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aucklandtransport-my.sharepoint.com/personal/jayden_oliver_at_govt_nz/Documents/Jayden Oliver/Automatic cycle counts 28 JAN/November 2024 automatic cycle counts/"/>
    </mc:Choice>
  </mc:AlternateContent>
  <xr:revisionPtr revIDLastSave="1" documentId="8_{F75A6FD3-E39A-4487-B396-D52E6147C08D}" xr6:coauthVersionLast="47" xr6:coauthVersionMax="47" xr10:uidLastSave="{12D599F8-8C08-48CD-807A-55378000946E}"/>
  <bookViews>
    <workbookView xWindow="14820" yWindow="-16320" windowWidth="29040" windowHeight="15840" tabRatio="938" activeTab="4" xr2:uid="{19ADE5B4-AC3C-4C73-8BB8-2D2753C0BF8A}"/>
  </bookViews>
  <sheets>
    <sheet name="Summary" sheetId="28" r:id="rId1"/>
    <sheet name="Daily_Count_by_Sites" sheetId="23" r:id="rId2"/>
    <sheet name="Manual Adjustment" sheetId="25" r:id="rId3"/>
    <sheet name="Monthly_Count_by_Sites" sheetId="26" r:id="rId4"/>
    <sheet name="Total_Monthly_Counts" sheetId="27" r:id="rId5"/>
    <sheet name="Compare_Against_Target" sheetId="12" r:id="rId6"/>
    <sheet name="Before 2016" sheetId="2" state="hidden" r:id="rId7"/>
    <sheet name="7-Day ADT" sheetId="16" state="hidden" r:id="rId8"/>
    <sheet name="12Month-ADT" sheetId="17" state="hidden" r:id="rId9"/>
    <sheet name="Site_Settings" sheetId="3" r:id="rId10"/>
    <sheet name="Historical_Input Data" sheetId="1" r:id="rId11"/>
    <sheet name="Historical_Monthly counts-All" sheetId="6" state="hidden" r:id="rId12"/>
    <sheet name="Historical_Graph" sheetId="11" state="hidden" r:id="rId13"/>
  </sheets>
  <definedNames>
    <definedName name="_xlnm._FilterDatabase" localSheetId="10" hidden="1">'Historical_Input Data'!$A$2:$BA$2194</definedName>
    <definedName name="Countlist">INDEX(Historical_Graph!$D$2:$D$98,MATCH(Historical_Graph!$H$2,Historical_Graph!$C$2:$C$98)):INDEX(Historical_Graph!$D$2:$D$98,MATCH(Historical_Graph!$H$3,Historical_Graph!$C$2:$C$98))</definedName>
    <definedName name="CountMA">INDEX(Historical_Graph!$E$2:$E$98,MATCH(Historical_Graph!$H$2,Historical_Graph!$C$2:$C$98)):INDEX(Historical_Graph!$E$2:$E$98,MATCH(Historical_Graph!$H$3,Historical_Graph!$C$2:$C$98))</definedName>
    <definedName name="Datelist">INDEX(Historical_Graph!$C$2:$C$98,MATCH(Historical_Graph!$H$2,Historical_Graph!$C$2:$C$98)):INDEX(Historical_Graph!$C$2:$C$98,MATCH(Historical_Graph!$H$3,Historical_Graph!$C$2:$C$98))</definedName>
    <definedName name="ExternalData_1" localSheetId="1" hidden="1">Daily_Count_by_Sites!$A$1:$AA$3258</definedName>
    <definedName name="ExternalData_2" localSheetId="3" hidden="1">Monthly_Count_by_Sites!$A$1:$AC$108</definedName>
    <definedName name="ExternalData_3" localSheetId="4" hidden="1">Total_Monthly_Counts!$A$1:$E$97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28" l="1"/>
  <c r="F6" i="28"/>
  <c r="E90" i="12"/>
  <c r="F90" i="12"/>
  <c r="F89" i="12"/>
  <c r="F88" i="12"/>
  <c r="F87" i="12"/>
  <c r="F86" i="12"/>
  <c r="F85" i="12"/>
  <c r="F84" i="12"/>
  <c r="F83" i="12"/>
  <c r="F82" i="12"/>
  <c r="F81" i="12"/>
  <c r="F80" i="12"/>
  <c r="J92" i="12" s="1"/>
  <c r="K92" i="12" s="1"/>
  <c r="F79" i="12"/>
  <c r="J91" i="12" s="1"/>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5" i="3"/>
  <c r="O97" i="12"/>
  <c r="O96" i="12" s="1"/>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6" i="25"/>
  <c r="C5" i="25"/>
  <c r="C6" i="28"/>
  <c r="L94" i="12"/>
  <c r="L95" i="12"/>
  <c r="J97" i="12"/>
  <c r="J96" i="12"/>
  <c r="J95" i="12"/>
  <c r="J94" i="12"/>
  <c r="J93" i="12"/>
  <c r="J90" i="12"/>
  <c r="F97" i="27"/>
  <c r="F85" i="27"/>
  <c r="F86" i="27"/>
  <c r="F87" i="27"/>
  <c r="F88" i="27"/>
  <c r="F89" i="27"/>
  <c r="F90" i="27"/>
  <c r="F91" i="27"/>
  <c r="F92" i="27"/>
  <c r="F93" i="27"/>
  <c r="F94" i="27"/>
  <c r="F95" i="27"/>
  <c r="F96"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13" i="27"/>
  <c r="A170" i="6"/>
  <c r="A171" i="6"/>
  <c r="A172" i="6"/>
  <c r="A169" i="6"/>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D3169" i="1"/>
  <c r="E3169" i="1"/>
  <c r="F3169" i="1"/>
  <c r="D3170" i="1"/>
  <c r="E3170" i="1"/>
  <c r="F3170" i="1"/>
  <c r="D3171" i="1"/>
  <c r="E3171" i="1"/>
  <c r="F3171" i="1"/>
  <c r="D3172" i="1"/>
  <c r="E3172" i="1"/>
  <c r="F3172" i="1"/>
  <c r="D3173" i="1"/>
  <c r="E3173" i="1"/>
  <c r="F3173" i="1"/>
  <c r="D3174" i="1"/>
  <c r="E3174" i="1"/>
  <c r="F3174" i="1"/>
  <c r="D3175" i="1"/>
  <c r="E3175" i="1"/>
  <c r="F3175" i="1"/>
  <c r="D3176" i="1"/>
  <c r="E3176" i="1"/>
  <c r="F3176" i="1"/>
  <c r="D3177" i="1"/>
  <c r="E3177" i="1"/>
  <c r="F3177" i="1"/>
  <c r="D3178" i="1"/>
  <c r="E3178" i="1"/>
  <c r="F3178" i="1"/>
  <c r="D3179" i="1"/>
  <c r="E3179" i="1"/>
  <c r="F3179" i="1"/>
  <c r="D3180" i="1"/>
  <c r="E3180" i="1"/>
  <c r="F3180" i="1"/>
  <c r="D3181" i="1"/>
  <c r="E3181" i="1"/>
  <c r="F3181" i="1"/>
  <c r="D3182" i="1"/>
  <c r="E3182" i="1"/>
  <c r="F3182" i="1"/>
  <c r="D3183" i="1"/>
  <c r="E3183" i="1"/>
  <c r="F3183" i="1"/>
  <c r="D3184" i="1"/>
  <c r="E3184" i="1"/>
  <c r="F3184" i="1"/>
  <c r="D3185" i="1"/>
  <c r="E3185" i="1"/>
  <c r="F3185" i="1"/>
  <c r="D3186" i="1"/>
  <c r="E3186" i="1"/>
  <c r="F3186" i="1"/>
  <c r="D3187" i="1"/>
  <c r="E3187" i="1"/>
  <c r="F3187" i="1"/>
  <c r="D3188" i="1"/>
  <c r="E3188" i="1"/>
  <c r="F3188" i="1"/>
  <c r="D3189" i="1"/>
  <c r="E3189" i="1"/>
  <c r="F3189" i="1"/>
  <c r="D3190" i="1"/>
  <c r="E3190" i="1"/>
  <c r="F3190" i="1"/>
  <c r="D3191" i="1"/>
  <c r="E3191" i="1"/>
  <c r="F3191" i="1"/>
  <c r="D3192" i="1"/>
  <c r="E3192" i="1"/>
  <c r="F3192" i="1"/>
  <c r="D3193" i="1"/>
  <c r="E3193" i="1"/>
  <c r="F3193" i="1"/>
  <c r="D3194" i="1"/>
  <c r="E3194" i="1"/>
  <c r="F3194" i="1"/>
  <c r="D3195" i="1"/>
  <c r="E3195" i="1"/>
  <c r="F3195" i="1"/>
  <c r="D3196" i="1"/>
  <c r="E3196" i="1"/>
  <c r="F3196" i="1"/>
  <c r="D3197" i="1"/>
  <c r="E3197" i="1"/>
  <c r="F3197" i="1"/>
  <c r="D3198" i="1"/>
  <c r="E3198" i="1"/>
  <c r="F3198" i="1"/>
  <c r="C88" i="12"/>
  <c r="C89" i="12"/>
  <c r="C90" i="12"/>
  <c r="L90" i="12" s="1"/>
  <c r="C91" i="12"/>
  <c r="L91" i="12" s="1"/>
  <c r="C92" i="12"/>
  <c r="L92" i="12" s="1"/>
  <c r="C93" i="12"/>
  <c r="L93" i="12" s="1"/>
  <c r="C94" i="12"/>
  <c r="C95" i="12"/>
  <c r="C96" i="12"/>
  <c r="L96" i="12" s="1"/>
  <c r="C97" i="12"/>
  <c r="L97" i="12" s="1"/>
  <c r="C87" i="12"/>
  <c r="G90" i="12" l="1"/>
  <c r="K90" i="12" s="1"/>
  <c r="O95" i="12"/>
  <c r="P96" i="12"/>
  <c r="Q96" i="12"/>
  <c r="P97" i="12"/>
  <c r="L87" i="12"/>
  <c r="Q97" i="12"/>
  <c r="G88" i="12"/>
  <c r="J89" i="12"/>
  <c r="C8" i="28"/>
  <c r="F15" i="28" s="1"/>
  <c r="L89" i="12"/>
  <c r="C7" i="28" s="1"/>
  <c r="F8" i="28" s="1"/>
  <c r="K95" i="12"/>
  <c r="G89" i="12"/>
  <c r="K97" i="12"/>
  <c r="K96" i="12"/>
  <c r="K91" i="12"/>
  <c r="K94" i="12"/>
  <c r="K93" i="12"/>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C86" i="12"/>
  <c r="A310" i="6"/>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07" i="1"/>
  <c r="D3108" i="1"/>
  <c r="D3109" i="1"/>
  <c r="D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06" i="1"/>
  <c r="A3107" i="1"/>
  <c r="A3108" i="1"/>
  <c r="A3109" i="1"/>
  <c r="A3110"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F3129" i="1"/>
  <c r="F3130" i="1"/>
  <c r="F3131" i="1"/>
  <c r="F3132" i="1"/>
  <c r="F3133" i="1"/>
  <c r="F3134" i="1"/>
  <c r="F3135" i="1"/>
  <c r="F3136" i="1"/>
  <c r="F3137" i="1"/>
  <c r="F3121" i="1"/>
  <c r="F3122" i="1"/>
  <c r="F3123" i="1"/>
  <c r="F3124" i="1"/>
  <c r="F3125" i="1"/>
  <c r="F3126" i="1"/>
  <c r="F3127" i="1"/>
  <c r="F3128" i="1"/>
  <c r="F3111" i="1"/>
  <c r="F3112" i="1"/>
  <c r="F3113" i="1"/>
  <c r="F3114" i="1"/>
  <c r="F3115" i="1"/>
  <c r="F3116" i="1"/>
  <c r="F3117" i="1"/>
  <c r="F3118" i="1"/>
  <c r="F3119" i="1"/>
  <c r="F3120" i="1"/>
  <c r="F3107" i="1"/>
  <c r="F3108" i="1"/>
  <c r="F3109" i="1"/>
  <c r="F3110" i="1"/>
  <c r="K89" i="12" l="1"/>
  <c r="C9" i="28" s="1"/>
  <c r="F10" i="28" s="1"/>
  <c r="O94" i="12"/>
  <c r="P95" i="12"/>
  <c r="Q95" i="12"/>
  <c r="A3077" i="1"/>
  <c r="B3077" i="1"/>
  <c r="D3077" i="1"/>
  <c r="E3077" i="1"/>
  <c r="F3077" i="1"/>
  <c r="A3078" i="1"/>
  <c r="B3078" i="1"/>
  <c r="D3078" i="1"/>
  <c r="E3078" i="1"/>
  <c r="F3078" i="1"/>
  <c r="A3079" i="1"/>
  <c r="B3079" i="1"/>
  <c r="D3079" i="1"/>
  <c r="E3079" i="1"/>
  <c r="F3079" i="1"/>
  <c r="A3080" i="1"/>
  <c r="B3080" i="1"/>
  <c r="D3080" i="1"/>
  <c r="E3080" i="1"/>
  <c r="F3080" i="1"/>
  <c r="A3081" i="1"/>
  <c r="B3081" i="1"/>
  <c r="D3081" i="1"/>
  <c r="E3081" i="1"/>
  <c r="F3081" i="1"/>
  <c r="A3082" i="1"/>
  <c r="B3082" i="1"/>
  <c r="D3082" i="1"/>
  <c r="E3082" i="1"/>
  <c r="F3082" i="1"/>
  <c r="A3083" i="1"/>
  <c r="B3083" i="1"/>
  <c r="D3083" i="1"/>
  <c r="E3083" i="1"/>
  <c r="F3083" i="1"/>
  <c r="A3084" i="1"/>
  <c r="B3084" i="1"/>
  <c r="D3084" i="1"/>
  <c r="E3084" i="1"/>
  <c r="F3084" i="1"/>
  <c r="A3085" i="1"/>
  <c r="B3085" i="1"/>
  <c r="D3085" i="1"/>
  <c r="E3085" i="1"/>
  <c r="F3085" i="1"/>
  <c r="A3086" i="1"/>
  <c r="B3086" i="1"/>
  <c r="D3086" i="1"/>
  <c r="E3086" i="1"/>
  <c r="F3086" i="1"/>
  <c r="A3087" i="1"/>
  <c r="B3087" i="1"/>
  <c r="D3087" i="1"/>
  <c r="E3087" i="1"/>
  <c r="F3087" i="1"/>
  <c r="A3088" i="1"/>
  <c r="B3088" i="1"/>
  <c r="D3088" i="1"/>
  <c r="E3088" i="1"/>
  <c r="F3088" i="1"/>
  <c r="A3089" i="1"/>
  <c r="B3089" i="1"/>
  <c r="D3089" i="1"/>
  <c r="E3089" i="1"/>
  <c r="F3089" i="1"/>
  <c r="A3090" i="1"/>
  <c r="B3090" i="1"/>
  <c r="D3090" i="1"/>
  <c r="E3090" i="1"/>
  <c r="F3090" i="1"/>
  <c r="A3091" i="1"/>
  <c r="B3091" i="1"/>
  <c r="D3091" i="1"/>
  <c r="E3091" i="1"/>
  <c r="F3091" i="1"/>
  <c r="A3092" i="1"/>
  <c r="B3092" i="1"/>
  <c r="D3092" i="1"/>
  <c r="E3092" i="1"/>
  <c r="F3092" i="1"/>
  <c r="A3093" i="1"/>
  <c r="B3093" i="1"/>
  <c r="D3093" i="1"/>
  <c r="E3093" i="1"/>
  <c r="F3093" i="1"/>
  <c r="A3094" i="1"/>
  <c r="B3094" i="1"/>
  <c r="D3094" i="1"/>
  <c r="E3094" i="1"/>
  <c r="F3094" i="1"/>
  <c r="A3095" i="1"/>
  <c r="B3095" i="1"/>
  <c r="D3095" i="1"/>
  <c r="E3095" i="1"/>
  <c r="F3095" i="1"/>
  <c r="A3096" i="1"/>
  <c r="B3096" i="1"/>
  <c r="D3096" i="1"/>
  <c r="E3096" i="1"/>
  <c r="F3096" i="1"/>
  <c r="A3097" i="1"/>
  <c r="B3097" i="1"/>
  <c r="D3097" i="1"/>
  <c r="E3097" i="1"/>
  <c r="F3097" i="1"/>
  <c r="A3098" i="1"/>
  <c r="B3098" i="1"/>
  <c r="D3098" i="1"/>
  <c r="E3098" i="1"/>
  <c r="F3098" i="1"/>
  <c r="A3099" i="1"/>
  <c r="B3099" i="1"/>
  <c r="D3099" i="1"/>
  <c r="E3099" i="1"/>
  <c r="F3099" i="1"/>
  <c r="A3100" i="1"/>
  <c r="B3100" i="1"/>
  <c r="D3100" i="1"/>
  <c r="E3100" i="1"/>
  <c r="F3100" i="1"/>
  <c r="A3101" i="1"/>
  <c r="B3101" i="1"/>
  <c r="D3101" i="1"/>
  <c r="E3101" i="1"/>
  <c r="F3101" i="1"/>
  <c r="A3102" i="1"/>
  <c r="B3102" i="1"/>
  <c r="D3102" i="1"/>
  <c r="E3102" i="1"/>
  <c r="F3102" i="1"/>
  <c r="A3103" i="1"/>
  <c r="B3103" i="1"/>
  <c r="D3103" i="1"/>
  <c r="E3103" i="1"/>
  <c r="F3103" i="1"/>
  <c r="A3104" i="1"/>
  <c r="B3104" i="1"/>
  <c r="D3104" i="1"/>
  <c r="E3104" i="1"/>
  <c r="F3104" i="1"/>
  <c r="A3105" i="1"/>
  <c r="B3105" i="1"/>
  <c r="D3105" i="1"/>
  <c r="E3105" i="1"/>
  <c r="F3105" i="1"/>
  <c r="B3106" i="1"/>
  <c r="D3106" i="1"/>
  <c r="E3106" i="1"/>
  <c r="F3106" i="1"/>
  <c r="A3046" i="1"/>
  <c r="B3046" i="1"/>
  <c r="D3046" i="1"/>
  <c r="E3046" i="1"/>
  <c r="F3046" i="1"/>
  <c r="A3047" i="1"/>
  <c r="B3047" i="1"/>
  <c r="D3047" i="1"/>
  <c r="E3047" i="1"/>
  <c r="F3047" i="1"/>
  <c r="A3048" i="1"/>
  <c r="B3048" i="1"/>
  <c r="D3048" i="1"/>
  <c r="E3048" i="1"/>
  <c r="F3048" i="1"/>
  <c r="A3049" i="1"/>
  <c r="B3049" i="1"/>
  <c r="D3049" i="1"/>
  <c r="E3049" i="1"/>
  <c r="F3049" i="1"/>
  <c r="A3050" i="1"/>
  <c r="B3050" i="1"/>
  <c r="D3050" i="1"/>
  <c r="E3050" i="1"/>
  <c r="F3050" i="1"/>
  <c r="A3051" i="1"/>
  <c r="B3051" i="1"/>
  <c r="D3051" i="1"/>
  <c r="E3051" i="1"/>
  <c r="F3051" i="1"/>
  <c r="A3052" i="1"/>
  <c r="B3052" i="1"/>
  <c r="D3052" i="1"/>
  <c r="E3052" i="1"/>
  <c r="F3052" i="1"/>
  <c r="A3053" i="1"/>
  <c r="B3053" i="1"/>
  <c r="D3053" i="1"/>
  <c r="E3053" i="1"/>
  <c r="F3053" i="1"/>
  <c r="A3054" i="1"/>
  <c r="B3054" i="1"/>
  <c r="D3054" i="1"/>
  <c r="E3054" i="1"/>
  <c r="F3054" i="1"/>
  <c r="A3055" i="1"/>
  <c r="B3055" i="1"/>
  <c r="D3055" i="1"/>
  <c r="E3055" i="1"/>
  <c r="F3055" i="1"/>
  <c r="A3056" i="1"/>
  <c r="B3056" i="1"/>
  <c r="D3056" i="1"/>
  <c r="E3056" i="1"/>
  <c r="F3056" i="1"/>
  <c r="A3057" i="1"/>
  <c r="B3057" i="1"/>
  <c r="D3057" i="1"/>
  <c r="E3057" i="1"/>
  <c r="F3057" i="1"/>
  <c r="A3058" i="1"/>
  <c r="B3058" i="1"/>
  <c r="D3058" i="1"/>
  <c r="E3058" i="1"/>
  <c r="F3058" i="1"/>
  <c r="A3059" i="1"/>
  <c r="B3059" i="1"/>
  <c r="D3059" i="1"/>
  <c r="E3059" i="1"/>
  <c r="F3059" i="1"/>
  <c r="A3060" i="1"/>
  <c r="B3060" i="1"/>
  <c r="D3060" i="1"/>
  <c r="E3060" i="1"/>
  <c r="F3060" i="1"/>
  <c r="A3061" i="1"/>
  <c r="B3061" i="1"/>
  <c r="D3061" i="1"/>
  <c r="E3061" i="1"/>
  <c r="F3061" i="1"/>
  <c r="A3062" i="1"/>
  <c r="B3062" i="1"/>
  <c r="D3062" i="1"/>
  <c r="E3062" i="1"/>
  <c r="F3062" i="1"/>
  <c r="A3063" i="1"/>
  <c r="B3063" i="1"/>
  <c r="D3063" i="1"/>
  <c r="E3063" i="1"/>
  <c r="F3063" i="1"/>
  <c r="A3064" i="1"/>
  <c r="B3064" i="1"/>
  <c r="D3064" i="1"/>
  <c r="E3064" i="1"/>
  <c r="F3064" i="1"/>
  <c r="A3065" i="1"/>
  <c r="B3065" i="1"/>
  <c r="D3065" i="1"/>
  <c r="E3065" i="1"/>
  <c r="F3065" i="1"/>
  <c r="A3066" i="1"/>
  <c r="B3066" i="1"/>
  <c r="D3066" i="1"/>
  <c r="E3066" i="1"/>
  <c r="F3066" i="1"/>
  <c r="A3067" i="1"/>
  <c r="B3067" i="1"/>
  <c r="D3067" i="1"/>
  <c r="E3067" i="1"/>
  <c r="F3067" i="1"/>
  <c r="A3068" i="1"/>
  <c r="B3068" i="1"/>
  <c r="D3068" i="1"/>
  <c r="E3068" i="1"/>
  <c r="F3068" i="1"/>
  <c r="A3069" i="1"/>
  <c r="B3069" i="1"/>
  <c r="D3069" i="1"/>
  <c r="E3069" i="1"/>
  <c r="F3069" i="1"/>
  <c r="A3070" i="1"/>
  <c r="B3070" i="1"/>
  <c r="D3070" i="1"/>
  <c r="E3070" i="1"/>
  <c r="F3070" i="1"/>
  <c r="A3071" i="1"/>
  <c r="B3071" i="1"/>
  <c r="D3071" i="1"/>
  <c r="E3071" i="1"/>
  <c r="F3071" i="1"/>
  <c r="A3072" i="1"/>
  <c r="B3072" i="1"/>
  <c r="D3072" i="1"/>
  <c r="E3072" i="1"/>
  <c r="F3072" i="1"/>
  <c r="A3073" i="1"/>
  <c r="B3073" i="1"/>
  <c r="D3073" i="1"/>
  <c r="E3073" i="1"/>
  <c r="F3073" i="1"/>
  <c r="A3074" i="1"/>
  <c r="B3074" i="1"/>
  <c r="D3074" i="1"/>
  <c r="E3074" i="1"/>
  <c r="F3074" i="1"/>
  <c r="A3075" i="1"/>
  <c r="B3075" i="1"/>
  <c r="D3075" i="1"/>
  <c r="E3075" i="1"/>
  <c r="F3075" i="1"/>
  <c r="A3076" i="1"/>
  <c r="B3076" i="1"/>
  <c r="D3076" i="1"/>
  <c r="E3076" i="1"/>
  <c r="F3076" i="1"/>
  <c r="A3016" i="1"/>
  <c r="B3016" i="1"/>
  <c r="D3016" i="1"/>
  <c r="E3016" i="1"/>
  <c r="F3016" i="1"/>
  <c r="A3017" i="1"/>
  <c r="B3017" i="1"/>
  <c r="D3017" i="1"/>
  <c r="E3017" i="1"/>
  <c r="F3017" i="1"/>
  <c r="A3018" i="1"/>
  <c r="B3018" i="1"/>
  <c r="D3018" i="1"/>
  <c r="E3018" i="1"/>
  <c r="F3018" i="1"/>
  <c r="A3019" i="1"/>
  <c r="B3019" i="1"/>
  <c r="D3019" i="1"/>
  <c r="E3019" i="1"/>
  <c r="F3019" i="1"/>
  <c r="A3020" i="1"/>
  <c r="B3020" i="1"/>
  <c r="D3020" i="1"/>
  <c r="E3020" i="1"/>
  <c r="F3020" i="1"/>
  <c r="A3021" i="1"/>
  <c r="B3021" i="1"/>
  <c r="D3021" i="1"/>
  <c r="E3021" i="1"/>
  <c r="F3021" i="1"/>
  <c r="A3022" i="1"/>
  <c r="B3022" i="1"/>
  <c r="D3022" i="1"/>
  <c r="E3022" i="1"/>
  <c r="F3022" i="1"/>
  <c r="A3023" i="1"/>
  <c r="B3023" i="1"/>
  <c r="D3023" i="1"/>
  <c r="E3023" i="1"/>
  <c r="F3023" i="1"/>
  <c r="A3024" i="1"/>
  <c r="B3024" i="1"/>
  <c r="D3024" i="1"/>
  <c r="E3024" i="1"/>
  <c r="F3024" i="1"/>
  <c r="A3025" i="1"/>
  <c r="B3025" i="1"/>
  <c r="D3025" i="1"/>
  <c r="E3025" i="1"/>
  <c r="F3025" i="1"/>
  <c r="A3026" i="1"/>
  <c r="B3026" i="1"/>
  <c r="D3026" i="1"/>
  <c r="E3026" i="1"/>
  <c r="F3026" i="1"/>
  <c r="A3027" i="1"/>
  <c r="B3027" i="1"/>
  <c r="D3027" i="1"/>
  <c r="E3027" i="1"/>
  <c r="F3027" i="1"/>
  <c r="A3028" i="1"/>
  <c r="B3028" i="1"/>
  <c r="D3028" i="1"/>
  <c r="E3028" i="1"/>
  <c r="F3028" i="1"/>
  <c r="A3029" i="1"/>
  <c r="B3029" i="1"/>
  <c r="D3029" i="1"/>
  <c r="E3029" i="1"/>
  <c r="F3029" i="1"/>
  <c r="A3030" i="1"/>
  <c r="B3030" i="1"/>
  <c r="D3030" i="1"/>
  <c r="E3030" i="1"/>
  <c r="F3030" i="1"/>
  <c r="A3031" i="1"/>
  <c r="B3031" i="1"/>
  <c r="D3031" i="1"/>
  <c r="E3031" i="1"/>
  <c r="F3031" i="1"/>
  <c r="A3032" i="1"/>
  <c r="B3032" i="1"/>
  <c r="D3032" i="1"/>
  <c r="E3032" i="1"/>
  <c r="F3032" i="1"/>
  <c r="A3033" i="1"/>
  <c r="B3033" i="1"/>
  <c r="D3033" i="1"/>
  <c r="E3033" i="1"/>
  <c r="F3033" i="1"/>
  <c r="A3034" i="1"/>
  <c r="B3034" i="1"/>
  <c r="D3034" i="1"/>
  <c r="E3034" i="1"/>
  <c r="F3034" i="1"/>
  <c r="A3035" i="1"/>
  <c r="B3035" i="1"/>
  <c r="D3035" i="1"/>
  <c r="E3035" i="1"/>
  <c r="F3035" i="1"/>
  <c r="A3036" i="1"/>
  <c r="B3036" i="1"/>
  <c r="D3036" i="1"/>
  <c r="E3036" i="1"/>
  <c r="F3036" i="1"/>
  <c r="A3037" i="1"/>
  <c r="B3037" i="1"/>
  <c r="D3037" i="1"/>
  <c r="E3037" i="1"/>
  <c r="F3037" i="1"/>
  <c r="A3038" i="1"/>
  <c r="B3038" i="1"/>
  <c r="D3038" i="1"/>
  <c r="E3038" i="1"/>
  <c r="F3038" i="1"/>
  <c r="A3039" i="1"/>
  <c r="B3039" i="1"/>
  <c r="D3039" i="1"/>
  <c r="E3039" i="1"/>
  <c r="F3039" i="1"/>
  <c r="A3040" i="1"/>
  <c r="B3040" i="1"/>
  <c r="D3040" i="1"/>
  <c r="E3040" i="1"/>
  <c r="F3040" i="1"/>
  <c r="A3041" i="1"/>
  <c r="B3041" i="1"/>
  <c r="D3041" i="1"/>
  <c r="E3041" i="1"/>
  <c r="F3041" i="1"/>
  <c r="A3042" i="1"/>
  <c r="B3042" i="1"/>
  <c r="D3042" i="1"/>
  <c r="E3042" i="1"/>
  <c r="F3042" i="1"/>
  <c r="A3043" i="1"/>
  <c r="B3043" i="1"/>
  <c r="D3043" i="1"/>
  <c r="E3043" i="1"/>
  <c r="F3043" i="1"/>
  <c r="A3044" i="1"/>
  <c r="B3044" i="1"/>
  <c r="D3044" i="1"/>
  <c r="E3044" i="1"/>
  <c r="F3044" i="1"/>
  <c r="A3045" i="1"/>
  <c r="B3045" i="1"/>
  <c r="D3045" i="1"/>
  <c r="E3045" i="1"/>
  <c r="F3045" i="1"/>
  <c r="A2985" i="1"/>
  <c r="B2985" i="1"/>
  <c r="D2985" i="1"/>
  <c r="E2985" i="1"/>
  <c r="F2985" i="1"/>
  <c r="A2986" i="1"/>
  <c r="B2986" i="1"/>
  <c r="D2986" i="1"/>
  <c r="E2986" i="1"/>
  <c r="F2986" i="1"/>
  <c r="A2987" i="1"/>
  <c r="B2987" i="1"/>
  <c r="D2987" i="1"/>
  <c r="E2987" i="1"/>
  <c r="F2987" i="1"/>
  <c r="A2988" i="1"/>
  <c r="B2988" i="1"/>
  <c r="D2988" i="1"/>
  <c r="E2988" i="1"/>
  <c r="F2988" i="1"/>
  <c r="A2989" i="1"/>
  <c r="B2989" i="1"/>
  <c r="D2989" i="1"/>
  <c r="E2989" i="1"/>
  <c r="F2989" i="1"/>
  <c r="A2990" i="1"/>
  <c r="B2990" i="1"/>
  <c r="D2990" i="1"/>
  <c r="E2990" i="1"/>
  <c r="F2990" i="1"/>
  <c r="A2991" i="1"/>
  <c r="B2991" i="1"/>
  <c r="D2991" i="1"/>
  <c r="E2991" i="1"/>
  <c r="F2991" i="1"/>
  <c r="A2992" i="1"/>
  <c r="B2992" i="1"/>
  <c r="D2992" i="1"/>
  <c r="E2992" i="1"/>
  <c r="F2992" i="1"/>
  <c r="A2993" i="1"/>
  <c r="B2993" i="1"/>
  <c r="D2993" i="1"/>
  <c r="E2993" i="1"/>
  <c r="F2993" i="1"/>
  <c r="A2994" i="1"/>
  <c r="B2994" i="1"/>
  <c r="D2994" i="1"/>
  <c r="E2994" i="1"/>
  <c r="F2994" i="1"/>
  <c r="A2995" i="1"/>
  <c r="B2995" i="1"/>
  <c r="D2995" i="1"/>
  <c r="E2995" i="1"/>
  <c r="F2995" i="1"/>
  <c r="A2996" i="1"/>
  <c r="B2996" i="1"/>
  <c r="D2996" i="1"/>
  <c r="E2996" i="1"/>
  <c r="F2996" i="1"/>
  <c r="A2997" i="1"/>
  <c r="B2997" i="1"/>
  <c r="D2997" i="1"/>
  <c r="E2997" i="1"/>
  <c r="F2997" i="1"/>
  <c r="A2998" i="1"/>
  <c r="B2998" i="1"/>
  <c r="D2998" i="1"/>
  <c r="E2998" i="1"/>
  <c r="F2998" i="1"/>
  <c r="A2999" i="1"/>
  <c r="B2999" i="1"/>
  <c r="D2999" i="1"/>
  <c r="E2999" i="1"/>
  <c r="F2999" i="1"/>
  <c r="A3000" i="1"/>
  <c r="B3000" i="1"/>
  <c r="D3000" i="1"/>
  <c r="E3000" i="1"/>
  <c r="F3000" i="1"/>
  <c r="A3001" i="1"/>
  <c r="B3001" i="1"/>
  <c r="D3001" i="1"/>
  <c r="E3001" i="1"/>
  <c r="F3001" i="1"/>
  <c r="A3002" i="1"/>
  <c r="B3002" i="1"/>
  <c r="D3002" i="1"/>
  <c r="E3002" i="1"/>
  <c r="F3002" i="1"/>
  <c r="A3003" i="1"/>
  <c r="B3003" i="1"/>
  <c r="D3003" i="1"/>
  <c r="E3003" i="1"/>
  <c r="F3003" i="1"/>
  <c r="A3004" i="1"/>
  <c r="B3004" i="1"/>
  <c r="D3004" i="1"/>
  <c r="E3004" i="1"/>
  <c r="F3004" i="1"/>
  <c r="A3005" i="1"/>
  <c r="B3005" i="1"/>
  <c r="D3005" i="1"/>
  <c r="E3005" i="1"/>
  <c r="F3005" i="1"/>
  <c r="A3006" i="1"/>
  <c r="B3006" i="1"/>
  <c r="D3006" i="1"/>
  <c r="E3006" i="1"/>
  <c r="F3006" i="1"/>
  <c r="A3007" i="1"/>
  <c r="B3007" i="1"/>
  <c r="D3007" i="1"/>
  <c r="E3007" i="1"/>
  <c r="F3007" i="1"/>
  <c r="A3008" i="1"/>
  <c r="B3008" i="1"/>
  <c r="D3008" i="1"/>
  <c r="E3008" i="1"/>
  <c r="F3008" i="1"/>
  <c r="A3009" i="1"/>
  <c r="B3009" i="1"/>
  <c r="D3009" i="1"/>
  <c r="E3009" i="1"/>
  <c r="F3009" i="1"/>
  <c r="A3010" i="1"/>
  <c r="B3010" i="1"/>
  <c r="D3010" i="1"/>
  <c r="E3010" i="1"/>
  <c r="F3010" i="1"/>
  <c r="A3011" i="1"/>
  <c r="B3011" i="1"/>
  <c r="D3011" i="1"/>
  <c r="E3011" i="1"/>
  <c r="F3011" i="1"/>
  <c r="A3012" i="1"/>
  <c r="B3012" i="1"/>
  <c r="D3012" i="1"/>
  <c r="E3012" i="1"/>
  <c r="F3012" i="1"/>
  <c r="A3013" i="1"/>
  <c r="B3013" i="1"/>
  <c r="D3013" i="1"/>
  <c r="E3013" i="1"/>
  <c r="F3013" i="1"/>
  <c r="A3014" i="1"/>
  <c r="B3014" i="1"/>
  <c r="D3014" i="1"/>
  <c r="E3014" i="1"/>
  <c r="F3014" i="1"/>
  <c r="A3015" i="1"/>
  <c r="B3015" i="1"/>
  <c r="D3015" i="1"/>
  <c r="E3015" i="1"/>
  <c r="F3015" i="1"/>
  <c r="A2956" i="1"/>
  <c r="B2956" i="1"/>
  <c r="D2956" i="1"/>
  <c r="E2956" i="1"/>
  <c r="F2956" i="1"/>
  <c r="A2957" i="1"/>
  <c r="B2957" i="1"/>
  <c r="D2957" i="1"/>
  <c r="E2957" i="1"/>
  <c r="F2957" i="1"/>
  <c r="A2958" i="1"/>
  <c r="B2958" i="1"/>
  <c r="D2958" i="1"/>
  <c r="E2958" i="1"/>
  <c r="F2958" i="1"/>
  <c r="A2959" i="1"/>
  <c r="B2959" i="1"/>
  <c r="D2959" i="1"/>
  <c r="E2959" i="1"/>
  <c r="F2959" i="1"/>
  <c r="A2960" i="1"/>
  <c r="B2960" i="1"/>
  <c r="D2960" i="1"/>
  <c r="E2960" i="1"/>
  <c r="F2960" i="1"/>
  <c r="A2961" i="1"/>
  <c r="B2961" i="1"/>
  <c r="D2961" i="1"/>
  <c r="E2961" i="1"/>
  <c r="F2961" i="1"/>
  <c r="A2962" i="1"/>
  <c r="B2962" i="1"/>
  <c r="D2962" i="1"/>
  <c r="E2962" i="1"/>
  <c r="F2962" i="1"/>
  <c r="A2963" i="1"/>
  <c r="B2963" i="1"/>
  <c r="D2963" i="1"/>
  <c r="E2963" i="1"/>
  <c r="F2963" i="1"/>
  <c r="A2964" i="1"/>
  <c r="B2964" i="1"/>
  <c r="D2964" i="1"/>
  <c r="E2964" i="1"/>
  <c r="F2964" i="1"/>
  <c r="A2965" i="1"/>
  <c r="B2965" i="1"/>
  <c r="D2965" i="1"/>
  <c r="E2965" i="1"/>
  <c r="F2965" i="1"/>
  <c r="A2966" i="1"/>
  <c r="B2966" i="1"/>
  <c r="D2966" i="1"/>
  <c r="E2966" i="1"/>
  <c r="F2966" i="1"/>
  <c r="A2967" i="1"/>
  <c r="B2967" i="1"/>
  <c r="D2967" i="1"/>
  <c r="E2967" i="1"/>
  <c r="F2967" i="1"/>
  <c r="A2968" i="1"/>
  <c r="B2968" i="1"/>
  <c r="D2968" i="1"/>
  <c r="E2968" i="1"/>
  <c r="F2968" i="1"/>
  <c r="A2969" i="1"/>
  <c r="B2969" i="1"/>
  <c r="D2969" i="1"/>
  <c r="E2969" i="1"/>
  <c r="F2969" i="1"/>
  <c r="A2970" i="1"/>
  <c r="B2970" i="1"/>
  <c r="D2970" i="1"/>
  <c r="E2970" i="1"/>
  <c r="F2970" i="1"/>
  <c r="A2971" i="1"/>
  <c r="B2971" i="1"/>
  <c r="D2971" i="1"/>
  <c r="E2971" i="1"/>
  <c r="F2971" i="1"/>
  <c r="A2972" i="1"/>
  <c r="B2972" i="1"/>
  <c r="D2972" i="1"/>
  <c r="E2972" i="1"/>
  <c r="F2972" i="1"/>
  <c r="A2973" i="1"/>
  <c r="B2973" i="1"/>
  <c r="D2973" i="1"/>
  <c r="E2973" i="1"/>
  <c r="F2973" i="1"/>
  <c r="A2974" i="1"/>
  <c r="B2974" i="1"/>
  <c r="D2974" i="1"/>
  <c r="E2974" i="1"/>
  <c r="F2974" i="1"/>
  <c r="A2975" i="1"/>
  <c r="B2975" i="1"/>
  <c r="D2975" i="1"/>
  <c r="E2975" i="1"/>
  <c r="F2975" i="1"/>
  <c r="A2976" i="1"/>
  <c r="B2976" i="1"/>
  <c r="D2976" i="1"/>
  <c r="E2976" i="1"/>
  <c r="F2976" i="1"/>
  <c r="A2977" i="1"/>
  <c r="B2977" i="1"/>
  <c r="D2977" i="1"/>
  <c r="E2977" i="1"/>
  <c r="F2977" i="1"/>
  <c r="A2978" i="1"/>
  <c r="B2978" i="1"/>
  <c r="D2978" i="1"/>
  <c r="E2978" i="1"/>
  <c r="F2978" i="1"/>
  <c r="A2979" i="1"/>
  <c r="B2979" i="1"/>
  <c r="D2979" i="1"/>
  <c r="E2979" i="1"/>
  <c r="F2979" i="1"/>
  <c r="A2980" i="1"/>
  <c r="B2980" i="1"/>
  <c r="D2980" i="1"/>
  <c r="E2980" i="1"/>
  <c r="F2980" i="1"/>
  <c r="A2981" i="1"/>
  <c r="B2981" i="1"/>
  <c r="D2981" i="1"/>
  <c r="E2981" i="1"/>
  <c r="F2981" i="1"/>
  <c r="A2982" i="1"/>
  <c r="B2982" i="1"/>
  <c r="D2982" i="1"/>
  <c r="E2982" i="1"/>
  <c r="F2982" i="1"/>
  <c r="A2983" i="1"/>
  <c r="B2983" i="1"/>
  <c r="D2983" i="1"/>
  <c r="E2983" i="1"/>
  <c r="F2983" i="1"/>
  <c r="A2984" i="1"/>
  <c r="B2984" i="1"/>
  <c r="D2984" i="1"/>
  <c r="E2984" i="1"/>
  <c r="F2984" i="1"/>
  <c r="A163" i="6"/>
  <c r="A164" i="6"/>
  <c r="A165" i="6"/>
  <c r="A166" i="6"/>
  <c r="A167" i="6"/>
  <c r="A168" i="6"/>
  <c r="A162" i="6"/>
  <c r="A161" i="6"/>
  <c r="O93" i="12" l="1"/>
  <c r="P94" i="12"/>
  <c r="Q94" i="12"/>
  <c r="A2925" i="1"/>
  <c r="B2925" i="1"/>
  <c r="D2925" i="1"/>
  <c r="E2925" i="1"/>
  <c r="F2925" i="1"/>
  <c r="A2926" i="1"/>
  <c r="B2926" i="1"/>
  <c r="D2926" i="1"/>
  <c r="E2926" i="1"/>
  <c r="F2926" i="1"/>
  <c r="A2927" i="1"/>
  <c r="B2927" i="1"/>
  <c r="D2927" i="1"/>
  <c r="E2927" i="1"/>
  <c r="F2927" i="1"/>
  <c r="A2928" i="1"/>
  <c r="B2928" i="1"/>
  <c r="D2928" i="1"/>
  <c r="E2928" i="1"/>
  <c r="F2928" i="1"/>
  <c r="A2929" i="1"/>
  <c r="B2929" i="1"/>
  <c r="D2929" i="1"/>
  <c r="E2929" i="1"/>
  <c r="F2929" i="1"/>
  <c r="A2930" i="1"/>
  <c r="B2930" i="1"/>
  <c r="D2930" i="1"/>
  <c r="E2930" i="1"/>
  <c r="F2930" i="1"/>
  <c r="A2931" i="1"/>
  <c r="B2931" i="1"/>
  <c r="D2931" i="1"/>
  <c r="E2931" i="1"/>
  <c r="F2931" i="1"/>
  <c r="A2932" i="1"/>
  <c r="B2932" i="1"/>
  <c r="D2932" i="1"/>
  <c r="E2932" i="1"/>
  <c r="F2932" i="1"/>
  <c r="A2933" i="1"/>
  <c r="B2933" i="1"/>
  <c r="D2933" i="1"/>
  <c r="E2933" i="1"/>
  <c r="F2933" i="1"/>
  <c r="A2934" i="1"/>
  <c r="B2934" i="1"/>
  <c r="D2934" i="1"/>
  <c r="E2934" i="1"/>
  <c r="F2934" i="1"/>
  <c r="A2935" i="1"/>
  <c r="B2935" i="1"/>
  <c r="D2935" i="1"/>
  <c r="E2935" i="1"/>
  <c r="F2935" i="1"/>
  <c r="A2936" i="1"/>
  <c r="B2936" i="1"/>
  <c r="D2936" i="1"/>
  <c r="E2936" i="1"/>
  <c r="F2936" i="1"/>
  <c r="A2937" i="1"/>
  <c r="B2937" i="1"/>
  <c r="D2937" i="1"/>
  <c r="E2937" i="1"/>
  <c r="F2937" i="1"/>
  <c r="A2938" i="1"/>
  <c r="B2938" i="1"/>
  <c r="D2938" i="1"/>
  <c r="E2938" i="1"/>
  <c r="F2938" i="1"/>
  <c r="A2939" i="1"/>
  <c r="B2939" i="1"/>
  <c r="D2939" i="1"/>
  <c r="E2939" i="1"/>
  <c r="F2939" i="1"/>
  <c r="A2940" i="1"/>
  <c r="B2940" i="1"/>
  <c r="D2940" i="1"/>
  <c r="E2940" i="1"/>
  <c r="F2940" i="1"/>
  <c r="A2941" i="1"/>
  <c r="B2941" i="1"/>
  <c r="D2941" i="1"/>
  <c r="E2941" i="1"/>
  <c r="F2941" i="1"/>
  <c r="A2942" i="1"/>
  <c r="B2942" i="1"/>
  <c r="D2942" i="1"/>
  <c r="E2942" i="1"/>
  <c r="F2942" i="1"/>
  <c r="A2943" i="1"/>
  <c r="B2943" i="1"/>
  <c r="D2943" i="1"/>
  <c r="E2943" i="1"/>
  <c r="F2943" i="1"/>
  <c r="A2944" i="1"/>
  <c r="B2944" i="1"/>
  <c r="D2944" i="1"/>
  <c r="E2944" i="1"/>
  <c r="F2944" i="1"/>
  <c r="A2945" i="1"/>
  <c r="B2945" i="1"/>
  <c r="D2945" i="1"/>
  <c r="E2945" i="1"/>
  <c r="F2945" i="1"/>
  <c r="A2946" i="1"/>
  <c r="B2946" i="1"/>
  <c r="D2946" i="1"/>
  <c r="E2946" i="1"/>
  <c r="F2946" i="1"/>
  <c r="A2947" i="1"/>
  <c r="B2947" i="1"/>
  <c r="D2947" i="1"/>
  <c r="E2947" i="1"/>
  <c r="F2947" i="1"/>
  <c r="A2948" i="1"/>
  <c r="B2948" i="1"/>
  <c r="D2948" i="1"/>
  <c r="E2948" i="1"/>
  <c r="F2948" i="1"/>
  <c r="A2949" i="1"/>
  <c r="B2949" i="1"/>
  <c r="D2949" i="1"/>
  <c r="E2949" i="1"/>
  <c r="F2949" i="1"/>
  <c r="A2950" i="1"/>
  <c r="B2950" i="1"/>
  <c r="D2950" i="1"/>
  <c r="E2950" i="1"/>
  <c r="F2950" i="1"/>
  <c r="A2951" i="1"/>
  <c r="B2951" i="1"/>
  <c r="D2951" i="1"/>
  <c r="E2951" i="1"/>
  <c r="F2951" i="1"/>
  <c r="A2952" i="1"/>
  <c r="B2952" i="1"/>
  <c r="D2952" i="1"/>
  <c r="E2952" i="1"/>
  <c r="F2952" i="1"/>
  <c r="A2953" i="1"/>
  <c r="B2953" i="1"/>
  <c r="D2953" i="1"/>
  <c r="E2953" i="1"/>
  <c r="F2953" i="1"/>
  <c r="A2954" i="1"/>
  <c r="B2954" i="1"/>
  <c r="D2954" i="1"/>
  <c r="E2954" i="1"/>
  <c r="F2954" i="1"/>
  <c r="A2955" i="1"/>
  <c r="B2955" i="1"/>
  <c r="D2955" i="1"/>
  <c r="E2955" i="1"/>
  <c r="F2955" i="1"/>
  <c r="A160" i="6"/>
  <c r="CD3" i="6"/>
  <c r="CD4" i="6"/>
  <c r="CD5" i="6"/>
  <c r="CD6" i="6"/>
  <c r="CD7" i="6"/>
  <c r="CD8" i="6"/>
  <c r="CD9" i="6"/>
  <c r="CD10" i="6"/>
  <c r="CD11" i="6"/>
  <c r="CD12" i="6"/>
  <c r="CD13" i="6"/>
  <c r="CD14" i="6"/>
  <c r="CD15" i="6"/>
  <c r="CD16" i="6"/>
  <c r="CD17" i="6"/>
  <c r="CD18" i="6"/>
  <c r="CD19" i="6"/>
  <c r="CD20" i="6"/>
  <c r="CD21" i="6"/>
  <c r="CD22" i="6"/>
  <c r="CD23" i="6"/>
  <c r="CD24" i="6"/>
  <c r="CD25" i="6"/>
  <c r="CD26" i="6"/>
  <c r="CD27" i="6"/>
  <c r="CD28" i="6"/>
  <c r="CD29" i="6"/>
  <c r="CD30" i="6"/>
  <c r="CD31" i="6"/>
  <c r="CD32" i="6"/>
  <c r="CD33" i="6"/>
  <c r="CD34" i="6"/>
  <c r="CD35" i="6"/>
  <c r="CD36" i="6"/>
  <c r="CD37" i="6"/>
  <c r="CD38" i="6"/>
  <c r="CD39" i="6"/>
  <c r="CD40" i="6"/>
  <c r="CD41" i="6"/>
  <c r="CD42" i="6"/>
  <c r="CD43" i="6"/>
  <c r="CD44" i="6"/>
  <c r="CD45" i="6"/>
  <c r="CD46" i="6"/>
  <c r="CD47" i="6"/>
  <c r="CD48" i="6"/>
  <c r="CD49" i="6"/>
  <c r="CD50" i="6"/>
  <c r="CD51" i="6"/>
  <c r="CD52" i="6"/>
  <c r="CD53" i="6"/>
  <c r="CD54" i="6"/>
  <c r="CD55" i="6"/>
  <c r="CD56" i="6"/>
  <c r="CD57" i="6"/>
  <c r="CD58" i="6"/>
  <c r="CD59" i="6"/>
  <c r="CD60" i="6"/>
  <c r="CD61" i="6"/>
  <c r="CD62" i="6"/>
  <c r="CD63" i="6"/>
  <c r="CD64" i="6"/>
  <c r="C85" i="12"/>
  <c r="C76" i="12"/>
  <c r="C77" i="12"/>
  <c r="C78" i="12"/>
  <c r="C79" i="12"/>
  <c r="C80" i="12"/>
  <c r="C81" i="12"/>
  <c r="C82" i="12"/>
  <c r="C83" i="12"/>
  <c r="C84" i="12"/>
  <c r="C75" i="12"/>
  <c r="C74" i="12"/>
  <c r="E74" i="12" s="1"/>
  <c r="O92" i="12" l="1"/>
  <c r="Q93" i="12"/>
  <c r="P93" i="12"/>
  <c r="E75" i="12"/>
  <c r="E76" i="12" s="1"/>
  <c r="E77" i="12" s="1"/>
  <c r="E78" i="12" s="1"/>
  <c r="E79" i="12" s="1"/>
  <c r="E80" i="12" s="1"/>
  <c r="E81" i="12" s="1"/>
  <c r="E82" i="12" s="1"/>
  <c r="E83" i="12" s="1"/>
  <c r="E84" i="12" s="1"/>
  <c r="E85" i="12" s="1"/>
  <c r="E86" i="12" s="1"/>
  <c r="E87" i="12" s="1"/>
  <c r="E88" i="12" s="1"/>
  <c r="E89" i="12" s="1"/>
  <c r="I91" i="12"/>
  <c r="C63" i="12"/>
  <c r="C64" i="12"/>
  <c r="C65" i="12"/>
  <c r="C66" i="12"/>
  <c r="C67" i="12"/>
  <c r="C68" i="12"/>
  <c r="C69" i="12"/>
  <c r="C70" i="12"/>
  <c r="C71" i="12"/>
  <c r="C72" i="12"/>
  <c r="C73" i="12"/>
  <c r="C62" i="12"/>
  <c r="E62" i="12" s="1"/>
  <c r="E63" i="12" s="1"/>
  <c r="E64" i="12" s="1"/>
  <c r="E65" i="12" s="1"/>
  <c r="E66" i="12" s="1"/>
  <c r="E67" i="12" s="1"/>
  <c r="E68" i="12" s="1"/>
  <c r="E69" i="12" s="1"/>
  <c r="E70" i="12" s="1"/>
  <c r="E71" i="12" s="1"/>
  <c r="E72" i="12" s="1"/>
  <c r="E73" i="12" s="1"/>
  <c r="A137" i="6"/>
  <c r="A138" i="6"/>
  <c r="A139" i="6"/>
  <c r="A140" i="6"/>
  <c r="A141" i="6"/>
  <c r="A142" i="6"/>
  <c r="A143" i="6"/>
  <c r="A144" i="6"/>
  <c r="A145" i="6"/>
  <c r="A146" i="6"/>
  <c r="A147" i="6"/>
  <c r="A148" i="6"/>
  <c r="A149" i="6"/>
  <c r="A150" i="6"/>
  <c r="A151" i="6"/>
  <c r="A152" i="6"/>
  <c r="A153" i="6"/>
  <c r="A154" i="6"/>
  <c r="A155" i="6"/>
  <c r="A156" i="6"/>
  <c r="A157" i="6"/>
  <c r="A158" i="6"/>
  <c r="A159" i="6"/>
  <c r="O91" i="12" l="1"/>
  <c r="P92" i="12"/>
  <c r="Q92" i="12"/>
  <c r="I92" i="12"/>
  <c r="A479" i="6"/>
  <c r="A309" i="6"/>
  <c r="F2195" i="1"/>
  <c r="F2196"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6" i="1"/>
  <c r="F2557" i="1"/>
  <c r="F2558" i="1"/>
  <c r="F2559" i="1"/>
  <c r="F2560"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7" i="1"/>
  <c r="F2658" i="1"/>
  <c r="F2660" i="1"/>
  <c r="F2661" i="1"/>
  <c r="F2662" i="1"/>
  <c r="F2663" i="1"/>
  <c r="F2664" i="1"/>
  <c r="F2665" i="1"/>
  <c r="F2666" i="1"/>
  <c r="F2667" i="1"/>
  <c r="F2668" i="1"/>
  <c r="F2669" i="1"/>
  <c r="F2670" i="1"/>
  <c r="F2671" i="1"/>
  <c r="F2672"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E2195" i="1"/>
  <c r="E2196"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6" i="1"/>
  <c r="E2557" i="1"/>
  <c r="E2558" i="1"/>
  <c r="E2559" i="1"/>
  <c r="E2560"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7" i="1"/>
  <c r="E2658" i="1"/>
  <c r="E2660" i="1"/>
  <c r="E2661" i="1"/>
  <c r="E2662" i="1"/>
  <c r="E2663" i="1"/>
  <c r="E2664" i="1"/>
  <c r="E2665" i="1"/>
  <c r="E2666" i="1"/>
  <c r="E2667" i="1"/>
  <c r="E2668" i="1"/>
  <c r="E2669" i="1"/>
  <c r="E2670" i="1"/>
  <c r="E2671" i="1"/>
  <c r="E2672"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O90" i="12" l="1"/>
  <c r="Q91" i="12"/>
  <c r="P91" i="12"/>
  <c r="I93" i="12"/>
  <c r="C58" i="12"/>
  <c r="C56" i="12"/>
  <c r="C55" i="12"/>
  <c r="C60" i="12"/>
  <c r="C52" i="12"/>
  <c r="C59" i="12"/>
  <c r="C50" i="12"/>
  <c r="E50" i="12" s="1"/>
  <c r="C54" i="12"/>
  <c r="C51" i="12"/>
  <c r="C57" i="12"/>
  <c r="C61" i="12"/>
  <c r="O89" i="12" l="1"/>
  <c r="P90" i="12"/>
  <c r="Q90" i="12"/>
  <c r="I94" i="12"/>
  <c r="E51" i="12"/>
  <c r="E52" i="12" s="1"/>
  <c r="O88" i="12" l="1"/>
  <c r="P89" i="12"/>
  <c r="Q89" i="12"/>
  <c r="I95" i="12"/>
  <c r="W1919" i="1"/>
  <c r="W1918" i="1"/>
  <c r="W1917" i="1"/>
  <c r="W1916" i="1"/>
  <c r="W1915" i="1"/>
  <c r="W1914" i="1"/>
  <c r="W1913" i="1"/>
  <c r="W1912" i="1"/>
  <c r="W1911" i="1"/>
  <c r="W1910" i="1"/>
  <c r="W1909" i="1"/>
  <c r="W1908" i="1"/>
  <c r="W1907" i="1"/>
  <c r="W1906" i="1"/>
  <c r="W1905" i="1"/>
  <c r="W1904" i="1"/>
  <c r="W1903" i="1"/>
  <c r="W1902" i="1"/>
  <c r="W1901" i="1"/>
  <c r="W1900" i="1"/>
  <c r="O87" i="12" l="1"/>
  <c r="P88" i="12"/>
  <c r="Q88" i="12"/>
  <c r="I97" i="12"/>
  <c r="I96" i="12"/>
  <c r="O86" i="12" l="1"/>
  <c r="O85" i="12" s="1"/>
  <c r="P87" i="12"/>
  <c r="Q87" i="12"/>
  <c r="C40" i="12"/>
  <c r="C41" i="12"/>
  <c r="C42" i="12"/>
  <c r="C43" i="12"/>
  <c r="C44" i="12"/>
  <c r="C45" i="12"/>
  <c r="C46" i="12"/>
  <c r="C47" i="12"/>
  <c r="C48" i="12"/>
  <c r="C49" i="12"/>
  <c r="C39" i="12"/>
  <c r="C38" i="12"/>
  <c r="P85" i="12" l="1"/>
  <c r="Q85" i="12"/>
  <c r="P86" i="12"/>
  <c r="Q86" i="12"/>
  <c r="E38" i="12"/>
  <c r="E39" i="12" l="1"/>
  <c r="E40" i="12" s="1"/>
  <c r="E41" i="12" s="1"/>
  <c r="E42" i="12" s="1"/>
  <c r="E43" i="12" s="1"/>
  <c r="E44" i="12" s="1"/>
  <c r="E45" i="12" s="1"/>
  <c r="E46" i="12" s="1"/>
  <c r="E47" i="12" s="1"/>
  <c r="E48" i="12" s="1"/>
  <c r="E49" i="12" s="1"/>
  <c r="D1495" i="1" l="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1464" i="1" l="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1" i="1"/>
  <c r="F1491" i="1"/>
  <c r="E1492" i="1"/>
  <c r="F1492" i="1"/>
  <c r="E1493" i="1"/>
  <c r="F1493" i="1"/>
  <c r="E1494" i="1"/>
  <c r="F1494" i="1"/>
  <c r="E1495" i="1"/>
  <c r="F1495" i="1"/>
  <c r="E1496" i="1"/>
  <c r="F1496" i="1"/>
  <c r="E1497" i="1"/>
  <c r="F1497" i="1"/>
  <c r="E1498" i="1"/>
  <c r="F1498" i="1"/>
  <c r="E1499" i="1"/>
  <c r="F1499"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5" i="1"/>
  <c r="F1565" i="1"/>
  <c r="E1566" i="1"/>
  <c r="F1566"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4" i="1"/>
  <c r="F1824" i="1"/>
  <c r="E1825" i="1"/>
  <c r="F1825" i="1"/>
  <c r="E1827" i="1"/>
  <c r="F1827" i="1"/>
  <c r="E1828" i="1"/>
  <c r="F1828" i="1"/>
  <c r="E1829" i="1"/>
  <c r="F1829" i="1"/>
  <c r="E1831" i="1"/>
  <c r="F1831" i="1"/>
  <c r="E1832" i="1"/>
  <c r="F1832" i="1"/>
  <c r="E1834" i="1"/>
  <c r="F1834" i="1"/>
  <c r="E1835" i="1"/>
  <c r="F1835" i="1"/>
  <c r="E1836" i="1"/>
  <c r="F1836" i="1"/>
  <c r="E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2" i="1"/>
  <c r="F1922" i="1"/>
  <c r="E1923" i="1"/>
  <c r="F1923"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2" i="1"/>
  <c r="F2192" i="1"/>
  <c r="E2193" i="1"/>
  <c r="F2193" i="1"/>
  <c r="E2194" i="1"/>
  <c r="F2194" i="1"/>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A2" i="17"/>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2" i="1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346"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187"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3" i="6"/>
  <c r="C31" i="12"/>
  <c r="G2" i="6"/>
  <c r="H2" i="6"/>
  <c r="I2" i="6"/>
  <c r="J2" i="6"/>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AR2" i="6"/>
  <c r="AS2" i="6"/>
  <c r="AT2" i="6"/>
  <c r="AU2" i="6"/>
  <c r="AV2" i="6"/>
  <c r="AW2" i="6"/>
  <c r="F2" i="6"/>
  <c r="E2" i="6"/>
  <c r="E3" i="17"/>
  <c r="F3" i="17"/>
  <c r="G3" i="17"/>
  <c r="H3" i="17"/>
  <c r="I3" i="17"/>
  <c r="J3" i="17"/>
  <c r="K3" i="17"/>
  <c r="L3" i="17"/>
  <c r="M3" i="17"/>
  <c r="N3" i="17"/>
  <c r="O3" i="17"/>
  <c r="P3" i="17"/>
  <c r="Q3" i="17"/>
  <c r="R3" i="17"/>
  <c r="S3" i="17"/>
  <c r="T3" i="17"/>
  <c r="V3" i="17"/>
  <c r="W3" i="17"/>
  <c r="X3" i="17"/>
  <c r="Y3" i="17"/>
  <c r="Z3" i="17"/>
  <c r="AA3" i="17"/>
  <c r="AB3" i="17"/>
  <c r="AD3" i="17"/>
  <c r="AE3" i="17"/>
  <c r="AF3" i="17"/>
  <c r="AG3" i="17"/>
  <c r="AH3" i="17"/>
  <c r="AI3" i="17"/>
  <c r="AJ3" i="17"/>
  <c r="AL3" i="17"/>
  <c r="AM3" i="17"/>
  <c r="AN3" i="17"/>
  <c r="AO3" i="17"/>
  <c r="AP3" i="17"/>
  <c r="AQ3" i="17"/>
  <c r="AR3" i="17"/>
  <c r="AS3" i="17"/>
  <c r="AT3" i="17"/>
  <c r="AU3" i="17"/>
  <c r="AV3" i="17"/>
  <c r="AW3" i="17"/>
  <c r="AX3" i="17"/>
  <c r="E4" i="17"/>
  <c r="F4" i="17"/>
  <c r="G4" i="17"/>
  <c r="H4" i="17"/>
  <c r="I4" i="17"/>
  <c r="K4" i="17"/>
  <c r="M4" i="17"/>
  <c r="N4" i="17"/>
  <c r="P4" i="17"/>
  <c r="Q4" i="17"/>
  <c r="R4" i="17"/>
  <c r="S4" i="17"/>
  <c r="T4" i="17"/>
  <c r="U4" i="17"/>
  <c r="V4" i="17"/>
  <c r="X4" i="17"/>
  <c r="Y4" i="17"/>
  <c r="Z4" i="17"/>
  <c r="AA4" i="17"/>
  <c r="AB4" i="17"/>
  <c r="AC4" i="17"/>
  <c r="AD4" i="17"/>
  <c r="AE4" i="17"/>
  <c r="AF4" i="17"/>
  <c r="AG4" i="17"/>
  <c r="AH4" i="17"/>
  <c r="AI4" i="17"/>
  <c r="AJ4" i="17"/>
  <c r="AK4" i="17"/>
  <c r="AL4" i="17"/>
  <c r="AM4" i="17"/>
  <c r="AN4" i="17"/>
  <c r="AO4" i="17"/>
  <c r="AP4" i="17"/>
  <c r="AQ4" i="17"/>
  <c r="AR4" i="17"/>
  <c r="AS4" i="17"/>
  <c r="AT4" i="17"/>
  <c r="AV4" i="17"/>
  <c r="AW4" i="17"/>
  <c r="AX4" i="17"/>
  <c r="E5" i="17"/>
  <c r="F5" i="17"/>
  <c r="G5" i="17"/>
  <c r="H5" i="17"/>
  <c r="I5" i="17"/>
  <c r="J5" i="17"/>
  <c r="K5" i="17"/>
  <c r="L5" i="17"/>
  <c r="M5" i="17"/>
  <c r="N5" i="17"/>
  <c r="O5" i="17"/>
  <c r="P5" i="17"/>
  <c r="R5" i="17"/>
  <c r="S5" i="17"/>
  <c r="T5" i="17"/>
  <c r="U5" i="17"/>
  <c r="V5" i="17"/>
  <c r="W5" i="17"/>
  <c r="X5" i="17"/>
  <c r="Y5" i="17"/>
  <c r="Z5" i="17"/>
  <c r="AA5" i="17"/>
  <c r="AB5" i="17"/>
  <c r="AC5" i="17"/>
  <c r="AE5" i="17"/>
  <c r="AF5" i="17"/>
  <c r="AH5" i="17"/>
  <c r="AI5" i="17"/>
  <c r="AJ5" i="17"/>
  <c r="AK5" i="17"/>
  <c r="AL5" i="17"/>
  <c r="AM5" i="17"/>
  <c r="AN5" i="17"/>
  <c r="AO5" i="17"/>
  <c r="AP5" i="17"/>
  <c r="AQ5" i="17"/>
  <c r="AR5" i="17"/>
  <c r="AS5" i="17"/>
  <c r="AT5" i="17"/>
  <c r="AU5" i="17"/>
  <c r="AV5" i="17"/>
  <c r="AX5" i="17"/>
  <c r="E6" i="17"/>
  <c r="G6" i="17"/>
  <c r="H6" i="17"/>
  <c r="I6" i="17"/>
  <c r="J6" i="17"/>
  <c r="K6" i="17"/>
  <c r="L6" i="17"/>
  <c r="M6" i="17"/>
  <c r="N6" i="17"/>
  <c r="O6" i="17"/>
  <c r="P6" i="17"/>
  <c r="Q6" i="17"/>
  <c r="R6" i="17"/>
  <c r="T6" i="17"/>
  <c r="U6" i="17"/>
  <c r="V6" i="17"/>
  <c r="W6" i="17"/>
  <c r="Y6" i="17"/>
  <c r="Z6" i="17"/>
  <c r="AA6" i="17"/>
  <c r="AB6" i="17"/>
  <c r="AC6" i="17"/>
  <c r="AD6" i="17"/>
  <c r="AE6" i="17"/>
  <c r="AF6" i="17"/>
  <c r="AG6" i="17"/>
  <c r="AH6" i="17"/>
  <c r="AI6" i="17"/>
  <c r="AJ6" i="17"/>
  <c r="AK6" i="17"/>
  <c r="AL6" i="17"/>
  <c r="AM6" i="17"/>
  <c r="AN6" i="17"/>
  <c r="AO6" i="17"/>
  <c r="AP6" i="17"/>
  <c r="AR6" i="17"/>
  <c r="AS6" i="17"/>
  <c r="AT6" i="17"/>
  <c r="AU6" i="17"/>
  <c r="AV6" i="17"/>
  <c r="AW6" i="17"/>
  <c r="AX6" i="17"/>
  <c r="F7" i="17"/>
  <c r="G7" i="17"/>
  <c r="H7" i="17"/>
  <c r="I7" i="17"/>
  <c r="J7" i="17"/>
  <c r="K7" i="17"/>
  <c r="L7" i="17"/>
  <c r="M7" i="17"/>
  <c r="N7" i="17"/>
  <c r="O7" i="17"/>
  <c r="P7" i="17"/>
  <c r="Q7" i="17"/>
  <c r="R7" i="17"/>
  <c r="S7" i="17"/>
  <c r="T7" i="17"/>
  <c r="U7" i="17"/>
  <c r="V7" i="17"/>
  <c r="W7" i="17"/>
  <c r="X7" i="17"/>
  <c r="Y7" i="17"/>
  <c r="Z7" i="17"/>
  <c r="AA7" i="17"/>
  <c r="AB7" i="17"/>
  <c r="AD7" i="17"/>
  <c r="AE7" i="17"/>
  <c r="AG7" i="17"/>
  <c r="AH7" i="17"/>
  <c r="AI7" i="17"/>
  <c r="AJ7" i="17"/>
  <c r="AL7" i="17"/>
  <c r="AM7" i="17"/>
  <c r="AN7" i="17"/>
  <c r="AO7" i="17"/>
  <c r="AQ7" i="17"/>
  <c r="AR7" i="17"/>
  <c r="AS7" i="17"/>
  <c r="AT7" i="17"/>
  <c r="AU7" i="17"/>
  <c r="AV7" i="17"/>
  <c r="AW7" i="17"/>
  <c r="AX7" i="17"/>
  <c r="E8" i="17"/>
  <c r="F8" i="17"/>
  <c r="G8" i="17"/>
  <c r="H8" i="17"/>
  <c r="I8" i="17"/>
  <c r="J8" i="17"/>
  <c r="K8" i="17"/>
  <c r="L8" i="17"/>
  <c r="M8" i="17"/>
  <c r="N8" i="17"/>
  <c r="O8" i="17"/>
  <c r="P8" i="17"/>
  <c r="Q8" i="17"/>
  <c r="R8" i="17"/>
  <c r="S8" i="17"/>
  <c r="T8" i="17"/>
  <c r="U8" i="17"/>
  <c r="V8" i="17"/>
  <c r="X8" i="17"/>
  <c r="Y8" i="17"/>
  <c r="Z8" i="17"/>
  <c r="AA8" i="17"/>
  <c r="AB8" i="17"/>
  <c r="AC8" i="17"/>
  <c r="AD8" i="17"/>
  <c r="AE8" i="17"/>
  <c r="AF8" i="17"/>
  <c r="AG8" i="17"/>
  <c r="AH8" i="17"/>
  <c r="AI8" i="17"/>
  <c r="AJ8" i="17"/>
  <c r="AK8" i="17"/>
  <c r="AL8" i="17"/>
  <c r="AM8" i="17"/>
  <c r="AN8" i="17"/>
  <c r="AO8" i="17"/>
  <c r="AQ8" i="17"/>
  <c r="AR8" i="17"/>
  <c r="AS8" i="17"/>
  <c r="AT8" i="17"/>
  <c r="AU8" i="17"/>
  <c r="AV8" i="17"/>
  <c r="AW8" i="17"/>
  <c r="AX8" i="17"/>
  <c r="E9" i="17"/>
  <c r="F9" i="17"/>
  <c r="G9" i="17"/>
  <c r="H9" i="17"/>
  <c r="J9" i="17"/>
  <c r="K9" i="17"/>
  <c r="L9" i="17"/>
  <c r="M9" i="17"/>
  <c r="N9" i="17"/>
  <c r="O9" i="17"/>
  <c r="P9" i="17"/>
  <c r="R9" i="17"/>
  <c r="S9" i="17"/>
  <c r="T9" i="17"/>
  <c r="U9" i="17"/>
  <c r="W9" i="17"/>
  <c r="X9" i="17"/>
  <c r="Y9" i="17"/>
  <c r="AA9" i="17"/>
  <c r="AB9" i="17"/>
  <c r="AC9" i="17"/>
  <c r="AD9" i="17"/>
  <c r="AE9" i="17"/>
  <c r="AF9" i="17"/>
  <c r="AG9" i="17"/>
  <c r="AI9" i="17"/>
  <c r="AJ9" i="17"/>
  <c r="AK9" i="17"/>
  <c r="AL9" i="17"/>
  <c r="AM9" i="17"/>
  <c r="AN9" i="17"/>
  <c r="AP9" i="17"/>
  <c r="AQ9" i="17"/>
  <c r="AR9" i="17"/>
  <c r="AS9" i="17"/>
  <c r="AT9" i="17"/>
  <c r="AU9" i="17"/>
  <c r="AV9" i="17"/>
  <c r="E10" i="17"/>
  <c r="F10" i="17"/>
  <c r="G10" i="17"/>
  <c r="H10" i="17"/>
  <c r="I10" i="17"/>
  <c r="J10" i="17"/>
  <c r="K10" i="17"/>
  <c r="M10" i="17"/>
  <c r="O10" i="17"/>
  <c r="P10" i="17"/>
  <c r="Q10" i="17"/>
  <c r="R10" i="17"/>
  <c r="S10" i="17"/>
  <c r="T10" i="17"/>
  <c r="U10" i="17"/>
  <c r="V10" i="17"/>
  <c r="W10" i="17"/>
  <c r="X10" i="17"/>
  <c r="Y10" i="17"/>
  <c r="Z10" i="17"/>
  <c r="AA10" i="17"/>
  <c r="AB10" i="17"/>
  <c r="AC10" i="17"/>
  <c r="AD10" i="17"/>
  <c r="AE10" i="17"/>
  <c r="AF10" i="17"/>
  <c r="AG10" i="17"/>
  <c r="AH10" i="17"/>
  <c r="AI10" i="17"/>
  <c r="AJ10" i="17"/>
  <c r="AK10" i="17"/>
  <c r="AL10" i="17"/>
  <c r="AM10" i="17"/>
  <c r="AN10" i="17"/>
  <c r="AO10" i="17"/>
  <c r="AP10" i="17"/>
  <c r="AS10" i="17"/>
  <c r="AT10" i="17"/>
  <c r="AU10" i="17"/>
  <c r="AW10" i="17"/>
  <c r="AX10" i="17"/>
  <c r="E11" i="17"/>
  <c r="F11" i="17"/>
  <c r="G11" i="17"/>
  <c r="H11" i="17"/>
  <c r="I11" i="17"/>
  <c r="K11" i="17"/>
  <c r="L11" i="17"/>
  <c r="M11" i="17"/>
  <c r="N11" i="17"/>
  <c r="O11" i="17"/>
  <c r="P11" i="17"/>
  <c r="Q11" i="17"/>
  <c r="R11" i="17"/>
  <c r="S11" i="17"/>
  <c r="T11" i="17"/>
  <c r="U11" i="17"/>
  <c r="V11" i="17"/>
  <c r="W11" i="17"/>
  <c r="X11" i="17"/>
  <c r="Y11" i="17"/>
  <c r="Z11" i="17"/>
  <c r="AB11" i="17"/>
  <c r="AC11" i="17"/>
  <c r="AE11" i="17"/>
  <c r="AF11" i="17"/>
  <c r="AG11" i="17"/>
  <c r="AH11" i="17"/>
  <c r="AI11" i="17"/>
  <c r="AJ11" i="17"/>
  <c r="AK11" i="17"/>
  <c r="AM11" i="17"/>
  <c r="AN11" i="17"/>
  <c r="AO11" i="17"/>
  <c r="AP11" i="17"/>
  <c r="AQ11" i="17"/>
  <c r="AR11" i="17"/>
  <c r="AS11" i="17"/>
  <c r="AT11" i="17"/>
  <c r="AU11" i="17"/>
  <c r="AV11" i="17"/>
  <c r="AW11" i="17"/>
  <c r="AX11" i="17"/>
  <c r="E12" i="17"/>
  <c r="F12" i="17"/>
  <c r="G12" i="17"/>
  <c r="H12" i="17"/>
  <c r="I12" i="17"/>
  <c r="J12" i="17"/>
  <c r="K12" i="17"/>
  <c r="N12" i="17"/>
  <c r="O12" i="17"/>
  <c r="P12" i="17"/>
  <c r="Q12" i="17"/>
  <c r="R12" i="17"/>
  <c r="S12" i="17"/>
  <c r="T12" i="17"/>
  <c r="U12" i="17"/>
  <c r="V12" i="17"/>
  <c r="W12" i="17"/>
  <c r="X12" i="17"/>
  <c r="Y12" i="17"/>
  <c r="Z12" i="17"/>
  <c r="AA12" i="17"/>
  <c r="AC12" i="17"/>
  <c r="AD12" i="17"/>
  <c r="AE12" i="17"/>
  <c r="AF12" i="17"/>
  <c r="AG12" i="17"/>
  <c r="AH12" i="17"/>
  <c r="AI12" i="17"/>
  <c r="AK12" i="17"/>
  <c r="AL12" i="17"/>
  <c r="AM12" i="17"/>
  <c r="AN12" i="17"/>
  <c r="AO12" i="17"/>
  <c r="AP12" i="17"/>
  <c r="AQ12" i="17"/>
  <c r="AR12" i="17"/>
  <c r="AT12" i="17"/>
  <c r="AU12" i="17"/>
  <c r="AW12" i="17"/>
  <c r="AX12" i="17"/>
  <c r="E13" i="17"/>
  <c r="G13" i="17"/>
  <c r="H13" i="17"/>
  <c r="I13" i="17"/>
  <c r="J13" i="17"/>
  <c r="K13" i="17"/>
  <c r="L13" i="17"/>
  <c r="M13" i="17"/>
  <c r="O13" i="17"/>
  <c r="P13" i="17"/>
  <c r="Q13" i="17"/>
  <c r="R13" i="17"/>
  <c r="S13" i="17"/>
  <c r="T13" i="17"/>
  <c r="U13" i="17"/>
  <c r="V13" i="17"/>
  <c r="W13" i="17"/>
  <c r="X13" i="17"/>
  <c r="Y13" i="17"/>
  <c r="Z13" i="17"/>
  <c r="AA13" i="17"/>
  <c r="AB13" i="17"/>
  <c r="AC13" i="17"/>
  <c r="AF13" i="17"/>
  <c r="AG13" i="17"/>
  <c r="AH13" i="17"/>
  <c r="AI13" i="17"/>
  <c r="AJ13" i="17"/>
  <c r="AK13" i="17"/>
  <c r="AM13" i="17"/>
  <c r="AN13" i="17"/>
  <c r="AO13" i="17"/>
  <c r="AQ13" i="17"/>
  <c r="AR13" i="17"/>
  <c r="AS13" i="17"/>
  <c r="AV13" i="17"/>
  <c r="AW13" i="17"/>
  <c r="AX13" i="17"/>
  <c r="E14" i="17"/>
  <c r="F14" i="17"/>
  <c r="G14" i="17"/>
  <c r="H14" i="17"/>
  <c r="J14" i="17"/>
  <c r="K14" i="17"/>
  <c r="L14" i="17"/>
  <c r="M14" i="17"/>
  <c r="N14" i="17"/>
  <c r="O14" i="17"/>
  <c r="R14" i="17"/>
  <c r="S14" i="17"/>
  <c r="T14" i="17"/>
  <c r="U14" i="17"/>
  <c r="V14" i="17"/>
  <c r="W14" i="17"/>
  <c r="X14" i="17"/>
  <c r="Z14" i="17"/>
  <c r="AA14" i="17"/>
  <c r="AB14" i="17"/>
  <c r="AC14" i="17"/>
  <c r="AD14" i="17"/>
  <c r="AE14" i="17"/>
  <c r="AF14" i="17"/>
  <c r="AH14" i="17"/>
  <c r="AI14" i="17"/>
  <c r="AK14" i="17"/>
  <c r="AL14" i="17"/>
  <c r="AM14" i="17"/>
  <c r="AP14" i="17"/>
  <c r="AQ14" i="17"/>
  <c r="AR14" i="17"/>
  <c r="AS14" i="17"/>
  <c r="AT14" i="17"/>
  <c r="AU14" i="17"/>
  <c r="AV14" i="17"/>
  <c r="AX14" i="17"/>
  <c r="E15" i="17"/>
  <c r="G15" i="17"/>
  <c r="H15" i="17"/>
  <c r="I15" i="17"/>
  <c r="J15" i="17"/>
  <c r="K15" i="17"/>
  <c r="L15" i="17"/>
  <c r="M15" i="17"/>
  <c r="N15" i="17"/>
  <c r="O15" i="17"/>
  <c r="P15" i="17"/>
  <c r="Q15" i="17"/>
  <c r="T15" i="17"/>
  <c r="U15" i="17"/>
  <c r="V15" i="17"/>
  <c r="W15" i="17"/>
  <c r="X15" i="17"/>
  <c r="X96" i="17" s="1"/>
  <c r="Y15" i="17"/>
  <c r="Z15" i="17"/>
  <c r="AB15" i="17"/>
  <c r="AC15" i="17"/>
  <c r="AD15" i="17"/>
  <c r="AE15" i="17"/>
  <c r="AF15" i="17"/>
  <c r="AG15" i="17"/>
  <c r="AH15" i="17"/>
  <c r="AJ15" i="17"/>
  <c r="AJ96" i="17" s="1"/>
  <c r="AM15" i="17"/>
  <c r="AN15" i="17"/>
  <c r="AO15" i="17"/>
  <c r="AP15" i="17"/>
  <c r="AR15" i="17"/>
  <c r="AS15" i="17"/>
  <c r="AT15" i="17"/>
  <c r="AU15" i="17"/>
  <c r="AV15" i="17"/>
  <c r="AW15" i="17"/>
  <c r="F16" i="17"/>
  <c r="G16" i="17"/>
  <c r="H16" i="17"/>
  <c r="I16" i="17"/>
  <c r="J16" i="17"/>
  <c r="N16" i="17"/>
  <c r="O16" i="17"/>
  <c r="P16" i="17"/>
  <c r="Q16" i="17"/>
  <c r="R16" i="17"/>
  <c r="V16" i="17"/>
  <c r="W16" i="17"/>
  <c r="X16" i="17"/>
  <c r="Y16" i="17"/>
  <c r="Z16" i="17"/>
  <c r="AD16" i="17"/>
  <c r="AE16" i="17"/>
  <c r="AG16" i="17"/>
  <c r="AH16" i="17"/>
  <c r="AL16" i="17"/>
  <c r="AM16" i="17"/>
  <c r="AN16" i="17"/>
  <c r="AO16" i="17"/>
  <c r="AP16" i="17"/>
  <c r="AT16" i="17"/>
  <c r="AW16" i="17"/>
  <c r="AW97" i="17" s="1"/>
  <c r="AX16" i="17"/>
  <c r="H17" i="17"/>
  <c r="I17" i="17"/>
  <c r="J17" i="17"/>
  <c r="K17" i="17"/>
  <c r="K98" i="17" s="1"/>
  <c r="L17" i="17"/>
  <c r="P17" i="17"/>
  <c r="Q17" i="17"/>
  <c r="R17" i="17"/>
  <c r="S17" i="17"/>
  <c r="T17" i="17"/>
  <c r="U17" i="17"/>
  <c r="X17" i="17"/>
  <c r="Y17" i="17"/>
  <c r="Z17" i="17"/>
  <c r="AA17" i="17"/>
  <c r="AB17" i="17"/>
  <c r="AF17" i="17"/>
  <c r="AG17" i="17"/>
  <c r="AI17" i="17"/>
  <c r="AN17" i="17"/>
  <c r="AN98" i="17" s="1"/>
  <c r="AO17" i="17"/>
  <c r="AP17" i="17"/>
  <c r="AQ17" i="17"/>
  <c r="AQ98" i="17" s="1"/>
  <c r="AR17" i="17"/>
  <c r="AV17" i="17"/>
  <c r="AW17" i="17"/>
  <c r="AX17" i="17"/>
  <c r="E18" i="17"/>
  <c r="F18" i="17"/>
  <c r="J18" i="17"/>
  <c r="L18" i="17"/>
  <c r="M18" i="17"/>
  <c r="N18" i="17"/>
  <c r="R18" i="17"/>
  <c r="R99" i="17" s="1"/>
  <c r="S18" i="17"/>
  <c r="T18" i="17"/>
  <c r="U18" i="17"/>
  <c r="V18" i="17"/>
  <c r="Y18" i="17"/>
  <c r="Z18" i="17"/>
  <c r="AA18" i="17"/>
  <c r="AB18" i="17"/>
  <c r="AC18" i="17"/>
  <c r="AD18" i="17"/>
  <c r="AH18" i="17"/>
  <c r="AI18" i="17"/>
  <c r="AK18" i="17"/>
  <c r="AK99" i="17" s="1"/>
  <c r="AL18" i="17"/>
  <c r="AL99" i="17" s="1"/>
  <c r="AP18" i="17"/>
  <c r="AQ18" i="17"/>
  <c r="AR18" i="17"/>
  <c r="AS18" i="17"/>
  <c r="AS99" i="17" s="1"/>
  <c r="AT18" i="17"/>
  <c r="AX18" i="17"/>
  <c r="E19" i="17"/>
  <c r="F19" i="17"/>
  <c r="G19" i="17"/>
  <c r="H19" i="17"/>
  <c r="I19" i="17"/>
  <c r="L19" i="17"/>
  <c r="L100" i="17" s="1"/>
  <c r="M19" i="17"/>
  <c r="O19" i="17"/>
  <c r="P19" i="17"/>
  <c r="R19" i="17"/>
  <c r="S19" i="17"/>
  <c r="T19" i="17"/>
  <c r="U19" i="17"/>
  <c r="V19" i="17"/>
  <c r="W19" i="17"/>
  <c r="X19" i="17"/>
  <c r="X100" i="17" s="1"/>
  <c r="AA19" i="17"/>
  <c r="AB19" i="17"/>
  <c r="AC19" i="17"/>
  <c r="AD19" i="17"/>
  <c r="AE19" i="17"/>
  <c r="AF19" i="17"/>
  <c r="AJ19" i="17"/>
  <c r="AK19" i="17"/>
  <c r="AM19" i="17"/>
  <c r="AM100" i="17" s="1"/>
  <c r="AN19" i="17"/>
  <c r="AO19" i="17"/>
  <c r="AR19" i="17"/>
  <c r="AR100" i="17" s="1"/>
  <c r="AS19" i="17"/>
  <c r="AS100" i="17" s="1"/>
  <c r="AT19" i="17"/>
  <c r="AU19" i="17"/>
  <c r="AV19" i="17"/>
  <c r="AV100" i="17" s="1"/>
  <c r="AX19" i="17"/>
  <c r="G2" i="17"/>
  <c r="H2" i="17"/>
  <c r="I2" i="17"/>
  <c r="J2" i="17"/>
  <c r="K2" i="17"/>
  <c r="O2" i="17"/>
  <c r="P2" i="17"/>
  <c r="Q2" i="17"/>
  <c r="R2" i="17"/>
  <c r="S2" i="17"/>
  <c r="W2" i="17"/>
  <c r="X2" i="17"/>
  <c r="Y2" i="17"/>
  <c r="Z2" i="17"/>
  <c r="AA2" i="17"/>
  <c r="AC2" i="17"/>
  <c r="AF2" i="17"/>
  <c r="AG2" i="17"/>
  <c r="AH2" i="17"/>
  <c r="AJ2" i="17"/>
  <c r="AM2" i="17"/>
  <c r="AN2" i="17"/>
  <c r="AO2" i="17"/>
  <c r="AP2" i="17"/>
  <c r="AQ2" i="17"/>
  <c r="AR2" i="17"/>
  <c r="AU2" i="17"/>
  <c r="AV2" i="17"/>
  <c r="AW2" i="17"/>
  <c r="AX2" i="17"/>
  <c r="E2" i="17"/>
  <c r="E358" i="6"/>
  <c r="F358" i="6"/>
  <c r="G358" i="6"/>
  <c r="H358" i="6"/>
  <c r="I358" i="6"/>
  <c r="J358" i="6"/>
  <c r="K358" i="6"/>
  <c r="L358" i="6"/>
  <c r="M358" i="6"/>
  <c r="N358" i="6"/>
  <c r="O358" i="6"/>
  <c r="P358" i="6"/>
  <c r="Q358" i="6"/>
  <c r="R358" i="6"/>
  <c r="S358" i="6"/>
  <c r="T358" i="6"/>
  <c r="U358" i="6"/>
  <c r="V358" i="6"/>
  <c r="W358" i="6"/>
  <c r="X358" i="6"/>
  <c r="Y358" i="6"/>
  <c r="Z358" i="6"/>
  <c r="AA358" i="6"/>
  <c r="AB358" i="6"/>
  <c r="AC358" i="6"/>
  <c r="AD358" i="6"/>
  <c r="AE358" i="6"/>
  <c r="AF358" i="6"/>
  <c r="AG358" i="6"/>
  <c r="AH358" i="6"/>
  <c r="AI358" i="6"/>
  <c r="AJ358" i="6"/>
  <c r="AK358" i="6"/>
  <c r="AL358" i="6"/>
  <c r="AM358" i="6"/>
  <c r="AN358" i="6"/>
  <c r="AO358" i="6"/>
  <c r="AP358" i="6"/>
  <c r="AQ358" i="6"/>
  <c r="AR358" i="6"/>
  <c r="AS358" i="6"/>
  <c r="AT358" i="6"/>
  <c r="AU358" i="6"/>
  <c r="AV358" i="6"/>
  <c r="AW358" i="6"/>
  <c r="AX358" i="6"/>
  <c r="E359" i="6"/>
  <c r="F359" i="6"/>
  <c r="G359" i="6"/>
  <c r="H359" i="6"/>
  <c r="I359" i="6"/>
  <c r="J359" i="6"/>
  <c r="K359" i="6"/>
  <c r="L359" i="6"/>
  <c r="M359" i="6"/>
  <c r="N359" i="6"/>
  <c r="O359" i="6"/>
  <c r="P359" i="6"/>
  <c r="Q359" i="6"/>
  <c r="R359" i="6"/>
  <c r="S359" i="6"/>
  <c r="T359" i="6"/>
  <c r="U359" i="6"/>
  <c r="V359" i="6"/>
  <c r="W359" i="6"/>
  <c r="X359" i="6"/>
  <c r="Y359" i="6"/>
  <c r="Z359" i="6"/>
  <c r="AA359" i="6"/>
  <c r="AB359" i="6"/>
  <c r="AC359" i="6"/>
  <c r="AD359" i="6"/>
  <c r="AE359" i="6"/>
  <c r="AF359" i="6"/>
  <c r="AG359" i="6"/>
  <c r="AH359" i="6"/>
  <c r="AI359" i="6"/>
  <c r="AJ359" i="6"/>
  <c r="AK359" i="6"/>
  <c r="AL359" i="6"/>
  <c r="AM359" i="6"/>
  <c r="AN359" i="6"/>
  <c r="AO359" i="6"/>
  <c r="AP359" i="6"/>
  <c r="AQ359" i="6"/>
  <c r="AR359" i="6"/>
  <c r="AS359" i="6"/>
  <c r="AT359" i="6"/>
  <c r="AU359" i="6"/>
  <c r="AV359" i="6"/>
  <c r="AW359" i="6"/>
  <c r="AX359" i="6"/>
  <c r="E360" i="6"/>
  <c r="F360" i="6"/>
  <c r="G360" i="6"/>
  <c r="H360" i="6"/>
  <c r="I360" i="6"/>
  <c r="J360" i="6"/>
  <c r="K360" i="6"/>
  <c r="L360" i="6"/>
  <c r="M360" i="6"/>
  <c r="N360" i="6"/>
  <c r="O360" i="6"/>
  <c r="P360" i="6"/>
  <c r="Q360" i="6"/>
  <c r="R360" i="6"/>
  <c r="S360" i="6"/>
  <c r="T360" i="6"/>
  <c r="U360" i="6"/>
  <c r="V360" i="6"/>
  <c r="W360" i="6"/>
  <c r="X360" i="6"/>
  <c r="Y360" i="6"/>
  <c r="Z360" i="6"/>
  <c r="AA360" i="6"/>
  <c r="AB360" i="6"/>
  <c r="AC360" i="6"/>
  <c r="AD360" i="6"/>
  <c r="AE360" i="6"/>
  <c r="AF360" i="6"/>
  <c r="AG360" i="6"/>
  <c r="AH360" i="6"/>
  <c r="AI360" i="6"/>
  <c r="AJ360" i="6"/>
  <c r="AK360" i="6"/>
  <c r="AL360" i="6"/>
  <c r="AM360" i="6"/>
  <c r="AN360" i="6"/>
  <c r="AO360" i="6"/>
  <c r="AP360" i="6"/>
  <c r="AQ360" i="6"/>
  <c r="AR360" i="6"/>
  <c r="AS360" i="6"/>
  <c r="AT360" i="6"/>
  <c r="AU360" i="6"/>
  <c r="AV360" i="6"/>
  <c r="AW360" i="6"/>
  <c r="AX360" i="6"/>
  <c r="E361" i="6"/>
  <c r="F361" i="6"/>
  <c r="G361" i="6"/>
  <c r="H361" i="6"/>
  <c r="I361" i="6"/>
  <c r="J361" i="6"/>
  <c r="K361" i="6"/>
  <c r="L361" i="6"/>
  <c r="M361" i="6"/>
  <c r="N361" i="6"/>
  <c r="O361" i="6"/>
  <c r="P361" i="6"/>
  <c r="Q361" i="6"/>
  <c r="R361" i="6"/>
  <c r="S361" i="6"/>
  <c r="T361" i="6"/>
  <c r="U361" i="6"/>
  <c r="V361" i="6"/>
  <c r="W361" i="6"/>
  <c r="X361" i="6"/>
  <c r="Y361" i="6"/>
  <c r="Z361" i="6"/>
  <c r="AA361" i="6"/>
  <c r="AB361" i="6"/>
  <c r="AC361" i="6"/>
  <c r="AD361" i="6"/>
  <c r="AE361" i="6"/>
  <c r="AF361" i="6"/>
  <c r="AG361" i="6"/>
  <c r="AH361" i="6"/>
  <c r="AI361" i="6"/>
  <c r="AJ361" i="6"/>
  <c r="AK361" i="6"/>
  <c r="AL361" i="6"/>
  <c r="AM361" i="6"/>
  <c r="AN361" i="6"/>
  <c r="AO361" i="6"/>
  <c r="AP361" i="6"/>
  <c r="AQ361" i="6"/>
  <c r="AR361" i="6"/>
  <c r="AS361" i="6"/>
  <c r="AT361" i="6"/>
  <c r="AU361" i="6"/>
  <c r="AV361" i="6"/>
  <c r="AW361" i="6"/>
  <c r="AX361" i="6"/>
  <c r="E362" i="6"/>
  <c r="F362" i="6"/>
  <c r="G362" i="6"/>
  <c r="H362" i="6"/>
  <c r="I362" i="6"/>
  <c r="J362" i="6"/>
  <c r="K362" i="6"/>
  <c r="L362" i="6"/>
  <c r="M362" i="6"/>
  <c r="N362" i="6"/>
  <c r="O362" i="6"/>
  <c r="P362" i="6"/>
  <c r="Q362" i="6"/>
  <c r="R362" i="6"/>
  <c r="S362" i="6"/>
  <c r="T362" i="6"/>
  <c r="U362" i="6"/>
  <c r="V362" i="6"/>
  <c r="W362" i="6"/>
  <c r="X362" i="6"/>
  <c r="Y362" i="6"/>
  <c r="Z362" i="6"/>
  <c r="AA362" i="6"/>
  <c r="AB362" i="6"/>
  <c r="AC362" i="6"/>
  <c r="AD362" i="6"/>
  <c r="AE362" i="6"/>
  <c r="AF362" i="6"/>
  <c r="AG362" i="6"/>
  <c r="AH362" i="6"/>
  <c r="AI362" i="6"/>
  <c r="AJ362" i="6"/>
  <c r="AK362" i="6"/>
  <c r="AL362" i="6"/>
  <c r="AM362" i="6"/>
  <c r="AN362" i="6"/>
  <c r="AO362" i="6"/>
  <c r="AP362" i="6"/>
  <c r="AQ362" i="6"/>
  <c r="AR362" i="6"/>
  <c r="AS362" i="6"/>
  <c r="AT362" i="6"/>
  <c r="AU362" i="6"/>
  <c r="AV362" i="6"/>
  <c r="AW362" i="6"/>
  <c r="AX362" i="6"/>
  <c r="E363" i="6"/>
  <c r="F363" i="6"/>
  <c r="G363" i="6"/>
  <c r="H363" i="6"/>
  <c r="I363" i="6"/>
  <c r="J363" i="6"/>
  <c r="K363" i="6"/>
  <c r="L363" i="6"/>
  <c r="M363" i="6"/>
  <c r="N363" i="6"/>
  <c r="O363" i="6"/>
  <c r="P363" i="6"/>
  <c r="Q363" i="6"/>
  <c r="R363" i="6"/>
  <c r="S363" i="6"/>
  <c r="T363" i="6"/>
  <c r="U363" i="6"/>
  <c r="V363" i="6"/>
  <c r="W363" i="6"/>
  <c r="X363" i="6"/>
  <c r="Y363" i="6"/>
  <c r="Z363" i="6"/>
  <c r="AA363" i="6"/>
  <c r="AB363" i="6"/>
  <c r="AC363" i="6"/>
  <c r="AD363" i="6"/>
  <c r="AE363" i="6"/>
  <c r="AF363" i="6"/>
  <c r="AG363" i="6"/>
  <c r="AH363" i="6"/>
  <c r="AI363" i="6"/>
  <c r="AJ363" i="6"/>
  <c r="AK363" i="6"/>
  <c r="AL363" i="6"/>
  <c r="AM363" i="6"/>
  <c r="AN363" i="6"/>
  <c r="AO363" i="6"/>
  <c r="AP363" i="6"/>
  <c r="AQ363" i="6"/>
  <c r="AR363" i="6"/>
  <c r="AS363" i="6"/>
  <c r="AT363" i="6"/>
  <c r="AU363" i="6"/>
  <c r="AV363" i="6"/>
  <c r="AW363" i="6"/>
  <c r="AX363" i="6"/>
  <c r="E364" i="6"/>
  <c r="F364" i="6"/>
  <c r="G364" i="6"/>
  <c r="H364" i="6"/>
  <c r="I364" i="6"/>
  <c r="J364" i="6"/>
  <c r="K364" i="6"/>
  <c r="L364" i="6"/>
  <c r="M364" i="6"/>
  <c r="N364" i="6"/>
  <c r="O364" i="6"/>
  <c r="P364" i="6"/>
  <c r="Q364" i="6"/>
  <c r="R364" i="6"/>
  <c r="S364" i="6"/>
  <c r="T364" i="6"/>
  <c r="U364" i="6"/>
  <c r="V364" i="6"/>
  <c r="W364" i="6"/>
  <c r="X364" i="6"/>
  <c r="Y364" i="6"/>
  <c r="Z364" i="6"/>
  <c r="AA364" i="6"/>
  <c r="AB364" i="6"/>
  <c r="AC364" i="6"/>
  <c r="AD364" i="6"/>
  <c r="AE364" i="6"/>
  <c r="AF364" i="6"/>
  <c r="AG364" i="6"/>
  <c r="AH364" i="6"/>
  <c r="AI364" i="6"/>
  <c r="AJ364" i="6"/>
  <c r="AK364" i="6"/>
  <c r="AL364" i="6"/>
  <c r="AM364" i="6"/>
  <c r="AN364" i="6"/>
  <c r="AO364" i="6"/>
  <c r="AP364" i="6"/>
  <c r="AQ364" i="6"/>
  <c r="AR364" i="6"/>
  <c r="AS364" i="6"/>
  <c r="AT364" i="6"/>
  <c r="AU364" i="6"/>
  <c r="AV364" i="6"/>
  <c r="AW364" i="6"/>
  <c r="AX364" i="6"/>
  <c r="E365" i="6"/>
  <c r="F365" i="6"/>
  <c r="G365" i="6"/>
  <c r="H365" i="6"/>
  <c r="I365" i="6"/>
  <c r="J365" i="6"/>
  <c r="K365" i="6"/>
  <c r="L365" i="6"/>
  <c r="M365" i="6"/>
  <c r="N365" i="6"/>
  <c r="O365" i="6"/>
  <c r="P365" i="6"/>
  <c r="Q365" i="6"/>
  <c r="R365" i="6"/>
  <c r="S365" i="6"/>
  <c r="T365" i="6"/>
  <c r="U365" i="6"/>
  <c r="V365" i="6"/>
  <c r="W365" i="6"/>
  <c r="X365" i="6"/>
  <c r="Y365" i="6"/>
  <c r="Z365" i="6"/>
  <c r="AA365" i="6"/>
  <c r="AB365" i="6"/>
  <c r="AC365" i="6"/>
  <c r="AD365" i="6"/>
  <c r="AE365" i="6"/>
  <c r="AF365" i="6"/>
  <c r="AG365" i="6"/>
  <c r="AH365" i="6"/>
  <c r="AI365" i="6"/>
  <c r="AJ365" i="6"/>
  <c r="AK365" i="6"/>
  <c r="AL365" i="6"/>
  <c r="AM365" i="6"/>
  <c r="AN365" i="6"/>
  <c r="AO365" i="6"/>
  <c r="AP365" i="6"/>
  <c r="AQ365" i="6"/>
  <c r="AR365" i="6"/>
  <c r="AS365" i="6"/>
  <c r="AT365" i="6"/>
  <c r="AU365" i="6"/>
  <c r="AV365" i="6"/>
  <c r="AW365" i="6"/>
  <c r="AX365" i="6"/>
  <c r="E366" i="6"/>
  <c r="F366" i="6"/>
  <c r="G366" i="6"/>
  <c r="H366" i="6"/>
  <c r="I366" i="6"/>
  <c r="J366" i="6"/>
  <c r="K366" i="6"/>
  <c r="L366" i="6"/>
  <c r="M366" i="6"/>
  <c r="N366" i="6"/>
  <c r="O366" i="6"/>
  <c r="P366" i="6"/>
  <c r="Q366" i="6"/>
  <c r="R366" i="6"/>
  <c r="S366" i="6"/>
  <c r="T366" i="6"/>
  <c r="U366" i="6"/>
  <c r="V366" i="6"/>
  <c r="W366" i="6"/>
  <c r="X366" i="6"/>
  <c r="Y366" i="6"/>
  <c r="Z366" i="6"/>
  <c r="AA366" i="6"/>
  <c r="AB366" i="6"/>
  <c r="AC366" i="6"/>
  <c r="AD366" i="6"/>
  <c r="AE366" i="6"/>
  <c r="AF366" i="6"/>
  <c r="AG366" i="6"/>
  <c r="AH366" i="6"/>
  <c r="AI366" i="6"/>
  <c r="AJ366" i="6"/>
  <c r="AK366" i="6"/>
  <c r="AL366" i="6"/>
  <c r="AM366" i="6"/>
  <c r="AN366" i="6"/>
  <c r="AO366" i="6"/>
  <c r="AP366" i="6"/>
  <c r="AQ366" i="6"/>
  <c r="AR366" i="6"/>
  <c r="AS366" i="6"/>
  <c r="AT366" i="6"/>
  <c r="AU366" i="6"/>
  <c r="AV366" i="6"/>
  <c r="AW366" i="6"/>
  <c r="AX366" i="6"/>
  <c r="E367" i="6"/>
  <c r="F367" i="6"/>
  <c r="G367" i="6"/>
  <c r="H367" i="6"/>
  <c r="I367" i="6"/>
  <c r="J367" i="6"/>
  <c r="K367" i="6"/>
  <c r="L367" i="6"/>
  <c r="M367" i="6"/>
  <c r="N367" i="6"/>
  <c r="O367" i="6"/>
  <c r="P367" i="6"/>
  <c r="Q367" i="6"/>
  <c r="R367" i="6"/>
  <c r="S367" i="6"/>
  <c r="T367" i="6"/>
  <c r="U367" i="6"/>
  <c r="V367" i="6"/>
  <c r="W367" i="6"/>
  <c r="X367" i="6"/>
  <c r="Y367" i="6"/>
  <c r="Z367" i="6"/>
  <c r="AA367" i="6"/>
  <c r="AB367" i="6"/>
  <c r="AC367" i="6"/>
  <c r="AD367" i="6"/>
  <c r="AE367" i="6"/>
  <c r="AF367" i="6"/>
  <c r="AG367" i="6"/>
  <c r="AH367" i="6"/>
  <c r="AI367" i="6"/>
  <c r="AJ367" i="6"/>
  <c r="AK367" i="6"/>
  <c r="AL367" i="6"/>
  <c r="AM367" i="6"/>
  <c r="AN367" i="6"/>
  <c r="AO367" i="6"/>
  <c r="AP367" i="6"/>
  <c r="AQ367" i="6"/>
  <c r="AR367" i="6"/>
  <c r="AS367" i="6"/>
  <c r="AT367" i="6"/>
  <c r="AU367" i="6"/>
  <c r="AV367" i="6"/>
  <c r="AW367" i="6"/>
  <c r="AX367" i="6"/>
  <c r="E368" i="6"/>
  <c r="F368" i="6"/>
  <c r="G368" i="6"/>
  <c r="H368" i="6"/>
  <c r="I368" i="6"/>
  <c r="J368" i="6"/>
  <c r="K368" i="6"/>
  <c r="L368" i="6"/>
  <c r="M368" i="6"/>
  <c r="N368" i="6"/>
  <c r="O368" i="6"/>
  <c r="P368" i="6"/>
  <c r="Q368" i="6"/>
  <c r="R368" i="6"/>
  <c r="S368" i="6"/>
  <c r="T368" i="6"/>
  <c r="U368" i="6"/>
  <c r="V368" i="6"/>
  <c r="W368" i="6"/>
  <c r="X368" i="6"/>
  <c r="Y368" i="6"/>
  <c r="Z368" i="6"/>
  <c r="AA368" i="6"/>
  <c r="AB368" i="6"/>
  <c r="AC368" i="6"/>
  <c r="AD368" i="6"/>
  <c r="AE368" i="6"/>
  <c r="AF368" i="6"/>
  <c r="AG368" i="6"/>
  <c r="AH368" i="6"/>
  <c r="AI368" i="6"/>
  <c r="AJ368" i="6"/>
  <c r="AK368" i="6"/>
  <c r="AL368" i="6"/>
  <c r="AM368" i="6"/>
  <c r="AN368" i="6"/>
  <c r="AO368" i="6"/>
  <c r="AP368" i="6"/>
  <c r="AQ368" i="6"/>
  <c r="AR368" i="6"/>
  <c r="AS368" i="6"/>
  <c r="AT368" i="6"/>
  <c r="AU368" i="6"/>
  <c r="AV368" i="6"/>
  <c r="AW368" i="6"/>
  <c r="AX368" i="6"/>
  <c r="E369" i="6"/>
  <c r="F369" i="6"/>
  <c r="G369" i="6"/>
  <c r="H369" i="6"/>
  <c r="I369" i="6"/>
  <c r="J369" i="6"/>
  <c r="K369" i="6"/>
  <c r="L369" i="6"/>
  <c r="M369" i="6"/>
  <c r="N369" i="6"/>
  <c r="O369" i="6"/>
  <c r="P369" i="6"/>
  <c r="Q369" i="6"/>
  <c r="R369" i="6"/>
  <c r="S369" i="6"/>
  <c r="T369" i="6"/>
  <c r="U369" i="6"/>
  <c r="V369" i="6"/>
  <c r="W369" i="6"/>
  <c r="X369" i="6"/>
  <c r="Y369" i="6"/>
  <c r="Z369" i="6"/>
  <c r="AA369" i="6"/>
  <c r="AB369" i="6"/>
  <c r="AC369" i="6"/>
  <c r="AD369" i="6"/>
  <c r="AE369" i="6"/>
  <c r="AF369" i="6"/>
  <c r="AG369" i="6"/>
  <c r="AH369" i="6"/>
  <c r="AI369" i="6"/>
  <c r="AJ369" i="6"/>
  <c r="AK369" i="6"/>
  <c r="AL369" i="6"/>
  <c r="AM369" i="6"/>
  <c r="AN369" i="6"/>
  <c r="AO369" i="6"/>
  <c r="AP369" i="6"/>
  <c r="AQ369" i="6"/>
  <c r="AR369" i="6"/>
  <c r="AS369" i="6"/>
  <c r="AT369" i="6"/>
  <c r="AU369" i="6"/>
  <c r="AV369" i="6"/>
  <c r="AW369" i="6"/>
  <c r="AX369" i="6"/>
  <c r="E370" i="6"/>
  <c r="F370" i="6"/>
  <c r="G370" i="6"/>
  <c r="H370" i="6"/>
  <c r="I370" i="6"/>
  <c r="J370" i="6"/>
  <c r="K370" i="6"/>
  <c r="L370" i="6"/>
  <c r="M370" i="6"/>
  <c r="N370" i="6"/>
  <c r="O370" i="6"/>
  <c r="P370" i="6"/>
  <c r="Q370" i="6"/>
  <c r="R370" i="6"/>
  <c r="S370" i="6"/>
  <c r="T370" i="6"/>
  <c r="U370" i="6"/>
  <c r="V370" i="6"/>
  <c r="W370" i="6"/>
  <c r="X370" i="6"/>
  <c r="Y370" i="6"/>
  <c r="Z370" i="6"/>
  <c r="AA370" i="6"/>
  <c r="AB370" i="6"/>
  <c r="AC370" i="6"/>
  <c r="AD370" i="6"/>
  <c r="AE370" i="6"/>
  <c r="AF370" i="6"/>
  <c r="AG370" i="6"/>
  <c r="AH370" i="6"/>
  <c r="AI370" i="6"/>
  <c r="AJ370" i="6"/>
  <c r="AK370" i="6"/>
  <c r="AL370" i="6"/>
  <c r="AM370" i="6"/>
  <c r="AN370" i="6"/>
  <c r="AO370" i="6"/>
  <c r="AP370" i="6"/>
  <c r="AQ370" i="6"/>
  <c r="AR370" i="6"/>
  <c r="AS370" i="6"/>
  <c r="AT370" i="6"/>
  <c r="AU370" i="6"/>
  <c r="AV370" i="6"/>
  <c r="AW370" i="6"/>
  <c r="AX370" i="6"/>
  <c r="E371" i="6"/>
  <c r="F371" i="6"/>
  <c r="G371" i="6"/>
  <c r="H371" i="6"/>
  <c r="I371" i="6"/>
  <c r="J371" i="6"/>
  <c r="K371" i="6"/>
  <c r="L371" i="6"/>
  <c r="M371" i="6"/>
  <c r="N371" i="6"/>
  <c r="O371" i="6"/>
  <c r="P371" i="6"/>
  <c r="Q371" i="6"/>
  <c r="R371" i="6"/>
  <c r="S371" i="6"/>
  <c r="T371" i="6"/>
  <c r="U371" i="6"/>
  <c r="V371" i="6"/>
  <c r="W371" i="6"/>
  <c r="X371" i="6"/>
  <c r="Y371" i="6"/>
  <c r="Z371" i="6"/>
  <c r="AA371" i="6"/>
  <c r="AB371" i="6"/>
  <c r="AC371" i="6"/>
  <c r="AD371" i="6"/>
  <c r="AE371" i="6"/>
  <c r="AF371" i="6"/>
  <c r="AG371" i="6"/>
  <c r="AH371" i="6"/>
  <c r="AI371" i="6"/>
  <c r="AJ371" i="6"/>
  <c r="AK371" i="6"/>
  <c r="AL371" i="6"/>
  <c r="AM371" i="6"/>
  <c r="AN371" i="6"/>
  <c r="AO371" i="6"/>
  <c r="AP371" i="6"/>
  <c r="AQ371" i="6"/>
  <c r="AR371" i="6"/>
  <c r="AS371" i="6"/>
  <c r="AT371" i="6"/>
  <c r="AU371" i="6"/>
  <c r="AV371" i="6"/>
  <c r="AW371" i="6"/>
  <c r="AX371" i="6"/>
  <c r="E372" i="6"/>
  <c r="F372" i="6"/>
  <c r="G372" i="6"/>
  <c r="H372" i="6"/>
  <c r="I372" i="6"/>
  <c r="J372" i="6"/>
  <c r="K372" i="6"/>
  <c r="L372" i="6"/>
  <c r="M372" i="6"/>
  <c r="N372" i="6"/>
  <c r="O372" i="6"/>
  <c r="P372" i="6"/>
  <c r="Q372" i="6"/>
  <c r="R372" i="6"/>
  <c r="S372" i="6"/>
  <c r="T372" i="6"/>
  <c r="U372" i="6"/>
  <c r="V372" i="6"/>
  <c r="W372" i="6"/>
  <c r="X372" i="6"/>
  <c r="Y372" i="6"/>
  <c r="Z372" i="6"/>
  <c r="AA372" i="6"/>
  <c r="AB372" i="6"/>
  <c r="AC372" i="6"/>
  <c r="AD372" i="6"/>
  <c r="AE372" i="6"/>
  <c r="AF372" i="6"/>
  <c r="AG372" i="6"/>
  <c r="AH372" i="6"/>
  <c r="AI372" i="6"/>
  <c r="AJ372" i="6"/>
  <c r="AK372" i="6"/>
  <c r="AL372" i="6"/>
  <c r="AM372" i="6"/>
  <c r="AN372" i="6"/>
  <c r="AO372" i="6"/>
  <c r="AP372" i="6"/>
  <c r="AQ372" i="6"/>
  <c r="AR372" i="6"/>
  <c r="AS372" i="6"/>
  <c r="AT372" i="6"/>
  <c r="AU372" i="6"/>
  <c r="AV372" i="6"/>
  <c r="AW372" i="6"/>
  <c r="AX372" i="6"/>
  <c r="E373" i="6"/>
  <c r="F373" i="6"/>
  <c r="G373" i="6"/>
  <c r="H373" i="6"/>
  <c r="I373" i="6"/>
  <c r="J373" i="6"/>
  <c r="K373" i="6"/>
  <c r="L373" i="6"/>
  <c r="M373" i="6"/>
  <c r="N373" i="6"/>
  <c r="O373" i="6"/>
  <c r="P373" i="6"/>
  <c r="Q373" i="6"/>
  <c r="R373" i="6"/>
  <c r="S373" i="6"/>
  <c r="T373" i="6"/>
  <c r="U373" i="6"/>
  <c r="V373" i="6"/>
  <c r="W373" i="6"/>
  <c r="X373" i="6"/>
  <c r="Y373" i="6"/>
  <c r="Z373" i="6"/>
  <c r="AA373" i="6"/>
  <c r="AB373" i="6"/>
  <c r="AC373" i="6"/>
  <c r="AD373" i="6"/>
  <c r="AE373" i="6"/>
  <c r="AF373" i="6"/>
  <c r="AG373" i="6"/>
  <c r="AH373" i="6"/>
  <c r="AI373" i="6"/>
  <c r="AJ373" i="6"/>
  <c r="AK373" i="6"/>
  <c r="AL373" i="6"/>
  <c r="AM373" i="6"/>
  <c r="AN373" i="6"/>
  <c r="AO373" i="6"/>
  <c r="AP373" i="6"/>
  <c r="AQ373" i="6"/>
  <c r="AR373" i="6"/>
  <c r="AS373" i="6"/>
  <c r="AT373" i="6"/>
  <c r="AU373" i="6"/>
  <c r="AV373" i="6"/>
  <c r="AW373" i="6"/>
  <c r="AX373" i="6"/>
  <c r="E374" i="6"/>
  <c r="F374" i="6"/>
  <c r="G374" i="6"/>
  <c r="H374" i="6"/>
  <c r="I374" i="6"/>
  <c r="J374" i="6"/>
  <c r="K374" i="6"/>
  <c r="L374" i="6"/>
  <c r="M374" i="6"/>
  <c r="N374" i="6"/>
  <c r="O374" i="6"/>
  <c r="P374" i="6"/>
  <c r="Q374" i="6"/>
  <c r="R374" i="6"/>
  <c r="S374" i="6"/>
  <c r="T374" i="6"/>
  <c r="U374" i="6"/>
  <c r="V374" i="6"/>
  <c r="W374" i="6"/>
  <c r="X374" i="6"/>
  <c r="Y374" i="6"/>
  <c r="Z374" i="6"/>
  <c r="AA374" i="6"/>
  <c r="AB374" i="6"/>
  <c r="AC374" i="6"/>
  <c r="AD374" i="6"/>
  <c r="AE374" i="6"/>
  <c r="AF374" i="6"/>
  <c r="AG374" i="6"/>
  <c r="AH374" i="6"/>
  <c r="AI374" i="6"/>
  <c r="AJ374" i="6"/>
  <c r="AK374" i="6"/>
  <c r="AL374" i="6"/>
  <c r="AM374" i="6"/>
  <c r="AN374" i="6"/>
  <c r="AO374" i="6"/>
  <c r="AP374" i="6"/>
  <c r="AQ374" i="6"/>
  <c r="AR374" i="6"/>
  <c r="AS374" i="6"/>
  <c r="AT374" i="6"/>
  <c r="AU374" i="6"/>
  <c r="AV374" i="6"/>
  <c r="AW374" i="6"/>
  <c r="AX374" i="6"/>
  <c r="E375" i="6"/>
  <c r="F375" i="6"/>
  <c r="G375" i="6"/>
  <c r="H375" i="6"/>
  <c r="I375" i="6"/>
  <c r="J375" i="6"/>
  <c r="K375" i="6"/>
  <c r="L375" i="6"/>
  <c r="M375" i="6"/>
  <c r="N375" i="6"/>
  <c r="O375" i="6"/>
  <c r="P375" i="6"/>
  <c r="Q375" i="6"/>
  <c r="R375" i="6"/>
  <c r="S375" i="6"/>
  <c r="T375" i="6"/>
  <c r="U375" i="6"/>
  <c r="V375" i="6"/>
  <c r="W375" i="6"/>
  <c r="X375" i="6"/>
  <c r="Y375" i="6"/>
  <c r="Z375" i="6"/>
  <c r="AA375" i="6"/>
  <c r="AB375" i="6"/>
  <c r="AC375" i="6"/>
  <c r="AD375" i="6"/>
  <c r="AE375" i="6"/>
  <c r="AF375" i="6"/>
  <c r="AG375" i="6"/>
  <c r="AH375" i="6"/>
  <c r="AI375" i="6"/>
  <c r="AJ375" i="6"/>
  <c r="AK375" i="6"/>
  <c r="AL375" i="6"/>
  <c r="AM375" i="6"/>
  <c r="AN375" i="6"/>
  <c r="AO375" i="6"/>
  <c r="AP375" i="6"/>
  <c r="AQ375" i="6"/>
  <c r="AR375" i="6"/>
  <c r="AS375" i="6"/>
  <c r="AT375" i="6"/>
  <c r="AU375" i="6"/>
  <c r="AV375" i="6"/>
  <c r="AW375" i="6"/>
  <c r="AX375" i="6"/>
  <c r="E376" i="6"/>
  <c r="F376" i="6"/>
  <c r="G376" i="6"/>
  <c r="H376" i="6"/>
  <c r="I376" i="6"/>
  <c r="J376" i="6"/>
  <c r="K376" i="6"/>
  <c r="L376" i="6"/>
  <c r="M376" i="6"/>
  <c r="N376" i="6"/>
  <c r="O376" i="6"/>
  <c r="P376" i="6"/>
  <c r="Q376" i="6"/>
  <c r="R376" i="6"/>
  <c r="S376" i="6"/>
  <c r="T376" i="6"/>
  <c r="U376" i="6"/>
  <c r="V376" i="6"/>
  <c r="W376" i="6"/>
  <c r="X376" i="6"/>
  <c r="Y376" i="6"/>
  <c r="Z376" i="6"/>
  <c r="AA376" i="6"/>
  <c r="AB376" i="6"/>
  <c r="AC376" i="6"/>
  <c r="AD376" i="6"/>
  <c r="AE376" i="6"/>
  <c r="AF376" i="6"/>
  <c r="AG376" i="6"/>
  <c r="AH376" i="6"/>
  <c r="AI376" i="6"/>
  <c r="AJ376" i="6"/>
  <c r="AK376" i="6"/>
  <c r="AL376" i="6"/>
  <c r="AM376" i="6"/>
  <c r="AN376" i="6"/>
  <c r="AO376" i="6"/>
  <c r="AP376" i="6"/>
  <c r="AQ376" i="6"/>
  <c r="AR376" i="6"/>
  <c r="AS376" i="6"/>
  <c r="AT376" i="6"/>
  <c r="AU376" i="6"/>
  <c r="AV376" i="6"/>
  <c r="AW376" i="6"/>
  <c r="AX376" i="6"/>
  <c r="E377" i="6"/>
  <c r="F377" i="6"/>
  <c r="G377" i="6"/>
  <c r="H377" i="6"/>
  <c r="I377" i="6"/>
  <c r="J377" i="6"/>
  <c r="K377" i="6"/>
  <c r="L377" i="6"/>
  <c r="M377" i="6"/>
  <c r="N377" i="6"/>
  <c r="O377" i="6"/>
  <c r="P377" i="6"/>
  <c r="Q377" i="6"/>
  <c r="R377" i="6"/>
  <c r="S377" i="6"/>
  <c r="T377" i="6"/>
  <c r="U377" i="6"/>
  <c r="V377" i="6"/>
  <c r="W377" i="6"/>
  <c r="X377" i="6"/>
  <c r="Y377" i="6"/>
  <c r="Z377" i="6"/>
  <c r="AA377" i="6"/>
  <c r="AB377" i="6"/>
  <c r="AC377" i="6"/>
  <c r="AD377" i="6"/>
  <c r="AE377" i="6"/>
  <c r="AF377" i="6"/>
  <c r="AG377" i="6"/>
  <c r="AH377" i="6"/>
  <c r="AI377" i="6"/>
  <c r="AJ377" i="6"/>
  <c r="AK377" i="6"/>
  <c r="AL377" i="6"/>
  <c r="AM377" i="6"/>
  <c r="AN377" i="6"/>
  <c r="AO377" i="6"/>
  <c r="AP377" i="6"/>
  <c r="AQ377" i="6"/>
  <c r="AR377" i="6"/>
  <c r="AS377" i="6"/>
  <c r="AT377" i="6"/>
  <c r="AU377" i="6"/>
  <c r="AV377" i="6"/>
  <c r="AW377" i="6"/>
  <c r="AX377" i="6"/>
  <c r="E378" i="6"/>
  <c r="F378" i="6"/>
  <c r="G378" i="6"/>
  <c r="H378" i="6"/>
  <c r="I378" i="6"/>
  <c r="J378" i="6"/>
  <c r="K378" i="6"/>
  <c r="L378" i="6"/>
  <c r="M378" i="6"/>
  <c r="N378" i="6"/>
  <c r="O378" i="6"/>
  <c r="P378" i="6"/>
  <c r="Q378" i="6"/>
  <c r="R378" i="6"/>
  <c r="S378" i="6"/>
  <c r="T378" i="6"/>
  <c r="U378" i="6"/>
  <c r="V378" i="6"/>
  <c r="W378" i="6"/>
  <c r="X378" i="6"/>
  <c r="Y378" i="6"/>
  <c r="Z378" i="6"/>
  <c r="AA378" i="6"/>
  <c r="AB378" i="6"/>
  <c r="AC378" i="6"/>
  <c r="AD378" i="6"/>
  <c r="AE378" i="6"/>
  <c r="AF378" i="6"/>
  <c r="AG378" i="6"/>
  <c r="AH378" i="6"/>
  <c r="AI378" i="6"/>
  <c r="AJ378" i="6"/>
  <c r="AK378" i="6"/>
  <c r="AL378" i="6"/>
  <c r="AM378" i="6"/>
  <c r="AN378" i="6"/>
  <c r="AO378" i="6"/>
  <c r="AP378" i="6"/>
  <c r="AQ378" i="6"/>
  <c r="AR378" i="6"/>
  <c r="AS378" i="6"/>
  <c r="AT378" i="6"/>
  <c r="AU378" i="6"/>
  <c r="AV378" i="6"/>
  <c r="AW378" i="6"/>
  <c r="AX378" i="6"/>
  <c r="E379" i="6"/>
  <c r="F379" i="6"/>
  <c r="G379" i="6"/>
  <c r="H379" i="6"/>
  <c r="I379" i="6"/>
  <c r="J379" i="6"/>
  <c r="K379" i="6"/>
  <c r="L379" i="6"/>
  <c r="M379" i="6"/>
  <c r="N379" i="6"/>
  <c r="O379" i="6"/>
  <c r="P379" i="6"/>
  <c r="Q379" i="6"/>
  <c r="R379" i="6"/>
  <c r="S379" i="6"/>
  <c r="T379" i="6"/>
  <c r="U379" i="6"/>
  <c r="V379" i="6"/>
  <c r="W379" i="6"/>
  <c r="X379" i="6"/>
  <c r="Y379" i="6"/>
  <c r="Z379" i="6"/>
  <c r="AA379" i="6"/>
  <c r="AB379" i="6"/>
  <c r="AC379" i="6"/>
  <c r="AD379" i="6"/>
  <c r="AE379" i="6"/>
  <c r="AF379" i="6"/>
  <c r="AG379" i="6"/>
  <c r="AH379" i="6"/>
  <c r="AI379" i="6"/>
  <c r="AJ379" i="6"/>
  <c r="AK379" i="6"/>
  <c r="AL379" i="6"/>
  <c r="AM379" i="6"/>
  <c r="AN379" i="6"/>
  <c r="AO379" i="6"/>
  <c r="AP379" i="6"/>
  <c r="AQ379" i="6"/>
  <c r="AR379" i="6"/>
  <c r="AS379" i="6"/>
  <c r="AT379" i="6"/>
  <c r="AU379" i="6"/>
  <c r="AV379" i="6"/>
  <c r="AW379" i="6"/>
  <c r="AX379" i="6"/>
  <c r="E380" i="6"/>
  <c r="F380" i="6"/>
  <c r="G380" i="6"/>
  <c r="H380" i="6"/>
  <c r="I380" i="6"/>
  <c r="J380" i="6"/>
  <c r="K380" i="6"/>
  <c r="L380" i="6"/>
  <c r="M380" i="6"/>
  <c r="N380" i="6"/>
  <c r="O380" i="6"/>
  <c r="P380" i="6"/>
  <c r="Q380" i="6"/>
  <c r="R380" i="6"/>
  <c r="S380" i="6"/>
  <c r="T380" i="6"/>
  <c r="U380" i="6"/>
  <c r="V380" i="6"/>
  <c r="W380" i="6"/>
  <c r="X380" i="6"/>
  <c r="Y380" i="6"/>
  <c r="Z380" i="6"/>
  <c r="AA380" i="6"/>
  <c r="AB380" i="6"/>
  <c r="AC380" i="6"/>
  <c r="AD380" i="6"/>
  <c r="AE380" i="6"/>
  <c r="AF380" i="6"/>
  <c r="AG380" i="6"/>
  <c r="AH380" i="6"/>
  <c r="AI380" i="6"/>
  <c r="AJ380" i="6"/>
  <c r="AK380" i="6"/>
  <c r="AL380" i="6"/>
  <c r="AM380" i="6"/>
  <c r="AN380" i="6"/>
  <c r="AO380" i="6"/>
  <c r="AP380" i="6"/>
  <c r="AQ380" i="6"/>
  <c r="AR380" i="6"/>
  <c r="AS380" i="6"/>
  <c r="AT380" i="6"/>
  <c r="AU380" i="6"/>
  <c r="AV380" i="6"/>
  <c r="AW380" i="6"/>
  <c r="AX380" i="6"/>
  <c r="E381" i="6"/>
  <c r="F381" i="6"/>
  <c r="G381" i="6"/>
  <c r="H381" i="6"/>
  <c r="I381" i="6"/>
  <c r="J381" i="6"/>
  <c r="K381" i="6"/>
  <c r="L381" i="6"/>
  <c r="M381" i="6"/>
  <c r="N381" i="6"/>
  <c r="O381" i="6"/>
  <c r="P381" i="6"/>
  <c r="Q381" i="6"/>
  <c r="R381" i="6"/>
  <c r="S381" i="6"/>
  <c r="T381" i="6"/>
  <c r="U381" i="6"/>
  <c r="V381" i="6"/>
  <c r="W381" i="6"/>
  <c r="X381" i="6"/>
  <c r="Y381" i="6"/>
  <c r="Z381" i="6"/>
  <c r="AA381" i="6"/>
  <c r="AB381" i="6"/>
  <c r="AC381" i="6"/>
  <c r="AD381" i="6"/>
  <c r="AE381" i="6"/>
  <c r="AF381" i="6"/>
  <c r="AG381" i="6"/>
  <c r="AH381" i="6"/>
  <c r="AI381" i="6"/>
  <c r="AJ381" i="6"/>
  <c r="AK381" i="6"/>
  <c r="AL381" i="6"/>
  <c r="AM381" i="6"/>
  <c r="AN381" i="6"/>
  <c r="AO381" i="6"/>
  <c r="AP381" i="6"/>
  <c r="AQ381" i="6"/>
  <c r="AR381" i="6"/>
  <c r="AS381" i="6"/>
  <c r="AT381" i="6"/>
  <c r="AU381" i="6"/>
  <c r="AV381" i="6"/>
  <c r="AW381" i="6"/>
  <c r="AX381" i="6"/>
  <c r="E382" i="6"/>
  <c r="F382" i="6"/>
  <c r="G382" i="6"/>
  <c r="H382" i="6"/>
  <c r="I382" i="6"/>
  <c r="J382" i="6"/>
  <c r="K382" i="6"/>
  <c r="L382" i="6"/>
  <c r="M382" i="6"/>
  <c r="N382" i="6"/>
  <c r="O382" i="6"/>
  <c r="P382" i="6"/>
  <c r="Q382" i="6"/>
  <c r="R382" i="6"/>
  <c r="S382" i="6"/>
  <c r="T382" i="6"/>
  <c r="U382" i="6"/>
  <c r="V382" i="6"/>
  <c r="W382" i="6"/>
  <c r="X382" i="6"/>
  <c r="Y382" i="6"/>
  <c r="Z382" i="6"/>
  <c r="AA382" i="6"/>
  <c r="AB382" i="6"/>
  <c r="AC382" i="6"/>
  <c r="AD382" i="6"/>
  <c r="AE382" i="6"/>
  <c r="AF382" i="6"/>
  <c r="AG382" i="6"/>
  <c r="AH382" i="6"/>
  <c r="AI382" i="6"/>
  <c r="AJ382" i="6"/>
  <c r="AK382" i="6"/>
  <c r="AL382" i="6"/>
  <c r="AM382" i="6"/>
  <c r="AN382" i="6"/>
  <c r="AO382" i="6"/>
  <c r="AP382" i="6"/>
  <c r="AQ382" i="6"/>
  <c r="AR382" i="6"/>
  <c r="AS382" i="6"/>
  <c r="AT382" i="6"/>
  <c r="AU382" i="6"/>
  <c r="AV382" i="6"/>
  <c r="AW382" i="6"/>
  <c r="AX382" i="6"/>
  <c r="E383" i="6"/>
  <c r="F383" i="6"/>
  <c r="G383" i="6"/>
  <c r="H383" i="6"/>
  <c r="I383" i="6"/>
  <c r="J383" i="6"/>
  <c r="K383" i="6"/>
  <c r="L383" i="6"/>
  <c r="M383" i="6"/>
  <c r="N383" i="6"/>
  <c r="O383" i="6"/>
  <c r="P383" i="6"/>
  <c r="Q383" i="6"/>
  <c r="R383" i="6"/>
  <c r="S383" i="6"/>
  <c r="T383" i="6"/>
  <c r="U383" i="6"/>
  <c r="V383" i="6"/>
  <c r="W383" i="6"/>
  <c r="X383" i="6"/>
  <c r="Y383" i="6"/>
  <c r="Z383" i="6"/>
  <c r="AA383" i="6"/>
  <c r="AB383" i="6"/>
  <c r="AC383" i="6"/>
  <c r="AD383" i="6"/>
  <c r="AE383" i="6"/>
  <c r="AF383" i="6"/>
  <c r="AG383" i="6"/>
  <c r="AH383" i="6"/>
  <c r="AI383" i="6"/>
  <c r="AJ383" i="6"/>
  <c r="AK383" i="6"/>
  <c r="AL383" i="6"/>
  <c r="AM383" i="6"/>
  <c r="AN383" i="6"/>
  <c r="AO383" i="6"/>
  <c r="AP383" i="6"/>
  <c r="AQ383" i="6"/>
  <c r="AR383" i="6"/>
  <c r="AS383" i="6"/>
  <c r="AT383" i="6"/>
  <c r="AU383" i="6"/>
  <c r="AV383" i="6"/>
  <c r="AW383" i="6"/>
  <c r="AX383" i="6"/>
  <c r="E384" i="6"/>
  <c r="F384" i="6"/>
  <c r="G384" i="6"/>
  <c r="H384" i="6"/>
  <c r="I384" i="6"/>
  <c r="J384" i="6"/>
  <c r="K384" i="6"/>
  <c r="L384" i="6"/>
  <c r="M384" i="6"/>
  <c r="N384" i="6"/>
  <c r="O384" i="6"/>
  <c r="P384" i="6"/>
  <c r="Q384" i="6"/>
  <c r="R384" i="6"/>
  <c r="S384" i="6"/>
  <c r="T384" i="6"/>
  <c r="U384" i="6"/>
  <c r="V384" i="6"/>
  <c r="W384" i="6"/>
  <c r="X384" i="6"/>
  <c r="Y384" i="6"/>
  <c r="Z384" i="6"/>
  <c r="AA384" i="6"/>
  <c r="AB384" i="6"/>
  <c r="AC384" i="6"/>
  <c r="AD384" i="6"/>
  <c r="AE384" i="6"/>
  <c r="AF384" i="6"/>
  <c r="AG384" i="6"/>
  <c r="AH384" i="6"/>
  <c r="AI384" i="6"/>
  <c r="AJ384" i="6"/>
  <c r="AK384" i="6"/>
  <c r="AL384" i="6"/>
  <c r="AM384" i="6"/>
  <c r="AN384" i="6"/>
  <c r="AO384" i="6"/>
  <c r="AP384" i="6"/>
  <c r="AQ384" i="6"/>
  <c r="AR384" i="6"/>
  <c r="AS384" i="6"/>
  <c r="AT384" i="6"/>
  <c r="AU384" i="6"/>
  <c r="AV384" i="6"/>
  <c r="AW384" i="6"/>
  <c r="AX384" i="6"/>
  <c r="E385" i="6"/>
  <c r="F385" i="6"/>
  <c r="G385" i="6"/>
  <c r="H385" i="6"/>
  <c r="I385" i="6"/>
  <c r="J385" i="6"/>
  <c r="K385" i="6"/>
  <c r="L385" i="6"/>
  <c r="M385" i="6"/>
  <c r="N385" i="6"/>
  <c r="O385" i="6"/>
  <c r="P385" i="6"/>
  <c r="Q385" i="6"/>
  <c r="R385" i="6"/>
  <c r="S385" i="6"/>
  <c r="T385" i="6"/>
  <c r="U385" i="6"/>
  <c r="V385" i="6"/>
  <c r="W385" i="6"/>
  <c r="X385" i="6"/>
  <c r="Y385" i="6"/>
  <c r="Z385" i="6"/>
  <c r="AA385" i="6"/>
  <c r="AB385" i="6"/>
  <c r="AC385" i="6"/>
  <c r="AD385" i="6"/>
  <c r="AE385" i="6"/>
  <c r="AF385" i="6"/>
  <c r="AG385" i="6"/>
  <c r="AH385" i="6"/>
  <c r="AI385" i="6"/>
  <c r="AJ385" i="6"/>
  <c r="AK385" i="6"/>
  <c r="AL385" i="6"/>
  <c r="AM385" i="6"/>
  <c r="AN385" i="6"/>
  <c r="AO385" i="6"/>
  <c r="AP385" i="6"/>
  <c r="AQ385" i="6"/>
  <c r="AR385" i="6"/>
  <c r="AS385" i="6"/>
  <c r="AT385" i="6"/>
  <c r="AU385" i="6"/>
  <c r="AV385" i="6"/>
  <c r="AW385" i="6"/>
  <c r="AX385" i="6"/>
  <c r="E386" i="6"/>
  <c r="F386" i="6"/>
  <c r="G386" i="6"/>
  <c r="H386" i="6"/>
  <c r="I386" i="6"/>
  <c r="J386" i="6"/>
  <c r="K386" i="6"/>
  <c r="L386" i="6"/>
  <c r="M386" i="6"/>
  <c r="N386" i="6"/>
  <c r="O386" i="6"/>
  <c r="P386" i="6"/>
  <c r="Q386" i="6"/>
  <c r="R386" i="6"/>
  <c r="S386" i="6"/>
  <c r="T386" i="6"/>
  <c r="U386" i="6"/>
  <c r="V386" i="6"/>
  <c r="W386" i="6"/>
  <c r="X386" i="6"/>
  <c r="Y386" i="6"/>
  <c r="Z386" i="6"/>
  <c r="AA386" i="6"/>
  <c r="AB386" i="6"/>
  <c r="AC386" i="6"/>
  <c r="AD386" i="6"/>
  <c r="AE386" i="6"/>
  <c r="AF386" i="6"/>
  <c r="AG386" i="6"/>
  <c r="AH386" i="6"/>
  <c r="AI386" i="6"/>
  <c r="AJ386" i="6"/>
  <c r="AK386" i="6"/>
  <c r="AL386" i="6"/>
  <c r="AM386" i="6"/>
  <c r="AN386" i="6"/>
  <c r="AO386" i="6"/>
  <c r="AP386" i="6"/>
  <c r="AQ386" i="6"/>
  <c r="AR386" i="6"/>
  <c r="AS386" i="6"/>
  <c r="AT386" i="6"/>
  <c r="AU386" i="6"/>
  <c r="AV386" i="6"/>
  <c r="AW386" i="6"/>
  <c r="AX386" i="6"/>
  <c r="E387" i="6"/>
  <c r="F387" i="6"/>
  <c r="G387" i="6"/>
  <c r="H387" i="6"/>
  <c r="I387" i="6"/>
  <c r="J387" i="6"/>
  <c r="K387" i="6"/>
  <c r="L387" i="6"/>
  <c r="M387" i="6"/>
  <c r="N387" i="6"/>
  <c r="O387" i="6"/>
  <c r="P387" i="6"/>
  <c r="Q387" i="6"/>
  <c r="R387" i="6"/>
  <c r="S387" i="6"/>
  <c r="T387" i="6"/>
  <c r="U387" i="6"/>
  <c r="V387" i="6"/>
  <c r="W387" i="6"/>
  <c r="X387" i="6"/>
  <c r="Y387" i="6"/>
  <c r="Z387" i="6"/>
  <c r="AA387" i="6"/>
  <c r="AB387" i="6"/>
  <c r="AC387" i="6"/>
  <c r="AD387" i="6"/>
  <c r="AE387" i="6"/>
  <c r="AF387" i="6"/>
  <c r="AG387" i="6"/>
  <c r="AH387" i="6"/>
  <c r="AI387" i="6"/>
  <c r="AJ387" i="6"/>
  <c r="AK387" i="6"/>
  <c r="AL387" i="6"/>
  <c r="AM387" i="6"/>
  <c r="AN387" i="6"/>
  <c r="AO387" i="6"/>
  <c r="AP387" i="6"/>
  <c r="AQ387" i="6"/>
  <c r="AR387" i="6"/>
  <c r="AS387" i="6"/>
  <c r="AT387" i="6"/>
  <c r="AU387" i="6"/>
  <c r="AV387" i="6"/>
  <c r="AW387" i="6"/>
  <c r="AX387" i="6"/>
  <c r="E388" i="6"/>
  <c r="F388" i="6"/>
  <c r="G388" i="6"/>
  <c r="H388" i="6"/>
  <c r="I388" i="6"/>
  <c r="J388" i="6"/>
  <c r="K388" i="6"/>
  <c r="L388" i="6"/>
  <c r="M388" i="6"/>
  <c r="N388" i="6"/>
  <c r="O388" i="6"/>
  <c r="P388" i="6"/>
  <c r="Q388" i="6"/>
  <c r="R388" i="6"/>
  <c r="S388" i="6"/>
  <c r="T388" i="6"/>
  <c r="U388" i="6"/>
  <c r="V388" i="6"/>
  <c r="W388" i="6"/>
  <c r="X388" i="6"/>
  <c r="Y388" i="6"/>
  <c r="Z388" i="6"/>
  <c r="AA388" i="6"/>
  <c r="AB388" i="6"/>
  <c r="AC388" i="6"/>
  <c r="AD388" i="6"/>
  <c r="AE388" i="6"/>
  <c r="AF388" i="6"/>
  <c r="AG388" i="6"/>
  <c r="AH388" i="6"/>
  <c r="AI388" i="6"/>
  <c r="AJ388" i="6"/>
  <c r="AK388" i="6"/>
  <c r="AL388" i="6"/>
  <c r="AM388" i="6"/>
  <c r="AN388" i="6"/>
  <c r="AO388" i="6"/>
  <c r="AP388" i="6"/>
  <c r="AQ388" i="6"/>
  <c r="AR388" i="6"/>
  <c r="AS388" i="6"/>
  <c r="AT388" i="6"/>
  <c r="AU388" i="6"/>
  <c r="AV388" i="6"/>
  <c r="AW388" i="6"/>
  <c r="AX388" i="6"/>
  <c r="E389" i="6"/>
  <c r="F389" i="6"/>
  <c r="G389" i="6"/>
  <c r="H389" i="6"/>
  <c r="I389" i="6"/>
  <c r="J389" i="6"/>
  <c r="K389" i="6"/>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AL389" i="6"/>
  <c r="AM389" i="6"/>
  <c r="AN389" i="6"/>
  <c r="AO389" i="6"/>
  <c r="AP389" i="6"/>
  <c r="AQ389" i="6"/>
  <c r="AR389" i="6"/>
  <c r="AS389" i="6"/>
  <c r="AT389" i="6"/>
  <c r="AU389" i="6"/>
  <c r="AV389" i="6"/>
  <c r="AW389" i="6"/>
  <c r="AX389" i="6"/>
  <c r="E390" i="6"/>
  <c r="F390" i="6"/>
  <c r="G390" i="6"/>
  <c r="H390" i="6"/>
  <c r="I390" i="6"/>
  <c r="J390" i="6"/>
  <c r="K390" i="6"/>
  <c r="L390" i="6"/>
  <c r="M390" i="6"/>
  <c r="N390" i="6"/>
  <c r="O390" i="6"/>
  <c r="P390" i="6"/>
  <c r="Q390" i="6"/>
  <c r="R390" i="6"/>
  <c r="S390" i="6"/>
  <c r="T390" i="6"/>
  <c r="U390" i="6"/>
  <c r="V390" i="6"/>
  <c r="W390" i="6"/>
  <c r="X390" i="6"/>
  <c r="Y390" i="6"/>
  <c r="Z390" i="6"/>
  <c r="AA390" i="6"/>
  <c r="AB390" i="6"/>
  <c r="AC390" i="6"/>
  <c r="AD390" i="6"/>
  <c r="AE390" i="6"/>
  <c r="AF390" i="6"/>
  <c r="AG390" i="6"/>
  <c r="AH390" i="6"/>
  <c r="AI390" i="6"/>
  <c r="AJ390" i="6"/>
  <c r="AK390" i="6"/>
  <c r="AL390" i="6"/>
  <c r="AM390" i="6"/>
  <c r="AN390" i="6"/>
  <c r="AO390" i="6"/>
  <c r="AP390" i="6"/>
  <c r="AQ390" i="6"/>
  <c r="AR390" i="6"/>
  <c r="AS390" i="6"/>
  <c r="AT390" i="6"/>
  <c r="AU390" i="6"/>
  <c r="AV390" i="6"/>
  <c r="AW390" i="6"/>
  <c r="AX390" i="6"/>
  <c r="E391" i="6"/>
  <c r="F391" i="6"/>
  <c r="G391" i="6"/>
  <c r="H391" i="6"/>
  <c r="I391" i="6"/>
  <c r="J391" i="6"/>
  <c r="K391" i="6"/>
  <c r="L391" i="6"/>
  <c r="M391" i="6"/>
  <c r="N391" i="6"/>
  <c r="O391" i="6"/>
  <c r="P391" i="6"/>
  <c r="Q391" i="6"/>
  <c r="R391" i="6"/>
  <c r="S391" i="6"/>
  <c r="T391" i="6"/>
  <c r="U391" i="6"/>
  <c r="V391" i="6"/>
  <c r="W391" i="6"/>
  <c r="X391" i="6"/>
  <c r="Y391" i="6"/>
  <c r="Z391" i="6"/>
  <c r="AA391" i="6"/>
  <c r="AB391" i="6"/>
  <c r="AC391" i="6"/>
  <c r="AD391" i="6"/>
  <c r="AE391" i="6"/>
  <c r="AF391" i="6"/>
  <c r="AG391" i="6"/>
  <c r="AH391" i="6"/>
  <c r="AI391" i="6"/>
  <c r="AJ391" i="6"/>
  <c r="AK391" i="6"/>
  <c r="AL391" i="6"/>
  <c r="AM391" i="6"/>
  <c r="AN391" i="6"/>
  <c r="AO391" i="6"/>
  <c r="AP391" i="6"/>
  <c r="AQ391" i="6"/>
  <c r="AR391" i="6"/>
  <c r="AS391" i="6"/>
  <c r="AT391" i="6"/>
  <c r="AU391" i="6"/>
  <c r="AV391" i="6"/>
  <c r="AW391" i="6"/>
  <c r="AX391" i="6"/>
  <c r="E392" i="6"/>
  <c r="F392" i="6"/>
  <c r="G392" i="6"/>
  <c r="H392" i="6"/>
  <c r="I392" i="6"/>
  <c r="J392" i="6"/>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AL392" i="6"/>
  <c r="AM392" i="6"/>
  <c r="AN392" i="6"/>
  <c r="AO392" i="6"/>
  <c r="AP392" i="6"/>
  <c r="AQ392" i="6"/>
  <c r="AR392" i="6"/>
  <c r="AS392" i="6"/>
  <c r="AT392" i="6"/>
  <c r="AU392" i="6"/>
  <c r="AV392" i="6"/>
  <c r="AW392" i="6"/>
  <c r="AX392" i="6"/>
  <c r="E393" i="6"/>
  <c r="F393" i="6"/>
  <c r="G393" i="6"/>
  <c r="H393" i="6"/>
  <c r="I393" i="6"/>
  <c r="J393" i="6"/>
  <c r="K393" i="6"/>
  <c r="L393" i="6"/>
  <c r="M393" i="6"/>
  <c r="N393" i="6"/>
  <c r="O393" i="6"/>
  <c r="P393" i="6"/>
  <c r="Q393" i="6"/>
  <c r="R393" i="6"/>
  <c r="S393" i="6"/>
  <c r="T393" i="6"/>
  <c r="U393" i="6"/>
  <c r="V393" i="6"/>
  <c r="W393" i="6"/>
  <c r="X393" i="6"/>
  <c r="Y393" i="6"/>
  <c r="Z393" i="6"/>
  <c r="AA393" i="6"/>
  <c r="AB393" i="6"/>
  <c r="AC393" i="6"/>
  <c r="AD393" i="6"/>
  <c r="AE393" i="6"/>
  <c r="AF393" i="6"/>
  <c r="AG393" i="6"/>
  <c r="AH393" i="6"/>
  <c r="AI393" i="6"/>
  <c r="AJ393" i="6"/>
  <c r="AK393" i="6"/>
  <c r="AL393" i="6"/>
  <c r="AM393" i="6"/>
  <c r="AN393" i="6"/>
  <c r="AO393" i="6"/>
  <c r="AP393" i="6"/>
  <c r="AQ393" i="6"/>
  <c r="AR393" i="6"/>
  <c r="AS393" i="6"/>
  <c r="AT393" i="6"/>
  <c r="AU393" i="6"/>
  <c r="AV393" i="6"/>
  <c r="AW393" i="6"/>
  <c r="AX393" i="6"/>
  <c r="E394" i="6"/>
  <c r="F394" i="6"/>
  <c r="G394" i="6"/>
  <c r="H394" i="6"/>
  <c r="I394" i="6"/>
  <c r="J394" i="6"/>
  <c r="K394" i="6"/>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AL394" i="6"/>
  <c r="AM394" i="6"/>
  <c r="AN394" i="6"/>
  <c r="AO394" i="6"/>
  <c r="AP394" i="6"/>
  <c r="AQ394" i="6"/>
  <c r="AR394" i="6"/>
  <c r="AS394" i="6"/>
  <c r="AT394" i="6"/>
  <c r="AU394" i="6"/>
  <c r="AV394" i="6"/>
  <c r="AW394" i="6"/>
  <c r="AX394" i="6"/>
  <c r="E395" i="6"/>
  <c r="F395" i="6"/>
  <c r="G395" i="6"/>
  <c r="H395" i="6"/>
  <c r="I395" i="6"/>
  <c r="J395" i="6"/>
  <c r="K395" i="6"/>
  <c r="L395" i="6"/>
  <c r="M395" i="6"/>
  <c r="N395" i="6"/>
  <c r="O395" i="6"/>
  <c r="P395" i="6"/>
  <c r="Q395" i="6"/>
  <c r="R395" i="6"/>
  <c r="S395" i="6"/>
  <c r="T395" i="6"/>
  <c r="U395" i="6"/>
  <c r="V395" i="6"/>
  <c r="W395" i="6"/>
  <c r="X395" i="6"/>
  <c r="Y395" i="6"/>
  <c r="Z395" i="6"/>
  <c r="AA395" i="6"/>
  <c r="AB395" i="6"/>
  <c r="AC395" i="6"/>
  <c r="AD395" i="6"/>
  <c r="AE395" i="6"/>
  <c r="AF395" i="6"/>
  <c r="AG395" i="6"/>
  <c r="AH395" i="6"/>
  <c r="AI395" i="6"/>
  <c r="AJ395" i="6"/>
  <c r="AK395" i="6"/>
  <c r="AL395" i="6"/>
  <c r="AM395" i="6"/>
  <c r="AN395" i="6"/>
  <c r="AO395" i="6"/>
  <c r="AP395" i="6"/>
  <c r="AQ395" i="6"/>
  <c r="AR395" i="6"/>
  <c r="AS395" i="6"/>
  <c r="AT395" i="6"/>
  <c r="AU395" i="6"/>
  <c r="AV395" i="6"/>
  <c r="AW395" i="6"/>
  <c r="AX395" i="6"/>
  <c r="E396" i="6"/>
  <c r="F396" i="6"/>
  <c r="G396" i="6"/>
  <c r="H396" i="6"/>
  <c r="I396" i="6"/>
  <c r="J396" i="6"/>
  <c r="K396" i="6"/>
  <c r="L396" i="6"/>
  <c r="M396" i="6"/>
  <c r="N396" i="6"/>
  <c r="O396" i="6"/>
  <c r="P396" i="6"/>
  <c r="Q396" i="6"/>
  <c r="R396" i="6"/>
  <c r="S396" i="6"/>
  <c r="T396" i="6"/>
  <c r="U396" i="6"/>
  <c r="V396" i="6"/>
  <c r="W396" i="6"/>
  <c r="X396" i="6"/>
  <c r="Y396" i="6"/>
  <c r="Z396" i="6"/>
  <c r="AA396" i="6"/>
  <c r="AB396" i="6"/>
  <c r="AC396" i="6"/>
  <c r="AD396" i="6"/>
  <c r="AE396" i="6"/>
  <c r="AF396" i="6"/>
  <c r="AG396" i="6"/>
  <c r="AH396" i="6"/>
  <c r="AI396" i="6"/>
  <c r="AJ396" i="6"/>
  <c r="AK396" i="6"/>
  <c r="AL396" i="6"/>
  <c r="AM396" i="6"/>
  <c r="AN396" i="6"/>
  <c r="AO396" i="6"/>
  <c r="AP396" i="6"/>
  <c r="AQ396" i="6"/>
  <c r="AR396" i="6"/>
  <c r="AS396" i="6"/>
  <c r="AT396" i="6"/>
  <c r="AU396" i="6"/>
  <c r="AV396" i="6"/>
  <c r="AW396" i="6"/>
  <c r="AX396" i="6"/>
  <c r="E397" i="6"/>
  <c r="F397" i="6"/>
  <c r="G397" i="6"/>
  <c r="H397" i="6"/>
  <c r="I397" i="6"/>
  <c r="J397" i="6"/>
  <c r="K397" i="6"/>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AL397" i="6"/>
  <c r="AM397" i="6"/>
  <c r="AN397" i="6"/>
  <c r="AO397" i="6"/>
  <c r="AP397" i="6"/>
  <c r="AQ397" i="6"/>
  <c r="AR397" i="6"/>
  <c r="AS397" i="6"/>
  <c r="AT397" i="6"/>
  <c r="AU397" i="6"/>
  <c r="AV397" i="6"/>
  <c r="AW397" i="6"/>
  <c r="AX397" i="6"/>
  <c r="E398" i="6"/>
  <c r="F398" i="6"/>
  <c r="G398" i="6"/>
  <c r="H398" i="6"/>
  <c r="I398" i="6"/>
  <c r="J398" i="6"/>
  <c r="K398" i="6"/>
  <c r="L398" i="6"/>
  <c r="M398" i="6"/>
  <c r="N398" i="6"/>
  <c r="O398" i="6"/>
  <c r="P398" i="6"/>
  <c r="Q398" i="6"/>
  <c r="R398" i="6"/>
  <c r="S398" i="6"/>
  <c r="T398" i="6"/>
  <c r="U398" i="6"/>
  <c r="V398" i="6"/>
  <c r="W398" i="6"/>
  <c r="X398" i="6"/>
  <c r="Y398" i="6"/>
  <c r="Z398" i="6"/>
  <c r="AA398" i="6"/>
  <c r="AB398" i="6"/>
  <c r="AC398" i="6"/>
  <c r="AD398" i="6"/>
  <c r="AE398" i="6"/>
  <c r="AF398" i="6"/>
  <c r="AG398" i="6"/>
  <c r="AH398" i="6"/>
  <c r="AI398" i="6"/>
  <c r="AJ398" i="6"/>
  <c r="AK398" i="6"/>
  <c r="AL398" i="6"/>
  <c r="AM398" i="6"/>
  <c r="AN398" i="6"/>
  <c r="AO398" i="6"/>
  <c r="AP398" i="6"/>
  <c r="AQ398" i="6"/>
  <c r="AR398" i="6"/>
  <c r="AS398" i="6"/>
  <c r="AT398" i="6"/>
  <c r="AU398" i="6"/>
  <c r="AV398" i="6"/>
  <c r="AW398" i="6"/>
  <c r="AX398" i="6"/>
  <c r="E399" i="6"/>
  <c r="F399" i="6"/>
  <c r="G399" i="6"/>
  <c r="H399" i="6"/>
  <c r="I399" i="6"/>
  <c r="J399" i="6"/>
  <c r="K399" i="6"/>
  <c r="L399" i="6"/>
  <c r="M399" i="6"/>
  <c r="N399" i="6"/>
  <c r="O399" i="6"/>
  <c r="P399" i="6"/>
  <c r="Q399" i="6"/>
  <c r="R399" i="6"/>
  <c r="S399" i="6"/>
  <c r="T399" i="6"/>
  <c r="U399" i="6"/>
  <c r="V399" i="6"/>
  <c r="W399" i="6"/>
  <c r="X399" i="6"/>
  <c r="Y399" i="6"/>
  <c r="Z399" i="6"/>
  <c r="AA399" i="6"/>
  <c r="AB399" i="6"/>
  <c r="AC399" i="6"/>
  <c r="AD399" i="6"/>
  <c r="AE399" i="6"/>
  <c r="AF399" i="6"/>
  <c r="AG399" i="6"/>
  <c r="AH399" i="6"/>
  <c r="AI399" i="6"/>
  <c r="AJ399" i="6"/>
  <c r="AK399" i="6"/>
  <c r="AL399" i="6"/>
  <c r="AM399" i="6"/>
  <c r="AN399" i="6"/>
  <c r="AO399" i="6"/>
  <c r="AP399" i="6"/>
  <c r="AQ399" i="6"/>
  <c r="AR399" i="6"/>
  <c r="AS399" i="6"/>
  <c r="AT399" i="6"/>
  <c r="AU399" i="6"/>
  <c r="AV399" i="6"/>
  <c r="AW399" i="6"/>
  <c r="AX399" i="6"/>
  <c r="E400" i="6"/>
  <c r="F400" i="6"/>
  <c r="G400" i="6"/>
  <c r="H400" i="6"/>
  <c r="I400"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AL400" i="6"/>
  <c r="AM400" i="6"/>
  <c r="AN400" i="6"/>
  <c r="AO400" i="6"/>
  <c r="AP400" i="6"/>
  <c r="AQ400" i="6"/>
  <c r="AR400" i="6"/>
  <c r="AS400" i="6"/>
  <c r="AT400" i="6"/>
  <c r="AU400" i="6"/>
  <c r="AV400" i="6"/>
  <c r="AW400" i="6"/>
  <c r="AX400" i="6"/>
  <c r="E401" i="6"/>
  <c r="F401" i="6"/>
  <c r="G401" i="6"/>
  <c r="H401" i="6"/>
  <c r="I401" i="6"/>
  <c r="J401" i="6"/>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AL401" i="6"/>
  <c r="AM401" i="6"/>
  <c r="AN401" i="6"/>
  <c r="AO401" i="6"/>
  <c r="AP401" i="6"/>
  <c r="AQ401" i="6"/>
  <c r="AR401" i="6"/>
  <c r="AS401" i="6"/>
  <c r="AT401" i="6"/>
  <c r="AU401" i="6"/>
  <c r="AV401" i="6"/>
  <c r="AW401" i="6"/>
  <c r="AX401" i="6"/>
  <c r="E402" i="6"/>
  <c r="F402" i="6"/>
  <c r="G402" i="6"/>
  <c r="H402" i="6"/>
  <c r="I402" i="6"/>
  <c r="J402" i="6"/>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AL402" i="6"/>
  <c r="AM402" i="6"/>
  <c r="AN402" i="6"/>
  <c r="AO402" i="6"/>
  <c r="AP402" i="6"/>
  <c r="AQ402" i="6"/>
  <c r="AR402" i="6"/>
  <c r="AS402" i="6"/>
  <c r="AT402" i="6"/>
  <c r="AU402" i="6"/>
  <c r="AV402" i="6"/>
  <c r="AW402" i="6"/>
  <c r="AX402" i="6"/>
  <c r="E403" i="6"/>
  <c r="F403" i="6"/>
  <c r="G403" i="6"/>
  <c r="H403" i="6"/>
  <c r="I403" i="6"/>
  <c r="J403" i="6"/>
  <c r="K403" i="6"/>
  <c r="L403" i="6"/>
  <c r="M403" i="6"/>
  <c r="N403" i="6"/>
  <c r="O403" i="6"/>
  <c r="P403" i="6"/>
  <c r="Q403" i="6"/>
  <c r="R403" i="6"/>
  <c r="S403" i="6"/>
  <c r="T403" i="6"/>
  <c r="U403" i="6"/>
  <c r="V403" i="6"/>
  <c r="W403" i="6"/>
  <c r="X403" i="6"/>
  <c r="Y403" i="6"/>
  <c r="Z403" i="6"/>
  <c r="AA403" i="6"/>
  <c r="AB403" i="6"/>
  <c r="AC403" i="6"/>
  <c r="AD403" i="6"/>
  <c r="AE403" i="6"/>
  <c r="AF403" i="6"/>
  <c r="AG403" i="6"/>
  <c r="AH403" i="6"/>
  <c r="AI403" i="6"/>
  <c r="AJ403" i="6"/>
  <c r="AK403" i="6"/>
  <c r="AL403" i="6"/>
  <c r="AM403" i="6"/>
  <c r="AN403" i="6"/>
  <c r="AO403" i="6"/>
  <c r="AP403" i="6"/>
  <c r="AQ403" i="6"/>
  <c r="AR403" i="6"/>
  <c r="AS403" i="6"/>
  <c r="AT403" i="6"/>
  <c r="AU403" i="6"/>
  <c r="AV403" i="6"/>
  <c r="AW403" i="6"/>
  <c r="AX403" i="6"/>
  <c r="E404" i="6"/>
  <c r="F404" i="6"/>
  <c r="G404" i="6"/>
  <c r="H404" i="6"/>
  <c r="I404" i="6"/>
  <c r="J404" i="6"/>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AL404" i="6"/>
  <c r="AM404" i="6"/>
  <c r="AN404" i="6"/>
  <c r="AO404" i="6"/>
  <c r="AP404" i="6"/>
  <c r="AQ404" i="6"/>
  <c r="AR404" i="6"/>
  <c r="AS404" i="6"/>
  <c r="AT404" i="6"/>
  <c r="AU404" i="6"/>
  <c r="AV404" i="6"/>
  <c r="AW404" i="6"/>
  <c r="AX404" i="6"/>
  <c r="E405" i="6"/>
  <c r="F405" i="6"/>
  <c r="G405" i="6"/>
  <c r="H405" i="6"/>
  <c r="I405" i="6"/>
  <c r="J405" i="6"/>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AL405" i="6"/>
  <c r="AM405" i="6"/>
  <c r="AN405" i="6"/>
  <c r="AO405" i="6"/>
  <c r="AP405" i="6"/>
  <c r="AQ405" i="6"/>
  <c r="AR405" i="6"/>
  <c r="AS405" i="6"/>
  <c r="AT405" i="6"/>
  <c r="AU405" i="6"/>
  <c r="AV405" i="6"/>
  <c r="AW405" i="6"/>
  <c r="AX405" i="6"/>
  <c r="E406" i="6"/>
  <c r="F406" i="6"/>
  <c r="G406" i="6"/>
  <c r="H406" i="6"/>
  <c r="I406" i="6"/>
  <c r="J406" i="6"/>
  <c r="K406" i="6"/>
  <c r="L406" i="6"/>
  <c r="M406" i="6"/>
  <c r="N406" i="6"/>
  <c r="O406" i="6"/>
  <c r="P406" i="6"/>
  <c r="Q406" i="6"/>
  <c r="R406" i="6"/>
  <c r="S406" i="6"/>
  <c r="T406" i="6"/>
  <c r="U406" i="6"/>
  <c r="V406" i="6"/>
  <c r="W406" i="6"/>
  <c r="X406" i="6"/>
  <c r="Y406" i="6"/>
  <c r="Z406" i="6"/>
  <c r="AA406" i="6"/>
  <c r="AB406" i="6"/>
  <c r="AC406" i="6"/>
  <c r="AD406" i="6"/>
  <c r="AE406" i="6"/>
  <c r="AF406" i="6"/>
  <c r="AG406" i="6"/>
  <c r="AH406" i="6"/>
  <c r="AI406" i="6"/>
  <c r="AJ406" i="6"/>
  <c r="AK406" i="6"/>
  <c r="AL406" i="6"/>
  <c r="AM406" i="6"/>
  <c r="AN406" i="6"/>
  <c r="AO406" i="6"/>
  <c r="AP406" i="6"/>
  <c r="AQ406" i="6"/>
  <c r="AR406" i="6"/>
  <c r="AS406" i="6"/>
  <c r="AT406" i="6"/>
  <c r="AU406" i="6"/>
  <c r="AV406" i="6"/>
  <c r="AW406" i="6"/>
  <c r="AX406" i="6"/>
  <c r="E347" i="6"/>
  <c r="F347" i="6"/>
  <c r="G347" i="6"/>
  <c r="H347" i="6"/>
  <c r="I347" i="6"/>
  <c r="J347" i="6"/>
  <c r="K347" i="6"/>
  <c r="L347" i="6"/>
  <c r="M347" i="6"/>
  <c r="N347" i="6"/>
  <c r="O347" i="6"/>
  <c r="P347" i="6"/>
  <c r="Q347" i="6"/>
  <c r="R347" i="6"/>
  <c r="S347" i="6"/>
  <c r="T347" i="6"/>
  <c r="U347" i="6"/>
  <c r="V347" i="6"/>
  <c r="W347" i="6"/>
  <c r="X347" i="6"/>
  <c r="Y347" i="6"/>
  <c r="Z347" i="6"/>
  <c r="AA347" i="6"/>
  <c r="AB347" i="6"/>
  <c r="AC347" i="6"/>
  <c r="AD347" i="6"/>
  <c r="AE347" i="6"/>
  <c r="AF347" i="6"/>
  <c r="AG347" i="6"/>
  <c r="AH347" i="6"/>
  <c r="AI347" i="6"/>
  <c r="AJ347" i="6"/>
  <c r="AK347" i="6"/>
  <c r="AL347" i="6"/>
  <c r="AM347" i="6"/>
  <c r="AN347" i="6"/>
  <c r="AO347" i="6"/>
  <c r="AP347" i="6"/>
  <c r="AQ347" i="6"/>
  <c r="AR347" i="6"/>
  <c r="AS347" i="6"/>
  <c r="AT347" i="6"/>
  <c r="AU347" i="6"/>
  <c r="AV347" i="6"/>
  <c r="AW347" i="6"/>
  <c r="AX347" i="6"/>
  <c r="E348" i="6"/>
  <c r="F348" i="6"/>
  <c r="G348" i="6"/>
  <c r="H348" i="6"/>
  <c r="I348" i="6"/>
  <c r="J348" i="6"/>
  <c r="K348" i="6"/>
  <c r="L348" i="6"/>
  <c r="M348" i="6"/>
  <c r="N348" i="6"/>
  <c r="O348" i="6"/>
  <c r="P348" i="6"/>
  <c r="Q348" i="6"/>
  <c r="R348" i="6"/>
  <c r="S348" i="6"/>
  <c r="T348" i="6"/>
  <c r="U348" i="6"/>
  <c r="V348" i="6"/>
  <c r="W348" i="6"/>
  <c r="X348" i="6"/>
  <c r="Y348" i="6"/>
  <c r="Z348" i="6"/>
  <c r="AA348" i="6"/>
  <c r="AB348" i="6"/>
  <c r="AC348" i="6"/>
  <c r="AD348" i="6"/>
  <c r="AE348" i="6"/>
  <c r="AF348" i="6"/>
  <c r="AG348" i="6"/>
  <c r="AH348" i="6"/>
  <c r="AI348" i="6"/>
  <c r="AJ348" i="6"/>
  <c r="AK348" i="6"/>
  <c r="AL348" i="6"/>
  <c r="AM348" i="6"/>
  <c r="AN348" i="6"/>
  <c r="AO348" i="6"/>
  <c r="AP348" i="6"/>
  <c r="AQ348" i="6"/>
  <c r="AR348" i="6"/>
  <c r="AS348" i="6"/>
  <c r="AT348" i="6"/>
  <c r="AU348" i="6"/>
  <c r="AV348" i="6"/>
  <c r="AW348" i="6"/>
  <c r="AX348" i="6"/>
  <c r="E349" i="6"/>
  <c r="F349" i="6"/>
  <c r="G349" i="6"/>
  <c r="H349" i="6"/>
  <c r="I349" i="6"/>
  <c r="J349" i="6"/>
  <c r="K349" i="6"/>
  <c r="L349" i="6"/>
  <c r="M349" i="6"/>
  <c r="N349" i="6"/>
  <c r="O349" i="6"/>
  <c r="P349" i="6"/>
  <c r="Q349" i="6"/>
  <c r="R349" i="6"/>
  <c r="S349" i="6"/>
  <c r="T349" i="6"/>
  <c r="U349" i="6"/>
  <c r="V349" i="6"/>
  <c r="W349" i="6"/>
  <c r="X349" i="6"/>
  <c r="Y349" i="6"/>
  <c r="Z349" i="6"/>
  <c r="AA349" i="6"/>
  <c r="AB349" i="6"/>
  <c r="AC349" i="6"/>
  <c r="AD349" i="6"/>
  <c r="AE349" i="6"/>
  <c r="AF349" i="6"/>
  <c r="AG349" i="6"/>
  <c r="AH349" i="6"/>
  <c r="AI349" i="6"/>
  <c r="AJ349" i="6"/>
  <c r="AK349" i="6"/>
  <c r="AL349" i="6"/>
  <c r="AM349" i="6"/>
  <c r="AN349" i="6"/>
  <c r="AO349" i="6"/>
  <c r="AP349" i="6"/>
  <c r="AQ349" i="6"/>
  <c r="AR349" i="6"/>
  <c r="AS349" i="6"/>
  <c r="AT349" i="6"/>
  <c r="AU349" i="6"/>
  <c r="AV349" i="6"/>
  <c r="AW349" i="6"/>
  <c r="AX349" i="6"/>
  <c r="E350" i="6"/>
  <c r="F350" i="6"/>
  <c r="G350" i="6"/>
  <c r="H350" i="6"/>
  <c r="I350" i="6"/>
  <c r="J350" i="6"/>
  <c r="K350" i="6"/>
  <c r="L350" i="6"/>
  <c r="M350" i="6"/>
  <c r="N350" i="6"/>
  <c r="O350" i="6"/>
  <c r="P350" i="6"/>
  <c r="Q350" i="6"/>
  <c r="R350" i="6"/>
  <c r="S350" i="6"/>
  <c r="T350" i="6"/>
  <c r="U350" i="6"/>
  <c r="V350" i="6"/>
  <c r="W350" i="6"/>
  <c r="X350" i="6"/>
  <c r="Y350" i="6"/>
  <c r="Z350" i="6"/>
  <c r="AA350" i="6"/>
  <c r="AB350" i="6"/>
  <c r="AC350" i="6"/>
  <c r="AD350" i="6"/>
  <c r="AE350" i="6"/>
  <c r="AF350" i="6"/>
  <c r="AG350" i="6"/>
  <c r="AH350" i="6"/>
  <c r="AI350" i="6"/>
  <c r="AJ350" i="6"/>
  <c r="AK350" i="6"/>
  <c r="AL350" i="6"/>
  <c r="AM350" i="6"/>
  <c r="AN350" i="6"/>
  <c r="AO350" i="6"/>
  <c r="AP350" i="6"/>
  <c r="AQ350" i="6"/>
  <c r="AR350" i="6"/>
  <c r="AS350" i="6"/>
  <c r="AT350" i="6"/>
  <c r="AU350" i="6"/>
  <c r="AV350" i="6"/>
  <c r="AW350" i="6"/>
  <c r="AX350" i="6"/>
  <c r="E351" i="6"/>
  <c r="F351" i="6"/>
  <c r="G351" i="6"/>
  <c r="H351" i="6"/>
  <c r="I351" i="6"/>
  <c r="J351" i="6"/>
  <c r="K351" i="6"/>
  <c r="L351" i="6"/>
  <c r="M351" i="6"/>
  <c r="N351" i="6"/>
  <c r="O351" i="6"/>
  <c r="P351" i="6"/>
  <c r="Q351" i="6"/>
  <c r="R351" i="6"/>
  <c r="S351" i="6"/>
  <c r="T351" i="6"/>
  <c r="U351" i="6"/>
  <c r="V351" i="6"/>
  <c r="W351" i="6"/>
  <c r="X351" i="6"/>
  <c r="Y351" i="6"/>
  <c r="Z351" i="6"/>
  <c r="AA351" i="6"/>
  <c r="AB351" i="6"/>
  <c r="AC351" i="6"/>
  <c r="AD351" i="6"/>
  <c r="AE351" i="6"/>
  <c r="AF351" i="6"/>
  <c r="AG351" i="6"/>
  <c r="AH351" i="6"/>
  <c r="AI351" i="6"/>
  <c r="AJ351" i="6"/>
  <c r="AK351" i="6"/>
  <c r="AL351" i="6"/>
  <c r="AM351" i="6"/>
  <c r="AN351" i="6"/>
  <c r="AO351" i="6"/>
  <c r="AP351" i="6"/>
  <c r="AQ351" i="6"/>
  <c r="AR351" i="6"/>
  <c r="AS351" i="6"/>
  <c r="AT351" i="6"/>
  <c r="AU351" i="6"/>
  <c r="AV351" i="6"/>
  <c r="AW351" i="6"/>
  <c r="AX351" i="6"/>
  <c r="E352" i="6"/>
  <c r="F352" i="6"/>
  <c r="G352" i="6"/>
  <c r="H352" i="6"/>
  <c r="I352" i="6"/>
  <c r="J352" i="6"/>
  <c r="K352" i="6"/>
  <c r="L352" i="6"/>
  <c r="M352" i="6"/>
  <c r="N352" i="6"/>
  <c r="O352" i="6"/>
  <c r="P352" i="6"/>
  <c r="Q352" i="6"/>
  <c r="R352" i="6"/>
  <c r="S352" i="6"/>
  <c r="T352" i="6"/>
  <c r="U352" i="6"/>
  <c r="V352" i="6"/>
  <c r="W352" i="6"/>
  <c r="X352" i="6"/>
  <c r="Y352" i="6"/>
  <c r="Z352" i="6"/>
  <c r="AA352" i="6"/>
  <c r="AB352" i="6"/>
  <c r="AC352" i="6"/>
  <c r="AD352" i="6"/>
  <c r="AE352" i="6"/>
  <c r="AF352" i="6"/>
  <c r="AG352" i="6"/>
  <c r="AH352" i="6"/>
  <c r="AI352" i="6"/>
  <c r="AJ352" i="6"/>
  <c r="AK352" i="6"/>
  <c r="AL352" i="6"/>
  <c r="AM352" i="6"/>
  <c r="AN352" i="6"/>
  <c r="AO352" i="6"/>
  <c r="AP352" i="6"/>
  <c r="AQ352" i="6"/>
  <c r="AR352" i="6"/>
  <c r="AS352" i="6"/>
  <c r="AT352" i="6"/>
  <c r="AU352" i="6"/>
  <c r="AV352" i="6"/>
  <c r="AW352" i="6"/>
  <c r="AX352" i="6"/>
  <c r="E353" i="6"/>
  <c r="F353" i="6"/>
  <c r="G353" i="6"/>
  <c r="H353" i="6"/>
  <c r="I353" i="6"/>
  <c r="J353" i="6"/>
  <c r="K353" i="6"/>
  <c r="L353" i="6"/>
  <c r="M353" i="6"/>
  <c r="N353" i="6"/>
  <c r="O353" i="6"/>
  <c r="P353" i="6"/>
  <c r="Q353" i="6"/>
  <c r="R353" i="6"/>
  <c r="S353" i="6"/>
  <c r="T353" i="6"/>
  <c r="U353" i="6"/>
  <c r="V353" i="6"/>
  <c r="W353" i="6"/>
  <c r="X353" i="6"/>
  <c r="Y353" i="6"/>
  <c r="Z353" i="6"/>
  <c r="AA353" i="6"/>
  <c r="AB353" i="6"/>
  <c r="AC353" i="6"/>
  <c r="AD353" i="6"/>
  <c r="AE353" i="6"/>
  <c r="AF353" i="6"/>
  <c r="AG353" i="6"/>
  <c r="AH353" i="6"/>
  <c r="AI353" i="6"/>
  <c r="AJ353" i="6"/>
  <c r="AK353" i="6"/>
  <c r="AL353" i="6"/>
  <c r="AM353" i="6"/>
  <c r="AN353" i="6"/>
  <c r="AO353" i="6"/>
  <c r="AP353" i="6"/>
  <c r="AQ353" i="6"/>
  <c r="AR353" i="6"/>
  <c r="AS353" i="6"/>
  <c r="AT353" i="6"/>
  <c r="AU353" i="6"/>
  <c r="AV353" i="6"/>
  <c r="AW353" i="6"/>
  <c r="AX353" i="6"/>
  <c r="E354" i="6"/>
  <c r="F354" i="6"/>
  <c r="G354" i="6"/>
  <c r="H354" i="6"/>
  <c r="I354" i="6"/>
  <c r="J354" i="6"/>
  <c r="K354" i="6"/>
  <c r="L354" i="6"/>
  <c r="M354" i="6"/>
  <c r="N354" i="6"/>
  <c r="O354" i="6"/>
  <c r="P354" i="6"/>
  <c r="Q354" i="6"/>
  <c r="R354" i="6"/>
  <c r="S354" i="6"/>
  <c r="T354" i="6"/>
  <c r="U354" i="6"/>
  <c r="V354" i="6"/>
  <c r="W354" i="6"/>
  <c r="X354" i="6"/>
  <c r="Y354" i="6"/>
  <c r="Z354" i="6"/>
  <c r="AA354" i="6"/>
  <c r="AB354" i="6"/>
  <c r="AC354" i="6"/>
  <c r="AD354" i="6"/>
  <c r="AE354" i="6"/>
  <c r="AF354" i="6"/>
  <c r="AG354" i="6"/>
  <c r="AH354" i="6"/>
  <c r="AI354" i="6"/>
  <c r="AJ354" i="6"/>
  <c r="AK354" i="6"/>
  <c r="AL354" i="6"/>
  <c r="AM354" i="6"/>
  <c r="AN354" i="6"/>
  <c r="AO354" i="6"/>
  <c r="AP354" i="6"/>
  <c r="AQ354" i="6"/>
  <c r="AR354" i="6"/>
  <c r="AS354" i="6"/>
  <c r="AT354" i="6"/>
  <c r="AU354" i="6"/>
  <c r="AV354" i="6"/>
  <c r="AW354" i="6"/>
  <c r="AX354" i="6"/>
  <c r="E355" i="6"/>
  <c r="F355" i="6"/>
  <c r="G355" i="6"/>
  <c r="H355" i="6"/>
  <c r="I355" i="6"/>
  <c r="J355" i="6"/>
  <c r="K355" i="6"/>
  <c r="L355" i="6"/>
  <c r="M355" i="6"/>
  <c r="N355" i="6"/>
  <c r="O355" i="6"/>
  <c r="P355" i="6"/>
  <c r="Q355" i="6"/>
  <c r="R355" i="6"/>
  <c r="S355" i="6"/>
  <c r="T355" i="6"/>
  <c r="U355" i="6"/>
  <c r="V355" i="6"/>
  <c r="W355" i="6"/>
  <c r="X355" i="6"/>
  <c r="Y355" i="6"/>
  <c r="Z355" i="6"/>
  <c r="AA355" i="6"/>
  <c r="AB355" i="6"/>
  <c r="AC355" i="6"/>
  <c r="AD355" i="6"/>
  <c r="AE355" i="6"/>
  <c r="AF355" i="6"/>
  <c r="AG355" i="6"/>
  <c r="AH355" i="6"/>
  <c r="AI355" i="6"/>
  <c r="AJ355" i="6"/>
  <c r="AK355" i="6"/>
  <c r="AL355" i="6"/>
  <c r="AM355" i="6"/>
  <c r="AN355" i="6"/>
  <c r="AO355" i="6"/>
  <c r="AP355" i="6"/>
  <c r="AQ355" i="6"/>
  <c r="AR355" i="6"/>
  <c r="AS355" i="6"/>
  <c r="AT355" i="6"/>
  <c r="AU355" i="6"/>
  <c r="AV355" i="6"/>
  <c r="AW355" i="6"/>
  <c r="AX355" i="6"/>
  <c r="E356" i="6"/>
  <c r="F356" i="6"/>
  <c r="G356" i="6"/>
  <c r="H356" i="6"/>
  <c r="I356" i="6"/>
  <c r="J356" i="6"/>
  <c r="K356" i="6"/>
  <c r="L356" i="6"/>
  <c r="M356" i="6"/>
  <c r="N356" i="6"/>
  <c r="O356" i="6"/>
  <c r="P356" i="6"/>
  <c r="Q356" i="6"/>
  <c r="R356" i="6"/>
  <c r="S356" i="6"/>
  <c r="T356" i="6"/>
  <c r="U356" i="6"/>
  <c r="V356" i="6"/>
  <c r="W356" i="6"/>
  <c r="X356" i="6"/>
  <c r="Y356" i="6"/>
  <c r="Z356" i="6"/>
  <c r="AA356" i="6"/>
  <c r="AB356" i="6"/>
  <c r="AC356" i="6"/>
  <c r="AD356" i="6"/>
  <c r="AE356" i="6"/>
  <c r="AF356" i="6"/>
  <c r="AG356" i="6"/>
  <c r="AH356" i="6"/>
  <c r="AI356" i="6"/>
  <c r="AJ356" i="6"/>
  <c r="AK356" i="6"/>
  <c r="AL356" i="6"/>
  <c r="AM356" i="6"/>
  <c r="AN356" i="6"/>
  <c r="AO356" i="6"/>
  <c r="AP356" i="6"/>
  <c r="AQ356" i="6"/>
  <c r="AR356" i="6"/>
  <c r="AS356" i="6"/>
  <c r="AT356" i="6"/>
  <c r="AU356" i="6"/>
  <c r="AV356" i="6"/>
  <c r="AW356" i="6"/>
  <c r="AX356" i="6"/>
  <c r="E357" i="6"/>
  <c r="F357" i="6"/>
  <c r="G357" i="6"/>
  <c r="H357" i="6"/>
  <c r="I357" i="6"/>
  <c r="J357" i="6"/>
  <c r="K357" i="6"/>
  <c r="L357" i="6"/>
  <c r="M357" i="6"/>
  <c r="N357" i="6"/>
  <c r="O357" i="6"/>
  <c r="P357" i="6"/>
  <c r="Q357" i="6"/>
  <c r="R357" i="6"/>
  <c r="S357" i="6"/>
  <c r="T357" i="6"/>
  <c r="U357" i="6"/>
  <c r="V357" i="6"/>
  <c r="W357" i="6"/>
  <c r="X357" i="6"/>
  <c r="Y357" i="6"/>
  <c r="Z357" i="6"/>
  <c r="AA357" i="6"/>
  <c r="AB357" i="6"/>
  <c r="AC357" i="6"/>
  <c r="AD357" i="6"/>
  <c r="AE357" i="6"/>
  <c r="AF357" i="6"/>
  <c r="AG357" i="6"/>
  <c r="AH357" i="6"/>
  <c r="AI357" i="6"/>
  <c r="AJ357" i="6"/>
  <c r="AK357" i="6"/>
  <c r="AL357" i="6"/>
  <c r="AM357" i="6"/>
  <c r="AN357" i="6"/>
  <c r="AO357" i="6"/>
  <c r="AP357" i="6"/>
  <c r="AQ357" i="6"/>
  <c r="AR357" i="6"/>
  <c r="AS357" i="6"/>
  <c r="AT357" i="6"/>
  <c r="AU357" i="6"/>
  <c r="AV357" i="6"/>
  <c r="AW357" i="6"/>
  <c r="AX357" i="6"/>
  <c r="F346" i="6"/>
  <c r="G346" i="6"/>
  <c r="H346" i="6"/>
  <c r="I346" i="6"/>
  <c r="J346" i="6"/>
  <c r="K346" i="6"/>
  <c r="L346" i="6"/>
  <c r="M346" i="6"/>
  <c r="N346" i="6"/>
  <c r="O346" i="6"/>
  <c r="P346" i="6"/>
  <c r="Q346" i="6"/>
  <c r="R346" i="6"/>
  <c r="S346" i="6"/>
  <c r="T346" i="6"/>
  <c r="U346" i="6"/>
  <c r="V346" i="6"/>
  <c r="W346" i="6"/>
  <c r="X346" i="6"/>
  <c r="Y346" i="6"/>
  <c r="Z346" i="6"/>
  <c r="AA346" i="6"/>
  <c r="AB346" i="6"/>
  <c r="AC346" i="6"/>
  <c r="AD346" i="6"/>
  <c r="AE346" i="6"/>
  <c r="AF346" i="6"/>
  <c r="AG346" i="6"/>
  <c r="AH346" i="6"/>
  <c r="AI346" i="6"/>
  <c r="AJ346" i="6"/>
  <c r="AK346" i="6"/>
  <c r="AL346" i="6"/>
  <c r="AM346" i="6"/>
  <c r="AN346" i="6"/>
  <c r="AO346" i="6"/>
  <c r="AP346" i="6"/>
  <c r="AQ346" i="6"/>
  <c r="AR346" i="6"/>
  <c r="AS346" i="6"/>
  <c r="AT346" i="6"/>
  <c r="AU346" i="6"/>
  <c r="AV346" i="6"/>
  <c r="AW346" i="6"/>
  <c r="AX346" i="6"/>
  <c r="E346" i="6"/>
  <c r="E188" i="6"/>
  <c r="F188" i="6"/>
  <c r="G188" i="6"/>
  <c r="H188" i="6"/>
  <c r="I188" i="6"/>
  <c r="J188" i="6"/>
  <c r="K188" i="6"/>
  <c r="L188" i="6"/>
  <c r="M188" i="6"/>
  <c r="N188" i="6"/>
  <c r="O188" i="6"/>
  <c r="P188" i="6"/>
  <c r="Q188" i="6"/>
  <c r="R188" i="6"/>
  <c r="S188" i="6"/>
  <c r="T188" i="6"/>
  <c r="U188" i="6"/>
  <c r="V188" i="6"/>
  <c r="W188" i="6"/>
  <c r="X188" i="6"/>
  <c r="Y188" i="6"/>
  <c r="Z188" i="6"/>
  <c r="AA188" i="6"/>
  <c r="AB188" i="6"/>
  <c r="AC188" i="6"/>
  <c r="AD188" i="6"/>
  <c r="AE188" i="6"/>
  <c r="AF188" i="6"/>
  <c r="AG188" i="6"/>
  <c r="AH188" i="6"/>
  <c r="AI188" i="6"/>
  <c r="AJ188" i="6"/>
  <c r="AK188" i="6"/>
  <c r="AL188" i="6"/>
  <c r="AM188" i="6"/>
  <c r="AN188" i="6"/>
  <c r="AO188" i="6"/>
  <c r="AP188" i="6"/>
  <c r="AQ188" i="6"/>
  <c r="AR188" i="6"/>
  <c r="AS188" i="6"/>
  <c r="AT188" i="6"/>
  <c r="AU188" i="6"/>
  <c r="AV188" i="6"/>
  <c r="AW188" i="6"/>
  <c r="AX188" i="6"/>
  <c r="E189" i="6"/>
  <c r="F189" i="6"/>
  <c r="G189" i="6"/>
  <c r="H189" i="6"/>
  <c r="I189" i="6"/>
  <c r="J189" i="6"/>
  <c r="K189" i="6"/>
  <c r="L189" i="6"/>
  <c r="M189" i="6"/>
  <c r="N189" i="6"/>
  <c r="O189" i="6"/>
  <c r="P189" i="6"/>
  <c r="Q189" i="6"/>
  <c r="R189" i="6"/>
  <c r="S189" i="6"/>
  <c r="T189" i="6"/>
  <c r="U189" i="6"/>
  <c r="V189" i="6"/>
  <c r="W189" i="6"/>
  <c r="X189" i="6"/>
  <c r="Y189" i="6"/>
  <c r="Z189" i="6"/>
  <c r="AA189" i="6"/>
  <c r="AB189" i="6"/>
  <c r="AC189" i="6"/>
  <c r="AD189" i="6"/>
  <c r="AE189" i="6"/>
  <c r="AF189" i="6"/>
  <c r="AG189" i="6"/>
  <c r="AH189" i="6"/>
  <c r="AI189" i="6"/>
  <c r="AJ189" i="6"/>
  <c r="AK189" i="6"/>
  <c r="AL189" i="6"/>
  <c r="AM189" i="6"/>
  <c r="AN189" i="6"/>
  <c r="AO189" i="6"/>
  <c r="AP189" i="6"/>
  <c r="AQ189" i="6"/>
  <c r="AR189" i="6"/>
  <c r="AS189" i="6"/>
  <c r="AT189" i="6"/>
  <c r="AU189" i="6"/>
  <c r="AV189" i="6"/>
  <c r="AW189" i="6"/>
  <c r="AX189" i="6"/>
  <c r="E190" i="6"/>
  <c r="F190" i="6"/>
  <c r="G190" i="6"/>
  <c r="H190" i="6"/>
  <c r="I190" i="6"/>
  <c r="J190" i="6"/>
  <c r="K190" i="6"/>
  <c r="L190" i="6"/>
  <c r="M190" i="6"/>
  <c r="N190" i="6"/>
  <c r="O190" i="6"/>
  <c r="P190" i="6"/>
  <c r="Q190" i="6"/>
  <c r="R190" i="6"/>
  <c r="S190" i="6"/>
  <c r="T190" i="6"/>
  <c r="U190" i="6"/>
  <c r="V190" i="6"/>
  <c r="W190" i="6"/>
  <c r="X190" i="6"/>
  <c r="Y190" i="6"/>
  <c r="Z190" i="6"/>
  <c r="AA190" i="6"/>
  <c r="AB190" i="6"/>
  <c r="AC190" i="6"/>
  <c r="AD190" i="6"/>
  <c r="AE190" i="6"/>
  <c r="AF190" i="6"/>
  <c r="AG190" i="6"/>
  <c r="AH190" i="6"/>
  <c r="AI190" i="6"/>
  <c r="AJ190" i="6"/>
  <c r="AK190" i="6"/>
  <c r="AL190" i="6"/>
  <c r="AM190" i="6"/>
  <c r="AN190" i="6"/>
  <c r="AO190" i="6"/>
  <c r="AP190" i="6"/>
  <c r="AQ190" i="6"/>
  <c r="AR190" i="6"/>
  <c r="AS190" i="6"/>
  <c r="AT190" i="6"/>
  <c r="AU190" i="6"/>
  <c r="AV190" i="6"/>
  <c r="AW190" i="6"/>
  <c r="AX190" i="6"/>
  <c r="E191" i="6"/>
  <c r="F191" i="6"/>
  <c r="G191" i="6"/>
  <c r="H191" i="6"/>
  <c r="I191" i="6"/>
  <c r="J191" i="6"/>
  <c r="K191" i="6"/>
  <c r="L191" i="6"/>
  <c r="M191" i="6"/>
  <c r="N191" i="6"/>
  <c r="O191" i="6"/>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AR191" i="6"/>
  <c r="AS191" i="6"/>
  <c r="AT191" i="6"/>
  <c r="AU191" i="6"/>
  <c r="AV191" i="6"/>
  <c r="AW191" i="6"/>
  <c r="AX191" i="6"/>
  <c r="E192" i="6"/>
  <c r="F192" i="6"/>
  <c r="G192" i="6"/>
  <c r="H192" i="6"/>
  <c r="I192" i="6"/>
  <c r="J192" i="6"/>
  <c r="K192" i="6"/>
  <c r="L192" i="6"/>
  <c r="M192" i="6"/>
  <c r="N192" i="6"/>
  <c r="O192" i="6"/>
  <c r="P192" i="6"/>
  <c r="Q192" i="6"/>
  <c r="R192" i="6"/>
  <c r="S192" i="6"/>
  <c r="T192" i="6"/>
  <c r="U192" i="6"/>
  <c r="V192" i="6"/>
  <c r="W192" i="6"/>
  <c r="X192" i="6"/>
  <c r="Y192" i="6"/>
  <c r="Z192" i="6"/>
  <c r="AA192" i="6"/>
  <c r="AB192" i="6"/>
  <c r="AC192" i="6"/>
  <c r="AD192" i="6"/>
  <c r="AE192" i="6"/>
  <c r="AF192" i="6"/>
  <c r="AG192" i="6"/>
  <c r="AH192" i="6"/>
  <c r="AI192" i="6"/>
  <c r="AJ192" i="6"/>
  <c r="AK192" i="6"/>
  <c r="AL192" i="6"/>
  <c r="AM192" i="6"/>
  <c r="AN192" i="6"/>
  <c r="AO192" i="6"/>
  <c r="AP192" i="6"/>
  <c r="AQ192" i="6"/>
  <c r="AR192" i="6"/>
  <c r="AS192" i="6"/>
  <c r="AT192" i="6"/>
  <c r="AU192" i="6"/>
  <c r="AV192" i="6"/>
  <c r="AW192" i="6"/>
  <c r="AX192" i="6"/>
  <c r="E193" i="6"/>
  <c r="F193" i="6"/>
  <c r="G193" i="6"/>
  <c r="H193" i="6"/>
  <c r="I193" i="6"/>
  <c r="J193" i="6"/>
  <c r="K193" i="6"/>
  <c r="L193" i="6"/>
  <c r="M193" i="6"/>
  <c r="N193" i="6"/>
  <c r="O193" i="6"/>
  <c r="P193" i="6"/>
  <c r="Q193" i="6"/>
  <c r="R193" i="6"/>
  <c r="S193" i="6"/>
  <c r="T193" i="6"/>
  <c r="U193" i="6"/>
  <c r="V193" i="6"/>
  <c r="W193" i="6"/>
  <c r="X193" i="6"/>
  <c r="Y193" i="6"/>
  <c r="Z193" i="6"/>
  <c r="AA193" i="6"/>
  <c r="AB193" i="6"/>
  <c r="AC193" i="6"/>
  <c r="AD193" i="6"/>
  <c r="AE193" i="6"/>
  <c r="AF193" i="6"/>
  <c r="AG193" i="6"/>
  <c r="AH193" i="6"/>
  <c r="AI193" i="6"/>
  <c r="AJ193" i="6"/>
  <c r="AK193" i="6"/>
  <c r="AL193" i="6"/>
  <c r="AM193" i="6"/>
  <c r="AN193" i="6"/>
  <c r="AO193" i="6"/>
  <c r="AP193" i="6"/>
  <c r="AQ193" i="6"/>
  <c r="AR193" i="6"/>
  <c r="AS193" i="6"/>
  <c r="AT193" i="6"/>
  <c r="AU193" i="6"/>
  <c r="AV193" i="6"/>
  <c r="AW193" i="6"/>
  <c r="AX193" i="6"/>
  <c r="E194" i="6"/>
  <c r="F194" i="6"/>
  <c r="G194" i="6"/>
  <c r="H194" i="6"/>
  <c r="I194" i="6"/>
  <c r="J194" i="6"/>
  <c r="K194" i="6"/>
  <c r="L194" i="6"/>
  <c r="M194" i="6"/>
  <c r="N194" i="6"/>
  <c r="O194" i="6"/>
  <c r="P194" i="6"/>
  <c r="Q194" i="6"/>
  <c r="R194" i="6"/>
  <c r="S194" i="6"/>
  <c r="T194" i="6"/>
  <c r="U194" i="6"/>
  <c r="V194" i="6"/>
  <c r="W194" i="6"/>
  <c r="X194" i="6"/>
  <c r="Y194" i="6"/>
  <c r="Z194" i="6"/>
  <c r="AA194" i="6"/>
  <c r="AB194" i="6"/>
  <c r="AC194" i="6"/>
  <c r="AD194" i="6"/>
  <c r="AE194" i="6"/>
  <c r="AF194" i="6"/>
  <c r="AG194" i="6"/>
  <c r="AH194" i="6"/>
  <c r="AI194" i="6"/>
  <c r="AJ194" i="6"/>
  <c r="AK194" i="6"/>
  <c r="AL194" i="6"/>
  <c r="AM194" i="6"/>
  <c r="AN194" i="6"/>
  <c r="AO194" i="6"/>
  <c r="AP194" i="6"/>
  <c r="AQ194" i="6"/>
  <c r="AR194" i="6"/>
  <c r="AS194" i="6"/>
  <c r="AT194" i="6"/>
  <c r="AU194" i="6"/>
  <c r="AV194" i="6"/>
  <c r="AW194" i="6"/>
  <c r="AX194" i="6"/>
  <c r="E195" i="6"/>
  <c r="F195" i="6"/>
  <c r="G195" i="6"/>
  <c r="H195" i="6"/>
  <c r="I195" i="6"/>
  <c r="J195" i="6"/>
  <c r="K195" i="6"/>
  <c r="L195" i="6"/>
  <c r="M195" i="6"/>
  <c r="N195" i="6"/>
  <c r="O195" i="6"/>
  <c r="P195" i="6"/>
  <c r="Q195" i="6"/>
  <c r="R195" i="6"/>
  <c r="S195" i="6"/>
  <c r="T195" i="6"/>
  <c r="U195" i="6"/>
  <c r="V195" i="6"/>
  <c r="W195" i="6"/>
  <c r="X195" i="6"/>
  <c r="Y195" i="6"/>
  <c r="Z195" i="6"/>
  <c r="AA195" i="6"/>
  <c r="AB195" i="6"/>
  <c r="AC195" i="6"/>
  <c r="AD195" i="6"/>
  <c r="AE195" i="6"/>
  <c r="AF195" i="6"/>
  <c r="AG195" i="6"/>
  <c r="AH195" i="6"/>
  <c r="AI195" i="6"/>
  <c r="AJ195" i="6"/>
  <c r="AK195" i="6"/>
  <c r="AL195" i="6"/>
  <c r="AM195" i="6"/>
  <c r="AN195" i="6"/>
  <c r="AO195" i="6"/>
  <c r="AP195" i="6"/>
  <c r="AQ195" i="6"/>
  <c r="AR195" i="6"/>
  <c r="AS195" i="6"/>
  <c r="AT195" i="6"/>
  <c r="AU195" i="6"/>
  <c r="AV195" i="6"/>
  <c r="AW195" i="6"/>
  <c r="AX195" i="6"/>
  <c r="E196" i="6"/>
  <c r="F196" i="6"/>
  <c r="G196" i="6"/>
  <c r="H196" i="6"/>
  <c r="I196" i="6"/>
  <c r="J196" i="6"/>
  <c r="K196" i="6"/>
  <c r="L196" i="6"/>
  <c r="M196" i="6"/>
  <c r="N196" i="6"/>
  <c r="O196" i="6"/>
  <c r="P196" i="6"/>
  <c r="Q196" i="6"/>
  <c r="R196" i="6"/>
  <c r="S196" i="6"/>
  <c r="T196" i="6"/>
  <c r="U196" i="6"/>
  <c r="V196" i="6"/>
  <c r="W196" i="6"/>
  <c r="X196" i="6"/>
  <c r="Y196" i="6"/>
  <c r="Z196" i="6"/>
  <c r="AA196" i="6"/>
  <c r="AB196" i="6"/>
  <c r="AC196" i="6"/>
  <c r="AD196" i="6"/>
  <c r="AE196" i="6"/>
  <c r="AF196" i="6"/>
  <c r="AG196" i="6"/>
  <c r="AH196" i="6"/>
  <c r="AI196" i="6"/>
  <c r="AJ196" i="6"/>
  <c r="AK196" i="6"/>
  <c r="AL196" i="6"/>
  <c r="AM196" i="6"/>
  <c r="AN196" i="6"/>
  <c r="AO196" i="6"/>
  <c r="AP196" i="6"/>
  <c r="AQ196" i="6"/>
  <c r="AR196" i="6"/>
  <c r="AS196" i="6"/>
  <c r="AT196" i="6"/>
  <c r="AU196" i="6"/>
  <c r="AV196" i="6"/>
  <c r="AW196" i="6"/>
  <c r="AX196" i="6"/>
  <c r="E197" i="6"/>
  <c r="F197" i="6"/>
  <c r="G197" i="6"/>
  <c r="H197" i="6"/>
  <c r="I197" i="6"/>
  <c r="J197" i="6"/>
  <c r="K197" i="6"/>
  <c r="L197" i="6"/>
  <c r="M197" i="6"/>
  <c r="N197" i="6"/>
  <c r="O197" i="6"/>
  <c r="P197" i="6"/>
  <c r="Q197" i="6"/>
  <c r="R197" i="6"/>
  <c r="S197" i="6"/>
  <c r="T197" i="6"/>
  <c r="U197" i="6"/>
  <c r="V197" i="6"/>
  <c r="W197" i="6"/>
  <c r="X197" i="6"/>
  <c r="Y197" i="6"/>
  <c r="Z197" i="6"/>
  <c r="AA197" i="6"/>
  <c r="AB197" i="6"/>
  <c r="AC197" i="6"/>
  <c r="AD197" i="6"/>
  <c r="AE197" i="6"/>
  <c r="AF197" i="6"/>
  <c r="AG197" i="6"/>
  <c r="AH197" i="6"/>
  <c r="AI197" i="6"/>
  <c r="AJ197" i="6"/>
  <c r="AK197" i="6"/>
  <c r="AL197" i="6"/>
  <c r="AM197" i="6"/>
  <c r="AN197" i="6"/>
  <c r="AO197" i="6"/>
  <c r="AP197" i="6"/>
  <c r="AQ197" i="6"/>
  <c r="AR197" i="6"/>
  <c r="AS197" i="6"/>
  <c r="AT197" i="6"/>
  <c r="AU197" i="6"/>
  <c r="AV197" i="6"/>
  <c r="AW197" i="6"/>
  <c r="AX197" i="6"/>
  <c r="E198" i="6"/>
  <c r="F198" i="6"/>
  <c r="G198" i="6"/>
  <c r="H198" i="6"/>
  <c r="I198" i="6"/>
  <c r="J198" i="6"/>
  <c r="K198" i="6"/>
  <c r="L198" i="6"/>
  <c r="M198" i="6"/>
  <c r="N198" i="6"/>
  <c r="O198" i="6"/>
  <c r="P198" i="6"/>
  <c r="Q198" i="6"/>
  <c r="R198" i="6"/>
  <c r="S198" i="6"/>
  <c r="T198" i="6"/>
  <c r="U198" i="6"/>
  <c r="V198" i="6"/>
  <c r="W198" i="6"/>
  <c r="X198" i="6"/>
  <c r="Y198" i="6"/>
  <c r="Z198" i="6"/>
  <c r="AA198" i="6"/>
  <c r="AB198" i="6"/>
  <c r="AC198" i="6"/>
  <c r="AD198" i="6"/>
  <c r="AE198" i="6"/>
  <c r="AF198" i="6"/>
  <c r="AG198" i="6"/>
  <c r="AH198" i="6"/>
  <c r="AI198" i="6"/>
  <c r="AJ198" i="6"/>
  <c r="AK198" i="6"/>
  <c r="AL198" i="6"/>
  <c r="AM198" i="6"/>
  <c r="AN198" i="6"/>
  <c r="AO198" i="6"/>
  <c r="AP198" i="6"/>
  <c r="AQ198" i="6"/>
  <c r="AR198" i="6"/>
  <c r="AS198" i="6"/>
  <c r="AT198" i="6"/>
  <c r="AU198" i="6"/>
  <c r="AV198" i="6"/>
  <c r="AW198" i="6"/>
  <c r="AX198" i="6"/>
  <c r="E199" i="6"/>
  <c r="F199" i="6"/>
  <c r="G199" i="6"/>
  <c r="H199" i="6"/>
  <c r="I199" i="6"/>
  <c r="J199" i="6"/>
  <c r="K199" i="6"/>
  <c r="L199" i="6"/>
  <c r="M199" i="6"/>
  <c r="N199" i="6"/>
  <c r="O199" i="6"/>
  <c r="P199" i="6"/>
  <c r="Q199" i="6"/>
  <c r="R199" i="6"/>
  <c r="S199" i="6"/>
  <c r="T199" i="6"/>
  <c r="U199" i="6"/>
  <c r="V199" i="6"/>
  <c r="W199" i="6"/>
  <c r="X199" i="6"/>
  <c r="Y199" i="6"/>
  <c r="Z199" i="6"/>
  <c r="AA199" i="6"/>
  <c r="AB199" i="6"/>
  <c r="AC199" i="6"/>
  <c r="AD199" i="6"/>
  <c r="AE199" i="6"/>
  <c r="AF199" i="6"/>
  <c r="AG199" i="6"/>
  <c r="AH199" i="6"/>
  <c r="AI199" i="6"/>
  <c r="AJ199" i="6"/>
  <c r="AK199" i="6"/>
  <c r="AL199" i="6"/>
  <c r="AM199" i="6"/>
  <c r="AN199" i="6"/>
  <c r="AO199" i="6"/>
  <c r="AP199" i="6"/>
  <c r="AQ199" i="6"/>
  <c r="AR199" i="6"/>
  <c r="AS199" i="6"/>
  <c r="AT199" i="6"/>
  <c r="AU199" i="6"/>
  <c r="AV199" i="6"/>
  <c r="AW199" i="6"/>
  <c r="AX199" i="6"/>
  <c r="E200" i="6"/>
  <c r="F200" i="6"/>
  <c r="G200" i="6"/>
  <c r="H200" i="6"/>
  <c r="I200" i="6"/>
  <c r="J200" i="6"/>
  <c r="K200" i="6"/>
  <c r="L200" i="6"/>
  <c r="M200" i="6"/>
  <c r="N200" i="6"/>
  <c r="O200" i="6"/>
  <c r="P200" i="6"/>
  <c r="Q200" i="6"/>
  <c r="R200" i="6"/>
  <c r="S200" i="6"/>
  <c r="T200" i="6"/>
  <c r="U200" i="6"/>
  <c r="V200" i="6"/>
  <c r="W200" i="6"/>
  <c r="X200" i="6"/>
  <c r="Y200" i="6"/>
  <c r="Z200" i="6"/>
  <c r="AA200" i="6"/>
  <c r="AB200" i="6"/>
  <c r="AC200" i="6"/>
  <c r="AD200" i="6"/>
  <c r="AE200" i="6"/>
  <c r="AF200" i="6"/>
  <c r="AG200" i="6"/>
  <c r="AH200" i="6"/>
  <c r="AI200" i="6"/>
  <c r="AJ200" i="6"/>
  <c r="AK200" i="6"/>
  <c r="AL200" i="6"/>
  <c r="AM200" i="6"/>
  <c r="AN200" i="6"/>
  <c r="AO200" i="6"/>
  <c r="AP200" i="6"/>
  <c r="AQ200" i="6"/>
  <c r="AR200" i="6"/>
  <c r="AS200" i="6"/>
  <c r="AT200" i="6"/>
  <c r="AU200" i="6"/>
  <c r="AV200" i="6"/>
  <c r="AW200" i="6"/>
  <c r="AX200" i="6"/>
  <c r="E201" i="6"/>
  <c r="F201" i="6"/>
  <c r="G201" i="6"/>
  <c r="H201" i="6"/>
  <c r="I201" i="6"/>
  <c r="J201" i="6"/>
  <c r="K201" i="6"/>
  <c r="L201" i="6"/>
  <c r="M201" i="6"/>
  <c r="N201" i="6"/>
  <c r="O201" i="6"/>
  <c r="P201" i="6"/>
  <c r="Q201" i="6"/>
  <c r="R201" i="6"/>
  <c r="S201" i="6"/>
  <c r="T201" i="6"/>
  <c r="U201" i="6"/>
  <c r="V201" i="6"/>
  <c r="W201" i="6"/>
  <c r="X201" i="6"/>
  <c r="Y201" i="6"/>
  <c r="Z201" i="6"/>
  <c r="AA201" i="6"/>
  <c r="AB201" i="6"/>
  <c r="AC201" i="6"/>
  <c r="AD201" i="6"/>
  <c r="AE201" i="6"/>
  <c r="AF201" i="6"/>
  <c r="AG201" i="6"/>
  <c r="AH201" i="6"/>
  <c r="AI201" i="6"/>
  <c r="AJ201" i="6"/>
  <c r="AK201" i="6"/>
  <c r="AL201" i="6"/>
  <c r="AM201" i="6"/>
  <c r="AN201" i="6"/>
  <c r="AO201" i="6"/>
  <c r="AP201" i="6"/>
  <c r="AQ201" i="6"/>
  <c r="AR201" i="6"/>
  <c r="AS201" i="6"/>
  <c r="AT201" i="6"/>
  <c r="AU201" i="6"/>
  <c r="AV201" i="6"/>
  <c r="AW201" i="6"/>
  <c r="AX201" i="6"/>
  <c r="E202" i="6"/>
  <c r="F202" i="6"/>
  <c r="G202" i="6"/>
  <c r="H202" i="6"/>
  <c r="I202" i="6"/>
  <c r="J202" i="6"/>
  <c r="K202" i="6"/>
  <c r="L202" i="6"/>
  <c r="M202" i="6"/>
  <c r="N202" i="6"/>
  <c r="O202" i="6"/>
  <c r="P202" i="6"/>
  <c r="Q202" i="6"/>
  <c r="R202" i="6"/>
  <c r="S202" i="6"/>
  <c r="T202" i="6"/>
  <c r="U202" i="6"/>
  <c r="V202" i="6"/>
  <c r="W202" i="6"/>
  <c r="X202" i="6"/>
  <c r="Y202" i="6"/>
  <c r="Z202" i="6"/>
  <c r="AA202" i="6"/>
  <c r="AB202" i="6"/>
  <c r="AC202" i="6"/>
  <c r="AD202" i="6"/>
  <c r="AE202" i="6"/>
  <c r="AF202" i="6"/>
  <c r="AG202" i="6"/>
  <c r="AH202" i="6"/>
  <c r="AI202" i="6"/>
  <c r="AJ202" i="6"/>
  <c r="AK202" i="6"/>
  <c r="AL202" i="6"/>
  <c r="AM202" i="6"/>
  <c r="AN202" i="6"/>
  <c r="AO202" i="6"/>
  <c r="AP202" i="6"/>
  <c r="AQ202" i="6"/>
  <c r="AR202" i="6"/>
  <c r="AS202" i="6"/>
  <c r="AT202" i="6"/>
  <c r="AU202" i="6"/>
  <c r="AV202" i="6"/>
  <c r="AW202" i="6"/>
  <c r="AX202" i="6"/>
  <c r="E203" i="6"/>
  <c r="F203" i="6"/>
  <c r="G203" i="6"/>
  <c r="H203" i="6"/>
  <c r="I203" i="6"/>
  <c r="J203" i="6"/>
  <c r="K203" i="6"/>
  <c r="L203" i="6"/>
  <c r="M203" i="6"/>
  <c r="N203" i="6"/>
  <c r="O203" i="6"/>
  <c r="P203" i="6"/>
  <c r="Q203" i="6"/>
  <c r="R203" i="6"/>
  <c r="S203" i="6"/>
  <c r="T203" i="6"/>
  <c r="U203" i="6"/>
  <c r="V203" i="6"/>
  <c r="W203" i="6"/>
  <c r="X203" i="6"/>
  <c r="Y203" i="6"/>
  <c r="Z203" i="6"/>
  <c r="AA203" i="6"/>
  <c r="AB203" i="6"/>
  <c r="AC203" i="6"/>
  <c r="AD203" i="6"/>
  <c r="AE203" i="6"/>
  <c r="AF203" i="6"/>
  <c r="AG203" i="6"/>
  <c r="AH203" i="6"/>
  <c r="AI203" i="6"/>
  <c r="AJ203" i="6"/>
  <c r="AK203" i="6"/>
  <c r="AL203" i="6"/>
  <c r="AM203" i="6"/>
  <c r="AN203" i="6"/>
  <c r="AO203" i="6"/>
  <c r="AP203" i="6"/>
  <c r="AQ203" i="6"/>
  <c r="AR203" i="6"/>
  <c r="AS203" i="6"/>
  <c r="AT203" i="6"/>
  <c r="AU203" i="6"/>
  <c r="AV203" i="6"/>
  <c r="AW203" i="6"/>
  <c r="AX203" i="6"/>
  <c r="E204" i="6"/>
  <c r="F204" i="6"/>
  <c r="G204" i="6"/>
  <c r="H204" i="6"/>
  <c r="I204" i="6"/>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E205" i="6"/>
  <c r="F205" i="6"/>
  <c r="G205" i="6"/>
  <c r="H205" i="6"/>
  <c r="I205" i="6"/>
  <c r="J205" i="6"/>
  <c r="K205" i="6"/>
  <c r="L205" i="6"/>
  <c r="M205" i="6"/>
  <c r="N205" i="6"/>
  <c r="O205" i="6"/>
  <c r="P205" i="6"/>
  <c r="Q205" i="6"/>
  <c r="R205" i="6"/>
  <c r="S205" i="6"/>
  <c r="T205" i="6"/>
  <c r="U205" i="6"/>
  <c r="V205" i="6"/>
  <c r="W205" i="6"/>
  <c r="X205" i="6"/>
  <c r="Y205" i="6"/>
  <c r="Z205" i="6"/>
  <c r="AA205" i="6"/>
  <c r="AB205" i="6"/>
  <c r="AC205" i="6"/>
  <c r="AD205" i="6"/>
  <c r="AE205" i="6"/>
  <c r="AF205" i="6"/>
  <c r="AG205" i="6"/>
  <c r="AH205" i="6"/>
  <c r="AI205" i="6"/>
  <c r="AJ205" i="6"/>
  <c r="AK205" i="6"/>
  <c r="AL205" i="6"/>
  <c r="AM205" i="6"/>
  <c r="AN205" i="6"/>
  <c r="AO205" i="6"/>
  <c r="AP205" i="6"/>
  <c r="AQ205" i="6"/>
  <c r="AR205" i="6"/>
  <c r="AS205" i="6"/>
  <c r="AT205" i="6"/>
  <c r="AU205" i="6"/>
  <c r="AV205" i="6"/>
  <c r="AW205" i="6"/>
  <c r="AX205" i="6"/>
  <c r="E206" i="6"/>
  <c r="F206" i="6"/>
  <c r="G206" i="6"/>
  <c r="H206" i="6"/>
  <c r="I206" i="6"/>
  <c r="J206" i="6"/>
  <c r="K206" i="6"/>
  <c r="L206" i="6"/>
  <c r="M206" i="6"/>
  <c r="N206" i="6"/>
  <c r="O206" i="6"/>
  <c r="P206" i="6"/>
  <c r="Q206" i="6"/>
  <c r="R206" i="6"/>
  <c r="S206" i="6"/>
  <c r="T206" i="6"/>
  <c r="U206" i="6"/>
  <c r="V206" i="6"/>
  <c r="W206" i="6"/>
  <c r="X206" i="6"/>
  <c r="Y206" i="6"/>
  <c r="Z206" i="6"/>
  <c r="AA206" i="6"/>
  <c r="AB206" i="6"/>
  <c r="AC206" i="6"/>
  <c r="AD206" i="6"/>
  <c r="AE206" i="6"/>
  <c r="AF206" i="6"/>
  <c r="AG206" i="6"/>
  <c r="AH206" i="6"/>
  <c r="AI206" i="6"/>
  <c r="AJ206" i="6"/>
  <c r="AK206" i="6"/>
  <c r="AL206" i="6"/>
  <c r="AM206" i="6"/>
  <c r="AN206" i="6"/>
  <c r="AO206" i="6"/>
  <c r="AP206" i="6"/>
  <c r="AQ206" i="6"/>
  <c r="AR206" i="6"/>
  <c r="AS206" i="6"/>
  <c r="AT206" i="6"/>
  <c r="AU206" i="6"/>
  <c r="AV206" i="6"/>
  <c r="AW206" i="6"/>
  <c r="AX206" i="6"/>
  <c r="E207" i="6"/>
  <c r="F207" i="6"/>
  <c r="G207" i="6"/>
  <c r="H207" i="6"/>
  <c r="I207" i="6"/>
  <c r="J207" i="6"/>
  <c r="K207" i="6"/>
  <c r="L207" i="6"/>
  <c r="M207" i="6"/>
  <c r="N207" i="6"/>
  <c r="O207" i="6"/>
  <c r="P207" i="6"/>
  <c r="Q207" i="6"/>
  <c r="R207" i="6"/>
  <c r="S207" i="6"/>
  <c r="T207" i="6"/>
  <c r="U207" i="6"/>
  <c r="V207" i="6"/>
  <c r="W207" i="6"/>
  <c r="X207" i="6"/>
  <c r="Y207" i="6"/>
  <c r="Z207" i="6"/>
  <c r="AA207" i="6"/>
  <c r="AB207" i="6"/>
  <c r="AC207" i="6"/>
  <c r="AD207" i="6"/>
  <c r="AE207" i="6"/>
  <c r="AF207" i="6"/>
  <c r="AG207" i="6"/>
  <c r="AH207" i="6"/>
  <c r="AI207" i="6"/>
  <c r="AJ207" i="6"/>
  <c r="AK207" i="6"/>
  <c r="AL207" i="6"/>
  <c r="AM207" i="6"/>
  <c r="AN207" i="6"/>
  <c r="AO207" i="6"/>
  <c r="AP207" i="6"/>
  <c r="AQ207" i="6"/>
  <c r="AR207" i="6"/>
  <c r="AS207" i="6"/>
  <c r="AT207" i="6"/>
  <c r="AU207" i="6"/>
  <c r="AV207" i="6"/>
  <c r="AW207" i="6"/>
  <c r="AX207" i="6"/>
  <c r="E208" i="6"/>
  <c r="F208" i="6"/>
  <c r="G208" i="6"/>
  <c r="H208" i="6"/>
  <c r="I208" i="6"/>
  <c r="J208" i="6"/>
  <c r="K208" i="6"/>
  <c r="L208" i="6"/>
  <c r="M208" i="6"/>
  <c r="N208" i="6"/>
  <c r="O208" i="6"/>
  <c r="P208" i="6"/>
  <c r="Q208" i="6"/>
  <c r="R208" i="6"/>
  <c r="S208" i="6"/>
  <c r="T208" i="6"/>
  <c r="U208" i="6"/>
  <c r="V208" i="6"/>
  <c r="W208" i="6"/>
  <c r="X208" i="6"/>
  <c r="Y208" i="6"/>
  <c r="Z208" i="6"/>
  <c r="AA208" i="6"/>
  <c r="AB208" i="6"/>
  <c r="AC208" i="6"/>
  <c r="AD208" i="6"/>
  <c r="AE208" i="6"/>
  <c r="AF208" i="6"/>
  <c r="AG208" i="6"/>
  <c r="AH208" i="6"/>
  <c r="AI208" i="6"/>
  <c r="AJ208" i="6"/>
  <c r="AK208" i="6"/>
  <c r="AL208" i="6"/>
  <c r="AM208" i="6"/>
  <c r="AN208" i="6"/>
  <c r="AO208" i="6"/>
  <c r="AP208" i="6"/>
  <c r="AQ208" i="6"/>
  <c r="AR208" i="6"/>
  <c r="AS208" i="6"/>
  <c r="AT208" i="6"/>
  <c r="AU208" i="6"/>
  <c r="AV208" i="6"/>
  <c r="AW208" i="6"/>
  <c r="AX208" i="6"/>
  <c r="E209" i="6"/>
  <c r="F209" i="6"/>
  <c r="G209" i="6"/>
  <c r="H209" i="6"/>
  <c r="I209" i="6"/>
  <c r="J209" i="6"/>
  <c r="K209" i="6"/>
  <c r="L209" i="6"/>
  <c r="M209" i="6"/>
  <c r="N209" i="6"/>
  <c r="O209" i="6"/>
  <c r="P209" i="6"/>
  <c r="Q209" i="6"/>
  <c r="R209" i="6"/>
  <c r="S209" i="6"/>
  <c r="T209" i="6"/>
  <c r="U209" i="6"/>
  <c r="V209" i="6"/>
  <c r="W209" i="6"/>
  <c r="X209" i="6"/>
  <c r="Y209" i="6"/>
  <c r="Z209" i="6"/>
  <c r="AA209" i="6"/>
  <c r="AB209" i="6"/>
  <c r="AC209" i="6"/>
  <c r="AD209" i="6"/>
  <c r="AE209" i="6"/>
  <c r="AF209" i="6"/>
  <c r="AG209" i="6"/>
  <c r="AH209" i="6"/>
  <c r="AI209" i="6"/>
  <c r="AJ209" i="6"/>
  <c r="AK209" i="6"/>
  <c r="AL209" i="6"/>
  <c r="AM209" i="6"/>
  <c r="AN209" i="6"/>
  <c r="AO209" i="6"/>
  <c r="AP209" i="6"/>
  <c r="AQ209" i="6"/>
  <c r="AR209" i="6"/>
  <c r="AS209" i="6"/>
  <c r="AT209" i="6"/>
  <c r="AU209" i="6"/>
  <c r="AV209" i="6"/>
  <c r="AW209" i="6"/>
  <c r="AX209" i="6"/>
  <c r="E210" i="6"/>
  <c r="F210" i="6"/>
  <c r="G210" i="6"/>
  <c r="H210" i="6"/>
  <c r="I210" i="6"/>
  <c r="J210" i="6"/>
  <c r="K210" i="6"/>
  <c r="L210" i="6"/>
  <c r="M210" i="6"/>
  <c r="N210" i="6"/>
  <c r="O210" i="6"/>
  <c r="P210" i="6"/>
  <c r="Q210" i="6"/>
  <c r="R210" i="6"/>
  <c r="S210" i="6"/>
  <c r="T210" i="6"/>
  <c r="U210" i="6"/>
  <c r="V210" i="6"/>
  <c r="W210" i="6"/>
  <c r="X210" i="6"/>
  <c r="Y210" i="6"/>
  <c r="Z210" i="6"/>
  <c r="AA210" i="6"/>
  <c r="AB210" i="6"/>
  <c r="AC210" i="6"/>
  <c r="AD210" i="6"/>
  <c r="AE210" i="6"/>
  <c r="AF210" i="6"/>
  <c r="AG210" i="6"/>
  <c r="AH210" i="6"/>
  <c r="AI210" i="6"/>
  <c r="AJ210" i="6"/>
  <c r="AK210" i="6"/>
  <c r="AL210" i="6"/>
  <c r="AM210" i="6"/>
  <c r="AN210" i="6"/>
  <c r="AO210" i="6"/>
  <c r="AP210" i="6"/>
  <c r="AQ210" i="6"/>
  <c r="AR210" i="6"/>
  <c r="AS210" i="6"/>
  <c r="AT210" i="6"/>
  <c r="AU210" i="6"/>
  <c r="AV210" i="6"/>
  <c r="AW210" i="6"/>
  <c r="AX210" i="6"/>
  <c r="E211" i="6"/>
  <c r="F211" i="6"/>
  <c r="G211" i="6"/>
  <c r="H211" i="6"/>
  <c r="I211" i="6"/>
  <c r="J211" i="6"/>
  <c r="K211" i="6"/>
  <c r="L211" i="6"/>
  <c r="M211" i="6"/>
  <c r="N211" i="6"/>
  <c r="O211" i="6"/>
  <c r="P211" i="6"/>
  <c r="Q211" i="6"/>
  <c r="R211" i="6"/>
  <c r="S211" i="6"/>
  <c r="T211" i="6"/>
  <c r="U211" i="6"/>
  <c r="V211" i="6"/>
  <c r="W211" i="6"/>
  <c r="X211" i="6"/>
  <c r="Y211" i="6"/>
  <c r="Z211" i="6"/>
  <c r="AA211" i="6"/>
  <c r="AB211" i="6"/>
  <c r="AC211" i="6"/>
  <c r="AD211" i="6"/>
  <c r="AE211" i="6"/>
  <c r="AF211" i="6"/>
  <c r="AG211" i="6"/>
  <c r="AH211" i="6"/>
  <c r="AI211" i="6"/>
  <c r="AJ211" i="6"/>
  <c r="AK211" i="6"/>
  <c r="AL211" i="6"/>
  <c r="AM211" i="6"/>
  <c r="AN211" i="6"/>
  <c r="AO211" i="6"/>
  <c r="AP211" i="6"/>
  <c r="AQ211" i="6"/>
  <c r="AR211" i="6"/>
  <c r="AS211" i="6"/>
  <c r="AT211" i="6"/>
  <c r="AU211" i="6"/>
  <c r="AV211" i="6"/>
  <c r="AW211" i="6"/>
  <c r="AX211" i="6"/>
  <c r="E212" i="6"/>
  <c r="F212" i="6"/>
  <c r="G212" i="6"/>
  <c r="H212" i="6"/>
  <c r="I212" i="6"/>
  <c r="J212" i="6"/>
  <c r="K212" i="6"/>
  <c r="L212" i="6"/>
  <c r="M212" i="6"/>
  <c r="N212" i="6"/>
  <c r="O212" i="6"/>
  <c r="P212" i="6"/>
  <c r="Q212" i="6"/>
  <c r="R212" i="6"/>
  <c r="S212" i="6"/>
  <c r="T212" i="6"/>
  <c r="U212" i="6"/>
  <c r="V212" i="6"/>
  <c r="W212" i="6"/>
  <c r="X212" i="6"/>
  <c r="Y212" i="6"/>
  <c r="Z212" i="6"/>
  <c r="AA212" i="6"/>
  <c r="AB212" i="6"/>
  <c r="AC212" i="6"/>
  <c r="AD212" i="6"/>
  <c r="AE212" i="6"/>
  <c r="AF212" i="6"/>
  <c r="AG212" i="6"/>
  <c r="AH212" i="6"/>
  <c r="AI212" i="6"/>
  <c r="AJ212" i="6"/>
  <c r="AK212" i="6"/>
  <c r="AL212" i="6"/>
  <c r="AM212" i="6"/>
  <c r="AN212" i="6"/>
  <c r="AO212" i="6"/>
  <c r="AP212" i="6"/>
  <c r="AQ212" i="6"/>
  <c r="AR212" i="6"/>
  <c r="AS212" i="6"/>
  <c r="AT212" i="6"/>
  <c r="AU212" i="6"/>
  <c r="AV212" i="6"/>
  <c r="AW212" i="6"/>
  <c r="AX212" i="6"/>
  <c r="E213" i="6"/>
  <c r="F213" i="6"/>
  <c r="G213" i="6"/>
  <c r="H213" i="6"/>
  <c r="I213" i="6"/>
  <c r="J213" i="6"/>
  <c r="K213" i="6"/>
  <c r="L213" i="6"/>
  <c r="M213" i="6"/>
  <c r="N213" i="6"/>
  <c r="O213" i="6"/>
  <c r="P213" i="6"/>
  <c r="Q213" i="6"/>
  <c r="R213" i="6"/>
  <c r="S213" i="6"/>
  <c r="T213" i="6"/>
  <c r="U213" i="6"/>
  <c r="V213" i="6"/>
  <c r="W213" i="6"/>
  <c r="X213" i="6"/>
  <c r="Y213" i="6"/>
  <c r="Z213" i="6"/>
  <c r="AA213" i="6"/>
  <c r="AB213" i="6"/>
  <c r="AC213" i="6"/>
  <c r="AD213" i="6"/>
  <c r="AE213" i="6"/>
  <c r="AF213" i="6"/>
  <c r="AG213" i="6"/>
  <c r="AH213" i="6"/>
  <c r="AI213" i="6"/>
  <c r="AJ213" i="6"/>
  <c r="AK213" i="6"/>
  <c r="AL213" i="6"/>
  <c r="AM213" i="6"/>
  <c r="AN213" i="6"/>
  <c r="AO213" i="6"/>
  <c r="AP213" i="6"/>
  <c r="AQ213" i="6"/>
  <c r="AR213" i="6"/>
  <c r="AS213" i="6"/>
  <c r="AT213" i="6"/>
  <c r="AU213" i="6"/>
  <c r="AV213" i="6"/>
  <c r="AW213" i="6"/>
  <c r="AX213" i="6"/>
  <c r="E214" i="6"/>
  <c r="F214" i="6"/>
  <c r="G214" i="6"/>
  <c r="H214" i="6"/>
  <c r="I214" i="6"/>
  <c r="J214" i="6"/>
  <c r="K214" i="6"/>
  <c r="L214" i="6"/>
  <c r="M214" i="6"/>
  <c r="N214" i="6"/>
  <c r="O214" i="6"/>
  <c r="P214" i="6"/>
  <c r="Q214" i="6"/>
  <c r="R214" i="6"/>
  <c r="S214" i="6"/>
  <c r="T214" i="6"/>
  <c r="U214" i="6"/>
  <c r="V214" i="6"/>
  <c r="W214" i="6"/>
  <c r="X214" i="6"/>
  <c r="Y214" i="6"/>
  <c r="Z214" i="6"/>
  <c r="AA214" i="6"/>
  <c r="AB214" i="6"/>
  <c r="AC214" i="6"/>
  <c r="AD214" i="6"/>
  <c r="AE214" i="6"/>
  <c r="AF214" i="6"/>
  <c r="AG214" i="6"/>
  <c r="AH214" i="6"/>
  <c r="AI214" i="6"/>
  <c r="AJ214" i="6"/>
  <c r="AK214" i="6"/>
  <c r="AL214" i="6"/>
  <c r="AM214" i="6"/>
  <c r="AN214" i="6"/>
  <c r="AO214" i="6"/>
  <c r="AP214" i="6"/>
  <c r="AQ214" i="6"/>
  <c r="AR214" i="6"/>
  <c r="AS214" i="6"/>
  <c r="AT214" i="6"/>
  <c r="AU214" i="6"/>
  <c r="AV214" i="6"/>
  <c r="AW214" i="6"/>
  <c r="AX214" i="6"/>
  <c r="E215" i="6"/>
  <c r="F215" i="6"/>
  <c r="G215" i="6"/>
  <c r="H215" i="6"/>
  <c r="I215" i="6"/>
  <c r="J215" i="6"/>
  <c r="K215" i="6"/>
  <c r="L215" i="6"/>
  <c r="M215" i="6"/>
  <c r="N215" i="6"/>
  <c r="O215" i="6"/>
  <c r="P215" i="6"/>
  <c r="Q215" i="6"/>
  <c r="R215" i="6"/>
  <c r="S215" i="6"/>
  <c r="T215" i="6"/>
  <c r="U215" i="6"/>
  <c r="V215" i="6"/>
  <c r="W215" i="6"/>
  <c r="X215" i="6"/>
  <c r="Y215" i="6"/>
  <c r="Z215" i="6"/>
  <c r="AA215" i="6"/>
  <c r="AB215" i="6"/>
  <c r="AC215" i="6"/>
  <c r="AD215" i="6"/>
  <c r="AE215" i="6"/>
  <c r="AF215" i="6"/>
  <c r="AG215" i="6"/>
  <c r="AH215" i="6"/>
  <c r="AI215" i="6"/>
  <c r="AJ215" i="6"/>
  <c r="AK215" i="6"/>
  <c r="AL215" i="6"/>
  <c r="AM215" i="6"/>
  <c r="AN215" i="6"/>
  <c r="AO215" i="6"/>
  <c r="AP215" i="6"/>
  <c r="AQ215" i="6"/>
  <c r="AR215" i="6"/>
  <c r="AS215" i="6"/>
  <c r="AT215" i="6"/>
  <c r="AU215" i="6"/>
  <c r="AV215" i="6"/>
  <c r="AW215" i="6"/>
  <c r="AX215" i="6"/>
  <c r="E216" i="6"/>
  <c r="F216" i="6"/>
  <c r="G216" i="6"/>
  <c r="H216" i="6"/>
  <c r="I216" i="6"/>
  <c r="J216" i="6"/>
  <c r="K216" i="6"/>
  <c r="L216" i="6"/>
  <c r="M216" i="6"/>
  <c r="N216" i="6"/>
  <c r="O216" i="6"/>
  <c r="P216" i="6"/>
  <c r="Q216" i="6"/>
  <c r="R216" i="6"/>
  <c r="S216" i="6"/>
  <c r="T216" i="6"/>
  <c r="U216" i="6"/>
  <c r="V216" i="6"/>
  <c r="W216" i="6"/>
  <c r="X216" i="6"/>
  <c r="Y216" i="6"/>
  <c r="Z216" i="6"/>
  <c r="AA216" i="6"/>
  <c r="AB216" i="6"/>
  <c r="AC216" i="6"/>
  <c r="AD216" i="6"/>
  <c r="AE216" i="6"/>
  <c r="AF216" i="6"/>
  <c r="AG216" i="6"/>
  <c r="AH216" i="6"/>
  <c r="AI216" i="6"/>
  <c r="AJ216" i="6"/>
  <c r="AK216" i="6"/>
  <c r="AL216" i="6"/>
  <c r="AM216" i="6"/>
  <c r="AN216" i="6"/>
  <c r="AO216" i="6"/>
  <c r="AP216" i="6"/>
  <c r="AQ216" i="6"/>
  <c r="AR216" i="6"/>
  <c r="AS216" i="6"/>
  <c r="AT216" i="6"/>
  <c r="AU216" i="6"/>
  <c r="AV216" i="6"/>
  <c r="AW216" i="6"/>
  <c r="AX216" i="6"/>
  <c r="E217" i="6"/>
  <c r="F217" i="6"/>
  <c r="G217" i="6"/>
  <c r="H217" i="6"/>
  <c r="I217" i="6"/>
  <c r="J217" i="6"/>
  <c r="K217" i="6"/>
  <c r="L217" i="6"/>
  <c r="M217" i="6"/>
  <c r="N217" i="6"/>
  <c r="O217" i="6"/>
  <c r="P217" i="6"/>
  <c r="Q217" i="6"/>
  <c r="R217" i="6"/>
  <c r="S217" i="6"/>
  <c r="T217" i="6"/>
  <c r="U217" i="6"/>
  <c r="V217" i="6"/>
  <c r="W217" i="6"/>
  <c r="X217" i="6"/>
  <c r="Y217" i="6"/>
  <c r="Z217" i="6"/>
  <c r="AA217" i="6"/>
  <c r="AB217" i="6"/>
  <c r="AC217" i="6"/>
  <c r="AD217" i="6"/>
  <c r="AE217" i="6"/>
  <c r="AF217" i="6"/>
  <c r="AG217" i="6"/>
  <c r="AH217" i="6"/>
  <c r="AI217" i="6"/>
  <c r="AJ217" i="6"/>
  <c r="AK217" i="6"/>
  <c r="AL217" i="6"/>
  <c r="AM217" i="6"/>
  <c r="AN217" i="6"/>
  <c r="AO217" i="6"/>
  <c r="AP217" i="6"/>
  <c r="AQ217" i="6"/>
  <c r="AR217" i="6"/>
  <c r="AS217" i="6"/>
  <c r="AT217" i="6"/>
  <c r="AU217" i="6"/>
  <c r="AV217" i="6"/>
  <c r="AW217" i="6"/>
  <c r="AX217" i="6"/>
  <c r="E218" i="6"/>
  <c r="F218" i="6"/>
  <c r="G218" i="6"/>
  <c r="H218" i="6"/>
  <c r="I218" i="6"/>
  <c r="J218" i="6"/>
  <c r="K218" i="6"/>
  <c r="L218" i="6"/>
  <c r="M218" i="6"/>
  <c r="N218" i="6"/>
  <c r="O218" i="6"/>
  <c r="P218" i="6"/>
  <c r="Q218" i="6"/>
  <c r="R218" i="6"/>
  <c r="S218" i="6"/>
  <c r="T218" i="6"/>
  <c r="U218" i="6"/>
  <c r="V218" i="6"/>
  <c r="W218" i="6"/>
  <c r="X218" i="6"/>
  <c r="Y218" i="6"/>
  <c r="Z218" i="6"/>
  <c r="AA218" i="6"/>
  <c r="AB218" i="6"/>
  <c r="AC218" i="6"/>
  <c r="AD218" i="6"/>
  <c r="AE218" i="6"/>
  <c r="AF218" i="6"/>
  <c r="AG218" i="6"/>
  <c r="AH218" i="6"/>
  <c r="AI218" i="6"/>
  <c r="AJ218" i="6"/>
  <c r="AK218" i="6"/>
  <c r="AL218" i="6"/>
  <c r="AM218" i="6"/>
  <c r="AN218" i="6"/>
  <c r="AO218" i="6"/>
  <c r="AP218" i="6"/>
  <c r="AQ218" i="6"/>
  <c r="AR218" i="6"/>
  <c r="AS218" i="6"/>
  <c r="AT218" i="6"/>
  <c r="AU218" i="6"/>
  <c r="AV218" i="6"/>
  <c r="AW218" i="6"/>
  <c r="AX218" i="6"/>
  <c r="E219" i="6"/>
  <c r="F219" i="6"/>
  <c r="G219" i="6"/>
  <c r="H219" i="6"/>
  <c r="I219" i="6"/>
  <c r="J219" i="6"/>
  <c r="K219" i="6"/>
  <c r="L219" i="6"/>
  <c r="M219" i="6"/>
  <c r="N219" i="6"/>
  <c r="O219" i="6"/>
  <c r="P219" i="6"/>
  <c r="Q219" i="6"/>
  <c r="R219" i="6"/>
  <c r="S219" i="6"/>
  <c r="T219" i="6"/>
  <c r="U219" i="6"/>
  <c r="V219" i="6"/>
  <c r="W219" i="6"/>
  <c r="X219" i="6"/>
  <c r="Y219" i="6"/>
  <c r="Z219" i="6"/>
  <c r="AA219" i="6"/>
  <c r="AB219" i="6"/>
  <c r="AC219" i="6"/>
  <c r="AD219" i="6"/>
  <c r="AE219" i="6"/>
  <c r="AF219" i="6"/>
  <c r="AG219" i="6"/>
  <c r="AH219" i="6"/>
  <c r="AI219" i="6"/>
  <c r="AJ219" i="6"/>
  <c r="AK219" i="6"/>
  <c r="AL219" i="6"/>
  <c r="AM219" i="6"/>
  <c r="AN219" i="6"/>
  <c r="AO219" i="6"/>
  <c r="AP219" i="6"/>
  <c r="AQ219" i="6"/>
  <c r="AR219" i="6"/>
  <c r="AS219" i="6"/>
  <c r="AT219" i="6"/>
  <c r="AU219" i="6"/>
  <c r="AV219" i="6"/>
  <c r="AW219" i="6"/>
  <c r="AX219" i="6"/>
  <c r="E220" i="6"/>
  <c r="F220" i="6"/>
  <c r="G220" i="6"/>
  <c r="H220" i="6"/>
  <c r="I220" i="6"/>
  <c r="J220" i="6"/>
  <c r="K220" i="6"/>
  <c r="L220" i="6"/>
  <c r="M220" i="6"/>
  <c r="N220" i="6"/>
  <c r="O220" i="6"/>
  <c r="P220" i="6"/>
  <c r="Q220" i="6"/>
  <c r="R220" i="6"/>
  <c r="S220" i="6"/>
  <c r="T220" i="6"/>
  <c r="U220" i="6"/>
  <c r="V220" i="6"/>
  <c r="W220" i="6"/>
  <c r="X220" i="6"/>
  <c r="Y220" i="6"/>
  <c r="Z220" i="6"/>
  <c r="AA220" i="6"/>
  <c r="AB220" i="6"/>
  <c r="AC220" i="6"/>
  <c r="AD220" i="6"/>
  <c r="AE220" i="6"/>
  <c r="AF220" i="6"/>
  <c r="AG220" i="6"/>
  <c r="AH220" i="6"/>
  <c r="AI220" i="6"/>
  <c r="AJ220" i="6"/>
  <c r="AK220" i="6"/>
  <c r="AL220" i="6"/>
  <c r="AM220" i="6"/>
  <c r="AN220" i="6"/>
  <c r="AO220" i="6"/>
  <c r="AP220" i="6"/>
  <c r="AQ220" i="6"/>
  <c r="AR220" i="6"/>
  <c r="AS220" i="6"/>
  <c r="AT220" i="6"/>
  <c r="AU220" i="6"/>
  <c r="AV220" i="6"/>
  <c r="AW220" i="6"/>
  <c r="AX220" i="6"/>
  <c r="E221" i="6"/>
  <c r="F221" i="6"/>
  <c r="G221" i="6"/>
  <c r="H221" i="6"/>
  <c r="I221" i="6"/>
  <c r="J221" i="6"/>
  <c r="K221" i="6"/>
  <c r="L221" i="6"/>
  <c r="M221" i="6"/>
  <c r="N221" i="6"/>
  <c r="O221" i="6"/>
  <c r="P221" i="6"/>
  <c r="Q221" i="6"/>
  <c r="R221" i="6"/>
  <c r="S221" i="6"/>
  <c r="T221" i="6"/>
  <c r="U221" i="6"/>
  <c r="V221" i="6"/>
  <c r="W221" i="6"/>
  <c r="X221" i="6"/>
  <c r="Y221" i="6"/>
  <c r="Z221" i="6"/>
  <c r="AA221" i="6"/>
  <c r="AB221" i="6"/>
  <c r="AC221" i="6"/>
  <c r="AD221" i="6"/>
  <c r="AE221" i="6"/>
  <c r="AF221" i="6"/>
  <c r="AG221" i="6"/>
  <c r="AH221" i="6"/>
  <c r="AI221" i="6"/>
  <c r="AJ221" i="6"/>
  <c r="AK221" i="6"/>
  <c r="AL221" i="6"/>
  <c r="AM221" i="6"/>
  <c r="AN221" i="6"/>
  <c r="AO221" i="6"/>
  <c r="AP221" i="6"/>
  <c r="AQ221" i="6"/>
  <c r="AR221" i="6"/>
  <c r="AS221" i="6"/>
  <c r="AT221" i="6"/>
  <c r="AU221" i="6"/>
  <c r="AV221" i="6"/>
  <c r="AW221" i="6"/>
  <c r="AX221" i="6"/>
  <c r="E222" i="6"/>
  <c r="F222" i="6"/>
  <c r="G222" i="6"/>
  <c r="H222" i="6"/>
  <c r="I222" i="6"/>
  <c r="J222" i="6"/>
  <c r="K222" i="6"/>
  <c r="L222" i="6"/>
  <c r="M222" i="6"/>
  <c r="N222" i="6"/>
  <c r="O222" i="6"/>
  <c r="P222" i="6"/>
  <c r="Q222" i="6"/>
  <c r="R222" i="6"/>
  <c r="S222" i="6"/>
  <c r="T222" i="6"/>
  <c r="U222" i="6"/>
  <c r="V222" i="6"/>
  <c r="W222" i="6"/>
  <c r="X222" i="6"/>
  <c r="Y222" i="6"/>
  <c r="Z222" i="6"/>
  <c r="AA222" i="6"/>
  <c r="AB222" i="6"/>
  <c r="AC222" i="6"/>
  <c r="AD222" i="6"/>
  <c r="AE222" i="6"/>
  <c r="AF222" i="6"/>
  <c r="AG222" i="6"/>
  <c r="AH222" i="6"/>
  <c r="AI222" i="6"/>
  <c r="AJ222" i="6"/>
  <c r="AK222" i="6"/>
  <c r="AL222" i="6"/>
  <c r="AM222" i="6"/>
  <c r="AN222" i="6"/>
  <c r="AO222" i="6"/>
  <c r="AP222" i="6"/>
  <c r="AQ222" i="6"/>
  <c r="AR222" i="6"/>
  <c r="AS222" i="6"/>
  <c r="AT222" i="6"/>
  <c r="AU222" i="6"/>
  <c r="AV222" i="6"/>
  <c r="AW222" i="6"/>
  <c r="AX222" i="6"/>
  <c r="E223" i="6"/>
  <c r="F223" i="6"/>
  <c r="G223" i="6"/>
  <c r="H223" i="6"/>
  <c r="I223" i="6"/>
  <c r="J223" i="6"/>
  <c r="K223" i="6"/>
  <c r="L223" i="6"/>
  <c r="M223" i="6"/>
  <c r="N223" i="6"/>
  <c r="O223" i="6"/>
  <c r="P223" i="6"/>
  <c r="Q223" i="6"/>
  <c r="R223" i="6"/>
  <c r="S223" i="6"/>
  <c r="T223" i="6"/>
  <c r="U223" i="6"/>
  <c r="V223" i="6"/>
  <c r="W223" i="6"/>
  <c r="X223" i="6"/>
  <c r="Y223" i="6"/>
  <c r="Z223" i="6"/>
  <c r="AA223" i="6"/>
  <c r="AB223" i="6"/>
  <c r="AC223" i="6"/>
  <c r="AD223" i="6"/>
  <c r="AE223" i="6"/>
  <c r="AF223" i="6"/>
  <c r="AG223" i="6"/>
  <c r="AH223" i="6"/>
  <c r="AI223" i="6"/>
  <c r="AJ223" i="6"/>
  <c r="AK223" i="6"/>
  <c r="AL223" i="6"/>
  <c r="AM223" i="6"/>
  <c r="AN223" i="6"/>
  <c r="AO223" i="6"/>
  <c r="AP223" i="6"/>
  <c r="AQ223" i="6"/>
  <c r="AR223" i="6"/>
  <c r="AS223" i="6"/>
  <c r="AT223" i="6"/>
  <c r="AU223" i="6"/>
  <c r="AV223" i="6"/>
  <c r="AW223" i="6"/>
  <c r="AX223" i="6"/>
  <c r="E224" i="6"/>
  <c r="F224" i="6"/>
  <c r="G224" i="6"/>
  <c r="H224" i="6"/>
  <c r="I224" i="6"/>
  <c r="J224" i="6"/>
  <c r="K224" i="6"/>
  <c r="L224" i="6"/>
  <c r="M224" i="6"/>
  <c r="N224" i="6"/>
  <c r="O224" i="6"/>
  <c r="P224" i="6"/>
  <c r="Q224" i="6"/>
  <c r="R224" i="6"/>
  <c r="S224" i="6"/>
  <c r="T224" i="6"/>
  <c r="U224" i="6"/>
  <c r="V224" i="6"/>
  <c r="W224" i="6"/>
  <c r="X224" i="6"/>
  <c r="Y224" i="6"/>
  <c r="Z224" i="6"/>
  <c r="AA224" i="6"/>
  <c r="AB224" i="6"/>
  <c r="AC224" i="6"/>
  <c r="AD224" i="6"/>
  <c r="AE224" i="6"/>
  <c r="AF224" i="6"/>
  <c r="AG224" i="6"/>
  <c r="AH224" i="6"/>
  <c r="AI224" i="6"/>
  <c r="AJ224" i="6"/>
  <c r="AK224" i="6"/>
  <c r="AL224" i="6"/>
  <c r="AM224" i="6"/>
  <c r="AN224" i="6"/>
  <c r="AO224" i="6"/>
  <c r="AP224" i="6"/>
  <c r="AQ224" i="6"/>
  <c r="AR224" i="6"/>
  <c r="AS224" i="6"/>
  <c r="AT224" i="6"/>
  <c r="AU224" i="6"/>
  <c r="AV224" i="6"/>
  <c r="AW224" i="6"/>
  <c r="AX224" i="6"/>
  <c r="E225" i="6"/>
  <c r="F225" i="6"/>
  <c r="G225" i="6"/>
  <c r="H225" i="6"/>
  <c r="I225" i="6"/>
  <c r="J225" i="6"/>
  <c r="K225" i="6"/>
  <c r="L225" i="6"/>
  <c r="M225" i="6"/>
  <c r="N225" i="6"/>
  <c r="O225" i="6"/>
  <c r="P225" i="6"/>
  <c r="Q225" i="6"/>
  <c r="R225" i="6"/>
  <c r="S225" i="6"/>
  <c r="T225" i="6"/>
  <c r="U225" i="6"/>
  <c r="V225" i="6"/>
  <c r="W225" i="6"/>
  <c r="X225" i="6"/>
  <c r="Y225" i="6"/>
  <c r="Z225" i="6"/>
  <c r="AA225" i="6"/>
  <c r="AB225" i="6"/>
  <c r="AC225" i="6"/>
  <c r="AD225" i="6"/>
  <c r="AE225" i="6"/>
  <c r="AF225" i="6"/>
  <c r="AG225" i="6"/>
  <c r="AH225" i="6"/>
  <c r="AI225" i="6"/>
  <c r="AJ225" i="6"/>
  <c r="AK225" i="6"/>
  <c r="AL225" i="6"/>
  <c r="AM225" i="6"/>
  <c r="AN225" i="6"/>
  <c r="AO225" i="6"/>
  <c r="AP225" i="6"/>
  <c r="AQ225" i="6"/>
  <c r="AR225" i="6"/>
  <c r="AS225" i="6"/>
  <c r="AT225" i="6"/>
  <c r="AU225" i="6"/>
  <c r="AV225" i="6"/>
  <c r="AW225" i="6"/>
  <c r="AX225" i="6"/>
  <c r="E226" i="6"/>
  <c r="F226" i="6"/>
  <c r="G226" i="6"/>
  <c r="H226" i="6"/>
  <c r="I226" i="6"/>
  <c r="J226" i="6"/>
  <c r="K226" i="6"/>
  <c r="L226" i="6"/>
  <c r="M226" i="6"/>
  <c r="N226" i="6"/>
  <c r="O226" i="6"/>
  <c r="P226" i="6"/>
  <c r="Q226" i="6"/>
  <c r="R226" i="6"/>
  <c r="S226" i="6"/>
  <c r="T226" i="6"/>
  <c r="U226" i="6"/>
  <c r="V226" i="6"/>
  <c r="W226" i="6"/>
  <c r="X226" i="6"/>
  <c r="Y226" i="6"/>
  <c r="Z226" i="6"/>
  <c r="AA226" i="6"/>
  <c r="AB226" i="6"/>
  <c r="AC226" i="6"/>
  <c r="AD226" i="6"/>
  <c r="AE226" i="6"/>
  <c r="AF226" i="6"/>
  <c r="AG226" i="6"/>
  <c r="AH226" i="6"/>
  <c r="AI226" i="6"/>
  <c r="AJ226" i="6"/>
  <c r="AK226" i="6"/>
  <c r="AL226" i="6"/>
  <c r="AM226" i="6"/>
  <c r="AN226" i="6"/>
  <c r="AO226" i="6"/>
  <c r="AP226" i="6"/>
  <c r="AQ226" i="6"/>
  <c r="AR226" i="6"/>
  <c r="AS226" i="6"/>
  <c r="AT226" i="6"/>
  <c r="AU226" i="6"/>
  <c r="AV226" i="6"/>
  <c r="AW226" i="6"/>
  <c r="AX226" i="6"/>
  <c r="E227" i="6"/>
  <c r="F227" i="6"/>
  <c r="G227" i="6"/>
  <c r="H227" i="6"/>
  <c r="I227" i="6"/>
  <c r="J227" i="6"/>
  <c r="K227" i="6"/>
  <c r="L227" i="6"/>
  <c r="M227" i="6"/>
  <c r="N227" i="6"/>
  <c r="O227" i="6"/>
  <c r="P227" i="6"/>
  <c r="Q227" i="6"/>
  <c r="R227" i="6"/>
  <c r="S227" i="6"/>
  <c r="T227" i="6"/>
  <c r="U227" i="6"/>
  <c r="V227" i="6"/>
  <c r="W227" i="6"/>
  <c r="X227" i="6"/>
  <c r="Y227" i="6"/>
  <c r="Z227" i="6"/>
  <c r="AA227" i="6"/>
  <c r="AB227" i="6"/>
  <c r="AC227" i="6"/>
  <c r="AD227" i="6"/>
  <c r="AE227" i="6"/>
  <c r="AF227" i="6"/>
  <c r="AG227" i="6"/>
  <c r="AH227" i="6"/>
  <c r="AI227" i="6"/>
  <c r="AJ227" i="6"/>
  <c r="AK227" i="6"/>
  <c r="AL227" i="6"/>
  <c r="AM227" i="6"/>
  <c r="AN227" i="6"/>
  <c r="AO227" i="6"/>
  <c r="AP227" i="6"/>
  <c r="AQ227" i="6"/>
  <c r="AR227" i="6"/>
  <c r="AS227" i="6"/>
  <c r="AT227" i="6"/>
  <c r="AU227" i="6"/>
  <c r="AV227" i="6"/>
  <c r="AW227" i="6"/>
  <c r="AX227" i="6"/>
  <c r="E228" i="6"/>
  <c r="F228" i="6"/>
  <c r="G228" i="6"/>
  <c r="H228" i="6"/>
  <c r="I228" i="6"/>
  <c r="J228" i="6"/>
  <c r="K228" i="6"/>
  <c r="L228" i="6"/>
  <c r="M228" i="6"/>
  <c r="N228" i="6"/>
  <c r="O228" i="6"/>
  <c r="P228" i="6"/>
  <c r="Q228" i="6"/>
  <c r="R228" i="6"/>
  <c r="S228" i="6"/>
  <c r="T228" i="6"/>
  <c r="U228" i="6"/>
  <c r="V228" i="6"/>
  <c r="W228" i="6"/>
  <c r="X228" i="6"/>
  <c r="Y228" i="6"/>
  <c r="Z228" i="6"/>
  <c r="AA228" i="6"/>
  <c r="AB228" i="6"/>
  <c r="AC228" i="6"/>
  <c r="AD228" i="6"/>
  <c r="AE228" i="6"/>
  <c r="AF228" i="6"/>
  <c r="AG228" i="6"/>
  <c r="AH228" i="6"/>
  <c r="AI228" i="6"/>
  <c r="AJ228" i="6"/>
  <c r="AK228" i="6"/>
  <c r="AL228" i="6"/>
  <c r="AM228" i="6"/>
  <c r="AN228" i="6"/>
  <c r="AO228" i="6"/>
  <c r="AP228" i="6"/>
  <c r="AQ228" i="6"/>
  <c r="AR228" i="6"/>
  <c r="AS228" i="6"/>
  <c r="AT228" i="6"/>
  <c r="AU228" i="6"/>
  <c r="AV228" i="6"/>
  <c r="AW228" i="6"/>
  <c r="AX228" i="6"/>
  <c r="E229" i="6"/>
  <c r="F229" i="6"/>
  <c r="G229" i="6"/>
  <c r="H229" i="6"/>
  <c r="I229" i="6"/>
  <c r="J229" i="6"/>
  <c r="K229" i="6"/>
  <c r="L229" i="6"/>
  <c r="M229" i="6"/>
  <c r="N229" i="6"/>
  <c r="O229" i="6"/>
  <c r="P229" i="6"/>
  <c r="Q229" i="6"/>
  <c r="R229" i="6"/>
  <c r="S229" i="6"/>
  <c r="T229" i="6"/>
  <c r="U229" i="6"/>
  <c r="V229" i="6"/>
  <c r="W229" i="6"/>
  <c r="X229" i="6"/>
  <c r="Y229" i="6"/>
  <c r="Z229" i="6"/>
  <c r="AA229" i="6"/>
  <c r="AB229" i="6"/>
  <c r="AC229" i="6"/>
  <c r="AD229" i="6"/>
  <c r="AE229" i="6"/>
  <c r="AF229" i="6"/>
  <c r="AG229" i="6"/>
  <c r="AH229" i="6"/>
  <c r="AI229" i="6"/>
  <c r="AJ229" i="6"/>
  <c r="AK229" i="6"/>
  <c r="AL229" i="6"/>
  <c r="AM229" i="6"/>
  <c r="AN229" i="6"/>
  <c r="AO229" i="6"/>
  <c r="AP229" i="6"/>
  <c r="AQ229" i="6"/>
  <c r="AR229" i="6"/>
  <c r="AS229" i="6"/>
  <c r="AT229" i="6"/>
  <c r="AU229" i="6"/>
  <c r="AV229" i="6"/>
  <c r="AW229" i="6"/>
  <c r="AX229" i="6"/>
  <c r="E230" i="6"/>
  <c r="F230" i="6"/>
  <c r="G230" i="6"/>
  <c r="H230" i="6"/>
  <c r="I230" i="6"/>
  <c r="J230" i="6"/>
  <c r="K230" i="6"/>
  <c r="L230" i="6"/>
  <c r="M230" i="6"/>
  <c r="N230" i="6"/>
  <c r="O230" i="6"/>
  <c r="P230" i="6"/>
  <c r="Q230" i="6"/>
  <c r="R230" i="6"/>
  <c r="S230" i="6"/>
  <c r="T230" i="6"/>
  <c r="U230" i="6"/>
  <c r="V230" i="6"/>
  <c r="W230" i="6"/>
  <c r="X230" i="6"/>
  <c r="Y230" i="6"/>
  <c r="Z230" i="6"/>
  <c r="AA230" i="6"/>
  <c r="AB230" i="6"/>
  <c r="AC230" i="6"/>
  <c r="AD230" i="6"/>
  <c r="AE230" i="6"/>
  <c r="AF230" i="6"/>
  <c r="AG230" i="6"/>
  <c r="AH230" i="6"/>
  <c r="AI230" i="6"/>
  <c r="AJ230" i="6"/>
  <c r="AK230" i="6"/>
  <c r="AL230" i="6"/>
  <c r="AM230" i="6"/>
  <c r="AN230" i="6"/>
  <c r="AO230" i="6"/>
  <c r="AP230" i="6"/>
  <c r="AQ230" i="6"/>
  <c r="AR230" i="6"/>
  <c r="AS230" i="6"/>
  <c r="AT230" i="6"/>
  <c r="AU230" i="6"/>
  <c r="AV230" i="6"/>
  <c r="AW230" i="6"/>
  <c r="AX230" i="6"/>
  <c r="E231" i="6"/>
  <c r="F231" i="6"/>
  <c r="G231" i="6"/>
  <c r="H231" i="6"/>
  <c r="I231" i="6"/>
  <c r="J231" i="6"/>
  <c r="K231" i="6"/>
  <c r="L231" i="6"/>
  <c r="M231" i="6"/>
  <c r="N231" i="6"/>
  <c r="O231" i="6"/>
  <c r="P231" i="6"/>
  <c r="Q231" i="6"/>
  <c r="R231" i="6"/>
  <c r="S231" i="6"/>
  <c r="T231" i="6"/>
  <c r="U231" i="6"/>
  <c r="V231" i="6"/>
  <c r="W231" i="6"/>
  <c r="X231" i="6"/>
  <c r="Y231" i="6"/>
  <c r="Z231" i="6"/>
  <c r="AA231" i="6"/>
  <c r="AB231" i="6"/>
  <c r="AC231" i="6"/>
  <c r="AD231" i="6"/>
  <c r="AE231" i="6"/>
  <c r="AF231" i="6"/>
  <c r="AG231" i="6"/>
  <c r="AH231" i="6"/>
  <c r="AI231" i="6"/>
  <c r="AJ231" i="6"/>
  <c r="AK231" i="6"/>
  <c r="AL231" i="6"/>
  <c r="AM231" i="6"/>
  <c r="AN231" i="6"/>
  <c r="AO231" i="6"/>
  <c r="AP231" i="6"/>
  <c r="AQ231" i="6"/>
  <c r="AR231" i="6"/>
  <c r="AS231" i="6"/>
  <c r="AT231" i="6"/>
  <c r="AU231" i="6"/>
  <c r="AV231" i="6"/>
  <c r="AW231" i="6"/>
  <c r="AX231" i="6"/>
  <c r="E232" i="6"/>
  <c r="F232" i="6"/>
  <c r="G232" i="6"/>
  <c r="H232" i="6"/>
  <c r="I232" i="6"/>
  <c r="J232" i="6"/>
  <c r="K232" i="6"/>
  <c r="L232" i="6"/>
  <c r="M232" i="6"/>
  <c r="N232" i="6"/>
  <c r="O232" i="6"/>
  <c r="P232" i="6"/>
  <c r="Q232" i="6"/>
  <c r="R232" i="6"/>
  <c r="S232" i="6"/>
  <c r="T232" i="6"/>
  <c r="U232" i="6"/>
  <c r="V232" i="6"/>
  <c r="W232" i="6"/>
  <c r="X232" i="6"/>
  <c r="Y232" i="6"/>
  <c r="Z232" i="6"/>
  <c r="AA232" i="6"/>
  <c r="AB232" i="6"/>
  <c r="AC232" i="6"/>
  <c r="AD232" i="6"/>
  <c r="AE232" i="6"/>
  <c r="AF232" i="6"/>
  <c r="AG232" i="6"/>
  <c r="AH232" i="6"/>
  <c r="AI232" i="6"/>
  <c r="AJ232" i="6"/>
  <c r="AK232" i="6"/>
  <c r="AL232" i="6"/>
  <c r="AM232" i="6"/>
  <c r="AN232" i="6"/>
  <c r="AO232" i="6"/>
  <c r="AP232" i="6"/>
  <c r="AQ232" i="6"/>
  <c r="AR232" i="6"/>
  <c r="AS232" i="6"/>
  <c r="AT232" i="6"/>
  <c r="AU232" i="6"/>
  <c r="AV232" i="6"/>
  <c r="AW232" i="6"/>
  <c r="AX232" i="6"/>
  <c r="E233" i="6"/>
  <c r="F233" i="6"/>
  <c r="G233" i="6"/>
  <c r="H233" i="6"/>
  <c r="I233" i="6"/>
  <c r="J233" i="6"/>
  <c r="K233" i="6"/>
  <c r="L233" i="6"/>
  <c r="M233" i="6"/>
  <c r="N233" i="6"/>
  <c r="O233" i="6"/>
  <c r="P233" i="6"/>
  <c r="Q233" i="6"/>
  <c r="R233" i="6"/>
  <c r="S233" i="6"/>
  <c r="T233" i="6"/>
  <c r="U233" i="6"/>
  <c r="V233" i="6"/>
  <c r="W233" i="6"/>
  <c r="X233" i="6"/>
  <c r="Y233" i="6"/>
  <c r="Z233" i="6"/>
  <c r="AA233" i="6"/>
  <c r="AB233" i="6"/>
  <c r="AC233" i="6"/>
  <c r="AD233" i="6"/>
  <c r="AE233" i="6"/>
  <c r="AF233" i="6"/>
  <c r="AG233" i="6"/>
  <c r="AH233" i="6"/>
  <c r="AI233" i="6"/>
  <c r="AJ233" i="6"/>
  <c r="AK233" i="6"/>
  <c r="AL233" i="6"/>
  <c r="AM233" i="6"/>
  <c r="AN233" i="6"/>
  <c r="AO233" i="6"/>
  <c r="AP233" i="6"/>
  <c r="AQ233" i="6"/>
  <c r="AR233" i="6"/>
  <c r="AS233" i="6"/>
  <c r="AT233" i="6"/>
  <c r="AU233" i="6"/>
  <c r="AV233" i="6"/>
  <c r="AW233" i="6"/>
  <c r="AX233" i="6"/>
  <c r="E234" i="6"/>
  <c r="F234" i="6"/>
  <c r="G234" i="6"/>
  <c r="H234" i="6"/>
  <c r="I234" i="6"/>
  <c r="J234" i="6"/>
  <c r="K234" i="6"/>
  <c r="L234" i="6"/>
  <c r="M234" i="6"/>
  <c r="N234" i="6"/>
  <c r="O234" i="6"/>
  <c r="P234" i="6"/>
  <c r="Q234" i="6"/>
  <c r="R234" i="6"/>
  <c r="S234" i="6"/>
  <c r="T234" i="6"/>
  <c r="U234" i="6"/>
  <c r="V234" i="6"/>
  <c r="W234" i="6"/>
  <c r="X234" i="6"/>
  <c r="Y234" i="6"/>
  <c r="Z234" i="6"/>
  <c r="AA234" i="6"/>
  <c r="AB234" i="6"/>
  <c r="AC234" i="6"/>
  <c r="AD234" i="6"/>
  <c r="AE234" i="6"/>
  <c r="AF234" i="6"/>
  <c r="AG234" i="6"/>
  <c r="AH234" i="6"/>
  <c r="AI234" i="6"/>
  <c r="AJ234" i="6"/>
  <c r="AK234" i="6"/>
  <c r="AL234" i="6"/>
  <c r="AM234" i="6"/>
  <c r="AN234" i="6"/>
  <c r="AO234" i="6"/>
  <c r="AP234" i="6"/>
  <c r="AQ234" i="6"/>
  <c r="AR234" i="6"/>
  <c r="AS234" i="6"/>
  <c r="AT234" i="6"/>
  <c r="AU234" i="6"/>
  <c r="AV234" i="6"/>
  <c r="AW234" i="6"/>
  <c r="AX234" i="6"/>
  <c r="E235" i="6"/>
  <c r="F235" i="6"/>
  <c r="G235" i="6"/>
  <c r="H235" i="6"/>
  <c r="I235" i="6"/>
  <c r="J235" i="6"/>
  <c r="K235" i="6"/>
  <c r="L235" i="6"/>
  <c r="M235" i="6"/>
  <c r="N235" i="6"/>
  <c r="O235" i="6"/>
  <c r="P235" i="6"/>
  <c r="Q235" i="6"/>
  <c r="R235" i="6"/>
  <c r="S235" i="6"/>
  <c r="T235" i="6"/>
  <c r="U235" i="6"/>
  <c r="V235" i="6"/>
  <c r="W235" i="6"/>
  <c r="X235" i="6"/>
  <c r="Y235" i="6"/>
  <c r="Z235" i="6"/>
  <c r="AA235" i="6"/>
  <c r="AB235" i="6"/>
  <c r="AC235" i="6"/>
  <c r="AD235" i="6"/>
  <c r="AE235" i="6"/>
  <c r="AF235" i="6"/>
  <c r="AG235" i="6"/>
  <c r="AH235" i="6"/>
  <c r="AI235" i="6"/>
  <c r="AJ235" i="6"/>
  <c r="AK235" i="6"/>
  <c r="AL235" i="6"/>
  <c r="AM235" i="6"/>
  <c r="AN235" i="6"/>
  <c r="AO235" i="6"/>
  <c r="AP235" i="6"/>
  <c r="AQ235" i="6"/>
  <c r="AR235" i="6"/>
  <c r="AS235" i="6"/>
  <c r="AT235" i="6"/>
  <c r="AU235" i="6"/>
  <c r="AV235" i="6"/>
  <c r="AW235" i="6"/>
  <c r="AX235" i="6"/>
  <c r="E236" i="6"/>
  <c r="F236" i="6"/>
  <c r="G236" i="6"/>
  <c r="H236" i="6"/>
  <c r="I236" i="6"/>
  <c r="J236" i="6"/>
  <c r="K236" i="6"/>
  <c r="L236" i="6"/>
  <c r="M236" i="6"/>
  <c r="N236" i="6"/>
  <c r="O236" i="6"/>
  <c r="P236" i="6"/>
  <c r="Q236" i="6"/>
  <c r="R236" i="6"/>
  <c r="S236" i="6"/>
  <c r="T236" i="6"/>
  <c r="U236" i="6"/>
  <c r="V236" i="6"/>
  <c r="W236" i="6"/>
  <c r="X236" i="6"/>
  <c r="Y236" i="6"/>
  <c r="Z236" i="6"/>
  <c r="AA236" i="6"/>
  <c r="AB236" i="6"/>
  <c r="AC236" i="6"/>
  <c r="AD236" i="6"/>
  <c r="AE236" i="6"/>
  <c r="AF236" i="6"/>
  <c r="AG236" i="6"/>
  <c r="AH236" i="6"/>
  <c r="AI236" i="6"/>
  <c r="AJ236" i="6"/>
  <c r="AK236" i="6"/>
  <c r="AL236" i="6"/>
  <c r="AM236" i="6"/>
  <c r="AN236" i="6"/>
  <c r="AO236" i="6"/>
  <c r="AP236" i="6"/>
  <c r="AQ236" i="6"/>
  <c r="AR236" i="6"/>
  <c r="AS236" i="6"/>
  <c r="AT236" i="6"/>
  <c r="AU236" i="6"/>
  <c r="AV236" i="6"/>
  <c r="AW236" i="6"/>
  <c r="AX236" i="6"/>
  <c r="F187" i="6"/>
  <c r="G187" i="6"/>
  <c r="H187" i="6"/>
  <c r="I187" i="6"/>
  <c r="J187" i="6"/>
  <c r="K187" i="6"/>
  <c r="L187" i="6"/>
  <c r="M187" i="6"/>
  <c r="N187" i="6"/>
  <c r="O187" i="6"/>
  <c r="P187" i="6"/>
  <c r="Q187" i="6"/>
  <c r="R187" i="6"/>
  <c r="S187" i="6"/>
  <c r="T187" i="6"/>
  <c r="U187" i="6"/>
  <c r="V187" i="6"/>
  <c r="W187" i="6"/>
  <c r="X187" i="6"/>
  <c r="Y187" i="6"/>
  <c r="Z187" i="6"/>
  <c r="AA187" i="6"/>
  <c r="AB187" i="6"/>
  <c r="AC187" i="6"/>
  <c r="AD187" i="6"/>
  <c r="AE187" i="6"/>
  <c r="AF187" i="6"/>
  <c r="AG187" i="6"/>
  <c r="AH187" i="6"/>
  <c r="AI187" i="6"/>
  <c r="AJ187" i="6"/>
  <c r="AK187" i="6"/>
  <c r="AL187" i="6"/>
  <c r="AM187" i="6"/>
  <c r="AN187" i="6"/>
  <c r="AO187" i="6"/>
  <c r="AP187" i="6"/>
  <c r="AQ187" i="6"/>
  <c r="AR187" i="6"/>
  <c r="AS187" i="6"/>
  <c r="AT187" i="6"/>
  <c r="AU187" i="6"/>
  <c r="AV187" i="6"/>
  <c r="AW187" i="6"/>
  <c r="AX187" i="6"/>
  <c r="E187" i="6"/>
  <c r="A4" i="1"/>
  <c r="B4" i="1"/>
  <c r="A5" i="1"/>
  <c r="B5" i="1"/>
  <c r="A6" i="1"/>
  <c r="B6" i="1"/>
  <c r="A7" i="1"/>
  <c r="B7" i="1"/>
  <c r="A8" i="1"/>
  <c r="B8" i="1"/>
  <c r="A9" i="1"/>
  <c r="B9" i="1"/>
  <c r="A10" i="1"/>
  <c r="B10" i="1"/>
  <c r="A11" i="1"/>
  <c r="B11" i="1"/>
  <c r="A12" i="1"/>
  <c r="B12" i="1"/>
  <c r="A13" i="1"/>
  <c r="B13" i="1"/>
  <c r="A14" i="1"/>
  <c r="B14" i="1"/>
  <c r="A15" i="1"/>
  <c r="B15" i="1"/>
  <c r="A16" i="1"/>
  <c r="B16" i="1"/>
  <c r="A17" i="1"/>
  <c r="B17" i="1"/>
  <c r="A18" i="1"/>
  <c r="B18" i="1"/>
  <c r="A19" i="1"/>
  <c r="B19" i="1"/>
  <c r="A20" i="1"/>
  <c r="B20" i="1"/>
  <c r="A21" i="1"/>
  <c r="B21" i="1"/>
  <c r="A22" i="1"/>
  <c r="B22" i="1"/>
  <c r="A23" i="1"/>
  <c r="B23" i="1"/>
  <c r="A24" i="1"/>
  <c r="B24" i="1"/>
  <c r="A25" i="1"/>
  <c r="B25" i="1"/>
  <c r="A26" i="1"/>
  <c r="B26" i="1"/>
  <c r="A27" i="1"/>
  <c r="B27" i="1"/>
  <c r="A28" i="1"/>
  <c r="B28" i="1"/>
  <c r="A29" i="1"/>
  <c r="B29" i="1"/>
  <c r="A30" i="1"/>
  <c r="B30" i="1"/>
  <c r="A31" i="1"/>
  <c r="B31" i="1"/>
  <c r="A32" i="1"/>
  <c r="B32" i="1"/>
  <c r="A33" i="1"/>
  <c r="B33" i="1"/>
  <c r="A34" i="1"/>
  <c r="B34" i="1"/>
  <c r="A35" i="1"/>
  <c r="B35" i="1"/>
  <c r="A36" i="1"/>
  <c r="B36" i="1"/>
  <c r="A37" i="1"/>
  <c r="B37" i="1"/>
  <c r="A38" i="1"/>
  <c r="B38" i="1"/>
  <c r="A39" i="1"/>
  <c r="B39" i="1"/>
  <c r="A40" i="1"/>
  <c r="B40" i="1"/>
  <c r="A41" i="1"/>
  <c r="B41" i="1"/>
  <c r="A42" i="1"/>
  <c r="B42" i="1"/>
  <c r="A43" i="1"/>
  <c r="B43" i="1"/>
  <c r="A44" i="1"/>
  <c r="B44" i="1"/>
  <c r="A45" i="1"/>
  <c r="B45" i="1"/>
  <c r="A46" i="1"/>
  <c r="B46" i="1"/>
  <c r="A47" i="1"/>
  <c r="B47" i="1"/>
  <c r="A48" i="1"/>
  <c r="B48" i="1"/>
  <c r="A49" i="1"/>
  <c r="B49" i="1"/>
  <c r="A50" i="1"/>
  <c r="B50" i="1"/>
  <c r="A51" i="1"/>
  <c r="B51" i="1"/>
  <c r="A52" i="1"/>
  <c r="B52" i="1"/>
  <c r="A53" i="1"/>
  <c r="B53" i="1"/>
  <c r="A54" i="1"/>
  <c r="B54" i="1"/>
  <c r="A55" i="1"/>
  <c r="B55" i="1"/>
  <c r="A56" i="1"/>
  <c r="B56" i="1"/>
  <c r="A57" i="1"/>
  <c r="B57" i="1"/>
  <c r="A58" i="1"/>
  <c r="B58" i="1"/>
  <c r="A59" i="1"/>
  <c r="B59" i="1"/>
  <c r="A60" i="1"/>
  <c r="B60" i="1"/>
  <c r="A61" i="1"/>
  <c r="B61" i="1"/>
  <c r="A62" i="1"/>
  <c r="B62" i="1"/>
  <c r="A63" i="1"/>
  <c r="B63" i="1"/>
  <c r="A64" i="1"/>
  <c r="B64" i="1"/>
  <c r="A65" i="1"/>
  <c r="B65" i="1"/>
  <c r="A66" i="1"/>
  <c r="B66" i="1"/>
  <c r="A67" i="1"/>
  <c r="B67" i="1"/>
  <c r="A68" i="1"/>
  <c r="B68" i="1"/>
  <c r="A69" i="1"/>
  <c r="B69" i="1"/>
  <c r="A70" i="1"/>
  <c r="B70" i="1"/>
  <c r="A71" i="1"/>
  <c r="B71" i="1"/>
  <c r="A72" i="1"/>
  <c r="B72" i="1"/>
  <c r="A73" i="1"/>
  <c r="B73" i="1"/>
  <c r="A74" i="1"/>
  <c r="B74" i="1"/>
  <c r="A75" i="1"/>
  <c r="B75" i="1"/>
  <c r="A76" i="1"/>
  <c r="B76" i="1"/>
  <c r="A77" i="1"/>
  <c r="B77" i="1"/>
  <c r="A78" i="1"/>
  <c r="B78" i="1"/>
  <c r="A79" i="1"/>
  <c r="B79" i="1"/>
  <c r="A80" i="1"/>
  <c r="B80" i="1"/>
  <c r="A81" i="1"/>
  <c r="B81" i="1"/>
  <c r="A82" i="1"/>
  <c r="B82" i="1"/>
  <c r="A83" i="1"/>
  <c r="B83" i="1"/>
  <c r="A84" i="1"/>
  <c r="B84" i="1"/>
  <c r="A85" i="1"/>
  <c r="B85" i="1"/>
  <c r="A86" i="1"/>
  <c r="B86" i="1"/>
  <c r="A87" i="1"/>
  <c r="B87" i="1"/>
  <c r="A88" i="1"/>
  <c r="B88" i="1"/>
  <c r="A89" i="1"/>
  <c r="B89" i="1"/>
  <c r="A90" i="1"/>
  <c r="B90" i="1"/>
  <c r="A91" i="1"/>
  <c r="B91" i="1"/>
  <c r="A92" i="1"/>
  <c r="B92" i="1"/>
  <c r="A93" i="1"/>
  <c r="B93" i="1"/>
  <c r="A94" i="1"/>
  <c r="B94" i="1"/>
  <c r="A95" i="1"/>
  <c r="B95" i="1"/>
  <c r="A96" i="1"/>
  <c r="B96" i="1"/>
  <c r="A97" i="1"/>
  <c r="B97" i="1"/>
  <c r="A98" i="1"/>
  <c r="B98" i="1"/>
  <c r="A99" i="1"/>
  <c r="B99" i="1"/>
  <c r="A100" i="1"/>
  <c r="B100" i="1"/>
  <c r="A101" i="1"/>
  <c r="B101" i="1"/>
  <c r="A102" i="1"/>
  <c r="B102" i="1"/>
  <c r="A103" i="1"/>
  <c r="B103" i="1"/>
  <c r="A104" i="1"/>
  <c r="B104" i="1"/>
  <c r="A105" i="1"/>
  <c r="B105" i="1"/>
  <c r="A106" i="1"/>
  <c r="B106" i="1"/>
  <c r="A107" i="1"/>
  <c r="B107" i="1"/>
  <c r="A108" i="1"/>
  <c r="B108" i="1"/>
  <c r="A109" i="1"/>
  <c r="B109" i="1"/>
  <c r="A110" i="1"/>
  <c r="B110" i="1"/>
  <c r="A111" i="1"/>
  <c r="B111" i="1"/>
  <c r="A112" i="1"/>
  <c r="B112" i="1"/>
  <c r="A113" i="1"/>
  <c r="B113" i="1"/>
  <c r="A114" i="1"/>
  <c r="B114" i="1"/>
  <c r="A115" i="1"/>
  <c r="B115" i="1"/>
  <c r="A116" i="1"/>
  <c r="B116" i="1"/>
  <c r="A117" i="1"/>
  <c r="B117" i="1"/>
  <c r="A118" i="1"/>
  <c r="B118" i="1"/>
  <c r="A119" i="1"/>
  <c r="B119" i="1"/>
  <c r="A120" i="1"/>
  <c r="B120" i="1"/>
  <c r="A121" i="1"/>
  <c r="B121" i="1"/>
  <c r="A122" i="1"/>
  <c r="B122" i="1"/>
  <c r="A123" i="1"/>
  <c r="B123" i="1"/>
  <c r="A124" i="1"/>
  <c r="B124" i="1"/>
  <c r="A125" i="1"/>
  <c r="B125" i="1"/>
  <c r="A126" i="1"/>
  <c r="B126" i="1"/>
  <c r="A127" i="1"/>
  <c r="B127" i="1"/>
  <c r="A128" i="1"/>
  <c r="B128" i="1"/>
  <c r="A129" i="1"/>
  <c r="B129" i="1"/>
  <c r="A130" i="1"/>
  <c r="B130" i="1"/>
  <c r="A131" i="1"/>
  <c r="B131" i="1"/>
  <c r="A132" i="1"/>
  <c r="B132" i="1"/>
  <c r="A133" i="1"/>
  <c r="B133" i="1"/>
  <c r="A134" i="1"/>
  <c r="B134" i="1"/>
  <c r="A135" i="1"/>
  <c r="B135" i="1"/>
  <c r="A136" i="1"/>
  <c r="B136" i="1"/>
  <c r="A137" i="1"/>
  <c r="B137" i="1"/>
  <c r="A138" i="1"/>
  <c r="B138" i="1"/>
  <c r="A139" i="1"/>
  <c r="B139" i="1"/>
  <c r="A140" i="1"/>
  <c r="B140" i="1"/>
  <c r="A141" i="1"/>
  <c r="B141" i="1"/>
  <c r="A142" i="1"/>
  <c r="B142" i="1"/>
  <c r="A143" i="1"/>
  <c r="B143" i="1"/>
  <c r="A144" i="1"/>
  <c r="B144" i="1"/>
  <c r="A145" i="1"/>
  <c r="B145" i="1"/>
  <c r="A146" i="1"/>
  <c r="B146" i="1"/>
  <c r="A147" i="1"/>
  <c r="B147" i="1"/>
  <c r="A148" i="1"/>
  <c r="B148" i="1"/>
  <c r="A149" i="1"/>
  <c r="B149" i="1"/>
  <c r="A150" i="1"/>
  <c r="B150" i="1"/>
  <c r="A151" i="1"/>
  <c r="B151" i="1"/>
  <c r="A152" i="1"/>
  <c r="B152" i="1"/>
  <c r="A153" i="1"/>
  <c r="B153" i="1"/>
  <c r="A154" i="1"/>
  <c r="B154" i="1"/>
  <c r="A155" i="1"/>
  <c r="B155" i="1"/>
  <c r="A156" i="1"/>
  <c r="B156" i="1"/>
  <c r="A157" i="1"/>
  <c r="B157" i="1"/>
  <c r="A158" i="1"/>
  <c r="B158" i="1"/>
  <c r="A159" i="1"/>
  <c r="B159" i="1"/>
  <c r="A160" i="1"/>
  <c r="B160" i="1"/>
  <c r="A161" i="1"/>
  <c r="B161" i="1"/>
  <c r="A162" i="1"/>
  <c r="B162" i="1"/>
  <c r="A163" i="1"/>
  <c r="B163" i="1"/>
  <c r="A164" i="1"/>
  <c r="B164" i="1"/>
  <c r="A165" i="1"/>
  <c r="B165" i="1"/>
  <c r="A166" i="1"/>
  <c r="B166" i="1"/>
  <c r="A167" i="1"/>
  <c r="B167" i="1"/>
  <c r="A168" i="1"/>
  <c r="B168" i="1"/>
  <c r="A169" i="1"/>
  <c r="B169" i="1"/>
  <c r="A170" i="1"/>
  <c r="B170" i="1"/>
  <c r="A171" i="1"/>
  <c r="B171" i="1"/>
  <c r="A172" i="1"/>
  <c r="B172" i="1"/>
  <c r="A173" i="1"/>
  <c r="B173" i="1"/>
  <c r="A174" i="1"/>
  <c r="B174" i="1"/>
  <c r="A175" i="1"/>
  <c r="B175" i="1"/>
  <c r="A176" i="1"/>
  <c r="B176" i="1"/>
  <c r="A177" i="1"/>
  <c r="B177" i="1"/>
  <c r="A178" i="1"/>
  <c r="B178" i="1"/>
  <c r="A179" i="1"/>
  <c r="B179" i="1"/>
  <c r="A180" i="1"/>
  <c r="B180" i="1"/>
  <c r="A181" i="1"/>
  <c r="B181" i="1"/>
  <c r="A182" i="1"/>
  <c r="B182" i="1"/>
  <c r="A183" i="1"/>
  <c r="B183" i="1"/>
  <c r="A184" i="1"/>
  <c r="B184" i="1"/>
  <c r="A185" i="1"/>
  <c r="B185" i="1"/>
  <c r="A186" i="1"/>
  <c r="B186" i="1"/>
  <c r="A187" i="1"/>
  <c r="B187" i="1"/>
  <c r="A188" i="1"/>
  <c r="B188" i="1"/>
  <c r="A189" i="1"/>
  <c r="B189" i="1"/>
  <c r="A190" i="1"/>
  <c r="B190" i="1"/>
  <c r="A191" i="1"/>
  <c r="B191" i="1"/>
  <c r="A192" i="1"/>
  <c r="B192" i="1"/>
  <c r="A193" i="1"/>
  <c r="B193" i="1"/>
  <c r="A194" i="1"/>
  <c r="B194" i="1"/>
  <c r="A195" i="1"/>
  <c r="B195" i="1"/>
  <c r="A196" i="1"/>
  <c r="B196" i="1"/>
  <c r="A197" i="1"/>
  <c r="B197" i="1"/>
  <c r="A198" i="1"/>
  <c r="B198" i="1"/>
  <c r="A199" i="1"/>
  <c r="B199" i="1"/>
  <c r="A200" i="1"/>
  <c r="B200" i="1"/>
  <c r="A201" i="1"/>
  <c r="B201" i="1"/>
  <c r="A202" i="1"/>
  <c r="B202" i="1"/>
  <c r="A203" i="1"/>
  <c r="B203" i="1"/>
  <c r="A204" i="1"/>
  <c r="B204" i="1"/>
  <c r="A205" i="1"/>
  <c r="B205" i="1"/>
  <c r="A206" i="1"/>
  <c r="B206" i="1"/>
  <c r="A207" i="1"/>
  <c r="B207" i="1"/>
  <c r="A208" i="1"/>
  <c r="B208" i="1"/>
  <c r="A209" i="1"/>
  <c r="B209" i="1"/>
  <c r="A210" i="1"/>
  <c r="B210" i="1"/>
  <c r="A211" i="1"/>
  <c r="B211" i="1"/>
  <c r="A212" i="1"/>
  <c r="B212" i="1"/>
  <c r="A213" i="1"/>
  <c r="B213" i="1"/>
  <c r="A214" i="1"/>
  <c r="B214" i="1"/>
  <c r="A215" i="1"/>
  <c r="B215" i="1"/>
  <c r="A216" i="1"/>
  <c r="B216" i="1"/>
  <c r="A217" i="1"/>
  <c r="B217" i="1"/>
  <c r="A218" i="1"/>
  <c r="B218" i="1"/>
  <c r="A219" i="1"/>
  <c r="B219" i="1"/>
  <c r="A220" i="1"/>
  <c r="B220" i="1"/>
  <c r="A221" i="1"/>
  <c r="B221" i="1"/>
  <c r="A222" i="1"/>
  <c r="B222" i="1"/>
  <c r="A223" i="1"/>
  <c r="B223" i="1"/>
  <c r="A224" i="1"/>
  <c r="B224" i="1"/>
  <c r="A225" i="1"/>
  <c r="B225" i="1"/>
  <c r="A226" i="1"/>
  <c r="B226" i="1"/>
  <c r="A227" i="1"/>
  <c r="B227" i="1"/>
  <c r="A228" i="1"/>
  <c r="B228" i="1"/>
  <c r="A229" i="1"/>
  <c r="B229" i="1"/>
  <c r="A230" i="1"/>
  <c r="B230" i="1"/>
  <c r="A231" i="1"/>
  <c r="B231" i="1"/>
  <c r="A232" i="1"/>
  <c r="B232" i="1"/>
  <c r="A233" i="1"/>
  <c r="B233" i="1"/>
  <c r="A234" i="1"/>
  <c r="B234" i="1"/>
  <c r="A235" i="1"/>
  <c r="B235" i="1"/>
  <c r="A236" i="1"/>
  <c r="B236" i="1"/>
  <c r="A237" i="1"/>
  <c r="B237" i="1"/>
  <c r="A238" i="1"/>
  <c r="B238" i="1"/>
  <c r="A239" i="1"/>
  <c r="B239" i="1"/>
  <c r="A240" i="1"/>
  <c r="B240" i="1"/>
  <c r="A241" i="1"/>
  <c r="B241" i="1"/>
  <c r="A242" i="1"/>
  <c r="B242" i="1"/>
  <c r="A243" i="1"/>
  <c r="B243" i="1"/>
  <c r="A244" i="1"/>
  <c r="B244" i="1"/>
  <c r="A245" i="1"/>
  <c r="B245" i="1"/>
  <c r="A246" i="1"/>
  <c r="B246" i="1"/>
  <c r="A247" i="1"/>
  <c r="B247" i="1"/>
  <c r="A248" i="1"/>
  <c r="B248" i="1"/>
  <c r="A249" i="1"/>
  <c r="B249" i="1"/>
  <c r="A250" i="1"/>
  <c r="B250" i="1"/>
  <c r="A251" i="1"/>
  <c r="B251" i="1"/>
  <c r="A252" i="1"/>
  <c r="B252" i="1"/>
  <c r="A253" i="1"/>
  <c r="B253" i="1"/>
  <c r="A254" i="1"/>
  <c r="B254" i="1"/>
  <c r="A255" i="1"/>
  <c r="B255" i="1"/>
  <c r="A256" i="1"/>
  <c r="B256" i="1"/>
  <c r="A257" i="1"/>
  <c r="B257" i="1"/>
  <c r="A258" i="1"/>
  <c r="B258" i="1"/>
  <c r="A259" i="1"/>
  <c r="B259" i="1"/>
  <c r="A260" i="1"/>
  <c r="B260" i="1"/>
  <c r="A261" i="1"/>
  <c r="B261" i="1"/>
  <c r="A262" i="1"/>
  <c r="B262" i="1"/>
  <c r="A263" i="1"/>
  <c r="B263" i="1"/>
  <c r="A264" i="1"/>
  <c r="B264" i="1"/>
  <c r="A265" i="1"/>
  <c r="B265" i="1"/>
  <c r="A266" i="1"/>
  <c r="B266" i="1"/>
  <c r="A267" i="1"/>
  <c r="B267" i="1"/>
  <c r="A268" i="1"/>
  <c r="B268" i="1"/>
  <c r="A269" i="1"/>
  <c r="B269" i="1"/>
  <c r="A270" i="1"/>
  <c r="B270" i="1"/>
  <c r="A271" i="1"/>
  <c r="B271" i="1"/>
  <c r="A272" i="1"/>
  <c r="B272" i="1"/>
  <c r="A273" i="1"/>
  <c r="B273" i="1"/>
  <c r="A274" i="1"/>
  <c r="B274" i="1"/>
  <c r="A275" i="1"/>
  <c r="B275" i="1"/>
  <c r="A276" i="1"/>
  <c r="B276" i="1"/>
  <c r="A277" i="1"/>
  <c r="B277" i="1"/>
  <c r="A278" i="1"/>
  <c r="B278" i="1"/>
  <c r="A279" i="1"/>
  <c r="B279" i="1"/>
  <c r="A280" i="1"/>
  <c r="B280" i="1"/>
  <c r="A281" i="1"/>
  <c r="B281" i="1"/>
  <c r="A282" i="1"/>
  <c r="B282" i="1"/>
  <c r="A283" i="1"/>
  <c r="B283" i="1"/>
  <c r="A284" i="1"/>
  <c r="B284" i="1"/>
  <c r="A285" i="1"/>
  <c r="B285" i="1"/>
  <c r="A286" i="1"/>
  <c r="B286" i="1"/>
  <c r="A287" i="1"/>
  <c r="B287" i="1"/>
  <c r="A288" i="1"/>
  <c r="B288" i="1"/>
  <c r="A289" i="1"/>
  <c r="B289" i="1"/>
  <c r="A290" i="1"/>
  <c r="B290" i="1"/>
  <c r="A291" i="1"/>
  <c r="B291" i="1"/>
  <c r="A292" i="1"/>
  <c r="B292" i="1"/>
  <c r="A293" i="1"/>
  <c r="B293" i="1"/>
  <c r="A294" i="1"/>
  <c r="B294" i="1"/>
  <c r="A295" i="1"/>
  <c r="B295" i="1"/>
  <c r="A296" i="1"/>
  <c r="B296" i="1"/>
  <c r="A297" i="1"/>
  <c r="B297" i="1"/>
  <c r="A298" i="1"/>
  <c r="B298" i="1"/>
  <c r="A299" i="1"/>
  <c r="B299" i="1"/>
  <c r="A300" i="1"/>
  <c r="B300" i="1"/>
  <c r="A301" i="1"/>
  <c r="B301" i="1"/>
  <c r="A302" i="1"/>
  <c r="B302" i="1"/>
  <c r="A303" i="1"/>
  <c r="B303" i="1"/>
  <c r="A304" i="1"/>
  <c r="B304" i="1"/>
  <c r="A305" i="1"/>
  <c r="B305" i="1"/>
  <c r="A306" i="1"/>
  <c r="B306" i="1"/>
  <c r="A307" i="1"/>
  <c r="B307" i="1"/>
  <c r="A308" i="1"/>
  <c r="B308" i="1"/>
  <c r="A309" i="1"/>
  <c r="B309" i="1"/>
  <c r="A310" i="1"/>
  <c r="B310" i="1"/>
  <c r="A311" i="1"/>
  <c r="B311" i="1"/>
  <c r="A312" i="1"/>
  <c r="B312" i="1"/>
  <c r="A313" i="1"/>
  <c r="B313" i="1"/>
  <c r="A314" i="1"/>
  <c r="B314" i="1"/>
  <c r="A315" i="1"/>
  <c r="B315" i="1"/>
  <c r="A316" i="1"/>
  <c r="B316" i="1"/>
  <c r="A317" i="1"/>
  <c r="B317" i="1"/>
  <c r="A318" i="1"/>
  <c r="B318" i="1"/>
  <c r="A319" i="1"/>
  <c r="B319" i="1"/>
  <c r="A320" i="1"/>
  <c r="B320" i="1"/>
  <c r="A321" i="1"/>
  <c r="B321" i="1"/>
  <c r="A322" i="1"/>
  <c r="B322" i="1"/>
  <c r="A323" i="1"/>
  <c r="B323" i="1"/>
  <c r="A324" i="1"/>
  <c r="B324" i="1"/>
  <c r="A325" i="1"/>
  <c r="B325" i="1"/>
  <c r="A326" i="1"/>
  <c r="B326" i="1"/>
  <c r="A327" i="1"/>
  <c r="B327" i="1"/>
  <c r="A328" i="1"/>
  <c r="B328" i="1"/>
  <c r="A329" i="1"/>
  <c r="B329" i="1"/>
  <c r="A330" i="1"/>
  <c r="B330" i="1"/>
  <c r="A331" i="1"/>
  <c r="B331" i="1"/>
  <c r="A332" i="1"/>
  <c r="B332" i="1"/>
  <c r="A333" i="1"/>
  <c r="B333" i="1"/>
  <c r="A334" i="1"/>
  <c r="B334" i="1"/>
  <c r="A335" i="1"/>
  <c r="B335" i="1"/>
  <c r="A336" i="1"/>
  <c r="B336" i="1"/>
  <c r="A337" i="1"/>
  <c r="B337" i="1"/>
  <c r="A338" i="1"/>
  <c r="B338" i="1"/>
  <c r="A339" i="1"/>
  <c r="B339" i="1"/>
  <c r="A340" i="1"/>
  <c r="B340" i="1"/>
  <c r="A341" i="1"/>
  <c r="B341" i="1"/>
  <c r="A342" i="1"/>
  <c r="B342" i="1"/>
  <c r="A343" i="1"/>
  <c r="B343" i="1"/>
  <c r="A344" i="1"/>
  <c r="B344" i="1"/>
  <c r="A345" i="1"/>
  <c r="B345" i="1"/>
  <c r="A346" i="1"/>
  <c r="B346" i="1"/>
  <c r="A347" i="1"/>
  <c r="B347" i="1"/>
  <c r="A348" i="1"/>
  <c r="B348" i="1"/>
  <c r="A349" i="1"/>
  <c r="B349" i="1"/>
  <c r="A350" i="1"/>
  <c r="B350" i="1"/>
  <c r="A351" i="1"/>
  <c r="B351" i="1"/>
  <c r="A352" i="1"/>
  <c r="B352" i="1"/>
  <c r="A353" i="1"/>
  <c r="B353" i="1"/>
  <c r="A354" i="1"/>
  <c r="B354" i="1"/>
  <c r="A355" i="1"/>
  <c r="B355" i="1"/>
  <c r="A356" i="1"/>
  <c r="B356" i="1"/>
  <c r="A357" i="1"/>
  <c r="B357" i="1"/>
  <c r="A358" i="1"/>
  <c r="B358" i="1"/>
  <c r="A359" i="1"/>
  <c r="B359" i="1"/>
  <c r="A360" i="1"/>
  <c r="B360" i="1"/>
  <c r="A361" i="1"/>
  <c r="B361" i="1"/>
  <c r="A362" i="1"/>
  <c r="B362" i="1"/>
  <c r="A363" i="1"/>
  <c r="B363" i="1"/>
  <c r="A364" i="1"/>
  <c r="B364" i="1"/>
  <c r="A365" i="1"/>
  <c r="B365" i="1"/>
  <c r="A366" i="1"/>
  <c r="B366" i="1"/>
  <c r="A367" i="1"/>
  <c r="B367" i="1"/>
  <c r="A368" i="1"/>
  <c r="B368" i="1"/>
  <c r="A369" i="1"/>
  <c r="B369" i="1"/>
  <c r="A370" i="1"/>
  <c r="B370" i="1"/>
  <c r="A371" i="1"/>
  <c r="B371" i="1"/>
  <c r="A372" i="1"/>
  <c r="B372" i="1"/>
  <c r="A373" i="1"/>
  <c r="B373" i="1"/>
  <c r="A374" i="1"/>
  <c r="B374" i="1"/>
  <c r="A375" i="1"/>
  <c r="B375" i="1"/>
  <c r="A376" i="1"/>
  <c r="B376" i="1"/>
  <c r="A377" i="1"/>
  <c r="B377" i="1"/>
  <c r="A378" i="1"/>
  <c r="B378" i="1"/>
  <c r="A379" i="1"/>
  <c r="B379" i="1"/>
  <c r="A380" i="1"/>
  <c r="B380" i="1"/>
  <c r="A381" i="1"/>
  <c r="B381" i="1"/>
  <c r="A382" i="1"/>
  <c r="B382" i="1"/>
  <c r="A383" i="1"/>
  <c r="B383" i="1"/>
  <c r="A384" i="1"/>
  <c r="B384" i="1"/>
  <c r="A385" i="1"/>
  <c r="B385" i="1"/>
  <c r="A386" i="1"/>
  <c r="B386" i="1"/>
  <c r="A387" i="1"/>
  <c r="B387" i="1"/>
  <c r="A388" i="1"/>
  <c r="B388" i="1"/>
  <c r="A389" i="1"/>
  <c r="B389" i="1"/>
  <c r="A390" i="1"/>
  <c r="B390" i="1"/>
  <c r="A391" i="1"/>
  <c r="B391" i="1"/>
  <c r="A392" i="1"/>
  <c r="B392" i="1"/>
  <c r="A393" i="1"/>
  <c r="B393" i="1"/>
  <c r="A394" i="1"/>
  <c r="B394" i="1"/>
  <c r="A395" i="1"/>
  <c r="B395" i="1"/>
  <c r="A396" i="1"/>
  <c r="B396" i="1"/>
  <c r="A397" i="1"/>
  <c r="B397" i="1"/>
  <c r="A398" i="1"/>
  <c r="B398" i="1"/>
  <c r="A399" i="1"/>
  <c r="B399" i="1"/>
  <c r="A400" i="1"/>
  <c r="B400" i="1"/>
  <c r="A401" i="1"/>
  <c r="B401" i="1"/>
  <c r="A402" i="1"/>
  <c r="B402" i="1"/>
  <c r="A403" i="1"/>
  <c r="B403" i="1"/>
  <c r="A404" i="1"/>
  <c r="B404" i="1"/>
  <c r="A405" i="1"/>
  <c r="B405" i="1"/>
  <c r="A406" i="1"/>
  <c r="B406" i="1"/>
  <c r="A407" i="1"/>
  <c r="B407" i="1"/>
  <c r="A408" i="1"/>
  <c r="B408" i="1"/>
  <c r="A409" i="1"/>
  <c r="B409" i="1"/>
  <c r="A410" i="1"/>
  <c r="B410" i="1"/>
  <c r="A411" i="1"/>
  <c r="B411" i="1"/>
  <c r="A412" i="1"/>
  <c r="B412" i="1"/>
  <c r="A413" i="1"/>
  <c r="B413" i="1"/>
  <c r="A414" i="1"/>
  <c r="B414" i="1"/>
  <c r="A415" i="1"/>
  <c r="B415" i="1"/>
  <c r="A416" i="1"/>
  <c r="B416" i="1"/>
  <c r="A417" i="1"/>
  <c r="B417" i="1"/>
  <c r="A418" i="1"/>
  <c r="B418" i="1"/>
  <c r="A419" i="1"/>
  <c r="B419" i="1"/>
  <c r="A420" i="1"/>
  <c r="B420" i="1"/>
  <c r="A421" i="1"/>
  <c r="B421" i="1"/>
  <c r="A422" i="1"/>
  <c r="B422" i="1"/>
  <c r="A423" i="1"/>
  <c r="B423" i="1"/>
  <c r="A424" i="1"/>
  <c r="B424" i="1"/>
  <c r="A425" i="1"/>
  <c r="B425" i="1"/>
  <c r="A426" i="1"/>
  <c r="B426" i="1"/>
  <c r="A427" i="1"/>
  <c r="B427" i="1"/>
  <c r="A428" i="1"/>
  <c r="B428" i="1"/>
  <c r="A429" i="1"/>
  <c r="B429" i="1"/>
  <c r="A430" i="1"/>
  <c r="B430" i="1"/>
  <c r="A431" i="1"/>
  <c r="B431" i="1"/>
  <c r="A432" i="1"/>
  <c r="B432" i="1"/>
  <c r="A433" i="1"/>
  <c r="B433" i="1"/>
  <c r="A434" i="1"/>
  <c r="B434" i="1"/>
  <c r="A435" i="1"/>
  <c r="B435" i="1"/>
  <c r="A436" i="1"/>
  <c r="B436" i="1"/>
  <c r="A437" i="1"/>
  <c r="B437" i="1"/>
  <c r="A438" i="1"/>
  <c r="B438" i="1"/>
  <c r="A439" i="1"/>
  <c r="B439" i="1"/>
  <c r="A440" i="1"/>
  <c r="B440" i="1"/>
  <c r="A441" i="1"/>
  <c r="B441" i="1"/>
  <c r="A442" i="1"/>
  <c r="B442" i="1"/>
  <c r="A443" i="1"/>
  <c r="B443" i="1"/>
  <c r="A444" i="1"/>
  <c r="B444" i="1"/>
  <c r="A445" i="1"/>
  <c r="B445" i="1"/>
  <c r="A446" i="1"/>
  <c r="B446" i="1"/>
  <c r="A447" i="1"/>
  <c r="B447" i="1"/>
  <c r="A448" i="1"/>
  <c r="B448" i="1"/>
  <c r="A449" i="1"/>
  <c r="B449" i="1"/>
  <c r="A450" i="1"/>
  <c r="B450" i="1"/>
  <c r="A451" i="1"/>
  <c r="B451" i="1"/>
  <c r="A452" i="1"/>
  <c r="B452" i="1"/>
  <c r="A453" i="1"/>
  <c r="B453" i="1"/>
  <c r="A454" i="1"/>
  <c r="B454" i="1"/>
  <c r="A455" i="1"/>
  <c r="B455" i="1"/>
  <c r="A456" i="1"/>
  <c r="B456" i="1"/>
  <c r="A457" i="1"/>
  <c r="B457" i="1"/>
  <c r="A458" i="1"/>
  <c r="B458" i="1"/>
  <c r="A459" i="1"/>
  <c r="B459" i="1"/>
  <c r="A460" i="1"/>
  <c r="B460" i="1"/>
  <c r="A461" i="1"/>
  <c r="B461" i="1"/>
  <c r="A462" i="1"/>
  <c r="B462" i="1"/>
  <c r="A463" i="1"/>
  <c r="B463" i="1"/>
  <c r="A464" i="1"/>
  <c r="B464" i="1"/>
  <c r="A465" i="1"/>
  <c r="B465" i="1"/>
  <c r="A466" i="1"/>
  <c r="B466" i="1"/>
  <c r="A467" i="1"/>
  <c r="B467" i="1"/>
  <c r="A468" i="1"/>
  <c r="B468" i="1"/>
  <c r="A469" i="1"/>
  <c r="B469" i="1"/>
  <c r="A470" i="1"/>
  <c r="B470" i="1"/>
  <c r="A471" i="1"/>
  <c r="B471" i="1"/>
  <c r="A472" i="1"/>
  <c r="B472" i="1"/>
  <c r="A473" i="1"/>
  <c r="B473" i="1"/>
  <c r="A474" i="1"/>
  <c r="B474" i="1"/>
  <c r="A475" i="1"/>
  <c r="B475" i="1"/>
  <c r="A476" i="1"/>
  <c r="B476" i="1"/>
  <c r="A477" i="1"/>
  <c r="B477" i="1"/>
  <c r="A478" i="1"/>
  <c r="B478" i="1"/>
  <c r="A479" i="1"/>
  <c r="B479" i="1"/>
  <c r="A480" i="1"/>
  <c r="B480" i="1"/>
  <c r="A481" i="1"/>
  <c r="B481" i="1"/>
  <c r="A482" i="1"/>
  <c r="B482" i="1"/>
  <c r="A483" i="1"/>
  <c r="B483" i="1"/>
  <c r="A484" i="1"/>
  <c r="B484" i="1"/>
  <c r="A485" i="1"/>
  <c r="B485" i="1"/>
  <c r="A486" i="1"/>
  <c r="B486" i="1"/>
  <c r="A487" i="1"/>
  <c r="B487" i="1"/>
  <c r="A488" i="1"/>
  <c r="B488" i="1"/>
  <c r="A489" i="1"/>
  <c r="B489" i="1"/>
  <c r="A490" i="1"/>
  <c r="B490" i="1"/>
  <c r="A491" i="1"/>
  <c r="B491" i="1"/>
  <c r="A492" i="1"/>
  <c r="B492" i="1"/>
  <c r="A493" i="1"/>
  <c r="B493" i="1"/>
  <c r="A494" i="1"/>
  <c r="B494" i="1"/>
  <c r="A495" i="1"/>
  <c r="B495" i="1"/>
  <c r="A496" i="1"/>
  <c r="B496" i="1"/>
  <c r="A497" i="1"/>
  <c r="B497" i="1"/>
  <c r="A498" i="1"/>
  <c r="B498" i="1"/>
  <c r="A499" i="1"/>
  <c r="B499" i="1"/>
  <c r="A500" i="1"/>
  <c r="B500" i="1"/>
  <c r="A501" i="1"/>
  <c r="B501" i="1"/>
  <c r="A502" i="1"/>
  <c r="B502" i="1"/>
  <c r="A503" i="1"/>
  <c r="B503" i="1"/>
  <c r="A504" i="1"/>
  <c r="B504" i="1"/>
  <c r="A505" i="1"/>
  <c r="B505" i="1"/>
  <c r="A506" i="1"/>
  <c r="B506" i="1"/>
  <c r="A507" i="1"/>
  <c r="B507" i="1"/>
  <c r="A508" i="1"/>
  <c r="B508" i="1"/>
  <c r="A509" i="1"/>
  <c r="B509" i="1"/>
  <c r="A510" i="1"/>
  <c r="B510" i="1"/>
  <c r="A511" i="1"/>
  <c r="B511" i="1"/>
  <c r="A512" i="1"/>
  <c r="B512" i="1"/>
  <c r="A513" i="1"/>
  <c r="B513" i="1"/>
  <c r="A514" i="1"/>
  <c r="B514" i="1"/>
  <c r="A515" i="1"/>
  <c r="B515" i="1"/>
  <c r="A516" i="1"/>
  <c r="B516" i="1"/>
  <c r="A517" i="1"/>
  <c r="B517" i="1"/>
  <c r="A518" i="1"/>
  <c r="B518" i="1"/>
  <c r="A519" i="1"/>
  <c r="B519" i="1"/>
  <c r="A520" i="1"/>
  <c r="B520" i="1"/>
  <c r="A521" i="1"/>
  <c r="B521" i="1"/>
  <c r="A522" i="1"/>
  <c r="B522" i="1"/>
  <c r="A523" i="1"/>
  <c r="B523" i="1"/>
  <c r="A524" i="1"/>
  <c r="B524" i="1"/>
  <c r="A525" i="1"/>
  <c r="B525" i="1"/>
  <c r="A526" i="1"/>
  <c r="B526" i="1"/>
  <c r="A527" i="1"/>
  <c r="B527" i="1"/>
  <c r="A528" i="1"/>
  <c r="B528" i="1"/>
  <c r="A529" i="1"/>
  <c r="B529" i="1"/>
  <c r="A530" i="1"/>
  <c r="B530" i="1"/>
  <c r="A531" i="1"/>
  <c r="B531" i="1"/>
  <c r="A532" i="1"/>
  <c r="B532" i="1"/>
  <c r="A533" i="1"/>
  <c r="B533" i="1"/>
  <c r="A534" i="1"/>
  <c r="B534" i="1"/>
  <c r="A535" i="1"/>
  <c r="B535" i="1"/>
  <c r="A536" i="1"/>
  <c r="B536" i="1"/>
  <c r="A537" i="1"/>
  <c r="B537" i="1"/>
  <c r="A538" i="1"/>
  <c r="B538" i="1"/>
  <c r="A539" i="1"/>
  <c r="B539" i="1"/>
  <c r="A540" i="1"/>
  <c r="B540" i="1"/>
  <c r="A541" i="1"/>
  <c r="B541" i="1"/>
  <c r="A542" i="1"/>
  <c r="B542" i="1"/>
  <c r="A543" i="1"/>
  <c r="B543" i="1"/>
  <c r="A544" i="1"/>
  <c r="B544" i="1"/>
  <c r="A545" i="1"/>
  <c r="B545" i="1"/>
  <c r="A546" i="1"/>
  <c r="B546" i="1"/>
  <c r="A547" i="1"/>
  <c r="B547" i="1"/>
  <c r="A548" i="1"/>
  <c r="B548" i="1"/>
  <c r="A549" i="1"/>
  <c r="B549" i="1"/>
  <c r="A550" i="1"/>
  <c r="B550" i="1"/>
  <c r="A551" i="1"/>
  <c r="B551" i="1"/>
  <c r="A552" i="1"/>
  <c r="B552" i="1"/>
  <c r="A553" i="1"/>
  <c r="B553" i="1"/>
  <c r="A554" i="1"/>
  <c r="B554" i="1"/>
  <c r="A555" i="1"/>
  <c r="B555" i="1"/>
  <c r="A556" i="1"/>
  <c r="B556" i="1"/>
  <c r="A557" i="1"/>
  <c r="B557" i="1"/>
  <c r="A558" i="1"/>
  <c r="B558" i="1"/>
  <c r="A559" i="1"/>
  <c r="B559" i="1"/>
  <c r="A560" i="1"/>
  <c r="B560" i="1"/>
  <c r="A561" i="1"/>
  <c r="B561" i="1"/>
  <c r="A562" i="1"/>
  <c r="B562" i="1"/>
  <c r="A563" i="1"/>
  <c r="B563" i="1"/>
  <c r="A564" i="1"/>
  <c r="B564" i="1"/>
  <c r="A565" i="1"/>
  <c r="B565" i="1"/>
  <c r="A566" i="1"/>
  <c r="B566" i="1"/>
  <c r="A567" i="1"/>
  <c r="B567" i="1"/>
  <c r="A568" i="1"/>
  <c r="B568" i="1"/>
  <c r="A569" i="1"/>
  <c r="B569" i="1"/>
  <c r="A570" i="1"/>
  <c r="B570" i="1"/>
  <c r="A571" i="1"/>
  <c r="B571" i="1"/>
  <c r="A572" i="1"/>
  <c r="B572" i="1"/>
  <c r="A573" i="1"/>
  <c r="B573" i="1"/>
  <c r="A574" i="1"/>
  <c r="B574" i="1"/>
  <c r="A575" i="1"/>
  <c r="B575" i="1"/>
  <c r="A576" i="1"/>
  <c r="B576" i="1"/>
  <c r="A577" i="1"/>
  <c r="B577" i="1"/>
  <c r="A578" i="1"/>
  <c r="B578" i="1"/>
  <c r="A579" i="1"/>
  <c r="B579" i="1"/>
  <c r="A580" i="1"/>
  <c r="B580" i="1"/>
  <c r="A581" i="1"/>
  <c r="B581" i="1"/>
  <c r="A582" i="1"/>
  <c r="B582" i="1"/>
  <c r="A583" i="1"/>
  <c r="B583" i="1"/>
  <c r="A584" i="1"/>
  <c r="B584" i="1"/>
  <c r="A585" i="1"/>
  <c r="B585" i="1"/>
  <c r="A586" i="1"/>
  <c r="B586" i="1"/>
  <c r="A587" i="1"/>
  <c r="B587" i="1"/>
  <c r="A588" i="1"/>
  <c r="B588" i="1"/>
  <c r="A589" i="1"/>
  <c r="B589" i="1"/>
  <c r="A590" i="1"/>
  <c r="B590" i="1"/>
  <c r="A591" i="1"/>
  <c r="B591" i="1"/>
  <c r="A592" i="1"/>
  <c r="B592" i="1"/>
  <c r="A593" i="1"/>
  <c r="B593" i="1"/>
  <c r="A594" i="1"/>
  <c r="B594" i="1"/>
  <c r="A595" i="1"/>
  <c r="B595" i="1"/>
  <c r="A596" i="1"/>
  <c r="B596" i="1"/>
  <c r="A597" i="1"/>
  <c r="B597" i="1"/>
  <c r="A598" i="1"/>
  <c r="B598" i="1"/>
  <c r="A599" i="1"/>
  <c r="B599" i="1"/>
  <c r="A600" i="1"/>
  <c r="B600" i="1"/>
  <c r="A601" i="1"/>
  <c r="B601" i="1"/>
  <c r="A602" i="1"/>
  <c r="B602" i="1"/>
  <c r="A603" i="1"/>
  <c r="B603" i="1"/>
  <c r="A604" i="1"/>
  <c r="B604" i="1"/>
  <c r="A605" i="1"/>
  <c r="B605" i="1"/>
  <c r="A606" i="1"/>
  <c r="B606" i="1"/>
  <c r="A607" i="1"/>
  <c r="B607" i="1"/>
  <c r="A608" i="1"/>
  <c r="B608" i="1"/>
  <c r="A609" i="1"/>
  <c r="B609" i="1"/>
  <c r="A610" i="1"/>
  <c r="B610" i="1"/>
  <c r="A611" i="1"/>
  <c r="B611" i="1"/>
  <c r="A612" i="1"/>
  <c r="B612" i="1"/>
  <c r="A613" i="1"/>
  <c r="B613" i="1"/>
  <c r="A614" i="1"/>
  <c r="B614" i="1"/>
  <c r="A615" i="1"/>
  <c r="B615" i="1"/>
  <c r="A616" i="1"/>
  <c r="B616" i="1"/>
  <c r="A617" i="1"/>
  <c r="B617" i="1"/>
  <c r="A618" i="1"/>
  <c r="B618" i="1"/>
  <c r="A619" i="1"/>
  <c r="B619" i="1"/>
  <c r="A620" i="1"/>
  <c r="B620" i="1"/>
  <c r="A621" i="1"/>
  <c r="B621" i="1"/>
  <c r="A622" i="1"/>
  <c r="B622" i="1"/>
  <c r="A623" i="1"/>
  <c r="B623" i="1"/>
  <c r="A624" i="1"/>
  <c r="B624" i="1"/>
  <c r="A625" i="1"/>
  <c r="B625" i="1"/>
  <c r="A626" i="1"/>
  <c r="B626" i="1"/>
  <c r="A627" i="1"/>
  <c r="B627" i="1"/>
  <c r="A628" i="1"/>
  <c r="B628" i="1"/>
  <c r="A629" i="1"/>
  <c r="B629" i="1"/>
  <c r="A630" i="1"/>
  <c r="B630" i="1"/>
  <c r="A631" i="1"/>
  <c r="B631" i="1"/>
  <c r="A632" i="1"/>
  <c r="B632" i="1"/>
  <c r="A633" i="1"/>
  <c r="B633" i="1"/>
  <c r="A634" i="1"/>
  <c r="B634" i="1"/>
  <c r="A635" i="1"/>
  <c r="B635" i="1"/>
  <c r="A636" i="1"/>
  <c r="B636" i="1"/>
  <c r="A637" i="1"/>
  <c r="B637" i="1"/>
  <c r="A638" i="1"/>
  <c r="B638" i="1"/>
  <c r="A639" i="1"/>
  <c r="B639" i="1"/>
  <c r="A640" i="1"/>
  <c r="B640" i="1"/>
  <c r="A641" i="1"/>
  <c r="B641" i="1"/>
  <c r="A642" i="1"/>
  <c r="B642" i="1"/>
  <c r="A643" i="1"/>
  <c r="B643" i="1"/>
  <c r="A644" i="1"/>
  <c r="B644" i="1"/>
  <c r="A645" i="1"/>
  <c r="B645" i="1"/>
  <c r="A646" i="1"/>
  <c r="B646" i="1"/>
  <c r="A647" i="1"/>
  <c r="B647" i="1"/>
  <c r="A648" i="1"/>
  <c r="B648" i="1"/>
  <c r="A649" i="1"/>
  <c r="B649" i="1"/>
  <c r="A650" i="1"/>
  <c r="B650" i="1"/>
  <c r="A651" i="1"/>
  <c r="B651" i="1"/>
  <c r="A652" i="1"/>
  <c r="B652" i="1"/>
  <c r="A653" i="1"/>
  <c r="B653" i="1"/>
  <c r="A654" i="1"/>
  <c r="B654" i="1"/>
  <c r="A655" i="1"/>
  <c r="B655" i="1"/>
  <c r="A656" i="1"/>
  <c r="B656" i="1"/>
  <c r="A657" i="1"/>
  <c r="B657" i="1"/>
  <c r="A658" i="1"/>
  <c r="B658" i="1"/>
  <c r="A659" i="1"/>
  <c r="B659" i="1"/>
  <c r="A660" i="1"/>
  <c r="B660" i="1"/>
  <c r="A661" i="1"/>
  <c r="B661" i="1"/>
  <c r="A662" i="1"/>
  <c r="B662" i="1"/>
  <c r="A663" i="1"/>
  <c r="B663" i="1"/>
  <c r="A664" i="1"/>
  <c r="B664" i="1"/>
  <c r="A665" i="1"/>
  <c r="B665" i="1"/>
  <c r="A666" i="1"/>
  <c r="B666" i="1"/>
  <c r="A667" i="1"/>
  <c r="B667" i="1"/>
  <c r="A668" i="1"/>
  <c r="B668" i="1"/>
  <c r="A669" i="1"/>
  <c r="B669" i="1"/>
  <c r="A670" i="1"/>
  <c r="B670" i="1"/>
  <c r="A671" i="1"/>
  <c r="B671" i="1"/>
  <c r="A672" i="1"/>
  <c r="B672" i="1"/>
  <c r="A673" i="1"/>
  <c r="B673" i="1"/>
  <c r="A674" i="1"/>
  <c r="B674" i="1"/>
  <c r="A675" i="1"/>
  <c r="B675" i="1"/>
  <c r="A676" i="1"/>
  <c r="B676" i="1"/>
  <c r="A677" i="1"/>
  <c r="B677" i="1"/>
  <c r="A678" i="1"/>
  <c r="B678" i="1"/>
  <c r="A679" i="1"/>
  <c r="B679" i="1"/>
  <c r="A680" i="1"/>
  <c r="B680" i="1"/>
  <c r="A681" i="1"/>
  <c r="B681" i="1"/>
  <c r="A682" i="1"/>
  <c r="B682" i="1"/>
  <c r="A683" i="1"/>
  <c r="B683" i="1"/>
  <c r="A684" i="1"/>
  <c r="B684" i="1"/>
  <c r="A685" i="1"/>
  <c r="B685" i="1"/>
  <c r="A686" i="1"/>
  <c r="B686" i="1"/>
  <c r="A687" i="1"/>
  <c r="B687" i="1"/>
  <c r="A688" i="1"/>
  <c r="B688" i="1"/>
  <c r="A689" i="1"/>
  <c r="B689" i="1"/>
  <c r="A690" i="1"/>
  <c r="B690" i="1"/>
  <c r="A691" i="1"/>
  <c r="B691" i="1"/>
  <c r="A692" i="1"/>
  <c r="B692" i="1"/>
  <c r="A693" i="1"/>
  <c r="B693" i="1"/>
  <c r="A694" i="1"/>
  <c r="B694" i="1"/>
  <c r="A695" i="1"/>
  <c r="B695" i="1"/>
  <c r="A696" i="1"/>
  <c r="B696" i="1"/>
  <c r="A697" i="1"/>
  <c r="B697" i="1"/>
  <c r="A698" i="1"/>
  <c r="B698" i="1"/>
  <c r="A699" i="1"/>
  <c r="B699" i="1"/>
  <c r="A700" i="1"/>
  <c r="B700" i="1"/>
  <c r="A701" i="1"/>
  <c r="B701" i="1"/>
  <c r="A702" i="1"/>
  <c r="B702" i="1"/>
  <c r="A703" i="1"/>
  <c r="B703" i="1"/>
  <c r="A704" i="1"/>
  <c r="B704" i="1"/>
  <c r="A705" i="1"/>
  <c r="B705" i="1"/>
  <c r="A706" i="1"/>
  <c r="B706" i="1"/>
  <c r="A707" i="1"/>
  <c r="B707" i="1"/>
  <c r="A708" i="1"/>
  <c r="B708" i="1"/>
  <c r="A709" i="1"/>
  <c r="B709" i="1"/>
  <c r="A710" i="1"/>
  <c r="B710" i="1"/>
  <c r="A711" i="1"/>
  <c r="B711" i="1"/>
  <c r="A712" i="1"/>
  <c r="B712" i="1"/>
  <c r="A713" i="1"/>
  <c r="B713" i="1"/>
  <c r="A714" i="1"/>
  <c r="B714" i="1"/>
  <c r="A715" i="1"/>
  <c r="B715" i="1"/>
  <c r="A716" i="1"/>
  <c r="B716" i="1"/>
  <c r="A717" i="1"/>
  <c r="B717" i="1"/>
  <c r="A718" i="1"/>
  <c r="B718" i="1"/>
  <c r="A719" i="1"/>
  <c r="B719" i="1"/>
  <c r="A720" i="1"/>
  <c r="B720" i="1"/>
  <c r="A721" i="1"/>
  <c r="B721" i="1"/>
  <c r="A722" i="1"/>
  <c r="B722" i="1"/>
  <c r="A723" i="1"/>
  <c r="B723" i="1"/>
  <c r="A724" i="1"/>
  <c r="B724" i="1"/>
  <c r="A725" i="1"/>
  <c r="B725" i="1"/>
  <c r="A726" i="1"/>
  <c r="B726" i="1"/>
  <c r="A727" i="1"/>
  <c r="B727" i="1"/>
  <c r="A728" i="1"/>
  <c r="B728" i="1"/>
  <c r="A729" i="1"/>
  <c r="B729" i="1"/>
  <c r="A730" i="1"/>
  <c r="B730" i="1"/>
  <c r="A731" i="1"/>
  <c r="B731" i="1"/>
  <c r="A732" i="1"/>
  <c r="B732" i="1"/>
  <c r="A733" i="1"/>
  <c r="B733" i="1"/>
  <c r="A734" i="1"/>
  <c r="B734" i="1"/>
  <c r="A735" i="1"/>
  <c r="B735" i="1"/>
  <c r="A736" i="1"/>
  <c r="B736" i="1"/>
  <c r="A737" i="1"/>
  <c r="B737" i="1"/>
  <c r="A738" i="1"/>
  <c r="B738" i="1"/>
  <c r="A739" i="1"/>
  <c r="B739" i="1"/>
  <c r="A740" i="1"/>
  <c r="B740" i="1"/>
  <c r="A741" i="1"/>
  <c r="B741" i="1"/>
  <c r="A742" i="1"/>
  <c r="B742" i="1"/>
  <c r="A743" i="1"/>
  <c r="B743" i="1"/>
  <c r="A744" i="1"/>
  <c r="B744" i="1"/>
  <c r="A745" i="1"/>
  <c r="B745" i="1"/>
  <c r="A746" i="1"/>
  <c r="B746" i="1"/>
  <c r="A747" i="1"/>
  <c r="B747" i="1"/>
  <c r="A748" i="1"/>
  <c r="B748" i="1"/>
  <c r="A749" i="1"/>
  <c r="B749" i="1"/>
  <c r="A750" i="1"/>
  <c r="B750" i="1"/>
  <c r="A751" i="1"/>
  <c r="B751" i="1"/>
  <c r="A752" i="1"/>
  <c r="B752" i="1"/>
  <c r="A753" i="1"/>
  <c r="B753" i="1"/>
  <c r="A754" i="1"/>
  <c r="B754" i="1"/>
  <c r="A755" i="1"/>
  <c r="B755" i="1"/>
  <c r="A756" i="1"/>
  <c r="B756" i="1"/>
  <c r="A757" i="1"/>
  <c r="B757" i="1"/>
  <c r="A758" i="1"/>
  <c r="B758" i="1"/>
  <c r="A759" i="1"/>
  <c r="B759" i="1"/>
  <c r="A760" i="1"/>
  <c r="B760" i="1"/>
  <c r="A761" i="1"/>
  <c r="B761" i="1"/>
  <c r="A762" i="1"/>
  <c r="B762" i="1"/>
  <c r="A763" i="1"/>
  <c r="B763" i="1"/>
  <c r="A764" i="1"/>
  <c r="B764" i="1"/>
  <c r="A765" i="1"/>
  <c r="B765" i="1"/>
  <c r="A766" i="1"/>
  <c r="B766" i="1"/>
  <c r="A767" i="1"/>
  <c r="B767" i="1"/>
  <c r="A768" i="1"/>
  <c r="B768" i="1"/>
  <c r="A769" i="1"/>
  <c r="B769" i="1"/>
  <c r="A770" i="1"/>
  <c r="B770" i="1"/>
  <c r="A771" i="1"/>
  <c r="B771" i="1"/>
  <c r="A772" i="1"/>
  <c r="B772" i="1"/>
  <c r="A773" i="1"/>
  <c r="B773" i="1"/>
  <c r="A774" i="1"/>
  <c r="B774" i="1"/>
  <c r="A775" i="1"/>
  <c r="B775" i="1"/>
  <c r="A776" i="1"/>
  <c r="B776" i="1"/>
  <c r="A777" i="1"/>
  <c r="B777" i="1"/>
  <c r="A778" i="1"/>
  <c r="B778" i="1"/>
  <c r="A779" i="1"/>
  <c r="B779" i="1"/>
  <c r="A780" i="1"/>
  <c r="B780" i="1"/>
  <c r="A781" i="1"/>
  <c r="B781" i="1"/>
  <c r="A782" i="1"/>
  <c r="B782" i="1"/>
  <c r="A783" i="1"/>
  <c r="B783" i="1"/>
  <c r="A784" i="1"/>
  <c r="B784" i="1"/>
  <c r="A785" i="1"/>
  <c r="B785" i="1"/>
  <c r="A786" i="1"/>
  <c r="B786" i="1"/>
  <c r="A787" i="1"/>
  <c r="B787" i="1"/>
  <c r="A788" i="1"/>
  <c r="B788" i="1"/>
  <c r="A789" i="1"/>
  <c r="B789" i="1"/>
  <c r="A790" i="1"/>
  <c r="B790" i="1"/>
  <c r="A791" i="1"/>
  <c r="B791" i="1"/>
  <c r="A792" i="1"/>
  <c r="B792" i="1"/>
  <c r="A793" i="1"/>
  <c r="B793" i="1"/>
  <c r="A794" i="1"/>
  <c r="B794" i="1"/>
  <c r="A795" i="1"/>
  <c r="B795" i="1"/>
  <c r="A796" i="1"/>
  <c r="B796" i="1"/>
  <c r="A797" i="1"/>
  <c r="B797" i="1"/>
  <c r="A798" i="1"/>
  <c r="B798" i="1"/>
  <c r="A799" i="1"/>
  <c r="B799" i="1"/>
  <c r="A800" i="1"/>
  <c r="B800" i="1"/>
  <c r="A801" i="1"/>
  <c r="B801" i="1"/>
  <c r="A802" i="1"/>
  <c r="B802" i="1"/>
  <c r="A803" i="1"/>
  <c r="B803" i="1"/>
  <c r="A804" i="1"/>
  <c r="B804" i="1"/>
  <c r="A805" i="1"/>
  <c r="B805" i="1"/>
  <c r="A806" i="1"/>
  <c r="B806" i="1"/>
  <c r="A807" i="1"/>
  <c r="B807" i="1"/>
  <c r="A808" i="1"/>
  <c r="B808" i="1"/>
  <c r="A809" i="1"/>
  <c r="B809" i="1"/>
  <c r="A810" i="1"/>
  <c r="B810" i="1"/>
  <c r="A811" i="1"/>
  <c r="B811" i="1"/>
  <c r="A812" i="1"/>
  <c r="B812" i="1"/>
  <c r="A813" i="1"/>
  <c r="B813" i="1"/>
  <c r="A814" i="1"/>
  <c r="B814" i="1"/>
  <c r="A815" i="1"/>
  <c r="B815" i="1"/>
  <c r="A816" i="1"/>
  <c r="B816" i="1"/>
  <c r="A817" i="1"/>
  <c r="B817" i="1"/>
  <c r="A818" i="1"/>
  <c r="B818" i="1"/>
  <c r="A819" i="1"/>
  <c r="B819" i="1"/>
  <c r="A820" i="1"/>
  <c r="B820" i="1"/>
  <c r="A821" i="1"/>
  <c r="B821" i="1"/>
  <c r="A822" i="1"/>
  <c r="B822" i="1"/>
  <c r="A823" i="1"/>
  <c r="B823" i="1"/>
  <c r="A824" i="1"/>
  <c r="B824" i="1"/>
  <c r="A825" i="1"/>
  <c r="B825" i="1"/>
  <c r="A826" i="1"/>
  <c r="B826" i="1"/>
  <c r="A827" i="1"/>
  <c r="B827" i="1"/>
  <c r="A828" i="1"/>
  <c r="B828" i="1"/>
  <c r="A829" i="1"/>
  <c r="B829" i="1"/>
  <c r="A830" i="1"/>
  <c r="B830" i="1"/>
  <c r="A831" i="1"/>
  <c r="B831" i="1"/>
  <c r="A832" i="1"/>
  <c r="B832" i="1"/>
  <c r="A833" i="1"/>
  <c r="B833" i="1"/>
  <c r="A834" i="1"/>
  <c r="B834" i="1"/>
  <c r="A835" i="1"/>
  <c r="B835" i="1"/>
  <c r="A836" i="1"/>
  <c r="B836" i="1"/>
  <c r="A837" i="1"/>
  <c r="B837" i="1"/>
  <c r="A838" i="1"/>
  <c r="B838" i="1"/>
  <c r="A839" i="1"/>
  <c r="B839" i="1"/>
  <c r="A840" i="1"/>
  <c r="B840" i="1"/>
  <c r="A841" i="1"/>
  <c r="B841" i="1"/>
  <c r="A842" i="1"/>
  <c r="B842" i="1"/>
  <c r="A843" i="1"/>
  <c r="B843" i="1"/>
  <c r="A844" i="1"/>
  <c r="B844" i="1"/>
  <c r="A845" i="1"/>
  <c r="B845" i="1"/>
  <c r="A846" i="1"/>
  <c r="B846" i="1"/>
  <c r="A847" i="1"/>
  <c r="B847" i="1"/>
  <c r="A848" i="1"/>
  <c r="B848" i="1"/>
  <c r="A849" i="1"/>
  <c r="B849" i="1"/>
  <c r="A850" i="1"/>
  <c r="B850" i="1"/>
  <c r="A851" i="1"/>
  <c r="B851" i="1"/>
  <c r="A852" i="1"/>
  <c r="B852" i="1"/>
  <c r="A853" i="1"/>
  <c r="B853" i="1"/>
  <c r="A854" i="1"/>
  <c r="B854" i="1"/>
  <c r="A855" i="1"/>
  <c r="B855" i="1"/>
  <c r="A856" i="1"/>
  <c r="B856" i="1"/>
  <c r="A857" i="1"/>
  <c r="B857" i="1"/>
  <c r="A858" i="1"/>
  <c r="B858" i="1"/>
  <c r="A859" i="1"/>
  <c r="B859" i="1"/>
  <c r="A860" i="1"/>
  <c r="B860" i="1"/>
  <c r="A861" i="1"/>
  <c r="B861" i="1"/>
  <c r="A862" i="1"/>
  <c r="B862" i="1"/>
  <c r="A863" i="1"/>
  <c r="B863" i="1"/>
  <c r="A864" i="1"/>
  <c r="B864" i="1"/>
  <c r="A865" i="1"/>
  <c r="B865" i="1"/>
  <c r="A866" i="1"/>
  <c r="B866" i="1"/>
  <c r="A867" i="1"/>
  <c r="B867" i="1"/>
  <c r="A868" i="1"/>
  <c r="B868" i="1"/>
  <c r="A869" i="1"/>
  <c r="B869" i="1"/>
  <c r="A870" i="1"/>
  <c r="B870" i="1"/>
  <c r="A871" i="1"/>
  <c r="B871" i="1"/>
  <c r="A872" i="1"/>
  <c r="B872" i="1"/>
  <c r="A873" i="1"/>
  <c r="B873" i="1"/>
  <c r="A874" i="1"/>
  <c r="B874" i="1"/>
  <c r="A875" i="1"/>
  <c r="B875" i="1"/>
  <c r="A876" i="1"/>
  <c r="B876" i="1"/>
  <c r="A877" i="1"/>
  <c r="B877" i="1"/>
  <c r="A878" i="1"/>
  <c r="B878" i="1"/>
  <c r="A879" i="1"/>
  <c r="B879" i="1"/>
  <c r="A880" i="1"/>
  <c r="B880" i="1"/>
  <c r="A881" i="1"/>
  <c r="B881" i="1"/>
  <c r="A882" i="1"/>
  <c r="B882" i="1"/>
  <c r="A883" i="1"/>
  <c r="B883" i="1"/>
  <c r="A884" i="1"/>
  <c r="B884" i="1"/>
  <c r="A885" i="1"/>
  <c r="B885" i="1"/>
  <c r="A886" i="1"/>
  <c r="B886" i="1"/>
  <c r="A887" i="1"/>
  <c r="B887" i="1"/>
  <c r="A888" i="1"/>
  <c r="B888" i="1"/>
  <c r="A889" i="1"/>
  <c r="B889" i="1"/>
  <c r="A890" i="1"/>
  <c r="B890" i="1"/>
  <c r="A891" i="1"/>
  <c r="B891" i="1"/>
  <c r="A892" i="1"/>
  <c r="B892" i="1"/>
  <c r="A893" i="1"/>
  <c r="B893" i="1"/>
  <c r="A894" i="1"/>
  <c r="B894" i="1"/>
  <c r="A895" i="1"/>
  <c r="B895" i="1"/>
  <c r="A896" i="1"/>
  <c r="B896" i="1"/>
  <c r="A897" i="1"/>
  <c r="B897" i="1"/>
  <c r="A898" i="1"/>
  <c r="B898" i="1"/>
  <c r="A899" i="1"/>
  <c r="B899" i="1"/>
  <c r="A900" i="1"/>
  <c r="B900" i="1"/>
  <c r="A901" i="1"/>
  <c r="B901" i="1"/>
  <c r="A902" i="1"/>
  <c r="B902" i="1"/>
  <c r="A903" i="1"/>
  <c r="B903" i="1"/>
  <c r="A904" i="1"/>
  <c r="B904" i="1"/>
  <c r="A905" i="1"/>
  <c r="B905" i="1"/>
  <c r="A906" i="1"/>
  <c r="B906" i="1"/>
  <c r="A907" i="1"/>
  <c r="B907" i="1"/>
  <c r="A908" i="1"/>
  <c r="B908" i="1"/>
  <c r="A909" i="1"/>
  <c r="B909" i="1"/>
  <c r="A910" i="1"/>
  <c r="B910" i="1"/>
  <c r="A911" i="1"/>
  <c r="B911" i="1"/>
  <c r="A912" i="1"/>
  <c r="B912" i="1"/>
  <c r="A913" i="1"/>
  <c r="B913" i="1"/>
  <c r="A914" i="1"/>
  <c r="B914" i="1"/>
  <c r="A915" i="1"/>
  <c r="B915" i="1"/>
  <c r="A916" i="1"/>
  <c r="B916" i="1"/>
  <c r="A917" i="1"/>
  <c r="B917" i="1"/>
  <c r="A918" i="1"/>
  <c r="B918" i="1"/>
  <c r="A919" i="1"/>
  <c r="B919" i="1"/>
  <c r="A920" i="1"/>
  <c r="B920" i="1"/>
  <c r="A921" i="1"/>
  <c r="B921" i="1"/>
  <c r="A922" i="1"/>
  <c r="B922" i="1"/>
  <c r="A923" i="1"/>
  <c r="B923" i="1"/>
  <c r="A924" i="1"/>
  <c r="B924" i="1"/>
  <c r="A925" i="1"/>
  <c r="B925" i="1"/>
  <c r="A926" i="1"/>
  <c r="B926" i="1"/>
  <c r="A927" i="1"/>
  <c r="B927" i="1"/>
  <c r="A928" i="1"/>
  <c r="B928" i="1"/>
  <c r="A929" i="1"/>
  <c r="B929" i="1"/>
  <c r="A930" i="1"/>
  <c r="B930" i="1"/>
  <c r="A931" i="1"/>
  <c r="B931" i="1"/>
  <c r="A932" i="1"/>
  <c r="B932" i="1"/>
  <c r="A933" i="1"/>
  <c r="B933" i="1"/>
  <c r="A934" i="1"/>
  <c r="B934" i="1"/>
  <c r="A935" i="1"/>
  <c r="B935" i="1"/>
  <c r="A936" i="1"/>
  <c r="B936" i="1"/>
  <c r="A937" i="1"/>
  <c r="B937" i="1"/>
  <c r="A938" i="1"/>
  <c r="B938" i="1"/>
  <c r="A939" i="1"/>
  <c r="B939" i="1"/>
  <c r="A940" i="1"/>
  <c r="B940" i="1"/>
  <c r="A941" i="1"/>
  <c r="B941" i="1"/>
  <c r="A942" i="1"/>
  <c r="B942" i="1"/>
  <c r="A943" i="1"/>
  <c r="B943" i="1"/>
  <c r="A944" i="1"/>
  <c r="B944" i="1"/>
  <c r="A945" i="1"/>
  <c r="B945" i="1"/>
  <c r="A946" i="1"/>
  <c r="B946" i="1"/>
  <c r="A947" i="1"/>
  <c r="B947" i="1"/>
  <c r="A948" i="1"/>
  <c r="B948" i="1"/>
  <c r="A949" i="1"/>
  <c r="B949" i="1"/>
  <c r="A950" i="1"/>
  <c r="B950" i="1"/>
  <c r="A951" i="1"/>
  <c r="B951" i="1"/>
  <c r="A952" i="1"/>
  <c r="B952" i="1"/>
  <c r="A953" i="1"/>
  <c r="B953" i="1"/>
  <c r="A954" i="1"/>
  <c r="B954" i="1"/>
  <c r="A955" i="1"/>
  <c r="B955" i="1"/>
  <c r="A956" i="1"/>
  <c r="B956" i="1"/>
  <c r="A957" i="1"/>
  <c r="B957" i="1"/>
  <c r="A958" i="1"/>
  <c r="B958" i="1"/>
  <c r="A959" i="1"/>
  <c r="B959" i="1"/>
  <c r="A960" i="1"/>
  <c r="B960" i="1"/>
  <c r="A961" i="1"/>
  <c r="B961" i="1"/>
  <c r="A962" i="1"/>
  <c r="B962" i="1"/>
  <c r="A963" i="1"/>
  <c r="B963" i="1"/>
  <c r="A964" i="1"/>
  <c r="B964" i="1"/>
  <c r="A965" i="1"/>
  <c r="B965" i="1"/>
  <c r="A966" i="1"/>
  <c r="B966" i="1"/>
  <c r="A967" i="1"/>
  <c r="B967" i="1"/>
  <c r="A968" i="1"/>
  <c r="B968" i="1"/>
  <c r="A969" i="1"/>
  <c r="B969" i="1"/>
  <c r="A970" i="1"/>
  <c r="B970" i="1"/>
  <c r="A971" i="1"/>
  <c r="B971" i="1"/>
  <c r="A972" i="1"/>
  <c r="B972" i="1"/>
  <c r="A973" i="1"/>
  <c r="B973" i="1"/>
  <c r="A974" i="1"/>
  <c r="B974" i="1"/>
  <c r="A975" i="1"/>
  <c r="B975" i="1"/>
  <c r="A976" i="1"/>
  <c r="B976" i="1"/>
  <c r="A977" i="1"/>
  <c r="B977" i="1"/>
  <c r="A978" i="1"/>
  <c r="B978" i="1"/>
  <c r="A979" i="1"/>
  <c r="B979" i="1"/>
  <c r="A980" i="1"/>
  <c r="B980" i="1"/>
  <c r="A981" i="1"/>
  <c r="B981" i="1"/>
  <c r="A982" i="1"/>
  <c r="B982" i="1"/>
  <c r="A983" i="1"/>
  <c r="B983" i="1"/>
  <c r="A984" i="1"/>
  <c r="B984" i="1"/>
  <c r="A985" i="1"/>
  <c r="B985" i="1"/>
  <c r="A986" i="1"/>
  <c r="B986" i="1"/>
  <c r="A987" i="1"/>
  <c r="B987" i="1"/>
  <c r="A988" i="1"/>
  <c r="B988" i="1"/>
  <c r="A989" i="1"/>
  <c r="B989" i="1"/>
  <c r="A990" i="1"/>
  <c r="B990" i="1"/>
  <c r="A991" i="1"/>
  <c r="B991" i="1"/>
  <c r="A992" i="1"/>
  <c r="B992"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06" i="1"/>
  <c r="B1006" i="1"/>
  <c r="A1007" i="1"/>
  <c r="B1007" i="1"/>
  <c r="A1008" i="1"/>
  <c r="B1008" i="1"/>
  <c r="A1009" i="1"/>
  <c r="B1009" i="1"/>
  <c r="A1010" i="1"/>
  <c r="B1010" i="1"/>
  <c r="A1011" i="1"/>
  <c r="B1011" i="1"/>
  <c r="A1012" i="1"/>
  <c r="B1012" i="1"/>
  <c r="A1013" i="1"/>
  <c r="B1013" i="1"/>
  <c r="A1014" i="1"/>
  <c r="B1014" i="1"/>
  <c r="A1015" i="1"/>
  <c r="B1015" i="1"/>
  <c r="A1016" i="1"/>
  <c r="B1016" i="1"/>
  <c r="A1017" i="1"/>
  <c r="B1017" i="1"/>
  <c r="A1018" i="1"/>
  <c r="B1018" i="1"/>
  <c r="A1019" i="1"/>
  <c r="B1019" i="1"/>
  <c r="A1020" i="1"/>
  <c r="B1020" i="1"/>
  <c r="A1021" i="1"/>
  <c r="B1021" i="1"/>
  <c r="A1022" i="1"/>
  <c r="B1022" i="1"/>
  <c r="A1023" i="1"/>
  <c r="B1023" i="1"/>
  <c r="A1024" i="1"/>
  <c r="B1024" i="1"/>
  <c r="A1025" i="1"/>
  <c r="B1025" i="1"/>
  <c r="A1026" i="1"/>
  <c r="B1026" i="1"/>
  <c r="A1027" i="1"/>
  <c r="B1027" i="1"/>
  <c r="A1028" i="1"/>
  <c r="B1028" i="1"/>
  <c r="A1029" i="1"/>
  <c r="B1029" i="1"/>
  <c r="A1030" i="1"/>
  <c r="B1030" i="1"/>
  <c r="A1031" i="1"/>
  <c r="B1031" i="1"/>
  <c r="A1032" i="1"/>
  <c r="B1032" i="1"/>
  <c r="A1033" i="1"/>
  <c r="B1033" i="1"/>
  <c r="A1034" i="1"/>
  <c r="B1034" i="1"/>
  <c r="A1035" i="1"/>
  <c r="B1035" i="1"/>
  <c r="A1036" i="1"/>
  <c r="B1036" i="1"/>
  <c r="A1037" i="1"/>
  <c r="B1037" i="1"/>
  <c r="A1038" i="1"/>
  <c r="B1038" i="1"/>
  <c r="A1039" i="1"/>
  <c r="B1039" i="1"/>
  <c r="A1040" i="1"/>
  <c r="B1040" i="1"/>
  <c r="A1041" i="1"/>
  <c r="B1041" i="1"/>
  <c r="A1042" i="1"/>
  <c r="B1042" i="1"/>
  <c r="A1043" i="1"/>
  <c r="B1043" i="1"/>
  <c r="A1044" i="1"/>
  <c r="B1044" i="1"/>
  <c r="A1045" i="1"/>
  <c r="B1045" i="1"/>
  <c r="A1046" i="1"/>
  <c r="B1046" i="1"/>
  <c r="A1047" i="1"/>
  <c r="B1047" i="1"/>
  <c r="A1048" i="1"/>
  <c r="B1048" i="1"/>
  <c r="A1049" i="1"/>
  <c r="B1049" i="1"/>
  <c r="A1050" i="1"/>
  <c r="B1050" i="1"/>
  <c r="A1051" i="1"/>
  <c r="B1051" i="1"/>
  <c r="A1052" i="1"/>
  <c r="B1052" i="1"/>
  <c r="A1053" i="1"/>
  <c r="B1053" i="1"/>
  <c r="A1054" i="1"/>
  <c r="B1054" i="1"/>
  <c r="A1055" i="1"/>
  <c r="B1055" i="1"/>
  <c r="A1056" i="1"/>
  <c r="B1056" i="1"/>
  <c r="A1057" i="1"/>
  <c r="B1057" i="1"/>
  <c r="A1058" i="1"/>
  <c r="B1058" i="1"/>
  <c r="A1059" i="1"/>
  <c r="B1059" i="1"/>
  <c r="A1060" i="1"/>
  <c r="B1060" i="1"/>
  <c r="A1061" i="1"/>
  <c r="B1061" i="1"/>
  <c r="A1062" i="1"/>
  <c r="B1062" i="1"/>
  <c r="A1063" i="1"/>
  <c r="B1063" i="1"/>
  <c r="A1064" i="1"/>
  <c r="B1064" i="1"/>
  <c r="A1065" i="1"/>
  <c r="B1065" i="1"/>
  <c r="A1066" i="1"/>
  <c r="B1066" i="1"/>
  <c r="A1067" i="1"/>
  <c r="B1067" i="1"/>
  <c r="A1068" i="1"/>
  <c r="B1068" i="1"/>
  <c r="A1069" i="1"/>
  <c r="B1069" i="1"/>
  <c r="A1070" i="1"/>
  <c r="B1070" i="1"/>
  <c r="A1071" i="1"/>
  <c r="B1071" i="1"/>
  <c r="A1072" i="1"/>
  <c r="B1072" i="1"/>
  <c r="A1073" i="1"/>
  <c r="B1073" i="1"/>
  <c r="A1074" i="1"/>
  <c r="B1074" i="1"/>
  <c r="A1075" i="1"/>
  <c r="B1075" i="1"/>
  <c r="A1076" i="1"/>
  <c r="B1076" i="1"/>
  <c r="A1077" i="1"/>
  <c r="B1077" i="1"/>
  <c r="A1078" i="1"/>
  <c r="B1078" i="1"/>
  <c r="A1079" i="1"/>
  <c r="B1079" i="1"/>
  <c r="A1080" i="1"/>
  <c r="B1080" i="1"/>
  <c r="A1081" i="1"/>
  <c r="B1081" i="1"/>
  <c r="A1082" i="1"/>
  <c r="B1082" i="1"/>
  <c r="A1083" i="1"/>
  <c r="B1083" i="1"/>
  <c r="A1084" i="1"/>
  <c r="B1084" i="1"/>
  <c r="A1085" i="1"/>
  <c r="B1085" i="1"/>
  <c r="A1086" i="1"/>
  <c r="B1086" i="1"/>
  <c r="A1087" i="1"/>
  <c r="B1087" i="1"/>
  <c r="A1088" i="1"/>
  <c r="B1088" i="1"/>
  <c r="A1089" i="1"/>
  <c r="B1089" i="1"/>
  <c r="A1090" i="1"/>
  <c r="B1090" i="1"/>
  <c r="A1091" i="1"/>
  <c r="B1091" i="1"/>
  <c r="A1092" i="1"/>
  <c r="B1092" i="1"/>
  <c r="A1093" i="1"/>
  <c r="B1093" i="1"/>
  <c r="A1094" i="1"/>
  <c r="B1094" i="1"/>
  <c r="A1095" i="1"/>
  <c r="B1095" i="1"/>
  <c r="A1096" i="1"/>
  <c r="B1096" i="1"/>
  <c r="A1097" i="1"/>
  <c r="B1097" i="1"/>
  <c r="A1098" i="1"/>
  <c r="B1098" i="1"/>
  <c r="A1099" i="1"/>
  <c r="B1099" i="1"/>
  <c r="A1100" i="1"/>
  <c r="B1100" i="1"/>
  <c r="A1101" i="1"/>
  <c r="B1101" i="1"/>
  <c r="A1102" i="1"/>
  <c r="B1102" i="1"/>
  <c r="A1103" i="1"/>
  <c r="B1103" i="1"/>
  <c r="A1104" i="1"/>
  <c r="B1104" i="1"/>
  <c r="A1105" i="1"/>
  <c r="B1105" i="1"/>
  <c r="A1106" i="1"/>
  <c r="B1106" i="1"/>
  <c r="A1107" i="1"/>
  <c r="B1107" i="1"/>
  <c r="A1108" i="1"/>
  <c r="B1108" i="1"/>
  <c r="A1109" i="1"/>
  <c r="B1109" i="1"/>
  <c r="A1110" i="1"/>
  <c r="B1110" i="1"/>
  <c r="A1111" i="1"/>
  <c r="B1111" i="1"/>
  <c r="A1112" i="1"/>
  <c r="B1112" i="1"/>
  <c r="A1113" i="1"/>
  <c r="B1113" i="1"/>
  <c r="A1114" i="1"/>
  <c r="B1114" i="1"/>
  <c r="A1115" i="1"/>
  <c r="B1115" i="1"/>
  <c r="A1116" i="1"/>
  <c r="B1116" i="1"/>
  <c r="A1117" i="1"/>
  <c r="B1117" i="1"/>
  <c r="A1118" i="1"/>
  <c r="B1118" i="1"/>
  <c r="A1119" i="1"/>
  <c r="B1119" i="1"/>
  <c r="A1120" i="1"/>
  <c r="B1120" i="1"/>
  <c r="A1121" i="1"/>
  <c r="B1121" i="1"/>
  <c r="A1122" i="1"/>
  <c r="B1122" i="1"/>
  <c r="A1123" i="1"/>
  <c r="B1123" i="1"/>
  <c r="A1124" i="1"/>
  <c r="B1124" i="1"/>
  <c r="A1125" i="1"/>
  <c r="B1125" i="1"/>
  <c r="A1126" i="1"/>
  <c r="B1126" i="1"/>
  <c r="A1127" i="1"/>
  <c r="B1127" i="1"/>
  <c r="A1128" i="1"/>
  <c r="B1128" i="1"/>
  <c r="A1129" i="1"/>
  <c r="B1129" i="1"/>
  <c r="A1130" i="1"/>
  <c r="B1130" i="1"/>
  <c r="A1131" i="1"/>
  <c r="B1131" i="1"/>
  <c r="A1132" i="1"/>
  <c r="B1132" i="1"/>
  <c r="A1133" i="1"/>
  <c r="B1133" i="1"/>
  <c r="A1134" i="1"/>
  <c r="B1134" i="1"/>
  <c r="A1135" i="1"/>
  <c r="B1135" i="1"/>
  <c r="A1136" i="1"/>
  <c r="B1136" i="1"/>
  <c r="A1137" i="1"/>
  <c r="B1137" i="1"/>
  <c r="A1138" i="1"/>
  <c r="B1138" i="1"/>
  <c r="A1139" i="1"/>
  <c r="B1139" i="1"/>
  <c r="A1140" i="1"/>
  <c r="B1140" i="1"/>
  <c r="A1141" i="1"/>
  <c r="B1141" i="1"/>
  <c r="A1142" i="1"/>
  <c r="B1142" i="1"/>
  <c r="A1143" i="1"/>
  <c r="B1143" i="1"/>
  <c r="A1144" i="1"/>
  <c r="B1144" i="1"/>
  <c r="A1145" i="1"/>
  <c r="B1145" i="1"/>
  <c r="A1146" i="1"/>
  <c r="B1146" i="1"/>
  <c r="A1147" i="1"/>
  <c r="B1147" i="1"/>
  <c r="A1148" i="1"/>
  <c r="B1148" i="1"/>
  <c r="A1149" i="1"/>
  <c r="B1149" i="1"/>
  <c r="A1150" i="1"/>
  <c r="B1150" i="1"/>
  <c r="A1151" i="1"/>
  <c r="B1151" i="1"/>
  <c r="A1152" i="1"/>
  <c r="B1152" i="1"/>
  <c r="A1153" i="1"/>
  <c r="B1153" i="1"/>
  <c r="A1154" i="1"/>
  <c r="B1154" i="1"/>
  <c r="A1155" i="1"/>
  <c r="B1155" i="1"/>
  <c r="A1156" i="1"/>
  <c r="B1156" i="1"/>
  <c r="A1157" i="1"/>
  <c r="B1157" i="1"/>
  <c r="A1158" i="1"/>
  <c r="B1158" i="1"/>
  <c r="A1159" i="1"/>
  <c r="B1159" i="1"/>
  <c r="A1160" i="1"/>
  <c r="B1160" i="1"/>
  <c r="A1161" i="1"/>
  <c r="B1161" i="1"/>
  <c r="A1162" i="1"/>
  <c r="B1162" i="1"/>
  <c r="A1163" i="1"/>
  <c r="B1163" i="1"/>
  <c r="A1164" i="1"/>
  <c r="B1164" i="1"/>
  <c r="A1165" i="1"/>
  <c r="B1165" i="1"/>
  <c r="A1166" i="1"/>
  <c r="B1166" i="1"/>
  <c r="A1167" i="1"/>
  <c r="B1167" i="1"/>
  <c r="A1168" i="1"/>
  <c r="B1168" i="1"/>
  <c r="A1169" i="1"/>
  <c r="B1169" i="1"/>
  <c r="A1170" i="1"/>
  <c r="B1170" i="1"/>
  <c r="A1171" i="1"/>
  <c r="B1171" i="1"/>
  <c r="A1172" i="1"/>
  <c r="B1172" i="1"/>
  <c r="A1173" i="1"/>
  <c r="B1173" i="1"/>
  <c r="A1174" i="1"/>
  <c r="B1174" i="1"/>
  <c r="A1175" i="1"/>
  <c r="B1175" i="1"/>
  <c r="A1176" i="1"/>
  <c r="B1176" i="1"/>
  <c r="A1177" i="1"/>
  <c r="B1177" i="1"/>
  <c r="A1178" i="1"/>
  <c r="B1178" i="1"/>
  <c r="A1179" i="1"/>
  <c r="B1179" i="1"/>
  <c r="A1180" i="1"/>
  <c r="B1180" i="1"/>
  <c r="A1181" i="1"/>
  <c r="B1181" i="1"/>
  <c r="A1182" i="1"/>
  <c r="B1182" i="1"/>
  <c r="A1183" i="1"/>
  <c r="B1183" i="1"/>
  <c r="A1184" i="1"/>
  <c r="B1184" i="1"/>
  <c r="A1185" i="1"/>
  <c r="B1185" i="1"/>
  <c r="A1186" i="1"/>
  <c r="B1186" i="1"/>
  <c r="A1187" i="1"/>
  <c r="B1187" i="1"/>
  <c r="A1188" i="1"/>
  <c r="B1188" i="1"/>
  <c r="A1189" i="1"/>
  <c r="B1189" i="1"/>
  <c r="A1190" i="1"/>
  <c r="B1190" i="1"/>
  <c r="A1191" i="1"/>
  <c r="B1191" i="1"/>
  <c r="A1192" i="1"/>
  <c r="B1192" i="1"/>
  <c r="A1193" i="1"/>
  <c r="B1193" i="1"/>
  <c r="A1194" i="1"/>
  <c r="B1194" i="1"/>
  <c r="A1195" i="1"/>
  <c r="B1195" i="1"/>
  <c r="A1196" i="1"/>
  <c r="B1196" i="1"/>
  <c r="A1197" i="1"/>
  <c r="B1197" i="1"/>
  <c r="A1198" i="1"/>
  <c r="B1198" i="1"/>
  <c r="A1199" i="1"/>
  <c r="B1199" i="1"/>
  <c r="A1200" i="1"/>
  <c r="B1200" i="1"/>
  <c r="A1201" i="1"/>
  <c r="B1201" i="1"/>
  <c r="A1202" i="1"/>
  <c r="B1202" i="1"/>
  <c r="A1203" i="1"/>
  <c r="B1203" i="1"/>
  <c r="A1204" i="1"/>
  <c r="B1204" i="1"/>
  <c r="A1205" i="1"/>
  <c r="B1205" i="1"/>
  <c r="A1206" i="1"/>
  <c r="B1206" i="1"/>
  <c r="A1207" i="1"/>
  <c r="B1207" i="1"/>
  <c r="A1208" i="1"/>
  <c r="B1208" i="1"/>
  <c r="A1209" i="1"/>
  <c r="B1209" i="1"/>
  <c r="A1210" i="1"/>
  <c r="B1210" i="1"/>
  <c r="A1211" i="1"/>
  <c r="B1211" i="1"/>
  <c r="A1212" i="1"/>
  <c r="B1212" i="1"/>
  <c r="A1213" i="1"/>
  <c r="B1213" i="1"/>
  <c r="A1214" i="1"/>
  <c r="B1214" i="1"/>
  <c r="A1215" i="1"/>
  <c r="B1215" i="1"/>
  <c r="A1216" i="1"/>
  <c r="B1216" i="1"/>
  <c r="A1217" i="1"/>
  <c r="B1217" i="1"/>
  <c r="A1218" i="1"/>
  <c r="B1218" i="1"/>
  <c r="A1219" i="1"/>
  <c r="B1219" i="1"/>
  <c r="A1220" i="1"/>
  <c r="B1220" i="1"/>
  <c r="A1221" i="1"/>
  <c r="B1221" i="1"/>
  <c r="A1222" i="1"/>
  <c r="B1222" i="1"/>
  <c r="A1223" i="1"/>
  <c r="B1223" i="1"/>
  <c r="A1224" i="1"/>
  <c r="B1224" i="1"/>
  <c r="A1225" i="1"/>
  <c r="B1225" i="1"/>
  <c r="A1226" i="1"/>
  <c r="B1226" i="1"/>
  <c r="A1227" i="1"/>
  <c r="B1227" i="1"/>
  <c r="A1228" i="1"/>
  <c r="B1228" i="1"/>
  <c r="A1229" i="1"/>
  <c r="B1229" i="1"/>
  <c r="A1230" i="1"/>
  <c r="B1230" i="1"/>
  <c r="A1231" i="1"/>
  <c r="B1231" i="1"/>
  <c r="A1232" i="1"/>
  <c r="B1232" i="1"/>
  <c r="A1233" i="1"/>
  <c r="B1233" i="1"/>
  <c r="A1234" i="1"/>
  <c r="B1234" i="1"/>
  <c r="A1235" i="1"/>
  <c r="B1235" i="1"/>
  <c r="A1236" i="1"/>
  <c r="B1236" i="1"/>
  <c r="A1237" i="1"/>
  <c r="B1237" i="1"/>
  <c r="A1238" i="1"/>
  <c r="B1238" i="1"/>
  <c r="A1239" i="1"/>
  <c r="B1239" i="1"/>
  <c r="A1240" i="1"/>
  <c r="B1240" i="1"/>
  <c r="A1241" i="1"/>
  <c r="B1241" i="1"/>
  <c r="A1242" i="1"/>
  <c r="B1242" i="1"/>
  <c r="A1243" i="1"/>
  <c r="B1243" i="1"/>
  <c r="A1244" i="1"/>
  <c r="B1244" i="1"/>
  <c r="A1245" i="1"/>
  <c r="B1245" i="1"/>
  <c r="A1246" i="1"/>
  <c r="B1246" i="1"/>
  <c r="A1247" i="1"/>
  <c r="B1247" i="1"/>
  <c r="A1248" i="1"/>
  <c r="B1248" i="1"/>
  <c r="A1249" i="1"/>
  <c r="B1249" i="1"/>
  <c r="A1250" i="1"/>
  <c r="B1250" i="1"/>
  <c r="A1251" i="1"/>
  <c r="B1251" i="1"/>
  <c r="A1252" i="1"/>
  <c r="B1252" i="1"/>
  <c r="A1253" i="1"/>
  <c r="B1253" i="1"/>
  <c r="A1254" i="1"/>
  <c r="B1254" i="1"/>
  <c r="A1255" i="1"/>
  <c r="B1255" i="1"/>
  <c r="A1256" i="1"/>
  <c r="B1256" i="1"/>
  <c r="A1257" i="1"/>
  <c r="B1257" i="1"/>
  <c r="A1258" i="1"/>
  <c r="B1258" i="1"/>
  <c r="A1259" i="1"/>
  <c r="B1259" i="1"/>
  <c r="A1260" i="1"/>
  <c r="B1260" i="1"/>
  <c r="A1261" i="1"/>
  <c r="B1261" i="1"/>
  <c r="A1262" i="1"/>
  <c r="B1262" i="1"/>
  <c r="A1263" i="1"/>
  <c r="B1263" i="1"/>
  <c r="A1264" i="1"/>
  <c r="B1264" i="1"/>
  <c r="A1265" i="1"/>
  <c r="B1265" i="1"/>
  <c r="A1266" i="1"/>
  <c r="B1266" i="1"/>
  <c r="A1267" i="1"/>
  <c r="B1267" i="1"/>
  <c r="A1268" i="1"/>
  <c r="B1268" i="1"/>
  <c r="A1269" i="1"/>
  <c r="B1269" i="1"/>
  <c r="A1270" i="1"/>
  <c r="B1270" i="1"/>
  <c r="A1271" i="1"/>
  <c r="B1271" i="1"/>
  <c r="A1272" i="1"/>
  <c r="B1272" i="1"/>
  <c r="A1273" i="1"/>
  <c r="B1273" i="1"/>
  <c r="A1274" i="1"/>
  <c r="B1274" i="1"/>
  <c r="A1275" i="1"/>
  <c r="B1275" i="1"/>
  <c r="A1276" i="1"/>
  <c r="B1276" i="1"/>
  <c r="A1277" i="1"/>
  <c r="B1277" i="1"/>
  <c r="A1278" i="1"/>
  <c r="B1278" i="1"/>
  <c r="A1279" i="1"/>
  <c r="B1279" i="1"/>
  <c r="A1280" i="1"/>
  <c r="B1280" i="1"/>
  <c r="A1281" i="1"/>
  <c r="B1281" i="1"/>
  <c r="A1282" i="1"/>
  <c r="B1282" i="1"/>
  <c r="A1283" i="1"/>
  <c r="B1283" i="1"/>
  <c r="A1284" i="1"/>
  <c r="B1284" i="1"/>
  <c r="A1285" i="1"/>
  <c r="B1285" i="1"/>
  <c r="A1286" i="1"/>
  <c r="B1286" i="1"/>
  <c r="A1287" i="1"/>
  <c r="B1287" i="1"/>
  <c r="A1288" i="1"/>
  <c r="B1288" i="1"/>
  <c r="A1289" i="1"/>
  <c r="B1289" i="1"/>
  <c r="A1290" i="1"/>
  <c r="B1290" i="1"/>
  <c r="A1291" i="1"/>
  <c r="B1291" i="1"/>
  <c r="A1292" i="1"/>
  <c r="B1292" i="1"/>
  <c r="A1293" i="1"/>
  <c r="B1293" i="1"/>
  <c r="A1294" i="1"/>
  <c r="B1294" i="1"/>
  <c r="A1295" i="1"/>
  <c r="B1295" i="1"/>
  <c r="A1296" i="1"/>
  <c r="B1296" i="1"/>
  <c r="A1297" i="1"/>
  <c r="B1297" i="1"/>
  <c r="A1298" i="1"/>
  <c r="B1298" i="1"/>
  <c r="A1299" i="1"/>
  <c r="B1299" i="1"/>
  <c r="A1300" i="1"/>
  <c r="B1300" i="1"/>
  <c r="A1301" i="1"/>
  <c r="B1301" i="1"/>
  <c r="A1302" i="1"/>
  <c r="B1302" i="1"/>
  <c r="A1303" i="1"/>
  <c r="B1303" i="1"/>
  <c r="A1304" i="1"/>
  <c r="B1304" i="1"/>
  <c r="A1305" i="1"/>
  <c r="B1305" i="1"/>
  <c r="A1306" i="1"/>
  <c r="B1306" i="1"/>
  <c r="A1307" i="1"/>
  <c r="B1307" i="1"/>
  <c r="A1308" i="1"/>
  <c r="B1308" i="1"/>
  <c r="A1309" i="1"/>
  <c r="B1309" i="1"/>
  <c r="A1310" i="1"/>
  <c r="B1310" i="1"/>
  <c r="A1311" i="1"/>
  <c r="B1311" i="1"/>
  <c r="A1312" i="1"/>
  <c r="B1312" i="1"/>
  <c r="A1313" i="1"/>
  <c r="B1313" i="1"/>
  <c r="A1314" i="1"/>
  <c r="B1314" i="1"/>
  <c r="A1315" i="1"/>
  <c r="B1315" i="1"/>
  <c r="A1316" i="1"/>
  <c r="B1316" i="1"/>
  <c r="A1317" i="1"/>
  <c r="B1317" i="1"/>
  <c r="A1318" i="1"/>
  <c r="B1318" i="1"/>
  <c r="A1319" i="1"/>
  <c r="B1319" i="1"/>
  <c r="A1320" i="1"/>
  <c r="B1320" i="1"/>
  <c r="A1321" i="1"/>
  <c r="B1321" i="1"/>
  <c r="A1322" i="1"/>
  <c r="B1322" i="1"/>
  <c r="A1323" i="1"/>
  <c r="B1323" i="1"/>
  <c r="A1324" i="1"/>
  <c r="B1324" i="1"/>
  <c r="A1325" i="1"/>
  <c r="B1325" i="1"/>
  <c r="A1326" i="1"/>
  <c r="B1326" i="1"/>
  <c r="A1327" i="1"/>
  <c r="B1327" i="1"/>
  <c r="A1328" i="1"/>
  <c r="B1328" i="1"/>
  <c r="A1329" i="1"/>
  <c r="B1329" i="1"/>
  <c r="A1330" i="1"/>
  <c r="B1330" i="1"/>
  <c r="A1331" i="1"/>
  <c r="B1331" i="1"/>
  <c r="A1332" i="1"/>
  <c r="B1332" i="1"/>
  <c r="A1333" i="1"/>
  <c r="B1333" i="1"/>
  <c r="A1334" i="1"/>
  <c r="B1334" i="1"/>
  <c r="A1335" i="1"/>
  <c r="B1335" i="1"/>
  <c r="A1336" i="1"/>
  <c r="B1336" i="1"/>
  <c r="A1337" i="1"/>
  <c r="B1337" i="1"/>
  <c r="A1338" i="1"/>
  <c r="B1338" i="1"/>
  <c r="A1339" i="1"/>
  <c r="B1339" i="1"/>
  <c r="A1340" i="1"/>
  <c r="B1340" i="1"/>
  <c r="A1341" i="1"/>
  <c r="B1341" i="1"/>
  <c r="A1342" i="1"/>
  <c r="B1342" i="1"/>
  <c r="A1343" i="1"/>
  <c r="B1343" i="1"/>
  <c r="A1344" i="1"/>
  <c r="B1344" i="1"/>
  <c r="A1345" i="1"/>
  <c r="B1345" i="1"/>
  <c r="A1346" i="1"/>
  <c r="B1346" i="1"/>
  <c r="A1347" i="1"/>
  <c r="B1347" i="1"/>
  <c r="A1348" i="1"/>
  <c r="B1348" i="1"/>
  <c r="A1349" i="1"/>
  <c r="B1349" i="1"/>
  <c r="A1350" i="1"/>
  <c r="B1350" i="1"/>
  <c r="A1351" i="1"/>
  <c r="B1351" i="1"/>
  <c r="A1352" i="1"/>
  <c r="B1352" i="1"/>
  <c r="A1353" i="1"/>
  <c r="B1353" i="1"/>
  <c r="A1354" i="1"/>
  <c r="B1354" i="1"/>
  <c r="A1355" i="1"/>
  <c r="B1355" i="1"/>
  <c r="A1356" i="1"/>
  <c r="B1356" i="1"/>
  <c r="A1357" i="1"/>
  <c r="B1357" i="1"/>
  <c r="A1358" i="1"/>
  <c r="B1358" i="1"/>
  <c r="A1359" i="1"/>
  <c r="B1359" i="1"/>
  <c r="A1360" i="1"/>
  <c r="B1360" i="1"/>
  <c r="A1361" i="1"/>
  <c r="B1361" i="1"/>
  <c r="A1362" i="1"/>
  <c r="B1362" i="1"/>
  <c r="A1363" i="1"/>
  <c r="B1363" i="1"/>
  <c r="A1364" i="1"/>
  <c r="B1364" i="1"/>
  <c r="A1365" i="1"/>
  <c r="B1365" i="1"/>
  <c r="A1366" i="1"/>
  <c r="B1366" i="1"/>
  <c r="A1367" i="1"/>
  <c r="B1367" i="1"/>
  <c r="A1368" i="1"/>
  <c r="B1368" i="1"/>
  <c r="A1369" i="1"/>
  <c r="B1369" i="1"/>
  <c r="A1370" i="1"/>
  <c r="B1370" i="1"/>
  <c r="A1371" i="1"/>
  <c r="B1371" i="1"/>
  <c r="A1372" i="1"/>
  <c r="B1372" i="1"/>
  <c r="A1373" i="1"/>
  <c r="B1373" i="1"/>
  <c r="A1374" i="1"/>
  <c r="B1374" i="1"/>
  <c r="A1375" i="1"/>
  <c r="B1375" i="1"/>
  <c r="A1376" i="1"/>
  <c r="B1376" i="1"/>
  <c r="A1377" i="1"/>
  <c r="B1377" i="1"/>
  <c r="A1378" i="1"/>
  <c r="B1378" i="1"/>
  <c r="A1379" i="1"/>
  <c r="B1379" i="1"/>
  <c r="A1380" i="1"/>
  <c r="B1380" i="1"/>
  <c r="A1381" i="1"/>
  <c r="B1381" i="1"/>
  <c r="A1382" i="1"/>
  <c r="B1382" i="1"/>
  <c r="A1383" i="1"/>
  <c r="B1383" i="1"/>
  <c r="A1384" i="1"/>
  <c r="B1384" i="1"/>
  <c r="A1385" i="1"/>
  <c r="B1385" i="1"/>
  <c r="A1386" i="1"/>
  <c r="B1386" i="1"/>
  <c r="A1387" i="1"/>
  <c r="B1387" i="1"/>
  <c r="A1388" i="1"/>
  <c r="B1388" i="1"/>
  <c r="A1389" i="1"/>
  <c r="B1389" i="1"/>
  <c r="A1390" i="1"/>
  <c r="B1390" i="1"/>
  <c r="A1391" i="1"/>
  <c r="B1391" i="1"/>
  <c r="A1392" i="1"/>
  <c r="B1392" i="1"/>
  <c r="A1393" i="1"/>
  <c r="B1393" i="1"/>
  <c r="A1394" i="1"/>
  <c r="B1394" i="1"/>
  <c r="A1395" i="1"/>
  <c r="B1395" i="1"/>
  <c r="A1396" i="1"/>
  <c r="B1396" i="1"/>
  <c r="A1397" i="1"/>
  <c r="B1397" i="1"/>
  <c r="A1398" i="1"/>
  <c r="B1398" i="1"/>
  <c r="A1399" i="1"/>
  <c r="B1399" i="1"/>
  <c r="A1400" i="1"/>
  <c r="B1400" i="1"/>
  <c r="A1401" i="1"/>
  <c r="B1401" i="1"/>
  <c r="A1402" i="1"/>
  <c r="B1402" i="1"/>
  <c r="A1403" i="1"/>
  <c r="B1403" i="1"/>
  <c r="A1404" i="1"/>
  <c r="B1404" i="1"/>
  <c r="A1405" i="1"/>
  <c r="B1405" i="1"/>
  <c r="A1406" i="1"/>
  <c r="B1406" i="1"/>
  <c r="A1407" i="1"/>
  <c r="B1407" i="1"/>
  <c r="A1408" i="1"/>
  <c r="B1408" i="1"/>
  <c r="A1409" i="1"/>
  <c r="B1409" i="1"/>
  <c r="A1410" i="1"/>
  <c r="B1410" i="1"/>
  <c r="A1411" i="1"/>
  <c r="B1411" i="1"/>
  <c r="A1412" i="1"/>
  <c r="B1412" i="1"/>
  <c r="A1413" i="1"/>
  <c r="B1413" i="1"/>
  <c r="A1414" i="1"/>
  <c r="B1414" i="1"/>
  <c r="A1415" i="1"/>
  <c r="B1415" i="1"/>
  <c r="A1416" i="1"/>
  <c r="B1416" i="1"/>
  <c r="A1417" i="1"/>
  <c r="B1417" i="1"/>
  <c r="A1418" i="1"/>
  <c r="B1418" i="1"/>
  <c r="A1419" i="1"/>
  <c r="B1419" i="1"/>
  <c r="A1420" i="1"/>
  <c r="B1420" i="1"/>
  <c r="A1421" i="1"/>
  <c r="B1421" i="1"/>
  <c r="A1422" i="1"/>
  <c r="B1422" i="1"/>
  <c r="A1423" i="1"/>
  <c r="B1423" i="1"/>
  <c r="A1424" i="1"/>
  <c r="B1424" i="1"/>
  <c r="A1425" i="1"/>
  <c r="B1425" i="1"/>
  <c r="A1426" i="1"/>
  <c r="B1426" i="1"/>
  <c r="A1427" i="1"/>
  <c r="B1427" i="1"/>
  <c r="A1428" i="1"/>
  <c r="B1428" i="1"/>
  <c r="A1429" i="1"/>
  <c r="B1429" i="1"/>
  <c r="A1430" i="1"/>
  <c r="B1430" i="1"/>
  <c r="A1431" i="1"/>
  <c r="B1431" i="1"/>
  <c r="A1432" i="1"/>
  <c r="B1432" i="1"/>
  <c r="A1433" i="1"/>
  <c r="B1433" i="1"/>
  <c r="A1434" i="1"/>
  <c r="B1434" i="1"/>
  <c r="A1435" i="1"/>
  <c r="B1435" i="1"/>
  <c r="A1436" i="1"/>
  <c r="B1436" i="1"/>
  <c r="A1437" i="1"/>
  <c r="B1437" i="1"/>
  <c r="A1438" i="1"/>
  <c r="B1438" i="1"/>
  <c r="A1439" i="1"/>
  <c r="B1439" i="1"/>
  <c r="A1440" i="1"/>
  <c r="B1440" i="1"/>
  <c r="A1441" i="1"/>
  <c r="B1441" i="1"/>
  <c r="A1442" i="1"/>
  <c r="B1442" i="1"/>
  <c r="A1443" i="1"/>
  <c r="B1443" i="1"/>
  <c r="A1444" i="1"/>
  <c r="B1444" i="1"/>
  <c r="A1445" i="1"/>
  <c r="B1445" i="1"/>
  <c r="A1446" i="1"/>
  <c r="B1446" i="1"/>
  <c r="A1447" i="1"/>
  <c r="B1447" i="1"/>
  <c r="A1448" i="1"/>
  <c r="B1448" i="1"/>
  <c r="A1449" i="1"/>
  <c r="B1449" i="1"/>
  <c r="A1450" i="1"/>
  <c r="B1450" i="1"/>
  <c r="A1451" i="1"/>
  <c r="B1451" i="1"/>
  <c r="A1452" i="1"/>
  <c r="B1452" i="1"/>
  <c r="A1453" i="1"/>
  <c r="B1453" i="1"/>
  <c r="A1454" i="1"/>
  <c r="B1454" i="1"/>
  <c r="A1455" i="1"/>
  <c r="B1455" i="1"/>
  <c r="A1456" i="1"/>
  <c r="B1456" i="1"/>
  <c r="A1457" i="1"/>
  <c r="B1457" i="1"/>
  <c r="A1458" i="1"/>
  <c r="B1458" i="1"/>
  <c r="A1459" i="1"/>
  <c r="B1459" i="1"/>
  <c r="A1460" i="1"/>
  <c r="B1460" i="1"/>
  <c r="A1461" i="1"/>
  <c r="B1461" i="1"/>
  <c r="A1462" i="1"/>
  <c r="B1462" i="1"/>
  <c r="A1463" i="1"/>
  <c r="B1463" i="1"/>
  <c r="A1464" i="1"/>
  <c r="B1464" i="1"/>
  <c r="A1465" i="1"/>
  <c r="B1465" i="1"/>
  <c r="A1466" i="1"/>
  <c r="B1466" i="1"/>
  <c r="A1467" i="1"/>
  <c r="B1467" i="1"/>
  <c r="A1468" i="1"/>
  <c r="B1468" i="1"/>
  <c r="A1469" i="1"/>
  <c r="B1469" i="1"/>
  <c r="A1470" i="1"/>
  <c r="B1470" i="1"/>
  <c r="A1471" i="1"/>
  <c r="B1471" i="1"/>
  <c r="A1472" i="1"/>
  <c r="B1472" i="1"/>
  <c r="A1473" i="1"/>
  <c r="B1473" i="1"/>
  <c r="A1474" i="1"/>
  <c r="B1474" i="1"/>
  <c r="A1475" i="1"/>
  <c r="B1475" i="1"/>
  <c r="A1476" i="1"/>
  <c r="B1476" i="1"/>
  <c r="A1477" i="1"/>
  <c r="B1477" i="1"/>
  <c r="A1478" i="1"/>
  <c r="B1478" i="1"/>
  <c r="A1479" i="1"/>
  <c r="B1479" i="1"/>
  <c r="A1480" i="1"/>
  <c r="B1480" i="1"/>
  <c r="A1481" i="1"/>
  <c r="B1481" i="1"/>
  <c r="A1482" i="1"/>
  <c r="B1482" i="1"/>
  <c r="A1483" i="1"/>
  <c r="B1483" i="1"/>
  <c r="A1484" i="1"/>
  <c r="B1484" i="1"/>
  <c r="A1485" i="1"/>
  <c r="B1485" i="1"/>
  <c r="A1486" i="1"/>
  <c r="B1486" i="1"/>
  <c r="A1487" i="1"/>
  <c r="B1487" i="1"/>
  <c r="A1488" i="1"/>
  <c r="B1488" i="1"/>
  <c r="A1489" i="1"/>
  <c r="B1489" i="1"/>
  <c r="A1490" i="1"/>
  <c r="B1490" i="1"/>
  <c r="A1491" i="1"/>
  <c r="B1491" i="1"/>
  <c r="A1492" i="1"/>
  <c r="B1492" i="1"/>
  <c r="A1493" i="1"/>
  <c r="B1493" i="1"/>
  <c r="A1494" i="1"/>
  <c r="B1494" i="1"/>
  <c r="A1495" i="1"/>
  <c r="B1495" i="1"/>
  <c r="A1496" i="1"/>
  <c r="B1496" i="1"/>
  <c r="A1497" i="1"/>
  <c r="B1497" i="1"/>
  <c r="A1498" i="1"/>
  <c r="B1498" i="1"/>
  <c r="A1499" i="1"/>
  <c r="B1499" i="1"/>
  <c r="A1500" i="1"/>
  <c r="B1500" i="1"/>
  <c r="A1501" i="1"/>
  <c r="B1501" i="1"/>
  <c r="A1502" i="1"/>
  <c r="B1502" i="1"/>
  <c r="A1503" i="1"/>
  <c r="B1503" i="1"/>
  <c r="A1504" i="1"/>
  <c r="B1504" i="1"/>
  <c r="A1505" i="1"/>
  <c r="B1505" i="1"/>
  <c r="A1506" i="1"/>
  <c r="B1506" i="1"/>
  <c r="A1507" i="1"/>
  <c r="B1507" i="1"/>
  <c r="A1508" i="1"/>
  <c r="B1508" i="1"/>
  <c r="A1509" i="1"/>
  <c r="B1509" i="1"/>
  <c r="A1510" i="1"/>
  <c r="B1510" i="1"/>
  <c r="A1511" i="1"/>
  <c r="B1511" i="1"/>
  <c r="A1512" i="1"/>
  <c r="B1512" i="1"/>
  <c r="A1513" i="1"/>
  <c r="B1513" i="1"/>
  <c r="A1514" i="1"/>
  <c r="B1514" i="1"/>
  <c r="A1515" i="1"/>
  <c r="B1515" i="1"/>
  <c r="A1516" i="1"/>
  <c r="B1516" i="1"/>
  <c r="A1517" i="1"/>
  <c r="B1517" i="1"/>
  <c r="A1518" i="1"/>
  <c r="B1518" i="1"/>
  <c r="A1519" i="1"/>
  <c r="B1519" i="1"/>
  <c r="A1520" i="1"/>
  <c r="B1520" i="1"/>
  <c r="A1521" i="1"/>
  <c r="B1521" i="1"/>
  <c r="A1522" i="1"/>
  <c r="B1522" i="1"/>
  <c r="A1523" i="1"/>
  <c r="B1523" i="1"/>
  <c r="A1524" i="1"/>
  <c r="B1524" i="1"/>
  <c r="A1525" i="1"/>
  <c r="B1525" i="1"/>
  <c r="A1526" i="1"/>
  <c r="B1526" i="1"/>
  <c r="A1527" i="1"/>
  <c r="B1527" i="1"/>
  <c r="A1528" i="1"/>
  <c r="B1528" i="1"/>
  <c r="A1529" i="1"/>
  <c r="B1529" i="1"/>
  <c r="A1530" i="1"/>
  <c r="B1530" i="1"/>
  <c r="A1531" i="1"/>
  <c r="B1531" i="1"/>
  <c r="A1532" i="1"/>
  <c r="B1532" i="1"/>
  <c r="A1533" i="1"/>
  <c r="B1533" i="1"/>
  <c r="A1534" i="1"/>
  <c r="B1534" i="1"/>
  <c r="A1535" i="1"/>
  <c r="B1535" i="1"/>
  <c r="A1536" i="1"/>
  <c r="B1536" i="1"/>
  <c r="A1537" i="1"/>
  <c r="B1537" i="1"/>
  <c r="A1538" i="1"/>
  <c r="B1538" i="1"/>
  <c r="A1539" i="1"/>
  <c r="B1539" i="1"/>
  <c r="A1540" i="1"/>
  <c r="B1540" i="1"/>
  <c r="A1541" i="1"/>
  <c r="B1541" i="1"/>
  <c r="A1542" i="1"/>
  <c r="B1542" i="1"/>
  <c r="A1543" i="1"/>
  <c r="B1543" i="1"/>
  <c r="A1544" i="1"/>
  <c r="B1544" i="1"/>
  <c r="A1545" i="1"/>
  <c r="B1545" i="1"/>
  <c r="A1546" i="1"/>
  <c r="B1546" i="1"/>
  <c r="A1547" i="1"/>
  <c r="B1547" i="1"/>
  <c r="A1548" i="1"/>
  <c r="B1548" i="1"/>
  <c r="A1549" i="1"/>
  <c r="B1549" i="1"/>
  <c r="A1550" i="1"/>
  <c r="B1550" i="1"/>
  <c r="A1551" i="1"/>
  <c r="B1551" i="1"/>
  <c r="A1552" i="1"/>
  <c r="B1552" i="1"/>
  <c r="A1553" i="1"/>
  <c r="B1553" i="1"/>
  <c r="A1554" i="1"/>
  <c r="B1554" i="1"/>
  <c r="A1555" i="1"/>
  <c r="B1555" i="1"/>
  <c r="A1556" i="1"/>
  <c r="B1556" i="1"/>
  <c r="A1557" i="1"/>
  <c r="B1557" i="1"/>
  <c r="A1558" i="1"/>
  <c r="B1558" i="1"/>
  <c r="A1559" i="1"/>
  <c r="B1559" i="1"/>
  <c r="A1560" i="1"/>
  <c r="B1560" i="1"/>
  <c r="A1561" i="1"/>
  <c r="B1561" i="1"/>
  <c r="A1562" i="1"/>
  <c r="B1562" i="1"/>
  <c r="A1563" i="1"/>
  <c r="B1563" i="1"/>
  <c r="A1564" i="1"/>
  <c r="B1564" i="1"/>
  <c r="A1565" i="1"/>
  <c r="B1565" i="1"/>
  <c r="A1566" i="1"/>
  <c r="B1566" i="1"/>
  <c r="A1567" i="1"/>
  <c r="B1567" i="1"/>
  <c r="A1568" i="1"/>
  <c r="B1568" i="1"/>
  <c r="A1569" i="1"/>
  <c r="B1569" i="1"/>
  <c r="A1570" i="1"/>
  <c r="B1570" i="1"/>
  <c r="A1571" i="1"/>
  <c r="B1571" i="1"/>
  <c r="A1572" i="1"/>
  <c r="B1572" i="1"/>
  <c r="A1573" i="1"/>
  <c r="B1573" i="1"/>
  <c r="A1574" i="1"/>
  <c r="B1574" i="1"/>
  <c r="A1575" i="1"/>
  <c r="B1575" i="1"/>
  <c r="A1576" i="1"/>
  <c r="B1576" i="1"/>
  <c r="A1577" i="1"/>
  <c r="B1577" i="1"/>
  <c r="A1578" i="1"/>
  <c r="B1578" i="1"/>
  <c r="A1579" i="1"/>
  <c r="B1579" i="1"/>
  <c r="A1580" i="1"/>
  <c r="B1580" i="1"/>
  <c r="A1581" i="1"/>
  <c r="B1581" i="1"/>
  <c r="A1582" i="1"/>
  <c r="B1582" i="1"/>
  <c r="A1583" i="1"/>
  <c r="B1583" i="1"/>
  <c r="A1584" i="1"/>
  <c r="B1584" i="1"/>
  <c r="A1585" i="1"/>
  <c r="B1585" i="1"/>
  <c r="A1586" i="1"/>
  <c r="B1586" i="1"/>
  <c r="A1587" i="1"/>
  <c r="B1587" i="1"/>
  <c r="A1588" i="1"/>
  <c r="B1588" i="1"/>
  <c r="A1589" i="1"/>
  <c r="B1589" i="1"/>
  <c r="A1590" i="1"/>
  <c r="B1590" i="1"/>
  <c r="A1591" i="1"/>
  <c r="B1591" i="1"/>
  <c r="A1592" i="1"/>
  <c r="B1592" i="1"/>
  <c r="A1593" i="1"/>
  <c r="B1593" i="1"/>
  <c r="A1594" i="1"/>
  <c r="B1594" i="1"/>
  <c r="A1595" i="1"/>
  <c r="B1595" i="1"/>
  <c r="A1596" i="1"/>
  <c r="B1596" i="1"/>
  <c r="A1597" i="1"/>
  <c r="B1597" i="1"/>
  <c r="A1598" i="1"/>
  <c r="B1598" i="1"/>
  <c r="A1599" i="1"/>
  <c r="B1599" i="1"/>
  <c r="A1600" i="1"/>
  <c r="B1600" i="1"/>
  <c r="A1601" i="1"/>
  <c r="B1601" i="1"/>
  <c r="A1602" i="1"/>
  <c r="B1602" i="1"/>
  <c r="A1603" i="1"/>
  <c r="B1603" i="1"/>
  <c r="A1604" i="1"/>
  <c r="B1604" i="1"/>
  <c r="A1605" i="1"/>
  <c r="B1605" i="1"/>
  <c r="A1606" i="1"/>
  <c r="B1606" i="1"/>
  <c r="A1607" i="1"/>
  <c r="B1607" i="1"/>
  <c r="A1608" i="1"/>
  <c r="B1608" i="1"/>
  <c r="A1609" i="1"/>
  <c r="B1609" i="1"/>
  <c r="A1610" i="1"/>
  <c r="B1610" i="1"/>
  <c r="A1611" i="1"/>
  <c r="B1611" i="1"/>
  <c r="A1612" i="1"/>
  <c r="B1612" i="1"/>
  <c r="A1613" i="1"/>
  <c r="B1613" i="1"/>
  <c r="A1614" i="1"/>
  <c r="B1614" i="1"/>
  <c r="A1615" i="1"/>
  <c r="B1615" i="1"/>
  <c r="A1616" i="1"/>
  <c r="B1616" i="1"/>
  <c r="A1617" i="1"/>
  <c r="B1617" i="1"/>
  <c r="A1618" i="1"/>
  <c r="B1618" i="1"/>
  <c r="A1619" i="1"/>
  <c r="B1619" i="1"/>
  <c r="A1620" i="1"/>
  <c r="B1620" i="1"/>
  <c r="A1621" i="1"/>
  <c r="B1621" i="1"/>
  <c r="A1622" i="1"/>
  <c r="B1622" i="1"/>
  <c r="A1623" i="1"/>
  <c r="B1623" i="1"/>
  <c r="A1624" i="1"/>
  <c r="B1624" i="1"/>
  <c r="A1625" i="1"/>
  <c r="B1625" i="1"/>
  <c r="A1626" i="1"/>
  <c r="B1626" i="1"/>
  <c r="A1627" i="1"/>
  <c r="B1627" i="1"/>
  <c r="A1628" i="1"/>
  <c r="B1628" i="1"/>
  <c r="A1629" i="1"/>
  <c r="B1629" i="1"/>
  <c r="A1630" i="1"/>
  <c r="B1630" i="1"/>
  <c r="A1631" i="1"/>
  <c r="B1631" i="1"/>
  <c r="A1632" i="1"/>
  <c r="B1632" i="1"/>
  <c r="A1633" i="1"/>
  <c r="B1633" i="1"/>
  <c r="A1634" i="1"/>
  <c r="B1634" i="1"/>
  <c r="A1635" i="1"/>
  <c r="B1635" i="1"/>
  <c r="A1636" i="1"/>
  <c r="B1636" i="1"/>
  <c r="A1637" i="1"/>
  <c r="B1637" i="1"/>
  <c r="A1638" i="1"/>
  <c r="B1638" i="1"/>
  <c r="A1639" i="1"/>
  <c r="B1639" i="1"/>
  <c r="A1640" i="1"/>
  <c r="B1640" i="1"/>
  <c r="A1641" i="1"/>
  <c r="B1641" i="1"/>
  <c r="A1642" i="1"/>
  <c r="B1642" i="1"/>
  <c r="A1643" i="1"/>
  <c r="B1643" i="1"/>
  <c r="A1644" i="1"/>
  <c r="B1644" i="1"/>
  <c r="A1645" i="1"/>
  <c r="B1645" i="1"/>
  <c r="A1646" i="1"/>
  <c r="B1646" i="1"/>
  <c r="A1647" i="1"/>
  <c r="B1647" i="1"/>
  <c r="A1648" i="1"/>
  <c r="B1648" i="1"/>
  <c r="A1649" i="1"/>
  <c r="B1649" i="1"/>
  <c r="A1650" i="1"/>
  <c r="B1650" i="1"/>
  <c r="A1651" i="1"/>
  <c r="B1651" i="1"/>
  <c r="A1652" i="1"/>
  <c r="B1652" i="1"/>
  <c r="A1653" i="1"/>
  <c r="B1653" i="1"/>
  <c r="A1654" i="1"/>
  <c r="B1654" i="1"/>
  <c r="A1655" i="1"/>
  <c r="B1655" i="1"/>
  <c r="A1656" i="1"/>
  <c r="B1656" i="1"/>
  <c r="A1657" i="1"/>
  <c r="B1657" i="1"/>
  <c r="A1658" i="1"/>
  <c r="B1658" i="1"/>
  <c r="A1659" i="1"/>
  <c r="B1659" i="1"/>
  <c r="A1660" i="1"/>
  <c r="B1660" i="1"/>
  <c r="A1661" i="1"/>
  <c r="B1661" i="1"/>
  <c r="A1662" i="1"/>
  <c r="B1662" i="1"/>
  <c r="A1663" i="1"/>
  <c r="B1663" i="1"/>
  <c r="A1664" i="1"/>
  <c r="B1664" i="1"/>
  <c r="A1665" i="1"/>
  <c r="B1665" i="1"/>
  <c r="A1666" i="1"/>
  <c r="B1666" i="1"/>
  <c r="A1667" i="1"/>
  <c r="B1667" i="1"/>
  <c r="A1668" i="1"/>
  <c r="B1668" i="1"/>
  <c r="A1669" i="1"/>
  <c r="B1669" i="1"/>
  <c r="A1670" i="1"/>
  <c r="B1670" i="1"/>
  <c r="A1671" i="1"/>
  <c r="B1671" i="1"/>
  <c r="A1672" i="1"/>
  <c r="B1672" i="1"/>
  <c r="A1673" i="1"/>
  <c r="B1673" i="1"/>
  <c r="A1674" i="1"/>
  <c r="B1674" i="1"/>
  <c r="A1675" i="1"/>
  <c r="B1675" i="1"/>
  <c r="A1676" i="1"/>
  <c r="B1676" i="1"/>
  <c r="A1677" i="1"/>
  <c r="B1677" i="1"/>
  <c r="A1678" i="1"/>
  <c r="B1678" i="1"/>
  <c r="A1679" i="1"/>
  <c r="B1679" i="1"/>
  <c r="A1680" i="1"/>
  <c r="B1680" i="1"/>
  <c r="A1681" i="1"/>
  <c r="B1681" i="1"/>
  <c r="A1682" i="1"/>
  <c r="B1682" i="1"/>
  <c r="A1683" i="1"/>
  <c r="B1683" i="1"/>
  <c r="A1684" i="1"/>
  <c r="B1684" i="1"/>
  <c r="A1685" i="1"/>
  <c r="B1685" i="1"/>
  <c r="A1686" i="1"/>
  <c r="B1686" i="1"/>
  <c r="A1687" i="1"/>
  <c r="B1687" i="1"/>
  <c r="A1688" i="1"/>
  <c r="B1688" i="1"/>
  <c r="A1689" i="1"/>
  <c r="B1689" i="1"/>
  <c r="A1690" i="1"/>
  <c r="B1690" i="1"/>
  <c r="A1691" i="1"/>
  <c r="B1691" i="1"/>
  <c r="A1692" i="1"/>
  <c r="B1692" i="1"/>
  <c r="A1693" i="1"/>
  <c r="B1693" i="1"/>
  <c r="A1694" i="1"/>
  <c r="B1694" i="1"/>
  <c r="A1695" i="1"/>
  <c r="B1695" i="1"/>
  <c r="A1696" i="1"/>
  <c r="B1696" i="1"/>
  <c r="A1697" i="1"/>
  <c r="B1697" i="1"/>
  <c r="A1698" i="1"/>
  <c r="B1698" i="1"/>
  <c r="A1699" i="1"/>
  <c r="B1699" i="1"/>
  <c r="A1700" i="1"/>
  <c r="B1700" i="1"/>
  <c r="A1701" i="1"/>
  <c r="B1701" i="1"/>
  <c r="A1702" i="1"/>
  <c r="B1702" i="1"/>
  <c r="A1703" i="1"/>
  <c r="B1703" i="1"/>
  <c r="A1704" i="1"/>
  <c r="B1704" i="1"/>
  <c r="A1705" i="1"/>
  <c r="B1705" i="1"/>
  <c r="A1706" i="1"/>
  <c r="B1706" i="1"/>
  <c r="A1707" i="1"/>
  <c r="B1707" i="1"/>
  <c r="A1708" i="1"/>
  <c r="B1708" i="1"/>
  <c r="A1709" i="1"/>
  <c r="B1709" i="1"/>
  <c r="A1710" i="1"/>
  <c r="B1710" i="1"/>
  <c r="A1711" i="1"/>
  <c r="B1711" i="1"/>
  <c r="A1712" i="1"/>
  <c r="B1712" i="1"/>
  <c r="A1713" i="1"/>
  <c r="B1713" i="1"/>
  <c r="A1714" i="1"/>
  <c r="B1714" i="1"/>
  <c r="A1715" i="1"/>
  <c r="B1715" i="1"/>
  <c r="A1716" i="1"/>
  <c r="B1716" i="1"/>
  <c r="A1717" i="1"/>
  <c r="B1717" i="1"/>
  <c r="A1718" i="1"/>
  <c r="B1718" i="1"/>
  <c r="A1719" i="1"/>
  <c r="B1719" i="1"/>
  <c r="A1720" i="1"/>
  <c r="B1720" i="1"/>
  <c r="A1721" i="1"/>
  <c r="B1721" i="1"/>
  <c r="A1722" i="1"/>
  <c r="B1722" i="1"/>
  <c r="A1723" i="1"/>
  <c r="B1723" i="1"/>
  <c r="A1724" i="1"/>
  <c r="B1724" i="1"/>
  <c r="A1725" i="1"/>
  <c r="B1725" i="1"/>
  <c r="A1726" i="1"/>
  <c r="B1726" i="1"/>
  <c r="A1727" i="1"/>
  <c r="B1727" i="1"/>
  <c r="A1728" i="1"/>
  <c r="B1728" i="1"/>
  <c r="A1729" i="1"/>
  <c r="B1729" i="1"/>
  <c r="A1730" i="1"/>
  <c r="B1730" i="1"/>
  <c r="A1731" i="1"/>
  <c r="B1731" i="1"/>
  <c r="A1732" i="1"/>
  <c r="B1732" i="1"/>
  <c r="A1733" i="1"/>
  <c r="B1733" i="1"/>
  <c r="A1734" i="1"/>
  <c r="B1734" i="1"/>
  <c r="A1735" i="1"/>
  <c r="B1735" i="1"/>
  <c r="A1736" i="1"/>
  <c r="B1736" i="1"/>
  <c r="A1737" i="1"/>
  <c r="B1737" i="1"/>
  <c r="A1738" i="1"/>
  <c r="B1738" i="1"/>
  <c r="A1739" i="1"/>
  <c r="B1739" i="1"/>
  <c r="A1740" i="1"/>
  <c r="B1740" i="1"/>
  <c r="A1741" i="1"/>
  <c r="B1741" i="1"/>
  <c r="A1742" i="1"/>
  <c r="B1742" i="1"/>
  <c r="A1743" i="1"/>
  <c r="B1743" i="1"/>
  <c r="A1744" i="1"/>
  <c r="B1744" i="1"/>
  <c r="A1745" i="1"/>
  <c r="B1745" i="1"/>
  <c r="A1746" i="1"/>
  <c r="B1746" i="1"/>
  <c r="A1747" i="1"/>
  <c r="B1747" i="1"/>
  <c r="A1748" i="1"/>
  <c r="B1748" i="1"/>
  <c r="A1749" i="1"/>
  <c r="B1749" i="1"/>
  <c r="A1750" i="1"/>
  <c r="B1750" i="1"/>
  <c r="A1751" i="1"/>
  <c r="B1751" i="1"/>
  <c r="A1752" i="1"/>
  <c r="B1752" i="1"/>
  <c r="A1753" i="1"/>
  <c r="B1753" i="1"/>
  <c r="A1754" i="1"/>
  <c r="B1754" i="1"/>
  <c r="A1755" i="1"/>
  <c r="B1755" i="1"/>
  <c r="A1756" i="1"/>
  <c r="B1756" i="1"/>
  <c r="A1757" i="1"/>
  <c r="B1757" i="1"/>
  <c r="A1758" i="1"/>
  <c r="B1758" i="1"/>
  <c r="A1759" i="1"/>
  <c r="B1759" i="1"/>
  <c r="A1760" i="1"/>
  <c r="B1760" i="1"/>
  <c r="A1761" i="1"/>
  <c r="B1761" i="1"/>
  <c r="A1762" i="1"/>
  <c r="B1762" i="1"/>
  <c r="A1763" i="1"/>
  <c r="B1763" i="1"/>
  <c r="A1764" i="1"/>
  <c r="B1764" i="1"/>
  <c r="A1765" i="1"/>
  <c r="B1765" i="1"/>
  <c r="A1766" i="1"/>
  <c r="B1766" i="1"/>
  <c r="A1767" i="1"/>
  <c r="B1767" i="1"/>
  <c r="A1768" i="1"/>
  <c r="B1768" i="1"/>
  <c r="A1769" i="1"/>
  <c r="B1769" i="1"/>
  <c r="A1770" i="1"/>
  <c r="B1770" i="1"/>
  <c r="A1771" i="1"/>
  <c r="B1771" i="1"/>
  <c r="A1772" i="1"/>
  <c r="B1772" i="1"/>
  <c r="A1773" i="1"/>
  <c r="B1773" i="1"/>
  <c r="A1774" i="1"/>
  <c r="B1774" i="1"/>
  <c r="A1775" i="1"/>
  <c r="B1775" i="1"/>
  <c r="A1776" i="1"/>
  <c r="B1776" i="1"/>
  <c r="A1777" i="1"/>
  <c r="B1777" i="1"/>
  <c r="A1778" i="1"/>
  <c r="B1778" i="1"/>
  <c r="A1779" i="1"/>
  <c r="B1779" i="1"/>
  <c r="A1780" i="1"/>
  <c r="B1780" i="1"/>
  <c r="A1781" i="1"/>
  <c r="B1781" i="1"/>
  <c r="A1782" i="1"/>
  <c r="B1782" i="1"/>
  <c r="A1783" i="1"/>
  <c r="B1783" i="1"/>
  <c r="A1784" i="1"/>
  <c r="B1784" i="1"/>
  <c r="A1785" i="1"/>
  <c r="B1785" i="1"/>
  <c r="A1786" i="1"/>
  <c r="B1786" i="1"/>
  <c r="A1787" i="1"/>
  <c r="B1787" i="1"/>
  <c r="A1788" i="1"/>
  <c r="B1788" i="1"/>
  <c r="A1789" i="1"/>
  <c r="B1789" i="1"/>
  <c r="A1790" i="1"/>
  <c r="B1790" i="1"/>
  <c r="A1791" i="1"/>
  <c r="B1791" i="1"/>
  <c r="A1792" i="1"/>
  <c r="B1792" i="1"/>
  <c r="A1793" i="1"/>
  <c r="B1793" i="1"/>
  <c r="A1794" i="1"/>
  <c r="B1794" i="1"/>
  <c r="A1795" i="1"/>
  <c r="B1795" i="1"/>
  <c r="A1796" i="1"/>
  <c r="B1796" i="1"/>
  <c r="A1797" i="1"/>
  <c r="B1797" i="1"/>
  <c r="A1798" i="1"/>
  <c r="B1798" i="1"/>
  <c r="A1799" i="1"/>
  <c r="B1799" i="1"/>
  <c r="A1800" i="1"/>
  <c r="B1800" i="1"/>
  <c r="A1801" i="1"/>
  <c r="B1801" i="1"/>
  <c r="A1802" i="1"/>
  <c r="B1802" i="1"/>
  <c r="A1803" i="1"/>
  <c r="B1803" i="1"/>
  <c r="A1804" i="1"/>
  <c r="B1804" i="1"/>
  <c r="A1805" i="1"/>
  <c r="B1805" i="1"/>
  <c r="A1806" i="1"/>
  <c r="B1806" i="1"/>
  <c r="A1807" i="1"/>
  <c r="B1807" i="1"/>
  <c r="A1808" i="1"/>
  <c r="B1808" i="1"/>
  <c r="A1809" i="1"/>
  <c r="B1809" i="1"/>
  <c r="A1810" i="1"/>
  <c r="B1810" i="1"/>
  <c r="A1811" i="1"/>
  <c r="B1811" i="1"/>
  <c r="A1812" i="1"/>
  <c r="B1812" i="1"/>
  <c r="A1813" i="1"/>
  <c r="B1813" i="1"/>
  <c r="A1814" i="1"/>
  <c r="B1814" i="1"/>
  <c r="A1815" i="1"/>
  <c r="B1815" i="1"/>
  <c r="A1816" i="1"/>
  <c r="B1816" i="1"/>
  <c r="A1817" i="1"/>
  <c r="B1817" i="1"/>
  <c r="A1818" i="1"/>
  <c r="B1818" i="1"/>
  <c r="A1819" i="1"/>
  <c r="B1819" i="1"/>
  <c r="A1820" i="1"/>
  <c r="B1820" i="1"/>
  <c r="A1821" i="1"/>
  <c r="B1821" i="1"/>
  <c r="A1822" i="1"/>
  <c r="B1822" i="1"/>
  <c r="A1823" i="1"/>
  <c r="B1823" i="1"/>
  <c r="A1824" i="1"/>
  <c r="B1824" i="1"/>
  <c r="A1825" i="1"/>
  <c r="B1825" i="1"/>
  <c r="A1826" i="1"/>
  <c r="B1826" i="1"/>
  <c r="A1827" i="1"/>
  <c r="B1827" i="1"/>
  <c r="A1828" i="1"/>
  <c r="B1828" i="1"/>
  <c r="A1829" i="1"/>
  <c r="B1829" i="1"/>
  <c r="A1830" i="1"/>
  <c r="B1830" i="1"/>
  <c r="A1831" i="1"/>
  <c r="B1831" i="1"/>
  <c r="A1832" i="1"/>
  <c r="B1832" i="1"/>
  <c r="A1833" i="1"/>
  <c r="B1833" i="1"/>
  <c r="A1834" i="1"/>
  <c r="B1834" i="1"/>
  <c r="A1835" i="1"/>
  <c r="B1835" i="1"/>
  <c r="A1836" i="1"/>
  <c r="B1836" i="1"/>
  <c r="A1837" i="1"/>
  <c r="B1837" i="1"/>
  <c r="A1838" i="1"/>
  <c r="B1838" i="1"/>
  <c r="A1839" i="1"/>
  <c r="B1839" i="1"/>
  <c r="A1840" i="1"/>
  <c r="B1840" i="1"/>
  <c r="A1841" i="1"/>
  <c r="B1841" i="1"/>
  <c r="A1842" i="1"/>
  <c r="B1842" i="1"/>
  <c r="A1843" i="1"/>
  <c r="B1843" i="1"/>
  <c r="A1844" i="1"/>
  <c r="B1844" i="1"/>
  <c r="A1845" i="1"/>
  <c r="B1845" i="1"/>
  <c r="A1846" i="1"/>
  <c r="B1846" i="1"/>
  <c r="A1847" i="1"/>
  <c r="B1847" i="1"/>
  <c r="A1848" i="1"/>
  <c r="B1848" i="1"/>
  <c r="A1849" i="1"/>
  <c r="B1849" i="1"/>
  <c r="A1850" i="1"/>
  <c r="B1850" i="1"/>
  <c r="A1851" i="1"/>
  <c r="B1851" i="1"/>
  <c r="A1852" i="1"/>
  <c r="B1852" i="1"/>
  <c r="A1853" i="1"/>
  <c r="B1853" i="1"/>
  <c r="A1854" i="1"/>
  <c r="B1854" i="1"/>
  <c r="A1855" i="1"/>
  <c r="B1855" i="1"/>
  <c r="A1856" i="1"/>
  <c r="B1856" i="1"/>
  <c r="A1857" i="1"/>
  <c r="B1857" i="1"/>
  <c r="A1858" i="1"/>
  <c r="B1858" i="1"/>
  <c r="A1859" i="1"/>
  <c r="B1859" i="1"/>
  <c r="A1860" i="1"/>
  <c r="B1860" i="1"/>
  <c r="A1861" i="1"/>
  <c r="B1861" i="1"/>
  <c r="A1862" i="1"/>
  <c r="B1862" i="1"/>
  <c r="A1863" i="1"/>
  <c r="B1863" i="1"/>
  <c r="A1864" i="1"/>
  <c r="B1864" i="1"/>
  <c r="A1865" i="1"/>
  <c r="B1865" i="1"/>
  <c r="A1866" i="1"/>
  <c r="B1866" i="1"/>
  <c r="A1867" i="1"/>
  <c r="B1867" i="1"/>
  <c r="A1868" i="1"/>
  <c r="B1868" i="1"/>
  <c r="A1869" i="1"/>
  <c r="B1869" i="1"/>
  <c r="A1870" i="1"/>
  <c r="B1870" i="1"/>
  <c r="A1871" i="1"/>
  <c r="B1871" i="1"/>
  <c r="A1872" i="1"/>
  <c r="B1872" i="1"/>
  <c r="A1873" i="1"/>
  <c r="B1873" i="1"/>
  <c r="A1874" i="1"/>
  <c r="B1874" i="1"/>
  <c r="A1875" i="1"/>
  <c r="B1875" i="1"/>
  <c r="A1876" i="1"/>
  <c r="B1876" i="1"/>
  <c r="A1877" i="1"/>
  <c r="B1877" i="1"/>
  <c r="A1878" i="1"/>
  <c r="B1878" i="1"/>
  <c r="A1879" i="1"/>
  <c r="B1879" i="1"/>
  <c r="A1880" i="1"/>
  <c r="B1880" i="1"/>
  <c r="A1881" i="1"/>
  <c r="B1881" i="1"/>
  <c r="A1882" i="1"/>
  <c r="B1882" i="1"/>
  <c r="A1883" i="1"/>
  <c r="B1883" i="1"/>
  <c r="A1884" i="1"/>
  <c r="B1884" i="1"/>
  <c r="A1885" i="1"/>
  <c r="B1885" i="1"/>
  <c r="A1886" i="1"/>
  <c r="B1886" i="1"/>
  <c r="A1887" i="1"/>
  <c r="B1887" i="1"/>
  <c r="A1888" i="1"/>
  <c r="B1888" i="1"/>
  <c r="A1889" i="1"/>
  <c r="B1889" i="1"/>
  <c r="A1890" i="1"/>
  <c r="B1890" i="1"/>
  <c r="A1891" i="1"/>
  <c r="B1891" i="1"/>
  <c r="A1892" i="1"/>
  <c r="B1892" i="1"/>
  <c r="A1893" i="1"/>
  <c r="B1893" i="1"/>
  <c r="A1894" i="1"/>
  <c r="B1894" i="1"/>
  <c r="A1895" i="1"/>
  <c r="B1895" i="1"/>
  <c r="A1896" i="1"/>
  <c r="B1896" i="1"/>
  <c r="A1897" i="1"/>
  <c r="B1897" i="1"/>
  <c r="A1898" i="1"/>
  <c r="B1898" i="1"/>
  <c r="A1899" i="1"/>
  <c r="B1899" i="1"/>
  <c r="A1900" i="1"/>
  <c r="B1900" i="1"/>
  <c r="A1901" i="1"/>
  <c r="B1901" i="1"/>
  <c r="A1902" i="1"/>
  <c r="B1902" i="1"/>
  <c r="A1903" i="1"/>
  <c r="B1903" i="1"/>
  <c r="A1904" i="1"/>
  <c r="B1904" i="1"/>
  <c r="A1905" i="1"/>
  <c r="B1905" i="1"/>
  <c r="A1906" i="1"/>
  <c r="B1906" i="1"/>
  <c r="A1907" i="1"/>
  <c r="B1907" i="1"/>
  <c r="A1908" i="1"/>
  <c r="B1908" i="1"/>
  <c r="A1909" i="1"/>
  <c r="B1909" i="1"/>
  <c r="A1910" i="1"/>
  <c r="B1910" i="1"/>
  <c r="A1911" i="1"/>
  <c r="B1911" i="1"/>
  <c r="A1912" i="1"/>
  <c r="B1912" i="1"/>
  <c r="A1913" i="1"/>
  <c r="B1913" i="1"/>
  <c r="A1914" i="1"/>
  <c r="B1914" i="1"/>
  <c r="A1915" i="1"/>
  <c r="B1915" i="1"/>
  <c r="A1916" i="1"/>
  <c r="B1916" i="1"/>
  <c r="A1917" i="1"/>
  <c r="B1917" i="1"/>
  <c r="A1918" i="1"/>
  <c r="B1918" i="1"/>
  <c r="A1919" i="1"/>
  <c r="B1919" i="1"/>
  <c r="A1920" i="1"/>
  <c r="B1920" i="1"/>
  <c r="A1921" i="1"/>
  <c r="B1921" i="1"/>
  <c r="A1922" i="1"/>
  <c r="B1922" i="1"/>
  <c r="A1923" i="1"/>
  <c r="B1923" i="1"/>
  <c r="A1924" i="1"/>
  <c r="B1924" i="1"/>
  <c r="A1925" i="1"/>
  <c r="B1925" i="1"/>
  <c r="A1926" i="1"/>
  <c r="B1926" i="1"/>
  <c r="A1927" i="1"/>
  <c r="B1927" i="1"/>
  <c r="A1928" i="1"/>
  <c r="B1928" i="1"/>
  <c r="A1929" i="1"/>
  <c r="B1929" i="1"/>
  <c r="A1930" i="1"/>
  <c r="B1930" i="1"/>
  <c r="A1931" i="1"/>
  <c r="B1931" i="1"/>
  <c r="A1932" i="1"/>
  <c r="B1932" i="1"/>
  <c r="A1933" i="1"/>
  <c r="B1933" i="1"/>
  <c r="A1934" i="1"/>
  <c r="B1934" i="1"/>
  <c r="A1935" i="1"/>
  <c r="B1935" i="1"/>
  <c r="A1936" i="1"/>
  <c r="B1936" i="1"/>
  <c r="A1937" i="1"/>
  <c r="B1937" i="1"/>
  <c r="A1938" i="1"/>
  <c r="B1938" i="1"/>
  <c r="A1939" i="1"/>
  <c r="B1939" i="1"/>
  <c r="A1940" i="1"/>
  <c r="B1940" i="1"/>
  <c r="A1941" i="1"/>
  <c r="B1941" i="1"/>
  <c r="A1942" i="1"/>
  <c r="B1942" i="1"/>
  <c r="A1943" i="1"/>
  <c r="B1943" i="1"/>
  <c r="A1944" i="1"/>
  <c r="B1944" i="1"/>
  <c r="A1945" i="1"/>
  <c r="B1945" i="1"/>
  <c r="A1946" i="1"/>
  <c r="B1946" i="1"/>
  <c r="A1947" i="1"/>
  <c r="B1947" i="1"/>
  <c r="A1948" i="1"/>
  <c r="B1948" i="1"/>
  <c r="A1949" i="1"/>
  <c r="B1949" i="1"/>
  <c r="A1950" i="1"/>
  <c r="B1950" i="1"/>
  <c r="A1951" i="1"/>
  <c r="B1951" i="1"/>
  <c r="A1952" i="1"/>
  <c r="B1952" i="1"/>
  <c r="A1953" i="1"/>
  <c r="B1953" i="1"/>
  <c r="A1954" i="1"/>
  <c r="B1954" i="1"/>
  <c r="A1955" i="1"/>
  <c r="B1955" i="1"/>
  <c r="A1956" i="1"/>
  <c r="B1956" i="1"/>
  <c r="A1957" i="1"/>
  <c r="B1957" i="1"/>
  <c r="A1958" i="1"/>
  <c r="B1958" i="1"/>
  <c r="A1959" i="1"/>
  <c r="B1959" i="1"/>
  <c r="A1960" i="1"/>
  <c r="B1960" i="1"/>
  <c r="A1961" i="1"/>
  <c r="B1961" i="1"/>
  <c r="A1962" i="1"/>
  <c r="B1962" i="1"/>
  <c r="A1963" i="1"/>
  <c r="B1963" i="1"/>
  <c r="A1964" i="1"/>
  <c r="B1964" i="1"/>
  <c r="A1965" i="1"/>
  <c r="B1965" i="1"/>
  <c r="A1966" i="1"/>
  <c r="B1966" i="1"/>
  <c r="A1967" i="1"/>
  <c r="B1967" i="1"/>
  <c r="A1968" i="1"/>
  <c r="B1968" i="1"/>
  <c r="A1969" i="1"/>
  <c r="B1969" i="1"/>
  <c r="A1970" i="1"/>
  <c r="B1970" i="1"/>
  <c r="A1971" i="1"/>
  <c r="B1971" i="1"/>
  <c r="A1972" i="1"/>
  <c r="B1972" i="1"/>
  <c r="A1973" i="1"/>
  <c r="B1973" i="1"/>
  <c r="A1974" i="1"/>
  <c r="B1974" i="1"/>
  <c r="A1975" i="1"/>
  <c r="B1975" i="1"/>
  <c r="A1976" i="1"/>
  <c r="B1976" i="1"/>
  <c r="A1977" i="1"/>
  <c r="B1977" i="1"/>
  <c r="A1978" i="1"/>
  <c r="B1978" i="1"/>
  <c r="A1979" i="1"/>
  <c r="B1979" i="1"/>
  <c r="A1980" i="1"/>
  <c r="B1980" i="1"/>
  <c r="A1981" i="1"/>
  <c r="B1981" i="1"/>
  <c r="A1982" i="1"/>
  <c r="B1982" i="1"/>
  <c r="A1983" i="1"/>
  <c r="B1983" i="1"/>
  <c r="A1984" i="1"/>
  <c r="B1984" i="1"/>
  <c r="A1985" i="1"/>
  <c r="B1985" i="1"/>
  <c r="A1986" i="1"/>
  <c r="B1986" i="1"/>
  <c r="A1987" i="1"/>
  <c r="B1987" i="1"/>
  <c r="A1988" i="1"/>
  <c r="B1988" i="1"/>
  <c r="A1989" i="1"/>
  <c r="B1989" i="1"/>
  <c r="A1990" i="1"/>
  <c r="B1990" i="1"/>
  <c r="A1991" i="1"/>
  <c r="B1991" i="1"/>
  <c r="A1992" i="1"/>
  <c r="B1992" i="1"/>
  <c r="A1993" i="1"/>
  <c r="B1993" i="1"/>
  <c r="A1994" i="1"/>
  <c r="B1994" i="1"/>
  <c r="A1995" i="1"/>
  <c r="B1995" i="1"/>
  <c r="A1996" i="1"/>
  <c r="B1996" i="1"/>
  <c r="A1997" i="1"/>
  <c r="B1997" i="1"/>
  <c r="A1998" i="1"/>
  <c r="B1998" i="1"/>
  <c r="A1999" i="1"/>
  <c r="B1999" i="1"/>
  <c r="A2000" i="1"/>
  <c r="B2000" i="1"/>
  <c r="A2001" i="1"/>
  <c r="B2001" i="1"/>
  <c r="A2002" i="1"/>
  <c r="B2002" i="1"/>
  <c r="A2003" i="1"/>
  <c r="B2003" i="1"/>
  <c r="A2004" i="1"/>
  <c r="B2004" i="1"/>
  <c r="A2005" i="1"/>
  <c r="B2005" i="1"/>
  <c r="A2006" i="1"/>
  <c r="B2006" i="1"/>
  <c r="A2007" i="1"/>
  <c r="B2007" i="1"/>
  <c r="A2008" i="1"/>
  <c r="B2008" i="1"/>
  <c r="A2009" i="1"/>
  <c r="B2009" i="1"/>
  <c r="A2010" i="1"/>
  <c r="B2010" i="1"/>
  <c r="A2011" i="1"/>
  <c r="B2011" i="1"/>
  <c r="A2012" i="1"/>
  <c r="B2012" i="1"/>
  <c r="A2013" i="1"/>
  <c r="B2013" i="1"/>
  <c r="A2014" i="1"/>
  <c r="B2014" i="1"/>
  <c r="A2015" i="1"/>
  <c r="B2015" i="1"/>
  <c r="A2016" i="1"/>
  <c r="B2016" i="1"/>
  <c r="A2017" i="1"/>
  <c r="B2017" i="1"/>
  <c r="A2018" i="1"/>
  <c r="B2018" i="1"/>
  <c r="A2019" i="1"/>
  <c r="B2019" i="1"/>
  <c r="A2020" i="1"/>
  <c r="B2020" i="1"/>
  <c r="A2021" i="1"/>
  <c r="B2021" i="1"/>
  <c r="A2022" i="1"/>
  <c r="B2022" i="1"/>
  <c r="A2023" i="1"/>
  <c r="B2023" i="1"/>
  <c r="A2024" i="1"/>
  <c r="B2024" i="1"/>
  <c r="A2025" i="1"/>
  <c r="B2025" i="1"/>
  <c r="A2026" i="1"/>
  <c r="B2026" i="1"/>
  <c r="A2027" i="1"/>
  <c r="B2027" i="1"/>
  <c r="A2028" i="1"/>
  <c r="B2028" i="1"/>
  <c r="A2029" i="1"/>
  <c r="B2029" i="1"/>
  <c r="A2030" i="1"/>
  <c r="B2030" i="1"/>
  <c r="A2031" i="1"/>
  <c r="B2031" i="1"/>
  <c r="A2032" i="1"/>
  <c r="B2032" i="1"/>
  <c r="A2033" i="1"/>
  <c r="B2033" i="1"/>
  <c r="A2034" i="1"/>
  <c r="B2034" i="1"/>
  <c r="A2035" i="1"/>
  <c r="B2035" i="1"/>
  <c r="A2036" i="1"/>
  <c r="B2036" i="1"/>
  <c r="A2037" i="1"/>
  <c r="B2037" i="1"/>
  <c r="A2038" i="1"/>
  <c r="B2038" i="1"/>
  <c r="A2039" i="1"/>
  <c r="B2039" i="1"/>
  <c r="A2040" i="1"/>
  <c r="B2040" i="1"/>
  <c r="A2041" i="1"/>
  <c r="B2041" i="1"/>
  <c r="A2042" i="1"/>
  <c r="B2042" i="1"/>
  <c r="A2043" i="1"/>
  <c r="B2043" i="1"/>
  <c r="A2044" i="1"/>
  <c r="B2044" i="1"/>
  <c r="A2045" i="1"/>
  <c r="B2045" i="1"/>
  <c r="A2046" i="1"/>
  <c r="B2046" i="1"/>
  <c r="A2047" i="1"/>
  <c r="B2047" i="1"/>
  <c r="A2048" i="1"/>
  <c r="B2048" i="1"/>
  <c r="A2049" i="1"/>
  <c r="B2049" i="1"/>
  <c r="A2050" i="1"/>
  <c r="B2050" i="1"/>
  <c r="A2051" i="1"/>
  <c r="B2051" i="1"/>
  <c r="A2052" i="1"/>
  <c r="B2052" i="1"/>
  <c r="A2053" i="1"/>
  <c r="B2053" i="1"/>
  <c r="A2054" i="1"/>
  <c r="B2054" i="1"/>
  <c r="A2055" i="1"/>
  <c r="B2055" i="1"/>
  <c r="A2056" i="1"/>
  <c r="B2056" i="1"/>
  <c r="A2057" i="1"/>
  <c r="B2057" i="1"/>
  <c r="A2058" i="1"/>
  <c r="B2058" i="1"/>
  <c r="A2059" i="1"/>
  <c r="B2059" i="1"/>
  <c r="A2060" i="1"/>
  <c r="B2060" i="1"/>
  <c r="A2061" i="1"/>
  <c r="B2061" i="1"/>
  <c r="A2062" i="1"/>
  <c r="B2062" i="1"/>
  <c r="A2063" i="1"/>
  <c r="B2063" i="1"/>
  <c r="A2064" i="1"/>
  <c r="B2064" i="1"/>
  <c r="A2065" i="1"/>
  <c r="B2065" i="1"/>
  <c r="A2066" i="1"/>
  <c r="B2066" i="1"/>
  <c r="A2067" i="1"/>
  <c r="B2067" i="1"/>
  <c r="A2068" i="1"/>
  <c r="B2068" i="1"/>
  <c r="A2069" i="1"/>
  <c r="B2069" i="1"/>
  <c r="A2070" i="1"/>
  <c r="B2070" i="1"/>
  <c r="A2071" i="1"/>
  <c r="B2071" i="1"/>
  <c r="A2072" i="1"/>
  <c r="B2072" i="1"/>
  <c r="A2073" i="1"/>
  <c r="B2073" i="1"/>
  <c r="A2074" i="1"/>
  <c r="B2074" i="1"/>
  <c r="A2075" i="1"/>
  <c r="B2075" i="1"/>
  <c r="A2076" i="1"/>
  <c r="B2076" i="1"/>
  <c r="A2077" i="1"/>
  <c r="B2077" i="1"/>
  <c r="A2078" i="1"/>
  <c r="B2078" i="1"/>
  <c r="A2079" i="1"/>
  <c r="B2079" i="1"/>
  <c r="A2080" i="1"/>
  <c r="B2080" i="1"/>
  <c r="A2081" i="1"/>
  <c r="B2081" i="1"/>
  <c r="A2082" i="1"/>
  <c r="B2082" i="1"/>
  <c r="A2083" i="1"/>
  <c r="B2083" i="1"/>
  <c r="A2084" i="1"/>
  <c r="B2084" i="1"/>
  <c r="A2085" i="1"/>
  <c r="B2085" i="1"/>
  <c r="A2086" i="1"/>
  <c r="B2086" i="1"/>
  <c r="A2087" i="1"/>
  <c r="B2087" i="1"/>
  <c r="A2088" i="1"/>
  <c r="B2088" i="1"/>
  <c r="A2089" i="1"/>
  <c r="B2089" i="1"/>
  <c r="A2090" i="1"/>
  <c r="B2090" i="1"/>
  <c r="A2091" i="1"/>
  <c r="B2091" i="1"/>
  <c r="A2092" i="1"/>
  <c r="B2092" i="1"/>
  <c r="A2093" i="1"/>
  <c r="B2093" i="1"/>
  <c r="A2094" i="1"/>
  <c r="B2094" i="1"/>
  <c r="A2095" i="1"/>
  <c r="B2095" i="1"/>
  <c r="A2096" i="1"/>
  <c r="B2096" i="1"/>
  <c r="A2097" i="1"/>
  <c r="B2097" i="1"/>
  <c r="A2098" i="1"/>
  <c r="B2098" i="1"/>
  <c r="A2099" i="1"/>
  <c r="B2099" i="1"/>
  <c r="A2100" i="1"/>
  <c r="B2100" i="1"/>
  <c r="A2101" i="1"/>
  <c r="B2101" i="1"/>
  <c r="A2102" i="1"/>
  <c r="B2102" i="1"/>
  <c r="A2103" i="1"/>
  <c r="B2103" i="1"/>
  <c r="A2104" i="1"/>
  <c r="B2104" i="1"/>
  <c r="A2105" i="1"/>
  <c r="B2105" i="1"/>
  <c r="A2106" i="1"/>
  <c r="B2106" i="1"/>
  <c r="A2107" i="1"/>
  <c r="B2107" i="1"/>
  <c r="A2108" i="1"/>
  <c r="B2108" i="1"/>
  <c r="A2109" i="1"/>
  <c r="B2109" i="1"/>
  <c r="A2110" i="1"/>
  <c r="B2110" i="1"/>
  <c r="A2111" i="1"/>
  <c r="B2111" i="1"/>
  <c r="A2112" i="1"/>
  <c r="B2112" i="1"/>
  <c r="A2113" i="1"/>
  <c r="B2113" i="1"/>
  <c r="A2114" i="1"/>
  <c r="B2114" i="1"/>
  <c r="A2115" i="1"/>
  <c r="B2115" i="1"/>
  <c r="A2116" i="1"/>
  <c r="B2116" i="1"/>
  <c r="A2117" i="1"/>
  <c r="B2117" i="1"/>
  <c r="A2118" i="1"/>
  <c r="B2118" i="1"/>
  <c r="A2119" i="1"/>
  <c r="B2119" i="1"/>
  <c r="A2120" i="1"/>
  <c r="B2120" i="1"/>
  <c r="A2121" i="1"/>
  <c r="B2121" i="1"/>
  <c r="A2122" i="1"/>
  <c r="B2122" i="1"/>
  <c r="A2123" i="1"/>
  <c r="B2123" i="1"/>
  <c r="A2124" i="1"/>
  <c r="B2124" i="1"/>
  <c r="A2125" i="1"/>
  <c r="B2125" i="1"/>
  <c r="A2126" i="1"/>
  <c r="B2126" i="1"/>
  <c r="A2127" i="1"/>
  <c r="B2127" i="1"/>
  <c r="A2128" i="1"/>
  <c r="B2128" i="1"/>
  <c r="A2129" i="1"/>
  <c r="B2129" i="1"/>
  <c r="A2130" i="1"/>
  <c r="B2130" i="1"/>
  <c r="A2131" i="1"/>
  <c r="B2131" i="1"/>
  <c r="A2132" i="1"/>
  <c r="B2132" i="1"/>
  <c r="A2133" i="1"/>
  <c r="B2133" i="1"/>
  <c r="A2134" i="1"/>
  <c r="B2134" i="1"/>
  <c r="A2135" i="1"/>
  <c r="B2135" i="1"/>
  <c r="A2136" i="1"/>
  <c r="B2136" i="1"/>
  <c r="A2137" i="1"/>
  <c r="B2137" i="1"/>
  <c r="A2138" i="1"/>
  <c r="B2138" i="1"/>
  <c r="A2139" i="1"/>
  <c r="B2139" i="1"/>
  <c r="A2140" i="1"/>
  <c r="B2140" i="1"/>
  <c r="A2141" i="1"/>
  <c r="B2141" i="1"/>
  <c r="A2142" i="1"/>
  <c r="B2142" i="1"/>
  <c r="A2143" i="1"/>
  <c r="B2143" i="1"/>
  <c r="A2144" i="1"/>
  <c r="B2144" i="1"/>
  <c r="A2145" i="1"/>
  <c r="B2145" i="1"/>
  <c r="A2146" i="1"/>
  <c r="B2146" i="1"/>
  <c r="A2147" i="1"/>
  <c r="B2147" i="1"/>
  <c r="A2148" i="1"/>
  <c r="B2148" i="1"/>
  <c r="A2149" i="1"/>
  <c r="B2149" i="1"/>
  <c r="A2150" i="1"/>
  <c r="B2150" i="1"/>
  <c r="A2151" i="1"/>
  <c r="B2151" i="1"/>
  <c r="A2152" i="1"/>
  <c r="B2152" i="1"/>
  <c r="A2153" i="1"/>
  <c r="B2153" i="1"/>
  <c r="A2154" i="1"/>
  <c r="B2154" i="1"/>
  <c r="A2155" i="1"/>
  <c r="B2155" i="1"/>
  <c r="A2156" i="1"/>
  <c r="B2156" i="1"/>
  <c r="A2157" i="1"/>
  <c r="B2157" i="1"/>
  <c r="A2158" i="1"/>
  <c r="B2158" i="1"/>
  <c r="A2159" i="1"/>
  <c r="B2159" i="1"/>
  <c r="A2160" i="1"/>
  <c r="B2160" i="1"/>
  <c r="A2161" i="1"/>
  <c r="B2161" i="1"/>
  <c r="A2162" i="1"/>
  <c r="B2162" i="1"/>
  <c r="A2163" i="1"/>
  <c r="B2163" i="1"/>
  <c r="A2164" i="1"/>
  <c r="B2164" i="1"/>
  <c r="A2165" i="1"/>
  <c r="B2165" i="1"/>
  <c r="A2166" i="1"/>
  <c r="B2166" i="1"/>
  <c r="A2167" i="1"/>
  <c r="B2167" i="1"/>
  <c r="A2168" i="1"/>
  <c r="B2168" i="1"/>
  <c r="A2169" i="1"/>
  <c r="B2169" i="1"/>
  <c r="A2170" i="1"/>
  <c r="B2170" i="1"/>
  <c r="A2171" i="1"/>
  <c r="B2171" i="1"/>
  <c r="A2172" i="1"/>
  <c r="B2172" i="1"/>
  <c r="A2173" i="1"/>
  <c r="B2173" i="1"/>
  <c r="A2174" i="1"/>
  <c r="B2174" i="1"/>
  <c r="A2175" i="1"/>
  <c r="B2175" i="1"/>
  <c r="A2176" i="1"/>
  <c r="B2176" i="1"/>
  <c r="A2177" i="1"/>
  <c r="B2177" i="1"/>
  <c r="A2178" i="1"/>
  <c r="B2178" i="1"/>
  <c r="A2179" i="1"/>
  <c r="B2179" i="1"/>
  <c r="A2180" i="1"/>
  <c r="B2180" i="1"/>
  <c r="A2181" i="1"/>
  <c r="B2181" i="1"/>
  <c r="A2182" i="1"/>
  <c r="B2182" i="1"/>
  <c r="A2183" i="1"/>
  <c r="B2183" i="1"/>
  <c r="A2184" i="1"/>
  <c r="B2184" i="1"/>
  <c r="A2185" i="1"/>
  <c r="B2185" i="1"/>
  <c r="A2186" i="1"/>
  <c r="B2186" i="1"/>
  <c r="A2187" i="1"/>
  <c r="B2187" i="1"/>
  <c r="A2188" i="1"/>
  <c r="B2188" i="1"/>
  <c r="A2189" i="1"/>
  <c r="B2189" i="1"/>
  <c r="A2190" i="1"/>
  <c r="B2190" i="1"/>
  <c r="A2191" i="1"/>
  <c r="B2191" i="1"/>
  <c r="A2192" i="1"/>
  <c r="B2192" i="1"/>
  <c r="A2193" i="1"/>
  <c r="B2193" i="1"/>
  <c r="A2194" i="1"/>
  <c r="B2194" i="1"/>
  <c r="A3" i="1"/>
  <c r="B3" i="1"/>
  <c r="D257" i="1"/>
  <c r="E257" i="1"/>
  <c r="F257" i="1"/>
  <c r="D258" i="1"/>
  <c r="E258" i="1"/>
  <c r="F258" i="1"/>
  <c r="D259" i="1"/>
  <c r="E259" i="1"/>
  <c r="F259" i="1"/>
  <c r="D260" i="1"/>
  <c r="E260" i="1"/>
  <c r="F260" i="1"/>
  <c r="D261" i="1"/>
  <c r="E261" i="1"/>
  <c r="F261" i="1"/>
  <c r="D262" i="1"/>
  <c r="E262" i="1"/>
  <c r="F262" i="1"/>
  <c r="D263" i="1"/>
  <c r="E263" i="1"/>
  <c r="F263" i="1"/>
  <c r="D264" i="1"/>
  <c r="E264" i="1"/>
  <c r="F264" i="1"/>
  <c r="D265" i="1"/>
  <c r="E265" i="1"/>
  <c r="F265" i="1"/>
  <c r="D266" i="1"/>
  <c r="E266" i="1"/>
  <c r="F266" i="1"/>
  <c r="D267" i="1"/>
  <c r="E267" i="1"/>
  <c r="F267" i="1"/>
  <c r="D268" i="1"/>
  <c r="E268" i="1"/>
  <c r="F268" i="1"/>
  <c r="D269" i="1"/>
  <c r="E269" i="1"/>
  <c r="F269" i="1"/>
  <c r="D270" i="1"/>
  <c r="E270" i="1"/>
  <c r="F270" i="1"/>
  <c r="D271" i="1"/>
  <c r="E271" i="1"/>
  <c r="F271" i="1"/>
  <c r="D272" i="1"/>
  <c r="E272" i="1"/>
  <c r="F272" i="1"/>
  <c r="D273" i="1"/>
  <c r="E273" i="1"/>
  <c r="F273" i="1"/>
  <c r="D274" i="1"/>
  <c r="E274" i="1"/>
  <c r="F274" i="1"/>
  <c r="D275" i="1"/>
  <c r="E275" i="1"/>
  <c r="F275" i="1"/>
  <c r="D276" i="1"/>
  <c r="E276" i="1"/>
  <c r="F276" i="1"/>
  <c r="D277" i="1"/>
  <c r="E277" i="1"/>
  <c r="F277" i="1"/>
  <c r="D278" i="1"/>
  <c r="E278" i="1"/>
  <c r="F278" i="1"/>
  <c r="D279" i="1"/>
  <c r="E279" i="1"/>
  <c r="F279" i="1"/>
  <c r="D280" i="1"/>
  <c r="E280" i="1"/>
  <c r="F280" i="1"/>
  <c r="D281" i="1"/>
  <c r="E281" i="1"/>
  <c r="F281" i="1"/>
  <c r="D282" i="1"/>
  <c r="E282" i="1"/>
  <c r="F282" i="1"/>
  <c r="D283" i="1"/>
  <c r="E283" i="1"/>
  <c r="F283" i="1"/>
  <c r="D284" i="1"/>
  <c r="E284" i="1"/>
  <c r="F284" i="1"/>
  <c r="D285" i="1"/>
  <c r="E285" i="1"/>
  <c r="F285" i="1"/>
  <c r="D286" i="1"/>
  <c r="E286" i="1"/>
  <c r="F286" i="1"/>
  <c r="D287" i="1"/>
  <c r="E287" i="1"/>
  <c r="F287" i="1"/>
  <c r="D288" i="1"/>
  <c r="E288" i="1"/>
  <c r="F288" i="1"/>
  <c r="D289" i="1"/>
  <c r="E289" i="1"/>
  <c r="F289" i="1"/>
  <c r="D290" i="1"/>
  <c r="E290" i="1"/>
  <c r="F290" i="1"/>
  <c r="D291" i="1"/>
  <c r="E291" i="1"/>
  <c r="F291" i="1"/>
  <c r="D292" i="1"/>
  <c r="E292" i="1"/>
  <c r="F292" i="1"/>
  <c r="D293" i="1"/>
  <c r="E293" i="1"/>
  <c r="F293" i="1"/>
  <c r="D294" i="1"/>
  <c r="E294" i="1"/>
  <c r="F294" i="1"/>
  <c r="D295" i="1"/>
  <c r="E295" i="1"/>
  <c r="F295" i="1"/>
  <c r="D296" i="1"/>
  <c r="E296" i="1"/>
  <c r="F296" i="1"/>
  <c r="D297" i="1"/>
  <c r="E297" i="1"/>
  <c r="F297" i="1"/>
  <c r="D298" i="1"/>
  <c r="E298" i="1"/>
  <c r="F298" i="1"/>
  <c r="D299" i="1"/>
  <c r="E299" i="1"/>
  <c r="F299" i="1"/>
  <c r="D300" i="1"/>
  <c r="D301" i="1"/>
  <c r="E301" i="1"/>
  <c r="F301" i="1"/>
  <c r="D302" i="1"/>
  <c r="E302" i="1"/>
  <c r="F302" i="1"/>
  <c r="D303" i="1"/>
  <c r="E303" i="1"/>
  <c r="F303" i="1"/>
  <c r="D304" i="1"/>
  <c r="E304" i="1"/>
  <c r="F304" i="1"/>
  <c r="D305" i="1"/>
  <c r="E305" i="1"/>
  <c r="F305" i="1"/>
  <c r="D306" i="1"/>
  <c r="E306" i="1"/>
  <c r="F306" i="1"/>
  <c r="D307" i="1"/>
  <c r="E307" i="1"/>
  <c r="F307" i="1"/>
  <c r="D308" i="1"/>
  <c r="E308" i="1"/>
  <c r="F308" i="1"/>
  <c r="D309" i="1"/>
  <c r="E309" i="1"/>
  <c r="F309" i="1"/>
  <c r="D310" i="1"/>
  <c r="E310" i="1"/>
  <c r="F310" i="1"/>
  <c r="D311" i="1"/>
  <c r="E311" i="1"/>
  <c r="F311" i="1"/>
  <c r="D312" i="1"/>
  <c r="E312" i="1"/>
  <c r="F312" i="1"/>
  <c r="D313" i="1"/>
  <c r="E313" i="1"/>
  <c r="F313" i="1"/>
  <c r="D314" i="1"/>
  <c r="E314" i="1"/>
  <c r="F314" i="1"/>
  <c r="D315" i="1"/>
  <c r="E315" i="1"/>
  <c r="F315" i="1"/>
  <c r="D316" i="1"/>
  <c r="E316" i="1"/>
  <c r="F316" i="1"/>
  <c r="D317" i="1"/>
  <c r="E317" i="1"/>
  <c r="F317" i="1"/>
  <c r="D318" i="1"/>
  <c r="E318" i="1"/>
  <c r="F318" i="1"/>
  <c r="D319" i="1"/>
  <c r="E319" i="1"/>
  <c r="F319" i="1"/>
  <c r="D320" i="1"/>
  <c r="E320" i="1"/>
  <c r="F320" i="1"/>
  <c r="D321" i="1"/>
  <c r="E321" i="1"/>
  <c r="F321" i="1"/>
  <c r="D322" i="1"/>
  <c r="E322" i="1"/>
  <c r="F322" i="1"/>
  <c r="D323" i="1"/>
  <c r="E323" i="1"/>
  <c r="F323" i="1"/>
  <c r="D324" i="1"/>
  <c r="E324" i="1"/>
  <c r="F324" i="1"/>
  <c r="D325" i="1"/>
  <c r="E325" i="1"/>
  <c r="F325" i="1"/>
  <c r="D326" i="1"/>
  <c r="E326" i="1"/>
  <c r="F326" i="1"/>
  <c r="D327" i="1"/>
  <c r="E327" i="1"/>
  <c r="F327" i="1"/>
  <c r="D328" i="1"/>
  <c r="E328" i="1"/>
  <c r="F328" i="1"/>
  <c r="D329" i="1"/>
  <c r="E329" i="1"/>
  <c r="F329" i="1"/>
  <c r="D330" i="1"/>
  <c r="E330" i="1"/>
  <c r="F330" i="1"/>
  <c r="D331" i="1"/>
  <c r="E331" i="1"/>
  <c r="F331" i="1"/>
  <c r="D332" i="1"/>
  <c r="E332" i="1"/>
  <c r="F332" i="1"/>
  <c r="D333" i="1"/>
  <c r="E333" i="1"/>
  <c r="F333" i="1"/>
  <c r="D334" i="1"/>
  <c r="E334" i="1"/>
  <c r="F334" i="1"/>
  <c r="D335" i="1"/>
  <c r="E335" i="1"/>
  <c r="F335" i="1"/>
  <c r="D336" i="1"/>
  <c r="E336" i="1"/>
  <c r="F336" i="1"/>
  <c r="D337" i="1"/>
  <c r="E337" i="1"/>
  <c r="F337" i="1"/>
  <c r="D338" i="1"/>
  <c r="E338" i="1"/>
  <c r="F338" i="1"/>
  <c r="D339" i="1"/>
  <c r="E339" i="1"/>
  <c r="F339" i="1"/>
  <c r="D340" i="1"/>
  <c r="E340" i="1"/>
  <c r="F340" i="1"/>
  <c r="D341" i="1"/>
  <c r="E341" i="1"/>
  <c r="F341" i="1"/>
  <c r="D342" i="1"/>
  <c r="E342" i="1"/>
  <c r="F342" i="1"/>
  <c r="D343" i="1"/>
  <c r="E343" i="1"/>
  <c r="F343" i="1"/>
  <c r="D344" i="1"/>
  <c r="E344" i="1"/>
  <c r="F344" i="1"/>
  <c r="D345" i="1"/>
  <c r="E345" i="1"/>
  <c r="F345" i="1"/>
  <c r="D346" i="1"/>
  <c r="E346" i="1"/>
  <c r="F346" i="1"/>
  <c r="D347" i="1"/>
  <c r="E347" i="1"/>
  <c r="F347" i="1"/>
  <c r="D348" i="1"/>
  <c r="E348" i="1"/>
  <c r="F348" i="1"/>
  <c r="D349" i="1"/>
  <c r="E349" i="1"/>
  <c r="F349" i="1"/>
  <c r="D350" i="1"/>
  <c r="E350" i="1"/>
  <c r="F350" i="1"/>
  <c r="D351" i="1"/>
  <c r="E351" i="1"/>
  <c r="F351" i="1"/>
  <c r="D352" i="1"/>
  <c r="E352" i="1"/>
  <c r="F352" i="1"/>
  <c r="D353" i="1"/>
  <c r="E353" i="1"/>
  <c r="F353" i="1"/>
  <c r="D354" i="1"/>
  <c r="E354" i="1"/>
  <c r="F354" i="1"/>
  <c r="D355" i="1"/>
  <c r="E355" i="1"/>
  <c r="F355" i="1"/>
  <c r="D356" i="1"/>
  <c r="E356" i="1"/>
  <c r="F356" i="1"/>
  <c r="D357" i="1"/>
  <c r="E357" i="1"/>
  <c r="F357" i="1"/>
  <c r="D358" i="1"/>
  <c r="E358" i="1"/>
  <c r="F358" i="1"/>
  <c r="D359" i="1"/>
  <c r="E359" i="1"/>
  <c r="F359" i="1"/>
  <c r="D360" i="1"/>
  <c r="E360" i="1"/>
  <c r="F360" i="1"/>
  <c r="D361" i="1"/>
  <c r="E361" i="1"/>
  <c r="F361" i="1"/>
  <c r="D362" i="1"/>
  <c r="E362" i="1"/>
  <c r="F362" i="1"/>
  <c r="D363" i="1"/>
  <c r="D364" i="1"/>
  <c r="E364" i="1"/>
  <c r="F364" i="1"/>
  <c r="D365" i="1"/>
  <c r="E365" i="1"/>
  <c r="F365" i="1"/>
  <c r="D366" i="1"/>
  <c r="E366" i="1"/>
  <c r="F366" i="1"/>
  <c r="D367" i="1"/>
  <c r="E367" i="1"/>
  <c r="F367" i="1"/>
  <c r="D368" i="1"/>
  <c r="E368" i="1"/>
  <c r="F368" i="1"/>
  <c r="D369" i="1"/>
  <c r="E369" i="1"/>
  <c r="F369" i="1"/>
  <c r="D370" i="1"/>
  <c r="D371" i="1"/>
  <c r="D372" i="1"/>
  <c r="E372" i="1"/>
  <c r="F372" i="1"/>
  <c r="D373" i="1"/>
  <c r="E373" i="1"/>
  <c r="F373" i="1"/>
  <c r="D374" i="1"/>
  <c r="E374" i="1"/>
  <c r="F374" i="1"/>
  <c r="D375" i="1"/>
  <c r="E375" i="1"/>
  <c r="F375" i="1"/>
  <c r="D376" i="1"/>
  <c r="E376" i="1"/>
  <c r="F376" i="1"/>
  <c r="D377" i="1"/>
  <c r="E377" i="1"/>
  <c r="F377" i="1"/>
  <c r="D378" i="1"/>
  <c r="E378" i="1"/>
  <c r="F378" i="1"/>
  <c r="D379" i="1"/>
  <c r="E379" i="1"/>
  <c r="F379" i="1"/>
  <c r="D380" i="1"/>
  <c r="E380" i="1"/>
  <c r="F380" i="1"/>
  <c r="D381" i="1"/>
  <c r="E381" i="1"/>
  <c r="F381" i="1"/>
  <c r="D382" i="1"/>
  <c r="E382" i="1"/>
  <c r="F382" i="1"/>
  <c r="D383" i="1"/>
  <c r="E383" i="1"/>
  <c r="F383" i="1"/>
  <c r="D384" i="1"/>
  <c r="E384" i="1"/>
  <c r="F384" i="1"/>
  <c r="D385" i="1"/>
  <c r="E385" i="1"/>
  <c r="F385" i="1"/>
  <c r="D386" i="1"/>
  <c r="E386" i="1"/>
  <c r="F386" i="1"/>
  <c r="D387" i="1"/>
  <c r="E387" i="1"/>
  <c r="F387" i="1"/>
  <c r="D388" i="1"/>
  <c r="E388" i="1"/>
  <c r="F388" i="1"/>
  <c r="D389" i="1"/>
  <c r="E389" i="1"/>
  <c r="F389" i="1"/>
  <c r="D390" i="1"/>
  <c r="E390" i="1"/>
  <c r="F390" i="1"/>
  <c r="D391" i="1"/>
  <c r="E391" i="1"/>
  <c r="F391" i="1"/>
  <c r="D392" i="1"/>
  <c r="E392" i="1"/>
  <c r="F392" i="1"/>
  <c r="D393" i="1"/>
  <c r="E393" i="1"/>
  <c r="F393" i="1"/>
  <c r="D394" i="1"/>
  <c r="E394" i="1"/>
  <c r="F394" i="1"/>
  <c r="D395" i="1"/>
  <c r="E395" i="1"/>
  <c r="F395" i="1"/>
  <c r="D396" i="1"/>
  <c r="E396" i="1"/>
  <c r="F396" i="1"/>
  <c r="D397" i="1"/>
  <c r="E397" i="1"/>
  <c r="F397" i="1"/>
  <c r="D398" i="1"/>
  <c r="E398" i="1"/>
  <c r="F398" i="1"/>
  <c r="D399" i="1"/>
  <c r="E399" i="1"/>
  <c r="F399" i="1"/>
  <c r="D400" i="1"/>
  <c r="E400" i="1"/>
  <c r="F400" i="1"/>
  <c r="D401" i="1"/>
  <c r="E401" i="1"/>
  <c r="F401" i="1"/>
  <c r="D402" i="1"/>
  <c r="E402" i="1"/>
  <c r="F402" i="1"/>
  <c r="D403" i="1"/>
  <c r="E403" i="1"/>
  <c r="F403" i="1"/>
  <c r="D404" i="1"/>
  <c r="E404" i="1"/>
  <c r="F404" i="1"/>
  <c r="D405" i="1"/>
  <c r="D406" i="1"/>
  <c r="E406" i="1"/>
  <c r="F406" i="1"/>
  <c r="D407" i="1"/>
  <c r="E407" i="1"/>
  <c r="F407" i="1"/>
  <c r="D408" i="1"/>
  <c r="E408" i="1"/>
  <c r="F408" i="1"/>
  <c r="D409" i="1"/>
  <c r="E409" i="1"/>
  <c r="F409" i="1"/>
  <c r="D410" i="1"/>
  <c r="E410" i="1"/>
  <c r="F410" i="1"/>
  <c r="D411" i="1"/>
  <c r="E411" i="1"/>
  <c r="F411" i="1"/>
  <c r="D412" i="1"/>
  <c r="E412" i="1"/>
  <c r="F412" i="1"/>
  <c r="D413" i="1"/>
  <c r="E413" i="1"/>
  <c r="F413" i="1"/>
  <c r="D414" i="1"/>
  <c r="E414" i="1"/>
  <c r="F414" i="1"/>
  <c r="D415" i="1"/>
  <c r="E415" i="1"/>
  <c r="F415" i="1"/>
  <c r="D416" i="1"/>
  <c r="E416" i="1"/>
  <c r="F416" i="1"/>
  <c r="D417" i="1"/>
  <c r="E417" i="1"/>
  <c r="F417" i="1"/>
  <c r="D418" i="1"/>
  <c r="E418" i="1"/>
  <c r="F418" i="1"/>
  <c r="D419" i="1"/>
  <c r="E419" i="1"/>
  <c r="F419" i="1"/>
  <c r="D420" i="1"/>
  <c r="E420" i="1"/>
  <c r="F420" i="1"/>
  <c r="D421" i="1"/>
  <c r="E421" i="1"/>
  <c r="F421" i="1"/>
  <c r="D422" i="1"/>
  <c r="E422" i="1"/>
  <c r="F422" i="1"/>
  <c r="D423" i="1"/>
  <c r="E423" i="1"/>
  <c r="F423" i="1"/>
  <c r="D424" i="1"/>
  <c r="E424" i="1"/>
  <c r="F424" i="1"/>
  <c r="D425" i="1"/>
  <c r="E425" i="1"/>
  <c r="F425" i="1"/>
  <c r="D426" i="1"/>
  <c r="E426" i="1"/>
  <c r="F426" i="1"/>
  <c r="D427" i="1"/>
  <c r="E427" i="1"/>
  <c r="F427" i="1"/>
  <c r="D428" i="1"/>
  <c r="E428" i="1"/>
  <c r="F428" i="1"/>
  <c r="D429" i="1"/>
  <c r="E429" i="1"/>
  <c r="F429" i="1"/>
  <c r="D430" i="1"/>
  <c r="E430" i="1"/>
  <c r="F430" i="1"/>
  <c r="D431" i="1"/>
  <c r="E431" i="1"/>
  <c r="F431" i="1"/>
  <c r="D432" i="1"/>
  <c r="E432" i="1"/>
  <c r="F432" i="1"/>
  <c r="D433" i="1"/>
  <c r="E433" i="1"/>
  <c r="F433" i="1"/>
  <c r="D434" i="1"/>
  <c r="E434" i="1"/>
  <c r="F434" i="1"/>
  <c r="D435" i="1"/>
  <c r="E435" i="1"/>
  <c r="F435" i="1"/>
  <c r="D436" i="1"/>
  <c r="E436" i="1"/>
  <c r="F436" i="1"/>
  <c r="D437" i="1"/>
  <c r="E437" i="1"/>
  <c r="F437" i="1"/>
  <c r="D438" i="1"/>
  <c r="E438" i="1"/>
  <c r="F438" i="1"/>
  <c r="D439" i="1"/>
  <c r="E439" i="1"/>
  <c r="F439" i="1"/>
  <c r="D440" i="1"/>
  <c r="E440" i="1"/>
  <c r="F440" i="1"/>
  <c r="D441" i="1"/>
  <c r="E441" i="1"/>
  <c r="F441" i="1"/>
  <c r="D442" i="1"/>
  <c r="E442" i="1"/>
  <c r="F442" i="1"/>
  <c r="D443" i="1"/>
  <c r="E443" i="1"/>
  <c r="F443" i="1"/>
  <c r="D444" i="1"/>
  <c r="E444" i="1"/>
  <c r="F444" i="1"/>
  <c r="D445" i="1"/>
  <c r="E445" i="1"/>
  <c r="F445" i="1"/>
  <c r="D446" i="1"/>
  <c r="E446" i="1"/>
  <c r="F446" i="1"/>
  <c r="D447" i="1"/>
  <c r="E447" i="1"/>
  <c r="F447" i="1"/>
  <c r="D448" i="1"/>
  <c r="E448" i="1"/>
  <c r="F448" i="1"/>
  <c r="D449" i="1"/>
  <c r="E449" i="1"/>
  <c r="F449" i="1"/>
  <c r="D450" i="1"/>
  <c r="E450" i="1"/>
  <c r="F450" i="1"/>
  <c r="D451" i="1"/>
  <c r="E451" i="1"/>
  <c r="F451" i="1"/>
  <c r="D452" i="1"/>
  <c r="E452" i="1"/>
  <c r="F452" i="1"/>
  <c r="D453" i="1"/>
  <c r="E453" i="1"/>
  <c r="F453" i="1"/>
  <c r="D454" i="1"/>
  <c r="E454" i="1"/>
  <c r="F454" i="1"/>
  <c r="D455" i="1"/>
  <c r="E455" i="1"/>
  <c r="F455" i="1"/>
  <c r="D456" i="1"/>
  <c r="E456" i="1"/>
  <c r="F456" i="1"/>
  <c r="D457" i="1"/>
  <c r="E457" i="1"/>
  <c r="F457" i="1"/>
  <c r="D458" i="1"/>
  <c r="E458" i="1"/>
  <c r="F458" i="1"/>
  <c r="D459" i="1"/>
  <c r="E459" i="1"/>
  <c r="F459" i="1"/>
  <c r="D460" i="1"/>
  <c r="E460" i="1"/>
  <c r="F460" i="1"/>
  <c r="D461" i="1"/>
  <c r="E461" i="1"/>
  <c r="F461" i="1"/>
  <c r="D462" i="1"/>
  <c r="E462" i="1"/>
  <c r="F462" i="1"/>
  <c r="D463" i="1"/>
  <c r="E463" i="1"/>
  <c r="F463" i="1"/>
  <c r="D464" i="1"/>
  <c r="E464" i="1"/>
  <c r="F464" i="1"/>
  <c r="D465" i="1"/>
  <c r="E465" i="1"/>
  <c r="F465" i="1"/>
  <c r="D466" i="1"/>
  <c r="E466" i="1"/>
  <c r="F466" i="1"/>
  <c r="D467" i="1"/>
  <c r="E467" i="1"/>
  <c r="F467" i="1"/>
  <c r="D468" i="1"/>
  <c r="E468" i="1"/>
  <c r="F468" i="1"/>
  <c r="D469" i="1"/>
  <c r="E469" i="1"/>
  <c r="F469" i="1"/>
  <c r="D470" i="1"/>
  <c r="E470" i="1"/>
  <c r="F470" i="1"/>
  <c r="D471" i="1"/>
  <c r="E471" i="1"/>
  <c r="F471" i="1"/>
  <c r="D472" i="1"/>
  <c r="D473" i="1"/>
  <c r="E473" i="1"/>
  <c r="F473" i="1"/>
  <c r="D474" i="1"/>
  <c r="E474" i="1"/>
  <c r="F474" i="1"/>
  <c r="D475" i="1"/>
  <c r="D476" i="1"/>
  <c r="E476" i="1"/>
  <c r="F476" i="1"/>
  <c r="D477" i="1"/>
  <c r="E477" i="1"/>
  <c r="F477" i="1"/>
  <c r="D478" i="1"/>
  <c r="E478" i="1"/>
  <c r="F478" i="1"/>
  <c r="D479" i="1"/>
  <c r="E479" i="1"/>
  <c r="F479" i="1"/>
  <c r="D480" i="1"/>
  <c r="E480" i="1"/>
  <c r="F480" i="1"/>
  <c r="D481" i="1"/>
  <c r="E481" i="1"/>
  <c r="F481" i="1"/>
  <c r="D482" i="1"/>
  <c r="E482" i="1"/>
  <c r="F482" i="1"/>
  <c r="D483" i="1"/>
  <c r="D484" i="1"/>
  <c r="E484" i="1"/>
  <c r="F484" i="1"/>
  <c r="D485" i="1"/>
  <c r="E485" i="1"/>
  <c r="F485" i="1"/>
  <c r="D486" i="1"/>
  <c r="E486" i="1"/>
  <c r="F486" i="1"/>
  <c r="D487" i="1"/>
  <c r="E487" i="1"/>
  <c r="F487" i="1"/>
  <c r="D488" i="1"/>
  <c r="E488" i="1"/>
  <c r="F488" i="1"/>
  <c r="D489" i="1"/>
  <c r="E489" i="1"/>
  <c r="F489" i="1"/>
  <c r="D490" i="1"/>
  <c r="E490" i="1"/>
  <c r="F490" i="1"/>
  <c r="D491" i="1"/>
  <c r="E491" i="1"/>
  <c r="F491" i="1"/>
  <c r="D492" i="1"/>
  <c r="E492" i="1"/>
  <c r="F492" i="1"/>
  <c r="D493" i="1"/>
  <c r="E493" i="1"/>
  <c r="F493" i="1"/>
  <c r="D494" i="1"/>
  <c r="E494" i="1"/>
  <c r="F494" i="1"/>
  <c r="D495" i="1"/>
  <c r="E495" i="1"/>
  <c r="F495" i="1"/>
  <c r="D496" i="1"/>
  <c r="E496" i="1"/>
  <c r="F496" i="1"/>
  <c r="D497" i="1"/>
  <c r="E497" i="1"/>
  <c r="F497" i="1"/>
  <c r="D498" i="1"/>
  <c r="E498" i="1"/>
  <c r="F498" i="1"/>
  <c r="D499" i="1"/>
  <c r="E499" i="1"/>
  <c r="F499" i="1"/>
  <c r="D500" i="1"/>
  <c r="E500" i="1"/>
  <c r="F500" i="1"/>
  <c r="D501" i="1"/>
  <c r="E501" i="1"/>
  <c r="F501" i="1"/>
  <c r="D502" i="1"/>
  <c r="E502" i="1"/>
  <c r="F502" i="1"/>
  <c r="D503" i="1"/>
  <c r="E503" i="1"/>
  <c r="F503" i="1"/>
  <c r="D504" i="1"/>
  <c r="E504" i="1"/>
  <c r="F504" i="1"/>
  <c r="D505" i="1"/>
  <c r="E505" i="1"/>
  <c r="F505" i="1"/>
  <c r="D506" i="1"/>
  <c r="E506" i="1"/>
  <c r="F506" i="1"/>
  <c r="D507" i="1"/>
  <c r="E507" i="1"/>
  <c r="F507" i="1"/>
  <c r="D508" i="1"/>
  <c r="E508" i="1"/>
  <c r="F508" i="1"/>
  <c r="D509" i="1"/>
  <c r="E509" i="1"/>
  <c r="F509" i="1"/>
  <c r="D510" i="1"/>
  <c r="E510" i="1"/>
  <c r="F510" i="1"/>
  <c r="D511" i="1"/>
  <c r="E511" i="1"/>
  <c r="F511" i="1"/>
  <c r="D512" i="1"/>
  <c r="E512" i="1"/>
  <c r="F512" i="1"/>
  <c r="D513" i="1"/>
  <c r="E513" i="1"/>
  <c r="F513" i="1"/>
  <c r="D514" i="1"/>
  <c r="E514" i="1"/>
  <c r="F514" i="1"/>
  <c r="D515" i="1"/>
  <c r="E515" i="1"/>
  <c r="F515" i="1"/>
  <c r="D516" i="1"/>
  <c r="E516" i="1"/>
  <c r="F516" i="1"/>
  <c r="D517" i="1"/>
  <c r="E517" i="1"/>
  <c r="F517" i="1"/>
  <c r="D518" i="1"/>
  <c r="E518" i="1"/>
  <c r="F518" i="1"/>
  <c r="D519" i="1"/>
  <c r="E519" i="1"/>
  <c r="F519" i="1"/>
  <c r="D520" i="1"/>
  <c r="E520" i="1"/>
  <c r="F520" i="1"/>
  <c r="D521" i="1"/>
  <c r="E521" i="1"/>
  <c r="F521" i="1"/>
  <c r="D522" i="1"/>
  <c r="E522" i="1"/>
  <c r="F522" i="1"/>
  <c r="D523" i="1"/>
  <c r="E523" i="1"/>
  <c r="F523" i="1"/>
  <c r="D524" i="1"/>
  <c r="D525" i="1"/>
  <c r="E525" i="1"/>
  <c r="F525" i="1"/>
  <c r="D526" i="1"/>
  <c r="E526" i="1"/>
  <c r="F526" i="1"/>
  <c r="D527" i="1"/>
  <c r="E527" i="1"/>
  <c r="F527" i="1"/>
  <c r="D528" i="1"/>
  <c r="E528" i="1"/>
  <c r="F528" i="1"/>
  <c r="D529" i="1"/>
  <c r="E529" i="1"/>
  <c r="F529" i="1"/>
  <c r="D530" i="1"/>
  <c r="E530" i="1"/>
  <c r="F530" i="1"/>
  <c r="D531" i="1"/>
  <c r="E531" i="1"/>
  <c r="F531" i="1"/>
  <c r="D532" i="1"/>
  <c r="E532" i="1"/>
  <c r="F532" i="1"/>
  <c r="D533" i="1"/>
  <c r="E533" i="1"/>
  <c r="F533" i="1"/>
  <c r="D534" i="1"/>
  <c r="E534" i="1"/>
  <c r="F534" i="1"/>
  <c r="D535" i="1"/>
  <c r="E535" i="1"/>
  <c r="F535" i="1"/>
  <c r="D536" i="1"/>
  <c r="E536" i="1"/>
  <c r="F536" i="1"/>
  <c r="D537" i="1"/>
  <c r="E537" i="1"/>
  <c r="F537" i="1"/>
  <c r="D538" i="1"/>
  <c r="E538" i="1"/>
  <c r="F538" i="1"/>
  <c r="D539" i="1"/>
  <c r="E539" i="1"/>
  <c r="F539" i="1"/>
  <c r="D540" i="1"/>
  <c r="E540" i="1"/>
  <c r="F540" i="1"/>
  <c r="D541" i="1"/>
  <c r="E541" i="1"/>
  <c r="F541" i="1"/>
  <c r="D542" i="1"/>
  <c r="E542" i="1"/>
  <c r="F542" i="1"/>
  <c r="D543" i="1"/>
  <c r="E543" i="1"/>
  <c r="F543" i="1"/>
  <c r="D544" i="1"/>
  <c r="E544" i="1"/>
  <c r="F544" i="1"/>
  <c r="D545" i="1"/>
  <c r="E545" i="1"/>
  <c r="F545" i="1"/>
  <c r="D546" i="1"/>
  <c r="E546" i="1"/>
  <c r="F546" i="1"/>
  <c r="D547" i="1"/>
  <c r="E547" i="1"/>
  <c r="F547" i="1"/>
  <c r="D548" i="1"/>
  <c r="E548" i="1"/>
  <c r="F548" i="1"/>
  <c r="D549" i="1"/>
  <c r="E549" i="1"/>
  <c r="F549" i="1"/>
  <c r="D550" i="1"/>
  <c r="E550" i="1"/>
  <c r="F550" i="1"/>
  <c r="D551" i="1"/>
  <c r="E551" i="1"/>
  <c r="F551" i="1"/>
  <c r="D552" i="1"/>
  <c r="E552" i="1"/>
  <c r="F552" i="1"/>
  <c r="D553" i="1"/>
  <c r="E553" i="1"/>
  <c r="F553" i="1"/>
  <c r="D554" i="1"/>
  <c r="E554" i="1"/>
  <c r="F554" i="1"/>
  <c r="D555" i="1"/>
  <c r="E555" i="1"/>
  <c r="F555" i="1"/>
  <c r="D556" i="1"/>
  <c r="E556" i="1"/>
  <c r="F556" i="1"/>
  <c r="D557" i="1"/>
  <c r="E557" i="1"/>
  <c r="F557" i="1"/>
  <c r="D558" i="1"/>
  <c r="E558" i="1"/>
  <c r="F558" i="1"/>
  <c r="D559" i="1"/>
  <c r="E559" i="1"/>
  <c r="F559" i="1"/>
  <c r="D560" i="1"/>
  <c r="E560" i="1"/>
  <c r="F560" i="1"/>
  <c r="D561" i="1"/>
  <c r="E561" i="1"/>
  <c r="F561" i="1"/>
  <c r="D562" i="1"/>
  <c r="E562" i="1"/>
  <c r="F562" i="1"/>
  <c r="D563" i="1"/>
  <c r="E563" i="1"/>
  <c r="F563" i="1"/>
  <c r="D564" i="1"/>
  <c r="E564" i="1"/>
  <c r="F564" i="1"/>
  <c r="D565" i="1"/>
  <c r="E565" i="1"/>
  <c r="F565" i="1"/>
  <c r="D566" i="1"/>
  <c r="E566" i="1"/>
  <c r="F566" i="1"/>
  <c r="D567" i="1"/>
  <c r="E567" i="1"/>
  <c r="F567" i="1"/>
  <c r="D568" i="1"/>
  <c r="E568" i="1"/>
  <c r="F568" i="1"/>
  <c r="D569" i="1"/>
  <c r="E569" i="1"/>
  <c r="F569" i="1"/>
  <c r="D570" i="1"/>
  <c r="E570" i="1"/>
  <c r="F570" i="1"/>
  <c r="D571" i="1"/>
  <c r="E571" i="1"/>
  <c r="F571" i="1"/>
  <c r="D572" i="1"/>
  <c r="E572" i="1"/>
  <c r="F572" i="1"/>
  <c r="D573" i="1"/>
  <c r="E573" i="1"/>
  <c r="F573" i="1"/>
  <c r="D574" i="1"/>
  <c r="E574" i="1"/>
  <c r="F574" i="1"/>
  <c r="D575" i="1"/>
  <c r="E575" i="1"/>
  <c r="F575" i="1"/>
  <c r="D576" i="1"/>
  <c r="E576" i="1"/>
  <c r="F576" i="1"/>
  <c r="D577" i="1"/>
  <c r="E577" i="1"/>
  <c r="F577" i="1"/>
  <c r="D578" i="1"/>
  <c r="E578" i="1"/>
  <c r="F578" i="1"/>
  <c r="D579" i="1"/>
  <c r="E579" i="1"/>
  <c r="F579" i="1"/>
  <c r="D580" i="1"/>
  <c r="E580" i="1"/>
  <c r="F580" i="1"/>
  <c r="D581" i="1"/>
  <c r="E581" i="1"/>
  <c r="F581" i="1"/>
  <c r="D582" i="1"/>
  <c r="E582" i="1"/>
  <c r="F582" i="1"/>
  <c r="D583" i="1"/>
  <c r="E583" i="1"/>
  <c r="F583" i="1"/>
  <c r="D584" i="1"/>
  <c r="E584" i="1"/>
  <c r="F584" i="1"/>
  <c r="D585" i="1"/>
  <c r="E585" i="1"/>
  <c r="F585" i="1"/>
  <c r="D586" i="1"/>
  <c r="E586" i="1"/>
  <c r="F586" i="1"/>
  <c r="D587" i="1"/>
  <c r="E587" i="1"/>
  <c r="F587" i="1"/>
  <c r="D588" i="1"/>
  <c r="E588" i="1"/>
  <c r="F588" i="1"/>
  <c r="D589" i="1"/>
  <c r="E589" i="1"/>
  <c r="F589" i="1"/>
  <c r="D590" i="1"/>
  <c r="E590" i="1"/>
  <c r="F590" i="1"/>
  <c r="D591" i="1"/>
  <c r="E591" i="1"/>
  <c r="F591" i="1"/>
  <c r="D592" i="1"/>
  <c r="E592" i="1"/>
  <c r="F592" i="1"/>
  <c r="D593" i="1"/>
  <c r="E593" i="1"/>
  <c r="F593" i="1"/>
  <c r="D594" i="1"/>
  <c r="E594" i="1"/>
  <c r="F594" i="1"/>
  <c r="D595" i="1"/>
  <c r="E595" i="1"/>
  <c r="F595" i="1"/>
  <c r="D596" i="1"/>
  <c r="E596" i="1"/>
  <c r="F596" i="1"/>
  <c r="D597" i="1"/>
  <c r="E597" i="1"/>
  <c r="F597" i="1"/>
  <c r="D598" i="1"/>
  <c r="E598" i="1"/>
  <c r="F598" i="1"/>
  <c r="D599" i="1"/>
  <c r="E599" i="1"/>
  <c r="F599" i="1"/>
  <c r="D600" i="1"/>
  <c r="E600" i="1"/>
  <c r="F600" i="1"/>
  <c r="D601" i="1"/>
  <c r="E601" i="1"/>
  <c r="F601" i="1"/>
  <c r="D602" i="1"/>
  <c r="E602" i="1"/>
  <c r="F602" i="1"/>
  <c r="D603" i="1"/>
  <c r="E603" i="1"/>
  <c r="F603" i="1"/>
  <c r="D604" i="1"/>
  <c r="E604" i="1"/>
  <c r="F604" i="1"/>
  <c r="D605" i="1"/>
  <c r="E605" i="1"/>
  <c r="F605" i="1"/>
  <c r="D606" i="1"/>
  <c r="E606" i="1"/>
  <c r="F606" i="1"/>
  <c r="D607" i="1"/>
  <c r="E607" i="1"/>
  <c r="F607" i="1"/>
  <c r="D608" i="1"/>
  <c r="E608" i="1"/>
  <c r="F608" i="1"/>
  <c r="D609" i="1"/>
  <c r="E609" i="1"/>
  <c r="F609" i="1"/>
  <c r="D610" i="1"/>
  <c r="E610" i="1"/>
  <c r="F610" i="1"/>
  <c r="D611" i="1"/>
  <c r="E611" i="1"/>
  <c r="F611" i="1"/>
  <c r="D612" i="1"/>
  <c r="E612" i="1"/>
  <c r="F612" i="1"/>
  <c r="D613" i="1"/>
  <c r="E613" i="1"/>
  <c r="F613" i="1"/>
  <c r="D614" i="1"/>
  <c r="E614" i="1"/>
  <c r="F614" i="1"/>
  <c r="D615" i="1"/>
  <c r="E615" i="1"/>
  <c r="F615" i="1"/>
  <c r="D616" i="1"/>
  <c r="E616" i="1"/>
  <c r="F616" i="1"/>
  <c r="D617" i="1"/>
  <c r="E617" i="1"/>
  <c r="F617" i="1"/>
  <c r="D618" i="1"/>
  <c r="E618" i="1"/>
  <c r="F618" i="1"/>
  <c r="D619" i="1"/>
  <c r="E619" i="1"/>
  <c r="F619" i="1"/>
  <c r="D620" i="1"/>
  <c r="E620" i="1"/>
  <c r="F620" i="1"/>
  <c r="D621" i="1"/>
  <c r="E621" i="1"/>
  <c r="F621" i="1"/>
  <c r="D622" i="1"/>
  <c r="E622" i="1"/>
  <c r="F622" i="1"/>
  <c r="D623" i="1"/>
  <c r="E623" i="1"/>
  <c r="F623" i="1"/>
  <c r="D624" i="1"/>
  <c r="E624" i="1"/>
  <c r="F624" i="1"/>
  <c r="D625" i="1"/>
  <c r="E625" i="1"/>
  <c r="F625" i="1"/>
  <c r="D626" i="1"/>
  <c r="E626" i="1"/>
  <c r="F626" i="1"/>
  <c r="D627" i="1"/>
  <c r="E627" i="1"/>
  <c r="F627" i="1"/>
  <c r="D628" i="1"/>
  <c r="E628" i="1"/>
  <c r="F628" i="1"/>
  <c r="D629" i="1"/>
  <c r="E629" i="1"/>
  <c r="F629" i="1"/>
  <c r="D630" i="1"/>
  <c r="E630" i="1"/>
  <c r="F630" i="1"/>
  <c r="D631" i="1"/>
  <c r="E631" i="1"/>
  <c r="F631" i="1"/>
  <c r="D632" i="1"/>
  <c r="E632" i="1"/>
  <c r="F632" i="1"/>
  <c r="D633" i="1"/>
  <c r="E633" i="1"/>
  <c r="F633" i="1"/>
  <c r="D634" i="1"/>
  <c r="E634" i="1"/>
  <c r="F634" i="1"/>
  <c r="D635" i="1"/>
  <c r="E635" i="1"/>
  <c r="F635" i="1"/>
  <c r="D636" i="1"/>
  <c r="E636" i="1"/>
  <c r="F636" i="1"/>
  <c r="D637" i="1"/>
  <c r="E637" i="1"/>
  <c r="F637" i="1"/>
  <c r="D638" i="1"/>
  <c r="E638" i="1"/>
  <c r="F638" i="1"/>
  <c r="D639" i="1"/>
  <c r="E639" i="1"/>
  <c r="F639" i="1"/>
  <c r="D640" i="1"/>
  <c r="E640" i="1"/>
  <c r="F640" i="1"/>
  <c r="D641" i="1"/>
  <c r="E641" i="1"/>
  <c r="F641" i="1"/>
  <c r="D642" i="1"/>
  <c r="E642" i="1"/>
  <c r="F642" i="1"/>
  <c r="D643" i="1"/>
  <c r="E643" i="1"/>
  <c r="F643" i="1"/>
  <c r="D644" i="1"/>
  <c r="E644" i="1"/>
  <c r="F644" i="1"/>
  <c r="D645" i="1"/>
  <c r="E645" i="1"/>
  <c r="F645" i="1"/>
  <c r="D646" i="1"/>
  <c r="E646" i="1"/>
  <c r="F646" i="1"/>
  <c r="D647" i="1"/>
  <c r="E647" i="1"/>
  <c r="F647" i="1"/>
  <c r="D648" i="1"/>
  <c r="E648" i="1"/>
  <c r="F648" i="1"/>
  <c r="D649" i="1"/>
  <c r="E649" i="1"/>
  <c r="F649" i="1"/>
  <c r="D650" i="1"/>
  <c r="E650" i="1"/>
  <c r="F650" i="1"/>
  <c r="D651" i="1"/>
  <c r="E651" i="1"/>
  <c r="F651" i="1"/>
  <c r="D652" i="1"/>
  <c r="E652" i="1"/>
  <c r="F652" i="1"/>
  <c r="D653" i="1"/>
  <c r="E653" i="1"/>
  <c r="F653" i="1"/>
  <c r="D654" i="1"/>
  <c r="E654" i="1"/>
  <c r="F654" i="1"/>
  <c r="D655" i="1"/>
  <c r="E655" i="1"/>
  <c r="F655" i="1"/>
  <c r="D656" i="1"/>
  <c r="E656" i="1"/>
  <c r="F656" i="1"/>
  <c r="D657" i="1"/>
  <c r="E657" i="1"/>
  <c r="F657" i="1"/>
  <c r="D658" i="1"/>
  <c r="E658" i="1"/>
  <c r="F658" i="1"/>
  <c r="D659" i="1"/>
  <c r="E659" i="1"/>
  <c r="F659" i="1"/>
  <c r="D660" i="1"/>
  <c r="E660" i="1"/>
  <c r="F660" i="1"/>
  <c r="D661" i="1"/>
  <c r="E661" i="1"/>
  <c r="F661" i="1"/>
  <c r="D662" i="1"/>
  <c r="E662" i="1"/>
  <c r="F662" i="1"/>
  <c r="D663" i="1"/>
  <c r="E663" i="1"/>
  <c r="F663" i="1"/>
  <c r="D664" i="1"/>
  <c r="D665" i="1"/>
  <c r="E665" i="1"/>
  <c r="F665" i="1"/>
  <c r="D666" i="1"/>
  <c r="E666" i="1"/>
  <c r="F666" i="1"/>
  <c r="D667" i="1"/>
  <c r="E667" i="1"/>
  <c r="F667" i="1"/>
  <c r="D668" i="1"/>
  <c r="E668" i="1"/>
  <c r="F668" i="1"/>
  <c r="D669" i="1"/>
  <c r="E669" i="1"/>
  <c r="F669" i="1"/>
  <c r="D670" i="1"/>
  <c r="E670" i="1"/>
  <c r="F670" i="1"/>
  <c r="D671" i="1"/>
  <c r="E671" i="1"/>
  <c r="F671" i="1"/>
  <c r="D672" i="1"/>
  <c r="E672" i="1"/>
  <c r="F672" i="1"/>
  <c r="D673" i="1"/>
  <c r="E673" i="1"/>
  <c r="F673" i="1"/>
  <c r="D674" i="1"/>
  <c r="E674" i="1"/>
  <c r="F674" i="1"/>
  <c r="D675" i="1"/>
  <c r="E675" i="1"/>
  <c r="F675" i="1"/>
  <c r="D676" i="1"/>
  <c r="E676" i="1"/>
  <c r="F676" i="1"/>
  <c r="D677" i="1"/>
  <c r="E677" i="1"/>
  <c r="F677" i="1"/>
  <c r="D678" i="1"/>
  <c r="E678" i="1"/>
  <c r="F678" i="1"/>
  <c r="D679" i="1"/>
  <c r="E679" i="1"/>
  <c r="F679" i="1"/>
  <c r="D680" i="1"/>
  <c r="E680" i="1"/>
  <c r="F680" i="1"/>
  <c r="D681" i="1"/>
  <c r="E681" i="1"/>
  <c r="F681" i="1"/>
  <c r="D682" i="1"/>
  <c r="E682" i="1"/>
  <c r="F682" i="1"/>
  <c r="D683" i="1"/>
  <c r="E683" i="1"/>
  <c r="F683" i="1"/>
  <c r="D684" i="1"/>
  <c r="E684" i="1"/>
  <c r="F684" i="1"/>
  <c r="D685" i="1"/>
  <c r="E685" i="1"/>
  <c r="F685" i="1"/>
  <c r="D686" i="1"/>
  <c r="E686" i="1"/>
  <c r="F686" i="1"/>
  <c r="D687" i="1"/>
  <c r="E687" i="1"/>
  <c r="F687" i="1"/>
  <c r="D688" i="1"/>
  <c r="E688" i="1"/>
  <c r="F688" i="1"/>
  <c r="D689" i="1"/>
  <c r="E689" i="1"/>
  <c r="F689" i="1"/>
  <c r="D690" i="1"/>
  <c r="E690" i="1"/>
  <c r="F690" i="1"/>
  <c r="D691" i="1"/>
  <c r="E691" i="1"/>
  <c r="F691" i="1"/>
  <c r="D692" i="1"/>
  <c r="E692" i="1"/>
  <c r="F692" i="1"/>
  <c r="D693" i="1"/>
  <c r="E693" i="1"/>
  <c r="F693" i="1"/>
  <c r="D694" i="1"/>
  <c r="E694" i="1"/>
  <c r="F694" i="1"/>
  <c r="D695" i="1"/>
  <c r="E695" i="1"/>
  <c r="F695" i="1"/>
  <c r="D696" i="1"/>
  <c r="E696" i="1"/>
  <c r="F696" i="1"/>
  <c r="D697" i="1"/>
  <c r="E697" i="1"/>
  <c r="F697" i="1"/>
  <c r="D698" i="1"/>
  <c r="E698" i="1"/>
  <c r="F698" i="1"/>
  <c r="D699" i="1"/>
  <c r="E699" i="1"/>
  <c r="F699" i="1"/>
  <c r="D700" i="1"/>
  <c r="E700" i="1"/>
  <c r="F700" i="1"/>
  <c r="D701" i="1"/>
  <c r="E701" i="1"/>
  <c r="F701" i="1"/>
  <c r="D702" i="1"/>
  <c r="E702" i="1"/>
  <c r="F702" i="1"/>
  <c r="D703" i="1"/>
  <c r="E703" i="1"/>
  <c r="F703" i="1"/>
  <c r="D704" i="1"/>
  <c r="E704" i="1"/>
  <c r="F704" i="1"/>
  <c r="D705" i="1"/>
  <c r="E705" i="1"/>
  <c r="F705" i="1"/>
  <c r="D706" i="1"/>
  <c r="E706" i="1"/>
  <c r="F706" i="1"/>
  <c r="D707" i="1"/>
  <c r="E707" i="1"/>
  <c r="F707" i="1"/>
  <c r="D708" i="1"/>
  <c r="E708" i="1"/>
  <c r="F708" i="1"/>
  <c r="D709" i="1"/>
  <c r="E709" i="1"/>
  <c r="F709" i="1"/>
  <c r="D710" i="1"/>
  <c r="E710" i="1"/>
  <c r="F710" i="1"/>
  <c r="D711" i="1"/>
  <c r="E711" i="1"/>
  <c r="F711" i="1"/>
  <c r="D712" i="1"/>
  <c r="E712" i="1"/>
  <c r="F712" i="1"/>
  <c r="D713" i="1"/>
  <c r="E713" i="1"/>
  <c r="F713" i="1"/>
  <c r="D714" i="1"/>
  <c r="E714" i="1"/>
  <c r="F714" i="1"/>
  <c r="D715" i="1"/>
  <c r="E715" i="1"/>
  <c r="F715" i="1"/>
  <c r="D716" i="1"/>
  <c r="E716" i="1"/>
  <c r="F716" i="1"/>
  <c r="D717" i="1"/>
  <c r="E717" i="1"/>
  <c r="F717" i="1"/>
  <c r="D718" i="1"/>
  <c r="E718" i="1"/>
  <c r="F718" i="1"/>
  <c r="D719" i="1"/>
  <c r="E719" i="1"/>
  <c r="F719" i="1"/>
  <c r="D720" i="1"/>
  <c r="E720" i="1"/>
  <c r="F720" i="1"/>
  <c r="D721" i="1"/>
  <c r="E721" i="1"/>
  <c r="F721" i="1"/>
  <c r="D722" i="1"/>
  <c r="E722" i="1"/>
  <c r="F722" i="1"/>
  <c r="D723" i="1"/>
  <c r="E723" i="1"/>
  <c r="F723" i="1"/>
  <c r="D724" i="1"/>
  <c r="E724" i="1"/>
  <c r="F724" i="1"/>
  <c r="D725" i="1"/>
  <c r="E725" i="1"/>
  <c r="F725" i="1"/>
  <c r="D726" i="1"/>
  <c r="E726" i="1"/>
  <c r="F726" i="1"/>
  <c r="D727" i="1"/>
  <c r="D728" i="1"/>
  <c r="D729" i="1"/>
  <c r="E729" i="1"/>
  <c r="F729" i="1"/>
  <c r="D730" i="1"/>
  <c r="E730" i="1"/>
  <c r="F730" i="1"/>
  <c r="D731" i="1"/>
  <c r="E731" i="1"/>
  <c r="F731" i="1"/>
  <c r="D732" i="1"/>
  <c r="E732" i="1"/>
  <c r="F732" i="1"/>
  <c r="D733" i="1"/>
  <c r="E733" i="1"/>
  <c r="F733" i="1"/>
  <c r="D734" i="1"/>
  <c r="D735" i="1"/>
  <c r="D736" i="1"/>
  <c r="E736" i="1"/>
  <c r="F736" i="1"/>
  <c r="D737" i="1"/>
  <c r="E737" i="1"/>
  <c r="F737" i="1"/>
  <c r="D738" i="1"/>
  <c r="E738" i="1"/>
  <c r="F738" i="1"/>
  <c r="D739" i="1"/>
  <c r="E739" i="1"/>
  <c r="F739" i="1"/>
  <c r="D740" i="1"/>
  <c r="E740" i="1"/>
  <c r="F740" i="1"/>
  <c r="D741" i="1"/>
  <c r="E741" i="1"/>
  <c r="F741" i="1"/>
  <c r="D742" i="1"/>
  <c r="E742" i="1"/>
  <c r="F742" i="1"/>
  <c r="D743" i="1"/>
  <c r="E743" i="1"/>
  <c r="F743" i="1"/>
  <c r="D744" i="1"/>
  <c r="E744" i="1"/>
  <c r="F744" i="1"/>
  <c r="D745" i="1"/>
  <c r="E745" i="1"/>
  <c r="F745" i="1"/>
  <c r="D746" i="1"/>
  <c r="E746" i="1"/>
  <c r="F746" i="1"/>
  <c r="D747" i="1"/>
  <c r="E747" i="1"/>
  <c r="F747" i="1"/>
  <c r="D748" i="1"/>
  <c r="E748" i="1"/>
  <c r="F748" i="1"/>
  <c r="D749" i="1"/>
  <c r="E749" i="1"/>
  <c r="F749" i="1"/>
  <c r="D750" i="1"/>
  <c r="E750" i="1"/>
  <c r="F750" i="1"/>
  <c r="D751" i="1"/>
  <c r="E751" i="1"/>
  <c r="F751" i="1"/>
  <c r="D752" i="1"/>
  <c r="E752" i="1"/>
  <c r="F752" i="1"/>
  <c r="D753" i="1"/>
  <c r="E753" i="1"/>
  <c r="F753" i="1"/>
  <c r="D754" i="1"/>
  <c r="E754" i="1"/>
  <c r="F754" i="1"/>
  <c r="D755" i="1"/>
  <c r="E755" i="1"/>
  <c r="F755" i="1"/>
  <c r="D756" i="1"/>
  <c r="E756" i="1"/>
  <c r="F756" i="1"/>
  <c r="D757" i="1"/>
  <c r="E757" i="1"/>
  <c r="F757" i="1"/>
  <c r="D758" i="1"/>
  <c r="E758" i="1"/>
  <c r="F758" i="1"/>
  <c r="D759" i="1"/>
  <c r="E759" i="1"/>
  <c r="F759" i="1"/>
  <c r="D760" i="1"/>
  <c r="E760" i="1"/>
  <c r="F760" i="1"/>
  <c r="D761" i="1"/>
  <c r="E761" i="1"/>
  <c r="F761" i="1"/>
  <c r="D762" i="1"/>
  <c r="E762" i="1"/>
  <c r="F762" i="1"/>
  <c r="D763" i="1"/>
  <c r="E763" i="1"/>
  <c r="F763" i="1"/>
  <c r="D764" i="1"/>
  <c r="E764" i="1"/>
  <c r="F764" i="1"/>
  <c r="D765" i="1"/>
  <c r="E765" i="1"/>
  <c r="F765" i="1"/>
  <c r="D766" i="1"/>
  <c r="E766" i="1"/>
  <c r="F766" i="1"/>
  <c r="D767" i="1"/>
  <c r="E767" i="1"/>
  <c r="F767" i="1"/>
  <c r="D768" i="1"/>
  <c r="E768" i="1"/>
  <c r="F768" i="1"/>
  <c r="D769" i="1"/>
  <c r="E769" i="1"/>
  <c r="F769" i="1"/>
  <c r="D770" i="1"/>
  <c r="D771" i="1"/>
  <c r="E771" i="1"/>
  <c r="F771" i="1"/>
  <c r="D772" i="1"/>
  <c r="E772" i="1"/>
  <c r="F772" i="1"/>
  <c r="D773" i="1"/>
  <c r="E773" i="1"/>
  <c r="F773" i="1"/>
  <c r="D774" i="1"/>
  <c r="E774" i="1"/>
  <c r="F774" i="1"/>
  <c r="D775" i="1"/>
  <c r="E775" i="1"/>
  <c r="F775" i="1"/>
  <c r="D776" i="1"/>
  <c r="E776" i="1"/>
  <c r="F776" i="1"/>
  <c r="D777" i="1"/>
  <c r="E777" i="1"/>
  <c r="F777" i="1"/>
  <c r="D778" i="1"/>
  <c r="E778" i="1"/>
  <c r="F778" i="1"/>
  <c r="D779" i="1"/>
  <c r="E779" i="1"/>
  <c r="F779" i="1"/>
  <c r="D780" i="1"/>
  <c r="E780" i="1"/>
  <c r="F780" i="1"/>
  <c r="D781" i="1"/>
  <c r="E781" i="1"/>
  <c r="F781" i="1"/>
  <c r="D782" i="1"/>
  <c r="E782" i="1"/>
  <c r="F782" i="1"/>
  <c r="D783" i="1"/>
  <c r="E783" i="1"/>
  <c r="F783" i="1"/>
  <c r="D784" i="1"/>
  <c r="E784" i="1"/>
  <c r="F784" i="1"/>
  <c r="D785" i="1"/>
  <c r="E785" i="1"/>
  <c r="F785" i="1"/>
  <c r="D786" i="1"/>
  <c r="E786" i="1"/>
  <c r="F786" i="1"/>
  <c r="D787" i="1"/>
  <c r="E787" i="1"/>
  <c r="F787" i="1"/>
  <c r="D788" i="1"/>
  <c r="E788" i="1"/>
  <c r="F788" i="1"/>
  <c r="D789" i="1"/>
  <c r="E789" i="1"/>
  <c r="F789" i="1"/>
  <c r="D790" i="1"/>
  <c r="E790" i="1"/>
  <c r="F790" i="1"/>
  <c r="D791" i="1"/>
  <c r="E791" i="1"/>
  <c r="F791" i="1"/>
  <c r="D792" i="1"/>
  <c r="E792" i="1"/>
  <c r="F792" i="1"/>
  <c r="D793" i="1"/>
  <c r="E793" i="1"/>
  <c r="F793" i="1"/>
  <c r="D794" i="1"/>
  <c r="E794" i="1"/>
  <c r="F794" i="1"/>
  <c r="D795" i="1"/>
  <c r="E795" i="1"/>
  <c r="F795" i="1"/>
  <c r="D796" i="1"/>
  <c r="E796" i="1"/>
  <c r="F796" i="1"/>
  <c r="D797" i="1"/>
  <c r="E797" i="1"/>
  <c r="F797" i="1"/>
  <c r="D798" i="1"/>
  <c r="E798" i="1"/>
  <c r="F798" i="1"/>
  <c r="D799" i="1"/>
  <c r="E799" i="1"/>
  <c r="F799" i="1"/>
  <c r="D800" i="1"/>
  <c r="E800" i="1"/>
  <c r="F800" i="1"/>
  <c r="D801" i="1"/>
  <c r="E801" i="1"/>
  <c r="F801" i="1"/>
  <c r="D802" i="1"/>
  <c r="E802" i="1"/>
  <c r="F802" i="1"/>
  <c r="D803" i="1"/>
  <c r="E803" i="1"/>
  <c r="F803" i="1"/>
  <c r="D804" i="1"/>
  <c r="E804" i="1"/>
  <c r="F804" i="1"/>
  <c r="D805" i="1"/>
  <c r="E805" i="1"/>
  <c r="F805" i="1"/>
  <c r="D806" i="1"/>
  <c r="E806" i="1"/>
  <c r="F806" i="1"/>
  <c r="D807" i="1"/>
  <c r="E807" i="1"/>
  <c r="F807" i="1"/>
  <c r="D808" i="1"/>
  <c r="E808" i="1"/>
  <c r="F808" i="1"/>
  <c r="D809" i="1"/>
  <c r="E809" i="1"/>
  <c r="F809" i="1"/>
  <c r="D810" i="1"/>
  <c r="E810" i="1"/>
  <c r="F810" i="1"/>
  <c r="D811" i="1"/>
  <c r="E811" i="1"/>
  <c r="F811" i="1"/>
  <c r="D812" i="1"/>
  <c r="E812" i="1"/>
  <c r="F812" i="1"/>
  <c r="D813" i="1"/>
  <c r="E813" i="1"/>
  <c r="F813" i="1"/>
  <c r="D814" i="1"/>
  <c r="E814" i="1"/>
  <c r="F814" i="1"/>
  <c r="D815" i="1"/>
  <c r="E815" i="1"/>
  <c r="F815" i="1"/>
  <c r="D816" i="1"/>
  <c r="E816" i="1"/>
  <c r="F816" i="1"/>
  <c r="D817" i="1"/>
  <c r="E817" i="1"/>
  <c r="F817" i="1"/>
  <c r="D818" i="1"/>
  <c r="E818" i="1"/>
  <c r="F818" i="1"/>
  <c r="D819" i="1"/>
  <c r="E819" i="1"/>
  <c r="F819" i="1"/>
  <c r="D820" i="1"/>
  <c r="E820" i="1"/>
  <c r="F820" i="1"/>
  <c r="D821" i="1"/>
  <c r="E821" i="1"/>
  <c r="F821" i="1"/>
  <c r="D822" i="1"/>
  <c r="D823" i="1"/>
  <c r="E823" i="1"/>
  <c r="F823" i="1"/>
  <c r="D824" i="1"/>
  <c r="E824" i="1"/>
  <c r="F824" i="1"/>
  <c r="D825" i="1"/>
  <c r="E825" i="1"/>
  <c r="F825" i="1"/>
  <c r="D826" i="1"/>
  <c r="E826" i="1"/>
  <c r="F826" i="1"/>
  <c r="D827" i="1"/>
  <c r="E827" i="1"/>
  <c r="F827" i="1"/>
  <c r="D828" i="1"/>
  <c r="E828" i="1"/>
  <c r="F828" i="1"/>
  <c r="D829" i="1"/>
  <c r="E829" i="1"/>
  <c r="F829" i="1"/>
  <c r="D830" i="1"/>
  <c r="E830" i="1"/>
  <c r="F830" i="1"/>
  <c r="D831" i="1"/>
  <c r="E831" i="1"/>
  <c r="F831" i="1"/>
  <c r="D832" i="1"/>
  <c r="E832" i="1"/>
  <c r="F832" i="1"/>
  <c r="D833" i="1"/>
  <c r="E833" i="1"/>
  <c r="F833" i="1"/>
  <c r="D834" i="1"/>
  <c r="E834" i="1"/>
  <c r="F834" i="1"/>
  <c r="D835" i="1"/>
  <c r="E835" i="1"/>
  <c r="F835" i="1"/>
  <c r="D836" i="1"/>
  <c r="E836" i="1"/>
  <c r="F836" i="1"/>
  <c r="D837" i="1"/>
  <c r="E837" i="1"/>
  <c r="F837" i="1"/>
  <c r="D838" i="1"/>
  <c r="E838" i="1"/>
  <c r="F838" i="1"/>
  <c r="D839" i="1"/>
  <c r="E839" i="1"/>
  <c r="F839" i="1"/>
  <c r="D840" i="1"/>
  <c r="E840" i="1"/>
  <c r="F840" i="1"/>
  <c r="D841" i="1"/>
  <c r="E841" i="1"/>
  <c r="F841" i="1"/>
  <c r="D842" i="1"/>
  <c r="E842" i="1"/>
  <c r="F842" i="1"/>
  <c r="D843" i="1"/>
  <c r="E843" i="1"/>
  <c r="F843" i="1"/>
  <c r="D844" i="1"/>
  <c r="E844" i="1"/>
  <c r="F844" i="1"/>
  <c r="D845" i="1"/>
  <c r="E845" i="1"/>
  <c r="F845" i="1"/>
  <c r="D846" i="1"/>
  <c r="E846" i="1"/>
  <c r="F846" i="1"/>
  <c r="D847" i="1"/>
  <c r="E847" i="1"/>
  <c r="F847" i="1"/>
  <c r="D848" i="1"/>
  <c r="D849" i="1"/>
  <c r="E849" i="1"/>
  <c r="F849" i="1"/>
  <c r="D850" i="1"/>
  <c r="E850" i="1"/>
  <c r="F850" i="1"/>
  <c r="D851" i="1"/>
  <c r="E851" i="1"/>
  <c r="F851" i="1"/>
  <c r="D852" i="1"/>
  <c r="E852" i="1"/>
  <c r="F852" i="1"/>
  <c r="D853" i="1"/>
  <c r="E853" i="1"/>
  <c r="F853" i="1"/>
  <c r="D854" i="1"/>
  <c r="E854" i="1"/>
  <c r="F854" i="1"/>
  <c r="D855" i="1"/>
  <c r="E855" i="1"/>
  <c r="F855" i="1"/>
  <c r="D856" i="1"/>
  <c r="E856" i="1"/>
  <c r="F856" i="1"/>
  <c r="D857" i="1"/>
  <c r="E857" i="1"/>
  <c r="F857" i="1"/>
  <c r="D858" i="1"/>
  <c r="E858" i="1"/>
  <c r="F858" i="1"/>
  <c r="D859" i="1"/>
  <c r="E859" i="1"/>
  <c r="F859" i="1"/>
  <c r="D860" i="1"/>
  <c r="E860" i="1"/>
  <c r="F860" i="1"/>
  <c r="D861" i="1"/>
  <c r="E861" i="1"/>
  <c r="F861" i="1"/>
  <c r="D862" i="1"/>
  <c r="E862" i="1"/>
  <c r="F862" i="1"/>
  <c r="D863" i="1"/>
  <c r="E863" i="1"/>
  <c r="F863" i="1"/>
  <c r="D864" i="1"/>
  <c r="E864" i="1"/>
  <c r="F864" i="1"/>
  <c r="D865" i="1"/>
  <c r="E865" i="1"/>
  <c r="F865" i="1"/>
  <c r="D866" i="1"/>
  <c r="E866" i="1"/>
  <c r="F866" i="1"/>
  <c r="D867" i="1"/>
  <c r="E867" i="1"/>
  <c r="F867" i="1"/>
  <c r="D868" i="1"/>
  <c r="E868" i="1"/>
  <c r="F868" i="1"/>
  <c r="D869" i="1"/>
  <c r="E869" i="1"/>
  <c r="F869" i="1"/>
  <c r="D870" i="1"/>
  <c r="E870" i="1"/>
  <c r="F870" i="1"/>
  <c r="D871" i="1"/>
  <c r="E871" i="1"/>
  <c r="F871" i="1"/>
  <c r="D872" i="1"/>
  <c r="E872" i="1"/>
  <c r="F872" i="1"/>
  <c r="D873" i="1"/>
  <c r="E873" i="1"/>
  <c r="F873" i="1"/>
  <c r="D874" i="1"/>
  <c r="E874" i="1"/>
  <c r="F874" i="1"/>
  <c r="D875" i="1"/>
  <c r="E875" i="1"/>
  <c r="F875" i="1"/>
  <c r="D876" i="1"/>
  <c r="E876" i="1"/>
  <c r="F876" i="1"/>
  <c r="D877" i="1"/>
  <c r="E877" i="1"/>
  <c r="F877" i="1"/>
  <c r="D878" i="1"/>
  <c r="E878" i="1"/>
  <c r="F878" i="1"/>
  <c r="D879" i="1"/>
  <c r="E879" i="1"/>
  <c r="F879" i="1"/>
  <c r="D880" i="1"/>
  <c r="E880" i="1"/>
  <c r="F880" i="1"/>
  <c r="D881" i="1"/>
  <c r="E881" i="1"/>
  <c r="F881" i="1"/>
  <c r="D882" i="1"/>
  <c r="E882" i="1"/>
  <c r="F882" i="1"/>
  <c r="D883" i="1"/>
  <c r="E883" i="1"/>
  <c r="F883" i="1"/>
  <c r="D884" i="1"/>
  <c r="E884" i="1"/>
  <c r="F884" i="1"/>
  <c r="D885" i="1"/>
  <c r="E885" i="1"/>
  <c r="F885" i="1"/>
  <c r="D886" i="1"/>
  <c r="E886" i="1"/>
  <c r="F886" i="1"/>
  <c r="D887" i="1"/>
  <c r="E887" i="1"/>
  <c r="F887" i="1"/>
  <c r="D888" i="1"/>
  <c r="D889" i="1"/>
  <c r="E889" i="1"/>
  <c r="F889" i="1"/>
  <c r="D890" i="1"/>
  <c r="E890" i="1"/>
  <c r="F890" i="1"/>
  <c r="D891" i="1"/>
  <c r="E891" i="1"/>
  <c r="F891" i="1"/>
  <c r="D892" i="1"/>
  <c r="E892" i="1"/>
  <c r="F892" i="1"/>
  <c r="D893" i="1"/>
  <c r="E893" i="1"/>
  <c r="F893" i="1"/>
  <c r="D894" i="1"/>
  <c r="E894" i="1"/>
  <c r="F894" i="1"/>
  <c r="D895" i="1"/>
  <c r="E895" i="1"/>
  <c r="F895" i="1"/>
  <c r="D896" i="1"/>
  <c r="E896" i="1"/>
  <c r="F896" i="1"/>
  <c r="D897" i="1"/>
  <c r="E897" i="1"/>
  <c r="F897" i="1"/>
  <c r="D898" i="1"/>
  <c r="E898" i="1"/>
  <c r="F898" i="1"/>
  <c r="D899" i="1"/>
  <c r="E899" i="1"/>
  <c r="F899" i="1"/>
  <c r="D900" i="1"/>
  <c r="E900" i="1"/>
  <c r="F900" i="1"/>
  <c r="D901" i="1"/>
  <c r="E901" i="1"/>
  <c r="F901" i="1"/>
  <c r="D902" i="1"/>
  <c r="E902" i="1"/>
  <c r="F902" i="1"/>
  <c r="D903" i="1"/>
  <c r="E903" i="1"/>
  <c r="F903" i="1"/>
  <c r="D904" i="1"/>
  <c r="E904" i="1"/>
  <c r="F904" i="1"/>
  <c r="D905" i="1"/>
  <c r="E905" i="1"/>
  <c r="F905" i="1"/>
  <c r="D906" i="1"/>
  <c r="E906" i="1"/>
  <c r="F906" i="1"/>
  <c r="D907" i="1"/>
  <c r="E907" i="1"/>
  <c r="F907" i="1"/>
  <c r="D908" i="1"/>
  <c r="E908" i="1"/>
  <c r="F908" i="1"/>
  <c r="D909" i="1"/>
  <c r="E909" i="1"/>
  <c r="F909" i="1"/>
  <c r="D910" i="1"/>
  <c r="E910" i="1"/>
  <c r="F910" i="1"/>
  <c r="D911" i="1"/>
  <c r="E911" i="1"/>
  <c r="F911" i="1"/>
  <c r="D912" i="1"/>
  <c r="E912" i="1"/>
  <c r="F912" i="1"/>
  <c r="D913" i="1"/>
  <c r="E913" i="1"/>
  <c r="F913" i="1"/>
  <c r="D914" i="1"/>
  <c r="E914" i="1"/>
  <c r="F914" i="1"/>
  <c r="D915" i="1"/>
  <c r="E915" i="1"/>
  <c r="F915" i="1"/>
  <c r="D916" i="1"/>
  <c r="E916" i="1"/>
  <c r="F916" i="1"/>
  <c r="D917" i="1"/>
  <c r="E917" i="1"/>
  <c r="F917" i="1"/>
  <c r="D918" i="1"/>
  <c r="E918" i="1"/>
  <c r="F918" i="1"/>
  <c r="D919" i="1"/>
  <c r="E919" i="1"/>
  <c r="F919" i="1"/>
  <c r="D920" i="1"/>
  <c r="E920" i="1"/>
  <c r="F920" i="1"/>
  <c r="D921" i="1"/>
  <c r="E921" i="1"/>
  <c r="F921" i="1"/>
  <c r="D922" i="1"/>
  <c r="E922" i="1"/>
  <c r="F922" i="1"/>
  <c r="D923" i="1"/>
  <c r="E923" i="1"/>
  <c r="F923" i="1"/>
  <c r="D924" i="1"/>
  <c r="E924" i="1"/>
  <c r="F924" i="1"/>
  <c r="D925" i="1"/>
  <c r="E925" i="1"/>
  <c r="F925" i="1"/>
  <c r="D926" i="1"/>
  <c r="E926" i="1"/>
  <c r="F926" i="1"/>
  <c r="D927" i="1"/>
  <c r="E927" i="1"/>
  <c r="F927" i="1"/>
  <c r="D928" i="1"/>
  <c r="E928" i="1"/>
  <c r="F928" i="1"/>
  <c r="D929" i="1"/>
  <c r="E929" i="1"/>
  <c r="F929" i="1"/>
  <c r="D930" i="1"/>
  <c r="E930" i="1"/>
  <c r="F930" i="1"/>
  <c r="D931" i="1"/>
  <c r="E931" i="1"/>
  <c r="F931" i="1"/>
  <c r="D932" i="1"/>
  <c r="E932" i="1"/>
  <c r="F932" i="1"/>
  <c r="D933" i="1"/>
  <c r="E933" i="1"/>
  <c r="F933" i="1"/>
  <c r="D934" i="1"/>
  <c r="E934" i="1"/>
  <c r="F934" i="1"/>
  <c r="D935" i="1"/>
  <c r="E935" i="1"/>
  <c r="F935" i="1"/>
  <c r="D936" i="1"/>
  <c r="E936" i="1"/>
  <c r="F936" i="1"/>
  <c r="D937" i="1"/>
  <c r="E937" i="1"/>
  <c r="F937" i="1"/>
  <c r="D938" i="1"/>
  <c r="E938" i="1"/>
  <c r="F938" i="1"/>
  <c r="D939" i="1"/>
  <c r="E939" i="1"/>
  <c r="F939" i="1"/>
  <c r="D940" i="1"/>
  <c r="E940" i="1"/>
  <c r="F940" i="1"/>
  <c r="D941" i="1"/>
  <c r="E941" i="1"/>
  <c r="F941" i="1"/>
  <c r="D942" i="1"/>
  <c r="E942" i="1"/>
  <c r="F942" i="1"/>
  <c r="D943" i="1"/>
  <c r="E943" i="1"/>
  <c r="F943" i="1"/>
  <c r="D944" i="1"/>
  <c r="E944" i="1"/>
  <c r="F944" i="1"/>
  <c r="D945" i="1"/>
  <c r="E945" i="1"/>
  <c r="F945" i="1"/>
  <c r="D946" i="1"/>
  <c r="E946" i="1"/>
  <c r="F946" i="1"/>
  <c r="D947" i="1"/>
  <c r="E947" i="1"/>
  <c r="F947" i="1"/>
  <c r="D948" i="1"/>
  <c r="E948" i="1"/>
  <c r="F948" i="1"/>
  <c r="D949" i="1"/>
  <c r="E949" i="1"/>
  <c r="F949" i="1"/>
  <c r="D950" i="1"/>
  <c r="E950" i="1"/>
  <c r="F950" i="1"/>
  <c r="D951" i="1"/>
  <c r="E951" i="1"/>
  <c r="F951" i="1"/>
  <c r="D952" i="1"/>
  <c r="E952" i="1"/>
  <c r="F952" i="1"/>
  <c r="D953" i="1"/>
  <c r="E953" i="1"/>
  <c r="F953" i="1"/>
  <c r="D954" i="1"/>
  <c r="E954" i="1"/>
  <c r="F954" i="1"/>
  <c r="D955" i="1"/>
  <c r="E955" i="1"/>
  <c r="F955" i="1"/>
  <c r="D956" i="1"/>
  <c r="E956" i="1"/>
  <c r="F956" i="1"/>
  <c r="D957" i="1"/>
  <c r="E957" i="1"/>
  <c r="F957" i="1"/>
  <c r="D958" i="1"/>
  <c r="E958" i="1"/>
  <c r="F958" i="1"/>
  <c r="D959" i="1"/>
  <c r="E959" i="1"/>
  <c r="F959" i="1"/>
  <c r="D960" i="1"/>
  <c r="E960" i="1"/>
  <c r="F960" i="1"/>
  <c r="D961" i="1"/>
  <c r="E961" i="1"/>
  <c r="F961" i="1"/>
  <c r="D962" i="1"/>
  <c r="E962" i="1"/>
  <c r="F962" i="1"/>
  <c r="D963" i="1"/>
  <c r="E963" i="1"/>
  <c r="F963" i="1"/>
  <c r="D964" i="1"/>
  <c r="E964" i="1"/>
  <c r="F964" i="1"/>
  <c r="D965" i="1"/>
  <c r="E965" i="1"/>
  <c r="F965" i="1"/>
  <c r="D966" i="1"/>
  <c r="E966" i="1"/>
  <c r="F966" i="1"/>
  <c r="D967" i="1"/>
  <c r="E967" i="1"/>
  <c r="F967" i="1"/>
  <c r="D968" i="1"/>
  <c r="E968" i="1"/>
  <c r="F968" i="1"/>
  <c r="D969" i="1"/>
  <c r="E969" i="1"/>
  <c r="F969" i="1"/>
  <c r="D970" i="1"/>
  <c r="E970" i="1"/>
  <c r="F970" i="1"/>
  <c r="D971" i="1"/>
  <c r="E971" i="1"/>
  <c r="F971" i="1"/>
  <c r="D972" i="1"/>
  <c r="E972" i="1"/>
  <c r="F972" i="1"/>
  <c r="D973" i="1"/>
  <c r="E973" i="1"/>
  <c r="F973" i="1"/>
  <c r="D974" i="1"/>
  <c r="E974" i="1"/>
  <c r="F974" i="1"/>
  <c r="D975" i="1"/>
  <c r="E975" i="1"/>
  <c r="F975" i="1"/>
  <c r="D976" i="1"/>
  <c r="E976" i="1"/>
  <c r="F976" i="1"/>
  <c r="D977" i="1"/>
  <c r="E977" i="1"/>
  <c r="F977" i="1"/>
  <c r="D978" i="1"/>
  <c r="E978" i="1"/>
  <c r="F978" i="1"/>
  <c r="D979" i="1"/>
  <c r="E979" i="1"/>
  <c r="F979" i="1"/>
  <c r="D980" i="1"/>
  <c r="E980" i="1"/>
  <c r="F980" i="1"/>
  <c r="D981" i="1"/>
  <c r="E981" i="1"/>
  <c r="F981" i="1"/>
  <c r="D982" i="1"/>
  <c r="E982" i="1"/>
  <c r="F982" i="1"/>
  <c r="D983" i="1"/>
  <c r="E983" i="1"/>
  <c r="F983" i="1"/>
  <c r="D984" i="1"/>
  <c r="E984" i="1"/>
  <c r="F984" i="1"/>
  <c r="D985" i="1"/>
  <c r="E985" i="1"/>
  <c r="F985" i="1"/>
  <c r="D986" i="1"/>
  <c r="E986" i="1"/>
  <c r="F986" i="1"/>
  <c r="D987" i="1"/>
  <c r="E987" i="1"/>
  <c r="F987" i="1"/>
  <c r="D988" i="1"/>
  <c r="E988" i="1"/>
  <c r="F988" i="1"/>
  <c r="D989" i="1"/>
  <c r="E989" i="1"/>
  <c r="F989" i="1"/>
  <c r="D990" i="1"/>
  <c r="E990" i="1"/>
  <c r="F990" i="1"/>
  <c r="D991" i="1"/>
  <c r="E991" i="1"/>
  <c r="F991" i="1"/>
  <c r="D992" i="1"/>
  <c r="E992" i="1"/>
  <c r="F992" i="1"/>
  <c r="D993" i="1"/>
  <c r="E993" i="1"/>
  <c r="F993" i="1"/>
  <c r="D994" i="1"/>
  <c r="E994" i="1"/>
  <c r="F994" i="1"/>
  <c r="D995" i="1"/>
  <c r="E995" i="1"/>
  <c r="F995" i="1"/>
  <c r="D996" i="1"/>
  <c r="E996" i="1"/>
  <c r="F996" i="1"/>
  <c r="D997" i="1"/>
  <c r="E997" i="1"/>
  <c r="F997" i="1"/>
  <c r="D998" i="1"/>
  <c r="E998" i="1"/>
  <c r="F998" i="1"/>
  <c r="D999" i="1"/>
  <c r="E999" i="1"/>
  <c r="F999" i="1"/>
  <c r="D1000" i="1"/>
  <c r="E1000" i="1"/>
  <c r="F1000" i="1"/>
  <c r="D1001" i="1"/>
  <c r="E1001" i="1"/>
  <c r="F1001" i="1"/>
  <c r="D1002" i="1"/>
  <c r="E1002" i="1"/>
  <c r="F1002" i="1"/>
  <c r="D1003" i="1"/>
  <c r="E1003" i="1"/>
  <c r="F1003" i="1"/>
  <c r="D1004" i="1"/>
  <c r="E1004" i="1"/>
  <c r="F1004" i="1"/>
  <c r="D1005" i="1"/>
  <c r="E1005" i="1"/>
  <c r="F1005" i="1"/>
  <c r="D1006" i="1"/>
  <c r="E1006" i="1"/>
  <c r="F1006" i="1"/>
  <c r="D1007" i="1"/>
  <c r="E1007" i="1"/>
  <c r="F1007" i="1"/>
  <c r="D1008" i="1"/>
  <c r="E1008" i="1"/>
  <c r="F1008" i="1"/>
  <c r="D1009" i="1"/>
  <c r="E1009" i="1"/>
  <c r="F1009" i="1"/>
  <c r="D1010" i="1"/>
  <c r="E1010" i="1"/>
  <c r="F1010" i="1"/>
  <c r="D1011" i="1"/>
  <c r="E1011" i="1"/>
  <c r="F1011" i="1"/>
  <c r="D1012" i="1"/>
  <c r="E1012" i="1"/>
  <c r="F1012" i="1"/>
  <c r="D1013" i="1"/>
  <c r="E1013" i="1"/>
  <c r="F1013" i="1"/>
  <c r="D1014" i="1"/>
  <c r="E1014" i="1"/>
  <c r="F1014" i="1"/>
  <c r="D1015" i="1"/>
  <c r="E1015" i="1"/>
  <c r="F1015" i="1"/>
  <c r="D1016" i="1"/>
  <c r="E1016" i="1"/>
  <c r="F1016" i="1"/>
  <c r="D1017" i="1"/>
  <c r="E1017" i="1"/>
  <c r="F1017" i="1"/>
  <c r="D1018" i="1"/>
  <c r="E1018" i="1"/>
  <c r="F1018" i="1"/>
  <c r="D1019" i="1"/>
  <c r="E1019" i="1"/>
  <c r="F1019" i="1"/>
  <c r="D1020" i="1"/>
  <c r="E1020" i="1"/>
  <c r="F1020" i="1"/>
  <c r="D1021" i="1"/>
  <c r="E1021" i="1"/>
  <c r="F1021" i="1"/>
  <c r="D1022" i="1"/>
  <c r="E1022" i="1"/>
  <c r="F1022" i="1"/>
  <c r="D1023" i="1"/>
  <c r="E1023" i="1"/>
  <c r="F1023" i="1"/>
  <c r="D1024" i="1"/>
  <c r="E1024" i="1"/>
  <c r="F1024" i="1"/>
  <c r="D1025" i="1"/>
  <c r="E1025" i="1"/>
  <c r="F1025" i="1"/>
  <c r="D1026" i="1"/>
  <c r="E1026" i="1"/>
  <c r="F1026" i="1"/>
  <c r="D1027" i="1"/>
  <c r="E1027" i="1"/>
  <c r="F1027" i="1"/>
  <c r="D1028" i="1"/>
  <c r="D1029" i="1"/>
  <c r="E1029" i="1"/>
  <c r="F1029" i="1"/>
  <c r="D1030" i="1"/>
  <c r="E1030" i="1"/>
  <c r="F1030" i="1"/>
  <c r="D1031" i="1"/>
  <c r="E1031" i="1"/>
  <c r="F1031" i="1"/>
  <c r="D1032" i="1"/>
  <c r="E1032" i="1"/>
  <c r="F1032" i="1"/>
  <c r="D1033" i="1"/>
  <c r="E1033" i="1"/>
  <c r="F1033" i="1"/>
  <c r="D1034" i="1"/>
  <c r="E1034" i="1"/>
  <c r="F1034" i="1"/>
  <c r="D1035" i="1"/>
  <c r="E1035" i="1"/>
  <c r="F1035" i="1"/>
  <c r="D1036" i="1"/>
  <c r="E1036" i="1"/>
  <c r="F1036" i="1"/>
  <c r="D1037" i="1"/>
  <c r="E1037" i="1"/>
  <c r="F1037" i="1"/>
  <c r="D1038" i="1"/>
  <c r="E1038" i="1"/>
  <c r="F1038" i="1"/>
  <c r="D1039" i="1"/>
  <c r="E1039" i="1"/>
  <c r="F1039" i="1"/>
  <c r="D1040" i="1"/>
  <c r="E1040" i="1"/>
  <c r="F1040" i="1"/>
  <c r="D1041" i="1"/>
  <c r="E1041" i="1"/>
  <c r="F1041" i="1"/>
  <c r="D1042" i="1"/>
  <c r="E1042" i="1"/>
  <c r="F1042" i="1"/>
  <c r="D1043" i="1"/>
  <c r="E1043" i="1"/>
  <c r="F1043" i="1"/>
  <c r="D1044" i="1"/>
  <c r="E1044" i="1"/>
  <c r="F1044" i="1"/>
  <c r="D1045" i="1"/>
  <c r="E1045" i="1"/>
  <c r="F1045" i="1"/>
  <c r="D1046" i="1"/>
  <c r="E1046" i="1"/>
  <c r="F1046" i="1"/>
  <c r="D1047" i="1"/>
  <c r="E1047" i="1"/>
  <c r="F1047" i="1"/>
  <c r="D1048" i="1"/>
  <c r="E1048" i="1"/>
  <c r="F1048" i="1"/>
  <c r="D1049" i="1"/>
  <c r="E1049" i="1"/>
  <c r="F1049" i="1"/>
  <c r="D1050" i="1"/>
  <c r="E1050" i="1"/>
  <c r="F1050" i="1"/>
  <c r="D1051" i="1"/>
  <c r="E1051" i="1"/>
  <c r="F1051" i="1"/>
  <c r="D1052" i="1"/>
  <c r="E1052" i="1"/>
  <c r="F1052" i="1"/>
  <c r="D1053" i="1"/>
  <c r="E1053" i="1"/>
  <c r="F1053" i="1"/>
  <c r="D1054" i="1"/>
  <c r="E1054" i="1"/>
  <c r="F1054" i="1"/>
  <c r="D1055" i="1"/>
  <c r="E1055" i="1"/>
  <c r="F1055" i="1"/>
  <c r="D1056" i="1"/>
  <c r="E1056" i="1"/>
  <c r="F1056" i="1"/>
  <c r="D1057" i="1"/>
  <c r="E1057" i="1"/>
  <c r="F1057" i="1"/>
  <c r="D1058" i="1"/>
  <c r="E1058" i="1"/>
  <c r="F1058" i="1"/>
  <c r="D1059" i="1"/>
  <c r="E1059" i="1"/>
  <c r="F1059" i="1"/>
  <c r="D1060" i="1"/>
  <c r="E1060" i="1"/>
  <c r="F1060" i="1"/>
  <c r="D1061" i="1"/>
  <c r="E1061" i="1"/>
  <c r="F1061" i="1"/>
  <c r="D1062" i="1"/>
  <c r="E1062" i="1"/>
  <c r="F1062" i="1"/>
  <c r="D1063" i="1"/>
  <c r="E1063" i="1"/>
  <c r="F1063" i="1"/>
  <c r="D1064" i="1"/>
  <c r="E1064" i="1"/>
  <c r="F1064" i="1"/>
  <c r="D1065" i="1"/>
  <c r="E1065" i="1"/>
  <c r="F1065" i="1"/>
  <c r="D1066" i="1"/>
  <c r="E1066" i="1"/>
  <c r="F1066" i="1"/>
  <c r="D1067" i="1"/>
  <c r="E1067" i="1"/>
  <c r="F1067" i="1"/>
  <c r="D1068" i="1"/>
  <c r="E1068" i="1"/>
  <c r="F1068" i="1"/>
  <c r="D1069" i="1"/>
  <c r="E1069" i="1"/>
  <c r="F1069" i="1"/>
  <c r="D1070" i="1"/>
  <c r="E1070" i="1"/>
  <c r="F1070" i="1"/>
  <c r="D1071" i="1"/>
  <c r="E1071" i="1"/>
  <c r="F1071" i="1"/>
  <c r="D1072" i="1"/>
  <c r="E1072" i="1"/>
  <c r="F1072" i="1"/>
  <c r="D1073" i="1"/>
  <c r="E1073" i="1"/>
  <c r="F1073" i="1"/>
  <c r="D1074" i="1"/>
  <c r="E1074" i="1"/>
  <c r="F1074" i="1"/>
  <c r="D1075" i="1"/>
  <c r="E1075" i="1"/>
  <c r="F1075" i="1"/>
  <c r="D1076" i="1"/>
  <c r="E1076" i="1"/>
  <c r="F1076" i="1"/>
  <c r="D1077" i="1"/>
  <c r="E1077" i="1"/>
  <c r="F1077" i="1"/>
  <c r="D1078" i="1"/>
  <c r="E1078" i="1"/>
  <c r="F1078" i="1"/>
  <c r="D1079" i="1"/>
  <c r="E1079" i="1"/>
  <c r="F1079" i="1"/>
  <c r="D1080" i="1"/>
  <c r="E1080" i="1"/>
  <c r="F1080" i="1"/>
  <c r="D1081" i="1"/>
  <c r="E1081" i="1"/>
  <c r="F1081" i="1"/>
  <c r="D1082" i="1"/>
  <c r="E1082" i="1"/>
  <c r="F1082" i="1"/>
  <c r="D1083" i="1"/>
  <c r="E1083" i="1"/>
  <c r="F1083" i="1"/>
  <c r="D1084" i="1"/>
  <c r="E1084" i="1"/>
  <c r="F1084" i="1"/>
  <c r="D1085" i="1"/>
  <c r="E1085" i="1"/>
  <c r="F1085" i="1"/>
  <c r="D1086" i="1"/>
  <c r="E1086" i="1"/>
  <c r="F1086" i="1"/>
  <c r="D1087" i="1"/>
  <c r="E1087" i="1"/>
  <c r="F1087" i="1"/>
  <c r="D1088" i="1"/>
  <c r="E1088" i="1"/>
  <c r="F1088" i="1"/>
  <c r="D1089" i="1"/>
  <c r="E1089" i="1"/>
  <c r="F1089" i="1"/>
  <c r="D1090" i="1"/>
  <c r="E1090" i="1"/>
  <c r="F1090" i="1"/>
  <c r="D1091" i="1"/>
  <c r="E1091" i="1"/>
  <c r="F1091" i="1"/>
  <c r="D1092" i="1"/>
  <c r="D1093" i="1"/>
  <c r="D1094" i="1"/>
  <c r="E1094" i="1"/>
  <c r="F1094" i="1"/>
  <c r="D1095" i="1"/>
  <c r="E1095" i="1"/>
  <c r="F1095" i="1"/>
  <c r="D1096" i="1"/>
  <c r="E1096" i="1"/>
  <c r="F1096" i="1"/>
  <c r="D1097" i="1"/>
  <c r="E1097" i="1"/>
  <c r="F1097" i="1"/>
  <c r="D1098" i="1"/>
  <c r="E1098" i="1"/>
  <c r="F1098" i="1"/>
  <c r="D1099" i="1"/>
  <c r="D1100" i="1"/>
  <c r="D1101" i="1"/>
  <c r="E1101" i="1"/>
  <c r="F1101" i="1"/>
  <c r="D1102" i="1"/>
  <c r="E1102" i="1"/>
  <c r="F1102" i="1"/>
  <c r="D1103" i="1"/>
  <c r="E1103" i="1"/>
  <c r="F1103" i="1"/>
  <c r="D1104" i="1"/>
  <c r="E1104" i="1"/>
  <c r="F1104" i="1"/>
  <c r="D1105" i="1"/>
  <c r="E1105" i="1"/>
  <c r="F1105" i="1"/>
  <c r="D1106" i="1"/>
  <c r="E1106" i="1"/>
  <c r="F1106" i="1"/>
  <c r="D1107" i="1"/>
  <c r="E1107" i="1"/>
  <c r="F1107" i="1"/>
  <c r="D1108" i="1"/>
  <c r="E1108" i="1"/>
  <c r="F1108" i="1"/>
  <c r="D1109" i="1"/>
  <c r="E1109" i="1"/>
  <c r="F1109" i="1"/>
  <c r="D1110" i="1"/>
  <c r="E1110" i="1"/>
  <c r="F1110" i="1"/>
  <c r="D1111" i="1"/>
  <c r="E1111" i="1"/>
  <c r="F1111" i="1"/>
  <c r="D1112" i="1"/>
  <c r="E1112" i="1"/>
  <c r="F1112" i="1"/>
  <c r="D1113" i="1"/>
  <c r="E1113" i="1"/>
  <c r="F1113" i="1"/>
  <c r="D1114" i="1"/>
  <c r="E1114" i="1"/>
  <c r="F1114" i="1"/>
  <c r="D1115" i="1"/>
  <c r="E1115" i="1"/>
  <c r="F1115" i="1"/>
  <c r="D1116" i="1"/>
  <c r="E1116" i="1"/>
  <c r="F1116" i="1"/>
  <c r="D1117" i="1"/>
  <c r="E1117" i="1"/>
  <c r="F1117" i="1"/>
  <c r="D1118" i="1"/>
  <c r="E1118" i="1"/>
  <c r="F1118" i="1"/>
  <c r="D1119" i="1"/>
  <c r="E1119" i="1"/>
  <c r="F1119" i="1"/>
  <c r="D1120" i="1"/>
  <c r="E1120" i="1"/>
  <c r="F1120" i="1"/>
  <c r="D1121" i="1"/>
  <c r="E1121" i="1"/>
  <c r="F1121" i="1"/>
  <c r="D1122" i="1"/>
  <c r="E1122" i="1"/>
  <c r="F1122" i="1"/>
  <c r="D1123" i="1"/>
  <c r="E1123" i="1"/>
  <c r="F1123" i="1"/>
  <c r="D1124" i="1"/>
  <c r="E1124" i="1"/>
  <c r="F1124" i="1"/>
  <c r="D1125" i="1"/>
  <c r="E1125" i="1"/>
  <c r="F1125" i="1"/>
  <c r="D1126" i="1"/>
  <c r="E1126" i="1"/>
  <c r="F1126" i="1"/>
  <c r="D1127" i="1"/>
  <c r="E1127" i="1"/>
  <c r="F1127" i="1"/>
  <c r="D1128" i="1"/>
  <c r="E1128" i="1"/>
  <c r="F1128" i="1"/>
  <c r="D1129" i="1"/>
  <c r="E1129" i="1"/>
  <c r="F1129" i="1"/>
  <c r="D1130" i="1"/>
  <c r="E1130" i="1"/>
  <c r="F1130" i="1"/>
  <c r="D1131" i="1"/>
  <c r="E1131" i="1"/>
  <c r="F1131" i="1"/>
  <c r="D1132" i="1"/>
  <c r="E1132" i="1"/>
  <c r="F1132" i="1"/>
  <c r="D1133" i="1"/>
  <c r="E1133" i="1"/>
  <c r="F1133" i="1"/>
  <c r="D1134" i="1"/>
  <c r="E1134" i="1"/>
  <c r="F1134" i="1"/>
  <c r="D1135" i="1"/>
  <c r="D1136" i="1"/>
  <c r="E1136" i="1"/>
  <c r="F1136" i="1"/>
  <c r="D1137" i="1"/>
  <c r="E1137" i="1"/>
  <c r="F1137" i="1"/>
  <c r="D1138" i="1"/>
  <c r="E1138" i="1"/>
  <c r="F1138" i="1"/>
  <c r="D1139" i="1"/>
  <c r="E1139" i="1"/>
  <c r="F1139" i="1"/>
  <c r="D1140" i="1"/>
  <c r="E1140" i="1"/>
  <c r="F1140" i="1"/>
  <c r="D1141" i="1"/>
  <c r="E1141" i="1"/>
  <c r="F1141" i="1"/>
  <c r="D1142" i="1"/>
  <c r="E1142" i="1"/>
  <c r="F1142" i="1"/>
  <c r="D1143" i="1"/>
  <c r="E1143" i="1"/>
  <c r="F1143" i="1"/>
  <c r="D1144" i="1"/>
  <c r="E1144" i="1"/>
  <c r="F1144" i="1"/>
  <c r="D1145" i="1"/>
  <c r="E1145" i="1"/>
  <c r="F1145" i="1"/>
  <c r="D1146" i="1"/>
  <c r="E1146" i="1"/>
  <c r="F1146" i="1"/>
  <c r="D1147" i="1"/>
  <c r="E1147" i="1"/>
  <c r="F1147" i="1"/>
  <c r="D1148" i="1"/>
  <c r="E1148" i="1"/>
  <c r="F1148" i="1"/>
  <c r="D1149" i="1"/>
  <c r="E1149" i="1"/>
  <c r="F1149" i="1"/>
  <c r="D1150" i="1"/>
  <c r="E1150" i="1"/>
  <c r="F1150" i="1"/>
  <c r="D1151" i="1"/>
  <c r="E1151" i="1"/>
  <c r="F1151" i="1"/>
  <c r="D1152" i="1"/>
  <c r="E1152" i="1"/>
  <c r="F1152" i="1"/>
  <c r="D1153" i="1"/>
  <c r="E1153" i="1"/>
  <c r="F1153" i="1"/>
  <c r="D1154" i="1"/>
  <c r="E1154" i="1"/>
  <c r="F1154" i="1"/>
  <c r="D1155" i="1"/>
  <c r="E1155" i="1"/>
  <c r="F1155" i="1"/>
  <c r="D1156" i="1"/>
  <c r="E1156" i="1"/>
  <c r="F1156" i="1"/>
  <c r="D1157" i="1"/>
  <c r="E1157" i="1"/>
  <c r="F1157" i="1"/>
  <c r="D1158" i="1"/>
  <c r="E1158" i="1"/>
  <c r="F1158" i="1"/>
  <c r="D1159" i="1"/>
  <c r="E1159" i="1"/>
  <c r="F1159" i="1"/>
  <c r="D1160" i="1"/>
  <c r="E1160" i="1"/>
  <c r="F1160" i="1"/>
  <c r="D1161" i="1"/>
  <c r="E1161" i="1"/>
  <c r="F1161" i="1"/>
  <c r="D1162" i="1"/>
  <c r="E1162" i="1"/>
  <c r="F1162" i="1"/>
  <c r="D1163" i="1"/>
  <c r="E1163" i="1"/>
  <c r="F1163" i="1"/>
  <c r="D1164" i="1"/>
  <c r="E1164" i="1"/>
  <c r="F1164" i="1"/>
  <c r="D1165" i="1"/>
  <c r="E1165" i="1"/>
  <c r="F1165" i="1"/>
  <c r="D1166" i="1"/>
  <c r="E1166" i="1"/>
  <c r="F1166" i="1"/>
  <c r="D1167" i="1"/>
  <c r="E1167" i="1"/>
  <c r="F1167" i="1"/>
  <c r="D1168" i="1"/>
  <c r="E1168" i="1"/>
  <c r="F1168" i="1"/>
  <c r="D1169" i="1"/>
  <c r="E1169" i="1"/>
  <c r="F1169" i="1"/>
  <c r="D1170" i="1"/>
  <c r="E1170" i="1"/>
  <c r="F1170" i="1"/>
  <c r="D1171" i="1"/>
  <c r="E1171" i="1"/>
  <c r="F1171" i="1"/>
  <c r="D1172" i="1"/>
  <c r="E1172" i="1"/>
  <c r="F1172" i="1"/>
  <c r="D1173" i="1"/>
  <c r="E1173" i="1"/>
  <c r="F1173" i="1"/>
  <c r="D1174" i="1"/>
  <c r="E1174" i="1"/>
  <c r="F1174" i="1"/>
  <c r="D1175" i="1"/>
  <c r="E1175" i="1"/>
  <c r="F1175" i="1"/>
  <c r="D1176" i="1"/>
  <c r="E1176" i="1"/>
  <c r="F1176" i="1"/>
  <c r="D1177" i="1"/>
  <c r="E1177" i="1"/>
  <c r="F1177" i="1"/>
  <c r="D1178" i="1"/>
  <c r="E1178" i="1"/>
  <c r="F1178" i="1"/>
  <c r="D1179" i="1"/>
  <c r="E1179" i="1"/>
  <c r="F1179" i="1"/>
  <c r="D1180" i="1"/>
  <c r="E1180" i="1"/>
  <c r="F1180" i="1"/>
  <c r="D1181" i="1"/>
  <c r="E1181" i="1"/>
  <c r="F1181" i="1"/>
  <c r="D1182" i="1"/>
  <c r="E1182" i="1"/>
  <c r="F1182" i="1"/>
  <c r="D1183" i="1"/>
  <c r="E1183" i="1"/>
  <c r="F1183" i="1"/>
  <c r="D1184" i="1"/>
  <c r="E1184" i="1"/>
  <c r="F1184" i="1"/>
  <c r="D1185" i="1"/>
  <c r="E1185" i="1"/>
  <c r="F1185" i="1"/>
  <c r="D1186" i="1"/>
  <c r="E1186" i="1"/>
  <c r="F1186" i="1"/>
  <c r="D1187" i="1"/>
  <c r="E1187" i="1"/>
  <c r="F1187" i="1"/>
  <c r="D1188" i="1"/>
  <c r="E1188" i="1"/>
  <c r="F1188" i="1"/>
  <c r="D1189" i="1"/>
  <c r="E1189" i="1"/>
  <c r="F1189" i="1"/>
  <c r="D1190" i="1"/>
  <c r="E1190" i="1"/>
  <c r="F1190" i="1"/>
  <c r="D1191" i="1"/>
  <c r="E1191" i="1"/>
  <c r="F1191" i="1"/>
  <c r="D1192" i="1"/>
  <c r="E1192" i="1"/>
  <c r="F1192" i="1"/>
  <c r="D1193" i="1"/>
  <c r="E1193" i="1"/>
  <c r="F1193" i="1"/>
  <c r="D1194" i="1"/>
  <c r="E1194" i="1"/>
  <c r="F1194" i="1"/>
  <c r="D1195" i="1"/>
  <c r="E1195" i="1"/>
  <c r="F1195" i="1"/>
  <c r="D1196" i="1"/>
  <c r="E1196" i="1"/>
  <c r="F1196" i="1"/>
  <c r="D1197" i="1"/>
  <c r="E1197" i="1"/>
  <c r="F1197" i="1"/>
  <c r="D1198" i="1"/>
  <c r="E1198" i="1"/>
  <c r="F1198" i="1"/>
  <c r="D1199" i="1"/>
  <c r="E1199" i="1"/>
  <c r="F1199" i="1"/>
  <c r="D1200" i="1"/>
  <c r="E1200" i="1"/>
  <c r="F1200" i="1"/>
  <c r="D1201" i="1"/>
  <c r="E1201" i="1"/>
  <c r="F1201" i="1"/>
  <c r="D1202" i="1"/>
  <c r="E1202" i="1"/>
  <c r="F1202" i="1"/>
  <c r="D1203" i="1"/>
  <c r="E1203" i="1"/>
  <c r="F1203" i="1"/>
  <c r="D1204" i="1"/>
  <c r="E1204" i="1"/>
  <c r="F1204" i="1"/>
  <c r="D1205" i="1"/>
  <c r="E1205" i="1"/>
  <c r="F1205" i="1"/>
  <c r="D1206" i="1"/>
  <c r="E1206" i="1"/>
  <c r="F1206" i="1"/>
  <c r="D1207" i="1"/>
  <c r="D1208" i="1"/>
  <c r="E1208" i="1"/>
  <c r="F1208" i="1"/>
  <c r="D1209" i="1"/>
  <c r="E1209" i="1"/>
  <c r="F1209" i="1"/>
  <c r="D1210" i="1"/>
  <c r="D1211" i="1"/>
  <c r="E1211" i="1"/>
  <c r="F1211" i="1"/>
  <c r="D1212" i="1"/>
  <c r="E1212" i="1"/>
  <c r="F1212" i="1"/>
  <c r="D1213" i="1"/>
  <c r="D1214" i="1"/>
  <c r="E1214" i="1"/>
  <c r="F1214" i="1"/>
  <c r="D1215" i="1"/>
  <c r="E1215" i="1"/>
  <c r="F1215" i="1"/>
  <c r="D1216" i="1"/>
  <c r="E1216" i="1"/>
  <c r="F1216" i="1"/>
  <c r="D1217" i="1"/>
  <c r="E1217" i="1"/>
  <c r="F1217" i="1"/>
  <c r="D1218" i="1"/>
  <c r="E1218" i="1"/>
  <c r="F1218" i="1"/>
  <c r="D1219" i="1"/>
  <c r="E1219" i="1"/>
  <c r="F1219" i="1"/>
  <c r="D1220" i="1"/>
  <c r="E1220" i="1"/>
  <c r="F1220" i="1"/>
  <c r="D1221" i="1"/>
  <c r="E1221" i="1"/>
  <c r="F1221" i="1"/>
  <c r="D1222" i="1"/>
  <c r="E1222" i="1"/>
  <c r="F1222" i="1"/>
  <c r="D1223" i="1"/>
  <c r="E1223" i="1"/>
  <c r="F1223" i="1"/>
  <c r="D1224" i="1"/>
  <c r="E1224" i="1"/>
  <c r="F1224" i="1"/>
  <c r="D1225" i="1"/>
  <c r="E1225" i="1"/>
  <c r="F1225" i="1"/>
  <c r="D1226" i="1"/>
  <c r="E1226" i="1"/>
  <c r="F1226" i="1"/>
  <c r="D1227" i="1"/>
  <c r="E1227" i="1"/>
  <c r="F1227" i="1"/>
  <c r="D1228" i="1"/>
  <c r="E1228" i="1"/>
  <c r="F1228" i="1"/>
  <c r="D1229" i="1"/>
  <c r="E1229" i="1"/>
  <c r="F1229" i="1"/>
  <c r="D1230" i="1"/>
  <c r="E1230" i="1"/>
  <c r="F1230" i="1"/>
  <c r="D1231" i="1"/>
  <c r="E1231" i="1"/>
  <c r="F1231" i="1"/>
  <c r="D1232" i="1"/>
  <c r="E1232" i="1"/>
  <c r="F1232" i="1"/>
  <c r="D1233" i="1"/>
  <c r="E1233" i="1"/>
  <c r="F1233" i="1"/>
  <c r="D1234" i="1"/>
  <c r="E1234" i="1"/>
  <c r="F1234" i="1"/>
  <c r="D1235" i="1"/>
  <c r="E1235" i="1"/>
  <c r="F1235" i="1"/>
  <c r="D1236" i="1"/>
  <c r="E1236" i="1"/>
  <c r="F1236" i="1"/>
  <c r="D1237" i="1"/>
  <c r="E1237" i="1"/>
  <c r="F1237" i="1"/>
  <c r="D1238" i="1"/>
  <c r="E1238" i="1"/>
  <c r="F1238" i="1"/>
  <c r="D1239" i="1"/>
  <c r="E1239" i="1"/>
  <c r="F1239" i="1"/>
  <c r="D1240" i="1"/>
  <c r="E1240" i="1"/>
  <c r="F1240" i="1"/>
  <c r="D1241" i="1"/>
  <c r="E1241" i="1"/>
  <c r="F1241" i="1"/>
  <c r="D1242" i="1"/>
  <c r="E1242" i="1"/>
  <c r="F1242" i="1"/>
  <c r="D1243" i="1"/>
  <c r="E1243" i="1"/>
  <c r="F1243" i="1"/>
  <c r="D1244" i="1"/>
  <c r="E1244" i="1"/>
  <c r="F1244" i="1"/>
  <c r="D1245" i="1"/>
  <c r="E1245" i="1"/>
  <c r="F1245" i="1"/>
  <c r="D1246" i="1"/>
  <c r="E1246" i="1"/>
  <c r="F1246" i="1"/>
  <c r="D1247" i="1"/>
  <c r="E1247" i="1"/>
  <c r="F1247" i="1"/>
  <c r="D1248" i="1"/>
  <c r="E1248" i="1"/>
  <c r="F1248" i="1"/>
  <c r="D1249" i="1"/>
  <c r="E1249" i="1"/>
  <c r="F1249" i="1"/>
  <c r="D1250" i="1"/>
  <c r="E1250" i="1"/>
  <c r="F1250" i="1"/>
  <c r="D1251" i="1"/>
  <c r="E1251" i="1"/>
  <c r="F1251" i="1"/>
  <c r="D1252" i="1"/>
  <c r="D1253" i="1"/>
  <c r="E1253" i="1"/>
  <c r="F1253" i="1"/>
  <c r="D1254" i="1"/>
  <c r="E1254" i="1"/>
  <c r="F1254" i="1"/>
  <c r="D1255" i="1"/>
  <c r="E1255" i="1"/>
  <c r="F1255" i="1"/>
  <c r="D1256" i="1"/>
  <c r="E1256" i="1"/>
  <c r="F1256" i="1"/>
  <c r="D1257" i="1"/>
  <c r="E1257" i="1"/>
  <c r="F1257" i="1"/>
  <c r="D1258" i="1"/>
  <c r="E1258" i="1"/>
  <c r="F1258" i="1"/>
  <c r="D1259" i="1"/>
  <c r="E1259" i="1"/>
  <c r="F1259" i="1"/>
  <c r="D1260" i="1"/>
  <c r="E1260" i="1"/>
  <c r="F1260" i="1"/>
  <c r="D1261" i="1"/>
  <c r="E1261" i="1"/>
  <c r="F1261" i="1"/>
  <c r="D1262" i="1"/>
  <c r="E1262" i="1"/>
  <c r="F1262" i="1"/>
  <c r="D1263" i="1"/>
  <c r="E1263" i="1"/>
  <c r="F1263" i="1"/>
  <c r="D1264" i="1"/>
  <c r="E1264" i="1"/>
  <c r="F1264" i="1"/>
  <c r="D1265" i="1"/>
  <c r="E1265" i="1"/>
  <c r="F1265" i="1"/>
  <c r="D1266" i="1"/>
  <c r="E1266" i="1"/>
  <c r="F1266" i="1"/>
  <c r="D1267" i="1"/>
  <c r="E1267" i="1"/>
  <c r="F1267" i="1"/>
  <c r="D1268" i="1"/>
  <c r="E1268" i="1"/>
  <c r="F1268" i="1"/>
  <c r="D1269" i="1"/>
  <c r="E1269" i="1"/>
  <c r="F1269" i="1"/>
  <c r="D1270" i="1"/>
  <c r="E1270" i="1"/>
  <c r="F1270" i="1"/>
  <c r="D1271" i="1"/>
  <c r="E1271" i="1"/>
  <c r="F1271" i="1"/>
  <c r="D1272" i="1"/>
  <c r="E1272" i="1"/>
  <c r="F1272" i="1"/>
  <c r="D1273" i="1"/>
  <c r="E1273" i="1"/>
  <c r="F1273" i="1"/>
  <c r="D1274" i="1"/>
  <c r="E1274" i="1"/>
  <c r="F1274" i="1"/>
  <c r="D1275" i="1"/>
  <c r="E1275" i="1"/>
  <c r="F1275" i="1"/>
  <c r="D1276" i="1"/>
  <c r="E1276" i="1"/>
  <c r="F1276" i="1"/>
  <c r="D1277" i="1"/>
  <c r="E1277" i="1"/>
  <c r="F1277" i="1"/>
  <c r="D1278" i="1"/>
  <c r="E1278" i="1"/>
  <c r="F1278" i="1"/>
  <c r="D1279" i="1"/>
  <c r="E1279" i="1"/>
  <c r="F1279" i="1"/>
  <c r="D1280" i="1"/>
  <c r="E1280" i="1"/>
  <c r="F1280" i="1"/>
  <c r="D1281" i="1"/>
  <c r="E1281" i="1"/>
  <c r="F1281" i="1"/>
  <c r="D1282" i="1"/>
  <c r="E1282" i="1"/>
  <c r="F1282" i="1"/>
  <c r="D1283" i="1"/>
  <c r="E1283" i="1"/>
  <c r="F1283" i="1"/>
  <c r="D1284" i="1"/>
  <c r="E1284" i="1"/>
  <c r="F1284" i="1"/>
  <c r="D1285" i="1"/>
  <c r="E1285" i="1"/>
  <c r="F1285" i="1"/>
  <c r="D1286" i="1"/>
  <c r="E1286" i="1"/>
  <c r="F1286" i="1"/>
  <c r="D1287" i="1"/>
  <c r="E1287" i="1"/>
  <c r="F1287" i="1"/>
  <c r="D1288" i="1"/>
  <c r="E1288" i="1"/>
  <c r="F1288" i="1"/>
  <c r="D1289" i="1"/>
  <c r="E1289" i="1"/>
  <c r="F1289" i="1"/>
  <c r="D1290" i="1"/>
  <c r="E1290" i="1"/>
  <c r="F1290" i="1"/>
  <c r="D1291" i="1"/>
  <c r="E1291" i="1"/>
  <c r="F1291" i="1"/>
  <c r="D1292" i="1"/>
  <c r="E1292" i="1"/>
  <c r="F1292" i="1"/>
  <c r="D1293" i="1"/>
  <c r="E1293" i="1"/>
  <c r="F1293" i="1"/>
  <c r="D1294" i="1"/>
  <c r="E1294" i="1"/>
  <c r="F1294" i="1"/>
  <c r="D1295" i="1"/>
  <c r="E1295" i="1"/>
  <c r="F1295" i="1"/>
  <c r="D1296" i="1"/>
  <c r="E1296" i="1"/>
  <c r="F1296" i="1"/>
  <c r="D1297" i="1"/>
  <c r="E1297" i="1"/>
  <c r="F1297" i="1"/>
  <c r="D1298" i="1"/>
  <c r="E1298" i="1"/>
  <c r="F1298" i="1"/>
  <c r="D1299" i="1"/>
  <c r="E1299" i="1"/>
  <c r="F1299" i="1"/>
  <c r="D1300" i="1"/>
  <c r="E1300" i="1"/>
  <c r="F1300" i="1"/>
  <c r="D1301" i="1"/>
  <c r="E1301" i="1"/>
  <c r="F1301" i="1"/>
  <c r="D1302" i="1"/>
  <c r="E1302" i="1"/>
  <c r="F1302" i="1"/>
  <c r="D1303" i="1"/>
  <c r="E1303" i="1"/>
  <c r="F1303" i="1"/>
  <c r="D1304" i="1"/>
  <c r="E1304" i="1"/>
  <c r="F1304" i="1"/>
  <c r="D1305" i="1"/>
  <c r="E1305" i="1"/>
  <c r="F1305" i="1"/>
  <c r="D1306" i="1"/>
  <c r="E1306" i="1"/>
  <c r="F1306" i="1"/>
  <c r="D1307" i="1"/>
  <c r="E1307" i="1"/>
  <c r="F1307" i="1"/>
  <c r="D1308" i="1"/>
  <c r="E1308" i="1"/>
  <c r="F1308" i="1"/>
  <c r="D1309" i="1"/>
  <c r="E1309" i="1"/>
  <c r="F1309" i="1"/>
  <c r="D1310" i="1"/>
  <c r="E1310" i="1"/>
  <c r="F1310" i="1"/>
  <c r="D1311" i="1"/>
  <c r="E1311" i="1"/>
  <c r="F1311" i="1"/>
  <c r="D1312" i="1"/>
  <c r="E1312" i="1"/>
  <c r="F1312" i="1"/>
  <c r="D1313" i="1"/>
  <c r="E1313" i="1"/>
  <c r="F1313" i="1"/>
  <c r="D1314" i="1"/>
  <c r="E1314" i="1"/>
  <c r="F1314" i="1"/>
  <c r="D1315" i="1"/>
  <c r="E1315" i="1"/>
  <c r="F1315" i="1"/>
  <c r="D1316" i="1"/>
  <c r="E1316" i="1"/>
  <c r="F1316" i="1"/>
  <c r="D1317" i="1"/>
  <c r="E1317" i="1"/>
  <c r="F1317" i="1"/>
  <c r="D1318" i="1"/>
  <c r="E1318" i="1"/>
  <c r="F1318" i="1"/>
  <c r="D1319" i="1"/>
  <c r="E1319" i="1"/>
  <c r="F1319" i="1"/>
  <c r="D1320" i="1"/>
  <c r="E1320" i="1"/>
  <c r="F1320" i="1"/>
  <c r="D1321" i="1"/>
  <c r="E1321" i="1"/>
  <c r="F1321" i="1"/>
  <c r="D1322" i="1"/>
  <c r="E1322" i="1"/>
  <c r="F1322" i="1"/>
  <c r="D1323" i="1"/>
  <c r="E1323" i="1"/>
  <c r="F1323" i="1"/>
  <c r="D1324" i="1"/>
  <c r="E1324" i="1"/>
  <c r="F1324" i="1"/>
  <c r="D1325" i="1"/>
  <c r="E1325" i="1"/>
  <c r="F1325" i="1"/>
  <c r="D1326" i="1"/>
  <c r="E1326" i="1"/>
  <c r="F1326" i="1"/>
  <c r="D1327" i="1"/>
  <c r="E1327" i="1"/>
  <c r="F1327" i="1"/>
  <c r="D1328" i="1"/>
  <c r="E1328" i="1"/>
  <c r="F1328" i="1"/>
  <c r="D1329" i="1"/>
  <c r="E1329" i="1"/>
  <c r="F1329" i="1"/>
  <c r="D1330" i="1"/>
  <c r="E1330" i="1"/>
  <c r="F1330" i="1"/>
  <c r="D1331" i="1"/>
  <c r="E1331" i="1"/>
  <c r="F1331" i="1"/>
  <c r="D1332" i="1"/>
  <c r="E1332" i="1"/>
  <c r="F1332" i="1"/>
  <c r="D1333" i="1"/>
  <c r="E1333" i="1"/>
  <c r="F1333" i="1"/>
  <c r="D1334" i="1"/>
  <c r="E1334" i="1"/>
  <c r="F1334" i="1"/>
  <c r="D1335" i="1"/>
  <c r="E1335" i="1"/>
  <c r="F1335" i="1"/>
  <c r="D1336" i="1"/>
  <c r="E1336" i="1"/>
  <c r="F1336" i="1"/>
  <c r="D1337" i="1"/>
  <c r="E1337" i="1"/>
  <c r="F1337" i="1"/>
  <c r="D1338" i="1"/>
  <c r="E1338" i="1"/>
  <c r="F1338" i="1"/>
  <c r="D1339" i="1"/>
  <c r="E1339" i="1"/>
  <c r="F1339" i="1"/>
  <c r="D1340" i="1"/>
  <c r="E1340" i="1"/>
  <c r="F1340" i="1"/>
  <c r="D1341" i="1"/>
  <c r="E1341" i="1"/>
  <c r="F1341" i="1"/>
  <c r="D1342" i="1"/>
  <c r="E1342" i="1"/>
  <c r="F1342" i="1"/>
  <c r="D1343" i="1"/>
  <c r="E1343" i="1"/>
  <c r="F1343" i="1"/>
  <c r="D1344" i="1"/>
  <c r="E1344" i="1"/>
  <c r="F1344" i="1"/>
  <c r="D1345" i="1"/>
  <c r="E1345" i="1"/>
  <c r="F1345" i="1"/>
  <c r="D1346" i="1"/>
  <c r="E1346" i="1"/>
  <c r="F1346" i="1"/>
  <c r="D1347" i="1"/>
  <c r="E1347" i="1"/>
  <c r="F1347" i="1"/>
  <c r="D1348" i="1"/>
  <c r="E1348" i="1"/>
  <c r="F1348" i="1"/>
  <c r="D1349" i="1"/>
  <c r="E1349" i="1"/>
  <c r="F1349" i="1"/>
  <c r="D1350" i="1"/>
  <c r="E1350" i="1"/>
  <c r="F1350" i="1"/>
  <c r="D1351" i="1"/>
  <c r="E1351" i="1"/>
  <c r="F1351" i="1"/>
  <c r="D1352" i="1"/>
  <c r="E1352" i="1"/>
  <c r="F1352" i="1"/>
  <c r="D1353" i="1"/>
  <c r="E1353" i="1"/>
  <c r="F1353" i="1"/>
  <c r="D1354" i="1"/>
  <c r="E1354" i="1"/>
  <c r="F1354" i="1"/>
  <c r="D1355" i="1"/>
  <c r="E1355" i="1"/>
  <c r="F1355" i="1"/>
  <c r="D1356" i="1"/>
  <c r="E1356" i="1"/>
  <c r="F1356" i="1"/>
  <c r="D1357" i="1"/>
  <c r="E1357" i="1"/>
  <c r="F1357" i="1"/>
  <c r="D1358" i="1"/>
  <c r="E1358" i="1"/>
  <c r="F1358" i="1"/>
  <c r="D1359" i="1"/>
  <c r="E1359" i="1"/>
  <c r="F1359" i="1"/>
  <c r="D1360" i="1"/>
  <c r="E1360" i="1"/>
  <c r="F1360" i="1"/>
  <c r="D1361" i="1"/>
  <c r="E1361" i="1"/>
  <c r="F1361" i="1"/>
  <c r="D1362" i="1"/>
  <c r="E1362" i="1"/>
  <c r="F1362" i="1"/>
  <c r="D1363" i="1"/>
  <c r="E1363" i="1"/>
  <c r="F1363" i="1"/>
  <c r="D1364" i="1"/>
  <c r="E1364" i="1"/>
  <c r="F1364" i="1"/>
  <c r="D1365" i="1"/>
  <c r="E1365" i="1"/>
  <c r="F1365" i="1"/>
  <c r="D1366" i="1"/>
  <c r="E1366" i="1"/>
  <c r="F1366" i="1"/>
  <c r="D1367" i="1"/>
  <c r="E1367" i="1"/>
  <c r="F1367" i="1"/>
  <c r="D1368" i="1"/>
  <c r="E1368" i="1"/>
  <c r="F1368" i="1"/>
  <c r="D1369" i="1"/>
  <c r="E1369" i="1"/>
  <c r="F1369" i="1"/>
  <c r="D1370" i="1"/>
  <c r="E1370" i="1"/>
  <c r="F1370" i="1"/>
  <c r="D1371" i="1"/>
  <c r="E1371" i="1"/>
  <c r="F1371" i="1"/>
  <c r="D1372" i="1"/>
  <c r="E1372" i="1"/>
  <c r="F1372" i="1"/>
  <c r="D1373" i="1"/>
  <c r="E1373" i="1"/>
  <c r="F1373" i="1"/>
  <c r="D1374" i="1"/>
  <c r="E1374" i="1"/>
  <c r="F1374" i="1"/>
  <c r="D1375" i="1"/>
  <c r="E1375" i="1"/>
  <c r="F1375" i="1"/>
  <c r="D1376" i="1"/>
  <c r="E1376" i="1"/>
  <c r="F1376" i="1"/>
  <c r="D1377" i="1"/>
  <c r="E1377" i="1"/>
  <c r="F1377" i="1"/>
  <c r="D1378" i="1"/>
  <c r="E1378" i="1"/>
  <c r="F1378" i="1"/>
  <c r="D1379" i="1"/>
  <c r="E1379" i="1"/>
  <c r="F1379" i="1"/>
  <c r="D1380" i="1"/>
  <c r="E1380" i="1"/>
  <c r="F1380" i="1"/>
  <c r="D1381" i="1"/>
  <c r="E1381" i="1"/>
  <c r="F1381" i="1"/>
  <c r="D1382" i="1"/>
  <c r="E1382" i="1"/>
  <c r="F1382" i="1"/>
  <c r="D1383" i="1"/>
  <c r="E1383" i="1"/>
  <c r="F1383" i="1"/>
  <c r="D1384" i="1"/>
  <c r="E1384" i="1"/>
  <c r="F1384" i="1"/>
  <c r="D1385" i="1"/>
  <c r="E1385" i="1"/>
  <c r="F1385" i="1"/>
  <c r="D1386" i="1"/>
  <c r="E1386" i="1"/>
  <c r="F1386" i="1"/>
  <c r="D1387" i="1"/>
  <c r="E1387" i="1"/>
  <c r="F1387" i="1"/>
  <c r="D1388" i="1"/>
  <c r="E1388" i="1"/>
  <c r="F1388" i="1"/>
  <c r="D1389" i="1"/>
  <c r="E1389" i="1"/>
  <c r="F1389" i="1"/>
  <c r="D1390" i="1"/>
  <c r="E1390" i="1"/>
  <c r="F1390" i="1"/>
  <c r="D1391" i="1"/>
  <c r="E1391" i="1"/>
  <c r="F1391" i="1"/>
  <c r="D1392" i="1"/>
  <c r="E1392" i="1"/>
  <c r="F1392" i="1"/>
  <c r="D1393" i="1"/>
  <c r="E1393" i="1"/>
  <c r="F1393" i="1"/>
  <c r="D1394" i="1"/>
  <c r="E1394" i="1"/>
  <c r="F1394" i="1"/>
  <c r="D1395" i="1"/>
  <c r="E1395" i="1"/>
  <c r="F1395" i="1"/>
  <c r="D1396" i="1"/>
  <c r="E1396" i="1"/>
  <c r="F1396" i="1"/>
  <c r="D1397" i="1"/>
  <c r="E1397" i="1"/>
  <c r="F1397" i="1"/>
  <c r="D1398" i="1"/>
  <c r="E1398" i="1"/>
  <c r="F1398" i="1"/>
  <c r="D1399" i="1"/>
  <c r="D1400" i="1"/>
  <c r="E1400" i="1"/>
  <c r="F1400" i="1"/>
  <c r="D1401" i="1"/>
  <c r="E1401" i="1"/>
  <c r="F1401" i="1"/>
  <c r="D1402" i="1"/>
  <c r="E1402" i="1"/>
  <c r="F1402" i="1"/>
  <c r="D1403" i="1"/>
  <c r="E1403" i="1"/>
  <c r="F1403" i="1"/>
  <c r="D1404" i="1"/>
  <c r="E1404" i="1"/>
  <c r="F1404" i="1"/>
  <c r="D1405" i="1"/>
  <c r="E1405" i="1"/>
  <c r="F1405" i="1"/>
  <c r="D1406" i="1"/>
  <c r="E1406" i="1"/>
  <c r="F1406" i="1"/>
  <c r="D1407" i="1"/>
  <c r="E1407" i="1"/>
  <c r="F1407" i="1"/>
  <c r="D1408" i="1"/>
  <c r="E1408" i="1"/>
  <c r="F1408" i="1"/>
  <c r="D1409" i="1"/>
  <c r="E1409" i="1"/>
  <c r="F1409" i="1"/>
  <c r="D1410" i="1"/>
  <c r="E1410" i="1"/>
  <c r="F1410" i="1"/>
  <c r="D1411" i="1"/>
  <c r="E1411" i="1"/>
  <c r="F1411" i="1"/>
  <c r="D1412" i="1"/>
  <c r="E1412" i="1"/>
  <c r="F1412" i="1"/>
  <c r="D1413" i="1"/>
  <c r="E1413" i="1"/>
  <c r="F1413" i="1"/>
  <c r="D1414" i="1"/>
  <c r="E1414" i="1"/>
  <c r="F1414" i="1"/>
  <c r="D1415" i="1"/>
  <c r="E1415" i="1"/>
  <c r="F1415" i="1"/>
  <c r="D1416" i="1"/>
  <c r="E1416" i="1"/>
  <c r="F1416" i="1"/>
  <c r="D1417" i="1"/>
  <c r="E1417" i="1"/>
  <c r="F1417" i="1"/>
  <c r="D1418" i="1"/>
  <c r="E1418" i="1"/>
  <c r="F1418" i="1"/>
  <c r="D1419" i="1"/>
  <c r="E1419" i="1"/>
  <c r="F1419" i="1"/>
  <c r="D1420" i="1"/>
  <c r="E1420" i="1"/>
  <c r="F1420" i="1"/>
  <c r="D1421" i="1"/>
  <c r="E1421" i="1"/>
  <c r="F1421" i="1"/>
  <c r="D1422" i="1"/>
  <c r="E1422" i="1"/>
  <c r="F1422" i="1"/>
  <c r="D1423" i="1"/>
  <c r="E1423" i="1"/>
  <c r="F1423" i="1"/>
  <c r="D1424" i="1"/>
  <c r="E1424" i="1"/>
  <c r="F1424" i="1"/>
  <c r="D1425" i="1"/>
  <c r="E1425" i="1"/>
  <c r="F1425" i="1"/>
  <c r="D1426" i="1"/>
  <c r="E1426" i="1"/>
  <c r="F1426" i="1"/>
  <c r="D1427" i="1"/>
  <c r="E1427" i="1"/>
  <c r="F1427" i="1"/>
  <c r="D1428" i="1"/>
  <c r="E1428" i="1"/>
  <c r="F1428" i="1"/>
  <c r="D1429" i="1"/>
  <c r="E1429" i="1"/>
  <c r="F1429" i="1"/>
  <c r="D1430" i="1"/>
  <c r="E1430" i="1"/>
  <c r="F1430" i="1"/>
  <c r="D1431" i="1"/>
  <c r="E1431" i="1"/>
  <c r="F1431" i="1"/>
  <c r="D1432" i="1"/>
  <c r="E1432" i="1"/>
  <c r="F1432" i="1"/>
  <c r="D1433" i="1"/>
  <c r="E1433" i="1"/>
  <c r="F1433" i="1"/>
  <c r="D1434" i="1"/>
  <c r="E1434" i="1"/>
  <c r="F1434" i="1"/>
  <c r="D1435" i="1"/>
  <c r="E1435" i="1"/>
  <c r="F1435" i="1"/>
  <c r="D1436" i="1"/>
  <c r="E1436" i="1"/>
  <c r="F1436" i="1"/>
  <c r="D1437" i="1"/>
  <c r="E1437" i="1"/>
  <c r="F1437" i="1"/>
  <c r="D1438" i="1"/>
  <c r="E1438" i="1"/>
  <c r="F1438" i="1"/>
  <c r="D1439" i="1"/>
  <c r="E1439" i="1"/>
  <c r="F1439" i="1"/>
  <c r="D1440" i="1"/>
  <c r="E1440" i="1"/>
  <c r="F1440" i="1"/>
  <c r="D1441" i="1"/>
  <c r="E1441" i="1"/>
  <c r="F1441" i="1"/>
  <c r="D1442" i="1"/>
  <c r="E1442" i="1"/>
  <c r="F1442" i="1"/>
  <c r="D1443" i="1"/>
  <c r="E1443" i="1"/>
  <c r="F1443" i="1"/>
  <c r="D1444" i="1"/>
  <c r="E1444" i="1"/>
  <c r="F1444" i="1"/>
  <c r="D1445" i="1"/>
  <c r="E1445" i="1"/>
  <c r="F1445" i="1"/>
  <c r="D1446" i="1"/>
  <c r="E1446" i="1"/>
  <c r="F1446" i="1"/>
  <c r="D1447" i="1"/>
  <c r="E1447" i="1"/>
  <c r="F1447" i="1"/>
  <c r="D1448" i="1"/>
  <c r="E1448" i="1"/>
  <c r="F1448" i="1"/>
  <c r="D1449" i="1"/>
  <c r="E1449" i="1"/>
  <c r="F1449" i="1"/>
  <c r="D1450" i="1"/>
  <c r="E1450" i="1"/>
  <c r="F1450" i="1"/>
  <c r="D1451" i="1"/>
  <c r="E1451" i="1"/>
  <c r="F1451" i="1"/>
  <c r="D1452" i="1"/>
  <c r="E1452" i="1"/>
  <c r="F1452" i="1"/>
  <c r="D1453" i="1"/>
  <c r="E1453" i="1"/>
  <c r="F1453" i="1"/>
  <c r="D1454" i="1"/>
  <c r="E1454" i="1"/>
  <c r="F1454" i="1"/>
  <c r="D1455" i="1"/>
  <c r="E1455" i="1"/>
  <c r="F1455" i="1"/>
  <c r="D1456" i="1"/>
  <c r="E1456" i="1"/>
  <c r="F1456" i="1"/>
  <c r="D1457" i="1"/>
  <c r="D1458" i="1"/>
  <c r="D1459" i="1"/>
  <c r="E1459" i="1"/>
  <c r="F1459" i="1"/>
  <c r="D1460" i="1"/>
  <c r="E1460" i="1"/>
  <c r="F1460" i="1"/>
  <c r="D1461" i="1"/>
  <c r="E1461" i="1"/>
  <c r="F1461" i="1"/>
  <c r="D1462" i="1"/>
  <c r="E1462" i="1"/>
  <c r="F1462" i="1"/>
  <c r="D1463" i="1"/>
  <c r="E1463" i="1"/>
  <c r="F146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3" i="1"/>
  <c r="F4" i="1"/>
  <c r="F5"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8" i="1"/>
  <c r="F89"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E17" i="1"/>
  <c r="E18" i="1"/>
  <c r="E19" i="1"/>
  <c r="E20" i="1"/>
  <c r="E21" i="1"/>
  <c r="E22" i="1"/>
  <c r="E23" i="1"/>
  <c r="E24" i="1"/>
  <c r="E25" i="1"/>
  <c r="E26" i="1"/>
  <c r="E27" i="1"/>
  <c r="E28" i="1"/>
  <c r="E29" i="1"/>
  <c r="E30" i="1"/>
  <c r="E31" i="1"/>
  <c r="E32" i="1"/>
  <c r="E33" i="1"/>
  <c r="E34" i="1"/>
  <c r="E35" i="1"/>
  <c r="E36" i="1"/>
  <c r="E37" i="1"/>
  <c r="E38" i="1"/>
  <c r="E39" i="1"/>
  <c r="E40"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8" i="1"/>
  <c r="E89"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7" i="1"/>
  <c r="E8" i="1"/>
  <c r="E9" i="1"/>
  <c r="E10" i="1"/>
  <c r="E11" i="1"/>
  <c r="E12" i="1"/>
  <c r="E13" i="1"/>
  <c r="E14" i="1"/>
  <c r="E15" i="1"/>
  <c r="E16" i="1"/>
  <c r="E4" i="1"/>
  <c r="E5" i="1"/>
  <c r="F97" i="17" l="1"/>
  <c r="N97" i="17"/>
  <c r="AA98" i="17"/>
  <c r="O100" i="17"/>
  <c r="M100" i="17"/>
  <c r="Y98" i="17"/>
  <c r="T99" i="17"/>
  <c r="AM96" i="17"/>
  <c r="AN100" i="17"/>
  <c r="AA175" i="17"/>
  <c r="AT99" i="17"/>
  <c r="L98" i="17"/>
  <c r="N96" i="17"/>
  <c r="AR99" i="17"/>
  <c r="AX98" i="17"/>
  <c r="Z98" i="17"/>
  <c r="AE97" i="17"/>
  <c r="U99" i="17"/>
  <c r="I97" i="17"/>
  <c r="AN96" i="17"/>
  <c r="AB100" i="17"/>
  <c r="W96" i="17"/>
  <c r="W100" i="17"/>
  <c r="AH99" i="17"/>
  <c r="AW96" i="17"/>
  <c r="AH97" i="17"/>
  <c r="M96" i="17"/>
  <c r="H100" i="17"/>
  <c r="T98" i="17"/>
  <c r="N99" i="17"/>
  <c r="AG96" i="17"/>
  <c r="AN97" i="17"/>
  <c r="T100" i="17"/>
  <c r="AB99" i="17"/>
  <c r="AT96" i="17"/>
  <c r="J170" i="6"/>
  <c r="V170" i="6"/>
  <c r="AH170" i="6"/>
  <c r="AT170" i="6"/>
  <c r="BF170" i="6"/>
  <c r="BR170" i="6"/>
  <c r="G171" i="6"/>
  <c r="S171" i="6"/>
  <c r="AE171" i="6"/>
  <c r="AQ171" i="6"/>
  <c r="BC171" i="6"/>
  <c r="BO171" i="6"/>
  <c r="P172" i="6"/>
  <c r="AB172" i="6"/>
  <c r="AN172" i="6"/>
  <c r="AZ172" i="6"/>
  <c r="BL172" i="6"/>
  <c r="BX172" i="6"/>
  <c r="Y169" i="6"/>
  <c r="BU169" i="6"/>
  <c r="AU170" i="6"/>
  <c r="T171" i="6"/>
  <c r="BM172" i="6"/>
  <c r="Z169" i="6"/>
  <c r="BV169" i="6"/>
  <c r="W172" i="6"/>
  <c r="AR169" i="6"/>
  <c r="K170" i="6"/>
  <c r="L170" i="6"/>
  <c r="X170" i="6"/>
  <c r="AJ170" i="6"/>
  <c r="AV170" i="6"/>
  <c r="BH170" i="6"/>
  <c r="BT170" i="6"/>
  <c r="I171" i="6"/>
  <c r="U171" i="6"/>
  <c r="AG171" i="6"/>
  <c r="AS171" i="6"/>
  <c r="BE171" i="6"/>
  <c r="BQ171" i="6"/>
  <c r="F172" i="6"/>
  <c r="R172" i="6"/>
  <c r="AD172" i="6"/>
  <c r="AP172" i="6"/>
  <c r="BB172" i="6"/>
  <c r="BN172" i="6"/>
  <c r="BZ172" i="6"/>
  <c r="O169" i="6"/>
  <c r="AA169" i="6"/>
  <c r="AM169" i="6"/>
  <c r="AY169" i="6"/>
  <c r="BK169" i="6"/>
  <c r="BW169" i="6"/>
  <c r="AB169" i="6"/>
  <c r="AZ169" i="6"/>
  <c r="AF169" i="6"/>
  <c r="M170" i="6"/>
  <c r="Y170" i="6"/>
  <c r="AK170" i="6"/>
  <c r="AW170" i="6"/>
  <c r="BI170" i="6"/>
  <c r="BU170" i="6"/>
  <c r="J171" i="6"/>
  <c r="V171" i="6"/>
  <c r="AH171" i="6"/>
  <c r="AT171" i="6"/>
  <c r="BF171" i="6"/>
  <c r="BR171" i="6"/>
  <c r="G172" i="6"/>
  <c r="S172" i="6"/>
  <c r="AE172" i="6"/>
  <c r="AQ172" i="6"/>
  <c r="BC172" i="6"/>
  <c r="BO172" i="6"/>
  <c r="P169" i="6"/>
  <c r="AN169" i="6"/>
  <c r="BL169" i="6"/>
  <c r="BS172" i="6"/>
  <c r="N170" i="6"/>
  <c r="Z170" i="6"/>
  <c r="AL170" i="6"/>
  <c r="AX170" i="6"/>
  <c r="BJ170" i="6"/>
  <c r="BV170" i="6"/>
  <c r="K171" i="6"/>
  <c r="W171" i="6"/>
  <c r="AI171" i="6"/>
  <c r="AU171" i="6"/>
  <c r="BG171" i="6"/>
  <c r="BS171" i="6"/>
  <c r="H172" i="6"/>
  <c r="T172" i="6"/>
  <c r="AF172" i="6"/>
  <c r="AR172" i="6"/>
  <c r="BD172" i="6"/>
  <c r="BP172" i="6"/>
  <c r="E169" i="6"/>
  <c r="Q169" i="6"/>
  <c r="AC169" i="6"/>
  <c r="AO169" i="6"/>
  <c r="BA169" i="6"/>
  <c r="BM169" i="6"/>
  <c r="BY169" i="6"/>
  <c r="BQ172" i="6"/>
  <c r="R169" i="6"/>
  <c r="AP169" i="6"/>
  <c r="BN169" i="6"/>
  <c r="AE169" i="6"/>
  <c r="Q170" i="6"/>
  <c r="AC170" i="6"/>
  <c r="BM170" i="6"/>
  <c r="BY170" i="6"/>
  <c r="Z171" i="6"/>
  <c r="AL171" i="6"/>
  <c r="BJ171" i="6"/>
  <c r="K172" i="6"/>
  <c r="O170" i="6"/>
  <c r="AA170" i="6"/>
  <c r="AM170" i="6"/>
  <c r="AY170" i="6"/>
  <c r="BK170" i="6"/>
  <c r="BW170" i="6"/>
  <c r="L171" i="6"/>
  <c r="X171" i="6"/>
  <c r="AJ171" i="6"/>
  <c r="AV171" i="6"/>
  <c r="BH171" i="6"/>
  <c r="BT171" i="6"/>
  <c r="I172" i="6"/>
  <c r="U172" i="6"/>
  <c r="AG172" i="6"/>
  <c r="AS172" i="6"/>
  <c r="BE172" i="6"/>
  <c r="F169" i="6"/>
  <c r="AD169" i="6"/>
  <c r="BB169" i="6"/>
  <c r="BZ169" i="6"/>
  <c r="AQ169" i="6"/>
  <c r="BO169" i="6"/>
  <c r="AO170" i="6"/>
  <c r="N171" i="6"/>
  <c r="AX171" i="6"/>
  <c r="BP169" i="6"/>
  <c r="P170" i="6"/>
  <c r="AB170" i="6"/>
  <c r="AN170" i="6"/>
  <c r="AZ170" i="6"/>
  <c r="BL170" i="6"/>
  <c r="BX170" i="6"/>
  <c r="M171" i="6"/>
  <c r="Y171" i="6"/>
  <c r="AK171" i="6"/>
  <c r="AW171" i="6"/>
  <c r="BI171" i="6"/>
  <c r="BU171" i="6"/>
  <c r="J172" i="6"/>
  <c r="V172" i="6"/>
  <c r="AH172" i="6"/>
  <c r="AT172" i="6"/>
  <c r="BF172" i="6"/>
  <c r="BR172" i="6"/>
  <c r="G169" i="6"/>
  <c r="S169" i="6"/>
  <c r="BC169" i="6"/>
  <c r="BA170" i="6"/>
  <c r="BV171" i="6"/>
  <c r="H169" i="6"/>
  <c r="E170" i="6"/>
  <c r="F170" i="6"/>
  <c r="R170" i="6"/>
  <c r="AD170" i="6"/>
  <c r="AP170" i="6"/>
  <c r="BB170" i="6"/>
  <c r="BN170" i="6"/>
  <c r="BZ170" i="6"/>
  <c r="O171" i="6"/>
  <c r="AA171" i="6"/>
  <c r="AM171" i="6"/>
  <c r="AY171" i="6"/>
  <c r="BK171" i="6"/>
  <c r="BW171" i="6"/>
  <c r="L172" i="6"/>
  <c r="X172" i="6"/>
  <c r="AJ172" i="6"/>
  <c r="AV172" i="6"/>
  <c r="BH172" i="6"/>
  <c r="BT172" i="6"/>
  <c r="I169" i="6"/>
  <c r="U169" i="6"/>
  <c r="AG169" i="6"/>
  <c r="AS169" i="6"/>
  <c r="BE169" i="6"/>
  <c r="G170" i="6"/>
  <c r="S170" i="6"/>
  <c r="AE170" i="6"/>
  <c r="AQ170" i="6"/>
  <c r="BC170" i="6"/>
  <c r="BO170" i="6"/>
  <c r="P171" i="6"/>
  <c r="AB171" i="6"/>
  <c r="AN171" i="6"/>
  <c r="AZ171" i="6"/>
  <c r="BL171" i="6"/>
  <c r="BX171" i="6"/>
  <c r="M172" i="6"/>
  <c r="Y172" i="6"/>
  <c r="AK172" i="6"/>
  <c r="AW172" i="6"/>
  <c r="BI172" i="6"/>
  <c r="BU172" i="6"/>
  <c r="J169" i="6"/>
  <c r="V169" i="6"/>
  <c r="AH169" i="6"/>
  <c r="AT169" i="6"/>
  <c r="BF169" i="6"/>
  <c r="BR169" i="6"/>
  <c r="BY171" i="6"/>
  <c r="AL172" i="6"/>
  <c r="BV172" i="6"/>
  <c r="W169" i="6"/>
  <c r="AU169" i="6"/>
  <c r="BG169" i="6"/>
  <c r="BT169" i="6"/>
  <c r="W170" i="6"/>
  <c r="BG170" i="6"/>
  <c r="BD171" i="6"/>
  <c r="E172" i="6"/>
  <c r="AO172" i="6"/>
  <c r="AL169" i="6"/>
  <c r="BJ169" i="6"/>
  <c r="BX169" i="6"/>
  <c r="BG172" i="6"/>
  <c r="BD169" i="6"/>
  <c r="H170" i="6"/>
  <c r="T170" i="6"/>
  <c r="AF170" i="6"/>
  <c r="AR170" i="6"/>
  <c r="BD170" i="6"/>
  <c r="BP170" i="6"/>
  <c r="E171" i="6"/>
  <c r="Q171" i="6"/>
  <c r="AC171" i="6"/>
  <c r="AO171" i="6"/>
  <c r="BA171" i="6"/>
  <c r="BM171" i="6"/>
  <c r="N172" i="6"/>
  <c r="Z172" i="6"/>
  <c r="AX172" i="6"/>
  <c r="BJ172" i="6"/>
  <c r="K169" i="6"/>
  <c r="AI169" i="6"/>
  <c r="BS169" i="6"/>
  <c r="M169" i="6"/>
  <c r="AW169" i="6"/>
  <c r="AF171" i="6"/>
  <c r="BP171" i="6"/>
  <c r="AC172" i="6"/>
  <c r="BY172" i="6"/>
  <c r="AU172" i="6"/>
  <c r="I170" i="6"/>
  <c r="U170" i="6"/>
  <c r="AG170" i="6"/>
  <c r="AS170" i="6"/>
  <c r="BE170" i="6"/>
  <c r="BQ170" i="6"/>
  <c r="F171" i="6"/>
  <c r="R171" i="6"/>
  <c r="AD171" i="6"/>
  <c r="AP171" i="6"/>
  <c r="BB171" i="6"/>
  <c r="BN171" i="6"/>
  <c r="BZ171" i="6"/>
  <c r="O172" i="6"/>
  <c r="AA172" i="6"/>
  <c r="AM172" i="6"/>
  <c r="AY172" i="6"/>
  <c r="BK172" i="6"/>
  <c r="BW172" i="6"/>
  <c r="L169" i="6"/>
  <c r="X169" i="6"/>
  <c r="AJ169" i="6"/>
  <c r="AV169" i="6"/>
  <c r="BH169" i="6"/>
  <c r="AK169" i="6"/>
  <c r="BI169" i="6"/>
  <c r="AI170" i="6"/>
  <c r="BS170" i="6"/>
  <c r="H171" i="6"/>
  <c r="AR171" i="6"/>
  <c r="Q172" i="6"/>
  <c r="BA172" i="6"/>
  <c r="N169" i="6"/>
  <c r="AX169" i="6"/>
  <c r="AI172" i="6"/>
  <c r="T169" i="6"/>
  <c r="BQ169" i="6"/>
  <c r="AE100" i="17"/>
  <c r="P100" i="17"/>
  <c r="AD100" i="17"/>
  <c r="G100" i="17"/>
  <c r="S98" i="17"/>
  <c r="F100" i="17"/>
  <c r="AF96" i="17"/>
  <c r="Q96" i="17"/>
  <c r="L99" i="17"/>
  <c r="P96" i="17"/>
  <c r="AM97" i="17"/>
  <c r="AA99" i="17"/>
  <c r="AF98" i="17"/>
  <c r="AL97" i="17"/>
  <c r="AS96" i="17"/>
  <c r="R100" i="17"/>
  <c r="AB98" i="17"/>
  <c r="AB96" i="17"/>
  <c r="T96" i="17"/>
  <c r="AO97" i="17"/>
  <c r="U100" i="17"/>
  <c r="AC99" i="17"/>
  <c r="AI98" i="17"/>
  <c r="AU96" i="17"/>
  <c r="P97" i="17"/>
  <c r="AP99" i="17"/>
  <c r="AD97" i="17"/>
  <c r="V96" i="17"/>
  <c r="V100" i="17"/>
  <c r="AD99" i="17"/>
  <c r="AV96" i="17"/>
  <c r="Q97" i="17"/>
  <c r="AJ100" i="17"/>
  <c r="AP129" i="6"/>
  <c r="Q168" i="6"/>
  <c r="AC168" i="6"/>
  <c r="AO168" i="6"/>
  <c r="BA168" i="6"/>
  <c r="BM168" i="6"/>
  <c r="BY168" i="6"/>
  <c r="F168" i="6"/>
  <c r="R168" i="6"/>
  <c r="AD168" i="6"/>
  <c r="AP168" i="6"/>
  <c r="BB168" i="6"/>
  <c r="BN168" i="6"/>
  <c r="BZ168" i="6"/>
  <c r="G168" i="6"/>
  <c r="S168" i="6"/>
  <c r="AE168" i="6"/>
  <c r="AQ168" i="6"/>
  <c r="BC168" i="6"/>
  <c r="BO168" i="6"/>
  <c r="E168" i="6"/>
  <c r="H168" i="6"/>
  <c r="T168" i="6"/>
  <c r="AF168" i="6"/>
  <c r="AR168" i="6"/>
  <c r="BD168" i="6"/>
  <c r="BP168" i="6"/>
  <c r="I168" i="6"/>
  <c r="U168" i="6"/>
  <c r="AG168" i="6"/>
  <c r="AS168" i="6"/>
  <c r="BE168" i="6"/>
  <c r="BQ168" i="6"/>
  <c r="J168" i="6"/>
  <c r="V168" i="6"/>
  <c r="AH168" i="6"/>
  <c r="AT168" i="6"/>
  <c r="BF168" i="6"/>
  <c r="BR168" i="6"/>
  <c r="K168" i="6"/>
  <c r="W168" i="6"/>
  <c r="AI168" i="6"/>
  <c r="AU168" i="6"/>
  <c r="BG168" i="6"/>
  <c r="BS168" i="6"/>
  <c r="L168" i="6"/>
  <c r="X168" i="6"/>
  <c r="AJ168" i="6"/>
  <c r="AV168" i="6"/>
  <c r="BH168" i="6"/>
  <c r="BT168" i="6"/>
  <c r="M168" i="6"/>
  <c r="Y168" i="6"/>
  <c r="AK168" i="6"/>
  <c r="AW168" i="6"/>
  <c r="BI168" i="6"/>
  <c r="BU168" i="6"/>
  <c r="N168" i="6"/>
  <c r="Z168" i="6"/>
  <c r="AL168" i="6"/>
  <c r="AX168" i="6"/>
  <c r="BJ168" i="6"/>
  <c r="BV168" i="6"/>
  <c r="O168" i="6"/>
  <c r="AA168" i="6"/>
  <c r="AM168" i="6"/>
  <c r="AY168" i="6"/>
  <c r="BK168" i="6"/>
  <c r="BW168" i="6"/>
  <c r="P168" i="6"/>
  <c r="AB168" i="6"/>
  <c r="AN168" i="6"/>
  <c r="AZ168" i="6"/>
  <c r="BL168" i="6"/>
  <c r="BX168" i="6"/>
  <c r="Z67" i="6"/>
  <c r="T82" i="6"/>
  <c r="X98" i="6"/>
  <c r="R119" i="6"/>
  <c r="AF68" i="6"/>
  <c r="AF240" i="6" s="1"/>
  <c r="AD83" i="6"/>
  <c r="AX99" i="6"/>
  <c r="AL121" i="6"/>
  <c r="AP69" i="6"/>
  <c r="AN84" i="6"/>
  <c r="Z101" i="6"/>
  <c r="P124" i="6"/>
  <c r="F71" i="6"/>
  <c r="F243" i="6" s="1"/>
  <c r="P86" i="6"/>
  <c r="AR102" i="6"/>
  <c r="V127" i="6"/>
  <c r="AR74" i="6"/>
  <c r="T90" i="6"/>
  <c r="AT107" i="6"/>
  <c r="Z135" i="6"/>
  <c r="AH87" i="6"/>
  <c r="V109" i="6"/>
  <c r="AV88" i="6"/>
  <c r="R77" i="6"/>
  <c r="AB94" i="6"/>
  <c r="AR112" i="6"/>
  <c r="AF104" i="6"/>
  <c r="AX105" i="6"/>
  <c r="H76" i="6"/>
  <c r="AH91" i="6"/>
  <c r="J93" i="6"/>
  <c r="R111" i="6"/>
  <c r="AB78" i="6"/>
  <c r="AT79" i="6"/>
  <c r="AL95" i="6"/>
  <c r="AN114" i="6"/>
  <c r="J81" i="6"/>
  <c r="J97" i="6"/>
  <c r="X116" i="6"/>
  <c r="AH73" i="6"/>
  <c r="P72" i="6"/>
  <c r="P244" i="6" s="1"/>
  <c r="AV132" i="6"/>
  <c r="J71" i="6"/>
  <c r="AN78" i="6"/>
  <c r="F85" i="6"/>
  <c r="N93" i="6"/>
  <c r="AD101" i="6"/>
  <c r="AD109" i="6"/>
  <c r="V119" i="6"/>
  <c r="AT129" i="6"/>
  <c r="P76" i="6"/>
  <c r="AJ94" i="6"/>
  <c r="L106" i="6"/>
  <c r="W65" i="6"/>
  <c r="AJ72" i="6"/>
  <c r="P80" i="6"/>
  <c r="AH71" i="6"/>
  <c r="J79" i="6"/>
  <c r="V67" i="6"/>
  <c r="AB68" i="6"/>
  <c r="AL69" i="6"/>
  <c r="AV70" i="6"/>
  <c r="L72" i="6"/>
  <c r="AD73" i="6"/>
  <c r="AN74" i="6"/>
  <c r="AN246" i="6" s="1"/>
  <c r="AX75" i="6"/>
  <c r="N77" i="6"/>
  <c r="X78" i="6"/>
  <c r="AP79" i="6"/>
  <c r="F81" i="6"/>
  <c r="P82" i="6"/>
  <c r="Z83" i="6"/>
  <c r="AJ84" i="6"/>
  <c r="L86" i="6"/>
  <c r="Z87" i="6"/>
  <c r="AR88" i="6"/>
  <c r="P90" i="6"/>
  <c r="AD91" i="6"/>
  <c r="F93" i="6"/>
  <c r="X94" i="6"/>
  <c r="AH95" i="6"/>
  <c r="F97" i="6"/>
  <c r="T98" i="6"/>
  <c r="AT99" i="6"/>
  <c r="V101" i="6"/>
  <c r="AN102" i="6"/>
  <c r="AB104" i="6"/>
  <c r="AT105" i="6"/>
  <c r="AP107" i="6"/>
  <c r="R109" i="6"/>
  <c r="N111" i="6"/>
  <c r="AN112" i="6"/>
  <c r="AF114" i="6"/>
  <c r="P116" i="6"/>
  <c r="AB118" i="6"/>
  <c r="AH121" i="6"/>
  <c r="L124" i="6"/>
  <c r="R127" i="6"/>
  <c r="AL129" i="6"/>
  <c r="L132" i="6"/>
  <c r="V135" i="6"/>
  <c r="AJ68" i="6"/>
  <c r="V77" i="6"/>
  <c r="T86" i="6"/>
  <c r="V111" i="6"/>
  <c r="AH67" i="6"/>
  <c r="F75" i="6"/>
  <c r="X86" i="6"/>
  <c r="Z111" i="6"/>
  <c r="AD127" i="6"/>
  <c r="T76" i="6"/>
  <c r="AL77" i="6"/>
  <c r="AV78" i="6"/>
  <c r="L80" i="6"/>
  <c r="V81" i="6"/>
  <c r="AF82" i="6"/>
  <c r="AX83" i="6"/>
  <c r="N85" i="6"/>
  <c r="AF86" i="6"/>
  <c r="AT87" i="6"/>
  <c r="N89" i="6"/>
  <c r="AV90" i="6"/>
  <c r="L92" i="6"/>
  <c r="V93" i="6"/>
  <c r="AN94" i="6"/>
  <c r="H96" i="6"/>
  <c r="AD97" i="6"/>
  <c r="AR98" i="6"/>
  <c r="T100" i="6"/>
  <c r="AL101" i="6"/>
  <c r="Z103" i="6"/>
  <c r="AR104" i="6"/>
  <c r="AJ106" i="6"/>
  <c r="L108" i="6"/>
  <c r="H110" i="6"/>
  <c r="AH111" i="6"/>
  <c r="Z113" i="6"/>
  <c r="F115" i="6"/>
  <c r="N117" i="6"/>
  <c r="AD119" i="6"/>
  <c r="AJ122" i="6"/>
  <c r="N125" i="6"/>
  <c r="AH127" i="6"/>
  <c r="AN130" i="6"/>
  <c r="N133" i="6"/>
  <c r="AA65" i="6"/>
  <c r="AN104" i="6"/>
  <c r="H84" i="6"/>
  <c r="R85" i="6"/>
  <c r="AJ86" i="6"/>
  <c r="AX87" i="6"/>
  <c r="R89" i="6"/>
  <c r="F91" i="6"/>
  <c r="P92" i="6"/>
  <c r="Z93" i="6"/>
  <c r="AR94" i="6"/>
  <c r="L96" i="6"/>
  <c r="AH97" i="6"/>
  <c r="AV98" i="6"/>
  <c r="X100" i="6"/>
  <c r="H102" i="6"/>
  <c r="AD103" i="6"/>
  <c r="AV104" i="6"/>
  <c r="AN106" i="6"/>
  <c r="P108" i="6"/>
  <c r="L110" i="6"/>
  <c r="AL111" i="6"/>
  <c r="AD113" i="6"/>
  <c r="J115" i="6"/>
  <c r="R117" i="6"/>
  <c r="AH119" i="6"/>
  <c r="AN122" i="6"/>
  <c r="R125" i="6"/>
  <c r="X128" i="6"/>
  <c r="AR130" i="6"/>
  <c r="R133" i="6"/>
  <c r="AI65" i="6"/>
  <c r="T66" i="6"/>
  <c r="AL73" i="6"/>
  <c r="AH83" i="6"/>
  <c r="AX91" i="6"/>
  <c r="L100" i="6"/>
  <c r="AV124" i="6"/>
  <c r="F133" i="6"/>
  <c r="H80" i="6"/>
  <c r="J89" i="6"/>
  <c r="R97" i="6"/>
  <c r="AH109" i="6"/>
  <c r="Z119" i="6"/>
  <c r="AB66" i="6"/>
  <c r="J75" i="6"/>
  <c r="N75" i="6"/>
  <c r="AJ82" i="6"/>
  <c r="H74" i="6"/>
  <c r="AV82" i="6"/>
  <c r="J91" i="6"/>
  <c r="J263" i="6" s="1"/>
  <c r="T92" i="6"/>
  <c r="AH93" i="6"/>
  <c r="F95" i="6"/>
  <c r="X96" i="6"/>
  <c r="AL97" i="6"/>
  <c r="J99" i="6"/>
  <c r="AB100" i="6"/>
  <c r="P102" i="6"/>
  <c r="AH103" i="6"/>
  <c r="F105" i="6"/>
  <c r="AR106" i="6"/>
  <c r="T108" i="6"/>
  <c r="P110" i="6"/>
  <c r="AP111" i="6"/>
  <c r="AL113" i="6"/>
  <c r="N115" i="6"/>
  <c r="V117" i="6"/>
  <c r="X120" i="6"/>
  <c r="AR122" i="6"/>
  <c r="V125" i="6"/>
  <c r="AB128" i="6"/>
  <c r="AV130" i="6"/>
  <c r="H134" i="6"/>
  <c r="AC21" i="16"/>
  <c r="I60" i="16"/>
  <c r="AE65" i="6"/>
  <c r="AE407" i="6" s="1"/>
  <c r="AD135" i="6"/>
  <c r="AB134" i="6"/>
  <c r="Z133" i="6"/>
  <c r="X132" i="6"/>
  <c r="V131" i="6"/>
  <c r="T130" i="6"/>
  <c r="R129" i="6"/>
  <c r="P128" i="6"/>
  <c r="N127" i="6"/>
  <c r="L126" i="6"/>
  <c r="J125" i="6"/>
  <c r="H124" i="6"/>
  <c r="F123" i="6"/>
  <c r="AX121" i="6"/>
  <c r="AV120" i="6"/>
  <c r="AT119" i="6"/>
  <c r="AR118" i="6"/>
  <c r="AP117" i="6"/>
  <c r="AP301" i="6" s="1"/>
  <c r="AN116" i="6"/>
  <c r="AL115" i="6"/>
  <c r="AJ114" i="6"/>
  <c r="AH113" i="6"/>
  <c r="AF112" i="6"/>
  <c r="AD111" i="6"/>
  <c r="AB110" i="6"/>
  <c r="Z109" i="6"/>
  <c r="X108" i="6"/>
  <c r="V107" i="6"/>
  <c r="T106" i="6"/>
  <c r="R105" i="6"/>
  <c r="P104" i="6"/>
  <c r="N103" i="6"/>
  <c r="L102" i="6"/>
  <c r="J101" i="6"/>
  <c r="J273" i="6" s="1"/>
  <c r="H100" i="6"/>
  <c r="F99" i="6"/>
  <c r="AX97" i="6"/>
  <c r="AV96" i="6"/>
  <c r="AT95" i="6"/>
  <c r="AV94" i="6"/>
  <c r="AT93" i="6"/>
  <c r="AN92" i="6"/>
  <c r="AP91" i="6"/>
  <c r="AR90" i="6"/>
  <c r="AL89" i="6"/>
  <c r="AF88" i="6"/>
  <c r="AD87" i="6"/>
  <c r="AB86" i="6"/>
  <c r="Z85" i="6"/>
  <c r="K65" i="6"/>
  <c r="K237" i="6" s="1"/>
  <c r="F135" i="6"/>
  <c r="AT133" i="6"/>
  <c r="AN132" i="6"/>
  <c r="AH131" i="6"/>
  <c r="AB130" i="6"/>
  <c r="V129" i="6"/>
  <c r="L128" i="6"/>
  <c r="F127" i="6"/>
  <c r="AT125" i="6"/>
  <c r="AN124" i="6"/>
  <c r="AH123" i="6"/>
  <c r="AB122" i="6"/>
  <c r="V121" i="6"/>
  <c r="P120" i="6"/>
  <c r="J119" i="6"/>
  <c r="AX117" i="6"/>
  <c r="AR116" i="6"/>
  <c r="AH115" i="6"/>
  <c r="AB114" i="6"/>
  <c r="V113" i="6"/>
  <c r="P112" i="6"/>
  <c r="J111" i="6"/>
  <c r="AX109" i="6"/>
  <c r="AR108" i="6"/>
  <c r="AL107" i="6"/>
  <c r="AF106" i="6"/>
  <c r="Z105" i="6"/>
  <c r="T104" i="6"/>
  <c r="J103" i="6"/>
  <c r="J287" i="6" s="1"/>
  <c r="AX101" i="6"/>
  <c r="AR100" i="6"/>
  <c r="AL99" i="6"/>
  <c r="AF98" i="6"/>
  <c r="Z97" i="6"/>
  <c r="T96" i="6"/>
  <c r="R95" i="6"/>
  <c r="L94" i="6"/>
  <c r="AV92" i="6"/>
  <c r="AT91" i="6"/>
  <c r="AJ90" i="6"/>
  <c r="AD89" i="6"/>
  <c r="T88" i="6"/>
  <c r="N87" i="6"/>
  <c r="H86" i="6"/>
  <c r="AV84" i="6"/>
  <c r="AT83" i="6"/>
  <c r="AR82" i="6"/>
  <c r="AP81" i="6"/>
  <c r="AN80" i="6"/>
  <c r="AL79" i="6"/>
  <c r="AJ78" i="6"/>
  <c r="AH77" i="6"/>
  <c r="AF76" i="6"/>
  <c r="AD75" i="6"/>
  <c r="AB74" i="6"/>
  <c r="Z73" i="6"/>
  <c r="Z245" i="6" s="1"/>
  <c r="X72" i="6"/>
  <c r="V71" i="6"/>
  <c r="T70" i="6"/>
  <c r="R69" i="6"/>
  <c r="P68" i="6"/>
  <c r="R67" i="6"/>
  <c r="P66" i="6"/>
  <c r="G65" i="6"/>
  <c r="AV134" i="6"/>
  <c r="AP133" i="6"/>
  <c r="AD131" i="6"/>
  <c r="X130" i="6"/>
  <c r="N129" i="6"/>
  <c r="H128" i="6"/>
  <c r="AV126" i="6"/>
  <c r="AJ124" i="6"/>
  <c r="AD123" i="6"/>
  <c r="X122" i="6"/>
  <c r="R121" i="6"/>
  <c r="F119" i="6"/>
  <c r="AJ116" i="6"/>
  <c r="X114" i="6"/>
  <c r="R113" i="6"/>
  <c r="F111" i="6"/>
  <c r="AT109" i="6"/>
  <c r="AN108" i="6"/>
  <c r="AH107" i="6"/>
  <c r="V105" i="6"/>
  <c r="V289" i="6" s="1"/>
  <c r="F103" i="6"/>
  <c r="F275" i="6" s="1"/>
  <c r="AT101" i="6"/>
  <c r="AH99" i="6"/>
  <c r="AB98" i="6"/>
  <c r="P96" i="6"/>
  <c r="N95" i="6"/>
  <c r="H94" i="6"/>
  <c r="AR92" i="6"/>
  <c r="AR276" i="6" s="1"/>
  <c r="AF90" i="6"/>
  <c r="P88" i="6"/>
  <c r="J87" i="6"/>
  <c r="AX85" i="6"/>
  <c r="AP83" i="6"/>
  <c r="AN82" i="6"/>
  <c r="AL81" i="6"/>
  <c r="AH79" i="6"/>
  <c r="AF78" i="6"/>
  <c r="AD77" i="6"/>
  <c r="Z75" i="6"/>
  <c r="X74" i="6"/>
  <c r="X246" i="6" s="1"/>
  <c r="T72" i="6"/>
  <c r="R71" i="6"/>
  <c r="P70" i="6"/>
  <c r="P242" i="6" s="1"/>
  <c r="L68" i="6"/>
  <c r="N67" i="6"/>
  <c r="N239" i="6" s="1"/>
  <c r="L66" i="6"/>
  <c r="X106" i="6"/>
  <c r="H104" i="6"/>
  <c r="AV102" i="6"/>
  <c r="AD99" i="6"/>
  <c r="AJ132" i="6"/>
  <c r="AP125" i="6"/>
  <c r="L120" i="6"/>
  <c r="AT117" i="6"/>
  <c r="AD115" i="6"/>
  <c r="L112" i="6"/>
  <c r="AB106" i="6"/>
  <c r="AB278" i="6" s="1"/>
  <c r="L104" i="6"/>
  <c r="AN100" i="6"/>
  <c r="V97" i="6"/>
  <c r="AL91" i="6"/>
  <c r="Z89" i="6"/>
  <c r="AR84" i="6"/>
  <c r="AJ80" i="6"/>
  <c r="AJ252" i="6" s="1"/>
  <c r="AB76" i="6"/>
  <c r="V73" i="6"/>
  <c r="N69" i="6"/>
  <c r="AD107" i="6"/>
  <c r="AJ100" i="6"/>
  <c r="AX135" i="6"/>
  <c r="AR134" i="6"/>
  <c r="AL133" i="6"/>
  <c r="AF132" i="6"/>
  <c r="Z131" i="6"/>
  <c r="P130" i="6"/>
  <c r="J129" i="6"/>
  <c r="AX127" i="6"/>
  <c r="AR126" i="6"/>
  <c r="AL125" i="6"/>
  <c r="AF124" i="6"/>
  <c r="Z123" i="6"/>
  <c r="T122" i="6"/>
  <c r="N121" i="6"/>
  <c r="H120" i="6"/>
  <c r="AV118" i="6"/>
  <c r="AL117" i="6"/>
  <c r="AF116" i="6"/>
  <c r="Z115" i="6"/>
  <c r="Z287" i="6" s="1"/>
  <c r="T114" i="6"/>
  <c r="N113" i="6"/>
  <c r="H112" i="6"/>
  <c r="AV110" i="6"/>
  <c r="AP109" i="6"/>
  <c r="AJ108" i="6"/>
  <c r="N105" i="6"/>
  <c r="AP101" i="6"/>
  <c r="E65" i="6"/>
  <c r="E407" i="6" s="1"/>
  <c r="AT135" i="6"/>
  <c r="AN134" i="6"/>
  <c r="AH133" i="6"/>
  <c r="AB132" i="6"/>
  <c r="R131" i="6"/>
  <c r="L130" i="6"/>
  <c r="F129" i="6"/>
  <c r="AT127" i="6"/>
  <c r="AN126" i="6"/>
  <c r="AH125" i="6"/>
  <c r="AB124" i="6"/>
  <c r="V123" i="6"/>
  <c r="P122" i="6"/>
  <c r="J121" i="6"/>
  <c r="AX119" i="6"/>
  <c r="AN118" i="6"/>
  <c r="AH117" i="6"/>
  <c r="AB116" i="6"/>
  <c r="V115" i="6"/>
  <c r="P114" i="6"/>
  <c r="P286" i="6" s="1"/>
  <c r="J113" i="6"/>
  <c r="AX111" i="6"/>
  <c r="AR110" i="6"/>
  <c r="AL109" i="6"/>
  <c r="AF108" i="6"/>
  <c r="Z107" i="6"/>
  <c r="P106" i="6"/>
  <c r="AU65" i="6"/>
  <c r="AP135" i="6"/>
  <c r="AJ134" i="6"/>
  <c r="AD133" i="6"/>
  <c r="T132" i="6"/>
  <c r="N131" i="6"/>
  <c r="H130" i="6"/>
  <c r="AV128" i="6"/>
  <c r="AP127" i="6"/>
  <c r="AJ126" i="6"/>
  <c r="AD125" i="6"/>
  <c r="X124" i="6"/>
  <c r="R123" i="6"/>
  <c r="L122" i="6"/>
  <c r="F121" i="6"/>
  <c r="AP119" i="6"/>
  <c r="AJ118" i="6"/>
  <c r="AQ65" i="6"/>
  <c r="AL135" i="6"/>
  <c r="AF134" i="6"/>
  <c r="V133" i="6"/>
  <c r="P132" i="6"/>
  <c r="J131" i="6"/>
  <c r="AX129" i="6"/>
  <c r="AR128" i="6"/>
  <c r="AL127" i="6"/>
  <c r="AF126" i="6"/>
  <c r="AF298" i="6" s="1"/>
  <c r="Z125" i="6"/>
  <c r="T124" i="6"/>
  <c r="N123" i="6"/>
  <c r="H122" i="6"/>
  <c r="AR120" i="6"/>
  <c r="AL119" i="6"/>
  <c r="AF118" i="6"/>
  <c r="Z117" i="6"/>
  <c r="T116" i="6"/>
  <c r="T288" i="6" s="1"/>
  <c r="AM65" i="6"/>
  <c r="AH135" i="6"/>
  <c r="X134" i="6"/>
  <c r="O65" i="6"/>
  <c r="J135" i="6"/>
  <c r="AX133" i="6"/>
  <c r="AR132" i="6"/>
  <c r="AL131" i="6"/>
  <c r="AF130" i="6"/>
  <c r="Z129" i="6"/>
  <c r="T128" i="6"/>
  <c r="J127" i="6"/>
  <c r="AX125" i="6"/>
  <c r="AR124" i="6"/>
  <c r="AL123" i="6"/>
  <c r="AF122" i="6"/>
  <c r="Z121" i="6"/>
  <c r="T120" i="6"/>
  <c r="N119" i="6"/>
  <c r="H118" i="6"/>
  <c r="AV116" i="6"/>
  <c r="AP115" i="6"/>
  <c r="AD67" i="6"/>
  <c r="AV74" i="6"/>
  <c r="N81" i="6"/>
  <c r="AL87" i="6"/>
  <c r="AP95" i="6"/>
  <c r="AP267" i="6" s="1"/>
  <c r="AJ104" i="6"/>
  <c r="F117" i="6"/>
  <c r="AF72" i="6"/>
  <c r="J85" i="6"/>
  <c r="AX95" i="6"/>
  <c r="H108" i="6"/>
  <c r="AT121" i="6"/>
  <c r="AR68" i="6"/>
  <c r="AP67" i="6"/>
  <c r="AP239" i="6" s="1"/>
  <c r="AX73" i="6"/>
  <c r="Z81" i="6"/>
  <c r="AR72" i="6"/>
  <c r="H88" i="6"/>
  <c r="AX67" i="6"/>
  <c r="AV72" i="6"/>
  <c r="P84" i="6"/>
  <c r="P256" i="6" s="1"/>
  <c r="AP89" i="6"/>
  <c r="N91" i="6"/>
  <c r="X92" i="6"/>
  <c r="AL93" i="6"/>
  <c r="J95" i="6"/>
  <c r="AB96" i="6"/>
  <c r="AP97" i="6"/>
  <c r="N99" i="6"/>
  <c r="AF100" i="6"/>
  <c r="T102" i="6"/>
  <c r="AL103" i="6"/>
  <c r="J105" i="6"/>
  <c r="J277" i="6" s="1"/>
  <c r="AV106" i="6"/>
  <c r="AB108" i="6"/>
  <c r="T110" i="6"/>
  <c r="AT111" i="6"/>
  <c r="AP113" i="6"/>
  <c r="R115" i="6"/>
  <c r="AD117" i="6"/>
  <c r="AB120" i="6"/>
  <c r="AV122" i="6"/>
  <c r="H126" i="6"/>
  <c r="AF128" i="6"/>
  <c r="F131" i="6"/>
  <c r="L134" i="6"/>
  <c r="AT69" i="6"/>
  <c r="L76" i="6"/>
  <c r="AF94" i="6"/>
  <c r="R103" i="6"/>
  <c r="AV112" i="6"/>
  <c r="Z127" i="6"/>
  <c r="X66" i="6"/>
  <c r="AP73" i="6"/>
  <c r="AP245" i="6" s="1"/>
  <c r="AP87" i="6"/>
  <c r="P100" i="6"/>
  <c r="AT73" i="6"/>
  <c r="AD71" i="6"/>
  <c r="X76" i="6"/>
  <c r="AT67" i="6"/>
  <c r="R75" i="6"/>
  <c r="AL71" i="6"/>
  <c r="AN76" i="6"/>
  <c r="X80" i="6"/>
  <c r="AR86" i="6"/>
  <c r="H66" i="6"/>
  <c r="R79" i="6"/>
  <c r="J83" i="6"/>
  <c r="X88" i="6"/>
  <c r="X260" i="6" s="1"/>
  <c r="AB92" i="6"/>
  <c r="AP93" i="6"/>
  <c r="V95" i="6"/>
  <c r="AF96" i="6"/>
  <c r="AT97" i="6"/>
  <c r="R99" i="6"/>
  <c r="AV100" i="6"/>
  <c r="AV272" i="6" s="1"/>
  <c r="X102" i="6"/>
  <c r="AP103" i="6"/>
  <c r="AD105" i="6"/>
  <c r="F107" i="6"/>
  <c r="AV108" i="6"/>
  <c r="AV292" i="6" s="1"/>
  <c r="X110" i="6"/>
  <c r="T112" i="6"/>
  <c r="AT113" i="6"/>
  <c r="AT115" i="6"/>
  <c r="L118" i="6"/>
  <c r="AF120" i="6"/>
  <c r="J123" i="6"/>
  <c r="P126" i="6"/>
  <c r="AJ128" i="6"/>
  <c r="AP131" i="6"/>
  <c r="P134" i="6"/>
  <c r="X82" i="6"/>
  <c r="X90" i="6"/>
  <c r="AJ98" i="6"/>
  <c r="H106" i="6"/>
  <c r="AR114" i="6"/>
  <c r="S65" i="6"/>
  <c r="N71" i="6"/>
  <c r="N243" i="6" s="1"/>
  <c r="R93" i="6"/>
  <c r="AV114" i="6"/>
  <c r="J133" i="6"/>
  <c r="H70" i="6"/>
  <c r="F79" i="6"/>
  <c r="F69" i="6"/>
  <c r="AT77" i="6"/>
  <c r="V85" i="6"/>
  <c r="L74" i="6"/>
  <c r="L258" i="6" s="1"/>
  <c r="L88" i="6"/>
  <c r="AF70" i="6"/>
  <c r="AF242" i="6" s="1"/>
  <c r="AH75" i="6"/>
  <c r="AH85" i="6"/>
  <c r="AH269" i="6" s="1"/>
  <c r="AV66" i="6"/>
  <c r="AV238" i="6" s="1"/>
  <c r="H68" i="6"/>
  <c r="AT71" i="6"/>
  <c r="AL75" i="6"/>
  <c r="AF80" i="6"/>
  <c r="X84" i="6"/>
  <c r="AF92" i="6"/>
  <c r="AJ96" i="6"/>
  <c r="F101" i="6"/>
  <c r="AH105" i="6"/>
  <c r="F109" i="6"/>
  <c r="AF110" i="6"/>
  <c r="X112" i="6"/>
  <c r="AX113" i="6"/>
  <c r="AX115" i="6"/>
  <c r="P118" i="6"/>
  <c r="AJ120" i="6"/>
  <c r="AP123" i="6"/>
  <c r="T126" i="6"/>
  <c r="AN128" i="6"/>
  <c r="AT131" i="6"/>
  <c r="T134" i="6"/>
  <c r="AB72" i="6"/>
  <c r="AX79" i="6"/>
  <c r="AX263" i="6" s="1"/>
  <c r="F89" i="6"/>
  <c r="N97" i="6"/>
  <c r="AX107" i="6"/>
  <c r="AP121" i="6"/>
  <c r="AX69" i="6"/>
  <c r="Z77" i="6"/>
  <c r="AB82" i="6"/>
  <c r="H92" i="6"/>
  <c r="AH101" i="6"/>
  <c r="F113" i="6"/>
  <c r="AJ130" i="6"/>
  <c r="Z71" i="6"/>
  <c r="Z243" i="6" s="1"/>
  <c r="L70" i="6"/>
  <c r="AP77" i="6"/>
  <c r="AD81" i="6"/>
  <c r="AH89" i="6"/>
  <c r="J69" i="6"/>
  <c r="V75" i="6"/>
  <c r="AH81" i="6"/>
  <c r="V69" i="6"/>
  <c r="P74" i="6"/>
  <c r="P246" i="6" s="1"/>
  <c r="AR76" i="6"/>
  <c r="AB80" i="6"/>
  <c r="T84" i="6"/>
  <c r="R91" i="6"/>
  <c r="J73" i="6"/>
  <c r="L78" i="6"/>
  <c r="F87" i="6"/>
  <c r="AX89" i="6"/>
  <c r="AX93" i="6"/>
  <c r="H98" i="6"/>
  <c r="AB102" i="6"/>
  <c r="J107" i="6"/>
  <c r="AN70" i="6"/>
  <c r="AF74" i="6"/>
  <c r="AR80" i="6"/>
  <c r="AB84" i="6"/>
  <c r="AJ88" i="6"/>
  <c r="AD93" i="6"/>
  <c r="AX103" i="6"/>
  <c r="J109" i="6"/>
  <c r="AJ110" i="6"/>
  <c r="AB112" i="6"/>
  <c r="H114" i="6"/>
  <c r="H286" i="6" s="1"/>
  <c r="H116" i="6"/>
  <c r="H288" i="6" s="1"/>
  <c r="T118" i="6"/>
  <c r="AN120" i="6"/>
  <c r="AT123" i="6"/>
  <c r="X126" i="6"/>
  <c r="AD129" i="6"/>
  <c r="AX131" i="6"/>
  <c r="N135" i="6"/>
  <c r="AN68" i="6"/>
  <c r="AR78" i="6"/>
  <c r="R81" i="6"/>
  <c r="AL83" i="6"/>
  <c r="AB90" i="6"/>
  <c r="AN98" i="6"/>
  <c r="V103" i="6"/>
  <c r="J117" i="6"/>
  <c r="F125" i="6"/>
  <c r="AL67" i="6"/>
  <c r="AF66" i="6"/>
  <c r="AV68" i="6"/>
  <c r="AN72" i="6"/>
  <c r="AN256" i="6" s="1"/>
  <c r="AJ66" i="6"/>
  <c r="X70" i="6"/>
  <c r="AJ76" i="6"/>
  <c r="T80" i="6"/>
  <c r="L84" i="6"/>
  <c r="AN86" i="6"/>
  <c r="AN66" i="6"/>
  <c r="AB70" i="6"/>
  <c r="AX77" i="6"/>
  <c r="N79" i="6"/>
  <c r="F83" i="6"/>
  <c r="AD85" i="6"/>
  <c r="AD269" i="6" s="1"/>
  <c r="AR66" i="6"/>
  <c r="AR238" i="6" s="1"/>
  <c r="AP71" i="6"/>
  <c r="F73" i="6"/>
  <c r="H78" i="6"/>
  <c r="AT81" i="6"/>
  <c r="AV86" i="6"/>
  <c r="AT89" i="6"/>
  <c r="Z69" i="6"/>
  <c r="Z241" i="6" s="1"/>
  <c r="AJ70" i="6"/>
  <c r="T74" i="6"/>
  <c r="AV76" i="6"/>
  <c r="V79" i="6"/>
  <c r="AX81" i="6"/>
  <c r="N83" i="6"/>
  <c r="AL85" i="6"/>
  <c r="AB88" i="6"/>
  <c r="V89" i="6"/>
  <c r="Z95" i="6"/>
  <c r="V99" i="6"/>
  <c r="AT103" i="6"/>
  <c r="F67" i="6"/>
  <c r="T68" i="6"/>
  <c r="AD69" i="6"/>
  <c r="AX71" i="6"/>
  <c r="N73" i="6"/>
  <c r="N257" i="6" s="1"/>
  <c r="AP75" i="6"/>
  <c r="F77" i="6"/>
  <c r="P78" i="6"/>
  <c r="Z79" i="6"/>
  <c r="H82" i="6"/>
  <c r="R83" i="6"/>
  <c r="AP85" i="6"/>
  <c r="R87" i="6"/>
  <c r="H90" i="6"/>
  <c r="V91" i="6"/>
  <c r="AJ92" i="6"/>
  <c r="P94" i="6"/>
  <c r="AN96" i="6"/>
  <c r="L98" i="6"/>
  <c r="Z99" i="6"/>
  <c r="N101" i="6"/>
  <c r="AF102" i="6"/>
  <c r="AL105" i="6"/>
  <c r="N107" i="6"/>
  <c r="J67" i="6"/>
  <c r="X68" i="6"/>
  <c r="AH69" i="6"/>
  <c r="AR70" i="6"/>
  <c r="H72" i="6"/>
  <c r="R73" i="6"/>
  <c r="AJ74" i="6"/>
  <c r="AT75" i="6"/>
  <c r="J77" i="6"/>
  <c r="T78" i="6"/>
  <c r="AD79" i="6"/>
  <c r="AV80" i="6"/>
  <c r="L82" i="6"/>
  <c r="V83" i="6"/>
  <c r="AF84" i="6"/>
  <c r="AT85" i="6"/>
  <c r="V87" i="6"/>
  <c r="V271" i="6" s="1"/>
  <c r="AN88" i="6"/>
  <c r="L90" i="6"/>
  <c r="Z91" i="6"/>
  <c r="AN90" i="6"/>
  <c r="T94" i="6"/>
  <c r="AD95" i="6"/>
  <c r="AR96" i="6"/>
  <c r="P98" i="6"/>
  <c r="AP99" i="6"/>
  <c r="R101" i="6"/>
  <c r="AJ102" i="6"/>
  <c r="X104" i="6"/>
  <c r="X288" i="6" s="1"/>
  <c r="AP105" i="6"/>
  <c r="R107" i="6"/>
  <c r="N109" i="6"/>
  <c r="AN110" i="6"/>
  <c r="AJ112" i="6"/>
  <c r="L114" i="6"/>
  <c r="L116" i="6"/>
  <c r="X118" i="6"/>
  <c r="AD121" i="6"/>
  <c r="AX123" i="6"/>
  <c r="AB126" i="6"/>
  <c r="AH129" i="6"/>
  <c r="AH301" i="6" s="1"/>
  <c r="H132" i="6"/>
  <c r="R135" i="6"/>
  <c r="R2" i="16"/>
  <c r="F165" i="6"/>
  <c r="BA167" i="6"/>
  <c r="AD160" i="6"/>
  <c r="BQ160" i="6"/>
  <c r="BQ167" i="6"/>
  <c r="U160" i="6"/>
  <c r="L160" i="6"/>
  <c r="BZ160" i="6"/>
  <c r="AZ160" i="6"/>
  <c r="AS160" i="6"/>
  <c r="M160" i="6"/>
  <c r="O160" i="6"/>
  <c r="AJ165" i="6"/>
  <c r="BU161" i="6"/>
  <c r="BF160" i="6"/>
  <c r="E160" i="6"/>
  <c r="K167" i="6"/>
  <c r="BW160" i="6"/>
  <c r="R160" i="6"/>
  <c r="BE160" i="6"/>
  <c r="AH166" i="6"/>
  <c r="AZ161" i="6"/>
  <c r="BG160" i="6"/>
  <c r="BN160" i="6"/>
  <c r="AE167" i="6"/>
  <c r="BX160" i="6"/>
  <c r="BY162" i="6"/>
  <c r="BZ166" i="6"/>
  <c r="AW161" i="6"/>
  <c r="BM160" i="6"/>
  <c r="AQ161" i="6"/>
  <c r="P161" i="6"/>
  <c r="BY160" i="6"/>
  <c r="BV167" i="6"/>
  <c r="AA160" i="6"/>
  <c r="P160" i="6"/>
  <c r="BX161" i="6"/>
  <c r="Q167" i="6"/>
  <c r="P163" i="6"/>
  <c r="BC161" i="6"/>
  <c r="BT167" i="6"/>
  <c r="AF167" i="6"/>
  <c r="BS162" i="6"/>
  <c r="J160" i="6"/>
  <c r="BI160" i="6"/>
  <c r="AN161" i="6"/>
  <c r="T166" i="6"/>
  <c r="BC166" i="6"/>
  <c r="Y164" i="6"/>
  <c r="Q165" i="6"/>
  <c r="BA166" i="6"/>
  <c r="S164" i="6"/>
  <c r="BN165" i="6"/>
  <c r="Y167" i="6"/>
  <c r="AC165" i="6"/>
  <c r="AL166" i="6"/>
  <c r="AA163" i="6"/>
  <c r="BX163" i="6"/>
  <c r="X166" i="6"/>
  <c r="BE167" i="6"/>
  <c r="BI165" i="6"/>
  <c r="E162" i="6"/>
  <c r="AL163" i="6"/>
  <c r="BG164" i="6"/>
  <c r="BK162" i="6"/>
  <c r="BV162" i="6"/>
  <c r="U164" i="6"/>
  <c r="Y162" i="6"/>
  <c r="J163" i="6"/>
  <c r="F164" i="6"/>
  <c r="J162" i="6"/>
  <c r="BQ162" i="6"/>
  <c r="BN163" i="6"/>
  <c r="AM164" i="6"/>
  <c r="AQ162" i="6"/>
  <c r="BA160" i="6"/>
  <c r="F161" i="6"/>
  <c r="Z160" i="6"/>
  <c r="AG161" i="6"/>
  <c r="AT161" i="6"/>
  <c r="AJ161" i="6"/>
  <c r="AX161" i="6"/>
  <c r="AY161" i="6"/>
  <c r="BP140" i="6"/>
  <c r="BK141" i="6"/>
  <c r="BW141" i="6"/>
  <c r="BR142" i="6"/>
  <c r="BM143" i="6"/>
  <c r="BY143" i="6"/>
  <c r="BT144" i="6"/>
  <c r="BO145" i="6"/>
  <c r="BJ146" i="6"/>
  <c r="BV146" i="6"/>
  <c r="BQ147" i="6"/>
  <c r="BL148" i="6"/>
  <c r="BX148" i="6"/>
  <c r="BS149" i="6"/>
  <c r="BN150" i="6"/>
  <c r="BZ150" i="6"/>
  <c r="BU151" i="6"/>
  <c r="BP152" i="6"/>
  <c r="BK153" i="6"/>
  <c r="BW153" i="6"/>
  <c r="BR154" i="6"/>
  <c r="BM155" i="6"/>
  <c r="BY155" i="6"/>
  <c r="BT156" i="6"/>
  <c r="BO157" i="6"/>
  <c r="BJ158" i="6"/>
  <c r="BV158" i="6"/>
  <c r="BQ159" i="6"/>
  <c r="BL130" i="6"/>
  <c r="BL131" i="6"/>
  <c r="AK161" i="6"/>
  <c r="BI166" i="6"/>
  <c r="BE166" i="6"/>
  <c r="BU167" i="6"/>
  <c r="BD167" i="6"/>
  <c r="E167" i="6"/>
  <c r="K160" i="6"/>
  <c r="BK160" i="6"/>
  <c r="AG160" i="6"/>
  <c r="BZ167" i="6"/>
  <c r="H166" i="6"/>
  <c r="AQ166" i="6"/>
  <c r="AZ163" i="6"/>
  <c r="BX164" i="6"/>
  <c r="AO166" i="6"/>
  <c r="AS163" i="6"/>
  <c r="BB165" i="6"/>
  <c r="M167" i="6"/>
  <c r="N165" i="6"/>
  <c r="Z166" i="6"/>
  <c r="AK166" i="6"/>
  <c r="U163" i="6"/>
  <c r="L166" i="6"/>
  <c r="AS167" i="6"/>
  <c r="AW165" i="6"/>
  <c r="V165" i="6"/>
  <c r="Z163" i="6"/>
  <c r="AU164" i="6"/>
  <c r="AY162" i="6"/>
  <c r="BJ162" i="6"/>
  <c r="I164" i="6"/>
  <c r="M162" i="6"/>
  <c r="BT162" i="6"/>
  <c r="BP163" i="6"/>
  <c r="BA164" i="6"/>
  <c r="BE162" i="6"/>
  <c r="BB163" i="6"/>
  <c r="AA164" i="6"/>
  <c r="AE162" i="6"/>
  <c r="AO160" i="6"/>
  <c r="R161" i="6"/>
  <c r="H161" i="6"/>
  <c r="AS161" i="6"/>
  <c r="BF161" i="6"/>
  <c r="AV161" i="6"/>
  <c r="BJ161" i="6"/>
  <c r="BK161" i="6"/>
  <c r="BQ140" i="6"/>
  <c r="BL141" i="6"/>
  <c r="BX141" i="6"/>
  <c r="BS142" i="6"/>
  <c r="BN143" i="6"/>
  <c r="BZ143" i="6"/>
  <c r="BU144" i="6"/>
  <c r="BP145" i="6"/>
  <c r="BK146" i="6"/>
  <c r="BW146" i="6"/>
  <c r="BR147" i="6"/>
  <c r="BM148" i="6"/>
  <c r="BY167" i="6"/>
  <c r="BT165" i="6"/>
  <c r="BH165" i="6"/>
  <c r="BG167" i="6"/>
  <c r="AI167" i="6"/>
  <c r="AS166" i="6"/>
  <c r="BL160" i="6"/>
  <c r="AH160" i="6"/>
  <c r="AE161" i="6"/>
  <c r="BN167" i="6"/>
  <c r="BR165" i="6"/>
  <c r="AE166" i="6"/>
  <c r="AU162" i="6"/>
  <c r="BC164" i="6"/>
  <c r="AC166" i="6"/>
  <c r="W162" i="6"/>
  <c r="AP165" i="6"/>
  <c r="BW166" i="6"/>
  <c r="BU164" i="6"/>
  <c r="N166" i="6"/>
  <c r="Y166" i="6"/>
  <c r="BR167" i="6"/>
  <c r="BV165" i="6"/>
  <c r="AG167" i="6"/>
  <c r="AK165" i="6"/>
  <c r="J165" i="6"/>
  <c r="N163" i="6"/>
  <c r="AI164" i="6"/>
  <c r="AM162" i="6"/>
  <c r="AX162" i="6"/>
  <c r="BS163" i="6"/>
  <c r="BD164" i="6"/>
  <c r="BH162" i="6"/>
  <c r="BD163" i="6"/>
  <c r="AO164" i="6"/>
  <c r="AS162" i="6"/>
  <c r="AP163" i="6"/>
  <c r="O164" i="6"/>
  <c r="S162" i="6"/>
  <c r="AC160" i="6"/>
  <c r="AD161" i="6"/>
  <c r="T161" i="6"/>
  <c r="BE161" i="6"/>
  <c r="BR161" i="6"/>
  <c r="BH161" i="6"/>
  <c r="BV161" i="6"/>
  <c r="BW161" i="6"/>
  <c r="BR140" i="6"/>
  <c r="BM141" i="6"/>
  <c r="BY141" i="6"/>
  <c r="BT142" i="6"/>
  <c r="BO143" i="6"/>
  <c r="BJ144" i="6"/>
  <c r="BV144" i="6"/>
  <c r="BQ145" i="6"/>
  <c r="BL146" i="6"/>
  <c r="BX146" i="6"/>
  <c r="BS147" i="6"/>
  <c r="BN148" i="6"/>
  <c r="BZ148" i="6"/>
  <c r="BU149" i="6"/>
  <c r="BP150" i="6"/>
  <c r="BK167" i="6"/>
  <c r="BK164" i="6"/>
  <c r="AH164" i="6"/>
  <c r="AL167" i="6"/>
  <c r="G167" i="6"/>
  <c r="AU165" i="6"/>
  <c r="AM160" i="6"/>
  <c r="AB161" i="6"/>
  <c r="BL167" i="6"/>
  <c r="BB167" i="6"/>
  <c r="BF165" i="6"/>
  <c r="S166" i="6"/>
  <c r="BB166" i="6"/>
  <c r="V164" i="6"/>
  <c r="Q166" i="6"/>
  <c r="Z167" i="6"/>
  <c r="AD165" i="6"/>
  <c r="BK166" i="6"/>
  <c r="AW164" i="6"/>
  <c r="BX165" i="6"/>
  <c r="M166" i="6"/>
  <c r="BF167" i="6"/>
  <c r="BJ165" i="6"/>
  <c r="U167" i="6"/>
  <c r="Y165" i="6"/>
  <c r="BT164" i="6"/>
  <c r="BX162" i="6"/>
  <c r="W164" i="6"/>
  <c r="AA162" i="6"/>
  <c r="AL162" i="6"/>
  <c r="BG163" i="6"/>
  <c r="AR164" i="6"/>
  <c r="AV162" i="6"/>
  <c r="AR163" i="6"/>
  <c r="AC164" i="6"/>
  <c r="AG162" i="6"/>
  <c r="AD163" i="6"/>
  <c r="BY163" i="6"/>
  <c r="G162" i="6"/>
  <c r="E161" i="6"/>
  <c r="AP161" i="6"/>
  <c r="AF161" i="6"/>
  <c r="BQ161" i="6"/>
  <c r="AI160" i="6"/>
  <c r="BT161" i="6"/>
  <c r="G160" i="6"/>
  <c r="BL161" i="6"/>
  <c r="BS140" i="6"/>
  <c r="BN141" i="6"/>
  <c r="BZ141" i="6"/>
  <c r="BU142" i="6"/>
  <c r="BP143" i="6"/>
  <c r="BK144" i="6"/>
  <c r="BW144" i="6"/>
  <c r="BR145" i="6"/>
  <c r="BM146" i="6"/>
  <c r="BY146" i="6"/>
  <c r="BT147" i="6"/>
  <c r="BO148" i="6"/>
  <c r="BJ149" i="6"/>
  <c r="AR167" i="6"/>
  <c r="BW167" i="6"/>
  <c r="I163" i="6"/>
  <c r="H167" i="6"/>
  <c r="AT166" i="6"/>
  <c r="BK163" i="6"/>
  <c r="Y161" i="6"/>
  <c r="BM167" i="6"/>
  <c r="AU167" i="6"/>
  <c r="AP167" i="6"/>
  <c r="AT165" i="6"/>
  <c r="G166" i="6"/>
  <c r="AP166" i="6"/>
  <c r="AY163" i="6"/>
  <c r="E166" i="6"/>
  <c r="N167" i="6"/>
  <c r="O165" i="6"/>
  <c r="AY166" i="6"/>
  <c r="M164" i="6"/>
  <c r="BL165" i="6"/>
  <c r="BW165" i="6"/>
  <c r="AT167" i="6"/>
  <c r="AX165" i="6"/>
  <c r="I167" i="6"/>
  <c r="H165" i="6"/>
  <c r="BH164" i="6"/>
  <c r="BL162" i="6"/>
  <c r="K164" i="6"/>
  <c r="O162" i="6"/>
  <c r="Z162" i="6"/>
  <c r="AU163" i="6"/>
  <c r="AF164" i="6"/>
  <c r="AJ162" i="6"/>
  <c r="AF163" i="6"/>
  <c r="Q164" i="6"/>
  <c r="U162" i="6"/>
  <c r="R163" i="6"/>
  <c r="BM163" i="6"/>
  <c r="AN163" i="6"/>
  <c r="Q161" i="6"/>
  <c r="BB161" i="6"/>
  <c r="AR161" i="6"/>
  <c r="BT160" i="6"/>
  <c r="W160" i="6"/>
  <c r="BP160" i="6"/>
  <c r="BO160" i="6"/>
  <c r="BT140" i="6"/>
  <c r="BO141" i="6"/>
  <c r="BJ142" i="6"/>
  <c r="BV142" i="6"/>
  <c r="BQ143" i="6"/>
  <c r="BL144" i="6"/>
  <c r="BX144" i="6"/>
  <c r="S167" i="6"/>
  <c r="BI167" i="6"/>
  <c r="AK164" i="6"/>
  <c r="AW166" i="6"/>
  <c r="AV165" i="6"/>
  <c r="AP160" i="6"/>
  <c r="BO167" i="6"/>
  <c r="AV167" i="6"/>
  <c r="T167" i="6"/>
  <c r="AD167" i="6"/>
  <c r="AH165" i="6"/>
  <c r="BQ165" i="6"/>
  <c r="AD166" i="6"/>
  <c r="AI162" i="6"/>
  <c r="BO165" i="6"/>
  <c r="BX166" i="6"/>
  <c r="BV164" i="6"/>
  <c r="AM166" i="6"/>
  <c r="AG163" i="6"/>
  <c r="AZ165" i="6"/>
  <c r="BK165" i="6"/>
  <c r="AH167" i="6"/>
  <c r="AL165" i="6"/>
  <c r="BS166" i="6"/>
  <c r="BM164" i="6"/>
  <c r="AV164" i="6"/>
  <c r="AZ162" i="6"/>
  <c r="BU163" i="6"/>
  <c r="J164" i="6"/>
  <c r="N162" i="6"/>
  <c r="AI163" i="6"/>
  <c r="T164" i="6"/>
  <c r="X162" i="6"/>
  <c r="T163" i="6"/>
  <c r="E164" i="6"/>
  <c r="I162" i="6"/>
  <c r="F163" i="6"/>
  <c r="BA163" i="6"/>
  <c r="AB163" i="6"/>
  <c r="AC161" i="6"/>
  <c r="BN161" i="6"/>
  <c r="BD161" i="6"/>
  <c r="BH160" i="6"/>
  <c r="K161" i="6"/>
  <c r="BD160" i="6"/>
  <c r="BC160" i="6"/>
  <c r="BU140" i="6"/>
  <c r="BP141" i="6"/>
  <c r="BK142" i="6"/>
  <c r="BW142" i="6"/>
  <c r="BR143" i="6"/>
  <c r="BM144" i="6"/>
  <c r="BY144" i="6"/>
  <c r="BT145" i="6"/>
  <c r="BO146" i="6"/>
  <c r="BJ147" i="6"/>
  <c r="BV147" i="6"/>
  <c r="BQ148" i="6"/>
  <c r="BL149" i="6"/>
  <c r="BN166" i="6"/>
  <c r="AO167" i="6"/>
  <c r="BH167" i="6"/>
  <c r="BG165" i="6"/>
  <c r="BL163" i="6"/>
  <c r="BP167" i="6"/>
  <c r="AX167" i="6"/>
  <c r="W167" i="6"/>
  <c r="BO166" i="6"/>
  <c r="R167" i="6"/>
  <c r="T165" i="6"/>
  <c r="BE165" i="6"/>
  <c r="R166" i="6"/>
  <c r="AY167" i="6"/>
  <c r="BC165" i="6"/>
  <c r="BL166" i="6"/>
  <c r="AX164" i="6"/>
  <c r="AA166" i="6"/>
  <c r="AJ167" i="6"/>
  <c r="AN165" i="6"/>
  <c r="AY165" i="6"/>
  <c r="V167" i="6"/>
  <c r="Z165" i="6"/>
  <c r="BG166" i="6"/>
  <c r="BQ163" i="6"/>
  <c r="AJ164" i="6"/>
  <c r="AN162" i="6"/>
  <c r="BI163" i="6"/>
  <c r="BT163" i="6"/>
  <c r="S165" i="6"/>
  <c r="W163" i="6"/>
  <c r="H164" i="6"/>
  <c r="L162" i="6"/>
  <c r="H163" i="6"/>
  <c r="BO163" i="6"/>
  <c r="BL164" i="6"/>
  <c r="BP162" i="6"/>
  <c r="AO163" i="6"/>
  <c r="BZ162" i="6"/>
  <c r="AO161" i="6"/>
  <c r="BZ161" i="6"/>
  <c r="BP161" i="6"/>
  <c r="AV160" i="6"/>
  <c r="W161" i="6"/>
  <c r="AR160" i="6"/>
  <c r="AQ160" i="6"/>
  <c r="BJ140" i="6"/>
  <c r="BV140" i="6"/>
  <c r="BQ141" i="6"/>
  <c r="BL142" i="6"/>
  <c r="BX142" i="6"/>
  <c r="BS143" i="6"/>
  <c r="BN144" i="6"/>
  <c r="BZ144" i="6"/>
  <c r="BU145" i="6"/>
  <c r="BP146" i="6"/>
  <c r="BK147" i="6"/>
  <c r="BW147" i="6"/>
  <c r="BR148" i="6"/>
  <c r="I166" i="6"/>
  <c r="P167" i="6"/>
  <c r="AN167" i="6"/>
  <c r="AE164" i="6"/>
  <c r="AT160" i="6"/>
  <c r="AZ167" i="6"/>
  <c r="AB167" i="6"/>
  <c r="BQ166" i="6"/>
  <c r="J166" i="6"/>
  <c r="F167" i="6"/>
  <c r="BZ164" i="6"/>
  <c r="AS165" i="6"/>
  <c r="F166" i="6"/>
  <c r="AM167" i="6"/>
  <c r="AQ165" i="6"/>
  <c r="AZ166" i="6"/>
  <c r="N164" i="6"/>
  <c r="O166" i="6"/>
  <c r="X167" i="6"/>
  <c r="AB165" i="6"/>
  <c r="AM165" i="6"/>
  <c r="J167" i="6"/>
  <c r="K165" i="6"/>
  <c r="AU166" i="6"/>
  <c r="BM162" i="6"/>
  <c r="X164" i="6"/>
  <c r="AB162" i="6"/>
  <c r="AW163" i="6"/>
  <c r="BH163" i="6"/>
  <c r="G165" i="6"/>
  <c r="K163" i="6"/>
  <c r="BR163" i="6"/>
  <c r="BN164" i="6"/>
  <c r="BR162" i="6"/>
  <c r="BC163" i="6"/>
  <c r="AZ164" i="6"/>
  <c r="BD162" i="6"/>
  <c r="AC163" i="6"/>
  <c r="BN162" i="6"/>
  <c r="BA161" i="6"/>
  <c r="N160" i="6"/>
  <c r="AW160" i="6"/>
  <c r="AJ160" i="6"/>
  <c r="AI161" i="6"/>
  <c r="AF160" i="6"/>
  <c r="AE160" i="6"/>
  <c r="E165" i="6"/>
  <c r="BF166" i="6"/>
  <c r="F160" i="6"/>
  <c r="BR160" i="6"/>
  <c r="M161" i="6"/>
  <c r="AC167" i="6"/>
  <c r="BR166" i="6"/>
  <c r="U166" i="6"/>
  <c r="Q160" i="6"/>
  <c r="BP166" i="6"/>
  <c r="BI164" i="6"/>
  <c r="AG165" i="6"/>
  <c r="BP165" i="6"/>
  <c r="AA167" i="6"/>
  <c r="AE165" i="6"/>
  <c r="AN166" i="6"/>
  <c r="AM163" i="6"/>
  <c r="BY165" i="6"/>
  <c r="L167" i="6"/>
  <c r="M165" i="6"/>
  <c r="AA165" i="6"/>
  <c r="BT166" i="6"/>
  <c r="BO164" i="6"/>
  <c r="AI166" i="6"/>
  <c r="BA162" i="6"/>
  <c r="L164" i="6"/>
  <c r="P162" i="6"/>
  <c r="AK163" i="6"/>
  <c r="AV163" i="6"/>
  <c r="BQ164" i="6"/>
  <c r="BU162" i="6"/>
  <c r="BF163" i="6"/>
  <c r="BB164" i="6"/>
  <c r="BF162" i="6"/>
  <c r="AQ163" i="6"/>
  <c r="AN164" i="6"/>
  <c r="AR162" i="6"/>
  <c r="Q163" i="6"/>
  <c r="BB162" i="6"/>
  <c r="BM161" i="6"/>
  <c r="BV160" i="6"/>
  <c r="AK160" i="6"/>
  <c r="X160" i="6"/>
  <c r="AU161" i="6"/>
  <c r="T160" i="6"/>
  <c r="S160" i="6"/>
  <c r="BL140" i="6"/>
  <c r="BX140" i="6"/>
  <c r="BS141" i="6"/>
  <c r="BN142" i="6"/>
  <c r="BZ142" i="6"/>
  <c r="BU143" i="6"/>
  <c r="BP144" i="6"/>
  <c r="BK145" i="6"/>
  <c r="BW145" i="6"/>
  <c r="BR146" i="6"/>
  <c r="BM147" i="6"/>
  <c r="BY147" i="6"/>
  <c r="BT148" i="6"/>
  <c r="BO149" i="6"/>
  <c r="BJ150" i="6"/>
  <c r="BV150" i="6"/>
  <c r="BQ151" i="6"/>
  <c r="BX167" i="6"/>
  <c r="BS165" i="6"/>
  <c r="BS160" i="6"/>
  <c r="AU160" i="6"/>
  <c r="BO161" i="6"/>
  <c r="BU166" i="6"/>
  <c r="V166" i="6"/>
  <c r="W165" i="6"/>
  <c r="BU160" i="6"/>
  <c r="BD166" i="6"/>
  <c r="Z164" i="6"/>
  <c r="R165" i="6"/>
  <c r="BD165" i="6"/>
  <c r="O167" i="6"/>
  <c r="P165" i="6"/>
  <c r="AB166" i="6"/>
  <c r="K162" i="6"/>
  <c r="BM165" i="6"/>
  <c r="BV166" i="6"/>
  <c r="BR164" i="6"/>
  <c r="L165" i="6"/>
  <c r="BH166" i="6"/>
  <c r="AL164" i="6"/>
  <c r="W166" i="6"/>
  <c r="AO162" i="6"/>
  <c r="BV163" i="6"/>
  <c r="U165" i="6"/>
  <c r="Y163" i="6"/>
  <c r="AJ163" i="6"/>
  <c r="BE164" i="6"/>
  <c r="BI162" i="6"/>
  <c r="AT163" i="6"/>
  <c r="AP164" i="6"/>
  <c r="AT162" i="6"/>
  <c r="AE163" i="6"/>
  <c r="AB164" i="6"/>
  <c r="AF162" i="6"/>
  <c r="E163" i="6"/>
  <c r="AP162" i="6"/>
  <c r="BY161" i="6"/>
  <c r="BJ160" i="6"/>
  <c r="Y160" i="6"/>
  <c r="J161" i="6"/>
  <c r="BG161" i="6"/>
  <c r="N161" i="6"/>
  <c r="O161" i="6"/>
  <c r="BM140" i="6"/>
  <c r="BY140" i="6"/>
  <c r="BT141" i="6"/>
  <c r="BO142" i="6"/>
  <c r="BJ143" i="6"/>
  <c r="BV143" i="6"/>
  <c r="BQ144" i="6"/>
  <c r="BL145" i="6"/>
  <c r="BX145" i="6"/>
  <c r="BS146" i="6"/>
  <c r="BN147" i="6"/>
  <c r="BZ147" i="6"/>
  <c r="BU148" i="6"/>
  <c r="BP149" i="6"/>
  <c r="BK150" i="6"/>
  <c r="BW150" i="6"/>
  <c r="BR151" i="6"/>
  <c r="BM152" i="6"/>
  <c r="BY152" i="6"/>
  <c r="BT153" i="6"/>
  <c r="BO154" i="6"/>
  <c r="BJ155" i="6"/>
  <c r="BV155" i="6"/>
  <c r="BQ156" i="6"/>
  <c r="BL157" i="6"/>
  <c r="BX157" i="6"/>
  <c r="BS158" i="6"/>
  <c r="BN159" i="6"/>
  <c r="BZ159" i="6"/>
  <c r="BU130" i="6"/>
  <c r="BU131" i="6"/>
  <c r="BU132" i="6"/>
  <c r="BU133" i="6"/>
  <c r="BU134" i="6"/>
  <c r="BU135" i="6"/>
  <c r="BU136" i="6"/>
  <c r="BU137" i="6"/>
  <c r="BU138" i="6"/>
  <c r="BU139" i="6"/>
  <c r="BJ167" i="6"/>
  <c r="BJ164" i="6"/>
  <c r="AY160" i="6"/>
  <c r="L161" i="6"/>
  <c r="BS167" i="6"/>
  <c r="AG166" i="6"/>
  <c r="X165" i="6"/>
  <c r="H160" i="6"/>
  <c r="BB160" i="6"/>
  <c r="AR166" i="6"/>
  <c r="BE163" i="6"/>
  <c r="BY164" i="6"/>
  <c r="AR165" i="6"/>
  <c r="BY166" i="6"/>
  <c r="BW164" i="6"/>
  <c r="P166" i="6"/>
  <c r="AW167" i="6"/>
  <c r="BA165" i="6"/>
  <c r="BJ166" i="6"/>
  <c r="AT164" i="6"/>
  <c r="BP164" i="6"/>
  <c r="AV166" i="6"/>
  <c r="BW163" i="6"/>
  <c r="K166" i="6"/>
  <c r="AC162" i="6"/>
  <c r="BJ163" i="6"/>
  <c r="I165" i="6"/>
  <c r="M163" i="6"/>
  <c r="X163" i="6"/>
  <c r="AS164" i="6"/>
  <c r="AW162" i="6"/>
  <c r="AH163" i="6"/>
  <c r="AD164" i="6"/>
  <c r="AH162" i="6"/>
  <c r="S163" i="6"/>
  <c r="P164" i="6"/>
  <c r="T162" i="6"/>
  <c r="BO162" i="6"/>
  <c r="AD162" i="6"/>
  <c r="AN160" i="6"/>
  <c r="AX160" i="6"/>
  <c r="I161" i="6"/>
  <c r="V161" i="6"/>
  <c r="BS161" i="6"/>
  <c r="Z161" i="6"/>
  <c r="AA161" i="6"/>
  <c r="BN140" i="6"/>
  <c r="BZ140" i="6"/>
  <c r="BU141" i="6"/>
  <c r="BP142" i="6"/>
  <c r="BK143" i="6"/>
  <c r="BW143" i="6"/>
  <c r="BR144" i="6"/>
  <c r="BM145" i="6"/>
  <c r="BY145" i="6"/>
  <c r="BT146" i="6"/>
  <c r="BO147" i="6"/>
  <c r="BJ148" i="6"/>
  <c r="BV148" i="6"/>
  <c r="BQ149" i="6"/>
  <c r="BL150" i="6"/>
  <c r="BX150" i="6"/>
  <c r="BS151" i="6"/>
  <c r="BN152" i="6"/>
  <c r="BZ152" i="6"/>
  <c r="BU153" i="6"/>
  <c r="BP154" i="6"/>
  <c r="BK155" i="6"/>
  <c r="BW155" i="6"/>
  <c r="BR156" i="6"/>
  <c r="BM157" i="6"/>
  <c r="BY157" i="6"/>
  <c r="BT158" i="6"/>
  <c r="BO159" i="6"/>
  <c r="BJ130" i="6"/>
  <c r="BJ131" i="6"/>
  <c r="AQ167" i="6"/>
  <c r="F162" i="6"/>
  <c r="G161" i="6"/>
  <c r="BI161" i="6"/>
  <c r="BC167" i="6"/>
  <c r="AI165" i="6"/>
  <c r="S161" i="6"/>
  <c r="I160" i="6"/>
  <c r="V160" i="6"/>
  <c r="AF166" i="6"/>
  <c r="BG162" i="6"/>
  <c r="BF164" i="6"/>
  <c r="AF165" i="6"/>
  <c r="BM166" i="6"/>
  <c r="AY164" i="6"/>
  <c r="BZ165" i="6"/>
  <c r="AK167" i="6"/>
  <c r="AO165" i="6"/>
  <c r="AX166" i="6"/>
  <c r="G164" i="6"/>
  <c r="AQ164" i="6"/>
  <c r="AJ166" i="6"/>
  <c r="O163" i="6"/>
  <c r="BU165" i="6"/>
  <c r="Q162" i="6"/>
  <c r="AX163" i="6"/>
  <c r="BS164" i="6"/>
  <c r="BW162" i="6"/>
  <c r="L163" i="6"/>
  <c r="AG164" i="6"/>
  <c r="AK162" i="6"/>
  <c r="V163" i="6"/>
  <c r="R164" i="6"/>
  <c r="V162" i="6"/>
  <c r="G163" i="6"/>
  <c r="BZ163" i="6"/>
  <c r="H162" i="6"/>
  <c r="BC162" i="6"/>
  <c r="R162" i="6"/>
  <c r="AB160" i="6"/>
  <c r="AL160" i="6"/>
  <c r="U161" i="6"/>
  <c r="AH161" i="6"/>
  <c r="X161" i="6"/>
  <c r="AL161" i="6"/>
  <c r="AM161" i="6"/>
  <c r="BO140" i="6"/>
  <c r="BJ141" i="6"/>
  <c r="BV141" i="6"/>
  <c r="BQ142" i="6"/>
  <c r="BL143" i="6"/>
  <c r="BX143" i="6"/>
  <c r="BS144" i="6"/>
  <c r="BN145" i="6"/>
  <c r="BZ145" i="6"/>
  <c r="BU146" i="6"/>
  <c r="BP147" i="6"/>
  <c r="BK148" i="6"/>
  <c r="BW148" i="6"/>
  <c r="BR149" i="6"/>
  <c r="BM150" i="6"/>
  <c r="BY150" i="6"/>
  <c r="BT151" i="6"/>
  <c r="BO152" i="6"/>
  <c r="BJ153" i="6"/>
  <c r="BV153" i="6"/>
  <c r="BQ154" i="6"/>
  <c r="BL155" i="6"/>
  <c r="BX155" i="6"/>
  <c r="BS156" i="6"/>
  <c r="BN157" i="6"/>
  <c r="BZ157" i="6"/>
  <c r="BU158" i="6"/>
  <c r="BP159" i="6"/>
  <c r="BK130" i="6"/>
  <c r="BK131" i="6"/>
  <c r="BK132" i="6"/>
  <c r="BK133" i="6"/>
  <c r="BK134" i="6"/>
  <c r="BK135" i="6"/>
  <c r="BK136" i="6"/>
  <c r="BK137" i="6"/>
  <c r="BK138" i="6"/>
  <c r="BK139" i="6"/>
  <c r="BA159" i="6"/>
  <c r="BN146" i="6"/>
  <c r="BT149" i="6"/>
  <c r="BJ151" i="6"/>
  <c r="BJ152" i="6"/>
  <c r="BM153" i="6"/>
  <c r="BL154" i="6"/>
  <c r="BO155" i="6"/>
  <c r="BN156" i="6"/>
  <c r="BQ157" i="6"/>
  <c r="BP158" i="6"/>
  <c r="BS159" i="6"/>
  <c r="BR130" i="6"/>
  <c r="BL132" i="6"/>
  <c r="BN133" i="6"/>
  <c r="BP134" i="6"/>
  <c r="BR135" i="6"/>
  <c r="BT136" i="6"/>
  <c r="BL138" i="6"/>
  <c r="BN139" i="6"/>
  <c r="BF159" i="6"/>
  <c r="BJ137" i="6"/>
  <c r="BG159" i="6"/>
  <c r="BT135" i="6"/>
  <c r="BM137" i="6"/>
  <c r="BQ132" i="6"/>
  <c r="BT139" i="6"/>
  <c r="BQ146" i="6"/>
  <c r="BV149" i="6"/>
  <c r="BK151" i="6"/>
  <c r="BK152" i="6"/>
  <c r="BN153" i="6"/>
  <c r="BM154" i="6"/>
  <c r="BP155" i="6"/>
  <c r="BO156" i="6"/>
  <c r="BR157" i="6"/>
  <c r="BQ158" i="6"/>
  <c r="BT159" i="6"/>
  <c r="BS130" i="6"/>
  <c r="BM132" i="6"/>
  <c r="BO133" i="6"/>
  <c r="BQ134" i="6"/>
  <c r="BS135" i="6"/>
  <c r="BO139" i="6"/>
  <c r="BL137" i="6"/>
  <c r="BM131" i="6"/>
  <c r="BR139" i="6"/>
  <c r="BK140" i="6"/>
  <c r="BZ146" i="6"/>
  <c r="BW149" i="6"/>
  <c r="BL151" i="6"/>
  <c r="BL152" i="6"/>
  <c r="BO153" i="6"/>
  <c r="BN154" i="6"/>
  <c r="BQ155" i="6"/>
  <c r="BP156" i="6"/>
  <c r="BS157" i="6"/>
  <c r="BR158" i="6"/>
  <c r="BU159" i="6"/>
  <c r="BT130" i="6"/>
  <c r="BN132" i="6"/>
  <c r="BP133" i="6"/>
  <c r="BR134" i="6"/>
  <c r="BP139" i="6"/>
  <c r="BO132" i="6"/>
  <c r="BI159" i="6"/>
  <c r="BQ138" i="6"/>
  <c r="BW140" i="6"/>
  <c r="BL147" i="6"/>
  <c r="BX149" i="6"/>
  <c r="BM151" i="6"/>
  <c r="BQ152" i="6"/>
  <c r="BP153" i="6"/>
  <c r="BS154" i="6"/>
  <c r="BR155" i="6"/>
  <c r="BU156" i="6"/>
  <c r="BT157" i="6"/>
  <c r="BW158" i="6"/>
  <c r="BO138" i="6"/>
  <c r="BO137" i="6"/>
  <c r="BO136" i="6"/>
  <c r="BR141" i="6"/>
  <c r="BU147" i="6"/>
  <c r="BY149" i="6"/>
  <c r="BN151" i="6"/>
  <c r="BR152" i="6"/>
  <c r="BQ153" i="6"/>
  <c r="BT154" i="6"/>
  <c r="BS155" i="6"/>
  <c r="BV156" i="6"/>
  <c r="BU157" i="6"/>
  <c r="BX158" i="6"/>
  <c r="BW159" i="6"/>
  <c r="BN131" i="6"/>
  <c r="BP132" i="6"/>
  <c r="BR133" i="6"/>
  <c r="BT134" i="6"/>
  <c r="BL136" i="6"/>
  <c r="BN137" i="6"/>
  <c r="BJ135" i="6"/>
  <c r="BQ137" i="6"/>
  <c r="BM142" i="6"/>
  <c r="BX147" i="6"/>
  <c r="BZ149" i="6"/>
  <c r="BO151" i="6"/>
  <c r="BS152" i="6"/>
  <c r="BR153" i="6"/>
  <c r="BU154" i="6"/>
  <c r="BT155" i="6"/>
  <c r="BW156" i="6"/>
  <c r="BV157" i="6"/>
  <c r="BY158" i="6"/>
  <c r="BX159" i="6"/>
  <c r="BO131" i="6"/>
  <c r="BY142" i="6"/>
  <c r="BP148" i="6"/>
  <c r="BO150" i="6"/>
  <c r="BP151" i="6"/>
  <c r="BT152" i="6"/>
  <c r="BS153" i="6"/>
  <c r="BV154" i="6"/>
  <c r="BU155" i="6"/>
  <c r="BX156" i="6"/>
  <c r="BW157" i="6"/>
  <c r="BZ158" i="6"/>
  <c r="BY159" i="6"/>
  <c r="BP131" i="6"/>
  <c r="BR132" i="6"/>
  <c r="BT133" i="6"/>
  <c r="BL135" i="6"/>
  <c r="BN136" i="6"/>
  <c r="BP137" i="6"/>
  <c r="BJ134" i="6"/>
  <c r="BT143" i="6"/>
  <c r="BS148" i="6"/>
  <c r="BQ150" i="6"/>
  <c r="BV151" i="6"/>
  <c r="BU152" i="6"/>
  <c r="BX153" i="6"/>
  <c r="BW154" i="6"/>
  <c r="BZ155" i="6"/>
  <c r="BY156" i="6"/>
  <c r="BK158" i="6"/>
  <c r="BJ159" i="6"/>
  <c r="BM130" i="6"/>
  <c r="BQ131" i="6"/>
  <c r="BS132" i="6"/>
  <c r="BM135" i="6"/>
  <c r="BO144" i="6"/>
  <c r="BY148" i="6"/>
  <c r="BR150" i="6"/>
  <c r="BW151" i="6"/>
  <c r="BV152" i="6"/>
  <c r="BY153" i="6"/>
  <c r="BX154" i="6"/>
  <c r="BJ156" i="6"/>
  <c r="BZ156" i="6"/>
  <c r="BL158" i="6"/>
  <c r="BK159" i="6"/>
  <c r="BN130" i="6"/>
  <c r="BR131" i="6"/>
  <c r="BT132" i="6"/>
  <c r="BL134" i="6"/>
  <c r="BN135" i="6"/>
  <c r="BP136" i="6"/>
  <c r="BR137" i="6"/>
  <c r="BT138" i="6"/>
  <c r="BB159" i="6"/>
  <c r="BS139" i="6"/>
  <c r="BJ145" i="6"/>
  <c r="BK149" i="6"/>
  <c r="BS150" i="6"/>
  <c r="BX151" i="6"/>
  <c r="BW152" i="6"/>
  <c r="BZ153" i="6"/>
  <c r="BY154" i="6"/>
  <c r="BK156" i="6"/>
  <c r="BJ157" i="6"/>
  <c r="BM158" i="6"/>
  <c r="BL159" i="6"/>
  <c r="BO130" i="6"/>
  <c r="BS131" i="6"/>
  <c r="BJ133" i="6"/>
  <c r="BM134" i="6"/>
  <c r="BO135" i="6"/>
  <c r="BQ136" i="6"/>
  <c r="BS137" i="6"/>
  <c r="BJ139" i="6"/>
  <c r="BC159" i="6"/>
  <c r="BN138" i="6"/>
  <c r="BV159" i="6"/>
  <c r="BS134" i="6"/>
  <c r="BP138" i="6"/>
  <c r="BS138" i="6"/>
  <c r="BS145" i="6"/>
  <c r="BM149" i="6"/>
  <c r="BT150" i="6"/>
  <c r="BY151" i="6"/>
  <c r="BX152" i="6"/>
  <c r="BJ154" i="6"/>
  <c r="BZ154" i="6"/>
  <c r="BL156" i="6"/>
  <c r="BK157" i="6"/>
  <c r="BN158" i="6"/>
  <c r="BM159" i="6"/>
  <c r="BP130" i="6"/>
  <c r="BT131" i="6"/>
  <c r="BL133" i="6"/>
  <c r="BN134" i="6"/>
  <c r="BP135" i="6"/>
  <c r="BR136" i="6"/>
  <c r="BT137" i="6"/>
  <c r="BL139" i="6"/>
  <c r="BD159" i="6"/>
  <c r="BJ136" i="6"/>
  <c r="BM136" i="6"/>
  <c r="BR138" i="6"/>
  <c r="AZ159" i="6"/>
  <c r="BV145" i="6"/>
  <c r="BN149" i="6"/>
  <c r="BU150" i="6"/>
  <c r="BZ151" i="6"/>
  <c r="BL153" i="6"/>
  <c r="BK154" i="6"/>
  <c r="BN155" i="6"/>
  <c r="BM156" i="6"/>
  <c r="BP157" i="6"/>
  <c r="BO158" i="6"/>
  <c r="BR159" i="6"/>
  <c r="BQ130" i="6"/>
  <c r="BJ132" i="6"/>
  <c r="BM133" i="6"/>
  <c r="BO134" i="6"/>
  <c r="BQ135" i="6"/>
  <c r="BS136" i="6"/>
  <c r="BJ138" i="6"/>
  <c r="BM139" i="6"/>
  <c r="BE159" i="6"/>
  <c r="BM138" i="6"/>
  <c r="BH159" i="6"/>
  <c r="BQ133" i="6"/>
  <c r="BQ139" i="6"/>
  <c r="BS133" i="6"/>
  <c r="J49" i="16"/>
  <c r="AX59" i="16"/>
  <c r="AK58" i="16"/>
  <c r="AE35" i="16"/>
  <c r="AJ72" i="16"/>
  <c r="AQ175" i="17"/>
  <c r="G97" i="17"/>
  <c r="Z178" i="17"/>
  <c r="AT176" i="17"/>
  <c r="V176" i="17"/>
  <c r="AL180" i="17"/>
  <c r="AJ179" i="17"/>
  <c r="J178" i="17"/>
  <c r="H177" i="17"/>
  <c r="AD176" i="17"/>
  <c r="F176" i="17"/>
  <c r="N180" i="17"/>
  <c r="F180" i="17"/>
  <c r="AB179" i="17"/>
  <c r="S182" i="17"/>
  <c r="E176" i="17"/>
  <c r="F2" i="16"/>
  <c r="AF48" i="16"/>
  <c r="AJ50" i="16"/>
  <c r="AF58" i="16"/>
  <c r="AD69" i="16"/>
  <c r="S53" i="16"/>
  <c r="R63" i="16"/>
  <c r="P70" i="16"/>
  <c r="AH57" i="16"/>
  <c r="P56" i="16"/>
  <c r="X19" i="16"/>
  <c r="AM35" i="16"/>
  <c r="M28" i="16"/>
  <c r="L23" i="16"/>
  <c r="AB72" i="16"/>
  <c r="X66" i="16"/>
  <c r="P66" i="16"/>
  <c r="L60" i="16"/>
  <c r="Z2" i="16"/>
  <c r="AS36" i="16"/>
  <c r="E24" i="16"/>
  <c r="AB17" i="16"/>
  <c r="AA73" i="16"/>
  <c r="U58" i="16"/>
  <c r="O22" i="16"/>
  <c r="AL71" i="16"/>
  <c r="Z65" i="16"/>
  <c r="N59" i="16"/>
  <c r="AR46" i="16"/>
  <c r="AJ38" i="16"/>
  <c r="S71" i="16"/>
  <c r="AM55" i="16"/>
  <c r="R20" i="16"/>
  <c r="N71" i="16"/>
  <c r="AV64" i="16"/>
  <c r="AJ58" i="16"/>
  <c r="K45" i="16"/>
  <c r="AQ69" i="16"/>
  <c r="AI53" i="16"/>
  <c r="AS2" i="16"/>
  <c r="J71" i="16"/>
  <c r="AR64" i="16"/>
  <c r="W43" i="16"/>
  <c r="AI69" i="16"/>
  <c r="AO2" i="16"/>
  <c r="AX63" i="16"/>
  <c r="S67" i="16"/>
  <c r="AI49" i="16"/>
  <c r="AG2" i="16"/>
  <c r="S65" i="16"/>
  <c r="AK46" i="16"/>
  <c r="AC2" i="16"/>
  <c r="V69" i="16"/>
  <c r="J63" i="16"/>
  <c r="AT55" i="16"/>
  <c r="AL18" i="16"/>
  <c r="AO64" i="16"/>
  <c r="E46" i="16"/>
  <c r="Y2" i="16"/>
  <c r="AF68" i="16"/>
  <c r="T62" i="16"/>
  <c r="L54" i="16"/>
  <c r="S49" i="16"/>
  <c r="G63" i="16"/>
  <c r="U40" i="16"/>
  <c r="U2" i="16"/>
  <c r="H68" i="16"/>
  <c r="AP61" i="16"/>
  <c r="J53" i="16"/>
  <c r="S39" i="16"/>
  <c r="E62" i="16"/>
  <c r="M36" i="16"/>
  <c r="Q2" i="16"/>
  <c r="AX67" i="16"/>
  <c r="AL61" i="16"/>
  <c r="AN52" i="16"/>
  <c r="AU60" i="16"/>
  <c r="AQ61" i="16"/>
  <c r="AA35" i="16"/>
  <c r="V73" i="16"/>
  <c r="J67" i="16"/>
  <c r="AR60" i="16"/>
  <c r="M59" i="16"/>
  <c r="F62" i="16"/>
  <c r="H63" i="16"/>
  <c r="J64" i="16"/>
  <c r="L65" i="16"/>
  <c r="N66" i="16"/>
  <c r="P67" i="16"/>
  <c r="R68" i="16"/>
  <c r="T69" i="16"/>
  <c r="V70" i="16"/>
  <c r="X71" i="16"/>
  <c r="Z72" i="16"/>
  <c r="AB73" i="16"/>
  <c r="M66" i="16"/>
  <c r="M70" i="16"/>
  <c r="N62" i="16"/>
  <c r="P63" i="16"/>
  <c r="R64" i="16"/>
  <c r="T65" i="16"/>
  <c r="V66" i="16"/>
  <c r="X67" i="16"/>
  <c r="Z68" i="16"/>
  <c r="AB69" i="16"/>
  <c r="AD70" i="16"/>
  <c r="AF71" i="16"/>
  <c r="AH72" i="16"/>
  <c r="AJ73" i="16"/>
  <c r="AS66" i="16"/>
  <c r="V62" i="16"/>
  <c r="X63" i="16"/>
  <c r="Z64" i="16"/>
  <c r="AB65" i="16"/>
  <c r="AD66" i="16"/>
  <c r="AF67" i="16"/>
  <c r="AH68" i="16"/>
  <c r="AJ69" i="16"/>
  <c r="AL70" i="16"/>
  <c r="AN71" i="16"/>
  <c r="AP72" i="16"/>
  <c r="AR73" i="16"/>
  <c r="AE67" i="16"/>
  <c r="AE71" i="16"/>
  <c r="T63" i="16"/>
  <c r="AL64" i="16"/>
  <c r="F66" i="16"/>
  <c r="AB67" i="16"/>
  <c r="AT68" i="16"/>
  <c r="N70" i="16"/>
  <c r="AJ71" i="16"/>
  <c r="H73" i="16"/>
  <c r="O67" i="16"/>
  <c r="M72" i="16"/>
  <c r="AB63" i="16"/>
  <c r="AP64" i="16"/>
  <c r="J66" i="16"/>
  <c r="AJ67" i="16"/>
  <c r="AX68" i="16"/>
  <c r="R70" i="16"/>
  <c r="AR71" i="16"/>
  <c r="L73" i="16"/>
  <c r="AQ67" i="16"/>
  <c r="AG72" i="16"/>
  <c r="J62" i="16"/>
  <c r="AF63" i="16"/>
  <c r="AT64" i="16"/>
  <c r="R66" i="16"/>
  <c r="AN67" i="16"/>
  <c r="H69" i="16"/>
  <c r="Z70" i="16"/>
  <c r="AV71" i="16"/>
  <c r="P73" i="16"/>
  <c r="M68" i="16"/>
  <c r="AS72" i="16"/>
  <c r="W62" i="16"/>
  <c r="Y63" i="16"/>
  <c r="AA64" i="16"/>
  <c r="AC65" i="16"/>
  <c r="AE66" i="16"/>
  <c r="AG67" i="16"/>
  <c r="AI68" i="16"/>
  <c r="AK69" i="16"/>
  <c r="AM70" i="16"/>
  <c r="AO71" i="16"/>
  <c r="AQ72" i="16"/>
  <c r="AS73" i="16"/>
  <c r="AG62" i="16"/>
  <c r="AS64" i="16"/>
  <c r="AI67" i="16"/>
  <c r="Y70" i="16"/>
  <c r="O73" i="16"/>
  <c r="R62" i="16"/>
  <c r="AJ63" i="16"/>
  <c r="AX64" i="16"/>
  <c r="Z66" i="16"/>
  <c r="AR67" i="16"/>
  <c r="L69" i="16"/>
  <c r="AH70" i="16"/>
  <c r="F72" i="16"/>
  <c r="T73" i="16"/>
  <c r="AC68" i="16"/>
  <c r="K73" i="16"/>
  <c r="AA62" i="16"/>
  <c r="AC63" i="16"/>
  <c r="AE64" i="16"/>
  <c r="AG65" i="16"/>
  <c r="AI66" i="16"/>
  <c r="AK67" i="16"/>
  <c r="AM68" i="16"/>
  <c r="AO69" i="16"/>
  <c r="AQ70" i="16"/>
  <c r="AS71" i="16"/>
  <c r="AU72" i="16"/>
  <c r="AW73" i="16"/>
  <c r="AO62" i="16"/>
  <c r="K65" i="16"/>
  <c r="AU67" i="16"/>
  <c r="Z62" i="16"/>
  <c r="AN63" i="16"/>
  <c r="H65" i="16"/>
  <c r="AH66" i="16"/>
  <c r="AV67" i="16"/>
  <c r="P69" i="16"/>
  <c r="AP70" i="16"/>
  <c r="J72" i="16"/>
  <c r="X73" i="16"/>
  <c r="AS68" i="16"/>
  <c r="AE73" i="16"/>
  <c r="AD62" i="16"/>
  <c r="AR63" i="16"/>
  <c r="P65" i="16"/>
  <c r="AL66" i="16"/>
  <c r="F68" i="16"/>
  <c r="X69" i="16"/>
  <c r="AT70" i="16"/>
  <c r="N72" i="16"/>
  <c r="AF73" i="16"/>
  <c r="AE63" i="16"/>
  <c r="O69" i="16"/>
  <c r="AQ73" i="16"/>
  <c r="AI62" i="16"/>
  <c r="AK63" i="16"/>
  <c r="AM64" i="16"/>
  <c r="AO65" i="16"/>
  <c r="AQ66" i="16"/>
  <c r="AS67" i="16"/>
  <c r="AU68" i="16"/>
  <c r="AW69" i="16"/>
  <c r="E71" i="16"/>
  <c r="G72" i="16"/>
  <c r="I73" i="16"/>
  <c r="K63" i="16"/>
  <c r="AA65" i="16"/>
  <c r="U68" i="16"/>
  <c r="K71" i="16"/>
  <c r="AU73" i="16"/>
  <c r="AH62" i="16"/>
  <c r="AV63" i="16"/>
  <c r="X65" i="16"/>
  <c r="AP66" i="16"/>
  <c r="J68" i="16"/>
  <c r="AF69" i="16"/>
  <c r="AX70" i="16"/>
  <c r="R72" i="16"/>
  <c r="AN73" i="16"/>
  <c r="AC64" i="16"/>
  <c r="AE69" i="16"/>
  <c r="AL62" i="16"/>
  <c r="F64" i="16"/>
  <c r="AF65" i="16"/>
  <c r="AT66" i="16"/>
  <c r="N68" i="16"/>
  <c r="AN69" i="16"/>
  <c r="H71" i="16"/>
  <c r="V72" i="16"/>
  <c r="AV73" i="16"/>
  <c r="AW64" i="16"/>
  <c r="AU69" i="16"/>
  <c r="AQ62" i="16"/>
  <c r="AS63" i="16"/>
  <c r="AU64" i="16"/>
  <c r="AW65" i="16"/>
  <c r="E67" i="16"/>
  <c r="G68" i="16"/>
  <c r="I69" i="16"/>
  <c r="K70" i="16"/>
  <c r="M71" i="16"/>
  <c r="O72" i="16"/>
  <c r="Q73" i="16"/>
  <c r="W63" i="16"/>
  <c r="E66" i="16"/>
  <c r="AO68" i="16"/>
  <c r="AI71" i="16"/>
  <c r="L63" i="16"/>
  <c r="AH64" i="16"/>
  <c r="AV65" i="16"/>
  <c r="T67" i="16"/>
  <c r="AP68" i="16"/>
  <c r="J70" i="16"/>
  <c r="AB71" i="16"/>
  <c r="AX72" i="16"/>
  <c r="AG66" i="16"/>
  <c r="AU71" i="16"/>
  <c r="V64" i="16"/>
  <c r="AV69" i="16"/>
  <c r="AI65" i="16"/>
  <c r="AM62" i="16"/>
  <c r="O64" i="16"/>
  <c r="AS65" i="16"/>
  <c r="U67" i="16"/>
  <c r="E69" i="16"/>
  <c r="AA70" i="16"/>
  <c r="K72" i="16"/>
  <c r="AG73" i="16"/>
  <c r="O63" i="16"/>
  <c r="AW66" i="16"/>
  <c r="AW70" i="16"/>
  <c r="AD64" i="16"/>
  <c r="F70" i="16"/>
  <c r="AU65" i="16"/>
  <c r="AU62" i="16"/>
  <c r="S64" i="16"/>
  <c r="G66" i="16"/>
  <c r="Y67" i="16"/>
  <c r="M69" i="16"/>
  <c r="AE70" i="16"/>
  <c r="S72" i="16"/>
  <c r="AK73" i="16"/>
  <c r="AI63" i="16"/>
  <c r="K67" i="16"/>
  <c r="W71" i="16"/>
  <c r="AJ65" i="16"/>
  <c r="L71" i="16"/>
  <c r="AC70" i="16"/>
  <c r="E63" i="16"/>
  <c r="W64" i="16"/>
  <c r="K66" i="16"/>
  <c r="AC67" i="16"/>
  <c r="Q69" i="16"/>
  <c r="AI70" i="16"/>
  <c r="W72" i="16"/>
  <c r="AO73" i="16"/>
  <c r="AU63" i="16"/>
  <c r="W67" i="16"/>
  <c r="AQ71" i="16"/>
  <c r="L62" i="16"/>
  <c r="N63" i="16"/>
  <c r="P64" i="16"/>
  <c r="R65" i="16"/>
  <c r="T66" i="16"/>
  <c r="V67" i="16"/>
  <c r="X68" i="16"/>
  <c r="Z69" i="16"/>
  <c r="AB70" i="16"/>
  <c r="AD71" i="16"/>
  <c r="AF72" i="16"/>
  <c r="AH73" i="16"/>
  <c r="AK62" i="16"/>
  <c r="G65" i="16"/>
  <c r="E68" i="16"/>
  <c r="AO70" i="16"/>
  <c r="AM73" i="16"/>
  <c r="AN65" i="16"/>
  <c r="P71" i="16"/>
  <c r="AS70" i="16"/>
  <c r="I63" i="16"/>
  <c r="AI64" i="16"/>
  <c r="O66" i="16"/>
  <c r="AO67" i="16"/>
  <c r="U69" i="16"/>
  <c r="AU70" i="16"/>
  <c r="AA72" i="16"/>
  <c r="E64" i="16"/>
  <c r="I68" i="16"/>
  <c r="I72" i="16"/>
  <c r="AR65" i="16"/>
  <c r="T71" i="16"/>
  <c r="O71" i="16"/>
  <c r="M63" i="16"/>
  <c r="AQ64" i="16"/>
  <c r="S66" i="16"/>
  <c r="AW67" i="16"/>
  <c r="Y69" i="16"/>
  <c r="I71" i="16"/>
  <c r="AE72" i="16"/>
  <c r="M64" i="16"/>
  <c r="AG68" i="16"/>
  <c r="U72" i="16"/>
  <c r="AX66" i="16"/>
  <c r="AD72" i="16"/>
  <c r="Q63" i="16"/>
  <c r="E65" i="16"/>
  <c r="W66" i="16"/>
  <c r="K68" i="16"/>
  <c r="AC69" i="16"/>
  <c r="Q71" i="16"/>
  <c r="AI72" i="16"/>
  <c r="U64" i="16"/>
  <c r="G69" i="16"/>
  <c r="AC72" i="16"/>
  <c r="H67" i="16"/>
  <c r="AL72" i="16"/>
  <c r="U63" i="16"/>
  <c r="I65" i="16"/>
  <c r="AA66" i="16"/>
  <c r="O68" i="16"/>
  <c r="AG69" i="16"/>
  <c r="U71" i="16"/>
  <c r="AM72" i="16"/>
  <c r="AK64" i="16"/>
  <c r="S69" i="16"/>
  <c r="AK72" i="16"/>
  <c r="AB62" i="16"/>
  <c r="AD63" i="16"/>
  <c r="AF64" i="16"/>
  <c r="AH65" i="16"/>
  <c r="AJ66" i="16"/>
  <c r="AL67" i="16"/>
  <c r="AN68" i="16"/>
  <c r="AP69" i="16"/>
  <c r="AR70" i="16"/>
  <c r="AT71" i="16"/>
  <c r="AV72" i="16"/>
  <c r="AX73" i="16"/>
  <c r="AA63" i="16"/>
  <c r="I66" i="16"/>
  <c r="AW68" i="16"/>
  <c r="AM71" i="16"/>
  <c r="L67" i="16"/>
  <c r="AT72" i="16"/>
  <c r="G62" i="16"/>
  <c r="AG63" i="16"/>
  <c r="M65" i="16"/>
  <c r="AM66" i="16"/>
  <c r="S68" i="16"/>
  <c r="AS69" i="16"/>
  <c r="Y71" i="16"/>
  <c r="E73" i="16"/>
  <c r="W65" i="16"/>
  <c r="AA69" i="16"/>
  <c r="AW72" i="16"/>
  <c r="AF62" i="16"/>
  <c r="AH63" i="16"/>
  <c r="AJ64" i="16"/>
  <c r="AL65" i="16"/>
  <c r="AN66" i="16"/>
  <c r="AP67" i="16"/>
  <c r="AR68" i="16"/>
  <c r="AT69" i="16"/>
  <c r="AV70" i="16"/>
  <c r="AX71" i="16"/>
  <c r="F73" i="16"/>
  <c r="AM63" i="16"/>
  <c r="U66" i="16"/>
  <c r="K69" i="16"/>
  <c r="E72" i="16"/>
  <c r="AP62" i="16"/>
  <c r="V68" i="16"/>
  <c r="K62" i="16"/>
  <c r="AO63" i="16"/>
  <c r="Q65" i="16"/>
  <c r="AU66" i="16"/>
  <c r="W68" i="16"/>
  <c r="G70" i="16"/>
  <c r="AC71" i="16"/>
  <c r="M73" i="16"/>
  <c r="I62" i="16"/>
  <c r="AM65" i="16"/>
  <c r="AM69" i="16"/>
  <c r="W73" i="16"/>
  <c r="AJ62" i="16"/>
  <c r="AL63" i="16"/>
  <c r="AN64" i="16"/>
  <c r="AP65" i="16"/>
  <c r="AR66" i="16"/>
  <c r="AT67" i="16"/>
  <c r="AV68" i="16"/>
  <c r="AX69" i="16"/>
  <c r="F71" i="16"/>
  <c r="H72" i="16"/>
  <c r="J73" i="16"/>
  <c r="AQ63" i="16"/>
  <c r="AC66" i="16"/>
  <c r="W69" i="16"/>
  <c r="Q72" i="16"/>
  <c r="AT62" i="16"/>
  <c r="AD68" i="16"/>
  <c r="O62" i="16"/>
  <c r="AW63" i="16"/>
  <c r="U65" i="16"/>
  <c r="I67" i="16"/>
  <c r="AA68" i="16"/>
  <c r="O70" i="16"/>
  <c r="AG71" i="16"/>
  <c r="U73" i="16"/>
  <c r="Q62" i="16"/>
  <c r="Q66" i="16"/>
  <c r="E70" i="16"/>
  <c r="AI73" i="16"/>
  <c r="N64" i="16"/>
  <c r="AR69" i="16"/>
  <c r="O65" i="16"/>
  <c r="AE62" i="16"/>
  <c r="K64" i="16"/>
  <c r="AK65" i="16"/>
  <c r="Q67" i="16"/>
  <c r="AQ68" i="16"/>
  <c r="W70" i="16"/>
  <c r="AW71" i="16"/>
  <c r="AC73" i="16"/>
  <c r="AJ53" i="16"/>
  <c r="F50" i="16"/>
  <c r="AN51" i="16"/>
  <c r="AF53" i="16"/>
  <c r="X55" i="16"/>
  <c r="H57" i="16"/>
  <c r="J50" i="16"/>
  <c r="AR51" i="16"/>
  <c r="AV53" i="16"/>
  <c r="AB55" i="16"/>
  <c r="P57" i="16"/>
  <c r="N50" i="16"/>
  <c r="J52" i="16"/>
  <c r="J54" i="16"/>
  <c r="AJ55" i="16"/>
  <c r="T57" i="16"/>
  <c r="E51" i="16"/>
  <c r="O52" i="16"/>
  <c r="AC53" i="16"/>
  <c r="AM54" i="16"/>
  <c r="G56" i="16"/>
  <c r="Q57" i="16"/>
  <c r="R51" i="16"/>
  <c r="V53" i="16"/>
  <c r="Z55" i="16"/>
  <c r="AD57" i="16"/>
  <c r="AL58" i="16"/>
  <c r="AN59" i="16"/>
  <c r="AP60" i="16"/>
  <c r="AR61" i="16"/>
  <c r="R50" i="16"/>
  <c r="N52" i="16"/>
  <c r="N54" i="16"/>
  <c r="AN55" i="16"/>
  <c r="X57" i="16"/>
  <c r="I51" i="16"/>
  <c r="S52" i="16"/>
  <c r="AG53" i="16"/>
  <c r="AU54" i="16"/>
  <c r="K56" i="16"/>
  <c r="U57" i="16"/>
  <c r="Z50" i="16"/>
  <c r="AD52" i="16"/>
  <c r="R54" i="16"/>
  <c r="AV55" i="16"/>
  <c r="AF57" i="16"/>
  <c r="M51" i="16"/>
  <c r="AA52" i="16"/>
  <c r="AK53" i="16"/>
  <c r="E55" i="16"/>
  <c r="O56" i="16"/>
  <c r="Y57" i="16"/>
  <c r="AL50" i="16"/>
  <c r="AH52" i="16"/>
  <c r="V54" i="16"/>
  <c r="F56" i="16"/>
  <c r="AN57" i="16"/>
  <c r="AP50" i="16"/>
  <c r="AP52" i="16"/>
  <c r="Z54" i="16"/>
  <c r="R56" i="16"/>
  <c r="L51" i="16"/>
  <c r="AT52" i="16"/>
  <c r="AH54" i="16"/>
  <c r="V56" i="16"/>
  <c r="AF51" i="16"/>
  <c r="X53" i="16"/>
  <c r="AT54" i="16"/>
  <c r="AU50" i="16"/>
  <c r="AQ52" i="16"/>
  <c r="S54" i="16"/>
  <c r="AW55" i="16"/>
  <c r="AO57" i="16"/>
  <c r="AX54" i="16"/>
  <c r="Q51" i="16"/>
  <c r="AU52" i="16"/>
  <c r="W54" i="16"/>
  <c r="S56" i="16"/>
  <c r="L55" i="16"/>
  <c r="Y51" i="16"/>
  <c r="E53" i="16"/>
  <c r="AE54" i="16"/>
  <c r="W56" i="16"/>
  <c r="T55" i="16"/>
  <c r="AC51" i="16"/>
  <c r="I53" i="16"/>
  <c r="AI54" i="16"/>
  <c r="AA56" i="16"/>
  <c r="P50" i="16"/>
  <c r="AB52" i="16"/>
  <c r="AN54" i="16"/>
  <c r="F57" i="16"/>
  <c r="AD58" i="16"/>
  <c r="AJ59" i="16"/>
  <c r="AT60" i="16"/>
  <c r="Z56" i="16"/>
  <c r="G50" i="16"/>
  <c r="AG51" i="16"/>
  <c r="M53" i="16"/>
  <c r="I55" i="16"/>
  <c r="AI56" i="16"/>
  <c r="AL56" i="16"/>
  <c r="K50" i="16"/>
  <c r="AO51" i="16"/>
  <c r="Q53" i="16"/>
  <c r="M55" i="16"/>
  <c r="AM56" i="16"/>
  <c r="AF50" i="16"/>
  <c r="AR52" i="16"/>
  <c r="J55" i="16"/>
  <c r="V57" i="16"/>
  <c r="AP58" i="16"/>
  <c r="AV59" i="16"/>
  <c r="H61" i="16"/>
  <c r="P51" i="16"/>
  <c r="AP56" i="16"/>
  <c r="O50" i="16"/>
  <c r="AS51" i="16"/>
  <c r="U53" i="16"/>
  <c r="Q55" i="16"/>
  <c r="AQ56" i="16"/>
  <c r="T51" i="16"/>
  <c r="AX56" i="16"/>
  <c r="W50" i="16"/>
  <c r="AW51" i="16"/>
  <c r="AS53" i="16"/>
  <c r="U55" i="16"/>
  <c r="E57" i="16"/>
  <c r="AV50" i="16"/>
  <c r="N53" i="16"/>
  <c r="AH55" i="16"/>
  <c r="AR57" i="16"/>
  <c r="AX58" i="16"/>
  <c r="J60" i="16"/>
  <c r="P61" i="16"/>
  <c r="AQ51" i="16"/>
  <c r="AU53" i="16"/>
  <c r="E56" i="16"/>
  <c r="AB51" i="16"/>
  <c r="AA50" i="16"/>
  <c r="G52" i="16"/>
  <c r="AW53" i="16"/>
  <c r="Y55" i="16"/>
  <c r="I57" i="16"/>
  <c r="H53" i="16"/>
  <c r="AE50" i="16"/>
  <c r="K52" i="16"/>
  <c r="G54" i="16"/>
  <c r="AG55" i="16"/>
  <c r="M57" i="16"/>
  <c r="P53" i="16"/>
  <c r="AQ50" i="16"/>
  <c r="AI52" i="16"/>
  <c r="O54" i="16"/>
  <c r="AO55" i="16"/>
  <c r="AK57" i="16"/>
  <c r="AN50" i="16"/>
  <c r="AT53" i="16"/>
  <c r="AJ56" i="16"/>
  <c r="AT58" i="16"/>
  <c r="V60" i="16"/>
  <c r="AN61" i="16"/>
  <c r="J51" i="16"/>
  <c r="H54" i="16"/>
  <c r="AR56" i="16"/>
  <c r="H59" i="16"/>
  <c r="Z60" i="16"/>
  <c r="AV61" i="16"/>
  <c r="L53" i="16"/>
  <c r="Z51" i="16"/>
  <c r="P54" i="16"/>
  <c r="N57" i="16"/>
  <c r="L59" i="16"/>
  <c r="AD60" i="16"/>
  <c r="E52" i="16"/>
  <c r="Q54" i="16"/>
  <c r="AC56" i="16"/>
  <c r="O58" i="16"/>
  <c r="Q59" i="16"/>
  <c r="S60" i="16"/>
  <c r="U61" i="16"/>
  <c r="AS50" i="16"/>
  <c r="AS54" i="16"/>
  <c r="Y58" i="16"/>
  <c r="AC60" i="16"/>
  <c r="T50" i="16"/>
  <c r="X52" i="16"/>
  <c r="AH51" i="16"/>
  <c r="X54" i="16"/>
  <c r="AL57" i="16"/>
  <c r="P59" i="16"/>
  <c r="AH60" i="16"/>
  <c r="M52" i="16"/>
  <c r="Y54" i="16"/>
  <c r="AK56" i="16"/>
  <c r="S58" i="16"/>
  <c r="U59" i="16"/>
  <c r="W60" i="16"/>
  <c r="Y61" i="16"/>
  <c r="O51" i="16"/>
  <c r="O55" i="16"/>
  <c r="AG58" i="16"/>
  <c r="AK60" i="16"/>
  <c r="AP51" i="16"/>
  <c r="AF54" i="16"/>
  <c r="AV57" i="16"/>
  <c r="T59" i="16"/>
  <c r="AL60" i="16"/>
  <c r="AM50" i="16"/>
  <c r="AX51" i="16"/>
  <c r="AV54" i="16"/>
  <c r="F58" i="16"/>
  <c r="X59" i="16"/>
  <c r="AX60" i="16"/>
  <c r="Q50" i="16"/>
  <c r="AC52" i="16"/>
  <c r="AO54" i="16"/>
  <c r="G57" i="16"/>
  <c r="AA58" i="16"/>
  <c r="AC59" i="16"/>
  <c r="AE60" i="16"/>
  <c r="AG61" i="16"/>
  <c r="AU51" i="16"/>
  <c r="AU55" i="16"/>
  <c r="AW58" i="16"/>
  <c r="G61" i="16"/>
  <c r="AR50" i="16"/>
  <c r="AV52" i="16"/>
  <c r="F55" i="16"/>
  <c r="AE52" i="16"/>
  <c r="L52" i="16"/>
  <c r="R55" i="16"/>
  <c r="J58" i="16"/>
  <c r="AB59" i="16"/>
  <c r="L61" i="16"/>
  <c r="K54" i="16"/>
  <c r="T52" i="16"/>
  <c r="AP55" i="16"/>
  <c r="N58" i="16"/>
  <c r="AF59" i="16"/>
  <c r="T61" i="16"/>
  <c r="AG50" i="16"/>
  <c r="AS52" i="16"/>
  <c r="K55" i="16"/>
  <c r="W57" i="16"/>
  <c r="AI58" i="16"/>
  <c r="AK59" i="16"/>
  <c r="AM60" i="16"/>
  <c r="AO61" i="16"/>
  <c r="AG52" i="16"/>
  <c r="AG56" i="16"/>
  <c r="S59" i="16"/>
  <c r="W61" i="16"/>
  <c r="AK55" i="16"/>
  <c r="X50" i="16"/>
  <c r="AL53" i="16"/>
  <c r="AB56" i="16"/>
  <c r="AH58" i="16"/>
  <c r="R60" i="16"/>
  <c r="AJ61" i="16"/>
  <c r="V58" i="16"/>
  <c r="S51" i="16"/>
  <c r="AW54" i="16"/>
  <c r="AW57" i="16"/>
  <c r="AG59" i="16"/>
  <c r="I61" i="16"/>
  <c r="Q56" i="16"/>
  <c r="E60" i="16"/>
  <c r="AC57" i="16"/>
  <c r="Z58" i="16"/>
  <c r="AA51" i="16"/>
  <c r="S55" i="16"/>
  <c r="G58" i="16"/>
  <c r="AO59" i="16"/>
  <c r="M61" i="16"/>
  <c r="M50" i="16"/>
  <c r="AW56" i="16"/>
  <c r="M60" i="16"/>
  <c r="AR59" i="16"/>
  <c r="AI51" i="16"/>
  <c r="AA55" i="16"/>
  <c r="K58" i="16"/>
  <c r="AS59" i="16"/>
  <c r="Q61" i="16"/>
  <c r="AC50" i="16"/>
  <c r="S57" i="16"/>
  <c r="U60" i="16"/>
  <c r="V51" i="16"/>
  <c r="AP53" i="16"/>
  <c r="H56" i="16"/>
  <c r="AX57" i="16"/>
  <c r="F59" i="16"/>
  <c r="H60" i="16"/>
  <c r="J61" i="16"/>
  <c r="AK50" i="16"/>
  <c r="G55" i="16"/>
  <c r="AC58" i="16"/>
  <c r="AG60" i="16"/>
  <c r="F60" i="16"/>
  <c r="U52" i="16"/>
  <c r="AI55" i="16"/>
  <c r="W58" i="16"/>
  <c r="AW59" i="16"/>
  <c r="AC61" i="16"/>
  <c r="AE51" i="16"/>
  <c r="AI57" i="16"/>
  <c r="AS60" i="16"/>
  <c r="H50" i="16"/>
  <c r="N60" i="16"/>
  <c r="AK52" i="16"/>
  <c r="AQ55" i="16"/>
  <c r="AE58" i="16"/>
  <c r="G60" i="16"/>
  <c r="AK61" i="16"/>
  <c r="Q52" i="16"/>
  <c r="AU57" i="16"/>
  <c r="O61" i="16"/>
  <c r="AJ52" i="16"/>
  <c r="X61" i="16"/>
  <c r="G53" i="16"/>
  <c r="M56" i="16"/>
  <c r="AM58" i="16"/>
  <c r="K60" i="16"/>
  <c r="AS61" i="16"/>
  <c r="AW52" i="16"/>
  <c r="I58" i="16"/>
  <c r="AE61" i="16"/>
  <c r="F53" i="16"/>
  <c r="AB61" i="16"/>
  <c r="O53" i="16"/>
  <c r="U56" i="16"/>
  <c r="AQ58" i="16"/>
  <c r="O60" i="16"/>
  <c r="AW61" i="16"/>
  <c r="K53" i="16"/>
  <c r="Q58" i="16"/>
  <c r="AM61" i="16"/>
  <c r="H52" i="16"/>
  <c r="AB54" i="16"/>
  <c r="AN56" i="16"/>
  <c r="T58" i="16"/>
  <c r="V59" i="16"/>
  <c r="X60" i="16"/>
  <c r="Z61" i="16"/>
  <c r="I52" i="16"/>
  <c r="Y56" i="16"/>
  <c r="O59" i="16"/>
  <c r="S61" i="16"/>
  <c r="AD53" i="16"/>
  <c r="AF61" i="16"/>
  <c r="I50" i="16"/>
  <c r="W53" i="16"/>
  <c r="AS56" i="16"/>
  <c r="AU58" i="16"/>
  <c r="AA60" i="16"/>
  <c r="AA53" i="16"/>
  <c r="AO58" i="16"/>
  <c r="AU61" i="16"/>
  <c r="P52" i="16"/>
  <c r="AJ54" i="16"/>
  <c r="AV56" i="16"/>
  <c r="X58" i="16"/>
  <c r="Z59" i="16"/>
  <c r="AB60" i="16"/>
  <c r="AD61" i="16"/>
  <c r="Y52" i="16"/>
  <c r="AO56" i="16"/>
  <c r="W59" i="16"/>
  <c r="AA61" i="16"/>
  <c r="AX55" i="16"/>
  <c r="Y50" i="16"/>
  <c r="AE53" i="16"/>
  <c r="O57" i="16"/>
  <c r="E59" i="16"/>
  <c r="AI60" i="16"/>
  <c r="AQ53" i="16"/>
  <c r="K59" i="16"/>
  <c r="AF52" i="16"/>
  <c r="AR54" i="16"/>
  <c r="J57" i="16"/>
  <c r="AB58" i="16"/>
  <c r="AD59" i="16"/>
  <c r="AF60" i="16"/>
  <c r="AH61" i="16"/>
  <c r="AO52" i="16"/>
  <c r="K57" i="16"/>
  <c r="AE59" i="16"/>
  <c r="AI61" i="16"/>
  <c r="L56" i="16"/>
  <c r="AO50" i="16"/>
  <c r="AM53" i="16"/>
  <c r="AE57" i="16"/>
  <c r="I59" i="16"/>
  <c r="AQ60" i="16"/>
  <c r="M54" i="16"/>
  <c r="AA59" i="16"/>
  <c r="R58" i="16"/>
  <c r="K51" i="16"/>
  <c r="AG54" i="16"/>
  <c r="AS57" i="16"/>
  <c r="Y59" i="16"/>
  <c r="E61" i="16"/>
  <c r="AE55" i="16"/>
  <c r="AQ59" i="16"/>
  <c r="AP38" i="16"/>
  <c r="AH40" i="16"/>
  <c r="Z42" i="16"/>
  <c r="Z44" i="16"/>
  <c r="J46" i="16"/>
  <c r="F48" i="16"/>
  <c r="AX38" i="16"/>
  <c r="AL40" i="16"/>
  <c r="AP42" i="16"/>
  <c r="AD44" i="16"/>
  <c r="R46" i="16"/>
  <c r="V48" i="16"/>
  <c r="H39" i="16"/>
  <c r="AT40" i="16"/>
  <c r="AT42" i="16"/>
  <c r="AL44" i="16"/>
  <c r="AD46" i="16"/>
  <c r="Z48" i="16"/>
  <c r="M39" i="16"/>
  <c r="AE40" i="16"/>
  <c r="AS41" i="16"/>
  <c r="U43" i="16"/>
  <c r="AI44" i="16"/>
  <c r="AW45" i="16"/>
  <c r="Q47" i="16"/>
  <c r="AA48" i="16"/>
  <c r="AO49" i="16"/>
  <c r="T38" i="16"/>
  <c r="Z39" i="16"/>
  <c r="AF40" i="16"/>
  <c r="AL41" i="16"/>
  <c r="AR42" i="16"/>
  <c r="H44" i="16"/>
  <c r="N45" i="16"/>
  <c r="Y40" i="16"/>
  <c r="AG44" i="16"/>
  <c r="J47" i="16"/>
  <c r="N49" i="16"/>
  <c r="P39" i="16"/>
  <c r="H41" i="16"/>
  <c r="AX42" i="16"/>
  <c r="AP44" i="16"/>
  <c r="AH46" i="16"/>
  <c r="AH48" i="16"/>
  <c r="Q39" i="16"/>
  <c r="AI40" i="16"/>
  <c r="K42" i="16"/>
  <c r="Y43" i="16"/>
  <c r="AM44" i="16"/>
  <c r="G46" i="16"/>
  <c r="U47" i="16"/>
  <c r="AI48" i="16"/>
  <c r="AS49" i="16"/>
  <c r="X38" i="16"/>
  <c r="AD39" i="16"/>
  <c r="AJ40" i="16"/>
  <c r="AP41" i="16"/>
  <c r="F43" i="16"/>
  <c r="L44" i="16"/>
  <c r="R45" i="16"/>
  <c r="T39" i="16"/>
  <c r="X41" i="16"/>
  <c r="L43" i="16"/>
  <c r="AT44" i="16"/>
  <c r="AX46" i="16"/>
  <c r="AL48" i="16"/>
  <c r="G38" i="16"/>
  <c r="Y39" i="16"/>
  <c r="AM40" i="16"/>
  <c r="O42" i="16"/>
  <c r="AC43" i="16"/>
  <c r="AQ44" i="16"/>
  <c r="O46" i="16"/>
  <c r="Y47" i="16"/>
  <c r="AM48" i="16"/>
  <c r="AW49" i="16"/>
  <c r="AB38" i="16"/>
  <c r="AH39" i="16"/>
  <c r="AN40" i="16"/>
  <c r="AX41" i="16"/>
  <c r="J43" i="16"/>
  <c r="P44" i="16"/>
  <c r="V45" i="16"/>
  <c r="AF39" i="16"/>
  <c r="AF41" i="16"/>
  <c r="P43" i="16"/>
  <c r="H45" i="16"/>
  <c r="H47" i="16"/>
  <c r="AT48" i="16"/>
  <c r="AJ39" i="16"/>
  <c r="AJ41" i="16"/>
  <c r="X43" i="16"/>
  <c r="P45" i="16"/>
  <c r="L47" i="16"/>
  <c r="AX48" i="16"/>
  <c r="F40" i="16"/>
  <c r="AN41" i="16"/>
  <c r="AB43" i="16"/>
  <c r="AF45" i="16"/>
  <c r="T47" i="16"/>
  <c r="H49" i="16"/>
  <c r="AL38" i="16"/>
  <c r="AD40" i="16"/>
  <c r="V42" i="16"/>
  <c r="R44" i="16"/>
  <c r="F46" i="16"/>
  <c r="AV47" i="16"/>
  <c r="AV49" i="16"/>
  <c r="J40" i="16"/>
  <c r="X47" i="16"/>
  <c r="AM38" i="16"/>
  <c r="W40" i="16"/>
  <c r="AA42" i="16"/>
  <c r="O44" i="16"/>
  <c r="AS45" i="16"/>
  <c r="AO47" i="16"/>
  <c r="U49" i="16"/>
  <c r="R40" i="16"/>
  <c r="AF47" i="16"/>
  <c r="AU38" i="16"/>
  <c r="E41" i="16"/>
  <c r="AE42" i="16"/>
  <c r="W44" i="16"/>
  <c r="S46" i="16"/>
  <c r="AS47" i="16"/>
  <c r="Y49" i="16"/>
  <c r="V40" i="16"/>
  <c r="AJ47" i="16"/>
  <c r="E39" i="16"/>
  <c r="I41" i="16"/>
  <c r="AI42" i="16"/>
  <c r="AA44" i="16"/>
  <c r="W46" i="16"/>
  <c r="AW47" i="16"/>
  <c r="AC49" i="16"/>
  <c r="AR41" i="16"/>
  <c r="P49" i="16"/>
  <c r="I39" i="16"/>
  <c r="M41" i="16"/>
  <c r="AQ42" i="16"/>
  <c r="AE44" i="16"/>
  <c r="AE46" i="16"/>
  <c r="G48" i="16"/>
  <c r="AK49" i="16"/>
  <c r="AR38" i="16"/>
  <c r="P40" i="16"/>
  <c r="AH41" i="16"/>
  <c r="V43" i="16"/>
  <c r="AN44" i="16"/>
  <c r="AA41" i="16"/>
  <c r="AL45" i="16"/>
  <c r="AX47" i="16"/>
  <c r="M40" i="16"/>
  <c r="U44" i="16"/>
  <c r="AW46" i="16"/>
  <c r="G49" i="16"/>
  <c r="AV41" i="16"/>
  <c r="X49" i="16"/>
  <c r="AC39" i="16"/>
  <c r="Q41" i="16"/>
  <c r="AU42" i="16"/>
  <c r="AU44" i="16"/>
  <c r="AI46" i="16"/>
  <c r="K48" i="16"/>
  <c r="J42" i="16"/>
  <c r="AN49" i="16"/>
  <c r="AG39" i="16"/>
  <c r="U41" i="16"/>
  <c r="I43" i="16"/>
  <c r="M45" i="16"/>
  <c r="AM46" i="16"/>
  <c r="S48" i="16"/>
  <c r="F39" i="16"/>
  <c r="X40" i="16"/>
  <c r="L42" i="16"/>
  <c r="AD43" i="16"/>
  <c r="AV44" i="16"/>
  <c r="M42" i="16"/>
  <c r="H46" i="16"/>
  <c r="T48" i="16"/>
  <c r="AN43" i="16"/>
  <c r="AO39" i="16"/>
  <c r="Y41" i="16"/>
  <c r="Q43" i="16"/>
  <c r="Q45" i="16"/>
  <c r="AQ46" i="16"/>
  <c r="W48" i="16"/>
  <c r="AR43" i="16"/>
  <c r="K38" i="16"/>
  <c r="AW39" i="16"/>
  <c r="AC41" i="16"/>
  <c r="AG43" i="16"/>
  <c r="U45" i="16"/>
  <c r="AU46" i="16"/>
  <c r="AQ48" i="16"/>
  <c r="N39" i="16"/>
  <c r="AV40" i="16"/>
  <c r="T42" i="16"/>
  <c r="AL43" i="16"/>
  <c r="U38" i="16"/>
  <c r="AS42" i="16"/>
  <c r="X46" i="16"/>
  <c r="AJ48" i="16"/>
  <c r="AE41" i="16"/>
  <c r="AE45" i="16"/>
  <c r="AI47" i="16"/>
  <c r="AM49" i="16"/>
  <c r="N44" i="16"/>
  <c r="S38" i="16"/>
  <c r="G40" i="16"/>
  <c r="AK41" i="16"/>
  <c r="AK43" i="16"/>
  <c r="AC45" i="16"/>
  <c r="E47" i="16"/>
  <c r="AU48" i="16"/>
  <c r="AG107" i="6"/>
  <c r="N38" i="16"/>
  <c r="AN45" i="16"/>
  <c r="W38" i="16"/>
  <c r="K40" i="16"/>
  <c r="AO41" i="16"/>
  <c r="AO43" i="16"/>
  <c r="AG45" i="16"/>
  <c r="I47" i="16"/>
  <c r="E49" i="16"/>
  <c r="AH38" i="16"/>
  <c r="AV45" i="16"/>
  <c r="AI38" i="16"/>
  <c r="S40" i="16"/>
  <c r="W42" i="16"/>
  <c r="K44" i="16"/>
  <c r="AO45" i="16"/>
  <c r="AK47" i="16"/>
  <c r="M49" i="16"/>
  <c r="R38" i="16"/>
  <c r="S42" i="16"/>
  <c r="J39" i="16"/>
  <c r="N41" i="16"/>
  <c r="N43" i="16"/>
  <c r="J45" i="16"/>
  <c r="E38" i="16"/>
  <c r="AU43" i="16"/>
  <c r="AH47" i="16"/>
  <c r="I38" i="16"/>
  <c r="AR45" i="16"/>
  <c r="AW43" i="16"/>
  <c r="R39" i="16"/>
  <c r="R41" i="16"/>
  <c r="R43" i="16"/>
  <c r="AK38" i="16"/>
  <c r="Q44" i="16"/>
  <c r="AP47" i="16"/>
  <c r="Y38" i="16"/>
  <c r="S43" i="16"/>
  <c r="AK45" i="16"/>
  <c r="V39" i="16"/>
  <c r="V41" i="16"/>
  <c r="Z43" i="16"/>
  <c r="G39" i="16"/>
  <c r="AW44" i="16"/>
  <c r="L48" i="16"/>
  <c r="AO38" i="16"/>
  <c r="AI43" i="16"/>
  <c r="K47" i="16"/>
  <c r="AE49" i="16"/>
  <c r="E40" i="16"/>
  <c r="AS46" i="16"/>
  <c r="AC38" i="16"/>
  <c r="AK42" i="16"/>
  <c r="L46" i="16"/>
  <c r="P48" i="16"/>
  <c r="AG47" i="16"/>
  <c r="AL39" i="16"/>
  <c r="Z41" i="16"/>
  <c r="AH43" i="16"/>
  <c r="W39" i="16"/>
  <c r="S45" i="16"/>
  <c r="AB48" i="16"/>
  <c r="K39" i="16"/>
  <c r="E44" i="16"/>
  <c r="S47" i="16"/>
  <c r="AU49" i="16"/>
  <c r="AK40" i="16"/>
  <c r="O47" i="16"/>
  <c r="I49" i="16"/>
  <c r="AT39" i="16"/>
  <c r="AD41" i="16"/>
  <c r="AP43" i="16"/>
  <c r="AM39" i="16"/>
  <c r="AD45" i="16"/>
  <c r="AR48" i="16"/>
  <c r="AX39" i="16"/>
  <c r="H42" i="16"/>
  <c r="AT43" i="16"/>
  <c r="I40" i="16"/>
  <c r="AT45" i="16"/>
  <c r="F49" i="16"/>
  <c r="AQ39" i="16"/>
  <c r="G45" i="16"/>
  <c r="AQ47" i="16"/>
  <c r="I42" i="16"/>
  <c r="AU47" i="16"/>
  <c r="AE39" i="16"/>
  <c r="AM43" i="16"/>
  <c r="AJ46" i="16"/>
  <c r="AN48" i="16"/>
  <c r="H38" i="16"/>
  <c r="H40" i="16"/>
  <c r="P42" i="16"/>
  <c r="T44" i="16"/>
  <c r="AO40" i="16"/>
  <c r="P46" i="16"/>
  <c r="V49" i="16"/>
  <c r="L38" i="16"/>
  <c r="L40" i="16"/>
  <c r="X42" i="16"/>
  <c r="X44" i="16"/>
  <c r="K41" i="16"/>
  <c r="AF46" i="16"/>
  <c r="AD49" i="16"/>
  <c r="AS40" i="16"/>
  <c r="AM45" i="16"/>
  <c r="M48" i="16"/>
  <c r="AA43" i="16"/>
  <c r="AG48" i="16"/>
  <c r="P38" i="16"/>
  <c r="T40" i="16"/>
  <c r="AB42" i="16"/>
  <c r="AB44" i="16"/>
  <c r="AQ41" i="16"/>
  <c r="AN46" i="16"/>
  <c r="AL49" i="16"/>
  <c r="O40" i="16"/>
  <c r="AV38" i="16"/>
  <c r="J41" i="16"/>
  <c r="AN42" i="16"/>
  <c r="AR44" i="16"/>
  <c r="AE43" i="16"/>
  <c r="Z47" i="16"/>
  <c r="AA38" i="16"/>
  <c r="F41" i="16"/>
  <c r="O43" i="16"/>
  <c r="Q42" i="16"/>
  <c r="E48" i="16"/>
  <c r="AO42" i="16"/>
  <c r="AQ49" i="16"/>
  <c r="S41" i="16"/>
  <c r="AP45" i="16"/>
  <c r="AF42" i="16"/>
  <c r="AV46" i="16"/>
  <c r="AG42" i="16"/>
  <c r="U48" i="16"/>
  <c r="M44" i="16"/>
  <c r="AI41" i="16"/>
  <c r="AJ42" i="16"/>
  <c r="R47" i="16"/>
  <c r="AW42" i="16"/>
  <c r="AC48" i="16"/>
  <c r="AS44" i="16"/>
  <c r="E42" i="16"/>
  <c r="T46" i="16"/>
  <c r="AV48" i="16"/>
  <c r="AW38" i="16"/>
  <c r="U46" i="16"/>
  <c r="AF44" i="16"/>
  <c r="AT49" i="16"/>
  <c r="AK44" i="16"/>
  <c r="AK48" i="16"/>
  <c r="AA45" i="16"/>
  <c r="AJ44" i="16"/>
  <c r="W45" i="16"/>
  <c r="AS48" i="16"/>
  <c r="AQ45" i="16"/>
  <c r="G43" i="16"/>
  <c r="AU45" i="16"/>
  <c r="O49" i="16"/>
  <c r="M46" i="16"/>
  <c r="M38" i="16"/>
  <c r="I46" i="16"/>
  <c r="W49" i="16"/>
  <c r="AC46" i="16"/>
  <c r="AS38" i="16"/>
  <c r="I44" i="16"/>
  <c r="N47" i="16"/>
  <c r="AH49" i="16"/>
  <c r="AM41" i="16"/>
  <c r="AM47" i="16"/>
  <c r="Q46" i="16"/>
  <c r="AE47" i="16"/>
  <c r="O39" i="16"/>
  <c r="Y44" i="16"/>
  <c r="V47" i="16"/>
  <c r="AP49" i="16"/>
  <c r="Y42" i="16"/>
  <c r="I48" i="16"/>
  <c r="AA39" i="16"/>
  <c r="Y46" i="16"/>
  <c r="Q48" i="16"/>
  <c r="AU39" i="16"/>
  <c r="AO44" i="16"/>
  <c r="AD47" i="16"/>
  <c r="AX49" i="16"/>
  <c r="K43" i="16"/>
  <c r="Y48" i="16"/>
  <c r="AF38" i="16"/>
  <c r="AC40" i="16"/>
  <c r="AG46" i="16"/>
  <c r="AG38" i="16"/>
  <c r="AW48" i="16"/>
  <c r="Q40" i="16"/>
  <c r="AB40" i="16"/>
  <c r="AC42" i="16"/>
  <c r="AU41" i="16"/>
  <c r="AA47" i="16"/>
  <c r="W41" i="16"/>
  <c r="AA49" i="16"/>
  <c r="R28" i="16"/>
  <c r="AH30" i="16"/>
  <c r="AP32" i="16"/>
  <c r="AP34" i="16"/>
  <c r="AT36" i="16"/>
  <c r="E27" i="16"/>
  <c r="AE28" i="16"/>
  <c r="S30" i="16"/>
  <c r="V28" i="16"/>
  <c r="L31" i="16"/>
  <c r="H33" i="16"/>
  <c r="AT34" i="16"/>
  <c r="P37" i="16"/>
  <c r="R26" i="16"/>
  <c r="AT28" i="16"/>
  <c r="P31" i="16"/>
  <c r="P33" i="16"/>
  <c r="T35" i="16"/>
  <c r="X37" i="16"/>
  <c r="M27" i="16"/>
  <c r="E29" i="16"/>
  <c r="AE30" i="16"/>
  <c r="AW31" i="16"/>
  <c r="AC33" i="16"/>
  <c r="E35" i="16"/>
  <c r="AA36" i="16"/>
  <c r="AS37" i="16"/>
  <c r="AN26" i="16"/>
  <c r="AX27" i="16"/>
  <c r="N29" i="16"/>
  <c r="T30" i="16"/>
  <c r="AD31" i="16"/>
  <c r="AJ32" i="16"/>
  <c r="AP33" i="16"/>
  <c r="AV34" i="16"/>
  <c r="H36" i="16"/>
  <c r="N37" i="16"/>
  <c r="AU27" i="16"/>
  <c r="I32" i="16"/>
  <c r="Q36" i="16"/>
  <c r="Z26" i="16"/>
  <c r="AX28" i="16"/>
  <c r="T31" i="16"/>
  <c r="T33" i="16"/>
  <c r="X35" i="16"/>
  <c r="AB37" i="16"/>
  <c r="Y27" i="16"/>
  <c r="I29" i="16"/>
  <c r="AI30" i="16"/>
  <c r="K32" i="16"/>
  <c r="AK33" i="16"/>
  <c r="Q35" i="16"/>
  <c r="AE36" i="16"/>
  <c r="AW37" i="16"/>
  <c r="AR26" i="16"/>
  <c r="H28" i="16"/>
  <c r="R29" i="16"/>
  <c r="AB30" i="16"/>
  <c r="AH31" i="16"/>
  <c r="AN32" i="16"/>
  <c r="AT33" i="16"/>
  <c r="F35" i="16"/>
  <c r="L36" i="16"/>
  <c r="R37" i="16"/>
  <c r="Q28" i="16"/>
  <c r="Y32" i="16"/>
  <c r="AG36" i="16"/>
  <c r="AD26" i="16"/>
  <c r="P29" i="16"/>
  <c r="X31" i="16"/>
  <c r="X33" i="16"/>
  <c r="AJ35" i="16"/>
  <c r="AF37" i="16"/>
  <c r="AC27" i="16"/>
  <c r="M29" i="16"/>
  <c r="AM30" i="16"/>
  <c r="S32" i="16"/>
  <c r="AO33" i="16"/>
  <c r="U35" i="16"/>
  <c r="AI36" i="16"/>
  <c r="AV26" i="16"/>
  <c r="L28" i="16"/>
  <c r="Z29" i="16"/>
  <c r="AF30" i="16"/>
  <c r="AL31" i="16"/>
  <c r="AR32" i="16"/>
  <c r="AX33" i="16"/>
  <c r="J35" i="16"/>
  <c r="P36" i="16"/>
  <c r="V37" i="16"/>
  <c r="AG28" i="16"/>
  <c r="AO32" i="16"/>
  <c r="AW36" i="16"/>
  <c r="AH26" i="16"/>
  <c r="X29" i="16"/>
  <c r="AB31" i="16"/>
  <c r="AF33" i="16"/>
  <c r="AR35" i="16"/>
  <c r="AJ37" i="16"/>
  <c r="G26" i="16"/>
  <c r="AK27" i="16"/>
  <c r="Q29" i="16"/>
  <c r="AQ30" i="16"/>
  <c r="W32" i="16"/>
  <c r="AW33" i="16"/>
  <c r="AT26" i="16"/>
  <c r="AF29" i="16"/>
  <c r="AJ31" i="16"/>
  <c r="AN33" i="16"/>
  <c r="AV35" i="16"/>
  <c r="AN37" i="16"/>
  <c r="K26" i="16"/>
  <c r="AO27" i="16"/>
  <c r="U29" i="16"/>
  <c r="I31" i="16"/>
  <c r="H27" i="16"/>
  <c r="AR29" i="16"/>
  <c r="AN31" i="16"/>
  <c r="R34" i="16"/>
  <c r="N36" i="16"/>
  <c r="AV37" i="16"/>
  <c r="O26" i="16"/>
  <c r="AW27" i="16"/>
  <c r="AC29" i="16"/>
  <c r="M31" i="16"/>
  <c r="AM32" i="16"/>
  <c r="O34" i="16"/>
  <c r="F28" i="16"/>
  <c r="Z30" i="16"/>
  <c r="AL32" i="16"/>
  <c r="AH34" i="16"/>
  <c r="AL36" i="16"/>
  <c r="N32" i="16"/>
  <c r="AO29" i="16"/>
  <c r="AQ32" i="16"/>
  <c r="AU34" i="16"/>
  <c r="E37" i="16"/>
  <c r="AD27" i="16"/>
  <c r="J29" i="16"/>
  <c r="AR30" i="16"/>
  <c r="P32" i="16"/>
  <c r="AL33" i="16"/>
  <c r="V35" i="16"/>
  <c r="R32" i="16"/>
  <c r="AS29" i="16"/>
  <c r="AU32" i="16"/>
  <c r="Y35" i="16"/>
  <c r="M37" i="16"/>
  <c r="H26" i="16"/>
  <c r="AL27" i="16"/>
  <c r="AD29" i="16"/>
  <c r="AV30" i="16"/>
  <c r="T32" i="16"/>
  <c r="AD32" i="16"/>
  <c r="W26" i="16"/>
  <c r="G30" i="16"/>
  <c r="E33" i="16"/>
  <c r="AC35" i="16"/>
  <c r="Q37" i="16"/>
  <c r="L26" i="16"/>
  <c r="AP27" i="16"/>
  <c r="AH29" i="16"/>
  <c r="F31" i="16"/>
  <c r="X32" i="16"/>
  <c r="L34" i="16"/>
  <c r="V34" i="16"/>
  <c r="AA26" i="16"/>
  <c r="O30" i="16"/>
  <c r="M33" i="16"/>
  <c r="AG35" i="16"/>
  <c r="U37" i="16"/>
  <c r="T26" i="16"/>
  <c r="AT27" i="16"/>
  <c r="AL29" i="16"/>
  <c r="J31" i="16"/>
  <c r="AF32" i="16"/>
  <c r="P34" i="16"/>
  <c r="AL35" i="16"/>
  <c r="J37" i="16"/>
  <c r="AK30" i="16"/>
  <c r="AU35" i="16"/>
  <c r="AI27" i="16"/>
  <c r="AQ31" i="16"/>
  <c r="E36" i="16"/>
  <c r="Z34" i="16"/>
  <c r="AI26" i="16"/>
  <c r="W30" i="16"/>
  <c r="Q33" i="16"/>
  <c r="AO35" i="16"/>
  <c r="AC37" i="16"/>
  <c r="X26" i="16"/>
  <c r="P28" i="16"/>
  <c r="AP29" i="16"/>
  <c r="N31" i="16"/>
  <c r="AV32" i="16"/>
  <c r="T34" i="16"/>
  <c r="AP35" i="16"/>
  <c r="AD34" i="16"/>
  <c r="AM26" i="16"/>
  <c r="Q31" i="16"/>
  <c r="U33" i="16"/>
  <c r="AS35" i="16"/>
  <c r="AG37" i="16"/>
  <c r="AB26" i="16"/>
  <c r="X28" i="16"/>
  <c r="AT29" i="16"/>
  <c r="R31" i="16"/>
  <c r="F33" i="16"/>
  <c r="X34" i="16"/>
  <c r="AT35" i="16"/>
  <c r="AD37" i="16"/>
  <c r="M26" i="16"/>
  <c r="W31" i="16"/>
  <c r="AI37" i="16"/>
  <c r="AN27" i="16"/>
  <c r="V36" i="16"/>
  <c r="I27" i="16"/>
  <c r="Y31" i="16"/>
  <c r="G34" i="16"/>
  <c r="G36" i="16"/>
  <c r="AK37" i="16"/>
  <c r="AJ26" i="16"/>
  <c r="AB28" i="16"/>
  <c r="AX29" i="16"/>
  <c r="V31" i="16"/>
  <c r="AR27" i="16"/>
  <c r="Z36" i="16"/>
  <c r="G28" i="16"/>
  <c r="AG31" i="16"/>
  <c r="S34" i="16"/>
  <c r="K36" i="16"/>
  <c r="F27" i="16"/>
  <c r="AF28" i="16"/>
  <c r="H30" i="16"/>
  <c r="AP31" i="16"/>
  <c r="N33" i="16"/>
  <c r="AJ34" i="16"/>
  <c r="T36" i="16"/>
  <c r="AP37" i="16"/>
  <c r="AS26" i="16"/>
  <c r="K33" i="16"/>
  <c r="G29" i="16"/>
  <c r="O33" i="16"/>
  <c r="W37" i="16"/>
  <c r="AV27" i="16"/>
  <c r="AD36" i="16"/>
  <c r="K28" i="16"/>
  <c r="AK31" i="16"/>
  <c r="W34" i="16"/>
  <c r="O36" i="16"/>
  <c r="F30" i="16"/>
  <c r="S28" i="16"/>
  <c r="AO31" i="16"/>
  <c r="AA34" i="16"/>
  <c r="W36" i="16"/>
  <c r="N27" i="16"/>
  <c r="AR28" i="16"/>
  <c r="P30" i="16"/>
  <c r="R30" i="16"/>
  <c r="AQ28" i="16"/>
  <c r="AA32" i="16"/>
  <c r="AQ34" i="16"/>
  <c r="AU36" i="16"/>
  <c r="Z27" i="16"/>
  <c r="F29" i="16"/>
  <c r="AN30" i="16"/>
  <c r="L32" i="16"/>
  <c r="AH33" i="16"/>
  <c r="AV28" i="16"/>
  <c r="AN34" i="16"/>
  <c r="AV36" i="16"/>
  <c r="E30" i="16"/>
  <c r="E28" i="16"/>
  <c r="AS32" i="16"/>
  <c r="L30" i="16"/>
  <c r="AR34" i="16"/>
  <c r="F37" i="16"/>
  <c r="U30" i="16"/>
  <c r="U28" i="16"/>
  <c r="AE33" i="16"/>
  <c r="AJ30" i="16"/>
  <c r="N35" i="16"/>
  <c r="Z37" i="16"/>
  <c r="G31" i="16"/>
  <c r="AK28" i="16"/>
  <c r="AU33" i="16"/>
  <c r="AI31" i="16"/>
  <c r="E26" i="16"/>
  <c r="M30" i="16"/>
  <c r="U34" i="16"/>
  <c r="AT31" i="16"/>
  <c r="R35" i="16"/>
  <c r="AH37" i="16"/>
  <c r="AM31" i="16"/>
  <c r="W29" i="16"/>
  <c r="Q34" i="16"/>
  <c r="U32" i="16"/>
  <c r="AX31" i="16"/>
  <c r="Z35" i="16"/>
  <c r="AT37" i="16"/>
  <c r="AA33" i="16"/>
  <c r="AM29" i="16"/>
  <c r="AG34" i="16"/>
  <c r="H32" i="16"/>
  <c r="AD35" i="16"/>
  <c r="AX37" i="16"/>
  <c r="AQ33" i="16"/>
  <c r="I30" i="16"/>
  <c r="AW34" i="16"/>
  <c r="AM33" i="16"/>
  <c r="G27" i="16"/>
  <c r="O31" i="16"/>
  <c r="W35" i="16"/>
  <c r="AA28" i="16"/>
  <c r="J33" i="16"/>
  <c r="AX35" i="16"/>
  <c r="AC26" i="16"/>
  <c r="M34" i="16"/>
  <c r="Y30" i="16"/>
  <c r="S35" i="16"/>
  <c r="AS31" i="16"/>
  <c r="R33" i="16"/>
  <c r="X36" i="16"/>
  <c r="O27" i="16"/>
  <c r="AC34" i="16"/>
  <c r="AO30" i="16"/>
  <c r="AI35" i="16"/>
  <c r="AO26" i="16"/>
  <c r="K35" i="16"/>
  <c r="AE34" i="16"/>
  <c r="V33" i="16"/>
  <c r="AB36" i="16"/>
  <c r="AE27" i="16"/>
  <c r="AS34" i="16"/>
  <c r="J30" i="16"/>
  <c r="AN28" i="16"/>
  <c r="AB34" i="16"/>
  <c r="AR36" i="16"/>
  <c r="AI29" i="16"/>
  <c r="S37" i="16"/>
  <c r="S27" i="16"/>
  <c r="AC32" i="16"/>
  <c r="AM37" i="16"/>
  <c r="AG26" i="16"/>
  <c r="AE29" i="16"/>
  <c r="U26" i="16"/>
  <c r="AE31" i="16"/>
  <c r="Y36" i="16"/>
  <c r="AW26" i="16"/>
  <c r="Q30" i="16"/>
  <c r="AK26" i="16"/>
  <c r="AU31" i="16"/>
  <c r="AO36" i="16"/>
  <c r="K31" i="16"/>
  <c r="AW30" i="16"/>
  <c r="W27" i="16"/>
  <c r="Q32" i="16"/>
  <c r="K37" i="16"/>
  <c r="AG30" i="16"/>
  <c r="J27" i="16"/>
  <c r="AA31" i="16"/>
  <c r="G33" i="16"/>
  <c r="AM27" i="16"/>
  <c r="AG32" i="16"/>
  <c r="V27" i="16"/>
  <c r="M32" i="16"/>
  <c r="Y34" i="16"/>
  <c r="I28" i="16"/>
  <c r="AW32" i="16"/>
  <c r="AQ37" i="16"/>
  <c r="Z33" i="16"/>
  <c r="U36" i="16"/>
  <c r="AQ35" i="16"/>
  <c r="Y28" i="16"/>
  <c r="S33" i="16"/>
  <c r="H34" i="16"/>
  <c r="AK36" i="16"/>
  <c r="AC36" i="16"/>
  <c r="AO28" i="16"/>
  <c r="AI33" i="16"/>
  <c r="W33" i="16"/>
  <c r="AF36" i="16"/>
  <c r="AW28" i="16"/>
  <c r="G37" i="16"/>
  <c r="O37" i="16"/>
  <c r="K29" i="16"/>
  <c r="E34" i="16"/>
  <c r="I34" i="16"/>
  <c r="AN36" i="16"/>
  <c r="S29" i="16"/>
  <c r="Y26" i="16"/>
  <c r="AU37" i="16"/>
  <c r="AA29" i="16"/>
  <c r="AK34" i="16"/>
  <c r="I26" i="16"/>
  <c r="AO34" i="16"/>
  <c r="O35" i="16"/>
  <c r="AQ27" i="16"/>
  <c r="AQ29" i="16"/>
  <c r="G35" i="16"/>
  <c r="AQ36" i="16"/>
  <c r="Q26" i="16"/>
  <c r="O29" i="16"/>
  <c r="AD17" i="16"/>
  <c r="AW16" i="16"/>
  <c r="AJ21" i="16"/>
  <c r="AR25" i="16"/>
  <c r="R18" i="16"/>
  <c r="U21" i="16"/>
  <c r="AE23" i="16"/>
  <c r="M25" i="16"/>
  <c r="AV20" i="16"/>
  <c r="O17" i="16"/>
  <c r="AX14" i="16"/>
  <c r="AU21" i="16"/>
  <c r="AV25" i="16"/>
  <c r="J21" i="16"/>
  <c r="AU17" i="16"/>
  <c r="H15" i="16"/>
  <c r="V22" i="16"/>
  <c r="AA14" i="16"/>
  <c r="L19" i="16"/>
  <c r="AK21" i="16"/>
  <c r="AS23" i="16"/>
  <c r="AG25" i="16"/>
  <c r="AW15" i="16"/>
  <c r="AQ18" i="16"/>
  <c r="G21" i="16"/>
  <c r="AI22" i="16"/>
  <c r="P24" i="16"/>
  <c r="Z25" i="16"/>
  <c r="AX16" i="16"/>
  <c r="AM23" i="16"/>
  <c r="E18" i="16"/>
  <c r="L15" i="16"/>
  <c r="AI16" i="16"/>
  <c r="AG22" i="16"/>
  <c r="AC15" i="16"/>
  <c r="T19" i="16"/>
  <c r="AQ21" i="16"/>
  <c r="AW23" i="16"/>
  <c r="AK25" i="16"/>
  <c r="AE16" i="16"/>
  <c r="E19" i="16"/>
  <c r="L21" i="16"/>
  <c r="AO22" i="16"/>
  <c r="T24" i="16"/>
  <c r="AH25" i="16"/>
  <c r="AJ17" i="16"/>
  <c r="I24" i="16"/>
  <c r="AC18" i="16"/>
  <c r="P15" i="16"/>
  <c r="AQ16" i="16"/>
  <c r="AQ22" i="16"/>
  <c r="AS15" i="16"/>
  <c r="AB19" i="16"/>
  <c r="G22" i="16"/>
  <c r="K24" i="16"/>
  <c r="AS25" i="16"/>
  <c r="AM16" i="16"/>
  <c r="M19" i="16"/>
  <c r="Q21" i="16"/>
  <c r="E23" i="16"/>
  <c r="X24" i="16"/>
  <c r="AL25" i="16"/>
  <c r="V18" i="16"/>
  <c r="Y24" i="16"/>
  <c r="M14" i="16"/>
  <c r="G19" i="16"/>
  <c r="AN15" i="16"/>
  <c r="E17" i="16"/>
  <c r="F24" i="16"/>
  <c r="AD16" i="16"/>
  <c r="AJ19" i="16"/>
  <c r="M22" i="16"/>
  <c r="S24" i="16"/>
  <c r="Q14" i="16"/>
  <c r="O19" i="16"/>
  <c r="Z16" i="16"/>
  <c r="AK17" i="16"/>
  <c r="J24" i="16"/>
  <c r="AL16" i="16"/>
  <c r="AR19" i="16"/>
  <c r="AC22" i="16"/>
  <c r="W24" i="16"/>
  <c r="K15" i="16"/>
  <c r="AM19" i="16"/>
  <c r="O18" i="16"/>
  <c r="N24" i="16"/>
  <c r="H17" i="16"/>
  <c r="N20" i="16"/>
  <c r="AH22" i="16"/>
  <c r="AI24" i="16"/>
  <c r="AI15" i="16"/>
  <c r="AQ19" i="16"/>
  <c r="AG19" i="16"/>
  <c r="N15" i="16"/>
  <c r="U16" i="16"/>
  <c r="T21" i="16"/>
  <c r="X25" i="16"/>
  <c r="AO20" i="16"/>
  <c r="I25" i="16"/>
  <c r="AG15" i="16"/>
  <c r="AK19" i="16"/>
  <c r="N22" i="16"/>
  <c r="H24" i="16"/>
  <c r="AX25" i="16"/>
  <c r="AO19" i="16"/>
  <c r="E21" i="16"/>
  <c r="U25" i="16"/>
  <c r="AU16" i="16"/>
  <c r="G20" i="16"/>
  <c r="S22" i="16"/>
  <c r="AF24" i="16"/>
  <c r="AX20" i="16"/>
  <c r="P21" i="16"/>
  <c r="I17" i="16"/>
  <c r="O20" i="16"/>
  <c r="Y22" i="16"/>
  <c r="AJ24" i="16"/>
  <c r="AM15" i="16"/>
  <c r="R24" i="16"/>
  <c r="AA21" i="16"/>
  <c r="Q17" i="16"/>
  <c r="W20" i="16"/>
  <c r="AD22" i="16"/>
  <c r="AN24" i="16"/>
  <c r="G16" i="16"/>
  <c r="AA25" i="16"/>
  <c r="W16" i="16"/>
  <c r="W23" i="16"/>
  <c r="AQ15" i="16"/>
  <c r="AL24" i="16"/>
  <c r="AM22" i="16"/>
  <c r="Y17" i="16"/>
  <c r="AK20" i="16"/>
  <c r="K23" i="16"/>
  <c r="AR24" i="16"/>
  <c r="L25" i="16"/>
  <c r="K14" i="16"/>
  <c r="I23" i="16"/>
  <c r="AG17" i="16"/>
  <c r="AP20" i="16"/>
  <c r="P23" i="16"/>
  <c r="AV24" i="16"/>
  <c r="AN19" i="16"/>
  <c r="P17" i="16"/>
  <c r="O23" i="16"/>
  <c r="AW17" i="16"/>
  <c r="AU20" i="16"/>
  <c r="AA23" i="16"/>
  <c r="F25" i="16"/>
  <c r="X17" i="16"/>
  <c r="Y23" i="16"/>
  <c r="K18" i="16"/>
  <c r="W21" i="16"/>
  <c r="AF23" i="16"/>
  <c r="J25" i="16"/>
  <c r="AW20" i="16"/>
  <c r="P19" i="16"/>
  <c r="AS24" i="16"/>
  <c r="AN17" i="16"/>
  <c r="AO23" i="16"/>
  <c r="J18" i="16"/>
  <c r="AQ24" i="16"/>
  <c r="O14" i="16"/>
  <c r="AI18" i="16"/>
  <c r="AM21" i="16"/>
  <c r="AP23" i="16"/>
  <c r="V25" i="16"/>
  <c r="AI20" i="16"/>
  <c r="E25" i="16"/>
  <c r="Q15" i="16"/>
  <c r="AC19" i="16"/>
  <c r="I22" i="16"/>
  <c r="AX23" i="16"/>
  <c r="AT25" i="16"/>
  <c r="AE14" i="16"/>
  <c r="U22" i="16"/>
  <c r="Z22" i="16"/>
  <c r="S18" i="16"/>
  <c r="AP22" i="16"/>
  <c r="AU22" i="16"/>
  <c r="U19" i="16"/>
  <c r="Q23" i="16"/>
  <c r="AQ23" i="16"/>
  <c r="AG23" i="16"/>
  <c r="M21" i="16"/>
  <c r="AG21" i="16"/>
  <c r="AO24" i="16"/>
  <c r="E15" i="16"/>
  <c r="M24" i="16"/>
  <c r="U24" i="16"/>
  <c r="AP18" i="16"/>
  <c r="AR21" i="16"/>
  <c r="K25" i="16"/>
  <c r="L17" i="16"/>
  <c r="AC24" i="16"/>
  <c r="AU24" i="16"/>
  <c r="AK23" i="16"/>
  <c r="AQ25" i="16"/>
  <c r="AR17" i="16"/>
  <c r="O25" i="16"/>
  <c r="AM25" i="16"/>
  <c r="AE22" i="16"/>
  <c r="AT23" i="16"/>
  <c r="AD18" i="16"/>
  <c r="AE25" i="16"/>
  <c r="R25" i="16"/>
  <c r="AI14" i="16"/>
  <c r="AV19" i="16"/>
  <c r="AU25" i="16"/>
  <c r="S14" i="16"/>
  <c r="AH16" i="16"/>
  <c r="AP25" i="16"/>
  <c r="H19" i="16"/>
  <c r="AS21" i="16"/>
  <c r="E22" i="16"/>
  <c r="J20" i="16"/>
  <c r="AP16" i="16"/>
  <c r="AL20" i="16"/>
  <c r="N18" i="16"/>
  <c r="AI21" i="16"/>
  <c r="S21" i="16"/>
  <c r="AF19" i="16"/>
  <c r="J22" i="16"/>
  <c r="AQ20" i="16"/>
  <c r="G23" i="16"/>
  <c r="Z20" i="16"/>
  <c r="AN21" i="16"/>
  <c r="AB23" i="16"/>
  <c r="X21" i="16"/>
  <c r="AK22" i="16"/>
  <c r="AU23" i="16"/>
  <c r="AK24" i="16"/>
  <c r="G25" i="16"/>
  <c r="U15" i="16"/>
  <c r="Q24" i="16"/>
  <c r="W25" i="16"/>
  <c r="AG20" i="16"/>
  <c r="T17" i="16"/>
  <c r="AG24" i="16"/>
  <c r="H21" i="16"/>
  <c r="F18" i="16"/>
  <c r="AW24" i="16"/>
  <c r="AT21" i="16"/>
  <c r="I4" i="16"/>
  <c r="L16" i="16"/>
  <c r="J23" i="16"/>
  <c r="AC4" i="16"/>
  <c r="I6" i="16"/>
  <c r="AU7" i="16"/>
  <c r="AA9" i="16"/>
  <c r="G11" i="16"/>
  <c r="AS12" i="16"/>
  <c r="Q16" i="16"/>
  <c r="AQ17" i="16"/>
  <c r="W19" i="16"/>
  <c r="AR3" i="16"/>
  <c r="X5" i="16"/>
  <c r="P7" i="16"/>
  <c r="AP8" i="16"/>
  <c r="V10" i="16"/>
  <c r="N12" i="16"/>
  <c r="AN13" i="16"/>
  <c r="AF15" i="16"/>
  <c r="AK5" i="16"/>
  <c r="AW11" i="16"/>
  <c r="AS17" i="16"/>
  <c r="AS20" i="16"/>
  <c r="AL22" i="16"/>
  <c r="V24" i="16"/>
  <c r="AN25" i="16"/>
  <c r="N28" i="16"/>
  <c r="T29" i="16"/>
  <c r="AD30" i="16"/>
  <c r="AF31" i="16"/>
  <c r="AH32" i="16"/>
  <c r="AJ33" i="16"/>
  <c r="AL34" i="16"/>
  <c r="AN35" i="16"/>
  <c r="AP36" i="16"/>
  <c r="AR37" i="16"/>
  <c r="AV39" i="16"/>
  <c r="AX40" i="16"/>
  <c r="F42" i="16"/>
  <c r="H43" i="16"/>
  <c r="J44" i="16"/>
  <c r="L45" i="16"/>
  <c r="N46" i="16"/>
  <c r="P47" i="16"/>
  <c r="R48" i="16"/>
  <c r="T49" i="16"/>
  <c r="X51" i="16"/>
  <c r="Z52" i="16"/>
  <c r="AB53" i="16"/>
  <c r="AD54" i="16"/>
  <c r="AF55" i="16"/>
  <c r="AH56" i="16"/>
  <c r="AJ57" i="16"/>
  <c r="AQ6" i="16"/>
  <c r="E11" i="16"/>
  <c r="M15" i="16"/>
  <c r="AV17" i="16"/>
  <c r="F20" i="16"/>
  <c r="AF21" i="16"/>
  <c r="AX22" i="16"/>
  <c r="O24" i="16"/>
  <c r="Q25" i="16"/>
  <c r="U27" i="16"/>
  <c r="W28" i="16"/>
  <c r="Y29" i="16"/>
  <c r="AA30" i="16"/>
  <c r="AC31" i="16"/>
  <c r="AE32" i="16"/>
  <c r="AG33" i="16"/>
  <c r="AI34" i="16"/>
  <c r="AK35" i="16"/>
  <c r="AM36" i="16"/>
  <c r="AO37" i="16"/>
  <c r="AS39" i="16"/>
  <c r="AU40" i="16"/>
  <c r="AW41" i="16"/>
  <c r="E43" i="16"/>
  <c r="G44" i="16"/>
  <c r="I45" i="16"/>
  <c r="AL17" i="16"/>
  <c r="J3" i="16"/>
  <c r="AO4" i="16"/>
  <c r="AG6" i="16"/>
  <c r="M8" i="16"/>
  <c r="E10" i="16"/>
  <c r="AE11" i="16"/>
  <c r="K13" i="16"/>
  <c r="AC16" i="16"/>
  <c r="U18" i="16"/>
  <c r="AU19" i="16"/>
  <c r="J4" i="16"/>
  <c r="AV5" i="16"/>
  <c r="AB7" i="16"/>
  <c r="T9" i="16"/>
  <c r="AT10" i="16"/>
  <c r="Z12" i="16"/>
  <c r="AR15" i="16"/>
  <c r="AO7" i="16"/>
  <c r="W18" i="16"/>
  <c r="Y21" i="16"/>
  <c r="S23" i="16"/>
  <c r="AP24" i="16"/>
  <c r="P27" i="16"/>
  <c r="Z28" i="16"/>
  <c r="AJ29" i="16"/>
  <c r="AP30" i="16"/>
  <c r="AR31" i="16"/>
  <c r="AT32" i="16"/>
  <c r="AV33" i="16"/>
  <c r="AX34" i="16"/>
  <c r="F36" i="16"/>
  <c r="H37" i="16"/>
  <c r="L39" i="16"/>
  <c r="N40" i="16"/>
  <c r="P41" i="16"/>
  <c r="R42" i="16"/>
  <c r="T43" i="16"/>
  <c r="V44" i="16"/>
  <c r="X45" i="16"/>
  <c r="Z46" i="16"/>
  <c r="AB47" i="16"/>
  <c r="AD48" i="16"/>
  <c r="AF49" i="16"/>
  <c r="AJ51" i="16"/>
  <c r="AL52" i="16"/>
  <c r="AN53" i="16"/>
  <c r="AP54" i="16"/>
  <c r="AR55" i="16"/>
  <c r="AT56" i="16"/>
  <c r="AK3" i="16"/>
  <c r="AS7" i="16"/>
  <c r="G12" i="16"/>
  <c r="O16" i="16"/>
  <c r="Z18" i="16"/>
  <c r="AD20" i="16"/>
  <c r="AV21" i="16"/>
  <c r="T23" i="16"/>
  <c r="AA24" i="16"/>
  <c r="AC25" i="16"/>
  <c r="AG27" i="16"/>
  <c r="AI28" i="16"/>
  <c r="AK29" i="16"/>
  <c r="AI11" i="16"/>
  <c r="AA13" i="16"/>
  <c r="G15" i="16"/>
  <c r="AG16" i="16"/>
  <c r="Y18" i="16"/>
  <c r="E20" i="16"/>
  <c r="Z4" i="16"/>
  <c r="F6" i="16"/>
  <c r="AF7" i="16"/>
  <c r="X9" i="16"/>
  <c r="AX10" i="16"/>
  <c r="AP12" i="16"/>
  <c r="AV15" i="16"/>
  <c r="K8" i="16"/>
  <c r="I19" i="16"/>
  <c r="AE21" i="16"/>
  <c r="X23" i="16"/>
  <c r="AT24" i="16"/>
  <c r="T27" i="16"/>
  <c r="AD28" i="16"/>
  <c r="AN29" i="16"/>
  <c r="AT30" i="16"/>
  <c r="AV31" i="16"/>
  <c r="AX32" i="16"/>
  <c r="F34" i="16"/>
  <c r="H35" i="16"/>
  <c r="J36" i="16"/>
  <c r="AL19" i="16"/>
  <c r="AM3" i="16"/>
  <c r="S5" i="16"/>
  <c r="AS6" i="16"/>
  <c r="AK8" i="16"/>
  <c r="Q10" i="16"/>
  <c r="I12" i="16"/>
  <c r="AI13" i="16"/>
  <c r="O15" i="16"/>
  <c r="G17" i="16"/>
  <c r="AG18" i="16"/>
  <c r="Y20" i="16"/>
  <c r="AH4" i="16"/>
  <c r="N6" i="16"/>
  <c r="F8" i="16"/>
  <c r="AF9" i="16"/>
  <c r="X11" i="16"/>
  <c r="AX12" i="16"/>
  <c r="V16" i="16"/>
  <c r="AQ8" i="16"/>
  <c r="K16" i="16"/>
  <c r="Y19" i="16"/>
  <c r="AO21" i="16"/>
  <c r="AI23" i="16"/>
  <c r="H25" i="16"/>
  <c r="AF27" i="16"/>
  <c r="AL28" i="16"/>
  <c r="AV29" i="16"/>
  <c r="H31" i="16"/>
  <c r="J32" i="16"/>
  <c r="L33" i="16"/>
  <c r="N34" i="16"/>
  <c r="P35" i="16"/>
  <c r="R36" i="16"/>
  <c r="T37" i="16"/>
  <c r="X39" i="16"/>
  <c r="Z40" i="16"/>
  <c r="AB41" i="16"/>
  <c r="AD42" i="16"/>
  <c r="AF43" i="16"/>
  <c r="AH44" i="16"/>
  <c r="AJ45" i="16"/>
  <c r="AL46" i="16"/>
  <c r="AN47" i="16"/>
  <c r="AP48" i="16"/>
  <c r="AR49" i="16"/>
  <c r="AV51" i="16"/>
  <c r="AX52" i="16"/>
  <c r="F54" i="16"/>
  <c r="H55" i="16"/>
  <c r="J56" i="16"/>
  <c r="L57" i="16"/>
  <c r="AM4" i="16"/>
  <c r="AU8" i="16"/>
  <c r="I13" i="16"/>
  <c r="AT16" i="16"/>
  <c r="AX18" i="16"/>
  <c r="AT20" i="16"/>
  <c r="R22" i="16"/>
  <c r="AJ23" i="16"/>
  <c r="AM24" i="16"/>
  <c r="AO25" i="16"/>
  <c r="AS27" i="16"/>
  <c r="AU28" i="16"/>
  <c r="AW29" i="16"/>
  <c r="E31" i="16"/>
  <c r="G32" i="16"/>
  <c r="I33" i="16"/>
  <c r="K34" i="16"/>
  <c r="M35" i="16"/>
  <c r="E121" i="6"/>
  <c r="L20" i="16"/>
  <c r="AQ3" i="16"/>
  <c r="W5" i="16"/>
  <c r="O7" i="16"/>
  <c r="AO8" i="16"/>
  <c r="U10" i="16"/>
  <c r="M12" i="16"/>
  <c r="AM13" i="16"/>
  <c r="AE15" i="16"/>
  <c r="K17" i="16"/>
  <c r="AK18" i="16"/>
  <c r="AC20" i="16"/>
  <c r="AL4" i="16"/>
  <c r="AD6" i="16"/>
  <c r="J8" i="16"/>
  <c r="AJ9" i="16"/>
  <c r="AB11" i="16"/>
  <c r="H13" i="16"/>
  <c r="AJ16" i="16"/>
  <c r="AG4" i="16"/>
  <c r="AA7" i="16"/>
  <c r="AK10" i="16"/>
  <c r="G13" i="16"/>
  <c r="AU15" i="16"/>
  <c r="K19" i="16"/>
  <c r="AD4" i="16"/>
  <c r="T7" i="16"/>
  <c r="N10" i="16"/>
  <c r="L13" i="16"/>
  <c r="AJ15" i="16"/>
  <c r="AE10" i="16"/>
  <c r="G18" i="16"/>
  <c r="Q22" i="16"/>
  <c r="Z24" i="16"/>
  <c r="AV18" i="16"/>
  <c r="O5" i="16"/>
  <c r="E8" i="16"/>
  <c r="AS10" i="16"/>
  <c r="AQ13" i="16"/>
  <c r="Y16" i="16"/>
  <c r="S19" i="16"/>
  <c r="L5" i="16"/>
  <c r="AV7" i="16"/>
  <c r="AL10" i="16"/>
  <c r="AF13" i="16"/>
  <c r="R16" i="16"/>
  <c r="Q11" i="16"/>
  <c r="Q19" i="16"/>
  <c r="AA22" i="16"/>
  <c r="AX24" i="16"/>
  <c r="AH28" i="16"/>
  <c r="V30" i="16"/>
  <c r="F32" i="16"/>
  <c r="AB33" i="16"/>
  <c r="L35" i="16"/>
  <c r="AH36" i="16"/>
  <c r="AB39" i="16"/>
  <c r="AP40" i="16"/>
  <c r="N42" i="16"/>
  <c r="AJ43" i="16"/>
  <c r="AX44" i="16"/>
  <c r="V46" i="16"/>
  <c r="AR47" i="16"/>
  <c r="L49" i="16"/>
  <c r="F52" i="16"/>
  <c r="T53" i="16"/>
  <c r="AL54" i="16"/>
  <c r="N56" i="16"/>
  <c r="AB57" i="16"/>
  <c r="AC7" i="16"/>
  <c r="Y13" i="16"/>
  <c r="AF17" i="16"/>
  <c r="V20" i="16"/>
  <c r="W22" i="16"/>
  <c r="G24" i="16"/>
  <c r="Y25" i="16"/>
  <c r="AU26" i="16"/>
  <c r="O28" i="16"/>
  <c r="AG29" i="16"/>
  <c r="AU30" i="16"/>
  <c r="O32" i="16"/>
  <c r="Y33" i="16"/>
  <c r="AM34" i="16"/>
  <c r="AW35" i="16"/>
  <c r="I37" i="16"/>
  <c r="O38" i="16"/>
  <c r="U39" i="16"/>
  <c r="AA40" i="16"/>
  <c r="AG41" i="16"/>
  <c r="AM42" i="16"/>
  <c r="AS43" i="16"/>
  <c r="E45" i="16"/>
  <c r="K46" i="16"/>
  <c r="M47" i="16"/>
  <c r="O48" i="16"/>
  <c r="Q49" i="16"/>
  <c r="S50" i="16"/>
  <c r="U51" i="16"/>
  <c r="W52" i="16"/>
  <c r="Y53" i="16"/>
  <c r="AA54" i="16"/>
  <c r="AC55" i="16"/>
  <c r="AE56" i="16"/>
  <c r="AG57" i="16"/>
  <c r="AE6" i="16"/>
  <c r="AM10" i="16"/>
  <c r="AU14" i="16"/>
  <c r="AO17" i="16"/>
  <c r="AS19" i="16"/>
  <c r="AB21" i="16"/>
  <c r="AT22" i="16"/>
  <c r="L24" i="16"/>
  <c r="N25" i="16"/>
  <c r="P26" i="16"/>
  <c r="R27" i="16"/>
  <c r="T28" i="16"/>
  <c r="V29" i="16"/>
  <c r="X30" i="16"/>
  <c r="Z31" i="16"/>
  <c r="AB32" i="16"/>
  <c r="AD33" i="16"/>
  <c r="AF34" i="16"/>
  <c r="AH35" i="16"/>
  <c r="AJ36" i="16"/>
  <c r="AL37" i="16"/>
  <c r="AN38" i="16"/>
  <c r="AP39" i="16"/>
  <c r="AR40" i="16"/>
  <c r="AT41" i="16"/>
  <c r="AV42" i="16"/>
  <c r="AX43" i="16"/>
  <c r="F45" i="16"/>
  <c r="Q13" i="16"/>
  <c r="T22" i="16"/>
  <c r="AU5" i="16"/>
  <c r="AS8" i="16"/>
  <c r="AA11" i="16"/>
  <c r="S17" i="16"/>
  <c r="I20" i="16"/>
  <c r="AB5" i="16"/>
  <c r="AH8" i="16"/>
  <c r="AF11" i="16"/>
  <c r="AG3" i="16"/>
  <c r="AK13" i="16"/>
  <c r="AA20" i="16"/>
  <c r="M23" i="16"/>
  <c r="AB25" i="16"/>
  <c r="L27" i="16"/>
  <c r="H29" i="16"/>
  <c r="AL30" i="16"/>
  <c r="V32" i="16"/>
  <c r="AR33" i="16"/>
  <c r="AB35" i="16"/>
  <c r="AX36" i="16"/>
  <c r="AN39" i="16"/>
  <c r="L41" i="16"/>
  <c r="AH42" i="16"/>
  <c r="AV43" i="16"/>
  <c r="T45" i="16"/>
  <c r="AP46" i="16"/>
  <c r="J48" i="16"/>
  <c r="AB49" i="16"/>
  <c r="R52" i="16"/>
  <c r="N23" i="16"/>
  <c r="E6" i="16"/>
  <c r="AW8" i="16"/>
  <c r="AM11" i="16"/>
  <c r="AI17" i="16"/>
  <c r="K3" i="16"/>
  <c r="AR5" i="16"/>
  <c r="AL8" i="16"/>
  <c r="AJ11" i="16"/>
  <c r="E5" i="16"/>
  <c r="AH20" i="16"/>
  <c r="AC23" i="16"/>
  <c r="AF25" i="16"/>
  <c r="AB27" i="16"/>
  <c r="L29" i="16"/>
  <c r="AX30" i="16"/>
  <c r="Z32" i="16"/>
  <c r="J34" i="16"/>
  <c r="AF35" i="16"/>
  <c r="L37" i="16"/>
  <c r="AR39" i="16"/>
  <c r="T41" i="16"/>
  <c r="AL42" i="16"/>
  <c r="F44" i="16"/>
  <c r="AB45" i="16"/>
  <c r="AT46" i="16"/>
  <c r="N48" i="16"/>
  <c r="AJ49" i="16"/>
  <c r="H51" i="16"/>
  <c r="V52" i="16"/>
  <c r="AR53" i="16"/>
  <c r="P55" i="16"/>
  <c r="AD56" i="16"/>
  <c r="G4" i="16"/>
  <c r="AG9" i="16"/>
  <c r="AQ14" i="16"/>
  <c r="AH18" i="16"/>
  <c r="K21" i="16"/>
  <c r="AS22" i="16"/>
  <c r="AE24" i="16"/>
  <c r="AW25" i="16"/>
  <c r="Q27" i="16"/>
  <c r="AM28" i="16"/>
  <c r="K30" i="16"/>
  <c r="U31" i="16"/>
  <c r="AI32" i="16"/>
  <c r="AS33" i="16"/>
  <c r="I35" i="16"/>
  <c r="S36" i="16"/>
  <c r="Y37" i="16"/>
  <c r="AE38" i="16"/>
  <c r="AK39" i="16"/>
  <c r="AQ40" i="16"/>
  <c r="G42" i="16"/>
  <c r="M43" i="16"/>
  <c r="S44" i="16"/>
  <c r="Y45" i="16"/>
  <c r="AA46" i="16"/>
  <c r="AC47" i="16"/>
  <c r="AE48" i="16"/>
  <c r="AG49" i="16"/>
  <c r="AI50" i="16"/>
  <c r="AK51" i="16"/>
  <c r="AM52" i="16"/>
  <c r="AO53" i="16"/>
  <c r="AQ54" i="16"/>
  <c r="AS55" i="16"/>
  <c r="AU56" i="16"/>
  <c r="AO3" i="16"/>
  <c r="AW7" i="16"/>
  <c r="K12" i="16"/>
  <c r="S16" i="16"/>
  <c r="AA18" i="16"/>
  <c r="AE20" i="16"/>
  <c r="AW21" i="16"/>
  <c r="U23" i="16"/>
  <c r="AB24" i="16"/>
  <c r="AD25" i="16"/>
  <c r="AF26" i="16"/>
  <c r="AH27" i="16"/>
  <c r="AJ28" i="16"/>
  <c r="R23" i="16"/>
  <c r="M6" i="16"/>
  <c r="S9" i="16"/>
  <c r="Q12" i="16"/>
  <c r="AS14" i="16"/>
  <c r="AM17" i="16"/>
  <c r="P3" i="16"/>
  <c r="J6" i="16"/>
  <c r="AT8" i="16"/>
  <c r="AN11" i="16"/>
  <c r="AT14" i="16"/>
  <c r="U5" i="16"/>
  <c r="AA16" i="16"/>
  <c r="AM20" i="16"/>
  <c r="AN23" i="16"/>
  <c r="AJ25" i="16"/>
  <c r="AJ27" i="16"/>
  <c r="S7" i="16"/>
  <c r="U12" i="16"/>
  <c r="F4" i="16"/>
  <c r="AB9" i="16"/>
  <c r="AR13" i="16"/>
  <c r="AU10" i="16"/>
  <c r="AA6" i="16"/>
  <c r="AO13" i="16"/>
  <c r="W7" i="16"/>
  <c r="Y12" i="16"/>
  <c r="AP4" i="16"/>
  <c r="F10" i="16"/>
  <c r="AG11" i="16"/>
  <c r="AE7" i="16"/>
  <c r="AO12" i="16"/>
  <c r="P5" i="16"/>
  <c r="J10" i="16"/>
  <c r="U13" i="16"/>
  <c r="O8" i="16"/>
  <c r="AS5" i="16"/>
  <c r="I11" i="16"/>
  <c r="T3" i="16"/>
  <c r="I8" i="16"/>
  <c r="AW12" i="16"/>
  <c r="T5" i="16"/>
  <c r="R10" i="16"/>
  <c r="AE8" i="16"/>
  <c r="O6" i="16"/>
  <c r="Y11" i="16"/>
  <c r="AU3" i="16"/>
  <c r="AG8" i="16"/>
  <c r="AE13" i="16"/>
  <c r="AH6" i="16"/>
  <c r="AP10" i="16"/>
  <c r="Q9" i="16"/>
  <c r="AU6" i="16"/>
  <c r="AO11" i="16"/>
  <c r="E4" i="16"/>
  <c r="W9" i="16"/>
  <c r="AL6" i="16"/>
  <c r="H11" i="16"/>
  <c r="AW9" i="16"/>
  <c r="Y4" i="16"/>
  <c r="AE9" i="16"/>
  <c r="AP6" i="16"/>
  <c r="J12" i="16"/>
  <c r="R3" i="16"/>
  <c r="S10" i="16"/>
  <c r="AK4" i="16"/>
  <c r="AI9" i="16"/>
  <c r="AT6" i="16"/>
  <c r="R12" i="16"/>
  <c r="L3" i="16"/>
  <c r="W4" i="16"/>
  <c r="AI10" i="16"/>
  <c r="AA5" i="16"/>
  <c r="M10" i="16"/>
  <c r="X7" i="16"/>
  <c r="V12" i="16"/>
  <c r="G6" i="16"/>
  <c r="AO6" i="16"/>
  <c r="W11" i="16"/>
  <c r="AV3" i="16"/>
  <c r="AX8" i="16"/>
  <c r="AJ13" i="16"/>
  <c r="M9" i="16"/>
  <c r="AC6" i="16"/>
  <c r="AA8" i="16"/>
  <c r="M7" i="16"/>
  <c r="U9" i="16"/>
  <c r="AO10" i="16"/>
  <c r="U11" i="16"/>
  <c r="W3" i="16"/>
  <c r="AK9" i="16"/>
  <c r="AW10" i="16"/>
  <c r="AK11" i="16"/>
  <c r="K4" i="16"/>
  <c r="G10" i="16"/>
  <c r="W12" i="16"/>
  <c r="AA4" i="16"/>
  <c r="W10" i="16"/>
  <c r="AE2" i="16"/>
  <c r="N2" i="16"/>
  <c r="AM12" i="16"/>
  <c r="AQ4" i="16"/>
  <c r="AA12" i="16"/>
  <c r="V3" i="16"/>
  <c r="M5" i="16"/>
  <c r="AQ12" i="16"/>
  <c r="AM2" i="16"/>
  <c r="AN3" i="16"/>
  <c r="AC5" i="16"/>
  <c r="M13" i="16"/>
  <c r="N8" i="16"/>
  <c r="Q7" i="16"/>
  <c r="AC13" i="16"/>
  <c r="AB3" i="16"/>
  <c r="AU2" i="16"/>
  <c r="Q5" i="16"/>
  <c r="R8" i="16"/>
  <c r="I5" i="16"/>
  <c r="AG7" i="16"/>
  <c r="AT12" i="16"/>
  <c r="Y5" i="16"/>
  <c r="S8" i="16"/>
  <c r="AQ5" i="16"/>
  <c r="W6" i="16"/>
  <c r="K6" i="16"/>
  <c r="E9" i="16"/>
  <c r="W2" i="16"/>
  <c r="AQ10" i="16"/>
  <c r="AU4" i="16"/>
  <c r="AA2" i="16"/>
  <c r="O12" i="16"/>
  <c r="S6" i="16"/>
  <c r="AI2" i="16"/>
  <c r="AG13" i="16"/>
  <c r="AV2" i="16"/>
  <c r="AO9" i="16"/>
  <c r="AO5" i="16"/>
  <c r="AK7" i="16"/>
  <c r="AQ2" i="16"/>
  <c r="AE4" i="16"/>
  <c r="I9" i="16"/>
  <c r="E2" i="16"/>
  <c r="AA10" i="16"/>
  <c r="L2" i="16"/>
  <c r="AM8" i="16"/>
  <c r="AW13" i="16"/>
  <c r="AS11" i="16"/>
  <c r="AD2" i="16"/>
  <c r="AT2" i="16"/>
  <c r="T2" i="16"/>
  <c r="V2" i="16"/>
  <c r="AS13" i="16"/>
  <c r="S2" i="16"/>
  <c r="Y9" i="16"/>
  <c r="AC11" i="16"/>
  <c r="AP2" i="16"/>
  <c r="O4" i="16"/>
  <c r="AI8" i="16"/>
  <c r="AG5" i="16"/>
  <c r="AK2" i="16"/>
  <c r="H2" i="16"/>
  <c r="E7" i="16"/>
  <c r="P2" i="16"/>
  <c r="W8" i="16"/>
  <c r="AS3" i="16"/>
  <c r="X2" i="16"/>
  <c r="M11" i="16"/>
  <c r="AI6" i="16"/>
  <c r="AB2" i="16"/>
  <c r="AE12" i="16"/>
  <c r="F3" i="16"/>
  <c r="AL2" i="16"/>
  <c r="G8" i="16"/>
  <c r="AF2" i="16"/>
  <c r="I2" i="16"/>
  <c r="U7" i="16"/>
  <c r="AX2" i="16"/>
  <c r="G2" i="16"/>
  <c r="AJ2" i="16"/>
  <c r="M2" i="16"/>
  <c r="K10" i="16"/>
  <c r="AM70" i="6"/>
  <c r="AM242" i="6" s="1"/>
  <c r="K2" i="16"/>
  <c r="AN2" i="16"/>
  <c r="AW5" i="16"/>
  <c r="S73" i="16"/>
  <c r="AK68" i="16"/>
  <c r="AG64" i="16"/>
  <c r="K61" i="16"/>
  <c r="M58" i="16"/>
  <c r="AM51" i="16"/>
  <c r="AI45" i="16"/>
  <c r="AK32" i="16"/>
  <c r="AT18" i="16"/>
  <c r="AT73" i="16"/>
  <c r="X72" i="16"/>
  <c r="AN70" i="16"/>
  <c r="R69" i="16"/>
  <c r="AH67" i="16"/>
  <c r="L66" i="16"/>
  <c r="AB64" i="16"/>
  <c r="F63" i="16"/>
  <c r="V61" i="16"/>
  <c r="AT59" i="16"/>
  <c r="P58" i="16"/>
  <c r="AL55" i="16"/>
  <c r="AT51" i="16"/>
  <c r="X48" i="16"/>
  <c r="U42" i="16"/>
  <c r="AH2" i="16"/>
  <c r="AC28" i="16"/>
  <c r="AM57" i="16"/>
  <c r="AB13" i="16"/>
  <c r="G73" i="16"/>
  <c r="Y68" i="16"/>
  <c r="Y64" i="16"/>
  <c r="AW60" i="16"/>
  <c r="E58" i="16"/>
  <c r="W51" i="16"/>
  <c r="O45" i="16"/>
  <c r="E32" i="16"/>
  <c r="AP73" i="16"/>
  <c r="T72" i="16"/>
  <c r="AJ70" i="16"/>
  <c r="N69" i="16"/>
  <c r="AD67" i="16"/>
  <c r="H66" i="16"/>
  <c r="X64" i="16"/>
  <c r="AV62" i="16"/>
  <c r="R61" i="16"/>
  <c r="AP59" i="16"/>
  <c r="L58" i="16"/>
  <c r="AD55" i="16"/>
  <c r="AL51" i="16"/>
  <c r="H48" i="16"/>
  <c r="AW40" i="16"/>
  <c r="J2" i="16"/>
  <c r="AR2" i="16"/>
  <c r="I54" i="16"/>
  <c r="AO72" i="16"/>
  <c r="Q68" i="16"/>
  <c r="Q64" i="16"/>
  <c r="AO60" i="16"/>
  <c r="AQ57" i="16"/>
  <c r="G51" i="16"/>
  <c r="AC44" i="16"/>
  <c r="S31" i="16"/>
  <c r="AK15" i="16"/>
  <c r="AL73" i="16"/>
  <c r="P72" i="16"/>
  <c r="AF70" i="16"/>
  <c r="J69" i="16"/>
  <c r="Z67" i="16"/>
  <c r="AX65" i="16"/>
  <c r="T64" i="16"/>
  <c r="AR62" i="16"/>
  <c r="N61" i="16"/>
  <c r="AL59" i="16"/>
  <c r="H58" i="16"/>
  <c r="V55" i="16"/>
  <c r="AD51" i="16"/>
  <c r="AT47" i="16"/>
  <c r="AG40" i="16"/>
  <c r="AK70" i="16"/>
  <c r="Y73" i="16"/>
  <c r="AW50" i="16"/>
  <c r="Y72" i="16"/>
  <c r="AM67" i="16"/>
  <c r="I64" i="16"/>
  <c r="Y60" i="16"/>
  <c r="AA57" i="16"/>
  <c r="U50" i="16"/>
  <c r="AQ43" i="16"/>
  <c r="AU29" i="16"/>
  <c r="AU12" i="16"/>
  <c r="AD73" i="16"/>
  <c r="L72" i="16"/>
  <c r="X70" i="16"/>
  <c r="F69" i="16"/>
  <c r="R67" i="16"/>
  <c r="AT65" i="16"/>
  <c r="L64" i="16"/>
  <c r="AN62" i="16"/>
  <c r="F61" i="16"/>
  <c r="AH59" i="16"/>
  <c r="AT57" i="16"/>
  <c r="N55" i="16"/>
  <c r="N51" i="16"/>
  <c r="AL47" i="16"/>
  <c r="AA37" i="16"/>
  <c r="Q70" i="16"/>
  <c r="AK71" i="16"/>
  <c r="AO46" i="16"/>
  <c r="AA71" i="16"/>
  <c r="AA67" i="16"/>
  <c r="S63" i="16"/>
  <c r="Q60" i="16"/>
  <c r="I56" i="16"/>
  <c r="E50" i="16"/>
  <c r="G41" i="16"/>
  <c r="AS28" i="16"/>
  <c r="AW2" i="16"/>
  <c r="Z73" i="16"/>
  <c r="AP71" i="16"/>
  <c r="T70" i="16"/>
  <c r="AJ68" i="16"/>
  <c r="N67" i="16"/>
  <c r="AD65" i="16"/>
  <c r="H64" i="16"/>
  <c r="X62" i="16"/>
  <c r="AV60" i="16"/>
  <c r="R59" i="16"/>
  <c r="AP57" i="16"/>
  <c r="T54" i="16"/>
  <c r="F51" i="16"/>
  <c r="F47" i="16"/>
  <c r="I36" i="16"/>
  <c r="AK66" i="16"/>
  <c r="S70" i="16"/>
  <c r="O41" i="16"/>
  <c r="Y66" i="16"/>
  <c r="AE68" i="16"/>
  <c r="G71" i="16"/>
  <c r="G67" i="16"/>
  <c r="AS62" i="16"/>
  <c r="AU59" i="16"/>
  <c r="W55" i="16"/>
  <c r="K49" i="16"/>
  <c r="AI39" i="16"/>
  <c r="AA27" i="16"/>
  <c r="R73" i="16"/>
  <c r="AH71" i="16"/>
  <c r="L70" i="16"/>
  <c r="AB68" i="16"/>
  <c r="F67" i="16"/>
  <c r="V65" i="16"/>
  <c r="AT63" i="16"/>
  <c r="P62" i="16"/>
  <c r="AN60" i="16"/>
  <c r="J59" i="16"/>
  <c r="Z57" i="16"/>
  <c r="AX53" i="16"/>
  <c r="AB50" i="16"/>
  <c r="AB46" i="16"/>
  <c r="AS30" i="16"/>
  <c r="AW62" i="16"/>
  <c r="M67" i="16"/>
  <c r="O2" i="16"/>
  <c r="AG70" i="16"/>
  <c r="AO66" i="16"/>
  <c r="AC62" i="16"/>
  <c r="AM59" i="16"/>
  <c r="AK54" i="16"/>
  <c r="AO48" i="16"/>
  <c r="Q38" i="16"/>
  <c r="K27" i="16"/>
  <c r="N73" i="16"/>
  <c r="Z71" i="16"/>
  <c r="H70" i="16"/>
  <c r="T68" i="16"/>
  <c r="AV66" i="16"/>
  <c r="N65" i="16"/>
  <c r="AP63" i="16"/>
  <c r="H62" i="16"/>
  <c r="AJ60" i="16"/>
  <c r="AV58" i="16"/>
  <c r="R57" i="16"/>
  <c r="AH53" i="16"/>
  <c r="L50" i="16"/>
  <c r="AX45" i="16"/>
  <c r="AC30" i="16"/>
  <c r="Y62" i="16"/>
  <c r="Y65" i="16"/>
  <c r="AL68" i="16"/>
  <c r="U70" i="16"/>
  <c r="AQ65" i="16"/>
  <c r="U62" i="16"/>
  <c r="G59" i="16"/>
  <c r="U54" i="16"/>
  <c r="W47" i="16"/>
  <c r="AE37" i="16"/>
  <c r="AR72" i="16"/>
  <c r="V71" i="16"/>
  <c r="AL69" i="16"/>
  <c r="P68" i="16"/>
  <c r="AF66" i="16"/>
  <c r="J65" i="16"/>
  <c r="Z63" i="16"/>
  <c r="AX61" i="16"/>
  <c r="T60" i="16"/>
  <c r="AR58" i="16"/>
  <c r="AF56" i="16"/>
  <c r="Z53" i="16"/>
  <c r="Z49" i="16"/>
  <c r="AH45" i="16"/>
  <c r="AI25" i="16"/>
  <c r="AI59" i="16"/>
  <c r="G64" i="16"/>
  <c r="AX62" i="16"/>
  <c r="I70" i="16"/>
  <c r="AE65" i="16"/>
  <c r="M62" i="16"/>
  <c r="AS58" i="16"/>
  <c r="E54" i="16"/>
  <c r="G47" i="16"/>
  <c r="AN72" i="16"/>
  <c r="R71" i="16"/>
  <c r="AH69" i="16"/>
  <c r="L68" i="16"/>
  <c r="AB66" i="16"/>
  <c r="F65" i="16"/>
  <c r="V63" i="16"/>
  <c r="AT61" i="16"/>
  <c r="P60" i="16"/>
  <c r="AN58" i="16"/>
  <c r="X56" i="16"/>
  <c r="R53" i="16"/>
  <c r="R49" i="16"/>
  <c r="Z45" i="16"/>
  <c r="S25" i="16"/>
  <c r="AC54" i="16"/>
  <c r="S62" i="16"/>
  <c r="T56" i="16"/>
  <c r="AB14" i="16"/>
  <c r="Y14" i="16"/>
  <c r="AX26" i="16"/>
  <c r="AT38" i="16"/>
  <c r="V50" i="16"/>
  <c r="S26" i="16"/>
  <c r="AQ38" i="16"/>
  <c r="AW14" i="16"/>
  <c r="R14" i="16"/>
  <c r="G14" i="16"/>
  <c r="J26" i="16"/>
  <c r="J38" i="16"/>
  <c r="AH50" i="16"/>
  <c r="AE26" i="16"/>
  <c r="V14" i="16"/>
  <c r="W14" i="16"/>
  <c r="N26" i="16"/>
  <c r="AD14" i="16"/>
  <c r="V26" i="16"/>
  <c r="V38" i="16"/>
  <c r="AT50" i="16"/>
  <c r="AQ26" i="16"/>
  <c r="AD38" i="16"/>
  <c r="AM14" i="16"/>
  <c r="Z14" i="16"/>
  <c r="AC14" i="16"/>
  <c r="AX50" i="16"/>
  <c r="Z38" i="16"/>
  <c r="N14" i="16"/>
  <c r="U14" i="16"/>
  <c r="AD50" i="16"/>
  <c r="F38" i="16"/>
  <c r="AP26" i="16"/>
  <c r="AN18" i="16"/>
  <c r="AH23" i="16"/>
  <c r="P22" i="16"/>
  <c r="N21" i="16"/>
  <c r="F19" i="16"/>
  <c r="I10" i="16"/>
  <c r="Q8" i="16"/>
  <c r="AK6" i="16"/>
  <c r="K5" i="16"/>
  <c r="O3" i="16"/>
  <c r="H18" i="16"/>
  <c r="AD21" i="16"/>
  <c r="V17" i="16"/>
  <c r="AZ131" i="6"/>
  <c r="BB132" i="6"/>
  <c r="BD133" i="6"/>
  <c r="BB150" i="6"/>
  <c r="BA155" i="6"/>
  <c r="BB137" i="6"/>
  <c r="BH146" i="6"/>
  <c r="BB155" i="6"/>
  <c r="BC137" i="6"/>
  <c r="BI146" i="6"/>
  <c r="BC155" i="6"/>
  <c r="BA131" i="6"/>
  <c r="BC132" i="6"/>
  <c r="BE133" i="6"/>
  <c r="BG134" i="6"/>
  <c r="BI135" i="6"/>
  <c r="BA137" i="6"/>
  <c r="BC138" i="6"/>
  <c r="BE139" i="6"/>
  <c r="BG140" i="6"/>
  <c r="BI141" i="6"/>
  <c r="BA143" i="6"/>
  <c r="BC144" i="6"/>
  <c r="BE145" i="6"/>
  <c r="BG146" i="6"/>
  <c r="BC150" i="6"/>
  <c r="BB131" i="6"/>
  <c r="BH140" i="6"/>
  <c r="BF151" i="6"/>
  <c r="BI134" i="6"/>
  <c r="AZ158" i="6"/>
  <c r="AZ130" i="6"/>
  <c r="BA130" i="6"/>
  <c r="BB130" i="6"/>
  <c r="BD131" i="6"/>
  <c r="BF132" i="6"/>
  <c r="BH133" i="6"/>
  <c r="AZ135" i="6"/>
  <c r="BB136" i="6"/>
  <c r="BD137" i="6"/>
  <c r="BF138" i="6"/>
  <c r="BH139" i="6"/>
  <c r="AZ141" i="6"/>
  <c r="BB142" i="6"/>
  <c r="BD143" i="6"/>
  <c r="BF144" i="6"/>
  <c r="BH145" i="6"/>
  <c r="AZ147" i="6"/>
  <c r="BB148" i="6"/>
  <c r="BD149" i="6"/>
  <c r="BF150" i="6"/>
  <c r="BH151" i="6"/>
  <c r="AZ153" i="6"/>
  <c r="BB154" i="6"/>
  <c r="BD155" i="6"/>
  <c r="BC130" i="6"/>
  <c r="BE131" i="6"/>
  <c r="BG132" i="6"/>
  <c r="BI133" i="6"/>
  <c r="BA135" i="6"/>
  <c r="BC136" i="6"/>
  <c r="BE137" i="6"/>
  <c r="BG138" i="6"/>
  <c r="BI139" i="6"/>
  <c r="BA141" i="6"/>
  <c r="BC142" i="6"/>
  <c r="BE143" i="6"/>
  <c r="BG144" i="6"/>
  <c r="BI145" i="6"/>
  <c r="BA147" i="6"/>
  <c r="BC148" i="6"/>
  <c r="BE149" i="6"/>
  <c r="BG150" i="6"/>
  <c r="BI151" i="6"/>
  <c r="BA153" i="6"/>
  <c r="BC154" i="6"/>
  <c r="BE155" i="6"/>
  <c r="BG156" i="6"/>
  <c r="BI157" i="6"/>
  <c r="BB153" i="6"/>
  <c r="BF155" i="6"/>
  <c r="BD130" i="6"/>
  <c r="BF131" i="6"/>
  <c r="BH132" i="6"/>
  <c r="AZ134" i="6"/>
  <c r="BB135" i="6"/>
  <c r="BD136" i="6"/>
  <c r="BF137" i="6"/>
  <c r="BH138" i="6"/>
  <c r="AZ140" i="6"/>
  <c r="BB141" i="6"/>
  <c r="BD142" i="6"/>
  <c r="BF143" i="6"/>
  <c r="BH144" i="6"/>
  <c r="AZ146" i="6"/>
  <c r="BB147" i="6"/>
  <c r="BD148" i="6"/>
  <c r="BF149" i="6"/>
  <c r="BH150" i="6"/>
  <c r="AZ152" i="6"/>
  <c r="BD154" i="6"/>
  <c r="BH156" i="6"/>
  <c r="BE130" i="6"/>
  <c r="BG131" i="6"/>
  <c r="BI132" i="6"/>
  <c r="BA134" i="6"/>
  <c r="BC135" i="6"/>
  <c r="BE136" i="6"/>
  <c r="BG137" i="6"/>
  <c r="BI138" i="6"/>
  <c r="BA140" i="6"/>
  <c r="BC141" i="6"/>
  <c r="BE142" i="6"/>
  <c r="BG143" i="6"/>
  <c r="BI144" i="6"/>
  <c r="BA146" i="6"/>
  <c r="BC147" i="6"/>
  <c r="BE148" i="6"/>
  <c r="BG149" i="6"/>
  <c r="BI150" i="6"/>
  <c r="BA152" i="6"/>
  <c r="BC153" i="6"/>
  <c r="BE154" i="6"/>
  <c r="BG155" i="6"/>
  <c r="BI156" i="6"/>
  <c r="BA158" i="6"/>
  <c r="BF142" i="6"/>
  <c r="AZ145" i="6"/>
  <c r="BB146" i="6"/>
  <c r="BF148" i="6"/>
  <c r="BH149" i="6"/>
  <c r="AZ151" i="6"/>
  <c r="BB152" i="6"/>
  <c r="BF154" i="6"/>
  <c r="BH155" i="6"/>
  <c r="AZ157" i="6"/>
  <c r="BI149" i="6"/>
  <c r="BA151" i="6"/>
  <c r="BC152" i="6"/>
  <c r="BG154" i="6"/>
  <c r="BI155" i="6"/>
  <c r="BA157" i="6"/>
  <c r="BB138" i="6"/>
  <c r="BH141" i="6"/>
  <c r="BF146" i="6"/>
  <c r="BD151" i="6"/>
  <c r="BH153" i="6"/>
  <c r="BI153" i="6"/>
  <c r="BE157" i="6"/>
  <c r="AZ136" i="6"/>
  <c r="BD138" i="6"/>
  <c r="BB143" i="6"/>
  <c r="AZ148" i="6"/>
  <c r="BD150" i="6"/>
  <c r="BH158" i="6"/>
  <c r="BG133" i="6"/>
  <c r="BA142" i="6"/>
  <c r="BG145" i="6"/>
  <c r="BC149" i="6"/>
  <c r="BI158" i="6"/>
  <c r="BH157" i="6"/>
  <c r="BF130" i="6"/>
  <c r="BH131" i="6"/>
  <c r="AZ133" i="6"/>
  <c r="BB134" i="6"/>
  <c r="BD135" i="6"/>
  <c r="BF136" i="6"/>
  <c r="BH137" i="6"/>
  <c r="AZ139" i="6"/>
  <c r="BB140" i="6"/>
  <c r="BD141" i="6"/>
  <c r="BH143" i="6"/>
  <c r="BD147" i="6"/>
  <c r="BD153" i="6"/>
  <c r="BB158" i="6"/>
  <c r="BG148" i="6"/>
  <c r="BE153" i="6"/>
  <c r="BC158" i="6"/>
  <c r="BD145" i="6"/>
  <c r="BB156" i="6"/>
  <c r="BG152" i="6"/>
  <c r="BF133" i="6"/>
  <c r="AZ142" i="6"/>
  <c r="AZ154" i="6"/>
  <c r="BI152" i="6"/>
  <c r="BF156" i="6"/>
  <c r="BG130" i="6"/>
  <c r="BI131" i="6"/>
  <c r="BA133" i="6"/>
  <c r="BC134" i="6"/>
  <c r="BE135" i="6"/>
  <c r="BG136" i="6"/>
  <c r="BI137" i="6"/>
  <c r="BA139" i="6"/>
  <c r="BC140" i="6"/>
  <c r="BE141" i="6"/>
  <c r="BG142" i="6"/>
  <c r="BI143" i="6"/>
  <c r="BA145" i="6"/>
  <c r="BC146" i="6"/>
  <c r="BE147" i="6"/>
  <c r="BD139" i="6"/>
  <c r="BH147" i="6"/>
  <c r="BD157" i="6"/>
  <c r="BC156" i="6"/>
  <c r="BH134" i="6"/>
  <c r="BD144" i="6"/>
  <c r="BD156" i="6"/>
  <c r="BA136" i="6"/>
  <c r="BE144" i="6"/>
  <c r="BE150" i="6"/>
  <c r="BE156" i="6"/>
  <c r="BH130" i="6"/>
  <c r="AZ132" i="6"/>
  <c r="BB133" i="6"/>
  <c r="BD134" i="6"/>
  <c r="BF135" i="6"/>
  <c r="BH136" i="6"/>
  <c r="AZ138" i="6"/>
  <c r="BB139" i="6"/>
  <c r="BD140" i="6"/>
  <c r="BF141" i="6"/>
  <c r="BH142" i="6"/>
  <c r="AZ144" i="6"/>
  <c r="BB145" i="6"/>
  <c r="BD146" i="6"/>
  <c r="BF147" i="6"/>
  <c r="BH148" i="6"/>
  <c r="AZ150" i="6"/>
  <c r="BB151" i="6"/>
  <c r="BD152" i="6"/>
  <c r="BF153" i="6"/>
  <c r="BH154" i="6"/>
  <c r="AZ156" i="6"/>
  <c r="BB157" i="6"/>
  <c r="BD158" i="6"/>
  <c r="BC139" i="6"/>
  <c r="BE140" i="6"/>
  <c r="BI142" i="6"/>
  <c r="BA144" i="6"/>
  <c r="BC145" i="6"/>
  <c r="BG147" i="6"/>
  <c r="BI148" i="6"/>
  <c r="BA150" i="6"/>
  <c r="BE152" i="6"/>
  <c r="BI154" i="6"/>
  <c r="BA156" i="6"/>
  <c r="BC157" i="6"/>
  <c r="BE158" i="6"/>
  <c r="BH135" i="6"/>
  <c r="AZ137" i="6"/>
  <c r="BF140" i="6"/>
  <c r="AZ143" i="6"/>
  <c r="BB144" i="6"/>
  <c r="AZ149" i="6"/>
  <c r="BF152" i="6"/>
  <c r="AZ155" i="6"/>
  <c r="BF158" i="6"/>
  <c r="BI147" i="6"/>
  <c r="BA149" i="6"/>
  <c r="BG158" i="6"/>
  <c r="BD132" i="6"/>
  <c r="BF139" i="6"/>
  <c r="BF145" i="6"/>
  <c r="BH152" i="6"/>
  <c r="BF157" i="6"/>
  <c r="BC131" i="6"/>
  <c r="BE138" i="6"/>
  <c r="BI140" i="6"/>
  <c r="BC143" i="6"/>
  <c r="BG151" i="6"/>
  <c r="BG157" i="6"/>
  <c r="BI130" i="6"/>
  <c r="BA132" i="6"/>
  <c r="BC133" i="6"/>
  <c r="BE134" i="6"/>
  <c r="BG135" i="6"/>
  <c r="BI136" i="6"/>
  <c r="BA138" i="6"/>
  <c r="BG141" i="6"/>
  <c r="BE146" i="6"/>
  <c r="BC151" i="6"/>
  <c r="BG153" i="6"/>
  <c r="BF134" i="6"/>
  <c r="BE151" i="6"/>
  <c r="BB149" i="6"/>
  <c r="BE132" i="6"/>
  <c r="BG139" i="6"/>
  <c r="BA148" i="6"/>
  <c r="BA154" i="6"/>
  <c r="AX245" i="6"/>
  <c r="AM177" i="17"/>
  <c r="K175" i="17"/>
  <c r="AT180" i="17"/>
  <c r="T179" i="17"/>
  <c r="AL176" i="17"/>
  <c r="N176" i="17"/>
  <c r="AK183" i="17"/>
  <c r="K176" i="17"/>
  <c r="V177" i="17"/>
  <c r="AR176" i="17"/>
  <c r="T176" i="17"/>
  <c r="E96" i="17"/>
  <c r="E175" i="17"/>
  <c r="O96" i="17"/>
  <c r="AM181" i="17"/>
  <c r="M180" i="17"/>
  <c r="F177" i="17"/>
  <c r="AB176" i="17"/>
  <c r="E184" i="17"/>
  <c r="N177" i="17"/>
  <c r="AJ176" i="17"/>
  <c r="H96" i="17"/>
  <c r="G181" i="17"/>
  <c r="AL13" i="16"/>
  <c r="X10" i="16"/>
  <c r="AF8" i="16"/>
  <c r="J28" i="16"/>
  <c r="AP28" i="16"/>
  <c r="AI4" i="16"/>
  <c r="AA67" i="6"/>
  <c r="AA239" i="6" s="1"/>
  <c r="L4" i="16"/>
  <c r="AC79" i="6"/>
  <c r="W78" i="6"/>
  <c r="X27" i="16"/>
  <c r="AO15" i="16"/>
  <c r="F15" i="16"/>
  <c r="AP15" i="16"/>
  <c r="J15" i="16"/>
  <c r="P77" i="6"/>
  <c r="P419" i="6" s="1"/>
  <c r="F26" i="16"/>
  <c r="AL26" i="16"/>
  <c r="L14" i="16"/>
  <c r="AQ89" i="6"/>
  <c r="T14" i="16"/>
  <c r="AK125" i="6"/>
  <c r="M77" i="6"/>
  <c r="AO100" i="6"/>
  <c r="P25" i="16"/>
  <c r="T25" i="16"/>
  <c r="E13" i="16"/>
  <c r="AD24" i="16"/>
  <c r="AH24" i="16"/>
  <c r="I122" i="6"/>
  <c r="AR23" i="16"/>
  <c r="Y122" i="6"/>
  <c r="AS86" i="6"/>
  <c r="J11" i="16"/>
  <c r="AI85" i="6"/>
  <c r="AW22" i="16"/>
  <c r="O10" i="16"/>
  <c r="AC133" i="6"/>
  <c r="AJ10" i="16"/>
  <c r="AP9" i="16"/>
  <c r="AL9" i="16"/>
  <c r="X8" i="16"/>
  <c r="S20" i="16"/>
  <c r="AK83" i="6"/>
  <c r="Y7" i="16"/>
  <c r="AK69" i="6"/>
  <c r="AK241" i="6" s="1"/>
  <c r="N30" i="16"/>
  <c r="AU18" i="16"/>
  <c r="AA129" i="6"/>
  <c r="S93" i="6"/>
  <c r="AB29" i="16"/>
  <c r="F21" i="16"/>
  <c r="AP19" i="16"/>
  <c r="AR18" i="16"/>
  <c r="AH17" i="16"/>
  <c r="AF16" i="16"/>
  <c r="AF14" i="16"/>
  <c r="W72" i="6"/>
  <c r="F78" i="6"/>
  <c r="F421" i="6" s="1"/>
  <c r="F23" i="16"/>
  <c r="AP21" i="16"/>
  <c r="AR20" i="16"/>
  <c r="AH19" i="16"/>
  <c r="X18" i="16"/>
  <c r="Z17" i="16"/>
  <c r="H16" i="16"/>
  <c r="X14" i="16"/>
  <c r="AC117" i="6"/>
  <c r="AV22" i="16"/>
  <c r="AL21" i="16"/>
  <c r="AB20" i="16"/>
  <c r="AD19" i="16"/>
  <c r="T18" i="16"/>
  <c r="AX15" i="16"/>
  <c r="AB12" i="16"/>
  <c r="AU79" i="6"/>
  <c r="AF22" i="16"/>
  <c r="AH21" i="16"/>
  <c r="X20" i="16"/>
  <c r="Z19" i="16"/>
  <c r="P18" i="16"/>
  <c r="AV16" i="16"/>
  <c r="AT15" i="16"/>
  <c r="H12" i="16"/>
  <c r="AS82" i="6"/>
  <c r="AS254" i="6" s="1"/>
  <c r="AL23" i="16"/>
  <c r="AB22" i="16"/>
  <c r="T20" i="16"/>
  <c r="J19" i="16"/>
  <c r="L18" i="16"/>
  <c r="AR16" i="16"/>
  <c r="V15" i="16"/>
  <c r="AV6" i="16"/>
  <c r="AU107" i="6"/>
  <c r="X22" i="16"/>
  <c r="P20" i="16"/>
  <c r="AN16" i="16"/>
  <c r="R15" i="16"/>
  <c r="AB6" i="16"/>
  <c r="I112" i="6"/>
  <c r="AC116" i="6"/>
  <c r="Z116" i="6"/>
  <c r="AD5" i="16"/>
  <c r="AS116" i="6"/>
  <c r="J5" i="16"/>
  <c r="AC17" i="16"/>
  <c r="N16" i="16"/>
  <c r="AB15" i="16"/>
  <c r="AP14" i="16"/>
  <c r="J14" i="16"/>
  <c r="X13" i="16"/>
  <c r="AL12" i="16"/>
  <c r="F12" i="16"/>
  <c r="T11" i="16"/>
  <c r="AH10" i="16"/>
  <c r="AV9" i="16"/>
  <c r="P9" i="16"/>
  <c r="AD8" i="16"/>
  <c r="AR7" i="16"/>
  <c r="L7" i="16"/>
  <c r="Z6" i="16"/>
  <c r="AN5" i="16"/>
  <c r="H5" i="16"/>
  <c r="V4" i="16"/>
  <c r="AJ3" i="16"/>
  <c r="U20" i="16"/>
  <c r="AI19" i="16"/>
  <c r="AW18" i="16"/>
  <c r="Q18" i="16"/>
  <c r="AE17" i="16"/>
  <c r="AS16" i="16"/>
  <c r="M16" i="16"/>
  <c r="AA15" i="16"/>
  <c r="AO14" i="16"/>
  <c r="I14" i="16"/>
  <c r="W13" i="16"/>
  <c r="AK12" i="16"/>
  <c r="E12" i="16"/>
  <c r="S11" i="16"/>
  <c r="AG10" i="16"/>
  <c r="AU9" i="16"/>
  <c r="O9" i="16"/>
  <c r="AC8" i="16"/>
  <c r="AQ7" i="16"/>
  <c r="K7" i="16"/>
  <c r="Y6" i="16"/>
  <c r="AM5" i="16"/>
  <c r="G5" i="16"/>
  <c r="U4" i="16"/>
  <c r="AI3" i="16"/>
  <c r="AD23" i="16"/>
  <c r="AR22" i="16"/>
  <c r="L22" i="16"/>
  <c r="Z21" i="16"/>
  <c r="AN20" i="16"/>
  <c r="H20" i="16"/>
  <c r="V19" i="16"/>
  <c r="AJ18" i="16"/>
  <c r="AX17" i="16"/>
  <c r="R17" i="16"/>
  <c r="AB16" i="16"/>
  <c r="AL15" i="16"/>
  <c r="AR14" i="16"/>
  <c r="H14" i="16"/>
  <c r="R9" i="16"/>
  <c r="AL3" i="16"/>
  <c r="AQ90" i="6"/>
  <c r="U70" i="6"/>
  <c r="U242" i="6" s="1"/>
  <c r="AO96" i="6"/>
  <c r="AB65" i="6"/>
  <c r="AB408" i="6" s="1"/>
  <c r="AV23" i="16"/>
  <c r="H23" i="16"/>
  <c r="K22" i="16"/>
  <c r="O21" i="16"/>
  <c r="K20" i="16"/>
  <c r="AM18" i="16"/>
  <c r="U17" i="16"/>
  <c r="Y15" i="16"/>
  <c r="AI12" i="16"/>
  <c r="AS9" i="16"/>
  <c r="I7" i="16"/>
  <c r="S4" i="16"/>
  <c r="J16" i="16"/>
  <c r="X15" i="16"/>
  <c r="AL14" i="16"/>
  <c r="F14" i="16"/>
  <c r="T13" i="16"/>
  <c r="AH12" i="16"/>
  <c r="AV11" i="16"/>
  <c r="P11" i="16"/>
  <c r="AD10" i="16"/>
  <c r="AR9" i="16"/>
  <c r="L9" i="16"/>
  <c r="Z8" i="16"/>
  <c r="AN7" i="16"/>
  <c r="H7" i="16"/>
  <c r="V6" i="16"/>
  <c r="AJ5" i="16"/>
  <c r="AX4" i="16"/>
  <c r="R4" i="16"/>
  <c r="AF3" i="16"/>
  <c r="Q20" i="16"/>
  <c r="AE19" i="16"/>
  <c r="AS18" i="16"/>
  <c r="M18" i="16"/>
  <c r="AA17" i="16"/>
  <c r="AO16" i="16"/>
  <c r="I16" i="16"/>
  <c r="W15" i="16"/>
  <c r="AK14" i="16"/>
  <c r="E14" i="16"/>
  <c r="S13" i="16"/>
  <c r="AG12" i="16"/>
  <c r="AU11" i="16"/>
  <c r="O11" i="16"/>
  <c r="AC10" i="16"/>
  <c r="AQ9" i="16"/>
  <c r="K9" i="16"/>
  <c r="Y8" i="16"/>
  <c r="AM7" i="16"/>
  <c r="G7" i="16"/>
  <c r="U6" i="16"/>
  <c r="AI5" i="16"/>
  <c r="AW4" i="16"/>
  <c r="Q4" i="16"/>
  <c r="AE3" i="16"/>
  <c r="Z23" i="16"/>
  <c r="AN22" i="16"/>
  <c r="H22" i="16"/>
  <c r="V21" i="16"/>
  <c r="AJ20" i="16"/>
  <c r="AX19" i="16"/>
  <c r="R19" i="16"/>
  <c r="AF18" i="16"/>
  <c r="AT17" i="16"/>
  <c r="N17" i="16"/>
  <c r="X16" i="16"/>
  <c r="AD15" i="16"/>
  <c r="AN14" i="16"/>
  <c r="Z13" i="16"/>
  <c r="T8" i="16"/>
  <c r="M3" i="16"/>
  <c r="AI96" i="6"/>
  <c r="AI73" i="6"/>
  <c r="AW100" i="6"/>
  <c r="AK93" i="6"/>
  <c r="F22" i="16"/>
  <c r="I21" i="16"/>
  <c r="AW19" i="16"/>
  <c r="AE18" i="16"/>
  <c r="M17" i="16"/>
  <c r="I15" i="16"/>
  <c r="S12" i="16"/>
  <c r="AC9" i="16"/>
  <c r="AM6" i="16"/>
  <c r="AW3" i="16"/>
  <c r="F16" i="16"/>
  <c r="T15" i="16"/>
  <c r="AH14" i="16"/>
  <c r="AV13" i="16"/>
  <c r="P13" i="16"/>
  <c r="AD12" i="16"/>
  <c r="AR11" i="16"/>
  <c r="L11" i="16"/>
  <c r="Z10" i="16"/>
  <c r="AN9" i="16"/>
  <c r="H9" i="16"/>
  <c r="V8" i="16"/>
  <c r="AJ7" i="16"/>
  <c r="AX6" i="16"/>
  <c r="R6" i="16"/>
  <c r="AF5" i="16"/>
  <c r="AT4" i="16"/>
  <c r="N4" i="16"/>
  <c r="AA3" i="16"/>
  <c r="M20" i="16"/>
  <c r="AA19" i="16"/>
  <c r="AO18" i="16"/>
  <c r="I18" i="16"/>
  <c r="W17" i="16"/>
  <c r="AK16" i="16"/>
  <c r="E16" i="16"/>
  <c r="S15" i="16"/>
  <c r="AG14" i="16"/>
  <c r="AU13" i="16"/>
  <c r="O13" i="16"/>
  <c r="AC12" i="16"/>
  <c r="AQ11" i="16"/>
  <c r="K11" i="16"/>
  <c r="Y10" i="16"/>
  <c r="AM9" i="16"/>
  <c r="G9" i="16"/>
  <c r="U8" i="16"/>
  <c r="AI7" i="16"/>
  <c r="AW6" i="16"/>
  <c r="Q6" i="16"/>
  <c r="AE5" i="16"/>
  <c r="AS4" i="16"/>
  <c r="M4" i="16"/>
  <c r="Z3" i="16"/>
  <c r="V23" i="16"/>
  <c r="AJ22" i="16"/>
  <c r="AX21" i="16"/>
  <c r="R21" i="16"/>
  <c r="AF20" i="16"/>
  <c r="AT19" i="16"/>
  <c r="N19" i="16"/>
  <c r="AB18" i="16"/>
  <c r="AP17" i="16"/>
  <c r="J17" i="16"/>
  <c r="P16" i="16"/>
  <c r="Z15" i="16"/>
  <c r="AJ14" i="16"/>
  <c r="V13" i="16"/>
  <c r="AT7" i="16"/>
  <c r="Y67" i="6"/>
  <c r="Y239" i="6" s="1"/>
  <c r="K102" i="6"/>
  <c r="AG76" i="6"/>
  <c r="AG248" i="6" s="1"/>
  <c r="Y104" i="6"/>
  <c r="AO87" i="6"/>
  <c r="U86" i="6"/>
  <c r="AI120" i="6"/>
  <c r="AI94" i="6"/>
  <c r="P81" i="6"/>
  <c r="Z68" i="6"/>
  <c r="Z240" i="6" s="1"/>
  <c r="AU91" i="6"/>
  <c r="I99" i="6"/>
  <c r="V84" i="6"/>
  <c r="V426" i="6" s="1"/>
  <c r="AJ71" i="6"/>
  <c r="AF83" i="6"/>
  <c r="AK94" i="6"/>
  <c r="AV93" i="6"/>
  <c r="AV435" i="6" s="1"/>
  <c r="G104" i="6"/>
  <c r="Q100" i="6"/>
  <c r="AV123" i="6"/>
  <c r="AV466" i="6" s="1"/>
  <c r="F110" i="6"/>
  <c r="F452" i="6" s="1"/>
  <c r="AA97" i="6"/>
  <c r="R96" i="6"/>
  <c r="O118" i="6"/>
  <c r="AQ105" i="6"/>
  <c r="G103" i="6"/>
  <c r="AW125" i="6"/>
  <c r="M87" i="6"/>
  <c r="Q133" i="6"/>
  <c r="AG108" i="6"/>
  <c r="AA69" i="6"/>
  <c r="AA241" i="6" s="1"/>
  <c r="AG114" i="6"/>
  <c r="W111" i="6"/>
  <c r="Q72" i="6"/>
  <c r="Q244" i="6" s="1"/>
  <c r="G119" i="6"/>
  <c r="AQ77" i="6"/>
  <c r="AA123" i="6"/>
  <c r="R13" i="16"/>
  <c r="AX11" i="16"/>
  <c r="AF10" i="16"/>
  <c r="N9" i="16"/>
  <c r="AP7" i="16"/>
  <c r="X6" i="16"/>
  <c r="F5" i="16"/>
  <c r="AH3" i="16"/>
  <c r="AK67" i="6"/>
  <c r="AK239" i="6" s="1"/>
  <c r="AI72" i="6"/>
  <c r="AI244" i="6" s="1"/>
  <c r="Q77" i="6"/>
  <c r="AO79" i="6"/>
  <c r="AW83" i="6"/>
  <c r="I91" i="6"/>
  <c r="AQ96" i="6"/>
  <c r="O102" i="6"/>
  <c r="AS107" i="6"/>
  <c r="AS117" i="6"/>
  <c r="K126" i="6"/>
  <c r="AO133" i="6"/>
  <c r="AE67" i="6"/>
  <c r="AE239" i="6" s="1"/>
  <c r="AS70" i="6"/>
  <c r="AQ73" i="6"/>
  <c r="AQ245" i="6" s="1"/>
  <c r="K77" i="6"/>
  <c r="I80" i="6"/>
  <c r="AE83" i="6"/>
  <c r="G87" i="6"/>
  <c r="U90" i="6"/>
  <c r="AQ93" i="6"/>
  <c r="E98" i="6"/>
  <c r="AA101" i="6"/>
  <c r="AW104" i="6"/>
  <c r="K109" i="6"/>
  <c r="AK112" i="6"/>
  <c r="AI117" i="6"/>
  <c r="U124" i="6"/>
  <c r="AG130" i="6"/>
  <c r="S68" i="6"/>
  <c r="S240" i="6" s="1"/>
  <c r="W106" i="6"/>
  <c r="AV89" i="6"/>
  <c r="O110" i="6"/>
  <c r="N13" i="16"/>
  <c r="AT11" i="16"/>
  <c r="AB10" i="16"/>
  <c r="J9" i="16"/>
  <c r="AL7" i="16"/>
  <c r="T6" i="16"/>
  <c r="AV4" i="16"/>
  <c r="AD3" i="16"/>
  <c r="AS67" i="6"/>
  <c r="AQ72" i="6"/>
  <c r="U77" i="6"/>
  <c r="K80" i="6"/>
  <c r="K84" i="6"/>
  <c r="U91" i="6"/>
  <c r="M97" i="6"/>
  <c r="W102" i="6"/>
  <c r="O108" i="6"/>
  <c r="K120" i="6"/>
  <c r="AS127" i="6"/>
  <c r="AK135" i="6"/>
  <c r="I68" i="6"/>
  <c r="G71" i="6"/>
  <c r="G243" i="6" s="1"/>
  <c r="U74" i="6"/>
  <c r="U246" i="6" s="1"/>
  <c r="S77" i="6"/>
  <c r="AO80" i="6"/>
  <c r="I84" i="6"/>
  <c r="AE87" i="6"/>
  <c r="AC90" i="6"/>
  <c r="E94" i="6"/>
  <c r="M98" i="6"/>
  <c r="AI101" i="6"/>
  <c r="K105" i="6"/>
  <c r="S109" i="6"/>
  <c r="AS112" i="6"/>
  <c r="AU117" i="6"/>
  <c r="AG124" i="6"/>
  <c r="AS130" i="6"/>
  <c r="E69" i="6"/>
  <c r="W108" i="6"/>
  <c r="AL90" i="6"/>
  <c r="F13" i="16"/>
  <c r="AP11" i="16"/>
  <c r="F9" i="16"/>
  <c r="AH7" i="16"/>
  <c r="P6" i="16"/>
  <c r="AR4" i="16"/>
  <c r="X3" i="16"/>
  <c r="W68" i="6"/>
  <c r="Q73" i="6"/>
  <c r="Q245" i="6" s="1"/>
  <c r="Y77" i="6"/>
  <c r="W80" i="6"/>
  <c r="AC85" i="6"/>
  <c r="AI92" i="6"/>
  <c r="AE98" i="6"/>
  <c r="AO103" i="6"/>
  <c r="E111" i="6"/>
  <c r="AE120" i="6"/>
  <c r="O128" i="6"/>
  <c r="I66" i="6"/>
  <c r="I238" i="6" s="1"/>
  <c r="Q68" i="6"/>
  <c r="AE71" i="6"/>
  <c r="AE243" i="6" s="1"/>
  <c r="AC74" i="6"/>
  <c r="AC246" i="6" s="1"/>
  <c r="E78" i="6"/>
  <c r="S81" i="6"/>
  <c r="Q84" i="6"/>
  <c r="AM87" i="6"/>
  <c r="G91" i="6"/>
  <c r="O95" i="6"/>
  <c r="AK98" i="6"/>
  <c r="M102" i="6"/>
  <c r="U106" i="6"/>
  <c r="AQ109" i="6"/>
  <c r="AA113" i="6"/>
  <c r="AU119" i="6"/>
  <c r="AA125" i="6"/>
  <c r="E132" i="6"/>
  <c r="AG79" i="6"/>
  <c r="AC113" i="6"/>
  <c r="AH102" i="6"/>
  <c r="AH445" i="6" s="1"/>
  <c r="AX13" i="16"/>
  <c r="AN12" i="16"/>
  <c r="V11" i="16"/>
  <c r="AX9" i="16"/>
  <c r="N7" i="16"/>
  <c r="AP5" i="16"/>
  <c r="X4" i="16"/>
  <c r="Y3" i="16"/>
  <c r="AQ74" i="6"/>
  <c r="AQ246" i="6" s="1"/>
  <c r="AW77" i="6"/>
  <c r="AC81" i="6"/>
  <c r="AS85" i="6"/>
  <c r="AU92" i="6"/>
  <c r="AU98" i="6"/>
  <c r="S104" i="6"/>
  <c r="Y111" i="6"/>
  <c r="AQ120" i="6"/>
  <c r="AE128" i="6"/>
  <c r="M66" i="6"/>
  <c r="M238" i="6" s="1"/>
  <c r="AO68" i="6"/>
  <c r="AO240" i="6" s="1"/>
  <c r="AM71" i="6"/>
  <c r="O75" i="6"/>
  <c r="O247" i="6" s="1"/>
  <c r="AC78" i="6"/>
  <c r="AA81" i="6"/>
  <c r="AO84" i="6"/>
  <c r="Q88" i="6"/>
  <c r="O91" i="6"/>
  <c r="W95" i="6"/>
  <c r="AS98" i="6"/>
  <c r="AS270" i="6" s="1"/>
  <c r="U102" i="6"/>
  <c r="AC106" i="6"/>
  <c r="E110" i="6"/>
  <c r="AI113" i="6"/>
  <c r="M120" i="6"/>
  <c r="AM125" i="6"/>
  <c r="Q132" i="6"/>
  <c r="S80" i="6"/>
  <c r="I115" i="6"/>
  <c r="AB103" i="6"/>
  <c r="AB446" i="6" s="1"/>
  <c r="AT13" i="16"/>
  <c r="AJ12" i="16"/>
  <c r="R11" i="16"/>
  <c r="AT9" i="16"/>
  <c r="AB8" i="16"/>
  <c r="J7" i="16"/>
  <c r="AL5" i="16"/>
  <c r="T4" i="16"/>
  <c r="U3" i="16"/>
  <c r="AW69" i="6"/>
  <c r="Q75" i="6"/>
  <c r="Q247" i="6" s="1"/>
  <c r="K78" i="6"/>
  <c r="AO81" i="6"/>
  <c r="G86" i="6"/>
  <c r="I93" i="6"/>
  <c r="AE100" i="6"/>
  <c r="AO105" i="6"/>
  <c r="AM114" i="6"/>
  <c r="AU122" i="6"/>
  <c r="AI130" i="6"/>
  <c r="AK66" i="6"/>
  <c r="AK238" i="6" s="1"/>
  <c r="AW68" i="6"/>
  <c r="AW240" i="6" s="1"/>
  <c r="Y72" i="6"/>
  <c r="Y244" i="6" s="1"/>
  <c r="AM75" i="6"/>
  <c r="AM247" i="6" s="1"/>
  <c r="AK78" i="6"/>
  <c r="E82" i="6"/>
  <c r="AW84" i="6"/>
  <c r="Y88" i="6"/>
  <c r="Y92" i="6"/>
  <c r="AU95" i="6"/>
  <c r="W99" i="6"/>
  <c r="AE103" i="6"/>
  <c r="G107" i="6"/>
  <c r="AC110" i="6"/>
  <c r="AA115" i="6"/>
  <c r="G121" i="6"/>
  <c r="AG126" i="6"/>
  <c r="AO134" i="6"/>
  <c r="U85" i="6"/>
  <c r="AI134" i="6"/>
  <c r="AF12" i="16"/>
  <c r="N11" i="16"/>
  <c r="F7" i="16"/>
  <c r="AH5" i="16"/>
  <c r="P4" i="16"/>
  <c r="Q3" i="16"/>
  <c r="W70" i="6"/>
  <c r="Y75" i="6"/>
  <c r="O78" i="6"/>
  <c r="G82" i="6"/>
  <c r="Y87" i="6"/>
  <c r="AU94" i="6"/>
  <c r="AQ100" i="6"/>
  <c r="G106" i="6"/>
  <c r="M115" i="6"/>
  <c r="M123" i="6"/>
  <c r="AU130" i="6"/>
  <c r="AO66" i="6"/>
  <c r="AO238" i="6" s="1"/>
  <c r="AI69" i="6"/>
  <c r="AI241" i="6" s="1"/>
  <c r="AW72" i="6"/>
  <c r="AW244" i="6" s="1"/>
  <c r="AU75" i="6"/>
  <c r="AU247" i="6" s="1"/>
  <c r="O79" i="6"/>
  <c r="M82" i="6"/>
  <c r="AA85" i="6"/>
  <c r="K89" i="6"/>
  <c r="AG92" i="6"/>
  <c r="I96" i="6"/>
  <c r="AE99" i="6"/>
  <c r="AM103" i="6"/>
  <c r="O107" i="6"/>
  <c r="O279" i="6" s="1"/>
  <c r="AK110" i="6"/>
  <c r="AK282" i="6" s="1"/>
  <c r="AM115" i="6"/>
  <c r="S121" i="6"/>
  <c r="AS126" i="6"/>
  <c r="G135" i="6"/>
  <c r="Q87" i="6"/>
  <c r="N65" i="6"/>
  <c r="X117" i="6"/>
  <c r="X459" i="6" s="1"/>
  <c r="AK75" i="6"/>
  <c r="AK247" i="6" s="1"/>
  <c r="S82" i="6"/>
  <c r="G88" i="6"/>
  <c r="E95" i="6"/>
  <c r="E101" i="6"/>
  <c r="S106" i="6"/>
  <c r="Y115" i="6"/>
  <c r="Y123" i="6"/>
  <c r="U131" i="6"/>
  <c r="W67" i="6"/>
  <c r="W239" i="6" s="1"/>
  <c r="M70" i="6"/>
  <c r="K73" i="6"/>
  <c r="K245" i="6" s="1"/>
  <c r="Y76" i="6"/>
  <c r="Y248" i="6" s="1"/>
  <c r="W79" i="6"/>
  <c r="AK82" i="6"/>
  <c r="AI89" i="6"/>
  <c r="K93" i="6"/>
  <c r="AG96" i="6"/>
  <c r="Q104" i="6"/>
  <c r="AM107" i="6"/>
  <c r="AU111" i="6"/>
  <c r="O129" i="6"/>
  <c r="P65" i="6"/>
  <c r="P237" i="6" s="1"/>
  <c r="AK91" i="6"/>
  <c r="AL132" i="6"/>
  <c r="AN133" i="6"/>
  <c r="AJ67" i="6"/>
  <c r="AJ239" i="6" s="1"/>
  <c r="V80" i="6"/>
  <c r="V423" i="6" s="1"/>
  <c r="L93" i="6"/>
  <c r="L435" i="6" s="1"/>
  <c r="AR105" i="6"/>
  <c r="N120" i="6"/>
  <c r="N463" i="6" s="1"/>
  <c r="Y69" i="6"/>
  <c r="Y241" i="6" s="1"/>
  <c r="AH106" i="6"/>
  <c r="L121" i="6"/>
  <c r="L463" i="6" s="1"/>
  <c r="AK73" i="6"/>
  <c r="AT70" i="6"/>
  <c r="AT242" i="6" s="1"/>
  <c r="H109" i="6"/>
  <c r="AI122" i="6"/>
  <c r="H97" i="6"/>
  <c r="H440" i="6" s="1"/>
  <c r="AX124" i="6"/>
  <c r="AG91" i="6"/>
  <c r="AG109" i="6"/>
  <c r="AS66" i="6"/>
  <c r="AS238" i="6" s="1"/>
  <c r="G75" i="6"/>
  <c r="G247" i="6" s="1"/>
  <c r="AG80" i="6"/>
  <c r="W83" i="6"/>
  <c r="M86" i="6"/>
  <c r="AW88" i="6"/>
  <c r="AM91" i="6"/>
  <c r="AC94" i="6"/>
  <c r="S97" i="6"/>
  <c r="I100" i="6"/>
  <c r="AS102" i="6"/>
  <c r="AI105" i="6"/>
  <c r="Y108" i="6"/>
  <c r="O111" i="6"/>
  <c r="U114" i="6"/>
  <c r="AO118" i="6"/>
  <c r="O123" i="6"/>
  <c r="AQ127" i="6"/>
  <c r="W133" i="6"/>
  <c r="AU72" i="6"/>
  <c r="Q99" i="6"/>
  <c r="E127" i="6"/>
  <c r="F74" i="6"/>
  <c r="F246" i="6" s="1"/>
  <c r="AP86" i="6"/>
  <c r="AB99" i="6"/>
  <c r="AB442" i="6" s="1"/>
  <c r="AP112" i="6"/>
  <c r="J128" i="6"/>
  <c r="K106" i="6"/>
  <c r="I128" i="6"/>
  <c r="AI133" i="6"/>
  <c r="AE74" i="6"/>
  <c r="AE246" i="6" s="1"/>
  <c r="M101" i="6"/>
  <c r="AQ128" i="6"/>
  <c r="AP74" i="6"/>
  <c r="AP246" i="6" s="1"/>
  <c r="AF87" i="6"/>
  <c r="AF429" i="6" s="1"/>
  <c r="R100" i="6"/>
  <c r="R442" i="6" s="1"/>
  <c r="AJ113" i="6"/>
  <c r="AJ456" i="6" s="1"/>
  <c r="P129" i="6"/>
  <c r="AM185" i="17"/>
  <c r="S95" i="17"/>
  <c r="O185" i="17"/>
  <c r="G185" i="17"/>
  <c r="AI176" i="17"/>
  <c r="AA176" i="17"/>
  <c r="L137" i="6"/>
  <c r="T137" i="6"/>
  <c r="AB137" i="6"/>
  <c r="AJ137" i="6"/>
  <c r="AR137" i="6"/>
  <c r="E138" i="6"/>
  <c r="E137" i="6"/>
  <c r="N137" i="6"/>
  <c r="W137" i="6"/>
  <c r="AF137" i="6"/>
  <c r="AO137" i="6"/>
  <c r="AX137" i="6"/>
  <c r="L138" i="6"/>
  <c r="T138" i="6"/>
  <c r="AB138" i="6"/>
  <c r="AJ138" i="6"/>
  <c r="AR138" i="6"/>
  <c r="E139" i="6"/>
  <c r="M139" i="6"/>
  <c r="U139" i="6"/>
  <c r="AC139" i="6"/>
  <c r="AK139" i="6"/>
  <c r="AS139" i="6"/>
  <c r="F140" i="6"/>
  <c r="N140" i="6"/>
  <c r="V140" i="6"/>
  <c r="AD140" i="6"/>
  <c r="AL140" i="6"/>
  <c r="AT140" i="6"/>
  <c r="G141" i="6"/>
  <c r="O141" i="6"/>
  <c r="W141" i="6"/>
  <c r="AE141" i="6"/>
  <c r="AM141" i="6"/>
  <c r="AU141" i="6"/>
  <c r="H142" i="6"/>
  <c r="P142" i="6"/>
  <c r="X142" i="6"/>
  <c r="AF142" i="6"/>
  <c r="AN142" i="6"/>
  <c r="AV142" i="6"/>
  <c r="I143" i="6"/>
  <c r="Q143" i="6"/>
  <c r="Y143" i="6"/>
  <c r="AG143" i="6"/>
  <c r="AO143" i="6"/>
  <c r="AW143" i="6"/>
  <c r="J144" i="6"/>
  <c r="R144" i="6"/>
  <c r="Z144" i="6"/>
  <c r="AH144" i="6"/>
  <c r="AP144" i="6"/>
  <c r="AX144" i="6"/>
  <c r="K145" i="6"/>
  <c r="S145" i="6"/>
  <c r="AA145" i="6"/>
  <c r="AI145" i="6"/>
  <c r="AQ145" i="6"/>
  <c r="AY145" i="6"/>
  <c r="L146" i="6"/>
  <c r="T146" i="6"/>
  <c r="AB146" i="6"/>
  <c r="AJ146" i="6"/>
  <c r="AR146" i="6"/>
  <c r="E147" i="6"/>
  <c r="M147" i="6"/>
  <c r="U147" i="6"/>
  <c r="AC147" i="6"/>
  <c r="AK147" i="6"/>
  <c r="AS147" i="6"/>
  <c r="F148" i="6"/>
  <c r="N148" i="6"/>
  <c r="V148" i="6"/>
  <c r="AD148" i="6"/>
  <c r="AL148" i="6"/>
  <c r="AT148" i="6"/>
  <c r="G149" i="6"/>
  <c r="F137" i="6"/>
  <c r="O137" i="6"/>
  <c r="X137" i="6"/>
  <c r="AG137" i="6"/>
  <c r="AP137" i="6"/>
  <c r="AY137" i="6"/>
  <c r="M138" i="6"/>
  <c r="U138" i="6"/>
  <c r="AC138" i="6"/>
  <c r="AK138" i="6"/>
  <c r="AS138" i="6"/>
  <c r="F139" i="6"/>
  <c r="N139" i="6"/>
  <c r="V139" i="6"/>
  <c r="AD139" i="6"/>
  <c r="AL139" i="6"/>
  <c r="AT139" i="6"/>
  <c r="G140" i="6"/>
  <c r="O140" i="6"/>
  <c r="W140" i="6"/>
  <c r="AE140" i="6"/>
  <c r="AM140" i="6"/>
  <c r="AU140" i="6"/>
  <c r="H141" i="6"/>
  <c r="P141" i="6"/>
  <c r="X141" i="6"/>
  <c r="AF141" i="6"/>
  <c r="AN141" i="6"/>
  <c r="AV141" i="6"/>
  <c r="I142" i="6"/>
  <c r="Q142" i="6"/>
  <c r="Y142" i="6"/>
  <c r="AG142" i="6"/>
  <c r="AO142" i="6"/>
  <c r="AW142" i="6"/>
  <c r="J143" i="6"/>
  <c r="R143" i="6"/>
  <c r="Z143" i="6"/>
  <c r="AH143" i="6"/>
  <c r="AP143" i="6"/>
  <c r="AX143" i="6"/>
  <c r="K144" i="6"/>
  <c r="S144" i="6"/>
  <c r="AA144" i="6"/>
  <c r="G137" i="6"/>
  <c r="P137" i="6"/>
  <c r="Y137" i="6"/>
  <c r="AH137" i="6"/>
  <c r="AQ137" i="6"/>
  <c r="F138" i="6"/>
  <c r="N138" i="6"/>
  <c r="V138" i="6"/>
  <c r="AD138" i="6"/>
  <c r="AL138" i="6"/>
  <c r="AT138" i="6"/>
  <c r="G139" i="6"/>
  <c r="O139" i="6"/>
  <c r="W139" i="6"/>
  <c r="AE139" i="6"/>
  <c r="AM139" i="6"/>
  <c r="AU139" i="6"/>
  <c r="H140" i="6"/>
  <c r="P140" i="6"/>
  <c r="X140" i="6"/>
  <c r="AF140" i="6"/>
  <c r="AN140" i="6"/>
  <c r="AV140" i="6"/>
  <c r="I141" i="6"/>
  <c r="Q141" i="6"/>
  <c r="Y141" i="6"/>
  <c r="AG141" i="6"/>
  <c r="AO141" i="6"/>
  <c r="AW141" i="6"/>
  <c r="J142" i="6"/>
  <c r="R142" i="6"/>
  <c r="Z142" i="6"/>
  <c r="AH142" i="6"/>
  <c r="AP142" i="6"/>
  <c r="AX142" i="6"/>
  <c r="K143" i="6"/>
  <c r="S143" i="6"/>
  <c r="AA143" i="6"/>
  <c r="AI143" i="6"/>
  <c r="AQ143" i="6"/>
  <c r="AY143" i="6"/>
  <c r="L144" i="6"/>
  <c r="T144" i="6"/>
  <c r="AB144" i="6"/>
  <c r="AJ144" i="6"/>
  <c r="AR144" i="6"/>
  <c r="E145" i="6"/>
  <c r="M145" i="6"/>
  <c r="U145" i="6"/>
  <c r="AC145" i="6"/>
  <c r="AK145" i="6"/>
  <c r="AS145" i="6"/>
  <c r="F146" i="6"/>
  <c r="N146" i="6"/>
  <c r="V146" i="6"/>
  <c r="AD146" i="6"/>
  <c r="AL146" i="6"/>
  <c r="AT146" i="6"/>
  <c r="G147" i="6"/>
  <c r="O147" i="6"/>
  <c r="W147" i="6"/>
  <c r="AE147" i="6"/>
  <c r="AM147" i="6"/>
  <c r="AU147" i="6"/>
  <c r="H148" i="6"/>
  <c r="P148" i="6"/>
  <c r="X148" i="6"/>
  <c r="AF148" i="6"/>
  <c r="AN148" i="6"/>
  <c r="AV148" i="6"/>
  <c r="I149" i="6"/>
  <c r="Q149" i="6"/>
  <c r="Y149" i="6"/>
  <c r="AG149" i="6"/>
  <c r="AO149" i="6"/>
  <c r="AW149" i="6"/>
  <c r="H137" i="6"/>
  <c r="Q137" i="6"/>
  <c r="Z137" i="6"/>
  <c r="AI137" i="6"/>
  <c r="AS137" i="6"/>
  <c r="G138" i="6"/>
  <c r="O138" i="6"/>
  <c r="W138" i="6"/>
  <c r="AE138" i="6"/>
  <c r="AM138" i="6"/>
  <c r="AU138" i="6"/>
  <c r="H139" i="6"/>
  <c r="P139" i="6"/>
  <c r="X139" i="6"/>
  <c r="AF139" i="6"/>
  <c r="AN139" i="6"/>
  <c r="AV139" i="6"/>
  <c r="I140" i="6"/>
  <c r="Q140" i="6"/>
  <c r="Y140" i="6"/>
  <c r="AG140" i="6"/>
  <c r="AO140" i="6"/>
  <c r="AW140" i="6"/>
  <c r="J141" i="6"/>
  <c r="R141" i="6"/>
  <c r="Z141" i="6"/>
  <c r="AH141" i="6"/>
  <c r="AP141" i="6"/>
  <c r="AX141" i="6"/>
  <c r="K142" i="6"/>
  <c r="S142" i="6"/>
  <c r="AA142" i="6"/>
  <c r="AI142" i="6"/>
  <c r="AQ142" i="6"/>
  <c r="AY142" i="6"/>
  <c r="L143" i="6"/>
  <c r="T143" i="6"/>
  <c r="AB143" i="6"/>
  <c r="AJ143" i="6"/>
  <c r="AR143" i="6"/>
  <c r="E144" i="6"/>
  <c r="M144" i="6"/>
  <c r="U144" i="6"/>
  <c r="AC144" i="6"/>
  <c r="I137" i="6"/>
  <c r="R137" i="6"/>
  <c r="AA137" i="6"/>
  <c r="AK137" i="6"/>
  <c r="AT137" i="6"/>
  <c r="H138" i="6"/>
  <c r="P138" i="6"/>
  <c r="X138" i="6"/>
  <c r="AF138" i="6"/>
  <c r="AN138" i="6"/>
  <c r="AV138" i="6"/>
  <c r="I139" i="6"/>
  <c r="Q139" i="6"/>
  <c r="Y139" i="6"/>
  <c r="AG139" i="6"/>
  <c r="AO139" i="6"/>
  <c r="AW139" i="6"/>
  <c r="J140" i="6"/>
  <c r="R140" i="6"/>
  <c r="Z140" i="6"/>
  <c r="AH140" i="6"/>
  <c r="AP140" i="6"/>
  <c r="AX140" i="6"/>
  <c r="K141" i="6"/>
  <c r="S141" i="6"/>
  <c r="AA141" i="6"/>
  <c r="AI141" i="6"/>
  <c r="AQ141" i="6"/>
  <c r="AY141" i="6"/>
  <c r="L142" i="6"/>
  <c r="T142" i="6"/>
  <c r="AB142" i="6"/>
  <c r="AJ142" i="6"/>
  <c r="AR142" i="6"/>
  <c r="E143" i="6"/>
  <c r="M143" i="6"/>
  <c r="U143" i="6"/>
  <c r="AC143" i="6"/>
  <c r="AK143" i="6"/>
  <c r="AS143" i="6"/>
  <c r="F144" i="6"/>
  <c r="N144" i="6"/>
  <c r="V144" i="6"/>
  <c r="AD144" i="6"/>
  <c r="AL144" i="6"/>
  <c r="AT144" i="6"/>
  <c r="G145" i="6"/>
  <c r="O145" i="6"/>
  <c r="W145" i="6"/>
  <c r="AE145" i="6"/>
  <c r="AM145" i="6"/>
  <c r="AU145" i="6"/>
  <c r="H146" i="6"/>
  <c r="P146" i="6"/>
  <c r="J137" i="6"/>
  <c r="S137" i="6"/>
  <c r="AC137" i="6"/>
  <c r="AL137" i="6"/>
  <c r="AU137" i="6"/>
  <c r="I138" i="6"/>
  <c r="Q138" i="6"/>
  <c r="Y138" i="6"/>
  <c r="AG138" i="6"/>
  <c r="AO138" i="6"/>
  <c r="AW138" i="6"/>
  <c r="J139" i="6"/>
  <c r="R139" i="6"/>
  <c r="Z139" i="6"/>
  <c r="AH139" i="6"/>
  <c r="AP139" i="6"/>
  <c r="AX139" i="6"/>
  <c r="K140" i="6"/>
  <c r="S140" i="6"/>
  <c r="AA140" i="6"/>
  <c r="AI140" i="6"/>
  <c r="AQ140" i="6"/>
  <c r="AY140" i="6"/>
  <c r="L141" i="6"/>
  <c r="T141" i="6"/>
  <c r="AB141" i="6"/>
  <c r="AJ141" i="6"/>
  <c r="AR141" i="6"/>
  <c r="E142" i="6"/>
  <c r="M142" i="6"/>
  <c r="U142" i="6"/>
  <c r="AC142" i="6"/>
  <c r="AK142" i="6"/>
  <c r="AS142" i="6"/>
  <c r="F143" i="6"/>
  <c r="N143" i="6"/>
  <c r="V143" i="6"/>
  <c r="AD143" i="6"/>
  <c r="AL143" i="6"/>
  <c r="AT143" i="6"/>
  <c r="G144" i="6"/>
  <c r="O144" i="6"/>
  <c r="W144" i="6"/>
  <c r="AE144" i="6"/>
  <c r="AM144" i="6"/>
  <c r="AU144" i="6"/>
  <c r="H145" i="6"/>
  <c r="P145" i="6"/>
  <c r="X145" i="6"/>
  <c r="AF145" i="6"/>
  <c r="AN145" i="6"/>
  <c r="AV145" i="6"/>
  <c r="I146" i="6"/>
  <c r="Q146" i="6"/>
  <c r="Y146" i="6"/>
  <c r="AG146" i="6"/>
  <c r="AO146" i="6"/>
  <c r="AW146" i="6"/>
  <c r="J147" i="6"/>
  <c r="R147" i="6"/>
  <c r="Z147" i="6"/>
  <c r="AH147" i="6"/>
  <c r="AP147" i="6"/>
  <c r="AX147" i="6"/>
  <c r="K148" i="6"/>
  <c r="S148" i="6"/>
  <c r="M137" i="6"/>
  <c r="V137" i="6"/>
  <c r="AE137" i="6"/>
  <c r="AN137" i="6"/>
  <c r="AW137" i="6"/>
  <c r="K138" i="6"/>
  <c r="S138" i="6"/>
  <c r="AA138" i="6"/>
  <c r="AI138" i="6"/>
  <c r="AQ138" i="6"/>
  <c r="AY138" i="6"/>
  <c r="L139" i="6"/>
  <c r="T139" i="6"/>
  <c r="AB139" i="6"/>
  <c r="AJ139" i="6"/>
  <c r="AR139" i="6"/>
  <c r="E140" i="6"/>
  <c r="M140" i="6"/>
  <c r="U140" i="6"/>
  <c r="AC140" i="6"/>
  <c r="AK140" i="6"/>
  <c r="AS140" i="6"/>
  <c r="F141" i="6"/>
  <c r="N141" i="6"/>
  <c r="V141" i="6"/>
  <c r="AD141" i="6"/>
  <c r="AL141" i="6"/>
  <c r="AT141" i="6"/>
  <c r="G142" i="6"/>
  <c r="O142" i="6"/>
  <c r="W142" i="6"/>
  <c r="AE142" i="6"/>
  <c r="AM142" i="6"/>
  <c r="AU142" i="6"/>
  <c r="H143" i="6"/>
  <c r="P143" i="6"/>
  <c r="X143" i="6"/>
  <c r="AF143" i="6"/>
  <c r="AN143" i="6"/>
  <c r="AV143" i="6"/>
  <c r="I144" i="6"/>
  <c r="Q144" i="6"/>
  <c r="Y144" i="6"/>
  <c r="AG144" i="6"/>
  <c r="AO144" i="6"/>
  <c r="AW144" i="6"/>
  <c r="J145" i="6"/>
  <c r="R145" i="6"/>
  <c r="Z145" i="6"/>
  <c r="AH145" i="6"/>
  <c r="AP145" i="6"/>
  <c r="AX145" i="6"/>
  <c r="K146" i="6"/>
  <c r="S146" i="6"/>
  <c r="AA146" i="6"/>
  <c r="AI146" i="6"/>
  <c r="AQ146" i="6"/>
  <c r="AY146" i="6"/>
  <c r="L147" i="6"/>
  <c r="T147" i="6"/>
  <c r="AB147" i="6"/>
  <c r="AJ147" i="6"/>
  <c r="AR147" i="6"/>
  <c r="E148" i="6"/>
  <c r="M148" i="6"/>
  <c r="U148" i="6"/>
  <c r="AC148" i="6"/>
  <c r="AK148" i="6"/>
  <c r="AS148" i="6"/>
  <c r="K137" i="6"/>
  <c r="AH138" i="6"/>
  <c r="AY139" i="6"/>
  <c r="U141" i="6"/>
  <c r="AL142" i="6"/>
  <c r="H144" i="6"/>
  <c r="AS144" i="6"/>
  <c r="T145" i="6"/>
  <c r="AO145" i="6"/>
  <c r="O146" i="6"/>
  <c r="AF146" i="6"/>
  <c r="AV146" i="6"/>
  <c r="Q147" i="6"/>
  <c r="AG147" i="6"/>
  <c r="AW147" i="6"/>
  <c r="R148" i="6"/>
  <c r="AG148" i="6"/>
  <c r="AR148" i="6"/>
  <c r="J149" i="6"/>
  <c r="S149" i="6"/>
  <c r="AB149" i="6"/>
  <c r="AK149" i="6"/>
  <c r="AT149" i="6"/>
  <c r="H150" i="6"/>
  <c r="P150" i="6"/>
  <c r="X150" i="6"/>
  <c r="AF150" i="6"/>
  <c r="AN150" i="6"/>
  <c r="AV150" i="6"/>
  <c r="I151" i="6"/>
  <c r="Q151" i="6"/>
  <c r="Y151" i="6"/>
  <c r="AG151" i="6"/>
  <c r="AO151" i="6"/>
  <c r="AW151" i="6"/>
  <c r="J152" i="6"/>
  <c r="R152" i="6"/>
  <c r="Z152" i="6"/>
  <c r="AH152" i="6"/>
  <c r="AP152" i="6"/>
  <c r="AX152" i="6"/>
  <c r="K153" i="6"/>
  <c r="S153" i="6"/>
  <c r="AA153" i="6"/>
  <c r="AI153" i="6"/>
  <c r="AQ153" i="6"/>
  <c r="AY153" i="6"/>
  <c r="L154" i="6"/>
  <c r="T154" i="6"/>
  <c r="AB154" i="6"/>
  <c r="AJ154" i="6"/>
  <c r="AR154" i="6"/>
  <c r="E155" i="6"/>
  <c r="M155" i="6"/>
  <c r="U155" i="6"/>
  <c r="AC155" i="6"/>
  <c r="U137" i="6"/>
  <c r="AP138" i="6"/>
  <c r="L140" i="6"/>
  <c r="AC141" i="6"/>
  <c r="AT142" i="6"/>
  <c r="P144" i="6"/>
  <c r="AV144" i="6"/>
  <c r="V145" i="6"/>
  <c r="AR145" i="6"/>
  <c r="R146" i="6"/>
  <c r="AH146" i="6"/>
  <c r="AX146" i="6"/>
  <c r="S147" i="6"/>
  <c r="AI147" i="6"/>
  <c r="AY147" i="6"/>
  <c r="T148" i="6"/>
  <c r="AH148" i="6"/>
  <c r="AU148" i="6"/>
  <c r="K149" i="6"/>
  <c r="T149" i="6"/>
  <c r="AC149" i="6"/>
  <c r="AL149" i="6"/>
  <c r="AU149" i="6"/>
  <c r="I150" i="6"/>
  <c r="Q150" i="6"/>
  <c r="Y150" i="6"/>
  <c r="AG150" i="6"/>
  <c r="AO150" i="6"/>
  <c r="AW150" i="6"/>
  <c r="J151" i="6"/>
  <c r="R151" i="6"/>
  <c r="Z151" i="6"/>
  <c r="AH151" i="6"/>
  <c r="AP151" i="6"/>
  <c r="AX151" i="6"/>
  <c r="K152" i="6"/>
  <c r="S152" i="6"/>
  <c r="AA152" i="6"/>
  <c r="AI152" i="6"/>
  <c r="AQ152" i="6"/>
  <c r="AY152" i="6"/>
  <c r="L153" i="6"/>
  <c r="T153" i="6"/>
  <c r="AB153" i="6"/>
  <c r="AJ153" i="6"/>
  <c r="AR153" i="6"/>
  <c r="E154" i="6"/>
  <c r="M154" i="6"/>
  <c r="U154" i="6"/>
  <c r="AC154" i="6"/>
  <c r="AK154" i="6"/>
  <c r="AS154" i="6"/>
  <c r="F155" i="6"/>
  <c r="N155" i="6"/>
  <c r="V155" i="6"/>
  <c r="AD155" i="6"/>
  <c r="AL155" i="6"/>
  <c r="AT155" i="6"/>
  <c r="G156" i="6"/>
  <c r="O156" i="6"/>
  <c r="W156" i="6"/>
  <c r="AE156" i="6"/>
  <c r="AM156" i="6"/>
  <c r="AU156" i="6"/>
  <c r="H157" i="6"/>
  <c r="P157" i="6"/>
  <c r="X157" i="6"/>
  <c r="AF157" i="6"/>
  <c r="AN157" i="6"/>
  <c r="AV157" i="6"/>
  <c r="I158" i="6"/>
  <c r="Q158" i="6"/>
  <c r="Y158" i="6"/>
  <c r="AG158" i="6"/>
  <c r="AO158" i="6"/>
  <c r="AW158" i="6"/>
  <c r="J159" i="6"/>
  <c r="AD137" i="6"/>
  <c r="AX138" i="6"/>
  <c r="T140" i="6"/>
  <c r="AK141" i="6"/>
  <c r="G143" i="6"/>
  <c r="X144" i="6"/>
  <c r="AY144" i="6"/>
  <c r="Y145" i="6"/>
  <c r="AT145" i="6"/>
  <c r="U146" i="6"/>
  <c r="AK146" i="6"/>
  <c r="F147" i="6"/>
  <c r="V147" i="6"/>
  <c r="AL147" i="6"/>
  <c r="G148" i="6"/>
  <c r="W148" i="6"/>
  <c r="AI148" i="6"/>
  <c r="AW148" i="6"/>
  <c r="L149" i="6"/>
  <c r="U149" i="6"/>
  <c r="AD149" i="6"/>
  <c r="AM149" i="6"/>
  <c r="AV149" i="6"/>
  <c r="J150" i="6"/>
  <c r="R150" i="6"/>
  <c r="Z150" i="6"/>
  <c r="AH150" i="6"/>
  <c r="AP150" i="6"/>
  <c r="AX150" i="6"/>
  <c r="K151" i="6"/>
  <c r="S151" i="6"/>
  <c r="AA151" i="6"/>
  <c r="AI151" i="6"/>
  <c r="AQ151" i="6"/>
  <c r="AY151" i="6"/>
  <c r="L152" i="6"/>
  <c r="T152" i="6"/>
  <c r="AB152" i="6"/>
  <c r="AJ152" i="6"/>
  <c r="AJ336" i="6" s="1"/>
  <c r="AR152" i="6"/>
  <c r="E153" i="6"/>
  <c r="M153" i="6"/>
  <c r="U153" i="6"/>
  <c r="AC153" i="6"/>
  <c r="AK153" i="6"/>
  <c r="AS153" i="6"/>
  <c r="F154" i="6"/>
  <c r="F338" i="6" s="1"/>
  <c r="N154" i="6"/>
  <c r="N338" i="6" s="1"/>
  <c r="V154" i="6"/>
  <c r="V338" i="6" s="1"/>
  <c r="AD154" i="6"/>
  <c r="AL154" i="6"/>
  <c r="AT154" i="6"/>
  <c r="G155" i="6"/>
  <c r="G327" i="6" s="1"/>
  <c r="O155" i="6"/>
  <c r="W155" i="6"/>
  <c r="W339" i="6" s="1"/>
  <c r="AE155" i="6"/>
  <c r="AE339" i="6" s="1"/>
  <c r="AM155" i="6"/>
  <c r="AU155" i="6"/>
  <c r="H156" i="6"/>
  <c r="P156" i="6"/>
  <c r="X156" i="6"/>
  <c r="AF156" i="6"/>
  <c r="AN156" i="6"/>
  <c r="AV156" i="6"/>
  <c r="I157" i="6"/>
  <c r="Q157" i="6"/>
  <c r="Y157" i="6"/>
  <c r="AG157" i="6"/>
  <c r="AO157" i="6"/>
  <c r="AW157" i="6"/>
  <c r="J158" i="6"/>
  <c r="R158" i="6"/>
  <c r="Z158" i="6"/>
  <c r="AH158" i="6"/>
  <c r="AM137" i="6"/>
  <c r="K139" i="6"/>
  <c r="AB140" i="6"/>
  <c r="AS141" i="6"/>
  <c r="O143" i="6"/>
  <c r="AF144" i="6"/>
  <c r="F145" i="6"/>
  <c r="AB145" i="6"/>
  <c r="AW145" i="6"/>
  <c r="W146" i="6"/>
  <c r="AM146" i="6"/>
  <c r="H147" i="6"/>
  <c r="X147" i="6"/>
  <c r="AN147" i="6"/>
  <c r="I148" i="6"/>
  <c r="Y148" i="6"/>
  <c r="AJ148" i="6"/>
  <c r="AX148" i="6"/>
  <c r="M149" i="6"/>
  <c r="V149" i="6"/>
  <c r="AE149" i="6"/>
  <c r="AN149" i="6"/>
  <c r="AX149" i="6"/>
  <c r="K150" i="6"/>
  <c r="S150" i="6"/>
  <c r="AA150" i="6"/>
  <c r="AI150" i="6"/>
  <c r="AQ150" i="6"/>
  <c r="AY150" i="6"/>
  <c r="L151" i="6"/>
  <c r="T151" i="6"/>
  <c r="AB151" i="6"/>
  <c r="AJ151" i="6"/>
  <c r="AR151" i="6"/>
  <c r="E152" i="6"/>
  <c r="M152" i="6"/>
  <c r="U152" i="6"/>
  <c r="AC152" i="6"/>
  <c r="AK152" i="6"/>
  <c r="AS152" i="6"/>
  <c r="F153" i="6"/>
  <c r="N153" i="6"/>
  <c r="V153" i="6"/>
  <c r="AD153" i="6"/>
  <c r="AL153" i="6"/>
  <c r="AT153" i="6"/>
  <c r="G154" i="6"/>
  <c r="O154" i="6"/>
  <c r="W154" i="6"/>
  <c r="AE154" i="6"/>
  <c r="AM154" i="6"/>
  <c r="AU154" i="6"/>
  <c r="H155" i="6"/>
  <c r="P155" i="6"/>
  <c r="X155" i="6"/>
  <c r="AF155" i="6"/>
  <c r="AN155" i="6"/>
  <c r="AV155" i="6"/>
  <c r="I156" i="6"/>
  <c r="Q156" i="6"/>
  <c r="Y156" i="6"/>
  <c r="AG156" i="6"/>
  <c r="AO156" i="6"/>
  <c r="AW156" i="6"/>
  <c r="J157" i="6"/>
  <c r="R157" i="6"/>
  <c r="Z157" i="6"/>
  <c r="AH157" i="6"/>
  <c r="AP157" i="6"/>
  <c r="AX157" i="6"/>
  <c r="K158" i="6"/>
  <c r="S158" i="6"/>
  <c r="AA158" i="6"/>
  <c r="AI158" i="6"/>
  <c r="AQ158" i="6"/>
  <c r="AY158" i="6"/>
  <c r="L159" i="6"/>
  <c r="T159" i="6"/>
  <c r="AB159" i="6"/>
  <c r="AJ159" i="6"/>
  <c r="AR159" i="6"/>
  <c r="AY136" i="6"/>
  <c r="AQ136" i="6"/>
  <c r="AV137" i="6"/>
  <c r="S139" i="6"/>
  <c r="AJ140" i="6"/>
  <c r="F142" i="6"/>
  <c r="W143" i="6"/>
  <c r="AI144" i="6"/>
  <c r="I145" i="6"/>
  <c r="AD145" i="6"/>
  <c r="E146" i="6"/>
  <c r="X146" i="6"/>
  <c r="AN146" i="6"/>
  <c r="I147" i="6"/>
  <c r="Y147" i="6"/>
  <c r="AO147" i="6"/>
  <c r="J148" i="6"/>
  <c r="Z148" i="6"/>
  <c r="AM148" i="6"/>
  <c r="AY148" i="6"/>
  <c r="N149" i="6"/>
  <c r="W149" i="6"/>
  <c r="AF149" i="6"/>
  <c r="AP149" i="6"/>
  <c r="AY149" i="6"/>
  <c r="L150" i="6"/>
  <c r="T150" i="6"/>
  <c r="AB150" i="6"/>
  <c r="AJ150" i="6"/>
  <c r="AR150" i="6"/>
  <c r="E151" i="6"/>
  <c r="M151" i="6"/>
  <c r="U151" i="6"/>
  <c r="AC151" i="6"/>
  <c r="AK151" i="6"/>
  <c r="AS151" i="6"/>
  <c r="F152" i="6"/>
  <c r="N152" i="6"/>
  <c r="V152" i="6"/>
  <c r="AD152" i="6"/>
  <c r="AL152" i="6"/>
  <c r="AT152" i="6"/>
  <c r="G153" i="6"/>
  <c r="O153" i="6"/>
  <c r="W153" i="6"/>
  <c r="AE153" i="6"/>
  <c r="AM153" i="6"/>
  <c r="AU153" i="6"/>
  <c r="H154" i="6"/>
  <c r="P154" i="6"/>
  <c r="X154" i="6"/>
  <c r="AF154" i="6"/>
  <c r="AN154" i="6"/>
  <c r="AV154" i="6"/>
  <c r="I155" i="6"/>
  <c r="Q155" i="6"/>
  <c r="Y155" i="6"/>
  <c r="AG155" i="6"/>
  <c r="AO155" i="6"/>
  <c r="AW155" i="6"/>
  <c r="J138" i="6"/>
  <c r="AA139" i="6"/>
  <c r="AR140" i="6"/>
  <c r="N142" i="6"/>
  <c r="AE143" i="6"/>
  <c r="AK144" i="6"/>
  <c r="L145" i="6"/>
  <c r="AG145" i="6"/>
  <c r="G146" i="6"/>
  <c r="Z146" i="6"/>
  <c r="AP146" i="6"/>
  <c r="K147" i="6"/>
  <c r="AA147" i="6"/>
  <c r="AQ147" i="6"/>
  <c r="L148" i="6"/>
  <c r="AA148" i="6"/>
  <c r="AO148" i="6"/>
  <c r="E149" i="6"/>
  <c r="O149" i="6"/>
  <c r="X149" i="6"/>
  <c r="AH149" i="6"/>
  <c r="AQ149" i="6"/>
  <c r="E150" i="6"/>
  <c r="M150" i="6"/>
  <c r="U150" i="6"/>
  <c r="AC150" i="6"/>
  <c r="AK150" i="6"/>
  <c r="AS150" i="6"/>
  <c r="F151" i="6"/>
  <c r="N151" i="6"/>
  <c r="V151" i="6"/>
  <c r="AD151" i="6"/>
  <c r="AL151" i="6"/>
  <c r="AT151" i="6"/>
  <c r="G152" i="6"/>
  <c r="O152" i="6"/>
  <c r="W152" i="6"/>
  <c r="AE152" i="6"/>
  <c r="AM152" i="6"/>
  <c r="AU152" i="6"/>
  <c r="H153" i="6"/>
  <c r="P153" i="6"/>
  <c r="X153" i="6"/>
  <c r="AF153" i="6"/>
  <c r="AN153" i="6"/>
  <c r="AV153" i="6"/>
  <c r="I154" i="6"/>
  <c r="Q154" i="6"/>
  <c r="Y154" i="6"/>
  <c r="AG154" i="6"/>
  <c r="AO154" i="6"/>
  <c r="AW154" i="6"/>
  <c r="J155" i="6"/>
  <c r="R155" i="6"/>
  <c r="Z155" i="6"/>
  <c r="AH155" i="6"/>
  <c r="AP155" i="6"/>
  <c r="AX155" i="6"/>
  <c r="K156" i="6"/>
  <c r="S156" i="6"/>
  <c r="R138" i="6"/>
  <c r="AI139" i="6"/>
  <c r="E141" i="6"/>
  <c r="V142" i="6"/>
  <c r="AM143" i="6"/>
  <c r="AN144" i="6"/>
  <c r="N145" i="6"/>
  <c r="AJ145" i="6"/>
  <c r="J146" i="6"/>
  <c r="AC146" i="6"/>
  <c r="AS146" i="6"/>
  <c r="N147" i="6"/>
  <c r="AD147" i="6"/>
  <c r="AT147" i="6"/>
  <c r="O148" i="6"/>
  <c r="AB148" i="6"/>
  <c r="AP148" i="6"/>
  <c r="F149" i="6"/>
  <c r="P149" i="6"/>
  <c r="Z149" i="6"/>
  <c r="AI149" i="6"/>
  <c r="AR149" i="6"/>
  <c r="F150" i="6"/>
  <c r="N150" i="6"/>
  <c r="V150" i="6"/>
  <c r="AD150" i="6"/>
  <c r="AL150" i="6"/>
  <c r="AT150" i="6"/>
  <c r="G151" i="6"/>
  <c r="O151" i="6"/>
  <c r="W151" i="6"/>
  <c r="AE151" i="6"/>
  <c r="AM151" i="6"/>
  <c r="AU151" i="6"/>
  <c r="H152" i="6"/>
  <c r="P152" i="6"/>
  <c r="X152" i="6"/>
  <c r="AF152" i="6"/>
  <c r="AN152" i="6"/>
  <c r="AV152" i="6"/>
  <c r="I153" i="6"/>
  <c r="Q153" i="6"/>
  <c r="Y153" i="6"/>
  <c r="AG153" i="6"/>
  <c r="AO153" i="6"/>
  <c r="AW153" i="6"/>
  <c r="J154" i="6"/>
  <c r="R154" i="6"/>
  <c r="Z154" i="6"/>
  <c r="AH154" i="6"/>
  <c r="AP154" i="6"/>
  <c r="AX154" i="6"/>
  <c r="K155" i="6"/>
  <c r="S155" i="6"/>
  <c r="AA155" i="6"/>
  <c r="AI155" i="6"/>
  <c r="AQ155" i="6"/>
  <c r="AY155" i="6"/>
  <c r="L156" i="6"/>
  <c r="T156" i="6"/>
  <c r="AB156" i="6"/>
  <c r="AJ156" i="6"/>
  <c r="AR156" i="6"/>
  <c r="E157" i="6"/>
  <c r="M157" i="6"/>
  <c r="U157" i="6"/>
  <c r="AC157" i="6"/>
  <c r="AK157" i="6"/>
  <c r="AS157" i="6"/>
  <c r="F158" i="6"/>
  <c r="N158" i="6"/>
  <c r="V158" i="6"/>
  <c r="Z138" i="6"/>
  <c r="M146" i="6"/>
  <c r="AQ148" i="6"/>
  <c r="W150" i="6"/>
  <c r="AN151" i="6"/>
  <c r="J153" i="6"/>
  <c r="AA154" i="6"/>
  <c r="AA326" i="6" s="1"/>
  <c r="AK155" i="6"/>
  <c r="R156" i="6"/>
  <c r="AI156" i="6"/>
  <c r="AY156" i="6"/>
  <c r="T157" i="6"/>
  <c r="AJ157" i="6"/>
  <c r="E158" i="6"/>
  <c r="U158" i="6"/>
  <c r="AJ158" i="6"/>
  <c r="AT158" i="6"/>
  <c r="I159" i="6"/>
  <c r="S159" i="6"/>
  <c r="AC159" i="6"/>
  <c r="AL159" i="6"/>
  <c r="AU159" i="6"/>
  <c r="AU136" i="6"/>
  <c r="AL136" i="6"/>
  <c r="AL478" i="6" s="1"/>
  <c r="AD136" i="6"/>
  <c r="V136" i="6"/>
  <c r="N136" i="6"/>
  <c r="F136" i="6"/>
  <c r="F478" i="6" s="1"/>
  <c r="AT136" i="6"/>
  <c r="AT478" i="6" s="1"/>
  <c r="U136" i="6"/>
  <c r="AQ139" i="6"/>
  <c r="AE146" i="6"/>
  <c r="H149" i="6"/>
  <c r="AE150" i="6"/>
  <c r="AV151" i="6"/>
  <c r="R153" i="6"/>
  <c r="R325" i="6" s="1"/>
  <c r="AI154" i="6"/>
  <c r="AR155" i="6"/>
  <c r="U156" i="6"/>
  <c r="AK156" i="6"/>
  <c r="F157" i="6"/>
  <c r="V157" i="6"/>
  <c r="AL157" i="6"/>
  <c r="G158" i="6"/>
  <c r="W158" i="6"/>
  <c r="AK158" i="6"/>
  <c r="AU158" i="6"/>
  <c r="K159" i="6"/>
  <c r="U159" i="6"/>
  <c r="AD159" i="6"/>
  <c r="AM159" i="6"/>
  <c r="AV159" i="6"/>
  <c r="AK136" i="6"/>
  <c r="AC136" i="6"/>
  <c r="M136" i="6"/>
  <c r="E136" i="6"/>
  <c r="M141" i="6"/>
  <c r="AU146" i="6"/>
  <c r="R149" i="6"/>
  <c r="AM150" i="6"/>
  <c r="I152" i="6"/>
  <c r="Z153" i="6"/>
  <c r="AQ154" i="6"/>
  <c r="AS155" i="6"/>
  <c r="V156" i="6"/>
  <c r="AL156" i="6"/>
  <c r="G157" i="6"/>
  <c r="W157" i="6"/>
  <c r="AM157" i="6"/>
  <c r="H158" i="6"/>
  <c r="X158" i="6"/>
  <c r="AL158" i="6"/>
  <c r="AV158" i="6"/>
  <c r="M159" i="6"/>
  <c r="V159" i="6"/>
  <c r="AE159" i="6"/>
  <c r="AE331" i="6" s="1"/>
  <c r="AN159" i="6"/>
  <c r="AW159" i="6"/>
  <c r="AS136" i="6"/>
  <c r="AJ136" i="6"/>
  <c r="AB136" i="6"/>
  <c r="AB308" i="6" s="1"/>
  <c r="T136" i="6"/>
  <c r="L136" i="6"/>
  <c r="L308" i="6" s="1"/>
  <c r="G136" i="6"/>
  <c r="AD142" i="6"/>
  <c r="P147" i="6"/>
  <c r="AA149" i="6"/>
  <c r="AU150" i="6"/>
  <c r="Q152" i="6"/>
  <c r="AH153" i="6"/>
  <c r="AY154" i="6"/>
  <c r="E156" i="6"/>
  <c r="Z156" i="6"/>
  <c r="AP156" i="6"/>
  <c r="K157" i="6"/>
  <c r="AA157" i="6"/>
  <c r="AQ157" i="6"/>
  <c r="L158" i="6"/>
  <c r="AB158" i="6"/>
  <c r="AM158" i="6"/>
  <c r="AX158" i="6"/>
  <c r="N159" i="6"/>
  <c r="W159" i="6"/>
  <c r="AF159" i="6"/>
  <c r="AO159" i="6"/>
  <c r="AX159" i="6"/>
  <c r="AR136" i="6"/>
  <c r="AI136" i="6"/>
  <c r="AA136" i="6"/>
  <c r="S136" i="6"/>
  <c r="K136" i="6"/>
  <c r="W136" i="6"/>
  <c r="AU143" i="6"/>
  <c r="AF147" i="6"/>
  <c r="AJ149" i="6"/>
  <c r="H151" i="6"/>
  <c r="Y152" i="6"/>
  <c r="AP153" i="6"/>
  <c r="L155" i="6"/>
  <c r="F156" i="6"/>
  <c r="AA156" i="6"/>
  <c r="AQ156" i="6"/>
  <c r="L157" i="6"/>
  <c r="AB157" i="6"/>
  <c r="AR157" i="6"/>
  <c r="AR329" i="6" s="1"/>
  <c r="M158" i="6"/>
  <c r="AC158" i="6"/>
  <c r="AN158" i="6"/>
  <c r="AN330" i="6" s="1"/>
  <c r="E159" i="6"/>
  <c r="O159" i="6"/>
  <c r="X159" i="6"/>
  <c r="AG159" i="6"/>
  <c r="AG331" i="6" s="1"/>
  <c r="AP159" i="6"/>
  <c r="AY159" i="6"/>
  <c r="AP136" i="6"/>
  <c r="AH136" i="6"/>
  <c r="AH478" i="6" s="1"/>
  <c r="Z136" i="6"/>
  <c r="R136" i="6"/>
  <c r="J136" i="6"/>
  <c r="J478" i="6" s="1"/>
  <c r="O136" i="6"/>
  <c r="AQ144" i="6"/>
  <c r="AV147" i="6"/>
  <c r="AS149" i="6"/>
  <c r="P151" i="6"/>
  <c r="AG152" i="6"/>
  <c r="AX153" i="6"/>
  <c r="T155" i="6"/>
  <c r="J156" i="6"/>
  <c r="AC156" i="6"/>
  <c r="AS156" i="6"/>
  <c r="N157" i="6"/>
  <c r="AD157" i="6"/>
  <c r="AT157" i="6"/>
  <c r="O158" i="6"/>
  <c r="AD158" i="6"/>
  <c r="AP158" i="6"/>
  <c r="F159" i="6"/>
  <c r="P159" i="6"/>
  <c r="Y159" i="6"/>
  <c r="AH159" i="6"/>
  <c r="AQ159" i="6"/>
  <c r="AX136" i="6"/>
  <c r="AX478" i="6" s="1"/>
  <c r="AO136" i="6"/>
  <c r="AG136" i="6"/>
  <c r="Y136" i="6"/>
  <c r="Q136" i="6"/>
  <c r="I136" i="6"/>
  <c r="AL145" i="6"/>
  <c r="AW152" i="6"/>
  <c r="S154" i="6"/>
  <c r="AJ155" i="6"/>
  <c r="S157" i="6"/>
  <c r="T158" i="6"/>
  <c r="AF158" i="6"/>
  <c r="AS158" i="6"/>
  <c r="H159" i="6"/>
  <c r="R159" i="6"/>
  <c r="AA159" i="6"/>
  <c r="AK159" i="6"/>
  <c r="AK331" i="6" s="1"/>
  <c r="AT159" i="6"/>
  <c r="AV136" i="6"/>
  <c r="AV308" i="6" s="1"/>
  <c r="AM136" i="6"/>
  <c r="AE136" i="6"/>
  <c r="Q145" i="6"/>
  <c r="Q148" i="6"/>
  <c r="G150" i="6"/>
  <c r="X151" i="6"/>
  <c r="AO152" i="6"/>
  <c r="K154" i="6"/>
  <c r="AB155" i="6"/>
  <c r="M156" i="6"/>
  <c r="AD156" i="6"/>
  <c r="AT156" i="6"/>
  <c r="O157" i="6"/>
  <c r="AE157" i="6"/>
  <c r="AU157" i="6"/>
  <c r="P158" i="6"/>
  <c r="P330" i="6" s="1"/>
  <c r="AE158" i="6"/>
  <c r="AR158" i="6"/>
  <c r="G159" i="6"/>
  <c r="Q159" i="6"/>
  <c r="Z159" i="6"/>
  <c r="AI159" i="6"/>
  <c r="AS159" i="6"/>
  <c r="AW136" i="6"/>
  <c r="AN136" i="6"/>
  <c r="AN308" i="6" s="1"/>
  <c r="AF136" i="6"/>
  <c r="AF308" i="6" s="1"/>
  <c r="X136" i="6"/>
  <c r="P136" i="6"/>
  <c r="P308" i="6" s="1"/>
  <c r="H136" i="6"/>
  <c r="AE148" i="6"/>
  <c r="O150" i="6"/>
  <c r="AF151" i="6"/>
  <c r="N156" i="6"/>
  <c r="AH156" i="6"/>
  <c r="AX156" i="6"/>
  <c r="AY157" i="6"/>
  <c r="AI157" i="6"/>
  <c r="AY131" i="6"/>
  <c r="AY132" i="6"/>
  <c r="AY133" i="6"/>
  <c r="AY134" i="6"/>
  <c r="AY130" i="6"/>
  <c r="AY135" i="6"/>
  <c r="O76" i="6"/>
  <c r="O418" i="6" s="1"/>
  <c r="AQ134" i="6"/>
  <c r="E131" i="6"/>
  <c r="AA124" i="6"/>
  <c r="AA120" i="6"/>
  <c r="O116" i="6"/>
  <c r="Q113" i="6"/>
  <c r="G110" i="6"/>
  <c r="AS105" i="6"/>
  <c r="W100" i="6"/>
  <c r="Y95" i="6"/>
  <c r="M91" i="6"/>
  <c r="AI86" i="6"/>
  <c r="AQ82" i="6"/>
  <c r="G78" i="6"/>
  <c r="Y73" i="6"/>
  <c r="AI68" i="6"/>
  <c r="Q65" i="6"/>
  <c r="AT134" i="6"/>
  <c r="AJ133" i="6"/>
  <c r="AJ475" i="6" s="1"/>
  <c r="AD132" i="6"/>
  <c r="AD474" i="6" s="1"/>
  <c r="T131" i="6"/>
  <c r="T474" i="6" s="1"/>
  <c r="J130" i="6"/>
  <c r="J473" i="6" s="1"/>
  <c r="H129" i="6"/>
  <c r="H471" i="6" s="1"/>
  <c r="F128" i="6"/>
  <c r="F471" i="6" s="1"/>
  <c r="AX126" i="6"/>
  <c r="AX468" i="6" s="1"/>
  <c r="AR125" i="6"/>
  <c r="AT124" i="6"/>
  <c r="AT466" i="6" s="1"/>
  <c r="AN123" i="6"/>
  <c r="AP122" i="6"/>
  <c r="AV121" i="6"/>
  <c r="AV464" i="6" s="1"/>
  <c r="AX120" i="6"/>
  <c r="F120" i="6"/>
  <c r="F462" i="6" s="1"/>
  <c r="L119" i="6"/>
  <c r="N118" i="6"/>
  <c r="N461" i="6" s="1"/>
  <c r="P117" i="6"/>
  <c r="P459" i="6" s="1"/>
  <c r="V116" i="6"/>
  <c r="V459" i="6" s="1"/>
  <c r="X115" i="6"/>
  <c r="X458" i="6" s="1"/>
  <c r="Z114" i="6"/>
  <c r="Z456" i="6" s="1"/>
  <c r="AF113" i="6"/>
  <c r="AF455" i="6" s="1"/>
  <c r="AH112" i="6"/>
  <c r="AJ111" i="6"/>
  <c r="AJ453" i="6" s="1"/>
  <c r="AP110" i="6"/>
  <c r="AP452" i="6" s="1"/>
  <c r="AR109" i="6"/>
  <c r="AR452" i="6" s="1"/>
  <c r="AT108" i="6"/>
  <c r="AT451" i="6" s="1"/>
  <c r="J108" i="6"/>
  <c r="J451" i="6" s="1"/>
  <c r="T107" i="6"/>
  <c r="T450" i="6" s="1"/>
  <c r="AD106" i="6"/>
  <c r="AD448" i="6" s="1"/>
  <c r="AN105" i="6"/>
  <c r="AN448" i="6" s="1"/>
  <c r="AX104" i="6"/>
  <c r="N104" i="6"/>
  <c r="N446" i="6" s="1"/>
  <c r="T103" i="6"/>
  <c r="AD102" i="6"/>
  <c r="AD444" i="6" s="1"/>
  <c r="AN101" i="6"/>
  <c r="AX100" i="6"/>
  <c r="N100" i="6"/>
  <c r="N442" i="6" s="1"/>
  <c r="X99" i="6"/>
  <c r="AH98" i="6"/>
  <c r="AH440" i="6" s="1"/>
  <c r="AN97" i="6"/>
  <c r="AN440" i="6" s="1"/>
  <c r="AX96" i="6"/>
  <c r="N96" i="6"/>
  <c r="N439" i="6" s="1"/>
  <c r="X95" i="6"/>
  <c r="AH94" i="6"/>
  <c r="AH436" i="6" s="1"/>
  <c r="AR93" i="6"/>
  <c r="H93" i="6"/>
  <c r="H435" i="6" s="1"/>
  <c r="N92" i="6"/>
  <c r="N434" i="6" s="1"/>
  <c r="X91" i="6"/>
  <c r="X434" i="6" s="1"/>
  <c r="AH90" i="6"/>
  <c r="AR89" i="6"/>
  <c r="H89" i="6"/>
  <c r="H431" i="6" s="1"/>
  <c r="R88" i="6"/>
  <c r="AB87" i="6"/>
  <c r="AB430" i="6" s="1"/>
  <c r="AH86" i="6"/>
  <c r="AH429" i="6" s="1"/>
  <c r="AR85" i="6"/>
  <c r="AR427" i="6" s="1"/>
  <c r="H85" i="6"/>
  <c r="R84" i="6"/>
  <c r="AB83" i="6"/>
  <c r="AB426" i="6" s="1"/>
  <c r="AL82" i="6"/>
  <c r="AL424" i="6" s="1"/>
  <c r="AV81" i="6"/>
  <c r="H81" i="6"/>
  <c r="H424" i="6" s="1"/>
  <c r="R80" i="6"/>
  <c r="R422" i="6" s="1"/>
  <c r="AB79" i="6"/>
  <c r="AB421" i="6" s="1"/>
  <c r="AL78" i="6"/>
  <c r="AL420" i="6" s="1"/>
  <c r="AV77" i="6"/>
  <c r="AV419" i="6" s="1"/>
  <c r="L77" i="6"/>
  <c r="V76" i="6"/>
  <c r="V248" i="6" s="1"/>
  <c r="AB75" i="6"/>
  <c r="AB247" i="6" s="1"/>
  <c r="AL74" i="6"/>
  <c r="AL416" i="6" s="1"/>
  <c r="AV73" i="6"/>
  <c r="L73" i="6"/>
  <c r="V72" i="6"/>
  <c r="V415" i="6" s="1"/>
  <c r="AF71" i="6"/>
  <c r="AF414" i="6" s="1"/>
  <c r="AP70" i="6"/>
  <c r="AP242" i="6" s="1"/>
  <c r="AV69" i="6"/>
  <c r="AV241" i="6" s="1"/>
  <c r="L69" i="6"/>
  <c r="L241" i="6" s="1"/>
  <c r="V68" i="6"/>
  <c r="AF67" i="6"/>
  <c r="AF239" i="6" s="1"/>
  <c r="AT66" i="6"/>
  <c r="AT409" i="6" s="1"/>
  <c r="N66" i="6"/>
  <c r="F65" i="6"/>
  <c r="W134" i="6"/>
  <c r="W476" i="6" s="1"/>
  <c r="AA132" i="6"/>
  <c r="AA130" i="6"/>
  <c r="AI128" i="6"/>
  <c r="AM126" i="6"/>
  <c r="AC125" i="6"/>
  <c r="O124" i="6"/>
  <c r="S122" i="6"/>
  <c r="W120" i="6"/>
  <c r="W292" i="6" s="1"/>
  <c r="AE118" i="6"/>
  <c r="AM116" i="6"/>
  <c r="AQ114" i="6"/>
  <c r="U113" i="6"/>
  <c r="AC111" i="6"/>
  <c r="AW109" i="6"/>
  <c r="K108" i="6"/>
  <c r="K292" i="6" s="1"/>
  <c r="O106" i="6"/>
  <c r="W104" i="6"/>
  <c r="AA102" i="6"/>
  <c r="AA444" i="6" s="1"/>
  <c r="I101" i="6"/>
  <c r="E99" i="6"/>
  <c r="I97" i="6"/>
  <c r="Q95" i="6"/>
  <c r="Y93" i="6"/>
  <c r="AC91" i="6"/>
  <c r="AW89" i="6"/>
  <c r="E89" i="6"/>
  <c r="I87" i="6"/>
  <c r="M85" i="6"/>
  <c r="M428" i="6" s="1"/>
  <c r="M83" i="6"/>
  <c r="Q81" i="6"/>
  <c r="U79" i="6"/>
  <c r="S76" i="6"/>
  <c r="S74" i="6"/>
  <c r="S72" i="6"/>
  <c r="S244" i="6" s="1"/>
  <c r="AA70" i="6"/>
  <c r="AA68" i="6"/>
  <c r="AI66" i="6"/>
  <c r="AI21" i="17" s="1"/>
  <c r="T65" i="6"/>
  <c r="AE135" i="6"/>
  <c r="AS134" i="6"/>
  <c r="M134" i="6"/>
  <c r="AA133" i="6"/>
  <c r="AO132" i="6"/>
  <c r="AO475" i="6" s="1"/>
  <c r="I132" i="6"/>
  <c r="W131" i="6"/>
  <c r="AK130" i="6"/>
  <c r="E130" i="6"/>
  <c r="S129" i="6"/>
  <c r="AG128" i="6"/>
  <c r="AU127" i="6"/>
  <c r="O127" i="6"/>
  <c r="AC126" i="6"/>
  <c r="AQ125" i="6"/>
  <c r="K125" i="6"/>
  <c r="K468" i="6" s="1"/>
  <c r="Y124" i="6"/>
  <c r="AM123" i="6"/>
  <c r="G123" i="6"/>
  <c r="U122" i="6"/>
  <c r="AI121" i="6"/>
  <c r="AI305" i="6" s="1"/>
  <c r="AW120" i="6"/>
  <c r="Q120" i="6"/>
  <c r="AE119" i="6"/>
  <c r="AS118" i="6"/>
  <c r="M118" i="6"/>
  <c r="AA117" i="6"/>
  <c r="AO116" i="6"/>
  <c r="I116" i="6"/>
  <c r="W115" i="6"/>
  <c r="AK114" i="6"/>
  <c r="E114" i="6"/>
  <c r="S113" i="6"/>
  <c r="AG112" i="6"/>
  <c r="O70" i="6"/>
  <c r="O242" i="6" s="1"/>
  <c r="AE134" i="6"/>
  <c r="AE130" i="6"/>
  <c r="S124" i="6"/>
  <c r="S120" i="6"/>
  <c r="AW115" i="6"/>
  <c r="I113" i="6"/>
  <c r="AS109" i="6"/>
  <c r="M105" i="6"/>
  <c r="M99" i="6"/>
  <c r="AM94" i="6"/>
  <c r="AE90" i="6"/>
  <c r="O86" i="6"/>
  <c r="AS81" i="6"/>
  <c r="AO77" i="6"/>
  <c r="AM72" i="6"/>
  <c r="AW67" i="6"/>
  <c r="M65" i="6"/>
  <c r="AP134" i="6"/>
  <c r="AF133" i="6"/>
  <c r="AF476" i="6" s="1"/>
  <c r="V132" i="6"/>
  <c r="V475" i="6" s="1"/>
  <c r="P131" i="6"/>
  <c r="F130" i="6"/>
  <c r="AT128" i="6"/>
  <c r="AT470" i="6" s="1"/>
  <c r="AV127" i="6"/>
  <c r="AV470" i="6" s="1"/>
  <c r="AP126" i="6"/>
  <c r="AP469" i="6" s="1"/>
  <c r="AN125" i="6"/>
  <c r="AN468" i="6" s="1"/>
  <c r="AL124" i="6"/>
  <c r="AL467" i="6" s="1"/>
  <c r="AJ123" i="6"/>
  <c r="AL122" i="6"/>
  <c r="AL464" i="6" s="1"/>
  <c r="AR121" i="6"/>
  <c r="AR464" i="6" s="1"/>
  <c r="AT120" i="6"/>
  <c r="AT463" i="6" s="1"/>
  <c r="AV119" i="6"/>
  <c r="AV462" i="6" s="1"/>
  <c r="H119" i="6"/>
  <c r="J118" i="6"/>
  <c r="J461" i="6" s="1"/>
  <c r="L117" i="6"/>
  <c r="L459" i="6" s="1"/>
  <c r="R116" i="6"/>
  <c r="R459" i="6" s="1"/>
  <c r="T115" i="6"/>
  <c r="V114" i="6"/>
  <c r="AB113" i="6"/>
  <c r="AB456" i="6" s="1"/>
  <c r="AD112" i="6"/>
  <c r="AD454" i="6" s="1"/>
  <c r="AF111" i="6"/>
  <c r="AF454" i="6" s="1"/>
  <c r="AL110" i="6"/>
  <c r="AN109" i="6"/>
  <c r="AN451" i="6" s="1"/>
  <c r="AP108" i="6"/>
  <c r="AP451" i="6" s="1"/>
  <c r="F108" i="6"/>
  <c r="P107" i="6"/>
  <c r="Z106" i="6"/>
  <c r="Z448" i="6" s="1"/>
  <c r="AJ105" i="6"/>
  <c r="AT104" i="6"/>
  <c r="F104" i="6"/>
  <c r="F447" i="6" s="1"/>
  <c r="P103" i="6"/>
  <c r="P445" i="6" s="1"/>
  <c r="Z102" i="6"/>
  <c r="Z444" i="6" s="1"/>
  <c r="AJ101" i="6"/>
  <c r="AT100" i="6"/>
  <c r="AT443" i="6" s="1"/>
  <c r="J100" i="6"/>
  <c r="T99" i="6"/>
  <c r="T441" i="6" s="1"/>
  <c r="Z98" i="6"/>
  <c r="Z440" i="6" s="1"/>
  <c r="AJ97" i="6"/>
  <c r="AJ440" i="6" s="1"/>
  <c r="AT96" i="6"/>
  <c r="J96" i="6"/>
  <c r="T95" i="6"/>
  <c r="T438" i="6" s="1"/>
  <c r="AD94" i="6"/>
  <c r="AD437" i="6" s="1"/>
  <c r="AN93" i="6"/>
  <c r="AN436" i="6" s="1"/>
  <c r="AT92" i="6"/>
  <c r="J92" i="6"/>
  <c r="J434" i="6" s="1"/>
  <c r="T91" i="6"/>
  <c r="T433" i="6" s="1"/>
  <c r="AD90" i="6"/>
  <c r="AD433" i="6" s="1"/>
  <c r="AN89" i="6"/>
  <c r="AX88" i="6"/>
  <c r="N88" i="6"/>
  <c r="N430" i="6" s="1"/>
  <c r="T87" i="6"/>
  <c r="T429" i="6" s="1"/>
  <c r="AD86" i="6"/>
  <c r="AN85" i="6"/>
  <c r="AX84" i="6"/>
  <c r="N84" i="6"/>
  <c r="N426" i="6" s="1"/>
  <c r="X83" i="6"/>
  <c r="X426" i="6" s="1"/>
  <c r="AH82" i="6"/>
  <c r="AH424" i="6" s="1"/>
  <c r="AN81" i="6"/>
  <c r="AN423" i="6" s="1"/>
  <c r="AX80" i="6"/>
  <c r="N80" i="6"/>
  <c r="N423" i="6" s="1"/>
  <c r="X79" i="6"/>
  <c r="X421" i="6" s="1"/>
  <c r="AH78" i="6"/>
  <c r="AR77" i="6"/>
  <c r="AR420" i="6" s="1"/>
  <c r="H77" i="6"/>
  <c r="H419" i="6" s="1"/>
  <c r="N76" i="6"/>
  <c r="N248" i="6" s="1"/>
  <c r="X75" i="6"/>
  <c r="AH74" i="6"/>
  <c r="AH246" i="6" s="1"/>
  <c r="AR73" i="6"/>
  <c r="AR245" i="6" s="1"/>
  <c r="H73" i="6"/>
  <c r="H245" i="6" s="1"/>
  <c r="R72" i="6"/>
  <c r="R244" i="6" s="1"/>
  <c r="AB71" i="6"/>
  <c r="AB243" i="6" s="1"/>
  <c r="AH70" i="6"/>
  <c r="AH242" i="6" s="1"/>
  <c r="AR69" i="6"/>
  <c r="AR241" i="6" s="1"/>
  <c r="H69" i="6"/>
  <c r="H411" i="6" s="1"/>
  <c r="R68" i="6"/>
  <c r="R410" i="6" s="1"/>
  <c r="AB67" i="6"/>
  <c r="AP66" i="6"/>
  <c r="AP238" i="6" s="1"/>
  <c r="J66" i="6"/>
  <c r="AW135" i="6"/>
  <c r="K134" i="6"/>
  <c r="S132" i="6"/>
  <c r="O130" i="6"/>
  <c r="W128" i="6"/>
  <c r="AE126" i="6"/>
  <c r="U125" i="6"/>
  <c r="AW123" i="6"/>
  <c r="G122" i="6"/>
  <c r="O120" i="6"/>
  <c r="W118" i="6"/>
  <c r="AE116" i="6"/>
  <c r="AI114" i="6"/>
  <c r="M113" i="6"/>
  <c r="U111" i="6"/>
  <c r="AO109" i="6"/>
  <c r="AW107" i="6"/>
  <c r="AW105" i="6"/>
  <c r="AW447" i="6" s="1"/>
  <c r="K104" i="6"/>
  <c r="S102" i="6"/>
  <c r="AM100" i="6"/>
  <c r="AQ98" i="6"/>
  <c r="AU96" i="6"/>
  <c r="I95" i="6"/>
  <c r="I438" i="6" s="1"/>
  <c r="M93" i="6"/>
  <c r="Q91" i="6"/>
  <c r="AO89" i="6"/>
  <c r="AM88" i="6"/>
  <c r="AM430" i="6" s="1"/>
  <c r="AQ86" i="6"/>
  <c r="AU84" i="6"/>
  <c r="AU82" i="6"/>
  <c r="E81" i="6"/>
  <c r="M79" i="6"/>
  <c r="G76" i="6"/>
  <c r="G248" i="6" s="1"/>
  <c r="G74" i="6"/>
  <c r="G246" i="6" s="1"/>
  <c r="K72" i="6"/>
  <c r="K244" i="6" s="1"/>
  <c r="S70" i="6"/>
  <c r="S254" i="6" s="1"/>
  <c r="I69" i="6"/>
  <c r="S134" i="6"/>
  <c r="M129" i="6"/>
  <c r="G124" i="6"/>
  <c r="E119" i="6"/>
  <c r="AG115" i="6"/>
  <c r="O112" i="6"/>
  <c r="Q109" i="6"/>
  <c r="AI104" i="6"/>
  <c r="AI276" i="6" s="1"/>
  <c r="AM98" i="6"/>
  <c r="AA94" i="6"/>
  <c r="S90" i="6"/>
  <c r="AW85" i="6"/>
  <c r="AG81" i="6"/>
  <c r="AG423" i="6" s="1"/>
  <c r="AE76" i="6"/>
  <c r="AE248" i="6" s="1"/>
  <c r="Y71" i="6"/>
  <c r="AG67" i="6"/>
  <c r="AR135" i="6"/>
  <c r="AR477" i="6" s="1"/>
  <c r="AH134" i="6"/>
  <c r="AH476" i="6" s="1"/>
  <c r="AB133" i="6"/>
  <c r="AB476" i="6" s="1"/>
  <c r="N132" i="6"/>
  <c r="AT130" i="6"/>
  <c r="AT473" i="6" s="1"/>
  <c r="AR129" i="6"/>
  <c r="AP128" i="6"/>
  <c r="AP470" i="6" s="1"/>
  <c r="AN127" i="6"/>
  <c r="AN469" i="6" s="1"/>
  <c r="AH126" i="6"/>
  <c r="AH469" i="6" s="1"/>
  <c r="AJ125" i="6"/>
  <c r="AD124" i="6"/>
  <c r="AD467" i="6" s="1"/>
  <c r="AB123" i="6"/>
  <c r="AB466" i="6" s="1"/>
  <c r="AH122" i="6"/>
  <c r="AH465" i="6" s="1"/>
  <c r="AJ121" i="6"/>
  <c r="AJ464" i="6" s="1"/>
  <c r="AL120" i="6"/>
  <c r="AR119" i="6"/>
  <c r="AT118" i="6"/>
  <c r="AT461" i="6" s="1"/>
  <c r="AV117" i="6"/>
  <c r="AV459" i="6" s="1"/>
  <c r="H117" i="6"/>
  <c r="H460" i="6" s="1"/>
  <c r="J116" i="6"/>
  <c r="L115" i="6"/>
  <c r="R114" i="6"/>
  <c r="R456" i="6" s="1"/>
  <c r="T113" i="6"/>
  <c r="V112" i="6"/>
  <c r="AB111" i="6"/>
  <c r="AB453" i="6" s="1"/>
  <c r="AD110" i="6"/>
  <c r="AF109" i="6"/>
  <c r="AL108" i="6"/>
  <c r="AL450" i="6" s="1"/>
  <c r="AV107" i="6"/>
  <c r="L107" i="6"/>
  <c r="L449" i="6" s="1"/>
  <c r="V106" i="6"/>
  <c r="V449" i="6" s="1"/>
  <c r="AF105" i="6"/>
  <c r="AF447" i="6" s="1"/>
  <c r="AL104" i="6"/>
  <c r="AL446" i="6" s="1"/>
  <c r="AV103" i="6"/>
  <c r="AV446" i="6" s="1"/>
  <c r="L103" i="6"/>
  <c r="L446" i="6" s="1"/>
  <c r="V102" i="6"/>
  <c r="V445" i="6" s="1"/>
  <c r="AF101" i="6"/>
  <c r="AF443" i="6" s="1"/>
  <c r="AP100" i="6"/>
  <c r="F100" i="6"/>
  <c r="F442" i="6" s="1"/>
  <c r="L99" i="6"/>
  <c r="L441" i="6" s="1"/>
  <c r="V98" i="6"/>
  <c r="V441" i="6" s="1"/>
  <c r="AF97" i="6"/>
  <c r="AP96" i="6"/>
  <c r="AP438" i="6" s="1"/>
  <c r="F96" i="6"/>
  <c r="P95" i="6"/>
  <c r="Z94" i="6"/>
  <c r="Z437" i="6" s="1"/>
  <c r="AF93" i="6"/>
  <c r="AF435" i="6" s="1"/>
  <c r="AP92" i="6"/>
  <c r="AP434" i="6" s="1"/>
  <c r="F92" i="6"/>
  <c r="F435" i="6" s="1"/>
  <c r="P91" i="6"/>
  <c r="P433" i="6" s="1"/>
  <c r="Z90" i="6"/>
  <c r="Z433" i="6" s="1"/>
  <c r="AJ89" i="6"/>
  <c r="AJ431" i="6" s="1"/>
  <c r="AT88" i="6"/>
  <c r="AT430" i="6" s="1"/>
  <c r="F88" i="6"/>
  <c r="F431" i="6" s="1"/>
  <c r="P87" i="6"/>
  <c r="P430" i="6" s="1"/>
  <c r="Z86" i="6"/>
  <c r="Z429" i="6" s="1"/>
  <c r="AJ85" i="6"/>
  <c r="AJ427" i="6" s="1"/>
  <c r="AT84" i="6"/>
  <c r="AT426" i="6" s="1"/>
  <c r="J84" i="6"/>
  <c r="J426" i="6" s="1"/>
  <c r="T83" i="6"/>
  <c r="T425" i="6" s="1"/>
  <c r="Z82" i="6"/>
  <c r="Z424" i="6" s="1"/>
  <c r="AJ81" i="6"/>
  <c r="AJ424" i="6" s="1"/>
  <c r="AT80" i="6"/>
  <c r="J80" i="6"/>
  <c r="J422" i="6" s="1"/>
  <c r="T79" i="6"/>
  <c r="T421" i="6" s="1"/>
  <c r="AD78" i="6"/>
  <c r="AD420" i="6" s="1"/>
  <c r="AN77" i="6"/>
  <c r="AN420" i="6" s="1"/>
  <c r="AT76" i="6"/>
  <c r="AT248" i="6" s="1"/>
  <c r="J76" i="6"/>
  <c r="J419" i="6" s="1"/>
  <c r="T75" i="6"/>
  <c r="T247" i="6" s="1"/>
  <c r="AD74" i="6"/>
  <c r="AD246" i="6" s="1"/>
  <c r="AN73" i="6"/>
  <c r="AN245" i="6" s="1"/>
  <c r="AX72" i="6"/>
  <c r="AX415" i="6" s="1"/>
  <c r="N72" i="6"/>
  <c r="T71" i="6"/>
  <c r="T243" i="6" s="1"/>
  <c r="AD70" i="6"/>
  <c r="AD242" i="6" s="1"/>
  <c r="AN69" i="6"/>
  <c r="AN241" i="6" s="1"/>
  <c r="AX68" i="6"/>
  <c r="N68" i="6"/>
  <c r="N240" i="6" s="1"/>
  <c r="X67" i="6"/>
  <c r="X239" i="6" s="1"/>
  <c r="AL66" i="6"/>
  <c r="F66" i="6"/>
  <c r="F409" i="6" s="1"/>
  <c r="AO135" i="6"/>
  <c r="AS133" i="6"/>
  <c r="G132" i="6"/>
  <c r="G130" i="6"/>
  <c r="K128" i="6"/>
  <c r="W126" i="6"/>
  <c r="Q125" i="6"/>
  <c r="Q297" i="6" s="1"/>
  <c r="AS123" i="6"/>
  <c r="AS121" i="6"/>
  <c r="AW119" i="6"/>
  <c r="K118" i="6"/>
  <c r="S116" i="6"/>
  <c r="AA114" i="6"/>
  <c r="E113" i="6"/>
  <c r="I111" i="6"/>
  <c r="AC109" i="6"/>
  <c r="AK107" i="6"/>
  <c r="AK105" i="6"/>
  <c r="AK277" i="6" s="1"/>
  <c r="AS103" i="6"/>
  <c r="G102" i="6"/>
  <c r="AA100" i="6"/>
  <c r="AI98" i="6"/>
  <c r="AM96" i="6"/>
  <c r="AQ94" i="6"/>
  <c r="E93" i="6"/>
  <c r="E91" i="6"/>
  <c r="AK89" i="6"/>
  <c r="AA88" i="6"/>
  <c r="AE86" i="6"/>
  <c r="AE429" i="6" s="1"/>
  <c r="AE84" i="6"/>
  <c r="AI82" i="6"/>
  <c r="AM80" i="6"/>
  <c r="AU78" i="6"/>
  <c r="AO75" i="6"/>
  <c r="AO73" i="6"/>
  <c r="AO245" i="6" s="1"/>
  <c r="AS71" i="6"/>
  <c r="G70" i="6"/>
  <c r="G68" i="6"/>
  <c r="G240" i="6" s="1"/>
  <c r="AR65" i="6"/>
  <c r="L65" i="6"/>
  <c r="W135" i="6"/>
  <c r="W477" i="6" s="1"/>
  <c r="AK134" i="6"/>
  <c r="E134" i="6"/>
  <c r="S133" i="6"/>
  <c r="AG132" i="6"/>
  <c r="AU131" i="6"/>
  <c r="O131" i="6"/>
  <c r="AC130" i="6"/>
  <c r="AQ129" i="6"/>
  <c r="K129" i="6"/>
  <c r="Y128" i="6"/>
  <c r="AM127" i="6"/>
  <c r="G127" i="6"/>
  <c r="U126" i="6"/>
  <c r="AI125" i="6"/>
  <c r="AW124" i="6"/>
  <c r="Q124" i="6"/>
  <c r="AE123" i="6"/>
  <c r="AS122" i="6"/>
  <c r="M122" i="6"/>
  <c r="AA121" i="6"/>
  <c r="AO120" i="6"/>
  <c r="I120" i="6"/>
  <c r="W119" i="6"/>
  <c r="AK118" i="6"/>
  <c r="E118" i="6"/>
  <c r="S117" i="6"/>
  <c r="AG116" i="6"/>
  <c r="AU115" i="6"/>
  <c r="O115" i="6"/>
  <c r="AC114" i="6"/>
  <c r="E67" i="6"/>
  <c r="AW133" i="6"/>
  <c r="E129" i="6"/>
  <c r="AG123" i="6"/>
  <c r="AM118" i="6"/>
  <c r="U115" i="6"/>
  <c r="K112" i="6"/>
  <c r="G108" i="6"/>
  <c r="O104" i="6"/>
  <c r="O98" i="6"/>
  <c r="O94" i="6"/>
  <c r="AG89" i="6"/>
  <c r="AK85" i="6"/>
  <c r="AU80" i="6"/>
  <c r="AG75" i="6"/>
  <c r="I71" i="6"/>
  <c r="I243" i="6" s="1"/>
  <c r="AU66" i="6"/>
  <c r="AJ135" i="6"/>
  <c r="Z134" i="6"/>
  <c r="T133" i="6"/>
  <c r="T475" i="6" s="1"/>
  <c r="F132" i="6"/>
  <c r="AP130" i="6"/>
  <c r="AP472" i="6" s="1"/>
  <c r="AN129" i="6"/>
  <c r="AN472" i="6" s="1"/>
  <c r="AL128" i="6"/>
  <c r="AJ127" i="6"/>
  <c r="AJ469" i="6" s="1"/>
  <c r="AD126" i="6"/>
  <c r="AF125" i="6"/>
  <c r="Z124" i="6"/>
  <c r="Z466" i="6" s="1"/>
  <c r="X123" i="6"/>
  <c r="X465" i="6" s="1"/>
  <c r="AD122" i="6"/>
  <c r="AF121" i="6"/>
  <c r="AF463" i="6" s="1"/>
  <c r="AH120" i="6"/>
  <c r="AH463" i="6" s="1"/>
  <c r="AN119" i="6"/>
  <c r="AP118" i="6"/>
  <c r="AP461" i="6" s="1"/>
  <c r="AR117" i="6"/>
  <c r="AX116" i="6"/>
  <c r="AX458" i="6" s="1"/>
  <c r="F116" i="6"/>
  <c r="F459" i="6" s="1"/>
  <c r="H115" i="6"/>
  <c r="N114" i="6"/>
  <c r="P113" i="6"/>
  <c r="R112" i="6"/>
  <c r="X111" i="6"/>
  <c r="X453" i="6" s="1"/>
  <c r="Z110" i="6"/>
  <c r="AB109" i="6"/>
  <c r="AH108" i="6"/>
  <c r="AH450" i="6" s="1"/>
  <c r="AR107" i="6"/>
  <c r="H107" i="6"/>
  <c r="H449" i="6" s="1"/>
  <c r="R106" i="6"/>
  <c r="R449" i="6" s="1"/>
  <c r="X105" i="6"/>
  <c r="AH104" i="6"/>
  <c r="AH446" i="6" s="1"/>
  <c r="AR103" i="6"/>
  <c r="AR446" i="6" s="1"/>
  <c r="H103" i="6"/>
  <c r="H445" i="6" s="1"/>
  <c r="R102" i="6"/>
  <c r="R444" i="6" s="1"/>
  <c r="AB101" i="6"/>
  <c r="AL100" i="6"/>
  <c r="AL443" i="6" s="1"/>
  <c r="AR99" i="6"/>
  <c r="AR442" i="6" s="1"/>
  <c r="H99" i="6"/>
  <c r="H442" i="6" s="1"/>
  <c r="R98" i="6"/>
  <c r="R441" i="6" s="1"/>
  <c r="AB97" i="6"/>
  <c r="AB440" i="6" s="1"/>
  <c r="AL96" i="6"/>
  <c r="AL439" i="6" s="1"/>
  <c r="AV95" i="6"/>
  <c r="AV437" i="6" s="1"/>
  <c r="L95" i="6"/>
  <c r="L437" i="6" s="1"/>
  <c r="R94" i="6"/>
  <c r="R436" i="6" s="1"/>
  <c r="AB93" i="6"/>
  <c r="AB436" i="6" s="1"/>
  <c r="AL92" i="6"/>
  <c r="AV91" i="6"/>
  <c r="L91" i="6"/>
  <c r="L433" i="6" s="1"/>
  <c r="V90" i="6"/>
  <c r="AF89" i="6"/>
  <c r="AL88" i="6"/>
  <c r="AV87" i="6"/>
  <c r="AV429" i="6" s="1"/>
  <c r="L87" i="6"/>
  <c r="L430" i="6" s="1"/>
  <c r="V86" i="6"/>
  <c r="V428" i="6" s="1"/>
  <c r="AF85" i="6"/>
  <c r="AP84" i="6"/>
  <c r="F84" i="6"/>
  <c r="F427" i="6" s="1"/>
  <c r="L83" i="6"/>
  <c r="V82" i="6"/>
  <c r="V424" i="6" s="1"/>
  <c r="AF81" i="6"/>
  <c r="AF423" i="6" s="1"/>
  <c r="AP80" i="6"/>
  <c r="AP422" i="6" s="1"/>
  <c r="F80" i="6"/>
  <c r="F423" i="6" s="1"/>
  <c r="P79" i="6"/>
  <c r="P421" i="6" s="1"/>
  <c r="Z78" i="6"/>
  <c r="AF77" i="6"/>
  <c r="AP76" i="6"/>
  <c r="AP419" i="6" s="1"/>
  <c r="F76" i="6"/>
  <c r="F418" i="6" s="1"/>
  <c r="P75" i="6"/>
  <c r="P247" i="6" s="1"/>
  <c r="Z74" i="6"/>
  <c r="Z246" i="6" s="1"/>
  <c r="AJ73" i="6"/>
  <c r="AJ415" i="6" s="1"/>
  <c r="AT72" i="6"/>
  <c r="F72" i="6"/>
  <c r="P71" i="6"/>
  <c r="P243" i="6" s="1"/>
  <c r="Z70" i="6"/>
  <c r="Z413" i="6" s="1"/>
  <c r="AJ69" i="6"/>
  <c r="AJ411" i="6" s="1"/>
  <c r="AT68" i="6"/>
  <c r="AT240" i="6" s="1"/>
  <c r="J68" i="6"/>
  <c r="T67" i="6"/>
  <c r="T410" i="6" s="1"/>
  <c r="AH66" i="6"/>
  <c r="AH409" i="6" s="1"/>
  <c r="AT65" i="6"/>
  <c r="AT237" i="6" s="1"/>
  <c r="AG135" i="6"/>
  <c r="AG307" i="6" s="1"/>
  <c r="AG133" i="6"/>
  <c r="AK131" i="6"/>
  <c r="AO129" i="6"/>
  <c r="AW127" i="6"/>
  <c r="O126" i="6"/>
  <c r="O469" i="6" s="1"/>
  <c r="M125" i="6"/>
  <c r="AC123" i="6"/>
  <c r="AG121" i="6"/>
  <c r="AK119" i="6"/>
  <c r="AW117" i="6"/>
  <c r="G116" i="6"/>
  <c r="S114" i="6"/>
  <c r="AM112" i="6"/>
  <c r="AQ110" i="6"/>
  <c r="U109" i="6"/>
  <c r="Y107" i="6"/>
  <c r="AC105" i="6"/>
  <c r="AG103" i="6"/>
  <c r="AS101" i="6"/>
  <c r="O100" i="6"/>
  <c r="S98" i="6"/>
  <c r="AA96" i="6"/>
  <c r="AE94" i="6"/>
  <c r="AM92" i="6"/>
  <c r="AM434" i="6" s="1"/>
  <c r="AM90" i="6"/>
  <c r="AC89" i="6"/>
  <c r="O88" i="6"/>
  <c r="W86" i="6"/>
  <c r="S84" i="6"/>
  <c r="W82" i="6"/>
  <c r="AE80" i="6"/>
  <c r="AM78" i="6"/>
  <c r="AC75" i="6"/>
  <c r="AG73" i="6"/>
  <c r="AG71" i="6"/>
  <c r="AG243" i="6" s="1"/>
  <c r="AO69" i="6"/>
  <c r="AO67" i="6"/>
  <c r="AN65" i="6"/>
  <c r="AN21" i="17" s="1"/>
  <c r="H65" i="6"/>
  <c r="H408" i="6" s="1"/>
  <c r="S135" i="6"/>
  <c r="AG134" i="6"/>
  <c r="AU133" i="6"/>
  <c r="O133" i="6"/>
  <c r="AC132" i="6"/>
  <c r="AC475" i="6" s="1"/>
  <c r="AQ131" i="6"/>
  <c r="K131" i="6"/>
  <c r="Y130" i="6"/>
  <c r="AM129" i="6"/>
  <c r="G129" i="6"/>
  <c r="U128" i="6"/>
  <c r="AI127" i="6"/>
  <c r="S66" i="6"/>
  <c r="S238" i="6" s="1"/>
  <c r="U133" i="6"/>
  <c r="S128" i="6"/>
  <c r="K122" i="6"/>
  <c r="S118" i="6"/>
  <c r="AU114" i="6"/>
  <c r="M111" i="6"/>
  <c r="AO107" i="6"/>
  <c r="Y103" i="6"/>
  <c r="AW97" i="6"/>
  <c r="AC93" i="6"/>
  <c r="AC265" i="6" s="1"/>
  <c r="U89" i="6"/>
  <c r="AM84" i="6"/>
  <c r="O80" i="6"/>
  <c r="M75" i="6"/>
  <c r="AQ70" i="6"/>
  <c r="AW65" i="6"/>
  <c r="AW237" i="6" s="1"/>
  <c r="AF135" i="6"/>
  <c r="AF477" i="6" s="1"/>
  <c r="V134" i="6"/>
  <c r="V477" i="6" s="1"/>
  <c r="AX132" i="6"/>
  <c r="AX475" i="6" s="1"/>
  <c r="AV131" i="6"/>
  <c r="AV473" i="6" s="1"/>
  <c r="AH130" i="6"/>
  <c r="AF129" i="6"/>
  <c r="AD128" i="6"/>
  <c r="X127" i="6"/>
  <c r="X470" i="6" s="1"/>
  <c r="Z126" i="6"/>
  <c r="T125" i="6"/>
  <c r="T467" i="6" s="1"/>
  <c r="R124" i="6"/>
  <c r="R466" i="6" s="1"/>
  <c r="T123" i="6"/>
  <c r="V122" i="6"/>
  <c r="X121" i="6"/>
  <c r="AD120" i="6"/>
  <c r="AD462" i="6" s="1"/>
  <c r="AF119" i="6"/>
  <c r="AF462" i="6" s="1"/>
  <c r="AH118" i="6"/>
  <c r="AH461" i="6" s="1"/>
  <c r="AN117" i="6"/>
  <c r="AN460" i="6" s="1"/>
  <c r="AP116" i="6"/>
  <c r="AR115" i="6"/>
  <c r="AX114" i="6"/>
  <c r="F114" i="6"/>
  <c r="H113" i="6"/>
  <c r="H455" i="6" s="1"/>
  <c r="N112" i="6"/>
  <c r="N455" i="6" s="1"/>
  <c r="P111" i="6"/>
  <c r="P454" i="6" s="1"/>
  <c r="R110" i="6"/>
  <c r="R453" i="6" s="1"/>
  <c r="X109" i="6"/>
  <c r="X452" i="6" s="1"/>
  <c r="AD108" i="6"/>
  <c r="AN107" i="6"/>
  <c r="AX106" i="6"/>
  <c r="J106" i="6"/>
  <c r="T105" i="6"/>
  <c r="AD104" i="6"/>
  <c r="AD446" i="6" s="1"/>
  <c r="AN103" i="6"/>
  <c r="AN445" i="6" s="1"/>
  <c r="AX102" i="6"/>
  <c r="N102" i="6"/>
  <c r="N445" i="6" s="1"/>
  <c r="X101" i="6"/>
  <c r="AD100" i="6"/>
  <c r="AD443" i="6" s="1"/>
  <c r="AN99" i="6"/>
  <c r="AX98" i="6"/>
  <c r="N98" i="6"/>
  <c r="N441" i="6" s="1"/>
  <c r="X97" i="6"/>
  <c r="AH96" i="6"/>
  <c r="AR95" i="6"/>
  <c r="AX94" i="6"/>
  <c r="N94" i="6"/>
  <c r="X93" i="6"/>
  <c r="X436" i="6" s="1"/>
  <c r="AH92" i="6"/>
  <c r="AH435" i="6" s="1"/>
  <c r="AR91" i="6"/>
  <c r="H91" i="6"/>
  <c r="H434" i="6" s="1"/>
  <c r="R90" i="6"/>
  <c r="R432" i="6" s="1"/>
  <c r="X89" i="6"/>
  <c r="X432" i="6" s="1"/>
  <c r="AH88" i="6"/>
  <c r="AR87" i="6"/>
  <c r="H87" i="6"/>
  <c r="H430" i="6" s="1"/>
  <c r="R86" i="6"/>
  <c r="R428" i="6" s="1"/>
  <c r="AB85" i="6"/>
  <c r="AB427" i="6" s="1"/>
  <c r="AL84" i="6"/>
  <c r="AL427" i="6" s="1"/>
  <c r="AR83" i="6"/>
  <c r="H83" i="6"/>
  <c r="H426" i="6" s="1"/>
  <c r="R82" i="6"/>
  <c r="R425" i="6" s="1"/>
  <c r="AB81" i="6"/>
  <c r="AB423" i="6" s="1"/>
  <c r="AL80" i="6"/>
  <c r="AL422" i="6" s="1"/>
  <c r="AV79" i="6"/>
  <c r="L79" i="6"/>
  <c r="L421" i="6" s="1"/>
  <c r="R78" i="6"/>
  <c r="AB77" i="6"/>
  <c r="AB420" i="6" s="1"/>
  <c r="AL76" i="6"/>
  <c r="AL248" i="6" s="1"/>
  <c r="AV75" i="6"/>
  <c r="AV418" i="6" s="1"/>
  <c r="L75" i="6"/>
  <c r="V74" i="6"/>
  <c r="V246" i="6" s="1"/>
  <c r="AF73" i="6"/>
  <c r="AF245" i="6" s="1"/>
  <c r="AL72" i="6"/>
  <c r="AL244" i="6" s="1"/>
  <c r="AV71" i="6"/>
  <c r="AV243" i="6" s="1"/>
  <c r="L71" i="6"/>
  <c r="L414" i="6" s="1"/>
  <c r="V70" i="6"/>
  <c r="AF69" i="6"/>
  <c r="AF411" i="6" s="1"/>
  <c r="AP68" i="6"/>
  <c r="AP240" i="6" s="1"/>
  <c r="F68" i="6"/>
  <c r="P67" i="6"/>
  <c r="P410" i="6" s="1"/>
  <c r="AD66" i="6"/>
  <c r="AD409" i="6" s="1"/>
  <c r="AL65" i="6"/>
  <c r="AL237" i="6" s="1"/>
  <c r="U135" i="6"/>
  <c r="Y133" i="6"/>
  <c r="Y131" i="6"/>
  <c r="AC129" i="6"/>
  <c r="AK127" i="6"/>
  <c r="G126" i="6"/>
  <c r="I125" i="6"/>
  <c r="Q123" i="6"/>
  <c r="U121" i="6"/>
  <c r="U293" i="6" s="1"/>
  <c r="AC119" i="6"/>
  <c r="AK117" i="6"/>
  <c r="AO115" i="6"/>
  <c r="K114" i="6"/>
  <c r="AE112" i="6"/>
  <c r="AE284" i="6" s="1"/>
  <c r="AI110" i="6"/>
  <c r="I109" i="6"/>
  <c r="Q107" i="6"/>
  <c r="Q105" i="6"/>
  <c r="U103" i="6"/>
  <c r="AK101" i="6"/>
  <c r="G100" i="6"/>
  <c r="G98" i="6"/>
  <c r="O96" i="6"/>
  <c r="O280" i="6" s="1"/>
  <c r="W94" i="6"/>
  <c r="W266" i="6" s="1"/>
  <c r="AA92" i="6"/>
  <c r="AA90" i="6"/>
  <c r="AA274" i="6" s="1"/>
  <c r="Y89" i="6"/>
  <c r="AW87" i="6"/>
  <c r="K86" i="6"/>
  <c r="O84" i="6"/>
  <c r="AH65" i="6"/>
  <c r="AW131" i="6"/>
  <c r="G128" i="6"/>
  <c r="AW121" i="6"/>
  <c r="G118" i="6"/>
  <c r="AE114" i="6"/>
  <c r="AU110" i="6"/>
  <c r="AC107" i="6"/>
  <c r="E103" i="6"/>
  <c r="Q97" i="6"/>
  <c r="Q93" i="6"/>
  <c r="AQ88" i="6"/>
  <c r="AO83" i="6"/>
  <c r="AK79" i="6"/>
  <c r="AI74" i="6"/>
  <c r="AE70" i="6"/>
  <c r="AO65" i="6"/>
  <c r="X135" i="6"/>
  <c r="X477" i="6" s="1"/>
  <c r="J134" i="6"/>
  <c r="J477" i="6" s="1"/>
  <c r="AT132" i="6"/>
  <c r="AT475" i="6" s="1"/>
  <c r="AJ131" i="6"/>
  <c r="AJ473" i="6" s="1"/>
  <c r="AD130" i="6"/>
  <c r="AB129" i="6"/>
  <c r="Z128" i="6"/>
  <c r="Z470" i="6" s="1"/>
  <c r="T127" i="6"/>
  <c r="V126" i="6"/>
  <c r="P125" i="6"/>
  <c r="N124" i="6"/>
  <c r="N467" i="6" s="1"/>
  <c r="P123" i="6"/>
  <c r="R122" i="6"/>
  <c r="T121" i="6"/>
  <c r="T463" i="6" s="1"/>
  <c r="Z120" i="6"/>
  <c r="Z463" i="6" s="1"/>
  <c r="AB119" i="6"/>
  <c r="AB462" i="6" s="1"/>
  <c r="AD118" i="6"/>
  <c r="AD461" i="6" s="1"/>
  <c r="AJ117" i="6"/>
  <c r="AJ460" i="6" s="1"/>
  <c r="AL116" i="6"/>
  <c r="AL459" i="6" s="1"/>
  <c r="AN115" i="6"/>
  <c r="AT114" i="6"/>
  <c r="AT457" i="6" s="1"/>
  <c r="AV113" i="6"/>
  <c r="AV456" i="6" s="1"/>
  <c r="AX112" i="6"/>
  <c r="AX454" i="6" s="1"/>
  <c r="J112" i="6"/>
  <c r="J455" i="6" s="1"/>
  <c r="L111" i="6"/>
  <c r="L454" i="6" s="1"/>
  <c r="N110" i="6"/>
  <c r="N452" i="6" s="1"/>
  <c r="T109" i="6"/>
  <c r="T451" i="6" s="1"/>
  <c r="Z108" i="6"/>
  <c r="Z450" i="6" s="1"/>
  <c r="AJ107" i="6"/>
  <c r="AJ450" i="6" s="1"/>
  <c r="AP106" i="6"/>
  <c r="AP448" i="6" s="1"/>
  <c r="F106" i="6"/>
  <c r="F448" i="6" s="1"/>
  <c r="P105" i="6"/>
  <c r="P448" i="6" s="1"/>
  <c r="Z104" i="6"/>
  <c r="Z446" i="6" s="1"/>
  <c r="AJ103" i="6"/>
  <c r="AT102" i="6"/>
  <c r="AT444" i="6" s="1"/>
  <c r="J102" i="6"/>
  <c r="P101" i="6"/>
  <c r="P443" i="6" s="1"/>
  <c r="Z100" i="6"/>
  <c r="AJ99" i="6"/>
  <c r="AT98" i="6"/>
  <c r="AT441" i="6" s="1"/>
  <c r="J98" i="6"/>
  <c r="J440" i="6" s="1"/>
  <c r="T97" i="6"/>
  <c r="T439" i="6" s="1"/>
  <c r="AD96" i="6"/>
  <c r="AJ95" i="6"/>
  <c r="AJ437" i="6" s="1"/>
  <c r="AT94" i="6"/>
  <c r="J94" i="6"/>
  <c r="J436" i="6" s="1"/>
  <c r="T93" i="6"/>
  <c r="T435" i="6" s="1"/>
  <c r="AD92" i="6"/>
  <c r="AD276" i="6" s="1"/>
  <c r="AN91" i="6"/>
  <c r="AN434" i="6" s="1"/>
  <c r="AX90" i="6"/>
  <c r="AX432" i="6" s="1"/>
  <c r="J90" i="6"/>
  <c r="J432" i="6" s="1"/>
  <c r="T89" i="6"/>
  <c r="AD88" i="6"/>
  <c r="AN87" i="6"/>
  <c r="AN430" i="6" s="1"/>
  <c r="AX86" i="6"/>
  <c r="N86" i="6"/>
  <c r="X85" i="6"/>
  <c r="AD84" i="6"/>
  <c r="AN83" i="6"/>
  <c r="AN426" i="6" s="1"/>
  <c r="AX82" i="6"/>
  <c r="N82" i="6"/>
  <c r="N425" i="6" s="1"/>
  <c r="X81" i="6"/>
  <c r="AH80" i="6"/>
  <c r="AH264" i="6" s="1"/>
  <c r="AR79" i="6"/>
  <c r="AX78" i="6"/>
  <c r="N78" i="6"/>
  <c r="N420" i="6" s="1"/>
  <c r="X77" i="6"/>
  <c r="X420" i="6" s="1"/>
  <c r="AH76" i="6"/>
  <c r="AH248" i="6" s="1"/>
  <c r="AR75" i="6"/>
  <c r="H75" i="6"/>
  <c r="R74" i="6"/>
  <c r="R246" i="6" s="1"/>
  <c r="X73" i="6"/>
  <c r="AH72" i="6"/>
  <c r="AR71" i="6"/>
  <c r="AR243" i="6" s="1"/>
  <c r="H71" i="6"/>
  <c r="H243" i="6" s="1"/>
  <c r="R70" i="6"/>
  <c r="R242" i="6" s="1"/>
  <c r="AB69" i="6"/>
  <c r="AL68" i="6"/>
  <c r="AL240" i="6" s="1"/>
  <c r="AR67" i="6"/>
  <c r="AR239" i="6" s="1"/>
  <c r="L67" i="6"/>
  <c r="Z66" i="6"/>
  <c r="AD65" i="6"/>
  <c r="E135" i="6"/>
  <c r="M133" i="6"/>
  <c r="M131" i="6"/>
  <c r="U129" i="6"/>
  <c r="Y127" i="6"/>
  <c r="AS125" i="6"/>
  <c r="E125" i="6"/>
  <c r="E123" i="6"/>
  <c r="I121" i="6"/>
  <c r="I463" i="6" s="1"/>
  <c r="Q119" i="6"/>
  <c r="Y117" i="6"/>
  <c r="AC115" i="6"/>
  <c r="AC458" i="6" s="1"/>
  <c r="AS113" i="6"/>
  <c r="S112" i="6"/>
  <c r="AE110" i="6"/>
  <c r="AE282" i="6" s="1"/>
  <c r="AU108" i="6"/>
  <c r="E107" i="6"/>
  <c r="I105" i="6"/>
  <c r="M103" i="6"/>
  <c r="AG101" i="6"/>
  <c r="AO99" i="6"/>
  <c r="AS97" i="6"/>
  <c r="AW95" i="6"/>
  <c r="G94" i="6"/>
  <c r="S92" i="6"/>
  <c r="W90" i="6"/>
  <c r="Q89" i="6"/>
  <c r="AK87" i="6"/>
  <c r="AO85" i="6"/>
  <c r="AS83" i="6"/>
  <c r="AW81" i="6"/>
  <c r="G80" i="6"/>
  <c r="G252" i="6" s="1"/>
  <c r="AU76" i="6"/>
  <c r="I75" i="6"/>
  <c r="I247" i="6" s="1"/>
  <c r="I73" i="6"/>
  <c r="M71" i="6"/>
  <c r="M243" i="6" s="1"/>
  <c r="Q69" i="6"/>
  <c r="U67" i="6"/>
  <c r="AF65" i="6"/>
  <c r="AQ135" i="6"/>
  <c r="K135" i="6"/>
  <c r="Y134" i="6"/>
  <c r="AM133" i="6"/>
  <c r="G133" i="6"/>
  <c r="U132" i="6"/>
  <c r="U474" i="6" s="1"/>
  <c r="AI131" i="6"/>
  <c r="AW130" i="6"/>
  <c r="Q130" i="6"/>
  <c r="AE129" i="6"/>
  <c r="AS128" i="6"/>
  <c r="M128" i="6"/>
  <c r="AA127" i="6"/>
  <c r="AO126" i="6"/>
  <c r="I126" i="6"/>
  <c r="W125" i="6"/>
  <c r="AK124" i="6"/>
  <c r="E124" i="6"/>
  <c r="S123" i="6"/>
  <c r="AG122" i="6"/>
  <c r="AU121" i="6"/>
  <c r="AU464" i="6" s="1"/>
  <c r="O121" i="6"/>
  <c r="AC120" i="6"/>
  <c r="AQ119" i="6"/>
  <c r="K119" i="6"/>
  <c r="Y118" i="6"/>
  <c r="AM117" i="6"/>
  <c r="G117" i="6"/>
  <c r="U116" i="6"/>
  <c r="AI115" i="6"/>
  <c r="AW114" i="6"/>
  <c r="Q114" i="6"/>
  <c r="E77" i="6"/>
  <c r="J65" i="6"/>
  <c r="U117" i="6"/>
  <c r="AI100" i="6"/>
  <c r="I83" i="6"/>
  <c r="AG65" i="6"/>
  <c r="X131" i="6"/>
  <c r="L127" i="6"/>
  <c r="AX122" i="6"/>
  <c r="AX464" i="6" s="1"/>
  <c r="P119" i="6"/>
  <c r="AF115" i="6"/>
  <c r="AF457" i="6" s="1"/>
  <c r="AR111" i="6"/>
  <c r="N108" i="6"/>
  <c r="N451" i="6" s="1"/>
  <c r="H105" i="6"/>
  <c r="H447" i="6" s="1"/>
  <c r="AR101" i="6"/>
  <c r="AR444" i="6" s="1"/>
  <c r="AL98" i="6"/>
  <c r="AL440" i="6" s="1"/>
  <c r="AB95" i="6"/>
  <c r="AB437" i="6" s="1"/>
  <c r="V92" i="6"/>
  <c r="V434" i="6" s="1"/>
  <c r="L89" i="6"/>
  <c r="AV85" i="6"/>
  <c r="AP82" i="6"/>
  <c r="AF79" i="6"/>
  <c r="Z76" i="6"/>
  <c r="P73" i="6"/>
  <c r="J70" i="6"/>
  <c r="AX66" i="6"/>
  <c r="AX409" i="6" s="1"/>
  <c r="AM132" i="6"/>
  <c r="AG125" i="6"/>
  <c r="AQ118" i="6"/>
  <c r="AO111" i="6"/>
  <c r="AE104" i="6"/>
  <c r="AE446" i="6" s="1"/>
  <c r="Y97" i="6"/>
  <c r="K90" i="6"/>
  <c r="U83" i="6"/>
  <c r="AM76" i="6"/>
  <c r="U71" i="6"/>
  <c r="I67" i="6"/>
  <c r="AM135" i="6"/>
  <c r="U134" i="6"/>
  <c r="AW132" i="6"/>
  <c r="AE131" i="6"/>
  <c r="M130" i="6"/>
  <c r="AO128" i="6"/>
  <c r="W127" i="6"/>
  <c r="W470" i="6" s="1"/>
  <c r="Q126" i="6"/>
  <c r="O125" i="6"/>
  <c r="I124" i="6"/>
  <c r="AW122" i="6"/>
  <c r="AQ121" i="6"/>
  <c r="AK120" i="6"/>
  <c r="AI119" i="6"/>
  <c r="AC118" i="6"/>
  <c r="W117" i="6"/>
  <c r="Q116" i="6"/>
  <c r="K115" i="6"/>
  <c r="I114" i="6"/>
  <c r="O113" i="6"/>
  <c r="Y112" i="6"/>
  <c r="AM111" i="6"/>
  <c r="G111" i="6"/>
  <c r="U110" i="6"/>
  <c r="U452" i="6" s="1"/>
  <c r="AI109" i="6"/>
  <c r="AW108" i="6"/>
  <c r="Q108" i="6"/>
  <c r="AE107" i="6"/>
  <c r="AS106" i="6"/>
  <c r="M106" i="6"/>
  <c r="AA105" i="6"/>
  <c r="AO104" i="6"/>
  <c r="AO447" i="6" s="1"/>
  <c r="I104" i="6"/>
  <c r="W103" i="6"/>
  <c r="AK102" i="6"/>
  <c r="E102" i="6"/>
  <c r="S101" i="6"/>
  <c r="AG100" i="6"/>
  <c r="AU99" i="6"/>
  <c r="O99" i="6"/>
  <c r="O283" i="6" s="1"/>
  <c r="AC98" i="6"/>
  <c r="AQ97" i="6"/>
  <c r="K97" i="6"/>
  <c r="Y96" i="6"/>
  <c r="AM95" i="6"/>
  <c r="G95" i="6"/>
  <c r="U94" i="6"/>
  <c r="AI93" i="6"/>
  <c r="AI435" i="6" s="1"/>
  <c r="AW92" i="6"/>
  <c r="AW276" i="6" s="1"/>
  <c r="Q92" i="6"/>
  <c r="AE91" i="6"/>
  <c r="AS90" i="6"/>
  <c r="M90" i="6"/>
  <c r="AA89" i="6"/>
  <c r="AO88" i="6"/>
  <c r="I88" i="6"/>
  <c r="W87" i="6"/>
  <c r="AK86" i="6"/>
  <c r="E86" i="6"/>
  <c r="S85" i="6"/>
  <c r="AG84" i="6"/>
  <c r="AU83" i="6"/>
  <c r="O83" i="6"/>
  <c r="AC82" i="6"/>
  <c r="AQ81" i="6"/>
  <c r="K81" i="6"/>
  <c r="Y80" i="6"/>
  <c r="Y264" i="6" s="1"/>
  <c r="AM79" i="6"/>
  <c r="G79" i="6"/>
  <c r="G421" i="6" s="1"/>
  <c r="U78" i="6"/>
  <c r="AI77" i="6"/>
  <c r="AI249" i="6" s="1"/>
  <c r="AW76" i="6"/>
  <c r="Q76" i="6"/>
  <c r="Q419" i="6" s="1"/>
  <c r="AE75" i="6"/>
  <c r="AE247" i="6" s="1"/>
  <c r="AS74" i="6"/>
  <c r="AS246" i="6" s="1"/>
  <c r="M74" i="6"/>
  <c r="M246" i="6" s="1"/>
  <c r="AA73" i="6"/>
  <c r="AA245" i="6" s="1"/>
  <c r="AO72" i="6"/>
  <c r="I72" i="6"/>
  <c r="W71" i="6"/>
  <c r="W243" i="6" s="1"/>
  <c r="AK70" i="6"/>
  <c r="E70" i="6"/>
  <c r="S69" i="6"/>
  <c r="AG68" i="6"/>
  <c r="AU67" i="6"/>
  <c r="AU239" i="6" s="1"/>
  <c r="O67" i="6"/>
  <c r="AC66" i="6"/>
  <c r="M135" i="6"/>
  <c r="M477" i="6" s="1"/>
  <c r="AE132" i="6"/>
  <c r="AW129" i="6"/>
  <c r="M127" i="6"/>
  <c r="M299" i="6" s="1"/>
  <c r="AI124" i="6"/>
  <c r="O122" i="6"/>
  <c r="AG119" i="6"/>
  <c r="AG291" i="6" s="1"/>
  <c r="AQ116" i="6"/>
  <c r="AQ300" i="6" s="1"/>
  <c r="AI112" i="6"/>
  <c r="M109" i="6"/>
  <c r="M281" i="6" s="1"/>
  <c r="M107" i="6"/>
  <c r="U105" i="6"/>
  <c r="Q103" i="6"/>
  <c r="AO101" i="6"/>
  <c r="AO273" i="6" s="1"/>
  <c r="K100" i="6"/>
  <c r="K98" i="6"/>
  <c r="K96" i="6"/>
  <c r="K94" i="6"/>
  <c r="K92" i="6"/>
  <c r="AU88" i="6"/>
  <c r="E87" i="6"/>
  <c r="I85" i="6"/>
  <c r="Q83" i="6"/>
  <c r="U81" i="6"/>
  <c r="Y79" i="6"/>
  <c r="AS77" i="6"/>
  <c r="I77" i="6"/>
  <c r="AA74" i="6"/>
  <c r="AA246" i="6" s="1"/>
  <c r="AW71" i="6"/>
  <c r="AW243" i="6" s="1"/>
  <c r="AG69" i="6"/>
  <c r="M67" i="6"/>
  <c r="AC3" i="16"/>
  <c r="AP3" i="16"/>
  <c r="AB4" i="16"/>
  <c r="N5" i="16"/>
  <c r="AT5" i="16"/>
  <c r="AF6" i="16"/>
  <c r="R7" i="16"/>
  <c r="AX7" i="16"/>
  <c r="AJ8" i="16"/>
  <c r="V9" i="16"/>
  <c r="H10" i="16"/>
  <c r="AN10" i="16"/>
  <c r="Z11" i="16"/>
  <c r="L12" i="16"/>
  <c r="AR12" i="16"/>
  <c r="AD13" i="16"/>
  <c r="P14" i="16"/>
  <c r="AV14" i="16"/>
  <c r="AH15" i="16"/>
  <c r="T16" i="16"/>
  <c r="F17" i="16"/>
  <c r="AO131" i="6"/>
  <c r="AO113" i="6"/>
  <c r="E97" i="6"/>
  <c r="E79" i="6"/>
  <c r="L135" i="6"/>
  <c r="L477" i="6" s="1"/>
  <c r="Z130" i="6"/>
  <c r="Z473" i="6" s="1"/>
  <c r="J126" i="6"/>
  <c r="J122" i="6"/>
  <c r="Z118" i="6"/>
  <c r="Z460" i="6" s="1"/>
  <c r="AL114" i="6"/>
  <c r="AL457" i="6" s="1"/>
  <c r="AX110" i="6"/>
  <c r="AB107" i="6"/>
  <c r="V104" i="6"/>
  <c r="L101" i="6"/>
  <c r="L443" i="6" s="1"/>
  <c r="F98" i="6"/>
  <c r="F441" i="6" s="1"/>
  <c r="AP94" i="6"/>
  <c r="AJ91" i="6"/>
  <c r="Z88" i="6"/>
  <c r="Z430" i="6" s="1"/>
  <c r="P85" i="6"/>
  <c r="J82" i="6"/>
  <c r="AT78" i="6"/>
  <c r="AT420" i="6" s="1"/>
  <c r="AN75" i="6"/>
  <c r="AD72" i="6"/>
  <c r="AD244" i="6" s="1"/>
  <c r="X69" i="6"/>
  <c r="X241" i="6" s="1"/>
  <c r="V66" i="6"/>
  <c r="V409" i="6" s="1"/>
  <c r="I131" i="6"/>
  <c r="AQ124" i="6"/>
  <c r="Q117" i="6"/>
  <c r="S110" i="6"/>
  <c r="S452" i="6" s="1"/>
  <c r="AQ102" i="6"/>
  <c r="AO95" i="6"/>
  <c r="M89" i="6"/>
  <c r="O82" i="6"/>
  <c r="AA76" i="6"/>
  <c r="AA248" i="6" s="1"/>
  <c r="AU70" i="6"/>
  <c r="AQ66" i="6"/>
  <c r="AI135" i="6"/>
  <c r="Q134" i="6"/>
  <c r="AS132" i="6"/>
  <c r="AA131" i="6"/>
  <c r="I130" i="6"/>
  <c r="AK128" i="6"/>
  <c r="S127" i="6"/>
  <c r="M126" i="6"/>
  <c r="G125" i="6"/>
  <c r="AU123" i="6"/>
  <c r="AU295" i="6" s="1"/>
  <c r="AO122" i="6"/>
  <c r="AM121" i="6"/>
  <c r="AG120" i="6"/>
  <c r="AA119" i="6"/>
  <c r="U118" i="6"/>
  <c r="O117" i="6"/>
  <c r="M116" i="6"/>
  <c r="M458" i="6" s="1"/>
  <c r="G115" i="6"/>
  <c r="AU113" i="6"/>
  <c r="K113" i="6"/>
  <c r="U112" i="6"/>
  <c r="AI111" i="6"/>
  <c r="AW110" i="6"/>
  <c r="Q110" i="6"/>
  <c r="AE109" i="6"/>
  <c r="AS108" i="6"/>
  <c r="AS450" i="6" s="1"/>
  <c r="M108" i="6"/>
  <c r="AA107" i="6"/>
  <c r="AO106" i="6"/>
  <c r="I106" i="6"/>
  <c r="W105" i="6"/>
  <c r="AK104" i="6"/>
  <c r="E104" i="6"/>
  <c r="S103" i="6"/>
  <c r="AG102" i="6"/>
  <c r="AU101" i="6"/>
  <c r="O101" i="6"/>
  <c r="AC100" i="6"/>
  <c r="AQ99" i="6"/>
  <c r="K99" i="6"/>
  <c r="Y98" i="6"/>
  <c r="AM97" i="6"/>
  <c r="AM440" i="6" s="1"/>
  <c r="G97" i="6"/>
  <c r="U96" i="6"/>
  <c r="AI95" i="6"/>
  <c r="AW94" i="6"/>
  <c r="Q94" i="6"/>
  <c r="AE93" i="6"/>
  <c r="AS92" i="6"/>
  <c r="M92" i="6"/>
  <c r="AA91" i="6"/>
  <c r="AO90" i="6"/>
  <c r="I90" i="6"/>
  <c r="W89" i="6"/>
  <c r="AK88" i="6"/>
  <c r="E88" i="6"/>
  <c r="S87" i="6"/>
  <c r="AG86" i="6"/>
  <c r="AU85" i="6"/>
  <c r="O85" i="6"/>
  <c r="AC84" i="6"/>
  <c r="AQ83" i="6"/>
  <c r="K83" i="6"/>
  <c r="Y82" i="6"/>
  <c r="AM81" i="6"/>
  <c r="G81" i="6"/>
  <c r="U80" i="6"/>
  <c r="AI79" i="6"/>
  <c r="AW78" i="6"/>
  <c r="Q78" i="6"/>
  <c r="Q420" i="6" s="1"/>
  <c r="AE77" i="6"/>
  <c r="AS76" i="6"/>
  <c r="M76" i="6"/>
  <c r="M248" i="6" s="1"/>
  <c r="AA75" i="6"/>
  <c r="AA247" i="6" s="1"/>
  <c r="AO74" i="6"/>
  <c r="I74" i="6"/>
  <c r="I246" i="6" s="1"/>
  <c r="W73" i="6"/>
  <c r="AK72" i="6"/>
  <c r="AK244" i="6" s="1"/>
  <c r="E72" i="6"/>
  <c r="S71" i="6"/>
  <c r="AG70" i="6"/>
  <c r="AG242" i="6" s="1"/>
  <c r="AU69" i="6"/>
  <c r="AU241" i="6" s="1"/>
  <c r="O69" i="6"/>
  <c r="AC68" i="6"/>
  <c r="AC240" i="6" s="1"/>
  <c r="AQ67" i="6"/>
  <c r="K67" i="6"/>
  <c r="K239" i="6" s="1"/>
  <c r="Y66" i="6"/>
  <c r="AM134" i="6"/>
  <c r="K132" i="6"/>
  <c r="AG129" i="6"/>
  <c r="AU126" i="6"/>
  <c r="W124" i="6"/>
  <c r="AO121" i="6"/>
  <c r="M119" i="6"/>
  <c r="M462" i="6" s="1"/>
  <c r="AA116" i="6"/>
  <c r="W112" i="6"/>
  <c r="AQ108" i="6"/>
  <c r="AU106" i="6"/>
  <c r="E105" i="6"/>
  <c r="I103" i="6"/>
  <c r="AC101" i="6"/>
  <c r="AS99" i="6"/>
  <c r="AO97" i="6"/>
  <c r="AS95" i="6"/>
  <c r="AS93" i="6"/>
  <c r="AW91" i="6"/>
  <c r="AI88" i="6"/>
  <c r="AM86" i="6"/>
  <c r="AM429" i="6" s="1"/>
  <c r="AQ84" i="6"/>
  <c r="E83" i="6"/>
  <c r="I81" i="6"/>
  <c r="I79" i="6"/>
  <c r="AK77" i="6"/>
  <c r="AI76" i="6"/>
  <c r="AI248" i="6" s="1"/>
  <c r="W74" i="6"/>
  <c r="AK71" i="6"/>
  <c r="AK243" i="6" s="1"/>
  <c r="U69" i="6"/>
  <c r="G3" i="16"/>
  <c r="H3" i="16"/>
  <c r="AT3" i="16"/>
  <c r="AF4" i="16"/>
  <c r="R5" i="16"/>
  <c r="AX5" i="16"/>
  <c r="AJ6" i="16"/>
  <c r="V7" i="16"/>
  <c r="H8" i="16"/>
  <c r="AN8" i="16"/>
  <c r="Z9" i="16"/>
  <c r="L10" i="16"/>
  <c r="AR10" i="16"/>
  <c r="AD11" i="16"/>
  <c r="P12" i="16"/>
  <c r="AV12" i="16"/>
  <c r="AH13" i="16"/>
  <c r="Q131" i="6"/>
  <c r="AG113" i="6"/>
  <c r="S96" i="6"/>
  <c r="AE78" i="6"/>
  <c r="H135" i="6"/>
  <c r="H477" i="6" s="1"/>
  <c r="R130" i="6"/>
  <c r="R472" i="6" s="1"/>
  <c r="F126" i="6"/>
  <c r="F469" i="6" s="1"/>
  <c r="F122" i="6"/>
  <c r="F464" i="6" s="1"/>
  <c r="V118" i="6"/>
  <c r="AH114" i="6"/>
  <c r="AT110" i="6"/>
  <c r="AT452" i="6" s="1"/>
  <c r="X107" i="6"/>
  <c r="R104" i="6"/>
  <c r="H101" i="6"/>
  <c r="AV97" i="6"/>
  <c r="AV440" i="6" s="1"/>
  <c r="AL94" i="6"/>
  <c r="AB91" i="6"/>
  <c r="AB433" i="6" s="1"/>
  <c r="V88" i="6"/>
  <c r="L85" i="6"/>
  <c r="L427" i="6" s="1"/>
  <c r="F82" i="6"/>
  <c r="F425" i="6" s="1"/>
  <c r="AP78" i="6"/>
  <c r="AP420" i="6" s="1"/>
  <c r="AJ75" i="6"/>
  <c r="AJ247" i="6" s="1"/>
  <c r="Z72" i="6"/>
  <c r="Z244" i="6" s="1"/>
  <c r="P69" i="6"/>
  <c r="R66" i="6"/>
  <c r="R238" i="6" s="1"/>
  <c r="AM130" i="6"/>
  <c r="AE124" i="6"/>
  <c r="E117" i="6"/>
  <c r="K110" i="6"/>
  <c r="AI102" i="6"/>
  <c r="AC95" i="6"/>
  <c r="I89" i="6"/>
  <c r="AK81" i="6"/>
  <c r="U75" i="6"/>
  <c r="AI70" i="6"/>
  <c r="AV65" i="6"/>
  <c r="AA135" i="6"/>
  <c r="I134" i="6"/>
  <c r="AK132" i="6"/>
  <c r="S131" i="6"/>
  <c r="AU129" i="6"/>
  <c r="AC128" i="6"/>
  <c r="K127" i="6"/>
  <c r="E126" i="6"/>
  <c r="AS124" i="6"/>
  <c r="AQ123" i="6"/>
  <c r="AK122" i="6"/>
  <c r="AE121" i="6"/>
  <c r="Y120" i="6"/>
  <c r="S119" i="6"/>
  <c r="Q118" i="6"/>
  <c r="K117" i="6"/>
  <c r="E116" i="6"/>
  <c r="AS114" i="6"/>
  <c r="AS298" i="6" s="1"/>
  <c r="AQ113" i="6"/>
  <c r="G113" i="6"/>
  <c r="Q112" i="6"/>
  <c r="AE111" i="6"/>
  <c r="AS110" i="6"/>
  <c r="M110" i="6"/>
  <c r="AA109" i="6"/>
  <c r="AA281" i="6" s="1"/>
  <c r="AO108" i="6"/>
  <c r="I108" i="6"/>
  <c r="W107" i="6"/>
  <c r="AK106" i="6"/>
  <c r="E106" i="6"/>
  <c r="S105" i="6"/>
  <c r="AG104" i="6"/>
  <c r="AU103" i="6"/>
  <c r="O103" i="6"/>
  <c r="AC102" i="6"/>
  <c r="AQ101" i="6"/>
  <c r="K101" i="6"/>
  <c r="Y100" i="6"/>
  <c r="AM99" i="6"/>
  <c r="G99" i="6"/>
  <c r="U98" i="6"/>
  <c r="U270" i="6" s="1"/>
  <c r="AI97" i="6"/>
  <c r="AI439" i="6" s="1"/>
  <c r="AW96" i="6"/>
  <c r="Q96" i="6"/>
  <c r="AE95" i="6"/>
  <c r="AS94" i="6"/>
  <c r="M94" i="6"/>
  <c r="AA93" i="6"/>
  <c r="AO92" i="6"/>
  <c r="I92" i="6"/>
  <c r="W91" i="6"/>
  <c r="AK90" i="6"/>
  <c r="E90" i="6"/>
  <c r="S89" i="6"/>
  <c r="AG88" i="6"/>
  <c r="AU87" i="6"/>
  <c r="O87" i="6"/>
  <c r="AC86" i="6"/>
  <c r="AQ85" i="6"/>
  <c r="K85" i="6"/>
  <c r="Y84" i="6"/>
  <c r="AM83" i="6"/>
  <c r="G83" i="6"/>
  <c r="U82" i="6"/>
  <c r="U254" i="6" s="1"/>
  <c r="AI81" i="6"/>
  <c r="AW80" i="6"/>
  <c r="Q80" i="6"/>
  <c r="AE79" i="6"/>
  <c r="AS78" i="6"/>
  <c r="M78" i="6"/>
  <c r="AA77" i="6"/>
  <c r="AA249" i="6" s="1"/>
  <c r="AO76" i="6"/>
  <c r="I76" i="6"/>
  <c r="W75" i="6"/>
  <c r="AK74" i="6"/>
  <c r="E74" i="6"/>
  <c r="S73" i="6"/>
  <c r="S245" i="6" s="1"/>
  <c r="AG72" i="6"/>
  <c r="AU71" i="6"/>
  <c r="AU243" i="6" s="1"/>
  <c r="O71" i="6"/>
  <c r="O243" i="6" s="1"/>
  <c r="AC70" i="6"/>
  <c r="AQ69" i="6"/>
  <c r="K69" i="6"/>
  <c r="Y68" i="6"/>
  <c r="AM67" i="6"/>
  <c r="AM239" i="6" s="1"/>
  <c r="G67" i="6"/>
  <c r="U66" i="6"/>
  <c r="U238" i="6" s="1"/>
  <c r="AA134" i="6"/>
  <c r="AS131" i="6"/>
  <c r="Q129" i="6"/>
  <c r="AI126" i="6"/>
  <c r="K124" i="6"/>
  <c r="K467" i="6" s="1"/>
  <c r="AC121" i="6"/>
  <c r="AC305" i="6" s="1"/>
  <c r="AU118" i="6"/>
  <c r="K116" i="6"/>
  <c r="AW111" i="6"/>
  <c r="AI108" i="6"/>
  <c r="AM106" i="6"/>
  <c r="AQ104" i="6"/>
  <c r="AU102" i="6"/>
  <c r="U101" i="6"/>
  <c r="AG99" i="6"/>
  <c r="AK97" i="6"/>
  <c r="AG95" i="6"/>
  <c r="AG279" i="6" s="1"/>
  <c r="AG93" i="6"/>
  <c r="AO91" i="6"/>
  <c r="AE88" i="6"/>
  <c r="AA86" i="6"/>
  <c r="AI84" i="6"/>
  <c r="AM82" i="6"/>
  <c r="AQ80" i="6"/>
  <c r="AQ78" i="6"/>
  <c r="AQ420" i="6" s="1"/>
  <c r="AG77" i="6"/>
  <c r="W76" i="6"/>
  <c r="W248" i="6" s="1"/>
  <c r="AS73" i="6"/>
  <c r="AC71" i="6"/>
  <c r="AC243" i="6" s="1"/>
  <c r="AQ68" i="6"/>
  <c r="E3" i="16"/>
  <c r="N3" i="16"/>
  <c r="AX3" i="16"/>
  <c r="AJ4" i="16"/>
  <c r="V5" i="16"/>
  <c r="H6" i="16"/>
  <c r="AN6" i="16"/>
  <c r="Z7" i="16"/>
  <c r="L8" i="16"/>
  <c r="AR8" i="16"/>
  <c r="AD9" i="16"/>
  <c r="P10" i="16"/>
  <c r="AV10" i="16"/>
  <c r="AH11" i="16"/>
  <c r="T12" i="16"/>
  <c r="AO127" i="6"/>
  <c r="W110" i="6"/>
  <c r="O92" i="6"/>
  <c r="AW73" i="6"/>
  <c r="F134" i="6"/>
  <c r="T129" i="6"/>
  <c r="T471" i="6" s="1"/>
  <c r="H125" i="6"/>
  <c r="H297" i="6" s="1"/>
  <c r="P121" i="6"/>
  <c r="AB117" i="6"/>
  <c r="AB460" i="6" s="1"/>
  <c r="AN113" i="6"/>
  <c r="J110" i="6"/>
  <c r="J452" i="6" s="1"/>
  <c r="AL106" i="6"/>
  <c r="AL449" i="6" s="1"/>
  <c r="AF103" i="6"/>
  <c r="AF446" i="6" s="1"/>
  <c r="V100" i="6"/>
  <c r="V442" i="6" s="1"/>
  <c r="P97" i="6"/>
  <c r="P440" i="6" s="1"/>
  <c r="F94" i="6"/>
  <c r="F437" i="6" s="1"/>
  <c r="AP90" i="6"/>
  <c r="AJ87" i="6"/>
  <c r="Z84" i="6"/>
  <c r="T81" i="6"/>
  <c r="T424" i="6" s="1"/>
  <c r="J78" i="6"/>
  <c r="J421" i="6" s="1"/>
  <c r="AX74" i="6"/>
  <c r="AN71" i="6"/>
  <c r="AD68" i="6"/>
  <c r="AD240" i="6" s="1"/>
  <c r="V65" i="6"/>
  <c r="I129" i="6"/>
  <c r="I471" i="6" s="1"/>
  <c r="AQ122" i="6"/>
  <c r="AQ464" i="6" s="1"/>
  <c r="Q115" i="6"/>
  <c r="AE108" i="6"/>
  <c r="Y101" i="6"/>
  <c r="AW93" i="6"/>
  <c r="AC87" i="6"/>
  <c r="Y81" i="6"/>
  <c r="Y253" i="6" s="1"/>
  <c r="AM74" i="6"/>
  <c r="AC69" i="6"/>
  <c r="AJ65" i="6"/>
  <c r="O135" i="6"/>
  <c r="AQ133" i="6"/>
  <c r="Y132" i="6"/>
  <c r="G131" i="6"/>
  <c r="AI129" i="6"/>
  <c r="AI472" i="6" s="1"/>
  <c r="Q128" i="6"/>
  <c r="AW126" i="6"/>
  <c r="AU125" i="6"/>
  <c r="AO124" i="6"/>
  <c r="AI123" i="6"/>
  <c r="AC122" i="6"/>
  <c r="W121" i="6"/>
  <c r="U120" i="6"/>
  <c r="O119" i="6"/>
  <c r="I118" i="6"/>
  <c r="AW116" i="6"/>
  <c r="AQ115" i="6"/>
  <c r="AO114" i="6"/>
  <c r="AM113" i="6"/>
  <c r="AW112" i="6"/>
  <c r="M112" i="6"/>
  <c r="AA111" i="6"/>
  <c r="AO110" i="6"/>
  <c r="I110" i="6"/>
  <c r="W109" i="6"/>
  <c r="W451" i="6" s="1"/>
  <c r="AK108" i="6"/>
  <c r="AK450" i="6" s="1"/>
  <c r="E108" i="6"/>
  <c r="S107" i="6"/>
  <c r="AG106" i="6"/>
  <c r="AU105" i="6"/>
  <c r="O105" i="6"/>
  <c r="AC104" i="6"/>
  <c r="AQ103" i="6"/>
  <c r="K103" i="6"/>
  <c r="Y102" i="6"/>
  <c r="AM101" i="6"/>
  <c r="G101" i="6"/>
  <c r="U100" i="6"/>
  <c r="AI99" i="6"/>
  <c r="AW98" i="6"/>
  <c r="Q98" i="6"/>
  <c r="AE97" i="6"/>
  <c r="AS96" i="6"/>
  <c r="M96" i="6"/>
  <c r="M439" i="6" s="1"/>
  <c r="AA95" i="6"/>
  <c r="AO94" i="6"/>
  <c r="I94" i="6"/>
  <c r="W93" i="6"/>
  <c r="AK92" i="6"/>
  <c r="E92" i="6"/>
  <c r="S91" i="6"/>
  <c r="AG90" i="6"/>
  <c r="AG433" i="6" s="1"/>
  <c r="AU89" i="6"/>
  <c r="O89" i="6"/>
  <c r="AC88" i="6"/>
  <c r="AQ87" i="6"/>
  <c r="K87" i="6"/>
  <c r="Y86" i="6"/>
  <c r="Y429" i="6" s="1"/>
  <c r="AM85" i="6"/>
  <c r="G85" i="6"/>
  <c r="U84" i="6"/>
  <c r="AI83" i="6"/>
  <c r="AW82" i="6"/>
  <c r="Q82" i="6"/>
  <c r="AE81" i="6"/>
  <c r="AS80" i="6"/>
  <c r="M80" i="6"/>
  <c r="AA79" i="6"/>
  <c r="AO78" i="6"/>
  <c r="I78" i="6"/>
  <c r="W77" i="6"/>
  <c r="AK76" i="6"/>
  <c r="E76" i="6"/>
  <c r="S75" i="6"/>
  <c r="AG74" i="6"/>
  <c r="AU73" i="6"/>
  <c r="AU245" i="6" s="1"/>
  <c r="O73" i="6"/>
  <c r="AC72" i="6"/>
  <c r="AQ71" i="6"/>
  <c r="AQ243" i="6" s="1"/>
  <c r="K71" i="6"/>
  <c r="Y70" i="6"/>
  <c r="AM69" i="6"/>
  <c r="AM412" i="6" s="1"/>
  <c r="G69" i="6"/>
  <c r="U68" i="6"/>
  <c r="U240" i="6" s="1"/>
  <c r="AI67" i="6"/>
  <c r="AW66" i="6"/>
  <c r="Q66" i="6"/>
  <c r="O134" i="6"/>
  <c r="AG131" i="6"/>
  <c r="AU128" i="6"/>
  <c r="S126" i="6"/>
  <c r="AK123" i="6"/>
  <c r="Q121" i="6"/>
  <c r="AI118" i="6"/>
  <c r="AK115" i="6"/>
  <c r="AK299" i="6" s="1"/>
  <c r="AK111" i="6"/>
  <c r="AK454" i="6" s="1"/>
  <c r="AA108" i="6"/>
  <c r="AA106" i="6"/>
  <c r="AA104" i="6"/>
  <c r="AM102" i="6"/>
  <c r="Q101" i="6"/>
  <c r="U99" i="6"/>
  <c r="U97" i="6"/>
  <c r="U95" i="6"/>
  <c r="U93" i="6"/>
  <c r="Y91" i="6"/>
  <c r="Y434" i="6" s="1"/>
  <c r="S88" i="6"/>
  <c r="S86" i="6"/>
  <c r="W84" i="6"/>
  <c r="AA82" i="6"/>
  <c r="AA80" i="6"/>
  <c r="AI78" i="6"/>
  <c r="AC77" i="6"/>
  <c r="AC420" i="6" s="1"/>
  <c r="AW75" i="6"/>
  <c r="AW247" i="6" s="1"/>
  <c r="AC73" i="6"/>
  <c r="AC245" i="6" s="1"/>
  <c r="Q71" i="6"/>
  <c r="AE68" i="6"/>
  <c r="I3" i="16"/>
  <c r="S3" i="16"/>
  <c r="H4" i="16"/>
  <c r="AN4" i="16"/>
  <c r="Z5" i="16"/>
  <c r="L6" i="16"/>
  <c r="AR6" i="16"/>
  <c r="AD7" i="16"/>
  <c r="P8" i="16"/>
  <c r="AV8" i="16"/>
  <c r="AH9" i="16"/>
  <c r="T10" i="16"/>
  <c r="F11" i="16"/>
  <c r="AL11" i="16"/>
  <c r="X12" i="16"/>
  <c r="J13" i="16"/>
  <c r="AP13" i="16"/>
  <c r="AM124" i="6"/>
  <c r="M121" i="6"/>
  <c r="I107" i="6"/>
  <c r="I279" i="6" s="1"/>
  <c r="AS87" i="6"/>
  <c r="AS69" i="6"/>
  <c r="AS241" i="6" s="1"/>
  <c r="AP132" i="6"/>
  <c r="AP475" i="6" s="1"/>
  <c r="N128" i="6"/>
  <c r="N471" i="6" s="1"/>
  <c r="F124" i="6"/>
  <c r="R120" i="6"/>
  <c r="R463" i="6" s="1"/>
  <c r="AD116" i="6"/>
  <c r="AD458" i="6" s="1"/>
  <c r="AT112" i="6"/>
  <c r="L109" i="6"/>
  <c r="AV105" i="6"/>
  <c r="AV448" i="6" s="1"/>
  <c r="AP102" i="6"/>
  <c r="AF99" i="6"/>
  <c r="V96" i="6"/>
  <c r="P93" i="6"/>
  <c r="P265" i="6" s="1"/>
  <c r="F90" i="6"/>
  <c r="F432" i="6" s="1"/>
  <c r="AT86" i="6"/>
  <c r="AT429" i="6" s="1"/>
  <c r="AJ83" i="6"/>
  <c r="AJ425" i="6" s="1"/>
  <c r="AD80" i="6"/>
  <c r="AD423" i="6" s="1"/>
  <c r="T77" i="6"/>
  <c r="T419" i="6" s="1"/>
  <c r="J74" i="6"/>
  <c r="AX70" i="6"/>
  <c r="AN67" i="6"/>
  <c r="AU134" i="6"/>
  <c r="Q127" i="6"/>
  <c r="AU120" i="6"/>
  <c r="AK113" i="6"/>
  <c r="AI106" i="6"/>
  <c r="AI278" i="6" s="1"/>
  <c r="AC99" i="6"/>
  <c r="G92" i="6"/>
  <c r="AG85" i="6"/>
  <c r="AS79" i="6"/>
  <c r="U73" i="6"/>
  <c r="U245" i="6" s="1"/>
  <c r="AM68" i="6"/>
  <c r="X65" i="6"/>
  <c r="AW134" i="6"/>
  <c r="AE133" i="6"/>
  <c r="M132" i="6"/>
  <c r="AO130" i="6"/>
  <c r="AO302" i="6" s="1"/>
  <c r="W129" i="6"/>
  <c r="E128" i="6"/>
  <c r="AK126" i="6"/>
  <c r="AE125" i="6"/>
  <c r="AC124" i="6"/>
  <c r="W123" i="6"/>
  <c r="Q122" i="6"/>
  <c r="K121" i="6"/>
  <c r="E120" i="6"/>
  <c r="AW118" i="6"/>
  <c r="AQ117" i="6"/>
  <c r="AK116" i="6"/>
  <c r="AE115" i="6"/>
  <c r="Y114" i="6"/>
  <c r="AE113" i="6"/>
  <c r="AO112" i="6"/>
  <c r="E112" i="6"/>
  <c r="S111" i="6"/>
  <c r="AG110" i="6"/>
  <c r="AU109" i="6"/>
  <c r="O109" i="6"/>
  <c r="AC108" i="6"/>
  <c r="AQ107" i="6"/>
  <c r="K107" i="6"/>
  <c r="Y106" i="6"/>
  <c r="Y290" i="6" s="1"/>
  <c r="AM105" i="6"/>
  <c r="G105" i="6"/>
  <c r="U104" i="6"/>
  <c r="AI103" i="6"/>
  <c r="AW102" i="6"/>
  <c r="AW286" i="6" s="1"/>
  <c r="Q102" i="6"/>
  <c r="AE101" i="6"/>
  <c r="AS100" i="6"/>
  <c r="M100" i="6"/>
  <c r="AA99" i="6"/>
  <c r="AO98" i="6"/>
  <c r="I98" i="6"/>
  <c r="W97" i="6"/>
  <c r="AK96" i="6"/>
  <c r="E96" i="6"/>
  <c r="S95" i="6"/>
  <c r="AG94" i="6"/>
  <c r="AU93" i="6"/>
  <c r="AU435" i="6" s="1"/>
  <c r="O93" i="6"/>
  <c r="AC92" i="6"/>
  <c r="AQ91" i="6"/>
  <c r="K91" i="6"/>
  <c r="Y90" i="6"/>
  <c r="AM89" i="6"/>
  <c r="G89" i="6"/>
  <c r="U88" i="6"/>
  <c r="AI87" i="6"/>
  <c r="AW86" i="6"/>
  <c r="Q86" i="6"/>
  <c r="AE85" i="6"/>
  <c r="AS84" i="6"/>
  <c r="M84" i="6"/>
  <c r="AA83" i="6"/>
  <c r="AO82" i="6"/>
  <c r="I82" i="6"/>
  <c r="W81" i="6"/>
  <c r="W423" i="6" s="1"/>
  <c r="AK80" i="6"/>
  <c r="E80" i="6"/>
  <c r="S79" i="6"/>
  <c r="AG78" i="6"/>
  <c r="AG421" i="6" s="1"/>
  <c r="AU77" i="6"/>
  <c r="O77" i="6"/>
  <c r="AC76" i="6"/>
  <c r="AQ75" i="6"/>
  <c r="K75" i="6"/>
  <c r="K247" i="6" s="1"/>
  <c r="Y74" i="6"/>
  <c r="AM73" i="6"/>
  <c r="G73" i="6"/>
  <c r="G245" i="6" s="1"/>
  <c r="U72" i="6"/>
  <c r="U244" i="6" s="1"/>
  <c r="AI71" i="6"/>
  <c r="AW70" i="6"/>
  <c r="Q70" i="6"/>
  <c r="Q242" i="6" s="1"/>
  <c r="AE69" i="6"/>
  <c r="AS68" i="6"/>
  <c r="M68" i="6"/>
  <c r="Z65" i="6"/>
  <c r="Z249" i="6" s="1"/>
  <c r="AO117" i="6"/>
  <c r="AU100" i="6"/>
  <c r="AC83" i="6"/>
  <c r="AK65" i="6"/>
  <c r="AF131" i="6"/>
  <c r="P127" i="6"/>
  <c r="H123" i="6"/>
  <c r="T119" i="6"/>
  <c r="AJ115" i="6"/>
  <c r="AV111" i="6"/>
  <c r="V108" i="6"/>
  <c r="L105" i="6"/>
  <c r="L447" i="6" s="1"/>
  <c r="AV101" i="6"/>
  <c r="AV444" i="6" s="1"/>
  <c r="AP98" i="6"/>
  <c r="AF95" i="6"/>
  <c r="Z92" i="6"/>
  <c r="Z434" i="6" s="1"/>
  <c r="P89" i="6"/>
  <c r="P431" i="6" s="1"/>
  <c r="J86" i="6"/>
  <c r="AT82" i="6"/>
  <c r="AJ79" i="6"/>
  <c r="AD76" i="6"/>
  <c r="T73" i="6"/>
  <c r="N70" i="6"/>
  <c r="N412" i="6" s="1"/>
  <c r="H67" i="6"/>
  <c r="H239" i="6" s="1"/>
  <c r="E133" i="6"/>
  <c r="AO125" i="6"/>
  <c r="I119" i="6"/>
  <c r="G112" i="6"/>
  <c r="AM104" i="6"/>
  <c r="AG97" i="6"/>
  <c r="O90" i="6"/>
  <c r="AG83" i="6"/>
  <c r="AA78" i="6"/>
  <c r="AE72" i="6"/>
  <c r="AE244" i="6" s="1"/>
  <c r="AC67" i="6"/>
  <c r="AU135" i="6"/>
  <c r="AC134" i="6"/>
  <c r="K133" i="6"/>
  <c r="AM131" i="6"/>
  <c r="U130" i="6"/>
  <c r="AW128" i="6"/>
  <c r="AE127" i="6"/>
  <c r="Y126" i="6"/>
  <c r="S125" i="6"/>
  <c r="M124" i="6"/>
  <c r="K123" i="6"/>
  <c r="E122" i="6"/>
  <c r="AS120" i="6"/>
  <c r="AM119" i="6"/>
  <c r="AG118" i="6"/>
  <c r="AE117" i="6"/>
  <c r="Y116" i="6"/>
  <c r="S115" i="6"/>
  <c r="M114" i="6"/>
  <c r="W113" i="6"/>
  <c r="AC112" i="6"/>
  <c r="AQ111" i="6"/>
  <c r="K111" i="6"/>
  <c r="Y110" i="6"/>
  <c r="AM109" i="6"/>
  <c r="AM281" i="6" s="1"/>
  <c r="G109" i="6"/>
  <c r="G281" i="6" s="1"/>
  <c r="U108" i="6"/>
  <c r="AI107" i="6"/>
  <c r="AW106" i="6"/>
  <c r="AW278" i="6" s="1"/>
  <c r="Q106" i="6"/>
  <c r="AE105" i="6"/>
  <c r="AS104" i="6"/>
  <c r="M104" i="6"/>
  <c r="AA103" i="6"/>
  <c r="AA275" i="6" s="1"/>
  <c r="AO102" i="6"/>
  <c r="I102" i="6"/>
  <c r="W101" i="6"/>
  <c r="AK100" i="6"/>
  <c r="E100" i="6"/>
  <c r="S99" i="6"/>
  <c r="AG98" i="6"/>
  <c r="AU97" i="6"/>
  <c r="O97" i="6"/>
  <c r="AC96" i="6"/>
  <c r="AQ95" i="6"/>
  <c r="K95" i="6"/>
  <c r="Y94" i="6"/>
  <c r="AM93" i="6"/>
  <c r="G93" i="6"/>
  <c r="G265" i="6" s="1"/>
  <c r="U92" i="6"/>
  <c r="AI91" i="6"/>
  <c r="AW90" i="6"/>
  <c r="Q90" i="6"/>
  <c r="AE89" i="6"/>
  <c r="AS88" i="6"/>
  <c r="M88" i="6"/>
  <c r="AA87" i="6"/>
  <c r="AO86" i="6"/>
  <c r="I86" i="6"/>
  <c r="W85" i="6"/>
  <c r="AK84" i="6"/>
  <c r="E84" i="6"/>
  <c r="S83" i="6"/>
  <c r="AG82" i="6"/>
  <c r="AU81" i="6"/>
  <c r="AU253" i="6" s="1"/>
  <c r="O81" i="6"/>
  <c r="AC80" i="6"/>
  <c r="AC423" i="6" s="1"/>
  <c r="AQ79" i="6"/>
  <c r="K79" i="6"/>
  <c r="Y78" i="6"/>
  <c r="AM77" i="6"/>
  <c r="AM249" i="6" s="1"/>
  <c r="G77" i="6"/>
  <c r="G249" i="6" s="1"/>
  <c r="U76" i="6"/>
  <c r="AI75" i="6"/>
  <c r="AI247" i="6" s="1"/>
  <c r="AW74" i="6"/>
  <c r="Q74" i="6"/>
  <c r="Q246" i="6" s="1"/>
  <c r="AE73" i="6"/>
  <c r="AS72" i="6"/>
  <c r="M72" i="6"/>
  <c r="AA71" i="6"/>
  <c r="AO70" i="6"/>
  <c r="AO412" i="6" s="1"/>
  <c r="I70" i="6"/>
  <c r="W69" i="6"/>
  <c r="AK68" i="6"/>
  <c r="E68" i="6"/>
  <c r="S67" i="6"/>
  <c r="AG66" i="6"/>
  <c r="Y135" i="6"/>
  <c r="AQ132" i="6"/>
  <c r="S130" i="6"/>
  <c r="AG127" i="6"/>
  <c r="Y125" i="6"/>
  <c r="AA122" i="6"/>
  <c r="AS119" i="6"/>
  <c r="M117" i="6"/>
  <c r="AU112" i="6"/>
  <c r="Y109" i="6"/>
  <c r="U107" i="6"/>
  <c r="Y105" i="6"/>
  <c r="AC103" i="6"/>
  <c r="AW101" i="6"/>
  <c r="S100" i="6"/>
  <c r="W98" i="6"/>
  <c r="W96" i="6"/>
  <c r="S94" i="6"/>
  <c r="S266" i="6" s="1"/>
  <c r="W92" i="6"/>
  <c r="AI90" i="6"/>
  <c r="U87" i="6"/>
  <c r="Q85" i="6"/>
  <c r="Y83" i="6"/>
  <c r="I123" i="6"/>
  <c r="L131" i="6"/>
  <c r="L303" i="6" s="1"/>
  <c r="O114" i="6"/>
  <c r="AC127" i="6"/>
  <c r="J132" i="6"/>
  <c r="J474" i="6" s="1"/>
  <c r="E66" i="6"/>
  <c r="AU116" i="6"/>
  <c r="K130" i="6"/>
  <c r="P133" i="6"/>
  <c r="G120" i="6"/>
  <c r="I133" i="6"/>
  <c r="R134" i="6"/>
  <c r="AE122" i="6"/>
  <c r="T135" i="6"/>
  <c r="I127" i="6"/>
  <c r="O68" i="6"/>
  <c r="AS129" i="6"/>
  <c r="E75" i="6"/>
  <c r="AA72" i="6"/>
  <c r="AA244" i="6" s="1"/>
  <c r="AI132" i="6"/>
  <c r="K76" i="6"/>
  <c r="AC135" i="6"/>
  <c r="AI80" i="6"/>
  <c r="K66" i="6"/>
  <c r="AA84" i="6"/>
  <c r="O72" i="6"/>
  <c r="W88" i="6"/>
  <c r="AS91" i="6"/>
  <c r="G96" i="6"/>
  <c r="AK99" i="6"/>
  <c r="AU104" i="6"/>
  <c r="W132" i="6"/>
  <c r="W475" i="6" s="1"/>
  <c r="Z238" i="6"/>
  <c r="E191" i="17"/>
  <c r="AG189" i="17"/>
  <c r="AE188" i="17"/>
  <c r="AI186" i="17"/>
  <c r="K186" i="17"/>
  <c r="AC183" i="17"/>
  <c r="E183" i="17"/>
  <c r="AI182" i="17"/>
  <c r="AB237" i="6"/>
  <c r="P178" i="17"/>
  <c r="H178" i="17"/>
  <c r="AT177" i="17"/>
  <c r="AL177" i="17"/>
  <c r="AQ249" i="6"/>
  <c r="G178" i="17"/>
  <c r="M177" i="17"/>
  <c r="AQ176" i="17"/>
  <c r="AI178" i="17"/>
  <c r="AV177" i="17"/>
  <c r="AN177" i="17"/>
  <c r="AF177" i="17"/>
  <c r="AH187" i="17"/>
  <c r="AV186" i="17"/>
  <c r="X186" i="17"/>
  <c r="H95" i="17"/>
  <c r="V185" i="17"/>
  <c r="AR184" i="17"/>
  <c r="T184" i="17"/>
  <c r="AX183" i="17"/>
  <c r="Z183" i="17"/>
  <c r="R183" i="17"/>
  <c r="AN182" i="17"/>
  <c r="AF182" i="17"/>
  <c r="P183" i="17"/>
  <c r="H182" i="17"/>
  <c r="AT181" i="17"/>
  <c r="AL181" i="17"/>
  <c r="AD181" i="17"/>
  <c r="F181" i="17"/>
  <c r="AR180" i="17"/>
  <c r="AJ180" i="17"/>
  <c r="AB180" i="17"/>
  <c r="T180" i="17"/>
  <c r="L180" i="17"/>
  <c r="AX179" i="17"/>
  <c r="AH179" i="17"/>
  <c r="Z179" i="17"/>
  <c r="R179" i="17"/>
  <c r="J179" i="17"/>
  <c r="AV178" i="17"/>
  <c r="AN178" i="17"/>
  <c r="AF178" i="17"/>
  <c r="Z176" i="17"/>
  <c r="P471" i="6"/>
  <c r="N188" i="17"/>
  <c r="AX175" i="17"/>
  <c r="AM176" i="17"/>
  <c r="AE176" i="17"/>
  <c r="AM175" i="17"/>
  <c r="O175" i="17"/>
  <c r="AK186" i="17"/>
  <c r="AW183" i="17"/>
  <c r="AG184" i="17"/>
  <c r="Q183" i="17"/>
  <c r="AM182" i="17"/>
  <c r="AE182" i="17"/>
  <c r="O182" i="17"/>
  <c r="G182" i="17"/>
  <c r="AS181" i="17"/>
  <c r="U181" i="17"/>
  <c r="M181" i="17"/>
  <c r="AA180" i="17"/>
  <c r="Y179" i="17"/>
  <c r="Q179" i="17"/>
  <c r="AM178" i="17"/>
  <c r="W178" i="17"/>
  <c r="AX190" i="17"/>
  <c r="J190" i="17"/>
  <c r="V188" i="17"/>
  <c r="AH186" i="17"/>
  <c r="Z186" i="17"/>
  <c r="AT184" i="17"/>
  <c r="V184" i="17"/>
  <c r="N184" i="17"/>
  <c r="AJ183" i="17"/>
  <c r="AB183" i="17"/>
  <c r="AN181" i="17"/>
  <c r="H181" i="17"/>
  <c r="V180" i="17"/>
  <c r="AR179" i="17"/>
  <c r="L179" i="17"/>
  <c r="AH178" i="17"/>
  <c r="R178" i="17"/>
  <c r="V191" i="17"/>
  <c r="AR190" i="17"/>
  <c r="AX189" i="17"/>
  <c r="Z189" i="17"/>
  <c r="AT187" i="17"/>
  <c r="N187" i="17"/>
  <c r="AR186" i="17"/>
  <c r="AB186" i="17"/>
  <c r="T186" i="17"/>
  <c r="L186" i="17"/>
  <c r="AH185" i="17"/>
  <c r="Z185" i="17"/>
  <c r="J185" i="17"/>
  <c r="AB182" i="17"/>
  <c r="R181" i="17"/>
  <c r="AR178" i="17"/>
  <c r="AJ178" i="17"/>
  <c r="T178" i="17"/>
  <c r="L178" i="17"/>
  <c r="Q189" i="17"/>
  <c r="AQ177" i="17"/>
  <c r="AE96" i="17"/>
  <c r="E99" i="17"/>
  <c r="AO177" i="17"/>
  <c r="Y177" i="17"/>
  <c r="I177" i="17"/>
  <c r="AO188" i="17"/>
  <c r="AQ185" i="17"/>
  <c r="AW176" i="17"/>
  <c r="I176" i="17"/>
  <c r="AV175" i="17"/>
  <c r="W187" i="17"/>
  <c r="Q188" i="17"/>
  <c r="Y180" i="17"/>
  <c r="Q180" i="17"/>
  <c r="AI177" i="17"/>
  <c r="AU187" i="17"/>
  <c r="AM187" i="17"/>
  <c r="AE187" i="17"/>
  <c r="G187" i="17"/>
  <c r="E186" i="17"/>
  <c r="K185" i="17"/>
  <c r="AO184" i="17"/>
  <c r="Q184" i="17"/>
  <c r="AQ181" i="17"/>
  <c r="AI181" i="17"/>
  <c r="S181" i="17"/>
  <c r="K181" i="17"/>
  <c r="AO180" i="17"/>
  <c r="AO176" i="17"/>
  <c r="Y176" i="17"/>
  <c r="Q176" i="17"/>
  <c r="Z177" i="17"/>
  <c r="P175" i="17"/>
  <c r="H175" i="17"/>
  <c r="AF183" i="17"/>
  <c r="L190" i="17"/>
  <c r="AA177" i="17"/>
  <c r="AU179" i="17"/>
  <c r="AM179" i="17"/>
  <c r="G179" i="17"/>
  <c r="U178" i="17"/>
  <c r="K177" i="17"/>
  <c r="AW175" i="17"/>
  <c r="AO175" i="17"/>
  <c r="AG175" i="17"/>
  <c r="Y175" i="17"/>
  <c r="Q175" i="17"/>
  <c r="I175" i="17"/>
  <c r="AK191" i="17"/>
  <c r="S190" i="17"/>
  <c r="AW189" i="17"/>
  <c r="Y189" i="17"/>
  <c r="AM188" i="17"/>
  <c r="G188" i="17"/>
  <c r="AC187" i="17"/>
  <c r="E187" i="17"/>
  <c r="S186" i="17"/>
  <c r="AW185" i="17"/>
  <c r="AO185" i="17"/>
  <c r="AG185" i="17"/>
  <c r="Y185" i="17"/>
  <c r="I185" i="17"/>
  <c r="AU184" i="17"/>
  <c r="W184" i="17"/>
  <c r="O184" i="17"/>
  <c r="G184" i="17"/>
  <c r="AC184" i="17"/>
  <c r="K182" i="17"/>
  <c r="AG181" i="17"/>
  <c r="Y181" i="17"/>
  <c r="AM180" i="17"/>
  <c r="K178" i="17"/>
  <c r="AW184" i="17"/>
  <c r="AU95" i="17"/>
  <c r="W95" i="17"/>
  <c r="AP95" i="17"/>
  <c r="Z95" i="17"/>
  <c r="M254" i="6"/>
  <c r="AA190" i="17"/>
  <c r="AN188" i="17"/>
  <c r="W179" i="17"/>
  <c r="AH96" i="17"/>
  <c r="AX184" i="17"/>
  <c r="AL182" i="17"/>
  <c r="T181" i="17"/>
  <c r="AX180" i="17"/>
  <c r="AH180" i="17"/>
  <c r="Z180" i="17"/>
  <c r="J180" i="17"/>
  <c r="AV179" i="17"/>
  <c r="AN179" i="17"/>
  <c r="P179" i="17"/>
  <c r="H179" i="17"/>
  <c r="AT178" i="17"/>
  <c r="N178" i="17"/>
  <c r="AB177" i="17"/>
  <c r="AX176" i="17"/>
  <c r="AP176" i="17"/>
  <c r="AX99" i="17"/>
  <c r="AQ190" i="17"/>
  <c r="AG188" i="17"/>
  <c r="U191" i="17"/>
  <c r="E95" i="17"/>
  <c r="G180" i="17"/>
  <c r="AX97" i="17"/>
  <c r="T187" i="17"/>
  <c r="V99" i="17"/>
  <c r="AU175" i="17"/>
  <c r="AA191" i="17"/>
  <c r="U184" i="17"/>
  <c r="P20" i="17"/>
  <c r="P101" i="17" s="1"/>
  <c r="P407" i="6"/>
  <c r="J19" i="17"/>
  <c r="J191" i="17" s="1"/>
  <c r="AN14" i="17"/>
  <c r="AN186" i="17" s="1"/>
  <c r="AD13" i="17"/>
  <c r="F13" i="17"/>
  <c r="F185" i="17" s="1"/>
  <c r="AP184" i="17"/>
  <c r="AP183" i="17"/>
  <c r="AP7" i="17"/>
  <c r="AP179" i="17" s="1"/>
  <c r="X6" i="17"/>
  <c r="X178" i="17" s="1"/>
  <c r="AD5" i="17"/>
  <c r="AD177" i="17" s="1"/>
  <c r="L4" i="17"/>
  <c r="L176" i="17" s="1"/>
  <c r="K95" i="17"/>
  <c r="AM95" i="17"/>
  <c r="AX177" i="17"/>
  <c r="AB190" i="17"/>
  <c r="AR98" i="17"/>
  <c r="R191" i="17"/>
  <c r="AI2" i="17"/>
  <c r="AI175" i="17" s="1"/>
  <c r="AJ17" i="17"/>
  <c r="AJ98" i="17" s="1"/>
  <c r="AN183" i="17"/>
  <c r="N10" i="17"/>
  <c r="N183" i="17" s="1"/>
  <c r="AP8" i="17"/>
  <c r="AP181" i="17" s="1"/>
  <c r="AF7" i="17"/>
  <c r="AF180" i="17" s="1"/>
  <c r="F6" i="17"/>
  <c r="F178" i="17" s="1"/>
  <c r="AH176" i="17"/>
  <c r="AH177" i="17"/>
  <c r="J4" i="17"/>
  <c r="J97" i="17" s="1"/>
  <c r="AR191" i="17"/>
  <c r="AA95" i="17"/>
  <c r="V97" i="17"/>
  <c r="R190" i="17"/>
  <c r="S175" i="17"/>
  <c r="AH95" i="17"/>
  <c r="AM183" i="17"/>
  <c r="AE183" i="17"/>
  <c r="U182" i="17"/>
  <c r="AA181" i="17"/>
  <c r="M178" i="17"/>
  <c r="AG97" i="17"/>
  <c r="W175" i="17"/>
  <c r="L191" i="17"/>
  <c r="AB187" i="17"/>
  <c r="J99" i="17"/>
  <c r="P188" i="17"/>
  <c r="AD191" i="17"/>
  <c r="P180" i="17"/>
  <c r="AT179" i="17"/>
  <c r="AL179" i="17"/>
  <c r="AX185" i="17"/>
  <c r="R180" i="17"/>
  <c r="AA100" i="17"/>
  <c r="AN175" i="17"/>
  <c r="AF175" i="17"/>
  <c r="X175" i="17"/>
  <c r="L96" i="17"/>
  <c r="L187" i="17"/>
  <c r="AB178" i="17"/>
  <c r="N179" i="17"/>
  <c r="AM186" i="17"/>
  <c r="Y97" i="17"/>
  <c r="F191" i="17"/>
  <c r="H188" i="17"/>
  <c r="V187" i="17"/>
  <c r="AR95" i="17"/>
  <c r="R185" i="17"/>
  <c r="AF184" i="17"/>
  <c r="X184" i="17"/>
  <c r="P184" i="17"/>
  <c r="H184" i="17"/>
  <c r="AT183" i="17"/>
  <c r="F183" i="17"/>
  <c r="AJ182" i="17"/>
  <c r="T182" i="17"/>
  <c r="J181" i="17"/>
  <c r="AV180" i="17"/>
  <c r="AN180" i="17"/>
  <c r="X180" i="17"/>
  <c r="H180" i="17"/>
  <c r="AD179" i="17"/>
  <c r="V179" i="17"/>
  <c r="AP178" i="17"/>
  <c r="AN176" i="17"/>
  <c r="AF176" i="17"/>
  <c r="X176" i="17"/>
  <c r="P176" i="17"/>
  <c r="H176" i="17"/>
  <c r="M191" i="17"/>
  <c r="O188" i="17"/>
  <c r="AS187" i="17"/>
  <c r="M187" i="17"/>
  <c r="AQ186" i="17"/>
  <c r="AA186" i="17"/>
  <c r="Q185" i="17"/>
  <c r="AS183" i="17"/>
  <c r="M183" i="17"/>
  <c r="AA182" i="17"/>
  <c r="AS176" i="17"/>
  <c r="M176" i="17"/>
  <c r="R175" i="17"/>
  <c r="AR175" i="17"/>
  <c r="AJ175" i="17"/>
  <c r="O95" i="17"/>
  <c r="AK185" i="17"/>
  <c r="AC185" i="17"/>
  <c r="E185" i="17"/>
  <c r="AQ184" i="17"/>
  <c r="AO183" i="17"/>
  <c r="AG183" i="17"/>
  <c r="AU182" i="17"/>
  <c r="W182" i="17"/>
  <c r="AK181" i="17"/>
  <c r="AC181" i="17"/>
  <c r="E181" i="17"/>
  <c r="AQ180" i="17"/>
  <c r="AI180" i="17"/>
  <c r="S180" i="17"/>
  <c r="K180" i="17"/>
  <c r="AO179" i="17"/>
  <c r="I179" i="17"/>
  <c r="AU178" i="17"/>
  <c r="AE178" i="17"/>
  <c r="O178" i="17"/>
  <c r="AS177" i="17"/>
  <c r="AK178" i="17"/>
  <c r="AC177" i="17"/>
  <c r="U177" i="17"/>
  <c r="E177" i="17"/>
  <c r="K18" i="17"/>
  <c r="K99" i="17" s="1"/>
  <c r="AK245" i="6"/>
  <c r="M242" i="6"/>
  <c r="M270" i="6"/>
  <c r="O295" i="6"/>
  <c r="AS242" i="6"/>
  <c r="AX301" i="6"/>
  <c r="AX291" i="6"/>
  <c r="AX297" i="6"/>
  <c r="AX295" i="6"/>
  <c r="AX293" i="6"/>
  <c r="C33" i="12"/>
  <c r="C35" i="12"/>
  <c r="AM407" i="6"/>
  <c r="AH305" i="6"/>
  <c r="AS111" i="6"/>
  <c r="AW179" i="17"/>
  <c r="AW180" i="17"/>
  <c r="AP97" i="17"/>
  <c r="AP177" i="17"/>
  <c r="G175" i="17"/>
  <c r="G96" i="17"/>
  <c r="O66" i="6"/>
  <c r="AI184" i="17"/>
  <c r="AI185" i="17"/>
  <c r="AG180" i="17"/>
  <c r="AG179" i="17"/>
  <c r="R176" i="17"/>
  <c r="R177" i="17"/>
  <c r="R97" i="17"/>
  <c r="AV98" i="17"/>
  <c r="AP65" i="6"/>
  <c r="U65" i="6"/>
  <c r="AB125" i="6"/>
  <c r="R65" i="6"/>
  <c r="R249" i="6" s="1"/>
  <c r="AS89" i="6"/>
  <c r="AS65" i="6"/>
  <c r="I65" i="6"/>
  <c r="AV125" i="6"/>
  <c r="AV468" i="6" s="1"/>
  <c r="L125" i="6"/>
  <c r="AR113" i="6"/>
  <c r="AR455" i="6" s="1"/>
  <c r="L113" i="6"/>
  <c r="T101" i="6"/>
  <c r="AB89" i="6"/>
  <c r="AJ77" i="6"/>
  <c r="AJ420" i="6" s="1"/>
  <c r="AX65" i="6"/>
  <c r="Y113" i="6"/>
  <c r="Y65" i="6"/>
  <c r="X125" i="6"/>
  <c r="X468" i="6" s="1"/>
  <c r="X113" i="6"/>
  <c r="K74" i="6"/>
  <c r="AE66" i="6"/>
  <c r="AE408" i="6" s="1"/>
  <c r="G134" i="6"/>
  <c r="O132" i="6"/>
  <c r="W130" i="6"/>
  <c r="AA128" i="6"/>
  <c r="AA126" i="6"/>
  <c r="U123" i="6"/>
  <c r="Y121" i="6"/>
  <c r="Y119" i="6"/>
  <c r="AG117" i="6"/>
  <c r="AS115" i="6"/>
  <c r="G114" i="6"/>
  <c r="AA112" i="6"/>
  <c r="AM110" i="6"/>
  <c r="E109" i="6"/>
  <c r="AE106" i="6"/>
  <c r="AW103" i="6"/>
  <c r="AW99" i="6"/>
  <c r="AC97" i="6"/>
  <c r="M95" i="6"/>
  <c r="AE92" i="6"/>
  <c r="G90" i="6"/>
  <c r="AG87" i="6"/>
  <c r="E85" i="6"/>
  <c r="AE82" i="6"/>
  <c r="AW79" i="6"/>
  <c r="AQ76" i="6"/>
  <c r="O74" i="6"/>
  <c r="AO71" i="6"/>
  <c r="M69" i="6"/>
  <c r="AM66" i="6"/>
  <c r="AV135" i="6"/>
  <c r="P135" i="6"/>
  <c r="P477" i="6" s="1"/>
  <c r="AD134" i="6"/>
  <c r="AR133" i="6"/>
  <c r="AR476" i="6" s="1"/>
  <c r="L133" i="6"/>
  <c r="Z132" i="6"/>
  <c r="Z474" i="6" s="1"/>
  <c r="AN131" i="6"/>
  <c r="AN473" i="6" s="1"/>
  <c r="H131" i="6"/>
  <c r="H474" i="6" s="1"/>
  <c r="V130" i="6"/>
  <c r="AJ129" i="6"/>
  <c r="AJ472" i="6" s="1"/>
  <c r="AX128" i="6"/>
  <c r="R128" i="6"/>
  <c r="R471" i="6" s="1"/>
  <c r="AF127" i="6"/>
  <c r="AT126" i="6"/>
  <c r="N126" i="6"/>
  <c r="AP124" i="6"/>
  <c r="J124" i="6"/>
  <c r="J467" i="6" s="1"/>
  <c r="M73" i="6"/>
  <c r="W66" i="6"/>
  <c r="I135" i="6"/>
  <c r="AU132" i="6"/>
  <c r="AQ130" i="6"/>
  <c r="AM128" i="6"/>
  <c r="AU124" i="6"/>
  <c r="AM122" i="6"/>
  <c r="AM120" i="6"/>
  <c r="AA118" i="6"/>
  <c r="W116" i="6"/>
  <c r="W114" i="6"/>
  <c r="AQ112" i="6"/>
  <c r="AA110" i="6"/>
  <c r="S108" i="6"/>
  <c r="AG105" i="6"/>
  <c r="AE102" i="6"/>
  <c r="AA98" i="6"/>
  <c r="AK95" i="6"/>
  <c r="AQ92" i="6"/>
  <c r="AU86" i="6"/>
  <c r="G84" i="6"/>
  <c r="M81" i="6"/>
  <c r="S78" i="6"/>
  <c r="AU74" i="6"/>
  <c r="G72" i="6"/>
  <c r="AU68" i="6"/>
  <c r="AB135" i="6"/>
  <c r="AB477" i="6" s="1"/>
  <c r="AL134" i="6"/>
  <c r="AV133" i="6"/>
  <c r="AV476" i="6" s="1"/>
  <c r="H133" i="6"/>
  <c r="R132" i="6"/>
  <c r="R475" i="6" s="1"/>
  <c r="AB131" i="6"/>
  <c r="AL130" i="6"/>
  <c r="AV129" i="6"/>
  <c r="AV471" i="6" s="1"/>
  <c r="L129" i="6"/>
  <c r="V128" i="6"/>
  <c r="AB127" i="6"/>
  <c r="AL126" i="6"/>
  <c r="V124" i="6"/>
  <c r="AF123" i="6"/>
  <c r="AF465" i="6" s="1"/>
  <c r="AT122" i="6"/>
  <c r="AT465" i="6" s="1"/>
  <c r="N122" i="6"/>
  <c r="AB121" i="6"/>
  <c r="AB463" i="6" s="1"/>
  <c r="AP120" i="6"/>
  <c r="J120" i="6"/>
  <c r="J463" i="6" s="1"/>
  <c r="X119" i="6"/>
  <c r="AL118" i="6"/>
  <c r="AL460" i="6" s="1"/>
  <c r="F118" i="6"/>
  <c r="T117" i="6"/>
  <c r="T460" i="6" s="1"/>
  <c r="AH116" i="6"/>
  <c r="AV115" i="6"/>
  <c r="P115" i="6"/>
  <c r="AD114" i="6"/>
  <c r="Z112" i="6"/>
  <c r="AN111" i="6"/>
  <c r="H111" i="6"/>
  <c r="V110" i="6"/>
  <c r="V453" i="6" s="1"/>
  <c r="AJ109" i="6"/>
  <c r="AX108" i="6"/>
  <c r="R108" i="6"/>
  <c r="AF107" i="6"/>
  <c r="AF449" i="6" s="1"/>
  <c r="AT106" i="6"/>
  <c r="N106" i="6"/>
  <c r="AB105" i="6"/>
  <c r="AB447" i="6" s="1"/>
  <c r="AP104" i="6"/>
  <c r="J104" i="6"/>
  <c r="X103" i="6"/>
  <c r="X445" i="6" s="1"/>
  <c r="AL102" i="6"/>
  <c r="F102" i="6"/>
  <c r="AH100" i="6"/>
  <c r="AV99" i="6"/>
  <c r="P99" i="6"/>
  <c r="AD98" i="6"/>
  <c r="AR97" i="6"/>
  <c r="L97" i="6"/>
  <c r="Z96" i="6"/>
  <c r="AN95" i="6"/>
  <c r="AN438" i="6" s="1"/>
  <c r="H95" i="6"/>
  <c r="V94" i="6"/>
  <c r="AJ93" i="6"/>
  <c r="AX92" i="6"/>
  <c r="R92" i="6"/>
  <c r="AF91" i="6"/>
  <c r="AT90" i="6"/>
  <c r="N90" i="6"/>
  <c r="N433" i="6" s="1"/>
  <c r="AP88" i="6"/>
  <c r="J88" i="6"/>
  <c r="J430" i="6" s="1"/>
  <c r="X87" i="6"/>
  <c r="AL86" i="6"/>
  <c r="F86" i="6"/>
  <c r="T85" i="6"/>
  <c r="T428" i="6" s="1"/>
  <c r="AH84" i="6"/>
  <c r="AV83" i="6"/>
  <c r="P83" i="6"/>
  <c r="AD82" i="6"/>
  <c r="AD425" i="6" s="1"/>
  <c r="AR81" i="6"/>
  <c r="L81" i="6"/>
  <c r="L423" i="6" s="1"/>
  <c r="Z80" i="6"/>
  <c r="AN79" i="6"/>
  <c r="H79" i="6"/>
  <c r="V78" i="6"/>
  <c r="AX76" i="6"/>
  <c r="R76" i="6"/>
  <c r="AF75" i="6"/>
  <c r="AT74" i="6"/>
  <c r="N74" i="6"/>
  <c r="AB73" i="6"/>
  <c r="AP72" i="6"/>
  <c r="J72" i="6"/>
  <c r="X71" i="6"/>
  <c r="AL70" i="6"/>
  <c r="F70" i="6"/>
  <c r="T69" i="6"/>
  <c r="AH68" i="6"/>
  <c r="AH410" i="6" s="1"/>
  <c r="AV67" i="6"/>
  <c r="AA66" i="6"/>
  <c r="K68" i="6"/>
  <c r="AS135" i="6"/>
  <c r="AK133" i="6"/>
  <c r="AC131" i="6"/>
  <c r="Y129" i="6"/>
  <c r="U127" i="6"/>
  <c r="AO123" i="6"/>
  <c r="AK121" i="6"/>
  <c r="U119" i="6"/>
  <c r="I117" i="6"/>
  <c r="E115" i="6"/>
  <c r="Q111" i="6"/>
  <c r="AK109" i="6"/>
  <c r="AQ106" i="6"/>
  <c r="AK103" i="6"/>
  <c r="Y99" i="6"/>
  <c r="AE96" i="6"/>
  <c r="AO93" i="6"/>
  <c r="AU90" i="6"/>
  <c r="K88" i="6"/>
  <c r="Y85" i="6"/>
  <c r="K82" i="6"/>
  <c r="Q79" i="6"/>
  <c r="AS75" i="6"/>
  <c r="E73" i="6"/>
  <c r="K70" i="6"/>
  <c r="Q67" i="6"/>
  <c r="AN135" i="6"/>
  <c r="AX134" i="6"/>
  <c r="N134" i="6"/>
  <c r="X133" i="6"/>
  <c r="AH132" i="6"/>
  <c r="AR131" i="6"/>
  <c r="AX130" i="6"/>
  <c r="N130" i="6"/>
  <c r="X129" i="6"/>
  <c r="AH128" i="6"/>
  <c r="AR127" i="6"/>
  <c r="H127" i="6"/>
  <c r="R126" i="6"/>
  <c r="AH124" i="6"/>
  <c r="AR123" i="6"/>
  <c r="L123" i="6"/>
  <c r="Z122" i="6"/>
  <c r="Z464" i="6" s="1"/>
  <c r="AN121" i="6"/>
  <c r="H121" i="6"/>
  <c r="V120" i="6"/>
  <c r="AJ119" i="6"/>
  <c r="AJ462" i="6" s="1"/>
  <c r="AX118" i="6"/>
  <c r="R118" i="6"/>
  <c r="R460" i="6" s="1"/>
  <c r="AF117" i="6"/>
  <c r="AT116" i="6"/>
  <c r="N116" i="6"/>
  <c r="N459" i="6" s="1"/>
  <c r="AB115" i="6"/>
  <c r="AP114" i="6"/>
  <c r="J114" i="6"/>
  <c r="J457" i="6" s="1"/>
  <c r="AL112" i="6"/>
  <c r="F112" i="6"/>
  <c r="T111" i="6"/>
  <c r="AH110" i="6"/>
  <c r="AV109" i="6"/>
  <c r="P109" i="6"/>
  <c r="AC65" i="6"/>
  <c r="AM108" i="6"/>
  <c r="AG111" i="6"/>
  <c r="AW113" i="6"/>
  <c r="AI116" i="6"/>
  <c r="AO119" i="6"/>
  <c r="W122" i="6"/>
  <c r="AQ126" i="6"/>
  <c r="AK129" i="6"/>
  <c r="Q135" i="6"/>
  <c r="G66" i="6"/>
  <c r="E71" i="6"/>
  <c r="AT2" i="17"/>
  <c r="AL2" i="17"/>
  <c r="AD2" i="17"/>
  <c r="V2" i="17"/>
  <c r="V95" i="17" s="1"/>
  <c r="N2" i="17"/>
  <c r="N95" i="17" s="1"/>
  <c r="F2" i="17"/>
  <c r="F95" i="17" s="1"/>
  <c r="AQ19" i="17"/>
  <c r="AI19" i="17"/>
  <c r="S191" i="17"/>
  <c r="S100" i="17"/>
  <c r="K19" i="17"/>
  <c r="AW18" i="17"/>
  <c r="AO18" i="17"/>
  <c r="AO191" i="17" s="1"/>
  <c r="Y190" i="17"/>
  <c r="Y99" i="17"/>
  <c r="Q18" i="17"/>
  <c r="I18" i="17"/>
  <c r="I191" i="17" s="1"/>
  <c r="AU17" i="17"/>
  <c r="AM17" i="17"/>
  <c r="AE17" i="17"/>
  <c r="W17" i="17"/>
  <c r="O17" i="17"/>
  <c r="G17" i="17"/>
  <c r="AS16" i="17"/>
  <c r="AK16" i="17"/>
  <c r="AC16" i="17"/>
  <c r="U16" i="17"/>
  <c r="M16" i="17"/>
  <c r="E16" i="17"/>
  <c r="AQ15" i="17"/>
  <c r="AI15" i="17"/>
  <c r="AA15" i="17"/>
  <c r="S15" i="17"/>
  <c r="K187" i="17"/>
  <c r="K96" i="17"/>
  <c r="AW14" i="17"/>
  <c r="AO14" i="17"/>
  <c r="AG14" i="17"/>
  <c r="Y14" i="17"/>
  <c r="Y187" i="17" s="1"/>
  <c r="Q14" i="17"/>
  <c r="I14" i="17"/>
  <c r="I187" i="17" s="1"/>
  <c r="AU13" i="17"/>
  <c r="AE13" i="17"/>
  <c r="W185" i="17"/>
  <c r="W186" i="17"/>
  <c r="AG18" i="17"/>
  <c r="AS2" i="17"/>
  <c r="AK2" i="17"/>
  <c r="AK95" i="17" s="1"/>
  <c r="U2" i="17"/>
  <c r="U95" i="17" s="1"/>
  <c r="M2" i="17"/>
  <c r="AX191" i="17"/>
  <c r="AX100" i="17"/>
  <c r="AP19" i="17"/>
  <c r="AH19" i="17"/>
  <c r="Z19" i="17"/>
  <c r="AV18" i="17"/>
  <c r="AN18" i="17"/>
  <c r="AF18" i="17"/>
  <c r="X18" i="17"/>
  <c r="P18" i="17"/>
  <c r="H18" i="17"/>
  <c r="AT17" i="17"/>
  <c r="AL17" i="17"/>
  <c r="AL190" i="17" s="1"/>
  <c r="AD17" i="17"/>
  <c r="V17" i="17"/>
  <c r="N17" i="17"/>
  <c r="F17" i="17"/>
  <c r="AR16" i="17"/>
  <c r="AJ16" i="17"/>
  <c r="AB16" i="17"/>
  <c r="T16" i="17"/>
  <c r="L16" i="17"/>
  <c r="AB2" i="17"/>
  <c r="T2" i="17"/>
  <c r="L2" i="17"/>
  <c r="L175" i="17" s="1"/>
  <c r="AW19" i="17"/>
  <c r="AO100" i="17"/>
  <c r="AG19" i="17"/>
  <c r="Y19" i="17"/>
  <c r="Q19" i="17"/>
  <c r="I100" i="17"/>
  <c r="AU18" i="17"/>
  <c r="AM18" i="17"/>
  <c r="AE18" i="17"/>
  <c r="W18" i="17"/>
  <c r="O18" i="17"/>
  <c r="G18" i="17"/>
  <c r="AS17" i="17"/>
  <c r="AK17" i="17"/>
  <c r="AC17" i="17"/>
  <c r="U98" i="17"/>
  <c r="U190" i="17"/>
  <c r="M17" i="17"/>
  <c r="E17" i="17"/>
  <c r="AQ16" i="17"/>
  <c r="AI16" i="17"/>
  <c r="AA16" i="17"/>
  <c r="S16" i="17"/>
  <c r="K16" i="17"/>
  <c r="AW188" i="17"/>
  <c r="Y96" i="17"/>
  <c r="I96" i="17"/>
  <c r="I188" i="17"/>
  <c r="O187" i="17"/>
  <c r="O186" i="17"/>
  <c r="G186" i="17"/>
  <c r="G95" i="17"/>
  <c r="U185" i="17"/>
  <c r="U186" i="17"/>
  <c r="M186" i="17"/>
  <c r="AA185" i="17"/>
  <c r="S184" i="17"/>
  <c r="S185" i="17"/>
  <c r="Y183" i="17"/>
  <c r="Y184" i="17"/>
  <c r="I183" i="17"/>
  <c r="I184" i="17"/>
  <c r="AU100" i="17"/>
  <c r="Y188" i="17"/>
  <c r="AX15" i="17"/>
  <c r="AP187" i="17"/>
  <c r="AP96" i="17"/>
  <c r="Z96" i="17"/>
  <c r="Z187" i="17"/>
  <c r="R15" i="17"/>
  <c r="J187" i="17"/>
  <c r="J96" i="17"/>
  <c r="J188" i="17"/>
  <c r="AV187" i="17"/>
  <c r="AV95" i="17"/>
  <c r="AF186" i="17"/>
  <c r="AF95" i="17"/>
  <c r="X95" i="17"/>
  <c r="X187" i="17"/>
  <c r="P14" i="17"/>
  <c r="AT13" i="17"/>
  <c r="AL13" i="17"/>
  <c r="N13" i="17"/>
  <c r="AJ12" i="17"/>
  <c r="AB12" i="17"/>
  <c r="AB184" i="17" s="1"/>
  <c r="L12" i="17"/>
  <c r="L184" i="17" s="1"/>
  <c r="AH183" i="17"/>
  <c r="AH184" i="17"/>
  <c r="J11" i="17"/>
  <c r="AV10" i="17"/>
  <c r="X182" i="17"/>
  <c r="X183" i="17"/>
  <c r="V9" i="17"/>
  <c r="AD187" i="17"/>
  <c r="AD96" i="17"/>
  <c r="T191" i="17"/>
  <c r="AF187" i="17"/>
  <c r="H187" i="17"/>
  <c r="N181" i="17"/>
  <c r="AG176" i="17"/>
  <c r="AS191" i="17"/>
  <c r="T190" i="17"/>
  <c r="AP188" i="17"/>
  <c r="Z184" i="17"/>
  <c r="H97" i="17"/>
  <c r="AE177" i="17"/>
  <c r="H183" i="17"/>
  <c r="AQ95" i="17"/>
  <c r="R184" i="17"/>
  <c r="P182" i="17"/>
  <c r="V186" i="17"/>
  <c r="M99" i="17"/>
  <c r="AT191" i="17"/>
  <c r="AT100" i="17"/>
  <c r="AL19" i="17"/>
  <c r="N19" i="17"/>
  <c r="AJ18" i="17"/>
  <c r="AP98" i="17"/>
  <c r="AP189" i="17"/>
  <c r="AH17" i="17"/>
  <c r="R98" i="17"/>
  <c r="R189" i="17"/>
  <c r="J189" i="17"/>
  <c r="J98" i="17"/>
  <c r="AV16" i="17"/>
  <c r="AF16" i="17"/>
  <c r="X188" i="17"/>
  <c r="X97" i="17"/>
  <c r="AL15" i="17"/>
  <c r="F15" i="17"/>
  <c r="AJ14" i="17"/>
  <c r="AP13" i="17"/>
  <c r="AV12" i="17"/>
  <c r="AN184" i="17"/>
  <c r="AL11" i="17"/>
  <c r="AL183" i="17" s="1"/>
  <c r="AD11" i="17"/>
  <c r="V183" i="17"/>
  <c r="AR10" i="17"/>
  <c r="L10" i="17"/>
  <c r="AX9" i="17"/>
  <c r="AH9" i="17"/>
  <c r="Z9" i="17"/>
  <c r="Z97" i="17"/>
  <c r="Z188" i="17"/>
  <c r="AS186" i="17"/>
  <c r="AC191" i="17"/>
  <c r="AI99" i="17"/>
  <c r="AI190" i="17"/>
  <c r="AO189" i="17"/>
  <c r="AO98" i="17"/>
  <c r="I189" i="17"/>
  <c r="I98" i="17"/>
  <c r="AU16" i="17"/>
  <c r="W188" i="17"/>
  <c r="AK15" i="17"/>
  <c r="U187" i="17"/>
  <c r="AM184" i="17"/>
  <c r="AE184" i="17"/>
  <c r="U183" i="17"/>
  <c r="AQ10" i="17"/>
  <c r="AQ182" i="17" s="1"/>
  <c r="AW9" i="17"/>
  <c r="AO9" i="17"/>
  <c r="Q9" i="17"/>
  <c r="I9" i="17"/>
  <c r="I181" i="17" s="1"/>
  <c r="AU181" i="17"/>
  <c r="AU180" i="17"/>
  <c r="AE180" i="17"/>
  <c r="AE181" i="17"/>
  <c r="W8" i="17"/>
  <c r="O180" i="17"/>
  <c r="O181" i="17"/>
  <c r="AS179" i="17"/>
  <c r="AS180" i="17"/>
  <c r="AK7" i="17"/>
  <c r="AC7" i="17"/>
  <c r="AC100" i="17" s="1"/>
  <c r="U180" i="17"/>
  <c r="U179" i="17"/>
  <c r="M179" i="17"/>
  <c r="E7" i="17"/>
  <c r="AQ6" i="17"/>
  <c r="AQ179" i="17" s="1"/>
  <c r="AA179" i="17"/>
  <c r="AA178" i="17"/>
  <c r="S6" i="17"/>
  <c r="S179" i="17" s="1"/>
  <c r="AW5" i="17"/>
  <c r="AW98" i="17" s="1"/>
  <c r="AG5" i="17"/>
  <c r="AG98" i="17" s="1"/>
  <c r="Q5" i="17"/>
  <c r="AU4" i="17"/>
  <c r="W4" i="17"/>
  <c r="W97" i="17" s="1"/>
  <c r="O4" i="17"/>
  <c r="G176" i="17"/>
  <c r="G177" i="17"/>
  <c r="AK3" i="17"/>
  <c r="AC3" i="17"/>
  <c r="U3" i="17"/>
  <c r="AH188" i="17"/>
  <c r="H186" i="17"/>
  <c r="AE2" i="17"/>
  <c r="AB191" i="17"/>
  <c r="AP190" i="17"/>
  <c r="Z190" i="17"/>
  <c r="Z99" i="17"/>
  <c r="AN189" i="17"/>
  <c r="X189" i="17"/>
  <c r="X98" i="17"/>
  <c r="P189" i="17"/>
  <c r="P98" i="17"/>
  <c r="H189" i="17"/>
  <c r="H98" i="17"/>
  <c r="AT188" i="17"/>
  <c r="AT97" i="17"/>
  <c r="AD188" i="17"/>
  <c r="AR96" i="17"/>
  <c r="AR187" i="17"/>
  <c r="AX186" i="17"/>
  <c r="AX95" i="17"/>
  <c r="R186" i="17"/>
  <c r="R95" i="17"/>
  <c r="J186" i="17"/>
  <c r="J95" i="17"/>
  <c r="AN185" i="17"/>
  <c r="AF185" i="17"/>
  <c r="X185" i="17"/>
  <c r="P185" i="17"/>
  <c r="H185" i="17"/>
  <c r="F184" i="17"/>
  <c r="T183" i="17"/>
  <c r="AP182" i="17"/>
  <c r="R182" i="17"/>
  <c r="AV181" i="17"/>
  <c r="AS12" i="17"/>
  <c r="AK184" i="17"/>
  <c r="M12" i="17"/>
  <c r="AI183" i="17"/>
  <c r="AA11" i="17"/>
  <c r="AA183" i="17" s="1"/>
  <c r="S183" i="17"/>
  <c r="K183" i="17"/>
  <c r="K184" i="17"/>
  <c r="AG182" i="17"/>
  <c r="AI179" i="17"/>
  <c r="K179" i="17"/>
  <c r="AO178" i="17"/>
  <c r="Y178" i="17"/>
  <c r="I178" i="17"/>
  <c r="S176" i="17"/>
  <c r="S177" i="17"/>
  <c r="AK177" i="17"/>
  <c r="I180" i="17"/>
  <c r="AO96" i="17"/>
  <c r="W183" i="17"/>
  <c r="AK182" i="17"/>
  <c r="AC178" i="17"/>
  <c r="AP175" i="17"/>
  <c r="AH175" i="17"/>
  <c r="Z175" i="17"/>
  <c r="J175" i="17"/>
  <c r="M182" i="17"/>
  <c r="AC186" i="17"/>
  <c r="AC95" i="17"/>
  <c r="T185" i="17"/>
  <c r="AT182" i="17"/>
  <c r="AD182" i="17"/>
  <c r="F182" i="17"/>
  <c r="AB181" i="17"/>
  <c r="L181" i="17"/>
  <c r="V178" i="17"/>
  <c r="AR177" i="17"/>
  <c r="AJ177" i="17"/>
  <c r="T177" i="17"/>
  <c r="X181" i="17"/>
  <c r="AR181" i="17"/>
  <c r="AD180" i="17"/>
  <c r="AU183" i="17"/>
  <c r="O183" i="17"/>
  <c r="G183" i="17"/>
  <c r="AC182" i="17"/>
  <c r="E182" i="17"/>
  <c r="AE179" i="17"/>
  <c r="O179" i="17"/>
  <c r="AS178" i="17"/>
  <c r="E178" i="17"/>
  <c r="AS182" i="17"/>
  <c r="AJ181" i="17"/>
  <c r="AL178" i="17"/>
  <c r="AV176" i="17"/>
  <c r="J182" i="17"/>
  <c r="AF181" i="17"/>
  <c r="P181" i="17"/>
  <c r="AX178" i="17"/>
  <c r="X177" i="17"/>
  <c r="P177" i="17"/>
  <c r="Y182" i="17"/>
  <c r="AR185" i="17"/>
  <c r="R303" i="6"/>
  <c r="AP454" i="6"/>
  <c r="AQ407" i="6"/>
  <c r="AQ20" i="17"/>
  <c r="AQ237" i="6"/>
  <c r="AA407" i="6"/>
  <c r="C28" i="12"/>
  <c r="C37" i="12"/>
  <c r="C32" i="12"/>
  <c r="C36" i="12"/>
  <c r="C26" i="12"/>
  <c r="C27" i="12"/>
  <c r="AB270" i="6"/>
  <c r="AV296" i="6"/>
  <c r="T306" i="6"/>
  <c r="F307" i="6"/>
  <c r="V303" i="6"/>
  <c r="V263" i="6"/>
  <c r="AN274" i="6"/>
  <c r="R307" i="6"/>
  <c r="AB266" i="6"/>
  <c r="P304" i="6"/>
  <c r="L462" i="6"/>
  <c r="AD305" i="6"/>
  <c r="AP295" i="6"/>
  <c r="N263" i="6"/>
  <c r="AT305" i="6"/>
  <c r="H452" i="6"/>
  <c r="P472" i="6"/>
  <c r="AB304" i="6"/>
  <c r="F273" i="6"/>
  <c r="AD285" i="6"/>
  <c r="R299" i="6"/>
  <c r="F420" i="6"/>
  <c r="V279" i="6"/>
  <c r="H296" i="6"/>
  <c r="T280" i="6"/>
  <c r="L292" i="6"/>
  <c r="AR296" i="6"/>
  <c r="AP265" i="6"/>
  <c r="AH281" i="6"/>
  <c r="L276" i="6"/>
  <c r="Z275" i="6"/>
  <c r="AX239" i="6"/>
  <c r="AL251" i="6"/>
  <c r="AT289" i="6"/>
  <c r="AH279" i="6"/>
  <c r="AP269" i="6"/>
  <c r="AJ296" i="6"/>
  <c r="AF268" i="6"/>
  <c r="R269" i="6"/>
  <c r="AN304" i="6"/>
  <c r="AP293" i="6"/>
  <c r="R439" i="6"/>
  <c r="AB276" i="6"/>
  <c r="F267" i="6"/>
  <c r="H292" i="6"/>
  <c r="O20" i="17"/>
  <c r="AT267" i="6"/>
  <c r="L302" i="6"/>
  <c r="AP275" i="6"/>
  <c r="AX243" i="6"/>
  <c r="J297" i="6"/>
  <c r="AL474" i="6"/>
  <c r="AJ306" i="6"/>
  <c r="AU407" i="6"/>
  <c r="R279" i="6"/>
  <c r="L296" i="6"/>
  <c r="J265" i="6"/>
  <c r="F263" i="6"/>
  <c r="F281" i="6"/>
  <c r="AN280" i="6"/>
  <c r="AD271" i="6"/>
  <c r="AH285" i="6"/>
  <c r="T274" i="6"/>
  <c r="R293" i="6"/>
  <c r="AP263" i="6"/>
  <c r="AX267" i="6"/>
  <c r="T294" i="6"/>
  <c r="V291" i="6"/>
  <c r="AR294" i="6"/>
  <c r="F299" i="6"/>
  <c r="N303" i="6"/>
  <c r="AX283" i="6"/>
  <c r="AN286" i="6"/>
  <c r="AD289" i="6"/>
  <c r="T292" i="6"/>
  <c r="J295" i="6"/>
  <c r="AT297" i="6"/>
  <c r="Z303" i="6"/>
  <c r="AR306" i="6"/>
  <c r="AJ300" i="6"/>
  <c r="AH267" i="6"/>
  <c r="V299" i="6"/>
  <c r="AH307" i="6"/>
  <c r="R295" i="6"/>
  <c r="H298" i="6"/>
  <c r="AH291" i="6"/>
  <c r="AH303" i="6"/>
  <c r="N297" i="6"/>
  <c r="AN302" i="6"/>
  <c r="AR298" i="6"/>
  <c r="N295" i="6"/>
  <c r="G237" i="6"/>
  <c r="G407" i="6"/>
  <c r="Z295" i="6"/>
  <c r="Z305" i="6"/>
  <c r="J303" i="6"/>
  <c r="N307" i="6"/>
  <c r="AF294" i="6"/>
  <c r="V297" i="6"/>
  <c r="V285" i="6"/>
  <c r="AL293" i="6"/>
  <c r="V301" i="6"/>
  <c r="AX247" i="6"/>
  <c r="AX259" i="6"/>
  <c r="L264" i="6"/>
  <c r="P424" i="6"/>
  <c r="Z297" i="6"/>
  <c r="R297" i="6"/>
  <c r="AJ298" i="6"/>
  <c r="AR302" i="6"/>
  <c r="AR304" i="6"/>
  <c r="AM237" i="6"/>
  <c r="AX307" i="6"/>
  <c r="N285" i="6"/>
  <c r="Z291" i="6"/>
  <c r="AH295" i="6"/>
  <c r="AH283" i="6"/>
  <c r="AL297" i="6"/>
  <c r="AB300" i="6"/>
  <c r="H294" i="6"/>
  <c r="T300" i="6"/>
  <c r="AP305" i="6"/>
  <c r="AT307" i="6"/>
  <c r="AP283" i="6"/>
  <c r="AF286" i="6"/>
  <c r="N289" i="6"/>
  <c r="N301" i="6"/>
  <c r="AX303" i="6"/>
  <c r="AN306" i="6"/>
  <c r="AH299" i="6"/>
  <c r="T304" i="6"/>
  <c r="N267" i="6"/>
  <c r="AJ286" i="6"/>
  <c r="AN288" i="6"/>
  <c r="AH293" i="6"/>
  <c r="AJ290" i="6"/>
  <c r="AF306" i="6"/>
  <c r="W407" i="6"/>
  <c r="W237" i="6"/>
  <c r="AB284" i="6"/>
  <c r="AN278" i="6"/>
  <c r="AD293" i="6"/>
  <c r="AF284" i="6"/>
  <c r="J299" i="6"/>
  <c r="AT301" i="6"/>
  <c r="AJ304" i="6"/>
  <c r="AJ292" i="6"/>
  <c r="Z307" i="6"/>
  <c r="F301" i="6"/>
  <c r="AP303" i="6"/>
  <c r="AR264" i="6"/>
  <c r="AN242" i="6"/>
  <c r="R443" i="6"/>
  <c r="R273" i="6"/>
  <c r="V287" i="6"/>
  <c r="Z277" i="6"/>
  <c r="AR290" i="6"/>
  <c r="P292" i="6"/>
  <c r="P296" i="6"/>
  <c r="AF288" i="6"/>
  <c r="AF300" i="6"/>
  <c r="AN292" i="6"/>
  <c r="H242" i="6"/>
  <c r="AB306" i="6"/>
  <c r="H304" i="6"/>
  <c r="AD301" i="6"/>
  <c r="AB246" i="6"/>
  <c r="AJ288" i="6"/>
  <c r="R291" i="6"/>
  <c r="V293" i="6"/>
  <c r="V305" i="6"/>
  <c r="AL301" i="6"/>
  <c r="E237" i="6"/>
  <c r="R267" i="6"/>
  <c r="N283" i="6"/>
  <c r="AF272" i="6"/>
  <c r="L278" i="6"/>
  <c r="L290" i="6"/>
  <c r="N299" i="6"/>
  <c r="Z293" i="6"/>
  <c r="AD295" i="6"/>
  <c r="AH297" i="6"/>
  <c r="AT303" i="6"/>
  <c r="N305" i="6"/>
  <c r="AB286" i="6"/>
  <c r="H306" i="6"/>
  <c r="AL303" i="6"/>
  <c r="R301" i="6"/>
  <c r="AD303" i="6"/>
  <c r="R285" i="6"/>
  <c r="AL299" i="6"/>
  <c r="AD291" i="6"/>
  <c r="AX275" i="6"/>
  <c r="AT293" i="6"/>
  <c r="AN296" i="6"/>
  <c r="F293" i="6"/>
  <c r="AB296" i="6"/>
  <c r="AN475" i="6"/>
  <c r="L306" i="6"/>
  <c r="AI237" i="6"/>
  <c r="AI407" i="6"/>
  <c r="R265" i="6"/>
  <c r="Z257" i="6"/>
  <c r="AL263" i="6"/>
  <c r="AL277" i="6"/>
  <c r="AL261" i="6"/>
  <c r="AX261" i="6"/>
  <c r="H278" i="6"/>
  <c r="V251" i="6"/>
  <c r="H274" i="6"/>
  <c r="C34" i="12"/>
  <c r="C29" i="12"/>
  <c r="C30" i="12"/>
  <c r="V295" i="6"/>
  <c r="AJ256" i="6"/>
  <c r="AP277" i="6"/>
  <c r="AD281" i="6"/>
  <c r="AT279" i="6"/>
  <c r="AT291" i="6"/>
  <c r="AR282" i="6"/>
  <c r="AR428" i="6"/>
  <c r="V255" i="6"/>
  <c r="AJ266" i="6"/>
  <c r="V267" i="6"/>
  <c r="AJ294" i="6"/>
  <c r="L282" i="6"/>
  <c r="L270" i="6"/>
  <c r="AL287" i="6"/>
  <c r="R281" i="6"/>
  <c r="L260" i="6"/>
  <c r="AB258" i="6"/>
  <c r="N271" i="6"/>
  <c r="J269" i="6"/>
  <c r="J283" i="6"/>
  <c r="AP271" i="6"/>
  <c r="AB272" i="6"/>
  <c r="V273" i="6"/>
  <c r="AJ276" i="6"/>
  <c r="AT271" i="6"/>
  <c r="AJ274" i="6"/>
  <c r="V275" i="6"/>
  <c r="H276" i="6"/>
  <c r="AT285" i="6"/>
  <c r="AT273" i="6"/>
  <c r="AF274" i="6"/>
  <c r="R287" i="6"/>
  <c r="R275" i="6"/>
  <c r="H290" i="6"/>
  <c r="AN290" i="6"/>
  <c r="O237" i="6"/>
  <c r="AL285" i="6"/>
  <c r="S237" i="6"/>
  <c r="S407" i="6"/>
  <c r="AD259" i="6"/>
  <c r="T262" i="6"/>
  <c r="R261" i="6"/>
  <c r="P282" i="6"/>
  <c r="T268" i="6"/>
  <c r="X270" i="6"/>
  <c r="J271" i="6"/>
  <c r="V277" i="6"/>
  <c r="H272" i="6"/>
  <c r="Z285" i="6"/>
  <c r="AD275" i="6"/>
  <c r="T290" i="6"/>
  <c r="AF296" i="6"/>
  <c r="P302" i="6"/>
  <c r="P288" i="6"/>
  <c r="V265" i="6"/>
  <c r="H262" i="6"/>
  <c r="X244" i="6"/>
  <c r="J243" i="6"/>
  <c r="AN262" i="6"/>
  <c r="AH263" i="6"/>
  <c r="Z267" i="6"/>
  <c r="N261" i="6"/>
  <c r="N249" i="6"/>
  <c r="AJ260" i="6"/>
  <c r="AJ248" i="6"/>
  <c r="H264" i="6"/>
  <c r="AH255" i="6"/>
  <c r="Z279" i="6"/>
  <c r="V261" i="6"/>
  <c r="AN264" i="6"/>
  <c r="Z265" i="6"/>
  <c r="AH253" i="6"/>
  <c r="AN254" i="6"/>
  <c r="AD257" i="6"/>
  <c r="Z263" i="6"/>
  <c r="L266" i="6"/>
  <c r="AN250" i="6"/>
  <c r="AF264" i="6"/>
  <c r="H268" i="6"/>
  <c r="L286" i="6"/>
  <c r="AH289" i="6"/>
  <c r="AL279" i="6"/>
  <c r="AF304" i="6"/>
  <c r="R305" i="6"/>
  <c r="L254" i="6"/>
  <c r="L242" i="6"/>
  <c r="AN268" i="6"/>
  <c r="AT261" i="6"/>
  <c r="AR278" i="6"/>
  <c r="V281" i="6"/>
  <c r="AL432" i="6"/>
  <c r="AD279" i="6"/>
  <c r="AT241" i="6"/>
  <c r="V239" i="6"/>
  <c r="AF252" i="6"/>
  <c r="P280" i="6"/>
  <c r="H254" i="6"/>
  <c r="N293" i="6"/>
  <c r="AR270" i="6"/>
  <c r="AN476" i="6"/>
  <c r="AE237" i="6"/>
  <c r="AN266" i="6"/>
  <c r="AL273" i="6"/>
  <c r="AB288" i="6"/>
  <c r="N277" i="6"/>
  <c r="AT277" i="6"/>
  <c r="AN294" i="6"/>
  <c r="AU237" i="6"/>
  <c r="AV302" i="6"/>
  <c r="AV290" i="6"/>
  <c r="AV288" i="6"/>
  <c r="AV300" i="6"/>
  <c r="AV304" i="6"/>
  <c r="R245" i="6"/>
  <c r="AD263" i="6"/>
  <c r="AD251" i="6"/>
  <c r="AR284" i="6"/>
  <c r="AR272" i="6"/>
  <c r="F289" i="6"/>
  <c r="F277" i="6"/>
  <c r="V247" i="6"/>
  <c r="AH257" i="6"/>
  <c r="AN282" i="6"/>
  <c r="T276" i="6"/>
  <c r="H260" i="6"/>
  <c r="L262" i="6"/>
  <c r="AD277" i="6"/>
  <c r="AV274" i="6"/>
  <c r="Z251" i="6"/>
  <c r="Z261" i="6"/>
  <c r="L280" i="6"/>
  <c r="AH287" i="6"/>
  <c r="AR262" i="6"/>
  <c r="AV266" i="6"/>
  <c r="AJ246" i="6"/>
  <c r="AJ258" i="6"/>
  <c r="AV268" i="6"/>
  <c r="H282" i="6"/>
  <c r="H270" i="6"/>
  <c r="AN248" i="6"/>
  <c r="AN260" i="6"/>
  <c r="L272" i="6"/>
  <c r="L284" i="6"/>
  <c r="H248" i="6"/>
  <c r="Z271" i="6"/>
  <c r="P274" i="6"/>
  <c r="R243" i="6"/>
  <c r="AJ244" i="6"/>
  <c r="V245" i="6"/>
  <c r="H258" i="6"/>
  <c r="AN258" i="6"/>
  <c r="H250" i="6"/>
  <c r="V241" i="6"/>
  <c r="T238" i="6"/>
  <c r="AD239" i="6"/>
  <c r="H240" i="6"/>
  <c r="AN240" i="6"/>
  <c r="F239" i="6"/>
  <c r="F251" i="6"/>
  <c r="AR252" i="6"/>
  <c r="AR242" i="6"/>
  <c r="T250" i="6"/>
  <c r="AH251" i="6"/>
  <c r="AH239" i="6"/>
  <c r="AJ254" i="6"/>
  <c r="Z259" i="6"/>
  <c r="L248" i="6"/>
  <c r="AB292" i="6"/>
  <c r="AB280" i="6"/>
  <c r="L256" i="6"/>
  <c r="AP291" i="6"/>
  <c r="AR248" i="6"/>
  <c r="N281" i="6"/>
  <c r="AT281" i="6"/>
  <c r="AF282" i="6"/>
  <c r="Z299" i="6"/>
  <c r="AB268" i="6"/>
  <c r="R283" i="6"/>
  <c r="X278" i="6"/>
  <c r="AV256" i="6"/>
  <c r="Z283" i="6"/>
  <c r="AL289" i="6"/>
  <c r="AN298" i="6"/>
  <c r="N255" i="6"/>
  <c r="H252" i="6"/>
  <c r="AN252" i="6"/>
  <c r="AH275" i="6"/>
  <c r="AL241" i="6"/>
  <c r="T242" i="6"/>
  <c r="T254" i="6"/>
  <c r="R239" i="6"/>
  <c r="T252" i="6"/>
  <c r="T240" i="6"/>
  <c r="F241" i="6"/>
  <c r="F253" i="6"/>
  <c r="AF250" i="6"/>
  <c r="AF238" i="6"/>
  <c r="AT251" i="6"/>
  <c r="X240" i="6"/>
  <c r="J253" i="6"/>
  <c r="J241" i="6"/>
  <c r="T258" i="6"/>
  <c r="AL259" i="6"/>
  <c r="AB238" i="6"/>
  <c r="AV240" i="6"/>
  <c r="AH247" i="6"/>
  <c r="AH259" i="6"/>
  <c r="T260" i="6"/>
  <c r="T248" i="6"/>
  <c r="T244" i="6"/>
  <c r="T256" i="6"/>
  <c r="F416" i="6"/>
  <c r="F245" i="6"/>
  <c r="AL247" i="6"/>
  <c r="X248" i="6"/>
  <c r="AH243" i="6"/>
  <c r="F247" i="6"/>
  <c r="J261" i="6"/>
  <c r="F255" i="6"/>
  <c r="T246" i="6"/>
  <c r="AP241" i="6"/>
  <c r="AH245" i="6"/>
  <c r="AR254" i="6"/>
  <c r="AD267" i="6"/>
  <c r="AR256" i="6"/>
  <c r="F261" i="6"/>
  <c r="AP261" i="6"/>
  <c r="AB262" i="6"/>
  <c r="AL433" i="6"/>
  <c r="AL275" i="6"/>
  <c r="AL265" i="6"/>
  <c r="AD265" i="6"/>
  <c r="L268" i="6"/>
  <c r="AD255" i="6"/>
  <c r="AD243" i="6"/>
  <c r="AR415" i="6"/>
  <c r="AR246" i="6"/>
  <c r="AR258" i="6"/>
  <c r="AD247" i="6"/>
  <c r="J255" i="6"/>
  <c r="N265" i="6"/>
  <c r="AT269" i="6"/>
  <c r="AF270" i="6"/>
  <c r="AF258" i="6"/>
  <c r="R271" i="6"/>
  <c r="AB252" i="6"/>
  <c r="AB240" i="6"/>
  <c r="AL243" i="6"/>
  <c r="J245" i="6"/>
  <c r="J257" i="6"/>
  <c r="J247" i="6"/>
  <c r="AP247" i="6"/>
  <c r="AP259" i="6"/>
  <c r="AB248" i="6"/>
  <c r="AB260" i="6"/>
  <c r="AB250" i="6"/>
  <c r="N241" i="6"/>
  <c r="R241" i="6"/>
  <c r="L238" i="6"/>
  <c r="L250" i="6"/>
  <c r="AB242" i="6"/>
  <c r="AT263" i="6"/>
  <c r="AN238" i="6"/>
  <c r="AB264" i="6"/>
  <c r="J259" i="6"/>
  <c r="AH265" i="6"/>
  <c r="T266" i="6"/>
  <c r="AR266" i="6"/>
  <c r="AJ270" i="6"/>
  <c r="AJ282" i="6"/>
  <c r="V283" i="6"/>
  <c r="H284" i="6"/>
  <c r="AN272" i="6"/>
  <c r="AN284" i="6"/>
  <c r="Z273" i="6"/>
  <c r="L274" i="6"/>
  <c r="AR274" i="6"/>
  <c r="AR286" i="6"/>
  <c r="AJ302" i="6"/>
  <c r="AD287" i="6"/>
  <c r="P276" i="6"/>
  <c r="AH277" i="6"/>
  <c r="V307" i="6"/>
  <c r="AA237" i="6"/>
  <c r="AL271" i="6"/>
  <c r="AP243" i="6"/>
  <c r="N247" i="6"/>
  <c r="N259" i="6"/>
  <c r="P408" i="6"/>
  <c r="Z239" i="6"/>
  <c r="AJ240" i="6"/>
  <c r="V253" i="6"/>
  <c r="AJ242" i="6"/>
  <c r="AL291" i="6"/>
  <c r="F291" i="6"/>
  <c r="J281" i="6"/>
  <c r="J293" i="6"/>
  <c r="AP281" i="6"/>
  <c r="AJ262" i="6"/>
  <c r="AB282" i="6"/>
  <c r="AB294" i="6"/>
  <c r="AT283" i="6"/>
  <c r="AT295" i="6"/>
  <c r="T284" i="6"/>
  <c r="T296" i="6"/>
  <c r="AF254" i="6"/>
  <c r="R255" i="6"/>
  <c r="R257" i="6"/>
  <c r="AT245" i="6"/>
  <c r="H280" i="6"/>
  <c r="T272" i="6"/>
  <c r="Z289" i="6"/>
  <c r="F265" i="6"/>
  <c r="Z281" i="6"/>
  <c r="AP253" i="6"/>
  <c r="N269" i="6"/>
  <c r="AV286" i="6"/>
  <c r="AD283" i="6"/>
  <c r="AF278" i="6"/>
  <c r="O407" i="6"/>
  <c r="AH271" i="6"/>
  <c r="P250" i="6"/>
  <c r="P264" i="6"/>
  <c r="P248" i="6"/>
  <c r="P252" i="6"/>
  <c r="P260" i="6"/>
  <c r="P262" i="6"/>
  <c r="P300" i="6"/>
  <c r="P238" i="6"/>
  <c r="P284" i="6"/>
  <c r="P423" i="6"/>
  <c r="P272" i="6"/>
  <c r="AL267" i="6"/>
  <c r="AF256" i="6"/>
  <c r="AF244" i="6"/>
  <c r="AT247" i="6"/>
  <c r="AT259" i="6"/>
  <c r="AT243" i="6"/>
  <c r="AL245" i="6"/>
  <c r="P270" i="6"/>
  <c r="P429" i="6"/>
  <c r="T282" i="6"/>
  <c r="T270" i="6"/>
  <c r="AL283" i="6"/>
  <c r="X238" i="6"/>
  <c r="N275" i="6"/>
  <c r="L240" i="6"/>
  <c r="L252" i="6"/>
  <c r="P240" i="6"/>
  <c r="J251" i="6"/>
  <c r="AF276" i="6"/>
  <c r="AR240" i="6"/>
  <c r="AD253" i="6"/>
  <c r="V243" i="6"/>
  <c r="L244" i="6"/>
  <c r="AT239" i="6"/>
  <c r="AD241" i="6"/>
  <c r="AH241" i="6"/>
  <c r="R247" i="6"/>
  <c r="R259" i="6"/>
  <c r="AL253" i="6"/>
  <c r="H451" i="6"/>
  <c r="AT255" i="6"/>
  <c r="Z247" i="6"/>
  <c r="N273" i="6"/>
  <c r="AV246" i="6"/>
  <c r="AB254" i="6"/>
  <c r="AF262" i="6"/>
  <c r="R263" i="6"/>
  <c r="AV278" i="6"/>
  <c r="AV306" i="6"/>
  <c r="AF246" i="6"/>
  <c r="V269" i="6"/>
  <c r="T264" i="6"/>
  <c r="AV254" i="6"/>
  <c r="AV250" i="6"/>
  <c r="AV242" i="6"/>
  <c r="AV270" i="6"/>
  <c r="AV298" i="6"/>
  <c r="AV294" i="6"/>
  <c r="AV276" i="6"/>
  <c r="AV282" i="6"/>
  <c r="AV264" i="6"/>
  <c r="AV244" i="6"/>
  <c r="D2" i="11"/>
  <c r="AX265" i="6"/>
  <c r="AX305" i="6"/>
  <c r="AX277" i="6"/>
  <c r="AX285" i="6"/>
  <c r="AX281" i="6"/>
  <c r="AX257" i="6"/>
  <c r="AX273" i="6"/>
  <c r="AX255" i="6"/>
  <c r="X256" i="6"/>
  <c r="X268" i="6"/>
  <c r="X298" i="6"/>
  <c r="X282" i="6"/>
  <c r="X294" i="6"/>
  <c r="X262" i="6"/>
  <c r="X250" i="6"/>
  <c r="X280" i="6"/>
  <c r="X292" i="6"/>
  <c r="X274" i="6"/>
  <c r="X286" i="6"/>
  <c r="X242" i="6"/>
  <c r="X254" i="6"/>
  <c r="X306" i="6"/>
  <c r="X290" i="6"/>
  <c r="X302" i="6"/>
  <c r="X258" i="6"/>
  <c r="X304" i="6"/>
  <c r="X300" i="6"/>
  <c r="AL239" i="6"/>
  <c r="R251" i="6"/>
  <c r="F257" i="6"/>
  <c r="N253" i="6"/>
  <c r="AD245" i="6"/>
  <c r="H246" i="6"/>
  <c r="AJ264" i="6"/>
  <c r="AT253" i="6"/>
  <c r="AV248" i="6"/>
  <c r="AL281" i="6"/>
  <c r="AL269" i="6"/>
  <c r="AB244" i="6"/>
  <c r="AB256" i="6"/>
  <c r="F269" i="6"/>
  <c r="AR244" i="6"/>
  <c r="AX271" i="6"/>
  <c r="AV260" i="6"/>
  <c r="F279" i="6"/>
  <c r="AV262" i="6"/>
  <c r="X266" i="6"/>
  <c r="AV258" i="6"/>
  <c r="P254" i="6"/>
  <c r="Z255" i="6"/>
  <c r="V257" i="6"/>
  <c r="J239" i="6"/>
  <c r="H238" i="6"/>
  <c r="H266" i="6"/>
  <c r="AR280" i="6" l="1"/>
  <c r="AP257" i="6"/>
  <c r="AC453" i="6"/>
  <c r="T426" i="6"/>
  <c r="AN270" i="6"/>
  <c r="P290" i="6"/>
  <c r="L298" i="6"/>
  <c r="F305" i="6"/>
  <c r="L304" i="6"/>
  <c r="AR260" i="6"/>
  <c r="K278" i="6"/>
  <c r="AF266" i="6"/>
  <c r="P294" i="6"/>
  <c r="AJ476" i="6"/>
  <c r="AN276" i="6"/>
  <c r="U448" i="6"/>
  <c r="D108" i="11"/>
  <c r="AJ422" i="6"/>
  <c r="T461" i="6"/>
  <c r="K257" i="6"/>
  <c r="H428" i="6"/>
  <c r="L327" i="6"/>
  <c r="J291" i="6"/>
  <c r="J285" i="6"/>
  <c r="Q256" i="6"/>
  <c r="AN441" i="6"/>
  <c r="V455" i="6"/>
  <c r="AN432" i="6"/>
  <c r="AA269" i="6"/>
  <c r="AL255" i="6"/>
  <c r="V436" i="6"/>
  <c r="AC428" i="6"/>
  <c r="K281" i="6"/>
  <c r="L469" i="6"/>
  <c r="AA439" i="6"/>
  <c r="AQ258" i="6"/>
  <c r="J443" i="6"/>
  <c r="Q331" i="6"/>
  <c r="J470" i="6"/>
  <c r="AH448" i="6"/>
  <c r="AD273" i="6"/>
  <c r="AB302" i="6"/>
  <c r="AQ416" i="6"/>
  <c r="AE410" i="6"/>
  <c r="X443" i="6"/>
  <c r="X289" i="6"/>
  <c r="S249" i="6"/>
  <c r="H256" i="6"/>
  <c r="P266" i="6"/>
  <c r="AJ250" i="6"/>
  <c r="AX289" i="6"/>
  <c r="Q414" i="6"/>
  <c r="AA301" i="6"/>
  <c r="L461" i="6"/>
  <c r="AE330" i="6"/>
  <c r="Z411" i="6"/>
  <c r="AI456" i="6"/>
  <c r="AR431" i="6"/>
  <c r="X442" i="6"/>
  <c r="X460" i="6"/>
  <c r="Z410" i="6"/>
  <c r="W274" i="6"/>
  <c r="J444" i="6"/>
  <c r="AF431" i="6"/>
  <c r="V456" i="6"/>
  <c r="AX462" i="6"/>
  <c r="AG276" i="6"/>
  <c r="AQ417" i="6"/>
  <c r="AM286" i="6"/>
  <c r="AK433" i="6"/>
  <c r="J249" i="6"/>
  <c r="V432" i="6"/>
  <c r="AI297" i="6"/>
  <c r="AU438" i="6"/>
  <c r="T458" i="6"/>
  <c r="AA472" i="6"/>
  <c r="X296" i="6"/>
  <c r="AL307" i="6"/>
  <c r="AT413" i="6"/>
  <c r="K293" i="6"/>
  <c r="AI455" i="6"/>
  <c r="G278" i="6"/>
  <c r="S253" i="6"/>
  <c r="V469" i="6"/>
  <c r="AT439" i="6"/>
  <c r="AC433" i="6"/>
  <c r="AH455" i="6"/>
  <c r="AN465" i="6"/>
  <c r="AQ329" i="6"/>
  <c r="D107" i="11"/>
  <c r="L88" i="12" s="1"/>
  <c r="AH416" i="6"/>
  <c r="AH428" i="6"/>
  <c r="L300" i="6"/>
  <c r="F271" i="6"/>
  <c r="AN300" i="6"/>
  <c r="F303" i="6"/>
  <c r="AF290" i="6"/>
  <c r="L294" i="6"/>
  <c r="D77" i="11"/>
  <c r="AB298" i="6"/>
  <c r="J301" i="6"/>
  <c r="AI289" i="6"/>
  <c r="AV252" i="6"/>
  <c r="N291" i="6"/>
  <c r="AT287" i="6"/>
  <c r="AX287" i="6"/>
  <c r="AX253" i="6"/>
  <c r="AJ280" i="6"/>
  <c r="J307" i="6"/>
  <c r="X252" i="6"/>
  <c r="AX279" i="6"/>
  <c r="AP299" i="6"/>
  <c r="Z301" i="6"/>
  <c r="AP307" i="6"/>
  <c r="AT299" i="6"/>
  <c r="AP273" i="6"/>
  <c r="AP297" i="6"/>
  <c r="AR292" i="6"/>
  <c r="Z269" i="6"/>
  <c r="G449" i="6"/>
  <c r="AE307" i="6"/>
  <c r="AR414" i="6"/>
  <c r="AT410" i="6"/>
  <c r="D106" i="11"/>
  <c r="K261" i="6"/>
  <c r="AI415" i="6"/>
  <c r="AU263" i="6"/>
  <c r="AH261" i="6"/>
  <c r="AL475" i="6"/>
  <c r="F453" i="6"/>
  <c r="R438" i="6"/>
  <c r="F285" i="6"/>
  <c r="H302" i="6"/>
  <c r="AF280" i="6"/>
  <c r="AF260" i="6"/>
  <c r="AR300" i="6"/>
  <c r="AJ278" i="6"/>
  <c r="AV284" i="6"/>
  <c r="V427" i="6"/>
  <c r="AT275" i="6"/>
  <c r="F283" i="6"/>
  <c r="F259" i="6"/>
  <c r="P298" i="6"/>
  <c r="F295" i="6"/>
  <c r="AP415" i="6"/>
  <c r="X473" i="6"/>
  <c r="AR434" i="6"/>
  <c r="AP477" i="6"/>
  <c r="P268" i="6"/>
  <c r="Z253" i="6"/>
  <c r="AI245" i="6"/>
  <c r="K407" i="6"/>
  <c r="Z427" i="6"/>
  <c r="X423" i="6"/>
  <c r="AT257" i="6"/>
  <c r="AP455" i="6"/>
  <c r="J267" i="6"/>
  <c r="T286" i="6"/>
  <c r="AX299" i="6"/>
  <c r="AJ284" i="6"/>
  <c r="AP255" i="6"/>
  <c r="AD307" i="6"/>
  <c r="R277" i="6"/>
  <c r="T302" i="6"/>
  <c r="N287" i="6"/>
  <c r="AL257" i="6"/>
  <c r="AD297" i="6"/>
  <c r="AD299" i="6"/>
  <c r="P420" i="6"/>
  <c r="K249" i="6"/>
  <c r="AK409" i="6"/>
  <c r="J465" i="6"/>
  <c r="AR450" i="6"/>
  <c r="R423" i="6"/>
  <c r="AB274" i="6"/>
  <c r="AH444" i="6"/>
  <c r="J305" i="6"/>
  <c r="AX269" i="6"/>
  <c r="AT265" i="6"/>
  <c r="T278" i="6"/>
  <c r="AH432" i="6"/>
  <c r="AP428" i="6"/>
  <c r="AR448" i="6"/>
  <c r="O470" i="6"/>
  <c r="X269" i="6"/>
  <c r="J289" i="6"/>
  <c r="AP287" i="6"/>
  <c r="L464" i="6"/>
  <c r="L288" i="6"/>
  <c r="AB452" i="6"/>
  <c r="AT446" i="6"/>
  <c r="AV423" i="6"/>
  <c r="N478" i="6"/>
  <c r="L458" i="6"/>
  <c r="X264" i="6"/>
  <c r="AF302" i="6"/>
  <c r="N279" i="6"/>
  <c r="AL305" i="6"/>
  <c r="AX446" i="6"/>
  <c r="P249" i="6"/>
  <c r="AP444" i="6"/>
  <c r="N460" i="6"/>
  <c r="AP458" i="6"/>
  <c r="L416" i="6"/>
  <c r="L246" i="6"/>
  <c r="AJ268" i="6"/>
  <c r="AL476" i="6"/>
  <c r="I296" i="6"/>
  <c r="F473" i="6"/>
  <c r="AR435" i="6"/>
  <c r="AV422" i="6"/>
  <c r="P456" i="6"/>
  <c r="H462" i="6"/>
  <c r="P474" i="6"/>
  <c r="AR268" i="6"/>
  <c r="AX241" i="6"/>
  <c r="AP412" i="6"/>
  <c r="J275" i="6"/>
  <c r="AF292" i="6"/>
  <c r="AV280" i="6"/>
  <c r="R289" i="6"/>
  <c r="AB290" i="6"/>
  <c r="AP471" i="6"/>
  <c r="P464" i="6"/>
  <c r="AS448" i="6"/>
  <c r="AJ442" i="6"/>
  <c r="AG293" i="6"/>
  <c r="AF419" i="6"/>
  <c r="AL470" i="6"/>
  <c r="P437" i="6"/>
  <c r="AJ443" i="6"/>
  <c r="R272" i="6"/>
  <c r="P258" i="6"/>
  <c r="N245" i="6"/>
  <c r="AP285" i="6"/>
  <c r="AR447" i="6"/>
  <c r="AR451" i="6"/>
  <c r="X276" i="6"/>
  <c r="AG281" i="6"/>
  <c r="AD436" i="6"/>
  <c r="AD261" i="6"/>
  <c r="F287" i="6"/>
  <c r="T298" i="6"/>
  <c r="T473" i="6"/>
  <c r="P278" i="6"/>
  <c r="P422" i="6"/>
  <c r="AP279" i="6"/>
  <c r="H300" i="6"/>
  <c r="AT450" i="6"/>
  <c r="T468" i="6"/>
  <c r="AP429" i="6"/>
  <c r="AF437" i="6"/>
  <c r="H456" i="6"/>
  <c r="AR289" i="6"/>
  <c r="AT435" i="6"/>
  <c r="AR250" i="6"/>
  <c r="V448" i="6"/>
  <c r="AF248" i="6"/>
  <c r="H244" i="6"/>
  <c r="J471" i="6"/>
  <c r="AX463" i="6"/>
  <c r="Y451" i="6"/>
  <c r="AL436" i="6"/>
  <c r="AR437" i="6"/>
  <c r="AR458" i="6"/>
  <c r="AV450" i="6"/>
  <c r="AN427" i="6"/>
  <c r="AT477" i="6"/>
  <c r="X284" i="6"/>
  <c r="AJ272" i="6"/>
  <c r="X272" i="6"/>
  <c r="AF413" i="6"/>
  <c r="AL249" i="6"/>
  <c r="AH273" i="6"/>
  <c r="AB441" i="6"/>
  <c r="AP460" i="6"/>
  <c r="T447" i="6"/>
  <c r="Y450" i="6"/>
  <c r="N427" i="6"/>
  <c r="R253" i="6"/>
  <c r="AN244" i="6"/>
  <c r="J279" i="6"/>
  <c r="AX251" i="6"/>
  <c r="AD427" i="6"/>
  <c r="AJ445" i="6"/>
  <c r="AD470" i="6"/>
  <c r="U261" i="6"/>
  <c r="AR461" i="6"/>
  <c r="AD428" i="6"/>
  <c r="J438" i="6"/>
  <c r="AJ448" i="6"/>
  <c r="AS331" i="6"/>
  <c r="AF451" i="6"/>
  <c r="M328" i="6"/>
  <c r="I324" i="6"/>
  <c r="V259" i="6"/>
  <c r="N411" i="6"/>
  <c r="AP437" i="6"/>
  <c r="Y292" i="6"/>
  <c r="R447" i="6"/>
  <c r="AH249" i="6"/>
  <c r="AL435" i="6"/>
  <c r="N415" i="6"/>
  <c r="T446" i="6"/>
  <c r="AV436" i="6"/>
  <c r="F297" i="6"/>
  <c r="AP439" i="6"/>
  <c r="AP289" i="6"/>
  <c r="AN435" i="6"/>
  <c r="V412" i="6"/>
  <c r="AD450" i="6"/>
  <c r="AR408" i="6"/>
  <c r="AB283" i="6"/>
  <c r="F450" i="6"/>
  <c r="AR467" i="6"/>
  <c r="AR308" i="6"/>
  <c r="AT415" i="6"/>
  <c r="AH417" i="6"/>
  <c r="H423" i="6"/>
  <c r="AP413" i="6"/>
  <c r="AL295" i="6"/>
  <c r="N462" i="6"/>
  <c r="P306" i="6"/>
  <c r="AJ238" i="6"/>
  <c r="N410" i="6"/>
  <c r="AP251" i="6"/>
  <c r="AN433" i="6"/>
  <c r="V447" i="6"/>
  <c r="Y280" i="6"/>
  <c r="AB472" i="6"/>
  <c r="AP426" i="6"/>
  <c r="AF468" i="6"/>
  <c r="V474" i="6"/>
  <c r="X438" i="6"/>
  <c r="AR432" i="6"/>
  <c r="AB455" i="6"/>
  <c r="N251" i="6"/>
  <c r="AR288" i="6"/>
  <c r="AJ455" i="6"/>
  <c r="L419" i="6"/>
  <c r="AN446" i="6"/>
  <c r="H458" i="6"/>
  <c r="T456" i="6"/>
  <c r="AN419" i="6"/>
  <c r="V465" i="6"/>
  <c r="AJ297" i="6"/>
  <c r="AL452" i="6"/>
  <c r="V411" i="6"/>
  <c r="AJ308" i="6"/>
  <c r="AF444" i="6"/>
  <c r="J476" i="6"/>
  <c r="AD449" i="6"/>
  <c r="T434" i="6"/>
  <c r="AJ467" i="6"/>
  <c r="F451" i="6"/>
  <c r="AK259" i="6"/>
  <c r="W442" i="6"/>
  <c r="N447" i="6"/>
  <c r="AN447" i="6"/>
  <c r="AL466" i="6"/>
  <c r="M463" i="6"/>
  <c r="S435" i="6"/>
  <c r="P446" i="6"/>
  <c r="X441" i="6"/>
  <c r="AD475" i="6"/>
  <c r="V457" i="6"/>
  <c r="I439" i="6"/>
  <c r="R440" i="6"/>
  <c r="AN467" i="6"/>
  <c r="S242" i="6"/>
  <c r="AU287" i="6"/>
  <c r="V290" i="6"/>
  <c r="Y430" i="6"/>
  <c r="AE442" i="6"/>
  <c r="AQ432" i="6"/>
  <c r="X444" i="6"/>
  <c r="AV445" i="6"/>
  <c r="AO304" i="6"/>
  <c r="R414" i="6"/>
  <c r="AB429" i="6"/>
  <c r="AA443" i="6"/>
  <c r="AI257" i="6"/>
  <c r="AH434" i="6"/>
  <c r="AJ470" i="6"/>
  <c r="AF467" i="6"/>
  <c r="K469" i="6"/>
  <c r="AI437" i="6"/>
  <c r="AU303" i="6"/>
  <c r="J300" i="6"/>
  <c r="AH423" i="6"/>
  <c r="Y260" i="6"/>
  <c r="M261" i="6"/>
  <c r="Y267" i="6"/>
  <c r="L412" i="6"/>
  <c r="AQ274" i="6"/>
  <c r="I427" i="6"/>
  <c r="AI266" i="6"/>
  <c r="AX459" i="6"/>
  <c r="N454" i="6"/>
  <c r="AG252" i="6"/>
  <c r="AL447" i="6"/>
  <c r="J472" i="6"/>
  <c r="R431" i="6"/>
  <c r="AE443" i="6"/>
  <c r="AJ444" i="6"/>
  <c r="U456" i="6"/>
  <c r="P438" i="6"/>
  <c r="AH449" i="6"/>
  <c r="AV307" i="6"/>
  <c r="AV465" i="6"/>
  <c r="AN439" i="6"/>
  <c r="T449" i="6"/>
  <c r="H425" i="6"/>
  <c r="AH468" i="6"/>
  <c r="F465" i="6"/>
  <c r="AA428" i="6"/>
  <c r="AG457" i="6"/>
  <c r="AU266" i="6"/>
  <c r="AH425" i="6"/>
  <c r="AE272" i="6"/>
  <c r="AI477" i="6"/>
  <c r="AA305" i="6"/>
  <c r="AR330" i="6"/>
  <c r="R430" i="6"/>
  <c r="J433" i="6"/>
  <c r="H415" i="6"/>
  <c r="AL471" i="6"/>
  <c r="AJ428" i="6"/>
  <c r="D74" i="11"/>
  <c r="D99" i="11"/>
  <c r="AL423" i="6"/>
  <c r="J442" i="6"/>
  <c r="O248" i="6"/>
  <c r="V476" i="6"/>
  <c r="L411" i="6"/>
  <c r="P453" i="6"/>
  <c r="N443" i="6"/>
  <c r="AP280" i="6"/>
  <c r="AN275" i="6"/>
  <c r="O476" i="6"/>
  <c r="AA476" i="6"/>
  <c r="AI452" i="6"/>
  <c r="O305" i="6"/>
  <c r="R452" i="6"/>
  <c r="Z462" i="6"/>
  <c r="T239" i="6"/>
  <c r="J290" i="6"/>
  <c r="CD160" i="6"/>
  <c r="D100" i="11"/>
  <c r="X279" i="6"/>
  <c r="AQ425" i="6"/>
  <c r="D101" i="11"/>
  <c r="D105" i="11"/>
  <c r="D102" i="11"/>
  <c r="D104" i="11"/>
  <c r="AS449" i="6"/>
  <c r="D103" i="11"/>
  <c r="AJ409" i="6"/>
  <c r="Y251" i="6"/>
  <c r="AC266" i="6"/>
  <c r="X419" i="6"/>
  <c r="AB417" i="6"/>
  <c r="V413" i="6"/>
  <c r="G263" i="6"/>
  <c r="L444" i="6"/>
  <c r="CD68" i="6"/>
  <c r="CD74" i="6"/>
  <c r="AS444" i="6"/>
  <c r="G259" i="6"/>
  <c r="CD65" i="6"/>
  <c r="AJ441" i="6"/>
  <c r="N444" i="6"/>
  <c r="CD84" i="6"/>
  <c r="E475" i="6"/>
  <c r="CD133" i="6"/>
  <c r="E262" i="6"/>
  <c r="CD90" i="6"/>
  <c r="CD116" i="6"/>
  <c r="E244" i="6"/>
  <c r="CD72" i="6"/>
  <c r="CD108" i="6"/>
  <c r="O434" i="6"/>
  <c r="CD87" i="6"/>
  <c r="CD102" i="6"/>
  <c r="E420" i="6"/>
  <c r="CD77" i="6"/>
  <c r="CD118" i="6"/>
  <c r="CD127" i="6"/>
  <c r="CD101" i="6"/>
  <c r="CD122" i="6"/>
  <c r="CD92" i="6"/>
  <c r="CD79" i="6"/>
  <c r="CD86" i="6"/>
  <c r="CD95" i="6"/>
  <c r="S252" i="6"/>
  <c r="CD111" i="6"/>
  <c r="CD109" i="6"/>
  <c r="E248" i="6"/>
  <c r="CD76" i="6"/>
  <c r="CD105" i="6"/>
  <c r="CD97" i="6"/>
  <c r="CD70" i="6"/>
  <c r="E253" i="6"/>
  <c r="CD81" i="6"/>
  <c r="CD130" i="6"/>
  <c r="E296" i="6"/>
  <c r="CD112" i="6"/>
  <c r="CD83" i="6"/>
  <c r="CD124" i="6"/>
  <c r="CD114" i="6"/>
  <c r="CD131" i="6"/>
  <c r="E247" i="6"/>
  <c r="CD75" i="6"/>
  <c r="CD66" i="6"/>
  <c r="CD96" i="6"/>
  <c r="CD123" i="6"/>
  <c r="CD129" i="6"/>
  <c r="CD91" i="6"/>
  <c r="CD113" i="6"/>
  <c r="CD119" i="6"/>
  <c r="CD94" i="6"/>
  <c r="E477" i="6"/>
  <c r="CD135" i="6"/>
  <c r="CD71" i="6"/>
  <c r="CD125" i="6"/>
  <c r="CD93" i="6"/>
  <c r="CD99" i="6"/>
  <c r="CD159" i="6"/>
  <c r="CD132" i="6"/>
  <c r="CD89" i="6"/>
  <c r="CD85" i="6"/>
  <c r="CD80" i="6"/>
  <c r="CD128" i="6"/>
  <c r="CD103" i="6"/>
  <c r="E239" i="6"/>
  <c r="CD67" i="6"/>
  <c r="CD110" i="6"/>
  <c r="CD78" i="6"/>
  <c r="E304" i="6"/>
  <c r="CD120" i="6"/>
  <c r="CD117" i="6"/>
  <c r="CD134" i="6"/>
  <c r="AF430" i="6"/>
  <c r="T408" i="6"/>
  <c r="AT476" i="6"/>
  <c r="CD73" i="6"/>
  <c r="CD126" i="6"/>
  <c r="CD107" i="6"/>
  <c r="E241" i="6"/>
  <c r="CD69" i="6"/>
  <c r="CD104" i="6"/>
  <c r="AS274" i="6"/>
  <c r="CD98" i="6"/>
  <c r="CD121" i="6"/>
  <c r="CD115" i="6"/>
  <c r="CD100" i="6"/>
  <c r="CD106" i="6"/>
  <c r="CD88" i="6"/>
  <c r="CD82" i="6"/>
  <c r="CD152" i="6"/>
  <c r="CD155" i="6"/>
  <c r="CD148" i="6"/>
  <c r="CD141" i="6"/>
  <c r="CD149" i="6"/>
  <c r="CD158" i="6"/>
  <c r="CD151" i="6"/>
  <c r="CD146" i="6"/>
  <c r="CD145" i="6"/>
  <c r="CD156" i="6"/>
  <c r="CD150" i="6"/>
  <c r="CD143" i="6"/>
  <c r="CD138" i="6"/>
  <c r="CD137" i="6"/>
  <c r="CD139" i="6"/>
  <c r="CD153" i="6"/>
  <c r="CD147" i="6"/>
  <c r="CD154" i="6"/>
  <c r="CD142" i="6"/>
  <c r="CD136" i="6"/>
  <c r="AS327" i="6"/>
  <c r="CD157" i="6"/>
  <c r="CD140" i="6"/>
  <c r="CD144" i="6"/>
  <c r="AM256" i="6"/>
  <c r="W461" i="6"/>
  <c r="AL426" i="6"/>
  <c r="P463" i="6"/>
  <c r="AP254" i="6"/>
  <c r="AN412" i="6"/>
  <c r="N466" i="6"/>
  <c r="AN428" i="6"/>
  <c r="W259" i="6"/>
  <c r="K447" i="6"/>
  <c r="AN425" i="6"/>
  <c r="AR438" i="6"/>
  <c r="AN49" i="17"/>
  <c r="V414" i="6"/>
  <c r="AR457" i="6"/>
  <c r="G305" i="6"/>
  <c r="P413" i="6"/>
  <c r="X433" i="6"/>
  <c r="AF420" i="6"/>
  <c r="L422" i="6"/>
  <c r="AB471" i="6"/>
  <c r="T423" i="6"/>
  <c r="Y439" i="6"/>
  <c r="AP423" i="6"/>
  <c r="AV463" i="6"/>
  <c r="V242" i="6"/>
  <c r="AT472" i="6"/>
  <c r="AU439" i="6"/>
  <c r="O473" i="6"/>
  <c r="AP409" i="6"/>
  <c r="N419" i="6"/>
  <c r="T422" i="6"/>
  <c r="V433" i="6"/>
  <c r="G417" i="6"/>
  <c r="F424" i="6"/>
  <c r="AT460" i="6"/>
  <c r="V422" i="6"/>
  <c r="AO409" i="6"/>
  <c r="AP418" i="6"/>
  <c r="AD421" i="6"/>
  <c r="H472" i="6"/>
  <c r="AS251" i="6"/>
  <c r="Y410" i="6"/>
  <c r="AA265" i="6"/>
  <c r="M434" i="6"/>
  <c r="I288" i="6"/>
  <c r="U467" i="6"/>
  <c r="AS410" i="6"/>
  <c r="I306" i="6"/>
  <c r="AL415" i="6"/>
  <c r="AN424" i="6"/>
  <c r="AO452" i="6"/>
  <c r="I272" i="6"/>
  <c r="AD292" i="6"/>
  <c r="AF297" i="6"/>
  <c r="AI476" i="6"/>
  <c r="AP417" i="6"/>
  <c r="I434" i="6"/>
  <c r="AB475" i="6"/>
  <c r="T23" i="17"/>
  <c r="AT427" i="6"/>
  <c r="V410" i="6"/>
  <c r="AP248" i="6"/>
  <c r="G434" i="6"/>
  <c r="AO275" i="6"/>
  <c r="AW253" i="6"/>
  <c r="AB26" i="17"/>
  <c r="AB107" i="17" s="1"/>
  <c r="AF257" i="6"/>
  <c r="AQ471" i="6"/>
  <c r="E265" i="6"/>
  <c r="E331" i="6"/>
  <c r="I275" i="6"/>
  <c r="AJ24" i="17"/>
  <c r="AJ105" i="17" s="1"/>
  <c r="AL414" i="6"/>
  <c r="AP416" i="6"/>
  <c r="AB461" i="6"/>
  <c r="AK408" i="6"/>
  <c r="AC288" i="6"/>
  <c r="AM438" i="6"/>
  <c r="AU282" i="6"/>
  <c r="T409" i="6"/>
  <c r="AB23" i="17"/>
  <c r="AB104" i="17" s="1"/>
  <c r="AP476" i="6"/>
  <c r="V464" i="6"/>
  <c r="AP258" i="6"/>
  <c r="AW252" i="6"/>
  <c r="AC300" i="6"/>
  <c r="AI444" i="6"/>
  <c r="AU421" i="6"/>
  <c r="H420" i="6"/>
  <c r="S23" i="17"/>
  <c r="S104" i="17" s="1"/>
  <c r="AN411" i="6"/>
  <c r="AH462" i="6"/>
  <c r="S408" i="6"/>
  <c r="AM269" i="6"/>
  <c r="AG273" i="6"/>
  <c r="Q265" i="6"/>
  <c r="G458" i="6"/>
  <c r="AS476" i="6"/>
  <c r="AP328" i="6"/>
  <c r="AR441" i="6"/>
  <c r="AT431" i="6"/>
  <c r="AT447" i="6"/>
  <c r="AS294" i="6"/>
  <c r="AL419" i="6"/>
  <c r="AH433" i="6"/>
  <c r="J441" i="6"/>
  <c r="F446" i="6"/>
  <c r="AF453" i="6"/>
  <c r="AL407" i="6"/>
  <c r="AD304" i="6"/>
  <c r="O448" i="6"/>
  <c r="AW469" i="6"/>
  <c r="S289" i="6"/>
  <c r="AS265" i="6"/>
  <c r="W460" i="6"/>
  <c r="AU280" i="6"/>
  <c r="AO476" i="6"/>
  <c r="P22" i="17"/>
  <c r="P103" i="17" s="1"/>
  <c r="V440" i="6"/>
  <c r="T476" i="6"/>
  <c r="AP468" i="6"/>
  <c r="AB451" i="6"/>
  <c r="AM268" i="6"/>
  <c r="V429" i="6"/>
  <c r="AL418" i="6"/>
  <c r="P409" i="6"/>
  <c r="AT445" i="6"/>
  <c r="AD414" i="6"/>
  <c r="AL437" i="6"/>
  <c r="AO285" i="6"/>
  <c r="W429" i="6"/>
  <c r="AI457" i="6"/>
  <c r="E466" i="6"/>
  <c r="AM275" i="6"/>
  <c r="X451" i="6"/>
  <c r="M461" i="6"/>
  <c r="Z417" i="6"/>
  <c r="L66" i="17"/>
  <c r="Z451" i="6"/>
  <c r="T249" i="6"/>
  <c r="T417" i="6"/>
  <c r="AP449" i="6"/>
  <c r="AL448" i="6"/>
  <c r="AV420" i="6"/>
  <c r="AP450" i="6"/>
  <c r="T448" i="6"/>
  <c r="AP474" i="6"/>
  <c r="AT442" i="6"/>
  <c r="L470" i="6"/>
  <c r="R457" i="6"/>
  <c r="T420" i="6"/>
  <c r="AL256" i="6"/>
  <c r="AO468" i="6"/>
  <c r="AS423" i="6"/>
  <c r="Q300" i="6"/>
  <c r="U274" i="6"/>
  <c r="AA285" i="6"/>
  <c r="AF427" i="6"/>
  <c r="AV413" i="6"/>
  <c r="AK470" i="6"/>
  <c r="N296" i="6"/>
  <c r="X411" i="6"/>
  <c r="X474" i="6"/>
  <c r="AJ418" i="6"/>
  <c r="AH422" i="6"/>
  <c r="AF415" i="6"/>
  <c r="P414" i="6"/>
  <c r="AF416" i="6"/>
  <c r="AH447" i="6"/>
  <c r="N438" i="6"/>
  <c r="AD417" i="6"/>
  <c r="AR459" i="6"/>
  <c r="AR410" i="6"/>
  <c r="F433" i="6"/>
  <c r="P460" i="6"/>
  <c r="V454" i="6"/>
  <c r="AF461" i="6"/>
  <c r="L457" i="6"/>
  <c r="X425" i="6"/>
  <c r="Z436" i="6"/>
  <c r="R429" i="6"/>
  <c r="Q467" i="6"/>
  <c r="W255" i="6"/>
  <c r="X261" i="6"/>
  <c r="G304" i="6"/>
  <c r="W428" i="6"/>
  <c r="E306" i="6"/>
  <c r="AW266" i="6"/>
  <c r="AM441" i="6"/>
  <c r="K474" i="6"/>
  <c r="AO449" i="6"/>
  <c r="AD24" i="17"/>
  <c r="G300" i="6"/>
  <c r="F24" i="17"/>
  <c r="O260" i="6"/>
  <c r="F256" i="6"/>
  <c r="K296" i="6"/>
  <c r="W468" i="6"/>
  <c r="AX328" i="6"/>
  <c r="AM457" i="6"/>
  <c r="K420" i="6"/>
  <c r="AO292" i="6"/>
  <c r="S461" i="6"/>
  <c r="AO432" i="6"/>
  <c r="R44" i="17"/>
  <c r="AQ282" i="6"/>
  <c r="AK302" i="6"/>
  <c r="G469" i="6"/>
  <c r="M263" i="6"/>
  <c r="S301" i="6"/>
  <c r="AI331" i="6"/>
  <c r="AV330" i="6"/>
  <c r="U331" i="6"/>
  <c r="AI326" i="6"/>
  <c r="AB328" i="6"/>
  <c r="Z326" i="6"/>
  <c r="F419" i="6"/>
  <c r="AF410" i="6"/>
  <c r="T265" i="6"/>
  <c r="AH238" i="6"/>
  <c r="E279" i="6"/>
  <c r="T440" i="6"/>
  <c r="AF436" i="6"/>
  <c r="AF428" i="6"/>
  <c r="AF409" i="6"/>
  <c r="L445" i="6"/>
  <c r="L429" i="6"/>
  <c r="AD466" i="6"/>
  <c r="H433" i="6"/>
  <c r="AV421" i="6"/>
  <c r="R437" i="6"/>
  <c r="Q418" i="6"/>
  <c r="R278" i="6"/>
  <c r="AO443" i="6"/>
  <c r="E435" i="6"/>
  <c r="G251" i="6"/>
  <c r="X469" i="6"/>
  <c r="AJ449" i="6"/>
  <c r="R416" i="6"/>
  <c r="AF475" i="6"/>
  <c r="AJ31" i="17"/>
  <c r="F470" i="6"/>
  <c r="H448" i="6"/>
  <c r="AB435" i="6"/>
  <c r="K302" i="6"/>
  <c r="U426" i="6"/>
  <c r="U304" i="6"/>
  <c r="L33" i="17"/>
  <c r="T299" i="6"/>
  <c r="AU250" i="6"/>
  <c r="AW295" i="6"/>
  <c r="S285" i="6"/>
  <c r="AQ286" i="6"/>
  <c r="AD330" i="6"/>
  <c r="AA329" i="6"/>
  <c r="AL330" i="6"/>
  <c r="AC278" i="6"/>
  <c r="AI273" i="6"/>
  <c r="E437" i="6"/>
  <c r="AO268" i="6"/>
  <c r="Y470" i="6"/>
  <c r="Y302" i="6"/>
  <c r="I474" i="6"/>
  <c r="AC457" i="6"/>
  <c r="AR409" i="6"/>
  <c r="T445" i="6"/>
  <c r="J460" i="6"/>
  <c r="AP436" i="6"/>
  <c r="Z416" i="6"/>
  <c r="P416" i="6"/>
  <c r="AB27" i="17"/>
  <c r="Z471" i="6"/>
  <c r="AJ438" i="6"/>
  <c r="AW307" i="6"/>
  <c r="AR468" i="6"/>
  <c r="N250" i="6"/>
  <c r="J439" i="6"/>
  <c r="AD415" i="6"/>
  <c r="X412" i="6"/>
  <c r="N435" i="6"/>
  <c r="H427" i="6"/>
  <c r="X447" i="6"/>
  <c r="T418" i="6"/>
  <c r="AH454" i="6"/>
  <c r="AJ468" i="6"/>
  <c r="F426" i="6"/>
  <c r="AH464" i="6"/>
  <c r="AV461" i="6"/>
  <c r="J278" i="6"/>
  <c r="AN289" i="6"/>
  <c r="AH276" i="6"/>
  <c r="AQ474" i="6"/>
  <c r="G296" i="6"/>
  <c r="M302" i="6"/>
  <c r="Z409" i="6"/>
  <c r="N422" i="6"/>
  <c r="T414" i="6"/>
  <c r="L420" i="6"/>
  <c r="F434" i="6"/>
  <c r="Z425" i="6"/>
  <c r="AJ421" i="6"/>
  <c r="T470" i="6"/>
  <c r="I431" i="6"/>
  <c r="I255" i="6"/>
  <c r="X253" i="6"/>
  <c r="AW291" i="6"/>
  <c r="N60" i="17"/>
  <c r="AT414" i="6"/>
  <c r="AP425" i="6"/>
  <c r="AB425" i="6"/>
  <c r="AP424" i="6"/>
  <c r="AT467" i="6"/>
  <c r="AB465" i="6"/>
  <c r="L243" i="6"/>
  <c r="M419" i="6"/>
  <c r="Y438" i="6"/>
  <c r="T455" i="6"/>
  <c r="F449" i="6"/>
  <c r="AD426" i="6"/>
  <c r="AJ447" i="6"/>
  <c r="P455" i="6"/>
  <c r="AD460" i="6"/>
  <c r="T70" i="17"/>
  <c r="AK457" i="6"/>
  <c r="M435" i="6"/>
  <c r="AR287" i="6"/>
  <c r="K439" i="6"/>
  <c r="P417" i="6"/>
  <c r="P473" i="6"/>
  <c r="AO239" i="6"/>
  <c r="AA418" i="6"/>
  <c r="AC272" i="6"/>
  <c r="E446" i="6"/>
  <c r="AQ254" i="6"/>
  <c r="O299" i="6"/>
  <c r="AV414" i="6"/>
  <c r="R417" i="6"/>
  <c r="Z26" i="17"/>
  <c r="AR445" i="6"/>
  <c r="N421" i="6"/>
  <c r="N409" i="6"/>
  <c r="V418" i="6"/>
  <c r="AJ446" i="6"/>
  <c r="J449" i="6"/>
  <c r="P251" i="6"/>
  <c r="W462" i="6"/>
  <c r="Y289" i="6"/>
  <c r="Q472" i="6"/>
  <c r="E290" i="6"/>
  <c r="V46" i="17"/>
  <c r="W467" i="6"/>
  <c r="AK447" i="6"/>
  <c r="K455" i="6"/>
  <c r="AE433" i="6"/>
  <c r="AX330" i="6"/>
  <c r="V328" i="6"/>
  <c r="AL264" i="6"/>
  <c r="K288" i="6"/>
  <c r="R462" i="6"/>
  <c r="AU408" i="6"/>
  <c r="AD416" i="6"/>
  <c r="AN442" i="6"/>
  <c r="P411" i="6"/>
  <c r="R412" i="6"/>
  <c r="T413" i="6"/>
  <c r="X448" i="6"/>
  <c r="AR412" i="6"/>
  <c r="AD410" i="6"/>
  <c r="R415" i="6"/>
  <c r="AH412" i="6"/>
  <c r="J453" i="6"/>
  <c r="AP435" i="6"/>
  <c r="X431" i="6"/>
  <c r="AN459" i="6"/>
  <c r="G260" i="6"/>
  <c r="AN271" i="6"/>
  <c r="K22" i="17"/>
  <c r="K103" i="17" s="1"/>
  <c r="E426" i="6"/>
  <c r="AO301" i="6"/>
  <c r="AK290" i="6"/>
  <c r="AO23" i="17"/>
  <c r="AK460" i="6"/>
  <c r="S256" i="6"/>
  <c r="AS469" i="6"/>
  <c r="X67" i="17"/>
  <c r="AJ416" i="6"/>
  <c r="AD411" i="6"/>
  <c r="AL410" i="6"/>
  <c r="P418" i="6"/>
  <c r="AN416" i="6"/>
  <c r="L442" i="6"/>
  <c r="AN431" i="6"/>
  <c r="E249" i="6"/>
  <c r="X457" i="6"/>
  <c r="N440" i="6"/>
  <c r="AL252" i="6"/>
  <c r="AT244" i="6"/>
  <c r="Q254" i="6"/>
  <c r="AI293" i="6"/>
  <c r="AS285" i="6"/>
  <c r="AN46" i="17"/>
  <c r="R258" i="6"/>
  <c r="AL442" i="6"/>
  <c r="F472" i="6"/>
  <c r="H461" i="6"/>
  <c r="AX439" i="6"/>
  <c r="AX431" i="6"/>
  <c r="AX429" i="6"/>
  <c r="AX438" i="6"/>
  <c r="AX444" i="6"/>
  <c r="AX421" i="6"/>
  <c r="AX443" i="6"/>
  <c r="AX447" i="6"/>
  <c r="AX440" i="6"/>
  <c r="AX43" i="17"/>
  <c r="AX436" i="6"/>
  <c r="AX456" i="6"/>
  <c r="AX427" i="6"/>
  <c r="AX244" i="6"/>
  <c r="AX423" i="6"/>
  <c r="AX422" i="6"/>
  <c r="AX441" i="6"/>
  <c r="AX420" i="6"/>
  <c r="AX428" i="6"/>
  <c r="AX288" i="6"/>
  <c r="AX238" i="6"/>
  <c r="AX284" i="6"/>
  <c r="AX414" i="6"/>
  <c r="AX430" i="6"/>
  <c r="AX465" i="6"/>
  <c r="AX474" i="6"/>
  <c r="AX469" i="6"/>
  <c r="L330" i="6"/>
  <c r="J328" i="6"/>
  <c r="Z327" i="6"/>
  <c r="X325" i="6"/>
  <c r="Z472" i="6"/>
  <c r="I269" i="6"/>
  <c r="O263" i="6"/>
  <c r="O471" i="6"/>
  <c r="O293" i="6"/>
  <c r="Q248" i="6"/>
  <c r="AA291" i="6"/>
  <c r="Q271" i="6"/>
  <c r="Q259" i="6"/>
  <c r="AS409" i="6"/>
  <c r="AE255" i="6"/>
  <c r="AQ247" i="6"/>
  <c r="AW281" i="6"/>
  <c r="T277" i="6"/>
  <c r="AU251" i="6"/>
  <c r="R470" i="6"/>
  <c r="AI448" i="6"/>
  <c r="P239" i="6"/>
  <c r="AM445" i="6"/>
  <c r="Q468" i="6"/>
  <c r="P27" i="17"/>
  <c r="P108" i="17" s="1"/>
  <c r="T436" i="6"/>
  <c r="AV439" i="6"/>
  <c r="AX455" i="6"/>
  <c r="W270" i="6"/>
  <c r="AQ262" i="6"/>
  <c r="I290" i="6"/>
  <c r="Z435" i="6"/>
  <c r="L448" i="6"/>
  <c r="AP250" i="6"/>
  <c r="AE421" i="6"/>
  <c r="AW434" i="6"/>
  <c r="AW435" i="6"/>
  <c r="K291" i="6"/>
  <c r="AR267" i="6"/>
  <c r="O266" i="6"/>
  <c r="M297" i="6"/>
  <c r="K477" i="6"/>
  <c r="S304" i="6"/>
  <c r="Q280" i="6"/>
  <c r="W424" i="6"/>
  <c r="AU299" i="6"/>
  <c r="AW477" i="6"/>
  <c r="U305" i="6"/>
  <c r="AA436" i="6"/>
  <c r="AS290" i="6"/>
  <c r="I430" i="6"/>
  <c r="R467" i="6"/>
  <c r="AQ242" i="6"/>
  <c r="Y287" i="6"/>
  <c r="S293" i="6"/>
  <c r="AK250" i="6"/>
  <c r="AO253" i="6"/>
  <c r="W267" i="6"/>
  <c r="AV261" i="6"/>
  <c r="U432" i="6"/>
  <c r="Q475" i="6"/>
  <c r="AC459" i="6"/>
  <c r="AK425" i="6"/>
  <c r="AQ261" i="6"/>
  <c r="AR425" i="6"/>
  <c r="AC307" i="6"/>
  <c r="Q302" i="6"/>
  <c r="H49" i="17"/>
  <c r="U281" i="6"/>
  <c r="E460" i="6"/>
  <c r="O463" i="6"/>
  <c r="O270" i="6"/>
  <c r="AG471" i="6"/>
  <c r="S449" i="6"/>
  <c r="S446" i="6"/>
  <c r="M274" i="6"/>
  <c r="AS455" i="6"/>
  <c r="AQ414" i="6"/>
  <c r="W290" i="6"/>
  <c r="AB439" i="6"/>
  <c r="AT26" i="17"/>
  <c r="AT107" i="17" s="1"/>
  <c r="V417" i="6"/>
  <c r="AC260" i="6"/>
  <c r="P436" i="6"/>
  <c r="AR426" i="6"/>
  <c r="K462" i="6"/>
  <c r="AX274" i="6"/>
  <c r="AW22" i="17"/>
  <c r="AW103" i="17" s="1"/>
  <c r="H273" i="6"/>
  <c r="AM476" i="6"/>
  <c r="AU430" i="6"/>
  <c r="AK274" i="6"/>
  <c r="Z250" i="6"/>
  <c r="AN22" i="17"/>
  <c r="AB58" i="17"/>
  <c r="G299" i="6"/>
  <c r="K300" i="6"/>
  <c r="AT252" i="6"/>
  <c r="Z50" i="17"/>
  <c r="AD308" i="6"/>
  <c r="K265" i="6"/>
  <c r="AA299" i="6"/>
  <c r="Q260" i="6"/>
  <c r="AK440" i="6"/>
  <c r="AW468" i="6"/>
  <c r="I294" i="6"/>
  <c r="Z443" i="6"/>
  <c r="AQ413" i="6"/>
  <c r="AR32" i="17"/>
  <c r="J450" i="6"/>
  <c r="AI277" i="6"/>
  <c r="H25" i="17"/>
  <c r="H106" i="17" s="1"/>
  <c r="AL456" i="6"/>
  <c r="AR460" i="6"/>
  <c r="N294" i="6"/>
  <c r="AA257" i="6"/>
  <c r="AO263" i="6"/>
  <c r="AU465" i="6"/>
  <c r="M307" i="6"/>
  <c r="N453" i="6"/>
  <c r="AO276" i="6"/>
  <c r="W446" i="6"/>
  <c r="AU409" i="6"/>
  <c r="W291" i="6"/>
  <c r="F22" i="17"/>
  <c r="AC282" i="6"/>
  <c r="O437" i="6"/>
  <c r="P435" i="6"/>
  <c r="AD455" i="6"/>
  <c r="Y422" i="6"/>
  <c r="AB281" i="6"/>
  <c r="T464" i="6"/>
  <c r="AI441" i="6"/>
  <c r="AV36" i="17"/>
  <c r="AN470" i="6"/>
  <c r="AV412" i="6"/>
  <c r="AB422" i="6"/>
  <c r="H410" i="6"/>
  <c r="AJ417" i="6"/>
  <c r="Z426" i="6"/>
  <c r="AF438" i="6"/>
  <c r="Z415" i="6"/>
  <c r="AP421" i="6"/>
  <c r="Z414" i="6"/>
  <c r="AT421" i="6"/>
  <c r="X410" i="6"/>
  <c r="AR413" i="6"/>
  <c r="H409" i="6"/>
  <c r="AT411" i="6"/>
  <c r="AF43" i="17"/>
  <c r="N450" i="6"/>
  <c r="AP40" i="17"/>
  <c r="AN471" i="6"/>
  <c r="AV455" i="6"/>
  <c r="AN80" i="17"/>
  <c r="AP266" i="6"/>
  <c r="O292" i="6"/>
  <c r="X265" i="6"/>
  <c r="W425" i="6"/>
  <c r="AU414" i="6"/>
  <c r="H450" i="6"/>
  <c r="AU294" i="6"/>
  <c r="AG267" i="6"/>
  <c r="AW270" i="6"/>
  <c r="S279" i="6"/>
  <c r="W436" i="6"/>
  <c r="AL278" i="6"/>
  <c r="AQ444" i="6"/>
  <c r="U425" i="6"/>
  <c r="E467" i="6"/>
  <c r="AL288" i="6"/>
  <c r="AV303" i="6"/>
  <c r="F268" i="6"/>
  <c r="K446" i="6"/>
  <c r="AU478" i="6"/>
  <c r="AQ291" i="6"/>
  <c r="H432" i="6"/>
  <c r="AL55" i="17"/>
  <c r="Z442" i="6"/>
  <c r="Z420" i="6"/>
  <c r="L428" i="6"/>
  <c r="AX445" i="6"/>
  <c r="J458" i="6"/>
  <c r="Z475" i="6"/>
  <c r="AC424" i="6"/>
  <c r="AO24" i="17"/>
  <c r="AO105" i="17" s="1"/>
  <c r="AK429" i="6"/>
  <c r="E24" i="17"/>
  <c r="E105" i="17" s="1"/>
  <c r="S430" i="6"/>
  <c r="G423" i="6"/>
  <c r="AP268" i="6"/>
  <c r="V274" i="6"/>
  <c r="AV291" i="6"/>
  <c r="M277" i="6"/>
  <c r="AT418" i="6"/>
  <c r="AU473" i="6"/>
  <c r="U439" i="6"/>
  <c r="AV411" i="6"/>
  <c r="AV430" i="6"/>
  <c r="AR255" i="6"/>
  <c r="AG412" i="6"/>
  <c r="R282" i="6"/>
  <c r="AT292" i="6"/>
  <c r="AU292" i="6"/>
  <c r="AV467" i="6"/>
  <c r="V32" i="17"/>
  <c r="AT419" i="6"/>
  <c r="Z421" i="6"/>
  <c r="Z428" i="6"/>
  <c r="X435" i="6"/>
  <c r="V416" i="6"/>
  <c r="AK22" i="17"/>
  <c r="AK103" i="17" s="1"/>
  <c r="AI282" i="6"/>
  <c r="X424" i="6"/>
  <c r="H255" i="6"/>
  <c r="AG432" i="6"/>
  <c r="AS306" i="6"/>
  <c r="AO261" i="6"/>
  <c r="AW299" i="6"/>
  <c r="Y279" i="6"/>
  <c r="AQ461" i="6"/>
  <c r="AW256" i="6"/>
  <c r="AE471" i="6"/>
  <c r="AO422" i="6"/>
  <c r="K256" i="6"/>
  <c r="E270" i="6"/>
  <c r="Q272" i="6"/>
  <c r="AI463" i="6"/>
  <c r="AK467" i="6"/>
  <c r="M476" i="6"/>
  <c r="AM279" i="6"/>
  <c r="O421" i="6"/>
  <c r="G424" i="6"/>
  <c r="E424" i="6"/>
  <c r="AQ462" i="6"/>
  <c r="AG466" i="6"/>
  <c r="O294" i="6"/>
  <c r="AQ265" i="6"/>
  <c r="AG451" i="6"/>
  <c r="G446" i="6"/>
  <c r="U258" i="6"/>
  <c r="AS428" i="6"/>
  <c r="AC421" i="6"/>
  <c r="J469" i="6"/>
  <c r="J468" i="6"/>
  <c r="AN462" i="6"/>
  <c r="AN461" i="6"/>
  <c r="J409" i="6"/>
  <c r="AW426" i="6"/>
  <c r="AG450" i="6"/>
  <c r="AE452" i="6"/>
  <c r="AE275" i="6"/>
  <c r="AK411" i="6"/>
  <c r="AI246" i="6"/>
  <c r="AI416" i="6"/>
  <c r="N304" i="6"/>
  <c r="N475" i="6"/>
  <c r="Q304" i="6"/>
  <c r="Q292" i="6"/>
  <c r="F415" i="6"/>
  <c r="AX44" i="17"/>
  <c r="AJ61" i="17"/>
  <c r="N43" i="17"/>
  <c r="H22" i="17"/>
  <c r="AD249" i="6"/>
  <c r="J448" i="6"/>
  <c r="M444" i="6"/>
  <c r="AD250" i="6"/>
  <c r="E266" i="6"/>
  <c r="AE263" i="6"/>
  <c r="AS258" i="6"/>
  <c r="AR247" i="6"/>
  <c r="AR418" i="6"/>
  <c r="H241" i="6"/>
  <c r="M273" i="6"/>
  <c r="M285" i="6"/>
  <c r="AW241" i="6"/>
  <c r="AW411" i="6"/>
  <c r="E453" i="6"/>
  <c r="E295" i="6"/>
  <c r="E283" i="6"/>
  <c r="AK477" i="6"/>
  <c r="AK307" i="6"/>
  <c r="AW425" i="6"/>
  <c r="AJ243" i="6"/>
  <c r="AJ414" i="6"/>
  <c r="AJ413" i="6"/>
  <c r="J464" i="6"/>
  <c r="G428" i="6"/>
  <c r="G258" i="6"/>
  <c r="W240" i="6"/>
  <c r="W410" i="6"/>
  <c r="I267" i="6"/>
  <c r="AO252" i="6"/>
  <c r="AD22" i="17"/>
  <c r="T472" i="6"/>
  <c r="Q238" i="6"/>
  <c r="Q408" i="6"/>
  <c r="J242" i="6"/>
  <c r="J413" i="6"/>
  <c r="J412" i="6"/>
  <c r="H247" i="6"/>
  <c r="H417" i="6"/>
  <c r="P467" i="6"/>
  <c r="P297" i="6"/>
  <c r="P468" i="6"/>
  <c r="F240" i="6"/>
  <c r="F410" i="6"/>
  <c r="F411" i="6"/>
  <c r="AH439" i="6"/>
  <c r="AH438" i="6"/>
  <c r="F244" i="6"/>
  <c r="F38" i="17"/>
  <c r="AL280" i="6"/>
  <c r="AL451" i="6"/>
  <c r="AB239" i="6"/>
  <c r="AB410" i="6"/>
  <c r="AP465" i="6"/>
  <c r="AP464" i="6"/>
  <c r="O300" i="6"/>
  <c r="O288" i="6"/>
  <c r="AX466" i="6"/>
  <c r="AX467" i="6"/>
  <c r="AX296" i="6"/>
  <c r="AD27" i="17"/>
  <c r="T86" i="17"/>
  <c r="AQ452" i="6"/>
  <c r="I240" i="6"/>
  <c r="I410" i="6"/>
  <c r="AD33" i="17"/>
  <c r="S453" i="6"/>
  <c r="AK435" i="6"/>
  <c r="AH290" i="6"/>
  <c r="AH460" i="6"/>
  <c r="AP443" i="6"/>
  <c r="AP284" i="6"/>
  <c r="AP442" i="6"/>
  <c r="J437" i="6"/>
  <c r="AX72" i="17"/>
  <c r="P24" i="17"/>
  <c r="P105" i="17" s="1"/>
  <c r="P412" i="6"/>
  <c r="P34" i="17"/>
  <c r="Q476" i="6"/>
  <c r="AG253" i="6"/>
  <c r="AG241" i="6"/>
  <c r="O465" i="6"/>
  <c r="O464" i="6"/>
  <c r="AK242" i="6"/>
  <c r="AK412" i="6"/>
  <c r="AK254" i="6"/>
  <c r="Y454" i="6"/>
  <c r="AF251" i="6"/>
  <c r="AF45" i="17"/>
  <c r="AF422" i="6"/>
  <c r="P462" i="6"/>
  <c r="P461" i="6"/>
  <c r="S456" i="6"/>
  <c r="X245" i="6"/>
  <c r="X416" i="6"/>
  <c r="AF440" i="6"/>
  <c r="AF269" i="6"/>
  <c r="AF439" i="6"/>
  <c r="AL56" i="17"/>
  <c r="J26" i="17"/>
  <c r="J107" i="17" s="1"/>
  <c r="AA264" i="6"/>
  <c r="AA422" i="6"/>
  <c r="AQ306" i="6"/>
  <c r="AQ294" i="6"/>
  <c r="AJ434" i="6"/>
  <c r="AJ433" i="6"/>
  <c r="AI299" i="6"/>
  <c r="AI470" i="6"/>
  <c r="Z452" i="6"/>
  <c r="Z282" i="6"/>
  <c r="AK436" i="6"/>
  <c r="AK266" i="6"/>
  <c r="L451" i="6"/>
  <c r="L452" i="6"/>
  <c r="S241" i="6"/>
  <c r="S411" i="6"/>
  <c r="Q456" i="6"/>
  <c r="Q457" i="6"/>
  <c r="X439" i="6"/>
  <c r="X440" i="6"/>
  <c r="AX449" i="6"/>
  <c r="AX448" i="6"/>
  <c r="AV434" i="6"/>
  <c r="AV275" i="6"/>
  <c r="AV263" i="6"/>
  <c r="AJ307" i="6"/>
  <c r="AJ477" i="6"/>
  <c r="AL462" i="6"/>
  <c r="AL463" i="6"/>
  <c r="G464" i="6"/>
  <c r="G294" i="6"/>
  <c r="AF425" i="6"/>
  <c r="AF426" i="6"/>
  <c r="AB24" i="17"/>
  <c r="P415" i="6"/>
  <c r="AN443" i="6"/>
  <c r="AH51" i="17"/>
  <c r="AV460" i="6"/>
  <c r="AB428" i="6"/>
  <c r="Z449" i="6"/>
  <c r="AN466" i="6"/>
  <c r="L436" i="6"/>
  <c r="AI23" i="17"/>
  <c r="AI104" i="17" s="1"/>
  <c r="Z248" i="6"/>
  <c r="Z418" i="6"/>
  <c r="AH431" i="6"/>
  <c r="AH52" i="17"/>
  <c r="R61" i="17"/>
  <c r="L408" i="6"/>
  <c r="L24" i="17"/>
  <c r="L105" i="17" s="1"/>
  <c r="L28" i="17"/>
  <c r="L109" i="17" s="1"/>
  <c r="AW465" i="6"/>
  <c r="P450" i="6"/>
  <c r="P449" i="6"/>
  <c r="AL246" i="6"/>
  <c r="AL417" i="6"/>
  <c r="AL37" i="17"/>
  <c r="AR277" i="6"/>
  <c r="AR436" i="6"/>
  <c r="AU244" i="6"/>
  <c r="AU415" i="6"/>
  <c r="AI306" i="6"/>
  <c r="AI294" i="6"/>
  <c r="Z432" i="6"/>
  <c r="P447" i="6"/>
  <c r="Z447" i="6"/>
  <c r="AJ463" i="6"/>
  <c r="U294" i="6"/>
  <c r="AQ244" i="6"/>
  <c r="AG260" i="6"/>
  <c r="K436" i="6"/>
  <c r="M432" i="6"/>
  <c r="V468" i="6"/>
  <c r="AU260" i="6"/>
  <c r="T291" i="6"/>
  <c r="T462" i="6"/>
  <c r="S428" i="6"/>
  <c r="S258" i="6"/>
  <c r="I453" i="6"/>
  <c r="I282" i="6"/>
  <c r="I452" i="6"/>
  <c r="AO418" i="6"/>
  <c r="AO248" i="6"/>
  <c r="AE463" i="6"/>
  <c r="AE293" i="6"/>
  <c r="X466" i="6"/>
  <c r="AL434" i="6"/>
  <c r="F414" i="6"/>
  <c r="X449" i="6"/>
  <c r="AA258" i="6"/>
  <c r="AK286" i="6"/>
  <c r="Q250" i="6"/>
  <c r="AW440" i="6"/>
  <c r="AU22" i="17"/>
  <c r="AU103" i="17" s="1"/>
  <c r="K304" i="6"/>
  <c r="K427" i="6"/>
  <c r="N474" i="6"/>
  <c r="I436" i="6"/>
  <c r="AQ280" i="6"/>
  <c r="AD84" i="17"/>
  <c r="E461" i="6"/>
  <c r="AF237" i="6"/>
  <c r="AF407" i="6"/>
  <c r="U429" i="6"/>
  <c r="AN239" i="6"/>
  <c r="AB249" i="6"/>
  <c r="AB419" i="6"/>
  <c r="L271" i="6"/>
  <c r="L64" i="17"/>
  <c r="AW431" i="6"/>
  <c r="AW261" i="6"/>
  <c r="Q249" i="6"/>
  <c r="AX426" i="6"/>
  <c r="AF408" i="6"/>
  <c r="AF424" i="6"/>
  <c r="R473" i="6"/>
  <c r="U464" i="6"/>
  <c r="AA266" i="6"/>
  <c r="P245" i="6"/>
  <c r="AG306" i="6"/>
  <c r="Z25" i="17"/>
  <c r="Z106" i="17" s="1"/>
  <c r="R420" i="6"/>
  <c r="R421" i="6"/>
  <c r="AN407" i="6"/>
  <c r="AN24" i="17"/>
  <c r="AN105" i="17" s="1"/>
  <c r="AN31" i="17"/>
  <c r="X454" i="6"/>
  <c r="X283" i="6"/>
  <c r="AT422" i="6"/>
  <c r="AT423" i="6"/>
  <c r="R240" i="6"/>
  <c r="R411" i="6"/>
  <c r="AV245" i="6"/>
  <c r="AV415" i="6"/>
  <c r="AV416" i="6"/>
  <c r="AD68" i="17"/>
  <c r="H439" i="6"/>
  <c r="H62" i="17"/>
  <c r="W254" i="6"/>
  <c r="W242" i="6"/>
  <c r="AW467" i="6"/>
  <c r="Z459" i="6"/>
  <c r="Z458" i="6"/>
  <c r="AX59" i="17"/>
  <c r="P32" i="17"/>
  <c r="AB444" i="6"/>
  <c r="AB409" i="6"/>
  <c r="F422" i="6"/>
  <c r="U433" i="6"/>
  <c r="G418" i="6"/>
  <c r="AN237" i="6"/>
  <c r="AO429" i="6"/>
  <c r="AA292" i="6"/>
  <c r="Y256" i="6"/>
  <c r="N428" i="6"/>
  <c r="N429" i="6"/>
  <c r="AM299" i="6"/>
  <c r="AD452" i="6"/>
  <c r="AD453" i="6"/>
  <c r="AA242" i="6"/>
  <c r="AA412" i="6"/>
  <c r="R427" i="6"/>
  <c r="R45" i="17"/>
  <c r="P31" i="17"/>
  <c r="L29" i="17"/>
  <c r="T469" i="6"/>
  <c r="J423" i="6"/>
  <c r="AK419" i="6"/>
  <c r="AM443" i="6"/>
  <c r="AM444" i="6"/>
  <c r="AJ23" i="17"/>
  <c r="AJ104" i="17" s="1"/>
  <c r="AJ408" i="6"/>
  <c r="M282" i="6"/>
  <c r="M452" i="6"/>
  <c r="AV237" i="6"/>
  <c r="AV408" i="6"/>
  <c r="AV407" i="6"/>
  <c r="AV417" i="6"/>
  <c r="AB445" i="6"/>
  <c r="AL38" i="17"/>
  <c r="AL40" i="17"/>
  <c r="P26" i="17"/>
  <c r="AH418" i="6"/>
  <c r="AF452" i="6"/>
  <c r="AH22" i="17"/>
  <c r="AR443" i="6"/>
  <c r="P434" i="6"/>
  <c r="AJ432" i="6"/>
  <c r="AT456" i="6"/>
  <c r="R47" i="17"/>
  <c r="AH60" i="17"/>
  <c r="AN408" i="6"/>
  <c r="X450" i="6"/>
  <c r="X427" i="6"/>
  <c r="AL425" i="6"/>
  <c r="AD445" i="6"/>
  <c r="AR51" i="17"/>
  <c r="AD413" i="6"/>
  <c r="H418" i="6"/>
  <c r="Z419" i="6"/>
  <c r="T430" i="6"/>
  <c r="AD429" i="6"/>
  <c r="AH477" i="6"/>
  <c r="AD459" i="6"/>
  <c r="AT438" i="6"/>
  <c r="AR462" i="6"/>
  <c r="AV281" i="6"/>
  <c r="AX290" i="6"/>
  <c r="AT32" i="17"/>
  <c r="CE102" i="6"/>
  <c r="X72" i="17"/>
  <c r="AA411" i="6"/>
  <c r="AI464" i="6"/>
  <c r="AA251" i="6"/>
  <c r="M413" i="6"/>
  <c r="AI436" i="6"/>
  <c r="H249" i="6"/>
  <c r="AI454" i="6"/>
  <c r="AH244" i="6"/>
  <c r="AH38" i="17"/>
  <c r="AH414" i="6"/>
  <c r="AH415" i="6"/>
  <c r="AS459" i="6"/>
  <c r="AS460" i="6"/>
  <c r="W244" i="6"/>
  <c r="W414" i="6"/>
  <c r="AS473" i="6"/>
  <c r="P427" i="6"/>
  <c r="P428" i="6"/>
  <c r="Z468" i="6"/>
  <c r="Z298" i="6"/>
  <c r="H271" i="6"/>
  <c r="H441" i="6"/>
  <c r="H64" i="17"/>
  <c r="AR471" i="6"/>
  <c r="AR472" i="6"/>
  <c r="AE300" i="6"/>
  <c r="X247" i="6"/>
  <c r="X417" i="6"/>
  <c r="X41" i="17"/>
  <c r="O453" i="6"/>
  <c r="O282" i="6"/>
  <c r="AL441" i="6"/>
  <c r="AV432" i="6"/>
  <c r="AV431" i="6"/>
  <c r="X415" i="6"/>
  <c r="N242" i="6"/>
  <c r="N413" i="6"/>
  <c r="AW248" i="6"/>
  <c r="AW419" i="6"/>
  <c r="E286" i="6"/>
  <c r="E444" i="6"/>
  <c r="I239" i="6"/>
  <c r="I409" i="6"/>
  <c r="H259" i="6"/>
  <c r="H429" i="6"/>
  <c r="H407" i="6"/>
  <c r="H237" i="6"/>
  <c r="H27" i="17"/>
  <c r="L434" i="6"/>
  <c r="L275" i="6"/>
  <c r="Z477" i="6"/>
  <c r="Z476" i="6"/>
  <c r="U468" i="6"/>
  <c r="U298" i="6"/>
  <c r="AI238" i="6"/>
  <c r="AI408" i="6"/>
  <c r="L245" i="6"/>
  <c r="L415" i="6"/>
  <c r="Y247" i="6"/>
  <c r="Y259" i="6"/>
  <c r="Y418" i="6"/>
  <c r="H46" i="17"/>
  <c r="AM449" i="6"/>
  <c r="AW279" i="6"/>
  <c r="AW267" i="6"/>
  <c r="AW473" i="6"/>
  <c r="AU238" i="6"/>
  <c r="AH420" i="6"/>
  <c r="AH421" i="6"/>
  <c r="AH250" i="6"/>
  <c r="AN409" i="6"/>
  <c r="H436" i="6"/>
  <c r="H30" i="17"/>
  <c r="AF412" i="6"/>
  <c r="H412" i="6"/>
  <c r="AH430" i="6"/>
  <c r="Z49" i="17"/>
  <c r="R426" i="6"/>
  <c r="AB43" i="17"/>
  <c r="AD471" i="6"/>
  <c r="AT471" i="6"/>
  <c r="AF41" i="17"/>
  <c r="AL59" i="17"/>
  <c r="AI447" i="6"/>
  <c r="AP459" i="6"/>
  <c r="AK418" i="6"/>
  <c r="Q298" i="6"/>
  <c r="AS239" i="6"/>
  <c r="AV469" i="6"/>
  <c r="AN249" i="6"/>
  <c r="I446" i="6"/>
  <c r="AO410" i="6"/>
  <c r="AD435" i="6"/>
  <c r="AD434" i="6"/>
  <c r="Q240" i="6"/>
  <c r="Q411" i="6"/>
  <c r="S268" i="6"/>
  <c r="AF293" i="6"/>
  <c r="AF464" i="6"/>
  <c r="AF305" i="6"/>
  <c r="AG438" i="6"/>
  <c r="AG268" i="6"/>
  <c r="G266" i="6"/>
  <c r="L263" i="6"/>
  <c r="AO423" i="6"/>
  <c r="AW260" i="6"/>
  <c r="AP300" i="6"/>
  <c r="I435" i="6"/>
  <c r="AF472" i="6"/>
  <c r="AF471" i="6"/>
  <c r="AD87" i="17"/>
  <c r="AG296" i="6"/>
  <c r="AQ453" i="6"/>
  <c r="L409" i="6"/>
  <c r="L410" i="6"/>
  <c r="L32" i="17"/>
  <c r="R455" i="6"/>
  <c r="R454" i="6"/>
  <c r="R296" i="6"/>
  <c r="N244" i="6"/>
  <c r="N414" i="6"/>
  <c r="N431" i="6"/>
  <c r="H26" i="17"/>
  <c r="H443" i="6"/>
  <c r="AR417" i="6"/>
  <c r="F53" i="17"/>
  <c r="H48" i="17"/>
  <c r="L450" i="6"/>
  <c r="Z453" i="6"/>
  <c r="X281" i="6"/>
  <c r="K415" i="6"/>
  <c r="AK295" i="6"/>
  <c r="K428" i="6"/>
  <c r="AV433" i="6"/>
  <c r="AC295" i="6"/>
  <c r="AW437" i="6"/>
  <c r="W431" i="6"/>
  <c r="W272" i="6"/>
  <c r="O286" i="6"/>
  <c r="O456" i="6"/>
  <c r="AQ304" i="6"/>
  <c r="W301" i="6"/>
  <c r="W471" i="6"/>
  <c r="Q243" i="6"/>
  <c r="Q413" i="6"/>
  <c r="AQ430" i="6"/>
  <c r="G455" i="6"/>
  <c r="AN247" i="6"/>
  <c r="AN418" i="6"/>
  <c r="AE474" i="6"/>
  <c r="AE304" i="6"/>
  <c r="AQ423" i="6"/>
  <c r="Q288" i="6"/>
  <c r="T466" i="6"/>
  <c r="T88" i="17"/>
  <c r="S290" i="6"/>
  <c r="S460" i="6"/>
  <c r="O272" i="6"/>
  <c r="J240" i="6"/>
  <c r="J411" i="6"/>
  <c r="R448" i="6"/>
  <c r="J56" i="17"/>
  <c r="AT27" i="17"/>
  <c r="J410" i="6"/>
  <c r="AL411" i="6"/>
  <c r="Z457" i="6"/>
  <c r="AD451" i="6"/>
  <c r="T465" i="6"/>
  <c r="AP264" i="6"/>
  <c r="AH296" i="6"/>
  <c r="L285" i="6"/>
  <c r="AV474" i="6"/>
  <c r="W413" i="6"/>
  <c r="AE422" i="6"/>
  <c r="AO446" i="6"/>
  <c r="AP427" i="6"/>
  <c r="Z258" i="6"/>
  <c r="AO442" i="6"/>
  <c r="AO271" i="6"/>
  <c r="AD438" i="6"/>
  <c r="AD439" i="6"/>
  <c r="Z300" i="6"/>
  <c r="AQ431" i="6"/>
  <c r="X54" i="17"/>
  <c r="AX270" i="6"/>
  <c r="Y446" i="6"/>
  <c r="AO411" i="6"/>
  <c r="AO241" i="6"/>
  <c r="H446" i="6"/>
  <c r="H275" i="6"/>
  <c r="AR26" i="17"/>
  <c r="U297" i="6"/>
  <c r="Z441" i="6"/>
  <c r="Z64" i="17"/>
  <c r="AM458" i="6"/>
  <c r="N25" i="17"/>
  <c r="S422" i="6"/>
  <c r="AG428" i="6"/>
  <c r="AG427" i="6"/>
  <c r="K268" i="6"/>
  <c r="AN429" i="6"/>
  <c r="AN259" i="6"/>
  <c r="AT21" i="17"/>
  <c r="AT102" i="17" s="1"/>
  <c r="N456" i="6"/>
  <c r="N286" i="6"/>
  <c r="G307" i="6"/>
  <c r="G465" i="6"/>
  <c r="AQ424" i="6"/>
  <c r="AT43" i="17"/>
  <c r="W420" i="6"/>
  <c r="M266" i="6"/>
  <c r="M436" i="6"/>
  <c r="O285" i="6"/>
  <c r="O443" i="6"/>
  <c r="G288" i="6"/>
  <c r="AX62" i="17"/>
  <c r="AL24" i="17"/>
  <c r="AL105" i="17" s="1"/>
  <c r="AN417" i="6"/>
  <c r="R433" i="6"/>
  <c r="Z467" i="6"/>
  <c r="AQ272" i="6"/>
  <c r="K445" i="6"/>
  <c r="AQ253" i="6"/>
  <c r="O427" i="6"/>
  <c r="AE436" i="6"/>
  <c r="K269" i="6"/>
  <c r="I304" i="6"/>
  <c r="AQ422" i="6"/>
  <c r="AS64" i="17"/>
  <c r="O274" i="6"/>
  <c r="I437" i="6"/>
  <c r="I278" i="6"/>
  <c r="AC241" i="6"/>
  <c r="AC253" i="6"/>
  <c r="AN243" i="6"/>
  <c r="AN414" i="6"/>
  <c r="K262" i="6"/>
  <c r="AK466" i="6"/>
  <c r="G475" i="6"/>
  <c r="AD463" i="6"/>
  <c r="AD85" i="17"/>
  <c r="AU256" i="6"/>
  <c r="AT238" i="6"/>
  <c r="AT408" i="6"/>
  <c r="AB418" i="6"/>
  <c r="AT249" i="6"/>
  <c r="H42" i="17"/>
  <c r="X52" i="17"/>
  <c r="R262" i="6"/>
  <c r="AW249" i="6"/>
  <c r="AE251" i="6"/>
  <c r="AS430" i="6"/>
  <c r="U431" i="6"/>
  <c r="AI295" i="6"/>
  <c r="AX246" i="6"/>
  <c r="AX416" i="6"/>
  <c r="H414" i="6"/>
  <c r="AR411" i="6"/>
  <c r="L413" i="6"/>
  <c r="V419" i="6"/>
  <c r="Z48" i="17"/>
  <c r="H47" i="17"/>
  <c r="W249" i="6"/>
  <c r="AT474" i="6"/>
  <c r="N457" i="6"/>
  <c r="T452" i="6"/>
  <c r="V444" i="6"/>
  <c r="AL27" i="17"/>
  <c r="AN41" i="17"/>
  <c r="L63" i="17"/>
  <c r="N70" i="17"/>
  <c r="AV78" i="17"/>
  <c r="AQ259" i="6"/>
  <c r="AC411" i="6"/>
  <c r="P259" i="6"/>
  <c r="H291" i="6"/>
  <c r="U267" i="6"/>
  <c r="AW284" i="6"/>
  <c r="AW454" i="6"/>
  <c r="AU259" i="6"/>
  <c r="AI283" i="6"/>
  <c r="V264" i="6"/>
  <c r="AO427" i="6"/>
  <c r="AW407" i="6"/>
  <c r="AF249" i="6"/>
  <c r="AL268" i="6"/>
  <c r="AL438" i="6"/>
  <c r="AC456" i="6"/>
  <c r="AC298" i="6"/>
  <c r="AL238" i="6"/>
  <c r="AL21" i="17"/>
  <c r="AL102" i="17" s="1"/>
  <c r="AL408" i="6"/>
  <c r="AL409" i="6"/>
  <c r="J248" i="6"/>
  <c r="J418" i="6"/>
  <c r="U453" i="6"/>
  <c r="AT80" i="17"/>
  <c r="Z90" i="17"/>
  <c r="Y252" i="6"/>
  <c r="Q452" i="6"/>
  <c r="G459" i="6"/>
  <c r="E297" i="6"/>
  <c r="AD469" i="6"/>
  <c r="AD468" i="6"/>
  <c r="G466" i="6"/>
  <c r="E441" i="6"/>
  <c r="L299" i="6"/>
  <c r="AW289" i="6"/>
  <c r="AA463" i="6"/>
  <c r="G254" i="6"/>
  <c r="AN281" i="6"/>
  <c r="AB414" i="6"/>
  <c r="J427" i="6"/>
  <c r="AR81" i="17"/>
  <c r="Z40" i="17"/>
  <c r="AP272" i="6"/>
  <c r="AH288" i="6"/>
  <c r="AU24" i="17"/>
  <c r="AO288" i="6"/>
  <c r="AA475" i="6"/>
  <c r="AS302" i="6"/>
  <c r="M249" i="6"/>
  <c r="AW272" i="6"/>
  <c r="G430" i="6"/>
  <c r="AA253" i="6"/>
  <c r="O423" i="6"/>
  <c r="AF303" i="6"/>
  <c r="J262" i="6"/>
  <c r="Q284" i="6"/>
  <c r="AI431" i="6"/>
  <c r="K284" i="6"/>
  <c r="K423" i="6"/>
  <c r="O472" i="6"/>
  <c r="O302" i="6"/>
  <c r="AR293" i="6"/>
  <c r="AP306" i="6"/>
  <c r="U263" i="6"/>
  <c r="S464" i="6"/>
  <c r="M429" i="6"/>
  <c r="AE271" i="6"/>
  <c r="AE441" i="6"/>
  <c r="K448" i="6"/>
  <c r="H293" i="6"/>
  <c r="T307" i="6"/>
  <c r="AC287" i="6"/>
  <c r="AG424" i="6"/>
  <c r="AF267" i="6"/>
  <c r="AO441" i="6"/>
  <c r="U269" i="6"/>
  <c r="AQ255" i="6"/>
  <c r="AC430" i="6"/>
  <c r="O447" i="6"/>
  <c r="AI469" i="6"/>
  <c r="AG431" i="6"/>
  <c r="AW268" i="6"/>
  <c r="L257" i="6"/>
  <c r="AT250" i="6"/>
  <c r="AU450" i="6"/>
  <c r="K298" i="6"/>
  <c r="K286" i="6"/>
  <c r="K306" i="6"/>
  <c r="AJ295" i="6"/>
  <c r="AC308" i="6"/>
  <c r="U478" i="6"/>
  <c r="U286" i="6"/>
  <c r="L283" i="6"/>
  <c r="AE298" i="6"/>
  <c r="AP290" i="6"/>
  <c r="I268" i="6"/>
  <c r="AP288" i="6"/>
  <c r="AD75" i="17"/>
  <c r="AB297" i="6"/>
  <c r="AI252" i="6"/>
  <c r="I475" i="6"/>
  <c r="Y281" i="6"/>
  <c r="E411" i="6"/>
  <c r="U419" i="6"/>
  <c r="AS292" i="6"/>
  <c r="L277" i="6"/>
  <c r="M426" i="6"/>
  <c r="AS284" i="6"/>
  <c r="O306" i="6"/>
  <c r="Q458" i="6"/>
  <c r="K289" i="6"/>
  <c r="AL266" i="6"/>
  <c r="AG472" i="6"/>
  <c r="AK415" i="6"/>
  <c r="AM439" i="6"/>
  <c r="G287" i="6"/>
  <c r="H277" i="6"/>
  <c r="G270" i="6"/>
  <c r="X299" i="6"/>
  <c r="G450" i="6"/>
  <c r="AE462" i="6"/>
  <c r="AI285" i="6"/>
  <c r="AW324" i="6"/>
  <c r="AG324" i="6"/>
  <c r="AH326" i="6"/>
  <c r="Y276" i="6"/>
  <c r="E282" i="6"/>
  <c r="X324" i="6"/>
  <c r="AW326" i="6"/>
  <c r="AU324" i="6"/>
  <c r="AV326" i="6"/>
  <c r="AT324" i="6"/>
  <c r="AQ470" i="6"/>
  <c r="AU291" i="6"/>
  <c r="N328" i="6"/>
  <c r="AN326" i="6"/>
  <c r="AL324" i="6"/>
  <c r="S328" i="6"/>
  <c r="Q326" i="6"/>
  <c r="O324" i="6"/>
  <c r="N330" i="6"/>
  <c r="L328" i="6"/>
  <c r="J326" i="6"/>
  <c r="H324" i="6"/>
  <c r="Z328" i="6"/>
  <c r="E329" i="6"/>
  <c r="AV324" i="6"/>
  <c r="AX326" i="6"/>
  <c r="AB330" i="6"/>
  <c r="AM331" i="6"/>
  <c r="R329" i="6"/>
  <c r="N325" i="6"/>
  <c r="AJ326" i="6"/>
  <c r="AH324" i="6"/>
  <c r="AO326" i="6"/>
  <c r="AM324" i="6"/>
  <c r="AQ327" i="6"/>
  <c r="AS329" i="6"/>
  <c r="AO325" i="6"/>
  <c r="AE329" i="6"/>
  <c r="AH331" i="6"/>
  <c r="AB329" i="6"/>
  <c r="Y327" i="6"/>
  <c r="W325" i="6"/>
  <c r="AJ328" i="6"/>
  <c r="AF324" i="6"/>
  <c r="AR326" i="6"/>
  <c r="L331" i="6"/>
  <c r="H327" i="6"/>
  <c r="AG326" i="6"/>
  <c r="AE324" i="6"/>
  <c r="AB327" i="6"/>
  <c r="AD329" i="6"/>
  <c r="W330" i="6"/>
  <c r="R328" i="6"/>
  <c r="AK329" i="6"/>
  <c r="AI327" i="6"/>
  <c r="AG325" i="6"/>
  <c r="H326" i="6"/>
  <c r="F324" i="6"/>
  <c r="AQ325" i="6"/>
  <c r="AM329" i="6"/>
  <c r="AL331" i="6"/>
  <c r="N324" i="6"/>
  <c r="K308" i="6"/>
  <c r="AS328" i="6"/>
  <c r="W331" i="6"/>
  <c r="AC329" i="6"/>
  <c r="Y325" i="6"/>
  <c r="P326" i="6"/>
  <c r="AA327" i="6"/>
  <c r="AU329" i="6"/>
  <c r="T330" i="6"/>
  <c r="U329" i="6"/>
  <c r="S327" i="6"/>
  <c r="Q325" i="6"/>
  <c r="AP327" i="6"/>
  <c r="AN325" i="6"/>
  <c r="AO327" i="6"/>
  <c r="AM325" i="6"/>
  <c r="AA325" i="6"/>
  <c r="Z325" i="6"/>
  <c r="J327" i="6"/>
  <c r="H325" i="6"/>
  <c r="Z331" i="6"/>
  <c r="H331" i="6"/>
  <c r="Y324" i="6"/>
  <c r="AE326" i="6"/>
  <c r="AO331" i="6"/>
  <c r="AI330" i="6"/>
  <c r="E328" i="6"/>
  <c r="W329" i="6"/>
  <c r="AC331" i="6"/>
  <c r="AK327" i="6"/>
  <c r="K328" i="6"/>
  <c r="I326" i="6"/>
  <c r="G324" i="6"/>
  <c r="AU325" i="6"/>
  <c r="AW327" i="6"/>
  <c r="AL328" i="6"/>
  <c r="J325" i="6"/>
  <c r="AC328" i="6"/>
  <c r="M330" i="6"/>
  <c r="AH325" i="6"/>
  <c r="AW331" i="6"/>
  <c r="S329" i="6"/>
  <c r="F329" i="6"/>
  <c r="AT330" i="6"/>
  <c r="M329" i="6"/>
  <c r="K327" i="6"/>
  <c r="I325" i="6"/>
  <c r="AH327" i="6"/>
  <c r="AF325" i="6"/>
  <c r="AG327" i="6"/>
  <c r="AE325" i="6"/>
  <c r="U327" i="6"/>
  <c r="S325" i="6"/>
  <c r="AI329" i="6"/>
  <c r="O329" i="6"/>
  <c r="T327" i="6"/>
  <c r="K325" i="6"/>
  <c r="G329" i="6"/>
  <c r="AJ327" i="6"/>
  <c r="AP329" i="6"/>
  <c r="AL325" i="6"/>
  <c r="M327" i="6"/>
  <c r="AT328" i="6"/>
  <c r="AX325" i="6"/>
  <c r="AR328" i="6"/>
  <c r="AN324" i="6"/>
  <c r="R327" i="6"/>
  <c r="P325" i="6"/>
  <c r="Q327" i="6"/>
  <c r="O325" i="6"/>
  <c r="L324" i="6"/>
  <c r="AR327" i="6"/>
  <c r="AA328" i="6"/>
  <c r="M331" i="6"/>
  <c r="I327" i="6"/>
  <c r="P324" i="6"/>
  <c r="Z324" i="6"/>
  <c r="AM330" i="6"/>
  <c r="AJ330" i="6"/>
  <c r="U328" i="6"/>
  <c r="AD328" i="6"/>
  <c r="F331" i="6"/>
  <c r="E330" i="6"/>
  <c r="G325" i="6"/>
  <c r="F328" i="6"/>
  <c r="T329" i="6"/>
  <c r="T328" i="6"/>
  <c r="AB326" i="6"/>
  <c r="K329" i="6"/>
  <c r="X330" i="6"/>
  <c r="AQ326" i="6"/>
  <c r="AH328" i="6"/>
  <c r="V330" i="6"/>
  <c r="R326" i="6"/>
  <c r="K326" i="6"/>
  <c r="AF326" i="6"/>
  <c r="AD324" i="6"/>
  <c r="G331" i="6"/>
  <c r="AO324" i="6"/>
  <c r="R331" i="6"/>
  <c r="O331" i="6"/>
  <c r="AP325" i="6"/>
  <c r="AX331" i="6"/>
  <c r="H330" i="6"/>
  <c r="AK330" i="6"/>
  <c r="AU331" i="6"/>
  <c r="F330" i="6"/>
  <c r="AW325" i="6"/>
  <c r="Y326" i="6"/>
  <c r="W324" i="6"/>
  <c r="X326" i="6"/>
  <c r="V324" i="6"/>
  <c r="U325" i="6"/>
  <c r="J324" i="6"/>
  <c r="Y328" i="6"/>
  <c r="U324" i="6"/>
  <c r="AF330" i="6"/>
  <c r="AX327" i="6"/>
  <c r="AV325" i="6"/>
  <c r="AV328" i="6"/>
  <c r="Q324" i="6"/>
  <c r="AN331" i="6"/>
  <c r="AV327" i="6"/>
  <c r="S326" i="6"/>
  <c r="P327" i="6"/>
  <c r="AT325" i="6"/>
  <c r="AC324" i="6"/>
  <c r="Q330" i="6"/>
  <c r="AU328" i="6"/>
  <c r="AD327" i="6"/>
  <c r="M326" i="6"/>
  <c r="AQ324" i="6"/>
  <c r="N329" i="6"/>
  <c r="AK328" i="6"/>
  <c r="O330" i="6"/>
  <c r="S331" i="6"/>
  <c r="AH329" i="6"/>
  <c r="Q328" i="6"/>
  <c r="AU326" i="6"/>
  <c r="AD325" i="6"/>
  <c r="M324" i="6"/>
  <c r="T326" i="6"/>
  <c r="AX324" i="6"/>
  <c r="AV329" i="6"/>
  <c r="AE328" i="6"/>
  <c r="N327" i="6"/>
  <c r="AR325" i="6"/>
  <c r="AA324" i="6"/>
  <c r="AJ478" i="6"/>
  <c r="U330" i="6"/>
  <c r="AB331" i="6"/>
  <c r="K330" i="6"/>
  <c r="AO328" i="6"/>
  <c r="X327" i="6"/>
  <c r="G326" i="6"/>
  <c r="AK324" i="6"/>
  <c r="H328" i="6"/>
  <c r="AG330" i="6"/>
  <c r="P329" i="6"/>
  <c r="AT327" i="6"/>
  <c r="AC326" i="6"/>
  <c r="L325" i="6"/>
  <c r="L65" i="17"/>
  <c r="AA308" i="6"/>
  <c r="Y330" i="6"/>
  <c r="H329" i="6"/>
  <c r="AL327" i="6"/>
  <c r="U326" i="6"/>
  <c r="X60" i="17"/>
  <c r="M440" i="6"/>
  <c r="W265" i="6"/>
  <c r="AA331" i="6"/>
  <c r="V331" i="6"/>
  <c r="AB464" i="6"/>
  <c r="CE127" i="6"/>
  <c r="CE97" i="6"/>
  <c r="AV80" i="17"/>
  <c r="AC325" i="6"/>
  <c r="O450" i="6"/>
  <c r="AB407" i="6"/>
  <c r="CE123" i="6"/>
  <c r="CE110" i="6"/>
  <c r="CE87" i="6"/>
  <c r="CE113" i="6"/>
  <c r="CE107" i="6"/>
  <c r="Y465" i="6"/>
  <c r="Y295" i="6"/>
  <c r="CE115" i="6"/>
  <c r="N407" i="6"/>
  <c r="N237" i="6"/>
  <c r="AU437" i="6"/>
  <c r="AU279" i="6"/>
  <c r="AM243" i="6"/>
  <c r="AM413" i="6"/>
  <c r="G291" i="6"/>
  <c r="AU434" i="6"/>
  <c r="G257" i="6"/>
  <c r="AA423" i="6"/>
  <c r="AW330" i="6"/>
  <c r="AF329" i="6"/>
  <c r="O328" i="6"/>
  <c r="AS326" i="6"/>
  <c r="AB325" i="6"/>
  <c r="K324" i="6"/>
  <c r="AT412" i="6"/>
  <c r="W251" i="6"/>
  <c r="W421" i="6"/>
  <c r="AA297" i="6"/>
  <c r="W422" i="6"/>
  <c r="W252" i="6"/>
  <c r="AC262" i="6"/>
  <c r="Q415" i="6"/>
  <c r="G275" i="6"/>
  <c r="X22" i="17"/>
  <c r="CE86" i="6"/>
  <c r="AG255" i="6"/>
  <c r="AQ421" i="6"/>
  <c r="AA252" i="6"/>
  <c r="CE83" i="6"/>
  <c r="CE103" i="6"/>
  <c r="CE85" i="6"/>
  <c r="AM259" i="6"/>
  <c r="Y419" i="6"/>
  <c r="W283" i="6"/>
  <c r="AQ277" i="6"/>
  <c r="I53" i="17"/>
  <c r="CE77" i="6"/>
  <c r="Y329" i="6"/>
  <c r="Q430" i="6"/>
  <c r="AQ415" i="6"/>
  <c r="G429" i="6"/>
  <c r="AG298" i="6"/>
  <c r="CE111" i="6"/>
  <c r="CE91" i="6"/>
  <c r="CE93" i="6"/>
  <c r="S265" i="6"/>
  <c r="S423" i="6"/>
  <c r="AS256" i="6"/>
  <c r="Y262" i="6"/>
  <c r="CE134" i="6"/>
  <c r="T251" i="6"/>
  <c r="V270" i="6"/>
  <c r="AL276" i="6"/>
  <c r="CE99" i="6"/>
  <c r="CE81" i="6"/>
  <c r="CE129" i="6"/>
  <c r="G330" i="6"/>
  <c r="Z330" i="6"/>
  <c r="E325" i="6"/>
  <c r="S424" i="6"/>
  <c r="AM287" i="6"/>
  <c r="K277" i="6"/>
  <c r="I252" i="6"/>
  <c r="AG280" i="6"/>
  <c r="U428" i="6"/>
  <c r="CE95" i="6"/>
  <c r="CE133" i="6"/>
  <c r="CE119" i="6"/>
  <c r="S281" i="6"/>
  <c r="CE109" i="6"/>
  <c r="CE101" i="6"/>
  <c r="F460" i="6"/>
  <c r="CE118" i="6"/>
  <c r="CE114" i="6"/>
  <c r="CE76" i="6"/>
  <c r="CE100" i="6"/>
  <c r="CE135" i="6"/>
  <c r="AG434" i="6"/>
  <c r="AG263" i="6"/>
  <c r="CE121" i="6"/>
  <c r="CE75" i="6"/>
  <c r="CE78" i="6"/>
  <c r="AJ87" i="17"/>
  <c r="AN410" i="6"/>
  <c r="AB48" i="17"/>
  <c r="E408" i="6"/>
  <c r="H466" i="6"/>
  <c r="O262" i="6"/>
  <c r="AW424" i="6"/>
  <c r="W261" i="6"/>
  <c r="AK248" i="6"/>
  <c r="AM271" i="6"/>
  <c r="E454" i="6"/>
  <c r="AO471" i="6"/>
  <c r="T54" i="17"/>
  <c r="AG475" i="6"/>
  <c r="F458" i="6"/>
  <c r="CE116" i="6"/>
  <c r="CE132" i="6"/>
  <c r="F430" i="6"/>
  <c r="CE88" i="6"/>
  <c r="CE130" i="6"/>
  <c r="AS330" i="6"/>
  <c r="Y331" i="6"/>
  <c r="W478" i="6"/>
  <c r="E308" i="6"/>
  <c r="AR331" i="6"/>
  <c r="AA330" i="6"/>
  <c r="J329" i="6"/>
  <c r="AN327" i="6"/>
  <c r="W326" i="6"/>
  <c r="F325" i="6"/>
  <c r="AO329" i="6"/>
  <c r="X328" i="6"/>
  <c r="CE131" i="6"/>
  <c r="CE105" i="6"/>
  <c r="F417" i="6"/>
  <c r="AJ419" i="6"/>
  <c r="CE124" i="6"/>
  <c r="H465" i="6"/>
  <c r="H467" i="6"/>
  <c r="AO453" i="6"/>
  <c r="AG413" i="6"/>
  <c r="AS435" i="6"/>
  <c r="J250" i="6"/>
  <c r="S429" i="6"/>
  <c r="CE94" i="6"/>
  <c r="F294" i="6"/>
  <c r="CE122" i="6"/>
  <c r="CE84" i="6"/>
  <c r="CE108" i="6"/>
  <c r="P331" i="6"/>
  <c r="AC330" i="6"/>
  <c r="AJ331" i="6"/>
  <c r="S330" i="6"/>
  <c r="AW328" i="6"/>
  <c r="AF327" i="6"/>
  <c r="O326" i="6"/>
  <c r="AS324" i="6"/>
  <c r="P328" i="6"/>
  <c r="AT326" i="6"/>
  <c r="AO330" i="6"/>
  <c r="X329" i="6"/>
  <c r="G328" i="6"/>
  <c r="AK326" i="6"/>
  <c r="T325" i="6"/>
  <c r="E327" i="6"/>
  <c r="AI325" i="6"/>
  <c r="R324" i="6"/>
  <c r="CE89" i="6"/>
  <c r="CE126" i="6"/>
  <c r="F438" i="6"/>
  <c r="CE96" i="6"/>
  <c r="AC478" i="6"/>
  <c r="H281" i="6"/>
  <c r="CE125" i="6"/>
  <c r="N27" i="17"/>
  <c r="T303" i="6"/>
  <c r="AO472" i="6"/>
  <c r="M256" i="6"/>
  <c r="S259" i="6"/>
  <c r="AE281" i="6"/>
  <c r="AA417" i="6"/>
  <c r="AD296" i="6"/>
  <c r="CE120" i="6"/>
  <c r="CE128" i="6"/>
  <c r="AT331" i="6"/>
  <c r="AT91" i="17"/>
  <c r="AJ410" i="6"/>
  <c r="Q442" i="6"/>
  <c r="CE98" i="6"/>
  <c r="CE80" i="6"/>
  <c r="CE104" i="6"/>
  <c r="AG264" i="6"/>
  <c r="AG422" i="6"/>
  <c r="F455" i="6"/>
  <c r="CE112" i="6"/>
  <c r="AK23" i="17"/>
  <c r="F262" i="6"/>
  <c r="CE90" i="6"/>
  <c r="CE82" i="6"/>
  <c r="CE106" i="6"/>
  <c r="CE92" i="6"/>
  <c r="R330" i="6"/>
  <c r="I330" i="6"/>
  <c r="AM328" i="6"/>
  <c r="V327" i="6"/>
  <c r="E326" i="6"/>
  <c r="AI324" i="6"/>
  <c r="I284" i="6"/>
  <c r="I442" i="6"/>
  <c r="CE79" i="6"/>
  <c r="CE117" i="6"/>
  <c r="AP331" i="6"/>
  <c r="AP326" i="6"/>
  <c r="CE145" i="6"/>
  <c r="AL326" i="6"/>
  <c r="AP330" i="6"/>
  <c r="AJ329" i="6"/>
  <c r="T331" i="6"/>
  <c r="AX329" i="6"/>
  <c r="AG328" i="6"/>
  <c r="AH330" i="6"/>
  <c r="CE139" i="6"/>
  <c r="CE143" i="6"/>
  <c r="CE138" i="6"/>
  <c r="CE136" i="6"/>
  <c r="L329" i="6"/>
  <c r="CE146" i="6"/>
  <c r="CE140" i="6"/>
  <c r="AV331" i="6"/>
  <c r="X331" i="6"/>
  <c r="AQ331" i="6"/>
  <c r="AT329" i="6"/>
  <c r="AQ328" i="6"/>
  <c r="V329" i="6"/>
  <c r="I331" i="6"/>
  <c r="AI328" i="6"/>
  <c r="AQ330" i="6"/>
  <c r="Z329" i="6"/>
  <c r="I328" i="6"/>
  <c r="AM326" i="6"/>
  <c r="V325" i="6"/>
  <c r="E324" i="6"/>
  <c r="AC327" i="6"/>
  <c r="L326" i="6"/>
  <c r="AP324" i="6"/>
  <c r="CE141" i="6"/>
  <c r="CE144" i="6"/>
  <c r="CE137" i="6"/>
  <c r="CE142" i="6"/>
  <c r="AJ325" i="6"/>
  <c r="S324" i="6"/>
  <c r="AK325" i="6"/>
  <c r="CE147" i="6"/>
  <c r="O334" i="6" s="1"/>
  <c r="K408" i="6"/>
  <c r="AO264" i="6"/>
  <c r="K418" i="6"/>
  <c r="AW417" i="6"/>
  <c r="AE285" i="6"/>
  <c r="U441" i="6"/>
  <c r="AC414" i="6"/>
  <c r="AI426" i="6"/>
  <c r="AO437" i="6"/>
  <c r="Y460" i="6"/>
  <c r="AD51" i="17"/>
  <c r="H287" i="6"/>
  <c r="P323" i="6"/>
  <c r="P335" i="6"/>
  <c r="H333" i="6"/>
  <c r="H321" i="6"/>
  <c r="AM323" i="6"/>
  <c r="AM335" i="6"/>
  <c r="V334" i="6"/>
  <c r="V322" i="6"/>
  <c r="AP320" i="6"/>
  <c r="AP332" i="6"/>
  <c r="AD323" i="6"/>
  <c r="AD335" i="6"/>
  <c r="M334" i="6"/>
  <c r="M322" i="6"/>
  <c r="AA320" i="6"/>
  <c r="AA332" i="6"/>
  <c r="AR322" i="6"/>
  <c r="AR334" i="6"/>
  <c r="W333" i="6"/>
  <c r="W321" i="6"/>
  <c r="AR323" i="6"/>
  <c r="AR335" i="6"/>
  <c r="AA334" i="6"/>
  <c r="AA322" i="6"/>
  <c r="AX332" i="6"/>
  <c r="AX320" i="6"/>
  <c r="AW329" i="6"/>
  <c r="AF328" i="6"/>
  <c r="O327" i="6"/>
  <c r="AS325" i="6"/>
  <c r="AB324" i="6"/>
  <c r="K323" i="6"/>
  <c r="K335" i="6"/>
  <c r="AM333" i="6"/>
  <c r="AM321" i="6"/>
  <c r="J331" i="6"/>
  <c r="AN329" i="6"/>
  <c r="W328" i="6"/>
  <c r="F327" i="6"/>
  <c r="AW322" i="6"/>
  <c r="AW334" i="6"/>
  <c r="AC321" i="6"/>
  <c r="AC333" i="6"/>
  <c r="Q323" i="6"/>
  <c r="Q335" i="6"/>
  <c r="AT333" i="6"/>
  <c r="AT321" i="6"/>
  <c r="AO333" i="6"/>
  <c r="AO321" i="6"/>
  <c r="X332" i="6"/>
  <c r="X320" i="6"/>
  <c r="J337" i="6"/>
  <c r="AB338" i="6"/>
  <c r="AT339" i="6"/>
  <c r="AA337" i="6"/>
  <c r="AS338" i="6"/>
  <c r="N336" i="6"/>
  <c r="AJ337" i="6"/>
  <c r="H339" i="6"/>
  <c r="W336" i="6"/>
  <c r="AK337" i="6"/>
  <c r="I339" i="6"/>
  <c r="X336" i="6"/>
  <c r="AL337" i="6"/>
  <c r="J339" i="6"/>
  <c r="Y336" i="6"/>
  <c r="AM337" i="6"/>
  <c r="K339" i="6"/>
  <c r="AH336" i="6"/>
  <c r="AV337" i="6"/>
  <c r="T339" i="6"/>
  <c r="AQ336" i="6"/>
  <c r="K338" i="6"/>
  <c r="AC339" i="6"/>
  <c r="AP262" i="6"/>
  <c r="X273" i="6"/>
  <c r="S459" i="6"/>
  <c r="AS321" i="6"/>
  <c r="AS333" i="6"/>
  <c r="AF331" i="6"/>
  <c r="AU322" i="6"/>
  <c r="AU334" i="6"/>
  <c r="K331" i="6"/>
  <c r="AE323" i="6"/>
  <c r="AE335" i="6"/>
  <c r="N334" i="6"/>
  <c r="N322" i="6"/>
  <c r="AB332" i="6"/>
  <c r="AB320" i="6"/>
  <c r="V323" i="6"/>
  <c r="V335" i="6"/>
  <c r="E334" i="6"/>
  <c r="E322" i="6"/>
  <c r="L320" i="6"/>
  <c r="L332" i="6"/>
  <c r="AJ334" i="6"/>
  <c r="AJ322" i="6"/>
  <c r="N333" i="6"/>
  <c r="N321" i="6"/>
  <c r="AJ323" i="6"/>
  <c r="AJ335" i="6"/>
  <c r="S334" i="6"/>
  <c r="S322" i="6"/>
  <c r="AJ332" i="6"/>
  <c r="AJ320" i="6"/>
  <c r="T324" i="6"/>
  <c r="AX322" i="6"/>
  <c r="AX334" i="6"/>
  <c r="AD333" i="6"/>
  <c r="AD321" i="6"/>
  <c r="AO334" i="6"/>
  <c r="AO322" i="6"/>
  <c r="T321" i="6"/>
  <c r="T333" i="6"/>
  <c r="I323" i="6"/>
  <c r="I335" i="6"/>
  <c r="AK321" i="6"/>
  <c r="AK333" i="6"/>
  <c r="AS332" i="6"/>
  <c r="AS320" i="6"/>
  <c r="AG333" i="6"/>
  <c r="AG321" i="6"/>
  <c r="P332" i="6"/>
  <c r="P320" i="6"/>
  <c r="G333" i="6"/>
  <c r="G321" i="6"/>
  <c r="R337" i="6"/>
  <c r="AJ338" i="6"/>
  <c r="M336" i="6"/>
  <c r="AI337" i="6"/>
  <c r="G339" i="6"/>
  <c r="V336" i="6"/>
  <c r="AR337" i="6"/>
  <c r="P339" i="6"/>
  <c r="AE336" i="6"/>
  <c r="AS337" i="6"/>
  <c r="Q339" i="6"/>
  <c r="AF336" i="6"/>
  <c r="AT337" i="6"/>
  <c r="R339" i="6"/>
  <c r="AG336" i="6"/>
  <c r="AU337" i="6"/>
  <c r="S339" i="6"/>
  <c r="AP336" i="6"/>
  <c r="J338" i="6"/>
  <c r="AB339" i="6"/>
  <c r="E336" i="6"/>
  <c r="S338" i="6"/>
  <c r="AK339" i="6"/>
  <c r="AF335" i="6"/>
  <c r="AF323" i="6"/>
  <c r="AA333" i="6"/>
  <c r="AA321" i="6"/>
  <c r="AU330" i="6"/>
  <c r="W323" i="6"/>
  <c r="W335" i="6"/>
  <c r="F322" i="6"/>
  <c r="F334" i="6"/>
  <c r="O320" i="6"/>
  <c r="N323" i="6"/>
  <c r="N335" i="6"/>
  <c r="AQ333" i="6"/>
  <c r="AQ321" i="6"/>
  <c r="AS323" i="6"/>
  <c r="AS335" i="6"/>
  <c r="AB334" i="6"/>
  <c r="AB322" i="6"/>
  <c r="AB323" i="6"/>
  <c r="AB335" i="6"/>
  <c r="K334" i="6"/>
  <c r="K322" i="6"/>
  <c r="Y332" i="6"/>
  <c r="Y320" i="6"/>
  <c r="AG329" i="6"/>
  <c r="AP322" i="6"/>
  <c r="AP334" i="6"/>
  <c r="U321" i="6"/>
  <c r="U333" i="6"/>
  <c r="AX323" i="6"/>
  <c r="AX335" i="6"/>
  <c r="AG334" i="6"/>
  <c r="AG322" i="6"/>
  <c r="K333" i="6"/>
  <c r="K321" i="6"/>
  <c r="AV322" i="6"/>
  <c r="AV334" i="6"/>
  <c r="AB321" i="6"/>
  <c r="AB333" i="6"/>
  <c r="AK332" i="6"/>
  <c r="AK320" i="6"/>
  <c r="Y333" i="6"/>
  <c r="Y321" i="6"/>
  <c r="H320" i="6"/>
  <c r="H332" i="6"/>
  <c r="AT332" i="6"/>
  <c r="AT320" i="6"/>
  <c r="Z337" i="6"/>
  <c r="AR338" i="6"/>
  <c r="U336" i="6"/>
  <c r="AQ337" i="6"/>
  <c r="O339" i="6"/>
  <c r="AD336" i="6"/>
  <c r="X339" i="6"/>
  <c r="AM336" i="6"/>
  <c r="G338" i="6"/>
  <c r="Y339" i="6"/>
  <c r="AN336" i="6"/>
  <c r="H338" i="6"/>
  <c r="Z339" i="6"/>
  <c r="AO336" i="6"/>
  <c r="I338" i="6"/>
  <c r="AA339" i="6"/>
  <c r="AX336" i="6"/>
  <c r="R338" i="6"/>
  <c r="AJ339" i="6"/>
  <c r="I337" i="6"/>
  <c r="AA338" i="6"/>
  <c r="AS339" i="6"/>
  <c r="O277" i="6"/>
  <c r="O322" i="6"/>
  <c r="N331" i="6"/>
  <c r="O335" i="6"/>
  <c r="O323" i="6"/>
  <c r="AR321" i="6"/>
  <c r="AR333" i="6"/>
  <c r="F323" i="6"/>
  <c r="F335" i="6"/>
  <c r="AH333" i="6"/>
  <c r="AH321" i="6"/>
  <c r="AK323" i="6"/>
  <c r="AK335" i="6"/>
  <c r="T334" i="6"/>
  <c r="T322" i="6"/>
  <c r="AM332" i="6"/>
  <c r="AM320" i="6"/>
  <c r="T323" i="6"/>
  <c r="T335" i="6"/>
  <c r="AX333" i="6"/>
  <c r="AX321" i="6"/>
  <c r="I320" i="6"/>
  <c r="I332" i="6"/>
  <c r="AH334" i="6"/>
  <c r="AH322" i="6"/>
  <c r="L321" i="6"/>
  <c r="L333" i="6"/>
  <c r="AP323" i="6"/>
  <c r="AP335" i="6"/>
  <c r="Y334" i="6"/>
  <c r="Y322" i="6"/>
  <c r="AU332" i="6"/>
  <c r="AU320" i="6"/>
  <c r="AN322" i="6"/>
  <c r="AN334" i="6"/>
  <c r="S333" i="6"/>
  <c r="S321" i="6"/>
  <c r="AC332" i="6"/>
  <c r="AC320" i="6"/>
  <c r="Q333" i="6"/>
  <c r="Q321" i="6"/>
  <c r="AL332" i="6"/>
  <c r="AL320" i="6"/>
  <c r="AH337" i="6"/>
  <c r="F339" i="6"/>
  <c r="AC336" i="6"/>
  <c r="E338" i="6"/>
  <c r="AL336" i="6"/>
  <c r="AF339" i="6"/>
  <c r="AU336" i="6"/>
  <c r="O338" i="6"/>
  <c r="AG339" i="6"/>
  <c r="AV336" i="6"/>
  <c r="P338" i="6"/>
  <c r="AH339" i="6"/>
  <c r="AW336" i="6"/>
  <c r="Q338" i="6"/>
  <c r="AI339" i="6"/>
  <c r="H337" i="6"/>
  <c r="Z338" i="6"/>
  <c r="AR339" i="6"/>
  <c r="Q337" i="6"/>
  <c r="AI338" i="6"/>
  <c r="L336" i="6"/>
  <c r="E258" i="6"/>
  <c r="AE332" i="6"/>
  <c r="AE320" i="6"/>
  <c r="X323" i="6"/>
  <c r="X335" i="6"/>
  <c r="AN323" i="6"/>
  <c r="AN335" i="6"/>
  <c r="G323" i="6"/>
  <c r="G335" i="6"/>
  <c r="AI333" i="6"/>
  <c r="AI321" i="6"/>
  <c r="AS322" i="6"/>
  <c r="AS334" i="6"/>
  <c r="X333" i="6"/>
  <c r="X321" i="6"/>
  <c r="AC323" i="6"/>
  <c r="AC335" i="6"/>
  <c r="L334" i="6"/>
  <c r="L322" i="6"/>
  <c r="Z320" i="6"/>
  <c r="Z332" i="6"/>
  <c r="L323" i="6"/>
  <c r="L335" i="6"/>
  <c r="AN333" i="6"/>
  <c r="AN321" i="6"/>
  <c r="Q329" i="6"/>
  <c r="AU327" i="6"/>
  <c r="AD326" i="6"/>
  <c r="M325" i="6"/>
  <c r="AQ323" i="6"/>
  <c r="AQ335" i="6"/>
  <c r="Z334" i="6"/>
  <c r="Z322" i="6"/>
  <c r="AW332" i="6"/>
  <c r="AW320" i="6"/>
  <c r="AH323" i="6"/>
  <c r="AH335" i="6"/>
  <c r="Q334" i="6"/>
  <c r="Q322" i="6"/>
  <c r="AH320" i="6"/>
  <c r="AH332" i="6"/>
  <c r="AW323" i="6"/>
  <c r="AW335" i="6"/>
  <c r="AF334" i="6"/>
  <c r="AF322" i="6"/>
  <c r="J333" i="6"/>
  <c r="J321" i="6"/>
  <c r="U332" i="6"/>
  <c r="U320" i="6"/>
  <c r="I333" i="6"/>
  <c r="I321" i="6"/>
  <c r="AD332" i="6"/>
  <c r="AD320" i="6"/>
  <c r="AP337" i="6"/>
  <c r="N339" i="6"/>
  <c r="AK336" i="6"/>
  <c r="M338" i="6"/>
  <c r="AT336" i="6"/>
  <c r="AN339" i="6"/>
  <c r="E337" i="6"/>
  <c r="W338" i="6"/>
  <c r="AO339" i="6"/>
  <c r="F337" i="6"/>
  <c r="X338" i="6"/>
  <c r="AP339" i="6"/>
  <c r="G337" i="6"/>
  <c r="Y338" i="6"/>
  <c r="AQ339" i="6"/>
  <c r="P337" i="6"/>
  <c r="AH338" i="6"/>
  <c r="K336" i="6"/>
  <c r="Y337" i="6"/>
  <c r="AQ338" i="6"/>
  <c r="T336" i="6"/>
  <c r="G322" i="6"/>
  <c r="G334" i="6"/>
  <c r="H323" i="6"/>
  <c r="H335" i="6"/>
  <c r="AM322" i="6"/>
  <c r="AM334" i="6"/>
  <c r="W322" i="6"/>
  <c r="W334" i="6"/>
  <c r="AT322" i="6"/>
  <c r="AT334" i="6"/>
  <c r="Z333" i="6"/>
  <c r="Z321" i="6"/>
  <c r="AK322" i="6"/>
  <c r="AK334" i="6"/>
  <c r="O333" i="6"/>
  <c r="O321" i="6"/>
  <c r="U323" i="6"/>
  <c r="U335" i="6"/>
  <c r="J332" i="6"/>
  <c r="J320" i="6"/>
  <c r="AE333" i="6"/>
  <c r="AE321" i="6"/>
  <c r="I329" i="6"/>
  <c r="AM327" i="6"/>
  <c r="V326" i="6"/>
  <c r="AI323" i="6"/>
  <c r="AI335" i="6"/>
  <c r="R334" i="6"/>
  <c r="R322" i="6"/>
  <c r="AI320" i="6"/>
  <c r="AI332" i="6"/>
  <c r="Z323" i="6"/>
  <c r="Z335" i="6"/>
  <c r="I334" i="6"/>
  <c r="I322" i="6"/>
  <c r="T332" i="6"/>
  <c r="T320" i="6"/>
  <c r="AO323" i="6"/>
  <c r="AO335" i="6"/>
  <c r="X334" i="6"/>
  <c r="X322" i="6"/>
  <c r="AR332" i="6"/>
  <c r="AR320" i="6"/>
  <c r="M320" i="6"/>
  <c r="M332" i="6"/>
  <c r="AV332" i="6"/>
  <c r="AV320" i="6"/>
  <c r="V332" i="6"/>
  <c r="V320" i="6"/>
  <c r="AX337" i="6"/>
  <c r="V339" i="6"/>
  <c r="AS336" i="6"/>
  <c r="U338" i="6"/>
  <c r="AM339" i="6"/>
  <c r="L337" i="6"/>
  <c r="AD338" i="6"/>
  <c r="AV339" i="6"/>
  <c r="M337" i="6"/>
  <c r="AE338" i="6"/>
  <c r="AW339" i="6"/>
  <c r="N337" i="6"/>
  <c r="AF338" i="6"/>
  <c r="AX339" i="6"/>
  <c r="O337" i="6"/>
  <c r="AG338" i="6"/>
  <c r="J336" i="6"/>
  <c r="X337" i="6"/>
  <c r="AP338" i="6"/>
  <c r="S336" i="6"/>
  <c r="AG337" i="6"/>
  <c r="E339" i="6"/>
  <c r="AB336" i="6"/>
  <c r="AU424" i="6"/>
  <c r="Q332" i="6"/>
  <c r="Q320" i="6"/>
  <c r="AJ321" i="6"/>
  <c r="AJ333" i="6"/>
  <c r="R333" i="6"/>
  <c r="R321" i="6"/>
  <c r="AL329" i="6"/>
  <c r="AV323" i="6"/>
  <c r="AV335" i="6"/>
  <c r="AQ320" i="6"/>
  <c r="AQ332" i="6"/>
  <c r="AL322" i="6"/>
  <c r="AL334" i="6"/>
  <c r="P333" i="6"/>
  <c r="P321" i="6"/>
  <c r="AT323" i="6"/>
  <c r="AT335" i="6"/>
  <c r="AC334" i="6"/>
  <c r="AC322" i="6"/>
  <c r="E321" i="6"/>
  <c r="E333" i="6"/>
  <c r="M323" i="6"/>
  <c r="M335" i="6"/>
  <c r="AP333" i="6"/>
  <c r="AP321" i="6"/>
  <c r="AQ322" i="6"/>
  <c r="AQ334" i="6"/>
  <c r="V333" i="6"/>
  <c r="V321" i="6"/>
  <c r="AE327" i="6"/>
  <c r="N326" i="6"/>
  <c r="AR324" i="6"/>
  <c r="AA323" i="6"/>
  <c r="AA335" i="6"/>
  <c r="J334" i="6"/>
  <c r="J322" i="6"/>
  <c r="W332" i="6"/>
  <c r="W320" i="6"/>
  <c r="R323" i="6"/>
  <c r="R335" i="6"/>
  <c r="AU333" i="6"/>
  <c r="AU321" i="6"/>
  <c r="AG323" i="6"/>
  <c r="AG335" i="6"/>
  <c r="P334" i="6"/>
  <c r="P322" i="6"/>
  <c r="AG332" i="6"/>
  <c r="AG320" i="6"/>
  <c r="E320" i="6"/>
  <c r="E332" i="6"/>
  <c r="S320" i="6"/>
  <c r="S332" i="6"/>
  <c r="AN332" i="6"/>
  <c r="AN320" i="6"/>
  <c r="N320" i="6"/>
  <c r="N332" i="6"/>
  <c r="L338" i="6"/>
  <c r="AD339" i="6"/>
  <c r="K337" i="6"/>
  <c r="AC338" i="6"/>
  <c r="AU339" i="6"/>
  <c r="T337" i="6"/>
  <c r="AL338" i="6"/>
  <c r="G336" i="6"/>
  <c r="U337" i="6"/>
  <c r="AM338" i="6"/>
  <c r="H336" i="6"/>
  <c r="V337" i="6"/>
  <c r="AN338" i="6"/>
  <c r="I336" i="6"/>
  <c r="W337" i="6"/>
  <c r="AO338" i="6"/>
  <c r="R336" i="6"/>
  <c r="AF337" i="6"/>
  <c r="AX338" i="6"/>
  <c r="AA336" i="6"/>
  <c r="AO337" i="6"/>
  <c r="M339" i="6"/>
  <c r="AD331" i="6"/>
  <c r="AE322" i="6"/>
  <c r="AE334" i="6"/>
  <c r="AU323" i="6"/>
  <c r="AU335" i="6"/>
  <c r="AD322" i="6"/>
  <c r="AD334" i="6"/>
  <c r="F333" i="6"/>
  <c r="F321" i="6"/>
  <c r="AL323" i="6"/>
  <c r="AL335" i="6"/>
  <c r="U322" i="6"/>
  <c r="U334" i="6"/>
  <c r="AO332" i="6"/>
  <c r="AO320" i="6"/>
  <c r="E323" i="6"/>
  <c r="E335" i="6"/>
  <c r="AF333" i="6"/>
  <c r="AF321" i="6"/>
  <c r="AI334" i="6"/>
  <c r="AI322" i="6"/>
  <c r="M321" i="6"/>
  <c r="M333" i="6"/>
  <c r="J330" i="6"/>
  <c r="AN328" i="6"/>
  <c r="W327" i="6"/>
  <c r="F326" i="6"/>
  <c r="AJ324" i="6"/>
  <c r="S323" i="6"/>
  <c r="S335" i="6"/>
  <c r="AV333" i="6"/>
  <c r="AV321" i="6"/>
  <c r="G320" i="6"/>
  <c r="G332" i="6"/>
  <c r="J323" i="6"/>
  <c r="J335" i="6"/>
  <c r="AL333" i="6"/>
  <c r="AL321" i="6"/>
  <c r="Y323" i="6"/>
  <c r="Y335" i="6"/>
  <c r="H334" i="6"/>
  <c r="H322" i="6"/>
  <c r="R332" i="6"/>
  <c r="R320" i="6"/>
  <c r="K320" i="6"/>
  <c r="K332" i="6"/>
  <c r="AW333" i="6"/>
  <c r="AW321" i="6"/>
  <c r="AF332" i="6"/>
  <c r="AF320" i="6"/>
  <c r="F320" i="6"/>
  <c r="F332" i="6"/>
  <c r="T338" i="6"/>
  <c r="AL339" i="6"/>
  <c r="S337" i="6"/>
  <c r="AK338" i="6"/>
  <c r="F336" i="6"/>
  <c r="AB337" i="6"/>
  <c r="AT338" i="6"/>
  <c r="O336" i="6"/>
  <c r="AC337" i="6"/>
  <c r="AU338" i="6"/>
  <c r="P336" i="6"/>
  <c r="AD337" i="6"/>
  <c r="AV338" i="6"/>
  <c r="Q336" i="6"/>
  <c r="AE337" i="6"/>
  <c r="AW338" i="6"/>
  <c r="Z336" i="6"/>
  <c r="AN337" i="6"/>
  <c r="L339" i="6"/>
  <c r="AI336" i="6"/>
  <c r="AW337" i="6"/>
  <c r="U339" i="6"/>
  <c r="AR336" i="6"/>
  <c r="K89" i="17"/>
  <c r="Y37" i="17"/>
  <c r="AM416" i="6"/>
  <c r="AJ46" i="17"/>
  <c r="Y424" i="6"/>
  <c r="M303" i="6"/>
  <c r="U458" i="6"/>
  <c r="G470" i="6"/>
  <c r="AM442" i="6"/>
  <c r="AF61" i="17"/>
  <c r="Q255" i="6"/>
  <c r="L50" i="17"/>
  <c r="J57" i="17"/>
  <c r="AF26" i="17"/>
  <c r="AV35" i="17"/>
  <c r="AN64" i="17"/>
  <c r="AM274" i="6"/>
  <c r="AV52" i="17"/>
  <c r="R274" i="6"/>
  <c r="X295" i="6"/>
  <c r="AR301" i="6"/>
  <c r="S286" i="6"/>
  <c r="E302" i="6"/>
  <c r="M433" i="6"/>
  <c r="AL413" i="6"/>
  <c r="AK442" i="6"/>
  <c r="J39" i="17"/>
  <c r="AR70" i="17"/>
  <c r="AX278" i="6"/>
  <c r="T297" i="6"/>
  <c r="S412" i="6"/>
  <c r="AO419" i="6"/>
  <c r="AV249" i="6"/>
  <c r="X467" i="6"/>
  <c r="Z89" i="17"/>
  <c r="AX417" i="6"/>
  <c r="T90" i="17"/>
  <c r="T84" i="17"/>
  <c r="AT90" i="17"/>
  <c r="V430" i="6"/>
  <c r="AA416" i="6"/>
  <c r="G416" i="6"/>
  <c r="AQ241" i="6"/>
  <c r="AK414" i="6"/>
  <c r="O428" i="6"/>
  <c r="AF442" i="6"/>
  <c r="H285" i="6"/>
  <c r="W419" i="6"/>
  <c r="AK255" i="6"/>
  <c r="AK413" i="6"/>
  <c r="AD31" i="17"/>
  <c r="AD112" i="17" s="1"/>
  <c r="AV273" i="6"/>
  <c r="P50" i="17"/>
  <c r="AT89" i="17"/>
  <c r="T89" i="17"/>
  <c r="AS286" i="6"/>
  <c r="AI269" i="6"/>
  <c r="K456" i="6"/>
  <c r="K297" i="6"/>
  <c r="AE261" i="6"/>
  <c r="K267" i="6"/>
  <c r="AU261" i="6"/>
  <c r="G273" i="6"/>
  <c r="U277" i="6"/>
  <c r="Q440" i="6"/>
  <c r="AU298" i="6"/>
  <c r="AU285" i="6"/>
  <c r="AO294" i="6"/>
  <c r="AK428" i="6"/>
  <c r="AR273" i="6"/>
  <c r="S296" i="6"/>
  <c r="J284" i="6"/>
  <c r="E445" i="6"/>
  <c r="AH21" i="17"/>
  <c r="AH102" i="17" s="1"/>
  <c r="O268" i="6"/>
  <c r="AB269" i="6"/>
  <c r="AR275" i="6"/>
  <c r="N282" i="6"/>
  <c r="AD288" i="6"/>
  <c r="U475" i="6"/>
  <c r="AQ303" i="6"/>
  <c r="S282" i="6"/>
  <c r="AM284" i="6"/>
  <c r="F252" i="6"/>
  <c r="W303" i="6"/>
  <c r="AW296" i="6"/>
  <c r="AM264" i="6"/>
  <c r="AS465" i="6"/>
  <c r="AE302" i="6"/>
  <c r="AI22" i="17"/>
  <c r="AI194" i="17" s="1"/>
  <c r="AR456" i="6"/>
  <c r="AT468" i="6"/>
  <c r="R409" i="6"/>
  <c r="AV443" i="6"/>
  <c r="S247" i="6"/>
  <c r="L67" i="17"/>
  <c r="AB467" i="6"/>
  <c r="AF458" i="6"/>
  <c r="R250" i="6"/>
  <c r="AI440" i="6"/>
  <c r="AI281" i="6"/>
  <c r="N67" i="17"/>
  <c r="AJ39" i="17"/>
  <c r="AV457" i="6"/>
  <c r="H65" i="17"/>
  <c r="H32" i="17"/>
  <c r="AJ38" i="17"/>
  <c r="H31" i="17"/>
  <c r="AR475" i="6"/>
  <c r="T85" i="17"/>
  <c r="AL77" i="17"/>
  <c r="X32" i="17"/>
  <c r="AX41" i="17"/>
  <c r="P42" i="17"/>
  <c r="Z71" i="17"/>
  <c r="S418" i="6"/>
  <c r="AQ429" i="6"/>
  <c r="O298" i="6"/>
  <c r="AG305" i="6"/>
  <c r="I59" i="17"/>
  <c r="AI449" i="6"/>
  <c r="W297" i="6"/>
  <c r="J282" i="6"/>
  <c r="AM255" i="6"/>
  <c r="AM267" i="6"/>
  <c r="AM426" i="6"/>
  <c r="AS279" i="6"/>
  <c r="AS267" i="6"/>
  <c r="U423" i="6"/>
  <c r="U424" i="6"/>
  <c r="T415" i="6"/>
  <c r="V62" i="17"/>
  <c r="V439" i="6"/>
  <c r="V61" i="17"/>
  <c r="AU302" i="6"/>
  <c r="AU290" i="6"/>
  <c r="AS248" i="6"/>
  <c r="AS419" i="6"/>
  <c r="M469" i="6"/>
  <c r="M468" i="6"/>
  <c r="I244" i="6"/>
  <c r="I414" i="6"/>
  <c r="I256" i="6"/>
  <c r="AA277" i="6"/>
  <c r="AA289" i="6"/>
  <c r="AV257" i="6"/>
  <c r="AV428" i="6"/>
  <c r="AV51" i="17"/>
  <c r="AV427" i="6"/>
  <c r="AM305" i="6"/>
  <c r="AM475" i="6"/>
  <c r="M287" i="6"/>
  <c r="M445" i="6"/>
  <c r="M275" i="6"/>
  <c r="M67" i="17"/>
  <c r="M446" i="6"/>
  <c r="K434" i="6"/>
  <c r="K57" i="17"/>
  <c r="AU448" i="6"/>
  <c r="AU289" i="6"/>
  <c r="AN285" i="6"/>
  <c r="AN456" i="6"/>
  <c r="AN455" i="6"/>
  <c r="S261" i="6"/>
  <c r="S273" i="6"/>
  <c r="U40" i="17"/>
  <c r="U259" i="6"/>
  <c r="U247" i="6"/>
  <c r="U417" i="6"/>
  <c r="S414" i="6"/>
  <c r="S243" i="6"/>
  <c r="S413" i="6"/>
  <c r="O460" i="6"/>
  <c r="O289" i="6"/>
  <c r="AC238" i="6"/>
  <c r="AC250" i="6"/>
  <c r="AU441" i="6"/>
  <c r="AU271" i="6"/>
  <c r="AI443" i="6"/>
  <c r="AI66" i="17"/>
  <c r="AI442" i="6"/>
  <c r="AI64" i="17"/>
  <c r="AI272" i="6"/>
  <c r="M471" i="6"/>
  <c r="M470" i="6"/>
  <c r="M300" i="6"/>
  <c r="AM266" i="6"/>
  <c r="AM424" i="6"/>
  <c r="AM254" i="6"/>
  <c r="AS436" i="6"/>
  <c r="AS278" i="6"/>
  <c r="AS266" i="6"/>
  <c r="AM472" i="6"/>
  <c r="AM302" i="6"/>
  <c r="E431" i="6"/>
  <c r="E260" i="6"/>
  <c r="Q289" i="6"/>
  <c r="Q301" i="6"/>
  <c r="Q460" i="6"/>
  <c r="Q459" i="6"/>
  <c r="K270" i="6"/>
  <c r="K440" i="6"/>
  <c r="U278" i="6"/>
  <c r="U266" i="6"/>
  <c r="AR453" i="6"/>
  <c r="AR74" i="17"/>
  <c r="AR454" i="6"/>
  <c r="AR77" i="17"/>
  <c r="AR73" i="17"/>
  <c r="AR71" i="17"/>
  <c r="AG465" i="6"/>
  <c r="AG464" i="6"/>
  <c r="I245" i="6"/>
  <c r="I415" i="6"/>
  <c r="I257" i="6"/>
  <c r="Q431" i="6"/>
  <c r="Q261" i="6"/>
  <c r="AJ45" i="17"/>
  <c r="V45" i="17"/>
  <c r="AR75" i="17"/>
  <c r="Q79" i="17"/>
  <c r="Q294" i="6"/>
  <c r="I421" i="6"/>
  <c r="I250" i="6"/>
  <c r="W453" i="6"/>
  <c r="W452" i="6"/>
  <c r="AG244" i="6"/>
  <c r="AG414" i="6"/>
  <c r="AG256" i="6"/>
  <c r="AE283" i="6"/>
  <c r="AE295" i="6"/>
  <c r="V260" i="6"/>
  <c r="I422" i="6"/>
  <c r="I251" i="6"/>
  <c r="I263" i="6"/>
  <c r="O255" i="6"/>
  <c r="O426" i="6"/>
  <c r="O267" i="6"/>
  <c r="G295" i="6"/>
  <c r="G454" i="6"/>
  <c r="G283" i="6"/>
  <c r="G453" i="6"/>
  <c r="AX254" i="6"/>
  <c r="AX413" i="6"/>
  <c r="U443" i="6"/>
  <c r="U442" i="6"/>
  <c r="AJ259" i="6"/>
  <c r="AJ42" i="17"/>
  <c r="M420" i="6"/>
  <c r="M250" i="6"/>
  <c r="M262" i="6"/>
  <c r="M421" i="6"/>
  <c r="AQ238" i="6"/>
  <c r="AQ250" i="6"/>
  <c r="AQ408" i="6"/>
  <c r="AQ23" i="17"/>
  <c r="AQ28" i="17"/>
  <c r="AQ109" i="17" s="1"/>
  <c r="AO272" i="6"/>
  <c r="AO260" i="6"/>
  <c r="AO430" i="6"/>
  <c r="AO431" i="6"/>
  <c r="U243" i="6"/>
  <c r="U413" i="6"/>
  <c r="U255" i="6"/>
  <c r="U37" i="17"/>
  <c r="S291" i="6"/>
  <c r="F466" i="6"/>
  <c r="F86" i="17"/>
  <c r="F467" i="6"/>
  <c r="F90" i="17"/>
  <c r="F87" i="17"/>
  <c r="O81" i="17"/>
  <c r="O303" i="6"/>
  <c r="Y272" i="6"/>
  <c r="Y284" i="6"/>
  <c r="AH286" i="6"/>
  <c r="AH456" i="6"/>
  <c r="K441" i="6"/>
  <c r="K65" i="17"/>
  <c r="J424" i="6"/>
  <c r="J425" i="6"/>
  <c r="AI419" i="6"/>
  <c r="AI420" i="6"/>
  <c r="AI261" i="6"/>
  <c r="AC290" i="6"/>
  <c r="AC302" i="6"/>
  <c r="AC460" i="6"/>
  <c r="AV50" i="17"/>
  <c r="AT449" i="6"/>
  <c r="AT62" i="17"/>
  <c r="AR67" i="17"/>
  <c r="AB450" i="6"/>
  <c r="V52" i="17"/>
  <c r="AB241" i="6"/>
  <c r="AB25" i="17"/>
  <c r="AT437" i="6"/>
  <c r="AT56" i="17"/>
  <c r="P444" i="6"/>
  <c r="P285" i="6"/>
  <c r="R464" i="6"/>
  <c r="R294" i="6"/>
  <c r="AD472" i="6"/>
  <c r="AD473" i="6"/>
  <c r="AK444" i="6"/>
  <c r="AK273" i="6"/>
  <c r="AK443" i="6"/>
  <c r="AC472" i="6"/>
  <c r="AC301" i="6"/>
  <c r="L247" i="6"/>
  <c r="L259" i="6"/>
  <c r="L35" i="17"/>
  <c r="AB265" i="6"/>
  <c r="AB424" i="6"/>
  <c r="AB41" i="17"/>
  <c r="AB45" i="17"/>
  <c r="AB253" i="6"/>
  <c r="AR271" i="6"/>
  <c r="AR259" i="6"/>
  <c r="AR430" i="6"/>
  <c r="AR429" i="6"/>
  <c r="N266" i="6"/>
  <c r="AD284" i="6"/>
  <c r="AD272" i="6"/>
  <c r="F457" i="6"/>
  <c r="F298" i="6"/>
  <c r="X463" i="6"/>
  <c r="X464" i="6"/>
  <c r="X293" i="6"/>
  <c r="M247" i="6"/>
  <c r="M418" i="6"/>
  <c r="M259" i="6"/>
  <c r="M283" i="6"/>
  <c r="M453" i="6"/>
  <c r="U300" i="6"/>
  <c r="AU305" i="6"/>
  <c r="AG245" i="6"/>
  <c r="AG257" i="6"/>
  <c r="AC432" i="6"/>
  <c r="AC431" i="6"/>
  <c r="AC261" i="6"/>
  <c r="AG446" i="6"/>
  <c r="AG275" i="6"/>
  <c r="AG287" i="6"/>
  <c r="AG445" i="6"/>
  <c r="AK473" i="6"/>
  <c r="AK303" i="6"/>
  <c r="AJ241" i="6"/>
  <c r="AJ412" i="6"/>
  <c r="V254" i="6"/>
  <c r="V425" i="6"/>
  <c r="AL260" i="6"/>
  <c r="AL272" i="6"/>
  <c r="AB285" i="6"/>
  <c r="AR279" i="6"/>
  <c r="AR291" i="6"/>
  <c r="AR69" i="17"/>
  <c r="AD464" i="6"/>
  <c r="AD81" i="17"/>
  <c r="AD465" i="6"/>
  <c r="AD88" i="17"/>
  <c r="AD82" i="17"/>
  <c r="AD294" i="6"/>
  <c r="AP302" i="6"/>
  <c r="AP473" i="6"/>
  <c r="AS56" i="17"/>
  <c r="I35" i="17"/>
  <c r="S78" i="17"/>
  <c r="AD248" i="6"/>
  <c r="AD418" i="6"/>
  <c r="AD419" i="6"/>
  <c r="AE305" i="6"/>
  <c r="AE475" i="6"/>
  <c r="O245" i="6"/>
  <c r="O257" i="6"/>
  <c r="AA437" i="6"/>
  <c r="AA438" i="6"/>
  <c r="AA279" i="6"/>
  <c r="M454" i="6"/>
  <c r="M284" i="6"/>
  <c r="M455" i="6"/>
  <c r="U273" i="6"/>
  <c r="U285" i="6"/>
  <c r="AS421" i="6"/>
  <c r="AS420" i="6"/>
  <c r="Q474" i="6"/>
  <c r="Q473" i="6"/>
  <c r="Y238" i="6"/>
  <c r="Y409" i="6"/>
  <c r="K426" i="6"/>
  <c r="K255" i="6"/>
  <c r="Q436" i="6"/>
  <c r="Q266" i="6"/>
  <c r="AW452" i="6"/>
  <c r="AW453" i="6"/>
  <c r="AW282" i="6"/>
  <c r="AU242" i="6"/>
  <c r="AU412" i="6"/>
  <c r="AU254" i="6"/>
  <c r="AU413" i="6"/>
  <c r="AX282" i="6"/>
  <c r="AX452" i="6"/>
  <c r="O239" i="6"/>
  <c r="O251" i="6"/>
  <c r="AU267" i="6"/>
  <c r="AU255" i="6"/>
  <c r="AU426" i="6"/>
  <c r="M448" i="6"/>
  <c r="M290" i="6"/>
  <c r="M278" i="6"/>
  <c r="AI462" i="6"/>
  <c r="AI461" i="6"/>
  <c r="S307" i="6"/>
  <c r="S465" i="6"/>
  <c r="Q462" i="6"/>
  <c r="Q461" i="6"/>
  <c r="Q291" i="6"/>
  <c r="AN458" i="6"/>
  <c r="AN457" i="6"/>
  <c r="AN287" i="6"/>
  <c r="P465" i="6"/>
  <c r="P295" i="6"/>
  <c r="P466" i="6"/>
  <c r="P83" i="17"/>
  <c r="P84" i="17"/>
  <c r="G461" i="6"/>
  <c r="G290" i="6"/>
  <c r="G460" i="6"/>
  <c r="AV247" i="6"/>
  <c r="AV37" i="17"/>
  <c r="AX457" i="6"/>
  <c r="AX286" i="6"/>
  <c r="AH472" i="6"/>
  <c r="AH473" i="6"/>
  <c r="G301" i="6"/>
  <c r="G88" i="17"/>
  <c r="AC448" i="6"/>
  <c r="AC447" i="6"/>
  <c r="AC277" i="6"/>
  <c r="AC69" i="17"/>
  <c r="Z242" i="6"/>
  <c r="Z412" i="6"/>
  <c r="Z254" i="6"/>
  <c r="AF273" i="6"/>
  <c r="AF261" i="6"/>
  <c r="AF432" i="6"/>
  <c r="AH292" i="6"/>
  <c r="AH280" i="6"/>
  <c r="F475" i="6"/>
  <c r="F304" i="6"/>
  <c r="F474" i="6"/>
  <c r="AG300" i="6"/>
  <c r="AG458" i="6"/>
  <c r="AG288" i="6"/>
  <c r="S476" i="6"/>
  <c r="S475" i="6"/>
  <c r="S305" i="6"/>
  <c r="G445" i="6"/>
  <c r="G444" i="6"/>
  <c r="AX240" i="6"/>
  <c r="AX411" i="6"/>
  <c r="Q82" i="17"/>
  <c r="AG278" i="6"/>
  <c r="V237" i="6"/>
  <c r="V28" i="17"/>
  <c r="V109" i="17" s="1"/>
  <c r="AI268" i="6"/>
  <c r="AI256" i="6"/>
  <c r="AE267" i="6"/>
  <c r="AE437" i="6"/>
  <c r="AE279" i="6"/>
  <c r="AA458" i="6"/>
  <c r="AA459" i="6"/>
  <c r="AE420" i="6"/>
  <c r="AE419" i="6"/>
  <c r="AQ441" i="6"/>
  <c r="AQ442" i="6"/>
  <c r="U290" i="6"/>
  <c r="U460" i="6"/>
  <c r="AQ466" i="6"/>
  <c r="AQ467" i="6"/>
  <c r="M239" i="6"/>
  <c r="M251" i="6"/>
  <c r="AO415" i="6"/>
  <c r="AO256" i="6"/>
  <c r="AO244" i="6"/>
  <c r="AA261" i="6"/>
  <c r="AA273" i="6"/>
  <c r="AA432" i="6"/>
  <c r="AG284" i="6"/>
  <c r="AG443" i="6"/>
  <c r="AG272" i="6"/>
  <c r="AG442" i="6"/>
  <c r="L261" i="6"/>
  <c r="L431" i="6"/>
  <c r="L273" i="6"/>
  <c r="AM301" i="6"/>
  <c r="AM459" i="6"/>
  <c r="Y306" i="6"/>
  <c r="Y476" i="6"/>
  <c r="I277" i="6"/>
  <c r="I61" i="17"/>
  <c r="I447" i="6"/>
  <c r="AX425" i="6"/>
  <c r="AX46" i="17"/>
  <c r="AX424" i="6"/>
  <c r="AJ89" i="17"/>
  <c r="AJ86" i="17"/>
  <c r="AJ474" i="6"/>
  <c r="R254" i="6"/>
  <c r="R266" i="6"/>
  <c r="AX266" i="6"/>
  <c r="AU456" i="6"/>
  <c r="AC259" i="6"/>
  <c r="AC247" i="6"/>
  <c r="AC417" i="6"/>
  <c r="L255" i="6"/>
  <c r="L425" i="6"/>
  <c r="L48" i="17"/>
  <c r="AK257" i="6"/>
  <c r="AK269" i="6"/>
  <c r="M465" i="6"/>
  <c r="M294" i="6"/>
  <c r="M306" i="6"/>
  <c r="AS243" i="6"/>
  <c r="AS413" i="6"/>
  <c r="AP410" i="6"/>
  <c r="AJ63" i="17"/>
  <c r="AD29" i="17"/>
  <c r="AD28" i="17"/>
  <c r="P51" i="17"/>
  <c r="AL28" i="17"/>
  <c r="AL109" i="17" s="1"/>
  <c r="AF27" i="17"/>
  <c r="J445" i="6"/>
  <c r="N57" i="17"/>
  <c r="AF60" i="17"/>
  <c r="AJ91" i="17"/>
  <c r="AR64" i="17"/>
  <c r="AH419" i="6"/>
  <c r="J420" i="6"/>
  <c r="AL430" i="6"/>
  <c r="H457" i="6"/>
  <c r="J68" i="17"/>
  <c r="R413" i="6"/>
  <c r="AR66" i="17"/>
  <c r="AD442" i="6"/>
  <c r="AL431" i="6"/>
  <c r="R424" i="6"/>
  <c r="L426" i="6"/>
  <c r="AR50" i="17"/>
  <c r="L418" i="6"/>
  <c r="V461" i="6"/>
  <c r="AL79" i="17"/>
  <c r="L417" i="6"/>
  <c r="AP433" i="6"/>
  <c r="AX437" i="6"/>
  <c r="AE249" i="6"/>
  <c r="AV259" i="6"/>
  <c r="AE288" i="6"/>
  <c r="U444" i="6"/>
  <c r="AP252" i="6"/>
  <c r="R445" i="6"/>
  <c r="AA431" i="6"/>
  <c r="F248" i="6"/>
  <c r="S415" i="6"/>
  <c r="AK251" i="6"/>
  <c r="Y457" i="6"/>
  <c r="Y286" i="6"/>
  <c r="J246" i="6"/>
  <c r="J416" i="6"/>
  <c r="Q273" i="6"/>
  <c r="AI239" i="6"/>
  <c r="AI410" i="6"/>
  <c r="AI24" i="17"/>
  <c r="AI105" i="17" s="1"/>
  <c r="AU273" i="6"/>
  <c r="AU431" i="6"/>
  <c r="AQ252" i="6"/>
  <c r="AQ240" i="6"/>
  <c r="E433" i="6"/>
  <c r="E274" i="6"/>
  <c r="E432" i="6"/>
  <c r="K273" i="6"/>
  <c r="K285" i="6"/>
  <c r="K444" i="6"/>
  <c r="AU301" i="6"/>
  <c r="AU472" i="6"/>
  <c r="AO439" i="6"/>
  <c r="AO281" i="6"/>
  <c r="AO269" i="6"/>
  <c r="AK431" i="6"/>
  <c r="AK260" i="6"/>
  <c r="AK430" i="6"/>
  <c r="W447" i="6"/>
  <c r="W277" i="6"/>
  <c r="W289" i="6"/>
  <c r="W448" i="6"/>
  <c r="U262" i="6"/>
  <c r="U250" i="6"/>
  <c r="U420" i="6"/>
  <c r="G279" i="6"/>
  <c r="G267" i="6"/>
  <c r="G437" i="6"/>
  <c r="AM295" i="6"/>
  <c r="AM283" i="6"/>
  <c r="AM454" i="6"/>
  <c r="AM418" i="6"/>
  <c r="AM248" i="6"/>
  <c r="U301" i="6"/>
  <c r="U289" i="6"/>
  <c r="U459" i="6"/>
  <c r="AS300" i="6"/>
  <c r="AS470" i="6"/>
  <c r="W432" i="6"/>
  <c r="W262" i="6"/>
  <c r="U275" i="6"/>
  <c r="U445" i="6"/>
  <c r="AF253" i="6"/>
  <c r="AF241" i="6"/>
  <c r="AH260" i="6"/>
  <c r="AN63" i="17"/>
  <c r="AN291" i="6"/>
  <c r="AN449" i="6"/>
  <c r="O264" i="6"/>
  <c r="O44" i="17"/>
  <c r="O422" i="6"/>
  <c r="AG477" i="6"/>
  <c r="AG476" i="6"/>
  <c r="AK462" i="6"/>
  <c r="AK291" i="6"/>
  <c r="AK461" i="6"/>
  <c r="AV279" i="6"/>
  <c r="AV438" i="6"/>
  <c r="F300" i="6"/>
  <c r="F288" i="6"/>
  <c r="AM460" i="6"/>
  <c r="AB411" i="6"/>
  <c r="F40" i="17"/>
  <c r="L51" i="17"/>
  <c r="X38" i="17"/>
  <c r="X57" i="17"/>
  <c r="AX64" i="17"/>
  <c r="N59" i="17"/>
  <c r="AN65" i="17"/>
  <c r="AJ26" i="17"/>
  <c r="AJ107" i="17" s="1"/>
  <c r="AP432" i="6"/>
  <c r="AR34" i="17"/>
  <c r="T52" i="17"/>
  <c r="T431" i="6"/>
  <c r="AB57" i="17"/>
  <c r="AB443" i="6"/>
  <c r="V48" i="17"/>
  <c r="AR449" i="6"/>
  <c r="R62" i="17"/>
  <c r="AH451" i="6"/>
  <c r="AF445" i="6"/>
  <c r="AL461" i="6"/>
  <c r="F456" i="6"/>
  <c r="AX453" i="6"/>
  <c r="AN450" i="6"/>
  <c r="AU249" i="6"/>
  <c r="AX410" i="6"/>
  <c r="R465" i="6"/>
  <c r="U415" i="6"/>
  <c r="M409" i="6"/>
  <c r="AH302" i="6"/>
  <c r="E419" i="6"/>
  <c r="AU425" i="6"/>
  <c r="AC289" i="6"/>
  <c r="AM469" i="6"/>
  <c r="M87" i="17"/>
  <c r="M467" i="6"/>
  <c r="Q51" i="17"/>
  <c r="W256" i="6"/>
  <c r="W42" i="17"/>
  <c r="AO420" i="6"/>
  <c r="AO421" i="6"/>
  <c r="G443" i="6"/>
  <c r="G285" i="6"/>
  <c r="AO299" i="6"/>
  <c r="AO469" i="6"/>
  <c r="AC293" i="6"/>
  <c r="AC464" i="6"/>
  <c r="AC463" i="6"/>
  <c r="AK265" i="6"/>
  <c r="AK424" i="6"/>
  <c r="AK253" i="6"/>
  <c r="V26" i="17"/>
  <c r="J417" i="6"/>
  <c r="AD52" i="17"/>
  <c r="AT59" i="17"/>
  <c r="AQ31" i="17"/>
  <c r="N470" i="6"/>
  <c r="AG415" i="6"/>
  <c r="Q296" i="6"/>
  <c r="Q437" i="6"/>
  <c r="Q303" i="6"/>
  <c r="S442" i="6"/>
  <c r="AA267" i="6"/>
  <c r="AA425" i="6"/>
  <c r="M63" i="17"/>
  <c r="AW82" i="17"/>
  <c r="AW460" i="6"/>
  <c r="AW84" i="17"/>
  <c r="Q469" i="6"/>
  <c r="Q299" i="6"/>
  <c r="AE292" i="6"/>
  <c r="AE450" i="6"/>
  <c r="AG420" i="6"/>
  <c r="AG419" i="6"/>
  <c r="AI292" i="6"/>
  <c r="AI69" i="17"/>
  <c r="AI70" i="17"/>
  <c r="AI280" i="6"/>
  <c r="AI265" i="6"/>
  <c r="AI424" i="6"/>
  <c r="AU275" i="6"/>
  <c r="AU445" i="6"/>
  <c r="E288" i="6"/>
  <c r="E82" i="17"/>
  <c r="K452" i="6"/>
  <c r="K282" i="6"/>
  <c r="W246" i="6"/>
  <c r="W258" i="6"/>
  <c r="O241" i="6"/>
  <c r="O412" i="6"/>
  <c r="U422" i="6"/>
  <c r="U252" i="6"/>
  <c r="AA433" i="6"/>
  <c r="AA434" i="6"/>
  <c r="AA263" i="6"/>
  <c r="AG444" i="6"/>
  <c r="AG274" i="6"/>
  <c r="AG286" i="6"/>
  <c r="AS474" i="6"/>
  <c r="K435" i="6"/>
  <c r="K264" i="6"/>
  <c r="K276" i="6"/>
  <c r="AW472" i="6"/>
  <c r="AW301" i="6"/>
  <c r="AE259" i="6"/>
  <c r="AE417" i="6"/>
  <c r="Q276" i="6"/>
  <c r="Q434" i="6"/>
  <c r="Q435" i="6"/>
  <c r="W287" i="6"/>
  <c r="W445" i="6"/>
  <c r="K457" i="6"/>
  <c r="K299" i="6"/>
  <c r="U476" i="6"/>
  <c r="U306" i="6"/>
  <c r="U477" i="6"/>
  <c r="AW298" i="6"/>
  <c r="AW457" i="6"/>
  <c r="AC462" i="6"/>
  <c r="AC304" i="6"/>
  <c r="I298" i="6"/>
  <c r="I468" i="6"/>
  <c r="AI473" i="6"/>
  <c r="AI303" i="6"/>
  <c r="U251" i="6"/>
  <c r="U239" i="6"/>
  <c r="U409" i="6"/>
  <c r="U410" i="6"/>
  <c r="AS255" i="6"/>
  <c r="AS425" i="6"/>
  <c r="AS440" i="6"/>
  <c r="AS269" i="6"/>
  <c r="AS281" i="6"/>
  <c r="AR421" i="6"/>
  <c r="AR263" i="6"/>
  <c r="AS291" i="6"/>
  <c r="AS461" i="6"/>
  <c r="AA37" i="17"/>
  <c r="AJ299" i="6"/>
  <c r="AJ458" i="6"/>
  <c r="AT284" i="6"/>
  <c r="AT455" i="6"/>
  <c r="U436" i="6"/>
  <c r="Y242" i="6"/>
  <c r="Y412" i="6"/>
  <c r="I248" i="6"/>
  <c r="I260" i="6"/>
  <c r="AA451" i="6"/>
  <c r="AA293" i="6"/>
  <c r="AS467" i="6"/>
  <c r="AS296" i="6"/>
  <c r="AS466" i="6"/>
  <c r="AO416" i="6"/>
  <c r="AO246" i="6"/>
  <c r="AO417" i="6"/>
  <c r="AU257" i="6"/>
  <c r="AU427" i="6"/>
  <c r="G440" i="6"/>
  <c r="G269" i="6"/>
  <c r="M451" i="6"/>
  <c r="M280" i="6"/>
  <c r="M450" i="6"/>
  <c r="M292" i="6"/>
  <c r="AO279" i="6"/>
  <c r="AO267" i="6"/>
  <c r="AO438" i="6"/>
  <c r="F282" i="6"/>
  <c r="F440" i="6"/>
  <c r="I261" i="6"/>
  <c r="I419" i="6"/>
  <c r="M449" i="6"/>
  <c r="M291" i="6"/>
  <c r="E254" i="6"/>
  <c r="E242" i="6"/>
  <c r="E412" i="6"/>
  <c r="AQ440" i="6"/>
  <c r="AQ281" i="6"/>
  <c r="AQ439" i="6"/>
  <c r="AW292" i="6"/>
  <c r="AW451" i="6"/>
  <c r="AW450" i="6"/>
  <c r="AV34" i="17"/>
  <c r="L438" i="6"/>
  <c r="F56" i="17"/>
  <c r="T53" i="17"/>
  <c r="AB434" i="6"/>
  <c r="L432" i="6"/>
  <c r="AR68" i="17"/>
  <c r="AN66" i="17"/>
  <c r="AB412" i="6"/>
  <c r="AP411" i="6"/>
  <c r="AH36" i="17"/>
  <c r="AD66" i="17"/>
  <c r="Z63" i="17"/>
  <c r="AF474" i="6"/>
  <c r="R446" i="6"/>
  <c r="N436" i="6"/>
  <c r="AD430" i="6"/>
  <c r="T432" i="6"/>
  <c r="AD431" i="6"/>
  <c r="AF77" i="17"/>
  <c r="AK270" i="6"/>
  <c r="S466" i="6"/>
  <c r="AM262" i="6"/>
  <c r="Q463" i="6"/>
  <c r="S32" i="17"/>
  <c r="S251" i="6"/>
  <c r="Q448" i="6"/>
  <c r="Q278" i="6"/>
  <c r="AW90" i="17"/>
  <c r="AW470" i="6"/>
  <c r="AW87" i="17"/>
  <c r="P261" i="6"/>
  <c r="P432" i="6"/>
  <c r="AM447" i="6"/>
  <c r="E471" i="6"/>
  <c r="E90" i="17"/>
  <c r="E91" i="17"/>
  <c r="E84" i="17"/>
  <c r="AE265" i="6"/>
  <c r="AE423" i="6"/>
  <c r="K259" i="6"/>
  <c r="K429" i="6"/>
  <c r="AQ287" i="6"/>
  <c r="AQ275" i="6"/>
  <c r="AQ445" i="6"/>
  <c r="F477" i="6"/>
  <c r="F476" i="6"/>
  <c r="AG435" i="6"/>
  <c r="AG265" i="6"/>
  <c r="AC242" i="6"/>
  <c r="AC413" i="6"/>
  <c r="AC412" i="6"/>
  <c r="O271" i="6"/>
  <c r="O430" i="6"/>
  <c r="AA477" i="6"/>
  <c r="AP42" i="17"/>
  <c r="R60" i="17"/>
  <c r="N437" i="6"/>
  <c r="AD34" i="17"/>
  <c r="AT428" i="6"/>
  <c r="V249" i="6"/>
  <c r="AT436" i="6"/>
  <c r="S30" i="17"/>
  <c r="S111" i="17" s="1"/>
  <c r="AJ457" i="6"/>
  <c r="R36" i="17"/>
  <c r="AV57" i="17"/>
  <c r="AN72" i="17"/>
  <c r="V460" i="6"/>
  <c r="AX298" i="6"/>
  <c r="AQ271" i="6"/>
  <c r="AM433" i="6"/>
  <c r="Y268" i="6"/>
  <c r="L279" i="6"/>
  <c r="L267" i="6"/>
  <c r="AJ253" i="6"/>
  <c r="AM260" i="6"/>
  <c r="S79" i="17"/>
  <c r="AJ51" i="17"/>
  <c r="P277" i="6"/>
  <c r="AC76" i="17"/>
  <c r="AJ423" i="6"/>
  <c r="R286" i="6"/>
  <c r="O454" i="6"/>
  <c r="O284" i="6"/>
  <c r="Y466" i="6"/>
  <c r="Y296" i="6"/>
  <c r="V44" i="17"/>
  <c r="AV267" i="6"/>
  <c r="O438" i="6"/>
  <c r="X277" i="6"/>
  <c r="V258" i="6"/>
  <c r="S440" i="6"/>
  <c r="AU423" i="6"/>
  <c r="AA429" i="6"/>
  <c r="AA259" i="6"/>
  <c r="M68" i="17"/>
  <c r="Z60" i="17"/>
  <c r="P79" i="17"/>
  <c r="G86" i="17"/>
  <c r="AI453" i="6"/>
  <c r="O86" i="17"/>
  <c r="Z469" i="6"/>
  <c r="AG262" i="6"/>
  <c r="N270" i="6"/>
  <c r="AW466" i="6"/>
  <c r="AO251" i="6"/>
  <c r="U457" i="6"/>
  <c r="P69" i="17"/>
  <c r="O76" i="17"/>
  <c r="AR433" i="6"/>
  <c r="AH237" i="6"/>
  <c r="AE458" i="6"/>
  <c r="S445" i="6"/>
  <c r="AD447" i="6"/>
  <c r="AQ270" i="6"/>
  <c r="AD238" i="6"/>
  <c r="U287" i="6"/>
  <c r="U421" i="6"/>
  <c r="S270" i="6"/>
  <c r="AE418" i="6"/>
  <c r="R284" i="6"/>
  <c r="O468" i="6"/>
  <c r="AF265" i="6"/>
  <c r="M81" i="17"/>
  <c r="S46" i="17"/>
  <c r="E57" i="17"/>
  <c r="AO408" i="6"/>
  <c r="AL50" i="17"/>
  <c r="AX57" i="17"/>
  <c r="AX24" i="17"/>
  <c r="AX105" i="17" s="1"/>
  <c r="O22" i="17"/>
  <c r="O103" i="17" s="1"/>
  <c r="S444" i="6"/>
  <c r="AH408" i="6"/>
  <c r="Q432" i="6"/>
  <c r="AW448" i="6"/>
  <c r="AW449" i="6"/>
  <c r="AM432" i="6"/>
  <c r="AM273" i="6"/>
  <c r="H71" i="17"/>
  <c r="AJ90" i="17"/>
  <c r="O457" i="6"/>
  <c r="AA51" i="17"/>
  <c r="S274" i="6"/>
  <c r="AU457" i="6"/>
  <c r="T261" i="6"/>
  <c r="AU286" i="6"/>
  <c r="AM437" i="6"/>
  <c r="M472" i="6"/>
  <c r="P291" i="6"/>
  <c r="AE472" i="6"/>
  <c r="AT304" i="6"/>
  <c r="AM272" i="6"/>
  <c r="G83" i="17"/>
  <c r="M49" i="17"/>
  <c r="AK288" i="6"/>
  <c r="AK285" i="6"/>
  <c r="AV289" i="6"/>
  <c r="AM285" i="6"/>
  <c r="AV269" i="6"/>
  <c r="AC273" i="6"/>
  <c r="AG304" i="6"/>
  <c r="O455" i="6"/>
  <c r="AX304" i="6"/>
  <c r="J51" i="17"/>
  <c r="G289" i="6"/>
  <c r="AQ80" i="17"/>
  <c r="AJ47" i="17"/>
  <c r="L75" i="17"/>
  <c r="AS42" i="17"/>
  <c r="AA278" i="6"/>
  <c r="AU471" i="6"/>
  <c r="Y273" i="6"/>
  <c r="V272" i="6"/>
  <c r="AM278" i="6"/>
  <c r="O68" i="17"/>
  <c r="AQ465" i="6"/>
  <c r="I416" i="6"/>
  <c r="AI251" i="6"/>
  <c r="AO262" i="6"/>
  <c r="AU444" i="6"/>
  <c r="J294" i="6"/>
  <c r="X257" i="6"/>
  <c r="AD290" i="6"/>
  <c r="V298" i="6"/>
  <c r="V306" i="6"/>
  <c r="AT256" i="6"/>
  <c r="P263" i="6"/>
  <c r="AF281" i="6"/>
  <c r="H265" i="6"/>
  <c r="U437" i="6"/>
  <c r="N284" i="6"/>
  <c r="E409" i="6"/>
  <c r="W427" i="6"/>
  <c r="AS426" i="6"/>
  <c r="Y432" i="6"/>
  <c r="AM423" i="6"/>
  <c r="S294" i="6"/>
  <c r="K280" i="6"/>
  <c r="AI270" i="6"/>
  <c r="O439" i="6"/>
  <c r="O269" i="6"/>
  <c r="AN421" i="6"/>
  <c r="AN34" i="17"/>
  <c r="AX292" i="6"/>
  <c r="AX70" i="17"/>
  <c r="AM34" i="17"/>
  <c r="R477" i="6"/>
  <c r="R476" i="6"/>
  <c r="S89" i="17"/>
  <c r="U435" i="6"/>
  <c r="AO44" i="17"/>
  <c r="X446" i="6"/>
  <c r="F52" i="17"/>
  <c r="AR55" i="17"/>
  <c r="AJ451" i="6"/>
  <c r="AU27" i="17"/>
  <c r="AU108" i="17" s="1"/>
  <c r="AV297" i="6"/>
  <c r="AV85" i="17"/>
  <c r="AV82" i="17"/>
  <c r="M75" i="17"/>
  <c r="AB28" i="17"/>
  <c r="AB416" i="6"/>
  <c r="AF56" i="17"/>
  <c r="AF433" i="6"/>
  <c r="AF54" i="17"/>
  <c r="AV299" i="6"/>
  <c r="AV458" i="6"/>
  <c r="AV79" i="17"/>
  <c r="AV287" i="6"/>
  <c r="AF90" i="17"/>
  <c r="AF470" i="6"/>
  <c r="X62" i="17"/>
  <c r="R53" i="17"/>
  <c r="R51" i="17"/>
  <c r="J65" i="17"/>
  <c r="J59" i="17"/>
  <c r="AU28" i="17"/>
  <c r="AV76" i="17"/>
  <c r="AV454" i="6"/>
  <c r="AU272" i="6"/>
  <c r="AU64" i="17"/>
  <c r="AI31" i="17"/>
  <c r="AI28" i="17"/>
  <c r="AO42" i="17"/>
  <c r="AD48" i="17"/>
  <c r="AD47" i="17"/>
  <c r="AV442" i="6"/>
  <c r="AV58" i="17"/>
  <c r="N448" i="6"/>
  <c r="N62" i="17"/>
  <c r="N449" i="6"/>
  <c r="N66" i="17"/>
  <c r="AN67" i="17"/>
  <c r="AN68" i="17"/>
  <c r="AN454" i="6"/>
  <c r="AN453" i="6"/>
  <c r="AN74" i="17"/>
  <c r="AN73" i="17"/>
  <c r="AL290" i="6"/>
  <c r="AL83" i="17"/>
  <c r="AL80" i="17"/>
  <c r="V467" i="6"/>
  <c r="V466" i="6"/>
  <c r="AB431" i="6"/>
  <c r="AB432" i="6"/>
  <c r="AB44" i="17"/>
  <c r="AB50" i="17"/>
  <c r="AB49" i="17"/>
  <c r="AL31" i="17"/>
  <c r="AL32" i="17"/>
  <c r="AX67" i="17"/>
  <c r="AV81" i="17"/>
  <c r="AL36" i="17"/>
  <c r="J46" i="17"/>
  <c r="AD424" i="6"/>
  <c r="H437" i="6"/>
  <c r="H60" i="17"/>
  <c r="H59" i="17"/>
  <c r="X462" i="6"/>
  <c r="X77" i="17"/>
  <c r="AM21" i="17"/>
  <c r="AM102" i="17" s="1"/>
  <c r="K20" i="17"/>
  <c r="K101" i="17" s="1"/>
  <c r="R419" i="6"/>
  <c r="R418" i="6"/>
  <c r="R40" i="17"/>
  <c r="R38" i="17"/>
  <c r="R34" i="17"/>
  <c r="V53" i="17"/>
  <c r="X59" i="17"/>
  <c r="X34" i="17"/>
  <c r="AV83" i="17"/>
  <c r="J431" i="6"/>
  <c r="AB51" i="17"/>
  <c r="R35" i="17"/>
  <c r="U69" i="17"/>
  <c r="M88" i="17"/>
  <c r="V56" i="17"/>
  <c r="AC32" i="17"/>
  <c r="AJ279" i="6"/>
  <c r="F260" i="6"/>
  <c r="F272" i="6"/>
  <c r="AN265" i="6"/>
  <c r="AB84" i="17"/>
  <c r="AS429" i="6"/>
  <c r="E85" i="17"/>
  <c r="U427" i="6"/>
  <c r="M86" i="17"/>
  <c r="Y270" i="6"/>
  <c r="AE253" i="6"/>
  <c r="AG449" i="6"/>
  <c r="AO289" i="6"/>
  <c r="E256" i="6"/>
  <c r="I448" i="6"/>
  <c r="Z260" i="6"/>
  <c r="T287" i="6"/>
  <c r="V80" i="17"/>
  <c r="U41" i="17"/>
  <c r="AW88" i="17"/>
  <c r="AE456" i="6"/>
  <c r="AS264" i="6"/>
  <c r="W293" i="6"/>
  <c r="AI425" i="6"/>
  <c r="Y413" i="6"/>
  <c r="AW85" i="17"/>
  <c r="AW408" i="6"/>
  <c r="Y426" i="6"/>
  <c r="S284" i="6"/>
  <c r="AI451" i="6"/>
  <c r="AA448" i="6"/>
  <c r="AE411" i="6"/>
  <c r="O415" i="6"/>
  <c r="AM52" i="17"/>
  <c r="Y298" i="6"/>
  <c r="P269" i="6"/>
  <c r="W275" i="6"/>
  <c r="S427" i="6"/>
  <c r="AO73" i="17"/>
  <c r="U268" i="6"/>
  <c r="AM60" i="17"/>
  <c r="AT454" i="6"/>
  <c r="F89" i="17"/>
  <c r="AJ189" i="17"/>
  <c r="T31" i="17"/>
  <c r="W25" i="17"/>
  <c r="W106" i="17" s="1"/>
  <c r="I476" i="6"/>
  <c r="O462" i="6"/>
  <c r="E89" i="17"/>
  <c r="Q282" i="6"/>
  <c r="I420" i="6"/>
  <c r="K271" i="6"/>
  <c r="AO250" i="6"/>
  <c r="AK434" i="6"/>
  <c r="AI409" i="6"/>
  <c r="E276" i="6"/>
  <c r="U283" i="6"/>
  <c r="AI427" i="6"/>
  <c r="K443" i="6"/>
  <c r="AM448" i="6"/>
  <c r="S436" i="6"/>
  <c r="AO434" i="6"/>
  <c r="AW471" i="6"/>
  <c r="Q471" i="6"/>
  <c r="AS250" i="6"/>
  <c r="S257" i="6"/>
  <c r="U282" i="6"/>
  <c r="AG303" i="6"/>
  <c r="M260" i="6"/>
  <c r="I418" i="6"/>
  <c r="S306" i="6"/>
  <c r="S25" i="17"/>
  <c r="S106" i="17" s="1"/>
  <c r="AE23" i="17"/>
  <c r="AE104" i="17" s="1"/>
  <c r="W44" i="17"/>
  <c r="P273" i="6"/>
  <c r="U463" i="6"/>
  <c r="AU440" i="6"/>
  <c r="AQ412" i="6"/>
  <c r="AO451" i="6"/>
  <c r="K287" i="6"/>
  <c r="AK276" i="6"/>
  <c r="AM290" i="6"/>
  <c r="W426" i="6"/>
  <c r="AC258" i="6"/>
  <c r="AG473" i="6"/>
  <c r="AA415" i="6"/>
  <c r="S75" i="17"/>
  <c r="AC254" i="6"/>
  <c r="AM258" i="6"/>
  <c r="AA449" i="6"/>
  <c r="Y423" i="6"/>
  <c r="U42" i="17"/>
  <c r="I62" i="17"/>
  <c r="AT282" i="6"/>
  <c r="O441" i="6"/>
  <c r="D83" i="11"/>
  <c r="AE294" i="6"/>
  <c r="AE465" i="6"/>
  <c r="AG88" i="17"/>
  <c r="AG299" i="6"/>
  <c r="AI263" i="6"/>
  <c r="AI434" i="6"/>
  <c r="M74" i="17"/>
  <c r="M80" i="17"/>
  <c r="M78" i="17"/>
  <c r="M77" i="17"/>
  <c r="M71" i="17"/>
  <c r="M79" i="17"/>
  <c r="K466" i="6"/>
  <c r="K82" i="17"/>
  <c r="K87" i="17"/>
  <c r="K80" i="17"/>
  <c r="AP441" i="6"/>
  <c r="AP58" i="17"/>
  <c r="AP270" i="6"/>
  <c r="P469" i="6"/>
  <c r="Y32" i="17"/>
  <c r="Y39" i="17"/>
  <c r="Y33" i="17"/>
  <c r="Q57" i="17"/>
  <c r="Q444" i="6"/>
  <c r="O261" i="6"/>
  <c r="AA283" i="6"/>
  <c r="G439" i="6"/>
  <c r="G280" i="6"/>
  <c r="I258" i="6"/>
  <c r="I51" i="17"/>
  <c r="AX249" i="6"/>
  <c r="W441" i="6"/>
  <c r="Y277" i="6"/>
  <c r="U451" i="6"/>
  <c r="W55" i="17"/>
  <c r="AO444" i="6"/>
  <c r="AO445" i="6"/>
  <c r="AO274" i="6"/>
  <c r="F64" i="17"/>
  <c r="AR423" i="6"/>
  <c r="AR39" i="17"/>
  <c r="AR38" i="17"/>
  <c r="P86" i="17"/>
  <c r="P470" i="6"/>
  <c r="AB468" i="6"/>
  <c r="AI34" i="17"/>
  <c r="O52" i="17"/>
  <c r="M70" i="17"/>
  <c r="AI433" i="6"/>
  <c r="K84" i="17"/>
  <c r="Y36" i="17"/>
  <c r="AV20" i="17"/>
  <c r="AV101" i="17" s="1"/>
  <c r="AI262" i="6"/>
  <c r="AI432" i="6"/>
  <c r="U280" i="6"/>
  <c r="U292" i="6"/>
  <c r="T245" i="6"/>
  <c r="T38" i="17"/>
  <c r="AP55" i="17"/>
  <c r="P87" i="17"/>
  <c r="P82" i="17"/>
  <c r="T37" i="17"/>
  <c r="AJ54" i="17"/>
  <c r="P88" i="17"/>
  <c r="AE28" i="17"/>
  <c r="AE109" i="17" s="1"/>
  <c r="AI274" i="6"/>
  <c r="Q286" i="6"/>
  <c r="AE414" i="6"/>
  <c r="I428" i="6"/>
  <c r="S255" i="6"/>
  <c r="AG269" i="6"/>
  <c r="X285" i="6"/>
  <c r="X71" i="17"/>
  <c r="X69" i="17"/>
  <c r="AS87" i="17"/>
  <c r="M301" i="6"/>
  <c r="M459" i="6"/>
  <c r="M289" i="6"/>
  <c r="M82" i="17"/>
  <c r="AM419" i="6"/>
  <c r="AM420" i="6"/>
  <c r="E272" i="6"/>
  <c r="AV295" i="6"/>
  <c r="AV453" i="6"/>
  <c r="O249" i="6"/>
  <c r="O419" i="6"/>
  <c r="O42" i="17"/>
  <c r="AO45" i="17"/>
  <c r="AO424" i="6"/>
  <c r="AO47" i="17"/>
  <c r="AO41" i="17"/>
  <c r="AO46" i="17"/>
  <c r="AO266" i="6"/>
  <c r="U52" i="17"/>
  <c r="U272" i="6"/>
  <c r="U54" i="17"/>
  <c r="AU57" i="17"/>
  <c r="G63" i="17"/>
  <c r="G68" i="17"/>
  <c r="AK468" i="6"/>
  <c r="AK298" i="6"/>
  <c r="AM31" i="17"/>
  <c r="AU462" i="6"/>
  <c r="AU463" i="6"/>
  <c r="L293" i="6"/>
  <c r="L72" i="17"/>
  <c r="G61" i="17"/>
  <c r="P305" i="6"/>
  <c r="P475" i="6"/>
  <c r="K77" i="17"/>
  <c r="K283" i="6"/>
  <c r="AI413" i="6"/>
  <c r="AI27" i="17"/>
  <c r="AI32" i="17"/>
  <c r="T416" i="6"/>
  <c r="AP440" i="6"/>
  <c r="AS89" i="17"/>
  <c r="U53" i="17"/>
  <c r="Y417" i="6"/>
  <c r="AO40" i="17"/>
  <c r="K238" i="6"/>
  <c r="K250" i="6"/>
  <c r="AA41" i="17"/>
  <c r="AG59" i="17"/>
  <c r="AA427" i="6"/>
  <c r="AA268" i="6"/>
  <c r="AG409" i="6"/>
  <c r="AG250" i="6"/>
  <c r="AX53" i="17"/>
  <c r="J475" i="6"/>
  <c r="U51" i="17"/>
  <c r="AI243" i="6"/>
  <c r="AG469" i="6"/>
  <c r="G64" i="17"/>
  <c r="O420" i="6"/>
  <c r="O240" i="6"/>
  <c r="O411" i="6"/>
  <c r="O252" i="6"/>
  <c r="AJ43" i="17"/>
  <c r="L69" i="17"/>
  <c r="AP56" i="17"/>
  <c r="AE21" i="17"/>
  <c r="AE102" i="17" s="1"/>
  <c r="M286" i="6"/>
  <c r="AO38" i="17"/>
  <c r="AE469" i="6"/>
  <c r="E58" i="17"/>
  <c r="AS260" i="6"/>
  <c r="AV475" i="6"/>
  <c r="AG470" i="6"/>
  <c r="I295" i="6"/>
  <c r="I466" i="6"/>
  <c r="I465" i="6"/>
  <c r="AE447" i="6"/>
  <c r="AE277" i="6"/>
  <c r="AV77" i="17"/>
  <c r="AP57" i="17"/>
  <c r="P476" i="6"/>
  <c r="AA45" i="17"/>
  <c r="AG54" i="17"/>
  <c r="AI460" i="6"/>
  <c r="AI302" i="6"/>
  <c r="G410" i="6"/>
  <c r="G239" i="6"/>
  <c r="AU470" i="6"/>
  <c r="AW89" i="17"/>
  <c r="AO298" i="6"/>
  <c r="AA424" i="6"/>
  <c r="G264" i="6"/>
  <c r="I36" i="17"/>
  <c r="AI417" i="6"/>
  <c r="AI40" i="17"/>
  <c r="M466" i="6"/>
  <c r="AM288" i="6"/>
  <c r="AM446" i="6"/>
  <c r="W63" i="17"/>
  <c r="AE240" i="6"/>
  <c r="AE252" i="6"/>
  <c r="Q84" i="17"/>
  <c r="AK292" i="6"/>
  <c r="AS422" i="6"/>
  <c r="AL58" i="17"/>
  <c r="AJ71" i="17"/>
  <c r="AJ65" i="17"/>
  <c r="AR72" i="17"/>
  <c r="AB81" i="17"/>
  <c r="U44" i="17"/>
  <c r="U49" i="17"/>
  <c r="U257" i="6"/>
  <c r="U414" i="6"/>
  <c r="AS303" i="6"/>
  <c r="AS82" i="17"/>
  <c r="AI68" i="17"/>
  <c r="U256" i="6"/>
  <c r="AI67" i="17"/>
  <c r="AW409" i="6"/>
  <c r="O431" i="6"/>
  <c r="K78" i="17"/>
  <c r="AW80" i="17"/>
  <c r="Y34" i="17"/>
  <c r="AI286" i="6"/>
  <c r="Y254" i="6"/>
  <c r="M296" i="6"/>
  <c r="K275" i="6"/>
  <c r="Y258" i="6"/>
  <c r="E54" i="17"/>
  <c r="AE269" i="6"/>
  <c r="AE440" i="6"/>
  <c r="AG58" i="17"/>
  <c r="AA295" i="6"/>
  <c r="Q416" i="6"/>
  <c r="AW264" i="6"/>
  <c r="AG474" i="6"/>
  <c r="AE451" i="6"/>
  <c r="AQ283" i="6"/>
  <c r="I417" i="6"/>
  <c r="E305" i="6"/>
  <c r="I449" i="6"/>
  <c r="AC429" i="6"/>
  <c r="AQ29" i="17"/>
  <c r="O83" i="17"/>
  <c r="M66" i="17"/>
  <c r="U271" i="6"/>
  <c r="S417" i="6"/>
  <c r="K62" i="17"/>
  <c r="AW86" i="17"/>
  <c r="K63" i="17"/>
  <c r="G58" i="17"/>
  <c r="E434" i="6"/>
  <c r="W418" i="6"/>
  <c r="K64" i="17"/>
  <c r="AQ411" i="6"/>
  <c r="G276" i="6"/>
  <c r="E476" i="6"/>
  <c r="AU269" i="6"/>
  <c r="Q464" i="6"/>
  <c r="S295" i="6"/>
  <c r="AA35" i="17"/>
  <c r="D15" i="11"/>
  <c r="S60" i="17"/>
  <c r="I85" i="17"/>
  <c r="AT41" i="17"/>
  <c r="V63" i="17"/>
  <c r="I43" i="17"/>
  <c r="Y275" i="6"/>
  <c r="Y263" i="6"/>
  <c r="AM253" i="6"/>
  <c r="AM241" i="6"/>
  <c r="AI465" i="6"/>
  <c r="AI307" i="6"/>
  <c r="W247" i="6"/>
  <c r="W36" i="17"/>
  <c r="I264" i="6"/>
  <c r="I276" i="6"/>
  <c r="K438" i="6"/>
  <c r="K59" i="17"/>
  <c r="AK284" i="6"/>
  <c r="AK272" i="6"/>
  <c r="AA421" i="6"/>
  <c r="AG249" i="6"/>
  <c r="AG261" i="6"/>
  <c r="S27" i="17"/>
  <c r="S108" i="17" s="1"/>
  <c r="J44" i="17"/>
  <c r="AV283" i="6"/>
  <c r="AN70" i="17"/>
  <c r="O75" i="17"/>
  <c r="U416" i="6"/>
  <c r="U265" i="6"/>
  <c r="AI62" i="17"/>
  <c r="AI291" i="6"/>
  <c r="AG55" i="17"/>
  <c r="Q441" i="6"/>
  <c r="AC244" i="6"/>
  <c r="AW238" i="6"/>
  <c r="I58" i="17"/>
  <c r="Q87" i="17"/>
  <c r="K60" i="17"/>
  <c r="Q78" i="17"/>
  <c r="Q89" i="17"/>
  <c r="AM289" i="6"/>
  <c r="AM62" i="17"/>
  <c r="E264" i="6"/>
  <c r="G419" i="6"/>
  <c r="AO433" i="6"/>
  <c r="AI450" i="6"/>
  <c r="Q417" i="6"/>
  <c r="S457" i="6"/>
  <c r="AC270" i="6"/>
  <c r="AA280" i="6"/>
  <c r="AA450" i="6"/>
  <c r="AU68" i="17"/>
  <c r="AI36" i="17"/>
  <c r="I89" i="17"/>
  <c r="Q50" i="17"/>
  <c r="O79" i="17"/>
  <c r="W50" i="17"/>
  <c r="U58" i="17"/>
  <c r="AI38" i="17"/>
  <c r="AI63" i="17"/>
  <c r="O82" i="17"/>
  <c r="AA420" i="6"/>
  <c r="AA47" i="17"/>
  <c r="AA262" i="6"/>
  <c r="AI255" i="6"/>
  <c r="AW24" i="17"/>
  <c r="AW105" i="17" s="1"/>
  <c r="AE455" i="6"/>
  <c r="AW46" i="17"/>
  <c r="W68" i="17"/>
  <c r="AW302" i="6"/>
  <c r="K67" i="17"/>
  <c r="AG436" i="6"/>
  <c r="AG437" i="6"/>
  <c r="AA254" i="6"/>
  <c r="Y433" i="6"/>
  <c r="W417" i="6"/>
  <c r="K437" i="6"/>
  <c r="S287" i="6"/>
  <c r="Y443" i="6"/>
  <c r="Q470" i="6"/>
  <c r="AK441" i="6"/>
  <c r="AK271" i="6"/>
  <c r="T477" i="6"/>
  <c r="AC275" i="6"/>
  <c r="AC446" i="6"/>
  <c r="I444" i="6"/>
  <c r="O433" i="6"/>
  <c r="O432" i="6"/>
  <c r="M240" i="6"/>
  <c r="M410" i="6"/>
  <c r="E60" i="17"/>
  <c r="AF91" i="17"/>
  <c r="P257" i="6"/>
  <c r="AM425" i="6"/>
  <c r="G435" i="6"/>
  <c r="AG441" i="6"/>
  <c r="T305" i="6"/>
  <c r="AS464" i="6"/>
  <c r="L287" i="6"/>
  <c r="AL294" i="6"/>
  <c r="E456" i="6"/>
  <c r="Q308" i="6"/>
  <c r="AU72" i="17"/>
  <c r="AE85" i="17"/>
  <c r="AA446" i="6"/>
  <c r="S85" i="17"/>
  <c r="AG33" i="17"/>
  <c r="AM43" i="17"/>
  <c r="E280" i="6"/>
  <c r="AK38" i="17"/>
  <c r="I70" i="17"/>
  <c r="U35" i="17"/>
  <c r="AW250" i="6"/>
  <c r="AC426" i="6"/>
  <c r="O43" i="17"/>
  <c r="E52" i="17"/>
  <c r="AM39" i="17"/>
  <c r="AS262" i="6"/>
  <c r="G422" i="6"/>
  <c r="E465" i="6"/>
  <c r="AD256" i="6"/>
  <c r="G87" i="17"/>
  <c r="AA435" i="6"/>
  <c r="Z262" i="6"/>
  <c r="T255" i="6"/>
  <c r="AB295" i="6"/>
  <c r="AN261" i="6"/>
  <c r="J268" i="6"/>
  <c r="Z274" i="6"/>
  <c r="AB251" i="6"/>
  <c r="AR257" i="6"/>
  <c r="N264" i="6"/>
  <c r="AH270" i="6"/>
  <c r="L291" i="6"/>
  <c r="AG478" i="6"/>
  <c r="H478" i="6"/>
  <c r="AI478" i="6"/>
  <c r="AK42" i="17"/>
  <c r="AQ59" i="17"/>
  <c r="W65" i="17"/>
  <c r="AC74" i="17"/>
  <c r="E83" i="17"/>
  <c r="AU297" i="6"/>
  <c r="Z292" i="6"/>
  <c r="G468" i="6"/>
  <c r="O442" i="6"/>
  <c r="F264" i="6"/>
  <c r="AU268" i="6"/>
  <c r="X251" i="6"/>
  <c r="AN257" i="6"/>
  <c r="J264" i="6"/>
  <c r="Z270" i="6"/>
  <c r="AT276" i="6"/>
  <c r="J302" i="6"/>
  <c r="U440" i="6"/>
  <c r="D87" i="11"/>
  <c r="M478" i="6"/>
  <c r="D82" i="11"/>
  <c r="AF478" i="6"/>
  <c r="K91" i="17"/>
  <c r="AW478" i="6"/>
  <c r="AW91" i="17"/>
  <c r="T308" i="6"/>
  <c r="AG91" i="17"/>
  <c r="D93" i="11"/>
  <c r="D85" i="11"/>
  <c r="D80" i="11"/>
  <c r="H308" i="6"/>
  <c r="AW308" i="6"/>
  <c r="D97" i="11"/>
  <c r="Z478" i="6"/>
  <c r="D75" i="11"/>
  <c r="Z91" i="17"/>
  <c r="K478" i="6"/>
  <c r="D84" i="11"/>
  <c r="D89" i="11"/>
  <c r="D81" i="11"/>
  <c r="D78" i="11"/>
  <c r="D92" i="11"/>
  <c r="D86" i="11"/>
  <c r="AP478" i="6"/>
  <c r="D91" i="11"/>
  <c r="D76" i="11"/>
  <c r="D94" i="11"/>
  <c r="D90" i="11"/>
  <c r="AP91" i="17"/>
  <c r="D88" i="11"/>
  <c r="D96" i="11"/>
  <c r="D95" i="11"/>
  <c r="T91" i="17"/>
  <c r="AV478" i="6"/>
  <c r="V478" i="6"/>
  <c r="X308" i="6"/>
  <c r="R308" i="6"/>
  <c r="D79" i="11"/>
  <c r="X478" i="6"/>
  <c r="AQ308" i="6"/>
  <c r="J91" i="17"/>
  <c r="W280" i="6"/>
  <c r="W438" i="6"/>
  <c r="W62" i="17"/>
  <c r="W268" i="6"/>
  <c r="AE289" i="6"/>
  <c r="AE82" i="17"/>
  <c r="AE74" i="17"/>
  <c r="AI259" i="6"/>
  <c r="AI430" i="6"/>
  <c r="AI271" i="6"/>
  <c r="AI49" i="17"/>
  <c r="AI47" i="17"/>
  <c r="AD40" i="17"/>
  <c r="AD45" i="17"/>
  <c r="AD41" i="17"/>
  <c r="AD422" i="6"/>
  <c r="AN20" i="17"/>
  <c r="AN192" i="17" s="1"/>
  <c r="AB470" i="6"/>
  <c r="AV447" i="6"/>
  <c r="L88" i="17"/>
  <c r="I84" i="17"/>
  <c r="I88" i="17"/>
  <c r="U67" i="17"/>
  <c r="U60" i="17"/>
  <c r="AI55" i="17"/>
  <c r="AK34" i="17"/>
  <c r="AK41" i="17"/>
  <c r="AI429" i="6"/>
  <c r="AM46" i="17"/>
  <c r="O51" i="17"/>
  <c r="AC64" i="17"/>
  <c r="AG86" i="17"/>
  <c r="AE459" i="6"/>
  <c r="AG36" i="17"/>
  <c r="O63" i="17"/>
  <c r="AD80" i="17"/>
  <c r="AD73" i="17"/>
  <c r="AB82" i="17"/>
  <c r="AD71" i="17"/>
  <c r="AE83" i="17"/>
  <c r="G85" i="17"/>
  <c r="AA414" i="6"/>
  <c r="U32" i="17"/>
  <c r="AI298" i="6"/>
  <c r="O49" i="17"/>
  <c r="O60" i="17"/>
  <c r="AI61" i="17"/>
  <c r="AO62" i="17"/>
  <c r="AE76" i="17"/>
  <c r="AI41" i="17"/>
  <c r="AC34" i="17"/>
  <c r="AG37" i="17"/>
  <c r="AE301" i="6"/>
  <c r="AC257" i="6"/>
  <c r="AG462" i="6"/>
  <c r="AG254" i="6"/>
  <c r="AS433" i="6"/>
  <c r="AS434" i="6"/>
  <c r="AI304" i="6"/>
  <c r="AI475" i="6"/>
  <c r="AI474" i="6"/>
  <c r="R306" i="6"/>
  <c r="AC469" i="6"/>
  <c r="AC470" i="6"/>
  <c r="AC299" i="6"/>
  <c r="W434" i="6"/>
  <c r="W58" i="17"/>
  <c r="W264" i="6"/>
  <c r="W435" i="6"/>
  <c r="W276" i="6"/>
  <c r="U450" i="6"/>
  <c r="U73" i="17"/>
  <c r="U449" i="6"/>
  <c r="S472" i="6"/>
  <c r="S473" i="6"/>
  <c r="S302" i="6"/>
  <c r="I242" i="6"/>
  <c r="I412" i="6"/>
  <c r="I32" i="17"/>
  <c r="I33" i="17"/>
  <c r="D45" i="11"/>
  <c r="F61" i="17"/>
  <c r="F62" i="17"/>
  <c r="V35" i="17"/>
  <c r="AT42" i="17"/>
  <c r="AD70" i="17"/>
  <c r="AT424" i="6"/>
  <c r="AD77" i="17"/>
  <c r="X31" i="17"/>
  <c r="AU63" i="17"/>
  <c r="AI37" i="17"/>
  <c r="AE81" i="17"/>
  <c r="U70" i="17"/>
  <c r="U446" i="6"/>
  <c r="AS412" i="6"/>
  <c r="O41" i="17"/>
  <c r="O58" i="17"/>
  <c r="O59" i="17"/>
  <c r="U276" i="6"/>
  <c r="AK43" i="17"/>
  <c r="E418" i="6"/>
  <c r="AU447" i="6"/>
  <c r="S53" i="17"/>
  <c r="E450" i="6"/>
  <c r="AM427" i="6"/>
  <c r="AG417" i="6"/>
  <c r="AW414" i="6"/>
  <c r="AM265" i="6"/>
  <c r="AM56" i="17"/>
  <c r="AM57" i="17"/>
  <c r="AM435" i="6"/>
  <c r="AM54" i="17"/>
  <c r="AC239" i="6"/>
  <c r="AC251" i="6"/>
  <c r="AC409" i="6"/>
  <c r="AC410" i="6"/>
  <c r="AC33" i="17"/>
  <c r="AC248" i="6"/>
  <c r="AC418" i="6"/>
  <c r="AC419" i="6"/>
  <c r="X237" i="6"/>
  <c r="X407" i="6"/>
  <c r="AC416" i="6"/>
  <c r="AC36" i="17"/>
  <c r="AC415" i="6"/>
  <c r="M422" i="6"/>
  <c r="M252" i="6"/>
  <c r="M264" i="6"/>
  <c r="AS245" i="6"/>
  <c r="AS415" i="6"/>
  <c r="AS257" i="6"/>
  <c r="AS416" i="6"/>
  <c r="AI468" i="6"/>
  <c r="AI91" i="17"/>
  <c r="AK416" i="6"/>
  <c r="AK417" i="6"/>
  <c r="AK258" i="6"/>
  <c r="AK36" i="17"/>
  <c r="AK40" i="17"/>
  <c r="AK35" i="17"/>
  <c r="AK246" i="6"/>
  <c r="W263" i="6"/>
  <c r="W47" i="17"/>
  <c r="W57" i="17"/>
  <c r="I450" i="6"/>
  <c r="I280" i="6"/>
  <c r="I68" i="17"/>
  <c r="I292" i="6"/>
  <c r="AK304" i="6"/>
  <c r="AK474" i="6"/>
  <c r="F468" i="6"/>
  <c r="U241" i="6"/>
  <c r="U412" i="6"/>
  <c r="AQ426" i="6"/>
  <c r="AQ43" i="17"/>
  <c r="AQ256" i="6"/>
  <c r="AQ268" i="6"/>
  <c r="AC285" i="6"/>
  <c r="AC443" i="6"/>
  <c r="AC66" i="17"/>
  <c r="AO305" i="6"/>
  <c r="AO463" i="6"/>
  <c r="AO293" i="6"/>
  <c r="AQ239" i="6"/>
  <c r="AQ409" i="6"/>
  <c r="AQ410" i="6"/>
  <c r="W415" i="6"/>
  <c r="W38" i="17"/>
  <c r="W245" i="6"/>
  <c r="W416" i="6"/>
  <c r="AC427" i="6"/>
  <c r="AC256" i="6"/>
  <c r="I433" i="6"/>
  <c r="I55" i="17"/>
  <c r="I274" i="6"/>
  <c r="I432" i="6"/>
  <c r="I262" i="6"/>
  <c r="AI59" i="17"/>
  <c r="AI438" i="6"/>
  <c r="AI267" i="6"/>
  <c r="O65" i="17"/>
  <c r="O64" i="17"/>
  <c r="O66" i="17"/>
  <c r="O444" i="6"/>
  <c r="O273" i="6"/>
  <c r="AO448" i="6"/>
  <c r="AO290" i="6"/>
  <c r="U296" i="6"/>
  <c r="U455" i="6"/>
  <c r="U284" i="6"/>
  <c r="AG292" i="6"/>
  <c r="AG463" i="6"/>
  <c r="AG85" i="17"/>
  <c r="I302" i="6"/>
  <c r="I473" i="6"/>
  <c r="I472" i="6"/>
  <c r="O48" i="17"/>
  <c r="O424" i="6"/>
  <c r="O254" i="6"/>
  <c r="V408" i="6"/>
  <c r="V238" i="6"/>
  <c r="Z290" i="6"/>
  <c r="Z461" i="6"/>
  <c r="AO473" i="6"/>
  <c r="AO90" i="17"/>
  <c r="E259" i="6"/>
  <c r="E430" i="6"/>
  <c r="E271" i="6"/>
  <c r="E429" i="6"/>
  <c r="Q446" i="6"/>
  <c r="Q445" i="6"/>
  <c r="Q287" i="6"/>
  <c r="Q275" i="6"/>
  <c r="AI466" i="6"/>
  <c r="AI296" i="6"/>
  <c r="AI86" i="17"/>
  <c r="AI84" i="17"/>
  <c r="AI308" i="6"/>
  <c r="AI88" i="17"/>
  <c r="AI467" i="6"/>
  <c r="AI87" i="17"/>
  <c r="AA243" i="6"/>
  <c r="AA34" i="17"/>
  <c r="AA413" i="6"/>
  <c r="Y453" i="6"/>
  <c r="Y452" i="6"/>
  <c r="Y294" i="6"/>
  <c r="Y282" i="6"/>
  <c r="V280" i="6"/>
  <c r="V451" i="6"/>
  <c r="V450" i="6"/>
  <c r="I424" i="6"/>
  <c r="I254" i="6"/>
  <c r="I40" i="17"/>
  <c r="I39" i="17"/>
  <c r="I266" i="6"/>
  <c r="I47" i="17"/>
  <c r="I41" i="17"/>
  <c r="AU281" i="6"/>
  <c r="AU451" i="6"/>
  <c r="AU293" i="6"/>
  <c r="AU75" i="17"/>
  <c r="G253" i="6"/>
  <c r="G412" i="6"/>
  <c r="G241" i="6"/>
  <c r="G411" i="6"/>
  <c r="AS439" i="6"/>
  <c r="AS59" i="17"/>
  <c r="AS61" i="17"/>
  <c r="AS280" i="6"/>
  <c r="AS268" i="6"/>
  <c r="Y304" i="6"/>
  <c r="Y474" i="6"/>
  <c r="AQ288" i="6"/>
  <c r="AQ447" i="6"/>
  <c r="AQ446" i="6"/>
  <c r="K241" i="6"/>
  <c r="K253" i="6"/>
  <c r="AQ428" i="6"/>
  <c r="AQ257" i="6"/>
  <c r="AQ427" i="6"/>
  <c r="AC444" i="6"/>
  <c r="AC274" i="6"/>
  <c r="AC445" i="6"/>
  <c r="AK294" i="6"/>
  <c r="AK306" i="6"/>
  <c r="AC267" i="6"/>
  <c r="AC437" i="6"/>
  <c r="X408" i="6"/>
  <c r="J50" i="17"/>
  <c r="R31" i="17"/>
  <c r="AL412" i="6"/>
  <c r="Z28" i="17"/>
  <c r="Z109" i="17" s="1"/>
  <c r="V50" i="17"/>
  <c r="AD78" i="17"/>
  <c r="F85" i="17"/>
  <c r="AN437" i="6"/>
  <c r="V437" i="6"/>
  <c r="AE80" i="17"/>
  <c r="U33" i="17"/>
  <c r="U253" i="6"/>
  <c r="AI35" i="17"/>
  <c r="AI116" i="17" s="1"/>
  <c r="AI90" i="17"/>
  <c r="O67" i="17"/>
  <c r="U279" i="6"/>
  <c r="AK44" i="17"/>
  <c r="AI85" i="17"/>
  <c r="AW255" i="6"/>
  <c r="I65" i="17"/>
  <c r="AO278" i="6"/>
  <c r="AC82" i="17"/>
  <c r="AG84" i="17"/>
  <c r="U411" i="6"/>
  <c r="S47" i="17"/>
  <c r="AM58" i="17"/>
  <c r="AC41" i="17"/>
  <c r="AW420" i="6"/>
  <c r="AW280" i="6"/>
  <c r="AU455" i="6"/>
  <c r="AU77" i="17"/>
  <c r="AU284" i="6"/>
  <c r="S271" i="6"/>
  <c r="S58" i="17"/>
  <c r="I461" i="6"/>
  <c r="I291" i="6"/>
  <c r="I462" i="6"/>
  <c r="I303" i="6"/>
  <c r="AW242" i="6"/>
  <c r="AW25" i="17"/>
  <c r="AW106" i="17" s="1"/>
  <c r="AW254" i="6"/>
  <c r="AW32" i="17"/>
  <c r="AW412" i="6"/>
  <c r="AW27" i="17"/>
  <c r="AW108" i="17" s="1"/>
  <c r="AW33" i="17"/>
  <c r="U288" i="6"/>
  <c r="U68" i="17"/>
  <c r="U66" i="17"/>
  <c r="S468" i="6"/>
  <c r="S298" i="6"/>
  <c r="S469" i="6"/>
  <c r="S88" i="17"/>
  <c r="Y66" i="17"/>
  <c r="Y444" i="6"/>
  <c r="Y274" i="6"/>
  <c r="AW265" i="6"/>
  <c r="AW53" i="17"/>
  <c r="AW277" i="6"/>
  <c r="AW436" i="6"/>
  <c r="AW48" i="17"/>
  <c r="AE260" i="6"/>
  <c r="AE430" i="6"/>
  <c r="Q252" i="6"/>
  <c r="Q264" i="6"/>
  <c r="Q46" i="17"/>
  <c r="Q423" i="6"/>
  <c r="AQ297" i="6"/>
  <c r="AQ79" i="17"/>
  <c r="AQ285" i="6"/>
  <c r="AQ456" i="6"/>
  <c r="V54" i="17"/>
  <c r="Z27" i="17"/>
  <c r="J49" i="17"/>
  <c r="J43" i="17"/>
  <c r="R27" i="17"/>
  <c r="N64" i="17"/>
  <c r="AM28" i="17"/>
  <c r="AM109" i="17" s="1"/>
  <c r="H468" i="6"/>
  <c r="N432" i="6"/>
  <c r="Z34" i="17"/>
  <c r="AV55" i="17"/>
  <c r="H58" i="17"/>
  <c r="R68" i="17"/>
  <c r="P439" i="6"/>
  <c r="V39" i="17"/>
  <c r="AJ88" i="17"/>
  <c r="AV59" i="17"/>
  <c r="AD42" i="17"/>
  <c r="AD38" i="17"/>
  <c r="R26" i="17"/>
  <c r="AJ52" i="17"/>
  <c r="R28" i="17"/>
  <c r="R109" i="17" s="1"/>
  <c r="AH45" i="17"/>
  <c r="N51" i="17"/>
  <c r="H473" i="6"/>
  <c r="AM25" i="17"/>
  <c r="AM106" i="17" s="1"/>
  <c r="L474" i="6"/>
  <c r="AD456" i="6"/>
  <c r="AV271" i="6"/>
  <c r="AV277" i="6"/>
  <c r="AI44" i="17"/>
  <c r="AQ25" i="17"/>
  <c r="AQ106" i="17" s="1"/>
  <c r="U71" i="17"/>
  <c r="AI48" i="17"/>
  <c r="AC42" i="17"/>
  <c r="O425" i="6"/>
  <c r="I66" i="17"/>
  <c r="U454" i="6"/>
  <c r="W33" i="17"/>
  <c r="S49" i="17"/>
  <c r="S91" i="17"/>
  <c r="Q65" i="17"/>
  <c r="AS58" i="17"/>
  <c r="O244" i="6"/>
  <c r="O256" i="6"/>
  <c r="Y307" i="6"/>
  <c r="Y477" i="6"/>
  <c r="Y478" i="6"/>
  <c r="AS446" i="6"/>
  <c r="AS288" i="6"/>
  <c r="AS276" i="6"/>
  <c r="AS63" i="17"/>
  <c r="AS65" i="17"/>
  <c r="AT254" i="6"/>
  <c r="AT425" i="6"/>
  <c r="O265" i="6"/>
  <c r="O435" i="6"/>
  <c r="O50" i="17"/>
  <c r="O55" i="17"/>
  <c r="AE467" i="6"/>
  <c r="AE468" i="6"/>
  <c r="AE89" i="17"/>
  <c r="AE297" i="6"/>
  <c r="AA276" i="6"/>
  <c r="AA447" i="6"/>
  <c r="AA288" i="6"/>
  <c r="S433" i="6"/>
  <c r="S56" i="17"/>
  <c r="S57" i="17"/>
  <c r="S263" i="6"/>
  <c r="AC294" i="6"/>
  <c r="AC465" i="6"/>
  <c r="AC80" i="17"/>
  <c r="AN37" i="17"/>
  <c r="AN413" i="6"/>
  <c r="AM22" i="17"/>
  <c r="AM103" i="17" s="1"/>
  <c r="L473" i="6"/>
  <c r="AB83" i="17"/>
  <c r="O38" i="17"/>
  <c r="AE79" i="17"/>
  <c r="U447" i="6"/>
  <c r="U59" i="17"/>
  <c r="AK459" i="6"/>
  <c r="S275" i="6"/>
  <c r="S51" i="17"/>
  <c r="AU454" i="6"/>
  <c r="AW413" i="6"/>
  <c r="S50" i="17"/>
  <c r="I46" i="17"/>
  <c r="AI279" i="6"/>
  <c r="AI264" i="6"/>
  <c r="AI422" i="6"/>
  <c r="I299" i="6"/>
  <c r="I470" i="6"/>
  <c r="I469" i="6"/>
  <c r="AU459" i="6"/>
  <c r="AU288" i="6"/>
  <c r="Q269" i="6"/>
  <c r="Q257" i="6"/>
  <c r="Q427" i="6"/>
  <c r="AW443" i="6"/>
  <c r="AW273" i="6"/>
  <c r="AA464" i="6"/>
  <c r="AA306" i="6"/>
  <c r="AA465" i="6"/>
  <c r="E410" i="6"/>
  <c r="E240" i="6"/>
  <c r="AE416" i="6"/>
  <c r="AE415" i="6"/>
  <c r="AE245" i="6"/>
  <c r="AE33" i="17"/>
  <c r="K422" i="6"/>
  <c r="K421" i="6"/>
  <c r="K251" i="6"/>
  <c r="AK256" i="6"/>
  <c r="AK47" i="17"/>
  <c r="AK48" i="17"/>
  <c r="Q262" i="6"/>
  <c r="Q55" i="17"/>
  <c r="AQ438" i="6"/>
  <c r="AQ437" i="6"/>
  <c r="AQ267" i="6"/>
  <c r="W444" i="6"/>
  <c r="W443" i="6"/>
  <c r="W273" i="6"/>
  <c r="S61" i="17"/>
  <c r="G292" i="6"/>
  <c r="G463" i="6"/>
  <c r="G82" i="17"/>
  <c r="G81" i="17"/>
  <c r="G462" i="6"/>
  <c r="M430" i="6"/>
  <c r="M431" i="6"/>
  <c r="AC49" i="17"/>
  <c r="AC255" i="6"/>
  <c r="AC48" i="17"/>
  <c r="AC425" i="6"/>
  <c r="AC44" i="17"/>
  <c r="AO270" i="6"/>
  <c r="AO440" i="6"/>
  <c r="AO63" i="17"/>
  <c r="AO60" i="17"/>
  <c r="AO64" i="17"/>
  <c r="AK455" i="6"/>
  <c r="AK297" i="6"/>
  <c r="S431" i="6"/>
  <c r="S52" i="17"/>
  <c r="AG246" i="6"/>
  <c r="AG416" i="6"/>
  <c r="AG40" i="17"/>
  <c r="AG258" i="6"/>
  <c r="AG38" i="17"/>
  <c r="AM257" i="6"/>
  <c r="AM428" i="6"/>
  <c r="AM48" i="17"/>
  <c r="AM297" i="6"/>
  <c r="AM455" i="6"/>
  <c r="AM456" i="6"/>
  <c r="AV40" i="17"/>
  <c r="X21" i="17"/>
  <c r="P52" i="17"/>
  <c r="AD76" i="17"/>
  <c r="AD46" i="17"/>
  <c r="AI52" i="17"/>
  <c r="AC38" i="17"/>
  <c r="O57" i="17"/>
  <c r="AI42" i="17"/>
  <c r="Y445" i="6"/>
  <c r="AU276" i="6"/>
  <c r="AU67" i="17"/>
  <c r="AU446" i="6"/>
  <c r="D32" i="11"/>
  <c r="D29" i="11"/>
  <c r="AV60" i="17"/>
  <c r="N63" i="17"/>
  <c r="AL63" i="17"/>
  <c r="V72" i="17"/>
  <c r="J54" i="17"/>
  <c r="AD39" i="17"/>
  <c r="H44" i="17"/>
  <c r="AH443" i="6"/>
  <c r="AJ41" i="17"/>
  <c r="AM408" i="6"/>
  <c r="V473" i="6"/>
  <c r="AV472" i="6"/>
  <c r="AU458" i="6"/>
  <c r="AU71" i="17"/>
  <c r="AU70" i="17"/>
  <c r="AI89" i="17"/>
  <c r="U62" i="17"/>
  <c r="AC39" i="17"/>
  <c r="O47" i="17"/>
  <c r="O54" i="17"/>
  <c r="AK456" i="6"/>
  <c r="AO71" i="17"/>
  <c r="Q433" i="6"/>
  <c r="AE73" i="17"/>
  <c r="Q62" i="17"/>
  <c r="W53" i="17"/>
  <c r="AW26" i="17"/>
  <c r="AW107" i="17" s="1"/>
  <c r="G84" i="17"/>
  <c r="AO91" i="17"/>
  <c r="AU62" i="17"/>
  <c r="S434" i="6"/>
  <c r="AS438" i="6"/>
  <c r="AQ45" i="17"/>
  <c r="AK49" i="17"/>
  <c r="AU76" i="17"/>
  <c r="AO282" i="6"/>
  <c r="AS60" i="17"/>
  <c r="AC45" i="17"/>
  <c r="AE431" i="6"/>
  <c r="S260" i="6"/>
  <c r="AC268" i="6"/>
  <c r="S441" i="6"/>
  <c r="W257" i="6"/>
  <c r="AK426" i="6"/>
  <c r="AI39" i="17"/>
  <c r="AO258" i="6"/>
  <c r="K248" i="6"/>
  <c r="K419" i="6"/>
  <c r="AE464" i="6"/>
  <c r="AE87" i="17"/>
  <c r="Y448" i="6"/>
  <c r="Y447" i="6"/>
  <c r="W241" i="6"/>
  <c r="W411" i="6"/>
  <c r="AW246" i="6"/>
  <c r="AW416" i="6"/>
  <c r="AC422" i="6"/>
  <c r="AC46" i="17"/>
  <c r="AC252" i="6"/>
  <c r="AO65" i="17"/>
  <c r="AO67" i="17"/>
  <c r="M457" i="6"/>
  <c r="M456" i="6"/>
  <c r="M73" i="17"/>
  <c r="K295" i="6"/>
  <c r="K465" i="6"/>
  <c r="K475" i="6"/>
  <c r="K305" i="6"/>
  <c r="AS411" i="6"/>
  <c r="AS240" i="6"/>
  <c r="AS252" i="6"/>
  <c r="Y416" i="6"/>
  <c r="Y246" i="6"/>
  <c r="Y35" i="17"/>
  <c r="E422" i="6"/>
  <c r="E252" i="6"/>
  <c r="E423" i="6"/>
  <c r="AE427" i="6"/>
  <c r="AE257" i="6"/>
  <c r="K263" i="6"/>
  <c r="K433" i="6"/>
  <c r="AK268" i="6"/>
  <c r="AK280" i="6"/>
  <c r="Q274" i="6"/>
  <c r="AQ279" i="6"/>
  <c r="M304" i="6"/>
  <c r="M91" i="17"/>
  <c r="O253" i="6"/>
  <c r="O46" i="17"/>
  <c r="U434" i="6"/>
  <c r="U264" i="6"/>
  <c r="AA287" i="6"/>
  <c r="AA445" i="6"/>
  <c r="G451" i="6"/>
  <c r="G293" i="6"/>
  <c r="S77" i="17"/>
  <c r="S81" i="17"/>
  <c r="AC306" i="6"/>
  <c r="AC476" i="6"/>
  <c r="AF473" i="6"/>
  <c r="AE241" i="6"/>
  <c r="AE35" i="17"/>
  <c r="AK422" i="6"/>
  <c r="AK252" i="6"/>
  <c r="AK423" i="6"/>
  <c r="AK264" i="6"/>
  <c r="Q429" i="6"/>
  <c r="Q258" i="6"/>
  <c r="Q428" i="6"/>
  <c r="AQ263" i="6"/>
  <c r="AQ433" i="6"/>
  <c r="W269" i="6"/>
  <c r="W439" i="6"/>
  <c r="AW274" i="6"/>
  <c r="AW444" i="6"/>
  <c r="AC280" i="6"/>
  <c r="AC450" i="6"/>
  <c r="AC72" i="17"/>
  <c r="AC71" i="17"/>
  <c r="W295" i="6"/>
  <c r="W307" i="6"/>
  <c r="AC271" i="6"/>
  <c r="AC442" i="6"/>
  <c r="AC283" i="6"/>
  <c r="AC441" i="6"/>
  <c r="AF271" i="6"/>
  <c r="AF441" i="6"/>
  <c r="W49" i="17"/>
  <c r="Q443" i="6"/>
  <c r="Q61" i="17"/>
  <c r="Q293" i="6"/>
  <c r="Q305" i="6"/>
  <c r="Q86" i="17"/>
  <c r="Q80" i="17"/>
  <c r="AO39" i="17"/>
  <c r="M417" i="6"/>
  <c r="AG240" i="6"/>
  <c r="S269" i="6"/>
  <c r="AO242" i="6"/>
  <c r="U248" i="6"/>
  <c r="U418" i="6"/>
  <c r="M276" i="6"/>
  <c r="M64" i="17"/>
  <c r="Y458" i="6"/>
  <c r="Y288" i="6"/>
  <c r="S297" i="6"/>
  <c r="S467" i="6"/>
  <c r="S86" i="17"/>
  <c r="AU307" i="6"/>
  <c r="AJ263" i="6"/>
  <c r="AJ251" i="6"/>
  <c r="AK237" i="6"/>
  <c r="AK407" i="6"/>
  <c r="W253" i="6"/>
  <c r="AW428" i="6"/>
  <c r="AW258" i="6"/>
  <c r="AC264" i="6"/>
  <c r="AC434" i="6"/>
  <c r="I270" i="6"/>
  <c r="I441" i="6"/>
  <c r="I440" i="6"/>
  <c r="AI446" i="6"/>
  <c r="AI445" i="6"/>
  <c r="AI275" i="6"/>
  <c r="AI287" i="6"/>
  <c r="AI65" i="17"/>
  <c r="O281" i="6"/>
  <c r="O451" i="6"/>
  <c r="AE457" i="6"/>
  <c r="AE287" i="6"/>
  <c r="AC296" i="6"/>
  <c r="AW476" i="6"/>
  <c r="AW306" i="6"/>
  <c r="AM421" i="6"/>
  <c r="AM263" i="6"/>
  <c r="AQ463" i="6"/>
  <c r="AQ293" i="6"/>
  <c r="AE473" i="6"/>
  <c r="AE303" i="6"/>
  <c r="K432" i="6"/>
  <c r="K274" i="6"/>
  <c r="K56" i="17"/>
  <c r="AB267" i="6"/>
  <c r="AB438" i="6"/>
  <c r="K461" i="6"/>
  <c r="AK308" i="6"/>
  <c r="AK296" i="6"/>
  <c r="AQ478" i="6"/>
  <c r="AQ307" i="6"/>
  <c r="G436" i="6"/>
  <c r="AD237" i="6"/>
  <c r="AD407" i="6"/>
  <c r="AX262" i="6"/>
  <c r="AX433" i="6"/>
  <c r="AJ275" i="6"/>
  <c r="AJ289" i="6"/>
  <c r="AJ459" i="6"/>
  <c r="J306" i="6"/>
  <c r="AA256" i="6"/>
  <c r="AA43" i="17"/>
  <c r="AS472" i="6"/>
  <c r="AS301" i="6"/>
  <c r="W282" i="6"/>
  <c r="W64" i="17"/>
  <c r="AG408" i="6"/>
  <c r="M244" i="6"/>
  <c r="M414" i="6"/>
  <c r="AM37" i="17"/>
  <c r="AM38" i="17"/>
  <c r="S425" i="6"/>
  <c r="S426" i="6"/>
  <c r="Y436" i="6"/>
  <c r="Y266" i="6"/>
  <c r="E442" i="6"/>
  <c r="E443" i="6"/>
  <c r="K453" i="6"/>
  <c r="K72" i="17"/>
  <c r="K70" i="17"/>
  <c r="AG302" i="6"/>
  <c r="AG290" i="6"/>
  <c r="AE299" i="6"/>
  <c r="AE470" i="6"/>
  <c r="AO297" i="6"/>
  <c r="AO467" i="6"/>
  <c r="J258" i="6"/>
  <c r="J428" i="6"/>
  <c r="J429" i="6"/>
  <c r="AO254" i="6"/>
  <c r="U430" i="6"/>
  <c r="U47" i="17"/>
  <c r="AU436" i="6"/>
  <c r="AU265" i="6"/>
  <c r="AA271" i="6"/>
  <c r="G448" i="6"/>
  <c r="G66" i="17"/>
  <c r="AG282" i="6"/>
  <c r="AG452" i="6"/>
  <c r="AQ289" i="6"/>
  <c r="AQ301" i="6"/>
  <c r="AM240" i="6"/>
  <c r="AM410" i="6"/>
  <c r="AM411" i="6"/>
  <c r="AJ255" i="6"/>
  <c r="AJ426" i="6"/>
  <c r="D41" i="11"/>
  <c r="AS471" i="6"/>
  <c r="I87" i="17"/>
  <c r="U38" i="17"/>
  <c r="U61" i="17"/>
  <c r="AS84" i="17"/>
  <c r="AC43" i="17"/>
  <c r="M62" i="17"/>
  <c r="M69" i="17"/>
  <c r="M460" i="6"/>
  <c r="AA52" i="17"/>
  <c r="U260" i="6"/>
  <c r="U57" i="17"/>
  <c r="S83" i="17"/>
  <c r="AM45" i="17"/>
  <c r="AG56" i="17"/>
  <c r="AS85" i="17"/>
  <c r="S87" i="17"/>
  <c r="K74" i="17"/>
  <c r="W281" i="6"/>
  <c r="I49" i="17"/>
  <c r="W43" i="17"/>
  <c r="M268" i="6"/>
  <c r="G57" i="17"/>
  <c r="E88" i="17"/>
  <c r="E63" i="17"/>
  <c r="AD408" i="6"/>
  <c r="AG31" i="17"/>
  <c r="AG112" i="17" s="1"/>
  <c r="AG57" i="17"/>
  <c r="AG41" i="17"/>
  <c r="K55" i="17"/>
  <c r="AG26" i="17"/>
  <c r="W440" i="6"/>
  <c r="S278" i="6"/>
  <c r="E56" i="17"/>
  <c r="G447" i="6"/>
  <c r="AQ477" i="6"/>
  <c r="AW50" i="17"/>
  <c r="G438" i="6"/>
  <c r="AU477" i="6"/>
  <c r="G284" i="6"/>
  <c r="Q270" i="6"/>
  <c r="Q412" i="6"/>
  <c r="W304" i="6"/>
  <c r="W474" i="6"/>
  <c r="K472" i="6"/>
  <c r="K90" i="17"/>
  <c r="Y255" i="6"/>
  <c r="Y425" i="6"/>
  <c r="S272" i="6"/>
  <c r="S443" i="6"/>
  <c r="AS462" i="6"/>
  <c r="AC455" i="6"/>
  <c r="AC454" i="6"/>
  <c r="AC284" i="6"/>
  <c r="AC75" i="17"/>
  <c r="U472" i="6"/>
  <c r="U302" i="6"/>
  <c r="AG426" i="6"/>
  <c r="AG425" i="6"/>
  <c r="Z237" i="6"/>
  <c r="Z407" i="6"/>
  <c r="AM261" i="6"/>
  <c r="AM431" i="6"/>
  <c r="S267" i="6"/>
  <c r="AS272" i="6"/>
  <c r="AS442" i="6"/>
  <c r="AS443" i="6"/>
  <c r="Y278" i="6"/>
  <c r="E284" i="6"/>
  <c r="E463" i="6"/>
  <c r="E462" i="6"/>
  <c r="E292" i="6"/>
  <c r="AS263" i="6"/>
  <c r="AU476" i="6"/>
  <c r="AU306" i="6"/>
  <c r="AI421" i="6"/>
  <c r="AI250" i="6"/>
  <c r="AK283" i="6"/>
  <c r="AK453" i="6"/>
  <c r="O477" i="6"/>
  <c r="K243" i="6"/>
  <c r="K414" i="6"/>
  <c r="Q424" i="6"/>
  <c r="Q425" i="6"/>
  <c r="AC276" i="6"/>
  <c r="V74" i="17"/>
  <c r="O74" i="17"/>
  <c r="AA49" i="17"/>
  <c r="AS86" i="17"/>
  <c r="G62" i="17"/>
  <c r="AX294" i="6"/>
  <c r="U36" i="17"/>
  <c r="U46" i="17"/>
  <c r="U473" i="6"/>
  <c r="AS83" i="17"/>
  <c r="AC70" i="17"/>
  <c r="AC51" i="17"/>
  <c r="O77" i="17"/>
  <c r="O452" i="6"/>
  <c r="M84" i="17"/>
  <c r="M76" i="17"/>
  <c r="AA48" i="17"/>
  <c r="M258" i="6"/>
  <c r="AK46" i="17"/>
  <c r="AK25" i="17"/>
  <c r="AK27" i="17"/>
  <c r="AK108" i="17" s="1"/>
  <c r="AI414" i="6"/>
  <c r="AO66" i="17"/>
  <c r="W412" i="6"/>
  <c r="M48" i="17"/>
  <c r="Q63" i="17"/>
  <c r="K303" i="6"/>
  <c r="K76" i="17"/>
  <c r="W41" i="17"/>
  <c r="AU277" i="6"/>
  <c r="AG89" i="17"/>
  <c r="G65" i="17"/>
  <c r="G60" i="17"/>
  <c r="AQ475" i="6"/>
  <c r="Q60" i="17"/>
  <c r="Q58" i="17"/>
  <c r="AU58" i="17"/>
  <c r="Q85" i="17"/>
  <c r="S84" i="17"/>
  <c r="E55" i="17"/>
  <c r="K476" i="6"/>
  <c r="K307" i="6"/>
  <c r="AG294" i="6"/>
  <c r="Q64" i="17"/>
  <c r="AK439" i="6"/>
  <c r="AM36" i="17"/>
  <c r="AS43" i="17"/>
  <c r="AG238" i="6"/>
  <c r="S437" i="6"/>
  <c r="AI418" i="6"/>
  <c r="U438" i="6"/>
  <c r="AM251" i="6"/>
  <c r="AG410" i="6"/>
  <c r="AM276" i="6"/>
  <c r="Y300" i="6"/>
  <c r="M464" i="6"/>
  <c r="AG411" i="6"/>
  <c r="AC466" i="6"/>
  <c r="AQ459" i="6"/>
  <c r="AG270" i="6"/>
  <c r="AG439" i="6"/>
  <c r="AG440" i="6"/>
  <c r="G277" i="6"/>
  <c r="AX242" i="6"/>
  <c r="AX412" i="6"/>
  <c r="V268" i="6"/>
  <c r="V438" i="6"/>
  <c r="AP274" i="6"/>
  <c r="AP445" i="6"/>
  <c r="Q279" i="6"/>
  <c r="Q449" i="6"/>
  <c r="AW259" i="6"/>
  <c r="AW418" i="6"/>
  <c r="S239" i="6"/>
  <c r="S410" i="6"/>
  <c r="S409" i="6"/>
  <c r="AS244" i="6"/>
  <c r="AS414" i="6"/>
  <c r="Y250" i="6"/>
  <c r="Y420" i="6"/>
  <c r="Y421" i="6"/>
  <c r="AW458" i="6"/>
  <c r="AW288" i="6"/>
  <c r="AJ407" i="6"/>
  <c r="AJ237" i="6"/>
  <c r="AW81" i="17"/>
  <c r="Y53" i="17"/>
  <c r="Q450" i="6"/>
  <c r="AU300" i="6"/>
  <c r="AW245" i="6"/>
  <c r="AW415" i="6"/>
  <c r="K294" i="6"/>
  <c r="K464" i="6"/>
  <c r="AT407" i="6"/>
  <c r="O436" i="6"/>
  <c r="E301" i="6"/>
  <c r="K471" i="6"/>
  <c r="K301" i="6"/>
  <c r="AO247" i="6"/>
  <c r="AO259" i="6"/>
  <c r="E263" i="6"/>
  <c r="AW461" i="6"/>
  <c r="AS305" i="6"/>
  <c r="AS475" i="6"/>
  <c r="AW257" i="6"/>
  <c r="AW427" i="6"/>
  <c r="R288" i="6"/>
  <c r="S462" i="6"/>
  <c r="S463" i="6"/>
  <c r="M255" i="6"/>
  <c r="M425" i="6"/>
  <c r="AC467" i="6"/>
  <c r="AC297" i="6"/>
  <c r="AJ283" i="6"/>
  <c r="Q237" i="6"/>
  <c r="Q407" i="6"/>
  <c r="AQ476" i="6"/>
  <c r="Y308" i="6"/>
  <c r="S308" i="6"/>
  <c r="S478" i="6"/>
  <c r="U308" i="6"/>
  <c r="AC263" i="6"/>
  <c r="J454" i="6"/>
  <c r="H444" i="6"/>
  <c r="H413" i="6"/>
  <c r="AH441" i="6"/>
  <c r="M295" i="6"/>
  <c r="H416" i="6"/>
  <c r="AO286" i="6"/>
  <c r="AO456" i="6"/>
  <c r="AQ305" i="6"/>
  <c r="W260" i="6"/>
  <c r="O275" i="6"/>
  <c r="O445" i="6"/>
  <c r="AO450" i="6"/>
  <c r="AO280" i="6"/>
  <c r="AQ295" i="6"/>
  <c r="I287" i="6"/>
  <c r="I445" i="6"/>
  <c r="W466" i="6"/>
  <c r="W296" i="6"/>
  <c r="AU443" i="6"/>
  <c r="AM293" i="6"/>
  <c r="AA473" i="6"/>
  <c r="AA303" i="6"/>
  <c r="I286" i="6"/>
  <c r="I456" i="6"/>
  <c r="I457" i="6"/>
  <c r="AW294" i="6"/>
  <c r="AW464" i="6"/>
  <c r="AW474" i="6"/>
  <c r="AW304" i="6"/>
  <c r="AW423" i="6"/>
  <c r="AW438" i="6"/>
  <c r="AE453" i="6"/>
  <c r="Z408" i="6"/>
  <c r="AX250" i="6"/>
  <c r="J270" i="6"/>
  <c r="Z288" i="6"/>
  <c r="Z276" i="6"/>
  <c r="X307" i="6"/>
  <c r="Q439" i="6"/>
  <c r="AW303" i="6"/>
  <c r="W278" i="6"/>
  <c r="W437" i="6"/>
  <c r="I281" i="6"/>
  <c r="I451" i="6"/>
  <c r="Q465" i="6"/>
  <c r="AC435" i="6"/>
  <c r="AC436" i="6"/>
  <c r="S300" i="6"/>
  <c r="S470" i="6"/>
  <c r="K473" i="6"/>
  <c r="R270" i="6"/>
  <c r="O440" i="6"/>
  <c r="AW305" i="6"/>
  <c r="AW475" i="6"/>
  <c r="Q466" i="6"/>
  <c r="E436" i="6"/>
  <c r="AK449" i="6"/>
  <c r="AS293" i="6"/>
  <c r="AS463" i="6"/>
  <c r="AO477" i="6"/>
  <c r="H289" i="6"/>
  <c r="S432" i="6"/>
  <c r="AR249" i="6"/>
  <c r="N256" i="6"/>
  <c r="AD262" i="6"/>
  <c r="AT268" i="6"/>
  <c r="P275" i="6"/>
  <c r="L289" i="6"/>
  <c r="AE262" i="6"/>
  <c r="AE432" i="6"/>
  <c r="AW462" i="6"/>
  <c r="AC468" i="6"/>
  <c r="AA410" i="6"/>
  <c r="AA240" i="6"/>
  <c r="M269" i="6"/>
  <c r="M427" i="6"/>
  <c r="AM298" i="6"/>
  <c r="AM468" i="6"/>
  <c r="R252" i="6"/>
  <c r="AH258" i="6"/>
  <c r="AN277" i="6"/>
  <c r="F292" i="6"/>
  <c r="AI411" i="6"/>
  <c r="AI240" i="6"/>
  <c r="AS289" i="6"/>
  <c r="AS277" i="6"/>
  <c r="AS447" i="6"/>
  <c r="AG308" i="6"/>
  <c r="AA478" i="6"/>
  <c r="AK478" i="6"/>
  <c r="AT308" i="6"/>
  <c r="AT453" i="6"/>
  <c r="V443" i="6"/>
  <c r="AD432" i="6"/>
  <c r="AR416" i="6"/>
  <c r="AT462" i="6"/>
  <c r="AH457" i="6"/>
  <c r="V435" i="6"/>
  <c r="AD412" i="6"/>
  <c r="V431" i="6"/>
  <c r="AM291" i="6"/>
  <c r="AM461" i="6"/>
  <c r="AW300" i="6"/>
  <c r="AJ287" i="6"/>
  <c r="AO459" i="6"/>
  <c r="AO460" i="6"/>
  <c r="AU420" i="6"/>
  <c r="AU419" i="6"/>
  <c r="AA426" i="6"/>
  <c r="AA255" i="6"/>
  <c r="G431" i="6"/>
  <c r="G261" i="6"/>
  <c r="AG266" i="6"/>
  <c r="M443" i="6"/>
  <c r="M442" i="6"/>
  <c r="M272" i="6"/>
  <c r="AM277" i="6"/>
  <c r="S283" i="6"/>
  <c r="AW290" i="6"/>
  <c r="E470" i="6"/>
  <c r="E300" i="6"/>
  <c r="AQ457" i="6"/>
  <c r="AQ299" i="6"/>
  <c r="AO296" i="6"/>
  <c r="O307" i="6"/>
  <c r="F306" i="6"/>
  <c r="AI423" i="6"/>
  <c r="AI253" i="6"/>
  <c r="O429" i="6"/>
  <c r="O259" i="6"/>
  <c r="AA307" i="6"/>
  <c r="H307" i="6"/>
  <c r="AI260" i="6"/>
  <c r="E277" i="6"/>
  <c r="E447" i="6"/>
  <c r="AU468" i="6"/>
  <c r="AO464" i="6"/>
  <c r="AO306" i="6"/>
  <c r="AS304" i="6"/>
  <c r="AQ269" i="6"/>
  <c r="AC292" i="6"/>
  <c r="S455" i="6"/>
  <c r="S454" i="6"/>
  <c r="AS297" i="6"/>
  <c r="AS468" i="6"/>
  <c r="L251" i="6"/>
  <c r="L239" i="6"/>
  <c r="AR251" i="6"/>
  <c r="AD264" i="6"/>
  <c r="AT270" i="6"/>
  <c r="AB291" i="6"/>
  <c r="AO237" i="6"/>
  <c r="AO407" i="6"/>
  <c r="E275" i="6"/>
  <c r="AH407" i="6"/>
  <c r="I297" i="6"/>
  <c r="I467" i="6"/>
  <c r="AW269" i="6"/>
  <c r="AW439" i="6"/>
  <c r="AM296" i="6"/>
  <c r="AJ257" i="6"/>
  <c r="AJ245" i="6"/>
  <c r="O446" i="6"/>
  <c r="O276" i="6"/>
  <c r="L407" i="6"/>
  <c r="L237" i="6"/>
  <c r="AM422" i="6"/>
  <c r="AM252" i="6"/>
  <c r="AQ436" i="6"/>
  <c r="AQ266" i="6"/>
  <c r="AC451" i="6"/>
  <c r="AC452" i="6"/>
  <c r="F238" i="6"/>
  <c r="F250" i="6"/>
  <c r="F408" i="6"/>
  <c r="AH306" i="6"/>
  <c r="J408" i="6"/>
  <c r="J238" i="6"/>
  <c r="AX256" i="6"/>
  <c r="T263" i="6"/>
  <c r="AJ269" i="6"/>
  <c r="F276" i="6"/>
  <c r="AL282" i="6"/>
  <c r="AN297" i="6"/>
  <c r="AM436" i="6"/>
  <c r="I300" i="6"/>
  <c r="I458" i="6"/>
  <c r="AO474" i="6"/>
  <c r="I271" i="6"/>
  <c r="I259" i="6"/>
  <c r="I429" i="6"/>
  <c r="I273" i="6"/>
  <c r="I443" i="6"/>
  <c r="V252" i="6"/>
  <c r="V240" i="6"/>
  <c r="H253" i="6"/>
  <c r="AB259" i="6"/>
  <c r="AB271" i="6"/>
  <c r="N272" i="6"/>
  <c r="AD278" i="6"/>
  <c r="AF285" i="6"/>
  <c r="H301" i="6"/>
  <c r="Y415" i="6"/>
  <c r="Y245" i="6"/>
  <c r="G452" i="6"/>
  <c r="G282" i="6"/>
  <c r="AO478" i="6"/>
  <c r="AO308" i="6"/>
  <c r="O478" i="6"/>
  <c r="O308" i="6"/>
  <c r="F308" i="6"/>
  <c r="AN415" i="6"/>
  <c r="AB459" i="6"/>
  <c r="L453" i="6"/>
  <c r="AN452" i="6"/>
  <c r="N418" i="6"/>
  <c r="AF421" i="6"/>
  <c r="O414" i="6"/>
  <c r="O413" i="6"/>
  <c r="G441" i="6"/>
  <c r="G271" i="6"/>
  <c r="E469" i="6"/>
  <c r="E468" i="6"/>
  <c r="E298" i="6"/>
  <c r="E289" i="6"/>
  <c r="E459" i="6"/>
  <c r="AW433" i="6"/>
  <c r="AU278" i="6"/>
  <c r="AU449" i="6"/>
  <c r="Q306" i="6"/>
  <c r="Z302" i="6"/>
  <c r="M293" i="6"/>
  <c r="W430" i="6"/>
  <c r="W271" i="6"/>
  <c r="O467" i="6"/>
  <c r="O297" i="6"/>
  <c r="AM477" i="6"/>
  <c r="AM307" i="6"/>
  <c r="AG237" i="6"/>
  <c r="AG407" i="6"/>
  <c r="Q253" i="6"/>
  <c r="Q241" i="6"/>
  <c r="AO428" i="6"/>
  <c r="AO257" i="6"/>
  <c r="AO283" i="6"/>
  <c r="AS456" i="6"/>
  <c r="Y469" i="6"/>
  <c r="Y299" i="6"/>
  <c r="AX258" i="6"/>
  <c r="AJ271" i="6"/>
  <c r="F278" i="6"/>
  <c r="AE412" i="6"/>
  <c r="AE242" i="6"/>
  <c r="AE413" i="6"/>
  <c r="AC279" i="6"/>
  <c r="AC449" i="6"/>
  <c r="AE454" i="6"/>
  <c r="AR283" i="6"/>
  <c r="AL300" i="6"/>
  <c r="I413" i="6"/>
  <c r="AC286" i="6"/>
  <c r="AR407" i="6"/>
  <c r="AR237" i="6"/>
  <c r="AI254" i="6"/>
  <c r="I283" i="6"/>
  <c r="I454" i="6"/>
  <c r="AH298" i="6"/>
  <c r="AM270" i="6"/>
  <c r="AF283" i="6"/>
  <c r="M237" i="6"/>
  <c r="M407" i="6"/>
  <c r="M408" i="6"/>
  <c r="M271" i="6"/>
  <c r="M441" i="6"/>
  <c r="AE306" i="6"/>
  <c r="AE476" i="6"/>
  <c r="AO458" i="6"/>
  <c r="AU469" i="6"/>
  <c r="E273" i="6"/>
  <c r="E261" i="6"/>
  <c r="AV265" i="6"/>
  <c r="AV253" i="6"/>
  <c r="AH266" i="6"/>
  <c r="AH278" i="6"/>
  <c r="AX272" i="6"/>
  <c r="T279" i="6"/>
  <c r="Z286" i="6"/>
  <c r="G420" i="6"/>
  <c r="Q285" i="6"/>
  <c r="Q455" i="6"/>
  <c r="AX308" i="6"/>
  <c r="AR478" i="6"/>
  <c r="L478" i="6"/>
  <c r="N308" i="6"/>
  <c r="AL465" i="6"/>
  <c r="J435" i="6"/>
  <c r="AV449" i="6"/>
  <c r="AX442" i="6"/>
  <c r="AL453" i="6"/>
  <c r="AJ429" i="6"/>
  <c r="X428" i="6"/>
  <c r="AS427" i="6"/>
  <c r="AB413" i="6"/>
  <c r="AC477" i="6"/>
  <c r="E238" i="6"/>
  <c r="E250" i="6"/>
  <c r="Y468" i="6"/>
  <c r="Y467" i="6"/>
  <c r="AK240" i="6"/>
  <c r="AK410" i="6"/>
  <c r="AQ251" i="6"/>
  <c r="AW262" i="6"/>
  <c r="AW432" i="6"/>
  <c r="AC438" i="6"/>
  <c r="W455" i="6"/>
  <c r="W285" i="6"/>
  <c r="E464" i="6"/>
  <c r="E294" i="6"/>
  <c r="AM473" i="6"/>
  <c r="AM303" i="6"/>
  <c r="AM245" i="6"/>
  <c r="AM415" i="6"/>
  <c r="E438" i="6"/>
  <c r="E268" i="6"/>
  <c r="AE273" i="6"/>
  <c r="K449" i="6"/>
  <c r="K279" i="6"/>
  <c r="AO454" i="6"/>
  <c r="AO284" i="6"/>
  <c r="AM466" i="6"/>
  <c r="AM467" i="6"/>
  <c r="AK458" i="6"/>
  <c r="Z256" i="6"/>
  <c r="K459" i="6"/>
  <c r="K458" i="6"/>
  <c r="AA419" i="6"/>
  <c r="G255" i="6"/>
  <c r="G425" i="6"/>
  <c r="S448" i="6"/>
  <c r="S277" i="6"/>
  <c r="S447" i="6"/>
  <c r="AS452" i="6"/>
  <c r="AS282" i="6"/>
  <c r="Q290" i="6"/>
  <c r="AI412" i="6"/>
  <c r="AI242" i="6"/>
  <c r="AE296" i="6"/>
  <c r="AE466" i="6"/>
  <c r="S439" i="6"/>
  <c r="S438" i="6"/>
  <c r="AK249" i="6"/>
  <c r="AK420" i="6"/>
  <c r="AQ292" i="6"/>
  <c r="AQ451" i="6"/>
  <c r="AQ450" i="6"/>
  <c r="Y440" i="6"/>
  <c r="M288" i="6"/>
  <c r="G297" i="6"/>
  <c r="G467" i="6"/>
  <c r="V276" i="6"/>
  <c r="AI284" i="6"/>
  <c r="AQ460" i="6"/>
  <c r="N280" i="6"/>
  <c r="N292" i="6"/>
  <c r="I426" i="6"/>
  <c r="I425" i="6"/>
  <c r="AG285" i="6"/>
  <c r="U471" i="6"/>
  <c r="J266" i="6"/>
  <c r="Z272" i="6"/>
  <c r="AP278" i="6"/>
  <c r="AV285" i="6"/>
  <c r="T293" i="6"/>
  <c r="AB301" i="6"/>
  <c r="AU452" i="6"/>
  <c r="AU453" i="6"/>
  <c r="G272" i="6"/>
  <c r="G442" i="6"/>
  <c r="AK469" i="6"/>
  <c r="AD300" i="6"/>
  <c r="AN301" i="6"/>
  <c r="AG247" i="6"/>
  <c r="AG418" i="6"/>
  <c r="K454" i="6"/>
  <c r="O458" i="6"/>
  <c r="O287" i="6"/>
  <c r="AE256" i="6"/>
  <c r="AE426" i="6"/>
  <c r="E285" i="6"/>
  <c r="E455" i="6"/>
  <c r="J252" i="6"/>
  <c r="AF277" i="6"/>
  <c r="V284" i="6"/>
  <c r="AN299" i="6"/>
  <c r="AG251" i="6"/>
  <c r="AG239" i="6"/>
  <c r="I241" i="6"/>
  <c r="I411" i="6"/>
  <c r="N252" i="6"/>
  <c r="AD258" i="6"/>
  <c r="AT264" i="6"/>
  <c r="T271" i="6"/>
  <c r="AW239" i="6"/>
  <c r="AW410" i="6"/>
  <c r="M447" i="6"/>
  <c r="S416" i="6"/>
  <c r="S246" i="6"/>
  <c r="AE460" i="6"/>
  <c r="AA304" i="6"/>
  <c r="AA474" i="6"/>
  <c r="H261" i="6"/>
  <c r="X267" i="6"/>
  <c r="AN273" i="6"/>
  <c r="J280" i="6"/>
  <c r="AP294" i="6"/>
  <c r="T478" i="6"/>
  <c r="R458" i="6"/>
  <c r="F439" i="6"/>
  <c r="J459" i="6"/>
  <c r="AF448" i="6"/>
  <c r="AV424" i="6"/>
  <c r="AH413" i="6"/>
  <c r="Z431" i="6"/>
  <c r="AI290" i="6"/>
  <c r="O461" i="6"/>
  <c r="O291" i="6"/>
  <c r="AM246" i="6"/>
  <c r="AM417" i="6"/>
  <c r="AU461" i="6"/>
  <c r="AU460" i="6"/>
  <c r="E278" i="6"/>
  <c r="E448" i="6"/>
  <c r="AG456" i="6"/>
  <c r="AG455" i="6"/>
  <c r="AS437" i="6"/>
  <c r="W284" i="6"/>
  <c r="W454" i="6"/>
  <c r="O459" i="6"/>
  <c r="O301" i="6"/>
  <c r="M298" i="6"/>
  <c r="J254" i="6"/>
  <c r="AB279" i="6"/>
  <c r="E421" i="6"/>
  <c r="E251" i="6"/>
  <c r="AQ458" i="6"/>
  <c r="AU442" i="6"/>
  <c r="AU283" i="6"/>
  <c r="W469" i="6"/>
  <c r="W299" i="6"/>
  <c r="AG297" i="6"/>
  <c r="AG468" i="6"/>
  <c r="AG467" i="6"/>
  <c r="Y459" i="6"/>
  <c r="M474" i="6"/>
  <c r="M473" i="6"/>
  <c r="N254" i="6"/>
  <c r="AD260" i="6"/>
  <c r="AT266" i="6"/>
  <c r="AT286" i="6"/>
  <c r="AD302" i="6"/>
  <c r="AK421" i="6"/>
  <c r="AK263" i="6"/>
  <c r="AW429" i="6"/>
  <c r="AW430" i="6"/>
  <c r="AO457" i="6"/>
  <c r="AO287" i="6"/>
  <c r="AC471" i="6"/>
  <c r="AW459" i="6"/>
  <c r="AU264" i="6"/>
  <c r="AU422" i="6"/>
  <c r="G242" i="6"/>
  <c r="G413" i="6"/>
  <c r="AE428" i="6"/>
  <c r="AE258" i="6"/>
  <c r="AA442" i="6"/>
  <c r="AA272" i="6"/>
  <c r="AA456" i="6"/>
  <c r="AA286" i="6"/>
  <c r="AA457" i="6"/>
  <c r="K470" i="6"/>
  <c r="AL292" i="6"/>
  <c r="AL304" i="6"/>
  <c r="Y414" i="6"/>
  <c r="Y243" i="6"/>
  <c r="Q451" i="6"/>
  <c r="Q281" i="6"/>
  <c r="AX252" i="6"/>
  <c r="T259" i="6"/>
  <c r="Z278" i="6"/>
  <c r="AM244" i="6"/>
  <c r="AM414" i="6"/>
  <c r="AS451" i="6"/>
  <c r="S471" i="6"/>
  <c r="S419" i="6"/>
  <c r="S248" i="6"/>
  <c r="O290" i="6"/>
  <c r="O278" i="6"/>
  <c r="O449" i="6"/>
  <c r="L249" i="6"/>
  <c r="AB255" i="6"/>
  <c r="AR261" i="6"/>
  <c r="N268" i="6"/>
  <c r="AD274" i="6"/>
  <c r="AT280" i="6"/>
  <c r="V288" i="6"/>
  <c r="AI258" i="6"/>
  <c r="AI428" i="6"/>
  <c r="AA462" i="6"/>
  <c r="Z308" i="6"/>
  <c r="L460" i="6"/>
  <c r="X418" i="6"/>
  <c r="AR463" i="6"/>
  <c r="AF456" i="6"/>
  <c r="AT440" i="6"/>
  <c r="AE270" i="6"/>
  <c r="AH437" i="6"/>
  <c r="AR422" i="6"/>
  <c r="F463" i="6"/>
  <c r="AB449" i="6"/>
  <c r="AJ430" i="6"/>
  <c r="X409" i="6"/>
  <c r="AI471" i="6"/>
  <c r="AI301" i="6"/>
  <c r="V407" i="6"/>
  <c r="AK278" i="6"/>
  <c r="AK448" i="6"/>
  <c r="AB275" i="6"/>
  <c r="AB263" i="6"/>
  <c r="I423" i="6"/>
  <c r="I265" i="6"/>
  <c r="I253" i="6"/>
  <c r="S299" i="6"/>
  <c r="E440" i="6"/>
  <c r="E439" i="6"/>
  <c r="Q267" i="6"/>
  <c r="Q426" i="6"/>
  <c r="K442" i="6"/>
  <c r="AG461" i="6"/>
  <c r="O410" i="6"/>
  <c r="AO470" i="6"/>
  <c r="AO300" i="6"/>
  <c r="AM474" i="6"/>
  <c r="AF287" i="6"/>
  <c r="W433" i="6"/>
  <c r="M475" i="6"/>
  <c r="M305" i="6"/>
  <c r="AJ267" i="6"/>
  <c r="J274" i="6"/>
  <c r="AO425" i="6"/>
  <c r="AO426" i="6"/>
  <c r="Y431" i="6"/>
  <c r="Y261" i="6"/>
  <c r="AK289" i="6"/>
  <c r="Y473" i="6"/>
  <c r="G471" i="6"/>
  <c r="AK427" i="6"/>
  <c r="AA260" i="6"/>
  <c r="AA430" i="6"/>
  <c r="S458" i="6"/>
  <c r="S288" i="6"/>
  <c r="G472" i="6"/>
  <c r="G302" i="6"/>
  <c r="Z266" i="6"/>
  <c r="AN253" i="6"/>
  <c r="N260" i="6"/>
  <c r="AT272" i="6"/>
  <c r="P279" i="6"/>
  <c r="V286" i="6"/>
  <c r="AO249" i="6"/>
  <c r="I285" i="6"/>
  <c r="I455" i="6"/>
  <c r="E472" i="6"/>
  <c r="AE477" i="6"/>
  <c r="Y265" i="6"/>
  <c r="Y435" i="6"/>
  <c r="K451" i="6"/>
  <c r="K450" i="6"/>
  <c r="F407" i="6"/>
  <c r="F237" i="6"/>
  <c r="AF255" i="6"/>
  <c r="AF243" i="6"/>
  <c r="R256" i="6"/>
  <c r="R268" i="6"/>
  <c r="AH274" i="6"/>
  <c r="AH262" i="6"/>
  <c r="AX268" i="6"/>
  <c r="T275" i="6"/>
  <c r="P289" i="6"/>
  <c r="P301" i="6"/>
  <c r="AT296" i="6"/>
  <c r="AJ305" i="6"/>
  <c r="AA467" i="6"/>
  <c r="AA466" i="6"/>
  <c r="AE308" i="6"/>
  <c r="AE478" i="6"/>
  <c r="I308" i="6"/>
  <c r="W308" i="6"/>
  <c r="E478" i="6"/>
  <c r="AL308" i="6"/>
  <c r="K463" i="6"/>
  <c r="H459" i="6"/>
  <c r="AB454" i="6"/>
  <c r="Z445" i="6"/>
  <c r="N424" i="6"/>
  <c r="V446" i="6"/>
  <c r="X422" i="6"/>
  <c r="AL458" i="6"/>
  <c r="F443" i="6"/>
  <c r="AK465" i="6"/>
  <c r="W463" i="6"/>
  <c r="W305" i="6"/>
  <c r="G473" i="6"/>
  <c r="G303" i="6"/>
  <c r="AD252" i="6"/>
  <c r="F266" i="6"/>
  <c r="Y411" i="6"/>
  <c r="Y240" i="6"/>
  <c r="E417" i="6"/>
  <c r="E246" i="6"/>
  <c r="AK262" i="6"/>
  <c r="AK432" i="6"/>
  <c r="Q268" i="6"/>
  <c r="Q438" i="6"/>
  <c r="AQ273" i="6"/>
  <c r="AQ443" i="6"/>
  <c r="W450" i="6"/>
  <c r="W449" i="6"/>
  <c r="W279" i="6"/>
  <c r="S303" i="6"/>
  <c r="P253" i="6"/>
  <c r="P241" i="6"/>
  <c r="E267" i="6"/>
  <c r="E425" i="6"/>
  <c r="AS441" i="6"/>
  <c r="AS271" i="6"/>
  <c r="K409" i="6"/>
  <c r="AK300" i="6"/>
  <c r="AO455" i="6"/>
  <c r="J237" i="6"/>
  <c r="J407" i="6"/>
  <c r="AU248" i="6"/>
  <c r="AU418" i="6"/>
  <c r="S264" i="6"/>
  <c r="S276" i="6"/>
  <c r="E291" i="6"/>
  <c r="E449" i="6"/>
  <c r="I305" i="6"/>
  <c r="I293" i="6"/>
  <c r="I464" i="6"/>
  <c r="E307" i="6"/>
  <c r="X249" i="6"/>
  <c r="AN255" i="6"/>
  <c r="AD268" i="6"/>
  <c r="T281" i="6"/>
  <c r="AW463" i="6"/>
  <c r="AW293" i="6"/>
  <c r="Q277" i="6"/>
  <c r="Q447" i="6"/>
  <c r="AC461" i="6"/>
  <c r="AC291" i="6"/>
  <c r="Y475" i="6"/>
  <c r="AD280" i="6"/>
  <c r="S477" i="6"/>
  <c r="Y449" i="6"/>
  <c r="AK261" i="6"/>
  <c r="AS275" i="6"/>
  <c r="AS445" i="6"/>
  <c r="K290" i="6"/>
  <c r="K460" i="6"/>
  <c r="G474" i="6"/>
  <c r="AT260" i="6"/>
  <c r="AT302" i="6"/>
  <c r="S474" i="6"/>
  <c r="AH254" i="6"/>
  <c r="T267" i="6"/>
  <c r="AJ285" i="6"/>
  <c r="AJ273" i="6"/>
  <c r="F280" i="6"/>
  <c r="P303" i="6"/>
  <c r="AS253" i="6"/>
  <c r="AS424" i="6"/>
  <c r="AE461" i="6"/>
  <c r="AE291" i="6"/>
  <c r="T407" i="6"/>
  <c r="T237" i="6"/>
  <c r="O296" i="6"/>
  <c r="O466" i="6"/>
  <c r="N238" i="6"/>
  <c r="N408" i="6"/>
  <c r="V256" i="6"/>
  <c r="V244" i="6"/>
  <c r="AL250" i="6"/>
  <c r="AL262" i="6"/>
  <c r="H269" i="6"/>
  <c r="H257" i="6"/>
  <c r="X263" i="6"/>
  <c r="AN269" i="6"/>
  <c r="N276" i="6"/>
  <c r="AP282" i="6"/>
  <c r="Y437" i="6"/>
  <c r="E473" i="6"/>
  <c r="E474" i="6"/>
  <c r="E303" i="6"/>
  <c r="AM308" i="6"/>
  <c r="AM478" i="6"/>
  <c r="AS308" i="6"/>
  <c r="M308" i="6"/>
  <c r="V458" i="6"/>
  <c r="AP453" i="6"/>
  <c r="AN444" i="6"/>
  <c r="F436" i="6"/>
  <c r="F249" i="6"/>
  <c r="X437" i="6"/>
  <c r="AL421" i="6"/>
  <c r="T437" i="6"/>
  <c r="AJ465" i="6"/>
  <c r="T457" i="6"/>
  <c r="AJ466" i="6"/>
  <c r="T442" i="6"/>
  <c r="AJ454" i="6"/>
  <c r="AT434" i="6"/>
  <c r="AR419" i="6"/>
  <c r="AJ439" i="6"/>
  <c r="AE490" i="6"/>
  <c r="Q490" i="6"/>
  <c r="Q487" i="6"/>
  <c r="Q317" i="6"/>
  <c r="AL487" i="6"/>
  <c r="AL317" i="6"/>
  <c r="AS344" i="6"/>
  <c r="AV489" i="6"/>
  <c r="AV319" i="6"/>
  <c r="AQ486" i="6"/>
  <c r="AQ316" i="6"/>
  <c r="AJ344" i="6"/>
  <c r="AF319" i="6"/>
  <c r="AF489" i="6"/>
  <c r="AU485" i="6"/>
  <c r="AU315" i="6"/>
  <c r="AA344" i="6"/>
  <c r="P319" i="6"/>
  <c r="P489" i="6"/>
  <c r="AD314" i="6"/>
  <c r="AD484" i="6"/>
  <c r="R344" i="6"/>
  <c r="AU488" i="6"/>
  <c r="AU318" i="6"/>
  <c r="M483" i="6"/>
  <c r="M313" i="6"/>
  <c r="H344" i="6"/>
  <c r="AE488" i="6"/>
  <c r="AE318" i="6"/>
  <c r="AQ311" i="6"/>
  <c r="AQ481" i="6"/>
  <c r="AQ490" i="6"/>
  <c r="M488" i="6"/>
  <c r="M318" i="6"/>
  <c r="Z310" i="6"/>
  <c r="Z480" i="6"/>
  <c r="AR344" i="6"/>
  <c r="AI344" i="6"/>
  <c r="Z344" i="6"/>
  <c r="P344" i="6"/>
  <c r="F344" i="6"/>
  <c r="AP490" i="6"/>
  <c r="AB490" i="6"/>
  <c r="O490" i="6"/>
  <c r="AT319" i="6"/>
  <c r="AT489" i="6"/>
  <c r="AD489" i="6"/>
  <c r="AD319" i="6"/>
  <c r="N489" i="6"/>
  <c r="N319" i="6"/>
  <c r="AS488" i="6"/>
  <c r="AS318" i="6"/>
  <c r="AC488" i="6"/>
  <c r="AC318" i="6"/>
  <c r="J488" i="6"/>
  <c r="J318" i="6"/>
  <c r="AJ487" i="6"/>
  <c r="AJ317" i="6"/>
  <c r="N487" i="6"/>
  <c r="N317" i="6"/>
  <c r="AN316" i="6"/>
  <c r="AN486" i="6"/>
  <c r="AM485" i="6"/>
  <c r="AM315" i="6"/>
  <c r="V484" i="6"/>
  <c r="V314" i="6"/>
  <c r="E483" i="6"/>
  <c r="E313" i="6"/>
  <c r="AI481" i="6"/>
  <c r="AI311" i="6"/>
  <c r="R480" i="6"/>
  <c r="R310" i="6"/>
  <c r="AQ344" i="6"/>
  <c r="AH344" i="6"/>
  <c r="X344" i="6"/>
  <c r="O344" i="6"/>
  <c r="E344" i="6"/>
  <c r="AO490" i="6"/>
  <c r="AA490" i="6"/>
  <c r="L490" i="6"/>
  <c r="AQ319" i="6"/>
  <c r="AQ489" i="6"/>
  <c r="AA489" i="6"/>
  <c r="AA319" i="6"/>
  <c r="K319" i="6"/>
  <c r="K489" i="6"/>
  <c r="AP488" i="6"/>
  <c r="AP318" i="6"/>
  <c r="Z488" i="6"/>
  <c r="Z318" i="6"/>
  <c r="G488" i="6"/>
  <c r="G318" i="6"/>
  <c r="AG317" i="6"/>
  <c r="AG487" i="6"/>
  <c r="L317" i="6"/>
  <c r="L487" i="6"/>
  <c r="AK316" i="6"/>
  <c r="AK486" i="6"/>
  <c r="AE315" i="6"/>
  <c r="AE485" i="6"/>
  <c r="N484" i="6"/>
  <c r="N314" i="6"/>
  <c r="AR482" i="6"/>
  <c r="AR312" i="6"/>
  <c r="AA311" i="6"/>
  <c r="AA481" i="6"/>
  <c r="J480" i="6"/>
  <c r="J310" i="6"/>
  <c r="AP344" i="6"/>
  <c r="AF344" i="6"/>
  <c r="W344" i="6"/>
  <c r="N344" i="6"/>
  <c r="AM490" i="6"/>
  <c r="Z490" i="6"/>
  <c r="J490" i="6"/>
  <c r="AO489" i="6"/>
  <c r="AO319" i="6"/>
  <c r="Y489" i="6"/>
  <c r="Y319" i="6"/>
  <c r="I489" i="6"/>
  <c r="I319" i="6"/>
  <c r="AN488" i="6"/>
  <c r="AN318" i="6"/>
  <c r="X488" i="6"/>
  <c r="X318" i="6"/>
  <c r="E488" i="6"/>
  <c r="E318" i="6"/>
  <c r="AD487" i="6"/>
  <c r="AD317" i="6"/>
  <c r="I487" i="6"/>
  <c r="I317" i="6"/>
  <c r="AI486" i="6"/>
  <c r="AI316" i="6"/>
  <c r="W485" i="6"/>
  <c r="W315" i="6"/>
  <c r="F484" i="6"/>
  <c r="F314" i="6"/>
  <c r="AJ482" i="6"/>
  <c r="AJ312" i="6"/>
  <c r="S481" i="6"/>
  <c r="S311" i="6"/>
  <c r="AV479" i="6"/>
  <c r="AV309" i="6"/>
  <c r="AX344" i="6"/>
  <c r="AN344" i="6"/>
  <c r="AE344" i="6"/>
  <c r="V344" i="6"/>
  <c r="M344" i="6"/>
  <c r="AX490" i="6"/>
  <c r="AJ490" i="6"/>
  <c r="Y490" i="6"/>
  <c r="I490" i="6"/>
  <c r="AN489" i="6"/>
  <c r="AN319" i="6"/>
  <c r="X319" i="6"/>
  <c r="X489" i="6"/>
  <c r="H489" i="6"/>
  <c r="H319" i="6"/>
  <c r="AM318" i="6"/>
  <c r="AM488" i="6"/>
  <c r="W488" i="6"/>
  <c r="W318" i="6"/>
  <c r="AW487" i="6"/>
  <c r="AW317" i="6"/>
  <c r="AB487" i="6"/>
  <c r="AB317" i="6"/>
  <c r="F317" i="6"/>
  <c r="F487" i="6"/>
  <c r="AF486" i="6"/>
  <c r="AF316" i="6"/>
  <c r="O485" i="6"/>
  <c r="O315" i="6"/>
  <c r="AS483" i="6"/>
  <c r="AS313" i="6"/>
  <c r="AB312" i="6"/>
  <c r="AB482" i="6"/>
  <c r="K481" i="6"/>
  <c r="K311" i="6"/>
  <c r="AM479" i="6"/>
  <c r="AM309" i="6"/>
  <c r="AV344" i="6"/>
  <c r="AM344" i="6"/>
  <c r="AD344" i="6"/>
  <c r="U344" i="6"/>
  <c r="L344" i="6"/>
  <c r="AW490" i="6"/>
  <c r="AI490" i="6"/>
  <c r="W490" i="6"/>
  <c r="G490" i="6"/>
  <c r="AL489" i="6"/>
  <c r="AL319" i="6"/>
  <c r="V489" i="6"/>
  <c r="V319" i="6"/>
  <c r="F319" i="6"/>
  <c r="F489" i="6"/>
  <c r="AK488" i="6"/>
  <c r="AK318" i="6"/>
  <c r="U488" i="6"/>
  <c r="U318" i="6"/>
  <c r="AT487" i="6"/>
  <c r="AT317" i="6"/>
  <c r="Y487" i="6"/>
  <c r="Y317" i="6"/>
  <c r="X486" i="6"/>
  <c r="X316" i="6"/>
  <c r="G315" i="6"/>
  <c r="G485" i="6"/>
  <c r="AK483" i="6"/>
  <c r="AK313" i="6"/>
  <c r="T482" i="6"/>
  <c r="T312" i="6"/>
  <c r="AX480" i="6"/>
  <c r="AX310" i="6"/>
  <c r="AD309" i="6"/>
  <c r="AD479" i="6"/>
  <c r="AU344" i="6"/>
  <c r="AL344" i="6"/>
  <c r="AC344" i="6"/>
  <c r="T344" i="6"/>
  <c r="K344" i="6"/>
  <c r="AU490" i="6"/>
  <c r="AH490" i="6"/>
  <c r="T490" i="6"/>
  <c r="AI489" i="6"/>
  <c r="AI319" i="6"/>
  <c r="S489" i="6"/>
  <c r="S319" i="6"/>
  <c r="AX488" i="6"/>
  <c r="AX318" i="6"/>
  <c r="AH318" i="6"/>
  <c r="AH488" i="6"/>
  <c r="R318" i="6"/>
  <c r="R488" i="6"/>
  <c r="AR487" i="6"/>
  <c r="AR317" i="6"/>
  <c r="V487" i="6"/>
  <c r="V317" i="6"/>
  <c r="AV316" i="6"/>
  <c r="AV486" i="6"/>
  <c r="P486" i="6"/>
  <c r="P316" i="6"/>
  <c r="AT484" i="6"/>
  <c r="AT314" i="6"/>
  <c r="AC483" i="6"/>
  <c r="AC313" i="6"/>
  <c r="L482" i="6"/>
  <c r="L312" i="6"/>
  <c r="AP310" i="6"/>
  <c r="AP480" i="6"/>
  <c r="U309" i="6"/>
  <c r="U479" i="6"/>
  <c r="AT344" i="6"/>
  <c r="AK344" i="6"/>
  <c r="AB344" i="6"/>
  <c r="S344" i="6"/>
  <c r="J344" i="6"/>
  <c r="AR490" i="6"/>
  <c r="AG490" i="6"/>
  <c r="R490" i="6"/>
  <c r="AW489" i="6"/>
  <c r="AW319" i="6"/>
  <c r="AG489" i="6"/>
  <c r="AG319" i="6"/>
  <c r="Q489" i="6"/>
  <c r="Q319" i="6"/>
  <c r="AV488" i="6"/>
  <c r="AV318" i="6"/>
  <c r="AF488" i="6"/>
  <c r="AF318" i="6"/>
  <c r="O488" i="6"/>
  <c r="O318" i="6"/>
  <c r="AO487" i="6"/>
  <c r="AO317" i="6"/>
  <c r="T487" i="6"/>
  <c r="T317" i="6"/>
  <c r="AS486" i="6"/>
  <c r="AS316" i="6"/>
  <c r="H316" i="6"/>
  <c r="H486" i="6"/>
  <c r="AL314" i="6"/>
  <c r="AL484" i="6"/>
  <c r="U313" i="6"/>
  <c r="U483" i="6"/>
  <c r="AH310" i="6"/>
  <c r="AH480" i="6"/>
  <c r="K479" i="6"/>
  <c r="K309" i="6"/>
  <c r="AS490" i="6"/>
  <c r="AK490" i="6"/>
  <c r="AC490" i="6"/>
  <c r="U490" i="6"/>
  <c r="M490" i="6"/>
  <c r="E490" i="6"/>
  <c r="AR489" i="6"/>
  <c r="AR319" i="6"/>
  <c r="AJ489" i="6"/>
  <c r="AJ319" i="6"/>
  <c r="AB489" i="6"/>
  <c r="AB319" i="6"/>
  <c r="T319" i="6"/>
  <c r="T489" i="6"/>
  <c r="L489" i="6"/>
  <c r="L319" i="6"/>
  <c r="AQ488" i="6"/>
  <c r="AQ318" i="6"/>
  <c r="AI488" i="6"/>
  <c r="AI318" i="6"/>
  <c r="AA488" i="6"/>
  <c r="AA318" i="6"/>
  <c r="S488" i="6"/>
  <c r="S318" i="6"/>
  <c r="K488" i="6"/>
  <c r="K318" i="6"/>
  <c r="AX487" i="6"/>
  <c r="AX317" i="6"/>
  <c r="AP317" i="6"/>
  <c r="AP487" i="6"/>
  <c r="AH487" i="6"/>
  <c r="AH317" i="6"/>
  <c r="Z487" i="6"/>
  <c r="Z317" i="6"/>
  <c r="R487" i="6"/>
  <c r="R317" i="6"/>
  <c r="J487" i="6"/>
  <c r="J317" i="6"/>
  <c r="AW316" i="6"/>
  <c r="AW486" i="6"/>
  <c r="AO316" i="6"/>
  <c r="AO486" i="6"/>
  <c r="AG486" i="6"/>
  <c r="AG316" i="6"/>
  <c r="Y486" i="6"/>
  <c r="Y316" i="6"/>
  <c r="Q316" i="6"/>
  <c r="Q486" i="6"/>
  <c r="I486" i="6"/>
  <c r="I316" i="6"/>
  <c r="AV485" i="6"/>
  <c r="AV315" i="6"/>
  <c r="AN485" i="6"/>
  <c r="AN315" i="6"/>
  <c r="AF315" i="6"/>
  <c r="AF485" i="6"/>
  <c r="X485" i="6"/>
  <c r="X315" i="6"/>
  <c r="P485" i="6"/>
  <c r="P315" i="6"/>
  <c r="H485" i="6"/>
  <c r="H315" i="6"/>
  <c r="AU314" i="6"/>
  <c r="AU484" i="6"/>
  <c r="AM484" i="6"/>
  <c r="AM314" i="6"/>
  <c r="AE484" i="6"/>
  <c r="AE314" i="6"/>
  <c r="W484" i="6"/>
  <c r="W314" i="6"/>
  <c r="O484" i="6"/>
  <c r="O314" i="6"/>
  <c r="G484" i="6"/>
  <c r="G314" i="6"/>
  <c r="AT483" i="6"/>
  <c r="AT313" i="6"/>
  <c r="AL483" i="6"/>
  <c r="AL313" i="6"/>
  <c r="AD483" i="6"/>
  <c r="AD313" i="6"/>
  <c r="V313" i="6"/>
  <c r="V483" i="6"/>
  <c r="N313" i="6"/>
  <c r="N483" i="6"/>
  <c r="F483" i="6"/>
  <c r="F313" i="6"/>
  <c r="AS312" i="6"/>
  <c r="AS482" i="6"/>
  <c r="AK312" i="6"/>
  <c r="AK482" i="6"/>
  <c r="AC482" i="6"/>
  <c r="AC312" i="6"/>
  <c r="U482" i="6"/>
  <c r="U312" i="6"/>
  <c r="M312" i="6"/>
  <c r="M482" i="6"/>
  <c r="E482" i="6"/>
  <c r="E312" i="6"/>
  <c r="AR481" i="6"/>
  <c r="AR311" i="6"/>
  <c r="AJ311" i="6"/>
  <c r="AJ481" i="6"/>
  <c r="AB311" i="6"/>
  <c r="AB481" i="6"/>
  <c r="T311" i="6"/>
  <c r="T481" i="6"/>
  <c r="L481" i="6"/>
  <c r="L311" i="6"/>
  <c r="AQ480" i="6"/>
  <c r="AQ310" i="6"/>
  <c r="AI480" i="6"/>
  <c r="AI310" i="6"/>
  <c r="AA310" i="6"/>
  <c r="AA480" i="6"/>
  <c r="S480" i="6"/>
  <c r="S310" i="6"/>
  <c r="K310" i="6"/>
  <c r="K480" i="6"/>
  <c r="AW309" i="6"/>
  <c r="AW479" i="6"/>
  <c r="AN479" i="6"/>
  <c r="AN309" i="6"/>
  <c r="AE479" i="6"/>
  <c r="AE309" i="6"/>
  <c r="V309" i="6"/>
  <c r="V479" i="6"/>
  <c r="M309" i="6"/>
  <c r="M479" i="6"/>
  <c r="S490" i="6"/>
  <c r="K490" i="6"/>
  <c r="AX489" i="6"/>
  <c r="AX319" i="6"/>
  <c r="AP489" i="6"/>
  <c r="AP319" i="6"/>
  <c r="AH489" i="6"/>
  <c r="AH319" i="6"/>
  <c r="Z489" i="6"/>
  <c r="Z319" i="6"/>
  <c r="R489" i="6"/>
  <c r="R319" i="6"/>
  <c r="J489" i="6"/>
  <c r="J319" i="6"/>
  <c r="AW488" i="6"/>
  <c r="AW318" i="6"/>
  <c r="AO318" i="6"/>
  <c r="AO488" i="6"/>
  <c r="AG488" i="6"/>
  <c r="AG318" i="6"/>
  <c r="Y488" i="6"/>
  <c r="Y318" i="6"/>
  <c r="Q488" i="6"/>
  <c r="Q318" i="6"/>
  <c r="I318" i="6"/>
  <c r="I488" i="6"/>
  <c r="AV487" i="6"/>
  <c r="AV317" i="6"/>
  <c r="AN487" i="6"/>
  <c r="AN317" i="6"/>
  <c r="AF317" i="6"/>
  <c r="AF487" i="6"/>
  <c r="X487" i="6"/>
  <c r="X317" i="6"/>
  <c r="P317" i="6"/>
  <c r="P487" i="6"/>
  <c r="H317" i="6"/>
  <c r="H487" i="6"/>
  <c r="AU486" i="6"/>
  <c r="AU316" i="6"/>
  <c r="AM486" i="6"/>
  <c r="AM316" i="6"/>
  <c r="AE486" i="6"/>
  <c r="AE316" i="6"/>
  <c r="W316" i="6"/>
  <c r="W486" i="6"/>
  <c r="O486" i="6"/>
  <c r="O316" i="6"/>
  <c r="G486" i="6"/>
  <c r="G316" i="6"/>
  <c r="AT315" i="6"/>
  <c r="AT485" i="6"/>
  <c r="AL485" i="6"/>
  <c r="AL315" i="6"/>
  <c r="AD485" i="6"/>
  <c r="AD315" i="6"/>
  <c r="V315" i="6"/>
  <c r="V485" i="6"/>
  <c r="N485" i="6"/>
  <c r="N315" i="6"/>
  <c r="F485" i="6"/>
  <c r="F315" i="6"/>
  <c r="AS484" i="6"/>
  <c r="AS314" i="6"/>
  <c r="AK484" i="6"/>
  <c r="AK314" i="6"/>
  <c r="AC484" i="6"/>
  <c r="AC314" i="6"/>
  <c r="U314" i="6"/>
  <c r="U484" i="6"/>
  <c r="M314" i="6"/>
  <c r="M484" i="6"/>
  <c r="E314" i="6"/>
  <c r="E484" i="6"/>
  <c r="AR483" i="6"/>
  <c r="AR313" i="6"/>
  <c r="AJ483" i="6"/>
  <c r="AJ313" i="6"/>
  <c r="AB483" i="6"/>
  <c r="AB313" i="6"/>
  <c r="T483" i="6"/>
  <c r="T313" i="6"/>
  <c r="L483" i="6"/>
  <c r="L313" i="6"/>
  <c r="AQ482" i="6"/>
  <c r="AQ312" i="6"/>
  <c r="AI482" i="6"/>
  <c r="AI312" i="6"/>
  <c r="AA482" i="6"/>
  <c r="AA312" i="6"/>
  <c r="S482" i="6"/>
  <c r="S312" i="6"/>
  <c r="K312" i="6"/>
  <c r="K482" i="6"/>
  <c r="AX481" i="6"/>
  <c r="AX311" i="6"/>
  <c r="AP481" i="6"/>
  <c r="AP311" i="6"/>
  <c r="AH481" i="6"/>
  <c r="AH311" i="6"/>
  <c r="Z311" i="6"/>
  <c r="Z481" i="6"/>
  <c r="R311" i="6"/>
  <c r="R481" i="6"/>
  <c r="J311" i="6"/>
  <c r="J481" i="6"/>
  <c r="AW480" i="6"/>
  <c r="AW310" i="6"/>
  <c r="AO310" i="6"/>
  <c r="AO480" i="6"/>
  <c r="AG310" i="6"/>
  <c r="AG480" i="6"/>
  <c r="Y480" i="6"/>
  <c r="Y310" i="6"/>
  <c r="Q480" i="6"/>
  <c r="Q310" i="6"/>
  <c r="I480" i="6"/>
  <c r="I310" i="6"/>
  <c r="AU309" i="6"/>
  <c r="AU479" i="6"/>
  <c r="AL479" i="6"/>
  <c r="AL309" i="6"/>
  <c r="AC309" i="6"/>
  <c r="AC479" i="6"/>
  <c r="S479" i="6"/>
  <c r="S309" i="6"/>
  <c r="J309" i="6"/>
  <c r="J479" i="6"/>
  <c r="P488" i="6"/>
  <c r="P318" i="6"/>
  <c r="H488" i="6"/>
  <c r="H318" i="6"/>
  <c r="AU487" i="6"/>
  <c r="AU317" i="6"/>
  <c r="AM487" i="6"/>
  <c r="AM317" i="6"/>
  <c r="AE487" i="6"/>
  <c r="AE317" i="6"/>
  <c r="W487" i="6"/>
  <c r="W317" i="6"/>
  <c r="O487" i="6"/>
  <c r="O317" i="6"/>
  <c r="G487" i="6"/>
  <c r="G317" i="6"/>
  <c r="AT486" i="6"/>
  <c r="AT316" i="6"/>
  <c r="AL486" i="6"/>
  <c r="AL316" i="6"/>
  <c r="AD486" i="6"/>
  <c r="AD316" i="6"/>
  <c r="V486" i="6"/>
  <c r="V316" i="6"/>
  <c r="N486" i="6"/>
  <c r="N316" i="6"/>
  <c r="F486" i="6"/>
  <c r="F316" i="6"/>
  <c r="AS485" i="6"/>
  <c r="AS315" i="6"/>
  <c r="AK485" i="6"/>
  <c r="AK315" i="6"/>
  <c r="AC315" i="6"/>
  <c r="AC485" i="6"/>
  <c r="U315" i="6"/>
  <c r="U485" i="6"/>
  <c r="M485" i="6"/>
  <c r="M315" i="6"/>
  <c r="E485" i="6"/>
  <c r="E315" i="6"/>
  <c r="AR484" i="6"/>
  <c r="AR314" i="6"/>
  <c r="AJ484" i="6"/>
  <c r="AJ314" i="6"/>
  <c r="AB314" i="6"/>
  <c r="AB484" i="6"/>
  <c r="T484" i="6"/>
  <c r="T314" i="6"/>
  <c r="L484" i="6"/>
  <c r="L314" i="6"/>
  <c r="AQ313" i="6"/>
  <c r="AQ483" i="6"/>
  <c r="AI313" i="6"/>
  <c r="AI483" i="6"/>
  <c r="AA483" i="6"/>
  <c r="AA313" i="6"/>
  <c r="S483" i="6"/>
  <c r="S313" i="6"/>
  <c r="K483" i="6"/>
  <c r="K313" i="6"/>
  <c r="AX482" i="6"/>
  <c r="AX312" i="6"/>
  <c r="AP482" i="6"/>
  <c r="AP312" i="6"/>
  <c r="AH312" i="6"/>
  <c r="AH482" i="6"/>
  <c r="Z482" i="6"/>
  <c r="Z312" i="6"/>
  <c r="R482" i="6"/>
  <c r="R312" i="6"/>
  <c r="J482" i="6"/>
  <c r="J312" i="6"/>
  <c r="AW311" i="6"/>
  <c r="AW481" i="6"/>
  <c r="AO311" i="6"/>
  <c r="AO481" i="6"/>
  <c r="AG311" i="6"/>
  <c r="AG481" i="6"/>
  <c r="Y481" i="6"/>
  <c r="Y311" i="6"/>
  <c r="Q481" i="6"/>
  <c r="Q311" i="6"/>
  <c r="I311" i="6"/>
  <c r="I481" i="6"/>
  <c r="AV310" i="6"/>
  <c r="AV480" i="6"/>
  <c r="AN310" i="6"/>
  <c r="AN480" i="6"/>
  <c r="AF480" i="6"/>
  <c r="AF310" i="6"/>
  <c r="X480" i="6"/>
  <c r="X310" i="6"/>
  <c r="P310" i="6"/>
  <c r="P480" i="6"/>
  <c r="H480" i="6"/>
  <c r="H310" i="6"/>
  <c r="AT479" i="6"/>
  <c r="AT309" i="6"/>
  <c r="AK309" i="6"/>
  <c r="AK479" i="6"/>
  <c r="AA309" i="6"/>
  <c r="AA479" i="6"/>
  <c r="R309" i="6"/>
  <c r="R479" i="6"/>
  <c r="I479" i="6"/>
  <c r="I309" i="6"/>
  <c r="AC486" i="6"/>
  <c r="AC316" i="6"/>
  <c r="U486" i="6"/>
  <c r="U316" i="6"/>
  <c r="M486" i="6"/>
  <c r="M316" i="6"/>
  <c r="E486" i="6"/>
  <c r="E316" i="6"/>
  <c r="AR485" i="6"/>
  <c r="AR315" i="6"/>
  <c r="AJ485" i="6"/>
  <c r="AJ315" i="6"/>
  <c r="AB485" i="6"/>
  <c r="AB315" i="6"/>
  <c r="T485" i="6"/>
  <c r="T315" i="6"/>
  <c r="L485" i="6"/>
  <c r="L315" i="6"/>
  <c r="AQ484" i="6"/>
  <c r="AQ314" i="6"/>
  <c r="AI314" i="6"/>
  <c r="AI484" i="6"/>
  <c r="AA314" i="6"/>
  <c r="AA484" i="6"/>
  <c r="S484" i="6"/>
  <c r="S314" i="6"/>
  <c r="K484" i="6"/>
  <c r="K314" i="6"/>
  <c r="AX313" i="6"/>
  <c r="AX483" i="6"/>
  <c r="AP313" i="6"/>
  <c r="AP483" i="6"/>
  <c r="AH313" i="6"/>
  <c r="AH483" i="6"/>
  <c r="Z483" i="6"/>
  <c r="Z313" i="6"/>
  <c r="R483" i="6"/>
  <c r="R313" i="6"/>
  <c r="J313" i="6"/>
  <c r="J483" i="6"/>
  <c r="AW312" i="6"/>
  <c r="AW482" i="6"/>
  <c r="AO482" i="6"/>
  <c r="AO312" i="6"/>
  <c r="AG312" i="6"/>
  <c r="AG482" i="6"/>
  <c r="Y312" i="6"/>
  <c r="Y482" i="6"/>
  <c r="Q482" i="6"/>
  <c r="Q312" i="6"/>
  <c r="I482" i="6"/>
  <c r="I312" i="6"/>
  <c r="AV481" i="6"/>
  <c r="AV311" i="6"/>
  <c r="AN481" i="6"/>
  <c r="AN311" i="6"/>
  <c r="AF481" i="6"/>
  <c r="AF311" i="6"/>
  <c r="X311" i="6"/>
  <c r="X481" i="6"/>
  <c r="P311" i="6"/>
  <c r="P481" i="6"/>
  <c r="H311" i="6"/>
  <c r="H481" i="6"/>
  <c r="AU310" i="6"/>
  <c r="AU480" i="6"/>
  <c r="AM310" i="6"/>
  <c r="AM480" i="6"/>
  <c r="AE310" i="6"/>
  <c r="AE480" i="6"/>
  <c r="W310" i="6"/>
  <c r="W480" i="6"/>
  <c r="O310" i="6"/>
  <c r="O480" i="6"/>
  <c r="G480" i="6"/>
  <c r="G310" i="6"/>
  <c r="AS309" i="6"/>
  <c r="AS479" i="6"/>
  <c r="AI309" i="6"/>
  <c r="AI479" i="6"/>
  <c r="Z309" i="6"/>
  <c r="Z479" i="6"/>
  <c r="Q479" i="6"/>
  <c r="Q309" i="6"/>
  <c r="H309" i="6"/>
  <c r="H479" i="6"/>
  <c r="AW344" i="6"/>
  <c r="AO344" i="6"/>
  <c r="AG344" i="6"/>
  <c r="Y344" i="6"/>
  <c r="Q344" i="6"/>
  <c r="I344" i="6"/>
  <c r="AV490" i="6"/>
  <c r="AN490" i="6"/>
  <c r="AF490" i="6"/>
  <c r="X490" i="6"/>
  <c r="P490" i="6"/>
  <c r="H490" i="6"/>
  <c r="AU489" i="6"/>
  <c r="AU319" i="6"/>
  <c r="AM489" i="6"/>
  <c r="AM319" i="6"/>
  <c r="AE489" i="6"/>
  <c r="AE319" i="6"/>
  <c r="W489" i="6"/>
  <c r="W319" i="6"/>
  <c r="O319" i="6"/>
  <c r="O489" i="6"/>
  <c r="G489" i="6"/>
  <c r="G319" i="6"/>
  <c r="AT488" i="6"/>
  <c r="AT318" i="6"/>
  <c r="AL488" i="6"/>
  <c r="AL318" i="6"/>
  <c r="AD318" i="6"/>
  <c r="AD488" i="6"/>
  <c r="V488" i="6"/>
  <c r="V318" i="6"/>
  <c r="N488" i="6"/>
  <c r="N318" i="6"/>
  <c r="F488" i="6"/>
  <c r="F318" i="6"/>
  <c r="AS317" i="6"/>
  <c r="AS487" i="6"/>
  <c r="AK487" i="6"/>
  <c r="AK317" i="6"/>
  <c r="AC487" i="6"/>
  <c r="AC317" i="6"/>
  <c r="U487" i="6"/>
  <c r="U317" i="6"/>
  <c r="M317" i="6"/>
  <c r="M487" i="6"/>
  <c r="E487" i="6"/>
  <c r="E317" i="6"/>
  <c r="AR486" i="6"/>
  <c r="AR316" i="6"/>
  <c r="AJ486" i="6"/>
  <c r="AJ316" i="6"/>
  <c r="AB316" i="6"/>
  <c r="AB486" i="6"/>
  <c r="T486" i="6"/>
  <c r="T316" i="6"/>
  <c r="L486" i="6"/>
  <c r="L316" i="6"/>
  <c r="AQ315" i="6"/>
  <c r="AQ485" i="6"/>
  <c r="AI315" i="6"/>
  <c r="AI485" i="6"/>
  <c r="AA485" i="6"/>
  <c r="AA315" i="6"/>
  <c r="S485" i="6"/>
  <c r="S315" i="6"/>
  <c r="K485" i="6"/>
  <c r="K315" i="6"/>
  <c r="AX484" i="6"/>
  <c r="AX314" i="6"/>
  <c r="AP314" i="6"/>
  <c r="AP484" i="6"/>
  <c r="AH484" i="6"/>
  <c r="AH314" i="6"/>
  <c r="Z314" i="6"/>
  <c r="Z484" i="6"/>
  <c r="R484" i="6"/>
  <c r="R314" i="6"/>
  <c r="J484" i="6"/>
  <c r="J314" i="6"/>
  <c r="AW483" i="6"/>
  <c r="AW313" i="6"/>
  <c r="AO483" i="6"/>
  <c r="AO313" i="6"/>
  <c r="AG483" i="6"/>
  <c r="AG313" i="6"/>
  <c r="Y313" i="6"/>
  <c r="Y483" i="6"/>
  <c r="Q313" i="6"/>
  <c r="Q483" i="6"/>
  <c r="I313" i="6"/>
  <c r="I483" i="6"/>
  <c r="AV312" i="6"/>
  <c r="AV482" i="6"/>
  <c r="AN482" i="6"/>
  <c r="AN312" i="6"/>
  <c r="AF482" i="6"/>
  <c r="AF312" i="6"/>
  <c r="X482" i="6"/>
  <c r="X312" i="6"/>
  <c r="P482" i="6"/>
  <c r="P312" i="6"/>
  <c r="H312" i="6"/>
  <c r="H482" i="6"/>
  <c r="AU311" i="6"/>
  <c r="AU481" i="6"/>
  <c r="AM481" i="6"/>
  <c r="AM311" i="6"/>
  <c r="AE481" i="6"/>
  <c r="AE311" i="6"/>
  <c r="W311" i="6"/>
  <c r="W481" i="6"/>
  <c r="O481" i="6"/>
  <c r="O311" i="6"/>
  <c r="G481" i="6"/>
  <c r="G311" i="6"/>
  <c r="AT310" i="6"/>
  <c r="AT480" i="6"/>
  <c r="AL480" i="6"/>
  <c r="AL310" i="6"/>
  <c r="AD480" i="6"/>
  <c r="AD310" i="6"/>
  <c r="V480" i="6"/>
  <c r="V310" i="6"/>
  <c r="N310" i="6"/>
  <c r="N480" i="6"/>
  <c r="F310" i="6"/>
  <c r="F480" i="6"/>
  <c r="AQ479" i="6"/>
  <c r="AQ309" i="6"/>
  <c r="AH309" i="6"/>
  <c r="AH479" i="6"/>
  <c r="Y479" i="6"/>
  <c r="Y309" i="6"/>
  <c r="P479" i="6"/>
  <c r="P309" i="6"/>
  <c r="G479" i="6"/>
  <c r="G309" i="6"/>
  <c r="AA316" i="6"/>
  <c r="AA486" i="6"/>
  <c r="S486" i="6"/>
  <c r="S316" i="6"/>
  <c r="K486" i="6"/>
  <c r="K316" i="6"/>
  <c r="AX485" i="6"/>
  <c r="AX315" i="6"/>
  <c r="AP485" i="6"/>
  <c r="AP315" i="6"/>
  <c r="AH485" i="6"/>
  <c r="AH315" i="6"/>
  <c r="Z315" i="6"/>
  <c r="Z485" i="6"/>
  <c r="R485" i="6"/>
  <c r="R315" i="6"/>
  <c r="J485" i="6"/>
  <c r="J315" i="6"/>
  <c r="AW484" i="6"/>
  <c r="AW314" i="6"/>
  <c r="AO314" i="6"/>
  <c r="AO484" i="6"/>
  <c r="AG314" i="6"/>
  <c r="AG484" i="6"/>
  <c r="Y484" i="6"/>
  <c r="Y314" i="6"/>
  <c r="Q484" i="6"/>
  <c r="Q314" i="6"/>
  <c r="I484" i="6"/>
  <c r="I314" i="6"/>
  <c r="AV313" i="6"/>
  <c r="AV483" i="6"/>
  <c r="AN483" i="6"/>
  <c r="AN313" i="6"/>
  <c r="AF483" i="6"/>
  <c r="AF313" i="6"/>
  <c r="X313" i="6"/>
  <c r="X483" i="6"/>
  <c r="P483" i="6"/>
  <c r="P313" i="6"/>
  <c r="H483" i="6"/>
  <c r="H313" i="6"/>
  <c r="AU482" i="6"/>
  <c r="AU312" i="6"/>
  <c r="AM312" i="6"/>
  <c r="AM482" i="6"/>
  <c r="AE312" i="6"/>
  <c r="AE482" i="6"/>
  <c r="W312" i="6"/>
  <c r="W482" i="6"/>
  <c r="O312" i="6"/>
  <c r="O482" i="6"/>
  <c r="G312" i="6"/>
  <c r="G482" i="6"/>
  <c r="AT481" i="6"/>
  <c r="AT311" i="6"/>
  <c r="AL481" i="6"/>
  <c r="AL311" i="6"/>
  <c r="AD481" i="6"/>
  <c r="AD311" i="6"/>
  <c r="V311" i="6"/>
  <c r="V481" i="6"/>
  <c r="N311" i="6"/>
  <c r="N481" i="6"/>
  <c r="F481" i="6"/>
  <c r="F311" i="6"/>
  <c r="AS480" i="6"/>
  <c r="AS310" i="6"/>
  <c r="AK480" i="6"/>
  <c r="AK310" i="6"/>
  <c r="AC310" i="6"/>
  <c r="AC480" i="6"/>
  <c r="U310" i="6"/>
  <c r="U480" i="6"/>
  <c r="M310" i="6"/>
  <c r="M480" i="6"/>
  <c r="AP309" i="6"/>
  <c r="AP479" i="6"/>
  <c r="AG309" i="6"/>
  <c r="AG479" i="6"/>
  <c r="X479" i="6"/>
  <c r="X309" i="6"/>
  <c r="O479" i="6"/>
  <c r="O309" i="6"/>
  <c r="F309" i="6"/>
  <c r="F479" i="6"/>
  <c r="G344" i="6"/>
  <c r="AT490" i="6"/>
  <c r="AL490" i="6"/>
  <c r="AD490" i="6"/>
  <c r="V490" i="6"/>
  <c r="N490" i="6"/>
  <c r="F490" i="6"/>
  <c r="AS319" i="6"/>
  <c r="AS489" i="6"/>
  <c r="AK489" i="6"/>
  <c r="AK319" i="6"/>
  <c r="AC489" i="6"/>
  <c r="AC319" i="6"/>
  <c r="U489" i="6"/>
  <c r="U319" i="6"/>
  <c r="M319" i="6"/>
  <c r="M489" i="6"/>
  <c r="E489" i="6"/>
  <c r="E319" i="6"/>
  <c r="AR488" i="6"/>
  <c r="AR318" i="6"/>
  <c r="AJ318" i="6"/>
  <c r="AJ488" i="6"/>
  <c r="AB318" i="6"/>
  <c r="AB488" i="6"/>
  <c r="T488" i="6"/>
  <c r="T318" i="6"/>
  <c r="L488" i="6"/>
  <c r="L318" i="6"/>
  <c r="AQ317" i="6"/>
  <c r="AQ487" i="6"/>
  <c r="AI487" i="6"/>
  <c r="AI317" i="6"/>
  <c r="AA487" i="6"/>
  <c r="AA317" i="6"/>
  <c r="S317" i="6"/>
  <c r="S487" i="6"/>
  <c r="K487" i="6"/>
  <c r="K317" i="6"/>
  <c r="AX316" i="6"/>
  <c r="AX486" i="6"/>
  <c r="AP486" i="6"/>
  <c r="AP316" i="6"/>
  <c r="AH316" i="6"/>
  <c r="AH486" i="6"/>
  <c r="Z316" i="6"/>
  <c r="Z486" i="6"/>
  <c r="R486" i="6"/>
  <c r="R316" i="6"/>
  <c r="J316" i="6"/>
  <c r="J486" i="6"/>
  <c r="AW485" i="6"/>
  <c r="AW315" i="6"/>
  <c r="AO485" i="6"/>
  <c r="AO315" i="6"/>
  <c r="AG485" i="6"/>
  <c r="AG315" i="6"/>
  <c r="Y315" i="6"/>
  <c r="Y485" i="6"/>
  <c r="Q485" i="6"/>
  <c r="Q315" i="6"/>
  <c r="I485" i="6"/>
  <c r="I315" i="6"/>
  <c r="AV484" i="6"/>
  <c r="AV314" i="6"/>
  <c r="AN314" i="6"/>
  <c r="AN484" i="6"/>
  <c r="AF484" i="6"/>
  <c r="AF314" i="6"/>
  <c r="X484" i="6"/>
  <c r="X314" i="6"/>
  <c r="P484" i="6"/>
  <c r="P314" i="6"/>
  <c r="H314" i="6"/>
  <c r="H484" i="6"/>
  <c r="AU313" i="6"/>
  <c r="AU483" i="6"/>
  <c r="AM483" i="6"/>
  <c r="AM313" i="6"/>
  <c r="AE483" i="6"/>
  <c r="AE313" i="6"/>
  <c r="W313" i="6"/>
  <c r="W483" i="6"/>
  <c r="O313" i="6"/>
  <c r="O483" i="6"/>
  <c r="G313" i="6"/>
  <c r="G483" i="6"/>
  <c r="AT482" i="6"/>
  <c r="AT312" i="6"/>
  <c r="AL312" i="6"/>
  <c r="AL482" i="6"/>
  <c r="AD482" i="6"/>
  <c r="AD312" i="6"/>
  <c r="V482" i="6"/>
  <c r="V312" i="6"/>
  <c r="N482" i="6"/>
  <c r="N312" i="6"/>
  <c r="F482" i="6"/>
  <c r="F312" i="6"/>
  <c r="AS481" i="6"/>
  <c r="AS311" i="6"/>
  <c r="AK481" i="6"/>
  <c r="AK311" i="6"/>
  <c r="AC481" i="6"/>
  <c r="AC311" i="6"/>
  <c r="U311" i="6"/>
  <c r="U481" i="6"/>
  <c r="M481" i="6"/>
  <c r="M311" i="6"/>
  <c r="E481" i="6"/>
  <c r="E311" i="6"/>
  <c r="AR310" i="6"/>
  <c r="AR480" i="6"/>
  <c r="AJ480" i="6"/>
  <c r="AJ310" i="6"/>
  <c r="AB480" i="6"/>
  <c r="AB310" i="6"/>
  <c r="T480" i="6"/>
  <c r="T310" i="6"/>
  <c r="L480" i="6"/>
  <c r="L310" i="6"/>
  <c r="AX479" i="6"/>
  <c r="AX309" i="6"/>
  <c r="AO309" i="6"/>
  <c r="AO479" i="6"/>
  <c r="AF479" i="6"/>
  <c r="AF309" i="6"/>
  <c r="W479" i="6"/>
  <c r="W309" i="6"/>
  <c r="N309" i="6"/>
  <c r="N479" i="6"/>
  <c r="E479" i="6"/>
  <c r="E309" i="6"/>
  <c r="E310" i="6"/>
  <c r="E480" i="6"/>
  <c r="AR309" i="6"/>
  <c r="AR479" i="6"/>
  <c r="AJ309" i="6"/>
  <c r="AJ479" i="6"/>
  <c r="AB309" i="6"/>
  <c r="AB479" i="6"/>
  <c r="T309" i="6"/>
  <c r="T479" i="6"/>
  <c r="L309" i="6"/>
  <c r="L479" i="6"/>
  <c r="D22" i="11"/>
  <c r="N83" i="17"/>
  <c r="AL49" i="17"/>
  <c r="AD55" i="17"/>
  <c r="Z439" i="6"/>
  <c r="AT52" i="17"/>
  <c r="H45" i="17"/>
  <c r="H218" i="17" s="1"/>
  <c r="R63" i="17"/>
  <c r="Z51" i="17"/>
  <c r="Z52" i="17"/>
  <c r="AH43" i="17"/>
  <c r="H41" i="17"/>
  <c r="AN474" i="6"/>
  <c r="AN89" i="17"/>
  <c r="N469" i="6"/>
  <c r="R450" i="6"/>
  <c r="Z57" i="17"/>
  <c r="H37" i="17"/>
  <c r="AH46" i="17"/>
  <c r="AH49" i="17"/>
  <c r="R451" i="6"/>
  <c r="R72" i="17"/>
  <c r="V471" i="6"/>
  <c r="V470" i="6"/>
  <c r="AT433" i="6"/>
  <c r="D40" i="11"/>
  <c r="Z56" i="17"/>
  <c r="Z53" i="17"/>
  <c r="AH48" i="17"/>
  <c r="AH40" i="17"/>
  <c r="AH44" i="17"/>
  <c r="H43" i="17"/>
  <c r="AT45" i="17"/>
  <c r="X475" i="6"/>
  <c r="AL60" i="17"/>
  <c r="AL62" i="17"/>
  <c r="R69" i="17"/>
  <c r="R70" i="17"/>
  <c r="Z54" i="17"/>
  <c r="H422" i="6"/>
  <c r="AT48" i="17"/>
  <c r="AL445" i="6"/>
  <c r="N468" i="6"/>
  <c r="AH426" i="6"/>
  <c r="AH427" i="6"/>
  <c r="AL61" i="17"/>
  <c r="Z438" i="6"/>
  <c r="AT47" i="17"/>
  <c r="R64" i="17"/>
  <c r="AT55" i="17"/>
  <c r="AT432" i="6"/>
  <c r="H421" i="6"/>
  <c r="N84" i="17"/>
  <c r="X476" i="6"/>
  <c r="AL65" i="17"/>
  <c r="X455" i="6"/>
  <c r="X456" i="6"/>
  <c r="AB91" i="17"/>
  <c r="X48" i="17"/>
  <c r="P58" i="17"/>
  <c r="AB65" i="17"/>
  <c r="F412" i="6"/>
  <c r="W27" i="17"/>
  <c r="W108" i="17" s="1"/>
  <c r="H69" i="17"/>
  <c r="AB87" i="17"/>
  <c r="AR424" i="6"/>
  <c r="AF418" i="6"/>
  <c r="AB474" i="6"/>
  <c r="H74" i="17"/>
  <c r="AR40" i="17"/>
  <c r="AF87" i="17"/>
  <c r="D46" i="11"/>
  <c r="AV29" i="17"/>
  <c r="AV110" i="17" s="1"/>
  <c r="AB415" i="6"/>
  <c r="AN43" i="17"/>
  <c r="AF48" i="17"/>
  <c r="AV23" i="17"/>
  <c r="AV104" i="17" s="1"/>
  <c r="AN35" i="17"/>
  <c r="AN45" i="17"/>
  <c r="AC86" i="17"/>
  <c r="D8" i="11"/>
  <c r="AF34" i="17"/>
  <c r="AF88" i="17"/>
  <c r="AJ56" i="17"/>
  <c r="F30" i="17"/>
  <c r="AB61" i="17"/>
  <c r="AB448" i="6"/>
  <c r="AB89" i="17"/>
  <c r="AF466" i="6"/>
  <c r="AD477" i="6"/>
  <c r="AB90" i="17"/>
  <c r="AX87" i="17"/>
  <c r="R304" i="6"/>
  <c r="AJ301" i="6"/>
  <c r="P307" i="6"/>
  <c r="X45" i="17"/>
  <c r="X47" i="17"/>
  <c r="AB64" i="17"/>
  <c r="AF86" i="17"/>
  <c r="H68" i="17"/>
  <c r="H67" i="17"/>
  <c r="AX23" i="17"/>
  <c r="AX104" i="17" s="1"/>
  <c r="H453" i="6"/>
  <c r="AR303" i="6"/>
  <c r="AL298" i="6"/>
  <c r="H476" i="6"/>
  <c r="V302" i="6"/>
  <c r="AV477" i="6"/>
  <c r="N302" i="6"/>
  <c r="X53" i="17"/>
  <c r="X42" i="17"/>
  <c r="X46" i="17"/>
  <c r="AB67" i="17"/>
  <c r="F31" i="17"/>
  <c r="AF84" i="17"/>
  <c r="AJ57" i="17"/>
  <c r="W21" i="17"/>
  <c r="W102" i="17" s="1"/>
  <c r="F80" i="17"/>
  <c r="AD476" i="6"/>
  <c r="X429" i="6"/>
  <c r="AD178" i="17"/>
  <c r="R298" i="6"/>
  <c r="AV305" i="6"/>
  <c r="H303" i="6"/>
  <c r="X49" i="17"/>
  <c r="P59" i="17"/>
  <c r="AJ58" i="17"/>
  <c r="AF39" i="17"/>
  <c r="W408" i="6"/>
  <c r="F81" i="17"/>
  <c r="H73" i="17"/>
  <c r="AX28" i="17"/>
  <c r="AX109" i="17" s="1"/>
  <c r="X305" i="6"/>
  <c r="V300" i="6"/>
  <c r="AL306" i="6"/>
  <c r="N298" i="6"/>
  <c r="AN303" i="6"/>
  <c r="AB303" i="6"/>
  <c r="AD306" i="6"/>
  <c r="O28" i="17"/>
  <c r="H66" i="17"/>
  <c r="AJ53" i="17"/>
  <c r="AR43" i="17"/>
  <c r="AB60" i="17"/>
  <c r="AB88" i="17"/>
  <c r="AR470" i="6"/>
  <c r="L301" i="6"/>
  <c r="AB307" i="6"/>
  <c r="Z304" i="6"/>
  <c r="AX300" i="6"/>
  <c r="X430" i="6"/>
  <c r="D25" i="11"/>
  <c r="AD89" i="17"/>
  <c r="AB68" i="17"/>
  <c r="O24" i="17"/>
  <c r="AB63" i="17"/>
  <c r="AJ435" i="6"/>
  <c r="F79" i="17"/>
  <c r="AD90" i="17"/>
  <c r="F83" i="17"/>
  <c r="F82" i="17"/>
  <c r="AH300" i="6"/>
  <c r="AX477" i="6"/>
  <c r="AV301" i="6"/>
  <c r="L305" i="6"/>
  <c r="X301" i="6"/>
  <c r="AN307" i="6"/>
  <c r="AL472" i="6"/>
  <c r="R300" i="6"/>
  <c r="AR305" i="6"/>
  <c r="K190" i="17"/>
  <c r="AG35" i="17"/>
  <c r="O85" i="17"/>
  <c r="AI95" i="17"/>
  <c r="F179" i="17"/>
  <c r="L177" i="17"/>
  <c r="AL20" i="17"/>
  <c r="AL192" i="17" s="1"/>
  <c r="P192" i="17"/>
  <c r="AE78" i="17"/>
  <c r="I86" i="17"/>
  <c r="J100" i="17"/>
  <c r="F99" i="17"/>
  <c r="L95" i="17"/>
  <c r="AL184" i="17"/>
  <c r="J66" i="17"/>
  <c r="R58" i="17"/>
  <c r="F46" i="17"/>
  <c r="F186" i="17"/>
  <c r="D66" i="11"/>
  <c r="N182" i="17"/>
  <c r="AN95" i="17"/>
  <c r="AN187" i="17"/>
  <c r="AL42" i="17"/>
  <c r="AT464" i="6"/>
  <c r="AT416" i="6"/>
  <c r="AD63" i="17"/>
  <c r="Z42" i="17"/>
  <c r="AD56" i="17"/>
  <c r="AF417" i="6"/>
  <c r="AR45" i="17"/>
  <c r="AJ69" i="17"/>
  <c r="R434" i="6"/>
  <c r="AT83" i="17"/>
  <c r="AH77" i="17"/>
  <c r="AD478" i="6"/>
  <c r="F175" i="17"/>
  <c r="AX47" i="17"/>
  <c r="V69" i="17"/>
  <c r="AX48" i="17"/>
  <c r="AD58" i="17"/>
  <c r="AT35" i="17"/>
  <c r="V76" i="17"/>
  <c r="F34" i="17"/>
  <c r="AD441" i="6"/>
  <c r="AJ55" i="17"/>
  <c r="AJ48" i="17"/>
  <c r="V66" i="17"/>
  <c r="AX434" i="6"/>
  <c r="AT88" i="17"/>
  <c r="AJ50" i="17"/>
  <c r="V452" i="6"/>
  <c r="V175" i="17"/>
  <c r="N175" i="17"/>
  <c r="AA184" i="17"/>
  <c r="AL473" i="6"/>
  <c r="AF179" i="17"/>
  <c r="AF100" i="17"/>
  <c r="X179" i="17"/>
  <c r="AT86" i="17"/>
  <c r="AX52" i="17"/>
  <c r="D68" i="11"/>
  <c r="F42" i="17"/>
  <c r="N31" i="17"/>
  <c r="AF33" i="17"/>
  <c r="F413" i="6"/>
  <c r="AD60" i="17"/>
  <c r="AR440" i="6"/>
  <c r="V70" i="17"/>
  <c r="J447" i="6"/>
  <c r="AT87" i="17"/>
  <c r="AX435" i="6"/>
  <c r="AT33" i="17"/>
  <c r="N417" i="6"/>
  <c r="F36" i="17"/>
  <c r="AL429" i="6"/>
  <c r="V71" i="17"/>
  <c r="AD59" i="17"/>
  <c r="R48" i="17"/>
  <c r="AT85" i="17"/>
  <c r="AB185" i="17"/>
  <c r="D13" i="11"/>
  <c r="J176" i="17"/>
  <c r="J177" i="17"/>
  <c r="AP180" i="17"/>
  <c r="AD186" i="17"/>
  <c r="AD185" i="17"/>
  <c r="AX54" i="17"/>
  <c r="AL51" i="17"/>
  <c r="D17" i="11"/>
  <c r="AT30" i="17"/>
  <c r="AT29" i="17"/>
  <c r="AT417" i="6"/>
  <c r="D34" i="11"/>
  <c r="AJ77" i="17"/>
  <c r="AV410" i="6"/>
  <c r="AV409" i="6"/>
  <c r="AN42" i="17"/>
  <c r="AN44" i="17"/>
  <c r="AF66" i="17"/>
  <c r="E32" i="17"/>
  <c r="D27" i="11"/>
  <c r="N56" i="17"/>
  <c r="AF50" i="17"/>
  <c r="AN60" i="17"/>
  <c r="N54" i="17"/>
  <c r="D36" i="11"/>
  <c r="D63" i="11"/>
  <c r="F65" i="17"/>
  <c r="AF69" i="17"/>
  <c r="F60" i="17"/>
  <c r="AB37" i="17"/>
  <c r="AB31" i="17"/>
  <c r="AT37" i="17"/>
  <c r="AT34" i="17"/>
  <c r="AL52" i="17"/>
  <c r="AB39" i="17"/>
  <c r="J32" i="17"/>
  <c r="AN61" i="17"/>
  <c r="AF434" i="6"/>
  <c r="AX450" i="6"/>
  <c r="D5" i="11"/>
  <c r="V36" i="17"/>
  <c r="AV49" i="17"/>
  <c r="AL41" i="17"/>
  <c r="V34" i="17"/>
  <c r="AN422" i="6"/>
  <c r="AF71" i="17"/>
  <c r="AF63" i="17"/>
  <c r="AF70" i="17"/>
  <c r="AX66" i="17"/>
  <c r="AA24" i="17"/>
  <c r="AA105" i="17" s="1"/>
  <c r="AA23" i="17"/>
  <c r="AA25" i="17"/>
  <c r="AA27" i="17"/>
  <c r="AA408" i="6"/>
  <c r="L439" i="6"/>
  <c r="L58" i="17"/>
  <c r="L476" i="6"/>
  <c r="L455" i="6"/>
  <c r="L472" i="6"/>
  <c r="L440" i="6"/>
  <c r="L90" i="17"/>
  <c r="L85" i="17"/>
  <c r="L42" i="17"/>
  <c r="L46" i="17"/>
  <c r="L475" i="6"/>
  <c r="L456" i="6"/>
  <c r="L57" i="17"/>
  <c r="L55" i="17"/>
  <c r="L53" i="17"/>
  <c r="L70" i="17"/>
  <c r="L71" i="17"/>
  <c r="L467" i="6"/>
  <c r="L468" i="6"/>
  <c r="L41" i="17"/>
  <c r="L61" i="17"/>
  <c r="L74" i="17"/>
  <c r="D51" i="11"/>
  <c r="L52" i="17"/>
  <c r="L47" i="17"/>
  <c r="L77" i="17"/>
  <c r="L424" i="6"/>
  <c r="L45" i="17"/>
  <c r="L40" i="17"/>
  <c r="D19" i="11"/>
  <c r="O408" i="6"/>
  <c r="AC84" i="17"/>
  <c r="O23" i="17"/>
  <c r="O104" i="17" s="1"/>
  <c r="D4" i="11"/>
  <c r="D61" i="11"/>
  <c r="AX86" i="17"/>
  <c r="AX473" i="6"/>
  <c r="AR78" i="17"/>
  <c r="AR466" i="6"/>
  <c r="AR465" i="6"/>
  <c r="AR82" i="17"/>
  <c r="R79" i="17"/>
  <c r="D31" i="11"/>
  <c r="AX302" i="6"/>
  <c r="AR84" i="17"/>
  <c r="D11" i="11"/>
  <c r="H464" i="6"/>
  <c r="H79" i="17"/>
  <c r="AF80" i="17"/>
  <c r="L466" i="6"/>
  <c r="N90" i="17"/>
  <c r="L84" i="17"/>
  <c r="H80" i="17"/>
  <c r="N473" i="6"/>
  <c r="AX85" i="17"/>
  <c r="C53" i="12"/>
  <c r="E53" i="12" s="1"/>
  <c r="E54" i="12" s="1"/>
  <c r="E55" i="12" s="1"/>
  <c r="E56" i="12" s="1"/>
  <c r="E57" i="12" s="1"/>
  <c r="E58" i="12" s="1"/>
  <c r="E59" i="12" s="1"/>
  <c r="E60" i="12" s="1"/>
  <c r="E61" i="12" s="1"/>
  <c r="R73" i="17"/>
  <c r="F72" i="17"/>
  <c r="R78" i="17"/>
  <c r="F74" i="17"/>
  <c r="F75" i="17"/>
  <c r="D16" i="11"/>
  <c r="D43" i="11"/>
  <c r="AX73" i="17"/>
  <c r="AL85" i="17"/>
  <c r="D38" i="11"/>
  <c r="AX83" i="17"/>
  <c r="AV91" i="17"/>
  <c r="AV90" i="17"/>
  <c r="AL70" i="17"/>
  <c r="H53" i="17"/>
  <c r="V90" i="17"/>
  <c r="X414" i="6"/>
  <c r="AL90" i="17"/>
  <c r="Z69" i="17"/>
  <c r="Z76" i="17"/>
  <c r="H475" i="6"/>
  <c r="J88" i="17"/>
  <c r="J85" i="17"/>
  <c r="H91" i="17"/>
  <c r="AT69" i="17"/>
  <c r="X74" i="17"/>
  <c r="D69" i="11"/>
  <c r="AT63" i="17"/>
  <c r="AH59" i="17"/>
  <c r="AH56" i="17"/>
  <c r="Z72" i="17"/>
  <c r="R88" i="17"/>
  <c r="H52" i="17"/>
  <c r="AT70" i="17"/>
  <c r="AL469" i="6"/>
  <c r="X80" i="17"/>
  <c r="V472" i="6"/>
  <c r="AX39" i="17"/>
  <c r="D73" i="11"/>
  <c r="X29" i="17"/>
  <c r="X413" i="6"/>
  <c r="AX32" i="17"/>
  <c r="X35" i="17"/>
  <c r="AH63" i="17"/>
  <c r="H50" i="17"/>
  <c r="Z70" i="17"/>
  <c r="J81" i="17"/>
  <c r="J87" i="17"/>
  <c r="AL86" i="17"/>
  <c r="J82" i="17"/>
  <c r="AH62" i="17"/>
  <c r="AL82" i="17"/>
  <c r="D20" i="11"/>
  <c r="D44" i="11"/>
  <c r="X27" i="17"/>
  <c r="AT66" i="17"/>
  <c r="H55" i="17"/>
  <c r="AH58" i="17"/>
  <c r="V91" i="17"/>
  <c r="AH442" i="6"/>
  <c r="X461" i="6"/>
  <c r="AH55" i="17"/>
  <c r="R469" i="6"/>
  <c r="AL84" i="17"/>
  <c r="Z75" i="17"/>
  <c r="J86" i="17"/>
  <c r="V89" i="17"/>
  <c r="J466" i="6"/>
  <c r="H438" i="6"/>
  <c r="AT61" i="17"/>
  <c r="X33" i="17"/>
  <c r="D71" i="11"/>
  <c r="AT65" i="17"/>
  <c r="AL68" i="17"/>
  <c r="H56" i="17"/>
  <c r="AH57" i="17"/>
  <c r="AT68" i="17"/>
  <c r="AX419" i="6"/>
  <c r="J90" i="17"/>
  <c r="Z74" i="17"/>
  <c r="AX418" i="6"/>
  <c r="J83" i="17"/>
  <c r="AL88" i="17"/>
  <c r="L81" i="17"/>
  <c r="AX34" i="17"/>
  <c r="AL87" i="17"/>
  <c r="Z455" i="6"/>
  <c r="X79" i="17"/>
  <c r="D14" i="11"/>
  <c r="AX76" i="17"/>
  <c r="X81" i="17"/>
  <c r="X36" i="17"/>
  <c r="X78" i="17"/>
  <c r="Z67" i="17"/>
  <c r="V87" i="17"/>
  <c r="Z68" i="17"/>
  <c r="V88" i="17"/>
  <c r="AL468" i="6"/>
  <c r="AL72" i="17"/>
  <c r="AX460" i="6"/>
  <c r="AX461" i="6"/>
  <c r="AH467" i="6"/>
  <c r="AX79" i="17"/>
  <c r="AH81" i="17"/>
  <c r="AL455" i="6"/>
  <c r="AR473" i="6"/>
  <c r="AL76" i="17"/>
  <c r="AR474" i="6"/>
  <c r="AH466" i="6"/>
  <c r="AL75" i="17"/>
  <c r="AR90" i="17"/>
  <c r="AX84" i="17"/>
  <c r="AX75" i="17"/>
  <c r="AL67" i="17"/>
  <c r="AH82" i="17"/>
  <c r="AP467" i="6"/>
  <c r="D62" i="11"/>
  <c r="AP90" i="17"/>
  <c r="AP26" i="17"/>
  <c r="AP408" i="6"/>
  <c r="AP64" i="17"/>
  <c r="AP466" i="6"/>
  <c r="AP51" i="17"/>
  <c r="AP22" i="17"/>
  <c r="AP249" i="6"/>
  <c r="AP88" i="17"/>
  <c r="AP59" i="17"/>
  <c r="AP23" i="17"/>
  <c r="D42" i="11"/>
  <c r="AP431" i="6"/>
  <c r="AF83" i="17"/>
  <c r="AX89" i="17"/>
  <c r="AH26" i="17"/>
  <c r="AX91" i="17"/>
  <c r="F47" i="17"/>
  <c r="N39" i="17"/>
  <c r="F429" i="6"/>
  <c r="Z41" i="17"/>
  <c r="AR56" i="17"/>
  <c r="D30" i="11"/>
  <c r="AV65" i="17"/>
  <c r="J67" i="17"/>
  <c r="N416" i="6"/>
  <c r="AH27" i="17"/>
  <c r="AR62" i="17"/>
  <c r="AV88" i="17"/>
  <c r="AV84" i="17"/>
  <c r="Z423" i="6"/>
  <c r="Z44" i="17"/>
  <c r="R478" i="6"/>
  <c r="N87" i="17"/>
  <c r="AH85" i="17"/>
  <c r="N306" i="6"/>
  <c r="Z39" i="17"/>
  <c r="R50" i="17"/>
  <c r="AJ452" i="6"/>
  <c r="AR439" i="6"/>
  <c r="D35" i="11"/>
  <c r="AV72" i="17"/>
  <c r="F428" i="6"/>
  <c r="N40" i="17"/>
  <c r="AH32" i="17"/>
  <c r="AH458" i="6"/>
  <c r="AH83" i="17"/>
  <c r="AV75" i="17"/>
  <c r="N33" i="17"/>
  <c r="N38" i="17"/>
  <c r="N88" i="17"/>
  <c r="AJ73" i="17"/>
  <c r="J61" i="17"/>
  <c r="F43" i="17"/>
  <c r="N34" i="17"/>
  <c r="R435" i="6"/>
  <c r="D59" i="11"/>
  <c r="J62" i="17"/>
  <c r="F51" i="17"/>
  <c r="N32" i="17"/>
  <c r="N37" i="17"/>
  <c r="Z43" i="17"/>
  <c r="AR58" i="17"/>
  <c r="Z35" i="17"/>
  <c r="AH78" i="17"/>
  <c r="AL74" i="17"/>
  <c r="AV89" i="17"/>
  <c r="N464" i="6"/>
  <c r="AH29" i="17"/>
  <c r="AH24" i="17"/>
  <c r="AH105" i="17" s="1"/>
  <c r="AN463" i="6"/>
  <c r="D12" i="11"/>
  <c r="D18" i="11"/>
  <c r="D24" i="11"/>
  <c r="AN76" i="17"/>
  <c r="AH34" i="17"/>
  <c r="AV86" i="17"/>
  <c r="AJ64" i="17"/>
  <c r="AH411" i="6"/>
  <c r="AH80" i="17"/>
  <c r="N465" i="6"/>
  <c r="R57" i="17"/>
  <c r="AH459" i="6"/>
  <c r="AP308" i="6"/>
  <c r="V82" i="17"/>
  <c r="N81" i="17"/>
  <c r="AN464" i="6"/>
  <c r="AN87" i="17"/>
  <c r="V77" i="17"/>
  <c r="AH470" i="6"/>
  <c r="AH89" i="17"/>
  <c r="D70" i="11"/>
  <c r="AV48" i="17"/>
  <c r="AJ85" i="17"/>
  <c r="AF67" i="17"/>
  <c r="AF72" i="17"/>
  <c r="AV426" i="6"/>
  <c r="N50" i="17"/>
  <c r="AH91" i="17"/>
  <c r="AN83" i="17"/>
  <c r="D28" i="11"/>
  <c r="AV451" i="6"/>
  <c r="AV41" i="17"/>
  <c r="AV42" i="17"/>
  <c r="F59" i="17"/>
  <c r="AN53" i="17"/>
  <c r="N48" i="17"/>
  <c r="AF68" i="17"/>
  <c r="F445" i="6"/>
  <c r="AV255" i="6"/>
  <c r="J36" i="17"/>
  <c r="V421" i="6"/>
  <c r="D6" i="11"/>
  <c r="AV46" i="17"/>
  <c r="J414" i="6"/>
  <c r="V42" i="17"/>
  <c r="R87" i="17"/>
  <c r="N46" i="17"/>
  <c r="D64" i="11"/>
  <c r="AV43" i="17"/>
  <c r="J28" i="17"/>
  <c r="V37" i="17"/>
  <c r="F66" i="17"/>
  <c r="N49" i="17"/>
  <c r="V43" i="17"/>
  <c r="AJ461" i="6"/>
  <c r="AV47" i="17"/>
  <c r="R90" i="17"/>
  <c r="F58" i="17"/>
  <c r="J415" i="6"/>
  <c r="J35" i="17"/>
  <c r="F444" i="6"/>
  <c r="D57" i="11"/>
  <c r="AV38" i="17"/>
  <c r="R91" i="17"/>
  <c r="D33" i="11"/>
  <c r="AV45" i="17"/>
  <c r="F57" i="17"/>
  <c r="AV425" i="6"/>
  <c r="AN55" i="17"/>
  <c r="AV64" i="17"/>
  <c r="AJ75" i="17"/>
  <c r="J30" i="17"/>
  <c r="J111" i="17" s="1"/>
  <c r="AN59" i="17"/>
  <c r="R85" i="17"/>
  <c r="AF450" i="6"/>
  <c r="AV70" i="17"/>
  <c r="R84" i="17"/>
  <c r="R461" i="6"/>
  <c r="N476" i="6"/>
  <c r="AF459" i="6"/>
  <c r="H463" i="6"/>
  <c r="N82" i="17"/>
  <c r="AR80" i="17"/>
  <c r="L80" i="17"/>
  <c r="N75" i="17"/>
  <c r="AR87" i="17"/>
  <c r="P66" i="17"/>
  <c r="D65" i="11"/>
  <c r="AV74" i="17"/>
  <c r="AB76" i="17"/>
  <c r="R77" i="17"/>
  <c r="R74" i="17"/>
  <c r="AF74" i="17"/>
  <c r="N73" i="17"/>
  <c r="AV452" i="6"/>
  <c r="AN86" i="17"/>
  <c r="AF81" i="17"/>
  <c r="H85" i="17"/>
  <c r="AD91" i="17"/>
  <c r="H76" i="17"/>
  <c r="AH86" i="17"/>
  <c r="AF79" i="17"/>
  <c r="AN78" i="17"/>
  <c r="AR469" i="6"/>
  <c r="AH471" i="6"/>
  <c r="AX472" i="6"/>
  <c r="D56" i="11"/>
  <c r="D72" i="11"/>
  <c r="D50" i="11"/>
  <c r="AF73" i="17"/>
  <c r="AF82" i="17"/>
  <c r="L78" i="17"/>
  <c r="AF75" i="17"/>
  <c r="P452" i="6"/>
  <c r="AB457" i="6"/>
  <c r="D47" i="11"/>
  <c r="AB74" i="17"/>
  <c r="F68" i="17"/>
  <c r="R75" i="17"/>
  <c r="AB78" i="17"/>
  <c r="L89" i="17"/>
  <c r="AB72" i="17"/>
  <c r="H84" i="17"/>
  <c r="T66" i="17"/>
  <c r="T444" i="6"/>
  <c r="D23" i="11"/>
  <c r="T62" i="17"/>
  <c r="D39" i="11"/>
  <c r="T56" i="17"/>
  <c r="T65" i="17"/>
  <c r="T57" i="17"/>
  <c r="T51" i="17"/>
  <c r="P75" i="17"/>
  <c r="P73" i="17"/>
  <c r="P81" i="17"/>
  <c r="P457" i="6"/>
  <c r="D53" i="11"/>
  <c r="P72" i="17"/>
  <c r="P63" i="17"/>
  <c r="P55" i="17"/>
  <c r="P80" i="17"/>
  <c r="P252" i="17" s="1"/>
  <c r="F454" i="6"/>
  <c r="AJ80" i="17"/>
  <c r="R468" i="6"/>
  <c r="AP86" i="17"/>
  <c r="F78" i="17"/>
  <c r="AV293" i="6"/>
  <c r="W26" i="17"/>
  <c r="N78" i="17"/>
  <c r="D9" i="11"/>
  <c r="N77" i="17"/>
  <c r="N458" i="6"/>
  <c r="AB22" i="17"/>
  <c r="AB103" i="17" s="1"/>
  <c r="J72" i="17"/>
  <c r="T61" i="17"/>
  <c r="T42" i="17"/>
  <c r="T46" i="17"/>
  <c r="T75" i="17"/>
  <c r="T50" i="17"/>
  <c r="T412" i="6"/>
  <c r="T69" i="17"/>
  <c r="T81" i="17"/>
  <c r="T443" i="6"/>
  <c r="T82" i="17"/>
  <c r="T74" i="17"/>
  <c r="T167" i="17" s="1"/>
  <c r="D55" i="11"/>
  <c r="T72" i="17"/>
  <c r="T32" i="17"/>
  <c r="T33" i="17"/>
  <c r="T453" i="6"/>
  <c r="D7" i="11"/>
  <c r="T41" i="17"/>
  <c r="T27" i="17"/>
  <c r="T411" i="6"/>
  <c r="T79" i="17"/>
  <c r="T25" i="17"/>
  <c r="T58" i="17"/>
  <c r="T48" i="17"/>
  <c r="T77" i="17"/>
  <c r="T35" i="17"/>
  <c r="AP35" i="17"/>
  <c r="D26" i="11"/>
  <c r="AP30" i="17"/>
  <c r="AP72" i="17"/>
  <c r="AP43" i="17"/>
  <c r="AP34" i="17"/>
  <c r="AP49" i="17"/>
  <c r="AP82" i="17"/>
  <c r="AP83" i="17"/>
  <c r="D10" i="11"/>
  <c r="AP65" i="17"/>
  <c r="AP463" i="6"/>
  <c r="AP430" i="6"/>
  <c r="AP446" i="6"/>
  <c r="AP414" i="6"/>
  <c r="AP46" i="17"/>
  <c r="AP61" i="17"/>
  <c r="AP45" i="17"/>
  <c r="AP50" i="17"/>
  <c r="AP60" i="17"/>
  <c r="AP462" i="6"/>
  <c r="D58" i="11"/>
  <c r="AP38" i="17"/>
  <c r="AP66" i="17"/>
  <c r="AP68" i="17"/>
  <c r="AP84" i="17"/>
  <c r="D52" i="11"/>
  <c r="D3" i="11"/>
  <c r="AP63" i="17"/>
  <c r="AP52" i="17"/>
  <c r="AP25" i="17"/>
  <c r="AP53" i="17"/>
  <c r="AP447" i="6"/>
  <c r="AP296" i="6"/>
  <c r="D21" i="11"/>
  <c r="D37" i="11"/>
  <c r="P40" i="17"/>
  <c r="P91" i="17"/>
  <c r="P172" i="17" s="1"/>
  <c r="P441" i="6"/>
  <c r="P62" i="17"/>
  <c r="P64" i="17"/>
  <c r="P45" i="17"/>
  <c r="P425" i="6"/>
  <c r="P49" i="17"/>
  <c r="P442" i="6"/>
  <c r="P38" i="17"/>
  <c r="P426" i="6"/>
  <c r="AH70" i="17"/>
  <c r="AT458" i="6"/>
  <c r="AH74" i="17"/>
  <c r="X471" i="6"/>
  <c r="D48" i="11"/>
  <c r="X84" i="17"/>
  <c r="AN478" i="6"/>
  <c r="F76" i="17"/>
  <c r="X472" i="6"/>
  <c r="X87" i="17"/>
  <c r="X86" i="17"/>
  <c r="D67" i="11"/>
  <c r="AL71" i="17"/>
  <c r="AH75" i="17"/>
  <c r="AN91" i="17"/>
  <c r="Z81" i="17"/>
  <c r="AT77" i="17"/>
  <c r="AN477" i="6"/>
  <c r="AH73" i="17"/>
  <c r="AT459" i="6"/>
  <c r="AL454" i="6"/>
  <c r="D54" i="11"/>
  <c r="Z82" i="17"/>
  <c r="AT73" i="17"/>
  <c r="AH69" i="17"/>
  <c r="AH71" i="17"/>
  <c r="AH452" i="6"/>
  <c r="AH76" i="17"/>
  <c r="Z465" i="6"/>
  <c r="AH65" i="17"/>
  <c r="AT74" i="17"/>
  <c r="Z80" i="17"/>
  <c r="AT81" i="17"/>
  <c r="AH453" i="6"/>
  <c r="D60" i="11"/>
  <c r="AP74" i="17"/>
  <c r="AG295" i="6"/>
  <c r="AG453" i="6"/>
  <c r="AG454" i="6"/>
  <c r="AG283" i="6"/>
  <c r="AP298" i="6"/>
  <c r="AP286" i="6"/>
  <c r="AP76" i="17"/>
  <c r="AP78" i="17"/>
  <c r="AP73" i="17"/>
  <c r="AP456" i="6"/>
  <c r="AP79" i="17"/>
  <c r="AP457" i="6"/>
  <c r="AW100" i="17"/>
  <c r="AW191" i="17"/>
  <c r="AB175" i="17"/>
  <c r="AB95" i="17"/>
  <c r="AR189" i="17"/>
  <c r="AR188" i="17"/>
  <c r="AR97" i="17"/>
  <c r="AN190" i="17"/>
  <c r="AN99" i="17"/>
  <c r="AN191" i="17"/>
  <c r="Z191" i="17"/>
  <c r="Z100" i="17"/>
  <c r="AE185" i="17"/>
  <c r="AE186" i="17"/>
  <c r="W189" i="17"/>
  <c r="W98" i="17"/>
  <c r="AL95" i="17"/>
  <c r="AL175" i="17"/>
  <c r="D49" i="11"/>
  <c r="AP20" i="17"/>
  <c r="AP101" i="17" s="1"/>
  <c r="G32" i="17"/>
  <c r="G409" i="6"/>
  <c r="G408" i="6"/>
  <c r="G250" i="6"/>
  <c r="G238" i="6"/>
  <c r="G27" i="17"/>
  <c r="G108" i="17" s="1"/>
  <c r="G30" i="17"/>
  <c r="G111" i="17" s="1"/>
  <c r="L185" i="17"/>
  <c r="J183" i="17"/>
  <c r="J184" i="17"/>
  <c r="AJ184" i="17"/>
  <c r="AJ185" i="17"/>
  <c r="P186" i="17"/>
  <c r="P95" i="17"/>
  <c r="P187" i="17"/>
  <c r="V462" i="6"/>
  <c r="AW181" i="17"/>
  <c r="AW182" i="17"/>
  <c r="AI188" i="17"/>
  <c r="AI189" i="17"/>
  <c r="AI97" i="17"/>
  <c r="V292" i="6"/>
  <c r="V304" i="6"/>
  <c r="V463" i="6"/>
  <c r="V81" i="17"/>
  <c r="V79" i="17"/>
  <c r="V84" i="17"/>
  <c r="H299" i="6"/>
  <c r="H469" i="6"/>
  <c r="H470" i="6"/>
  <c r="H83" i="17"/>
  <c r="M184" i="17"/>
  <c r="M185" i="17"/>
  <c r="Q177" i="17"/>
  <c r="Q98" i="17"/>
  <c r="Q178" i="17"/>
  <c r="AL185" i="17"/>
  <c r="AL186" i="17"/>
  <c r="S189" i="17"/>
  <c r="S188" i="17"/>
  <c r="S97" i="17"/>
  <c r="M189" i="17"/>
  <c r="M98" i="17"/>
  <c r="M190" i="17"/>
  <c r="AU190" i="17"/>
  <c r="AU99" i="17"/>
  <c r="AU191" i="17"/>
  <c r="Y191" i="17"/>
  <c r="Y100" i="17"/>
  <c r="AB189" i="17"/>
  <c r="AB97" i="17"/>
  <c r="AB188" i="17"/>
  <c r="AT189" i="17"/>
  <c r="AT190" i="17"/>
  <c r="AT98" i="17"/>
  <c r="X191" i="17"/>
  <c r="X190" i="17"/>
  <c r="X99" i="17"/>
  <c r="AQ187" i="17"/>
  <c r="AQ96" i="17"/>
  <c r="AS97" i="17"/>
  <c r="AS188" i="17"/>
  <c r="AU189" i="17"/>
  <c r="AU98" i="17"/>
  <c r="AQ191" i="17"/>
  <c r="AQ100" i="17"/>
  <c r="Q478" i="6"/>
  <c r="Q307" i="6"/>
  <c r="Q477" i="6"/>
  <c r="H88" i="17"/>
  <c r="H82" i="17"/>
  <c r="AU188" i="17"/>
  <c r="AU97" i="17"/>
  <c r="AD183" i="17"/>
  <c r="AD184" i="17"/>
  <c r="E20" i="17"/>
  <c r="E192" i="17" s="1"/>
  <c r="U175" i="17"/>
  <c r="U176" i="17"/>
  <c r="U96" i="17"/>
  <c r="O176" i="17"/>
  <c r="O177" i="17"/>
  <c r="O97" i="17"/>
  <c r="AG177" i="17"/>
  <c r="AG178" i="17"/>
  <c r="AQ178" i="17"/>
  <c r="AQ99" i="17"/>
  <c r="I182" i="17"/>
  <c r="AQ183" i="17"/>
  <c r="AX187" i="17"/>
  <c r="AX96" i="17"/>
  <c r="AX188" i="17"/>
  <c r="AM190" i="17"/>
  <c r="AM191" i="17"/>
  <c r="AM99" i="17"/>
  <c r="T175" i="17"/>
  <c r="T95" i="17"/>
  <c r="T188" i="17"/>
  <c r="T97" i="17"/>
  <c r="T189" i="17"/>
  <c r="AF99" i="17"/>
  <c r="AF191" i="17"/>
  <c r="AF190" i="17"/>
  <c r="Y95" i="17"/>
  <c r="Y186" i="17"/>
  <c r="AW186" i="17"/>
  <c r="AW95" i="17"/>
  <c r="AW187" i="17"/>
  <c r="AA187" i="17"/>
  <c r="AA96" i="17"/>
  <c r="O189" i="17"/>
  <c r="O98" i="17"/>
  <c r="Q99" i="17"/>
  <c r="Q190" i="17"/>
  <c r="AD95" i="17"/>
  <c r="AD175" i="17"/>
  <c r="Z182" i="17"/>
  <c r="Z181" i="17"/>
  <c r="AR183" i="17"/>
  <c r="AR182" i="17"/>
  <c r="AV184" i="17"/>
  <c r="AV185" i="17"/>
  <c r="F187" i="17"/>
  <c r="F96" i="17"/>
  <c r="F188" i="17"/>
  <c r="AV188" i="17"/>
  <c r="AV97" i="17"/>
  <c r="AV189" i="17"/>
  <c r="V181" i="17"/>
  <c r="V182" i="17"/>
  <c r="AC190" i="17"/>
  <c r="AC189" i="17"/>
  <c r="AC98" i="17"/>
  <c r="AS190" i="17"/>
  <c r="AS189" i="17"/>
  <c r="AS98" i="17"/>
  <c r="Q100" i="17"/>
  <c r="Q191" i="17"/>
  <c r="AL189" i="17"/>
  <c r="AL98" i="17"/>
  <c r="P99" i="17"/>
  <c r="P190" i="17"/>
  <c r="P191" i="17"/>
  <c r="AP191" i="17"/>
  <c r="AP100" i="17"/>
  <c r="J298" i="6"/>
  <c r="J286" i="6"/>
  <c r="J80" i="17"/>
  <c r="J456" i="6"/>
  <c r="AJ291" i="6"/>
  <c r="AJ303" i="6"/>
  <c r="AJ78" i="17"/>
  <c r="AJ83" i="17"/>
  <c r="AJ84" i="17"/>
  <c r="AS259" i="6"/>
  <c r="AS417" i="6"/>
  <c r="AS418" i="6"/>
  <c r="AS247" i="6"/>
  <c r="AM451" i="6"/>
  <c r="AM280" i="6"/>
  <c r="AM450" i="6"/>
  <c r="P293" i="6"/>
  <c r="P281" i="6"/>
  <c r="P67" i="17"/>
  <c r="P160" i="17" s="1"/>
  <c r="P451" i="6"/>
  <c r="AB287" i="6"/>
  <c r="J71" i="17"/>
  <c r="AB80" i="17"/>
  <c r="AB458" i="6"/>
  <c r="AS184" i="17"/>
  <c r="AS185" i="17"/>
  <c r="AK100" i="17"/>
  <c r="AK180" i="17"/>
  <c r="AK179" i="17"/>
  <c r="AO181" i="17"/>
  <c r="AO182" i="17"/>
  <c r="AX181" i="17"/>
  <c r="AX182" i="17"/>
  <c r="N191" i="17"/>
  <c r="N100" i="17"/>
  <c r="AQ188" i="17"/>
  <c r="AQ97" i="17"/>
  <c r="AQ189" i="17"/>
  <c r="AK98" i="17"/>
  <c r="AK190" i="17"/>
  <c r="AK189" i="17"/>
  <c r="AS95" i="17"/>
  <c r="AS175" i="17"/>
  <c r="Q187" i="17"/>
  <c r="Q186" i="17"/>
  <c r="Q95" i="17"/>
  <c r="S187" i="17"/>
  <c r="S96" i="17"/>
  <c r="U97" i="17"/>
  <c r="U188" i="17"/>
  <c r="U189" i="17"/>
  <c r="K191" i="17"/>
  <c r="K100" i="17"/>
  <c r="J79" i="17"/>
  <c r="AM189" i="17"/>
  <c r="AM98" i="17"/>
  <c r="AI100" i="17"/>
  <c r="AI191" i="17"/>
  <c r="AO461" i="6"/>
  <c r="AO462" i="6"/>
  <c r="AO291" i="6"/>
  <c r="AO303" i="6"/>
  <c r="H86" i="17"/>
  <c r="AC175" i="17"/>
  <c r="AC176" i="17"/>
  <c r="AC96" i="17"/>
  <c r="W176" i="17"/>
  <c r="W177" i="17"/>
  <c r="AW177" i="17"/>
  <c r="AW178" i="17"/>
  <c r="E180" i="17"/>
  <c r="E179" i="17"/>
  <c r="E100" i="17"/>
  <c r="AV183" i="17"/>
  <c r="AV182" i="17"/>
  <c r="AT185" i="17"/>
  <c r="AT186" i="17"/>
  <c r="AH304" i="6"/>
  <c r="AH474" i="6"/>
  <c r="AH87" i="17"/>
  <c r="AH475" i="6"/>
  <c r="E415" i="6"/>
  <c r="E416" i="6"/>
  <c r="E245" i="6"/>
  <c r="AE280" i="6"/>
  <c r="AE268" i="6"/>
  <c r="AE438" i="6"/>
  <c r="AE439" i="6"/>
  <c r="Y271" i="6"/>
  <c r="Y283" i="6"/>
  <c r="Y441" i="6"/>
  <c r="Y442" i="6"/>
  <c r="AK463" i="6"/>
  <c r="AK293" i="6"/>
  <c r="AK464" i="6"/>
  <c r="AR299" i="6"/>
  <c r="AR89" i="17"/>
  <c r="AR85" i="17"/>
  <c r="N186" i="17"/>
  <c r="N185" i="17"/>
  <c r="AE190" i="17"/>
  <c r="AE191" i="17"/>
  <c r="AE99" i="17"/>
  <c r="L188" i="17"/>
  <c r="L189" i="17"/>
  <c r="L97" i="17"/>
  <c r="F190" i="17"/>
  <c r="F189" i="17"/>
  <c r="F98" i="17"/>
  <c r="AD98" i="17"/>
  <c r="AD189" i="17"/>
  <c r="AD190" i="17"/>
  <c r="AV99" i="17"/>
  <c r="AV191" i="17"/>
  <c r="AV190" i="17"/>
  <c r="AH191" i="17"/>
  <c r="AH100" i="17"/>
  <c r="M95" i="17"/>
  <c r="M175" i="17"/>
  <c r="AU186" i="17"/>
  <c r="AU185" i="17"/>
  <c r="AO187" i="17"/>
  <c r="AO186" i="17"/>
  <c r="AO95" i="17"/>
  <c r="G98" i="17"/>
  <c r="G189" i="17"/>
  <c r="AE189" i="17"/>
  <c r="AE98" i="17"/>
  <c r="I190" i="17"/>
  <c r="I99" i="17"/>
  <c r="AT175" i="17"/>
  <c r="AT95" i="17"/>
  <c r="AK471" i="6"/>
  <c r="AK472" i="6"/>
  <c r="AK301" i="6"/>
  <c r="AC407" i="6"/>
  <c r="AC237" i="6"/>
  <c r="AC249" i="6"/>
  <c r="AC408" i="6"/>
  <c r="AC179" i="17"/>
  <c r="AC180" i="17"/>
  <c r="W180" i="17"/>
  <c r="W181" i="17"/>
  <c r="Q181" i="17"/>
  <c r="Q182" i="17"/>
  <c r="AH181" i="17"/>
  <c r="AH182" i="17"/>
  <c r="AP185" i="17"/>
  <c r="AP186" i="17"/>
  <c r="AL187" i="17"/>
  <c r="AL96" i="17"/>
  <c r="AL188" i="17"/>
  <c r="AJ190" i="17"/>
  <c r="AJ99" i="17"/>
  <c r="AJ191" i="17"/>
  <c r="R187" i="17"/>
  <c r="R96" i="17"/>
  <c r="R188" i="17"/>
  <c r="K97" i="17"/>
  <c r="K188" i="17"/>
  <c r="K189" i="17"/>
  <c r="AA188" i="17"/>
  <c r="AA97" i="17"/>
  <c r="AA189" i="17"/>
  <c r="E190" i="17"/>
  <c r="E189" i="17"/>
  <c r="E98" i="17"/>
  <c r="O99" i="17"/>
  <c r="O190" i="17"/>
  <c r="O191" i="17"/>
  <c r="AG100" i="17"/>
  <c r="AG191" i="17"/>
  <c r="AJ188" i="17"/>
  <c r="AJ97" i="17"/>
  <c r="N190" i="17"/>
  <c r="N98" i="17"/>
  <c r="N189" i="17"/>
  <c r="H99" i="17"/>
  <c r="H191" i="17"/>
  <c r="H190" i="17"/>
  <c r="AG99" i="17"/>
  <c r="AG190" i="17"/>
  <c r="E97" i="17"/>
  <c r="E188" i="17"/>
  <c r="AC188" i="17"/>
  <c r="AC97" i="17"/>
  <c r="AO190" i="17"/>
  <c r="AO99" i="17"/>
  <c r="AQ469" i="6"/>
  <c r="AQ298" i="6"/>
  <c r="AQ468" i="6"/>
  <c r="U291" i="6"/>
  <c r="U461" i="6"/>
  <c r="U462" i="6"/>
  <c r="U303" i="6"/>
  <c r="K252" i="6"/>
  <c r="K411" i="6"/>
  <c r="K240" i="6"/>
  <c r="K410" i="6"/>
  <c r="J244" i="6"/>
  <c r="J256" i="6"/>
  <c r="V262" i="6"/>
  <c r="V250" i="6"/>
  <c r="N274" i="6"/>
  <c r="N262" i="6"/>
  <c r="AN267" i="6"/>
  <c r="AN279" i="6"/>
  <c r="F286" i="6"/>
  <c r="F274" i="6"/>
  <c r="AF291" i="6"/>
  <c r="AF279" i="6"/>
  <c r="AD286" i="6"/>
  <c r="AD298" i="6"/>
  <c r="J292" i="6"/>
  <c r="J304" i="6"/>
  <c r="AB299" i="6"/>
  <c r="M423" i="6"/>
  <c r="M424" i="6"/>
  <c r="M253" i="6"/>
  <c r="M265" i="6"/>
  <c r="S280" i="6"/>
  <c r="S450" i="6"/>
  <c r="S292" i="6"/>
  <c r="S451" i="6"/>
  <c r="AU466" i="6"/>
  <c r="AU296" i="6"/>
  <c r="AU467" i="6"/>
  <c r="AU308" i="6"/>
  <c r="AH308" i="6"/>
  <c r="E257" i="6"/>
  <c r="E428" i="6"/>
  <c r="E269" i="6"/>
  <c r="E427" i="6"/>
  <c r="AE278" i="6"/>
  <c r="AE449" i="6"/>
  <c r="AE290" i="6"/>
  <c r="AE448" i="6"/>
  <c r="Y293" i="6"/>
  <c r="Y464" i="6"/>
  <c r="Y463" i="6"/>
  <c r="Y305" i="6"/>
  <c r="AE250" i="6"/>
  <c r="AE238" i="6"/>
  <c r="AE409" i="6"/>
  <c r="AX471" i="6"/>
  <c r="V420" i="6"/>
  <c r="AD457" i="6"/>
  <c r="AA409" i="6"/>
  <c r="AA250" i="6"/>
  <c r="AA238" i="6"/>
  <c r="AP244" i="6"/>
  <c r="AP256" i="6"/>
  <c r="H251" i="6"/>
  <c r="H263" i="6"/>
  <c r="AH268" i="6"/>
  <c r="AH256" i="6"/>
  <c r="AT274" i="6"/>
  <c r="AT262" i="6"/>
  <c r="Z280" i="6"/>
  <c r="Z268" i="6"/>
  <c r="AL286" i="6"/>
  <c r="AL274" i="6"/>
  <c r="R280" i="6"/>
  <c r="R292" i="6"/>
  <c r="P287" i="6"/>
  <c r="P299" i="6"/>
  <c r="AP292" i="6"/>
  <c r="AP304" i="6"/>
  <c r="G256" i="6"/>
  <c r="G427" i="6"/>
  <c r="G426" i="6"/>
  <c r="AA282" i="6"/>
  <c r="AA294" i="6"/>
  <c r="AA453" i="6"/>
  <c r="AA452" i="6"/>
  <c r="AM471" i="6"/>
  <c r="AM300" i="6"/>
  <c r="AM470" i="6"/>
  <c r="AM409" i="6"/>
  <c r="AM238" i="6"/>
  <c r="AM250" i="6"/>
  <c r="AG259" i="6"/>
  <c r="AG271" i="6"/>
  <c r="AG429" i="6"/>
  <c r="AG430" i="6"/>
  <c r="E281" i="6"/>
  <c r="E452" i="6"/>
  <c r="E293" i="6"/>
  <c r="E451" i="6"/>
  <c r="U466" i="6"/>
  <c r="U295" i="6"/>
  <c r="U465" i="6"/>
  <c r="U307" i="6"/>
  <c r="K417" i="6"/>
  <c r="K246" i="6"/>
  <c r="K416" i="6"/>
  <c r="K258" i="6"/>
  <c r="AT448" i="6"/>
  <c r="X297" i="6"/>
  <c r="AR285" i="6"/>
  <c r="AR297" i="6"/>
  <c r="U408" i="6"/>
  <c r="U249" i="6"/>
  <c r="U237" i="6"/>
  <c r="U407" i="6"/>
  <c r="AB469" i="6"/>
  <c r="Q251" i="6"/>
  <c r="Q422" i="6"/>
  <c r="Q263" i="6"/>
  <c r="Q421" i="6"/>
  <c r="AK275" i="6"/>
  <c r="AK446" i="6"/>
  <c r="AK287" i="6"/>
  <c r="AK445" i="6"/>
  <c r="AO295" i="6"/>
  <c r="AO466" i="6"/>
  <c r="AO307" i="6"/>
  <c r="AO465" i="6"/>
  <c r="AV239" i="6"/>
  <c r="AV251" i="6"/>
  <c r="AB245" i="6"/>
  <c r="AB257" i="6"/>
  <c r="AN263" i="6"/>
  <c r="AN251" i="6"/>
  <c r="T269" i="6"/>
  <c r="T257" i="6"/>
  <c r="AF275" i="6"/>
  <c r="AF263" i="6"/>
  <c r="L281" i="6"/>
  <c r="L269" i="6"/>
  <c r="X287" i="6"/>
  <c r="X275" i="6"/>
  <c r="AX280" i="6"/>
  <c r="AB293" i="6"/>
  <c r="AB305" i="6"/>
  <c r="AU258" i="6"/>
  <c r="AU429" i="6"/>
  <c r="AU270" i="6"/>
  <c r="AU428" i="6"/>
  <c r="AQ296" i="6"/>
  <c r="AQ455" i="6"/>
  <c r="AQ284" i="6"/>
  <c r="AQ454" i="6"/>
  <c r="AQ473" i="6"/>
  <c r="AQ302" i="6"/>
  <c r="AQ472" i="6"/>
  <c r="AT298" i="6"/>
  <c r="AT469" i="6"/>
  <c r="M241" i="6"/>
  <c r="M411" i="6"/>
  <c r="M412" i="6"/>
  <c r="G274" i="6"/>
  <c r="G432" i="6"/>
  <c r="G262" i="6"/>
  <c r="G433" i="6"/>
  <c r="AM282" i="6"/>
  <c r="AM453" i="6"/>
  <c r="AM452" i="6"/>
  <c r="AA298" i="6"/>
  <c r="AA469" i="6"/>
  <c r="AA468" i="6"/>
  <c r="AP276" i="6"/>
  <c r="Y237" i="6"/>
  <c r="Y407" i="6"/>
  <c r="Y408" i="6"/>
  <c r="Y249" i="6"/>
  <c r="L297" i="6"/>
  <c r="AP237" i="6"/>
  <c r="AP407" i="6"/>
  <c r="O250" i="6"/>
  <c r="O238" i="6"/>
  <c r="O409" i="6"/>
  <c r="T427" i="6"/>
  <c r="AL477" i="6"/>
  <c r="N288" i="6"/>
  <c r="N300" i="6"/>
  <c r="AN293" i="6"/>
  <c r="AN305" i="6"/>
  <c r="AX476" i="6"/>
  <c r="AX306" i="6"/>
  <c r="K254" i="6"/>
  <c r="K425" i="6"/>
  <c r="K424" i="6"/>
  <c r="K266" i="6"/>
  <c r="AQ278" i="6"/>
  <c r="AQ449" i="6"/>
  <c r="AQ290" i="6"/>
  <c r="AQ448" i="6"/>
  <c r="U470" i="6"/>
  <c r="U299" i="6"/>
  <c r="U469" i="6"/>
  <c r="AH240" i="6"/>
  <c r="AH252" i="6"/>
  <c r="N246" i="6"/>
  <c r="N258" i="6"/>
  <c r="Z264" i="6"/>
  <c r="Z252" i="6"/>
  <c r="F270" i="6"/>
  <c r="F258" i="6"/>
  <c r="R276" i="6"/>
  <c r="R264" i="6"/>
  <c r="AR281" i="6"/>
  <c r="AR269" i="6"/>
  <c r="J288" i="6"/>
  <c r="J276" i="6"/>
  <c r="AJ281" i="6"/>
  <c r="AJ293" i="6"/>
  <c r="AQ276" i="6"/>
  <c r="AQ434" i="6"/>
  <c r="AQ435" i="6"/>
  <c r="AQ264" i="6"/>
  <c r="W456" i="6"/>
  <c r="W298" i="6"/>
  <c r="W286" i="6"/>
  <c r="W457" i="6"/>
  <c r="AU474" i="6"/>
  <c r="AU475" i="6"/>
  <c r="AU304" i="6"/>
  <c r="AF469" i="6"/>
  <c r="AF299" i="6"/>
  <c r="AO413" i="6"/>
  <c r="AO255" i="6"/>
  <c r="AO243" i="6"/>
  <c r="AO414" i="6"/>
  <c r="AE435" i="6"/>
  <c r="AE276" i="6"/>
  <c r="AE264" i="6"/>
  <c r="AE434" i="6"/>
  <c r="AA284" i="6"/>
  <c r="AA455" i="6"/>
  <c r="AA296" i="6"/>
  <c r="AA454" i="6"/>
  <c r="AA471" i="6"/>
  <c r="AA300" i="6"/>
  <c r="AA470" i="6"/>
  <c r="J462" i="6"/>
  <c r="Y455" i="6"/>
  <c r="Y297" i="6"/>
  <c r="Y285" i="6"/>
  <c r="Y456" i="6"/>
  <c r="AP260" i="6"/>
  <c r="AS295" i="6"/>
  <c r="AS453" i="6"/>
  <c r="AS283" i="6"/>
  <c r="AS454" i="6"/>
  <c r="F461" i="6"/>
  <c r="W465" i="6"/>
  <c r="W306" i="6"/>
  <c r="W294" i="6"/>
  <c r="W464" i="6"/>
  <c r="N477" i="6"/>
  <c r="AH282" i="6"/>
  <c r="AH294" i="6"/>
  <c r="AT288" i="6"/>
  <c r="AT300" i="6"/>
  <c r="Z294" i="6"/>
  <c r="Z306" i="6"/>
  <c r="Y269" i="6"/>
  <c r="Y257" i="6"/>
  <c r="Y427" i="6"/>
  <c r="Y428" i="6"/>
  <c r="AK281" i="6"/>
  <c r="AK451" i="6"/>
  <c r="AK452" i="6"/>
  <c r="Y471" i="6"/>
  <c r="Y301" i="6"/>
  <c r="Y472" i="6"/>
  <c r="T241" i="6"/>
  <c r="T253" i="6"/>
  <c r="AT246" i="6"/>
  <c r="AT258" i="6"/>
  <c r="L253" i="6"/>
  <c r="L265" i="6"/>
  <c r="AL270" i="6"/>
  <c r="AL258" i="6"/>
  <c r="AX264" i="6"/>
  <c r="AX276" i="6"/>
  <c r="AD270" i="6"/>
  <c r="AD282" i="6"/>
  <c r="V282" i="6"/>
  <c r="V294" i="6"/>
  <c r="T289" i="6"/>
  <c r="T301" i="6"/>
  <c r="AT294" i="6"/>
  <c r="AT306" i="6"/>
  <c r="AL302" i="6"/>
  <c r="AU252" i="6"/>
  <c r="AU240" i="6"/>
  <c r="AU32" i="17"/>
  <c r="AU411" i="6"/>
  <c r="AU410" i="6"/>
  <c r="AK437" i="6"/>
  <c r="AK438" i="6"/>
  <c r="AK279" i="6"/>
  <c r="AK267" i="6"/>
  <c r="W459" i="6"/>
  <c r="W458" i="6"/>
  <c r="W288" i="6"/>
  <c r="W300" i="6"/>
  <c r="I477" i="6"/>
  <c r="I307" i="6"/>
  <c r="I478" i="6"/>
  <c r="O258" i="6"/>
  <c r="O246" i="6"/>
  <c r="O416" i="6"/>
  <c r="O417" i="6"/>
  <c r="M437" i="6"/>
  <c r="M279" i="6"/>
  <c r="M438" i="6"/>
  <c r="M267" i="6"/>
  <c r="G298" i="6"/>
  <c r="G286" i="6"/>
  <c r="G457" i="6"/>
  <c r="G456" i="6"/>
  <c r="W473" i="6"/>
  <c r="W302" i="6"/>
  <c r="W472" i="6"/>
  <c r="J446" i="6"/>
  <c r="AX237" i="6"/>
  <c r="AX408" i="6"/>
  <c r="AX407" i="6"/>
  <c r="I237" i="6"/>
  <c r="I408" i="6"/>
  <c r="I249" i="6"/>
  <c r="I407" i="6"/>
  <c r="AX470" i="6"/>
  <c r="AX451" i="6"/>
  <c r="T295" i="6"/>
  <c r="T283" i="6"/>
  <c r="AF289" i="6"/>
  <c r="AF301" i="6"/>
  <c r="L295" i="6"/>
  <c r="L307" i="6"/>
  <c r="K430" i="6"/>
  <c r="K431" i="6"/>
  <c r="K272" i="6"/>
  <c r="K260" i="6"/>
  <c r="Q453" i="6"/>
  <c r="Q295" i="6"/>
  <c r="Q283" i="6"/>
  <c r="Q454" i="6"/>
  <c r="AC474" i="6"/>
  <c r="AC303" i="6"/>
  <c r="AC473" i="6"/>
  <c r="F242" i="6"/>
  <c r="F254" i="6"/>
  <c r="AF259" i="6"/>
  <c r="AF247" i="6"/>
  <c r="AR265" i="6"/>
  <c r="AR253" i="6"/>
  <c r="X271" i="6"/>
  <c r="X259" i="6"/>
  <c r="AJ277" i="6"/>
  <c r="AJ265" i="6"/>
  <c r="P283" i="6"/>
  <c r="P271" i="6"/>
  <c r="AB289" i="6"/>
  <c r="AB277" i="6"/>
  <c r="H283" i="6"/>
  <c r="H295" i="6"/>
  <c r="F302" i="6"/>
  <c r="F290" i="6"/>
  <c r="AF295" i="6"/>
  <c r="AF307" i="6"/>
  <c r="G415" i="6"/>
  <c r="G244" i="6"/>
  <c r="G414" i="6"/>
  <c r="AA270" i="6"/>
  <c r="AA440" i="6"/>
  <c r="AA441" i="6"/>
  <c r="AA461" i="6"/>
  <c r="AA460" i="6"/>
  <c r="AA302" i="6"/>
  <c r="AA290" i="6"/>
  <c r="W238" i="6"/>
  <c r="W409" i="6"/>
  <c r="W250" i="6"/>
  <c r="AQ248" i="6"/>
  <c r="AQ419" i="6"/>
  <c r="AQ260" i="6"/>
  <c r="AQ418" i="6"/>
  <c r="AC440" i="6"/>
  <c r="AC269" i="6"/>
  <c r="AC281" i="6"/>
  <c r="AC439" i="6"/>
  <c r="AS287" i="6"/>
  <c r="AS457" i="6"/>
  <c r="AS458" i="6"/>
  <c r="AS299" i="6"/>
  <c r="O475" i="6"/>
  <c r="O304" i="6"/>
  <c r="O474" i="6"/>
  <c r="AB478" i="6"/>
  <c r="T459" i="6"/>
  <c r="AL444" i="6"/>
  <c r="AJ261" i="6"/>
  <c r="AJ249" i="6"/>
  <c r="AS237" i="6"/>
  <c r="AS407" i="6"/>
  <c r="AS408" i="6"/>
  <c r="AS249" i="6"/>
  <c r="H454" i="6"/>
  <c r="AJ436" i="6"/>
  <c r="T76" i="17"/>
  <c r="AF460" i="6"/>
  <c r="AT82" i="17"/>
  <c r="N89" i="17"/>
  <c r="N91" i="17"/>
  <c r="AE175" i="17"/>
  <c r="AE95" i="17"/>
  <c r="AK175" i="17"/>
  <c r="AK176" i="17"/>
  <c r="AU177" i="17"/>
  <c r="AU176" i="17"/>
  <c r="S178" i="17"/>
  <c r="S99" i="17"/>
  <c r="AK96" i="17"/>
  <c r="AK187" i="17"/>
  <c r="L182" i="17"/>
  <c r="L183" i="17"/>
  <c r="AJ186" i="17"/>
  <c r="AJ95" i="17"/>
  <c r="AJ187" i="17"/>
  <c r="AF97" i="17"/>
  <c r="AF189" i="17"/>
  <c r="AF188" i="17"/>
  <c r="AH189" i="17"/>
  <c r="AH190" i="17"/>
  <c r="AH98" i="17"/>
  <c r="AL100" i="17"/>
  <c r="AL191" i="17"/>
  <c r="G190" i="17"/>
  <c r="G99" i="17"/>
  <c r="G191" i="17"/>
  <c r="W99" i="17"/>
  <c r="W191" i="17"/>
  <c r="W190" i="17"/>
  <c r="V190" i="17"/>
  <c r="V189" i="17"/>
  <c r="V98" i="17"/>
  <c r="I95" i="17"/>
  <c r="I186" i="17"/>
  <c r="AG186" i="17"/>
  <c r="AG95" i="17"/>
  <c r="AG187" i="17"/>
  <c r="AI187" i="17"/>
  <c r="AI96" i="17"/>
  <c r="M97" i="17"/>
  <c r="M188" i="17"/>
  <c r="AK188" i="17"/>
  <c r="AK97" i="17"/>
  <c r="AW99" i="17"/>
  <c r="AW190" i="17"/>
  <c r="AI288" i="6"/>
  <c r="AI459" i="6"/>
  <c r="AI458" i="6"/>
  <c r="AI300" i="6"/>
  <c r="F296" i="6"/>
  <c r="F284" i="6"/>
  <c r="R290" i="6"/>
  <c r="R302" i="6"/>
  <c r="AR295" i="6"/>
  <c r="AR307" i="6"/>
  <c r="Q239" i="6"/>
  <c r="Q410" i="6"/>
  <c r="Q409" i="6"/>
  <c r="AU262" i="6"/>
  <c r="AU433" i="6"/>
  <c r="AU432" i="6"/>
  <c r="AU274" i="6"/>
  <c r="E458" i="6"/>
  <c r="E299" i="6"/>
  <c r="E287" i="6"/>
  <c r="E457" i="6"/>
  <c r="AK476" i="6"/>
  <c r="AK475" i="6"/>
  <c r="AK305" i="6"/>
  <c r="AL242" i="6"/>
  <c r="AL254" i="6"/>
  <c r="R260" i="6"/>
  <c r="R248" i="6"/>
  <c r="AD254" i="6"/>
  <c r="AD266" i="6"/>
  <c r="J260" i="6"/>
  <c r="J272" i="6"/>
  <c r="V278" i="6"/>
  <c r="V266" i="6"/>
  <c r="N290" i="6"/>
  <c r="N278" i="6"/>
  <c r="AN283" i="6"/>
  <c r="AN295" i="6"/>
  <c r="V308" i="6"/>
  <c r="V296" i="6"/>
  <c r="AU416" i="6"/>
  <c r="AU417" i="6"/>
  <c r="AU246" i="6"/>
  <c r="AE286" i="6"/>
  <c r="AE444" i="6"/>
  <c r="AE274" i="6"/>
  <c r="AE445" i="6"/>
  <c r="AM462" i="6"/>
  <c r="AM463" i="6"/>
  <c r="AM304" i="6"/>
  <c r="AM292" i="6"/>
  <c r="M415" i="6"/>
  <c r="M245" i="6"/>
  <c r="M416" i="6"/>
  <c r="M257" i="6"/>
  <c r="AW251" i="6"/>
  <c r="AW263" i="6"/>
  <c r="AW421" i="6"/>
  <c r="AW422" i="6"/>
  <c r="AW271" i="6"/>
  <c r="AW283" i="6"/>
  <c r="AW441" i="6"/>
  <c r="AW442" i="6"/>
  <c r="AG459" i="6"/>
  <c r="AG289" i="6"/>
  <c r="AG460" i="6"/>
  <c r="AG301" i="6"/>
  <c r="G477" i="6"/>
  <c r="G476" i="6"/>
  <c r="G306" i="6"/>
  <c r="AV441" i="6"/>
  <c r="AB261" i="6"/>
  <c r="AB273" i="6"/>
  <c r="AS261" i="6"/>
  <c r="AS273" i="6"/>
  <c r="AS432" i="6"/>
  <c r="AS431" i="6"/>
  <c r="R474" i="6"/>
  <c r="G268" i="6"/>
  <c r="AL428" i="6"/>
  <c r="AJ471" i="6"/>
  <c r="E414" i="6"/>
  <c r="E243" i="6"/>
  <c r="E255" i="6"/>
  <c r="E413" i="6"/>
  <c r="AW456" i="6"/>
  <c r="AW297" i="6"/>
  <c r="AW285" i="6"/>
  <c r="AW455" i="6"/>
  <c r="AL296" i="6"/>
  <c r="AL284" i="6"/>
  <c r="K242" i="6"/>
  <c r="K412" i="6"/>
  <c r="K413" i="6"/>
  <c r="AO277" i="6"/>
  <c r="AO436" i="6"/>
  <c r="AO265" i="6"/>
  <c r="AO435" i="6"/>
  <c r="I460" i="6"/>
  <c r="I289" i="6"/>
  <c r="I459" i="6"/>
  <c r="I301" i="6"/>
  <c r="AS307" i="6"/>
  <c r="AS478" i="6"/>
  <c r="AS477" i="6"/>
  <c r="X243" i="6"/>
  <c r="X255" i="6"/>
  <c r="AX260" i="6"/>
  <c r="AX248" i="6"/>
  <c r="P267" i="6"/>
  <c r="P255" i="6"/>
  <c r="H279" i="6"/>
  <c r="H267" i="6"/>
  <c r="AH284" i="6"/>
  <c r="AH272" i="6"/>
  <c r="AT290" i="6"/>
  <c r="AT278" i="6"/>
  <c r="Z284" i="6"/>
  <c r="Z296" i="6"/>
  <c r="X303" i="6"/>
  <c r="X291" i="6"/>
  <c r="H305" i="6"/>
  <c r="S421" i="6"/>
  <c r="S262" i="6"/>
  <c r="S250" i="6"/>
  <c r="S420" i="6"/>
  <c r="AG277" i="6"/>
  <c r="AG447" i="6"/>
  <c r="AG448" i="6"/>
  <c r="AM464" i="6"/>
  <c r="AM465" i="6"/>
  <c r="AM294" i="6"/>
  <c r="AM306" i="6"/>
  <c r="J308" i="6"/>
  <c r="J296" i="6"/>
  <c r="AE266" i="6"/>
  <c r="AE424" i="6"/>
  <c r="AE425" i="6"/>
  <c r="AE254" i="6"/>
  <c r="AW287" i="6"/>
  <c r="AW445" i="6"/>
  <c r="AW275" i="6"/>
  <c r="AW446" i="6"/>
  <c r="Y291" i="6"/>
  <c r="Y462" i="6"/>
  <c r="Y461" i="6"/>
  <c r="Y303" i="6"/>
  <c r="G308" i="6"/>
  <c r="G478" i="6"/>
  <c r="L471" i="6"/>
  <c r="Z454" i="6"/>
  <c r="AD440" i="6"/>
  <c r="T285" i="6"/>
  <c r="T273" i="6"/>
  <c r="R408" i="6"/>
  <c r="R237" i="6"/>
  <c r="R407" i="6"/>
  <c r="P478" i="6"/>
  <c r="N472" i="6"/>
  <c r="AB473" i="6"/>
  <c r="Z422" i="6"/>
  <c r="P458" i="6"/>
  <c r="L465" i="6"/>
  <c r="T454" i="6"/>
  <c r="E26" i="12"/>
  <c r="E27" i="12" s="1"/>
  <c r="E28" i="12" s="1"/>
  <c r="E29" i="12" s="1"/>
  <c r="E30" i="12" s="1"/>
  <c r="E31" i="12" s="1"/>
  <c r="E32" i="12" s="1"/>
  <c r="E33" i="12" s="1"/>
  <c r="E34" i="12" s="1"/>
  <c r="E35" i="12" s="1"/>
  <c r="E36" i="12" s="1"/>
  <c r="E37" i="12" s="1"/>
  <c r="Z33" i="17"/>
  <c r="E25" i="17"/>
  <c r="E106" i="17" s="1"/>
  <c r="AJ44" i="17"/>
  <c r="AQ26" i="17"/>
  <c r="AU20" i="17"/>
  <c r="AR31" i="17"/>
  <c r="AR112" i="17" s="1"/>
  <c r="L21" i="17"/>
  <c r="AF53" i="17"/>
  <c r="AI20" i="17"/>
  <c r="E22" i="17"/>
  <c r="V27" i="17"/>
  <c r="O192" i="17"/>
  <c r="O101" i="17"/>
  <c r="S22" i="17"/>
  <c r="AM20" i="17"/>
  <c r="R66" i="17"/>
  <c r="H51" i="17"/>
  <c r="AP77" i="17"/>
  <c r="AE20" i="17"/>
  <c r="AE24" i="17"/>
  <c r="AV26" i="17"/>
  <c r="AV107" i="17" s="1"/>
  <c r="AF58" i="17"/>
  <c r="S20" i="17"/>
  <c r="G20" i="17"/>
  <c r="AD86" i="17"/>
  <c r="AP89" i="17"/>
  <c r="AI102" i="17"/>
  <c r="S24" i="17"/>
  <c r="AA20" i="17"/>
  <c r="AN47" i="17"/>
  <c r="AE27" i="17"/>
  <c r="H29" i="17"/>
  <c r="H35" i="17"/>
  <c r="AR24" i="17"/>
  <c r="AR105" i="17" s="1"/>
  <c r="N65" i="17"/>
  <c r="AN69" i="17"/>
  <c r="H21" i="17"/>
  <c r="L30" i="17"/>
  <c r="L111" i="17" s="1"/>
  <c r="AD26" i="17"/>
  <c r="T21" i="17"/>
  <c r="P21" i="17"/>
  <c r="AD49" i="17"/>
  <c r="J55" i="17"/>
  <c r="AT44" i="17"/>
  <c r="J24" i="17"/>
  <c r="AT22" i="17"/>
  <c r="Z66" i="17"/>
  <c r="AR30" i="17"/>
  <c r="N26" i="17"/>
  <c r="R33" i="17"/>
  <c r="V24" i="17"/>
  <c r="H33" i="17"/>
  <c r="H63" i="17"/>
  <c r="AR28" i="17"/>
  <c r="H219" i="17"/>
  <c r="AR52" i="17"/>
  <c r="AB52" i="17"/>
  <c r="AD36" i="17"/>
  <c r="AB21" i="17"/>
  <c r="R22" i="17"/>
  <c r="W20" i="17"/>
  <c r="J58" i="17"/>
  <c r="AL66" i="17"/>
  <c r="AM112" i="17"/>
  <c r="AA21" i="17"/>
  <c r="AJ60" i="17"/>
  <c r="L27" i="17"/>
  <c r="AB42" i="17"/>
  <c r="AB55" i="17"/>
  <c r="AT23" i="17"/>
  <c r="N24" i="17"/>
  <c r="W22" i="17"/>
  <c r="AF44" i="17"/>
  <c r="AT58" i="17"/>
  <c r="R43" i="17"/>
  <c r="AP39" i="17"/>
  <c r="AN32" i="17"/>
  <c r="AR29" i="17"/>
  <c r="AQ101" i="17"/>
  <c r="AQ192" i="17"/>
  <c r="H24" i="17"/>
  <c r="AN62" i="17"/>
  <c r="J41" i="17"/>
  <c r="AQ110" i="17"/>
  <c r="AF42" i="17"/>
  <c r="AD32" i="17"/>
  <c r="N22" i="17"/>
  <c r="F33" i="17"/>
  <c r="T36" i="17"/>
  <c r="AD79" i="17"/>
  <c r="AH67" i="17"/>
  <c r="AR25" i="17"/>
  <c r="AB54" i="17"/>
  <c r="AR48" i="17"/>
  <c r="F39" i="17"/>
  <c r="N23" i="17"/>
  <c r="AF25" i="17"/>
  <c r="AH53" i="17"/>
  <c r="AR21" i="17"/>
  <c r="AD64" i="17"/>
  <c r="AR65" i="17"/>
  <c r="AD35" i="17"/>
  <c r="AD43" i="17"/>
  <c r="AF23" i="17"/>
  <c r="Z23" i="17"/>
  <c r="AN23" i="17"/>
  <c r="AJ21" i="17"/>
  <c r="AR49" i="17"/>
  <c r="P36" i="17"/>
  <c r="P30" i="17"/>
  <c r="AN102" i="17"/>
  <c r="X24" i="17"/>
  <c r="AL22" i="17"/>
  <c r="P28" i="17"/>
  <c r="AR27" i="17"/>
  <c r="AL25" i="17"/>
  <c r="T55" i="17"/>
  <c r="AL30" i="17"/>
  <c r="AR23" i="17"/>
  <c r="F54" i="17"/>
  <c r="AL35" i="17"/>
  <c r="AF29" i="17"/>
  <c r="Z30" i="17"/>
  <c r="R25" i="17"/>
  <c r="AT28" i="17"/>
  <c r="N61" i="17"/>
  <c r="AJ25" i="17"/>
  <c r="AN26" i="17"/>
  <c r="AB29" i="17"/>
  <c r="N30" i="17"/>
  <c r="AJ22" i="17"/>
  <c r="AB59" i="17"/>
  <c r="T60" i="17"/>
  <c r="F49" i="17"/>
  <c r="AV33" i="17"/>
  <c r="AV54" i="17"/>
  <c r="AV32" i="17"/>
  <c r="AV25" i="17"/>
  <c r="AX65" i="17"/>
  <c r="AX71" i="17"/>
  <c r="X73" i="17"/>
  <c r="X26" i="17"/>
  <c r="X70" i="17"/>
  <c r="X56" i="17"/>
  <c r="Z58" i="17"/>
  <c r="X61" i="17"/>
  <c r="AN27" i="17"/>
  <c r="AN33" i="17"/>
  <c r="L31" i="17"/>
  <c r="V64" i="17"/>
  <c r="P37" i="17"/>
  <c r="L23" i="17"/>
  <c r="J22" i="17"/>
  <c r="W236" i="17" l="1"/>
  <c r="AV192" i="17"/>
  <c r="I261" i="17"/>
  <c r="AP149" i="17"/>
  <c r="H164" i="17"/>
  <c r="AF126" i="17"/>
  <c r="H197" i="17"/>
  <c r="H26" i="12"/>
  <c r="AW20" i="17"/>
  <c r="AW101" i="17" s="1"/>
  <c r="L80" i="12"/>
  <c r="L85" i="12"/>
  <c r="L84" i="12"/>
  <c r="U213" i="17"/>
  <c r="AH224" i="17"/>
  <c r="AF22" i="17"/>
  <c r="AF195" i="17" s="1"/>
  <c r="AR22" i="17"/>
  <c r="AR195" i="17" s="1"/>
  <c r="Z24" i="17"/>
  <c r="Z105" i="17" s="1"/>
  <c r="AF134" i="17"/>
  <c r="AJ34" i="17"/>
  <c r="V218" i="17"/>
  <c r="AP212" i="17"/>
  <c r="AX22" i="17"/>
  <c r="AX103" i="17" s="1"/>
  <c r="K21" i="17"/>
  <c r="K193" i="17" s="1"/>
  <c r="AU26" i="17"/>
  <c r="AU199" i="17" s="1"/>
  <c r="V29" i="17"/>
  <c r="V201" i="17" s="1"/>
  <c r="AF122" i="17"/>
  <c r="F23" i="17"/>
  <c r="F196" i="17" s="1"/>
  <c r="L81" i="12"/>
  <c r="L82" i="12"/>
  <c r="T87" i="17"/>
  <c r="T259" i="17" s="1"/>
  <c r="N223" i="17"/>
  <c r="AE251" i="17"/>
  <c r="L83" i="12"/>
  <c r="M250" i="17"/>
  <c r="Z22" i="17"/>
  <c r="Z103" i="17" s="1"/>
  <c r="AN130" i="17"/>
  <c r="H220" i="17"/>
  <c r="J25" i="17"/>
  <c r="AN142" i="17"/>
  <c r="AD30" i="17"/>
  <c r="AD111" i="17" s="1"/>
  <c r="H28" i="17"/>
  <c r="H109" i="17" s="1"/>
  <c r="R131" i="17"/>
  <c r="AI25" i="17"/>
  <c r="L201" i="17"/>
  <c r="AL34" i="17"/>
  <c r="AL207" i="17" s="1"/>
  <c r="AN207" i="17"/>
  <c r="P115" i="17"/>
  <c r="AN48" i="17"/>
  <c r="AN221" i="17" s="1"/>
  <c r="I257" i="17"/>
  <c r="L121" i="17"/>
  <c r="O160" i="17"/>
  <c r="L69" i="12"/>
  <c r="AF263" i="17"/>
  <c r="J23" i="17"/>
  <c r="J104" i="17" s="1"/>
  <c r="S21" i="17"/>
  <c r="S194" i="17" s="1"/>
  <c r="P256" i="17"/>
  <c r="E21" i="17"/>
  <c r="E193" i="17" s="1"/>
  <c r="AF59" i="17"/>
  <c r="AF231" i="17" s="1"/>
  <c r="T263" i="17"/>
  <c r="AV30" i="17"/>
  <c r="AV111" i="17" s="1"/>
  <c r="X68" i="17"/>
  <c r="X241" i="17" s="1"/>
  <c r="Z29" i="17"/>
  <c r="Z122" i="17" s="1"/>
  <c r="Z135" i="17"/>
  <c r="U133" i="17"/>
  <c r="AI238" i="17"/>
  <c r="AS236" i="17"/>
  <c r="Z222" i="17"/>
  <c r="Q143" i="17"/>
  <c r="AD132" i="17"/>
  <c r="H221" i="17"/>
  <c r="L236" i="17"/>
  <c r="AN218" i="17"/>
  <c r="L205" i="17"/>
  <c r="AD224" i="17"/>
  <c r="F262" i="17"/>
  <c r="K250" i="17"/>
  <c r="AN28" i="17"/>
  <c r="AN200" i="17" s="1"/>
  <c r="I208" i="17"/>
  <c r="AF24" i="17"/>
  <c r="AF105" i="17" s="1"/>
  <c r="Z213" i="17"/>
  <c r="H222" i="17"/>
  <c r="AK115" i="17"/>
  <c r="P89" i="17"/>
  <c r="P261" i="17" s="1"/>
  <c r="AV21" i="17"/>
  <c r="AV102" i="17" s="1"/>
  <c r="AV255" i="17"/>
  <c r="AV163" i="17"/>
  <c r="AH144" i="17"/>
  <c r="V127" i="17"/>
  <c r="AF21" i="17"/>
  <c r="AF102" i="17" s="1"/>
  <c r="AU25" i="17"/>
  <c r="AU197" i="17" s="1"/>
  <c r="Z133" i="17"/>
  <c r="K165" i="17"/>
  <c r="Q21" i="17"/>
  <c r="Q102" i="17" s="1"/>
  <c r="AT25" i="17"/>
  <c r="AT106" i="17" s="1"/>
  <c r="AA116" i="17"/>
  <c r="AX45" i="17"/>
  <c r="AX218" i="17" s="1"/>
  <c r="R29" i="17"/>
  <c r="R110" i="17" s="1"/>
  <c r="T22" i="17"/>
  <c r="T195" i="17" s="1"/>
  <c r="P29" i="17"/>
  <c r="P110" i="17" s="1"/>
  <c r="P23" i="17"/>
  <c r="P196" i="17" s="1"/>
  <c r="F29" i="17"/>
  <c r="F110" i="17" s="1"/>
  <c r="Z47" i="17"/>
  <c r="Z220" i="17" s="1"/>
  <c r="L126" i="17"/>
  <c r="AL23" i="17"/>
  <c r="AL116" i="17" s="1"/>
  <c r="AD25" i="17"/>
  <c r="AD106" i="17" s="1"/>
  <c r="L25" i="17"/>
  <c r="L106" i="17" s="1"/>
  <c r="AI235" i="17"/>
  <c r="E257" i="17"/>
  <c r="L114" i="17"/>
  <c r="U219" i="17"/>
  <c r="AF20" i="17"/>
  <c r="X65" i="17"/>
  <c r="X146" i="17" s="1"/>
  <c r="V22" i="17"/>
  <c r="V103" i="17" s="1"/>
  <c r="I213" i="17"/>
  <c r="X64" i="17"/>
  <c r="X145" i="17" s="1"/>
  <c r="AF28" i="17"/>
  <c r="AF200" i="17" s="1"/>
  <c r="N42" i="17"/>
  <c r="N123" i="17" s="1"/>
  <c r="AF216" i="17"/>
  <c r="AG213" i="17"/>
  <c r="V225" i="17"/>
  <c r="AF215" i="17"/>
  <c r="AW253" i="17"/>
  <c r="AJ62" i="17"/>
  <c r="AJ143" i="17" s="1"/>
  <c r="F225" i="17"/>
  <c r="V47" i="17"/>
  <c r="V219" i="17" s="1"/>
  <c r="AO211" i="17"/>
  <c r="I151" i="17"/>
  <c r="V58" i="17"/>
  <c r="V139" i="17" s="1"/>
  <c r="X23" i="17"/>
  <c r="X104" i="17" s="1"/>
  <c r="AE26" i="17"/>
  <c r="AE107" i="17" s="1"/>
  <c r="AR244" i="17"/>
  <c r="AJ27" i="17"/>
  <c r="AJ199" i="17" s="1"/>
  <c r="AI29" i="17"/>
  <c r="AI110" i="17" s="1"/>
  <c r="O136" i="17"/>
  <c r="AJ219" i="17"/>
  <c r="Z262" i="17"/>
  <c r="AC221" i="17"/>
  <c r="P35" i="17"/>
  <c r="P207" i="17" s="1"/>
  <c r="U241" i="17"/>
  <c r="X43" i="17"/>
  <c r="X124" i="17" s="1"/>
  <c r="P25" i="17"/>
  <c r="P198" i="17" s="1"/>
  <c r="AD23" i="17"/>
  <c r="AD104" i="17" s="1"/>
  <c r="O255" i="17"/>
  <c r="I134" i="17"/>
  <c r="AB32" i="17"/>
  <c r="AB125" i="17" s="1"/>
  <c r="AR53" i="17"/>
  <c r="AJ28" i="17"/>
  <c r="AJ109" i="17" s="1"/>
  <c r="AI113" i="17"/>
  <c r="N41" i="17"/>
  <c r="W54" i="17"/>
  <c r="W226" i="17" s="1"/>
  <c r="AU235" i="17"/>
  <c r="AR131" i="17"/>
  <c r="L156" i="17"/>
  <c r="O158" i="17"/>
  <c r="AI129" i="17"/>
  <c r="AI259" i="17"/>
  <c r="I146" i="17"/>
  <c r="AR240" i="17"/>
  <c r="AU156" i="17"/>
  <c r="O214" i="17"/>
  <c r="AI236" i="17"/>
  <c r="L27" i="12"/>
  <c r="AG257" i="17"/>
  <c r="AE254" i="17"/>
  <c r="AW261" i="17"/>
  <c r="I260" i="17"/>
  <c r="AD168" i="17"/>
  <c r="AT140" i="17"/>
  <c r="Q223" i="17"/>
  <c r="AK220" i="17"/>
  <c r="F259" i="17"/>
  <c r="P33" i="17"/>
  <c r="P205" i="17" s="1"/>
  <c r="O224" i="17"/>
  <c r="H118" i="17"/>
  <c r="E227" i="17"/>
  <c r="AS237" i="17"/>
  <c r="U147" i="17"/>
  <c r="W237" i="17"/>
  <c r="K235" i="17"/>
  <c r="AP228" i="17"/>
  <c r="W215" i="17"/>
  <c r="M242" i="17"/>
  <c r="AF40" i="17"/>
  <c r="AF212" i="17" s="1"/>
  <c r="AJ220" i="17"/>
  <c r="AL54" i="17"/>
  <c r="AL147" i="17" s="1"/>
  <c r="H23" i="17"/>
  <c r="H104" i="17" s="1"/>
  <c r="AJ29" i="17"/>
  <c r="AJ122" i="17" s="1"/>
  <c r="U139" i="17"/>
  <c r="AB216" i="17"/>
  <c r="X55" i="17"/>
  <c r="X148" i="17" s="1"/>
  <c r="K69" i="17"/>
  <c r="K150" i="17" s="1"/>
  <c r="O156" i="17"/>
  <c r="S80" i="17"/>
  <c r="S253" i="17" s="1"/>
  <c r="X40" i="17"/>
  <c r="X133" i="17" s="1"/>
  <c r="AT24" i="17"/>
  <c r="AD67" i="17"/>
  <c r="AD148" i="17" s="1"/>
  <c r="AE30" i="17"/>
  <c r="AE111" i="17" s="1"/>
  <c r="H20" i="17"/>
  <c r="H113" i="17" s="1"/>
  <c r="F28" i="17"/>
  <c r="F109" i="17" s="1"/>
  <c r="Z37" i="17"/>
  <c r="Z130" i="17" s="1"/>
  <c r="S251" i="17"/>
  <c r="AD50" i="17"/>
  <c r="AD131" i="17" s="1"/>
  <c r="V51" i="17"/>
  <c r="V223" i="17" s="1"/>
  <c r="AL39" i="17"/>
  <c r="AL132" i="17" s="1"/>
  <c r="AX68" i="17"/>
  <c r="AX240" i="17" s="1"/>
  <c r="AI237" i="17"/>
  <c r="R115" i="17"/>
  <c r="Z32" i="17"/>
  <c r="Z205" i="17" s="1"/>
  <c r="AD260" i="17"/>
  <c r="L220" i="17"/>
  <c r="J42" i="17"/>
  <c r="J123" i="17" s="1"/>
  <c r="R207" i="17"/>
  <c r="AI30" i="17"/>
  <c r="AI111" i="17" s="1"/>
  <c r="M246" i="17"/>
  <c r="H141" i="17"/>
  <c r="U226" i="17"/>
  <c r="AD259" i="17"/>
  <c r="AX61" i="17"/>
  <c r="AL160" i="17"/>
  <c r="L244" i="17"/>
  <c r="AX60" i="17"/>
  <c r="AX232" i="17" s="1"/>
  <c r="AL33" i="17"/>
  <c r="F50" i="17"/>
  <c r="F143" i="17" s="1"/>
  <c r="AI145" i="17"/>
  <c r="X66" i="17"/>
  <c r="X147" i="17" s="1"/>
  <c r="AD161" i="17"/>
  <c r="AH35" i="17"/>
  <c r="AH207" i="17" s="1"/>
  <c r="AN29" i="17"/>
  <c r="AN122" i="17" s="1"/>
  <c r="AN30" i="17"/>
  <c r="AN111" i="17" s="1"/>
  <c r="S26" i="17"/>
  <c r="S199" i="17" s="1"/>
  <c r="F26" i="17"/>
  <c r="F107" i="17" s="1"/>
  <c r="AC215" i="17"/>
  <c r="F258" i="17"/>
  <c r="AD166" i="17"/>
  <c r="Z263" i="17"/>
  <c r="AF242" i="17"/>
  <c r="AN193" i="17"/>
  <c r="AT161" i="17"/>
  <c r="AD149" i="17"/>
  <c r="V31" i="17"/>
  <c r="V204" i="17" s="1"/>
  <c r="AU200" i="17"/>
  <c r="M221" i="17"/>
  <c r="O227" i="17"/>
  <c r="AU21" i="17"/>
  <c r="AU102" i="17" s="1"/>
  <c r="G259" i="17"/>
  <c r="M163" i="17"/>
  <c r="R46" i="17"/>
  <c r="R218" i="17" s="1"/>
  <c r="Z65" i="17"/>
  <c r="Z237" i="17" s="1"/>
  <c r="AV56" i="17"/>
  <c r="AV228" i="17" s="1"/>
  <c r="AR120" i="17"/>
  <c r="AG30" i="17"/>
  <c r="AG111" i="17" s="1"/>
  <c r="S168" i="17"/>
  <c r="AK221" i="17"/>
  <c r="AJ145" i="17"/>
  <c r="AN25" i="17"/>
  <c r="AN198" i="17" s="1"/>
  <c r="AH33" i="17"/>
  <c r="AH114" i="17" s="1"/>
  <c r="W146" i="17"/>
  <c r="AD69" i="17"/>
  <c r="AD241" i="17" s="1"/>
  <c r="AJ30" i="17"/>
  <c r="AJ111" i="17" s="1"/>
  <c r="AN75" i="17"/>
  <c r="AN247" i="17" s="1"/>
  <c r="AV62" i="17"/>
  <c r="AV143" i="17" s="1"/>
  <c r="AU230" i="17"/>
  <c r="AK127" i="17"/>
  <c r="AS257" i="17"/>
  <c r="T39" i="17"/>
  <c r="T132" i="17" s="1"/>
  <c r="V217" i="17"/>
  <c r="AH37" i="17"/>
  <c r="AH210" i="17" s="1"/>
  <c r="R121" i="17"/>
  <c r="E23" i="17"/>
  <c r="E196" i="17" s="1"/>
  <c r="K153" i="17"/>
  <c r="I259" i="17"/>
  <c r="Q230" i="17"/>
  <c r="K236" i="17"/>
  <c r="AH54" i="17"/>
  <c r="AH226" i="17" s="1"/>
  <c r="L26" i="17"/>
  <c r="L199" i="17" s="1"/>
  <c r="R30" i="17"/>
  <c r="R111" i="17" s="1"/>
  <c r="AW199" i="17"/>
  <c r="AI220" i="17"/>
  <c r="AB69" i="17"/>
  <c r="AB241" i="17" s="1"/>
  <c r="AX29" i="17"/>
  <c r="AX110" i="17" s="1"/>
  <c r="AE36" i="17"/>
  <c r="AE117" i="17" s="1"/>
  <c r="AU69" i="17"/>
  <c r="AU150" i="17" s="1"/>
  <c r="Y206" i="17"/>
  <c r="AL252" i="17"/>
  <c r="R23" i="17"/>
  <c r="R104" i="17" s="1"/>
  <c r="X37" i="17"/>
  <c r="X210" i="17" s="1"/>
  <c r="N28" i="17"/>
  <c r="N109" i="17" s="1"/>
  <c r="J34" i="17"/>
  <c r="J207" i="17" s="1"/>
  <c r="I231" i="17"/>
  <c r="F25" i="17"/>
  <c r="F197" i="17" s="1"/>
  <c r="AB53" i="17"/>
  <c r="AB226" i="17" s="1"/>
  <c r="F168" i="17"/>
  <c r="AO235" i="17"/>
  <c r="S222" i="17"/>
  <c r="W214" i="17"/>
  <c r="AB30" i="17"/>
  <c r="AB123" i="17" s="1"/>
  <c r="X51" i="17"/>
  <c r="X224" i="17" s="1"/>
  <c r="AL57" i="17"/>
  <c r="AL230" i="17" s="1"/>
  <c r="S28" i="17"/>
  <c r="S109" i="17" s="1"/>
  <c r="M169" i="17"/>
  <c r="G235" i="17"/>
  <c r="X25" i="17"/>
  <c r="X106" i="17" s="1"/>
  <c r="AT231" i="17"/>
  <c r="S31" i="17"/>
  <c r="S112" i="17" s="1"/>
  <c r="AT261" i="17"/>
  <c r="AW259" i="17"/>
  <c r="AQ252" i="17"/>
  <c r="L73" i="12"/>
  <c r="L67" i="12"/>
  <c r="J88" i="12"/>
  <c r="L72" i="12"/>
  <c r="AB20" i="17"/>
  <c r="AB193" i="17" s="1"/>
  <c r="U208" i="17"/>
  <c r="K232" i="17"/>
  <c r="AI120" i="17"/>
  <c r="O215" i="17"/>
  <c r="W136" i="17"/>
  <c r="M243" i="17"/>
  <c r="O216" i="17"/>
  <c r="AR241" i="17"/>
  <c r="K158" i="17"/>
  <c r="U130" i="17"/>
  <c r="AT262" i="17"/>
  <c r="K170" i="17"/>
  <c r="AU243" i="17"/>
  <c r="O239" i="17"/>
  <c r="O140" i="17"/>
  <c r="N20" i="17"/>
  <c r="N113" i="17" s="1"/>
  <c r="O238" i="17"/>
  <c r="V59" i="17"/>
  <c r="AJ32" i="17"/>
  <c r="AJ204" i="17" s="1"/>
  <c r="V23" i="17"/>
  <c r="V116" i="17" s="1"/>
  <c r="R24" i="17"/>
  <c r="R105" i="17" s="1"/>
  <c r="AF47" i="17"/>
  <c r="M249" i="17"/>
  <c r="AJ214" i="17"/>
  <c r="AB40" i="17"/>
  <c r="AB213" i="17" s="1"/>
  <c r="AH61" i="17"/>
  <c r="AH142" i="17" s="1"/>
  <c r="AU31" i="17"/>
  <c r="AU112" i="17" s="1"/>
  <c r="V49" i="17"/>
  <c r="V221" i="17" s="1"/>
  <c r="AB34" i="17"/>
  <c r="AB115" i="17" s="1"/>
  <c r="R39" i="17"/>
  <c r="R211" i="17" s="1"/>
  <c r="R155" i="17"/>
  <c r="U128" i="17"/>
  <c r="K73" i="17"/>
  <c r="K245" i="17" s="1"/>
  <c r="AC247" i="17"/>
  <c r="K192" i="17"/>
  <c r="U225" i="17"/>
  <c r="V55" i="17"/>
  <c r="V228" i="17" s="1"/>
  <c r="AC73" i="17"/>
  <c r="AC246" i="17" s="1"/>
  <c r="O45" i="17"/>
  <c r="O217" i="17" s="1"/>
  <c r="AI108" i="17"/>
  <c r="AG261" i="17"/>
  <c r="K262" i="17"/>
  <c r="AO21" i="17"/>
  <c r="AO102" i="17" s="1"/>
  <c r="Z31" i="17"/>
  <c r="Z112" i="17" s="1"/>
  <c r="F63" i="17"/>
  <c r="F235" i="17" s="1"/>
  <c r="AI200" i="17"/>
  <c r="X39" i="17"/>
  <c r="X211" i="17" s="1"/>
  <c r="AR54" i="17"/>
  <c r="AR227" i="17" s="1"/>
  <c r="U224" i="17"/>
  <c r="AT215" i="17"/>
  <c r="AU30" i="17"/>
  <c r="AU111" i="17" s="1"/>
  <c r="M248" i="17"/>
  <c r="J40" i="17"/>
  <c r="J213" i="17" s="1"/>
  <c r="AQ201" i="17"/>
  <c r="AE22" i="17"/>
  <c r="AE195" i="17" s="1"/>
  <c r="AQ27" i="17"/>
  <c r="AQ200" i="17" s="1"/>
  <c r="AS215" i="17"/>
  <c r="K23" i="17"/>
  <c r="K195" i="17" s="1"/>
  <c r="AI50" i="17"/>
  <c r="AI222" i="17" s="1"/>
  <c r="AJ134" i="17"/>
  <c r="AT123" i="17"/>
  <c r="G230" i="17"/>
  <c r="I139" i="17"/>
  <c r="S172" i="17"/>
  <c r="AI234" i="17"/>
  <c r="AU248" i="17"/>
  <c r="AO219" i="17"/>
  <c r="Y205" i="17"/>
  <c r="S142" i="17"/>
  <c r="AW205" i="17"/>
  <c r="S257" i="17"/>
  <c r="AB138" i="17"/>
  <c r="G257" i="17"/>
  <c r="AF256" i="17"/>
  <c r="Q237" i="17"/>
  <c r="J18" i="12"/>
  <c r="AO263" i="17"/>
  <c r="AU244" i="17"/>
  <c r="AG228" i="17"/>
  <c r="AB254" i="17"/>
  <c r="AW258" i="17"/>
  <c r="U134" i="17"/>
  <c r="AU236" i="17"/>
  <c r="AR148" i="17"/>
  <c r="AW257" i="17"/>
  <c r="S139" i="17"/>
  <c r="AJ216" i="17"/>
  <c r="AN113" i="17"/>
  <c r="AR143" i="17"/>
  <c r="AR149" i="17"/>
  <c r="U214" i="17"/>
  <c r="AR239" i="17"/>
  <c r="K157" i="17"/>
  <c r="AS255" i="17"/>
  <c r="AA130" i="17"/>
  <c r="U230" i="17"/>
  <c r="K163" i="17"/>
  <c r="U231" i="17"/>
  <c r="AA207" i="17"/>
  <c r="AI140" i="17"/>
  <c r="U151" i="17"/>
  <c r="AC157" i="17"/>
  <c r="E256" i="17"/>
  <c r="AM124" i="17"/>
  <c r="M159" i="17"/>
  <c r="AG231" i="17"/>
  <c r="M240" i="17"/>
  <c r="AR161" i="17"/>
  <c r="J263" i="17"/>
  <c r="AR223" i="17"/>
  <c r="AK207" i="17"/>
  <c r="AN101" i="17"/>
  <c r="AO236" i="17"/>
  <c r="S219" i="17"/>
  <c r="AM127" i="17"/>
  <c r="J161" i="17"/>
  <c r="S233" i="17"/>
  <c r="AU240" i="17"/>
  <c r="AB253" i="17"/>
  <c r="AJ136" i="17"/>
  <c r="U205" i="17"/>
  <c r="AL193" i="17"/>
  <c r="Q258" i="17"/>
  <c r="K171" i="17"/>
  <c r="I136" i="17"/>
  <c r="T257" i="17"/>
  <c r="AL101" i="17"/>
  <c r="AM209" i="17"/>
  <c r="AI262" i="17"/>
  <c r="K263" i="17"/>
  <c r="AD250" i="17"/>
  <c r="AS233" i="17"/>
  <c r="S229" i="17"/>
  <c r="AD243" i="17"/>
  <c r="AA128" i="17"/>
  <c r="AI212" i="17"/>
  <c r="AO217" i="17"/>
  <c r="M252" i="17"/>
  <c r="T262" i="17"/>
  <c r="AM129" i="17"/>
  <c r="AO218" i="17"/>
  <c r="M168" i="17"/>
  <c r="K249" i="17"/>
  <c r="U140" i="17"/>
  <c r="AM230" i="17"/>
  <c r="AI133" i="17"/>
  <c r="AJ224" i="17"/>
  <c r="M156" i="17"/>
  <c r="O254" i="17"/>
  <c r="Q252" i="17"/>
  <c r="AR243" i="17"/>
  <c r="M251" i="17"/>
  <c r="U150" i="17"/>
  <c r="AO237" i="17"/>
  <c r="AM229" i="17"/>
  <c r="AW198" i="17"/>
  <c r="AV223" i="17"/>
  <c r="O167" i="17"/>
  <c r="K237" i="17"/>
  <c r="AU157" i="17"/>
  <c r="E255" i="17"/>
  <c r="S259" i="17"/>
  <c r="M239" i="17"/>
  <c r="AR242" i="17"/>
  <c r="F251" i="17"/>
  <c r="AS256" i="17"/>
  <c r="M160" i="17"/>
  <c r="AR246" i="17"/>
  <c r="AD220" i="17"/>
  <c r="AB233" i="17"/>
  <c r="AG119" i="17"/>
  <c r="W235" i="17"/>
  <c r="O157" i="17"/>
  <c r="O249" i="17"/>
  <c r="T258" i="17"/>
  <c r="H126" i="17"/>
  <c r="H217" i="17"/>
  <c r="AG107" i="17"/>
  <c r="AE255" i="17"/>
  <c r="AN167" i="17"/>
  <c r="Q236" i="17"/>
  <c r="G254" i="17"/>
  <c r="AC211" i="17"/>
  <c r="AC206" i="17"/>
  <c r="W222" i="17"/>
  <c r="AG227" i="17"/>
  <c r="W216" i="17"/>
  <c r="E262" i="17"/>
  <c r="G260" i="17"/>
  <c r="Y209" i="17"/>
  <c r="AA221" i="17"/>
  <c r="S230" i="17"/>
  <c r="AL53" i="17"/>
  <c r="U232" i="17"/>
  <c r="AV53" i="17"/>
  <c r="AV146" i="17" s="1"/>
  <c r="AL29" i="17"/>
  <c r="AL201" i="17" s="1"/>
  <c r="L22" i="17"/>
  <c r="L194" i="17" s="1"/>
  <c r="AH39" i="17"/>
  <c r="AH212" i="17" s="1"/>
  <c r="AX30" i="17"/>
  <c r="AX111" i="17" s="1"/>
  <c r="H241" i="17"/>
  <c r="L73" i="17"/>
  <c r="L154" i="17" s="1"/>
  <c r="X58" i="17"/>
  <c r="X151" i="17" s="1"/>
  <c r="AX69" i="17"/>
  <c r="AX150" i="17" s="1"/>
  <c r="R165" i="17"/>
  <c r="AP41" i="17"/>
  <c r="AP214" i="17" s="1"/>
  <c r="AT60" i="17"/>
  <c r="AT141" i="17" s="1"/>
  <c r="AR36" i="17"/>
  <c r="AR129" i="17" s="1"/>
  <c r="H38" i="17"/>
  <c r="H131" i="17" s="1"/>
  <c r="I132" i="17"/>
  <c r="AM118" i="17"/>
  <c r="AL26" i="17"/>
  <c r="AL107" i="17" s="1"/>
  <c r="AX63" i="17"/>
  <c r="AX156" i="17" s="1"/>
  <c r="W114" i="17"/>
  <c r="AF168" i="17"/>
  <c r="AV254" i="17"/>
  <c r="W67" i="17"/>
  <c r="W148" i="17" s="1"/>
  <c r="Q53" i="17"/>
  <c r="Q146" i="17" s="1"/>
  <c r="I67" i="17"/>
  <c r="I148" i="17" s="1"/>
  <c r="AN71" i="17"/>
  <c r="AN164" i="17" s="1"/>
  <c r="R42" i="17"/>
  <c r="R215" i="17" s="1"/>
  <c r="S82" i="17"/>
  <c r="S254" i="17" s="1"/>
  <c r="S62" i="17"/>
  <c r="I38" i="17"/>
  <c r="I211" i="17" s="1"/>
  <c r="AD74" i="17"/>
  <c r="AD167" i="17" s="1"/>
  <c r="F88" i="17"/>
  <c r="F261" i="17" s="1"/>
  <c r="AC67" i="17"/>
  <c r="AC239" i="17" s="1"/>
  <c r="I71" i="17"/>
  <c r="I243" i="17" s="1"/>
  <c r="W46" i="17"/>
  <c r="W139" i="17" s="1"/>
  <c r="AM59" i="17"/>
  <c r="AM231" i="17" s="1"/>
  <c r="Q54" i="17"/>
  <c r="Q227" i="17" s="1"/>
  <c r="AU60" i="17"/>
  <c r="AU153" i="17" s="1"/>
  <c r="AA33" i="17"/>
  <c r="AA126" i="17" s="1"/>
  <c r="AI43" i="17"/>
  <c r="AI124" i="17" s="1"/>
  <c r="S45" i="17"/>
  <c r="AE90" i="17"/>
  <c r="AE262" i="17" s="1"/>
  <c r="AC50" i="17"/>
  <c r="AC223" i="17" s="1"/>
  <c r="J82" i="12"/>
  <c r="F91" i="17"/>
  <c r="Q88" i="17"/>
  <c r="Q261" i="17" s="1"/>
  <c r="AQ24" i="17"/>
  <c r="AQ105" i="17" s="1"/>
  <c r="S55" i="17"/>
  <c r="S228" i="17" s="1"/>
  <c r="K58" i="17"/>
  <c r="AA38" i="17"/>
  <c r="AA210" i="17" s="1"/>
  <c r="AC47" i="17"/>
  <c r="AE34" i="17"/>
  <c r="AE207" i="17" s="1"/>
  <c r="O80" i="17"/>
  <c r="O253" i="17" s="1"/>
  <c r="M90" i="17"/>
  <c r="M263" i="17" s="1"/>
  <c r="K66" i="17"/>
  <c r="K239" i="17" s="1"/>
  <c r="J45" i="17"/>
  <c r="J217" i="17" s="1"/>
  <c r="H75" i="17"/>
  <c r="H248" i="17" s="1"/>
  <c r="AJ40" i="17"/>
  <c r="AJ133" i="17" s="1"/>
  <c r="AG27" i="17"/>
  <c r="AG108" i="17" s="1"/>
  <c r="AI33" i="17"/>
  <c r="AI205" i="17" s="1"/>
  <c r="U50" i="17"/>
  <c r="E61" i="17"/>
  <c r="E233" i="17" s="1"/>
  <c r="AJ33" i="17"/>
  <c r="O53" i="17"/>
  <c r="O226" i="17" s="1"/>
  <c r="M72" i="17"/>
  <c r="M165" i="17" s="1"/>
  <c r="O69" i="17"/>
  <c r="O150" i="17" s="1"/>
  <c r="R37" i="17"/>
  <c r="R210" i="17" s="1"/>
  <c r="N69" i="17"/>
  <c r="N242" i="17" s="1"/>
  <c r="AD44" i="17"/>
  <c r="AD125" i="17" s="1"/>
  <c r="J53" i="17"/>
  <c r="J226" i="17" s="1"/>
  <c r="AF57" i="17"/>
  <c r="AF150" i="17" s="1"/>
  <c r="AJ66" i="17"/>
  <c r="AJ147" i="17" s="1"/>
  <c r="U56" i="17"/>
  <c r="U137" i="17" s="1"/>
  <c r="AA50" i="17"/>
  <c r="L62" i="17"/>
  <c r="L155" i="17" s="1"/>
  <c r="AH41" i="17"/>
  <c r="AH122" i="17" s="1"/>
  <c r="R41" i="17"/>
  <c r="R134" i="17" s="1"/>
  <c r="R59" i="17"/>
  <c r="R232" i="17" s="1"/>
  <c r="AD65" i="17"/>
  <c r="AD237" i="17" s="1"/>
  <c r="AR33" i="17"/>
  <c r="AR114" i="17" s="1"/>
  <c r="AC83" i="17"/>
  <c r="AC164" i="17" s="1"/>
  <c r="AT57" i="17"/>
  <c r="AT229" i="17" s="1"/>
  <c r="V25" i="17"/>
  <c r="V106" i="17" s="1"/>
  <c r="P53" i="17"/>
  <c r="P225" i="17" s="1"/>
  <c r="AD83" i="17"/>
  <c r="AD164" i="17" s="1"/>
  <c r="L34" i="17"/>
  <c r="L127" i="17" s="1"/>
  <c r="AK39" i="17"/>
  <c r="AK211" i="17" s="1"/>
  <c r="AR76" i="17"/>
  <c r="AR248" i="17" s="1"/>
  <c r="V30" i="17"/>
  <c r="AM61" i="17"/>
  <c r="AM234" i="17" s="1"/>
  <c r="L26" i="12"/>
  <c r="AC205" i="17"/>
  <c r="AV63" i="17"/>
  <c r="AV236" i="17" s="1"/>
  <c r="AI60" i="17"/>
  <c r="AI233" i="17" s="1"/>
  <c r="AF30" i="17"/>
  <c r="AF111" i="17" s="1"/>
  <c r="U34" i="17"/>
  <c r="U127" i="17" s="1"/>
  <c r="AT54" i="17"/>
  <c r="AT135" i="17" s="1"/>
  <c r="W28" i="17"/>
  <c r="W109" i="17" s="1"/>
  <c r="L39" i="17"/>
  <c r="L132" i="17" s="1"/>
  <c r="AR41" i="17"/>
  <c r="I212" i="17"/>
  <c r="O232" i="17"/>
  <c r="AW263" i="17"/>
  <c r="AW262" i="17"/>
  <c r="AN240" i="17"/>
  <c r="O219" i="17"/>
  <c r="W198" i="17"/>
  <c r="AC218" i="17"/>
  <c r="AD127" i="17"/>
  <c r="AD115" i="17"/>
  <c r="AD206" i="17"/>
  <c r="AC243" i="17"/>
  <c r="AS258" i="17"/>
  <c r="S256" i="17"/>
  <c r="Q233" i="17"/>
  <c r="S260" i="17"/>
  <c r="AC163" i="17"/>
  <c r="I219" i="17"/>
  <c r="AI261" i="17"/>
  <c r="AK129" i="17"/>
  <c r="AC129" i="17"/>
  <c r="AK216" i="17"/>
  <c r="AG210" i="17"/>
  <c r="M162" i="17"/>
  <c r="O248" i="17"/>
  <c r="E263" i="17"/>
  <c r="M260" i="17"/>
  <c r="V60" i="17"/>
  <c r="AD62" i="17"/>
  <c r="AT50" i="17"/>
  <c r="AT143" i="17" s="1"/>
  <c r="M259" i="17"/>
  <c r="AK208" i="17"/>
  <c r="AS259" i="17"/>
  <c r="AB56" i="17"/>
  <c r="AB228" i="17" s="1"/>
  <c r="AI260" i="17"/>
  <c r="I50" i="17"/>
  <c r="I143" i="17" s="1"/>
  <c r="AH217" i="17"/>
  <c r="F55" i="17"/>
  <c r="F227" i="17" s="1"/>
  <c r="N58" i="17"/>
  <c r="N139" i="17" s="1"/>
  <c r="AF38" i="17"/>
  <c r="AF131" i="17" s="1"/>
  <c r="N44" i="17"/>
  <c r="N125" i="17" s="1"/>
  <c r="AT79" i="17"/>
  <c r="AT172" i="17" s="1"/>
  <c r="AD171" i="17"/>
  <c r="H36" i="17"/>
  <c r="H129" i="17" s="1"/>
  <c r="AJ262" i="17"/>
  <c r="AK29" i="17"/>
  <c r="AK122" i="17" s="1"/>
  <c r="S90" i="17"/>
  <c r="S262" i="17" s="1"/>
  <c r="F48" i="17"/>
  <c r="F220" i="17" s="1"/>
  <c r="AM141" i="17"/>
  <c r="L49" i="17"/>
  <c r="L142" i="17" s="1"/>
  <c r="AI207" i="17"/>
  <c r="O144" i="17"/>
  <c r="AR42" i="17"/>
  <c r="Q139" i="17"/>
  <c r="AA36" i="17"/>
  <c r="AA209" i="17" s="1"/>
  <c r="AK32" i="17"/>
  <c r="AK125" i="17" s="1"/>
  <c r="M254" i="17"/>
  <c r="AI128" i="17"/>
  <c r="P57" i="17"/>
  <c r="P150" i="17" s="1"/>
  <c r="AC242" i="17"/>
  <c r="O73" i="17"/>
  <c r="O246" i="17" s="1"/>
  <c r="AG209" i="17"/>
  <c r="AI208" i="17"/>
  <c r="AD159" i="17"/>
  <c r="AX27" i="17"/>
  <c r="AX120" i="17" s="1"/>
  <c r="O195" i="17"/>
  <c r="M83" i="17"/>
  <c r="M164" i="17" s="1"/>
  <c r="I69" i="17"/>
  <c r="I241" i="17" s="1"/>
  <c r="AC244" i="17"/>
  <c r="F37" i="17"/>
  <c r="F210" i="17" s="1"/>
  <c r="H40" i="17"/>
  <c r="H133" i="17" s="1"/>
  <c r="J22" i="12"/>
  <c r="AT149" i="17"/>
  <c r="W134" i="17"/>
  <c r="AR35" i="17"/>
  <c r="AR207" i="17" s="1"/>
  <c r="AT155" i="17"/>
  <c r="M22" i="17"/>
  <c r="M103" i="17" s="1"/>
  <c r="AC37" i="17"/>
  <c r="AC130" i="17" s="1"/>
  <c r="S223" i="17"/>
  <c r="M253" i="17"/>
  <c r="AK37" i="17"/>
  <c r="AK130" i="17" s="1"/>
  <c r="O332" i="6"/>
  <c r="D98" i="11"/>
  <c r="E107" i="11" s="1"/>
  <c r="AC214" i="17"/>
  <c r="U152" i="17"/>
  <c r="O237" i="17"/>
  <c r="AB260" i="17"/>
  <c r="O29" i="17"/>
  <c r="O110" i="17" s="1"/>
  <c r="AF259" i="17"/>
  <c r="U125" i="17"/>
  <c r="AT220" i="17"/>
  <c r="S261" i="17"/>
  <c r="AN216" i="17"/>
  <c r="AN215" i="17"/>
  <c r="H216" i="17"/>
  <c r="W230" i="17"/>
  <c r="AC127" i="17"/>
  <c r="K148" i="17"/>
  <c r="AO212" i="17"/>
  <c r="AX196" i="17"/>
  <c r="AH137" i="17"/>
  <c r="I52" i="17"/>
  <c r="I133" i="17" s="1"/>
  <c r="E228" i="17"/>
  <c r="E229" i="17"/>
  <c r="O135" i="17"/>
  <c r="G234" i="17"/>
  <c r="M235" i="17"/>
  <c r="M236" i="17"/>
  <c r="M172" i="17"/>
  <c r="AR163" i="17"/>
  <c r="G255" i="17"/>
  <c r="AK45" i="17"/>
  <c r="Q49" i="17"/>
  <c r="Q142" i="17" s="1"/>
  <c r="W61" i="17"/>
  <c r="W234" i="17" s="1"/>
  <c r="W23" i="17"/>
  <c r="W104" i="17" s="1"/>
  <c r="Z62" i="17"/>
  <c r="Z155" i="17" s="1"/>
  <c r="AT51" i="17"/>
  <c r="AT144" i="17" s="1"/>
  <c r="Q144" i="17"/>
  <c r="AC248" i="17"/>
  <c r="L76" i="17"/>
  <c r="L157" i="17" s="1"/>
  <c r="AQ22" i="17"/>
  <c r="AQ195" i="17" s="1"/>
  <c r="AI142" i="17"/>
  <c r="AI211" i="17"/>
  <c r="Q251" i="17"/>
  <c r="AI240" i="17"/>
  <c r="E261" i="17"/>
  <c r="Q235" i="17"/>
  <c r="W56" i="17"/>
  <c r="W229" i="17" s="1"/>
  <c r="AL48" i="17"/>
  <c r="AL221" i="17" s="1"/>
  <c r="AT49" i="17"/>
  <c r="O141" i="17"/>
  <c r="U64" i="17"/>
  <c r="U145" i="17" s="1"/>
  <c r="K79" i="17"/>
  <c r="K252" i="17" s="1"/>
  <c r="AW47" i="17"/>
  <c r="AW219" i="17" s="1"/>
  <c r="AK28" i="17"/>
  <c r="AK109" i="17" s="1"/>
  <c r="O147" i="17"/>
  <c r="AW197" i="17"/>
  <c r="AE116" i="17"/>
  <c r="AI257" i="17"/>
  <c r="AI53" i="17"/>
  <c r="AI146" i="17" s="1"/>
  <c r="AC68" i="17"/>
  <c r="AM44" i="17"/>
  <c r="AM216" i="17" s="1"/>
  <c r="AM42" i="17"/>
  <c r="AM215" i="17" s="1"/>
  <c r="L242" i="17"/>
  <c r="S59" i="17"/>
  <c r="S231" i="17" s="1"/>
  <c r="G59" i="17"/>
  <c r="G231" i="17" s="1"/>
  <c r="K155" i="17"/>
  <c r="AG39" i="17"/>
  <c r="AG212" i="17" s="1"/>
  <c r="Y208" i="17"/>
  <c r="AK219" i="17"/>
  <c r="AB255" i="17"/>
  <c r="O223" i="17"/>
  <c r="AU249" i="17"/>
  <c r="O148" i="17"/>
  <c r="AE252" i="17"/>
  <c r="AS231" i="17"/>
  <c r="S225" i="17"/>
  <c r="O231" i="17"/>
  <c r="AI209" i="17"/>
  <c r="U239" i="17"/>
  <c r="E230" i="17"/>
  <c r="AV22" i="17"/>
  <c r="AV115" i="17" s="1"/>
  <c r="AN50" i="17"/>
  <c r="AN222" i="17" s="1"/>
  <c r="E29" i="17"/>
  <c r="E110" i="17" s="1"/>
  <c r="Z61" i="17"/>
  <c r="Z142" i="17" s="1"/>
  <c r="AH23" i="17"/>
  <c r="AH104" i="17" s="1"/>
  <c r="L170" i="17"/>
  <c r="AB66" i="17"/>
  <c r="AB239" i="17" s="1"/>
  <c r="AH163" i="17"/>
  <c r="AO214" i="17"/>
  <c r="O247" i="17"/>
  <c r="F167" i="17"/>
  <c r="U43" i="17"/>
  <c r="L162" i="17"/>
  <c r="AW260" i="17"/>
  <c r="AA220" i="17"/>
  <c r="Q259" i="17"/>
  <c r="AI239" i="17"/>
  <c r="Q257" i="17"/>
  <c r="AO213" i="17"/>
  <c r="AI125" i="17"/>
  <c r="AA224" i="17"/>
  <c r="H72" i="17"/>
  <c r="H165" i="17" s="1"/>
  <c r="AK213" i="17"/>
  <c r="AQ21" i="17"/>
  <c r="AD21" i="17"/>
  <c r="AD102" i="17" s="1"/>
  <c r="AK214" i="17"/>
  <c r="AK215" i="17"/>
  <c r="M157" i="17"/>
  <c r="AT217" i="17"/>
  <c r="AQ46" i="17"/>
  <c r="AQ218" i="17" s="1"/>
  <c r="AG230" i="17"/>
  <c r="G233" i="17"/>
  <c r="O258" i="17"/>
  <c r="W52" i="17"/>
  <c r="AO22" i="17"/>
  <c r="AO195" i="17" s="1"/>
  <c r="M23" i="17"/>
  <c r="M104" i="17" s="1"/>
  <c r="F32" i="17"/>
  <c r="AF31" i="17"/>
  <c r="AF112" i="17" s="1"/>
  <c r="V73" i="17"/>
  <c r="V246" i="17" s="1"/>
  <c r="AL64" i="17"/>
  <c r="AL237" i="17" s="1"/>
  <c r="O131" i="17"/>
  <c r="O236" i="17"/>
  <c r="F84" i="17"/>
  <c r="F257" i="17" s="1"/>
  <c r="AF52" i="17"/>
  <c r="W29" i="17"/>
  <c r="W110" i="17" s="1"/>
  <c r="AN52" i="17"/>
  <c r="AN225" i="17" s="1"/>
  <c r="T224" i="17"/>
  <c r="AM30" i="17"/>
  <c r="AM203" i="17" s="1"/>
  <c r="AV157" i="17"/>
  <c r="AC217" i="17"/>
  <c r="AO239" i="17"/>
  <c r="I44" i="17"/>
  <c r="AC126" i="17"/>
  <c r="R65" i="17"/>
  <c r="R238" i="17" s="1"/>
  <c r="AJ59" i="17"/>
  <c r="AJ231" i="17" s="1"/>
  <c r="O145" i="17"/>
  <c r="AI148" i="17"/>
  <c r="U240" i="17"/>
  <c r="U48" i="17"/>
  <c r="U221" i="17" s="1"/>
  <c r="AJ223" i="17"/>
  <c r="AI213" i="17"/>
  <c r="W34" i="17"/>
  <c r="W206" i="17" s="1"/>
  <c r="AG34" i="17"/>
  <c r="AG206" i="17" s="1"/>
  <c r="S224" i="17"/>
  <c r="AB36" i="17"/>
  <c r="AB209" i="17" s="1"/>
  <c r="Z59" i="17"/>
  <c r="Z152" i="17" s="1"/>
  <c r="Z55" i="17"/>
  <c r="Z228" i="17" s="1"/>
  <c r="AE253" i="17"/>
  <c r="G258" i="17"/>
  <c r="AC132" i="17"/>
  <c r="AS232" i="17"/>
  <c r="AX26" i="17"/>
  <c r="AX107" i="17" s="1"/>
  <c r="AM29" i="17"/>
  <c r="AM201" i="17" s="1"/>
  <c r="AF172" i="17"/>
  <c r="AW21" i="17"/>
  <c r="I234" i="17"/>
  <c r="AG208" i="17"/>
  <c r="AH42" i="17"/>
  <c r="R71" i="17"/>
  <c r="R244" i="17" s="1"/>
  <c r="AM27" i="17"/>
  <c r="AM200" i="17" s="1"/>
  <c r="AX31" i="17"/>
  <c r="AX112" i="17" s="1"/>
  <c r="AU29" i="17"/>
  <c r="AU110" i="17" s="1"/>
  <c r="AV222" i="17"/>
  <c r="AM50" i="17"/>
  <c r="AM143" i="17" s="1"/>
  <c r="AR212" i="17"/>
  <c r="Z121" i="17"/>
  <c r="O240" i="17"/>
  <c r="I238" i="17"/>
  <c r="AD212" i="17"/>
  <c r="O139" i="17"/>
  <c r="Z226" i="17"/>
  <c r="Q234" i="17"/>
  <c r="U154" i="17"/>
  <c r="AD140" i="17"/>
  <c r="W48" i="17"/>
  <c r="W129" i="17" s="1"/>
  <c r="G236" i="17"/>
  <c r="AD211" i="17"/>
  <c r="AU151" i="17"/>
  <c r="L44" i="17"/>
  <c r="L217" i="17" s="1"/>
  <c r="AQ198" i="17"/>
  <c r="AJ35" i="17"/>
  <c r="AJ128" i="17" s="1"/>
  <c r="AK128" i="17"/>
  <c r="AA40" i="17"/>
  <c r="AA133" i="17" s="1"/>
  <c r="V208" i="17"/>
  <c r="AL223" i="17"/>
  <c r="O222" i="17"/>
  <c r="W24" i="17"/>
  <c r="W105" i="17" s="1"/>
  <c r="W37" i="17"/>
  <c r="W209" i="17" s="1"/>
  <c r="I60" i="17"/>
  <c r="I233" i="17" s="1"/>
  <c r="AA42" i="17"/>
  <c r="AA215" i="17" s="1"/>
  <c r="AU78" i="17"/>
  <c r="I34" i="17"/>
  <c r="Y52" i="17"/>
  <c r="Y225" i="17" s="1"/>
  <c r="J47" i="17"/>
  <c r="J128" i="17" s="1"/>
  <c r="AE77" i="17"/>
  <c r="AE249" i="17" s="1"/>
  <c r="AD53" i="17"/>
  <c r="AD134" i="17" s="1"/>
  <c r="AI26" i="17"/>
  <c r="AI199" i="17" s="1"/>
  <c r="U45" i="17"/>
  <c r="U217" i="17" s="1"/>
  <c r="AS88" i="17"/>
  <c r="AJ37" i="17"/>
  <c r="AJ210" i="17" s="1"/>
  <c r="K85" i="17"/>
  <c r="K257" i="17" s="1"/>
  <c r="E53" i="17"/>
  <c r="K61" i="17"/>
  <c r="Q56" i="17"/>
  <c r="R32" i="17"/>
  <c r="R205" i="17" s="1"/>
  <c r="AB46" i="17"/>
  <c r="AB218" i="17" s="1"/>
  <c r="AB47" i="17"/>
  <c r="AB140" i="17" s="1"/>
  <c r="AV61" i="17"/>
  <c r="AV233" i="17" s="1"/>
  <c r="V57" i="17"/>
  <c r="AB33" i="17"/>
  <c r="AU23" i="17"/>
  <c r="AU196" i="17" s="1"/>
  <c r="X63" i="17"/>
  <c r="AE166" i="17"/>
  <c r="AE246" i="17"/>
  <c r="O78" i="17"/>
  <c r="O159" i="17" s="1"/>
  <c r="Y67" i="17"/>
  <c r="Y239" i="17" s="1"/>
  <c r="AN81" i="17"/>
  <c r="AN253" i="17" s="1"/>
  <c r="AJ49" i="17"/>
  <c r="AJ221" i="17" s="1"/>
  <c r="AR47" i="17"/>
  <c r="AR220" i="17" s="1"/>
  <c r="U65" i="17"/>
  <c r="U55" i="17"/>
  <c r="AM35" i="17"/>
  <c r="AW28" i="17"/>
  <c r="S29" i="17"/>
  <c r="K81" i="17"/>
  <c r="AM33" i="17"/>
  <c r="AM126" i="17" s="1"/>
  <c r="AO43" i="17"/>
  <c r="L68" i="17"/>
  <c r="L161" i="17" s="1"/>
  <c r="P85" i="17"/>
  <c r="P257" i="17" s="1"/>
  <c r="U39" i="17"/>
  <c r="AF51" i="17"/>
  <c r="N68" i="17"/>
  <c r="N240" i="17" s="1"/>
  <c r="AE29" i="17"/>
  <c r="X50" i="17"/>
  <c r="X222" i="17" s="1"/>
  <c r="AE75" i="17"/>
  <c r="AD37" i="17"/>
  <c r="AD209" i="17" s="1"/>
  <c r="U72" i="17"/>
  <c r="U245" i="17" s="1"/>
  <c r="I48" i="17"/>
  <c r="I220" i="17" s="1"/>
  <c r="I37" i="17"/>
  <c r="AI51" i="17"/>
  <c r="AI144" i="17" s="1"/>
  <c r="AM24" i="17"/>
  <c r="AU73" i="17"/>
  <c r="AU245" i="17" s="1"/>
  <c r="AU66" i="17"/>
  <c r="AM26" i="17"/>
  <c r="AM119" i="17" s="1"/>
  <c r="F35" i="17"/>
  <c r="F208" i="17" s="1"/>
  <c r="AO104" i="17"/>
  <c r="Y38" i="17"/>
  <c r="AG29" i="17"/>
  <c r="W35" i="17"/>
  <c r="Q52" i="17"/>
  <c r="Q145" i="17" s="1"/>
  <c r="AA44" i="17"/>
  <c r="AA216" i="17" s="1"/>
  <c r="AI54" i="17"/>
  <c r="K88" i="17"/>
  <c r="AG25" i="17"/>
  <c r="S48" i="17"/>
  <c r="S141" i="17" s="1"/>
  <c r="K83" i="17"/>
  <c r="AK24" i="17"/>
  <c r="AK196" i="17" s="1"/>
  <c r="O62" i="17"/>
  <c r="AU59" i="17"/>
  <c r="O61" i="17"/>
  <c r="AG90" i="17"/>
  <c r="O56" i="17"/>
  <c r="O229" i="17" s="1"/>
  <c r="AE84" i="17"/>
  <c r="AE256" i="17" s="1"/>
  <c r="AS57" i="17"/>
  <c r="AL81" i="17"/>
  <c r="AL253" i="17" s="1"/>
  <c r="H34" i="17"/>
  <c r="H127" i="17" s="1"/>
  <c r="AJ36" i="17"/>
  <c r="AJ129" i="17" s="1"/>
  <c r="AK30" i="17"/>
  <c r="AM47" i="17"/>
  <c r="S54" i="17"/>
  <c r="AO61" i="17"/>
  <c r="AI45" i="17"/>
  <c r="AC81" i="17"/>
  <c r="AW30" i="17"/>
  <c r="AW111" i="17" s="1"/>
  <c r="AB85" i="17"/>
  <c r="AB257" i="17" s="1"/>
  <c r="J52" i="17"/>
  <c r="J224" i="17" s="1"/>
  <c r="AD72" i="17"/>
  <c r="AD165" i="17" s="1"/>
  <c r="J48" i="17"/>
  <c r="J129" i="17" s="1"/>
  <c r="U63" i="17"/>
  <c r="AU65" i="17"/>
  <c r="AI58" i="17"/>
  <c r="AI231" i="17" s="1"/>
  <c r="AC78" i="17"/>
  <c r="AC159" i="17" s="1"/>
  <c r="I45" i="17"/>
  <c r="I126" i="17" s="1"/>
  <c r="AI83" i="17"/>
  <c r="AI256" i="17" s="1"/>
  <c r="AI56" i="17"/>
  <c r="AI149" i="17" s="1"/>
  <c r="I56" i="17"/>
  <c r="AQ44" i="17"/>
  <c r="AK33" i="17"/>
  <c r="AC40" i="17"/>
  <c r="AC79" i="17"/>
  <c r="AE86" i="17"/>
  <c r="AE259" i="17" s="1"/>
  <c r="K229" i="17"/>
  <c r="K228" i="17"/>
  <c r="AF85" i="17"/>
  <c r="AF258" i="17" s="1"/>
  <c r="AB62" i="17"/>
  <c r="AB234" i="17" s="1"/>
  <c r="AT46" i="17"/>
  <c r="AT218" i="17" s="1"/>
  <c r="R67" i="17"/>
  <c r="R240" i="17" s="1"/>
  <c r="AT53" i="17"/>
  <c r="H39" i="17"/>
  <c r="H132" i="17" s="1"/>
  <c r="AH50" i="17"/>
  <c r="AH143" i="17" s="1"/>
  <c r="AH47" i="17"/>
  <c r="AH220" i="17" s="1"/>
  <c r="AN88" i="17"/>
  <c r="AN260" i="17" s="1"/>
  <c r="AT31" i="17"/>
  <c r="AT203" i="17" s="1"/>
  <c r="AC125" i="17"/>
  <c r="AC216" i="17"/>
  <c r="S170" i="17"/>
  <c r="S250" i="17"/>
  <c r="AF89" i="17"/>
  <c r="AN38" i="17"/>
  <c r="AN119" i="17" s="1"/>
  <c r="AO196" i="17"/>
  <c r="G237" i="17"/>
  <c r="M89" i="17"/>
  <c r="S76" i="17"/>
  <c r="S249" i="17" s="1"/>
  <c r="E62" i="17"/>
  <c r="O84" i="17"/>
  <c r="O256" i="17" s="1"/>
  <c r="AI263" i="17"/>
  <c r="AW23" i="17"/>
  <c r="L66" i="12"/>
  <c r="K75" i="17"/>
  <c r="K247" i="17" s="1"/>
  <c r="AW83" i="17"/>
  <c r="AW256" i="17" s="1"/>
  <c r="J83" i="12"/>
  <c r="E93" i="11"/>
  <c r="E92" i="11"/>
  <c r="T172" i="17"/>
  <c r="E91" i="11"/>
  <c r="AP172" i="17"/>
  <c r="AP263" i="17"/>
  <c r="E94" i="11"/>
  <c r="E84" i="11"/>
  <c r="E95" i="11"/>
  <c r="L65" i="12"/>
  <c r="E90" i="11"/>
  <c r="E88" i="11"/>
  <c r="E85" i="11"/>
  <c r="E89" i="11"/>
  <c r="E83" i="11"/>
  <c r="E87" i="11"/>
  <c r="E86" i="11"/>
  <c r="E96" i="11"/>
  <c r="E97" i="11"/>
  <c r="AX90" i="17"/>
  <c r="AX262" i="17" s="1"/>
  <c r="N21" i="17"/>
  <c r="N194" i="17" s="1"/>
  <c r="V20" i="17"/>
  <c r="V113" i="17" s="1"/>
  <c r="L20" i="17"/>
  <c r="L193" i="17" s="1"/>
  <c r="Z21" i="17"/>
  <c r="Z114" i="17" s="1"/>
  <c r="W59" i="17"/>
  <c r="E86" i="17"/>
  <c r="E258" i="17" s="1"/>
  <c r="AA39" i="17"/>
  <c r="AW31" i="17"/>
  <c r="F20" i="17"/>
  <c r="V21" i="17"/>
  <c r="M20" i="17"/>
  <c r="Q20" i="17"/>
  <c r="AJ20" i="17"/>
  <c r="AJ193" i="17" s="1"/>
  <c r="K68" i="17"/>
  <c r="K240" i="17" s="1"/>
  <c r="AA46" i="17"/>
  <c r="AA218" i="17" s="1"/>
  <c r="AK31" i="17"/>
  <c r="M65" i="17"/>
  <c r="AQ30" i="17"/>
  <c r="AQ203" i="17" s="1"/>
  <c r="AC65" i="17"/>
  <c r="AC237" i="17" s="1"/>
  <c r="X20" i="17"/>
  <c r="X193" i="17" s="1"/>
  <c r="AU74" i="17"/>
  <c r="M21" i="17"/>
  <c r="AR20" i="17"/>
  <c r="AR193" i="17" s="1"/>
  <c r="AH20" i="17"/>
  <c r="AH113" i="17" s="1"/>
  <c r="O70" i="17"/>
  <c r="AK26" i="17"/>
  <c r="AK199" i="17" s="1"/>
  <c r="K86" i="17"/>
  <c r="K259" i="17" s="1"/>
  <c r="AO68" i="17"/>
  <c r="AO240" i="17" s="1"/>
  <c r="AM40" i="17"/>
  <c r="AQ60" i="17"/>
  <c r="AQ232" i="17" s="1"/>
  <c r="AW52" i="17"/>
  <c r="W39" i="17"/>
  <c r="W211" i="17" s="1"/>
  <c r="AS62" i="17"/>
  <c r="I42" i="17"/>
  <c r="Q81" i="17"/>
  <c r="Q47" i="17"/>
  <c r="Q219" i="17" s="1"/>
  <c r="AM53" i="17"/>
  <c r="AM226" i="17" s="1"/>
  <c r="AG21" i="17"/>
  <c r="O72" i="17"/>
  <c r="AK21" i="17"/>
  <c r="AU61" i="17"/>
  <c r="AU234" i="17" s="1"/>
  <c r="AG87" i="17"/>
  <c r="AG260" i="17" s="1"/>
  <c r="AE91" i="17"/>
  <c r="I54" i="17"/>
  <c r="J164" i="17"/>
  <c r="AG22" i="17"/>
  <c r="W45" i="17"/>
  <c r="M85" i="17"/>
  <c r="Q48" i="17"/>
  <c r="AC77" i="17"/>
  <c r="AG23" i="17"/>
  <c r="AG116" i="17" s="1"/>
  <c r="AG28" i="17"/>
  <c r="O71" i="17"/>
  <c r="I57" i="17"/>
  <c r="AW51" i="17"/>
  <c r="AW223" i="17" s="1"/>
  <c r="AW29" i="17"/>
  <c r="AO70" i="17"/>
  <c r="AO243" i="17" s="1"/>
  <c r="W51" i="17"/>
  <c r="W223" i="17" s="1"/>
  <c r="AC35" i="17"/>
  <c r="AC208" i="17" s="1"/>
  <c r="AM55" i="17"/>
  <c r="AM227" i="17" s="1"/>
  <c r="J20" i="17"/>
  <c r="J113" i="17" s="1"/>
  <c r="AG20" i="17"/>
  <c r="W60" i="17"/>
  <c r="AE88" i="17"/>
  <c r="AE261" i="17" s="1"/>
  <c r="AW49" i="17"/>
  <c r="AW221" i="17" s="1"/>
  <c r="K71" i="17"/>
  <c r="AM41" i="17"/>
  <c r="AD20" i="17"/>
  <c r="AD113" i="17" s="1"/>
  <c r="I63" i="17"/>
  <c r="I235" i="17" s="1"/>
  <c r="AK20" i="17"/>
  <c r="AO25" i="17"/>
  <c r="W66" i="17"/>
  <c r="AO72" i="17"/>
  <c r="AO69" i="17"/>
  <c r="AI57" i="17"/>
  <c r="AI150" i="17" s="1"/>
  <c r="AI46" i="17"/>
  <c r="E59" i="17"/>
  <c r="E231" i="17" s="1"/>
  <c r="Z20" i="17"/>
  <c r="G67" i="17"/>
  <c r="I64" i="17"/>
  <c r="AM49" i="17"/>
  <c r="AM130" i="17" s="1"/>
  <c r="AC85" i="17"/>
  <c r="Q59" i="17"/>
  <c r="AM139" i="17"/>
  <c r="AT111" i="17"/>
  <c r="V38" i="17"/>
  <c r="V131" i="17" s="1"/>
  <c r="T20" i="17"/>
  <c r="T113" i="17" s="1"/>
  <c r="J21" i="17"/>
  <c r="J194" i="17" s="1"/>
  <c r="F21" i="17"/>
  <c r="F102" i="17" s="1"/>
  <c r="AO20" i="17"/>
  <c r="AT20" i="17"/>
  <c r="AT113" i="17" s="1"/>
  <c r="E87" i="17"/>
  <c r="W40" i="17"/>
  <c r="Q83" i="17"/>
  <c r="AG24" i="17"/>
  <c r="AM51" i="17"/>
  <c r="AG32" i="17"/>
  <c r="AB86" i="17"/>
  <c r="AB259" i="17" s="1"/>
  <c r="W30" i="17"/>
  <c r="W123" i="17" s="1"/>
  <c r="F255" i="17"/>
  <c r="AR46" i="17"/>
  <c r="AR127" i="17" s="1"/>
  <c r="H70" i="17"/>
  <c r="H242" i="17" s="1"/>
  <c r="AJ150" i="17"/>
  <c r="AB263" i="17"/>
  <c r="AB171" i="17"/>
  <c r="E101" i="17"/>
  <c r="E81" i="11"/>
  <c r="F252" i="17"/>
  <c r="AF37" i="17"/>
  <c r="E80" i="11"/>
  <c r="L49" i="12"/>
  <c r="E79" i="11"/>
  <c r="X44" i="17"/>
  <c r="X137" i="17" s="1"/>
  <c r="AV28" i="17"/>
  <c r="AV201" i="17" s="1"/>
  <c r="AD54" i="17"/>
  <c r="AD227" i="17" s="1"/>
  <c r="E76" i="11"/>
  <c r="E75" i="11"/>
  <c r="R150" i="17"/>
  <c r="E78" i="11"/>
  <c r="E77" i="11"/>
  <c r="W107" i="17"/>
  <c r="W119" i="17"/>
  <c r="AA22" i="17"/>
  <c r="AA195" i="17" s="1"/>
  <c r="W31" i="17"/>
  <c r="W112" i="17" s="1"/>
  <c r="H166" i="17"/>
  <c r="AV218" i="17"/>
  <c r="E82" i="11"/>
  <c r="AR44" i="17"/>
  <c r="AR216" i="17" s="1"/>
  <c r="AT258" i="17"/>
  <c r="AD61" i="17"/>
  <c r="AD154" i="17" s="1"/>
  <c r="J29" i="17"/>
  <c r="J122" i="17" s="1"/>
  <c r="W143" i="17"/>
  <c r="W131" i="17"/>
  <c r="AK106" i="17"/>
  <c r="AT39" i="17"/>
  <c r="AN57" i="17"/>
  <c r="AN150" i="17" s="1"/>
  <c r="I142" i="17"/>
  <c r="AI210" i="17"/>
  <c r="O26" i="17"/>
  <c r="O107" i="17" s="1"/>
  <c r="AT166" i="17"/>
  <c r="R143" i="17"/>
  <c r="L86" i="17"/>
  <c r="L167" i="17" s="1"/>
  <c r="L91" i="17"/>
  <c r="L263" i="17" s="1"/>
  <c r="AE114" i="17"/>
  <c r="AF241" i="17"/>
  <c r="AI130" i="17"/>
  <c r="O230" i="17"/>
  <c r="AM211" i="17"/>
  <c r="AL46" i="17"/>
  <c r="AL139" i="17" s="1"/>
  <c r="AI221" i="17"/>
  <c r="AR60" i="17"/>
  <c r="AR141" i="17" s="1"/>
  <c r="F69" i="17"/>
  <c r="F241" i="17" s="1"/>
  <c r="AF162" i="17"/>
  <c r="N36" i="17"/>
  <c r="N209" i="17" s="1"/>
  <c r="AT40" i="17"/>
  <c r="AT133" i="17" s="1"/>
  <c r="AR37" i="17"/>
  <c r="I205" i="17"/>
  <c r="X85" i="17"/>
  <c r="X258" i="17" s="1"/>
  <c r="AX81" i="17"/>
  <c r="AX50" i="17"/>
  <c r="AX143" i="17" s="1"/>
  <c r="AQ104" i="17"/>
  <c r="G238" i="17"/>
  <c r="I258" i="17"/>
  <c r="AJ228" i="17"/>
  <c r="T30" i="17"/>
  <c r="T203" i="17" s="1"/>
  <c r="AC165" i="17"/>
  <c r="M167" i="17"/>
  <c r="AM210" i="17"/>
  <c r="AF163" i="17"/>
  <c r="AH79" i="17"/>
  <c r="AH172" i="17" s="1"/>
  <c r="N261" i="17"/>
  <c r="AF65" i="17"/>
  <c r="AF158" i="17" s="1"/>
  <c r="U233" i="17"/>
  <c r="AT255" i="17"/>
  <c r="P48" i="17"/>
  <c r="P129" i="17" s="1"/>
  <c r="AF46" i="17"/>
  <c r="AF218" i="17" s="1"/>
  <c r="O21" i="17"/>
  <c r="O194" i="17" s="1"/>
  <c r="AX36" i="17"/>
  <c r="AX117" i="17" s="1"/>
  <c r="I140" i="17"/>
  <c r="I128" i="17"/>
  <c r="L37" i="17"/>
  <c r="AT260" i="17"/>
  <c r="AI214" i="17"/>
  <c r="AW254" i="17"/>
  <c r="G256" i="17"/>
  <c r="AJ237" i="17"/>
  <c r="AI242" i="17"/>
  <c r="V41" i="17"/>
  <c r="V214" i="17" s="1"/>
  <c r="AJ164" i="17"/>
  <c r="V162" i="17"/>
  <c r="AX40" i="17"/>
  <c r="AX133" i="17" s="1"/>
  <c r="H61" i="17"/>
  <c r="H154" i="17" s="1"/>
  <c r="U142" i="17"/>
  <c r="M155" i="17"/>
  <c r="AN39" i="17"/>
  <c r="AN120" i="17" s="1"/>
  <c r="P44" i="17"/>
  <c r="P217" i="17" s="1"/>
  <c r="AX51" i="17"/>
  <c r="AX224" i="17" s="1"/>
  <c r="AX56" i="17"/>
  <c r="AX137" i="17" s="1"/>
  <c r="AV171" i="17"/>
  <c r="U234" i="17"/>
  <c r="AC167" i="17"/>
  <c r="AJ227" i="17"/>
  <c r="M247" i="17"/>
  <c r="AV262" i="17"/>
  <c r="AH254" i="17"/>
  <c r="X91" i="17"/>
  <c r="X172" i="17" s="1"/>
  <c r="P41" i="17"/>
  <c r="P213" i="17" s="1"/>
  <c r="AA31" i="17"/>
  <c r="AA124" i="17" s="1"/>
  <c r="S258" i="17"/>
  <c r="Z79" i="17"/>
  <c r="Z252" i="17" s="1"/>
  <c r="AT38" i="17"/>
  <c r="P78" i="17"/>
  <c r="P159" i="17" s="1"/>
  <c r="V65" i="17"/>
  <c r="V158" i="17" s="1"/>
  <c r="AF35" i="17"/>
  <c r="AF116" i="17" s="1"/>
  <c r="AB38" i="17"/>
  <c r="AB210" i="17" s="1"/>
  <c r="AO238" i="17"/>
  <c r="J70" i="17"/>
  <c r="J243" i="17" s="1"/>
  <c r="Y207" i="17"/>
  <c r="L250" i="17"/>
  <c r="N55" i="17"/>
  <c r="N148" i="17" s="1"/>
  <c r="V129" i="17"/>
  <c r="X252" i="17"/>
  <c r="L262" i="17"/>
  <c r="F71" i="17"/>
  <c r="F164" i="17" s="1"/>
  <c r="AA29" i="17"/>
  <c r="AA110" i="17" s="1"/>
  <c r="P39" i="17"/>
  <c r="P120" i="17" s="1"/>
  <c r="L43" i="17"/>
  <c r="L136" i="17" s="1"/>
  <c r="AH253" i="17"/>
  <c r="AV69" i="17"/>
  <c r="AV242" i="17" s="1"/>
  <c r="P43" i="17"/>
  <c r="P136" i="17" s="1"/>
  <c r="P60" i="17"/>
  <c r="P153" i="17" s="1"/>
  <c r="AK116" i="17"/>
  <c r="X90" i="17"/>
  <c r="AA26" i="17"/>
  <c r="AA107" i="17" s="1"/>
  <c r="AL43" i="17"/>
  <c r="AL136" i="17" s="1"/>
  <c r="AI241" i="17"/>
  <c r="AT67" i="17"/>
  <c r="AT240" i="17" s="1"/>
  <c r="AF49" i="17"/>
  <c r="AF221" i="17" s="1"/>
  <c r="L38" i="17"/>
  <c r="AG258" i="17"/>
  <c r="AK195" i="17"/>
  <c r="AV24" i="17"/>
  <c r="AV117" i="17" s="1"/>
  <c r="AL47" i="17"/>
  <c r="AL128" i="17" s="1"/>
  <c r="AX33" i="17"/>
  <c r="L213" i="17"/>
  <c r="H223" i="17"/>
  <c r="Z38" i="17"/>
  <c r="Z131" i="17" s="1"/>
  <c r="AK104" i="17"/>
  <c r="AH162" i="17"/>
  <c r="AX58" i="17"/>
  <c r="AX231" i="17" s="1"/>
  <c r="AN40" i="17"/>
  <c r="AN213" i="17" s="1"/>
  <c r="Z221" i="17"/>
  <c r="J33" i="17"/>
  <c r="AD57" i="17"/>
  <c r="AD229" i="17" s="1"/>
  <c r="V68" i="17"/>
  <c r="V161" i="17" s="1"/>
  <c r="AT36" i="17"/>
  <c r="AT208" i="17" s="1"/>
  <c r="AX42" i="17"/>
  <c r="AX214" i="17" s="1"/>
  <c r="P90" i="17"/>
  <c r="L56" i="17"/>
  <c r="V244" i="17"/>
  <c r="AR168" i="17"/>
  <c r="Z73" i="17"/>
  <c r="H160" i="17"/>
  <c r="AR59" i="17"/>
  <c r="AR152" i="17" s="1"/>
  <c r="AL45" i="17"/>
  <c r="AN233" i="17"/>
  <c r="M241" i="17"/>
  <c r="AX238" i="17"/>
  <c r="AX49" i="17"/>
  <c r="AT202" i="17"/>
  <c r="F27" i="17"/>
  <c r="F108" i="17" s="1"/>
  <c r="AG229" i="17"/>
  <c r="M161" i="17"/>
  <c r="AM194" i="17"/>
  <c r="AM138" i="17"/>
  <c r="AM218" i="17"/>
  <c r="AB35" i="17"/>
  <c r="AM115" i="17"/>
  <c r="AT71" i="17"/>
  <c r="AT152" i="17" s="1"/>
  <c r="AF160" i="17"/>
  <c r="H252" i="17"/>
  <c r="AF156" i="17"/>
  <c r="V243" i="17"/>
  <c r="L243" i="17"/>
  <c r="L60" i="17"/>
  <c r="L153" i="17" s="1"/>
  <c r="AL89" i="17"/>
  <c r="AL262" i="17" s="1"/>
  <c r="V252" i="17"/>
  <c r="AN36" i="17"/>
  <c r="AN209" i="17" s="1"/>
  <c r="AX74" i="17"/>
  <c r="AX247" i="17" s="1"/>
  <c r="N254" i="17"/>
  <c r="AF36" i="17"/>
  <c r="F139" i="17"/>
  <c r="X89" i="17"/>
  <c r="X170" i="17" s="1"/>
  <c r="AX82" i="17"/>
  <c r="AX163" i="17" s="1"/>
  <c r="O27" i="17"/>
  <c r="O108" i="17" s="1"/>
  <c r="AV27" i="17"/>
  <c r="AV108" i="17" s="1"/>
  <c r="AF55" i="17"/>
  <c r="AF228" i="17" s="1"/>
  <c r="V75" i="17"/>
  <c r="V247" i="17" s="1"/>
  <c r="AF32" i="17"/>
  <c r="AF125" i="17" s="1"/>
  <c r="Z36" i="17"/>
  <c r="AL249" i="17"/>
  <c r="X76" i="17"/>
  <c r="AX55" i="17"/>
  <c r="AX148" i="17" s="1"/>
  <c r="AL69" i="17"/>
  <c r="Z46" i="17"/>
  <c r="Z139" i="17" s="1"/>
  <c r="J73" i="17"/>
  <c r="J166" i="17" s="1"/>
  <c r="J254" i="17"/>
  <c r="J37" i="17"/>
  <c r="N80" i="17"/>
  <c r="V163" i="17"/>
  <c r="L59" i="17"/>
  <c r="L152" i="17" s="1"/>
  <c r="V242" i="17"/>
  <c r="AT84" i="17"/>
  <c r="AT256" i="17" s="1"/>
  <c r="AI115" i="17"/>
  <c r="L82" i="17"/>
  <c r="L254" i="17" s="1"/>
  <c r="H78" i="17"/>
  <c r="H251" i="17" s="1"/>
  <c r="AI258" i="17"/>
  <c r="AB195" i="17"/>
  <c r="AH250" i="17"/>
  <c r="P77" i="17"/>
  <c r="AL164" i="17"/>
  <c r="AR57" i="17"/>
  <c r="AR229" i="17" s="1"/>
  <c r="V67" i="17"/>
  <c r="V160" i="17" s="1"/>
  <c r="AH249" i="17"/>
  <c r="AH170" i="17"/>
  <c r="AV31" i="17"/>
  <c r="AL44" i="17"/>
  <c r="AL125" i="17" s="1"/>
  <c r="AR83" i="17"/>
  <c r="AR164" i="17" s="1"/>
  <c r="V207" i="17"/>
  <c r="L171" i="17"/>
  <c r="AL224" i="17"/>
  <c r="U210" i="17"/>
  <c r="U209" i="17"/>
  <c r="J17" i="12"/>
  <c r="J42" i="12"/>
  <c r="AP62" i="17"/>
  <c r="AP143" i="17" s="1"/>
  <c r="AN77" i="17"/>
  <c r="AN170" i="17" s="1"/>
  <c r="F41" i="17"/>
  <c r="AT64" i="17"/>
  <c r="AT145" i="17" s="1"/>
  <c r="AR61" i="17"/>
  <c r="AR234" i="17" s="1"/>
  <c r="H57" i="17"/>
  <c r="H150" i="17" s="1"/>
  <c r="AJ256" i="17"/>
  <c r="H172" i="17"/>
  <c r="F67" i="17"/>
  <c r="F160" i="17" s="1"/>
  <c r="X83" i="17"/>
  <c r="X256" i="17" s="1"/>
  <c r="AF62" i="17"/>
  <c r="AF155" i="17" s="1"/>
  <c r="P74" i="17"/>
  <c r="P167" i="17" s="1"/>
  <c r="AN82" i="17"/>
  <c r="AN163" i="17" s="1"/>
  <c r="AH25" i="17"/>
  <c r="AH106" i="17" s="1"/>
  <c r="AJ70" i="17"/>
  <c r="AJ242" i="17" s="1"/>
  <c r="AX37" i="17"/>
  <c r="AF254" i="17"/>
  <c r="AJ82" i="17"/>
  <c r="AJ255" i="17" s="1"/>
  <c r="AL73" i="17"/>
  <c r="AL154" i="17" s="1"/>
  <c r="J77" i="17"/>
  <c r="AX80" i="17"/>
  <c r="F73" i="17"/>
  <c r="F245" i="17" s="1"/>
  <c r="AV44" i="17"/>
  <c r="AV216" i="17" s="1"/>
  <c r="X28" i="17"/>
  <c r="U242" i="17"/>
  <c r="N260" i="17"/>
  <c r="E28" i="17"/>
  <c r="E109" i="17" s="1"/>
  <c r="AF247" i="17"/>
  <c r="AH66" i="17"/>
  <c r="AH239" i="17" s="1"/>
  <c r="AN217" i="17"/>
  <c r="AF255" i="17"/>
  <c r="L218" i="17"/>
  <c r="AV165" i="17"/>
  <c r="O30" i="17"/>
  <c r="O111" i="17" s="1"/>
  <c r="AN85" i="17"/>
  <c r="AN258" i="17" s="1"/>
  <c r="AL169" i="17"/>
  <c r="N221" i="17"/>
  <c r="AA30" i="17"/>
  <c r="L32" i="12"/>
  <c r="L54" i="17"/>
  <c r="L135" i="17" s="1"/>
  <c r="L36" i="17"/>
  <c r="L129" i="17" s="1"/>
  <c r="L219" i="17"/>
  <c r="O221" i="17"/>
  <c r="O220" i="17"/>
  <c r="O31" i="17"/>
  <c r="O124" i="17" s="1"/>
  <c r="T68" i="17"/>
  <c r="T241" i="17" s="1"/>
  <c r="J24" i="12"/>
  <c r="O25" i="17"/>
  <c r="O106" i="17" s="1"/>
  <c r="R251" i="17"/>
  <c r="V261" i="17"/>
  <c r="AF253" i="17"/>
  <c r="U135" i="17"/>
  <c r="U243" i="17"/>
  <c r="AH156" i="17"/>
  <c r="AF167" i="17"/>
  <c r="J69" i="17"/>
  <c r="J241" i="17" s="1"/>
  <c r="F70" i="17"/>
  <c r="F151" i="17" s="1"/>
  <c r="T150" i="17"/>
  <c r="H54" i="17"/>
  <c r="H226" i="17" s="1"/>
  <c r="N85" i="17"/>
  <c r="N166" i="17" s="1"/>
  <c r="AH164" i="17"/>
  <c r="J75" i="17"/>
  <c r="J168" i="17" s="1"/>
  <c r="AX38" i="17"/>
  <c r="AF252" i="17"/>
  <c r="N222" i="17"/>
  <c r="L83" i="17"/>
  <c r="L164" i="17" s="1"/>
  <c r="Z77" i="17"/>
  <c r="Z249" i="17" s="1"/>
  <c r="H258" i="17"/>
  <c r="AL78" i="17"/>
  <c r="AL251" i="17" s="1"/>
  <c r="AR63" i="17"/>
  <c r="AR235" i="17" s="1"/>
  <c r="Z247" i="17"/>
  <c r="N131" i="17"/>
  <c r="AV68" i="17"/>
  <c r="AN58" i="17"/>
  <c r="AN79" i="17"/>
  <c r="AN172" i="17" s="1"/>
  <c r="AB71" i="17"/>
  <c r="AB244" i="17" s="1"/>
  <c r="AL258" i="17"/>
  <c r="AP29" i="17"/>
  <c r="AP110" i="17" s="1"/>
  <c r="L79" i="17"/>
  <c r="L251" i="17" s="1"/>
  <c r="V260" i="17"/>
  <c r="V215" i="17"/>
  <c r="AL167" i="17"/>
  <c r="AL244" i="17"/>
  <c r="X88" i="17"/>
  <c r="P65" i="17"/>
  <c r="AF246" i="17"/>
  <c r="AP48" i="17"/>
  <c r="AP141" i="17" s="1"/>
  <c r="AP169" i="17"/>
  <c r="Z162" i="17"/>
  <c r="R257" i="17"/>
  <c r="R260" i="17"/>
  <c r="AH229" i="17"/>
  <c r="H225" i="17"/>
  <c r="J31" i="17"/>
  <c r="J203" i="17" s="1"/>
  <c r="R250" i="17"/>
  <c r="AT263" i="17"/>
  <c r="AN51" i="17"/>
  <c r="V78" i="17"/>
  <c r="V250" i="17" s="1"/>
  <c r="G26" i="17"/>
  <c r="G107" i="17" s="1"/>
  <c r="F77" i="17"/>
  <c r="F170" i="17" s="1"/>
  <c r="V254" i="17"/>
  <c r="J117" i="17"/>
  <c r="AP139" i="17"/>
  <c r="V216" i="17"/>
  <c r="AH68" i="17"/>
  <c r="AH149" i="17" s="1"/>
  <c r="Z242" i="17"/>
  <c r="AR228" i="17"/>
  <c r="AI103" i="17"/>
  <c r="AB75" i="17"/>
  <c r="AB168" i="17" s="1"/>
  <c r="AH138" i="17"/>
  <c r="AP32" i="17"/>
  <c r="AP113" i="17" s="1"/>
  <c r="AI195" i="17"/>
  <c r="AT167" i="17"/>
  <c r="F171" i="17"/>
  <c r="E26" i="17"/>
  <c r="E107" i="17" s="1"/>
  <c r="X30" i="17"/>
  <c r="X202" i="17" s="1"/>
  <c r="P47" i="17"/>
  <c r="AN127" i="17"/>
  <c r="H146" i="17"/>
  <c r="AP37" i="17"/>
  <c r="AP130" i="17" s="1"/>
  <c r="E31" i="17"/>
  <c r="E112" i="17" s="1"/>
  <c r="F159" i="17"/>
  <c r="AH30" i="17"/>
  <c r="AH202" i="17" s="1"/>
  <c r="X75" i="17"/>
  <c r="Z253" i="17"/>
  <c r="AI193" i="17"/>
  <c r="AP256" i="17"/>
  <c r="AP167" i="17"/>
  <c r="AP262" i="17"/>
  <c r="AP171" i="17"/>
  <c r="AP31" i="17"/>
  <c r="AP112" i="17" s="1"/>
  <c r="AP24" i="17"/>
  <c r="AP105" i="17" s="1"/>
  <c r="AP87" i="17"/>
  <c r="AP259" i="17" s="1"/>
  <c r="L28" i="12"/>
  <c r="L31" i="12"/>
  <c r="AP21" i="17"/>
  <c r="AP102" i="17" s="1"/>
  <c r="V253" i="17"/>
  <c r="AL248" i="17"/>
  <c r="AN259" i="17"/>
  <c r="AF151" i="17"/>
  <c r="H257" i="17"/>
  <c r="H50" i="12"/>
  <c r="J66" i="12"/>
  <c r="J19" i="12"/>
  <c r="J65" i="12"/>
  <c r="L43" i="12"/>
  <c r="J89" i="17"/>
  <c r="J262" i="17" s="1"/>
  <c r="AN84" i="17"/>
  <c r="AL260" i="17"/>
  <c r="AT163" i="17"/>
  <c r="P236" i="17"/>
  <c r="AR155" i="17"/>
  <c r="N119" i="17"/>
  <c r="F248" i="17"/>
  <c r="E197" i="17"/>
  <c r="H134" i="17"/>
  <c r="F247" i="17"/>
  <c r="N168" i="17"/>
  <c r="AT259" i="17"/>
  <c r="AF64" i="17"/>
  <c r="AL91" i="17"/>
  <c r="AL172" i="17" s="1"/>
  <c r="H2" i="12"/>
  <c r="H3" i="12" s="1"/>
  <c r="J252" i="17"/>
  <c r="J23" i="12"/>
  <c r="AP67" i="17"/>
  <c r="AP160" i="17" s="1"/>
  <c r="AP54" i="17"/>
  <c r="AP226" i="17" s="1"/>
  <c r="L40" i="12"/>
  <c r="L46" i="12"/>
  <c r="AP246" i="17"/>
  <c r="AP218" i="17"/>
  <c r="AH228" i="17"/>
  <c r="AH258" i="17"/>
  <c r="AV261" i="17"/>
  <c r="V172" i="17"/>
  <c r="AV66" i="17"/>
  <c r="AV159" i="17" s="1"/>
  <c r="P68" i="17"/>
  <c r="P241" i="17" s="1"/>
  <c r="J172" i="17"/>
  <c r="AP47" i="17"/>
  <c r="AP219" i="17" s="1"/>
  <c r="AV169" i="17"/>
  <c r="L87" i="17"/>
  <c r="L168" i="17" s="1"/>
  <c r="J84" i="17"/>
  <c r="J165" i="17" s="1"/>
  <c r="H255" i="17"/>
  <c r="AV71" i="17"/>
  <c r="AV164" i="17" s="1"/>
  <c r="R89" i="17"/>
  <c r="R261" i="17" s="1"/>
  <c r="AT241" i="17"/>
  <c r="V263" i="17"/>
  <c r="AH64" i="17"/>
  <c r="AH237" i="17" s="1"/>
  <c r="AJ67" i="17"/>
  <c r="AJ148" i="17" s="1"/>
  <c r="N171" i="17"/>
  <c r="AL247" i="17"/>
  <c r="AH166" i="17"/>
  <c r="AX77" i="17"/>
  <c r="AX158" i="17" s="1"/>
  <c r="F44" i="17"/>
  <c r="F137" i="17" s="1"/>
  <c r="AT75" i="17"/>
  <c r="AT156" i="17" s="1"/>
  <c r="E113" i="17"/>
  <c r="AT206" i="17"/>
  <c r="X82" i="17"/>
  <c r="Z116" i="17"/>
  <c r="N53" i="17"/>
  <c r="N226" i="17" s="1"/>
  <c r="T78" i="17"/>
  <c r="T171" i="17" s="1"/>
  <c r="R230" i="17"/>
  <c r="AX35" i="17"/>
  <c r="AX116" i="17" s="1"/>
  <c r="AP222" i="17"/>
  <c r="AH255" i="17"/>
  <c r="L253" i="17"/>
  <c r="J208" i="17"/>
  <c r="AX78" i="17"/>
  <c r="AX159" i="17" s="1"/>
  <c r="AP81" i="17"/>
  <c r="AP254" i="17" s="1"/>
  <c r="AP36" i="17"/>
  <c r="E22" i="11"/>
  <c r="AP28" i="17"/>
  <c r="AP109" i="17" s="1"/>
  <c r="E23" i="11"/>
  <c r="E30" i="11"/>
  <c r="T43" i="17"/>
  <c r="T215" i="17" s="1"/>
  <c r="E27" i="11"/>
  <c r="E28" i="11"/>
  <c r="E29" i="11"/>
  <c r="E25" i="11"/>
  <c r="E24" i="11"/>
  <c r="E32" i="11"/>
  <c r="AP146" i="17"/>
  <c r="AH88" i="17"/>
  <c r="AV73" i="17"/>
  <c r="AV246" i="17" s="1"/>
  <c r="N35" i="17"/>
  <c r="N116" i="17" s="1"/>
  <c r="AN56" i="17"/>
  <c r="AN137" i="17" s="1"/>
  <c r="AT76" i="17"/>
  <c r="AT169" i="17" s="1"/>
  <c r="J76" i="17"/>
  <c r="J169" i="17" s="1"/>
  <c r="V85" i="17"/>
  <c r="V257" i="17" s="1"/>
  <c r="G22" i="17"/>
  <c r="AP80" i="17"/>
  <c r="N79" i="17"/>
  <c r="AH84" i="17"/>
  <c r="AH256" i="17" s="1"/>
  <c r="AX88" i="17"/>
  <c r="AX260" i="17" s="1"/>
  <c r="AF76" i="17"/>
  <c r="AF248" i="17" s="1"/>
  <c r="R80" i="17"/>
  <c r="R252" i="17" s="1"/>
  <c r="K25" i="17"/>
  <c r="K106" i="17" s="1"/>
  <c r="J38" i="17"/>
  <c r="J119" i="17" s="1"/>
  <c r="R54" i="17"/>
  <c r="R226" i="17" s="1"/>
  <c r="J60" i="17"/>
  <c r="R81" i="17"/>
  <c r="R162" i="17" s="1"/>
  <c r="AH28" i="17"/>
  <c r="AH109" i="17" s="1"/>
  <c r="P71" i="17"/>
  <c r="P164" i="17" s="1"/>
  <c r="T40" i="17"/>
  <c r="T213" i="17" s="1"/>
  <c r="AJ68" i="17"/>
  <c r="AJ161" i="17" s="1"/>
  <c r="J64" i="17"/>
  <c r="J237" i="17" s="1"/>
  <c r="J63" i="17"/>
  <c r="J144" i="17" s="1"/>
  <c r="R49" i="17"/>
  <c r="R221" i="17" s="1"/>
  <c r="AJ72" i="17"/>
  <c r="AJ244" i="17" s="1"/>
  <c r="AV87" i="17"/>
  <c r="R83" i="17"/>
  <c r="R256" i="17" s="1"/>
  <c r="N52" i="17"/>
  <c r="N224" i="17" s="1"/>
  <c r="AH72" i="17"/>
  <c r="AH153" i="17" s="1"/>
  <c r="H77" i="17"/>
  <c r="H249" i="17" s="1"/>
  <c r="AR88" i="17"/>
  <c r="AR261" i="17" s="1"/>
  <c r="AV139" i="17"/>
  <c r="AV67" i="17"/>
  <c r="AV148" i="17" s="1"/>
  <c r="N29" i="17"/>
  <c r="N110" i="17" s="1"/>
  <c r="J27" i="17"/>
  <c r="J108" i="17" s="1"/>
  <c r="P61" i="17"/>
  <c r="P142" i="17" s="1"/>
  <c r="AB70" i="17"/>
  <c r="AB151" i="17" s="1"/>
  <c r="H81" i="17"/>
  <c r="AJ76" i="17"/>
  <c r="AJ157" i="17" s="1"/>
  <c r="AH31" i="17"/>
  <c r="AH204" i="17" s="1"/>
  <c r="N45" i="17"/>
  <c r="N218" i="17" s="1"/>
  <c r="N71" i="17"/>
  <c r="N164" i="17" s="1"/>
  <c r="N86" i="17"/>
  <c r="N259" i="17" s="1"/>
  <c r="V40" i="17"/>
  <c r="V212" i="17" s="1"/>
  <c r="AV39" i="17"/>
  <c r="AV132" i="17" s="1"/>
  <c r="P76" i="17"/>
  <c r="P169" i="17" s="1"/>
  <c r="R52" i="17"/>
  <c r="R145" i="17" s="1"/>
  <c r="N74" i="17"/>
  <c r="N247" i="17" s="1"/>
  <c r="N76" i="17"/>
  <c r="N157" i="17" s="1"/>
  <c r="Z45" i="17"/>
  <c r="Z217" i="17" s="1"/>
  <c r="AB73" i="17"/>
  <c r="AB246" i="17" s="1"/>
  <c r="R55" i="17"/>
  <c r="R76" i="17"/>
  <c r="R169" i="17" s="1"/>
  <c r="N47" i="17"/>
  <c r="N140" i="17" s="1"/>
  <c r="Z84" i="17"/>
  <c r="Z165" i="17" s="1"/>
  <c r="AT78" i="17"/>
  <c r="AT171" i="17" s="1"/>
  <c r="Z88" i="17"/>
  <c r="Z261" i="17" s="1"/>
  <c r="E30" i="17"/>
  <c r="AV127" i="17"/>
  <c r="L102" i="17"/>
  <c r="N256" i="17"/>
  <c r="N72" i="17"/>
  <c r="N245" i="17" s="1"/>
  <c r="R86" i="17"/>
  <c r="R167" i="17" s="1"/>
  <c r="AB77" i="17"/>
  <c r="AB250" i="17" s="1"/>
  <c r="G29" i="17"/>
  <c r="G110" i="17" s="1"/>
  <c r="Z87" i="17"/>
  <c r="AT72" i="17"/>
  <c r="AP85" i="17"/>
  <c r="AP258" i="17" s="1"/>
  <c r="J74" i="17"/>
  <c r="AR86" i="17"/>
  <c r="AR258" i="17" s="1"/>
  <c r="AN54" i="17"/>
  <c r="AN227" i="17" s="1"/>
  <c r="R56" i="17"/>
  <c r="R137" i="17" s="1"/>
  <c r="F45" i="17"/>
  <c r="F126" i="17" s="1"/>
  <c r="AF78" i="17"/>
  <c r="AF159" i="17" s="1"/>
  <c r="V83" i="17"/>
  <c r="V256" i="17" s="1"/>
  <c r="G24" i="17"/>
  <c r="G105" i="17" s="1"/>
  <c r="AP71" i="17"/>
  <c r="AP164" i="17" s="1"/>
  <c r="AN90" i="17"/>
  <c r="AN263" i="17" s="1"/>
  <c r="AR91" i="17"/>
  <c r="AR263" i="17" s="1"/>
  <c r="AT254" i="17"/>
  <c r="AU113" i="17"/>
  <c r="T59" i="17"/>
  <c r="T232" i="17" s="1"/>
  <c r="V33" i="17"/>
  <c r="V205" i="17" s="1"/>
  <c r="P54" i="17"/>
  <c r="E37" i="11"/>
  <c r="E31" i="11"/>
  <c r="E26" i="11"/>
  <c r="E36" i="11"/>
  <c r="E33" i="11"/>
  <c r="E34" i="11"/>
  <c r="E35" i="11"/>
  <c r="E38" i="11"/>
  <c r="E73" i="11"/>
  <c r="AP255" i="17"/>
  <c r="J253" i="17"/>
  <c r="AR79" i="17"/>
  <c r="T223" i="17"/>
  <c r="E46" i="11"/>
  <c r="E43" i="11"/>
  <c r="E41" i="11"/>
  <c r="E42" i="11"/>
  <c r="J32" i="12"/>
  <c r="E39" i="11"/>
  <c r="E45" i="11"/>
  <c r="E44" i="11"/>
  <c r="E40" i="11"/>
  <c r="E47" i="11"/>
  <c r="T29" i="17"/>
  <c r="T110" i="17" s="1"/>
  <c r="T45" i="17"/>
  <c r="T138" i="17" s="1"/>
  <c r="T63" i="17"/>
  <c r="T235" i="17" s="1"/>
  <c r="T34" i="17"/>
  <c r="T207" i="17" s="1"/>
  <c r="T44" i="17"/>
  <c r="E48" i="11"/>
  <c r="T67" i="17"/>
  <c r="T160" i="17" s="1"/>
  <c r="T73" i="17"/>
  <c r="T246" i="17" s="1"/>
  <c r="E66" i="11"/>
  <c r="T64" i="17"/>
  <c r="T24" i="17"/>
  <c r="T105" i="17" s="1"/>
  <c r="T28" i="17"/>
  <c r="T200" i="17" s="1"/>
  <c r="T49" i="17"/>
  <c r="T130" i="17" s="1"/>
  <c r="T83" i="17"/>
  <c r="T256" i="17" s="1"/>
  <c r="T71" i="17"/>
  <c r="T243" i="17" s="1"/>
  <c r="L33" i="12"/>
  <c r="P70" i="17"/>
  <c r="P242" i="17" s="1"/>
  <c r="P56" i="17"/>
  <c r="R82" i="17"/>
  <c r="R163" i="17" s="1"/>
  <c r="E27" i="17"/>
  <c r="N170" i="17"/>
  <c r="Z161" i="17"/>
  <c r="N250" i="17"/>
  <c r="E19" i="11"/>
  <c r="T26" i="17"/>
  <c r="T107" i="17" s="1"/>
  <c r="T254" i="17"/>
  <c r="T163" i="17"/>
  <c r="T47" i="17"/>
  <c r="T220" i="17" s="1"/>
  <c r="T80" i="17"/>
  <c r="T252" i="17" s="1"/>
  <c r="AP69" i="17"/>
  <c r="AP241" i="17" s="1"/>
  <c r="E14" i="11"/>
  <c r="E16" i="11"/>
  <c r="E21" i="11"/>
  <c r="E15" i="11"/>
  <c r="E72" i="11"/>
  <c r="AP251" i="17"/>
  <c r="E55" i="11"/>
  <c r="E50" i="11"/>
  <c r="E49" i="11"/>
  <c r="E13" i="11"/>
  <c r="E51" i="11"/>
  <c r="E69" i="11"/>
  <c r="E74" i="11"/>
  <c r="E57" i="11"/>
  <c r="E52" i="11"/>
  <c r="AP44" i="17"/>
  <c r="AP137" i="17" s="1"/>
  <c r="AP192" i="17"/>
  <c r="E70" i="11"/>
  <c r="AP33" i="17"/>
  <c r="AP126" i="17" s="1"/>
  <c r="E17" i="11"/>
  <c r="E67" i="11"/>
  <c r="E53" i="11"/>
  <c r="E18" i="11"/>
  <c r="AP27" i="17"/>
  <c r="AP199" i="17" s="1"/>
  <c r="E71" i="11"/>
  <c r="E68" i="11"/>
  <c r="E20" i="11"/>
  <c r="E59" i="11"/>
  <c r="E63" i="11"/>
  <c r="E54" i="11"/>
  <c r="E60" i="11"/>
  <c r="P46" i="17"/>
  <c r="P139" i="17" s="1"/>
  <c r="E64" i="11"/>
  <c r="E61" i="11"/>
  <c r="E62" i="11"/>
  <c r="E65" i="11"/>
  <c r="E56" i="11"/>
  <c r="E58" i="11"/>
  <c r="AH248" i="17"/>
  <c r="Z85" i="17"/>
  <c r="AJ171" i="17"/>
  <c r="Z78" i="17"/>
  <c r="Z159" i="17" s="1"/>
  <c r="AR262" i="17"/>
  <c r="Z86" i="17"/>
  <c r="Z83" i="17"/>
  <c r="Z164" i="17" s="1"/>
  <c r="AH246" i="17"/>
  <c r="AH247" i="17"/>
  <c r="AJ74" i="17"/>
  <c r="AJ246" i="17" s="1"/>
  <c r="Q91" i="17"/>
  <c r="G31" i="17"/>
  <c r="G203" i="17" s="1"/>
  <c r="AS22" i="17"/>
  <c r="O89" i="17"/>
  <c r="AC53" i="17"/>
  <c r="AC63" i="17"/>
  <c r="AQ37" i="17"/>
  <c r="AA79" i="17"/>
  <c r="AA64" i="17"/>
  <c r="AA56" i="17"/>
  <c r="AC88" i="17"/>
  <c r="Q71" i="17"/>
  <c r="Q74" i="17"/>
  <c r="K54" i="17"/>
  <c r="K29" i="17"/>
  <c r="I26" i="17"/>
  <c r="G72" i="17"/>
  <c r="G69" i="17"/>
  <c r="M52" i="17"/>
  <c r="M55" i="17"/>
  <c r="O40" i="17"/>
  <c r="O121" i="17" s="1"/>
  <c r="AK61" i="17"/>
  <c r="AK75" i="17"/>
  <c r="Y49" i="17"/>
  <c r="Y45" i="17"/>
  <c r="W87" i="17"/>
  <c r="AK65" i="17"/>
  <c r="AS66" i="17"/>
  <c r="AS238" i="17" s="1"/>
  <c r="AS73" i="17"/>
  <c r="Y68" i="17"/>
  <c r="Y71" i="17"/>
  <c r="AE56" i="17"/>
  <c r="AE54" i="17"/>
  <c r="AO35" i="17"/>
  <c r="W80" i="17"/>
  <c r="W72" i="17"/>
  <c r="AQ51" i="17"/>
  <c r="AQ63" i="17"/>
  <c r="AQ71" i="17"/>
  <c r="K44" i="17"/>
  <c r="K24" i="17"/>
  <c r="Y28" i="17"/>
  <c r="AA87" i="17"/>
  <c r="AM75" i="17"/>
  <c r="G55" i="17"/>
  <c r="M32" i="17"/>
  <c r="M28" i="17"/>
  <c r="AQ76" i="17"/>
  <c r="AU50" i="17"/>
  <c r="AU46" i="17"/>
  <c r="AK64" i="17"/>
  <c r="Q44" i="17"/>
  <c r="U24" i="17"/>
  <c r="U22" i="17"/>
  <c r="K37" i="17"/>
  <c r="E66" i="17"/>
  <c r="E67" i="17"/>
  <c r="AG44" i="17"/>
  <c r="AG49" i="17"/>
  <c r="AA66" i="17"/>
  <c r="AA76" i="17"/>
  <c r="G41" i="17"/>
  <c r="G43" i="17"/>
  <c r="AE31" i="17"/>
  <c r="AE112" i="17" s="1"/>
  <c r="E49" i="17"/>
  <c r="AU81" i="17"/>
  <c r="AU85" i="17"/>
  <c r="S67" i="17"/>
  <c r="M47" i="17"/>
  <c r="K33" i="17"/>
  <c r="U81" i="17"/>
  <c r="AQ88" i="17"/>
  <c r="AQ84" i="17"/>
  <c r="AJ81" i="17"/>
  <c r="Y80" i="17"/>
  <c r="AW69" i="17"/>
  <c r="AE45" i="17"/>
  <c r="AE38" i="17"/>
  <c r="AM87" i="17"/>
  <c r="AG66" i="17"/>
  <c r="S37" i="17"/>
  <c r="I76" i="17"/>
  <c r="I74" i="17"/>
  <c r="AO52" i="17"/>
  <c r="E35" i="17"/>
  <c r="AM23" i="17"/>
  <c r="AS50" i="17"/>
  <c r="AS52" i="17"/>
  <c r="AW58" i="17"/>
  <c r="AW62" i="17"/>
  <c r="AW143" i="17" s="1"/>
  <c r="AW36" i="17"/>
  <c r="AW42" i="17"/>
  <c r="M38" i="17"/>
  <c r="AE64" i="17"/>
  <c r="AU54" i="17"/>
  <c r="Q32" i="17"/>
  <c r="Q24" i="17"/>
  <c r="AI75" i="17"/>
  <c r="AI77" i="17"/>
  <c r="AO76" i="17"/>
  <c r="AP70" i="17"/>
  <c r="AP163" i="17" s="1"/>
  <c r="AP75" i="17"/>
  <c r="AP247" i="17" s="1"/>
  <c r="Y84" i="17"/>
  <c r="AW67" i="17"/>
  <c r="AE40" i="17"/>
  <c r="AE41" i="17"/>
  <c r="AM88" i="17"/>
  <c r="AG69" i="17"/>
  <c r="S38" i="17"/>
  <c r="S131" i="17" s="1"/>
  <c r="I75" i="17"/>
  <c r="AO51" i="17"/>
  <c r="AW71" i="17"/>
  <c r="AW77" i="17"/>
  <c r="E34" i="17"/>
  <c r="E115" i="17" s="1"/>
  <c r="AA28" i="17"/>
  <c r="AA200" i="17" s="1"/>
  <c r="AS44" i="17"/>
  <c r="AG79" i="17"/>
  <c r="AG83" i="17"/>
  <c r="AW64" i="17"/>
  <c r="AW44" i="17"/>
  <c r="AM84" i="17"/>
  <c r="AE63" i="17"/>
  <c r="AU40" i="17"/>
  <c r="AU121" i="17" s="1"/>
  <c r="E76" i="17"/>
  <c r="AU55" i="17"/>
  <c r="AI74" i="17"/>
  <c r="AI78" i="17"/>
  <c r="H89" i="17"/>
  <c r="H261" i="17" s="1"/>
  <c r="Z156" i="17"/>
  <c r="AC23" i="17"/>
  <c r="AC31" i="17"/>
  <c r="AK81" i="17"/>
  <c r="AK82" i="17"/>
  <c r="Y54" i="17"/>
  <c r="Y55" i="17"/>
  <c r="AE59" i="17"/>
  <c r="AM72" i="17"/>
  <c r="AS39" i="17"/>
  <c r="AS41" i="17"/>
  <c r="AJ79" i="17"/>
  <c r="AQ112" i="17"/>
  <c r="AQ124" i="17"/>
  <c r="AS29" i="17"/>
  <c r="O91" i="17"/>
  <c r="AS79" i="17"/>
  <c r="AC58" i="17"/>
  <c r="AQ33" i="17"/>
  <c r="AQ38" i="17"/>
  <c r="AQ119" i="17" s="1"/>
  <c r="AA80" i="17"/>
  <c r="G34" i="17"/>
  <c r="AC87" i="17"/>
  <c r="Q77" i="17"/>
  <c r="K52" i="17"/>
  <c r="AE25" i="17"/>
  <c r="I31" i="17"/>
  <c r="I27" i="17"/>
  <c r="W91" i="17"/>
  <c r="G71" i="17"/>
  <c r="M60" i="17"/>
  <c r="O37" i="17"/>
  <c r="AK56" i="17"/>
  <c r="AK50" i="17"/>
  <c r="AU33" i="17"/>
  <c r="Y40" i="17"/>
  <c r="AS68" i="17"/>
  <c r="AS74" i="17"/>
  <c r="Y72" i="17"/>
  <c r="Y79" i="17"/>
  <c r="AE58" i="17"/>
  <c r="AO34" i="17"/>
  <c r="AO31" i="17"/>
  <c r="W79" i="17"/>
  <c r="AQ48" i="17"/>
  <c r="AQ52" i="17"/>
  <c r="AQ70" i="17"/>
  <c r="AQ72" i="17"/>
  <c r="K43" i="17"/>
  <c r="AA89" i="17"/>
  <c r="G51" i="17"/>
  <c r="M26" i="17"/>
  <c r="M27" i="17"/>
  <c r="AQ74" i="17"/>
  <c r="AK68" i="17"/>
  <c r="Q34" i="17"/>
  <c r="Q41" i="17"/>
  <c r="U30" i="17"/>
  <c r="U26" i="17"/>
  <c r="U88" i="17"/>
  <c r="E75" i="17"/>
  <c r="AG51" i="17"/>
  <c r="AA74" i="17"/>
  <c r="AA32" i="17"/>
  <c r="Y87" i="17"/>
  <c r="E42" i="17"/>
  <c r="AU80" i="17"/>
  <c r="S63" i="17"/>
  <c r="S69" i="17"/>
  <c r="M43" i="17"/>
  <c r="K34" i="17"/>
  <c r="U76" i="17"/>
  <c r="U78" i="17"/>
  <c r="AQ81" i="17"/>
  <c r="AQ89" i="17"/>
  <c r="AC27" i="17"/>
  <c r="AK88" i="17"/>
  <c r="AK83" i="17"/>
  <c r="AK84" i="17"/>
  <c r="Y61" i="17"/>
  <c r="Y57" i="17"/>
  <c r="AE60" i="17"/>
  <c r="AO79" i="17"/>
  <c r="AB79" i="17"/>
  <c r="AB160" i="17" s="1"/>
  <c r="AM69" i="17"/>
  <c r="AM63" i="17"/>
  <c r="G28" i="17"/>
  <c r="G200" i="17" s="1"/>
  <c r="AG74" i="17"/>
  <c r="I26" i="12"/>
  <c r="R20" i="17"/>
  <c r="AE44" i="17"/>
  <c r="AG62" i="17"/>
  <c r="AG70" i="17"/>
  <c r="S42" i="17"/>
  <c r="S35" i="17"/>
  <c r="I77" i="17"/>
  <c r="I81" i="17"/>
  <c r="AO58" i="17"/>
  <c r="AO57" i="17"/>
  <c r="AW76" i="17"/>
  <c r="I90" i="17"/>
  <c r="AS47" i="17"/>
  <c r="AS55" i="17"/>
  <c r="AG78" i="17"/>
  <c r="AW54" i="17"/>
  <c r="AW56" i="17"/>
  <c r="AW35" i="17"/>
  <c r="AW39" i="17"/>
  <c r="M37" i="17"/>
  <c r="AM79" i="17"/>
  <c r="AM82" i="17"/>
  <c r="AE66" i="17"/>
  <c r="AU35" i="17"/>
  <c r="AU38" i="17"/>
  <c r="Q28" i="17"/>
  <c r="Q31" i="17"/>
  <c r="AI73" i="17"/>
  <c r="AI82" i="17"/>
  <c r="AS31" i="17"/>
  <c r="AS25" i="17"/>
  <c r="O88" i="17"/>
  <c r="AC59" i="17"/>
  <c r="AC62" i="17"/>
  <c r="AQ34" i="17"/>
  <c r="AQ36" i="17"/>
  <c r="AA84" i="17"/>
  <c r="AA57" i="17"/>
  <c r="G33" i="17"/>
  <c r="AC89" i="17"/>
  <c r="Q76" i="17"/>
  <c r="I29" i="17"/>
  <c r="W90" i="17"/>
  <c r="G70" i="17"/>
  <c r="G73" i="17"/>
  <c r="M61" i="17"/>
  <c r="AK57" i="17"/>
  <c r="Y88" i="17"/>
  <c r="Y47" i="17"/>
  <c r="W83" i="17"/>
  <c r="AS72" i="17"/>
  <c r="AS69" i="17"/>
  <c r="Y70" i="17"/>
  <c r="AA78" i="17"/>
  <c r="AO37" i="17"/>
  <c r="AO29" i="17"/>
  <c r="W77" i="17"/>
  <c r="AQ55" i="17"/>
  <c r="AQ53" i="17"/>
  <c r="U91" i="17"/>
  <c r="AQ66" i="17"/>
  <c r="K47" i="17"/>
  <c r="Y30" i="17"/>
  <c r="Y20" i="17"/>
  <c r="AA86" i="17"/>
  <c r="M31" i="17"/>
  <c r="M30" i="17"/>
  <c r="AU45" i="17"/>
  <c r="AK67" i="17"/>
  <c r="Q43" i="17"/>
  <c r="U27" i="17"/>
  <c r="K40" i="17"/>
  <c r="U89" i="17"/>
  <c r="E64" i="17"/>
  <c r="E72" i="17"/>
  <c r="AG48" i="17"/>
  <c r="AA65" i="17"/>
  <c r="AA68" i="17"/>
  <c r="G49" i="17"/>
  <c r="G50" i="17"/>
  <c r="AE32" i="17"/>
  <c r="AE71" i="17"/>
  <c r="E44" i="17"/>
  <c r="AU79" i="17"/>
  <c r="AU83" i="17"/>
  <c r="S72" i="17"/>
  <c r="S74" i="17"/>
  <c r="M46" i="17"/>
  <c r="M40" i="17"/>
  <c r="U85" i="17"/>
  <c r="AQ87" i="17"/>
  <c r="AQ90" i="17"/>
  <c r="AC24" i="17"/>
  <c r="AC29" i="17"/>
  <c r="AK78" i="17"/>
  <c r="AK86" i="17"/>
  <c r="Y60" i="17"/>
  <c r="AE62" i="17"/>
  <c r="E39" i="17"/>
  <c r="AO77" i="17"/>
  <c r="AO75" i="17"/>
  <c r="AM70" i="17"/>
  <c r="AM67" i="17"/>
  <c r="AS36" i="17"/>
  <c r="AS34" i="17"/>
  <c r="R21" i="17"/>
  <c r="R194" i="17" s="1"/>
  <c r="Y82" i="17"/>
  <c r="AE43" i="17"/>
  <c r="AG67" i="17"/>
  <c r="S40" i="17"/>
  <c r="I79" i="17"/>
  <c r="AO53" i="17"/>
  <c r="AO55" i="17"/>
  <c r="AW74" i="17"/>
  <c r="E37" i="17"/>
  <c r="AS45" i="17"/>
  <c r="AS48" i="17"/>
  <c r="G89" i="17"/>
  <c r="AW61" i="17"/>
  <c r="AW55" i="17"/>
  <c r="AW34" i="17"/>
  <c r="AM80" i="17"/>
  <c r="AM77" i="17"/>
  <c r="AE65" i="17"/>
  <c r="AU37" i="17"/>
  <c r="E81" i="17"/>
  <c r="Q25" i="17"/>
  <c r="AI71" i="17"/>
  <c r="AI79" i="17"/>
  <c r="AS27" i="17"/>
  <c r="AA83" i="17"/>
  <c r="AA59" i="17"/>
  <c r="AA61" i="17"/>
  <c r="G35" i="17"/>
  <c r="Q75" i="17"/>
  <c r="I25" i="17"/>
  <c r="AX25" i="17"/>
  <c r="G80" i="17"/>
  <c r="M50" i="17"/>
  <c r="M54" i="17"/>
  <c r="O39" i="17"/>
  <c r="AK54" i="17"/>
  <c r="AK58" i="17"/>
  <c r="Y89" i="17"/>
  <c r="AK72" i="17"/>
  <c r="Y50" i="17"/>
  <c r="Y44" i="17"/>
  <c r="W85" i="17"/>
  <c r="AS75" i="17"/>
  <c r="AS70" i="17"/>
  <c r="Y78" i="17"/>
  <c r="AO27" i="17"/>
  <c r="AO36" i="17"/>
  <c r="W75" i="17"/>
  <c r="W74" i="17"/>
  <c r="AQ58" i="17"/>
  <c r="AQ56" i="17"/>
  <c r="U90" i="17"/>
  <c r="AQ62" i="17"/>
  <c r="AQ67" i="17"/>
  <c r="K48" i="17"/>
  <c r="Y26" i="17"/>
  <c r="AA90" i="17"/>
  <c r="AA91" i="17"/>
  <c r="G52" i="17"/>
  <c r="M34" i="17"/>
  <c r="AQ77" i="17"/>
  <c r="AU41" i="17"/>
  <c r="AU51" i="17"/>
  <c r="AO87" i="17"/>
  <c r="Q42" i="17"/>
  <c r="U23" i="17"/>
  <c r="K39" i="17"/>
  <c r="E71" i="17"/>
  <c r="E69" i="17"/>
  <c r="E150" i="17" s="1"/>
  <c r="AG46" i="17"/>
  <c r="AG47" i="17"/>
  <c r="AM91" i="17"/>
  <c r="AA67" i="17"/>
  <c r="AA70" i="17"/>
  <c r="G46" i="17"/>
  <c r="G45" i="17"/>
  <c r="E47" i="17"/>
  <c r="AU86" i="17"/>
  <c r="S65" i="17"/>
  <c r="U82" i="17"/>
  <c r="U84" i="17"/>
  <c r="AQ82" i="17"/>
  <c r="AQ83" i="17"/>
  <c r="AC28" i="17"/>
  <c r="AC21" i="17"/>
  <c r="AK91" i="17"/>
  <c r="Y64" i="17"/>
  <c r="AO82" i="17"/>
  <c r="AM66" i="17"/>
  <c r="AS38" i="17"/>
  <c r="H90" i="17"/>
  <c r="V86" i="17"/>
  <c r="AG77" i="17"/>
  <c r="Y81" i="17"/>
  <c r="AE42" i="17"/>
  <c r="AG64" i="17"/>
  <c r="S41" i="17"/>
  <c r="S39" i="17"/>
  <c r="I83" i="17"/>
  <c r="AO49" i="17"/>
  <c r="AO48" i="17"/>
  <c r="K35" i="17"/>
  <c r="AW79" i="17"/>
  <c r="AS46" i="17"/>
  <c r="AG80" i="17"/>
  <c r="AW63" i="17"/>
  <c r="AW57" i="17"/>
  <c r="AW38" i="17"/>
  <c r="AW41" i="17"/>
  <c r="M39" i="17"/>
  <c r="AU53" i="17"/>
  <c r="Q27" i="17"/>
  <c r="Q29" i="17"/>
  <c r="Q110" i="17" s="1"/>
  <c r="AI72" i="17"/>
  <c r="AI76" i="17"/>
  <c r="AS21" i="17"/>
  <c r="AS30" i="17"/>
  <c r="O87" i="17"/>
  <c r="AS81" i="17"/>
  <c r="AC57" i="17"/>
  <c r="AC61" i="17"/>
  <c r="AA58" i="17"/>
  <c r="AA63" i="17"/>
  <c r="G36" i="17"/>
  <c r="Q73" i="17"/>
  <c r="Q66" i="17"/>
  <c r="K50" i="17"/>
  <c r="I21" i="17"/>
  <c r="I23" i="17"/>
  <c r="G79" i="17"/>
  <c r="G74" i="17"/>
  <c r="M53" i="17"/>
  <c r="O35" i="17"/>
  <c r="AK60" i="17"/>
  <c r="AK51" i="17"/>
  <c r="AK71" i="17"/>
  <c r="Y43" i="17"/>
  <c r="W88" i="17"/>
  <c r="AS67" i="17"/>
  <c r="AS71" i="17"/>
  <c r="Y69" i="17"/>
  <c r="Y77" i="17"/>
  <c r="AE51" i="17"/>
  <c r="AE53" i="17"/>
  <c r="AO33" i="17"/>
  <c r="W69" i="17"/>
  <c r="AQ57" i="17"/>
  <c r="AQ47" i="17"/>
  <c r="AQ65" i="17"/>
  <c r="AQ64" i="17"/>
  <c r="K41" i="17"/>
  <c r="Y29" i="17"/>
  <c r="Y24" i="17"/>
  <c r="AA88" i="17"/>
  <c r="G54" i="17"/>
  <c r="M29" i="17"/>
  <c r="AQ75" i="17"/>
  <c r="AU44" i="17"/>
  <c r="AU125" i="17" s="1"/>
  <c r="AO86" i="17"/>
  <c r="AK66" i="17"/>
  <c r="AK69" i="17"/>
  <c r="Q40" i="17"/>
  <c r="U29" i="17"/>
  <c r="E68" i="17"/>
  <c r="AG52" i="17"/>
  <c r="AA69" i="17"/>
  <c r="G42" i="17"/>
  <c r="G123" i="17" s="1"/>
  <c r="G40" i="17"/>
  <c r="AE70" i="17"/>
  <c r="E43" i="17"/>
  <c r="E51" i="17"/>
  <c r="AU89" i="17"/>
  <c r="S66" i="17"/>
  <c r="S73" i="17"/>
  <c r="M42" i="17"/>
  <c r="U83" i="17"/>
  <c r="U164" i="17" s="1"/>
  <c r="AQ85" i="17"/>
  <c r="AC30" i="17"/>
  <c r="AK90" i="17"/>
  <c r="AK77" i="17"/>
  <c r="AO85" i="17"/>
  <c r="AO74" i="17"/>
  <c r="AM74" i="17"/>
  <c r="AM68" i="17"/>
  <c r="AS37" i="17"/>
  <c r="AS35" i="17"/>
  <c r="H87" i="17"/>
  <c r="G23" i="17"/>
  <c r="AG76" i="17"/>
  <c r="Y83" i="17"/>
  <c r="AW66" i="17"/>
  <c r="AE39" i="17"/>
  <c r="AG63" i="17"/>
  <c r="AG71" i="17"/>
  <c r="S33" i="17"/>
  <c r="S43" i="17"/>
  <c r="I78" i="17"/>
  <c r="I72" i="17"/>
  <c r="AO59" i="17"/>
  <c r="AO54" i="17"/>
  <c r="AW70" i="17"/>
  <c r="AW78" i="17"/>
  <c r="AS54" i="17"/>
  <c r="G90" i="17"/>
  <c r="AG82" i="17"/>
  <c r="AW65" i="17"/>
  <c r="AW45" i="17"/>
  <c r="AW43" i="17"/>
  <c r="M36" i="17"/>
  <c r="AM85" i="17"/>
  <c r="AE68" i="17"/>
  <c r="AU39" i="17"/>
  <c r="E77" i="17"/>
  <c r="AU56" i="17"/>
  <c r="Q30" i="17"/>
  <c r="Q26" i="17"/>
  <c r="AK62" i="17"/>
  <c r="AS24" i="17"/>
  <c r="AC52" i="17"/>
  <c r="AC54" i="17"/>
  <c r="AQ40" i="17"/>
  <c r="AQ121" i="17" s="1"/>
  <c r="AQ42" i="17"/>
  <c r="AA60" i="17"/>
  <c r="AA54" i="17"/>
  <c r="G38" i="17"/>
  <c r="Q72" i="17"/>
  <c r="Q68" i="17"/>
  <c r="K53" i="17"/>
  <c r="I91" i="17"/>
  <c r="I28" i="17"/>
  <c r="I30" i="17"/>
  <c r="AX21" i="17"/>
  <c r="G77" i="17"/>
  <c r="G76" i="17"/>
  <c r="M59" i="17"/>
  <c r="W82" i="17"/>
  <c r="AK53" i="17"/>
  <c r="AK134" i="17" s="1"/>
  <c r="Y90" i="17"/>
  <c r="AK74" i="17"/>
  <c r="Y48" i="17"/>
  <c r="Y42" i="17"/>
  <c r="W86" i="17"/>
  <c r="Y76" i="17"/>
  <c r="AE57" i="17"/>
  <c r="AE49" i="17"/>
  <c r="AO30" i="17"/>
  <c r="W76" i="17"/>
  <c r="W73" i="17"/>
  <c r="AQ50" i="17"/>
  <c r="AQ49" i="17"/>
  <c r="AQ69" i="17"/>
  <c r="AQ61" i="17"/>
  <c r="K42" i="17"/>
  <c r="Y25" i="17"/>
  <c r="Y31" i="17"/>
  <c r="AA85" i="17"/>
  <c r="G53" i="17"/>
  <c r="M25" i="17"/>
  <c r="AQ78" i="17"/>
  <c r="AU48" i="17"/>
  <c r="AU42" i="17"/>
  <c r="Q35" i="17"/>
  <c r="Q36" i="17"/>
  <c r="E41" i="17"/>
  <c r="U31" i="17"/>
  <c r="K38" i="17"/>
  <c r="E73" i="17"/>
  <c r="E74" i="17"/>
  <c r="AG45" i="17"/>
  <c r="AM32" i="17"/>
  <c r="AM113" i="17" s="1"/>
  <c r="AM90" i="17"/>
  <c r="AA73" i="17"/>
  <c r="AA75" i="17"/>
  <c r="G39" i="17"/>
  <c r="AE72" i="17"/>
  <c r="E45" i="17"/>
  <c r="E46" i="17"/>
  <c r="AU90" i="17"/>
  <c r="AU84" i="17"/>
  <c r="S70" i="17"/>
  <c r="M44" i="17"/>
  <c r="U75" i="17"/>
  <c r="U80" i="17"/>
  <c r="AQ86" i="17"/>
  <c r="AC26" i="17"/>
  <c r="AK87" i="17"/>
  <c r="AK85" i="17"/>
  <c r="Y56" i="17"/>
  <c r="Y63" i="17"/>
  <c r="AE61" i="17"/>
  <c r="AO78" i="17"/>
  <c r="J78" i="17"/>
  <c r="AM64" i="17"/>
  <c r="AS32" i="17"/>
  <c r="AS40" i="17"/>
  <c r="AG72" i="17"/>
  <c r="AH155" i="17"/>
  <c r="Y85" i="17"/>
  <c r="AW68" i="17"/>
  <c r="AE47" i="17"/>
  <c r="AE46" i="17"/>
  <c r="AG61" i="17"/>
  <c r="AG60" i="17"/>
  <c r="S44" i="17"/>
  <c r="S36" i="17"/>
  <c r="AS90" i="17"/>
  <c r="I80" i="17"/>
  <c r="I73" i="17"/>
  <c r="AO50" i="17"/>
  <c r="K36" i="17"/>
  <c r="AW72" i="17"/>
  <c r="AW75" i="17"/>
  <c r="AS49" i="17"/>
  <c r="AS53" i="17"/>
  <c r="AG81" i="17"/>
  <c r="AW60" i="17"/>
  <c r="AW141" i="17" s="1"/>
  <c r="AW40" i="17"/>
  <c r="AM86" i="17"/>
  <c r="AM81" i="17"/>
  <c r="AE67" i="17"/>
  <c r="E78" i="17"/>
  <c r="E79" i="17"/>
  <c r="Q22" i="17"/>
  <c r="Q23" i="17"/>
  <c r="AI80" i="17"/>
  <c r="AI81" i="17"/>
  <c r="AC90" i="17"/>
  <c r="AS28" i="17"/>
  <c r="AS20" i="17"/>
  <c r="AS80" i="17"/>
  <c r="AC56" i="17"/>
  <c r="AC60" i="17"/>
  <c r="AQ39" i="17"/>
  <c r="AQ35" i="17"/>
  <c r="AQ116" i="17" s="1"/>
  <c r="W32" i="17"/>
  <c r="AA82" i="17"/>
  <c r="AA53" i="17"/>
  <c r="G37" i="17"/>
  <c r="Q69" i="17"/>
  <c r="K49" i="17"/>
  <c r="I24" i="17"/>
  <c r="I22" i="17"/>
  <c r="W89" i="17"/>
  <c r="G78" i="17"/>
  <c r="M58" i="17"/>
  <c r="M57" i="17"/>
  <c r="O33" i="17"/>
  <c r="W81" i="17"/>
  <c r="AK59" i="17"/>
  <c r="AU34" i="17"/>
  <c r="Y91" i="17"/>
  <c r="AK70" i="17"/>
  <c r="Y51" i="17"/>
  <c r="W84" i="17"/>
  <c r="AS77" i="17"/>
  <c r="Y73" i="17"/>
  <c r="Y75" i="17"/>
  <c r="AE52" i="17"/>
  <c r="AE50" i="17"/>
  <c r="AO26" i="17"/>
  <c r="AU91" i="17"/>
  <c r="W71" i="17"/>
  <c r="W70" i="17"/>
  <c r="AQ54" i="17"/>
  <c r="K46" i="17"/>
  <c r="O32" i="17"/>
  <c r="Y23" i="17"/>
  <c r="Y22" i="17"/>
  <c r="AM76" i="17"/>
  <c r="G56" i="17"/>
  <c r="M24" i="17"/>
  <c r="M35" i="17"/>
  <c r="AQ73" i="17"/>
  <c r="AU43" i="17"/>
  <c r="AU52" i="17"/>
  <c r="AO88" i="17"/>
  <c r="Q38" i="17"/>
  <c r="Q37" i="17"/>
  <c r="K31" i="17"/>
  <c r="U25" i="17"/>
  <c r="U20" i="17"/>
  <c r="U86" i="17"/>
  <c r="E70" i="17"/>
  <c r="AG50" i="17"/>
  <c r="AG53" i="17"/>
  <c r="AM89" i="17"/>
  <c r="AA72" i="17"/>
  <c r="G47" i="17"/>
  <c r="Y86" i="17"/>
  <c r="AE69" i="17"/>
  <c r="E40" i="17"/>
  <c r="AU87" i="17"/>
  <c r="S64" i="17"/>
  <c r="S71" i="17"/>
  <c r="M41" i="17"/>
  <c r="K32" i="17"/>
  <c r="K28" i="17"/>
  <c r="U74" i="17"/>
  <c r="U77" i="17"/>
  <c r="AQ91" i="17"/>
  <c r="AC22" i="17"/>
  <c r="AC20" i="17"/>
  <c r="AK76" i="17"/>
  <c r="Y58" i="17"/>
  <c r="Y65" i="17"/>
  <c r="AO80" i="17"/>
  <c r="AO81" i="17"/>
  <c r="AM73" i="17"/>
  <c r="AM65" i="17"/>
  <c r="Q90" i="17"/>
  <c r="G21" i="17"/>
  <c r="G102" i="17" s="1"/>
  <c r="AG73" i="17"/>
  <c r="AE37" i="17"/>
  <c r="AE48" i="17"/>
  <c r="AG68" i="17"/>
  <c r="AG65" i="17"/>
  <c r="S34" i="17"/>
  <c r="AS91" i="17"/>
  <c r="I82" i="17"/>
  <c r="AO56" i="17"/>
  <c r="AW73" i="17"/>
  <c r="E33" i="17"/>
  <c r="E36" i="17"/>
  <c r="AS51" i="17"/>
  <c r="G91" i="17"/>
  <c r="AW59" i="17"/>
  <c r="AW37" i="17"/>
  <c r="AM83" i="17"/>
  <c r="AM78" i="17"/>
  <c r="AU36" i="17"/>
  <c r="E80" i="17"/>
  <c r="Q33" i="17"/>
  <c r="AC91" i="17"/>
  <c r="AS26" i="17"/>
  <c r="AS23" i="17"/>
  <c r="O90" i="17"/>
  <c r="AS78" i="17"/>
  <c r="AC55" i="17"/>
  <c r="AQ32" i="17"/>
  <c r="AQ41" i="17"/>
  <c r="AA81" i="17"/>
  <c r="AA55" i="17"/>
  <c r="AA62" i="17"/>
  <c r="Q67" i="17"/>
  <c r="Q70" i="17"/>
  <c r="K51" i="17"/>
  <c r="K26" i="17"/>
  <c r="I20" i="17"/>
  <c r="AX20" i="17"/>
  <c r="AX113" i="17" s="1"/>
  <c r="G75" i="17"/>
  <c r="M56" i="17"/>
  <c r="M51" i="17"/>
  <c r="O36" i="17"/>
  <c r="O117" i="17" s="1"/>
  <c r="O34" i="17"/>
  <c r="AK55" i="17"/>
  <c r="AK52" i="17"/>
  <c r="AK73" i="17"/>
  <c r="Y41" i="17"/>
  <c r="Y46" i="17"/>
  <c r="AU82" i="17"/>
  <c r="AS76" i="17"/>
  <c r="Y74" i="17"/>
  <c r="AA77" i="17"/>
  <c r="AE55" i="17"/>
  <c r="AO28" i="17"/>
  <c r="AO32" i="17"/>
  <c r="W78" i="17"/>
  <c r="AQ68" i="17"/>
  <c r="K45" i="17"/>
  <c r="AK63" i="17"/>
  <c r="Y27" i="17"/>
  <c r="Y21" i="17"/>
  <c r="M33" i="17"/>
  <c r="AU49" i="17"/>
  <c r="AU47" i="17"/>
  <c r="AO89" i="17"/>
  <c r="Q45" i="17"/>
  <c r="Q39" i="17"/>
  <c r="K27" i="17"/>
  <c r="U28" i="17"/>
  <c r="U21" i="17"/>
  <c r="U87" i="17"/>
  <c r="E65" i="17"/>
  <c r="AG42" i="17"/>
  <c r="AG43" i="17"/>
  <c r="AA71" i="17"/>
  <c r="G44" i="17"/>
  <c r="G125" i="17" s="1"/>
  <c r="G48" i="17"/>
  <c r="E48" i="17"/>
  <c r="E50" i="17"/>
  <c r="AU88" i="17"/>
  <c r="S68" i="17"/>
  <c r="M45" i="17"/>
  <c r="K30" i="17"/>
  <c r="U79" i="17"/>
  <c r="AH90" i="17"/>
  <c r="AC25" i="17"/>
  <c r="AK89" i="17"/>
  <c r="AK79" i="17"/>
  <c r="AK80" i="17"/>
  <c r="Y59" i="17"/>
  <c r="Y62" i="17"/>
  <c r="E38" i="17"/>
  <c r="AO84" i="17"/>
  <c r="AO83" i="17"/>
  <c r="AM71" i="17"/>
  <c r="AS33" i="17"/>
  <c r="G25" i="17"/>
  <c r="AG75" i="17"/>
  <c r="AB261" i="17"/>
  <c r="AD232" i="17"/>
  <c r="L39" i="12"/>
  <c r="L30" i="12"/>
  <c r="L41" i="12"/>
  <c r="AD152" i="17"/>
  <c r="AL255" i="17"/>
  <c r="J255" i="17"/>
  <c r="AB169" i="17"/>
  <c r="AL256" i="17"/>
  <c r="F211" i="17"/>
  <c r="AI196" i="17"/>
  <c r="H224" i="17"/>
  <c r="R159" i="17"/>
  <c r="J30" i="12"/>
  <c r="L35" i="12"/>
  <c r="J38" i="12"/>
  <c r="H38" i="12"/>
  <c r="L38" i="12"/>
  <c r="J244" i="17"/>
  <c r="AB256" i="17"/>
  <c r="AH167" i="17"/>
  <c r="AF154" i="17"/>
  <c r="N262" i="17"/>
  <c r="AH129" i="17"/>
  <c r="L134" i="17"/>
  <c r="AN128" i="17"/>
  <c r="N263" i="17"/>
  <c r="AD169" i="17"/>
  <c r="AU101" i="17"/>
  <c r="AQ107" i="17"/>
  <c r="AT115" i="17"/>
  <c r="AU192" i="17"/>
  <c r="AF214" i="17"/>
  <c r="AQ199" i="17"/>
  <c r="AT207" i="17"/>
  <c r="AR165" i="17"/>
  <c r="Z243" i="17"/>
  <c r="Z240" i="17"/>
  <c r="Z241" i="17"/>
  <c r="AH218" i="17"/>
  <c r="AI192" i="17"/>
  <c r="AN155" i="17"/>
  <c r="AN246" i="17"/>
  <c r="AR211" i="17"/>
  <c r="AI101" i="17"/>
  <c r="AH221" i="17"/>
  <c r="R168" i="17"/>
  <c r="V117" i="17"/>
  <c r="V262" i="17"/>
  <c r="AH141" i="17"/>
  <c r="AI121" i="17"/>
  <c r="AD263" i="17"/>
  <c r="AT253" i="17"/>
  <c r="AM193" i="17"/>
  <c r="AM101" i="17"/>
  <c r="AN219" i="17"/>
  <c r="AR257" i="17"/>
  <c r="AM192" i="17"/>
  <c r="AF147" i="17"/>
  <c r="AI109" i="17"/>
  <c r="AD207" i="17"/>
  <c r="AJ196" i="17"/>
  <c r="AD258" i="17"/>
  <c r="H128" i="17"/>
  <c r="AR166" i="17"/>
  <c r="E103" i="17"/>
  <c r="N255" i="17"/>
  <c r="AR170" i="17"/>
  <c r="Z244" i="17"/>
  <c r="AP250" i="17"/>
  <c r="AP249" i="17"/>
  <c r="AJ229" i="17"/>
  <c r="AP115" i="17"/>
  <c r="T162" i="17"/>
  <c r="S103" i="17"/>
  <c r="S195" i="17"/>
  <c r="AN161" i="17"/>
  <c r="AR132" i="17"/>
  <c r="J260" i="17"/>
  <c r="L261" i="17"/>
  <c r="Z248" i="17"/>
  <c r="H169" i="17"/>
  <c r="V108" i="17"/>
  <c r="V200" i="17"/>
  <c r="AP158" i="17"/>
  <c r="AB217" i="17"/>
  <c r="AI117" i="17"/>
  <c r="AL257" i="17"/>
  <c r="AN140" i="17"/>
  <c r="X103" i="17"/>
  <c r="AF161" i="17"/>
  <c r="AH243" i="17"/>
  <c r="AT246" i="17"/>
  <c r="V249" i="17"/>
  <c r="AF240" i="17"/>
  <c r="AX216" i="17"/>
  <c r="AE105" i="17"/>
  <c r="AE196" i="17"/>
  <c r="AE192" i="17"/>
  <c r="AE193" i="17"/>
  <c r="AE101" i="17"/>
  <c r="W199" i="17"/>
  <c r="F231" i="17"/>
  <c r="AU109" i="17"/>
  <c r="AV232" i="17"/>
  <c r="V170" i="17"/>
  <c r="H130" i="17"/>
  <c r="AF239" i="17"/>
  <c r="S101" i="17"/>
  <c r="S192" i="17"/>
  <c r="AX226" i="17"/>
  <c r="AX147" i="17"/>
  <c r="AI112" i="17"/>
  <c r="AI204" i="17"/>
  <c r="G192" i="17"/>
  <c r="G101" i="17"/>
  <c r="G113" i="17"/>
  <c r="AI106" i="17"/>
  <c r="AI118" i="17"/>
  <c r="AI197" i="17"/>
  <c r="J258" i="17"/>
  <c r="J259" i="17"/>
  <c r="AB262" i="17"/>
  <c r="AL259" i="17"/>
  <c r="AL168" i="17"/>
  <c r="F253" i="17"/>
  <c r="F254" i="17"/>
  <c r="S113" i="17"/>
  <c r="AP261" i="17"/>
  <c r="AP170" i="17"/>
  <c r="H143" i="17"/>
  <c r="Z212" i="17"/>
  <c r="T261" i="17"/>
  <c r="T169" i="17"/>
  <c r="R247" i="17"/>
  <c r="AR221" i="17"/>
  <c r="AF243" i="17"/>
  <c r="AF164" i="17"/>
  <c r="AF217" i="17"/>
  <c r="V165" i="17"/>
  <c r="S196" i="17"/>
  <c r="S105" i="17"/>
  <c r="S197" i="17"/>
  <c r="AH259" i="17"/>
  <c r="AH168" i="17"/>
  <c r="AU105" i="17"/>
  <c r="AD133" i="17"/>
  <c r="H112" i="17"/>
  <c r="H124" i="17"/>
  <c r="V125" i="17"/>
  <c r="AF149" i="17"/>
  <c r="H240" i="17"/>
  <c r="H161" i="17"/>
  <c r="N163" i="17"/>
  <c r="AE108" i="17"/>
  <c r="AE200" i="17"/>
  <c r="AA192" i="17"/>
  <c r="AA101" i="17"/>
  <c r="AD107" i="17"/>
  <c r="H125" i="17"/>
  <c r="H204" i="17"/>
  <c r="H122" i="17"/>
  <c r="AD141" i="17"/>
  <c r="F195" i="17"/>
  <c r="F104" i="17"/>
  <c r="AJ127" i="17"/>
  <c r="L247" i="17"/>
  <c r="P102" i="17"/>
  <c r="P193" i="17"/>
  <c r="P194" i="17"/>
  <c r="T102" i="17"/>
  <c r="H102" i="17"/>
  <c r="L214" i="17"/>
  <c r="L123" i="17"/>
  <c r="N237" i="17"/>
  <c r="N158" i="17"/>
  <c r="AD103" i="17"/>
  <c r="AR250" i="17"/>
  <c r="AR171" i="17"/>
  <c r="AR159" i="17"/>
  <c r="F103" i="17"/>
  <c r="AT162" i="17"/>
  <c r="AT242" i="17"/>
  <c r="AN241" i="17"/>
  <c r="AN242" i="17"/>
  <c r="R208" i="17"/>
  <c r="R129" i="17"/>
  <c r="AJ119" i="17"/>
  <c r="AJ131" i="17"/>
  <c r="AF245" i="17"/>
  <c r="AF165" i="17"/>
  <c r="AF244" i="17"/>
  <c r="H214" i="17"/>
  <c r="H215" i="17"/>
  <c r="AL243" i="17"/>
  <c r="AL163" i="17"/>
  <c r="H194" i="17"/>
  <c r="H103" i="17"/>
  <c r="AH194" i="17"/>
  <c r="AH103" i="17"/>
  <c r="AB141" i="17"/>
  <c r="H110" i="17"/>
  <c r="Z214" i="17"/>
  <c r="AD105" i="17"/>
  <c r="AH108" i="17"/>
  <c r="AH199" i="17"/>
  <c r="AJ258" i="17"/>
  <c r="AD236" i="17"/>
  <c r="AD145" i="17"/>
  <c r="Z107" i="17"/>
  <c r="Z198" i="17"/>
  <c r="AR102" i="17"/>
  <c r="AP223" i="17"/>
  <c r="AP132" i="17"/>
  <c r="AB135" i="17"/>
  <c r="H157" i="17"/>
  <c r="H236" i="17"/>
  <c r="H145" i="17"/>
  <c r="AJ170" i="17"/>
  <c r="AJ250" i="17"/>
  <c r="AJ158" i="17"/>
  <c r="AH110" i="17"/>
  <c r="T210" i="17"/>
  <c r="T209" i="17"/>
  <c r="AD218" i="17"/>
  <c r="R138" i="17"/>
  <c r="R217" i="17"/>
  <c r="R126" i="17"/>
  <c r="AR145" i="17"/>
  <c r="Z137" i="17"/>
  <c r="Z149" i="17"/>
  <c r="AD214" i="17"/>
  <c r="T247" i="17"/>
  <c r="T248" i="17"/>
  <c r="AB214" i="17"/>
  <c r="AB215" i="17"/>
  <c r="AR146" i="17"/>
  <c r="AR225" i="17"/>
  <c r="H237" i="17"/>
  <c r="V169" i="17"/>
  <c r="AB102" i="17"/>
  <c r="AB194" i="17"/>
  <c r="AD208" i="17"/>
  <c r="AD117" i="17"/>
  <c r="AH136" i="17"/>
  <c r="AH216" i="17"/>
  <c r="AT170" i="17"/>
  <c r="AP119" i="17"/>
  <c r="J132" i="17"/>
  <c r="AT194" i="17"/>
  <c r="AT103" i="17"/>
  <c r="J105" i="17"/>
  <c r="AB221" i="17"/>
  <c r="AB222" i="17"/>
  <c r="AB142" i="17"/>
  <c r="H148" i="17"/>
  <c r="H136" i="17"/>
  <c r="N106" i="17"/>
  <c r="N197" i="17"/>
  <c r="AD126" i="17"/>
  <c r="F111" i="17"/>
  <c r="AH119" i="17"/>
  <c r="J222" i="17"/>
  <c r="J223" i="17"/>
  <c r="AH146" i="17"/>
  <c r="AH158" i="17"/>
  <c r="AT228" i="17"/>
  <c r="AT136" i="17"/>
  <c r="AD248" i="17"/>
  <c r="AD249" i="17"/>
  <c r="AD157" i="17"/>
  <c r="N105" i="17"/>
  <c r="N196" i="17"/>
  <c r="AD257" i="17"/>
  <c r="F161" i="17"/>
  <c r="R263" i="17"/>
  <c r="R172" i="17"/>
  <c r="AP207" i="17"/>
  <c r="L237" i="17"/>
  <c r="L158" i="17"/>
  <c r="L146" i="17"/>
  <c r="AR124" i="17"/>
  <c r="AR136" i="17"/>
  <c r="V107" i="17"/>
  <c r="V199" i="17"/>
  <c r="R171" i="17"/>
  <c r="R128" i="17"/>
  <c r="R220" i="17"/>
  <c r="AN236" i="17"/>
  <c r="AR237" i="17"/>
  <c r="AR158" i="17"/>
  <c r="AR238" i="17"/>
  <c r="AH225" i="17"/>
  <c r="N104" i="17"/>
  <c r="N195" i="17"/>
  <c r="AR106" i="17"/>
  <c r="AR197" i="17"/>
  <c r="T208" i="17"/>
  <c r="AR119" i="17"/>
  <c r="AJ137" i="17"/>
  <c r="H105" i="17"/>
  <c r="AH117" i="17"/>
  <c r="AF220" i="17"/>
  <c r="AJ166" i="17"/>
  <c r="AJ257" i="17"/>
  <c r="AP211" i="17"/>
  <c r="AR198" i="17"/>
  <c r="AR107" i="17"/>
  <c r="Z163" i="17"/>
  <c r="Z254" i="17"/>
  <c r="O105" i="17"/>
  <c r="O196" i="17"/>
  <c r="R108" i="17"/>
  <c r="R199" i="17"/>
  <c r="R200" i="17"/>
  <c r="AD213" i="17"/>
  <c r="AN125" i="17"/>
  <c r="AA102" i="17"/>
  <c r="AA193" i="17"/>
  <c r="AN148" i="17"/>
  <c r="AN136" i="17"/>
  <c r="AD219" i="17"/>
  <c r="AR224" i="17"/>
  <c r="AR133" i="17"/>
  <c r="J238" i="17"/>
  <c r="AR253" i="17"/>
  <c r="AR162" i="17"/>
  <c r="AR254" i="17"/>
  <c r="AH133" i="17"/>
  <c r="AD221" i="17"/>
  <c r="T112" i="17"/>
  <c r="T214" i="17"/>
  <c r="J106" i="17"/>
  <c r="J197" i="17"/>
  <c r="J198" i="17"/>
  <c r="AB144" i="17"/>
  <c r="AF104" i="17"/>
  <c r="AP127" i="17"/>
  <c r="T131" i="17"/>
  <c r="AR222" i="17"/>
  <c r="AJ259" i="17"/>
  <c r="AJ168" i="17"/>
  <c r="AD172" i="17"/>
  <c r="AD251" i="17"/>
  <c r="AD119" i="17"/>
  <c r="AH235" i="17"/>
  <c r="T238" i="17"/>
  <c r="AP103" i="17"/>
  <c r="AA106" i="17"/>
  <c r="AA197" i="17"/>
  <c r="AA118" i="17"/>
  <c r="L108" i="17"/>
  <c r="L200" i="17"/>
  <c r="AL239" i="17"/>
  <c r="T249" i="17"/>
  <c r="T158" i="17"/>
  <c r="T170" i="17"/>
  <c r="Z215" i="17"/>
  <c r="Z216" i="17"/>
  <c r="W193" i="17"/>
  <c r="W101" i="17"/>
  <c r="W192" i="17"/>
  <c r="R103" i="17"/>
  <c r="AD128" i="17"/>
  <c r="H205" i="17"/>
  <c r="H114" i="17"/>
  <c r="AP131" i="17"/>
  <c r="V105" i="17"/>
  <c r="AL165" i="17"/>
  <c r="N107" i="17"/>
  <c r="N198" i="17"/>
  <c r="AR151" i="17"/>
  <c r="AB198" i="17"/>
  <c r="AB106" i="17"/>
  <c r="AB223" i="17"/>
  <c r="AB132" i="17"/>
  <c r="AN146" i="17"/>
  <c r="AN237" i="17"/>
  <c r="AB165" i="17"/>
  <c r="AB153" i="17"/>
  <c r="R246" i="17"/>
  <c r="R245" i="17"/>
  <c r="R166" i="17"/>
  <c r="T205" i="17"/>
  <c r="T114" i="17"/>
  <c r="F203" i="17"/>
  <c r="F112" i="17"/>
  <c r="R223" i="17"/>
  <c r="AN159" i="17"/>
  <c r="AN238" i="17"/>
  <c r="AN239" i="17"/>
  <c r="AH148" i="17"/>
  <c r="AN157" i="17"/>
  <c r="T204" i="17"/>
  <c r="Z225" i="17"/>
  <c r="Z134" i="17"/>
  <c r="R107" i="17"/>
  <c r="R119" i="17"/>
  <c r="L150" i="17"/>
  <c r="L138" i="17"/>
  <c r="AJ112" i="17"/>
  <c r="AJ124" i="17"/>
  <c r="J216" i="17"/>
  <c r="AN204" i="17"/>
  <c r="AN112" i="17"/>
  <c r="AN124" i="17"/>
  <c r="AJ141" i="17"/>
  <c r="AN153" i="17"/>
  <c r="AN232" i="17"/>
  <c r="L159" i="17"/>
  <c r="L238" i="17"/>
  <c r="AJ260" i="17"/>
  <c r="AJ261" i="17"/>
  <c r="H123" i="17"/>
  <c r="H203" i="17"/>
  <c r="H202" i="17"/>
  <c r="H111" i="17"/>
  <c r="AP106" i="17"/>
  <c r="AF137" i="17"/>
  <c r="AH125" i="17"/>
  <c r="AD136" i="17"/>
  <c r="AD228" i="17"/>
  <c r="AR247" i="17"/>
  <c r="J125" i="17"/>
  <c r="AF198" i="17"/>
  <c r="AF107" i="17"/>
  <c r="R242" i="17"/>
  <c r="R151" i="17"/>
  <c r="AP136" i="17"/>
  <c r="L230" i="17"/>
  <c r="L151" i="17"/>
  <c r="L139" i="17"/>
  <c r="N199" i="17"/>
  <c r="N108" i="17"/>
  <c r="AN116" i="17"/>
  <c r="AN104" i="17"/>
  <c r="AN196" i="17"/>
  <c r="AJ139" i="17"/>
  <c r="AJ230" i="17"/>
  <c r="Z104" i="17"/>
  <c r="T242" i="17"/>
  <c r="J147" i="17"/>
  <c r="AT235" i="17"/>
  <c r="AR245" i="17"/>
  <c r="AH151" i="17"/>
  <c r="AH230" i="17"/>
  <c r="AH139" i="17"/>
  <c r="AF260" i="17"/>
  <c r="H198" i="17"/>
  <c r="H107" i="17"/>
  <c r="AT151" i="17"/>
  <c r="AB230" i="17"/>
  <c r="AP107" i="17"/>
  <c r="AP198" i="17"/>
  <c r="R124" i="17"/>
  <c r="R112" i="17"/>
  <c r="AR204" i="17"/>
  <c r="V120" i="17"/>
  <c r="AF226" i="17"/>
  <c r="AF135" i="17"/>
  <c r="AB224" i="17"/>
  <c r="H149" i="17"/>
  <c r="H228" i="17"/>
  <c r="H137" i="17"/>
  <c r="R206" i="17"/>
  <c r="N229" i="17"/>
  <c r="AJ226" i="17"/>
  <c r="AJ225" i="17"/>
  <c r="AJ146" i="17"/>
  <c r="F206" i="17"/>
  <c r="F115" i="17"/>
  <c r="Z141" i="17"/>
  <c r="Z153" i="17"/>
  <c r="AP133" i="17"/>
  <c r="AP224" i="17"/>
  <c r="AP225" i="17"/>
  <c r="AD253" i="17"/>
  <c r="AD252" i="17"/>
  <c r="AD215" i="17"/>
  <c r="AD124" i="17"/>
  <c r="L110" i="17"/>
  <c r="L122" i="17"/>
  <c r="L202" i="17"/>
  <c r="L239" i="17"/>
  <c r="L148" i="17"/>
  <c r="AF153" i="17"/>
  <c r="AF141" i="17"/>
  <c r="AF233" i="17"/>
  <c r="AF106" i="17"/>
  <c r="N103" i="17"/>
  <c r="T129" i="17"/>
  <c r="AH107" i="17"/>
  <c r="AD205" i="17"/>
  <c r="AD204" i="17"/>
  <c r="V137" i="17"/>
  <c r="AN234" i="17"/>
  <c r="AN235" i="17"/>
  <c r="H140" i="17"/>
  <c r="H232" i="17"/>
  <c r="H152" i="17"/>
  <c r="AT104" i="17"/>
  <c r="AT195" i="17"/>
  <c r="AB227" i="17"/>
  <c r="AB136" i="17"/>
  <c r="AH152" i="17"/>
  <c r="AH232" i="17"/>
  <c r="AH231" i="17"/>
  <c r="AH150" i="17"/>
  <c r="AH242" i="17"/>
  <c r="J139" i="17"/>
  <c r="H256" i="17"/>
  <c r="AJ211" i="17"/>
  <c r="AJ132" i="17"/>
  <c r="AJ263" i="17"/>
  <c r="AR121" i="17"/>
  <c r="AR109" i="17"/>
  <c r="AJ135" i="17"/>
  <c r="AJ215" i="17"/>
  <c r="R216" i="17"/>
  <c r="AD129" i="17"/>
  <c r="Z147" i="17"/>
  <c r="Z239" i="17"/>
  <c r="AJ102" i="17"/>
  <c r="Z157" i="17"/>
  <c r="Z236" i="17"/>
  <c r="Z145" i="17"/>
  <c r="T108" i="17"/>
  <c r="AH115" i="17"/>
  <c r="AH127" i="17"/>
  <c r="T165" i="17"/>
  <c r="AP165" i="17"/>
  <c r="AP245" i="17"/>
  <c r="AP153" i="17"/>
  <c r="AL161" i="17"/>
  <c r="AL240" i="17"/>
  <c r="AR110" i="17"/>
  <c r="AR201" i="17"/>
  <c r="Z229" i="17"/>
  <c r="Z150" i="17"/>
  <c r="AA196" i="17"/>
  <c r="AA104" i="17"/>
  <c r="W194" i="17"/>
  <c r="W103" i="17"/>
  <c r="AN154" i="17"/>
  <c r="AN245" i="17"/>
  <c r="O109" i="17"/>
  <c r="H235" i="17"/>
  <c r="H144" i="17"/>
  <c r="L165" i="17"/>
  <c r="L257" i="17"/>
  <c r="AD144" i="17"/>
  <c r="AD156" i="17"/>
  <c r="AR111" i="17"/>
  <c r="AR202" i="17"/>
  <c r="AR203" i="17"/>
  <c r="AT216" i="17"/>
  <c r="AT137" i="17"/>
  <c r="J136" i="17"/>
  <c r="J227" i="17"/>
  <c r="H238" i="17"/>
  <c r="H239" i="17"/>
  <c r="P259" i="17"/>
  <c r="P168" i="17"/>
  <c r="P199" i="17"/>
  <c r="P107" i="17"/>
  <c r="P112" i="17"/>
  <c r="P203" i="17"/>
  <c r="P148" i="17"/>
  <c r="P117" i="17"/>
  <c r="P111" i="17"/>
  <c r="P245" i="17"/>
  <c r="P231" i="17"/>
  <c r="P239" i="17"/>
  <c r="P260" i="17"/>
  <c r="P255" i="17"/>
  <c r="P254" i="17"/>
  <c r="P119" i="17"/>
  <c r="P162" i="17"/>
  <c r="P253" i="17"/>
  <c r="P165" i="17"/>
  <c r="J21" i="12"/>
  <c r="P156" i="17"/>
  <c r="P235" i="17"/>
  <c r="J231" i="17"/>
  <c r="J152" i="17"/>
  <c r="AT154" i="17"/>
  <c r="AT234" i="17"/>
  <c r="F105" i="17"/>
  <c r="AL121" i="17"/>
  <c r="AT205" i="17"/>
  <c r="AT126" i="17"/>
  <c r="AT114" i="17"/>
  <c r="AP157" i="17"/>
  <c r="AP236" i="17"/>
  <c r="AP237" i="17"/>
  <c r="AP145" i="17"/>
  <c r="R234" i="17"/>
  <c r="R233" i="17"/>
  <c r="R154" i="17"/>
  <c r="N124" i="17"/>
  <c r="N203" i="17"/>
  <c r="N112" i="17"/>
  <c r="AB161" i="17"/>
  <c r="N232" i="17"/>
  <c r="N141" i="17"/>
  <c r="P123" i="17"/>
  <c r="J234" i="17"/>
  <c r="J143" i="17"/>
  <c r="AL142" i="17"/>
  <c r="AL233" i="17"/>
  <c r="AR196" i="17"/>
  <c r="AR104" i="17"/>
  <c r="AL111" i="17"/>
  <c r="AR199" i="17"/>
  <c r="AR108" i="17"/>
  <c r="AR200" i="17"/>
  <c r="R141" i="17"/>
  <c r="R153" i="17"/>
  <c r="J35" i="12"/>
  <c r="AL222" i="17"/>
  <c r="AL130" i="17"/>
  <c r="AL117" i="17"/>
  <c r="AL208" i="17"/>
  <c r="AL144" i="17"/>
  <c r="AL235" i="17"/>
  <c r="AL156" i="17"/>
  <c r="T153" i="17"/>
  <c r="T141" i="17"/>
  <c r="Z132" i="17"/>
  <c r="Z224" i="17"/>
  <c r="Z223" i="17"/>
  <c r="Z144" i="17"/>
  <c r="AT125" i="17"/>
  <c r="AB120" i="17"/>
  <c r="AB199" i="17"/>
  <c r="AB108" i="17"/>
  <c r="N115" i="17"/>
  <c r="N127" i="17"/>
  <c r="N206" i="17"/>
  <c r="J149" i="17"/>
  <c r="J137" i="17"/>
  <c r="J228" i="17"/>
  <c r="AP144" i="17"/>
  <c r="AF115" i="17"/>
  <c r="N205" i="17"/>
  <c r="F117" i="17"/>
  <c r="F140" i="17"/>
  <c r="F219" i="17"/>
  <c r="X105" i="17"/>
  <c r="V234" i="17"/>
  <c r="V155" i="17"/>
  <c r="V235" i="17"/>
  <c r="V143" i="17"/>
  <c r="F142" i="17"/>
  <c r="AB201" i="17"/>
  <c r="AB122" i="17"/>
  <c r="AB110" i="17"/>
  <c r="T139" i="17"/>
  <c r="T230" i="17"/>
  <c r="T151" i="17"/>
  <c r="F124" i="17"/>
  <c r="F215" i="17"/>
  <c r="AD108" i="17"/>
  <c r="AD199" i="17"/>
  <c r="AD120" i="17"/>
  <c r="F229" i="17"/>
  <c r="AL123" i="17"/>
  <c r="AL214" i="17"/>
  <c r="F153" i="17"/>
  <c r="F232" i="17"/>
  <c r="AL158" i="17"/>
  <c r="AL238" i="17"/>
  <c r="N144" i="17"/>
  <c r="N236" i="17"/>
  <c r="N235" i="17"/>
  <c r="N156" i="17"/>
  <c r="N111" i="17"/>
  <c r="P144" i="17"/>
  <c r="P223" i="17"/>
  <c r="F230" i="17"/>
  <c r="J230" i="17"/>
  <c r="J229" i="17"/>
  <c r="AN107" i="17"/>
  <c r="AD201" i="17"/>
  <c r="AD110" i="17"/>
  <c r="AD122" i="17"/>
  <c r="T146" i="17"/>
  <c r="T225" i="17"/>
  <c r="T134" i="17"/>
  <c r="P113" i="17"/>
  <c r="P204" i="17"/>
  <c r="F234" i="17"/>
  <c r="F155" i="17"/>
  <c r="AP111" i="17"/>
  <c r="P131" i="17"/>
  <c r="P143" i="17"/>
  <c r="P222" i="17"/>
  <c r="AD170" i="17"/>
  <c r="AD262" i="17"/>
  <c r="AD261" i="17"/>
  <c r="P145" i="17"/>
  <c r="P224" i="17"/>
  <c r="P133" i="17"/>
  <c r="AL197" i="17"/>
  <c r="AL106" i="17"/>
  <c r="AP229" i="17"/>
  <c r="AP138" i="17"/>
  <c r="AL118" i="17"/>
  <c r="AL209" i="17"/>
  <c r="N120" i="17"/>
  <c r="N212" i="17"/>
  <c r="N132" i="17"/>
  <c r="N211" i="17"/>
  <c r="AT199" i="17"/>
  <c r="AT108" i="17"/>
  <c r="AF108" i="17"/>
  <c r="AF199" i="17"/>
  <c r="AF120" i="17"/>
  <c r="N238" i="17"/>
  <c r="N159" i="17"/>
  <c r="N147" i="17"/>
  <c r="H139" i="17"/>
  <c r="H231" i="17"/>
  <c r="AL133" i="17"/>
  <c r="T106" i="17"/>
  <c r="T118" i="17"/>
  <c r="AT110" i="17"/>
  <c r="AT201" i="17"/>
  <c r="F146" i="17"/>
  <c r="F237" i="17"/>
  <c r="F238" i="17"/>
  <c r="R241" i="17"/>
  <c r="AB232" i="17"/>
  <c r="AB231" i="17"/>
  <c r="AL153" i="17"/>
  <c r="AL232" i="17"/>
  <c r="AP238" i="17"/>
  <c r="AP159" i="17"/>
  <c r="AB118" i="17"/>
  <c r="AB130" i="17"/>
  <c r="AL228" i="17"/>
  <c r="AL149" i="17"/>
  <c r="AV256" i="17"/>
  <c r="AL151" i="17"/>
  <c r="AP231" i="17"/>
  <c r="AP232" i="17"/>
  <c r="AJ195" i="17"/>
  <c r="AJ115" i="17"/>
  <c r="AJ194" i="17"/>
  <c r="AJ103" i="17"/>
  <c r="AT109" i="17"/>
  <c r="AT200" i="17"/>
  <c r="AL210" i="17"/>
  <c r="AL131" i="17"/>
  <c r="R106" i="17"/>
  <c r="R198" i="17"/>
  <c r="J142" i="17"/>
  <c r="N239" i="17"/>
  <c r="AB109" i="17"/>
  <c r="AB200" i="17"/>
  <c r="AB240" i="17"/>
  <c r="AB148" i="17"/>
  <c r="P109" i="17"/>
  <c r="P121" i="17"/>
  <c r="P200" i="17"/>
  <c r="AJ233" i="17"/>
  <c r="AJ154" i="17"/>
  <c r="X102" i="17"/>
  <c r="N130" i="17"/>
  <c r="N118" i="17"/>
  <c r="T228" i="17"/>
  <c r="T229" i="17"/>
  <c r="AA108" i="17"/>
  <c r="AL194" i="17"/>
  <c r="AL103" i="17"/>
  <c r="AT128" i="17"/>
  <c r="AT116" i="17"/>
  <c r="F149" i="17"/>
  <c r="T233" i="17"/>
  <c r="AJ106" i="17"/>
  <c r="AJ197" i="17"/>
  <c r="AJ198" i="17"/>
  <c r="AL213" i="17"/>
  <c r="Z111" i="17"/>
  <c r="Z202" i="17"/>
  <c r="Z123" i="17"/>
  <c r="N204" i="17"/>
  <c r="V209" i="17"/>
  <c r="AD254" i="17"/>
  <c r="AD163" i="17"/>
  <c r="N210" i="17"/>
  <c r="AL234" i="17"/>
  <c r="AL155" i="17"/>
  <c r="AL143" i="17"/>
  <c r="T227" i="17"/>
  <c r="AB112" i="17"/>
  <c r="AB124" i="17"/>
  <c r="L128" i="17"/>
  <c r="AL148" i="17"/>
  <c r="F233" i="17"/>
  <c r="R235" i="17"/>
  <c r="R144" i="17"/>
  <c r="R156" i="17"/>
  <c r="R236" i="17"/>
  <c r="AP230" i="17"/>
  <c r="AP142" i="17"/>
  <c r="AP233" i="17"/>
  <c r="AP154" i="17"/>
  <c r="AD109" i="17"/>
  <c r="AD200" i="17"/>
  <c r="AD121" i="17"/>
  <c r="X194" i="17"/>
  <c r="F127" i="17"/>
  <c r="H167" i="17"/>
  <c r="H246" i="17"/>
  <c r="H155" i="17"/>
  <c r="F132" i="17"/>
  <c r="F224" i="17"/>
  <c r="N142" i="17"/>
  <c r="N154" i="17"/>
  <c r="N233" i="17"/>
  <c r="AL231" i="17"/>
  <c r="AL152" i="17"/>
  <c r="T143" i="17"/>
  <c r="T234" i="17"/>
  <c r="T155" i="17"/>
  <c r="AF110" i="17"/>
  <c r="F157" i="17"/>
  <c r="F145" i="17"/>
  <c r="F226" i="17"/>
  <c r="F135" i="17"/>
  <c r="F147" i="17"/>
  <c r="AT214" i="17"/>
  <c r="AT122" i="17"/>
  <c r="F123" i="17"/>
  <c r="AJ156" i="17"/>
  <c r="AJ236" i="17"/>
  <c r="AJ144" i="17"/>
  <c r="J109" i="17"/>
  <c r="AD139" i="17"/>
  <c r="AD151" i="17"/>
  <c r="AD231" i="17"/>
  <c r="AL203" i="17"/>
  <c r="AL112" i="17"/>
  <c r="AB237" i="17"/>
  <c r="AB145" i="17"/>
  <c r="AB157" i="17"/>
  <c r="AB236" i="17"/>
  <c r="N143" i="17"/>
  <c r="N234" i="17"/>
  <c r="AT238" i="17"/>
  <c r="AT158" i="17"/>
  <c r="AF206" i="17"/>
  <c r="AL113" i="17"/>
  <c r="AL204" i="17"/>
  <c r="T226" i="17"/>
  <c r="T147" i="17"/>
  <c r="T135" i="17"/>
  <c r="J160" i="17"/>
  <c r="J148" i="17"/>
  <c r="J239" i="17"/>
  <c r="J240" i="17"/>
  <c r="AV215" i="17"/>
  <c r="AV122" i="17"/>
  <c r="AV213" i="17"/>
  <c r="AV237" i="17"/>
  <c r="AV231" i="17"/>
  <c r="AV247" i="17"/>
  <c r="AV248" i="17"/>
  <c r="AV158" i="17"/>
  <c r="AV249" i="17"/>
  <c r="AV170" i="17"/>
  <c r="AV153" i="17"/>
  <c r="AV257" i="17"/>
  <c r="AV258" i="17"/>
  <c r="AV250" i="17"/>
  <c r="AV251" i="17"/>
  <c r="AV119" i="17"/>
  <c r="AV131" i="17"/>
  <c r="AV210" i="17"/>
  <c r="AV207" i="17"/>
  <c r="AV116" i="17"/>
  <c r="AV118" i="17"/>
  <c r="AV106" i="17"/>
  <c r="AV263" i="17"/>
  <c r="AV172" i="17"/>
  <c r="AV230" i="17"/>
  <c r="AV138" i="17"/>
  <c r="AV253" i="17"/>
  <c r="AV252" i="17"/>
  <c r="AV214" i="17"/>
  <c r="AV219" i="17"/>
  <c r="AV128" i="17"/>
  <c r="AV140" i="17"/>
  <c r="AV198" i="17"/>
  <c r="AV129" i="17"/>
  <c r="AV220" i="17"/>
  <c r="AV141" i="17"/>
  <c r="AV221" i="17"/>
  <c r="AV205" i="17"/>
  <c r="AV151" i="17"/>
  <c r="AV206" i="17"/>
  <c r="AV167" i="17"/>
  <c r="AV136" i="17"/>
  <c r="AV227" i="17"/>
  <c r="AV208" i="17"/>
  <c r="AV209" i="17"/>
  <c r="AV130" i="17"/>
  <c r="AV135" i="17"/>
  <c r="AV113" i="17"/>
  <c r="AV126" i="17"/>
  <c r="AV224" i="17"/>
  <c r="AV145" i="17"/>
  <c r="AV133" i="17"/>
  <c r="AX152" i="17"/>
  <c r="AX243" i="17"/>
  <c r="AX244" i="17"/>
  <c r="AX239" i="17"/>
  <c r="AX220" i="17"/>
  <c r="AX256" i="17"/>
  <c r="AX165" i="17"/>
  <c r="AX146" i="17"/>
  <c r="AX237" i="17"/>
  <c r="AX248" i="17"/>
  <c r="AX259" i="17"/>
  <c r="AX168" i="17"/>
  <c r="AX140" i="17"/>
  <c r="AX219" i="17"/>
  <c r="AX245" i="17"/>
  <c r="AX125" i="17"/>
  <c r="AX166" i="17"/>
  <c r="AX257" i="17"/>
  <c r="AX258" i="17"/>
  <c r="AX172" i="17"/>
  <c r="AX164" i="17"/>
  <c r="AX160" i="17"/>
  <c r="AX127" i="17"/>
  <c r="AX134" i="17"/>
  <c r="AX157" i="17"/>
  <c r="X167" i="17"/>
  <c r="X150" i="17"/>
  <c r="X242" i="17"/>
  <c r="X232" i="17"/>
  <c r="X140" i="17"/>
  <c r="X259" i="17"/>
  <c r="X219" i="17"/>
  <c r="X128" i="17"/>
  <c r="X244" i="17"/>
  <c r="X153" i="17"/>
  <c r="X243" i="17"/>
  <c r="X152" i="17"/>
  <c r="X110" i="17"/>
  <c r="X246" i="17"/>
  <c r="X155" i="17"/>
  <c r="X107" i="17"/>
  <c r="X119" i="17"/>
  <c r="X220" i="17"/>
  <c r="X129" i="17"/>
  <c r="X204" i="17"/>
  <c r="X112" i="17"/>
  <c r="X213" i="17"/>
  <c r="X122" i="17"/>
  <c r="X138" i="17"/>
  <c r="X229" i="17"/>
  <c r="X226" i="17"/>
  <c r="X135" i="17"/>
  <c r="X141" i="17"/>
  <c r="X250" i="17"/>
  <c r="X108" i="17"/>
  <c r="X199" i="17"/>
  <c r="X218" i="17"/>
  <c r="X245" i="17"/>
  <c r="X251" i="17"/>
  <c r="X160" i="17"/>
  <c r="X214" i="17"/>
  <c r="X115" i="17"/>
  <c r="X207" i="17"/>
  <c r="X165" i="17"/>
  <c r="X221" i="17"/>
  <c r="X208" i="17"/>
  <c r="X117" i="17"/>
  <c r="X162" i="17"/>
  <c r="X253" i="17"/>
  <c r="X225" i="17"/>
  <c r="X134" i="17"/>
  <c r="X127" i="17"/>
  <c r="AP195" i="17"/>
  <c r="AP104" i="17"/>
  <c r="AP116" i="17"/>
  <c r="X114" i="17"/>
  <c r="X126" i="17"/>
  <c r="X205" i="17"/>
  <c r="X206" i="17"/>
  <c r="V226" i="17"/>
  <c r="V135" i="17"/>
  <c r="V147" i="17"/>
  <c r="T104" i="17"/>
  <c r="T116" i="17"/>
  <c r="AL200" i="17"/>
  <c r="AL108" i="17"/>
  <c r="AN134" i="17"/>
  <c r="AN214" i="17"/>
  <c r="Z206" i="17"/>
  <c r="Z207" i="17"/>
  <c r="AN118" i="17"/>
  <c r="L224" i="17"/>
  <c r="L145" i="17"/>
  <c r="L133" i="17"/>
  <c r="L225" i="17"/>
  <c r="AP123" i="17"/>
  <c r="AP215" i="17"/>
  <c r="H199" i="17"/>
  <c r="H108" i="17"/>
  <c r="AJ217" i="17"/>
  <c r="AJ218" i="17"/>
  <c r="AJ138" i="17"/>
  <c r="V236" i="17"/>
  <c r="V157" i="17"/>
  <c r="V145" i="17"/>
  <c r="AN205" i="17"/>
  <c r="AN114" i="17"/>
  <c r="AN206" i="17"/>
  <c r="AN126" i="17"/>
  <c r="F212" i="17"/>
  <c r="F133" i="17"/>
  <c r="AB105" i="17"/>
  <c r="AB196" i="17"/>
  <c r="AB197" i="17"/>
  <c r="Z120" i="17"/>
  <c r="Z108" i="17"/>
  <c r="Z199" i="17"/>
  <c r="Z200" i="17"/>
  <c r="L112" i="17"/>
  <c r="L204" i="17"/>
  <c r="L203" i="17"/>
  <c r="AN199" i="17"/>
  <c r="AN108" i="17"/>
  <c r="AN103" i="17"/>
  <c r="AN194" i="17"/>
  <c r="AN115" i="17"/>
  <c r="AN195" i="17"/>
  <c r="X154" i="17"/>
  <c r="X142" i="17"/>
  <c r="X233" i="17"/>
  <c r="X234" i="17"/>
  <c r="L223" i="17"/>
  <c r="L144" i="17"/>
  <c r="Z230" i="17"/>
  <c r="Z151" i="17"/>
  <c r="J103" i="17"/>
  <c r="L104" i="17"/>
  <c r="L116" i="17"/>
  <c r="L196" i="17"/>
  <c r="P210" i="17"/>
  <c r="P209" i="17"/>
  <c r="P130" i="17"/>
  <c r="AX225" i="17"/>
  <c r="AX145" i="17"/>
  <c r="AL195" i="17" l="1"/>
  <c r="AL196" i="17"/>
  <c r="AL104" i="17"/>
  <c r="X159" i="17"/>
  <c r="X239" i="17"/>
  <c r="AF232" i="17"/>
  <c r="AL115" i="17"/>
  <c r="AV229" i="17"/>
  <c r="AF152" i="17"/>
  <c r="X196" i="17"/>
  <c r="AF140" i="17"/>
  <c r="AX195" i="17"/>
  <c r="E194" i="17"/>
  <c r="E102" i="17"/>
  <c r="E114" i="17"/>
  <c r="AX115" i="17"/>
  <c r="R120" i="17"/>
  <c r="AL229" i="17"/>
  <c r="AW192" i="17"/>
  <c r="AW113" i="17"/>
  <c r="AI202" i="17"/>
  <c r="X161" i="17"/>
  <c r="V110" i="17"/>
  <c r="X240" i="17"/>
  <c r="X149" i="17"/>
  <c r="F144" i="17"/>
  <c r="R201" i="17"/>
  <c r="T211" i="17"/>
  <c r="V202" i="17"/>
  <c r="T120" i="17"/>
  <c r="AX161" i="17"/>
  <c r="AV123" i="17"/>
  <c r="Z115" i="17"/>
  <c r="AV202" i="17"/>
  <c r="AJ108" i="17"/>
  <c r="V132" i="17"/>
  <c r="AV193" i="17"/>
  <c r="AV203" i="17"/>
  <c r="AX126" i="17"/>
  <c r="AJ120" i="17"/>
  <c r="R203" i="17"/>
  <c r="V144" i="17"/>
  <c r="X121" i="17"/>
  <c r="AV114" i="17"/>
  <c r="AU107" i="17"/>
  <c r="K102" i="17"/>
  <c r="AX217" i="17"/>
  <c r="AN110" i="17"/>
  <c r="Z195" i="17"/>
  <c r="P170" i="17"/>
  <c r="V224" i="17"/>
  <c r="K194" i="17"/>
  <c r="J118" i="17"/>
  <c r="AD123" i="17"/>
  <c r="AN106" i="17"/>
  <c r="P201" i="17"/>
  <c r="AB113" i="17"/>
  <c r="AD202" i="17"/>
  <c r="AD160" i="17"/>
  <c r="P202" i="17"/>
  <c r="AF103" i="17"/>
  <c r="T168" i="17"/>
  <c r="T260" i="17"/>
  <c r="AN197" i="17"/>
  <c r="H200" i="17"/>
  <c r="J195" i="17"/>
  <c r="J196" i="17"/>
  <c r="J116" i="17"/>
  <c r="AD240" i="17"/>
  <c r="AD239" i="17"/>
  <c r="Z197" i="17"/>
  <c r="H201" i="17"/>
  <c r="AD203" i="17"/>
  <c r="Z196" i="17"/>
  <c r="S204" i="17"/>
  <c r="S114" i="17"/>
  <c r="X157" i="17"/>
  <c r="S193" i="17"/>
  <c r="S102" i="17"/>
  <c r="AD162" i="17"/>
  <c r="AD242" i="17"/>
  <c r="J87" i="12"/>
  <c r="E99" i="11"/>
  <c r="E106" i="11"/>
  <c r="L86" i="12"/>
  <c r="J86" i="12"/>
  <c r="AN201" i="17"/>
  <c r="AL206" i="17"/>
  <c r="J80" i="12"/>
  <c r="T194" i="17"/>
  <c r="T103" i="17"/>
  <c r="AN109" i="17"/>
  <c r="AR115" i="17"/>
  <c r="AR103" i="17"/>
  <c r="AR194" i="17"/>
  <c r="R202" i="17"/>
  <c r="J81" i="12"/>
  <c r="J85" i="12"/>
  <c r="J84" i="12"/>
  <c r="AB150" i="17"/>
  <c r="Z128" i="17"/>
  <c r="X209" i="17"/>
  <c r="AH206" i="17"/>
  <c r="AH126" i="17"/>
  <c r="V222" i="17"/>
  <c r="V142" i="17"/>
  <c r="AN141" i="17"/>
  <c r="AN220" i="17"/>
  <c r="AH205" i="17"/>
  <c r="AR134" i="17"/>
  <c r="AL150" i="17"/>
  <c r="N114" i="17"/>
  <c r="E102" i="11"/>
  <c r="E100" i="11"/>
  <c r="E103" i="11"/>
  <c r="AB204" i="17"/>
  <c r="E108" i="11"/>
  <c r="AU198" i="17"/>
  <c r="AU106" i="17"/>
  <c r="P262" i="17"/>
  <c r="W227" i="17"/>
  <c r="E104" i="11"/>
  <c r="E101" i="11"/>
  <c r="P118" i="17"/>
  <c r="R195" i="17"/>
  <c r="E105" i="11"/>
  <c r="R197" i="17"/>
  <c r="F202" i="17"/>
  <c r="X236" i="17"/>
  <c r="H116" i="17"/>
  <c r="X116" i="17"/>
  <c r="Z201" i="17"/>
  <c r="N215" i="17"/>
  <c r="X195" i="17"/>
  <c r="N135" i="17"/>
  <c r="AL211" i="17"/>
  <c r="H196" i="17"/>
  <c r="AB162" i="17"/>
  <c r="AB121" i="17"/>
  <c r="Z110" i="17"/>
  <c r="AJ200" i="17"/>
  <c r="AX122" i="17"/>
  <c r="AF201" i="17"/>
  <c r="AJ110" i="17"/>
  <c r="P195" i="17"/>
  <c r="AJ203" i="17"/>
  <c r="V128" i="17"/>
  <c r="P104" i="17"/>
  <c r="AF213" i="17"/>
  <c r="V220" i="17"/>
  <c r="AI122" i="17"/>
  <c r="AL120" i="17"/>
  <c r="L197" i="17"/>
  <c r="AL212" i="17"/>
  <c r="AI201" i="17"/>
  <c r="V140" i="17"/>
  <c r="N214" i="17"/>
  <c r="AE208" i="17"/>
  <c r="AF121" i="17"/>
  <c r="V115" i="17"/>
  <c r="V227" i="17"/>
  <c r="X238" i="17"/>
  <c r="X237" i="17"/>
  <c r="F236" i="17"/>
  <c r="F156" i="17"/>
  <c r="J215" i="17"/>
  <c r="V136" i="17"/>
  <c r="AD197" i="17"/>
  <c r="V195" i="17"/>
  <c r="V194" i="17"/>
  <c r="N213" i="17"/>
  <c r="AJ125" i="17"/>
  <c r="X158" i="17"/>
  <c r="AX138" i="17"/>
  <c r="AF109" i="17"/>
  <c r="AT118" i="17"/>
  <c r="AT198" i="17"/>
  <c r="AD195" i="17"/>
  <c r="S203" i="17"/>
  <c r="AF193" i="17"/>
  <c r="AT197" i="17"/>
  <c r="AJ201" i="17"/>
  <c r="AF196" i="17"/>
  <c r="AF114" i="17"/>
  <c r="AF194" i="17"/>
  <c r="AF197" i="17"/>
  <c r="AU124" i="17"/>
  <c r="S124" i="17"/>
  <c r="AD116" i="17"/>
  <c r="AD196" i="17"/>
  <c r="AE199" i="17"/>
  <c r="AD198" i="17"/>
  <c r="X198" i="17"/>
  <c r="V151" i="17"/>
  <c r="AI203" i="17"/>
  <c r="R196" i="17"/>
  <c r="AC245" i="17"/>
  <c r="E195" i="17"/>
  <c r="AJ202" i="17"/>
  <c r="R117" i="17"/>
  <c r="H195" i="17"/>
  <c r="AE103" i="17"/>
  <c r="AJ234" i="17"/>
  <c r="AE194" i="17"/>
  <c r="V230" i="17"/>
  <c r="AI123" i="17"/>
  <c r="F122" i="17"/>
  <c r="AF133" i="17"/>
  <c r="X197" i="17"/>
  <c r="AL254" i="17"/>
  <c r="K242" i="17"/>
  <c r="AJ235" i="17"/>
  <c r="R116" i="17"/>
  <c r="AU203" i="17"/>
  <c r="AF192" i="17"/>
  <c r="AF101" i="17"/>
  <c r="L107" i="17"/>
  <c r="X120" i="17"/>
  <c r="N121" i="17"/>
  <c r="P208" i="17"/>
  <c r="V196" i="17"/>
  <c r="L198" i="17"/>
  <c r="E104" i="17"/>
  <c r="V112" i="17"/>
  <c r="Z209" i="17"/>
  <c r="S252" i="17"/>
  <c r="AU204" i="17"/>
  <c r="AA137" i="17"/>
  <c r="V124" i="17"/>
  <c r="P206" i="17"/>
  <c r="H27" i="12"/>
  <c r="I27" i="12" s="1"/>
  <c r="P197" i="17"/>
  <c r="V104" i="17"/>
  <c r="Z118" i="17"/>
  <c r="X212" i="17"/>
  <c r="P114" i="17"/>
  <c r="P126" i="17"/>
  <c r="P106" i="17"/>
  <c r="J121" i="17"/>
  <c r="V130" i="17"/>
  <c r="P116" i="17"/>
  <c r="AU114" i="17"/>
  <c r="AU194" i="17"/>
  <c r="F223" i="17"/>
  <c r="AB207" i="17"/>
  <c r="W135" i="17"/>
  <c r="AU193" i="17"/>
  <c r="J212" i="17"/>
  <c r="N200" i="17"/>
  <c r="F131" i="17"/>
  <c r="F222" i="17"/>
  <c r="J39" i="12"/>
  <c r="J27" i="12"/>
  <c r="X215" i="17"/>
  <c r="L78" i="12"/>
  <c r="J78" i="12"/>
  <c r="AU242" i="17"/>
  <c r="AB134" i="17"/>
  <c r="AN248" i="17"/>
  <c r="AB225" i="17"/>
  <c r="AB146" i="17"/>
  <c r="AL135" i="17"/>
  <c r="AL110" i="17"/>
  <c r="AH234" i="17"/>
  <c r="AL114" i="17"/>
  <c r="AL227" i="17"/>
  <c r="AL205" i="17"/>
  <c r="AL199" i="17"/>
  <c r="AH154" i="17"/>
  <c r="L166" i="17"/>
  <c r="AX233" i="17"/>
  <c r="AL226" i="17"/>
  <c r="Z204" i="17"/>
  <c r="F201" i="17"/>
  <c r="AT105" i="17"/>
  <c r="H192" i="17"/>
  <c r="H101" i="17"/>
  <c r="Z146" i="17"/>
  <c r="AN203" i="17"/>
  <c r="AU241" i="17"/>
  <c r="AX142" i="17"/>
  <c r="O138" i="17"/>
  <c r="AQ108" i="17"/>
  <c r="K162" i="17"/>
  <c r="AH208" i="17"/>
  <c r="Z238" i="17"/>
  <c r="AT196" i="17"/>
  <c r="J214" i="17"/>
  <c r="AN202" i="17"/>
  <c r="S200" i="17"/>
  <c r="AH130" i="17"/>
  <c r="AR147" i="17"/>
  <c r="Z125" i="17"/>
  <c r="J115" i="17"/>
  <c r="X228" i="17"/>
  <c r="AB202" i="17"/>
  <c r="Z203" i="17"/>
  <c r="J127" i="17"/>
  <c r="AB133" i="17"/>
  <c r="J135" i="17"/>
  <c r="AH209" i="17"/>
  <c r="R132" i="17"/>
  <c r="R139" i="17"/>
  <c r="R212" i="17"/>
  <c r="AX234" i="17"/>
  <c r="S198" i="17"/>
  <c r="AN123" i="17"/>
  <c r="AE202" i="17"/>
  <c r="F121" i="17"/>
  <c r="AB203" i="17"/>
  <c r="F106" i="17"/>
  <c r="AB212" i="17"/>
  <c r="AG203" i="17"/>
  <c r="X227" i="17"/>
  <c r="AX154" i="17"/>
  <c r="AD222" i="17"/>
  <c r="AN156" i="17"/>
  <c r="X130" i="17"/>
  <c r="X136" i="17"/>
  <c r="AD223" i="17"/>
  <c r="AX153" i="17"/>
  <c r="AV155" i="17"/>
  <c r="AB111" i="17"/>
  <c r="AJ123" i="17"/>
  <c r="R219" i="17"/>
  <c r="R127" i="17"/>
  <c r="H193" i="17"/>
  <c r="S107" i="17"/>
  <c r="AX201" i="17"/>
  <c r="O218" i="17"/>
  <c r="AA217" i="17"/>
  <c r="Z113" i="17"/>
  <c r="AD143" i="17"/>
  <c r="AX141" i="17"/>
  <c r="AH233" i="17"/>
  <c r="AH227" i="17"/>
  <c r="K104" i="17"/>
  <c r="F198" i="17"/>
  <c r="AN168" i="17"/>
  <c r="Z124" i="17"/>
  <c r="X118" i="17"/>
  <c r="O126" i="17"/>
  <c r="F119" i="17"/>
  <c r="AC166" i="17"/>
  <c r="S201" i="17"/>
  <c r="V232" i="17"/>
  <c r="L77" i="12"/>
  <c r="J77" i="12"/>
  <c r="AI143" i="17"/>
  <c r="V152" i="17"/>
  <c r="AI131" i="17"/>
  <c r="V231" i="17"/>
  <c r="AB206" i="17"/>
  <c r="AJ205" i="17"/>
  <c r="X132" i="17"/>
  <c r="J76" i="12"/>
  <c r="L76" i="12"/>
  <c r="G77" i="12"/>
  <c r="H62" i="12"/>
  <c r="I62" i="12" s="1"/>
  <c r="G73" i="12"/>
  <c r="L59" i="12"/>
  <c r="G70" i="12"/>
  <c r="L57" i="12"/>
  <c r="G68" i="12"/>
  <c r="L61" i="12"/>
  <c r="G72" i="12"/>
  <c r="G76" i="12"/>
  <c r="L63" i="12"/>
  <c r="G74" i="12"/>
  <c r="L58" i="12"/>
  <c r="G69" i="12"/>
  <c r="L60" i="12"/>
  <c r="G71" i="12"/>
  <c r="J73" i="12"/>
  <c r="J75" i="12"/>
  <c r="L75" i="12"/>
  <c r="J67" i="12"/>
  <c r="G63" i="12"/>
  <c r="G64" i="12"/>
  <c r="G65" i="12"/>
  <c r="K65" i="12" s="1"/>
  <c r="G66" i="12"/>
  <c r="K66" i="12" s="1"/>
  <c r="L56" i="12"/>
  <c r="G67" i="12"/>
  <c r="L64" i="12"/>
  <c r="G75" i="12"/>
  <c r="J74" i="12"/>
  <c r="L74" i="12"/>
  <c r="H74" i="12"/>
  <c r="G78" i="12"/>
  <c r="J72" i="12"/>
  <c r="J70" i="12"/>
  <c r="L70" i="12"/>
  <c r="L71" i="12"/>
  <c r="J71" i="12"/>
  <c r="J69" i="12"/>
  <c r="L68" i="12"/>
  <c r="J68" i="12"/>
  <c r="AB101" i="17"/>
  <c r="AB192" i="17"/>
  <c r="N192" i="17"/>
  <c r="N101" i="17"/>
  <c r="AR226" i="17"/>
  <c r="AR135" i="17"/>
  <c r="K246" i="17"/>
  <c r="AF225" i="17"/>
  <c r="AM137" i="17"/>
  <c r="AF224" i="17"/>
  <c r="R243" i="17"/>
  <c r="J59" i="12"/>
  <c r="AM217" i="17"/>
  <c r="N216" i="17"/>
  <c r="AV195" i="17"/>
  <c r="AV103" i="17"/>
  <c r="N137" i="17"/>
  <c r="W228" i="17"/>
  <c r="W149" i="17"/>
  <c r="AC210" i="17"/>
  <c r="AK200" i="17"/>
  <c r="AK204" i="17"/>
  <c r="O166" i="17"/>
  <c r="AN131" i="17"/>
  <c r="AC209" i="17"/>
  <c r="J64" i="12"/>
  <c r="O122" i="17"/>
  <c r="O201" i="17"/>
  <c r="AX229" i="17"/>
  <c r="AL145" i="17"/>
  <c r="AV194" i="17"/>
  <c r="AL129" i="17"/>
  <c r="AL236" i="17"/>
  <c r="W137" i="17"/>
  <c r="AV226" i="17"/>
  <c r="V154" i="17"/>
  <c r="AL141" i="17"/>
  <c r="AA114" i="17"/>
  <c r="H153" i="17"/>
  <c r="I145" i="17"/>
  <c r="AL157" i="17"/>
  <c r="AV134" i="17"/>
  <c r="H244" i="17"/>
  <c r="W195" i="17"/>
  <c r="E122" i="17"/>
  <c r="AK121" i="17"/>
  <c r="AM135" i="17"/>
  <c r="AV225" i="17"/>
  <c r="I225" i="17"/>
  <c r="AC256" i="17"/>
  <c r="W116" i="17"/>
  <c r="U237" i="17"/>
  <c r="AB116" i="17"/>
  <c r="H245" i="17"/>
  <c r="X143" i="17"/>
  <c r="M171" i="17"/>
  <c r="AA206" i="17"/>
  <c r="Z194" i="17"/>
  <c r="AN143" i="17"/>
  <c r="H117" i="17"/>
  <c r="F130" i="17"/>
  <c r="F141" i="17"/>
  <c r="W122" i="17"/>
  <c r="F129" i="17"/>
  <c r="AF202" i="17"/>
  <c r="AF123" i="17"/>
  <c r="AF238" i="17"/>
  <c r="AF146" i="17"/>
  <c r="AP213" i="17"/>
  <c r="AR205" i="17"/>
  <c r="AP134" i="17"/>
  <c r="AJ206" i="17"/>
  <c r="AC240" i="17"/>
  <c r="AR137" i="17"/>
  <c r="AD142" i="17"/>
  <c r="AD233" i="17"/>
  <c r="X217" i="17"/>
  <c r="V210" i="17"/>
  <c r="AJ207" i="17"/>
  <c r="H159" i="17"/>
  <c r="X216" i="17"/>
  <c r="W196" i="17"/>
  <c r="X125" i="17"/>
  <c r="AJ126" i="17"/>
  <c r="AJ114" i="17"/>
  <c r="V118" i="17"/>
  <c r="AV199" i="17"/>
  <c r="AT213" i="17"/>
  <c r="AD114" i="17"/>
  <c r="V198" i="17"/>
  <c r="E98" i="11"/>
  <c r="V233" i="17"/>
  <c r="F221" i="17"/>
  <c r="H208" i="17"/>
  <c r="AD194" i="17"/>
  <c r="H209" i="17"/>
  <c r="F118" i="17"/>
  <c r="F209" i="17"/>
  <c r="J57" i="12"/>
  <c r="P132" i="17"/>
  <c r="AX162" i="17"/>
  <c r="W121" i="17"/>
  <c r="AL162" i="17"/>
  <c r="J245" i="17"/>
  <c r="W200" i="17"/>
  <c r="AV144" i="17"/>
  <c r="AA129" i="17"/>
  <c r="M255" i="17"/>
  <c r="H171" i="17"/>
  <c r="AA208" i="17"/>
  <c r="AV235" i="17"/>
  <c r="AX242" i="17"/>
  <c r="AL137" i="17"/>
  <c r="AF127" i="17"/>
  <c r="AA117" i="17"/>
  <c r="AR214" i="17"/>
  <c r="L195" i="17"/>
  <c r="AV156" i="17"/>
  <c r="AR123" i="17"/>
  <c r="W201" i="17"/>
  <c r="V141" i="17"/>
  <c r="AR215" i="17"/>
  <c r="R209" i="17"/>
  <c r="V153" i="17"/>
  <c r="AX149" i="17"/>
  <c r="R118" i="17"/>
  <c r="AF257" i="17"/>
  <c r="I223" i="17"/>
  <c r="I222" i="17"/>
  <c r="M194" i="17"/>
  <c r="U236" i="17"/>
  <c r="AF128" i="17"/>
  <c r="AF207" i="17"/>
  <c r="AR249" i="17"/>
  <c r="AR117" i="17"/>
  <c r="AK201" i="17"/>
  <c r="I224" i="17"/>
  <c r="AK110" i="17"/>
  <c r="AD255" i="17"/>
  <c r="H156" i="17"/>
  <c r="AR113" i="17"/>
  <c r="AR157" i="17"/>
  <c r="U158" i="17"/>
  <c r="AR209" i="17"/>
  <c r="H247" i="17"/>
  <c r="J218" i="17"/>
  <c r="R122" i="17"/>
  <c r="T149" i="17"/>
  <c r="AH211" i="17"/>
  <c r="AD137" i="17"/>
  <c r="AB229" i="17"/>
  <c r="R152" i="17"/>
  <c r="J138" i="17"/>
  <c r="AJ159" i="17"/>
  <c r="AD216" i="17"/>
  <c r="AD217" i="17"/>
  <c r="R213" i="17"/>
  <c r="AJ238" i="17"/>
  <c r="R214" i="17"/>
  <c r="N138" i="17"/>
  <c r="AI232" i="17"/>
  <c r="R123" i="17"/>
  <c r="AI141" i="17"/>
  <c r="AH132" i="17"/>
  <c r="AH120" i="17"/>
  <c r="L234" i="17"/>
  <c r="R231" i="17"/>
  <c r="R140" i="17"/>
  <c r="L235" i="17"/>
  <c r="L143" i="17"/>
  <c r="W117" i="17"/>
  <c r="AR213" i="17"/>
  <c r="AJ116" i="17"/>
  <c r="Z140" i="17"/>
  <c r="X235" i="17"/>
  <c r="J219" i="17"/>
  <c r="J163" i="17"/>
  <c r="AP239" i="17"/>
  <c r="X144" i="17"/>
  <c r="Z231" i="17"/>
  <c r="J140" i="17"/>
  <c r="W197" i="17"/>
  <c r="AI119" i="17"/>
  <c r="X156" i="17"/>
  <c r="Z232" i="17"/>
  <c r="AB220" i="17"/>
  <c r="AI198" i="17"/>
  <c r="AX227" i="17"/>
  <c r="AX136" i="17"/>
  <c r="AI107" i="17"/>
  <c r="AX114" i="17"/>
  <c r="AH145" i="17"/>
  <c r="AH252" i="17"/>
  <c r="U138" i="17"/>
  <c r="AB235" i="17"/>
  <c r="L249" i="17"/>
  <c r="AX252" i="17"/>
  <c r="Z148" i="17"/>
  <c r="Z227" i="17"/>
  <c r="L169" i="17"/>
  <c r="U126" i="17"/>
  <c r="AH160" i="17"/>
  <c r="Z136" i="17"/>
  <c r="L248" i="17"/>
  <c r="Q221" i="17"/>
  <c r="AH251" i="17"/>
  <c r="U218" i="17"/>
  <c r="Q222" i="17"/>
  <c r="V238" i="17"/>
  <c r="AL146" i="17"/>
  <c r="AK209" i="17"/>
  <c r="J151" i="17"/>
  <c r="V237" i="17"/>
  <c r="O102" i="17"/>
  <c r="M262" i="17"/>
  <c r="Q260" i="17"/>
  <c r="AD138" i="17"/>
  <c r="AF166" i="17"/>
  <c r="V146" i="17"/>
  <c r="AF210" i="17"/>
  <c r="S255" i="17"/>
  <c r="AX144" i="17"/>
  <c r="L207" i="17"/>
  <c r="AJ213" i="17"/>
  <c r="AE171" i="17"/>
  <c r="AC255" i="17"/>
  <c r="H119" i="17"/>
  <c r="AH128" i="17"/>
  <c r="J146" i="17"/>
  <c r="AN210" i="17"/>
  <c r="L206" i="17"/>
  <c r="AA122" i="17"/>
  <c r="V203" i="17"/>
  <c r="AT153" i="17"/>
  <c r="AT226" i="17"/>
  <c r="AT233" i="17"/>
  <c r="AL134" i="17"/>
  <c r="J134" i="17"/>
  <c r="V123" i="17"/>
  <c r="V119" i="17"/>
  <c r="AL225" i="17"/>
  <c r="AB149" i="17"/>
  <c r="V211" i="17"/>
  <c r="F199" i="17"/>
  <c r="V111" i="17"/>
  <c r="AB137" i="17"/>
  <c r="AJ212" i="17"/>
  <c r="AR139" i="17"/>
  <c r="AR218" i="17"/>
  <c r="AK118" i="17"/>
  <c r="AN152" i="17"/>
  <c r="AD135" i="17"/>
  <c r="AJ121" i="17"/>
  <c r="AA202" i="17"/>
  <c r="F200" i="17"/>
  <c r="H210" i="17"/>
  <c r="AT232" i="17"/>
  <c r="J246" i="17"/>
  <c r="AI134" i="17"/>
  <c r="AI225" i="17"/>
  <c r="I242" i="17"/>
  <c r="N161" i="17"/>
  <c r="AF119" i="17"/>
  <c r="V197" i="17"/>
  <c r="N149" i="17"/>
  <c r="AF211" i="17"/>
  <c r="L125" i="17"/>
  <c r="AH195" i="17"/>
  <c r="AX206" i="17"/>
  <c r="AK120" i="17"/>
  <c r="R146" i="17"/>
  <c r="F116" i="17"/>
  <c r="AH140" i="17"/>
  <c r="F207" i="17"/>
  <c r="H213" i="17"/>
  <c r="AH219" i="17"/>
  <c r="W219" i="17"/>
  <c r="AX205" i="17"/>
  <c r="AD234" i="17"/>
  <c r="H206" i="17"/>
  <c r="L221" i="17"/>
  <c r="H115" i="17"/>
  <c r="H121" i="17"/>
  <c r="AN121" i="17"/>
  <c r="F128" i="17"/>
  <c r="P138" i="17"/>
  <c r="L222" i="17"/>
  <c r="AD155" i="17"/>
  <c r="AD235" i="17"/>
  <c r="P229" i="17"/>
  <c r="L130" i="17"/>
  <c r="P230" i="17"/>
  <c r="AB159" i="17"/>
  <c r="R258" i="17"/>
  <c r="R259" i="17"/>
  <c r="AX241" i="17"/>
  <c r="AB238" i="17"/>
  <c r="AT252" i="17"/>
  <c r="AT222" i="17"/>
  <c r="AV121" i="17"/>
  <c r="AB147" i="17"/>
  <c r="AJ113" i="17"/>
  <c r="R204" i="17"/>
  <c r="U206" i="17"/>
  <c r="I131" i="17"/>
  <c r="R125" i="17"/>
  <c r="L115" i="17"/>
  <c r="Q225" i="17"/>
  <c r="F136" i="17"/>
  <c r="AV109" i="17"/>
  <c r="F228" i="17"/>
  <c r="L103" i="17"/>
  <c r="L240" i="17"/>
  <c r="P226" i="17"/>
  <c r="AW220" i="17"/>
  <c r="AC161" i="17"/>
  <c r="AC241" i="17"/>
  <c r="AG211" i="17"/>
  <c r="AV200" i="17"/>
  <c r="P146" i="17"/>
  <c r="U207" i="17"/>
  <c r="AT131" i="17"/>
  <c r="AM232" i="17"/>
  <c r="Q226" i="17"/>
  <c r="AL198" i="17"/>
  <c r="L246" i="17"/>
  <c r="AN145" i="17"/>
  <c r="AT227" i="17"/>
  <c r="AM120" i="17"/>
  <c r="AT224" i="17"/>
  <c r="AH213" i="17"/>
  <c r="F152" i="17"/>
  <c r="AF208" i="17"/>
  <c r="AX202" i="17"/>
  <c r="W142" i="17"/>
  <c r="I152" i="17"/>
  <c r="AA119" i="17"/>
  <c r="Z172" i="17"/>
  <c r="AM108" i="17"/>
  <c r="X200" i="17"/>
  <c r="AL122" i="17"/>
  <c r="Z160" i="17"/>
  <c r="AH134" i="17"/>
  <c r="P247" i="17"/>
  <c r="AM199" i="17"/>
  <c r="AX198" i="17"/>
  <c r="AN224" i="17"/>
  <c r="AF124" i="17"/>
  <c r="AT147" i="17"/>
  <c r="AA194" i="17"/>
  <c r="N151" i="17"/>
  <c r="AT223" i="17"/>
  <c r="L245" i="17"/>
  <c r="AF203" i="17"/>
  <c r="AL202" i="17"/>
  <c r="N231" i="17"/>
  <c r="R158" i="17"/>
  <c r="AU142" i="17"/>
  <c r="S263" i="17"/>
  <c r="AA115" i="17"/>
  <c r="R237" i="17"/>
  <c r="F260" i="17"/>
  <c r="AH222" i="17"/>
  <c r="S232" i="17"/>
  <c r="AT132" i="17"/>
  <c r="W240" i="17"/>
  <c r="AL119" i="17"/>
  <c r="AA103" i="17"/>
  <c r="F169" i="17"/>
  <c r="S140" i="17"/>
  <c r="AQ197" i="17"/>
  <c r="AQ196" i="17"/>
  <c r="M195" i="17"/>
  <c r="AG120" i="17"/>
  <c r="AG199" i="17"/>
  <c r="AE206" i="17"/>
  <c r="AE115" i="17"/>
  <c r="N241" i="17"/>
  <c r="AR116" i="17"/>
  <c r="AR208" i="17"/>
  <c r="L212" i="17"/>
  <c r="AH131" i="17"/>
  <c r="N230" i="17"/>
  <c r="AX199" i="17"/>
  <c r="AT225" i="17"/>
  <c r="AE167" i="17"/>
  <c r="AI224" i="17"/>
  <c r="AI216" i="17"/>
  <c r="AI215" i="17"/>
  <c r="AX132" i="17"/>
  <c r="AT134" i="17"/>
  <c r="AT204" i="17"/>
  <c r="X230" i="17"/>
  <c r="P258" i="17"/>
  <c r="L120" i="17"/>
  <c r="AH223" i="17"/>
  <c r="AD238" i="17"/>
  <c r="AX108" i="17"/>
  <c r="AI223" i="17"/>
  <c r="AI132" i="17"/>
  <c r="AF230" i="17"/>
  <c r="AX235" i="17"/>
  <c r="AP140" i="17"/>
  <c r="AT124" i="17"/>
  <c r="P232" i="17"/>
  <c r="N162" i="17"/>
  <c r="AT230" i="17"/>
  <c r="AD158" i="17"/>
  <c r="AT150" i="17"/>
  <c r="AJ208" i="17"/>
  <c r="AD118" i="17"/>
  <c r="AT138" i="17"/>
  <c r="AD130" i="17"/>
  <c r="N150" i="17"/>
  <c r="AX200" i="17"/>
  <c r="AE258" i="17"/>
  <c r="AI136" i="17"/>
  <c r="AK198" i="17"/>
  <c r="AH214" i="17"/>
  <c r="AT146" i="17"/>
  <c r="AT112" i="17"/>
  <c r="X231" i="17"/>
  <c r="AX236" i="17"/>
  <c r="P166" i="17"/>
  <c r="AD210" i="17"/>
  <c r="AJ117" i="17"/>
  <c r="Y131" i="17"/>
  <c r="AV142" i="17"/>
  <c r="AK210" i="17"/>
  <c r="AM233" i="17"/>
  <c r="X139" i="17"/>
  <c r="Z235" i="17"/>
  <c r="AK212" i="17"/>
  <c r="S171" i="17"/>
  <c r="AD256" i="17"/>
  <c r="O134" i="17"/>
  <c r="O225" i="17"/>
  <c r="O146" i="17"/>
  <c r="AD247" i="17"/>
  <c r="AD246" i="17"/>
  <c r="K151" i="17"/>
  <c r="K230" i="17"/>
  <c r="K231" i="17"/>
  <c r="S218" i="17"/>
  <c r="S138" i="17"/>
  <c r="I240" i="17"/>
  <c r="I239" i="17"/>
  <c r="AA131" i="17"/>
  <c r="AA223" i="17"/>
  <c r="AA222" i="17"/>
  <c r="O162" i="17"/>
  <c r="O241" i="17"/>
  <c r="AR206" i="17"/>
  <c r="AR126" i="17"/>
  <c r="U222" i="17"/>
  <c r="U143" i="17"/>
  <c r="U131" i="17"/>
  <c r="U223" i="17"/>
  <c r="AC220" i="17"/>
  <c r="AC219" i="17"/>
  <c r="AC222" i="17"/>
  <c r="AC131" i="17"/>
  <c r="AR122" i="17"/>
  <c r="AF229" i="17"/>
  <c r="AF138" i="17"/>
  <c r="U229" i="17"/>
  <c r="U149" i="17"/>
  <c r="M244" i="17"/>
  <c r="M245" i="17"/>
  <c r="K238" i="17"/>
  <c r="K159" i="17"/>
  <c r="O161" i="17"/>
  <c r="O252" i="17"/>
  <c r="S143" i="17"/>
  <c r="S234" i="17"/>
  <c r="AI206" i="17"/>
  <c r="AI114" i="17"/>
  <c r="F263" i="17"/>
  <c r="F172" i="17"/>
  <c r="AN244" i="17"/>
  <c r="AN243" i="17"/>
  <c r="R113" i="17"/>
  <c r="P212" i="17"/>
  <c r="J221" i="17"/>
  <c r="AX228" i="17"/>
  <c r="U136" i="17"/>
  <c r="AQ103" i="17"/>
  <c r="M256" i="17"/>
  <c r="AB127" i="17"/>
  <c r="AH215" i="17"/>
  <c r="AD225" i="17"/>
  <c r="J15" i="12"/>
  <c r="AA213" i="17"/>
  <c r="U216" i="17"/>
  <c r="AA199" i="17"/>
  <c r="P125" i="17"/>
  <c r="AR233" i="17"/>
  <c r="AD146" i="17"/>
  <c r="AR153" i="17"/>
  <c r="K166" i="17"/>
  <c r="AA214" i="17"/>
  <c r="AV147" i="17"/>
  <c r="AN162" i="17"/>
  <c r="F244" i="17"/>
  <c r="AG207" i="17"/>
  <c r="AJ130" i="17"/>
  <c r="AH135" i="17"/>
  <c r="AN138" i="17"/>
  <c r="AB219" i="17"/>
  <c r="AC238" i="17"/>
  <c r="AA212" i="17"/>
  <c r="AX263" i="17"/>
  <c r="J133" i="17"/>
  <c r="Q224" i="17"/>
  <c r="W220" i="17"/>
  <c r="AT121" i="17"/>
  <c r="AB139" i="17"/>
  <c r="AA198" i="17"/>
  <c r="U215" i="17"/>
  <c r="AA123" i="17"/>
  <c r="X109" i="17"/>
  <c r="AT130" i="17"/>
  <c r="AX222" i="17"/>
  <c r="K251" i="17"/>
  <c r="X201" i="17"/>
  <c r="P155" i="17"/>
  <c r="AL241" i="17"/>
  <c r="AB258" i="17"/>
  <c r="AM148" i="17"/>
  <c r="AX131" i="17"/>
  <c r="J114" i="17"/>
  <c r="W221" i="17"/>
  <c r="P246" i="17"/>
  <c r="AH198" i="17"/>
  <c r="T111" i="17"/>
  <c r="L258" i="17"/>
  <c r="AN229" i="17"/>
  <c r="L45" i="12"/>
  <c r="I144" i="17"/>
  <c r="K160" i="17"/>
  <c r="U153" i="17"/>
  <c r="AG115" i="17"/>
  <c r="AE170" i="17"/>
  <c r="AB143" i="17"/>
  <c r="Z234" i="17"/>
  <c r="Z143" i="17"/>
  <c r="AT142" i="17"/>
  <c r="AD150" i="17"/>
  <c r="J154" i="17"/>
  <c r="Z233" i="17"/>
  <c r="AR154" i="17"/>
  <c r="T123" i="17"/>
  <c r="AM122" i="17"/>
  <c r="J141" i="17"/>
  <c r="AF237" i="17"/>
  <c r="AH197" i="17"/>
  <c r="AX223" i="17"/>
  <c r="AD230" i="17"/>
  <c r="AB167" i="17"/>
  <c r="AM110" i="17"/>
  <c r="E202" i="17"/>
  <c r="K167" i="17"/>
  <c r="AL242" i="17"/>
  <c r="AX204" i="17"/>
  <c r="AB205" i="17"/>
  <c r="AB155" i="17"/>
  <c r="AR142" i="17"/>
  <c r="AH118" i="17"/>
  <c r="AT221" i="17"/>
  <c r="AX203" i="17"/>
  <c r="X169" i="17"/>
  <c r="K172" i="17"/>
  <c r="AE250" i="17"/>
  <c r="X249" i="17"/>
  <c r="X248" i="17"/>
  <c r="AX124" i="17"/>
  <c r="AN230" i="17"/>
  <c r="U244" i="17"/>
  <c r="AK217" i="17"/>
  <c r="AK218" i="17"/>
  <c r="AJ209" i="17"/>
  <c r="AM213" i="17"/>
  <c r="J225" i="17"/>
  <c r="AQ102" i="17"/>
  <c r="AQ193" i="17"/>
  <c r="L241" i="17"/>
  <c r="O251" i="17"/>
  <c r="O250" i="17"/>
  <c r="AC257" i="17"/>
  <c r="AM131" i="17"/>
  <c r="AB129" i="17"/>
  <c r="V245" i="17"/>
  <c r="H120" i="17"/>
  <c r="X166" i="17"/>
  <c r="R239" i="17"/>
  <c r="AJ152" i="17"/>
  <c r="AJ232" i="17"/>
  <c r="T193" i="17"/>
  <c r="AK197" i="17"/>
  <c r="AJ118" i="17"/>
  <c r="X257" i="17"/>
  <c r="AV162" i="17"/>
  <c r="R160" i="17"/>
  <c r="AL127" i="17"/>
  <c r="AJ140" i="17"/>
  <c r="H211" i="17"/>
  <c r="AX209" i="17"/>
  <c r="AL218" i="17"/>
  <c r="W210" i="17"/>
  <c r="K258" i="17"/>
  <c r="AV150" i="17"/>
  <c r="P220" i="17"/>
  <c r="AH196" i="17"/>
  <c r="L137" i="17"/>
  <c r="H212" i="17"/>
  <c r="AB117" i="17"/>
  <c r="AD244" i="17"/>
  <c r="F256" i="17"/>
  <c r="AH116" i="17"/>
  <c r="E232" i="17"/>
  <c r="AJ142" i="17"/>
  <c r="AD153" i="17"/>
  <c r="P221" i="17"/>
  <c r="AD245" i="17"/>
  <c r="R148" i="17"/>
  <c r="AR219" i="17"/>
  <c r="F113" i="17"/>
  <c r="AX129" i="17"/>
  <c r="AJ222" i="17"/>
  <c r="F165" i="17"/>
  <c r="AQ194" i="17"/>
  <c r="G232" i="17"/>
  <c r="AN169" i="17"/>
  <c r="W120" i="17"/>
  <c r="AM111" i="17"/>
  <c r="AM123" i="17"/>
  <c r="AM202" i="17"/>
  <c r="U129" i="17"/>
  <c r="AL126" i="17"/>
  <c r="V229" i="17"/>
  <c r="AJ247" i="17"/>
  <c r="AN261" i="17"/>
  <c r="L47" i="12"/>
  <c r="AU202" i="17"/>
  <c r="AO103" i="17"/>
  <c r="AO194" i="17"/>
  <c r="AT120" i="17"/>
  <c r="F194" i="17"/>
  <c r="W115" i="17"/>
  <c r="J47" i="12"/>
  <c r="U220" i="17"/>
  <c r="W127" i="17"/>
  <c r="AJ155" i="17"/>
  <c r="AI151" i="17"/>
  <c r="AI230" i="17"/>
  <c r="W207" i="17"/>
  <c r="W225" i="17"/>
  <c r="W145" i="17"/>
  <c r="AJ167" i="17"/>
  <c r="U141" i="17"/>
  <c r="F204" i="17"/>
  <c r="X223" i="17"/>
  <c r="F205" i="17"/>
  <c r="X131" i="17"/>
  <c r="AN254" i="17"/>
  <c r="AR128" i="17"/>
  <c r="AF148" i="17"/>
  <c r="S220" i="17"/>
  <c r="AP155" i="17"/>
  <c r="H147" i="17"/>
  <c r="H227" i="17"/>
  <c r="H135" i="17"/>
  <c r="AU201" i="17"/>
  <c r="S221" i="17"/>
  <c r="AW194" i="17"/>
  <c r="AW193" i="17"/>
  <c r="AW114" i="17"/>
  <c r="AW102" i="17"/>
  <c r="I216" i="17"/>
  <c r="I125" i="17"/>
  <c r="AK205" i="17"/>
  <c r="AK206" i="17"/>
  <c r="AK126" i="17"/>
  <c r="AF170" i="17"/>
  <c r="AF262" i="17"/>
  <c r="H207" i="17"/>
  <c r="S227" i="17"/>
  <c r="S226" i="17"/>
  <c r="AG263" i="17"/>
  <c r="AG262" i="17"/>
  <c r="I210" i="17"/>
  <c r="I209" i="17"/>
  <c r="I130" i="17"/>
  <c r="AE110" i="17"/>
  <c r="AE201" i="17"/>
  <c r="E226" i="17"/>
  <c r="E225" i="17"/>
  <c r="AS261" i="17"/>
  <c r="AS260" i="17"/>
  <c r="AU158" i="17"/>
  <c r="AU237" i="17"/>
  <c r="AF118" i="17"/>
  <c r="AV234" i="17"/>
  <c r="AB126" i="17"/>
  <c r="AA120" i="17"/>
  <c r="AT211" i="17"/>
  <c r="AT212" i="17"/>
  <c r="AT139" i="17"/>
  <c r="W202" i="17"/>
  <c r="AV241" i="17"/>
  <c r="AE257" i="17"/>
  <c r="I149" i="17"/>
  <c r="I228" i="17"/>
  <c r="I137" i="17"/>
  <c r="AI217" i="17"/>
  <c r="AI126" i="17"/>
  <c r="O235" i="17"/>
  <c r="O155" i="17"/>
  <c r="O143" i="17"/>
  <c r="O234" i="17"/>
  <c r="AI135" i="17"/>
  <c r="AI147" i="17"/>
  <c r="AI227" i="17"/>
  <c r="AI226" i="17"/>
  <c r="AM107" i="17"/>
  <c r="AM198" i="17"/>
  <c r="AO215" i="17"/>
  <c r="AO216" i="17"/>
  <c r="AM208" i="17"/>
  <c r="AM207" i="17"/>
  <c r="U146" i="17"/>
  <c r="U238" i="17"/>
  <c r="J220" i="17"/>
  <c r="K253" i="17"/>
  <c r="K254" i="17"/>
  <c r="AB114" i="17"/>
  <c r="F150" i="17"/>
  <c r="AF132" i="17"/>
  <c r="W111" i="17"/>
  <c r="AC212" i="17"/>
  <c r="AC213" i="17"/>
  <c r="U235" i="17"/>
  <c r="U144" i="17"/>
  <c r="K255" i="17"/>
  <c r="K256" i="17"/>
  <c r="AG106" i="17"/>
  <c r="AG198" i="17"/>
  <c r="AG118" i="17"/>
  <c r="AG110" i="17"/>
  <c r="AG122" i="17"/>
  <c r="AG202" i="17"/>
  <c r="AM105" i="17"/>
  <c r="AM197" i="17"/>
  <c r="AM117" i="17"/>
  <c r="U211" i="17"/>
  <c r="U132" i="17"/>
  <c r="U212" i="17"/>
  <c r="AU159" i="17"/>
  <c r="AU250" i="17"/>
  <c r="AK123" i="17"/>
  <c r="AK111" i="17"/>
  <c r="AR130" i="17"/>
  <c r="AF144" i="17"/>
  <c r="AR210" i="17"/>
  <c r="V134" i="17"/>
  <c r="V122" i="17"/>
  <c r="AC162" i="17"/>
  <c r="AC253" i="17"/>
  <c r="AC254" i="17"/>
  <c r="O233" i="17"/>
  <c r="O154" i="17"/>
  <c r="O142" i="17"/>
  <c r="Y211" i="17"/>
  <c r="Y210" i="17"/>
  <c r="S110" i="17"/>
  <c r="S202" i="17"/>
  <c r="Q229" i="17"/>
  <c r="Q228" i="17"/>
  <c r="I232" i="17"/>
  <c r="I141" i="17"/>
  <c r="AC251" i="17"/>
  <c r="AC252" i="17"/>
  <c r="AC160" i="17"/>
  <c r="AX230" i="17"/>
  <c r="AF223" i="17"/>
  <c r="M261" i="17"/>
  <c r="M170" i="17"/>
  <c r="AF261" i="17"/>
  <c r="I218" i="17"/>
  <c r="I217" i="17"/>
  <c r="AM140" i="17"/>
  <c r="AM128" i="17"/>
  <c r="AM220" i="17"/>
  <c r="AM219" i="17"/>
  <c r="AU238" i="17"/>
  <c r="AU239" i="17"/>
  <c r="I129" i="17"/>
  <c r="I221" i="17"/>
  <c r="AM114" i="17"/>
  <c r="AM206" i="17"/>
  <c r="AW200" i="17"/>
  <c r="AW109" i="17"/>
  <c r="V138" i="17"/>
  <c r="V150" i="17"/>
  <c r="I127" i="17"/>
  <c r="I206" i="17"/>
  <c r="I207" i="17"/>
  <c r="AX151" i="17"/>
  <c r="AT219" i="17"/>
  <c r="AT127" i="17"/>
  <c r="AQ217" i="17"/>
  <c r="AQ216" i="17"/>
  <c r="AI137" i="17"/>
  <c r="AI228" i="17"/>
  <c r="AO154" i="17"/>
  <c r="AO234" i="17"/>
  <c r="AO233" i="17"/>
  <c r="AU232" i="17"/>
  <c r="AU152" i="17"/>
  <c r="AU231" i="17"/>
  <c r="K260" i="17"/>
  <c r="K261" i="17"/>
  <c r="K169" i="17"/>
  <c r="W208" i="17"/>
  <c r="W128" i="17"/>
  <c r="AE168" i="17"/>
  <c r="AE247" i="17"/>
  <c r="AE248" i="17"/>
  <c r="AU195" i="17"/>
  <c r="AU104" i="17"/>
  <c r="AX139" i="17"/>
  <c r="O193" i="17"/>
  <c r="AK202" i="17"/>
  <c r="AS230" i="17"/>
  <c r="AS229" i="17"/>
  <c r="O137" i="17"/>
  <c r="O149" i="17"/>
  <c r="O228" i="17"/>
  <c r="AK105" i="17"/>
  <c r="AK117" i="17"/>
  <c r="U228" i="17"/>
  <c r="U227" i="17"/>
  <c r="U148" i="17"/>
  <c r="K234" i="17"/>
  <c r="K233" i="17"/>
  <c r="K154" i="17"/>
  <c r="W118" i="17"/>
  <c r="W130" i="17"/>
  <c r="K248" i="17"/>
  <c r="K168" i="17"/>
  <c r="AW255" i="17"/>
  <c r="O257" i="17"/>
  <c r="E234" i="17"/>
  <c r="E235" i="17"/>
  <c r="AO241" i="17"/>
  <c r="K156" i="17"/>
  <c r="AW104" i="17"/>
  <c r="AW195" i="17"/>
  <c r="AW196" i="17"/>
  <c r="S169" i="17"/>
  <c r="S248" i="17"/>
  <c r="J60" i="12"/>
  <c r="L62" i="12"/>
  <c r="J63" i="12"/>
  <c r="AG196" i="17"/>
  <c r="AG197" i="17"/>
  <c r="AG105" i="17"/>
  <c r="AG117" i="17"/>
  <c r="Z101" i="17"/>
  <c r="Z192" i="17"/>
  <c r="AO153" i="17"/>
  <c r="AO245" i="17"/>
  <c r="AO244" i="17"/>
  <c r="AK193" i="17"/>
  <c r="AK192" i="17"/>
  <c r="AK101" i="17"/>
  <c r="AW110" i="17"/>
  <c r="AW202" i="17"/>
  <c r="AW201" i="17"/>
  <c r="AG104" i="17"/>
  <c r="AG195" i="17"/>
  <c r="O244" i="17"/>
  <c r="O165" i="17"/>
  <c r="O153" i="17"/>
  <c r="AS234" i="17"/>
  <c r="AS235" i="17"/>
  <c r="O163" i="17"/>
  <c r="O242" i="17"/>
  <c r="X113" i="17"/>
  <c r="X101" i="17"/>
  <c r="X192" i="17"/>
  <c r="AQ111" i="17"/>
  <c r="AQ202" i="17"/>
  <c r="K149" i="17"/>
  <c r="K161" i="17"/>
  <c r="AA211" i="17"/>
  <c r="AA132" i="17"/>
  <c r="J61" i="12"/>
  <c r="Q256" i="17"/>
  <c r="Q255" i="17"/>
  <c r="AT101" i="17"/>
  <c r="AT193" i="17"/>
  <c r="AT192" i="17"/>
  <c r="AM142" i="17"/>
  <c r="AM222" i="17"/>
  <c r="W239" i="17"/>
  <c r="W238" i="17"/>
  <c r="W147" i="17"/>
  <c r="W232" i="17"/>
  <c r="W141" i="17"/>
  <c r="AC207" i="17"/>
  <c r="AC128" i="17"/>
  <c r="AG114" i="17"/>
  <c r="AG102" i="17"/>
  <c r="AG193" i="17"/>
  <c r="F193" i="17"/>
  <c r="F101" i="17"/>
  <c r="F192" i="17"/>
  <c r="AC258" i="17"/>
  <c r="AG205" i="17"/>
  <c r="AG204" i="17"/>
  <c r="AG113" i="17"/>
  <c r="Q232" i="17"/>
  <c r="Q140" i="17"/>
  <c r="Q231" i="17"/>
  <c r="AI127" i="17"/>
  <c r="AI218" i="17"/>
  <c r="AI219" i="17"/>
  <c r="O243" i="17"/>
  <c r="O152" i="17"/>
  <c r="O164" i="17"/>
  <c r="AC249" i="17"/>
  <c r="AC250" i="17"/>
  <c r="AC158" i="17"/>
  <c r="Q253" i="17"/>
  <c r="Q254" i="17"/>
  <c r="M193" i="17"/>
  <c r="M102" i="17"/>
  <c r="Z102" i="17"/>
  <c r="Z193" i="17"/>
  <c r="N102" i="17"/>
  <c r="N193" i="17"/>
  <c r="W213" i="17"/>
  <c r="W212" i="17"/>
  <c r="W133" i="17"/>
  <c r="J102" i="17"/>
  <c r="J193" i="17"/>
  <c r="I236" i="17"/>
  <c r="I237" i="17"/>
  <c r="K243" i="17"/>
  <c r="K152" i="17"/>
  <c r="K164" i="17"/>
  <c r="W224" i="17"/>
  <c r="W144" i="17"/>
  <c r="W132" i="17"/>
  <c r="AG109" i="17"/>
  <c r="AG121" i="17"/>
  <c r="AG201" i="17"/>
  <c r="AG200" i="17"/>
  <c r="AG103" i="17"/>
  <c r="AG194" i="17"/>
  <c r="I147" i="17"/>
  <c r="I227" i="17"/>
  <c r="I135" i="17"/>
  <c r="I226" i="17"/>
  <c r="AU154" i="17"/>
  <c r="AU233" i="17"/>
  <c r="AW224" i="17"/>
  <c r="AH192" i="17"/>
  <c r="AH193" i="17"/>
  <c r="AH101" i="17"/>
  <c r="AW225" i="17"/>
  <c r="M158" i="17"/>
  <c r="M238" i="17"/>
  <c r="M237" i="17"/>
  <c r="K241" i="17"/>
  <c r="AW222" i="17"/>
  <c r="AI138" i="17"/>
  <c r="AI229" i="17"/>
  <c r="AO106" i="17"/>
  <c r="AO197" i="17"/>
  <c r="AD193" i="17"/>
  <c r="AD101" i="17"/>
  <c r="AD192" i="17"/>
  <c r="AG192" i="17"/>
  <c r="AG101" i="17"/>
  <c r="Q141" i="17"/>
  <c r="Q220" i="17"/>
  <c r="AI139" i="17"/>
  <c r="O151" i="17"/>
  <c r="M101" i="17"/>
  <c r="M192" i="17"/>
  <c r="W233" i="17"/>
  <c r="AW112" i="17"/>
  <c r="AW204" i="17"/>
  <c r="AW203" i="17"/>
  <c r="O245" i="17"/>
  <c r="J62" i="12"/>
  <c r="AO101" i="17"/>
  <c r="AO192" i="17"/>
  <c r="AO193" i="17"/>
  <c r="G239" i="17"/>
  <c r="G240" i="17"/>
  <c r="J192" i="17"/>
  <c r="J101" i="17"/>
  <c r="K244" i="17"/>
  <c r="AE172" i="17"/>
  <c r="AE263" i="17"/>
  <c r="AM225" i="17"/>
  <c r="AM134" i="17"/>
  <c r="AK107" i="17"/>
  <c r="AK119" i="17"/>
  <c r="F114" i="17"/>
  <c r="AK203" i="17"/>
  <c r="AK112" i="17"/>
  <c r="AK124" i="17"/>
  <c r="AJ101" i="17"/>
  <c r="AJ192" i="17"/>
  <c r="V102" i="17"/>
  <c r="V193" i="17"/>
  <c r="AM214" i="17"/>
  <c r="L192" i="17"/>
  <c r="L101" i="17"/>
  <c r="L113" i="17"/>
  <c r="AG259" i="17"/>
  <c r="AM223" i="17"/>
  <c r="AM132" i="17"/>
  <c r="AM224" i="17"/>
  <c r="T101" i="17"/>
  <c r="T192" i="17"/>
  <c r="AE260" i="17"/>
  <c r="AE169" i="17"/>
  <c r="AO242" i="17"/>
  <c r="I150" i="17"/>
  <c r="I229" i="17"/>
  <c r="I138" i="17"/>
  <c r="I230" i="17"/>
  <c r="M257" i="17"/>
  <c r="M166" i="17"/>
  <c r="M258" i="17"/>
  <c r="AK102" i="17"/>
  <c r="AK194" i="17"/>
  <c r="AK114" i="17"/>
  <c r="I215" i="17"/>
  <c r="I214" i="17"/>
  <c r="AU247" i="17"/>
  <c r="AU155" i="17"/>
  <c r="AU246" i="17"/>
  <c r="AM221" i="17"/>
  <c r="V101" i="17"/>
  <c r="V192" i="17"/>
  <c r="AK113" i="17"/>
  <c r="E260" i="17"/>
  <c r="E259" i="17"/>
  <c r="AM228" i="17"/>
  <c r="AM136" i="17"/>
  <c r="W138" i="17"/>
  <c r="W218" i="17"/>
  <c r="W126" i="17"/>
  <c r="W217" i="17"/>
  <c r="AM212" i="17"/>
  <c r="AM121" i="17"/>
  <c r="AM133" i="17"/>
  <c r="AR192" i="17"/>
  <c r="AR101" i="17"/>
  <c r="AA219" i="17"/>
  <c r="AA127" i="17"/>
  <c r="Q193" i="17"/>
  <c r="Q101" i="17"/>
  <c r="Q192" i="17"/>
  <c r="W231" i="17"/>
  <c r="W140" i="17"/>
  <c r="J26" i="12"/>
  <c r="J44" i="12"/>
  <c r="G62" i="12"/>
  <c r="J55" i="12"/>
  <c r="AH157" i="17"/>
  <c r="AD147" i="17"/>
  <c r="AH236" i="17"/>
  <c r="AN252" i="17"/>
  <c r="AD226" i="17"/>
  <c r="AT249" i="17"/>
  <c r="W124" i="17"/>
  <c r="X260" i="17"/>
  <c r="AN160" i="17"/>
  <c r="H233" i="17"/>
  <c r="J131" i="17"/>
  <c r="AT119" i="17"/>
  <c r="R149" i="17"/>
  <c r="H151" i="17"/>
  <c r="P161" i="17"/>
  <c r="H243" i="17"/>
  <c r="AN251" i="17"/>
  <c r="AJ149" i="17"/>
  <c r="W203" i="17"/>
  <c r="H163" i="17"/>
  <c r="AJ241" i="17"/>
  <c r="R147" i="17"/>
  <c r="W204" i="17"/>
  <c r="AT164" i="17"/>
  <c r="O119" i="17"/>
  <c r="J211" i="17"/>
  <c r="L228" i="17"/>
  <c r="R135" i="17"/>
  <c r="F120" i="17"/>
  <c r="AX221" i="17"/>
  <c r="AF222" i="17"/>
  <c r="P263" i="17"/>
  <c r="AT129" i="17"/>
  <c r="AT209" i="17"/>
  <c r="AP118" i="17"/>
  <c r="AF142" i="17"/>
  <c r="AF139" i="17"/>
  <c r="T142" i="17"/>
  <c r="AT117" i="17"/>
  <c r="P211" i="17"/>
  <c r="V149" i="17"/>
  <c r="AP210" i="17"/>
  <c r="AF130" i="17"/>
  <c r="AF219" i="17"/>
  <c r="V241" i="17"/>
  <c r="J204" i="17"/>
  <c r="AR125" i="17"/>
  <c r="AR217" i="17"/>
  <c r="J58" i="12"/>
  <c r="AL219" i="17"/>
  <c r="AR118" i="17"/>
  <c r="F162" i="17"/>
  <c r="AL140" i="17"/>
  <c r="J112" i="17"/>
  <c r="G193" i="17"/>
  <c r="J56" i="12"/>
  <c r="X168" i="17"/>
  <c r="X247" i="17"/>
  <c r="AX254" i="17"/>
  <c r="P122" i="17"/>
  <c r="P124" i="17"/>
  <c r="O114" i="17"/>
  <c r="X255" i="17"/>
  <c r="L140" i="17"/>
  <c r="AX255" i="17"/>
  <c r="AT210" i="17"/>
  <c r="AT243" i="17"/>
  <c r="O199" i="17"/>
  <c r="J202" i="17"/>
  <c r="AB131" i="17"/>
  <c r="L149" i="17"/>
  <c r="P134" i="17"/>
  <c r="AB211" i="17"/>
  <c r="P216" i="17"/>
  <c r="J155" i="17"/>
  <c r="AN231" i="17"/>
  <c r="AN223" i="17"/>
  <c r="AX213" i="17"/>
  <c r="AX121" i="17"/>
  <c r="AF113" i="17"/>
  <c r="AF204" i="17"/>
  <c r="AB119" i="17"/>
  <c r="AN144" i="17"/>
  <c r="H234" i="17"/>
  <c r="P215" i="17"/>
  <c r="O200" i="17"/>
  <c r="J110" i="17"/>
  <c r="AF205" i="17"/>
  <c r="L229" i="17"/>
  <c r="AX212" i="17"/>
  <c r="J201" i="17"/>
  <c r="P214" i="17"/>
  <c r="J167" i="17"/>
  <c r="H142" i="17"/>
  <c r="AB172" i="17"/>
  <c r="AX135" i="17"/>
  <c r="AV137" i="17"/>
  <c r="AV125" i="17"/>
  <c r="AV124" i="17"/>
  <c r="AP234" i="17"/>
  <c r="AN255" i="17"/>
  <c r="AH240" i="17"/>
  <c r="AR230" i="17"/>
  <c r="N134" i="17"/>
  <c r="AN250" i="17"/>
  <c r="AR138" i="17"/>
  <c r="AV217" i="17"/>
  <c r="F216" i="17"/>
  <c r="AH241" i="17"/>
  <c r="N146" i="17"/>
  <c r="AN158" i="17"/>
  <c r="AR150" i="17"/>
  <c r="H158" i="17"/>
  <c r="AH161" i="17"/>
  <c r="AT237" i="17"/>
  <c r="AT157" i="17"/>
  <c r="Z211" i="17"/>
  <c r="N227" i="17"/>
  <c r="Z166" i="17"/>
  <c r="X203" i="17"/>
  <c r="AV204" i="17"/>
  <c r="X123" i="17"/>
  <c r="F125" i="17"/>
  <c r="AV112" i="17"/>
  <c r="N117" i="17"/>
  <c r="P251" i="17"/>
  <c r="AT236" i="17"/>
  <c r="J162" i="17"/>
  <c r="J242" i="17"/>
  <c r="X111" i="17"/>
  <c r="N129" i="17"/>
  <c r="J150" i="17"/>
  <c r="AP235" i="17"/>
  <c r="P171" i="17"/>
  <c r="N136" i="17"/>
  <c r="AN249" i="17"/>
  <c r="G199" i="17"/>
  <c r="P218" i="17"/>
  <c r="P127" i="17"/>
  <c r="AL220" i="17"/>
  <c r="AR231" i="17"/>
  <c r="V156" i="17"/>
  <c r="AV160" i="17"/>
  <c r="AR140" i="17"/>
  <c r="V248" i="17"/>
  <c r="L233" i="17"/>
  <c r="V168" i="17"/>
  <c r="Z245" i="17"/>
  <c r="L118" i="17"/>
  <c r="Z154" i="17"/>
  <c r="Z246" i="17"/>
  <c r="L210" i="17"/>
  <c r="AN132" i="17"/>
  <c r="AR232" i="17"/>
  <c r="L141" i="17"/>
  <c r="P158" i="17"/>
  <c r="P141" i="17"/>
  <c r="J205" i="17"/>
  <c r="AL170" i="17"/>
  <c r="AA204" i="17"/>
  <c r="L124" i="17"/>
  <c r="P250" i="17"/>
  <c r="L131" i="17"/>
  <c r="T222" i="17"/>
  <c r="Z169" i="17"/>
  <c r="AN211" i="17"/>
  <c r="AL217" i="17"/>
  <c r="X263" i="17"/>
  <c r="AX171" i="17"/>
  <c r="AP150" i="17"/>
  <c r="J206" i="17"/>
  <c r="N228" i="17"/>
  <c r="AF129" i="17"/>
  <c r="AA112" i="17"/>
  <c r="J130" i="17"/>
  <c r="L216" i="17"/>
  <c r="L215" i="17"/>
  <c r="J210" i="17"/>
  <c r="Z127" i="17"/>
  <c r="X164" i="17"/>
  <c r="AV161" i="17"/>
  <c r="AF227" i="17"/>
  <c r="AH238" i="17"/>
  <c r="AV149" i="17"/>
  <c r="AR144" i="17"/>
  <c r="AR236" i="17"/>
  <c r="X262" i="17"/>
  <c r="AH159" i="17"/>
  <c r="AR256" i="17"/>
  <c r="X171" i="17"/>
  <c r="AF136" i="17"/>
  <c r="AP122" i="17"/>
  <c r="AH147" i="17"/>
  <c r="Z219" i="17"/>
  <c r="J261" i="17"/>
  <c r="AP202" i="17"/>
  <c r="Z158" i="17"/>
  <c r="O112" i="17"/>
  <c r="AL138" i="17"/>
  <c r="P128" i="17"/>
  <c r="AR156" i="17"/>
  <c r="AR255" i="17"/>
  <c r="P219" i="17"/>
  <c r="J124" i="17"/>
  <c r="O204" i="17"/>
  <c r="P140" i="17"/>
  <c r="AN208" i="17"/>
  <c r="AB208" i="17"/>
  <c r="AN117" i="17"/>
  <c r="AT239" i="17"/>
  <c r="AV196" i="17"/>
  <c r="AB128" i="17"/>
  <c r="AL216" i="17"/>
  <c r="AB164" i="17"/>
  <c r="AN212" i="17"/>
  <c r="AN133" i="17"/>
  <c r="AT148" i="17"/>
  <c r="AL124" i="17"/>
  <c r="AT160" i="17"/>
  <c r="AN257" i="17"/>
  <c r="AV197" i="17"/>
  <c r="AL215" i="17"/>
  <c r="N248" i="17"/>
  <c r="L163" i="17"/>
  <c r="AN129" i="17"/>
  <c r="AV105" i="17"/>
  <c r="AX261" i="17"/>
  <c r="AV239" i="17"/>
  <c r="AV238" i="17"/>
  <c r="J145" i="17"/>
  <c r="AN139" i="17"/>
  <c r="AN149" i="17"/>
  <c r="AB170" i="17"/>
  <c r="E203" i="17"/>
  <c r="Z210" i="17"/>
  <c r="E111" i="17"/>
  <c r="Z208" i="17"/>
  <c r="AX169" i="17"/>
  <c r="J209" i="17"/>
  <c r="L119" i="17"/>
  <c r="L211" i="17"/>
  <c r="AN151" i="17"/>
  <c r="AN228" i="17"/>
  <c r="AL261" i="17"/>
  <c r="J157" i="17"/>
  <c r="AP221" i="17"/>
  <c r="AH123" i="17"/>
  <c r="AN256" i="17"/>
  <c r="X261" i="17"/>
  <c r="L160" i="17"/>
  <c r="AN165" i="17"/>
  <c r="J233" i="17"/>
  <c r="AF209" i="17"/>
  <c r="J232" i="17"/>
  <c r="AF117" i="17"/>
  <c r="J126" i="17"/>
  <c r="AH111" i="17"/>
  <c r="AB249" i="17"/>
  <c r="Z117" i="17"/>
  <c r="L252" i="17"/>
  <c r="AB158" i="17"/>
  <c r="J248" i="17"/>
  <c r="AX215" i="17"/>
  <c r="Z129" i="17"/>
  <c r="E204" i="17"/>
  <c r="AJ240" i="17"/>
  <c r="AX123" i="17"/>
  <c r="Z119" i="17"/>
  <c r="AF235" i="17"/>
  <c r="P249" i="17"/>
  <c r="N249" i="17"/>
  <c r="V148" i="17"/>
  <c r="AX130" i="17"/>
  <c r="AX119" i="17"/>
  <c r="F154" i="17"/>
  <c r="AF234" i="17"/>
  <c r="N169" i="17"/>
  <c r="V240" i="17"/>
  <c r="AX211" i="17"/>
  <c r="AV166" i="17"/>
  <c r="AX167" i="17"/>
  <c r="AX210" i="17"/>
  <c r="AF143" i="17"/>
  <c r="T251" i="17"/>
  <c r="F243" i="17"/>
  <c r="L231" i="17"/>
  <c r="AL250" i="17"/>
  <c r="N257" i="17"/>
  <c r="V239" i="17"/>
  <c r="AX155" i="17"/>
  <c r="F242" i="17"/>
  <c r="AL159" i="17"/>
  <c r="L232" i="17"/>
  <c r="V213" i="17"/>
  <c r="AV154" i="17"/>
  <c r="AX246" i="17"/>
  <c r="F163" i="17"/>
  <c r="AL171" i="17"/>
  <c r="AJ239" i="17"/>
  <c r="AA113" i="17"/>
  <c r="V171" i="17"/>
  <c r="AB156" i="17"/>
  <c r="V159" i="17"/>
  <c r="L117" i="17"/>
  <c r="AU214" i="17"/>
  <c r="AB152" i="17"/>
  <c r="AB247" i="17"/>
  <c r="AJ160" i="17"/>
  <c r="AT257" i="17"/>
  <c r="AJ172" i="17"/>
  <c r="AL166" i="17"/>
  <c r="N253" i="17"/>
  <c r="V251" i="17"/>
  <c r="AN166" i="17"/>
  <c r="AL246" i="17"/>
  <c r="O123" i="17"/>
  <c r="L209" i="17"/>
  <c r="AJ254" i="17"/>
  <c r="L208" i="17"/>
  <c r="AL245" i="17"/>
  <c r="O202" i="17"/>
  <c r="O203" i="17"/>
  <c r="N252" i="17"/>
  <c r="L55" i="12"/>
  <c r="L42" i="12"/>
  <c r="L226" i="17"/>
  <c r="AT159" i="17"/>
  <c r="L227" i="17"/>
  <c r="L147" i="17"/>
  <c r="R262" i="17"/>
  <c r="AJ151" i="17"/>
  <c r="H230" i="17"/>
  <c r="AT250" i="17"/>
  <c r="F250" i="17"/>
  <c r="H138" i="17"/>
  <c r="AV211" i="17"/>
  <c r="AV212" i="17"/>
  <c r="F158" i="17"/>
  <c r="AJ243" i="17"/>
  <c r="T154" i="17"/>
  <c r="R170" i="17"/>
  <c r="F249" i="17"/>
  <c r="AJ163" i="17"/>
  <c r="H229" i="17"/>
  <c r="T122" i="17"/>
  <c r="L44" i="12"/>
  <c r="J170" i="17"/>
  <c r="F218" i="17"/>
  <c r="V166" i="17"/>
  <c r="F134" i="17"/>
  <c r="F217" i="17"/>
  <c r="F240" i="17"/>
  <c r="F213" i="17"/>
  <c r="F214" i="17"/>
  <c r="R136" i="17"/>
  <c r="AF236" i="17"/>
  <c r="R227" i="17"/>
  <c r="AX253" i="17"/>
  <c r="AF145" i="17"/>
  <c r="J250" i="17"/>
  <c r="F138" i="17"/>
  <c r="F239" i="17"/>
  <c r="N160" i="17"/>
  <c r="F148" i="17"/>
  <c r="J158" i="17"/>
  <c r="E201" i="17"/>
  <c r="F166" i="17"/>
  <c r="F246" i="17"/>
  <c r="Z170" i="17"/>
  <c r="Z251" i="17"/>
  <c r="P228" i="17"/>
  <c r="R130" i="17"/>
  <c r="O198" i="17"/>
  <c r="AH121" i="17"/>
  <c r="R161" i="17"/>
  <c r="H250" i="17"/>
  <c r="P137" i="17"/>
  <c r="G115" i="17"/>
  <c r="AV245" i="17"/>
  <c r="N202" i="17"/>
  <c r="P157" i="17"/>
  <c r="P238" i="17"/>
  <c r="AB248" i="17"/>
  <c r="AX249" i="17"/>
  <c r="N126" i="17"/>
  <c r="AH200" i="17"/>
  <c r="AX118" i="17"/>
  <c r="R222" i="17"/>
  <c r="R164" i="17"/>
  <c r="AV243" i="17"/>
  <c r="R142" i="17"/>
  <c r="P248" i="17"/>
  <c r="P237" i="17"/>
  <c r="N217" i="17"/>
  <c r="AF250" i="17"/>
  <c r="AX170" i="17"/>
  <c r="AV244" i="17"/>
  <c r="AV152" i="17"/>
  <c r="T202" i="17"/>
  <c r="J247" i="17"/>
  <c r="O197" i="17"/>
  <c r="AH201" i="17"/>
  <c r="Z168" i="17"/>
  <c r="AF249" i="17"/>
  <c r="AE214" i="17"/>
  <c r="H170" i="17"/>
  <c r="L54" i="12"/>
  <c r="J54" i="12"/>
  <c r="AA111" i="17"/>
  <c r="AA203" i="17"/>
  <c r="AA201" i="17"/>
  <c r="AA154" i="17"/>
  <c r="L256" i="17"/>
  <c r="L255" i="17"/>
  <c r="L172" i="17"/>
  <c r="G13" i="12"/>
  <c r="E198" i="17"/>
  <c r="J53" i="12"/>
  <c r="L53" i="12"/>
  <c r="J52" i="12"/>
  <c r="L52" i="12"/>
  <c r="J153" i="17"/>
  <c r="J249" i="17"/>
  <c r="AT248" i="17"/>
  <c r="AK234" i="17"/>
  <c r="J51" i="12"/>
  <c r="L51" i="12"/>
  <c r="AX251" i="17"/>
  <c r="P163" i="17"/>
  <c r="AT247" i="17"/>
  <c r="T250" i="17"/>
  <c r="N155" i="17"/>
  <c r="P151" i="17"/>
  <c r="AT168" i="17"/>
  <c r="N167" i="17"/>
  <c r="R249" i="17"/>
  <c r="AF157" i="17"/>
  <c r="G202" i="17"/>
  <c r="AX250" i="17"/>
  <c r="R157" i="17"/>
  <c r="T216" i="17"/>
  <c r="P243" i="17"/>
  <c r="R248" i="17"/>
  <c r="T136" i="17"/>
  <c r="T124" i="17"/>
  <c r="J36" i="12"/>
  <c r="N153" i="17"/>
  <c r="T159" i="17"/>
  <c r="AF169" i="17"/>
  <c r="N165" i="17"/>
  <c r="AP148" i="17"/>
  <c r="AP124" i="17"/>
  <c r="AP204" i="17"/>
  <c r="AP203" i="17"/>
  <c r="AP220" i="17"/>
  <c r="AP128" i="17"/>
  <c r="AP240" i="17"/>
  <c r="L36" i="12"/>
  <c r="J20" i="12"/>
  <c r="J28" i="12"/>
  <c r="L50" i="12"/>
  <c r="J50" i="12"/>
  <c r="G28" i="12"/>
  <c r="I3" i="12"/>
  <c r="AP193" i="17"/>
  <c r="J25" i="12"/>
  <c r="AP194" i="17"/>
  <c r="AP114" i="17"/>
  <c r="AP197" i="17"/>
  <c r="AP117" i="17"/>
  <c r="AP196" i="17"/>
  <c r="AP260" i="17"/>
  <c r="AP135" i="17"/>
  <c r="AP206" i="17"/>
  <c r="AP205" i="17"/>
  <c r="J43" i="12"/>
  <c r="J31" i="12"/>
  <c r="AP147" i="17"/>
  <c r="AP227" i="17"/>
  <c r="AV240" i="17"/>
  <c r="AL263" i="17"/>
  <c r="L259" i="17"/>
  <c r="L260" i="17"/>
  <c r="G49" i="12"/>
  <c r="T121" i="17"/>
  <c r="Z138" i="17"/>
  <c r="T133" i="17"/>
  <c r="N207" i="17"/>
  <c r="N208" i="17"/>
  <c r="P240" i="17"/>
  <c r="T212" i="17"/>
  <c r="J200" i="17"/>
  <c r="N128" i="17"/>
  <c r="J120" i="17"/>
  <c r="P149" i="17"/>
  <c r="J199" i="17"/>
  <c r="G47" i="12"/>
  <c r="J40" i="12"/>
  <c r="AX128" i="17"/>
  <c r="S119" i="17"/>
  <c r="AX208" i="17"/>
  <c r="R253" i="17"/>
  <c r="G58" i="12"/>
  <c r="G56" i="12"/>
  <c r="G57" i="12"/>
  <c r="G55" i="12"/>
  <c r="G52" i="12"/>
  <c r="G51" i="12"/>
  <c r="G50" i="12"/>
  <c r="G61" i="12"/>
  <c r="G60" i="12"/>
  <c r="G54" i="12"/>
  <c r="J49" i="12"/>
  <c r="G59" i="12"/>
  <c r="G53" i="12"/>
  <c r="J48" i="12"/>
  <c r="L48" i="12"/>
  <c r="G16" i="12"/>
  <c r="G15" i="12"/>
  <c r="G20" i="12"/>
  <c r="G23" i="12"/>
  <c r="G18" i="12"/>
  <c r="G21" i="12"/>
  <c r="G24" i="12"/>
  <c r="G22" i="12"/>
  <c r="G14" i="12"/>
  <c r="G19" i="12"/>
  <c r="G17" i="12"/>
  <c r="AP162" i="17"/>
  <c r="AP151" i="17"/>
  <c r="AP253" i="17"/>
  <c r="L37" i="12"/>
  <c r="J37" i="12"/>
  <c r="G46" i="12"/>
  <c r="AP242" i="17"/>
  <c r="AP166" i="17"/>
  <c r="J14" i="12"/>
  <c r="AP208" i="17"/>
  <c r="AP257" i="17"/>
  <c r="AP129" i="17"/>
  <c r="X163" i="17"/>
  <c r="J236" i="17"/>
  <c r="X254" i="17"/>
  <c r="AP152" i="17"/>
  <c r="AP243" i="17"/>
  <c r="J235" i="17"/>
  <c r="AJ169" i="17"/>
  <c r="R133" i="17"/>
  <c r="R224" i="17"/>
  <c r="AP244" i="17"/>
  <c r="N244" i="17"/>
  <c r="N133" i="17"/>
  <c r="Z126" i="17"/>
  <c r="J256" i="17"/>
  <c r="J257" i="17"/>
  <c r="J46" i="12"/>
  <c r="AX207" i="17"/>
  <c r="AT251" i="17"/>
  <c r="AP156" i="17"/>
  <c r="J34" i="12"/>
  <c r="AP201" i="17"/>
  <c r="G25" i="12"/>
  <c r="D25" i="12" s="1"/>
  <c r="D36" i="12" s="1"/>
  <c r="D35" i="12" s="1"/>
  <c r="D34" i="12" s="1"/>
  <c r="D33" i="12" s="1"/>
  <c r="D32" i="12" s="1"/>
  <c r="D31" i="12" s="1"/>
  <c r="D30" i="12" s="1"/>
  <c r="D29" i="12" s="1"/>
  <c r="D28" i="12" s="1"/>
  <c r="D27" i="12" s="1"/>
  <c r="D26" i="12" s="1"/>
  <c r="G26" i="12"/>
  <c r="G27" i="12"/>
  <c r="AP121" i="17"/>
  <c r="AP209" i="17"/>
  <c r="G45" i="12"/>
  <c r="J16" i="12"/>
  <c r="AP168" i="17"/>
  <c r="L34" i="12"/>
  <c r="J45" i="12"/>
  <c r="G195" i="17"/>
  <c r="T166" i="17"/>
  <c r="AT244" i="17"/>
  <c r="T239" i="17"/>
  <c r="AN226" i="17"/>
  <c r="AN135" i="17"/>
  <c r="AH245" i="17"/>
  <c r="AH244" i="17"/>
  <c r="AV120" i="17"/>
  <c r="T152" i="17"/>
  <c r="P135" i="17"/>
  <c r="P233" i="17"/>
  <c r="P154" i="17"/>
  <c r="T240" i="17"/>
  <c r="R114" i="17"/>
  <c r="J156" i="17"/>
  <c r="T221" i="17"/>
  <c r="AN147" i="17"/>
  <c r="R225" i="17"/>
  <c r="AP125" i="17"/>
  <c r="AB163" i="17"/>
  <c r="AH257" i="17"/>
  <c r="G211" i="17"/>
  <c r="AQ225" i="17"/>
  <c r="P234" i="17"/>
  <c r="AT245" i="17"/>
  <c r="N251" i="17"/>
  <c r="N172" i="17"/>
  <c r="AF251" i="17"/>
  <c r="AF171" i="17"/>
  <c r="AV260" i="17"/>
  <c r="AV259" i="17"/>
  <c r="T231" i="17"/>
  <c r="AB242" i="17"/>
  <c r="AB166" i="17"/>
  <c r="AB154" i="17"/>
  <c r="AJ245" i="17"/>
  <c r="AJ165" i="17"/>
  <c r="AP216" i="17"/>
  <c r="N201" i="17"/>
  <c r="P227" i="17"/>
  <c r="AQ236" i="17"/>
  <c r="M121" i="17"/>
  <c r="AR167" i="17"/>
  <c r="AR259" i="17"/>
  <c r="N219" i="17"/>
  <c r="N220" i="17"/>
  <c r="N152" i="17"/>
  <c r="AB245" i="17"/>
  <c r="AH261" i="17"/>
  <c r="AH260" i="17"/>
  <c r="AH169" i="17"/>
  <c r="Z257" i="17"/>
  <c r="AV168" i="17"/>
  <c r="AH112" i="17"/>
  <c r="AJ248" i="17"/>
  <c r="AJ153" i="17"/>
  <c r="AJ249" i="17"/>
  <c r="AB243" i="17"/>
  <c r="N243" i="17"/>
  <c r="H14" i="12"/>
  <c r="H15" i="12" s="1"/>
  <c r="H16" i="12" s="1"/>
  <c r="Z260" i="17"/>
  <c r="Z218" i="17"/>
  <c r="T148" i="17"/>
  <c r="N122" i="17"/>
  <c r="P244" i="17"/>
  <c r="P147" i="17"/>
  <c r="AH203" i="17"/>
  <c r="N225" i="17"/>
  <c r="N145" i="17"/>
  <c r="G194" i="17"/>
  <c r="T201" i="17"/>
  <c r="G48" i="12"/>
  <c r="V164" i="17"/>
  <c r="V255" i="17"/>
  <c r="AR260" i="17"/>
  <c r="AR169" i="17"/>
  <c r="AP252" i="17"/>
  <c r="AP161" i="17"/>
  <c r="G103" i="17"/>
  <c r="AQ210" i="17"/>
  <c r="N258" i="17"/>
  <c r="R228" i="17"/>
  <c r="R229" i="17"/>
  <c r="V133" i="17"/>
  <c r="V121" i="17"/>
  <c r="H254" i="17"/>
  <c r="H253" i="17"/>
  <c r="H162" i="17"/>
  <c r="N246" i="17"/>
  <c r="AP217" i="17"/>
  <c r="AH165" i="17"/>
  <c r="AH124" i="17"/>
  <c r="P152" i="17"/>
  <c r="T244" i="17"/>
  <c r="AT165" i="17"/>
  <c r="AU205" i="17"/>
  <c r="AN171" i="17"/>
  <c r="AN262" i="17"/>
  <c r="T125" i="17"/>
  <c r="T137" i="17"/>
  <c r="T126" i="17"/>
  <c r="T218" i="17"/>
  <c r="T217" i="17"/>
  <c r="T253" i="17"/>
  <c r="T245" i="17"/>
  <c r="V114" i="17"/>
  <c r="V206" i="17"/>
  <c r="V126" i="17"/>
  <c r="AR160" i="17"/>
  <c r="AR252" i="17"/>
  <c r="AR172" i="17"/>
  <c r="AR251" i="17"/>
  <c r="T206" i="17"/>
  <c r="T127" i="17"/>
  <c r="T117" i="17"/>
  <c r="T197" i="17"/>
  <c r="T164" i="17"/>
  <c r="T196" i="17"/>
  <c r="T255" i="17"/>
  <c r="T115" i="17"/>
  <c r="T236" i="17"/>
  <c r="T144" i="17"/>
  <c r="T156" i="17"/>
  <c r="T128" i="17"/>
  <c r="T219" i="17"/>
  <c r="T145" i="17"/>
  <c r="T109" i="17"/>
  <c r="T237" i="17"/>
  <c r="T140" i="17"/>
  <c r="T157" i="17"/>
  <c r="J33" i="12"/>
  <c r="A36" i="12"/>
  <c r="G43" i="12"/>
  <c r="G36" i="12"/>
  <c r="J29" i="12"/>
  <c r="G42" i="12"/>
  <c r="K42" i="12" s="1"/>
  <c r="G44" i="12"/>
  <c r="G41" i="12"/>
  <c r="A28" i="12"/>
  <c r="G40" i="12"/>
  <c r="R255" i="17"/>
  <c r="R254" i="17"/>
  <c r="AK257" i="17"/>
  <c r="AU208" i="17"/>
  <c r="E199" i="17"/>
  <c r="E108" i="17"/>
  <c r="E200" i="17"/>
  <c r="A33" i="12"/>
  <c r="G34" i="12"/>
  <c r="G29" i="12"/>
  <c r="G30" i="12"/>
  <c r="K30" i="12" s="1"/>
  <c r="A31" i="12"/>
  <c r="A34" i="12"/>
  <c r="A35" i="12"/>
  <c r="L29" i="12"/>
  <c r="T161" i="17"/>
  <c r="G33" i="12"/>
  <c r="T119" i="17"/>
  <c r="G37" i="12"/>
  <c r="G31" i="12"/>
  <c r="G39" i="12"/>
  <c r="A29" i="12"/>
  <c r="A37" i="12"/>
  <c r="A26" i="12"/>
  <c r="J41" i="12"/>
  <c r="T199" i="17"/>
  <c r="G35" i="12"/>
  <c r="K35" i="12" s="1"/>
  <c r="G32" i="12"/>
  <c r="K32" i="12" s="1"/>
  <c r="T198" i="17"/>
  <c r="G38" i="12"/>
  <c r="K38" i="12" s="1"/>
  <c r="A32" i="12"/>
  <c r="A27" i="12"/>
  <c r="A30" i="12"/>
  <c r="AP120" i="17"/>
  <c r="AP108" i="17"/>
  <c r="AP200" i="17"/>
  <c r="Z256" i="17"/>
  <c r="E209" i="17"/>
  <c r="Y139" i="17"/>
  <c r="G120" i="17"/>
  <c r="Z258" i="17"/>
  <c r="Z259" i="17"/>
  <c r="Z167" i="17"/>
  <c r="Y248" i="17"/>
  <c r="AA246" i="17"/>
  <c r="AQ242" i="17"/>
  <c r="Z171" i="17"/>
  <c r="Z250" i="17"/>
  <c r="Z255" i="17"/>
  <c r="AK172" i="17"/>
  <c r="AK160" i="17"/>
  <c r="AK251" i="17"/>
  <c r="AS104" i="17"/>
  <c r="AS195" i="17"/>
  <c r="Q209" i="17"/>
  <c r="Q118" i="17"/>
  <c r="Q130" i="17"/>
  <c r="AQ223" i="17"/>
  <c r="AQ131" i="17"/>
  <c r="AQ222" i="17"/>
  <c r="AW126" i="17"/>
  <c r="AW217" i="17"/>
  <c r="AW218" i="17"/>
  <c r="Q159" i="17"/>
  <c r="Q147" i="17"/>
  <c r="Q238" i="17"/>
  <c r="K116" i="17"/>
  <c r="K207" i="17"/>
  <c r="AO164" i="17"/>
  <c r="AO255" i="17"/>
  <c r="U193" i="17"/>
  <c r="U114" i="17"/>
  <c r="U102" i="17"/>
  <c r="Q217" i="17"/>
  <c r="Q138" i="17"/>
  <c r="Q218" i="17"/>
  <c r="Q126" i="17"/>
  <c r="AU219" i="17"/>
  <c r="AU128" i="17"/>
  <c r="AU140" i="17"/>
  <c r="AE136" i="17"/>
  <c r="AE227" i="17"/>
  <c r="O206" i="17"/>
  <c r="O115" i="17"/>
  <c r="O127" i="17"/>
  <c r="AA155" i="17"/>
  <c r="AA143" i="17"/>
  <c r="AA234" i="17"/>
  <c r="O262" i="17"/>
  <c r="O171" i="17"/>
  <c r="AO228" i="17"/>
  <c r="AO149" i="17"/>
  <c r="AO137" i="17"/>
  <c r="AG240" i="17"/>
  <c r="AG149" i="17"/>
  <c r="K109" i="17"/>
  <c r="K200" i="17"/>
  <c r="G140" i="17"/>
  <c r="G219" i="17"/>
  <c r="G128" i="17"/>
  <c r="AO260" i="17"/>
  <c r="AO169" i="17"/>
  <c r="AU216" i="17"/>
  <c r="AU215" i="17"/>
  <c r="Y116" i="17"/>
  <c r="Y104" i="17"/>
  <c r="Y195" i="17"/>
  <c r="M230" i="17"/>
  <c r="M151" i="17"/>
  <c r="M139" i="17"/>
  <c r="G209" i="17"/>
  <c r="G118" i="17"/>
  <c r="W205" i="17"/>
  <c r="W125" i="17"/>
  <c r="AC149" i="17"/>
  <c r="AC137" i="17"/>
  <c r="AC228" i="17"/>
  <c r="K208" i="17"/>
  <c r="Y166" i="17"/>
  <c r="Y257" i="17"/>
  <c r="AG217" i="17"/>
  <c r="AG126" i="17"/>
  <c r="AG138" i="17"/>
  <c r="E154" i="17"/>
  <c r="E166" i="17"/>
  <c r="W157" i="17"/>
  <c r="W248" i="17"/>
  <c r="AK246" i="17"/>
  <c r="AK155" i="17"/>
  <c r="I109" i="17"/>
  <c r="I200" i="17"/>
  <c r="I121" i="17"/>
  <c r="K146" i="17"/>
  <c r="K225" i="17"/>
  <c r="K134" i="17"/>
  <c r="AU211" i="17"/>
  <c r="AU120" i="17"/>
  <c r="AG254" i="17"/>
  <c r="AO226" i="17"/>
  <c r="AO135" i="17"/>
  <c r="AO147" i="17"/>
  <c r="H259" i="17"/>
  <c r="H168" i="17"/>
  <c r="AO155" i="17"/>
  <c r="AO246" i="17"/>
  <c r="AK171" i="17"/>
  <c r="AK262" i="17"/>
  <c r="Y150" i="17"/>
  <c r="Y241" i="17"/>
  <c r="G167" i="17"/>
  <c r="G246" i="17"/>
  <c r="G155" i="17"/>
  <c r="I104" i="17"/>
  <c r="I195" i="17"/>
  <c r="I116" i="17"/>
  <c r="AU134" i="17"/>
  <c r="AU225" i="17"/>
  <c r="AU146" i="17"/>
  <c r="S132" i="17"/>
  <c r="S211" i="17"/>
  <c r="S120" i="17"/>
  <c r="AU223" i="17"/>
  <c r="AU144" i="17"/>
  <c r="AU132" i="17"/>
  <c r="AO108" i="17"/>
  <c r="AO120" i="17"/>
  <c r="AO199" i="17"/>
  <c r="AK139" i="17"/>
  <c r="AK230" i="17"/>
  <c r="M147" i="17"/>
  <c r="M226" i="17"/>
  <c r="M135" i="17"/>
  <c r="G253" i="17"/>
  <c r="G252" i="17"/>
  <c r="G161" i="17"/>
  <c r="G207" i="17"/>
  <c r="G116" i="17"/>
  <c r="AI244" i="17"/>
  <c r="AI243" i="17"/>
  <c r="AI164" i="17"/>
  <c r="AI152" i="17"/>
  <c r="AM249" i="17"/>
  <c r="AO148" i="17"/>
  <c r="AO227" i="17"/>
  <c r="AO136" i="17"/>
  <c r="AC117" i="17"/>
  <c r="AC196" i="17"/>
  <c r="AC105" i="17"/>
  <c r="AQ259" i="17"/>
  <c r="AQ168" i="17"/>
  <c r="M218" i="17"/>
  <c r="M127" i="17"/>
  <c r="AU251" i="17"/>
  <c r="AU160" i="17"/>
  <c r="K212" i="17"/>
  <c r="K121" i="17"/>
  <c r="U172" i="17"/>
  <c r="U263" i="17"/>
  <c r="AQ227" i="17"/>
  <c r="AQ136" i="17"/>
  <c r="AO210" i="17"/>
  <c r="AO209" i="17"/>
  <c r="AO118" i="17"/>
  <c r="AS165" i="17"/>
  <c r="AS244" i="17"/>
  <c r="AS153" i="17"/>
  <c r="Y169" i="17"/>
  <c r="Y260" i="17"/>
  <c r="AI246" i="17"/>
  <c r="AI245" i="17"/>
  <c r="AI166" i="17"/>
  <c r="AI154" i="17"/>
  <c r="AS140" i="17"/>
  <c r="AS128" i="17"/>
  <c r="AS219" i="17"/>
  <c r="Y233" i="17"/>
  <c r="Y142" i="17"/>
  <c r="AK255" i="17"/>
  <c r="AK164" i="17"/>
  <c r="S144" i="17"/>
  <c r="S235" i="17"/>
  <c r="S156" i="17"/>
  <c r="M107" i="17"/>
  <c r="M198" i="17"/>
  <c r="K124" i="17"/>
  <c r="K215" i="17"/>
  <c r="K136" i="17"/>
  <c r="AQ129" i="17"/>
  <c r="AQ141" i="17"/>
  <c r="AQ220" i="17"/>
  <c r="Y251" i="17"/>
  <c r="Y160" i="17"/>
  <c r="AS167" i="17"/>
  <c r="AS155" i="17"/>
  <c r="AS246" i="17"/>
  <c r="W263" i="17"/>
  <c r="W172" i="17"/>
  <c r="AC259" i="17"/>
  <c r="AC168" i="17"/>
  <c r="AM244" i="17"/>
  <c r="AM153" i="17"/>
  <c r="AK253" i="17"/>
  <c r="AK162" i="17"/>
  <c r="AC104" i="17"/>
  <c r="AC116" i="17"/>
  <c r="AC195" i="17"/>
  <c r="AE144" i="17"/>
  <c r="AE235" i="17"/>
  <c r="AE156" i="17"/>
  <c r="AA109" i="17"/>
  <c r="AA121" i="17"/>
  <c r="Q196" i="17"/>
  <c r="Q105" i="17"/>
  <c r="I169" i="17"/>
  <c r="I157" i="17"/>
  <c r="I248" i="17"/>
  <c r="Y252" i="17"/>
  <c r="Y161" i="17"/>
  <c r="AJ253" i="17"/>
  <c r="AJ162" i="17"/>
  <c r="AQ260" i="17"/>
  <c r="M220" i="17"/>
  <c r="M219" i="17"/>
  <c r="M128" i="17"/>
  <c r="E238" i="17"/>
  <c r="E147" i="17"/>
  <c r="U103" i="17"/>
  <c r="U194" i="17"/>
  <c r="U115" i="17"/>
  <c r="Q137" i="17"/>
  <c r="Q125" i="17"/>
  <c r="Q216" i="17"/>
  <c r="M200" i="17"/>
  <c r="M109" i="17"/>
  <c r="G148" i="17"/>
  <c r="G227" i="17"/>
  <c r="G136" i="17"/>
  <c r="W252" i="17"/>
  <c r="W161" i="17"/>
  <c r="Y149" i="17"/>
  <c r="Y240" i="17"/>
  <c r="AK233" i="17"/>
  <c r="AK142" i="17"/>
  <c r="K147" i="17"/>
  <c r="K226" i="17"/>
  <c r="K227" i="17"/>
  <c r="K135" i="17"/>
  <c r="AQ118" i="17"/>
  <c r="AQ209" i="17"/>
  <c r="E237" i="17"/>
  <c r="E146" i="17"/>
  <c r="G168" i="17"/>
  <c r="G247" i="17"/>
  <c r="G156" i="17"/>
  <c r="G263" i="17"/>
  <c r="G172" i="17"/>
  <c r="AC103" i="17"/>
  <c r="AC115" i="17"/>
  <c r="AC194" i="17"/>
  <c r="AE241" i="17"/>
  <c r="AE162" i="17"/>
  <c r="AE150" i="17"/>
  <c r="AQ159" i="17"/>
  <c r="AQ251" i="17"/>
  <c r="AQ250" i="17"/>
  <c r="AQ257" i="17"/>
  <c r="AQ166" i="17"/>
  <c r="W261" i="17"/>
  <c r="W260" i="17"/>
  <c r="W169" i="17"/>
  <c r="AI157" i="17"/>
  <c r="AI248" i="17"/>
  <c r="AI169" i="17"/>
  <c r="AO254" i="17"/>
  <c r="AO163" i="17"/>
  <c r="K141" i="17"/>
  <c r="K129" i="17"/>
  <c r="K220" i="17"/>
  <c r="W247" i="17"/>
  <c r="W156" i="17"/>
  <c r="AI160" i="17"/>
  <c r="AI172" i="17"/>
  <c r="AI251" i="17"/>
  <c r="AS127" i="17"/>
  <c r="AS115" i="17"/>
  <c r="AS206" i="17"/>
  <c r="K140" i="17"/>
  <c r="K128" i="17"/>
  <c r="K219" i="17"/>
  <c r="G163" i="17"/>
  <c r="G151" i="17"/>
  <c r="G242" i="17"/>
  <c r="AE125" i="17"/>
  <c r="AE216" i="17"/>
  <c r="AS240" i="17"/>
  <c r="AS149" i="17"/>
  <c r="AI167" i="17"/>
  <c r="AI155" i="17"/>
  <c r="AE122" i="17"/>
  <c r="AE213" i="17"/>
  <c r="AA157" i="17"/>
  <c r="AA248" i="17"/>
  <c r="Y109" i="17"/>
  <c r="Y200" i="17"/>
  <c r="AU117" i="17"/>
  <c r="Y231" i="17"/>
  <c r="Y140" i="17"/>
  <c r="K111" i="17"/>
  <c r="K202" i="17"/>
  <c r="E129" i="17"/>
  <c r="E220" i="17"/>
  <c r="E141" i="17"/>
  <c r="AG136" i="17"/>
  <c r="AG124" i="17"/>
  <c r="AG215" i="17"/>
  <c r="U200" i="17"/>
  <c r="U121" i="17"/>
  <c r="U109" i="17"/>
  <c r="Q212" i="17"/>
  <c r="Q120" i="17"/>
  <c r="Q132" i="17"/>
  <c r="Q211" i="17"/>
  <c r="Y102" i="17"/>
  <c r="Y114" i="17"/>
  <c r="AK235" i="17"/>
  <c r="AK144" i="17"/>
  <c r="AA158" i="17"/>
  <c r="AA249" i="17"/>
  <c r="AS169" i="17"/>
  <c r="AS157" i="17"/>
  <c r="O208" i="17"/>
  <c r="O129" i="17"/>
  <c r="AX192" i="17"/>
  <c r="AX101" i="17"/>
  <c r="K107" i="17"/>
  <c r="K198" i="17"/>
  <c r="Q163" i="17"/>
  <c r="Q242" i="17"/>
  <c r="Q151" i="17"/>
  <c r="AQ134" i="17"/>
  <c r="AQ122" i="17"/>
  <c r="AQ213" i="17"/>
  <c r="AW118" i="17"/>
  <c r="AW130" i="17"/>
  <c r="AW209" i="17"/>
  <c r="AA245" i="17"/>
  <c r="AA244" i="17"/>
  <c r="AA153" i="17"/>
  <c r="AG134" i="17"/>
  <c r="AG225" i="17"/>
  <c r="AG226" i="17"/>
  <c r="Y245" i="17"/>
  <c r="Y154" i="17"/>
  <c r="AC141" i="17"/>
  <c r="AC232" i="17"/>
  <c r="AC153" i="17"/>
  <c r="AI252" i="17"/>
  <c r="AI161" i="17"/>
  <c r="AE160" i="17"/>
  <c r="AE239" i="17"/>
  <c r="AE148" i="17"/>
  <c r="AE128" i="17"/>
  <c r="AE219" i="17"/>
  <c r="AE142" i="17"/>
  <c r="AE154" i="17"/>
  <c r="AE233" i="17"/>
  <c r="AC107" i="17"/>
  <c r="AC119" i="17"/>
  <c r="AC198" i="17"/>
  <c r="U248" i="17"/>
  <c r="U156" i="17"/>
  <c r="U247" i="17"/>
  <c r="S163" i="17"/>
  <c r="S242" i="17"/>
  <c r="S151" i="17"/>
  <c r="AM171" i="17"/>
  <c r="AM262" i="17"/>
  <c r="AU221" i="17"/>
  <c r="AU220" i="17"/>
  <c r="AU141" i="17"/>
  <c r="AU129" i="17"/>
  <c r="AE138" i="17"/>
  <c r="AE229" i="17"/>
  <c r="G169" i="17"/>
  <c r="G248" i="17"/>
  <c r="G157" i="17"/>
  <c r="AA141" i="17"/>
  <c r="AA232" i="17"/>
  <c r="Q107" i="17"/>
  <c r="Q198" i="17"/>
  <c r="M129" i="17"/>
  <c r="M117" i="17"/>
  <c r="M208" i="17"/>
  <c r="G262" i="17"/>
  <c r="G171" i="17"/>
  <c r="I153" i="17"/>
  <c r="I244" i="17"/>
  <c r="I165" i="17"/>
  <c r="Y255" i="17"/>
  <c r="Y164" i="17"/>
  <c r="AG157" i="17"/>
  <c r="AG248" i="17"/>
  <c r="AG169" i="17"/>
  <c r="AM149" i="17"/>
  <c r="AM240" i="17"/>
  <c r="AU261" i="17"/>
  <c r="AU170" i="17"/>
  <c r="E136" i="17"/>
  <c r="E215" i="17"/>
  <c r="G215" i="17"/>
  <c r="G214" i="17"/>
  <c r="E241" i="17"/>
  <c r="E240" i="17"/>
  <c r="E149" i="17"/>
  <c r="AK238" i="17"/>
  <c r="AK147" i="17"/>
  <c r="AO205" i="17"/>
  <c r="AO126" i="17"/>
  <c r="AO114" i="17"/>
  <c r="I114" i="17"/>
  <c r="I102" i="17"/>
  <c r="I193" i="17"/>
  <c r="AC142" i="17"/>
  <c r="AC154" i="17"/>
  <c r="AC233" i="17"/>
  <c r="AS111" i="17"/>
  <c r="AS202" i="17"/>
  <c r="AS123" i="17"/>
  <c r="AW210" i="17"/>
  <c r="AW119" i="17"/>
  <c r="AW131" i="17"/>
  <c r="S134" i="17"/>
  <c r="S122" i="17"/>
  <c r="AS131" i="17"/>
  <c r="AS210" i="17"/>
  <c r="AS119" i="17"/>
  <c r="AQ255" i="17"/>
  <c r="AQ164" i="17"/>
  <c r="AU167" i="17"/>
  <c r="AU258" i="17"/>
  <c r="AQ151" i="17"/>
  <c r="AQ231" i="17"/>
  <c r="AQ230" i="17"/>
  <c r="AQ139" i="17"/>
  <c r="AS248" i="17"/>
  <c r="AS168" i="17"/>
  <c r="AS156" i="17"/>
  <c r="AS247" i="17"/>
  <c r="AK153" i="17"/>
  <c r="AK244" i="17"/>
  <c r="AK226" i="17"/>
  <c r="AK135" i="17"/>
  <c r="I106" i="17"/>
  <c r="I118" i="17"/>
  <c r="I197" i="17"/>
  <c r="Q106" i="17"/>
  <c r="Q197" i="17"/>
  <c r="AW227" i="17"/>
  <c r="AW136" i="17"/>
  <c r="S213" i="17"/>
  <c r="S212" i="17"/>
  <c r="S133" i="17"/>
  <c r="S121" i="17"/>
  <c r="AO158" i="17"/>
  <c r="AO249" i="17"/>
  <c r="AK250" i="17"/>
  <c r="AK159" i="17"/>
  <c r="S165" i="17"/>
  <c r="S153" i="17"/>
  <c r="S244" i="17"/>
  <c r="AE205" i="17"/>
  <c r="AE204" i="17"/>
  <c r="W170" i="17"/>
  <c r="W249" i="17"/>
  <c r="W158" i="17"/>
  <c r="AS150" i="17"/>
  <c r="AS241" i="17"/>
  <c r="AK229" i="17"/>
  <c r="AK138" i="17"/>
  <c r="Q249" i="17"/>
  <c r="Q157" i="17"/>
  <c r="Q169" i="17"/>
  <c r="Q248" i="17"/>
  <c r="G205" i="17"/>
  <c r="G114" i="17"/>
  <c r="O169" i="17"/>
  <c r="O260" i="17"/>
  <c r="Q203" i="17"/>
  <c r="Q112" i="17"/>
  <c r="AM255" i="17"/>
  <c r="AM254" i="17"/>
  <c r="AM163" i="17"/>
  <c r="AO151" i="17"/>
  <c r="AO230" i="17"/>
  <c r="AO139" i="17"/>
  <c r="R101" i="17"/>
  <c r="R192" i="17"/>
  <c r="G109" i="17"/>
  <c r="G201" i="17"/>
  <c r="AM150" i="17"/>
  <c r="AM241" i="17"/>
  <c r="AQ261" i="17"/>
  <c r="AQ170" i="17"/>
  <c r="U249" i="17"/>
  <c r="U157" i="17"/>
  <c r="S150" i="17"/>
  <c r="S241" i="17"/>
  <c r="S162" i="17"/>
  <c r="AU252" i="17"/>
  <c r="AU161" i="17"/>
  <c r="AG223" i="17"/>
  <c r="AG132" i="17"/>
  <c r="AQ155" i="17"/>
  <c r="AQ246" i="17"/>
  <c r="Y244" i="17"/>
  <c r="Y153" i="17"/>
  <c r="I108" i="17"/>
  <c r="I199" i="17"/>
  <c r="I120" i="17"/>
  <c r="AE106" i="17"/>
  <c r="AE197" i="17"/>
  <c r="AE198" i="17"/>
  <c r="G206" i="17"/>
  <c r="AS160" i="17"/>
  <c r="AS251" i="17"/>
  <c r="AS214" i="17"/>
  <c r="AS213" i="17"/>
  <c r="AS122" i="17"/>
  <c r="AI158" i="17"/>
  <c r="AI170" i="17"/>
  <c r="AI249" i="17"/>
  <c r="AE236" i="17"/>
  <c r="AE145" i="17"/>
  <c r="AE157" i="17"/>
  <c r="AS143" i="17"/>
  <c r="AS222" i="17"/>
  <c r="AM104" i="17"/>
  <c r="AM116" i="17"/>
  <c r="AM196" i="17"/>
  <c r="AM195" i="17"/>
  <c r="AM260" i="17"/>
  <c r="AM259" i="17"/>
  <c r="AM168" i="17"/>
  <c r="S160" i="17"/>
  <c r="S239" i="17"/>
  <c r="S148" i="17"/>
  <c r="AA147" i="17"/>
  <c r="AA238" i="17"/>
  <c r="U105" i="17"/>
  <c r="U117" i="17"/>
  <c r="U196" i="17"/>
  <c r="AQ132" i="17"/>
  <c r="AO207" i="17"/>
  <c r="AO116" i="17"/>
  <c r="AO128" i="17"/>
  <c r="AS245" i="17"/>
  <c r="AS154" i="17"/>
  <c r="AS166" i="17"/>
  <c r="Y222" i="17"/>
  <c r="Y221" i="17"/>
  <c r="Y130" i="17"/>
  <c r="M148" i="17"/>
  <c r="M136" i="17"/>
  <c r="M227" i="17"/>
  <c r="G162" i="17"/>
  <c r="G241" i="17"/>
  <c r="G150" i="17"/>
  <c r="I107" i="17"/>
  <c r="I119" i="17"/>
  <c r="I198" i="17"/>
  <c r="H260" i="17"/>
  <c r="Q172" i="17"/>
  <c r="Q263" i="17"/>
  <c r="AK225" i="17"/>
  <c r="AK133" i="17"/>
  <c r="AK224" i="17"/>
  <c r="S127" i="17"/>
  <c r="S206" i="17"/>
  <c r="AU259" i="17"/>
  <c r="AU168" i="17"/>
  <c r="M196" i="17"/>
  <c r="M105" i="17"/>
  <c r="AQ219" i="17"/>
  <c r="AQ140" i="17"/>
  <c r="AQ128" i="17"/>
  <c r="AA230" i="17"/>
  <c r="AA139" i="17"/>
  <c r="AG250" i="17"/>
  <c r="AG249" i="17"/>
  <c r="AG158" i="17"/>
  <c r="AG170" i="17"/>
  <c r="AA151" i="17"/>
  <c r="AA242" i="17"/>
  <c r="M115" i="17"/>
  <c r="M206" i="17"/>
  <c r="W166" i="17"/>
  <c r="W257" i="17"/>
  <c r="AU130" i="17"/>
  <c r="AU209" i="17"/>
  <c r="I251" i="17"/>
  <c r="I160" i="17"/>
  <c r="AA237" i="17"/>
  <c r="AA146" i="17"/>
  <c r="AA258" i="17"/>
  <c r="AA167" i="17"/>
  <c r="AU210" i="17"/>
  <c r="I249" i="17"/>
  <c r="I158" i="17"/>
  <c r="I170" i="17"/>
  <c r="AG246" i="17"/>
  <c r="AG167" i="17"/>
  <c r="AG155" i="17"/>
  <c r="W251" i="17"/>
  <c r="W160" i="17"/>
  <c r="Y256" i="17"/>
  <c r="Y165" i="17"/>
  <c r="K216" i="17"/>
  <c r="K137" i="17"/>
  <c r="AK146" i="17"/>
  <c r="AK237" i="17"/>
  <c r="AC146" i="17"/>
  <c r="AC134" i="17"/>
  <c r="AC225" i="17"/>
  <c r="AH263" i="17"/>
  <c r="AH262" i="17"/>
  <c r="AH171" i="17"/>
  <c r="AO121" i="17"/>
  <c r="AO109" i="17"/>
  <c r="AO200" i="17"/>
  <c r="AK227" i="17"/>
  <c r="AK136" i="17"/>
  <c r="AA228" i="17"/>
  <c r="AA227" i="17"/>
  <c r="AA136" i="17"/>
  <c r="AS159" i="17"/>
  <c r="AS250" i="17"/>
  <c r="AM250" i="17"/>
  <c r="AM159" i="17"/>
  <c r="AS224" i="17"/>
  <c r="AS144" i="17"/>
  <c r="AS223" i="17"/>
  <c r="AS132" i="17"/>
  <c r="I255" i="17"/>
  <c r="I254" i="17"/>
  <c r="I163" i="17"/>
  <c r="AE220" i="17"/>
  <c r="AE129" i="17"/>
  <c r="E212" i="17"/>
  <c r="E133" i="17"/>
  <c r="E121" i="17"/>
  <c r="Y259" i="17"/>
  <c r="Y258" i="17"/>
  <c r="Y103" i="17"/>
  <c r="Y194" i="17"/>
  <c r="Y115" i="17"/>
  <c r="O205" i="17"/>
  <c r="O125" i="17"/>
  <c r="O113" i="17"/>
  <c r="AU172" i="17"/>
  <c r="AU263" i="17"/>
  <c r="AK231" i="17"/>
  <c r="AK140" i="17"/>
  <c r="I103" i="17"/>
  <c r="I115" i="17"/>
  <c r="I194" i="17"/>
  <c r="K222" i="17"/>
  <c r="K130" i="17"/>
  <c r="K142" i="17"/>
  <c r="K221" i="17"/>
  <c r="AA134" i="17"/>
  <c r="AA225" i="17"/>
  <c r="AS161" i="17"/>
  <c r="AS252" i="17"/>
  <c r="Q195" i="17"/>
  <c r="Q104" i="17"/>
  <c r="AW133" i="17"/>
  <c r="AW212" i="17"/>
  <c r="AW121" i="17"/>
  <c r="I252" i="17"/>
  <c r="I161" i="17"/>
  <c r="AG153" i="17"/>
  <c r="AG244" i="17"/>
  <c r="AG165" i="17"/>
  <c r="AO171" i="17"/>
  <c r="AO250" i="17"/>
  <c r="AO159" i="17"/>
  <c r="AA247" i="17"/>
  <c r="AA156" i="17"/>
  <c r="AM125" i="17"/>
  <c r="AM205" i="17"/>
  <c r="AM204" i="17"/>
  <c r="K210" i="17"/>
  <c r="K119" i="17"/>
  <c r="M106" i="17"/>
  <c r="M197" i="17"/>
  <c r="AA166" i="17"/>
  <c r="AA257" i="17"/>
  <c r="Y118" i="17"/>
  <c r="Y106" i="17"/>
  <c r="W154" i="17"/>
  <c r="W245" i="17"/>
  <c r="E170" i="17"/>
  <c r="E158" i="17"/>
  <c r="AO257" i="17"/>
  <c r="AO166" i="17"/>
  <c r="AC123" i="17"/>
  <c r="AC111" i="17"/>
  <c r="AC202" i="17"/>
  <c r="S154" i="17"/>
  <c r="S166" i="17"/>
  <c r="S245" i="17"/>
  <c r="AQ247" i="17"/>
  <c r="AQ156" i="17"/>
  <c r="G147" i="17"/>
  <c r="G226" i="17"/>
  <c r="G135" i="17"/>
  <c r="Y158" i="17"/>
  <c r="Y249" i="17"/>
  <c r="G251" i="17"/>
  <c r="G160" i="17"/>
  <c r="Q108" i="17"/>
  <c r="Q199" i="17"/>
  <c r="M212" i="17"/>
  <c r="M211" i="17"/>
  <c r="M120" i="17"/>
  <c r="Y157" i="17"/>
  <c r="Y236" i="17"/>
  <c r="Y145" i="17"/>
  <c r="AC102" i="17"/>
  <c r="AC193" i="17"/>
  <c r="AC114" i="17"/>
  <c r="AA148" i="17"/>
  <c r="AA239" i="17"/>
  <c r="AO168" i="17"/>
  <c r="AO259" i="17"/>
  <c r="AU213" i="17"/>
  <c r="AU122" i="17"/>
  <c r="AA263" i="17"/>
  <c r="AA171" i="17"/>
  <c r="AA262" i="17"/>
  <c r="Q247" i="17"/>
  <c r="Q156" i="17"/>
  <c r="Q168" i="17"/>
  <c r="AM161" i="17"/>
  <c r="AM252" i="17"/>
  <c r="AW234" i="17"/>
  <c r="AW142" i="17"/>
  <c r="AW233" i="17"/>
  <c r="Y254" i="17"/>
  <c r="Y163" i="17"/>
  <c r="AM151" i="17"/>
  <c r="AM242" i="17"/>
  <c r="U166" i="17"/>
  <c r="U257" i="17"/>
  <c r="E137" i="17"/>
  <c r="E125" i="17"/>
  <c r="E216" i="17"/>
  <c r="G142" i="17"/>
  <c r="G130" i="17"/>
  <c r="G221" i="17"/>
  <c r="AG129" i="17"/>
  <c r="AG220" i="17"/>
  <c r="E145" i="17"/>
  <c r="E236" i="17"/>
  <c r="AK148" i="17"/>
  <c r="AK239" i="17"/>
  <c r="M111" i="17"/>
  <c r="M202" i="17"/>
  <c r="W164" i="17"/>
  <c r="W255" i="17"/>
  <c r="W262" i="17"/>
  <c r="W171" i="17"/>
  <c r="AA138" i="17"/>
  <c r="AA229" i="17"/>
  <c r="AQ208" i="17"/>
  <c r="AQ117" i="17"/>
  <c r="AU116" i="17"/>
  <c r="AU207" i="17"/>
  <c r="AM160" i="17"/>
  <c r="AM251" i="17"/>
  <c r="AG171" i="17"/>
  <c r="AG159" i="17"/>
  <c r="I253" i="17"/>
  <c r="I162" i="17"/>
  <c r="AG163" i="17"/>
  <c r="AG151" i="17"/>
  <c r="AG242" i="17"/>
  <c r="AE141" i="17"/>
  <c r="AE232" i="17"/>
  <c r="AK256" i="17"/>
  <c r="AK165" i="17"/>
  <c r="AK169" i="17"/>
  <c r="AK260" i="17"/>
  <c r="Y168" i="17"/>
  <c r="M199" i="17"/>
  <c r="M108" i="17"/>
  <c r="AO115" i="17"/>
  <c r="AO127" i="17"/>
  <c r="AO206" i="17"/>
  <c r="AK143" i="17"/>
  <c r="AK131" i="17"/>
  <c r="AK222" i="17"/>
  <c r="AQ114" i="17"/>
  <c r="AQ126" i="17"/>
  <c r="AS211" i="17"/>
  <c r="AS120" i="17"/>
  <c r="AE140" i="17"/>
  <c r="AE231" i="17"/>
  <c r="Y147" i="17"/>
  <c r="Y226" i="17"/>
  <c r="Y135" i="17"/>
  <c r="AM256" i="17"/>
  <c r="AM165" i="17"/>
  <c r="AS125" i="17"/>
  <c r="AS216" i="17"/>
  <c r="AS137" i="17"/>
  <c r="AW243" i="17"/>
  <c r="AW164" i="17"/>
  <c r="AW152" i="17"/>
  <c r="AG150" i="17"/>
  <c r="AG241" i="17"/>
  <c r="AE121" i="17"/>
  <c r="AE212" i="17"/>
  <c r="AW123" i="17"/>
  <c r="AW214" i="17"/>
  <c r="S210" i="17"/>
  <c r="S130" i="17"/>
  <c r="S209" i="17"/>
  <c r="S118" i="17"/>
  <c r="AW162" i="17"/>
  <c r="AW241" i="17"/>
  <c r="AW150" i="17"/>
  <c r="U162" i="17"/>
  <c r="U253" i="17"/>
  <c r="AU162" i="17"/>
  <c r="AU253" i="17"/>
  <c r="G216" i="17"/>
  <c r="G124" i="17"/>
  <c r="AG125" i="17"/>
  <c r="AG137" i="17"/>
  <c r="AG216" i="17"/>
  <c r="AU131" i="17"/>
  <c r="AU143" i="17"/>
  <c r="AU222" i="17"/>
  <c r="M125" i="17"/>
  <c r="M204" i="17"/>
  <c r="M113" i="17"/>
  <c r="AQ243" i="17"/>
  <c r="AQ152" i="17"/>
  <c r="Y243" i="17"/>
  <c r="Y152" i="17"/>
  <c r="Q164" i="17"/>
  <c r="Q243" i="17"/>
  <c r="Q152" i="17"/>
  <c r="AC235" i="17"/>
  <c r="AC144" i="17"/>
  <c r="AC156" i="17"/>
  <c r="AC236" i="17"/>
  <c r="Q165" i="17"/>
  <c r="Q153" i="17"/>
  <c r="Q244" i="17"/>
  <c r="AG224" i="17"/>
  <c r="AG133" i="17"/>
  <c r="K120" i="17"/>
  <c r="K211" i="17"/>
  <c r="AQ143" i="17"/>
  <c r="AQ234" i="17"/>
  <c r="AA255" i="17"/>
  <c r="AA164" i="17"/>
  <c r="AE124" i="17"/>
  <c r="AE215" i="17"/>
  <c r="Q136" i="17"/>
  <c r="Q215" i="17"/>
  <c r="Q124" i="17"/>
  <c r="AC143" i="17"/>
  <c r="AC155" i="17"/>
  <c r="AC234" i="17"/>
  <c r="AO160" i="17"/>
  <c r="AO251" i="17"/>
  <c r="AO172" i="17"/>
  <c r="AS133" i="17"/>
  <c r="AS145" i="17"/>
  <c r="AK236" i="17"/>
  <c r="AK145" i="17"/>
  <c r="AE228" i="17"/>
  <c r="AE137" i="17"/>
  <c r="AS103" i="17"/>
  <c r="AS194" i="17"/>
  <c r="AG168" i="17"/>
  <c r="AG156" i="17"/>
  <c r="AG247" i="17"/>
  <c r="AO165" i="17"/>
  <c r="AO256" i="17"/>
  <c r="M217" i="17"/>
  <c r="M126" i="17"/>
  <c r="AU260" i="17"/>
  <c r="AU169" i="17"/>
  <c r="AG214" i="17"/>
  <c r="AG123" i="17"/>
  <c r="AG135" i="17"/>
  <c r="U259" i="17"/>
  <c r="U168" i="17"/>
  <c r="AO262" i="17"/>
  <c r="AO170" i="17"/>
  <c r="AO261" i="17"/>
  <c r="Y120" i="17"/>
  <c r="Y108" i="17"/>
  <c r="Y199" i="17"/>
  <c r="K217" i="17"/>
  <c r="K138" i="17"/>
  <c r="K126" i="17"/>
  <c r="Q160" i="17"/>
  <c r="Q239" i="17"/>
  <c r="Q148" i="17"/>
  <c r="Q205" i="17"/>
  <c r="Q114" i="17"/>
  <c r="AW154" i="17"/>
  <c r="AW245" i="17"/>
  <c r="AW166" i="17"/>
  <c r="AM245" i="17"/>
  <c r="AM154" i="17"/>
  <c r="AK157" i="17"/>
  <c r="AK248" i="17"/>
  <c r="AM261" i="17"/>
  <c r="AM170" i="17"/>
  <c r="AG131" i="17"/>
  <c r="AG222" i="17"/>
  <c r="U258" i="17"/>
  <c r="U167" i="17"/>
  <c r="U106" i="17"/>
  <c r="U118" i="17"/>
  <c r="U197" i="17"/>
  <c r="M207" i="17"/>
  <c r="M116" i="17"/>
  <c r="G137" i="17"/>
  <c r="G149" i="17"/>
  <c r="G229" i="17"/>
  <c r="G228" i="17"/>
  <c r="W151" i="17"/>
  <c r="W242" i="17"/>
  <c r="M138" i="17"/>
  <c r="M150" i="17"/>
  <c r="M229" i="17"/>
  <c r="G159" i="17"/>
  <c r="G250" i="17"/>
  <c r="AC171" i="17"/>
  <c r="AC262" i="17"/>
  <c r="E160" i="17"/>
  <c r="E251" i="17"/>
  <c r="E172" i="17"/>
  <c r="AG253" i="17"/>
  <c r="AG162" i="17"/>
  <c r="AW153" i="17"/>
  <c r="AW244" i="17"/>
  <c r="AW165" i="17"/>
  <c r="AO131" i="17"/>
  <c r="AO222" i="17"/>
  <c r="AO143" i="17"/>
  <c r="AG233" i="17"/>
  <c r="AG142" i="17"/>
  <c r="S115" i="17"/>
  <c r="AS113" i="17"/>
  <c r="AS204" i="17"/>
  <c r="E127" i="17"/>
  <c r="E139" i="17"/>
  <c r="E218" i="17"/>
  <c r="AE153" i="17"/>
  <c r="AE245" i="17"/>
  <c r="AE244" i="17"/>
  <c r="AE165" i="17"/>
  <c r="E167" i="17"/>
  <c r="E246" i="17"/>
  <c r="E155" i="17"/>
  <c r="AQ241" i="17"/>
  <c r="AO123" i="17"/>
  <c r="AO202" i="17"/>
  <c r="AO111" i="17"/>
  <c r="Y262" i="17"/>
  <c r="Y171" i="17"/>
  <c r="Q240" i="17"/>
  <c r="Q161" i="17"/>
  <c r="Q149" i="17"/>
  <c r="G210" i="17"/>
  <c r="G119" i="17"/>
  <c r="AS105" i="17"/>
  <c r="AS196" i="17"/>
  <c r="AE240" i="17"/>
  <c r="AE149" i="17"/>
  <c r="AE161" i="17"/>
  <c r="AW158" i="17"/>
  <c r="AW237" i="17"/>
  <c r="AW146" i="17"/>
  <c r="S205" i="17"/>
  <c r="S126" i="17"/>
  <c r="AE132" i="17"/>
  <c r="AE120" i="17"/>
  <c r="AE211" i="17"/>
  <c r="E118" i="17"/>
  <c r="AS207" i="17"/>
  <c r="AS116" i="17"/>
  <c r="E144" i="17"/>
  <c r="E224" i="17"/>
  <c r="E223" i="17"/>
  <c r="E132" i="17"/>
  <c r="Q133" i="17"/>
  <c r="Q121" i="17"/>
  <c r="AS243" i="17"/>
  <c r="AS152" i="17"/>
  <c r="AS164" i="17"/>
  <c r="Y215" i="17"/>
  <c r="Y124" i="17"/>
  <c r="AK232" i="17"/>
  <c r="AK141" i="17"/>
  <c r="AA235" i="17"/>
  <c r="AA144" i="17"/>
  <c r="AS162" i="17"/>
  <c r="AS254" i="17"/>
  <c r="AS253" i="17"/>
  <c r="Y162" i="17"/>
  <c r="Y253" i="17"/>
  <c r="V167" i="17"/>
  <c r="V259" i="17"/>
  <c r="V258" i="17"/>
  <c r="U262" i="17"/>
  <c r="U171" i="17"/>
  <c r="Y216" i="17"/>
  <c r="Y125" i="17"/>
  <c r="O212" i="17"/>
  <c r="O132" i="17"/>
  <c r="O211" i="17"/>
  <c r="O120" i="17"/>
  <c r="AX106" i="17"/>
  <c r="AX197" i="17"/>
  <c r="AA142" i="17"/>
  <c r="AA233" i="17"/>
  <c r="AS220" i="17"/>
  <c r="AS141" i="17"/>
  <c r="AS129" i="17"/>
  <c r="AE113" i="17"/>
  <c r="AS117" i="17"/>
  <c r="AS208" i="17"/>
  <c r="Y141" i="17"/>
  <c r="Y232" i="17"/>
  <c r="AQ171" i="17"/>
  <c r="AQ262" i="17"/>
  <c r="AU255" i="17"/>
  <c r="AU164" i="17"/>
  <c r="M112" i="17"/>
  <c r="M203" i="17"/>
  <c r="Y193" i="17"/>
  <c r="Y113" i="17"/>
  <c r="Y192" i="17"/>
  <c r="Y101" i="17"/>
  <c r="AW132" i="17"/>
  <c r="AW120" i="17"/>
  <c r="AW211" i="17"/>
  <c r="AW228" i="17"/>
  <c r="AW137" i="17"/>
  <c r="S116" i="17"/>
  <c r="S128" i="17"/>
  <c r="S207" i="17"/>
  <c r="AG234" i="17"/>
  <c r="AG143" i="17"/>
  <c r="AB252" i="17"/>
  <c r="AB251" i="17"/>
  <c r="AQ253" i="17"/>
  <c r="AQ162" i="17"/>
  <c r="U260" i="17"/>
  <c r="U169" i="17"/>
  <c r="U123" i="17"/>
  <c r="U202" i="17"/>
  <c r="U111" i="17"/>
  <c r="Q115" i="17"/>
  <c r="Q127" i="17"/>
  <c r="Q206" i="17"/>
  <c r="G132" i="17"/>
  <c r="G144" i="17"/>
  <c r="AQ145" i="17"/>
  <c r="AQ224" i="17"/>
  <c r="AQ133" i="17"/>
  <c r="AC139" i="17"/>
  <c r="AC151" i="17"/>
  <c r="AC230" i="17"/>
  <c r="Y227" i="17"/>
  <c r="Y148" i="17"/>
  <c r="Y136" i="17"/>
  <c r="AC124" i="17"/>
  <c r="AC112" i="17"/>
  <c r="AC203" i="17"/>
  <c r="AC204" i="17"/>
  <c r="AI171" i="17"/>
  <c r="AI159" i="17"/>
  <c r="AI250" i="17"/>
  <c r="AU227" i="17"/>
  <c r="AU136" i="17"/>
  <c r="AU148" i="17"/>
  <c r="AU212" i="17"/>
  <c r="AW216" i="17"/>
  <c r="AW125" i="17"/>
  <c r="I168" i="17"/>
  <c r="I156" i="17"/>
  <c r="I247" i="17"/>
  <c r="AO157" i="17"/>
  <c r="AO248" i="17"/>
  <c r="I155" i="17"/>
  <c r="I167" i="17"/>
  <c r="I246" i="17"/>
  <c r="AQ165" i="17"/>
  <c r="AQ256" i="17"/>
  <c r="K209" i="17"/>
  <c r="K118" i="17"/>
  <c r="AQ169" i="17"/>
  <c r="AQ157" i="17"/>
  <c r="AQ248" i="17"/>
  <c r="AM247" i="17"/>
  <c r="AM156" i="17"/>
  <c r="W244" i="17"/>
  <c r="W153" i="17"/>
  <c r="K201" i="17"/>
  <c r="K110" i="17"/>
  <c r="AA145" i="17"/>
  <c r="AA236" i="17"/>
  <c r="M137" i="17"/>
  <c r="M228" i="17"/>
  <c r="M149" i="17"/>
  <c r="AE223" i="17"/>
  <c r="AE222" i="17"/>
  <c r="AE131" i="17"/>
  <c r="W254" i="17"/>
  <c r="W163" i="17"/>
  <c r="S215" i="17"/>
  <c r="S136" i="17"/>
  <c r="O207" i="17"/>
  <c r="O128" i="17"/>
  <c r="O116" i="17"/>
  <c r="E119" i="17"/>
  <c r="E210" i="17"/>
  <c r="AA243" i="17"/>
  <c r="AA152" i="17"/>
  <c r="W159" i="17"/>
  <c r="W250" i="17"/>
  <c r="AU254" i="17"/>
  <c r="AU163" i="17"/>
  <c r="I192" i="17"/>
  <c r="I101" i="17"/>
  <c r="I113" i="17"/>
  <c r="K132" i="17"/>
  <c r="K223" i="17"/>
  <c r="K144" i="17"/>
  <c r="AQ205" i="17"/>
  <c r="AQ204" i="17"/>
  <c r="AQ113" i="17"/>
  <c r="AQ125" i="17"/>
  <c r="AS198" i="17"/>
  <c r="AS107" i="17"/>
  <c r="AG237" i="17"/>
  <c r="AG146" i="17"/>
  <c r="Q171" i="17"/>
  <c r="Q262" i="17"/>
  <c r="Y238" i="17"/>
  <c r="Y146" i="17"/>
  <c r="Y237" i="17"/>
  <c r="U155" i="17"/>
  <c r="U246" i="17"/>
  <c r="AE224" i="17"/>
  <c r="AE133" i="17"/>
  <c r="AS170" i="17"/>
  <c r="AS249" i="17"/>
  <c r="AS158" i="17"/>
  <c r="Y172" i="17"/>
  <c r="Y263" i="17"/>
  <c r="AM253" i="17"/>
  <c r="AM162" i="17"/>
  <c r="AS262" i="17"/>
  <c r="AS171" i="17"/>
  <c r="AW240" i="17"/>
  <c r="AW149" i="17"/>
  <c r="AW161" i="17"/>
  <c r="Y144" i="17"/>
  <c r="Y235" i="17"/>
  <c r="AK259" i="17"/>
  <c r="AK168" i="17"/>
  <c r="AQ167" i="17"/>
  <c r="AQ258" i="17"/>
  <c r="E213" i="17"/>
  <c r="E134" i="17"/>
  <c r="G134" i="17"/>
  <c r="G146" i="17"/>
  <c r="G225" i="17"/>
  <c r="G158" i="17"/>
  <c r="G249" i="17"/>
  <c r="I111" i="17"/>
  <c r="I123" i="17"/>
  <c r="I202" i="17"/>
  <c r="I172" i="17"/>
  <c r="I263" i="17"/>
  <c r="AC135" i="17"/>
  <c r="AC226" i="17"/>
  <c r="AC147" i="17"/>
  <c r="Q111" i="17"/>
  <c r="Q202" i="17"/>
  <c r="AM166" i="17"/>
  <c r="AM257" i="17"/>
  <c r="AW124" i="17"/>
  <c r="AW215" i="17"/>
  <c r="G196" i="17"/>
  <c r="G104" i="17"/>
  <c r="U122" i="17"/>
  <c r="U110" i="17"/>
  <c r="U201" i="17"/>
  <c r="AK150" i="17"/>
  <c r="AK241" i="17"/>
  <c r="AO258" i="17"/>
  <c r="AO167" i="17"/>
  <c r="Y110" i="17"/>
  <c r="Y201" i="17"/>
  <c r="AQ150" i="17"/>
  <c r="AQ138" i="17"/>
  <c r="AQ229" i="17"/>
  <c r="AS148" i="17"/>
  <c r="AS239" i="17"/>
  <c r="M146" i="17"/>
  <c r="M225" i="17"/>
  <c r="M134" i="17"/>
  <c r="Q154" i="17"/>
  <c r="Q245" i="17"/>
  <c r="Q166" i="17"/>
  <c r="AW138" i="17"/>
  <c r="AW229" i="17"/>
  <c r="AG252" i="17"/>
  <c r="AG161" i="17"/>
  <c r="AO220" i="17"/>
  <c r="AO129" i="17"/>
  <c r="AO141" i="17"/>
  <c r="I256" i="17"/>
  <c r="I164" i="17"/>
  <c r="AC200" i="17"/>
  <c r="AC109" i="17"/>
  <c r="AC121" i="17"/>
  <c r="AQ163" i="17"/>
  <c r="AQ254" i="17"/>
  <c r="S158" i="17"/>
  <c r="S237" i="17"/>
  <c r="S146" i="17"/>
  <c r="G218" i="17"/>
  <c r="G139" i="17"/>
  <c r="G127" i="17"/>
  <c r="E164" i="17"/>
  <c r="E152" i="17"/>
  <c r="E243" i="17"/>
  <c r="U104" i="17"/>
  <c r="U116" i="17"/>
  <c r="U195" i="17"/>
  <c r="AQ249" i="17"/>
  <c r="AQ158" i="17"/>
  <c r="G224" i="17"/>
  <c r="G145" i="17"/>
  <c r="G133" i="17"/>
  <c r="AO117" i="17"/>
  <c r="AO208" i="17"/>
  <c r="Y159" i="17"/>
  <c r="Y250" i="17"/>
  <c r="Y261" i="17"/>
  <c r="Y170" i="17"/>
  <c r="AS108" i="17"/>
  <c r="AS199" i="17"/>
  <c r="E162" i="17"/>
  <c r="E254" i="17"/>
  <c r="E253" i="17"/>
  <c r="AE146" i="17"/>
  <c r="AE237" i="17"/>
  <c r="AE158" i="17"/>
  <c r="AW167" i="17"/>
  <c r="AW155" i="17"/>
  <c r="AW246" i="17"/>
  <c r="AU118" i="17"/>
  <c r="AO247" i="17"/>
  <c r="AO156" i="17"/>
  <c r="E211" i="17"/>
  <c r="E120" i="17"/>
  <c r="U261" i="17"/>
  <c r="U170" i="17"/>
  <c r="U108" i="17"/>
  <c r="U199" i="17"/>
  <c r="U120" i="17"/>
  <c r="AU126" i="17"/>
  <c r="AU217" i="17"/>
  <c r="AU138" i="17"/>
  <c r="Y128" i="17"/>
  <c r="Y219" i="17"/>
  <c r="G166" i="17"/>
  <c r="G154" i="17"/>
  <c r="G245" i="17"/>
  <c r="I122" i="17"/>
  <c r="I201" i="17"/>
  <c r="I110" i="17"/>
  <c r="AS106" i="17"/>
  <c r="AS197" i="17"/>
  <c r="AI163" i="17"/>
  <c r="AI255" i="17"/>
  <c r="Q201" i="17"/>
  <c r="Q200" i="17"/>
  <c r="Q109" i="17"/>
  <c r="I262" i="17"/>
  <c r="I171" i="17"/>
  <c r="AO150" i="17"/>
  <c r="AO229" i="17"/>
  <c r="AO138" i="17"/>
  <c r="K206" i="17"/>
  <c r="K115" i="17"/>
  <c r="Q122" i="17"/>
  <c r="Q134" i="17"/>
  <c r="Q213" i="17"/>
  <c r="AA261" i="17"/>
  <c r="AA170" i="17"/>
  <c r="AE139" i="17"/>
  <c r="AE230" i="17"/>
  <c r="O130" i="17"/>
  <c r="O210" i="17"/>
  <c r="O118" i="17"/>
  <c r="O209" i="17"/>
  <c r="G243" i="17"/>
  <c r="G164" i="17"/>
  <c r="G152" i="17"/>
  <c r="Q250" i="17"/>
  <c r="Q158" i="17"/>
  <c r="Q170" i="17"/>
  <c r="AA253" i="17"/>
  <c r="AA161" i="17"/>
  <c r="AA252" i="17"/>
  <c r="O172" i="17"/>
  <c r="O263" i="17"/>
  <c r="AG255" i="17"/>
  <c r="AG164" i="17"/>
  <c r="AG256" i="17"/>
  <c r="Q113" i="17"/>
  <c r="Q204" i="17"/>
  <c r="AW208" i="17"/>
  <c r="AW117" i="17"/>
  <c r="AW129" i="17"/>
  <c r="AW139" i="17"/>
  <c r="AW230" i="17"/>
  <c r="E207" i="17"/>
  <c r="E116" i="17"/>
  <c r="E124" i="17"/>
  <c r="K114" i="17"/>
  <c r="K205" i="17"/>
  <c r="G213" i="17"/>
  <c r="G122" i="17"/>
  <c r="K117" i="17"/>
  <c r="K105" i="17"/>
  <c r="K196" i="17"/>
  <c r="K197" i="17"/>
  <c r="AE135" i="17"/>
  <c r="AE226" i="17"/>
  <c r="W168" i="17"/>
  <c r="W259" i="17"/>
  <c r="AC260" i="17"/>
  <c r="AC169" i="17"/>
  <c r="W113" i="17"/>
  <c r="AS114" i="17"/>
  <c r="AS205" i="17"/>
  <c r="Y134" i="17"/>
  <c r="Y213" i="17"/>
  <c r="Y122" i="17"/>
  <c r="AC227" i="17"/>
  <c r="AC148" i="17"/>
  <c r="AC136" i="17"/>
  <c r="E206" i="17"/>
  <c r="E205" i="17"/>
  <c r="AO252" i="17"/>
  <c r="AO161" i="17"/>
  <c r="S164" i="17"/>
  <c r="S243" i="17"/>
  <c r="S152" i="17"/>
  <c r="AQ147" i="17"/>
  <c r="AQ135" i="17"/>
  <c r="AQ226" i="17"/>
  <c r="AK163" i="17"/>
  <c r="AK242" i="17"/>
  <c r="AK151" i="17"/>
  <c r="AM258" i="17"/>
  <c r="AM167" i="17"/>
  <c r="AG232" i="17"/>
  <c r="AG141" i="17"/>
  <c r="AS121" i="17"/>
  <c r="AS212" i="17"/>
  <c r="E217" i="17"/>
  <c r="E138" i="17"/>
  <c r="E126" i="17"/>
  <c r="U112" i="17"/>
  <c r="U204" i="17"/>
  <c r="U124" i="17"/>
  <c r="U203" i="17"/>
  <c r="Y123" i="17"/>
  <c r="Y214" i="17"/>
  <c r="AC224" i="17"/>
  <c r="AC145" i="17"/>
  <c r="AC133" i="17"/>
  <c r="AG236" i="17"/>
  <c r="AG235" i="17"/>
  <c r="AG144" i="17"/>
  <c r="Y197" i="17"/>
  <c r="Y105" i="17"/>
  <c r="Y196" i="17"/>
  <c r="Y117" i="17"/>
  <c r="G208" i="17"/>
  <c r="G117" i="17"/>
  <c r="AW144" i="17"/>
  <c r="AW235" i="17"/>
  <c r="AG128" i="17"/>
  <c r="AG140" i="17"/>
  <c r="AG219" i="17"/>
  <c r="AG172" i="17"/>
  <c r="AG251" i="17"/>
  <c r="AG160" i="17"/>
  <c r="AK261" i="17"/>
  <c r="AK170" i="17"/>
  <c r="AE123" i="17"/>
  <c r="AU119" i="17"/>
  <c r="AU123" i="17"/>
  <c r="AC118" i="17"/>
  <c r="AC197" i="17"/>
  <c r="AC106" i="17"/>
  <c r="S240" i="17"/>
  <c r="S149" i="17"/>
  <c r="S161" i="17"/>
  <c r="G220" i="17"/>
  <c r="G129" i="17"/>
  <c r="G141" i="17"/>
  <c r="K199" i="17"/>
  <c r="K108" i="17"/>
  <c r="Y167" i="17"/>
  <c r="Y246" i="17"/>
  <c r="Y155" i="17"/>
  <c r="Y218" i="17"/>
  <c r="Y127" i="17"/>
  <c r="M132" i="17"/>
  <c r="M144" i="17"/>
  <c r="M223" i="17"/>
  <c r="E252" i="17"/>
  <c r="E161" i="17"/>
  <c r="AW232" i="17"/>
  <c r="AW231" i="17"/>
  <c r="AW140" i="17"/>
  <c r="AE118" i="17"/>
  <c r="AE209" i="17"/>
  <c r="AC113" i="17"/>
  <c r="AC192" i="17"/>
  <c r="AC101" i="17"/>
  <c r="M122" i="17"/>
  <c r="M213" i="17"/>
  <c r="S157" i="17"/>
  <c r="S145" i="17"/>
  <c r="S236" i="17"/>
  <c r="E151" i="17"/>
  <c r="E242" i="17"/>
  <c r="E163" i="17"/>
  <c r="U192" i="17"/>
  <c r="U101" i="17"/>
  <c r="U113" i="17"/>
  <c r="K112" i="17"/>
  <c r="K203" i="17"/>
  <c r="AU133" i="17"/>
  <c r="AU224" i="17"/>
  <c r="AU145" i="17"/>
  <c r="K127" i="17"/>
  <c r="K139" i="17"/>
  <c r="K218" i="17"/>
  <c r="Y247" i="17"/>
  <c r="Y156" i="17"/>
  <c r="Y223" i="17"/>
  <c r="Y132" i="17"/>
  <c r="Y224" i="17"/>
  <c r="W253" i="17"/>
  <c r="W162" i="17"/>
  <c r="I117" i="17"/>
  <c r="I105" i="17"/>
  <c r="I196" i="17"/>
  <c r="AQ212" i="17"/>
  <c r="AQ120" i="17"/>
  <c r="AQ211" i="17"/>
  <c r="AS101" i="17"/>
  <c r="AS192" i="17"/>
  <c r="AS146" i="17"/>
  <c r="AS225" i="17"/>
  <c r="AS134" i="17"/>
  <c r="I245" i="17"/>
  <c r="I154" i="17"/>
  <c r="I166" i="17"/>
  <c r="S216" i="17"/>
  <c r="S125" i="17"/>
  <c r="S217" i="17"/>
  <c r="S137" i="17"/>
  <c r="AE218" i="17"/>
  <c r="AE127" i="17"/>
  <c r="AM145" i="17"/>
  <c r="AM236" i="17"/>
  <c r="Y228" i="17"/>
  <c r="Y137" i="17"/>
  <c r="AU165" i="17"/>
  <c r="AU256" i="17"/>
  <c r="Q207" i="17"/>
  <c r="Q128" i="17"/>
  <c r="Q116" i="17"/>
  <c r="Y112" i="17"/>
  <c r="Y204" i="17"/>
  <c r="K214" i="17"/>
  <c r="K123" i="17"/>
  <c r="AQ130" i="17"/>
  <c r="AQ221" i="17"/>
  <c r="Y220" i="17"/>
  <c r="Y129" i="17"/>
  <c r="AQ123" i="17"/>
  <c r="AQ214" i="17"/>
  <c r="AQ215" i="17"/>
  <c r="AS147" i="17"/>
  <c r="AS135" i="17"/>
  <c r="AS226" i="17"/>
  <c r="AW151" i="17"/>
  <c r="AW163" i="17"/>
  <c r="AW242" i="17"/>
  <c r="AO231" i="17"/>
  <c r="AO152" i="17"/>
  <c r="AO232" i="17"/>
  <c r="AO140" i="17"/>
  <c r="I250" i="17"/>
  <c r="I159" i="17"/>
  <c r="AW239" i="17"/>
  <c r="AW147" i="17"/>
  <c r="AW238" i="17"/>
  <c r="AS209" i="17"/>
  <c r="AS118" i="17"/>
  <c r="AM246" i="17"/>
  <c r="AM155" i="17"/>
  <c r="M123" i="17"/>
  <c r="M214" i="17"/>
  <c r="S238" i="17"/>
  <c r="S159" i="17"/>
  <c r="S147" i="17"/>
  <c r="AE163" i="17"/>
  <c r="AE242" i="17"/>
  <c r="AE151" i="17"/>
  <c r="AA162" i="17"/>
  <c r="AA241" i="17"/>
  <c r="AA150" i="17"/>
  <c r="AA169" i="17"/>
  <c r="AA260" i="17"/>
  <c r="AQ237" i="17"/>
  <c r="AQ146" i="17"/>
  <c r="W241" i="17"/>
  <c r="W150" i="17"/>
  <c r="AE225" i="17"/>
  <c r="AE134" i="17"/>
  <c r="AC138" i="17"/>
  <c r="AC229" i="17"/>
  <c r="AC150" i="17"/>
  <c r="AS193" i="17"/>
  <c r="AS102" i="17"/>
  <c r="AW134" i="17"/>
  <c r="AW213" i="17"/>
  <c r="AW122" i="17"/>
  <c r="AW252" i="17"/>
  <c r="AW172" i="17"/>
  <c r="AW160" i="17"/>
  <c r="AW251" i="17"/>
  <c r="AM239" i="17"/>
  <c r="AM238" i="17"/>
  <c r="AM147" i="17"/>
  <c r="U256" i="17"/>
  <c r="U165" i="17"/>
  <c r="E140" i="17"/>
  <c r="E128" i="17"/>
  <c r="E219" i="17"/>
  <c r="AQ228" i="17"/>
  <c r="AQ137" i="17"/>
  <c r="AS151" i="17"/>
  <c r="AS242" i="17"/>
  <c r="AS163" i="17"/>
  <c r="M143" i="17"/>
  <c r="M222" i="17"/>
  <c r="M131" i="17"/>
  <c r="AA140" i="17"/>
  <c r="AA231" i="17"/>
  <c r="AW206" i="17"/>
  <c r="AW115" i="17"/>
  <c r="AW127" i="17"/>
  <c r="G261" i="17"/>
  <c r="G170" i="17"/>
  <c r="AO225" i="17"/>
  <c r="AO146" i="17"/>
  <c r="AO134" i="17"/>
  <c r="AE143" i="17"/>
  <c r="AE155" i="17"/>
  <c r="AE234" i="17"/>
  <c r="AC110" i="17"/>
  <c r="AC122" i="17"/>
  <c r="AC201" i="17"/>
  <c r="S246" i="17"/>
  <c r="S155" i="17"/>
  <c r="S167" i="17"/>
  <c r="S247" i="17"/>
  <c r="AA149" i="17"/>
  <c r="AA240" i="17"/>
  <c r="AA250" i="17"/>
  <c r="AA159" i="17"/>
  <c r="AC170" i="17"/>
  <c r="AC261" i="17"/>
  <c r="AA256" i="17"/>
  <c r="AA165" i="17"/>
  <c r="AQ207" i="17"/>
  <c r="AQ206" i="17"/>
  <c r="AQ115" i="17"/>
  <c r="AQ127" i="17"/>
  <c r="AC152" i="17"/>
  <c r="AC140" i="17"/>
  <c r="AC231" i="17"/>
  <c r="AS112" i="17"/>
  <c r="AS203" i="17"/>
  <c r="AS124" i="17"/>
  <c r="AM144" i="17"/>
  <c r="AM235" i="17"/>
  <c r="AC120" i="17"/>
  <c r="AC199" i="17"/>
  <c r="AC108" i="17"/>
  <c r="E135" i="17"/>
  <c r="E123" i="17"/>
  <c r="E214" i="17"/>
  <c r="AA205" i="17"/>
  <c r="AA125" i="17"/>
  <c r="U198" i="17"/>
  <c r="U119" i="17"/>
  <c r="U107" i="17"/>
  <c r="AQ153" i="17"/>
  <c r="AQ244" i="17"/>
  <c r="AO203" i="17"/>
  <c r="AO112" i="17"/>
  <c r="AO124" i="17"/>
  <c r="Y121" i="17"/>
  <c r="Y212" i="17"/>
  <c r="Y133" i="17"/>
  <c r="AK228" i="17"/>
  <c r="AK137" i="17"/>
  <c r="I112" i="17"/>
  <c r="I203" i="17"/>
  <c r="I124" i="17"/>
  <c r="I204" i="17"/>
  <c r="K145" i="17"/>
  <c r="K133" i="17"/>
  <c r="K224" i="17"/>
  <c r="AS110" i="17"/>
  <c r="AS201" i="17"/>
  <c r="AJ251" i="17"/>
  <c r="AJ252" i="17"/>
  <c r="AK254" i="17"/>
  <c r="AP248" i="17"/>
  <c r="AM169" i="17"/>
  <c r="AI247" i="17"/>
  <c r="AI168" i="17"/>
  <c r="AI156" i="17"/>
  <c r="AO145" i="17"/>
  <c r="AO133" i="17"/>
  <c r="AO224" i="17"/>
  <c r="AE119" i="17"/>
  <c r="AE210" i="17"/>
  <c r="AG221" i="17"/>
  <c r="AG130" i="17"/>
  <c r="E239" i="17"/>
  <c r="E148" i="17"/>
  <c r="AA259" i="17"/>
  <c r="AA168" i="17"/>
  <c r="AQ144" i="17"/>
  <c r="AQ235" i="17"/>
  <c r="O261" i="17"/>
  <c r="O170" i="17"/>
  <c r="AC263" i="17"/>
  <c r="AC172" i="17"/>
  <c r="K125" i="17"/>
  <c r="K113" i="17"/>
  <c r="K204" i="17"/>
  <c r="AQ154" i="17"/>
  <c r="AQ245" i="17"/>
  <c r="W165" i="17"/>
  <c r="W256" i="17"/>
  <c r="AS221" i="17"/>
  <c r="AS142" i="17"/>
  <c r="AS130" i="17"/>
  <c r="J159" i="17"/>
  <c r="J171" i="17"/>
  <c r="J251" i="17"/>
  <c r="AQ142" i="17"/>
  <c r="AQ233" i="17"/>
  <c r="AK223" i="17"/>
  <c r="AK132" i="17"/>
  <c r="AS139" i="17"/>
  <c r="AS218" i="17"/>
  <c r="U255" i="17"/>
  <c r="U163" i="17"/>
  <c r="U254" i="17"/>
  <c r="AW145" i="17"/>
  <c r="AW236" i="17"/>
  <c r="AE203" i="17"/>
  <c r="AM152" i="17"/>
  <c r="AM243" i="17"/>
  <c r="G106" i="17"/>
  <c r="G197" i="17"/>
  <c r="G198" i="17"/>
  <c r="Y234" i="17"/>
  <c r="Y143" i="17"/>
  <c r="AK252" i="17"/>
  <c r="AK161" i="17"/>
  <c r="U251" i="17"/>
  <c r="U160" i="17"/>
  <c r="E143" i="17"/>
  <c r="E222" i="17"/>
  <c r="E131" i="17"/>
  <c r="M114" i="17"/>
  <c r="M205" i="17"/>
  <c r="AQ149" i="17"/>
  <c r="AQ240" i="17"/>
  <c r="AQ161" i="17"/>
  <c r="AO113" i="17"/>
  <c r="AO204" i="17"/>
  <c r="AO125" i="17"/>
  <c r="AK166" i="17"/>
  <c r="AK154" i="17"/>
  <c r="AK245" i="17"/>
  <c r="AM164" i="17"/>
  <c r="E117" i="17"/>
  <c r="E208" i="17"/>
  <c r="AS172" i="17"/>
  <c r="AS263" i="17"/>
  <c r="AG154" i="17"/>
  <c r="AG166" i="17"/>
  <c r="AG245" i="17"/>
  <c r="AM158" i="17"/>
  <c r="AM146" i="17"/>
  <c r="AM237" i="17"/>
  <c r="AO162" i="17"/>
  <c r="AO253" i="17"/>
  <c r="AQ263" i="17"/>
  <c r="AQ172" i="17"/>
  <c r="Q119" i="17"/>
  <c r="Q210" i="17"/>
  <c r="Q131" i="17"/>
  <c r="AM248" i="17"/>
  <c r="AM157" i="17"/>
  <c r="W243" i="17"/>
  <c r="W152" i="17"/>
  <c r="AO107" i="17"/>
  <c r="AO119" i="17"/>
  <c r="AO198" i="17"/>
  <c r="AU206" i="17"/>
  <c r="AU115" i="17"/>
  <c r="Q241" i="17"/>
  <c r="Q150" i="17"/>
  <c r="Q162" i="17"/>
  <c r="AA163" i="17"/>
  <c r="AA254" i="17"/>
  <c r="AS109" i="17"/>
  <c r="AS200" i="17"/>
  <c r="AI254" i="17"/>
  <c r="AI253" i="17"/>
  <c r="AI162" i="17"/>
  <c r="Q103" i="17"/>
  <c r="Q194" i="17"/>
  <c r="E250" i="17"/>
  <c r="E171" i="17"/>
  <c r="E159" i="17"/>
  <c r="AW247" i="17"/>
  <c r="AW168" i="17"/>
  <c r="AW156" i="17"/>
  <c r="S117" i="17"/>
  <c r="S208" i="17"/>
  <c r="S129" i="17"/>
  <c r="U252" i="17"/>
  <c r="U161" i="17"/>
  <c r="AU262" i="17"/>
  <c r="AU171" i="17"/>
  <c r="Q129" i="17"/>
  <c r="Q117" i="17"/>
  <c r="Q208" i="17"/>
  <c r="AE130" i="17"/>
  <c r="AE221" i="17"/>
  <c r="W167" i="17"/>
  <c r="W258" i="17"/>
  <c r="M152" i="17"/>
  <c r="M231" i="17"/>
  <c r="M140" i="17"/>
  <c r="AX194" i="17"/>
  <c r="AX102" i="17"/>
  <c r="AX193" i="17"/>
  <c r="AA135" i="17"/>
  <c r="AA226" i="17"/>
  <c r="AU149" i="17"/>
  <c r="AU228" i="17"/>
  <c r="AU229" i="17"/>
  <c r="AU137" i="17"/>
  <c r="AW171" i="17"/>
  <c r="AW159" i="17"/>
  <c r="AW250" i="17"/>
  <c r="AG243" i="17"/>
  <c r="AG152" i="17"/>
  <c r="AK249" i="17"/>
  <c r="AK158" i="17"/>
  <c r="G212" i="17"/>
  <c r="G121" i="17"/>
  <c r="M110" i="17"/>
  <c r="M201" i="17"/>
  <c r="K213" i="17"/>
  <c r="K122" i="17"/>
  <c r="AK243" i="17"/>
  <c r="AK152" i="17"/>
  <c r="K131" i="17"/>
  <c r="K143" i="17"/>
  <c r="O168" i="17"/>
  <c r="O259" i="17"/>
  <c r="AI165" i="17"/>
  <c r="AI153" i="17"/>
  <c r="AO221" i="17"/>
  <c r="AO130" i="17"/>
  <c r="AO142" i="17"/>
  <c r="AG145" i="17"/>
  <c r="H263" i="17"/>
  <c r="H262" i="17"/>
  <c r="AK263" i="17"/>
  <c r="G217" i="17"/>
  <c r="G126" i="17"/>
  <c r="G138" i="17"/>
  <c r="AM263" i="17"/>
  <c r="AM172" i="17"/>
  <c r="AG139" i="17"/>
  <c r="AG218" i="17"/>
  <c r="AG127" i="17"/>
  <c r="Q135" i="17"/>
  <c r="Q214" i="17"/>
  <c r="Q123" i="17"/>
  <c r="Y107" i="17"/>
  <c r="Y198" i="17"/>
  <c r="Y119" i="17"/>
  <c r="AQ239" i="17"/>
  <c r="AQ160" i="17"/>
  <c r="AQ148" i="17"/>
  <c r="W155" i="17"/>
  <c r="W246" i="17"/>
  <c r="AS138" i="17"/>
  <c r="AS126" i="17"/>
  <c r="AS217" i="17"/>
  <c r="AG148" i="17"/>
  <c r="AG239" i="17"/>
  <c r="R102" i="17"/>
  <c r="R193" i="17"/>
  <c r="AK167" i="17"/>
  <c r="AK258" i="17"/>
  <c r="AE152" i="17"/>
  <c r="AE164" i="17"/>
  <c r="AE243" i="17"/>
  <c r="G223" i="17"/>
  <c r="G131" i="17"/>
  <c r="G143" i="17"/>
  <c r="G222" i="17"/>
  <c r="E245" i="17"/>
  <c r="E165" i="17"/>
  <c r="E153" i="17"/>
  <c r="E244" i="17"/>
  <c r="Y203" i="17"/>
  <c r="Y202" i="17"/>
  <c r="Y111" i="17"/>
  <c r="AQ238" i="17"/>
  <c r="AO110" i="17"/>
  <c r="AO122" i="17"/>
  <c r="AO201" i="17"/>
  <c r="Y151" i="17"/>
  <c r="Y242" i="17"/>
  <c r="M233" i="17"/>
  <c r="M142" i="17"/>
  <c r="M154" i="17"/>
  <c r="M234" i="17"/>
  <c r="AE147" i="17"/>
  <c r="AE238" i="17"/>
  <c r="AE159" i="17"/>
  <c r="M130" i="17"/>
  <c r="M118" i="17"/>
  <c r="M209" i="17"/>
  <c r="AW116" i="17"/>
  <c r="AW128" i="17"/>
  <c r="AW207" i="17"/>
  <c r="AW135" i="17"/>
  <c r="AW226" i="17"/>
  <c r="AS136" i="17"/>
  <c r="AS228" i="17"/>
  <c r="AS227" i="17"/>
  <c r="AW248" i="17"/>
  <c r="AW157" i="17"/>
  <c r="AW169" i="17"/>
  <c r="S135" i="17"/>
  <c r="S123" i="17"/>
  <c r="S214" i="17"/>
  <c r="Y230" i="17"/>
  <c r="Y138" i="17"/>
  <c r="Y229" i="17"/>
  <c r="U159" i="17"/>
  <c r="U250" i="17"/>
  <c r="M216" i="17"/>
  <c r="M124" i="17"/>
  <c r="M215" i="17"/>
  <c r="E168" i="17"/>
  <c r="E156" i="17"/>
  <c r="E247" i="17"/>
  <c r="AK240" i="17"/>
  <c r="AK149" i="17"/>
  <c r="M141" i="17"/>
  <c r="M232" i="17"/>
  <c r="M153" i="17"/>
  <c r="E249" i="17"/>
  <c r="E248" i="17"/>
  <c r="E157" i="17"/>
  <c r="E169" i="17"/>
  <c r="AW249" i="17"/>
  <c r="AW170" i="17"/>
  <c r="AO223" i="17"/>
  <c r="AO144" i="17"/>
  <c r="AO132" i="17"/>
  <c r="AW148" i="17"/>
  <c r="AU147" i="17"/>
  <c r="AU135" i="17"/>
  <c r="AU226" i="17"/>
  <c r="M119" i="17"/>
  <c r="M210" i="17"/>
  <c r="AG147" i="17"/>
  <c r="AG238" i="17"/>
  <c r="AE217" i="17"/>
  <c r="AE126" i="17"/>
  <c r="AU166" i="17"/>
  <c r="AU257" i="17"/>
  <c r="E142" i="17"/>
  <c r="E130" i="17"/>
  <c r="E221" i="17"/>
  <c r="AU139" i="17"/>
  <c r="AU218" i="17"/>
  <c r="AU127" i="17"/>
  <c r="Y217" i="17"/>
  <c r="Y126" i="17"/>
  <c r="AK156" i="17"/>
  <c r="AK247" i="17"/>
  <c r="O133" i="17"/>
  <c r="O213" i="17"/>
  <c r="M145" i="17"/>
  <c r="M133" i="17"/>
  <c r="M224" i="17"/>
  <c r="G165" i="17"/>
  <c r="G244" i="17"/>
  <c r="G153" i="17"/>
  <c r="Q167" i="17"/>
  <c r="Q246" i="17"/>
  <c r="Q155" i="17"/>
  <c r="AA172" i="17"/>
  <c r="AA160" i="17"/>
  <c r="AA251" i="17"/>
  <c r="G204" i="17"/>
  <c r="G112" i="17"/>
  <c r="I38" i="12"/>
  <c r="H39" i="12"/>
  <c r="H4" i="12"/>
  <c r="I4" i="12"/>
  <c r="K88" i="12" l="1"/>
  <c r="G86" i="12"/>
  <c r="K86" i="12" s="1"/>
  <c r="G87" i="12"/>
  <c r="K87" i="12" s="1"/>
  <c r="G82" i="12"/>
  <c r="K82" i="12" s="1"/>
  <c r="J79" i="12"/>
  <c r="L79" i="12"/>
  <c r="G79" i="12"/>
  <c r="H28" i="12"/>
  <c r="I28" i="12" s="1"/>
  <c r="K27" i="12"/>
  <c r="K39" i="12"/>
  <c r="K78" i="12"/>
  <c r="G83" i="12"/>
  <c r="K83" i="12" s="1"/>
  <c r="G84" i="12"/>
  <c r="K84" i="12" s="1"/>
  <c r="H63" i="12"/>
  <c r="H64" i="12" s="1"/>
  <c r="G85" i="12"/>
  <c r="K85" i="12" s="1"/>
  <c r="G80" i="12"/>
  <c r="K80" i="12" s="1"/>
  <c r="G81" i="12"/>
  <c r="K81" i="12" s="1"/>
  <c r="K77" i="12"/>
  <c r="K73" i="12"/>
  <c r="K76" i="12"/>
  <c r="K74" i="12"/>
  <c r="K67" i="12"/>
  <c r="H75" i="12"/>
  <c r="I74" i="12"/>
  <c r="K75" i="12"/>
  <c r="K72" i="12"/>
  <c r="K62" i="12"/>
  <c r="K71" i="12"/>
  <c r="K70" i="12"/>
  <c r="K69" i="12"/>
  <c r="K68" i="12"/>
  <c r="K59" i="12"/>
  <c r="K64" i="12"/>
  <c r="K57" i="12"/>
  <c r="K61" i="12"/>
  <c r="K47" i="12"/>
  <c r="K26" i="12"/>
  <c r="K44" i="12"/>
  <c r="K60" i="12"/>
  <c r="K63" i="12"/>
  <c r="K55" i="12"/>
  <c r="K58" i="12"/>
  <c r="K56" i="12"/>
  <c r="K54" i="12"/>
  <c r="K53" i="12"/>
  <c r="K52" i="12"/>
  <c r="K36" i="12"/>
  <c r="K51" i="12"/>
  <c r="K28" i="12"/>
  <c r="K43" i="12"/>
  <c r="H51" i="12"/>
  <c r="I50" i="12"/>
  <c r="K50" i="12"/>
  <c r="K34" i="12"/>
  <c r="K40" i="12"/>
  <c r="K31" i="12"/>
  <c r="K37" i="12"/>
  <c r="K49" i="12"/>
  <c r="K46" i="12"/>
  <c r="K48" i="12"/>
  <c r="K45" i="12"/>
  <c r="K25" i="12"/>
  <c r="I16" i="12"/>
  <c r="I15" i="12"/>
  <c r="K29" i="12"/>
  <c r="K41" i="12"/>
  <c r="K33" i="12"/>
  <c r="H40" i="12"/>
  <c r="I39" i="12"/>
  <c r="H5" i="12"/>
  <c r="I5" i="12"/>
  <c r="I17" i="12"/>
  <c r="H17" i="12"/>
  <c r="K79" i="12" l="1"/>
  <c r="H29" i="12"/>
  <c r="H30" i="12" s="1"/>
  <c r="I30" i="12" s="1"/>
  <c r="I63" i="12"/>
  <c r="H76" i="12"/>
  <c r="I75" i="12"/>
  <c r="H65" i="12"/>
  <c r="I64" i="12"/>
  <c r="H52" i="12"/>
  <c r="I51" i="12"/>
  <c r="H41" i="12"/>
  <c r="I40" i="12"/>
  <c r="H18" i="12"/>
  <c r="I18" i="12"/>
  <c r="H6" i="12"/>
  <c r="I6" i="12"/>
  <c r="H31" i="12" l="1"/>
  <c r="H32" i="12" s="1"/>
  <c r="I29" i="12"/>
  <c r="H77" i="12"/>
  <c r="I76" i="12"/>
  <c r="H66" i="12"/>
  <c r="I65" i="12"/>
  <c r="H53" i="12"/>
  <c r="I52" i="12"/>
  <c r="H42" i="12"/>
  <c r="I41" i="12"/>
  <c r="I19" i="12"/>
  <c r="H19" i="12"/>
  <c r="I7" i="12"/>
  <c r="H7" i="12"/>
  <c r="I31" i="12" l="1"/>
  <c r="H78" i="12"/>
  <c r="I77" i="12"/>
  <c r="H67" i="12"/>
  <c r="I66" i="12"/>
  <c r="H54" i="12"/>
  <c r="I53" i="12"/>
  <c r="H43" i="12"/>
  <c r="I42" i="12"/>
  <c r="I32" i="12"/>
  <c r="H33" i="12"/>
  <c r="H8" i="12"/>
  <c r="I8" i="12"/>
  <c r="H20" i="12"/>
  <c r="I20" i="12"/>
  <c r="H79" i="12" l="1"/>
  <c r="I78" i="12"/>
  <c r="H68" i="12"/>
  <c r="I67" i="12"/>
  <c r="H55" i="12"/>
  <c r="I54" i="12"/>
  <c r="H44" i="12"/>
  <c r="I43" i="12"/>
  <c r="I33" i="12"/>
  <c r="H34" i="12"/>
  <c r="I21" i="12"/>
  <c r="H21" i="12"/>
  <c r="H9" i="12"/>
  <c r="I9" i="12"/>
  <c r="H80" i="12" l="1"/>
  <c r="I79" i="12"/>
  <c r="H69" i="12"/>
  <c r="I68" i="12"/>
  <c r="H56" i="12"/>
  <c r="I55" i="12"/>
  <c r="H45" i="12"/>
  <c r="I44" i="12"/>
  <c r="I34" i="12"/>
  <c r="H35" i="12"/>
  <c r="I10" i="12"/>
  <c r="H10" i="12"/>
  <c r="I22" i="12"/>
  <c r="H22" i="12"/>
  <c r="H81" i="12" l="1"/>
  <c r="I80" i="12"/>
  <c r="H70" i="12"/>
  <c r="I69" i="12"/>
  <c r="H57" i="12"/>
  <c r="I56" i="12"/>
  <c r="H46" i="12"/>
  <c r="I45" i="12"/>
  <c r="I35" i="12"/>
  <c r="H36" i="12"/>
  <c r="I23" i="12"/>
  <c r="H23" i="12"/>
  <c r="H24" i="12" s="1"/>
  <c r="H25" i="12" s="1"/>
  <c r="I11" i="12"/>
  <c r="H11" i="12"/>
  <c r="H82" i="12" l="1"/>
  <c r="H83" i="12" s="1"/>
  <c r="I81" i="12"/>
  <c r="H71" i="12"/>
  <c r="I70" i="12"/>
  <c r="H58" i="12"/>
  <c r="I57" i="12"/>
  <c r="H47" i="12"/>
  <c r="I46" i="12"/>
  <c r="I36" i="12"/>
  <c r="H37" i="12"/>
  <c r="I37" i="12" s="1"/>
  <c r="I12" i="12"/>
  <c r="H12" i="12"/>
  <c r="I82" i="12" l="1"/>
  <c r="H72" i="12"/>
  <c r="I71" i="12"/>
  <c r="H59" i="12"/>
  <c r="I58" i="12"/>
  <c r="H48" i="12"/>
  <c r="I47" i="12"/>
  <c r="H13" i="12"/>
  <c r="I14" i="12" s="1"/>
  <c r="I13" i="12"/>
  <c r="H84" i="12" l="1"/>
  <c r="I83" i="12"/>
  <c r="H73" i="12"/>
  <c r="I73" i="12" s="1"/>
  <c r="I72" i="12"/>
  <c r="H60" i="12"/>
  <c r="I59" i="12"/>
  <c r="H49" i="12"/>
  <c r="I49" i="12" s="1"/>
  <c r="I48" i="12"/>
  <c r="H85" i="12" l="1"/>
  <c r="H86" i="12" s="1"/>
  <c r="I84" i="12"/>
  <c r="H61" i="12"/>
  <c r="I61" i="12" s="1"/>
  <c r="I60" i="12"/>
  <c r="I86" i="12" l="1"/>
  <c r="H87" i="12"/>
  <c r="I85" i="12"/>
  <c r="H88" i="12" l="1"/>
  <c r="I87" i="12"/>
  <c r="I88" i="12" l="1"/>
  <c r="H89" i="12"/>
  <c r="I89" i="12" l="1"/>
  <c r="C11" i="28" s="1"/>
  <c r="F14" i="28" s="1"/>
  <c r="H90" i="12"/>
  <c r="I90"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tc={7AE73148-86FE-4240-AE23-C185F17D1481}</author>
    <author>tc={7958FE33-ECA5-44F0-96CC-D1AF41D6B781}</author>
  </authors>
  <commentList>
    <comment ref="C5" authorId="0" shapeId="0" xr:uid="{7AE73148-86FE-4240-AE23-C185F17D1481}">
      <text>
        <t>[Threaded comment]
Your version of Excel allows you to read this threaded comment; however, any edits to it will get removed if the file is opened in a newer version of Excel. Learn more: https://go.microsoft.com/fwlink/?linkid=870924
Comment:
    Following previous rationale, use average of Feb 2024</t>
      </text>
    </comment>
    <comment ref="C36" authorId="1" shapeId="0" xr:uid="{7958FE33-ECA5-44F0-96CC-D1AF41D6B781}">
      <text>
        <t>[Threaded comment]
Your version of Excel allows you to read this threaded comment; however, any edits to it will get removed if the file is opened in a newer version of Excel. Learn more: https://go.microsoft.com/fwlink/?linkid=870924
Comment:
    Following previous rationale, use average of Feb 2024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tc={BFF23D7D-0335-48C5-881E-6AC8398981CE}</author>
    <author>tc={044B73A7-DC63-44E7-8C1D-7CD0A6228F30}</author>
  </authors>
  <commentList>
    <comment ref="A50" authorId="0" shapeId="0" xr:uid="{BFF23D7D-0335-48C5-881E-6AC8398981CE}">
      <text>
        <t>[Threaded comment]
Your version of Excel allows you to read this threaded comment; however, any edits to it will get removed if the file is opened in a newer version of Excel. Learn more: https://go.microsoft.com/fwlink/?linkid=870924
Comment:
    To identify monthly target values, we take the median of same month on past four financial years. We couldnt use the last financial year and the year before because of the Covid impacts</t>
      </text>
    </comment>
    <comment ref="A62" authorId="1" shapeId="0" xr:uid="{044B73A7-DC63-44E7-8C1D-7CD0A6228F30}">
      <text>
        <t>[Threaded comment]
Your version of Excel allows you to read this threaded comment; however, any edits to it will get removed if the file is opened in a newer version of Excel. Learn more: https://go.microsoft.com/fwlink/?linkid=870924
Comment:
    To identify monthly target values, we take the median of same month on past four financial years. We couldnt use the last financial year and the year before because of the Covid impacts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OEM</author>
    <author>tc={CA072DC7-83F8-48A9-A85C-FC4BA8C4139A}</author>
    <author>tc={AF1C5909-0013-43F1-95EA-445E0DDE25C1}</author>
    <author>tc={18E2DA1A-1DDA-4E47-B783-16488D4E4F73}</author>
    <author>tc={44418352-7BAB-4B3D-AA3A-70C6684DDAD3}</author>
    <author>tc={0CBC541D-0801-461B-86C4-B169E75B4BA4}</author>
    <author>tc={808B82CC-AF97-4CD0-B92F-29303ECC4605}</author>
    <author>tc={AF746F27-4856-49EC-8E9C-8EAC629A1EE4}</author>
    <author>tc={38E2269F-F358-4AF5-9C23-A969ECE608FE}</author>
    <author>tc={85046718-9972-4135-ABA0-E3CF9446A8F3}</author>
    <author>tc={C8CD2D7F-B9DA-46E3-A4FF-654A9FC02CB8}</author>
    <author>tc={1F5EA522-174D-4D30-B8A1-4085316B7C63}</author>
    <author>tc={56AAF3F2-0377-4BC0-B49D-E4B41981D5CD}</author>
    <author>tc={43DA6592-68DE-47CA-940C-DE0B4635A99E}</author>
    <author>tc={38BAFD8E-69D3-4925-A78C-14F6E6CA43B5}</author>
    <author>tc={C6E5C940-ECD3-4C09-92FD-3084B87951D3}</author>
    <author>tc={B7E9ACB2-5A6B-48DF-9960-4CF528E4A0F9}</author>
    <author>tc={0F2E969B-B1E9-4AF8-97E3-3A4866CB80D5}</author>
    <author>tc={7AB2D427-20BF-4500-8BF5-87AD80D46E49}</author>
    <author>tc={E38B7242-9F2B-4DC3-A6E4-6CF453EBF13C}</author>
    <author>tc={E18A269E-35D3-4339-9D98-C53306467E1F}</author>
    <author>tc={441572CD-A0FD-4ABC-AA56-CAF6C395C9DE}</author>
  </authors>
  <commentList>
    <comment ref="AU1524" authorId="0" shapeId="0" xr:uid="{B1134254-D965-4A3E-8AD7-6E28EBF92DEA}">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554" authorId="1" shapeId="0" xr:uid="{CA072DC7-83F8-48A9-A85C-FC4BA8C4139A}">
      <text>
        <t>[Threaded comment]
Your version of Excel allows you to read this threaded comment; however, any edits to it will get removed if the file is opened in a newer version of Excel. Learn more: https://go.microsoft.com/fwlink/?linkid=870924
Comment:
    March Data is estimations</t>
      </text>
    </comment>
    <comment ref="BN1554" authorId="2" shapeId="0" xr:uid="{AF1C5909-0013-43F1-95EA-445E0DDE25C1}">
      <text>
        <t>[Threaded comment]
Your version of Excel allows you to read this threaded comment; however, any edits to it will get removed if the file is opened in a newer version of Excel. Learn more: https://go.microsoft.com/fwlink/?linkid=870924
Comment:
    March Data is estimations</t>
      </text>
    </comment>
    <comment ref="AT1555" authorId="0" shapeId="0" xr:uid="{CBBE1447-7156-4EA1-8CFB-D3AE2B5D2E8D}">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584" authorId="3" shapeId="0" xr:uid="{18E2DA1A-1DDA-4E47-B783-16488D4E4F73}">
      <text>
        <t>[Threaded comment]
Your version of Excel allows you to read this threaded comment; however, any edits to it will get removed if the file is opened in a newer version of Excel. Learn more: https://go.microsoft.com/fwlink/?linkid=870924
Comment:
    Average of last week in March were used to keep the consistency of reporting on 26 sites</t>
      </text>
    </comment>
    <comment ref="BN1584" authorId="4" shapeId="0" xr:uid="{44418352-7BAB-4B3D-AA3A-70C6684DDAD3}">
      <text>
        <t>[Threaded comment]
Your version of Excel allows you to read this threaded comment; however, any edits to it will get removed if the file is opened in a newer version of Excel. Learn more: https://go.microsoft.com/fwlink/?linkid=870924
Comment:
    Average of last week in March were used to keep the consistency of reporting on 26 sites</t>
      </text>
    </comment>
    <comment ref="AR1585" authorId="0" shapeId="0" xr:uid="{281677E0-E53A-4B19-B787-9BCF8C934BC1}">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616" authorId="0" shapeId="0" xr:uid="{068B7A31-D23D-4BCA-8415-D4AD49D1879E}">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619" authorId="5" shapeId="0" xr:uid="{0CBC541D-0801-461B-86C4-B169E75B4BA4}">
      <text>
        <t>[Threaded comment]
Your version of Excel allows you to read this threaded comment; however, any edits to it will get removed if the file is opened in a newer version of Excel. Learn more: https://go.microsoft.com/fwlink/?linkid=870924
Comment:
    Due to construction the EB counter was removed and only WB data was available- WB has been 38% of total (average from Jan 2020till June) so we estimated the real counts</t>
      </text>
    </comment>
    <comment ref="AY1646" authorId="6" shapeId="0" xr:uid="{808B82CC-AF97-4CD0-B92F-29303ECC4605}">
      <text>
        <t>[Threaded comment]
Your version of Excel allows you to read this threaded comment; however, any edits to it will get removed if the file is opened in a newer version of Excel. Learn more: https://go.microsoft.com/fwlink/?linkid=870924
Comment:
    Victoria Street counter has been removed due to construction and this is an average of previous months for keeping the consistency on total movement reporting.</t>
      </text>
    </comment>
    <comment ref="BN1646" authorId="7" shapeId="0" xr:uid="{AF746F27-4856-49EC-8E9C-8EAC629A1EE4}">
      <text>
        <t>[Threaded comment]
Your version of Excel allows you to read this threaded comment; however, any edits to it will get removed if the file is opened in a newer version of Excel. Learn more: https://go.microsoft.com/fwlink/?linkid=870924
Comment:
    Victoria Street counter has been removed due to construction and this is an average of previous months for keeping the consistency on total movement reporting.</t>
      </text>
    </comment>
    <comment ref="AR1677" authorId="0" shapeId="0" xr:uid="{325E3E8F-B3A6-4D86-A0CC-71D0305C0DC3}">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677" authorId="8" shapeId="0" xr:uid="{38E2269F-F358-4AF5-9C23-A969ECE608FE}">
      <text>
        <t>[Threaded comment]
Your version of Excel allows you to read this threaded comment; however, any edits to it will get removed if the file is opened in a newer version of Excel. Learn more: https://go.microsoft.com/fwlink/?linkid=870924
Comment:
    The Victoria street WB counters installed after the construction ended. To estimate both sides, based on historical a 50-50 split was known.</t>
      </text>
    </comment>
    <comment ref="BN1677" authorId="9" shapeId="0" xr:uid="{85046718-9972-4135-ABA0-E3CF9446A8F3}">
      <text>
        <t>[Threaded comment]
Your version of Excel allows you to read this threaded comment; however, any edits to it will get removed if the file is opened in a newer version of Excel. Learn more: https://go.microsoft.com/fwlink/?linkid=870924
Comment:
    The Victoria street WB counters installed after the construction ended. To estimate both sides, based on historical a 50-50 split was known.</t>
      </text>
    </comment>
    <comment ref="AR1708" authorId="0" shapeId="0" xr:uid="{DA97ECEB-5E68-497F-9210-CFDA1A1DBD6C}">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W1738" authorId="10" shapeId="0" xr:uid="{C8CD2D7F-B9DA-46E3-A4FF-654A9FC02CB8}">
      <text>
        <t>[Threaded comment]
Your version of Excel allows you to read this threaded comment; however, any edits to it will get removed if the file is opened in a newer version of Excel. Learn more: https://go.microsoft.com/fwlink/?linkid=870924
Comment:
    The counter towards ponsonby was removed due to construction and we used the historical data to develop the factor to estimate the cyclist at other side. The factor is 2</t>
      </text>
    </comment>
    <comment ref="AR1738" authorId="0" shapeId="0" xr:uid="{67DA1934-B5BF-4278-863D-1996F853127C}">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769" authorId="0" shapeId="0" xr:uid="{2466F904-CB49-4D35-89DF-10AB82FD9E8D}">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799" authorId="0" shapeId="0" xr:uid="{54FAE0B3-FD8B-4305-95F0-215DDB8CD4A7}">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W1808" authorId="11" shapeId="0" xr:uid="{1F5EA522-174D-4D30-B8A1-4085316B7C63}">
      <text>
        <t>[Threaded comment]
Your version of Excel allows you to read this threaded comment; however, any edits to it will get removed if the file is opened in a newer version of Excel. Learn more: https://go.microsoft.com/fwlink/?linkid=870924
Comment:
    The other counter on K Rd was also removed. so we used past four weeks average for the rest of the month</t>
      </text>
    </comment>
    <comment ref="W1830" authorId="12" shapeId="0" xr:uid="{56AAF3F2-0377-4BC0-B49D-E4B41981D5CD}">
      <text>
        <t>[Threaded comment]
Your version of Excel allows you to read this threaded comment; however, any edits to it will get removed if the file is opened in a newer version of Excel. Learn more: https://go.microsoft.com/fwlink/?linkid=870924
Comment:
    Continue using the typical avergae value since the counters are removed.</t>
      </text>
    </comment>
    <comment ref="AR1830" authorId="0" shapeId="0" xr:uid="{66B4A7F9-9352-4942-83F8-285B66C10D72}">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860" authorId="13" shapeId="0" xr:uid="{43DA6592-68DE-47CA-940C-DE0B4635A99E}">
      <text>
        <t>[Threaded comment]
Your version of Excel allows you to read this threaded comment; however, any edits to it will get removed if the file is opened in a newer version of Excel. Learn more: https://go.microsoft.com/fwlink/?linkid=870924
Comment:
    Didnt recieve Tamaki Drive counts for the last 5 days on time and we used last week's average.</t>
      </text>
    </comment>
    <comment ref="AR1861" authorId="0" shapeId="0" xr:uid="{62B4768C-7139-42C5-8E1A-BA17A2A4ACC9}">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873" authorId="14" shapeId="0" xr:uid="{38BAFD8E-69D3-4925-A78C-14F6E6CA43B5}">
      <text>
        <t>[Threaded comment]
Your version of Excel allows you to read this threaded comment; however, any edits to it will get removed if the file is opened in a newer version of Excel. Learn more: https://go.microsoft.com/fwlink/?linkid=870924
Comment:
    From 13 to 16 Feb, the CCTV camera was down and no data was captured in this time perod. Average of last 7 days were used as an estimate.</t>
      </text>
    </comment>
    <comment ref="AR1889" authorId="0" shapeId="0" xr:uid="{2C64D0AA-511B-43A2-AF08-DF99AB72FC36}">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929" authorId="15" shapeId="0" xr:uid="{C6E5C940-ECD3-4C09-92FD-3084B87951D3}">
      <text>
        <t>[Threaded comment]
Your version of Excel allows you to read this threaded comment; however, any edits to it will get removed if the file is opened in a newer version of Excel. Learn more: https://go.microsoft.com/fwlink/?linkid=870924
Comment:
    The Westbound becounted counter was removed during construction and at the same time the CCTV cameras stoped working. We used the average of this month's first week as a proxy to keep consistency of the data.</t>
      </text>
    </comment>
    <comment ref="AS1981" authorId="16" shapeId="0" xr:uid="{B7E9ACB2-5A6B-48DF-9960-4CF528E4A0F9}">
      <text>
        <t>[Threaded comment]
Your version of Excel allows you to read this threaded comment; however, any edits to it will get removed if the file is opened in a newer version of Excel. Learn more: https://go.microsoft.com/fwlink/?linkid=870924
Comment:
    WB Camera was down and we had to use next weeks average on WB plus the EB</t>
      </text>
    </comment>
    <comment ref="AS2022" authorId="17" shapeId="0" xr:uid="{0F2E969B-B1E9-4AF8-97E3-3A4866CB80D5}">
      <text>
        <t>[Threaded comment]
Your version of Excel allows you to read this threaded comment; however, any edits to it will get removed if the file is opened in a newer version of Excel. Learn more: https://go.microsoft.com/fwlink/?linkid=870924
Comment:
    The CCTV camera was offline due to construction works, we used the average of first 11 days instead</t>
      </text>
    </comment>
    <comment ref="AL2192" authorId="18" shapeId="0" xr:uid="{7AB2D427-20BF-4500-8BF5-87AD80D46E49}">
      <text>
        <t>[Threaded comment]
Your version of Excel allows you to read this threaded comment; however, any edits to it will get removed if the file is opened in a newer version of Excel. Learn more: https://go.microsoft.com/fwlink/?linkid=870924
Comment:
    some traffic management on quay street cycle display sign for it to drop off in counts for a few days. replace the data with previous week</t>
      </text>
    </comment>
    <comment ref="BC2560" authorId="19" shapeId="0" xr:uid="{E38B7242-9F2B-4DC3-A6E4-6CF453EBF13C}">
      <text>
        <t>[Threaded comment]
Your version of Excel allows you to read this threaded comment; however, any edits to it will get removed if the file is opened in a newer version of Excel. Learn more: https://go.microsoft.com/fwlink/?linkid=870924
Comment:
    The Counter is down- Cycle counts reconstructed</t>
      </text>
    </comment>
    <comment ref="BR2560" authorId="20" shapeId="0" xr:uid="{E18A269E-35D3-4339-9D98-C53306467E1F}">
      <text>
        <t>[Threaded comment]
Your version of Excel allows you to read this threaded comment; however, any edits to it will get removed if the file is opened in a newer version of Excel. Learn more: https://go.microsoft.com/fwlink/?linkid=870924
Comment:
    The Counter is down- Cycle counts reconstructed</t>
      </text>
    </comment>
    <comment ref="AU2998" authorId="21" shapeId="0" xr:uid="{441572CD-A0FD-4ABC-AA56-CAF6C395C9DE}">
      <text>
        <t>[Threaded comment]
Your version of Excel allows you to read this threaded comment; however, any edits to it will get removed if the file is opened in a newer version of Excel. Learn more: https://go.microsoft.com/fwlink/?linkid=870924
Comment:
    Te Wero Bridge has had issues with access and thus restricting flows across there affecting count data. Therefore, we used the Feb24 average for this period.</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82649F-99C3-4EE9-823F-3AA92A841D5D}" keepAlive="1" name="Query - 00_Historical_Data" description="Connection to the '00_Historical_Data' query in the workbook." type="5" refreshedVersion="0" background="1">
    <dbPr connection="Provider=Microsoft.Mashup.OleDb.1;Data Source=$Workbook$;Location=00_Historical_Data;Extended Properties=&quot;&quot;" command="SELECT * FROM [00_Historical_Data]"/>
  </connection>
  <connection id="2" xr16:uid="{2D99F17F-8D31-4A39-90C5-46C2421581D0}" keepAlive="1" name="Query - 00_Manual_Adj" description="Connection to the '00_Manual_Adj' query in the workbook." type="5" refreshedVersion="0" background="1">
    <dbPr connection="Provider=Microsoft.Mashup.OleDb.1;Data Source=$Workbook$;Location=00_Manual_Adj;Extended Properties=&quot;&quot;" command="SELECT * FROM [00_Manual_Adj]"/>
  </connection>
  <connection id="3" xr16:uid="{67DD55B7-BA96-4C43-9074-5FB933319536}" keepAlive="1" name="Query - 00_Manual_Select_Reports_to_Import" description="Connection to the '00_Manual_Select_Reports_to_Import' query in the workbook." type="5" refreshedVersion="0" background="1">
    <dbPr connection="Provider=Microsoft.Mashup.OleDb.1;Data Source=$Workbook$;Location=00_Manual_Select_Reports_to_Import;Extended Properties=&quot;&quot;" command="SELECT * FROM [00_Manual_Select_Reports_to_Import]"/>
  </connection>
  <connection id="4" xr16:uid="{3B1CE232-EC42-4853-98F7-9E97BA9FDC40}" keepAlive="1" name="Query - 00_SiteTable" description="Connection to the '00_SiteTable' query in the workbook." type="5" refreshedVersion="0" background="1">
    <dbPr connection="Provider=Microsoft.Mashup.OleDb.1;Data Source=$Workbook$;Location=00_SiteTable;Extended Properties=&quot;&quot;" command="SELECT * FROM [00_SiteTable]"/>
  </connection>
  <connection id="5" xr16:uid="{92077623-113A-4394-BBA1-7BCC4A6F8AFA}" keepAlive="1" name="Query - 01_New_Raw_Data" description="Connection to the '01_New_Raw_Data' query in the workbook." type="5" refreshedVersion="0" background="1">
    <dbPr connection="Provider=Microsoft.Mashup.OleDb.1;Data Source=$Workbook$;Location=01_New_Raw_Data;Extended Properties=&quot;&quot;" command="SELECT * FROM [01_New_Raw_Data]"/>
  </connection>
  <connection id="6" xr16:uid="{A1026893-551D-4441-8F89-E04D9068CFFF}" keepAlive="1" name="Query - 02_Combined_Data" description="Connection to the '02_Combined_Data' query in the workbook." type="5" refreshedVersion="0" background="1">
    <dbPr connection="Provider=Microsoft.Mashup.OleDb.1;Data Source=$Workbook$;Location=02_Combined_Data;Extended Properties=&quot;&quot;" command="SELECT * FROM [02_Combined_Data]"/>
  </connection>
  <connection id="7" xr16:uid="{8B4FDFC4-70BD-4723-966B-662AC6B64AD8}" keepAlive="1" name="Query - 03_Daily_Count_Table" description="Connection to the '03_Daily_Count_Table' query in the workbook." type="5" refreshedVersion="8" background="1" saveData="1">
    <dbPr connection="Provider=Microsoft.Mashup.OleDb.1;Data Source=$Workbook$;Location=03_Daily_Count_Table;Extended Properties=&quot;&quot;" command="SELECT * FROM [03_Daily_Count_Table]"/>
  </connection>
  <connection id="8" xr16:uid="{56D57C8A-2ECE-4AE3-B644-B7C0FCDD8CB5}" keepAlive="1" name="Query - 03_Monthly Count" description="Connection to the '03_Monthly Count' query in the workbook." type="5" refreshedVersion="0" background="1">
    <dbPr connection="Provider=Microsoft.Mashup.OleDb.1;Data Source=$Workbook$;Location=&quot;03_Monthly Count&quot;;Extended Properties=&quot;&quot;" command="SELECT * FROM [03_Monthly Count]"/>
  </connection>
  <connection id="9" xr16:uid="{4A7C63C7-6F78-49A0-9A7E-13300A53D70E}" keepAlive="1" name="Query - 03_Monthly Total Count" description="Connection to the '03_Monthly Total Count' query in the workbook." type="5" refreshedVersion="8" background="1" saveData="1">
    <dbPr connection="Provider=Microsoft.Mashup.OleDb.1;Data Source=$Workbook$;Location=&quot;03_Monthly Total Count&quot;;Extended Properties=&quot;&quot;" command="SELECT * FROM [03_Monthly Total Count]"/>
  </connection>
  <connection id="10" xr16:uid="{8E37DC34-AFE9-4C0C-BBB6-0F38B5198DC1}" keepAlive="1" name="Query - 04_Monthly Count Table" description="Connection to the '04_Monthly Count Table' query in the workbook." type="5" refreshedVersion="8" background="1" saveData="1">
    <dbPr connection="Provider=Microsoft.Mashup.OleDb.1;Data Source=$Workbook$;Location=&quot;04_Monthly Count Table&quot;;Extended Properties=&quot;&quot;" command="SELECT * FROM [04_Monthly Count Table]"/>
  </connection>
  <connection id="11" xr16:uid="{A244AC91-A50F-4C93-A0B8-95D18A412E4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2" xr16:uid="{B0C0134F-E13C-40FC-9D60-FFC289B0EFF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443CE4A8-8427-4143-BB47-99E03B5F156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BA1C463F-C0A3-4E33-80B7-0C8015BFBB86}"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<sst xmlns="http://schemas.openxmlformats.org/spreadsheetml/2006/main" count="2019" uniqueCount="310">
  <si>
    <t>Archibald Park Cyclists</t>
  </si>
  <si>
    <t>Month</t>
  </si>
  <si>
    <t>September</t>
  </si>
  <si>
    <t>Beach Rd Cyclists</t>
  </si>
  <si>
    <t>Carlton Gore Rd Cyclists</t>
  </si>
  <si>
    <t>Year</t>
  </si>
  <si>
    <t>Curran St</t>
  </si>
  <si>
    <t>Dominion Rd</t>
  </si>
  <si>
    <t>East Coast Rd Cyclists</t>
  </si>
  <si>
    <t>Franklin Road</t>
  </si>
  <si>
    <t>GI TO TAMAKI DR SECTION-1 Cyclists</t>
  </si>
  <si>
    <t>Grafton Bridge Cyclists</t>
  </si>
  <si>
    <t>Grafton Gully Cyclists</t>
  </si>
  <si>
    <t>Grafton Rd Cyclists</t>
  </si>
  <si>
    <t>Great North Rd NB Towards CBD Cyclists</t>
  </si>
  <si>
    <t>Great South Rd</t>
  </si>
  <si>
    <t>Highbrook Pathway Cyclists</t>
  </si>
  <si>
    <t>Hopetoun St Cyclists</t>
  </si>
  <si>
    <t>Karangahape Rd Cyclists</t>
  </si>
  <si>
    <t>Lagoon Dr Cyclists</t>
  </si>
  <si>
    <t>Lake Rd Northcote Cyclists</t>
  </si>
  <si>
    <t>Lake Road Total Cyclists New</t>
  </si>
  <si>
    <t>Leigh Rd Shared Path Cyclists</t>
  </si>
  <si>
    <t>Lightpath Cyclists</t>
  </si>
  <si>
    <t>Mangere Bridge Cyclists</t>
  </si>
  <si>
    <t>Mangere Safe Routes Cyclists</t>
  </si>
  <si>
    <t>Nelson St Cyclists</t>
  </si>
  <si>
    <t>NW Cycleway Kingsland Cyclists</t>
  </si>
  <si>
    <t>NW Cycleway TeAtatu Cyclists</t>
  </si>
  <si>
    <t>Oceanview Rd Cyclists</t>
  </si>
  <si>
    <t>Orewa Path Cyclists</t>
  </si>
  <si>
    <t>Ormiston Rd</t>
  </si>
  <si>
    <t>Quay St - Spark Arena</t>
  </si>
  <si>
    <t>Quay St Eco Display Classic Cyclists</t>
  </si>
  <si>
    <t>Queen St Pukekohe Cyclists</t>
  </si>
  <si>
    <t>Rankin Ave Shared Path Cyclists</t>
  </si>
  <si>
    <t>Saint Lukes Rd</t>
  </si>
  <si>
    <t>SH20A Shared Path Cyclists</t>
  </si>
  <si>
    <t>SW Shared Path Cyclists</t>
  </si>
  <si>
    <t>Symonds St Total</t>
  </si>
  <si>
    <t>Tamaki Drive</t>
  </si>
  <si>
    <t>TeAtatu Peninsula Shared Path Cyclists</t>
  </si>
  <si>
    <t>TeWero Bridge Bike Counter Cyclists</t>
  </si>
  <si>
    <t>Twin Streams Shared Path Cyclists</t>
  </si>
  <si>
    <t>Upper Harbour Shared Path Cyclists</t>
  </si>
  <si>
    <t>Upper Queen St Cyclists</t>
  </si>
  <si>
    <t>Victoria Street West Cyclists</t>
  </si>
  <si>
    <t>Waterview Unitec Shared Path Cyclists</t>
  </si>
  <si>
    <t xml:space="preserve">Regional Cycle Movement </t>
  </si>
  <si>
    <t>12 Month Rolling Average</t>
  </si>
  <si>
    <t>December</t>
  </si>
  <si>
    <t>From</t>
  </si>
  <si>
    <t>Input the date range for the graph from the drop down list</t>
  </si>
  <si>
    <t>January</t>
  </si>
  <si>
    <t>To</t>
  </si>
  <si>
    <t>February</t>
  </si>
  <si>
    <t>March</t>
  </si>
  <si>
    <t>April</t>
  </si>
  <si>
    <t>May</t>
  </si>
  <si>
    <t>June</t>
  </si>
  <si>
    <t>July</t>
  </si>
  <si>
    <t>August</t>
  </si>
  <si>
    <t>October</t>
  </si>
  <si>
    <t>November</t>
  </si>
  <si>
    <t>Target - Monthly</t>
  </si>
  <si>
    <t>Target rolling total</t>
  </si>
  <si>
    <t>Target - Cumulative</t>
  </si>
  <si>
    <t>Actual - Monthly</t>
  </si>
  <si>
    <t>Actual - rolling total</t>
  </si>
  <si>
    <t>Actual - Cumulative</t>
  </si>
  <si>
    <t>Comparing monthly count to the same month last year</t>
  </si>
  <si>
    <t>Comparing yearly count to the previous 12 months</t>
  </si>
  <si>
    <t>Westhaven Drive Cyclists</t>
  </si>
  <si>
    <t>SH1 Karaka Cyclist</t>
  </si>
  <si>
    <t>SH20B Cyclist</t>
  </si>
  <si>
    <t>GI to Tamaki Dr Section-2 Cyclist</t>
  </si>
  <si>
    <t>New Lynn to Avondale SUP Cyclist</t>
  </si>
  <si>
    <t>Albany Highway Cyclist</t>
  </si>
  <si>
    <t>Green Lane West</t>
  </si>
  <si>
    <t>Gt Sth Rd - Ellerslie</t>
  </si>
  <si>
    <t>Hobsonville Point Road</t>
  </si>
  <si>
    <t>Mount Albert Rd</t>
  </si>
  <si>
    <t>Oteha Valley Road Cyclist</t>
  </si>
  <si>
    <t>Puhinui Road Cyclist</t>
  </si>
  <si>
    <t>Matakana Cyclists</t>
  </si>
  <si>
    <t>Dominion Rd (near Balmoral Rd)</t>
  </si>
  <si>
    <t>Date</t>
  </si>
  <si>
    <t>Date Check</t>
  </si>
  <si>
    <t>Weekday</t>
  </si>
  <si>
    <t>Weekend/Holiday</t>
  </si>
  <si>
    <t>Hendry Avenue Cyclist</t>
  </si>
  <si>
    <t>Hobsonville Rd</t>
  </si>
  <si>
    <t>Mahia Road Cyclist</t>
  </si>
  <si>
    <t>Manukau Rd</t>
  </si>
  <si>
    <t>Mount Eden Rd</t>
  </si>
  <si>
    <t>Mt Smart Rd</t>
  </si>
  <si>
    <t>Mt Wellington Hwy</t>
  </si>
  <si>
    <t>Northern Pathway SH1 Cyclist</t>
  </si>
  <si>
    <t>Northern Pathway SH18 Cyclist</t>
  </si>
  <si>
    <t>Putney Way, Manukau Cyclist</t>
  </si>
  <si>
    <t>Rathger Road Cyclist</t>
  </si>
  <si>
    <t>Remurua Rd</t>
  </si>
  <si>
    <t>Roscommon Road Cyclist</t>
  </si>
  <si>
    <t>Sandringham Rd</t>
  </si>
  <si>
    <t>Taniwha St Cyclist</t>
  </si>
  <si>
    <t>West End Rd</t>
  </si>
  <si>
    <t>Whangaparoa Rd</t>
  </si>
  <si>
    <t>Coronation Rd</t>
  </si>
  <si>
    <t>Ti Rakau opposite 92 Cyclist</t>
  </si>
  <si>
    <t>Ti Rakau Reserve Cyclist</t>
  </si>
  <si>
    <t>Ti Rakau Riverhills Cyclist</t>
  </si>
  <si>
    <t>Sun 1 Mar 2020</t>
  </si>
  <si>
    <t>Mon 2 Mar 2020</t>
  </si>
  <si>
    <t>Tue 3 Mar 2020</t>
  </si>
  <si>
    <t>Wed 4 Mar 2020</t>
  </si>
  <si>
    <t>Thu 5 Mar 2020</t>
  </si>
  <si>
    <t>Fri 6 Mar 2020</t>
  </si>
  <si>
    <t>Sat 7 Mar 2020</t>
  </si>
  <si>
    <t>Sun 8 Mar 2020</t>
  </si>
  <si>
    <t>Mon 9 Mar 2020</t>
  </si>
  <si>
    <t>Tue 10 Mar 2020</t>
  </si>
  <si>
    <t>Wed 11 Mar 2020</t>
  </si>
  <si>
    <t>Thu 12 Mar 2020</t>
  </si>
  <si>
    <t>Fri 13 Mar 2020</t>
  </si>
  <si>
    <t>Sat 14 Mar 2020</t>
  </si>
  <si>
    <t>Sun 15 Mar 2020</t>
  </si>
  <si>
    <t>Mon 16 Mar 2020</t>
  </si>
  <si>
    <t>Tue 17 Mar 2020</t>
  </si>
  <si>
    <t>Wed 18 Mar 2020</t>
  </si>
  <si>
    <t>Thu 19 Mar 2020</t>
  </si>
  <si>
    <t>Fri 20 Mar 2020</t>
  </si>
  <si>
    <t>Sat 21 Mar 2020</t>
  </si>
  <si>
    <t>Sun 22 Mar 2020</t>
  </si>
  <si>
    <t>Mon 23 Mar 2020</t>
  </si>
  <si>
    <t>Tue 24 Mar 2020</t>
  </si>
  <si>
    <t>Wed 25 Mar 2020</t>
  </si>
  <si>
    <t>Thu 26 Mar 2020</t>
  </si>
  <si>
    <t>Fri 27 Mar 2020</t>
  </si>
  <si>
    <t>Sat 28 Mar 2020</t>
  </si>
  <si>
    <t>Sun 29 Mar 2020</t>
  </si>
  <si>
    <t>Mon 30 Mar 2020</t>
  </si>
  <si>
    <t>Tue 31 Mar 2020</t>
  </si>
  <si>
    <t>Increase from same month prev year (before July 2019 is hidden)</t>
  </si>
  <si>
    <t>Increase from prev month (before July 2019 is hidden)</t>
  </si>
  <si>
    <t>26 Selected Sites?</t>
  </si>
  <si>
    <t>Archibald Park Cyclist</t>
  </si>
  <si>
    <t>Beach Rd</t>
  </si>
  <si>
    <t>Carlton Gore Rd</t>
  </si>
  <si>
    <t>Curran St Cyclist</t>
  </si>
  <si>
    <t>East Coast Rd</t>
  </si>
  <si>
    <t>Franklin Rd</t>
  </si>
  <si>
    <t>GI TO TAMAKI DR SECTION-1 Cyclist</t>
  </si>
  <si>
    <t>Grafton Bridge</t>
  </si>
  <si>
    <t>Grafton Gully Cyclist</t>
  </si>
  <si>
    <t>Grafton Rd Cyclist</t>
  </si>
  <si>
    <t>Great North Rd</t>
  </si>
  <si>
    <t>Great South Rd Manukau</t>
  </si>
  <si>
    <t>Highbrook Dr</t>
  </si>
  <si>
    <t>Karangahape Rd Cyclist</t>
  </si>
  <si>
    <t>Lagoon Drive Cyclist</t>
  </si>
  <si>
    <t>Lake Rd Northcote</t>
  </si>
  <si>
    <t>Lake Rd</t>
  </si>
  <si>
    <t>Leigh Rd Cyclist</t>
  </si>
  <si>
    <t>Lightpath Cyclist</t>
  </si>
  <si>
    <t>Mangere Foot Bridge Cyclist</t>
  </si>
  <si>
    <t>Mangere Safe Routes Cyclist</t>
  </si>
  <si>
    <t>Nelson St</t>
  </si>
  <si>
    <t>NW Cycleway Kingsland Cyclist</t>
  </si>
  <si>
    <t>NW Cycleway TeAtatu</t>
  </si>
  <si>
    <t>Ocean View Rd</t>
  </si>
  <si>
    <t>Orewa Path Cyclist</t>
  </si>
  <si>
    <t>Quay St Eco Display Classic</t>
  </si>
  <si>
    <t>Queen St Pukekohe</t>
  </si>
  <si>
    <t>SH20A Cyclist</t>
  </si>
  <si>
    <t>SW SH20 Cyclist</t>
  </si>
  <si>
    <t>Symonds St</t>
  </si>
  <si>
    <t>Tamaki Dr - Parnell Cyclist</t>
  </si>
  <si>
    <t>TeAtatu Peninsula</t>
  </si>
  <si>
    <t>Twin Streams Cyclist</t>
  </si>
  <si>
    <t>SH18 Upper Harbour Dr Cyclist</t>
  </si>
  <si>
    <t>Upper Queen St</t>
  </si>
  <si>
    <t>Victoria St West</t>
  </si>
  <si>
    <t>Waterview Unitec Cyclist</t>
  </si>
  <si>
    <t>Westhaven Dr Cyclist</t>
  </si>
  <si>
    <t>Coronation Rd Cyclist</t>
  </si>
  <si>
    <t>Hopetoun St Cyclist</t>
  </si>
  <si>
    <t>Rathgar Road Cyclist</t>
  </si>
  <si>
    <t>Remuera Rd</t>
  </si>
  <si>
    <t>Ti Rakau - Opposite Bunnings Cyclist</t>
  </si>
  <si>
    <t>Historic Table Name</t>
  </si>
  <si>
    <t>New Table Name</t>
  </si>
  <si>
    <t>26 Sites</t>
  </si>
  <si>
    <t>Month Name</t>
  </si>
  <si>
    <t>MMM-yy</t>
  </si>
  <si>
    <t>Monthly Count</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</si>
  <si>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</si>
  <si>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</si>
  <si>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</si>
  <si>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</si>
  <si>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</si>
  <si>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</si>
  <si>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</si>
  <si>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</si>
  <si>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</si>
  <si>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</si>
  <si>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</si>
  <si>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</si>
  <si>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</si>
  <si>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</si>
  <si>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</si>
  <si>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</si>
  <si>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</si>
  <si>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</si>
  <si>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</si>
  <si>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</si>
  <si>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</si>
  <si>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</si>
  <si>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</si>
  <si>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</si>
  <si>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</si>
  <si>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</si>
  <si>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</si>
  <si>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</si>
  <si>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</si>
  <si>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</si>
  <si>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</si>
  <si>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</si>
  <si>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</si>
  <si>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</si>
  <si>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</si>
  <si>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</si>
  <si>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</si>
  <si>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</si>
  <si>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</si>
  <si>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</si>
  <si>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</si>
  <si>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</si>
  <si>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</si>
  <si>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</si>
  <si>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</si>
  <si>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</si>
  <si>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</si>
  <si>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</si>
  <si>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</si>
  <si>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</si>
  <si>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</si>
  <si>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</si>
  <si>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</si>
  <si>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</si>
  <si>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</si>
  <si>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</si>
  <si>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</si>
  <si>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</si>
  <si>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</si>
  <si>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</si>
  <si>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</si>
  <si>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</si>
  <si>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</si>
  <si>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</si>
  <si>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</si>
  <si>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</si>
  <si>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</si>
  <si>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</si>
  <si>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</si>
  <si>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</si>
  <si>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</si>
  <si>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</si>
  <si>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</si>
  <si>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</si>
  <si>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</si>
  <si>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</si>
  <si>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</si>
  <si>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</si>
  <si>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</si>
  <si>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</si>
  <si>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</si>
  <si>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</si>
  <si>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Sep-24</t>
  </si>
  <si>
    <t>Oct-24</t>
  </si>
  <si>
    <t>Dec-16</t>
  </si>
  <si>
    <t>Jan-17</t>
  </si>
  <si>
    <t>Feb-17</t>
  </si>
  <si>
    <t>Mar-17</t>
  </si>
  <si>
    <t>Apr-17</t>
  </si>
  <si>
    <t>May-17</t>
  </si>
  <si>
    <t>Jun-17</t>
  </si>
  <si>
    <t>Jul-17</t>
  </si>
  <si>
    <t>Aug-17</t>
  </si>
  <si>
    <t>Sep-17</t>
  </si>
  <si>
    <t>Oct-17</t>
  </si>
  <si>
    <t>% compare to target</t>
  </si>
  <si>
    <t>This month's count</t>
  </si>
  <si>
    <t>% change compare to last year</t>
  </si>
  <si>
    <t>% compare to cumulative target</t>
  </si>
  <si>
    <t>total 12 month rolling total</t>
  </si>
  <si>
    <t>% change to the previous 12 month rolling total</t>
  </si>
  <si>
    <t>Monthly performance against target</t>
  </si>
  <si>
    <t>YTD performance against target</t>
  </si>
  <si>
    <t>Pick Month -&gt;</t>
  </si>
  <si>
    <t>26 site data</t>
  </si>
  <si>
    <t>ref</t>
  </si>
  <si>
    <r>
      <rPr>
        <b/>
        <sz val="11"/>
        <rFont val="Calibri"/>
        <family val="2"/>
        <scheme val="minor"/>
      </rPr>
      <t xml:space="preserve">This table is fixed to correlate the new site name to the historic site name, the 26 site tags are also manually fix. </t>
    </r>
    <r>
      <rPr>
        <b/>
        <sz val="11"/>
        <color rgb="FFFF0000"/>
        <rFont val="Calibri"/>
        <family val="2"/>
        <scheme val="minor"/>
      </rPr>
      <t xml:space="preserve"> This should NOT need to change.</t>
    </r>
  </si>
  <si>
    <t>Manually fill in any data missing in the new data table, leave comments for rationale.</t>
  </si>
  <si>
    <t>Site</t>
  </si>
  <si>
    <t>Count</t>
  </si>
  <si>
    <t>SOP_Cycle Count Reporting - Overview</t>
  </si>
  <si>
    <t>For Instruction, please see SOP wiki page:</t>
  </si>
  <si>
    <t>Nov-24</t>
  </si>
  <si>
    <t>Key Highlights at 26 count sites:</t>
  </si>
  <si>
    <t>Email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</si>
</sst>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ddd\ d\ mmm\ yyyy"/>
    <numFmt numFmtId="165" formatCode="[$-1409]dddd\,\ d\ mmmm\ yyyy;@"/>
    <numFmt numFmtId="166" formatCode="0.0%"/>
    <numFmt numFmtId="167" formatCode="_-* #,##0_-;\-* #,##0_-;_-* &quot;-&quot;??_-;_-@_-"/>
    <numFmt numFmtId="168" formatCode="dd\-mm\-yyyy\ hh:mm:ss"/>
    <numFmt numFmtId="169" formatCode="d/mm/yyyy;@"/>
    <numFmt numFmtId="170" formatCode="#,##0_ ;\-#,##0\ "/>
  </numFmts>
  <fonts count="26">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name val="Arial"/>
      <family val="2"/>
    </font>
    <font>
      <sz val="11"/>
      <name val="Calibri"/>
      <family val="2"/>
      <scheme val="minor"/>
    </font>
    <font>
      <b/>
      <sz val="11"/>
      <color indexed="8"/>
      <name val="Calibri"/>
      <family val="2"/>
      <scheme val="minor"/>
    </font>
    <font>
      <sz val="11"/>
      <color rgb="FF3F3F76"/>
      <name val="Calibri"/>
      <family val="2"/>
      <scheme val="minor"/>
    </font>
    <font>
      <b/>
      <sz val="11"/>
      <color theme="1"/>
      <name val="Calibri"/>
      <family val="2"/>
      <scheme val="minor"/>
    </font>
    <font>
      <b/>
      <sz val="11"/>
      <name val="Calibri"/>
      <family val="2"/>
      <scheme val="minor"/>
    </font>
    <font>
      <sz val="12"/>
      <color indexed="8"/>
      <name val="Calibri"/>
      <family val="2"/>
      <scheme val="minor"/>
    </font>
    <font>
      <sz val="12"/>
      <color theme="1"/>
      <name val="Calibri"/>
      <family val="2"/>
      <scheme val="minor"/>
    </font>
    <font>
      <b/>
      <sz val="9"/>
      <color indexed="81"/>
      <name val="Tahoma"/>
      <family val="2"/>
    </font>
    <font>
      <sz val="9"/>
      <color indexed="81"/>
      <name val="Tahoma"/>
      <family val="2"/>
    </font>
    <font>
      <sz val="8"/>
      <name val="Calibri"/>
      <family val="2"/>
      <scheme val="minor"/>
    </font>
    <font>
      <b/>
      <sz val="11"/>
      <name val="Arial"/>
      <family val="2"/>
    </font>
    <font>
      <sz val="10"/>
      <name val="Arial"/>
      <family val="2"/>
    </font>
    <font>
      <sz val="11"/>
      <color indexed="8"/>
      <name val="Arial"/>
      <family val="2"/>
    </font>
    <font>
      <sz val="11"/>
      <color rgb="FFFF0000"/>
      <name val="Calibri"/>
      <family val="2"/>
      <scheme val="minor"/>
    </font>
    <font>
      <sz val="11"/>
      <color theme="0" tint="-0.499984740745262"/>
      <name val="Calibri"/>
      <family val="2"/>
      <scheme val="minor"/>
    </font>
    <font>
      <b/>
      <sz val="11"/>
      <color rgb="FFFF0000"/>
      <name val="Calibri"/>
      <family val="2"/>
      <scheme val="minor"/>
    </font>
    <font>
      <u/>
      <sz val="11"/>
      <color theme="10"/>
      <name val="Calibri"/>
      <family val="2"/>
      <scheme val="minor"/>
    </font>
    <font>
      <sz val="11"/>
      <color rgb="FF000000"/>
      <name val="Aptos"/>
      <family val="2"/>
    </font>
  </fonts>
  <fills count="24">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rgb="FFFFCC99"/>
      </patternFill>
    </fill>
    <fill>
      <patternFill patternType="solid">
        <fgColor rgb="FFFFFFCC"/>
      </patternFill>
    </fill>
    <fill>
      <patternFill patternType="solid">
        <fgColor rgb="FF92D050"/>
        <bgColor indexed="64"/>
      </patternFill>
    </fill>
    <fill>
      <patternFill patternType="solid">
        <fgColor theme="5"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bgColor indexed="64"/>
      </patternFill>
    </fill>
    <fill>
      <patternFill patternType="solid">
        <fgColor theme="8" tint="0.39997558519241921"/>
        <bgColor indexed="64"/>
      </patternFill>
    </fill>
    <fill>
      <patternFill patternType="solid">
        <fgColor rgb="FFF200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7999816888943144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style="thin">
        <color auto="1"/>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top style="thick">
        <color indexed="64"/>
      </top>
      <bottom/>
      <diagonal/>
    </border>
    <border>
      <left style="thin">
        <color indexed="64"/>
      </left>
      <right style="medium">
        <color indexed="64"/>
      </right>
      <top style="thick">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61">
    <xf numFmtId="0" fontId="0" fillId="0" borderId="0"/>
    <xf numFmtId="0" fontId="6" fillId="0" borderId="0"/>
    <xf numFmtId="9" fontId="6" fillId="0" borderId="0" applyFont="0" applyFill="0" applyBorder="0" applyAlignment="0" applyProtection="0"/>
    <xf numFmtId="0" fontId="10" fillId="7" borderId="2" applyNumberFormat="0" applyAlignment="0" applyProtection="0"/>
    <xf numFmtId="0" fontId="6" fillId="8" borderId="3" applyNumberFormat="0" applyFont="0" applyAlignment="0" applyProtection="0"/>
    <xf numFmtId="0" fontId="5" fillId="0" borderId="0"/>
    <xf numFmtId="0" fontId="5" fillId="0" borderId="0"/>
    <xf numFmtId="9" fontId="6"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6" fillId="0" borderId="0"/>
    <xf numFmtId="0" fontId="4" fillId="0" borderId="0"/>
    <xf numFmtId="0" fontId="4" fillId="0" borderId="0"/>
    <xf numFmtId="0" fontId="4" fillId="0" borderId="0"/>
    <xf numFmtId="0" fontId="6" fillId="0" borderId="0"/>
    <xf numFmtId="0" fontId="4"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4" fillId="0" borderId="0"/>
    <xf numFmtId="0" fontId="4" fillId="0" borderId="0"/>
    <xf numFmtId="0" fontId="4" fillId="0" borderId="0"/>
    <xf numFmtId="0" fontId="4" fillId="0" borderId="0"/>
    <xf numFmtId="0" fontId="4" fillId="0" borderId="0"/>
    <xf numFmtId="43" fontId="6" fillId="0" borderId="0" applyFont="0" applyFill="0" applyBorder="0" applyAlignment="0" applyProtection="0"/>
    <xf numFmtId="0" fontId="6" fillId="0" borderId="0"/>
    <xf numFmtId="0" fontId="24" fillId="0" borderId="0" applyNumberFormat="0" applyFill="0" applyBorder="0" applyAlignment="0" applyProtection="0"/>
  </cellStyleXfs>
  <cellXfs count="295">
    <xf numFmtId="0" fontId="0" fillId="0" borderId="0" xfId="0"/>
    <xf numFmtId="14" fontId="0" fillId="0" borderId="0" xfId="0" applyNumberFormat="1" applyAlignment="1">
      <alignment horizontal="center"/>
    </xf>
    <xf numFmtId="14" fontId="0" fillId="0" borderId="0" xfId="0" applyNumberFormat="1"/>
    <xf numFmtId="0" fontId="7" fillId="0" borderId="0" xfId="0" applyFont="1" applyAlignment="1">
      <alignment horizontal="center" vertical="center"/>
    </xf>
    <xf numFmtId="0" fontId="7" fillId="0" borderId="0" xfId="0" applyFont="1" applyAlignment="1">
      <alignment horizontal="center" vertical="center" textRotation="90"/>
    </xf>
    <xf numFmtId="0" fontId="0" fillId="0" borderId="0" xfId="0" applyAlignment="1">
      <alignment wrapText="1"/>
    </xf>
    <xf numFmtId="14" fontId="0" fillId="0" borderId="0" xfId="0" applyNumberFormat="1" applyAlignment="1">
      <alignment horizontal="center" wrapText="1"/>
    </xf>
    <xf numFmtId="14" fontId="0" fillId="0" borderId="0" xfId="0" applyNumberFormat="1" applyAlignment="1">
      <alignment wrapText="1"/>
    </xf>
    <xf numFmtId="17" fontId="0" fillId="0" borderId="0" xfId="0" applyNumberFormat="1"/>
    <xf numFmtId="3" fontId="0" fillId="0" borderId="0" xfId="0" applyNumberFormat="1"/>
    <xf numFmtId="17" fontId="0" fillId="2" borderId="0" xfId="0" applyNumberFormat="1" applyFill="1"/>
    <xf numFmtId="0" fontId="0" fillId="2" borderId="0" xfId="0" applyFill="1"/>
    <xf numFmtId="3" fontId="0" fillId="2" borderId="0" xfId="0" applyNumberFormat="1" applyFill="1"/>
    <xf numFmtId="165" fontId="0" fillId="0" borderId="0" xfId="0" applyNumberFormat="1"/>
    <xf numFmtId="0" fontId="0" fillId="3" borderId="0" xfId="0" applyFill="1"/>
    <xf numFmtId="0" fontId="8" fillId="0" borderId="0" xfId="0" applyFont="1" applyAlignment="1">
      <alignment horizontal="center" vertical="center" textRotation="90"/>
    </xf>
    <xf numFmtId="0" fontId="0" fillId="4" borderId="0" xfId="0" applyFill="1"/>
    <xf numFmtId="0" fontId="0" fillId="4" borderId="1" xfId="0" applyFill="1" applyBorder="1"/>
    <xf numFmtId="3" fontId="0" fillId="4" borderId="1" xfId="0" applyNumberFormat="1" applyFill="1" applyBorder="1"/>
    <xf numFmtId="0" fontId="0" fillId="5" borderId="0" xfId="0" applyFill="1"/>
    <xf numFmtId="0" fontId="7" fillId="5" borderId="0" xfId="0" applyFont="1" applyFill="1" applyAlignment="1">
      <alignment horizontal="center" vertical="center"/>
    </xf>
    <xf numFmtId="166" fontId="0" fillId="0" borderId="0" xfId="0" applyNumberFormat="1"/>
    <xf numFmtId="0" fontId="9" fillId="3" borderId="0" xfId="0" applyFont="1" applyFill="1"/>
    <xf numFmtId="0" fontId="12" fillId="0" borderId="0" xfId="0" applyFont="1" applyAlignment="1">
      <alignment horizontal="center" vertical="center" textRotation="90"/>
    </xf>
    <xf numFmtId="0" fontId="0" fillId="0" borderId="1" xfId="0" applyBorder="1" applyAlignment="1">
      <alignment horizontal="center"/>
    </xf>
    <xf numFmtId="0" fontId="13" fillId="0" borderId="0" xfId="0" applyFont="1"/>
    <xf numFmtId="17" fontId="14" fillId="0" borderId="1" xfId="5" applyNumberFormat="1" applyFont="1" applyBorder="1" applyAlignment="1">
      <alignment horizontal="left"/>
    </xf>
    <xf numFmtId="1" fontId="0" fillId="0" borderId="0" xfId="0" applyNumberFormat="1"/>
    <xf numFmtId="17" fontId="14" fillId="9" borderId="1" xfId="5" applyNumberFormat="1" applyFont="1" applyFill="1" applyBorder="1" applyAlignment="1">
      <alignment horizontal="left"/>
    </xf>
    <xf numFmtId="0" fontId="10" fillId="7" borderId="2" xfId="3"/>
    <xf numFmtId="0" fontId="11" fillId="0" borderId="1" xfId="6" applyFont="1" applyBorder="1" applyAlignment="1">
      <alignment horizontal="center"/>
    </xf>
    <xf numFmtId="0" fontId="11" fillId="10" borderId="1" xfId="6" applyFont="1" applyFill="1" applyBorder="1" applyAlignment="1">
      <alignment horizontal="center"/>
    </xf>
    <xf numFmtId="0" fontId="11" fillId="10" borderId="1" xfId="6" applyFont="1" applyFill="1" applyBorder="1" applyAlignment="1">
      <alignment horizontal="center" wrapText="1"/>
    </xf>
    <xf numFmtId="0" fontId="11" fillId="0" borderId="0" xfId="6" applyFont="1"/>
    <xf numFmtId="166" fontId="11" fillId="0" borderId="1" xfId="7" applyNumberFormat="1" applyFont="1" applyFill="1" applyBorder="1" applyAlignment="1">
      <alignment horizontal="center"/>
    </xf>
    <xf numFmtId="17" fontId="5" fillId="0" borderId="1" xfId="6" applyNumberFormat="1" applyBorder="1" applyAlignment="1">
      <alignment horizontal="center"/>
    </xf>
    <xf numFmtId="166" fontId="11" fillId="0" borderId="1" xfId="8" applyNumberFormat="1" applyFont="1" applyBorder="1" applyAlignment="1">
      <alignment horizontal="center"/>
    </xf>
    <xf numFmtId="3" fontId="5" fillId="0" borderId="1" xfId="6" applyNumberFormat="1" applyBorder="1" applyAlignment="1">
      <alignment horizontal="center"/>
    </xf>
    <xf numFmtId="166" fontId="11" fillId="0" borderId="4" xfId="7" applyNumberFormat="1" applyFont="1" applyFill="1" applyBorder="1" applyAlignment="1">
      <alignment horizontal="center"/>
    </xf>
    <xf numFmtId="17" fontId="5" fillId="0" borderId="4" xfId="6" applyNumberFormat="1" applyBorder="1" applyAlignment="1">
      <alignment horizontal="center"/>
    </xf>
    <xf numFmtId="166" fontId="11" fillId="0" borderId="4" xfId="8" applyNumberFormat="1" applyFont="1" applyBorder="1" applyAlignment="1">
      <alignment horizontal="center"/>
    </xf>
    <xf numFmtId="3" fontId="5" fillId="0" borderId="4" xfId="6" applyNumberFormat="1" applyBorder="1" applyAlignment="1">
      <alignment horizontal="center"/>
    </xf>
    <xf numFmtId="0" fontId="5" fillId="0" borderId="0" xfId="6"/>
    <xf numFmtId="3" fontId="5" fillId="0" borderId="0" xfId="6" applyNumberFormat="1"/>
    <xf numFmtId="166" fontId="11" fillId="0" borderId="5" xfId="7" applyNumberFormat="1" applyFont="1" applyFill="1" applyBorder="1" applyAlignment="1">
      <alignment horizontal="center"/>
    </xf>
    <xf numFmtId="17" fontId="5" fillId="0" borderId="6" xfId="6" applyNumberFormat="1" applyBorder="1" applyAlignment="1">
      <alignment horizontal="center"/>
    </xf>
    <xf numFmtId="3" fontId="5" fillId="0" borderId="6" xfId="6" applyNumberFormat="1" applyBorder="1" applyAlignment="1">
      <alignment horizontal="center"/>
    </xf>
    <xf numFmtId="166" fontId="11" fillId="0" borderId="8" xfId="7" applyNumberFormat="1" applyFont="1" applyFill="1" applyBorder="1" applyAlignment="1">
      <alignment horizontal="center"/>
    </xf>
    <xf numFmtId="3" fontId="5" fillId="0" borderId="9" xfId="6" applyNumberFormat="1" applyBorder="1" applyAlignment="1">
      <alignment horizontal="center"/>
    </xf>
    <xf numFmtId="3" fontId="5" fillId="0" borderId="10" xfId="6" applyNumberFormat="1" applyBorder="1" applyAlignment="1">
      <alignment horizontal="center"/>
    </xf>
    <xf numFmtId="166" fontId="11" fillId="0" borderId="11" xfId="7" applyNumberFormat="1" applyFont="1" applyFill="1" applyBorder="1" applyAlignment="1">
      <alignment horizontal="center"/>
    </xf>
    <xf numFmtId="17" fontId="5" fillId="0" borderId="12" xfId="6" applyNumberFormat="1" applyBorder="1" applyAlignment="1">
      <alignment horizontal="center"/>
    </xf>
    <xf numFmtId="3" fontId="5" fillId="0" borderId="12" xfId="6" applyNumberFormat="1" applyBorder="1" applyAlignment="1">
      <alignment horizontal="center"/>
    </xf>
    <xf numFmtId="3" fontId="5" fillId="0" borderId="13" xfId="6" applyNumberFormat="1" applyBorder="1" applyAlignment="1">
      <alignment horizontal="center"/>
    </xf>
    <xf numFmtId="0" fontId="5" fillId="0" borderId="0" xfId="6" applyAlignment="1">
      <alignment horizontal="center"/>
    </xf>
    <xf numFmtId="0" fontId="0" fillId="0" borderId="1" xfId="0" applyBorder="1"/>
    <xf numFmtId="0" fontId="0" fillId="0" borderId="9" xfId="0" applyBorder="1"/>
    <xf numFmtId="0" fontId="7" fillId="12" borderId="0" xfId="0" applyFont="1" applyFill="1" applyAlignment="1">
      <alignment horizontal="center" vertical="center"/>
    </xf>
    <xf numFmtId="166" fontId="11" fillId="0" borderId="0" xfId="6" applyNumberFormat="1" applyFont="1" applyAlignment="1">
      <alignment horizontal="center"/>
    </xf>
    <xf numFmtId="166" fontId="5" fillId="0" borderId="0" xfId="6" applyNumberFormat="1" applyAlignment="1">
      <alignment horizontal="center"/>
    </xf>
    <xf numFmtId="164" fontId="7" fillId="0" borderId="0" xfId="0" applyNumberFormat="1" applyFont="1" applyAlignment="1">
      <alignment horizontal="center" vertical="center"/>
    </xf>
    <xf numFmtId="0" fontId="0" fillId="12" borderId="0" xfId="0" applyFill="1"/>
    <xf numFmtId="0" fontId="0" fillId="11" borderId="0" xfId="0" applyFill="1"/>
    <xf numFmtId="0" fontId="7" fillId="9" borderId="0" xfId="0" applyFont="1" applyFill="1" applyAlignment="1">
      <alignment horizontal="center" vertical="center"/>
    </xf>
    <xf numFmtId="0" fontId="0" fillId="16" borderId="0" xfId="0" applyFill="1"/>
    <xf numFmtId="166" fontId="5" fillId="5" borderId="0" xfId="6" applyNumberFormat="1" applyFill="1" applyAlignment="1">
      <alignment horizontal="center"/>
    </xf>
    <xf numFmtId="166" fontId="11" fillId="0" borderId="17" xfId="6" applyNumberFormat="1" applyFont="1" applyBorder="1"/>
    <xf numFmtId="166" fontId="11" fillId="0" borderId="18" xfId="6" applyNumberFormat="1" applyFont="1" applyBorder="1"/>
    <xf numFmtId="166" fontId="11" fillId="0" borderId="19" xfId="6" applyNumberFormat="1" applyFont="1" applyBorder="1"/>
    <xf numFmtId="3" fontId="5" fillId="17" borderId="14" xfId="6" applyNumberFormat="1" applyFill="1" applyBorder="1" applyAlignment="1">
      <alignment horizontal="center"/>
    </xf>
    <xf numFmtId="0" fontId="5" fillId="0" borderId="20" xfId="6" applyBorder="1" applyAlignment="1">
      <alignment horizontal="center"/>
    </xf>
    <xf numFmtId="3" fontId="5" fillId="0" borderId="21" xfId="6" applyNumberFormat="1" applyBorder="1" applyAlignment="1">
      <alignment horizontal="center"/>
    </xf>
    <xf numFmtId="3" fontId="5" fillId="17" borderId="22" xfId="6" applyNumberFormat="1" applyFill="1" applyBorder="1" applyAlignment="1">
      <alignment horizontal="center"/>
    </xf>
    <xf numFmtId="3" fontId="5" fillId="3" borderId="0" xfId="6" applyNumberFormat="1" applyFill="1" applyAlignment="1">
      <alignment horizontal="center"/>
    </xf>
    <xf numFmtId="3" fontId="5" fillId="3" borderId="4" xfId="6" applyNumberFormat="1" applyFill="1" applyBorder="1" applyAlignment="1">
      <alignment horizontal="center"/>
    </xf>
    <xf numFmtId="17" fontId="5" fillId="0" borderId="5" xfId="6" applyNumberFormat="1" applyBorder="1" applyAlignment="1">
      <alignment horizontal="center"/>
    </xf>
    <xf numFmtId="17" fontId="5" fillId="0" borderId="8" xfId="6" applyNumberFormat="1" applyBorder="1" applyAlignment="1">
      <alignment horizontal="center"/>
    </xf>
    <xf numFmtId="17" fontId="5" fillId="0" borderId="11" xfId="6" applyNumberFormat="1" applyBorder="1" applyAlignment="1">
      <alignment horizontal="center"/>
    </xf>
    <xf numFmtId="165" fontId="0" fillId="0" borderId="24" xfId="0" applyNumberFormat="1" applyBorder="1"/>
    <xf numFmtId="0" fontId="0" fillId="0" borderId="25" xfId="0" applyBorder="1"/>
    <xf numFmtId="0" fontId="0" fillId="16" borderId="25" xfId="0" applyFill="1" applyBorder="1"/>
    <xf numFmtId="0" fontId="0" fillId="0" borderId="26" xfId="0" applyBorder="1"/>
    <xf numFmtId="165" fontId="0" fillId="0" borderId="27" xfId="0" applyNumberFormat="1" applyBorder="1"/>
    <xf numFmtId="0" fontId="0" fillId="0" borderId="28" xfId="0" applyBorder="1"/>
    <xf numFmtId="165" fontId="0" fillId="0" borderId="29" xfId="0" applyNumberFormat="1" applyBorder="1"/>
    <xf numFmtId="0" fontId="0" fillId="0" borderId="30" xfId="0" applyBorder="1"/>
    <xf numFmtId="0" fontId="0" fillId="16" borderId="30" xfId="0" applyFill="1" applyBorder="1"/>
    <xf numFmtId="0" fontId="0" fillId="0" borderId="31" xfId="0" applyBorder="1"/>
    <xf numFmtId="0" fontId="7" fillId="0" borderId="25" xfId="0" applyFont="1" applyBorder="1" applyAlignment="1">
      <alignment horizontal="center" vertical="center"/>
    </xf>
    <xf numFmtId="0" fontId="7" fillId="5" borderId="25" xfId="0" applyFont="1" applyFill="1" applyBorder="1" applyAlignment="1">
      <alignment horizontal="center" vertical="center"/>
    </xf>
    <xf numFmtId="0" fontId="7" fillId="9" borderId="25" xfId="0" applyFont="1" applyFill="1" applyBorder="1" applyAlignment="1">
      <alignment horizontal="center" vertical="center"/>
    </xf>
    <xf numFmtId="0" fontId="0" fillId="4" borderId="25" xfId="0" applyFill="1" applyBorder="1"/>
    <xf numFmtId="0" fontId="7" fillId="12" borderId="25" xfId="0" applyFont="1" applyFill="1" applyBorder="1" applyAlignment="1">
      <alignment horizontal="center" vertical="center"/>
    </xf>
    <xf numFmtId="0" fontId="7" fillId="5" borderId="25" xfId="1" applyFont="1" applyFill="1" applyBorder="1" applyAlignment="1">
      <alignment horizontal="center" vertical="center"/>
    </xf>
    <xf numFmtId="0" fontId="7" fillId="5" borderId="0" xfId="1" applyFont="1" applyFill="1" applyAlignment="1">
      <alignment horizontal="center" vertical="center"/>
    </xf>
    <xf numFmtId="0" fontId="6" fillId="0" borderId="0" xfId="1"/>
    <xf numFmtId="168" fontId="7" fillId="0" borderId="25" xfId="0" applyNumberFormat="1" applyFont="1" applyBorder="1" applyAlignment="1">
      <alignment horizontal="center" vertical="center"/>
    </xf>
    <xf numFmtId="168" fontId="7" fillId="0" borderId="0" xfId="0" applyNumberFormat="1" applyFont="1" applyAlignment="1">
      <alignment horizontal="center" vertical="center"/>
    </xf>
    <xf numFmtId="168" fontId="7" fillId="0" borderId="30" xfId="0" applyNumberFormat="1" applyFont="1" applyBorder="1" applyAlignment="1">
      <alignment horizontal="center" vertical="center"/>
    </xf>
    <xf numFmtId="0" fontId="7" fillId="0" borderId="30" xfId="0" applyFont="1" applyBorder="1" applyAlignment="1">
      <alignment horizontal="center" vertical="center"/>
    </xf>
    <xf numFmtId="0" fontId="7" fillId="5" borderId="30" xfId="0" applyFont="1" applyFill="1" applyBorder="1" applyAlignment="1">
      <alignment horizontal="center" vertical="center"/>
    </xf>
    <xf numFmtId="0" fontId="7" fillId="15" borderId="25" xfId="0" applyFont="1" applyFill="1" applyBorder="1" applyAlignment="1">
      <alignment horizontal="center" vertical="center"/>
    </xf>
    <xf numFmtId="0" fontId="7" fillId="15" borderId="0" xfId="0" applyFont="1" applyFill="1" applyAlignment="1">
      <alignment horizontal="center" vertical="center"/>
    </xf>
    <xf numFmtId="0" fontId="7" fillId="15" borderId="30" xfId="0" applyFont="1" applyFill="1" applyBorder="1" applyAlignment="1">
      <alignment horizontal="center" vertical="center"/>
    </xf>
    <xf numFmtId="0" fontId="7" fillId="18" borderId="0" xfId="0" applyFont="1" applyFill="1" applyAlignment="1">
      <alignment horizontal="center" vertical="center"/>
    </xf>
    <xf numFmtId="0" fontId="7" fillId="18" borderId="30" xfId="0" applyFont="1" applyFill="1" applyBorder="1" applyAlignment="1">
      <alignment horizontal="center" vertical="center"/>
    </xf>
    <xf numFmtId="0" fontId="7" fillId="19" borderId="0" xfId="0" applyFont="1" applyFill="1" applyAlignment="1">
      <alignment horizontal="center" vertical="center"/>
    </xf>
    <xf numFmtId="0" fontId="0" fillId="20" borderId="0" xfId="0" applyFill="1"/>
    <xf numFmtId="0" fontId="7" fillId="18" borderId="0" xfId="0" applyFont="1" applyFill="1" applyAlignment="1">
      <alignment horizontal="center" vertical="center" textRotation="90"/>
    </xf>
    <xf numFmtId="0" fontId="7" fillId="4" borderId="0" xfId="0" applyFont="1" applyFill="1" applyAlignment="1">
      <alignment horizontal="center" vertical="center"/>
    </xf>
    <xf numFmtId="0" fontId="11" fillId="4" borderId="32" xfId="0" applyFont="1" applyFill="1" applyBorder="1"/>
    <xf numFmtId="0" fontId="7" fillId="4" borderId="30" xfId="0" applyFont="1" applyFill="1" applyBorder="1" applyAlignment="1">
      <alignment horizontal="center" vertical="center"/>
    </xf>
    <xf numFmtId="0" fontId="7" fillId="0" borderId="0" xfId="1" applyFont="1" applyAlignment="1">
      <alignment horizontal="center" vertical="center"/>
    </xf>
    <xf numFmtId="0" fontId="7" fillId="11" borderId="0" xfId="0" applyFont="1" applyFill="1" applyAlignment="1">
      <alignment horizontal="center" vertical="center"/>
    </xf>
    <xf numFmtId="0" fontId="0" fillId="5" borderId="25" xfId="0" applyFill="1" applyBorder="1"/>
    <xf numFmtId="0" fontId="11" fillId="4" borderId="33" xfId="0" applyFont="1" applyFill="1" applyBorder="1"/>
    <xf numFmtId="0" fontId="7" fillId="13" borderId="0" xfId="0" applyFont="1" applyFill="1" applyAlignment="1">
      <alignment horizontal="center" vertical="center"/>
    </xf>
    <xf numFmtId="0" fontId="5" fillId="0" borderId="6" xfId="6" applyBorder="1" applyAlignment="1">
      <alignment horizontal="center"/>
    </xf>
    <xf numFmtId="0" fontId="5" fillId="0" borderId="1" xfId="6" applyBorder="1" applyAlignment="1">
      <alignment horizontal="center"/>
    </xf>
    <xf numFmtId="0" fontId="5" fillId="0" borderId="1" xfId="6" applyBorder="1"/>
    <xf numFmtId="0" fontId="5" fillId="0" borderId="12" xfId="6" applyBorder="1"/>
    <xf numFmtId="3" fontId="5" fillId="0" borderId="14" xfId="6" applyNumberFormat="1" applyBorder="1" applyAlignment="1">
      <alignment horizontal="center"/>
    </xf>
    <xf numFmtId="10" fontId="5" fillId="0" borderId="0" xfId="6" applyNumberFormat="1"/>
    <xf numFmtId="166" fontId="5" fillId="0" borderId="0" xfId="6" applyNumberFormat="1"/>
    <xf numFmtId="0" fontId="7" fillId="23" borderId="0" xfId="0" applyFont="1" applyFill="1" applyAlignment="1">
      <alignment horizontal="center" vertical="center"/>
    </xf>
    <xf numFmtId="0" fontId="0" fillId="23" borderId="30" xfId="0" applyFill="1" applyBorder="1"/>
    <xf numFmtId="1" fontId="0" fillId="4" borderId="0" xfId="0" applyNumberFormat="1" applyFill="1"/>
    <xf numFmtId="168" fontId="7" fillId="0" borderId="34" xfId="0" applyNumberFormat="1" applyFont="1" applyBorder="1" applyAlignment="1">
      <alignment horizontal="center" vertical="center"/>
    </xf>
    <xf numFmtId="0" fontId="7" fillId="0" borderId="35" xfId="0" applyFont="1" applyBorder="1" applyAlignment="1">
      <alignment horizontal="center" vertical="center"/>
    </xf>
    <xf numFmtId="168" fontId="7" fillId="0" borderId="36" xfId="0" applyNumberFormat="1" applyFont="1" applyBorder="1" applyAlignment="1">
      <alignment horizontal="center" vertical="center"/>
    </xf>
    <xf numFmtId="0" fontId="7" fillId="0" borderId="16" xfId="0" applyFont="1" applyBorder="1" applyAlignment="1">
      <alignment horizontal="center" vertical="center"/>
    </xf>
    <xf numFmtId="0" fontId="7" fillId="0" borderId="37" xfId="0" applyFont="1" applyBorder="1" applyAlignment="1">
      <alignment horizontal="center" vertical="center"/>
    </xf>
    <xf numFmtId="0" fontId="12" fillId="5" borderId="0" xfId="0" applyFont="1" applyFill="1" applyAlignment="1">
      <alignment horizontal="center" vertical="center" textRotation="90"/>
    </xf>
    <xf numFmtId="168" fontId="7" fillId="0" borderId="18" xfId="0" applyNumberFormat="1" applyFont="1" applyBorder="1" applyAlignment="1">
      <alignment horizontal="center" vertical="center"/>
    </xf>
    <xf numFmtId="168" fontId="7" fillId="0" borderId="19" xfId="0" applyNumberFormat="1" applyFont="1" applyBorder="1" applyAlignment="1">
      <alignment horizontal="center" vertical="center"/>
    </xf>
    <xf numFmtId="17" fontId="5" fillId="0" borderId="0" xfId="6" applyNumberFormat="1" applyAlignment="1">
      <alignment horizontal="center"/>
    </xf>
    <xf numFmtId="1" fontId="5" fillId="0" borderId="0" xfId="6" applyNumberFormat="1" applyAlignment="1">
      <alignment horizontal="center"/>
    </xf>
    <xf numFmtId="168" fontId="7" fillId="0" borderId="3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40" xfId="0" applyFont="1" applyBorder="1" applyAlignment="1">
      <alignment horizontal="center" vertical="center"/>
    </xf>
    <xf numFmtId="0" fontId="0" fillId="0" borderId="20" xfId="0" applyBorder="1"/>
    <xf numFmtId="0" fontId="0" fillId="5" borderId="17" xfId="0" applyFill="1" applyBorder="1"/>
    <xf numFmtId="0" fontId="0" fillId="5" borderId="18" xfId="0" applyFill="1" applyBorder="1"/>
    <xf numFmtId="0" fontId="0" fillId="5" borderId="19" xfId="0" applyFill="1" applyBorder="1"/>
    <xf numFmtId="168" fontId="18" fillId="0" borderId="45" xfId="0" applyNumberFormat="1" applyFont="1" applyBorder="1" applyAlignment="1">
      <alignment horizontal="center" vertical="center"/>
    </xf>
    <xf numFmtId="0" fontId="7" fillId="5" borderId="9" xfId="0" applyFont="1" applyFill="1" applyBorder="1" applyAlignment="1">
      <alignment horizontal="center" vertical="center"/>
    </xf>
    <xf numFmtId="0" fontId="7" fillId="0" borderId="9" xfId="0" applyFont="1" applyBorder="1" applyAlignment="1">
      <alignment horizontal="center" vertical="center"/>
    </xf>
    <xf numFmtId="0" fontId="7" fillId="11" borderId="9" xfId="0" applyFont="1" applyFill="1" applyBorder="1" applyAlignment="1">
      <alignment horizontal="center" vertical="center"/>
    </xf>
    <xf numFmtId="0" fontId="0" fillId="5" borderId="9" xfId="0" applyFill="1" applyBorder="1"/>
    <xf numFmtId="0" fontId="7" fillId="0" borderId="46" xfId="0" applyFont="1" applyBorder="1" applyAlignment="1">
      <alignment horizontal="center" vertical="center"/>
    </xf>
    <xf numFmtId="168" fontId="18" fillId="0" borderId="8" xfId="0" applyNumberFormat="1" applyFont="1" applyBorder="1" applyAlignment="1">
      <alignment horizontal="center" vertical="center"/>
    </xf>
    <xf numFmtId="0" fontId="7" fillId="5" borderId="1" xfId="0" applyFont="1" applyFill="1" applyBorder="1" applyAlignment="1">
      <alignment horizontal="center" vertical="center"/>
    </xf>
    <xf numFmtId="0" fontId="7" fillId="0" borderId="1" xfId="0" applyFont="1" applyBorder="1" applyAlignment="1">
      <alignment horizontal="center" vertical="center"/>
    </xf>
    <xf numFmtId="0" fontId="7" fillId="11" borderId="1" xfId="0" applyFont="1" applyFill="1" applyBorder="1" applyAlignment="1">
      <alignment horizontal="center" vertical="center"/>
    </xf>
    <xf numFmtId="0" fontId="0" fillId="5" borderId="1" xfId="0" applyFill="1" applyBorder="1"/>
    <xf numFmtId="0" fontId="7" fillId="0" borderId="10" xfId="0" applyFont="1" applyBorder="1" applyAlignment="1">
      <alignment horizontal="center" vertical="center"/>
    </xf>
    <xf numFmtId="168" fontId="18" fillId="0" borderId="11" xfId="0" applyNumberFormat="1" applyFont="1" applyBorder="1" applyAlignment="1">
      <alignment horizontal="center" vertical="center"/>
    </xf>
    <xf numFmtId="0" fontId="7" fillId="0" borderId="12" xfId="0" applyFont="1" applyBorder="1" applyAlignment="1">
      <alignment horizontal="center" vertical="center"/>
    </xf>
    <xf numFmtId="0" fontId="7" fillId="11" borderId="12" xfId="0" applyFont="1" applyFill="1" applyBorder="1" applyAlignment="1">
      <alignment horizontal="center" vertical="center"/>
    </xf>
    <xf numFmtId="0" fontId="7" fillId="0" borderId="14" xfId="0" applyFont="1" applyBorder="1" applyAlignment="1">
      <alignment horizontal="center" vertical="center"/>
    </xf>
    <xf numFmtId="0" fontId="19" fillId="0" borderId="0" xfId="0" applyFont="1" applyAlignment="1">
      <alignment horizontal="center" vertical="center"/>
    </xf>
    <xf numFmtId="168" fontId="7" fillId="0" borderId="45" xfId="0" applyNumberFormat="1" applyFont="1" applyBorder="1" applyAlignment="1">
      <alignment horizontal="center" vertical="center"/>
    </xf>
    <xf numFmtId="168" fontId="7" fillId="0" borderId="8" xfId="0" applyNumberFormat="1" applyFont="1" applyBorder="1" applyAlignment="1">
      <alignment horizontal="center" vertical="center"/>
    </xf>
    <xf numFmtId="168" fontId="7" fillId="0" borderId="11" xfId="0" applyNumberFormat="1" applyFont="1" applyBorder="1" applyAlignment="1">
      <alignment horizontal="center" vertical="center"/>
    </xf>
    <xf numFmtId="168" fontId="18" fillId="0" borderId="47" xfId="0" applyNumberFormat="1" applyFont="1" applyBorder="1" applyAlignment="1">
      <alignment horizontal="center" vertical="center"/>
    </xf>
    <xf numFmtId="0" fontId="7" fillId="0" borderId="4" xfId="0" applyFont="1" applyBorder="1" applyAlignment="1">
      <alignment horizontal="center" vertical="center"/>
    </xf>
    <xf numFmtId="0" fontId="7" fillId="0" borderId="22" xfId="0" applyFont="1" applyBorder="1" applyAlignment="1">
      <alignment horizontal="center" vertical="center"/>
    </xf>
    <xf numFmtId="0" fontId="7" fillId="11" borderId="4" xfId="0" applyFont="1" applyFill="1" applyBorder="1" applyAlignment="1">
      <alignment horizontal="center" vertical="center"/>
    </xf>
    <xf numFmtId="168" fontId="18" fillId="0" borderId="48" xfId="0" applyNumberFormat="1" applyFont="1" applyBorder="1" applyAlignment="1">
      <alignment horizontal="center" vertical="center"/>
    </xf>
    <xf numFmtId="0" fontId="7" fillId="0" borderId="49" xfId="0" applyFont="1" applyBorder="1" applyAlignment="1">
      <alignment horizontal="center" vertical="center"/>
    </xf>
    <xf numFmtId="0" fontId="0" fillId="0" borderId="50" xfId="0" applyBorder="1"/>
    <xf numFmtId="0" fontId="7" fillId="0" borderId="51" xfId="0" applyFont="1" applyBorder="1" applyAlignment="1">
      <alignment horizontal="center" vertical="center"/>
    </xf>
    <xf numFmtId="0" fontId="7" fillId="11" borderId="49" xfId="0" applyFont="1" applyFill="1" applyBorder="1" applyAlignment="1">
      <alignment horizontal="center" vertical="center"/>
    </xf>
    <xf numFmtId="0" fontId="0" fillId="0" borderId="49" xfId="0" applyBorder="1"/>
    <xf numFmtId="0" fontId="20" fillId="0" borderId="9" xfId="0" applyFont="1" applyBorder="1"/>
    <xf numFmtId="0" fontId="20" fillId="0" borderId="1" xfId="0" applyFont="1" applyBorder="1"/>
    <xf numFmtId="168" fontId="18" fillId="0" borderId="5" xfId="0" applyNumberFormat="1"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5" borderId="12" xfId="0" applyFont="1" applyFill="1" applyBorder="1" applyAlignment="1">
      <alignment horizontal="center" vertical="center"/>
    </xf>
    <xf numFmtId="0" fontId="7" fillId="9" borderId="38" xfId="0" applyFont="1" applyFill="1" applyBorder="1" applyAlignment="1">
      <alignment horizontal="center" vertical="center" textRotation="90"/>
    </xf>
    <xf numFmtId="0" fontId="7" fillId="14" borderId="25" xfId="0" applyFont="1" applyFill="1" applyBorder="1" applyAlignment="1">
      <alignment horizontal="center" vertical="center" wrapText="1"/>
    </xf>
    <xf numFmtId="0" fontId="7" fillId="14" borderId="0" xfId="0" applyFont="1" applyFill="1" applyAlignment="1">
      <alignment horizontal="center" vertical="center" wrapText="1"/>
    </xf>
    <xf numFmtId="0" fontId="7" fillId="15" borderId="0" xfId="0" applyFont="1" applyFill="1" applyAlignment="1">
      <alignment horizontal="center" vertical="center" wrapText="1"/>
    </xf>
    <xf numFmtId="0" fontId="7" fillId="15" borderId="25" xfId="0" applyFont="1" applyFill="1" applyBorder="1" applyAlignment="1">
      <alignment horizontal="center" vertical="center" wrapText="1"/>
    </xf>
    <xf numFmtId="0" fontId="7" fillId="12" borderId="30" xfId="0" applyFont="1" applyFill="1" applyBorder="1" applyAlignment="1">
      <alignment horizontal="center" vertical="center"/>
    </xf>
    <xf numFmtId="0" fontId="7" fillId="21" borderId="0" xfId="0" applyFont="1" applyFill="1" applyAlignment="1">
      <alignment horizontal="center" vertical="center"/>
    </xf>
    <xf numFmtId="0" fontId="7" fillId="11" borderId="30" xfId="0" applyFont="1" applyFill="1" applyBorder="1" applyAlignment="1">
      <alignment horizontal="center" vertical="center"/>
    </xf>
    <xf numFmtId="0" fontId="7" fillId="21" borderId="30" xfId="0" applyFont="1" applyFill="1" applyBorder="1" applyAlignment="1">
      <alignment horizontal="center" vertical="center"/>
    </xf>
    <xf numFmtId="0" fontId="7" fillId="5" borderId="16" xfId="0" applyFont="1" applyFill="1" applyBorder="1" applyAlignment="1">
      <alignment horizontal="center" vertical="center"/>
    </xf>
    <xf numFmtId="168" fontId="7" fillId="0" borderId="43" xfId="0" applyNumberFormat="1" applyFont="1" applyBorder="1" applyAlignment="1">
      <alignment horizontal="center" vertical="center"/>
    </xf>
    <xf numFmtId="0" fontId="7" fillId="0" borderId="44" xfId="0" applyFont="1" applyBorder="1" applyAlignment="1">
      <alignment horizontal="center" vertical="center"/>
    </xf>
    <xf numFmtId="168" fontId="7" fillId="0" borderId="41" xfId="0" applyNumberFormat="1" applyFont="1" applyBorder="1" applyAlignment="1">
      <alignment horizontal="center" vertical="center"/>
    </xf>
    <xf numFmtId="0" fontId="7" fillId="0" borderId="42" xfId="0" applyFont="1" applyBorder="1" applyAlignment="1">
      <alignment horizontal="center" vertical="center"/>
    </xf>
    <xf numFmtId="168" fontId="7" fillId="0" borderId="17" xfId="0" applyNumberFormat="1" applyFont="1" applyBorder="1" applyAlignment="1">
      <alignment horizontal="center" vertical="center"/>
    </xf>
    <xf numFmtId="0" fontId="0" fillId="0" borderId="12" xfId="0" applyBorder="1"/>
    <xf numFmtId="168" fontId="7" fillId="0" borderId="5" xfId="0" applyNumberFormat="1" applyFont="1" applyBorder="1" applyAlignment="1">
      <alignment horizontal="center" vertical="center"/>
    </xf>
    <xf numFmtId="2" fontId="0" fillId="0" borderId="0" xfId="0" applyNumberFormat="1"/>
    <xf numFmtId="2" fontId="0" fillId="0" borderId="0" xfId="8" applyNumberFormat="1" applyFont="1"/>
    <xf numFmtId="0" fontId="7" fillId="2" borderId="0" xfId="0" applyFont="1" applyFill="1" applyAlignment="1">
      <alignment horizontal="center" vertical="center" textRotation="90"/>
    </xf>
    <xf numFmtId="168" fontId="7" fillId="0" borderId="52" xfId="0" applyNumberFormat="1" applyFont="1" applyBorder="1" applyAlignment="1">
      <alignment horizontal="center" vertical="center"/>
    </xf>
    <xf numFmtId="0" fontId="7" fillId="0" borderId="53" xfId="0" applyFont="1" applyBorder="1" applyAlignment="1">
      <alignment horizontal="center" vertical="center"/>
    </xf>
    <xf numFmtId="168" fontId="7" fillId="0" borderId="54" xfId="0" applyNumberFormat="1" applyFont="1" applyBorder="1" applyAlignment="1">
      <alignment horizontal="center" vertical="center"/>
    </xf>
    <xf numFmtId="0" fontId="7" fillId="0" borderId="23" xfId="0" applyFont="1" applyBorder="1" applyAlignment="1">
      <alignment horizontal="center" vertical="center"/>
    </xf>
    <xf numFmtId="168" fontId="7" fillId="0" borderId="1" xfId="0" applyNumberFormat="1" applyFont="1" applyBorder="1" applyAlignment="1">
      <alignment horizontal="center" vertical="center"/>
    </xf>
    <xf numFmtId="0" fontId="0" fillId="12" borderId="1" xfId="0" applyFill="1" applyBorder="1"/>
    <xf numFmtId="0" fontId="0" fillId="12" borderId="4" xfId="0" applyFill="1" applyBorder="1"/>
    <xf numFmtId="168" fontId="7" fillId="0" borderId="47" xfId="0" applyNumberFormat="1" applyFont="1" applyBorder="1" applyAlignment="1">
      <alignment horizontal="center" vertical="center"/>
    </xf>
    <xf numFmtId="0" fontId="7" fillId="0" borderId="13" xfId="0" applyFont="1" applyBorder="1" applyAlignment="1">
      <alignment horizontal="center" vertical="center"/>
    </xf>
    <xf numFmtId="49" fontId="0" fillId="0" borderId="0" xfId="0" applyNumberFormat="1"/>
    <xf numFmtId="0" fontId="7" fillId="22" borderId="1" xfId="0" applyFont="1" applyFill="1" applyBorder="1" applyAlignment="1">
      <alignment horizontal="center" vertical="center"/>
    </xf>
    <xf numFmtId="167" fontId="5" fillId="0" borderId="0" xfId="6" applyNumberFormat="1"/>
    <xf numFmtId="168" fontId="7" fillId="0" borderId="9" xfId="0" applyNumberFormat="1" applyFont="1" applyBorder="1" applyAlignment="1">
      <alignment horizontal="center" vertical="center"/>
    </xf>
    <xf numFmtId="0" fontId="7" fillId="22" borderId="9" xfId="0" applyFont="1" applyFill="1" applyBorder="1" applyAlignment="1">
      <alignment horizontal="center" vertical="center"/>
    </xf>
    <xf numFmtId="0" fontId="0" fillId="0" borderId="16" xfId="0" applyBorder="1"/>
    <xf numFmtId="14" fontId="0" fillId="0" borderId="16" xfId="0" applyNumberFormat="1" applyBorder="1"/>
    <xf numFmtId="14" fontId="0" fillId="0" borderId="16" xfId="0" applyNumberFormat="1" applyBorder="1" applyAlignment="1">
      <alignment horizontal="center"/>
    </xf>
    <xf numFmtId="0" fontId="0" fillId="12" borderId="12" xfId="0" applyFill="1" applyBorder="1"/>
    <xf numFmtId="168" fontId="7" fillId="0" borderId="4" xfId="0" applyNumberFormat="1" applyFont="1" applyBorder="1" applyAlignment="1">
      <alignment horizontal="center" vertical="center"/>
    </xf>
    <xf numFmtId="0" fontId="0" fillId="0" borderId="4" xfId="0" applyBorder="1"/>
    <xf numFmtId="0" fontId="7" fillId="22" borderId="4" xfId="0" applyFont="1" applyFill="1" applyBorder="1" applyAlignment="1">
      <alignment horizontal="center" vertical="center"/>
    </xf>
    <xf numFmtId="0" fontId="0" fillId="0" borderId="55" xfId="0" applyBorder="1"/>
    <xf numFmtId="49" fontId="0" fillId="0" borderId="55" xfId="0" applyNumberFormat="1" applyBorder="1"/>
    <xf numFmtId="14" fontId="0" fillId="0" borderId="55" xfId="0" applyNumberFormat="1" applyBorder="1"/>
    <xf numFmtId="14" fontId="0" fillId="0" borderId="55" xfId="0" applyNumberFormat="1" applyBorder="1" applyAlignment="1">
      <alignment horizontal="center"/>
    </xf>
    <xf numFmtId="168" fontId="7" fillId="0" borderId="12" xfId="0" applyNumberFormat="1" applyFont="1" applyBorder="1" applyAlignment="1">
      <alignment horizontal="center" vertical="center"/>
    </xf>
    <xf numFmtId="0" fontId="7" fillId="0" borderId="21" xfId="0" applyFont="1" applyBorder="1" applyAlignment="1">
      <alignment horizontal="center" vertical="center"/>
    </xf>
    <xf numFmtId="3" fontId="5" fillId="0" borderId="0" xfId="6" applyNumberFormat="1" applyAlignment="1">
      <alignment horizontal="center"/>
    </xf>
    <xf numFmtId="49" fontId="0" fillId="0" borderId="30" xfId="0" applyNumberFormat="1" applyBorder="1"/>
    <xf numFmtId="14" fontId="0" fillId="0" borderId="30" xfId="0" applyNumberFormat="1" applyBorder="1"/>
    <xf numFmtId="14" fontId="0" fillId="0" borderId="30" xfId="0" applyNumberFormat="1" applyBorder="1" applyAlignment="1">
      <alignment horizontal="center"/>
    </xf>
    <xf numFmtId="0" fontId="3" fillId="0" borderId="0" xfId="6" applyFont="1"/>
    <xf numFmtId="3" fontId="5" fillId="0" borderId="23" xfId="6" applyNumberFormat="1" applyBorder="1" applyAlignment="1">
      <alignment horizontal="center"/>
    </xf>
    <xf numFmtId="166" fontId="3" fillId="0" borderId="0" xfId="2" applyNumberFormat="1" applyFont="1" applyFill="1"/>
    <xf numFmtId="167" fontId="3" fillId="0" borderId="20" xfId="58" applyNumberFormat="1" applyFont="1" applyBorder="1" applyAlignment="1">
      <alignment horizontal="left" vertical="center"/>
    </xf>
    <xf numFmtId="167" fontId="3" fillId="0" borderId="0" xfId="58" applyNumberFormat="1" applyFont="1" applyBorder="1" applyAlignment="1">
      <alignment horizontal="left" vertical="center"/>
    </xf>
    <xf numFmtId="167" fontId="3" fillId="0" borderId="0" xfId="58" applyNumberFormat="1" applyFont="1" applyBorder="1" applyAlignment="1">
      <alignment horizontal="center"/>
    </xf>
    <xf numFmtId="167" fontId="3" fillId="0" borderId="16" xfId="58" applyNumberFormat="1" applyFont="1" applyBorder="1" applyAlignment="1">
      <alignment horizontal="left" vertical="center"/>
    </xf>
    <xf numFmtId="167" fontId="3" fillId="3" borderId="16" xfId="58" applyNumberFormat="1" applyFont="1" applyFill="1" applyBorder="1" applyAlignment="1">
      <alignment horizontal="center"/>
    </xf>
    <xf numFmtId="167" fontId="3" fillId="6" borderId="15" xfId="58" applyNumberFormat="1" applyFont="1" applyFill="1" applyBorder="1" applyAlignment="1">
      <alignment horizontal="center"/>
    </xf>
    <xf numFmtId="167" fontId="3" fillId="0" borderId="6" xfId="58" applyNumberFormat="1" applyFont="1" applyBorder="1" applyAlignment="1">
      <alignment horizontal="left" vertical="center"/>
    </xf>
    <xf numFmtId="167" fontId="3" fillId="0" borderId="1" xfId="58" applyNumberFormat="1" applyFont="1" applyBorder="1" applyAlignment="1">
      <alignment horizontal="left" vertical="center"/>
    </xf>
    <xf numFmtId="167" fontId="3" fillId="0" borderId="1" xfId="58" applyNumberFormat="1" applyFont="1" applyBorder="1" applyAlignment="1">
      <alignment horizontal="center"/>
    </xf>
    <xf numFmtId="167" fontId="3" fillId="0" borderId="12" xfId="58" applyNumberFormat="1" applyFont="1" applyBorder="1" applyAlignment="1">
      <alignment horizontal="left" vertical="center"/>
    </xf>
    <xf numFmtId="167" fontId="3" fillId="6" borderId="12" xfId="58" applyNumberFormat="1" applyFont="1" applyFill="1" applyBorder="1" applyAlignment="1">
      <alignment horizontal="center"/>
    </xf>
    <xf numFmtId="0" fontId="3" fillId="0" borderId="0" xfId="6" applyFont="1" applyAlignment="1">
      <alignment horizontal="center"/>
    </xf>
    <xf numFmtId="0" fontId="7" fillId="16" borderId="1"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12" xfId="0" applyFont="1" applyFill="1" applyBorder="1" applyAlignment="1">
      <alignment horizontal="center" vertical="center"/>
    </xf>
    <xf numFmtId="0" fontId="7" fillId="21" borderId="13" xfId="0" applyFont="1" applyFill="1" applyBorder="1" applyAlignment="1">
      <alignment horizontal="center" vertical="center"/>
    </xf>
    <xf numFmtId="0" fontId="7" fillId="21" borderId="12" xfId="0" applyFont="1" applyFill="1" applyBorder="1" applyAlignment="1">
      <alignment horizontal="center" vertical="center"/>
    </xf>
    <xf numFmtId="0" fontId="7" fillId="21" borderId="1" xfId="0" applyFont="1" applyFill="1" applyBorder="1" applyAlignment="1">
      <alignment horizontal="center" vertical="center"/>
    </xf>
    <xf numFmtId="0" fontId="9" fillId="0" borderId="0" xfId="0" applyFont="1"/>
    <xf numFmtId="0" fontId="0" fillId="0" borderId="0" xfId="0" applyAlignment="1">
      <alignment textRotation="75"/>
    </xf>
    <xf numFmtId="169" fontId="0" fillId="0" borderId="0" xfId="0" applyNumberFormat="1"/>
    <xf numFmtId="167" fontId="3" fillId="17" borderId="6" xfId="58" applyNumberFormat="1" applyFont="1" applyFill="1" applyBorder="1" applyAlignment="1">
      <alignment horizontal="center"/>
    </xf>
    <xf numFmtId="3" fontId="5" fillId="17" borderId="7" xfId="6" applyNumberFormat="1" applyFill="1" applyBorder="1" applyAlignment="1">
      <alignment horizontal="center"/>
    </xf>
    <xf numFmtId="167" fontId="3" fillId="17" borderId="20" xfId="58" applyNumberFormat="1" applyFont="1" applyFill="1" applyBorder="1" applyAlignment="1">
      <alignment horizontal="center"/>
    </xf>
    <xf numFmtId="3" fontId="5" fillId="17" borderId="6" xfId="6" applyNumberFormat="1" applyFill="1" applyBorder="1" applyAlignment="1">
      <alignment horizontal="center"/>
    </xf>
    <xf numFmtId="3" fontId="5" fillId="17" borderId="1" xfId="6" applyNumberFormat="1" applyFill="1" applyBorder="1" applyAlignment="1">
      <alignment horizontal="center"/>
    </xf>
    <xf numFmtId="166" fontId="0" fillId="0" borderId="0" xfId="2" applyNumberFormat="1" applyFont="1"/>
    <xf numFmtId="170" fontId="0" fillId="0" borderId="0" xfId="58" applyNumberFormat="1" applyFont="1"/>
    <xf numFmtId="0" fontId="9" fillId="0" borderId="0" xfId="0" applyFont="1" applyAlignment="1">
      <alignment horizontal="right"/>
    </xf>
    <xf numFmtId="0" fontId="22" fillId="0" borderId="0" xfId="0" applyFont="1"/>
    <xf numFmtId="0" fontId="22" fillId="0" borderId="0" xfId="0" applyFont="1" applyAlignment="1">
      <alignment horizontal="right"/>
    </xf>
    <xf numFmtId="0" fontId="23" fillId="5" borderId="0" xfId="0" applyFont="1" applyFill="1"/>
    <xf numFmtId="169" fontId="23" fillId="5" borderId="0" xfId="0" applyNumberFormat="1" applyFont="1" applyFill="1"/>
    <xf numFmtId="0" fontId="2" fillId="5" borderId="56" xfId="0" applyFont="1" applyFill="1" applyBorder="1"/>
    <xf numFmtId="0" fontId="8" fillId="11" borderId="0" xfId="0" applyFont="1" applyFill="1"/>
    <xf numFmtId="3" fontId="0" fillId="11" borderId="0" xfId="0" applyNumberFormat="1" applyFill="1"/>
    <xf numFmtId="17" fontId="21" fillId="5" borderId="15" xfId="6" applyNumberFormat="1" applyFont="1" applyFill="1" applyBorder="1" applyAlignment="1">
      <alignment horizontal="center"/>
    </xf>
    <xf numFmtId="167" fontId="3" fillId="11" borderId="1" xfId="58" applyNumberFormat="1" applyFont="1" applyFill="1" applyBorder="1" applyAlignment="1">
      <alignment horizontal="center"/>
    </xf>
    <xf numFmtId="3" fontId="5" fillId="11" borderId="1" xfId="6" applyNumberFormat="1" applyFill="1" applyBorder="1" applyAlignment="1">
      <alignment horizontal="center"/>
    </xf>
    <xf numFmtId="3" fontId="5" fillId="11" borderId="10" xfId="6" applyNumberFormat="1" applyFill="1" applyBorder="1" applyAlignment="1">
      <alignment horizontal="center"/>
    </xf>
    <xf numFmtId="14" fontId="5" fillId="0" borderId="0" xfId="6" applyNumberFormat="1"/>
    <xf numFmtId="17" fontId="5" fillId="10" borderId="0" xfId="6" applyNumberFormat="1" applyFill="1"/>
    <xf numFmtId="17" fontId="5" fillId="23" borderId="0" xfId="6" applyNumberFormat="1" applyFill="1"/>
    <xf numFmtId="0" fontId="24" fillId="0" borderId="0" xfId="60"/>
    <xf numFmtId="0" fontId="0" fillId="0" borderId="0" xfId="0" applyAlignment="1">
      <alignment horizontal="right"/>
    </xf>
    <xf numFmtId="0" fontId="1" fillId="5" borderId="56" xfId="0" applyFont="1" applyFill="1" applyBorder="1"/>
    <xf numFmtId="0" fontId="1" fillId="5" borderId="57" xfId="0" applyFont="1" applyFill="1" applyBorder="1"/>
    <xf numFmtId="0" fontId="9" fillId="0" borderId="0" xfId="0" applyFont="1" applyAlignment="1">
      <alignment wrapText="1"/>
    </xf>
    <xf numFmtId="0" fontId="0" fillId="0" borderId="39" xfId="0" applyBorder="1"/>
    <xf numFmtId="0" fontId="0" fillId="0" borderId="20" xfId="0" applyBorder="1" applyAlignment="1">
      <alignment wrapText="1"/>
    </xf>
    <xf numFmtId="0" fontId="0" fillId="0" borderId="40" xfId="0" applyBorder="1"/>
    <xf numFmtId="0" fontId="0" fillId="0" borderId="34" xfId="0" applyBorder="1"/>
    <xf numFmtId="0" fontId="0" fillId="0" borderId="35" xfId="0" applyBorder="1"/>
    <xf numFmtId="0" fontId="25" fillId="0" borderId="0" xfId="0" applyFont="1" applyAlignment="1">
      <alignment vertical="center" wrapText="1"/>
    </xf>
    <xf numFmtId="0" fontId="0" fillId="0" borderId="36" xfId="0" applyBorder="1"/>
    <xf numFmtId="0" fontId="0" fillId="0" borderId="16" xfId="0" applyBorder="1" applyAlignment="1">
      <alignment wrapText="1"/>
    </xf>
    <xf numFmtId="0" fontId="0" fillId="0" borderId="37" xfId="0" applyBorder="1"/>
    <xf numFmtId="0" fontId="9" fillId="6" borderId="0" xfId="0" applyFont="1" applyFill="1" applyAlignment="1">
      <alignment horizontal="left"/>
    </xf>
    <xf numFmtId="0" fontId="9" fillId="3" borderId="0" xfId="0" applyFont="1" applyFill="1" applyAlignment="1">
      <alignment horizontal="center"/>
    </xf>
    <xf numFmtId="0" fontId="9" fillId="8" borderId="3" xfId="4" applyNumberFormat="1" applyFont="1" applyAlignment="1">
      <alignment horizontal="left" vertical="center"/>
    </xf>
  </cellXfs>
  <cellStyles count="61">
    <cellStyle name="Comma" xfId="58" builtinId="3"/>
    <cellStyle name="Comma 2" xfId="11" xr:uid="{96CB6B10-6331-4F55-B71D-D1EE7318A0FE}"/>
    <cellStyle name="Comma 3" xfId="46" xr:uid="{1BC47753-CEA6-4CBB-B9CF-9B3BEF01C342}"/>
    <cellStyle name="Hyperlink" xfId="60" builtinId="8"/>
    <cellStyle name="Input" xfId="3" builtinId="20"/>
    <cellStyle name="Normal" xfId="0" builtinId="0"/>
    <cellStyle name="Normal 10" xfId="19" xr:uid="{5F343F7F-79FA-43CC-A0EA-C243C9F84001}"/>
    <cellStyle name="Normal 11" xfId="20" xr:uid="{186A934E-146C-46BE-8F9F-625F5CDE0C3D}"/>
    <cellStyle name="Normal 12" xfId="21" xr:uid="{2073E0E0-1752-40CC-B02A-A377ED1270E6}"/>
    <cellStyle name="Normal 13" xfId="22" xr:uid="{9F895885-F334-4D17-BDC3-B1103370E97E}"/>
    <cellStyle name="Normal 14" xfId="23" xr:uid="{E5A0329D-D68A-4121-BE10-CD4390CF0EB1}"/>
    <cellStyle name="Normal 15" xfId="24" xr:uid="{5B759015-1B74-4A44-A5B6-318337518757}"/>
    <cellStyle name="Normal 16" xfId="25" xr:uid="{E256043E-9156-4ED0-87E3-4A4756180440}"/>
    <cellStyle name="Normal 17" xfId="26" xr:uid="{F12FEBD6-30B8-4DF0-9318-E854EF77135E}"/>
    <cellStyle name="Normal 18" xfId="27" xr:uid="{63402516-D14A-4301-883C-7D04E34ED5F2}"/>
    <cellStyle name="Normal 19" xfId="28" xr:uid="{11853A6B-E5B0-439C-9AA9-8674095EE80D}"/>
    <cellStyle name="Normal 2" xfId="1" xr:uid="{7C740D19-E19C-4EC7-9A5E-E358A042947F}"/>
    <cellStyle name="Normal 20" xfId="29" xr:uid="{740D6473-8A7A-48CE-B094-38675B342D68}"/>
    <cellStyle name="Normal 21" xfId="30" xr:uid="{65FB3219-BA88-430D-9B8A-67C72E5D639F}"/>
    <cellStyle name="Normal 22" xfId="31" xr:uid="{059DF18A-7593-424F-A7F8-C71A085E96A8}"/>
    <cellStyle name="Normal 23" xfId="32" xr:uid="{11A5190F-E2A3-45A0-86BC-28F7411F9B0A}"/>
    <cellStyle name="Normal 24" xfId="33" xr:uid="{B0F37A4E-4DB0-4C75-8738-A8488189FA8F}"/>
    <cellStyle name="Normal 25" xfId="34" xr:uid="{FFCBBC0C-E2C2-49F9-B656-B0D2404F8BDB}"/>
    <cellStyle name="Normal 26" xfId="35" xr:uid="{CBEDC267-057F-45F0-BBFA-55D837874E42}"/>
    <cellStyle name="Normal 27" xfId="36" xr:uid="{936A70DA-4D54-4D01-9436-0E5B007635DD}"/>
    <cellStyle name="Normal 28" xfId="39" xr:uid="{0FF97646-7D33-4133-A0D4-7ECFBB1C061E}"/>
    <cellStyle name="Normal 29" xfId="40" xr:uid="{F806DD10-7F17-4153-9B18-0B586E6352EA}"/>
    <cellStyle name="Normal 3" xfId="5" xr:uid="{D3E3F176-FEFE-41B5-9641-861B6824CA79}"/>
    <cellStyle name="Normal 3 2" xfId="15" xr:uid="{408602A1-4BC1-4A26-9C9B-21F029D69D37}"/>
    <cellStyle name="Normal 3 3" xfId="6" xr:uid="{DE811932-F1C9-4A05-9A6B-306211C7B23D}"/>
    <cellStyle name="Normal 3 3 2" xfId="37" xr:uid="{FC6042E9-C058-4513-8E4D-66FE1D42147B}"/>
    <cellStyle name="Normal 3 4" xfId="56" xr:uid="{96A723AB-7B61-4A9D-AE22-EEB555A3AA52}"/>
    <cellStyle name="Normal 3 5" xfId="10" xr:uid="{6C3FBE5A-2D2F-426C-B5AC-B224AEDBF7B5}"/>
    <cellStyle name="Normal 3 6" xfId="59" xr:uid="{D9B57A24-762B-478B-AADA-820AF5A43E3B}"/>
    <cellStyle name="Normal 30" xfId="41" xr:uid="{88515612-A46C-4766-ACF3-6D3100463AB4}"/>
    <cellStyle name="Normal 31" xfId="42" xr:uid="{23D39861-4858-40CF-8AAE-296A0F67C900}"/>
    <cellStyle name="Normal 32" xfId="43" xr:uid="{10D0F20F-C27B-4FEE-9B44-A05B73635AC2}"/>
    <cellStyle name="Normal 33" xfId="44" xr:uid="{567E1DBD-3A0F-45A6-A49C-EF64352F87B2}"/>
    <cellStyle name="Normal 34" xfId="45" xr:uid="{5063A4B6-5012-48EB-8911-8A8CEF7D3A7E}"/>
    <cellStyle name="Normal 35" xfId="47" xr:uid="{FB83B6FF-BAD7-4A1F-8FA5-1BDBAEB2E7AB}"/>
    <cellStyle name="Normal 36" xfId="48" xr:uid="{FC99DDE9-7D2C-4730-BE29-DC40A6393B89}"/>
    <cellStyle name="Normal 37" xfId="49" xr:uid="{1B264901-1C59-49F4-9D83-6EC582F8E24C}"/>
    <cellStyle name="Normal 38" xfId="50" xr:uid="{FBD79468-0102-435B-9D84-134B107C73C4}"/>
    <cellStyle name="Normal 39" xfId="51" xr:uid="{4BD5D050-FB99-428C-B7CB-0FF13C6A2FB8}"/>
    <cellStyle name="Normal 4" xfId="12" xr:uid="{159D71A0-21C2-4936-8E5D-F24FA5781158}"/>
    <cellStyle name="Normal 40" xfId="52" xr:uid="{BCF9475F-C3FE-4DD1-B119-E3AA5F626A2A}"/>
    <cellStyle name="Normal 41" xfId="53" xr:uid="{72B8CF8D-BDB2-45E4-A505-0AE387177F15}"/>
    <cellStyle name="Normal 42" xfId="54" xr:uid="{7582EDBF-BF1A-4558-A43F-C9E4C6B0458E}"/>
    <cellStyle name="Normal 43" xfId="55" xr:uid="{8E5730C1-7325-4609-9278-04AC90969636}"/>
    <cellStyle name="Normal 44" xfId="57" xr:uid="{EBFF3BA5-1047-49F0-BCF2-EB0CECC0ED6D}"/>
    <cellStyle name="Normal 5" xfId="13" xr:uid="{3EBD2A94-310D-438D-BEF9-A170E423F783}"/>
    <cellStyle name="Normal 6" xfId="14" xr:uid="{61DDA5D4-E589-4737-9A1A-317CBC006BF9}"/>
    <cellStyle name="Normal 7" xfId="16" xr:uid="{72689226-121C-4D41-A93D-5C5286229BBE}"/>
    <cellStyle name="Normal 8" xfId="17" xr:uid="{0FA2D505-A5DF-4FD5-B4F8-50FEE763085A}"/>
    <cellStyle name="Normal 9" xfId="18" xr:uid="{2E06984D-C3C9-4D8A-BC68-C16D5AC15885}"/>
    <cellStyle name="Note" xfId="4" builtinId="10"/>
    <cellStyle name="Percent" xfId="2" builtinId="5"/>
    <cellStyle name="Percent 2" xfId="9" xr:uid="{B01F7FE6-61A8-467C-B0DA-A0918329E1D2}"/>
    <cellStyle name="Percent 2 2" xfId="8" xr:uid="{CD2EE53A-97DE-405D-857A-7EAF60A0FA38}"/>
    <cellStyle name="Percent 2 2 2" xfId="38" xr:uid="{F610E423-F914-40AA-A9E5-C8950C634CC7}"/>
    <cellStyle name="Percent 3" xfId="7" xr:uid="{97A152F6-BC07-4BB4-8F8E-4A60A82AD97E}"/>
  </cellStyles>
  <dxfs count="148">
    <dxf>
      <font>
        <b val="0"/>
        <i val="0"/>
        <color rgb="FFF20000"/>
      </font>
    </dxf>
    <dxf>
      <font>
        <b val="0"/>
        <i val="0"/>
        <color rgb="FFF20000"/>
      </font>
    </dxf>
    <dxf>
      <font>
        <color rgb="FF006100"/>
      </font>
      <fill>
        <patternFill>
          <bgColor rgb="FFC6EFCE"/>
        </patternFill>
      </fill>
    </dxf>
    <dxf>
      <fill>
        <patternFill>
          <bgColor theme="9" tint="0.39994506668294322"/>
        </patternFill>
      </fill>
    </dxf>
    <dxf>
      <font>
        <color rgb="FF9C5700"/>
      </font>
      <fill>
        <patternFill>
          <bgColor rgb="FFFFEB9C"/>
        </patternFill>
      </fill>
    </dxf>
    <dxf>
      <font>
        <b val="0"/>
        <i val="0"/>
        <color rgb="FFF20000"/>
      </font>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medium">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168" formatCode="dd\-mm\-yyyy\ hh:mm:ss"/>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alignment horizontal="center" vertical="center" textRotation="90" wrapText="0" indent="0" justifyLastLine="0" shrinkToFit="0" readingOrder="0"/>
    </dxf>
    <dxf>
      <font>
        <b/>
        <i val="0"/>
        <strike val="0"/>
        <condense val="0"/>
        <extend val="0"/>
        <outline val="0"/>
        <shadow val="0"/>
        <u val="none"/>
        <vertAlign val="baseline"/>
        <sz val="11"/>
        <color indexed="8"/>
        <name val="Calibri"/>
        <family val="2"/>
        <scheme val="minor"/>
      </font>
    </dxf>
    <dxf>
      <numFmt numFmtId="3" formatCode="#,##0"/>
      <fill>
        <patternFill patternType="solid">
          <fgColor indexed="64"/>
          <bgColor rgb="FFFFC000"/>
        </patternFill>
      </fill>
    </dxf>
    <dxf>
      <numFmt numFmtId="3" formatCode="#,##0"/>
    </dxf>
    <dxf>
      <numFmt numFmtId="0" formatCode="Genera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font>
        <color theme="1"/>
      </font>
      <fill>
        <patternFill patternType="solid">
          <fgColor indexed="64"/>
          <bgColor rgb="FFFFFF00"/>
        </patternFill>
      </fill>
      <border diagonalUp="0" diagonalDown="0">
        <left/>
        <right style="thin">
          <color theme="4" tint="0.39997558519241921"/>
        </right>
        <top style="thin">
          <color theme="4" tint="0.39997558519241921"/>
        </top>
        <bottom style="thin">
          <color theme="4" tint="0.39997558519241921"/>
        </bottom>
        <vertical/>
        <horizontal/>
      </border>
    </dxf>
    <dxf>
      <numFmt numFmtId="169" formatCode="d/mm/yyyy;@"/>
    </dxf>
    <dxf>
      <numFmt numFmtId="169" formatCode="d/mm/yyyy;@"/>
    </dxf>
    <dxf>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s>
  <tableStyles count="0" defaultTableStyle="TableStyleMedium2" defaultPivotStyle="PivotStyleLight16"/>
  <colors>
    <mruColors>
      <color rgb="FFF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Auckland Recorded Cycle Movement at 26 Sites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398206795971197E-2"/>
          <c:y val="0.11790691313905897"/>
          <c:w val="0.8811952557323105"/>
          <c:h val="0.76921384883282928"/>
        </c:manualLayout>
      </c:layout>
      <c:lineChart>
        <c:grouping val="standard"/>
        <c:varyColors val="0"/>
        <c:ser>
          <c:idx val="0"/>
          <c:order val="0"/>
          <c:tx>
            <c:strRef>
              <c:f>Total_Monthly_Counts!$E$1</c:f>
              <c:strCache>
                <c:ptCount val="1"/>
                <c:pt idx="0">
                  <c:v>Monthly Count</c:v>
                </c:pt>
              </c:strCache>
            </c:strRef>
          </c:tx>
          <c:spPr>
            <a:ln w="28575" cap="rnd">
              <a:solidFill>
                <a:schemeClr val="accent1"/>
              </a:solidFill>
              <a:prstDash val="solid"/>
              <a:round/>
            </a:ln>
            <a:effectLst/>
          </c:spPr>
          <c:marker>
            <c:symbol val="none"/>
          </c:marker>
          <c:cat>
            <c:strRef>
              <c:f>Total_Monthly_Counts!$D$2:$D$97</c:f>
              <c:strCache>
                <c:ptCount val="96"/>
                <c:pt idx="0">
                  <c:v>Dec-16</c:v>
                </c:pt>
                <c:pt idx="1">
                  <c:v>Jan-17</c:v>
                </c:pt>
                <c:pt idx="2">
                  <c:v>Feb-17</c:v>
                </c:pt>
                <c:pt idx="3">
                  <c:v>Mar-17</c:v>
                </c:pt>
                <c:pt idx="4">
                  <c:v>Apr-17</c:v>
                </c:pt>
                <c:pt idx="5">
                  <c:v>May-17</c:v>
                </c:pt>
                <c:pt idx="6">
                  <c:v>Jun-17</c:v>
                </c:pt>
                <c:pt idx="7">
                  <c:v>Jul-17</c:v>
                </c:pt>
                <c:pt idx="8">
                  <c:v>Aug-17</c:v>
                </c:pt>
                <c:pt idx="9">
                  <c:v>Sep-17</c:v>
                </c:pt>
                <c:pt idx="10">
                  <c:v>Oct-17</c:v>
                </c:pt>
                <c:pt idx="11">
                  <c:v>Nov-17</c:v>
                </c:pt>
                <c:pt idx="12">
                  <c:v>Dec-17</c:v>
                </c:pt>
                <c:pt idx="13">
                  <c:v>Jan-18</c:v>
                </c:pt>
                <c:pt idx="14">
                  <c:v>Feb-18</c:v>
                </c:pt>
                <c:pt idx="15">
                  <c:v>Mar-18</c:v>
                </c:pt>
                <c:pt idx="16">
                  <c:v>Apr-18</c:v>
                </c:pt>
                <c:pt idx="17">
                  <c:v>May-18</c:v>
                </c:pt>
                <c:pt idx="18">
                  <c:v>Jun-18</c:v>
                </c:pt>
                <c:pt idx="19">
                  <c:v>Jul-18</c:v>
                </c:pt>
                <c:pt idx="20">
                  <c:v>Aug-18</c:v>
                </c:pt>
                <c:pt idx="21">
                  <c:v>Sep-18</c:v>
                </c:pt>
                <c:pt idx="22">
                  <c:v>Oct-18</c:v>
                </c:pt>
                <c:pt idx="23">
                  <c:v>Nov-18</c:v>
                </c:pt>
                <c:pt idx="24">
                  <c:v>Dec-18</c:v>
                </c:pt>
                <c:pt idx="25">
                  <c:v>Jan-19</c:v>
                </c:pt>
                <c:pt idx="26">
                  <c:v>Feb-19</c:v>
                </c:pt>
                <c:pt idx="27">
                  <c:v>Mar-19</c:v>
                </c:pt>
                <c:pt idx="28">
                  <c:v>Apr-19</c:v>
                </c:pt>
                <c:pt idx="29">
                  <c:v>May-19</c:v>
                </c:pt>
                <c:pt idx="30">
                  <c:v>Jun-19</c:v>
                </c:pt>
                <c:pt idx="31">
                  <c:v>Jul-19</c:v>
                </c:pt>
                <c:pt idx="32">
                  <c:v>Aug-19</c:v>
                </c:pt>
                <c:pt idx="33">
                  <c:v>Sep-19</c:v>
                </c:pt>
                <c:pt idx="34">
                  <c:v>Oct-19</c:v>
                </c:pt>
                <c:pt idx="35">
                  <c:v>Nov-19</c:v>
                </c:pt>
                <c:pt idx="36">
                  <c:v>Dec-19</c:v>
                </c:pt>
                <c:pt idx="37">
                  <c:v>Jan-20</c:v>
                </c:pt>
                <c:pt idx="38">
                  <c:v>Feb-20</c:v>
                </c:pt>
                <c:pt idx="39">
                  <c:v>Mar-20</c:v>
                </c:pt>
                <c:pt idx="40">
                  <c:v>Apr-20</c:v>
                </c:pt>
                <c:pt idx="41">
                  <c:v>May-20</c:v>
                </c:pt>
                <c:pt idx="42">
                  <c:v>Jun-20</c:v>
                </c:pt>
                <c:pt idx="43">
                  <c:v>Jul-20</c:v>
                </c:pt>
                <c:pt idx="44">
                  <c:v>Aug-20</c:v>
                </c:pt>
                <c:pt idx="45">
                  <c:v>Sep-20</c:v>
                </c:pt>
                <c:pt idx="46">
                  <c:v>Oct-20</c:v>
                </c:pt>
                <c:pt idx="47">
                  <c:v>Nov-20</c:v>
                </c:pt>
                <c:pt idx="48">
                  <c:v>Dec-20</c:v>
                </c:pt>
                <c:pt idx="49">
                  <c:v>Jan-21</c:v>
                </c:pt>
                <c:pt idx="50">
                  <c:v>Feb-21</c:v>
                </c:pt>
                <c:pt idx="51">
                  <c:v>Mar-21</c:v>
                </c:pt>
                <c:pt idx="52">
                  <c:v>Apr-21</c:v>
                </c:pt>
                <c:pt idx="53">
                  <c:v>May-21</c:v>
                </c:pt>
                <c:pt idx="54">
                  <c:v>Jun-21</c:v>
                </c:pt>
                <c:pt idx="55">
                  <c:v>Jul-21</c:v>
                </c:pt>
                <c:pt idx="56">
                  <c:v>Aug-21</c:v>
                </c:pt>
                <c:pt idx="57">
                  <c:v>Sep-21</c:v>
                </c:pt>
                <c:pt idx="58">
                  <c:v>Oct-21</c:v>
                </c:pt>
                <c:pt idx="59">
                  <c:v>Nov-21</c:v>
                </c:pt>
                <c:pt idx="60">
                  <c:v>Dec-21</c:v>
                </c:pt>
                <c:pt idx="61">
                  <c:v>Jan-22</c:v>
                </c:pt>
                <c:pt idx="62">
                  <c:v>Feb-22</c:v>
                </c:pt>
                <c:pt idx="63">
                  <c:v>Mar-22</c:v>
                </c:pt>
                <c:pt idx="64">
                  <c:v>Apr-22</c:v>
                </c:pt>
                <c:pt idx="65">
                  <c:v>May-22</c:v>
                </c:pt>
                <c:pt idx="66">
                  <c:v>Jun-22</c:v>
                </c:pt>
                <c:pt idx="67">
                  <c:v>Jul-22</c:v>
                </c:pt>
                <c:pt idx="68">
                  <c:v>Aug-22</c:v>
                </c:pt>
                <c:pt idx="69">
                  <c:v>Sep-22</c:v>
                </c:pt>
                <c:pt idx="70">
                  <c:v>Oct-22</c:v>
                </c:pt>
                <c:pt idx="71">
                  <c:v>Nov-22</c:v>
                </c:pt>
                <c:pt idx="72">
                  <c:v>Dec-22</c:v>
                </c:pt>
                <c:pt idx="73">
                  <c:v>Jan-23</c:v>
                </c:pt>
                <c:pt idx="74">
                  <c:v>Feb-23</c:v>
                </c:pt>
                <c:pt idx="75">
                  <c:v>Mar-23</c:v>
                </c:pt>
                <c:pt idx="76">
                  <c:v>Apr-23</c:v>
                </c:pt>
                <c:pt idx="77">
                  <c:v>May-23</c:v>
                </c:pt>
                <c:pt idx="78">
                  <c:v>Jun-23</c:v>
                </c:pt>
                <c:pt idx="79">
                  <c:v>Jul-23</c:v>
                </c:pt>
                <c:pt idx="80">
                  <c:v>Aug-23</c:v>
                </c:pt>
                <c:pt idx="81">
                  <c:v>Sep-23</c:v>
                </c:pt>
                <c:pt idx="82">
                  <c:v>Oct-23</c:v>
                </c:pt>
                <c:pt idx="83">
                  <c:v>Nov-23</c:v>
                </c:pt>
                <c:pt idx="84">
                  <c:v>Dec-23</c:v>
                </c:pt>
                <c:pt idx="85">
                  <c:v>Jan-24</c:v>
                </c:pt>
                <c:pt idx="86">
                  <c:v>Feb-24</c:v>
                </c:pt>
                <c:pt idx="87">
                  <c:v>Mar-24</c:v>
                </c:pt>
                <c:pt idx="88">
                  <c:v>Apr-24</c:v>
                </c:pt>
                <c:pt idx="89">
                  <c:v>May-24</c:v>
                </c:pt>
                <c:pt idx="90">
                  <c:v>Jun-24</c:v>
                </c:pt>
                <c:pt idx="91">
                  <c:v>Jul-24</c:v>
                </c:pt>
                <c:pt idx="92">
                  <c:v>Aug-24</c:v>
                </c:pt>
                <c:pt idx="93">
                  <c:v>Sep-24</c:v>
                </c:pt>
                <c:pt idx="94">
                  <c:v>Oct-24</c:v>
                </c:pt>
                <c:pt idx="95">
                  <c:v>Nov-24</c:v>
                </c:pt>
              </c:strCache>
            </c:strRef>
          </c:cat>
          <c:val>
            <c:numRef>
              <c:f>Total_Monthly_Counts!$E$2:$E$97</c:f>
              <c:numCache>
                <c:formatCode>#,##0</c:formatCode>
                <c:ptCount val="96"/>
                <c:pt idx="0">
                  <c:v>278719</c:v>
                </c:pt>
                <c:pt idx="1">
                  <c:v>314249</c:v>
                </c:pt>
                <c:pt idx="2">
                  <c:v>318594</c:v>
                </c:pt>
                <c:pt idx="3">
                  <c:v>325442</c:v>
                </c:pt>
                <c:pt idx="4">
                  <c:v>290788</c:v>
                </c:pt>
                <c:pt idx="5">
                  <c:v>298584</c:v>
                </c:pt>
                <c:pt idx="6">
                  <c:v>255082</c:v>
                </c:pt>
                <c:pt idx="7">
                  <c:v>218244</c:v>
                </c:pt>
                <c:pt idx="8">
                  <c:v>255890</c:v>
                </c:pt>
                <c:pt idx="9">
                  <c:v>242986</c:v>
                </c:pt>
                <c:pt idx="10">
                  <c:v>280894</c:v>
                </c:pt>
                <c:pt idx="11">
                  <c:v>332900</c:v>
                </c:pt>
                <c:pt idx="12">
                  <c:v>320923</c:v>
                </c:pt>
                <c:pt idx="13">
                  <c:v>313806</c:v>
                </c:pt>
                <c:pt idx="14">
                  <c:v>306675</c:v>
                </c:pt>
                <c:pt idx="15">
                  <c:v>358056</c:v>
                </c:pt>
                <c:pt idx="16">
                  <c:v>293099</c:v>
                </c:pt>
                <c:pt idx="17">
                  <c:v>306187</c:v>
                </c:pt>
                <c:pt idx="18">
                  <c:v>233404</c:v>
                </c:pt>
                <c:pt idx="19">
                  <c:v>250940</c:v>
                </c:pt>
                <c:pt idx="20">
                  <c:v>268928</c:v>
                </c:pt>
                <c:pt idx="21">
                  <c:v>280636</c:v>
                </c:pt>
                <c:pt idx="22">
                  <c:v>329034</c:v>
                </c:pt>
                <c:pt idx="23">
                  <c:v>320688</c:v>
                </c:pt>
                <c:pt idx="24">
                  <c:v>291672</c:v>
                </c:pt>
                <c:pt idx="25">
                  <c:v>361231</c:v>
                </c:pt>
                <c:pt idx="26">
                  <c:v>367898</c:v>
                </c:pt>
                <c:pt idx="27">
                  <c:v>387945</c:v>
                </c:pt>
                <c:pt idx="28">
                  <c:v>310751</c:v>
                </c:pt>
                <c:pt idx="29">
                  <c:v>337002</c:v>
                </c:pt>
                <c:pt idx="30">
                  <c:v>272447</c:v>
                </c:pt>
                <c:pt idx="31">
                  <c:v>265841</c:v>
                </c:pt>
                <c:pt idx="32">
                  <c:v>231937</c:v>
                </c:pt>
                <c:pt idx="33">
                  <c:v>269925</c:v>
                </c:pt>
                <c:pt idx="34">
                  <c:v>304960</c:v>
                </c:pt>
                <c:pt idx="35">
                  <c:v>350378</c:v>
                </c:pt>
                <c:pt idx="36">
                  <c:v>304936</c:v>
                </c:pt>
                <c:pt idx="37">
                  <c:v>358966</c:v>
                </c:pt>
                <c:pt idx="38">
                  <c:v>408436</c:v>
                </c:pt>
                <c:pt idx="39">
                  <c:v>355187</c:v>
                </c:pt>
                <c:pt idx="40">
                  <c:v>298793</c:v>
                </c:pt>
                <c:pt idx="41">
                  <c:v>257687</c:v>
                </c:pt>
                <c:pt idx="42">
                  <c:v>262364</c:v>
                </c:pt>
                <c:pt idx="43">
                  <c:v>246627</c:v>
                </c:pt>
                <c:pt idx="44">
                  <c:v>286605</c:v>
                </c:pt>
                <c:pt idx="45">
                  <c:v>282078</c:v>
                </c:pt>
                <c:pt idx="46">
                  <c:v>330241</c:v>
                </c:pt>
                <c:pt idx="47">
                  <c:v>291483</c:v>
                </c:pt>
                <c:pt idx="48">
                  <c:v>288468</c:v>
                </c:pt>
                <c:pt idx="49">
                  <c:v>309387</c:v>
                </c:pt>
                <c:pt idx="50">
                  <c:v>309716</c:v>
                </c:pt>
                <c:pt idx="51">
                  <c:v>317974</c:v>
                </c:pt>
                <c:pt idx="52">
                  <c:v>288097</c:v>
                </c:pt>
                <c:pt idx="53">
                  <c:v>288316</c:v>
                </c:pt>
                <c:pt idx="54">
                  <c:v>245618</c:v>
                </c:pt>
                <c:pt idx="55">
                  <c:v>248991</c:v>
                </c:pt>
                <c:pt idx="56">
                  <c:v>226362</c:v>
                </c:pt>
                <c:pt idx="57">
                  <c:v>249038</c:v>
                </c:pt>
                <c:pt idx="58">
                  <c:v>261096</c:v>
                </c:pt>
                <c:pt idx="59">
                  <c:v>268546</c:v>
                </c:pt>
                <c:pt idx="60">
                  <c:v>234184</c:v>
                </c:pt>
                <c:pt idx="61">
                  <c:v>264078</c:v>
                </c:pt>
                <c:pt idx="62">
                  <c:v>244422</c:v>
                </c:pt>
                <c:pt idx="63">
                  <c:v>272302</c:v>
                </c:pt>
                <c:pt idx="64">
                  <c:v>248393</c:v>
                </c:pt>
                <c:pt idx="65">
                  <c:v>261756</c:v>
                </c:pt>
                <c:pt idx="66">
                  <c:v>202830</c:v>
                </c:pt>
                <c:pt idx="67">
                  <c:v>192950</c:v>
                </c:pt>
                <c:pt idx="68">
                  <c:v>231082</c:v>
                </c:pt>
                <c:pt idx="69">
                  <c:v>234300</c:v>
                </c:pt>
                <c:pt idx="70">
                  <c:v>253992</c:v>
                </c:pt>
                <c:pt idx="71">
                  <c:v>256138</c:v>
                </c:pt>
                <c:pt idx="72">
                  <c:v>226238</c:v>
                </c:pt>
                <c:pt idx="73">
                  <c:v>238651</c:v>
                </c:pt>
                <c:pt idx="74">
                  <c:v>280394</c:v>
                </c:pt>
                <c:pt idx="75">
                  <c:v>370592</c:v>
                </c:pt>
                <c:pt idx="76">
                  <c:v>268768</c:v>
                </c:pt>
                <c:pt idx="77">
                  <c:v>255498</c:v>
                </c:pt>
                <c:pt idx="78">
                  <c:v>234841</c:v>
                </c:pt>
                <c:pt idx="79">
                  <c:v>225140</c:v>
                </c:pt>
                <c:pt idx="80">
                  <c:v>265361</c:v>
                </c:pt>
                <c:pt idx="81">
                  <c:v>250236</c:v>
                </c:pt>
                <c:pt idx="82">
                  <c:v>272198</c:v>
                </c:pt>
                <c:pt idx="83">
                  <c:v>306744</c:v>
                </c:pt>
                <c:pt idx="84">
                  <c:v>252257</c:v>
                </c:pt>
                <c:pt idx="85">
                  <c:v>299833</c:v>
                </c:pt>
                <c:pt idx="86">
                  <c:v>337996</c:v>
                </c:pt>
                <c:pt idx="87">
                  <c:v>314671</c:v>
                </c:pt>
                <c:pt idx="88">
                  <c:v>293762</c:v>
                </c:pt>
                <c:pt idx="89">
                  <c:v>280444</c:v>
                </c:pt>
                <c:pt idx="90">
                  <c:v>253740</c:v>
                </c:pt>
                <c:pt idx="91">
                  <c:v>240579</c:v>
                </c:pt>
                <c:pt idx="92">
                  <c:v>260176</c:v>
                </c:pt>
                <c:pt idx="93">
                  <c:v>275358</c:v>
                </c:pt>
                <c:pt idx="94">
                  <c:v>283793</c:v>
                </c:pt>
                <c:pt idx="95">
                  <c:v>296505</c:v>
                </c:pt>
              </c:numCache>
            </c:numRef>
          </c:val>
          <c:smooth val="0"/>
          <c:extLst>
            <c:ext xmlns:c16="http://schemas.microsoft.com/office/drawing/2014/chart" uri="{C3380CC4-5D6E-409C-BE32-E72D297353CC}">
              <c16:uniqueId val="{00000000-8A60-4DE5-929B-BA3942ED3FF3}"/>
            </c:ext>
          </c:extLst>
        </c:ser>
        <c:ser>
          <c:idx val="1"/>
          <c:order val="1"/>
          <c:tx>
            <c:strRef>
              <c:f>Total_Monthly_Counts!$F$1</c:f>
              <c:strCache>
                <c:ptCount val="1"/>
                <c:pt idx="0">
                  <c:v>12 Month Rolling Average</c:v>
                </c:pt>
              </c:strCache>
            </c:strRef>
          </c:tx>
          <c:spPr>
            <a:ln w="28575" cap="rnd">
              <a:solidFill>
                <a:schemeClr val="accent1"/>
              </a:solidFill>
              <a:prstDash val="sysDot"/>
              <a:round/>
            </a:ln>
            <a:effectLst/>
          </c:spPr>
          <c:marker>
            <c:symbol val="none"/>
          </c:marker>
          <c:cat>
            <c:strRef>
              <c:f>Total_Monthly_Counts!$D$2:$D$97</c:f>
              <c:strCache>
                <c:ptCount val="96"/>
                <c:pt idx="0">
                  <c:v>Dec-16</c:v>
                </c:pt>
                <c:pt idx="1">
                  <c:v>Jan-17</c:v>
                </c:pt>
                <c:pt idx="2">
                  <c:v>Feb-17</c:v>
                </c:pt>
                <c:pt idx="3">
                  <c:v>Mar-17</c:v>
                </c:pt>
                <c:pt idx="4">
                  <c:v>Apr-17</c:v>
                </c:pt>
                <c:pt idx="5">
                  <c:v>May-17</c:v>
                </c:pt>
                <c:pt idx="6">
                  <c:v>Jun-17</c:v>
                </c:pt>
                <c:pt idx="7">
                  <c:v>Jul-17</c:v>
                </c:pt>
                <c:pt idx="8">
                  <c:v>Aug-17</c:v>
                </c:pt>
                <c:pt idx="9">
                  <c:v>Sep-17</c:v>
                </c:pt>
                <c:pt idx="10">
                  <c:v>Oct-17</c:v>
                </c:pt>
                <c:pt idx="11">
                  <c:v>Nov-17</c:v>
                </c:pt>
                <c:pt idx="12">
                  <c:v>Dec-17</c:v>
                </c:pt>
                <c:pt idx="13">
                  <c:v>Jan-18</c:v>
                </c:pt>
                <c:pt idx="14">
                  <c:v>Feb-18</c:v>
                </c:pt>
                <c:pt idx="15">
                  <c:v>Mar-18</c:v>
                </c:pt>
                <c:pt idx="16">
                  <c:v>Apr-18</c:v>
                </c:pt>
                <c:pt idx="17">
                  <c:v>May-18</c:v>
                </c:pt>
                <c:pt idx="18">
                  <c:v>Jun-18</c:v>
                </c:pt>
                <c:pt idx="19">
                  <c:v>Jul-18</c:v>
                </c:pt>
                <c:pt idx="20">
                  <c:v>Aug-18</c:v>
                </c:pt>
                <c:pt idx="21">
                  <c:v>Sep-18</c:v>
                </c:pt>
                <c:pt idx="22">
                  <c:v>Oct-18</c:v>
                </c:pt>
                <c:pt idx="23">
                  <c:v>Nov-18</c:v>
                </c:pt>
                <c:pt idx="24">
                  <c:v>Dec-18</c:v>
                </c:pt>
                <c:pt idx="25">
                  <c:v>Jan-19</c:v>
                </c:pt>
                <c:pt idx="26">
                  <c:v>Feb-19</c:v>
                </c:pt>
                <c:pt idx="27">
                  <c:v>Mar-19</c:v>
                </c:pt>
                <c:pt idx="28">
                  <c:v>Apr-19</c:v>
                </c:pt>
                <c:pt idx="29">
                  <c:v>May-19</c:v>
                </c:pt>
                <c:pt idx="30">
                  <c:v>Jun-19</c:v>
                </c:pt>
                <c:pt idx="31">
                  <c:v>Jul-19</c:v>
                </c:pt>
                <c:pt idx="32">
                  <c:v>Aug-19</c:v>
                </c:pt>
                <c:pt idx="33">
                  <c:v>Sep-19</c:v>
                </c:pt>
                <c:pt idx="34">
                  <c:v>Oct-19</c:v>
                </c:pt>
                <c:pt idx="35">
                  <c:v>Nov-19</c:v>
                </c:pt>
                <c:pt idx="36">
                  <c:v>Dec-19</c:v>
                </c:pt>
                <c:pt idx="37">
                  <c:v>Jan-20</c:v>
                </c:pt>
                <c:pt idx="38">
                  <c:v>Feb-20</c:v>
                </c:pt>
                <c:pt idx="39">
                  <c:v>Mar-20</c:v>
                </c:pt>
                <c:pt idx="40">
                  <c:v>Apr-20</c:v>
                </c:pt>
                <c:pt idx="41">
                  <c:v>May-20</c:v>
                </c:pt>
                <c:pt idx="42">
                  <c:v>Jun-20</c:v>
                </c:pt>
                <c:pt idx="43">
                  <c:v>Jul-20</c:v>
                </c:pt>
                <c:pt idx="44">
                  <c:v>Aug-20</c:v>
                </c:pt>
                <c:pt idx="45">
                  <c:v>Sep-20</c:v>
                </c:pt>
                <c:pt idx="46">
                  <c:v>Oct-20</c:v>
                </c:pt>
                <c:pt idx="47">
                  <c:v>Nov-20</c:v>
                </c:pt>
                <c:pt idx="48">
                  <c:v>Dec-20</c:v>
                </c:pt>
                <c:pt idx="49">
                  <c:v>Jan-21</c:v>
                </c:pt>
                <c:pt idx="50">
                  <c:v>Feb-21</c:v>
                </c:pt>
                <c:pt idx="51">
                  <c:v>Mar-21</c:v>
                </c:pt>
                <c:pt idx="52">
                  <c:v>Apr-21</c:v>
                </c:pt>
                <c:pt idx="53">
                  <c:v>May-21</c:v>
                </c:pt>
                <c:pt idx="54">
                  <c:v>Jun-21</c:v>
                </c:pt>
                <c:pt idx="55">
                  <c:v>Jul-21</c:v>
                </c:pt>
                <c:pt idx="56">
                  <c:v>Aug-21</c:v>
                </c:pt>
                <c:pt idx="57">
                  <c:v>Sep-21</c:v>
                </c:pt>
                <c:pt idx="58">
                  <c:v>Oct-21</c:v>
                </c:pt>
                <c:pt idx="59">
                  <c:v>Nov-21</c:v>
                </c:pt>
                <c:pt idx="60">
                  <c:v>Dec-21</c:v>
                </c:pt>
                <c:pt idx="61">
                  <c:v>Jan-22</c:v>
                </c:pt>
                <c:pt idx="62">
                  <c:v>Feb-22</c:v>
                </c:pt>
                <c:pt idx="63">
                  <c:v>Mar-22</c:v>
                </c:pt>
                <c:pt idx="64">
                  <c:v>Apr-22</c:v>
                </c:pt>
                <c:pt idx="65">
                  <c:v>May-22</c:v>
                </c:pt>
                <c:pt idx="66">
                  <c:v>Jun-22</c:v>
                </c:pt>
                <c:pt idx="67">
                  <c:v>Jul-22</c:v>
                </c:pt>
                <c:pt idx="68">
                  <c:v>Aug-22</c:v>
                </c:pt>
                <c:pt idx="69">
                  <c:v>Sep-22</c:v>
                </c:pt>
                <c:pt idx="70">
                  <c:v>Oct-22</c:v>
                </c:pt>
                <c:pt idx="71">
                  <c:v>Nov-22</c:v>
                </c:pt>
                <c:pt idx="72">
                  <c:v>Dec-22</c:v>
                </c:pt>
                <c:pt idx="73">
                  <c:v>Jan-23</c:v>
                </c:pt>
                <c:pt idx="74">
                  <c:v>Feb-23</c:v>
                </c:pt>
                <c:pt idx="75">
                  <c:v>Mar-23</c:v>
                </c:pt>
                <c:pt idx="76">
                  <c:v>Apr-23</c:v>
                </c:pt>
                <c:pt idx="77">
                  <c:v>May-23</c:v>
                </c:pt>
                <c:pt idx="78">
                  <c:v>Jun-23</c:v>
                </c:pt>
                <c:pt idx="79">
                  <c:v>Jul-23</c:v>
                </c:pt>
                <c:pt idx="80">
                  <c:v>Aug-23</c:v>
                </c:pt>
                <c:pt idx="81">
                  <c:v>Sep-23</c:v>
                </c:pt>
                <c:pt idx="82">
                  <c:v>Oct-23</c:v>
                </c:pt>
                <c:pt idx="83">
                  <c:v>Nov-23</c:v>
                </c:pt>
                <c:pt idx="84">
                  <c:v>Dec-23</c:v>
                </c:pt>
                <c:pt idx="85">
                  <c:v>Jan-24</c:v>
                </c:pt>
                <c:pt idx="86">
                  <c:v>Feb-24</c:v>
                </c:pt>
                <c:pt idx="87">
                  <c:v>Mar-24</c:v>
                </c:pt>
                <c:pt idx="88">
                  <c:v>Apr-24</c:v>
                </c:pt>
                <c:pt idx="89">
                  <c:v>May-24</c:v>
                </c:pt>
                <c:pt idx="90">
                  <c:v>Jun-24</c:v>
                </c:pt>
                <c:pt idx="91">
                  <c:v>Jul-24</c:v>
                </c:pt>
                <c:pt idx="92">
                  <c:v>Aug-24</c:v>
                </c:pt>
                <c:pt idx="93">
                  <c:v>Sep-24</c:v>
                </c:pt>
                <c:pt idx="94">
                  <c:v>Oct-24</c:v>
                </c:pt>
                <c:pt idx="95">
                  <c:v>Nov-24</c:v>
                </c:pt>
              </c:strCache>
            </c:strRef>
          </c:cat>
          <c:val>
            <c:numRef>
              <c:f>Total_Monthly_Counts!$F$2:$F$97</c:f>
              <c:numCache>
                <c:formatCode>#,##0</c:formatCode>
                <c:ptCount val="96"/>
                <c:pt idx="11">
                  <c:v>284364.33333333331</c:v>
                </c:pt>
                <c:pt idx="12">
                  <c:v>287881.33333333331</c:v>
                </c:pt>
                <c:pt idx="13">
                  <c:v>287844.41666666669</c:v>
                </c:pt>
                <c:pt idx="14">
                  <c:v>286851.16666666669</c:v>
                </c:pt>
                <c:pt idx="15">
                  <c:v>289569</c:v>
                </c:pt>
                <c:pt idx="16">
                  <c:v>289761.58333333331</c:v>
                </c:pt>
                <c:pt idx="17">
                  <c:v>290395.16666666669</c:v>
                </c:pt>
                <c:pt idx="18">
                  <c:v>288588.66666666669</c:v>
                </c:pt>
                <c:pt idx="19">
                  <c:v>291313.33333333331</c:v>
                </c:pt>
                <c:pt idx="20">
                  <c:v>292399.83333333331</c:v>
                </c:pt>
                <c:pt idx="21">
                  <c:v>295537.33333333331</c:v>
                </c:pt>
                <c:pt idx="22">
                  <c:v>299549</c:v>
                </c:pt>
                <c:pt idx="23">
                  <c:v>298531.33333333331</c:v>
                </c:pt>
                <c:pt idx="24">
                  <c:v>296093.75</c:v>
                </c:pt>
                <c:pt idx="25">
                  <c:v>300045.83333333331</c:v>
                </c:pt>
                <c:pt idx="26">
                  <c:v>305147.75</c:v>
                </c:pt>
                <c:pt idx="27">
                  <c:v>307638.5</c:v>
                </c:pt>
                <c:pt idx="28">
                  <c:v>309109.5</c:v>
                </c:pt>
                <c:pt idx="29">
                  <c:v>311677.41666666669</c:v>
                </c:pt>
                <c:pt idx="30">
                  <c:v>314931</c:v>
                </c:pt>
                <c:pt idx="31">
                  <c:v>316172.75</c:v>
                </c:pt>
                <c:pt idx="32">
                  <c:v>313090.16666666669</c:v>
                </c:pt>
                <c:pt idx="33">
                  <c:v>312197.58333333331</c:v>
                </c:pt>
                <c:pt idx="34">
                  <c:v>310191.41666666669</c:v>
                </c:pt>
                <c:pt idx="35">
                  <c:v>312665.58333333331</c:v>
                </c:pt>
                <c:pt idx="36">
                  <c:v>313770.91666666669</c:v>
                </c:pt>
                <c:pt idx="37">
                  <c:v>313582.16666666669</c:v>
                </c:pt>
                <c:pt idx="38">
                  <c:v>316960.33333333331</c:v>
                </c:pt>
                <c:pt idx="39">
                  <c:v>314230.5</c:v>
                </c:pt>
                <c:pt idx="40">
                  <c:v>313234</c:v>
                </c:pt>
                <c:pt idx="41">
                  <c:v>306624.41666666669</c:v>
                </c:pt>
                <c:pt idx="42">
                  <c:v>305784.16666666669</c:v>
                </c:pt>
                <c:pt idx="43">
                  <c:v>304183</c:v>
                </c:pt>
                <c:pt idx="44">
                  <c:v>308738.66666666669</c:v>
                </c:pt>
                <c:pt idx="45">
                  <c:v>309751.41666666669</c:v>
                </c:pt>
                <c:pt idx="46">
                  <c:v>311858.16666666669</c:v>
                </c:pt>
                <c:pt idx="47">
                  <c:v>306950.25</c:v>
                </c:pt>
                <c:pt idx="48">
                  <c:v>305577.91666666669</c:v>
                </c:pt>
                <c:pt idx="49">
                  <c:v>301446.33333333331</c:v>
                </c:pt>
                <c:pt idx="50">
                  <c:v>293219.66666666669</c:v>
                </c:pt>
                <c:pt idx="51">
                  <c:v>290118.58333333331</c:v>
                </c:pt>
                <c:pt idx="52">
                  <c:v>289227.25</c:v>
                </c:pt>
                <c:pt idx="53">
                  <c:v>291779.66666666669</c:v>
                </c:pt>
                <c:pt idx="54">
                  <c:v>290384.16666666669</c:v>
                </c:pt>
                <c:pt idx="55">
                  <c:v>290581.16666666669</c:v>
                </c:pt>
                <c:pt idx="56">
                  <c:v>285560.91666666669</c:v>
                </c:pt>
                <c:pt idx="57">
                  <c:v>282807.58333333331</c:v>
                </c:pt>
                <c:pt idx="58">
                  <c:v>277045.5</c:v>
                </c:pt>
                <c:pt idx="59">
                  <c:v>275134.08333333331</c:v>
                </c:pt>
                <c:pt idx="60">
                  <c:v>270610.41666666669</c:v>
                </c:pt>
                <c:pt idx="61">
                  <c:v>266834.66666666669</c:v>
                </c:pt>
                <c:pt idx="62">
                  <c:v>261393.5</c:v>
                </c:pt>
                <c:pt idx="63">
                  <c:v>257587.5</c:v>
                </c:pt>
                <c:pt idx="64">
                  <c:v>254278.83333333334</c:v>
                </c:pt>
                <c:pt idx="65">
                  <c:v>252065.5</c:v>
                </c:pt>
                <c:pt idx="66">
                  <c:v>248499.83333333334</c:v>
                </c:pt>
                <c:pt idx="67">
                  <c:v>243829.75</c:v>
                </c:pt>
                <c:pt idx="68">
                  <c:v>244223.08333333334</c:v>
                </c:pt>
                <c:pt idx="69">
                  <c:v>242994.91666666666</c:v>
                </c:pt>
                <c:pt idx="70">
                  <c:v>242402.91666666666</c:v>
                </c:pt>
                <c:pt idx="71">
                  <c:v>241368.91666666666</c:v>
                </c:pt>
                <c:pt idx="72">
                  <c:v>240706.75</c:v>
                </c:pt>
                <c:pt idx="73">
                  <c:v>238587.83333333334</c:v>
                </c:pt>
                <c:pt idx="74">
                  <c:v>241585.5</c:v>
                </c:pt>
                <c:pt idx="75">
                  <c:v>249776.33333333334</c:v>
                </c:pt>
                <c:pt idx="76">
                  <c:v>251474.25</c:v>
                </c:pt>
                <c:pt idx="77">
                  <c:v>250952.75</c:v>
                </c:pt>
                <c:pt idx="78">
                  <c:v>253620.33333333334</c:v>
                </c:pt>
                <c:pt idx="79">
                  <c:v>256302.83333333334</c:v>
                </c:pt>
                <c:pt idx="80">
                  <c:v>259159.41666666666</c:v>
                </c:pt>
                <c:pt idx="81">
                  <c:v>260487.41666666666</c:v>
                </c:pt>
                <c:pt idx="82">
                  <c:v>262004.58333333334</c:v>
                </c:pt>
                <c:pt idx="83">
                  <c:v>266221.75</c:v>
                </c:pt>
                <c:pt idx="84">
                  <c:v>268390</c:v>
                </c:pt>
                <c:pt idx="85">
                  <c:v>273488.5</c:v>
                </c:pt>
                <c:pt idx="86">
                  <c:v>278288.66666666669</c:v>
                </c:pt>
                <c:pt idx="87">
                  <c:v>273628.58333333331</c:v>
                </c:pt>
                <c:pt idx="88">
                  <c:v>275711.41666666669</c:v>
                </c:pt>
                <c:pt idx="89">
                  <c:v>277790.25</c:v>
                </c:pt>
                <c:pt idx="90">
                  <c:v>279365.16666666669</c:v>
                </c:pt>
                <c:pt idx="91">
                  <c:v>280651.75</c:v>
                </c:pt>
                <c:pt idx="92">
                  <c:v>280219.66666666669</c:v>
                </c:pt>
                <c:pt idx="93">
                  <c:v>282313.16666666669</c:v>
                </c:pt>
                <c:pt idx="94">
                  <c:v>283279.41666666669</c:v>
                </c:pt>
                <c:pt idx="95">
                  <c:v>282426.16666666669</c:v>
                </c:pt>
              </c:numCache>
            </c:numRef>
          </c:val>
          <c:smooth val="0"/>
          <c:extLst>
            <c:ext xmlns:c16="http://schemas.microsoft.com/office/drawing/2014/chart" uri="{C3380CC4-5D6E-409C-BE32-E72D297353CC}">
              <c16:uniqueId val="{00000001-8A60-4DE5-929B-BA3942ED3FF3}"/>
            </c:ext>
          </c:extLst>
        </c:ser>
        <c:dLbls>
          <c:showLegendKey val="0"/>
          <c:showVal val="0"/>
          <c:showCatName val="0"/>
          <c:showSerName val="0"/>
          <c:showPercent val="0"/>
          <c:showBubbleSize val="0"/>
        </c:dLbls>
        <c:smooth val="0"/>
        <c:axId val="965396848"/>
        <c:axId val="965397504"/>
      </c:lineChart>
      <c:dateAx>
        <c:axId val="965396848"/>
        <c:scaling>
          <c:orientation val="minMax"/>
          <c:min val="11"/>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7504"/>
        <c:crosses val="autoZero"/>
        <c:auto val="0"/>
        <c:lblOffset val="100"/>
        <c:baseTimeUnit val="months"/>
      </c:dateAx>
      <c:valAx>
        <c:axId val="965397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Cycle</a:t>
                </a:r>
                <a:r>
                  <a:rPr lang="en-NZ" baseline="0"/>
                  <a:t> Movements</a:t>
                </a:r>
                <a:endParaRPr lang="en-N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Monthly</a:t>
            </a:r>
            <a:r>
              <a:rPr lang="en-NZ" baseline="0"/>
              <a:t> Performance Against Target - Cycle Count</a:t>
            </a:r>
            <a:endParaRPr lang="en-NZ"/>
          </a:p>
        </c:rich>
      </c:tx>
      <c:layout>
        <c:manualLayout>
          <c:xMode val="edge"/>
          <c:yMode val="edge"/>
          <c:x val="0.19516923665791777"/>
          <c:y val="2.59403372243839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Compare_Against_Target!$C$1</c:f>
              <c:strCache>
                <c:ptCount val="1"/>
                <c:pt idx="0">
                  <c:v>Target - Monthly</c:v>
                </c:pt>
              </c:strCache>
            </c:strRef>
          </c:tx>
          <c:spPr>
            <a:solidFill>
              <a:schemeClr val="accent1"/>
            </a:solidFill>
            <a:ln>
              <a:noFill/>
            </a:ln>
            <a:effectLst/>
          </c:spPr>
          <c:invertIfNegative val="0"/>
          <c:cat>
            <c:numRef>
              <c:f>Compare_Against_Target!$O$85:$O$97</c:f>
              <c:numCache>
                <c:formatCode>mmm\-yy</c:formatCode>
                <c:ptCount val="13"/>
                <c:pt idx="0">
                  <c:v>45231</c:v>
                </c:pt>
                <c:pt idx="1">
                  <c:v>45261</c:v>
                </c:pt>
                <c:pt idx="2">
                  <c:v>45292</c:v>
                </c:pt>
                <c:pt idx="3">
                  <c:v>45323</c:v>
                </c:pt>
                <c:pt idx="4">
                  <c:v>45352</c:v>
                </c:pt>
                <c:pt idx="5">
                  <c:v>45383</c:v>
                </c:pt>
                <c:pt idx="6">
                  <c:v>45413</c:v>
                </c:pt>
                <c:pt idx="7">
                  <c:v>45444</c:v>
                </c:pt>
                <c:pt idx="8">
                  <c:v>45474</c:v>
                </c:pt>
                <c:pt idx="9">
                  <c:v>45505</c:v>
                </c:pt>
                <c:pt idx="10">
                  <c:v>45536</c:v>
                </c:pt>
                <c:pt idx="11">
                  <c:v>45566</c:v>
                </c:pt>
                <c:pt idx="12">
                  <c:v>45597</c:v>
                </c:pt>
              </c:numCache>
            </c:numRef>
          </c:cat>
          <c:val>
            <c:numRef>
              <c:f>Compare_Against_Target!$P$85:$P$97</c:f>
              <c:numCache>
                <c:formatCode>#,##0</c:formatCode>
                <c:ptCount val="13"/>
                <c:pt idx="0">
                  <c:v>265200</c:v>
                </c:pt>
                <c:pt idx="1">
                  <c:v>249600</c:v>
                </c:pt>
                <c:pt idx="2">
                  <c:v>249600</c:v>
                </c:pt>
                <c:pt idx="3">
                  <c:v>296400</c:v>
                </c:pt>
                <c:pt idx="4">
                  <c:v>358800</c:v>
                </c:pt>
                <c:pt idx="5">
                  <c:v>265200</c:v>
                </c:pt>
                <c:pt idx="6">
                  <c:v>265200</c:v>
                </c:pt>
                <c:pt idx="7">
                  <c:v>234000</c:v>
                </c:pt>
                <c:pt idx="8">
                  <c:v>234000</c:v>
                </c:pt>
                <c:pt idx="9">
                  <c:v>240000</c:v>
                </c:pt>
                <c:pt idx="10">
                  <c:v>240000</c:v>
                </c:pt>
                <c:pt idx="11">
                  <c:v>272000</c:v>
                </c:pt>
                <c:pt idx="12">
                  <c:v>272000</c:v>
                </c:pt>
              </c:numCache>
            </c:numRef>
          </c:val>
          <c:extLst>
            <c:ext xmlns:c16="http://schemas.microsoft.com/office/drawing/2014/chart" uri="{C3380CC4-5D6E-409C-BE32-E72D297353CC}">
              <c16:uniqueId val="{00000000-57E6-401D-9084-920B01DD2E19}"/>
            </c:ext>
          </c:extLst>
        </c:ser>
        <c:ser>
          <c:idx val="3"/>
          <c:order val="1"/>
          <c:tx>
            <c:strRef>
              <c:f>Compare_Against_Target!$F$1</c:f>
              <c:strCache>
                <c:ptCount val="1"/>
                <c:pt idx="0">
                  <c:v>Actual - Monthly</c:v>
                </c:pt>
              </c:strCache>
            </c:strRef>
          </c:tx>
          <c:spPr>
            <a:solidFill>
              <a:schemeClr val="accent4"/>
            </a:solidFill>
            <a:ln>
              <a:noFill/>
            </a:ln>
            <a:effectLst/>
          </c:spPr>
          <c:invertIfNegative val="0"/>
          <c:cat>
            <c:numRef>
              <c:f>Compare_Against_Target!$O$85:$O$97</c:f>
              <c:numCache>
                <c:formatCode>mmm\-yy</c:formatCode>
                <c:ptCount val="13"/>
                <c:pt idx="0">
                  <c:v>45231</c:v>
                </c:pt>
                <c:pt idx="1">
                  <c:v>45261</c:v>
                </c:pt>
                <c:pt idx="2">
                  <c:v>45292</c:v>
                </c:pt>
                <c:pt idx="3">
                  <c:v>45323</c:v>
                </c:pt>
                <c:pt idx="4">
                  <c:v>45352</c:v>
                </c:pt>
                <c:pt idx="5">
                  <c:v>45383</c:v>
                </c:pt>
                <c:pt idx="6">
                  <c:v>45413</c:v>
                </c:pt>
                <c:pt idx="7">
                  <c:v>45444</c:v>
                </c:pt>
                <c:pt idx="8">
                  <c:v>45474</c:v>
                </c:pt>
                <c:pt idx="9">
                  <c:v>45505</c:v>
                </c:pt>
                <c:pt idx="10">
                  <c:v>45536</c:v>
                </c:pt>
                <c:pt idx="11">
                  <c:v>45566</c:v>
                </c:pt>
                <c:pt idx="12">
                  <c:v>45597</c:v>
                </c:pt>
              </c:numCache>
            </c:numRef>
          </c:cat>
          <c:val>
            <c:numRef>
              <c:f>Compare_Against_Target!$Q$85:$Q$97</c:f>
              <c:numCache>
                <c:formatCode>#,##0</c:formatCode>
                <c:ptCount val="13"/>
                <c:pt idx="0">
                  <c:v>306744</c:v>
                </c:pt>
                <c:pt idx="1">
                  <c:v>252257</c:v>
                </c:pt>
                <c:pt idx="2">
                  <c:v>299833</c:v>
                </c:pt>
                <c:pt idx="3">
                  <c:v>337996</c:v>
                </c:pt>
                <c:pt idx="4">
                  <c:v>314671</c:v>
                </c:pt>
                <c:pt idx="5">
                  <c:v>293762</c:v>
                </c:pt>
                <c:pt idx="6">
                  <c:v>280444</c:v>
                </c:pt>
                <c:pt idx="7">
                  <c:v>253740</c:v>
                </c:pt>
                <c:pt idx="8">
                  <c:v>240579</c:v>
                </c:pt>
                <c:pt idx="9">
                  <c:v>260176</c:v>
                </c:pt>
                <c:pt idx="10">
                  <c:v>275358</c:v>
                </c:pt>
                <c:pt idx="11">
                  <c:v>283793</c:v>
                </c:pt>
                <c:pt idx="12">
                  <c:v>296505</c:v>
                </c:pt>
              </c:numCache>
            </c:numRef>
          </c:val>
          <c:extLst>
            <c:ext xmlns:c16="http://schemas.microsoft.com/office/drawing/2014/chart" uri="{C3380CC4-5D6E-409C-BE32-E72D297353CC}">
              <c16:uniqueId val="{00000001-57E6-401D-9084-920B01DD2E19}"/>
            </c:ext>
          </c:extLst>
        </c:ser>
        <c:dLbls>
          <c:showLegendKey val="0"/>
          <c:showVal val="0"/>
          <c:showCatName val="0"/>
          <c:showSerName val="0"/>
          <c:showPercent val="0"/>
          <c:showBubbleSize val="0"/>
        </c:dLbls>
        <c:gapWidth val="219"/>
        <c:axId val="500387816"/>
        <c:axId val="500392736"/>
        <c:extLst/>
      </c:barChart>
      <c:dateAx>
        <c:axId val="50038781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92736"/>
        <c:crosses val="autoZero"/>
        <c:auto val="1"/>
        <c:lblOffset val="100"/>
        <c:baseTimeUnit val="months"/>
      </c:dateAx>
      <c:valAx>
        <c:axId val="50039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87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'Historical_Input Data'!$AY$1797:$AY$1949</c:f>
              <c:numCache>
                <c:formatCode>General</c:formatCode>
                <c:ptCount val="153"/>
                <c:pt idx="0">
                  <c:v>62</c:v>
                </c:pt>
                <c:pt idx="1">
                  <c:v>208</c:v>
                </c:pt>
                <c:pt idx="2">
                  <c:v>240</c:v>
                </c:pt>
                <c:pt idx="3">
                  <c:v>282</c:v>
                </c:pt>
                <c:pt idx="4">
                  <c:v>280</c:v>
                </c:pt>
                <c:pt idx="5">
                  <c:v>250</c:v>
                </c:pt>
                <c:pt idx="6">
                  <c:v>144</c:v>
                </c:pt>
                <c:pt idx="7">
                  <c:v>142</c:v>
                </c:pt>
                <c:pt idx="8">
                  <c:v>257</c:v>
                </c:pt>
                <c:pt idx="9">
                  <c:v>257</c:v>
                </c:pt>
                <c:pt idx="10">
                  <c:v>254</c:v>
                </c:pt>
                <c:pt idx="11">
                  <c:v>264</c:v>
                </c:pt>
                <c:pt idx="12">
                  <c:v>248</c:v>
                </c:pt>
                <c:pt idx="13">
                  <c:v>119</c:v>
                </c:pt>
                <c:pt idx="14">
                  <c:v>148</c:v>
                </c:pt>
                <c:pt idx="15">
                  <c:v>262</c:v>
                </c:pt>
                <c:pt idx="16">
                  <c:v>309</c:v>
                </c:pt>
                <c:pt idx="17">
                  <c:v>292</c:v>
                </c:pt>
                <c:pt idx="18">
                  <c:v>264</c:v>
                </c:pt>
                <c:pt idx="19">
                  <c:v>258</c:v>
                </c:pt>
                <c:pt idx="20">
                  <c:v>131</c:v>
                </c:pt>
                <c:pt idx="21">
                  <c:v>130</c:v>
                </c:pt>
                <c:pt idx="22">
                  <c:v>218</c:v>
                </c:pt>
                <c:pt idx="23">
                  <c:v>201</c:v>
                </c:pt>
                <c:pt idx="24">
                  <c:v>199</c:v>
                </c:pt>
                <c:pt idx="25">
                  <c:v>99</c:v>
                </c:pt>
                <c:pt idx="26">
                  <c:v>29</c:v>
                </c:pt>
                <c:pt idx="27">
                  <c:v>69</c:v>
                </c:pt>
                <c:pt idx="28">
                  <c:v>88</c:v>
                </c:pt>
                <c:pt idx="29">
                  <c:v>87</c:v>
                </c:pt>
                <c:pt idx="30">
                  <c:v>116</c:v>
                </c:pt>
                <c:pt idx="31">
                  <c:v>98</c:v>
                </c:pt>
                <c:pt idx="32">
                  <c:v>87</c:v>
                </c:pt>
                <c:pt idx="33">
                  <c:v>59</c:v>
                </c:pt>
                <c:pt idx="34">
                  <c:v>56</c:v>
                </c:pt>
                <c:pt idx="35">
                  <c:v>73</c:v>
                </c:pt>
                <c:pt idx="36">
                  <c:v>109</c:v>
                </c:pt>
                <c:pt idx="37">
                  <c:v>145</c:v>
                </c:pt>
                <c:pt idx="38">
                  <c:v>135</c:v>
                </c:pt>
                <c:pt idx="39">
                  <c:v>131</c:v>
                </c:pt>
                <c:pt idx="40">
                  <c:v>105</c:v>
                </c:pt>
                <c:pt idx="41">
                  <c:v>135</c:v>
                </c:pt>
                <c:pt idx="42">
                  <c:v>112</c:v>
                </c:pt>
                <c:pt idx="43">
                  <c:v>217</c:v>
                </c:pt>
                <c:pt idx="44">
                  <c:v>254</c:v>
                </c:pt>
                <c:pt idx="45">
                  <c:v>243</c:v>
                </c:pt>
                <c:pt idx="46">
                  <c:v>260</c:v>
                </c:pt>
                <c:pt idx="47">
                  <c:v>212</c:v>
                </c:pt>
                <c:pt idx="48">
                  <c:v>136</c:v>
                </c:pt>
                <c:pt idx="49">
                  <c:v>126</c:v>
                </c:pt>
                <c:pt idx="50">
                  <c:v>275</c:v>
                </c:pt>
                <c:pt idx="51">
                  <c:v>296</c:v>
                </c:pt>
                <c:pt idx="52">
                  <c:v>243</c:v>
                </c:pt>
                <c:pt idx="53">
                  <c:v>264</c:v>
                </c:pt>
                <c:pt idx="54">
                  <c:v>255</c:v>
                </c:pt>
                <c:pt idx="55">
                  <c:v>136</c:v>
                </c:pt>
                <c:pt idx="56">
                  <c:v>105</c:v>
                </c:pt>
                <c:pt idx="57">
                  <c:v>263</c:v>
                </c:pt>
                <c:pt idx="58">
                  <c:v>316</c:v>
                </c:pt>
                <c:pt idx="59">
                  <c:v>285</c:v>
                </c:pt>
                <c:pt idx="60">
                  <c:v>283</c:v>
                </c:pt>
                <c:pt idx="61">
                  <c:v>235</c:v>
                </c:pt>
                <c:pt idx="62">
                  <c:v>131</c:v>
                </c:pt>
                <c:pt idx="63">
                  <c:v>105</c:v>
                </c:pt>
                <c:pt idx="64">
                  <c:v>119</c:v>
                </c:pt>
                <c:pt idx="65">
                  <c:v>268</c:v>
                </c:pt>
                <c:pt idx="66">
                  <c:v>316</c:v>
                </c:pt>
                <c:pt idx="67">
                  <c:v>283</c:v>
                </c:pt>
                <c:pt idx="68">
                  <c:v>249</c:v>
                </c:pt>
                <c:pt idx="69">
                  <c:v>119</c:v>
                </c:pt>
                <c:pt idx="70">
                  <c:v>117</c:v>
                </c:pt>
                <c:pt idx="71">
                  <c:v>107</c:v>
                </c:pt>
                <c:pt idx="72">
                  <c:v>259</c:v>
                </c:pt>
                <c:pt idx="73">
                  <c:v>185</c:v>
                </c:pt>
                <c:pt idx="74">
                  <c:v>280</c:v>
                </c:pt>
                <c:pt idx="75">
                  <c:v>255</c:v>
                </c:pt>
                <c:pt idx="76">
                  <c:v>135</c:v>
                </c:pt>
                <c:pt idx="77">
                  <c:v>140</c:v>
                </c:pt>
                <c:pt idx="78">
                  <c:v>37</c:v>
                </c:pt>
                <c:pt idx="79">
                  <c:v>72</c:v>
                </c:pt>
                <c:pt idx="80">
                  <c:v>129</c:v>
                </c:pt>
                <c:pt idx="81">
                  <c:v>239</c:v>
                </c:pt>
                <c:pt idx="82">
                  <c:v>244</c:v>
                </c:pt>
                <c:pt idx="83">
                  <c:v>182</c:v>
                </c:pt>
                <c:pt idx="84">
                  <c:v>138</c:v>
                </c:pt>
                <c:pt idx="85">
                  <c:v>245</c:v>
                </c:pt>
                <c:pt idx="86">
                  <c:v>304</c:v>
                </c:pt>
                <c:pt idx="87">
                  <c:v>305</c:v>
                </c:pt>
                <c:pt idx="88">
                  <c:v>286</c:v>
                </c:pt>
                <c:pt idx="89">
                  <c:v>246</c:v>
                </c:pt>
                <c:pt idx="90">
                  <c:v>123</c:v>
                </c:pt>
                <c:pt idx="91">
                  <c:v>86</c:v>
                </c:pt>
                <c:pt idx="92">
                  <c:v>112</c:v>
                </c:pt>
                <c:pt idx="93">
                  <c:v>100</c:v>
                </c:pt>
                <c:pt idx="94">
                  <c:v>69</c:v>
                </c:pt>
                <c:pt idx="95">
                  <c:v>89</c:v>
                </c:pt>
                <c:pt idx="96">
                  <c:v>124</c:v>
                </c:pt>
                <c:pt idx="97">
                  <c:v>87</c:v>
                </c:pt>
                <c:pt idx="98">
                  <c:v>141</c:v>
                </c:pt>
                <c:pt idx="99">
                  <c:v>230</c:v>
                </c:pt>
                <c:pt idx="100">
                  <c:v>269</c:v>
                </c:pt>
                <c:pt idx="101">
                  <c:v>262</c:v>
                </c:pt>
                <c:pt idx="102">
                  <c:v>219</c:v>
                </c:pt>
                <c:pt idx="103">
                  <c:v>205</c:v>
                </c:pt>
                <c:pt idx="104">
                  <c:v>130</c:v>
                </c:pt>
                <c:pt idx="105">
                  <c:v>125</c:v>
                </c:pt>
                <c:pt idx="106">
                  <c:v>251</c:v>
                </c:pt>
                <c:pt idx="107">
                  <c:v>272</c:v>
                </c:pt>
                <c:pt idx="108">
                  <c:v>293</c:v>
                </c:pt>
                <c:pt idx="109">
                  <c:v>233</c:v>
                </c:pt>
                <c:pt idx="110">
                  <c:v>212</c:v>
                </c:pt>
                <c:pt idx="111">
                  <c:v>114</c:v>
                </c:pt>
                <c:pt idx="112">
                  <c:v>65</c:v>
                </c:pt>
                <c:pt idx="113">
                  <c:v>272</c:v>
                </c:pt>
                <c:pt idx="114">
                  <c:v>259</c:v>
                </c:pt>
                <c:pt idx="115">
                  <c:v>238</c:v>
                </c:pt>
                <c:pt idx="116">
                  <c:v>272</c:v>
                </c:pt>
                <c:pt idx="117">
                  <c:v>222</c:v>
                </c:pt>
                <c:pt idx="118">
                  <c:v>128</c:v>
                </c:pt>
                <c:pt idx="119">
                  <c:v>103</c:v>
                </c:pt>
                <c:pt idx="120">
                  <c:v>177</c:v>
                </c:pt>
                <c:pt idx="121">
                  <c:v>161</c:v>
                </c:pt>
                <c:pt idx="122">
                  <c:v>184</c:v>
                </c:pt>
                <c:pt idx="123">
                  <c:v>169</c:v>
                </c:pt>
                <c:pt idx="124">
                  <c:v>88</c:v>
                </c:pt>
                <c:pt idx="125">
                  <c:v>85</c:v>
                </c:pt>
                <c:pt idx="126">
                  <c:v>66</c:v>
                </c:pt>
                <c:pt idx="127">
                  <c:v>96</c:v>
                </c:pt>
                <c:pt idx="128">
                  <c:v>240</c:v>
                </c:pt>
                <c:pt idx="129">
                  <c:v>212</c:v>
                </c:pt>
                <c:pt idx="130">
                  <c:v>215</c:v>
                </c:pt>
                <c:pt idx="131">
                  <c:v>195</c:v>
                </c:pt>
                <c:pt idx="132">
                  <c:v>22</c:v>
                </c:pt>
                <c:pt idx="133">
                  <c:v>93</c:v>
                </c:pt>
                <c:pt idx="134">
                  <c:v>237</c:v>
                </c:pt>
                <c:pt idx="135">
                  <c:v>215</c:v>
                </c:pt>
                <c:pt idx="136">
                  <c:v>160</c:v>
                </c:pt>
                <c:pt idx="137">
                  <c:v>210</c:v>
                </c:pt>
                <c:pt idx="138">
                  <c:v>195</c:v>
                </c:pt>
                <c:pt idx="139">
                  <c:v>79</c:v>
                </c:pt>
                <c:pt idx="140">
                  <c:v>95</c:v>
                </c:pt>
                <c:pt idx="141">
                  <c:v>234</c:v>
                </c:pt>
                <c:pt idx="142">
                  <c:v>168</c:v>
                </c:pt>
                <c:pt idx="143">
                  <c:v>198</c:v>
                </c:pt>
                <c:pt idx="144">
                  <c:v>208</c:v>
                </c:pt>
                <c:pt idx="145">
                  <c:v>158</c:v>
                </c:pt>
                <c:pt idx="146">
                  <c:v>105</c:v>
                </c:pt>
                <c:pt idx="147">
                  <c:v>100</c:v>
                </c:pt>
                <c:pt idx="148">
                  <c:v>87</c:v>
                </c:pt>
                <c:pt idx="149">
                  <c:v>171</c:v>
                </c:pt>
                <c:pt idx="150">
                  <c:v>226</c:v>
                </c:pt>
                <c:pt idx="151">
                  <c:v>231</c:v>
                </c:pt>
                <c:pt idx="152">
                  <c:v>177</c:v>
                </c:pt>
              </c:numCache>
            </c:numRef>
          </c:val>
          <c:smooth val="0"/>
          <c:extLst>
            <c:ext xmlns:c16="http://schemas.microsoft.com/office/drawing/2014/chart" uri="{C3380CC4-5D6E-409C-BE32-E72D297353CC}">
              <c16:uniqueId val="{00000000-667D-4D77-85AC-252D7BBC470C}"/>
            </c:ext>
          </c:extLst>
        </c:ser>
        <c:dLbls>
          <c:showLegendKey val="0"/>
          <c:showVal val="0"/>
          <c:showCatName val="0"/>
          <c:showSerName val="0"/>
          <c:showPercent val="0"/>
          <c:showBubbleSize val="0"/>
        </c:dLbls>
        <c:smooth val="0"/>
        <c:axId val="682074984"/>
        <c:axId val="682078920"/>
      </c:lineChart>
      <c:catAx>
        <c:axId val="6820749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78920"/>
        <c:crosses val="autoZero"/>
        <c:auto val="1"/>
        <c:lblAlgn val="ctr"/>
        <c:lblOffset val="100"/>
        <c:noMultiLvlLbl val="0"/>
      </c:catAx>
      <c:valAx>
        <c:axId val="682078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74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Number of Cycle Counters on Auckland Network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'Historical_Monthly counts-All'!$CC$3:$CC$159</c:f>
              <c:numCache>
                <c:formatCode>mmm\-yy</c:formatCode>
                <c:ptCount val="157"/>
                <c:pt idx="0">
                  <c:v>40483</c:v>
                </c:pt>
                <c:pt idx="1">
                  <c:v>40513</c:v>
                </c:pt>
                <c:pt idx="2">
                  <c:v>40544</c:v>
                </c:pt>
                <c:pt idx="3">
                  <c:v>40575</c:v>
                </c:pt>
                <c:pt idx="4">
                  <c:v>40603</c:v>
                </c:pt>
                <c:pt idx="5">
                  <c:v>40634</c:v>
                </c:pt>
                <c:pt idx="6">
                  <c:v>40664</c:v>
                </c:pt>
                <c:pt idx="7">
                  <c:v>40695</c:v>
                </c:pt>
                <c:pt idx="8">
                  <c:v>40725</c:v>
                </c:pt>
                <c:pt idx="9">
                  <c:v>40756</c:v>
                </c:pt>
                <c:pt idx="10">
                  <c:v>40787</c:v>
                </c:pt>
                <c:pt idx="11">
                  <c:v>40817</c:v>
                </c:pt>
                <c:pt idx="12">
                  <c:v>40848</c:v>
                </c:pt>
                <c:pt idx="13">
                  <c:v>40878</c:v>
                </c:pt>
                <c:pt idx="14">
                  <c:v>40909</c:v>
                </c:pt>
                <c:pt idx="15">
                  <c:v>40940</c:v>
                </c:pt>
                <c:pt idx="16">
                  <c:v>40969</c:v>
                </c:pt>
                <c:pt idx="17">
                  <c:v>41000</c:v>
                </c:pt>
                <c:pt idx="18">
                  <c:v>41030</c:v>
                </c:pt>
                <c:pt idx="19">
                  <c:v>41061</c:v>
                </c:pt>
                <c:pt idx="20">
                  <c:v>41091</c:v>
                </c:pt>
                <c:pt idx="21">
                  <c:v>41122</c:v>
                </c:pt>
                <c:pt idx="22">
                  <c:v>41153</c:v>
                </c:pt>
                <c:pt idx="23">
                  <c:v>41183</c:v>
                </c:pt>
                <c:pt idx="24">
                  <c:v>41214</c:v>
                </c:pt>
                <c:pt idx="25">
                  <c:v>41244</c:v>
                </c:pt>
                <c:pt idx="26">
                  <c:v>41275</c:v>
                </c:pt>
                <c:pt idx="27">
                  <c:v>41306</c:v>
                </c:pt>
                <c:pt idx="28">
                  <c:v>41334</c:v>
                </c:pt>
                <c:pt idx="29">
                  <c:v>41365</c:v>
                </c:pt>
                <c:pt idx="30">
                  <c:v>41395</c:v>
                </c:pt>
                <c:pt idx="31">
                  <c:v>41426</c:v>
                </c:pt>
                <c:pt idx="32">
                  <c:v>41456</c:v>
                </c:pt>
                <c:pt idx="33">
                  <c:v>41487</c:v>
                </c:pt>
                <c:pt idx="34">
                  <c:v>41518</c:v>
                </c:pt>
                <c:pt idx="35">
                  <c:v>41548</c:v>
                </c:pt>
                <c:pt idx="36">
                  <c:v>41579</c:v>
                </c:pt>
                <c:pt idx="37">
                  <c:v>41609</c:v>
                </c:pt>
                <c:pt idx="38">
                  <c:v>41640</c:v>
                </c:pt>
                <c:pt idx="39">
                  <c:v>41671</c:v>
                </c:pt>
                <c:pt idx="40">
                  <c:v>41699</c:v>
                </c:pt>
                <c:pt idx="41">
                  <c:v>41730</c:v>
                </c:pt>
                <c:pt idx="42">
                  <c:v>41760</c:v>
                </c:pt>
                <c:pt idx="43">
                  <c:v>41791</c:v>
                </c:pt>
                <c:pt idx="44">
                  <c:v>41821</c:v>
                </c:pt>
                <c:pt idx="45">
                  <c:v>41852</c:v>
                </c:pt>
                <c:pt idx="46">
                  <c:v>41883</c:v>
                </c:pt>
                <c:pt idx="47">
                  <c:v>41913</c:v>
                </c:pt>
                <c:pt idx="48">
                  <c:v>41944</c:v>
                </c:pt>
                <c:pt idx="49">
                  <c:v>41974</c:v>
                </c:pt>
                <c:pt idx="50">
                  <c:v>42005</c:v>
                </c:pt>
                <c:pt idx="51">
                  <c:v>42036</c:v>
                </c:pt>
                <c:pt idx="52">
                  <c:v>42064</c:v>
                </c:pt>
                <c:pt idx="53">
                  <c:v>42095</c:v>
                </c:pt>
                <c:pt idx="54">
                  <c:v>42125</c:v>
                </c:pt>
                <c:pt idx="55">
                  <c:v>42156</c:v>
                </c:pt>
                <c:pt idx="56">
                  <c:v>42186</c:v>
                </c:pt>
                <c:pt idx="57">
                  <c:v>42217</c:v>
                </c:pt>
                <c:pt idx="58">
                  <c:v>42248</c:v>
                </c:pt>
                <c:pt idx="59">
                  <c:v>42278</c:v>
                </c:pt>
                <c:pt idx="60">
                  <c:v>42309</c:v>
                </c:pt>
                <c:pt idx="61">
                  <c:v>42339</c:v>
                </c:pt>
                <c:pt idx="62">
                  <c:v>42370</c:v>
                </c:pt>
                <c:pt idx="63">
                  <c:v>42401</c:v>
                </c:pt>
                <c:pt idx="64">
                  <c:v>42430</c:v>
                </c:pt>
                <c:pt idx="65">
                  <c:v>42461</c:v>
                </c:pt>
                <c:pt idx="66">
                  <c:v>42491</c:v>
                </c:pt>
                <c:pt idx="67">
                  <c:v>42522</c:v>
                </c:pt>
                <c:pt idx="68">
                  <c:v>42552</c:v>
                </c:pt>
                <c:pt idx="69">
                  <c:v>42583</c:v>
                </c:pt>
                <c:pt idx="70">
                  <c:v>42614</c:v>
                </c:pt>
                <c:pt idx="71">
                  <c:v>42644</c:v>
                </c:pt>
                <c:pt idx="72">
                  <c:v>42675</c:v>
                </c:pt>
                <c:pt idx="73">
                  <c:v>42705</c:v>
                </c:pt>
                <c:pt idx="74">
                  <c:v>42736</c:v>
                </c:pt>
                <c:pt idx="75">
                  <c:v>42767</c:v>
                </c:pt>
                <c:pt idx="76">
                  <c:v>42795</c:v>
                </c:pt>
                <c:pt idx="77">
                  <c:v>42826</c:v>
                </c:pt>
                <c:pt idx="78">
                  <c:v>42856</c:v>
                </c:pt>
                <c:pt idx="79">
                  <c:v>42887</c:v>
                </c:pt>
                <c:pt idx="80">
                  <c:v>42917</c:v>
                </c:pt>
                <c:pt idx="81">
                  <c:v>42948</c:v>
                </c:pt>
                <c:pt idx="82">
                  <c:v>42979</c:v>
                </c:pt>
                <c:pt idx="83">
                  <c:v>43009</c:v>
                </c:pt>
                <c:pt idx="84">
                  <c:v>43040</c:v>
                </c:pt>
                <c:pt idx="85">
                  <c:v>43070</c:v>
                </c:pt>
                <c:pt idx="86">
                  <c:v>43101</c:v>
                </c:pt>
                <c:pt idx="87">
                  <c:v>43132</c:v>
                </c:pt>
                <c:pt idx="88">
                  <c:v>43160</c:v>
                </c:pt>
                <c:pt idx="89">
                  <c:v>43191</c:v>
                </c:pt>
                <c:pt idx="90">
                  <c:v>43221</c:v>
                </c:pt>
                <c:pt idx="91">
                  <c:v>43252</c:v>
                </c:pt>
                <c:pt idx="92">
                  <c:v>43282</c:v>
                </c:pt>
                <c:pt idx="93">
                  <c:v>43313</c:v>
                </c:pt>
                <c:pt idx="94">
                  <c:v>43344</c:v>
                </c:pt>
                <c:pt idx="95">
                  <c:v>43374</c:v>
                </c:pt>
                <c:pt idx="96">
                  <c:v>43405</c:v>
                </c:pt>
                <c:pt idx="97">
                  <c:v>43435</c:v>
                </c:pt>
                <c:pt idx="98">
                  <c:v>43466</c:v>
                </c:pt>
                <c:pt idx="99">
                  <c:v>43497</c:v>
                </c:pt>
                <c:pt idx="100">
                  <c:v>43525</c:v>
                </c:pt>
                <c:pt idx="101">
                  <c:v>43556</c:v>
                </c:pt>
                <c:pt idx="102">
                  <c:v>43586</c:v>
                </c:pt>
                <c:pt idx="103">
                  <c:v>43617</c:v>
                </c:pt>
                <c:pt idx="104">
                  <c:v>43647</c:v>
                </c:pt>
                <c:pt idx="105">
                  <c:v>43678</c:v>
                </c:pt>
                <c:pt idx="106">
                  <c:v>43709</c:v>
                </c:pt>
                <c:pt idx="107">
                  <c:v>43739</c:v>
                </c:pt>
                <c:pt idx="108">
                  <c:v>43770</c:v>
                </c:pt>
                <c:pt idx="109">
                  <c:v>43800</c:v>
                </c:pt>
                <c:pt idx="110">
                  <c:v>43831</c:v>
                </c:pt>
                <c:pt idx="111">
                  <c:v>43862</c:v>
                </c:pt>
                <c:pt idx="112">
                  <c:v>43891</c:v>
                </c:pt>
                <c:pt idx="113">
                  <c:v>43922</c:v>
                </c:pt>
                <c:pt idx="114">
                  <c:v>43952</c:v>
                </c:pt>
                <c:pt idx="115">
                  <c:v>43983</c:v>
                </c:pt>
                <c:pt idx="116">
                  <c:v>44013</c:v>
                </c:pt>
                <c:pt idx="117">
                  <c:v>44044</c:v>
                </c:pt>
                <c:pt idx="118">
                  <c:v>44075</c:v>
                </c:pt>
                <c:pt idx="119">
                  <c:v>44105</c:v>
                </c:pt>
                <c:pt idx="120">
                  <c:v>44136</c:v>
                </c:pt>
                <c:pt idx="121">
                  <c:v>44166</c:v>
                </c:pt>
                <c:pt idx="122">
                  <c:v>44197</c:v>
                </c:pt>
                <c:pt idx="123">
                  <c:v>44228</c:v>
                </c:pt>
                <c:pt idx="124">
                  <c:v>44256</c:v>
                </c:pt>
                <c:pt idx="125">
                  <c:v>44287</c:v>
                </c:pt>
                <c:pt idx="126">
                  <c:v>44317</c:v>
                </c:pt>
                <c:pt idx="127">
                  <c:v>44348</c:v>
                </c:pt>
                <c:pt idx="128">
                  <c:v>44378</c:v>
                </c:pt>
                <c:pt idx="129">
                  <c:v>44409</c:v>
                </c:pt>
                <c:pt idx="130">
                  <c:v>44440</c:v>
                </c:pt>
                <c:pt idx="131">
                  <c:v>44470</c:v>
                </c:pt>
                <c:pt idx="132">
                  <c:v>44501</c:v>
                </c:pt>
                <c:pt idx="133">
                  <c:v>44531</c:v>
                </c:pt>
                <c:pt idx="134">
                  <c:v>44562</c:v>
                </c:pt>
                <c:pt idx="135">
                  <c:v>44593</c:v>
                </c:pt>
                <c:pt idx="136">
                  <c:v>44621</c:v>
                </c:pt>
                <c:pt idx="137">
                  <c:v>44652</c:v>
                </c:pt>
                <c:pt idx="138">
                  <c:v>44682</c:v>
                </c:pt>
                <c:pt idx="139">
                  <c:v>44713</c:v>
                </c:pt>
                <c:pt idx="140">
                  <c:v>44743</c:v>
                </c:pt>
                <c:pt idx="141">
                  <c:v>44774</c:v>
                </c:pt>
                <c:pt idx="142">
                  <c:v>44805</c:v>
                </c:pt>
                <c:pt idx="143">
                  <c:v>44835</c:v>
                </c:pt>
                <c:pt idx="144">
                  <c:v>44866</c:v>
                </c:pt>
                <c:pt idx="145">
                  <c:v>44896</c:v>
                </c:pt>
                <c:pt idx="146">
                  <c:v>44927</c:v>
                </c:pt>
                <c:pt idx="147">
                  <c:v>44958</c:v>
                </c:pt>
                <c:pt idx="148">
                  <c:v>44986</c:v>
                </c:pt>
                <c:pt idx="149">
                  <c:v>45017</c:v>
                </c:pt>
                <c:pt idx="150">
                  <c:v>45047</c:v>
                </c:pt>
                <c:pt idx="151">
                  <c:v>45078</c:v>
                </c:pt>
                <c:pt idx="152">
                  <c:v>45108</c:v>
                </c:pt>
                <c:pt idx="153">
                  <c:v>45139</c:v>
                </c:pt>
                <c:pt idx="154">
                  <c:v>45170</c:v>
                </c:pt>
                <c:pt idx="155">
                  <c:v>45200</c:v>
                </c:pt>
                <c:pt idx="156">
                  <c:v>45231</c:v>
                </c:pt>
              </c:numCache>
            </c:numRef>
          </c:cat>
          <c:val>
            <c:numRef>
              <c:f>'Historical_Monthly counts-All'!$CD$3:$CD$159</c:f>
              <c:numCache>
                <c:formatCode>0.00</c:formatCode>
                <c:ptCount val="157"/>
                <c:pt idx="0">
                  <c:v>8</c:v>
                </c:pt>
                <c:pt idx="1">
                  <c:v>8</c:v>
                </c:pt>
                <c:pt idx="2">
                  <c:v>8</c:v>
                </c:pt>
                <c:pt idx="3">
                  <c:v>8</c:v>
                </c:pt>
                <c:pt idx="4">
                  <c:v>8</c:v>
                </c:pt>
                <c:pt idx="5">
                  <c:v>8</c:v>
                </c:pt>
                <c:pt idx="6">
                  <c:v>8</c:v>
                </c:pt>
                <c:pt idx="7">
                  <c:v>8</c:v>
                </c:pt>
                <c:pt idx="8">
                  <c:v>8</c:v>
                </c:pt>
                <c:pt idx="9">
                  <c:v>8</c:v>
                </c:pt>
                <c:pt idx="10">
                  <c:v>9</c:v>
                </c:pt>
                <c:pt idx="11">
                  <c:v>9</c:v>
                </c:pt>
                <c:pt idx="12">
                  <c:v>9</c:v>
                </c:pt>
                <c:pt idx="13">
                  <c:v>9</c:v>
                </c:pt>
                <c:pt idx="14">
                  <c:v>9</c:v>
                </c:pt>
                <c:pt idx="15">
                  <c:v>9</c:v>
                </c:pt>
                <c:pt idx="16">
                  <c:v>9</c:v>
                </c:pt>
                <c:pt idx="17">
                  <c:v>10</c:v>
                </c:pt>
                <c:pt idx="18">
                  <c:v>10</c:v>
                </c:pt>
                <c:pt idx="19">
                  <c:v>10</c:v>
                </c:pt>
                <c:pt idx="20">
                  <c:v>10</c:v>
                </c:pt>
                <c:pt idx="21">
                  <c:v>10</c:v>
                </c:pt>
                <c:pt idx="22">
                  <c:v>10</c:v>
                </c:pt>
                <c:pt idx="23">
                  <c:v>11</c:v>
                </c:pt>
                <c:pt idx="24">
                  <c:v>13</c:v>
                </c:pt>
                <c:pt idx="25">
                  <c:v>14</c:v>
                </c:pt>
                <c:pt idx="26">
                  <c:v>14</c:v>
                </c:pt>
                <c:pt idx="27">
                  <c:v>14</c:v>
                </c:pt>
                <c:pt idx="28">
                  <c:v>14</c:v>
                </c:pt>
                <c:pt idx="29">
                  <c:v>14</c:v>
                </c:pt>
                <c:pt idx="30">
                  <c:v>14</c:v>
                </c:pt>
                <c:pt idx="31">
                  <c:v>14</c:v>
                </c:pt>
                <c:pt idx="32">
                  <c:v>14</c:v>
                </c:pt>
                <c:pt idx="33">
                  <c:v>14</c:v>
                </c:pt>
                <c:pt idx="34">
                  <c:v>14</c:v>
                </c:pt>
                <c:pt idx="35">
                  <c:v>14</c:v>
                </c:pt>
                <c:pt idx="36">
                  <c:v>14</c:v>
                </c:pt>
                <c:pt idx="37">
                  <c:v>14</c:v>
                </c:pt>
                <c:pt idx="38">
                  <c:v>14</c:v>
                </c:pt>
                <c:pt idx="39">
                  <c:v>14</c:v>
                </c:pt>
                <c:pt idx="40">
                  <c:v>14</c:v>
                </c:pt>
                <c:pt idx="41">
                  <c:v>14</c:v>
                </c:pt>
                <c:pt idx="42">
                  <c:v>14</c:v>
                </c:pt>
                <c:pt idx="43">
                  <c:v>14</c:v>
                </c:pt>
                <c:pt idx="44">
                  <c:v>14</c:v>
                </c:pt>
                <c:pt idx="45">
                  <c:v>14</c:v>
                </c:pt>
                <c:pt idx="46">
                  <c:v>14</c:v>
                </c:pt>
                <c:pt idx="47">
                  <c:v>16</c:v>
                </c:pt>
                <c:pt idx="48">
                  <c:v>18</c:v>
                </c:pt>
                <c:pt idx="49">
                  <c:v>18</c:v>
                </c:pt>
                <c:pt idx="50">
                  <c:v>18</c:v>
                </c:pt>
                <c:pt idx="51">
                  <c:v>18</c:v>
                </c:pt>
                <c:pt idx="52">
                  <c:v>18</c:v>
                </c:pt>
                <c:pt idx="53">
                  <c:v>18</c:v>
                </c:pt>
                <c:pt idx="54">
                  <c:v>18</c:v>
                </c:pt>
                <c:pt idx="55">
                  <c:v>19</c:v>
                </c:pt>
                <c:pt idx="56">
                  <c:v>19</c:v>
                </c:pt>
                <c:pt idx="57">
                  <c:v>20</c:v>
                </c:pt>
                <c:pt idx="58">
                  <c:v>20</c:v>
                </c:pt>
                <c:pt idx="59">
                  <c:v>20</c:v>
                </c:pt>
                <c:pt idx="60">
                  <c:v>26</c:v>
                </c:pt>
                <c:pt idx="61">
                  <c:v>28</c:v>
                </c:pt>
                <c:pt idx="62">
                  <c:v>28</c:v>
                </c:pt>
                <c:pt idx="63">
                  <c:v>28</c:v>
                </c:pt>
                <c:pt idx="64">
                  <c:v>28</c:v>
                </c:pt>
                <c:pt idx="65">
                  <c:v>28</c:v>
                </c:pt>
                <c:pt idx="66">
                  <c:v>28</c:v>
                </c:pt>
                <c:pt idx="67">
                  <c:v>28</c:v>
                </c:pt>
                <c:pt idx="68">
                  <c:v>29</c:v>
                </c:pt>
                <c:pt idx="69">
                  <c:v>30</c:v>
                </c:pt>
                <c:pt idx="70">
                  <c:v>30</c:v>
                </c:pt>
                <c:pt idx="71">
                  <c:v>31</c:v>
                </c:pt>
                <c:pt idx="72">
                  <c:v>31</c:v>
                </c:pt>
                <c:pt idx="73">
                  <c:v>32</c:v>
                </c:pt>
                <c:pt idx="74">
                  <c:v>32</c:v>
                </c:pt>
                <c:pt idx="75">
                  <c:v>32</c:v>
                </c:pt>
                <c:pt idx="76">
                  <c:v>32</c:v>
                </c:pt>
                <c:pt idx="77">
                  <c:v>32</c:v>
                </c:pt>
                <c:pt idx="78">
                  <c:v>33</c:v>
                </c:pt>
                <c:pt idx="79">
                  <c:v>33</c:v>
                </c:pt>
                <c:pt idx="80">
                  <c:v>35</c:v>
                </c:pt>
                <c:pt idx="81">
                  <c:v>35</c:v>
                </c:pt>
                <c:pt idx="82">
                  <c:v>35</c:v>
                </c:pt>
                <c:pt idx="83">
                  <c:v>35</c:v>
                </c:pt>
                <c:pt idx="84">
                  <c:v>38</c:v>
                </c:pt>
                <c:pt idx="85">
                  <c:v>39</c:v>
                </c:pt>
                <c:pt idx="86">
                  <c:v>39</c:v>
                </c:pt>
                <c:pt idx="87">
                  <c:v>40</c:v>
                </c:pt>
                <c:pt idx="88">
                  <c:v>40</c:v>
                </c:pt>
                <c:pt idx="89">
                  <c:v>40</c:v>
                </c:pt>
                <c:pt idx="90">
                  <c:v>40</c:v>
                </c:pt>
                <c:pt idx="91">
                  <c:v>41</c:v>
                </c:pt>
                <c:pt idx="92">
                  <c:v>41</c:v>
                </c:pt>
                <c:pt idx="93">
                  <c:v>42</c:v>
                </c:pt>
                <c:pt idx="94">
                  <c:v>43</c:v>
                </c:pt>
                <c:pt idx="95">
                  <c:v>43</c:v>
                </c:pt>
                <c:pt idx="96">
                  <c:v>43</c:v>
                </c:pt>
                <c:pt idx="97">
                  <c:v>43</c:v>
                </c:pt>
                <c:pt idx="98">
                  <c:v>42</c:v>
                </c:pt>
                <c:pt idx="99">
                  <c:v>42</c:v>
                </c:pt>
                <c:pt idx="100">
                  <c:v>42</c:v>
                </c:pt>
                <c:pt idx="101">
                  <c:v>42</c:v>
                </c:pt>
                <c:pt idx="102">
                  <c:v>42</c:v>
                </c:pt>
                <c:pt idx="103">
                  <c:v>43</c:v>
                </c:pt>
                <c:pt idx="104">
                  <c:v>43</c:v>
                </c:pt>
                <c:pt idx="105">
                  <c:v>43</c:v>
                </c:pt>
                <c:pt idx="106">
                  <c:v>43</c:v>
                </c:pt>
                <c:pt idx="107">
                  <c:v>43</c:v>
                </c:pt>
                <c:pt idx="108">
                  <c:v>43</c:v>
                </c:pt>
                <c:pt idx="109">
                  <c:v>44</c:v>
                </c:pt>
                <c:pt idx="110">
                  <c:v>44</c:v>
                </c:pt>
                <c:pt idx="111">
                  <c:v>44</c:v>
                </c:pt>
                <c:pt idx="112">
                  <c:v>44</c:v>
                </c:pt>
                <c:pt idx="113">
                  <c:v>44</c:v>
                </c:pt>
                <c:pt idx="114">
                  <c:v>44</c:v>
                </c:pt>
                <c:pt idx="115">
                  <c:v>44</c:v>
                </c:pt>
                <c:pt idx="116">
                  <c:v>44</c:v>
                </c:pt>
                <c:pt idx="117">
                  <c:v>44</c:v>
                </c:pt>
                <c:pt idx="118">
                  <c:v>45</c:v>
                </c:pt>
                <c:pt idx="119">
                  <c:v>45</c:v>
                </c:pt>
                <c:pt idx="120">
                  <c:v>45</c:v>
                </c:pt>
                <c:pt idx="121">
                  <c:v>45</c:v>
                </c:pt>
                <c:pt idx="122">
                  <c:v>45</c:v>
                </c:pt>
                <c:pt idx="123">
                  <c:v>46</c:v>
                </c:pt>
                <c:pt idx="124">
                  <c:v>46</c:v>
                </c:pt>
                <c:pt idx="125">
                  <c:v>45</c:v>
                </c:pt>
                <c:pt idx="126">
                  <c:v>46</c:v>
                </c:pt>
                <c:pt idx="127">
                  <c:v>46</c:v>
                </c:pt>
                <c:pt idx="128">
                  <c:v>47</c:v>
                </c:pt>
                <c:pt idx="129">
                  <c:v>45</c:v>
                </c:pt>
                <c:pt idx="130">
                  <c:v>47</c:v>
                </c:pt>
                <c:pt idx="131">
                  <c:v>47</c:v>
                </c:pt>
                <c:pt idx="132">
                  <c:v>48</c:v>
                </c:pt>
                <c:pt idx="133">
                  <c:v>48</c:v>
                </c:pt>
                <c:pt idx="134">
                  <c:v>48</c:v>
                </c:pt>
                <c:pt idx="135">
                  <c:v>47</c:v>
                </c:pt>
                <c:pt idx="136">
                  <c:v>47</c:v>
                </c:pt>
                <c:pt idx="137">
                  <c:v>47</c:v>
                </c:pt>
                <c:pt idx="138">
                  <c:v>47</c:v>
                </c:pt>
                <c:pt idx="139">
                  <c:v>47</c:v>
                </c:pt>
                <c:pt idx="140">
                  <c:v>47</c:v>
                </c:pt>
                <c:pt idx="141">
                  <c:v>48</c:v>
                </c:pt>
                <c:pt idx="142">
                  <c:v>49</c:v>
                </c:pt>
                <c:pt idx="143">
                  <c:v>49</c:v>
                </c:pt>
                <c:pt idx="144">
                  <c:v>49</c:v>
                </c:pt>
                <c:pt idx="145">
                  <c:v>49</c:v>
                </c:pt>
                <c:pt idx="146">
                  <c:v>56</c:v>
                </c:pt>
                <c:pt idx="147">
                  <c:v>56</c:v>
                </c:pt>
                <c:pt idx="148">
                  <c:v>56</c:v>
                </c:pt>
                <c:pt idx="149">
                  <c:v>56</c:v>
                </c:pt>
                <c:pt idx="150">
                  <c:v>56</c:v>
                </c:pt>
                <c:pt idx="151">
                  <c:v>56</c:v>
                </c:pt>
                <c:pt idx="152">
                  <c:v>56</c:v>
                </c:pt>
                <c:pt idx="153">
                  <c:v>61</c:v>
                </c:pt>
                <c:pt idx="154">
                  <c:v>63</c:v>
                </c:pt>
                <c:pt idx="155">
                  <c:v>63</c:v>
                </c:pt>
                <c:pt idx="156">
                  <c:v>73</c:v>
                </c:pt>
              </c:numCache>
            </c:numRef>
          </c:val>
          <c:smooth val="0"/>
          <c:extLst>
            <c:ext xmlns:c16="http://schemas.microsoft.com/office/drawing/2014/chart" uri="{C3380CC4-5D6E-409C-BE32-E72D297353CC}">
              <c16:uniqueId val="{00000000-9FFB-4209-B72C-9316716F0EAA}"/>
            </c:ext>
          </c:extLst>
        </c:ser>
        <c:dLbls>
          <c:showLegendKey val="0"/>
          <c:showVal val="0"/>
          <c:showCatName val="0"/>
          <c:showSerName val="0"/>
          <c:showPercent val="0"/>
          <c:showBubbleSize val="0"/>
        </c:dLbls>
        <c:smooth val="0"/>
        <c:axId val="564350032"/>
        <c:axId val="317890928"/>
      </c:lineChart>
      <c:dateAx>
        <c:axId val="564350032"/>
        <c:scaling>
          <c:orientation val="minMax"/>
        </c:scaling>
        <c:delete val="0"/>
        <c:axPos val="b"/>
        <c:numFmt formatCode="mmm\-yy" sourceLinked="1"/>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0928"/>
        <c:crosses val="autoZero"/>
        <c:auto val="1"/>
        <c:lblOffset val="100"/>
        <c:baseTimeUnit val="months"/>
      </c:dateAx>
      <c:valAx>
        <c:axId val="317890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5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Auckland Recorded Cycle Movement at 26 Sites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147232192156718E-2"/>
          <c:y val="0.10641627012716148"/>
          <c:w val="0.8811952557323105"/>
          <c:h val="0.76921384883282928"/>
        </c:manualLayout>
      </c:layout>
      <c:lineChart>
        <c:grouping val="standard"/>
        <c:varyColors val="0"/>
        <c:ser>
          <c:idx val="0"/>
          <c:order val="0"/>
          <c:tx>
            <c:strRef>
              <c:f>Historical_Graph!$D$1</c:f>
              <c:strCache>
                <c:ptCount val="1"/>
                <c:pt idx="0">
                  <c:v>Regional Cycle Movement </c:v>
                </c:pt>
              </c:strCache>
            </c:strRef>
          </c:tx>
          <c:spPr>
            <a:ln w="28575" cap="rnd">
              <a:solidFill>
                <a:schemeClr val="accent1"/>
              </a:solidFill>
              <a:round/>
            </a:ln>
            <a:effectLst/>
          </c:spPr>
          <c:marker>
            <c:symbol val="none"/>
          </c:marker>
          <c:cat>
            <c:numRef>
              <c:f>Historical_Graph!$C$13:$C$107</c:f>
              <c:numCache>
                <c:formatCode>mmm\-yy</c:formatCode>
                <c:ptCount val="95"/>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pt idx="12">
                  <c:v>43040</c:v>
                </c:pt>
                <c:pt idx="13">
                  <c:v>43070</c:v>
                </c:pt>
                <c:pt idx="14">
                  <c:v>43101</c:v>
                </c:pt>
                <c:pt idx="15">
                  <c:v>43132</c:v>
                </c:pt>
                <c:pt idx="16">
                  <c:v>43160</c:v>
                </c:pt>
                <c:pt idx="17">
                  <c:v>43191</c:v>
                </c:pt>
                <c:pt idx="18">
                  <c:v>43221</c:v>
                </c:pt>
                <c:pt idx="19">
                  <c:v>43252</c:v>
                </c:pt>
                <c:pt idx="20">
                  <c:v>43282</c:v>
                </c:pt>
                <c:pt idx="21">
                  <c:v>43313</c:v>
                </c:pt>
                <c:pt idx="22">
                  <c:v>43344</c:v>
                </c:pt>
                <c:pt idx="23">
                  <c:v>43374</c:v>
                </c:pt>
                <c:pt idx="24">
                  <c:v>43405</c:v>
                </c:pt>
                <c:pt idx="25">
                  <c:v>43435</c:v>
                </c:pt>
                <c:pt idx="26">
                  <c:v>43466</c:v>
                </c:pt>
                <c:pt idx="27">
                  <c:v>43497</c:v>
                </c:pt>
                <c:pt idx="28">
                  <c:v>43525</c:v>
                </c:pt>
                <c:pt idx="29">
                  <c:v>43556</c:v>
                </c:pt>
                <c:pt idx="30">
                  <c:v>43586</c:v>
                </c:pt>
                <c:pt idx="31">
                  <c:v>43617</c:v>
                </c:pt>
                <c:pt idx="32">
                  <c:v>43647</c:v>
                </c:pt>
                <c:pt idx="33">
                  <c:v>43678</c:v>
                </c:pt>
                <c:pt idx="34">
                  <c:v>43709</c:v>
                </c:pt>
                <c:pt idx="35">
                  <c:v>43739</c:v>
                </c:pt>
                <c:pt idx="36">
                  <c:v>43770</c:v>
                </c:pt>
                <c:pt idx="37">
                  <c:v>43800</c:v>
                </c:pt>
                <c:pt idx="38">
                  <c:v>43831</c:v>
                </c:pt>
                <c:pt idx="39">
                  <c:v>43862</c:v>
                </c:pt>
                <c:pt idx="40">
                  <c:v>43891</c:v>
                </c:pt>
                <c:pt idx="41">
                  <c:v>43922</c:v>
                </c:pt>
                <c:pt idx="42">
                  <c:v>43952</c:v>
                </c:pt>
                <c:pt idx="43">
                  <c:v>43983</c:v>
                </c:pt>
                <c:pt idx="44">
                  <c:v>44013</c:v>
                </c:pt>
                <c:pt idx="45">
                  <c:v>44044</c:v>
                </c:pt>
                <c:pt idx="46">
                  <c:v>44075</c:v>
                </c:pt>
                <c:pt idx="47">
                  <c:v>44105</c:v>
                </c:pt>
                <c:pt idx="48">
                  <c:v>44136</c:v>
                </c:pt>
                <c:pt idx="49">
                  <c:v>44166</c:v>
                </c:pt>
                <c:pt idx="50">
                  <c:v>44197</c:v>
                </c:pt>
                <c:pt idx="51">
                  <c:v>44228</c:v>
                </c:pt>
                <c:pt idx="52">
                  <c:v>44256</c:v>
                </c:pt>
                <c:pt idx="53">
                  <c:v>44287</c:v>
                </c:pt>
                <c:pt idx="54">
                  <c:v>44317</c:v>
                </c:pt>
                <c:pt idx="55">
                  <c:v>44348</c:v>
                </c:pt>
                <c:pt idx="56">
                  <c:v>44378</c:v>
                </c:pt>
                <c:pt idx="57">
                  <c:v>44409</c:v>
                </c:pt>
                <c:pt idx="58">
                  <c:v>44440</c:v>
                </c:pt>
                <c:pt idx="59">
                  <c:v>44470</c:v>
                </c:pt>
                <c:pt idx="60">
                  <c:v>44501</c:v>
                </c:pt>
                <c:pt idx="61">
                  <c:v>44531</c:v>
                </c:pt>
                <c:pt idx="62">
                  <c:v>44562</c:v>
                </c:pt>
                <c:pt idx="63">
                  <c:v>44593</c:v>
                </c:pt>
                <c:pt idx="64">
                  <c:v>44621</c:v>
                </c:pt>
                <c:pt idx="65">
                  <c:v>44652</c:v>
                </c:pt>
                <c:pt idx="66">
                  <c:v>44682</c:v>
                </c:pt>
                <c:pt idx="67">
                  <c:v>44713</c:v>
                </c:pt>
                <c:pt idx="68">
                  <c:v>44743</c:v>
                </c:pt>
                <c:pt idx="69">
                  <c:v>44774</c:v>
                </c:pt>
                <c:pt idx="70">
                  <c:v>44805</c:v>
                </c:pt>
                <c:pt idx="71">
                  <c:v>44835</c:v>
                </c:pt>
                <c:pt idx="72">
                  <c:v>44866</c:v>
                </c:pt>
                <c:pt idx="73">
                  <c:v>44896</c:v>
                </c:pt>
                <c:pt idx="74">
                  <c:v>44927</c:v>
                </c:pt>
                <c:pt idx="75">
                  <c:v>44958</c:v>
                </c:pt>
                <c:pt idx="76">
                  <c:v>44986</c:v>
                </c:pt>
                <c:pt idx="77">
                  <c:v>45017</c:v>
                </c:pt>
                <c:pt idx="78">
                  <c:v>45047</c:v>
                </c:pt>
                <c:pt idx="79">
                  <c:v>45078</c:v>
                </c:pt>
                <c:pt idx="80">
                  <c:v>45108</c:v>
                </c:pt>
                <c:pt idx="81">
                  <c:v>45139</c:v>
                </c:pt>
                <c:pt idx="82">
                  <c:v>45170</c:v>
                </c:pt>
                <c:pt idx="83">
                  <c:v>45200</c:v>
                </c:pt>
                <c:pt idx="84">
                  <c:v>45231</c:v>
                </c:pt>
                <c:pt idx="85">
                  <c:v>45261</c:v>
                </c:pt>
                <c:pt idx="86">
                  <c:v>45292</c:v>
                </c:pt>
                <c:pt idx="87">
                  <c:v>45323</c:v>
                </c:pt>
                <c:pt idx="88">
                  <c:v>45352</c:v>
                </c:pt>
                <c:pt idx="89">
                  <c:v>45383</c:v>
                </c:pt>
                <c:pt idx="90">
                  <c:v>45413</c:v>
                </c:pt>
                <c:pt idx="91">
                  <c:v>45444</c:v>
                </c:pt>
                <c:pt idx="92">
                  <c:v>45474</c:v>
                </c:pt>
                <c:pt idx="93">
                  <c:v>45505</c:v>
                </c:pt>
                <c:pt idx="94">
                  <c:v>45536</c:v>
                </c:pt>
              </c:numCache>
            </c:numRef>
          </c:cat>
          <c:val>
            <c:numRef>
              <c:f>Historical_Graph!$D$13:$D$107</c:f>
              <c:numCache>
                <c:formatCode>0</c:formatCode>
                <c:ptCount val="9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numCache>
            </c:numRef>
          </c:val>
          <c:smooth val="0"/>
          <c:extLst>
            <c:ext xmlns:c16="http://schemas.microsoft.com/office/drawing/2014/chart" uri="{C3380CC4-5D6E-409C-BE32-E72D297353CC}">
              <c16:uniqueId val="{00000000-D889-4BE9-AB3C-745018A05188}"/>
            </c:ext>
          </c:extLst>
        </c:ser>
        <c:ser>
          <c:idx val="1"/>
          <c:order val="1"/>
          <c:tx>
            <c:strRef>
              <c:f>Historical_Graph!$E$1</c:f>
              <c:strCache>
                <c:ptCount val="1"/>
                <c:pt idx="0">
                  <c:v>12 Month Rolling Average</c:v>
                </c:pt>
              </c:strCache>
            </c:strRef>
          </c:tx>
          <c:spPr>
            <a:ln w="28575" cap="rnd">
              <a:solidFill>
                <a:schemeClr val="accent1">
                  <a:lumMod val="60000"/>
                  <a:lumOff val="40000"/>
                </a:schemeClr>
              </a:solidFill>
              <a:prstDash val="sysDot"/>
              <a:round/>
            </a:ln>
            <a:effectLst/>
          </c:spPr>
          <c:marker>
            <c:symbol val="none"/>
          </c:marker>
          <c:cat>
            <c:numRef>
              <c:f>Historical_Graph!$C$13:$C$107</c:f>
              <c:numCache>
                <c:formatCode>mmm\-yy</c:formatCode>
                <c:ptCount val="95"/>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pt idx="12">
                  <c:v>43040</c:v>
                </c:pt>
                <c:pt idx="13">
                  <c:v>43070</c:v>
                </c:pt>
                <c:pt idx="14">
                  <c:v>43101</c:v>
                </c:pt>
                <c:pt idx="15">
                  <c:v>43132</c:v>
                </c:pt>
                <c:pt idx="16">
                  <c:v>43160</c:v>
                </c:pt>
                <c:pt idx="17">
                  <c:v>43191</c:v>
                </c:pt>
                <c:pt idx="18">
                  <c:v>43221</c:v>
                </c:pt>
                <c:pt idx="19">
                  <c:v>43252</c:v>
                </c:pt>
                <c:pt idx="20">
                  <c:v>43282</c:v>
                </c:pt>
                <c:pt idx="21">
                  <c:v>43313</c:v>
                </c:pt>
                <c:pt idx="22">
                  <c:v>43344</c:v>
                </c:pt>
                <c:pt idx="23">
                  <c:v>43374</c:v>
                </c:pt>
                <c:pt idx="24">
                  <c:v>43405</c:v>
                </c:pt>
                <c:pt idx="25">
                  <c:v>43435</c:v>
                </c:pt>
                <c:pt idx="26">
                  <c:v>43466</c:v>
                </c:pt>
                <c:pt idx="27">
                  <c:v>43497</c:v>
                </c:pt>
                <c:pt idx="28">
                  <c:v>43525</c:v>
                </c:pt>
                <c:pt idx="29">
                  <c:v>43556</c:v>
                </c:pt>
                <c:pt idx="30">
                  <c:v>43586</c:v>
                </c:pt>
                <c:pt idx="31">
                  <c:v>43617</c:v>
                </c:pt>
                <c:pt idx="32">
                  <c:v>43647</c:v>
                </c:pt>
                <c:pt idx="33">
                  <c:v>43678</c:v>
                </c:pt>
                <c:pt idx="34">
                  <c:v>43709</c:v>
                </c:pt>
                <c:pt idx="35">
                  <c:v>43739</c:v>
                </c:pt>
                <c:pt idx="36">
                  <c:v>43770</c:v>
                </c:pt>
                <c:pt idx="37">
                  <c:v>43800</c:v>
                </c:pt>
                <c:pt idx="38">
                  <c:v>43831</c:v>
                </c:pt>
                <c:pt idx="39">
                  <c:v>43862</c:v>
                </c:pt>
                <c:pt idx="40">
                  <c:v>43891</c:v>
                </c:pt>
                <c:pt idx="41">
                  <c:v>43922</c:v>
                </c:pt>
                <c:pt idx="42">
                  <c:v>43952</c:v>
                </c:pt>
                <c:pt idx="43">
                  <c:v>43983</c:v>
                </c:pt>
                <c:pt idx="44">
                  <c:v>44013</c:v>
                </c:pt>
                <c:pt idx="45">
                  <c:v>44044</c:v>
                </c:pt>
                <c:pt idx="46">
                  <c:v>44075</c:v>
                </c:pt>
                <c:pt idx="47">
                  <c:v>44105</c:v>
                </c:pt>
                <c:pt idx="48">
                  <c:v>44136</c:v>
                </c:pt>
                <c:pt idx="49">
                  <c:v>44166</c:v>
                </c:pt>
                <c:pt idx="50">
                  <c:v>44197</c:v>
                </c:pt>
                <c:pt idx="51">
                  <c:v>44228</c:v>
                </c:pt>
                <c:pt idx="52">
                  <c:v>44256</c:v>
                </c:pt>
                <c:pt idx="53">
                  <c:v>44287</c:v>
                </c:pt>
                <c:pt idx="54">
                  <c:v>44317</c:v>
                </c:pt>
                <c:pt idx="55">
                  <c:v>44348</c:v>
                </c:pt>
                <c:pt idx="56">
                  <c:v>44378</c:v>
                </c:pt>
                <c:pt idx="57">
                  <c:v>44409</c:v>
                </c:pt>
                <c:pt idx="58">
                  <c:v>44440</c:v>
                </c:pt>
                <c:pt idx="59">
                  <c:v>44470</c:v>
                </c:pt>
                <c:pt idx="60">
                  <c:v>44501</c:v>
                </c:pt>
                <c:pt idx="61">
                  <c:v>44531</c:v>
                </c:pt>
                <c:pt idx="62">
                  <c:v>44562</c:v>
                </c:pt>
                <c:pt idx="63">
                  <c:v>44593</c:v>
                </c:pt>
                <c:pt idx="64">
                  <c:v>44621</c:v>
                </c:pt>
                <c:pt idx="65">
                  <c:v>44652</c:v>
                </c:pt>
                <c:pt idx="66">
                  <c:v>44682</c:v>
                </c:pt>
                <c:pt idx="67">
                  <c:v>44713</c:v>
                </c:pt>
                <c:pt idx="68">
                  <c:v>44743</c:v>
                </c:pt>
                <c:pt idx="69">
                  <c:v>44774</c:v>
                </c:pt>
                <c:pt idx="70">
                  <c:v>44805</c:v>
                </c:pt>
                <c:pt idx="71">
                  <c:v>44835</c:v>
                </c:pt>
                <c:pt idx="72">
                  <c:v>44866</c:v>
                </c:pt>
                <c:pt idx="73">
                  <c:v>44896</c:v>
                </c:pt>
                <c:pt idx="74">
                  <c:v>44927</c:v>
                </c:pt>
                <c:pt idx="75">
                  <c:v>44958</c:v>
                </c:pt>
                <c:pt idx="76">
                  <c:v>44986</c:v>
                </c:pt>
                <c:pt idx="77">
                  <c:v>45017</c:v>
                </c:pt>
                <c:pt idx="78">
                  <c:v>45047</c:v>
                </c:pt>
                <c:pt idx="79">
                  <c:v>45078</c:v>
                </c:pt>
                <c:pt idx="80">
                  <c:v>45108</c:v>
                </c:pt>
                <c:pt idx="81">
                  <c:v>45139</c:v>
                </c:pt>
                <c:pt idx="82">
                  <c:v>45170</c:v>
                </c:pt>
                <c:pt idx="83">
                  <c:v>45200</c:v>
                </c:pt>
                <c:pt idx="84">
                  <c:v>45231</c:v>
                </c:pt>
                <c:pt idx="85">
                  <c:v>45261</c:v>
                </c:pt>
                <c:pt idx="86">
                  <c:v>45292</c:v>
                </c:pt>
                <c:pt idx="87">
                  <c:v>45323</c:v>
                </c:pt>
                <c:pt idx="88">
                  <c:v>45352</c:v>
                </c:pt>
                <c:pt idx="89">
                  <c:v>45383</c:v>
                </c:pt>
                <c:pt idx="90">
                  <c:v>45413</c:v>
                </c:pt>
                <c:pt idx="91">
                  <c:v>45444</c:v>
                </c:pt>
                <c:pt idx="92">
                  <c:v>45474</c:v>
                </c:pt>
                <c:pt idx="93">
                  <c:v>45505</c:v>
                </c:pt>
                <c:pt idx="94">
                  <c:v>45536</c:v>
                </c:pt>
              </c:numCache>
            </c:numRef>
          </c:cat>
          <c:val>
            <c:numRef>
              <c:f>Historical_Graph!$E$13:$E$107</c:f>
              <c:numCache>
                <c:formatCode>0</c:formatCode>
                <c:ptCount val="9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numCache>
            </c:numRef>
          </c:val>
          <c:smooth val="0"/>
          <c:extLst>
            <c:ext xmlns:c16="http://schemas.microsoft.com/office/drawing/2014/chart" uri="{C3380CC4-5D6E-409C-BE32-E72D297353CC}">
              <c16:uniqueId val="{00000001-D889-4BE9-AB3C-745018A05188}"/>
            </c:ext>
          </c:extLst>
        </c:ser>
        <c:dLbls>
          <c:showLegendKey val="0"/>
          <c:showVal val="0"/>
          <c:showCatName val="0"/>
          <c:showSerName val="0"/>
          <c:showPercent val="0"/>
          <c:showBubbleSize val="0"/>
        </c:dLbls>
        <c:smooth val="0"/>
        <c:axId val="965396848"/>
        <c:axId val="965397504"/>
      </c:lineChart>
      <c:dateAx>
        <c:axId val="965396848"/>
        <c:scaling>
          <c:orientation val="minMax"/>
          <c:min val="42979"/>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7504"/>
        <c:crosses val="autoZero"/>
        <c:auto val="0"/>
        <c:lblOffset val="100"/>
        <c:baseTimeUnit val="months"/>
      </c:dateAx>
      <c:valAx>
        <c:axId val="965397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Cycle</a:t>
                </a:r>
                <a:r>
                  <a:rPr lang="en-NZ" baseline="0"/>
                  <a:t> Movements</a:t>
                </a:r>
                <a:endParaRPr lang="en-N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41</xdr:col>
      <xdr:colOff>446582</xdr:colOff>
      <xdr:row>41</xdr:row>
      <xdr:rowOff>116688</xdr:rowOff>
    </xdr:to>
    <xdr:graphicFrame macro="">
      <xdr:nvGraphicFramePr>
        <xdr:cNvPr id="2" name="Chart 1">
          <a:extLst>
            <a:ext uri="{FF2B5EF4-FFF2-40B4-BE49-F238E27FC236}">
              <a16:creationId xmlns:a16="http://schemas.microsoft.com/office/drawing/2014/main" id="{0268B8BB-8E41-4DA7-BEE2-EC7C73716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75</xdr:row>
      <xdr:rowOff>0</xdr:rowOff>
    </xdr:from>
    <xdr:to>
      <xdr:col>31</xdr:col>
      <xdr:colOff>363681</xdr:colOff>
      <xdr:row>97</xdr:row>
      <xdr:rowOff>196145</xdr:rowOff>
    </xdr:to>
    <xdr:graphicFrame macro="">
      <xdr:nvGraphicFramePr>
        <xdr:cNvPr id="2" name="Chart 1">
          <a:extLst>
            <a:ext uri="{FF2B5EF4-FFF2-40B4-BE49-F238E27FC236}">
              <a16:creationId xmlns:a16="http://schemas.microsoft.com/office/drawing/2014/main" id="{FB7708E9-ABAF-4513-9B3C-C6F42EE79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21980</xdr:colOff>
      <xdr:row>1782</xdr:row>
      <xdr:rowOff>93785</xdr:rowOff>
    </xdr:from>
    <xdr:to>
      <xdr:col>40</xdr:col>
      <xdr:colOff>36634</xdr:colOff>
      <xdr:row>1796</xdr:row>
      <xdr:rowOff>169985</xdr:rowOff>
    </xdr:to>
    <xdr:graphicFrame macro="">
      <xdr:nvGraphicFramePr>
        <xdr:cNvPr id="2" name="Chart 1">
          <a:extLst>
            <a:ext uri="{FF2B5EF4-FFF2-40B4-BE49-F238E27FC236}">
              <a16:creationId xmlns:a16="http://schemas.microsoft.com/office/drawing/2014/main" id="{9CC4A19E-2F2A-47A8-B782-B34C56728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83</xdr:col>
      <xdr:colOff>248104</xdr:colOff>
      <xdr:row>141</xdr:row>
      <xdr:rowOff>152854</xdr:rowOff>
    </xdr:from>
    <xdr:to>
      <xdr:col>85</xdr:col>
      <xdr:colOff>27214</xdr:colOff>
      <xdr:row>150</xdr:row>
      <xdr:rowOff>173718</xdr:rowOff>
    </xdr:to>
    <xdr:cxnSp macro="">
      <xdr:nvCxnSpPr>
        <xdr:cNvPr id="3" name="Straight Arrow Connector 2">
          <a:extLst>
            <a:ext uri="{FF2B5EF4-FFF2-40B4-BE49-F238E27FC236}">
              <a16:creationId xmlns:a16="http://schemas.microsoft.com/office/drawing/2014/main" id="{F5A02E41-2F6B-4115-8109-763F0E88F2CF}"/>
            </a:ext>
          </a:extLst>
        </xdr:cNvPr>
        <xdr:cNvCxnSpPr/>
      </xdr:nvCxnSpPr>
      <xdr:spPr>
        <a:xfrm flipH="1" flipV="1">
          <a:off x="27952247" y="27421568"/>
          <a:ext cx="1003753" cy="162650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224515</xdr:colOff>
      <xdr:row>6</xdr:row>
      <xdr:rowOff>23131</xdr:rowOff>
    </xdr:from>
    <xdr:to>
      <xdr:col>74</xdr:col>
      <xdr:colOff>435428</xdr:colOff>
      <xdr:row>32</xdr:row>
      <xdr:rowOff>54428</xdr:rowOff>
    </xdr:to>
    <xdr:grpSp>
      <xdr:nvGrpSpPr>
        <xdr:cNvPr id="7" name="Group 6">
          <a:extLst>
            <a:ext uri="{FF2B5EF4-FFF2-40B4-BE49-F238E27FC236}">
              <a16:creationId xmlns:a16="http://schemas.microsoft.com/office/drawing/2014/main" id="{BF410EB6-7872-1403-FE34-F3408910CEA3}"/>
            </a:ext>
          </a:extLst>
        </xdr:cNvPr>
        <xdr:cNvGrpSpPr/>
      </xdr:nvGrpSpPr>
      <xdr:grpSpPr>
        <a:xfrm>
          <a:off x="31838444" y="3415845"/>
          <a:ext cx="9935484" cy="4748440"/>
          <a:chOff x="29711194" y="3465738"/>
          <a:chExt cx="10008055" cy="4984297"/>
        </a:xfrm>
      </xdr:grpSpPr>
      <xdr:graphicFrame macro="">
        <xdr:nvGraphicFramePr>
          <xdr:cNvPr id="2" name="Chart 1">
            <a:extLst>
              <a:ext uri="{FF2B5EF4-FFF2-40B4-BE49-F238E27FC236}">
                <a16:creationId xmlns:a16="http://schemas.microsoft.com/office/drawing/2014/main" id="{6D79880D-2117-DB8C-13EE-D6AA0E793867}"/>
              </a:ext>
            </a:extLst>
          </xdr:cNvPr>
          <xdr:cNvGraphicFramePr/>
        </xdr:nvGraphicFramePr>
        <xdr:xfrm>
          <a:off x="29711194" y="3465738"/>
          <a:ext cx="10008055" cy="498429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hought Bubble: Cloud 3">
            <a:extLst>
              <a:ext uri="{FF2B5EF4-FFF2-40B4-BE49-F238E27FC236}">
                <a16:creationId xmlns:a16="http://schemas.microsoft.com/office/drawing/2014/main" id="{9BAECD85-942F-99D7-1F2D-B1FF46CEE5BC}"/>
              </a:ext>
            </a:extLst>
          </xdr:cNvPr>
          <xdr:cNvSpPr/>
        </xdr:nvSpPr>
        <xdr:spPr>
          <a:xfrm>
            <a:off x="30275893" y="5946321"/>
            <a:ext cx="1986643" cy="1102179"/>
          </a:xfrm>
          <a:prstGeom prst="cloudCallou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800" b="1">
                <a:solidFill>
                  <a:schemeClr val="tx1"/>
                </a:solidFill>
              </a:rPr>
              <a:t>8 counters in 2010</a:t>
            </a:r>
          </a:p>
        </xdr:txBody>
      </xdr:sp>
      <xdr:sp macro="" textlink="">
        <xdr:nvSpPr>
          <xdr:cNvPr id="5" name="Thought Bubble: Cloud 4">
            <a:extLst>
              <a:ext uri="{FF2B5EF4-FFF2-40B4-BE49-F238E27FC236}">
                <a16:creationId xmlns:a16="http://schemas.microsoft.com/office/drawing/2014/main" id="{8E49748B-90E2-0138-C1DF-F35EFCF56E5A}"/>
              </a:ext>
            </a:extLst>
          </xdr:cNvPr>
          <xdr:cNvSpPr/>
        </xdr:nvSpPr>
        <xdr:spPr>
          <a:xfrm>
            <a:off x="36385500" y="3741964"/>
            <a:ext cx="2272393" cy="1592036"/>
          </a:xfrm>
          <a:prstGeom prst="cloudCallout">
            <a:avLst>
              <a:gd name="adj1" fmla="val 83281"/>
              <a:gd name="adj2" fmla="val -21830"/>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800" b="1">
                <a:solidFill>
                  <a:schemeClr val="tx1"/>
                </a:solidFill>
              </a:rPr>
              <a:t>75 active counters in Nov 2023</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54161</xdr:colOff>
      <xdr:row>5</xdr:row>
      <xdr:rowOff>46597</xdr:rowOff>
    </xdr:from>
    <xdr:to>
      <xdr:col>40</xdr:col>
      <xdr:colOff>408214</xdr:colOff>
      <xdr:row>43</xdr:row>
      <xdr:rowOff>27214</xdr:rowOff>
    </xdr:to>
    <xdr:graphicFrame macro="">
      <xdr:nvGraphicFramePr>
        <xdr:cNvPr id="3" name="Chart 2">
          <a:extLst>
            <a:ext uri="{FF2B5EF4-FFF2-40B4-BE49-F238E27FC236}">
              <a16:creationId xmlns:a16="http://schemas.microsoft.com/office/drawing/2014/main" id="{D642AC13-D050-4A2C-855B-926C6F682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Yi-Min Huang (AT)" id="{1B8DADAB-034C-4533-B543-D90B014B2DBD}" userId="S::Yi-Min.Huang@at.govt.nz::246e339e-4985-406b-b928-8fdd976787c2" providerId="AD"/>
  <person displayName="Mahdi Amiripour (AT)" id="{1540ABEB-91C0-480D-8A59-D44A985FCC14}" userId="S::Mahdi.Amiripour@at.govt.nz::61119f3b-3180-4aff-bc37-7bd9c64d953e" providerId="AD"/>
  <person displayName="Sajjad Hassanpour (AT)" id="{1CE3C69D-B36A-48D9-B72D-76FCFF701305}" userId="S::Sajjad.Hassanpour@at.govt.nz::44ee649f-3706-4c1d-8e9c-4e95ebea73ff"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BAB63A11-E464-4B45-93FE-5E8EF62E6EA3}" autoFormatId="16" applyNumberFormats="0" applyBorderFormats="0" applyFontFormats="0" applyPatternFormats="0" applyAlignmentFormats="0" applyWidthHeightFormats="0">
  <queryTableRefresh nextId="122">
    <queryTableFields count="27">
      <queryTableField id="1" name="Date" tableColumnId="1"/>
      <queryTableField id="80" name="Beach Rd Cyclists" tableColumnId="2"/>
      <queryTableField id="81" name="Curran St" tableColumnId="3"/>
      <queryTableField id="82" name="East Coast Rd Cyclists" tableColumnId="4"/>
      <queryTableField id="83" name="Grafton Bridge Cyclists" tableColumnId="5"/>
      <queryTableField id="84" name="Grafton Gully Cyclists" tableColumnId="6"/>
      <queryTableField id="85" name="Grafton Rd Cyclists" tableColumnId="7"/>
      <queryTableField id="86" name="Great South Rd" tableColumnId="8"/>
      <queryTableField id="87" name="Highbrook Pathway Cyclists" tableColumnId="9"/>
      <queryTableField id="88" name="Hopetoun St Cyclists" tableColumnId="10"/>
      <queryTableField id="89" name="Karangahape Rd Cyclists" tableColumnId="11"/>
      <queryTableField id="90" name="Lagoon Dr Cyclists" tableColumnId="12"/>
      <queryTableField id="91" name="Lake Road Total Cyclists New" tableColumnId="13"/>
      <queryTableField id="92" name="Lightpath Cyclists" tableColumnId="14"/>
      <queryTableField id="93" name="Mangere Bridge Cyclists" tableColumnId="15"/>
      <queryTableField id="94" name="NW Cycleway Kingsland Cyclists" tableColumnId="16"/>
      <queryTableField id="95" name="NW Cycleway TeAtatu Cyclists" tableColumnId="17"/>
      <queryTableField id="96" name="Orewa Path Cyclists" tableColumnId="18"/>
      <queryTableField id="19" name="Quay St - Spark Arena" tableColumnId="19"/>
      <queryTableField id="97" name="SW Shared Path Cyclists" tableColumnId="20"/>
      <queryTableField id="98" name="Symonds St Total" tableColumnId="21"/>
      <queryTableField id="99" name="Tamaki Drive" tableColumnId="22"/>
      <queryTableField id="100" name="TeWero Bridge Bike Counter Cyclists" tableColumnId="23"/>
      <queryTableField id="101" name="Twin Streams Shared Path Cyclists" tableColumnId="24"/>
      <queryTableField id="102" name="Upper Harbour Shared Path Cyclists" tableColumnId="25"/>
      <queryTableField id="103" name="Upper Queen St Cyclists" tableColumnId="26"/>
      <queryTableField id="104" name="Victoria Street West Cyclists"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6E9DC10A-18E1-4671-9F4F-84B044618535}" autoFormatId="16" applyNumberFormats="0" applyBorderFormats="0" applyFontFormats="0" applyPatternFormats="0" applyAlignmentFormats="0" applyWidthHeightFormats="0">
  <queryTableRefresh nextId="30">
    <queryTableFields count="29">
      <queryTableField id="1" name="Year" tableColumnId="1"/>
      <queryTableField id="2" name="Month" tableColumnId="2"/>
      <queryTableField id="3" name="Month Name" tableColumnId="3"/>
      <queryTableField id="4" name="Beach Rd Cyclists" tableColumnId="4"/>
      <queryTableField id="5" name="Curran St" tableColumnId="5"/>
      <queryTableField id="6" name="East Coast Rd Cyclists" tableColumnId="6"/>
      <queryTableField id="7" name="Grafton Bridge Cyclists" tableColumnId="7"/>
      <queryTableField id="8" name="Grafton Gully Cyclists" tableColumnId="8"/>
      <queryTableField id="9" name="Grafton Rd Cyclists" tableColumnId="9"/>
      <queryTableField id="10" name="Great South Rd" tableColumnId="10"/>
      <queryTableField id="11" name="Highbrook Pathway Cyclists" tableColumnId="11"/>
      <queryTableField id="12" name="Hopetoun St Cyclists" tableColumnId="12"/>
      <queryTableField id="13" name="Karangahape Rd Cyclists" tableColumnId="13"/>
      <queryTableField id="14" name="Lagoon Dr Cyclists" tableColumnId="14"/>
      <queryTableField id="15" name="Lake Road Total Cyclists New" tableColumnId="15"/>
      <queryTableField id="16" name="Lightpath Cyclists" tableColumnId="16"/>
      <queryTableField id="17" name="Mangere Bridge Cyclists" tableColumnId="17"/>
      <queryTableField id="18" name="NW Cycleway Kingsland Cyclists" tableColumnId="18"/>
      <queryTableField id="19" name="NW Cycleway TeAtatu Cyclists" tableColumnId="19"/>
      <queryTableField id="20" name="Orewa Path Cyclists" tableColumnId="20"/>
      <queryTableField id="21" name="Quay St - Spark Arena" tableColumnId="21"/>
      <queryTableField id="22" name="SW Shared Path Cyclists" tableColumnId="22"/>
      <queryTableField id="23" name="Symonds St Total" tableColumnId="23"/>
      <queryTableField id="24" name="Tamaki Drive" tableColumnId="24"/>
      <queryTableField id="25" name="TeWero Bridge Bike Counter Cyclists" tableColumnId="25"/>
      <queryTableField id="26" name="Twin Streams Shared Path Cyclists" tableColumnId="26"/>
      <queryTableField id="27" name="Upper Harbour Shared Path Cyclists" tableColumnId="27"/>
      <queryTableField id="28" name="Upper Queen St Cyclists" tableColumnId="28"/>
      <queryTableField id="29" name="Victoria Street West Cyclists" tableColumnId="2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9" xr16:uid="{83D02295-B33D-4755-AC4E-8674D6814741}" autoFormatId="16" applyNumberFormats="0" applyBorderFormats="0" applyFontFormats="0" applyPatternFormats="0" applyAlignmentFormats="0" applyWidthHeightFormats="0">
  <queryTableRefresh nextId="7" unboundColumnsRight="1">
    <queryTableFields count="6">
      <queryTableField id="1" name="Year" tableColumnId="1"/>
      <queryTableField id="2" name="Month" tableColumnId="2"/>
      <queryTableField id="3" name="Month Name" tableColumnId="3"/>
      <queryTableField id="4" name="MMM-yy" tableColumnId="4"/>
      <queryTableField id="5" name="Monthly Count"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3D87BE-25CE-4A65-BBCC-95A91CC723C3}" name="_03_Daily_Count_Table" displayName="_03_Daily_Count_Table" ref="A1:AA3258" tableType="queryTable" totalsRowShown="0">
  <autoFilter ref="A1:AA3258" xr:uid="{703D87BE-25CE-4A65-BBCC-95A91CC723C3}"/>
  <tableColumns count="27">
    <tableColumn id="1" xr3:uid="{6A8508C2-B846-4606-B010-394D9EA27C23}" uniqueName="1" name="Date" queryTableFieldId="1" dataDxfId="147"/>
    <tableColumn id="2" xr3:uid="{75C2622E-EE6B-4124-9F95-EAEA4C314F4D}" uniqueName="2" name="Beach Rd Cyclists" queryTableFieldId="80" dataDxfId="146"/>
    <tableColumn id="3" xr3:uid="{1FECAE8D-31D9-40A2-AA8B-4F0BF3C94FF4}" uniqueName="3" name="Curran St" queryTableFieldId="81" dataDxfId="145"/>
    <tableColumn id="4" xr3:uid="{CB30A0A5-288E-4D86-BBB6-9B313517B9D7}" uniqueName="4" name="East Coast Rd Cyclists" queryTableFieldId="82" dataDxfId="144"/>
    <tableColumn id="5" xr3:uid="{B6F2092C-9343-4946-A6B7-515C2CA2FC02}" uniqueName="5" name="Grafton Bridge Cyclists" queryTableFieldId="83" dataDxfId="143"/>
    <tableColumn id="6" xr3:uid="{738BA573-7E3C-4BBC-BD7E-FDD86418D261}" uniqueName="6" name="Grafton Gully Cyclists" queryTableFieldId="84" dataDxfId="142"/>
    <tableColumn id="7" xr3:uid="{365F9304-8229-447C-A678-8A385B0C334B}" uniqueName="7" name="Grafton Rd Cyclists" queryTableFieldId="85" dataDxfId="141"/>
    <tableColumn id="8" xr3:uid="{6237C958-D59A-4681-BFDF-52E9B4C88CAF}" uniqueName="8" name="Great South Rd" queryTableFieldId="86" dataDxfId="140"/>
    <tableColumn id="9" xr3:uid="{250C7FEE-B773-4778-8704-E4C1644EFEBE}" uniqueName="9" name="Highbrook Pathway Cyclists" queryTableFieldId="87" dataDxfId="139"/>
    <tableColumn id="10" xr3:uid="{7724BA32-1185-4E4C-8DE0-7C0D12B60042}" uniqueName="10" name="Hopetoun St Cyclists" queryTableFieldId="88" dataDxfId="138"/>
    <tableColumn id="11" xr3:uid="{D7E78598-317E-40C8-AA38-272D2DE4C376}" uniqueName="11" name="Karangahape Rd Cyclists" queryTableFieldId="89" dataDxfId="137"/>
    <tableColumn id="12" xr3:uid="{CC1B261B-3976-4EC7-AB59-275F7C16B2EB}" uniqueName="12" name="Lagoon Dr Cyclists" queryTableFieldId="90" dataDxfId="136"/>
    <tableColumn id="13" xr3:uid="{F6ABD483-EEB7-4E0F-A392-D9D0BD75EE74}" uniqueName="13" name="Lake Road Total Cyclists New" queryTableFieldId="91" dataDxfId="135"/>
    <tableColumn id="14" xr3:uid="{77AEE21C-89F8-4D8E-9B97-5EF36A8B81D2}" uniqueName="14" name="Lightpath Cyclists" queryTableFieldId="92" dataDxfId="134"/>
    <tableColumn id="15" xr3:uid="{FE6CB511-60D6-4C23-A907-41BFD65CFCD1}" uniqueName="15" name="Mangere Bridge Cyclists" queryTableFieldId="93" dataDxfId="133"/>
    <tableColumn id="16" xr3:uid="{697E2418-29B4-4E11-9716-EBBCD0F6A36C}" uniqueName="16" name="NW Cycleway Kingsland Cyclists" queryTableFieldId="94" dataDxfId="132"/>
    <tableColumn id="17" xr3:uid="{2C76F066-E88E-4440-925C-FD0CE476D55B}" uniqueName="17" name="NW Cycleway TeAtatu Cyclists" queryTableFieldId="95" dataDxfId="131"/>
    <tableColumn id="18" xr3:uid="{58C8D7B8-D1C5-4819-9D38-69534458C0AE}" uniqueName="18" name="Orewa Path Cyclists" queryTableFieldId="96" dataDxfId="130"/>
    <tableColumn id="19" xr3:uid="{CD4107F1-B2F6-4EAF-A2AD-30DAB11CDB45}" uniqueName="19" name="Quay St - Spark Arena" queryTableFieldId="19" dataDxfId="129"/>
    <tableColumn id="20" xr3:uid="{CA2D3A33-E7F8-4556-867C-3BA47936F185}" uniqueName="20" name="SW Shared Path Cyclists" queryTableFieldId="97" dataDxfId="128"/>
    <tableColumn id="21" xr3:uid="{3DE61258-5ED3-4638-AD15-884B57B4392C}" uniqueName="21" name="Symonds St Total" queryTableFieldId="98" dataDxfId="127"/>
    <tableColumn id="22" xr3:uid="{763830FE-2EAD-46D9-B2E8-0500F204A8A5}" uniqueName="22" name="Tamaki Drive" queryTableFieldId="99" dataDxfId="126"/>
    <tableColumn id="23" xr3:uid="{759102EA-3E50-48E1-BEE9-A1908F1DBC53}" uniqueName="23" name="TeWero Bridge Bike Counter Cyclists" queryTableFieldId="100" dataDxfId="125"/>
    <tableColumn id="24" xr3:uid="{084B0C77-2CC5-400A-9EE1-0C925C2099A1}" uniqueName="24" name="Twin Streams Shared Path Cyclists" queryTableFieldId="101" dataDxfId="124"/>
    <tableColumn id="25" xr3:uid="{2B168F61-DBE0-4519-94CF-A37B0758D043}" uniqueName="25" name="Upper Harbour Shared Path Cyclists" queryTableFieldId="102" dataDxfId="123"/>
    <tableColumn id="26" xr3:uid="{ECDFDE34-AA79-4854-B38B-2162D801ACC3}" uniqueName="26" name="Upper Queen St Cyclists" queryTableFieldId="103" dataDxfId="122"/>
    <tableColumn id="27" xr3:uid="{795D9632-630F-49D1-8DB5-E06FE0F470A9}" uniqueName="27" name="Victoria Street West Cyclists" queryTableFieldId="104" dataDxfId="1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512F11-4FDB-4943-A871-14F2598B34F9}" name="Manual_Adj" displayName="Manual_Adj" ref="A4:C65" totalsRowShown="0" headerRowDxfId="120">
  <autoFilter ref="A4:C65" xr:uid="{80512F11-4FDB-4943-A871-14F2598B34F9}"/>
  <tableColumns count="3">
    <tableColumn id="1" xr3:uid="{91697E61-8CB4-48B3-98C3-054118429CAE}" name="Date" dataDxfId="119"/>
    <tableColumn id="3" xr3:uid="{8A1F6503-34B7-44CB-A8AD-4CBEB388417D}" name="Site" dataDxfId="118"/>
    <tableColumn id="2" xr3:uid="{A9DB0079-1B01-46F2-A34F-4B8E797BF2C0}" name="Count" dataDxfId="117">
      <calculatedColumnFormula>+'Historical_Input Data'!$AU$3198</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4103EE-AD18-4617-BBC7-75B167AB39EE}" name="_04_Monthly_Count_Table" displayName="_04_Monthly_Count_Table" ref="A1:AC108" tableType="queryTable" totalsRowShown="0">
  <autoFilter ref="A1:AC108" xr:uid="{B84103EE-AD18-4617-BBC7-75B167AB39EE}"/>
  <tableColumns count="29">
    <tableColumn id="1" xr3:uid="{138A112C-7DAD-4892-8668-4A1B98883E5F}" uniqueName="1" name="Year" queryTableFieldId="1"/>
    <tableColumn id="2" xr3:uid="{EC532B99-C533-4FE6-929F-34A07E6D924F}" uniqueName="2" name="Month" queryTableFieldId="2"/>
    <tableColumn id="3" xr3:uid="{06015B16-A501-4A9A-B0F8-A4266336E730}" uniqueName="3" name="Month Name" queryTableFieldId="3" dataDxfId="116"/>
    <tableColumn id="4" xr3:uid="{4CE6A361-BA30-40AF-BEBF-FAB9798C14A7}" uniqueName="4" name="Beach Rd Cyclists" queryTableFieldId="4" dataDxfId="115"/>
    <tableColumn id="5" xr3:uid="{8B6B419D-A775-446C-946B-07D812C598E9}" uniqueName="5" name="Curran St" queryTableFieldId="5" dataDxfId="114"/>
    <tableColumn id="6" xr3:uid="{554C2915-141F-47C4-877D-0FE349FEC443}" uniqueName="6" name="East Coast Rd Cyclists" queryTableFieldId="6" dataDxfId="113"/>
    <tableColumn id="7" xr3:uid="{68B434DC-8943-4876-A996-9BAC036AF76D}" uniqueName="7" name="Grafton Bridge Cyclists" queryTableFieldId="7" dataDxfId="112"/>
    <tableColumn id="8" xr3:uid="{2EA49B02-EE3B-412E-B7AB-7405359E3447}" uniqueName="8" name="Grafton Gully Cyclists" queryTableFieldId="8" dataDxfId="111"/>
    <tableColumn id="9" xr3:uid="{ED62FCCA-0FF9-487E-A739-95DC321EC06E}" uniqueName="9" name="Grafton Rd Cyclists" queryTableFieldId="9" dataDxfId="110"/>
    <tableColumn id="10" xr3:uid="{68F836FB-BE6C-47AE-A715-4E6DC1AE6EC1}" uniqueName="10" name="Great South Rd" queryTableFieldId="10" dataDxfId="109"/>
    <tableColumn id="11" xr3:uid="{5E12A009-1BC6-40C2-A4F7-C13F1FA7567E}" uniqueName="11" name="Highbrook Pathway Cyclists" queryTableFieldId="11" dataDxfId="108"/>
    <tableColumn id="12" xr3:uid="{58FF7DCA-474A-422A-8EE3-2481144C15AA}" uniqueName="12" name="Hopetoun St Cyclists" queryTableFieldId="12" dataDxfId="107"/>
    <tableColumn id="13" xr3:uid="{4AE6A986-E3F6-4B79-8C34-91AFFF5EABE6}" uniqueName="13" name="Karangahape Rd Cyclists" queryTableFieldId="13" dataDxfId="106"/>
    <tableColumn id="14" xr3:uid="{8448C84B-FFF7-4D12-B61B-6342736E1ABD}" uniqueName="14" name="Lagoon Dr Cyclists" queryTableFieldId="14" dataDxfId="105"/>
    <tableColumn id="15" xr3:uid="{F94D3A19-BF49-4210-9EFC-B76C5370AB60}" uniqueName="15" name="Lake Road Total Cyclists New" queryTableFieldId="15" dataDxfId="104"/>
    <tableColumn id="16" xr3:uid="{C3D8DDF2-1C7D-45C0-9D2C-620F69E4AC37}" uniqueName="16" name="Lightpath Cyclists" queryTableFieldId="16" dataDxfId="103"/>
    <tableColumn id="17" xr3:uid="{BBABD38F-EB43-49DA-B612-BD6F829D0B82}" uniqueName="17" name="Mangere Bridge Cyclists" queryTableFieldId="17" dataDxfId="102"/>
    <tableColumn id="18" xr3:uid="{3037537F-770A-46B5-90AA-062BF6B8339F}" uniqueName="18" name="NW Cycleway Kingsland Cyclists" queryTableFieldId="18" dataDxfId="101"/>
    <tableColumn id="19" xr3:uid="{71B67E2B-E804-4A68-B763-0FBDD84C9421}" uniqueName="19" name="NW Cycleway TeAtatu Cyclists" queryTableFieldId="19" dataDxfId="100"/>
    <tableColumn id="20" xr3:uid="{D9FFFEDB-77E0-4548-8423-6D70A83DD1C1}" uniqueName="20" name="Orewa Path Cyclists" queryTableFieldId="20" dataDxfId="99"/>
    <tableColumn id="21" xr3:uid="{F71704EE-E5E7-4E40-988F-3C3EF04E6A9F}" uniqueName="21" name="Quay St - Spark Arena" queryTableFieldId="21" dataDxfId="98"/>
    <tableColumn id="22" xr3:uid="{6B67E29B-23F4-4C9B-AAF8-4D8EFFE6F6C9}" uniqueName="22" name="SW Shared Path Cyclists" queryTableFieldId="22" dataDxfId="97"/>
    <tableColumn id="23" xr3:uid="{DF5733ED-465C-4B3C-AEBA-8610B6B4658B}" uniqueName="23" name="Symonds St Total" queryTableFieldId="23" dataDxfId="96"/>
    <tableColumn id="24" xr3:uid="{093AF2DC-1682-4AC9-83F4-2BC2B8050B40}" uniqueName="24" name="Tamaki Drive" queryTableFieldId="24" dataDxfId="95"/>
    <tableColumn id="25" xr3:uid="{5ED1398B-5B39-428E-B612-BE3C0E10650E}" uniqueName="25" name="TeWero Bridge Bike Counter Cyclists" queryTableFieldId="25" dataDxfId="94"/>
    <tableColumn id="26" xr3:uid="{35EF89B1-1540-4519-9679-0C8F27464348}" uniqueName="26" name="Twin Streams Shared Path Cyclists" queryTableFieldId="26" dataDxfId="93"/>
    <tableColumn id="27" xr3:uid="{4D84ADE5-8A06-4EE5-8432-E71DB66C6A92}" uniqueName="27" name="Upper Harbour Shared Path Cyclists" queryTableFieldId="27" dataDxfId="92"/>
    <tableColumn id="28" xr3:uid="{C79EDEB0-5C1D-432C-820E-21BFC183C8AA}" uniqueName="28" name="Upper Queen St Cyclists" queryTableFieldId="28" dataDxfId="91"/>
    <tableColumn id="29" xr3:uid="{5FA273E7-D1C3-4B3D-897A-F1DCAA82099A}" uniqueName="29" name="Victoria Street West Cyclists" queryTableFieldId="29" dataDxfId="9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E2DF3DF-0577-4E16-B32C-7CC45D774889}" name="_03_Monthly_Total_Count" displayName="_03_Monthly_Total_Count" ref="A1:F97" tableType="queryTable" totalsRowShown="0">
  <autoFilter ref="A1:F97" xr:uid="{3E2DF3DF-0577-4E16-B32C-7CC45D774889}"/>
  <tableColumns count="6">
    <tableColumn id="1" xr3:uid="{57692C6B-2F78-42C4-A8DD-3512DBB14074}" uniqueName="1" name="Year" queryTableFieldId="1"/>
    <tableColumn id="2" xr3:uid="{BD138359-A98B-462A-855A-138C2D485F35}" uniqueName="2" name="Month" queryTableFieldId="2"/>
    <tableColumn id="3" xr3:uid="{1649C00E-0011-45CD-BAB1-A07E5CEDE634}" uniqueName="3" name="Month Name" queryTableFieldId="3" dataDxfId="89"/>
    <tableColumn id="4" xr3:uid="{35740486-46EE-4353-8BE8-554E3CA7120D}" uniqueName="4" name="MMM-yy" queryTableFieldId="4"/>
    <tableColumn id="5" xr3:uid="{6FA96C92-7A26-4924-8BBB-FA8875B46D84}" uniqueName="5" name="Monthly Count" queryTableFieldId="5" dataDxfId="88"/>
    <tableColumn id="6" xr3:uid="{085B1114-0365-473E-976B-BBC5DD2E3F4F}" uniqueName="6" name="12 Month Rolling Average" queryTableFieldId="6" dataDxfId="8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BBE177-5649-4476-894A-676276911E35}" name="SiteTable" displayName="SiteTable" ref="A4:C82" totalsRowShown="0" headerRowDxfId="86">
  <autoFilter ref="A4:C82" xr:uid="{61BBE177-5649-4476-894A-676276911E35}"/>
  <tableColumns count="3">
    <tableColumn id="1" xr3:uid="{E6370F73-8D2E-4012-B416-9EF78EE3C9A5}" name="Historic Table Name"/>
    <tableColumn id="2" xr3:uid="{DCA9946F-CE41-4428-BF5F-6112772EDF6F}" name="New Table Name"/>
    <tableColumn id="3" xr3:uid="{363A5656-4957-47BF-B398-F5F847A118AF}" name="26 Sit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273D2C-7ACB-43DC-9D8F-291BE74BABE8}" name="Table2" displayName="Table2" ref="G2:CG3198" totalsRowShown="0" headerRowDxfId="85" dataDxfId="84">
  <autoFilter ref="G2:CG3198" xr:uid="{18273D2C-7ACB-43DC-9D8F-291BE74BABE8}"/>
  <tableColumns count="79">
    <tableColumn id="1" xr3:uid="{1351DC9E-DCFE-4546-8901-6A1CBC25FA06}" name="Date" dataDxfId="83"/>
    <tableColumn id="2" xr3:uid="{65CA0766-DD1F-451C-9EC8-8BA1AEC35A55}" name="Archibald Park Cyclists" dataDxfId="82"/>
    <tableColumn id="3" xr3:uid="{7D41D01C-9137-4628-86E3-69860F08A1A3}" name="Beach Rd Cyclists" dataDxfId="81"/>
    <tableColumn id="4" xr3:uid="{D174E48C-C9D1-413D-8C04-72DE37100330}" name="Carlton Gore Rd Cyclists" dataDxfId="80"/>
    <tableColumn id="5" xr3:uid="{5398C386-CA9C-4AE3-A298-6E70E50829EB}" name="Curran St" dataDxfId="79"/>
    <tableColumn id="6" xr3:uid="{18B93988-2588-4AA8-B536-C2B97E439BCB}" name="Dominion Rd" dataDxfId="78"/>
    <tableColumn id="7" xr3:uid="{22D5D87A-CA54-4D6F-ADFC-CD3B40F2DF8A}" name="East Coast Rd Cyclists" dataDxfId="77"/>
    <tableColumn id="8" xr3:uid="{2DD7D505-80FD-4A75-BF97-7C73C41AAE0B}" name="Franklin Road" dataDxfId="76"/>
    <tableColumn id="9" xr3:uid="{817F140D-076E-4CC9-94F7-BE548E994E91}" name="GI TO TAMAKI DR SECTION-1 Cyclists" dataDxfId="75"/>
    <tableColumn id="10" xr3:uid="{32B1B15E-5F97-4A13-BD54-C45897510835}" name="Grafton Bridge Cyclists" dataDxfId="74"/>
    <tableColumn id="11" xr3:uid="{A50CB771-60D5-43CF-BD75-1D7BF2D8D90C}" name="Grafton Gully Cyclists" dataDxfId="73"/>
    <tableColumn id="12" xr3:uid="{025B9CA6-77FD-46CA-8E2C-A88E579DD9C2}" name="Grafton Rd Cyclists" dataDxfId="72"/>
    <tableColumn id="13" xr3:uid="{514AFAB7-2FB5-4BBF-AA6F-B06608DB880B}" name="Great North Rd NB Towards CBD Cyclists" dataDxfId="71"/>
    <tableColumn id="14" xr3:uid="{5C97D3DC-CF79-4017-A8FF-295B0A04D2A9}" name="Great South Rd" dataDxfId="70"/>
    <tableColumn id="15" xr3:uid="{0F7F6E8B-20E5-43DC-A3B7-D6D1CE3486A0}" name="Highbrook Pathway Cyclists" dataDxfId="69"/>
    <tableColumn id="16" xr3:uid="{268DC427-AE80-418A-9F15-5C575A32422B}" name="Hopetoun St Cyclists" dataDxfId="68"/>
    <tableColumn id="17" xr3:uid="{BA0CA9A6-89FB-43A3-B637-2A2C41DC07F3}" name="Karangahape Rd Cyclists" dataDxfId="67"/>
    <tableColumn id="18" xr3:uid="{FCF03B87-FC62-41D8-B2B7-43186563350D}" name="Lagoon Dr Cyclists" dataDxfId="66"/>
    <tableColumn id="19" xr3:uid="{8B767488-11FF-4E4A-A166-A7CBFFF57664}" name="Lake Rd Northcote Cyclists" dataDxfId="65"/>
    <tableColumn id="20" xr3:uid="{51C9C77C-49B4-49A7-9077-0FD5FD0E4347}" name="Lake Road Total Cyclists New" dataDxfId="64"/>
    <tableColumn id="21" xr3:uid="{CA258E66-D7F2-468B-9F15-E49376787753}" name="Leigh Rd Shared Path Cyclists" dataDxfId="63"/>
    <tableColumn id="22" xr3:uid="{094FDD31-AF14-485D-AA47-8A236F6432C7}" name="Lightpath Cyclists" dataDxfId="62"/>
    <tableColumn id="23" xr3:uid="{3A0E2282-2A91-43BA-975B-7D1454F94540}" name="Mangere Bridge Cyclists" dataDxfId="61"/>
    <tableColumn id="24" xr3:uid="{D9134C62-96CF-455B-9208-DB75A00A1E22}" name="Mangere Safe Routes Cyclists" dataDxfId="60"/>
    <tableColumn id="25" xr3:uid="{6F1C53C2-E87E-4541-A39F-70F980D77066}" name="Nelson St Cyclists" dataDxfId="59"/>
    <tableColumn id="26" xr3:uid="{52CAA4B8-8D73-4321-8E98-7F7BE47009D5}" name="NW Cycleway Kingsland Cyclists" dataDxfId="58"/>
    <tableColumn id="27" xr3:uid="{9CDE0FD2-33FB-4D77-990A-27C68F5C564A}" name="NW Cycleway TeAtatu Cyclists" dataDxfId="57"/>
    <tableColumn id="28" xr3:uid="{D80D53B2-BCDA-4580-A05E-29944CA28EFF}" name="Oceanview Rd Cyclists" dataDxfId="56"/>
    <tableColumn id="29" xr3:uid="{FE5A150D-4645-459D-807E-08D24524D83F}" name="Orewa Path Cyclists" dataDxfId="55"/>
    <tableColumn id="30" xr3:uid="{38EF4458-E4F5-46EE-B5A8-3A6E55C6A59B}" name="Ormiston Rd" dataDxfId="54"/>
    <tableColumn id="31" xr3:uid="{03CB41C8-A7B6-4B46-83E5-F44CFF8093D1}" name="Quay St - Spark Arena" dataDxfId="53"/>
    <tableColumn id="32" xr3:uid="{29D75188-A23E-4051-906F-6F231A827673}" name="Quay St Eco Display Classic Cyclists" dataDxfId="52"/>
    <tableColumn id="33" xr3:uid="{DB3DF071-AB8D-4207-BD72-1E9A30531962}" name="Queen St Pukekohe Cyclists" dataDxfId="51"/>
    <tableColumn id="34" xr3:uid="{7BF63E86-46F8-43CD-8C2D-324AC68C9479}" name="Rankin Ave Shared Path Cyclists"/>
    <tableColumn id="35" xr3:uid="{C28A8EB4-6FFC-4288-ACBA-F3BFCB151771}" name="Saint Lukes Rd" dataDxfId="50"/>
    <tableColumn id="36" xr3:uid="{CE7A1672-D340-4DA1-8557-8B0DBCD17809}" name="SH20A Shared Path Cyclists" dataDxfId="49"/>
    <tableColumn id="37" xr3:uid="{6A789889-D793-42EB-BAC2-4466E334F883}" name="SW Shared Path Cyclists" dataDxfId="48"/>
    <tableColumn id="38" xr3:uid="{C47A82EF-BF97-467E-98E7-C6D93443425C}" name="Symonds St Total" dataDxfId="47"/>
    <tableColumn id="39" xr3:uid="{CF9B3B66-E175-4F9F-9D70-72D358C226A5}" name="Tamaki Drive" dataDxfId="46"/>
    <tableColumn id="40" xr3:uid="{40AAF677-D13F-4F1C-8523-3F8D903F868B}" name="TeAtatu Peninsula Shared Path Cyclists" dataDxfId="45"/>
    <tableColumn id="41" xr3:uid="{3ED53528-1DBF-48DB-8035-32757577E25E}" name="TeWero Bridge Bike Counter Cyclists" dataDxfId="44"/>
    <tableColumn id="42" xr3:uid="{B146AE39-D78F-4555-87C3-CF504CC5097D}" name="Twin Streams Shared Path Cyclists" dataDxfId="43"/>
    <tableColumn id="43" xr3:uid="{1779C729-51F2-471F-B72D-FE9A3A82D36E}" name="Upper Harbour Shared Path Cyclists" dataDxfId="42"/>
    <tableColumn id="44" xr3:uid="{0B8F0E1E-1CA1-4C89-B19D-0B307FB0E1EE}" name="Upper Queen St Cyclists" dataDxfId="41"/>
    <tableColumn id="45" xr3:uid="{8CD4B976-4836-46FB-9747-09FD029AF553}" name="Victoria Street West Cyclists" dataDxfId="40"/>
    <tableColumn id="46" xr3:uid="{7F786580-27A2-42FF-80D8-580B79E1AE7D}" name="Waterview Unitec Shared Path Cyclists" dataDxfId="39"/>
    <tableColumn id="47" xr3:uid="{B70E4D6B-E151-4637-8C8A-897F24D52A04}" name="Westhaven Drive Cyclists" dataDxfId="38"/>
    <tableColumn id="48" xr3:uid="{6ADBA3E2-1929-4799-B5F9-D38198486F90}" name="SH1 Karaka Cyclist" dataDxfId="37"/>
    <tableColumn id="49" xr3:uid="{9F04D58D-8D23-4612-A74F-7362F635B2CE}" name="SH20B Cyclist" dataDxfId="36"/>
    <tableColumn id="50" xr3:uid="{594DCF52-8D59-4B26-B8C0-A3A9F236D1DD}" name="GI to Tamaki Dr Section-2 Cyclist" dataDxfId="35"/>
    <tableColumn id="51" xr3:uid="{F12147D0-E8D6-4B51-A322-F572398B9CCC}" name="New Lynn to Avondale SUP Cyclist" dataDxfId="34"/>
    <tableColumn id="52" xr3:uid="{8A29FC56-D4AE-4793-B1E5-1FE50DDCEEEB}" name="Albany Highway Cyclist" dataDxfId="33"/>
    <tableColumn id="53" xr3:uid="{FAC6F115-FCD5-4ACB-A5DF-38A4A03CDF32}" name="Green Lane West" dataDxfId="32"/>
    <tableColumn id="54" xr3:uid="{D267C471-A964-4605-A7C0-B18B5013FDFE}" name="Gt Sth Rd - Ellerslie" dataDxfId="31"/>
    <tableColumn id="55" xr3:uid="{16B7ACA1-BCD1-41BB-8D8A-516CA4D90625}" name="Hobsonville Point Road" dataDxfId="30"/>
    <tableColumn id="56" xr3:uid="{6CBAEAA3-A3D6-46D0-9329-DF340C58ED01}" name="Mount Albert Rd" dataDxfId="29"/>
    <tableColumn id="57" xr3:uid="{FDF5F2D2-95BF-439B-9E2E-9991C7D7AEFC}" name="Oteha Valley Road Cyclist" dataDxfId="28"/>
    <tableColumn id="58" xr3:uid="{C2C99ADF-5C74-415B-822D-B5F712B53E00}" name="Puhinui Road Cyclist" dataDxfId="27"/>
    <tableColumn id="59" xr3:uid="{0AE476C3-0F42-48BB-8654-9957A1F13237}" name="Hendry Avenue Cyclist" dataDxfId="26"/>
    <tableColumn id="60" xr3:uid="{654068F6-45FB-4527-9736-03A135F28FD8}" name="Hobsonville Rd" dataDxfId="25"/>
    <tableColumn id="61" xr3:uid="{B8C66CD9-BF5A-46BD-80F3-4CE77A9A46AF}" name="Mahia Road Cyclist" dataDxfId="24"/>
    <tableColumn id="62" xr3:uid="{F58C7ACB-6AA2-4C3B-9F70-07F327825607}" name="Manukau Rd" dataDxfId="23"/>
    <tableColumn id="63" xr3:uid="{FAF8BA28-CC71-435B-B079-FCD6DCE4FE1E}" name="Mount Eden Rd" dataDxfId="22"/>
    <tableColumn id="64" xr3:uid="{671E0645-6A10-4B96-BE72-08860FCC1FD5}" name="Mt Smart Rd" dataDxfId="21"/>
    <tableColumn id="65" xr3:uid="{B522BAA5-E140-4980-8246-5CDDA92A48F3}" name="Mt Wellington Hwy" dataDxfId="20"/>
    <tableColumn id="66" xr3:uid="{DCA92CBC-EA61-4676-B31C-DA13C420B479}" name="Northern Pathway SH1 Cyclist" dataDxfId="19"/>
    <tableColumn id="67" xr3:uid="{DCB2FF55-24DD-4D38-AE2B-297AA77C769F}" name="Northern Pathway SH18 Cyclist" dataDxfId="18"/>
    <tableColumn id="68" xr3:uid="{BA7D18A7-207C-488A-8ABA-6ACD040265AA}" name="Putney Way, Manukau Cyclist" dataDxfId="17"/>
    <tableColumn id="69" xr3:uid="{F758CA6B-AA0B-4D8D-A652-10DFBE61FA8B}" name="Rathger Road Cyclist" dataDxfId="16"/>
    <tableColumn id="70" xr3:uid="{71490035-AA53-48DD-B219-E53A4B74B65A}" name="Remurua Rd" dataDxfId="15"/>
    <tableColumn id="71" xr3:uid="{7282C8B5-7A2F-4592-B7D8-F3C218DF1D79}" name="Roscommon Road Cyclist" dataDxfId="14"/>
    <tableColumn id="72" xr3:uid="{E97FFCAB-8B51-43BB-B042-3112F8DCFD3E}" name="Sandringham Rd" dataDxfId="13"/>
    <tableColumn id="73" xr3:uid="{D747F0B7-0D66-402F-892B-169146D85AEF}" name="Taniwha St Cyclist" dataDxfId="12"/>
    <tableColumn id="74" xr3:uid="{459957D4-710A-4A51-8DCF-5DF13F49A2FD}" name="West End Rd" dataDxfId="11"/>
    <tableColumn id="75" xr3:uid="{DD981D64-2275-4A37-850F-5D827A82E063}" name="Whangaparoa Rd" dataDxfId="10"/>
    <tableColumn id="76" xr3:uid="{61BB5ACB-4902-4F0E-9F25-E8E85C677387}" name="Coronation Rd" dataDxfId="9"/>
    <tableColumn id="77" xr3:uid="{DA6EDCF3-3E7A-4214-9C97-9938217FA091}" name="Ti Rakau opposite 92 Cyclist" dataDxfId="8"/>
    <tableColumn id="78" xr3:uid="{0F4F9B24-2CA6-4814-8EA9-719974DBC06B}" name="Ti Rakau Reserve Cyclist" dataDxfId="7"/>
    <tableColumn id="79" xr3:uid="{B842C5E1-A620-488B-B92F-D1BE6F048177}" name="Ti Rakau Riverhills Cyclist"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 dT="2024-11-20T21:14:08.67" personId="{1B8DADAB-034C-4533-B543-D90B014B2DBD}" id="{7AE73148-86FE-4240-AE23-C185F17D1481}">
    <text>Following previous rationale, use average of Feb 2024</text>
  </threadedComment>
  <threadedComment ref="C36" dT="2024-11-20T21:14:08.67" personId="{1B8DADAB-034C-4533-B543-D90B014B2DBD}" id="{7958FE33-ECA5-44F0-96CC-D1AF41D6B781}">
    <text>Following previous rationale, use average of Feb 2024</text>
  </threadedComment>
</ThreadedComments>
</file>

<file path=xl/threadedComments/threadedComment2.xml><?xml version="1.0" encoding="utf-8"?>
<ThreadedComments xmlns="http://schemas.microsoft.com/office/spreadsheetml/2018/threadedcomments" xmlns:x="http://schemas.openxmlformats.org/spreadsheetml/2006/main">
  <threadedComment ref="A50" dT="2021-08-05T01:16:11.78" personId="{1540ABEB-91C0-480D-8A59-D44A985FCC14}" id="{BFF23D7D-0335-48C5-881E-6AC8398981CE}">
    <text>To identify monthly target values, we take the median of same month on past four financial years. We couldnt use the last financial year and the year before because of the Covid impacts</text>
  </threadedComment>
  <threadedComment ref="A62" dT="2021-08-05T01:16:11.78" personId="{1540ABEB-91C0-480D-8A59-D44A985FCC14}" id="{044B73A7-DC63-44E7-8C1D-7CD0A6228F30}">
    <text>To identify monthly target values, we take the median of same month on past four financial years. We couldnt use the last financial year and the year before because of the Covid impacts</text>
  </threadedComment>
</ThreadedComments>
</file>

<file path=xl/threadedComments/threadedComment3.xml><?xml version="1.0" encoding="utf-8"?>
<ThreadedComments xmlns="http://schemas.microsoft.com/office/spreadsheetml/2018/threadedcomments" xmlns:x="http://schemas.openxmlformats.org/spreadsheetml/2006/main">
  <threadedComment ref="AY1554" dT="2020-05-07T01:45:12.23" personId="{1540ABEB-91C0-480D-8A59-D44A985FCC14}" id="{CA072DC7-83F8-48A9-A85C-FC4BA8C4139A}">
    <text>March Data is estimations</text>
  </threadedComment>
  <threadedComment ref="BN1554" dT="2020-05-07T01:45:12.23" personId="{1540ABEB-91C0-480D-8A59-D44A985FCC14}" id="{AF1C5909-0013-43F1-95EA-445E0DDE25C1}">
    <text>March Data is estimations</text>
  </threadedComment>
  <threadedComment ref="AY1584" dT="2020-05-07T01:44:45.05" personId="{1540ABEB-91C0-480D-8A59-D44A985FCC14}" id="{18E2DA1A-1DDA-4E47-B783-16488D4E4F73}">
    <text>Average of last week in March were used to keep the consistency of reporting on 26 sites</text>
  </threadedComment>
  <threadedComment ref="BN1584" dT="2020-05-07T01:44:45.05" personId="{1540ABEB-91C0-480D-8A59-D44A985FCC14}" id="{44418352-7BAB-4B3D-AA3A-70C6684DDAD3}">
    <text>Average of last week in March were used to keep the consistency of reporting on 26 sites</text>
  </threadedComment>
  <threadedComment ref="AS1619" dT="2020-07-02T23:34:47.52" personId="{1540ABEB-91C0-480D-8A59-D44A985FCC14}" id="{0CBC541D-0801-461B-86C4-B169E75B4BA4}">
    <text>Due to construction the EB counter was removed and only WB data was available- WB has been 38% of total (average from Jan 2020till June) so we estimated the real counts</text>
  </threadedComment>
  <threadedComment ref="AY1646" dT="2020-08-04T22:29:38.09" personId="{1540ABEB-91C0-480D-8A59-D44A985FCC14}" id="{808B82CC-AF97-4CD0-B92F-29303ECC4605}">
    <text>Victoria Street counter has been removed due to construction and this is an average of previous months for keeping the consistency on total movement reporting.</text>
  </threadedComment>
  <threadedComment ref="BN1646" dT="2020-08-04T22:29:38.09" personId="{1540ABEB-91C0-480D-8A59-D44A985FCC14}" id="{AF746F27-4856-49EC-8E9C-8EAC629A1EE4}">
    <text>Victoria Street counter has been removed due to construction and this is an average of previous months for keeping the consistency on total movement reporting.</text>
  </threadedComment>
  <threadedComment ref="AY1677" dT="2020-09-03T04:06:39.89" personId="{1540ABEB-91C0-480D-8A59-D44A985FCC14}" id="{38E2269F-F358-4AF5-9C23-A969ECE608FE}">
    <text>The Victoria street WB counters installed after the construction ended. To estimate both sides, based on historical a 50-50 split was known.</text>
  </threadedComment>
  <threadedComment ref="BN1677" dT="2020-09-03T04:06:39.89" personId="{1540ABEB-91C0-480D-8A59-D44A985FCC14}" id="{85046718-9972-4135-ABA0-E3CF9446A8F3}">
    <text>The Victoria street WB counters installed after the construction ended. To estimate both sides, based on historical a 50-50 split was known.</text>
  </threadedComment>
  <threadedComment ref="W1738" dT="2020-11-04T21:01:40.77" personId="{1540ABEB-91C0-480D-8A59-D44A985FCC14}" id="{C8CD2D7F-B9DA-46E3-A4FF-654A9FC02CB8}">
    <text>The counter towards ponsonby was removed due to construction and we used the historical data to develop the factor to estimate the cyclist at other side. The factor is 2</text>
  </threadedComment>
  <threadedComment ref="W1808" dT="2021-01-12T21:02:15.55" personId="{1540ABEB-91C0-480D-8A59-D44A985FCC14}" id="{1F5EA522-174D-4D30-B8A1-4085316B7C63}">
    <text>The other counter on K Rd was also removed. so we used past four weeks average for the rest of the month</text>
  </threadedComment>
  <threadedComment ref="W1830" dT="2021-02-11T20:22:36.66" personId="{1540ABEB-91C0-480D-8A59-D44A985FCC14}" id="{56AAF3F2-0377-4BC0-B49D-E4B41981D5CD}">
    <text>Continue using the typical avergae value since the counters are removed.</text>
  </threadedComment>
  <threadedComment ref="AS1860" dT="2021-02-11T20:24:55.34" personId="{1540ABEB-91C0-480D-8A59-D44A985FCC14}" id="{43DA6592-68DE-47CA-940C-DE0B4635A99E}">
    <text>Didnt recieve Tamaki Drive counts for the last 5 days on time and we used last week's average.</text>
  </threadedComment>
  <threadedComment ref="AS1873" dT="2021-03-07T23:01:24.99" personId="{1540ABEB-91C0-480D-8A59-D44A985FCC14}" id="{38BAFD8E-69D3-4925-A78C-14F6E6CA43B5}">
    <text>From 13 to 16 Feb, the CCTV camera was down and no data was captured in this time perod. Average of last 7 days were used as an estimate.</text>
  </threadedComment>
  <threadedComment ref="AS1929" dT="2021-05-06T01:13:33.54" personId="{1540ABEB-91C0-480D-8A59-D44A985FCC14}" id="{C6E5C940-ECD3-4C09-92FD-3084B87951D3}">
    <text>The Westbound becounted counter was removed during construction and at the same time the CCTV cameras stoped working. We used the average of this month's first week as a proxy to keep consistency of the data.</text>
  </threadedComment>
  <threadedComment ref="AS1981" dT="2021-07-06T01:48:13.49" personId="{1540ABEB-91C0-480D-8A59-D44A985FCC14}" id="{B7E9ACB2-5A6B-48DF-9960-4CF528E4A0F9}">
    <text>WB Camera was down and we had to use next weeks average on WB plus the EB</text>
  </threadedComment>
  <threadedComment ref="AS2022" dT="2021-08-05T23:47:19.58" personId="{1540ABEB-91C0-480D-8A59-D44A985FCC14}" id="{0F2E969B-B1E9-4AF8-97E3-3A4866CB80D5}">
    <text>The CCTV camera was offline due to construction works, we used the average of first 11 days instead</text>
  </threadedComment>
  <threadedComment ref="AL2192" dT="2022-01-12T20:36:04.69" personId="{1540ABEB-91C0-480D-8A59-D44A985FCC14}" id="{7AB2D427-20BF-4500-8BF5-87AD80D46E49}">
    <text>some traffic management on quay street cycle display sign for it to drop off in counts for a few days. replace the data with previous week</text>
  </threadedComment>
  <threadedComment ref="BC2560" dT="2023-04-04T22:03:23.06" personId="{1540ABEB-91C0-480D-8A59-D44A985FCC14}" id="{E38B7242-9F2B-4DC3-A6E4-6CF453EBF13C}">
    <text>The Counter is down- Cycle counts reconstructed</text>
  </threadedComment>
  <threadedComment ref="BR2560" dT="2023-04-04T22:03:23.06" personId="{1540ABEB-91C0-480D-8A59-D44A985FCC14}" id="{E18A269E-35D3-4339-9D98-C53306467E1F}">
    <text>The Counter is down- Cycle counts reconstructed</text>
  </threadedComment>
  <threadedComment ref="AU2998" dT="2024-04-09T00:18:19.26" personId="{1CE3C69D-B36A-48D9-B72D-76FCFF701305}" id="{441572CD-A0FD-4ABC-AA56-CAF6C395C9DE}">
    <text>Te Wero Bridge has had issues with access and thus restricting flows across there affecting count data. Therefore, we used the Feb24 average for this period.</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aucklandtransport.visualstudio.com/Public%20Transport%20Active%20Modes/_wiki/wikis/Public-Transport-Active-Mode.wiki/9675/SOP_Cycle-Count-Reporting"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2F5D-C46A-4F92-A99D-15F1697174B4}">
  <sheetPr>
    <tabColor rgb="FFFFFF00"/>
  </sheetPr>
  <dimension ref="A1:G17"/>
  <sheetViews>
    <sheetView topLeftCell="A6" workbookViewId="0">
      <selection activeCell="F20" sqref="F20"/>
    </sheetView>
  </sheetViews>
  <sheetFormatPr defaultRowHeight="14.5"/>
  <cols>
    <col min="2" max="2" width="43.7265625" bestFit="1" customWidth="1"/>
    <col min="3" max="3" width="13.26953125" bestFit="1" customWidth="1"/>
    <col min="5" max="5" width="14.81640625" bestFit="1" customWidth="1"/>
    <col min="6" max="6" width="118.7265625" style="5" customWidth="1"/>
  </cols>
  <sheetData>
    <row r="1" spans="1:7">
      <c r="B1" s="279" t="s">
        <v>306</v>
      </c>
      <c r="C1" s="278" t="s">
        <v>305</v>
      </c>
    </row>
    <row r="2" spans="1:7" ht="15" thickBot="1">
      <c r="C2" s="279"/>
      <c r="D2" s="278"/>
    </row>
    <row r="3" spans="1:7" ht="15" thickBot="1">
      <c r="B3" s="263" t="s">
        <v>298</v>
      </c>
      <c r="C3" s="271">
        <v>45597</v>
      </c>
    </row>
    <row r="4" spans="1:7" ht="15" thickBot="1">
      <c r="E4" s="282" t="s">
        <v>309</v>
      </c>
    </row>
    <row r="5" spans="1:7">
      <c r="A5" s="265" t="s">
        <v>300</v>
      </c>
      <c r="B5" s="253" t="s">
        <v>299</v>
      </c>
      <c r="E5" s="283"/>
      <c r="F5" s="284"/>
      <c r="G5" s="285"/>
    </row>
    <row r="6" spans="1:7" ht="29">
      <c r="A6" s="264">
        <v>5</v>
      </c>
      <c r="B6" t="s">
        <v>291</v>
      </c>
      <c r="C6" s="262">
        <f>VLOOKUP($C$3,Compare_Against_Target!$B:$L,A6,FALSE)</f>
        <v>296505</v>
      </c>
      <c r="E6" s="286"/>
      <c r="F6" s="5" t="str">
        <f>"I'm pleased to share the updated cycle counts for " &amp; TEXT($C$3,"MMMM YYYY") &amp; ". Cycle counts for 26 selected locations totalled " &amp; TEXT($C$6, "#,###") &amp; ". Detailed analysis and raw data are attached. "</f>
        <v xml:space="preserve">I'm pleased to share the updated cycle counts for November 2024. Cycle counts for 26 selected locations totalled 296,505. Detailed analysis and raw data are attached. </v>
      </c>
      <c r="G6" s="287"/>
    </row>
    <row r="7" spans="1:7">
      <c r="A7" s="264">
        <v>11</v>
      </c>
      <c r="B7" t="s">
        <v>290</v>
      </c>
      <c r="C7" s="261">
        <f>VLOOKUP($C$3,Compare_Against_Target!$B:$L,A7,FALSE)</f>
        <v>9.0091911764705879E-2</v>
      </c>
      <c r="E7" s="286"/>
      <c r="G7" s="287"/>
    </row>
    <row r="8" spans="1:7">
      <c r="A8" s="264">
        <v>9</v>
      </c>
      <c r="B8" t="s">
        <v>292</v>
      </c>
      <c r="C8" s="261">
        <f>VLOOKUP($C$3,Compare_Against_Target!$B:$L,A8,FALSE)</f>
        <v>-3.3379626007354668E-2</v>
      </c>
      <c r="E8" s="286"/>
      <c r="F8" s="282" t="str">
        <f xml:space="preserve"> IF($C$7&gt;0,"Monthly target met.", "Monthly target not met.")</f>
        <v>Monthly target met.</v>
      </c>
      <c r="G8" s="287"/>
    </row>
    <row r="9" spans="1:7">
      <c r="A9" s="264">
        <v>10</v>
      </c>
      <c r="B9" t="s">
        <v>293</v>
      </c>
      <c r="C9" s="261">
        <f>VLOOKUP($C$3,Compare_Against_Target!$B:$L,A9,FALSE)</f>
        <v>6.0868117149206126E-2</v>
      </c>
      <c r="E9" s="286"/>
      <c r="G9" s="287"/>
    </row>
    <row r="10" spans="1:7" ht="29">
      <c r="A10" s="264">
        <v>6</v>
      </c>
      <c r="B10" t="s">
        <v>294</v>
      </c>
      <c r="C10" s="262">
        <f>VLOOKUP($C$3,Compare_Against_Target!$B:$L,A10,FALSE)</f>
        <v>3389114</v>
      </c>
      <c r="E10" s="286"/>
      <c r="F10" s="5" t="str">
        <f>"In "&amp;TEXT($C$3,"MMMM YYYY")&amp;", the cycle movements at the 26 selected counters totaled "&amp;TEXT(ABS($C$6),"#,###")&amp;", "&amp;IF($C$7&gt;0,"increase","decrease")&amp;" in monthly target by "&amp;TEXT(ABS($C$7),"#.0%")&amp;" and reflecting "&amp;TEXT(ABS($C$8),"0.0%")&amp;" "&amp;IF($C$8&gt;0,"increase","decrease")&amp;" from "&amp;TEXT(EDATE($C$3,-12), "MMMM YYYY")&amp;". The cumulative cycle movement for this financial year now exceeds the target by "&amp;TEXT(ABS($C$9),"#.0%")&amp;"."</f>
        <v>In November 2024, the cycle movements at the 26 selected counters totaled 296,505, increase in monthly target by 9.0% and reflecting 3.3% decrease from November 2023. The cumulative cycle movement for this financial year now exceeds the target by 6.1%.</v>
      </c>
      <c r="G10" s="287"/>
    </row>
    <row r="11" spans="1:7">
      <c r="A11" s="264">
        <v>8</v>
      </c>
      <c r="B11" t="s">
        <v>295</v>
      </c>
      <c r="C11" s="261">
        <f>VLOOKUP($C$3,Compare_Against_Target!$B:$L,A11,FALSE)</f>
        <v>7.5558017359524901E-2</v>
      </c>
      <c r="E11" s="286"/>
      <c r="G11" s="287"/>
    </row>
    <row r="12" spans="1:7">
      <c r="E12" s="286"/>
      <c r="F12" s="282" t="s">
        <v>308</v>
      </c>
      <c r="G12" s="287"/>
    </row>
    <row r="13" spans="1:7">
      <c r="E13" s="286"/>
      <c r="F13" s="288"/>
      <c r="G13" s="287"/>
    </row>
    <row r="14" spans="1:7" ht="29">
      <c r="E14" s="286"/>
      <c r="F14" s="5" t="str">
        <f>"·   Over the period from "&amp;TEXT(EDATE($C$3,-12), "MMMM YYYY")&amp;" to "&amp;TEXT($C$3,"MMMM YYYY")&amp;", a total of "&amp;ROUND($C$10/1000000,1)&amp;" million cycle movements were recorded at the 26 count sites, indicating a "&amp;TEXT(ABS($C$11), "#.0%")&amp;" "&amp;IF($C$11&gt;0, "increase", "decrease")&amp;" compared to the corresponding twelve-month period from the previous year."</f>
        <v>·   Over the period from November 2023 to November 2024, a total of 3.4 million cycle movements were recorded at the 26 count sites, indicating a 7.6% increase compared to the corresponding twelve-month period from the previous year.</v>
      </c>
      <c r="G14" s="287"/>
    </row>
    <row r="15" spans="1:7">
      <c r="E15" s="286"/>
      <c r="F15" s="5" t="str">
        <f>"·   "&amp;TEXT($C$3,"MMMM YYYY")&amp;" saw "&amp;TEXT($C$6,"#,###")&amp;" cycle movements, "&amp;TEXT(ABS($C$8),"#.0%")&amp;" "&amp;IF($C$8&gt;0,"fall","rise")&amp;" from "&amp;TEXT(EDATE($C$3,-12), "MMMM YYYY")&amp;"."</f>
        <v>·   November 2024 saw 296,505 cycle movements, 3.3% rise from November 2023.</v>
      </c>
      <c r="G15" s="287"/>
    </row>
    <row r="16" spans="1:7" ht="15" thickBot="1">
      <c r="E16" s="289"/>
      <c r="F16" s="290"/>
      <c r="G16" s="291"/>
    </row>
    <row r="17" spans="3:3">
      <c r="C17" s="262"/>
    </row>
  </sheetData>
  <hyperlinks>
    <hyperlink ref="C1" r:id="rId1" display="https://aucklandtransport.visualstudio.com/Public Transport Active Modes/_wiki/wikis/Public-Transport-Active-Mode.wiki/9675/SOP_Cycle-Count-Reporting" xr:uid="{81AAC43E-1BFE-4C43-99D0-31FA5FF2311E}"/>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22C99EC-D39C-46FD-89F3-CB2056894306}">
          <x14:formula1>
            <xm:f>Compare_Against_Target!$B$86:$B$97</xm:f>
          </x14:formula1>
          <xm:sqref>C3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6B0BE-3EFB-4B1F-9E90-E4D0697FBF65}">
  <sheetPr>
    <tabColor theme="9"/>
  </sheetPr>
  <dimension ref="A1:AA3258"/>
  <sheetViews>
    <sheetView workbookViewId="0">
      <pane xSplit="1" ySplit="1" topLeftCell="B2403" activePane="bottomRight" state="frozen"/>
      <selection activeCell="P3218" sqref="P3218"/>
      <selection pane="topRight" activeCell="P3218" sqref="P3218"/>
      <selection pane="bottomLeft" activeCell="P3218" sqref="P3218"/>
      <selection pane="bottomRight" activeCell="R3249" sqref="R3249"/>
    </sheetView>
  </sheetViews>
  <sheetFormatPr defaultRowHeight="14.5"/>
  <cols>
    <col min="1" max="1" width="10.1796875" style="255" bestFit="1" customWidth="1"/>
    <col min="2" max="27" width="6.26953125" bestFit="1" customWidth="1"/>
    <col min="28" max="28" width="17.54296875" bestFit="1" customWidth="1"/>
    <col min="29" max="29" width="14.81640625" bestFit="1" customWidth="1"/>
    <col min="30" max="30" width="16.453125" bestFit="1" customWidth="1"/>
    <col min="31" max="31" width="21.7265625" bestFit="1" customWidth="1"/>
    <col min="32" max="32" width="19.1796875" bestFit="1" customWidth="1"/>
    <col min="33" max="33" width="25.7265625" bestFit="1" customWidth="1"/>
    <col min="34" max="34" width="14.81640625" bestFit="1" customWidth="1"/>
    <col min="35" max="35" width="14.26953125" bestFit="1" customWidth="1"/>
    <col min="36" max="36" width="24" bestFit="1" customWidth="1"/>
    <col min="37" max="37" width="21.1796875" bestFit="1" customWidth="1"/>
    <col min="38" max="38" width="10" bestFit="1" customWidth="1"/>
    <col min="39" max="39" width="17.81640625" bestFit="1" customWidth="1"/>
    <col min="40" max="40" width="28.54296875" bestFit="1" customWidth="1"/>
    <col min="41" max="41" width="31.1796875" bestFit="1" customWidth="1"/>
    <col min="42" max="42" width="23.1796875" bestFit="1" customWidth="1"/>
    <col min="43" max="43" width="20" bestFit="1" customWidth="1"/>
    <col min="44" max="44" width="22.453125" bestFit="1" customWidth="1"/>
    <col min="45" max="45" width="30.26953125" bestFit="1" customWidth="1"/>
    <col min="46" max="46" width="17.26953125" bestFit="1" customWidth="1"/>
    <col min="47" max="47" width="13.453125" bestFit="1" customWidth="1"/>
    <col min="48" max="48" width="26.453125" bestFit="1" customWidth="1"/>
    <col min="49" max="49" width="16.7265625" bestFit="1" customWidth="1"/>
    <col min="50" max="50" width="21.54296875" bestFit="1" customWidth="1"/>
    <col min="51" max="52" width="17.54296875" bestFit="1" customWidth="1"/>
    <col min="53" max="53" width="24" bestFit="1" customWidth="1"/>
    <col min="54" max="54" width="22.453125" bestFit="1" customWidth="1"/>
    <col min="55" max="55" width="17.453125" bestFit="1" customWidth="1"/>
    <col min="56" max="56" width="22.26953125" bestFit="1" customWidth="1"/>
    <col min="57" max="57" width="14.7265625" bestFit="1" customWidth="1"/>
    <col min="58" max="58" width="13.1796875" bestFit="1" customWidth="1"/>
    <col min="59" max="59" width="35.1796875" bestFit="1" customWidth="1"/>
    <col min="60" max="60" width="32.26953125" bestFit="1" customWidth="1"/>
    <col min="61" max="61" width="16.7265625" bestFit="1" customWidth="1"/>
    <col min="62" max="62" width="18.7265625" bestFit="1" customWidth="1"/>
    <col min="63" max="63" width="20.453125" bestFit="1" customWidth="1"/>
    <col min="64" max="64" width="23.453125" bestFit="1" customWidth="1"/>
    <col min="65" max="65" width="24.26953125" bestFit="1" customWidth="1"/>
    <col min="66" max="66" width="16.7265625" bestFit="1" customWidth="1"/>
    <col min="67" max="67" width="20.7265625" bestFit="1" customWidth="1"/>
    <col min="68" max="68" width="19.7265625" bestFit="1" customWidth="1"/>
    <col min="69" max="69" width="17" bestFit="1" customWidth="1"/>
    <col min="70" max="70" width="20.1796875" bestFit="1" customWidth="1"/>
    <col min="71" max="71" width="28.81640625" bestFit="1" customWidth="1"/>
    <col min="72" max="72" width="14.26953125" bestFit="1" customWidth="1"/>
    <col min="73" max="73" width="18.1796875" bestFit="1" customWidth="1"/>
    <col min="74" max="74" width="17" bestFit="1" customWidth="1"/>
    <col min="75" max="75" width="14.1796875" bestFit="1" customWidth="1"/>
    <col min="76" max="76" width="20.81640625" bestFit="1" customWidth="1"/>
    <col min="77" max="77" width="11.7265625" bestFit="1" customWidth="1"/>
    <col min="78" max="78" width="34" bestFit="1" customWidth="1"/>
    <col min="79" max="79" width="29.81640625" bestFit="1" customWidth="1"/>
    <col min="80" max="80" width="30.81640625" bestFit="1" customWidth="1"/>
    <col min="81" max="81" width="16.7265625" bestFit="1" customWidth="1"/>
    <col min="82" max="82" width="14.26953125" bestFit="1" customWidth="1"/>
    <col min="83" max="83" width="26.1796875" bestFit="1" customWidth="1"/>
    <col min="84" max="84" width="21.453125" bestFit="1" customWidth="1"/>
    <col min="85" max="85" width="30" bestFit="1" customWidth="1"/>
    <col min="86" max="86" width="27" bestFit="1" customWidth="1"/>
    <col min="87" max="87" width="21" bestFit="1" customWidth="1"/>
    <col min="88" max="88" width="21.26953125" bestFit="1" customWidth="1"/>
    <col min="89" max="89" width="14" bestFit="1" customWidth="1"/>
    <col min="90" max="90" width="25.54296875" bestFit="1" customWidth="1"/>
    <col min="91" max="91" width="19.1796875" bestFit="1" customWidth="1"/>
    <col min="92" max="92" width="15" bestFit="1" customWidth="1"/>
    <col min="93" max="93" width="14.81640625" bestFit="1" customWidth="1"/>
    <col min="94" max="94" width="16" bestFit="1" customWidth="1"/>
    <col min="95" max="95" width="17.7265625" bestFit="1" customWidth="1"/>
    <col min="96" max="96" width="19.1796875" bestFit="1" customWidth="1"/>
    <col min="97" max="97" width="19.7265625" bestFit="1" customWidth="1"/>
    <col min="98" max="98" width="35.7265625" bestFit="1" customWidth="1"/>
    <col min="99" max="99" width="24.7265625" bestFit="1" customWidth="1"/>
    <col min="100" max="100" width="25.81640625" bestFit="1" customWidth="1"/>
    <col min="101" max="101" width="26" bestFit="1" customWidth="1"/>
    <col min="102" max="102" width="14.453125" bestFit="1" customWidth="1"/>
    <col min="103" max="103" width="22.26953125" bestFit="1" customWidth="1"/>
    <col min="104" max="104" width="18.453125" bestFit="1" customWidth="1"/>
  </cols>
  <sheetData>
    <row r="1" spans="1:27" ht="166">
      <c r="A1" s="255" t="s">
        <v>86</v>
      </c>
      <c r="B1" s="254" t="s">
        <v>3</v>
      </c>
      <c r="C1" s="254" t="s">
        <v>6</v>
      </c>
      <c r="D1" s="254" t="s">
        <v>8</v>
      </c>
      <c r="E1" s="254" t="s">
        <v>11</v>
      </c>
      <c r="F1" s="254" t="s">
        <v>12</v>
      </c>
      <c r="G1" s="254" t="s">
        <v>13</v>
      </c>
      <c r="H1" s="254" t="s">
        <v>15</v>
      </c>
      <c r="I1" s="254" t="s">
        <v>16</v>
      </c>
      <c r="J1" s="254" t="s">
        <v>17</v>
      </c>
      <c r="K1" s="254" t="s">
        <v>18</v>
      </c>
      <c r="L1" s="254" t="s">
        <v>19</v>
      </c>
      <c r="M1" s="254" t="s">
        <v>21</v>
      </c>
      <c r="N1" s="254" t="s">
        <v>23</v>
      </c>
      <c r="O1" s="254" t="s">
        <v>24</v>
      </c>
      <c r="P1" s="254" t="s">
        <v>27</v>
      </c>
      <c r="Q1" s="254" t="s">
        <v>28</v>
      </c>
      <c r="R1" s="254" t="s">
        <v>30</v>
      </c>
      <c r="S1" s="254" t="s">
        <v>32</v>
      </c>
      <c r="T1" s="254" t="s">
        <v>38</v>
      </c>
      <c r="U1" s="254" t="s">
        <v>39</v>
      </c>
      <c r="V1" s="254" t="s">
        <v>40</v>
      </c>
      <c r="W1" s="254" t="s">
        <v>42</v>
      </c>
      <c r="X1" s="254" t="s">
        <v>43</v>
      </c>
      <c r="Y1" s="254" t="s">
        <v>44</v>
      </c>
      <c r="Z1" s="254" t="s">
        <v>45</v>
      </c>
      <c r="AA1" s="254" t="s">
        <v>46</v>
      </c>
    </row>
    <row r="2" spans="1:27">
      <c r="A2" s="2">
        <v>42370</v>
      </c>
      <c r="B2">
        <v>17</v>
      </c>
      <c r="C2">
        <v>17</v>
      </c>
      <c r="D2">
        <v>17</v>
      </c>
      <c r="E2">
        <v>63</v>
      </c>
      <c r="F2">
        <v>12</v>
      </c>
      <c r="G2">
        <v>14</v>
      </c>
      <c r="H2">
        <v>28</v>
      </c>
      <c r="I2">
        <v>6</v>
      </c>
      <c r="J2">
        <v>14</v>
      </c>
      <c r="K2">
        <v>48</v>
      </c>
      <c r="L2">
        <v>21</v>
      </c>
      <c r="M2">
        <v>52</v>
      </c>
      <c r="N2">
        <v>39</v>
      </c>
      <c r="O2">
        <v>78</v>
      </c>
      <c r="P2">
        <v>27</v>
      </c>
      <c r="Q2">
        <v>10</v>
      </c>
      <c r="R2">
        <v>21</v>
      </c>
      <c r="S2">
        <v>143</v>
      </c>
      <c r="T2">
        <v>9</v>
      </c>
      <c r="U2">
        <v>41</v>
      </c>
      <c r="V2">
        <v>431</v>
      </c>
      <c r="W2">
        <v>80</v>
      </c>
      <c r="X2">
        <v>15</v>
      </c>
      <c r="Y2">
        <v>8</v>
      </c>
      <c r="Z2">
        <v>35</v>
      </c>
      <c r="AA2">
        <v>17</v>
      </c>
    </row>
    <row r="3" spans="1:27">
      <c r="A3" s="2">
        <v>42371</v>
      </c>
      <c r="B3">
        <v>21</v>
      </c>
      <c r="C3">
        <v>16</v>
      </c>
      <c r="D3">
        <v>21</v>
      </c>
      <c r="E3">
        <v>46</v>
      </c>
      <c r="F3">
        <v>22</v>
      </c>
      <c r="G3">
        <v>15</v>
      </c>
      <c r="H3">
        <v>49</v>
      </c>
      <c r="I3">
        <v>2</v>
      </c>
      <c r="J3">
        <v>15</v>
      </c>
      <c r="K3">
        <v>41</v>
      </c>
      <c r="L3">
        <v>34</v>
      </c>
      <c r="M3">
        <v>36</v>
      </c>
      <c r="N3">
        <v>41</v>
      </c>
      <c r="O3">
        <v>66</v>
      </c>
      <c r="P3">
        <v>26</v>
      </c>
      <c r="Q3">
        <v>16</v>
      </c>
      <c r="R3">
        <v>23</v>
      </c>
      <c r="S3">
        <v>114</v>
      </c>
      <c r="T3">
        <v>9</v>
      </c>
      <c r="U3">
        <v>43</v>
      </c>
      <c r="V3">
        <v>214</v>
      </c>
      <c r="W3">
        <v>39</v>
      </c>
      <c r="X3">
        <v>13</v>
      </c>
      <c r="Y3">
        <v>27</v>
      </c>
      <c r="Z3">
        <v>27</v>
      </c>
      <c r="AA3">
        <v>20</v>
      </c>
    </row>
    <row r="4" spans="1:27">
      <c r="A4" s="2">
        <v>42372</v>
      </c>
      <c r="B4">
        <v>208</v>
      </c>
      <c r="C4">
        <v>236</v>
      </c>
      <c r="D4">
        <v>87</v>
      </c>
      <c r="E4">
        <v>178</v>
      </c>
      <c r="F4">
        <v>259</v>
      </c>
      <c r="G4">
        <v>25</v>
      </c>
      <c r="H4">
        <v>56</v>
      </c>
      <c r="I4">
        <v>24</v>
      </c>
      <c r="J4">
        <v>36</v>
      </c>
      <c r="K4">
        <v>239</v>
      </c>
      <c r="L4">
        <v>113</v>
      </c>
      <c r="M4">
        <v>142</v>
      </c>
      <c r="N4">
        <v>814</v>
      </c>
      <c r="O4">
        <v>485</v>
      </c>
      <c r="P4">
        <v>301</v>
      </c>
      <c r="Q4">
        <v>439</v>
      </c>
      <c r="R4">
        <v>720</v>
      </c>
      <c r="S4">
        <v>713</v>
      </c>
      <c r="T4">
        <v>92</v>
      </c>
      <c r="U4">
        <v>106</v>
      </c>
      <c r="V4">
        <v>975</v>
      </c>
      <c r="W4">
        <v>423</v>
      </c>
      <c r="X4">
        <v>179</v>
      </c>
      <c r="Y4">
        <v>159</v>
      </c>
      <c r="Z4">
        <v>63</v>
      </c>
      <c r="AA4">
        <v>50</v>
      </c>
    </row>
    <row r="5" spans="1:27">
      <c r="A5" s="2">
        <v>42373</v>
      </c>
      <c r="B5">
        <v>434</v>
      </c>
      <c r="C5">
        <v>395</v>
      </c>
      <c r="D5">
        <v>164</v>
      </c>
      <c r="E5">
        <v>279</v>
      </c>
      <c r="F5">
        <v>504</v>
      </c>
      <c r="G5">
        <v>29</v>
      </c>
      <c r="H5">
        <v>73</v>
      </c>
      <c r="I5">
        <v>28</v>
      </c>
      <c r="J5">
        <v>44</v>
      </c>
      <c r="K5">
        <v>290</v>
      </c>
      <c r="L5">
        <v>175</v>
      </c>
      <c r="M5">
        <v>355</v>
      </c>
      <c r="N5">
        <v>1482</v>
      </c>
      <c r="O5">
        <v>784</v>
      </c>
      <c r="P5">
        <v>538</v>
      </c>
      <c r="Q5">
        <v>340</v>
      </c>
      <c r="R5">
        <v>826</v>
      </c>
      <c r="S5">
        <v>1261</v>
      </c>
      <c r="T5">
        <v>153</v>
      </c>
      <c r="U5">
        <v>176</v>
      </c>
      <c r="V5">
        <v>1418</v>
      </c>
      <c r="W5">
        <v>868</v>
      </c>
      <c r="X5">
        <v>250</v>
      </c>
      <c r="Y5">
        <v>277</v>
      </c>
      <c r="Z5">
        <v>94</v>
      </c>
      <c r="AA5">
        <v>90</v>
      </c>
    </row>
    <row r="6" spans="1:27">
      <c r="A6" s="2">
        <v>42374</v>
      </c>
      <c r="B6">
        <v>292</v>
      </c>
      <c r="C6">
        <v>295</v>
      </c>
      <c r="D6">
        <v>134</v>
      </c>
      <c r="E6">
        <v>465</v>
      </c>
      <c r="F6">
        <v>343</v>
      </c>
      <c r="G6">
        <v>79</v>
      </c>
      <c r="H6">
        <v>86</v>
      </c>
      <c r="I6">
        <v>35</v>
      </c>
      <c r="J6">
        <v>98</v>
      </c>
      <c r="K6">
        <v>476</v>
      </c>
      <c r="L6">
        <v>144</v>
      </c>
      <c r="M6">
        <v>246</v>
      </c>
      <c r="N6">
        <v>932</v>
      </c>
      <c r="O6">
        <v>534</v>
      </c>
      <c r="P6">
        <v>541</v>
      </c>
      <c r="Q6">
        <v>346</v>
      </c>
      <c r="R6">
        <v>591</v>
      </c>
      <c r="S6">
        <v>1051</v>
      </c>
      <c r="T6">
        <v>132</v>
      </c>
      <c r="U6">
        <v>357</v>
      </c>
      <c r="V6">
        <v>1318</v>
      </c>
      <c r="W6">
        <v>514</v>
      </c>
      <c r="X6">
        <v>269</v>
      </c>
      <c r="Y6">
        <v>167</v>
      </c>
      <c r="Z6">
        <v>107</v>
      </c>
      <c r="AA6">
        <v>129</v>
      </c>
    </row>
    <row r="7" spans="1:27">
      <c r="A7" s="2">
        <v>42375</v>
      </c>
      <c r="B7">
        <v>336</v>
      </c>
      <c r="C7">
        <v>248</v>
      </c>
      <c r="D7">
        <v>150</v>
      </c>
      <c r="E7">
        <v>484</v>
      </c>
      <c r="F7">
        <v>366</v>
      </c>
      <c r="G7">
        <v>82</v>
      </c>
      <c r="H7">
        <v>80</v>
      </c>
      <c r="I7">
        <v>34</v>
      </c>
      <c r="J7">
        <v>99</v>
      </c>
      <c r="K7">
        <v>466</v>
      </c>
      <c r="L7">
        <v>158</v>
      </c>
      <c r="M7">
        <v>266</v>
      </c>
      <c r="N7">
        <v>979</v>
      </c>
      <c r="O7">
        <v>483</v>
      </c>
      <c r="P7">
        <v>637</v>
      </c>
      <c r="Q7">
        <v>397</v>
      </c>
      <c r="R7">
        <v>493</v>
      </c>
      <c r="S7">
        <v>1042</v>
      </c>
      <c r="T7">
        <v>139</v>
      </c>
      <c r="U7">
        <v>399</v>
      </c>
      <c r="V7">
        <v>1292</v>
      </c>
      <c r="W7">
        <v>539</v>
      </c>
      <c r="X7">
        <v>161</v>
      </c>
      <c r="Y7">
        <v>211</v>
      </c>
      <c r="Z7">
        <v>149</v>
      </c>
      <c r="AA7">
        <v>140</v>
      </c>
    </row>
    <row r="8" spans="1:27">
      <c r="A8" s="2">
        <v>42376</v>
      </c>
      <c r="B8">
        <v>323</v>
      </c>
      <c r="C8">
        <v>233</v>
      </c>
      <c r="D8">
        <v>132</v>
      </c>
      <c r="E8">
        <v>430</v>
      </c>
      <c r="F8">
        <v>348</v>
      </c>
      <c r="G8">
        <v>65</v>
      </c>
      <c r="H8">
        <v>92</v>
      </c>
      <c r="I8">
        <v>42</v>
      </c>
      <c r="J8">
        <v>110</v>
      </c>
      <c r="K8">
        <v>389</v>
      </c>
      <c r="L8">
        <v>144</v>
      </c>
      <c r="M8">
        <v>255</v>
      </c>
      <c r="N8">
        <v>1008</v>
      </c>
      <c r="O8">
        <v>425</v>
      </c>
      <c r="P8">
        <v>550</v>
      </c>
      <c r="Q8">
        <v>319</v>
      </c>
      <c r="R8">
        <v>468</v>
      </c>
      <c r="S8">
        <v>940</v>
      </c>
      <c r="T8">
        <v>153</v>
      </c>
      <c r="U8">
        <v>351</v>
      </c>
      <c r="V8">
        <v>1197</v>
      </c>
      <c r="W8">
        <v>580</v>
      </c>
      <c r="X8">
        <v>181</v>
      </c>
      <c r="Y8">
        <v>100</v>
      </c>
      <c r="Z8">
        <v>127</v>
      </c>
      <c r="AA8">
        <v>123</v>
      </c>
    </row>
    <row r="9" spans="1:27">
      <c r="A9" s="2">
        <v>42377</v>
      </c>
      <c r="B9">
        <v>95</v>
      </c>
      <c r="C9">
        <v>85</v>
      </c>
      <c r="D9">
        <v>41</v>
      </c>
      <c r="E9">
        <v>198</v>
      </c>
      <c r="F9">
        <v>108</v>
      </c>
      <c r="G9">
        <v>41</v>
      </c>
      <c r="H9">
        <v>59</v>
      </c>
      <c r="I9">
        <v>18</v>
      </c>
      <c r="J9">
        <v>81</v>
      </c>
      <c r="K9">
        <v>246</v>
      </c>
      <c r="L9">
        <v>68</v>
      </c>
      <c r="M9">
        <v>92</v>
      </c>
      <c r="N9">
        <v>168</v>
      </c>
      <c r="O9">
        <v>107</v>
      </c>
      <c r="P9">
        <v>186</v>
      </c>
      <c r="Q9">
        <v>158</v>
      </c>
      <c r="R9">
        <v>142</v>
      </c>
      <c r="S9">
        <v>360</v>
      </c>
      <c r="T9">
        <v>45</v>
      </c>
      <c r="U9">
        <v>191</v>
      </c>
      <c r="V9">
        <v>440</v>
      </c>
      <c r="W9">
        <v>198</v>
      </c>
      <c r="X9">
        <v>40</v>
      </c>
      <c r="Y9">
        <v>54</v>
      </c>
      <c r="Z9">
        <v>81</v>
      </c>
      <c r="AA9">
        <v>75</v>
      </c>
    </row>
    <row r="10" spans="1:27">
      <c r="A10" s="2">
        <v>42378</v>
      </c>
      <c r="B10">
        <v>228</v>
      </c>
      <c r="C10">
        <v>280</v>
      </c>
      <c r="D10">
        <v>185</v>
      </c>
      <c r="E10">
        <v>219</v>
      </c>
      <c r="F10">
        <v>309</v>
      </c>
      <c r="G10">
        <v>36</v>
      </c>
      <c r="H10">
        <v>69</v>
      </c>
      <c r="I10">
        <v>39</v>
      </c>
      <c r="J10">
        <v>44</v>
      </c>
      <c r="K10">
        <v>264</v>
      </c>
      <c r="L10">
        <v>147</v>
      </c>
      <c r="M10">
        <v>304</v>
      </c>
      <c r="N10">
        <v>1038</v>
      </c>
      <c r="O10">
        <v>565</v>
      </c>
      <c r="P10">
        <v>353</v>
      </c>
      <c r="Q10">
        <v>310</v>
      </c>
      <c r="R10">
        <v>578</v>
      </c>
      <c r="S10">
        <v>943</v>
      </c>
      <c r="T10">
        <v>94</v>
      </c>
      <c r="U10">
        <v>157</v>
      </c>
      <c r="V10">
        <v>1221</v>
      </c>
      <c r="W10">
        <v>591</v>
      </c>
      <c r="X10">
        <v>271</v>
      </c>
      <c r="Y10">
        <v>229</v>
      </c>
      <c r="Z10">
        <v>84</v>
      </c>
      <c r="AA10">
        <v>98</v>
      </c>
    </row>
    <row r="11" spans="1:27">
      <c r="A11" s="2">
        <v>42379</v>
      </c>
      <c r="B11">
        <v>310</v>
      </c>
      <c r="C11">
        <v>338</v>
      </c>
      <c r="D11">
        <v>167</v>
      </c>
      <c r="E11">
        <v>272</v>
      </c>
      <c r="F11">
        <v>431</v>
      </c>
      <c r="G11">
        <v>26</v>
      </c>
      <c r="H11">
        <v>91</v>
      </c>
      <c r="I11">
        <v>41</v>
      </c>
      <c r="J11">
        <v>44</v>
      </c>
      <c r="K11">
        <v>289</v>
      </c>
      <c r="L11">
        <v>201</v>
      </c>
      <c r="M11">
        <v>313</v>
      </c>
      <c r="N11">
        <v>1262</v>
      </c>
      <c r="O11">
        <v>716</v>
      </c>
      <c r="P11">
        <v>513</v>
      </c>
      <c r="Q11">
        <v>377</v>
      </c>
      <c r="R11">
        <v>686</v>
      </c>
      <c r="S11">
        <v>978</v>
      </c>
      <c r="T11">
        <v>135</v>
      </c>
      <c r="U11">
        <v>172</v>
      </c>
      <c r="V11">
        <v>1176</v>
      </c>
      <c r="W11">
        <v>676</v>
      </c>
      <c r="X11">
        <v>177</v>
      </c>
      <c r="Y11">
        <v>357</v>
      </c>
      <c r="Z11">
        <v>78</v>
      </c>
      <c r="AA11">
        <v>97</v>
      </c>
    </row>
    <row r="12" spans="1:27">
      <c r="A12" s="2">
        <v>42380</v>
      </c>
      <c r="B12">
        <v>396</v>
      </c>
      <c r="C12">
        <v>264</v>
      </c>
      <c r="D12">
        <v>164</v>
      </c>
      <c r="E12">
        <v>618</v>
      </c>
      <c r="F12">
        <v>419</v>
      </c>
      <c r="G12">
        <v>77</v>
      </c>
      <c r="H12">
        <v>103</v>
      </c>
      <c r="I12">
        <v>57</v>
      </c>
      <c r="J12">
        <v>217</v>
      </c>
      <c r="K12">
        <v>588</v>
      </c>
      <c r="L12">
        <v>146</v>
      </c>
      <c r="M12">
        <v>299</v>
      </c>
      <c r="N12">
        <v>863</v>
      </c>
      <c r="O12">
        <v>433</v>
      </c>
      <c r="P12">
        <v>838</v>
      </c>
      <c r="Q12">
        <v>479</v>
      </c>
      <c r="R12">
        <v>570</v>
      </c>
      <c r="S12">
        <v>1232</v>
      </c>
      <c r="T12">
        <v>134</v>
      </c>
      <c r="U12">
        <v>457</v>
      </c>
      <c r="V12">
        <v>1487</v>
      </c>
      <c r="W12">
        <v>600</v>
      </c>
      <c r="X12">
        <v>216</v>
      </c>
      <c r="Y12">
        <v>162</v>
      </c>
      <c r="Z12">
        <v>160</v>
      </c>
      <c r="AA12">
        <v>163</v>
      </c>
    </row>
    <row r="13" spans="1:27">
      <c r="A13" s="2">
        <v>42381</v>
      </c>
      <c r="B13">
        <v>261</v>
      </c>
      <c r="C13">
        <v>188</v>
      </c>
      <c r="D13">
        <v>77</v>
      </c>
      <c r="E13">
        <v>426</v>
      </c>
      <c r="F13">
        <v>241</v>
      </c>
      <c r="G13">
        <v>78</v>
      </c>
      <c r="H13">
        <v>97</v>
      </c>
      <c r="I13">
        <v>35</v>
      </c>
      <c r="J13">
        <v>189</v>
      </c>
      <c r="K13">
        <v>464</v>
      </c>
      <c r="L13">
        <v>128</v>
      </c>
      <c r="M13">
        <v>212</v>
      </c>
      <c r="N13">
        <v>455</v>
      </c>
      <c r="O13">
        <v>238</v>
      </c>
      <c r="P13">
        <v>515</v>
      </c>
      <c r="Q13">
        <v>277</v>
      </c>
      <c r="R13">
        <v>219</v>
      </c>
      <c r="S13">
        <v>868</v>
      </c>
      <c r="T13">
        <v>55</v>
      </c>
      <c r="U13">
        <v>350</v>
      </c>
      <c r="V13">
        <v>960</v>
      </c>
      <c r="W13">
        <v>355</v>
      </c>
      <c r="X13">
        <v>94</v>
      </c>
      <c r="Y13">
        <v>59</v>
      </c>
      <c r="Z13">
        <v>131</v>
      </c>
      <c r="AA13">
        <v>143</v>
      </c>
    </row>
    <row r="14" spans="1:27">
      <c r="A14" s="2">
        <v>42382</v>
      </c>
      <c r="B14">
        <v>493</v>
      </c>
      <c r="C14">
        <v>330</v>
      </c>
      <c r="D14">
        <v>177</v>
      </c>
      <c r="E14">
        <v>686</v>
      </c>
      <c r="F14">
        <v>476</v>
      </c>
      <c r="G14">
        <v>101</v>
      </c>
      <c r="H14">
        <v>97</v>
      </c>
      <c r="I14">
        <v>108</v>
      </c>
      <c r="J14">
        <v>182</v>
      </c>
      <c r="K14">
        <v>652</v>
      </c>
      <c r="L14">
        <v>182</v>
      </c>
      <c r="M14">
        <v>393</v>
      </c>
      <c r="N14">
        <v>983</v>
      </c>
      <c r="O14">
        <v>602</v>
      </c>
      <c r="P14">
        <v>839</v>
      </c>
      <c r="Q14">
        <v>538</v>
      </c>
      <c r="R14">
        <v>566</v>
      </c>
      <c r="S14">
        <v>1525</v>
      </c>
      <c r="T14">
        <v>176</v>
      </c>
      <c r="U14">
        <v>485</v>
      </c>
      <c r="V14">
        <v>1738</v>
      </c>
      <c r="W14">
        <v>960</v>
      </c>
      <c r="X14">
        <v>153</v>
      </c>
      <c r="Y14">
        <v>224</v>
      </c>
      <c r="Z14">
        <v>179</v>
      </c>
      <c r="AA14">
        <v>193</v>
      </c>
    </row>
    <row r="15" spans="1:27">
      <c r="A15" s="2">
        <v>42383</v>
      </c>
      <c r="B15">
        <v>435</v>
      </c>
      <c r="C15">
        <v>349</v>
      </c>
      <c r="D15">
        <v>142</v>
      </c>
      <c r="E15">
        <v>669</v>
      </c>
      <c r="F15">
        <v>382</v>
      </c>
      <c r="G15">
        <v>97</v>
      </c>
      <c r="H15">
        <v>107</v>
      </c>
      <c r="I15">
        <v>66</v>
      </c>
      <c r="J15">
        <v>202</v>
      </c>
      <c r="K15">
        <v>670</v>
      </c>
      <c r="L15">
        <v>155</v>
      </c>
      <c r="M15">
        <v>316</v>
      </c>
      <c r="N15">
        <v>998</v>
      </c>
      <c r="O15">
        <v>500</v>
      </c>
      <c r="P15">
        <v>745</v>
      </c>
      <c r="Q15">
        <v>500</v>
      </c>
      <c r="R15">
        <v>364</v>
      </c>
      <c r="S15">
        <v>1428</v>
      </c>
      <c r="T15">
        <v>148</v>
      </c>
      <c r="U15">
        <v>480</v>
      </c>
      <c r="V15">
        <v>1685</v>
      </c>
      <c r="W15">
        <v>709</v>
      </c>
      <c r="X15">
        <v>190</v>
      </c>
      <c r="Y15">
        <v>155</v>
      </c>
      <c r="Z15">
        <v>156</v>
      </c>
      <c r="AA15">
        <v>206</v>
      </c>
    </row>
    <row r="16" spans="1:27">
      <c r="A16" s="2">
        <v>42384</v>
      </c>
      <c r="B16">
        <v>377</v>
      </c>
      <c r="C16">
        <v>254</v>
      </c>
      <c r="D16">
        <v>106</v>
      </c>
      <c r="E16">
        <v>592</v>
      </c>
      <c r="F16">
        <v>381</v>
      </c>
      <c r="G16">
        <v>106</v>
      </c>
      <c r="H16">
        <v>82</v>
      </c>
      <c r="I16">
        <v>47</v>
      </c>
      <c r="J16">
        <v>187</v>
      </c>
      <c r="K16">
        <v>608</v>
      </c>
      <c r="L16">
        <v>160</v>
      </c>
      <c r="M16">
        <v>264</v>
      </c>
      <c r="N16">
        <v>767</v>
      </c>
      <c r="O16">
        <v>398</v>
      </c>
      <c r="P16">
        <v>712</v>
      </c>
      <c r="Q16">
        <v>430</v>
      </c>
      <c r="R16">
        <v>542</v>
      </c>
      <c r="S16">
        <v>1260</v>
      </c>
      <c r="T16">
        <v>116</v>
      </c>
      <c r="U16">
        <v>474</v>
      </c>
      <c r="V16">
        <v>1476</v>
      </c>
      <c r="W16">
        <v>748</v>
      </c>
      <c r="X16">
        <v>126</v>
      </c>
      <c r="Y16">
        <v>154</v>
      </c>
      <c r="Z16">
        <v>177</v>
      </c>
      <c r="AA16">
        <v>170</v>
      </c>
    </row>
    <row r="17" spans="1:27">
      <c r="A17" s="2">
        <v>42385</v>
      </c>
      <c r="B17">
        <v>300</v>
      </c>
      <c r="C17">
        <v>361</v>
      </c>
      <c r="D17">
        <v>214</v>
      </c>
      <c r="E17">
        <v>310</v>
      </c>
      <c r="F17">
        <v>420</v>
      </c>
      <c r="G17">
        <v>28</v>
      </c>
      <c r="H17">
        <v>99</v>
      </c>
      <c r="I17">
        <v>31</v>
      </c>
      <c r="J17">
        <v>78</v>
      </c>
      <c r="K17">
        <v>297</v>
      </c>
      <c r="L17">
        <v>203</v>
      </c>
      <c r="M17">
        <v>288</v>
      </c>
      <c r="N17">
        <v>1047</v>
      </c>
      <c r="O17">
        <v>757</v>
      </c>
      <c r="P17">
        <v>536</v>
      </c>
      <c r="Q17">
        <v>416</v>
      </c>
      <c r="R17">
        <v>502</v>
      </c>
      <c r="S17">
        <v>1232</v>
      </c>
      <c r="T17">
        <v>115</v>
      </c>
      <c r="U17">
        <v>233</v>
      </c>
      <c r="V17">
        <v>1536</v>
      </c>
      <c r="W17">
        <v>771</v>
      </c>
      <c r="X17">
        <v>164</v>
      </c>
      <c r="Y17">
        <v>248</v>
      </c>
      <c r="Z17">
        <v>108</v>
      </c>
      <c r="AA17">
        <v>160</v>
      </c>
    </row>
    <row r="18" spans="1:27">
      <c r="A18" s="2">
        <v>42386</v>
      </c>
      <c r="B18">
        <v>308</v>
      </c>
      <c r="C18">
        <v>448</v>
      </c>
      <c r="D18">
        <v>166</v>
      </c>
      <c r="E18">
        <v>269</v>
      </c>
      <c r="F18">
        <v>411</v>
      </c>
      <c r="G18">
        <v>31</v>
      </c>
      <c r="H18">
        <v>93</v>
      </c>
      <c r="I18">
        <v>26</v>
      </c>
      <c r="J18">
        <v>72</v>
      </c>
      <c r="K18">
        <v>357</v>
      </c>
      <c r="L18">
        <v>241</v>
      </c>
      <c r="M18">
        <v>309</v>
      </c>
      <c r="N18">
        <v>1014</v>
      </c>
      <c r="O18">
        <v>782</v>
      </c>
      <c r="P18">
        <v>421</v>
      </c>
      <c r="Q18">
        <v>411</v>
      </c>
      <c r="R18">
        <v>664</v>
      </c>
      <c r="S18">
        <v>1177</v>
      </c>
      <c r="T18">
        <v>104</v>
      </c>
      <c r="U18">
        <v>201</v>
      </c>
      <c r="V18">
        <v>1516</v>
      </c>
      <c r="W18">
        <v>757</v>
      </c>
      <c r="X18">
        <v>200</v>
      </c>
      <c r="Y18">
        <v>284</v>
      </c>
      <c r="Z18">
        <v>73</v>
      </c>
      <c r="AA18">
        <v>104</v>
      </c>
    </row>
    <row r="19" spans="1:27">
      <c r="A19" s="2">
        <v>42387</v>
      </c>
      <c r="B19">
        <v>276</v>
      </c>
      <c r="C19">
        <v>161</v>
      </c>
      <c r="D19">
        <v>70</v>
      </c>
      <c r="E19">
        <v>488</v>
      </c>
      <c r="F19">
        <v>244</v>
      </c>
      <c r="G19">
        <v>72</v>
      </c>
      <c r="H19">
        <v>91</v>
      </c>
      <c r="I19">
        <v>34</v>
      </c>
      <c r="J19">
        <v>213</v>
      </c>
      <c r="K19">
        <v>475</v>
      </c>
      <c r="L19">
        <v>121</v>
      </c>
      <c r="M19">
        <v>229</v>
      </c>
      <c r="N19">
        <v>638</v>
      </c>
      <c r="O19">
        <v>253</v>
      </c>
      <c r="P19">
        <v>561</v>
      </c>
      <c r="Q19">
        <v>278</v>
      </c>
      <c r="R19">
        <v>198</v>
      </c>
      <c r="S19">
        <v>766</v>
      </c>
      <c r="T19">
        <v>65</v>
      </c>
      <c r="U19">
        <v>364</v>
      </c>
      <c r="V19">
        <v>831</v>
      </c>
      <c r="W19">
        <v>350</v>
      </c>
      <c r="X19">
        <v>94</v>
      </c>
      <c r="Y19">
        <v>41</v>
      </c>
      <c r="Z19">
        <v>156</v>
      </c>
      <c r="AA19">
        <v>140</v>
      </c>
    </row>
    <row r="20" spans="1:27">
      <c r="A20" s="2">
        <v>42388</v>
      </c>
      <c r="B20">
        <v>424</v>
      </c>
      <c r="C20">
        <v>358</v>
      </c>
      <c r="D20">
        <v>152</v>
      </c>
      <c r="E20">
        <v>735</v>
      </c>
      <c r="F20">
        <v>432</v>
      </c>
      <c r="G20">
        <v>90</v>
      </c>
      <c r="H20">
        <v>111</v>
      </c>
      <c r="I20">
        <v>62</v>
      </c>
      <c r="J20">
        <v>231</v>
      </c>
      <c r="K20">
        <v>662</v>
      </c>
      <c r="L20">
        <v>145</v>
      </c>
      <c r="M20">
        <v>308</v>
      </c>
      <c r="N20">
        <v>956</v>
      </c>
      <c r="O20">
        <v>559</v>
      </c>
      <c r="P20">
        <v>898</v>
      </c>
      <c r="Q20">
        <v>516</v>
      </c>
      <c r="R20">
        <v>422</v>
      </c>
      <c r="S20">
        <v>1448</v>
      </c>
      <c r="T20">
        <v>115</v>
      </c>
      <c r="U20">
        <v>533</v>
      </c>
      <c r="V20">
        <v>1657</v>
      </c>
      <c r="W20">
        <v>601</v>
      </c>
      <c r="X20">
        <v>227</v>
      </c>
      <c r="Y20">
        <v>179</v>
      </c>
      <c r="Z20">
        <v>198</v>
      </c>
      <c r="AA20">
        <v>206</v>
      </c>
    </row>
    <row r="21" spans="1:27">
      <c r="A21" s="2">
        <v>42389</v>
      </c>
      <c r="B21">
        <v>469</v>
      </c>
      <c r="C21">
        <v>332</v>
      </c>
      <c r="D21">
        <v>179</v>
      </c>
      <c r="E21">
        <v>743</v>
      </c>
      <c r="F21">
        <v>486</v>
      </c>
      <c r="G21">
        <v>101</v>
      </c>
      <c r="H21">
        <v>89</v>
      </c>
      <c r="I21">
        <v>57</v>
      </c>
      <c r="J21">
        <v>205</v>
      </c>
      <c r="K21">
        <v>711</v>
      </c>
      <c r="L21">
        <v>154</v>
      </c>
      <c r="M21">
        <v>349</v>
      </c>
      <c r="N21">
        <v>999</v>
      </c>
      <c r="O21">
        <v>587</v>
      </c>
      <c r="P21">
        <v>977</v>
      </c>
      <c r="Q21">
        <v>552</v>
      </c>
      <c r="R21">
        <v>428</v>
      </c>
      <c r="S21">
        <v>1495</v>
      </c>
      <c r="T21">
        <v>167</v>
      </c>
      <c r="U21">
        <v>537</v>
      </c>
      <c r="V21">
        <v>1763</v>
      </c>
      <c r="W21">
        <v>714</v>
      </c>
      <c r="X21">
        <v>230</v>
      </c>
      <c r="Y21">
        <v>214</v>
      </c>
      <c r="Z21">
        <v>189</v>
      </c>
      <c r="AA21">
        <v>222</v>
      </c>
    </row>
    <row r="22" spans="1:27">
      <c r="A22" s="2">
        <v>42390</v>
      </c>
      <c r="B22">
        <v>418</v>
      </c>
      <c r="C22">
        <v>369</v>
      </c>
      <c r="D22">
        <v>176</v>
      </c>
      <c r="E22">
        <v>728</v>
      </c>
      <c r="F22">
        <v>464</v>
      </c>
      <c r="G22">
        <v>100</v>
      </c>
      <c r="H22">
        <v>90</v>
      </c>
      <c r="I22">
        <v>55</v>
      </c>
      <c r="J22">
        <v>207</v>
      </c>
      <c r="K22">
        <v>691</v>
      </c>
      <c r="L22">
        <v>182</v>
      </c>
      <c r="M22">
        <v>300</v>
      </c>
      <c r="N22">
        <v>771</v>
      </c>
      <c r="O22">
        <v>499</v>
      </c>
      <c r="P22">
        <v>894</v>
      </c>
      <c r="Q22">
        <v>569</v>
      </c>
      <c r="R22">
        <v>329</v>
      </c>
      <c r="S22">
        <v>1482</v>
      </c>
      <c r="T22">
        <v>155</v>
      </c>
      <c r="U22">
        <v>521</v>
      </c>
      <c r="V22">
        <v>1689</v>
      </c>
      <c r="W22">
        <v>703</v>
      </c>
      <c r="X22">
        <v>170</v>
      </c>
      <c r="Y22">
        <v>179</v>
      </c>
      <c r="Z22">
        <v>178</v>
      </c>
      <c r="AA22">
        <v>190</v>
      </c>
    </row>
    <row r="23" spans="1:27">
      <c r="A23" s="2">
        <v>42391</v>
      </c>
      <c r="B23">
        <v>378</v>
      </c>
      <c r="C23">
        <v>300</v>
      </c>
      <c r="D23">
        <v>143</v>
      </c>
      <c r="E23">
        <v>638</v>
      </c>
      <c r="F23">
        <v>411</v>
      </c>
      <c r="G23">
        <v>98</v>
      </c>
      <c r="H23">
        <v>88</v>
      </c>
      <c r="I23">
        <v>57</v>
      </c>
      <c r="J23">
        <v>188</v>
      </c>
      <c r="K23">
        <v>660</v>
      </c>
      <c r="L23">
        <v>158</v>
      </c>
      <c r="M23">
        <v>337</v>
      </c>
      <c r="N23">
        <v>633</v>
      </c>
      <c r="O23">
        <v>498</v>
      </c>
      <c r="P23">
        <v>765</v>
      </c>
      <c r="Q23">
        <v>489</v>
      </c>
      <c r="R23">
        <v>344</v>
      </c>
      <c r="S23">
        <v>1231</v>
      </c>
      <c r="T23">
        <v>116</v>
      </c>
      <c r="U23">
        <v>445</v>
      </c>
      <c r="V23">
        <v>1441</v>
      </c>
      <c r="W23">
        <v>756</v>
      </c>
      <c r="X23">
        <v>132</v>
      </c>
      <c r="Y23">
        <v>157</v>
      </c>
      <c r="Z23">
        <v>181</v>
      </c>
      <c r="AA23">
        <v>215</v>
      </c>
    </row>
    <row r="24" spans="1:27">
      <c r="A24" s="2">
        <v>42392</v>
      </c>
      <c r="B24">
        <v>219</v>
      </c>
      <c r="C24">
        <v>407</v>
      </c>
      <c r="D24">
        <v>239</v>
      </c>
      <c r="E24">
        <v>281</v>
      </c>
      <c r="F24">
        <v>284</v>
      </c>
      <c r="G24">
        <v>32</v>
      </c>
      <c r="H24">
        <v>107</v>
      </c>
      <c r="I24">
        <v>41</v>
      </c>
      <c r="J24">
        <v>64</v>
      </c>
      <c r="K24">
        <v>395</v>
      </c>
      <c r="L24">
        <v>256</v>
      </c>
      <c r="M24">
        <v>330</v>
      </c>
      <c r="N24">
        <v>679</v>
      </c>
      <c r="O24">
        <v>801</v>
      </c>
      <c r="P24">
        <v>425</v>
      </c>
      <c r="Q24">
        <v>406</v>
      </c>
      <c r="R24">
        <v>512</v>
      </c>
      <c r="S24">
        <v>1283</v>
      </c>
      <c r="T24">
        <v>95</v>
      </c>
      <c r="U24">
        <v>218</v>
      </c>
      <c r="V24">
        <v>1665</v>
      </c>
      <c r="W24">
        <v>710</v>
      </c>
      <c r="X24">
        <v>167</v>
      </c>
      <c r="Y24">
        <v>352</v>
      </c>
      <c r="Z24">
        <v>102</v>
      </c>
      <c r="AA24">
        <v>105</v>
      </c>
    </row>
    <row r="25" spans="1:27">
      <c r="A25" s="2">
        <v>42393</v>
      </c>
      <c r="B25">
        <v>291</v>
      </c>
      <c r="C25">
        <v>442</v>
      </c>
      <c r="D25">
        <v>188</v>
      </c>
      <c r="E25">
        <v>314</v>
      </c>
      <c r="F25">
        <v>380</v>
      </c>
      <c r="G25">
        <v>23</v>
      </c>
      <c r="H25">
        <v>92</v>
      </c>
      <c r="I25">
        <v>30</v>
      </c>
      <c r="J25">
        <v>59</v>
      </c>
      <c r="K25">
        <v>359</v>
      </c>
      <c r="L25">
        <v>258</v>
      </c>
      <c r="M25">
        <v>313</v>
      </c>
      <c r="N25">
        <v>906</v>
      </c>
      <c r="O25">
        <v>853</v>
      </c>
      <c r="P25">
        <v>463</v>
      </c>
      <c r="Q25">
        <v>484</v>
      </c>
      <c r="R25">
        <v>551</v>
      </c>
      <c r="S25">
        <v>1548</v>
      </c>
      <c r="T25">
        <v>122</v>
      </c>
      <c r="U25">
        <v>208</v>
      </c>
      <c r="V25">
        <v>1904</v>
      </c>
      <c r="W25">
        <v>905</v>
      </c>
      <c r="X25">
        <v>166</v>
      </c>
      <c r="Y25">
        <v>363</v>
      </c>
      <c r="Z25">
        <v>89</v>
      </c>
      <c r="AA25">
        <v>116</v>
      </c>
    </row>
    <row r="26" spans="1:27">
      <c r="A26" s="2">
        <v>42394</v>
      </c>
      <c r="B26">
        <v>439</v>
      </c>
      <c r="C26">
        <v>306</v>
      </c>
      <c r="D26">
        <v>135</v>
      </c>
      <c r="E26">
        <v>711</v>
      </c>
      <c r="F26">
        <v>412</v>
      </c>
      <c r="G26">
        <v>90</v>
      </c>
      <c r="H26">
        <v>122</v>
      </c>
      <c r="I26">
        <v>64</v>
      </c>
      <c r="J26">
        <v>214</v>
      </c>
      <c r="K26">
        <v>651</v>
      </c>
      <c r="L26">
        <v>161</v>
      </c>
      <c r="M26">
        <v>308</v>
      </c>
      <c r="N26">
        <v>679</v>
      </c>
      <c r="O26">
        <v>497</v>
      </c>
      <c r="P26">
        <v>886</v>
      </c>
      <c r="Q26">
        <v>537</v>
      </c>
      <c r="R26">
        <v>378</v>
      </c>
      <c r="S26">
        <v>1370</v>
      </c>
      <c r="T26">
        <v>181</v>
      </c>
      <c r="U26">
        <v>498</v>
      </c>
      <c r="V26">
        <v>1605</v>
      </c>
      <c r="W26">
        <v>626</v>
      </c>
      <c r="X26">
        <v>138</v>
      </c>
      <c r="Y26">
        <v>113</v>
      </c>
      <c r="Z26">
        <v>156</v>
      </c>
      <c r="AA26">
        <v>181</v>
      </c>
    </row>
    <row r="27" spans="1:27">
      <c r="A27" s="2">
        <v>42395</v>
      </c>
      <c r="B27">
        <v>448</v>
      </c>
      <c r="C27">
        <v>367</v>
      </c>
      <c r="D27">
        <v>169</v>
      </c>
      <c r="E27">
        <v>785</v>
      </c>
      <c r="F27">
        <v>452</v>
      </c>
      <c r="G27">
        <v>105</v>
      </c>
      <c r="H27">
        <v>79</v>
      </c>
      <c r="I27">
        <v>70</v>
      </c>
      <c r="J27">
        <v>232</v>
      </c>
      <c r="K27">
        <v>818</v>
      </c>
      <c r="L27">
        <v>172</v>
      </c>
      <c r="M27">
        <v>353</v>
      </c>
      <c r="N27">
        <v>725</v>
      </c>
      <c r="O27">
        <v>514</v>
      </c>
      <c r="P27">
        <v>932</v>
      </c>
      <c r="Q27">
        <v>613</v>
      </c>
      <c r="R27">
        <v>316</v>
      </c>
      <c r="S27">
        <v>1523</v>
      </c>
      <c r="T27">
        <v>199</v>
      </c>
      <c r="U27">
        <v>588</v>
      </c>
      <c r="V27">
        <v>1851</v>
      </c>
      <c r="W27">
        <v>617</v>
      </c>
      <c r="X27">
        <v>164</v>
      </c>
      <c r="Y27">
        <v>167</v>
      </c>
      <c r="Z27">
        <v>217</v>
      </c>
      <c r="AA27">
        <v>203</v>
      </c>
    </row>
    <row r="28" spans="1:27">
      <c r="A28" s="2">
        <v>42396</v>
      </c>
      <c r="B28">
        <v>312</v>
      </c>
      <c r="C28">
        <v>221</v>
      </c>
      <c r="D28">
        <v>114</v>
      </c>
      <c r="E28">
        <v>611</v>
      </c>
      <c r="F28">
        <v>329</v>
      </c>
      <c r="G28">
        <v>88</v>
      </c>
      <c r="H28">
        <v>100</v>
      </c>
      <c r="I28">
        <v>47</v>
      </c>
      <c r="J28">
        <v>198</v>
      </c>
      <c r="K28">
        <v>613</v>
      </c>
      <c r="L28">
        <v>169</v>
      </c>
      <c r="M28">
        <v>352</v>
      </c>
      <c r="N28">
        <v>592</v>
      </c>
      <c r="O28">
        <v>364</v>
      </c>
      <c r="P28">
        <v>710</v>
      </c>
      <c r="Q28">
        <v>461</v>
      </c>
      <c r="R28">
        <v>223</v>
      </c>
      <c r="S28">
        <v>1135</v>
      </c>
      <c r="T28">
        <v>85</v>
      </c>
      <c r="U28">
        <v>455</v>
      </c>
      <c r="V28">
        <v>1272</v>
      </c>
      <c r="W28">
        <v>466</v>
      </c>
      <c r="X28">
        <v>61</v>
      </c>
      <c r="Y28">
        <v>126</v>
      </c>
      <c r="Z28">
        <v>159</v>
      </c>
      <c r="AA28">
        <v>154</v>
      </c>
    </row>
    <row r="29" spans="1:27">
      <c r="A29" s="2">
        <v>42397</v>
      </c>
      <c r="B29">
        <v>380</v>
      </c>
      <c r="C29">
        <v>399</v>
      </c>
      <c r="D29">
        <v>178</v>
      </c>
      <c r="E29">
        <v>729</v>
      </c>
      <c r="F29">
        <v>391</v>
      </c>
      <c r="G29">
        <v>92</v>
      </c>
      <c r="H29">
        <v>87</v>
      </c>
      <c r="I29">
        <v>51</v>
      </c>
      <c r="J29">
        <v>204</v>
      </c>
      <c r="K29">
        <v>671</v>
      </c>
      <c r="L29">
        <v>173</v>
      </c>
      <c r="M29">
        <v>314</v>
      </c>
      <c r="N29">
        <v>660</v>
      </c>
      <c r="O29">
        <v>445</v>
      </c>
      <c r="P29">
        <v>779</v>
      </c>
      <c r="Q29">
        <v>527</v>
      </c>
      <c r="R29">
        <v>330</v>
      </c>
      <c r="S29">
        <v>1305</v>
      </c>
      <c r="T29">
        <v>155</v>
      </c>
      <c r="U29">
        <v>478</v>
      </c>
      <c r="V29">
        <v>1531</v>
      </c>
      <c r="W29">
        <v>594</v>
      </c>
      <c r="X29">
        <v>128</v>
      </c>
      <c r="Y29">
        <v>141</v>
      </c>
      <c r="Z29">
        <v>147</v>
      </c>
      <c r="AA29">
        <v>179</v>
      </c>
    </row>
    <row r="30" spans="1:27">
      <c r="A30" s="2">
        <v>42398</v>
      </c>
      <c r="B30">
        <v>355</v>
      </c>
      <c r="C30">
        <v>246</v>
      </c>
      <c r="D30">
        <v>126</v>
      </c>
      <c r="E30">
        <v>580</v>
      </c>
      <c r="F30">
        <v>335</v>
      </c>
      <c r="G30">
        <v>77</v>
      </c>
      <c r="H30">
        <v>97</v>
      </c>
      <c r="I30">
        <v>49</v>
      </c>
      <c r="J30">
        <v>185</v>
      </c>
      <c r="K30">
        <v>580</v>
      </c>
      <c r="L30">
        <v>154</v>
      </c>
      <c r="M30">
        <v>242</v>
      </c>
      <c r="N30">
        <v>665</v>
      </c>
      <c r="O30">
        <v>382</v>
      </c>
      <c r="P30">
        <v>685</v>
      </c>
      <c r="Q30">
        <v>477</v>
      </c>
      <c r="R30">
        <v>351</v>
      </c>
      <c r="S30">
        <v>1129</v>
      </c>
      <c r="T30">
        <v>108</v>
      </c>
      <c r="U30">
        <v>409</v>
      </c>
      <c r="V30">
        <v>1267</v>
      </c>
      <c r="W30">
        <v>573</v>
      </c>
      <c r="X30">
        <v>132</v>
      </c>
      <c r="Y30">
        <v>109</v>
      </c>
      <c r="Z30">
        <v>168</v>
      </c>
      <c r="AA30">
        <v>166</v>
      </c>
    </row>
    <row r="31" spans="1:27">
      <c r="A31" s="2">
        <v>42399</v>
      </c>
      <c r="B31">
        <v>223</v>
      </c>
      <c r="C31">
        <v>370</v>
      </c>
      <c r="D31">
        <v>222</v>
      </c>
      <c r="E31">
        <v>252</v>
      </c>
      <c r="F31">
        <v>277</v>
      </c>
      <c r="G31">
        <v>37</v>
      </c>
      <c r="H31">
        <v>106</v>
      </c>
      <c r="I31">
        <v>47</v>
      </c>
      <c r="J31">
        <v>64</v>
      </c>
      <c r="K31">
        <v>349</v>
      </c>
      <c r="L31">
        <v>227</v>
      </c>
      <c r="M31">
        <v>316</v>
      </c>
      <c r="N31">
        <v>873</v>
      </c>
      <c r="O31">
        <v>778</v>
      </c>
      <c r="P31">
        <v>408</v>
      </c>
      <c r="Q31">
        <v>353</v>
      </c>
      <c r="R31">
        <v>390</v>
      </c>
      <c r="S31">
        <v>1331</v>
      </c>
      <c r="T31">
        <v>145</v>
      </c>
      <c r="U31">
        <v>214</v>
      </c>
      <c r="V31">
        <v>1607</v>
      </c>
      <c r="W31">
        <v>626</v>
      </c>
      <c r="X31">
        <v>188</v>
      </c>
      <c r="Y31">
        <v>367</v>
      </c>
      <c r="Z31">
        <v>86</v>
      </c>
      <c r="AA31">
        <v>86</v>
      </c>
    </row>
    <row r="32" spans="1:27">
      <c r="A32" s="2">
        <v>42400</v>
      </c>
      <c r="B32">
        <v>275</v>
      </c>
      <c r="C32">
        <v>426</v>
      </c>
      <c r="D32">
        <v>149</v>
      </c>
      <c r="E32">
        <v>279</v>
      </c>
      <c r="F32">
        <v>351</v>
      </c>
      <c r="G32">
        <v>34</v>
      </c>
      <c r="H32">
        <v>105</v>
      </c>
      <c r="I32">
        <v>45</v>
      </c>
      <c r="J32">
        <v>70</v>
      </c>
      <c r="K32">
        <v>309</v>
      </c>
      <c r="L32">
        <v>220</v>
      </c>
      <c r="M32">
        <v>304</v>
      </c>
      <c r="N32">
        <v>1027</v>
      </c>
      <c r="O32">
        <v>767</v>
      </c>
      <c r="P32">
        <v>451</v>
      </c>
      <c r="Q32">
        <v>476</v>
      </c>
      <c r="R32">
        <v>555</v>
      </c>
      <c r="S32">
        <v>1188</v>
      </c>
      <c r="T32">
        <v>122</v>
      </c>
      <c r="U32">
        <v>154</v>
      </c>
      <c r="V32">
        <v>1435</v>
      </c>
      <c r="W32">
        <v>733</v>
      </c>
      <c r="X32">
        <v>271</v>
      </c>
      <c r="Y32">
        <v>291</v>
      </c>
      <c r="Z32">
        <v>97</v>
      </c>
      <c r="AA32">
        <v>82</v>
      </c>
    </row>
    <row r="33" spans="1:27">
      <c r="A33" s="2">
        <v>42401</v>
      </c>
      <c r="B33">
        <v>343</v>
      </c>
      <c r="C33">
        <v>444</v>
      </c>
      <c r="D33">
        <v>149</v>
      </c>
      <c r="E33">
        <v>537</v>
      </c>
      <c r="F33">
        <v>466</v>
      </c>
      <c r="G33">
        <v>25</v>
      </c>
      <c r="H33">
        <v>63</v>
      </c>
      <c r="I33">
        <v>55</v>
      </c>
      <c r="J33">
        <v>65</v>
      </c>
      <c r="K33">
        <v>276</v>
      </c>
      <c r="L33">
        <v>142</v>
      </c>
      <c r="M33">
        <v>313</v>
      </c>
      <c r="N33">
        <v>1293</v>
      </c>
      <c r="O33">
        <v>730</v>
      </c>
      <c r="P33">
        <v>500</v>
      </c>
      <c r="Q33">
        <v>459</v>
      </c>
      <c r="R33">
        <v>703</v>
      </c>
      <c r="S33">
        <v>1242</v>
      </c>
      <c r="T33">
        <v>123</v>
      </c>
      <c r="U33">
        <v>171</v>
      </c>
      <c r="V33">
        <v>1472</v>
      </c>
      <c r="W33">
        <v>697</v>
      </c>
      <c r="X33">
        <v>253</v>
      </c>
      <c r="Y33">
        <v>215</v>
      </c>
      <c r="Z33">
        <v>86</v>
      </c>
      <c r="AA33">
        <v>85</v>
      </c>
    </row>
    <row r="34" spans="1:27">
      <c r="A34" s="2">
        <v>42402</v>
      </c>
      <c r="B34">
        <v>420</v>
      </c>
      <c r="C34">
        <v>321</v>
      </c>
      <c r="D34">
        <v>161</v>
      </c>
      <c r="E34">
        <v>619</v>
      </c>
      <c r="F34">
        <v>428</v>
      </c>
      <c r="G34">
        <v>101</v>
      </c>
      <c r="H34">
        <v>114</v>
      </c>
      <c r="I34">
        <v>64</v>
      </c>
      <c r="J34">
        <v>203</v>
      </c>
      <c r="K34">
        <v>739</v>
      </c>
      <c r="L34">
        <v>194</v>
      </c>
      <c r="M34">
        <v>342</v>
      </c>
      <c r="N34">
        <v>768</v>
      </c>
      <c r="O34">
        <v>506</v>
      </c>
      <c r="P34">
        <v>911</v>
      </c>
      <c r="Q34">
        <v>448</v>
      </c>
      <c r="R34">
        <v>300</v>
      </c>
      <c r="S34">
        <v>1394</v>
      </c>
      <c r="T34">
        <v>153</v>
      </c>
      <c r="U34">
        <v>533</v>
      </c>
      <c r="V34">
        <v>1625</v>
      </c>
      <c r="W34">
        <v>600</v>
      </c>
      <c r="X34">
        <v>147</v>
      </c>
      <c r="Y34">
        <v>173</v>
      </c>
      <c r="Z34">
        <v>183</v>
      </c>
      <c r="AA34">
        <v>151</v>
      </c>
    </row>
    <row r="35" spans="1:27">
      <c r="A35" s="2">
        <v>42403</v>
      </c>
      <c r="B35">
        <v>424</v>
      </c>
      <c r="C35">
        <v>345</v>
      </c>
      <c r="D35">
        <v>162</v>
      </c>
      <c r="E35">
        <v>649</v>
      </c>
      <c r="F35">
        <v>456</v>
      </c>
      <c r="G35">
        <v>81</v>
      </c>
      <c r="H35">
        <v>122</v>
      </c>
      <c r="I35">
        <v>74</v>
      </c>
      <c r="J35">
        <v>251</v>
      </c>
      <c r="K35">
        <v>738</v>
      </c>
      <c r="L35">
        <v>206</v>
      </c>
      <c r="M35">
        <v>422</v>
      </c>
      <c r="N35">
        <v>738</v>
      </c>
      <c r="O35">
        <v>532</v>
      </c>
      <c r="P35">
        <v>954</v>
      </c>
      <c r="Q35">
        <v>493</v>
      </c>
      <c r="R35">
        <v>402</v>
      </c>
      <c r="S35">
        <v>1456</v>
      </c>
      <c r="T35">
        <v>181</v>
      </c>
      <c r="U35">
        <v>568</v>
      </c>
      <c r="V35">
        <v>1661</v>
      </c>
      <c r="W35">
        <v>668</v>
      </c>
      <c r="X35">
        <v>132</v>
      </c>
      <c r="Y35">
        <v>159</v>
      </c>
      <c r="Z35">
        <v>186</v>
      </c>
      <c r="AA35">
        <v>166</v>
      </c>
    </row>
    <row r="36" spans="1:27">
      <c r="A36" s="2">
        <v>42404</v>
      </c>
      <c r="B36">
        <v>405</v>
      </c>
      <c r="C36">
        <v>306</v>
      </c>
      <c r="D36">
        <v>155</v>
      </c>
      <c r="E36">
        <v>655</v>
      </c>
      <c r="F36">
        <v>453</v>
      </c>
      <c r="G36">
        <v>102</v>
      </c>
      <c r="H36">
        <v>127</v>
      </c>
      <c r="I36">
        <v>59</v>
      </c>
      <c r="J36">
        <v>262</v>
      </c>
      <c r="K36">
        <v>730</v>
      </c>
      <c r="L36">
        <v>170</v>
      </c>
      <c r="M36">
        <v>369</v>
      </c>
      <c r="N36">
        <v>732</v>
      </c>
      <c r="O36">
        <v>423</v>
      </c>
      <c r="P36">
        <v>956</v>
      </c>
      <c r="Q36">
        <v>486</v>
      </c>
      <c r="R36">
        <v>333</v>
      </c>
      <c r="S36">
        <v>1262</v>
      </c>
      <c r="T36">
        <v>150</v>
      </c>
      <c r="U36">
        <v>581</v>
      </c>
      <c r="V36">
        <v>1473</v>
      </c>
      <c r="W36">
        <v>538</v>
      </c>
      <c r="X36">
        <v>115</v>
      </c>
      <c r="Y36">
        <v>108</v>
      </c>
      <c r="Z36">
        <v>201</v>
      </c>
      <c r="AA36">
        <v>129</v>
      </c>
    </row>
    <row r="37" spans="1:27">
      <c r="A37" s="2">
        <v>42405</v>
      </c>
      <c r="B37">
        <v>300</v>
      </c>
      <c r="C37">
        <v>193</v>
      </c>
      <c r="D37">
        <v>114</v>
      </c>
      <c r="E37">
        <v>521</v>
      </c>
      <c r="F37">
        <v>292</v>
      </c>
      <c r="G37">
        <v>70</v>
      </c>
      <c r="H37">
        <v>99</v>
      </c>
      <c r="I37">
        <v>46</v>
      </c>
      <c r="J37">
        <v>194</v>
      </c>
      <c r="K37">
        <v>530</v>
      </c>
      <c r="L37">
        <v>114</v>
      </c>
      <c r="M37">
        <v>318</v>
      </c>
      <c r="N37">
        <v>731</v>
      </c>
      <c r="O37">
        <v>267</v>
      </c>
      <c r="P37">
        <v>594</v>
      </c>
      <c r="Q37">
        <v>395</v>
      </c>
      <c r="R37">
        <v>204</v>
      </c>
      <c r="S37">
        <v>858</v>
      </c>
      <c r="T37">
        <v>70</v>
      </c>
      <c r="U37">
        <v>406</v>
      </c>
      <c r="V37">
        <v>1003</v>
      </c>
      <c r="W37">
        <v>441</v>
      </c>
      <c r="X37">
        <v>48</v>
      </c>
      <c r="Y37">
        <v>90</v>
      </c>
      <c r="Z37">
        <v>160</v>
      </c>
      <c r="AA37">
        <v>131</v>
      </c>
    </row>
    <row r="38" spans="1:27">
      <c r="A38" s="2">
        <v>42406</v>
      </c>
      <c r="B38">
        <v>93</v>
      </c>
      <c r="C38">
        <v>130</v>
      </c>
      <c r="D38">
        <v>82</v>
      </c>
      <c r="E38">
        <v>280</v>
      </c>
      <c r="F38">
        <v>144</v>
      </c>
      <c r="G38">
        <v>18</v>
      </c>
      <c r="H38">
        <v>58</v>
      </c>
      <c r="I38">
        <v>42</v>
      </c>
      <c r="J38">
        <v>52</v>
      </c>
      <c r="K38">
        <v>149</v>
      </c>
      <c r="L38">
        <v>106</v>
      </c>
      <c r="M38">
        <v>171</v>
      </c>
      <c r="N38">
        <v>342</v>
      </c>
      <c r="O38">
        <v>324</v>
      </c>
      <c r="P38">
        <v>151</v>
      </c>
      <c r="Q38">
        <v>374</v>
      </c>
      <c r="R38">
        <v>247</v>
      </c>
      <c r="S38">
        <v>501</v>
      </c>
      <c r="T38">
        <v>63</v>
      </c>
      <c r="U38">
        <v>142</v>
      </c>
      <c r="V38">
        <v>632</v>
      </c>
      <c r="W38">
        <v>298</v>
      </c>
      <c r="X38">
        <v>66</v>
      </c>
      <c r="Y38">
        <v>74</v>
      </c>
      <c r="Z38">
        <v>63</v>
      </c>
      <c r="AA38">
        <v>29</v>
      </c>
    </row>
    <row r="39" spans="1:27">
      <c r="A39" s="2">
        <v>42407</v>
      </c>
      <c r="B39">
        <v>334</v>
      </c>
      <c r="C39">
        <v>431</v>
      </c>
      <c r="D39">
        <v>173</v>
      </c>
      <c r="E39">
        <v>303</v>
      </c>
      <c r="F39">
        <v>423</v>
      </c>
      <c r="G39">
        <v>27</v>
      </c>
      <c r="H39">
        <v>89</v>
      </c>
      <c r="I39">
        <v>49</v>
      </c>
      <c r="J39">
        <v>40</v>
      </c>
      <c r="K39">
        <v>264</v>
      </c>
      <c r="L39">
        <v>238</v>
      </c>
      <c r="M39">
        <v>310</v>
      </c>
      <c r="N39">
        <v>1252</v>
      </c>
      <c r="O39">
        <v>812</v>
      </c>
      <c r="P39">
        <v>442</v>
      </c>
      <c r="Q39">
        <v>443</v>
      </c>
      <c r="R39">
        <v>617</v>
      </c>
      <c r="S39">
        <v>1264</v>
      </c>
      <c r="T39">
        <v>136</v>
      </c>
      <c r="U39">
        <v>173</v>
      </c>
      <c r="V39">
        <v>1530</v>
      </c>
      <c r="W39">
        <v>839</v>
      </c>
      <c r="X39">
        <v>209</v>
      </c>
      <c r="Y39">
        <v>300</v>
      </c>
      <c r="Z39">
        <v>86</v>
      </c>
      <c r="AA39">
        <v>85</v>
      </c>
    </row>
    <row r="40" spans="1:27">
      <c r="A40" s="2">
        <v>42408</v>
      </c>
      <c r="B40">
        <v>439</v>
      </c>
      <c r="C40">
        <v>531</v>
      </c>
      <c r="D40">
        <v>178</v>
      </c>
      <c r="E40">
        <v>600</v>
      </c>
      <c r="F40">
        <v>590</v>
      </c>
      <c r="G40">
        <v>32</v>
      </c>
      <c r="H40">
        <v>72</v>
      </c>
      <c r="I40">
        <v>45</v>
      </c>
      <c r="J40">
        <v>56</v>
      </c>
      <c r="K40">
        <v>296</v>
      </c>
      <c r="L40">
        <v>207</v>
      </c>
      <c r="M40">
        <v>368</v>
      </c>
      <c r="N40">
        <v>1914</v>
      </c>
      <c r="O40">
        <v>1027</v>
      </c>
      <c r="P40">
        <v>635</v>
      </c>
      <c r="Q40">
        <v>438</v>
      </c>
      <c r="R40">
        <v>1051</v>
      </c>
      <c r="S40">
        <v>1428</v>
      </c>
      <c r="T40">
        <v>181</v>
      </c>
      <c r="U40">
        <v>186</v>
      </c>
      <c r="V40">
        <v>1819</v>
      </c>
      <c r="W40">
        <v>971</v>
      </c>
      <c r="X40">
        <v>295</v>
      </c>
      <c r="Y40">
        <v>346</v>
      </c>
      <c r="Z40">
        <v>112</v>
      </c>
      <c r="AA40">
        <v>97</v>
      </c>
    </row>
    <row r="41" spans="1:27">
      <c r="A41" s="2">
        <v>42409</v>
      </c>
      <c r="B41">
        <v>460</v>
      </c>
      <c r="C41">
        <v>294</v>
      </c>
      <c r="D41">
        <v>195</v>
      </c>
      <c r="E41">
        <v>659</v>
      </c>
      <c r="F41">
        <v>457</v>
      </c>
      <c r="G41">
        <v>84</v>
      </c>
      <c r="H41">
        <v>113</v>
      </c>
      <c r="I41">
        <v>66</v>
      </c>
      <c r="J41">
        <v>255</v>
      </c>
      <c r="K41">
        <v>750</v>
      </c>
      <c r="L41">
        <v>186</v>
      </c>
      <c r="M41">
        <v>365</v>
      </c>
      <c r="N41">
        <v>838</v>
      </c>
      <c r="O41">
        <v>489</v>
      </c>
      <c r="P41">
        <v>997</v>
      </c>
      <c r="Q41">
        <v>468</v>
      </c>
      <c r="R41">
        <v>395</v>
      </c>
      <c r="S41">
        <v>1409</v>
      </c>
      <c r="T41">
        <v>140</v>
      </c>
      <c r="U41">
        <v>564</v>
      </c>
      <c r="V41">
        <v>1591</v>
      </c>
      <c r="W41">
        <v>520</v>
      </c>
      <c r="X41">
        <v>126</v>
      </c>
      <c r="Y41">
        <v>170</v>
      </c>
      <c r="Z41">
        <v>193</v>
      </c>
      <c r="AA41">
        <v>150</v>
      </c>
    </row>
    <row r="42" spans="1:27">
      <c r="A42" s="2">
        <v>42410</v>
      </c>
      <c r="B42">
        <v>516</v>
      </c>
      <c r="C42">
        <v>345</v>
      </c>
      <c r="D42">
        <v>200</v>
      </c>
      <c r="E42">
        <v>691</v>
      </c>
      <c r="F42">
        <v>555</v>
      </c>
      <c r="G42">
        <v>96</v>
      </c>
      <c r="H42">
        <v>122</v>
      </c>
      <c r="I42">
        <v>83</v>
      </c>
      <c r="J42">
        <v>248</v>
      </c>
      <c r="K42">
        <v>792</v>
      </c>
      <c r="L42">
        <v>195</v>
      </c>
      <c r="M42">
        <v>476</v>
      </c>
      <c r="N42">
        <v>1079</v>
      </c>
      <c r="O42">
        <v>490</v>
      </c>
      <c r="P42">
        <v>1154</v>
      </c>
      <c r="Q42">
        <v>513</v>
      </c>
      <c r="R42">
        <v>401</v>
      </c>
      <c r="S42">
        <v>1501</v>
      </c>
      <c r="T42">
        <v>197</v>
      </c>
      <c r="U42">
        <v>605</v>
      </c>
      <c r="V42">
        <v>1695</v>
      </c>
      <c r="W42">
        <v>765</v>
      </c>
      <c r="X42">
        <v>110</v>
      </c>
      <c r="Y42">
        <v>204</v>
      </c>
      <c r="Z42">
        <v>193</v>
      </c>
      <c r="AA42">
        <v>149</v>
      </c>
    </row>
    <row r="43" spans="1:27">
      <c r="A43" s="2">
        <v>42411</v>
      </c>
      <c r="B43">
        <v>455</v>
      </c>
      <c r="C43">
        <v>395</v>
      </c>
      <c r="D43">
        <v>177</v>
      </c>
      <c r="E43">
        <v>713</v>
      </c>
      <c r="F43">
        <v>488</v>
      </c>
      <c r="G43">
        <v>93</v>
      </c>
      <c r="H43">
        <v>122</v>
      </c>
      <c r="I43">
        <v>58</v>
      </c>
      <c r="J43">
        <v>286</v>
      </c>
      <c r="K43">
        <v>773</v>
      </c>
      <c r="L43">
        <v>170</v>
      </c>
      <c r="M43">
        <v>407</v>
      </c>
      <c r="N43">
        <v>858</v>
      </c>
      <c r="O43">
        <v>481</v>
      </c>
      <c r="P43">
        <v>943</v>
      </c>
      <c r="Q43">
        <v>590</v>
      </c>
      <c r="R43">
        <v>416</v>
      </c>
      <c r="S43">
        <v>1405</v>
      </c>
      <c r="T43">
        <v>128</v>
      </c>
      <c r="U43">
        <v>577</v>
      </c>
      <c r="V43">
        <v>1668</v>
      </c>
      <c r="W43">
        <v>636</v>
      </c>
      <c r="X43">
        <v>118</v>
      </c>
      <c r="Y43">
        <v>165</v>
      </c>
      <c r="Z43">
        <v>169</v>
      </c>
      <c r="AA43">
        <v>175</v>
      </c>
    </row>
    <row r="44" spans="1:27">
      <c r="A44" s="2">
        <v>42412</v>
      </c>
      <c r="B44">
        <v>414</v>
      </c>
      <c r="C44">
        <v>293</v>
      </c>
      <c r="D44">
        <v>165</v>
      </c>
      <c r="E44">
        <v>591</v>
      </c>
      <c r="F44">
        <v>392</v>
      </c>
      <c r="G44">
        <v>96</v>
      </c>
      <c r="H44">
        <v>117</v>
      </c>
      <c r="I44">
        <v>51</v>
      </c>
      <c r="J44">
        <v>209</v>
      </c>
      <c r="K44">
        <v>685</v>
      </c>
      <c r="L44">
        <v>161</v>
      </c>
      <c r="M44">
        <v>386</v>
      </c>
      <c r="N44">
        <v>608</v>
      </c>
      <c r="O44">
        <v>428</v>
      </c>
      <c r="P44">
        <v>893</v>
      </c>
      <c r="Q44">
        <v>527</v>
      </c>
      <c r="R44">
        <v>388</v>
      </c>
      <c r="S44">
        <v>1354</v>
      </c>
      <c r="T44">
        <v>129</v>
      </c>
      <c r="U44">
        <v>535</v>
      </c>
      <c r="V44">
        <v>1566</v>
      </c>
      <c r="W44">
        <v>705</v>
      </c>
      <c r="X44">
        <v>91</v>
      </c>
      <c r="Y44">
        <v>135</v>
      </c>
      <c r="Z44">
        <v>176</v>
      </c>
      <c r="AA44">
        <v>133</v>
      </c>
    </row>
    <row r="45" spans="1:27">
      <c r="A45" s="2">
        <v>42413</v>
      </c>
      <c r="B45">
        <v>255</v>
      </c>
      <c r="C45">
        <v>399</v>
      </c>
      <c r="D45">
        <v>204</v>
      </c>
      <c r="E45">
        <v>294</v>
      </c>
      <c r="F45">
        <v>321</v>
      </c>
      <c r="G45">
        <v>102</v>
      </c>
      <c r="H45">
        <v>98</v>
      </c>
      <c r="I45">
        <v>19</v>
      </c>
      <c r="J45">
        <v>104</v>
      </c>
      <c r="K45">
        <v>374</v>
      </c>
      <c r="L45">
        <v>213</v>
      </c>
      <c r="M45">
        <v>332</v>
      </c>
      <c r="N45">
        <v>867</v>
      </c>
      <c r="O45">
        <v>801</v>
      </c>
      <c r="P45">
        <v>532</v>
      </c>
      <c r="Q45">
        <v>520</v>
      </c>
      <c r="R45">
        <v>448</v>
      </c>
      <c r="S45">
        <v>1301</v>
      </c>
      <c r="T45">
        <v>140</v>
      </c>
      <c r="U45">
        <v>222</v>
      </c>
      <c r="V45">
        <v>1666</v>
      </c>
      <c r="W45">
        <v>712</v>
      </c>
      <c r="X45">
        <v>223</v>
      </c>
      <c r="Y45">
        <v>376</v>
      </c>
      <c r="Z45">
        <v>68</v>
      </c>
      <c r="AA45">
        <v>116</v>
      </c>
    </row>
    <row r="46" spans="1:27">
      <c r="A46" s="2">
        <v>42414</v>
      </c>
      <c r="B46">
        <v>361</v>
      </c>
      <c r="C46">
        <v>532</v>
      </c>
      <c r="D46">
        <v>206</v>
      </c>
      <c r="E46">
        <v>305</v>
      </c>
      <c r="F46">
        <v>418</v>
      </c>
      <c r="G46">
        <v>77</v>
      </c>
      <c r="H46">
        <v>102</v>
      </c>
      <c r="I46">
        <v>23</v>
      </c>
      <c r="J46">
        <v>94</v>
      </c>
      <c r="K46">
        <v>341</v>
      </c>
      <c r="L46">
        <v>265</v>
      </c>
      <c r="M46">
        <v>298</v>
      </c>
      <c r="N46">
        <v>1030</v>
      </c>
      <c r="O46">
        <v>967</v>
      </c>
      <c r="P46">
        <v>540</v>
      </c>
      <c r="Q46">
        <v>668</v>
      </c>
      <c r="R46">
        <v>623</v>
      </c>
      <c r="S46">
        <v>1444</v>
      </c>
      <c r="T46">
        <v>161</v>
      </c>
      <c r="U46">
        <v>242</v>
      </c>
      <c r="V46">
        <v>1726</v>
      </c>
      <c r="W46">
        <v>1013</v>
      </c>
      <c r="X46">
        <v>220</v>
      </c>
      <c r="Y46">
        <v>401</v>
      </c>
      <c r="Z46">
        <v>56</v>
      </c>
      <c r="AA46">
        <v>109</v>
      </c>
    </row>
    <row r="47" spans="1:27">
      <c r="A47" s="2">
        <v>42415</v>
      </c>
      <c r="B47">
        <v>371</v>
      </c>
      <c r="C47">
        <v>233</v>
      </c>
      <c r="D47">
        <v>119</v>
      </c>
      <c r="E47">
        <v>605</v>
      </c>
      <c r="F47">
        <v>394</v>
      </c>
      <c r="G47">
        <v>101</v>
      </c>
      <c r="H47">
        <v>102</v>
      </c>
      <c r="I47">
        <v>50</v>
      </c>
      <c r="J47">
        <v>239</v>
      </c>
      <c r="K47">
        <v>681</v>
      </c>
      <c r="L47">
        <v>170</v>
      </c>
      <c r="M47">
        <v>328</v>
      </c>
      <c r="N47">
        <v>896</v>
      </c>
      <c r="O47">
        <v>417</v>
      </c>
      <c r="P47">
        <v>942</v>
      </c>
      <c r="Q47">
        <v>450</v>
      </c>
      <c r="R47">
        <v>349</v>
      </c>
      <c r="S47">
        <v>1101</v>
      </c>
      <c r="T47">
        <v>136</v>
      </c>
      <c r="U47">
        <v>554</v>
      </c>
      <c r="V47">
        <v>1181</v>
      </c>
      <c r="W47">
        <v>477</v>
      </c>
      <c r="X47">
        <v>124</v>
      </c>
      <c r="Y47">
        <v>75</v>
      </c>
      <c r="Z47">
        <v>216</v>
      </c>
      <c r="AA47">
        <v>144</v>
      </c>
    </row>
    <row r="48" spans="1:27">
      <c r="A48" s="2">
        <v>42416</v>
      </c>
      <c r="B48">
        <v>393</v>
      </c>
      <c r="C48">
        <v>263</v>
      </c>
      <c r="D48">
        <v>146</v>
      </c>
      <c r="E48">
        <v>720</v>
      </c>
      <c r="F48">
        <v>424</v>
      </c>
      <c r="G48">
        <v>105</v>
      </c>
      <c r="H48">
        <v>103</v>
      </c>
      <c r="I48">
        <v>56</v>
      </c>
      <c r="J48">
        <v>250</v>
      </c>
      <c r="K48">
        <v>717</v>
      </c>
      <c r="L48">
        <v>145</v>
      </c>
      <c r="M48">
        <v>318</v>
      </c>
      <c r="N48">
        <v>709</v>
      </c>
      <c r="O48">
        <v>358</v>
      </c>
      <c r="P48">
        <v>969</v>
      </c>
      <c r="Q48">
        <v>504</v>
      </c>
      <c r="R48">
        <v>350</v>
      </c>
      <c r="S48">
        <v>1120</v>
      </c>
      <c r="T48">
        <v>167</v>
      </c>
      <c r="U48">
        <v>584</v>
      </c>
      <c r="V48">
        <v>1261</v>
      </c>
      <c r="W48">
        <v>448</v>
      </c>
      <c r="X48">
        <v>129</v>
      </c>
      <c r="Y48">
        <v>145</v>
      </c>
      <c r="Z48">
        <v>170</v>
      </c>
      <c r="AA48">
        <v>136</v>
      </c>
    </row>
    <row r="49" spans="1:27">
      <c r="A49" s="2">
        <v>42417</v>
      </c>
      <c r="B49">
        <v>183</v>
      </c>
      <c r="C49">
        <v>106</v>
      </c>
      <c r="D49">
        <v>75</v>
      </c>
      <c r="E49">
        <v>383</v>
      </c>
      <c r="F49">
        <v>176</v>
      </c>
      <c r="G49">
        <v>88</v>
      </c>
      <c r="H49">
        <v>85</v>
      </c>
      <c r="I49">
        <v>29</v>
      </c>
      <c r="J49">
        <v>189</v>
      </c>
      <c r="K49">
        <v>426</v>
      </c>
      <c r="L49">
        <v>100</v>
      </c>
      <c r="M49">
        <v>230</v>
      </c>
      <c r="N49">
        <v>500</v>
      </c>
      <c r="O49">
        <v>154</v>
      </c>
      <c r="P49">
        <v>433</v>
      </c>
      <c r="Q49">
        <v>251</v>
      </c>
      <c r="R49">
        <v>91</v>
      </c>
      <c r="S49">
        <v>616</v>
      </c>
      <c r="T49">
        <v>72</v>
      </c>
      <c r="U49">
        <v>334</v>
      </c>
      <c r="V49">
        <v>687</v>
      </c>
      <c r="W49">
        <v>210</v>
      </c>
      <c r="X49">
        <v>44</v>
      </c>
      <c r="Y49">
        <v>19</v>
      </c>
      <c r="Z49">
        <v>148</v>
      </c>
      <c r="AA49">
        <v>86</v>
      </c>
    </row>
    <row r="50" spans="1:27">
      <c r="A50" s="2">
        <v>42418</v>
      </c>
      <c r="B50">
        <v>258</v>
      </c>
      <c r="C50">
        <v>167</v>
      </c>
      <c r="D50">
        <v>108</v>
      </c>
      <c r="E50">
        <v>510</v>
      </c>
      <c r="F50">
        <v>276</v>
      </c>
      <c r="G50">
        <v>112</v>
      </c>
      <c r="H50">
        <v>85</v>
      </c>
      <c r="I50">
        <v>38</v>
      </c>
      <c r="J50">
        <v>194</v>
      </c>
      <c r="K50">
        <v>527</v>
      </c>
      <c r="L50">
        <v>102</v>
      </c>
      <c r="M50">
        <v>269</v>
      </c>
      <c r="N50">
        <v>493</v>
      </c>
      <c r="O50">
        <v>229</v>
      </c>
      <c r="P50">
        <v>593</v>
      </c>
      <c r="Q50">
        <v>342</v>
      </c>
      <c r="R50">
        <v>174</v>
      </c>
      <c r="S50">
        <v>775</v>
      </c>
      <c r="T50">
        <v>93</v>
      </c>
      <c r="U50">
        <v>417</v>
      </c>
      <c r="V50">
        <v>822</v>
      </c>
      <c r="W50">
        <v>294</v>
      </c>
      <c r="X50">
        <v>107</v>
      </c>
      <c r="Y50">
        <v>84</v>
      </c>
      <c r="Z50">
        <v>148</v>
      </c>
      <c r="AA50">
        <v>105</v>
      </c>
    </row>
    <row r="51" spans="1:27">
      <c r="A51" s="2">
        <v>42419</v>
      </c>
      <c r="B51">
        <v>491</v>
      </c>
      <c r="C51">
        <v>295</v>
      </c>
      <c r="D51">
        <v>113</v>
      </c>
      <c r="E51">
        <v>830</v>
      </c>
      <c r="F51">
        <v>527</v>
      </c>
      <c r="G51">
        <v>104</v>
      </c>
      <c r="H51">
        <v>124</v>
      </c>
      <c r="I51">
        <v>43</v>
      </c>
      <c r="J51">
        <v>248</v>
      </c>
      <c r="K51">
        <v>677</v>
      </c>
      <c r="L51">
        <v>185</v>
      </c>
      <c r="M51">
        <v>420</v>
      </c>
      <c r="N51">
        <v>841</v>
      </c>
      <c r="O51">
        <v>402</v>
      </c>
      <c r="P51">
        <v>1058</v>
      </c>
      <c r="Q51">
        <v>538</v>
      </c>
      <c r="R51">
        <v>380</v>
      </c>
      <c r="S51">
        <v>1374</v>
      </c>
      <c r="T51">
        <v>161</v>
      </c>
      <c r="U51">
        <v>630</v>
      </c>
      <c r="V51">
        <v>1526</v>
      </c>
      <c r="W51">
        <v>648</v>
      </c>
      <c r="X51">
        <v>103</v>
      </c>
      <c r="Y51">
        <v>141</v>
      </c>
      <c r="Z51">
        <v>206</v>
      </c>
      <c r="AA51">
        <v>139</v>
      </c>
    </row>
    <row r="52" spans="1:27">
      <c r="A52" s="2">
        <v>42420</v>
      </c>
      <c r="B52">
        <v>246</v>
      </c>
      <c r="C52">
        <v>365</v>
      </c>
      <c r="D52">
        <v>189</v>
      </c>
      <c r="E52">
        <v>342</v>
      </c>
      <c r="F52">
        <v>294</v>
      </c>
      <c r="G52">
        <v>74</v>
      </c>
      <c r="H52">
        <v>102</v>
      </c>
      <c r="I52">
        <v>44</v>
      </c>
      <c r="J52">
        <v>71</v>
      </c>
      <c r="K52">
        <v>409</v>
      </c>
      <c r="L52">
        <v>246</v>
      </c>
      <c r="M52">
        <v>311</v>
      </c>
      <c r="N52">
        <v>668</v>
      </c>
      <c r="O52">
        <v>864</v>
      </c>
      <c r="P52">
        <v>491</v>
      </c>
      <c r="Q52">
        <v>552</v>
      </c>
      <c r="R52">
        <v>567</v>
      </c>
      <c r="S52">
        <v>1236</v>
      </c>
      <c r="T52">
        <v>146</v>
      </c>
      <c r="U52">
        <v>210</v>
      </c>
      <c r="V52">
        <v>1602</v>
      </c>
      <c r="W52">
        <v>693</v>
      </c>
      <c r="X52">
        <v>179</v>
      </c>
      <c r="Y52">
        <v>296</v>
      </c>
      <c r="Z52">
        <v>107</v>
      </c>
      <c r="AA52">
        <v>79</v>
      </c>
    </row>
    <row r="53" spans="1:27">
      <c r="A53" s="2">
        <v>42421</v>
      </c>
      <c r="B53">
        <v>370</v>
      </c>
      <c r="C53">
        <v>444</v>
      </c>
      <c r="D53">
        <v>156</v>
      </c>
      <c r="E53">
        <v>443</v>
      </c>
      <c r="F53">
        <v>367</v>
      </c>
      <c r="G53">
        <v>35</v>
      </c>
      <c r="H53">
        <v>93</v>
      </c>
      <c r="I53">
        <v>27</v>
      </c>
      <c r="J53">
        <v>77</v>
      </c>
      <c r="K53">
        <v>415</v>
      </c>
      <c r="L53">
        <v>246</v>
      </c>
      <c r="M53">
        <v>333</v>
      </c>
      <c r="N53">
        <v>765</v>
      </c>
      <c r="O53">
        <v>950</v>
      </c>
      <c r="P53">
        <v>547</v>
      </c>
      <c r="Q53">
        <v>593</v>
      </c>
      <c r="R53">
        <v>605</v>
      </c>
      <c r="S53">
        <v>1208</v>
      </c>
      <c r="T53">
        <v>126</v>
      </c>
      <c r="U53">
        <v>199</v>
      </c>
      <c r="V53">
        <v>1523</v>
      </c>
      <c r="W53">
        <v>774</v>
      </c>
      <c r="X53">
        <v>265</v>
      </c>
      <c r="Y53">
        <v>393</v>
      </c>
      <c r="Z53">
        <v>94</v>
      </c>
      <c r="AA53">
        <v>84</v>
      </c>
    </row>
    <row r="54" spans="1:27">
      <c r="A54" s="2">
        <v>42422</v>
      </c>
      <c r="B54">
        <v>418</v>
      </c>
      <c r="C54">
        <v>287</v>
      </c>
      <c r="D54">
        <v>139</v>
      </c>
      <c r="E54">
        <v>766</v>
      </c>
      <c r="F54">
        <v>442</v>
      </c>
      <c r="G54">
        <v>90</v>
      </c>
      <c r="H54">
        <v>117</v>
      </c>
      <c r="I54">
        <v>50</v>
      </c>
      <c r="J54">
        <v>238</v>
      </c>
      <c r="K54">
        <v>709</v>
      </c>
      <c r="L54">
        <v>173</v>
      </c>
      <c r="M54">
        <v>363</v>
      </c>
      <c r="N54">
        <v>723</v>
      </c>
      <c r="O54">
        <v>483</v>
      </c>
      <c r="P54">
        <v>1047</v>
      </c>
      <c r="Q54">
        <v>564</v>
      </c>
      <c r="R54">
        <v>390</v>
      </c>
      <c r="S54">
        <v>1296</v>
      </c>
      <c r="T54">
        <v>153</v>
      </c>
      <c r="U54">
        <v>557</v>
      </c>
      <c r="V54">
        <v>1485</v>
      </c>
      <c r="W54">
        <v>523</v>
      </c>
      <c r="X54">
        <v>108</v>
      </c>
      <c r="Y54">
        <v>109</v>
      </c>
      <c r="Z54">
        <v>208</v>
      </c>
      <c r="AA54">
        <v>138</v>
      </c>
    </row>
    <row r="55" spans="1:27">
      <c r="A55" s="2">
        <v>42423</v>
      </c>
      <c r="B55">
        <v>461</v>
      </c>
      <c r="C55">
        <v>362</v>
      </c>
      <c r="D55">
        <v>174</v>
      </c>
      <c r="E55">
        <v>847</v>
      </c>
      <c r="F55">
        <v>491</v>
      </c>
      <c r="G55">
        <v>94</v>
      </c>
      <c r="H55">
        <v>108</v>
      </c>
      <c r="I55">
        <v>68</v>
      </c>
      <c r="J55">
        <v>272</v>
      </c>
      <c r="K55">
        <v>792</v>
      </c>
      <c r="L55">
        <v>188</v>
      </c>
      <c r="M55">
        <v>423</v>
      </c>
      <c r="N55">
        <v>816</v>
      </c>
      <c r="O55">
        <v>627</v>
      </c>
      <c r="P55">
        <v>1157</v>
      </c>
      <c r="Q55">
        <v>711</v>
      </c>
      <c r="R55">
        <v>401</v>
      </c>
      <c r="S55">
        <v>1551</v>
      </c>
      <c r="T55">
        <v>166</v>
      </c>
      <c r="U55">
        <v>591</v>
      </c>
      <c r="V55">
        <v>1870</v>
      </c>
      <c r="W55">
        <v>645</v>
      </c>
      <c r="X55">
        <v>107</v>
      </c>
      <c r="Y55">
        <v>179</v>
      </c>
      <c r="Z55">
        <v>203</v>
      </c>
      <c r="AA55">
        <v>138</v>
      </c>
    </row>
    <row r="56" spans="1:27">
      <c r="A56" s="2">
        <v>42424</v>
      </c>
      <c r="B56">
        <v>439</v>
      </c>
      <c r="C56">
        <v>318</v>
      </c>
      <c r="D56">
        <v>160</v>
      </c>
      <c r="E56">
        <v>851</v>
      </c>
      <c r="F56">
        <v>451</v>
      </c>
      <c r="G56">
        <v>103</v>
      </c>
      <c r="H56">
        <v>122</v>
      </c>
      <c r="I56">
        <v>65</v>
      </c>
      <c r="J56">
        <v>205</v>
      </c>
      <c r="K56">
        <v>728</v>
      </c>
      <c r="L56">
        <v>197</v>
      </c>
      <c r="M56">
        <v>437</v>
      </c>
      <c r="N56">
        <v>821</v>
      </c>
      <c r="O56">
        <v>537</v>
      </c>
      <c r="P56">
        <v>1047</v>
      </c>
      <c r="Q56">
        <v>619</v>
      </c>
      <c r="R56">
        <v>432</v>
      </c>
      <c r="S56">
        <v>1496</v>
      </c>
      <c r="T56">
        <v>163</v>
      </c>
      <c r="U56">
        <v>590</v>
      </c>
      <c r="V56">
        <v>1642</v>
      </c>
      <c r="W56">
        <v>620</v>
      </c>
      <c r="X56">
        <v>138</v>
      </c>
      <c r="Y56">
        <v>163</v>
      </c>
      <c r="Z56">
        <v>197</v>
      </c>
      <c r="AA56">
        <v>162</v>
      </c>
    </row>
    <row r="57" spans="1:27">
      <c r="A57" s="2">
        <v>42425</v>
      </c>
      <c r="B57">
        <v>484</v>
      </c>
      <c r="C57">
        <v>344</v>
      </c>
      <c r="D57">
        <v>169</v>
      </c>
      <c r="E57">
        <v>845</v>
      </c>
      <c r="F57">
        <v>496</v>
      </c>
      <c r="G57">
        <v>131</v>
      </c>
      <c r="H57">
        <v>111</v>
      </c>
      <c r="I57">
        <v>57</v>
      </c>
      <c r="J57">
        <v>209</v>
      </c>
      <c r="K57">
        <v>743</v>
      </c>
      <c r="L57">
        <v>203</v>
      </c>
      <c r="M57">
        <v>394</v>
      </c>
      <c r="N57">
        <v>615</v>
      </c>
      <c r="O57">
        <v>604</v>
      </c>
      <c r="P57">
        <v>1038</v>
      </c>
      <c r="Q57">
        <v>679</v>
      </c>
      <c r="R57">
        <v>333</v>
      </c>
      <c r="S57">
        <v>1493</v>
      </c>
      <c r="T57">
        <v>127</v>
      </c>
      <c r="U57">
        <v>604</v>
      </c>
      <c r="V57">
        <v>1699</v>
      </c>
      <c r="W57">
        <v>609</v>
      </c>
      <c r="X57">
        <v>136</v>
      </c>
      <c r="Y57">
        <v>157</v>
      </c>
      <c r="Z57">
        <v>186</v>
      </c>
      <c r="AA57">
        <v>146</v>
      </c>
    </row>
    <row r="58" spans="1:27">
      <c r="A58" s="2">
        <v>42426</v>
      </c>
      <c r="B58">
        <v>438</v>
      </c>
      <c r="C58">
        <v>323</v>
      </c>
      <c r="D58">
        <v>103</v>
      </c>
      <c r="E58">
        <v>749</v>
      </c>
      <c r="F58">
        <v>439</v>
      </c>
      <c r="G58">
        <v>106</v>
      </c>
      <c r="H58">
        <v>117</v>
      </c>
      <c r="I58">
        <v>42</v>
      </c>
      <c r="J58">
        <v>199</v>
      </c>
      <c r="K58">
        <v>668</v>
      </c>
      <c r="L58">
        <v>175</v>
      </c>
      <c r="M58">
        <v>361</v>
      </c>
      <c r="N58">
        <v>778</v>
      </c>
      <c r="O58">
        <v>484</v>
      </c>
      <c r="P58">
        <v>974</v>
      </c>
      <c r="Q58">
        <v>592</v>
      </c>
      <c r="R58">
        <v>332</v>
      </c>
      <c r="S58">
        <v>1428</v>
      </c>
      <c r="T58">
        <v>126</v>
      </c>
      <c r="U58">
        <v>532</v>
      </c>
      <c r="V58">
        <v>1667</v>
      </c>
      <c r="W58">
        <v>800</v>
      </c>
      <c r="X58">
        <v>72</v>
      </c>
      <c r="Y58">
        <v>130</v>
      </c>
      <c r="Z58">
        <v>219</v>
      </c>
      <c r="AA58">
        <v>150</v>
      </c>
    </row>
    <row r="59" spans="1:27">
      <c r="A59" s="2">
        <v>42427</v>
      </c>
      <c r="B59">
        <v>210</v>
      </c>
      <c r="C59">
        <v>397</v>
      </c>
      <c r="D59">
        <v>201</v>
      </c>
      <c r="E59">
        <v>265</v>
      </c>
      <c r="F59">
        <v>260</v>
      </c>
      <c r="G59">
        <v>31</v>
      </c>
      <c r="H59">
        <v>89</v>
      </c>
      <c r="I59">
        <v>39</v>
      </c>
      <c r="J59">
        <v>66</v>
      </c>
      <c r="K59">
        <v>339</v>
      </c>
      <c r="L59">
        <v>216</v>
      </c>
      <c r="M59">
        <v>322</v>
      </c>
      <c r="N59">
        <v>653</v>
      </c>
      <c r="O59">
        <v>753</v>
      </c>
      <c r="P59">
        <v>415</v>
      </c>
      <c r="Q59">
        <v>512</v>
      </c>
      <c r="R59">
        <v>460</v>
      </c>
      <c r="S59">
        <v>1233</v>
      </c>
      <c r="T59">
        <v>105</v>
      </c>
      <c r="U59">
        <v>186</v>
      </c>
      <c r="V59">
        <v>1541</v>
      </c>
      <c r="W59">
        <v>610</v>
      </c>
      <c r="X59">
        <v>139</v>
      </c>
      <c r="Y59">
        <v>334</v>
      </c>
      <c r="Z59">
        <v>85</v>
      </c>
      <c r="AA59">
        <v>83</v>
      </c>
    </row>
    <row r="60" spans="1:27">
      <c r="A60" s="2">
        <v>42428</v>
      </c>
      <c r="B60">
        <v>176</v>
      </c>
      <c r="C60">
        <v>323</v>
      </c>
      <c r="D60">
        <v>106</v>
      </c>
      <c r="E60">
        <v>234</v>
      </c>
      <c r="F60">
        <v>225</v>
      </c>
      <c r="G60">
        <v>36</v>
      </c>
      <c r="H60">
        <v>86</v>
      </c>
      <c r="I60">
        <v>26</v>
      </c>
      <c r="J60">
        <v>45</v>
      </c>
      <c r="K60">
        <v>303</v>
      </c>
      <c r="L60">
        <v>167</v>
      </c>
      <c r="M60">
        <v>191</v>
      </c>
      <c r="N60">
        <v>535</v>
      </c>
      <c r="O60">
        <v>693</v>
      </c>
      <c r="P60">
        <v>357</v>
      </c>
      <c r="Q60">
        <v>390</v>
      </c>
      <c r="R60">
        <v>517</v>
      </c>
      <c r="S60">
        <v>898</v>
      </c>
      <c r="T60">
        <v>103</v>
      </c>
      <c r="U60">
        <v>142</v>
      </c>
      <c r="V60">
        <v>1125</v>
      </c>
      <c r="W60">
        <v>495</v>
      </c>
      <c r="X60">
        <v>161</v>
      </c>
      <c r="Y60">
        <v>260</v>
      </c>
      <c r="Z60">
        <v>80</v>
      </c>
      <c r="AA60">
        <v>59</v>
      </c>
    </row>
    <row r="61" spans="1:27">
      <c r="A61" s="2">
        <v>42429</v>
      </c>
      <c r="B61">
        <v>265</v>
      </c>
      <c r="C61">
        <v>145</v>
      </c>
      <c r="D61">
        <v>89</v>
      </c>
      <c r="E61">
        <v>585</v>
      </c>
      <c r="F61">
        <v>292</v>
      </c>
      <c r="G61">
        <v>112</v>
      </c>
      <c r="H61">
        <v>104</v>
      </c>
      <c r="I61">
        <v>43</v>
      </c>
      <c r="J61">
        <v>187</v>
      </c>
      <c r="K61">
        <v>527</v>
      </c>
      <c r="L61">
        <v>139</v>
      </c>
      <c r="M61">
        <v>219</v>
      </c>
      <c r="N61">
        <v>546</v>
      </c>
      <c r="O61">
        <v>227</v>
      </c>
      <c r="P61">
        <v>700</v>
      </c>
      <c r="Q61">
        <v>379</v>
      </c>
      <c r="R61">
        <v>100</v>
      </c>
      <c r="S61">
        <v>805</v>
      </c>
      <c r="T61">
        <v>61</v>
      </c>
      <c r="U61">
        <v>494</v>
      </c>
      <c r="V61">
        <v>859</v>
      </c>
      <c r="W61">
        <v>259</v>
      </c>
      <c r="X61">
        <v>200</v>
      </c>
      <c r="Y61">
        <v>26</v>
      </c>
      <c r="Z61">
        <v>143</v>
      </c>
      <c r="AA61">
        <v>85</v>
      </c>
    </row>
    <row r="62" spans="1:27">
      <c r="A62" s="2">
        <v>42430</v>
      </c>
      <c r="B62">
        <v>296</v>
      </c>
      <c r="C62">
        <v>187</v>
      </c>
      <c r="D62">
        <v>99</v>
      </c>
      <c r="E62">
        <v>694</v>
      </c>
      <c r="F62">
        <v>337</v>
      </c>
      <c r="G62">
        <v>115</v>
      </c>
      <c r="H62">
        <v>93</v>
      </c>
      <c r="I62">
        <v>31</v>
      </c>
      <c r="J62">
        <v>217</v>
      </c>
      <c r="K62">
        <v>610</v>
      </c>
      <c r="L62">
        <v>130</v>
      </c>
      <c r="M62">
        <v>259</v>
      </c>
      <c r="N62">
        <v>523</v>
      </c>
      <c r="O62">
        <v>609</v>
      </c>
      <c r="P62">
        <v>780</v>
      </c>
      <c r="Q62">
        <v>494</v>
      </c>
      <c r="R62">
        <v>153</v>
      </c>
      <c r="S62">
        <v>875</v>
      </c>
      <c r="T62">
        <v>108</v>
      </c>
      <c r="U62">
        <v>568</v>
      </c>
      <c r="V62">
        <v>961</v>
      </c>
      <c r="W62">
        <v>290</v>
      </c>
      <c r="X62">
        <v>121</v>
      </c>
      <c r="Y62">
        <v>63</v>
      </c>
      <c r="Z62">
        <v>175</v>
      </c>
      <c r="AA62">
        <v>114</v>
      </c>
    </row>
    <row r="63" spans="1:27">
      <c r="A63" s="2">
        <v>42431</v>
      </c>
      <c r="B63">
        <v>428</v>
      </c>
      <c r="C63">
        <v>313</v>
      </c>
      <c r="D63">
        <v>162</v>
      </c>
      <c r="E63">
        <v>934</v>
      </c>
      <c r="F63">
        <v>470</v>
      </c>
      <c r="G63">
        <v>121</v>
      </c>
      <c r="H63">
        <v>103</v>
      </c>
      <c r="I63">
        <v>71</v>
      </c>
      <c r="J63">
        <v>243</v>
      </c>
      <c r="K63">
        <v>849</v>
      </c>
      <c r="L63">
        <v>183</v>
      </c>
      <c r="M63">
        <v>394</v>
      </c>
      <c r="N63">
        <v>825</v>
      </c>
      <c r="O63">
        <v>459</v>
      </c>
      <c r="P63">
        <v>978</v>
      </c>
      <c r="Q63">
        <v>636</v>
      </c>
      <c r="R63">
        <v>343</v>
      </c>
      <c r="S63">
        <v>1423</v>
      </c>
      <c r="T63">
        <v>159</v>
      </c>
      <c r="U63">
        <v>661</v>
      </c>
      <c r="V63">
        <v>1624</v>
      </c>
      <c r="W63">
        <v>574</v>
      </c>
      <c r="X63">
        <v>52</v>
      </c>
      <c r="Y63">
        <v>136</v>
      </c>
      <c r="Z63">
        <v>194</v>
      </c>
      <c r="AA63">
        <v>144</v>
      </c>
    </row>
    <row r="64" spans="1:27">
      <c r="A64" s="2">
        <v>42432</v>
      </c>
      <c r="B64">
        <v>446</v>
      </c>
      <c r="C64">
        <v>330</v>
      </c>
      <c r="D64">
        <v>189</v>
      </c>
      <c r="E64">
        <v>932</v>
      </c>
      <c r="F64">
        <v>538</v>
      </c>
      <c r="G64">
        <v>129</v>
      </c>
      <c r="H64">
        <v>110</v>
      </c>
      <c r="I64">
        <v>58</v>
      </c>
      <c r="J64">
        <v>245</v>
      </c>
      <c r="K64">
        <v>826</v>
      </c>
      <c r="L64">
        <v>167</v>
      </c>
      <c r="M64">
        <v>388</v>
      </c>
      <c r="N64">
        <v>767</v>
      </c>
      <c r="O64">
        <v>557</v>
      </c>
      <c r="P64">
        <v>1011</v>
      </c>
      <c r="Q64">
        <v>698</v>
      </c>
      <c r="R64">
        <v>397</v>
      </c>
      <c r="S64">
        <v>1488</v>
      </c>
      <c r="T64">
        <v>153</v>
      </c>
      <c r="U64">
        <v>713</v>
      </c>
      <c r="V64">
        <v>1758</v>
      </c>
      <c r="W64">
        <v>628</v>
      </c>
      <c r="X64">
        <v>121</v>
      </c>
      <c r="Y64">
        <v>164</v>
      </c>
      <c r="Z64">
        <v>229</v>
      </c>
      <c r="AA64">
        <v>176</v>
      </c>
    </row>
    <row r="65" spans="1:27">
      <c r="A65" s="2">
        <v>42433</v>
      </c>
      <c r="B65">
        <v>444</v>
      </c>
      <c r="C65">
        <v>282</v>
      </c>
      <c r="D65">
        <v>125</v>
      </c>
      <c r="E65">
        <v>861</v>
      </c>
      <c r="F65">
        <v>467</v>
      </c>
      <c r="G65">
        <v>121</v>
      </c>
      <c r="H65">
        <v>123</v>
      </c>
      <c r="I65">
        <v>42</v>
      </c>
      <c r="J65">
        <v>200</v>
      </c>
      <c r="K65">
        <v>760</v>
      </c>
      <c r="L65">
        <v>167</v>
      </c>
      <c r="M65">
        <v>361</v>
      </c>
      <c r="N65">
        <v>705</v>
      </c>
      <c r="O65">
        <v>282</v>
      </c>
      <c r="P65">
        <v>929</v>
      </c>
      <c r="Q65">
        <v>617</v>
      </c>
      <c r="R65">
        <v>363</v>
      </c>
      <c r="S65">
        <v>1385</v>
      </c>
      <c r="T65">
        <v>116</v>
      </c>
      <c r="U65">
        <v>679</v>
      </c>
      <c r="V65">
        <v>1548</v>
      </c>
      <c r="W65">
        <v>641</v>
      </c>
      <c r="X65">
        <v>129</v>
      </c>
      <c r="Y65">
        <v>145</v>
      </c>
      <c r="Z65">
        <v>191</v>
      </c>
      <c r="AA65">
        <v>146</v>
      </c>
    </row>
    <row r="66" spans="1:27">
      <c r="A66" s="2">
        <v>42434</v>
      </c>
      <c r="B66">
        <v>276</v>
      </c>
      <c r="C66">
        <v>388</v>
      </c>
      <c r="D66">
        <v>190</v>
      </c>
      <c r="E66">
        <v>337</v>
      </c>
      <c r="F66">
        <v>290</v>
      </c>
      <c r="G66">
        <v>48</v>
      </c>
      <c r="H66">
        <v>106</v>
      </c>
      <c r="I66">
        <v>40</v>
      </c>
      <c r="J66">
        <v>95</v>
      </c>
      <c r="K66">
        <v>388</v>
      </c>
      <c r="L66">
        <v>191</v>
      </c>
      <c r="M66">
        <v>302</v>
      </c>
      <c r="N66">
        <v>683</v>
      </c>
      <c r="O66">
        <v>619</v>
      </c>
      <c r="P66">
        <v>445</v>
      </c>
      <c r="Q66">
        <v>564</v>
      </c>
      <c r="R66">
        <v>514</v>
      </c>
      <c r="S66">
        <v>1314</v>
      </c>
      <c r="T66">
        <v>143</v>
      </c>
      <c r="U66">
        <v>220</v>
      </c>
      <c r="V66">
        <v>1696</v>
      </c>
      <c r="W66">
        <v>1073</v>
      </c>
      <c r="X66">
        <v>233</v>
      </c>
      <c r="Y66">
        <v>346</v>
      </c>
      <c r="Z66">
        <v>97</v>
      </c>
      <c r="AA66">
        <v>103</v>
      </c>
    </row>
    <row r="67" spans="1:27">
      <c r="A67" s="2">
        <v>42435</v>
      </c>
      <c r="B67">
        <v>288</v>
      </c>
      <c r="C67">
        <v>291</v>
      </c>
      <c r="D67">
        <v>156</v>
      </c>
      <c r="E67">
        <v>368</v>
      </c>
      <c r="F67">
        <v>346</v>
      </c>
      <c r="G67">
        <v>34</v>
      </c>
      <c r="H67">
        <v>75</v>
      </c>
      <c r="I67">
        <v>29</v>
      </c>
      <c r="J67">
        <v>76</v>
      </c>
      <c r="K67">
        <v>404</v>
      </c>
      <c r="L67">
        <v>224</v>
      </c>
      <c r="M67">
        <v>285</v>
      </c>
      <c r="N67">
        <v>881</v>
      </c>
      <c r="O67">
        <v>680</v>
      </c>
      <c r="P67">
        <v>444</v>
      </c>
      <c r="Q67">
        <v>703</v>
      </c>
      <c r="R67">
        <v>690</v>
      </c>
      <c r="S67">
        <v>699</v>
      </c>
      <c r="T67">
        <v>146</v>
      </c>
      <c r="U67">
        <v>182</v>
      </c>
      <c r="V67">
        <v>894</v>
      </c>
      <c r="W67">
        <v>846</v>
      </c>
      <c r="X67">
        <v>293</v>
      </c>
      <c r="Y67">
        <v>364</v>
      </c>
      <c r="Z67">
        <v>105</v>
      </c>
      <c r="AA67">
        <v>103</v>
      </c>
    </row>
    <row r="68" spans="1:27">
      <c r="A68" s="2">
        <v>42436</v>
      </c>
      <c r="B68">
        <v>403</v>
      </c>
      <c r="C68">
        <v>236</v>
      </c>
      <c r="D68">
        <v>127</v>
      </c>
      <c r="E68">
        <v>895</v>
      </c>
      <c r="F68">
        <v>478</v>
      </c>
      <c r="G68">
        <v>129</v>
      </c>
      <c r="H68">
        <v>102</v>
      </c>
      <c r="I68">
        <v>52</v>
      </c>
      <c r="J68">
        <v>247</v>
      </c>
      <c r="K68">
        <v>778</v>
      </c>
      <c r="L68">
        <v>169</v>
      </c>
      <c r="M68">
        <v>337</v>
      </c>
      <c r="N68">
        <v>847</v>
      </c>
      <c r="O68">
        <v>462</v>
      </c>
      <c r="P68">
        <v>981</v>
      </c>
      <c r="Q68">
        <v>607</v>
      </c>
      <c r="R68">
        <v>328</v>
      </c>
      <c r="S68">
        <v>1148</v>
      </c>
      <c r="T68">
        <v>131</v>
      </c>
      <c r="U68">
        <v>693</v>
      </c>
      <c r="V68">
        <v>1251</v>
      </c>
      <c r="W68">
        <v>493</v>
      </c>
      <c r="X68">
        <v>118</v>
      </c>
      <c r="Y68">
        <v>104</v>
      </c>
      <c r="Z68">
        <v>194</v>
      </c>
      <c r="AA68">
        <v>133</v>
      </c>
    </row>
    <row r="69" spans="1:27">
      <c r="A69" s="2">
        <v>42437</v>
      </c>
      <c r="B69">
        <v>447</v>
      </c>
      <c r="C69">
        <v>321</v>
      </c>
      <c r="D69">
        <v>192</v>
      </c>
      <c r="E69">
        <v>984</v>
      </c>
      <c r="F69">
        <v>526</v>
      </c>
      <c r="G69">
        <v>126</v>
      </c>
      <c r="H69">
        <v>99</v>
      </c>
      <c r="I69">
        <v>66</v>
      </c>
      <c r="J69">
        <v>234</v>
      </c>
      <c r="K69">
        <v>893</v>
      </c>
      <c r="L69">
        <v>179</v>
      </c>
      <c r="M69">
        <v>400</v>
      </c>
      <c r="N69">
        <v>728</v>
      </c>
      <c r="O69">
        <v>570</v>
      </c>
      <c r="P69">
        <v>1148</v>
      </c>
      <c r="Q69">
        <v>666</v>
      </c>
      <c r="R69">
        <v>299</v>
      </c>
      <c r="S69">
        <v>1402</v>
      </c>
      <c r="T69">
        <v>138</v>
      </c>
      <c r="U69">
        <v>727</v>
      </c>
      <c r="V69">
        <v>1611</v>
      </c>
      <c r="W69">
        <v>610</v>
      </c>
      <c r="X69">
        <v>121</v>
      </c>
      <c r="Y69">
        <v>160</v>
      </c>
      <c r="Z69">
        <v>239</v>
      </c>
      <c r="AA69">
        <v>164</v>
      </c>
    </row>
    <row r="70" spans="1:27">
      <c r="A70" s="2">
        <v>42438</v>
      </c>
      <c r="B70">
        <v>445</v>
      </c>
      <c r="C70">
        <v>279</v>
      </c>
      <c r="D70">
        <v>153</v>
      </c>
      <c r="E70">
        <v>861</v>
      </c>
      <c r="F70">
        <v>460</v>
      </c>
      <c r="G70">
        <v>119</v>
      </c>
      <c r="H70">
        <v>102</v>
      </c>
      <c r="I70">
        <v>39</v>
      </c>
      <c r="J70">
        <v>225</v>
      </c>
      <c r="K70">
        <v>821</v>
      </c>
      <c r="L70">
        <v>159</v>
      </c>
      <c r="M70">
        <v>397</v>
      </c>
      <c r="N70">
        <v>618</v>
      </c>
      <c r="O70">
        <v>525</v>
      </c>
      <c r="P70">
        <v>896</v>
      </c>
      <c r="Q70">
        <v>552</v>
      </c>
      <c r="R70">
        <v>343</v>
      </c>
      <c r="S70">
        <v>1244</v>
      </c>
      <c r="T70">
        <v>125</v>
      </c>
      <c r="U70">
        <v>668</v>
      </c>
      <c r="V70">
        <v>1407</v>
      </c>
      <c r="W70">
        <v>560</v>
      </c>
      <c r="X70">
        <v>118</v>
      </c>
      <c r="Y70">
        <v>130</v>
      </c>
      <c r="Z70">
        <v>173</v>
      </c>
      <c r="AA70">
        <v>160</v>
      </c>
    </row>
    <row r="71" spans="1:27">
      <c r="A71" s="2">
        <v>42439</v>
      </c>
      <c r="B71">
        <v>474</v>
      </c>
      <c r="C71">
        <v>364</v>
      </c>
      <c r="D71">
        <v>165</v>
      </c>
      <c r="E71">
        <v>942</v>
      </c>
      <c r="F71">
        <v>540</v>
      </c>
      <c r="G71">
        <v>124</v>
      </c>
      <c r="H71">
        <v>96</v>
      </c>
      <c r="I71">
        <v>61</v>
      </c>
      <c r="J71">
        <v>237</v>
      </c>
      <c r="K71">
        <v>836</v>
      </c>
      <c r="L71">
        <v>173</v>
      </c>
      <c r="M71">
        <v>382</v>
      </c>
      <c r="N71">
        <v>676</v>
      </c>
      <c r="O71">
        <v>500</v>
      </c>
      <c r="P71">
        <v>1014</v>
      </c>
      <c r="Q71">
        <v>610</v>
      </c>
      <c r="R71">
        <v>340</v>
      </c>
      <c r="S71">
        <v>1407</v>
      </c>
      <c r="T71">
        <v>168</v>
      </c>
      <c r="U71">
        <v>707</v>
      </c>
      <c r="V71">
        <v>1655</v>
      </c>
      <c r="W71">
        <v>669</v>
      </c>
      <c r="X71">
        <v>98</v>
      </c>
      <c r="Y71">
        <v>142</v>
      </c>
      <c r="Z71">
        <v>208</v>
      </c>
      <c r="AA71">
        <v>139</v>
      </c>
    </row>
    <row r="72" spans="1:27">
      <c r="A72" s="2">
        <v>42440</v>
      </c>
      <c r="B72">
        <v>339</v>
      </c>
      <c r="C72">
        <v>230</v>
      </c>
      <c r="D72">
        <v>100</v>
      </c>
      <c r="E72">
        <v>721</v>
      </c>
      <c r="F72">
        <v>350</v>
      </c>
      <c r="G72">
        <v>103</v>
      </c>
      <c r="H72">
        <v>124</v>
      </c>
      <c r="I72">
        <v>41</v>
      </c>
      <c r="J72">
        <v>185</v>
      </c>
      <c r="K72">
        <v>614</v>
      </c>
      <c r="L72">
        <v>132</v>
      </c>
      <c r="M72">
        <v>300</v>
      </c>
      <c r="N72">
        <v>648</v>
      </c>
      <c r="O72">
        <v>441</v>
      </c>
      <c r="P72">
        <v>773</v>
      </c>
      <c r="Q72">
        <v>459</v>
      </c>
      <c r="R72">
        <v>253</v>
      </c>
      <c r="S72">
        <v>1062</v>
      </c>
      <c r="T72">
        <v>86</v>
      </c>
      <c r="U72">
        <v>539</v>
      </c>
      <c r="V72">
        <v>1206</v>
      </c>
      <c r="W72">
        <v>550</v>
      </c>
      <c r="X72">
        <v>113</v>
      </c>
      <c r="Y72">
        <v>113</v>
      </c>
      <c r="Z72">
        <v>192</v>
      </c>
      <c r="AA72">
        <v>132</v>
      </c>
    </row>
    <row r="73" spans="1:27">
      <c r="A73" s="2">
        <v>42441</v>
      </c>
      <c r="B73">
        <v>214</v>
      </c>
      <c r="C73">
        <v>339</v>
      </c>
      <c r="D73">
        <v>214</v>
      </c>
      <c r="E73">
        <v>393</v>
      </c>
      <c r="F73">
        <v>296</v>
      </c>
      <c r="G73">
        <v>46</v>
      </c>
      <c r="H73">
        <v>103</v>
      </c>
      <c r="I73">
        <v>33</v>
      </c>
      <c r="J73">
        <v>88</v>
      </c>
      <c r="K73">
        <v>413</v>
      </c>
      <c r="L73">
        <v>206</v>
      </c>
      <c r="M73">
        <v>319</v>
      </c>
      <c r="N73">
        <v>793</v>
      </c>
      <c r="O73">
        <v>867</v>
      </c>
      <c r="P73">
        <v>506</v>
      </c>
      <c r="Q73">
        <v>560</v>
      </c>
      <c r="R73">
        <v>521</v>
      </c>
      <c r="S73">
        <v>1156</v>
      </c>
      <c r="T73">
        <v>143</v>
      </c>
      <c r="U73">
        <v>257</v>
      </c>
      <c r="V73">
        <v>1480</v>
      </c>
      <c r="W73">
        <v>786</v>
      </c>
      <c r="X73">
        <v>284</v>
      </c>
      <c r="Y73">
        <v>313</v>
      </c>
      <c r="Z73">
        <v>108</v>
      </c>
      <c r="AA73">
        <v>104</v>
      </c>
    </row>
    <row r="74" spans="1:27">
      <c r="A74" s="2">
        <v>42442</v>
      </c>
      <c r="B74">
        <v>259</v>
      </c>
      <c r="C74">
        <v>497</v>
      </c>
      <c r="D74">
        <v>174</v>
      </c>
      <c r="E74">
        <v>340</v>
      </c>
      <c r="F74">
        <v>340</v>
      </c>
      <c r="G74">
        <v>32</v>
      </c>
      <c r="H74">
        <v>89</v>
      </c>
      <c r="I74">
        <v>31</v>
      </c>
      <c r="J74">
        <v>77</v>
      </c>
      <c r="K74">
        <v>328</v>
      </c>
      <c r="L74">
        <v>206</v>
      </c>
      <c r="M74">
        <v>305</v>
      </c>
      <c r="N74">
        <v>764</v>
      </c>
      <c r="O74">
        <v>668</v>
      </c>
      <c r="P74">
        <v>516</v>
      </c>
      <c r="Q74">
        <v>782</v>
      </c>
      <c r="R74">
        <v>652</v>
      </c>
      <c r="S74">
        <v>1304</v>
      </c>
      <c r="T74">
        <v>151</v>
      </c>
      <c r="U74">
        <v>191</v>
      </c>
      <c r="V74">
        <v>1658</v>
      </c>
      <c r="W74">
        <v>872</v>
      </c>
      <c r="X74">
        <v>91</v>
      </c>
      <c r="Y74">
        <v>327</v>
      </c>
      <c r="Z74">
        <v>96</v>
      </c>
      <c r="AA74">
        <v>106</v>
      </c>
    </row>
    <row r="75" spans="1:27">
      <c r="A75" s="2">
        <v>42443</v>
      </c>
      <c r="B75">
        <v>420</v>
      </c>
      <c r="C75">
        <v>265</v>
      </c>
      <c r="D75">
        <v>132</v>
      </c>
      <c r="E75">
        <v>975</v>
      </c>
      <c r="F75">
        <v>503</v>
      </c>
      <c r="G75">
        <v>101</v>
      </c>
      <c r="H75">
        <v>110</v>
      </c>
      <c r="I75">
        <v>64</v>
      </c>
      <c r="J75">
        <v>241</v>
      </c>
      <c r="K75">
        <v>790</v>
      </c>
      <c r="L75">
        <v>166</v>
      </c>
      <c r="M75">
        <v>310</v>
      </c>
      <c r="N75">
        <v>933</v>
      </c>
      <c r="O75">
        <v>183</v>
      </c>
      <c r="P75">
        <v>1063</v>
      </c>
      <c r="Q75">
        <v>698</v>
      </c>
      <c r="R75">
        <v>343</v>
      </c>
      <c r="S75">
        <v>1276</v>
      </c>
      <c r="T75">
        <v>135</v>
      </c>
      <c r="U75">
        <v>681</v>
      </c>
      <c r="V75">
        <v>1369</v>
      </c>
      <c r="W75">
        <v>509</v>
      </c>
      <c r="X75">
        <v>41</v>
      </c>
      <c r="Y75">
        <v>113</v>
      </c>
      <c r="Z75">
        <v>195</v>
      </c>
      <c r="AA75">
        <v>138</v>
      </c>
    </row>
    <row r="76" spans="1:27">
      <c r="A76" s="2">
        <v>42444</v>
      </c>
      <c r="B76">
        <v>453</v>
      </c>
      <c r="C76">
        <v>336</v>
      </c>
      <c r="D76">
        <v>162</v>
      </c>
      <c r="E76">
        <v>999</v>
      </c>
      <c r="F76">
        <v>513</v>
      </c>
      <c r="G76">
        <v>123</v>
      </c>
      <c r="H76">
        <v>104</v>
      </c>
      <c r="I76">
        <v>52</v>
      </c>
      <c r="J76">
        <v>251</v>
      </c>
      <c r="K76">
        <v>901</v>
      </c>
      <c r="L76">
        <v>162</v>
      </c>
      <c r="M76">
        <v>407</v>
      </c>
      <c r="N76">
        <v>876</v>
      </c>
      <c r="O76">
        <v>544</v>
      </c>
      <c r="P76">
        <v>1056</v>
      </c>
      <c r="Q76">
        <v>686</v>
      </c>
      <c r="R76">
        <v>405</v>
      </c>
      <c r="S76">
        <v>1455</v>
      </c>
      <c r="T76">
        <v>162</v>
      </c>
      <c r="U76">
        <v>781</v>
      </c>
      <c r="V76">
        <v>1695</v>
      </c>
      <c r="W76">
        <v>637</v>
      </c>
      <c r="X76">
        <v>117</v>
      </c>
      <c r="Y76">
        <v>161</v>
      </c>
      <c r="Z76">
        <v>196</v>
      </c>
      <c r="AA76">
        <v>138</v>
      </c>
    </row>
    <row r="77" spans="1:27">
      <c r="A77" s="2">
        <v>42445</v>
      </c>
      <c r="B77">
        <v>467</v>
      </c>
      <c r="C77">
        <v>305</v>
      </c>
      <c r="D77">
        <v>138</v>
      </c>
      <c r="E77">
        <v>899</v>
      </c>
      <c r="F77">
        <v>523</v>
      </c>
      <c r="G77">
        <v>120</v>
      </c>
      <c r="H77">
        <v>107</v>
      </c>
      <c r="I77">
        <v>55</v>
      </c>
      <c r="J77">
        <v>215</v>
      </c>
      <c r="K77">
        <v>815</v>
      </c>
      <c r="L77">
        <v>176</v>
      </c>
      <c r="M77">
        <v>326</v>
      </c>
      <c r="N77">
        <v>702</v>
      </c>
      <c r="O77">
        <v>395</v>
      </c>
      <c r="P77">
        <v>920</v>
      </c>
      <c r="Q77">
        <v>596</v>
      </c>
      <c r="R77">
        <v>340</v>
      </c>
      <c r="S77">
        <v>1195</v>
      </c>
      <c r="T77">
        <v>150</v>
      </c>
      <c r="U77">
        <v>697</v>
      </c>
      <c r="V77">
        <v>1404</v>
      </c>
      <c r="W77">
        <v>616</v>
      </c>
      <c r="X77">
        <v>135</v>
      </c>
      <c r="Y77">
        <v>119</v>
      </c>
      <c r="Z77">
        <v>212</v>
      </c>
      <c r="AA77">
        <v>121</v>
      </c>
    </row>
    <row r="78" spans="1:27">
      <c r="A78" s="2">
        <v>42446</v>
      </c>
      <c r="B78">
        <v>389</v>
      </c>
      <c r="C78">
        <v>252</v>
      </c>
      <c r="D78">
        <v>134</v>
      </c>
      <c r="E78">
        <v>767</v>
      </c>
      <c r="F78">
        <v>432</v>
      </c>
      <c r="G78">
        <v>109</v>
      </c>
      <c r="H78">
        <v>106</v>
      </c>
      <c r="I78">
        <v>44</v>
      </c>
      <c r="J78">
        <v>241</v>
      </c>
      <c r="K78">
        <v>771</v>
      </c>
      <c r="L78">
        <v>141</v>
      </c>
      <c r="M78">
        <v>289</v>
      </c>
      <c r="N78">
        <v>746</v>
      </c>
      <c r="O78">
        <v>443</v>
      </c>
      <c r="P78">
        <v>838</v>
      </c>
      <c r="Q78">
        <v>505</v>
      </c>
      <c r="R78">
        <v>288</v>
      </c>
      <c r="S78">
        <v>1087</v>
      </c>
      <c r="T78">
        <v>104</v>
      </c>
      <c r="U78">
        <v>637</v>
      </c>
      <c r="V78">
        <v>1297</v>
      </c>
      <c r="W78">
        <v>583</v>
      </c>
      <c r="X78">
        <v>74</v>
      </c>
      <c r="Y78">
        <v>105</v>
      </c>
      <c r="Z78">
        <v>183</v>
      </c>
      <c r="AA78">
        <v>131</v>
      </c>
    </row>
    <row r="79" spans="1:27">
      <c r="A79" s="2">
        <v>42447</v>
      </c>
      <c r="B79">
        <v>355</v>
      </c>
      <c r="C79">
        <v>193</v>
      </c>
      <c r="D79">
        <v>103</v>
      </c>
      <c r="E79">
        <v>744</v>
      </c>
      <c r="F79">
        <v>358</v>
      </c>
      <c r="G79">
        <v>111</v>
      </c>
      <c r="H79">
        <v>109</v>
      </c>
      <c r="I79">
        <v>31</v>
      </c>
      <c r="J79">
        <v>229</v>
      </c>
      <c r="K79">
        <v>671</v>
      </c>
      <c r="L79">
        <v>149</v>
      </c>
      <c r="M79">
        <v>336</v>
      </c>
      <c r="N79">
        <v>811</v>
      </c>
      <c r="O79">
        <v>363</v>
      </c>
      <c r="P79">
        <v>711</v>
      </c>
      <c r="Q79">
        <v>426</v>
      </c>
      <c r="R79">
        <v>261</v>
      </c>
      <c r="S79">
        <v>897</v>
      </c>
      <c r="T79">
        <v>81</v>
      </c>
      <c r="U79">
        <v>556</v>
      </c>
      <c r="V79">
        <v>1006</v>
      </c>
      <c r="W79">
        <v>535</v>
      </c>
      <c r="X79">
        <v>59</v>
      </c>
      <c r="Y79">
        <v>74</v>
      </c>
      <c r="Z79">
        <v>161</v>
      </c>
      <c r="AA79">
        <v>119</v>
      </c>
    </row>
    <row r="80" spans="1:27">
      <c r="A80" s="2">
        <v>42448</v>
      </c>
      <c r="B80">
        <v>178</v>
      </c>
      <c r="C80">
        <v>294</v>
      </c>
      <c r="D80">
        <v>144</v>
      </c>
      <c r="E80">
        <v>314</v>
      </c>
      <c r="F80">
        <v>229</v>
      </c>
      <c r="G80">
        <v>55</v>
      </c>
      <c r="H80">
        <v>87</v>
      </c>
      <c r="I80">
        <v>25</v>
      </c>
      <c r="J80">
        <v>101</v>
      </c>
      <c r="K80">
        <v>314</v>
      </c>
      <c r="L80">
        <v>224</v>
      </c>
      <c r="M80">
        <v>283</v>
      </c>
      <c r="N80">
        <v>749</v>
      </c>
      <c r="O80">
        <v>628</v>
      </c>
      <c r="P80">
        <v>333</v>
      </c>
      <c r="Q80">
        <v>414</v>
      </c>
      <c r="R80">
        <v>382</v>
      </c>
      <c r="S80">
        <v>917</v>
      </c>
      <c r="T80">
        <v>130</v>
      </c>
      <c r="U80">
        <v>191</v>
      </c>
      <c r="V80">
        <v>1150</v>
      </c>
      <c r="W80">
        <v>728</v>
      </c>
      <c r="X80">
        <v>57</v>
      </c>
      <c r="Y80">
        <v>263</v>
      </c>
      <c r="Z80">
        <v>100</v>
      </c>
      <c r="AA80">
        <v>86</v>
      </c>
    </row>
    <row r="81" spans="1:27">
      <c r="A81" s="2">
        <v>42449</v>
      </c>
      <c r="B81">
        <v>229</v>
      </c>
      <c r="C81">
        <v>271</v>
      </c>
      <c r="D81">
        <v>111</v>
      </c>
      <c r="E81">
        <v>253</v>
      </c>
      <c r="F81">
        <v>219</v>
      </c>
      <c r="G81">
        <v>22</v>
      </c>
      <c r="H81">
        <v>82</v>
      </c>
      <c r="I81">
        <v>31</v>
      </c>
      <c r="J81">
        <v>60</v>
      </c>
      <c r="K81">
        <v>286</v>
      </c>
      <c r="L81">
        <v>112</v>
      </c>
      <c r="M81">
        <v>272</v>
      </c>
      <c r="N81">
        <v>619</v>
      </c>
      <c r="O81">
        <v>849</v>
      </c>
      <c r="P81">
        <v>324</v>
      </c>
      <c r="Q81">
        <v>414</v>
      </c>
      <c r="R81">
        <v>543</v>
      </c>
      <c r="S81">
        <v>767</v>
      </c>
      <c r="T81">
        <v>125</v>
      </c>
      <c r="U81">
        <v>165</v>
      </c>
      <c r="V81">
        <v>983</v>
      </c>
      <c r="W81">
        <v>618</v>
      </c>
      <c r="X81">
        <v>176</v>
      </c>
      <c r="Y81">
        <v>250</v>
      </c>
      <c r="Z81">
        <v>83</v>
      </c>
      <c r="AA81">
        <v>61</v>
      </c>
    </row>
    <row r="82" spans="1:27">
      <c r="A82" s="2">
        <v>42450</v>
      </c>
      <c r="B82">
        <v>415</v>
      </c>
      <c r="C82">
        <v>271</v>
      </c>
      <c r="D82">
        <v>108</v>
      </c>
      <c r="E82">
        <v>884</v>
      </c>
      <c r="F82">
        <v>475</v>
      </c>
      <c r="G82">
        <v>90</v>
      </c>
      <c r="H82">
        <v>114</v>
      </c>
      <c r="I82">
        <v>42</v>
      </c>
      <c r="J82">
        <v>251</v>
      </c>
      <c r="K82">
        <v>759</v>
      </c>
      <c r="L82">
        <v>143</v>
      </c>
      <c r="M82">
        <v>345</v>
      </c>
      <c r="N82">
        <v>915</v>
      </c>
      <c r="O82">
        <v>362</v>
      </c>
      <c r="P82">
        <v>973</v>
      </c>
      <c r="Q82">
        <v>624</v>
      </c>
      <c r="R82">
        <v>269</v>
      </c>
      <c r="S82">
        <v>1168</v>
      </c>
      <c r="T82">
        <v>131</v>
      </c>
      <c r="U82">
        <v>729</v>
      </c>
      <c r="V82">
        <v>1301</v>
      </c>
      <c r="W82">
        <v>524</v>
      </c>
      <c r="X82">
        <v>125</v>
      </c>
      <c r="Y82">
        <v>79</v>
      </c>
      <c r="Z82">
        <v>195</v>
      </c>
      <c r="AA82">
        <v>129</v>
      </c>
    </row>
    <row r="83" spans="1:27">
      <c r="A83" s="2">
        <v>42451</v>
      </c>
      <c r="B83">
        <v>385</v>
      </c>
      <c r="C83">
        <v>268</v>
      </c>
      <c r="D83">
        <v>160</v>
      </c>
      <c r="E83">
        <v>913</v>
      </c>
      <c r="F83">
        <v>440</v>
      </c>
      <c r="G83">
        <v>122</v>
      </c>
      <c r="H83">
        <v>91</v>
      </c>
      <c r="I83">
        <v>50</v>
      </c>
      <c r="J83">
        <v>262</v>
      </c>
      <c r="K83">
        <v>779</v>
      </c>
      <c r="L83">
        <v>146</v>
      </c>
      <c r="M83">
        <v>373</v>
      </c>
      <c r="N83">
        <v>900</v>
      </c>
      <c r="O83">
        <v>282</v>
      </c>
      <c r="P83">
        <v>942</v>
      </c>
      <c r="Q83">
        <v>597</v>
      </c>
      <c r="R83">
        <v>206</v>
      </c>
      <c r="S83">
        <v>1189</v>
      </c>
      <c r="T83">
        <v>117</v>
      </c>
      <c r="U83">
        <v>694</v>
      </c>
      <c r="V83">
        <v>1378</v>
      </c>
      <c r="W83">
        <v>495</v>
      </c>
      <c r="X83">
        <v>117</v>
      </c>
      <c r="Y83">
        <v>168</v>
      </c>
      <c r="Z83">
        <v>206</v>
      </c>
      <c r="AA83">
        <v>119</v>
      </c>
    </row>
    <row r="84" spans="1:27">
      <c r="A84" s="2">
        <v>42452</v>
      </c>
      <c r="B84">
        <v>223</v>
      </c>
      <c r="C84">
        <v>99</v>
      </c>
      <c r="D84">
        <v>63</v>
      </c>
      <c r="E84">
        <v>503</v>
      </c>
      <c r="F84">
        <v>265</v>
      </c>
      <c r="G84">
        <v>112</v>
      </c>
      <c r="H84">
        <v>79</v>
      </c>
      <c r="I84">
        <v>22</v>
      </c>
      <c r="J84">
        <v>210</v>
      </c>
      <c r="K84">
        <v>470</v>
      </c>
      <c r="L84">
        <v>86</v>
      </c>
      <c r="M84">
        <v>188</v>
      </c>
      <c r="N84">
        <v>617</v>
      </c>
      <c r="O84">
        <v>471</v>
      </c>
      <c r="P84">
        <v>468</v>
      </c>
      <c r="Q84">
        <v>252</v>
      </c>
      <c r="R84">
        <v>87</v>
      </c>
      <c r="S84">
        <v>578</v>
      </c>
      <c r="T84">
        <v>64</v>
      </c>
      <c r="U84">
        <v>421</v>
      </c>
      <c r="V84">
        <v>601</v>
      </c>
      <c r="W84">
        <v>256</v>
      </c>
      <c r="X84">
        <v>140</v>
      </c>
      <c r="Y84">
        <v>20</v>
      </c>
      <c r="Z84">
        <v>147</v>
      </c>
      <c r="AA84">
        <v>90</v>
      </c>
    </row>
    <row r="85" spans="1:27">
      <c r="A85" s="2">
        <v>42453</v>
      </c>
      <c r="B85">
        <v>178</v>
      </c>
      <c r="C85">
        <v>103</v>
      </c>
      <c r="D85">
        <v>54</v>
      </c>
      <c r="E85">
        <v>430</v>
      </c>
      <c r="F85">
        <v>184</v>
      </c>
      <c r="G85">
        <v>98</v>
      </c>
      <c r="H85">
        <v>78</v>
      </c>
      <c r="I85">
        <v>12</v>
      </c>
      <c r="J85">
        <v>135</v>
      </c>
      <c r="K85">
        <v>362</v>
      </c>
      <c r="L85">
        <v>89</v>
      </c>
      <c r="M85">
        <v>164</v>
      </c>
      <c r="N85">
        <v>354</v>
      </c>
      <c r="O85">
        <v>285</v>
      </c>
      <c r="P85">
        <v>318</v>
      </c>
      <c r="Q85">
        <v>230</v>
      </c>
      <c r="R85">
        <v>100</v>
      </c>
      <c r="S85">
        <v>509</v>
      </c>
      <c r="T85">
        <v>72</v>
      </c>
      <c r="U85">
        <v>340</v>
      </c>
      <c r="V85">
        <v>585</v>
      </c>
      <c r="W85">
        <v>258</v>
      </c>
      <c r="X85">
        <v>144</v>
      </c>
      <c r="Y85">
        <v>50</v>
      </c>
      <c r="Z85">
        <v>136</v>
      </c>
      <c r="AA85">
        <v>60</v>
      </c>
    </row>
    <row r="86" spans="1:27">
      <c r="A86" s="2">
        <v>42454</v>
      </c>
      <c r="B86">
        <v>291</v>
      </c>
      <c r="C86">
        <v>374</v>
      </c>
      <c r="D86">
        <v>140</v>
      </c>
      <c r="E86">
        <v>341</v>
      </c>
      <c r="F86">
        <v>348</v>
      </c>
      <c r="G86">
        <v>28</v>
      </c>
      <c r="H86">
        <v>85</v>
      </c>
      <c r="I86">
        <v>41</v>
      </c>
      <c r="J86">
        <v>44</v>
      </c>
      <c r="K86">
        <v>354</v>
      </c>
      <c r="L86">
        <v>155</v>
      </c>
      <c r="M86">
        <v>269</v>
      </c>
      <c r="N86">
        <v>1337</v>
      </c>
      <c r="O86">
        <v>286</v>
      </c>
      <c r="P86">
        <v>531</v>
      </c>
      <c r="Q86">
        <v>633</v>
      </c>
      <c r="R86">
        <v>704</v>
      </c>
      <c r="S86">
        <v>1115</v>
      </c>
      <c r="T86">
        <v>100</v>
      </c>
      <c r="U86">
        <v>203</v>
      </c>
      <c r="V86">
        <v>1395</v>
      </c>
      <c r="W86">
        <v>809</v>
      </c>
      <c r="X86">
        <v>88</v>
      </c>
      <c r="Y86">
        <v>301</v>
      </c>
      <c r="Z86">
        <v>99</v>
      </c>
      <c r="AA86">
        <v>81</v>
      </c>
    </row>
    <row r="87" spans="1:27">
      <c r="A87" s="2">
        <v>42455</v>
      </c>
      <c r="B87">
        <v>195</v>
      </c>
      <c r="C87">
        <v>288</v>
      </c>
      <c r="D87">
        <v>144</v>
      </c>
      <c r="E87">
        <v>268</v>
      </c>
      <c r="F87">
        <v>246</v>
      </c>
      <c r="G87">
        <v>26</v>
      </c>
      <c r="H87">
        <v>67</v>
      </c>
      <c r="I87">
        <v>34</v>
      </c>
      <c r="J87">
        <v>48</v>
      </c>
      <c r="K87">
        <v>301</v>
      </c>
      <c r="L87">
        <v>140</v>
      </c>
      <c r="M87">
        <v>273</v>
      </c>
      <c r="N87">
        <v>714</v>
      </c>
      <c r="O87">
        <v>498</v>
      </c>
      <c r="P87">
        <v>415</v>
      </c>
      <c r="Q87">
        <v>569</v>
      </c>
      <c r="R87">
        <v>561</v>
      </c>
      <c r="S87">
        <v>936</v>
      </c>
      <c r="T87">
        <v>83</v>
      </c>
      <c r="U87">
        <v>218</v>
      </c>
      <c r="V87">
        <v>1150</v>
      </c>
      <c r="W87">
        <v>662</v>
      </c>
      <c r="X87">
        <v>56</v>
      </c>
      <c r="Y87">
        <v>238</v>
      </c>
      <c r="Z87">
        <v>70</v>
      </c>
      <c r="AA87">
        <v>104</v>
      </c>
    </row>
    <row r="88" spans="1:27">
      <c r="A88" s="2">
        <v>42456</v>
      </c>
      <c r="B88">
        <v>291</v>
      </c>
      <c r="C88">
        <v>346</v>
      </c>
      <c r="D88">
        <v>127</v>
      </c>
      <c r="E88">
        <v>245</v>
      </c>
      <c r="F88">
        <v>400</v>
      </c>
      <c r="G88">
        <v>17</v>
      </c>
      <c r="H88">
        <v>86</v>
      </c>
      <c r="I88">
        <v>46</v>
      </c>
      <c r="J88">
        <v>47</v>
      </c>
      <c r="K88">
        <v>297</v>
      </c>
      <c r="L88">
        <v>167</v>
      </c>
      <c r="M88">
        <v>181</v>
      </c>
      <c r="N88">
        <v>1177</v>
      </c>
      <c r="O88">
        <v>433</v>
      </c>
      <c r="P88">
        <v>522</v>
      </c>
      <c r="Q88">
        <v>559</v>
      </c>
      <c r="R88">
        <v>811</v>
      </c>
      <c r="S88">
        <v>1089</v>
      </c>
      <c r="T88">
        <v>121</v>
      </c>
      <c r="U88">
        <v>159</v>
      </c>
      <c r="V88">
        <v>1289</v>
      </c>
      <c r="W88">
        <v>752</v>
      </c>
      <c r="X88">
        <v>250</v>
      </c>
      <c r="Y88">
        <v>320</v>
      </c>
      <c r="Z88">
        <v>92</v>
      </c>
      <c r="AA88">
        <v>70</v>
      </c>
    </row>
    <row r="89" spans="1:27">
      <c r="A89" s="2">
        <v>42457</v>
      </c>
      <c r="B89">
        <v>287</v>
      </c>
      <c r="C89">
        <v>295</v>
      </c>
      <c r="D89">
        <v>156</v>
      </c>
      <c r="E89">
        <v>231</v>
      </c>
      <c r="F89">
        <v>381</v>
      </c>
      <c r="G89">
        <v>25</v>
      </c>
      <c r="H89">
        <v>61</v>
      </c>
      <c r="I89">
        <v>44</v>
      </c>
      <c r="J89">
        <v>50</v>
      </c>
      <c r="K89">
        <v>252</v>
      </c>
      <c r="L89">
        <v>133</v>
      </c>
      <c r="M89">
        <v>272</v>
      </c>
      <c r="N89">
        <v>1081</v>
      </c>
      <c r="O89">
        <v>338</v>
      </c>
      <c r="P89">
        <v>445</v>
      </c>
      <c r="Q89">
        <v>565</v>
      </c>
      <c r="R89">
        <v>741</v>
      </c>
      <c r="S89">
        <v>1068</v>
      </c>
      <c r="T89">
        <v>147</v>
      </c>
      <c r="U89">
        <v>164</v>
      </c>
      <c r="V89">
        <v>1322</v>
      </c>
      <c r="W89">
        <v>610</v>
      </c>
      <c r="X89">
        <v>87</v>
      </c>
      <c r="Y89">
        <v>281</v>
      </c>
      <c r="Z89">
        <v>77</v>
      </c>
      <c r="AA89">
        <v>71</v>
      </c>
    </row>
    <row r="90" spans="1:27">
      <c r="A90" s="2">
        <v>42458</v>
      </c>
      <c r="B90">
        <v>416</v>
      </c>
      <c r="C90">
        <v>312</v>
      </c>
      <c r="D90">
        <v>145</v>
      </c>
      <c r="E90">
        <v>704</v>
      </c>
      <c r="F90">
        <v>398</v>
      </c>
      <c r="G90">
        <v>80</v>
      </c>
      <c r="H90">
        <v>92</v>
      </c>
      <c r="I90">
        <v>43</v>
      </c>
      <c r="J90">
        <v>204</v>
      </c>
      <c r="K90">
        <v>695</v>
      </c>
      <c r="L90">
        <v>155</v>
      </c>
      <c r="M90">
        <v>263</v>
      </c>
      <c r="N90">
        <v>681</v>
      </c>
      <c r="O90">
        <v>461</v>
      </c>
      <c r="P90">
        <v>834</v>
      </c>
      <c r="Q90">
        <v>576</v>
      </c>
      <c r="R90">
        <v>436</v>
      </c>
      <c r="S90">
        <v>1274</v>
      </c>
      <c r="T90">
        <v>150</v>
      </c>
      <c r="U90">
        <v>462</v>
      </c>
      <c r="V90">
        <v>1521</v>
      </c>
      <c r="W90">
        <v>587</v>
      </c>
      <c r="X90">
        <v>101</v>
      </c>
      <c r="Y90">
        <v>153</v>
      </c>
      <c r="Z90">
        <v>185</v>
      </c>
      <c r="AA90">
        <v>149</v>
      </c>
    </row>
    <row r="91" spans="1:27">
      <c r="A91" s="2">
        <v>42459</v>
      </c>
      <c r="B91">
        <v>414</v>
      </c>
      <c r="C91">
        <v>287</v>
      </c>
      <c r="D91">
        <v>183</v>
      </c>
      <c r="E91">
        <v>932</v>
      </c>
      <c r="F91">
        <v>487</v>
      </c>
      <c r="G91">
        <v>108</v>
      </c>
      <c r="H91">
        <v>91</v>
      </c>
      <c r="I91">
        <v>59</v>
      </c>
      <c r="J91">
        <v>213</v>
      </c>
      <c r="K91">
        <v>809</v>
      </c>
      <c r="L91">
        <v>171</v>
      </c>
      <c r="M91">
        <v>385</v>
      </c>
      <c r="N91">
        <v>918</v>
      </c>
      <c r="O91">
        <v>406</v>
      </c>
      <c r="P91">
        <v>1012</v>
      </c>
      <c r="Q91">
        <v>605</v>
      </c>
      <c r="R91">
        <v>376</v>
      </c>
      <c r="S91">
        <v>1328</v>
      </c>
      <c r="T91">
        <v>139</v>
      </c>
      <c r="U91">
        <v>622</v>
      </c>
      <c r="V91">
        <v>1589</v>
      </c>
      <c r="W91">
        <v>586</v>
      </c>
      <c r="X91">
        <v>109</v>
      </c>
      <c r="Y91">
        <v>182</v>
      </c>
      <c r="Z91">
        <v>202</v>
      </c>
      <c r="AA91">
        <v>140</v>
      </c>
    </row>
    <row r="92" spans="1:27">
      <c r="A92" s="2">
        <v>42460</v>
      </c>
      <c r="B92">
        <v>410</v>
      </c>
      <c r="C92">
        <v>305</v>
      </c>
      <c r="D92">
        <v>155</v>
      </c>
      <c r="E92">
        <v>948</v>
      </c>
      <c r="F92">
        <v>468</v>
      </c>
      <c r="G92">
        <v>137</v>
      </c>
      <c r="H92">
        <v>80</v>
      </c>
      <c r="I92">
        <v>50</v>
      </c>
      <c r="J92">
        <v>236</v>
      </c>
      <c r="K92">
        <v>789</v>
      </c>
      <c r="L92">
        <v>163</v>
      </c>
      <c r="M92">
        <v>412</v>
      </c>
      <c r="N92">
        <v>924</v>
      </c>
      <c r="O92">
        <v>342</v>
      </c>
      <c r="P92">
        <v>1010</v>
      </c>
      <c r="Q92">
        <v>618</v>
      </c>
      <c r="R92">
        <v>333</v>
      </c>
      <c r="S92">
        <v>1250</v>
      </c>
      <c r="T92">
        <v>113</v>
      </c>
      <c r="U92">
        <v>644</v>
      </c>
      <c r="V92">
        <v>1377</v>
      </c>
      <c r="W92">
        <v>520</v>
      </c>
      <c r="X92">
        <v>129</v>
      </c>
      <c r="Y92">
        <v>125</v>
      </c>
      <c r="Z92">
        <v>229</v>
      </c>
      <c r="AA92">
        <v>137</v>
      </c>
    </row>
    <row r="93" spans="1:27">
      <c r="A93" s="2">
        <v>42461</v>
      </c>
      <c r="B93">
        <v>268</v>
      </c>
      <c r="C93">
        <v>198</v>
      </c>
      <c r="D93">
        <v>80</v>
      </c>
      <c r="E93">
        <v>647</v>
      </c>
      <c r="F93">
        <v>303</v>
      </c>
      <c r="G93">
        <v>95</v>
      </c>
      <c r="H93">
        <v>84</v>
      </c>
      <c r="I93">
        <v>28</v>
      </c>
      <c r="J93">
        <v>208</v>
      </c>
      <c r="K93">
        <v>565</v>
      </c>
      <c r="L93">
        <v>104</v>
      </c>
      <c r="M93">
        <v>255</v>
      </c>
      <c r="N93">
        <v>343</v>
      </c>
      <c r="O93">
        <v>739</v>
      </c>
      <c r="P93">
        <v>681</v>
      </c>
      <c r="Q93">
        <v>357</v>
      </c>
      <c r="R93">
        <v>156</v>
      </c>
      <c r="S93">
        <v>810</v>
      </c>
      <c r="T93">
        <v>57</v>
      </c>
      <c r="U93">
        <v>477</v>
      </c>
      <c r="V93">
        <v>916</v>
      </c>
      <c r="W93">
        <v>387</v>
      </c>
      <c r="X93">
        <v>98</v>
      </c>
      <c r="Y93">
        <v>62</v>
      </c>
      <c r="Z93">
        <v>163</v>
      </c>
      <c r="AA93">
        <v>111</v>
      </c>
    </row>
    <row r="94" spans="1:27">
      <c r="A94" s="2">
        <v>42462</v>
      </c>
      <c r="B94">
        <v>171</v>
      </c>
      <c r="C94">
        <v>237</v>
      </c>
      <c r="D94">
        <v>93</v>
      </c>
      <c r="E94">
        <v>235</v>
      </c>
      <c r="F94">
        <v>160</v>
      </c>
      <c r="G94">
        <v>38</v>
      </c>
      <c r="H94">
        <v>56</v>
      </c>
      <c r="I94">
        <v>16</v>
      </c>
      <c r="J94">
        <v>74</v>
      </c>
      <c r="K94">
        <v>288</v>
      </c>
      <c r="L94">
        <v>111</v>
      </c>
      <c r="M94">
        <v>197</v>
      </c>
      <c r="N94">
        <v>390</v>
      </c>
      <c r="O94">
        <v>671</v>
      </c>
      <c r="P94">
        <v>307</v>
      </c>
      <c r="Q94">
        <v>325</v>
      </c>
      <c r="R94">
        <v>418</v>
      </c>
      <c r="S94">
        <v>623</v>
      </c>
      <c r="T94">
        <v>65</v>
      </c>
      <c r="U94">
        <v>184</v>
      </c>
      <c r="V94">
        <v>833</v>
      </c>
      <c r="W94">
        <v>456</v>
      </c>
      <c r="X94">
        <v>160</v>
      </c>
      <c r="Y94">
        <v>164</v>
      </c>
      <c r="Z94">
        <v>96</v>
      </c>
      <c r="AA94">
        <v>84</v>
      </c>
    </row>
    <row r="95" spans="1:27">
      <c r="A95" s="2">
        <v>42463</v>
      </c>
      <c r="B95">
        <v>351</v>
      </c>
      <c r="C95">
        <v>440</v>
      </c>
      <c r="D95">
        <v>176</v>
      </c>
      <c r="E95">
        <v>350</v>
      </c>
      <c r="F95">
        <v>480</v>
      </c>
      <c r="G95">
        <v>42</v>
      </c>
      <c r="H95">
        <v>86</v>
      </c>
      <c r="I95">
        <v>28</v>
      </c>
      <c r="J95">
        <v>72</v>
      </c>
      <c r="K95">
        <v>368</v>
      </c>
      <c r="L95">
        <v>242</v>
      </c>
      <c r="M95">
        <v>352</v>
      </c>
      <c r="N95">
        <v>768</v>
      </c>
      <c r="O95">
        <v>770</v>
      </c>
      <c r="P95">
        <v>630</v>
      </c>
      <c r="Q95">
        <v>711</v>
      </c>
      <c r="R95">
        <v>634</v>
      </c>
      <c r="S95">
        <v>1214</v>
      </c>
      <c r="T95">
        <v>147</v>
      </c>
      <c r="U95">
        <v>214</v>
      </c>
      <c r="V95">
        <v>1559</v>
      </c>
      <c r="W95">
        <v>867</v>
      </c>
      <c r="X95">
        <v>207</v>
      </c>
      <c r="Y95">
        <v>334</v>
      </c>
      <c r="Z95">
        <v>88</v>
      </c>
      <c r="AA95">
        <v>117</v>
      </c>
    </row>
    <row r="96" spans="1:27">
      <c r="A96" s="2">
        <v>42464</v>
      </c>
      <c r="B96">
        <v>374</v>
      </c>
      <c r="C96">
        <v>238</v>
      </c>
      <c r="D96">
        <v>134</v>
      </c>
      <c r="E96">
        <v>868</v>
      </c>
      <c r="F96">
        <v>475</v>
      </c>
      <c r="G96">
        <v>112</v>
      </c>
      <c r="H96">
        <v>98</v>
      </c>
      <c r="I96">
        <v>40</v>
      </c>
      <c r="J96">
        <v>195</v>
      </c>
      <c r="K96">
        <v>731</v>
      </c>
      <c r="L96">
        <v>136</v>
      </c>
      <c r="M96">
        <v>361</v>
      </c>
      <c r="N96">
        <v>588</v>
      </c>
      <c r="O96">
        <v>393</v>
      </c>
      <c r="P96">
        <v>1043</v>
      </c>
      <c r="Q96">
        <v>662</v>
      </c>
      <c r="R96">
        <v>334</v>
      </c>
      <c r="S96">
        <v>1221</v>
      </c>
      <c r="T96">
        <v>127</v>
      </c>
      <c r="U96">
        <v>641</v>
      </c>
      <c r="V96">
        <v>1354</v>
      </c>
      <c r="W96">
        <v>500</v>
      </c>
      <c r="X96">
        <v>97</v>
      </c>
      <c r="Y96">
        <v>94</v>
      </c>
      <c r="Z96">
        <v>181</v>
      </c>
      <c r="AA96">
        <v>144</v>
      </c>
    </row>
    <row r="97" spans="1:27">
      <c r="A97" s="2">
        <v>42465</v>
      </c>
      <c r="B97">
        <v>469</v>
      </c>
      <c r="C97">
        <v>313</v>
      </c>
      <c r="D97">
        <v>204</v>
      </c>
      <c r="E97">
        <v>999</v>
      </c>
      <c r="F97">
        <v>534</v>
      </c>
      <c r="G97">
        <v>117</v>
      </c>
      <c r="H97">
        <v>88</v>
      </c>
      <c r="I97">
        <v>40</v>
      </c>
      <c r="J97">
        <v>209</v>
      </c>
      <c r="K97">
        <v>883</v>
      </c>
      <c r="L97">
        <v>187</v>
      </c>
      <c r="M97">
        <v>430</v>
      </c>
      <c r="N97">
        <v>629</v>
      </c>
      <c r="O97">
        <v>572</v>
      </c>
      <c r="P97">
        <v>1138</v>
      </c>
      <c r="Q97">
        <v>676</v>
      </c>
      <c r="R97">
        <v>382</v>
      </c>
      <c r="S97">
        <v>1511</v>
      </c>
      <c r="T97">
        <v>135</v>
      </c>
      <c r="U97">
        <v>692</v>
      </c>
      <c r="V97">
        <v>1723</v>
      </c>
      <c r="W97">
        <v>625</v>
      </c>
      <c r="X97">
        <v>129</v>
      </c>
      <c r="Y97">
        <v>181</v>
      </c>
      <c r="Z97">
        <v>214</v>
      </c>
      <c r="AA97">
        <v>156</v>
      </c>
    </row>
    <row r="98" spans="1:27">
      <c r="A98" s="2">
        <v>42466</v>
      </c>
      <c r="B98">
        <v>453</v>
      </c>
      <c r="C98">
        <v>300</v>
      </c>
      <c r="D98">
        <v>144</v>
      </c>
      <c r="E98">
        <v>910</v>
      </c>
      <c r="F98">
        <v>546</v>
      </c>
      <c r="G98">
        <v>99</v>
      </c>
      <c r="H98">
        <v>109</v>
      </c>
      <c r="I98">
        <v>81</v>
      </c>
      <c r="J98">
        <v>199</v>
      </c>
      <c r="K98">
        <v>827</v>
      </c>
      <c r="L98">
        <v>177</v>
      </c>
      <c r="M98">
        <v>428</v>
      </c>
      <c r="N98">
        <v>567</v>
      </c>
      <c r="O98">
        <v>482</v>
      </c>
      <c r="P98">
        <v>1145</v>
      </c>
      <c r="Q98">
        <v>705</v>
      </c>
      <c r="R98">
        <v>374</v>
      </c>
      <c r="S98">
        <v>1406</v>
      </c>
      <c r="T98">
        <v>157</v>
      </c>
      <c r="U98">
        <v>682</v>
      </c>
      <c r="V98">
        <v>1590</v>
      </c>
      <c r="W98">
        <v>651</v>
      </c>
      <c r="X98">
        <v>94</v>
      </c>
      <c r="Y98">
        <v>153</v>
      </c>
      <c r="Z98">
        <v>191</v>
      </c>
      <c r="AA98">
        <v>164</v>
      </c>
    </row>
    <row r="99" spans="1:27">
      <c r="A99" s="2">
        <v>42467</v>
      </c>
      <c r="B99">
        <v>412</v>
      </c>
      <c r="C99">
        <v>292</v>
      </c>
      <c r="D99">
        <v>160</v>
      </c>
      <c r="E99">
        <v>903</v>
      </c>
      <c r="F99">
        <v>503</v>
      </c>
      <c r="G99">
        <v>129</v>
      </c>
      <c r="H99">
        <v>104</v>
      </c>
      <c r="I99">
        <v>66</v>
      </c>
      <c r="J99">
        <v>236</v>
      </c>
      <c r="K99">
        <v>760</v>
      </c>
      <c r="L99">
        <v>163</v>
      </c>
      <c r="M99">
        <v>407</v>
      </c>
      <c r="N99">
        <v>603</v>
      </c>
      <c r="O99">
        <v>491</v>
      </c>
      <c r="P99">
        <v>1031</v>
      </c>
      <c r="Q99">
        <v>663</v>
      </c>
      <c r="R99">
        <v>334</v>
      </c>
      <c r="S99">
        <v>1292</v>
      </c>
      <c r="T99">
        <v>112</v>
      </c>
      <c r="U99">
        <v>664</v>
      </c>
      <c r="V99">
        <v>1446</v>
      </c>
      <c r="W99">
        <v>629</v>
      </c>
      <c r="X99">
        <v>88</v>
      </c>
      <c r="Y99">
        <v>154</v>
      </c>
      <c r="Z99">
        <v>211</v>
      </c>
      <c r="AA99">
        <v>141</v>
      </c>
    </row>
    <row r="100" spans="1:27">
      <c r="A100" s="2">
        <v>42468</v>
      </c>
      <c r="B100">
        <v>349</v>
      </c>
      <c r="C100">
        <v>218</v>
      </c>
      <c r="D100">
        <v>113</v>
      </c>
      <c r="E100">
        <v>709</v>
      </c>
      <c r="F100">
        <v>403</v>
      </c>
      <c r="G100">
        <v>124</v>
      </c>
      <c r="H100">
        <v>83</v>
      </c>
      <c r="I100">
        <v>38</v>
      </c>
      <c r="J100">
        <v>196</v>
      </c>
      <c r="K100">
        <v>663</v>
      </c>
      <c r="L100">
        <v>121</v>
      </c>
      <c r="M100">
        <v>309</v>
      </c>
      <c r="N100">
        <v>597</v>
      </c>
      <c r="O100">
        <v>445</v>
      </c>
      <c r="P100">
        <v>785</v>
      </c>
      <c r="Q100">
        <v>451</v>
      </c>
      <c r="R100">
        <v>278</v>
      </c>
      <c r="S100">
        <v>1044</v>
      </c>
      <c r="T100">
        <v>98</v>
      </c>
      <c r="U100">
        <v>529</v>
      </c>
      <c r="V100">
        <v>1150</v>
      </c>
      <c r="W100">
        <v>526</v>
      </c>
      <c r="X100">
        <v>67</v>
      </c>
      <c r="Y100">
        <v>115</v>
      </c>
      <c r="Z100">
        <v>176</v>
      </c>
      <c r="AA100">
        <v>127</v>
      </c>
    </row>
    <row r="101" spans="1:27">
      <c r="A101" s="2">
        <v>42469</v>
      </c>
      <c r="B101">
        <v>207</v>
      </c>
      <c r="C101">
        <v>322</v>
      </c>
      <c r="D101">
        <v>166</v>
      </c>
      <c r="E101">
        <v>342</v>
      </c>
      <c r="F101">
        <v>264</v>
      </c>
      <c r="G101">
        <v>61</v>
      </c>
      <c r="H101">
        <v>72</v>
      </c>
      <c r="I101">
        <v>49</v>
      </c>
      <c r="J101">
        <v>79</v>
      </c>
      <c r="K101">
        <v>354</v>
      </c>
      <c r="L101">
        <v>184</v>
      </c>
      <c r="M101">
        <v>244</v>
      </c>
      <c r="N101">
        <v>724</v>
      </c>
      <c r="O101">
        <v>696</v>
      </c>
      <c r="P101">
        <v>418</v>
      </c>
      <c r="Q101">
        <v>547</v>
      </c>
      <c r="R101">
        <v>457</v>
      </c>
      <c r="S101">
        <v>937</v>
      </c>
      <c r="T101">
        <v>155</v>
      </c>
      <c r="U101">
        <v>224</v>
      </c>
      <c r="V101">
        <v>1217</v>
      </c>
      <c r="W101">
        <v>654</v>
      </c>
      <c r="X101">
        <v>150</v>
      </c>
      <c r="Y101">
        <v>251</v>
      </c>
      <c r="Z101">
        <v>90</v>
      </c>
      <c r="AA101">
        <v>81</v>
      </c>
    </row>
    <row r="102" spans="1:27">
      <c r="A102" s="2">
        <v>42470</v>
      </c>
      <c r="B102">
        <v>213</v>
      </c>
      <c r="C102">
        <v>306</v>
      </c>
      <c r="D102">
        <v>108</v>
      </c>
      <c r="E102">
        <v>284</v>
      </c>
      <c r="F102">
        <v>291</v>
      </c>
      <c r="G102">
        <v>38</v>
      </c>
      <c r="H102">
        <v>79</v>
      </c>
      <c r="I102">
        <v>11</v>
      </c>
      <c r="J102">
        <v>75</v>
      </c>
      <c r="K102">
        <v>244</v>
      </c>
      <c r="L102">
        <v>156</v>
      </c>
      <c r="M102">
        <v>248</v>
      </c>
      <c r="N102">
        <v>633</v>
      </c>
      <c r="O102">
        <v>865</v>
      </c>
      <c r="P102">
        <v>437</v>
      </c>
      <c r="Q102">
        <v>611</v>
      </c>
      <c r="R102">
        <v>317</v>
      </c>
      <c r="S102">
        <v>797</v>
      </c>
      <c r="T102">
        <v>106</v>
      </c>
      <c r="U102">
        <v>138</v>
      </c>
      <c r="V102">
        <v>1100</v>
      </c>
      <c r="W102">
        <v>442</v>
      </c>
      <c r="X102">
        <v>319</v>
      </c>
      <c r="Y102">
        <v>326</v>
      </c>
      <c r="Z102">
        <v>77</v>
      </c>
      <c r="AA102">
        <v>46</v>
      </c>
    </row>
    <row r="103" spans="1:27">
      <c r="A103" s="2">
        <v>42471</v>
      </c>
      <c r="B103">
        <v>417</v>
      </c>
      <c r="C103">
        <v>225</v>
      </c>
      <c r="D103">
        <v>121</v>
      </c>
      <c r="E103">
        <v>856</v>
      </c>
      <c r="F103">
        <v>510</v>
      </c>
      <c r="G103">
        <v>93</v>
      </c>
      <c r="H103">
        <v>88</v>
      </c>
      <c r="I103">
        <v>46</v>
      </c>
      <c r="J103">
        <v>205</v>
      </c>
      <c r="K103">
        <v>716</v>
      </c>
      <c r="L103">
        <v>159</v>
      </c>
      <c r="M103">
        <v>312</v>
      </c>
      <c r="N103">
        <v>647</v>
      </c>
      <c r="O103">
        <v>457</v>
      </c>
      <c r="P103">
        <v>987</v>
      </c>
      <c r="Q103">
        <v>593</v>
      </c>
      <c r="R103">
        <v>281</v>
      </c>
      <c r="S103">
        <v>1040</v>
      </c>
      <c r="T103">
        <v>126</v>
      </c>
      <c r="U103">
        <v>588</v>
      </c>
      <c r="V103">
        <v>1191</v>
      </c>
      <c r="W103">
        <v>438</v>
      </c>
      <c r="X103">
        <v>88</v>
      </c>
      <c r="Y103">
        <v>75</v>
      </c>
      <c r="Z103">
        <v>195</v>
      </c>
      <c r="AA103">
        <v>125</v>
      </c>
    </row>
    <row r="104" spans="1:27">
      <c r="A104" s="2">
        <v>42472</v>
      </c>
      <c r="B104">
        <v>429</v>
      </c>
      <c r="C104">
        <v>300</v>
      </c>
      <c r="D104">
        <v>157</v>
      </c>
      <c r="E104">
        <v>918</v>
      </c>
      <c r="F104">
        <v>500</v>
      </c>
      <c r="G104">
        <v>107</v>
      </c>
      <c r="H104">
        <v>84</v>
      </c>
      <c r="I104">
        <v>40</v>
      </c>
      <c r="J104">
        <v>214</v>
      </c>
      <c r="K104">
        <v>771</v>
      </c>
      <c r="L104">
        <v>153</v>
      </c>
      <c r="M104">
        <v>366</v>
      </c>
      <c r="N104">
        <v>720</v>
      </c>
      <c r="O104">
        <v>542</v>
      </c>
      <c r="P104">
        <v>986</v>
      </c>
      <c r="Q104">
        <v>540</v>
      </c>
      <c r="R104">
        <v>355</v>
      </c>
      <c r="S104">
        <v>1281</v>
      </c>
      <c r="T104">
        <v>143</v>
      </c>
      <c r="U104">
        <v>665</v>
      </c>
      <c r="V104">
        <v>1499</v>
      </c>
      <c r="W104">
        <v>599</v>
      </c>
      <c r="X104">
        <v>152</v>
      </c>
      <c r="Y104">
        <v>122</v>
      </c>
      <c r="Z104">
        <v>206</v>
      </c>
      <c r="AA104">
        <v>144</v>
      </c>
    </row>
    <row r="105" spans="1:27">
      <c r="A105" s="2">
        <v>42473</v>
      </c>
      <c r="B105">
        <v>365</v>
      </c>
      <c r="C105">
        <v>235</v>
      </c>
      <c r="D105">
        <v>117</v>
      </c>
      <c r="E105">
        <v>866</v>
      </c>
      <c r="F105">
        <v>468</v>
      </c>
      <c r="G105">
        <v>120</v>
      </c>
      <c r="H105">
        <v>68</v>
      </c>
      <c r="I105">
        <v>57</v>
      </c>
      <c r="J105">
        <v>195</v>
      </c>
      <c r="K105">
        <v>741</v>
      </c>
      <c r="L105">
        <v>151</v>
      </c>
      <c r="M105">
        <v>406</v>
      </c>
      <c r="N105">
        <v>667</v>
      </c>
      <c r="O105">
        <v>489</v>
      </c>
      <c r="P105">
        <v>912</v>
      </c>
      <c r="Q105">
        <v>508</v>
      </c>
      <c r="R105">
        <v>295</v>
      </c>
      <c r="S105">
        <v>1146</v>
      </c>
      <c r="T105">
        <v>119</v>
      </c>
      <c r="U105">
        <v>581</v>
      </c>
      <c r="V105">
        <v>1324</v>
      </c>
      <c r="W105">
        <v>486</v>
      </c>
      <c r="X105">
        <v>103</v>
      </c>
      <c r="Y105">
        <v>96</v>
      </c>
      <c r="Z105">
        <v>205</v>
      </c>
      <c r="AA105">
        <v>143</v>
      </c>
    </row>
    <row r="106" spans="1:27">
      <c r="A106" s="2">
        <v>42474</v>
      </c>
      <c r="B106">
        <v>431</v>
      </c>
      <c r="C106">
        <v>335</v>
      </c>
      <c r="D106">
        <v>144</v>
      </c>
      <c r="E106">
        <v>871</v>
      </c>
      <c r="F106">
        <v>542</v>
      </c>
      <c r="G106">
        <v>120</v>
      </c>
      <c r="H106">
        <v>123</v>
      </c>
      <c r="I106">
        <v>79</v>
      </c>
      <c r="J106">
        <v>203</v>
      </c>
      <c r="K106">
        <v>751</v>
      </c>
      <c r="L106">
        <v>197</v>
      </c>
      <c r="M106">
        <v>397</v>
      </c>
      <c r="N106">
        <v>571</v>
      </c>
      <c r="O106">
        <v>459</v>
      </c>
      <c r="P106">
        <v>952</v>
      </c>
      <c r="Q106">
        <v>589</v>
      </c>
      <c r="R106">
        <v>290</v>
      </c>
      <c r="S106">
        <v>1336</v>
      </c>
      <c r="T106">
        <v>157</v>
      </c>
      <c r="U106">
        <v>643</v>
      </c>
      <c r="V106">
        <v>1545</v>
      </c>
      <c r="W106">
        <v>966</v>
      </c>
      <c r="X106">
        <v>80</v>
      </c>
      <c r="Y106">
        <v>130</v>
      </c>
      <c r="Z106">
        <v>224</v>
      </c>
      <c r="AA106">
        <v>165</v>
      </c>
    </row>
    <row r="107" spans="1:27">
      <c r="A107" s="2">
        <v>42475</v>
      </c>
      <c r="B107">
        <v>374</v>
      </c>
      <c r="C107">
        <v>265</v>
      </c>
      <c r="D107">
        <v>119</v>
      </c>
      <c r="E107">
        <v>770</v>
      </c>
      <c r="F107">
        <v>440</v>
      </c>
      <c r="G107">
        <v>98</v>
      </c>
      <c r="H107">
        <v>95</v>
      </c>
      <c r="I107">
        <v>32</v>
      </c>
      <c r="J107">
        <v>208</v>
      </c>
      <c r="K107">
        <v>631</v>
      </c>
      <c r="L107">
        <v>148</v>
      </c>
      <c r="M107">
        <v>400</v>
      </c>
      <c r="N107">
        <v>591</v>
      </c>
      <c r="O107">
        <v>401</v>
      </c>
      <c r="P107">
        <v>868</v>
      </c>
      <c r="Q107">
        <v>524</v>
      </c>
      <c r="R107">
        <v>357</v>
      </c>
      <c r="S107">
        <v>1218</v>
      </c>
      <c r="T107">
        <v>132</v>
      </c>
      <c r="U107">
        <v>571</v>
      </c>
      <c r="V107">
        <v>1410</v>
      </c>
      <c r="W107">
        <v>1068</v>
      </c>
      <c r="X107">
        <v>76</v>
      </c>
      <c r="Y107">
        <v>139</v>
      </c>
      <c r="Z107">
        <v>179</v>
      </c>
      <c r="AA107">
        <v>159</v>
      </c>
    </row>
    <row r="108" spans="1:27">
      <c r="A108" s="2">
        <v>42476</v>
      </c>
      <c r="B108">
        <v>292</v>
      </c>
      <c r="C108">
        <v>329</v>
      </c>
      <c r="D108">
        <v>155</v>
      </c>
      <c r="E108">
        <v>331</v>
      </c>
      <c r="F108">
        <v>362</v>
      </c>
      <c r="G108">
        <v>47</v>
      </c>
      <c r="H108">
        <v>91</v>
      </c>
      <c r="I108">
        <v>37</v>
      </c>
      <c r="J108">
        <v>73</v>
      </c>
      <c r="K108">
        <v>339</v>
      </c>
      <c r="L108">
        <v>196</v>
      </c>
      <c r="M108">
        <v>282</v>
      </c>
      <c r="N108">
        <v>754</v>
      </c>
      <c r="O108">
        <v>657</v>
      </c>
      <c r="P108">
        <v>467</v>
      </c>
      <c r="Q108">
        <v>481</v>
      </c>
      <c r="R108">
        <v>374</v>
      </c>
      <c r="S108">
        <v>1000</v>
      </c>
      <c r="T108">
        <v>135</v>
      </c>
      <c r="U108">
        <v>202</v>
      </c>
      <c r="V108">
        <v>1218</v>
      </c>
      <c r="W108">
        <v>651</v>
      </c>
      <c r="X108">
        <v>170</v>
      </c>
      <c r="Y108">
        <v>245</v>
      </c>
      <c r="Z108">
        <v>107</v>
      </c>
      <c r="AA108">
        <v>66</v>
      </c>
    </row>
    <row r="109" spans="1:27">
      <c r="A109" s="2">
        <v>42477</v>
      </c>
      <c r="B109">
        <v>75</v>
      </c>
      <c r="C109">
        <v>117</v>
      </c>
      <c r="D109">
        <v>42</v>
      </c>
      <c r="E109">
        <v>138</v>
      </c>
      <c r="F109">
        <v>111</v>
      </c>
      <c r="G109">
        <v>23</v>
      </c>
      <c r="H109">
        <v>46</v>
      </c>
      <c r="I109">
        <v>10</v>
      </c>
      <c r="J109">
        <v>37</v>
      </c>
      <c r="K109">
        <v>154</v>
      </c>
      <c r="L109">
        <v>100</v>
      </c>
      <c r="M109">
        <v>111</v>
      </c>
      <c r="N109">
        <v>248</v>
      </c>
      <c r="O109">
        <v>339</v>
      </c>
      <c r="P109">
        <v>170</v>
      </c>
      <c r="Q109">
        <v>193</v>
      </c>
      <c r="R109">
        <v>120</v>
      </c>
      <c r="S109">
        <v>346</v>
      </c>
      <c r="T109">
        <v>41</v>
      </c>
      <c r="U109">
        <v>81</v>
      </c>
      <c r="V109">
        <v>459</v>
      </c>
      <c r="W109">
        <v>173</v>
      </c>
      <c r="X109">
        <v>139</v>
      </c>
      <c r="Y109">
        <v>112</v>
      </c>
      <c r="Z109">
        <v>39</v>
      </c>
      <c r="AA109">
        <v>19</v>
      </c>
    </row>
    <row r="110" spans="1:27">
      <c r="A110" s="2">
        <v>42478</v>
      </c>
      <c r="B110">
        <v>409</v>
      </c>
      <c r="C110">
        <v>234</v>
      </c>
      <c r="D110">
        <v>123</v>
      </c>
      <c r="E110">
        <v>725</v>
      </c>
      <c r="F110">
        <v>452</v>
      </c>
      <c r="G110">
        <v>83</v>
      </c>
      <c r="H110">
        <v>94</v>
      </c>
      <c r="I110">
        <v>40</v>
      </c>
      <c r="J110">
        <v>204</v>
      </c>
      <c r="K110">
        <v>653</v>
      </c>
      <c r="L110">
        <v>162</v>
      </c>
      <c r="M110">
        <v>293</v>
      </c>
      <c r="N110">
        <v>658</v>
      </c>
      <c r="O110">
        <v>663</v>
      </c>
      <c r="P110">
        <v>914</v>
      </c>
      <c r="Q110">
        <v>519</v>
      </c>
      <c r="R110">
        <v>463</v>
      </c>
      <c r="S110">
        <v>1076</v>
      </c>
      <c r="T110">
        <v>103</v>
      </c>
      <c r="U110">
        <v>502</v>
      </c>
      <c r="V110">
        <v>1162</v>
      </c>
      <c r="W110">
        <v>527</v>
      </c>
      <c r="X110">
        <v>58</v>
      </c>
      <c r="Y110">
        <v>144</v>
      </c>
      <c r="Z110">
        <v>200</v>
      </c>
      <c r="AA110">
        <v>170</v>
      </c>
    </row>
    <row r="111" spans="1:27">
      <c r="A111" s="2">
        <v>42479</v>
      </c>
      <c r="B111">
        <v>449</v>
      </c>
      <c r="C111">
        <v>310</v>
      </c>
      <c r="D111">
        <v>146</v>
      </c>
      <c r="E111">
        <v>832</v>
      </c>
      <c r="F111">
        <v>441</v>
      </c>
      <c r="G111">
        <v>73</v>
      </c>
      <c r="H111">
        <v>135</v>
      </c>
      <c r="I111">
        <v>49</v>
      </c>
      <c r="J111">
        <v>210</v>
      </c>
      <c r="K111">
        <v>751</v>
      </c>
      <c r="L111">
        <v>172</v>
      </c>
      <c r="M111">
        <v>321</v>
      </c>
      <c r="N111">
        <v>766</v>
      </c>
      <c r="O111">
        <v>529</v>
      </c>
      <c r="P111">
        <v>982</v>
      </c>
      <c r="Q111">
        <v>594</v>
      </c>
      <c r="R111">
        <v>407</v>
      </c>
      <c r="S111">
        <v>1442</v>
      </c>
      <c r="T111">
        <v>144</v>
      </c>
      <c r="U111">
        <v>548</v>
      </c>
      <c r="V111">
        <v>1728</v>
      </c>
      <c r="W111">
        <v>696</v>
      </c>
      <c r="X111">
        <v>70</v>
      </c>
      <c r="Y111">
        <v>171</v>
      </c>
      <c r="Z111">
        <v>192</v>
      </c>
      <c r="AA111">
        <v>193</v>
      </c>
    </row>
    <row r="112" spans="1:27">
      <c r="A112" s="2">
        <v>42480</v>
      </c>
      <c r="B112">
        <v>399</v>
      </c>
      <c r="C112">
        <v>274</v>
      </c>
      <c r="D112">
        <v>135</v>
      </c>
      <c r="E112">
        <v>733</v>
      </c>
      <c r="F112">
        <v>461</v>
      </c>
      <c r="G112">
        <v>77</v>
      </c>
      <c r="H112">
        <v>100</v>
      </c>
      <c r="I112">
        <v>52</v>
      </c>
      <c r="J112">
        <v>201</v>
      </c>
      <c r="K112">
        <v>667</v>
      </c>
      <c r="L112">
        <v>177</v>
      </c>
      <c r="M112">
        <v>308</v>
      </c>
      <c r="N112">
        <v>683</v>
      </c>
      <c r="O112">
        <v>510</v>
      </c>
      <c r="P112">
        <v>933</v>
      </c>
      <c r="Q112">
        <v>651</v>
      </c>
      <c r="R112">
        <v>409</v>
      </c>
      <c r="S112">
        <v>1248</v>
      </c>
      <c r="T112">
        <v>139</v>
      </c>
      <c r="U112">
        <v>488</v>
      </c>
      <c r="V112">
        <v>1425</v>
      </c>
      <c r="W112">
        <v>601</v>
      </c>
      <c r="X112">
        <v>108</v>
      </c>
      <c r="Y112">
        <v>156</v>
      </c>
      <c r="Z112">
        <v>189</v>
      </c>
      <c r="AA112">
        <v>156</v>
      </c>
    </row>
    <row r="113" spans="1:27">
      <c r="A113" s="2">
        <v>42481</v>
      </c>
      <c r="B113">
        <v>391</v>
      </c>
      <c r="C113">
        <v>327</v>
      </c>
      <c r="D113">
        <v>121</v>
      </c>
      <c r="E113">
        <v>740</v>
      </c>
      <c r="F113">
        <v>397</v>
      </c>
      <c r="G113">
        <v>92</v>
      </c>
      <c r="H113">
        <v>94</v>
      </c>
      <c r="I113">
        <v>50</v>
      </c>
      <c r="J113">
        <v>237</v>
      </c>
      <c r="K113">
        <v>734</v>
      </c>
      <c r="L113">
        <v>156</v>
      </c>
      <c r="M113">
        <v>279</v>
      </c>
      <c r="N113">
        <v>730</v>
      </c>
      <c r="O113">
        <v>500</v>
      </c>
      <c r="P113">
        <v>842</v>
      </c>
      <c r="Q113">
        <v>546</v>
      </c>
      <c r="R113">
        <v>417</v>
      </c>
      <c r="S113">
        <v>1323</v>
      </c>
      <c r="T113">
        <v>134</v>
      </c>
      <c r="U113">
        <v>511</v>
      </c>
      <c r="V113">
        <v>1540</v>
      </c>
      <c r="W113">
        <v>687</v>
      </c>
      <c r="X113">
        <v>59</v>
      </c>
      <c r="Y113">
        <v>121</v>
      </c>
      <c r="Z113">
        <v>179</v>
      </c>
      <c r="AA113">
        <v>176</v>
      </c>
    </row>
    <row r="114" spans="1:27">
      <c r="A114" s="2">
        <v>42482</v>
      </c>
      <c r="B114">
        <v>336</v>
      </c>
      <c r="C114">
        <v>266</v>
      </c>
      <c r="D114">
        <v>100</v>
      </c>
      <c r="E114">
        <v>674</v>
      </c>
      <c r="F114">
        <v>343</v>
      </c>
      <c r="G114">
        <v>70</v>
      </c>
      <c r="H114">
        <v>104</v>
      </c>
      <c r="I114">
        <v>33</v>
      </c>
      <c r="J114">
        <v>188</v>
      </c>
      <c r="K114">
        <v>623</v>
      </c>
      <c r="L114">
        <v>143</v>
      </c>
      <c r="M114">
        <v>285</v>
      </c>
      <c r="N114">
        <v>602</v>
      </c>
      <c r="O114">
        <v>471</v>
      </c>
      <c r="P114">
        <v>733</v>
      </c>
      <c r="Q114">
        <v>462</v>
      </c>
      <c r="R114">
        <v>450</v>
      </c>
      <c r="S114">
        <v>1057</v>
      </c>
      <c r="T114">
        <v>103</v>
      </c>
      <c r="U114">
        <v>462</v>
      </c>
      <c r="V114">
        <v>1243</v>
      </c>
      <c r="W114">
        <v>662</v>
      </c>
      <c r="X114">
        <v>206</v>
      </c>
      <c r="Y114">
        <v>115</v>
      </c>
      <c r="Z114">
        <v>197</v>
      </c>
      <c r="AA114">
        <v>152</v>
      </c>
    </row>
    <row r="115" spans="1:27">
      <c r="A115" s="2">
        <v>42483</v>
      </c>
      <c r="B115">
        <v>273</v>
      </c>
      <c r="C115">
        <v>353</v>
      </c>
      <c r="D115">
        <v>179</v>
      </c>
      <c r="E115">
        <v>310</v>
      </c>
      <c r="F115">
        <v>336</v>
      </c>
      <c r="G115">
        <v>36</v>
      </c>
      <c r="H115">
        <v>90</v>
      </c>
      <c r="I115">
        <v>30</v>
      </c>
      <c r="J115">
        <v>72</v>
      </c>
      <c r="K115">
        <v>353</v>
      </c>
      <c r="L115">
        <v>210</v>
      </c>
      <c r="M115">
        <v>313</v>
      </c>
      <c r="N115">
        <v>815</v>
      </c>
      <c r="O115">
        <v>482</v>
      </c>
      <c r="P115">
        <v>557</v>
      </c>
      <c r="Q115">
        <v>648</v>
      </c>
      <c r="R115">
        <v>611</v>
      </c>
      <c r="S115">
        <v>1207</v>
      </c>
      <c r="T115">
        <v>131</v>
      </c>
      <c r="U115">
        <v>227</v>
      </c>
      <c r="V115">
        <v>1485</v>
      </c>
      <c r="W115">
        <v>796</v>
      </c>
      <c r="X115">
        <v>112</v>
      </c>
      <c r="Y115">
        <v>351</v>
      </c>
      <c r="Z115">
        <v>95</v>
      </c>
      <c r="AA115">
        <v>85</v>
      </c>
    </row>
    <row r="116" spans="1:27">
      <c r="A116" s="2">
        <v>42484</v>
      </c>
      <c r="B116">
        <v>82</v>
      </c>
      <c r="C116">
        <v>112</v>
      </c>
      <c r="D116">
        <v>55</v>
      </c>
      <c r="E116">
        <v>101</v>
      </c>
      <c r="F116">
        <v>115</v>
      </c>
      <c r="G116">
        <v>38</v>
      </c>
      <c r="H116">
        <v>50</v>
      </c>
      <c r="I116">
        <v>7</v>
      </c>
      <c r="J116">
        <v>34</v>
      </c>
      <c r="K116">
        <v>142</v>
      </c>
      <c r="L116">
        <v>85</v>
      </c>
      <c r="M116">
        <v>98</v>
      </c>
      <c r="N116">
        <v>342</v>
      </c>
      <c r="O116">
        <v>219</v>
      </c>
      <c r="P116">
        <v>168</v>
      </c>
      <c r="Q116">
        <v>185</v>
      </c>
      <c r="R116">
        <v>134</v>
      </c>
      <c r="S116">
        <v>299</v>
      </c>
      <c r="T116">
        <v>26</v>
      </c>
      <c r="U116">
        <v>97</v>
      </c>
      <c r="V116">
        <v>367</v>
      </c>
      <c r="W116">
        <v>173</v>
      </c>
      <c r="X116">
        <v>39</v>
      </c>
      <c r="Y116">
        <v>89</v>
      </c>
      <c r="Z116">
        <v>57</v>
      </c>
      <c r="AA116">
        <v>21</v>
      </c>
    </row>
    <row r="117" spans="1:27">
      <c r="A117" s="2">
        <v>42485</v>
      </c>
      <c r="B117">
        <v>305</v>
      </c>
      <c r="C117">
        <v>332</v>
      </c>
      <c r="D117">
        <v>133</v>
      </c>
      <c r="E117">
        <v>382</v>
      </c>
      <c r="F117">
        <v>380</v>
      </c>
      <c r="G117">
        <v>28</v>
      </c>
      <c r="H117">
        <v>68</v>
      </c>
      <c r="I117">
        <v>23</v>
      </c>
      <c r="J117">
        <v>45</v>
      </c>
      <c r="K117">
        <v>330</v>
      </c>
      <c r="L117">
        <v>165</v>
      </c>
      <c r="M117">
        <v>268</v>
      </c>
      <c r="N117">
        <v>1016</v>
      </c>
      <c r="O117">
        <v>394</v>
      </c>
      <c r="P117">
        <v>586</v>
      </c>
      <c r="Q117">
        <v>707</v>
      </c>
      <c r="R117">
        <v>817</v>
      </c>
      <c r="S117">
        <v>1115</v>
      </c>
      <c r="T117">
        <v>137</v>
      </c>
      <c r="U117">
        <v>183</v>
      </c>
      <c r="V117">
        <v>1338</v>
      </c>
      <c r="W117">
        <v>929</v>
      </c>
      <c r="X117">
        <v>273</v>
      </c>
      <c r="Y117">
        <v>359</v>
      </c>
      <c r="Z117">
        <v>102</v>
      </c>
      <c r="AA117">
        <v>73</v>
      </c>
    </row>
    <row r="118" spans="1:27">
      <c r="A118" s="2">
        <v>42486</v>
      </c>
      <c r="B118">
        <v>420</v>
      </c>
      <c r="C118">
        <v>235</v>
      </c>
      <c r="D118">
        <v>104</v>
      </c>
      <c r="E118">
        <v>766</v>
      </c>
      <c r="F118">
        <v>456</v>
      </c>
      <c r="G118">
        <v>82</v>
      </c>
      <c r="H118">
        <v>84</v>
      </c>
      <c r="I118">
        <v>39</v>
      </c>
      <c r="J118">
        <v>190</v>
      </c>
      <c r="K118">
        <v>680</v>
      </c>
      <c r="L118">
        <v>136</v>
      </c>
      <c r="M118">
        <v>255</v>
      </c>
      <c r="N118">
        <v>709</v>
      </c>
      <c r="O118">
        <v>506</v>
      </c>
      <c r="P118">
        <v>811</v>
      </c>
      <c r="Q118">
        <v>489</v>
      </c>
      <c r="R118">
        <v>352</v>
      </c>
      <c r="S118">
        <v>1000</v>
      </c>
      <c r="T118">
        <v>80</v>
      </c>
      <c r="U118">
        <v>589</v>
      </c>
      <c r="V118">
        <v>1169</v>
      </c>
      <c r="W118">
        <v>472</v>
      </c>
      <c r="X118">
        <v>154</v>
      </c>
      <c r="Y118">
        <v>117</v>
      </c>
      <c r="Z118">
        <v>174</v>
      </c>
      <c r="AA118">
        <v>146</v>
      </c>
    </row>
    <row r="119" spans="1:27">
      <c r="A119" s="2">
        <v>42487</v>
      </c>
      <c r="B119">
        <v>426</v>
      </c>
      <c r="C119">
        <v>267</v>
      </c>
      <c r="D119">
        <v>135</v>
      </c>
      <c r="E119">
        <v>838</v>
      </c>
      <c r="F119">
        <v>500</v>
      </c>
      <c r="G119">
        <v>111</v>
      </c>
      <c r="H119">
        <v>95</v>
      </c>
      <c r="I119">
        <v>55</v>
      </c>
      <c r="J119">
        <v>218</v>
      </c>
      <c r="K119">
        <v>751</v>
      </c>
      <c r="L119">
        <v>181</v>
      </c>
      <c r="M119">
        <v>307</v>
      </c>
      <c r="N119">
        <v>855</v>
      </c>
      <c r="O119">
        <v>349</v>
      </c>
      <c r="P119">
        <v>953</v>
      </c>
      <c r="Q119">
        <v>625</v>
      </c>
      <c r="R119">
        <v>505</v>
      </c>
      <c r="S119">
        <v>1266</v>
      </c>
      <c r="T119">
        <v>125</v>
      </c>
      <c r="U119">
        <v>639</v>
      </c>
      <c r="V119">
        <v>1433</v>
      </c>
      <c r="W119">
        <v>612</v>
      </c>
      <c r="X119">
        <v>132</v>
      </c>
      <c r="Y119">
        <v>119</v>
      </c>
      <c r="Z119">
        <v>189</v>
      </c>
      <c r="AA119">
        <v>153</v>
      </c>
    </row>
    <row r="120" spans="1:27">
      <c r="A120" s="2">
        <v>42488</v>
      </c>
      <c r="B120">
        <v>401</v>
      </c>
      <c r="C120">
        <v>277</v>
      </c>
      <c r="D120">
        <v>132</v>
      </c>
      <c r="E120">
        <v>806</v>
      </c>
      <c r="F120">
        <v>445</v>
      </c>
      <c r="G120">
        <v>114</v>
      </c>
      <c r="H120">
        <v>90</v>
      </c>
      <c r="I120">
        <v>56</v>
      </c>
      <c r="J120">
        <v>206</v>
      </c>
      <c r="K120">
        <v>698</v>
      </c>
      <c r="L120">
        <v>174</v>
      </c>
      <c r="M120">
        <v>281</v>
      </c>
      <c r="N120">
        <v>822</v>
      </c>
      <c r="O120">
        <v>318</v>
      </c>
      <c r="P120">
        <v>858</v>
      </c>
      <c r="Q120">
        <v>600</v>
      </c>
      <c r="R120">
        <v>351</v>
      </c>
      <c r="S120">
        <v>1168</v>
      </c>
      <c r="T120">
        <v>141</v>
      </c>
      <c r="U120">
        <v>616</v>
      </c>
      <c r="V120">
        <v>1375</v>
      </c>
      <c r="W120">
        <v>530</v>
      </c>
      <c r="X120">
        <v>83</v>
      </c>
      <c r="Y120">
        <v>147</v>
      </c>
      <c r="Z120">
        <v>174</v>
      </c>
      <c r="AA120">
        <v>159</v>
      </c>
    </row>
    <row r="121" spans="1:27">
      <c r="A121" s="2">
        <v>42489</v>
      </c>
      <c r="B121">
        <v>351</v>
      </c>
      <c r="C121">
        <v>265</v>
      </c>
      <c r="D121">
        <v>121</v>
      </c>
      <c r="E121">
        <v>739</v>
      </c>
      <c r="F121">
        <v>400</v>
      </c>
      <c r="G121">
        <v>94</v>
      </c>
      <c r="H121">
        <v>101</v>
      </c>
      <c r="I121">
        <v>33</v>
      </c>
      <c r="J121">
        <v>158</v>
      </c>
      <c r="K121">
        <v>656</v>
      </c>
      <c r="L121">
        <v>142</v>
      </c>
      <c r="M121">
        <v>281</v>
      </c>
      <c r="N121">
        <v>901</v>
      </c>
      <c r="O121">
        <v>230</v>
      </c>
      <c r="P121">
        <v>720</v>
      </c>
      <c r="Q121">
        <v>479</v>
      </c>
      <c r="R121">
        <v>328</v>
      </c>
      <c r="S121">
        <v>1026</v>
      </c>
      <c r="T121">
        <v>96</v>
      </c>
      <c r="U121">
        <v>551</v>
      </c>
      <c r="V121">
        <v>1198</v>
      </c>
      <c r="W121">
        <v>556</v>
      </c>
      <c r="X121">
        <v>172</v>
      </c>
      <c r="Y121">
        <v>97</v>
      </c>
      <c r="Z121">
        <v>189</v>
      </c>
      <c r="AA121">
        <v>175</v>
      </c>
    </row>
    <row r="122" spans="1:27">
      <c r="A122" s="2">
        <v>42490</v>
      </c>
      <c r="B122">
        <v>309</v>
      </c>
      <c r="C122">
        <v>444</v>
      </c>
      <c r="D122">
        <v>195</v>
      </c>
      <c r="E122">
        <v>297</v>
      </c>
      <c r="F122">
        <v>320</v>
      </c>
      <c r="G122">
        <v>43</v>
      </c>
      <c r="H122">
        <v>88</v>
      </c>
      <c r="I122">
        <v>32</v>
      </c>
      <c r="J122">
        <v>65</v>
      </c>
      <c r="K122">
        <v>328</v>
      </c>
      <c r="L122">
        <v>180</v>
      </c>
      <c r="M122">
        <v>292</v>
      </c>
      <c r="N122">
        <v>970</v>
      </c>
      <c r="O122">
        <v>615</v>
      </c>
      <c r="P122">
        <v>472</v>
      </c>
      <c r="Q122">
        <v>584</v>
      </c>
      <c r="R122">
        <v>501</v>
      </c>
      <c r="S122">
        <v>1122</v>
      </c>
      <c r="T122">
        <v>157</v>
      </c>
      <c r="U122">
        <v>212</v>
      </c>
      <c r="V122">
        <v>1424</v>
      </c>
      <c r="W122">
        <v>706</v>
      </c>
      <c r="X122">
        <v>187</v>
      </c>
      <c r="Y122">
        <v>264</v>
      </c>
      <c r="Z122">
        <v>76</v>
      </c>
      <c r="AA122">
        <v>91</v>
      </c>
    </row>
    <row r="123" spans="1:27">
      <c r="A123" s="2">
        <v>42491</v>
      </c>
      <c r="B123">
        <v>348</v>
      </c>
      <c r="C123">
        <v>411</v>
      </c>
      <c r="D123">
        <v>144</v>
      </c>
      <c r="E123">
        <v>380</v>
      </c>
      <c r="F123">
        <v>486</v>
      </c>
      <c r="G123">
        <v>34</v>
      </c>
      <c r="H123">
        <v>93</v>
      </c>
      <c r="I123">
        <v>29</v>
      </c>
      <c r="J123">
        <v>90</v>
      </c>
      <c r="K123">
        <v>561</v>
      </c>
      <c r="L123">
        <v>217</v>
      </c>
      <c r="M123">
        <v>335</v>
      </c>
      <c r="N123">
        <v>1451</v>
      </c>
      <c r="O123">
        <v>646</v>
      </c>
      <c r="P123">
        <v>690</v>
      </c>
      <c r="Q123">
        <v>674</v>
      </c>
      <c r="R123">
        <v>581</v>
      </c>
      <c r="S123">
        <v>1126</v>
      </c>
      <c r="T123">
        <v>94</v>
      </c>
      <c r="U123">
        <v>240</v>
      </c>
      <c r="V123">
        <v>1373</v>
      </c>
      <c r="W123">
        <v>761</v>
      </c>
      <c r="X123">
        <v>178</v>
      </c>
      <c r="Y123">
        <v>393</v>
      </c>
      <c r="Z123">
        <v>209</v>
      </c>
      <c r="AA123">
        <v>81</v>
      </c>
    </row>
    <row r="124" spans="1:27">
      <c r="A124" s="2">
        <v>42492</v>
      </c>
      <c r="B124">
        <v>414</v>
      </c>
      <c r="C124">
        <v>221</v>
      </c>
      <c r="D124">
        <v>131</v>
      </c>
      <c r="E124">
        <v>834</v>
      </c>
      <c r="F124">
        <v>498</v>
      </c>
      <c r="G124">
        <v>98</v>
      </c>
      <c r="H124">
        <v>117</v>
      </c>
      <c r="I124">
        <v>44</v>
      </c>
      <c r="J124">
        <v>184</v>
      </c>
      <c r="K124">
        <v>740</v>
      </c>
      <c r="L124">
        <v>142</v>
      </c>
      <c r="M124">
        <v>340</v>
      </c>
      <c r="N124">
        <v>679</v>
      </c>
      <c r="O124">
        <v>290</v>
      </c>
      <c r="P124">
        <v>1042</v>
      </c>
      <c r="Q124">
        <v>582</v>
      </c>
      <c r="R124">
        <v>351</v>
      </c>
      <c r="S124">
        <v>1225</v>
      </c>
      <c r="T124">
        <v>135</v>
      </c>
      <c r="U124">
        <v>660</v>
      </c>
      <c r="V124">
        <v>1356</v>
      </c>
      <c r="W124">
        <v>466</v>
      </c>
      <c r="X124">
        <v>131</v>
      </c>
      <c r="Y124">
        <v>97</v>
      </c>
      <c r="Z124">
        <v>198</v>
      </c>
      <c r="AA124">
        <v>146</v>
      </c>
    </row>
    <row r="125" spans="1:27">
      <c r="A125" s="2">
        <v>42493</v>
      </c>
      <c r="B125">
        <v>435</v>
      </c>
      <c r="C125">
        <v>312</v>
      </c>
      <c r="D125">
        <v>152</v>
      </c>
      <c r="E125">
        <v>963</v>
      </c>
      <c r="F125">
        <v>535</v>
      </c>
      <c r="G125">
        <v>121</v>
      </c>
      <c r="H125">
        <v>103</v>
      </c>
      <c r="I125">
        <v>38</v>
      </c>
      <c r="J125">
        <v>215</v>
      </c>
      <c r="K125">
        <v>915</v>
      </c>
      <c r="L125">
        <v>193</v>
      </c>
      <c r="M125">
        <v>404</v>
      </c>
      <c r="N125">
        <v>819</v>
      </c>
      <c r="O125">
        <v>384</v>
      </c>
      <c r="P125">
        <v>1130</v>
      </c>
      <c r="Q125">
        <v>699</v>
      </c>
      <c r="R125">
        <v>317</v>
      </c>
      <c r="S125">
        <v>1432</v>
      </c>
      <c r="T125">
        <v>147</v>
      </c>
      <c r="U125">
        <v>717</v>
      </c>
      <c r="V125">
        <v>1740</v>
      </c>
      <c r="W125">
        <v>537</v>
      </c>
      <c r="X125">
        <v>131</v>
      </c>
      <c r="Y125">
        <v>122</v>
      </c>
      <c r="Z125">
        <v>202</v>
      </c>
      <c r="AA125">
        <v>165</v>
      </c>
    </row>
    <row r="126" spans="1:27">
      <c r="A126" s="2">
        <v>42494</v>
      </c>
      <c r="B126">
        <v>433</v>
      </c>
      <c r="C126">
        <v>261</v>
      </c>
      <c r="D126">
        <v>142</v>
      </c>
      <c r="E126">
        <v>904</v>
      </c>
      <c r="F126">
        <v>473</v>
      </c>
      <c r="G126">
        <v>110</v>
      </c>
      <c r="H126">
        <v>106</v>
      </c>
      <c r="I126">
        <v>45</v>
      </c>
      <c r="J126">
        <v>231</v>
      </c>
      <c r="K126">
        <v>804</v>
      </c>
      <c r="L126">
        <v>159</v>
      </c>
      <c r="M126">
        <v>410</v>
      </c>
      <c r="N126">
        <v>747</v>
      </c>
      <c r="O126">
        <v>280</v>
      </c>
      <c r="P126">
        <v>1055</v>
      </c>
      <c r="Q126">
        <v>637</v>
      </c>
      <c r="R126">
        <v>331</v>
      </c>
      <c r="S126">
        <v>1272</v>
      </c>
      <c r="T126">
        <v>145</v>
      </c>
      <c r="U126">
        <v>647</v>
      </c>
      <c r="V126">
        <v>1428</v>
      </c>
      <c r="W126">
        <v>560</v>
      </c>
      <c r="X126">
        <v>110</v>
      </c>
      <c r="Y126">
        <v>134</v>
      </c>
      <c r="Z126">
        <v>188</v>
      </c>
      <c r="AA126">
        <v>172</v>
      </c>
    </row>
    <row r="127" spans="1:27">
      <c r="A127" s="2">
        <v>42495</v>
      </c>
      <c r="B127">
        <v>410</v>
      </c>
      <c r="C127">
        <v>293</v>
      </c>
      <c r="D127">
        <v>129</v>
      </c>
      <c r="E127">
        <v>844</v>
      </c>
      <c r="F127">
        <v>479</v>
      </c>
      <c r="G127">
        <v>123</v>
      </c>
      <c r="H127">
        <v>92</v>
      </c>
      <c r="I127">
        <v>56</v>
      </c>
      <c r="J127">
        <v>219</v>
      </c>
      <c r="K127">
        <v>769</v>
      </c>
      <c r="L127">
        <v>159</v>
      </c>
      <c r="M127">
        <v>374</v>
      </c>
      <c r="N127">
        <v>714</v>
      </c>
      <c r="O127">
        <v>255</v>
      </c>
      <c r="P127">
        <v>1019</v>
      </c>
      <c r="Q127">
        <v>614</v>
      </c>
      <c r="R127">
        <v>292</v>
      </c>
      <c r="S127">
        <v>1077</v>
      </c>
      <c r="T127">
        <v>102</v>
      </c>
      <c r="U127">
        <v>628</v>
      </c>
      <c r="V127">
        <v>1274</v>
      </c>
      <c r="W127">
        <v>491</v>
      </c>
      <c r="X127">
        <v>82</v>
      </c>
      <c r="Y127">
        <v>121</v>
      </c>
      <c r="Z127">
        <v>202</v>
      </c>
      <c r="AA127">
        <v>156</v>
      </c>
    </row>
    <row r="128" spans="1:27">
      <c r="A128" s="2">
        <v>42496</v>
      </c>
      <c r="B128">
        <v>307</v>
      </c>
      <c r="C128">
        <v>194</v>
      </c>
      <c r="D128">
        <v>86</v>
      </c>
      <c r="E128">
        <v>691</v>
      </c>
      <c r="F128">
        <v>365</v>
      </c>
      <c r="G128">
        <v>100</v>
      </c>
      <c r="H128">
        <v>86</v>
      </c>
      <c r="I128">
        <v>38</v>
      </c>
      <c r="J128">
        <v>181</v>
      </c>
      <c r="K128">
        <v>636</v>
      </c>
      <c r="L128">
        <v>108</v>
      </c>
      <c r="M128">
        <v>288</v>
      </c>
      <c r="N128">
        <v>576</v>
      </c>
      <c r="O128">
        <v>230</v>
      </c>
      <c r="P128">
        <v>733</v>
      </c>
      <c r="Q128">
        <v>423</v>
      </c>
      <c r="R128">
        <v>227</v>
      </c>
      <c r="S128">
        <v>918</v>
      </c>
      <c r="T128">
        <v>83</v>
      </c>
      <c r="U128">
        <v>490</v>
      </c>
      <c r="V128">
        <v>1018</v>
      </c>
      <c r="W128">
        <v>416</v>
      </c>
      <c r="X128">
        <v>132</v>
      </c>
      <c r="Y128">
        <v>97</v>
      </c>
      <c r="Z128">
        <v>175</v>
      </c>
      <c r="AA128">
        <v>141</v>
      </c>
    </row>
    <row r="129" spans="1:27">
      <c r="A129" s="2">
        <v>42497</v>
      </c>
      <c r="B129">
        <v>234</v>
      </c>
      <c r="C129">
        <v>345</v>
      </c>
      <c r="D129">
        <v>183</v>
      </c>
      <c r="E129">
        <v>385</v>
      </c>
      <c r="F129">
        <v>266</v>
      </c>
      <c r="G129">
        <v>48</v>
      </c>
      <c r="H129">
        <v>80</v>
      </c>
      <c r="I129">
        <v>49</v>
      </c>
      <c r="J129">
        <v>76</v>
      </c>
      <c r="K129">
        <v>380</v>
      </c>
      <c r="L129">
        <v>220</v>
      </c>
      <c r="M129">
        <v>258</v>
      </c>
      <c r="N129">
        <v>726</v>
      </c>
      <c r="O129">
        <v>609</v>
      </c>
      <c r="P129">
        <v>553</v>
      </c>
      <c r="Q129">
        <v>663</v>
      </c>
      <c r="R129">
        <v>483</v>
      </c>
      <c r="S129">
        <v>1156</v>
      </c>
      <c r="T129">
        <v>144</v>
      </c>
      <c r="U129">
        <v>203</v>
      </c>
      <c r="V129">
        <v>1491</v>
      </c>
      <c r="W129">
        <v>803</v>
      </c>
      <c r="X129">
        <v>157</v>
      </c>
      <c r="Y129">
        <v>294</v>
      </c>
      <c r="Z129">
        <v>107</v>
      </c>
      <c r="AA129">
        <v>111</v>
      </c>
    </row>
    <row r="130" spans="1:27">
      <c r="A130" s="2">
        <v>42498</v>
      </c>
      <c r="B130">
        <v>272</v>
      </c>
      <c r="C130">
        <v>346</v>
      </c>
      <c r="D130">
        <v>156</v>
      </c>
      <c r="E130">
        <v>324</v>
      </c>
      <c r="F130">
        <v>344</v>
      </c>
      <c r="G130">
        <v>31</v>
      </c>
      <c r="H130">
        <v>69</v>
      </c>
      <c r="I130">
        <v>24</v>
      </c>
      <c r="J130">
        <v>66</v>
      </c>
      <c r="K130">
        <v>308</v>
      </c>
      <c r="L130">
        <v>224</v>
      </c>
      <c r="M130">
        <v>219</v>
      </c>
      <c r="N130">
        <v>964</v>
      </c>
      <c r="O130">
        <v>607</v>
      </c>
      <c r="P130">
        <v>516</v>
      </c>
      <c r="Q130">
        <v>583</v>
      </c>
      <c r="R130">
        <v>644</v>
      </c>
      <c r="S130">
        <v>1135</v>
      </c>
      <c r="T130">
        <v>150</v>
      </c>
      <c r="U130">
        <v>194</v>
      </c>
      <c r="V130">
        <v>1401</v>
      </c>
      <c r="W130">
        <v>696</v>
      </c>
      <c r="X130">
        <v>171</v>
      </c>
      <c r="Y130">
        <v>296</v>
      </c>
      <c r="Z130">
        <v>102</v>
      </c>
      <c r="AA130">
        <v>67</v>
      </c>
    </row>
    <row r="131" spans="1:27">
      <c r="A131" s="2">
        <v>42499</v>
      </c>
      <c r="B131">
        <v>409</v>
      </c>
      <c r="C131">
        <v>224</v>
      </c>
      <c r="D131">
        <v>131</v>
      </c>
      <c r="E131">
        <v>820</v>
      </c>
      <c r="F131">
        <v>509</v>
      </c>
      <c r="G131">
        <v>134</v>
      </c>
      <c r="H131">
        <v>102</v>
      </c>
      <c r="I131">
        <v>45</v>
      </c>
      <c r="J131">
        <v>186</v>
      </c>
      <c r="K131">
        <v>693</v>
      </c>
      <c r="L131">
        <v>139</v>
      </c>
      <c r="M131">
        <v>356</v>
      </c>
      <c r="N131">
        <v>662</v>
      </c>
      <c r="O131">
        <v>291</v>
      </c>
      <c r="P131">
        <v>1080</v>
      </c>
      <c r="Q131">
        <v>626</v>
      </c>
      <c r="R131">
        <v>306</v>
      </c>
      <c r="S131">
        <v>1205</v>
      </c>
      <c r="T131">
        <v>131</v>
      </c>
      <c r="U131">
        <v>666</v>
      </c>
      <c r="V131">
        <v>1313</v>
      </c>
      <c r="W131">
        <v>452</v>
      </c>
      <c r="X131">
        <v>141</v>
      </c>
      <c r="Y131">
        <v>95</v>
      </c>
      <c r="Z131">
        <v>167</v>
      </c>
      <c r="AA131">
        <v>139</v>
      </c>
    </row>
    <row r="132" spans="1:27">
      <c r="A132" s="2">
        <v>42500</v>
      </c>
      <c r="B132">
        <v>450</v>
      </c>
      <c r="C132">
        <v>300</v>
      </c>
      <c r="D132">
        <v>146</v>
      </c>
      <c r="E132">
        <v>965</v>
      </c>
      <c r="F132">
        <v>571</v>
      </c>
      <c r="G132">
        <v>108</v>
      </c>
      <c r="H132">
        <v>110</v>
      </c>
      <c r="I132">
        <v>35</v>
      </c>
      <c r="J132">
        <v>220</v>
      </c>
      <c r="K132">
        <v>812</v>
      </c>
      <c r="L132">
        <v>179</v>
      </c>
      <c r="M132">
        <v>387</v>
      </c>
      <c r="N132">
        <v>615</v>
      </c>
      <c r="O132">
        <v>414</v>
      </c>
      <c r="P132">
        <v>1148</v>
      </c>
      <c r="Q132">
        <v>727</v>
      </c>
      <c r="R132">
        <v>334</v>
      </c>
      <c r="S132">
        <v>1288</v>
      </c>
      <c r="T132">
        <v>182</v>
      </c>
      <c r="U132">
        <v>680</v>
      </c>
      <c r="V132">
        <v>1532</v>
      </c>
      <c r="W132">
        <v>438</v>
      </c>
      <c r="X132">
        <v>129</v>
      </c>
      <c r="Y132">
        <v>142</v>
      </c>
      <c r="Z132">
        <v>209</v>
      </c>
      <c r="AA132">
        <v>163</v>
      </c>
    </row>
    <row r="133" spans="1:27">
      <c r="A133" s="2">
        <v>42501</v>
      </c>
      <c r="B133">
        <v>387</v>
      </c>
      <c r="C133">
        <v>197</v>
      </c>
      <c r="D133">
        <v>123</v>
      </c>
      <c r="E133">
        <v>810</v>
      </c>
      <c r="F133">
        <v>431</v>
      </c>
      <c r="G133">
        <v>119</v>
      </c>
      <c r="H133">
        <v>94</v>
      </c>
      <c r="I133">
        <v>46</v>
      </c>
      <c r="J133">
        <v>218</v>
      </c>
      <c r="K133">
        <v>637</v>
      </c>
      <c r="L133">
        <v>151</v>
      </c>
      <c r="M133">
        <v>332</v>
      </c>
      <c r="N133">
        <v>439</v>
      </c>
      <c r="O133">
        <v>254</v>
      </c>
      <c r="P133">
        <v>917</v>
      </c>
      <c r="Q133">
        <v>498</v>
      </c>
      <c r="R133">
        <v>249</v>
      </c>
      <c r="S133">
        <v>969</v>
      </c>
      <c r="T133">
        <v>92</v>
      </c>
      <c r="U133">
        <v>575</v>
      </c>
      <c r="V133">
        <v>1164</v>
      </c>
      <c r="W133">
        <v>417</v>
      </c>
      <c r="X133">
        <v>115</v>
      </c>
      <c r="Y133">
        <v>95</v>
      </c>
      <c r="Z133">
        <v>184</v>
      </c>
      <c r="AA133">
        <v>138</v>
      </c>
    </row>
    <row r="134" spans="1:27">
      <c r="A134" s="2">
        <v>42502</v>
      </c>
      <c r="B134">
        <v>365</v>
      </c>
      <c r="C134">
        <v>262</v>
      </c>
      <c r="D134">
        <v>118</v>
      </c>
      <c r="E134">
        <v>786</v>
      </c>
      <c r="F134">
        <v>385</v>
      </c>
      <c r="G134">
        <v>137</v>
      </c>
      <c r="H134">
        <v>108</v>
      </c>
      <c r="I134">
        <v>42</v>
      </c>
      <c r="J134">
        <v>190</v>
      </c>
      <c r="K134">
        <v>683</v>
      </c>
      <c r="L134">
        <v>157</v>
      </c>
      <c r="M134">
        <v>289</v>
      </c>
      <c r="N134">
        <v>485</v>
      </c>
      <c r="O134">
        <v>249</v>
      </c>
      <c r="P134">
        <v>835</v>
      </c>
      <c r="Q134">
        <v>537</v>
      </c>
      <c r="R134">
        <v>252</v>
      </c>
      <c r="S134">
        <v>1040</v>
      </c>
      <c r="T134">
        <v>96</v>
      </c>
      <c r="U134">
        <v>603</v>
      </c>
      <c r="V134">
        <v>1125</v>
      </c>
      <c r="W134">
        <v>433</v>
      </c>
      <c r="X134">
        <v>78</v>
      </c>
      <c r="Y134">
        <v>73</v>
      </c>
      <c r="Z134">
        <v>181</v>
      </c>
      <c r="AA134">
        <v>133</v>
      </c>
    </row>
    <row r="135" spans="1:27">
      <c r="A135" s="2">
        <v>42503</v>
      </c>
      <c r="B135">
        <v>367</v>
      </c>
      <c r="C135">
        <v>234</v>
      </c>
      <c r="D135">
        <v>104</v>
      </c>
      <c r="E135">
        <v>782</v>
      </c>
      <c r="F135">
        <v>420</v>
      </c>
      <c r="G135">
        <v>114</v>
      </c>
      <c r="H135">
        <v>104</v>
      </c>
      <c r="I135">
        <v>23</v>
      </c>
      <c r="J135">
        <v>207</v>
      </c>
      <c r="K135">
        <v>705</v>
      </c>
      <c r="L135">
        <v>133</v>
      </c>
      <c r="M135">
        <v>316</v>
      </c>
      <c r="N135">
        <v>497</v>
      </c>
      <c r="O135">
        <v>248</v>
      </c>
      <c r="P135">
        <v>856</v>
      </c>
      <c r="Q135">
        <v>468</v>
      </c>
      <c r="R135">
        <v>266</v>
      </c>
      <c r="S135">
        <v>1075</v>
      </c>
      <c r="T135">
        <v>90</v>
      </c>
      <c r="U135">
        <v>570</v>
      </c>
      <c r="V135">
        <v>1197</v>
      </c>
      <c r="W135">
        <v>494</v>
      </c>
      <c r="X135">
        <v>86</v>
      </c>
      <c r="Y135">
        <v>96</v>
      </c>
      <c r="Z135">
        <v>194</v>
      </c>
      <c r="AA135">
        <v>146</v>
      </c>
    </row>
    <row r="136" spans="1:27">
      <c r="A136" s="2">
        <v>42504</v>
      </c>
      <c r="B136">
        <v>253</v>
      </c>
      <c r="C136">
        <v>406</v>
      </c>
      <c r="D136">
        <v>181</v>
      </c>
      <c r="E136">
        <v>398</v>
      </c>
      <c r="F136">
        <v>300</v>
      </c>
      <c r="G136">
        <v>49</v>
      </c>
      <c r="H136">
        <v>86</v>
      </c>
      <c r="I136">
        <v>40</v>
      </c>
      <c r="J136">
        <v>99</v>
      </c>
      <c r="K136">
        <v>382</v>
      </c>
      <c r="L136">
        <v>230</v>
      </c>
      <c r="M136">
        <v>295</v>
      </c>
      <c r="N136">
        <v>453</v>
      </c>
      <c r="O136">
        <v>543</v>
      </c>
      <c r="P136">
        <v>524</v>
      </c>
      <c r="Q136">
        <v>558</v>
      </c>
      <c r="R136">
        <v>448</v>
      </c>
      <c r="S136">
        <v>1112</v>
      </c>
      <c r="T136">
        <v>131</v>
      </c>
      <c r="U136">
        <v>244</v>
      </c>
      <c r="V136">
        <v>1410</v>
      </c>
      <c r="W136">
        <v>743</v>
      </c>
      <c r="X136">
        <v>323</v>
      </c>
      <c r="Y136">
        <v>327</v>
      </c>
      <c r="Z136">
        <v>130</v>
      </c>
      <c r="AA136">
        <v>96</v>
      </c>
    </row>
    <row r="137" spans="1:27">
      <c r="A137" s="2">
        <v>42505</v>
      </c>
      <c r="B137">
        <v>270</v>
      </c>
      <c r="C137">
        <v>388</v>
      </c>
      <c r="D137">
        <v>152</v>
      </c>
      <c r="E137">
        <v>307</v>
      </c>
      <c r="F137">
        <v>393</v>
      </c>
      <c r="G137">
        <v>31</v>
      </c>
      <c r="H137">
        <v>80</v>
      </c>
      <c r="I137">
        <v>17</v>
      </c>
      <c r="J137">
        <v>72</v>
      </c>
      <c r="K137">
        <v>318</v>
      </c>
      <c r="L137">
        <v>243</v>
      </c>
      <c r="M137">
        <v>308</v>
      </c>
      <c r="N137">
        <v>868</v>
      </c>
      <c r="O137">
        <v>719</v>
      </c>
      <c r="P137">
        <v>665</v>
      </c>
      <c r="Q137">
        <v>720</v>
      </c>
      <c r="R137">
        <v>857</v>
      </c>
      <c r="S137">
        <v>1122</v>
      </c>
      <c r="T137">
        <v>131</v>
      </c>
      <c r="U137">
        <v>217</v>
      </c>
      <c r="V137">
        <v>1431</v>
      </c>
      <c r="W137">
        <v>715</v>
      </c>
      <c r="X137">
        <v>189</v>
      </c>
      <c r="Y137">
        <v>426</v>
      </c>
      <c r="Z137">
        <v>117</v>
      </c>
      <c r="AA137">
        <v>84</v>
      </c>
    </row>
    <row r="138" spans="1:27">
      <c r="A138" s="2">
        <v>42506</v>
      </c>
      <c r="B138">
        <v>364</v>
      </c>
      <c r="C138">
        <v>215</v>
      </c>
      <c r="D138">
        <v>114</v>
      </c>
      <c r="E138">
        <v>768</v>
      </c>
      <c r="F138">
        <v>442</v>
      </c>
      <c r="G138">
        <v>115</v>
      </c>
      <c r="H138">
        <v>81</v>
      </c>
      <c r="I138">
        <v>23</v>
      </c>
      <c r="J138">
        <v>199</v>
      </c>
      <c r="K138">
        <v>628</v>
      </c>
      <c r="L138">
        <v>133</v>
      </c>
      <c r="M138">
        <v>297</v>
      </c>
      <c r="N138">
        <v>459</v>
      </c>
      <c r="O138">
        <v>255</v>
      </c>
      <c r="P138">
        <v>951</v>
      </c>
      <c r="Q138">
        <v>526</v>
      </c>
      <c r="R138">
        <v>281</v>
      </c>
      <c r="S138">
        <v>992</v>
      </c>
      <c r="T138">
        <v>99</v>
      </c>
      <c r="U138">
        <v>620</v>
      </c>
      <c r="V138">
        <v>1088</v>
      </c>
      <c r="W138">
        <v>389</v>
      </c>
      <c r="X138">
        <v>75</v>
      </c>
      <c r="Y138">
        <v>66</v>
      </c>
      <c r="Z138">
        <v>186</v>
      </c>
      <c r="AA138">
        <v>124</v>
      </c>
    </row>
    <row r="139" spans="1:27">
      <c r="A139" s="2">
        <v>42507</v>
      </c>
      <c r="B139">
        <v>334</v>
      </c>
      <c r="C139">
        <v>220</v>
      </c>
      <c r="D139">
        <v>110</v>
      </c>
      <c r="E139">
        <v>776</v>
      </c>
      <c r="F139">
        <v>446</v>
      </c>
      <c r="G139">
        <v>107</v>
      </c>
      <c r="H139">
        <v>82</v>
      </c>
      <c r="I139">
        <v>23</v>
      </c>
      <c r="J139">
        <v>170</v>
      </c>
      <c r="K139">
        <v>688</v>
      </c>
      <c r="L139">
        <v>118</v>
      </c>
      <c r="M139">
        <v>286</v>
      </c>
      <c r="N139">
        <v>486</v>
      </c>
      <c r="O139">
        <v>222</v>
      </c>
      <c r="P139">
        <v>931</v>
      </c>
      <c r="Q139">
        <v>490</v>
      </c>
      <c r="R139">
        <v>242</v>
      </c>
      <c r="S139">
        <v>961</v>
      </c>
      <c r="T139">
        <v>106</v>
      </c>
      <c r="U139">
        <v>592</v>
      </c>
      <c r="V139">
        <v>1084</v>
      </c>
      <c r="W139">
        <v>399</v>
      </c>
      <c r="X139">
        <v>84</v>
      </c>
      <c r="Y139">
        <v>103</v>
      </c>
      <c r="Z139">
        <v>167</v>
      </c>
      <c r="AA139">
        <v>140</v>
      </c>
    </row>
    <row r="140" spans="1:27">
      <c r="A140" s="2">
        <v>42508</v>
      </c>
      <c r="B140">
        <v>331</v>
      </c>
      <c r="C140">
        <v>192</v>
      </c>
      <c r="D140">
        <v>117</v>
      </c>
      <c r="E140">
        <v>730</v>
      </c>
      <c r="F140">
        <v>434</v>
      </c>
      <c r="G140">
        <v>93</v>
      </c>
      <c r="H140">
        <v>93</v>
      </c>
      <c r="I140">
        <v>17</v>
      </c>
      <c r="J140">
        <v>187</v>
      </c>
      <c r="K140">
        <v>605</v>
      </c>
      <c r="L140">
        <v>123</v>
      </c>
      <c r="M140">
        <v>321</v>
      </c>
      <c r="N140">
        <v>446</v>
      </c>
      <c r="O140">
        <v>165</v>
      </c>
      <c r="P140">
        <v>772</v>
      </c>
      <c r="Q140">
        <v>422</v>
      </c>
      <c r="R140">
        <v>239</v>
      </c>
      <c r="S140">
        <v>936</v>
      </c>
      <c r="T140">
        <v>89</v>
      </c>
      <c r="U140">
        <v>498</v>
      </c>
      <c r="V140">
        <v>1153</v>
      </c>
      <c r="W140">
        <v>407</v>
      </c>
      <c r="X140">
        <v>56</v>
      </c>
      <c r="Y140">
        <v>78</v>
      </c>
      <c r="Z140">
        <v>157</v>
      </c>
      <c r="AA140">
        <v>122</v>
      </c>
    </row>
    <row r="141" spans="1:27">
      <c r="A141" s="2">
        <v>42509</v>
      </c>
      <c r="B141">
        <v>346</v>
      </c>
      <c r="C141">
        <v>235</v>
      </c>
      <c r="D141">
        <v>120</v>
      </c>
      <c r="E141">
        <v>783</v>
      </c>
      <c r="F141">
        <v>413</v>
      </c>
      <c r="G141">
        <v>108</v>
      </c>
      <c r="H141">
        <v>93</v>
      </c>
      <c r="I141">
        <v>18</v>
      </c>
      <c r="J141">
        <v>168</v>
      </c>
      <c r="K141">
        <v>669</v>
      </c>
      <c r="L141">
        <v>137</v>
      </c>
      <c r="M141">
        <v>321</v>
      </c>
      <c r="N141">
        <v>458</v>
      </c>
      <c r="O141">
        <v>209</v>
      </c>
      <c r="P141">
        <v>835</v>
      </c>
      <c r="Q141">
        <v>472</v>
      </c>
      <c r="R141">
        <v>195</v>
      </c>
      <c r="S141">
        <v>988</v>
      </c>
      <c r="T141">
        <v>80</v>
      </c>
      <c r="U141">
        <v>578</v>
      </c>
      <c r="V141">
        <v>1117</v>
      </c>
      <c r="W141">
        <v>381</v>
      </c>
      <c r="X141">
        <v>69</v>
      </c>
      <c r="Y141">
        <v>117</v>
      </c>
      <c r="Z141">
        <v>167</v>
      </c>
      <c r="AA141">
        <v>122</v>
      </c>
    </row>
    <row r="142" spans="1:27">
      <c r="A142" s="2">
        <v>42510</v>
      </c>
      <c r="B142">
        <v>358</v>
      </c>
      <c r="C142">
        <v>256</v>
      </c>
      <c r="D142">
        <v>102</v>
      </c>
      <c r="E142">
        <v>730</v>
      </c>
      <c r="F142">
        <v>402</v>
      </c>
      <c r="G142">
        <v>99</v>
      </c>
      <c r="H142">
        <v>86</v>
      </c>
      <c r="I142">
        <v>12</v>
      </c>
      <c r="J142">
        <v>166</v>
      </c>
      <c r="K142">
        <v>608</v>
      </c>
      <c r="L142">
        <v>119</v>
      </c>
      <c r="M142">
        <v>280</v>
      </c>
      <c r="N142">
        <v>459</v>
      </c>
      <c r="O142">
        <v>253</v>
      </c>
      <c r="P142">
        <v>748</v>
      </c>
      <c r="Q142">
        <v>469</v>
      </c>
      <c r="R142">
        <v>264</v>
      </c>
      <c r="S142">
        <v>1038</v>
      </c>
      <c r="T142">
        <v>108</v>
      </c>
      <c r="U142">
        <v>546</v>
      </c>
      <c r="V142">
        <v>1228</v>
      </c>
      <c r="W142">
        <v>528</v>
      </c>
      <c r="X142">
        <v>84</v>
      </c>
      <c r="Y142">
        <v>102</v>
      </c>
      <c r="Z142">
        <v>200</v>
      </c>
      <c r="AA142">
        <v>117</v>
      </c>
    </row>
    <row r="143" spans="1:27">
      <c r="A143" s="2">
        <v>42511</v>
      </c>
      <c r="B143">
        <v>69</v>
      </c>
      <c r="C143">
        <v>88</v>
      </c>
      <c r="D143">
        <v>82</v>
      </c>
      <c r="E143">
        <v>170</v>
      </c>
      <c r="F143">
        <v>80</v>
      </c>
      <c r="G143">
        <v>28</v>
      </c>
      <c r="H143">
        <v>47</v>
      </c>
      <c r="I143">
        <v>17</v>
      </c>
      <c r="J143">
        <v>50</v>
      </c>
      <c r="K143">
        <v>174</v>
      </c>
      <c r="L143">
        <v>89</v>
      </c>
      <c r="M143">
        <v>154</v>
      </c>
      <c r="N143">
        <v>112</v>
      </c>
      <c r="O143">
        <v>135</v>
      </c>
      <c r="P143">
        <v>133</v>
      </c>
      <c r="Q143">
        <v>156</v>
      </c>
      <c r="R143">
        <v>187</v>
      </c>
      <c r="S143">
        <v>387</v>
      </c>
      <c r="T143">
        <v>34</v>
      </c>
      <c r="U143">
        <v>132</v>
      </c>
      <c r="V143">
        <v>478</v>
      </c>
      <c r="W143">
        <v>197</v>
      </c>
      <c r="X143">
        <v>24</v>
      </c>
      <c r="Y143">
        <v>94</v>
      </c>
      <c r="Z143">
        <v>59</v>
      </c>
      <c r="AA143">
        <v>43</v>
      </c>
    </row>
    <row r="144" spans="1:27">
      <c r="A144" s="2">
        <v>42512</v>
      </c>
      <c r="B144">
        <v>191</v>
      </c>
      <c r="C144">
        <v>369</v>
      </c>
      <c r="D144">
        <v>150</v>
      </c>
      <c r="E144">
        <v>271</v>
      </c>
      <c r="F144">
        <v>234</v>
      </c>
      <c r="G144">
        <v>25</v>
      </c>
      <c r="H144">
        <v>79</v>
      </c>
      <c r="I144">
        <v>20</v>
      </c>
      <c r="J144">
        <v>33</v>
      </c>
      <c r="K144">
        <v>290</v>
      </c>
      <c r="L144">
        <v>214</v>
      </c>
      <c r="M144">
        <v>253</v>
      </c>
      <c r="N144">
        <v>423</v>
      </c>
      <c r="O144">
        <v>426</v>
      </c>
      <c r="P144">
        <v>418</v>
      </c>
      <c r="Q144">
        <v>488</v>
      </c>
      <c r="R144">
        <v>482</v>
      </c>
      <c r="S144">
        <v>849</v>
      </c>
      <c r="T144">
        <v>121</v>
      </c>
      <c r="U144">
        <v>160</v>
      </c>
      <c r="V144">
        <v>1092</v>
      </c>
      <c r="W144">
        <v>581</v>
      </c>
      <c r="X144">
        <v>154</v>
      </c>
      <c r="Y144">
        <v>286</v>
      </c>
      <c r="Z144">
        <v>74</v>
      </c>
      <c r="AA144">
        <v>47</v>
      </c>
    </row>
    <row r="145" spans="1:27">
      <c r="A145" s="2">
        <v>42513</v>
      </c>
      <c r="B145">
        <v>200</v>
      </c>
      <c r="C145">
        <v>83</v>
      </c>
      <c r="D145">
        <v>48</v>
      </c>
      <c r="E145">
        <v>440</v>
      </c>
      <c r="F145">
        <v>219</v>
      </c>
      <c r="G145">
        <v>82</v>
      </c>
      <c r="H145">
        <v>78</v>
      </c>
      <c r="I145">
        <v>16</v>
      </c>
      <c r="J145">
        <v>152</v>
      </c>
      <c r="K145">
        <v>393</v>
      </c>
      <c r="L145">
        <v>89</v>
      </c>
      <c r="M145">
        <v>188</v>
      </c>
      <c r="N145">
        <v>270</v>
      </c>
      <c r="O145">
        <v>116</v>
      </c>
      <c r="P145">
        <v>495</v>
      </c>
      <c r="Q145">
        <v>233</v>
      </c>
      <c r="R145">
        <v>99</v>
      </c>
      <c r="S145">
        <v>607</v>
      </c>
      <c r="T145">
        <v>46</v>
      </c>
      <c r="U145">
        <v>271</v>
      </c>
      <c r="V145">
        <v>670</v>
      </c>
      <c r="W145">
        <v>227</v>
      </c>
      <c r="X145">
        <v>18</v>
      </c>
      <c r="Y145">
        <v>21</v>
      </c>
      <c r="Z145">
        <v>110</v>
      </c>
      <c r="AA145">
        <v>64</v>
      </c>
    </row>
    <row r="146" spans="1:27">
      <c r="A146" s="2">
        <v>42514</v>
      </c>
      <c r="B146">
        <v>286</v>
      </c>
      <c r="C146">
        <v>167</v>
      </c>
      <c r="D146">
        <v>77</v>
      </c>
      <c r="E146">
        <v>598</v>
      </c>
      <c r="F146">
        <v>346</v>
      </c>
      <c r="G146">
        <v>74</v>
      </c>
      <c r="H146">
        <v>94</v>
      </c>
      <c r="I146">
        <v>24</v>
      </c>
      <c r="J146">
        <v>165</v>
      </c>
      <c r="K146">
        <v>567</v>
      </c>
      <c r="L146">
        <v>111</v>
      </c>
      <c r="M146">
        <v>242</v>
      </c>
      <c r="N146">
        <v>396</v>
      </c>
      <c r="O146">
        <v>194</v>
      </c>
      <c r="P146">
        <v>703</v>
      </c>
      <c r="Q146">
        <v>349</v>
      </c>
      <c r="R146">
        <v>197</v>
      </c>
      <c r="S146">
        <v>829</v>
      </c>
      <c r="T146">
        <v>63</v>
      </c>
      <c r="U146">
        <v>452</v>
      </c>
      <c r="V146">
        <v>978</v>
      </c>
      <c r="W146">
        <v>318</v>
      </c>
      <c r="X146">
        <v>60</v>
      </c>
      <c r="Y146">
        <v>55</v>
      </c>
      <c r="Z146">
        <v>143</v>
      </c>
      <c r="AA146">
        <v>91</v>
      </c>
    </row>
    <row r="147" spans="1:27">
      <c r="A147" s="2">
        <v>42515</v>
      </c>
      <c r="B147">
        <v>255</v>
      </c>
      <c r="C147">
        <v>182</v>
      </c>
      <c r="D147">
        <v>97</v>
      </c>
      <c r="E147">
        <v>595</v>
      </c>
      <c r="F147">
        <v>285</v>
      </c>
      <c r="G147">
        <v>87</v>
      </c>
      <c r="H147">
        <v>57</v>
      </c>
      <c r="I147">
        <v>36</v>
      </c>
      <c r="J147">
        <v>174</v>
      </c>
      <c r="K147">
        <v>519</v>
      </c>
      <c r="L147">
        <v>95</v>
      </c>
      <c r="M147">
        <v>271</v>
      </c>
      <c r="N147">
        <v>348</v>
      </c>
      <c r="O147">
        <v>158</v>
      </c>
      <c r="P147">
        <v>605</v>
      </c>
      <c r="Q147">
        <v>301</v>
      </c>
      <c r="R147">
        <v>164</v>
      </c>
      <c r="S147">
        <v>784</v>
      </c>
      <c r="T147">
        <v>64</v>
      </c>
      <c r="U147">
        <v>431</v>
      </c>
      <c r="V147">
        <v>916</v>
      </c>
      <c r="W147">
        <v>352</v>
      </c>
      <c r="X147">
        <v>39</v>
      </c>
      <c r="Y147">
        <v>54</v>
      </c>
      <c r="Z147">
        <v>167</v>
      </c>
      <c r="AA147">
        <v>98</v>
      </c>
    </row>
    <row r="148" spans="1:27">
      <c r="A148" s="2">
        <v>42516</v>
      </c>
      <c r="B148">
        <v>295</v>
      </c>
      <c r="C148">
        <v>218</v>
      </c>
      <c r="D148">
        <v>125</v>
      </c>
      <c r="E148">
        <v>628</v>
      </c>
      <c r="F148">
        <v>342</v>
      </c>
      <c r="G148">
        <v>100</v>
      </c>
      <c r="H148">
        <v>69</v>
      </c>
      <c r="I148">
        <v>45</v>
      </c>
      <c r="J148">
        <v>178</v>
      </c>
      <c r="K148">
        <v>578</v>
      </c>
      <c r="L148">
        <v>127</v>
      </c>
      <c r="M148">
        <v>282</v>
      </c>
      <c r="N148">
        <v>388</v>
      </c>
      <c r="O148">
        <v>204</v>
      </c>
      <c r="P148">
        <v>666</v>
      </c>
      <c r="Q148">
        <v>365</v>
      </c>
      <c r="R148">
        <v>189</v>
      </c>
      <c r="S148">
        <v>898</v>
      </c>
      <c r="T148">
        <v>87</v>
      </c>
      <c r="U148">
        <v>480</v>
      </c>
      <c r="V148">
        <v>1058</v>
      </c>
      <c r="W148">
        <v>349</v>
      </c>
      <c r="X148">
        <v>59</v>
      </c>
      <c r="Y148">
        <v>80</v>
      </c>
      <c r="Z148">
        <v>134</v>
      </c>
      <c r="AA148">
        <v>110</v>
      </c>
    </row>
    <row r="149" spans="1:27">
      <c r="A149" s="2">
        <v>42517</v>
      </c>
      <c r="B149">
        <v>264</v>
      </c>
      <c r="C149">
        <v>176</v>
      </c>
      <c r="D149">
        <v>109</v>
      </c>
      <c r="E149">
        <v>547</v>
      </c>
      <c r="F149">
        <v>305</v>
      </c>
      <c r="G149">
        <v>91</v>
      </c>
      <c r="H149">
        <v>76</v>
      </c>
      <c r="I149">
        <v>24</v>
      </c>
      <c r="J149">
        <v>147</v>
      </c>
      <c r="K149">
        <v>513</v>
      </c>
      <c r="L149">
        <v>100</v>
      </c>
      <c r="M149">
        <v>283</v>
      </c>
      <c r="N149">
        <v>368</v>
      </c>
      <c r="O149">
        <v>205</v>
      </c>
      <c r="P149">
        <v>623</v>
      </c>
      <c r="Q149">
        <v>339</v>
      </c>
      <c r="R149">
        <v>245</v>
      </c>
      <c r="S149">
        <v>869</v>
      </c>
      <c r="T149">
        <v>79</v>
      </c>
      <c r="U149">
        <v>390</v>
      </c>
      <c r="V149">
        <v>1038</v>
      </c>
      <c r="W149">
        <v>351</v>
      </c>
      <c r="X149">
        <v>75</v>
      </c>
      <c r="Y149">
        <v>74</v>
      </c>
      <c r="Z149">
        <v>146</v>
      </c>
      <c r="AA149">
        <v>108</v>
      </c>
    </row>
    <row r="150" spans="1:27">
      <c r="A150" s="2">
        <v>42518</v>
      </c>
      <c r="B150">
        <v>136</v>
      </c>
      <c r="C150">
        <v>148</v>
      </c>
      <c r="D150">
        <v>77</v>
      </c>
      <c r="E150">
        <v>211</v>
      </c>
      <c r="F150">
        <v>143</v>
      </c>
      <c r="G150">
        <v>37</v>
      </c>
      <c r="H150">
        <v>62</v>
      </c>
      <c r="I150">
        <v>14</v>
      </c>
      <c r="J150">
        <v>50</v>
      </c>
      <c r="K150">
        <v>214</v>
      </c>
      <c r="L150">
        <v>81</v>
      </c>
      <c r="M150">
        <v>152</v>
      </c>
      <c r="N150">
        <v>262</v>
      </c>
      <c r="O150">
        <v>238</v>
      </c>
      <c r="P150">
        <v>251</v>
      </c>
      <c r="Q150">
        <v>230</v>
      </c>
      <c r="R150">
        <v>205</v>
      </c>
      <c r="S150">
        <v>487</v>
      </c>
      <c r="T150">
        <v>71</v>
      </c>
      <c r="U150">
        <v>153</v>
      </c>
      <c r="V150">
        <v>615</v>
      </c>
      <c r="W150">
        <v>308</v>
      </c>
      <c r="X150">
        <v>135</v>
      </c>
      <c r="Y150">
        <v>91</v>
      </c>
      <c r="Z150">
        <v>87</v>
      </c>
      <c r="AA150">
        <v>47</v>
      </c>
    </row>
    <row r="151" spans="1:27">
      <c r="A151" s="2">
        <v>42519</v>
      </c>
      <c r="B151">
        <v>95</v>
      </c>
      <c r="C151">
        <v>169</v>
      </c>
      <c r="D151">
        <v>106</v>
      </c>
      <c r="E151">
        <v>129</v>
      </c>
      <c r="F151">
        <v>132</v>
      </c>
      <c r="G151">
        <v>31</v>
      </c>
      <c r="H151">
        <v>61</v>
      </c>
      <c r="I151">
        <v>10</v>
      </c>
      <c r="J151">
        <v>38</v>
      </c>
      <c r="K151">
        <v>159</v>
      </c>
      <c r="L151">
        <v>138</v>
      </c>
      <c r="M151">
        <v>171</v>
      </c>
      <c r="N151">
        <v>177</v>
      </c>
      <c r="O151">
        <v>208</v>
      </c>
      <c r="P151">
        <v>223</v>
      </c>
      <c r="Q151">
        <v>299</v>
      </c>
      <c r="R151">
        <v>178</v>
      </c>
      <c r="S151">
        <v>475</v>
      </c>
      <c r="T151">
        <v>43</v>
      </c>
      <c r="U151">
        <v>102</v>
      </c>
      <c r="V151">
        <v>624</v>
      </c>
      <c r="W151">
        <v>234</v>
      </c>
      <c r="X151">
        <v>29</v>
      </c>
      <c r="Y151">
        <v>219</v>
      </c>
      <c r="Z151">
        <v>53</v>
      </c>
      <c r="AA151">
        <v>22</v>
      </c>
    </row>
    <row r="152" spans="1:27">
      <c r="A152" s="2">
        <v>42520</v>
      </c>
      <c r="B152">
        <v>321</v>
      </c>
      <c r="C152">
        <v>135</v>
      </c>
      <c r="D152">
        <v>96</v>
      </c>
      <c r="E152">
        <v>627</v>
      </c>
      <c r="F152">
        <v>371</v>
      </c>
      <c r="G152">
        <v>102</v>
      </c>
      <c r="H152">
        <v>73</v>
      </c>
      <c r="I152">
        <v>23</v>
      </c>
      <c r="J152">
        <v>171</v>
      </c>
      <c r="K152">
        <v>584</v>
      </c>
      <c r="L152">
        <v>102</v>
      </c>
      <c r="M152">
        <v>250</v>
      </c>
      <c r="N152">
        <v>366</v>
      </c>
      <c r="O152">
        <v>184</v>
      </c>
      <c r="P152">
        <v>707</v>
      </c>
      <c r="Q152">
        <v>408</v>
      </c>
      <c r="R152">
        <v>177</v>
      </c>
      <c r="S152">
        <v>795</v>
      </c>
      <c r="T152">
        <v>91</v>
      </c>
      <c r="U152">
        <v>456</v>
      </c>
      <c r="V152">
        <v>857</v>
      </c>
      <c r="W152">
        <v>340</v>
      </c>
      <c r="X152">
        <v>51</v>
      </c>
      <c r="Y152">
        <v>66</v>
      </c>
      <c r="Z152">
        <v>141</v>
      </c>
      <c r="AA152">
        <v>81</v>
      </c>
    </row>
    <row r="153" spans="1:27">
      <c r="A153" s="2">
        <v>42521</v>
      </c>
      <c r="B153">
        <v>232</v>
      </c>
      <c r="C153">
        <v>179</v>
      </c>
      <c r="D153">
        <v>75</v>
      </c>
      <c r="E153">
        <v>592</v>
      </c>
      <c r="F153">
        <v>319</v>
      </c>
      <c r="G153">
        <v>83</v>
      </c>
      <c r="H153">
        <v>87</v>
      </c>
      <c r="I153">
        <v>29</v>
      </c>
      <c r="J153">
        <v>152</v>
      </c>
      <c r="K153">
        <v>499</v>
      </c>
      <c r="L153">
        <v>104</v>
      </c>
      <c r="M153">
        <v>224</v>
      </c>
      <c r="N153">
        <v>387</v>
      </c>
      <c r="O153">
        <v>161</v>
      </c>
      <c r="P153">
        <v>616</v>
      </c>
      <c r="Q153">
        <v>276</v>
      </c>
      <c r="R153">
        <v>146</v>
      </c>
      <c r="S153">
        <v>775</v>
      </c>
      <c r="T153">
        <v>77</v>
      </c>
      <c r="U153">
        <v>426</v>
      </c>
      <c r="V153">
        <v>872</v>
      </c>
      <c r="W153">
        <v>290</v>
      </c>
      <c r="X153">
        <v>24</v>
      </c>
      <c r="Y153">
        <v>32</v>
      </c>
      <c r="Z153">
        <v>117</v>
      </c>
      <c r="AA153">
        <v>84</v>
      </c>
    </row>
    <row r="154" spans="1:27">
      <c r="A154" s="2">
        <v>42522</v>
      </c>
      <c r="B154">
        <v>302</v>
      </c>
      <c r="C154">
        <v>196</v>
      </c>
      <c r="D154">
        <v>111</v>
      </c>
      <c r="E154">
        <v>693</v>
      </c>
      <c r="F154">
        <v>368</v>
      </c>
      <c r="G154">
        <v>96</v>
      </c>
      <c r="H154">
        <v>87</v>
      </c>
      <c r="I154">
        <v>39</v>
      </c>
      <c r="J154">
        <v>158</v>
      </c>
      <c r="K154">
        <v>646</v>
      </c>
      <c r="L154">
        <v>142</v>
      </c>
      <c r="M154">
        <v>334</v>
      </c>
      <c r="N154">
        <v>432</v>
      </c>
      <c r="O154">
        <v>239</v>
      </c>
      <c r="P154">
        <v>737</v>
      </c>
      <c r="Q154">
        <v>469</v>
      </c>
      <c r="R154">
        <v>206</v>
      </c>
      <c r="S154">
        <v>972</v>
      </c>
      <c r="T154">
        <v>70</v>
      </c>
      <c r="U154">
        <v>486</v>
      </c>
      <c r="V154">
        <v>1105</v>
      </c>
      <c r="W154">
        <v>375</v>
      </c>
      <c r="X154">
        <v>78</v>
      </c>
      <c r="Y154">
        <v>68</v>
      </c>
      <c r="Z154">
        <v>168</v>
      </c>
      <c r="AA154">
        <v>102</v>
      </c>
    </row>
    <row r="155" spans="1:27">
      <c r="A155" s="2">
        <v>42523</v>
      </c>
      <c r="B155">
        <v>364</v>
      </c>
      <c r="C155">
        <v>279</v>
      </c>
      <c r="D155">
        <v>155</v>
      </c>
      <c r="E155">
        <v>691</v>
      </c>
      <c r="F155">
        <v>437</v>
      </c>
      <c r="G155">
        <v>103</v>
      </c>
      <c r="H155">
        <v>91</v>
      </c>
      <c r="I155">
        <v>38</v>
      </c>
      <c r="J155">
        <v>197</v>
      </c>
      <c r="K155">
        <v>674</v>
      </c>
      <c r="L155">
        <v>174</v>
      </c>
      <c r="M155">
        <v>362</v>
      </c>
      <c r="N155">
        <v>435</v>
      </c>
      <c r="O155">
        <v>228</v>
      </c>
      <c r="P155">
        <v>857</v>
      </c>
      <c r="Q155">
        <v>505</v>
      </c>
      <c r="R155">
        <v>229</v>
      </c>
      <c r="S155">
        <v>1080</v>
      </c>
      <c r="T155">
        <v>110</v>
      </c>
      <c r="U155">
        <v>526</v>
      </c>
      <c r="V155">
        <v>1309</v>
      </c>
      <c r="W155">
        <v>397</v>
      </c>
      <c r="X155">
        <v>99</v>
      </c>
      <c r="Y155">
        <v>116</v>
      </c>
      <c r="Z155">
        <v>165</v>
      </c>
      <c r="AA155">
        <v>130</v>
      </c>
    </row>
    <row r="156" spans="1:27">
      <c r="A156" s="2">
        <v>42524</v>
      </c>
      <c r="B156">
        <v>310</v>
      </c>
      <c r="C156">
        <v>243</v>
      </c>
      <c r="D156">
        <v>111</v>
      </c>
      <c r="E156">
        <v>617</v>
      </c>
      <c r="F156">
        <v>335</v>
      </c>
      <c r="G156">
        <v>89</v>
      </c>
      <c r="H156">
        <v>108</v>
      </c>
      <c r="I156">
        <v>32</v>
      </c>
      <c r="J156">
        <v>180</v>
      </c>
      <c r="K156">
        <v>602</v>
      </c>
      <c r="L156">
        <v>109</v>
      </c>
      <c r="M156">
        <v>351</v>
      </c>
      <c r="N156">
        <v>399</v>
      </c>
      <c r="O156">
        <v>317</v>
      </c>
      <c r="P156">
        <v>685</v>
      </c>
      <c r="Q156">
        <v>426</v>
      </c>
      <c r="R156">
        <v>294</v>
      </c>
      <c r="S156">
        <v>1027</v>
      </c>
      <c r="T156">
        <v>71</v>
      </c>
      <c r="U156">
        <v>482</v>
      </c>
      <c r="V156">
        <v>1199</v>
      </c>
      <c r="W156">
        <v>556</v>
      </c>
      <c r="X156">
        <v>68</v>
      </c>
      <c r="Y156">
        <v>94</v>
      </c>
      <c r="Z156">
        <v>129</v>
      </c>
      <c r="AA156">
        <v>101</v>
      </c>
    </row>
    <row r="157" spans="1:27">
      <c r="A157" s="2">
        <v>42525</v>
      </c>
      <c r="B157">
        <v>234</v>
      </c>
      <c r="C157">
        <v>316</v>
      </c>
      <c r="D157">
        <v>161</v>
      </c>
      <c r="E157">
        <v>273</v>
      </c>
      <c r="F157">
        <v>277</v>
      </c>
      <c r="G157">
        <v>30</v>
      </c>
      <c r="H157">
        <v>79</v>
      </c>
      <c r="I157">
        <v>33</v>
      </c>
      <c r="J157">
        <v>55</v>
      </c>
      <c r="K157">
        <v>319</v>
      </c>
      <c r="L157">
        <v>218</v>
      </c>
      <c r="M157">
        <v>270</v>
      </c>
      <c r="N157">
        <v>567</v>
      </c>
      <c r="O157">
        <v>399</v>
      </c>
      <c r="P157">
        <v>486</v>
      </c>
      <c r="Q157">
        <v>632</v>
      </c>
      <c r="R157">
        <v>503</v>
      </c>
      <c r="S157">
        <v>958</v>
      </c>
      <c r="T157">
        <v>90</v>
      </c>
      <c r="U157">
        <v>204</v>
      </c>
      <c r="V157">
        <v>1208</v>
      </c>
      <c r="W157">
        <v>597</v>
      </c>
      <c r="X157">
        <v>199</v>
      </c>
      <c r="Y157">
        <v>232</v>
      </c>
      <c r="Z157">
        <v>68</v>
      </c>
      <c r="AA157">
        <v>89</v>
      </c>
    </row>
    <row r="158" spans="1:27">
      <c r="A158" s="2">
        <v>42526</v>
      </c>
      <c r="B158">
        <v>328</v>
      </c>
      <c r="C158">
        <v>406</v>
      </c>
      <c r="D158">
        <v>122</v>
      </c>
      <c r="E158">
        <v>263</v>
      </c>
      <c r="F158">
        <v>418</v>
      </c>
      <c r="G158">
        <v>42</v>
      </c>
      <c r="H158">
        <v>79</v>
      </c>
      <c r="I158">
        <v>14</v>
      </c>
      <c r="J158">
        <v>44</v>
      </c>
      <c r="K158">
        <v>322</v>
      </c>
      <c r="L158">
        <v>152</v>
      </c>
      <c r="M158">
        <v>271</v>
      </c>
      <c r="N158">
        <v>768</v>
      </c>
      <c r="O158">
        <v>496</v>
      </c>
      <c r="P158">
        <v>519</v>
      </c>
      <c r="Q158">
        <v>818</v>
      </c>
      <c r="R158">
        <v>797</v>
      </c>
      <c r="S158">
        <v>1104</v>
      </c>
      <c r="T158">
        <v>99</v>
      </c>
      <c r="U158">
        <v>167</v>
      </c>
      <c r="V158">
        <v>1341</v>
      </c>
      <c r="W158">
        <v>878</v>
      </c>
      <c r="X158">
        <v>190</v>
      </c>
      <c r="Y158">
        <v>294</v>
      </c>
      <c r="Z158">
        <v>65</v>
      </c>
      <c r="AA158">
        <v>100</v>
      </c>
    </row>
    <row r="159" spans="1:27">
      <c r="A159" s="2">
        <v>42527</v>
      </c>
      <c r="B159">
        <v>297</v>
      </c>
      <c r="C159">
        <v>357</v>
      </c>
      <c r="D159">
        <v>154</v>
      </c>
      <c r="E159">
        <v>250</v>
      </c>
      <c r="F159">
        <v>357</v>
      </c>
      <c r="G159">
        <v>21</v>
      </c>
      <c r="H159">
        <v>47</v>
      </c>
      <c r="I159">
        <v>23</v>
      </c>
      <c r="J159">
        <v>36</v>
      </c>
      <c r="K159">
        <v>242</v>
      </c>
      <c r="L159">
        <v>173</v>
      </c>
      <c r="M159">
        <v>235</v>
      </c>
      <c r="N159">
        <v>859</v>
      </c>
      <c r="O159">
        <v>534</v>
      </c>
      <c r="P159">
        <v>500</v>
      </c>
      <c r="Q159">
        <v>689</v>
      </c>
      <c r="R159">
        <v>866</v>
      </c>
      <c r="S159">
        <v>987</v>
      </c>
      <c r="T159">
        <v>134</v>
      </c>
      <c r="U159">
        <v>144</v>
      </c>
      <c r="V159">
        <v>1248</v>
      </c>
      <c r="W159">
        <v>773</v>
      </c>
      <c r="X159">
        <v>298</v>
      </c>
      <c r="Y159">
        <v>220</v>
      </c>
      <c r="Z159">
        <v>53</v>
      </c>
      <c r="AA159">
        <v>85</v>
      </c>
    </row>
    <row r="160" spans="1:27">
      <c r="A160" s="2">
        <v>42528</v>
      </c>
      <c r="B160">
        <v>329</v>
      </c>
      <c r="C160">
        <v>205</v>
      </c>
      <c r="D160">
        <v>98</v>
      </c>
      <c r="E160">
        <v>689</v>
      </c>
      <c r="F160">
        <v>362</v>
      </c>
      <c r="G160">
        <v>79</v>
      </c>
      <c r="H160">
        <v>99</v>
      </c>
      <c r="I160">
        <v>29</v>
      </c>
      <c r="J160">
        <v>170</v>
      </c>
      <c r="K160">
        <v>640</v>
      </c>
      <c r="L160">
        <v>115</v>
      </c>
      <c r="M160">
        <v>299</v>
      </c>
      <c r="N160">
        <v>524</v>
      </c>
      <c r="O160">
        <v>231</v>
      </c>
      <c r="P160">
        <v>782</v>
      </c>
      <c r="Q160">
        <v>522</v>
      </c>
      <c r="R160">
        <v>176</v>
      </c>
      <c r="S160">
        <v>835</v>
      </c>
      <c r="T160">
        <v>111</v>
      </c>
      <c r="U160">
        <v>489</v>
      </c>
      <c r="V160">
        <v>924</v>
      </c>
      <c r="W160">
        <v>396</v>
      </c>
      <c r="X160">
        <v>60</v>
      </c>
      <c r="Y160">
        <v>63</v>
      </c>
      <c r="Z160">
        <v>164</v>
      </c>
      <c r="AA160">
        <v>100</v>
      </c>
    </row>
    <row r="161" spans="1:27">
      <c r="A161" s="2">
        <v>42529</v>
      </c>
      <c r="B161">
        <v>329</v>
      </c>
      <c r="C161">
        <v>171</v>
      </c>
      <c r="D161">
        <v>99</v>
      </c>
      <c r="E161">
        <v>679</v>
      </c>
      <c r="F161">
        <v>338</v>
      </c>
      <c r="G161">
        <v>78</v>
      </c>
      <c r="H161">
        <v>93</v>
      </c>
      <c r="I161">
        <v>37</v>
      </c>
      <c r="J161">
        <v>181</v>
      </c>
      <c r="K161">
        <v>629</v>
      </c>
      <c r="L161">
        <v>135</v>
      </c>
      <c r="M161">
        <v>322</v>
      </c>
      <c r="N161">
        <v>444</v>
      </c>
      <c r="O161">
        <v>177</v>
      </c>
      <c r="P161">
        <v>744</v>
      </c>
      <c r="Q161">
        <v>433</v>
      </c>
      <c r="R161">
        <v>204</v>
      </c>
      <c r="S161">
        <v>881</v>
      </c>
      <c r="T161">
        <v>92</v>
      </c>
      <c r="U161">
        <v>475</v>
      </c>
      <c r="V161">
        <v>988</v>
      </c>
      <c r="W161">
        <v>385</v>
      </c>
      <c r="X161">
        <v>60</v>
      </c>
      <c r="Y161">
        <v>61</v>
      </c>
      <c r="Z161">
        <v>171</v>
      </c>
      <c r="AA161">
        <v>109</v>
      </c>
    </row>
    <row r="162" spans="1:27">
      <c r="A162" s="2">
        <v>42530</v>
      </c>
      <c r="B162">
        <v>275</v>
      </c>
      <c r="C162">
        <v>81</v>
      </c>
      <c r="D162">
        <v>83</v>
      </c>
      <c r="E162">
        <v>517</v>
      </c>
      <c r="F162">
        <v>258</v>
      </c>
      <c r="G162">
        <v>94</v>
      </c>
      <c r="H162">
        <v>75</v>
      </c>
      <c r="I162">
        <v>28</v>
      </c>
      <c r="J162">
        <v>157</v>
      </c>
      <c r="K162">
        <v>474</v>
      </c>
      <c r="L162">
        <v>94</v>
      </c>
      <c r="M162">
        <v>224</v>
      </c>
      <c r="N162">
        <v>336</v>
      </c>
      <c r="O162">
        <v>146</v>
      </c>
      <c r="P162">
        <v>502</v>
      </c>
      <c r="Q162">
        <v>304</v>
      </c>
      <c r="R162">
        <v>98</v>
      </c>
      <c r="S162">
        <v>641</v>
      </c>
      <c r="T162">
        <v>54</v>
      </c>
      <c r="U162">
        <v>382</v>
      </c>
      <c r="V162">
        <v>721</v>
      </c>
      <c r="W162">
        <v>257</v>
      </c>
      <c r="X162">
        <v>44</v>
      </c>
      <c r="Y162">
        <v>46</v>
      </c>
      <c r="Z162">
        <v>155</v>
      </c>
      <c r="AA162">
        <v>96</v>
      </c>
    </row>
    <row r="163" spans="1:27">
      <c r="A163" s="2">
        <v>42531</v>
      </c>
      <c r="B163">
        <v>212</v>
      </c>
      <c r="C163">
        <v>130</v>
      </c>
      <c r="D163">
        <v>67</v>
      </c>
      <c r="E163">
        <v>495</v>
      </c>
      <c r="F163">
        <v>224</v>
      </c>
      <c r="G163">
        <v>90</v>
      </c>
      <c r="H163">
        <v>82</v>
      </c>
      <c r="I163">
        <v>11</v>
      </c>
      <c r="J163">
        <v>152</v>
      </c>
      <c r="K163">
        <v>456</v>
      </c>
      <c r="L163">
        <v>80</v>
      </c>
      <c r="M163">
        <v>221</v>
      </c>
      <c r="N163">
        <v>285</v>
      </c>
      <c r="O163">
        <v>381</v>
      </c>
      <c r="P163">
        <v>513</v>
      </c>
      <c r="Q163">
        <v>282</v>
      </c>
      <c r="R163">
        <v>149</v>
      </c>
      <c r="S163">
        <v>622</v>
      </c>
      <c r="T163">
        <v>71</v>
      </c>
      <c r="U163">
        <v>322</v>
      </c>
      <c r="V163">
        <v>685</v>
      </c>
      <c r="W163">
        <v>255</v>
      </c>
      <c r="X163">
        <v>23</v>
      </c>
      <c r="Y163">
        <v>33</v>
      </c>
      <c r="Z163">
        <v>124</v>
      </c>
      <c r="AA163">
        <v>66</v>
      </c>
    </row>
    <row r="164" spans="1:27">
      <c r="A164" s="2">
        <v>42532</v>
      </c>
      <c r="B164">
        <v>207</v>
      </c>
      <c r="C164">
        <v>182</v>
      </c>
      <c r="D164">
        <v>191</v>
      </c>
      <c r="E164">
        <v>317</v>
      </c>
      <c r="F164">
        <v>229</v>
      </c>
      <c r="G164">
        <v>46</v>
      </c>
      <c r="H164">
        <v>73</v>
      </c>
      <c r="I164">
        <v>47</v>
      </c>
      <c r="J164">
        <v>61</v>
      </c>
      <c r="K164">
        <v>329</v>
      </c>
      <c r="L164">
        <v>183</v>
      </c>
      <c r="M164">
        <v>266</v>
      </c>
      <c r="N164">
        <v>319</v>
      </c>
      <c r="O164">
        <v>412</v>
      </c>
      <c r="P164">
        <v>393</v>
      </c>
      <c r="Q164">
        <v>542</v>
      </c>
      <c r="R164">
        <v>435</v>
      </c>
      <c r="S164">
        <v>899</v>
      </c>
      <c r="T164">
        <v>118</v>
      </c>
      <c r="U164">
        <v>209</v>
      </c>
      <c r="V164">
        <v>1165</v>
      </c>
      <c r="W164">
        <v>435</v>
      </c>
      <c r="X164">
        <v>130</v>
      </c>
      <c r="Y164">
        <v>284</v>
      </c>
      <c r="Z164">
        <v>65</v>
      </c>
      <c r="AA164">
        <v>72</v>
      </c>
    </row>
    <row r="165" spans="1:27">
      <c r="A165" s="2">
        <v>42533</v>
      </c>
      <c r="B165">
        <v>275</v>
      </c>
      <c r="C165">
        <v>234</v>
      </c>
      <c r="D165">
        <v>130</v>
      </c>
      <c r="E165">
        <v>221</v>
      </c>
      <c r="F165">
        <v>274</v>
      </c>
      <c r="G165">
        <v>37</v>
      </c>
      <c r="H165">
        <v>69</v>
      </c>
      <c r="I165">
        <v>25</v>
      </c>
      <c r="J165">
        <v>40</v>
      </c>
      <c r="K165">
        <v>303</v>
      </c>
      <c r="L165">
        <v>194</v>
      </c>
      <c r="M165">
        <v>252</v>
      </c>
      <c r="N165">
        <v>412</v>
      </c>
      <c r="O165">
        <v>340</v>
      </c>
      <c r="P165">
        <v>417</v>
      </c>
      <c r="Q165">
        <v>565</v>
      </c>
      <c r="R165">
        <v>406</v>
      </c>
      <c r="S165">
        <v>881</v>
      </c>
      <c r="T165">
        <v>115</v>
      </c>
      <c r="U165">
        <v>152</v>
      </c>
      <c r="V165">
        <v>1082</v>
      </c>
      <c r="W165">
        <v>594</v>
      </c>
      <c r="X165">
        <v>257</v>
      </c>
      <c r="Y165">
        <v>266</v>
      </c>
      <c r="Z165">
        <v>82</v>
      </c>
      <c r="AA165">
        <v>63</v>
      </c>
    </row>
    <row r="166" spans="1:27">
      <c r="A166" s="2">
        <v>42534</v>
      </c>
      <c r="B166">
        <v>330</v>
      </c>
      <c r="C166">
        <v>165</v>
      </c>
      <c r="D166">
        <v>106</v>
      </c>
      <c r="E166">
        <v>602</v>
      </c>
      <c r="F166">
        <v>342</v>
      </c>
      <c r="G166">
        <v>93</v>
      </c>
      <c r="H166">
        <v>83</v>
      </c>
      <c r="I166">
        <v>39</v>
      </c>
      <c r="J166">
        <v>197</v>
      </c>
      <c r="K166">
        <v>566</v>
      </c>
      <c r="L166">
        <v>102</v>
      </c>
      <c r="M166">
        <v>292</v>
      </c>
      <c r="N166">
        <v>439</v>
      </c>
      <c r="O166">
        <v>211</v>
      </c>
      <c r="P166">
        <v>804</v>
      </c>
      <c r="Q166">
        <v>499</v>
      </c>
      <c r="R166">
        <v>224</v>
      </c>
      <c r="S166">
        <v>924</v>
      </c>
      <c r="T166">
        <v>110</v>
      </c>
      <c r="U166">
        <v>489</v>
      </c>
      <c r="V166">
        <v>1024</v>
      </c>
      <c r="W166">
        <v>370</v>
      </c>
      <c r="X166">
        <v>67</v>
      </c>
      <c r="Y166">
        <v>60</v>
      </c>
      <c r="Z166">
        <v>148</v>
      </c>
      <c r="AA166">
        <v>83</v>
      </c>
    </row>
    <row r="167" spans="1:27">
      <c r="A167" s="2">
        <v>42535</v>
      </c>
      <c r="B167">
        <v>339</v>
      </c>
      <c r="C167">
        <v>286</v>
      </c>
      <c r="D167">
        <v>158</v>
      </c>
      <c r="E167">
        <v>654</v>
      </c>
      <c r="F167">
        <v>367</v>
      </c>
      <c r="G167">
        <v>84</v>
      </c>
      <c r="H167">
        <v>90</v>
      </c>
      <c r="I167">
        <v>30</v>
      </c>
      <c r="J167">
        <v>198</v>
      </c>
      <c r="K167">
        <v>661</v>
      </c>
      <c r="L167">
        <v>154</v>
      </c>
      <c r="M167">
        <v>348</v>
      </c>
      <c r="N167">
        <v>495</v>
      </c>
      <c r="O167">
        <v>215</v>
      </c>
      <c r="P167">
        <v>796</v>
      </c>
      <c r="Q167">
        <v>514</v>
      </c>
      <c r="R167">
        <v>217</v>
      </c>
      <c r="S167">
        <v>1009</v>
      </c>
      <c r="T167">
        <v>124</v>
      </c>
      <c r="U167">
        <v>454</v>
      </c>
      <c r="V167">
        <v>1195</v>
      </c>
      <c r="W167">
        <v>455</v>
      </c>
      <c r="X167">
        <v>72</v>
      </c>
      <c r="Y167">
        <v>97</v>
      </c>
      <c r="Z167">
        <v>152</v>
      </c>
      <c r="AA167">
        <v>108</v>
      </c>
    </row>
    <row r="168" spans="1:27">
      <c r="A168" s="2">
        <v>42536</v>
      </c>
      <c r="B168">
        <v>354</v>
      </c>
      <c r="C168">
        <v>170</v>
      </c>
      <c r="D168">
        <v>96</v>
      </c>
      <c r="E168">
        <v>686</v>
      </c>
      <c r="F168">
        <v>368</v>
      </c>
      <c r="G168">
        <v>92</v>
      </c>
      <c r="H168">
        <v>76</v>
      </c>
      <c r="I168">
        <v>52</v>
      </c>
      <c r="J168">
        <v>182</v>
      </c>
      <c r="K168">
        <v>594</v>
      </c>
      <c r="L168">
        <v>131</v>
      </c>
      <c r="M168">
        <v>343</v>
      </c>
      <c r="N168">
        <v>362</v>
      </c>
      <c r="O168">
        <v>204</v>
      </c>
      <c r="P168">
        <v>714</v>
      </c>
      <c r="Q168">
        <v>473</v>
      </c>
      <c r="R168">
        <v>160</v>
      </c>
      <c r="S168">
        <v>956</v>
      </c>
      <c r="T168">
        <v>123</v>
      </c>
      <c r="U168">
        <v>443</v>
      </c>
      <c r="V168">
        <v>1108</v>
      </c>
      <c r="W168">
        <v>401</v>
      </c>
      <c r="X168">
        <v>64</v>
      </c>
      <c r="Y168">
        <v>73</v>
      </c>
      <c r="Z168">
        <v>160</v>
      </c>
      <c r="AA168">
        <v>106</v>
      </c>
    </row>
    <row r="169" spans="1:27">
      <c r="A169" s="2">
        <v>42537</v>
      </c>
      <c r="B169">
        <v>332</v>
      </c>
      <c r="C169">
        <v>232</v>
      </c>
      <c r="D169">
        <v>111</v>
      </c>
      <c r="E169">
        <v>661</v>
      </c>
      <c r="F169">
        <v>390</v>
      </c>
      <c r="G169">
        <v>94</v>
      </c>
      <c r="H169">
        <v>89</v>
      </c>
      <c r="I169">
        <v>38</v>
      </c>
      <c r="J169">
        <v>177</v>
      </c>
      <c r="K169">
        <v>661</v>
      </c>
      <c r="L169">
        <v>131</v>
      </c>
      <c r="M169">
        <v>313</v>
      </c>
      <c r="N169">
        <v>403</v>
      </c>
      <c r="O169">
        <v>219</v>
      </c>
      <c r="P169">
        <v>775</v>
      </c>
      <c r="Q169">
        <v>478</v>
      </c>
      <c r="R169">
        <v>190</v>
      </c>
      <c r="S169">
        <v>981</v>
      </c>
      <c r="T169">
        <v>116</v>
      </c>
      <c r="U169">
        <v>456</v>
      </c>
      <c r="V169">
        <v>1126</v>
      </c>
      <c r="W169">
        <v>435</v>
      </c>
      <c r="X169">
        <v>53</v>
      </c>
      <c r="Y169">
        <v>102</v>
      </c>
      <c r="Z169">
        <v>147</v>
      </c>
      <c r="AA169">
        <v>101</v>
      </c>
    </row>
    <row r="170" spans="1:27">
      <c r="A170" s="2">
        <v>42538</v>
      </c>
      <c r="B170">
        <v>315</v>
      </c>
      <c r="C170">
        <v>211</v>
      </c>
      <c r="D170">
        <v>105</v>
      </c>
      <c r="E170">
        <v>583</v>
      </c>
      <c r="F170">
        <v>310</v>
      </c>
      <c r="G170">
        <v>101</v>
      </c>
      <c r="H170">
        <v>94</v>
      </c>
      <c r="I170">
        <v>32</v>
      </c>
      <c r="J170">
        <v>152</v>
      </c>
      <c r="K170">
        <v>530</v>
      </c>
      <c r="L170">
        <v>131</v>
      </c>
      <c r="M170">
        <v>305</v>
      </c>
      <c r="N170">
        <v>364</v>
      </c>
      <c r="O170">
        <v>345</v>
      </c>
      <c r="P170">
        <v>663</v>
      </c>
      <c r="Q170">
        <v>476</v>
      </c>
      <c r="R170">
        <v>242</v>
      </c>
      <c r="S170">
        <v>938</v>
      </c>
      <c r="T170">
        <v>84</v>
      </c>
      <c r="U170">
        <v>419</v>
      </c>
      <c r="V170">
        <v>1050</v>
      </c>
      <c r="W170">
        <v>411</v>
      </c>
      <c r="X170">
        <v>76</v>
      </c>
      <c r="Y170">
        <v>87</v>
      </c>
      <c r="Z170">
        <v>134</v>
      </c>
      <c r="AA170">
        <v>99</v>
      </c>
    </row>
    <row r="171" spans="1:27">
      <c r="A171" s="2">
        <v>42539</v>
      </c>
      <c r="B171">
        <v>201</v>
      </c>
      <c r="C171">
        <v>260</v>
      </c>
      <c r="D171">
        <v>162</v>
      </c>
      <c r="E171">
        <v>269</v>
      </c>
      <c r="F171">
        <v>249</v>
      </c>
      <c r="G171">
        <v>57</v>
      </c>
      <c r="H171">
        <v>77</v>
      </c>
      <c r="I171">
        <v>23</v>
      </c>
      <c r="J171">
        <v>53</v>
      </c>
      <c r="K171">
        <v>305</v>
      </c>
      <c r="L171">
        <v>182</v>
      </c>
      <c r="M171">
        <v>242</v>
      </c>
      <c r="N171">
        <v>310</v>
      </c>
      <c r="O171">
        <v>393</v>
      </c>
      <c r="P171">
        <v>393</v>
      </c>
      <c r="Q171">
        <v>542</v>
      </c>
      <c r="R171">
        <v>299</v>
      </c>
      <c r="S171">
        <v>734</v>
      </c>
      <c r="T171">
        <v>142</v>
      </c>
      <c r="U171">
        <v>152</v>
      </c>
      <c r="V171">
        <v>1007</v>
      </c>
      <c r="W171">
        <v>406</v>
      </c>
      <c r="X171">
        <v>190</v>
      </c>
      <c r="Y171">
        <v>266</v>
      </c>
      <c r="Z171">
        <v>72</v>
      </c>
      <c r="AA171">
        <v>77</v>
      </c>
    </row>
    <row r="172" spans="1:27">
      <c r="A172" s="2">
        <v>42540</v>
      </c>
      <c r="B172">
        <v>265</v>
      </c>
      <c r="C172">
        <v>374</v>
      </c>
      <c r="D172">
        <v>156</v>
      </c>
      <c r="E172">
        <v>276</v>
      </c>
      <c r="F172">
        <v>339</v>
      </c>
      <c r="G172">
        <v>35</v>
      </c>
      <c r="H172">
        <v>74</v>
      </c>
      <c r="I172">
        <v>23</v>
      </c>
      <c r="J172">
        <v>59</v>
      </c>
      <c r="K172">
        <v>309</v>
      </c>
      <c r="L172">
        <v>226</v>
      </c>
      <c r="M172">
        <v>321</v>
      </c>
      <c r="N172">
        <v>535</v>
      </c>
      <c r="O172">
        <v>387</v>
      </c>
      <c r="P172">
        <v>479</v>
      </c>
      <c r="Q172">
        <v>672</v>
      </c>
      <c r="R172">
        <v>622</v>
      </c>
      <c r="S172">
        <v>923</v>
      </c>
      <c r="T172">
        <v>157</v>
      </c>
      <c r="U172">
        <v>160</v>
      </c>
      <c r="V172">
        <v>1174</v>
      </c>
      <c r="W172">
        <v>645</v>
      </c>
      <c r="X172">
        <v>262</v>
      </c>
      <c r="Y172">
        <v>315</v>
      </c>
      <c r="Z172">
        <v>58</v>
      </c>
      <c r="AA172">
        <v>79</v>
      </c>
    </row>
    <row r="173" spans="1:27">
      <c r="A173" s="2">
        <v>42541</v>
      </c>
      <c r="B173">
        <v>318</v>
      </c>
      <c r="C173">
        <v>186</v>
      </c>
      <c r="D173">
        <v>116</v>
      </c>
      <c r="E173">
        <v>625</v>
      </c>
      <c r="F173">
        <v>404</v>
      </c>
      <c r="G173">
        <v>79</v>
      </c>
      <c r="H173">
        <v>100</v>
      </c>
      <c r="I173">
        <v>30</v>
      </c>
      <c r="J173">
        <v>185</v>
      </c>
      <c r="K173">
        <v>586</v>
      </c>
      <c r="L173">
        <v>113</v>
      </c>
      <c r="M173">
        <v>315</v>
      </c>
      <c r="N173">
        <v>419</v>
      </c>
      <c r="O173">
        <v>252</v>
      </c>
      <c r="P173">
        <v>787</v>
      </c>
      <c r="Q173">
        <v>587</v>
      </c>
      <c r="R173">
        <v>264</v>
      </c>
      <c r="S173">
        <v>899</v>
      </c>
      <c r="T173">
        <v>103</v>
      </c>
      <c r="U173">
        <v>446</v>
      </c>
      <c r="V173">
        <v>990</v>
      </c>
      <c r="W173">
        <v>390</v>
      </c>
      <c r="X173">
        <v>101</v>
      </c>
      <c r="Y173">
        <v>71</v>
      </c>
      <c r="Z173">
        <v>134</v>
      </c>
      <c r="AA173">
        <v>88</v>
      </c>
    </row>
    <row r="174" spans="1:27">
      <c r="A174" s="2">
        <v>42542</v>
      </c>
      <c r="B174">
        <v>337</v>
      </c>
      <c r="C174">
        <v>206</v>
      </c>
      <c r="D174">
        <v>107</v>
      </c>
      <c r="E174">
        <v>640</v>
      </c>
      <c r="F174">
        <v>360</v>
      </c>
      <c r="G174">
        <v>83</v>
      </c>
      <c r="H174">
        <v>94</v>
      </c>
      <c r="I174">
        <v>21</v>
      </c>
      <c r="J174">
        <v>179</v>
      </c>
      <c r="K174">
        <v>583</v>
      </c>
      <c r="L174">
        <v>120</v>
      </c>
      <c r="M174">
        <v>355</v>
      </c>
      <c r="N174">
        <v>406</v>
      </c>
      <c r="O174">
        <v>203</v>
      </c>
      <c r="P174">
        <v>823</v>
      </c>
      <c r="Q174">
        <v>554</v>
      </c>
      <c r="R174">
        <v>213</v>
      </c>
      <c r="S174">
        <v>976</v>
      </c>
      <c r="T174">
        <v>114</v>
      </c>
      <c r="U174">
        <v>479</v>
      </c>
      <c r="V174">
        <v>1183</v>
      </c>
      <c r="W174">
        <v>395</v>
      </c>
      <c r="X174">
        <v>73</v>
      </c>
      <c r="Y174">
        <v>81</v>
      </c>
      <c r="Z174">
        <v>152</v>
      </c>
      <c r="AA174">
        <v>106</v>
      </c>
    </row>
    <row r="175" spans="1:27">
      <c r="A175" s="2">
        <v>42543</v>
      </c>
      <c r="B175">
        <v>189</v>
      </c>
      <c r="C175">
        <v>100</v>
      </c>
      <c r="D175">
        <v>78</v>
      </c>
      <c r="E175">
        <v>429</v>
      </c>
      <c r="F175">
        <v>226</v>
      </c>
      <c r="G175">
        <v>62</v>
      </c>
      <c r="H175">
        <v>82</v>
      </c>
      <c r="I175">
        <v>17</v>
      </c>
      <c r="J175">
        <v>139</v>
      </c>
      <c r="K175">
        <v>400</v>
      </c>
      <c r="L175">
        <v>79</v>
      </c>
      <c r="M175">
        <v>191</v>
      </c>
      <c r="N175">
        <v>245</v>
      </c>
      <c r="O175">
        <v>108</v>
      </c>
      <c r="P175">
        <v>459</v>
      </c>
      <c r="Q175">
        <v>244</v>
      </c>
      <c r="R175">
        <v>86</v>
      </c>
      <c r="S175">
        <v>487</v>
      </c>
      <c r="T175">
        <v>72</v>
      </c>
      <c r="U175">
        <v>288</v>
      </c>
      <c r="V175">
        <v>556</v>
      </c>
      <c r="W175">
        <v>225</v>
      </c>
      <c r="X175">
        <v>42</v>
      </c>
      <c r="Y175">
        <v>27</v>
      </c>
      <c r="Z175">
        <v>108</v>
      </c>
      <c r="AA175">
        <v>75</v>
      </c>
    </row>
    <row r="176" spans="1:27">
      <c r="A176" s="2">
        <v>42544</v>
      </c>
      <c r="B176">
        <v>236</v>
      </c>
      <c r="C176">
        <v>124</v>
      </c>
      <c r="D176">
        <v>74</v>
      </c>
      <c r="E176">
        <v>434</v>
      </c>
      <c r="F176">
        <v>228</v>
      </c>
      <c r="G176">
        <v>77</v>
      </c>
      <c r="H176">
        <v>70</v>
      </c>
      <c r="I176">
        <v>23</v>
      </c>
      <c r="J176">
        <v>182</v>
      </c>
      <c r="K176">
        <v>419</v>
      </c>
      <c r="L176">
        <v>90</v>
      </c>
      <c r="M176">
        <v>182</v>
      </c>
      <c r="N176">
        <v>257</v>
      </c>
      <c r="O176">
        <v>145</v>
      </c>
      <c r="P176">
        <v>544</v>
      </c>
      <c r="Q176">
        <v>252</v>
      </c>
      <c r="R176">
        <v>156</v>
      </c>
      <c r="S176">
        <v>577</v>
      </c>
      <c r="T176">
        <v>56</v>
      </c>
      <c r="U176">
        <v>313</v>
      </c>
      <c r="V176">
        <v>669</v>
      </c>
      <c r="W176">
        <v>260</v>
      </c>
      <c r="X176">
        <v>49</v>
      </c>
      <c r="Y176">
        <v>37</v>
      </c>
      <c r="Z176">
        <v>143</v>
      </c>
      <c r="AA176">
        <v>86</v>
      </c>
    </row>
    <row r="177" spans="1:27">
      <c r="A177" s="2">
        <v>42545</v>
      </c>
      <c r="B177">
        <v>296</v>
      </c>
      <c r="C177">
        <v>194</v>
      </c>
      <c r="D177">
        <v>96</v>
      </c>
      <c r="E177">
        <v>549</v>
      </c>
      <c r="F177">
        <v>295</v>
      </c>
      <c r="G177">
        <v>89</v>
      </c>
      <c r="H177">
        <v>88</v>
      </c>
      <c r="I177">
        <v>19</v>
      </c>
      <c r="J177">
        <v>145</v>
      </c>
      <c r="K177">
        <v>492</v>
      </c>
      <c r="L177">
        <v>120</v>
      </c>
      <c r="M177">
        <v>326</v>
      </c>
      <c r="N177">
        <v>325</v>
      </c>
      <c r="O177">
        <v>187</v>
      </c>
      <c r="P177">
        <v>619</v>
      </c>
      <c r="Q177">
        <v>437</v>
      </c>
      <c r="R177">
        <v>223</v>
      </c>
      <c r="S177">
        <v>865</v>
      </c>
      <c r="T177">
        <v>102</v>
      </c>
      <c r="U177">
        <v>368</v>
      </c>
      <c r="V177">
        <v>1043</v>
      </c>
      <c r="W177">
        <v>421</v>
      </c>
      <c r="X177">
        <v>89</v>
      </c>
      <c r="Y177">
        <v>104</v>
      </c>
      <c r="Z177">
        <v>140</v>
      </c>
      <c r="AA177">
        <v>98</v>
      </c>
    </row>
    <row r="178" spans="1:27">
      <c r="A178" s="2">
        <v>42546</v>
      </c>
      <c r="B178">
        <v>45</v>
      </c>
      <c r="C178">
        <v>69</v>
      </c>
      <c r="D178">
        <v>58</v>
      </c>
      <c r="E178">
        <v>117</v>
      </c>
      <c r="F178">
        <v>59</v>
      </c>
      <c r="G178">
        <v>32</v>
      </c>
      <c r="H178">
        <v>65</v>
      </c>
      <c r="I178">
        <v>14</v>
      </c>
      <c r="J178">
        <v>40</v>
      </c>
      <c r="K178">
        <v>114</v>
      </c>
      <c r="L178">
        <v>102</v>
      </c>
      <c r="M178">
        <v>109</v>
      </c>
      <c r="N178">
        <v>51</v>
      </c>
      <c r="O178">
        <v>142</v>
      </c>
      <c r="P178">
        <v>112</v>
      </c>
      <c r="Q178">
        <v>155</v>
      </c>
      <c r="R178">
        <v>30</v>
      </c>
      <c r="S178">
        <v>299</v>
      </c>
      <c r="T178">
        <v>39</v>
      </c>
      <c r="U178">
        <v>92</v>
      </c>
      <c r="V178">
        <v>417</v>
      </c>
      <c r="W178">
        <v>92</v>
      </c>
      <c r="X178">
        <v>11</v>
      </c>
      <c r="Y178">
        <v>30</v>
      </c>
      <c r="Z178">
        <v>42</v>
      </c>
      <c r="AA178">
        <v>23</v>
      </c>
    </row>
    <row r="179" spans="1:27">
      <c r="A179" s="2">
        <v>42547</v>
      </c>
      <c r="B179">
        <v>62</v>
      </c>
      <c r="C179">
        <v>123</v>
      </c>
      <c r="D179">
        <v>88</v>
      </c>
      <c r="E179">
        <v>155</v>
      </c>
      <c r="F179">
        <v>92</v>
      </c>
      <c r="G179">
        <v>29</v>
      </c>
      <c r="H179">
        <v>60</v>
      </c>
      <c r="I179">
        <v>10</v>
      </c>
      <c r="J179">
        <v>35</v>
      </c>
      <c r="K179">
        <v>180</v>
      </c>
      <c r="L179">
        <v>105</v>
      </c>
      <c r="M179">
        <v>152</v>
      </c>
      <c r="N179">
        <v>97</v>
      </c>
      <c r="O179">
        <v>190</v>
      </c>
      <c r="P179">
        <v>145</v>
      </c>
      <c r="Q179">
        <v>318</v>
      </c>
      <c r="R179">
        <v>179</v>
      </c>
      <c r="S179">
        <v>390</v>
      </c>
      <c r="T179">
        <v>63</v>
      </c>
      <c r="U179">
        <v>111</v>
      </c>
      <c r="V179">
        <v>502</v>
      </c>
      <c r="W179">
        <v>209</v>
      </c>
      <c r="X179">
        <v>73</v>
      </c>
      <c r="Y179">
        <v>165</v>
      </c>
      <c r="Z179">
        <v>46</v>
      </c>
      <c r="AA179">
        <v>23</v>
      </c>
    </row>
    <row r="180" spans="1:27">
      <c r="A180" s="2">
        <v>42548</v>
      </c>
      <c r="B180">
        <v>190</v>
      </c>
      <c r="C180">
        <v>89</v>
      </c>
      <c r="D180">
        <v>74</v>
      </c>
      <c r="E180">
        <v>341</v>
      </c>
      <c r="F180">
        <v>222</v>
      </c>
      <c r="G180">
        <v>65</v>
      </c>
      <c r="H180">
        <v>70</v>
      </c>
      <c r="I180">
        <v>8</v>
      </c>
      <c r="J180">
        <v>137</v>
      </c>
      <c r="K180">
        <v>342</v>
      </c>
      <c r="L180">
        <v>83</v>
      </c>
      <c r="M180">
        <v>174</v>
      </c>
      <c r="N180">
        <v>262</v>
      </c>
      <c r="O180">
        <v>156</v>
      </c>
      <c r="P180">
        <v>464</v>
      </c>
      <c r="Q180">
        <v>258</v>
      </c>
      <c r="R180">
        <v>76</v>
      </c>
      <c r="S180">
        <v>516</v>
      </c>
      <c r="T180">
        <v>63</v>
      </c>
      <c r="U180">
        <v>241</v>
      </c>
      <c r="V180">
        <v>581</v>
      </c>
      <c r="W180">
        <v>237</v>
      </c>
      <c r="X180">
        <v>27</v>
      </c>
      <c r="Y180">
        <v>34</v>
      </c>
      <c r="Z180">
        <v>100</v>
      </c>
      <c r="AA180">
        <v>74</v>
      </c>
    </row>
    <row r="181" spans="1:27">
      <c r="A181" s="2">
        <v>42549</v>
      </c>
      <c r="B181">
        <v>257</v>
      </c>
      <c r="C181">
        <v>203</v>
      </c>
      <c r="D181">
        <v>110</v>
      </c>
      <c r="E181">
        <v>582</v>
      </c>
      <c r="F181">
        <v>325</v>
      </c>
      <c r="G181">
        <v>70</v>
      </c>
      <c r="H181">
        <v>100</v>
      </c>
      <c r="I181">
        <v>50</v>
      </c>
      <c r="J181">
        <v>187</v>
      </c>
      <c r="K181">
        <v>542</v>
      </c>
      <c r="L181">
        <v>124</v>
      </c>
      <c r="M181">
        <v>293</v>
      </c>
      <c r="N181">
        <v>515</v>
      </c>
      <c r="O181">
        <v>233</v>
      </c>
      <c r="P181">
        <v>706</v>
      </c>
      <c r="Q181">
        <v>492</v>
      </c>
      <c r="R181">
        <v>190</v>
      </c>
      <c r="S181">
        <v>984</v>
      </c>
      <c r="T181">
        <v>165</v>
      </c>
      <c r="U181">
        <v>368</v>
      </c>
      <c r="V181">
        <v>1135</v>
      </c>
      <c r="W181">
        <v>384</v>
      </c>
      <c r="X181">
        <v>72</v>
      </c>
      <c r="Y181">
        <v>109</v>
      </c>
      <c r="Z181">
        <v>154</v>
      </c>
      <c r="AA181">
        <v>103</v>
      </c>
    </row>
    <row r="182" spans="1:27">
      <c r="A182" s="2">
        <v>42550</v>
      </c>
      <c r="B182">
        <v>158</v>
      </c>
      <c r="C182">
        <v>73</v>
      </c>
      <c r="D182">
        <v>52</v>
      </c>
      <c r="E182">
        <v>357</v>
      </c>
      <c r="F182">
        <v>182</v>
      </c>
      <c r="G182">
        <v>51</v>
      </c>
      <c r="H182">
        <v>70</v>
      </c>
      <c r="I182">
        <v>24</v>
      </c>
      <c r="J182">
        <v>129</v>
      </c>
      <c r="K182">
        <v>300</v>
      </c>
      <c r="L182">
        <v>75</v>
      </c>
      <c r="M182">
        <v>161</v>
      </c>
      <c r="N182">
        <v>214</v>
      </c>
      <c r="O182">
        <v>143</v>
      </c>
      <c r="P182">
        <v>362</v>
      </c>
      <c r="Q182">
        <v>228</v>
      </c>
      <c r="R182">
        <v>81</v>
      </c>
      <c r="S182">
        <v>496</v>
      </c>
      <c r="T182">
        <v>64</v>
      </c>
      <c r="U182">
        <v>224</v>
      </c>
      <c r="V182">
        <v>565</v>
      </c>
      <c r="W182">
        <v>179</v>
      </c>
      <c r="X182">
        <v>30</v>
      </c>
      <c r="Y182">
        <v>17</v>
      </c>
      <c r="Z182">
        <v>100</v>
      </c>
      <c r="AA182">
        <v>53</v>
      </c>
    </row>
    <row r="183" spans="1:27">
      <c r="A183" s="2">
        <v>42551</v>
      </c>
      <c r="B183">
        <v>258</v>
      </c>
      <c r="C183">
        <v>133</v>
      </c>
      <c r="D183">
        <v>110</v>
      </c>
      <c r="E183">
        <v>487</v>
      </c>
      <c r="F183">
        <v>293</v>
      </c>
      <c r="G183">
        <v>70</v>
      </c>
      <c r="H183">
        <v>81</v>
      </c>
      <c r="I183">
        <v>27</v>
      </c>
      <c r="J183">
        <v>171</v>
      </c>
      <c r="K183">
        <v>495</v>
      </c>
      <c r="L183">
        <v>105</v>
      </c>
      <c r="M183">
        <v>221</v>
      </c>
      <c r="N183">
        <v>329</v>
      </c>
      <c r="O183">
        <v>208</v>
      </c>
      <c r="P183">
        <v>609</v>
      </c>
      <c r="Q183">
        <v>372</v>
      </c>
      <c r="R183">
        <v>192</v>
      </c>
      <c r="S183">
        <v>731</v>
      </c>
      <c r="T183">
        <v>102</v>
      </c>
      <c r="U183">
        <v>314</v>
      </c>
      <c r="V183">
        <v>875</v>
      </c>
      <c r="W183">
        <v>308</v>
      </c>
      <c r="X183">
        <v>56</v>
      </c>
      <c r="Y183">
        <v>54</v>
      </c>
      <c r="Z183">
        <v>132</v>
      </c>
      <c r="AA183">
        <v>101</v>
      </c>
    </row>
    <row r="184" spans="1:27">
      <c r="A184" s="2">
        <v>42552</v>
      </c>
      <c r="B184">
        <v>266</v>
      </c>
      <c r="C184">
        <v>217</v>
      </c>
      <c r="D184">
        <v>115</v>
      </c>
      <c r="E184">
        <v>526</v>
      </c>
      <c r="F184">
        <v>294</v>
      </c>
      <c r="G184">
        <v>88</v>
      </c>
      <c r="H184">
        <v>92</v>
      </c>
      <c r="I184">
        <v>30</v>
      </c>
      <c r="J184">
        <v>139</v>
      </c>
      <c r="K184">
        <v>558</v>
      </c>
      <c r="L184">
        <v>122</v>
      </c>
      <c r="M184">
        <v>464</v>
      </c>
      <c r="N184">
        <v>344</v>
      </c>
      <c r="O184">
        <v>188</v>
      </c>
      <c r="P184">
        <v>629</v>
      </c>
      <c r="Q184">
        <v>454</v>
      </c>
      <c r="R184">
        <v>248</v>
      </c>
      <c r="S184">
        <v>1013</v>
      </c>
      <c r="T184">
        <v>114</v>
      </c>
      <c r="U184">
        <v>380</v>
      </c>
      <c r="V184">
        <v>1205</v>
      </c>
      <c r="W184">
        <v>478</v>
      </c>
      <c r="X184">
        <v>88</v>
      </c>
      <c r="Y184">
        <v>98</v>
      </c>
      <c r="Z184">
        <v>123</v>
      </c>
      <c r="AA184">
        <v>192</v>
      </c>
    </row>
    <row r="185" spans="1:27">
      <c r="A185" s="2">
        <v>42553</v>
      </c>
      <c r="B185">
        <v>213</v>
      </c>
      <c r="C185">
        <v>341</v>
      </c>
      <c r="D185">
        <v>183</v>
      </c>
      <c r="E185">
        <v>264</v>
      </c>
      <c r="F185">
        <v>248</v>
      </c>
      <c r="G185">
        <v>36</v>
      </c>
      <c r="H185">
        <v>81</v>
      </c>
      <c r="I185">
        <v>41</v>
      </c>
      <c r="J185">
        <v>64</v>
      </c>
      <c r="K185">
        <v>311</v>
      </c>
      <c r="L185">
        <v>231</v>
      </c>
      <c r="M185">
        <v>265</v>
      </c>
      <c r="N185">
        <v>436</v>
      </c>
      <c r="O185">
        <v>495</v>
      </c>
      <c r="P185">
        <v>397</v>
      </c>
      <c r="Q185">
        <v>605</v>
      </c>
      <c r="R185">
        <v>436</v>
      </c>
      <c r="S185">
        <v>1002</v>
      </c>
      <c r="T185">
        <v>111</v>
      </c>
      <c r="U185">
        <v>176</v>
      </c>
      <c r="V185">
        <v>1370</v>
      </c>
      <c r="W185">
        <v>787</v>
      </c>
      <c r="X185">
        <v>144</v>
      </c>
      <c r="Y185">
        <v>244</v>
      </c>
      <c r="Z185">
        <v>72</v>
      </c>
      <c r="AA185">
        <v>108</v>
      </c>
    </row>
    <row r="186" spans="1:27">
      <c r="A186" s="2">
        <v>42554</v>
      </c>
      <c r="B186">
        <v>264</v>
      </c>
      <c r="C186">
        <v>345</v>
      </c>
      <c r="D186">
        <v>159</v>
      </c>
      <c r="E186">
        <v>267</v>
      </c>
      <c r="F186">
        <v>347</v>
      </c>
      <c r="G186">
        <v>23</v>
      </c>
      <c r="H186">
        <v>66</v>
      </c>
      <c r="I186">
        <v>15</v>
      </c>
      <c r="J186">
        <v>71</v>
      </c>
      <c r="K186">
        <v>297</v>
      </c>
      <c r="L186">
        <v>194</v>
      </c>
      <c r="M186">
        <v>251</v>
      </c>
      <c r="N186">
        <v>515</v>
      </c>
      <c r="O186">
        <v>601</v>
      </c>
      <c r="P186">
        <v>581</v>
      </c>
      <c r="Q186">
        <v>874</v>
      </c>
      <c r="R186">
        <v>712</v>
      </c>
      <c r="S186">
        <v>960</v>
      </c>
      <c r="T186">
        <v>153</v>
      </c>
      <c r="U186">
        <v>148</v>
      </c>
      <c r="V186">
        <v>1304</v>
      </c>
      <c r="W186">
        <v>695</v>
      </c>
      <c r="X186">
        <v>189</v>
      </c>
      <c r="Y186">
        <v>250</v>
      </c>
      <c r="Z186">
        <v>70</v>
      </c>
      <c r="AA186">
        <v>84</v>
      </c>
    </row>
    <row r="187" spans="1:27">
      <c r="A187" s="2">
        <v>42555</v>
      </c>
      <c r="B187">
        <v>300</v>
      </c>
      <c r="C187">
        <v>160</v>
      </c>
      <c r="D187">
        <v>115</v>
      </c>
      <c r="E187">
        <v>524</v>
      </c>
      <c r="F187">
        <v>364</v>
      </c>
      <c r="G187">
        <v>70</v>
      </c>
      <c r="H187">
        <v>86</v>
      </c>
      <c r="I187">
        <v>39</v>
      </c>
      <c r="J187">
        <v>175</v>
      </c>
      <c r="K187">
        <v>547</v>
      </c>
      <c r="L187">
        <v>117</v>
      </c>
      <c r="M187">
        <v>326</v>
      </c>
      <c r="N187">
        <v>384</v>
      </c>
      <c r="O187">
        <v>209</v>
      </c>
      <c r="P187">
        <v>772</v>
      </c>
      <c r="Q187">
        <v>513</v>
      </c>
      <c r="R187">
        <v>243</v>
      </c>
      <c r="S187">
        <v>824</v>
      </c>
      <c r="T187">
        <v>134</v>
      </c>
      <c r="U187">
        <v>404</v>
      </c>
      <c r="V187">
        <v>998</v>
      </c>
      <c r="W187">
        <v>383</v>
      </c>
      <c r="X187">
        <v>64</v>
      </c>
      <c r="Y187">
        <v>57</v>
      </c>
      <c r="Z187">
        <v>135</v>
      </c>
      <c r="AA187">
        <v>159</v>
      </c>
    </row>
    <row r="188" spans="1:27">
      <c r="A188" s="2">
        <v>42556</v>
      </c>
      <c r="B188">
        <v>304</v>
      </c>
      <c r="C188">
        <v>205</v>
      </c>
      <c r="D188">
        <v>140</v>
      </c>
      <c r="E188">
        <v>598</v>
      </c>
      <c r="F188">
        <v>364</v>
      </c>
      <c r="G188">
        <v>70</v>
      </c>
      <c r="H188">
        <v>102</v>
      </c>
      <c r="I188">
        <v>41</v>
      </c>
      <c r="J188">
        <v>182</v>
      </c>
      <c r="K188">
        <v>555</v>
      </c>
      <c r="L188">
        <v>159</v>
      </c>
      <c r="M188">
        <v>321</v>
      </c>
      <c r="N188">
        <v>422</v>
      </c>
      <c r="O188">
        <v>268</v>
      </c>
      <c r="P188">
        <v>771</v>
      </c>
      <c r="Q188">
        <v>560</v>
      </c>
      <c r="R188">
        <v>250</v>
      </c>
      <c r="S188">
        <v>934</v>
      </c>
      <c r="T188">
        <v>128</v>
      </c>
      <c r="U188">
        <v>471</v>
      </c>
      <c r="V188">
        <v>1214</v>
      </c>
      <c r="W188">
        <v>380</v>
      </c>
      <c r="X188">
        <v>114</v>
      </c>
      <c r="Y188">
        <v>126</v>
      </c>
      <c r="Z188">
        <v>136</v>
      </c>
      <c r="AA188">
        <v>182</v>
      </c>
    </row>
    <row r="189" spans="1:27">
      <c r="A189" s="2">
        <v>42557</v>
      </c>
      <c r="B189">
        <v>322</v>
      </c>
      <c r="C189">
        <v>205</v>
      </c>
      <c r="D189">
        <v>98</v>
      </c>
      <c r="E189">
        <v>617</v>
      </c>
      <c r="F189">
        <v>354</v>
      </c>
      <c r="G189">
        <v>82</v>
      </c>
      <c r="H189">
        <v>77</v>
      </c>
      <c r="I189">
        <v>53</v>
      </c>
      <c r="J189">
        <v>205</v>
      </c>
      <c r="K189">
        <v>547</v>
      </c>
      <c r="L189">
        <v>129</v>
      </c>
      <c r="M189">
        <v>368</v>
      </c>
      <c r="N189">
        <v>377</v>
      </c>
      <c r="O189">
        <v>231</v>
      </c>
      <c r="P189">
        <v>714</v>
      </c>
      <c r="Q189">
        <v>518</v>
      </c>
      <c r="R189">
        <v>268</v>
      </c>
      <c r="S189">
        <v>927</v>
      </c>
      <c r="T189">
        <v>106</v>
      </c>
      <c r="U189">
        <v>409</v>
      </c>
      <c r="V189">
        <v>1125</v>
      </c>
      <c r="W189">
        <v>453</v>
      </c>
      <c r="X189">
        <v>77</v>
      </c>
      <c r="Y189">
        <v>100</v>
      </c>
      <c r="Z189">
        <v>139</v>
      </c>
      <c r="AA189">
        <v>140</v>
      </c>
    </row>
    <row r="190" spans="1:27">
      <c r="A190" s="2">
        <v>42558</v>
      </c>
      <c r="B190">
        <v>230</v>
      </c>
      <c r="C190">
        <v>106</v>
      </c>
      <c r="D190">
        <v>88</v>
      </c>
      <c r="E190">
        <v>443</v>
      </c>
      <c r="F190">
        <v>223</v>
      </c>
      <c r="G190">
        <v>75</v>
      </c>
      <c r="H190">
        <v>69</v>
      </c>
      <c r="I190">
        <v>20</v>
      </c>
      <c r="J190">
        <v>153</v>
      </c>
      <c r="K190">
        <v>469</v>
      </c>
      <c r="L190">
        <v>101</v>
      </c>
      <c r="M190">
        <v>219</v>
      </c>
      <c r="N190">
        <v>305</v>
      </c>
      <c r="O190">
        <v>127</v>
      </c>
      <c r="P190">
        <v>480</v>
      </c>
      <c r="Q190">
        <v>321</v>
      </c>
      <c r="R190">
        <v>117</v>
      </c>
      <c r="S190">
        <v>619</v>
      </c>
      <c r="T190">
        <v>56</v>
      </c>
      <c r="U190">
        <v>324</v>
      </c>
      <c r="V190">
        <v>719</v>
      </c>
      <c r="W190">
        <v>266</v>
      </c>
      <c r="X190">
        <v>30</v>
      </c>
      <c r="Y190">
        <v>40</v>
      </c>
      <c r="Z190">
        <v>111</v>
      </c>
      <c r="AA190">
        <v>153</v>
      </c>
    </row>
    <row r="191" spans="1:27">
      <c r="A191" s="2">
        <v>42559</v>
      </c>
      <c r="B191">
        <v>212</v>
      </c>
      <c r="C191">
        <v>152</v>
      </c>
      <c r="D191">
        <v>60</v>
      </c>
      <c r="E191">
        <v>399</v>
      </c>
      <c r="F191">
        <v>214</v>
      </c>
      <c r="G191">
        <v>78</v>
      </c>
      <c r="H191">
        <v>84</v>
      </c>
      <c r="I191">
        <v>12</v>
      </c>
      <c r="J191">
        <v>147</v>
      </c>
      <c r="K191">
        <v>418</v>
      </c>
      <c r="L191">
        <v>86</v>
      </c>
      <c r="M191">
        <v>177</v>
      </c>
      <c r="N191">
        <v>268</v>
      </c>
      <c r="O191">
        <v>152</v>
      </c>
      <c r="P191">
        <v>447</v>
      </c>
      <c r="Q191">
        <v>275</v>
      </c>
      <c r="R191">
        <v>134</v>
      </c>
      <c r="S191">
        <v>708</v>
      </c>
      <c r="T191">
        <v>69</v>
      </c>
      <c r="U191">
        <v>257</v>
      </c>
      <c r="V191">
        <v>746</v>
      </c>
      <c r="W191">
        <v>380</v>
      </c>
      <c r="X191">
        <v>55</v>
      </c>
      <c r="Y191">
        <v>36</v>
      </c>
      <c r="Z191">
        <v>133</v>
      </c>
      <c r="AA191">
        <v>120</v>
      </c>
    </row>
    <row r="192" spans="1:27">
      <c r="A192" s="2">
        <v>42560</v>
      </c>
      <c r="B192">
        <v>160</v>
      </c>
      <c r="C192">
        <v>189</v>
      </c>
      <c r="D192">
        <v>124</v>
      </c>
      <c r="E192">
        <v>183</v>
      </c>
      <c r="F192">
        <v>187</v>
      </c>
      <c r="G192">
        <v>40</v>
      </c>
      <c r="H192">
        <v>80</v>
      </c>
      <c r="I192">
        <v>38</v>
      </c>
      <c r="J192">
        <v>55</v>
      </c>
      <c r="K192">
        <v>292</v>
      </c>
      <c r="L192">
        <v>150</v>
      </c>
      <c r="M192">
        <v>212</v>
      </c>
      <c r="N192">
        <v>302</v>
      </c>
      <c r="O192">
        <v>369</v>
      </c>
      <c r="P192">
        <v>268</v>
      </c>
      <c r="Q192">
        <v>394</v>
      </c>
      <c r="R192">
        <v>232</v>
      </c>
      <c r="S192">
        <v>756</v>
      </c>
      <c r="T192">
        <v>105</v>
      </c>
      <c r="U192">
        <v>143</v>
      </c>
      <c r="V192">
        <v>942</v>
      </c>
      <c r="W192">
        <v>473</v>
      </c>
      <c r="X192">
        <v>103</v>
      </c>
      <c r="Y192">
        <v>170</v>
      </c>
      <c r="Z192">
        <v>76</v>
      </c>
      <c r="AA192">
        <v>86</v>
      </c>
    </row>
    <row r="193" spans="1:27">
      <c r="A193" s="2">
        <v>42561</v>
      </c>
      <c r="B193">
        <v>233</v>
      </c>
      <c r="C193">
        <v>316</v>
      </c>
      <c r="D193">
        <v>119</v>
      </c>
      <c r="E193">
        <v>214</v>
      </c>
      <c r="F193">
        <v>285</v>
      </c>
      <c r="G193">
        <v>21</v>
      </c>
      <c r="H193">
        <v>76</v>
      </c>
      <c r="I193">
        <v>20</v>
      </c>
      <c r="J193">
        <v>42</v>
      </c>
      <c r="K193">
        <v>299</v>
      </c>
      <c r="L193">
        <v>187</v>
      </c>
      <c r="M193">
        <v>234</v>
      </c>
      <c r="N193">
        <v>604</v>
      </c>
      <c r="O193">
        <v>506</v>
      </c>
      <c r="P193">
        <v>415</v>
      </c>
      <c r="Q193">
        <v>582</v>
      </c>
      <c r="R193">
        <v>588</v>
      </c>
      <c r="S193">
        <v>969</v>
      </c>
      <c r="T193">
        <v>138</v>
      </c>
      <c r="U193">
        <v>113</v>
      </c>
      <c r="V193">
        <v>1151</v>
      </c>
      <c r="W193">
        <v>631</v>
      </c>
      <c r="X193">
        <v>210</v>
      </c>
      <c r="Y193">
        <v>309</v>
      </c>
      <c r="Z193">
        <v>55</v>
      </c>
      <c r="AA193">
        <v>89</v>
      </c>
    </row>
    <row r="194" spans="1:27">
      <c r="A194" s="2">
        <v>42562</v>
      </c>
      <c r="B194">
        <v>300</v>
      </c>
      <c r="C194">
        <v>147</v>
      </c>
      <c r="D194">
        <v>109</v>
      </c>
      <c r="E194">
        <v>501</v>
      </c>
      <c r="F194">
        <v>319</v>
      </c>
      <c r="G194">
        <v>93</v>
      </c>
      <c r="H194">
        <v>92</v>
      </c>
      <c r="I194">
        <v>44</v>
      </c>
      <c r="J194">
        <v>171</v>
      </c>
      <c r="K194">
        <v>515</v>
      </c>
      <c r="L194">
        <v>119</v>
      </c>
      <c r="M194">
        <v>210</v>
      </c>
      <c r="N194">
        <v>432</v>
      </c>
      <c r="O194">
        <v>187</v>
      </c>
      <c r="P194">
        <v>710</v>
      </c>
      <c r="Q194">
        <v>473</v>
      </c>
      <c r="R194">
        <v>266</v>
      </c>
      <c r="S194">
        <v>891</v>
      </c>
      <c r="T194">
        <v>100</v>
      </c>
      <c r="U194">
        <v>392</v>
      </c>
      <c r="V194">
        <v>987</v>
      </c>
      <c r="W194">
        <v>431</v>
      </c>
      <c r="X194">
        <v>120</v>
      </c>
      <c r="Y194">
        <v>53</v>
      </c>
      <c r="Z194">
        <v>126</v>
      </c>
      <c r="AA194">
        <v>184</v>
      </c>
    </row>
    <row r="195" spans="1:27">
      <c r="A195" s="2">
        <v>42563</v>
      </c>
      <c r="B195">
        <v>395</v>
      </c>
      <c r="C195">
        <v>225</v>
      </c>
      <c r="D195">
        <v>129</v>
      </c>
      <c r="E195">
        <v>559</v>
      </c>
      <c r="F195">
        <v>421</v>
      </c>
      <c r="G195">
        <v>103</v>
      </c>
      <c r="H195">
        <v>106</v>
      </c>
      <c r="I195">
        <v>31</v>
      </c>
      <c r="J195">
        <v>180</v>
      </c>
      <c r="K195">
        <v>611</v>
      </c>
      <c r="L195">
        <v>155</v>
      </c>
      <c r="M195">
        <v>291</v>
      </c>
      <c r="N195">
        <v>541</v>
      </c>
      <c r="O195">
        <v>244</v>
      </c>
      <c r="P195">
        <v>768</v>
      </c>
      <c r="Q195">
        <v>561</v>
      </c>
      <c r="R195">
        <v>376</v>
      </c>
      <c r="S195">
        <v>1147</v>
      </c>
      <c r="T195">
        <v>128</v>
      </c>
      <c r="U195">
        <v>411</v>
      </c>
      <c r="V195">
        <v>1350</v>
      </c>
      <c r="W195">
        <v>606</v>
      </c>
      <c r="X195">
        <v>164</v>
      </c>
      <c r="Y195">
        <v>134</v>
      </c>
      <c r="Z195">
        <v>149</v>
      </c>
      <c r="AA195">
        <v>183</v>
      </c>
    </row>
    <row r="196" spans="1:27">
      <c r="A196" s="2">
        <v>42564</v>
      </c>
      <c r="B196">
        <v>303</v>
      </c>
      <c r="C196">
        <v>205</v>
      </c>
      <c r="D196">
        <v>102</v>
      </c>
      <c r="E196">
        <v>539</v>
      </c>
      <c r="F196">
        <v>324</v>
      </c>
      <c r="G196">
        <v>84</v>
      </c>
      <c r="H196">
        <v>83</v>
      </c>
      <c r="I196">
        <v>23</v>
      </c>
      <c r="J196">
        <v>183</v>
      </c>
      <c r="K196">
        <v>501</v>
      </c>
      <c r="L196">
        <v>116</v>
      </c>
      <c r="M196">
        <v>268</v>
      </c>
      <c r="N196">
        <v>441</v>
      </c>
      <c r="O196">
        <v>218</v>
      </c>
      <c r="P196">
        <v>675</v>
      </c>
      <c r="Q196">
        <v>504</v>
      </c>
      <c r="R196">
        <v>305</v>
      </c>
      <c r="S196">
        <v>914</v>
      </c>
      <c r="T196">
        <v>101</v>
      </c>
      <c r="U196">
        <v>388</v>
      </c>
      <c r="V196">
        <v>993</v>
      </c>
      <c r="W196">
        <v>460</v>
      </c>
      <c r="X196">
        <v>100</v>
      </c>
      <c r="Y196">
        <v>103</v>
      </c>
      <c r="Z196">
        <v>129</v>
      </c>
      <c r="AA196">
        <v>141</v>
      </c>
    </row>
    <row r="197" spans="1:27">
      <c r="A197" s="2">
        <v>42565</v>
      </c>
      <c r="B197">
        <v>180</v>
      </c>
      <c r="C197">
        <v>86</v>
      </c>
      <c r="D197">
        <v>42</v>
      </c>
      <c r="E197">
        <v>378</v>
      </c>
      <c r="F197">
        <v>172</v>
      </c>
      <c r="G197">
        <v>75</v>
      </c>
      <c r="H197">
        <v>82</v>
      </c>
      <c r="I197">
        <v>9</v>
      </c>
      <c r="J197">
        <v>131</v>
      </c>
      <c r="K197">
        <v>381</v>
      </c>
      <c r="L197">
        <v>74</v>
      </c>
      <c r="M197">
        <v>134</v>
      </c>
      <c r="N197">
        <v>232</v>
      </c>
      <c r="O197">
        <v>139</v>
      </c>
      <c r="P197">
        <v>352</v>
      </c>
      <c r="Q197">
        <v>206</v>
      </c>
      <c r="R197">
        <v>74</v>
      </c>
      <c r="S197">
        <v>561</v>
      </c>
      <c r="T197">
        <v>54</v>
      </c>
      <c r="U197">
        <v>257</v>
      </c>
      <c r="V197">
        <v>654</v>
      </c>
      <c r="W197">
        <v>279</v>
      </c>
      <c r="X197">
        <v>49</v>
      </c>
      <c r="Y197">
        <v>39</v>
      </c>
      <c r="Z197">
        <v>109</v>
      </c>
      <c r="AA197">
        <v>117</v>
      </c>
    </row>
    <row r="198" spans="1:27">
      <c r="A198" s="2">
        <v>42566</v>
      </c>
      <c r="B198">
        <v>185</v>
      </c>
      <c r="C198">
        <v>143</v>
      </c>
      <c r="D198">
        <v>69</v>
      </c>
      <c r="E198">
        <v>389</v>
      </c>
      <c r="F198">
        <v>219</v>
      </c>
      <c r="G198">
        <v>74</v>
      </c>
      <c r="H198">
        <v>76</v>
      </c>
      <c r="I198">
        <v>14</v>
      </c>
      <c r="J198">
        <v>121</v>
      </c>
      <c r="K198">
        <v>417</v>
      </c>
      <c r="L198">
        <v>71</v>
      </c>
      <c r="M198">
        <v>166</v>
      </c>
      <c r="N198">
        <v>317</v>
      </c>
      <c r="O198">
        <v>102</v>
      </c>
      <c r="P198">
        <v>394</v>
      </c>
      <c r="Q198">
        <v>263</v>
      </c>
      <c r="R198">
        <v>144</v>
      </c>
      <c r="S198">
        <v>716</v>
      </c>
      <c r="T198">
        <v>39</v>
      </c>
      <c r="U198">
        <v>299</v>
      </c>
      <c r="V198">
        <v>774</v>
      </c>
      <c r="W198">
        <v>303</v>
      </c>
      <c r="X198">
        <v>46</v>
      </c>
      <c r="Y198">
        <v>54</v>
      </c>
      <c r="Z198">
        <v>123</v>
      </c>
      <c r="AA198">
        <v>109</v>
      </c>
    </row>
    <row r="199" spans="1:27">
      <c r="A199" s="2">
        <v>42567</v>
      </c>
      <c r="B199">
        <v>134</v>
      </c>
      <c r="C199">
        <v>98</v>
      </c>
      <c r="D199">
        <v>72</v>
      </c>
      <c r="E199">
        <v>204</v>
      </c>
      <c r="F199">
        <v>156</v>
      </c>
      <c r="G199">
        <v>45</v>
      </c>
      <c r="H199">
        <v>66</v>
      </c>
      <c r="I199">
        <v>30</v>
      </c>
      <c r="J199">
        <v>54</v>
      </c>
      <c r="K199">
        <v>242</v>
      </c>
      <c r="L199">
        <v>98</v>
      </c>
      <c r="M199">
        <v>183</v>
      </c>
      <c r="N199">
        <v>249</v>
      </c>
      <c r="O199">
        <v>169</v>
      </c>
      <c r="P199">
        <v>229</v>
      </c>
      <c r="Q199">
        <v>249</v>
      </c>
      <c r="R199">
        <v>199</v>
      </c>
      <c r="S199">
        <v>581</v>
      </c>
      <c r="T199">
        <v>68</v>
      </c>
      <c r="U199">
        <v>133</v>
      </c>
      <c r="V199">
        <v>667</v>
      </c>
      <c r="W199">
        <v>379</v>
      </c>
      <c r="X199">
        <v>94</v>
      </c>
      <c r="Y199">
        <v>93</v>
      </c>
      <c r="Z199">
        <v>52</v>
      </c>
      <c r="AA199">
        <v>60</v>
      </c>
    </row>
    <row r="200" spans="1:27">
      <c r="A200" s="2">
        <v>42568</v>
      </c>
      <c r="B200">
        <v>128</v>
      </c>
      <c r="C200">
        <v>156</v>
      </c>
      <c r="D200">
        <v>121</v>
      </c>
      <c r="E200">
        <v>172</v>
      </c>
      <c r="F200">
        <v>148</v>
      </c>
      <c r="G200">
        <v>37</v>
      </c>
      <c r="H200">
        <v>70</v>
      </c>
      <c r="I200">
        <v>21</v>
      </c>
      <c r="J200">
        <v>45</v>
      </c>
      <c r="K200">
        <v>225</v>
      </c>
      <c r="L200">
        <v>141</v>
      </c>
      <c r="M200">
        <v>184</v>
      </c>
      <c r="N200">
        <v>209</v>
      </c>
      <c r="O200">
        <v>247</v>
      </c>
      <c r="P200">
        <v>244</v>
      </c>
      <c r="Q200">
        <v>297</v>
      </c>
      <c r="R200">
        <v>243</v>
      </c>
      <c r="S200">
        <v>571</v>
      </c>
      <c r="T200">
        <v>80</v>
      </c>
      <c r="U200">
        <v>120</v>
      </c>
      <c r="V200">
        <v>635</v>
      </c>
      <c r="W200">
        <v>346</v>
      </c>
      <c r="X200">
        <v>60</v>
      </c>
      <c r="Y200">
        <v>188</v>
      </c>
      <c r="Z200">
        <v>57</v>
      </c>
      <c r="AA200">
        <v>51</v>
      </c>
    </row>
    <row r="201" spans="1:27">
      <c r="A201" s="2">
        <v>42569</v>
      </c>
      <c r="B201">
        <v>217</v>
      </c>
      <c r="C201">
        <v>91</v>
      </c>
      <c r="D201">
        <v>70</v>
      </c>
      <c r="E201">
        <v>447</v>
      </c>
      <c r="F201">
        <v>272</v>
      </c>
      <c r="G201">
        <v>97</v>
      </c>
      <c r="H201">
        <v>81</v>
      </c>
      <c r="I201">
        <v>10</v>
      </c>
      <c r="J201">
        <v>145</v>
      </c>
      <c r="K201">
        <v>422</v>
      </c>
      <c r="L201">
        <v>60</v>
      </c>
      <c r="M201">
        <v>150</v>
      </c>
      <c r="N201">
        <v>264</v>
      </c>
      <c r="O201">
        <v>145</v>
      </c>
      <c r="P201">
        <v>510</v>
      </c>
      <c r="Q201">
        <v>287</v>
      </c>
      <c r="R201">
        <v>95</v>
      </c>
      <c r="S201">
        <v>594</v>
      </c>
      <c r="T201">
        <v>55</v>
      </c>
      <c r="U201">
        <v>359</v>
      </c>
      <c r="V201">
        <v>635</v>
      </c>
      <c r="W201">
        <v>292</v>
      </c>
      <c r="X201">
        <v>70</v>
      </c>
      <c r="Y201">
        <v>37</v>
      </c>
      <c r="Z201">
        <v>83</v>
      </c>
      <c r="AA201">
        <v>79</v>
      </c>
    </row>
    <row r="202" spans="1:27">
      <c r="A202" s="2">
        <v>42570</v>
      </c>
      <c r="B202">
        <v>290</v>
      </c>
      <c r="C202">
        <v>130</v>
      </c>
      <c r="D202">
        <v>90</v>
      </c>
      <c r="E202">
        <v>552</v>
      </c>
      <c r="F202">
        <v>332</v>
      </c>
      <c r="G202">
        <v>87</v>
      </c>
      <c r="H202">
        <v>113</v>
      </c>
      <c r="I202">
        <v>18</v>
      </c>
      <c r="J202">
        <v>139</v>
      </c>
      <c r="K202">
        <v>541</v>
      </c>
      <c r="L202">
        <v>101</v>
      </c>
      <c r="M202">
        <v>176</v>
      </c>
      <c r="N202">
        <v>383</v>
      </c>
      <c r="O202">
        <v>162</v>
      </c>
      <c r="P202">
        <v>626</v>
      </c>
      <c r="Q202">
        <v>393</v>
      </c>
      <c r="R202">
        <v>142</v>
      </c>
      <c r="S202">
        <v>842</v>
      </c>
      <c r="T202">
        <v>67</v>
      </c>
      <c r="U202">
        <v>407</v>
      </c>
      <c r="V202">
        <v>986</v>
      </c>
      <c r="W202">
        <v>407</v>
      </c>
      <c r="X202">
        <v>103</v>
      </c>
      <c r="Y202">
        <v>132</v>
      </c>
      <c r="Z202">
        <v>124</v>
      </c>
      <c r="AA202">
        <v>140</v>
      </c>
    </row>
    <row r="203" spans="1:27">
      <c r="A203" s="2">
        <v>42571</v>
      </c>
      <c r="B203">
        <v>205</v>
      </c>
      <c r="C203">
        <v>109</v>
      </c>
      <c r="D203">
        <v>62</v>
      </c>
      <c r="E203">
        <v>497</v>
      </c>
      <c r="F203">
        <v>221</v>
      </c>
      <c r="G203">
        <v>86</v>
      </c>
      <c r="H203">
        <v>73</v>
      </c>
      <c r="I203">
        <v>37</v>
      </c>
      <c r="J203">
        <v>162</v>
      </c>
      <c r="K203">
        <v>458</v>
      </c>
      <c r="L203">
        <v>98</v>
      </c>
      <c r="M203">
        <v>143</v>
      </c>
      <c r="N203">
        <v>285</v>
      </c>
      <c r="O203">
        <v>111</v>
      </c>
      <c r="P203">
        <v>425</v>
      </c>
      <c r="Q203">
        <v>271</v>
      </c>
      <c r="R203">
        <v>110</v>
      </c>
      <c r="S203">
        <v>617</v>
      </c>
      <c r="T203">
        <v>73</v>
      </c>
      <c r="U203">
        <v>368</v>
      </c>
      <c r="V203">
        <v>664</v>
      </c>
      <c r="W203">
        <v>319</v>
      </c>
      <c r="X203">
        <v>69</v>
      </c>
      <c r="Y203">
        <v>55</v>
      </c>
      <c r="Z203">
        <v>107</v>
      </c>
      <c r="AA203">
        <v>131</v>
      </c>
    </row>
    <row r="204" spans="1:27">
      <c r="A204" s="2">
        <v>42572</v>
      </c>
      <c r="B204">
        <v>301</v>
      </c>
      <c r="C204">
        <v>177</v>
      </c>
      <c r="D204">
        <v>94</v>
      </c>
      <c r="E204">
        <v>599</v>
      </c>
      <c r="F204">
        <v>326</v>
      </c>
      <c r="G204">
        <v>98</v>
      </c>
      <c r="H204">
        <v>71</v>
      </c>
      <c r="I204">
        <v>46</v>
      </c>
      <c r="J204">
        <v>155</v>
      </c>
      <c r="K204">
        <v>460</v>
      </c>
      <c r="L204">
        <v>113</v>
      </c>
      <c r="M204">
        <v>243</v>
      </c>
      <c r="N204">
        <v>430</v>
      </c>
      <c r="O204">
        <v>207</v>
      </c>
      <c r="P204">
        <v>631</v>
      </c>
      <c r="Q204">
        <v>445</v>
      </c>
      <c r="R204">
        <v>202</v>
      </c>
      <c r="S204">
        <v>899</v>
      </c>
      <c r="T204">
        <v>110</v>
      </c>
      <c r="U204">
        <v>429</v>
      </c>
      <c r="V204">
        <v>1066</v>
      </c>
      <c r="W204">
        <v>428</v>
      </c>
      <c r="X204">
        <v>110</v>
      </c>
      <c r="Y204">
        <v>114</v>
      </c>
      <c r="Z204">
        <v>141</v>
      </c>
      <c r="AA204">
        <v>155</v>
      </c>
    </row>
    <row r="205" spans="1:27">
      <c r="A205" s="2">
        <v>42573</v>
      </c>
      <c r="B205">
        <v>240</v>
      </c>
      <c r="C205">
        <v>156</v>
      </c>
      <c r="D205">
        <v>101</v>
      </c>
      <c r="E205">
        <v>490</v>
      </c>
      <c r="F205">
        <v>267</v>
      </c>
      <c r="G205">
        <v>76</v>
      </c>
      <c r="H205">
        <v>91</v>
      </c>
      <c r="I205">
        <v>17</v>
      </c>
      <c r="J205">
        <v>162</v>
      </c>
      <c r="K205">
        <v>490</v>
      </c>
      <c r="L205">
        <v>77</v>
      </c>
      <c r="M205">
        <v>205</v>
      </c>
      <c r="N205">
        <v>375</v>
      </c>
      <c r="O205">
        <v>202</v>
      </c>
      <c r="P205">
        <v>520</v>
      </c>
      <c r="Q205">
        <v>358</v>
      </c>
      <c r="R205">
        <v>250</v>
      </c>
      <c r="S205">
        <v>852</v>
      </c>
      <c r="T205">
        <v>71</v>
      </c>
      <c r="U205">
        <v>369</v>
      </c>
      <c r="V205">
        <v>933</v>
      </c>
      <c r="W205">
        <v>423</v>
      </c>
      <c r="X205">
        <v>104</v>
      </c>
      <c r="Y205">
        <v>129</v>
      </c>
      <c r="Z205">
        <v>144</v>
      </c>
      <c r="AA205">
        <v>147</v>
      </c>
    </row>
    <row r="206" spans="1:27">
      <c r="A206" s="2">
        <v>42574</v>
      </c>
      <c r="B206">
        <v>157</v>
      </c>
      <c r="C206">
        <v>171</v>
      </c>
      <c r="D206">
        <v>101</v>
      </c>
      <c r="E206">
        <v>203</v>
      </c>
      <c r="F206">
        <v>154</v>
      </c>
      <c r="G206">
        <v>26</v>
      </c>
      <c r="H206">
        <v>62</v>
      </c>
      <c r="I206">
        <v>19</v>
      </c>
      <c r="J206">
        <v>69</v>
      </c>
      <c r="K206">
        <v>262</v>
      </c>
      <c r="L206">
        <v>129</v>
      </c>
      <c r="M206">
        <v>164</v>
      </c>
      <c r="N206">
        <v>188</v>
      </c>
      <c r="O206">
        <v>257</v>
      </c>
      <c r="P206">
        <v>204</v>
      </c>
      <c r="Q206">
        <v>258</v>
      </c>
      <c r="R206">
        <v>233</v>
      </c>
      <c r="S206">
        <v>699</v>
      </c>
      <c r="T206">
        <v>53</v>
      </c>
      <c r="U206">
        <v>118</v>
      </c>
      <c r="V206">
        <v>809</v>
      </c>
      <c r="W206">
        <v>328</v>
      </c>
      <c r="X206">
        <v>71</v>
      </c>
      <c r="Y206">
        <v>178</v>
      </c>
      <c r="Z206">
        <v>66</v>
      </c>
      <c r="AA206">
        <v>63</v>
      </c>
    </row>
    <row r="207" spans="1:27">
      <c r="A207" s="2">
        <v>42575</v>
      </c>
      <c r="B207">
        <v>125</v>
      </c>
      <c r="C207">
        <v>140</v>
      </c>
      <c r="D207">
        <v>73</v>
      </c>
      <c r="E207">
        <v>201</v>
      </c>
      <c r="F207">
        <v>163</v>
      </c>
      <c r="G207">
        <v>37</v>
      </c>
      <c r="H207">
        <v>65</v>
      </c>
      <c r="I207">
        <v>9</v>
      </c>
      <c r="J207">
        <v>38</v>
      </c>
      <c r="K207">
        <v>268</v>
      </c>
      <c r="L207">
        <v>108</v>
      </c>
      <c r="M207">
        <v>134</v>
      </c>
      <c r="N207">
        <v>204</v>
      </c>
      <c r="O207">
        <v>211</v>
      </c>
      <c r="P207">
        <v>308</v>
      </c>
      <c r="Q207">
        <v>343</v>
      </c>
      <c r="R207">
        <v>214</v>
      </c>
      <c r="S207">
        <v>477</v>
      </c>
      <c r="T207">
        <v>76</v>
      </c>
      <c r="U207">
        <v>113</v>
      </c>
      <c r="V207">
        <v>584</v>
      </c>
      <c r="W207">
        <v>311</v>
      </c>
      <c r="X207">
        <v>125</v>
      </c>
      <c r="Y207">
        <v>110</v>
      </c>
      <c r="Z207">
        <v>56</v>
      </c>
      <c r="AA207">
        <v>70</v>
      </c>
    </row>
    <row r="208" spans="1:27">
      <c r="A208" s="2">
        <v>42576</v>
      </c>
      <c r="B208">
        <v>296</v>
      </c>
      <c r="C208">
        <v>140</v>
      </c>
      <c r="D208">
        <v>79</v>
      </c>
      <c r="E208">
        <v>642</v>
      </c>
      <c r="F208">
        <v>396</v>
      </c>
      <c r="G208">
        <v>101</v>
      </c>
      <c r="H208">
        <v>95</v>
      </c>
      <c r="I208">
        <v>26</v>
      </c>
      <c r="J208">
        <v>181</v>
      </c>
      <c r="K208">
        <v>479</v>
      </c>
      <c r="L208">
        <v>108</v>
      </c>
      <c r="M208">
        <v>271</v>
      </c>
      <c r="N208">
        <v>363</v>
      </c>
      <c r="O208">
        <v>213</v>
      </c>
      <c r="P208">
        <v>742</v>
      </c>
      <c r="Q208">
        <v>415</v>
      </c>
      <c r="R208">
        <v>226</v>
      </c>
      <c r="S208">
        <v>881</v>
      </c>
      <c r="T208">
        <v>80</v>
      </c>
      <c r="U208">
        <v>484</v>
      </c>
      <c r="V208">
        <v>857</v>
      </c>
      <c r="W208">
        <v>383</v>
      </c>
      <c r="X208">
        <v>95</v>
      </c>
      <c r="Y208">
        <v>105</v>
      </c>
      <c r="Z208">
        <v>136</v>
      </c>
      <c r="AA208">
        <v>161</v>
      </c>
    </row>
    <row r="209" spans="1:27">
      <c r="A209" s="2">
        <v>42577</v>
      </c>
      <c r="B209">
        <v>247</v>
      </c>
      <c r="C209">
        <v>110</v>
      </c>
      <c r="D209">
        <v>128</v>
      </c>
      <c r="E209">
        <v>529</v>
      </c>
      <c r="F209">
        <v>300</v>
      </c>
      <c r="G209">
        <v>103</v>
      </c>
      <c r="H209">
        <v>88</v>
      </c>
      <c r="I209">
        <v>9</v>
      </c>
      <c r="J209">
        <v>157</v>
      </c>
      <c r="K209">
        <v>576</v>
      </c>
      <c r="L209">
        <v>116</v>
      </c>
      <c r="M209">
        <v>200</v>
      </c>
      <c r="N209">
        <v>531</v>
      </c>
      <c r="O209">
        <v>151</v>
      </c>
      <c r="P209">
        <v>534</v>
      </c>
      <c r="Q209">
        <v>310</v>
      </c>
      <c r="R209">
        <v>177</v>
      </c>
      <c r="S209">
        <v>780</v>
      </c>
      <c r="T209">
        <v>75</v>
      </c>
      <c r="U209">
        <v>404</v>
      </c>
      <c r="V209">
        <v>1019</v>
      </c>
      <c r="W209">
        <v>282</v>
      </c>
      <c r="X209">
        <v>65</v>
      </c>
      <c r="Y209">
        <v>70</v>
      </c>
      <c r="Z209">
        <v>144</v>
      </c>
      <c r="AA209">
        <v>143</v>
      </c>
    </row>
    <row r="210" spans="1:27">
      <c r="A210" s="2">
        <v>42578</v>
      </c>
      <c r="B210">
        <v>352</v>
      </c>
      <c r="C210">
        <v>216</v>
      </c>
      <c r="D210">
        <v>92</v>
      </c>
      <c r="E210">
        <v>728</v>
      </c>
      <c r="F210">
        <v>426</v>
      </c>
      <c r="G210">
        <v>82</v>
      </c>
      <c r="H210">
        <v>89</v>
      </c>
      <c r="I210">
        <v>37</v>
      </c>
      <c r="J210">
        <v>190</v>
      </c>
      <c r="K210">
        <v>464</v>
      </c>
      <c r="L210">
        <v>139</v>
      </c>
      <c r="M210">
        <v>313</v>
      </c>
      <c r="N210">
        <v>418</v>
      </c>
      <c r="O210">
        <v>235</v>
      </c>
      <c r="P210">
        <v>786</v>
      </c>
      <c r="Q210">
        <v>564</v>
      </c>
      <c r="R210">
        <v>255</v>
      </c>
      <c r="S210">
        <v>930</v>
      </c>
      <c r="T210">
        <v>90</v>
      </c>
      <c r="U210">
        <v>500</v>
      </c>
      <c r="V210">
        <v>996</v>
      </c>
      <c r="W210">
        <v>433</v>
      </c>
      <c r="X210">
        <v>91</v>
      </c>
      <c r="Y210">
        <v>102</v>
      </c>
      <c r="Z210">
        <v>154</v>
      </c>
      <c r="AA210">
        <v>153</v>
      </c>
    </row>
    <row r="211" spans="1:27">
      <c r="A211" s="2">
        <v>42579</v>
      </c>
      <c r="B211">
        <v>228</v>
      </c>
      <c r="C211">
        <v>137</v>
      </c>
      <c r="D211">
        <v>86</v>
      </c>
      <c r="E211">
        <v>522</v>
      </c>
      <c r="F211">
        <v>299</v>
      </c>
      <c r="G211">
        <v>106</v>
      </c>
      <c r="H211">
        <v>73</v>
      </c>
      <c r="I211">
        <v>18</v>
      </c>
      <c r="J211">
        <v>167</v>
      </c>
      <c r="K211">
        <v>463</v>
      </c>
      <c r="L211">
        <v>100</v>
      </c>
      <c r="M211">
        <v>250</v>
      </c>
      <c r="N211">
        <v>309</v>
      </c>
      <c r="O211">
        <v>159</v>
      </c>
      <c r="P211">
        <v>580</v>
      </c>
      <c r="Q211">
        <v>351</v>
      </c>
      <c r="R211">
        <v>166</v>
      </c>
      <c r="S211">
        <v>757</v>
      </c>
      <c r="T211">
        <v>50</v>
      </c>
      <c r="U211">
        <v>343</v>
      </c>
      <c r="V211">
        <v>851</v>
      </c>
      <c r="W211">
        <v>284</v>
      </c>
      <c r="X211">
        <v>24</v>
      </c>
      <c r="Y211">
        <v>65</v>
      </c>
      <c r="Z211">
        <v>125</v>
      </c>
      <c r="AA211">
        <v>136</v>
      </c>
    </row>
    <row r="212" spans="1:27">
      <c r="A212" s="2">
        <v>42580</v>
      </c>
      <c r="B212">
        <v>177</v>
      </c>
      <c r="C212">
        <v>83</v>
      </c>
      <c r="D212">
        <v>97</v>
      </c>
      <c r="E212">
        <v>407</v>
      </c>
      <c r="F212">
        <v>205</v>
      </c>
      <c r="G212">
        <v>93</v>
      </c>
      <c r="H212">
        <v>75</v>
      </c>
      <c r="I212">
        <v>18</v>
      </c>
      <c r="J212">
        <v>119</v>
      </c>
      <c r="K212">
        <v>484</v>
      </c>
      <c r="L212">
        <v>87</v>
      </c>
      <c r="M212">
        <v>202</v>
      </c>
      <c r="N212">
        <v>207</v>
      </c>
      <c r="O212">
        <v>89</v>
      </c>
      <c r="P212">
        <v>367</v>
      </c>
      <c r="Q212">
        <v>209</v>
      </c>
      <c r="R212">
        <v>63</v>
      </c>
      <c r="S212">
        <v>680</v>
      </c>
      <c r="T212">
        <v>47</v>
      </c>
      <c r="U212">
        <v>287</v>
      </c>
      <c r="V212">
        <v>892</v>
      </c>
      <c r="W212">
        <v>286</v>
      </c>
      <c r="X212">
        <v>53</v>
      </c>
      <c r="Y212">
        <v>39</v>
      </c>
      <c r="Z212">
        <v>119</v>
      </c>
      <c r="AA212">
        <v>92</v>
      </c>
    </row>
    <row r="213" spans="1:27">
      <c r="A213" s="2">
        <v>42581</v>
      </c>
      <c r="B213">
        <v>132</v>
      </c>
      <c r="C213">
        <v>220</v>
      </c>
      <c r="D213">
        <v>101</v>
      </c>
      <c r="E213">
        <v>218</v>
      </c>
      <c r="F213">
        <v>161</v>
      </c>
      <c r="G213">
        <v>33</v>
      </c>
      <c r="H213">
        <v>51</v>
      </c>
      <c r="I213">
        <v>48</v>
      </c>
      <c r="J213">
        <v>54</v>
      </c>
      <c r="K213">
        <v>216</v>
      </c>
      <c r="L213">
        <v>199</v>
      </c>
      <c r="M213">
        <v>208</v>
      </c>
      <c r="N213">
        <v>250</v>
      </c>
      <c r="O213">
        <v>379</v>
      </c>
      <c r="P213">
        <v>281</v>
      </c>
      <c r="Q213">
        <v>428</v>
      </c>
      <c r="R213">
        <v>356</v>
      </c>
      <c r="S213">
        <v>811</v>
      </c>
      <c r="T213">
        <v>103</v>
      </c>
      <c r="U213">
        <v>146</v>
      </c>
      <c r="V213">
        <v>1025</v>
      </c>
      <c r="W213">
        <v>480</v>
      </c>
      <c r="X213">
        <v>132</v>
      </c>
      <c r="Y213">
        <v>177</v>
      </c>
      <c r="Z213">
        <v>65</v>
      </c>
      <c r="AA213">
        <v>85</v>
      </c>
    </row>
    <row r="214" spans="1:27">
      <c r="A214" s="2">
        <v>42582</v>
      </c>
      <c r="B214">
        <v>58</v>
      </c>
      <c r="C214">
        <v>86</v>
      </c>
      <c r="D214">
        <v>90</v>
      </c>
      <c r="E214">
        <v>115</v>
      </c>
      <c r="F214">
        <v>79</v>
      </c>
      <c r="G214">
        <v>27</v>
      </c>
      <c r="H214">
        <v>76</v>
      </c>
      <c r="I214">
        <v>1</v>
      </c>
      <c r="J214">
        <v>34</v>
      </c>
      <c r="K214">
        <v>260</v>
      </c>
      <c r="L214">
        <v>89</v>
      </c>
      <c r="M214">
        <v>138</v>
      </c>
      <c r="N214">
        <v>124</v>
      </c>
      <c r="O214">
        <v>140</v>
      </c>
      <c r="P214">
        <v>136</v>
      </c>
      <c r="Q214">
        <v>273</v>
      </c>
      <c r="R214">
        <v>162</v>
      </c>
      <c r="S214">
        <v>469</v>
      </c>
      <c r="T214">
        <v>41</v>
      </c>
      <c r="U214">
        <v>91</v>
      </c>
      <c r="V214">
        <v>815</v>
      </c>
      <c r="W214">
        <v>168</v>
      </c>
      <c r="X214">
        <v>47</v>
      </c>
      <c r="Y214">
        <v>94</v>
      </c>
      <c r="Z214">
        <v>41</v>
      </c>
      <c r="AA214">
        <v>34</v>
      </c>
    </row>
    <row r="215" spans="1:27">
      <c r="A215" s="2">
        <v>42583</v>
      </c>
      <c r="B215">
        <v>295</v>
      </c>
      <c r="C215">
        <v>90</v>
      </c>
      <c r="D215">
        <v>101</v>
      </c>
      <c r="E215">
        <v>511</v>
      </c>
      <c r="F215">
        <v>321</v>
      </c>
      <c r="G215">
        <v>91</v>
      </c>
      <c r="H215">
        <v>84</v>
      </c>
      <c r="I215">
        <v>27</v>
      </c>
      <c r="J215">
        <v>170</v>
      </c>
      <c r="K215">
        <v>515</v>
      </c>
      <c r="L215">
        <v>102</v>
      </c>
      <c r="M215">
        <v>230</v>
      </c>
      <c r="N215">
        <v>293</v>
      </c>
      <c r="O215">
        <v>173</v>
      </c>
      <c r="P215">
        <v>581</v>
      </c>
      <c r="Q215">
        <v>367</v>
      </c>
      <c r="R215">
        <v>183</v>
      </c>
      <c r="S215">
        <v>713</v>
      </c>
      <c r="T215">
        <v>60</v>
      </c>
      <c r="U215">
        <v>415</v>
      </c>
      <c r="V215">
        <v>803</v>
      </c>
      <c r="W215">
        <v>307</v>
      </c>
      <c r="X215">
        <v>48</v>
      </c>
      <c r="Y215">
        <v>53</v>
      </c>
      <c r="Z215">
        <v>103</v>
      </c>
      <c r="AA215">
        <v>127</v>
      </c>
    </row>
    <row r="216" spans="1:27">
      <c r="A216" s="2">
        <v>42584</v>
      </c>
      <c r="B216">
        <v>340</v>
      </c>
      <c r="C216">
        <v>206</v>
      </c>
      <c r="D216">
        <v>0</v>
      </c>
      <c r="E216">
        <v>637</v>
      </c>
      <c r="F216">
        <v>363</v>
      </c>
      <c r="G216">
        <v>86</v>
      </c>
      <c r="H216">
        <v>87</v>
      </c>
      <c r="I216">
        <v>31</v>
      </c>
      <c r="J216">
        <v>167</v>
      </c>
      <c r="K216">
        <v>586</v>
      </c>
      <c r="L216">
        <v>111</v>
      </c>
      <c r="M216">
        <v>291</v>
      </c>
      <c r="N216">
        <v>384</v>
      </c>
      <c r="O216">
        <v>240</v>
      </c>
      <c r="P216">
        <v>725</v>
      </c>
      <c r="Q216">
        <v>482</v>
      </c>
      <c r="R216">
        <v>239</v>
      </c>
      <c r="S216">
        <v>1036</v>
      </c>
      <c r="T216">
        <v>103</v>
      </c>
      <c r="U216">
        <v>473</v>
      </c>
      <c r="V216">
        <v>1145</v>
      </c>
      <c r="W216">
        <v>420</v>
      </c>
      <c r="X216">
        <v>85</v>
      </c>
      <c r="Y216">
        <v>114</v>
      </c>
      <c r="Z216">
        <v>118</v>
      </c>
      <c r="AA216">
        <v>162</v>
      </c>
    </row>
    <row r="217" spans="1:27">
      <c r="A217" s="2">
        <v>42585</v>
      </c>
      <c r="B217">
        <v>329</v>
      </c>
      <c r="C217">
        <v>147</v>
      </c>
      <c r="D217">
        <v>44</v>
      </c>
      <c r="E217">
        <v>585</v>
      </c>
      <c r="F217">
        <v>360</v>
      </c>
      <c r="G217">
        <v>100</v>
      </c>
      <c r="H217">
        <v>72</v>
      </c>
      <c r="I217">
        <v>29</v>
      </c>
      <c r="J217">
        <v>168</v>
      </c>
      <c r="K217">
        <v>583</v>
      </c>
      <c r="L217">
        <v>133</v>
      </c>
      <c r="M217">
        <v>313</v>
      </c>
      <c r="N217">
        <v>368</v>
      </c>
      <c r="O217">
        <v>195</v>
      </c>
      <c r="P217">
        <v>635</v>
      </c>
      <c r="Q217">
        <v>434</v>
      </c>
      <c r="R217">
        <v>237</v>
      </c>
      <c r="S217">
        <v>963</v>
      </c>
      <c r="T217">
        <v>85</v>
      </c>
      <c r="U217">
        <v>444</v>
      </c>
      <c r="V217">
        <v>1122</v>
      </c>
      <c r="W217">
        <v>371</v>
      </c>
      <c r="X217">
        <v>55</v>
      </c>
      <c r="Y217">
        <v>93</v>
      </c>
      <c r="Z217">
        <v>153</v>
      </c>
      <c r="AA217">
        <v>152</v>
      </c>
    </row>
    <row r="218" spans="1:27">
      <c r="A218" s="2">
        <v>42586</v>
      </c>
      <c r="B218">
        <v>238</v>
      </c>
      <c r="C218">
        <v>87</v>
      </c>
      <c r="D218">
        <v>70</v>
      </c>
      <c r="E218">
        <v>527</v>
      </c>
      <c r="F218">
        <v>254</v>
      </c>
      <c r="G218">
        <v>112</v>
      </c>
      <c r="H218">
        <v>63</v>
      </c>
      <c r="I218">
        <v>40</v>
      </c>
      <c r="J218">
        <v>125</v>
      </c>
      <c r="K218">
        <v>429</v>
      </c>
      <c r="L218">
        <v>94</v>
      </c>
      <c r="M218">
        <v>191</v>
      </c>
      <c r="N218">
        <v>444</v>
      </c>
      <c r="O218">
        <v>108</v>
      </c>
      <c r="P218">
        <v>476</v>
      </c>
      <c r="Q218">
        <v>288</v>
      </c>
      <c r="R218">
        <v>155</v>
      </c>
      <c r="S218">
        <v>685</v>
      </c>
      <c r="T218">
        <v>49</v>
      </c>
      <c r="U218">
        <v>338</v>
      </c>
      <c r="V218">
        <v>770</v>
      </c>
      <c r="W218">
        <v>260</v>
      </c>
      <c r="X218">
        <v>45</v>
      </c>
      <c r="Y218">
        <v>34</v>
      </c>
      <c r="Z218">
        <v>124</v>
      </c>
      <c r="AA218">
        <v>127</v>
      </c>
    </row>
    <row r="219" spans="1:27">
      <c r="A219" s="2">
        <v>42587</v>
      </c>
      <c r="B219">
        <v>276</v>
      </c>
      <c r="C219">
        <v>139</v>
      </c>
      <c r="D219">
        <v>70</v>
      </c>
      <c r="E219">
        <v>521</v>
      </c>
      <c r="F219">
        <v>304</v>
      </c>
      <c r="G219">
        <v>106</v>
      </c>
      <c r="H219">
        <v>82</v>
      </c>
      <c r="I219">
        <v>41</v>
      </c>
      <c r="J219">
        <v>150</v>
      </c>
      <c r="K219">
        <v>514</v>
      </c>
      <c r="L219">
        <v>104</v>
      </c>
      <c r="M219">
        <v>216</v>
      </c>
      <c r="N219">
        <v>273</v>
      </c>
      <c r="O219">
        <v>156</v>
      </c>
      <c r="P219">
        <v>513</v>
      </c>
      <c r="Q219">
        <v>297</v>
      </c>
      <c r="R219">
        <v>198</v>
      </c>
      <c r="S219">
        <v>831</v>
      </c>
      <c r="T219">
        <v>69</v>
      </c>
      <c r="U219">
        <v>380</v>
      </c>
      <c r="V219">
        <v>966</v>
      </c>
      <c r="W219">
        <v>386</v>
      </c>
      <c r="X219">
        <v>57</v>
      </c>
      <c r="Y219">
        <v>44</v>
      </c>
      <c r="Z219">
        <v>132</v>
      </c>
      <c r="AA219">
        <v>142</v>
      </c>
    </row>
    <row r="220" spans="1:27">
      <c r="A220" s="2">
        <v>42588</v>
      </c>
      <c r="B220">
        <v>77</v>
      </c>
      <c r="C220">
        <v>101</v>
      </c>
      <c r="D220">
        <v>73</v>
      </c>
      <c r="E220">
        <v>145</v>
      </c>
      <c r="F220">
        <v>104</v>
      </c>
      <c r="G220">
        <v>46</v>
      </c>
      <c r="H220">
        <v>29</v>
      </c>
      <c r="I220">
        <v>9</v>
      </c>
      <c r="J220">
        <v>52</v>
      </c>
      <c r="K220">
        <v>182</v>
      </c>
      <c r="L220">
        <v>94</v>
      </c>
      <c r="M220">
        <v>133</v>
      </c>
      <c r="N220">
        <v>112</v>
      </c>
      <c r="O220">
        <v>210</v>
      </c>
      <c r="P220">
        <v>141</v>
      </c>
      <c r="Q220">
        <v>153</v>
      </c>
      <c r="R220">
        <v>120</v>
      </c>
      <c r="S220">
        <v>456</v>
      </c>
      <c r="T220">
        <v>48</v>
      </c>
      <c r="U220">
        <v>117</v>
      </c>
      <c r="V220">
        <v>607</v>
      </c>
      <c r="W220">
        <v>198</v>
      </c>
      <c r="X220">
        <v>64</v>
      </c>
      <c r="Y220">
        <v>93</v>
      </c>
      <c r="Z220">
        <v>50</v>
      </c>
      <c r="AA220">
        <v>63</v>
      </c>
    </row>
    <row r="221" spans="1:27">
      <c r="A221" s="2">
        <v>42589</v>
      </c>
      <c r="B221">
        <v>161</v>
      </c>
      <c r="C221">
        <v>269</v>
      </c>
      <c r="D221">
        <v>125</v>
      </c>
      <c r="E221">
        <v>242</v>
      </c>
      <c r="F221">
        <v>213</v>
      </c>
      <c r="G221">
        <v>35</v>
      </c>
      <c r="H221">
        <v>77</v>
      </c>
      <c r="I221">
        <v>35</v>
      </c>
      <c r="J221">
        <v>34</v>
      </c>
      <c r="K221">
        <v>258</v>
      </c>
      <c r="L221">
        <v>245</v>
      </c>
      <c r="M221">
        <v>235</v>
      </c>
      <c r="N221">
        <v>347</v>
      </c>
      <c r="O221">
        <v>338</v>
      </c>
      <c r="P221">
        <v>346</v>
      </c>
      <c r="Q221">
        <v>579</v>
      </c>
      <c r="R221">
        <v>529</v>
      </c>
      <c r="S221">
        <v>825</v>
      </c>
      <c r="T221">
        <v>97</v>
      </c>
      <c r="U221">
        <v>119</v>
      </c>
      <c r="V221">
        <v>1031</v>
      </c>
      <c r="W221">
        <v>539</v>
      </c>
      <c r="X221">
        <v>175</v>
      </c>
      <c r="Y221">
        <v>338</v>
      </c>
      <c r="Z221">
        <v>62</v>
      </c>
      <c r="AA221">
        <v>82</v>
      </c>
    </row>
    <row r="222" spans="1:27">
      <c r="A222" s="2">
        <v>42590</v>
      </c>
      <c r="B222">
        <v>297</v>
      </c>
      <c r="C222">
        <v>130</v>
      </c>
      <c r="D222">
        <v>90</v>
      </c>
      <c r="E222">
        <v>554</v>
      </c>
      <c r="F222">
        <v>347</v>
      </c>
      <c r="G222">
        <v>96</v>
      </c>
      <c r="H222">
        <v>73</v>
      </c>
      <c r="I222">
        <v>28</v>
      </c>
      <c r="J222">
        <v>178</v>
      </c>
      <c r="K222">
        <v>556</v>
      </c>
      <c r="L222">
        <v>110</v>
      </c>
      <c r="M222">
        <v>214</v>
      </c>
      <c r="N222">
        <v>375</v>
      </c>
      <c r="O222">
        <v>197</v>
      </c>
      <c r="P222">
        <v>677</v>
      </c>
      <c r="Q222">
        <v>430</v>
      </c>
      <c r="R222">
        <v>211</v>
      </c>
      <c r="S222">
        <v>836</v>
      </c>
      <c r="T222">
        <v>79</v>
      </c>
      <c r="U222">
        <v>448</v>
      </c>
      <c r="V222">
        <v>914</v>
      </c>
      <c r="W222">
        <v>354</v>
      </c>
      <c r="X222">
        <v>73</v>
      </c>
      <c r="Y222">
        <v>56</v>
      </c>
      <c r="Z222">
        <v>112</v>
      </c>
      <c r="AA222">
        <v>145</v>
      </c>
    </row>
    <row r="223" spans="1:27">
      <c r="A223" s="2">
        <v>42591</v>
      </c>
      <c r="B223">
        <v>331</v>
      </c>
      <c r="C223">
        <v>157</v>
      </c>
      <c r="D223">
        <v>122</v>
      </c>
      <c r="E223">
        <v>608</v>
      </c>
      <c r="F223">
        <v>401</v>
      </c>
      <c r="G223">
        <v>98</v>
      </c>
      <c r="H223">
        <v>68</v>
      </c>
      <c r="I223">
        <v>21</v>
      </c>
      <c r="J223">
        <v>173</v>
      </c>
      <c r="K223">
        <v>607</v>
      </c>
      <c r="L223">
        <v>133</v>
      </c>
      <c r="M223">
        <v>269</v>
      </c>
      <c r="N223">
        <v>404</v>
      </c>
      <c r="O223">
        <v>202</v>
      </c>
      <c r="P223">
        <v>760</v>
      </c>
      <c r="Q223">
        <v>484</v>
      </c>
      <c r="R223">
        <v>186</v>
      </c>
      <c r="S223">
        <v>967</v>
      </c>
      <c r="T223">
        <v>85</v>
      </c>
      <c r="U223">
        <v>490</v>
      </c>
      <c r="V223">
        <v>1135</v>
      </c>
      <c r="W223">
        <v>367</v>
      </c>
      <c r="X223">
        <v>66</v>
      </c>
      <c r="Y223">
        <v>83</v>
      </c>
      <c r="Z223">
        <v>159</v>
      </c>
      <c r="AA223">
        <v>147</v>
      </c>
    </row>
    <row r="224" spans="1:27">
      <c r="A224" s="2">
        <v>42592</v>
      </c>
      <c r="B224">
        <v>208</v>
      </c>
      <c r="C224">
        <v>81</v>
      </c>
      <c r="D224">
        <v>56</v>
      </c>
      <c r="E224">
        <v>463</v>
      </c>
      <c r="F224">
        <v>238</v>
      </c>
      <c r="G224">
        <v>101</v>
      </c>
      <c r="H224">
        <v>59</v>
      </c>
      <c r="I224">
        <v>13</v>
      </c>
      <c r="J224">
        <v>157</v>
      </c>
      <c r="K224">
        <v>448</v>
      </c>
      <c r="L224">
        <v>88</v>
      </c>
      <c r="M224">
        <v>198</v>
      </c>
      <c r="N224">
        <v>226</v>
      </c>
      <c r="O224">
        <v>98</v>
      </c>
      <c r="P224">
        <v>400</v>
      </c>
      <c r="Q224">
        <v>244</v>
      </c>
      <c r="R224">
        <v>40</v>
      </c>
      <c r="S224">
        <v>523</v>
      </c>
      <c r="T224">
        <v>51</v>
      </c>
      <c r="U224">
        <v>344</v>
      </c>
      <c r="V224">
        <v>582</v>
      </c>
      <c r="W224">
        <v>219</v>
      </c>
      <c r="X224">
        <v>44</v>
      </c>
      <c r="Y224">
        <v>19</v>
      </c>
      <c r="Z224">
        <v>80</v>
      </c>
      <c r="AA224">
        <v>145</v>
      </c>
    </row>
    <row r="225" spans="1:27">
      <c r="A225" s="2">
        <v>42593</v>
      </c>
      <c r="B225">
        <v>300</v>
      </c>
      <c r="C225">
        <v>150</v>
      </c>
      <c r="D225">
        <v>89</v>
      </c>
      <c r="E225">
        <v>577</v>
      </c>
      <c r="F225">
        <v>338</v>
      </c>
      <c r="G225">
        <v>75</v>
      </c>
      <c r="H225">
        <v>69</v>
      </c>
      <c r="I225">
        <v>22</v>
      </c>
      <c r="J225">
        <v>175</v>
      </c>
      <c r="K225">
        <v>574</v>
      </c>
      <c r="L225">
        <v>130</v>
      </c>
      <c r="M225">
        <v>263</v>
      </c>
      <c r="N225">
        <v>376</v>
      </c>
      <c r="O225">
        <v>178</v>
      </c>
      <c r="P225">
        <v>640</v>
      </c>
      <c r="Q225">
        <v>413</v>
      </c>
      <c r="R225">
        <v>143</v>
      </c>
      <c r="S225">
        <v>806</v>
      </c>
      <c r="T225">
        <v>81</v>
      </c>
      <c r="U225">
        <v>469</v>
      </c>
      <c r="V225">
        <v>931</v>
      </c>
      <c r="W225">
        <v>392</v>
      </c>
      <c r="X225">
        <v>84</v>
      </c>
      <c r="Y225">
        <v>78</v>
      </c>
      <c r="Z225">
        <v>120</v>
      </c>
      <c r="AA225">
        <v>140</v>
      </c>
    </row>
    <row r="226" spans="1:27">
      <c r="A226" s="2">
        <v>42594</v>
      </c>
      <c r="B226">
        <v>251</v>
      </c>
      <c r="C226">
        <v>197</v>
      </c>
      <c r="D226">
        <v>121</v>
      </c>
      <c r="E226">
        <v>590</v>
      </c>
      <c r="F226">
        <v>334</v>
      </c>
      <c r="G226">
        <v>87</v>
      </c>
      <c r="H226">
        <v>101</v>
      </c>
      <c r="I226">
        <v>26</v>
      </c>
      <c r="J226">
        <v>169</v>
      </c>
      <c r="K226">
        <v>564</v>
      </c>
      <c r="L226">
        <v>99</v>
      </c>
      <c r="M226">
        <v>289</v>
      </c>
      <c r="N226">
        <v>384</v>
      </c>
      <c r="O226">
        <v>219</v>
      </c>
      <c r="P226">
        <v>622</v>
      </c>
      <c r="Q226">
        <v>378</v>
      </c>
      <c r="R226">
        <v>207</v>
      </c>
      <c r="S226">
        <v>939</v>
      </c>
      <c r="T226">
        <v>74</v>
      </c>
      <c r="U226">
        <v>396</v>
      </c>
      <c r="V226">
        <v>1073</v>
      </c>
      <c r="W226">
        <v>433</v>
      </c>
      <c r="X226">
        <v>47</v>
      </c>
      <c r="Y226">
        <v>81</v>
      </c>
      <c r="Z226">
        <v>132</v>
      </c>
      <c r="AA226">
        <v>125</v>
      </c>
    </row>
    <row r="227" spans="1:27">
      <c r="A227" s="2">
        <v>42595</v>
      </c>
      <c r="B227">
        <v>141</v>
      </c>
      <c r="C227">
        <v>175</v>
      </c>
      <c r="D227">
        <v>129</v>
      </c>
      <c r="E227">
        <v>202</v>
      </c>
      <c r="F227">
        <v>171</v>
      </c>
      <c r="G227">
        <v>35</v>
      </c>
      <c r="H227">
        <v>65</v>
      </c>
      <c r="I227">
        <v>28</v>
      </c>
      <c r="J227">
        <v>30</v>
      </c>
      <c r="K227">
        <v>251</v>
      </c>
      <c r="L227">
        <v>169</v>
      </c>
      <c r="M227">
        <v>250</v>
      </c>
      <c r="N227">
        <v>283</v>
      </c>
      <c r="O227">
        <v>370</v>
      </c>
      <c r="P227">
        <v>265</v>
      </c>
      <c r="Q227">
        <v>386</v>
      </c>
      <c r="R227">
        <v>259</v>
      </c>
      <c r="S227">
        <v>675</v>
      </c>
      <c r="T227">
        <v>79</v>
      </c>
      <c r="U227">
        <v>157</v>
      </c>
      <c r="V227">
        <v>813</v>
      </c>
      <c r="W227">
        <v>418</v>
      </c>
      <c r="X227">
        <v>115</v>
      </c>
      <c r="Y227">
        <v>175</v>
      </c>
      <c r="Z227">
        <v>77</v>
      </c>
      <c r="AA227">
        <v>64</v>
      </c>
    </row>
    <row r="228" spans="1:27">
      <c r="A228" s="2">
        <v>42596</v>
      </c>
      <c r="B228">
        <v>239</v>
      </c>
      <c r="C228">
        <v>363</v>
      </c>
      <c r="D228">
        <v>188</v>
      </c>
      <c r="E228">
        <v>271</v>
      </c>
      <c r="F228">
        <v>346</v>
      </c>
      <c r="G228">
        <v>36</v>
      </c>
      <c r="H228">
        <v>67</v>
      </c>
      <c r="I228">
        <v>21</v>
      </c>
      <c r="J228">
        <v>60</v>
      </c>
      <c r="K228">
        <v>332</v>
      </c>
      <c r="L228">
        <v>272</v>
      </c>
      <c r="M228">
        <v>320</v>
      </c>
      <c r="N228">
        <v>496</v>
      </c>
      <c r="O228">
        <v>589</v>
      </c>
      <c r="P228">
        <v>575</v>
      </c>
      <c r="Q228">
        <v>912</v>
      </c>
      <c r="R228">
        <v>654</v>
      </c>
      <c r="S228">
        <v>1285</v>
      </c>
      <c r="T228">
        <v>146</v>
      </c>
      <c r="U228">
        <v>168</v>
      </c>
      <c r="V228">
        <v>1510</v>
      </c>
      <c r="W228">
        <v>808</v>
      </c>
      <c r="X228">
        <v>212</v>
      </c>
      <c r="Y228">
        <v>339</v>
      </c>
      <c r="Z228">
        <v>75</v>
      </c>
      <c r="AA228">
        <v>110</v>
      </c>
    </row>
    <row r="229" spans="1:27">
      <c r="A229" s="2">
        <v>42597</v>
      </c>
      <c r="B229">
        <v>323</v>
      </c>
      <c r="C229">
        <v>183</v>
      </c>
      <c r="D229">
        <v>126</v>
      </c>
      <c r="E229">
        <v>623</v>
      </c>
      <c r="F229">
        <v>417</v>
      </c>
      <c r="G229">
        <v>96</v>
      </c>
      <c r="H229">
        <v>68</v>
      </c>
      <c r="I229">
        <v>31</v>
      </c>
      <c r="J229">
        <v>173</v>
      </c>
      <c r="K229">
        <v>602</v>
      </c>
      <c r="L229">
        <v>117</v>
      </c>
      <c r="M229">
        <v>261</v>
      </c>
      <c r="N229">
        <v>429</v>
      </c>
      <c r="O229">
        <v>224</v>
      </c>
      <c r="P229">
        <v>808</v>
      </c>
      <c r="Q229">
        <v>512</v>
      </c>
      <c r="R229">
        <v>288</v>
      </c>
      <c r="S229">
        <v>986</v>
      </c>
      <c r="T229">
        <v>104</v>
      </c>
      <c r="U229">
        <v>500</v>
      </c>
      <c r="V229">
        <v>1039</v>
      </c>
      <c r="W229">
        <v>461</v>
      </c>
      <c r="X229">
        <v>74</v>
      </c>
      <c r="Y229">
        <v>75</v>
      </c>
      <c r="Z229">
        <v>136</v>
      </c>
      <c r="AA229">
        <v>140</v>
      </c>
    </row>
    <row r="230" spans="1:27">
      <c r="A230" s="2">
        <v>42598</v>
      </c>
      <c r="B230">
        <v>388</v>
      </c>
      <c r="C230">
        <v>207</v>
      </c>
      <c r="D230">
        <v>127</v>
      </c>
      <c r="E230">
        <v>694</v>
      </c>
      <c r="F230">
        <v>499</v>
      </c>
      <c r="G230">
        <v>111</v>
      </c>
      <c r="H230">
        <v>80</v>
      </c>
      <c r="I230">
        <v>26</v>
      </c>
      <c r="J230">
        <v>177</v>
      </c>
      <c r="K230">
        <v>624</v>
      </c>
      <c r="L230">
        <v>124</v>
      </c>
      <c r="M230">
        <v>314</v>
      </c>
      <c r="N230">
        <v>508</v>
      </c>
      <c r="O230">
        <v>295</v>
      </c>
      <c r="P230">
        <v>861</v>
      </c>
      <c r="Q230">
        <v>628</v>
      </c>
      <c r="R230">
        <v>288</v>
      </c>
      <c r="S230">
        <v>1293</v>
      </c>
      <c r="T230">
        <v>114</v>
      </c>
      <c r="U230">
        <v>539</v>
      </c>
      <c r="V230">
        <v>1487</v>
      </c>
      <c r="W230">
        <v>545</v>
      </c>
      <c r="X230">
        <v>122</v>
      </c>
      <c r="Y230">
        <v>135</v>
      </c>
      <c r="Z230">
        <v>194</v>
      </c>
      <c r="AA230">
        <v>199</v>
      </c>
    </row>
    <row r="231" spans="1:27">
      <c r="A231" s="2">
        <v>42599</v>
      </c>
      <c r="B231">
        <v>343</v>
      </c>
      <c r="C231">
        <v>205</v>
      </c>
      <c r="D231">
        <v>151</v>
      </c>
      <c r="E231">
        <v>737</v>
      </c>
      <c r="F231">
        <v>399</v>
      </c>
      <c r="G231">
        <v>86</v>
      </c>
      <c r="H231">
        <v>71</v>
      </c>
      <c r="I231">
        <v>57</v>
      </c>
      <c r="J231">
        <v>188</v>
      </c>
      <c r="K231">
        <v>679</v>
      </c>
      <c r="L231">
        <v>157</v>
      </c>
      <c r="M231">
        <v>365</v>
      </c>
      <c r="N231">
        <v>479</v>
      </c>
      <c r="O231">
        <v>286</v>
      </c>
      <c r="P231">
        <v>818</v>
      </c>
      <c r="Q231">
        <v>577</v>
      </c>
      <c r="R231">
        <v>285</v>
      </c>
      <c r="S231">
        <v>1210</v>
      </c>
      <c r="T231">
        <v>164</v>
      </c>
      <c r="U231">
        <v>529</v>
      </c>
      <c r="V231">
        <v>1377</v>
      </c>
      <c r="W231">
        <v>494</v>
      </c>
      <c r="X231">
        <v>107</v>
      </c>
      <c r="Y231">
        <v>136</v>
      </c>
      <c r="Z231">
        <v>145</v>
      </c>
      <c r="AA231">
        <v>177</v>
      </c>
    </row>
    <row r="232" spans="1:27">
      <c r="A232" s="2">
        <v>42600</v>
      </c>
      <c r="B232">
        <v>351</v>
      </c>
      <c r="C232">
        <v>218</v>
      </c>
      <c r="D232">
        <v>103</v>
      </c>
      <c r="E232">
        <v>670</v>
      </c>
      <c r="F232">
        <v>407</v>
      </c>
      <c r="G232">
        <v>110</v>
      </c>
      <c r="H232">
        <v>85</v>
      </c>
      <c r="I232">
        <v>50</v>
      </c>
      <c r="J232">
        <v>186</v>
      </c>
      <c r="K232">
        <v>642</v>
      </c>
      <c r="L232">
        <v>171</v>
      </c>
      <c r="M232">
        <v>299</v>
      </c>
      <c r="N232">
        <v>444</v>
      </c>
      <c r="O232">
        <v>239</v>
      </c>
      <c r="P232">
        <v>774</v>
      </c>
      <c r="Q232">
        <v>579</v>
      </c>
      <c r="R232">
        <v>250</v>
      </c>
      <c r="S232">
        <v>1135</v>
      </c>
      <c r="T232">
        <v>133</v>
      </c>
      <c r="U232">
        <v>498</v>
      </c>
      <c r="V232">
        <v>1272</v>
      </c>
      <c r="W232">
        <v>558</v>
      </c>
      <c r="X232">
        <v>93</v>
      </c>
      <c r="Y232">
        <v>131</v>
      </c>
      <c r="Z232">
        <v>159</v>
      </c>
      <c r="AA232">
        <v>189</v>
      </c>
    </row>
    <row r="233" spans="1:27">
      <c r="A233" s="2">
        <v>42601</v>
      </c>
      <c r="B233">
        <v>297</v>
      </c>
      <c r="C233">
        <v>244</v>
      </c>
      <c r="D233">
        <v>113</v>
      </c>
      <c r="E233">
        <v>576</v>
      </c>
      <c r="F233">
        <v>340</v>
      </c>
      <c r="G233">
        <v>93</v>
      </c>
      <c r="H233">
        <v>71</v>
      </c>
      <c r="I233">
        <v>42</v>
      </c>
      <c r="J233">
        <v>130</v>
      </c>
      <c r="K233">
        <v>559</v>
      </c>
      <c r="L233">
        <v>127</v>
      </c>
      <c r="M233">
        <v>308</v>
      </c>
      <c r="N233">
        <v>395</v>
      </c>
      <c r="O233">
        <v>225</v>
      </c>
      <c r="P233">
        <v>658</v>
      </c>
      <c r="Q233">
        <v>438</v>
      </c>
      <c r="R233">
        <v>257</v>
      </c>
      <c r="S233">
        <v>996</v>
      </c>
      <c r="T233">
        <v>97</v>
      </c>
      <c r="U233">
        <v>450</v>
      </c>
      <c r="V233">
        <v>1109</v>
      </c>
      <c r="W233">
        <v>564</v>
      </c>
      <c r="X233">
        <v>89</v>
      </c>
      <c r="Y233">
        <v>79</v>
      </c>
      <c r="Z233">
        <v>161</v>
      </c>
      <c r="AA233">
        <v>148</v>
      </c>
    </row>
    <row r="234" spans="1:27">
      <c r="A234" s="2">
        <v>42602</v>
      </c>
      <c r="B234">
        <v>224</v>
      </c>
      <c r="C234">
        <v>338</v>
      </c>
      <c r="D234">
        <v>162</v>
      </c>
      <c r="E234">
        <v>262</v>
      </c>
      <c r="F234">
        <v>270</v>
      </c>
      <c r="G234">
        <v>39</v>
      </c>
      <c r="H234">
        <v>62</v>
      </c>
      <c r="I234">
        <v>37</v>
      </c>
      <c r="J234">
        <v>63</v>
      </c>
      <c r="K234">
        <v>319</v>
      </c>
      <c r="L234">
        <v>190</v>
      </c>
      <c r="M234">
        <v>262</v>
      </c>
      <c r="N234">
        <v>354</v>
      </c>
      <c r="O234">
        <v>402</v>
      </c>
      <c r="P234">
        <v>394</v>
      </c>
      <c r="Q234">
        <v>577</v>
      </c>
      <c r="R234">
        <v>399</v>
      </c>
      <c r="S234">
        <v>1010</v>
      </c>
      <c r="T234">
        <v>139</v>
      </c>
      <c r="U234">
        <v>151</v>
      </c>
      <c r="V234">
        <v>1277</v>
      </c>
      <c r="W234">
        <v>648</v>
      </c>
      <c r="X234">
        <v>150</v>
      </c>
      <c r="Y234">
        <v>224</v>
      </c>
      <c r="Z234">
        <v>74</v>
      </c>
      <c r="AA234">
        <v>92</v>
      </c>
    </row>
    <row r="235" spans="1:27">
      <c r="A235" s="2">
        <v>42603</v>
      </c>
      <c r="B235">
        <v>252</v>
      </c>
      <c r="C235">
        <v>336</v>
      </c>
      <c r="D235">
        <v>142</v>
      </c>
      <c r="E235">
        <v>271</v>
      </c>
      <c r="F235">
        <v>319</v>
      </c>
      <c r="G235">
        <v>44</v>
      </c>
      <c r="H235">
        <v>93</v>
      </c>
      <c r="I235">
        <v>29</v>
      </c>
      <c r="J235">
        <v>53</v>
      </c>
      <c r="K235">
        <v>287</v>
      </c>
      <c r="L235">
        <v>202</v>
      </c>
      <c r="M235">
        <v>264</v>
      </c>
      <c r="N235">
        <v>509</v>
      </c>
      <c r="O235">
        <v>436</v>
      </c>
      <c r="P235">
        <v>522</v>
      </c>
      <c r="Q235">
        <v>794</v>
      </c>
      <c r="R235">
        <v>502</v>
      </c>
      <c r="S235">
        <v>1124</v>
      </c>
      <c r="T235">
        <v>169</v>
      </c>
      <c r="U235">
        <v>173</v>
      </c>
      <c r="V235">
        <v>1339</v>
      </c>
      <c r="W235">
        <v>822</v>
      </c>
      <c r="X235">
        <v>204</v>
      </c>
      <c r="Y235">
        <v>267</v>
      </c>
      <c r="Z235">
        <v>78</v>
      </c>
      <c r="AA235">
        <v>79</v>
      </c>
    </row>
    <row r="236" spans="1:27">
      <c r="A236" s="2">
        <v>42604</v>
      </c>
      <c r="B236">
        <v>300</v>
      </c>
      <c r="C236">
        <v>126</v>
      </c>
      <c r="D236">
        <v>96</v>
      </c>
      <c r="E236">
        <v>601</v>
      </c>
      <c r="F236">
        <v>383</v>
      </c>
      <c r="G236">
        <v>94</v>
      </c>
      <c r="H236">
        <v>82</v>
      </c>
      <c r="I236">
        <v>36</v>
      </c>
      <c r="J236">
        <v>184</v>
      </c>
      <c r="K236">
        <v>551</v>
      </c>
      <c r="L236">
        <v>113</v>
      </c>
      <c r="M236">
        <v>250</v>
      </c>
      <c r="N236">
        <v>428</v>
      </c>
      <c r="O236">
        <v>182</v>
      </c>
      <c r="P236">
        <v>773</v>
      </c>
      <c r="Q236">
        <v>493</v>
      </c>
      <c r="R236">
        <v>253</v>
      </c>
      <c r="S236">
        <v>901</v>
      </c>
      <c r="T236">
        <v>86</v>
      </c>
      <c r="U236">
        <v>484</v>
      </c>
      <c r="V236">
        <v>958</v>
      </c>
      <c r="W236">
        <v>396</v>
      </c>
      <c r="X236">
        <v>76</v>
      </c>
      <c r="Y236">
        <v>62</v>
      </c>
      <c r="Z236">
        <v>144</v>
      </c>
      <c r="AA236">
        <v>161</v>
      </c>
    </row>
    <row r="237" spans="1:27">
      <c r="A237" s="2">
        <v>42605</v>
      </c>
      <c r="B237">
        <v>386</v>
      </c>
      <c r="C237">
        <v>251</v>
      </c>
      <c r="D237">
        <v>133</v>
      </c>
      <c r="E237">
        <v>728</v>
      </c>
      <c r="F237">
        <v>421</v>
      </c>
      <c r="G237">
        <v>97</v>
      </c>
      <c r="H237">
        <v>88</v>
      </c>
      <c r="I237">
        <v>32</v>
      </c>
      <c r="J237">
        <v>195</v>
      </c>
      <c r="K237">
        <v>667</v>
      </c>
      <c r="L237">
        <v>131</v>
      </c>
      <c r="M237">
        <v>313</v>
      </c>
      <c r="N237">
        <v>494</v>
      </c>
      <c r="O237">
        <v>265</v>
      </c>
      <c r="P237">
        <v>873</v>
      </c>
      <c r="Q237">
        <v>596</v>
      </c>
      <c r="R237">
        <v>244</v>
      </c>
      <c r="S237">
        <v>1103</v>
      </c>
      <c r="T237">
        <v>128</v>
      </c>
      <c r="U237">
        <v>539</v>
      </c>
      <c r="V237">
        <v>1308</v>
      </c>
      <c r="W237">
        <v>525</v>
      </c>
      <c r="X237">
        <v>85</v>
      </c>
      <c r="Y237">
        <v>122</v>
      </c>
      <c r="Z237">
        <v>159</v>
      </c>
      <c r="AA237">
        <v>189</v>
      </c>
    </row>
    <row r="238" spans="1:27">
      <c r="A238" s="2">
        <v>42606</v>
      </c>
      <c r="B238">
        <v>236</v>
      </c>
      <c r="C238">
        <v>127</v>
      </c>
      <c r="D238">
        <v>96</v>
      </c>
      <c r="E238">
        <v>513</v>
      </c>
      <c r="F238">
        <v>304</v>
      </c>
      <c r="G238">
        <v>78</v>
      </c>
      <c r="H238">
        <v>78</v>
      </c>
      <c r="I238">
        <v>32</v>
      </c>
      <c r="J238">
        <v>163</v>
      </c>
      <c r="K238">
        <v>473</v>
      </c>
      <c r="L238">
        <v>129</v>
      </c>
      <c r="M238">
        <v>254</v>
      </c>
      <c r="N238">
        <v>266</v>
      </c>
      <c r="O238">
        <v>140</v>
      </c>
      <c r="P238">
        <v>549</v>
      </c>
      <c r="Q238">
        <v>363</v>
      </c>
      <c r="R238">
        <v>115</v>
      </c>
      <c r="S238">
        <v>858</v>
      </c>
      <c r="T238">
        <v>49</v>
      </c>
      <c r="U238">
        <v>367</v>
      </c>
      <c r="V238">
        <v>953</v>
      </c>
      <c r="W238">
        <v>311</v>
      </c>
      <c r="X238">
        <v>24</v>
      </c>
      <c r="Y238">
        <v>54</v>
      </c>
      <c r="Z238">
        <v>99</v>
      </c>
      <c r="AA238">
        <v>122</v>
      </c>
    </row>
    <row r="239" spans="1:27">
      <c r="A239" s="2">
        <v>42607</v>
      </c>
      <c r="B239">
        <v>110</v>
      </c>
      <c r="C239">
        <v>50</v>
      </c>
      <c r="D239">
        <v>42</v>
      </c>
      <c r="E239">
        <v>253</v>
      </c>
      <c r="F239">
        <v>128</v>
      </c>
      <c r="G239">
        <v>76</v>
      </c>
      <c r="H239">
        <v>56</v>
      </c>
      <c r="I239">
        <v>8</v>
      </c>
      <c r="J239">
        <v>117</v>
      </c>
      <c r="K239">
        <v>243</v>
      </c>
      <c r="L239">
        <v>48</v>
      </c>
      <c r="M239">
        <v>84</v>
      </c>
      <c r="N239">
        <v>170</v>
      </c>
      <c r="O239">
        <v>65</v>
      </c>
      <c r="P239">
        <v>233</v>
      </c>
      <c r="Q239">
        <v>135</v>
      </c>
      <c r="R239">
        <v>41</v>
      </c>
      <c r="S239">
        <v>365</v>
      </c>
      <c r="T239">
        <v>29</v>
      </c>
      <c r="U239">
        <v>212</v>
      </c>
      <c r="V239">
        <v>426</v>
      </c>
      <c r="W239">
        <v>165</v>
      </c>
      <c r="X239">
        <v>9</v>
      </c>
      <c r="Y239">
        <v>28</v>
      </c>
      <c r="Z239">
        <v>85</v>
      </c>
      <c r="AA239">
        <v>58</v>
      </c>
    </row>
    <row r="240" spans="1:27">
      <c r="A240" s="2">
        <v>42608</v>
      </c>
      <c r="B240">
        <v>188</v>
      </c>
      <c r="C240">
        <v>106</v>
      </c>
      <c r="D240">
        <v>59</v>
      </c>
      <c r="E240">
        <v>387</v>
      </c>
      <c r="F240">
        <v>196</v>
      </c>
      <c r="G240">
        <v>80</v>
      </c>
      <c r="H240">
        <v>80</v>
      </c>
      <c r="I240">
        <v>21</v>
      </c>
      <c r="J240">
        <v>117</v>
      </c>
      <c r="K240">
        <v>417</v>
      </c>
      <c r="L240">
        <v>74</v>
      </c>
      <c r="M240">
        <v>175</v>
      </c>
      <c r="N240">
        <v>269</v>
      </c>
      <c r="O240">
        <v>102</v>
      </c>
      <c r="P240">
        <v>404</v>
      </c>
      <c r="Q240">
        <v>215</v>
      </c>
      <c r="R240">
        <v>112</v>
      </c>
      <c r="S240">
        <v>640</v>
      </c>
      <c r="T240">
        <v>39</v>
      </c>
      <c r="U240">
        <v>293</v>
      </c>
      <c r="V240">
        <v>675</v>
      </c>
      <c r="W240">
        <v>265</v>
      </c>
      <c r="X240">
        <v>36</v>
      </c>
      <c r="Y240">
        <v>30</v>
      </c>
      <c r="Z240">
        <v>168</v>
      </c>
      <c r="AA240">
        <v>105</v>
      </c>
    </row>
    <row r="241" spans="1:27">
      <c r="A241" s="2">
        <v>42609</v>
      </c>
      <c r="B241">
        <v>107</v>
      </c>
      <c r="C241">
        <v>154</v>
      </c>
      <c r="D241">
        <v>90</v>
      </c>
      <c r="E241">
        <v>207</v>
      </c>
      <c r="F241">
        <v>126</v>
      </c>
      <c r="G241">
        <v>43</v>
      </c>
      <c r="H241">
        <v>68</v>
      </c>
      <c r="I241">
        <v>30</v>
      </c>
      <c r="J241">
        <v>51</v>
      </c>
      <c r="K241">
        <v>243</v>
      </c>
      <c r="L241">
        <v>146</v>
      </c>
      <c r="M241">
        <v>136</v>
      </c>
      <c r="N241">
        <v>163</v>
      </c>
      <c r="O241">
        <v>206</v>
      </c>
      <c r="P241">
        <v>206</v>
      </c>
      <c r="Q241">
        <v>237</v>
      </c>
      <c r="R241">
        <v>230</v>
      </c>
      <c r="S241">
        <v>525</v>
      </c>
      <c r="T241">
        <v>67</v>
      </c>
      <c r="U241">
        <v>139</v>
      </c>
      <c r="V241">
        <v>648</v>
      </c>
      <c r="W241">
        <v>326</v>
      </c>
      <c r="X241">
        <v>86</v>
      </c>
      <c r="Y241">
        <v>80</v>
      </c>
      <c r="Z241">
        <v>150</v>
      </c>
      <c r="AA241">
        <v>57</v>
      </c>
    </row>
    <row r="242" spans="1:27">
      <c r="A242" s="2">
        <v>42610</v>
      </c>
      <c r="B242">
        <v>325</v>
      </c>
      <c r="C242">
        <v>428</v>
      </c>
      <c r="D242">
        <v>179</v>
      </c>
      <c r="E242">
        <v>310</v>
      </c>
      <c r="F242">
        <v>425</v>
      </c>
      <c r="G242">
        <v>32</v>
      </c>
      <c r="H242">
        <v>94</v>
      </c>
      <c r="I242">
        <v>29</v>
      </c>
      <c r="J242">
        <v>53</v>
      </c>
      <c r="K242">
        <v>332</v>
      </c>
      <c r="L242">
        <v>306</v>
      </c>
      <c r="M242">
        <v>258</v>
      </c>
      <c r="N242">
        <v>516</v>
      </c>
      <c r="O242">
        <v>623</v>
      </c>
      <c r="P242">
        <v>584</v>
      </c>
      <c r="Q242">
        <v>1040</v>
      </c>
      <c r="R242">
        <v>643</v>
      </c>
      <c r="S242">
        <v>1431</v>
      </c>
      <c r="T242">
        <v>142</v>
      </c>
      <c r="U242">
        <v>153</v>
      </c>
      <c r="V242">
        <v>1720</v>
      </c>
      <c r="W242">
        <v>873</v>
      </c>
      <c r="X242">
        <v>314</v>
      </c>
      <c r="Y242">
        <v>395</v>
      </c>
      <c r="Z242">
        <v>78</v>
      </c>
      <c r="AA242">
        <v>99</v>
      </c>
    </row>
    <row r="243" spans="1:27">
      <c r="A243" s="2">
        <v>42611</v>
      </c>
      <c r="B243">
        <v>264</v>
      </c>
      <c r="C243">
        <v>108</v>
      </c>
      <c r="D243">
        <v>57</v>
      </c>
      <c r="E243">
        <v>452</v>
      </c>
      <c r="F243">
        <v>279</v>
      </c>
      <c r="G243">
        <v>76</v>
      </c>
      <c r="H243">
        <v>66</v>
      </c>
      <c r="I243">
        <v>20</v>
      </c>
      <c r="J243">
        <v>175</v>
      </c>
      <c r="K243">
        <v>427</v>
      </c>
      <c r="L243">
        <v>82</v>
      </c>
      <c r="M243">
        <v>180</v>
      </c>
      <c r="N243">
        <v>306</v>
      </c>
      <c r="O243">
        <v>130</v>
      </c>
      <c r="P243">
        <v>574</v>
      </c>
      <c r="Q243">
        <v>365</v>
      </c>
      <c r="R243">
        <v>128</v>
      </c>
      <c r="S243">
        <v>693</v>
      </c>
      <c r="T243">
        <v>66</v>
      </c>
      <c r="U243">
        <v>329</v>
      </c>
      <c r="V243">
        <v>718</v>
      </c>
      <c r="W243">
        <v>274</v>
      </c>
      <c r="X243">
        <v>58</v>
      </c>
      <c r="Y243">
        <v>48</v>
      </c>
      <c r="Z243">
        <v>117</v>
      </c>
      <c r="AA243">
        <v>132</v>
      </c>
    </row>
    <row r="244" spans="1:27">
      <c r="A244" s="2">
        <v>42612</v>
      </c>
      <c r="B244">
        <v>298</v>
      </c>
      <c r="C244">
        <v>206</v>
      </c>
      <c r="D244">
        <v>128</v>
      </c>
      <c r="E244">
        <v>570</v>
      </c>
      <c r="F244">
        <v>358</v>
      </c>
      <c r="G244">
        <v>90</v>
      </c>
      <c r="H244">
        <v>84</v>
      </c>
      <c r="I244">
        <v>63</v>
      </c>
      <c r="J244">
        <v>198</v>
      </c>
      <c r="K244">
        <v>575</v>
      </c>
      <c r="L244">
        <v>121</v>
      </c>
      <c r="M244">
        <v>269</v>
      </c>
      <c r="N244">
        <v>467</v>
      </c>
      <c r="O244">
        <v>249</v>
      </c>
      <c r="P244">
        <v>758</v>
      </c>
      <c r="Q244">
        <v>554</v>
      </c>
      <c r="R244">
        <v>276</v>
      </c>
      <c r="S244">
        <v>1079</v>
      </c>
      <c r="T244">
        <v>103</v>
      </c>
      <c r="U244">
        <v>384</v>
      </c>
      <c r="V244">
        <v>1239</v>
      </c>
      <c r="W244">
        <v>419</v>
      </c>
      <c r="X244">
        <v>74</v>
      </c>
      <c r="Y244">
        <v>121</v>
      </c>
      <c r="Z244">
        <v>188</v>
      </c>
      <c r="AA244">
        <v>155</v>
      </c>
    </row>
    <row r="245" spans="1:27">
      <c r="A245" s="2">
        <v>42613</v>
      </c>
      <c r="B245">
        <v>341</v>
      </c>
      <c r="C245">
        <v>246</v>
      </c>
      <c r="D245">
        <v>116</v>
      </c>
      <c r="E245">
        <v>607</v>
      </c>
      <c r="F245">
        <v>397</v>
      </c>
      <c r="G245">
        <v>71</v>
      </c>
      <c r="H245">
        <v>77</v>
      </c>
      <c r="I245">
        <v>63</v>
      </c>
      <c r="J245">
        <v>194</v>
      </c>
      <c r="K245">
        <v>539</v>
      </c>
      <c r="L245">
        <v>158</v>
      </c>
      <c r="M245">
        <v>348</v>
      </c>
      <c r="N245">
        <v>474</v>
      </c>
      <c r="O245">
        <v>278</v>
      </c>
      <c r="P245">
        <v>894</v>
      </c>
      <c r="Q245">
        <v>652</v>
      </c>
      <c r="R245">
        <v>311</v>
      </c>
      <c r="S245">
        <v>1148</v>
      </c>
      <c r="T245">
        <v>135</v>
      </c>
      <c r="U245">
        <v>386</v>
      </c>
      <c r="V245">
        <v>1277</v>
      </c>
      <c r="W245">
        <v>513</v>
      </c>
      <c r="X245">
        <v>103</v>
      </c>
      <c r="Y245">
        <v>189</v>
      </c>
      <c r="Z245">
        <v>192</v>
      </c>
      <c r="AA245">
        <v>195</v>
      </c>
    </row>
    <row r="246" spans="1:27">
      <c r="A246" s="2">
        <v>42614</v>
      </c>
      <c r="B246">
        <v>315</v>
      </c>
      <c r="C246">
        <v>191</v>
      </c>
      <c r="D246">
        <v>135</v>
      </c>
      <c r="E246">
        <v>589</v>
      </c>
      <c r="F246">
        <v>370</v>
      </c>
      <c r="G246">
        <v>110</v>
      </c>
      <c r="H246">
        <v>100</v>
      </c>
      <c r="I246">
        <v>34</v>
      </c>
      <c r="J246">
        <v>167</v>
      </c>
      <c r="K246">
        <v>604</v>
      </c>
      <c r="L246">
        <v>119</v>
      </c>
      <c r="M246">
        <v>324</v>
      </c>
      <c r="N246">
        <v>436</v>
      </c>
      <c r="O246">
        <v>277</v>
      </c>
      <c r="P246">
        <v>806</v>
      </c>
      <c r="Q246">
        <v>581</v>
      </c>
      <c r="R246">
        <v>282</v>
      </c>
      <c r="S246">
        <v>1068</v>
      </c>
      <c r="T246">
        <v>129</v>
      </c>
      <c r="U246">
        <v>398</v>
      </c>
      <c r="V246">
        <v>1173</v>
      </c>
      <c r="W246">
        <v>517</v>
      </c>
      <c r="X246">
        <v>69</v>
      </c>
      <c r="Y246">
        <v>113</v>
      </c>
      <c r="Z246">
        <v>195</v>
      </c>
      <c r="AA246">
        <v>196</v>
      </c>
    </row>
    <row r="247" spans="1:27">
      <c r="A247" s="2">
        <v>42615</v>
      </c>
      <c r="B247">
        <v>272</v>
      </c>
      <c r="C247">
        <v>196</v>
      </c>
      <c r="D247">
        <v>83</v>
      </c>
      <c r="E247">
        <v>497</v>
      </c>
      <c r="F247">
        <v>297</v>
      </c>
      <c r="G247">
        <v>104</v>
      </c>
      <c r="H247">
        <v>88</v>
      </c>
      <c r="I247">
        <v>22</v>
      </c>
      <c r="J247">
        <v>163</v>
      </c>
      <c r="K247">
        <v>511</v>
      </c>
      <c r="L247">
        <v>119</v>
      </c>
      <c r="M247">
        <v>210</v>
      </c>
      <c r="N247">
        <v>369</v>
      </c>
      <c r="O247">
        <v>213</v>
      </c>
      <c r="P247">
        <v>609</v>
      </c>
      <c r="Q247">
        <v>412</v>
      </c>
      <c r="R247">
        <v>196</v>
      </c>
      <c r="S247">
        <v>889</v>
      </c>
      <c r="T247">
        <v>67</v>
      </c>
      <c r="U247">
        <v>343</v>
      </c>
      <c r="V247">
        <v>945</v>
      </c>
      <c r="W247">
        <v>438</v>
      </c>
      <c r="X247">
        <v>89</v>
      </c>
      <c r="Y247">
        <v>67</v>
      </c>
      <c r="Z247">
        <v>136</v>
      </c>
      <c r="AA247">
        <v>149</v>
      </c>
    </row>
    <row r="248" spans="1:27">
      <c r="A248" s="2">
        <v>42616</v>
      </c>
      <c r="B248">
        <v>203</v>
      </c>
      <c r="C248">
        <v>287</v>
      </c>
      <c r="D248">
        <v>150</v>
      </c>
      <c r="E248">
        <v>205</v>
      </c>
      <c r="F248">
        <v>231</v>
      </c>
      <c r="G248">
        <v>38</v>
      </c>
      <c r="H248">
        <v>72</v>
      </c>
      <c r="I248">
        <v>32</v>
      </c>
      <c r="J248">
        <v>57</v>
      </c>
      <c r="K248">
        <v>252</v>
      </c>
      <c r="L248">
        <v>227</v>
      </c>
      <c r="M248">
        <v>233</v>
      </c>
      <c r="N248">
        <v>267</v>
      </c>
      <c r="O248">
        <v>436</v>
      </c>
      <c r="P248">
        <v>386</v>
      </c>
      <c r="Q248">
        <v>578</v>
      </c>
      <c r="R248">
        <v>329</v>
      </c>
      <c r="S248">
        <v>943</v>
      </c>
      <c r="T248">
        <v>81</v>
      </c>
      <c r="U248">
        <v>161</v>
      </c>
      <c r="V248">
        <v>1143</v>
      </c>
      <c r="W248">
        <v>556</v>
      </c>
      <c r="X248">
        <v>140</v>
      </c>
      <c r="Y248">
        <v>208</v>
      </c>
      <c r="Z248">
        <v>89</v>
      </c>
      <c r="AA248">
        <v>101</v>
      </c>
    </row>
    <row r="249" spans="1:27">
      <c r="A249" s="2">
        <v>42617</v>
      </c>
      <c r="B249">
        <v>229</v>
      </c>
      <c r="C249">
        <v>261</v>
      </c>
      <c r="D249">
        <v>110</v>
      </c>
      <c r="E249">
        <v>225</v>
      </c>
      <c r="F249">
        <v>266</v>
      </c>
      <c r="G249">
        <v>24</v>
      </c>
      <c r="H249">
        <v>77</v>
      </c>
      <c r="I249">
        <v>17</v>
      </c>
      <c r="J249">
        <v>35</v>
      </c>
      <c r="K249">
        <v>235</v>
      </c>
      <c r="L249">
        <v>220</v>
      </c>
      <c r="M249">
        <v>195</v>
      </c>
      <c r="N249">
        <v>438</v>
      </c>
      <c r="O249">
        <v>331</v>
      </c>
      <c r="P249">
        <v>389</v>
      </c>
      <c r="Q249">
        <v>457</v>
      </c>
      <c r="R249">
        <v>530</v>
      </c>
      <c r="S249">
        <v>840</v>
      </c>
      <c r="T249">
        <v>69</v>
      </c>
      <c r="U249">
        <v>121</v>
      </c>
      <c r="V249">
        <v>1002</v>
      </c>
      <c r="W249">
        <v>537</v>
      </c>
      <c r="X249">
        <v>186</v>
      </c>
      <c r="Y249">
        <v>288</v>
      </c>
      <c r="Z249">
        <v>68</v>
      </c>
      <c r="AA249">
        <v>67</v>
      </c>
    </row>
    <row r="250" spans="1:27">
      <c r="A250" s="2">
        <v>42618</v>
      </c>
      <c r="B250">
        <v>288</v>
      </c>
      <c r="C250">
        <v>127</v>
      </c>
      <c r="D250">
        <v>76</v>
      </c>
      <c r="E250">
        <v>538</v>
      </c>
      <c r="F250">
        <v>294</v>
      </c>
      <c r="G250">
        <v>89</v>
      </c>
      <c r="H250">
        <v>64</v>
      </c>
      <c r="I250">
        <v>22</v>
      </c>
      <c r="J250">
        <v>151</v>
      </c>
      <c r="K250">
        <v>460</v>
      </c>
      <c r="L250">
        <v>96</v>
      </c>
      <c r="M250">
        <v>215</v>
      </c>
      <c r="N250">
        <v>370</v>
      </c>
      <c r="O250">
        <v>187</v>
      </c>
      <c r="P250">
        <v>736</v>
      </c>
      <c r="Q250">
        <v>405</v>
      </c>
      <c r="R250">
        <v>173</v>
      </c>
      <c r="S250">
        <v>764</v>
      </c>
      <c r="T250">
        <v>96</v>
      </c>
      <c r="U250">
        <v>385</v>
      </c>
      <c r="V250">
        <v>807</v>
      </c>
      <c r="W250">
        <v>325</v>
      </c>
      <c r="X250">
        <v>80</v>
      </c>
      <c r="Y250">
        <v>37</v>
      </c>
      <c r="Z250">
        <v>154</v>
      </c>
      <c r="AA250">
        <v>137</v>
      </c>
    </row>
    <row r="251" spans="1:27">
      <c r="A251" s="2">
        <v>42619</v>
      </c>
      <c r="B251">
        <v>373</v>
      </c>
      <c r="C251">
        <v>192</v>
      </c>
      <c r="D251">
        <v>134</v>
      </c>
      <c r="E251">
        <v>583</v>
      </c>
      <c r="F251">
        <v>378</v>
      </c>
      <c r="G251">
        <v>92</v>
      </c>
      <c r="H251">
        <v>83</v>
      </c>
      <c r="I251">
        <v>30</v>
      </c>
      <c r="J251">
        <v>177</v>
      </c>
      <c r="K251">
        <v>567</v>
      </c>
      <c r="L251">
        <v>129</v>
      </c>
      <c r="M251">
        <v>293</v>
      </c>
      <c r="N251">
        <v>414</v>
      </c>
      <c r="O251">
        <v>255</v>
      </c>
      <c r="P251">
        <v>856</v>
      </c>
      <c r="Q251">
        <v>632</v>
      </c>
      <c r="R251">
        <v>243</v>
      </c>
      <c r="S251">
        <v>1123</v>
      </c>
      <c r="T251">
        <v>107</v>
      </c>
      <c r="U251">
        <v>403</v>
      </c>
      <c r="V251">
        <v>1294</v>
      </c>
      <c r="W251">
        <v>456</v>
      </c>
      <c r="X251">
        <v>80</v>
      </c>
      <c r="Y251">
        <v>127</v>
      </c>
      <c r="Z251">
        <v>145</v>
      </c>
      <c r="AA251">
        <v>167</v>
      </c>
    </row>
    <row r="252" spans="1:27">
      <c r="A252" s="2">
        <v>42620</v>
      </c>
      <c r="B252">
        <v>305</v>
      </c>
      <c r="C252">
        <v>185</v>
      </c>
      <c r="D252">
        <v>118</v>
      </c>
      <c r="E252">
        <v>563</v>
      </c>
      <c r="F252">
        <v>368</v>
      </c>
      <c r="G252">
        <v>90</v>
      </c>
      <c r="H252">
        <v>80</v>
      </c>
      <c r="I252">
        <v>23</v>
      </c>
      <c r="J252">
        <v>156</v>
      </c>
      <c r="K252">
        <v>548</v>
      </c>
      <c r="L252">
        <v>121</v>
      </c>
      <c r="M252">
        <v>319</v>
      </c>
      <c r="N252">
        <v>356</v>
      </c>
      <c r="O252">
        <v>210</v>
      </c>
      <c r="P252">
        <v>758</v>
      </c>
      <c r="Q252">
        <v>539</v>
      </c>
      <c r="R252">
        <v>210</v>
      </c>
      <c r="S252">
        <v>969</v>
      </c>
      <c r="T252">
        <v>98</v>
      </c>
      <c r="U252">
        <v>395</v>
      </c>
      <c r="V252">
        <v>1048</v>
      </c>
      <c r="W252">
        <v>438</v>
      </c>
      <c r="X252">
        <v>72</v>
      </c>
      <c r="Y252">
        <v>119</v>
      </c>
      <c r="Z252">
        <v>168</v>
      </c>
      <c r="AA252">
        <v>153</v>
      </c>
    </row>
    <row r="253" spans="1:27">
      <c r="A253" s="2">
        <v>42621</v>
      </c>
      <c r="B253">
        <v>209</v>
      </c>
      <c r="C253">
        <v>74</v>
      </c>
      <c r="D253">
        <v>50</v>
      </c>
      <c r="E253">
        <v>412</v>
      </c>
      <c r="F253">
        <v>214</v>
      </c>
      <c r="G253">
        <v>75</v>
      </c>
      <c r="H253">
        <v>73</v>
      </c>
      <c r="I253">
        <v>7</v>
      </c>
      <c r="J253">
        <v>129</v>
      </c>
      <c r="K253">
        <v>398</v>
      </c>
      <c r="L253">
        <v>85</v>
      </c>
      <c r="M253">
        <v>186</v>
      </c>
      <c r="N253">
        <v>217</v>
      </c>
      <c r="O253">
        <v>98</v>
      </c>
      <c r="P253">
        <v>433</v>
      </c>
      <c r="Q253">
        <v>262</v>
      </c>
      <c r="R253">
        <v>72</v>
      </c>
      <c r="S253">
        <v>581</v>
      </c>
      <c r="T253">
        <v>58</v>
      </c>
      <c r="U253">
        <v>272</v>
      </c>
      <c r="V253">
        <v>638</v>
      </c>
      <c r="W253">
        <v>268</v>
      </c>
      <c r="X253">
        <v>29</v>
      </c>
      <c r="Y253">
        <v>24</v>
      </c>
      <c r="Z253">
        <v>152</v>
      </c>
      <c r="AA253">
        <v>133</v>
      </c>
    </row>
    <row r="254" spans="1:27">
      <c r="A254" s="2">
        <v>42622</v>
      </c>
      <c r="B254">
        <v>257</v>
      </c>
      <c r="C254">
        <v>158</v>
      </c>
      <c r="D254">
        <v>85</v>
      </c>
      <c r="E254">
        <v>469</v>
      </c>
      <c r="F254">
        <v>297</v>
      </c>
      <c r="G254">
        <v>72</v>
      </c>
      <c r="H254">
        <v>91</v>
      </c>
      <c r="I254">
        <v>23</v>
      </c>
      <c r="J254">
        <v>118</v>
      </c>
      <c r="K254">
        <v>446</v>
      </c>
      <c r="L254">
        <v>110</v>
      </c>
      <c r="M254">
        <v>280</v>
      </c>
      <c r="N254">
        <v>314</v>
      </c>
      <c r="O254">
        <v>166</v>
      </c>
      <c r="P254">
        <v>654</v>
      </c>
      <c r="Q254">
        <v>426</v>
      </c>
      <c r="R254">
        <v>240</v>
      </c>
      <c r="S254">
        <v>839</v>
      </c>
      <c r="T254">
        <v>103</v>
      </c>
      <c r="U254">
        <v>359</v>
      </c>
      <c r="V254">
        <v>992</v>
      </c>
      <c r="W254">
        <v>411</v>
      </c>
      <c r="X254">
        <v>69</v>
      </c>
      <c r="Y254">
        <v>75</v>
      </c>
      <c r="Z254">
        <v>143</v>
      </c>
      <c r="AA254">
        <v>152</v>
      </c>
    </row>
    <row r="255" spans="1:27">
      <c r="A255" s="2">
        <v>42623</v>
      </c>
      <c r="B255">
        <v>233</v>
      </c>
      <c r="C255">
        <v>382</v>
      </c>
      <c r="D255">
        <v>168</v>
      </c>
      <c r="E255">
        <v>293</v>
      </c>
      <c r="F255">
        <v>293</v>
      </c>
      <c r="G255">
        <v>39</v>
      </c>
      <c r="H255">
        <v>80</v>
      </c>
      <c r="I255">
        <v>36</v>
      </c>
      <c r="J255">
        <v>51</v>
      </c>
      <c r="K255">
        <v>353</v>
      </c>
      <c r="L255">
        <v>233</v>
      </c>
      <c r="M255">
        <v>345</v>
      </c>
      <c r="N255">
        <v>378</v>
      </c>
      <c r="O255">
        <v>524</v>
      </c>
      <c r="P255">
        <v>513</v>
      </c>
      <c r="Q255">
        <v>738</v>
      </c>
      <c r="R255">
        <v>533</v>
      </c>
      <c r="S255">
        <v>1147</v>
      </c>
      <c r="T255">
        <v>175</v>
      </c>
      <c r="U255">
        <v>189</v>
      </c>
      <c r="V255">
        <v>1403</v>
      </c>
      <c r="W255">
        <v>765</v>
      </c>
      <c r="X255">
        <v>232</v>
      </c>
      <c r="Y255">
        <v>328</v>
      </c>
      <c r="Z255">
        <v>85</v>
      </c>
      <c r="AA255">
        <v>160</v>
      </c>
    </row>
    <row r="256" spans="1:27">
      <c r="A256" s="2">
        <v>42624</v>
      </c>
      <c r="B256">
        <v>328</v>
      </c>
      <c r="C256">
        <v>404</v>
      </c>
      <c r="D256">
        <v>173</v>
      </c>
      <c r="E256">
        <v>279</v>
      </c>
      <c r="F256">
        <v>444</v>
      </c>
      <c r="G256">
        <v>38</v>
      </c>
      <c r="H256">
        <v>90</v>
      </c>
      <c r="I256">
        <v>18</v>
      </c>
      <c r="J256">
        <v>63</v>
      </c>
      <c r="K256">
        <v>325</v>
      </c>
      <c r="L256">
        <v>243</v>
      </c>
      <c r="M256">
        <v>353</v>
      </c>
      <c r="N256">
        <v>534</v>
      </c>
      <c r="O256">
        <v>645</v>
      </c>
      <c r="P256">
        <v>646</v>
      </c>
      <c r="Q256">
        <v>1074</v>
      </c>
      <c r="R256">
        <v>805</v>
      </c>
      <c r="S256">
        <v>1448</v>
      </c>
      <c r="T256">
        <v>156</v>
      </c>
      <c r="U256">
        <v>196</v>
      </c>
      <c r="V256">
        <v>1687</v>
      </c>
      <c r="W256">
        <v>892</v>
      </c>
      <c r="X256">
        <v>242</v>
      </c>
      <c r="Y256">
        <v>395</v>
      </c>
      <c r="Z256">
        <v>60</v>
      </c>
      <c r="AA256">
        <v>87</v>
      </c>
    </row>
    <row r="257" spans="1:27">
      <c r="A257" s="2">
        <v>42625</v>
      </c>
      <c r="B257">
        <v>318</v>
      </c>
      <c r="C257">
        <v>175</v>
      </c>
      <c r="D257">
        <v>117</v>
      </c>
      <c r="E257">
        <v>648</v>
      </c>
      <c r="F257">
        <v>394</v>
      </c>
      <c r="G257">
        <v>109</v>
      </c>
      <c r="H257">
        <v>71</v>
      </c>
      <c r="I257">
        <v>27</v>
      </c>
      <c r="J257">
        <v>197</v>
      </c>
      <c r="K257">
        <v>603</v>
      </c>
      <c r="L257">
        <v>138</v>
      </c>
      <c r="M257">
        <v>271</v>
      </c>
      <c r="N257">
        <v>412</v>
      </c>
      <c r="O257">
        <v>214</v>
      </c>
      <c r="P257">
        <v>969</v>
      </c>
      <c r="Q257">
        <v>615</v>
      </c>
      <c r="R257">
        <v>292</v>
      </c>
      <c r="S257">
        <v>1063</v>
      </c>
      <c r="T257">
        <v>123</v>
      </c>
      <c r="U257">
        <v>522</v>
      </c>
      <c r="V257">
        <v>1117</v>
      </c>
      <c r="W257">
        <v>423</v>
      </c>
      <c r="X257">
        <v>122</v>
      </c>
      <c r="Y257">
        <v>89</v>
      </c>
      <c r="Z257">
        <v>157</v>
      </c>
      <c r="AA257">
        <v>150</v>
      </c>
    </row>
    <row r="258" spans="1:27">
      <c r="A258" s="2">
        <v>42626</v>
      </c>
      <c r="B258">
        <v>387</v>
      </c>
      <c r="C258">
        <v>234</v>
      </c>
      <c r="D258">
        <v>131</v>
      </c>
      <c r="E258">
        <v>753</v>
      </c>
      <c r="F258">
        <v>426</v>
      </c>
      <c r="G258">
        <v>109</v>
      </c>
      <c r="H258">
        <v>83</v>
      </c>
      <c r="I258">
        <v>42</v>
      </c>
      <c r="J258">
        <v>186</v>
      </c>
      <c r="K258">
        <v>698</v>
      </c>
      <c r="L258">
        <v>170</v>
      </c>
      <c r="M258">
        <v>348</v>
      </c>
      <c r="N258">
        <v>422</v>
      </c>
      <c r="O258">
        <v>286</v>
      </c>
      <c r="P258">
        <v>956</v>
      </c>
      <c r="Q258">
        <v>606</v>
      </c>
      <c r="R258">
        <v>265</v>
      </c>
      <c r="S258">
        <v>1167</v>
      </c>
      <c r="T258">
        <v>134</v>
      </c>
      <c r="U258">
        <v>545</v>
      </c>
      <c r="V258">
        <v>1407</v>
      </c>
      <c r="W258">
        <v>486</v>
      </c>
      <c r="X258">
        <v>110</v>
      </c>
      <c r="Y258">
        <v>161</v>
      </c>
      <c r="Z258">
        <v>152</v>
      </c>
      <c r="AA258">
        <v>157</v>
      </c>
    </row>
    <row r="259" spans="1:27">
      <c r="A259" s="2">
        <v>42627</v>
      </c>
      <c r="B259">
        <v>334</v>
      </c>
      <c r="C259">
        <v>223</v>
      </c>
      <c r="D259">
        <v>95</v>
      </c>
      <c r="E259">
        <v>679</v>
      </c>
      <c r="F259">
        <v>412</v>
      </c>
      <c r="G259">
        <v>123</v>
      </c>
      <c r="H259">
        <v>74</v>
      </c>
      <c r="I259">
        <v>48</v>
      </c>
      <c r="J259">
        <v>173</v>
      </c>
      <c r="K259">
        <v>655</v>
      </c>
      <c r="L259">
        <v>165</v>
      </c>
      <c r="M259">
        <v>357</v>
      </c>
      <c r="N259">
        <v>391</v>
      </c>
      <c r="O259">
        <v>242</v>
      </c>
      <c r="P259">
        <v>922</v>
      </c>
      <c r="Q259">
        <v>590</v>
      </c>
      <c r="R259">
        <v>266</v>
      </c>
      <c r="S259">
        <v>1210</v>
      </c>
      <c r="T259">
        <v>118</v>
      </c>
      <c r="U259">
        <v>536</v>
      </c>
      <c r="V259">
        <v>1378</v>
      </c>
      <c r="W259">
        <v>487</v>
      </c>
      <c r="X259">
        <v>117</v>
      </c>
      <c r="Y259">
        <v>152</v>
      </c>
      <c r="Z259">
        <v>170</v>
      </c>
      <c r="AA259">
        <v>180</v>
      </c>
    </row>
    <row r="260" spans="1:27">
      <c r="A260" s="2">
        <v>42628</v>
      </c>
      <c r="B260">
        <v>180</v>
      </c>
      <c r="C260">
        <v>79</v>
      </c>
      <c r="D260">
        <v>63</v>
      </c>
      <c r="E260">
        <v>420</v>
      </c>
      <c r="F260">
        <v>226</v>
      </c>
      <c r="G260">
        <v>97</v>
      </c>
      <c r="H260">
        <v>58</v>
      </c>
      <c r="I260">
        <v>15</v>
      </c>
      <c r="J260">
        <v>143</v>
      </c>
      <c r="K260">
        <v>405</v>
      </c>
      <c r="L260">
        <v>101</v>
      </c>
      <c r="M260">
        <v>188</v>
      </c>
      <c r="N260">
        <v>267</v>
      </c>
      <c r="O260">
        <v>132</v>
      </c>
      <c r="P260">
        <v>505</v>
      </c>
      <c r="Q260">
        <v>274</v>
      </c>
      <c r="R260">
        <v>108</v>
      </c>
      <c r="S260">
        <v>606</v>
      </c>
      <c r="T260">
        <v>67</v>
      </c>
      <c r="U260">
        <v>336</v>
      </c>
      <c r="V260">
        <v>684</v>
      </c>
      <c r="W260">
        <v>200</v>
      </c>
      <c r="X260">
        <v>10</v>
      </c>
      <c r="Y260">
        <v>24</v>
      </c>
      <c r="Z260">
        <v>118</v>
      </c>
      <c r="AA260">
        <v>127</v>
      </c>
    </row>
    <row r="261" spans="1:27">
      <c r="A261" s="2">
        <v>42629</v>
      </c>
      <c r="B261">
        <v>240</v>
      </c>
      <c r="C261">
        <v>150</v>
      </c>
      <c r="D261">
        <v>91</v>
      </c>
      <c r="E261">
        <v>511</v>
      </c>
      <c r="F261">
        <v>306</v>
      </c>
      <c r="G261">
        <v>115</v>
      </c>
      <c r="H261">
        <v>89</v>
      </c>
      <c r="I261">
        <v>25</v>
      </c>
      <c r="J261">
        <v>177</v>
      </c>
      <c r="K261">
        <v>499</v>
      </c>
      <c r="L261">
        <v>175</v>
      </c>
      <c r="M261">
        <v>305</v>
      </c>
      <c r="N261">
        <v>289</v>
      </c>
      <c r="O261">
        <v>181</v>
      </c>
      <c r="P261">
        <v>618</v>
      </c>
      <c r="Q261">
        <v>395</v>
      </c>
      <c r="R261">
        <v>203</v>
      </c>
      <c r="S261">
        <v>894</v>
      </c>
      <c r="T261">
        <v>92</v>
      </c>
      <c r="U261">
        <v>416</v>
      </c>
      <c r="V261">
        <v>1002</v>
      </c>
      <c r="W261">
        <v>421</v>
      </c>
      <c r="X261">
        <v>44</v>
      </c>
      <c r="Y261">
        <v>94</v>
      </c>
      <c r="Z261">
        <v>142</v>
      </c>
      <c r="AA261">
        <v>108</v>
      </c>
    </row>
    <row r="262" spans="1:27">
      <c r="A262" s="2">
        <v>42630</v>
      </c>
      <c r="B262">
        <v>69</v>
      </c>
      <c r="C262">
        <v>69</v>
      </c>
      <c r="D262">
        <v>69</v>
      </c>
      <c r="E262">
        <v>106</v>
      </c>
      <c r="F262">
        <v>71</v>
      </c>
      <c r="G262">
        <v>38</v>
      </c>
      <c r="H262">
        <v>46</v>
      </c>
      <c r="I262">
        <v>7</v>
      </c>
      <c r="J262">
        <v>35</v>
      </c>
      <c r="K262">
        <v>177</v>
      </c>
      <c r="L262">
        <v>93</v>
      </c>
      <c r="M262">
        <v>153</v>
      </c>
      <c r="N262">
        <v>67</v>
      </c>
      <c r="O262">
        <v>167</v>
      </c>
      <c r="P262">
        <v>139</v>
      </c>
      <c r="Q262">
        <v>225</v>
      </c>
      <c r="R262">
        <v>88</v>
      </c>
      <c r="S262">
        <v>407</v>
      </c>
      <c r="T262">
        <v>53</v>
      </c>
      <c r="U262">
        <v>93</v>
      </c>
      <c r="V262">
        <v>503</v>
      </c>
      <c r="W262">
        <v>164</v>
      </c>
      <c r="X262">
        <v>64</v>
      </c>
      <c r="Y262">
        <v>84</v>
      </c>
      <c r="Z262">
        <v>55</v>
      </c>
      <c r="AA262">
        <v>36</v>
      </c>
    </row>
    <row r="263" spans="1:27">
      <c r="A263" s="2">
        <v>42631</v>
      </c>
      <c r="B263">
        <v>92</v>
      </c>
      <c r="C263">
        <v>130</v>
      </c>
      <c r="D263">
        <v>95</v>
      </c>
      <c r="E263">
        <v>185</v>
      </c>
      <c r="F263">
        <v>132</v>
      </c>
      <c r="G263">
        <v>36</v>
      </c>
      <c r="H263">
        <v>45</v>
      </c>
      <c r="I263">
        <v>12</v>
      </c>
      <c r="J263">
        <v>43</v>
      </c>
      <c r="K263">
        <v>222</v>
      </c>
      <c r="L263">
        <v>116</v>
      </c>
      <c r="M263">
        <v>179</v>
      </c>
      <c r="N263">
        <v>132</v>
      </c>
      <c r="O263">
        <v>185</v>
      </c>
      <c r="P263">
        <v>219</v>
      </c>
      <c r="Q263">
        <v>281</v>
      </c>
      <c r="R263">
        <v>185</v>
      </c>
      <c r="S263">
        <v>491</v>
      </c>
      <c r="T263">
        <v>73</v>
      </c>
      <c r="U263">
        <v>122</v>
      </c>
      <c r="V263">
        <v>543</v>
      </c>
      <c r="W263">
        <v>322</v>
      </c>
      <c r="X263">
        <v>67</v>
      </c>
      <c r="Y263">
        <v>159</v>
      </c>
      <c r="Z263">
        <v>56</v>
      </c>
      <c r="AA263">
        <v>61</v>
      </c>
    </row>
    <row r="264" spans="1:27">
      <c r="A264" s="2">
        <v>42632</v>
      </c>
      <c r="B264">
        <v>333</v>
      </c>
      <c r="C264">
        <v>189</v>
      </c>
      <c r="D264">
        <v>114</v>
      </c>
      <c r="E264">
        <v>668</v>
      </c>
      <c r="F264">
        <v>405</v>
      </c>
      <c r="G264">
        <v>99</v>
      </c>
      <c r="H264">
        <v>79</v>
      </c>
      <c r="I264">
        <v>40</v>
      </c>
      <c r="J264">
        <v>189</v>
      </c>
      <c r="K264">
        <v>606</v>
      </c>
      <c r="L264">
        <v>159</v>
      </c>
      <c r="M264">
        <v>294</v>
      </c>
      <c r="N264">
        <v>420</v>
      </c>
      <c r="O264">
        <v>251</v>
      </c>
      <c r="P264">
        <v>888</v>
      </c>
      <c r="Q264">
        <v>595</v>
      </c>
      <c r="R264">
        <v>266</v>
      </c>
      <c r="S264">
        <v>1047</v>
      </c>
      <c r="T264">
        <v>82</v>
      </c>
      <c r="U264">
        <v>545</v>
      </c>
      <c r="V264">
        <v>1151</v>
      </c>
      <c r="W264">
        <v>459</v>
      </c>
      <c r="X264">
        <v>71</v>
      </c>
      <c r="Y264">
        <v>102</v>
      </c>
      <c r="Z264">
        <v>150</v>
      </c>
      <c r="AA264">
        <v>155</v>
      </c>
    </row>
    <row r="265" spans="1:27">
      <c r="A265" s="2">
        <v>42633</v>
      </c>
      <c r="B265">
        <v>310</v>
      </c>
      <c r="C265">
        <v>168</v>
      </c>
      <c r="D265">
        <v>146</v>
      </c>
      <c r="E265">
        <v>684</v>
      </c>
      <c r="F265">
        <v>406</v>
      </c>
      <c r="G265">
        <v>92</v>
      </c>
      <c r="H265">
        <v>75</v>
      </c>
      <c r="I265">
        <v>36</v>
      </c>
      <c r="J265">
        <v>180</v>
      </c>
      <c r="K265">
        <v>691</v>
      </c>
      <c r="L265">
        <v>128</v>
      </c>
      <c r="M265">
        <v>292</v>
      </c>
      <c r="N265">
        <v>366</v>
      </c>
      <c r="O265">
        <v>283</v>
      </c>
      <c r="P265">
        <v>827</v>
      </c>
      <c r="Q265">
        <v>532</v>
      </c>
      <c r="R265">
        <v>227</v>
      </c>
      <c r="S265">
        <v>1019</v>
      </c>
      <c r="T265">
        <v>113</v>
      </c>
      <c r="U265">
        <v>504</v>
      </c>
      <c r="V265">
        <v>1240</v>
      </c>
      <c r="W265">
        <v>401</v>
      </c>
      <c r="X265">
        <v>86</v>
      </c>
      <c r="Y265">
        <v>123</v>
      </c>
      <c r="Z265">
        <v>145</v>
      </c>
      <c r="AA265">
        <v>169</v>
      </c>
    </row>
    <row r="266" spans="1:27">
      <c r="A266" s="2">
        <v>42634</v>
      </c>
      <c r="B266">
        <v>210</v>
      </c>
      <c r="C266">
        <v>105</v>
      </c>
      <c r="D266">
        <v>72</v>
      </c>
      <c r="E266">
        <v>467</v>
      </c>
      <c r="F266">
        <v>237</v>
      </c>
      <c r="G266">
        <v>109</v>
      </c>
      <c r="H266">
        <v>56</v>
      </c>
      <c r="I266">
        <v>27</v>
      </c>
      <c r="J266">
        <v>143</v>
      </c>
      <c r="K266">
        <v>457</v>
      </c>
      <c r="L266">
        <v>111</v>
      </c>
      <c r="M266">
        <v>194</v>
      </c>
      <c r="N266">
        <v>209</v>
      </c>
      <c r="O266">
        <v>133</v>
      </c>
      <c r="P266">
        <v>516</v>
      </c>
      <c r="Q266">
        <v>291</v>
      </c>
      <c r="R266">
        <v>66</v>
      </c>
      <c r="S266">
        <v>649</v>
      </c>
      <c r="T266">
        <v>74</v>
      </c>
      <c r="U266">
        <v>364</v>
      </c>
      <c r="V266">
        <v>741</v>
      </c>
      <c r="W266">
        <v>245</v>
      </c>
      <c r="X266">
        <v>20</v>
      </c>
      <c r="Y266">
        <v>31</v>
      </c>
      <c r="Z266">
        <v>102</v>
      </c>
      <c r="AA266">
        <v>112</v>
      </c>
    </row>
    <row r="267" spans="1:27">
      <c r="A267" s="2">
        <v>42635</v>
      </c>
      <c r="B267">
        <v>312</v>
      </c>
      <c r="C267">
        <v>225</v>
      </c>
      <c r="D267">
        <v>127</v>
      </c>
      <c r="E267">
        <v>666</v>
      </c>
      <c r="F267">
        <v>388</v>
      </c>
      <c r="G267">
        <v>120</v>
      </c>
      <c r="H267">
        <v>76</v>
      </c>
      <c r="I267">
        <v>44</v>
      </c>
      <c r="J267">
        <v>187</v>
      </c>
      <c r="K267">
        <v>644</v>
      </c>
      <c r="L267">
        <v>136</v>
      </c>
      <c r="M267">
        <v>276</v>
      </c>
      <c r="N267">
        <v>303</v>
      </c>
      <c r="O267">
        <v>292</v>
      </c>
      <c r="P267">
        <v>788</v>
      </c>
      <c r="Q267">
        <v>566</v>
      </c>
      <c r="R267">
        <v>230</v>
      </c>
      <c r="S267">
        <v>1073</v>
      </c>
      <c r="T267">
        <v>87</v>
      </c>
      <c r="U267">
        <v>515</v>
      </c>
      <c r="V267">
        <v>1278</v>
      </c>
      <c r="W267">
        <v>457</v>
      </c>
      <c r="X267">
        <v>71</v>
      </c>
      <c r="Y267">
        <v>138</v>
      </c>
      <c r="Z267">
        <v>151</v>
      </c>
      <c r="AA267">
        <v>147</v>
      </c>
    </row>
    <row r="268" spans="1:27">
      <c r="A268" s="2">
        <v>42636</v>
      </c>
      <c r="B268">
        <v>251</v>
      </c>
      <c r="C268">
        <v>194</v>
      </c>
      <c r="D268">
        <v>93</v>
      </c>
      <c r="E268">
        <v>606</v>
      </c>
      <c r="F268">
        <v>328</v>
      </c>
      <c r="G268">
        <v>110</v>
      </c>
      <c r="H268">
        <v>91</v>
      </c>
      <c r="I268">
        <v>30</v>
      </c>
      <c r="J268">
        <v>168</v>
      </c>
      <c r="K268">
        <v>581</v>
      </c>
      <c r="L268">
        <v>106</v>
      </c>
      <c r="M268">
        <v>262</v>
      </c>
      <c r="N268">
        <v>312</v>
      </c>
      <c r="O268">
        <v>188</v>
      </c>
      <c r="P268">
        <v>675</v>
      </c>
      <c r="Q268">
        <v>466</v>
      </c>
      <c r="R268">
        <v>265</v>
      </c>
      <c r="S268">
        <v>895</v>
      </c>
      <c r="T268">
        <v>84</v>
      </c>
      <c r="U268">
        <v>431</v>
      </c>
      <c r="V268">
        <v>959</v>
      </c>
      <c r="W268">
        <v>476</v>
      </c>
      <c r="X268">
        <v>59</v>
      </c>
      <c r="Y268">
        <v>69</v>
      </c>
      <c r="Z268">
        <v>138</v>
      </c>
      <c r="AA268">
        <v>162</v>
      </c>
    </row>
    <row r="269" spans="1:27">
      <c r="A269" s="2">
        <v>42637</v>
      </c>
      <c r="B269">
        <v>135</v>
      </c>
      <c r="C269">
        <v>203</v>
      </c>
      <c r="D269">
        <v>145</v>
      </c>
      <c r="E269">
        <v>182</v>
      </c>
      <c r="F269">
        <v>172</v>
      </c>
      <c r="G269">
        <v>43</v>
      </c>
      <c r="H269">
        <v>69</v>
      </c>
      <c r="I269">
        <v>41</v>
      </c>
      <c r="J269">
        <v>61</v>
      </c>
      <c r="K269">
        <v>227</v>
      </c>
      <c r="L269">
        <v>215</v>
      </c>
      <c r="M269">
        <v>234</v>
      </c>
      <c r="N269">
        <v>156</v>
      </c>
      <c r="O269">
        <v>340</v>
      </c>
      <c r="P269">
        <v>270</v>
      </c>
      <c r="Q269">
        <v>383</v>
      </c>
      <c r="R269">
        <v>110</v>
      </c>
      <c r="S269">
        <v>710</v>
      </c>
      <c r="T269">
        <v>51</v>
      </c>
      <c r="U269">
        <v>141</v>
      </c>
      <c r="V269">
        <v>925</v>
      </c>
      <c r="W269">
        <v>395</v>
      </c>
      <c r="X269">
        <v>84</v>
      </c>
      <c r="Y269">
        <v>164</v>
      </c>
      <c r="Z269">
        <v>68</v>
      </c>
      <c r="AA269">
        <v>63</v>
      </c>
    </row>
    <row r="270" spans="1:27">
      <c r="A270" s="2">
        <v>42638</v>
      </c>
      <c r="B270">
        <v>25</v>
      </c>
      <c r="C270">
        <v>63</v>
      </c>
      <c r="D270">
        <v>30</v>
      </c>
      <c r="E270">
        <v>60</v>
      </c>
      <c r="F270">
        <v>29</v>
      </c>
      <c r="G270">
        <v>20</v>
      </c>
      <c r="H270">
        <v>38</v>
      </c>
      <c r="I270">
        <v>3</v>
      </c>
      <c r="J270">
        <v>36</v>
      </c>
      <c r="K270">
        <v>100</v>
      </c>
      <c r="L270">
        <v>34</v>
      </c>
      <c r="M270">
        <v>81</v>
      </c>
      <c r="N270">
        <v>18</v>
      </c>
      <c r="O270">
        <v>58</v>
      </c>
      <c r="P270">
        <v>94</v>
      </c>
      <c r="Q270">
        <v>127</v>
      </c>
      <c r="R270">
        <v>104</v>
      </c>
      <c r="S270">
        <v>219</v>
      </c>
      <c r="T270">
        <v>30</v>
      </c>
      <c r="U270">
        <v>57</v>
      </c>
      <c r="V270">
        <v>286</v>
      </c>
      <c r="W270">
        <v>96</v>
      </c>
      <c r="X270">
        <v>17</v>
      </c>
      <c r="Y270">
        <v>41</v>
      </c>
      <c r="Z270">
        <v>28</v>
      </c>
      <c r="AA270">
        <v>36</v>
      </c>
    </row>
    <row r="271" spans="1:27">
      <c r="A271" s="2">
        <v>42639</v>
      </c>
      <c r="B271">
        <v>256</v>
      </c>
      <c r="C271">
        <v>633</v>
      </c>
      <c r="D271">
        <v>93</v>
      </c>
      <c r="E271">
        <v>507</v>
      </c>
      <c r="F271">
        <v>316</v>
      </c>
      <c r="G271">
        <v>100</v>
      </c>
      <c r="H271">
        <v>80</v>
      </c>
      <c r="I271">
        <v>25</v>
      </c>
      <c r="J271">
        <v>172</v>
      </c>
      <c r="K271">
        <v>476</v>
      </c>
      <c r="L271">
        <v>106</v>
      </c>
      <c r="M271">
        <v>159</v>
      </c>
      <c r="N271">
        <v>289</v>
      </c>
      <c r="O271">
        <v>190</v>
      </c>
      <c r="P271">
        <v>607</v>
      </c>
      <c r="Q271">
        <v>422</v>
      </c>
      <c r="R271">
        <v>221</v>
      </c>
      <c r="S271">
        <v>854</v>
      </c>
      <c r="T271">
        <v>89</v>
      </c>
      <c r="U271">
        <v>413</v>
      </c>
      <c r="V271">
        <v>913</v>
      </c>
      <c r="W271">
        <v>433</v>
      </c>
      <c r="X271">
        <v>127</v>
      </c>
      <c r="Y271">
        <v>86</v>
      </c>
      <c r="Z271">
        <v>127</v>
      </c>
      <c r="AA271">
        <v>127</v>
      </c>
    </row>
    <row r="272" spans="1:27">
      <c r="A272" s="2">
        <v>42640</v>
      </c>
      <c r="B272">
        <v>339</v>
      </c>
      <c r="C272">
        <v>152</v>
      </c>
      <c r="D272">
        <v>138</v>
      </c>
      <c r="E272">
        <v>644</v>
      </c>
      <c r="F272">
        <v>437</v>
      </c>
      <c r="G272">
        <v>122</v>
      </c>
      <c r="H272">
        <v>68</v>
      </c>
      <c r="I272">
        <v>41</v>
      </c>
      <c r="J272">
        <v>186</v>
      </c>
      <c r="K272">
        <v>663</v>
      </c>
      <c r="L272">
        <v>118</v>
      </c>
      <c r="M272">
        <v>293</v>
      </c>
      <c r="N272">
        <v>402</v>
      </c>
      <c r="O272">
        <v>263</v>
      </c>
      <c r="P272">
        <v>926</v>
      </c>
      <c r="Q272">
        <v>630</v>
      </c>
      <c r="R272">
        <v>277</v>
      </c>
      <c r="S272">
        <v>1200</v>
      </c>
      <c r="T272">
        <v>131</v>
      </c>
      <c r="U272">
        <v>529</v>
      </c>
      <c r="V272">
        <v>1380</v>
      </c>
      <c r="W272">
        <v>584</v>
      </c>
      <c r="X272">
        <v>158</v>
      </c>
      <c r="Y272">
        <v>162</v>
      </c>
      <c r="Z272">
        <v>158</v>
      </c>
      <c r="AA272">
        <v>141</v>
      </c>
    </row>
    <row r="273" spans="1:27">
      <c r="A273" s="2">
        <v>42641</v>
      </c>
      <c r="B273">
        <v>219</v>
      </c>
      <c r="C273">
        <v>130</v>
      </c>
      <c r="D273">
        <v>88</v>
      </c>
      <c r="E273">
        <v>429</v>
      </c>
      <c r="F273">
        <v>290</v>
      </c>
      <c r="G273">
        <v>75</v>
      </c>
      <c r="H273">
        <v>68</v>
      </c>
      <c r="I273">
        <v>20</v>
      </c>
      <c r="J273">
        <v>148</v>
      </c>
      <c r="K273">
        <v>455</v>
      </c>
      <c r="L273">
        <v>128</v>
      </c>
      <c r="M273">
        <v>209</v>
      </c>
      <c r="N273">
        <v>274</v>
      </c>
      <c r="O273">
        <v>123</v>
      </c>
      <c r="P273">
        <v>550</v>
      </c>
      <c r="Q273">
        <v>305</v>
      </c>
      <c r="R273">
        <v>99</v>
      </c>
      <c r="S273">
        <v>764</v>
      </c>
      <c r="T273">
        <v>64</v>
      </c>
      <c r="U273">
        <v>333</v>
      </c>
      <c r="V273">
        <v>845</v>
      </c>
      <c r="W273">
        <v>308</v>
      </c>
      <c r="X273">
        <v>42</v>
      </c>
      <c r="Y273">
        <v>46</v>
      </c>
      <c r="Z273">
        <v>127</v>
      </c>
      <c r="AA273">
        <v>115</v>
      </c>
    </row>
    <row r="274" spans="1:27">
      <c r="A274" s="2">
        <v>42642</v>
      </c>
      <c r="B274">
        <v>280</v>
      </c>
      <c r="C274">
        <v>165</v>
      </c>
      <c r="D274">
        <v>105</v>
      </c>
      <c r="E274">
        <v>526</v>
      </c>
      <c r="F274">
        <v>350</v>
      </c>
      <c r="G274">
        <v>113</v>
      </c>
      <c r="H274">
        <v>74</v>
      </c>
      <c r="I274">
        <v>13</v>
      </c>
      <c r="J274">
        <v>158</v>
      </c>
      <c r="K274">
        <v>547</v>
      </c>
      <c r="L274">
        <v>90</v>
      </c>
      <c r="M274">
        <v>223</v>
      </c>
      <c r="N274">
        <v>330</v>
      </c>
      <c r="O274">
        <v>191</v>
      </c>
      <c r="P274">
        <v>654</v>
      </c>
      <c r="Q274">
        <v>496</v>
      </c>
      <c r="R274">
        <v>352</v>
      </c>
      <c r="S274">
        <v>1008</v>
      </c>
      <c r="T274">
        <v>108</v>
      </c>
      <c r="U274">
        <v>440</v>
      </c>
      <c r="V274">
        <v>1123</v>
      </c>
      <c r="W274">
        <v>494</v>
      </c>
      <c r="X274">
        <v>135</v>
      </c>
      <c r="Y274">
        <v>109</v>
      </c>
      <c r="Z274">
        <v>145</v>
      </c>
      <c r="AA274">
        <v>150</v>
      </c>
    </row>
    <row r="275" spans="1:27">
      <c r="A275" s="2">
        <v>42643</v>
      </c>
      <c r="B275">
        <v>222</v>
      </c>
      <c r="C275">
        <v>176</v>
      </c>
      <c r="D275">
        <v>112</v>
      </c>
      <c r="E275">
        <v>477</v>
      </c>
      <c r="F275">
        <v>267</v>
      </c>
      <c r="G275">
        <v>110</v>
      </c>
      <c r="H275">
        <v>67</v>
      </c>
      <c r="I275">
        <v>36</v>
      </c>
      <c r="J275">
        <v>141</v>
      </c>
      <c r="K275">
        <v>430</v>
      </c>
      <c r="L275">
        <v>108</v>
      </c>
      <c r="M275">
        <v>205</v>
      </c>
      <c r="N275">
        <v>283</v>
      </c>
      <c r="O275">
        <v>192</v>
      </c>
      <c r="P275">
        <v>564</v>
      </c>
      <c r="Q275">
        <v>427</v>
      </c>
      <c r="R275">
        <v>307</v>
      </c>
      <c r="S275">
        <v>869</v>
      </c>
      <c r="T275">
        <v>88</v>
      </c>
      <c r="U275">
        <v>344</v>
      </c>
      <c r="V275">
        <v>1005</v>
      </c>
      <c r="W275">
        <v>463</v>
      </c>
      <c r="X275">
        <v>74</v>
      </c>
      <c r="Y275">
        <v>96</v>
      </c>
      <c r="Z275">
        <v>132</v>
      </c>
      <c r="AA275">
        <v>134</v>
      </c>
    </row>
    <row r="276" spans="1:27">
      <c r="A276" s="2">
        <v>42644</v>
      </c>
      <c r="B276">
        <v>156</v>
      </c>
      <c r="C276">
        <v>221</v>
      </c>
      <c r="D276">
        <v>126</v>
      </c>
      <c r="E276">
        <v>158</v>
      </c>
      <c r="F276">
        <v>167</v>
      </c>
      <c r="G276">
        <v>46</v>
      </c>
      <c r="H276">
        <v>78</v>
      </c>
      <c r="I276">
        <v>30</v>
      </c>
      <c r="J276">
        <v>59</v>
      </c>
      <c r="K276">
        <v>210</v>
      </c>
      <c r="L276">
        <v>175</v>
      </c>
      <c r="M276">
        <v>186</v>
      </c>
      <c r="N276">
        <v>210</v>
      </c>
      <c r="O276">
        <v>292</v>
      </c>
      <c r="P276">
        <v>307</v>
      </c>
      <c r="Q276">
        <v>374</v>
      </c>
      <c r="R276">
        <v>234</v>
      </c>
      <c r="S276">
        <v>579</v>
      </c>
      <c r="T276">
        <v>62</v>
      </c>
      <c r="U276">
        <v>163</v>
      </c>
      <c r="V276">
        <v>719</v>
      </c>
      <c r="W276">
        <v>352</v>
      </c>
      <c r="X276">
        <v>119</v>
      </c>
      <c r="Y276">
        <v>145</v>
      </c>
      <c r="Z276">
        <v>33</v>
      </c>
      <c r="AA276">
        <v>83</v>
      </c>
    </row>
    <row r="277" spans="1:27">
      <c r="A277" s="2">
        <v>42645</v>
      </c>
      <c r="B277">
        <v>84</v>
      </c>
      <c r="C277">
        <v>122</v>
      </c>
      <c r="D277">
        <v>84</v>
      </c>
      <c r="E277">
        <v>146</v>
      </c>
      <c r="F277">
        <v>89</v>
      </c>
      <c r="G277">
        <v>34</v>
      </c>
      <c r="H277">
        <v>52</v>
      </c>
      <c r="I277">
        <v>16</v>
      </c>
      <c r="J277">
        <v>50</v>
      </c>
      <c r="K277">
        <v>155</v>
      </c>
      <c r="L277">
        <v>84</v>
      </c>
      <c r="M277">
        <v>138</v>
      </c>
      <c r="N277">
        <v>121</v>
      </c>
      <c r="O277">
        <v>167</v>
      </c>
      <c r="P277">
        <v>196</v>
      </c>
      <c r="Q277">
        <v>377</v>
      </c>
      <c r="R277">
        <v>195</v>
      </c>
      <c r="S277">
        <v>467</v>
      </c>
      <c r="T277">
        <v>39</v>
      </c>
      <c r="U277">
        <v>101</v>
      </c>
      <c r="V277">
        <v>580</v>
      </c>
      <c r="W277">
        <v>276</v>
      </c>
      <c r="X277">
        <v>150</v>
      </c>
      <c r="Y277">
        <v>156</v>
      </c>
      <c r="Z277">
        <v>76</v>
      </c>
      <c r="AA277">
        <v>41</v>
      </c>
    </row>
    <row r="278" spans="1:27">
      <c r="A278" s="2">
        <v>42646</v>
      </c>
      <c r="B278">
        <v>223</v>
      </c>
      <c r="C278">
        <v>122</v>
      </c>
      <c r="D278">
        <v>87</v>
      </c>
      <c r="E278">
        <v>502</v>
      </c>
      <c r="F278">
        <v>282</v>
      </c>
      <c r="G278">
        <v>99</v>
      </c>
      <c r="H278">
        <v>59</v>
      </c>
      <c r="I278">
        <v>31</v>
      </c>
      <c r="J278">
        <v>130</v>
      </c>
      <c r="K278">
        <v>415</v>
      </c>
      <c r="L278">
        <v>100</v>
      </c>
      <c r="M278">
        <v>192</v>
      </c>
      <c r="N278">
        <v>267</v>
      </c>
      <c r="O278">
        <v>169</v>
      </c>
      <c r="P278">
        <v>549</v>
      </c>
      <c r="Q278">
        <v>367</v>
      </c>
      <c r="R278">
        <v>205</v>
      </c>
      <c r="S278">
        <v>767</v>
      </c>
      <c r="T278">
        <v>79</v>
      </c>
      <c r="U278">
        <v>398</v>
      </c>
      <c r="V278">
        <v>826</v>
      </c>
      <c r="W278">
        <v>330</v>
      </c>
      <c r="X278">
        <v>66</v>
      </c>
      <c r="Y278">
        <v>58</v>
      </c>
      <c r="Z278">
        <v>110</v>
      </c>
      <c r="AA278">
        <v>112</v>
      </c>
    </row>
    <row r="279" spans="1:27">
      <c r="A279" s="2">
        <v>42647</v>
      </c>
      <c r="B279">
        <v>352</v>
      </c>
      <c r="C279">
        <v>267</v>
      </c>
      <c r="D279">
        <v>168</v>
      </c>
      <c r="E279">
        <v>712</v>
      </c>
      <c r="F279">
        <v>499</v>
      </c>
      <c r="G279">
        <v>126</v>
      </c>
      <c r="H279">
        <v>74</v>
      </c>
      <c r="I279">
        <v>36</v>
      </c>
      <c r="J279">
        <v>196</v>
      </c>
      <c r="K279">
        <v>664</v>
      </c>
      <c r="L279">
        <v>140</v>
      </c>
      <c r="M279">
        <v>328</v>
      </c>
      <c r="N279">
        <v>438</v>
      </c>
      <c r="O279">
        <v>370</v>
      </c>
      <c r="P279">
        <v>875</v>
      </c>
      <c r="Q279">
        <v>670</v>
      </c>
      <c r="R279">
        <v>345</v>
      </c>
      <c r="S279">
        <v>1281</v>
      </c>
      <c r="T279">
        <v>120</v>
      </c>
      <c r="U279">
        <v>506</v>
      </c>
      <c r="V279">
        <v>1481</v>
      </c>
      <c r="W279">
        <v>611</v>
      </c>
      <c r="X279">
        <v>118</v>
      </c>
      <c r="Y279">
        <v>185</v>
      </c>
      <c r="Z279">
        <v>150</v>
      </c>
      <c r="AA279">
        <v>175</v>
      </c>
    </row>
    <row r="280" spans="1:27">
      <c r="A280" s="2">
        <v>42648</v>
      </c>
      <c r="B280">
        <v>336</v>
      </c>
      <c r="C280">
        <v>213</v>
      </c>
      <c r="D280">
        <v>91</v>
      </c>
      <c r="E280">
        <v>636</v>
      </c>
      <c r="F280">
        <v>448</v>
      </c>
      <c r="G280">
        <v>121</v>
      </c>
      <c r="H280">
        <v>74</v>
      </c>
      <c r="I280">
        <v>33</v>
      </c>
      <c r="J280">
        <v>180</v>
      </c>
      <c r="K280">
        <v>648</v>
      </c>
      <c r="L280">
        <v>129</v>
      </c>
      <c r="M280">
        <v>236</v>
      </c>
      <c r="N280">
        <v>418</v>
      </c>
      <c r="O280">
        <v>216</v>
      </c>
      <c r="P280">
        <v>754</v>
      </c>
      <c r="Q280">
        <v>481</v>
      </c>
      <c r="R280">
        <v>295</v>
      </c>
      <c r="S280">
        <v>999</v>
      </c>
      <c r="T280">
        <v>98</v>
      </c>
      <c r="U280">
        <v>463</v>
      </c>
      <c r="V280">
        <v>1113</v>
      </c>
      <c r="W280">
        <v>574</v>
      </c>
      <c r="X280">
        <v>115</v>
      </c>
      <c r="Y280">
        <v>118</v>
      </c>
      <c r="Z280">
        <v>155</v>
      </c>
      <c r="AA280">
        <v>194</v>
      </c>
    </row>
    <row r="281" spans="1:27">
      <c r="A281" s="2">
        <v>42649</v>
      </c>
      <c r="B281">
        <v>256</v>
      </c>
      <c r="C281">
        <v>133</v>
      </c>
      <c r="D281">
        <v>96</v>
      </c>
      <c r="E281">
        <v>535</v>
      </c>
      <c r="F281">
        <v>301</v>
      </c>
      <c r="G281">
        <v>94</v>
      </c>
      <c r="H281">
        <v>68</v>
      </c>
      <c r="I281">
        <v>41</v>
      </c>
      <c r="J281">
        <v>165</v>
      </c>
      <c r="K281">
        <v>471</v>
      </c>
      <c r="L281">
        <v>108</v>
      </c>
      <c r="M281">
        <v>211</v>
      </c>
      <c r="N281">
        <v>251</v>
      </c>
      <c r="O281">
        <v>152</v>
      </c>
      <c r="P281">
        <v>530</v>
      </c>
      <c r="Q281">
        <v>344</v>
      </c>
      <c r="R281">
        <v>119</v>
      </c>
      <c r="S281">
        <v>752</v>
      </c>
      <c r="T281">
        <v>87</v>
      </c>
      <c r="U281">
        <v>393</v>
      </c>
      <c r="V281">
        <v>818</v>
      </c>
      <c r="W281">
        <v>358</v>
      </c>
      <c r="X281">
        <v>55</v>
      </c>
      <c r="Y281">
        <v>62</v>
      </c>
      <c r="Z281">
        <v>129</v>
      </c>
      <c r="AA281">
        <v>136</v>
      </c>
    </row>
    <row r="282" spans="1:27">
      <c r="A282" s="2">
        <v>42650</v>
      </c>
      <c r="B282">
        <v>160</v>
      </c>
      <c r="C282">
        <v>92</v>
      </c>
      <c r="D282">
        <v>37</v>
      </c>
      <c r="E282">
        <v>394</v>
      </c>
      <c r="F282">
        <v>203</v>
      </c>
      <c r="G282">
        <v>87</v>
      </c>
      <c r="H282">
        <v>67</v>
      </c>
      <c r="I282">
        <v>17</v>
      </c>
      <c r="J282">
        <v>126</v>
      </c>
      <c r="K282">
        <v>389</v>
      </c>
      <c r="L282">
        <v>81</v>
      </c>
      <c r="M282">
        <v>125</v>
      </c>
      <c r="N282">
        <v>201</v>
      </c>
      <c r="O282">
        <v>105</v>
      </c>
      <c r="P282">
        <v>385</v>
      </c>
      <c r="Q282">
        <v>210</v>
      </c>
      <c r="R282">
        <v>50</v>
      </c>
      <c r="S282">
        <v>574</v>
      </c>
      <c r="T282">
        <v>64</v>
      </c>
      <c r="U282">
        <v>307</v>
      </c>
      <c r="V282">
        <v>594</v>
      </c>
      <c r="W282">
        <v>319</v>
      </c>
      <c r="X282">
        <v>69</v>
      </c>
      <c r="Y282">
        <v>43</v>
      </c>
      <c r="Z282">
        <v>90</v>
      </c>
      <c r="AA282">
        <v>98</v>
      </c>
    </row>
    <row r="283" spans="1:27">
      <c r="A283" s="2">
        <v>42651</v>
      </c>
      <c r="B283">
        <v>329</v>
      </c>
      <c r="C283">
        <v>397</v>
      </c>
      <c r="D283">
        <v>207</v>
      </c>
      <c r="E283">
        <v>334</v>
      </c>
      <c r="F283">
        <v>376</v>
      </c>
      <c r="G283">
        <v>46</v>
      </c>
      <c r="H283">
        <v>102</v>
      </c>
      <c r="I283">
        <v>46</v>
      </c>
      <c r="J283">
        <v>51</v>
      </c>
      <c r="K283">
        <v>337</v>
      </c>
      <c r="L283">
        <v>311</v>
      </c>
      <c r="M283">
        <v>357</v>
      </c>
      <c r="N283">
        <v>430</v>
      </c>
      <c r="O283">
        <v>630</v>
      </c>
      <c r="P283">
        <v>647</v>
      </c>
      <c r="Q283">
        <v>817</v>
      </c>
      <c r="R283">
        <v>621</v>
      </c>
      <c r="S283">
        <v>1394</v>
      </c>
      <c r="T283">
        <v>145</v>
      </c>
      <c r="U283">
        <v>223</v>
      </c>
      <c r="V283">
        <v>1586</v>
      </c>
      <c r="W283">
        <v>935</v>
      </c>
      <c r="X283">
        <v>247</v>
      </c>
      <c r="Y283">
        <v>392</v>
      </c>
      <c r="Z283">
        <v>82</v>
      </c>
      <c r="AA283">
        <v>125</v>
      </c>
    </row>
    <row r="284" spans="1:27">
      <c r="A284" s="2">
        <v>42652</v>
      </c>
      <c r="B284">
        <v>146</v>
      </c>
      <c r="C284">
        <v>196</v>
      </c>
      <c r="D284">
        <v>124</v>
      </c>
      <c r="E284">
        <v>194</v>
      </c>
      <c r="F284">
        <v>194</v>
      </c>
      <c r="G284">
        <v>29</v>
      </c>
      <c r="H284">
        <v>84</v>
      </c>
      <c r="I284">
        <v>20</v>
      </c>
      <c r="J284">
        <v>53</v>
      </c>
      <c r="K284">
        <v>184</v>
      </c>
      <c r="L284">
        <v>170</v>
      </c>
      <c r="M284">
        <v>194</v>
      </c>
      <c r="N284">
        <v>173</v>
      </c>
      <c r="O284">
        <v>336</v>
      </c>
      <c r="P284">
        <v>361</v>
      </c>
      <c r="Q284">
        <v>409</v>
      </c>
      <c r="R284">
        <v>290</v>
      </c>
      <c r="S284">
        <v>673</v>
      </c>
      <c r="T284">
        <v>77</v>
      </c>
      <c r="U284">
        <v>125</v>
      </c>
      <c r="V284">
        <v>827</v>
      </c>
      <c r="W284">
        <v>381</v>
      </c>
      <c r="X284">
        <v>73</v>
      </c>
      <c r="Y284">
        <v>270</v>
      </c>
      <c r="Z284">
        <v>61</v>
      </c>
      <c r="AA284">
        <v>60</v>
      </c>
    </row>
    <row r="285" spans="1:27">
      <c r="A285" s="2">
        <v>42653</v>
      </c>
      <c r="B285">
        <v>318</v>
      </c>
      <c r="C285">
        <v>159</v>
      </c>
      <c r="D285">
        <v>93</v>
      </c>
      <c r="E285">
        <v>577</v>
      </c>
      <c r="F285">
        <v>383</v>
      </c>
      <c r="G285">
        <v>108</v>
      </c>
      <c r="H285">
        <v>86</v>
      </c>
      <c r="I285">
        <v>24</v>
      </c>
      <c r="J285">
        <v>188</v>
      </c>
      <c r="K285">
        <v>563</v>
      </c>
      <c r="L285">
        <v>104</v>
      </c>
      <c r="M285">
        <v>208</v>
      </c>
      <c r="N285">
        <v>321</v>
      </c>
      <c r="O285">
        <v>211</v>
      </c>
      <c r="P285">
        <v>777</v>
      </c>
      <c r="Q285">
        <v>457</v>
      </c>
      <c r="R285">
        <v>183</v>
      </c>
      <c r="S285">
        <v>940</v>
      </c>
      <c r="T285">
        <v>105</v>
      </c>
      <c r="U285">
        <v>448</v>
      </c>
      <c r="V285">
        <v>998</v>
      </c>
      <c r="W285">
        <v>367</v>
      </c>
      <c r="X285">
        <v>56</v>
      </c>
      <c r="Y285">
        <v>56</v>
      </c>
      <c r="Z285">
        <v>142</v>
      </c>
      <c r="AA285">
        <v>139</v>
      </c>
    </row>
    <row r="286" spans="1:27">
      <c r="A286" s="2">
        <v>42654</v>
      </c>
      <c r="B286">
        <v>436</v>
      </c>
      <c r="C286">
        <v>331</v>
      </c>
      <c r="D286">
        <v>165</v>
      </c>
      <c r="E286">
        <v>801</v>
      </c>
      <c r="F286">
        <v>494</v>
      </c>
      <c r="G286">
        <v>110</v>
      </c>
      <c r="H286">
        <v>92</v>
      </c>
      <c r="I286">
        <v>54</v>
      </c>
      <c r="J286">
        <v>213</v>
      </c>
      <c r="K286">
        <v>748</v>
      </c>
      <c r="L286">
        <v>140</v>
      </c>
      <c r="M286">
        <v>323</v>
      </c>
      <c r="N286">
        <v>480</v>
      </c>
      <c r="O286">
        <v>374</v>
      </c>
      <c r="P286">
        <v>1020</v>
      </c>
      <c r="Q286">
        <v>698</v>
      </c>
      <c r="R286">
        <v>336</v>
      </c>
      <c r="S286">
        <v>1448</v>
      </c>
      <c r="T286">
        <v>168</v>
      </c>
      <c r="U286">
        <v>547</v>
      </c>
      <c r="V286">
        <v>1635</v>
      </c>
      <c r="W286">
        <v>669</v>
      </c>
      <c r="X286">
        <v>106</v>
      </c>
      <c r="Y286">
        <v>171</v>
      </c>
      <c r="Z286">
        <v>194</v>
      </c>
      <c r="AA286">
        <v>199</v>
      </c>
    </row>
    <row r="287" spans="1:27">
      <c r="A287" s="2">
        <v>42655</v>
      </c>
      <c r="B287">
        <v>295</v>
      </c>
      <c r="C287">
        <v>175</v>
      </c>
      <c r="D287">
        <v>99</v>
      </c>
      <c r="E287">
        <v>595</v>
      </c>
      <c r="F287">
        <v>356</v>
      </c>
      <c r="G287">
        <v>108</v>
      </c>
      <c r="H287">
        <v>87</v>
      </c>
      <c r="I287">
        <v>31</v>
      </c>
      <c r="J287">
        <v>197</v>
      </c>
      <c r="K287">
        <v>622</v>
      </c>
      <c r="L287">
        <v>96</v>
      </c>
      <c r="M287">
        <v>245</v>
      </c>
      <c r="N287">
        <v>303</v>
      </c>
      <c r="O287">
        <v>197</v>
      </c>
      <c r="P287">
        <v>694</v>
      </c>
      <c r="Q287">
        <v>469</v>
      </c>
      <c r="R287">
        <v>193</v>
      </c>
      <c r="S287">
        <v>898</v>
      </c>
      <c r="T287">
        <v>107</v>
      </c>
      <c r="U287">
        <v>412</v>
      </c>
      <c r="V287">
        <v>993</v>
      </c>
      <c r="W287">
        <v>447</v>
      </c>
      <c r="X287">
        <v>77</v>
      </c>
      <c r="Y287">
        <v>102</v>
      </c>
      <c r="Z287">
        <v>177</v>
      </c>
      <c r="AA287">
        <v>154</v>
      </c>
    </row>
    <row r="288" spans="1:27">
      <c r="A288" s="2">
        <v>42656</v>
      </c>
      <c r="B288">
        <v>396</v>
      </c>
      <c r="C288">
        <v>317</v>
      </c>
      <c r="D288">
        <v>153</v>
      </c>
      <c r="E288">
        <v>754</v>
      </c>
      <c r="F288">
        <v>511</v>
      </c>
      <c r="G288">
        <v>131</v>
      </c>
      <c r="H288">
        <v>93</v>
      </c>
      <c r="I288">
        <v>51</v>
      </c>
      <c r="J288">
        <v>185</v>
      </c>
      <c r="K288">
        <v>735</v>
      </c>
      <c r="L288">
        <v>169</v>
      </c>
      <c r="M288">
        <v>338</v>
      </c>
      <c r="N288">
        <v>457</v>
      </c>
      <c r="O288">
        <v>351</v>
      </c>
      <c r="P288">
        <v>1010</v>
      </c>
      <c r="Q288">
        <v>739</v>
      </c>
      <c r="R288">
        <v>332</v>
      </c>
      <c r="S288">
        <v>1403</v>
      </c>
      <c r="T288">
        <v>150</v>
      </c>
      <c r="U288">
        <v>560</v>
      </c>
      <c r="V288">
        <v>1604</v>
      </c>
      <c r="W288">
        <v>661</v>
      </c>
      <c r="X288">
        <v>116</v>
      </c>
      <c r="Y288">
        <v>165</v>
      </c>
      <c r="Z288">
        <v>207</v>
      </c>
      <c r="AA288">
        <v>185</v>
      </c>
    </row>
    <row r="289" spans="1:27">
      <c r="A289" s="2">
        <v>42657</v>
      </c>
      <c r="B289">
        <v>337</v>
      </c>
      <c r="C289">
        <v>229</v>
      </c>
      <c r="D289">
        <v>117</v>
      </c>
      <c r="E289">
        <v>604</v>
      </c>
      <c r="F289">
        <v>353</v>
      </c>
      <c r="G289">
        <v>111</v>
      </c>
      <c r="H289">
        <v>96</v>
      </c>
      <c r="I289">
        <v>29</v>
      </c>
      <c r="J289">
        <v>163</v>
      </c>
      <c r="K289">
        <v>621</v>
      </c>
      <c r="L289">
        <v>123</v>
      </c>
      <c r="M289">
        <v>276</v>
      </c>
      <c r="N289">
        <v>311</v>
      </c>
      <c r="O289">
        <v>164</v>
      </c>
      <c r="P289">
        <v>747</v>
      </c>
      <c r="Q289">
        <v>466</v>
      </c>
      <c r="R289">
        <v>207</v>
      </c>
      <c r="S289">
        <v>884</v>
      </c>
      <c r="T289">
        <v>75</v>
      </c>
      <c r="U289">
        <v>443</v>
      </c>
      <c r="V289">
        <v>975</v>
      </c>
      <c r="W289">
        <v>501</v>
      </c>
      <c r="X289">
        <v>61</v>
      </c>
      <c r="Y289">
        <v>95</v>
      </c>
      <c r="Z289">
        <v>169</v>
      </c>
      <c r="AA289">
        <v>163</v>
      </c>
    </row>
    <row r="290" spans="1:27">
      <c r="A290" s="2">
        <v>42658</v>
      </c>
      <c r="B290">
        <v>115</v>
      </c>
      <c r="C290">
        <v>196</v>
      </c>
      <c r="D290">
        <v>97</v>
      </c>
      <c r="E290">
        <v>247</v>
      </c>
      <c r="F290">
        <v>141</v>
      </c>
      <c r="G290">
        <v>48</v>
      </c>
      <c r="H290">
        <v>77</v>
      </c>
      <c r="I290">
        <v>22</v>
      </c>
      <c r="J290">
        <v>56</v>
      </c>
      <c r="K290">
        <v>251</v>
      </c>
      <c r="L290">
        <v>158</v>
      </c>
      <c r="M290">
        <v>170</v>
      </c>
      <c r="N290">
        <v>140</v>
      </c>
      <c r="O290">
        <v>273</v>
      </c>
      <c r="P290">
        <v>238</v>
      </c>
      <c r="Q290">
        <v>303</v>
      </c>
      <c r="R290">
        <v>160</v>
      </c>
      <c r="S290">
        <v>669</v>
      </c>
      <c r="T290">
        <v>51</v>
      </c>
      <c r="U290">
        <v>132</v>
      </c>
      <c r="V290">
        <v>825</v>
      </c>
      <c r="W290">
        <v>371</v>
      </c>
      <c r="X290">
        <v>128</v>
      </c>
      <c r="Y290">
        <v>150</v>
      </c>
      <c r="Z290">
        <v>63</v>
      </c>
      <c r="AA290">
        <v>74</v>
      </c>
    </row>
    <row r="291" spans="1:27">
      <c r="A291" s="2">
        <v>42659</v>
      </c>
      <c r="B291">
        <v>288</v>
      </c>
      <c r="C291">
        <v>397</v>
      </c>
      <c r="D291">
        <v>208</v>
      </c>
      <c r="E291">
        <v>347</v>
      </c>
      <c r="F291">
        <v>318</v>
      </c>
      <c r="G291">
        <v>45</v>
      </c>
      <c r="H291">
        <v>88</v>
      </c>
      <c r="I291">
        <v>34</v>
      </c>
      <c r="J291">
        <v>52</v>
      </c>
      <c r="K291">
        <v>329</v>
      </c>
      <c r="L291">
        <v>291</v>
      </c>
      <c r="M291">
        <v>377</v>
      </c>
      <c r="N291">
        <v>441</v>
      </c>
      <c r="O291">
        <v>552</v>
      </c>
      <c r="P291">
        <v>608</v>
      </c>
      <c r="Q291">
        <v>889</v>
      </c>
      <c r="R291">
        <v>477</v>
      </c>
      <c r="S291">
        <v>1132</v>
      </c>
      <c r="T291">
        <v>122</v>
      </c>
      <c r="U291">
        <v>211</v>
      </c>
      <c r="V291">
        <v>1361</v>
      </c>
      <c r="W291">
        <v>754</v>
      </c>
      <c r="X291">
        <v>177</v>
      </c>
      <c r="Y291">
        <v>437</v>
      </c>
      <c r="Z291">
        <v>102</v>
      </c>
      <c r="AA291">
        <v>101</v>
      </c>
    </row>
    <row r="292" spans="1:27">
      <c r="A292" s="2">
        <v>42660</v>
      </c>
      <c r="B292">
        <v>418</v>
      </c>
      <c r="C292">
        <v>246</v>
      </c>
      <c r="D292">
        <v>109</v>
      </c>
      <c r="E292">
        <v>754</v>
      </c>
      <c r="F292">
        <v>501</v>
      </c>
      <c r="G292">
        <v>98</v>
      </c>
      <c r="H292">
        <v>98</v>
      </c>
      <c r="I292">
        <v>48</v>
      </c>
      <c r="J292">
        <v>172</v>
      </c>
      <c r="K292">
        <v>649</v>
      </c>
      <c r="L292">
        <v>123</v>
      </c>
      <c r="M292">
        <v>301</v>
      </c>
      <c r="N292">
        <v>460</v>
      </c>
      <c r="O292">
        <v>260</v>
      </c>
      <c r="P292">
        <v>982</v>
      </c>
      <c r="Q292">
        <v>665</v>
      </c>
      <c r="R292">
        <v>271</v>
      </c>
      <c r="S292">
        <v>1240</v>
      </c>
      <c r="T292">
        <v>133</v>
      </c>
      <c r="U292">
        <v>511</v>
      </c>
      <c r="V292">
        <v>1313</v>
      </c>
      <c r="W292">
        <v>534</v>
      </c>
      <c r="X292">
        <v>98</v>
      </c>
      <c r="Y292">
        <v>107</v>
      </c>
      <c r="Z292">
        <v>176</v>
      </c>
      <c r="AA292">
        <v>176</v>
      </c>
    </row>
    <row r="293" spans="1:27">
      <c r="A293" s="2">
        <v>42661</v>
      </c>
      <c r="B293">
        <v>451</v>
      </c>
      <c r="C293">
        <v>337</v>
      </c>
      <c r="D293">
        <v>183</v>
      </c>
      <c r="E293">
        <v>822</v>
      </c>
      <c r="F293">
        <v>517</v>
      </c>
      <c r="G293">
        <v>121</v>
      </c>
      <c r="H293">
        <v>78</v>
      </c>
      <c r="I293">
        <v>64</v>
      </c>
      <c r="J293">
        <v>193</v>
      </c>
      <c r="K293">
        <v>802</v>
      </c>
      <c r="L293">
        <v>169</v>
      </c>
      <c r="M293">
        <v>369</v>
      </c>
      <c r="N293">
        <v>511</v>
      </c>
      <c r="O293">
        <v>374</v>
      </c>
      <c r="P293">
        <v>1107</v>
      </c>
      <c r="Q293">
        <v>791</v>
      </c>
      <c r="R293">
        <v>335</v>
      </c>
      <c r="S293">
        <v>1340</v>
      </c>
      <c r="T293">
        <v>184</v>
      </c>
      <c r="U293">
        <v>555</v>
      </c>
      <c r="V293">
        <v>1604</v>
      </c>
      <c r="W293">
        <v>632</v>
      </c>
      <c r="X293">
        <v>126</v>
      </c>
      <c r="Y293">
        <v>184</v>
      </c>
      <c r="Z293">
        <v>201</v>
      </c>
      <c r="AA293">
        <v>188</v>
      </c>
    </row>
    <row r="294" spans="1:27">
      <c r="A294" s="2">
        <v>42662</v>
      </c>
      <c r="B294">
        <v>385</v>
      </c>
      <c r="C294">
        <v>280</v>
      </c>
      <c r="D294">
        <v>119</v>
      </c>
      <c r="E294">
        <v>811</v>
      </c>
      <c r="F294">
        <v>477</v>
      </c>
      <c r="G294">
        <v>121</v>
      </c>
      <c r="H294">
        <v>98</v>
      </c>
      <c r="I294">
        <v>66</v>
      </c>
      <c r="J294">
        <v>186</v>
      </c>
      <c r="K294">
        <v>765</v>
      </c>
      <c r="L294">
        <v>181</v>
      </c>
      <c r="M294">
        <v>369</v>
      </c>
      <c r="N294">
        <v>449</v>
      </c>
      <c r="O294">
        <v>374</v>
      </c>
      <c r="P294">
        <v>1004</v>
      </c>
      <c r="Q294">
        <v>685</v>
      </c>
      <c r="R294">
        <v>281</v>
      </c>
      <c r="S294">
        <v>1270</v>
      </c>
      <c r="T294">
        <v>157</v>
      </c>
      <c r="U294">
        <v>530</v>
      </c>
      <c r="V294">
        <v>1379</v>
      </c>
      <c r="W294">
        <v>631</v>
      </c>
      <c r="X294">
        <v>78</v>
      </c>
      <c r="Y294">
        <v>146</v>
      </c>
      <c r="Z294">
        <v>167</v>
      </c>
      <c r="AA294">
        <v>150</v>
      </c>
    </row>
    <row r="295" spans="1:27">
      <c r="A295" s="2">
        <v>42663</v>
      </c>
      <c r="B295">
        <v>374</v>
      </c>
      <c r="C295">
        <v>257</v>
      </c>
      <c r="D295">
        <v>132</v>
      </c>
      <c r="E295">
        <v>686</v>
      </c>
      <c r="F295">
        <v>445</v>
      </c>
      <c r="G295">
        <v>99</v>
      </c>
      <c r="H295">
        <v>76</v>
      </c>
      <c r="I295">
        <v>33</v>
      </c>
      <c r="J295">
        <v>196</v>
      </c>
      <c r="K295">
        <v>649</v>
      </c>
      <c r="L295">
        <v>149</v>
      </c>
      <c r="M295">
        <v>308</v>
      </c>
      <c r="N295">
        <v>367</v>
      </c>
      <c r="O295">
        <v>363</v>
      </c>
      <c r="P295">
        <v>892</v>
      </c>
      <c r="Q295">
        <v>570</v>
      </c>
      <c r="R295">
        <v>250</v>
      </c>
      <c r="S295">
        <v>1152</v>
      </c>
      <c r="T295">
        <v>108</v>
      </c>
      <c r="U295">
        <v>520</v>
      </c>
      <c r="V295">
        <v>1268</v>
      </c>
      <c r="W295">
        <v>511</v>
      </c>
      <c r="X295">
        <v>60</v>
      </c>
      <c r="Y295">
        <v>129</v>
      </c>
      <c r="Z295">
        <v>184</v>
      </c>
      <c r="AA295">
        <v>176</v>
      </c>
    </row>
    <row r="296" spans="1:27">
      <c r="A296" s="2">
        <v>42664</v>
      </c>
      <c r="B296">
        <v>280</v>
      </c>
      <c r="C296">
        <v>232</v>
      </c>
      <c r="D296">
        <v>104</v>
      </c>
      <c r="E296">
        <v>547</v>
      </c>
      <c r="F296">
        <v>331</v>
      </c>
      <c r="G296">
        <v>112</v>
      </c>
      <c r="H296">
        <v>86</v>
      </c>
      <c r="I296">
        <v>40</v>
      </c>
      <c r="J296">
        <v>158</v>
      </c>
      <c r="K296">
        <v>593</v>
      </c>
      <c r="L296">
        <v>121</v>
      </c>
      <c r="M296">
        <v>344</v>
      </c>
      <c r="N296">
        <v>302</v>
      </c>
      <c r="O296">
        <v>318</v>
      </c>
      <c r="P296">
        <v>695</v>
      </c>
      <c r="Q296">
        <v>480</v>
      </c>
      <c r="R296">
        <v>255</v>
      </c>
      <c r="S296">
        <v>981</v>
      </c>
      <c r="T296">
        <v>111</v>
      </c>
      <c r="U296">
        <v>403</v>
      </c>
      <c r="V296">
        <v>1046</v>
      </c>
      <c r="W296">
        <v>541</v>
      </c>
      <c r="X296">
        <v>85</v>
      </c>
      <c r="Y296">
        <v>126</v>
      </c>
      <c r="Z296">
        <v>158</v>
      </c>
      <c r="AA296">
        <v>147</v>
      </c>
    </row>
    <row r="297" spans="1:27">
      <c r="A297" s="2">
        <v>42665</v>
      </c>
      <c r="B297">
        <v>235</v>
      </c>
      <c r="C297">
        <v>310</v>
      </c>
      <c r="D297">
        <v>213</v>
      </c>
      <c r="E297">
        <v>276</v>
      </c>
      <c r="F297">
        <v>323</v>
      </c>
      <c r="G297">
        <v>44</v>
      </c>
      <c r="H297">
        <v>81</v>
      </c>
      <c r="I297">
        <v>39</v>
      </c>
      <c r="J297">
        <v>54</v>
      </c>
      <c r="K297">
        <v>340</v>
      </c>
      <c r="L297">
        <v>263</v>
      </c>
      <c r="M297">
        <v>317</v>
      </c>
      <c r="N297">
        <v>396</v>
      </c>
      <c r="O297">
        <v>709</v>
      </c>
      <c r="P297">
        <v>513</v>
      </c>
      <c r="Q297">
        <v>634</v>
      </c>
      <c r="R297">
        <v>511</v>
      </c>
      <c r="S297">
        <v>1341</v>
      </c>
      <c r="T297">
        <v>110</v>
      </c>
      <c r="U297">
        <v>183</v>
      </c>
      <c r="V297">
        <v>1502</v>
      </c>
      <c r="W297">
        <v>832</v>
      </c>
      <c r="X297">
        <v>147</v>
      </c>
      <c r="Y297">
        <v>289</v>
      </c>
      <c r="Z297">
        <v>94</v>
      </c>
      <c r="AA297">
        <v>106</v>
      </c>
    </row>
    <row r="298" spans="1:27">
      <c r="A298" s="2">
        <v>42666</v>
      </c>
      <c r="B298">
        <v>285</v>
      </c>
      <c r="C298">
        <v>410</v>
      </c>
      <c r="D298">
        <v>150</v>
      </c>
      <c r="E298">
        <v>258</v>
      </c>
      <c r="F298">
        <v>400</v>
      </c>
      <c r="G298">
        <v>28</v>
      </c>
      <c r="H298">
        <v>89</v>
      </c>
      <c r="I298">
        <v>26</v>
      </c>
      <c r="J298">
        <v>50</v>
      </c>
      <c r="K298">
        <v>301</v>
      </c>
      <c r="L298">
        <v>261</v>
      </c>
      <c r="M298">
        <v>282</v>
      </c>
      <c r="N298">
        <v>498</v>
      </c>
      <c r="O298">
        <v>836</v>
      </c>
      <c r="P298">
        <v>599</v>
      </c>
      <c r="Q298">
        <v>932</v>
      </c>
      <c r="R298">
        <v>795</v>
      </c>
      <c r="S298">
        <v>1455</v>
      </c>
      <c r="T298">
        <v>147</v>
      </c>
      <c r="U298">
        <v>150</v>
      </c>
      <c r="V298">
        <v>1758</v>
      </c>
      <c r="W298">
        <v>901</v>
      </c>
      <c r="X298">
        <v>183</v>
      </c>
      <c r="Y298">
        <v>321</v>
      </c>
      <c r="Z298">
        <v>80</v>
      </c>
      <c r="AA298">
        <v>78</v>
      </c>
    </row>
    <row r="299" spans="1:27">
      <c r="A299" s="2">
        <v>42667</v>
      </c>
      <c r="B299">
        <v>325</v>
      </c>
      <c r="C299">
        <v>420</v>
      </c>
      <c r="D299">
        <v>130</v>
      </c>
      <c r="E299">
        <v>267</v>
      </c>
      <c r="F299">
        <v>392</v>
      </c>
      <c r="G299">
        <v>34</v>
      </c>
      <c r="H299">
        <v>57</v>
      </c>
      <c r="I299">
        <v>29</v>
      </c>
      <c r="J299">
        <v>104</v>
      </c>
      <c r="K299">
        <v>277</v>
      </c>
      <c r="L299">
        <v>206</v>
      </c>
      <c r="M299">
        <v>212</v>
      </c>
      <c r="N299">
        <v>530</v>
      </c>
      <c r="O299">
        <v>672</v>
      </c>
      <c r="P299">
        <v>570</v>
      </c>
      <c r="Q299">
        <v>766</v>
      </c>
      <c r="R299">
        <v>713</v>
      </c>
      <c r="S299">
        <v>1092</v>
      </c>
      <c r="T299">
        <v>91</v>
      </c>
      <c r="U299">
        <v>156</v>
      </c>
      <c r="V299">
        <v>1329</v>
      </c>
      <c r="W299">
        <v>845</v>
      </c>
      <c r="X299">
        <v>224</v>
      </c>
      <c r="Y299">
        <v>223</v>
      </c>
      <c r="Z299">
        <v>53</v>
      </c>
      <c r="AA299">
        <v>125</v>
      </c>
    </row>
    <row r="300" spans="1:27">
      <c r="A300" s="2">
        <v>42668</v>
      </c>
      <c r="B300">
        <v>202</v>
      </c>
      <c r="C300">
        <v>132</v>
      </c>
      <c r="D300">
        <v>81</v>
      </c>
      <c r="E300">
        <v>380</v>
      </c>
      <c r="F300">
        <v>235</v>
      </c>
      <c r="G300">
        <v>105</v>
      </c>
      <c r="H300">
        <v>68</v>
      </c>
      <c r="I300">
        <v>30</v>
      </c>
      <c r="J300">
        <v>180</v>
      </c>
      <c r="K300">
        <v>371</v>
      </c>
      <c r="L300">
        <v>93</v>
      </c>
      <c r="M300">
        <v>191</v>
      </c>
      <c r="N300">
        <v>246</v>
      </c>
      <c r="O300">
        <v>162</v>
      </c>
      <c r="P300">
        <v>470</v>
      </c>
      <c r="Q300">
        <v>291</v>
      </c>
      <c r="R300">
        <v>133</v>
      </c>
      <c r="S300">
        <v>685</v>
      </c>
      <c r="T300">
        <v>59</v>
      </c>
      <c r="U300">
        <v>303</v>
      </c>
      <c r="V300">
        <v>777</v>
      </c>
      <c r="W300">
        <v>245</v>
      </c>
      <c r="X300">
        <v>27</v>
      </c>
      <c r="Y300">
        <v>32</v>
      </c>
      <c r="Z300">
        <v>152</v>
      </c>
      <c r="AA300">
        <v>128</v>
      </c>
    </row>
    <row r="301" spans="1:27">
      <c r="A301" s="2">
        <v>42669</v>
      </c>
      <c r="B301">
        <v>316</v>
      </c>
      <c r="C301">
        <v>243</v>
      </c>
      <c r="D301">
        <v>136</v>
      </c>
      <c r="E301">
        <v>566</v>
      </c>
      <c r="F301">
        <v>376</v>
      </c>
      <c r="G301">
        <v>116</v>
      </c>
      <c r="H301">
        <v>83</v>
      </c>
      <c r="I301">
        <v>34</v>
      </c>
      <c r="J301">
        <v>169</v>
      </c>
      <c r="K301">
        <v>584</v>
      </c>
      <c r="L301">
        <v>138</v>
      </c>
      <c r="M301">
        <v>283</v>
      </c>
      <c r="N301">
        <v>366</v>
      </c>
      <c r="O301">
        <v>309</v>
      </c>
      <c r="P301">
        <v>810</v>
      </c>
      <c r="Q301">
        <v>516</v>
      </c>
      <c r="R301">
        <v>181</v>
      </c>
      <c r="S301">
        <v>976</v>
      </c>
      <c r="T301">
        <v>88</v>
      </c>
      <c r="U301">
        <v>450</v>
      </c>
      <c r="V301">
        <v>1066</v>
      </c>
      <c r="W301">
        <v>534</v>
      </c>
      <c r="X301">
        <v>76</v>
      </c>
      <c r="Y301">
        <v>88</v>
      </c>
      <c r="Z301">
        <v>196</v>
      </c>
      <c r="AA301">
        <v>153</v>
      </c>
    </row>
    <row r="302" spans="1:27">
      <c r="A302" s="2">
        <v>42670</v>
      </c>
      <c r="B302">
        <v>434</v>
      </c>
      <c r="C302">
        <v>296</v>
      </c>
      <c r="D302">
        <v>148</v>
      </c>
      <c r="E302">
        <v>689</v>
      </c>
      <c r="F302">
        <v>456</v>
      </c>
      <c r="G302">
        <v>118</v>
      </c>
      <c r="H302">
        <v>106</v>
      </c>
      <c r="I302">
        <v>45</v>
      </c>
      <c r="J302">
        <v>183</v>
      </c>
      <c r="K302">
        <v>704</v>
      </c>
      <c r="L302">
        <v>134</v>
      </c>
      <c r="M302">
        <v>359</v>
      </c>
      <c r="N302">
        <v>444</v>
      </c>
      <c r="O302">
        <v>421</v>
      </c>
      <c r="P302">
        <v>931</v>
      </c>
      <c r="Q302">
        <v>617</v>
      </c>
      <c r="R302">
        <v>261</v>
      </c>
      <c r="S302">
        <v>1249</v>
      </c>
      <c r="T302">
        <v>145</v>
      </c>
      <c r="U302">
        <v>473</v>
      </c>
      <c r="V302">
        <v>1334</v>
      </c>
      <c r="W302">
        <v>617</v>
      </c>
      <c r="X302">
        <v>95</v>
      </c>
      <c r="Y302">
        <v>119</v>
      </c>
      <c r="Z302">
        <v>181</v>
      </c>
      <c r="AA302">
        <v>179</v>
      </c>
    </row>
    <row r="303" spans="1:27">
      <c r="A303" s="2">
        <v>42671</v>
      </c>
      <c r="B303">
        <v>379</v>
      </c>
      <c r="C303">
        <v>329</v>
      </c>
      <c r="D303">
        <v>119</v>
      </c>
      <c r="E303">
        <v>639</v>
      </c>
      <c r="F303">
        <v>389</v>
      </c>
      <c r="G303">
        <v>103</v>
      </c>
      <c r="H303">
        <v>99</v>
      </c>
      <c r="I303">
        <v>38</v>
      </c>
      <c r="J303">
        <v>156</v>
      </c>
      <c r="K303">
        <v>684</v>
      </c>
      <c r="L303">
        <v>138</v>
      </c>
      <c r="M303">
        <v>333</v>
      </c>
      <c r="N303">
        <v>389</v>
      </c>
      <c r="O303">
        <v>309</v>
      </c>
      <c r="P303">
        <v>762</v>
      </c>
      <c r="Q303">
        <v>544</v>
      </c>
      <c r="R303">
        <v>244</v>
      </c>
      <c r="S303">
        <v>1101</v>
      </c>
      <c r="T303">
        <v>117</v>
      </c>
      <c r="U303">
        <v>449</v>
      </c>
      <c r="V303">
        <v>1199</v>
      </c>
      <c r="W303">
        <v>806</v>
      </c>
      <c r="X303">
        <v>78</v>
      </c>
      <c r="Y303">
        <v>107</v>
      </c>
      <c r="Z303">
        <v>172</v>
      </c>
      <c r="AA303">
        <v>150</v>
      </c>
    </row>
    <row r="304" spans="1:27">
      <c r="A304" s="2">
        <v>42672</v>
      </c>
      <c r="B304">
        <v>240</v>
      </c>
      <c r="C304">
        <v>336</v>
      </c>
      <c r="D304">
        <v>182</v>
      </c>
      <c r="E304">
        <v>308</v>
      </c>
      <c r="F304">
        <v>297</v>
      </c>
      <c r="G304">
        <v>58</v>
      </c>
      <c r="H304">
        <v>80</v>
      </c>
      <c r="I304">
        <v>51</v>
      </c>
      <c r="J304">
        <v>59</v>
      </c>
      <c r="K304">
        <v>312</v>
      </c>
      <c r="L304">
        <v>195</v>
      </c>
      <c r="M304">
        <v>355</v>
      </c>
      <c r="N304">
        <v>289</v>
      </c>
      <c r="O304">
        <v>674</v>
      </c>
      <c r="P304">
        <v>459</v>
      </c>
      <c r="Q304">
        <v>598</v>
      </c>
      <c r="R304">
        <v>417</v>
      </c>
      <c r="S304">
        <v>1117</v>
      </c>
      <c r="T304">
        <v>111</v>
      </c>
      <c r="U304">
        <v>228</v>
      </c>
      <c r="V304">
        <v>1320</v>
      </c>
      <c r="W304">
        <v>683</v>
      </c>
      <c r="X304">
        <v>175</v>
      </c>
      <c r="Y304">
        <v>302</v>
      </c>
      <c r="Z304">
        <v>104</v>
      </c>
      <c r="AA304">
        <v>115</v>
      </c>
    </row>
    <row r="305" spans="1:27">
      <c r="A305" s="2">
        <v>42673</v>
      </c>
      <c r="B305">
        <v>249</v>
      </c>
      <c r="C305">
        <v>286</v>
      </c>
      <c r="D305">
        <v>187</v>
      </c>
      <c r="E305">
        <v>320</v>
      </c>
      <c r="F305">
        <v>278</v>
      </c>
      <c r="G305">
        <v>32</v>
      </c>
      <c r="H305">
        <v>76</v>
      </c>
      <c r="I305">
        <v>19</v>
      </c>
      <c r="J305">
        <v>64</v>
      </c>
      <c r="K305">
        <v>347</v>
      </c>
      <c r="L305">
        <v>236</v>
      </c>
      <c r="M305">
        <v>305</v>
      </c>
      <c r="N305">
        <v>448</v>
      </c>
      <c r="O305">
        <v>915</v>
      </c>
      <c r="P305">
        <v>678</v>
      </c>
      <c r="Q305">
        <v>907</v>
      </c>
      <c r="R305">
        <v>550</v>
      </c>
      <c r="S305">
        <v>954</v>
      </c>
      <c r="T305">
        <v>158</v>
      </c>
      <c r="U305">
        <v>181</v>
      </c>
      <c r="V305">
        <v>1062</v>
      </c>
      <c r="W305">
        <v>601</v>
      </c>
      <c r="X305">
        <v>354</v>
      </c>
      <c r="Y305">
        <v>383</v>
      </c>
      <c r="Z305">
        <v>80</v>
      </c>
      <c r="AA305">
        <v>156</v>
      </c>
    </row>
    <row r="306" spans="1:27">
      <c r="A306" s="2">
        <v>42674</v>
      </c>
      <c r="B306">
        <v>378</v>
      </c>
      <c r="C306">
        <v>203</v>
      </c>
      <c r="D306">
        <v>118</v>
      </c>
      <c r="E306">
        <v>636</v>
      </c>
      <c r="F306">
        <v>403</v>
      </c>
      <c r="G306">
        <v>84</v>
      </c>
      <c r="H306">
        <v>110</v>
      </c>
      <c r="I306">
        <v>40</v>
      </c>
      <c r="J306">
        <v>188</v>
      </c>
      <c r="K306">
        <v>558</v>
      </c>
      <c r="L306">
        <v>117</v>
      </c>
      <c r="M306">
        <v>296</v>
      </c>
      <c r="N306">
        <v>408</v>
      </c>
      <c r="O306">
        <v>383</v>
      </c>
      <c r="P306">
        <v>841</v>
      </c>
      <c r="Q306">
        <v>586</v>
      </c>
      <c r="R306">
        <v>290</v>
      </c>
      <c r="S306">
        <v>1108</v>
      </c>
      <c r="T306">
        <v>157</v>
      </c>
      <c r="U306">
        <v>448</v>
      </c>
      <c r="V306">
        <v>1209</v>
      </c>
      <c r="W306">
        <v>476</v>
      </c>
      <c r="X306">
        <v>52</v>
      </c>
      <c r="Y306">
        <v>63</v>
      </c>
      <c r="Z306">
        <v>160</v>
      </c>
      <c r="AA306">
        <v>162</v>
      </c>
    </row>
    <row r="307" spans="1:27">
      <c r="A307" s="2">
        <v>42675</v>
      </c>
      <c r="B307">
        <v>412</v>
      </c>
      <c r="C307">
        <v>330</v>
      </c>
      <c r="D307">
        <v>141</v>
      </c>
      <c r="E307">
        <v>698</v>
      </c>
      <c r="F307">
        <v>449</v>
      </c>
      <c r="G307">
        <v>101</v>
      </c>
      <c r="H307">
        <v>71</v>
      </c>
      <c r="I307">
        <v>69</v>
      </c>
      <c r="J307">
        <v>87</v>
      </c>
      <c r="K307">
        <v>707</v>
      </c>
      <c r="L307">
        <v>127</v>
      </c>
      <c r="M307">
        <v>350</v>
      </c>
      <c r="N307">
        <v>527</v>
      </c>
      <c r="O307">
        <v>505</v>
      </c>
      <c r="P307">
        <v>1018</v>
      </c>
      <c r="Q307">
        <v>707</v>
      </c>
      <c r="R307">
        <v>292</v>
      </c>
      <c r="S307">
        <v>1351</v>
      </c>
      <c r="T307">
        <v>147</v>
      </c>
      <c r="U307">
        <v>527</v>
      </c>
      <c r="V307">
        <v>1518</v>
      </c>
      <c r="W307">
        <v>637</v>
      </c>
      <c r="X307">
        <v>81</v>
      </c>
      <c r="Y307">
        <v>160</v>
      </c>
      <c r="Z307">
        <v>192</v>
      </c>
      <c r="AA307">
        <v>194</v>
      </c>
    </row>
    <row r="308" spans="1:27">
      <c r="A308" s="2">
        <v>42676</v>
      </c>
      <c r="B308">
        <v>362</v>
      </c>
      <c r="C308">
        <v>247</v>
      </c>
      <c r="D308">
        <v>97</v>
      </c>
      <c r="E308">
        <v>646</v>
      </c>
      <c r="F308">
        <v>414</v>
      </c>
      <c r="G308">
        <v>110</v>
      </c>
      <c r="H308">
        <v>105</v>
      </c>
      <c r="I308">
        <v>39</v>
      </c>
      <c r="J308">
        <v>106</v>
      </c>
      <c r="K308">
        <v>690</v>
      </c>
      <c r="L308">
        <v>150</v>
      </c>
      <c r="M308">
        <v>343</v>
      </c>
      <c r="N308">
        <v>423</v>
      </c>
      <c r="O308">
        <v>357</v>
      </c>
      <c r="P308">
        <v>904</v>
      </c>
      <c r="Q308">
        <v>584</v>
      </c>
      <c r="R308">
        <v>223</v>
      </c>
      <c r="S308">
        <v>992</v>
      </c>
      <c r="T308">
        <v>142</v>
      </c>
      <c r="U308">
        <v>421</v>
      </c>
      <c r="V308">
        <v>1115</v>
      </c>
      <c r="W308">
        <v>575</v>
      </c>
      <c r="X308">
        <v>61</v>
      </c>
      <c r="Y308">
        <v>84</v>
      </c>
      <c r="Z308">
        <v>171</v>
      </c>
      <c r="AA308">
        <v>190</v>
      </c>
    </row>
    <row r="309" spans="1:27">
      <c r="A309" s="2">
        <v>42677</v>
      </c>
      <c r="B309">
        <v>393</v>
      </c>
      <c r="C309">
        <v>318</v>
      </c>
      <c r="D309">
        <v>170</v>
      </c>
      <c r="E309">
        <v>698</v>
      </c>
      <c r="F309">
        <v>469</v>
      </c>
      <c r="G309">
        <v>121</v>
      </c>
      <c r="H309">
        <v>93</v>
      </c>
      <c r="I309">
        <v>37</v>
      </c>
      <c r="J309">
        <v>95</v>
      </c>
      <c r="K309">
        <v>702</v>
      </c>
      <c r="L309">
        <v>148</v>
      </c>
      <c r="M309">
        <v>401</v>
      </c>
      <c r="N309">
        <v>443</v>
      </c>
      <c r="O309">
        <v>451</v>
      </c>
      <c r="P309">
        <v>948</v>
      </c>
      <c r="Q309">
        <v>721</v>
      </c>
      <c r="R309">
        <v>265</v>
      </c>
      <c r="S309">
        <v>1319</v>
      </c>
      <c r="T309">
        <v>138</v>
      </c>
      <c r="U309">
        <v>483</v>
      </c>
      <c r="V309">
        <v>1442</v>
      </c>
      <c r="W309">
        <v>676</v>
      </c>
      <c r="X309">
        <v>82</v>
      </c>
      <c r="Y309">
        <v>154</v>
      </c>
      <c r="Z309">
        <v>202</v>
      </c>
      <c r="AA309">
        <v>183</v>
      </c>
    </row>
    <row r="310" spans="1:27">
      <c r="A310" s="2">
        <v>42678</v>
      </c>
      <c r="B310">
        <v>309</v>
      </c>
      <c r="C310">
        <v>251</v>
      </c>
      <c r="D310">
        <v>105</v>
      </c>
      <c r="E310">
        <v>545</v>
      </c>
      <c r="F310">
        <v>351</v>
      </c>
      <c r="G310">
        <v>88</v>
      </c>
      <c r="H310">
        <v>91</v>
      </c>
      <c r="I310">
        <v>46</v>
      </c>
      <c r="J310">
        <v>89</v>
      </c>
      <c r="K310">
        <v>592</v>
      </c>
      <c r="L310">
        <v>134</v>
      </c>
      <c r="M310">
        <v>297</v>
      </c>
      <c r="N310">
        <v>358</v>
      </c>
      <c r="O310">
        <v>277</v>
      </c>
      <c r="P310">
        <v>761</v>
      </c>
      <c r="Q310">
        <v>451</v>
      </c>
      <c r="R310">
        <v>234</v>
      </c>
      <c r="S310">
        <v>971</v>
      </c>
      <c r="T310">
        <v>89</v>
      </c>
      <c r="U310">
        <v>422</v>
      </c>
      <c r="V310">
        <v>994</v>
      </c>
      <c r="W310">
        <v>578</v>
      </c>
      <c r="X310">
        <v>58</v>
      </c>
      <c r="Y310">
        <v>131</v>
      </c>
      <c r="Z310">
        <v>176</v>
      </c>
      <c r="AA310">
        <v>152</v>
      </c>
    </row>
    <row r="311" spans="1:27">
      <c r="A311" s="2">
        <v>42679</v>
      </c>
      <c r="B311">
        <v>191</v>
      </c>
      <c r="C311">
        <v>306</v>
      </c>
      <c r="D311">
        <v>226</v>
      </c>
      <c r="E311">
        <v>253</v>
      </c>
      <c r="F311">
        <v>253</v>
      </c>
      <c r="G311">
        <v>60</v>
      </c>
      <c r="H311">
        <v>104</v>
      </c>
      <c r="I311">
        <v>52</v>
      </c>
      <c r="J311">
        <v>40</v>
      </c>
      <c r="K311">
        <v>316</v>
      </c>
      <c r="L311">
        <v>277</v>
      </c>
      <c r="M311">
        <v>358</v>
      </c>
      <c r="N311">
        <v>294</v>
      </c>
      <c r="O311">
        <v>713</v>
      </c>
      <c r="P311">
        <v>447</v>
      </c>
      <c r="Q311">
        <v>598</v>
      </c>
      <c r="R311">
        <v>349</v>
      </c>
      <c r="S311">
        <v>1172</v>
      </c>
      <c r="T311">
        <v>111</v>
      </c>
      <c r="U311">
        <v>206</v>
      </c>
      <c r="V311">
        <v>1356</v>
      </c>
      <c r="W311">
        <v>665</v>
      </c>
      <c r="X311">
        <v>105</v>
      </c>
      <c r="Y311">
        <v>343</v>
      </c>
      <c r="Z311">
        <v>141</v>
      </c>
      <c r="AA311">
        <v>86</v>
      </c>
    </row>
    <row r="312" spans="1:27">
      <c r="A312" s="2">
        <v>42680</v>
      </c>
      <c r="B312">
        <v>271</v>
      </c>
      <c r="C312">
        <v>399</v>
      </c>
      <c r="D312">
        <v>190</v>
      </c>
      <c r="E312">
        <v>287</v>
      </c>
      <c r="F312">
        <v>363</v>
      </c>
      <c r="G312">
        <v>30</v>
      </c>
      <c r="H312">
        <v>86</v>
      </c>
      <c r="I312">
        <v>25</v>
      </c>
      <c r="J312">
        <v>42</v>
      </c>
      <c r="K312">
        <v>298</v>
      </c>
      <c r="L312">
        <v>164</v>
      </c>
      <c r="M312">
        <v>270</v>
      </c>
      <c r="N312">
        <v>392</v>
      </c>
      <c r="O312">
        <v>681</v>
      </c>
      <c r="P312">
        <v>541</v>
      </c>
      <c r="Q312">
        <v>806</v>
      </c>
      <c r="R312">
        <v>568</v>
      </c>
      <c r="S312">
        <v>1107</v>
      </c>
      <c r="T312">
        <v>132</v>
      </c>
      <c r="U312">
        <v>162</v>
      </c>
      <c r="V312">
        <v>1257</v>
      </c>
      <c r="W312">
        <v>738</v>
      </c>
      <c r="X312">
        <v>159</v>
      </c>
      <c r="Y312">
        <v>323</v>
      </c>
      <c r="Z312">
        <v>99</v>
      </c>
      <c r="AA312">
        <v>100</v>
      </c>
    </row>
    <row r="313" spans="1:27">
      <c r="A313" s="2">
        <v>42681</v>
      </c>
      <c r="B313">
        <v>256</v>
      </c>
      <c r="C313">
        <v>137</v>
      </c>
      <c r="D313">
        <v>64</v>
      </c>
      <c r="E313">
        <v>470</v>
      </c>
      <c r="F313">
        <v>272</v>
      </c>
      <c r="G313">
        <v>103</v>
      </c>
      <c r="H313">
        <v>93</v>
      </c>
      <c r="I313">
        <v>10</v>
      </c>
      <c r="J313">
        <v>90</v>
      </c>
      <c r="K313">
        <v>438</v>
      </c>
      <c r="L313">
        <v>76</v>
      </c>
      <c r="M313">
        <v>176</v>
      </c>
      <c r="N313">
        <v>268</v>
      </c>
      <c r="O313">
        <v>194</v>
      </c>
      <c r="P313">
        <v>571</v>
      </c>
      <c r="Q313">
        <v>334</v>
      </c>
      <c r="R313">
        <v>118</v>
      </c>
      <c r="S313">
        <v>688</v>
      </c>
      <c r="T313">
        <v>76</v>
      </c>
      <c r="U313">
        <v>344</v>
      </c>
      <c r="V313">
        <v>705</v>
      </c>
      <c r="W313">
        <v>290</v>
      </c>
      <c r="X313">
        <v>54</v>
      </c>
      <c r="Y313">
        <v>24</v>
      </c>
      <c r="Z313">
        <v>126</v>
      </c>
      <c r="AA313">
        <v>113</v>
      </c>
    </row>
    <row r="314" spans="1:27">
      <c r="A314" s="2">
        <v>42682</v>
      </c>
      <c r="B314">
        <v>324</v>
      </c>
      <c r="C314">
        <v>169</v>
      </c>
      <c r="D314">
        <v>103</v>
      </c>
      <c r="E314">
        <v>542</v>
      </c>
      <c r="F314">
        <v>348</v>
      </c>
      <c r="G314">
        <v>117</v>
      </c>
      <c r="H314">
        <v>81</v>
      </c>
      <c r="I314">
        <v>17</v>
      </c>
      <c r="J314">
        <v>84</v>
      </c>
      <c r="K314">
        <v>533</v>
      </c>
      <c r="L314">
        <v>104</v>
      </c>
      <c r="M314">
        <v>274</v>
      </c>
      <c r="N314">
        <v>374</v>
      </c>
      <c r="O314">
        <v>244</v>
      </c>
      <c r="P314">
        <v>689</v>
      </c>
      <c r="Q314">
        <v>420</v>
      </c>
      <c r="R314">
        <v>161</v>
      </c>
      <c r="S314">
        <v>830</v>
      </c>
      <c r="T314">
        <v>92</v>
      </c>
      <c r="U314">
        <v>418</v>
      </c>
      <c r="V314">
        <v>856</v>
      </c>
      <c r="W314">
        <v>423</v>
      </c>
      <c r="X314">
        <v>74</v>
      </c>
      <c r="Y314">
        <v>93</v>
      </c>
      <c r="Z314">
        <v>175</v>
      </c>
      <c r="AA314">
        <v>166</v>
      </c>
    </row>
    <row r="315" spans="1:27">
      <c r="A315" s="2">
        <v>42683</v>
      </c>
      <c r="B315">
        <v>410</v>
      </c>
      <c r="C315">
        <v>356</v>
      </c>
      <c r="D315">
        <v>165</v>
      </c>
      <c r="E315">
        <v>756</v>
      </c>
      <c r="F315">
        <v>533</v>
      </c>
      <c r="G315">
        <v>120</v>
      </c>
      <c r="H315">
        <v>129</v>
      </c>
      <c r="I315">
        <v>48</v>
      </c>
      <c r="J315">
        <v>90</v>
      </c>
      <c r="K315">
        <v>711</v>
      </c>
      <c r="L315">
        <v>189</v>
      </c>
      <c r="M315">
        <v>450</v>
      </c>
      <c r="N315">
        <v>488</v>
      </c>
      <c r="O315">
        <v>510</v>
      </c>
      <c r="P315">
        <v>1110</v>
      </c>
      <c r="Q315">
        <v>753</v>
      </c>
      <c r="R315">
        <v>290</v>
      </c>
      <c r="S315">
        <v>1417</v>
      </c>
      <c r="T315">
        <v>169</v>
      </c>
      <c r="U315">
        <v>513</v>
      </c>
      <c r="V315">
        <v>1522</v>
      </c>
      <c r="W315">
        <v>698</v>
      </c>
      <c r="X315">
        <v>81</v>
      </c>
      <c r="Y315">
        <v>163</v>
      </c>
      <c r="Z315">
        <v>210</v>
      </c>
      <c r="AA315">
        <v>192</v>
      </c>
    </row>
    <row r="316" spans="1:27">
      <c r="A316" s="2">
        <v>42684</v>
      </c>
      <c r="B316">
        <v>405</v>
      </c>
      <c r="C316">
        <v>318</v>
      </c>
      <c r="D316">
        <v>148</v>
      </c>
      <c r="E316">
        <v>724</v>
      </c>
      <c r="F316">
        <v>465</v>
      </c>
      <c r="G316">
        <v>106</v>
      </c>
      <c r="H316">
        <v>87</v>
      </c>
      <c r="I316">
        <v>45</v>
      </c>
      <c r="J316">
        <v>103</v>
      </c>
      <c r="K316">
        <v>654</v>
      </c>
      <c r="L316">
        <v>158</v>
      </c>
      <c r="M316">
        <v>351</v>
      </c>
      <c r="N316">
        <v>434</v>
      </c>
      <c r="O316">
        <v>461</v>
      </c>
      <c r="P316">
        <v>940</v>
      </c>
      <c r="Q316">
        <v>720</v>
      </c>
      <c r="R316">
        <v>288</v>
      </c>
      <c r="S316">
        <v>1252</v>
      </c>
      <c r="T316">
        <v>141</v>
      </c>
      <c r="U316">
        <v>507</v>
      </c>
      <c r="V316">
        <v>1380</v>
      </c>
      <c r="W316">
        <v>623</v>
      </c>
      <c r="X316">
        <v>90</v>
      </c>
      <c r="Y316">
        <v>162</v>
      </c>
      <c r="Z316">
        <v>190</v>
      </c>
      <c r="AA316">
        <v>203</v>
      </c>
    </row>
    <row r="317" spans="1:27">
      <c r="A317" s="2">
        <v>42685</v>
      </c>
      <c r="B317">
        <v>324</v>
      </c>
      <c r="C317">
        <v>277</v>
      </c>
      <c r="D317">
        <v>120</v>
      </c>
      <c r="E317">
        <v>619</v>
      </c>
      <c r="F317">
        <v>352</v>
      </c>
      <c r="G317">
        <v>115</v>
      </c>
      <c r="H317">
        <v>119</v>
      </c>
      <c r="I317">
        <v>37</v>
      </c>
      <c r="J317">
        <v>195</v>
      </c>
      <c r="K317">
        <v>608</v>
      </c>
      <c r="L317">
        <v>139</v>
      </c>
      <c r="M317">
        <v>287</v>
      </c>
      <c r="N317">
        <v>370</v>
      </c>
      <c r="O317">
        <v>364</v>
      </c>
      <c r="P317">
        <v>716</v>
      </c>
      <c r="Q317">
        <v>490</v>
      </c>
      <c r="R317">
        <v>274</v>
      </c>
      <c r="S317">
        <v>1047</v>
      </c>
      <c r="T317">
        <v>93</v>
      </c>
      <c r="U317">
        <v>437</v>
      </c>
      <c r="V317">
        <v>1176</v>
      </c>
      <c r="W317">
        <v>586</v>
      </c>
      <c r="X317">
        <v>68</v>
      </c>
      <c r="Y317">
        <v>128</v>
      </c>
      <c r="Z317">
        <v>187</v>
      </c>
      <c r="AA317">
        <v>186</v>
      </c>
    </row>
    <row r="318" spans="1:27">
      <c r="A318" s="2">
        <v>42686</v>
      </c>
      <c r="B318">
        <v>167</v>
      </c>
      <c r="C318">
        <v>204</v>
      </c>
      <c r="D318">
        <v>198</v>
      </c>
      <c r="E318">
        <v>210</v>
      </c>
      <c r="F318">
        <v>189</v>
      </c>
      <c r="G318">
        <v>43</v>
      </c>
      <c r="H318">
        <v>68</v>
      </c>
      <c r="I318">
        <v>29</v>
      </c>
      <c r="J318">
        <v>53</v>
      </c>
      <c r="K318">
        <v>272</v>
      </c>
      <c r="L318">
        <v>207</v>
      </c>
      <c r="M318">
        <v>328</v>
      </c>
      <c r="N318">
        <v>183</v>
      </c>
      <c r="O318">
        <v>426</v>
      </c>
      <c r="P318">
        <v>356</v>
      </c>
      <c r="Q318">
        <v>445</v>
      </c>
      <c r="R318">
        <v>179</v>
      </c>
      <c r="S318">
        <v>842</v>
      </c>
      <c r="T318">
        <v>77</v>
      </c>
      <c r="U318">
        <v>168</v>
      </c>
      <c r="V318">
        <v>999</v>
      </c>
      <c r="W318">
        <v>409</v>
      </c>
      <c r="X318">
        <v>94</v>
      </c>
      <c r="Y318">
        <v>241</v>
      </c>
      <c r="Z318">
        <v>85</v>
      </c>
      <c r="AA318">
        <v>95</v>
      </c>
    </row>
    <row r="319" spans="1:27">
      <c r="A319" s="2">
        <v>42687</v>
      </c>
      <c r="B319">
        <v>242</v>
      </c>
      <c r="C319">
        <v>629</v>
      </c>
      <c r="D319">
        <v>219</v>
      </c>
      <c r="E319">
        <v>256</v>
      </c>
      <c r="F319">
        <v>333</v>
      </c>
      <c r="G319">
        <v>37</v>
      </c>
      <c r="H319">
        <v>91</v>
      </c>
      <c r="I319">
        <v>25</v>
      </c>
      <c r="J319">
        <v>56</v>
      </c>
      <c r="K319">
        <v>317</v>
      </c>
      <c r="L319">
        <v>273</v>
      </c>
      <c r="M319">
        <v>566</v>
      </c>
      <c r="N319">
        <v>441</v>
      </c>
      <c r="O319">
        <v>691</v>
      </c>
      <c r="P319">
        <v>578</v>
      </c>
      <c r="Q319">
        <v>830</v>
      </c>
      <c r="R319">
        <v>486</v>
      </c>
      <c r="S319">
        <v>1154</v>
      </c>
      <c r="T319">
        <v>125</v>
      </c>
      <c r="U319">
        <v>152</v>
      </c>
      <c r="V319">
        <v>1388</v>
      </c>
      <c r="W319">
        <v>857</v>
      </c>
      <c r="X319">
        <v>219</v>
      </c>
      <c r="Y319">
        <v>446</v>
      </c>
      <c r="Z319">
        <v>85</v>
      </c>
      <c r="AA319">
        <v>122</v>
      </c>
    </row>
    <row r="320" spans="1:27">
      <c r="A320" s="2">
        <v>42688</v>
      </c>
      <c r="B320">
        <v>384</v>
      </c>
      <c r="C320">
        <v>236</v>
      </c>
      <c r="D320">
        <v>113</v>
      </c>
      <c r="E320">
        <v>651</v>
      </c>
      <c r="F320">
        <v>436</v>
      </c>
      <c r="G320">
        <v>101</v>
      </c>
      <c r="H320">
        <v>114</v>
      </c>
      <c r="I320">
        <v>38</v>
      </c>
      <c r="J320">
        <v>216</v>
      </c>
      <c r="K320">
        <v>664</v>
      </c>
      <c r="L320">
        <v>143</v>
      </c>
      <c r="M320">
        <v>328</v>
      </c>
      <c r="N320">
        <v>470</v>
      </c>
      <c r="O320">
        <v>351</v>
      </c>
      <c r="P320">
        <v>968</v>
      </c>
      <c r="Q320">
        <v>656</v>
      </c>
      <c r="R320">
        <v>280</v>
      </c>
      <c r="S320">
        <v>1277</v>
      </c>
      <c r="T320">
        <v>130</v>
      </c>
      <c r="U320">
        <v>487</v>
      </c>
      <c r="V320">
        <v>1349</v>
      </c>
      <c r="W320">
        <v>558</v>
      </c>
      <c r="X320">
        <v>111</v>
      </c>
      <c r="Y320">
        <v>134</v>
      </c>
      <c r="Z320">
        <v>179</v>
      </c>
      <c r="AA320">
        <v>190</v>
      </c>
    </row>
    <row r="321" spans="1:27">
      <c r="A321" s="2">
        <v>42689</v>
      </c>
      <c r="B321">
        <v>299</v>
      </c>
      <c r="C321">
        <v>132</v>
      </c>
      <c r="D321">
        <v>77</v>
      </c>
      <c r="E321">
        <v>419</v>
      </c>
      <c r="F321">
        <v>253</v>
      </c>
      <c r="G321">
        <v>86</v>
      </c>
      <c r="H321">
        <v>77</v>
      </c>
      <c r="I321">
        <v>21</v>
      </c>
      <c r="J321">
        <v>173</v>
      </c>
      <c r="K321">
        <v>437</v>
      </c>
      <c r="L321">
        <v>71</v>
      </c>
      <c r="M321">
        <v>192</v>
      </c>
      <c r="N321">
        <v>264</v>
      </c>
      <c r="O321">
        <v>151</v>
      </c>
      <c r="P321">
        <v>552</v>
      </c>
      <c r="Q321">
        <v>350</v>
      </c>
      <c r="R321">
        <v>120</v>
      </c>
      <c r="S321">
        <v>746</v>
      </c>
      <c r="T321">
        <v>67</v>
      </c>
      <c r="U321">
        <v>290</v>
      </c>
      <c r="V321">
        <v>811</v>
      </c>
      <c r="W321">
        <v>328</v>
      </c>
      <c r="X321">
        <v>24</v>
      </c>
      <c r="Y321">
        <v>40</v>
      </c>
      <c r="Z321">
        <v>148</v>
      </c>
      <c r="AA321">
        <v>142</v>
      </c>
    </row>
    <row r="322" spans="1:27">
      <c r="A322" s="2">
        <v>42690</v>
      </c>
      <c r="B322">
        <v>320</v>
      </c>
      <c r="C322">
        <v>259</v>
      </c>
      <c r="D322">
        <v>97</v>
      </c>
      <c r="E322">
        <v>545</v>
      </c>
      <c r="F322">
        <v>332</v>
      </c>
      <c r="G322">
        <v>110</v>
      </c>
      <c r="H322">
        <v>106</v>
      </c>
      <c r="I322">
        <v>33</v>
      </c>
      <c r="J322">
        <v>192</v>
      </c>
      <c r="K322">
        <v>543</v>
      </c>
      <c r="L322">
        <v>113</v>
      </c>
      <c r="M322">
        <v>270</v>
      </c>
      <c r="N322">
        <v>343</v>
      </c>
      <c r="O322">
        <v>312</v>
      </c>
      <c r="P322">
        <v>711</v>
      </c>
      <c r="Q322">
        <v>454</v>
      </c>
      <c r="R322">
        <v>181</v>
      </c>
      <c r="S322">
        <v>987</v>
      </c>
      <c r="T322">
        <v>81</v>
      </c>
      <c r="U322">
        <v>377</v>
      </c>
      <c r="V322">
        <v>1063</v>
      </c>
      <c r="W322">
        <v>424</v>
      </c>
      <c r="X322">
        <v>91</v>
      </c>
      <c r="Y322">
        <v>94</v>
      </c>
      <c r="Z322">
        <v>171</v>
      </c>
      <c r="AA322">
        <v>187</v>
      </c>
    </row>
    <row r="323" spans="1:27">
      <c r="A323" s="2">
        <v>42691</v>
      </c>
      <c r="B323">
        <v>305</v>
      </c>
      <c r="C323">
        <v>162</v>
      </c>
      <c r="D323">
        <v>85</v>
      </c>
      <c r="E323">
        <v>496</v>
      </c>
      <c r="F323">
        <v>268</v>
      </c>
      <c r="G323">
        <v>88</v>
      </c>
      <c r="H323">
        <v>77</v>
      </c>
      <c r="I323">
        <v>28</v>
      </c>
      <c r="J323">
        <v>153</v>
      </c>
      <c r="K323">
        <v>451</v>
      </c>
      <c r="L323">
        <v>87</v>
      </c>
      <c r="M323">
        <v>224</v>
      </c>
      <c r="N323">
        <v>300</v>
      </c>
      <c r="O323">
        <v>219</v>
      </c>
      <c r="P323">
        <v>568</v>
      </c>
      <c r="Q323">
        <v>335</v>
      </c>
      <c r="R323">
        <v>160</v>
      </c>
      <c r="S323">
        <v>783</v>
      </c>
      <c r="T323">
        <v>74</v>
      </c>
      <c r="U323">
        <v>314</v>
      </c>
      <c r="V323">
        <v>887</v>
      </c>
      <c r="W323">
        <v>403</v>
      </c>
      <c r="X323">
        <v>33</v>
      </c>
      <c r="Y323">
        <v>56</v>
      </c>
      <c r="Z323">
        <v>142</v>
      </c>
      <c r="AA323">
        <v>132</v>
      </c>
    </row>
    <row r="324" spans="1:27">
      <c r="A324" s="2">
        <v>42692</v>
      </c>
      <c r="B324">
        <v>344</v>
      </c>
      <c r="C324">
        <v>307</v>
      </c>
      <c r="D324">
        <v>135</v>
      </c>
      <c r="E324">
        <v>577</v>
      </c>
      <c r="F324">
        <v>380</v>
      </c>
      <c r="G324">
        <v>98</v>
      </c>
      <c r="H324">
        <v>100</v>
      </c>
      <c r="I324">
        <v>63</v>
      </c>
      <c r="J324">
        <v>160</v>
      </c>
      <c r="K324">
        <v>541</v>
      </c>
      <c r="L324">
        <v>150</v>
      </c>
      <c r="M324">
        <v>324</v>
      </c>
      <c r="N324">
        <v>414</v>
      </c>
      <c r="O324">
        <v>385</v>
      </c>
      <c r="P324">
        <v>759</v>
      </c>
      <c r="Q324">
        <v>542</v>
      </c>
      <c r="R324">
        <v>253</v>
      </c>
      <c r="S324">
        <v>1219</v>
      </c>
      <c r="T324">
        <v>150</v>
      </c>
      <c r="U324">
        <v>412</v>
      </c>
      <c r="V324">
        <v>1283</v>
      </c>
      <c r="W324">
        <v>700</v>
      </c>
      <c r="X324">
        <v>56</v>
      </c>
      <c r="Y324">
        <v>134</v>
      </c>
      <c r="Z324">
        <v>182</v>
      </c>
      <c r="AA324">
        <v>154</v>
      </c>
    </row>
    <row r="325" spans="1:27">
      <c r="A325" s="2">
        <v>42693</v>
      </c>
      <c r="B325">
        <v>137</v>
      </c>
      <c r="C325">
        <v>251</v>
      </c>
      <c r="D325">
        <v>170</v>
      </c>
      <c r="E325">
        <v>222</v>
      </c>
      <c r="F325">
        <v>173</v>
      </c>
      <c r="G325">
        <v>44</v>
      </c>
      <c r="H325">
        <v>64</v>
      </c>
      <c r="I325">
        <v>36</v>
      </c>
      <c r="J325">
        <v>44</v>
      </c>
      <c r="K325">
        <v>263</v>
      </c>
      <c r="L325">
        <v>254</v>
      </c>
      <c r="M325">
        <v>280</v>
      </c>
      <c r="N325">
        <v>124</v>
      </c>
      <c r="O325">
        <v>500</v>
      </c>
      <c r="P325">
        <v>333</v>
      </c>
      <c r="Q325">
        <v>461</v>
      </c>
      <c r="R325">
        <v>151</v>
      </c>
      <c r="S325">
        <v>782</v>
      </c>
      <c r="T325">
        <v>60</v>
      </c>
      <c r="U325">
        <v>106</v>
      </c>
      <c r="V325">
        <v>944</v>
      </c>
      <c r="W325">
        <v>383</v>
      </c>
      <c r="X325">
        <v>33</v>
      </c>
      <c r="Y325">
        <v>370</v>
      </c>
      <c r="Z325">
        <v>77</v>
      </c>
      <c r="AA325">
        <v>77</v>
      </c>
    </row>
    <row r="326" spans="1:27">
      <c r="A326" s="2">
        <v>42694</v>
      </c>
      <c r="B326">
        <v>266</v>
      </c>
      <c r="C326">
        <v>430</v>
      </c>
      <c r="D326">
        <v>137</v>
      </c>
      <c r="E326">
        <v>280</v>
      </c>
      <c r="F326">
        <v>297</v>
      </c>
      <c r="G326">
        <v>34</v>
      </c>
      <c r="H326">
        <v>78</v>
      </c>
      <c r="I326">
        <v>36</v>
      </c>
      <c r="J326">
        <v>63</v>
      </c>
      <c r="K326">
        <v>307</v>
      </c>
      <c r="L326">
        <v>201</v>
      </c>
      <c r="M326">
        <v>262</v>
      </c>
      <c r="N326">
        <v>383</v>
      </c>
      <c r="O326">
        <v>486</v>
      </c>
      <c r="P326">
        <v>538</v>
      </c>
      <c r="Q326">
        <v>744</v>
      </c>
      <c r="R326">
        <v>380</v>
      </c>
      <c r="S326">
        <v>1128</v>
      </c>
      <c r="T326">
        <v>91</v>
      </c>
      <c r="U326">
        <v>159</v>
      </c>
      <c r="V326">
        <v>1269</v>
      </c>
      <c r="W326">
        <v>631</v>
      </c>
      <c r="X326">
        <v>166</v>
      </c>
      <c r="Y326">
        <v>314</v>
      </c>
      <c r="Z326">
        <v>88</v>
      </c>
      <c r="AA326">
        <v>118</v>
      </c>
    </row>
    <row r="327" spans="1:27">
      <c r="A327" s="2">
        <v>42695</v>
      </c>
      <c r="B327">
        <v>401</v>
      </c>
      <c r="C327">
        <v>289</v>
      </c>
      <c r="D327">
        <v>107</v>
      </c>
      <c r="E327">
        <v>673</v>
      </c>
      <c r="F327">
        <v>467</v>
      </c>
      <c r="G327">
        <v>83</v>
      </c>
      <c r="H327">
        <v>105</v>
      </c>
      <c r="I327">
        <v>58</v>
      </c>
      <c r="J327">
        <v>188</v>
      </c>
      <c r="K327">
        <v>668</v>
      </c>
      <c r="L327">
        <v>165</v>
      </c>
      <c r="M327">
        <v>362</v>
      </c>
      <c r="N327">
        <v>494</v>
      </c>
      <c r="O327">
        <v>440</v>
      </c>
      <c r="P327">
        <v>1054</v>
      </c>
      <c r="Q327">
        <v>664</v>
      </c>
      <c r="R327">
        <v>318</v>
      </c>
      <c r="S327">
        <v>1335</v>
      </c>
      <c r="T327">
        <v>133</v>
      </c>
      <c r="U327">
        <v>477</v>
      </c>
      <c r="V327">
        <v>1383</v>
      </c>
      <c r="W327">
        <v>661</v>
      </c>
      <c r="X327">
        <v>122</v>
      </c>
      <c r="Y327">
        <v>166</v>
      </c>
      <c r="Z327">
        <v>201</v>
      </c>
      <c r="AA327">
        <v>176</v>
      </c>
    </row>
    <row r="328" spans="1:27">
      <c r="A328" s="2">
        <v>42696</v>
      </c>
      <c r="B328">
        <v>426</v>
      </c>
      <c r="C328">
        <v>384</v>
      </c>
      <c r="D328">
        <v>170</v>
      </c>
      <c r="E328">
        <v>711</v>
      </c>
      <c r="F328">
        <v>508</v>
      </c>
      <c r="G328">
        <v>103</v>
      </c>
      <c r="H328">
        <v>109</v>
      </c>
      <c r="I328">
        <v>51</v>
      </c>
      <c r="J328">
        <v>222</v>
      </c>
      <c r="K328">
        <v>805</v>
      </c>
      <c r="L328">
        <v>168</v>
      </c>
      <c r="M328">
        <v>381</v>
      </c>
      <c r="N328">
        <v>548</v>
      </c>
      <c r="O328">
        <v>540</v>
      </c>
      <c r="P328">
        <v>1100</v>
      </c>
      <c r="Q328">
        <v>842</v>
      </c>
      <c r="R328">
        <v>367</v>
      </c>
      <c r="S328">
        <v>1578</v>
      </c>
      <c r="T328">
        <v>148</v>
      </c>
      <c r="U328">
        <v>514</v>
      </c>
      <c r="V328">
        <v>1758</v>
      </c>
      <c r="W328">
        <v>760</v>
      </c>
      <c r="X328">
        <v>110</v>
      </c>
      <c r="Y328">
        <v>231</v>
      </c>
      <c r="Z328">
        <v>203</v>
      </c>
      <c r="AA328">
        <v>199</v>
      </c>
    </row>
    <row r="329" spans="1:27">
      <c r="A329" s="2">
        <v>42697</v>
      </c>
      <c r="B329">
        <v>389</v>
      </c>
      <c r="C329">
        <v>337</v>
      </c>
      <c r="D329">
        <v>158</v>
      </c>
      <c r="E329">
        <v>723</v>
      </c>
      <c r="F329">
        <v>495</v>
      </c>
      <c r="G329">
        <v>95</v>
      </c>
      <c r="H329">
        <v>97</v>
      </c>
      <c r="I329">
        <v>55</v>
      </c>
      <c r="J329">
        <v>221</v>
      </c>
      <c r="K329">
        <v>731</v>
      </c>
      <c r="L329">
        <v>147</v>
      </c>
      <c r="M329">
        <v>391</v>
      </c>
      <c r="N329">
        <v>502</v>
      </c>
      <c r="O329">
        <v>515</v>
      </c>
      <c r="P329">
        <v>1041</v>
      </c>
      <c r="Q329">
        <v>674</v>
      </c>
      <c r="R329">
        <v>315</v>
      </c>
      <c r="S329">
        <v>1435</v>
      </c>
      <c r="T329">
        <v>146</v>
      </c>
      <c r="U329">
        <v>482</v>
      </c>
      <c r="V329">
        <v>1515</v>
      </c>
      <c r="W329">
        <v>704</v>
      </c>
      <c r="X329">
        <v>93</v>
      </c>
      <c r="Y329">
        <v>169</v>
      </c>
      <c r="Z329">
        <v>195</v>
      </c>
      <c r="AA329">
        <v>227</v>
      </c>
    </row>
    <row r="330" spans="1:27">
      <c r="A330" s="2">
        <v>42698</v>
      </c>
      <c r="B330">
        <v>378</v>
      </c>
      <c r="C330">
        <v>365</v>
      </c>
      <c r="D330">
        <v>132</v>
      </c>
      <c r="E330">
        <v>696</v>
      </c>
      <c r="F330">
        <v>484</v>
      </c>
      <c r="G330">
        <v>116</v>
      </c>
      <c r="H330">
        <v>81</v>
      </c>
      <c r="I330">
        <v>64</v>
      </c>
      <c r="J330">
        <v>188</v>
      </c>
      <c r="K330">
        <v>751</v>
      </c>
      <c r="L330">
        <v>163</v>
      </c>
      <c r="M330">
        <v>324</v>
      </c>
      <c r="N330">
        <v>468</v>
      </c>
      <c r="O330">
        <v>497</v>
      </c>
      <c r="P330">
        <v>1000</v>
      </c>
      <c r="Q330">
        <v>687</v>
      </c>
      <c r="R330">
        <v>303</v>
      </c>
      <c r="S330">
        <v>1428</v>
      </c>
      <c r="T330">
        <v>162</v>
      </c>
      <c r="U330">
        <v>510</v>
      </c>
      <c r="V330">
        <v>1581</v>
      </c>
      <c r="W330">
        <v>710</v>
      </c>
      <c r="X330">
        <v>108</v>
      </c>
      <c r="Y330">
        <v>128</v>
      </c>
      <c r="Z330">
        <v>184</v>
      </c>
      <c r="AA330">
        <v>202</v>
      </c>
    </row>
    <row r="331" spans="1:27">
      <c r="A331" s="2">
        <v>42699</v>
      </c>
      <c r="B331">
        <v>256</v>
      </c>
      <c r="C331">
        <v>148</v>
      </c>
      <c r="D331">
        <v>74</v>
      </c>
      <c r="E331">
        <v>416</v>
      </c>
      <c r="F331">
        <v>237</v>
      </c>
      <c r="G331">
        <v>89</v>
      </c>
      <c r="H331">
        <v>93</v>
      </c>
      <c r="I331">
        <v>22</v>
      </c>
      <c r="J331">
        <v>164</v>
      </c>
      <c r="K331">
        <v>399</v>
      </c>
      <c r="L331">
        <v>95</v>
      </c>
      <c r="M331">
        <v>236</v>
      </c>
      <c r="N331">
        <v>239</v>
      </c>
      <c r="O331">
        <v>220</v>
      </c>
      <c r="P331">
        <v>510</v>
      </c>
      <c r="Q331">
        <v>294</v>
      </c>
      <c r="R331">
        <v>135</v>
      </c>
      <c r="S331">
        <v>719</v>
      </c>
      <c r="T331">
        <v>67</v>
      </c>
      <c r="U331">
        <v>323</v>
      </c>
      <c r="V331">
        <v>810</v>
      </c>
      <c r="W331">
        <v>382</v>
      </c>
      <c r="X331">
        <v>28</v>
      </c>
      <c r="Y331">
        <v>50</v>
      </c>
      <c r="Z331">
        <v>147</v>
      </c>
      <c r="AA331">
        <v>165</v>
      </c>
    </row>
    <row r="332" spans="1:27">
      <c r="A332" s="2">
        <v>42700</v>
      </c>
      <c r="B332">
        <v>203</v>
      </c>
      <c r="C332">
        <v>270</v>
      </c>
      <c r="D332">
        <v>159</v>
      </c>
      <c r="E332">
        <v>274</v>
      </c>
      <c r="F332">
        <v>246</v>
      </c>
      <c r="G332">
        <v>40</v>
      </c>
      <c r="H332">
        <v>70</v>
      </c>
      <c r="I332">
        <v>38</v>
      </c>
      <c r="J332">
        <v>75</v>
      </c>
      <c r="K332">
        <v>302</v>
      </c>
      <c r="L332">
        <v>177</v>
      </c>
      <c r="M332">
        <v>232</v>
      </c>
      <c r="N332">
        <v>296</v>
      </c>
      <c r="O332">
        <v>604</v>
      </c>
      <c r="P332">
        <v>385</v>
      </c>
      <c r="Q332">
        <v>512</v>
      </c>
      <c r="R332">
        <v>399</v>
      </c>
      <c r="S332">
        <v>1071</v>
      </c>
      <c r="T332">
        <v>86</v>
      </c>
      <c r="U332">
        <v>183</v>
      </c>
      <c r="V332">
        <v>1336</v>
      </c>
      <c r="W332">
        <v>586</v>
      </c>
      <c r="X332">
        <v>163</v>
      </c>
      <c r="Y332">
        <v>224</v>
      </c>
      <c r="Z332">
        <v>92</v>
      </c>
      <c r="AA332">
        <v>93</v>
      </c>
    </row>
    <row r="333" spans="1:27">
      <c r="A333" s="2">
        <v>42701</v>
      </c>
      <c r="B333">
        <v>193</v>
      </c>
      <c r="C333">
        <v>203</v>
      </c>
      <c r="D333">
        <v>109</v>
      </c>
      <c r="E333">
        <v>235</v>
      </c>
      <c r="F333">
        <v>179</v>
      </c>
      <c r="G333">
        <v>44</v>
      </c>
      <c r="H333">
        <v>81</v>
      </c>
      <c r="I333">
        <v>20</v>
      </c>
      <c r="J333">
        <v>56</v>
      </c>
      <c r="K333">
        <v>248</v>
      </c>
      <c r="L333">
        <v>158</v>
      </c>
      <c r="M333">
        <v>182</v>
      </c>
      <c r="N333">
        <v>197</v>
      </c>
      <c r="O333">
        <v>403</v>
      </c>
      <c r="P333">
        <v>311</v>
      </c>
      <c r="Q333">
        <v>337</v>
      </c>
      <c r="R333">
        <v>297</v>
      </c>
      <c r="S333">
        <v>714</v>
      </c>
      <c r="T333">
        <v>46</v>
      </c>
      <c r="U333">
        <v>152</v>
      </c>
      <c r="V333">
        <v>829</v>
      </c>
      <c r="W333">
        <v>419</v>
      </c>
      <c r="X333">
        <v>112</v>
      </c>
      <c r="Y333">
        <v>189</v>
      </c>
      <c r="Z333">
        <v>58</v>
      </c>
      <c r="AA333">
        <v>91</v>
      </c>
    </row>
    <row r="334" spans="1:27">
      <c r="A334" s="2">
        <v>42702</v>
      </c>
      <c r="B334">
        <v>359</v>
      </c>
      <c r="C334">
        <v>214</v>
      </c>
      <c r="D334">
        <v>97</v>
      </c>
      <c r="E334">
        <v>575</v>
      </c>
      <c r="F334">
        <v>425</v>
      </c>
      <c r="G334">
        <v>92</v>
      </c>
      <c r="H334">
        <v>86</v>
      </c>
      <c r="I334">
        <v>30</v>
      </c>
      <c r="J334">
        <v>173</v>
      </c>
      <c r="K334">
        <v>573</v>
      </c>
      <c r="L334">
        <v>120</v>
      </c>
      <c r="M334">
        <v>267</v>
      </c>
      <c r="N334">
        <v>431</v>
      </c>
      <c r="O334">
        <v>265</v>
      </c>
      <c r="P334">
        <v>856</v>
      </c>
      <c r="Q334">
        <v>520</v>
      </c>
      <c r="R334">
        <v>191</v>
      </c>
      <c r="S334">
        <v>965</v>
      </c>
      <c r="T334">
        <v>111</v>
      </c>
      <c r="U334">
        <v>441</v>
      </c>
      <c r="V334">
        <v>1026</v>
      </c>
      <c r="W334">
        <v>638</v>
      </c>
      <c r="X334">
        <v>116</v>
      </c>
      <c r="Y334">
        <v>62</v>
      </c>
      <c r="Z334">
        <v>180</v>
      </c>
      <c r="AA334">
        <v>184</v>
      </c>
    </row>
    <row r="335" spans="1:27">
      <c r="A335" s="2">
        <v>42703</v>
      </c>
      <c r="B335">
        <v>420</v>
      </c>
      <c r="C335">
        <v>339</v>
      </c>
      <c r="D335">
        <v>142</v>
      </c>
      <c r="E335">
        <v>710</v>
      </c>
      <c r="F335">
        <v>469</v>
      </c>
      <c r="G335">
        <v>95</v>
      </c>
      <c r="H335">
        <v>104</v>
      </c>
      <c r="I335">
        <v>43</v>
      </c>
      <c r="J335">
        <v>196</v>
      </c>
      <c r="K335">
        <v>642</v>
      </c>
      <c r="L335">
        <v>150</v>
      </c>
      <c r="M335">
        <v>358</v>
      </c>
      <c r="N335">
        <v>473</v>
      </c>
      <c r="O335">
        <v>473</v>
      </c>
      <c r="P335">
        <v>973</v>
      </c>
      <c r="Q335">
        <v>677</v>
      </c>
      <c r="R335">
        <v>262</v>
      </c>
      <c r="S335">
        <v>1326</v>
      </c>
      <c r="T335">
        <v>150</v>
      </c>
      <c r="U335">
        <v>465</v>
      </c>
      <c r="V335">
        <v>1469</v>
      </c>
      <c r="W335">
        <v>731</v>
      </c>
      <c r="X335">
        <v>85</v>
      </c>
      <c r="Y335">
        <v>158</v>
      </c>
      <c r="Z335">
        <v>215</v>
      </c>
      <c r="AA335">
        <v>173</v>
      </c>
    </row>
    <row r="336" spans="1:27">
      <c r="A336" s="2">
        <v>42704</v>
      </c>
      <c r="B336">
        <v>389</v>
      </c>
      <c r="C336">
        <v>312</v>
      </c>
      <c r="D336">
        <v>123</v>
      </c>
      <c r="E336">
        <v>683</v>
      </c>
      <c r="F336">
        <v>445</v>
      </c>
      <c r="G336">
        <v>98</v>
      </c>
      <c r="H336">
        <v>92</v>
      </c>
      <c r="I336">
        <v>83</v>
      </c>
      <c r="J336">
        <v>203</v>
      </c>
      <c r="K336">
        <v>675</v>
      </c>
      <c r="L336">
        <v>198</v>
      </c>
      <c r="M336">
        <v>403</v>
      </c>
      <c r="N336">
        <v>460</v>
      </c>
      <c r="O336">
        <v>407</v>
      </c>
      <c r="P336">
        <v>954</v>
      </c>
      <c r="Q336">
        <v>635</v>
      </c>
      <c r="R336">
        <v>251</v>
      </c>
      <c r="S336">
        <v>1215</v>
      </c>
      <c r="T336">
        <v>146</v>
      </c>
      <c r="U336">
        <v>476</v>
      </c>
      <c r="V336">
        <v>1234</v>
      </c>
      <c r="W336">
        <v>614</v>
      </c>
      <c r="X336">
        <v>82</v>
      </c>
      <c r="Y336">
        <v>146</v>
      </c>
      <c r="Z336">
        <v>185</v>
      </c>
      <c r="AA336">
        <v>220</v>
      </c>
    </row>
    <row r="337" spans="1:27">
      <c r="A337" s="2">
        <v>42705</v>
      </c>
      <c r="B337">
        <v>398</v>
      </c>
      <c r="C337">
        <v>328</v>
      </c>
      <c r="D337">
        <v>144</v>
      </c>
      <c r="E337">
        <v>687</v>
      </c>
      <c r="F337">
        <v>512</v>
      </c>
      <c r="G337">
        <v>105</v>
      </c>
      <c r="H337">
        <v>92</v>
      </c>
      <c r="I337">
        <v>72</v>
      </c>
      <c r="J337">
        <v>187</v>
      </c>
      <c r="K337">
        <v>662</v>
      </c>
      <c r="L337">
        <v>174</v>
      </c>
      <c r="M337">
        <v>332</v>
      </c>
      <c r="N337">
        <v>853</v>
      </c>
      <c r="O337">
        <v>424</v>
      </c>
      <c r="P337">
        <v>955</v>
      </c>
      <c r="Q337">
        <v>710</v>
      </c>
      <c r="R337">
        <v>263</v>
      </c>
      <c r="S337">
        <v>1421</v>
      </c>
      <c r="T337">
        <v>156</v>
      </c>
      <c r="U337">
        <v>467</v>
      </c>
      <c r="V337">
        <v>1631</v>
      </c>
      <c r="W337">
        <v>658</v>
      </c>
      <c r="X337">
        <v>131</v>
      </c>
      <c r="Y337">
        <v>139</v>
      </c>
      <c r="Z337">
        <v>193</v>
      </c>
      <c r="AA337">
        <v>194</v>
      </c>
    </row>
    <row r="338" spans="1:27">
      <c r="A338" s="2">
        <v>42706</v>
      </c>
      <c r="B338">
        <v>316</v>
      </c>
      <c r="C338">
        <v>302</v>
      </c>
      <c r="D338">
        <v>111</v>
      </c>
      <c r="E338">
        <v>601</v>
      </c>
      <c r="F338">
        <v>324</v>
      </c>
      <c r="G338">
        <v>96</v>
      </c>
      <c r="H338">
        <v>102</v>
      </c>
      <c r="I338">
        <v>45</v>
      </c>
      <c r="J338">
        <v>175</v>
      </c>
      <c r="K338">
        <v>546</v>
      </c>
      <c r="L338">
        <v>137</v>
      </c>
      <c r="M338">
        <v>297</v>
      </c>
      <c r="N338">
        <v>412</v>
      </c>
      <c r="O338">
        <v>338</v>
      </c>
      <c r="P338">
        <v>802</v>
      </c>
      <c r="Q338">
        <v>555</v>
      </c>
      <c r="R338">
        <v>217</v>
      </c>
      <c r="S338">
        <v>1052</v>
      </c>
      <c r="T338">
        <v>116</v>
      </c>
      <c r="U338">
        <v>388</v>
      </c>
      <c r="V338">
        <v>1186</v>
      </c>
      <c r="W338">
        <v>719</v>
      </c>
      <c r="X338">
        <v>81</v>
      </c>
      <c r="Y338">
        <v>109</v>
      </c>
      <c r="Z338">
        <v>199</v>
      </c>
      <c r="AA338">
        <v>188</v>
      </c>
    </row>
    <row r="339" spans="1:27">
      <c r="A339" s="2">
        <v>42707</v>
      </c>
      <c r="B339">
        <v>215</v>
      </c>
      <c r="C339">
        <v>388</v>
      </c>
      <c r="D339">
        <v>191</v>
      </c>
      <c r="E339">
        <v>293</v>
      </c>
      <c r="F339">
        <v>259</v>
      </c>
      <c r="G339">
        <v>41</v>
      </c>
      <c r="H339">
        <v>100</v>
      </c>
      <c r="I339">
        <v>31</v>
      </c>
      <c r="J339">
        <v>77</v>
      </c>
      <c r="K339">
        <v>298</v>
      </c>
      <c r="L339">
        <v>228</v>
      </c>
      <c r="M339">
        <v>301</v>
      </c>
      <c r="N339">
        <v>261</v>
      </c>
      <c r="O339">
        <v>643</v>
      </c>
      <c r="P339">
        <v>466</v>
      </c>
      <c r="Q339">
        <v>628</v>
      </c>
      <c r="R339">
        <v>362</v>
      </c>
      <c r="S339">
        <v>1244</v>
      </c>
      <c r="T339">
        <v>118</v>
      </c>
      <c r="U339">
        <v>164</v>
      </c>
      <c r="V339">
        <v>1494</v>
      </c>
      <c r="W339">
        <v>697</v>
      </c>
      <c r="X339">
        <v>158</v>
      </c>
      <c r="Y339">
        <v>267</v>
      </c>
      <c r="Z339">
        <v>106</v>
      </c>
      <c r="AA339">
        <v>126</v>
      </c>
    </row>
    <row r="340" spans="1:27">
      <c r="A340" s="2">
        <v>42708</v>
      </c>
      <c r="B340">
        <v>272</v>
      </c>
      <c r="C340">
        <v>403</v>
      </c>
      <c r="D340">
        <v>150</v>
      </c>
      <c r="E340">
        <v>282</v>
      </c>
      <c r="F340">
        <v>311</v>
      </c>
      <c r="G340">
        <v>35</v>
      </c>
      <c r="H340">
        <v>75</v>
      </c>
      <c r="I340">
        <v>17</v>
      </c>
      <c r="J340">
        <v>55</v>
      </c>
      <c r="K340">
        <v>316</v>
      </c>
      <c r="L340">
        <v>175</v>
      </c>
      <c r="M340">
        <v>294</v>
      </c>
      <c r="N340">
        <v>336</v>
      </c>
      <c r="O340">
        <v>752</v>
      </c>
      <c r="P340">
        <v>503</v>
      </c>
      <c r="Q340">
        <v>796</v>
      </c>
      <c r="R340">
        <v>476</v>
      </c>
      <c r="S340">
        <v>1375</v>
      </c>
      <c r="T340">
        <v>106</v>
      </c>
      <c r="U340">
        <v>181</v>
      </c>
      <c r="V340">
        <v>1593</v>
      </c>
      <c r="W340">
        <v>851</v>
      </c>
      <c r="X340">
        <v>185</v>
      </c>
      <c r="Y340">
        <v>282</v>
      </c>
      <c r="Z340">
        <v>94</v>
      </c>
      <c r="AA340">
        <v>146</v>
      </c>
    </row>
    <row r="341" spans="1:27">
      <c r="A341" s="2">
        <v>42709</v>
      </c>
      <c r="B341">
        <v>440</v>
      </c>
      <c r="C341">
        <v>253</v>
      </c>
      <c r="D341">
        <v>107</v>
      </c>
      <c r="E341">
        <v>665</v>
      </c>
      <c r="F341">
        <v>508</v>
      </c>
      <c r="G341">
        <v>100</v>
      </c>
      <c r="H341">
        <v>111</v>
      </c>
      <c r="I341">
        <v>43</v>
      </c>
      <c r="J341">
        <v>227</v>
      </c>
      <c r="K341">
        <v>673</v>
      </c>
      <c r="L341">
        <v>157</v>
      </c>
      <c r="M341">
        <v>276</v>
      </c>
      <c r="N341">
        <v>529</v>
      </c>
      <c r="O341">
        <v>442</v>
      </c>
      <c r="P341">
        <v>1070</v>
      </c>
      <c r="Q341">
        <v>655</v>
      </c>
      <c r="R341">
        <v>266</v>
      </c>
      <c r="S341">
        <v>1317</v>
      </c>
      <c r="T341">
        <v>143</v>
      </c>
      <c r="U341">
        <v>481</v>
      </c>
      <c r="V341">
        <v>1447</v>
      </c>
      <c r="W341">
        <v>663</v>
      </c>
      <c r="X341">
        <v>85</v>
      </c>
      <c r="Y341">
        <v>108</v>
      </c>
      <c r="Z341">
        <v>189</v>
      </c>
      <c r="AA341">
        <v>208</v>
      </c>
    </row>
    <row r="342" spans="1:27">
      <c r="A342" s="2">
        <v>42710</v>
      </c>
      <c r="B342">
        <v>453</v>
      </c>
      <c r="C342">
        <v>371</v>
      </c>
      <c r="D342">
        <v>138</v>
      </c>
      <c r="E342">
        <v>727</v>
      </c>
      <c r="F342">
        <v>517</v>
      </c>
      <c r="G342">
        <v>71</v>
      </c>
      <c r="H342">
        <v>111</v>
      </c>
      <c r="I342">
        <v>61</v>
      </c>
      <c r="J342">
        <v>210</v>
      </c>
      <c r="K342">
        <v>706</v>
      </c>
      <c r="L342">
        <v>163</v>
      </c>
      <c r="M342">
        <v>344</v>
      </c>
      <c r="N342">
        <v>585</v>
      </c>
      <c r="O342">
        <v>605</v>
      </c>
      <c r="P342">
        <v>1110</v>
      </c>
      <c r="Q342">
        <v>839</v>
      </c>
      <c r="R342">
        <v>292</v>
      </c>
      <c r="S342">
        <v>1627</v>
      </c>
      <c r="T342">
        <v>157</v>
      </c>
      <c r="U342">
        <v>500</v>
      </c>
      <c r="V342">
        <v>1887</v>
      </c>
      <c r="W342">
        <v>846</v>
      </c>
      <c r="X342">
        <v>113</v>
      </c>
      <c r="Y342">
        <v>210</v>
      </c>
      <c r="Z342">
        <v>210</v>
      </c>
      <c r="AA342">
        <v>267</v>
      </c>
    </row>
    <row r="343" spans="1:27">
      <c r="A343" s="2">
        <v>42711</v>
      </c>
      <c r="B343">
        <v>393</v>
      </c>
      <c r="C343">
        <v>318</v>
      </c>
      <c r="D343">
        <v>149</v>
      </c>
      <c r="E343">
        <v>728</v>
      </c>
      <c r="F343">
        <v>458</v>
      </c>
      <c r="G343">
        <v>104</v>
      </c>
      <c r="H343">
        <v>105</v>
      </c>
      <c r="I343">
        <v>45</v>
      </c>
      <c r="J343">
        <v>236</v>
      </c>
      <c r="K343">
        <v>731</v>
      </c>
      <c r="L343">
        <v>159</v>
      </c>
      <c r="M343">
        <v>373</v>
      </c>
      <c r="N343">
        <v>456</v>
      </c>
      <c r="O343">
        <v>391</v>
      </c>
      <c r="P343">
        <v>1067</v>
      </c>
      <c r="Q343">
        <v>736</v>
      </c>
      <c r="R343">
        <v>274</v>
      </c>
      <c r="S343">
        <v>1284</v>
      </c>
      <c r="T343">
        <v>127</v>
      </c>
      <c r="U343">
        <v>480</v>
      </c>
      <c r="V343">
        <v>1423</v>
      </c>
      <c r="W343">
        <v>726</v>
      </c>
      <c r="X343">
        <v>108</v>
      </c>
      <c r="Y343">
        <v>155</v>
      </c>
      <c r="Z343">
        <v>206</v>
      </c>
      <c r="AA343">
        <v>220</v>
      </c>
    </row>
    <row r="344" spans="1:27">
      <c r="A344" s="2">
        <v>42712</v>
      </c>
      <c r="B344">
        <v>218</v>
      </c>
      <c r="C344">
        <v>162</v>
      </c>
      <c r="D344">
        <v>139</v>
      </c>
      <c r="E344">
        <v>392</v>
      </c>
      <c r="F344">
        <v>171</v>
      </c>
      <c r="G344">
        <v>86</v>
      </c>
      <c r="H344">
        <v>90</v>
      </c>
      <c r="I344">
        <v>13</v>
      </c>
      <c r="J344">
        <v>141</v>
      </c>
      <c r="K344">
        <v>364</v>
      </c>
      <c r="L344">
        <v>67</v>
      </c>
      <c r="M344">
        <v>271</v>
      </c>
      <c r="N344">
        <v>223</v>
      </c>
      <c r="O344">
        <v>170</v>
      </c>
      <c r="P344">
        <v>435</v>
      </c>
      <c r="Q344">
        <v>235</v>
      </c>
      <c r="R344">
        <v>59</v>
      </c>
      <c r="S344">
        <v>613</v>
      </c>
      <c r="T344">
        <v>58</v>
      </c>
      <c r="U344">
        <v>241</v>
      </c>
      <c r="V344">
        <v>679</v>
      </c>
      <c r="W344">
        <v>265</v>
      </c>
      <c r="X344">
        <v>45</v>
      </c>
      <c r="Y344">
        <v>42</v>
      </c>
      <c r="Z344">
        <v>127</v>
      </c>
      <c r="AA344">
        <v>127</v>
      </c>
    </row>
    <row r="345" spans="1:27">
      <c r="A345" s="2">
        <v>42713</v>
      </c>
      <c r="B345">
        <v>319</v>
      </c>
      <c r="C345">
        <v>321</v>
      </c>
      <c r="D345">
        <v>119</v>
      </c>
      <c r="E345">
        <v>609</v>
      </c>
      <c r="F345">
        <v>341</v>
      </c>
      <c r="G345">
        <v>97</v>
      </c>
      <c r="H345">
        <v>116</v>
      </c>
      <c r="I345">
        <v>44</v>
      </c>
      <c r="J345">
        <v>181</v>
      </c>
      <c r="K345">
        <v>578</v>
      </c>
      <c r="L345">
        <v>136</v>
      </c>
      <c r="M345">
        <v>298</v>
      </c>
      <c r="N345">
        <v>342</v>
      </c>
      <c r="O345">
        <v>376</v>
      </c>
      <c r="P345">
        <v>747</v>
      </c>
      <c r="Q345">
        <v>558</v>
      </c>
      <c r="R345">
        <v>194</v>
      </c>
      <c r="S345">
        <v>1130</v>
      </c>
      <c r="T345">
        <v>117</v>
      </c>
      <c r="U345">
        <v>350</v>
      </c>
      <c r="V345">
        <v>1266</v>
      </c>
      <c r="W345">
        <v>704</v>
      </c>
      <c r="X345">
        <v>71</v>
      </c>
      <c r="Y345">
        <v>137</v>
      </c>
      <c r="Z345">
        <v>172</v>
      </c>
      <c r="AA345">
        <v>188</v>
      </c>
    </row>
    <row r="346" spans="1:27">
      <c r="A346" s="2">
        <v>42714</v>
      </c>
      <c r="B346">
        <v>73</v>
      </c>
      <c r="C346">
        <v>237</v>
      </c>
      <c r="D346">
        <v>187</v>
      </c>
      <c r="E346">
        <v>172</v>
      </c>
      <c r="F346">
        <v>71</v>
      </c>
      <c r="G346">
        <v>45</v>
      </c>
      <c r="H346">
        <v>71</v>
      </c>
      <c r="I346">
        <v>27</v>
      </c>
      <c r="J346">
        <v>64</v>
      </c>
      <c r="K346">
        <v>208</v>
      </c>
      <c r="L346">
        <v>131</v>
      </c>
      <c r="M346">
        <v>255</v>
      </c>
      <c r="N346">
        <v>115</v>
      </c>
      <c r="O346">
        <v>316</v>
      </c>
      <c r="P346">
        <v>218</v>
      </c>
      <c r="Q346">
        <v>281</v>
      </c>
      <c r="R346">
        <v>166</v>
      </c>
      <c r="S346">
        <v>631</v>
      </c>
      <c r="T346">
        <v>56</v>
      </c>
      <c r="U346">
        <v>106</v>
      </c>
      <c r="V346">
        <v>789</v>
      </c>
      <c r="W346">
        <v>310</v>
      </c>
      <c r="X346">
        <v>55</v>
      </c>
      <c r="Y346">
        <v>145</v>
      </c>
      <c r="Z346">
        <v>61</v>
      </c>
      <c r="AA346">
        <v>76</v>
      </c>
    </row>
    <row r="347" spans="1:27">
      <c r="A347" s="2">
        <v>42715</v>
      </c>
      <c r="B347">
        <v>210</v>
      </c>
      <c r="C347">
        <v>319</v>
      </c>
      <c r="D347">
        <v>163</v>
      </c>
      <c r="E347">
        <v>266</v>
      </c>
      <c r="F347">
        <v>224</v>
      </c>
      <c r="G347">
        <v>23</v>
      </c>
      <c r="H347">
        <v>81</v>
      </c>
      <c r="I347">
        <v>2</v>
      </c>
      <c r="J347">
        <v>59</v>
      </c>
      <c r="K347">
        <v>293</v>
      </c>
      <c r="L347">
        <v>117</v>
      </c>
      <c r="M347">
        <v>180</v>
      </c>
      <c r="N347">
        <v>234</v>
      </c>
      <c r="O347">
        <v>321</v>
      </c>
      <c r="P347">
        <v>381</v>
      </c>
      <c r="Q347">
        <v>549</v>
      </c>
      <c r="R347">
        <v>236</v>
      </c>
      <c r="S347">
        <v>701</v>
      </c>
      <c r="T347">
        <v>106</v>
      </c>
      <c r="U347">
        <v>129</v>
      </c>
      <c r="V347">
        <v>860</v>
      </c>
      <c r="W347">
        <v>528</v>
      </c>
      <c r="X347">
        <v>117</v>
      </c>
      <c r="Y347">
        <v>218</v>
      </c>
      <c r="Z347">
        <v>73</v>
      </c>
      <c r="AA347">
        <v>79</v>
      </c>
    </row>
    <row r="348" spans="1:27">
      <c r="A348" s="2">
        <v>42716</v>
      </c>
      <c r="B348">
        <v>314</v>
      </c>
      <c r="C348">
        <v>217</v>
      </c>
      <c r="D348">
        <v>108</v>
      </c>
      <c r="E348">
        <v>561</v>
      </c>
      <c r="F348">
        <v>338</v>
      </c>
      <c r="G348">
        <v>98</v>
      </c>
      <c r="H348">
        <v>89</v>
      </c>
      <c r="I348">
        <v>23</v>
      </c>
      <c r="J348">
        <v>171</v>
      </c>
      <c r="K348">
        <v>543</v>
      </c>
      <c r="L348">
        <v>89</v>
      </c>
      <c r="M348">
        <v>307</v>
      </c>
      <c r="N348">
        <v>395</v>
      </c>
      <c r="O348">
        <v>266</v>
      </c>
      <c r="P348">
        <v>788</v>
      </c>
      <c r="Q348">
        <v>463</v>
      </c>
      <c r="R348">
        <v>122</v>
      </c>
      <c r="S348">
        <v>913</v>
      </c>
      <c r="T348">
        <v>105</v>
      </c>
      <c r="U348">
        <v>378</v>
      </c>
      <c r="V348">
        <v>973</v>
      </c>
      <c r="W348">
        <v>600</v>
      </c>
      <c r="X348">
        <v>54</v>
      </c>
      <c r="Y348">
        <v>57</v>
      </c>
      <c r="Z348">
        <v>168</v>
      </c>
      <c r="AA348">
        <v>140</v>
      </c>
    </row>
    <row r="349" spans="1:27">
      <c r="A349" s="2">
        <v>42717</v>
      </c>
      <c r="B349">
        <v>450</v>
      </c>
      <c r="C349">
        <v>341</v>
      </c>
      <c r="D349">
        <v>141</v>
      </c>
      <c r="E349">
        <v>714</v>
      </c>
      <c r="F349">
        <v>476</v>
      </c>
      <c r="G349">
        <v>87</v>
      </c>
      <c r="H349">
        <v>126</v>
      </c>
      <c r="I349">
        <v>50</v>
      </c>
      <c r="J349">
        <v>217</v>
      </c>
      <c r="K349">
        <v>688</v>
      </c>
      <c r="L349">
        <v>153</v>
      </c>
      <c r="M349">
        <v>356</v>
      </c>
      <c r="N349">
        <v>541</v>
      </c>
      <c r="O349">
        <v>530</v>
      </c>
      <c r="P349">
        <v>940</v>
      </c>
      <c r="Q349">
        <v>730</v>
      </c>
      <c r="R349">
        <v>220</v>
      </c>
      <c r="S349">
        <v>1374</v>
      </c>
      <c r="T349">
        <v>197</v>
      </c>
      <c r="U349">
        <v>467</v>
      </c>
      <c r="V349">
        <v>1539</v>
      </c>
      <c r="W349">
        <v>798</v>
      </c>
      <c r="X349">
        <v>98</v>
      </c>
      <c r="Y349">
        <v>156</v>
      </c>
      <c r="Z349">
        <v>201</v>
      </c>
      <c r="AA349">
        <v>243</v>
      </c>
    </row>
    <row r="350" spans="1:27">
      <c r="A350" s="2">
        <v>42718</v>
      </c>
      <c r="B350">
        <v>370</v>
      </c>
      <c r="C350">
        <v>279</v>
      </c>
      <c r="D350">
        <v>143</v>
      </c>
      <c r="E350">
        <v>646</v>
      </c>
      <c r="F350">
        <v>402</v>
      </c>
      <c r="G350">
        <v>97</v>
      </c>
      <c r="H350">
        <v>117</v>
      </c>
      <c r="I350">
        <v>42</v>
      </c>
      <c r="J350">
        <v>206</v>
      </c>
      <c r="K350">
        <v>682</v>
      </c>
      <c r="L350">
        <v>176</v>
      </c>
      <c r="M350">
        <v>311</v>
      </c>
      <c r="N350">
        <v>455</v>
      </c>
      <c r="O350">
        <v>377</v>
      </c>
      <c r="P350">
        <v>952</v>
      </c>
      <c r="Q350">
        <v>554</v>
      </c>
      <c r="R350">
        <v>147</v>
      </c>
      <c r="S350">
        <v>1192</v>
      </c>
      <c r="T350">
        <v>105</v>
      </c>
      <c r="U350">
        <v>411</v>
      </c>
      <c r="V350">
        <v>1308</v>
      </c>
      <c r="W350">
        <v>564</v>
      </c>
      <c r="X350">
        <v>55</v>
      </c>
      <c r="Y350">
        <v>135</v>
      </c>
      <c r="Z350">
        <v>193</v>
      </c>
      <c r="AA350">
        <v>210</v>
      </c>
    </row>
    <row r="351" spans="1:27">
      <c r="A351" s="2">
        <v>42719</v>
      </c>
      <c r="B351">
        <v>390</v>
      </c>
      <c r="C351">
        <v>278</v>
      </c>
      <c r="D351">
        <v>138</v>
      </c>
      <c r="E351">
        <v>627</v>
      </c>
      <c r="F351">
        <v>405</v>
      </c>
      <c r="G351">
        <v>112</v>
      </c>
      <c r="H351">
        <v>89</v>
      </c>
      <c r="I351">
        <v>47</v>
      </c>
      <c r="J351">
        <v>199</v>
      </c>
      <c r="K351">
        <v>616</v>
      </c>
      <c r="L351">
        <v>154</v>
      </c>
      <c r="M351">
        <v>270</v>
      </c>
      <c r="N351">
        <v>378</v>
      </c>
      <c r="O351">
        <v>339</v>
      </c>
      <c r="P351">
        <v>745</v>
      </c>
      <c r="Q351">
        <v>537</v>
      </c>
      <c r="R351">
        <v>150</v>
      </c>
      <c r="S351">
        <v>1131</v>
      </c>
      <c r="T351">
        <v>121</v>
      </c>
      <c r="U351">
        <v>418</v>
      </c>
      <c r="V351">
        <v>1278</v>
      </c>
      <c r="W351">
        <v>686</v>
      </c>
      <c r="X351">
        <v>73</v>
      </c>
      <c r="Y351">
        <v>128</v>
      </c>
      <c r="Z351">
        <v>164</v>
      </c>
      <c r="AA351">
        <v>209</v>
      </c>
    </row>
    <row r="352" spans="1:27">
      <c r="A352" s="2">
        <v>42720</v>
      </c>
      <c r="B352">
        <v>340</v>
      </c>
      <c r="C352">
        <v>307</v>
      </c>
      <c r="D352">
        <v>115</v>
      </c>
      <c r="E352">
        <v>541</v>
      </c>
      <c r="F352">
        <v>337</v>
      </c>
      <c r="G352">
        <v>80</v>
      </c>
      <c r="H352">
        <v>99</v>
      </c>
      <c r="I352">
        <v>39</v>
      </c>
      <c r="J352">
        <v>197</v>
      </c>
      <c r="K352">
        <v>547</v>
      </c>
      <c r="L352">
        <v>119</v>
      </c>
      <c r="M352">
        <v>292</v>
      </c>
      <c r="N352">
        <v>334</v>
      </c>
      <c r="O352">
        <v>299</v>
      </c>
      <c r="P352">
        <v>710</v>
      </c>
      <c r="Q352">
        <v>432</v>
      </c>
      <c r="R352">
        <v>174</v>
      </c>
      <c r="S352">
        <v>1020</v>
      </c>
      <c r="T352">
        <v>122</v>
      </c>
      <c r="U352">
        <v>342</v>
      </c>
      <c r="V352">
        <v>1152</v>
      </c>
      <c r="W352">
        <v>752</v>
      </c>
      <c r="X352">
        <v>53</v>
      </c>
      <c r="Y352">
        <v>127</v>
      </c>
      <c r="Z352">
        <v>166</v>
      </c>
      <c r="AA352">
        <v>198</v>
      </c>
    </row>
    <row r="353" spans="1:27">
      <c r="A353" s="2">
        <v>42721</v>
      </c>
      <c r="B353">
        <v>256</v>
      </c>
      <c r="C353">
        <v>408</v>
      </c>
      <c r="D353">
        <v>181</v>
      </c>
      <c r="E353">
        <v>331</v>
      </c>
      <c r="F353">
        <v>288</v>
      </c>
      <c r="G353">
        <v>35</v>
      </c>
      <c r="H353">
        <v>74</v>
      </c>
      <c r="I353">
        <v>39</v>
      </c>
      <c r="J353">
        <v>58</v>
      </c>
      <c r="K353">
        <v>374</v>
      </c>
      <c r="L353">
        <v>194</v>
      </c>
      <c r="M353">
        <v>370</v>
      </c>
      <c r="N353">
        <v>290</v>
      </c>
      <c r="O353">
        <v>650</v>
      </c>
      <c r="P353">
        <v>359</v>
      </c>
      <c r="Q353">
        <v>758</v>
      </c>
      <c r="R353">
        <v>302</v>
      </c>
      <c r="S353">
        <v>1255</v>
      </c>
      <c r="T353">
        <v>99</v>
      </c>
      <c r="U353">
        <v>193</v>
      </c>
      <c r="V353">
        <v>1381</v>
      </c>
      <c r="W353">
        <v>858</v>
      </c>
      <c r="X353">
        <v>150</v>
      </c>
      <c r="Y353">
        <v>306</v>
      </c>
      <c r="Z353">
        <v>80</v>
      </c>
      <c r="AA353">
        <v>120</v>
      </c>
    </row>
    <row r="354" spans="1:27">
      <c r="A354" s="2">
        <v>42722</v>
      </c>
      <c r="B354">
        <v>237</v>
      </c>
      <c r="C354">
        <v>394</v>
      </c>
      <c r="D354">
        <v>149</v>
      </c>
      <c r="E354">
        <v>353</v>
      </c>
      <c r="F354">
        <v>270</v>
      </c>
      <c r="G354">
        <v>37</v>
      </c>
      <c r="H354">
        <v>87</v>
      </c>
      <c r="I354">
        <v>18</v>
      </c>
      <c r="J354">
        <v>73</v>
      </c>
      <c r="K354">
        <v>348</v>
      </c>
      <c r="L354">
        <v>220</v>
      </c>
      <c r="M354">
        <v>293</v>
      </c>
      <c r="N354">
        <v>256</v>
      </c>
      <c r="O354">
        <v>935</v>
      </c>
      <c r="P354">
        <v>437</v>
      </c>
      <c r="Q354">
        <v>727</v>
      </c>
      <c r="R354">
        <v>281</v>
      </c>
      <c r="S354">
        <v>1249</v>
      </c>
      <c r="T354">
        <v>182</v>
      </c>
      <c r="U354">
        <v>182</v>
      </c>
      <c r="V354">
        <v>1499</v>
      </c>
      <c r="W354">
        <v>898</v>
      </c>
      <c r="X354">
        <v>210</v>
      </c>
      <c r="Y354">
        <v>358</v>
      </c>
      <c r="Z354">
        <v>88</v>
      </c>
      <c r="AA354">
        <v>127</v>
      </c>
    </row>
    <row r="355" spans="1:27">
      <c r="A355" s="2">
        <v>42723</v>
      </c>
      <c r="B355">
        <v>340</v>
      </c>
      <c r="C355">
        <v>242</v>
      </c>
      <c r="D355">
        <v>107</v>
      </c>
      <c r="E355">
        <v>585</v>
      </c>
      <c r="F355">
        <v>345</v>
      </c>
      <c r="G355">
        <v>69</v>
      </c>
      <c r="H355">
        <v>88</v>
      </c>
      <c r="I355">
        <v>48</v>
      </c>
      <c r="J355">
        <v>203</v>
      </c>
      <c r="K355">
        <v>594</v>
      </c>
      <c r="L355">
        <v>101</v>
      </c>
      <c r="M355">
        <v>230</v>
      </c>
      <c r="N355">
        <v>398</v>
      </c>
      <c r="O355">
        <v>260</v>
      </c>
      <c r="P355">
        <v>882</v>
      </c>
      <c r="Q355">
        <v>486</v>
      </c>
      <c r="R355">
        <v>194</v>
      </c>
      <c r="S355">
        <v>1004</v>
      </c>
      <c r="T355">
        <v>84</v>
      </c>
      <c r="U355">
        <v>370</v>
      </c>
      <c r="V355">
        <v>1120</v>
      </c>
      <c r="W355">
        <v>566</v>
      </c>
      <c r="X355">
        <v>67</v>
      </c>
      <c r="Y355">
        <v>92</v>
      </c>
      <c r="Z355">
        <v>169</v>
      </c>
      <c r="AA355">
        <v>165</v>
      </c>
    </row>
    <row r="356" spans="1:27">
      <c r="A356" s="2">
        <v>42724</v>
      </c>
      <c r="B356">
        <v>510</v>
      </c>
      <c r="C356">
        <v>380</v>
      </c>
      <c r="D356">
        <v>148</v>
      </c>
      <c r="E356">
        <v>713</v>
      </c>
      <c r="F356">
        <v>534</v>
      </c>
      <c r="G356">
        <v>104</v>
      </c>
      <c r="H356">
        <v>106</v>
      </c>
      <c r="I356">
        <v>69</v>
      </c>
      <c r="J356">
        <v>191</v>
      </c>
      <c r="K356">
        <v>729</v>
      </c>
      <c r="L356">
        <v>168</v>
      </c>
      <c r="M356">
        <v>291</v>
      </c>
      <c r="N356">
        <v>577</v>
      </c>
      <c r="O356">
        <v>431</v>
      </c>
      <c r="P356">
        <v>1010</v>
      </c>
      <c r="Q356">
        <v>783</v>
      </c>
      <c r="R356">
        <v>348</v>
      </c>
      <c r="S356">
        <v>1819</v>
      </c>
      <c r="T356">
        <v>154</v>
      </c>
      <c r="U356">
        <v>440</v>
      </c>
      <c r="V356">
        <v>2234</v>
      </c>
      <c r="W356">
        <v>979</v>
      </c>
      <c r="X356">
        <v>182</v>
      </c>
      <c r="Y356">
        <v>224</v>
      </c>
      <c r="Z356">
        <v>213</v>
      </c>
      <c r="AA356">
        <v>270</v>
      </c>
    </row>
    <row r="357" spans="1:27">
      <c r="A357" s="2">
        <v>42725</v>
      </c>
      <c r="B357">
        <v>373</v>
      </c>
      <c r="C357">
        <v>322</v>
      </c>
      <c r="D357">
        <v>147</v>
      </c>
      <c r="E357">
        <v>671</v>
      </c>
      <c r="F357">
        <v>425</v>
      </c>
      <c r="G357">
        <v>94</v>
      </c>
      <c r="H357">
        <v>98</v>
      </c>
      <c r="I357">
        <v>102</v>
      </c>
      <c r="J357">
        <v>213</v>
      </c>
      <c r="K357">
        <v>626</v>
      </c>
      <c r="L357">
        <v>154</v>
      </c>
      <c r="M357">
        <v>242</v>
      </c>
      <c r="N357">
        <v>415</v>
      </c>
      <c r="O357">
        <v>458</v>
      </c>
      <c r="P357">
        <v>937</v>
      </c>
      <c r="Q357">
        <v>668</v>
      </c>
      <c r="R357">
        <v>374</v>
      </c>
      <c r="S357">
        <v>1413</v>
      </c>
      <c r="T357">
        <v>142</v>
      </c>
      <c r="U357">
        <v>375</v>
      </c>
      <c r="V357">
        <v>1578</v>
      </c>
      <c r="W357">
        <v>840</v>
      </c>
      <c r="X357">
        <v>111</v>
      </c>
      <c r="Y357">
        <v>148</v>
      </c>
      <c r="Z357">
        <v>174</v>
      </c>
      <c r="AA357">
        <v>214</v>
      </c>
    </row>
    <row r="358" spans="1:27">
      <c r="A358" s="2">
        <v>42726</v>
      </c>
      <c r="B358">
        <v>312</v>
      </c>
      <c r="C358">
        <v>327</v>
      </c>
      <c r="D358">
        <v>143</v>
      </c>
      <c r="E358">
        <v>545</v>
      </c>
      <c r="F358">
        <v>323</v>
      </c>
      <c r="G358">
        <v>87</v>
      </c>
      <c r="H358">
        <v>102</v>
      </c>
      <c r="I358">
        <v>40</v>
      </c>
      <c r="J358">
        <v>180</v>
      </c>
      <c r="K358">
        <v>553</v>
      </c>
      <c r="L358">
        <v>140</v>
      </c>
      <c r="M358">
        <v>186</v>
      </c>
      <c r="N358">
        <v>352</v>
      </c>
      <c r="O358">
        <v>388</v>
      </c>
      <c r="P358">
        <v>683</v>
      </c>
      <c r="Q358">
        <v>531</v>
      </c>
      <c r="R358">
        <v>215</v>
      </c>
      <c r="S358">
        <v>1177</v>
      </c>
      <c r="T358">
        <v>159</v>
      </c>
      <c r="U358">
        <v>350</v>
      </c>
      <c r="V358">
        <v>1380</v>
      </c>
      <c r="W358">
        <v>808</v>
      </c>
      <c r="X358">
        <v>97</v>
      </c>
      <c r="Y358">
        <v>135</v>
      </c>
      <c r="Z358">
        <v>156</v>
      </c>
      <c r="AA358">
        <v>196</v>
      </c>
    </row>
    <row r="359" spans="1:27">
      <c r="A359" s="2">
        <v>42727</v>
      </c>
      <c r="B359">
        <v>219</v>
      </c>
      <c r="C359">
        <v>239</v>
      </c>
      <c r="D359">
        <v>112</v>
      </c>
      <c r="E359">
        <v>343</v>
      </c>
      <c r="F359">
        <v>227</v>
      </c>
      <c r="G359">
        <v>52</v>
      </c>
      <c r="H359">
        <v>93</v>
      </c>
      <c r="I359">
        <v>14</v>
      </c>
      <c r="J359">
        <v>91</v>
      </c>
      <c r="K359">
        <v>430</v>
      </c>
      <c r="L359">
        <v>82</v>
      </c>
      <c r="M359">
        <v>223</v>
      </c>
      <c r="N359">
        <v>242</v>
      </c>
      <c r="O359">
        <v>277</v>
      </c>
      <c r="P359">
        <v>455</v>
      </c>
      <c r="Q359">
        <v>343</v>
      </c>
      <c r="R359">
        <v>160</v>
      </c>
      <c r="S359">
        <v>783</v>
      </c>
      <c r="T359">
        <v>74</v>
      </c>
      <c r="U359">
        <v>233</v>
      </c>
      <c r="V359">
        <v>821</v>
      </c>
      <c r="W359">
        <v>746</v>
      </c>
      <c r="X359">
        <v>66</v>
      </c>
      <c r="Y359">
        <v>102</v>
      </c>
      <c r="Z359">
        <v>103</v>
      </c>
      <c r="AA359">
        <v>127</v>
      </c>
    </row>
    <row r="360" spans="1:27">
      <c r="A360" s="2">
        <v>42728</v>
      </c>
      <c r="B360">
        <v>123</v>
      </c>
      <c r="C360">
        <v>231</v>
      </c>
      <c r="D360">
        <v>179</v>
      </c>
      <c r="E360">
        <v>192</v>
      </c>
      <c r="F360">
        <v>152</v>
      </c>
      <c r="G360">
        <v>31</v>
      </c>
      <c r="H360">
        <v>68</v>
      </c>
      <c r="I360">
        <v>18</v>
      </c>
      <c r="J360">
        <v>38</v>
      </c>
      <c r="K360">
        <v>231</v>
      </c>
      <c r="L360">
        <v>160</v>
      </c>
      <c r="M360">
        <v>225</v>
      </c>
      <c r="N360">
        <v>148</v>
      </c>
      <c r="O360">
        <v>463</v>
      </c>
      <c r="P360">
        <v>248</v>
      </c>
      <c r="Q360">
        <v>399</v>
      </c>
      <c r="R360">
        <v>209</v>
      </c>
      <c r="S360">
        <v>659</v>
      </c>
      <c r="T360">
        <v>79</v>
      </c>
      <c r="U360">
        <v>124</v>
      </c>
      <c r="V360">
        <v>854</v>
      </c>
      <c r="W360">
        <v>372</v>
      </c>
      <c r="X360">
        <v>98</v>
      </c>
      <c r="Y360">
        <v>223</v>
      </c>
      <c r="Z360">
        <v>64</v>
      </c>
      <c r="AA360">
        <v>64</v>
      </c>
    </row>
    <row r="361" spans="1:27">
      <c r="A361" s="2">
        <v>42729</v>
      </c>
      <c r="B361">
        <v>68</v>
      </c>
      <c r="C361">
        <v>169</v>
      </c>
      <c r="D361">
        <v>155</v>
      </c>
      <c r="E361">
        <v>96</v>
      </c>
      <c r="F361">
        <v>85</v>
      </c>
      <c r="G361">
        <v>19</v>
      </c>
      <c r="H361">
        <v>55</v>
      </c>
      <c r="I361">
        <v>12</v>
      </c>
      <c r="J361">
        <v>20</v>
      </c>
      <c r="K361">
        <v>113</v>
      </c>
      <c r="L361">
        <v>89</v>
      </c>
      <c r="M361">
        <v>221</v>
      </c>
      <c r="N361">
        <v>124</v>
      </c>
      <c r="O361">
        <v>187</v>
      </c>
      <c r="P361">
        <v>170</v>
      </c>
      <c r="Q361">
        <v>226</v>
      </c>
      <c r="R361">
        <v>173</v>
      </c>
      <c r="S361">
        <v>513</v>
      </c>
      <c r="T361">
        <v>32</v>
      </c>
      <c r="U361">
        <v>54</v>
      </c>
      <c r="V361">
        <v>645</v>
      </c>
      <c r="W361">
        <v>408</v>
      </c>
      <c r="X361">
        <v>130</v>
      </c>
      <c r="Y361">
        <v>62</v>
      </c>
      <c r="Z361">
        <v>42</v>
      </c>
      <c r="AA361">
        <v>42</v>
      </c>
    </row>
    <row r="362" spans="1:27">
      <c r="A362" s="2">
        <v>42730</v>
      </c>
      <c r="B362">
        <v>183</v>
      </c>
      <c r="C362">
        <v>317</v>
      </c>
      <c r="D362">
        <v>110</v>
      </c>
      <c r="E362">
        <v>172</v>
      </c>
      <c r="F362">
        <v>198</v>
      </c>
      <c r="G362">
        <v>17</v>
      </c>
      <c r="H362">
        <v>64</v>
      </c>
      <c r="I362">
        <v>22</v>
      </c>
      <c r="J362">
        <v>28</v>
      </c>
      <c r="K362">
        <v>195</v>
      </c>
      <c r="L362">
        <v>118</v>
      </c>
      <c r="M362">
        <v>253</v>
      </c>
      <c r="N362">
        <v>318</v>
      </c>
      <c r="O362">
        <v>462</v>
      </c>
      <c r="P362">
        <v>369</v>
      </c>
      <c r="Q362">
        <v>522</v>
      </c>
      <c r="R362">
        <v>571</v>
      </c>
      <c r="S362">
        <v>949</v>
      </c>
      <c r="T362">
        <v>92</v>
      </c>
      <c r="U362">
        <v>87</v>
      </c>
      <c r="V362">
        <v>1082</v>
      </c>
      <c r="W362">
        <v>868</v>
      </c>
      <c r="X362">
        <v>194</v>
      </c>
      <c r="Y362">
        <v>214</v>
      </c>
      <c r="Z362">
        <v>65</v>
      </c>
      <c r="AA362">
        <v>64</v>
      </c>
    </row>
    <row r="363" spans="1:27">
      <c r="A363" s="2">
        <v>42731</v>
      </c>
      <c r="B363">
        <v>249</v>
      </c>
      <c r="C363">
        <v>347</v>
      </c>
      <c r="D363">
        <v>147</v>
      </c>
      <c r="E363">
        <v>228</v>
      </c>
      <c r="F363">
        <v>321</v>
      </c>
      <c r="G363">
        <v>18</v>
      </c>
      <c r="H363">
        <v>68</v>
      </c>
      <c r="I363">
        <v>20</v>
      </c>
      <c r="J363">
        <v>32</v>
      </c>
      <c r="K363">
        <v>254</v>
      </c>
      <c r="L363">
        <v>159</v>
      </c>
      <c r="M363">
        <v>251</v>
      </c>
      <c r="N363">
        <v>439</v>
      </c>
      <c r="O363">
        <v>557</v>
      </c>
      <c r="P363">
        <v>479</v>
      </c>
      <c r="Q363">
        <v>588</v>
      </c>
      <c r="R363">
        <v>639</v>
      </c>
      <c r="S363">
        <v>1425</v>
      </c>
      <c r="T363">
        <v>93</v>
      </c>
      <c r="U363">
        <v>106</v>
      </c>
      <c r="V363">
        <v>1515</v>
      </c>
      <c r="W363">
        <v>944</v>
      </c>
      <c r="X363">
        <v>234</v>
      </c>
      <c r="Y363">
        <v>242</v>
      </c>
      <c r="Z363">
        <v>82</v>
      </c>
      <c r="AA363">
        <v>56</v>
      </c>
    </row>
    <row r="364" spans="1:27">
      <c r="A364" s="2">
        <v>42732</v>
      </c>
      <c r="B364">
        <v>233</v>
      </c>
      <c r="C364">
        <v>234</v>
      </c>
      <c r="D364">
        <v>148</v>
      </c>
      <c r="E364">
        <v>287</v>
      </c>
      <c r="F364">
        <v>230</v>
      </c>
      <c r="G364">
        <v>39</v>
      </c>
      <c r="H364">
        <v>68</v>
      </c>
      <c r="I364">
        <v>23</v>
      </c>
      <c r="J364">
        <v>43</v>
      </c>
      <c r="K364">
        <v>301</v>
      </c>
      <c r="L364">
        <v>143</v>
      </c>
      <c r="M364">
        <v>233</v>
      </c>
      <c r="N364">
        <v>246</v>
      </c>
      <c r="O364">
        <v>380</v>
      </c>
      <c r="P364">
        <v>442</v>
      </c>
      <c r="Q364">
        <v>519</v>
      </c>
      <c r="R364">
        <v>385</v>
      </c>
      <c r="S364">
        <v>858</v>
      </c>
      <c r="T364">
        <v>90</v>
      </c>
      <c r="U364">
        <v>149</v>
      </c>
      <c r="V364">
        <v>998</v>
      </c>
      <c r="W364">
        <v>640</v>
      </c>
      <c r="X364">
        <v>209</v>
      </c>
      <c r="Y364">
        <v>151</v>
      </c>
      <c r="Z364">
        <v>96</v>
      </c>
      <c r="AA364">
        <v>74</v>
      </c>
    </row>
    <row r="365" spans="1:27">
      <c r="A365" s="2">
        <v>42733</v>
      </c>
      <c r="B365">
        <v>238</v>
      </c>
      <c r="C365">
        <v>283</v>
      </c>
      <c r="D365">
        <v>147</v>
      </c>
      <c r="E365">
        <v>273</v>
      </c>
      <c r="F365">
        <v>230</v>
      </c>
      <c r="G365">
        <v>19</v>
      </c>
      <c r="H365">
        <v>84</v>
      </c>
      <c r="I365">
        <v>18</v>
      </c>
      <c r="J365">
        <v>45</v>
      </c>
      <c r="K365">
        <v>264</v>
      </c>
      <c r="L365">
        <v>116</v>
      </c>
      <c r="M365">
        <v>237</v>
      </c>
      <c r="N365">
        <v>354</v>
      </c>
      <c r="O365">
        <v>474</v>
      </c>
      <c r="P365">
        <v>402</v>
      </c>
      <c r="Q365">
        <v>476</v>
      </c>
      <c r="R365">
        <v>500</v>
      </c>
      <c r="S365">
        <v>856</v>
      </c>
      <c r="T365">
        <v>98</v>
      </c>
      <c r="U365">
        <v>159</v>
      </c>
      <c r="V365">
        <v>999</v>
      </c>
      <c r="W365">
        <v>682</v>
      </c>
      <c r="X365">
        <v>172</v>
      </c>
      <c r="Y365">
        <v>188</v>
      </c>
      <c r="Z365">
        <v>80</v>
      </c>
      <c r="AA365">
        <v>89</v>
      </c>
    </row>
    <row r="366" spans="1:27">
      <c r="A366" s="2">
        <v>42734</v>
      </c>
      <c r="B366">
        <v>270</v>
      </c>
      <c r="C366">
        <v>320</v>
      </c>
      <c r="D366">
        <v>117</v>
      </c>
      <c r="E366">
        <v>229</v>
      </c>
      <c r="F366">
        <v>252</v>
      </c>
      <c r="G366">
        <v>36</v>
      </c>
      <c r="H366">
        <v>87</v>
      </c>
      <c r="I366">
        <v>29</v>
      </c>
      <c r="J366">
        <v>52</v>
      </c>
      <c r="K366">
        <v>259</v>
      </c>
      <c r="L366">
        <v>126</v>
      </c>
      <c r="M366">
        <v>203</v>
      </c>
      <c r="N366">
        <v>328</v>
      </c>
      <c r="O366">
        <v>532</v>
      </c>
      <c r="P366">
        <v>504</v>
      </c>
      <c r="Q366">
        <v>596</v>
      </c>
      <c r="R366">
        <v>532</v>
      </c>
      <c r="S366">
        <v>1165</v>
      </c>
      <c r="T366">
        <v>100</v>
      </c>
      <c r="U366">
        <v>154</v>
      </c>
      <c r="V366">
        <v>1333</v>
      </c>
      <c r="W366">
        <v>780</v>
      </c>
      <c r="X366">
        <v>176</v>
      </c>
      <c r="Y366">
        <v>179</v>
      </c>
      <c r="Z366">
        <v>81</v>
      </c>
      <c r="AA366">
        <v>90</v>
      </c>
    </row>
    <row r="367" spans="1:27">
      <c r="A367" s="2">
        <v>42735</v>
      </c>
      <c r="B367">
        <v>203</v>
      </c>
      <c r="C367">
        <v>250</v>
      </c>
      <c r="D367">
        <v>186</v>
      </c>
      <c r="E367">
        <v>203</v>
      </c>
      <c r="F367">
        <v>238</v>
      </c>
      <c r="G367">
        <v>21</v>
      </c>
      <c r="H367">
        <v>59</v>
      </c>
      <c r="I367">
        <v>18</v>
      </c>
      <c r="J367">
        <v>49</v>
      </c>
      <c r="K367">
        <v>221</v>
      </c>
      <c r="L367">
        <v>167</v>
      </c>
      <c r="M367">
        <v>254</v>
      </c>
      <c r="N367">
        <v>310</v>
      </c>
      <c r="O367">
        <v>588</v>
      </c>
      <c r="P367">
        <v>453</v>
      </c>
      <c r="Q367">
        <v>669</v>
      </c>
      <c r="R367">
        <v>477</v>
      </c>
      <c r="S367">
        <v>1038</v>
      </c>
      <c r="T367">
        <v>116</v>
      </c>
      <c r="U367">
        <v>130</v>
      </c>
      <c r="V367">
        <v>1239</v>
      </c>
      <c r="W367">
        <v>763</v>
      </c>
      <c r="X367">
        <v>229</v>
      </c>
      <c r="Y367">
        <v>257</v>
      </c>
      <c r="Z367">
        <v>57</v>
      </c>
      <c r="AA367">
        <v>83</v>
      </c>
    </row>
    <row r="368" spans="1:27">
      <c r="A368" s="2">
        <v>42736</v>
      </c>
      <c r="B368">
        <v>175</v>
      </c>
      <c r="C368">
        <v>204</v>
      </c>
      <c r="D368">
        <v>17</v>
      </c>
      <c r="E368">
        <v>160</v>
      </c>
      <c r="F368">
        <v>225</v>
      </c>
      <c r="G368">
        <v>22</v>
      </c>
      <c r="H368">
        <v>71</v>
      </c>
      <c r="I368">
        <v>15</v>
      </c>
      <c r="J368">
        <v>19</v>
      </c>
      <c r="K368">
        <v>214</v>
      </c>
      <c r="L368">
        <v>114</v>
      </c>
      <c r="M368">
        <v>165</v>
      </c>
      <c r="N368">
        <v>317</v>
      </c>
      <c r="O368">
        <v>471</v>
      </c>
      <c r="P368">
        <v>397</v>
      </c>
      <c r="Q368">
        <v>449</v>
      </c>
      <c r="R368">
        <v>620</v>
      </c>
      <c r="S368">
        <v>1063</v>
      </c>
      <c r="T368">
        <v>88</v>
      </c>
      <c r="U368">
        <v>108</v>
      </c>
      <c r="V368">
        <v>1245</v>
      </c>
      <c r="W368">
        <v>771</v>
      </c>
      <c r="X368">
        <v>171</v>
      </c>
      <c r="Y368">
        <v>173</v>
      </c>
      <c r="Z368">
        <v>49</v>
      </c>
      <c r="AA368">
        <v>51</v>
      </c>
    </row>
    <row r="369" spans="1:27">
      <c r="A369" s="2">
        <v>42737</v>
      </c>
      <c r="B369">
        <v>172</v>
      </c>
      <c r="C369">
        <v>164</v>
      </c>
      <c r="D369">
        <v>21</v>
      </c>
      <c r="E369">
        <v>162</v>
      </c>
      <c r="F369">
        <v>226</v>
      </c>
      <c r="G369">
        <v>37</v>
      </c>
      <c r="H369">
        <v>74</v>
      </c>
      <c r="I369">
        <v>13</v>
      </c>
      <c r="J369">
        <v>28</v>
      </c>
      <c r="K369">
        <v>204</v>
      </c>
      <c r="L369">
        <v>115</v>
      </c>
      <c r="M369">
        <v>197</v>
      </c>
      <c r="N369">
        <v>296</v>
      </c>
      <c r="O369">
        <v>374</v>
      </c>
      <c r="P369">
        <v>241</v>
      </c>
      <c r="Q369">
        <v>444</v>
      </c>
      <c r="R369">
        <v>540</v>
      </c>
      <c r="S369">
        <v>814</v>
      </c>
      <c r="T369">
        <v>106</v>
      </c>
      <c r="U369">
        <v>110</v>
      </c>
      <c r="V369">
        <v>956</v>
      </c>
      <c r="W369">
        <v>736</v>
      </c>
      <c r="X369">
        <v>122</v>
      </c>
      <c r="Y369">
        <v>163</v>
      </c>
      <c r="Z369">
        <v>42</v>
      </c>
      <c r="AA369">
        <v>53</v>
      </c>
    </row>
    <row r="370" spans="1:27">
      <c r="A370" s="2">
        <v>42738</v>
      </c>
      <c r="B370">
        <v>157</v>
      </c>
      <c r="C370">
        <v>158</v>
      </c>
      <c r="D370">
        <v>87</v>
      </c>
      <c r="E370">
        <v>127</v>
      </c>
      <c r="F370">
        <v>136</v>
      </c>
      <c r="G370">
        <v>19</v>
      </c>
      <c r="H370">
        <v>63</v>
      </c>
      <c r="I370">
        <v>19</v>
      </c>
      <c r="J370">
        <v>29</v>
      </c>
      <c r="K370">
        <v>193</v>
      </c>
      <c r="L370">
        <v>110</v>
      </c>
      <c r="M370">
        <v>136</v>
      </c>
      <c r="N370">
        <v>171</v>
      </c>
      <c r="O370">
        <v>289</v>
      </c>
      <c r="P370">
        <v>234</v>
      </c>
      <c r="Q370">
        <v>310</v>
      </c>
      <c r="R370">
        <v>435</v>
      </c>
      <c r="S370">
        <v>666</v>
      </c>
      <c r="T370">
        <v>58</v>
      </c>
      <c r="U370">
        <v>102</v>
      </c>
      <c r="V370">
        <v>823</v>
      </c>
      <c r="W370">
        <v>634</v>
      </c>
      <c r="X370">
        <v>99</v>
      </c>
      <c r="Y370">
        <v>188</v>
      </c>
      <c r="Z370">
        <v>64</v>
      </c>
      <c r="AA370">
        <v>55</v>
      </c>
    </row>
    <row r="371" spans="1:27">
      <c r="A371" s="2">
        <v>42739</v>
      </c>
      <c r="B371">
        <v>250</v>
      </c>
      <c r="C371">
        <v>180</v>
      </c>
      <c r="D371">
        <v>164</v>
      </c>
      <c r="E371">
        <v>331</v>
      </c>
      <c r="F371">
        <v>251</v>
      </c>
      <c r="G371">
        <v>42</v>
      </c>
      <c r="H371">
        <v>87</v>
      </c>
      <c r="I371">
        <v>22</v>
      </c>
      <c r="J371">
        <v>51</v>
      </c>
      <c r="K371">
        <v>343</v>
      </c>
      <c r="L371">
        <v>95</v>
      </c>
      <c r="M371">
        <v>303</v>
      </c>
      <c r="N371">
        <v>281</v>
      </c>
      <c r="O371">
        <v>275</v>
      </c>
      <c r="P371">
        <v>419</v>
      </c>
      <c r="Q371">
        <v>442</v>
      </c>
      <c r="R371">
        <v>421</v>
      </c>
      <c r="S371">
        <v>762</v>
      </c>
      <c r="T371">
        <v>86</v>
      </c>
      <c r="U371">
        <v>188</v>
      </c>
      <c r="V371">
        <v>853</v>
      </c>
      <c r="W371">
        <v>580</v>
      </c>
      <c r="X371">
        <v>159</v>
      </c>
      <c r="Y371">
        <v>174</v>
      </c>
      <c r="Z371">
        <v>75</v>
      </c>
      <c r="AA371">
        <v>78</v>
      </c>
    </row>
    <row r="372" spans="1:27">
      <c r="A372" s="2">
        <v>42740</v>
      </c>
      <c r="B372">
        <v>331</v>
      </c>
      <c r="C372">
        <v>384</v>
      </c>
      <c r="D372">
        <v>134</v>
      </c>
      <c r="E372">
        <v>388</v>
      </c>
      <c r="F372">
        <v>314</v>
      </c>
      <c r="G372">
        <v>52</v>
      </c>
      <c r="H372">
        <v>96</v>
      </c>
      <c r="I372">
        <v>24</v>
      </c>
      <c r="J372">
        <v>60</v>
      </c>
      <c r="K372">
        <v>411</v>
      </c>
      <c r="L372">
        <v>152</v>
      </c>
      <c r="M372">
        <v>298</v>
      </c>
      <c r="N372">
        <v>408</v>
      </c>
      <c r="O372">
        <v>514</v>
      </c>
      <c r="P372">
        <v>643</v>
      </c>
      <c r="Q372">
        <v>582</v>
      </c>
      <c r="R372">
        <v>601</v>
      </c>
      <c r="S372">
        <v>1294</v>
      </c>
      <c r="T372">
        <v>137</v>
      </c>
      <c r="U372">
        <v>272</v>
      </c>
      <c r="V372">
        <v>1476</v>
      </c>
      <c r="W372">
        <v>907</v>
      </c>
      <c r="X372">
        <v>218</v>
      </c>
      <c r="Y372">
        <v>287</v>
      </c>
      <c r="Z372">
        <v>103</v>
      </c>
      <c r="AA372">
        <v>89</v>
      </c>
    </row>
    <row r="373" spans="1:27">
      <c r="A373" s="2">
        <v>42741</v>
      </c>
      <c r="B373">
        <v>340</v>
      </c>
      <c r="C373">
        <v>358</v>
      </c>
      <c r="D373">
        <v>150</v>
      </c>
      <c r="E373">
        <v>397</v>
      </c>
      <c r="F373">
        <v>324</v>
      </c>
      <c r="G373">
        <v>46</v>
      </c>
      <c r="H373">
        <v>86</v>
      </c>
      <c r="I373">
        <v>20</v>
      </c>
      <c r="J373">
        <v>57</v>
      </c>
      <c r="K373">
        <v>405</v>
      </c>
      <c r="L373">
        <v>94</v>
      </c>
      <c r="M373">
        <v>293</v>
      </c>
      <c r="N373">
        <v>364</v>
      </c>
      <c r="O373">
        <v>468</v>
      </c>
      <c r="P373">
        <v>528</v>
      </c>
      <c r="Q373">
        <v>689</v>
      </c>
      <c r="R373">
        <v>270</v>
      </c>
      <c r="S373">
        <v>1131</v>
      </c>
      <c r="T373">
        <v>123</v>
      </c>
      <c r="U373">
        <v>251</v>
      </c>
      <c r="V373">
        <v>1363</v>
      </c>
      <c r="W373">
        <v>893</v>
      </c>
      <c r="X373">
        <v>240</v>
      </c>
      <c r="Y373">
        <v>190</v>
      </c>
      <c r="Z373">
        <v>91</v>
      </c>
      <c r="AA373">
        <v>81</v>
      </c>
    </row>
    <row r="374" spans="1:27">
      <c r="A374" s="2">
        <v>42742</v>
      </c>
      <c r="B374">
        <v>256</v>
      </c>
      <c r="C374">
        <v>331</v>
      </c>
      <c r="D374">
        <v>132</v>
      </c>
      <c r="E374">
        <v>289</v>
      </c>
      <c r="F374">
        <v>302</v>
      </c>
      <c r="G374">
        <v>18</v>
      </c>
      <c r="H374">
        <v>78</v>
      </c>
      <c r="I374">
        <v>12</v>
      </c>
      <c r="J374">
        <v>39</v>
      </c>
      <c r="K374">
        <v>317</v>
      </c>
      <c r="L374">
        <v>213</v>
      </c>
      <c r="M374">
        <v>289</v>
      </c>
      <c r="N374">
        <v>313</v>
      </c>
      <c r="O374">
        <v>698</v>
      </c>
      <c r="P374">
        <v>430</v>
      </c>
      <c r="Q374">
        <v>603</v>
      </c>
      <c r="R374">
        <v>293</v>
      </c>
      <c r="S374">
        <v>1367</v>
      </c>
      <c r="T374">
        <v>92</v>
      </c>
      <c r="U374">
        <v>163</v>
      </c>
      <c r="V374">
        <v>1475</v>
      </c>
      <c r="W374">
        <v>905</v>
      </c>
      <c r="X374">
        <v>275</v>
      </c>
      <c r="Y374">
        <v>298</v>
      </c>
      <c r="Z374">
        <v>86</v>
      </c>
      <c r="AA374">
        <v>70</v>
      </c>
    </row>
    <row r="375" spans="1:27">
      <c r="A375" s="2">
        <v>42743</v>
      </c>
      <c r="B375">
        <v>210</v>
      </c>
      <c r="C375">
        <v>291</v>
      </c>
      <c r="D375">
        <v>41</v>
      </c>
      <c r="E375">
        <v>235</v>
      </c>
      <c r="F375">
        <v>267</v>
      </c>
      <c r="G375">
        <v>18</v>
      </c>
      <c r="H375">
        <v>75</v>
      </c>
      <c r="I375">
        <v>11</v>
      </c>
      <c r="J375">
        <v>43</v>
      </c>
      <c r="K375">
        <v>262</v>
      </c>
      <c r="L375">
        <v>179</v>
      </c>
      <c r="M375">
        <v>178</v>
      </c>
      <c r="N375">
        <v>365</v>
      </c>
      <c r="O375">
        <v>599</v>
      </c>
      <c r="P375">
        <v>445</v>
      </c>
      <c r="Q375">
        <v>544</v>
      </c>
      <c r="R375">
        <v>332</v>
      </c>
      <c r="S375">
        <v>963</v>
      </c>
      <c r="T375">
        <v>98</v>
      </c>
      <c r="U375">
        <v>139</v>
      </c>
      <c r="V375">
        <v>1107</v>
      </c>
      <c r="W375">
        <v>760</v>
      </c>
      <c r="X375">
        <v>264</v>
      </c>
      <c r="Y375">
        <v>359</v>
      </c>
      <c r="Z375">
        <v>72</v>
      </c>
      <c r="AA375">
        <v>101</v>
      </c>
    </row>
    <row r="376" spans="1:27">
      <c r="A376" s="2">
        <v>42744</v>
      </c>
      <c r="B376">
        <v>416</v>
      </c>
      <c r="C376">
        <v>271</v>
      </c>
      <c r="D376">
        <v>185</v>
      </c>
      <c r="E376">
        <v>523</v>
      </c>
      <c r="F376">
        <v>417</v>
      </c>
      <c r="G376">
        <v>47</v>
      </c>
      <c r="H376">
        <v>86</v>
      </c>
      <c r="I376">
        <v>48</v>
      </c>
      <c r="J376">
        <v>143</v>
      </c>
      <c r="K376">
        <v>574</v>
      </c>
      <c r="L376">
        <v>109</v>
      </c>
      <c r="M376">
        <v>308</v>
      </c>
      <c r="N376">
        <v>462</v>
      </c>
      <c r="O376">
        <v>478</v>
      </c>
      <c r="P376">
        <v>912</v>
      </c>
      <c r="Q376">
        <v>684</v>
      </c>
      <c r="R376">
        <v>359</v>
      </c>
      <c r="S376">
        <v>1118</v>
      </c>
      <c r="T376">
        <v>148</v>
      </c>
      <c r="U376">
        <v>376</v>
      </c>
      <c r="V376">
        <v>1186</v>
      </c>
      <c r="W376">
        <v>679</v>
      </c>
      <c r="X376">
        <v>263</v>
      </c>
      <c r="Y376">
        <v>110</v>
      </c>
      <c r="Z376">
        <v>131</v>
      </c>
      <c r="AA376">
        <v>167</v>
      </c>
    </row>
    <row r="377" spans="1:27">
      <c r="A377" s="2">
        <v>42745</v>
      </c>
      <c r="B377">
        <v>414</v>
      </c>
      <c r="C377">
        <v>316</v>
      </c>
      <c r="D377">
        <v>167</v>
      </c>
      <c r="E377">
        <v>596</v>
      </c>
      <c r="F377">
        <v>454</v>
      </c>
      <c r="G377">
        <v>73</v>
      </c>
      <c r="H377">
        <v>97</v>
      </c>
      <c r="I377">
        <v>59</v>
      </c>
      <c r="J377">
        <v>155</v>
      </c>
      <c r="K377">
        <v>597</v>
      </c>
      <c r="L377">
        <v>159</v>
      </c>
      <c r="M377">
        <v>221</v>
      </c>
      <c r="N377">
        <v>509</v>
      </c>
      <c r="O377">
        <v>494</v>
      </c>
      <c r="P377">
        <v>881</v>
      </c>
      <c r="Q377">
        <v>609</v>
      </c>
      <c r="R377">
        <v>267</v>
      </c>
      <c r="S377">
        <v>1288</v>
      </c>
      <c r="T377">
        <v>144</v>
      </c>
      <c r="U377">
        <v>429</v>
      </c>
      <c r="V377">
        <v>1423</v>
      </c>
      <c r="W377">
        <v>787</v>
      </c>
      <c r="X377">
        <v>138</v>
      </c>
      <c r="Y377">
        <v>162</v>
      </c>
      <c r="Z377">
        <v>142</v>
      </c>
      <c r="AA377">
        <v>143</v>
      </c>
    </row>
    <row r="378" spans="1:27">
      <c r="A378" s="2">
        <v>42746</v>
      </c>
      <c r="B378">
        <v>415</v>
      </c>
      <c r="C378">
        <v>402</v>
      </c>
      <c r="D378">
        <v>164</v>
      </c>
      <c r="E378">
        <v>575</v>
      </c>
      <c r="F378">
        <v>473</v>
      </c>
      <c r="G378">
        <v>85</v>
      </c>
      <c r="H378">
        <v>105</v>
      </c>
      <c r="I378">
        <v>70</v>
      </c>
      <c r="J378">
        <v>149</v>
      </c>
      <c r="K378">
        <v>618</v>
      </c>
      <c r="L378">
        <v>195</v>
      </c>
      <c r="M378">
        <v>290</v>
      </c>
      <c r="N378">
        <v>462</v>
      </c>
      <c r="O378">
        <v>496</v>
      </c>
      <c r="P378">
        <v>899</v>
      </c>
      <c r="Q378">
        <v>587</v>
      </c>
      <c r="R378">
        <v>163</v>
      </c>
      <c r="S378">
        <v>1357</v>
      </c>
      <c r="T378">
        <v>115</v>
      </c>
      <c r="U378">
        <v>408</v>
      </c>
      <c r="V378">
        <v>1473</v>
      </c>
      <c r="W378">
        <v>888</v>
      </c>
      <c r="X378">
        <v>154</v>
      </c>
      <c r="Y378">
        <v>176</v>
      </c>
      <c r="Z378">
        <v>143</v>
      </c>
      <c r="AA378">
        <v>164</v>
      </c>
    </row>
    <row r="379" spans="1:27">
      <c r="A379" s="2">
        <v>42747</v>
      </c>
      <c r="B379">
        <v>453</v>
      </c>
      <c r="C379">
        <v>438</v>
      </c>
      <c r="D379">
        <v>77</v>
      </c>
      <c r="E379">
        <v>643</v>
      </c>
      <c r="F379">
        <v>545</v>
      </c>
      <c r="G379">
        <v>106</v>
      </c>
      <c r="H379">
        <v>106</v>
      </c>
      <c r="I379">
        <v>61</v>
      </c>
      <c r="J379">
        <v>159</v>
      </c>
      <c r="K379">
        <v>696</v>
      </c>
      <c r="L379">
        <v>177</v>
      </c>
      <c r="M379">
        <v>275</v>
      </c>
      <c r="N379">
        <v>529</v>
      </c>
      <c r="O379">
        <v>624</v>
      </c>
      <c r="P379">
        <v>1020</v>
      </c>
      <c r="Q379">
        <v>759</v>
      </c>
      <c r="R379">
        <v>160</v>
      </c>
      <c r="S379">
        <v>1464</v>
      </c>
      <c r="T379">
        <v>146</v>
      </c>
      <c r="U379">
        <v>455</v>
      </c>
      <c r="V379">
        <v>1691</v>
      </c>
      <c r="W379">
        <v>1035</v>
      </c>
      <c r="X379">
        <v>217</v>
      </c>
      <c r="Y379">
        <v>202</v>
      </c>
      <c r="Z379">
        <v>166</v>
      </c>
      <c r="AA379">
        <v>171</v>
      </c>
    </row>
    <row r="380" spans="1:27">
      <c r="A380" s="2">
        <v>42748</v>
      </c>
      <c r="B380">
        <v>312</v>
      </c>
      <c r="C380">
        <v>305</v>
      </c>
      <c r="D380">
        <v>177</v>
      </c>
      <c r="E380">
        <v>486</v>
      </c>
      <c r="F380">
        <v>356</v>
      </c>
      <c r="G380">
        <v>67</v>
      </c>
      <c r="H380">
        <v>90</v>
      </c>
      <c r="I380">
        <v>41</v>
      </c>
      <c r="J380">
        <v>143</v>
      </c>
      <c r="K380">
        <v>508</v>
      </c>
      <c r="L380">
        <v>130</v>
      </c>
      <c r="M380">
        <v>185</v>
      </c>
      <c r="N380">
        <v>348</v>
      </c>
      <c r="O380">
        <v>366</v>
      </c>
      <c r="P380">
        <v>658</v>
      </c>
      <c r="Q380">
        <v>445</v>
      </c>
      <c r="R380">
        <v>352</v>
      </c>
      <c r="S380">
        <v>1010</v>
      </c>
      <c r="T380">
        <v>80</v>
      </c>
      <c r="U380">
        <v>329</v>
      </c>
      <c r="V380">
        <v>1096</v>
      </c>
      <c r="W380">
        <v>905</v>
      </c>
      <c r="X380">
        <v>197</v>
      </c>
      <c r="Y380">
        <v>80</v>
      </c>
      <c r="Z380">
        <v>141</v>
      </c>
      <c r="AA380">
        <v>115</v>
      </c>
    </row>
    <row r="381" spans="1:27">
      <c r="A381" s="2">
        <v>42749</v>
      </c>
      <c r="B381">
        <v>258</v>
      </c>
      <c r="C381">
        <v>466</v>
      </c>
      <c r="D381">
        <v>142</v>
      </c>
      <c r="E381">
        <v>326</v>
      </c>
      <c r="F381">
        <v>305</v>
      </c>
      <c r="G381">
        <v>40</v>
      </c>
      <c r="H381">
        <v>91</v>
      </c>
      <c r="I381">
        <v>40</v>
      </c>
      <c r="J381">
        <v>62</v>
      </c>
      <c r="K381">
        <v>377</v>
      </c>
      <c r="L381">
        <v>244</v>
      </c>
      <c r="M381">
        <v>297</v>
      </c>
      <c r="N381">
        <v>298</v>
      </c>
      <c r="O381">
        <v>696</v>
      </c>
      <c r="P381">
        <v>528</v>
      </c>
      <c r="Q381">
        <v>793</v>
      </c>
      <c r="R381">
        <v>790</v>
      </c>
      <c r="S381">
        <v>1482</v>
      </c>
      <c r="T381">
        <v>105</v>
      </c>
      <c r="U381">
        <v>188</v>
      </c>
      <c r="V381">
        <v>1719</v>
      </c>
      <c r="W381">
        <v>906</v>
      </c>
      <c r="X381">
        <v>250</v>
      </c>
      <c r="Y381">
        <v>289</v>
      </c>
      <c r="Z381">
        <v>85</v>
      </c>
      <c r="AA381">
        <v>96</v>
      </c>
    </row>
    <row r="382" spans="1:27">
      <c r="A382" s="2">
        <v>42750</v>
      </c>
      <c r="B382">
        <v>204</v>
      </c>
      <c r="C382">
        <v>322</v>
      </c>
      <c r="D382">
        <v>106</v>
      </c>
      <c r="E382">
        <v>214</v>
      </c>
      <c r="F382">
        <v>272</v>
      </c>
      <c r="G382">
        <v>25</v>
      </c>
      <c r="H382">
        <v>82</v>
      </c>
      <c r="I382">
        <v>12</v>
      </c>
      <c r="J382">
        <v>37</v>
      </c>
      <c r="K382">
        <v>279</v>
      </c>
      <c r="L382">
        <v>141</v>
      </c>
      <c r="M382">
        <v>205</v>
      </c>
      <c r="N382">
        <v>299</v>
      </c>
      <c r="O382">
        <v>663</v>
      </c>
      <c r="P382">
        <v>402</v>
      </c>
      <c r="Q382">
        <v>602</v>
      </c>
      <c r="R382">
        <v>558</v>
      </c>
      <c r="S382">
        <v>1101</v>
      </c>
      <c r="T382">
        <v>82</v>
      </c>
      <c r="U382">
        <v>140</v>
      </c>
      <c r="V382">
        <v>1268</v>
      </c>
      <c r="W382">
        <v>1093</v>
      </c>
      <c r="X382">
        <v>123</v>
      </c>
      <c r="Y382">
        <v>282</v>
      </c>
      <c r="Z382">
        <v>66</v>
      </c>
      <c r="AA382">
        <v>59</v>
      </c>
    </row>
    <row r="383" spans="1:27">
      <c r="A383" s="2">
        <v>42751</v>
      </c>
      <c r="B383">
        <v>478</v>
      </c>
      <c r="C383">
        <v>296</v>
      </c>
      <c r="D383">
        <v>215</v>
      </c>
      <c r="E383">
        <v>707</v>
      </c>
      <c r="F383">
        <v>560</v>
      </c>
      <c r="G383">
        <v>67</v>
      </c>
      <c r="H383">
        <v>94</v>
      </c>
      <c r="I383">
        <v>34</v>
      </c>
      <c r="J383">
        <v>190</v>
      </c>
      <c r="K383">
        <v>729</v>
      </c>
      <c r="L383">
        <v>151</v>
      </c>
      <c r="M383">
        <v>267</v>
      </c>
      <c r="N383">
        <v>556</v>
      </c>
      <c r="O383">
        <v>485</v>
      </c>
      <c r="P383">
        <v>1110</v>
      </c>
      <c r="Q383">
        <v>728</v>
      </c>
      <c r="R383">
        <v>390</v>
      </c>
      <c r="S383">
        <v>1369</v>
      </c>
      <c r="T383">
        <v>147</v>
      </c>
      <c r="U383">
        <v>437</v>
      </c>
      <c r="V383">
        <v>1427</v>
      </c>
      <c r="W383">
        <v>781</v>
      </c>
      <c r="X383">
        <v>191</v>
      </c>
      <c r="Y383">
        <v>105</v>
      </c>
      <c r="Z383">
        <v>187</v>
      </c>
      <c r="AA383">
        <v>221</v>
      </c>
    </row>
    <row r="384" spans="1:27">
      <c r="A384" s="2">
        <v>42752</v>
      </c>
      <c r="B384">
        <v>449</v>
      </c>
      <c r="C384">
        <v>382</v>
      </c>
      <c r="D384">
        <v>167</v>
      </c>
      <c r="E384">
        <v>782</v>
      </c>
      <c r="F384">
        <v>553</v>
      </c>
      <c r="G384">
        <v>94</v>
      </c>
      <c r="H384">
        <v>98</v>
      </c>
      <c r="I384">
        <v>64</v>
      </c>
      <c r="J384">
        <v>192</v>
      </c>
      <c r="K384">
        <v>775</v>
      </c>
      <c r="L384">
        <v>191</v>
      </c>
      <c r="M384">
        <v>378</v>
      </c>
      <c r="N384">
        <v>625</v>
      </c>
      <c r="O384">
        <v>640</v>
      </c>
      <c r="P384">
        <v>1204</v>
      </c>
      <c r="Q384">
        <v>844</v>
      </c>
      <c r="R384">
        <v>463</v>
      </c>
      <c r="S384">
        <v>1594</v>
      </c>
      <c r="T384">
        <v>183</v>
      </c>
      <c r="U384">
        <v>515</v>
      </c>
      <c r="V384">
        <v>1785</v>
      </c>
      <c r="W384">
        <v>984</v>
      </c>
      <c r="X384">
        <v>196</v>
      </c>
      <c r="Y384">
        <v>161</v>
      </c>
      <c r="Z384">
        <v>180</v>
      </c>
      <c r="AA384">
        <v>210</v>
      </c>
    </row>
    <row r="385" spans="1:27">
      <c r="A385" s="2">
        <v>42753</v>
      </c>
      <c r="B385">
        <v>477</v>
      </c>
      <c r="C385">
        <v>356</v>
      </c>
      <c r="D385">
        <v>70</v>
      </c>
      <c r="E385">
        <v>651</v>
      </c>
      <c r="F385">
        <v>534</v>
      </c>
      <c r="G385">
        <v>83</v>
      </c>
      <c r="H385">
        <v>114</v>
      </c>
      <c r="I385">
        <v>81</v>
      </c>
      <c r="J385">
        <v>167</v>
      </c>
      <c r="K385">
        <v>751</v>
      </c>
      <c r="L385">
        <v>201</v>
      </c>
      <c r="M385">
        <v>355</v>
      </c>
      <c r="N385">
        <v>549</v>
      </c>
      <c r="O385">
        <v>551</v>
      </c>
      <c r="P385">
        <v>1109</v>
      </c>
      <c r="Q385">
        <v>794</v>
      </c>
      <c r="R385">
        <v>544</v>
      </c>
      <c r="S385">
        <v>1399</v>
      </c>
      <c r="T385">
        <v>162</v>
      </c>
      <c r="U385">
        <v>428</v>
      </c>
      <c r="V385">
        <v>1553</v>
      </c>
      <c r="W385">
        <v>962</v>
      </c>
      <c r="X385">
        <v>194</v>
      </c>
      <c r="Y385">
        <v>172</v>
      </c>
      <c r="Z385">
        <v>207</v>
      </c>
      <c r="AA385">
        <v>223</v>
      </c>
    </row>
    <row r="386" spans="1:27">
      <c r="A386" s="2">
        <v>42754</v>
      </c>
      <c r="B386">
        <v>338</v>
      </c>
      <c r="C386">
        <v>236</v>
      </c>
      <c r="D386">
        <v>152</v>
      </c>
      <c r="E386">
        <v>523</v>
      </c>
      <c r="F386">
        <v>406</v>
      </c>
      <c r="G386">
        <v>93</v>
      </c>
      <c r="H386">
        <v>82</v>
      </c>
      <c r="I386">
        <v>31</v>
      </c>
      <c r="J386">
        <v>186</v>
      </c>
      <c r="K386">
        <v>587</v>
      </c>
      <c r="L386">
        <v>124</v>
      </c>
      <c r="M386">
        <v>226</v>
      </c>
      <c r="N386">
        <v>423</v>
      </c>
      <c r="O386">
        <v>296</v>
      </c>
      <c r="P386">
        <v>819</v>
      </c>
      <c r="Q386">
        <v>539</v>
      </c>
      <c r="R386">
        <v>208</v>
      </c>
      <c r="S386">
        <v>1043</v>
      </c>
      <c r="T386">
        <v>93</v>
      </c>
      <c r="U386">
        <v>363</v>
      </c>
      <c r="V386">
        <v>1177</v>
      </c>
      <c r="W386">
        <v>1114</v>
      </c>
      <c r="X386">
        <v>71</v>
      </c>
      <c r="Y386">
        <v>87</v>
      </c>
      <c r="Z386">
        <v>172</v>
      </c>
      <c r="AA386">
        <v>179</v>
      </c>
    </row>
    <row r="387" spans="1:27">
      <c r="A387" s="2">
        <v>42755</v>
      </c>
      <c r="B387">
        <v>380</v>
      </c>
      <c r="C387">
        <v>305</v>
      </c>
      <c r="D387">
        <v>180</v>
      </c>
      <c r="E387">
        <v>542</v>
      </c>
      <c r="F387">
        <v>384</v>
      </c>
      <c r="G387">
        <v>76</v>
      </c>
      <c r="H387">
        <v>106</v>
      </c>
      <c r="I387">
        <v>49</v>
      </c>
      <c r="J387">
        <v>166</v>
      </c>
      <c r="K387">
        <v>579</v>
      </c>
      <c r="L387">
        <v>378</v>
      </c>
      <c r="M387">
        <v>277</v>
      </c>
      <c r="N387">
        <v>488</v>
      </c>
      <c r="O387">
        <v>397</v>
      </c>
      <c r="P387">
        <v>802</v>
      </c>
      <c r="Q387">
        <v>529</v>
      </c>
      <c r="R387">
        <v>389</v>
      </c>
      <c r="S387">
        <v>1228</v>
      </c>
      <c r="T387">
        <v>114</v>
      </c>
      <c r="U387">
        <v>370</v>
      </c>
      <c r="V387">
        <v>1285</v>
      </c>
      <c r="W387">
        <v>940</v>
      </c>
      <c r="X387">
        <v>164</v>
      </c>
      <c r="Y387">
        <v>114</v>
      </c>
      <c r="Z387">
        <v>171</v>
      </c>
      <c r="AA387">
        <v>183</v>
      </c>
    </row>
    <row r="388" spans="1:27">
      <c r="A388" s="2">
        <v>42756</v>
      </c>
      <c r="B388">
        <v>289</v>
      </c>
      <c r="C388">
        <v>364</v>
      </c>
      <c r="D388">
        <v>177</v>
      </c>
      <c r="E388">
        <v>253</v>
      </c>
      <c r="F388">
        <v>300</v>
      </c>
      <c r="G388">
        <v>34</v>
      </c>
      <c r="H388">
        <v>84</v>
      </c>
      <c r="I388">
        <v>32</v>
      </c>
      <c r="J388">
        <v>59</v>
      </c>
      <c r="K388">
        <v>336</v>
      </c>
      <c r="L388">
        <v>299</v>
      </c>
      <c r="M388">
        <v>324</v>
      </c>
      <c r="N388">
        <v>313</v>
      </c>
      <c r="O388">
        <v>843</v>
      </c>
      <c r="P388">
        <v>568</v>
      </c>
      <c r="Q388">
        <v>794</v>
      </c>
      <c r="R388">
        <v>630</v>
      </c>
      <c r="S388">
        <v>1244</v>
      </c>
      <c r="T388">
        <v>128</v>
      </c>
      <c r="U388">
        <v>180</v>
      </c>
      <c r="V388">
        <v>1457</v>
      </c>
      <c r="W388">
        <v>917</v>
      </c>
      <c r="X388">
        <v>194</v>
      </c>
      <c r="Y388">
        <v>371</v>
      </c>
      <c r="Z388">
        <v>88</v>
      </c>
      <c r="AA388">
        <v>114</v>
      </c>
    </row>
    <row r="389" spans="1:27">
      <c r="A389" s="2">
        <v>42757</v>
      </c>
      <c r="B389">
        <v>144</v>
      </c>
      <c r="C389">
        <v>112</v>
      </c>
      <c r="D389">
        <v>143</v>
      </c>
      <c r="E389">
        <v>153</v>
      </c>
      <c r="F389">
        <v>167</v>
      </c>
      <c r="G389">
        <v>26</v>
      </c>
      <c r="H389">
        <v>61</v>
      </c>
      <c r="I389">
        <v>14</v>
      </c>
      <c r="J389">
        <v>42</v>
      </c>
      <c r="K389">
        <v>212</v>
      </c>
      <c r="L389">
        <v>102</v>
      </c>
      <c r="M389">
        <v>133</v>
      </c>
      <c r="N389">
        <v>160</v>
      </c>
      <c r="O389">
        <v>283</v>
      </c>
      <c r="P389">
        <v>294</v>
      </c>
      <c r="Q389">
        <v>312</v>
      </c>
      <c r="R389">
        <v>360</v>
      </c>
      <c r="S389">
        <v>472</v>
      </c>
      <c r="T389">
        <v>51</v>
      </c>
      <c r="U389">
        <v>68</v>
      </c>
      <c r="V389">
        <v>616</v>
      </c>
      <c r="W389">
        <v>807</v>
      </c>
      <c r="X389">
        <v>157</v>
      </c>
      <c r="Y389">
        <v>133</v>
      </c>
      <c r="Z389">
        <v>61</v>
      </c>
      <c r="AA389">
        <v>46</v>
      </c>
    </row>
    <row r="390" spans="1:27">
      <c r="A390" s="2">
        <v>42758</v>
      </c>
      <c r="B390">
        <v>343</v>
      </c>
      <c r="C390">
        <v>217</v>
      </c>
      <c r="D390">
        <v>243</v>
      </c>
      <c r="E390">
        <v>598</v>
      </c>
      <c r="F390">
        <v>401</v>
      </c>
      <c r="G390">
        <v>85</v>
      </c>
      <c r="H390">
        <v>81</v>
      </c>
      <c r="I390">
        <v>36</v>
      </c>
      <c r="J390">
        <v>192</v>
      </c>
      <c r="K390">
        <v>531</v>
      </c>
      <c r="L390">
        <v>109</v>
      </c>
      <c r="M390">
        <v>226</v>
      </c>
      <c r="N390">
        <v>445</v>
      </c>
      <c r="O390">
        <v>269</v>
      </c>
      <c r="P390">
        <v>917</v>
      </c>
      <c r="Q390">
        <v>590</v>
      </c>
      <c r="R390">
        <v>324</v>
      </c>
      <c r="S390">
        <v>1126</v>
      </c>
      <c r="T390">
        <v>97</v>
      </c>
      <c r="U390">
        <v>407</v>
      </c>
      <c r="V390">
        <v>1173</v>
      </c>
      <c r="W390">
        <v>780</v>
      </c>
      <c r="X390">
        <v>152</v>
      </c>
      <c r="Y390">
        <v>81</v>
      </c>
      <c r="Z390">
        <v>183</v>
      </c>
      <c r="AA390">
        <v>163</v>
      </c>
    </row>
    <row r="391" spans="1:27">
      <c r="A391" s="2">
        <v>42759</v>
      </c>
      <c r="B391">
        <v>575</v>
      </c>
      <c r="C391">
        <v>431</v>
      </c>
      <c r="D391">
        <v>188</v>
      </c>
      <c r="E391">
        <v>840</v>
      </c>
      <c r="F391">
        <v>594</v>
      </c>
      <c r="G391">
        <v>91</v>
      </c>
      <c r="H391">
        <v>105</v>
      </c>
      <c r="I391">
        <v>71</v>
      </c>
      <c r="J391">
        <v>241</v>
      </c>
      <c r="K391">
        <v>772</v>
      </c>
      <c r="L391">
        <v>156</v>
      </c>
      <c r="M391">
        <v>326</v>
      </c>
      <c r="N391">
        <v>643</v>
      </c>
      <c r="O391">
        <v>666</v>
      </c>
      <c r="P391">
        <v>1258</v>
      </c>
      <c r="Q391">
        <v>917</v>
      </c>
      <c r="R391">
        <v>518</v>
      </c>
      <c r="S391">
        <v>1711</v>
      </c>
      <c r="T391">
        <v>149</v>
      </c>
      <c r="U391">
        <v>491</v>
      </c>
      <c r="V391">
        <v>1898</v>
      </c>
      <c r="W391">
        <v>980</v>
      </c>
      <c r="X391">
        <v>219</v>
      </c>
      <c r="Y391">
        <v>265</v>
      </c>
      <c r="Z391">
        <v>214</v>
      </c>
      <c r="AA391">
        <v>217</v>
      </c>
    </row>
    <row r="392" spans="1:27">
      <c r="A392" s="2">
        <v>42760</v>
      </c>
      <c r="B392">
        <v>421</v>
      </c>
      <c r="C392">
        <v>306</v>
      </c>
      <c r="D392">
        <v>135</v>
      </c>
      <c r="E392">
        <v>676</v>
      </c>
      <c r="F392">
        <v>485</v>
      </c>
      <c r="G392">
        <v>81</v>
      </c>
      <c r="H392">
        <v>93</v>
      </c>
      <c r="I392">
        <v>69</v>
      </c>
      <c r="J392">
        <v>232</v>
      </c>
      <c r="K392">
        <v>678</v>
      </c>
      <c r="L392">
        <v>138</v>
      </c>
      <c r="M392">
        <v>262</v>
      </c>
      <c r="N392">
        <v>459</v>
      </c>
      <c r="O392">
        <v>483</v>
      </c>
      <c r="P392">
        <v>1018</v>
      </c>
      <c r="Q392">
        <v>649</v>
      </c>
      <c r="R392">
        <v>419</v>
      </c>
      <c r="S392">
        <v>1255</v>
      </c>
      <c r="T392">
        <v>110</v>
      </c>
      <c r="U392">
        <v>480</v>
      </c>
      <c r="V392">
        <v>1413</v>
      </c>
      <c r="W392">
        <v>901</v>
      </c>
      <c r="X392">
        <v>75</v>
      </c>
      <c r="Y392">
        <v>154</v>
      </c>
      <c r="Z392">
        <v>198</v>
      </c>
      <c r="AA392">
        <v>199</v>
      </c>
    </row>
    <row r="393" spans="1:27">
      <c r="A393" s="2">
        <v>42761</v>
      </c>
      <c r="B393">
        <v>479</v>
      </c>
      <c r="C393">
        <v>419</v>
      </c>
      <c r="D393">
        <v>169</v>
      </c>
      <c r="E393">
        <v>705</v>
      </c>
      <c r="F393">
        <v>519</v>
      </c>
      <c r="G393">
        <v>92</v>
      </c>
      <c r="H393">
        <v>118</v>
      </c>
      <c r="I393">
        <v>52</v>
      </c>
      <c r="J393">
        <v>183</v>
      </c>
      <c r="K393">
        <v>721</v>
      </c>
      <c r="L393">
        <v>127</v>
      </c>
      <c r="M393">
        <v>357</v>
      </c>
      <c r="N393">
        <v>530</v>
      </c>
      <c r="O393">
        <v>548</v>
      </c>
      <c r="P393">
        <v>1120</v>
      </c>
      <c r="Q393">
        <v>777</v>
      </c>
      <c r="R393">
        <v>440</v>
      </c>
      <c r="S393">
        <v>1445</v>
      </c>
      <c r="T393">
        <v>142</v>
      </c>
      <c r="U393">
        <v>446</v>
      </c>
      <c r="V393">
        <v>1631</v>
      </c>
      <c r="W393">
        <v>1059</v>
      </c>
      <c r="X393">
        <v>173</v>
      </c>
      <c r="Y393">
        <v>197</v>
      </c>
      <c r="Z393">
        <v>205</v>
      </c>
      <c r="AA393">
        <v>211</v>
      </c>
    </row>
    <row r="394" spans="1:27">
      <c r="A394" s="2">
        <v>42762</v>
      </c>
      <c r="B394">
        <v>406</v>
      </c>
      <c r="C394">
        <v>377</v>
      </c>
      <c r="D394">
        <v>114</v>
      </c>
      <c r="E394">
        <v>621</v>
      </c>
      <c r="F394">
        <v>451</v>
      </c>
      <c r="G394">
        <v>89</v>
      </c>
      <c r="H394">
        <v>111</v>
      </c>
      <c r="I394">
        <v>65</v>
      </c>
      <c r="J394">
        <v>189</v>
      </c>
      <c r="K394">
        <v>656</v>
      </c>
      <c r="L394">
        <v>126</v>
      </c>
      <c r="M394">
        <v>277</v>
      </c>
      <c r="N394">
        <v>454</v>
      </c>
      <c r="O394">
        <v>415</v>
      </c>
      <c r="P394">
        <v>933</v>
      </c>
      <c r="Q394">
        <v>671</v>
      </c>
      <c r="R394">
        <v>375</v>
      </c>
      <c r="S394">
        <v>1385</v>
      </c>
      <c r="T394">
        <v>155</v>
      </c>
      <c r="U394">
        <v>371</v>
      </c>
      <c r="V394">
        <v>1521</v>
      </c>
      <c r="W394">
        <v>892</v>
      </c>
      <c r="X394">
        <v>159</v>
      </c>
      <c r="Y394">
        <v>140</v>
      </c>
      <c r="Z394">
        <v>208</v>
      </c>
      <c r="AA394">
        <v>198</v>
      </c>
    </row>
    <row r="395" spans="1:27">
      <c r="A395" s="2">
        <v>42763</v>
      </c>
      <c r="B395">
        <v>262</v>
      </c>
      <c r="C395">
        <v>471</v>
      </c>
      <c r="D395">
        <v>179</v>
      </c>
      <c r="E395">
        <v>286</v>
      </c>
      <c r="F395">
        <v>271</v>
      </c>
      <c r="G395">
        <v>38</v>
      </c>
      <c r="H395">
        <v>88</v>
      </c>
      <c r="I395">
        <v>29</v>
      </c>
      <c r="J395">
        <v>68</v>
      </c>
      <c r="K395">
        <v>374</v>
      </c>
      <c r="L395">
        <v>221</v>
      </c>
      <c r="M395">
        <v>353</v>
      </c>
      <c r="N395">
        <v>314</v>
      </c>
      <c r="O395">
        <v>787</v>
      </c>
      <c r="P395">
        <v>446</v>
      </c>
      <c r="Q395">
        <v>712</v>
      </c>
      <c r="R395">
        <v>603</v>
      </c>
      <c r="S395">
        <v>1301</v>
      </c>
      <c r="T395">
        <v>103</v>
      </c>
      <c r="U395">
        <v>174</v>
      </c>
      <c r="V395">
        <v>1505</v>
      </c>
      <c r="W395">
        <v>886</v>
      </c>
      <c r="X395">
        <v>226</v>
      </c>
      <c r="Y395">
        <v>291</v>
      </c>
      <c r="Z395">
        <v>73</v>
      </c>
      <c r="AA395">
        <v>133</v>
      </c>
    </row>
    <row r="396" spans="1:27">
      <c r="A396" s="2">
        <v>42764</v>
      </c>
      <c r="B396">
        <v>298</v>
      </c>
      <c r="C396">
        <v>358</v>
      </c>
      <c r="D396">
        <v>126</v>
      </c>
      <c r="E396">
        <v>252</v>
      </c>
      <c r="F396">
        <v>319</v>
      </c>
      <c r="G396">
        <v>34</v>
      </c>
      <c r="H396">
        <v>95</v>
      </c>
      <c r="I396">
        <v>10</v>
      </c>
      <c r="J396">
        <v>70</v>
      </c>
      <c r="K396">
        <v>320</v>
      </c>
      <c r="L396">
        <v>175</v>
      </c>
      <c r="M396">
        <v>281</v>
      </c>
      <c r="N396">
        <v>372</v>
      </c>
      <c r="O396">
        <v>706</v>
      </c>
      <c r="P396">
        <v>568</v>
      </c>
      <c r="Q396">
        <v>755</v>
      </c>
      <c r="R396">
        <v>693</v>
      </c>
      <c r="S396">
        <v>1481</v>
      </c>
      <c r="T396">
        <v>146</v>
      </c>
      <c r="U396">
        <v>139</v>
      </c>
      <c r="V396">
        <v>1656</v>
      </c>
      <c r="W396">
        <v>845</v>
      </c>
      <c r="X396">
        <v>248</v>
      </c>
      <c r="Y396">
        <v>304</v>
      </c>
      <c r="Z396">
        <v>86</v>
      </c>
      <c r="AA396">
        <v>78</v>
      </c>
    </row>
    <row r="397" spans="1:27">
      <c r="A397" s="2">
        <v>42765</v>
      </c>
      <c r="B397">
        <v>330</v>
      </c>
      <c r="C397">
        <v>515</v>
      </c>
      <c r="D397">
        <v>108</v>
      </c>
      <c r="E397">
        <v>292</v>
      </c>
      <c r="F397">
        <v>396</v>
      </c>
      <c r="G397">
        <v>33</v>
      </c>
      <c r="H397">
        <v>75</v>
      </c>
      <c r="I397">
        <v>21</v>
      </c>
      <c r="J397">
        <v>50</v>
      </c>
      <c r="K397">
        <v>355</v>
      </c>
      <c r="L397">
        <v>196</v>
      </c>
      <c r="M397">
        <v>320</v>
      </c>
      <c r="N397">
        <v>437</v>
      </c>
      <c r="O397">
        <v>825</v>
      </c>
      <c r="P397">
        <v>591</v>
      </c>
      <c r="Q397">
        <v>778</v>
      </c>
      <c r="R397">
        <v>697</v>
      </c>
      <c r="S397">
        <v>1601</v>
      </c>
      <c r="T397">
        <v>171</v>
      </c>
      <c r="U397">
        <v>209</v>
      </c>
      <c r="V397">
        <v>1863</v>
      </c>
      <c r="W397">
        <v>1188</v>
      </c>
      <c r="X397">
        <v>350</v>
      </c>
      <c r="Y397">
        <v>245</v>
      </c>
      <c r="Z397">
        <v>76</v>
      </c>
      <c r="AA397">
        <v>127</v>
      </c>
    </row>
    <row r="398" spans="1:27">
      <c r="A398" s="2">
        <v>42766</v>
      </c>
      <c r="B398">
        <v>481</v>
      </c>
      <c r="C398">
        <v>364</v>
      </c>
      <c r="D398">
        <v>148</v>
      </c>
      <c r="E398">
        <v>605</v>
      </c>
      <c r="F398">
        <v>523</v>
      </c>
      <c r="G398">
        <v>90</v>
      </c>
      <c r="H398">
        <v>101</v>
      </c>
      <c r="I398">
        <v>51</v>
      </c>
      <c r="J398">
        <v>227</v>
      </c>
      <c r="K398">
        <v>763</v>
      </c>
      <c r="L398">
        <v>172</v>
      </c>
      <c r="M398">
        <v>286</v>
      </c>
      <c r="N398">
        <v>501</v>
      </c>
      <c r="O398">
        <v>562</v>
      </c>
      <c r="P398">
        <v>1109</v>
      </c>
      <c r="Q398">
        <v>754</v>
      </c>
      <c r="R398">
        <v>398</v>
      </c>
      <c r="S398">
        <v>1504</v>
      </c>
      <c r="T398">
        <v>153</v>
      </c>
      <c r="U398">
        <v>473</v>
      </c>
      <c r="V398">
        <v>1675</v>
      </c>
      <c r="W398">
        <v>602</v>
      </c>
      <c r="X398">
        <v>177</v>
      </c>
      <c r="Y398">
        <v>213</v>
      </c>
      <c r="Z398">
        <v>207</v>
      </c>
      <c r="AA398">
        <v>187</v>
      </c>
    </row>
    <row r="399" spans="1:27">
      <c r="A399" s="2">
        <v>42767</v>
      </c>
      <c r="B399">
        <v>513</v>
      </c>
      <c r="C399">
        <v>410</v>
      </c>
      <c r="D399">
        <v>162</v>
      </c>
      <c r="E399">
        <v>578</v>
      </c>
      <c r="F399">
        <v>582</v>
      </c>
      <c r="G399">
        <v>96</v>
      </c>
      <c r="H399">
        <v>106</v>
      </c>
      <c r="I399">
        <v>66</v>
      </c>
      <c r="J399">
        <v>236</v>
      </c>
      <c r="K399">
        <v>786</v>
      </c>
      <c r="L399">
        <v>171</v>
      </c>
      <c r="M399">
        <v>443</v>
      </c>
      <c r="N399">
        <v>534</v>
      </c>
      <c r="O399">
        <v>549</v>
      </c>
      <c r="P399">
        <v>1331</v>
      </c>
      <c r="Q399">
        <v>814</v>
      </c>
      <c r="R399">
        <v>389</v>
      </c>
      <c r="S399">
        <v>1737</v>
      </c>
      <c r="T399">
        <v>174</v>
      </c>
      <c r="U399">
        <v>555</v>
      </c>
      <c r="V399">
        <v>2201</v>
      </c>
      <c r="W399">
        <v>733</v>
      </c>
      <c r="X399">
        <v>107</v>
      </c>
      <c r="Y399">
        <v>188</v>
      </c>
      <c r="Z399">
        <v>218</v>
      </c>
      <c r="AA399">
        <v>204</v>
      </c>
    </row>
    <row r="400" spans="1:27">
      <c r="A400" s="2">
        <v>42768</v>
      </c>
      <c r="B400">
        <v>508</v>
      </c>
      <c r="C400">
        <v>365</v>
      </c>
      <c r="D400">
        <v>156</v>
      </c>
      <c r="E400">
        <v>582</v>
      </c>
      <c r="F400">
        <v>537</v>
      </c>
      <c r="G400">
        <v>117</v>
      </c>
      <c r="H400">
        <v>107</v>
      </c>
      <c r="I400">
        <v>57</v>
      </c>
      <c r="J400">
        <v>230</v>
      </c>
      <c r="K400">
        <v>770</v>
      </c>
      <c r="L400">
        <v>180</v>
      </c>
      <c r="M400">
        <v>355</v>
      </c>
      <c r="N400">
        <v>528</v>
      </c>
      <c r="O400">
        <v>580</v>
      </c>
      <c r="P400">
        <v>1229</v>
      </c>
      <c r="Q400">
        <v>855</v>
      </c>
      <c r="R400">
        <v>354</v>
      </c>
      <c r="S400">
        <v>1583</v>
      </c>
      <c r="T400">
        <v>180</v>
      </c>
      <c r="U400">
        <v>542</v>
      </c>
      <c r="V400">
        <v>1691</v>
      </c>
      <c r="W400">
        <v>688</v>
      </c>
      <c r="X400">
        <v>101</v>
      </c>
      <c r="Y400">
        <v>162</v>
      </c>
      <c r="Z400">
        <v>214</v>
      </c>
      <c r="AA400">
        <v>208</v>
      </c>
    </row>
    <row r="401" spans="1:27">
      <c r="A401" s="2">
        <v>42769</v>
      </c>
      <c r="B401">
        <v>376</v>
      </c>
      <c r="C401">
        <v>249</v>
      </c>
      <c r="D401">
        <v>114</v>
      </c>
      <c r="E401">
        <v>229</v>
      </c>
      <c r="F401">
        <v>372</v>
      </c>
      <c r="G401">
        <v>76</v>
      </c>
      <c r="H401">
        <v>95</v>
      </c>
      <c r="I401">
        <v>47</v>
      </c>
      <c r="J401">
        <v>205</v>
      </c>
      <c r="K401">
        <v>516</v>
      </c>
      <c r="L401">
        <v>120</v>
      </c>
      <c r="M401">
        <v>306</v>
      </c>
      <c r="N401">
        <v>372</v>
      </c>
      <c r="O401">
        <v>370</v>
      </c>
      <c r="P401">
        <v>739</v>
      </c>
      <c r="Q401">
        <v>421</v>
      </c>
      <c r="R401">
        <v>348</v>
      </c>
      <c r="S401">
        <v>1073</v>
      </c>
      <c r="T401">
        <v>112</v>
      </c>
      <c r="U401">
        <v>339</v>
      </c>
      <c r="V401">
        <v>1159</v>
      </c>
      <c r="W401">
        <v>572</v>
      </c>
      <c r="X401">
        <v>90</v>
      </c>
      <c r="Y401">
        <v>109</v>
      </c>
      <c r="Z401">
        <v>165</v>
      </c>
      <c r="AA401">
        <v>195</v>
      </c>
    </row>
    <row r="402" spans="1:27">
      <c r="A402" s="2">
        <v>42770</v>
      </c>
      <c r="B402">
        <v>328</v>
      </c>
      <c r="C402">
        <v>411</v>
      </c>
      <c r="D402">
        <v>82</v>
      </c>
      <c r="E402">
        <v>281</v>
      </c>
      <c r="F402">
        <v>375</v>
      </c>
      <c r="G402">
        <v>30</v>
      </c>
      <c r="H402">
        <v>88</v>
      </c>
      <c r="I402">
        <v>49</v>
      </c>
      <c r="J402">
        <v>76</v>
      </c>
      <c r="K402">
        <v>371</v>
      </c>
      <c r="L402">
        <v>309</v>
      </c>
      <c r="M402">
        <v>379</v>
      </c>
      <c r="N402">
        <v>344</v>
      </c>
      <c r="O402">
        <v>901</v>
      </c>
      <c r="P402">
        <v>479</v>
      </c>
      <c r="Q402">
        <v>793</v>
      </c>
      <c r="R402">
        <v>583</v>
      </c>
      <c r="S402">
        <v>1433</v>
      </c>
      <c r="T402">
        <v>133</v>
      </c>
      <c r="U402">
        <v>204</v>
      </c>
      <c r="V402">
        <v>1742</v>
      </c>
      <c r="W402">
        <v>807</v>
      </c>
      <c r="X402">
        <v>241</v>
      </c>
      <c r="Y402">
        <v>399</v>
      </c>
      <c r="Z402">
        <v>94</v>
      </c>
      <c r="AA402">
        <v>104</v>
      </c>
    </row>
    <row r="403" spans="1:27">
      <c r="A403" s="2">
        <v>42771</v>
      </c>
      <c r="B403">
        <v>269</v>
      </c>
      <c r="C403">
        <v>421</v>
      </c>
      <c r="D403">
        <v>173</v>
      </c>
      <c r="E403">
        <v>270</v>
      </c>
      <c r="F403">
        <v>357</v>
      </c>
      <c r="G403">
        <v>22</v>
      </c>
      <c r="H403">
        <v>83</v>
      </c>
      <c r="I403">
        <v>10</v>
      </c>
      <c r="J403">
        <v>54</v>
      </c>
      <c r="K403">
        <v>309</v>
      </c>
      <c r="L403">
        <v>186</v>
      </c>
      <c r="M403">
        <v>277</v>
      </c>
      <c r="N403">
        <v>351</v>
      </c>
      <c r="O403">
        <v>899</v>
      </c>
      <c r="P403">
        <v>583</v>
      </c>
      <c r="Q403">
        <v>925</v>
      </c>
      <c r="R403">
        <v>488</v>
      </c>
      <c r="S403">
        <v>1420</v>
      </c>
      <c r="T403">
        <v>160</v>
      </c>
      <c r="U403">
        <v>175</v>
      </c>
      <c r="V403">
        <v>1729</v>
      </c>
      <c r="W403">
        <v>799</v>
      </c>
      <c r="X403">
        <v>213</v>
      </c>
      <c r="Y403">
        <v>344</v>
      </c>
      <c r="Z403">
        <v>58</v>
      </c>
      <c r="AA403">
        <v>108</v>
      </c>
    </row>
    <row r="404" spans="1:27">
      <c r="A404" s="2">
        <v>42772</v>
      </c>
      <c r="B404">
        <v>301</v>
      </c>
      <c r="C404">
        <v>562</v>
      </c>
      <c r="D404">
        <v>178</v>
      </c>
      <c r="E404">
        <v>272</v>
      </c>
      <c r="F404">
        <v>395</v>
      </c>
      <c r="G404">
        <v>22</v>
      </c>
      <c r="H404">
        <v>79</v>
      </c>
      <c r="I404">
        <v>31</v>
      </c>
      <c r="J404">
        <v>56</v>
      </c>
      <c r="K404">
        <v>386</v>
      </c>
      <c r="L404">
        <v>222</v>
      </c>
      <c r="M404">
        <v>313</v>
      </c>
      <c r="N404">
        <v>465</v>
      </c>
      <c r="O404">
        <v>1007</v>
      </c>
      <c r="P404">
        <v>653</v>
      </c>
      <c r="Q404">
        <v>830</v>
      </c>
      <c r="R404">
        <v>446</v>
      </c>
      <c r="S404">
        <v>1762</v>
      </c>
      <c r="T404">
        <v>186</v>
      </c>
      <c r="U404">
        <v>199</v>
      </c>
      <c r="V404">
        <v>2062</v>
      </c>
      <c r="W404">
        <v>970</v>
      </c>
      <c r="X404">
        <v>270</v>
      </c>
      <c r="Y404">
        <v>345</v>
      </c>
      <c r="Z404">
        <v>82</v>
      </c>
      <c r="AA404">
        <v>77</v>
      </c>
    </row>
    <row r="405" spans="1:27">
      <c r="A405" s="2">
        <v>42773</v>
      </c>
      <c r="B405">
        <v>506</v>
      </c>
      <c r="C405">
        <v>324</v>
      </c>
      <c r="D405">
        <v>195</v>
      </c>
      <c r="E405">
        <v>834</v>
      </c>
      <c r="F405">
        <v>594</v>
      </c>
      <c r="G405">
        <v>97</v>
      </c>
      <c r="H405">
        <v>103</v>
      </c>
      <c r="I405">
        <v>50</v>
      </c>
      <c r="J405">
        <v>203</v>
      </c>
      <c r="K405">
        <v>845</v>
      </c>
      <c r="L405">
        <v>189</v>
      </c>
      <c r="M405">
        <v>348</v>
      </c>
      <c r="N405">
        <v>545</v>
      </c>
      <c r="O405">
        <v>600</v>
      </c>
      <c r="P405">
        <v>1227</v>
      </c>
      <c r="Q405">
        <v>843</v>
      </c>
      <c r="R405">
        <v>411</v>
      </c>
      <c r="S405">
        <v>1542</v>
      </c>
      <c r="T405">
        <v>155</v>
      </c>
      <c r="U405">
        <v>524</v>
      </c>
      <c r="V405">
        <v>1775</v>
      </c>
      <c r="W405">
        <v>624</v>
      </c>
      <c r="X405">
        <v>124</v>
      </c>
      <c r="Y405">
        <v>174</v>
      </c>
      <c r="Z405">
        <v>198</v>
      </c>
      <c r="AA405">
        <v>191</v>
      </c>
    </row>
    <row r="406" spans="1:27">
      <c r="A406" s="2">
        <v>42774</v>
      </c>
      <c r="B406">
        <v>478</v>
      </c>
      <c r="C406">
        <v>293</v>
      </c>
      <c r="D406">
        <v>200</v>
      </c>
      <c r="E406">
        <v>802</v>
      </c>
      <c r="F406">
        <v>532</v>
      </c>
      <c r="G406">
        <v>84</v>
      </c>
      <c r="H406">
        <v>114</v>
      </c>
      <c r="I406">
        <v>71</v>
      </c>
      <c r="J406">
        <v>232</v>
      </c>
      <c r="K406">
        <v>734</v>
      </c>
      <c r="L406">
        <v>162</v>
      </c>
      <c r="M406">
        <v>397</v>
      </c>
      <c r="N406">
        <v>590</v>
      </c>
      <c r="O406">
        <v>478</v>
      </c>
      <c r="P406">
        <v>1196</v>
      </c>
      <c r="Q406">
        <v>796</v>
      </c>
      <c r="R406">
        <v>274</v>
      </c>
      <c r="S406">
        <v>1348</v>
      </c>
      <c r="T406">
        <v>149</v>
      </c>
      <c r="U406">
        <v>519</v>
      </c>
      <c r="V406">
        <v>1491</v>
      </c>
      <c r="W406">
        <v>776</v>
      </c>
      <c r="X406">
        <v>83</v>
      </c>
      <c r="Y406">
        <v>129</v>
      </c>
      <c r="Z406">
        <v>223</v>
      </c>
      <c r="AA406">
        <v>193</v>
      </c>
    </row>
    <row r="407" spans="1:27">
      <c r="A407" s="2">
        <v>42775</v>
      </c>
      <c r="B407">
        <v>451</v>
      </c>
      <c r="C407">
        <v>318</v>
      </c>
      <c r="D407">
        <v>177</v>
      </c>
      <c r="E407">
        <v>734</v>
      </c>
      <c r="F407">
        <v>509</v>
      </c>
      <c r="G407">
        <v>95</v>
      </c>
      <c r="H407">
        <v>107</v>
      </c>
      <c r="I407">
        <v>70</v>
      </c>
      <c r="J407">
        <v>213</v>
      </c>
      <c r="K407">
        <v>693</v>
      </c>
      <c r="L407">
        <v>136</v>
      </c>
      <c r="M407">
        <v>348</v>
      </c>
      <c r="N407">
        <v>504</v>
      </c>
      <c r="O407">
        <v>471</v>
      </c>
      <c r="P407">
        <v>1049</v>
      </c>
      <c r="Q407">
        <v>667</v>
      </c>
      <c r="R407">
        <v>356</v>
      </c>
      <c r="S407">
        <v>1349</v>
      </c>
      <c r="T407">
        <v>138</v>
      </c>
      <c r="U407">
        <v>507</v>
      </c>
      <c r="V407">
        <v>1450</v>
      </c>
      <c r="W407">
        <v>688</v>
      </c>
      <c r="X407">
        <v>105</v>
      </c>
      <c r="Y407">
        <v>125</v>
      </c>
      <c r="Z407">
        <v>170</v>
      </c>
      <c r="AA407">
        <v>183</v>
      </c>
    </row>
    <row r="408" spans="1:27">
      <c r="A408" s="2">
        <v>42776</v>
      </c>
      <c r="B408">
        <v>464</v>
      </c>
      <c r="C408">
        <v>389</v>
      </c>
      <c r="D408">
        <v>165</v>
      </c>
      <c r="E408">
        <v>749</v>
      </c>
      <c r="F408">
        <v>465</v>
      </c>
      <c r="G408">
        <v>99</v>
      </c>
      <c r="H408">
        <v>131</v>
      </c>
      <c r="I408">
        <v>81</v>
      </c>
      <c r="J408">
        <v>208</v>
      </c>
      <c r="K408">
        <v>728</v>
      </c>
      <c r="L408">
        <v>154</v>
      </c>
      <c r="M408">
        <v>340</v>
      </c>
      <c r="N408">
        <v>488</v>
      </c>
      <c r="O408">
        <v>413</v>
      </c>
      <c r="P408">
        <v>1108</v>
      </c>
      <c r="Q408">
        <v>721</v>
      </c>
      <c r="R408">
        <v>338</v>
      </c>
      <c r="S408">
        <v>1462</v>
      </c>
      <c r="T408">
        <v>123</v>
      </c>
      <c r="U408">
        <v>522</v>
      </c>
      <c r="V408">
        <v>1588</v>
      </c>
      <c r="W408">
        <v>805</v>
      </c>
      <c r="X408">
        <v>88</v>
      </c>
      <c r="Y408">
        <v>148</v>
      </c>
      <c r="Z408">
        <v>217</v>
      </c>
      <c r="AA408">
        <v>211</v>
      </c>
    </row>
    <row r="409" spans="1:27">
      <c r="A409" s="2">
        <v>42777</v>
      </c>
      <c r="B409">
        <v>315</v>
      </c>
      <c r="C409">
        <v>431</v>
      </c>
      <c r="D409">
        <v>204</v>
      </c>
      <c r="E409">
        <v>379</v>
      </c>
      <c r="F409">
        <v>350</v>
      </c>
      <c r="G409">
        <v>59</v>
      </c>
      <c r="H409">
        <v>88</v>
      </c>
      <c r="I409">
        <v>24</v>
      </c>
      <c r="J409">
        <v>43</v>
      </c>
      <c r="K409">
        <v>417</v>
      </c>
      <c r="L409">
        <v>248</v>
      </c>
      <c r="M409">
        <v>346</v>
      </c>
      <c r="N409">
        <v>364</v>
      </c>
      <c r="O409">
        <v>924</v>
      </c>
      <c r="P409">
        <v>672</v>
      </c>
      <c r="Q409">
        <v>745</v>
      </c>
      <c r="R409">
        <v>501</v>
      </c>
      <c r="S409">
        <v>1427</v>
      </c>
      <c r="T409">
        <v>127</v>
      </c>
      <c r="U409">
        <v>268</v>
      </c>
      <c r="V409">
        <v>1701</v>
      </c>
      <c r="W409">
        <v>900</v>
      </c>
      <c r="X409">
        <v>195</v>
      </c>
      <c r="Y409">
        <v>359</v>
      </c>
      <c r="Z409">
        <v>105</v>
      </c>
      <c r="AA409">
        <v>119</v>
      </c>
    </row>
    <row r="410" spans="1:27">
      <c r="A410" s="2">
        <v>42778</v>
      </c>
      <c r="B410">
        <v>270</v>
      </c>
      <c r="C410">
        <v>395</v>
      </c>
      <c r="D410">
        <v>206</v>
      </c>
      <c r="E410">
        <v>314</v>
      </c>
      <c r="F410">
        <v>334</v>
      </c>
      <c r="G410">
        <v>41</v>
      </c>
      <c r="H410">
        <v>105</v>
      </c>
      <c r="I410">
        <v>33</v>
      </c>
      <c r="J410">
        <v>50</v>
      </c>
      <c r="K410">
        <v>391</v>
      </c>
      <c r="L410">
        <v>237</v>
      </c>
      <c r="M410">
        <v>248</v>
      </c>
      <c r="N410">
        <v>330</v>
      </c>
      <c r="O410">
        <v>843</v>
      </c>
      <c r="P410">
        <v>607</v>
      </c>
      <c r="Q410">
        <v>954</v>
      </c>
      <c r="R410">
        <v>600</v>
      </c>
      <c r="S410">
        <v>1240</v>
      </c>
      <c r="T410">
        <v>134</v>
      </c>
      <c r="U410">
        <v>151</v>
      </c>
      <c r="V410">
        <v>1544</v>
      </c>
      <c r="W410">
        <v>911</v>
      </c>
      <c r="X410">
        <v>250</v>
      </c>
      <c r="Y410">
        <v>428</v>
      </c>
      <c r="Z410">
        <v>96</v>
      </c>
      <c r="AA410">
        <v>124</v>
      </c>
    </row>
    <row r="411" spans="1:27">
      <c r="A411" s="2">
        <v>42779</v>
      </c>
      <c r="B411">
        <v>434</v>
      </c>
      <c r="C411">
        <v>220</v>
      </c>
      <c r="D411">
        <v>119</v>
      </c>
      <c r="E411">
        <v>707</v>
      </c>
      <c r="F411">
        <v>479</v>
      </c>
      <c r="G411">
        <v>95</v>
      </c>
      <c r="H411">
        <v>108</v>
      </c>
      <c r="I411">
        <v>62</v>
      </c>
      <c r="J411">
        <v>214</v>
      </c>
      <c r="K411">
        <v>633</v>
      </c>
      <c r="L411">
        <v>157</v>
      </c>
      <c r="M411">
        <v>240</v>
      </c>
      <c r="N411">
        <v>442</v>
      </c>
      <c r="O411">
        <v>326</v>
      </c>
      <c r="P411">
        <v>977</v>
      </c>
      <c r="Q411">
        <v>512</v>
      </c>
      <c r="R411">
        <v>262</v>
      </c>
      <c r="S411">
        <v>1157</v>
      </c>
      <c r="T411">
        <v>111</v>
      </c>
      <c r="U411">
        <v>481</v>
      </c>
      <c r="V411">
        <v>1157</v>
      </c>
      <c r="W411">
        <v>946</v>
      </c>
      <c r="X411">
        <v>57</v>
      </c>
      <c r="Y411">
        <v>69</v>
      </c>
      <c r="Z411">
        <v>213</v>
      </c>
      <c r="AA411">
        <v>185</v>
      </c>
    </row>
    <row r="412" spans="1:27">
      <c r="A412" s="2">
        <v>42780</v>
      </c>
      <c r="B412">
        <v>347</v>
      </c>
      <c r="C412">
        <v>251</v>
      </c>
      <c r="D412">
        <v>146</v>
      </c>
      <c r="E412">
        <v>629</v>
      </c>
      <c r="F412">
        <v>403</v>
      </c>
      <c r="G412">
        <v>105</v>
      </c>
      <c r="H412">
        <v>95</v>
      </c>
      <c r="I412">
        <v>76</v>
      </c>
      <c r="J412">
        <v>203</v>
      </c>
      <c r="K412">
        <v>560</v>
      </c>
      <c r="L412">
        <v>131</v>
      </c>
      <c r="M412">
        <v>276</v>
      </c>
      <c r="N412">
        <v>414</v>
      </c>
      <c r="O412">
        <v>327</v>
      </c>
      <c r="P412">
        <v>912</v>
      </c>
      <c r="Q412">
        <v>539</v>
      </c>
      <c r="R412">
        <v>196</v>
      </c>
      <c r="S412">
        <v>1044</v>
      </c>
      <c r="T412">
        <v>113</v>
      </c>
      <c r="U412">
        <v>364</v>
      </c>
      <c r="V412">
        <v>1199</v>
      </c>
      <c r="W412">
        <v>818</v>
      </c>
      <c r="X412">
        <v>52</v>
      </c>
      <c r="Y412">
        <v>99</v>
      </c>
      <c r="Z412">
        <v>146</v>
      </c>
      <c r="AA412">
        <v>146</v>
      </c>
    </row>
    <row r="413" spans="1:27">
      <c r="A413" s="2">
        <v>42781</v>
      </c>
      <c r="B413">
        <v>450</v>
      </c>
      <c r="C413">
        <v>303</v>
      </c>
      <c r="D413">
        <v>76</v>
      </c>
      <c r="E413">
        <v>761</v>
      </c>
      <c r="F413">
        <v>517</v>
      </c>
      <c r="G413">
        <v>100</v>
      </c>
      <c r="H413">
        <v>104</v>
      </c>
      <c r="I413">
        <v>82</v>
      </c>
      <c r="J413">
        <v>221</v>
      </c>
      <c r="K413">
        <v>712</v>
      </c>
      <c r="L413">
        <v>163</v>
      </c>
      <c r="M413">
        <v>355</v>
      </c>
      <c r="N413">
        <v>520</v>
      </c>
      <c r="O413">
        <v>479</v>
      </c>
      <c r="P413">
        <v>1134</v>
      </c>
      <c r="Q413">
        <v>705</v>
      </c>
      <c r="R413">
        <v>334</v>
      </c>
      <c r="S413">
        <v>1399</v>
      </c>
      <c r="T413">
        <v>163</v>
      </c>
      <c r="U413">
        <v>499</v>
      </c>
      <c r="V413">
        <v>1517</v>
      </c>
      <c r="W413">
        <v>862</v>
      </c>
      <c r="X413">
        <v>89</v>
      </c>
      <c r="Y413">
        <v>164</v>
      </c>
      <c r="Z413">
        <v>209</v>
      </c>
      <c r="AA413">
        <v>182</v>
      </c>
    </row>
    <row r="414" spans="1:27">
      <c r="A414" s="2">
        <v>42782</v>
      </c>
      <c r="B414">
        <v>173</v>
      </c>
      <c r="C414">
        <v>93</v>
      </c>
      <c r="D414">
        <v>108</v>
      </c>
      <c r="E414">
        <v>340</v>
      </c>
      <c r="F414">
        <v>206</v>
      </c>
      <c r="G414">
        <v>60</v>
      </c>
      <c r="H414">
        <v>105</v>
      </c>
      <c r="I414">
        <v>20</v>
      </c>
      <c r="J414">
        <v>138</v>
      </c>
      <c r="K414">
        <v>272</v>
      </c>
      <c r="L414">
        <v>64</v>
      </c>
      <c r="M414">
        <v>111</v>
      </c>
      <c r="N414">
        <v>214</v>
      </c>
      <c r="O414">
        <v>145</v>
      </c>
      <c r="P414">
        <v>425</v>
      </c>
      <c r="Q414">
        <v>249</v>
      </c>
      <c r="R414">
        <v>49</v>
      </c>
      <c r="S414">
        <v>637</v>
      </c>
      <c r="T414">
        <v>35</v>
      </c>
      <c r="U414">
        <v>241</v>
      </c>
      <c r="V414">
        <v>698</v>
      </c>
      <c r="W414">
        <v>268</v>
      </c>
      <c r="X414">
        <v>14</v>
      </c>
      <c r="Y414">
        <v>15</v>
      </c>
      <c r="Z414">
        <v>95</v>
      </c>
      <c r="AA414">
        <v>106</v>
      </c>
    </row>
    <row r="415" spans="1:27">
      <c r="A415" s="2">
        <v>42783</v>
      </c>
      <c r="B415">
        <v>169</v>
      </c>
      <c r="C415">
        <v>131</v>
      </c>
      <c r="D415">
        <v>113</v>
      </c>
      <c r="E415">
        <v>345</v>
      </c>
      <c r="F415">
        <v>183</v>
      </c>
      <c r="G415">
        <v>77</v>
      </c>
      <c r="H415">
        <v>85</v>
      </c>
      <c r="I415">
        <v>29</v>
      </c>
      <c r="J415">
        <v>149</v>
      </c>
      <c r="K415">
        <v>334</v>
      </c>
      <c r="L415">
        <v>72</v>
      </c>
      <c r="M415">
        <v>140</v>
      </c>
      <c r="N415">
        <v>219</v>
      </c>
      <c r="O415">
        <v>166</v>
      </c>
      <c r="P415">
        <v>466</v>
      </c>
      <c r="Q415">
        <v>318</v>
      </c>
      <c r="R415">
        <v>140</v>
      </c>
      <c r="S415">
        <v>563</v>
      </c>
      <c r="T415">
        <v>63</v>
      </c>
      <c r="U415">
        <v>239</v>
      </c>
      <c r="V415">
        <v>638</v>
      </c>
      <c r="W415">
        <v>825</v>
      </c>
      <c r="X415">
        <v>51</v>
      </c>
      <c r="Y415">
        <v>63</v>
      </c>
      <c r="Z415">
        <v>105</v>
      </c>
      <c r="AA415">
        <v>112</v>
      </c>
    </row>
    <row r="416" spans="1:27">
      <c r="A416" s="2">
        <v>42784</v>
      </c>
      <c r="B416">
        <v>232</v>
      </c>
      <c r="C416">
        <v>382</v>
      </c>
      <c r="D416">
        <v>189</v>
      </c>
      <c r="E416">
        <v>273</v>
      </c>
      <c r="F416">
        <v>261</v>
      </c>
      <c r="G416">
        <v>35</v>
      </c>
      <c r="H416">
        <v>103</v>
      </c>
      <c r="I416">
        <v>20</v>
      </c>
      <c r="J416">
        <v>66</v>
      </c>
      <c r="K416">
        <v>317</v>
      </c>
      <c r="L416">
        <v>211</v>
      </c>
      <c r="M416">
        <v>331</v>
      </c>
      <c r="N416">
        <v>234</v>
      </c>
      <c r="O416">
        <v>717</v>
      </c>
      <c r="P416">
        <v>496</v>
      </c>
      <c r="Q416">
        <v>754</v>
      </c>
      <c r="R416">
        <v>484</v>
      </c>
      <c r="S416">
        <v>1101</v>
      </c>
      <c r="T416">
        <v>135</v>
      </c>
      <c r="U416">
        <v>196</v>
      </c>
      <c r="V416">
        <v>1381</v>
      </c>
      <c r="W416">
        <v>899</v>
      </c>
      <c r="X416">
        <v>163</v>
      </c>
      <c r="Y416">
        <v>304</v>
      </c>
      <c r="Z416">
        <v>86</v>
      </c>
      <c r="AA416">
        <v>86</v>
      </c>
    </row>
    <row r="417" spans="1:27">
      <c r="A417" s="2">
        <v>42785</v>
      </c>
      <c r="B417">
        <v>327</v>
      </c>
      <c r="C417">
        <v>366</v>
      </c>
      <c r="D417">
        <v>156</v>
      </c>
      <c r="E417">
        <v>294</v>
      </c>
      <c r="F417">
        <v>360</v>
      </c>
      <c r="G417">
        <v>39</v>
      </c>
      <c r="H417">
        <v>108</v>
      </c>
      <c r="I417">
        <v>34</v>
      </c>
      <c r="J417">
        <v>66</v>
      </c>
      <c r="K417">
        <v>308</v>
      </c>
      <c r="L417">
        <v>270</v>
      </c>
      <c r="M417">
        <v>280</v>
      </c>
      <c r="N417">
        <v>347</v>
      </c>
      <c r="O417">
        <v>782</v>
      </c>
      <c r="P417">
        <v>649</v>
      </c>
      <c r="Q417">
        <v>942</v>
      </c>
      <c r="R417">
        <v>534</v>
      </c>
      <c r="S417">
        <v>1304</v>
      </c>
      <c r="T417">
        <v>163</v>
      </c>
      <c r="U417">
        <v>166</v>
      </c>
      <c r="V417">
        <v>1602</v>
      </c>
      <c r="W417">
        <v>871</v>
      </c>
      <c r="X417">
        <v>265</v>
      </c>
      <c r="Y417">
        <v>392</v>
      </c>
      <c r="Z417">
        <v>84</v>
      </c>
      <c r="AA417">
        <v>89</v>
      </c>
    </row>
    <row r="418" spans="1:27">
      <c r="A418" s="2">
        <v>42786</v>
      </c>
      <c r="B418">
        <v>485</v>
      </c>
      <c r="C418">
        <v>273</v>
      </c>
      <c r="D418">
        <v>139</v>
      </c>
      <c r="E418">
        <v>764</v>
      </c>
      <c r="F418">
        <v>555</v>
      </c>
      <c r="G418">
        <v>102</v>
      </c>
      <c r="H418">
        <v>131</v>
      </c>
      <c r="I418">
        <v>59</v>
      </c>
      <c r="J418">
        <v>248</v>
      </c>
      <c r="K418">
        <v>707</v>
      </c>
      <c r="L418">
        <v>146</v>
      </c>
      <c r="M418">
        <v>334</v>
      </c>
      <c r="N418">
        <v>502</v>
      </c>
      <c r="O418">
        <v>530</v>
      </c>
      <c r="P418">
        <v>1264</v>
      </c>
      <c r="Q418">
        <v>818</v>
      </c>
      <c r="R418">
        <v>341</v>
      </c>
      <c r="S418">
        <v>1472</v>
      </c>
      <c r="T418">
        <v>158</v>
      </c>
      <c r="U418">
        <v>527</v>
      </c>
      <c r="V418">
        <v>1502</v>
      </c>
      <c r="W418">
        <v>980</v>
      </c>
      <c r="X418">
        <v>103</v>
      </c>
      <c r="Y418">
        <v>149</v>
      </c>
      <c r="Z418">
        <v>178</v>
      </c>
      <c r="AA418">
        <v>194</v>
      </c>
    </row>
    <row r="419" spans="1:27">
      <c r="A419" s="2">
        <v>42787</v>
      </c>
      <c r="B419">
        <v>551</v>
      </c>
      <c r="C419">
        <v>388</v>
      </c>
      <c r="D419">
        <v>174</v>
      </c>
      <c r="E419">
        <v>941</v>
      </c>
      <c r="F419">
        <v>637</v>
      </c>
      <c r="G419">
        <v>93</v>
      </c>
      <c r="H419">
        <v>115</v>
      </c>
      <c r="I419">
        <v>66</v>
      </c>
      <c r="J419">
        <v>277</v>
      </c>
      <c r="K419">
        <v>807</v>
      </c>
      <c r="L419">
        <v>164</v>
      </c>
      <c r="M419">
        <v>455</v>
      </c>
      <c r="N419">
        <v>614</v>
      </c>
      <c r="O419">
        <v>651</v>
      </c>
      <c r="P419">
        <v>1428</v>
      </c>
      <c r="Q419">
        <v>1029</v>
      </c>
      <c r="R419">
        <v>413</v>
      </c>
      <c r="S419">
        <v>1688</v>
      </c>
      <c r="T419">
        <v>181</v>
      </c>
      <c r="U419">
        <v>541</v>
      </c>
      <c r="V419">
        <v>1917</v>
      </c>
      <c r="W419">
        <v>755</v>
      </c>
      <c r="X419">
        <v>147</v>
      </c>
      <c r="Y419">
        <v>244</v>
      </c>
      <c r="Z419">
        <v>248</v>
      </c>
      <c r="AA419">
        <v>209</v>
      </c>
    </row>
    <row r="420" spans="1:27">
      <c r="A420" s="2">
        <v>42788</v>
      </c>
      <c r="B420">
        <v>485</v>
      </c>
      <c r="C420">
        <v>380</v>
      </c>
      <c r="D420">
        <v>160</v>
      </c>
      <c r="E420">
        <v>896</v>
      </c>
      <c r="F420">
        <v>585</v>
      </c>
      <c r="G420">
        <v>100</v>
      </c>
      <c r="H420">
        <v>103</v>
      </c>
      <c r="I420">
        <v>69</v>
      </c>
      <c r="J420">
        <v>225</v>
      </c>
      <c r="K420">
        <v>829</v>
      </c>
      <c r="L420">
        <v>174</v>
      </c>
      <c r="M420">
        <v>430</v>
      </c>
      <c r="N420">
        <v>580</v>
      </c>
      <c r="O420">
        <v>551</v>
      </c>
      <c r="P420">
        <v>1270</v>
      </c>
      <c r="Q420">
        <v>854</v>
      </c>
      <c r="R420">
        <v>355</v>
      </c>
      <c r="S420">
        <v>1589</v>
      </c>
      <c r="T420">
        <v>183</v>
      </c>
      <c r="U420">
        <v>522</v>
      </c>
      <c r="V420">
        <v>1694</v>
      </c>
      <c r="W420">
        <v>848</v>
      </c>
      <c r="X420">
        <v>125</v>
      </c>
      <c r="Y420">
        <v>170</v>
      </c>
      <c r="Z420">
        <v>206</v>
      </c>
      <c r="AA420">
        <v>196</v>
      </c>
    </row>
    <row r="421" spans="1:27">
      <c r="A421" s="2">
        <v>42789</v>
      </c>
      <c r="B421">
        <v>521</v>
      </c>
      <c r="C421">
        <v>383</v>
      </c>
      <c r="D421">
        <v>169</v>
      </c>
      <c r="E421">
        <v>833</v>
      </c>
      <c r="F421">
        <v>582</v>
      </c>
      <c r="G421">
        <v>95</v>
      </c>
      <c r="H421">
        <v>100</v>
      </c>
      <c r="I421">
        <v>60</v>
      </c>
      <c r="J421">
        <v>222</v>
      </c>
      <c r="K421">
        <v>830</v>
      </c>
      <c r="L421">
        <v>145</v>
      </c>
      <c r="M421">
        <v>377</v>
      </c>
      <c r="N421">
        <v>545</v>
      </c>
      <c r="O421">
        <v>511</v>
      </c>
      <c r="P421">
        <v>1190</v>
      </c>
      <c r="Q421">
        <v>775</v>
      </c>
      <c r="R421">
        <v>370</v>
      </c>
      <c r="S421">
        <v>1558</v>
      </c>
      <c r="T421">
        <v>172</v>
      </c>
      <c r="U421">
        <v>529</v>
      </c>
      <c r="V421">
        <v>1762</v>
      </c>
      <c r="W421">
        <v>796</v>
      </c>
      <c r="X421">
        <v>97</v>
      </c>
      <c r="Y421">
        <v>156</v>
      </c>
      <c r="Z421">
        <v>187</v>
      </c>
      <c r="AA421">
        <v>192</v>
      </c>
    </row>
    <row r="422" spans="1:27">
      <c r="A422" s="2">
        <v>42790</v>
      </c>
      <c r="B422">
        <v>406</v>
      </c>
      <c r="C422">
        <v>373</v>
      </c>
      <c r="D422">
        <v>103</v>
      </c>
      <c r="E422">
        <v>747</v>
      </c>
      <c r="F422">
        <v>430</v>
      </c>
      <c r="G422">
        <v>99</v>
      </c>
      <c r="H422">
        <v>110</v>
      </c>
      <c r="I422">
        <v>48</v>
      </c>
      <c r="J422">
        <v>214</v>
      </c>
      <c r="K422">
        <v>715</v>
      </c>
      <c r="L422">
        <v>133</v>
      </c>
      <c r="M422">
        <v>348</v>
      </c>
      <c r="N422">
        <v>473</v>
      </c>
      <c r="O422">
        <v>393</v>
      </c>
      <c r="P422">
        <v>1033</v>
      </c>
      <c r="Q422">
        <v>653</v>
      </c>
      <c r="R422">
        <v>320</v>
      </c>
      <c r="S422">
        <v>1283</v>
      </c>
      <c r="T422">
        <v>143</v>
      </c>
      <c r="U422">
        <v>495</v>
      </c>
      <c r="V422">
        <v>1413</v>
      </c>
      <c r="W422">
        <v>744</v>
      </c>
      <c r="X422">
        <v>187</v>
      </c>
      <c r="Y422">
        <v>130</v>
      </c>
      <c r="Z422">
        <v>199</v>
      </c>
      <c r="AA422">
        <v>211</v>
      </c>
    </row>
    <row r="423" spans="1:27">
      <c r="A423" s="2">
        <v>42791</v>
      </c>
      <c r="B423">
        <v>245</v>
      </c>
      <c r="C423">
        <v>346</v>
      </c>
      <c r="D423">
        <v>201</v>
      </c>
      <c r="E423">
        <v>293</v>
      </c>
      <c r="F423">
        <v>268</v>
      </c>
      <c r="G423">
        <v>36</v>
      </c>
      <c r="H423">
        <v>90</v>
      </c>
      <c r="I423">
        <v>37</v>
      </c>
      <c r="J423">
        <v>74</v>
      </c>
      <c r="K423">
        <v>375</v>
      </c>
      <c r="L423">
        <v>231</v>
      </c>
      <c r="M423">
        <v>306</v>
      </c>
      <c r="N423">
        <v>303</v>
      </c>
      <c r="O423">
        <v>716</v>
      </c>
      <c r="P423">
        <v>497</v>
      </c>
      <c r="Q423">
        <v>688</v>
      </c>
      <c r="R423">
        <v>517</v>
      </c>
      <c r="S423">
        <v>1375</v>
      </c>
      <c r="T423">
        <v>125</v>
      </c>
      <c r="U423">
        <v>228</v>
      </c>
      <c r="V423">
        <v>1676</v>
      </c>
      <c r="W423">
        <v>760</v>
      </c>
      <c r="X423">
        <v>361</v>
      </c>
      <c r="Y423">
        <v>316</v>
      </c>
      <c r="Z423">
        <v>93</v>
      </c>
      <c r="AA423">
        <v>105</v>
      </c>
    </row>
    <row r="424" spans="1:27">
      <c r="A424" s="2">
        <v>42792</v>
      </c>
      <c r="B424">
        <v>310</v>
      </c>
      <c r="C424">
        <v>410</v>
      </c>
      <c r="D424">
        <v>106</v>
      </c>
      <c r="E424">
        <v>327</v>
      </c>
      <c r="F424">
        <v>399</v>
      </c>
      <c r="G424">
        <v>31</v>
      </c>
      <c r="H424">
        <v>89</v>
      </c>
      <c r="I424">
        <v>26</v>
      </c>
      <c r="J424">
        <v>66</v>
      </c>
      <c r="K424">
        <v>334</v>
      </c>
      <c r="L424">
        <v>205</v>
      </c>
      <c r="M424">
        <v>275</v>
      </c>
      <c r="N424">
        <v>359</v>
      </c>
      <c r="O424">
        <v>849</v>
      </c>
      <c r="P424">
        <v>656</v>
      </c>
      <c r="Q424">
        <v>972</v>
      </c>
      <c r="R424">
        <v>663</v>
      </c>
      <c r="S424">
        <v>1432</v>
      </c>
      <c r="T424">
        <v>151</v>
      </c>
      <c r="U424">
        <v>180</v>
      </c>
      <c r="V424">
        <v>1692</v>
      </c>
      <c r="W424">
        <v>845</v>
      </c>
      <c r="X424">
        <v>282</v>
      </c>
      <c r="Y424">
        <v>340</v>
      </c>
      <c r="Z424">
        <v>104</v>
      </c>
      <c r="AA424">
        <v>108</v>
      </c>
    </row>
    <row r="425" spans="1:27">
      <c r="A425" s="2">
        <v>42793</v>
      </c>
      <c r="B425">
        <v>503</v>
      </c>
      <c r="C425">
        <v>307</v>
      </c>
      <c r="D425">
        <v>89</v>
      </c>
      <c r="E425">
        <v>786</v>
      </c>
      <c r="F425">
        <v>575</v>
      </c>
      <c r="G425">
        <v>87</v>
      </c>
      <c r="H425">
        <v>105</v>
      </c>
      <c r="I425">
        <v>74</v>
      </c>
      <c r="J425">
        <v>256</v>
      </c>
      <c r="K425">
        <v>701</v>
      </c>
      <c r="L425">
        <v>134</v>
      </c>
      <c r="M425">
        <v>330</v>
      </c>
      <c r="N425">
        <v>548</v>
      </c>
      <c r="O425">
        <v>495</v>
      </c>
      <c r="P425">
        <v>1316</v>
      </c>
      <c r="Q425">
        <v>858</v>
      </c>
      <c r="R425">
        <v>403</v>
      </c>
      <c r="S425">
        <v>1513</v>
      </c>
      <c r="T425">
        <v>181</v>
      </c>
      <c r="U425">
        <v>599</v>
      </c>
      <c r="V425">
        <v>1662</v>
      </c>
      <c r="W425">
        <v>659</v>
      </c>
      <c r="X425">
        <v>128</v>
      </c>
      <c r="Y425">
        <v>107</v>
      </c>
      <c r="Z425">
        <v>196</v>
      </c>
      <c r="AA425">
        <v>203</v>
      </c>
    </row>
    <row r="426" spans="1:27">
      <c r="A426" s="2">
        <v>42794</v>
      </c>
      <c r="B426">
        <v>511</v>
      </c>
      <c r="C426">
        <v>460</v>
      </c>
      <c r="D426">
        <v>99</v>
      </c>
      <c r="E426">
        <v>940</v>
      </c>
      <c r="F426">
        <v>634</v>
      </c>
      <c r="G426">
        <v>118</v>
      </c>
      <c r="H426">
        <v>104</v>
      </c>
      <c r="I426">
        <v>67</v>
      </c>
      <c r="J426">
        <v>243</v>
      </c>
      <c r="K426">
        <v>863</v>
      </c>
      <c r="L426">
        <v>191</v>
      </c>
      <c r="M426">
        <v>439</v>
      </c>
      <c r="N426">
        <v>613</v>
      </c>
      <c r="O426">
        <v>589</v>
      </c>
      <c r="P426">
        <v>1413</v>
      </c>
      <c r="Q426">
        <v>1069</v>
      </c>
      <c r="R426">
        <v>377</v>
      </c>
      <c r="S426">
        <v>1746</v>
      </c>
      <c r="T426">
        <v>172</v>
      </c>
      <c r="U426">
        <v>655</v>
      </c>
      <c r="V426">
        <v>1940</v>
      </c>
      <c r="W426">
        <v>828</v>
      </c>
      <c r="X426">
        <v>120</v>
      </c>
      <c r="Y426">
        <v>232</v>
      </c>
      <c r="Z426">
        <v>196</v>
      </c>
      <c r="AA426">
        <v>219</v>
      </c>
    </row>
    <row r="427" spans="1:27">
      <c r="A427" s="2">
        <v>42795</v>
      </c>
      <c r="B427">
        <v>512</v>
      </c>
      <c r="C427">
        <v>296</v>
      </c>
      <c r="D427">
        <v>162</v>
      </c>
      <c r="E427">
        <v>837</v>
      </c>
      <c r="F427">
        <v>574</v>
      </c>
      <c r="G427">
        <v>106</v>
      </c>
      <c r="H427">
        <v>96</v>
      </c>
      <c r="I427">
        <v>69</v>
      </c>
      <c r="J427">
        <v>285</v>
      </c>
      <c r="K427">
        <v>818</v>
      </c>
      <c r="L427">
        <v>138</v>
      </c>
      <c r="M427">
        <v>484</v>
      </c>
      <c r="N427">
        <v>0</v>
      </c>
      <c r="O427">
        <v>542</v>
      </c>
      <c r="P427">
        <v>1145</v>
      </c>
      <c r="Q427">
        <v>871</v>
      </c>
      <c r="R427">
        <v>384</v>
      </c>
      <c r="S427">
        <v>1339</v>
      </c>
      <c r="T427">
        <v>186</v>
      </c>
      <c r="U427">
        <v>545</v>
      </c>
      <c r="V427">
        <v>1523</v>
      </c>
      <c r="W427">
        <v>616</v>
      </c>
      <c r="X427">
        <v>102</v>
      </c>
      <c r="Y427">
        <v>129</v>
      </c>
      <c r="Z427">
        <v>209</v>
      </c>
      <c r="AA427">
        <v>178</v>
      </c>
    </row>
    <row r="428" spans="1:27">
      <c r="A428" s="2">
        <v>42796</v>
      </c>
      <c r="B428">
        <v>553</v>
      </c>
      <c r="C428">
        <v>388</v>
      </c>
      <c r="D428">
        <v>189</v>
      </c>
      <c r="E428">
        <v>844</v>
      </c>
      <c r="F428">
        <v>629</v>
      </c>
      <c r="G428">
        <v>110</v>
      </c>
      <c r="H428">
        <v>101</v>
      </c>
      <c r="I428">
        <v>52</v>
      </c>
      <c r="J428">
        <v>248</v>
      </c>
      <c r="K428">
        <v>856</v>
      </c>
      <c r="L428">
        <v>142</v>
      </c>
      <c r="M428">
        <v>457</v>
      </c>
      <c r="N428">
        <v>0</v>
      </c>
      <c r="O428">
        <v>516</v>
      </c>
      <c r="P428">
        <v>1177</v>
      </c>
      <c r="Q428">
        <v>902</v>
      </c>
      <c r="R428">
        <v>362</v>
      </c>
      <c r="S428">
        <v>1572</v>
      </c>
      <c r="T428">
        <v>187</v>
      </c>
      <c r="U428">
        <v>587</v>
      </c>
      <c r="V428">
        <v>1686</v>
      </c>
      <c r="W428">
        <v>781</v>
      </c>
      <c r="X428">
        <v>108</v>
      </c>
      <c r="Y428">
        <v>148</v>
      </c>
      <c r="Z428">
        <v>236</v>
      </c>
      <c r="AA428">
        <v>191</v>
      </c>
    </row>
    <row r="429" spans="1:27">
      <c r="A429" s="2">
        <v>42797</v>
      </c>
      <c r="B429">
        <v>447</v>
      </c>
      <c r="C429">
        <v>369</v>
      </c>
      <c r="D429">
        <v>125</v>
      </c>
      <c r="E429">
        <v>755</v>
      </c>
      <c r="F429">
        <v>469</v>
      </c>
      <c r="G429">
        <v>89</v>
      </c>
      <c r="H429">
        <v>109</v>
      </c>
      <c r="I429">
        <v>47</v>
      </c>
      <c r="J429">
        <v>236</v>
      </c>
      <c r="K429">
        <v>793</v>
      </c>
      <c r="L429">
        <v>131</v>
      </c>
      <c r="M429">
        <v>482</v>
      </c>
      <c r="N429">
        <v>0</v>
      </c>
      <c r="O429">
        <v>440</v>
      </c>
      <c r="P429">
        <v>1058</v>
      </c>
      <c r="Q429">
        <v>715</v>
      </c>
      <c r="R429">
        <v>330</v>
      </c>
      <c r="S429">
        <v>1484</v>
      </c>
      <c r="T429">
        <v>161</v>
      </c>
      <c r="U429">
        <v>530</v>
      </c>
      <c r="V429">
        <v>1570</v>
      </c>
      <c r="W429">
        <v>816</v>
      </c>
      <c r="X429">
        <v>151</v>
      </c>
      <c r="Y429">
        <v>114</v>
      </c>
      <c r="Z429">
        <v>202</v>
      </c>
      <c r="AA429">
        <v>187</v>
      </c>
    </row>
    <row r="430" spans="1:27">
      <c r="A430" s="2">
        <v>42798</v>
      </c>
      <c r="B430">
        <v>318</v>
      </c>
      <c r="C430">
        <v>408</v>
      </c>
      <c r="D430">
        <v>190</v>
      </c>
      <c r="E430">
        <v>311</v>
      </c>
      <c r="F430">
        <v>349</v>
      </c>
      <c r="G430">
        <v>36</v>
      </c>
      <c r="H430">
        <v>71</v>
      </c>
      <c r="I430">
        <v>31</v>
      </c>
      <c r="J430">
        <v>84</v>
      </c>
      <c r="K430">
        <v>405</v>
      </c>
      <c r="L430">
        <v>252</v>
      </c>
      <c r="M430">
        <v>465</v>
      </c>
      <c r="N430">
        <v>0</v>
      </c>
      <c r="O430">
        <v>677</v>
      </c>
      <c r="P430">
        <v>556</v>
      </c>
      <c r="Q430">
        <v>757</v>
      </c>
      <c r="R430">
        <v>519</v>
      </c>
      <c r="S430">
        <v>1300</v>
      </c>
      <c r="T430">
        <v>118</v>
      </c>
      <c r="U430">
        <v>209</v>
      </c>
      <c r="V430">
        <v>1479</v>
      </c>
      <c r="W430">
        <v>903</v>
      </c>
      <c r="X430">
        <v>209</v>
      </c>
      <c r="Y430">
        <v>330</v>
      </c>
      <c r="Z430">
        <v>95</v>
      </c>
      <c r="AA430">
        <v>118</v>
      </c>
    </row>
    <row r="431" spans="1:27">
      <c r="A431" s="2">
        <v>42799</v>
      </c>
      <c r="B431">
        <v>291</v>
      </c>
      <c r="C431">
        <v>316</v>
      </c>
      <c r="D431">
        <v>156</v>
      </c>
      <c r="E431">
        <v>275</v>
      </c>
      <c r="F431">
        <v>342</v>
      </c>
      <c r="G431">
        <v>30</v>
      </c>
      <c r="H431">
        <v>95</v>
      </c>
      <c r="I431">
        <v>26</v>
      </c>
      <c r="J431">
        <v>62</v>
      </c>
      <c r="K431">
        <v>362</v>
      </c>
      <c r="L431">
        <v>166</v>
      </c>
      <c r="M431">
        <v>375</v>
      </c>
      <c r="N431">
        <v>0</v>
      </c>
      <c r="O431">
        <v>721</v>
      </c>
      <c r="P431">
        <v>600</v>
      </c>
      <c r="Q431">
        <v>797</v>
      </c>
      <c r="R431">
        <v>602</v>
      </c>
      <c r="S431">
        <v>726</v>
      </c>
      <c r="T431">
        <v>106</v>
      </c>
      <c r="U431">
        <v>219</v>
      </c>
      <c r="V431">
        <v>876</v>
      </c>
      <c r="W431">
        <v>576</v>
      </c>
      <c r="X431">
        <v>251</v>
      </c>
      <c r="Y431">
        <v>294</v>
      </c>
      <c r="Z431">
        <v>88</v>
      </c>
      <c r="AA431">
        <v>98</v>
      </c>
    </row>
    <row r="432" spans="1:27">
      <c r="A432" s="2">
        <v>42800</v>
      </c>
      <c r="B432">
        <v>696</v>
      </c>
      <c r="C432">
        <v>325</v>
      </c>
      <c r="D432">
        <v>127</v>
      </c>
      <c r="E432">
        <v>875</v>
      </c>
      <c r="F432">
        <v>700</v>
      </c>
      <c r="G432">
        <v>104</v>
      </c>
      <c r="H432">
        <v>90</v>
      </c>
      <c r="I432">
        <v>40</v>
      </c>
      <c r="J432">
        <v>282</v>
      </c>
      <c r="K432">
        <v>868</v>
      </c>
      <c r="L432">
        <v>135</v>
      </c>
      <c r="M432">
        <v>398</v>
      </c>
      <c r="N432">
        <v>0</v>
      </c>
      <c r="O432">
        <v>523</v>
      </c>
      <c r="P432">
        <v>1319</v>
      </c>
      <c r="Q432">
        <v>858</v>
      </c>
      <c r="R432">
        <v>453</v>
      </c>
      <c r="S432">
        <v>1557</v>
      </c>
      <c r="T432">
        <v>185</v>
      </c>
      <c r="U432">
        <v>722</v>
      </c>
      <c r="V432">
        <v>1714</v>
      </c>
      <c r="W432">
        <v>666</v>
      </c>
      <c r="X432">
        <v>154</v>
      </c>
      <c r="Y432">
        <v>140</v>
      </c>
      <c r="Z432">
        <v>241</v>
      </c>
      <c r="AA432">
        <v>210</v>
      </c>
    </row>
    <row r="433" spans="1:27">
      <c r="A433" s="2">
        <v>42801</v>
      </c>
      <c r="B433">
        <v>547</v>
      </c>
      <c r="C433">
        <v>293</v>
      </c>
      <c r="D433">
        <v>192</v>
      </c>
      <c r="E433">
        <v>826</v>
      </c>
      <c r="F433">
        <v>531</v>
      </c>
      <c r="G433">
        <v>123</v>
      </c>
      <c r="H433">
        <v>106</v>
      </c>
      <c r="I433">
        <v>47</v>
      </c>
      <c r="J433">
        <v>236</v>
      </c>
      <c r="K433">
        <v>736</v>
      </c>
      <c r="L433">
        <v>124</v>
      </c>
      <c r="M433">
        <v>417</v>
      </c>
      <c r="N433">
        <v>0</v>
      </c>
      <c r="O433">
        <v>408</v>
      </c>
      <c r="P433">
        <v>1054</v>
      </c>
      <c r="Q433">
        <v>651</v>
      </c>
      <c r="R433">
        <v>276</v>
      </c>
      <c r="S433">
        <v>1261</v>
      </c>
      <c r="T433">
        <v>113</v>
      </c>
      <c r="U433">
        <v>583</v>
      </c>
      <c r="V433">
        <v>1421</v>
      </c>
      <c r="W433">
        <v>508</v>
      </c>
      <c r="X433">
        <v>69</v>
      </c>
      <c r="Y433">
        <v>116</v>
      </c>
      <c r="Z433">
        <v>205</v>
      </c>
      <c r="AA433">
        <v>190</v>
      </c>
    </row>
    <row r="434" spans="1:27">
      <c r="A434" s="2">
        <v>42802</v>
      </c>
      <c r="B434">
        <v>224</v>
      </c>
      <c r="C434">
        <v>114</v>
      </c>
      <c r="D434">
        <v>153</v>
      </c>
      <c r="E434">
        <v>459</v>
      </c>
      <c r="F434">
        <v>265</v>
      </c>
      <c r="G434">
        <v>84</v>
      </c>
      <c r="H434">
        <v>89</v>
      </c>
      <c r="I434">
        <v>41</v>
      </c>
      <c r="J434">
        <v>157</v>
      </c>
      <c r="K434">
        <v>425</v>
      </c>
      <c r="L434">
        <v>74</v>
      </c>
      <c r="M434">
        <v>178</v>
      </c>
      <c r="N434">
        <v>179</v>
      </c>
      <c r="O434">
        <v>185</v>
      </c>
      <c r="P434">
        <v>526</v>
      </c>
      <c r="Q434">
        <v>277</v>
      </c>
      <c r="R434">
        <v>52</v>
      </c>
      <c r="S434">
        <v>614</v>
      </c>
      <c r="T434">
        <v>60</v>
      </c>
      <c r="U434">
        <v>324</v>
      </c>
      <c r="V434">
        <v>663</v>
      </c>
      <c r="W434">
        <v>262</v>
      </c>
      <c r="X434">
        <v>32</v>
      </c>
      <c r="Y434">
        <v>30</v>
      </c>
      <c r="Z434">
        <v>136</v>
      </c>
      <c r="AA434">
        <v>120</v>
      </c>
    </row>
    <row r="435" spans="1:27">
      <c r="A435" s="2">
        <v>42803</v>
      </c>
      <c r="B435">
        <v>346</v>
      </c>
      <c r="C435">
        <v>210</v>
      </c>
      <c r="D435">
        <v>165</v>
      </c>
      <c r="E435">
        <v>697</v>
      </c>
      <c r="F435">
        <v>415</v>
      </c>
      <c r="G435">
        <v>117</v>
      </c>
      <c r="H435">
        <v>104</v>
      </c>
      <c r="I435">
        <v>25</v>
      </c>
      <c r="J435">
        <v>232</v>
      </c>
      <c r="K435">
        <v>636</v>
      </c>
      <c r="L435">
        <v>91</v>
      </c>
      <c r="M435">
        <v>289</v>
      </c>
      <c r="N435">
        <v>314</v>
      </c>
      <c r="O435">
        <v>342</v>
      </c>
      <c r="P435">
        <v>804</v>
      </c>
      <c r="Q435">
        <v>493</v>
      </c>
      <c r="R435">
        <v>116</v>
      </c>
      <c r="S435">
        <v>832</v>
      </c>
      <c r="T435">
        <v>95</v>
      </c>
      <c r="U435">
        <v>533</v>
      </c>
      <c r="V435">
        <v>973</v>
      </c>
      <c r="W435">
        <v>433</v>
      </c>
      <c r="X435">
        <v>76</v>
      </c>
      <c r="Y435">
        <v>58</v>
      </c>
      <c r="Z435">
        <v>194</v>
      </c>
      <c r="AA435">
        <v>164</v>
      </c>
    </row>
    <row r="436" spans="1:27">
      <c r="A436" s="2">
        <v>42804</v>
      </c>
      <c r="B436">
        <v>237</v>
      </c>
      <c r="C436">
        <v>159</v>
      </c>
      <c r="D436">
        <v>100</v>
      </c>
      <c r="E436">
        <v>482</v>
      </c>
      <c r="F436">
        <v>308</v>
      </c>
      <c r="G436">
        <v>97</v>
      </c>
      <c r="H436">
        <v>100</v>
      </c>
      <c r="I436">
        <v>24</v>
      </c>
      <c r="J436">
        <v>137</v>
      </c>
      <c r="K436">
        <v>423</v>
      </c>
      <c r="L436">
        <v>78</v>
      </c>
      <c r="M436">
        <v>264</v>
      </c>
      <c r="N436">
        <v>214</v>
      </c>
      <c r="O436">
        <v>232</v>
      </c>
      <c r="P436">
        <v>583</v>
      </c>
      <c r="Q436">
        <v>361</v>
      </c>
      <c r="R436">
        <v>60</v>
      </c>
      <c r="S436">
        <v>651</v>
      </c>
      <c r="T436">
        <v>67</v>
      </c>
      <c r="U436">
        <v>375</v>
      </c>
      <c r="V436">
        <v>745</v>
      </c>
      <c r="W436">
        <v>262</v>
      </c>
      <c r="X436">
        <v>55</v>
      </c>
      <c r="Y436">
        <v>37</v>
      </c>
      <c r="Z436">
        <v>146</v>
      </c>
      <c r="AA436">
        <v>105</v>
      </c>
    </row>
    <row r="437" spans="1:27">
      <c r="A437" s="2">
        <v>42805</v>
      </c>
      <c r="B437">
        <v>76</v>
      </c>
      <c r="C437">
        <v>129</v>
      </c>
      <c r="D437">
        <v>214</v>
      </c>
      <c r="E437">
        <v>141</v>
      </c>
      <c r="F437">
        <v>93</v>
      </c>
      <c r="G437">
        <v>34</v>
      </c>
      <c r="H437">
        <v>70</v>
      </c>
      <c r="I437">
        <v>19</v>
      </c>
      <c r="J437">
        <v>47</v>
      </c>
      <c r="K437">
        <v>183</v>
      </c>
      <c r="L437">
        <v>68</v>
      </c>
      <c r="M437">
        <v>158</v>
      </c>
      <c r="N437">
        <v>110</v>
      </c>
      <c r="O437">
        <v>184</v>
      </c>
      <c r="P437">
        <v>159</v>
      </c>
      <c r="Q437">
        <v>228</v>
      </c>
      <c r="R437">
        <v>239</v>
      </c>
      <c r="S437">
        <v>411</v>
      </c>
      <c r="T437">
        <v>42</v>
      </c>
      <c r="U437">
        <v>135</v>
      </c>
      <c r="V437">
        <v>563</v>
      </c>
      <c r="W437">
        <v>612</v>
      </c>
      <c r="X437">
        <v>69</v>
      </c>
      <c r="Y437">
        <v>71</v>
      </c>
      <c r="Z437">
        <v>62</v>
      </c>
      <c r="AA437">
        <v>56</v>
      </c>
    </row>
    <row r="438" spans="1:27">
      <c r="A438" s="2">
        <v>42806</v>
      </c>
      <c r="B438">
        <v>82</v>
      </c>
      <c r="C438">
        <v>156</v>
      </c>
      <c r="D438">
        <v>174</v>
      </c>
      <c r="E438">
        <v>140</v>
      </c>
      <c r="F438">
        <v>103</v>
      </c>
      <c r="G438">
        <v>25</v>
      </c>
      <c r="H438">
        <v>62</v>
      </c>
      <c r="I438">
        <v>9</v>
      </c>
      <c r="J438">
        <v>39</v>
      </c>
      <c r="K438">
        <v>171</v>
      </c>
      <c r="L438">
        <v>87</v>
      </c>
      <c r="M438">
        <v>154</v>
      </c>
      <c r="N438">
        <v>148</v>
      </c>
      <c r="O438">
        <v>248</v>
      </c>
      <c r="P438">
        <v>273</v>
      </c>
      <c r="Q438">
        <v>296</v>
      </c>
      <c r="R438">
        <v>148</v>
      </c>
      <c r="S438">
        <v>333</v>
      </c>
      <c r="T438">
        <v>51</v>
      </c>
      <c r="U438">
        <v>91</v>
      </c>
      <c r="V438">
        <v>507</v>
      </c>
      <c r="W438">
        <v>172</v>
      </c>
      <c r="X438">
        <v>106</v>
      </c>
      <c r="Y438">
        <v>124</v>
      </c>
      <c r="Z438">
        <v>73</v>
      </c>
      <c r="AA438">
        <v>50</v>
      </c>
    </row>
    <row r="439" spans="1:27">
      <c r="A439" s="2">
        <v>42807</v>
      </c>
      <c r="B439">
        <v>433</v>
      </c>
      <c r="C439">
        <v>255</v>
      </c>
      <c r="D439">
        <v>132</v>
      </c>
      <c r="E439">
        <v>707</v>
      </c>
      <c r="F439">
        <v>545</v>
      </c>
      <c r="G439">
        <v>121</v>
      </c>
      <c r="H439">
        <v>96</v>
      </c>
      <c r="I439">
        <v>32</v>
      </c>
      <c r="J439">
        <v>181</v>
      </c>
      <c r="K439">
        <v>616</v>
      </c>
      <c r="L439">
        <v>128</v>
      </c>
      <c r="M439">
        <v>395</v>
      </c>
      <c r="N439">
        <v>416</v>
      </c>
      <c r="O439">
        <v>412</v>
      </c>
      <c r="P439">
        <v>1030</v>
      </c>
      <c r="Q439">
        <v>691</v>
      </c>
      <c r="R439">
        <v>416</v>
      </c>
      <c r="S439">
        <v>1248</v>
      </c>
      <c r="T439">
        <v>156</v>
      </c>
      <c r="U439">
        <v>571</v>
      </c>
      <c r="V439">
        <v>1315</v>
      </c>
      <c r="W439">
        <v>546</v>
      </c>
      <c r="X439">
        <v>95</v>
      </c>
      <c r="Y439">
        <v>112</v>
      </c>
      <c r="Z439">
        <v>203</v>
      </c>
      <c r="AA439">
        <v>179</v>
      </c>
    </row>
    <row r="440" spans="1:27">
      <c r="A440" s="2">
        <v>42808</v>
      </c>
      <c r="B440">
        <v>529</v>
      </c>
      <c r="C440">
        <v>373</v>
      </c>
      <c r="D440">
        <v>162</v>
      </c>
      <c r="E440">
        <v>1021</v>
      </c>
      <c r="F440">
        <v>645</v>
      </c>
      <c r="G440">
        <v>111</v>
      </c>
      <c r="H440">
        <v>107</v>
      </c>
      <c r="I440">
        <v>62</v>
      </c>
      <c r="J440">
        <v>228</v>
      </c>
      <c r="K440">
        <v>843</v>
      </c>
      <c r="L440">
        <v>128</v>
      </c>
      <c r="M440">
        <v>539</v>
      </c>
      <c r="N440">
        <v>591</v>
      </c>
      <c r="O440">
        <v>612</v>
      </c>
      <c r="P440">
        <v>1249</v>
      </c>
      <c r="Q440">
        <v>877</v>
      </c>
      <c r="R440">
        <v>389</v>
      </c>
      <c r="S440">
        <v>1524</v>
      </c>
      <c r="T440">
        <v>148</v>
      </c>
      <c r="U440">
        <v>718</v>
      </c>
      <c r="V440">
        <v>1742</v>
      </c>
      <c r="W440">
        <v>673</v>
      </c>
      <c r="X440">
        <v>85</v>
      </c>
      <c r="Y440">
        <v>186</v>
      </c>
      <c r="Z440">
        <v>239</v>
      </c>
      <c r="AA440">
        <v>202</v>
      </c>
    </row>
    <row r="441" spans="1:27">
      <c r="A441" s="2">
        <v>42809</v>
      </c>
      <c r="B441">
        <v>491</v>
      </c>
      <c r="C441">
        <v>390</v>
      </c>
      <c r="D441">
        <v>138</v>
      </c>
      <c r="E441">
        <v>931</v>
      </c>
      <c r="F441">
        <v>593</v>
      </c>
      <c r="G441">
        <v>127</v>
      </c>
      <c r="H441">
        <v>111</v>
      </c>
      <c r="I441">
        <v>48</v>
      </c>
      <c r="J441">
        <v>250</v>
      </c>
      <c r="K441">
        <v>826</v>
      </c>
      <c r="L441">
        <v>174</v>
      </c>
      <c r="M441">
        <v>503</v>
      </c>
      <c r="N441">
        <v>614</v>
      </c>
      <c r="O441">
        <v>566</v>
      </c>
      <c r="P441">
        <v>1198</v>
      </c>
      <c r="Q441">
        <v>853</v>
      </c>
      <c r="R441">
        <v>362</v>
      </c>
      <c r="S441">
        <v>1485</v>
      </c>
      <c r="T441">
        <v>171</v>
      </c>
      <c r="U441">
        <v>639</v>
      </c>
      <c r="V441">
        <v>1531</v>
      </c>
      <c r="W441">
        <v>748</v>
      </c>
      <c r="X441">
        <v>135</v>
      </c>
      <c r="Y441">
        <v>183</v>
      </c>
      <c r="Z441">
        <v>228</v>
      </c>
      <c r="AA441">
        <v>208</v>
      </c>
    </row>
    <row r="442" spans="1:27">
      <c r="A442" s="2">
        <v>42810</v>
      </c>
      <c r="B442">
        <v>497</v>
      </c>
      <c r="C442">
        <v>378</v>
      </c>
      <c r="D442">
        <v>134</v>
      </c>
      <c r="E442">
        <v>956</v>
      </c>
      <c r="F442">
        <v>654</v>
      </c>
      <c r="G442">
        <v>131</v>
      </c>
      <c r="H442">
        <v>140</v>
      </c>
      <c r="I442">
        <v>54</v>
      </c>
      <c r="J442">
        <v>213</v>
      </c>
      <c r="K442">
        <v>875</v>
      </c>
      <c r="L442">
        <v>163</v>
      </c>
      <c r="M442">
        <v>439</v>
      </c>
      <c r="N442">
        <v>665</v>
      </c>
      <c r="O442">
        <v>482</v>
      </c>
      <c r="P442">
        <v>1252</v>
      </c>
      <c r="Q442">
        <v>825</v>
      </c>
      <c r="R442">
        <v>416</v>
      </c>
      <c r="S442">
        <v>1600</v>
      </c>
      <c r="T442">
        <v>168</v>
      </c>
      <c r="U442">
        <v>630</v>
      </c>
      <c r="V442">
        <v>1647</v>
      </c>
      <c r="W442">
        <v>677</v>
      </c>
      <c r="X442">
        <v>162</v>
      </c>
      <c r="Y442">
        <v>184</v>
      </c>
      <c r="Z442">
        <v>233</v>
      </c>
      <c r="AA442">
        <v>235</v>
      </c>
    </row>
    <row r="443" spans="1:27">
      <c r="A443" s="2">
        <v>42811</v>
      </c>
      <c r="B443">
        <v>427</v>
      </c>
      <c r="C443">
        <v>347</v>
      </c>
      <c r="D443">
        <v>103</v>
      </c>
      <c r="E443">
        <v>814</v>
      </c>
      <c r="F443">
        <v>456</v>
      </c>
      <c r="G443">
        <v>121</v>
      </c>
      <c r="H443">
        <v>124</v>
      </c>
      <c r="I443">
        <v>49</v>
      </c>
      <c r="J443">
        <v>187</v>
      </c>
      <c r="K443">
        <v>741</v>
      </c>
      <c r="L443">
        <v>149</v>
      </c>
      <c r="M443">
        <v>399</v>
      </c>
      <c r="N443">
        <v>539</v>
      </c>
      <c r="O443">
        <v>393</v>
      </c>
      <c r="P443">
        <v>1021</v>
      </c>
      <c r="Q443">
        <v>668</v>
      </c>
      <c r="R443">
        <v>339</v>
      </c>
      <c r="S443">
        <v>1252</v>
      </c>
      <c r="T443">
        <v>137</v>
      </c>
      <c r="U443">
        <v>581</v>
      </c>
      <c r="V443">
        <v>1312</v>
      </c>
      <c r="W443">
        <v>693</v>
      </c>
      <c r="X443">
        <v>114</v>
      </c>
      <c r="Y443">
        <v>110</v>
      </c>
      <c r="Z443">
        <v>202</v>
      </c>
      <c r="AA443">
        <v>191</v>
      </c>
    </row>
    <row r="444" spans="1:27">
      <c r="A444" s="2">
        <v>42812</v>
      </c>
      <c r="B444">
        <v>260</v>
      </c>
      <c r="C444">
        <v>330</v>
      </c>
      <c r="D444">
        <v>144</v>
      </c>
      <c r="E444">
        <v>302</v>
      </c>
      <c r="F444">
        <v>321</v>
      </c>
      <c r="G444">
        <v>40</v>
      </c>
      <c r="H444">
        <v>104</v>
      </c>
      <c r="I444">
        <v>40</v>
      </c>
      <c r="J444">
        <v>80</v>
      </c>
      <c r="K444">
        <v>388</v>
      </c>
      <c r="L444">
        <v>221</v>
      </c>
      <c r="M444">
        <v>389</v>
      </c>
      <c r="N444">
        <v>392</v>
      </c>
      <c r="O444">
        <v>694</v>
      </c>
      <c r="P444">
        <v>578</v>
      </c>
      <c r="Q444">
        <v>720</v>
      </c>
      <c r="R444">
        <v>474</v>
      </c>
      <c r="S444">
        <v>1215</v>
      </c>
      <c r="T444">
        <v>102</v>
      </c>
      <c r="U444">
        <v>202</v>
      </c>
      <c r="V444">
        <v>1458</v>
      </c>
      <c r="W444">
        <v>750</v>
      </c>
      <c r="X444">
        <v>199</v>
      </c>
      <c r="Y444">
        <v>289</v>
      </c>
      <c r="Z444">
        <v>83</v>
      </c>
      <c r="AA444">
        <v>87</v>
      </c>
    </row>
    <row r="445" spans="1:27">
      <c r="A445" s="2">
        <v>42813</v>
      </c>
      <c r="B445">
        <v>373</v>
      </c>
      <c r="C445">
        <v>510</v>
      </c>
      <c r="D445">
        <v>111</v>
      </c>
      <c r="E445">
        <v>343</v>
      </c>
      <c r="F445">
        <v>426</v>
      </c>
      <c r="G445">
        <v>38</v>
      </c>
      <c r="H445">
        <v>66</v>
      </c>
      <c r="I445">
        <v>28</v>
      </c>
      <c r="J445">
        <v>74</v>
      </c>
      <c r="K445">
        <v>339</v>
      </c>
      <c r="L445">
        <v>262</v>
      </c>
      <c r="M445">
        <v>417</v>
      </c>
      <c r="N445">
        <v>538</v>
      </c>
      <c r="O445">
        <v>901</v>
      </c>
      <c r="P445">
        <v>742</v>
      </c>
      <c r="Q445">
        <v>1146</v>
      </c>
      <c r="R445">
        <v>701</v>
      </c>
      <c r="S445">
        <v>1535</v>
      </c>
      <c r="T445">
        <v>121</v>
      </c>
      <c r="U445">
        <v>241</v>
      </c>
      <c r="V445">
        <v>1653</v>
      </c>
      <c r="W445">
        <v>1037</v>
      </c>
      <c r="X445">
        <v>499</v>
      </c>
      <c r="Y445">
        <v>418</v>
      </c>
      <c r="Z445">
        <v>81</v>
      </c>
      <c r="AA445">
        <v>88</v>
      </c>
    </row>
    <row r="446" spans="1:27">
      <c r="A446" s="2">
        <v>42814</v>
      </c>
      <c r="B446">
        <v>490</v>
      </c>
      <c r="C446">
        <v>280</v>
      </c>
      <c r="D446">
        <v>108</v>
      </c>
      <c r="E446">
        <v>827</v>
      </c>
      <c r="F446">
        <v>630</v>
      </c>
      <c r="G446">
        <v>125</v>
      </c>
      <c r="H446">
        <v>102</v>
      </c>
      <c r="I446">
        <v>54</v>
      </c>
      <c r="J446">
        <v>233</v>
      </c>
      <c r="K446">
        <v>742</v>
      </c>
      <c r="L446">
        <v>138</v>
      </c>
      <c r="M446">
        <v>418</v>
      </c>
      <c r="N446">
        <v>574</v>
      </c>
      <c r="O446">
        <v>442</v>
      </c>
      <c r="P446">
        <v>1173</v>
      </c>
      <c r="Q446">
        <v>766</v>
      </c>
      <c r="R446">
        <v>341</v>
      </c>
      <c r="S446">
        <v>1396</v>
      </c>
      <c r="T446">
        <v>171</v>
      </c>
      <c r="U446">
        <v>634</v>
      </c>
      <c r="V446">
        <v>1519</v>
      </c>
      <c r="W446">
        <v>592</v>
      </c>
      <c r="X446">
        <v>156</v>
      </c>
      <c r="Y446">
        <v>109</v>
      </c>
      <c r="Z446">
        <v>220</v>
      </c>
      <c r="AA446">
        <v>171</v>
      </c>
    </row>
    <row r="447" spans="1:27">
      <c r="A447" s="2">
        <v>42815</v>
      </c>
      <c r="B447">
        <v>489</v>
      </c>
      <c r="C447">
        <v>352</v>
      </c>
      <c r="D447">
        <v>160</v>
      </c>
      <c r="E447">
        <v>919</v>
      </c>
      <c r="F447">
        <v>592</v>
      </c>
      <c r="G447">
        <v>127</v>
      </c>
      <c r="H447">
        <v>106</v>
      </c>
      <c r="I447">
        <v>60</v>
      </c>
      <c r="J447">
        <v>206</v>
      </c>
      <c r="K447">
        <v>862</v>
      </c>
      <c r="L447">
        <v>143</v>
      </c>
      <c r="M447">
        <v>512</v>
      </c>
      <c r="N447">
        <v>566</v>
      </c>
      <c r="O447">
        <v>532</v>
      </c>
      <c r="P447">
        <v>1226</v>
      </c>
      <c r="Q447">
        <v>792</v>
      </c>
      <c r="R447">
        <v>333</v>
      </c>
      <c r="S447">
        <v>1394</v>
      </c>
      <c r="T447">
        <v>146</v>
      </c>
      <c r="U447">
        <v>627</v>
      </c>
      <c r="V447">
        <v>1630</v>
      </c>
      <c r="W447">
        <v>655</v>
      </c>
      <c r="X447">
        <v>173</v>
      </c>
      <c r="Y447">
        <v>154</v>
      </c>
      <c r="Z447">
        <v>218</v>
      </c>
      <c r="AA447">
        <v>190</v>
      </c>
    </row>
    <row r="448" spans="1:27">
      <c r="A448" s="2">
        <v>42816</v>
      </c>
      <c r="B448">
        <v>476</v>
      </c>
      <c r="C448">
        <v>338</v>
      </c>
      <c r="D448">
        <v>63</v>
      </c>
      <c r="E448">
        <v>888</v>
      </c>
      <c r="F448">
        <v>566</v>
      </c>
      <c r="G448">
        <v>113</v>
      </c>
      <c r="H448">
        <v>102</v>
      </c>
      <c r="I448">
        <v>60</v>
      </c>
      <c r="J448">
        <v>239</v>
      </c>
      <c r="K448">
        <v>846</v>
      </c>
      <c r="L448">
        <v>137</v>
      </c>
      <c r="M448">
        <v>556</v>
      </c>
      <c r="N448">
        <v>577</v>
      </c>
      <c r="O448">
        <v>489</v>
      </c>
      <c r="P448">
        <v>1139</v>
      </c>
      <c r="Q448">
        <v>767</v>
      </c>
      <c r="R448">
        <v>350</v>
      </c>
      <c r="S448">
        <v>1462</v>
      </c>
      <c r="T448">
        <v>166</v>
      </c>
      <c r="U448">
        <v>620</v>
      </c>
      <c r="V448">
        <v>1546</v>
      </c>
      <c r="W448">
        <v>652</v>
      </c>
      <c r="X448">
        <v>131</v>
      </c>
      <c r="Y448">
        <v>190</v>
      </c>
      <c r="Z448">
        <v>217</v>
      </c>
      <c r="AA448">
        <v>211</v>
      </c>
    </row>
    <row r="449" spans="1:27">
      <c r="A449" s="2">
        <v>42817</v>
      </c>
      <c r="B449">
        <v>445</v>
      </c>
      <c r="C449">
        <v>335</v>
      </c>
      <c r="D449">
        <v>54</v>
      </c>
      <c r="E449">
        <v>799</v>
      </c>
      <c r="F449">
        <v>525</v>
      </c>
      <c r="G449">
        <v>115</v>
      </c>
      <c r="H449">
        <v>101</v>
      </c>
      <c r="I449">
        <v>52</v>
      </c>
      <c r="J449">
        <v>215</v>
      </c>
      <c r="K449">
        <v>782</v>
      </c>
      <c r="L449">
        <v>161</v>
      </c>
      <c r="M449">
        <v>430</v>
      </c>
      <c r="N449">
        <v>525</v>
      </c>
      <c r="O449">
        <v>439</v>
      </c>
      <c r="P449">
        <v>1092</v>
      </c>
      <c r="Q449">
        <v>714</v>
      </c>
      <c r="R449">
        <v>323</v>
      </c>
      <c r="S449">
        <v>1389</v>
      </c>
      <c r="T449">
        <v>169</v>
      </c>
      <c r="U449">
        <v>613</v>
      </c>
      <c r="V449">
        <v>1592</v>
      </c>
      <c r="W449">
        <v>694</v>
      </c>
      <c r="X449">
        <v>137</v>
      </c>
      <c r="Y449">
        <v>118</v>
      </c>
      <c r="Z449">
        <v>204</v>
      </c>
      <c r="AA449">
        <v>194</v>
      </c>
    </row>
    <row r="450" spans="1:27">
      <c r="A450" s="2">
        <v>42818</v>
      </c>
      <c r="B450">
        <v>416</v>
      </c>
      <c r="C450">
        <v>337</v>
      </c>
      <c r="D450">
        <v>140</v>
      </c>
      <c r="E450">
        <v>820</v>
      </c>
      <c r="F450">
        <v>469</v>
      </c>
      <c r="G450">
        <v>129</v>
      </c>
      <c r="H450">
        <v>113</v>
      </c>
      <c r="I450">
        <v>48</v>
      </c>
      <c r="J450">
        <v>202</v>
      </c>
      <c r="K450">
        <v>770</v>
      </c>
      <c r="L450">
        <v>117</v>
      </c>
      <c r="M450">
        <v>451</v>
      </c>
      <c r="N450">
        <v>538</v>
      </c>
      <c r="O450">
        <v>411</v>
      </c>
      <c r="P450">
        <v>988</v>
      </c>
      <c r="Q450">
        <v>676</v>
      </c>
      <c r="R450">
        <v>344</v>
      </c>
      <c r="S450">
        <v>1333</v>
      </c>
      <c r="T450">
        <v>142</v>
      </c>
      <c r="U450">
        <v>534</v>
      </c>
      <c r="V450">
        <v>1443</v>
      </c>
      <c r="W450">
        <v>733</v>
      </c>
      <c r="X450">
        <v>125</v>
      </c>
      <c r="Y450">
        <v>156</v>
      </c>
      <c r="Z450">
        <v>210</v>
      </c>
      <c r="AA450">
        <v>193</v>
      </c>
    </row>
    <row r="451" spans="1:27">
      <c r="A451" s="2">
        <v>42819</v>
      </c>
      <c r="B451">
        <v>290</v>
      </c>
      <c r="C451">
        <v>360</v>
      </c>
      <c r="D451">
        <v>144</v>
      </c>
      <c r="E451">
        <v>345</v>
      </c>
      <c r="F451">
        <v>311</v>
      </c>
      <c r="G451">
        <v>47</v>
      </c>
      <c r="H451">
        <v>78</v>
      </c>
      <c r="I451">
        <v>28</v>
      </c>
      <c r="J451">
        <v>81</v>
      </c>
      <c r="K451">
        <v>397</v>
      </c>
      <c r="L451">
        <v>210</v>
      </c>
      <c r="M451">
        <v>375</v>
      </c>
      <c r="N451">
        <v>445</v>
      </c>
      <c r="O451">
        <v>827</v>
      </c>
      <c r="P451">
        <v>585</v>
      </c>
      <c r="Q451">
        <v>780</v>
      </c>
      <c r="R451">
        <v>403</v>
      </c>
      <c r="S451">
        <v>1149</v>
      </c>
      <c r="T451">
        <v>165</v>
      </c>
      <c r="U451">
        <v>215</v>
      </c>
      <c r="V451">
        <v>1324</v>
      </c>
      <c r="W451">
        <v>719</v>
      </c>
      <c r="X451">
        <v>173</v>
      </c>
      <c r="Y451">
        <v>285</v>
      </c>
      <c r="Z451">
        <v>114</v>
      </c>
      <c r="AA451">
        <v>127</v>
      </c>
    </row>
    <row r="452" spans="1:27">
      <c r="A452" s="2">
        <v>42820</v>
      </c>
      <c r="B452">
        <v>194</v>
      </c>
      <c r="C452">
        <v>201</v>
      </c>
      <c r="D452">
        <v>127</v>
      </c>
      <c r="E452">
        <v>208</v>
      </c>
      <c r="F452">
        <v>237</v>
      </c>
      <c r="G452">
        <v>42</v>
      </c>
      <c r="H452">
        <v>75</v>
      </c>
      <c r="I452">
        <v>13</v>
      </c>
      <c r="J452">
        <v>58</v>
      </c>
      <c r="K452">
        <v>252</v>
      </c>
      <c r="L452">
        <v>132</v>
      </c>
      <c r="M452">
        <v>238</v>
      </c>
      <c r="N452">
        <v>267</v>
      </c>
      <c r="O452">
        <v>443</v>
      </c>
      <c r="P452">
        <v>360</v>
      </c>
      <c r="Q452">
        <v>455</v>
      </c>
      <c r="R452">
        <v>257</v>
      </c>
      <c r="S452">
        <v>697</v>
      </c>
      <c r="T452">
        <v>68</v>
      </c>
      <c r="U452">
        <v>119</v>
      </c>
      <c r="V452">
        <v>863</v>
      </c>
      <c r="W452">
        <v>495</v>
      </c>
      <c r="X452">
        <v>54</v>
      </c>
      <c r="Y452">
        <v>191</v>
      </c>
      <c r="Z452">
        <v>61</v>
      </c>
      <c r="AA452">
        <v>85</v>
      </c>
    </row>
    <row r="453" spans="1:27">
      <c r="A453" s="2">
        <v>42821</v>
      </c>
      <c r="B453">
        <v>334</v>
      </c>
      <c r="C453">
        <v>232</v>
      </c>
      <c r="D453">
        <v>156</v>
      </c>
      <c r="E453">
        <v>638</v>
      </c>
      <c r="F453">
        <v>448</v>
      </c>
      <c r="G453">
        <v>120</v>
      </c>
      <c r="H453">
        <v>93</v>
      </c>
      <c r="I453">
        <v>32</v>
      </c>
      <c r="J453">
        <v>189</v>
      </c>
      <c r="K453">
        <v>600</v>
      </c>
      <c r="L453">
        <v>90</v>
      </c>
      <c r="M453">
        <v>344</v>
      </c>
      <c r="N453">
        <v>387</v>
      </c>
      <c r="O453">
        <v>328</v>
      </c>
      <c r="P453">
        <v>809</v>
      </c>
      <c r="Q453">
        <v>491</v>
      </c>
      <c r="R453">
        <v>248</v>
      </c>
      <c r="S453">
        <v>1008</v>
      </c>
      <c r="T453">
        <v>136</v>
      </c>
      <c r="U453">
        <v>508</v>
      </c>
      <c r="V453">
        <v>1021</v>
      </c>
      <c r="W453">
        <v>436</v>
      </c>
      <c r="X453">
        <v>158</v>
      </c>
      <c r="Y453">
        <v>81</v>
      </c>
      <c r="Z453">
        <v>159</v>
      </c>
      <c r="AA453">
        <v>122</v>
      </c>
    </row>
    <row r="454" spans="1:27">
      <c r="A454" s="2">
        <v>42822</v>
      </c>
      <c r="B454">
        <v>436</v>
      </c>
      <c r="C454">
        <v>345</v>
      </c>
      <c r="D454">
        <v>145</v>
      </c>
      <c r="E454">
        <v>900</v>
      </c>
      <c r="F454">
        <v>560</v>
      </c>
      <c r="G454">
        <v>122</v>
      </c>
      <c r="H454">
        <v>113</v>
      </c>
      <c r="I454">
        <v>56</v>
      </c>
      <c r="J454">
        <v>243</v>
      </c>
      <c r="K454">
        <v>818</v>
      </c>
      <c r="L454">
        <v>120</v>
      </c>
      <c r="M454">
        <v>512</v>
      </c>
      <c r="N454">
        <v>501</v>
      </c>
      <c r="O454">
        <v>473</v>
      </c>
      <c r="P454">
        <v>1156</v>
      </c>
      <c r="Q454">
        <v>812</v>
      </c>
      <c r="R454">
        <v>319</v>
      </c>
      <c r="S454">
        <v>1441</v>
      </c>
      <c r="T454">
        <v>147</v>
      </c>
      <c r="U454">
        <v>595</v>
      </c>
      <c r="V454">
        <v>1654</v>
      </c>
      <c r="W454">
        <v>645</v>
      </c>
      <c r="X454">
        <v>200</v>
      </c>
      <c r="Y454">
        <v>196</v>
      </c>
      <c r="Z454">
        <v>199</v>
      </c>
      <c r="AA454">
        <v>178</v>
      </c>
    </row>
    <row r="455" spans="1:27">
      <c r="A455" s="2">
        <v>42823</v>
      </c>
      <c r="B455">
        <v>208</v>
      </c>
      <c r="C455">
        <v>108</v>
      </c>
      <c r="D455">
        <v>183</v>
      </c>
      <c r="E455">
        <v>317</v>
      </c>
      <c r="F455">
        <v>265</v>
      </c>
      <c r="G455">
        <v>94</v>
      </c>
      <c r="H455">
        <v>76</v>
      </c>
      <c r="I455">
        <v>32</v>
      </c>
      <c r="J455">
        <v>127</v>
      </c>
      <c r="K455">
        <v>309</v>
      </c>
      <c r="L455">
        <v>73</v>
      </c>
      <c r="M455">
        <v>253</v>
      </c>
      <c r="N455">
        <v>221</v>
      </c>
      <c r="O455">
        <v>161</v>
      </c>
      <c r="P455">
        <v>420</v>
      </c>
      <c r="Q455">
        <v>289</v>
      </c>
      <c r="R455">
        <v>78</v>
      </c>
      <c r="S455">
        <v>580</v>
      </c>
      <c r="T455">
        <v>68</v>
      </c>
      <c r="U455">
        <v>252</v>
      </c>
      <c r="V455">
        <v>619</v>
      </c>
      <c r="W455">
        <v>243</v>
      </c>
      <c r="X455">
        <v>27</v>
      </c>
      <c r="Y455">
        <v>50</v>
      </c>
      <c r="Z455">
        <v>111</v>
      </c>
      <c r="AA455">
        <v>84</v>
      </c>
    </row>
    <row r="456" spans="1:27">
      <c r="A456" s="2">
        <v>42824</v>
      </c>
      <c r="B456">
        <v>456</v>
      </c>
      <c r="C456">
        <v>320</v>
      </c>
      <c r="D456">
        <v>155</v>
      </c>
      <c r="E456">
        <v>888</v>
      </c>
      <c r="F456">
        <v>594</v>
      </c>
      <c r="G456">
        <v>111</v>
      </c>
      <c r="H456">
        <v>118</v>
      </c>
      <c r="I456">
        <v>51</v>
      </c>
      <c r="J456">
        <v>213</v>
      </c>
      <c r="K456">
        <v>822</v>
      </c>
      <c r="L456">
        <v>145</v>
      </c>
      <c r="M456">
        <v>487</v>
      </c>
      <c r="N456">
        <v>510</v>
      </c>
      <c r="O456">
        <v>471</v>
      </c>
      <c r="P456">
        <v>1154</v>
      </c>
      <c r="Q456">
        <v>754</v>
      </c>
      <c r="R456">
        <v>281</v>
      </c>
      <c r="S456">
        <v>1404</v>
      </c>
      <c r="T456">
        <v>151</v>
      </c>
      <c r="U456">
        <v>612</v>
      </c>
      <c r="V456">
        <v>1611</v>
      </c>
      <c r="W456">
        <v>629</v>
      </c>
      <c r="X456">
        <v>115</v>
      </c>
      <c r="Y456">
        <v>166</v>
      </c>
      <c r="Z456">
        <v>194</v>
      </c>
      <c r="AA456">
        <v>163</v>
      </c>
    </row>
    <row r="457" spans="1:27">
      <c r="A457" s="2">
        <v>42825</v>
      </c>
      <c r="B457">
        <v>468</v>
      </c>
      <c r="C457">
        <v>327</v>
      </c>
      <c r="D457">
        <v>81</v>
      </c>
      <c r="E457">
        <v>747</v>
      </c>
      <c r="F457">
        <v>545</v>
      </c>
      <c r="G457">
        <v>112</v>
      </c>
      <c r="H457">
        <v>100</v>
      </c>
      <c r="I457">
        <v>59</v>
      </c>
      <c r="J457">
        <v>171</v>
      </c>
      <c r="K457">
        <v>675</v>
      </c>
      <c r="L457">
        <v>129</v>
      </c>
      <c r="M457">
        <v>491</v>
      </c>
      <c r="N457">
        <v>484</v>
      </c>
      <c r="O457">
        <v>449</v>
      </c>
      <c r="P457">
        <v>985</v>
      </c>
      <c r="Q457">
        <v>661</v>
      </c>
      <c r="R457">
        <v>331</v>
      </c>
      <c r="S457">
        <v>1368</v>
      </c>
      <c r="T457">
        <v>133</v>
      </c>
      <c r="U457">
        <v>554</v>
      </c>
      <c r="V457">
        <v>1514</v>
      </c>
      <c r="W457">
        <v>764</v>
      </c>
      <c r="X457">
        <v>94</v>
      </c>
      <c r="Y457">
        <v>116</v>
      </c>
      <c r="Z457">
        <v>192</v>
      </c>
      <c r="AA457">
        <v>162</v>
      </c>
    </row>
    <row r="458" spans="1:27">
      <c r="A458" s="2">
        <v>42826</v>
      </c>
      <c r="B458">
        <v>295</v>
      </c>
      <c r="C458">
        <v>369</v>
      </c>
      <c r="D458">
        <v>103</v>
      </c>
      <c r="E458">
        <v>307</v>
      </c>
      <c r="F458">
        <v>347</v>
      </c>
      <c r="G458">
        <v>45</v>
      </c>
      <c r="H458">
        <v>88</v>
      </c>
      <c r="I458">
        <v>31</v>
      </c>
      <c r="J458">
        <v>74</v>
      </c>
      <c r="K458">
        <v>369</v>
      </c>
      <c r="L458">
        <v>213</v>
      </c>
      <c r="M458">
        <v>474</v>
      </c>
      <c r="N458">
        <v>339</v>
      </c>
      <c r="O458">
        <v>760</v>
      </c>
      <c r="P458">
        <v>534</v>
      </c>
      <c r="Q458">
        <v>772</v>
      </c>
      <c r="R458">
        <v>512</v>
      </c>
      <c r="S458">
        <v>1559</v>
      </c>
      <c r="T458">
        <v>151</v>
      </c>
      <c r="U458">
        <v>203</v>
      </c>
      <c r="V458">
        <v>1572</v>
      </c>
      <c r="W458">
        <v>698</v>
      </c>
      <c r="X458">
        <v>226</v>
      </c>
      <c r="Y458">
        <v>388</v>
      </c>
      <c r="Z458">
        <v>90</v>
      </c>
      <c r="AA458">
        <v>91</v>
      </c>
    </row>
    <row r="459" spans="1:27">
      <c r="A459" s="2">
        <v>42827</v>
      </c>
      <c r="B459">
        <v>263</v>
      </c>
      <c r="C459">
        <v>371</v>
      </c>
      <c r="D459">
        <v>176</v>
      </c>
      <c r="E459">
        <v>229</v>
      </c>
      <c r="F459">
        <v>285</v>
      </c>
      <c r="G459">
        <v>34</v>
      </c>
      <c r="H459">
        <v>76</v>
      </c>
      <c r="I459">
        <v>25</v>
      </c>
      <c r="J459">
        <v>50</v>
      </c>
      <c r="K459">
        <v>316</v>
      </c>
      <c r="L459">
        <v>187</v>
      </c>
      <c r="M459">
        <v>311</v>
      </c>
      <c r="N459">
        <v>387</v>
      </c>
      <c r="O459">
        <v>737</v>
      </c>
      <c r="P459">
        <v>485</v>
      </c>
      <c r="Q459">
        <v>771</v>
      </c>
      <c r="R459">
        <v>476</v>
      </c>
      <c r="S459">
        <v>1283</v>
      </c>
      <c r="T459">
        <v>133</v>
      </c>
      <c r="U459">
        <v>151</v>
      </c>
      <c r="V459">
        <v>1237</v>
      </c>
      <c r="W459">
        <v>625</v>
      </c>
      <c r="X459">
        <v>180</v>
      </c>
      <c r="Y459">
        <v>309</v>
      </c>
      <c r="Z459">
        <v>65</v>
      </c>
      <c r="AA459">
        <v>85</v>
      </c>
    </row>
    <row r="460" spans="1:27">
      <c r="A460" s="2">
        <v>42828</v>
      </c>
      <c r="B460">
        <v>434</v>
      </c>
      <c r="C460">
        <v>292</v>
      </c>
      <c r="D460">
        <v>134</v>
      </c>
      <c r="E460">
        <v>764</v>
      </c>
      <c r="F460">
        <v>546</v>
      </c>
      <c r="G460">
        <v>114</v>
      </c>
      <c r="H460">
        <v>108</v>
      </c>
      <c r="I460">
        <v>49</v>
      </c>
      <c r="J460">
        <v>203</v>
      </c>
      <c r="K460">
        <v>660</v>
      </c>
      <c r="L460">
        <v>121</v>
      </c>
      <c r="M460">
        <v>381</v>
      </c>
      <c r="N460">
        <v>553</v>
      </c>
      <c r="O460">
        <v>415</v>
      </c>
      <c r="P460">
        <v>1057</v>
      </c>
      <c r="Q460">
        <v>663</v>
      </c>
      <c r="R460">
        <v>237</v>
      </c>
      <c r="S460">
        <v>1527</v>
      </c>
      <c r="T460">
        <v>123</v>
      </c>
      <c r="U460">
        <v>553</v>
      </c>
      <c r="V460">
        <v>1343</v>
      </c>
      <c r="W460">
        <v>602</v>
      </c>
      <c r="X460">
        <v>70</v>
      </c>
      <c r="Y460">
        <v>91</v>
      </c>
      <c r="Z460">
        <v>203</v>
      </c>
      <c r="AA460">
        <v>169</v>
      </c>
    </row>
    <row r="461" spans="1:27">
      <c r="A461" s="2">
        <v>42829</v>
      </c>
      <c r="B461">
        <v>229</v>
      </c>
      <c r="C461">
        <v>135</v>
      </c>
      <c r="D461">
        <v>72</v>
      </c>
      <c r="E461">
        <v>497</v>
      </c>
      <c r="F461">
        <v>314</v>
      </c>
      <c r="G461">
        <v>89</v>
      </c>
      <c r="H461">
        <v>95</v>
      </c>
      <c r="I461">
        <v>35</v>
      </c>
      <c r="J461">
        <v>159</v>
      </c>
      <c r="K461">
        <v>389</v>
      </c>
      <c r="L461">
        <v>357</v>
      </c>
      <c r="M461">
        <v>231</v>
      </c>
      <c r="N461">
        <v>319</v>
      </c>
      <c r="O461">
        <v>202</v>
      </c>
      <c r="P461">
        <v>655</v>
      </c>
      <c r="Q461">
        <v>431</v>
      </c>
      <c r="R461">
        <v>71</v>
      </c>
      <c r="S461">
        <v>881</v>
      </c>
      <c r="T461">
        <v>60</v>
      </c>
      <c r="U461">
        <v>318</v>
      </c>
      <c r="V461">
        <v>835</v>
      </c>
      <c r="W461">
        <v>280</v>
      </c>
      <c r="X461">
        <v>39</v>
      </c>
      <c r="Y461">
        <v>46</v>
      </c>
      <c r="Z461">
        <v>139</v>
      </c>
      <c r="AA461">
        <v>127</v>
      </c>
    </row>
    <row r="462" spans="1:27">
      <c r="A462" s="2">
        <v>42830</v>
      </c>
      <c r="B462">
        <v>209</v>
      </c>
      <c r="C462">
        <v>135</v>
      </c>
      <c r="D462">
        <v>71</v>
      </c>
      <c r="E462">
        <v>412</v>
      </c>
      <c r="F462">
        <v>274</v>
      </c>
      <c r="G462">
        <v>86</v>
      </c>
      <c r="H462">
        <v>71</v>
      </c>
      <c r="I462">
        <v>28</v>
      </c>
      <c r="J462">
        <v>167</v>
      </c>
      <c r="K462">
        <v>385</v>
      </c>
      <c r="L462">
        <v>58</v>
      </c>
      <c r="M462">
        <v>190</v>
      </c>
      <c r="N462">
        <v>288</v>
      </c>
      <c r="O462">
        <v>164</v>
      </c>
      <c r="P462">
        <v>554</v>
      </c>
      <c r="Q462">
        <v>359</v>
      </c>
      <c r="R462">
        <v>135</v>
      </c>
      <c r="S462">
        <v>733</v>
      </c>
      <c r="T462">
        <v>61</v>
      </c>
      <c r="U462">
        <v>308</v>
      </c>
      <c r="V462">
        <v>669</v>
      </c>
      <c r="W462">
        <v>306</v>
      </c>
      <c r="X462">
        <v>36</v>
      </c>
      <c r="Y462">
        <v>65</v>
      </c>
      <c r="Z462">
        <v>138</v>
      </c>
      <c r="AA462">
        <v>83</v>
      </c>
    </row>
    <row r="463" spans="1:27">
      <c r="A463" s="2">
        <v>42831</v>
      </c>
      <c r="B463">
        <v>411</v>
      </c>
      <c r="C463">
        <v>349</v>
      </c>
      <c r="D463">
        <v>160</v>
      </c>
      <c r="E463">
        <v>782</v>
      </c>
      <c r="F463">
        <v>480</v>
      </c>
      <c r="G463">
        <v>111</v>
      </c>
      <c r="H463">
        <v>90</v>
      </c>
      <c r="I463">
        <v>57</v>
      </c>
      <c r="J463">
        <v>229</v>
      </c>
      <c r="K463">
        <v>721</v>
      </c>
      <c r="L463">
        <v>124</v>
      </c>
      <c r="M463">
        <v>429</v>
      </c>
      <c r="N463">
        <v>482</v>
      </c>
      <c r="O463">
        <v>372</v>
      </c>
      <c r="P463">
        <v>977</v>
      </c>
      <c r="Q463">
        <v>634</v>
      </c>
      <c r="R463">
        <v>242</v>
      </c>
      <c r="S463">
        <v>1437</v>
      </c>
      <c r="T463">
        <v>121</v>
      </c>
      <c r="U463">
        <v>548</v>
      </c>
      <c r="V463">
        <v>1341</v>
      </c>
      <c r="W463">
        <v>597</v>
      </c>
      <c r="X463">
        <v>60</v>
      </c>
      <c r="Y463">
        <v>106</v>
      </c>
      <c r="Z463">
        <v>192</v>
      </c>
      <c r="AA463">
        <v>176</v>
      </c>
    </row>
    <row r="464" spans="1:27">
      <c r="A464" s="2">
        <v>42832</v>
      </c>
      <c r="B464">
        <v>313</v>
      </c>
      <c r="C464">
        <v>287</v>
      </c>
      <c r="D464">
        <v>113</v>
      </c>
      <c r="E464">
        <v>716</v>
      </c>
      <c r="F464">
        <v>380</v>
      </c>
      <c r="G464">
        <v>119</v>
      </c>
      <c r="H464">
        <v>96</v>
      </c>
      <c r="I464">
        <v>52</v>
      </c>
      <c r="J464">
        <v>185</v>
      </c>
      <c r="K464">
        <v>579</v>
      </c>
      <c r="L464">
        <v>127</v>
      </c>
      <c r="M464">
        <v>423</v>
      </c>
      <c r="N464">
        <v>402</v>
      </c>
      <c r="O464">
        <v>328</v>
      </c>
      <c r="P464">
        <v>857</v>
      </c>
      <c r="Q464">
        <v>504</v>
      </c>
      <c r="R464">
        <v>221</v>
      </c>
      <c r="S464">
        <v>1302</v>
      </c>
      <c r="T464">
        <v>93</v>
      </c>
      <c r="U464">
        <v>484</v>
      </c>
      <c r="V464">
        <v>1265</v>
      </c>
      <c r="W464">
        <v>638</v>
      </c>
      <c r="X464">
        <v>40</v>
      </c>
      <c r="Y464">
        <v>104</v>
      </c>
      <c r="Z464">
        <v>180</v>
      </c>
      <c r="AA464">
        <v>164</v>
      </c>
    </row>
    <row r="465" spans="1:27">
      <c r="A465" s="2">
        <v>42833</v>
      </c>
      <c r="B465">
        <v>260</v>
      </c>
      <c r="C465">
        <v>415</v>
      </c>
      <c r="D465">
        <v>166</v>
      </c>
      <c r="E465">
        <v>321</v>
      </c>
      <c r="F465">
        <v>310</v>
      </c>
      <c r="G465">
        <v>47</v>
      </c>
      <c r="H465">
        <v>93</v>
      </c>
      <c r="I465">
        <v>43</v>
      </c>
      <c r="J465">
        <v>71</v>
      </c>
      <c r="K465">
        <v>368</v>
      </c>
      <c r="L465">
        <v>229</v>
      </c>
      <c r="M465">
        <v>407</v>
      </c>
      <c r="N465">
        <v>478</v>
      </c>
      <c r="O465">
        <v>786</v>
      </c>
      <c r="P465">
        <v>617</v>
      </c>
      <c r="Q465">
        <v>857</v>
      </c>
      <c r="R465">
        <v>482</v>
      </c>
      <c r="S465">
        <v>1323</v>
      </c>
      <c r="T465">
        <v>122</v>
      </c>
      <c r="U465">
        <v>207</v>
      </c>
      <c r="V465">
        <v>1639</v>
      </c>
      <c r="W465">
        <v>996</v>
      </c>
      <c r="X465">
        <v>265</v>
      </c>
      <c r="Y465">
        <v>273</v>
      </c>
      <c r="Z465">
        <v>102</v>
      </c>
      <c r="AA465">
        <v>140</v>
      </c>
    </row>
    <row r="466" spans="1:27">
      <c r="A466" s="2">
        <v>42834</v>
      </c>
      <c r="B466">
        <v>359</v>
      </c>
      <c r="C466">
        <v>422</v>
      </c>
      <c r="D466">
        <v>108</v>
      </c>
      <c r="E466">
        <v>308</v>
      </c>
      <c r="F466">
        <v>353</v>
      </c>
      <c r="G466">
        <v>46</v>
      </c>
      <c r="H466">
        <v>82</v>
      </c>
      <c r="I466">
        <v>8</v>
      </c>
      <c r="J466">
        <v>56</v>
      </c>
      <c r="K466">
        <v>334</v>
      </c>
      <c r="L466">
        <v>198</v>
      </c>
      <c r="M466">
        <v>387</v>
      </c>
      <c r="N466">
        <v>420</v>
      </c>
      <c r="O466">
        <v>729</v>
      </c>
      <c r="P466">
        <v>603</v>
      </c>
      <c r="Q466">
        <v>996</v>
      </c>
      <c r="R466">
        <v>501</v>
      </c>
      <c r="S466">
        <v>1384</v>
      </c>
      <c r="T466">
        <v>119</v>
      </c>
      <c r="U466">
        <v>199</v>
      </c>
      <c r="V466">
        <v>1617</v>
      </c>
      <c r="W466">
        <v>1006</v>
      </c>
      <c r="X466">
        <v>181</v>
      </c>
      <c r="Y466">
        <v>369</v>
      </c>
      <c r="Z466">
        <v>69</v>
      </c>
      <c r="AA466">
        <v>87</v>
      </c>
    </row>
    <row r="467" spans="1:27">
      <c r="A467" s="2">
        <v>42835</v>
      </c>
      <c r="B467">
        <v>552</v>
      </c>
      <c r="C467">
        <v>318</v>
      </c>
      <c r="D467">
        <v>121</v>
      </c>
      <c r="E467">
        <v>809</v>
      </c>
      <c r="F467">
        <v>616</v>
      </c>
      <c r="G467">
        <v>120</v>
      </c>
      <c r="H467">
        <v>112</v>
      </c>
      <c r="I467">
        <v>54</v>
      </c>
      <c r="J467">
        <v>227</v>
      </c>
      <c r="K467">
        <v>732</v>
      </c>
      <c r="L467">
        <v>147</v>
      </c>
      <c r="M467">
        <v>381</v>
      </c>
      <c r="N467">
        <v>614</v>
      </c>
      <c r="O467">
        <v>456</v>
      </c>
      <c r="P467">
        <v>1207</v>
      </c>
      <c r="Q467">
        <v>811</v>
      </c>
      <c r="R467">
        <v>309</v>
      </c>
      <c r="S467">
        <v>1433</v>
      </c>
      <c r="T467">
        <v>182</v>
      </c>
      <c r="U467">
        <v>634</v>
      </c>
      <c r="V467">
        <v>1554</v>
      </c>
      <c r="W467">
        <v>906</v>
      </c>
      <c r="X467">
        <v>64</v>
      </c>
      <c r="Y467">
        <v>96</v>
      </c>
      <c r="Z467">
        <v>194</v>
      </c>
      <c r="AA467">
        <v>159</v>
      </c>
    </row>
    <row r="468" spans="1:27">
      <c r="A468" s="2">
        <v>42836</v>
      </c>
      <c r="B468">
        <v>479</v>
      </c>
      <c r="C468">
        <v>316</v>
      </c>
      <c r="D468">
        <v>157</v>
      </c>
      <c r="E468">
        <v>940</v>
      </c>
      <c r="F468">
        <v>554</v>
      </c>
      <c r="G468">
        <v>105</v>
      </c>
      <c r="H468">
        <v>97</v>
      </c>
      <c r="I468">
        <v>53</v>
      </c>
      <c r="J468">
        <v>212</v>
      </c>
      <c r="K468">
        <v>754</v>
      </c>
      <c r="L468">
        <v>127</v>
      </c>
      <c r="M468">
        <v>483</v>
      </c>
      <c r="N468">
        <v>634</v>
      </c>
      <c r="O468">
        <v>467</v>
      </c>
      <c r="P468">
        <v>1171</v>
      </c>
      <c r="Q468">
        <v>811</v>
      </c>
      <c r="R468">
        <v>275</v>
      </c>
      <c r="S468">
        <v>1282</v>
      </c>
      <c r="T468">
        <v>155</v>
      </c>
      <c r="U468">
        <v>605</v>
      </c>
      <c r="V468">
        <v>1563</v>
      </c>
      <c r="W468">
        <v>900</v>
      </c>
      <c r="X468">
        <v>92</v>
      </c>
      <c r="Y468">
        <v>134</v>
      </c>
      <c r="Z468">
        <v>220</v>
      </c>
      <c r="AA468">
        <v>218</v>
      </c>
    </row>
    <row r="469" spans="1:27">
      <c r="A469" s="2">
        <v>42837</v>
      </c>
      <c r="B469">
        <v>204</v>
      </c>
      <c r="C469">
        <v>105</v>
      </c>
      <c r="D469">
        <v>117</v>
      </c>
      <c r="E469">
        <v>439</v>
      </c>
      <c r="F469">
        <v>267</v>
      </c>
      <c r="G469">
        <v>85</v>
      </c>
      <c r="H469">
        <v>91</v>
      </c>
      <c r="I469">
        <v>44</v>
      </c>
      <c r="J469">
        <v>172</v>
      </c>
      <c r="K469">
        <v>383</v>
      </c>
      <c r="L469">
        <v>95</v>
      </c>
      <c r="M469">
        <v>292</v>
      </c>
      <c r="N469">
        <v>276</v>
      </c>
      <c r="O469">
        <v>179</v>
      </c>
      <c r="P469">
        <v>506</v>
      </c>
      <c r="Q469">
        <v>354</v>
      </c>
      <c r="R469">
        <v>52</v>
      </c>
      <c r="S469">
        <v>696</v>
      </c>
      <c r="T469">
        <v>48</v>
      </c>
      <c r="U469">
        <v>318</v>
      </c>
      <c r="V469">
        <v>788</v>
      </c>
      <c r="W469">
        <v>252</v>
      </c>
      <c r="X469">
        <v>31</v>
      </c>
      <c r="Y469">
        <v>40</v>
      </c>
      <c r="Z469">
        <v>132</v>
      </c>
      <c r="AA469">
        <v>104</v>
      </c>
    </row>
    <row r="470" spans="1:27">
      <c r="A470" s="2">
        <v>42838</v>
      </c>
      <c r="B470">
        <v>142</v>
      </c>
      <c r="C470">
        <v>84</v>
      </c>
      <c r="D470">
        <v>144</v>
      </c>
      <c r="E470">
        <v>297</v>
      </c>
      <c r="F470">
        <v>154</v>
      </c>
      <c r="G470">
        <v>82</v>
      </c>
      <c r="H470">
        <v>93</v>
      </c>
      <c r="I470">
        <v>20</v>
      </c>
      <c r="J470">
        <v>124</v>
      </c>
      <c r="K470">
        <v>245</v>
      </c>
      <c r="L470">
        <v>62</v>
      </c>
      <c r="M470">
        <v>160</v>
      </c>
      <c r="N470">
        <v>155</v>
      </c>
      <c r="O470">
        <v>123</v>
      </c>
      <c r="P470">
        <v>353</v>
      </c>
      <c r="Q470">
        <v>226</v>
      </c>
      <c r="R470">
        <v>52</v>
      </c>
      <c r="S470">
        <v>457</v>
      </c>
      <c r="T470">
        <v>35</v>
      </c>
      <c r="U470">
        <v>243</v>
      </c>
      <c r="V470">
        <v>512</v>
      </c>
      <c r="W470">
        <v>170</v>
      </c>
      <c r="X470">
        <v>31</v>
      </c>
      <c r="Y470">
        <v>11</v>
      </c>
      <c r="Z470">
        <v>96</v>
      </c>
      <c r="AA470">
        <v>80</v>
      </c>
    </row>
    <row r="471" spans="1:27">
      <c r="A471" s="2">
        <v>42839</v>
      </c>
      <c r="B471">
        <v>253</v>
      </c>
      <c r="C471">
        <v>453</v>
      </c>
      <c r="D471">
        <v>119</v>
      </c>
      <c r="E471">
        <v>231</v>
      </c>
      <c r="F471">
        <v>293</v>
      </c>
      <c r="G471">
        <v>14</v>
      </c>
      <c r="H471">
        <v>53</v>
      </c>
      <c r="I471">
        <v>21</v>
      </c>
      <c r="J471">
        <v>56</v>
      </c>
      <c r="K471">
        <v>279</v>
      </c>
      <c r="L471">
        <v>133</v>
      </c>
      <c r="M471">
        <v>353</v>
      </c>
      <c r="N471">
        <v>517</v>
      </c>
      <c r="O471">
        <v>668</v>
      </c>
      <c r="P471">
        <v>462</v>
      </c>
      <c r="Q471">
        <v>557</v>
      </c>
      <c r="R471">
        <v>856</v>
      </c>
      <c r="S471">
        <v>1086</v>
      </c>
      <c r="T471">
        <v>118</v>
      </c>
      <c r="U471">
        <v>142</v>
      </c>
      <c r="V471">
        <v>1354</v>
      </c>
      <c r="W471">
        <v>976</v>
      </c>
      <c r="X471">
        <v>164</v>
      </c>
      <c r="Y471">
        <v>227</v>
      </c>
      <c r="Z471">
        <v>79</v>
      </c>
      <c r="AA471">
        <v>66</v>
      </c>
    </row>
    <row r="472" spans="1:27">
      <c r="A472" s="2">
        <v>42840</v>
      </c>
      <c r="B472">
        <v>182</v>
      </c>
      <c r="C472">
        <v>259</v>
      </c>
      <c r="D472">
        <v>155</v>
      </c>
      <c r="E472">
        <v>212</v>
      </c>
      <c r="F472">
        <v>192</v>
      </c>
      <c r="G472">
        <v>19</v>
      </c>
      <c r="H472">
        <v>54</v>
      </c>
      <c r="I472">
        <v>47</v>
      </c>
      <c r="J472">
        <v>46</v>
      </c>
      <c r="K472">
        <v>295</v>
      </c>
      <c r="L472">
        <v>148</v>
      </c>
      <c r="M472">
        <v>265</v>
      </c>
      <c r="N472">
        <v>296</v>
      </c>
      <c r="O472">
        <v>504</v>
      </c>
      <c r="P472">
        <v>327</v>
      </c>
      <c r="Q472">
        <v>447</v>
      </c>
      <c r="R472">
        <v>505</v>
      </c>
      <c r="S472">
        <v>917</v>
      </c>
      <c r="T472">
        <v>113</v>
      </c>
      <c r="U472">
        <v>130</v>
      </c>
      <c r="V472">
        <v>1061</v>
      </c>
      <c r="W472">
        <v>608</v>
      </c>
      <c r="X472">
        <v>101</v>
      </c>
      <c r="Y472">
        <v>178</v>
      </c>
      <c r="Z472">
        <v>64</v>
      </c>
      <c r="AA472">
        <v>77</v>
      </c>
    </row>
    <row r="473" spans="1:27">
      <c r="A473" s="2">
        <v>42841</v>
      </c>
      <c r="B473">
        <v>244</v>
      </c>
      <c r="C473">
        <v>361</v>
      </c>
      <c r="D473">
        <v>42</v>
      </c>
      <c r="E473">
        <v>223</v>
      </c>
      <c r="F473">
        <v>328</v>
      </c>
      <c r="G473">
        <v>13</v>
      </c>
      <c r="H473">
        <v>74</v>
      </c>
      <c r="I473">
        <v>33</v>
      </c>
      <c r="J473">
        <v>44</v>
      </c>
      <c r="K473">
        <v>239</v>
      </c>
      <c r="L473">
        <v>146</v>
      </c>
      <c r="M473">
        <v>287</v>
      </c>
      <c r="N473">
        <v>617</v>
      </c>
      <c r="O473">
        <v>752</v>
      </c>
      <c r="P473">
        <v>512</v>
      </c>
      <c r="Q473">
        <v>812</v>
      </c>
      <c r="R473">
        <v>616</v>
      </c>
      <c r="S473">
        <v>1177</v>
      </c>
      <c r="T473">
        <v>97</v>
      </c>
      <c r="U473">
        <v>134</v>
      </c>
      <c r="V473">
        <v>1399</v>
      </c>
      <c r="W473">
        <v>860</v>
      </c>
      <c r="X473">
        <v>208</v>
      </c>
      <c r="Y473">
        <v>367</v>
      </c>
      <c r="Z473">
        <v>52</v>
      </c>
      <c r="AA473">
        <v>86</v>
      </c>
    </row>
    <row r="474" spans="1:27">
      <c r="A474" s="2">
        <v>42842</v>
      </c>
      <c r="B474">
        <v>267</v>
      </c>
      <c r="C474">
        <v>399</v>
      </c>
      <c r="D474">
        <v>123</v>
      </c>
      <c r="E474">
        <v>240</v>
      </c>
      <c r="F474">
        <v>348</v>
      </c>
      <c r="G474">
        <v>24</v>
      </c>
      <c r="H474">
        <v>72</v>
      </c>
      <c r="I474">
        <v>15</v>
      </c>
      <c r="J474">
        <v>48</v>
      </c>
      <c r="K474">
        <v>238</v>
      </c>
      <c r="L474">
        <v>120</v>
      </c>
      <c r="M474">
        <v>285</v>
      </c>
      <c r="N474">
        <v>520</v>
      </c>
      <c r="O474">
        <v>685</v>
      </c>
      <c r="P474">
        <v>443</v>
      </c>
      <c r="Q474">
        <v>509</v>
      </c>
      <c r="R474">
        <v>663</v>
      </c>
      <c r="S474">
        <v>1115</v>
      </c>
      <c r="T474">
        <v>125</v>
      </c>
      <c r="U474">
        <v>165</v>
      </c>
      <c r="V474">
        <v>1285</v>
      </c>
      <c r="W474">
        <v>1022</v>
      </c>
      <c r="X474">
        <v>151</v>
      </c>
      <c r="Y474">
        <v>248</v>
      </c>
      <c r="Z474">
        <v>70</v>
      </c>
      <c r="AA474">
        <v>83</v>
      </c>
    </row>
    <row r="475" spans="1:27">
      <c r="A475" s="2">
        <v>42843</v>
      </c>
      <c r="B475">
        <v>437</v>
      </c>
      <c r="C475">
        <v>329</v>
      </c>
      <c r="D475">
        <v>146</v>
      </c>
      <c r="E475">
        <v>663</v>
      </c>
      <c r="F475">
        <v>446</v>
      </c>
      <c r="G475">
        <v>75</v>
      </c>
      <c r="H475">
        <v>112</v>
      </c>
      <c r="I475">
        <v>38</v>
      </c>
      <c r="J475">
        <v>193</v>
      </c>
      <c r="K475">
        <v>572</v>
      </c>
      <c r="L475">
        <v>148</v>
      </c>
      <c r="M475">
        <v>353</v>
      </c>
      <c r="N475">
        <v>649</v>
      </c>
      <c r="O475">
        <v>498</v>
      </c>
      <c r="P475">
        <v>956</v>
      </c>
      <c r="Q475">
        <v>718</v>
      </c>
      <c r="R475">
        <v>466</v>
      </c>
      <c r="S475">
        <v>1314</v>
      </c>
      <c r="T475">
        <v>139</v>
      </c>
      <c r="U475">
        <v>435</v>
      </c>
      <c r="V475">
        <v>1469</v>
      </c>
      <c r="W475">
        <v>900</v>
      </c>
      <c r="X475">
        <v>116</v>
      </c>
      <c r="Y475">
        <v>127</v>
      </c>
      <c r="Z475">
        <v>189</v>
      </c>
      <c r="AA475">
        <v>158</v>
      </c>
    </row>
    <row r="476" spans="1:27">
      <c r="A476" s="2">
        <v>42844</v>
      </c>
      <c r="B476">
        <v>404</v>
      </c>
      <c r="C476">
        <v>356</v>
      </c>
      <c r="D476">
        <v>135</v>
      </c>
      <c r="E476">
        <v>792</v>
      </c>
      <c r="F476">
        <v>465</v>
      </c>
      <c r="G476">
        <v>73</v>
      </c>
      <c r="H476">
        <v>92</v>
      </c>
      <c r="I476">
        <v>59</v>
      </c>
      <c r="J476">
        <v>189</v>
      </c>
      <c r="K476">
        <v>732</v>
      </c>
      <c r="L476">
        <v>151</v>
      </c>
      <c r="M476">
        <v>453</v>
      </c>
      <c r="N476">
        <v>622</v>
      </c>
      <c r="O476">
        <v>535</v>
      </c>
      <c r="P476">
        <v>1047</v>
      </c>
      <c r="Q476">
        <v>712</v>
      </c>
      <c r="R476">
        <v>398</v>
      </c>
      <c r="S476">
        <v>1465</v>
      </c>
      <c r="T476">
        <v>137</v>
      </c>
      <c r="U476">
        <v>486</v>
      </c>
      <c r="V476">
        <v>1615</v>
      </c>
      <c r="W476">
        <v>890</v>
      </c>
      <c r="X476">
        <v>148</v>
      </c>
      <c r="Y476">
        <v>137</v>
      </c>
      <c r="Z476">
        <v>176</v>
      </c>
      <c r="AA476">
        <v>187</v>
      </c>
    </row>
    <row r="477" spans="1:27">
      <c r="A477" s="2">
        <v>42845</v>
      </c>
      <c r="B477">
        <v>405</v>
      </c>
      <c r="C477">
        <v>323</v>
      </c>
      <c r="D477">
        <v>121</v>
      </c>
      <c r="E477">
        <v>719</v>
      </c>
      <c r="F477">
        <v>467</v>
      </c>
      <c r="G477">
        <v>88</v>
      </c>
      <c r="H477">
        <v>82</v>
      </c>
      <c r="I477">
        <v>42</v>
      </c>
      <c r="J477">
        <v>195</v>
      </c>
      <c r="K477">
        <v>648</v>
      </c>
      <c r="L477">
        <v>127</v>
      </c>
      <c r="M477">
        <v>357</v>
      </c>
      <c r="N477">
        <v>573</v>
      </c>
      <c r="O477">
        <v>393</v>
      </c>
      <c r="P477">
        <v>876</v>
      </c>
      <c r="Q477">
        <v>580</v>
      </c>
      <c r="R477">
        <v>244</v>
      </c>
      <c r="S477">
        <v>1291</v>
      </c>
      <c r="T477">
        <v>157</v>
      </c>
      <c r="U477">
        <v>441</v>
      </c>
      <c r="V477">
        <v>1466</v>
      </c>
      <c r="W477">
        <v>648</v>
      </c>
      <c r="X477">
        <v>82</v>
      </c>
      <c r="Y477">
        <v>120</v>
      </c>
      <c r="Z477">
        <v>162</v>
      </c>
      <c r="AA477">
        <v>164</v>
      </c>
    </row>
    <row r="478" spans="1:27">
      <c r="A478" s="2">
        <v>42846</v>
      </c>
      <c r="B478">
        <v>344</v>
      </c>
      <c r="C478">
        <v>287</v>
      </c>
      <c r="D478">
        <v>100</v>
      </c>
      <c r="E478">
        <v>569</v>
      </c>
      <c r="F478">
        <v>360</v>
      </c>
      <c r="G478">
        <v>87</v>
      </c>
      <c r="H478">
        <v>86</v>
      </c>
      <c r="I478">
        <v>30</v>
      </c>
      <c r="J478">
        <v>194</v>
      </c>
      <c r="K478">
        <v>592</v>
      </c>
      <c r="L478">
        <v>101</v>
      </c>
      <c r="M478">
        <v>304</v>
      </c>
      <c r="N478">
        <v>408</v>
      </c>
      <c r="O478">
        <v>349</v>
      </c>
      <c r="P478">
        <v>821</v>
      </c>
      <c r="Q478">
        <v>574</v>
      </c>
      <c r="R478">
        <v>306</v>
      </c>
      <c r="S478">
        <v>1134</v>
      </c>
      <c r="T478">
        <v>131</v>
      </c>
      <c r="U478">
        <v>402</v>
      </c>
      <c r="V478">
        <v>1192</v>
      </c>
      <c r="W478">
        <v>712</v>
      </c>
      <c r="X478">
        <v>137</v>
      </c>
      <c r="Y478">
        <v>128</v>
      </c>
      <c r="Z478">
        <v>159</v>
      </c>
      <c r="AA478">
        <v>150</v>
      </c>
    </row>
    <row r="479" spans="1:27">
      <c r="A479" s="2">
        <v>42847</v>
      </c>
      <c r="B479">
        <v>195</v>
      </c>
      <c r="C479">
        <v>357</v>
      </c>
      <c r="D479">
        <v>179</v>
      </c>
      <c r="E479">
        <v>288</v>
      </c>
      <c r="F479">
        <v>220</v>
      </c>
      <c r="G479">
        <v>46</v>
      </c>
      <c r="H479">
        <v>87</v>
      </c>
      <c r="I479">
        <v>30</v>
      </c>
      <c r="J479">
        <v>71</v>
      </c>
      <c r="K479">
        <v>335</v>
      </c>
      <c r="L479">
        <v>240</v>
      </c>
      <c r="M479">
        <v>381</v>
      </c>
      <c r="N479">
        <v>493</v>
      </c>
      <c r="O479">
        <v>840</v>
      </c>
      <c r="P479">
        <v>476</v>
      </c>
      <c r="Q479">
        <v>714</v>
      </c>
      <c r="R479">
        <v>493</v>
      </c>
      <c r="S479">
        <v>1073</v>
      </c>
      <c r="T479">
        <v>165</v>
      </c>
      <c r="U479">
        <v>210</v>
      </c>
      <c r="V479">
        <v>1083</v>
      </c>
      <c r="W479">
        <v>1166</v>
      </c>
      <c r="X479">
        <v>196</v>
      </c>
      <c r="Y479">
        <v>299</v>
      </c>
      <c r="Z479">
        <v>92</v>
      </c>
      <c r="AA479">
        <v>122</v>
      </c>
    </row>
    <row r="480" spans="1:27">
      <c r="A480" s="2">
        <v>42848</v>
      </c>
      <c r="B480">
        <v>281</v>
      </c>
      <c r="C480">
        <v>341</v>
      </c>
      <c r="D480">
        <v>55</v>
      </c>
      <c r="E480">
        <v>253</v>
      </c>
      <c r="F480">
        <v>369</v>
      </c>
      <c r="G480">
        <v>35</v>
      </c>
      <c r="H480">
        <v>76</v>
      </c>
      <c r="I480">
        <v>23</v>
      </c>
      <c r="J480">
        <v>71</v>
      </c>
      <c r="K480">
        <v>297</v>
      </c>
      <c r="L480">
        <v>184</v>
      </c>
      <c r="M480">
        <v>326</v>
      </c>
      <c r="N480">
        <v>499</v>
      </c>
      <c r="O480">
        <v>867</v>
      </c>
      <c r="P480">
        <v>614</v>
      </c>
      <c r="Q480">
        <v>808</v>
      </c>
      <c r="R480">
        <v>543</v>
      </c>
      <c r="S480">
        <v>1179</v>
      </c>
      <c r="T480">
        <v>140</v>
      </c>
      <c r="U480">
        <v>186</v>
      </c>
      <c r="V480">
        <v>1248</v>
      </c>
      <c r="W480">
        <v>765</v>
      </c>
      <c r="X480">
        <v>262</v>
      </c>
      <c r="Y480">
        <v>359</v>
      </c>
      <c r="Z480">
        <v>94</v>
      </c>
      <c r="AA480">
        <v>94</v>
      </c>
    </row>
    <row r="481" spans="1:27">
      <c r="A481" s="2">
        <v>42849</v>
      </c>
      <c r="B481">
        <v>396</v>
      </c>
      <c r="C481">
        <v>238</v>
      </c>
      <c r="D481">
        <v>133</v>
      </c>
      <c r="E481">
        <v>590</v>
      </c>
      <c r="F481">
        <v>374</v>
      </c>
      <c r="G481">
        <v>69</v>
      </c>
      <c r="H481">
        <v>95</v>
      </c>
      <c r="I481">
        <v>29</v>
      </c>
      <c r="J481">
        <v>160</v>
      </c>
      <c r="K481">
        <v>562</v>
      </c>
      <c r="L481">
        <v>107</v>
      </c>
      <c r="M481">
        <v>274</v>
      </c>
      <c r="N481">
        <v>551</v>
      </c>
      <c r="O481">
        <v>512</v>
      </c>
      <c r="P481">
        <v>806</v>
      </c>
      <c r="Q481">
        <v>681</v>
      </c>
      <c r="R481">
        <v>458</v>
      </c>
      <c r="S481">
        <v>1174</v>
      </c>
      <c r="T481">
        <v>109</v>
      </c>
      <c r="U481">
        <v>409</v>
      </c>
      <c r="V481">
        <v>1262</v>
      </c>
      <c r="W481">
        <v>632</v>
      </c>
      <c r="X481">
        <v>139</v>
      </c>
      <c r="Y481">
        <v>114</v>
      </c>
      <c r="Z481">
        <v>136</v>
      </c>
      <c r="AA481">
        <v>135</v>
      </c>
    </row>
    <row r="482" spans="1:27">
      <c r="A482" s="2">
        <v>42850</v>
      </c>
      <c r="B482">
        <v>400</v>
      </c>
      <c r="C482">
        <v>644</v>
      </c>
      <c r="D482">
        <v>104</v>
      </c>
      <c r="E482">
        <v>531</v>
      </c>
      <c r="F482">
        <v>437</v>
      </c>
      <c r="G482">
        <v>26</v>
      </c>
      <c r="H482">
        <v>84</v>
      </c>
      <c r="I482">
        <v>23</v>
      </c>
      <c r="J482">
        <v>52</v>
      </c>
      <c r="K482">
        <v>440</v>
      </c>
      <c r="L482">
        <v>206</v>
      </c>
      <c r="M482">
        <v>477</v>
      </c>
      <c r="N482">
        <v>769</v>
      </c>
      <c r="O482">
        <v>1121</v>
      </c>
      <c r="P482">
        <v>787</v>
      </c>
      <c r="Q482">
        <v>1094</v>
      </c>
      <c r="R482">
        <v>985</v>
      </c>
      <c r="S482">
        <v>1874</v>
      </c>
      <c r="T482">
        <v>151</v>
      </c>
      <c r="U482">
        <v>251</v>
      </c>
      <c r="V482">
        <v>2299</v>
      </c>
      <c r="W482">
        <v>700</v>
      </c>
      <c r="X482">
        <v>360</v>
      </c>
      <c r="Y482">
        <v>339</v>
      </c>
      <c r="Z482">
        <v>99</v>
      </c>
      <c r="AA482">
        <v>110</v>
      </c>
    </row>
    <row r="483" spans="1:27">
      <c r="A483" s="2">
        <v>42851</v>
      </c>
      <c r="B483">
        <v>408</v>
      </c>
      <c r="C483">
        <v>271</v>
      </c>
      <c r="D483">
        <v>135</v>
      </c>
      <c r="E483">
        <v>774</v>
      </c>
      <c r="F483">
        <v>478</v>
      </c>
      <c r="G483">
        <v>73</v>
      </c>
      <c r="H483">
        <v>101</v>
      </c>
      <c r="I483">
        <v>36</v>
      </c>
      <c r="J483">
        <v>199</v>
      </c>
      <c r="K483">
        <v>666</v>
      </c>
      <c r="L483">
        <v>130</v>
      </c>
      <c r="M483">
        <v>357</v>
      </c>
      <c r="N483">
        <v>614</v>
      </c>
      <c r="O483">
        <v>438</v>
      </c>
      <c r="P483">
        <v>1047</v>
      </c>
      <c r="Q483">
        <v>748</v>
      </c>
      <c r="R483">
        <v>371</v>
      </c>
      <c r="S483">
        <v>1389</v>
      </c>
      <c r="T483">
        <v>133</v>
      </c>
      <c r="U483">
        <v>506</v>
      </c>
      <c r="V483">
        <v>1541</v>
      </c>
      <c r="W483">
        <v>800</v>
      </c>
      <c r="X483">
        <v>167</v>
      </c>
      <c r="Y483">
        <v>117</v>
      </c>
      <c r="Z483">
        <v>200</v>
      </c>
      <c r="AA483">
        <v>185</v>
      </c>
    </row>
    <row r="484" spans="1:27">
      <c r="A484" s="2">
        <v>42852</v>
      </c>
      <c r="B484">
        <v>412</v>
      </c>
      <c r="C484">
        <v>327</v>
      </c>
      <c r="D484">
        <v>132</v>
      </c>
      <c r="E484">
        <v>698</v>
      </c>
      <c r="F484">
        <v>486</v>
      </c>
      <c r="G484">
        <v>98</v>
      </c>
      <c r="H484">
        <v>96</v>
      </c>
      <c r="I484">
        <v>50</v>
      </c>
      <c r="J484">
        <v>176</v>
      </c>
      <c r="K484">
        <v>691</v>
      </c>
      <c r="L484">
        <v>141</v>
      </c>
      <c r="M484">
        <v>368</v>
      </c>
      <c r="N484">
        <v>589</v>
      </c>
      <c r="O484">
        <v>472</v>
      </c>
      <c r="P484">
        <v>955</v>
      </c>
      <c r="Q484">
        <v>716</v>
      </c>
      <c r="R484">
        <v>401</v>
      </c>
      <c r="S484">
        <v>1407</v>
      </c>
      <c r="T484">
        <v>152</v>
      </c>
      <c r="U484">
        <v>471</v>
      </c>
      <c r="V484">
        <v>1626</v>
      </c>
      <c r="W484">
        <v>722</v>
      </c>
      <c r="X484">
        <v>121</v>
      </c>
      <c r="Y484">
        <v>144</v>
      </c>
      <c r="Z484">
        <v>207</v>
      </c>
      <c r="AA484">
        <v>200</v>
      </c>
    </row>
    <row r="485" spans="1:27">
      <c r="A485" s="2">
        <v>42853</v>
      </c>
      <c r="B485">
        <v>390</v>
      </c>
      <c r="C485">
        <v>332</v>
      </c>
      <c r="D485">
        <v>121</v>
      </c>
      <c r="E485">
        <v>675</v>
      </c>
      <c r="F485">
        <v>365</v>
      </c>
      <c r="G485">
        <v>88</v>
      </c>
      <c r="H485">
        <v>102</v>
      </c>
      <c r="I485">
        <v>37</v>
      </c>
      <c r="J485">
        <v>200</v>
      </c>
      <c r="K485">
        <v>646</v>
      </c>
      <c r="L485">
        <v>128</v>
      </c>
      <c r="M485">
        <v>346</v>
      </c>
      <c r="N485">
        <v>614</v>
      </c>
      <c r="O485">
        <v>405</v>
      </c>
      <c r="P485">
        <v>877</v>
      </c>
      <c r="Q485">
        <v>632</v>
      </c>
      <c r="R485">
        <v>397</v>
      </c>
      <c r="S485">
        <v>1391</v>
      </c>
      <c r="T485">
        <v>114</v>
      </c>
      <c r="U485">
        <v>440</v>
      </c>
      <c r="V485">
        <v>1501</v>
      </c>
      <c r="W485">
        <v>796</v>
      </c>
      <c r="X485">
        <v>104</v>
      </c>
      <c r="Y485">
        <v>119</v>
      </c>
      <c r="Z485">
        <v>154</v>
      </c>
      <c r="AA485">
        <v>207</v>
      </c>
    </row>
    <row r="486" spans="1:27">
      <c r="A486" s="2">
        <v>42854</v>
      </c>
      <c r="B486">
        <v>57</v>
      </c>
      <c r="C486">
        <v>115</v>
      </c>
      <c r="D486">
        <v>52</v>
      </c>
      <c r="E486">
        <v>148</v>
      </c>
      <c r="F486">
        <v>61</v>
      </c>
      <c r="G486">
        <v>33</v>
      </c>
      <c r="H486">
        <v>80</v>
      </c>
      <c r="I486">
        <v>17</v>
      </c>
      <c r="J486">
        <v>59</v>
      </c>
      <c r="K486">
        <v>170</v>
      </c>
      <c r="L486">
        <v>103</v>
      </c>
      <c r="M486">
        <v>153</v>
      </c>
      <c r="N486">
        <v>85</v>
      </c>
      <c r="O486">
        <v>319</v>
      </c>
      <c r="P486">
        <v>174</v>
      </c>
      <c r="Q486">
        <v>263</v>
      </c>
      <c r="R486">
        <v>73</v>
      </c>
      <c r="S486">
        <v>391</v>
      </c>
      <c r="T486">
        <v>55</v>
      </c>
      <c r="U486">
        <v>129</v>
      </c>
      <c r="V486">
        <v>458</v>
      </c>
      <c r="W486">
        <v>148</v>
      </c>
      <c r="X486">
        <v>41</v>
      </c>
      <c r="Y486">
        <v>120</v>
      </c>
      <c r="Z486">
        <v>48</v>
      </c>
      <c r="AA486">
        <v>48</v>
      </c>
    </row>
    <row r="487" spans="1:27">
      <c r="A487" s="2">
        <v>42855</v>
      </c>
      <c r="B487">
        <v>126</v>
      </c>
      <c r="C487">
        <v>136</v>
      </c>
      <c r="D487">
        <v>144</v>
      </c>
      <c r="E487">
        <v>147</v>
      </c>
      <c r="F487">
        <v>119</v>
      </c>
      <c r="G487">
        <v>28</v>
      </c>
      <c r="H487">
        <v>83</v>
      </c>
      <c r="I487">
        <v>11</v>
      </c>
      <c r="J487">
        <v>45</v>
      </c>
      <c r="K487">
        <v>199</v>
      </c>
      <c r="L487">
        <v>92</v>
      </c>
      <c r="M487">
        <v>220</v>
      </c>
      <c r="N487">
        <v>185</v>
      </c>
      <c r="O487">
        <v>315</v>
      </c>
      <c r="P487">
        <v>235</v>
      </c>
      <c r="Q487">
        <v>294</v>
      </c>
      <c r="R487">
        <v>258</v>
      </c>
      <c r="S487">
        <v>493</v>
      </c>
      <c r="T487">
        <v>86</v>
      </c>
      <c r="U487">
        <v>102</v>
      </c>
      <c r="V487">
        <v>600</v>
      </c>
      <c r="W487">
        <v>336</v>
      </c>
      <c r="X487">
        <v>123</v>
      </c>
      <c r="Y487">
        <v>157</v>
      </c>
      <c r="Z487">
        <v>59</v>
      </c>
      <c r="AA487">
        <v>46</v>
      </c>
    </row>
    <row r="488" spans="1:27">
      <c r="A488" s="2">
        <v>42856</v>
      </c>
      <c r="B488">
        <v>397</v>
      </c>
      <c r="C488">
        <v>216</v>
      </c>
      <c r="D488">
        <v>23</v>
      </c>
      <c r="E488">
        <v>764</v>
      </c>
      <c r="F488">
        <v>516</v>
      </c>
      <c r="G488">
        <v>111</v>
      </c>
      <c r="H488">
        <v>94</v>
      </c>
      <c r="I488">
        <v>45</v>
      </c>
      <c r="J488">
        <v>223</v>
      </c>
      <c r="K488">
        <v>651</v>
      </c>
      <c r="L488">
        <v>124</v>
      </c>
      <c r="M488">
        <v>366</v>
      </c>
      <c r="N488">
        <v>528</v>
      </c>
      <c r="O488">
        <v>336</v>
      </c>
      <c r="P488">
        <v>1047</v>
      </c>
      <c r="Q488">
        <v>621</v>
      </c>
      <c r="R488">
        <v>238</v>
      </c>
      <c r="S488">
        <v>1202</v>
      </c>
      <c r="T488">
        <v>142</v>
      </c>
      <c r="U488">
        <v>504</v>
      </c>
      <c r="V488">
        <v>1272</v>
      </c>
      <c r="W488">
        <v>812</v>
      </c>
      <c r="X488">
        <v>55</v>
      </c>
      <c r="Y488">
        <v>54</v>
      </c>
      <c r="Z488">
        <v>180</v>
      </c>
      <c r="AA488">
        <v>153</v>
      </c>
    </row>
    <row r="489" spans="1:27">
      <c r="A489" s="2">
        <v>42857</v>
      </c>
      <c r="B489">
        <v>447</v>
      </c>
      <c r="C489">
        <v>358</v>
      </c>
      <c r="D489">
        <v>93</v>
      </c>
      <c r="E489">
        <v>871</v>
      </c>
      <c r="F489">
        <v>545</v>
      </c>
      <c r="G489">
        <v>98</v>
      </c>
      <c r="H489">
        <v>112</v>
      </c>
      <c r="I489">
        <v>64</v>
      </c>
      <c r="J489">
        <v>187</v>
      </c>
      <c r="K489">
        <v>766</v>
      </c>
      <c r="L489">
        <v>131</v>
      </c>
      <c r="M489">
        <v>465</v>
      </c>
      <c r="N489">
        <v>599</v>
      </c>
      <c r="O489">
        <v>445</v>
      </c>
      <c r="P489">
        <v>1148</v>
      </c>
      <c r="Q489">
        <v>776</v>
      </c>
      <c r="R489">
        <v>317</v>
      </c>
      <c r="S489">
        <v>1495</v>
      </c>
      <c r="T489">
        <v>154</v>
      </c>
      <c r="U489">
        <v>577</v>
      </c>
      <c r="V489">
        <v>1650</v>
      </c>
      <c r="W489">
        <v>823</v>
      </c>
      <c r="X489">
        <v>77</v>
      </c>
      <c r="Y489">
        <v>147</v>
      </c>
      <c r="Z489">
        <v>207</v>
      </c>
      <c r="AA489">
        <v>184</v>
      </c>
    </row>
    <row r="490" spans="1:27">
      <c r="A490" s="2">
        <v>42858</v>
      </c>
      <c r="B490">
        <v>416</v>
      </c>
      <c r="C490">
        <v>259</v>
      </c>
      <c r="D490">
        <v>91</v>
      </c>
      <c r="E490">
        <v>769</v>
      </c>
      <c r="F490">
        <v>485</v>
      </c>
      <c r="G490">
        <v>88</v>
      </c>
      <c r="H490">
        <v>86</v>
      </c>
      <c r="I490">
        <v>59</v>
      </c>
      <c r="J490">
        <v>195</v>
      </c>
      <c r="K490">
        <v>681</v>
      </c>
      <c r="L490">
        <v>129</v>
      </c>
      <c r="M490">
        <v>489</v>
      </c>
      <c r="N490">
        <v>530</v>
      </c>
      <c r="O490">
        <v>404</v>
      </c>
      <c r="P490">
        <v>1005</v>
      </c>
      <c r="Q490">
        <v>651</v>
      </c>
      <c r="R490">
        <v>290</v>
      </c>
      <c r="S490">
        <v>1225</v>
      </c>
      <c r="T490">
        <v>151</v>
      </c>
      <c r="U490">
        <v>526</v>
      </c>
      <c r="V490">
        <v>1345</v>
      </c>
      <c r="W490">
        <v>676</v>
      </c>
      <c r="X490">
        <v>61</v>
      </c>
      <c r="Y490">
        <v>115</v>
      </c>
      <c r="Z490">
        <v>190</v>
      </c>
      <c r="AA490">
        <v>159</v>
      </c>
    </row>
    <row r="491" spans="1:27">
      <c r="A491" s="2">
        <v>42859</v>
      </c>
      <c r="B491">
        <v>337</v>
      </c>
      <c r="C491">
        <v>216</v>
      </c>
      <c r="D491">
        <v>84</v>
      </c>
      <c r="E491">
        <v>720</v>
      </c>
      <c r="F491">
        <v>430</v>
      </c>
      <c r="G491">
        <v>94</v>
      </c>
      <c r="H491">
        <v>94</v>
      </c>
      <c r="I491">
        <v>34</v>
      </c>
      <c r="J491">
        <v>188</v>
      </c>
      <c r="K491">
        <v>619</v>
      </c>
      <c r="L491">
        <v>87</v>
      </c>
      <c r="M491">
        <v>350</v>
      </c>
      <c r="N491">
        <v>480</v>
      </c>
      <c r="O491">
        <v>312</v>
      </c>
      <c r="P491">
        <v>904</v>
      </c>
      <c r="Q491">
        <v>534</v>
      </c>
      <c r="R491">
        <v>187</v>
      </c>
      <c r="S491">
        <v>972</v>
      </c>
      <c r="T491">
        <v>115</v>
      </c>
      <c r="U491">
        <v>460</v>
      </c>
      <c r="V491">
        <v>1111</v>
      </c>
      <c r="W491">
        <v>622</v>
      </c>
      <c r="X491">
        <v>76</v>
      </c>
      <c r="Y491">
        <v>72</v>
      </c>
      <c r="Z491">
        <v>159</v>
      </c>
      <c r="AA491">
        <v>158</v>
      </c>
    </row>
    <row r="492" spans="1:27">
      <c r="A492" s="2">
        <v>42860</v>
      </c>
      <c r="B492">
        <v>351</v>
      </c>
      <c r="C492">
        <v>270</v>
      </c>
      <c r="D492">
        <v>165</v>
      </c>
      <c r="E492">
        <v>705</v>
      </c>
      <c r="F492">
        <v>374</v>
      </c>
      <c r="G492">
        <v>107</v>
      </c>
      <c r="H492">
        <v>94</v>
      </c>
      <c r="I492">
        <v>42</v>
      </c>
      <c r="J492">
        <v>182</v>
      </c>
      <c r="K492">
        <v>609</v>
      </c>
      <c r="L492">
        <v>125</v>
      </c>
      <c r="M492">
        <v>374</v>
      </c>
      <c r="N492">
        <v>443</v>
      </c>
      <c r="O492">
        <v>302</v>
      </c>
      <c r="P492">
        <v>846</v>
      </c>
      <c r="Q492">
        <v>534</v>
      </c>
      <c r="R492">
        <v>227</v>
      </c>
      <c r="S492">
        <v>1028</v>
      </c>
      <c r="T492">
        <v>121</v>
      </c>
      <c r="U492">
        <v>445</v>
      </c>
      <c r="V492">
        <v>1113</v>
      </c>
      <c r="W492">
        <v>763</v>
      </c>
      <c r="X492">
        <v>77</v>
      </c>
      <c r="Y492">
        <v>83</v>
      </c>
      <c r="Z492">
        <v>183</v>
      </c>
      <c r="AA492">
        <v>167</v>
      </c>
    </row>
    <row r="493" spans="1:27">
      <c r="A493" s="2">
        <v>42861</v>
      </c>
      <c r="B493">
        <v>190</v>
      </c>
      <c r="C493">
        <v>410</v>
      </c>
      <c r="D493">
        <v>192</v>
      </c>
      <c r="E493">
        <v>366</v>
      </c>
      <c r="F493">
        <v>237</v>
      </c>
      <c r="G493">
        <v>24</v>
      </c>
      <c r="H493">
        <v>85</v>
      </c>
      <c r="I493">
        <v>39</v>
      </c>
      <c r="J493">
        <v>83</v>
      </c>
      <c r="K493">
        <v>374</v>
      </c>
      <c r="L493">
        <v>201</v>
      </c>
      <c r="M493">
        <v>350</v>
      </c>
      <c r="N493">
        <v>468</v>
      </c>
      <c r="O493">
        <v>897</v>
      </c>
      <c r="P493">
        <v>566</v>
      </c>
      <c r="Q493">
        <v>753</v>
      </c>
      <c r="R493">
        <v>621</v>
      </c>
      <c r="S493">
        <v>1185</v>
      </c>
      <c r="T493">
        <v>149</v>
      </c>
      <c r="U493">
        <v>195</v>
      </c>
      <c r="V493">
        <v>1443</v>
      </c>
      <c r="W493">
        <v>961</v>
      </c>
      <c r="X493">
        <v>166</v>
      </c>
      <c r="Y493">
        <v>337</v>
      </c>
      <c r="Z493">
        <v>85</v>
      </c>
      <c r="AA493">
        <v>114</v>
      </c>
    </row>
    <row r="494" spans="1:27">
      <c r="A494" s="2">
        <v>42862</v>
      </c>
      <c r="B494">
        <v>230</v>
      </c>
      <c r="C494">
        <v>407</v>
      </c>
      <c r="D494">
        <v>206</v>
      </c>
      <c r="E494">
        <v>302</v>
      </c>
      <c r="F494">
        <v>366</v>
      </c>
      <c r="G494">
        <v>34</v>
      </c>
      <c r="H494">
        <v>92</v>
      </c>
      <c r="I494">
        <v>25</v>
      </c>
      <c r="J494">
        <v>45</v>
      </c>
      <c r="K494">
        <v>364</v>
      </c>
      <c r="L494">
        <v>229</v>
      </c>
      <c r="M494">
        <v>381</v>
      </c>
      <c r="N494">
        <v>536</v>
      </c>
      <c r="O494">
        <v>915</v>
      </c>
      <c r="P494">
        <v>671</v>
      </c>
      <c r="Q494">
        <v>947</v>
      </c>
      <c r="R494">
        <v>731</v>
      </c>
      <c r="S494">
        <v>1364</v>
      </c>
      <c r="T494">
        <v>147</v>
      </c>
      <c r="U494">
        <v>166</v>
      </c>
      <c r="V494">
        <v>1594</v>
      </c>
      <c r="W494">
        <v>762</v>
      </c>
      <c r="X494">
        <v>216</v>
      </c>
      <c r="Y494">
        <v>410</v>
      </c>
      <c r="Z494">
        <v>85</v>
      </c>
      <c r="AA494">
        <v>78</v>
      </c>
    </row>
    <row r="495" spans="1:27">
      <c r="A495" s="2">
        <v>42863</v>
      </c>
      <c r="B495">
        <v>436</v>
      </c>
      <c r="C495">
        <v>235</v>
      </c>
      <c r="D495">
        <v>138</v>
      </c>
      <c r="E495">
        <v>836</v>
      </c>
      <c r="F495">
        <v>583</v>
      </c>
      <c r="G495">
        <v>105</v>
      </c>
      <c r="H495">
        <v>102</v>
      </c>
      <c r="I495">
        <v>47</v>
      </c>
      <c r="J495">
        <v>227</v>
      </c>
      <c r="K495">
        <v>687</v>
      </c>
      <c r="L495">
        <v>117</v>
      </c>
      <c r="M495">
        <v>346</v>
      </c>
      <c r="N495">
        <v>631</v>
      </c>
      <c r="O495">
        <v>390</v>
      </c>
      <c r="P495">
        <v>1188</v>
      </c>
      <c r="Q495">
        <v>772</v>
      </c>
      <c r="R495">
        <v>255</v>
      </c>
      <c r="S495">
        <v>1215</v>
      </c>
      <c r="T495">
        <v>134</v>
      </c>
      <c r="U495">
        <v>565</v>
      </c>
      <c r="V495">
        <v>1325</v>
      </c>
      <c r="W495">
        <v>712</v>
      </c>
      <c r="X495">
        <v>73</v>
      </c>
      <c r="Y495">
        <v>87</v>
      </c>
      <c r="Z495">
        <v>197</v>
      </c>
      <c r="AA495">
        <v>200</v>
      </c>
    </row>
    <row r="496" spans="1:27">
      <c r="A496" s="2">
        <v>42864</v>
      </c>
      <c r="B496">
        <v>421</v>
      </c>
      <c r="C496">
        <v>288</v>
      </c>
      <c r="D496">
        <v>171</v>
      </c>
      <c r="E496">
        <v>891</v>
      </c>
      <c r="F496">
        <v>494</v>
      </c>
      <c r="G496">
        <v>105</v>
      </c>
      <c r="H496">
        <v>89</v>
      </c>
      <c r="I496">
        <v>46</v>
      </c>
      <c r="J496">
        <v>213</v>
      </c>
      <c r="K496">
        <v>761</v>
      </c>
      <c r="L496">
        <v>141</v>
      </c>
      <c r="M496">
        <v>470</v>
      </c>
      <c r="N496">
        <v>604</v>
      </c>
      <c r="O496">
        <v>442</v>
      </c>
      <c r="P496">
        <v>1082</v>
      </c>
      <c r="Q496">
        <v>768</v>
      </c>
      <c r="R496">
        <v>299</v>
      </c>
      <c r="S496">
        <v>1392</v>
      </c>
      <c r="T496">
        <v>153</v>
      </c>
      <c r="U496">
        <v>576</v>
      </c>
      <c r="V496">
        <v>1526</v>
      </c>
      <c r="W496">
        <v>1024</v>
      </c>
      <c r="X496">
        <v>92</v>
      </c>
      <c r="Y496">
        <v>158</v>
      </c>
      <c r="Z496">
        <v>199</v>
      </c>
      <c r="AA496">
        <v>211</v>
      </c>
    </row>
    <row r="497" spans="1:27">
      <c r="A497" s="2">
        <v>42865</v>
      </c>
      <c r="B497">
        <v>365</v>
      </c>
      <c r="C497">
        <v>283</v>
      </c>
      <c r="D497">
        <v>162</v>
      </c>
      <c r="E497">
        <v>795</v>
      </c>
      <c r="F497">
        <v>463</v>
      </c>
      <c r="G497">
        <v>105</v>
      </c>
      <c r="H497">
        <v>90</v>
      </c>
      <c r="I497">
        <v>47</v>
      </c>
      <c r="J497">
        <v>218</v>
      </c>
      <c r="K497">
        <v>692</v>
      </c>
      <c r="L497">
        <v>136</v>
      </c>
      <c r="M497">
        <v>475</v>
      </c>
      <c r="N497">
        <v>504</v>
      </c>
      <c r="O497">
        <v>311</v>
      </c>
      <c r="P497">
        <v>900</v>
      </c>
      <c r="Q497">
        <v>547</v>
      </c>
      <c r="R497">
        <v>252</v>
      </c>
      <c r="S497">
        <v>1155</v>
      </c>
      <c r="T497">
        <v>148</v>
      </c>
      <c r="U497">
        <v>540</v>
      </c>
      <c r="V497">
        <v>1252</v>
      </c>
      <c r="W497">
        <v>668</v>
      </c>
      <c r="X497">
        <v>42</v>
      </c>
      <c r="Y497">
        <v>82</v>
      </c>
      <c r="Z497">
        <v>193</v>
      </c>
      <c r="AA497">
        <v>131</v>
      </c>
    </row>
    <row r="498" spans="1:27">
      <c r="A498" s="2">
        <v>42866</v>
      </c>
      <c r="B498">
        <v>253</v>
      </c>
      <c r="C498">
        <v>155</v>
      </c>
      <c r="D498">
        <v>128</v>
      </c>
      <c r="E498">
        <v>462</v>
      </c>
      <c r="F498">
        <v>281</v>
      </c>
      <c r="G498">
        <v>94</v>
      </c>
      <c r="H498">
        <v>85</v>
      </c>
      <c r="I498">
        <v>16</v>
      </c>
      <c r="J498">
        <v>166</v>
      </c>
      <c r="K498">
        <v>392</v>
      </c>
      <c r="L498">
        <v>69</v>
      </c>
      <c r="M498">
        <v>219</v>
      </c>
      <c r="N498">
        <v>340</v>
      </c>
      <c r="O498">
        <v>232</v>
      </c>
      <c r="P498">
        <v>583</v>
      </c>
      <c r="Q498">
        <v>342</v>
      </c>
      <c r="R498">
        <v>70</v>
      </c>
      <c r="S498">
        <v>794</v>
      </c>
      <c r="T498">
        <v>69</v>
      </c>
      <c r="U498">
        <v>340</v>
      </c>
      <c r="V498">
        <v>807</v>
      </c>
      <c r="W498">
        <v>680</v>
      </c>
      <c r="X498">
        <v>22</v>
      </c>
      <c r="Y498">
        <v>30</v>
      </c>
      <c r="Z498">
        <v>125</v>
      </c>
      <c r="AA498">
        <v>109</v>
      </c>
    </row>
    <row r="499" spans="1:27">
      <c r="A499" s="2">
        <v>42867</v>
      </c>
      <c r="B499">
        <v>152</v>
      </c>
      <c r="C499">
        <v>65</v>
      </c>
      <c r="D499">
        <v>57</v>
      </c>
      <c r="E499">
        <v>257</v>
      </c>
      <c r="F499">
        <v>183</v>
      </c>
      <c r="G499">
        <v>86</v>
      </c>
      <c r="H499">
        <v>78</v>
      </c>
      <c r="I499">
        <v>16</v>
      </c>
      <c r="J499">
        <v>106</v>
      </c>
      <c r="K499">
        <v>264</v>
      </c>
      <c r="L499">
        <v>45</v>
      </c>
      <c r="M499">
        <v>152</v>
      </c>
      <c r="N499">
        <v>156</v>
      </c>
      <c r="O499">
        <v>93</v>
      </c>
      <c r="P499">
        <v>319</v>
      </c>
      <c r="Q499">
        <v>203</v>
      </c>
      <c r="R499">
        <v>48</v>
      </c>
      <c r="S499">
        <v>464</v>
      </c>
      <c r="T499">
        <v>40</v>
      </c>
      <c r="U499">
        <v>204</v>
      </c>
      <c r="V499">
        <v>531</v>
      </c>
      <c r="W499">
        <v>551</v>
      </c>
      <c r="X499">
        <v>25</v>
      </c>
      <c r="Y499">
        <v>9</v>
      </c>
      <c r="Z499">
        <v>96</v>
      </c>
      <c r="AA499">
        <v>74</v>
      </c>
    </row>
    <row r="500" spans="1:27">
      <c r="A500" s="2">
        <v>42868</v>
      </c>
      <c r="B500">
        <v>231</v>
      </c>
      <c r="C500">
        <v>357</v>
      </c>
      <c r="D500">
        <v>184</v>
      </c>
      <c r="E500">
        <v>293</v>
      </c>
      <c r="F500">
        <v>248</v>
      </c>
      <c r="G500">
        <v>35</v>
      </c>
      <c r="H500">
        <v>92</v>
      </c>
      <c r="I500">
        <v>41</v>
      </c>
      <c r="J500">
        <v>60</v>
      </c>
      <c r="K500">
        <v>319</v>
      </c>
      <c r="L500">
        <v>231</v>
      </c>
      <c r="M500">
        <v>393</v>
      </c>
      <c r="N500">
        <v>341</v>
      </c>
      <c r="O500">
        <v>650</v>
      </c>
      <c r="P500">
        <v>457</v>
      </c>
      <c r="Q500">
        <v>643</v>
      </c>
      <c r="R500">
        <v>455</v>
      </c>
      <c r="S500">
        <v>1187</v>
      </c>
      <c r="T500">
        <v>131</v>
      </c>
      <c r="U500">
        <v>218</v>
      </c>
      <c r="V500">
        <v>1410</v>
      </c>
      <c r="W500">
        <v>830</v>
      </c>
      <c r="X500">
        <v>179</v>
      </c>
      <c r="Y500">
        <v>326</v>
      </c>
      <c r="Z500">
        <v>93</v>
      </c>
      <c r="AA500">
        <v>71</v>
      </c>
    </row>
    <row r="501" spans="1:27">
      <c r="A501" s="2">
        <v>42869</v>
      </c>
      <c r="B501">
        <v>322</v>
      </c>
      <c r="C501">
        <v>377</v>
      </c>
      <c r="D501">
        <v>162</v>
      </c>
      <c r="E501">
        <v>253</v>
      </c>
      <c r="F501">
        <v>332</v>
      </c>
      <c r="G501">
        <v>26</v>
      </c>
      <c r="H501">
        <v>107</v>
      </c>
      <c r="I501">
        <v>13</v>
      </c>
      <c r="J501">
        <v>61</v>
      </c>
      <c r="K501">
        <v>321</v>
      </c>
      <c r="L501">
        <v>181</v>
      </c>
      <c r="M501">
        <v>352</v>
      </c>
      <c r="N501">
        <v>546</v>
      </c>
      <c r="O501">
        <v>864</v>
      </c>
      <c r="P501">
        <v>496</v>
      </c>
      <c r="Q501">
        <v>713</v>
      </c>
      <c r="R501">
        <v>725</v>
      </c>
      <c r="S501">
        <v>1288</v>
      </c>
      <c r="T501">
        <v>103</v>
      </c>
      <c r="U501">
        <v>158</v>
      </c>
      <c r="V501">
        <v>1492</v>
      </c>
      <c r="W501">
        <v>832</v>
      </c>
      <c r="X501">
        <v>236</v>
      </c>
      <c r="Y501">
        <v>313</v>
      </c>
      <c r="Z501">
        <v>59</v>
      </c>
      <c r="AA501">
        <v>99</v>
      </c>
    </row>
    <row r="502" spans="1:27">
      <c r="A502" s="2">
        <v>42870</v>
      </c>
      <c r="B502">
        <v>430</v>
      </c>
      <c r="C502">
        <v>245</v>
      </c>
      <c r="D502">
        <v>134</v>
      </c>
      <c r="E502">
        <v>744</v>
      </c>
      <c r="F502">
        <v>529</v>
      </c>
      <c r="G502">
        <v>101</v>
      </c>
      <c r="H502">
        <v>100</v>
      </c>
      <c r="I502">
        <v>45</v>
      </c>
      <c r="J502">
        <v>207</v>
      </c>
      <c r="K502">
        <v>668</v>
      </c>
      <c r="L502">
        <v>119</v>
      </c>
      <c r="M502">
        <v>365</v>
      </c>
      <c r="N502">
        <v>550</v>
      </c>
      <c r="O502">
        <v>327</v>
      </c>
      <c r="P502">
        <v>1067</v>
      </c>
      <c r="Q502">
        <v>699</v>
      </c>
      <c r="R502">
        <v>252</v>
      </c>
      <c r="S502">
        <v>1139</v>
      </c>
      <c r="T502">
        <v>129</v>
      </c>
      <c r="U502">
        <v>542</v>
      </c>
      <c r="V502">
        <v>1192</v>
      </c>
      <c r="W502">
        <v>817</v>
      </c>
      <c r="X502">
        <v>62</v>
      </c>
      <c r="Y502">
        <v>92</v>
      </c>
      <c r="Z502">
        <v>171</v>
      </c>
      <c r="AA502">
        <v>162</v>
      </c>
    </row>
    <row r="503" spans="1:27">
      <c r="A503" s="2">
        <v>42871</v>
      </c>
      <c r="B503">
        <v>391</v>
      </c>
      <c r="C503">
        <v>258</v>
      </c>
      <c r="D503">
        <v>107</v>
      </c>
      <c r="E503">
        <v>774</v>
      </c>
      <c r="F503">
        <v>443</v>
      </c>
      <c r="G503">
        <v>88</v>
      </c>
      <c r="H503">
        <v>95</v>
      </c>
      <c r="I503">
        <v>44</v>
      </c>
      <c r="J503">
        <v>219</v>
      </c>
      <c r="K503">
        <v>712</v>
      </c>
      <c r="L503">
        <v>123</v>
      </c>
      <c r="M503">
        <v>415</v>
      </c>
      <c r="N503">
        <v>564</v>
      </c>
      <c r="O503">
        <v>383</v>
      </c>
      <c r="P503">
        <v>1007</v>
      </c>
      <c r="Q503">
        <v>712</v>
      </c>
      <c r="R503">
        <v>245</v>
      </c>
      <c r="S503">
        <v>1225</v>
      </c>
      <c r="T503">
        <v>149</v>
      </c>
      <c r="U503">
        <v>545</v>
      </c>
      <c r="V503">
        <v>1413</v>
      </c>
      <c r="W503">
        <v>686</v>
      </c>
      <c r="X503">
        <v>64</v>
      </c>
      <c r="Y503">
        <v>109</v>
      </c>
      <c r="Z503">
        <v>177</v>
      </c>
      <c r="AA503">
        <v>150</v>
      </c>
    </row>
    <row r="504" spans="1:27">
      <c r="A504" s="2">
        <v>42872</v>
      </c>
      <c r="B504">
        <v>216</v>
      </c>
      <c r="C504">
        <v>129</v>
      </c>
      <c r="D504">
        <v>127</v>
      </c>
      <c r="E504">
        <v>434</v>
      </c>
      <c r="F504">
        <v>265</v>
      </c>
      <c r="G504">
        <v>87</v>
      </c>
      <c r="H504">
        <v>83</v>
      </c>
      <c r="I504">
        <v>18</v>
      </c>
      <c r="J504">
        <v>165</v>
      </c>
      <c r="K504">
        <v>389</v>
      </c>
      <c r="L504">
        <v>90</v>
      </c>
      <c r="M504">
        <v>178</v>
      </c>
      <c r="N504">
        <v>281</v>
      </c>
      <c r="O504">
        <v>172</v>
      </c>
      <c r="P504">
        <v>484</v>
      </c>
      <c r="Q504">
        <v>278</v>
      </c>
      <c r="R504">
        <v>105</v>
      </c>
      <c r="S504">
        <v>591</v>
      </c>
      <c r="T504">
        <v>61</v>
      </c>
      <c r="U504">
        <v>333</v>
      </c>
      <c r="V504">
        <v>609</v>
      </c>
      <c r="W504">
        <v>550</v>
      </c>
      <c r="X504">
        <v>63</v>
      </c>
      <c r="Y504">
        <v>49</v>
      </c>
      <c r="Z504">
        <v>117</v>
      </c>
      <c r="AA504">
        <v>79</v>
      </c>
    </row>
    <row r="505" spans="1:27">
      <c r="A505" s="2">
        <v>42873</v>
      </c>
      <c r="B505">
        <v>265</v>
      </c>
      <c r="C505">
        <v>147</v>
      </c>
      <c r="D505">
        <v>117</v>
      </c>
      <c r="E505">
        <v>544</v>
      </c>
      <c r="F505">
        <v>289</v>
      </c>
      <c r="G505">
        <v>107</v>
      </c>
      <c r="H505">
        <v>88</v>
      </c>
      <c r="I505">
        <v>32</v>
      </c>
      <c r="J505">
        <v>155</v>
      </c>
      <c r="K505">
        <v>479</v>
      </c>
      <c r="L505">
        <v>90</v>
      </c>
      <c r="M505">
        <v>233</v>
      </c>
      <c r="N505">
        <v>321</v>
      </c>
      <c r="O505">
        <v>221</v>
      </c>
      <c r="P505">
        <v>586</v>
      </c>
      <c r="Q505">
        <v>330</v>
      </c>
      <c r="R505">
        <v>77</v>
      </c>
      <c r="S505">
        <v>738</v>
      </c>
      <c r="T505">
        <v>84</v>
      </c>
      <c r="U505">
        <v>361</v>
      </c>
      <c r="V505">
        <v>757</v>
      </c>
      <c r="W505">
        <v>555</v>
      </c>
      <c r="X505">
        <v>31</v>
      </c>
      <c r="Y505">
        <v>28</v>
      </c>
      <c r="Z505">
        <v>145</v>
      </c>
      <c r="AA505">
        <v>130</v>
      </c>
    </row>
    <row r="506" spans="1:27">
      <c r="A506" s="2">
        <v>42874</v>
      </c>
      <c r="B506">
        <v>307</v>
      </c>
      <c r="C506">
        <v>227</v>
      </c>
      <c r="D506">
        <v>66</v>
      </c>
      <c r="E506">
        <v>611</v>
      </c>
      <c r="F506">
        <v>332</v>
      </c>
      <c r="G506">
        <v>101</v>
      </c>
      <c r="H506">
        <v>96</v>
      </c>
      <c r="I506">
        <v>30</v>
      </c>
      <c r="J506">
        <v>174</v>
      </c>
      <c r="K506">
        <v>510</v>
      </c>
      <c r="L506">
        <v>93</v>
      </c>
      <c r="M506">
        <v>352</v>
      </c>
      <c r="N506">
        <v>357</v>
      </c>
      <c r="O506">
        <v>231</v>
      </c>
      <c r="P506">
        <v>703</v>
      </c>
      <c r="Q506">
        <v>426</v>
      </c>
      <c r="R506">
        <v>147</v>
      </c>
      <c r="S506">
        <v>920</v>
      </c>
      <c r="T506">
        <v>99</v>
      </c>
      <c r="U506">
        <v>369</v>
      </c>
      <c r="V506">
        <v>1005</v>
      </c>
      <c r="W506">
        <v>640</v>
      </c>
      <c r="X506">
        <v>45</v>
      </c>
      <c r="Y506">
        <v>71</v>
      </c>
      <c r="Z506">
        <v>176</v>
      </c>
      <c r="AA506">
        <v>134</v>
      </c>
    </row>
    <row r="507" spans="1:27">
      <c r="A507" s="2">
        <v>42875</v>
      </c>
      <c r="B507">
        <v>92</v>
      </c>
      <c r="C507">
        <v>128</v>
      </c>
      <c r="D507">
        <v>184</v>
      </c>
      <c r="E507">
        <v>157</v>
      </c>
      <c r="F507">
        <v>116</v>
      </c>
      <c r="G507">
        <v>34</v>
      </c>
      <c r="H507">
        <v>68</v>
      </c>
      <c r="I507">
        <v>19</v>
      </c>
      <c r="J507">
        <v>66</v>
      </c>
      <c r="K507">
        <v>193</v>
      </c>
      <c r="L507">
        <v>117</v>
      </c>
      <c r="M507">
        <v>205</v>
      </c>
      <c r="N507">
        <v>110</v>
      </c>
      <c r="O507">
        <v>243</v>
      </c>
      <c r="P507">
        <v>220</v>
      </c>
      <c r="Q507">
        <v>328</v>
      </c>
      <c r="R507">
        <v>91</v>
      </c>
      <c r="S507">
        <v>481</v>
      </c>
      <c r="T507">
        <v>60</v>
      </c>
      <c r="U507">
        <v>130</v>
      </c>
      <c r="V507">
        <v>623</v>
      </c>
      <c r="W507">
        <v>337</v>
      </c>
      <c r="X507">
        <v>13</v>
      </c>
      <c r="Y507">
        <v>122</v>
      </c>
      <c r="Z507">
        <v>49</v>
      </c>
      <c r="AA507">
        <v>43</v>
      </c>
    </row>
    <row r="508" spans="1:27">
      <c r="A508" s="2">
        <v>42876</v>
      </c>
      <c r="B508">
        <v>297</v>
      </c>
      <c r="C508">
        <v>396</v>
      </c>
      <c r="D508">
        <v>151</v>
      </c>
      <c r="E508">
        <v>296</v>
      </c>
      <c r="F508">
        <v>315</v>
      </c>
      <c r="G508">
        <v>23</v>
      </c>
      <c r="H508">
        <v>128</v>
      </c>
      <c r="I508">
        <v>16</v>
      </c>
      <c r="J508">
        <v>44</v>
      </c>
      <c r="K508">
        <v>334</v>
      </c>
      <c r="L508">
        <v>205</v>
      </c>
      <c r="M508">
        <v>353</v>
      </c>
      <c r="N508">
        <v>505</v>
      </c>
      <c r="O508">
        <v>850</v>
      </c>
      <c r="P508">
        <v>593</v>
      </c>
      <c r="Q508">
        <v>914</v>
      </c>
      <c r="R508">
        <v>750</v>
      </c>
      <c r="S508">
        <v>1212</v>
      </c>
      <c r="T508">
        <v>146</v>
      </c>
      <c r="U508">
        <v>169</v>
      </c>
      <c r="V508">
        <v>1439</v>
      </c>
      <c r="W508">
        <v>738</v>
      </c>
      <c r="X508">
        <v>192</v>
      </c>
      <c r="Y508">
        <v>328</v>
      </c>
      <c r="Z508">
        <v>80</v>
      </c>
      <c r="AA508">
        <v>108</v>
      </c>
    </row>
    <row r="509" spans="1:27">
      <c r="A509" s="2">
        <v>42877</v>
      </c>
      <c r="B509">
        <v>426</v>
      </c>
      <c r="C509">
        <v>250</v>
      </c>
      <c r="D509">
        <v>102</v>
      </c>
      <c r="E509">
        <v>777</v>
      </c>
      <c r="F509">
        <v>517</v>
      </c>
      <c r="G509">
        <v>96</v>
      </c>
      <c r="H509">
        <v>96</v>
      </c>
      <c r="I509">
        <v>43</v>
      </c>
      <c r="J509">
        <v>189</v>
      </c>
      <c r="K509">
        <v>656</v>
      </c>
      <c r="L509">
        <v>139</v>
      </c>
      <c r="M509">
        <v>355</v>
      </c>
      <c r="N509">
        <v>543</v>
      </c>
      <c r="O509">
        <v>364</v>
      </c>
      <c r="P509">
        <v>1083</v>
      </c>
      <c r="Q509">
        <v>703</v>
      </c>
      <c r="R509">
        <v>234</v>
      </c>
      <c r="S509">
        <v>1140</v>
      </c>
      <c r="T509">
        <v>135</v>
      </c>
      <c r="U509">
        <v>542</v>
      </c>
      <c r="V509">
        <v>1190</v>
      </c>
      <c r="W509">
        <v>652</v>
      </c>
      <c r="X509">
        <v>57</v>
      </c>
      <c r="Y509">
        <v>114</v>
      </c>
      <c r="Z509">
        <v>186</v>
      </c>
      <c r="AA509">
        <v>150</v>
      </c>
    </row>
    <row r="510" spans="1:27">
      <c r="A510" s="2">
        <v>42878</v>
      </c>
      <c r="B510">
        <v>459</v>
      </c>
      <c r="C510">
        <v>306</v>
      </c>
      <c r="D510">
        <v>121</v>
      </c>
      <c r="E510">
        <v>783</v>
      </c>
      <c r="F510">
        <v>458</v>
      </c>
      <c r="G510">
        <v>111</v>
      </c>
      <c r="H510">
        <v>96</v>
      </c>
      <c r="I510">
        <v>44</v>
      </c>
      <c r="J510">
        <v>207</v>
      </c>
      <c r="K510">
        <v>721</v>
      </c>
      <c r="L510">
        <v>136</v>
      </c>
      <c r="M510">
        <v>410</v>
      </c>
      <c r="N510">
        <v>525</v>
      </c>
      <c r="O510">
        <v>380</v>
      </c>
      <c r="P510">
        <v>959</v>
      </c>
      <c r="Q510">
        <v>610</v>
      </c>
      <c r="R510">
        <v>224</v>
      </c>
      <c r="S510">
        <v>1260</v>
      </c>
      <c r="T510">
        <v>118</v>
      </c>
      <c r="U510">
        <v>546</v>
      </c>
      <c r="V510">
        <v>1470</v>
      </c>
      <c r="W510">
        <v>720</v>
      </c>
      <c r="X510">
        <v>57</v>
      </c>
      <c r="Y510">
        <v>112</v>
      </c>
      <c r="Z510">
        <v>162</v>
      </c>
      <c r="AA510">
        <v>154</v>
      </c>
    </row>
    <row r="511" spans="1:27">
      <c r="A511" s="2">
        <v>42879</v>
      </c>
      <c r="B511">
        <v>345</v>
      </c>
      <c r="C511">
        <v>234</v>
      </c>
      <c r="D511">
        <v>155</v>
      </c>
      <c r="E511">
        <v>718</v>
      </c>
      <c r="F511">
        <v>417</v>
      </c>
      <c r="G511">
        <v>106</v>
      </c>
      <c r="H511">
        <v>98</v>
      </c>
      <c r="I511">
        <v>33</v>
      </c>
      <c r="J511">
        <v>168</v>
      </c>
      <c r="K511">
        <v>602</v>
      </c>
      <c r="L511">
        <v>130</v>
      </c>
      <c r="M511">
        <v>401</v>
      </c>
      <c r="N511">
        <v>471</v>
      </c>
      <c r="O511">
        <v>307</v>
      </c>
      <c r="P511">
        <v>855</v>
      </c>
      <c r="Q511">
        <v>541</v>
      </c>
      <c r="R511">
        <v>234</v>
      </c>
      <c r="S511">
        <v>993</v>
      </c>
      <c r="T511">
        <v>92</v>
      </c>
      <c r="U511">
        <v>459</v>
      </c>
      <c r="V511">
        <v>1154</v>
      </c>
      <c r="W511">
        <v>737</v>
      </c>
      <c r="X511">
        <v>52</v>
      </c>
      <c r="Y511">
        <v>64</v>
      </c>
      <c r="Z511">
        <v>166</v>
      </c>
      <c r="AA511">
        <v>173</v>
      </c>
    </row>
    <row r="512" spans="1:27">
      <c r="A512" s="2">
        <v>42880</v>
      </c>
      <c r="B512">
        <v>363</v>
      </c>
      <c r="C512">
        <v>250</v>
      </c>
      <c r="D512">
        <v>135</v>
      </c>
      <c r="E512">
        <v>772</v>
      </c>
      <c r="F512">
        <v>437</v>
      </c>
      <c r="G512">
        <v>119</v>
      </c>
      <c r="H512">
        <v>102</v>
      </c>
      <c r="I512">
        <v>51</v>
      </c>
      <c r="J512">
        <v>201</v>
      </c>
      <c r="K512">
        <v>660</v>
      </c>
      <c r="L512">
        <v>114</v>
      </c>
      <c r="M512">
        <v>371</v>
      </c>
      <c r="N512">
        <v>507</v>
      </c>
      <c r="O512">
        <v>352</v>
      </c>
      <c r="P512">
        <v>929</v>
      </c>
      <c r="Q512">
        <v>589</v>
      </c>
      <c r="R512">
        <v>241</v>
      </c>
      <c r="S512">
        <v>1049</v>
      </c>
      <c r="T512">
        <v>131</v>
      </c>
      <c r="U512">
        <v>541</v>
      </c>
      <c r="V512">
        <v>1178</v>
      </c>
      <c r="W512">
        <v>656</v>
      </c>
      <c r="X512">
        <v>82</v>
      </c>
      <c r="Y512">
        <v>89</v>
      </c>
      <c r="Z512">
        <v>182</v>
      </c>
      <c r="AA512">
        <v>174</v>
      </c>
    </row>
    <row r="513" spans="1:27">
      <c r="A513" s="2">
        <v>42881</v>
      </c>
      <c r="B513">
        <v>342</v>
      </c>
      <c r="C513">
        <v>266</v>
      </c>
      <c r="D513">
        <v>100</v>
      </c>
      <c r="E513">
        <v>687</v>
      </c>
      <c r="F513">
        <v>385</v>
      </c>
      <c r="G513">
        <v>96</v>
      </c>
      <c r="H513">
        <v>93</v>
      </c>
      <c r="I513">
        <v>38</v>
      </c>
      <c r="J513">
        <v>161</v>
      </c>
      <c r="K513">
        <v>623</v>
      </c>
      <c r="L513">
        <v>117</v>
      </c>
      <c r="M513">
        <v>359</v>
      </c>
      <c r="N513">
        <v>454</v>
      </c>
      <c r="O513">
        <v>289</v>
      </c>
      <c r="P513">
        <v>788</v>
      </c>
      <c r="Q513">
        <v>485</v>
      </c>
      <c r="R513">
        <v>180</v>
      </c>
      <c r="S513">
        <v>982</v>
      </c>
      <c r="T513">
        <v>102</v>
      </c>
      <c r="U513">
        <v>421</v>
      </c>
      <c r="V513">
        <v>1056</v>
      </c>
      <c r="W513">
        <v>547</v>
      </c>
      <c r="X513">
        <v>52</v>
      </c>
      <c r="Y513">
        <v>77</v>
      </c>
      <c r="Z513">
        <v>170</v>
      </c>
      <c r="AA513">
        <v>155</v>
      </c>
    </row>
    <row r="514" spans="1:27">
      <c r="A514" s="2">
        <v>42882</v>
      </c>
      <c r="B514">
        <v>152</v>
      </c>
      <c r="C514">
        <v>238</v>
      </c>
      <c r="D514">
        <v>27</v>
      </c>
      <c r="E514">
        <v>284</v>
      </c>
      <c r="F514">
        <v>197</v>
      </c>
      <c r="G514">
        <v>27</v>
      </c>
      <c r="H514">
        <v>84</v>
      </c>
      <c r="I514">
        <v>35</v>
      </c>
      <c r="J514">
        <v>63</v>
      </c>
      <c r="K514">
        <v>326</v>
      </c>
      <c r="L514">
        <v>165</v>
      </c>
      <c r="M514">
        <v>267</v>
      </c>
      <c r="N514">
        <v>325</v>
      </c>
      <c r="O514">
        <v>468</v>
      </c>
      <c r="P514">
        <v>400</v>
      </c>
      <c r="Q514">
        <v>482</v>
      </c>
      <c r="R514">
        <v>283</v>
      </c>
      <c r="S514">
        <v>735</v>
      </c>
      <c r="T514">
        <v>85</v>
      </c>
      <c r="U514">
        <v>197</v>
      </c>
      <c r="V514">
        <v>878</v>
      </c>
      <c r="W514">
        <v>676</v>
      </c>
      <c r="X514">
        <v>135</v>
      </c>
      <c r="Y514">
        <v>247</v>
      </c>
      <c r="Z514">
        <v>88</v>
      </c>
      <c r="AA514">
        <v>93</v>
      </c>
    </row>
    <row r="515" spans="1:27">
      <c r="A515" s="2">
        <v>42883</v>
      </c>
      <c r="B515">
        <v>291</v>
      </c>
      <c r="C515">
        <v>388</v>
      </c>
      <c r="D515">
        <v>47</v>
      </c>
      <c r="E515">
        <v>272</v>
      </c>
      <c r="F515">
        <v>315</v>
      </c>
      <c r="G515">
        <v>32</v>
      </c>
      <c r="H515">
        <v>89</v>
      </c>
      <c r="I515">
        <v>8</v>
      </c>
      <c r="J515">
        <v>47</v>
      </c>
      <c r="K515">
        <v>314</v>
      </c>
      <c r="L515">
        <v>196</v>
      </c>
      <c r="M515">
        <v>355</v>
      </c>
      <c r="N515">
        <v>436</v>
      </c>
      <c r="O515">
        <v>782</v>
      </c>
      <c r="P515">
        <v>566</v>
      </c>
      <c r="Q515">
        <v>877</v>
      </c>
      <c r="R515">
        <v>551</v>
      </c>
      <c r="S515">
        <v>1150</v>
      </c>
      <c r="T515">
        <v>118</v>
      </c>
      <c r="U515">
        <v>197</v>
      </c>
      <c r="V515">
        <v>1397</v>
      </c>
      <c r="W515">
        <v>784</v>
      </c>
      <c r="X515">
        <v>171</v>
      </c>
      <c r="Y515">
        <v>364</v>
      </c>
      <c r="Z515">
        <v>63</v>
      </c>
      <c r="AA515">
        <v>52</v>
      </c>
    </row>
    <row r="516" spans="1:27">
      <c r="A516" s="2">
        <v>42884</v>
      </c>
      <c r="B516">
        <v>433</v>
      </c>
      <c r="C516">
        <v>198</v>
      </c>
      <c r="D516">
        <v>51</v>
      </c>
      <c r="E516">
        <v>764</v>
      </c>
      <c r="F516">
        <v>536</v>
      </c>
      <c r="G516">
        <v>107</v>
      </c>
      <c r="H516">
        <v>106</v>
      </c>
      <c r="I516">
        <v>42</v>
      </c>
      <c r="J516">
        <v>197</v>
      </c>
      <c r="K516">
        <v>677</v>
      </c>
      <c r="L516">
        <v>128</v>
      </c>
      <c r="M516">
        <v>391</v>
      </c>
      <c r="N516">
        <v>524</v>
      </c>
      <c r="O516">
        <v>421</v>
      </c>
      <c r="P516">
        <v>1064</v>
      </c>
      <c r="Q516">
        <v>737</v>
      </c>
      <c r="R516">
        <v>232</v>
      </c>
      <c r="S516">
        <v>1188</v>
      </c>
      <c r="T516">
        <v>150</v>
      </c>
      <c r="U516">
        <v>514</v>
      </c>
      <c r="V516">
        <v>1275</v>
      </c>
      <c r="W516">
        <v>707</v>
      </c>
      <c r="X516">
        <v>78</v>
      </c>
      <c r="Y516">
        <v>87</v>
      </c>
      <c r="Z516">
        <v>192</v>
      </c>
      <c r="AA516">
        <v>146</v>
      </c>
    </row>
    <row r="517" spans="1:27">
      <c r="A517" s="2">
        <v>42885</v>
      </c>
      <c r="B517">
        <v>443</v>
      </c>
      <c r="C517">
        <v>279</v>
      </c>
      <c r="D517">
        <v>70</v>
      </c>
      <c r="E517">
        <v>799</v>
      </c>
      <c r="F517">
        <v>473</v>
      </c>
      <c r="G517">
        <v>131</v>
      </c>
      <c r="H517">
        <v>111</v>
      </c>
      <c r="I517">
        <v>42</v>
      </c>
      <c r="J517">
        <v>185</v>
      </c>
      <c r="K517">
        <v>715</v>
      </c>
      <c r="L517">
        <v>123</v>
      </c>
      <c r="M517">
        <v>463</v>
      </c>
      <c r="N517">
        <v>556</v>
      </c>
      <c r="O517">
        <v>372</v>
      </c>
      <c r="P517">
        <v>1073</v>
      </c>
      <c r="Q517">
        <v>693</v>
      </c>
      <c r="R517">
        <v>286</v>
      </c>
      <c r="S517">
        <v>1247</v>
      </c>
      <c r="T517">
        <v>171</v>
      </c>
      <c r="U517">
        <v>539</v>
      </c>
      <c r="V517">
        <v>1460</v>
      </c>
      <c r="W517">
        <v>716</v>
      </c>
      <c r="X517">
        <v>80</v>
      </c>
      <c r="Y517">
        <v>142</v>
      </c>
      <c r="Z517">
        <v>162</v>
      </c>
      <c r="AA517">
        <v>188</v>
      </c>
    </row>
    <row r="518" spans="1:27">
      <c r="A518" s="2">
        <v>42886</v>
      </c>
      <c r="B518">
        <v>351</v>
      </c>
      <c r="C518">
        <v>189</v>
      </c>
      <c r="D518">
        <v>148</v>
      </c>
      <c r="E518">
        <v>687</v>
      </c>
      <c r="F518">
        <v>425</v>
      </c>
      <c r="G518">
        <v>93</v>
      </c>
      <c r="H518">
        <v>80</v>
      </c>
      <c r="I518">
        <v>38</v>
      </c>
      <c r="J518">
        <v>179</v>
      </c>
      <c r="K518">
        <v>634</v>
      </c>
      <c r="L518">
        <v>135</v>
      </c>
      <c r="M518">
        <v>413</v>
      </c>
      <c r="N518">
        <v>494</v>
      </c>
      <c r="O518">
        <v>307</v>
      </c>
      <c r="P518">
        <v>829</v>
      </c>
      <c r="Q518">
        <v>505</v>
      </c>
      <c r="R518">
        <v>121</v>
      </c>
      <c r="S518">
        <v>1027</v>
      </c>
      <c r="T518">
        <v>110</v>
      </c>
      <c r="U518">
        <v>463</v>
      </c>
      <c r="V518">
        <v>1094</v>
      </c>
      <c r="W518">
        <v>525</v>
      </c>
      <c r="X518">
        <v>67</v>
      </c>
      <c r="Y518">
        <v>63</v>
      </c>
      <c r="Z518">
        <v>157</v>
      </c>
      <c r="AA518">
        <v>150</v>
      </c>
    </row>
    <row r="519" spans="1:27">
      <c r="A519" s="2">
        <v>42887</v>
      </c>
      <c r="B519">
        <v>367</v>
      </c>
      <c r="C519">
        <v>290</v>
      </c>
      <c r="D519">
        <v>130</v>
      </c>
      <c r="E519">
        <v>792</v>
      </c>
      <c r="F519">
        <v>412</v>
      </c>
      <c r="G519">
        <v>97</v>
      </c>
      <c r="H519">
        <v>73</v>
      </c>
      <c r="I519">
        <v>45</v>
      </c>
      <c r="J519">
        <v>171</v>
      </c>
      <c r="K519">
        <v>652</v>
      </c>
      <c r="L519">
        <v>133</v>
      </c>
      <c r="M519">
        <v>392</v>
      </c>
      <c r="N519">
        <v>518</v>
      </c>
      <c r="O519">
        <v>346</v>
      </c>
      <c r="P519">
        <v>931</v>
      </c>
      <c r="Q519">
        <v>652</v>
      </c>
      <c r="R519">
        <v>207</v>
      </c>
      <c r="S519">
        <v>1151</v>
      </c>
      <c r="T519">
        <v>134</v>
      </c>
      <c r="U519">
        <v>461</v>
      </c>
      <c r="V519">
        <v>1318</v>
      </c>
      <c r="W519">
        <v>648</v>
      </c>
      <c r="X519">
        <v>67</v>
      </c>
      <c r="Y519">
        <v>110</v>
      </c>
      <c r="Z519">
        <v>205</v>
      </c>
      <c r="AA519">
        <v>141</v>
      </c>
    </row>
    <row r="520" spans="1:27">
      <c r="A520" s="2">
        <v>42888</v>
      </c>
      <c r="B520">
        <v>196</v>
      </c>
      <c r="C520">
        <v>168</v>
      </c>
      <c r="D520">
        <v>105</v>
      </c>
      <c r="E520">
        <v>456</v>
      </c>
      <c r="F520">
        <v>240</v>
      </c>
      <c r="G520">
        <v>100</v>
      </c>
      <c r="H520">
        <v>97</v>
      </c>
      <c r="I520">
        <v>26</v>
      </c>
      <c r="J520">
        <v>130</v>
      </c>
      <c r="K520">
        <v>352</v>
      </c>
      <c r="L520">
        <v>79</v>
      </c>
      <c r="M520">
        <v>238</v>
      </c>
      <c r="N520">
        <v>261</v>
      </c>
      <c r="O520">
        <v>163</v>
      </c>
      <c r="P520">
        <v>479</v>
      </c>
      <c r="Q520">
        <v>286</v>
      </c>
      <c r="R520">
        <v>68</v>
      </c>
      <c r="S520">
        <v>603</v>
      </c>
      <c r="T520">
        <v>68</v>
      </c>
      <c r="U520">
        <v>284</v>
      </c>
      <c r="V520">
        <v>695</v>
      </c>
      <c r="W520">
        <v>643</v>
      </c>
      <c r="X520">
        <v>31</v>
      </c>
      <c r="Y520">
        <v>31</v>
      </c>
      <c r="Z520">
        <v>139</v>
      </c>
      <c r="AA520">
        <v>111</v>
      </c>
    </row>
    <row r="521" spans="1:27">
      <c r="A521" s="2">
        <v>42889</v>
      </c>
      <c r="B521">
        <v>157</v>
      </c>
      <c r="C521">
        <v>185</v>
      </c>
      <c r="D521">
        <v>160</v>
      </c>
      <c r="E521">
        <v>213</v>
      </c>
      <c r="F521">
        <v>171</v>
      </c>
      <c r="G521">
        <v>29</v>
      </c>
      <c r="H521">
        <v>59</v>
      </c>
      <c r="I521">
        <v>31</v>
      </c>
      <c r="J521">
        <v>37</v>
      </c>
      <c r="K521">
        <v>249</v>
      </c>
      <c r="L521">
        <v>110</v>
      </c>
      <c r="M521">
        <v>204</v>
      </c>
      <c r="N521">
        <v>220</v>
      </c>
      <c r="O521">
        <v>421</v>
      </c>
      <c r="P521">
        <v>266</v>
      </c>
      <c r="Q521">
        <v>384</v>
      </c>
      <c r="R521">
        <v>263</v>
      </c>
      <c r="S521">
        <v>619</v>
      </c>
      <c r="T521">
        <v>69</v>
      </c>
      <c r="U521">
        <v>165</v>
      </c>
      <c r="V521">
        <v>725</v>
      </c>
      <c r="W521">
        <v>717</v>
      </c>
      <c r="X521">
        <v>105</v>
      </c>
      <c r="Y521">
        <v>184</v>
      </c>
      <c r="Z521">
        <v>69</v>
      </c>
      <c r="AA521">
        <v>75</v>
      </c>
    </row>
    <row r="522" spans="1:27">
      <c r="A522" s="2">
        <v>42890</v>
      </c>
      <c r="B522">
        <v>327</v>
      </c>
      <c r="C522">
        <v>389</v>
      </c>
      <c r="D522">
        <v>156</v>
      </c>
      <c r="E522">
        <v>246</v>
      </c>
      <c r="F522">
        <v>367</v>
      </c>
      <c r="G522">
        <v>19</v>
      </c>
      <c r="H522">
        <v>93</v>
      </c>
      <c r="I522">
        <v>39</v>
      </c>
      <c r="J522">
        <v>49</v>
      </c>
      <c r="K522">
        <v>268</v>
      </c>
      <c r="L522">
        <v>206</v>
      </c>
      <c r="M522">
        <v>369</v>
      </c>
      <c r="N522">
        <v>585</v>
      </c>
      <c r="O522">
        <v>710</v>
      </c>
      <c r="P522">
        <v>576</v>
      </c>
      <c r="Q522">
        <v>808</v>
      </c>
      <c r="R522">
        <v>881</v>
      </c>
      <c r="S522">
        <v>1217</v>
      </c>
      <c r="T522">
        <v>106</v>
      </c>
      <c r="U522">
        <v>120</v>
      </c>
      <c r="V522">
        <v>1467</v>
      </c>
      <c r="W522">
        <v>797</v>
      </c>
      <c r="X522">
        <v>218</v>
      </c>
      <c r="Y522">
        <v>411</v>
      </c>
      <c r="Z522">
        <v>72</v>
      </c>
      <c r="AA522">
        <v>101</v>
      </c>
    </row>
    <row r="523" spans="1:27">
      <c r="A523" s="2">
        <v>42891</v>
      </c>
      <c r="B523">
        <v>196</v>
      </c>
      <c r="C523">
        <v>223</v>
      </c>
      <c r="D523">
        <v>117</v>
      </c>
      <c r="E523">
        <v>177</v>
      </c>
      <c r="F523">
        <v>221</v>
      </c>
      <c r="G523">
        <v>27</v>
      </c>
      <c r="H523">
        <v>41</v>
      </c>
      <c r="I523">
        <v>28</v>
      </c>
      <c r="J523">
        <v>35</v>
      </c>
      <c r="K523">
        <v>206</v>
      </c>
      <c r="L523">
        <v>98</v>
      </c>
      <c r="M523">
        <v>218</v>
      </c>
      <c r="N523">
        <v>374</v>
      </c>
      <c r="O523">
        <v>495</v>
      </c>
      <c r="P523">
        <v>357</v>
      </c>
      <c r="Q523">
        <v>483</v>
      </c>
      <c r="R523">
        <v>678</v>
      </c>
      <c r="S523">
        <v>879</v>
      </c>
      <c r="T523">
        <v>73</v>
      </c>
      <c r="U523">
        <v>132</v>
      </c>
      <c r="V523">
        <v>981</v>
      </c>
      <c r="W523">
        <v>738</v>
      </c>
      <c r="X523">
        <v>200</v>
      </c>
      <c r="Y523">
        <v>219</v>
      </c>
      <c r="Z523">
        <v>54</v>
      </c>
      <c r="AA523">
        <v>66</v>
      </c>
    </row>
    <row r="524" spans="1:27">
      <c r="A524" s="2">
        <v>42892</v>
      </c>
      <c r="B524">
        <v>403</v>
      </c>
      <c r="C524">
        <v>214</v>
      </c>
      <c r="D524">
        <v>121</v>
      </c>
      <c r="E524">
        <v>699</v>
      </c>
      <c r="F524">
        <v>439</v>
      </c>
      <c r="G524">
        <v>92</v>
      </c>
      <c r="H524">
        <v>106</v>
      </c>
      <c r="I524">
        <v>34</v>
      </c>
      <c r="J524">
        <v>195</v>
      </c>
      <c r="K524">
        <v>628</v>
      </c>
      <c r="L524">
        <v>98</v>
      </c>
      <c r="M524">
        <v>386</v>
      </c>
      <c r="N524">
        <v>175</v>
      </c>
      <c r="O524">
        <v>301</v>
      </c>
      <c r="P524">
        <v>837</v>
      </c>
      <c r="Q524">
        <v>517</v>
      </c>
      <c r="R524">
        <v>201</v>
      </c>
      <c r="S524">
        <v>1073</v>
      </c>
      <c r="T524">
        <v>89</v>
      </c>
      <c r="U524">
        <v>473</v>
      </c>
      <c r="V524">
        <v>1302</v>
      </c>
      <c r="W524">
        <v>804</v>
      </c>
      <c r="X524">
        <v>27</v>
      </c>
      <c r="Y524">
        <v>68</v>
      </c>
      <c r="Z524">
        <v>169</v>
      </c>
      <c r="AA524">
        <v>160</v>
      </c>
    </row>
    <row r="525" spans="1:27">
      <c r="A525" s="2">
        <v>42893</v>
      </c>
      <c r="B525">
        <v>401</v>
      </c>
      <c r="C525">
        <v>196</v>
      </c>
      <c r="D525">
        <v>162</v>
      </c>
      <c r="E525">
        <v>719</v>
      </c>
      <c r="F525">
        <v>444</v>
      </c>
      <c r="G525">
        <v>85</v>
      </c>
      <c r="H525">
        <v>77</v>
      </c>
      <c r="I525">
        <v>45</v>
      </c>
      <c r="J525">
        <v>214</v>
      </c>
      <c r="K525">
        <v>627</v>
      </c>
      <c r="L525">
        <v>129</v>
      </c>
      <c r="M525">
        <v>420</v>
      </c>
      <c r="N525">
        <v>0</v>
      </c>
      <c r="O525">
        <v>286</v>
      </c>
      <c r="P525">
        <v>833</v>
      </c>
      <c r="Q525">
        <v>531</v>
      </c>
      <c r="R525">
        <v>197</v>
      </c>
      <c r="S525">
        <v>1079</v>
      </c>
      <c r="T525">
        <v>114</v>
      </c>
      <c r="U525">
        <v>481</v>
      </c>
      <c r="V525">
        <v>1184</v>
      </c>
      <c r="W525">
        <v>630</v>
      </c>
      <c r="X525">
        <v>56</v>
      </c>
      <c r="Y525">
        <v>85</v>
      </c>
      <c r="Z525">
        <v>198</v>
      </c>
      <c r="AA525">
        <v>149</v>
      </c>
    </row>
    <row r="526" spans="1:27">
      <c r="A526" s="2">
        <v>42894</v>
      </c>
      <c r="B526">
        <v>435</v>
      </c>
      <c r="C526">
        <v>245</v>
      </c>
      <c r="D526">
        <v>122</v>
      </c>
      <c r="E526">
        <v>732</v>
      </c>
      <c r="F526">
        <v>476</v>
      </c>
      <c r="G526">
        <v>87</v>
      </c>
      <c r="H526">
        <v>94</v>
      </c>
      <c r="I526">
        <v>53</v>
      </c>
      <c r="J526">
        <v>199</v>
      </c>
      <c r="K526">
        <v>666</v>
      </c>
      <c r="L526">
        <v>134</v>
      </c>
      <c r="M526">
        <v>382</v>
      </c>
      <c r="N526">
        <v>0</v>
      </c>
      <c r="O526">
        <v>328</v>
      </c>
      <c r="P526">
        <v>907</v>
      </c>
      <c r="Q526">
        <v>584</v>
      </c>
      <c r="R526">
        <v>261</v>
      </c>
      <c r="S526">
        <v>1148</v>
      </c>
      <c r="T526">
        <v>122</v>
      </c>
      <c r="U526">
        <v>486</v>
      </c>
      <c r="V526">
        <v>1315</v>
      </c>
      <c r="W526">
        <v>745</v>
      </c>
      <c r="X526">
        <v>74</v>
      </c>
      <c r="Y526">
        <v>119</v>
      </c>
      <c r="Z526">
        <v>203</v>
      </c>
      <c r="AA526">
        <v>195</v>
      </c>
    </row>
    <row r="527" spans="1:27">
      <c r="A527" s="2">
        <v>42895</v>
      </c>
      <c r="B527">
        <v>380</v>
      </c>
      <c r="C527">
        <v>268</v>
      </c>
      <c r="D527">
        <v>82</v>
      </c>
      <c r="E527">
        <v>636</v>
      </c>
      <c r="F527">
        <v>388</v>
      </c>
      <c r="G527">
        <v>98</v>
      </c>
      <c r="H527">
        <v>91</v>
      </c>
      <c r="I527">
        <v>41</v>
      </c>
      <c r="J527">
        <v>190</v>
      </c>
      <c r="K527">
        <v>659</v>
      </c>
      <c r="L527">
        <v>125</v>
      </c>
      <c r="M527">
        <v>414</v>
      </c>
      <c r="N527">
        <v>0</v>
      </c>
      <c r="O527">
        <v>349</v>
      </c>
      <c r="P527">
        <v>779</v>
      </c>
      <c r="Q527">
        <v>545</v>
      </c>
      <c r="R527">
        <v>232</v>
      </c>
      <c r="S527">
        <v>1100</v>
      </c>
      <c r="T527">
        <v>146</v>
      </c>
      <c r="U527">
        <v>452</v>
      </c>
      <c r="V527">
        <v>1255</v>
      </c>
      <c r="W527">
        <v>770</v>
      </c>
      <c r="X527">
        <v>46</v>
      </c>
      <c r="Y527">
        <v>103</v>
      </c>
      <c r="Z527">
        <v>189</v>
      </c>
      <c r="AA527">
        <v>163</v>
      </c>
    </row>
    <row r="528" spans="1:27">
      <c r="A528" s="2">
        <v>42896</v>
      </c>
      <c r="B528">
        <v>173</v>
      </c>
      <c r="C528">
        <v>233</v>
      </c>
      <c r="D528">
        <v>113</v>
      </c>
      <c r="E528">
        <v>223</v>
      </c>
      <c r="F528">
        <v>222</v>
      </c>
      <c r="G528">
        <v>46</v>
      </c>
      <c r="H528">
        <v>74</v>
      </c>
      <c r="I528">
        <v>24</v>
      </c>
      <c r="J528">
        <v>58</v>
      </c>
      <c r="K528">
        <v>267</v>
      </c>
      <c r="L528">
        <v>210</v>
      </c>
      <c r="M528">
        <v>351</v>
      </c>
      <c r="N528">
        <v>0</v>
      </c>
      <c r="O528">
        <v>637</v>
      </c>
      <c r="P528">
        <v>354</v>
      </c>
      <c r="Q528">
        <v>440</v>
      </c>
      <c r="R528">
        <v>231</v>
      </c>
      <c r="S528">
        <v>871</v>
      </c>
      <c r="T528">
        <v>105</v>
      </c>
      <c r="U528">
        <v>218</v>
      </c>
      <c r="V528">
        <v>1049</v>
      </c>
      <c r="W528">
        <v>1134</v>
      </c>
      <c r="X528">
        <v>99</v>
      </c>
      <c r="Y528">
        <v>216</v>
      </c>
      <c r="Z528">
        <v>63</v>
      </c>
      <c r="AA528">
        <v>111</v>
      </c>
    </row>
    <row r="529" spans="1:27">
      <c r="A529" s="2">
        <v>42897</v>
      </c>
      <c r="B529">
        <v>250</v>
      </c>
      <c r="C529">
        <v>440</v>
      </c>
      <c r="D529">
        <v>108</v>
      </c>
      <c r="E529">
        <v>251</v>
      </c>
      <c r="F529">
        <v>317</v>
      </c>
      <c r="G529">
        <v>27</v>
      </c>
      <c r="H529">
        <v>115</v>
      </c>
      <c r="I529">
        <v>20</v>
      </c>
      <c r="J529">
        <v>50</v>
      </c>
      <c r="K529">
        <v>318</v>
      </c>
      <c r="L529">
        <v>217</v>
      </c>
      <c r="M529">
        <v>354</v>
      </c>
      <c r="N529">
        <v>0</v>
      </c>
      <c r="O529">
        <v>905</v>
      </c>
      <c r="P529">
        <v>536</v>
      </c>
      <c r="Q529">
        <v>910</v>
      </c>
      <c r="R529">
        <v>697</v>
      </c>
      <c r="S529">
        <v>1321</v>
      </c>
      <c r="T529">
        <v>207</v>
      </c>
      <c r="U529">
        <v>190</v>
      </c>
      <c r="V529">
        <v>1634</v>
      </c>
      <c r="W529">
        <v>1088</v>
      </c>
      <c r="X529">
        <v>243</v>
      </c>
      <c r="Y529">
        <v>350</v>
      </c>
      <c r="Z529">
        <v>83</v>
      </c>
      <c r="AA529">
        <v>93</v>
      </c>
    </row>
    <row r="530" spans="1:27">
      <c r="A530" s="2">
        <v>42898</v>
      </c>
      <c r="B530">
        <v>438</v>
      </c>
      <c r="C530">
        <v>185</v>
      </c>
      <c r="D530">
        <v>84</v>
      </c>
      <c r="E530">
        <v>708</v>
      </c>
      <c r="F530">
        <v>464</v>
      </c>
      <c r="G530">
        <v>87</v>
      </c>
      <c r="H530">
        <v>98</v>
      </c>
      <c r="I530">
        <v>37</v>
      </c>
      <c r="J530">
        <v>217</v>
      </c>
      <c r="K530">
        <v>647</v>
      </c>
      <c r="L530">
        <v>108</v>
      </c>
      <c r="M530">
        <v>349</v>
      </c>
      <c r="N530">
        <v>0</v>
      </c>
      <c r="O530">
        <v>308</v>
      </c>
      <c r="P530">
        <v>931</v>
      </c>
      <c r="Q530">
        <v>577</v>
      </c>
      <c r="R530">
        <v>218</v>
      </c>
      <c r="S530">
        <v>1026</v>
      </c>
      <c r="T530">
        <v>132</v>
      </c>
      <c r="U530">
        <v>457</v>
      </c>
      <c r="V530">
        <v>1066</v>
      </c>
      <c r="W530">
        <v>565</v>
      </c>
      <c r="X530">
        <v>48</v>
      </c>
      <c r="Y530">
        <v>75</v>
      </c>
      <c r="Z530">
        <v>211</v>
      </c>
      <c r="AA530">
        <v>144</v>
      </c>
    </row>
    <row r="531" spans="1:27">
      <c r="A531" s="2">
        <v>42899</v>
      </c>
      <c r="B531">
        <v>356</v>
      </c>
      <c r="C531">
        <v>174</v>
      </c>
      <c r="D531">
        <v>69</v>
      </c>
      <c r="E531">
        <v>624</v>
      </c>
      <c r="F531">
        <v>359</v>
      </c>
      <c r="G531">
        <v>99</v>
      </c>
      <c r="H531">
        <v>86</v>
      </c>
      <c r="I531">
        <v>42</v>
      </c>
      <c r="J531">
        <v>186</v>
      </c>
      <c r="K531">
        <v>599</v>
      </c>
      <c r="L531">
        <v>115</v>
      </c>
      <c r="M531">
        <v>665</v>
      </c>
      <c r="N531">
        <v>0</v>
      </c>
      <c r="O531">
        <v>306</v>
      </c>
      <c r="P531">
        <v>741</v>
      </c>
      <c r="Q531">
        <v>475</v>
      </c>
      <c r="R531">
        <v>149</v>
      </c>
      <c r="S531">
        <v>985</v>
      </c>
      <c r="T531">
        <v>90</v>
      </c>
      <c r="U531">
        <v>394</v>
      </c>
      <c r="V531">
        <v>1134</v>
      </c>
      <c r="W531">
        <v>842</v>
      </c>
      <c r="X531">
        <v>41</v>
      </c>
      <c r="Y531">
        <v>72</v>
      </c>
      <c r="Z531">
        <v>192</v>
      </c>
      <c r="AA531">
        <v>159</v>
      </c>
    </row>
    <row r="532" spans="1:27">
      <c r="A532" s="2">
        <v>42900</v>
      </c>
      <c r="B532">
        <v>311</v>
      </c>
      <c r="C532">
        <v>163</v>
      </c>
      <c r="D532">
        <v>58</v>
      </c>
      <c r="E532">
        <v>562</v>
      </c>
      <c r="F532">
        <v>321</v>
      </c>
      <c r="G532">
        <v>85</v>
      </c>
      <c r="H532">
        <v>73</v>
      </c>
      <c r="I532">
        <v>33</v>
      </c>
      <c r="J532">
        <v>188</v>
      </c>
      <c r="K532">
        <v>536</v>
      </c>
      <c r="L532">
        <v>103</v>
      </c>
      <c r="M532">
        <v>329</v>
      </c>
      <c r="N532">
        <v>0</v>
      </c>
      <c r="O532">
        <v>225</v>
      </c>
      <c r="P532">
        <v>659</v>
      </c>
      <c r="Q532">
        <v>335</v>
      </c>
      <c r="R532">
        <v>117</v>
      </c>
      <c r="S532">
        <v>770</v>
      </c>
      <c r="T532">
        <v>87</v>
      </c>
      <c r="U532">
        <v>389</v>
      </c>
      <c r="V532">
        <v>858</v>
      </c>
      <c r="W532">
        <v>628</v>
      </c>
      <c r="X532">
        <v>35</v>
      </c>
      <c r="Y532">
        <v>52</v>
      </c>
      <c r="Z532">
        <v>178</v>
      </c>
      <c r="AA532">
        <v>157</v>
      </c>
    </row>
    <row r="533" spans="1:27">
      <c r="A533" s="2">
        <v>42901</v>
      </c>
      <c r="B533">
        <v>402</v>
      </c>
      <c r="C533">
        <v>285</v>
      </c>
      <c r="D533">
        <v>108</v>
      </c>
      <c r="E533">
        <v>706</v>
      </c>
      <c r="F533">
        <v>464</v>
      </c>
      <c r="G533">
        <v>87</v>
      </c>
      <c r="H533">
        <v>139</v>
      </c>
      <c r="I533">
        <v>55</v>
      </c>
      <c r="J533">
        <v>200</v>
      </c>
      <c r="K533">
        <v>686</v>
      </c>
      <c r="L533">
        <v>149</v>
      </c>
      <c r="M533">
        <v>360</v>
      </c>
      <c r="N533">
        <v>83</v>
      </c>
      <c r="O533">
        <v>369</v>
      </c>
      <c r="P533">
        <v>893</v>
      </c>
      <c r="Q533">
        <v>609</v>
      </c>
      <c r="R533">
        <v>248</v>
      </c>
      <c r="S533">
        <v>1081</v>
      </c>
      <c r="T533">
        <v>111</v>
      </c>
      <c r="U533">
        <v>441</v>
      </c>
      <c r="V533">
        <v>1290</v>
      </c>
      <c r="W533">
        <v>586</v>
      </c>
      <c r="X533">
        <v>52</v>
      </c>
      <c r="Y533">
        <v>105</v>
      </c>
      <c r="Z533">
        <v>216</v>
      </c>
      <c r="AA533">
        <v>166</v>
      </c>
    </row>
    <row r="534" spans="1:27">
      <c r="A534" s="2">
        <v>42902</v>
      </c>
      <c r="B534">
        <v>309</v>
      </c>
      <c r="C534">
        <v>226</v>
      </c>
      <c r="D534">
        <v>80</v>
      </c>
      <c r="E534">
        <v>502</v>
      </c>
      <c r="F534">
        <v>322</v>
      </c>
      <c r="G534">
        <v>91</v>
      </c>
      <c r="H534">
        <v>94</v>
      </c>
      <c r="I534">
        <v>32</v>
      </c>
      <c r="J534">
        <v>158</v>
      </c>
      <c r="K534">
        <v>514</v>
      </c>
      <c r="L534">
        <v>90</v>
      </c>
      <c r="M534">
        <v>384</v>
      </c>
      <c r="N534">
        <v>312</v>
      </c>
      <c r="O534">
        <v>235</v>
      </c>
      <c r="P534">
        <v>705</v>
      </c>
      <c r="Q534">
        <v>439</v>
      </c>
      <c r="R534">
        <v>176</v>
      </c>
      <c r="S534">
        <v>909</v>
      </c>
      <c r="T534">
        <v>93</v>
      </c>
      <c r="U534">
        <v>356</v>
      </c>
      <c r="V534">
        <v>1037</v>
      </c>
      <c r="W534">
        <v>554</v>
      </c>
      <c r="X534">
        <v>63</v>
      </c>
      <c r="Y534">
        <v>80</v>
      </c>
      <c r="Z534">
        <v>191</v>
      </c>
      <c r="AA534">
        <v>181</v>
      </c>
    </row>
    <row r="535" spans="1:27">
      <c r="A535" s="2">
        <v>42903</v>
      </c>
      <c r="B535">
        <v>199</v>
      </c>
      <c r="C535">
        <v>348</v>
      </c>
      <c r="D535">
        <v>133</v>
      </c>
      <c r="E535">
        <v>252</v>
      </c>
      <c r="F535">
        <v>295</v>
      </c>
      <c r="G535">
        <v>41</v>
      </c>
      <c r="H535">
        <v>93</v>
      </c>
      <c r="I535">
        <v>42</v>
      </c>
      <c r="J535">
        <v>45</v>
      </c>
      <c r="K535">
        <v>323</v>
      </c>
      <c r="L535">
        <v>224</v>
      </c>
      <c r="M535">
        <v>383</v>
      </c>
      <c r="N535">
        <v>307</v>
      </c>
      <c r="O535">
        <v>615</v>
      </c>
      <c r="P535">
        <v>429</v>
      </c>
      <c r="Q535">
        <v>566</v>
      </c>
      <c r="R535">
        <v>440</v>
      </c>
      <c r="S535">
        <v>1131</v>
      </c>
      <c r="T535">
        <v>132</v>
      </c>
      <c r="U535">
        <v>216</v>
      </c>
      <c r="V535">
        <v>1319</v>
      </c>
      <c r="W535">
        <v>987</v>
      </c>
      <c r="X535">
        <v>198</v>
      </c>
      <c r="Y535">
        <v>265</v>
      </c>
      <c r="Z535">
        <v>86</v>
      </c>
      <c r="AA535">
        <v>118</v>
      </c>
    </row>
    <row r="536" spans="1:27">
      <c r="A536" s="2">
        <v>42904</v>
      </c>
      <c r="B536">
        <v>206</v>
      </c>
      <c r="C536">
        <v>317</v>
      </c>
      <c r="D536">
        <v>97</v>
      </c>
      <c r="E536">
        <v>234</v>
      </c>
      <c r="F536">
        <v>279</v>
      </c>
      <c r="G536">
        <v>24</v>
      </c>
      <c r="H536">
        <v>92</v>
      </c>
      <c r="I536">
        <v>22</v>
      </c>
      <c r="J536">
        <v>37</v>
      </c>
      <c r="K536">
        <v>311</v>
      </c>
      <c r="L536">
        <v>195</v>
      </c>
      <c r="M536">
        <v>373</v>
      </c>
      <c r="N536">
        <v>277</v>
      </c>
      <c r="O536">
        <v>612</v>
      </c>
      <c r="P536">
        <v>517</v>
      </c>
      <c r="Q536">
        <v>725</v>
      </c>
      <c r="R536">
        <v>367</v>
      </c>
      <c r="S536">
        <v>965</v>
      </c>
      <c r="T536">
        <v>151</v>
      </c>
      <c r="U536">
        <v>123</v>
      </c>
      <c r="V536">
        <v>1122</v>
      </c>
      <c r="W536">
        <v>675</v>
      </c>
      <c r="X536">
        <v>124</v>
      </c>
      <c r="Y536">
        <v>300</v>
      </c>
      <c r="Z536">
        <v>60</v>
      </c>
      <c r="AA536">
        <v>89</v>
      </c>
    </row>
    <row r="537" spans="1:27">
      <c r="A537" s="2">
        <v>42905</v>
      </c>
      <c r="B537">
        <v>333</v>
      </c>
      <c r="C537">
        <v>166</v>
      </c>
      <c r="D537">
        <v>92</v>
      </c>
      <c r="E537">
        <v>661</v>
      </c>
      <c r="F537">
        <v>391</v>
      </c>
      <c r="G537">
        <v>97</v>
      </c>
      <c r="H537">
        <v>97</v>
      </c>
      <c r="I537">
        <v>39</v>
      </c>
      <c r="J537">
        <v>169</v>
      </c>
      <c r="K537">
        <v>562</v>
      </c>
      <c r="L537">
        <v>101</v>
      </c>
      <c r="M537">
        <v>341</v>
      </c>
      <c r="N537">
        <v>441</v>
      </c>
      <c r="O537">
        <v>299</v>
      </c>
      <c r="P537">
        <v>897</v>
      </c>
      <c r="Q537">
        <v>562</v>
      </c>
      <c r="R537">
        <v>216</v>
      </c>
      <c r="S537">
        <v>941</v>
      </c>
      <c r="T537">
        <v>124</v>
      </c>
      <c r="U537">
        <v>372</v>
      </c>
      <c r="V537">
        <v>998</v>
      </c>
      <c r="W537">
        <v>557</v>
      </c>
      <c r="X537">
        <v>56</v>
      </c>
      <c r="Y537">
        <v>67</v>
      </c>
      <c r="Z537">
        <v>183</v>
      </c>
      <c r="AA537">
        <v>150</v>
      </c>
    </row>
    <row r="538" spans="1:27">
      <c r="A538" s="2">
        <v>42906</v>
      </c>
      <c r="B538">
        <v>413</v>
      </c>
      <c r="C538">
        <v>277</v>
      </c>
      <c r="D538">
        <v>115</v>
      </c>
      <c r="E538">
        <v>734</v>
      </c>
      <c r="F538">
        <v>425</v>
      </c>
      <c r="G538">
        <v>102</v>
      </c>
      <c r="H538">
        <v>98</v>
      </c>
      <c r="I538">
        <v>43</v>
      </c>
      <c r="J538">
        <v>168</v>
      </c>
      <c r="K538">
        <v>702</v>
      </c>
      <c r="L538">
        <v>135</v>
      </c>
      <c r="M538">
        <v>412</v>
      </c>
      <c r="N538">
        <v>503</v>
      </c>
      <c r="O538">
        <v>404</v>
      </c>
      <c r="P538">
        <v>994</v>
      </c>
      <c r="Q538">
        <v>655</v>
      </c>
      <c r="R538">
        <v>244</v>
      </c>
      <c r="S538">
        <v>1247</v>
      </c>
      <c r="T538">
        <v>138</v>
      </c>
      <c r="U538">
        <v>409</v>
      </c>
      <c r="V538">
        <v>1403</v>
      </c>
      <c r="W538">
        <v>895</v>
      </c>
      <c r="X538">
        <v>81</v>
      </c>
      <c r="Y538">
        <v>118</v>
      </c>
      <c r="Z538">
        <v>171</v>
      </c>
      <c r="AA538">
        <v>138</v>
      </c>
    </row>
    <row r="539" spans="1:27">
      <c r="A539" s="2">
        <v>42907</v>
      </c>
      <c r="B539">
        <v>334</v>
      </c>
      <c r="C539">
        <v>186</v>
      </c>
      <c r="D539">
        <v>71</v>
      </c>
      <c r="E539">
        <v>667</v>
      </c>
      <c r="F539">
        <v>359</v>
      </c>
      <c r="G539">
        <v>98</v>
      </c>
      <c r="H539">
        <v>99</v>
      </c>
      <c r="I539">
        <v>36</v>
      </c>
      <c r="J539">
        <v>167</v>
      </c>
      <c r="K539">
        <v>593</v>
      </c>
      <c r="L539">
        <v>124</v>
      </c>
      <c r="M539">
        <v>329</v>
      </c>
      <c r="N539">
        <v>431</v>
      </c>
      <c r="O539">
        <v>280</v>
      </c>
      <c r="P539">
        <v>806</v>
      </c>
      <c r="Q539">
        <v>510</v>
      </c>
      <c r="R539">
        <v>190</v>
      </c>
      <c r="S539">
        <v>940</v>
      </c>
      <c r="T539">
        <v>159</v>
      </c>
      <c r="U539">
        <v>421</v>
      </c>
      <c r="V539">
        <v>1069</v>
      </c>
      <c r="W539">
        <v>584</v>
      </c>
      <c r="X539">
        <v>56</v>
      </c>
      <c r="Y539">
        <v>70</v>
      </c>
      <c r="Z539">
        <v>182</v>
      </c>
      <c r="AA539">
        <v>144</v>
      </c>
    </row>
    <row r="540" spans="1:27">
      <c r="A540" s="2">
        <v>42908</v>
      </c>
      <c r="B540">
        <v>178</v>
      </c>
      <c r="C540">
        <v>101</v>
      </c>
      <c r="D540">
        <v>26</v>
      </c>
      <c r="E540">
        <v>335</v>
      </c>
      <c r="F540">
        <v>189</v>
      </c>
      <c r="G540">
        <v>80</v>
      </c>
      <c r="H540">
        <v>89</v>
      </c>
      <c r="I540">
        <v>24</v>
      </c>
      <c r="J540">
        <v>123</v>
      </c>
      <c r="K540">
        <v>310</v>
      </c>
      <c r="L540">
        <v>80</v>
      </c>
      <c r="M540">
        <v>134</v>
      </c>
      <c r="N540">
        <v>234</v>
      </c>
      <c r="O540">
        <v>154</v>
      </c>
      <c r="P540">
        <v>376</v>
      </c>
      <c r="Q540">
        <v>231</v>
      </c>
      <c r="R540">
        <v>55</v>
      </c>
      <c r="S540">
        <v>481</v>
      </c>
      <c r="T540">
        <v>37</v>
      </c>
      <c r="U540">
        <v>217</v>
      </c>
      <c r="V540">
        <v>518</v>
      </c>
      <c r="W540">
        <v>232</v>
      </c>
      <c r="X540">
        <v>21</v>
      </c>
      <c r="Y540">
        <v>18</v>
      </c>
      <c r="Z540">
        <v>120</v>
      </c>
      <c r="AA540">
        <v>74</v>
      </c>
    </row>
    <row r="541" spans="1:27">
      <c r="A541" s="2">
        <v>42909</v>
      </c>
      <c r="B541">
        <v>213</v>
      </c>
      <c r="C541">
        <v>163</v>
      </c>
      <c r="D541">
        <v>41</v>
      </c>
      <c r="E541">
        <v>404</v>
      </c>
      <c r="F541">
        <v>259</v>
      </c>
      <c r="G541">
        <v>86</v>
      </c>
      <c r="H541">
        <v>82</v>
      </c>
      <c r="I541">
        <v>24</v>
      </c>
      <c r="J541">
        <v>141</v>
      </c>
      <c r="K541">
        <v>395</v>
      </c>
      <c r="L541">
        <v>99</v>
      </c>
      <c r="M541">
        <v>210</v>
      </c>
      <c r="N541">
        <v>300</v>
      </c>
      <c r="O541">
        <v>162</v>
      </c>
      <c r="P541">
        <v>589</v>
      </c>
      <c r="Q541">
        <v>343</v>
      </c>
      <c r="R541">
        <v>84</v>
      </c>
      <c r="S541">
        <v>594</v>
      </c>
      <c r="T541">
        <v>148</v>
      </c>
      <c r="U541">
        <v>286</v>
      </c>
      <c r="V541">
        <v>629</v>
      </c>
      <c r="W541">
        <v>451</v>
      </c>
      <c r="X541">
        <v>52</v>
      </c>
      <c r="Y541">
        <v>27</v>
      </c>
      <c r="Z541">
        <v>123</v>
      </c>
      <c r="AA541">
        <v>139</v>
      </c>
    </row>
    <row r="542" spans="1:27">
      <c r="A542" s="2">
        <v>42910</v>
      </c>
      <c r="B542">
        <v>88</v>
      </c>
      <c r="C542">
        <v>115</v>
      </c>
      <c r="D542">
        <v>64</v>
      </c>
      <c r="E542">
        <v>152</v>
      </c>
      <c r="F542">
        <v>101</v>
      </c>
      <c r="G542">
        <v>35</v>
      </c>
      <c r="H542">
        <v>81</v>
      </c>
      <c r="I542">
        <v>22</v>
      </c>
      <c r="J542">
        <v>59</v>
      </c>
      <c r="K542">
        <v>220</v>
      </c>
      <c r="L542">
        <v>96</v>
      </c>
      <c r="M542">
        <v>191</v>
      </c>
      <c r="N542">
        <v>103</v>
      </c>
      <c r="O542">
        <v>247</v>
      </c>
      <c r="P542">
        <v>161</v>
      </c>
      <c r="Q542">
        <v>156</v>
      </c>
      <c r="R542">
        <v>137</v>
      </c>
      <c r="S542">
        <v>428</v>
      </c>
      <c r="T542">
        <v>58</v>
      </c>
      <c r="U542">
        <v>112</v>
      </c>
      <c r="V542">
        <v>572</v>
      </c>
      <c r="W542">
        <v>256</v>
      </c>
      <c r="X542">
        <v>15</v>
      </c>
      <c r="Y542">
        <v>145</v>
      </c>
      <c r="Z542">
        <v>59</v>
      </c>
      <c r="AA542">
        <v>38</v>
      </c>
    </row>
    <row r="543" spans="1:27">
      <c r="A543" s="2">
        <v>42911</v>
      </c>
      <c r="B543">
        <v>138</v>
      </c>
      <c r="C543">
        <v>267</v>
      </c>
      <c r="D543">
        <v>64</v>
      </c>
      <c r="E543">
        <v>189</v>
      </c>
      <c r="F543">
        <v>181</v>
      </c>
      <c r="G543">
        <v>17</v>
      </c>
      <c r="H543">
        <v>92</v>
      </c>
      <c r="I543">
        <v>14</v>
      </c>
      <c r="J543">
        <v>45</v>
      </c>
      <c r="K543">
        <v>235</v>
      </c>
      <c r="L543">
        <v>149</v>
      </c>
      <c r="M543">
        <v>218</v>
      </c>
      <c r="N543">
        <v>232</v>
      </c>
      <c r="O543">
        <v>447</v>
      </c>
      <c r="P543">
        <v>309</v>
      </c>
      <c r="Q543">
        <v>558</v>
      </c>
      <c r="R543">
        <v>364</v>
      </c>
      <c r="S543">
        <v>762</v>
      </c>
      <c r="T543">
        <v>143</v>
      </c>
      <c r="U543">
        <v>98</v>
      </c>
      <c r="V543">
        <v>959</v>
      </c>
      <c r="W543">
        <v>502</v>
      </c>
      <c r="X543">
        <v>87</v>
      </c>
      <c r="Y543">
        <v>197</v>
      </c>
      <c r="Z543">
        <v>54</v>
      </c>
      <c r="AA543">
        <v>50</v>
      </c>
    </row>
    <row r="544" spans="1:27">
      <c r="A544" s="2">
        <v>42912</v>
      </c>
      <c r="B544">
        <v>391</v>
      </c>
      <c r="C544">
        <v>207</v>
      </c>
      <c r="D544">
        <v>85</v>
      </c>
      <c r="E544">
        <v>602</v>
      </c>
      <c r="F544">
        <v>443</v>
      </c>
      <c r="G544">
        <v>89</v>
      </c>
      <c r="H544">
        <v>107</v>
      </c>
      <c r="I544">
        <v>35</v>
      </c>
      <c r="J544">
        <v>181</v>
      </c>
      <c r="K544">
        <v>594</v>
      </c>
      <c r="L544">
        <v>112</v>
      </c>
      <c r="M544">
        <v>332</v>
      </c>
      <c r="N544">
        <v>489</v>
      </c>
      <c r="O544">
        <v>350</v>
      </c>
      <c r="P544">
        <v>940</v>
      </c>
      <c r="Q544">
        <v>620</v>
      </c>
      <c r="R544">
        <v>238</v>
      </c>
      <c r="S544">
        <v>1046</v>
      </c>
      <c r="T544">
        <v>105</v>
      </c>
      <c r="U544">
        <v>383</v>
      </c>
      <c r="V544">
        <v>1102</v>
      </c>
      <c r="W544">
        <v>543</v>
      </c>
      <c r="X544">
        <v>78</v>
      </c>
      <c r="Y544">
        <v>96</v>
      </c>
      <c r="Z544">
        <v>149</v>
      </c>
      <c r="AA544">
        <v>119</v>
      </c>
    </row>
    <row r="545" spans="1:27">
      <c r="A545" s="2">
        <v>42913</v>
      </c>
      <c r="B545">
        <v>395</v>
      </c>
      <c r="C545">
        <v>301</v>
      </c>
      <c r="D545">
        <v>95</v>
      </c>
      <c r="E545">
        <v>668</v>
      </c>
      <c r="F545">
        <v>406</v>
      </c>
      <c r="G545">
        <v>90</v>
      </c>
      <c r="H545">
        <v>96</v>
      </c>
      <c r="I545">
        <v>35</v>
      </c>
      <c r="J545">
        <v>183</v>
      </c>
      <c r="K545">
        <v>634</v>
      </c>
      <c r="L545">
        <v>143</v>
      </c>
      <c r="M545">
        <v>394</v>
      </c>
      <c r="N545">
        <v>539</v>
      </c>
      <c r="O545">
        <v>398</v>
      </c>
      <c r="P545">
        <v>935</v>
      </c>
      <c r="Q545">
        <v>718</v>
      </c>
      <c r="R545">
        <v>219</v>
      </c>
      <c r="S545">
        <v>1129</v>
      </c>
      <c r="T545">
        <v>148</v>
      </c>
      <c r="U545">
        <v>431</v>
      </c>
      <c r="V545">
        <v>1283</v>
      </c>
      <c r="W545">
        <v>690</v>
      </c>
      <c r="X545">
        <v>82</v>
      </c>
      <c r="Y545">
        <v>156</v>
      </c>
      <c r="Z545">
        <v>176</v>
      </c>
      <c r="AA545">
        <v>141</v>
      </c>
    </row>
    <row r="546" spans="1:27">
      <c r="A546" s="2">
        <v>42914</v>
      </c>
      <c r="B546">
        <v>334</v>
      </c>
      <c r="C546">
        <v>261</v>
      </c>
      <c r="D546">
        <v>99</v>
      </c>
      <c r="E546">
        <v>673</v>
      </c>
      <c r="F546">
        <v>372</v>
      </c>
      <c r="G546">
        <v>107</v>
      </c>
      <c r="H546">
        <v>92</v>
      </c>
      <c r="I546">
        <v>44</v>
      </c>
      <c r="J546">
        <v>191</v>
      </c>
      <c r="K546">
        <v>606</v>
      </c>
      <c r="L546">
        <v>130</v>
      </c>
      <c r="M546">
        <v>417</v>
      </c>
      <c r="N546">
        <v>458</v>
      </c>
      <c r="O546">
        <v>308</v>
      </c>
      <c r="P546">
        <v>850</v>
      </c>
      <c r="Q546">
        <v>557</v>
      </c>
      <c r="R546">
        <v>245</v>
      </c>
      <c r="S546">
        <v>1091</v>
      </c>
      <c r="T546">
        <v>114</v>
      </c>
      <c r="U546">
        <v>445</v>
      </c>
      <c r="V546">
        <v>1271</v>
      </c>
      <c r="W546">
        <v>601</v>
      </c>
      <c r="X546">
        <v>62</v>
      </c>
      <c r="Y546">
        <v>103</v>
      </c>
      <c r="Z546">
        <v>157</v>
      </c>
      <c r="AA546">
        <v>145</v>
      </c>
    </row>
    <row r="547" spans="1:27">
      <c r="A547" s="2">
        <v>42915</v>
      </c>
      <c r="B547">
        <v>303</v>
      </c>
      <c r="C547">
        <v>237</v>
      </c>
      <c r="D547">
        <v>79</v>
      </c>
      <c r="E547">
        <v>725</v>
      </c>
      <c r="F547">
        <v>375</v>
      </c>
      <c r="G547">
        <v>90</v>
      </c>
      <c r="H547">
        <v>115</v>
      </c>
      <c r="I547">
        <v>33</v>
      </c>
      <c r="J547">
        <v>182</v>
      </c>
      <c r="K547">
        <v>627</v>
      </c>
      <c r="L547">
        <v>127</v>
      </c>
      <c r="M547">
        <v>371</v>
      </c>
      <c r="N547">
        <v>472</v>
      </c>
      <c r="O547">
        <v>341</v>
      </c>
      <c r="P547">
        <v>846</v>
      </c>
      <c r="Q547">
        <v>568</v>
      </c>
      <c r="R547">
        <v>218</v>
      </c>
      <c r="S547">
        <v>1104</v>
      </c>
      <c r="T547">
        <v>99</v>
      </c>
      <c r="U547">
        <v>429</v>
      </c>
      <c r="V547">
        <v>1254</v>
      </c>
      <c r="W547">
        <v>579</v>
      </c>
      <c r="X547">
        <v>82</v>
      </c>
      <c r="Y547">
        <v>108</v>
      </c>
      <c r="Z547">
        <v>153</v>
      </c>
      <c r="AA547">
        <v>148</v>
      </c>
    </row>
    <row r="548" spans="1:27">
      <c r="A548" s="2">
        <v>42916</v>
      </c>
      <c r="B548">
        <v>285</v>
      </c>
      <c r="C548">
        <v>225</v>
      </c>
      <c r="D548">
        <v>65</v>
      </c>
      <c r="E548">
        <v>540</v>
      </c>
      <c r="F548">
        <v>324</v>
      </c>
      <c r="G548">
        <v>75</v>
      </c>
      <c r="H548">
        <v>99</v>
      </c>
      <c r="I548">
        <v>44</v>
      </c>
      <c r="J548">
        <v>165</v>
      </c>
      <c r="K548">
        <v>515</v>
      </c>
      <c r="L548">
        <v>115</v>
      </c>
      <c r="M548">
        <v>335</v>
      </c>
      <c r="N548">
        <v>408</v>
      </c>
      <c r="O548">
        <v>288</v>
      </c>
      <c r="P548">
        <v>693</v>
      </c>
      <c r="Q548">
        <v>462</v>
      </c>
      <c r="R548">
        <v>221</v>
      </c>
      <c r="S548">
        <v>956</v>
      </c>
      <c r="T548">
        <v>83</v>
      </c>
      <c r="U548">
        <v>353</v>
      </c>
      <c r="V548">
        <v>1069</v>
      </c>
      <c r="W548">
        <v>616</v>
      </c>
      <c r="X548">
        <v>71</v>
      </c>
      <c r="Y548">
        <v>104</v>
      </c>
      <c r="Z548">
        <v>140</v>
      </c>
      <c r="AA548">
        <v>113</v>
      </c>
    </row>
    <row r="549" spans="1:27">
      <c r="A549" s="2">
        <v>42917</v>
      </c>
      <c r="B549">
        <v>62</v>
      </c>
      <c r="C549">
        <v>45</v>
      </c>
      <c r="D549">
        <v>34</v>
      </c>
      <c r="E549">
        <v>116</v>
      </c>
      <c r="F549">
        <v>63</v>
      </c>
      <c r="G549">
        <v>33</v>
      </c>
      <c r="H549">
        <v>66</v>
      </c>
      <c r="I549">
        <v>7</v>
      </c>
      <c r="J549">
        <v>35</v>
      </c>
      <c r="K549">
        <v>155</v>
      </c>
      <c r="L549">
        <v>85</v>
      </c>
      <c r="M549">
        <v>106</v>
      </c>
      <c r="N549">
        <v>58</v>
      </c>
      <c r="O549">
        <v>161</v>
      </c>
      <c r="P549">
        <v>99</v>
      </c>
      <c r="Q549">
        <v>166</v>
      </c>
      <c r="R549">
        <v>55</v>
      </c>
      <c r="S549">
        <v>245</v>
      </c>
      <c r="T549">
        <v>38</v>
      </c>
      <c r="U549">
        <v>121</v>
      </c>
      <c r="V549">
        <v>343</v>
      </c>
      <c r="W549">
        <v>140</v>
      </c>
      <c r="X549">
        <v>23</v>
      </c>
      <c r="Y549">
        <v>93</v>
      </c>
      <c r="Z549">
        <v>49</v>
      </c>
      <c r="AA549">
        <v>34</v>
      </c>
    </row>
    <row r="550" spans="1:27">
      <c r="A550" s="2">
        <v>42918</v>
      </c>
      <c r="B550">
        <v>125</v>
      </c>
      <c r="C550">
        <v>214</v>
      </c>
      <c r="D550">
        <v>61</v>
      </c>
      <c r="E550">
        <v>183</v>
      </c>
      <c r="F550">
        <v>175</v>
      </c>
      <c r="G550">
        <v>20</v>
      </c>
      <c r="H550">
        <v>84</v>
      </c>
      <c r="I550">
        <v>13</v>
      </c>
      <c r="J550">
        <v>38</v>
      </c>
      <c r="K550">
        <v>216</v>
      </c>
      <c r="L550">
        <v>138</v>
      </c>
      <c r="M550">
        <v>246</v>
      </c>
      <c r="N550">
        <v>259</v>
      </c>
      <c r="O550">
        <v>408</v>
      </c>
      <c r="P550">
        <v>357</v>
      </c>
      <c r="Q550">
        <v>530</v>
      </c>
      <c r="R550">
        <v>337</v>
      </c>
      <c r="S550">
        <v>682</v>
      </c>
      <c r="T550">
        <v>119</v>
      </c>
      <c r="U550">
        <v>105</v>
      </c>
      <c r="V550">
        <v>821</v>
      </c>
      <c r="W550">
        <v>487</v>
      </c>
      <c r="X550">
        <v>86</v>
      </c>
      <c r="Y550">
        <v>337</v>
      </c>
      <c r="Z550">
        <v>53</v>
      </c>
      <c r="AA550">
        <v>63</v>
      </c>
    </row>
    <row r="551" spans="1:27">
      <c r="A551" s="2">
        <v>42919</v>
      </c>
      <c r="B551">
        <v>260</v>
      </c>
      <c r="C551">
        <v>105</v>
      </c>
      <c r="D551">
        <v>44</v>
      </c>
      <c r="E551">
        <v>407</v>
      </c>
      <c r="F551">
        <v>306</v>
      </c>
      <c r="G551">
        <v>73</v>
      </c>
      <c r="H551">
        <v>81</v>
      </c>
      <c r="I551">
        <v>26</v>
      </c>
      <c r="J551">
        <v>145</v>
      </c>
      <c r="K551">
        <v>369</v>
      </c>
      <c r="L551">
        <v>80</v>
      </c>
      <c r="M551">
        <v>198</v>
      </c>
      <c r="N551">
        <v>330</v>
      </c>
      <c r="O551">
        <v>198</v>
      </c>
      <c r="P551">
        <v>580</v>
      </c>
      <c r="Q551">
        <v>316</v>
      </c>
      <c r="R551">
        <v>90</v>
      </c>
      <c r="S551">
        <v>699</v>
      </c>
      <c r="T551">
        <v>84</v>
      </c>
      <c r="U551">
        <v>273</v>
      </c>
      <c r="V551">
        <v>692</v>
      </c>
      <c r="W551">
        <v>332</v>
      </c>
      <c r="X551">
        <v>34</v>
      </c>
      <c r="Y551">
        <v>37</v>
      </c>
      <c r="Z551">
        <v>121</v>
      </c>
      <c r="AA551">
        <v>91</v>
      </c>
    </row>
    <row r="552" spans="1:27">
      <c r="A552" s="2">
        <v>42920</v>
      </c>
      <c r="B552">
        <v>345</v>
      </c>
      <c r="C552">
        <v>225</v>
      </c>
      <c r="D552">
        <v>90</v>
      </c>
      <c r="E552">
        <v>670</v>
      </c>
      <c r="F552">
        <v>366</v>
      </c>
      <c r="G552">
        <v>89</v>
      </c>
      <c r="H552">
        <v>77</v>
      </c>
      <c r="I552">
        <v>42</v>
      </c>
      <c r="J552">
        <v>181</v>
      </c>
      <c r="K552">
        <v>619</v>
      </c>
      <c r="L552">
        <v>118</v>
      </c>
      <c r="M552">
        <v>373</v>
      </c>
      <c r="N552">
        <v>447</v>
      </c>
      <c r="O552">
        <v>335</v>
      </c>
      <c r="P552">
        <v>858</v>
      </c>
      <c r="Q552">
        <v>575</v>
      </c>
      <c r="R552">
        <v>232</v>
      </c>
      <c r="S552">
        <v>1163</v>
      </c>
      <c r="T552">
        <v>122</v>
      </c>
      <c r="U552">
        <v>420</v>
      </c>
      <c r="V552">
        <v>1330</v>
      </c>
      <c r="W552">
        <v>554</v>
      </c>
      <c r="X552">
        <v>64</v>
      </c>
      <c r="Y552">
        <v>110</v>
      </c>
      <c r="Z552">
        <v>145</v>
      </c>
      <c r="AA552">
        <v>147</v>
      </c>
    </row>
    <row r="553" spans="1:27">
      <c r="A553" s="2">
        <v>42921</v>
      </c>
      <c r="B553">
        <v>306</v>
      </c>
      <c r="C553">
        <v>212</v>
      </c>
      <c r="D553">
        <v>57</v>
      </c>
      <c r="E553">
        <v>538</v>
      </c>
      <c r="F553">
        <v>308</v>
      </c>
      <c r="G553">
        <v>75</v>
      </c>
      <c r="H553">
        <v>74</v>
      </c>
      <c r="I553">
        <v>42</v>
      </c>
      <c r="J553">
        <v>162</v>
      </c>
      <c r="K553">
        <v>539</v>
      </c>
      <c r="L553">
        <v>103</v>
      </c>
      <c r="M553">
        <v>306</v>
      </c>
      <c r="N553">
        <v>423</v>
      </c>
      <c r="O553">
        <v>328</v>
      </c>
      <c r="P553">
        <v>706</v>
      </c>
      <c r="Q553">
        <v>439</v>
      </c>
      <c r="R553">
        <v>213</v>
      </c>
      <c r="S553">
        <v>918</v>
      </c>
      <c r="T553">
        <v>138</v>
      </c>
      <c r="U553">
        <v>315</v>
      </c>
      <c r="V553">
        <v>987</v>
      </c>
      <c r="W553">
        <v>530</v>
      </c>
      <c r="X553">
        <v>46</v>
      </c>
      <c r="Y553">
        <v>72</v>
      </c>
      <c r="Z553">
        <v>132</v>
      </c>
      <c r="AA553">
        <v>109</v>
      </c>
    </row>
    <row r="554" spans="1:27">
      <c r="A554" s="2">
        <v>42922</v>
      </c>
      <c r="B554">
        <v>257</v>
      </c>
      <c r="C554">
        <v>206</v>
      </c>
      <c r="D554">
        <v>41</v>
      </c>
      <c r="E554">
        <v>412</v>
      </c>
      <c r="F554">
        <v>261</v>
      </c>
      <c r="G554">
        <v>70</v>
      </c>
      <c r="H554">
        <v>76</v>
      </c>
      <c r="I554">
        <v>25</v>
      </c>
      <c r="J554">
        <v>134</v>
      </c>
      <c r="K554">
        <v>394</v>
      </c>
      <c r="L554">
        <v>85</v>
      </c>
      <c r="M554">
        <v>165</v>
      </c>
      <c r="N554">
        <v>346</v>
      </c>
      <c r="O554">
        <v>191</v>
      </c>
      <c r="P554">
        <v>520</v>
      </c>
      <c r="Q554">
        <v>290</v>
      </c>
      <c r="R554">
        <v>121</v>
      </c>
      <c r="S554">
        <v>748</v>
      </c>
      <c r="T554">
        <v>72</v>
      </c>
      <c r="U554">
        <v>285</v>
      </c>
      <c r="V554">
        <v>787</v>
      </c>
      <c r="W554">
        <v>558</v>
      </c>
      <c r="X554">
        <v>27</v>
      </c>
      <c r="Y554">
        <v>21</v>
      </c>
      <c r="Z554">
        <v>115</v>
      </c>
      <c r="AA554">
        <v>120</v>
      </c>
    </row>
    <row r="555" spans="1:27">
      <c r="A555" s="2">
        <v>42923</v>
      </c>
      <c r="B555">
        <v>212</v>
      </c>
      <c r="C555">
        <v>175</v>
      </c>
      <c r="D555">
        <v>42</v>
      </c>
      <c r="E555">
        <v>530</v>
      </c>
      <c r="F555">
        <v>228</v>
      </c>
      <c r="G555">
        <v>81</v>
      </c>
      <c r="H555">
        <v>78</v>
      </c>
      <c r="I555">
        <v>20</v>
      </c>
      <c r="J555">
        <v>129</v>
      </c>
      <c r="K555">
        <v>390</v>
      </c>
      <c r="L555">
        <v>72</v>
      </c>
      <c r="M555">
        <v>183</v>
      </c>
      <c r="N555">
        <v>294</v>
      </c>
      <c r="O555">
        <v>218</v>
      </c>
      <c r="P555">
        <v>504</v>
      </c>
      <c r="Q555">
        <v>318</v>
      </c>
      <c r="R555">
        <v>128</v>
      </c>
      <c r="S555">
        <v>712</v>
      </c>
      <c r="T555">
        <v>77</v>
      </c>
      <c r="U555">
        <v>260</v>
      </c>
      <c r="V555">
        <v>755</v>
      </c>
      <c r="W555">
        <v>448</v>
      </c>
      <c r="X555">
        <v>34</v>
      </c>
      <c r="Y555">
        <v>49</v>
      </c>
      <c r="Z555">
        <v>107</v>
      </c>
      <c r="AA555">
        <v>108</v>
      </c>
    </row>
    <row r="556" spans="1:27">
      <c r="A556" s="2">
        <v>42924</v>
      </c>
      <c r="B556">
        <v>128</v>
      </c>
      <c r="C556">
        <v>232</v>
      </c>
      <c r="D556">
        <v>107</v>
      </c>
      <c r="E556">
        <v>190</v>
      </c>
      <c r="F556">
        <v>142</v>
      </c>
      <c r="G556">
        <v>54</v>
      </c>
      <c r="H556">
        <v>62</v>
      </c>
      <c r="I556">
        <v>32</v>
      </c>
      <c r="J556">
        <v>41</v>
      </c>
      <c r="K556">
        <v>236</v>
      </c>
      <c r="L556">
        <v>153</v>
      </c>
      <c r="M556">
        <v>255</v>
      </c>
      <c r="N556">
        <v>182</v>
      </c>
      <c r="O556">
        <v>433</v>
      </c>
      <c r="P556">
        <v>344</v>
      </c>
      <c r="Q556">
        <v>375</v>
      </c>
      <c r="R556">
        <v>277</v>
      </c>
      <c r="S556">
        <v>651</v>
      </c>
      <c r="T556">
        <v>124</v>
      </c>
      <c r="U556">
        <v>130</v>
      </c>
      <c r="V556">
        <v>858</v>
      </c>
      <c r="W556">
        <v>468</v>
      </c>
      <c r="X556">
        <v>51</v>
      </c>
      <c r="Y556">
        <v>176</v>
      </c>
      <c r="Z556">
        <v>70</v>
      </c>
      <c r="AA556">
        <v>63</v>
      </c>
    </row>
    <row r="557" spans="1:27">
      <c r="A557" s="2">
        <v>42925</v>
      </c>
      <c r="B557">
        <v>91</v>
      </c>
      <c r="C557">
        <v>119</v>
      </c>
      <c r="D557">
        <v>54</v>
      </c>
      <c r="E557">
        <v>232</v>
      </c>
      <c r="F557">
        <v>102</v>
      </c>
      <c r="G557">
        <v>16</v>
      </c>
      <c r="H557">
        <v>60</v>
      </c>
      <c r="I557">
        <v>6</v>
      </c>
      <c r="J557">
        <v>46</v>
      </c>
      <c r="K557">
        <v>150</v>
      </c>
      <c r="L557">
        <v>65</v>
      </c>
      <c r="M557">
        <v>121</v>
      </c>
      <c r="N557">
        <v>117</v>
      </c>
      <c r="O557">
        <v>185</v>
      </c>
      <c r="P557">
        <v>199</v>
      </c>
      <c r="Q557">
        <v>274</v>
      </c>
      <c r="R557">
        <v>163</v>
      </c>
      <c r="S557">
        <v>410</v>
      </c>
      <c r="T557">
        <v>49</v>
      </c>
      <c r="U557">
        <v>88</v>
      </c>
      <c r="V557">
        <v>501</v>
      </c>
      <c r="W557">
        <v>655</v>
      </c>
      <c r="X557">
        <v>42</v>
      </c>
      <c r="Y557">
        <v>138</v>
      </c>
      <c r="Z557">
        <v>51</v>
      </c>
      <c r="AA557">
        <v>29</v>
      </c>
    </row>
    <row r="558" spans="1:27">
      <c r="A558" s="2">
        <v>42926</v>
      </c>
      <c r="B558">
        <v>297</v>
      </c>
      <c r="C558">
        <v>183</v>
      </c>
      <c r="D558">
        <v>62</v>
      </c>
      <c r="E558">
        <v>608</v>
      </c>
      <c r="F558">
        <v>332</v>
      </c>
      <c r="G558">
        <v>90</v>
      </c>
      <c r="H558">
        <v>73</v>
      </c>
      <c r="I558">
        <v>39</v>
      </c>
      <c r="J558">
        <v>161</v>
      </c>
      <c r="K558">
        <v>511</v>
      </c>
      <c r="L558">
        <v>100</v>
      </c>
      <c r="M558">
        <v>220</v>
      </c>
      <c r="N558">
        <v>468</v>
      </c>
      <c r="O558">
        <v>322</v>
      </c>
      <c r="P558">
        <v>730</v>
      </c>
      <c r="Q558">
        <v>466</v>
      </c>
      <c r="R558">
        <v>273</v>
      </c>
      <c r="S558">
        <v>955</v>
      </c>
      <c r="T558">
        <v>174</v>
      </c>
      <c r="U558">
        <v>366</v>
      </c>
      <c r="V558">
        <v>1010</v>
      </c>
      <c r="W558">
        <v>600</v>
      </c>
      <c r="X558">
        <v>62</v>
      </c>
      <c r="Y558">
        <v>79</v>
      </c>
      <c r="Z558">
        <v>114</v>
      </c>
      <c r="AA558">
        <v>143</v>
      </c>
    </row>
    <row r="559" spans="1:27">
      <c r="A559" s="2">
        <v>42927</v>
      </c>
      <c r="B559">
        <v>324</v>
      </c>
      <c r="C559">
        <v>225</v>
      </c>
      <c r="D559">
        <v>66</v>
      </c>
      <c r="E559">
        <v>691</v>
      </c>
      <c r="F559">
        <v>334</v>
      </c>
      <c r="G559">
        <v>81</v>
      </c>
      <c r="H559">
        <v>78</v>
      </c>
      <c r="I559">
        <v>31</v>
      </c>
      <c r="J559">
        <v>154</v>
      </c>
      <c r="K559">
        <v>432</v>
      </c>
      <c r="L559">
        <v>86</v>
      </c>
      <c r="M559">
        <v>195</v>
      </c>
      <c r="N559">
        <v>506</v>
      </c>
      <c r="O559">
        <v>283</v>
      </c>
      <c r="P559">
        <v>765</v>
      </c>
      <c r="Q559">
        <v>498</v>
      </c>
      <c r="R559">
        <v>182</v>
      </c>
      <c r="S559">
        <v>927</v>
      </c>
      <c r="T559">
        <v>82</v>
      </c>
      <c r="U559">
        <v>341</v>
      </c>
      <c r="V559">
        <v>1023</v>
      </c>
      <c r="W559">
        <v>623</v>
      </c>
      <c r="X559">
        <v>76</v>
      </c>
      <c r="Y559">
        <v>104</v>
      </c>
      <c r="Z559">
        <v>115</v>
      </c>
      <c r="AA559">
        <v>125</v>
      </c>
    </row>
    <row r="560" spans="1:27">
      <c r="A560" s="2">
        <v>42928</v>
      </c>
      <c r="B560">
        <v>193</v>
      </c>
      <c r="C560">
        <v>165</v>
      </c>
      <c r="D560">
        <v>40</v>
      </c>
      <c r="E560">
        <v>627</v>
      </c>
      <c r="F560">
        <v>222</v>
      </c>
      <c r="G560">
        <v>76</v>
      </c>
      <c r="H560">
        <v>65</v>
      </c>
      <c r="I560">
        <v>23</v>
      </c>
      <c r="J560">
        <v>132</v>
      </c>
      <c r="K560">
        <v>387</v>
      </c>
      <c r="L560">
        <v>82</v>
      </c>
      <c r="M560">
        <v>176</v>
      </c>
      <c r="N560">
        <v>327</v>
      </c>
      <c r="O560">
        <v>167</v>
      </c>
      <c r="P560">
        <v>488</v>
      </c>
      <c r="Q560">
        <v>296</v>
      </c>
      <c r="R560">
        <v>211</v>
      </c>
      <c r="S560">
        <v>689</v>
      </c>
      <c r="T560">
        <v>57</v>
      </c>
      <c r="U560">
        <v>287</v>
      </c>
      <c r="V560">
        <v>736</v>
      </c>
      <c r="W560">
        <v>420</v>
      </c>
      <c r="X560">
        <v>57</v>
      </c>
      <c r="Y560">
        <v>60</v>
      </c>
      <c r="Z560">
        <v>103</v>
      </c>
      <c r="AA560">
        <v>92</v>
      </c>
    </row>
    <row r="561" spans="1:27">
      <c r="A561" s="2">
        <v>42929</v>
      </c>
      <c r="B561">
        <v>207</v>
      </c>
      <c r="C561">
        <v>118</v>
      </c>
      <c r="D561">
        <v>48</v>
      </c>
      <c r="E561">
        <v>554</v>
      </c>
      <c r="F561">
        <v>194</v>
      </c>
      <c r="G561">
        <v>83</v>
      </c>
      <c r="H561">
        <v>66</v>
      </c>
      <c r="I561">
        <v>21</v>
      </c>
      <c r="J561">
        <v>115</v>
      </c>
      <c r="K561">
        <v>327</v>
      </c>
      <c r="L561">
        <v>68</v>
      </c>
      <c r="M561">
        <v>145</v>
      </c>
      <c r="N561">
        <v>264</v>
      </c>
      <c r="O561">
        <v>120</v>
      </c>
      <c r="P561">
        <v>426</v>
      </c>
      <c r="Q561">
        <v>234</v>
      </c>
      <c r="R561">
        <v>109</v>
      </c>
      <c r="S561">
        <v>571</v>
      </c>
      <c r="T561">
        <v>41</v>
      </c>
      <c r="U561">
        <v>223</v>
      </c>
      <c r="V561">
        <v>670</v>
      </c>
      <c r="W561">
        <v>300</v>
      </c>
      <c r="X561">
        <v>23</v>
      </c>
      <c r="Y561">
        <v>76</v>
      </c>
      <c r="Z561">
        <v>100</v>
      </c>
      <c r="AA561">
        <v>77</v>
      </c>
    </row>
    <row r="562" spans="1:27">
      <c r="A562" s="2">
        <v>42930</v>
      </c>
      <c r="B562">
        <v>147</v>
      </c>
      <c r="C562">
        <v>116</v>
      </c>
      <c r="D562">
        <v>35</v>
      </c>
      <c r="E562">
        <v>505</v>
      </c>
      <c r="F562">
        <v>150</v>
      </c>
      <c r="G562">
        <v>69</v>
      </c>
      <c r="H562">
        <v>68</v>
      </c>
      <c r="I562">
        <v>27</v>
      </c>
      <c r="J562">
        <v>95</v>
      </c>
      <c r="K562">
        <v>285</v>
      </c>
      <c r="L562">
        <v>71</v>
      </c>
      <c r="M562">
        <v>87</v>
      </c>
      <c r="N562">
        <v>208</v>
      </c>
      <c r="O562">
        <v>116</v>
      </c>
      <c r="P562">
        <v>336</v>
      </c>
      <c r="Q562">
        <v>203</v>
      </c>
      <c r="R562">
        <v>90</v>
      </c>
      <c r="S562">
        <v>539</v>
      </c>
      <c r="T562">
        <v>38</v>
      </c>
      <c r="U562">
        <v>195</v>
      </c>
      <c r="V562">
        <v>573</v>
      </c>
      <c r="W562">
        <v>536</v>
      </c>
      <c r="X562">
        <v>25</v>
      </c>
      <c r="Y562">
        <v>75</v>
      </c>
      <c r="Z562">
        <v>70</v>
      </c>
      <c r="AA562">
        <v>98</v>
      </c>
    </row>
    <row r="563" spans="1:27">
      <c r="A563" s="2">
        <v>42931</v>
      </c>
      <c r="B563">
        <v>240</v>
      </c>
      <c r="C563">
        <v>307</v>
      </c>
      <c r="D563">
        <v>130</v>
      </c>
      <c r="E563">
        <v>191</v>
      </c>
      <c r="F563">
        <v>271</v>
      </c>
      <c r="G563">
        <v>35</v>
      </c>
      <c r="H563">
        <v>69</v>
      </c>
      <c r="I563">
        <v>34</v>
      </c>
      <c r="J563">
        <v>34</v>
      </c>
      <c r="K563">
        <v>270</v>
      </c>
      <c r="L563">
        <v>214</v>
      </c>
      <c r="M563">
        <v>326</v>
      </c>
      <c r="N563">
        <v>385</v>
      </c>
      <c r="O563">
        <v>605</v>
      </c>
      <c r="P563">
        <v>507</v>
      </c>
      <c r="Q563">
        <v>718</v>
      </c>
      <c r="R563">
        <v>572</v>
      </c>
      <c r="S563">
        <v>1061</v>
      </c>
      <c r="T563">
        <v>130</v>
      </c>
      <c r="U563">
        <v>161</v>
      </c>
      <c r="V563">
        <v>1228</v>
      </c>
      <c r="W563">
        <v>800</v>
      </c>
      <c r="X563">
        <v>158</v>
      </c>
      <c r="Y563">
        <v>175</v>
      </c>
      <c r="Z563">
        <v>68</v>
      </c>
      <c r="AA563">
        <v>102</v>
      </c>
    </row>
    <row r="564" spans="1:27">
      <c r="A564" s="2">
        <v>42932</v>
      </c>
      <c r="B564">
        <v>221</v>
      </c>
      <c r="C564">
        <v>279</v>
      </c>
      <c r="D564">
        <v>101</v>
      </c>
      <c r="E564">
        <v>228</v>
      </c>
      <c r="F564">
        <v>268</v>
      </c>
      <c r="G564">
        <v>28</v>
      </c>
      <c r="H564">
        <v>75</v>
      </c>
      <c r="I564">
        <v>27</v>
      </c>
      <c r="J564">
        <v>35</v>
      </c>
      <c r="K564">
        <v>264</v>
      </c>
      <c r="L564">
        <v>212</v>
      </c>
      <c r="M564">
        <v>287</v>
      </c>
      <c r="N564">
        <v>437</v>
      </c>
      <c r="O564">
        <v>658</v>
      </c>
      <c r="P564">
        <v>477</v>
      </c>
      <c r="Q564">
        <v>864</v>
      </c>
      <c r="R564">
        <v>656</v>
      </c>
      <c r="S564">
        <v>932</v>
      </c>
      <c r="T564">
        <v>144</v>
      </c>
      <c r="U564">
        <v>180</v>
      </c>
      <c r="V564">
        <v>1164</v>
      </c>
      <c r="W564">
        <v>633</v>
      </c>
      <c r="X564">
        <v>183</v>
      </c>
      <c r="Y564">
        <v>255</v>
      </c>
      <c r="Z564">
        <v>45</v>
      </c>
      <c r="AA564">
        <v>62</v>
      </c>
    </row>
    <row r="565" spans="1:27">
      <c r="A565" s="2">
        <v>42933</v>
      </c>
      <c r="B565">
        <v>356</v>
      </c>
      <c r="C565">
        <v>210</v>
      </c>
      <c r="D565">
        <v>71</v>
      </c>
      <c r="E565">
        <v>582</v>
      </c>
      <c r="F565">
        <v>409</v>
      </c>
      <c r="G565">
        <v>79</v>
      </c>
      <c r="H565">
        <v>86</v>
      </c>
      <c r="I565">
        <v>39</v>
      </c>
      <c r="J565">
        <v>159</v>
      </c>
      <c r="K565">
        <v>493</v>
      </c>
      <c r="L565">
        <v>123</v>
      </c>
      <c r="M565">
        <v>226</v>
      </c>
      <c r="N565">
        <v>454</v>
      </c>
      <c r="O565">
        <v>297</v>
      </c>
      <c r="P565">
        <v>785</v>
      </c>
      <c r="Q565">
        <v>557</v>
      </c>
      <c r="R565">
        <v>275</v>
      </c>
      <c r="S565">
        <v>963</v>
      </c>
      <c r="T565">
        <v>74</v>
      </c>
      <c r="U565">
        <v>361</v>
      </c>
      <c r="V565">
        <v>1041</v>
      </c>
      <c r="W565">
        <v>598</v>
      </c>
      <c r="X565">
        <v>92</v>
      </c>
      <c r="Y565">
        <v>79</v>
      </c>
      <c r="Z565">
        <v>149</v>
      </c>
      <c r="AA565">
        <v>115</v>
      </c>
    </row>
    <row r="566" spans="1:27">
      <c r="A566" s="2">
        <v>42934</v>
      </c>
      <c r="B566">
        <v>335</v>
      </c>
      <c r="C566">
        <v>222</v>
      </c>
      <c r="D566">
        <v>62</v>
      </c>
      <c r="E566">
        <v>702</v>
      </c>
      <c r="F566">
        <v>379</v>
      </c>
      <c r="G566">
        <v>83</v>
      </c>
      <c r="H566">
        <v>83</v>
      </c>
      <c r="I566">
        <v>26</v>
      </c>
      <c r="J566">
        <v>159</v>
      </c>
      <c r="K566">
        <v>500</v>
      </c>
      <c r="L566">
        <v>117</v>
      </c>
      <c r="M566">
        <v>194</v>
      </c>
      <c r="N566">
        <v>491</v>
      </c>
      <c r="O566">
        <v>293</v>
      </c>
      <c r="P566">
        <v>729</v>
      </c>
      <c r="Q566">
        <v>538</v>
      </c>
      <c r="R566">
        <v>244</v>
      </c>
      <c r="S566">
        <v>1031</v>
      </c>
      <c r="T566">
        <v>97</v>
      </c>
      <c r="U566">
        <v>355</v>
      </c>
      <c r="V566">
        <v>1154</v>
      </c>
      <c r="W566">
        <v>598</v>
      </c>
      <c r="X566">
        <v>63</v>
      </c>
      <c r="Y566">
        <v>134</v>
      </c>
      <c r="Z566">
        <v>141</v>
      </c>
      <c r="AA566">
        <v>122</v>
      </c>
    </row>
    <row r="567" spans="1:27">
      <c r="A567" s="2">
        <v>42935</v>
      </c>
      <c r="B567">
        <v>326</v>
      </c>
      <c r="C567">
        <v>210</v>
      </c>
      <c r="D567">
        <v>83</v>
      </c>
      <c r="E567">
        <v>640</v>
      </c>
      <c r="F567">
        <v>421</v>
      </c>
      <c r="G567">
        <v>71</v>
      </c>
      <c r="H567">
        <v>85</v>
      </c>
      <c r="I567">
        <v>40</v>
      </c>
      <c r="J567">
        <v>159</v>
      </c>
      <c r="K567">
        <v>517</v>
      </c>
      <c r="L567">
        <v>156</v>
      </c>
      <c r="M567">
        <v>277</v>
      </c>
      <c r="N567">
        <v>541</v>
      </c>
      <c r="O567">
        <v>311</v>
      </c>
      <c r="P567">
        <v>797</v>
      </c>
      <c r="Q567">
        <v>516</v>
      </c>
      <c r="R567">
        <v>260</v>
      </c>
      <c r="S567">
        <v>927</v>
      </c>
      <c r="T567">
        <v>105</v>
      </c>
      <c r="U567">
        <v>394</v>
      </c>
      <c r="V567">
        <v>1045</v>
      </c>
      <c r="W567">
        <v>552</v>
      </c>
      <c r="X567">
        <v>92</v>
      </c>
      <c r="Y567">
        <v>90</v>
      </c>
      <c r="Z567">
        <v>130</v>
      </c>
      <c r="AA567">
        <v>139</v>
      </c>
    </row>
    <row r="568" spans="1:27">
      <c r="A568" s="2">
        <v>42936</v>
      </c>
      <c r="B568">
        <v>193</v>
      </c>
      <c r="C568">
        <v>162</v>
      </c>
      <c r="D568">
        <v>51</v>
      </c>
      <c r="E568">
        <v>522</v>
      </c>
      <c r="F568">
        <v>210</v>
      </c>
      <c r="G568">
        <v>80</v>
      </c>
      <c r="H568">
        <v>88</v>
      </c>
      <c r="I568">
        <v>29</v>
      </c>
      <c r="J568">
        <v>121</v>
      </c>
      <c r="K568">
        <v>365</v>
      </c>
      <c r="L568">
        <v>79</v>
      </c>
      <c r="M568">
        <v>140</v>
      </c>
      <c r="N568">
        <v>305</v>
      </c>
      <c r="O568">
        <v>143</v>
      </c>
      <c r="P568">
        <v>451</v>
      </c>
      <c r="Q568">
        <v>308</v>
      </c>
      <c r="R568">
        <v>58</v>
      </c>
      <c r="S568">
        <v>609</v>
      </c>
      <c r="T568">
        <v>57</v>
      </c>
      <c r="U568">
        <v>261</v>
      </c>
      <c r="V568">
        <v>769</v>
      </c>
      <c r="W568">
        <v>351</v>
      </c>
      <c r="X568">
        <v>27</v>
      </c>
      <c r="Y568">
        <v>66</v>
      </c>
      <c r="Z568">
        <v>110</v>
      </c>
      <c r="AA568">
        <v>104</v>
      </c>
    </row>
    <row r="569" spans="1:27">
      <c r="A569" s="2">
        <v>42937</v>
      </c>
      <c r="B569">
        <v>139</v>
      </c>
      <c r="C569">
        <v>56</v>
      </c>
      <c r="D569">
        <v>40</v>
      </c>
      <c r="E569">
        <v>510</v>
      </c>
      <c r="F569">
        <v>144</v>
      </c>
      <c r="G569">
        <v>63</v>
      </c>
      <c r="H569">
        <v>79</v>
      </c>
      <c r="I569">
        <v>19</v>
      </c>
      <c r="J569">
        <v>88</v>
      </c>
      <c r="K569">
        <v>221</v>
      </c>
      <c r="L569">
        <v>59</v>
      </c>
      <c r="M569">
        <v>89</v>
      </c>
      <c r="N569">
        <v>155</v>
      </c>
      <c r="O569">
        <v>91</v>
      </c>
      <c r="P569">
        <v>256</v>
      </c>
      <c r="Q569">
        <v>150</v>
      </c>
      <c r="R569">
        <v>72</v>
      </c>
      <c r="S569">
        <v>437</v>
      </c>
      <c r="T569">
        <v>23</v>
      </c>
      <c r="U569">
        <v>227</v>
      </c>
      <c r="V569">
        <v>460</v>
      </c>
      <c r="W569">
        <v>239</v>
      </c>
      <c r="X569">
        <v>10</v>
      </c>
      <c r="Y569">
        <v>69</v>
      </c>
      <c r="Z569">
        <v>82</v>
      </c>
      <c r="AA569">
        <v>53</v>
      </c>
    </row>
    <row r="570" spans="1:27">
      <c r="A570" s="2">
        <v>42938</v>
      </c>
      <c r="B570">
        <v>39</v>
      </c>
      <c r="C570">
        <v>40</v>
      </c>
      <c r="D570">
        <v>21</v>
      </c>
      <c r="E570">
        <v>176</v>
      </c>
      <c r="F570">
        <v>34</v>
      </c>
      <c r="G570">
        <v>14</v>
      </c>
      <c r="H570">
        <v>47</v>
      </c>
      <c r="I570">
        <v>3</v>
      </c>
      <c r="J570">
        <v>33</v>
      </c>
      <c r="K570">
        <v>129</v>
      </c>
      <c r="L570">
        <v>39</v>
      </c>
      <c r="M570">
        <v>62</v>
      </c>
      <c r="N570">
        <v>37</v>
      </c>
      <c r="O570">
        <v>72</v>
      </c>
      <c r="P570">
        <v>67</v>
      </c>
      <c r="Q570">
        <v>73</v>
      </c>
      <c r="R570">
        <v>35</v>
      </c>
      <c r="S570">
        <v>193</v>
      </c>
      <c r="T570">
        <v>15</v>
      </c>
      <c r="U570">
        <v>80</v>
      </c>
      <c r="V570">
        <v>277</v>
      </c>
      <c r="W570">
        <v>136</v>
      </c>
      <c r="X570">
        <v>21</v>
      </c>
      <c r="Y570">
        <v>154</v>
      </c>
      <c r="Z570">
        <v>44</v>
      </c>
      <c r="AA570">
        <v>16</v>
      </c>
    </row>
    <row r="571" spans="1:27">
      <c r="A571" s="2">
        <v>42939</v>
      </c>
      <c r="B571">
        <v>218</v>
      </c>
      <c r="C571">
        <v>280</v>
      </c>
      <c r="D571">
        <v>127</v>
      </c>
      <c r="E571">
        <v>223</v>
      </c>
      <c r="F571">
        <v>286</v>
      </c>
      <c r="G571">
        <v>23</v>
      </c>
      <c r="H571">
        <v>89</v>
      </c>
      <c r="I571">
        <v>39</v>
      </c>
      <c r="J571">
        <v>40</v>
      </c>
      <c r="K571">
        <v>257</v>
      </c>
      <c r="L571">
        <v>225</v>
      </c>
      <c r="M571">
        <v>361</v>
      </c>
      <c r="N571">
        <v>293</v>
      </c>
      <c r="O571">
        <v>632</v>
      </c>
      <c r="P571">
        <v>576</v>
      </c>
      <c r="Q571">
        <v>874</v>
      </c>
      <c r="R571">
        <v>337</v>
      </c>
      <c r="S571">
        <v>1001</v>
      </c>
      <c r="T571">
        <v>155</v>
      </c>
      <c r="U571">
        <v>133</v>
      </c>
      <c r="V571">
        <v>1173</v>
      </c>
      <c r="W571">
        <v>528</v>
      </c>
      <c r="X571">
        <v>134</v>
      </c>
      <c r="Y571">
        <v>243</v>
      </c>
      <c r="Z571">
        <v>57</v>
      </c>
      <c r="AA571">
        <v>63</v>
      </c>
    </row>
    <row r="572" spans="1:27">
      <c r="A572" s="2">
        <v>42940</v>
      </c>
      <c r="B572">
        <v>335</v>
      </c>
      <c r="C572">
        <v>168</v>
      </c>
      <c r="D572">
        <v>73</v>
      </c>
      <c r="E572">
        <v>568</v>
      </c>
      <c r="F572">
        <v>403</v>
      </c>
      <c r="G572">
        <v>93</v>
      </c>
      <c r="H572">
        <v>89</v>
      </c>
      <c r="I572">
        <v>33</v>
      </c>
      <c r="J572">
        <v>149</v>
      </c>
      <c r="K572">
        <v>552</v>
      </c>
      <c r="L572">
        <v>90</v>
      </c>
      <c r="M572">
        <v>297</v>
      </c>
      <c r="N572">
        <v>417</v>
      </c>
      <c r="O572">
        <v>282</v>
      </c>
      <c r="P572">
        <v>803</v>
      </c>
      <c r="Q572">
        <v>511</v>
      </c>
      <c r="R572">
        <v>201</v>
      </c>
      <c r="S572">
        <v>878</v>
      </c>
      <c r="T572">
        <v>99</v>
      </c>
      <c r="U572">
        <v>425</v>
      </c>
      <c r="V572">
        <v>931</v>
      </c>
      <c r="W572">
        <v>471</v>
      </c>
      <c r="X572">
        <v>78</v>
      </c>
      <c r="Y572">
        <v>82</v>
      </c>
      <c r="Z572">
        <v>147</v>
      </c>
      <c r="AA572">
        <v>121</v>
      </c>
    </row>
    <row r="573" spans="1:27">
      <c r="A573" s="2">
        <v>42941</v>
      </c>
      <c r="B573">
        <v>274</v>
      </c>
      <c r="C573">
        <v>107</v>
      </c>
      <c r="D573">
        <v>60</v>
      </c>
      <c r="E573">
        <v>632</v>
      </c>
      <c r="F573">
        <v>329</v>
      </c>
      <c r="G573">
        <v>87</v>
      </c>
      <c r="H573">
        <v>89</v>
      </c>
      <c r="I573">
        <v>30</v>
      </c>
      <c r="J573">
        <v>163</v>
      </c>
      <c r="K573">
        <v>565</v>
      </c>
      <c r="L573">
        <v>109</v>
      </c>
      <c r="M573">
        <v>269</v>
      </c>
      <c r="N573">
        <v>391</v>
      </c>
      <c r="O573">
        <v>262</v>
      </c>
      <c r="P573">
        <v>709</v>
      </c>
      <c r="Q573">
        <v>406</v>
      </c>
      <c r="R573">
        <v>167</v>
      </c>
      <c r="S573">
        <v>929</v>
      </c>
      <c r="T573">
        <v>90</v>
      </c>
      <c r="U573">
        <v>437</v>
      </c>
      <c r="V573">
        <v>1029</v>
      </c>
      <c r="W573">
        <v>415</v>
      </c>
      <c r="X573">
        <v>42</v>
      </c>
      <c r="Y573">
        <v>141</v>
      </c>
      <c r="Z573">
        <v>147</v>
      </c>
      <c r="AA573">
        <v>110</v>
      </c>
    </row>
    <row r="574" spans="1:27">
      <c r="A574" s="2">
        <v>42942</v>
      </c>
      <c r="B574">
        <v>369</v>
      </c>
      <c r="C574">
        <v>144</v>
      </c>
      <c r="D574">
        <v>90</v>
      </c>
      <c r="E574">
        <v>696</v>
      </c>
      <c r="F574">
        <v>415</v>
      </c>
      <c r="G574">
        <v>122</v>
      </c>
      <c r="H574">
        <v>96</v>
      </c>
      <c r="I574">
        <v>36</v>
      </c>
      <c r="J574">
        <v>171</v>
      </c>
      <c r="K574">
        <v>629</v>
      </c>
      <c r="L574">
        <v>129</v>
      </c>
      <c r="M574">
        <v>400</v>
      </c>
      <c r="N574">
        <v>457</v>
      </c>
      <c r="O574">
        <v>316</v>
      </c>
      <c r="P574">
        <v>874</v>
      </c>
      <c r="Q574">
        <v>557</v>
      </c>
      <c r="R574">
        <v>268</v>
      </c>
      <c r="S574">
        <v>1113</v>
      </c>
      <c r="T574">
        <v>115</v>
      </c>
      <c r="U574">
        <v>476</v>
      </c>
      <c r="V574">
        <v>1228</v>
      </c>
      <c r="W574">
        <v>527</v>
      </c>
      <c r="X574">
        <v>79</v>
      </c>
      <c r="Y574">
        <v>90</v>
      </c>
      <c r="Z574">
        <v>154</v>
      </c>
      <c r="AA574">
        <v>182</v>
      </c>
    </row>
    <row r="575" spans="1:27">
      <c r="A575" s="2">
        <v>42943</v>
      </c>
      <c r="B575">
        <v>265</v>
      </c>
      <c r="C575">
        <v>112</v>
      </c>
      <c r="D575">
        <v>71</v>
      </c>
      <c r="E575">
        <v>613</v>
      </c>
      <c r="F575">
        <v>305</v>
      </c>
      <c r="G575">
        <v>101</v>
      </c>
      <c r="H575">
        <v>75</v>
      </c>
      <c r="I575">
        <v>26</v>
      </c>
      <c r="J575">
        <v>162</v>
      </c>
      <c r="K575">
        <v>522</v>
      </c>
      <c r="L575">
        <v>108</v>
      </c>
      <c r="M575">
        <v>300</v>
      </c>
      <c r="N575">
        <v>359</v>
      </c>
      <c r="O575">
        <v>228</v>
      </c>
      <c r="P575">
        <v>613</v>
      </c>
      <c r="Q575">
        <v>365</v>
      </c>
      <c r="R575">
        <v>148</v>
      </c>
      <c r="S575">
        <v>810</v>
      </c>
      <c r="T575">
        <v>70</v>
      </c>
      <c r="U575">
        <v>398</v>
      </c>
      <c r="V575">
        <v>942</v>
      </c>
      <c r="W575">
        <v>409</v>
      </c>
      <c r="X575">
        <v>48</v>
      </c>
      <c r="Y575">
        <v>47</v>
      </c>
      <c r="Z575">
        <v>125</v>
      </c>
      <c r="AA575">
        <v>98</v>
      </c>
    </row>
    <row r="576" spans="1:27">
      <c r="A576" s="2">
        <v>42944</v>
      </c>
      <c r="B576">
        <v>221</v>
      </c>
      <c r="C576">
        <v>79</v>
      </c>
      <c r="D576">
        <v>55</v>
      </c>
      <c r="E576">
        <v>494</v>
      </c>
      <c r="F576">
        <v>299</v>
      </c>
      <c r="G576">
        <v>89</v>
      </c>
      <c r="H576">
        <v>84</v>
      </c>
      <c r="I576">
        <v>26</v>
      </c>
      <c r="J576">
        <v>121</v>
      </c>
      <c r="K576">
        <v>466</v>
      </c>
      <c r="L576">
        <v>76</v>
      </c>
      <c r="M576">
        <v>292</v>
      </c>
      <c r="N576">
        <v>319</v>
      </c>
      <c r="O576">
        <v>253</v>
      </c>
      <c r="P576">
        <v>581</v>
      </c>
      <c r="Q576">
        <v>336</v>
      </c>
      <c r="R576">
        <v>163</v>
      </c>
      <c r="S576">
        <v>728</v>
      </c>
      <c r="T576">
        <v>122</v>
      </c>
      <c r="U576">
        <v>322</v>
      </c>
      <c r="V576">
        <v>799</v>
      </c>
      <c r="W576">
        <v>383</v>
      </c>
      <c r="X576">
        <v>54</v>
      </c>
      <c r="Y576">
        <v>36</v>
      </c>
      <c r="Z576">
        <v>102</v>
      </c>
      <c r="AA576">
        <v>93</v>
      </c>
    </row>
    <row r="577" spans="1:27">
      <c r="A577" s="2">
        <v>42945</v>
      </c>
      <c r="B577">
        <v>102</v>
      </c>
      <c r="C577">
        <v>298</v>
      </c>
      <c r="D577">
        <v>138</v>
      </c>
      <c r="E577">
        <v>242</v>
      </c>
      <c r="F577">
        <v>225</v>
      </c>
      <c r="G577">
        <v>28</v>
      </c>
      <c r="H577">
        <v>98</v>
      </c>
      <c r="I577">
        <v>34</v>
      </c>
      <c r="J577">
        <v>63</v>
      </c>
      <c r="K577">
        <v>319</v>
      </c>
      <c r="L577">
        <v>213</v>
      </c>
      <c r="M577">
        <v>359</v>
      </c>
      <c r="N577">
        <v>270</v>
      </c>
      <c r="O577">
        <v>577</v>
      </c>
      <c r="P577">
        <v>471</v>
      </c>
      <c r="Q577">
        <v>559</v>
      </c>
      <c r="R577">
        <v>526</v>
      </c>
      <c r="S577">
        <v>954</v>
      </c>
      <c r="T577">
        <v>135</v>
      </c>
      <c r="U577">
        <v>186</v>
      </c>
      <c r="V577">
        <v>1198</v>
      </c>
      <c r="W577">
        <v>710</v>
      </c>
      <c r="X577">
        <v>127</v>
      </c>
      <c r="Y577">
        <v>306</v>
      </c>
      <c r="Z577">
        <v>81</v>
      </c>
      <c r="AA577">
        <v>107</v>
      </c>
    </row>
    <row r="578" spans="1:27">
      <c r="A578" s="2">
        <v>42946</v>
      </c>
      <c r="B578">
        <v>236</v>
      </c>
      <c r="C578">
        <v>355</v>
      </c>
      <c r="D578">
        <v>138</v>
      </c>
      <c r="E578">
        <v>263</v>
      </c>
      <c r="F578">
        <v>270</v>
      </c>
      <c r="G578">
        <v>37</v>
      </c>
      <c r="H578">
        <v>89</v>
      </c>
      <c r="I578">
        <v>8</v>
      </c>
      <c r="J578">
        <v>46</v>
      </c>
      <c r="K578">
        <v>300</v>
      </c>
      <c r="L578">
        <v>186</v>
      </c>
      <c r="M578">
        <v>318</v>
      </c>
      <c r="N578">
        <v>431</v>
      </c>
      <c r="O578">
        <v>651</v>
      </c>
      <c r="P578">
        <v>563</v>
      </c>
      <c r="Q578">
        <v>746</v>
      </c>
      <c r="R578">
        <v>708</v>
      </c>
      <c r="S578">
        <v>1088</v>
      </c>
      <c r="T578">
        <v>225</v>
      </c>
      <c r="U578">
        <v>146</v>
      </c>
      <c r="V578">
        <v>1319</v>
      </c>
      <c r="W578">
        <v>804</v>
      </c>
      <c r="X578">
        <v>145</v>
      </c>
      <c r="Y578">
        <v>295</v>
      </c>
      <c r="Z578">
        <v>62</v>
      </c>
      <c r="AA578">
        <v>56</v>
      </c>
    </row>
    <row r="579" spans="1:27">
      <c r="A579" s="2">
        <v>42947</v>
      </c>
      <c r="B579">
        <v>321</v>
      </c>
      <c r="C579">
        <v>188</v>
      </c>
      <c r="D579">
        <v>98</v>
      </c>
      <c r="E579">
        <v>686</v>
      </c>
      <c r="F579">
        <v>457</v>
      </c>
      <c r="G579">
        <v>86</v>
      </c>
      <c r="H579">
        <v>99</v>
      </c>
      <c r="I579">
        <v>44</v>
      </c>
      <c r="J579">
        <v>180</v>
      </c>
      <c r="K579">
        <v>517</v>
      </c>
      <c r="L579">
        <v>108</v>
      </c>
      <c r="M579">
        <v>319</v>
      </c>
      <c r="N579">
        <v>410</v>
      </c>
      <c r="O579">
        <v>309</v>
      </c>
      <c r="P579">
        <v>842</v>
      </c>
      <c r="Q579">
        <v>561</v>
      </c>
      <c r="R579">
        <v>236</v>
      </c>
      <c r="S579">
        <v>1125</v>
      </c>
      <c r="T579">
        <v>139</v>
      </c>
      <c r="U579">
        <v>471</v>
      </c>
      <c r="V579">
        <v>1167</v>
      </c>
      <c r="W579">
        <v>591</v>
      </c>
      <c r="X579">
        <v>70</v>
      </c>
      <c r="Y579">
        <v>68</v>
      </c>
      <c r="Z579">
        <v>142</v>
      </c>
      <c r="AA579">
        <v>128</v>
      </c>
    </row>
    <row r="580" spans="1:27">
      <c r="A580" s="2">
        <v>42948</v>
      </c>
      <c r="B580">
        <v>369</v>
      </c>
      <c r="C580">
        <v>257</v>
      </c>
      <c r="D580">
        <v>106</v>
      </c>
      <c r="E580">
        <v>698</v>
      </c>
      <c r="F580">
        <v>448</v>
      </c>
      <c r="G580">
        <v>99</v>
      </c>
      <c r="H580">
        <v>90</v>
      </c>
      <c r="I580">
        <v>51</v>
      </c>
      <c r="J580">
        <v>181</v>
      </c>
      <c r="K580">
        <v>616</v>
      </c>
      <c r="L580">
        <v>130</v>
      </c>
      <c r="M580">
        <v>330</v>
      </c>
      <c r="N580">
        <v>514</v>
      </c>
      <c r="O580">
        <v>367</v>
      </c>
      <c r="P580">
        <v>897</v>
      </c>
      <c r="Q580">
        <v>596</v>
      </c>
      <c r="R580">
        <v>233</v>
      </c>
      <c r="S580">
        <v>1119</v>
      </c>
      <c r="T580">
        <v>168</v>
      </c>
      <c r="U580">
        <v>497</v>
      </c>
      <c r="V580">
        <v>1219</v>
      </c>
      <c r="W580">
        <v>622</v>
      </c>
      <c r="X580">
        <v>54</v>
      </c>
      <c r="Y580">
        <v>96</v>
      </c>
      <c r="Z580">
        <v>126</v>
      </c>
      <c r="AA580">
        <v>141</v>
      </c>
    </row>
    <row r="581" spans="1:27">
      <c r="A581" s="2">
        <v>42949</v>
      </c>
      <c r="B581">
        <v>202</v>
      </c>
      <c r="C581">
        <v>172</v>
      </c>
      <c r="D581">
        <v>55</v>
      </c>
      <c r="E581">
        <v>550</v>
      </c>
      <c r="F581">
        <v>283</v>
      </c>
      <c r="G581">
        <v>86</v>
      </c>
      <c r="H581">
        <v>90</v>
      </c>
      <c r="I581">
        <v>26</v>
      </c>
      <c r="J581">
        <v>167</v>
      </c>
      <c r="K581">
        <v>437</v>
      </c>
      <c r="L581">
        <v>100</v>
      </c>
      <c r="M581">
        <v>331</v>
      </c>
      <c r="N581">
        <v>345</v>
      </c>
      <c r="O581">
        <v>192</v>
      </c>
      <c r="P581">
        <v>600</v>
      </c>
      <c r="Q581">
        <v>346</v>
      </c>
      <c r="R581">
        <v>129</v>
      </c>
      <c r="S581">
        <v>792</v>
      </c>
      <c r="T581">
        <v>95</v>
      </c>
      <c r="U581">
        <v>345</v>
      </c>
      <c r="V581">
        <v>814</v>
      </c>
      <c r="W581">
        <v>510</v>
      </c>
      <c r="X581">
        <v>38</v>
      </c>
      <c r="Y581">
        <v>55</v>
      </c>
      <c r="Z581">
        <v>124</v>
      </c>
      <c r="AA581">
        <v>91</v>
      </c>
    </row>
    <row r="582" spans="1:27">
      <c r="A582" s="2">
        <v>42950</v>
      </c>
      <c r="B582">
        <v>231</v>
      </c>
      <c r="C582">
        <v>152</v>
      </c>
      <c r="D582">
        <v>53</v>
      </c>
      <c r="E582">
        <v>635</v>
      </c>
      <c r="F582">
        <v>311</v>
      </c>
      <c r="G582">
        <v>98</v>
      </c>
      <c r="H582">
        <v>87</v>
      </c>
      <c r="I582">
        <v>32</v>
      </c>
      <c r="J582">
        <v>162</v>
      </c>
      <c r="K582">
        <v>570</v>
      </c>
      <c r="L582">
        <v>78</v>
      </c>
      <c r="M582">
        <v>266</v>
      </c>
      <c r="N582">
        <v>326</v>
      </c>
      <c r="O582">
        <v>288</v>
      </c>
      <c r="P582">
        <v>628</v>
      </c>
      <c r="Q582">
        <v>376</v>
      </c>
      <c r="R582">
        <v>75</v>
      </c>
      <c r="S582">
        <v>748</v>
      </c>
      <c r="T582">
        <v>92</v>
      </c>
      <c r="U582">
        <v>426</v>
      </c>
      <c r="V582">
        <v>785</v>
      </c>
      <c r="W582">
        <v>566</v>
      </c>
      <c r="X582">
        <v>52</v>
      </c>
      <c r="Y582">
        <v>54</v>
      </c>
      <c r="Z582">
        <v>144</v>
      </c>
      <c r="AA582">
        <v>117</v>
      </c>
    </row>
    <row r="583" spans="1:27">
      <c r="A583" s="2">
        <v>42951</v>
      </c>
      <c r="B583">
        <v>266</v>
      </c>
      <c r="C583">
        <v>163</v>
      </c>
      <c r="D583">
        <v>103</v>
      </c>
      <c r="E583">
        <v>610</v>
      </c>
      <c r="F583">
        <v>385</v>
      </c>
      <c r="G583">
        <v>87</v>
      </c>
      <c r="H583">
        <v>92</v>
      </c>
      <c r="I583">
        <v>42</v>
      </c>
      <c r="J583">
        <v>149</v>
      </c>
      <c r="K583">
        <v>608</v>
      </c>
      <c r="L583">
        <v>122</v>
      </c>
      <c r="M583">
        <v>372</v>
      </c>
      <c r="N583">
        <v>397</v>
      </c>
      <c r="O583">
        <v>316</v>
      </c>
      <c r="P583">
        <v>816</v>
      </c>
      <c r="Q583">
        <v>564</v>
      </c>
      <c r="R583">
        <v>254</v>
      </c>
      <c r="S583">
        <v>974</v>
      </c>
      <c r="T583">
        <v>139</v>
      </c>
      <c r="U583">
        <v>422</v>
      </c>
      <c r="V583">
        <v>1125</v>
      </c>
      <c r="W583">
        <v>610</v>
      </c>
      <c r="X583">
        <v>66</v>
      </c>
      <c r="Y583">
        <v>91</v>
      </c>
      <c r="Z583">
        <v>146</v>
      </c>
      <c r="AA583">
        <v>119</v>
      </c>
    </row>
    <row r="584" spans="1:27">
      <c r="A584" s="2">
        <v>42952</v>
      </c>
      <c r="B584">
        <v>220</v>
      </c>
      <c r="C584">
        <v>250</v>
      </c>
      <c r="D584">
        <v>165</v>
      </c>
      <c r="E584">
        <v>260</v>
      </c>
      <c r="F584">
        <v>232</v>
      </c>
      <c r="G584">
        <v>33</v>
      </c>
      <c r="H584">
        <v>77</v>
      </c>
      <c r="I584">
        <v>27</v>
      </c>
      <c r="J584">
        <v>58</v>
      </c>
      <c r="K584">
        <v>322</v>
      </c>
      <c r="L584">
        <v>164</v>
      </c>
      <c r="M584">
        <v>312</v>
      </c>
      <c r="N584">
        <v>230</v>
      </c>
      <c r="O584">
        <v>747</v>
      </c>
      <c r="P584">
        <v>449</v>
      </c>
      <c r="Q584">
        <v>647</v>
      </c>
      <c r="R584">
        <v>424</v>
      </c>
      <c r="S584">
        <v>1065</v>
      </c>
      <c r="T584">
        <v>212</v>
      </c>
      <c r="U584">
        <v>200</v>
      </c>
      <c r="V584">
        <v>1319</v>
      </c>
      <c r="W584">
        <v>887</v>
      </c>
      <c r="X584">
        <v>174</v>
      </c>
      <c r="Y584">
        <v>288</v>
      </c>
      <c r="Z584">
        <v>102</v>
      </c>
      <c r="AA584">
        <v>96</v>
      </c>
    </row>
    <row r="585" spans="1:27">
      <c r="A585" s="2">
        <v>42953</v>
      </c>
      <c r="B585">
        <v>131</v>
      </c>
      <c r="C585">
        <v>270</v>
      </c>
      <c r="D585">
        <v>82</v>
      </c>
      <c r="E585">
        <v>170</v>
      </c>
      <c r="F585">
        <v>151</v>
      </c>
      <c r="G585">
        <v>25</v>
      </c>
      <c r="H585">
        <v>92</v>
      </c>
      <c r="I585">
        <v>18</v>
      </c>
      <c r="J585">
        <v>49</v>
      </c>
      <c r="K585">
        <v>225</v>
      </c>
      <c r="L585">
        <v>163</v>
      </c>
      <c r="M585">
        <v>247</v>
      </c>
      <c r="N585">
        <v>251</v>
      </c>
      <c r="O585">
        <v>461</v>
      </c>
      <c r="P585">
        <v>385</v>
      </c>
      <c r="Q585">
        <v>550</v>
      </c>
      <c r="R585">
        <v>399</v>
      </c>
      <c r="S585">
        <v>722</v>
      </c>
      <c r="T585">
        <v>142</v>
      </c>
      <c r="U585">
        <v>122</v>
      </c>
      <c r="V585">
        <v>937</v>
      </c>
      <c r="W585">
        <v>640</v>
      </c>
      <c r="X585">
        <v>88</v>
      </c>
      <c r="Y585">
        <v>202</v>
      </c>
      <c r="Z585">
        <v>50</v>
      </c>
      <c r="AA585">
        <v>44</v>
      </c>
    </row>
    <row r="586" spans="1:27">
      <c r="A586" s="2">
        <v>42954</v>
      </c>
      <c r="B586">
        <v>317</v>
      </c>
      <c r="C586">
        <v>188</v>
      </c>
      <c r="D586">
        <v>66</v>
      </c>
      <c r="E586">
        <v>610</v>
      </c>
      <c r="F586">
        <v>385</v>
      </c>
      <c r="G586">
        <v>112</v>
      </c>
      <c r="H586">
        <v>88</v>
      </c>
      <c r="I586">
        <v>44</v>
      </c>
      <c r="J586">
        <v>165</v>
      </c>
      <c r="K586">
        <v>556</v>
      </c>
      <c r="L586">
        <v>101</v>
      </c>
      <c r="M586">
        <v>278</v>
      </c>
      <c r="N586">
        <v>422</v>
      </c>
      <c r="O586">
        <v>280</v>
      </c>
      <c r="P586">
        <v>790</v>
      </c>
      <c r="Q586">
        <v>459</v>
      </c>
      <c r="R586">
        <v>160</v>
      </c>
      <c r="S586">
        <v>837</v>
      </c>
      <c r="T586">
        <v>120</v>
      </c>
      <c r="U586">
        <v>446</v>
      </c>
      <c r="V586">
        <v>865</v>
      </c>
      <c r="W586">
        <v>621</v>
      </c>
      <c r="X586">
        <v>64</v>
      </c>
      <c r="Y586">
        <v>65</v>
      </c>
      <c r="Z586">
        <v>158</v>
      </c>
      <c r="AA586">
        <v>102</v>
      </c>
    </row>
    <row r="587" spans="1:27">
      <c r="A587" s="2">
        <v>42955</v>
      </c>
      <c r="B587">
        <v>323</v>
      </c>
      <c r="C587">
        <v>193</v>
      </c>
      <c r="D587">
        <v>95</v>
      </c>
      <c r="E587">
        <v>663</v>
      </c>
      <c r="F587">
        <v>418</v>
      </c>
      <c r="G587">
        <v>113</v>
      </c>
      <c r="H587">
        <v>84</v>
      </c>
      <c r="I587">
        <v>37</v>
      </c>
      <c r="J587">
        <v>166</v>
      </c>
      <c r="K587">
        <v>614</v>
      </c>
      <c r="L587">
        <v>93</v>
      </c>
      <c r="M587">
        <v>333</v>
      </c>
      <c r="N587">
        <v>473</v>
      </c>
      <c r="O587">
        <v>296</v>
      </c>
      <c r="P587">
        <v>806</v>
      </c>
      <c r="Q587">
        <v>470</v>
      </c>
      <c r="R587">
        <v>189</v>
      </c>
      <c r="S587">
        <v>1039</v>
      </c>
      <c r="T587">
        <v>117</v>
      </c>
      <c r="U587">
        <v>459</v>
      </c>
      <c r="V587">
        <v>1169</v>
      </c>
      <c r="W587">
        <v>669</v>
      </c>
      <c r="X587">
        <v>56</v>
      </c>
      <c r="Y587">
        <v>105</v>
      </c>
      <c r="Z587">
        <v>153</v>
      </c>
      <c r="AA587">
        <v>117</v>
      </c>
    </row>
    <row r="588" spans="1:27">
      <c r="A588" s="2">
        <v>42956</v>
      </c>
      <c r="B588">
        <v>136</v>
      </c>
      <c r="C588">
        <v>140</v>
      </c>
      <c r="D588">
        <v>48</v>
      </c>
      <c r="E588">
        <v>369</v>
      </c>
      <c r="F588">
        <v>190</v>
      </c>
      <c r="G588">
        <v>96</v>
      </c>
      <c r="H588">
        <v>83</v>
      </c>
      <c r="I588">
        <v>21</v>
      </c>
      <c r="J588">
        <v>137</v>
      </c>
      <c r="K588">
        <v>328</v>
      </c>
      <c r="L588">
        <v>58</v>
      </c>
      <c r="M588">
        <v>163</v>
      </c>
      <c r="N588">
        <v>229</v>
      </c>
      <c r="O588">
        <v>105</v>
      </c>
      <c r="P588">
        <v>408</v>
      </c>
      <c r="Q588">
        <v>221</v>
      </c>
      <c r="R588">
        <v>49</v>
      </c>
      <c r="S588">
        <v>436</v>
      </c>
      <c r="T588">
        <v>47</v>
      </c>
      <c r="U588">
        <v>254</v>
      </c>
      <c r="V588">
        <v>460</v>
      </c>
      <c r="W588">
        <v>351</v>
      </c>
      <c r="X588">
        <v>30</v>
      </c>
      <c r="Y588">
        <v>20</v>
      </c>
      <c r="Z588">
        <v>112</v>
      </c>
      <c r="AA588">
        <v>65</v>
      </c>
    </row>
    <row r="589" spans="1:27">
      <c r="A589" s="2">
        <v>42957</v>
      </c>
      <c r="B589">
        <v>280</v>
      </c>
      <c r="C589">
        <v>193</v>
      </c>
      <c r="D589">
        <v>73</v>
      </c>
      <c r="E589">
        <v>588</v>
      </c>
      <c r="F589">
        <v>349</v>
      </c>
      <c r="G589">
        <v>102</v>
      </c>
      <c r="H589">
        <v>88</v>
      </c>
      <c r="I589">
        <v>28</v>
      </c>
      <c r="J589">
        <v>160</v>
      </c>
      <c r="K589">
        <v>550</v>
      </c>
      <c r="L589">
        <v>86</v>
      </c>
      <c r="M589">
        <v>295</v>
      </c>
      <c r="N589">
        <v>415</v>
      </c>
      <c r="O589">
        <v>269</v>
      </c>
      <c r="P589">
        <v>750</v>
      </c>
      <c r="Q589">
        <v>447</v>
      </c>
      <c r="R589">
        <v>141</v>
      </c>
      <c r="S589">
        <v>925</v>
      </c>
      <c r="T589">
        <v>112</v>
      </c>
      <c r="U589">
        <v>440</v>
      </c>
      <c r="V589">
        <v>971</v>
      </c>
      <c r="W589">
        <v>484</v>
      </c>
      <c r="X589">
        <v>46</v>
      </c>
      <c r="Y589">
        <v>51</v>
      </c>
      <c r="Z589">
        <v>155</v>
      </c>
      <c r="AA589">
        <v>102</v>
      </c>
    </row>
    <row r="590" spans="1:27">
      <c r="A590" s="2">
        <v>42958</v>
      </c>
      <c r="B590">
        <v>231</v>
      </c>
      <c r="C590">
        <v>142</v>
      </c>
      <c r="D590">
        <v>48</v>
      </c>
      <c r="E590">
        <v>464</v>
      </c>
      <c r="F590">
        <v>290</v>
      </c>
      <c r="G590">
        <v>109</v>
      </c>
      <c r="H590">
        <v>104</v>
      </c>
      <c r="I590">
        <v>20</v>
      </c>
      <c r="J590">
        <v>117</v>
      </c>
      <c r="K590">
        <v>428</v>
      </c>
      <c r="L590">
        <v>93</v>
      </c>
      <c r="M590">
        <v>252</v>
      </c>
      <c r="N590">
        <v>330</v>
      </c>
      <c r="O590">
        <v>179</v>
      </c>
      <c r="P590">
        <v>571</v>
      </c>
      <c r="Q590">
        <v>294</v>
      </c>
      <c r="R590">
        <v>144</v>
      </c>
      <c r="S590">
        <v>712</v>
      </c>
      <c r="T590">
        <v>75</v>
      </c>
      <c r="U590">
        <v>384</v>
      </c>
      <c r="V590">
        <v>752</v>
      </c>
      <c r="W590">
        <v>365</v>
      </c>
      <c r="X590">
        <v>36</v>
      </c>
      <c r="Y590">
        <v>42</v>
      </c>
      <c r="Z590">
        <v>104</v>
      </c>
      <c r="AA590">
        <v>97</v>
      </c>
    </row>
    <row r="591" spans="1:27">
      <c r="A591" s="2">
        <v>42959</v>
      </c>
      <c r="B591">
        <v>83</v>
      </c>
      <c r="C591">
        <v>229</v>
      </c>
      <c r="D591">
        <v>114</v>
      </c>
      <c r="E591">
        <v>226</v>
      </c>
      <c r="F591">
        <v>128</v>
      </c>
      <c r="G591">
        <v>34</v>
      </c>
      <c r="H591">
        <v>62</v>
      </c>
      <c r="I591">
        <v>33</v>
      </c>
      <c r="J591">
        <v>37</v>
      </c>
      <c r="K591">
        <v>279</v>
      </c>
      <c r="L591">
        <v>167</v>
      </c>
      <c r="M591">
        <v>267</v>
      </c>
      <c r="N591">
        <v>200</v>
      </c>
      <c r="O591">
        <v>446</v>
      </c>
      <c r="P591">
        <v>265</v>
      </c>
      <c r="Q591">
        <v>348</v>
      </c>
      <c r="R591">
        <v>216</v>
      </c>
      <c r="S591">
        <v>641</v>
      </c>
      <c r="T591">
        <v>136</v>
      </c>
      <c r="U591">
        <v>142</v>
      </c>
      <c r="V591">
        <v>847</v>
      </c>
      <c r="W591">
        <v>426</v>
      </c>
      <c r="X591">
        <v>70</v>
      </c>
      <c r="Y591">
        <v>197</v>
      </c>
      <c r="Z591">
        <v>67</v>
      </c>
      <c r="AA591">
        <v>72</v>
      </c>
    </row>
    <row r="592" spans="1:27">
      <c r="A592" s="2">
        <v>42960</v>
      </c>
      <c r="B592">
        <v>274</v>
      </c>
      <c r="C592">
        <v>425</v>
      </c>
      <c r="D592">
        <v>121</v>
      </c>
      <c r="E592">
        <v>229</v>
      </c>
      <c r="F592">
        <v>290</v>
      </c>
      <c r="G592">
        <v>25</v>
      </c>
      <c r="H592">
        <v>75</v>
      </c>
      <c r="I592">
        <v>15</v>
      </c>
      <c r="J592">
        <v>43</v>
      </c>
      <c r="K592">
        <v>299</v>
      </c>
      <c r="L592">
        <v>230</v>
      </c>
      <c r="M592">
        <v>360</v>
      </c>
      <c r="N592">
        <v>403</v>
      </c>
      <c r="O592">
        <v>856</v>
      </c>
      <c r="P592">
        <v>553</v>
      </c>
      <c r="Q592">
        <v>891</v>
      </c>
      <c r="R592">
        <v>638</v>
      </c>
      <c r="S592">
        <v>1202</v>
      </c>
      <c r="T592">
        <v>228</v>
      </c>
      <c r="U592">
        <v>159</v>
      </c>
      <c r="V592">
        <v>1496</v>
      </c>
      <c r="W592">
        <v>783</v>
      </c>
      <c r="X592">
        <v>207</v>
      </c>
      <c r="Y592">
        <v>358</v>
      </c>
      <c r="Z592">
        <v>82</v>
      </c>
      <c r="AA592">
        <v>85</v>
      </c>
    </row>
    <row r="593" spans="1:27">
      <c r="A593" s="2">
        <v>42961</v>
      </c>
      <c r="B593">
        <v>271</v>
      </c>
      <c r="C593">
        <v>154</v>
      </c>
      <c r="D593">
        <v>68</v>
      </c>
      <c r="E593">
        <v>615</v>
      </c>
      <c r="F593">
        <v>402</v>
      </c>
      <c r="G593">
        <v>93</v>
      </c>
      <c r="H593">
        <v>86</v>
      </c>
      <c r="I593">
        <v>38</v>
      </c>
      <c r="J593">
        <v>172</v>
      </c>
      <c r="K593">
        <v>532</v>
      </c>
      <c r="L593">
        <v>84</v>
      </c>
      <c r="M593">
        <v>226</v>
      </c>
      <c r="N593">
        <v>452</v>
      </c>
      <c r="O593">
        <v>247</v>
      </c>
      <c r="P593">
        <v>803</v>
      </c>
      <c r="Q593">
        <v>399</v>
      </c>
      <c r="R593">
        <v>182</v>
      </c>
      <c r="S593">
        <v>896</v>
      </c>
      <c r="T593">
        <v>97</v>
      </c>
      <c r="U593">
        <v>396</v>
      </c>
      <c r="V593">
        <v>977</v>
      </c>
      <c r="W593">
        <v>422</v>
      </c>
      <c r="X593">
        <v>55</v>
      </c>
      <c r="Y593">
        <v>45</v>
      </c>
      <c r="Z593">
        <v>130</v>
      </c>
      <c r="AA593">
        <v>100</v>
      </c>
    </row>
    <row r="594" spans="1:27">
      <c r="A594" s="2">
        <v>42962</v>
      </c>
      <c r="B594">
        <v>323</v>
      </c>
      <c r="C594">
        <v>205</v>
      </c>
      <c r="D594">
        <v>122</v>
      </c>
      <c r="E594">
        <v>674</v>
      </c>
      <c r="F594">
        <v>414</v>
      </c>
      <c r="G594">
        <v>106</v>
      </c>
      <c r="H594">
        <v>108</v>
      </c>
      <c r="I594">
        <v>41</v>
      </c>
      <c r="J594">
        <v>154</v>
      </c>
      <c r="K594">
        <v>545</v>
      </c>
      <c r="L594">
        <v>121</v>
      </c>
      <c r="M594">
        <v>308</v>
      </c>
      <c r="N594">
        <v>464</v>
      </c>
      <c r="O594">
        <v>288</v>
      </c>
      <c r="P594">
        <v>768</v>
      </c>
      <c r="Q594">
        <v>437</v>
      </c>
      <c r="R594">
        <v>213</v>
      </c>
      <c r="S594">
        <v>978</v>
      </c>
      <c r="T594">
        <v>131</v>
      </c>
      <c r="U594">
        <v>458</v>
      </c>
      <c r="V594">
        <v>1138</v>
      </c>
      <c r="W594">
        <v>492</v>
      </c>
      <c r="X594">
        <v>58</v>
      </c>
      <c r="Y594">
        <v>95</v>
      </c>
      <c r="Z594">
        <v>150</v>
      </c>
      <c r="AA594">
        <v>138</v>
      </c>
    </row>
    <row r="595" spans="1:27">
      <c r="A595" s="2">
        <v>42963</v>
      </c>
      <c r="B595">
        <v>289</v>
      </c>
      <c r="C595">
        <v>225</v>
      </c>
      <c r="D595">
        <v>128</v>
      </c>
      <c r="E595">
        <v>699</v>
      </c>
      <c r="F595">
        <v>429</v>
      </c>
      <c r="G595">
        <v>118</v>
      </c>
      <c r="H595">
        <v>97</v>
      </c>
      <c r="I595">
        <v>34</v>
      </c>
      <c r="J595">
        <v>194</v>
      </c>
      <c r="K595">
        <v>643</v>
      </c>
      <c r="L595">
        <v>146</v>
      </c>
      <c r="M595">
        <v>373</v>
      </c>
      <c r="N595">
        <v>473</v>
      </c>
      <c r="O595">
        <v>295</v>
      </c>
      <c r="P595">
        <v>875</v>
      </c>
      <c r="Q595">
        <v>585</v>
      </c>
      <c r="R595">
        <v>233</v>
      </c>
      <c r="S595">
        <v>1115</v>
      </c>
      <c r="T595">
        <v>146</v>
      </c>
      <c r="U595">
        <v>514</v>
      </c>
      <c r="V595">
        <v>1263</v>
      </c>
      <c r="W595">
        <v>591</v>
      </c>
      <c r="X595">
        <v>67</v>
      </c>
      <c r="Y595">
        <v>102</v>
      </c>
      <c r="Z595">
        <v>162</v>
      </c>
      <c r="AA595">
        <v>133</v>
      </c>
    </row>
    <row r="596" spans="1:27">
      <c r="A596" s="2">
        <v>42964</v>
      </c>
      <c r="B596">
        <v>227</v>
      </c>
      <c r="C596">
        <v>192</v>
      </c>
      <c r="D596">
        <v>85</v>
      </c>
      <c r="E596">
        <v>624</v>
      </c>
      <c r="F596">
        <v>298</v>
      </c>
      <c r="G596">
        <v>106</v>
      </c>
      <c r="H596">
        <v>76</v>
      </c>
      <c r="I596">
        <v>19</v>
      </c>
      <c r="J596">
        <v>157</v>
      </c>
      <c r="K596">
        <v>552</v>
      </c>
      <c r="L596">
        <v>80</v>
      </c>
      <c r="M596">
        <v>307</v>
      </c>
      <c r="N596">
        <v>387</v>
      </c>
      <c r="O596">
        <v>284</v>
      </c>
      <c r="P596">
        <v>688</v>
      </c>
      <c r="Q596">
        <v>441</v>
      </c>
      <c r="R596">
        <v>160</v>
      </c>
      <c r="S596">
        <v>838</v>
      </c>
      <c r="T596">
        <v>95</v>
      </c>
      <c r="U596">
        <v>494</v>
      </c>
      <c r="V596">
        <v>986</v>
      </c>
      <c r="W596">
        <v>513</v>
      </c>
      <c r="X596">
        <v>42</v>
      </c>
      <c r="Y596">
        <v>63</v>
      </c>
      <c r="Z596">
        <v>126</v>
      </c>
      <c r="AA596">
        <v>118</v>
      </c>
    </row>
    <row r="597" spans="1:27">
      <c r="A597" s="2">
        <v>42965</v>
      </c>
      <c r="B597">
        <v>242</v>
      </c>
      <c r="C597">
        <v>200</v>
      </c>
      <c r="D597">
        <v>68</v>
      </c>
      <c r="E597">
        <v>595</v>
      </c>
      <c r="F597">
        <v>315</v>
      </c>
      <c r="G597">
        <v>98</v>
      </c>
      <c r="H597">
        <v>99</v>
      </c>
      <c r="I597">
        <v>28</v>
      </c>
      <c r="J597">
        <v>157</v>
      </c>
      <c r="K597">
        <v>534</v>
      </c>
      <c r="L597">
        <v>110</v>
      </c>
      <c r="M597">
        <v>276</v>
      </c>
      <c r="N597">
        <v>363</v>
      </c>
      <c r="O597">
        <v>258</v>
      </c>
      <c r="P597">
        <v>637</v>
      </c>
      <c r="Q597">
        <v>419</v>
      </c>
      <c r="R597">
        <v>171</v>
      </c>
      <c r="S597">
        <v>865</v>
      </c>
      <c r="T597">
        <v>119</v>
      </c>
      <c r="U597">
        <v>419</v>
      </c>
      <c r="V597">
        <v>989</v>
      </c>
      <c r="W597">
        <v>484</v>
      </c>
      <c r="X597">
        <v>37</v>
      </c>
      <c r="Y597">
        <v>83</v>
      </c>
      <c r="Z597">
        <v>155</v>
      </c>
      <c r="AA597">
        <v>125</v>
      </c>
    </row>
    <row r="598" spans="1:27">
      <c r="A598" s="2">
        <v>42966</v>
      </c>
      <c r="B598">
        <v>77</v>
      </c>
      <c r="C598">
        <v>190</v>
      </c>
      <c r="D598">
        <v>77</v>
      </c>
      <c r="E598">
        <v>228</v>
      </c>
      <c r="F598">
        <v>125</v>
      </c>
      <c r="G598">
        <v>36</v>
      </c>
      <c r="H598">
        <v>60</v>
      </c>
      <c r="I598">
        <v>21</v>
      </c>
      <c r="J598">
        <v>40</v>
      </c>
      <c r="K598">
        <v>231</v>
      </c>
      <c r="L598">
        <v>159</v>
      </c>
      <c r="M598">
        <v>184</v>
      </c>
      <c r="N598">
        <v>136</v>
      </c>
      <c r="O598">
        <v>461</v>
      </c>
      <c r="P598">
        <v>243</v>
      </c>
      <c r="Q598">
        <v>334</v>
      </c>
      <c r="R598">
        <v>223</v>
      </c>
      <c r="S598">
        <v>650</v>
      </c>
      <c r="T598">
        <v>111</v>
      </c>
      <c r="U598">
        <v>158</v>
      </c>
      <c r="V598">
        <v>845</v>
      </c>
      <c r="W598">
        <v>373</v>
      </c>
      <c r="X598">
        <v>93</v>
      </c>
      <c r="Y598">
        <v>114</v>
      </c>
      <c r="Z598">
        <v>60</v>
      </c>
      <c r="AA598">
        <v>64</v>
      </c>
    </row>
    <row r="599" spans="1:27">
      <c r="A599" s="2">
        <v>42967</v>
      </c>
      <c r="B599">
        <v>179</v>
      </c>
      <c r="C599">
        <v>256</v>
      </c>
      <c r="D599">
        <v>106</v>
      </c>
      <c r="E599">
        <v>201</v>
      </c>
      <c r="F599">
        <v>206</v>
      </c>
      <c r="G599">
        <v>29</v>
      </c>
      <c r="H599">
        <v>60</v>
      </c>
      <c r="I599">
        <v>22</v>
      </c>
      <c r="J599">
        <v>50</v>
      </c>
      <c r="K599">
        <v>206</v>
      </c>
      <c r="L599">
        <v>154</v>
      </c>
      <c r="M599">
        <v>239</v>
      </c>
      <c r="N599">
        <v>234</v>
      </c>
      <c r="O599">
        <v>493</v>
      </c>
      <c r="P599">
        <v>367</v>
      </c>
      <c r="Q599">
        <v>403</v>
      </c>
      <c r="R599">
        <v>370</v>
      </c>
      <c r="S599">
        <v>813</v>
      </c>
      <c r="T599">
        <v>91</v>
      </c>
      <c r="U599">
        <v>131</v>
      </c>
      <c r="V599">
        <v>974</v>
      </c>
      <c r="W599">
        <v>510</v>
      </c>
      <c r="X599">
        <v>89</v>
      </c>
      <c r="Y599">
        <v>216</v>
      </c>
      <c r="Z599">
        <v>42</v>
      </c>
      <c r="AA599">
        <v>55</v>
      </c>
    </row>
    <row r="600" spans="1:27">
      <c r="A600" s="2">
        <v>42968</v>
      </c>
      <c r="B600">
        <v>334</v>
      </c>
      <c r="C600">
        <v>222</v>
      </c>
      <c r="D600">
        <v>115</v>
      </c>
      <c r="E600">
        <v>672</v>
      </c>
      <c r="F600">
        <v>439</v>
      </c>
      <c r="G600">
        <v>90</v>
      </c>
      <c r="H600">
        <v>105</v>
      </c>
      <c r="I600">
        <v>50</v>
      </c>
      <c r="J600">
        <v>174</v>
      </c>
      <c r="K600">
        <v>624</v>
      </c>
      <c r="L600">
        <v>96</v>
      </c>
      <c r="M600">
        <v>336</v>
      </c>
      <c r="N600">
        <v>468</v>
      </c>
      <c r="O600">
        <v>315</v>
      </c>
      <c r="P600">
        <v>875</v>
      </c>
      <c r="Q600">
        <v>547</v>
      </c>
      <c r="R600">
        <v>245</v>
      </c>
      <c r="S600">
        <v>1084</v>
      </c>
      <c r="T600">
        <v>132</v>
      </c>
      <c r="U600">
        <v>497</v>
      </c>
      <c r="V600">
        <v>1144</v>
      </c>
      <c r="W600">
        <v>553</v>
      </c>
      <c r="X600">
        <v>67</v>
      </c>
      <c r="Y600">
        <v>89</v>
      </c>
      <c r="Z600">
        <v>178</v>
      </c>
      <c r="AA600">
        <v>124</v>
      </c>
    </row>
    <row r="601" spans="1:27">
      <c r="A601" s="2">
        <v>42969</v>
      </c>
      <c r="B601">
        <v>419</v>
      </c>
      <c r="C601">
        <v>317</v>
      </c>
      <c r="D601">
        <v>126</v>
      </c>
      <c r="E601">
        <v>814</v>
      </c>
      <c r="F601">
        <v>510</v>
      </c>
      <c r="G601">
        <v>124</v>
      </c>
      <c r="H601">
        <v>95</v>
      </c>
      <c r="I601">
        <v>47</v>
      </c>
      <c r="J601">
        <v>169</v>
      </c>
      <c r="K601">
        <v>692</v>
      </c>
      <c r="L601">
        <v>140</v>
      </c>
      <c r="M601">
        <v>412</v>
      </c>
      <c r="N601">
        <v>582</v>
      </c>
      <c r="O601">
        <v>425</v>
      </c>
      <c r="P601">
        <v>1044</v>
      </c>
      <c r="Q601">
        <v>797</v>
      </c>
      <c r="R601">
        <v>254</v>
      </c>
      <c r="S601">
        <v>1227</v>
      </c>
      <c r="T601">
        <v>151</v>
      </c>
      <c r="U601">
        <v>566</v>
      </c>
      <c r="V601">
        <v>1395</v>
      </c>
      <c r="W601">
        <v>673</v>
      </c>
      <c r="X601">
        <v>67</v>
      </c>
      <c r="Y601">
        <v>155</v>
      </c>
      <c r="Z601">
        <v>188</v>
      </c>
      <c r="AA601">
        <v>155</v>
      </c>
    </row>
    <row r="602" spans="1:27">
      <c r="A602" s="2">
        <v>42970</v>
      </c>
      <c r="B602">
        <v>378</v>
      </c>
      <c r="C602">
        <v>264</v>
      </c>
      <c r="D602">
        <v>103</v>
      </c>
      <c r="E602">
        <v>734</v>
      </c>
      <c r="F602">
        <v>424</v>
      </c>
      <c r="G602">
        <v>88</v>
      </c>
      <c r="H602">
        <v>98</v>
      </c>
      <c r="I602">
        <v>51</v>
      </c>
      <c r="J602">
        <v>182</v>
      </c>
      <c r="K602">
        <v>656</v>
      </c>
      <c r="L602">
        <v>131</v>
      </c>
      <c r="M602">
        <v>420</v>
      </c>
      <c r="N602">
        <v>436</v>
      </c>
      <c r="O602">
        <v>358</v>
      </c>
      <c r="P602">
        <v>911</v>
      </c>
      <c r="Q602">
        <v>616</v>
      </c>
      <c r="R602">
        <v>273</v>
      </c>
      <c r="S602">
        <v>1189</v>
      </c>
      <c r="T602">
        <v>147</v>
      </c>
      <c r="U602">
        <v>508</v>
      </c>
      <c r="V602">
        <v>1333</v>
      </c>
      <c r="W602">
        <v>722</v>
      </c>
      <c r="X602">
        <v>79</v>
      </c>
      <c r="Y602">
        <v>106</v>
      </c>
      <c r="Z602">
        <v>188</v>
      </c>
      <c r="AA602">
        <v>123</v>
      </c>
    </row>
    <row r="603" spans="1:27">
      <c r="A603" s="2">
        <v>42971</v>
      </c>
      <c r="B603">
        <v>380</v>
      </c>
      <c r="C603">
        <v>277</v>
      </c>
      <c r="D603">
        <v>96</v>
      </c>
      <c r="E603">
        <v>714</v>
      </c>
      <c r="F603">
        <v>501</v>
      </c>
      <c r="G603">
        <v>102</v>
      </c>
      <c r="H603">
        <v>99</v>
      </c>
      <c r="I603">
        <v>51</v>
      </c>
      <c r="J603">
        <v>191</v>
      </c>
      <c r="K603">
        <v>646</v>
      </c>
      <c r="L603">
        <v>141</v>
      </c>
      <c r="M603">
        <v>349</v>
      </c>
      <c r="N603">
        <v>501</v>
      </c>
      <c r="O603">
        <v>359</v>
      </c>
      <c r="P603">
        <v>897</v>
      </c>
      <c r="Q603">
        <v>622</v>
      </c>
      <c r="R603">
        <v>229</v>
      </c>
      <c r="S603">
        <v>1080</v>
      </c>
      <c r="T603">
        <v>145</v>
      </c>
      <c r="U603">
        <v>546</v>
      </c>
      <c r="V603">
        <v>1254</v>
      </c>
      <c r="W603">
        <v>650</v>
      </c>
      <c r="X603">
        <v>66</v>
      </c>
      <c r="Y603">
        <v>87</v>
      </c>
      <c r="Z603">
        <v>171</v>
      </c>
      <c r="AA603">
        <v>128</v>
      </c>
    </row>
    <row r="604" spans="1:27">
      <c r="A604" s="2">
        <v>42972</v>
      </c>
      <c r="B604">
        <v>344</v>
      </c>
      <c r="C604">
        <v>283</v>
      </c>
      <c r="D604">
        <v>106</v>
      </c>
      <c r="E604">
        <v>631</v>
      </c>
      <c r="F604">
        <v>377</v>
      </c>
      <c r="G604">
        <v>104</v>
      </c>
      <c r="H604">
        <v>117</v>
      </c>
      <c r="I604">
        <v>35</v>
      </c>
      <c r="J604">
        <v>146</v>
      </c>
      <c r="K604">
        <v>610</v>
      </c>
      <c r="L604">
        <v>100</v>
      </c>
      <c r="M604">
        <v>366</v>
      </c>
      <c r="N604">
        <v>441</v>
      </c>
      <c r="O604">
        <v>260</v>
      </c>
      <c r="P604">
        <v>842</v>
      </c>
      <c r="Q604">
        <v>568</v>
      </c>
      <c r="R604">
        <v>209</v>
      </c>
      <c r="S604">
        <v>1148</v>
      </c>
      <c r="T604">
        <v>105</v>
      </c>
      <c r="U604">
        <v>481</v>
      </c>
      <c r="V604">
        <v>1256</v>
      </c>
      <c r="W604">
        <v>813</v>
      </c>
      <c r="X604">
        <v>59</v>
      </c>
      <c r="Y604">
        <v>92</v>
      </c>
      <c r="Z604">
        <v>169</v>
      </c>
      <c r="AA604">
        <v>130</v>
      </c>
    </row>
    <row r="605" spans="1:27">
      <c r="A605" s="2">
        <v>42973</v>
      </c>
      <c r="B605">
        <v>212</v>
      </c>
      <c r="C605">
        <v>307</v>
      </c>
      <c r="D605">
        <v>175</v>
      </c>
      <c r="E605">
        <v>286</v>
      </c>
      <c r="F605">
        <v>250</v>
      </c>
      <c r="G605">
        <v>30</v>
      </c>
      <c r="H605">
        <v>92</v>
      </c>
      <c r="I605">
        <v>43</v>
      </c>
      <c r="J605">
        <v>62</v>
      </c>
      <c r="K605">
        <v>323</v>
      </c>
      <c r="L605">
        <v>197</v>
      </c>
      <c r="M605">
        <v>392</v>
      </c>
      <c r="N605">
        <v>384</v>
      </c>
      <c r="O605">
        <v>621</v>
      </c>
      <c r="P605">
        <v>464</v>
      </c>
      <c r="Q605">
        <v>714</v>
      </c>
      <c r="R605">
        <v>312</v>
      </c>
      <c r="S605">
        <v>1077</v>
      </c>
      <c r="T605">
        <v>133</v>
      </c>
      <c r="U605">
        <v>205</v>
      </c>
      <c r="V605">
        <v>1276</v>
      </c>
      <c r="W605">
        <v>784</v>
      </c>
      <c r="X605">
        <v>169</v>
      </c>
      <c r="Y605">
        <v>341</v>
      </c>
      <c r="Z605">
        <v>85</v>
      </c>
      <c r="AA605">
        <v>103</v>
      </c>
    </row>
    <row r="606" spans="1:27">
      <c r="A606" s="2">
        <v>42974</v>
      </c>
      <c r="B606">
        <v>142</v>
      </c>
      <c r="C606">
        <v>162</v>
      </c>
      <c r="D606">
        <v>79</v>
      </c>
      <c r="E606">
        <v>150</v>
      </c>
      <c r="F606">
        <v>126</v>
      </c>
      <c r="G606">
        <v>34</v>
      </c>
      <c r="H606">
        <v>57</v>
      </c>
      <c r="I606">
        <v>6</v>
      </c>
      <c r="J606">
        <v>35</v>
      </c>
      <c r="K606">
        <v>177</v>
      </c>
      <c r="L606">
        <v>175</v>
      </c>
      <c r="M606">
        <v>161</v>
      </c>
      <c r="N606">
        <v>131</v>
      </c>
      <c r="O606">
        <v>274</v>
      </c>
      <c r="P606">
        <v>245</v>
      </c>
      <c r="Q606">
        <v>471</v>
      </c>
      <c r="R606">
        <v>119</v>
      </c>
      <c r="S606">
        <v>413</v>
      </c>
      <c r="T606">
        <v>88</v>
      </c>
      <c r="U606">
        <v>92</v>
      </c>
      <c r="V606">
        <v>558</v>
      </c>
      <c r="W606">
        <v>631</v>
      </c>
      <c r="X606">
        <v>68</v>
      </c>
      <c r="Y606">
        <v>131</v>
      </c>
      <c r="Z606">
        <v>36</v>
      </c>
      <c r="AA606">
        <v>37</v>
      </c>
    </row>
    <row r="607" spans="1:27">
      <c r="A607" s="2">
        <v>42975</v>
      </c>
      <c r="B607">
        <v>275</v>
      </c>
      <c r="C607">
        <v>138</v>
      </c>
      <c r="D607">
        <v>59</v>
      </c>
      <c r="E607">
        <v>511</v>
      </c>
      <c r="F607">
        <v>334</v>
      </c>
      <c r="G607">
        <v>92</v>
      </c>
      <c r="H607">
        <v>80</v>
      </c>
      <c r="I607">
        <v>22</v>
      </c>
      <c r="J607">
        <v>174</v>
      </c>
      <c r="K607">
        <v>450</v>
      </c>
      <c r="L607">
        <v>77</v>
      </c>
      <c r="M607">
        <v>221</v>
      </c>
      <c r="N607">
        <v>375</v>
      </c>
      <c r="O607">
        <v>173</v>
      </c>
      <c r="P607">
        <v>654</v>
      </c>
      <c r="Q607">
        <v>372</v>
      </c>
      <c r="R607">
        <v>158</v>
      </c>
      <c r="S607">
        <v>763</v>
      </c>
      <c r="T607">
        <v>105</v>
      </c>
      <c r="U607">
        <v>374</v>
      </c>
      <c r="V607">
        <v>784</v>
      </c>
      <c r="W607">
        <v>645</v>
      </c>
      <c r="X607">
        <v>60</v>
      </c>
      <c r="Y607">
        <v>57</v>
      </c>
      <c r="Z607">
        <v>142</v>
      </c>
      <c r="AA607">
        <v>114</v>
      </c>
    </row>
    <row r="608" spans="1:27">
      <c r="A608" s="2">
        <v>42976</v>
      </c>
      <c r="B608">
        <v>391</v>
      </c>
      <c r="C608">
        <v>318</v>
      </c>
      <c r="D608">
        <v>117</v>
      </c>
      <c r="E608">
        <v>604</v>
      </c>
      <c r="F608">
        <v>472</v>
      </c>
      <c r="G608">
        <v>102</v>
      </c>
      <c r="H608">
        <v>89</v>
      </c>
      <c r="I608">
        <v>46</v>
      </c>
      <c r="J608">
        <v>204</v>
      </c>
      <c r="K608">
        <v>678</v>
      </c>
      <c r="L608">
        <v>157</v>
      </c>
      <c r="M608">
        <v>434</v>
      </c>
      <c r="N608">
        <v>563</v>
      </c>
      <c r="O608">
        <v>387</v>
      </c>
      <c r="P608">
        <v>989</v>
      </c>
      <c r="Q608">
        <v>687</v>
      </c>
      <c r="R608">
        <v>253</v>
      </c>
      <c r="S608">
        <v>1214</v>
      </c>
      <c r="T608">
        <v>139</v>
      </c>
      <c r="U608">
        <v>496</v>
      </c>
      <c r="V608">
        <v>1455</v>
      </c>
      <c r="W608">
        <v>949</v>
      </c>
      <c r="X608">
        <v>66</v>
      </c>
      <c r="Y608">
        <v>177</v>
      </c>
      <c r="Z608">
        <v>173</v>
      </c>
      <c r="AA608">
        <v>130</v>
      </c>
    </row>
    <row r="609" spans="1:27">
      <c r="A609" s="2">
        <v>42977</v>
      </c>
      <c r="B609">
        <v>232</v>
      </c>
      <c r="C609">
        <v>148</v>
      </c>
      <c r="D609">
        <v>53</v>
      </c>
      <c r="E609">
        <v>331</v>
      </c>
      <c r="F609">
        <v>252</v>
      </c>
      <c r="G609">
        <v>89</v>
      </c>
      <c r="H609">
        <v>91</v>
      </c>
      <c r="I609">
        <v>41</v>
      </c>
      <c r="J609">
        <v>135</v>
      </c>
      <c r="K609">
        <v>384</v>
      </c>
      <c r="L609">
        <v>92</v>
      </c>
      <c r="M609">
        <v>254</v>
      </c>
      <c r="N609">
        <v>299</v>
      </c>
      <c r="O609">
        <v>205</v>
      </c>
      <c r="P609">
        <v>516</v>
      </c>
      <c r="Q609">
        <v>367</v>
      </c>
      <c r="R609">
        <v>57</v>
      </c>
      <c r="S609">
        <v>804</v>
      </c>
      <c r="T609">
        <v>90</v>
      </c>
      <c r="U609">
        <v>275</v>
      </c>
      <c r="V609">
        <v>928</v>
      </c>
      <c r="W609">
        <v>535</v>
      </c>
      <c r="X609">
        <v>49</v>
      </c>
      <c r="Y609">
        <v>62</v>
      </c>
      <c r="Z609">
        <v>130</v>
      </c>
      <c r="AA609">
        <v>98</v>
      </c>
    </row>
    <row r="610" spans="1:27">
      <c r="A610" s="2">
        <v>42978</v>
      </c>
      <c r="B610">
        <v>335</v>
      </c>
      <c r="C610">
        <v>249</v>
      </c>
      <c r="D610">
        <v>60</v>
      </c>
      <c r="E610">
        <v>493</v>
      </c>
      <c r="F610">
        <v>400</v>
      </c>
      <c r="G610">
        <v>99</v>
      </c>
      <c r="H610">
        <v>96</v>
      </c>
      <c r="I610">
        <v>42</v>
      </c>
      <c r="J610">
        <v>180</v>
      </c>
      <c r="K610">
        <v>577</v>
      </c>
      <c r="L610">
        <v>237</v>
      </c>
      <c r="M610">
        <v>350</v>
      </c>
      <c r="N610">
        <v>469</v>
      </c>
      <c r="O610">
        <v>302</v>
      </c>
      <c r="P610">
        <v>798</v>
      </c>
      <c r="Q610">
        <v>568</v>
      </c>
      <c r="R610">
        <v>227</v>
      </c>
      <c r="S610">
        <v>1005</v>
      </c>
      <c r="T610">
        <v>130</v>
      </c>
      <c r="U610">
        <v>458</v>
      </c>
      <c r="V610">
        <v>1114</v>
      </c>
      <c r="W610">
        <v>870</v>
      </c>
      <c r="X610">
        <v>56</v>
      </c>
      <c r="Y610">
        <v>118</v>
      </c>
      <c r="Z610">
        <v>146</v>
      </c>
      <c r="AA610">
        <v>144</v>
      </c>
    </row>
    <row r="611" spans="1:27">
      <c r="A611" s="2">
        <v>42979</v>
      </c>
      <c r="B611">
        <v>299</v>
      </c>
      <c r="C611">
        <v>262</v>
      </c>
      <c r="D611">
        <v>94</v>
      </c>
      <c r="E611">
        <v>515</v>
      </c>
      <c r="F611">
        <v>316</v>
      </c>
      <c r="G611">
        <v>97</v>
      </c>
      <c r="H611">
        <v>97</v>
      </c>
      <c r="I611">
        <v>44</v>
      </c>
      <c r="J611">
        <v>167</v>
      </c>
      <c r="K611">
        <v>561</v>
      </c>
      <c r="L611">
        <v>107</v>
      </c>
      <c r="M611">
        <v>355</v>
      </c>
      <c r="N611">
        <v>388</v>
      </c>
      <c r="O611">
        <v>259</v>
      </c>
      <c r="P611">
        <v>697</v>
      </c>
      <c r="Q611">
        <v>449</v>
      </c>
      <c r="R611">
        <v>247</v>
      </c>
      <c r="S611">
        <v>992</v>
      </c>
      <c r="T611">
        <v>100</v>
      </c>
      <c r="U611">
        <v>413</v>
      </c>
      <c r="V611">
        <v>1140</v>
      </c>
      <c r="W611">
        <v>681</v>
      </c>
      <c r="X611">
        <v>43</v>
      </c>
      <c r="Y611">
        <v>93</v>
      </c>
      <c r="Z611">
        <v>155</v>
      </c>
      <c r="AA611">
        <v>133</v>
      </c>
    </row>
    <row r="612" spans="1:27">
      <c r="A612" s="2">
        <v>42980</v>
      </c>
      <c r="B612">
        <v>61</v>
      </c>
      <c r="C612">
        <v>76</v>
      </c>
      <c r="D612">
        <v>47</v>
      </c>
      <c r="E612">
        <v>125</v>
      </c>
      <c r="F612">
        <v>69</v>
      </c>
      <c r="G612">
        <v>56</v>
      </c>
      <c r="H612">
        <v>83</v>
      </c>
      <c r="I612">
        <v>8</v>
      </c>
      <c r="J612">
        <v>49</v>
      </c>
      <c r="K612">
        <v>143</v>
      </c>
      <c r="L612">
        <v>84</v>
      </c>
      <c r="M612">
        <v>127</v>
      </c>
      <c r="N612">
        <v>73</v>
      </c>
      <c r="O612">
        <v>158</v>
      </c>
      <c r="P612">
        <v>115</v>
      </c>
      <c r="Q612">
        <v>175</v>
      </c>
      <c r="R612">
        <v>197</v>
      </c>
      <c r="S612">
        <v>351</v>
      </c>
      <c r="T612">
        <v>44</v>
      </c>
      <c r="U612">
        <v>95</v>
      </c>
      <c r="V612">
        <v>440</v>
      </c>
      <c r="W612">
        <v>254</v>
      </c>
      <c r="X612">
        <v>44</v>
      </c>
      <c r="Y612">
        <v>67</v>
      </c>
      <c r="Z612">
        <v>79</v>
      </c>
      <c r="AA612">
        <v>31</v>
      </c>
    </row>
    <row r="613" spans="1:27">
      <c r="A613" s="2">
        <v>42981</v>
      </c>
      <c r="B613">
        <v>236</v>
      </c>
      <c r="C613">
        <v>336</v>
      </c>
      <c r="D613">
        <v>129</v>
      </c>
      <c r="E613">
        <v>271</v>
      </c>
      <c r="F613">
        <v>292</v>
      </c>
      <c r="G613">
        <v>34</v>
      </c>
      <c r="H613">
        <v>113</v>
      </c>
      <c r="I613">
        <v>30</v>
      </c>
      <c r="J613">
        <v>56</v>
      </c>
      <c r="K613">
        <v>280</v>
      </c>
      <c r="L613">
        <v>200</v>
      </c>
      <c r="M613">
        <v>388</v>
      </c>
      <c r="N613">
        <v>430</v>
      </c>
      <c r="O613">
        <v>693</v>
      </c>
      <c r="P613">
        <v>535</v>
      </c>
      <c r="Q613">
        <v>728</v>
      </c>
      <c r="R613">
        <v>484</v>
      </c>
      <c r="S613">
        <v>1070</v>
      </c>
      <c r="T613">
        <v>163</v>
      </c>
      <c r="U613">
        <v>157</v>
      </c>
      <c r="V613">
        <v>1271</v>
      </c>
      <c r="W613">
        <v>686</v>
      </c>
      <c r="X613">
        <v>202</v>
      </c>
      <c r="Y613">
        <v>375</v>
      </c>
      <c r="Z613">
        <v>50</v>
      </c>
      <c r="AA613">
        <v>104</v>
      </c>
    </row>
    <row r="614" spans="1:27">
      <c r="A614" s="2">
        <v>42982</v>
      </c>
      <c r="B614">
        <v>380</v>
      </c>
      <c r="C614">
        <v>235</v>
      </c>
      <c r="D614">
        <v>103</v>
      </c>
      <c r="E614">
        <v>643</v>
      </c>
      <c r="F614">
        <v>436</v>
      </c>
      <c r="G614">
        <v>81</v>
      </c>
      <c r="H614">
        <v>98</v>
      </c>
      <c r="I614">
        <v>45</v>
      </c>
      <c r="J614">
        <v>196</v>
      </c>
      <c r="K614">
        <v>580</v>
      </c>
      <c r="L614">
        <v>134</v>
      </c>
      <c r="M614">
        <v>349</v>
      </c>
      <c r="N614">
        <v>565</v>
      </c>
      <c r="O614">
        <v>314</v>
      </c>
      <c r="P614">
        <v>986</v>
      </c>
      <c r="Q614">
        <v>681</v>
      </c>
      <c r="R614">
        <v>263</v>
      </c>
      <c r="S614">
        <v>1172</v>
      </c>
      <c r="T614">
        <v>167</v>
      </c>
      <c r="U614">
        <v>419</v>
      </c>
      <c r="V614">
        <v>1214</v>
      </c>
      <c r="W614">
        <v>601</v>
      </c>
      <c r="X614">
        <v>82</v>
      </c>
      <c r="Y614">
        <v>112</v>
      </c>
      <c r="Z614">
        <v>147</v>
      </c>
      <c r="AA614">
        <v>159</v>
      </c>
    </row>
    <row r="615" spans="1:27">
      <c r="A615" s="2">
        <v>42983</v>
      </c>
      <c r="B615">
        <v>400</v>
      </c>
      <c r="C615">
        <v>299</v>
      </c>
      <c r="D615">
        <v>109</v>
      </c>
      <c r="E615">
        <v>666</v>
      </c>
      <c r="F615">
        <v>455</v>
      </c>
      <c r="G615">
        <v>82</v>
      </c>
      <c r="H615">
        <v>126</v>
      </c>
      <c r="I615">
        <v>40</v>
      </c>
      <c r="J615">
        <v>204</v>
      </c>
      <c r="K615">
        <v>602</v>
      </c>
      <c r="L615">
        <v>148</v>
      </c>
      <c r="M615">
        <v>382</v>
      </c>
      <c r="N615">
        <v>567</v>
      </c>
      <c r="O615">
        <v>384</v>
      </c>
      <c r="P615">
        <v>1015</v>
      </c>
      <c r="Q615">
        <v>695</v>
      </c>
      <c r="R615">
        <v>246</v>
      </c>
      <c r="S615">
        <v>1207</v>
      </c>
      <c r="T615">
        <v>139</v>
      </c>
      <c r="U615">
        <v>457</v>
      </c>
      <c r="V615">
        <v>1094</v>
      </c>
      <c r="W615">
        <v>572</v>
      </c>
      <c r="X615">
        <v>69</v>
      </c>
      <c r="Y615">
        <v>160</v>
      </c>
      <c r="Z615">
        <v>163</v>
      </c>
      <c r="AA615">
        <v>159</v>
      </c>
    </row>
    <row r="616" spans="1:27">
      <c r="A616" s="2">
        <v>42984</v>
      </c>
      <c r="B616">
        <v>186</v>
      </c>
      <c r="C616">
        <v>117</v>
      </c>
      <c r="D616">
        <v>37</v>
      </c>
      <c r="E616">
        <v>362</v>
      </c>
      <c r="F616">
        <v>214</v>
      </c>
      <c r="G616">
        <v>68</v>
      </c>
      <c r="H616">
        <v>92</v>
      </c>
      <c r="I616">
        <v>23</v>
      </c>
      <c r="J616">
        <v>151</v>
      </c>
      <c r="K616">
        <v>343</v>
      </c>
      <c r="L616">
        <v>83</v>
      </c>
      <c r="M616">
        <v>234</v>
      </c>
      <c r="N616">
        <v>292</v>
      </c>
      <c r="O616">
        <v>132</v>
      </c>
      <c r="P616">
        <v>463</v>
      </c>
      <c r="Q616">
        <v>272</v>
      </c>
      <c r="R616">
        <v>104</v>
      </c>
      <c r="S616">
        <v>633</v>
      </c>
      <c r="T616">
        <v>52</v>
      </c>
      <c r="U616">
        <v>248</v>
      </c>
      <c r="V616">
        <v>449</v>
      </c>
      <c r="W616">
        <v>295</v>
      </c>
      <c r="X616">
        <v>46</v>
      </c>
      <c r="Y616">
        <v>42</v>
      </c>
      <c r="Z616">
        <v>110</v>
      </c>
      <c r="AA616">
        <v>88</v>
      </c>
    </row>
    <row r="617" spans="1:27">
      <c r="A617" s="2">
        <v>42985</v>
      </c>
      <c r="B617">
        <v>281</v>
      </c>
      <c r="C617">
        <v>340</v>
      </c>
      <c r="D617">
        <v>63</v>
      </c>
      <c r="E617">
        <v>529</v>
      </c>
      <c r="F617">
        <v>308</v>
      </c>
      <c r="G617">
        <v>84</v>
      </c>
      <c r="H617">
        <v>104</v>
      </c>
      <c r="I617">
        <v>47</v>
      </c>
      <c r="J617">
        <v>170</v>
      </c>
      <c r="K617">
        <v>484</v>
      </c>
      <c r="L617">
        <v>230</v>
      </c>
      <c r="M617">
        <v>244</v>
      </c>
      <c r="N617">
        <v>368</v>
      </c>
      <c r="O617">
        <v>206</v>
      </c>
      <c r="P617">
        <v>650</v>
      </c>
      <c r="Q617">
        <v>360</v>
      </c>
      <c r="R617">
        <v>146</v>
      </c>
      <c r="S617">
        <v>821</v>
      </c>
      <c r="T617">
        <v>89</v>
      </c>
      <c r="U617">
        <v>359</v>
      </c>
      <c r="V617">
        <v>781</v>
      </c>
      <c r="W617">
        <v>404</v>
      </c>
      <c r="X617">
        <v>32</v>
      </c>
      <c r="Y617">
        <v>43</v>
      </c>
      <c r="Z617">
        <v>131</v>
      </c>
      <c r="AA617">
        <v>123</v>
      </c>
    </row>
    <row r="618" spans="1:27">
      <c r="A618" s="2">
        <v>42986</v>
      </c>
      <c r="B618">
        <v>299</v>
      </c>
      <c r="C618">
        <v>224</v>
      </c>
      <c r="D618">
        <v>77</v>
      </c>
      <c r="E618">
        <v>493</v>
      </c>
      <c r="F618">
        <v>326</v>
      </c>
      <c r="G618">
        <v>103</v>
      </c>
      <c r="H618">
        <v>103</v>
      </c>
      <c r="I618">
        <v>29</v>
      </c>
      <c r="J618">
        <v>147</v>
      </c>
      <c r="K618">
        <v>459</v>
      </c>
      <c r="L618">
        <v>121</v>
      </c>
      <c r="M618">
        <v>316</v>
      </c>
      <c r="N618">
        <v>394</v>
      </c>
      <c r="O618">
        <v>247</v>
      </c>
      <c r="P618">
        <v>690</v>
      </c>
      <c r="Q618">
        <v>467</v>
      </c>
      <c r="R618">
        <v>223</v>
      </c>
      <c r="S618">
        <v>927</v>
      </c>
      <c r="T618">
        <v>100</v>
      </c>
      <c r="U618">
        <v>344</v>
      </c>
      <c r="V618">
        <v>1005</v>
      </c>
      <c r="W618">
        <v>492</v>
      </c>
      <c r="X618">
        <v>59</v>
      </c>
      <c r="Y618">
        <v>95</v>
      </c>
      <c r="Z618">
        <v>118</v>
      </c>
      <c r="AA618">
        <v>123</v>
      </c>
    </row>
    <row r="619" spans="1:27">
      <c r="A619" s="2">
        <v>42987</v>
      </c>
      <c r="B619">
        <v>67</v>
      </c>
      <c r="C619">
        <v>161</v>
      </c>
      <c r="D619">
        <v>61</v>
      </c>
      <c r="E619">
        <v>118</v>
      </c>
      <c r="F619">
        <v>80</v>
      </c>
      <c r="G619">
        <v>27</v>
      </c>
      <c r="H619">
        <v>70</v>
      </c>
      <c r="I619">
        <v>21</v>
      </c>
      <c r="J619">
        <v>50</v>
      </c>
      <c r="K619">
        <v>163</v>
      </c>
      <c r="L619">
        <v>106</v>
      </c>
      <c r="M619">
        <v>151</v>
      </c>
      <c r="N619">
        <v>77</v>
      </c>
      <c r="O619">
        <v>189</v>
      </c>
      <c r="P619">
        <v>145</v>
      </c>
      <c r="Q619">
        <v>162</v>
      </c>
      <c r="R619">
        <v>123</v>
      </c>
      <c r="S619">
        <v>362</v>
      </c>
      <c r="T619">
        <v>47</v>
      </c>
      <c r="U619">
        <v>107</v>
      </c>
      <c r="V619">
        <v>409</v>
      </c>
      <c r="W619">
        <v>167</v>
      </c>
      <c r="X619">
        <v>21</v>
      </c>
      <c r="Y619">
        <v>96</v>
      </c>
      <c r="Z619">
        <v>56</v>
      </c>
      <c r="AA619">
        <v>54</v>
      </c>
    </row>
    <row r="620" spans="1:27">
      <c r="A620" s="2">
        <v>42988</v>
      </c>
      <c r="B620">
        <v>61</v>
      </c>
      <c r="C620">
        <v>235</v>
      </c>
      <c r="D620">
        <v>29</v>
      </c>
      <c r="E620">
        <v>76</v>
      </c>
      <c r="F620">
        <v>60</v>
      </c>
      <c r="G620">
        <v>19</v>
      </c>
      <c r="H620">
        <v>53</v>
      </c>
      <c r="I620">
        <v>2</v>
      </c>
      <c r="J620">
        <v>30</v>
      </c>
      <c r="K620">
        <v>91</v>
      </c>
      <c r="L620">
        <v>75</v>
      </c>
      <c r="M620">
        <v>63</v>
      </c>
      <c r="N620">
        <v>61</v>
      </c>
      <c r="O620">
        <v>110</v>
      </c>
      <c r="P620">
        <v>171</v>
      </c>
      <c r="Q620">
        <v>180</v>
      </c>
      <c r="R620">
        <v>62</v>
      </c>
      <c r="S620">
        <v>226</v>
      </c>
      <c r="T620">
        <v>40</v>
      </c>
      <c r="U620">
        <v>86</v>
      </c>
      <c r="V620">
        <v>1019</v>
      </c>
      <c r="W620">
        <v>124</v>
      </c>
      <c r="X620">
        <v>47</v>
      </c>
      <c r="Y620">
        <v>58</v>
      </c>
      <c r="Z620">
        <v>32</v>
      </c>
      <c r="AA620">
        <v>34</v>
      </c>
    </row>
    <row r="621" spans="1:27">
      <c r="A621" s="2">
        <v>42989</v>
      </c>
      <c r="B621">
        <v>230</v>
      </c>
      <c r="C621">
        <v>183</v>
      </c>
      <c r="D621">
        <v>41</v>
      </c>
      <c r="E621">
        <v>483</v>
      </c>
      <c r="F621">
        <v>232</v>
      </c>
      <c r="G621">
        <v>88</v>
      </c>
      <c r="H621">
        <v>71</v>
      </c>
      <c r="I621">
        <v>19</v>
      </c>
      <c r="J621">
        <v>160</v>
      </c>
      <c r="K621">
        <v>431</v>
      </c>
      <c r="L621">
        <v>80</v>
      </c>
      <c r="M621">
        <v>194</v>
      </c>
      <c r="N621">
        <v>376</v>
      </c>
      <c r="O621">
        <v>155</v>
      </c>
      <c r="P621">
        <v>576</v>
      </c>
      <c r="Q621">
        <v>294</v>
      </c>
      <c r="R621">
        <v>114</v>
      </c>
      <c r="S621">
        <v>678</v>
      </c>
      <c r="T621">
        <v>66</v>
      </c>
      <c r="U621">
        <v>325</v>
      </c>
      <c r="V621">
        <v>1094</v>
      </c>
      <c r="W621">
        <v>317</v>
      </c>
      <c r="X621">
        <v>33</v>
      </c>
      <c r="Y621">
        <v>23</v>
      </c>
      <c r="Z621">
        <v>115</v>
      </c>
      <c r="AA621">
        <v>109</v>
      </c>
    </row>
    <row r="622" spans="1:27">
      <c r="A622" s="2">
        <v>42990</v>
      </c>
      <c r="B622">
        <v>327</v>
      </c>
      <c r="C622">
        <v>263</v>
      </c>
      <c r="D622">
        <v>85</v>
      </c>
      <c r="E622">
        <v>637</v>
      </c>
      <c r="F622">
        <v>351</v>
      </c>
      <c r="G622">
        <v>90</v>
      </c>
      <c r="H622">
        <v>81</v>
      </c>
      <c r="I622">
        <v>36</v>
      </c>
      <c r="J622">
        <v>185</v>
      </c>
      <c r="K622">
        <v>525</v>
      </c>
      <c r="L622">
        <v>108</v>
      </c>
      <c r="M622">
        <v>335</v>
      </c>
      <c r="N622">
        <v>448</v>
      </c>
      <c r="O622">
        <v>239</v>
      </c>
      <c r="P622">
        <v>796</v>
      </c>
      <c r="Q622">
        <v>482</v>
      </c>
      <c r="R622">
        <v>137</v>
      </c>
      <c r="S622">
        <v>1031</v>
      </c>
      <c r="T622">
        <v>106</v>
      </c>
      <c r="U622">
        <v>429</v>
      </c>
      <c r="V622">
        <v>1214</v>
      </c>
      <c r="W622">
        <v>466</v>
      </c>
      <c r="X622">
        <v>47</v>
      </c>
      <c r="Y622">
        <v>93</v>
      </c>
      <c r="Z622">
        <v>165</v>
      </c>
      <c r="AA622">
        <v>125</v>
      </c>
    </row>
    <row r="623" spans="1:27">
      <c r="A623" s="2">
        <v>42991</v>
      </c>
      <c r="B623">
        <v>380</v>
      </c>
      <c r="C623">
        <v>225</v>
      </c>
      <c r="D623">
        <v>105</v>
      </c>
      <c r="E623">
        <v>676</v>
      </c>
      <c r="F623">
        <v>398</v>
      </c>
      <c r="G623">
        <v>89</v>
      </c>
      <c r="H623">
        <v>89</v>
      </c>
      <c r="I623">
        <v>35</v>
      </c>
      <c r="J623">
        <v>186</v>
      </c>
      <c r="K623">
        <v>563</v>
      </c>
      <c r="L623">
        <v>157</v>
      </c>
      <c r="M623">
        <v>339</v>
      </c>
      <c r="N623">
        <v>519</v>
      </c>
      <c r="O623">
        <v>302</v>
      </c>
      <c r="P623">
        <v>880</v>
      </c>
      <c r="Q623">
        <v>589</v>
      </c>
      <c r="R623">
        <v>201</v>
      </c>
      <c r="S623">
        <v>1042</v>
      </c>
      <c r="T623">
        <v>136</v>
      </c>
      <c r="U623">
        <v>402</v>
      </c>
      <c r="V623">
        <v>1133</v>
      </c>
      <c r="W623">
        <v>592</v>
      </c>
      <c r="X623">
        <v>162</v>
      </c>
      <c r="Y623">
        <v>115</v>
      </c>
      <c r="Z623">
        <v>160</v>
      </c>
      <c r="AA623">
        <v>145</v>
      </c>
    </row>
    <row r="624" spans="1:27">
      <c r="A624" s="2">
        <v>42992</v>
      </c>
      <c r="B624">
        <v>324</v>
      </c>
      <c r="C624">
        <v>302</v>
      </c>
      <c r="D624">
        <v>70</v>
      </c>
      <c r="E624">
        <v>585</v>
      </c>
      <c r="F624">
        <v>362</v>
      </c>
      <c r="G624">
        <v>92</v>
      </c>
      <c r="H624">
        <v>75</v>
      </c>
      <c r="I624">
        <v>29</v>
      </c>
      <c r="J624">
        <v>168</v>
      </c>
      <c r="K624">
        <v>507</v>
      </c>
      <c r="L624">
        <v>120</v>
      </c>
      <c r="M624">
        <v>314</v>
      </c>
      <c r="N624">
        <v>460</v>
      </c>
      <c r="O624">
        <v>248</v>
      </c>
      <c r="P624">
        <v>747</v>
      </c>
      <c r="Q624">
        <v>411</v>
      </c>
      <c r="R624">
        <v>164</v>
      </c>
      <c r="S624">
        <v>948</v>
      </c>
      <c r="T624">
        <v>89</v>
      </c>
      <c r="U624">
        <v>404</v>
      </c>
      <c r="V624">
        <v>1162</v>
      </c>
      <c r="W624">
        <v>467</v>
      </c>
      <c r="X624">
        <v>39</v>
      </c>
      <c r="Y624">
        <v>58</v>
      </c>
      <c r="Z624">
        <v>158</v>
      </c>
      <c r="AA624">
        <v>150</v>
      </c>
    </row>
    <row r="625" spans="1:27">
      <c r="A625" s="2">
        <v>42993</v>
      </c>
      <c r="B625">
        <v>355</v>
      </c>
      <c r="C625">
        <v>259</v>
      </c>
      <c r="D625">
        <v>66</v>
      </c>
      <c r="E625">
        <v>557</v>
      </c>
      <c r="F625">
        <v>358</v>
      </c>
      <c r="G625">
        <v>75</v>
      </c>
      <c r="H625">
        <v>90</v>
      </c>
      <c r="I625">
        <v>28</v>
      </c>
      <c r="J625">
        <v>181</v>
      </c>
      <c r="K625">
        <v>494</v>
      </c>
      <c r="L625">
        <v>133</v>
      </c>
      <c r="M625">
        <v>387</v>
      </c>
      <c r="N625">
        <v>488</v>
      </c>
      <c r="O625">
        <v>316</v>
      </c>
      <c r="P625">
        <v>787</v>
      </c>
      <c r="Q625">
        <v>526</v>
      </c>
      <c r="R625">
        <v>235</v>
      </c>
      <c r="S625">
        <v>1083</v>
      </c>
      <c r="T625">
        <v>111</v>
      </c>
      <c r="U625">
        <v>384</v>
      </c>
      <c r="V625">
        <v>1728</v>
      </c>
      <c r="W625">
        <v>579</v>
      </c>
      <c r="X625">
        <v>85</v>
      </c>
      <c r="Y625">
        <v>99</v>
      </c>
      <c r="Z625">
        <v>150</v>
      </c>
      <c r="AA625">
        <v>147</v>
      </c>
    </row>
    <row r="626" spans="1:27">
      <c r="A626" s="2">
        <v>42994</v>
      </c>
      <c r="B626">
        <v>142</v>
      </c>
      <c r="C626">
        <v>212</v>
      </c>
      <c r="D626">
        <v>119</v>
      </c>
      <c r="E626">
        <v>174</v>
      </c>
      <c r="F626">
        <v>185</v>
      </c>
      <c r="G626">
        <v>40</v>
      </c>
      <c r="H626">
        <v>80</v>
      </c>
      <c r="I626">
        <v>24</v>
      </c>
      <c r="J626">
        <v>65</v>
      </c>
      <c r="K626">
        <v>204</v>
      </c>
      <c r="L626">
        <v>167</v>
      </c>
      <c r="M626">
        <v>268</v>
      </c>
      <c r="N626">
        <v>239</v>
      </c>
      <c r="O626">
        <v>362</v>
      </c>
      <c r="P626">
        <v>337</v>
      </c>
      <c r="Q626">
        <v>392</v>
      </c>
      <c r="R626">
        <v>287</v>
      </c>
      <c r="S626">
        <v>648</v>
      </c>
      <c r="T626">
        <v>117</v>
      </c>
      <c r="U626">
        <v>163</v>
      </c>
      <c r="V626">
        <v>827</v>
      </c>
      <c r="W626">
        <v>361</v>
      </c>
      <c r="X626">
        <v>54</v>
      </c>
      <c r="Y626">
        <v>237</v>
      </c>
      <c r="Z626">
        <v>74</v>
      </c>
      <c r="AA626">
        <v>49</v>
      </c>
    </row>
    <row r="627" spans="1:27">
      <c r="A627" s="2">
        <v>42995</v>
      </c>
      <c r="B627">
        <v>242</v>
      </c>
      <c r="C627">
        <v>283</v>
      </c>
      <c r="D627">
        <v>101</v>
      </c>
      <c r="E627">
        <v>243</v>
      </c>
      <c r="F627">
        <v>250</v>
      </c>
      <c r="G627">
        <v>31</v>
      </c>
      <c r="H627">
        <v>89</v>
      </c>
      <c r="I627">
        <v>18</v>
      </c>
      <c r="J627">
        <v>42</v>
      </c>
      <c r="K627">
        <v>235</v>
      </c>
      <c r="L627">
        <v>199</v>
      </c>
      <c r="M627">
        <v>276</v>
      </c>
      <c r="N627">
        <v>290</v>
      </c>
      <c r="O627">
        <v>635</v>
      </c>
      <c r="P627">
        <v>508</v>
      </c>
      <c r="Q627">
        <v>650</v>
      </c>
      <c r="R627">
        <v>470</v>
      </c>
      <c r="S627">
        <v>906</v>
      </c>
      <c r="T627">
        <v>146</v>
      </c>
      <c r="U627">
        <v>141</v>
      </c>
      <c r="V627">
        <v>1437</v>
      </c>
      <c r="W627">
        <v>582</v>
      </c>
      <c r="X627">
        <v>160</v>
      </c>
      <c r="Y627">
        <v>395</v>
      </c>
      <c r="Z627">
        <v>59</v>
      </c>
      <c r="AA627">
        <v>61</v>
      </c>
    </row>
    <row r="628" spans="1:27">
      <c r="A628" s="2">
        <v>42996</v>
      </c>
      <c r="B628">
        <v>188</v>
      </c>
      <c r="C628">
        <v>184</v>
      </c>
      <c r="D628">
        <v>45</v>
      </c>
      <c r="E628">
        <v>441</v>
      </c>
      <c r="F628">
        <v>225</v>
      </c>
      <c r="G628">
        <v>98</v>
      </c>
      <c r="H628">
        <v>81</v>
      </c>
      <c r="I628">
        <v>19</v>
      </c>
      <c r="J628">
        <v>116</v>
      </c>
      <c r="K628">
        <v>390</v>
      </c>
      <c r="L628">
        <v>78</v>
      </c>
      <c r="M628">
        <v>214</v>
      </c>
      <c r="N628">
        <v>281</v>
      </c>
      <c r="O628">
        <v>166</v>
      </c>
      <c r="P628">
        <v>520</v>
      </c>
      <c r="Q628">
        <v>269</v>
      </c>
      <c r="R628">
        <v>114</v>
      </c>
      <c r="S628">
        <v>583</v>
      </c>
      <c r="T628">
        <v>63</v>
      </c>
      <c r="U628">
        <v>348</v>
      </c>
      <c r="V628">
        <v>876</v>
      </c>
      <c r="W628">
        <v>282</v>
      </c>
      <c r="X628">
        <v>43</v>
      </c>
      <c r="Y628">
        <v>82</v>
      </c>
      <c r="Z628">
        <v>111</v>
      </c>
      <c r="AA628">
        <v>84</v>
      </c>
    </row>
    <row r="629" spans="1:27">
      <c r="A629" s="2">
        <v>42997</v>
      </c>
      <c r="B629">
        <v>355</v>
      </c>
      <c r="C629">
        <v>271</v>
      </c>
      <c r="D629">
        <v>91</v>
      </c>
      <c r="E629">
        <v>719</v>
      </c>
      <c r="F629">
        <v>373</v>
      </c>
      <c r="G629">
        <v>98</v>
      </c>
      <c r="H629">
        <v>92</v>
      </c>
      <c r="I629">
        <v>37</v>
      </c>
      <c r="J629">
        <v>215</v>
      </c>
      <c r="K629">
        <v>642</v>
      </c>
      <c r="L629">
        <v>124</v>
      </c>
      <c r="M629">
        <v>361</v>
      </c>
      <c r="N629">
        <v>485</v>
      </c>
      <c r="O629">
        <v>360</v>
      </c>
      <c r="P629">
        <v>914</v>
      </c>
      <c r="Q629">
        <v>640</v>
      </c>
      <c r="R629">
        <v>292</v>
      </c>
      <c r="S629">
        <v>1175</v>
      </c>
      <c r="T629">
        <v>177</v>
      </c>
      <c r="U629">
        <v>498</v>
      </c>
      <c r="V629">
        <v>1296</v>
      </c>
      <c r="W629">
        <v>582</v>
      </c>
      <c r="X629">
        <v>95</v>
      </c>
      <c r="Y629">
        <v>141</v>
      </c>
      <c r="Z629">
        <v>175</v>
      </c>
      <c r="AA629">
        <v>138</v>
      </c>
    </row>
    <row r="630" spans="1:27">
      <c r="A630" s="2">
        <v>42998</v>
      </c>
      <c r="B630">
        <v>413</v>
      </c>
      <c r="C630">
        <v>308</v>
      </c>
      <c r="D630">
        <v>98</v>
      </c>
      <c r="E630">
        <v>741</v>
      </c>
      <c r="F630">
        <v>457</v>
      </c>
      <c r="G630">
        <v>114</v>
      </c>
      <c r="H630">
        <v>106</v>
      </c>
      <c r="I630">
        <v>46</v>
      </c>
      <c r="J630">
        <v>185</v>
      </c>
      <c r="K630">
        <v>665</v>
      </c>
      <c r="L630">
        <v>159</v>
      </c>
      <c r="M630">
        <v>482</v>
      </c>
      <c r="N630">
        <v>496</v>
      </c>
      <c r="O630">
        <v>339</v>
      </c>
      <c r="P630">
        <v>1050</v>
      </c>
      <c r="Q630">
        <v>771</v>
      </c>
      <c r="R630">
        <v>312</v>
      </c>
      <c r="S630">
        <v>1248</v>
      </c>
      <c r="T630">
        <v>177</v>
      </c>
      <c r="U630">
        <v>515</v>
      </c>
      <c r="V630">
        <v>1454</v>
      </c>
      <c r="W630">
        <v>700</v>
      </c>
      <c r="X630">
        <v>97</v>
      </c>
      <c r="Y630">
        <v>134</v>
      </c>
      <c r="Z630">
        <v>154</v>
      </c>
      <c r="AA630">
        <v>129</v>
      </c>
    </row>
    <row r="631" spans="1:27">
      <c r="A631" s="2">
        <v>42999</v>
      </c>
      <c r="B631">
        <v>302</v>
      </c>
      <c r="C631">
        <v>226</v>
      </c>
      <c r="D631">
        <v>52</v>
      </c>
      <c r="E631">
        <v>631</v>
      </c>
      <c r="F631">
        <v>362</v>
      </c>
      <c r="G631">
        <v>102</v>
      </c>
      <c r="H631">
        <v>90</v>
      </c>
      <c r="I631">
        <v>28</v>
      </c>
      <c r="J631">
        <v>156</v>
      </c>
      <c r="K631">
        <v>548</v>
      </c>
      <c r="L631">
        <v>94</v>
      </c>
      <c r="M631">
        <v>252</v>
      </c>
      <c r="N631">
        <v>425</v>
      </c>
      <c r="O631">
        <v>305</v>
      </c>
      <c r="P631">
        <v>792</v>
      </c>
      <c r="Q631">
        <v>435</v>
      </c>
      <c r="R631">
        <v>208</v>
      </c>
      <c r="S631">
        <v>833</v>
      </c>
      <c r="T631">
        <v>109</v>
      </c>
      <c r="U631">
        <v>378</v>
      </c>
      <c r="V631">
        <v>1043</v>
      </c>
      <c r="W631">
        <v>551</v>
      </c>
      <c r="X631">
        <v>61</v>
      </c>
      <c r="Y631">
        <v>63</v>
      </c>
      <c r="Z631">
        <v>159</v>
      </c>
      <c r="AA631">
        <v>137</v>
      </c>
    </row>
    <row r="632" spans="1:27">
      <c r="A632" s="2">
        <v>43000</v>
      </c>
      <c r="B632">
        <v>278</v>
      </c>
      <c r="C632">
        <v>183</v>
      </c>
      <c r="D632">
        <v>69</v>
      </c>
      <c r="E632">
        <v>449</v>
      </c>
      <c r="F632">
        <v>279</v>
      </c>
      <c r="G632">
        <v>118</v>
      </c>
      <c r="H632">
        <v>92</v>
      </c>
      <c r="I632">
        <v>19</v>
      </c>
      <c r="J632">
        <v>149</v>
      </c>
      <c r="K632">
        <v>381</v>
      </c>
      <c r="L632">
        <v>78</v>
      </c>
      <c r="M632">
        <v>311</v>
      </c>
      <c r="N632">
        <v>348</v>
      </c>
      <c r="O632">
        <v>286</v>
      </c>
      <c r="P632">
        <v>524</v>
      </c>
      <c r="Q632">
        <v>325</v>
      </c>
      <c r="R632">
        <v>171</v>
      </c>
      <c r="S632">
        <v>818</v>
      </c>
      <c r="T632">
        <v>91</v>
      </c>
      <c r="U632">
        <v>217</v>
      </c>
      <c r="V632">
        <v>1101</v>
      </c>
      <c r="W632">
        <v>504</v>
      </c>
      <c r="X632">
        <v>57</v>
      </c>
      <c r="Y632">
        <v>73</v>
      </c>
      <c r="Z632">
        <v>144</v>
      </c>
      <c r="AA632">
        <v>122</v>
      </c>
    </row>
    <row r="633" spans="1:27">
      <c r="A633" s="2">
        <v>43001</v>
      </c>
      <c r="B633">
        <v>272</v>
      </c>
      <c r="C633">
        <v>378</v>
      </c>
      <c r="D633">
        <v>156</v>
      </c>
      <c r="E633">
        <v>301</v>
      </c>
      <c r="F633">
        <v>271</v>
      </c>
      <c r="G633">
        <v>35</v>
      </c>
      <c r="H633">
        <v>71</v>
      </c>
      <c r="I633">
        <v>41</v>
      </c>
      <c r="J633">
        <v>64</v>
      </c>
      <c r="K633">
        <v>322</v>
      </c>
      <c r="L633">
        <v>216</v>
      </c>
      <c r="M633">
        <v>413</v>
      </c>
      <c r="N633">
        <v>418</v>
      </c>
      <c r="O633">
        <v>340</v>
      </c>
      <c r="P633">
        <v>529</v>
      </c>
      <c r="Q633">
        <v>756</v>
      </c>
      <c r="R633">
        <v>481</v>
      </c>
      <c r="S633">
        <v>1144</v>
      </c>
      <c r="T633">
        <v>160</v>
      </c>
      <c r="U633">
        <v>184</v>
      </c>
      <c r="V633">
        <v>1767</v>
      </c>
      <c r="W633">
        <v>865</v>
      </c>
      <c r="X633">
        <v>165</v>
      </c>
      <c r="Y633">
        <v>338</v>
      </c>
      <c r="Z633">
        <v>88</v>
      </c>
      <c r="AA633">
        <v>116</v>
      </c>
    </row>
    <row r="634" spans="1:27">
      <c r="A634" s="2">
        <v>43002</v>
      </c>
      <c r="B634">
        <v>279</v>
      </c>
      <c r="C634">
        <v>351</v>
      </c>
      <c r="D634">
        <v>145</v>
      </c>
      <c r="E634">
        <v>266</v>
      </c>
      <c r="F634">
        <v>327</v>
      </c>
      <c r="G634">
        <v>34</v>
      </c>
      <c r="H634">
        <v>73</v>
      </c>
      <c r="I634">
        <v>24</v>
      </c>
      <c r="J634">
        <v>42</v>
      </c>
      <c r="K634">
        <v>269</v>
      </c>
      <c r="L634">
        <v>171</v>
      </c>
      <c r="M634">
        <v>399</v>
      </c>
      <c r="N634">
        <v>450</v>
      </c>
      <c r="O634">
        <v>434</v>
      </c>
      <c r="P634">
        <v>572</v>
      </c>
      <c r="Q634">
        <v>831</v>
      </c>
      <c r="R634">
        <v>654</v>
      </c>
      <c r="S634">
        <v>1138</v>
      </c>
      <c r="T634">
        <v>209</v>
      </c>
      <c r="U634">
        <v>146</v>
      </c>
      <c r="V634">
        <v>1585</v>
      </c>
      <c r="W634">
        <v>678</v>
      </c>
      <c r="X634">
        <v>211</v>
      </c>
      <c r="Y634">
        <v>382</v>
      </c>
      <c r="Z634">
        <v>75</v>
      </c>
      <c r="AA634">
        <v>122</v>
      </c>
    </row>
    <row r="635" spans="1:27">
      <c r="A635" s="2">
        <v>43003</v>
      </c>
      <c r="B635">
        <v>401</v>
      </c>
      <c r="C635">
        <v>202</v>
      </c>
      <c r="D635">
        <v>88</v>
      </c>
      <c r="E635">
        <v>698</v>
      </c>
      <c r="F635">
        <v>478</v>
      </c>
      <c r="G635">
        <v>104</v>
      </c>
      <c r="H635">
        <v>102</v>
      </c>
      <c r="I635">
        <v>50</v>
      </c>
      <c r="J635">
        <v>173</v>
      </c>
      <c r="K635">
        <v>601</v>
      </c>
      <c r="L635">
        <v>148</v>
      </c>
      <c r="M635">
        <v>320</v>
      </c>
      <c r="N635">
        <v>549</v>
      </c>
      <c r="O635">
        <v>222</v>
      </c>
      <c r="P635">
        <v>952</v>
      </c>
      <c r="Q635">
        <v>559</v>
      </c>
      <c r="R635">
        <v>226</v>
      </c>
      <c r="S635">
        <v>1028</v>
      </c>
      <c r="T635">
        <v>142</v>
      </c>
      <c r="U635">
        <v>476</v>
      </c>
      <c r="V635">
        <v>1304</v>
      </c>
      <c r="W635">
        <v>533</v>
      </c>
      <c r="X635">
        <v>75</v>
      </c>
      <c r="Y635">
        <v>93</v>
      </c>
      <c r="Z635">
        <v>176</v>
      </c>
      <c r="AA635">
        <v>125</v>
      </c>
    </row>
    <row r="636" spans="1:27">
      <c r="A636" s="2">
        <v>43004</v>
      </c>
      <c r="B636">
        <v>280</v>
      </c>
      <c r="C636">
        <v>189</v>
      </c>
      <c r="D636">
        <v>64</v>
      </c>
      <c r="E636">
        <v>596</v>
      </c>
      <c r="F636">
        <v>291</v>
      </c>
      <c r="G636">
        <v>99</v>
      </c>
      <c r="H636">
        <v>85</v>
      </c>
      <c r="I636">
        <v>28</v>
      </c>
      <c r="J636">
        <v>140</v>
      </c>
      <c r="K636">
        <v>516</v>
      </c>
      <c r="L636">
        <v>84</v>
      </c>
      <c r="M636">
        <v>271</v>
      </c>
      <c r="N636">
        <v>387</v>
      </c>
      <c r="O636">
        <v>360</v>
      </c>
      <c r="P636">
        <v>692</v>
      </c>
      <c r="Q636">
        <v>432</v>
      </c>
      <c r="R636">
        <v>200</v>
      </c>
      <c r="S636">
        <v>864</v>
      </c>
      <c r="T636">
        <v>89</v>
      </c>
      <c r="U636">
        <v>372</v>
      </c>
      <c r="V636">
        <v>1545</v>
      </c>
      <c r="W636">
        <v>393</v>
      </c>
      <c r="X636">
        <v>41</v>
      </c>
      <c r="Y636">
        <v>83</v>
      </c>
      <c r="Z636">
        <v>144</v>
      </c>
      <c r="AA636">
        <v>110</v>
      </c>
    </row>
    <row r="637" spans="1:27">
      <c r="A637" s="2">
        <v>43005</v>
      </c>
      <c r="B637">
        <v>327</v>
      </c>
      <c r="C637">
        <v>233</v>
      </c>
      <c r="D637">
        <v>75</v>
      </c>
      <c r="E637">
        <v>645</v>
      </c>
      <c r="F637">
        <v>373</v>
      </c>
      <c r="G637">
        <v>94</v>
      </c>
      <c r="H637">
        <v>103</v>
      </c>
      <c r="I637">
        <v>31</v>
      </c>
      <c r="J637">
        <v>180</v>
      </c>
      <c r="K637">
        <v>592</v>
      </c>
      <c r="L637">
        <v>125</v>
      </c>
      <c r="M637">
        <v>365</v>
      </c>
      <c r="N637">
        <v>478</v>
      </c>
      <c r="O637">
        <v>252</v>
      </c>
      <c r="P637">
        <v>865</v>
      </c>
      <c r="Q637">
        <v>529</v>
      </c>
      <c r="R637">
        <v>210</v>
      </c>
      <c r="S637">
        <v>1050</v>
      </c>
      <c r="T637">
        <v>135</v>
      </c>
      <c r="U637">
        <v>334</v>
      </c>
      <c r="V637">
        <v>1257</v>
      </c>
      <c r="W637">
        <v>537</v>
      </c>
      <c r="X637">
        <v>89</v>
      </c>
      <c r="Y637">
        <v>108</v>
      </c>
      <c r="Z637">
        <v>157</v>
      </c>
      <c r="AA637">
        <v>129</v>
      </c>
    </row>
    <row r="638" spans="1:27">
      <c r="A638" s="2">
        <v>43006</v>
      </c>
      <c r="B638">
        <v>439</v>
      </c>
      <c r="C638">
        <v>307</v>
      </c>
      <c r="D638">
        <v>83</v>
      </c>
      <c r="E638">
        <v>743</v>
      </c>
      <c r="F638">
        <v>482</v>
      </c>
      <c r="G638">
        <v>115</v>
      </c>
      <c r="H638">
        <v>93</v>
      </c>
      <c r="I638">
        <v>50</v>
      </c>
      <c r="J638">
        <v>185</v>
      </c>
      <c r="K638">
        <v>666</v>
      </c>
      <c r="L638">
        <v>143</v>
      </c>
      <c r="M638">
        <v>400</v>
      </c>
      <c r="N638">
        <v>570</v>
      </c>
      <c r="O638">
        <v>278</v>
      </c>
      <c r="P638">
        <v>1053</v>
      </c>
      <c r="Q638">
        <v>708</v>
      </c>
      <c r="R638">
        <v>288</v>
      </c>
      <c r="S638">
        <v>1198</v>
      </c>
      <c r="T638">
        <v>158</v>
      </c>
      <c r="U638">
        <v>373</v>
      </c>
      <c r="V638">
        <v>1405</v>
      </c>
      <c r="W638">
        <v>687</v>
      </c>
      <c r="X638">
        <v>82</v>
      </c>
      <c r="Y638">
        <v>158</v>
      </c>
      <c r="Z638">
        <v>170</v>
      </c>
      <c r="AA638">
        <v>165</v>
      </c>
    </row>
    <row r="639" spans="1:27">
      <c r="A639" s="2">
        <v>43007</v>
      </c>
      <c r="B639">
        <v>257</v>
      </c>
      <c r="C639">
        <v>269</v>
      </c>
      <c r="D639">
        <v>80</v>
      </c>
      <c r="E639">
        <v>574</v>
      </c>
      <c r="F639">
        <v>291</v>
      </c>
      <c r="G639">
        <v>109</v>
      </c>
      <c r="H639">
        <v>106</v>
      </c>
      <c r="I639">
        <v>36</v>
      </c>
      <c r="J639">
        <v>162</v>
      </c>
      <c r="K639">
        <v>545</v>
      </c>
      <c r="L639">
        <v>122</v>
      </c>
      <c r="M639">
        <v>295</v>
      </c>
      <c r="N639">
        <v>382</v>
      </c>
      <c r="O639">
        <v>284</v>
      </c>
      <c r="P639">
        <v>669</v>
      </c>
      <c r="Q639">
        <v>387</v>
      </c>
      <c r="R639">
        <v>168</v>
      </c>
      <c r="S639">
        <v>923</v>
      </c>
      <c r="T639">
        <v>95</v>
      </c>
      <c r="U639">
        <v>268</v>
      </c>
      <c r="V639">
        <v>1164</v>
      </c>
      <c r="W639">
        <v>514</v>
      </c>
      <c r="X639">
        <v>62</v>
      </c>
      <c r="Y639">
        <v>91</v>
      </c>
      <c r="Z639">
        <v>154</v>
      </c>
      <c r="AA639">
        <v>130</v>
      </c>
    </row>
    <row r="640" spans="1:27">
      <c r="A640" s="2">
        <v>43008</v>
      </c>
      <c r="B640">
        <v>204</v>
      </c>
      <c r="C640">
        <v>314</v>
      </c>
      <c r="D640">
        <v>154</v>
      </c>
      <c r="E640">
        <v>241</v>
      </c>
      <c r="F640">
        <v>261</v>
      </c>
      <c r="G640">
        <v>42</v>
      </c>
      <c r="H640">
        <v>77</v>
      </c>
      <c r="I640">
        <v>37</v>
      </c>
      <c r="J640">
        <v>55</v>
      </c>
      <c r="K640">
        <v>298</v>
      </c>
      <c r="L640">
        <v>180</v>
      </c>
      <c r="M640">
        <v>313</v>
      </c>
      <c r="N640">
        <v>332</v>
      </c>
      <c r="O640">
        <v>276</v>
      </c>
      <c r="P640">
        <v>508</v>
      </c>
      <c r="Q640">
        <v>643</v>
      </c>
      <c r="R640">
        <v>434</v>
      </c>
      <c r="S640">
        <v>974</v>
      </c>
      <c r="T640">
        <v>117</v>
      </c>
      <c r="U640">
        <v>156</v>
      </c>
      <c r="V640">
        <v>1133</v>
      </c>
      <c r="W640">
        <v>518</v>
      </c>
      <c r="X640">
        <v>71</v>
      </c>
      <c r="Y640">
        <v>320</v>
      </c>
      <c r="Z640">
        <v>96</v>
      </c>
      <c r="AA640">
        <v>103</v>
      </c>
    </row>
    <row r="641" spans="1:27">
      <c r="A641" s="2">
        <v>43009</v>
      </c>
      <c r="B641">
        <v>57</v>
      </c>
      <c r="C641">
        <v>71</v>
      </c>
      <c r="D641">
        <v>41</v>
      </c>
      <c r="E641">
        <v>85</v>
      </c>
      <c r="F641">
        <v>47</v>
      </c>
      <c r="G641">
        <v>30</v>
      </c>
      <c r="H641">
        <v>51</v>
      </c>
      <c r="I641">
        <v>5</v>
      </c>
      <c r="J641">
        <v>28</v>
      </c>
      <c r="K641">
        <v>131</v>
      </c>
      <c r="L641">
        <v>56</v>
      </c>
      <c r="M641">
        <v>104</v>
      </c>
      <c r="N641">
        <v>63</v>
      </c>
      <c r="O641">
        <v>477</v>
      </c>
      <c r="P641">
        <v>109</v>
      </c>
      <c r="Q641">
        <v>189</v>
      </c>
      <c r="R641">
        <v>45</v>
      </c>
      <c r="S641">
        <v>282</v>
      </c>
      <c r="T641">
        <v>53</v>
      </c>
      <c r="U641">
        <v>84</v>
      </c>
      <c r="V641">
        <v>449</v>
      </c>
      <c r="W641">
        <v>111</v>
      </c>
      <c r="X641">
        <v>11</v>
      </c>
      <c r="Y641">
        <v>75</v>
      </c>
      <c r="Z641">
        <v>38</v>
      </c>
      <c r="AA641">
        <v>30</v>
      </c>
    </row>
    <row r="642" spans="1:27">
      <c r="A642" s="2">
        <v>43010</v>
      </c>
      <c r="B642">
        <v>231</v>
      </c>
      <c r="C642">
        <v>105</v>
      </c>
      <c r="D642">
        <v>39</v>
      </c>
      <c r="E642">
        <v>446</v>
      </c>
      <c r="F642">
        <v>258</v>
      </c>
      <c r="G642">
        <v>96</v>
      </c>
      <c r="H642">
        <v>82</v>
      </c>
      <c r="I642">
        <v>28</v>
      </c>
      <c r="J642">
        <v>131</v>
      </c>
      <c r="K642">
        <v>416</v>
      </c>
      <c r="L642">
        <v>68</v>
      </c>
      <c r="M642">
        <v>129</v>
      </c>
      <c r="N642">
        <v>313</v>
      </c>
      <c r="O642">
        <v>224</v>
      </c>
      <c r="P642">
        <v>523</v>
      </c>
      <c r="Q642">
        <v>249</v>
      </c>
      <c r="R642">
        <v>92</v>
      </c>
      <c r="S642">
        <v>617</v>
      </c>
      <c r="T642">
        <v>53</v>
      </c>
      <c r="U642">
        <v>352</v>
      </c>
      <c r="V642">
        <v>649</v>
      </c>
      <c r="W642">
        <v>277</v>
      </c>
      <c r="X642">
        <v>41</v>
      </c>
      <c r="Y642">
        <v>20</v>
      </c>
      <c r="Z642">
        <v>136</v>
      </c>
      <c r="AA642">
        <v>94</v>
      </c>
    </row>
    <row r="643" spans="1:27">
      <c r="A643" s="2">
        <v>43011</v>
      </c>
      <c r="B643">
        <v>329</v>
      </c>
      <c r="C643">
        <v>284</v>
      </c>
      <c r="D643">
        <v>101</v>
      </c>
      <c r="E643">
        <v>702</v>
      </c>
      <c r="F643">
        <v>436</v>
      </c>
      <c r="G643">
        <v>91</v>
      </c>
      <c r="H643">
        <v>80</v>
      </c>
      <c r="I643">
        <v>53</v>
      </c>
      <c r="J643">
        <v>196</v>
      </c>
      <c r="K643">
        <v>630</v>
      </c>
      <c r="L643">
        <v>105</v>
      </c>
      <c r="M643">
        <v>318</v>
      </c>
      <c r="N643">
        <v>526</v>
      </c>
      <c r="O643">
        <v>344</v>
      </c>
      <c r="P643">
        <v>878</v>
      </c>
      <c r="Q643">
        <v>597</v>
      </c>
      <c r="R643">
        <v>285</v>
      </c>
      <c r="S643">
        <v>1120</v>
      </c>
      <c r="T643">
        <v>107</v>
      </c>
      <c r="U643">
        <v>522</v>
      </c>
      <c r="V643">
        <v>1266</v>
      </c>
      <c r="W643">
        <v>643</v>
      </c>
      <c r="X643">
        <v>101</v>
      </c>
      <c r="Y643">
        <v>149</v>
      </c>
      <c r="Z643">
        <v>169</v>
      </c>
      <c r="AA643">
        <v>169</v>
      </c>
    </row>
    <row r="644" spans="1:27">
      <c r="A644" s="2">
        <v>43012</v>
      </c>
      <c r="B644">
        <v>379</v>
      </c>
      <c r="C644">
        <v>331</v>
      </c>
      <c r="D644">
        <v>103</v>
      </c>
      <c r="E644">
        <v>693</v>
      </c>
      <c r="F644">
        <v>478</v>
      </c>
      <c r="G644">
        <v>97</v>
      </c>
      <c r="H644">
        <v>97</v>
      </c>
      <c r="I644">
        <v>39</v>
      </c>
      <c r="J644">
        <v>155</v>
      </c>
      <c r="K644">
        <v>623</v>
      </c>
      <c r="L644">
        <v>141</v>
      </c>
      <c r="M644">
        <v>343</v>
      </c>
      <c r="N644">
        <v>631</v>
      </c>
      <c r="O644">
        <v>367</v>
      </c>
      <c r="P644">
        <v>958</v>
      </c>
      <c r="Q644">
        <v>667</v>
      </c>
      <c r="R644">
        <v>377</v>
      </c>
      <c r="S644">
        <v>1195</v>
      </c>
      <c r="T644">
        <v>160</v>
      </c>
      <c r="U644">
        <v>449</v>
      </c>
      <c r="V644">
        <v>1372</v>
      </c>
      <c r="W644">
        <v>706</v>
      </c>
      <c r="X644">
        <v>114</v>
      </c>
      <c r="Y644">
        <v>150</v>
      </c>
      <c r="Z644">
        <v>154</v>
      </c>
      <c r="AA644">
        <v>169</v>
      </c>
    </row>
    <row r="645" spans="1:27">
      <c r="A645" s="2">
        <v>43013</v>
      </c>
      <c r="B645">
        <v>393</v>
      </c>
      <c r="C645">
        <v>293</v>
      </c>
      <c r="D645">
        <v>85</v>
      </c>
      <c r="E645">
        <v>640</v>
      </c>
      <c r="F645">
        <v>447</v>
      </c>
      <c r="G645">
        <v>85</v>
      </c>
      <c r="H645">
        <v>92</v>
      </c>
      <c r="I645">
        <v>39</v>
      </c>
      <c r="J645">
        <v>174</v>
      </c>
      <c r="K645">
        <v>590</v>
      </c>
      <c r="L645">
        <v>123</v>
      </c>
      <c r="M645">
        <v>321</v>
      </c>
      <c r="N645">
        <v>458</v>
      </c>
      <c r="O645">
        <v>329</v>
      </c>
      <c r="P645">
        <v>925</v>
      </c>
      <c r="Q645">
        <v>631</v>
      </c>
      <c r="R645">
        <v>277</v>
      </c>
      <c r="S645">
        <v>1090</v>
      </c>
      <c r="T645">
        <v>147</v>
      </c>
      <c r="U645">
        <v>469</v>
      </c>
      <c r="V645">
        <v>1849</v>
      </c>
      <c r="W645">
        <v>596</v>
      </c>
      <c r="X645">
        <v>136</v>
      </c>
      <c r="Y645">
        <v>152</v>
      </c>
      <c r="Z645">
        <v>189</v>
      </c>
      <c r="AA645">
        <v>167</v>
      </c>
    </row>
    <row r="646" spans="1:27">
      <c r="A646" s="2">
        <v>43014</v>
      </c>
      <c r="B646">
        <v>298</v>
      </c>
      <c r="C646">
        <v>284</v>
      </c>
      <c r="D646">
        <v>73</v>
      </c>
      <c r="E646">
        <v>583</v>
      </c>
      <c r="F646">
        <v>365</v>
      </c>
      <c r="G646">
        <v>93</v>
      </c>
      <c r="H646">
        <v>96</v>
      </c>
      <c r="I646">
        <v>42</v>
      </c>
      <c r="J646">
        <v>164</v>
      </c>
      <c r="K646">
        <v>567</v>
      </c>
      <c r="L646">
        <v>124</v>
      </c>
      <c r="M646">
        <v>296</v>
      </c>
      <c r="N646">
        <v>516</v>
      </c>
      <c r="O646">
        <v>281</v>
      </c>
      <c r="P646">
        <v>831</v>
      </c>
      <c r="Q646">
        <v>547</v>
      </c>
      <c r="R646">
        <v>304</v>
      </c>
      <c r="S646">
        <v>943</v>
      </c>
      <c r="T646">
        <v>119</v>
      </c>
      <c r="U646">
        <v>436</v>
      </c>
      <c r="V646">
        <v>1130</v>
      </c>
      <c r="W646">
        <v>619</v>
      </c>
      <c r="X646">
        <v>164</v>
      </c>
      <c r="Y646">
        <v>127</v>
      </c>
      <c r="Z646">
        <v>145</v>
      </c>
      <c r="AA646">
        <v>160</v>
      </c>
    </row>
    <row r="647" spans="1:27">
      <c r="A647" s="2">
        <v>43015</v>
      </c>
      <c r="B647">
        <v>179</v>
      </c>
      <c r="C647">
        <v>321</v>
      </c>
      <c r="D647">
        <v>148</v>
      </c>
      <c r="E647">
        <v>265</v>
      </c>
      <c r="F647">
        <v>221</v>
      </c>
      <c r="G647">
        <v>44</v>
      </c>
      <c r="H647">
        <v>106</v>
      </c>
      <c r="I647">
        <v>29</v>
      </c>
      <c r="J647">
        <v>66</v>
      </c>
      <c r="K647">
        <v>332</v>
      </c>
      <c r="L647">
        <v>223</v>
      </c>
      <c r="M647">
        <v>369</v>
      </c>
      <c r="N647">
        <v>247</v>
      </c>
      <c r="O647">
        <v>569</v>
      </c>
      <c r="P647">
        <v>488</v>
      </c>
      <c r="Q647">
        <v>663</v>
      </c>
      <c r="R647">
        <v>459</v>
      </c>
      <c r="S647">
        <v>964</v>
      </c>
      <c r="T647">
        <v>236</v>
      </c>
      <c r="U647">
        <v>197</v>
      </c>
      <c r="V647">
        <v>1541</v>
      </c>
      <c r="W647">
        <v>557</v>
      </c>
      <c r="X647">
        <v>118</v>
      </c>
      <c r="Y647">
        <v>425</v>
      </c>
      <c r="Z647">
        <v>81</v>
      </c>
      <c r="AA647">
        <v>75</v>
      </c>
    </row>
    <row r="648" spans="1:27">
      <c r="A648" s="2">
        <v>43016</v>
      </c>
      <c r="B648">
        <v>93</v>
      </c>
      <c r="C648">
        <v>82</v>
      </c>
      <c r="D648">
        <v>37</v>
      </c>
      <c r="E648">
        <v>109</v>
      </c>
      <c r="F648">
        <v>96</v>
      </c>
      <c r="G648">
        <v>29</v>
      </c>
      <c r="H648">
        <v>50</v>
      </c>
      <c r="I648">
        <v>17</v>
      </c>
      <c r="J648">
        <v>44</v>
      </c>
      <c r="K648">
        <v>143</v>
      </c>
      <c r="L648">
        <v>52</v>
      </c>
      <c r="M648">
        <v>128</v>
      </c>
      <c r="N648">
        <v>113</v>
      </c>
      <c r="O648">
        <v>199</v>
      </c>
      <c r="P648">
        <v>199</v>
      </c>
      <c r="Q648">
        <v>201</v>
      </c>
      <c r="R648">
        <v>252</v>
      </c>
      <c r="S648">
        <v>377</v>
      </c>
      <c r="T648">
        <v>89</v>
      </c>
      <c r="U648">
        <v>138</v>
      </c>
      <c r="V648">
        <v>1013</v>
      </c>
      <c r="W648">
        <v>233</v>
      </c>
      <c r="X648">
        <v>73</v>
      </c>
      <c r="Y648">
        <v>94</v>
      </c>
      <c r="Z648">
        <v>52</v>
      </c>
      <c r="AA648">
        <v>45</v>
      </c>
    </row>
    <row r="649" spans="1:27">
      <c r="A649" s="2">
        <v>43017</v>
      </c>
      <c r="B649">
        <v>333</v>
      </c>
      <c r="C649">
        <v>208</v>
      </c>
      <c r="D649">
        <v>74</v>
      </c>
      <c r="E649">
        <v>641</v>
      </c>
      <c r="F649">
        <v>392</v>
      </c>
      <c r="G649">
        <v>74</v>
      </c>
      <c r="H649">
        <v>87</v>
      </c>
      <c r="I649">
        <v>35</v>
      </c>
      <c r="J649">
        <v>181</v>
      </c>
      <c r="K649">
        <v>580</v>
      </c>
      <c r="L649">
        <v>95</v>
      </c>
      <c r="M649">
        <v>277</v>
      </c>
      <c r="N649">
        <v>442</v>
      </c>
      <c r="O649">
        <v>314</v>
      </c>
      <c r="P649">
        <v>806</v>
      </c>
      <c r="Q649">
        <v>485</v>
      </c>
      <c r="R649">
        <v>291</v>
      </c>
      <c r="S649">
        <v>1074</v>
      </c>
      <c r="T649">
        <v>153</v>
      </c>
      <c r="U649">
        <v>458</v>
      </c>
      <c r="V649">
        <v>1685</v>
      </c>
      <c r="W649">
        <v>516</v>
      </c>
      <c r="X649">
        <v>99</v>
      </c>
      <c r="Y649">
        <v>95</v>
      </c>
      <c r="Z649">
        <v>143</v>
      </c>
      <c r="AA649">
        <v>113</v>
      </c>
    </row>
    <row r="650" spans="1:27">
      <c r="A650" s="2">
        <v>43018</v>
      </c>
      <c r="B650">
        <v>396</v>
      </c>
      <c r="C650">
        <v>264</v>
      </c>
      <c r="D650">
        <v>77</v>
      </c>
      <c r="E650">
        <v>715</v>
      </c>
      <c r="F650">
        <v>431</v>
      </c>
      <c r="G650">
        <v>102</v>
      </c>
      <c r="H650">
        <v>79</v>
      </c>
      <c r="I650">
        <v>39</v>
      </c>
      <c r="J650">
        <v>194</v>
      </c>
      <c r="K650">
        <v>721</v>
      </c>
      <c r="L650">
        <v>132</v>
      </c>
      <c r="M650">
        <v>368</v>
      </c>
      <c r="N650">
        <v>614</v>
      </c>
      <c r="O650">
        <v>357</v>
      </c>
      <c r="P650">
        <v>1072</v>
      </c>
      <c r="Q650">
        <v>671</v>
      </c>
      <c r="R650">
        <v>342</v>
      </c>
      <c r="S650">
        <v>1196</v>
      </c>
      <c r="T650">
        <v>141</v>
      </c>
      <c r="U650">
        <v>530</v>
      </c>
      <c r="V650">
        <v>1567</v>
      </c>
      <c r="W650">
        <v>740</v>
      </c>
      <c r="X650">
        <v>82</v>
      </c>
      <c r="Y650">
        <v>187</v>
      </c>
      <c r="Z650">
        <v>198</v>
      </c>
      <c r="AA650">
        <v>159</v>
      </c>
    </row>
    <row r="651" spans="1:27">
      <c r="A651" s="2">
        <v>43019</v>
      </c>
      <c r="B651">
        <v>319</v>
      </c>
      <c r="C651">
        <v>234</v>
      </c>
      <c r="D651">
        <v>67</v>
      </c>
      <c r="E651">
        <v>591</v>
      </c>
      <c r="F651">
        <v>382</v>
      </c>
      <c r="G651">
        <v>87</v>
      </c>
      <c r="H651">
        <v>75</v>
      </c>
      <c r="I651">
        <v>39</v>
      </c>
      <c r="J651">
        <v>165</v>
      </c>
      <c r="K651">
        <v>580</v>
      </c>
      <c r="L651">
        <v>108</v>
      </c>
      <c r="M651">
        <v>377</v>
      </c>
      <c r="N651">
        <v>452</v>
      </c>
      <c r="O651">
        <v>301</v>
      </c>
      <c r="P651">
        <v>845</v>
      </c>
      <c r="Q651">
        <v>506</v>
      </c>
      <c r="R651">
        <v>216</v>
      </c>
      <c r="S651">
        <v>998</v>
      </c>
      <c r="T651">
        <v>120</v>
      </c>
      <c r="U651">
        <v>434</v>
      </c>
      <c r="V651">
        <v>1285</v>
      </c>
      <c r="W651">
        <v>534</v>
      </c>
      <c r="X651">
        <v>67</v>
      </c>
      <c r="Y651">
        <v>89</v>
      </c>
      <c r="Z651">
        <v>149</v>
      </c>
      <c r="AA651">
        <v>141</v>
      </c>
    </row>
    <row r="652" spans="1:27">
      <c r="A652" s="2">
        <v>43020</v>
      </c>
      <c r="B652">
        <v>431</v>
      </c>
      <c r="C652">
        <v>317</v>
      </c>
      <c r="D652">
        <v>97</v>
      </c>
      <c r="E652">
        <v>733</v>
      </c>
      <c r="F652">
        <v>519</v>
      </c>
      <c r="G652">
        <v>115</v>
      </c>
      <c r="H652">
        <v>109</v>
      </c>
      <c r="I652">
        <v>31</v>
      </c>
      <c r="J652">
        <v>176</v>
      </c>
      <c r="K652">
        <v>701</v>
      </c>
      <c r="L652">
        <v>111</v>
      </c>
      <c r="M652">
        <v>351</v>
      </c>
      <c r="N652">
        <v>727</v>
      </c>
      <c r="O652">
        <v>384</v>
      </c>
      <c r="P652">
        <v>1012</v>
      </c>
      <c r="Q652">
        <v>664</v>
      </c>
      <c r="R652">
        <v>298</v>
      </c>
      <c r="S652">
        <v>1277</v>
      </c>
      <c r="T652">
        <v>200</v>
      </c>
      <c r="U652">
        <v>513</v>
      </c>
      <c r="V652">
        <v>1459</v>
      </c>
      <c r="W652">
        <v>715</v>
      </c>
      <c r="X652">
        <v>143</v>
      </c>
      <c r="Y652">
        <v>176</v>
      </c>
      <c r="Z652">
        <v>196</v>
      </c>
      <c r="AA652">
        <v>169</v>
      </c>
    </row>
    <row r="653" spans="1:27">
      <c r="A653" s="2">
        <v>43021</v>
      </c>
      <c r="B653">
        <v>271</v>
      </c>
      <c r="C653">
        <v>260</v>
      </c>
      <c r="D653">
        <v>82</v>
      </c>
      <c r="E653">
        <v>582</v>
      </c>
      <c r="F653">
        <v>389</v>
      </c>
      <c r="G653">
        <v>94</v>
      </c>
      <c r="H653">
        <v>95</v>
      </c>
      <c r="I653">
        <v>30</v>
      </c>
      <c r="J653">
        <v>165</v>
      </c>
      <c r="K653">
        <v>551</v>
      </c>
      <c r="L653">
        <v>113</v>
      </c>
      <c r="M653">
        <v>278</v>
      </c>
      <c r="N653">
        <v>536</v>
      </c>
      <c r="O653">
        <v>288</v>
      </c>
      <c r="P653">
        <v>789</v>
      </c>
      <c r="Q653">
        <v>474</v>
      </c>
      <c r="R653">
        <v>278</v>
      </c>
      <c r="S653">
        <v>1012</v>
      </c>
      <c r="T653">
        <v>159</v>
      </c>
      <c r="U653">
        <v>411</v>
      </c>
      <c r="V653">
        <v>1142</v>
      </c>
      <c r="W653">
        <v>640</v>
      </c>
      <c r="X653">
        <v>123</v>
      </c>
      <c r="Y653">
        <v>89</v>
      </c>
      <c r="Z653">
        <v>182</v>
      </c>
      <c r="AA653">
        <v>132</v>
      </c>
    </row>
    <row r="654" spans="1:27">
      <c r="A654" s="2">
        <v>43022</v>
      </c>
      <c r="B654">
        <v>278</v>
      </c>
      <c r="C654">
        <v>426</v>
      </c>
      <c r="D654">
        <v>170</v>
      </c>
      <c r="E654">
        <v>255</v>
      </c>
      <c r="F654">
        <v>336</v>
      </c>
      <c r="G654">
        <v>50</v>
      </c>
      <c r="H654">
        <v>89</v>
      </c>
      <c r="I654">
        <v>27</v>
      </c>
      <c r="J654">
        <v>55</v>
      </c>
      <c r="K654">
        <v>322</v>
      </c>
      <c r="L654">
        <v>242</v>
      </c>
      <c r="M654">
        <v>385</v>
      </c>
      <c r="N654">
        <v>404</v>
      </c>
      <c r="O654">
        <v>844</v>
      </c>
      <c r="P654">
        <v>638</v>
      </c>
      <c r="Q654">
        <v>877</v>
      </c>
      <c r="R654">
        <v>448</v>
      </c>
      <c r="S654">
        <v>1333</v>
      </c>
      <c r="T654">
        <v>322</v>
      </c>
      <c r="U654">
        <v>240</v>
      </c>
      <c r="V654">
        <v>1641</v>
      </c>
      <c r="W654">
        <v>878</v>
      </c>
      <c r="X654">
        <v>160</v>
      </c>
      <c r="Y654">
        <v>314</v>
      </c>
      <c r="Z654">
        <v>72</v>
      </c>
      <c r="AA654">
        <v>111</v>
      </c>
    </row>
    <row r="655" spans="1:27">
      <c r="A655" s="2">
        <v>43023</v>
      </c>
      <c r="B655">
        <v>229</v>
      </c>
      <c r="C655">
        <v>362</v>
      </c>
      <c r="D655">
        <v>123</v>
      </c>
      <c r="E655">
        <v>259</v>
      </c>
      <c r="F655">
        <v>338</v>
      </c>
      <c r="G655">
        <v>33</v>
      </c>
      <c r="H655">
        <v>89</v>
      </c>
      <c r="I655">
        <v>17</v>
      </c>
      <c r="J655">
        <v>51</v>
      </c>
      <c r="K655">
        <v>272</v>
      </c>
      <c r="L655">
        <v>170</v>
      </c>
      <c r="M655">
        <v>351</v>
      </c>
      <c r="N655">
        <v>381</v>
      </c>
      <c r="O655">
        <v>593</v>
      </c>
      <c r="P655">
        <v>565</v>
      </c>
      <c r="Q655">
        <v>838</v>
      </c>
      <c r="R655">
        <v>484</v>
      </c>
      <c r="S655">
        <v>1171</v>
      </c>
      <c r="T655">
        <v>241</v>
      </c>
      <c r="U655">
        <v>203</v>
      </c>
      <c r="V655">
        <v>1337</v>
      </c>
      <c r="W655">
        <v>778</v>
      </c>
      <c r="X655">
        <v>228</v>
      </c>
      <c r="Y655">
        <v>338</v>
      </c>
      <c r="Z655">
        <v>68</v>
      </c>
      <c r="AA655">
        <v>125</v>
      </c>
    </row>
    <row r="656" spans="1:27">
      <c r="A656" s="2">
        <v>43024</v>
      </c>
      <c r="B656">
        <v>390</v>
      </c>
      <c r="C656">
        <v>220</v>
      </c>
      <c r="D656">
        <v>90</v>
      </c>
      <c r="E656">
        <v>707</v>
      </c>
      <c r="F656">
        <v>418</v>
      </c>
      <c r="G656">
        <v>99</v>
      </c>
      <c r="H656">
        <v>98</v>
      </c>
      <c r="I656">
        <v>36</v>
      </c>
      <c r="J656">
        <v>158</v>
      </c>
      <c r="K656">
        <v>622</v>
      </c>
      <c r="L656">
        <v>94</v>
      </c>
      <c r="M656">
        <v>338</v>
      </c>
      <c r="N656">
        <v>572</v>
      </c>
      <c r="O656">
        <v>276</v>
      </c>
      <c r="P656">
        <v>1023</v>
      </c>
      <c r="Q656">
        <v>598</v>
      </c>
      <c r="R656">
        <v>231</v>
      </c>
      <c r="S656">
        <v>1121</v>
      </c>
      <c r="T656">
        <v>173</v>
      </c>
      <c r="U656">
        <v>463</v>
      </c>
      <c r="V656">
        <v>1112</v>
      </c>
      <c r="W656">
        <v>493</v>
      </c>
      <c r="X656">
        <v>104</v>
      </c>
      <c r="Y656">
        <v>79</v>
      </c>
      <c r="Z656">
        <v>172</v>
      </c>
      <c r="AA656">
        <v>179</v>
      </c>
    </row>
    <row r="657" spans="1:27">
      <c r="A657" s="2">
        <v>43025</v>
      </c>
      <c r="B657">
        <v>408</v>
      </c>
      <c r="C657">
        <v>273</v>
      </c>
      <c r="D657">
        <v>123</v>
      </c>
      <c r="E657">
        <v>727</v>
      </c>
      <c r="F657">
        <v>481</v>
      </c>
      <c r="G657">
        <v>121</v>
      </c>
      <c r="H657">
        <v>105</v>
      </c>
      <c r="I657">
        <v>22</v>
      </c>
      <c r="J657">
        <v>183</v>
      </c>
      <c r="K657">
        <v>695</v>
      </c>
      <c r="L657">
        <v>122</v>
      </c>
      <c r="M657">
        <v>429</v>
      </c>
      <c r="N657">
        <v>601</v>
      </c>
      <c r="O657">
        <v>345</v>
      </c>
      <c r="P657">
        <v>1086</v>
      </c>
      <c r="Q657">
        <v>698</v>
      </c>
      <c r="R657">
        <v>233</v>
      </c>
      <c r="S657">
        <v>1167</v>
      </c>
      <c r="T657">
        <v>157</v>
      </c>
      <c r="U657">
        <v>531</v>
      </c>
      <c r="V657">
        <v>1367</v>
      </c>
      <c r="W657">
        <v>630</v>
      </c>
      <c r="X657">
        <v>83</v>
      </c>
      <c r="Y657">
        <v>133</v>
      </c>
      <c r="Z657">
        <v>197</v>
      </c>
      <c r="AA657">
        <v>152</v>
      </c>
    </row>
    <row r="658" spans="1:27">
      <c r="A658" s="2">
        <v>43026</v>
      </c>
      <c r="B658">
        <v>405</v>
      </c>
      <c r="C658">
        <v>263</v>
      </c>
      <c r="D658">
        <v>96</v>
      </c>
      <c r="E658">
        <v>730</v>
      </c>
      <c r="F658">
        <v>438</v>
      </c>
      <c r="G658">
        <v>107</v>
      </c>
      <c r="H658">
        <v>82</v>
      </c>
      <c r="I658">
        <v>30</v>
      </c>
      <c r="J658">
        <v>145</v>
      </c>
      <c r="K658">
        <v>705</v>
      </c>
      <c r="L658">
        <v>126</v>
      </c>
      <c r="M658">
        <v>491</v>
      </c>
      <c r="N658">
        <v>522</v>
      </c>
      <c r="O658">
        <v>318</v>
      </c>
      <c r="P658">
        <v>986</v>
      </c>
      <c r="Q658">
        <v>605</v>
      </c>
      <c r="R658">
        <v>257</v>
      </c>
      <c r="S658">
        <v>1186</v>
      </c>
      <c r="T658">
        <v>132</v>
      </c>
      <c r="U658">
        <v>482</v>
      </c>
      <c r="V658">
        <v>1288</v>
      </c>
      <c r="W658">
        <v>631</v>
      </c>
      <c r="X658">
        <v>93</v>
      </c>
      <c r="Y658">
        <v>84</v>
      </c>
      <c r="Z658">
        <v>229</v>
      </c>
      <c r="AA658">
        <v>143</v>
      </c>
    </row>
    <row r="659" spans="1:27">
      <c r="A659" s="2">
        <v>43027</v>
      </c>
      <c r="B659">
        <v>410</v>
      </c>
      <c r="C659">
        <v>356</v>
      </c>
      <c r="D659">
        <v>128</v>
      </c>
      <c r="E659">
        <v>747</v>
      </c>
      <c r="F659">
        <v>500</v>
      </c>
      <c r="G659">
        <v>118</v>
      </c>
      <c r="H659">
        <v>115</v>
      </c>
      <c r="I659">
        <v>38</v>
      </c>
      <c r="J659">
        <v>194</v>
      </c>
      <c r="K659">
        <v>744</v>
      </c>
      <c r="L659">
        <v>131</v>
      </c>
      <c r="M659">
        <v>454</v>
      </c>
      <c r="N659">
        <v>582</v>
      </c>
      <c r="O659">
        <v>408</v>
      </c>
      <c r="P659">
        <v>1115</v>
      </c>
      <c r="Q659">
        <v>748</v>
      </c>
      <c r="R659">
        <v>284</v>
      </c>
      <c r="S659">
        <v>1250</v>
      </c>
      <c r="T659">
        <v>191</v>
      </c>
      <c r="U659">
        <v>531</v>
      </c>
      <c r="V659">
        <v>1476</v>
      </c>
      <c r="W659">
        <v>739</v>
      </c>
      <c r="X659">
        <v>102</v>
      </c>
      <c r="Y659">
        <v>151</v>
      </c>
      <c r="Z659">
        <v>198</v>
      </c>
      <c r="AA659">
        <v>149</v>
      </c>
    </row>
    <row r="660" spans="1:27">
      <c r="A660" s="2">
        <v>43028</v>
      </c>
      <c r="B660">
        <v>333</v>
      </c>
      <c r="C660">
        <v>223</v>
      </c>
      <c r="D660">
        <v>100</v>
      </c>
      <c r="E660">
        <v>570</v>
      </c>
      <c r="F660">
        <v>356</v>
      </c>
      <c r="G660">
        <v>113</v>
      </c>
      <c r="H660">
        <v>86</v>
      </c>
      <c r="I660">
        <v>25</v>
      </c>
      <c r="J660">
        <v>154</v>
      </c>
      <c r="K660">
        <v>510</v>
      </c>
      <c r="L660">
        <v>123</v>
      </c>
      <c r="M660">
        <v>399</v>
      </c>
      <c r="N660">
        <v>467</v>
      </c>
      <c r="O660">
        <v>299</v>
      </c>
      <c r="P660">
        <v>862</v>
      </c>
      <c r="Q660">
        <v>515</v>
      </c>
      <c r="R660">
        <v>226</v>
      </c>
      <c r="S660">
        <v>1048</v>
      </c>
      <c r="T660">
        <v>111</v>
      </c>
      <c r="U660">
        <v>436</v>
      </c>
      <c r="V660">
        <v>1088</v>
      </c>
      <c r="W660">
        <v>548</v>
      </c>
      <c r="X660">
        <v>80</v>
      </c>
      <c r="Y660">
        <v>128</v>
      </c>
      <c r="Z660">
        <v>179</v>
      </c>
      <c r="AA660">
        <v>147</v>
      </c>
    </row>
    <row r="661" spans="1:27">
      <c r="A661" s="2">
        <v>43029</v>
      </c>
      <c r="B661">
        <v>155</v>
      </c>
      <c r="C661">
        <v>254</v>
      </c>
      <c r="D661">
        <v>153</v>
      </c>
      <c r="E661">
        <v>207</v>
      </c>
      <c r="F661">
        <v>234</v>
      </c>
      <c r="G661">
        <v>44</v>
      </c>
      <c r="H661">
        <v>95</v>
      </c>
      <c r="I661">
        <v>14</v>
      </c>
      <c r="J661">
        <v>45</v>
      </c>
      <c r="K661">
        <v>250</v>
      </c>
      <c r="L661">
        <v>200</v>
      </c>
      <c r="M661">
        <v>306</v>
      </c>
      <c r="N661">
        <v>342</v>
      </c>
      <c r="O661">
        <v>527</v>
      </c>
      <c r="P661">
        <v>495</v>
      </c>
      <c r="Q661">
        <v>650</v>
      </c>
      <c r="R661">
        <v>319</v>
      </c>
      <c r="S661">
        <v>823</v>
      </c>
      <c r="T661">
        <v>197</v>
      </c>
      <c r="U661">
        <v>203</v>
      </c>
      <c r="V661">
        <v>998</v>
      </c>
      <c r="W661">
        <v>482</v>
      </c>
      <c r="X661">
        <v>149</v>
      </c>
      <c r="Y661">
        <v>266</v>
      </c>
      <c r="Z661">
        <v>51</v>
      </c>
      <c r="AA661">
        <v>97</v>
      </c>
    </row>
    <row r="662" spans="1:27">
      <c r="A662" s="2">
        <v>43030</v>
      </c>
      <c r="B662">
        <v>125</v>
      </c>
      <c r="C662">
        <v>181</v>
      </c>
      <c r="D662">
        <v>86</v>
      </c>
      <c r="E662">
        <v>149</v>
      </c>
      <c r="F662">
        <v>154</v>
      </c>
      <c r="G662">
        <v>36</v>
      </c>
      <c r="H662">
        <v>75</v>
      </c>
      <c r="I662">
        <v>2</v>
      </c>
      <c r="J662">
        <v>38</v>
      </c>
      <c r="K662">
        <v>171</v>
      </c>
      <c r="L662">
        <v>160</v>
      </c>
      <c r="M662">
        <v>230</v>
      </c>
      <c r="N662">
        <v>177</v>
      </c>
      <c r="O662">
        <v>365</v>
      </c>
      <c r="P662">
        <v>321</v>
      </c>
      <c r="Q662">
        <v>517</v>
      </c>
      <c r="R662">
        <v>322</v>
      </c>
      <c r="S662">
        <v>567</v>
      </c>
      <c r="T662">
        <v>188</v>
      </c>
      <c r="U662">
        <v>139</v>
      </c>
      <c r="V662">
        <v>680</v>
      </c>
      <c r="W662">
        <v>324</v>
      </c>
      <c r="X662">
        <v>61</v>
      </c>
      <c r="Y662">
        <v>189</v>
      </c>
      <c r="Z662">
        <v>40</v>
      </c>
      <c r="AA662">
        <v>62</v>
      </c>
    </row>
    <row r="663" spans="1:27">
      <c r="A663" s="2">
        <v>43031</v>
      </c>
      <c r="B663">
        <v>54</v>
      </c>
      <c r="C663">
        <v>75</v>
      </c>
      <c r="D663">
        <v>24</v>
      </c>
      <c r="E663">
        <v>109</v>
      </c>
      <c r="F663">
        <v>77</v>
      </c>
      <c r="G663">
        <v>37</v>
      </c>
      <c r="H663">
        <v>34</v>
      </c>
      <c r="I663">
        <v>17</v>
      </c>
      <c r="J663">
        <v>31</v>
      </c>
      <c r="K663">
        <v>124</v>
      </c>
      <c r="L663">
        <v>56</v>
      </c>
      <c r="M663">
        <v>151</v>
      </c>
      <c r="N663">
        <v>83</v>
      </c>
      <c r="O663">
        <v>156</v>
      </c>
      <c r="P663">
        <v>159</v>
      </c>
      <c r="Q663">
        <v>157</v>
      </c>
      <c r="R663">
        <v>201</v>
      </c>
      <c r="S663">
        <v>358</v>
      </c>
      <c r="T663">
        <v>81</v>
      </c>
      <c r="U663">
        <v>169</v>
      </c>
      <c r="V663">
        <v>463</v>
      </c>
      <c r="W663">
        <v>177</v>
      </c>
      <c r="X663">
        <v>59</v>
      </c>
      <c r="Y663">
        <v>76</v>
      </c>
      <c r="Z663">
        <v>35</v>
      </c>
      <c r="AA663">
        <v>23</v>
      </c>
    </row>
    <row r="664" spans="1:27">
      <c r="A664" s="2">
        <v>43032</v>
      </c>
      <c r="B664">
        <v>432</v>
      </c>
      <c r="C664">
        <v>266</v>
      </c>
      <c r="D664">
        <v>111</v>
      </c>
      <c r="E664">
        <v>694</v>
      </c>
      <c r="F664">
        <v>503</v>
      </c>
      <c r="G664">
        <v>111</v>
      </c>
      <c r="H664">
        <v>98</v>
      </c>
      <c r="I664">
        <v>43</v>
      </c>
      <c r="J664">
        <v>173</v>
      </c>
      <c r="K664">
        <v>704</v>
      </c>
      <c r="L664">
        <v>128</v>
      </c>
      <c r="M664">
        <v>434</v>
      </c>
      <c r="N664">
        <v>539</v>
      </c>
      <c r="O664">
        <v>391</v>
      </c>
      <c r="P664">
        <v>1020</v>
      </c>
      <c r="Q664">
        <v>612</v>
      </c>
      <c r="R664">
        <v>255</v>
      </c>
      <c r="S664">
        <v>1208</v>
      </c>
      <c r="T664">
        <v>183</v>
      </c>
      <c r="U664">
        <v>517</v>
      </c>
      <c r="V664">
        <v>1303</v>
      </c>
      <c r="W664">
        <v>621</v>
      </c>
      <c r="X664">
        <v>103</v>
      </c>
      <c r="Y664">
        <v>128</v>
      </c>
      <c r="Z664">
        <v>179</v>
      </c>
      <c r="AA664">
        <v>142</v>
      </c>
    </row>
    <row r="665" spans="1:27">
      <c r="A665" s="2">
        <v>43033</v>
      </c>
      <c r="B665">
        <v>416</v>
      </c>
      <c r="C665">
        <v>307</v>
      </c>
      <c r="D665">
        <v>102</v>
      </c>
      <c r="E665">
        <v>744</v>
      </c>
      <c r="F665">
        <v>483</v>
      </c>
      <c r="G665">
        <v>105</v>
      </c>
      <c r="H665">
        <v>90</v>
      </c>
      <c r="I665">
        <v>53</v>
      </c>
      <c r="J665">
        <v>198</v>
      </c>
      <c r="K665">
        <v>621</v>
      </c>
      <c r="L665">
        <v>124</v>
      </c>
      <c r="M665">
        <v>448</v>
      </c>
      <c r="N665">
        <v>587</v>
      </c>
      <c r="O665">
        <v>380</v>
      </c>
      <c r="P665">
        <v>1117</v>
      </c>
      <c r="Q665">
        <v>684</v>
      </c>
      <c r="R665">
        <v>279</v>
      </c>
      <c r="S665">
        <v>1228</v>
      </c>
      <c r="T665">
        <v>170</v>
      </c>
      <c r="U665">
        <v>514</v>
      </c>
      <c r="V665">
        <v>1285</v>
      </c>
      <c r="W665">
        <v>690</v>
      </c>
      <c r="X665">
        <v>93</v>
      </c>
      <c r="Y665">
        <v>111</v>
      </c>
      <c r="Z665">
        <v>217</v>
      </c>
      <c r="AA665">
        <v>148</v>
      </c>
    </row>
    <row r="666" spans="1:27">
      <c r="A666" s="2">
        <v>43034</v>
      </c>
      <c r="B666">
        <v>388</v>
      </c>
      <c r="C666">
        <v>307</v>
      </c>
      <c r="D666">
        <v>99</v>
      </c>
      <c r="E666">
        <v>670</v>
      </c>
      <c r="F666">
        <v>430</v>
      </c>
      <c r="G666">
        <v>110</v>
      </c>
      <c r="H666">
        <v>116</v>
      </c>
      <c r="I666">
        <v>24</v>
      </c>
      <c r="J666">
        <v>158</v>
      </c>
      <c r="K666">
        <v>583</v>
      </c>
      <c r="L666">
        <v>116</v>
      </c>
      <c r="M666">
        <v>426</v>
      </c>
      <c r="N666">
        <v>522</v>
      </c>
      <c r="O666">
        <v>270</v>
      </c>
      <c r="P666">
        <v>936</v>
      </c>
      <c r="Q666">
        <v>588</v>
      </c>
      <c r="R666">
        <v>254</v>
      </c>
      <c r="S666">
        <v>1147</v>
      </c>
      <c r="T666">
        <v>133</v>
      </c>
      <c r="U666">
        <v>491</v>
      </c>
      <c r="V666">
        <v>1229</v>
      </c>
      <c r="W666">
        <v>575</v>
      </c>
      <c r="X666">
        <v>63</v>
      </c>
      <c r="Y666">
        <v>89</v>
      </c>
      <c r="Z666">
        <v>176</v>
      </c>
      <c r="AA666">
        <v>146</v>
      </c>
    </row>
    <row r="667" spans="1:27">
      <c r="A667" s="2">
        <v>43035</v>
      </c>
      <c r="B667">
        <v>284</v>
      </c>
      <c r="C667">
        <v>199</v>
      </c>
      <c r="D667">
        <v>71</v>
      </c>
      <c r="E667">
        <v>530</v>
      </c>
      <c r="F667">
        <v>293</v>
      </c>
      <c r="G667">
        <v>109</v>
      </c>
      <c r="H667">
        <v>72</v>
      </c>
      <c r="I667">
        <v>37</v>
      </c>
      <c r="J667">
        <v>172</v>
      </c>
      <c r="K667">
        <v>457</v>
      </c>
      <c r="L667">
        <v>87</v>
      </c>
      <c r="M667">
        <v>345</v>
      </c>
      <c r="N667">
        <v>428</v>
      </c>
      <c r="O667">
        <v>236</v>
      </c>
      <c r="P667">
        <v>654</v>
      </c>
      <c r="Q667">
        <v>365</v>
      </c>
      <c r="R667">
        <v>197</v>
      </c>
      <c r="S667">
        <v>879</v>
      </c>
      <c r="T667">
        <v>94</v>
      </c>
      <c r="U667">
        <v>354</v>
      </c>
      <c r="V667">
        <v>955</v>
      </c>
      <c r="W667">
        <v>502</v>
      </c>
      <c r="X667">
        <v>98</v>
      </c>
      <c r="Y667">
        <v>76</v>
      </c>
      <c r="Z667">
        <v>143</v>
      </c>
      <c r="AA667">
        <v>132</v>
      </c>
    </row>
    <row r="668" spans="1:27">
      <c r="A668" s="2">
        <v>43036</v>
      </c>
      <c r="B668">
        <v>137</v>
      </c>
      <c r="C668">
        <v>191</v>
      </c>
      <c r="D668">
        <v>132</v>
      </c>
      <c r="E668">
        <v>195</v>
      </c>
      <c r="F668">
        <v>150</v>
      </c>
      <c r="G668">
        <v>38</v>
      </c>
      <c r="H668">
        <v>67</v>
      </c>
      <c r="I668">
        <v>19</v>
      </c>
      <c r="J668">
        <v>37</v>
      </c>
      <c r="K668">
        <v>232</v>
      </c>
      <c r="L668">
        <v>175</v>
      </c>
      <c r="M668">
        <v>308</v>
      </c>
      <c r="N668">
        <v>153</v>
      </c>
      <c r="O668">
        <v>371</v>
      </c>
      <c r="P668">
        <v>297</v>
      </c>
      <c r="Q668">
        <v>332</v>
      </c>
      <c r="R668">
        <v>299</v>
      </c>
      <c r="S668">
        <v>637</v>
      </c>
      <c r="T668">
        <v>131</v>
      </c>
      <c r="U668">
        <v>193</v>
      </c>
      <c r="V668">
        <v>756</v>
      </c>
      <c r="W668">
        <v>415</v>
      </c>
      <c r="X668">
        <v>49</v>
      </c>
      <c r="Y668">
        <v>235</v>
      </c>
      <c r="Z668">
        <v>84</v>
      </c>
      <c r="AA668">
        <v>90</v>
      </c>
    </row>
    <row r="669" spans="1:27">
      <c r="A669" s="2">
        <v>43037</v>
      </c>
      <c r="B669">
        <v>229</v>
      </c>
      <c r="C669">
        <v>316</v>
      </c>
      <c r="D669">
        <v>153</v>
      </c>
      <c r="E669">
        <v>276</v>
      </c>
      <c r="F669">
        <v>268</v>
      </c>
      <c r="G669">
        <v>43</v>
      </c>
      <c r="H669">
        <v>72</v>
      </c>
      <c r="I669">
        <v>17</v>
      </c>
      <c r="J669">
        <v>66</v>
      </c>
      <c r="K669">
        <v>283</v>
      </c>
      <c r="L669">
        <v>227</v>
      </c>
      <c r="M669">
        <v>396</v>
      </c>
      <c r="N669">
        <v>383</v>
      </c>
      <c r="O669">
        <v>841</v>
      </c>
      <c r="P669">
        <v>657</v>
      </c>
      <c r="Q669">
        <v>958</v>
      </c>
      <c r="R669">
        <v>647</v>
      </c>
      <c r="S669">
        <v>1007</v>
      </c>
      <c r="T669">
        <v>301</v>
      </c>
      <c r="U669">
        <v>188</v>
      </c>
      <c r="V669">
        <v>1062</v>
      </c>
      <c r="W669">
        <v>710</v>
      </c>
      <c r="X669">
        <v>257</v>
      </c>
      <c r="Y669">
        <v>371</v>
      </c>
      <c r="Z669">
        <v>88</v>
      </c>
      <c r="AA669">
        <v>140</v>
      </c>
    </row>
    <row r="670" spans="1:27">
      <c r="A670" s="2">
        <v>43038</v>
      </c>
      <c r="B670">
        <v>385</v>
      </c>
      <c r="C670">
        <v>251</v>
      </c>
      <c r="D670">
        <v>88</v>
      </c>
      <c r="E670">
        <v>670</v>
      </c>
      <c r="F670">
        <v>441</v>
      </c>
      <c r="G670">
        <v>89</v>
      </c>
      <c r="H670">
        <v>100</v>
      </c>
      <c r="I670">
        <v>42</v>
      </c>
      <c r="J670">
        <v>187</v>
      </c>
      <c r="K670">
        <v>613</v>
      </c>
      <c r="L670">
        <v>124</v>
      </c>
      <c r="M670">
        <v>387</v>
      </c>
      <c r="N670">
        <v>651</v>
      </c>
      <c r="O670">
        <v>334</v>
      </c>
      <c r="P670">
        <v>995</v>
      </c>
      <c r="Q670">
        <v>613</v>
      </c>
      <c r="R670">
        <v>218</v>
      </c>
      <c r="S670">
        <v>1153</v>
      </c>
      <c r="T670">
        <v>168</v>
      </c>
      <c r="U670">
        <v>456</v>
      </c>
      <c r="V670">
        <v>1189</v>
      </c>
      <c r="W670">
        <v>643</v>
      </c>
      <c r="X670">
        <v>114</v>
      </c>
      <c r="Y670">
        <v>67</v>
      </c>
      <c r="Z670">
        <v>200</v>
      </c>
      <c r="AA670">
        <v>115</v>
      </c>
    </row>
    <row r="671" spans="1:27">
      <c r="A671" s="2">
        <v>43039</v>
      </c>
      <c r="B671">
        <v>465</v>
      </c>
      <c r="C671">
        <v>347</v>
      </c>
      <c r="D671">
        <v>138</v>
      </c>
      <c r="E671">
        <v>739</v>
      </c>
      <c r="F671">
        <v>559</v>
      </c>
      <c r="G671">
        <v>109</v>
      </c>
      <c r="H671">
        <v>93</v>
      </c>
      <c r="I671">
        <v>48</v>
      </c>
      <c r="J671">
        <v>203</v>
      </c>
      <c r="K671">
        <v>681</v>
      </c>
      <c r="L671">
        <v>149</v>
      </c>
      <c r="M671">
        <v>483</v>
      </c>
      <c r="N671">
        <v>724</v>
      </c>
      <c r="O671">
        <v>470</v>
      </c>
      <c r="P671">
        <v>1235</v>
      </c>
      <c r="Q671">
        <v>796</v>
      </c>
      <c r="R671">
        <v>303</v>
      </c>
      <c r="S671">
        <v>1418</v>
      </c>
      <c r="T671">
        <v>198</v>
      </c>
      <c r="U671">
        <v>548</v>
      </c>
      <c r="V671">
        <v>1561</v>
      </c>
      <c r="W671">
        <v>749</v>
      </c>
      <c r="X671">
        <v>108</v>
      </c>
      <c r="Y671">
        <v>163</v>
      </c>
      <c r="Z671">
        <v>190</v>
      </c>
      <c r="AA671">
        <v>182</v>
      </c>
    </row>
    <row r="672" spans="1:27">
      <c r="A672" s="2">
        <v>43040</v>
      </c>
      <c r="B672">
        <v>478</v>
      </c>
      <c r="C672">
        <v>294</v>
      </c>
      <c r="D672">
        <v>112</v>
      </c>
      <c r="E672">
        <v>728</v>
      </c>
      <c r="F672">
        <v>470</v>
      </c>
      <c r="G672">
        <v>83</v>
      </c>
      <c r="H672">
        <v>94</v>
      </c>
      <c r="I672">
        <v>45</v>
      </c>
      <c r="J672">
        <v>203</v>
      </c>
      <c r="K672">
        <v>670</v>
      </c>
      <c r="L672">
        <v>130</v>
      </c>
      <c r="M672">
        <v>493</v>
      </c>
      <c r="N672">
        <v>633</v>
      </c>
      <c r="O672">
        <v>462</v>
      </c>
      <c r="P672">
        <v>1160</v>
      </c>
      <c r="Q672">
        <v>710</v>
      </c>
      <c r="R672">
        <v>286</v>
      </c>
      <c r="S672">
        <v>1289</v>
      </c>
      <c r="T672">
        <v>195</v>
      </c>
      <c r="U672">
        <v>529</v>
      </c>
      <c r="V672">
        <v>1382</v>
      </c>
      <c r="W672">
        <v>707</v>
      </c>
      <c r="X672">
        <v>110</v>
      </c>
      <c r="Y672">
        <v>141</v>
      </c>
      <c r="Z672">
        <v>217</v>
      </c>
      <c r="AA672">
        <v>171</v>
      </c>
    </row>
    <row r="673" spans="1:27">
      <c r="A673" s="2">
        <v>43041</v>
      </c>
      <c r="B673">
        <v>357</v>
      </c>
      <c r="C673">
        <v>331</v>
      </c>
      <c r="D673">
        <v>102</v>
      </c>
      <c r="E673">
        <v>722</v>
      </c>
      <c r="F673">
        <v>433</v>
      </c>
      <c r="G673">
        <v>121</v>
      </c>
      <c r="H673">
        <v>89</v>
      </c>
      <c r="I673">
        <v>41</v>
      </c>
      <c r="J673">
        <v>218</v>
      </c>
      <c r="K673">
        <v>630</v>
      </c>
      <c r="L673">
        <v>122</v>
      </c>
      <c r="M673">
        <v>431</v>
      </c>
      <c r="N673">
        <v>622</v>
      </c>
      <c r="O673">
        <v>374</v>
      </c>
      <c r="P673">
        <v>974</v>
      </c>
      <c r="Q673">
        <v>563</v>
      </c>
      <c r="R673">
        <v>241</v>
      </c>
      <c r="S673">
        <v>1234</v>
      </c>
      <c r="T673">
        <v>151</v>
      </c>
      <c r="U673">
        <v>443</v>
      </c>
      <c r="V673">
        <v>1340</v>
      </c>
      <c r="W673">
        <v>817</v>
      </c>
      <c r="X673">
        <v>82</v>
      </c>
      <c r="Y673">
        <v>97</v>
      </c>
      <c r="Z673">
        <v>208</v>
      </c>
      <c r="AA673">
        <v>163</v>
      </c>
    </row>
    <row r="674" spans="1:27">
      <c r="A674" s="2">
        <v>43042</v>
      </c>
      <c r="B674">
        <v>275</v>
      </c>
      <c r="C674">
        <v>174</v>
      </c>
      <c r="D674">
        <v>47</v>
      </c>
      <c r="E674">
        <v>462</v>
      </c>
      <c r="F674">
        <v>261</v>
      </c>
      <c r="G674">
        <v>95</v>
      </c>
      <c r="H674">
        <v>99</v>
      </c>
      <c r="I674">
        <v>23</v>
      </c>
      <c r="J674">
        <v>154</v>
      </c>
      <c r="K674">
        <v>440</v>
      </c>
      <c r="L674">
        <v>88</v>
      </c>
      <c r="M674">
        <v>295</v>
      </c>
      <c r="N674">
        <v>405</v>
      </c>
      <c r="O674">
        <v>172</v>
      </c>
      <c r="P674">
        <v>620</v>
      </c>
      <c r="Q674">
        <v>382</v>
      </c>
      <c r="R674">
        <v>154</v>
      </c>
      <c r="S674">
        <v>797</v>
      </c>
      <c r="T674">
        <v>100</v>
      </c>
      <c r="U674">
        <v>344</v>
      </c>
      <c r="V674">
        <v>852</v>
      </c>
      <c r="W674">
        <v>525</v>
      </c>
      <c r="X674">
        <v>79</v>
      </c>
      <c r="Y674">
        <v>73</v>
      </c>
      <c r="Z674">
        <v>138</v>
      </c>
      <c r="AA674">
        <v>121</v>
      </c>
    </row>
    <row r="675" spans="1:27">
      <c r="A675" s="2">
        <v>43043</v>
      </c>
      <c r="B675">
        <v>117</v>
      </c>
      <c r="C675">
        <v>172</v>
      </c>
      <c r="D675">
        <v>94</v>
      </c>
      <c r="E675">
        <v>202</v>
      </c>
      <c r="F675">
        <v>152</v>
      </c>
      <c r="G675">
        <v>52</v>
      </c>
      <c r="H675">
        <v>85</v>
      </c>
      <c r="I675">
        <v>22</v>
      </c>
      <c r="J675">
        <v>47</v>
      </c>
      <c r="K675">
        <v>205</v>
      </c>
      <c r="L675">
        <v>141</v>
      </c>
      <c r="M675">
        <v>302</v>
      </c>
      <c r="N675">
        <v>120</v>
      </c>
      <c r="O675">
        <v>426</v>
      </c>
      <c r="P675">
        <v>282</v>
      </c>
      <c r="Q675">
        <v>357</v>
      </c>
      <c r="R675">
        <v>216</v>
      </c>
      <c r="S675">
        <v>643</v>
      </c>
      <c r="T675">
        <v>117</v>
      </c>
      <c r="U675">
        <v>150</v>
      </c>
      <c r="V675">
        <v>831</v>
      </c>
      <c r="W675">
        <v>339</v>
      </c>
      <c r="X675">
        <v>42</v>
      </c>
      <c r="Y675">
        <v>242</v>
      </c>
      <c r="Z675">
        <v>82</v>
      </c>
      <c r="AA675">
        <v>52</v>
      </c>
    </row>
    <row r="676" spans="1:27">
      <c r="A676" s="2">
        <v>43044</v>
      </c>
      <c r="B676">
        <v>328</v>
      </c>
      <c r="C676">
        <v>472</v>
      </c>
      <c r="D676">
        <v>154</v>
      </c>
      <c r="E676">
        <v>301</v>
      </c>
      <c r="F676">
        <v>408</v>
      </c>
      <c r="G676">
        <v>43</v>
      </c>
      <c r="H676">
        <v>72</v>
      </c>
      <c r="I676">
        <v>19</v>
      </c>
      <c r="J676">
        <v>55</v>
      </c>
      <c r="K676">
        <v>302</v>
      </c>
      <c r="L676">
        <v>243</v>
      </c>
      <c r="M676">
        <v>456</v>
      </c>
      <c r="N676">
        <v>377</v>
      </c>
      <c r="O676">
        <v>914</v>
      </c>
      <c r="P676">
        <v>817</v>
      </c>
      <c r="Q676">
        <v>1031</v>
      </c>
      <c r="R676">
        <v>568</v>
      </c>
      <c r="S676">
        <v>1399</v>
      </c>
      <c r="T676">
        <v>388</v>
      </c>
      <c r="U676">
        <v>213</v>
      </c>
      <c r="V676">
        <v>1663</v>
      </c>
      <c r="W676">
        <v>916</v>
      </c>
      <c r="X676">
        <v>255</v>
      </c>
      <c r="Y676">
        <v>405</v>
      </c>
      <c r="Z676">
        <v>91</v>
      </c>
      <c r="AA676">
        <v>101</v>
      </c>
    </row>
    <row r="677" spans="1:27">
      <c r="A677" s="2">
        <v>43045</v>
      </c>
      <c r="B677">
        <v>435</v>
      </c>
      <c r="C677">
        <v>302</v>
      </c>
      <c r="D677">
        <v>102</v>
      </c>
      <c r="E677">
        <v>705</v>
      </c>
      <c r="F677">
        <v>516</v>
      </c>
      <c r="G677">
        <v>122</v>
      </c>
      <c r="H677">
        <v>83</v>
      </c>
      <c r="I677">
        <v>50</v>
      </c>
      <c r="J677">
        <v>214</v>
      </c>
      <c r="K677">
        <v>631</v>
      </c>
      <c r="L677">
        <v>134</v>
      </c>
      <c r="M677">
        <v>425</v>
      </c>
      <c r="N677">
        <v>605</v>
      </c>
      <c r="O677">
        <v>413</v>
      </c>
      <c r="P677">
        <v>1222</v>
      </c>
      <c r="Q677">
        <v>701</v>
      </c>
      <c r="R677">
        <v>283</v>
      </c>
      <c r="S677">
        <v>1517</v>
      </c>
      <c r="T677">
        <v>166</v>
      </c>
      <c r="U677">
        <v>523</v>
      </c>
      <c r="V677">
        <v>1557</v>
      </c>
      <c r="W677">
        <v>856</v>
      </c>
      <c r="X677">
        <v>125</v>
      </c>
      <c r="Y677">
        <v>100</v>
      </c>
      <c r="Z677">
        <v>193</v>
      </c>
      <c r="AA677">
        <v>164</v>
      </c>
    </row>
    <row r="678" spans="1:27">
      <c r="A678" s="2">
        <v>43046</v>
      </c>
      <c r="B678">
        <v>446</v>
      </c>
      <c r="C678">
        <v>372</v>
      </c>
      <c r="D678">
        <v>123</v>
      </c>
      <c r="E678">
        <v>812</v>
      </c>
      <c r="F678">
        <v>537</v>
      </c>
      <c r="G678">
        <v>120</v>
      </c>
      <c r="H678">
        <v>108</v>
      </c>
      <c r="I678">
        <v>45</v>
      </c>
      <c r="J678">
        <v>241</v>
      </c>
      <c r="K678">
        <v>739</v>
      </c>
      <c r="L678">
        <v>161</v>
      </c>
      <c r="M678">
        <v>503</v>
      </c>
      <c r="N678">
        <v>723</v>
      </c>
      <c r="O678">
        <v>482</v>
      </c>
      <c r="P678">
        <v>1256</v>
      </c>
      <c r="Q678">
        <v>878</v>
      </c>
      <c r="R678">
        <v>316</v>
      </c>
      <c r="S678">
        <v>1475</v>
      </c>
      <c r="T678">
        <v>218</v>
      </c>
      <c r="U678">
        <v>568</v>
      </c>
      <c r="V678">
        <v>1608</v>
      </c>
      <c r="W678">
        <v>785</v>
      </c>
      <c r="X678">
        <v>111</v>
      </c>
      <c r="Y678">
        <v>195</v>
      </c>
      <c r="Z678">
        <v>213</v>
      </c>
      <c r="AA678">
        <v>177</v>
      </c>
    </row>
    <row r="679" spans="1:27">
      <c r="A679" s="2">
        <v>43047</v>
      </c>
      <c r="B679">
        <v>224</v>
      </c>
      <c r="C679">
        <v>166</v>
      </c>
      <c r="D679">
        <v>50</v>
      </c>
      <c r="E679">
        <v>495</v>
      </c>
      <c r="F679">
        <v>249</v>
      </c>
      <c r="G679">
        <v>111</v>
      </c>
      <c r="H679">
        <v>82</v>
      </c>
      <c r="I679">
        <v>20</v>
      </c>
      <c r="J679">
        <v>145</v>
      </c>
      <c r="K679">
        <v>452</v>
      </c>
      <c r="L679">
        <v>76</v>
      </c>
      <c r="M679">
        <v>287</v>
      </c>
      <c r="N679">
        <v>392</v>
      </c>
      <c r="O679">
        <v>212</v>
      </c>
      <c r="P679">
        <v>661</v>
      </c>
      <c r="Q679">
        <v>353</v>
      </c>
      <c r="R679">
        <v>155</v>
      </c>
      <c r="S679">
        <v>805</v>
      </c>
      <c r="T679">
        <v>95</v>
      </c>
      <c r="U679">
        <v>346</v>
      </c>
      <c r="V679">
        <v>855</v>
      </c>
      <c r="W679">
        <v>443</v>
      </c>
      <c r="X679">
        <v>77</v>
      </c>
      <c r="Y679">
        <v>119</v>
      </c>
      <c r="Z679">
        <v>144</v>
      </c>
      <c r="AA679">
        <v>120</v>
      </c>
    </row>
    <row r="680" spans="1:27">
      <c r="A680" s="2">
        <v>43048</v>
      </c>
      <c r="B680">
        <v>389</v>
      </c>
      <c r="C680">
        <v>422</v>
      </c>
      <c r="D680">
        <v>135</v>
      </c>
      <c r="E680">
        <v>734</v>
      </c>
      <c r="F680">
        <v>508</v>
      </c>
      <c r="G680">
        <v>110</v>
      </c>
      <c r="H680">
        <v>107</v>
      </c>
      <c r="I680">
        <v>48</v>
      </c>
      <c r="J680">
        <v>204</v>
      </c>
      <c r="K680">
        <v>680</v>
      </c>
      <c r="L680">
        <v>171</v>
      </c>
      <c r="M680">
        <v>512</v>
      </c>
      <c r="N680">
        <v>636</v>
      </c>
      <c r="O680">
        <v>440</v>
      </c>
      <c r="P680">
        <v>1159</v>
      </c>
      <c r="Q680">
        <v>770</v>
      </c>
      <c r="R680">
        <v>286</v>
      </c>
      <c r="S680">
        <v>1476</v>
      </c>
      <c r="T680">
        <v>200</v>
      </c>
      <c r="U680">
        <v>529</v>
      </c>
      <c r="V680">
        <v>1625</v>
      </c>
      <c r="W680">
        <v>818</v>
      </c>
      <c r="X680">
        <v>93</v>
      </c>
      <c r="Y680">
        <v>142</v>
      </c>
      <c r="Z680">
        <v>237</v>
      </c>
      <c r="AA680">
        <v>163</v>
      </c>
    </row>
    <row r="681" spans="1:27">
      <c r="A681" s="2">
        <v>43049</v>
      </c>
      <c r="B681">
        <v>378</v>
      </c>
      <c r="C681">
        <v>295</v>
      </c>
      <c r="D681">
        <v>107</v>
      </c>
      <c r="E681">
        <v>570</v>
      </c>
      <c r="F681">
        <v>371</v>
      </c>
      <c r="G681">
        <v>100</v>
      </c>
      <c r="H681">
        <v>88</v>
      </c>
      <c r="I681">
        <v>39</v>
      </c>
      <c r="J681">
        <v>169</v>
      </c>
      <c r="K681">
        <v>590</v>
      </c>
      <c r="L681">
        <v>123</v>
      </c>
      <c r="M681">
        <v>360</v>
      </c>
      <c r="N681">
        <v>515</v>
      </c>
      <c r="O681">
        <v>297</v>
      </c>
      <c r="P681">
        <v>888</v>
      </c>
      <c r="Q681">
        <v>571</v>
      </c>
      <c r="R681">
        <v>253</v>
      </c>
      <c r="S681">
        <v>1227</v>
      </c>
      <c r="T681">
        <v>147</v>
      </c>
      <c r="U681">
        <v>441</v>
      </c>
      <c r="V681">
        <v>1278</v>
      </c>
      <c r="W681">
        <v>760</v>
      </c>
      <c r="X681">
        <v>81</v>
      </c>
      <c r="Y681">
        <v>101</v>
      </c>
      <c r="Z681">
        <v>165</v>
      </c>
      <c r="AA681">
        <v>164</v>
      </c>
    </row>
    <row r="682" spans="1:27">
      <c r="A682" s="2">
        <v>43050</v>
      </c>
      <c r="B682">
        <v>164</v>
      </c>
      <c r="C682">
        <v>277</v>
      </c>
      <c r="D682">
        <v>216</v>
      </c>
      <c r="E682">
        <v>256</v>
      </c>
      <c r="F682">
        <v>194</v>
      </c>
      <c r="G682">
        <v>52</v>
      </c>
      <c r="H682">
        <v>83</v>
      </c>
      <c r="I682">
        <v>30</v>
      </c>
      <c r="J682">
        <v>58</v>
      </c>
      <c r="K682">
        <v>345</v>
      </c>
      <c r="L682">
        <v>176</v>
      </c>
      <c r="M682">
        <v>387</v>
      </c>
      <c r="N682">
        <v>295</v>
      </c>
      <c r="O682">
        <v>664</v>
      </c>
      <c r="P682">
        <v>425</v>
      </c>
      <c r="Q682">
        <v>626</v>
      </c>
      <c r="R682">
        <v>336</v>
      </c>
      <c r="S682">
        <v>967</v>
      </c>
      <c r="T682">
        <v>143</v>
      </c>
      <c r="U682">
        <v>193</v>
      </c>
      <c r="V682">
        <v>1167</v>
      </c>
      <c r="W682">
        <v>712</v>
      </c>
      <c r="X682">
        <v>134</v>
      </c>
      <c r="Y682">
        <v>274</v>
      </c>
      <c r="Z682">
        <v>92</v>
      </c>
      <c r="AA682">
        <v>107</v>
      </c>
    </row>
    <row r="683" spans="1:27">
      <c r="A683" s="2">
        <v>43051</v>
      </c>
      <c r="B683">
        <v>310</v>
      </c>
      <c r="C683">
        <v>561</v>
      </c>
      <c r="D683">
        <v>141</v>
      </c>
      <c r="E683">
        <v>300</v>
      </c>
      <c r="F683">
        <v>373</v>
      </c>
      <c r="G683">
        <v>25</v>
      </c>
      <c r="H683">
        <v>92</v>
      </c>
      <c r="I683">
        <v>28</v>
      </c>
      <c r="J683">
        <v>54</v>
      </c>
      <c r="K683">
        <v>368</v>
      </c>
      <c r="L683">
        <v>287</v>
      </c>
      <c r="M683">
        <v>500</v>
      </c>
      <c r="N683">
        <v>563</v>
      </c>
      <c r="O683">
        <v>908</v>
      </c>
      <c r="P683">
        <v>785</v>
      </c>
      <c r="Q683">
        <v>1186</v>
      </c>
      <c r="R683">
        <v>595</v>
      </c>
      <c r="S683">
        <v>1726</v>
      </c>
      <c r="T683">
        <v>299</v>
      </c>
      <c r="U683">
        <v>221</v>
      </c>
      <c r="V683">
        <v>2016</v>
      </c>
      <c r="W683">
        <v>1033</v>
      </c>
      <c r="X683">
        <v>293</v>
      </c>
      <c r="Y683">
        <v>338</v>
      </c>
      <c r="Z683">
        <v>85</v>
      </c>
      <c r="AA683">
        <v>74</v>
      </c>
    </row>
    <row r="684" spans="1:27">
      <c r="A684" s="2">
        <v>43052</v>
      </c>
      <c r="B684">
        <v>436</v>
      </c>
      <c r="C684">
        <v>306</v>
      </c>
      <c r="D684">
        <v>102</v>
      </c>
      <c r="E684">
        <v>724</v>
      </c>
      <c r="F684">
        <v>514</v>
      </c>
      <c r="G684">
        <v>96</v>
      </c>
      <c r="H684">
        <v>103</v>
      </c>
      <c r="I684">
        <v>38</v>
      </c>
      <c r="J684">
        <v>179</v>
      </c>
      <c r="K684">
        <v>631</v>
      </c>
      <c r="L684">
        <v>124</v>
      </c>
      <c r="M684">
        <v>420</v>
      </c>
      <c r="N684">
        <v>677</v>
      </c>
      <c r="O684">
        <v>381</v>
      </c>
      <c r="P684">
        <v>1198</v>
      </c>
      <c r="Q684">
        <v>751</v>
      </c>
      <c r="R684">
        <v>297</v>
      </c>
      <c r="S684">
        <v>1455</v>
      </c>
      <c r="T684">
        <v>202</v>
      </c>
      <c r="U684">
        <v>521</v>
      </c>
      <c r="V684">
        <v>1564</v>
      </c>
      <c r="W684">
        <v>802</v>
      </c>
      <c r="X684">
        <v>98</v>
      </c>
      <c r="Y684">
        <v>92</v>
      </c>
      <c r="Z684">
        <v>201</v>
      </c>
      <c r="AA684">
        <v>162</v>
      </c>
    </row>
    <row r="685" spans="1:27">
      <c r="A685" s="2">
        <v>43053</v>
      </c>
      <c r="B685">
        <v>438</v>
      </c>
      <c r="C685">
        <v>363</v>
      </c>
      <c r="D685">
        <v>121</v>
      </c>
      <c r="E685">
        <v>731</v>
      </c>
      <c r="F685">
        <v>549</v>
      </c>
      <c r="G685">
        <v>119</v>
      </c>
      <c r="H685">
        <v>101</v>
      </c>
      <c r="I685">
        <v>49</v>
      </c>
      <c r="J685">
        <v>209</v>
      </c>
      <c r="K685">
        <v>733</v>
      </c>
      <c r="L685">
        <v>133</v>
      </c>
      <c r="M685">
        <v>510</v>
      </c>
      <c r="N685">
        <v>661</v>
      </c>
      <c r="O685">
        <v>442</v>
      </c>
      <c r="P685">
        <v>1164</v>
      </c>
      <c r="Q685">
        <v>763</v>
      </c>
      <c r="R685">
        <v>273</v>
      </c>
      <c r="S685">
        <v>1501</v>
      </c>
      <c r="T685">
        <v>187</v>
      </c>
      <c r="U685">
        <v>490</v>
      </c>
      <c r="V685">
        <v>1686</v>
      </c>
      <c r="W685">
        <v>726</v>
      </c>
      <c r="X685">
        <v>78</v>
      </c>
      <c r="Y685">
        <v>169</v>
      </c>
      <c r="Z685">
        <v>186</v>
      </c>
      <c r="AA685">
        <v>155</v>
      </c>
    </row>
    <row r="686" spans="1:27">
      <c r="A686" s="2">
        <v>43054</v>
      </c>
      <c r="B686">
        <v>446</v>
      </c>
      <c r="C686">
        <v>353</v>
      </c>
      <c r="D686">
        <v>105</v>
      </c>
      <c r="E686">
        <v>735</v>
      </c>
      <c r="F686">
        <v>505</v>
      </c>
      <c r="G686">
        <v>107</v>
      </c>
      <c r="H686">
        <v>106</v>
      </c>
      <c r="I686">
        <v>35</v>
      </c>
      <c r="J686">
        <v>204</v>
      </c>
      <c r="K686">
        <v>706</v>
      </c>
      <c r="L686">
        <v>135</v>
      </c>
      <c r="M686">
        <v>500</v>
      </c>
      <c r="N686">
        <v>664</v>
      </c>
      <c r="O686">
        <v>397</v>
      </c>
      <c r="P686">
        <v>1126</v>
      </c>
      <c r="Q686">
        <v>707</v>
      </c>
      <c r="R686">
        <v>277</v>
      </c>
      <c r="S686">
        <v>1439</v>
      </c>
      <c r="T686">
        <v>225</v>
      </c>
      <c r="U686">
        <v>527</v>
      </c>
      <c r="V686">
        <v>1550</v>
      </c>
      <c r="W686">
        <v>816</v>
      </c>
      <c r="X686">
        <v>94</v>
      </c>
      <c r="Y686">
        <v>121</v>
      </c>
      <c r="Z686">
        <v>197</v>
      </c>
      <c r="AA686">
        <v>161</v>
      </c>
    </row>
    <row r="687" spans="1:27">
      <c r="A687" s="2">
        <v>43055</v>
      </c>
      <c r="B687">
        <v>383</v>
      </c>
      <c r="C687">
        <v>423</v>
      </c>
      <c r="D687">
        <v>133</v>
      </c>
      <c r="E687">
        <v>702</v>
      </c>
      <c r="F687">
        <v>469</v>
      </c>
      <c r="G687">
        <v>108</v>
      </c>
      <c r="H687">
        <v>116</v>
      </c>
      <c r="I687">
        <v>63</v>
      </c>
      <c r="J687">
        <v>203</v>
      </c>
      <c r="K687">
        <v>663</v>
      </c>
      <c r="L687">
        <v>144</v>
      </c>
      <c r="M687">
        <v>526</v>
      </c>
      <c r="N687">
        <v>712</v>
      </c>
      <c r="O687">
        <v>244</v>
      </c>
      <c r="P687">
        <v>1109</v>
      </c>
      <c r="Q687">
        <v>744</v>
      </c>
      <c r="R687">
        <v>288</v>
      </c>
      <c r="S687">
        <v>1483</v>
      </c>
      <c r="T687">
        <v>197</v>
      </c>
      <c r="U687">
        <v>554</v>
      </c>
      <c r="V687">
        <v>1644</v>
      </c>
      <c r="W687">
        <v>862</v>
      </c>
      <c r="X687">
        <v>130</v>
      </c>
      <c r="Y687">
        <v>137</v>
      </c>
      <c r="Z687">
        <v>230</v>
      </c>
      <c r="AA687">
        <v>162</v>
      </c>
    </row>
    <row r="688" spans="1:27">
      <c r="A688" s="2">
        <v>43056</v>
      </c>
      <c r="B688">
        <v>369</v>
      </c>
      <c r="C688">
        <v>351</v>
      </c>
      <c r="D688">
        <v>108</v>
      </c>
      <c r="E688">
        <v>655</v>
      </c>
      <c r="F688">
        <v>435</v>
      </c>
      <c r="G688">
        <v>107</v>
      </c>
      <c r="H688">
        <v>90</v>
      </c>
      <c r="I688">
        <v>47</v>
      </c>
      <c r="J688">
        <v>214</v>
      </c>
      <c r="K688">
        <v>608</v>
      </c>
      <c r="L688">
        <v>121</v>
      </c>
      <c r="M688">
        <v>442</v>
      </c>
      <c r="N688">
        <v>562</v>
      </c>
      <c r="O688">
        <v>368</v>
      </c>
      <c r="P688">
        <v>1014</v>
      </c>
      <c r="Q688">
        <v>618</v>
      </c>
      <c r="R688">
        <v>253</v>
      </c>
      <c r="S688">
        <v>1410</v>
      </c>
      <c r="T688">
        <v>186</v>
      </c>
      <c r="U688">
        <v>486</v>
      </c>
      <c r="V688">
        <v>1496</v>
      </c>
      <c r="W688">
        <v>832</v>
      </c>
      <c r="X688">
        <v>89</v>
      </c>
      <c r="Y688">
        <v>97</v>
      </c>
      <c r="Z688">
        <v>218</v>
      </c>
      <c r="AA688">
        <v>165</v>
      </c>
    </row>
    <row r="689" spans="1:27">
      <c r="A689" s="2">
        <v>43057</v>
      </c>
      <c r="B689">
        <v>215</v>
      </c>
      <c r="C689">
        <v>276</v>
      </c>
      <c r="D689">
        <v>134</v>
      </c>
      <c r="E689">
        <v>311</v>
      </c>
      <c r="F689">
        <v>226</v>
      </c>
      <c r="G689">
        <v>49</v>
      </c>
      <c r="H689">
        <v>74</v>
      </c>
      <c r="I689">
        <v>23</v>
      </c>
      <c r="J689">
        <v>69</v>
      </c>
      <c r="K689">
        <v>301</v>
      </c>
      <c r="L689">
        <v>195</v>
      </c>
      <c r="M689">
        <v>380</v>
      </c>
      <c r="N689">
        <v>257</v>
      </c>
      <c r="O689">
        <v>603</v>
      </c>
      <c r="P689">
        <v>442</v>
      </c>
      <c r="Q689">
        <v>545</v>
      </c>
      <c r="R689">
        <v>212</v>
      </c>
      <c r="S689">
        <v>1020</v>
      </c>
      <c r="T689">
        <v>214</v>
      </c>
      <c r="U689">
        <v>218</v>
      </c>
      <c r="V689">
        <v>1233</v>
      </c>
      <c r="W689">
        <v>524</v>
      </c>
      <c r="X689">
        <v>105</v>
      </c>
      <c r="Y689">
        <v>265</v>
      </c>
      <c r="Z689">
        <v>98</v>
      </c>
      <c r="AA689">
        <v>78</v>
      </c>
    </row>
    <row r="690" spans="1:27">
      <c r="A690" s="2">
        <v>43058</v>
      </c>
      <c r="B690">
        <v>164</v>
      </c>
      <c r="C690">
        <v>185</v>
      </c>
      <c r="D690">
        <v>62</v>
      </c>
      <c r="E690">
        <v>144</v>
      </c>
      <c r="F690">
        <v>191</v>
      </c>
      <c r="G690">
        <v>43</v>
      </c>
      <c r="H690">
        <v>54</v>
      </c>
      <c r="I690">
        <v>15</v>
      </c>
      <c r="J690">
        <v>42</v>
      </c>
      <c r="K690">
        <v>185</v>
      </c>
      <c r="L690">
        <v>126</v>
      </c>
      <c r="M690">
        <v>177</v>
      </c>
      <c r="N690">
        <v>236</v>
      </c>
      <c r="O690">
        <v>347</v>
      </c>
      <c r="P690">
        <v>355</v>
      </c>
      <c r="Q690">
        <v>519</v>
      </c>
      <c r="R690">
        <v>29</v>
      </c>
      <c r="S690">
        <v>717</v>
      </c>
      <c r="T690">
        <v>196</v>
      </c>
      <c r="U690">
        <v>144</v>
      </c>
      <c r="V690">
        <v>864</v>
      </c>
      <c r="W690">
        <v>442</v>
      </c>
      <c r="X690">
        <v>147</v>
      </c>
      <c r="Y690">
        <v>334</v>
      </c>
      <c r="Z690">
        <v>64</v>
      </c>
      <c r="AA690">
        <v>59</v>
      </c>
    </row>
    <row r="691" spans="1:27">
      <c r="A691" s="2">
        <v>43059</v>
      </c>
      <c r="B691">
        <v>490</v>
      </c>
      <c r="C691">
        <v>325</v>
      </c>
      <c r="D691">
        <v>108</v>
      </c>
      <c r="E691">
        <v>686</v>
      </c>
      <c r="F691">
        <v>528</v>
      </c>
      <c r="G691">
        <v>94</v>
      </c>
      <c r="H691">
        <v>95</v>
      </c>
      <c r="I691">
        <v>60</v>
      </c>
      <c r="J691">
        <v>197</v>
      </c>
      <c r="K691">
        <v>611</v>
      </c>
      <c r="L691">
        <v>116</v>
      </c>
      <c r="M691">
        <v>479</v>
      </c>
      <c r="N691">
        <v>713</v>
      </c>
      <c r="O691">
        <v>407</v>
      </c>
      <c r="P691">
        <v>1246</v>
      </c>
      <c r="Q691">
        <v>781</v>
      </c>
      <c r="R691">
        <v>339</v>
      </c>
      <c r="S691">
        <v>1575</v>
      </c>
      <c r="T691">
        <v>228</v>
      </c>
      <c r="U691">
        <v>538</v>
      </c>
      <c r="V691">
        <v>1626</v>
      </c>
      <c r="W691">
        <v>1001</v>
      </c>
      <c r="X691">
        <v>115</v>
      </c>
      <c r="Y691">
        <v>91</v>
      </c>
      <c r="Z691">
        <v>212</v>
      </c>
      <c r="AA691">
        <v>184</v>
      </c>
    </row>
    <row r="692" spans="1:27">
      <c r="A692" s="2">
        <v>43060</v>
      </c>
      <c r="B692">
        <v>491</v>
      </c>
      <c r="C692">
        <v>467</v>
      </c>
      <c r="D692">
        <v>129</v>
      </c>
      <c r="E692">
        <v>819</v>
      </c>
      <c r="F692">
        <v>622</v>
      </c>
      <c r="G692">
        <v>71</v>
      </c>
      <c r="H692">
        <v>110</v>
      </c>
      <c r="I692">
        <v>70</v>
      </c>
      <c r="J692">
        <v>217</v>
      </c>
      <c r="K692">
        <v>805</v>
      </c>
      <c r="L692">
        <v>158</v>
      </c>
      <c r="M692">
        <v>610</v>
      </c>
      <c r="N692">
        <v>795</v>
      </c>
      <c r="O692">
        <v>482</v>
      </c>
      <c r="P692">
        <v>1404</v>
      </c>
      <c r="Q692">
        <v>899</v>
      </c>
      <c r="R692">
        <v>362</v>
      </c>
      <c r="S692">
        <v>1858</v>
      </c>
      <c r="T692">
        <v>244</v>
      </c>
      <c r="U692">
        <v>548</v>
      </c>
      <c r="V692">
        <v>1996</v>
      </c>
      <c r="W692">
        <v>1044</v>
      </c>
      <c r="X692">
        <v>129</v>
      </c>
      <c r="Y692">
        <v>173</v>
      </c>
      <c r="Z692">
        <v>227</v>
      </c>
      <c r="AA692">
        <v>205</v>
      </c>
    </row>
    <row r="693" spans="1:27">
      <c r="A693" s="2">
        <v>43061</v>
      </c>
      <c r="B693">
        <v>452</v>
      </c>
      <c r="C693">
        <v>372</v>
      </c>
      <c r="D693">
        <v>119</v>
      </c>
      <c r="E693">
        <v>777</v>
      </c>
      <c r="F693">
        <v>509</v>
      </c>
      <c r="G693">
        <v>80</v>
      </c>
      <c r="H693">
        <v>85</v>
      </c>
      <c r="I693">
        <v>73</v>
      </c>
      <c r="J693">
        <v>228</v>
      </c>
      <c r="K693">
        <v>704</v>
      </c>
      <c r="L693">
        <v>146</v>
      </c>
      <c r="M693">
        <v>516</v>
      </c>
      <c r="N693">
        <v>647</v>
      </c>
      <c r="O693">
        <v>379</v>
      </c>
      <c r="P693">
        <v>1188</v>
      </c>
      <c r="Q693">
        <v>713</v>
      </c>
      <c r="R693">
        <v>380</v>
      </c>
      <c r="S693">
        <v>1554</v>
      </c>
      <c r="T693">
        <v>206</v>
      </c>
      <c r="U693">
        <v>560</v>
      </c>
      <c r="V693">
        <v>1667</v>
      </c>
      <c r="W693">
        <v>974</v>
      </c>
      <c r="X693">
        <v>124</v>
      </c>
      <c r="Y693">
        <v>128</v>
      </c>
      <c r="Z693">
        <v>190</v>
      </c>
      <c r="AA693">
        <v>169</v>
      </c>
    </row>
    <row r="694" spans="1:27">
      <c r="A694" s="2">
        <v>43062</v>
      </c>
      <c r="B694">
        <v>487</v>
      </c>
      <c r="C694">
        <v>413</v>
      </c>
      <c r="D694">
        <v>83</v>
      </c>
      <c r="E694">
        <v>749</v>
      </c>
      <c r="F694">
        <v>518</v>
      </c>
      <c r="G694">
        <v>100</v>
      </c>
      <c r="H694">
        <v>102</v>
      </c>
      <c r="I694">
        <v>59</v>
      </c>
      <c r="J694">
        <v>213</v>
      </c>
      <c r="K694">
        <v>717</v>
      </c>
      <c r="L694">
        <v>142</v>
      </c>
      <c r="M694">
        <v>500</v>
      </c>
      <c r="N694">
        <v>654</v>
      </c>
      <c r="O694">
        <v>423</v>
      </c>
      <c r="P694">
        <v>1113</v>
      </c>
      <c r="Q694">
        <v>733</v>
      </c>
      <c r="R694">
        <v>386</v>
      </c>
      <c r="S694">
        <v>1678</v>
      </c>
      <c r="T694">
        <v>223</v>
      </c>
      <c r="U694">
        <v>512</v>
      </c>
      <c r="V694">
        <v>1749</v>
      </c>
      <c r="W694">
        <v>949</v>
      </c>
      <c r="X694">
        <v>119</v>
      </c>
      <c r="Y694">
        <v>133</v>
      </c>
      <c r="Z694">
        <v>209</v>
      </c>
      <c r="AA694">
        <v>187</v>
      </c>
    </row>
    <row r="695" spans="1:27">
      <c r="A695" s="2">
        <v>43063</v>
      </c>
      <c r="B695">
        <v>338</v>
      </c>
      <c r="C695">
        <v>322</v>
      </c>
      <c r="D695">
        <v>75</v>
      </c>
      <c r="E695">
        <v>618</v>
      </c>
      <c r="F695">
        <v>408</v>
      </c>
      <c r="G695">
        <v>108</v>
      </c>
      <c r="H695">
        <v>79</v>
      </c>
      <c r="I695">
        <v>50</v>
      </c>
      <c r="J695">
        <v>193</v>
      </c>
      <c r="K695">
        <v>603</v>
      </c>
      <c r="L695">
        <v>134</v>
      </c>
      <c r="M695">
        <v>437</v>
      </c>
      <c r="N695">
        <v>539</v>
      </c>
      <c r="O695">
        <v>321</v>
      </c>
      <c r="P695">
        <v>934</v>
      </c>
      <c r="Q695">
        <v>598</v>
      </c>
      <c r="R695">
        <v>221</v>
      </c>
      <c r="S695">
        <v>1353</v>
      </c>
      <c r="T695">
        <v>144</v>
      </c>
      <c r="U695">
        <v>452</v>
      </c>
      <c r="V695">
        <v>1442</v>
      </c>
      <c r="W695">
        <v>784</v>
      </c>
      <c r="X695">
        <v>124</v>
      </c>
      <c r="Y695">
        <v>96</v>
      </c>
      <c r="Z695">
        <v>188</v>
      </c>
      <c r="AA695">
        <v>147</v>
      </c>
    </row>
    <row r="696" spans="1:27">
      <c r="A696" s="2">
        <v>43064</v>
      </c>
      <c r="B696">
        <v>230</v>
      </c>
      <c r="C696">
        <v>320</v>
      </c>
      <c r="D696">
        <v>150</v>
      </c>
      <c r="E696">
        <v>274</v>
      </c>
      <c r="F696">
        <v>246</v>
      </c>
      <c r="G696">
        <v>36</v>
      </c>
      <c r="H696">
        <v>79</v>
      </c>
      <c r="I696">
        <v>27</v>
      </c>
      <c r="J696">
        <v>71</v>
      </c>
      <c r="K696">
        <v>391</v>
      </c>
      <c r="L696">
        <v>252</v>
      </c>
      <c r="M696">
        <v>389</v>
      </c>
      <c r="N696">
        <v>373</v>
      </c>
      <c r="O696">
        <v>540</v>
      </c>
      <c r="P696">
        <v>478</v>
      </c>
      <c r="Q696">
        <v>619</v>
      </c>
      <c r="R696">
        <v>269</v>
      </c>
      <c r="S696">
        <v>1285</v>
      </c>
      <c r="T696">
        <v>128</v>
      </c>
      <c r="U696">
        <v>196</v>
      </c>
      <c r="V696">
        <v>1466</v>
      </c>
      <c r="W696">
        <v>796</v>
      </c>
      <c r="X696">
        <v>140</v>
      </c>
      <c r="Y696">
        <v>264</v>
      </c>
      <c r="Z696">
        <v>90</v>
      </c>
      <c r="AA696">
        <v>97</v>
      </c>
    </row>
    <row r="697" spans="1:27">
      <c r="A697" s="2">
        <v>43065</v>
      </c>
      <c r="B697">
        <v>239</v>
      </c>
      <c r="C697">
        <v>372</v>
      </c>
      <c r="D697">
        <v>109</v>
      </c>
      <c r="E697">
        <v>302</v>
      </c>
      <c r="F697">
        <v>256</v>
      </c>
      <c r="G697">
        <v>31</v>
      </c>
      <c r="H697">
        <v>93</v>
      </c>
      <c r="I697">
        <v>12</v>
      </c>
      <c r="J697">
        <v>75</v>
      </c>
      <c r="K697">
        <v>338</v>
      </c>
      <c r="L697">
        <v>203</v>
      </c>
      <c r="M697">
        <v>304</v>
      </c>
      <c r="N697">
        <v>320</v>
      </c>
      <c r="O697">
        <v>654</v>
      </c>
      <c r="P697">
        <v>511</v>
      </c>
      <c r="Q697">
        <v>702</v>
      </c>
      <c r="R697">
        <v>549</v>
      </c>
      <c r="S697">
        <v>1264</v>
      </c>
      <c r="T697">
        <v>270</v>
      </c>
      <c r="U697">
        <v>226</v>
      </c>
      <c r="V697">
        <v>1535</v>
      </c>
      <c r="W697">
        <v>852</v>
      </c>
      <c r="X697">
        <v>278</v>
      </c>
      <c r="Y697">
        <v>373</v>
      </c>
      <c r="Z697">
        <v>100</v>
      </c>
      <c r="AA697">
        <v>77</v>
      </c>
    </row>
    <row r="698" spans="1:27">
      <c r="A698" s="2">
        <v>43066</v>
      </c>
      <c r="B698">
        <v>408</v>
      </c>
      <c r="C698">
        <v>353</v>
      </c>
      <c r="D698">
        <v>110</v>
      </c>
      <c r="E698">
        <v>740</v>
      </c>
      <c r="F698">
        <v>490</v>
      </c>
      <c r="G698">
        <v>94</v>
      </c>
      <c r="H698">
        <v>94</v>
      </c>
      <c r="I698">
        <v>59</v>
      </c>
      <c r="J698">
        <v>241</v>
      </c>
      <c r="K698">
        <v>684</v>
      </c>
      <c r="L698">
        <v>153</v>
      </c>
      <c r="M698">
        <v>433</v>
      </c>
      <c r="N698">
        <v>666</v>
      </c>
      <c r="O698">
        <v>359</v>
      </c>
      <c r="P698">
        <v>1169</v>
      </c>
      <c r="Q698">
        <v>736</v>
      </c>
      <c r="R698">
        <v>288</v>
      </c>
      <c r="S698">
        <v>1527</v>
      </c>
      <c r="T698">
        <v>165</v>
      </c>
      <c r="U698">
        <v>483</v>
      </c>
      <c r="V698">
        <v>1527</v>
      </c>
      <c r="W698">
        <v>946</v>
      </c>
      <c r="X698">
        <v>133</v>
      </c>
      <c r="Y698">
        <v>93</v>
      </c>
      <c r="Z698">
        <v>208</v>
      </c>
      <c r="AA698">
        <v>178</v>
      </c>
    </row>
    <row r="699" spans="1:27">
      <c r="A699" s="2">
        <v>43067</v>
      </c>
      <c r="B699">
        <v>459</v>
      </c>
      <c r="C699">
        <v>407</v>
      </c>
      <c r="D699">
        <v>129</v>
      </c>
      <c r="E699">
        <v>817</v>
      </c>
      <c r="F699">
        <v>581</v>
      </c>
      <c r="G699">
        <v>101</v>
      </c>
      <c r="H699">
        <v>89</v>
      </c>
      <c r="I699">
        <v>72</v>
      </c>
      <c r="J699">
        <v>267</v>
      </c>
      <c r="K699">
        <v>752</v>
      </c>
      <c r="L699">
        <v>174</v>
      </c>
      <c r="M699">
        <v>507</v>
      </c>
      <c r="N699">
        <v>699</v>
      </c>
      <c r="O699">
        <v>404</v>
      </c>
      <c r="P699">
        <v>1274</v>
      </c>
      <c r="Q699">
        <v>871</v>
      </c>
      <c r="R699">
        <v>317</v>
      </c>
      <c r="S699">
        <v>1630</v>
      </c>
      <c r="T699">
        <v>192</v>
      </c>
      <c r="U699">
        <v>548</v>
      </c>
      <c r="V699">
        <v>1796</v>
      </c>
      <c r="W699">
        <v>907</v>
      </c>
      <c r="X699">
        <v>116</v>
      </c>
      <c r="Y699">
        <v>181</v>
      </c>
      <c r="Z699">
        <v>212</v>
      </c>
      <c r="AA699">
        <v>211</v>
      </c>
    </row>
    <row r="700" spans="1:27">
      <c r="A700" s="2">
        <v>43068</v>
      </c>
      <c r="B700">
        <v>452</v>
      </c>
      <c r="C700">
        <v>334</v>
      </c>
      <c r="D700">
        <v>118</v>
      </c>
      <c r="E700">
        <v>779</v>
      </c>
      <c r="F700">
        <v>512</v>
      </c>
      <c r="G700">
        <v>86</v>
      </c>
      <c r="H700">
        <v>107</v>
      </c>
      <c r="I700">
        <v>56</v>
      </c>
      <c r="J700">
        <v>231</v>
      </c>
      <c r="K700">
        <v>766</v>
      </c>
      <c r="L700">
        <v>187</v>
      </c>
      <c r="M700">
        <v>509</v>
      </c>
      <c r="N700">
        <v>676</v>
      </c>
      <c r="O700">
        <v>393</v>
      </c>
      <c r="P700">
        <v>1226</v>
      </c>
      <c r="Q700">
        <v>784</v>
      </c>
      <c r="R700">
        <v>280</v>
      </c>
      <c r="S700">
        <v>1593</v>
      </c>
      <c r="T700">
        <v>208</v>
      </c>
      <c r="U700">
        <v>543</v>
      </c>
      <c r="V700">
        <v>1694</v>
      </c>
      <c r="W700">
        <v>893</v>
      </c>
      <c r="X700">
        <v>97</v>
      </c>
      <c r="Y700">
        <v>131</v>
      </c>
      <c r="Z700">
        <v>208</v>
      </c>
      <c r="AA700">
        <v>178</v>
      </c>
    </row>
    <row r="701" spans="1:27">
      <c r="A701" s="2">
        <v>43069</v>
      </c>
      <c r="B701">
        <v>464</v>
      </c>
      <c r="C701">
        <v>345</v>
      </c>
      <c r="D701">
        <v>125</v>
      </c>
      <c r="E701">
        <v>711</v>
      </c>
      <c r="F701">
        <v>464</v>
      </c>
      <c r="G701">
        <v>96</v>
      </c>
      <c r="H701">
        <v>106</v>
      </c>
      <c r="I701">
        <v>52</v>
      </c>
      <c r="J701">
        <v>210</v>
      </c>
      <c r="K701">
        <v>660</v>
      </c>
      <c r="L701">
        <v>164</v>
      </c>
      <c r="M701">
        <v>504</v>
      </c>
      <c r="N701">
        <v>534</v>
      </c>
      <c r="O701">
        <v>286</v>
      </c>
      <c r="P701">
        <v>958</v>
      </c>
      <c r="Q701">
        <v>658</v>
      </c>
      <c r="R701">
        <v>304</v>
      </c>
      <c r="S701">
        <v>1359</v>
      </c>
      <c r="T701">
        <v>170</v>
      </c>
      <c r="U701">
        <v>458</v>
      </c>
      <c r="V701">
        <v>1462</v>
      </c>
      <c r="W701">
        <v>753</v>
      </c>
      <c r="X701">
        <v>86</v>
      </c>
      <c r="Y701">
        <v>138</v>
      </c>
      <c r="Z701">
        <v>174</v>
      </c>
      <c r="AA701">
        <v>161</v>
      </c>
    </row>
    <row r="702" spans="1:27">
      <c r="A702" s="2">
        <v>43070</v>
      </c>
      <c r="B702">
        <v>360</v>
      </c>
      <c r="C702">
        <v>362</v>
      </c>
      <c r="D702">
        <v>98</v>
      </c>
      <c r="E702">
        <v>597</v>
      </c>
      <c r="F702">
        <v>421</v>
      </c>
      <c r="G702">
        <v>94</v>
      </c>
      <c r="H702">
        <v>119</v>
      </c>
      <c r="I702">
        <v>35</v>
      </c>
      <c r="J702">
        <v>216</v>
      </c>
      <c r="K702">
        <v>549</v>
      </c>
      <c r="L702">
        <v>159</v>
      </c>
      <c r="M702">
        <v>465</v>
      </c>
      <c r="N702">
        <v>576</v>
      </c>
      <c r="O702">
        <v>310</v>
      </c>
      <c r="P702">
        <v>885</v>
      </c>
      <c r="Q702">
        <v>587</v>
      </c>
      <c r="R702">
        <v>223</v>
      </c>
      <c r="S702">
        <v>1381</v>
      </c>
      <c r="T702">
        <v>166</v>
      </c>
      <c r="U702">
        <v>442</v>
      </c>
      <c r="V702">
        <v>1494</v>
      </c>
      <c r="W702">
        <v>845</v>
      </c>
      <c r="X702">
        <v>140</v>
      </c>
      <c r="Y702">
        <v>102</v>
      </c>
      <c r="Z702">
        <v>199</v>
      </c>
      <c r="AA702">
        <v>185</v>
      </c>
    </row>
    <row r="703" spans="1:27">
      <c r="A703" s="2">
        <v>43071</v>
      </c>
      <c r="B703">
        <v>335</v>
      </c>
      <c r="C703">
        <v>372</v>
      </c>
      <c r="D703">
        <v>192</v>
      </c>
      <c r="E703">
        <v>315</v>
      </c>
      <c r="F703">
        <v>411</v>
      </c>
      <c r="G703">
        <v>32</v>
      </c>
      <c r="H703">
        <v>103</v>
      </c>
      <c r="I703">
        <v>20</v>
      </c>
      <c r="J703">
        <v>98</v>
      </c>
      <c r="K703">
        <v>463</v>
      </c>
      <c r="L703">
        <v>232</v>
      </c>
      <c r="M703">
        <v>515</v>
      </c>
      <c r="N703">
        <v>1275</v>
      </c>
      <c r="O703">
        <v>632</v>
      </c>
      <c r="P703">
        <v>725</v>
      </c>
      <c r="Q703">
        <v>751</v>
      </c>
      <c r="R703">
        <v>262</v>
      </c>
      <c r="S703">
        <v>1487</v>
      </c>
      <c r="T703">
        <v>187</v>
      </c>
      <c r="U703">
        <v>250</v>
      </c>
      <c r="V703">
        <v>1719</v>
      </c>
      <c r="W703">
        <v>931</v>
      </c>
      <c r="X703">
        <v>145</v>
      </c>
      <c r="Y703">
        <v>273</v>
      </c>
      <c r="Z703">
        <v>140</v>
      </c>
      <c r="AA703">
        <v>163</v>
      </c>
    </row>
    <row r="704" spans="1:27">
      <c r="A704" s="2">
        <v>43072</v>
      </c>
      <c r="B704">
        <v>283</v>
      </c>
      <c r="C704">
        <v>419</v>
      </c>
      <c r="D704">
        <v>134</v>
      </c>
      <c r="E704">
        <v>280</v>
      </c>
      <c r="F704">
        <v>320</v>
      </c>
      <c r="G704">
        <v>26</v>
      </c>
      <c r="H704">
        <v>95</v>
      </c>
      <c r="I704">
        <v>27</v>
      </c>
      <c r="J704">
        <v>82</v>
      </c>
      <c r="K704">
        <v>324</v>
      </c>
      <c r="L704">
        <v>218</v>
      </c>
      <c r="M704">
        <v>410</v>
      </c>
      <c r="N704">
        <v>319</v>
      </c>
      <c r="O704">
        <v>711</v>
      </c>
      <c r="P704">
        <v>581</v>
      </c>
      <c r="Q704">
        <v>842</v>
      </c>
      <c r="R704">
        <v>519</v>
      </c>
      <c r="S704">
        <v>1431</v>
      </c>
      <c r="T704">
        <v>229</v>
      </c>
      <c r="U704">
        <v>198</v>
      </c>
      <c r="V704">
        <v>1634</v>
      </c>
      <c r="W704">
        <v>697</v>
      </c>
      <c r="X704">
        <v>212</v>
      </c>
      <c r="Y704">
        <v>373</v>
      </c>
      <c r="Z704">
        <v>103</v>
      </c>
      <c r="AA704">
        <v>145</v>
      </c>
    </row>
    <row r="705" spans="1:27">
      <c r="A705" s="2">
        <v>43073</v>
      </c>
      <c r="B705">
        <v>466</v>
      </c>
      <c r="C705">
        <v>399</v>
      </c>
      <c r="D705">
        <v>98</v>
      </c>
      <c r="E705">
        <v>754</v>
      </c>
      <c r="F705">
        <v>524</v>
      </c>
      <c r="G705">
        <v>99</v>
      </c>
      <c r="H705">
        <v>95</v>
      </c>
      <c r="I705">
        <v>63</v>
      </c>
      <c r="J705">
        <v>224</v>
      </c>
      <c r="K705">
        <v>687</v>
      </c>
      <c r="L705">
        <v>169</v>
      </c>
      <c r="M705">
        <v>466</v>
      </c>
      <c r="N705">
        <v>614</v>
      </c>
      <c r="O705">
        <v>379</v>
      </c>
      <c r="P705">
        <v>1267</v>
      </c>
      <c r="Q705">
        <v>816</v>
      </c>
      <c r="R705">
        <v>304</v>
      </c>
      <c r="S705">
        <v>1724</v>
      </c>
      <c r="T705">
        <v>231</v>
      </c>
      <c r="U705">
        <v>488</v>
      </c>
      <c r="V705">
        <v>1786</v>
      </c>
      <c r="W705">
        <v>926</v>
      </c>
      <c r="X705">
        <v>103</v>
      </c>
      <c r="Y705">
        <v>95</v>
      </c>
      <c r="Z705">
        <v>209</v>
      </c>
      <c r="AA705">
        <v>174</v>
      </c>
    </row>
    <row r="706" spans="1:27">
      <c r="A706" s="2">
        <v>43074</v>
      </c>
      <c r="B706">
        <v>520</v>
      </c>
      <c r="C706">
        <v>429</v>
      </c>
      <c r="D706">
        <v>123</v>
      </c>
      <c r="E706">
        <v>834</v>
      </c>
      <c r="F706">
        <v>575</v>
      </c>
      <c r="G706">
        <v>104</v>
      </c>
      <c r="H706">
        <v>101</v>
      </c>
      <c r="I706">
        <v>67</v>
      </c>
      <c r="J706">
        <v>209</v>
      </c>
      <c r="K706">
        <v>752</v>
      </c>
      <c r="L706">
        <v>206</v>
      </c>
      <c r="M706">
        <v>584</v>
      </c>
      <c r="N706">
        <v>817</v>
      </c>
      <c r="O706">
        <v>414</v>
      </c>
      <c r="P706">
        <v>1287</v>
      </c>
      <c r="Q706">
        <v>858</v>
      </c>
      <c r="R706">
        <v>322</v>
      </c>
      <c r="S706">
        <v>1733</v>
      </c>
      <c r="T706">
        <v>233</v>
      </c>
      <c r="U706">
        <v>570</v>
      </c>
      <c r="V706">
        <v>1819</v>
      </c>
      <c r="W706">
        <v>987</v>
      </c>
      <c r="X706">
        <v>103</v>
      </c>
      <c r="Y706">
        <v>190</v>
      </c>
      <c r="Z706">
        <v>242</v>
      </c>
      <c r="AA706">
        <v>207</v>
      </c>
    </row>
    <row r="707" spans="1:27">
      <c r="A707" s="2">
        <v>43075</v>
      </c>
      <c r="B707">
        <v>487</v>
      </c>
      <c r="C707">
        <v>440</v>
      </c>
      <c r="D707">
        <v>115</v>
      </c>
      <c r="E707">
        <v>799</v>
      </c>
      <c r="F707">
        <v>480</v>
      </c>
      <c r="G707">
        <v>82</v>
      </c>
      <c r="H707">
        <v>108</v>
      </c>
      <c r="I707">
        <v>52</v>
      </c>
      <c r="J707">
        <v>236</v>
      </c>
      <c r="K707">
        <v>729</v>
      </c>
      <c r="L707">
        <v>211</v>
      </c>
      <c r="M707">
        <v>534</v>
      </c>
      <c r="N707">
        <v>694</v>
      </c>
      <c r="O707">
        <v>374</v>
      </c>
      <c r="P707">
        <v>1184</v>
      </c>
      <c r="Q707">
        <v>790</v>
      </c>
      <c r="R707">
        <v>279</v>
      </c>
      <c r="S707">
        <v>1592</v>
      </c>
      <c r="T707">
        <v>219</v>
      </c>
      <c r="U707">
        <v>541</v>
      </c>
      <c r="V707">
        <v>1691</v>
      </c>
      <c r="W707">
        <v>965</v>
      </c>
      <c r="X707">
        <v>109</v>
      </c>
      <c r="Y707">
        <v>127</v>
      </c>
      <c r="Z707">
        <v>258</v>
      </c>
      <c r="AA707">
        <v>222</v>
      </c>
    </row>
    <row r="708" spans="1:27">
      <c r="A708" s="2">
        <v>43076</v>
      </c>
      <c r="B708">
        <v>491</v>
      </c>
      <c r="C708">
        <v>456</v>
      </c>
      <c r="D708">
        <v>112</v>
      </c>
      <c r="E708">
        <v>717</v>
      </c>
      <c r="F708">
        <v>483</v>
      </c>
      <c r="G708">
        <v>112</v>
      </c>
      <c r="H708">
        <v>106</v>
      </c>
      <c r="I708">
        <v>62</v>
      </c>
      <c r="J708">
        <v>239</v>
      </c>
      <c r="K708">
        <v>700</v>
      </c>
      <c r="L708">
        <v>175</v>
      </c>
      <c r="M708">
        <v>500</v>
      </c>
      <c r="N708">
        <v>661</v>
      </c>
      <c r="O708">
        <v>362</v>
      </c>
      <c r="P708">
        <v>1116</v>
      </c>
      <c r="Q708">
        <v>705</v>
      </c>
      <c r="R708">
        <v>322</v>
      </c>
      <c r="S708">
        <v>1590</v>
      </c>
      <c r="T708">
        <v>186</v>
      </c>
      <c r="U708">
        <v>538</v>
      </c>
      <c r="V708">
        <v>1708</v>
      </c>
      <c r="W708">
        <v>881</v>
      </c>
      <c r="X708">
        <v>122</v>
      </c>
      <c r="Y708">
        <v>138</v>
      </c>
      <c r="Z708">
        <v>224</v>
      </c>
      <c r="AA708">
        <v>206</v>
      </c>
    </row>
    <row r="709" spans="1:27">
      <c r="A709" s="2">
        <v>43077</v>
      </c>
      <c r="B709">
        <v>485</v>
      </c>
      <c r="C709">
        <v>367</v>
      </c>
      <c r="D709">
        <v>90</v>
      </c>
      <c r="E709">
        <v>651</v>
      </c>
      <c r="F709">
        <v>532</v>
      </c>
      <c r="G709">
        <v>101</v>
      </c>
      <c r="H709">
        <v>100</v>
      </c>
      <c r="I709">
        <v>51</v>
      </c>
      <c r="J709">
        <v>206</v>
      </c>
      <c r="K709">
        <v>670</v>
      </c>
      <c r="L709">
        <v>152</v>
      </c>
      <c r="M709">
        <v>452</v>
      </c>
      <c r="N709">
        <v>694</v>
      </c>
      <c r="O709">
        <v>321</v>
      </c>
      <c r="P709">
        <v>1187</v>
      </c>
      <c r="Q709">
        <v>716</v>
      </c>
      <c r="R709">
        <v>242</v>
      </c>
      <c r="S709">
        <v>1514</v>
      </c>
      <c r="T709">
        <v>194</v>
      </c>
      <c r="U709">
        <v>460</v>
      </c>
      <c r="V709">
        <v>1605</v>
      </c>
      <c r="W709">
        <v>936</v>
      </c>
      <c r="X709">
        <v>91</v>
      </c>
      <c r="Y709">
        <v>97</v>
      </c>
      <c r="Z709">
        <v>212</v>
      </c>
      <c r="AA709">
        <v>203</v>
      </c>
    </row>
    <row r="710" spans="1:27">
      <c r="A710" s="2">
        <v>43078</v>
      </c>
      <c r="B710">
        <v>228</v>
      </c>
      <c r="C710">
        <v>343</v>
      </c>
      <c r="D710">
        <v>133</v>
      </c>
      <c r="E710">
        <v>246</v>
      </c>
      <c r="F710">
        <v>218</v>
      </c>
      <c r="G710">
        <v>34</v>
      </c>
      <c r="H710">
        <v>79</v>
      </c>
      <c r="I710">
        <v>32</v>
      </c>
      <c r="J710">
        <v>97</v>
      </c>
      <c r="K710">
        <v>426</v>
      </c>
      <c r="L710">
        <v>210</v>
      </c>
      <c r="M710">
        <v>401</v>
      </c>
      <c r="N710">
        <v>350</v>
      </c>
      <c r="O710">
        <v>545</v>
      </c>
      <c r="P710">
        <v>465</v>
      </c>
      <c r="Q710">
        <v>616</v>
      </c>
      <c r="R710">
        <v>273</v>
      </c>
      <c r="S710">
        <v>1302</v>
      </c>
      <c r="T710">
        <v>174</v>
      </c>
      <c r="U710">
        <v>232</v>
      </c>
      <c r="V710">
        <v>1591</v>
      </c>
      <c r="W710">
        <v>779</v>
      </c>
      <c r="X710">
        <v>170</v>
      </c>
      <c r="Y710">
        <v>274</v>
      </c>
      <c r="Z710">
        <v>124</v>
      </c>
      <c r="AA710">
        <v>100</v>
      </c>
    </row>
    <row r="711" spans="1:27">
      <c r="A711" s="2">
        <v>43079</v>
      </c>
      <c r="B711">
        <v>226</v>
      </c>
      <c r="C711">
        <v>331</v>
      </c>
      <c r="D711">
        <v>119</v>
      </c>
      <c r="E711">
        <v>239</v>
      </c>
      <c r="F711">
        <v>292</v>
      </c>
      <c r="G711">
        <v>19</v>
      </c>
      <c r="H711">
        <v>89</v>
      </c>
      <c r="I711">
        <v>22</v>
      </c>
      <c r="J711">
        <v>71</v>
      </c>
      <c r="K711">
        <v>331</v>
      </c>
      <c r="L711">
        <v>209</v>
      </c>
      <c r="M711">
        <v>326</v>
      </c>
      <c r="N711">
        <v>269</v>
      </c>
      <c r="O711">
        <v>633</v>
      </c>
      <c r="P711">
        <v>479</v>
      </c>
      <c r="Q711">
        <v>718</v>
      </c>
      <c r="R711">
        <v>513</v>
      </c>
      <c r="S711">
        <v>1084</v>
      </c>
      <c r="T711">
        <v>220</v>
      </c>
      <c r="U711">
        <v>170</v>
      </c>
      <c r="V711">
        <v>1229</v>
      </c>
      <c r="W711">
        <v>662</v>
      </c>
      <c r="X711">
        <v>137</v>
      </c>
      <c r="Y711">
        <v>363</v>
      </c>
      <c r="Z711">
        <v>78</v>
      </c>
      <c r="AA711">
        <v>109</v>
      </c>
    </row>
    <row r="712" spans="1:27">
      <c r="A712" s="2">
        <v>43080</v>
      </c>
      <c r="B712">
        <v>423</v>
      </c>
      <c r="C712">
        <v>358</v>
      </c>
      <c r="D712">
        <v>84</v>
      </c>
      <c r="E712">
        <v>705</v>
      </c>
      <c r="F712">
        <v>495</v>
      </c>
      <c r="G712">
        <v>80</v>
      </c>
      <c r="H712">
        <v>83</v>
      </c>
      <c r="I712">
        <v>49</v>
      </c>
      <c r="J712">
        <v>233</v>
      </c>
      <c r="K712">
        <v>712</v>
      </c>
      <c r="L712">
        <v>164</v>
      </c>
      <c r="M712">
        <v>462</v>
      </c>
      <c r="N712">
        <v>722</v>
      </c>
      <c r="O712">
        <v>351</v>
      </c>
      <c r="P712">
        <v>1171</v>
      </c>
      <c r="Q712">
        <v>733</v>
      </c>
      <c r="R712">
        <v>310</v>
      </c>
      <c r="S712">
        <v>1518</v>
      </c>
      <c r="T712">
        <v>186</v>
      </c>
      <c r="U712">
        <v>480</v>
      </c>
      <c r="V712">
        <v>1567</v>
      </c>
      <c r="W712">
        <v>875</v>
      </c>
      <c r="X712">
        <v>167</v>
      </c>
      <c r="Y712">
        <v>95</v>
      </c>
      <c r="Z712">
        <v>229</v>
      </c>
      <c r="AA712">
        <v>175</v>
      </c>
    </row>
    <row r="713" spans="1:27">
      <c r="A713" s="2">
        <v>43081</v>
      </c>
      <c r="B713">
        <v>530</v>
      </c>
      <c r="C713">
        <v>442</v>
      </c>
      <c r="D713">
        <v>98</v>
      </c>
      <c r="E713">
        <v>774</v>
      </c>
      <c r="F713">
        <v>564</v>
      </c>
      <c r="G713">
        <v>109</v>
      </c>
      <c r="H713">
        <v>97</v>
      </c>
      <c r="I713">
        <v>57</v>
      </c>
      <c r="J713">
        <v>222</v>
      </c>
      <c r="K713">
        <v>753</v>
      </c>
      <c r="L713">
        <v>182</v>
      </c>
      <c r="M713">
        <v>477</v>
      </c>
      <c r="N713">
        <v>728</v>
      </c>
      <c r="O713">
        <v>401</v>
      </c>
      <c r="P713">
        <v>1229</v>
      </c>
      <c r="Q713">
        <v>827</v>
      </c>
      <c r="R713">
        <v>320</v>
      </c>
      <c r="S713">
        <v>1620</v>
      </c>
      <c r="T713">
        <v>215</v>
      </c>
      <c r="U713">
        <v>496</v>
      </c>
      <c r="V713">
        <v>1838</v>
      </c>
      <c r="W713">
        <v>984</v>
      </c>
      <c r="X713">
        <v>98</v>
      </c>
      <c r="Y713">
        <v>179</v>
      </c>
      <c r="Z713">
        <v>208</v>
      </c>
      <c r="AA713">
        <v>194</v>
      </c>
    </row>
    <row r="714" spans="1:27">
      <c r="A714" s="2">
        <v>43082</v>
      </c>
      <c r="B714">
        <v>489</v>
      </c>
      <c r="C714">
        <v>365</v>
      </c>
      <c r="D714">
        <v>112</v>
      </c>
      <c r="E714">
        <v>721</v>
      </c>
      <c r="F714">
        <v>502</v>
      </c>
      <c r="G714">
        <v>114</v>
      </c>
      <c r="H714">
        <v>101</v>
      </c>
      <c r="I714">
        <v>68</v>
      </c>
      <c r="J714">
        <v>207</v>
      </c>
      <c r="K714">
        <v>685</v>
      </c>
      <c r="L714">
        <v>190</v>
      </c>
      <c r="M714">
        <v>569</v>
      </c>
      <c r="N714">
        <v>566</v>
      </c>
      <c r="O714">
        <v>395</v>
      </c>
      <c r="P714">
        <v>1127</v>
      </c>
      <c r="Q714">
        <v>737</v>
      </c>
      <c r="R714">
        <v>310</v>
      </c>
      <c r="S714">
        <v>1539</v>
      </c>
      <c r="T714">
        <v>191</v>
      </c>
      <c r="U714">
        <v>481</v>
      </c>
      <c r="V714">
        <v>1617</v>
      </c>
      <c r="W714">
        <v>937</v>
      </c>
      <c r="X714">
        <v>126</v>
      </c>
      <c r="Y714">
        <v>127</v>
      </c>
      <c r="Z714">
        <v>207</v>
      </c>
      <c r="AA714">
        <v>216</v>
      </c>
    </row>
    <row r="715" spans="1:27">
      <c r="A715" s="2">
        <v>43083</v>
      </c>
      <c r="B715">
        <v>436</v>
      </c>
      <c r="C715">
        <v>321</v>
      </c>
      <c r="D715">
        <v>81</v>
      </c>
      <c r="E715">
        <v>625</v>
      </c>
      <c r="F715">
        <v>451</v>
      </c>
      <c r="G715">
        <v>106</v>
      </c>
      <c r="H715">
        <v>129</v>
      </c>
      <c r="I715">
        <v>45</v>
      </c>
      <c r="J715">
        <v>216</v>
      </c>
      <c r="K715">
        <v>667</v>
      </c>
      <c r="L715">
        <v>157</v>
      </c>
      <c r="M715">
        <v>439</v>
      </c>
      <c r="N715">
        <v>602</v>
      </c>
      <c r="O715">
        <v>354</v>
      </c>
      <c r="P715">
        <v>1006</v>
      </c>
      <c r="Q715">
        <v>670</v>
      </c>
      <c r="R715">
        <v>327</v>
      </c>
      <c r="S715">
        <v>1325</v>
      </c>
      <c r="T715">
        <v>183</v>
      </c>
      <c r="U715">
        <v>470</v>
      </c>
      <c r="V715">
        <v>1444</v>
      </c>
      <c r="W715">
        <v>821</v>
      </c>
      <c r="X715">
        <v>111</v>
      </c>
      <c r="Y715">
        <v>138</v>
      </c>
      <c r="Z715">
        <v>176</v>
      </c>
      <c r="AA715">
        <v>174</v>
      </c>
    </row>
    <row r="716" spans="1:27">
      <c r="A716" s="2">
        <v>43084</v>
      </c>
      <c r="B716">
        <v>399</v>
      </c>
      <c r="C716">
        <v>359</v>
      </c>
      <c r="D716">
        <v>75</v>
      </c>
      <c r="E716">
        <v>639</v>
      </c>
      <c r="F716">
        <v>377</v>
      </c>
      <c r="G716">
        <v>97</v>
      </c>
      <c r="H716">
        <v>90</v>
      </c>
      <c r="I716">
        <v>62</v>
      </c>
      <c r="J716">
        <v>188</v>
      </c>
      <c r="K716">
        <v>540</v>
      </c>
      <c r="L716">
        <v>147</v>
      </c>
      <c r="M716">
        <v>436</v>
      </c>
      <c r="N716">
        <v>505</v>
      </c>
      <c r="O716">
        <v>319</v>
      </c>
      <c r="P716">
        <v>995</v>
      </c>
      <c r="Q716">
        <v>562</v>
      </c>
      <c r="R716">
        <v>239</v>
      </c>
      <c r="S716">
        <v>1394</v>
      </c>
      <c r="T716">
        <v>169</v>
      </c>
      <c r="U716">
        <v>420</v>
      </c>
      <c r="V716">
        <v>1483</v>
      </c>
      <c r="W716">
        <v>888</v>
      </c>
      <c r="X716">
        <v>87</v>
      </c>
      <c r="Y716">
        <v>97</v>
      </c>
      <c r="Z716">
        <v>191</v>
      </c>
      <c r="AA716">
        <v>190</v>
      </c>
    </row>
    <row r="717" spans="1:27">
      <c r="A717" s="2">
        <v>43085</v>
      </c>
      <c r="B717">
        <v>205</v>
      </c>
      <c r="C717">
        <v>328</v>
      </c>
      <c r="D717">
        <v>141</v>
      </c>
      <c r="E717">
        <v>318</v>
      </c>
      <c r="F717">
        <v>205</v>
      </c>
      <c r="G717">
        <v>41</v>
      </c>
      <c r="H717">
        <v>90</v>
      </c>
      <c r="I717">
        <v>33</v>
      </c>
      <c r="J717">
        <v>92</v>
      </c>
      <c r="K717">
        <v>417</v>
      </c>
      <c r="L717">
        <v>285</v>
      </c>
      <c r="M717">
        <v>388</v>
      </c>
      <c r="N717">
        <v>280</v>
      </c>
      <c r="O717">
        <v>671</v>
      </c>
      <c r="P717">
        <v>501</v>
      </c>
      <c r="Q717">
        <v>632</v>
      </c>
      <c r="R717">
        <v>260</v>
      </c>
      <c r="S717">
        <v>1190</v>
      </c>
      <c r="T717">
        <v>202</v>
      </c>
      <c r="U717">
        <v>236</v>
      </c>
      <c r="V717">
        <v>1445</v>
      </c>
      <c r="W717">
        <v>665</v>
      </c>
      <c r="X717">
        <v>176</v>
      </c>
      <c r="Y717">
        <v>273</v>
      </c>
      <c r="Z717">
        <v>100</v>
      </c>
      <c r="AA717">
        <v>91</v>
      </c>
    </row>
    <row r="718" spans="1:27">
      <c r="A718" s="2">
        <v>43086</v>
      </c>
      <c r="B718">
        <v>236</v>
      </c>
      <c r="C718">
        <v>413</v>
      </c>
      <c r="D718">
        <v>128</v>
      </c>
      <c r="E718">
        <v>274</v>
      </c>
      <c r="F718">
        <v>270</v>
      </c>
      <c r="G718">
        <v>34</v>
      </c>
      <c r="H718">
        <v>93</v>
      </c>
      <c r="I718">
        <v>9</v>
      </c>
      <c r="J718">
        <v>68</v>
      </c>
      <c r="K718">
        <v>308</v>
      </c>
      <c r="L718">
        <v>181</v>
      </c>
      <c r="M718">
        <v>383</v>
      </c>
      <c r="N718">
        <v>370</v>
      </c>
      <c r="O718">
        <v>596</v>
      </c>
      <c r="P718">
        <v>551</v>
      </c>
      <c r="Q718">
        <v>801</v>
      </c>
      <c r="R718">
        <v>491</v>
      </c>
      <c r="S718">
        <v>1378</v>
      </c>
      <c r="T718">
        <v>214</v>
      </c>
      <c r="U718">
        <v>170</v>
      </c>
      <c r="V718">
        <v>1625</v>
      </c>
      <c r="W718">
        <v>737</v>
      </c>
      <c r="X718">
        <v>1579</v>
      </c>
      <c r="Y718">
        <v>363</v>
      </c>
      <c r="Z718">
        <v>97</v>
      </c>
      <c r="AA718">
        <v>113</v>
      </c>
    </row>
    <row r="719" spans="1:27">
      <c r="A719" s="2">
        <v>43087</v>
      </c>
      <c r="B719">
        <v>385</v>
      </c>
      <c r="C719">
        <v>238</v>
      </c>
      <c r="D719">
        <v>54</v>
      </c>
      <c r="E719">
        <v>639</v>
      </c>
      <c r="F719">
        <v>429</v>
      </c>
      <c r="G719">
        <v>100</v>
      </c>
      <c r="H719">
        <v>94</v>
      </c>
      <c r="I719">
        <v>50</v>
      </c>
      <c r="J719">
        <v>202</v>
      </c>
      <c r="K719">
        <v>690</v>
      </c>
      <c r="L719">
        <v>123</v>
      </c>
      <c r="M719">
        <v>288</v>
      </c>
      <c r="N719">
        <v>586</v>
      </c>
      <c r="O719">
        <v>321</v>
      </c>
      <c r="P719">
        <v>1052</v>
      </c>
      <c r="Q719">
        <v>582</v>
      </c>
      <c r="R719">
        <v>314</v>
      </c>
      <c r="S719">
        <v>1238</v>
      </c>
      <c r="T719">
        <v>115</v>
      </c>
      <c r="U719">
        <v>405</v>
      </c>
      <c r="V719">
        <v>1283</v>
      </c>
      <c r="W719">
        <v>653</v>
      </c>
      <c r="X719">
        <v>86</v>
      </c>
      <c r="Y719">
        <v>95</v>
      </c>
      <c r="Z719">
        <v>199</v>
      </c>
      <c r="AA719">
        <v>168</v>
      </c>
    </row>
    <row r="720" spans="1:27">
      <c r="A720" s="2">
        <v>43088</v>
      </c>
      <c r="B720">
        <v>444</v>
      </c>
      <c r="C720">
        <v>392</v>
      </c>
      <c r="D720">
        <v>165</v>
      </c>
      <c r="E720">
        <v>706</v>
      </c>
      <c r="F720">
        <v>482</v>
      </c>
      <c r="G720">
        <v>91</v>
      </c>
      <c r="H720">
        <v>101</v>
      </c>
      <c r="I720">
        <v>56</v>
      </c>
      <c r="J720">
        <v>213</v>
      </c>
      <c r="K720">
        <v>792</v>
      </c>
      <c r="L720">
        <v>159</v>
      </c>
      <c r="M720">
        <v>407</v>
      </c>
      <c r="N720">
        <v>669</v>
      </c>
      <c r="O720">
        <v>413</v>
      </c>
      <c r="P720">
        <v>1128</v>
      </c>
      <c r="Q720">
        <v>814</v>
      </c>
      <c r="R720">
        <v>337</v>
      </c>
      <c r="S720">
        <v>1494</v>
      </c>
      <c r="T720">
        <v>212</v>
      </c>
      <c r="U720">
        <v>459</v>
      </c>
      <c r="V720">
        <v>1642</v>
      </c>
      <c r="W720">
        <v>874</v>
      </c>
      <c r="X720">
        <v>151</v>
      </c>
      <c r="Y720">
        <v>179</v>
      </c>
      <c r="Z720">
        <v>202</v>
      </c>
      <c r="AA720">
        <v>210</v>
      </c>
    </row>
    <row r="721" spans="1:27">
      <c r="A721" s="2">
        <v>43089</v>
      </c>
      <c r="B721">
        <v>365</v>
      </c>
      <c r="C721">
        <v>237</v>
      </c>
      <c r="D721">
        <v>70</v>
      </c>
      <c r="E721">
        <v>517</v>
      </c>
      <c r="F721">
        <v>346</v>
      </c>
      <c r="G721">
        <v>88</v>
      </c>
      <c r="H721">
        <v>91</v>
      </c>
      <c r="I721">
        <v>43</v>
      </c>
      <c r="J721">
        <v>179</v>
      </c>
      <c r="K721">
        <v>738</v>
      </c>
      <c r="L721">
        <v>137</v>
      </c>
      <c r="M721">
        <v>300</v>
      </c>
      <c r="N721">
        <v>495</v>
      </c>
      <c r="O721">
        <v>228</v>
      </c>
      <c r="P721">
        <v>810</v>
      </c>
      <c r="Q721">
        <v>514</v>
      </c>
      <c r="R721">
        <v>249</v>
      </c>
      <c r="S721">
        <v>1049</v>
      </c>
      <c r="T721">
        <v>122</v>
      </c>
      <c r="U721">
        <v>357</v>
      </c>
      <c r="V721">
        <v>1074</v>
      </c>
      <c r="W721">
        <v>445</v>
      </c>
      <c r="X721">
        <v>78</v>
      </c>
      <c r="Y721">
        <v>127</v>
      </c>
      <c r="Z721">
        <v>173</v>
      </c>
      <c r="AA721">
        <v>143</v>
      </c>
    </row>
    <row r="722" spans="1:27">
      <c r="A722" s="2">
        <v>43090</v>
      </c>
      <c r="B722">
        <v>409</v>
      </c>
      <c r="C722">
        <v>388</v>
      </c>
      <c r="D722">
        <v>109</v>
      </c>
      <c r="E722">
        <v>640</v>
      </c>
      <c r="F722">
        <v>411</v>
      </c>
      <c r="G722">
        <v>107</v>
      </c>
      <c r="H722">
        <v>103</v>
      </c>
      <c r="I722">
        <v>54</v>
      </c>
      <c r="J722">
        <v>196</v>
      </c>
      <c r="K722">
        <v>706</v>
      </c>
      <c r="L722">
        <v>156</v>
      </c>
      <c r="M722">
        <v>394</v>
      </c>
      <c r="N722">
        <v>623</v>
      </c>
      <c r="O722">
        <v>358</v>
      </c>
      <c r="P722">
        <v>934</v>
      </c>
      <c r="Q722">
        <v>694</v>
      </c>
      <c r="R722">
        <v>75</v>
      </c>
      <c r="S722">
        <v>1557</v>
      </c>
      <c r="T722">
        <v>154</v>
      </c>
      <c r="U722">
        <v>410</v>
      </c>
      <c r="V722">
        <v>1713</v>
      </c>
      <c r="W722">
        <v>898</v>
      </c>
      <c r="X722">
        <v>155</v>
      </c>
      <c r="Y722">
        <v>138</v>
      </c>
      <c r="Z722">
        <v>188</v>
      </c>
      <c r="AA722">
        <v>197</v>
      </c>
    </row>
    <row r="723" spans="1:27">
      <c r="A723" s="2">
        <v>43091</v>
      </c>
      <c r="B723">
        <v>239</v>
      </c>
      <c r="C723">
        <v>344</v>
      </c>
      <c r="D723">
        <v>99</v>
      </c>
      <c r="E723">
        <v>458</v>
      </c>
      <c r="F723">
        <v>277</v>
      </c>
      <c r="G723">
        <v>55</v>
      </c>
      <c r="H723">
        <v>80</v>
      </c>
      <c r="I723">
        <v>23</v>
      </c>
      <c r="J723">
        <v>173</v>
      </c>
      <c r="K723">
        <v>528</v>
      </c>
      <c r="L723">
        <v>122</v>
      </c>
      <c r="M723">
        <v>325</v>
      </c>
      <c r="N723">
        <v>436</v>
      </c>
      <c r="O723">
        <v>266</v>
      </c>
      <c r="P723">
        <v>672</v>
      </c>
      <c r="Q723">
        <v>510</v>
      </c>
      <c r="R723">
        <v>220</v>
      </c>
      <c r="S723">
        <v>1055</v>
      </c>
      <c r="T723">
        <v>151</v>
      </c>
      <c r="U723">
        <v>288</v>
      </c>
      <c r="V723">
        <v>1106</v>
      </c>
      <c r="W723">
        <v>819</v>
      </c>
      <c r="X723">
        <v>111</v>
      </c>
      <c r="Y723">
        <v>117</v>
      </c>
      <c r="Z723">
        <v>171</v>
      </c>
      <c r="AA723">
        <v>167</v>
      </c>
    </row>
    <row r="724" spans="1:27">
      <c r="A724" s="2">
        <v>43092</v>
      </c>
      <c r="B724">
        <v>172</v>
      </c>
      <c r="C724">
        <v>289</v>
      </c>
      <c r="D724">
        <v>138</v>
      </c>
      <c r="E724">
        <v>226</v>
      </c>
      <c r="F724">
        <v>231</v>
      </c>
      <c r="G724">
        <v>33</v>
      </c>
      <c r="H724">
        <v>74</v>
      </c>
      <c r="I724">
        <v>19</v>
      </c>
      <c r="J724">
        <v>75</v>
      </c>
      <c r="K724">
        <v>332</v>
      </c>
      <c r="L724">
        <v>214</v>
      </c>
      <c r="M724">
        <v>357</v>
      </c>
      <c r="N724">
        <v>287</v>
      </c>
      <c r="O724">
        <v>525</v>
      </c>
      <c r="P724">
        <v>429</v>
      </c>
      <c r="Q724">
        <v>641</v>
      </c>
      <c r="R724">
        <v>179</v>
      </c>
      <c r="S724">
        <v>1012</v>
      </c>
      <c r="T724">
        <v>181</v>
      </c>
      <c r="U724">
        <v>128</v>
      </c>
      <c r="V724">
        <v>1157</v>
      </c>
      <c r="W724">
        <v>675</v>
      </c>
      <c r="X724">
        <v>136</v>
      </c>
      <c r="Y724">
        <v>277</v>
      </c>
      <c r="Z724">
        <v>112</v>
      </c>
      <c r="AA724">
        <v>78</v>
      </c>
    </row>
    <row r="725" spans="1:27">
      <c r="A725" s="2">
        <v>43093</v>
      </c>
      <c r="B725">
        <v>208</v>
      </c>
      <c r="C725">
        <v>390</v>
      </c>
      <c r="D725">
        <v>125</v>
      </c>
      <c r="E725">
        <v>270</v>
      </c>
      <c r="F725">
        <v>246</v>
      </c>
      <c r="G725">
        <v>20</v>
      </c>
      <c r="H725">
        <v>69</v>
      </c>
      <c r="I725">
        <v>14</v>
      </c>
      <c r="J725">
        <v>61</v>
      </c>
      <c r="K725">
        <v>341</v>
      </c>
      <c r="L725">
        <v>182</v>
      </c>
      <c r="M725">
        <v>300</v>
      </c>
      <c r="N725">
        <v>311</v>
      </c>
      <c r="O725">
        <v>531</v>
      </c>
      <c r="P725">
        <v>431</v>
      </c>
      <c r="Q725">
        <v>695</v>
      </c>
      <c r="R725">
        <v>293</v>
      </c>
      <c r="S725">
        <v>1116</v>
      </c>
      <c r="T725">
        <v>210</v>
      </c>
      <c r="U725">
        <v>156</v>
      </c>
      <c r="V725">
        <v>1237</v>
      </c>
      <c r="W725">
        <v>714</v>
      </c>
      <c r="X725">
        <v>127</v>
      </c>
      <c r="Y725">
        <v>278</v>
      </c>
      <c r="Z725">
        <v>71</v>
      </c>
      <c r="AA725">
        <v>108</v>
      </c>
    </row>
    <row r="726" spans="1:27">
      <c r="A726" s="2">
        <v>43094</v>
      </c>
      <c r="B726">
        <v>102</v>
      </c>
      <c r="C726">
        <v>168</v>
      </c>
      <c r="D726">
        <v>60</v>
      </c>
      <c r="E726">
        <v>118</v>
      </c>
      <c r="F726">
        <v>118</v>
      </c>
      <c r="G726">
        <v>11</v>
      </c>
      <c r="H726">
        <v>40</v>
      </c>
      <c r="I726">
        <v>12</v>
      </c>
      <c r="J726">
        <v>26</v>
      </c>
      <c r="K726">
        <v>126</v>
      </c>
      <c r="L726">
        <v>59</v>
      </c>
      <c r="M726">
        <v>187</v>
      </c>
      <c r="N726">
        <v>204</v>
      </c>
      <c r="O726">
        <v>210</v>
      </c>
      <c r="P726">
        <v>154</v>
      </c>
      <c r="Q726">
        <v>256</v>
      </c>
      <c r="R726">
        <v>211</v>
      </c>
      <c r="S726">
        <v>727</v>
      </c>
      <c r="T726">
        <v>92</v>
      </c>
      <c r="U726">
        <v>83</v>
      </c>
      <c r="V726">
        <v>913</v>
      </c>
      <c r="W726">
        <v>384</v>
      </c>
      <c r="X726">
        <v>97</v>
      </c>
      <c r="Y726">
        <v>65</v>
      </c>
      <c r="Z726">
        <v>33</v>
      </c>
      <c r="AA726">
        <v>51</v>
      </c>
    </row>
    <row r="727" spans="1:27">
      <c r="A727" s="2">
        <v>43095</v>
      </c>
      <c r="B727">
        <v>117</v>
      </c>
      <c r="C727">
        <v>155</v>
      </c>
      <c r="D727">
        <v>63</v>
      </c>
      <c r="E727">
        <v>128</v>
      </c>
      <c r="F727">
        <v>115</v>
      </c>
      <c r="G727">
        <v>17</v>
      </c>
      <c r="H727">
        <v>59</v>
      </c>
      <c r="I727">
        <v>15</v>
      </c>
      <c r="J727">
        <v>34</v>
      </c>
      <c r="K727">
        <v>127</v>
      </c>
      <c r="L727">
        <v>77</v>
      </c>
      <c r="M727">
        <v>190</v>
      </c>
      <c r="N727">
        <v>180</v>
      </c>
      <c r="O727">
        <v>278</v>
      </c>
      <c r="P727">
        <v>227</v>
      </c>
      <c r="Q727">
        <v>342</v>
      </c>
      <c r="R727">
        <v>319</v>
      </c>
      <c r="S727">
        <v>610</v>
      </c>
      <c r="T727">
        <v>133</v>
      </c>
      <c r="U727">
        <v>96</v>
      </c>
      <c r="V727">
        <v>708</v>
      </c>
      <c r="W727">
        <v>435</v>
      </c>
      <c r="X727">
        <v>204</v>
      </c>
      <c r="Y727">
        <v>133</v>
      </c>
      <c r="Z727">
        <v>49</v>
      </c>
      <c r="AA727">
        <v>88</v>
      </c>
    </row>
    <row r="728" spans="1:27">
      <c r="A728" s="2">
        <v>43096</v>
      </c>
      <c r="B728">
        <v>236</v>
      </c>
      <c r="C728">
        <v>239</v>
      </c>
      <c r="D728">
        <v>89</v>
      </c>
      <c r="E728">
        <v>302</v>
      </c>
      <c r="F728">
        <v>243</v>
      </c>
      <c r="G728">
        <v>32</v>
      </c>
      <c r="H728">
        <v>83</v>
      </c>
      <c r="I728">
        <v>25</v>
      </c>
      <c r="J728">
        <v>46</v>
      </c>
      <c r="K728">
        <v>301</v>
      </c>
      <c r="L728">
        <v>180</v>
      </c>
      <c r="M728">
        <v>301</v>
      </c>
      <c r="N728">
        <v>322</v>
      </c>
      <c r="O728">
        <v>507</v>
      </c>
      <c r="P728">
        <v>487</v>
      </c>
      <c r="Q728">
        <v>672</v>
      </c>
      <c r="R728">
        <v>536</v>
      </c>
      <c r="S728">
        <v>1074</v>
      </c>
      <c r="T728">
        <v>215</v>
      </c>
      <c r="U728">
        <v>167</v>
      </c>
      <c r="V728">
        <v>1257</v>
      </c>
      <c r="W728">
        <v>673</v>
      </c>
      <c r="X728">
        <v>198</v>
      </c>
      <c r="Y728">
        <v>217</v>
      </c>
      <c r="Z728">
        <v>82</v>
      </c>
      <c r="AA728">
        <v>109</v>
      </c>
    </row>
    <row r="729" spans="1:27">
      <c r="A729" s="2">
        <v>43097</v>
      </c>
      <c r="B729">
        <v>248</v>
      </c>
      <c r="C729">
        <v>274</v>
      </c>
      <c r="D729">
        <v>124</v>
      </c>
      <c r="E729">
        <v>287</v>
      </c>
      <c r="F729">
        <v>255</v>
      </c>
      <c r="G729">
        <v>34</v>
      </c>
      <c r="H729">
        <v>79</v>
      </c>
      <c r="I729">
        <v>38</v>
      </c>
      <c r="J729">
        <v>68</v>
      </c>
      <c r="K729">
        <v>304</v>
      </c>
      <c r="L729">
        <v>147</v>
      </c>
      <c r="M729">
        <v>314</v>
      </c>
      <c r="N729">
        <v>370</v>
      </c>
      <c r="O729">
        <v>445</v>
      </c>
      <c r="P729">
        <v>533</v>
      </c>
      <c r="Q729">
        <v>538</v>
      </c>
      <c r="R729">
        <v>454</v>
      </c>
      <c r="S729">
        <v>1139</v>
      </c>
      <c r="T729">
        <v>195</v>
      </c>
      <c r="U729">
        <v>205</v>
      </c>
      <c r="V729">
        <v>1361</v>
      </c>
      <c r="W729">
        <v>691</v>
      </c>
      <c r="X729">
        <v>218</v>
      </c>
      <c r="Y729">
        <v>188</v>
      </c>
      <c r="Z729">
        <v>94</v>
      </c>
      <c r="AA729">
        <v>122</v>
      </c>
    </row>
    <row r="730" spans="1:27">
      <c r="A730" s="2">
        <v>43098</v>
      </c>
      <c r="B730">
        <v>239</v>
      </c>
      <c r="C730">
        <v>254</v>
      </c>
      <c r="D730">
        <v>109</v>
      </c>
      <c r="E730">
        <v>260</v>
      </c>
      <c r="F730">
        <v>216</v>
      </c>
      <c r="G730">
        <v>37</v>
      </c>
      <c r="H730">
        <v>69</v>
      </c>
      <c r="I730">
        <v>36</v>
      </c>
      <c r="J730">
        <v>65</v>
      </c>
      <c r="K730">
        <v>332</v>
      </c>
      <c r="L730">
        <v>94</v>
      </c>
      <c r="M730">
        <v>297</v>
      </c>
      <c r="N730">
        <v>330</v>
      </c>
      <c r="O730">
        <v>364</v>
      </c>
      <c r="P730">
        <v>467</v>
      </c>
      <c r="Q730">
        <v>512</v>
      </c>
      <c r="R730">
        <v>198</v>
      </c>
      <c r="S730">
        <v>971</v>
      </c>
      <c r="T730">
        <v>193</v>
      </c>
      <c r="U730">
        <v>183</v>
      </c>
      <c r="V730">
        <v>1138</v>
      </c>
      <c r="W730">
        <v>704</v>
      </c>
      <c r="X730">
        <v>233</v>
      </c>
      <c r="Y730">
        <v>149</v>
      </c>
      <c r="Z730">
        <v>109</v>
      </c>
      <c r="AA730">
        <v>96</v>
      </c>
    </row>
    <row r="731" spans="1:27">
      <c r="A731" s="2">
        <v>43099</v>
      </c>
      <c r="B731">
        <v>245</v>
      </c>
      <c r="C731">
        <v>292</v>
      </c>
      <c r="D731">
        <v>135</v>
      </c>
      <c r="E731">
        <v>212</v>
      </c>
      <c r="F731">
        <v>254</v>
      </c>
      <c r="G731">
        <v>16</v>
      </c>
      <c r="H731">
        <v>70</v>
      </c>
      <c r="I731">
        <v>66</v>
      </c>
      <c r="J731">
        <v>47</v>
      </c>
      <c r="K731">
        <v>268</v>
      </c>
      <c r="L731">
        <v>229</v>
      </c>
      <c r="M731">
        <v>310</v>
      </c>
      <c r="N731">
        <v>347</v>
      </c>
      <c r="O731">
        <v>571</v>
      </c>
      <c r="P731">
        <v>471</v>
      </c>
      <c r="Q731">
        <v>635</v>
      </c>
      <c r="R731">
        <v>218</v>
      </c>
      <c r="S731">
        <v>1240</v>
      </c>
      <c r="T731">
        <v>162</v>
      </c>
      <c r="U731">
        <v>161</v>
      </c>
      <c r="V731">
        <v>1430</v>
      </c>
      <c r="W731">
        <v>815</v>
      </c>
      <c r="X731">
        <v>247</v>
      </c>
      <c r="Y731">
        <v>254</v>
      </c>
      <c r="Z731">
        <v>68</v>
      </c>
      <c r="AA731">
        <v>98</v>
      </c>
    </row>
    <row r="732" spans="1:27">
      <c r="A732" s="2">
        <v>43100</v>
      </c>
      <c r="B732">
        <v>208</v>
      </c>
      <c r="C732">
        <v>308</v>
      </c>
      <c r="D732">
        <v>116</v>
      </c>
      <c r="E732">
        <v>196</v>
      </c>
      <c r="F732">
        <v>223</v>
      </c>
      <c r="G732">
        <v>23</v>
      </c>
      <c r="H732">
        <v>67</v>
      </c>
      <c r="I732">
        <v>18</v>
      </c>
      <c r="J732">
        <v>41</v>
      </c>
      <c r="K732">
        <v>208</v>
      </c>
      <c r="L732">
        <v>114</v>
      </c>
      <c r="M732">
        <v>287</v>
      </c>
      <c r="N732">
        <v>363</v>
      </c>
      <c r="O732">
        <v>519</v>
      </c>
      <c r="P732">
        <v>457</v>
      </c>
      <c r="Q732">
        <v>647</v>
      </c>
      <c r="R732">
        <v>407</v>
      </c>
      <c r="S732">
        <v>1169</v>
      </c>
      <c r="T732">
        <v>176</v>
      </c>
      <c r="U732">
        <v>125</v>
      </c>
      <c r="V732">
        <v>1298</v>
      </c>
      <c r="W732">
        <v>872</v>
      </c>
      <c r="X732">
        <v>206</v>
      </c>
      <c r="Y732">
        <v>315</v>
      </c>
      <c r="Z732">
        <v>53</v>
      </c>
      <c r="AA732">
        <v>79</v>
      </c>
    </row>
    <row r="733" spans="1:27">
      <c r="A733" s="2">
        <v>43101</v>
      </c>
      <c r="B733">
        <v>135</v>
      </c>
      <c r="C733">
        <v>144</v>
      </c>
      <c r="D733">
        <v>48</v>
      </c>
      <c r="E733">
        <v>108</v>
      </c>
      <c r="F733">
        <v>149</v>
      </c>
      <c r="G733">
        <v>19</v>
      </c>
      <c r="H733">
        <v>46</v>
      </c>
      <c r="I733">
        <v>11</v>
      </c>
      <c r="J733">
        <v>43</v>
      </c>
      <c r="K733">
        <v>139</v>
      </c>
      <c r="L733">
        <v>76</v>
      </c>
      <c r="M733">
        <v>220</v>
      </c>
      <c r="N733">
        <v>264</v>
      </c>
      <c r="O733">
        <v>281</v>
      </c>
      <c r="P733">
        <v>272</v>
      </c>
      <c r="Q733">
        <v>416</v>
      </c>
      <c r="R733">
        <v>428</v>
      </c>
      <c r="S733">
        <v>668</v>
      </c>
      <c r="T733">
        <v>129</v>
      </c>
      <c r="U733">
        <v>77</v>
      </c>
      <c r="V733">
        <v>757</v>
      </c>
      <c r="W733">
        <v>522</v>
      </c>
      <c r="X733">
        <v>121</v>
      </c>
      <c r="Y733">
        <v>104</v>
      </c>
      <c r="Z733">
        <v>47</v>
      </c>
      <c r="AA733">
        <v>55</v>
      </c>
    </row>
    <row r="734" spans="1:27">
      <c r="A734" s="2">
        <v>43102</v>
      </c>
      <c r="B734">
        <v>240</v>
      </c>
      <c r="C734">
        <v>305</v>
      </c>
      <c r="D734">
        <v>124</v>
      </c>
      <c r="E734">
        <v>209</v>
      </c>
      <c r="F734">
        <v>262</v>
      </c>
      <c r="G734">
        <v>28</v>
      </c>
      <c r="H734">
        <v>45</v>
      </c>
      <c r="I734">
        <v>19</v>
      </c>
      <c r="J734">
        <v>58</v>
      </c>
      <c r="K734">
        <v>227</v>
      </c>
      <c r="L734">
        <v>98</v>
      </c>
      <c r="M734">
        <v>255</v>
      </c>
      <c r="N734">
        <v>466</v>
      </c>
      <c r="O734">
        <v>455</v>
      </c>
      <c r="P734">
        <v>506</v>
      </c>
      <c r="Q734">
        <v>667</v>
      </c>
      <c r="R734">
        <v>556</v>
      </c>
      <c r="S734">
        <v>1303</v>
      </c>
      <c r="T734">
        <v>178</v>
      </c>
      <c r="U734">
        <v>148</v>
      </c>
      <c r="V734">
        <v>1551</v>
      </c>
      <c r="W734">
        <v>873</v>
      </c>
      <c r="X734">
        <v>227</v>
      </c>
      <c r="Y734">
        <v>254</v>
      </c>
      <c r="Z734">
        <v>68</v>
      </c>
      <c r="AA734">
        <v>72</v>
      </c>
    </row>
    <row r="735" spans="1:27">
      <c r="A735" s="2">
        <v>43103</v>
      </c>
      <c r="B735">
        <v>393</v>
      </c>
      <c r="C735">
        <v>309</v>
      </c>
      <c r="D735">
        <v>121</v>
      </c>
      <c r="E735">
        <v>384</v>
      </c>
      <c r="F735">
        <v>350</v>
      </c>
      <c r="G735">
        <v>38</v>
      </c>
      <c r="H735">
        <v>67</v>
      </c>
      <c r="I735">
        <v>30</v>
      </c>
      <c r="J735">
        <v>77</v>
      </c>
      <c r="K735">
        <v>400</v>
      </c>
      <c r="L735">
        <v>148</v>
      </c>
      <c r="M735">
        <v>300</v>
      </c>
      <c r="N735">
        <v>418</v>
      </c>
      <c r="O735">
        <v>444</v>
      </c>
      <c r="P735">
        <v>656</v>
      </c>
      <c r="Q735">
        <v>652</v>
      </c>
      <c r="R735">
        <v>359</v>
      </c>
      <c r="S735">
        <v>1241</v>
      </c>
      <c r="T735">
        <v>165</v>
      </c>
      <c r="U735">
        <v>296</v>
      </c>
      <c r="V735">
        <v>1461</v>
      </c>
      <c r="W735">
        <v>897</v>
      </c>
      <c r="X735">
        <v>246</v>
      </c>
      <c r="Y735">
        <v>186</v>
      </c>
      <c r="Z735">
        <v>115</v>
      </c>
      <c r="AA735">
        <v>104</v>
      </c>
    </row>
    <row r="736" spans="1:27">
      <c r="A736" s="2">
        <v>43104</v>
      </c>
      <c r="B736">
        <v>97</v>
      </c>
      <c r="C736">
        <v>108</v>
      </c>
      <c r="D736">
        <v>27</v>
      </c>
      <c r="E736">
        <v>176</v>
      </c>
      <c r="F736">
        <v>83</v>
      </c>
      <c r="G736">
        <v>39</v>
      </c>
      <c r="H736">
        <v>54</v>
      </c>
      <c r="I736">
        <v>13</v>
      </c>
      <c r="J736">
        <v>59</v>
      </c>
      <c r="K736">
        <v>171</v>
      </c>
      <c r="L736">
        <v>58</v>
      </c>
      <c r="M736">
        <v>107</v>
      </c>
      <c r="N736">
        <v>73</v>
      </c>
      <c r="O736">
        <v>139</v>
      </c>
      <c r="P736">
        <v>158</v>
      </c>
      <c r="Q736">
        <v>135</v>
      </c>
      <c r="R736">
        <v>50</v>
      </c>
      <c r="S736">
        <v>360</v>
      </c>
      <c r="T736">
        <v>30</v>
      </c>
      <c r="U736">
        <v>104</v>
      </c>
      <c r="V736">
        <v>448</v>
      </c>
      <c r="W736">
        <v>198</v>
      </c>
      <c r="X736">
        <v>26</v>
      </c>
      <c r="Y736">
        <v>36</v>
      </c>
      <c r="Z736">
        <v>57</v>
      </c>
      <c r="AA736">
        <v>59</v>
      </c>
    </row>
    <row r="737" spans="1:27">
      <c r="A737" s="2">
        <v>43105</v>
      </c>
      <c r="B737">
        <v>45</v>
      </c>
      <c r="C737">
        <v>21</v>
      </c>
      <c r="D737">
        <v>20</v>
      </c>
      <c r="E737">
        <v>104</v>
      </c>
      <c r="F737">
        <v>41</v>
      </c>
      <c r="G737">
        <v>26</v>
      </c>
      <c r="H737">
        <v>43</v>
      </c>
      <c r="I737">
        <v>9</v>
      </c>
      <c r="J737">
        <v>32</v>
      </c>
      <c r="K737">
        <v>110</v>
      </c>
      <c r="L737">
        <v>49</v>
      </c>
      <c r="M737">
        <v>45</v>
      </c>
      <c r="N737">
        <v>34</v>
      </c>
      <c r="O737">
        <v>31</v>
      </c>
      <c r="P737">
        <v>85</v>
      </c>
      <c r="Q737">
        <v>47</v>
      </c>
      <c r="R737">
        <v>26</v>
      </c>
      <c r="S737">
        <v>153</v>
      </c>
      <c r="T737">
        <v>24</v>
      </c>
      <c r="U737">
        <v>67</v>
      </c>
      <c r="V737">
        <v>184</v>
      </c>
      <c r="W737">
        <v>100</v>
      </c>
      <c r="X737">
        <v>13</v>
      </c>
      <c r="Y737">
        <v>5</v>
      </c>
      <c r="Z737">
        <v>56</v>
      </c>
      <c r="AA737">
        <v>35</v>
      </c>
    </row>
    <row r="738" spans="1:27">
      <c r="A738" s="2">
        <v>43106</v>
      </c>
      <c r="B738">
        <v>182</v>
      </c>
      <c r="C738">
        <v>192</v>
      </c>
      <c r="D738">
        <v>99</v>
      </c>
      <c r="E738">
        <v>173</v>
      </c>
      <c r="F738">
        <v>197</v>
      </c>
      <c r="G738">
        <v>32</v>
      </c>
      <c r="H738">
        <v>65</v>
      </c>
      <c r="I738">
        <v>26</v>
      </c>
      <c r="J738">
        <v>65</v>
      </c>
      <c r="K738">
        <v>242</v>
      </c>
      <c r="L738">
        <v>115</v>
      </c>
      <c r="M738">
        <v>236</v>
      </c>
      <c r="N738">
        <v>344</v>
      </c>
      <c r="O738">
        <v>307</v>
      </c>
      <c r="P738">
        <v>313</v>
      </c>
      <c r="Q738">
        <v>399</v>
      </c>
      <c r="R738">
        <v>300</v>
      </c>
      <c r="S738">
        <v>720</v>
      </c>
      <c r="T738">
        <v>141</v>
      </c>
      <c r="U738">
        <v>130</v>
      </c>
      <c r="V738">
        <v>876</v>
      </c>
      <c r="W738">
        <v>626</v>
      </c>
      <c r="X738">
        <v>158</v>
      </c>
      <c r="Y738">
        <v>106</v>
      </c>
      <c r="Z738">
        <v>52</v>
      </c>
      <c r="AA738">
        <v>69</v>
      </c>
    </row>
    <row r="739" spans="1:27">
      <c r="A739" s="2">
        <v>43107</v>
      </c>
      <c r="B739">
        <v>354</v>
      </c>
      <c r="C739">
        <v>468</v>
      </c>
      <c r="D739">
        <v>164</v>
      </c>
      <c r="E739">
        <v>288</v>
      </c>
      <c r="F739">
        <v>416</v>
      </c>
      <c r="G739">
        <v>27</v>
      </c>
      <c r="H739">
        <v>91</v>
      </c>
      <c r="I739">
        <v>14</v>
      </c>
      <c r="J739">
        <v>57</v>
      </c>
      <c r="K739">
        <v>386</v>
      </c>
      <c r="L739">
        <v>280</v>
      </c>
      <c r="M739">
        <v>443</v>
      </c>
      <c r="N739">
        <v>545</v>
      </c>
      <c r="O739">
        <v>779</v>
      </c>
      <c r="P739">
        <v>726</v>
      </c>
      <c r="Q739">
        <v>998</v>
      </c>
      <c r="R739">
        <v>700</v>
      </c>
      <c r="S739">
        <v>1747</v>
      </c>
      <c r="T739">
        <v>282</v>
      </c>
      <c r="U739">
        <v>203</v>
      </c>
      <c r="V739">
        <v>1957</v>
      </c>
      <c r="W739">
        <v>1165</v>
      </c>
      <c r="X739">
        <v>321</v>
      </c>
      <c r="Y739">
        <v>397</v>
      </c>
      <c r="Z739">
        <v>74</v>
      </c>
      <c r="AA739">
        <v>114</v>
      </c>
    </row>
    <row r="740" spans="1:27">
      <c r="A740" s="2">
        <v>43108</v>
      </c>
      <c r="B740">
        <v>465</v>
      </c>
      <c r="C740">
        <v>329</v>
      </c>
      <c r="D740">
        <v>101</v>
      </c>
      <c r="E740">
        <v>583</v>
      </c>
      <c r="F740">
        <v>500</v>
      </c>
      <c r="G740">
        <v>58</v>
      </c>
      <c r="H740">
        <v>88</v>
      </c>
      <c r="I740">
        <v>55</v>
      </c>
      <c r="J740">
        <v>166</v>
      </c>
      <c r="K740">
        <v>593</v>
      </c>
      <c r="L740">
        <v>160</v>
      </c>
      <c r="M740">
        <v>353</v>
      </c>
      <c r="N740">
        <v>655</v>
      </c>
      <c r="O740">
        <v>383</v>
      </c>
      <c r="P740">
        <v>1051</v>
      </c>
      <c r="Q740">
        <v>716</v>
      </c>
      <c r="R740">
        <v>415</v>
      </c>
      <c r="S740">
        <v>1576</v>
      </c>
      <c r="T740">
        <v>223</v>
      </c>
      <c r="U740">
        <v>401</v>
      </c>
      <c r="V740">
        <v>1669</v>
      </c>
      <c r="W740">
        <v>945</v>
      </c>
      <c r="X740">
        <v>285</v>
      </c>
      <c r="Y740">
        <v>143</v>
      </c>
      <c r="Z740">
        <v>184</v>
      </c>
      <c r="AA740">
        <v>145</v>
      </c>
    </row>
    <row r="741" spans="1:27">
      <c r="A741" s="2">
        <v>43109</v>
      </c>
      <c r="B741">
        <v>441</v>
      </c>
      <c r="C741">
        <v>399</v>
      </c>
      <c r="D741">
        <v>123</v>
      </c>
      <c r="E741">
        <v>691</v>
      </c>
      <c r="F741">
        <v>504</v>
      </c>
      <c r="G741">
        <v>65</v>
      </c>
      <c r="H741">
        <v>87</v>
      </c>
      <c r="I741">
        <v>60</v>
      </c>
      <c r="J741">
        <v>173</v>
      </c>
      <c r="K741">
        <v>670</v>
      </c>
      <c r="L741">
        <v>178</v>
      </c>
      <c r="M741">
        <v>353</v>
      </c>
      <c r="N741">
        <v>688</v>
      </c>
      <c r="O741">
        <v>487</v>
      </c>
      <c r="P741">
        <v>1164</v>
      </c>
      <c r="Q741">
        <v>887</v>
      </c>
      <c r="R741">
        <v>377</v>
      </c>
      <c r="S741">
        <v>1879</v>
      </c>
      <c r="T741">
        <v>285</v>
      </c>
      <c r="U741">
        <v>501</v>
      </c>
      <c r="V741">
        <v>1985</v>
      </c>
      <c r="W741">
        <v>1055</v>
      </c>
      <c r="X741">
        <v>228</v>
      </c>
      <c r="Y741">
        <v>254</v>
      </c>
      <c r="Z741">
        <v>178</v>
      </c>
      <c r="AA741">
        <v>154</v>
      </c>
    </row>
    <row r="742" spans="1:27">
      <c r="A742" s="2">
        <v>43110</v>
      </c>
      <c r="B742">
        <v>454</v>
      </c>
      <c r="C742">
        <v>364</v>
      </c>
      <c r="D742">
        <v>105</v>
      </c>
      <c r="E742">
        <v>623</v>
      </c>
      <c r="F742">
        <v>538</v>
      </c>
      <c r="G742">
        <v>65</v>
      </c>
      <c r="H742">
        <v>94</v>
      </c>
      <c r="I742">
        <v>66</v>
      </c>
      <c r="J742">
        <v>161</v>
      </c>
      <c r="K742">
        <v>588</v>
      </c>
      <c r="L742">
        <v>185</v>
      </c>
      <c r="M742">
        <v>397</v>
      </c>
      <c r="N742">
        <v>640</v>
      </c>
      <c r="O742">
        <v>430</v>
      </c>
      <c r="P742">
        <v>1115</v>
      </c>
      <c r="Q742">
        <v>830</v>
      </c>
      <c r="R742">
        <v>385</v>
      </c>
      <c r="S742">
        <v>1594</v>
      </c>
      <c r="T742">
        <v>209</v>
      </c>
      <c r="U742">
        <v>431</v>
      </c>
      <c r="V742">
        <v>1747</v>
      </c>
      <c r="W742">
        <v>968</v>
      </c>
      <c r="X742">
        <v>220</v>
      </c>
      <c r="Y742">
        <v>178</v>
      </c>
      <c r="Z742">
        <v>184</v>
      </c>
      <c r="AA742">
        <v>162</v>
      </c>
    </row>
    <row r="743" spans="1:27">
      <c r="A743" s="2">
        <v>43111</v>
      </c>
      <c r="B743">
        <v>462</v>
      </c>
      <c r="C743">
        <v>371</v>
      </c>
      <c r="D743">
        <v>113</v>
      </c>
      <c r="E743">
        <v>656</v>
      </c>
      <c r="F743">
        <v>525</v>
      </c>
      <c r="G743">
        <v>64</v>
      </c>
      <c r="H743">
        <v>66</v>
      </c>
      <c r="I743">
        <v>61</v>
      </c>
      <c r="J743">
        <v>188</v>
      </c>
      <c r="K743">
        <v>626</v>
      </c>
      <c r="L743">
        <v>180</v>
      </c>
      <c r="M743">
        <v>361</v>
      </c>
      <c r="N743">
        <v>731</v>
      </c>
      <c r="O743">
        <v>449</v>
      </c>
      <c r="P743">
        <v>1068</v>
      </c>
      <c r="Q743">
        <v>716</v>
      </c>
      <c r="R743">
        <v>268</v>
      </c>
      <c r="S743">
        <v>1555</v>
      </c>
      <c r="T743">
        <v>208</v>
      </c>
      <c r="U743">
        <v>449</v>
      </c>
      <c r="V743">
        <v>1749</v>
      </c>
      <c r="W743">
        <v>982</v>
      </c>
      <c r="X743">
        <v>174</v>
      </c>
      <c r="Y743">
        <v>229</v>
      </c>
      <c r="Z743">
        <v>198</v>
      </c>
      <c r="AA743">
        <v>158</v>
      </c>
    </row>
    <row r="744" spans="1:27">
      <c r="A744" s="2">
        <v>43112</v>
      </c>
      <c r="B744">
        <v>400</v>
      </c>
      <c r="C744">
        <v>376</v>
      </c>
      <c r="D744">
        <v>76</v>
      </c>
      <c r="E744">
        <v>574</v>
      </c>
      <c r="F744">
        <v>398</v>
      </c>
      <c r="G744">
        <v>51</v>
      </c>
      <c r="H744">
        <v>87</v>
      </c>
      <c r="I744">
        <v>45</v>
      </c>
      <c r="J744">
        <v>174</v>
      </c>
      <c r="K744">
        <v>497</v>
      </c>
      <c r="L744">
        <v>143</v>
      </c>
      <c r="M744">
        <v>297</v>
      </c>
      <c r="N744">
        <v>575</v>
      </c>
      <c r="O744">
        <v>385</v>
      </c>
      <c r="P744">
        <v>894</v>
      </c>
      <c r="Q744">
        <v>658</v>
      </c>
      <c r="R744">
        <v>355</v>
      </c>
      <c r="S744">
        <v>1537</v>
      </c>
      <c r="T744">
        <v>161</v>
      </c>
      <c r="U744">
        <v>396</v>
      </c>
      <c r="V744">
        <v>1730</v>
      </c>
      <c r="W744">
        <v>986</v>
      </c>
      <c r="X744">
        <v>153</v>
      </c>
      <c r="Y744">
        <v>150</v>
      </c>
      <c r="Z744">
        <v>152</v>
      </c>
      <c r="AA744">
        <v>168</v>
      </c>
    </row>
    <row r="745" spans="1:27">
      <c r="A745" s="2">
        <v>43113</v>
      </c>
      <c r="B745">
        <v>276</v>
      </c>
      <c r="C745">
        <v>390</v>
      </c>
      <c r="D745">
        <v>128</v>
      </c>
      <c r="E745">
        <v>292</v>
      </c>
      <c r="F745">
        <v>325</v>
      </c>
      <c r="G745">
        <v>18</v>
      </c>
      <c r="H745">
        <v>79</v>
      </c>
      <c r="I745">
        <v>48</v>
      </c>
      <c r="J745">
        <v>78</v>
      </c>
      <c r="K745">
        <v>323</v>
      </c>
      <c r="L745">
        <v>178</v>
      </c>
      <c r="M745">
        <v>401</v>
      </c>
      <c r="N745">
        <v>449</v>
      </c>
      <c r="O745">
        <v>602</v>
      </c>
      <c r="P745">
        <v>555</v>
      </c>
      <c r="Q745">
        <v>788</v>
      </c>
      <c r="R745">
        <v>479</v>
      </c>
      <c r="S745">
        <v>1433</v>
      </c>
      <c r="T745">
        <v>176</v>
      </c>
      <c r="U745">
        <v>178</v>
      </c>
      <c r="V745">
        <v>1664</v>
      </c>
      <c r="W745">
        <v>912</v>
      </c>
      <c r="X745">
        <v>149</v>
      </c>
      <c r="Y745">
        <v>362</v>
      </c>
      <c r="Z745">
        <v>106</v>
      </c>
      <c r="AA745">
        <v>127</v>
      </c>
    </row>
    <row r="746" spans="1:27">
      <c r="A746" s="2">
        <v>43114</v>
      </c>
      <c r="B746">
        <v>299</v>
      </c>
      <c r="C746">
        <v>385</v>
      </c>
      <c r="D746">
        <v>145</v>
      </c>
      <c r="E746">
        <v>288</v>
      </c>
      <c r="F746">
        <v>337</v>
      </c>
      <c r="G746">
        <v>21</v>
      </c>
      <c r="H746">
        <v>84</v>
      </c>
      <c r="I746">
        <v>38</v>
      </c>
      <c r="J746">
        <v>60</v>
      </c>
      <c r="K746">
        <v>335</v>
      </c>
      <c r="L746">
        <v>216</v>
      </c>
      <c r="M746">
        <v>370</v>
      </c>
      <c r="N746">
        <v>435</v>
      </c>
      <c r="O746">
        <v>649</v>
      </c>
      <c r="P746">
        <v>604</v>
      </c>
      <c r="Q746">
        <v>837</v>
      </c>
      <c r="R746">
        <v>441</v>
      </c>
      <c r="S746">
        <v>1502</v>
      </c>
      <c r="T746">
        <v>232</v>
      </c>
      <c r="U746">
        <v>181</v>
      </c>
      <c r="V746">
        <v>1835</v>
      </c>
      <c r="W746">
        <v>931</v>
      </c>
      <c r="X746">
        <v>232</v>
      </c>
      <c r="Y746">
        <v>322</v>
      </c>
      <c r="Z746">
        <v>99</v>
      </c>
      <c r="AA746">
        <v>85</v>
      </c>
    </row>
    <row r="747" spans="1:27">
      <c r="A747" s="2">
        <v>43115</v>
      </c>
      <c r="B747">
        <v>457</v>
      </c>
      <c r="C747">
        <v>331</v>
      </c>
      <c r="D747">
        <v>81</v>
      </c>
      <c r="E747">
        <v>680</v>
      </c>
      <c r="F747">
        <v>471</v>
      </c>
      <c r="G747">
        <v>54</v>
      </c>
      <c r="H747">
        <v>100</v>
      </c>
      <c r="I747">
        <v>60</v>
      </c>
      <c r="J747">
        <v>246</v>
      </c>
      <c r="K747">
        <v>637</v>
      </c>
      <c r="L747">
        <v>167</v>
      </c>
      <c r="M747">
        <v>353</v>
      </c>
      <c r="N747">
        <v>811</v>
      </c>
      <c r="O747">
        <v>412</v>
      </c>
      <c r="P747">
        <v>1197</v>
      </c>
      <c r="Q747">
        <v>781</v>
      </c>
      <c r="R747">
        <v>284</v>
      </c>
      <c r="S747">
        <v>1499</v>
      </c>
      <c r="T747">
        <v>216</v>
      </c>
      <c r="U747">
        <v>490</v>
      </c>
      <c r="V747">
        <v>1545</v>
      </c>
      <c r="W747">
        <v>916</v>
      </c>
      <c r="X747">
        <v>213</v>
      </c>
      <c r="Y747">
        <v>124</v>
      </c>
      <c r="Z747">
        <v>196</v>
      </c>
      <c r="AA747">
        <v>173</v>
      </c>
    </row>
    <row r="748" spans="1:27">
      <c r="A748" s="2">
        <v>43116</v>
      </c>
      <c r="B748">
        <v>458</v>
      </c>
      <c r="C748">
        <v>297</v>
      </c>
      <c r="D748">
        <v>97</v>
      </c>
      <c r="E748">
        <v>712</v>
      </c>
      <c r="F748">
        <v>502</v>
      </c>
      <c r="G748">
        <v>81</v>
      </c>
      <c r="H748">
        <v>92</v>
      </c>
      <c r="I748">
        <v>55</v>
      </c>
      <c r="J748">
        <v>216</v>
      </c>
      <c r="K748">
        <v>655</v>
      </c>
      <c r="L748">
        <v>147</v>
      </c>
      <c r="M748">
        <v>301</v>
      </c>
      <c r="N748">
        <v>788</v>
      </c>
      <c r="O748">
        <v>351</v>
      </c>
      <c r="P748">
        <v>1148</v>
      </c>
      <c r="Q748">
        <v>668</v>
      </c>
      <c r="R748">
        <v>137</v>
      </c>
      <c r="S748">
        <v>1309</v>
      </c>
      <c r="T748">
        <v>149</v>
      </c>
      <c r="U748">
        <v>498</v>
      </c>
      <c r="V748">
        <v>1427</v>
      </c>
      <c r="W748">
        <v>913</v>
      </c>
      <c r="X748">
        <v>135</v>
      </c>
      <c r="Y748">
        <v>122</v>
      </c>
      <c r="Z748">
        <v>216</v>
      </c>
      <c r="AA748">
        <v>158</v>
      </c>
    </row>
    <row r="749" spans="1:27">
      <c r="A749" s="2">
        <v>43117</v>
      </c>
      <c r="B749">
        <v>339</v>
      </c>
      <c r="C749">
        <v>182</v>
      </c>
      <c r="D749">
        <v>50</v>
      </c>
      <c r="E749">
        <v>582</v>
      </c>
      <c r="F749">
        <v>363</v>
      </c>
      <c r="G749">
        <v>94</v>
      </c>
      <c r="H749">
        <v>83</v>
      </c>
      <c r="I749">
        <v>40</v>
      </c>
      <c r="J749">
        <v>184</v>
      </c>
      <c r="K749">
        <v>552</v>
      </c>
      <c r="L749">
        <v>144</v>
      </c>
      <c r="M749">
        <v>226</v>
      </c>
      <c r="N749">
        <v>555</v>
      </c>
      <c r="O749">
        <v>213</v>
      </c>
      <c r="P749">
        <v>808</v>
      </c>
      <c r="Q749">
        <v>468</v>
      </c>
      <c r="R749">
        <v>117</v>
      </c>
      <c r="S749">
        <v>867</v>
      </c>
      <c r="T749">
        <v>122</v>
      </c>
      <c r="U749">
        <v>409</v>
      </c>
      <c r="V749">
        <v>881</v>
      </c>
      <c r="W749">
        <v>549</v>
      </c>
      <c r="X749">
        <v>87</v>
      </c>
      <c r="Y749">
        <v>55</v>
      </c>
      <c r="Z749">
        <v>170</v>
      </c>
      <c r="AA749">
        <v>160</v>
      </c>
    </row>
    <row r="750" spans="1:27">
      <c r="A750" s="2">
        <v>43118</v>
      </c>
      <c r="B750">
        <v>139</v>
      </c>
      <c r="C750">
        <v>70</v>
      </c>
      <c r="D750">
        <v>19</v>
      </c>
      <c r="E750">
        <v>244</v>
      </c>
      <c r="F750">
        <v>153</v>
      </c>
      <c r="G750">
        <v>66</v>
      </c>
      <c r="H750">
        <v>64</v>
      </c>
      <c r="I750">
        <v>9</v>
      </c>
      <c r="J750">
        <v>126</v>
      </c>
      <c r="K750">
        <v>237</v>
      </c>
      <c r="L750">
        <v>94</v>
      </c>
      <c r="M750">
        <v>103</v>
      </c>
      <c r="N750">
        <v>261</v>
      </c>
      <c r="O750">
        <v>108</v>
      </c>
      <c r="P750">
        <v>372</v>
      </c>
      <c r="Q750">
        <v>224</v>
      </c>
      <c r="R750">
        <v>19</v>
      </c>
      <c r="S750">
        <v>467</v>
      </c>
      <c r="T750">
        <v>50</v>
      </c>
      <c r="U750">
        <v>212</v>
      </c>
      <c r="V750">
        <v>462</v>
      </c>
      <c r="W750">
        <v>224</v>
      </c>
      <c r="X750">
        <v>21</v>
      </c>
      <c r="Y750">
        <v>22</v>
      </c>
      <c r="Z750">
        <v>96</v>
      </c>
      <c r="AA750">
        <v>68</v>
      </c>
    </row>
    <row r="751" spans="1:27">
      <c r="A751" s="2">
        <v>43119</v>
      </c>
      <c r="B751">
        <v>253</v>
      </c>
      <c r="C751">
        <v>182</v>
      </c>
      <c r="D751">
        <v>52</v>
      </c>
      <c r="E751">
        <v>385</v>
      </c>
      <c r="F751">
        <v>284</v>
      </c>
      <c r="G751">
        <v>93</v>
      </c>
      <c r="H751">
        <v>64</v>
      </c>
      <c r="I751">
        <v>30</v>
      </c>
      <c r="J751">
        <v>192</v>
      </c>
      <c r="K751">
        <v>416</v>
      </c>
      <c r="L751">
        <v>84</v>
      </c>
      <c r="M751">
        <v>215</v>
      </c>
      <c r="N751">
        <v>418</v>
      </c>
      <c r="O751">
        <v>204</v>
      </c>
      <c r="P751">
        <v>679</v>
      </c>
      <c r="Q751">
        <v>435</v>
      </c>
      <c r="R751">
        <v>191</v>
      </c>
      <c r="S751">
        <v>977</v>
      </c>
      <c r="T751">
        <v>125</v>
      </c>
      <c r="U751">
        <v>314</v>
      </c>
      <c r="V751">
        <v>959</v>
      </c>
      <c r="W751">
        <v>626</v>
      </c>
      <c r="X751">
        <v>131</v>
      </c>
      <c r="Y751">
        <v>71</v>
      </c>
      <c r="Z751">
        <v>152</v>
      </c>
      <c r="AA751">
        <v>127</v>
      </c>
    </row>
    <row r="752" spans="1:27">
      <c r="A752" s="2">
        <v>43120</v>
      </c>
      <c r="B752">
        <v>318</v>
      </c>
      <c r="C752">
        <v>464</v>
      </c>
      <c r="D752">
        <v>158</v>
      </c>
      <c r="E752">
        <v>338</v>
      </c>
      <c r="F752">
        <v>339</v>
      </c>
      <c r="G752">
        <v>30</v>
      </c>
      <c r="H752">
        <v>54</v>
      </c>
      <c r="I752">
        <v>21</v>
      </c>
      <c r="J752">
        <v>82</v>
      </c>
      <c r="K752">
        <v>420</v>
      </c>
      <c r="L752">
        <v>196</v>
      </c>
      <c r="M752">
        <v>457</v>
      </c>
      <c r="N752">
        <v>402</v>
      </c>
      <c r="O752">
        <v>646</v>
      </c>
      <c r="P752">
        <v>639</v>
      </c>
      <c r="Q752">
        <v>862</v>
      </c>
      <c r="R752">
        <v>420</v>
      </c>
      <c r="S752">
        <v>1577</v>
      </c>
      <c r="T752">
        <v>232</v>
      </c>
      <c r="U752">
        <v>224</v>
      </c>
      <c r="V752">
        <v>1760</v>
      </c>
      <c r="W752">
        <v>929</v>
      </c>
      <c r="X752">
        <v>175</v>
      </c>
      <c r="Y752">
        <v>384</v>
      </c>
      <c r="Z752">
        <v>130</v>
      </c>
      <c r="AA752">
        <v>115</v>
      </c>
    </row>
    <row r="753" spans="1:27">
      <c r="A753" s="2">
        <v>43121</v>
      </c>
      <c r="B753">
        <v>340</v>
      </c>
      <c r="C753">
        <v>482</v>
      </c>
      <c r="D753">
        <v>128</v>
      </c>
      <c r="E753">
        <v>311</v>
      </c>
      <c r="F753">
        <v>379</v>
      </c>
      <c r="G753">
        <v>28</v>
      </c>
      <c r="H753">
        <v>63</v>
      </c>
      <c r="I753">
        <v>29</v>
      </c>
      <c r="J753">
        <v>73</v>
      </c>
      <c r="K753">
        <v>355</v>
      </c>
      <c r="L753">
        <v>201</v>
      </c>
      <c r="M753">
        <v>385</v>
      </c>
      <c r="N753">
        <v>384</v>
      </c>
      <c r="O753">
        <v>722</v>
      </c>
      <c r="P753">
        <v>686</v>
      </c>
      <c r="Q753">
        <v>996</v>
      </c>
      <c r="R753">
        <v>558</v>
      </c>
      <c r="S753">
        <v>1676</v>
      </c>
      <c r="T753">
        <v>331</v>
      </c>
      <c r="U753">
        <v>196</v>
      </c>
      <c r="V753">
        <v>1994</v>
      </c>
      <c r="W753">
        <v>955</v>
      </c>
      <c r="X753">
        <v>225</v>
      </c>
      <c r="Y753">
        <v>399</v>
      </c>
      <c r="Z753">
        <v>81</v>
      </c>
      <c r="AA753">
        <v>87</v>
      </c>
    </row>
    <row r="754" spans="1:27">
      <c r="A754" s="2">
        <v>43122</v>
      </c>
      <c r="B754">
        <v>278</v>
      </c>
      <c r="C754">
        <v>147</v>
      </c>
      <c r="D754">
        <v>47</v>
      </c>
      <c r="E754">
        <v>418</v>
      </c>
      <c r="F754">
        <v>314</v>
      </c>
      <c r="G754">
        <v>79</v>
      </c>
      <c r="H754">
        <v>85</v>
      </c>
      <c r="I754">
        <v>39</v>
      </c>
      <c r="J754">
        <v>150</v>
      </c>
      <c r="K754">
        <v>411</v>
      </c>
      <c r="L754">
        <v>120</v>
      </c>
      <c r="M754">
        <v>167</v>
      </c>
      <c r="N754">
        <v>404</v>
      </c>
      <c r="O754">
        <v>201</v>
      </c>
      <c r="P754">
        <v>654</v>
      </c>
      <c r="Q754">
        <v>430</v>
      </c>
      <c r="R754">
        <v>151</v>
      </c>
      <c r="S754">
        <v>839</v>
      </c>
      <c r="T754">
        <v>92</v>
      </c>
      <c r="U754">
        <v>299</v>
      </c>
      <c r="V754">
        <v>864</v>
      </c>
      <c r="W754">
        <v>420</v>
      </c>
      <c r="X754">
        <v>184</v>
      </c>
      <c r="Y754">
        <v>39</v>
      </c>
      <c r="Z754">
        <v>131</v>
      </c>
      <c r="AA754">
        <v>103</v>
      </c>
    </row>
    <row r="755" spans="1:27">
      <c r="A755" s="2">
        <v>43123</v>
      </c>
      <c r="B755">
        <v>385</v>
      </c>
      <c r="C755">
        <v>348</v>
      </c>
      <c r="D755">
        <v>73</v>
      </c>
      <c r="E755">
        <v>645</v>
      </c>
      <c r="F755">
        <v>456</v>
      </c>
      <c r="G755">
        <v>82</v>
      </c>
      <c r="H755">
        <v>110</v>
      </c>
      <c r="I755">
        <v>68</v>
      </c>
      <c r="J755">
        <v>203</v>
      </c>
      <c r="K755">
        <v>672</v>
      </c>
      <c r="L755">
        <v>145</v>
      </c>
      <c r="M755">
        <v>292</v>
      </c>
      <c r="N755">
        <v>632</v>
      </c>
      <c r="O755">
        <v>378</v>
      </c>
      <c r="P755">
        <v>1054</v>
      </c>
      <c r="Q755">
        <v>737</v>
      </c>
      <c r="R755">
        <v>206</v>
      </c>
      <c r="S755">
        <v>1276</v>
      </c>
      <c r="T755">
        <v>153</v>
      </c>
      <c r="U755">
        <v>480</v>
      </c>
      <c r="V755">
        <v>1374</v>
      </c>
      <c r="W755">
        <v>701</v>
      </c>
      <c r="X755">
        <v>112</v>
      </c>
      <c r="Y755">
        <v>124</v>
      </c>
      <c r="Z755">
        <v>153</v>
      </c>
      <c r="AA755">
        <v>116</v>
      </c>
    </row>
    <row r="756" spans="1:27">
      <c r="A756" s="2">
        <v>43124</v>
      </c>
      <c r="B756">
        <v>513</v>
      </c>
      <c r="C756">
        <v>395</v>
      </c>
      <c r="D756">
        <v>118</v>
      </c>
      <c r="E756">
        <v>807</v>
      </c>
      <c r="F756">
        <v>560</v>
      </c>
      <c r="G756">
        <v>96</v>
      </c>
      <c r="H756">
        <v>83</v>
      </c>
      <c r="I756">
        <v>80</v>
      </c>
      <c r="J756">
        <v>238</v>
      </c>
      <c r="K756">
        <v>837</v>
      </c>
      <c r="L756">
        <v>227</v>
      </c>
      <c r="M756">
        <v>447</v>
      </c>
      <c r="N756">
        <v>758</v>
      </c>
      <c r="O756">
        <v>483</v>
      </c>
      <c r="P756">
        <v>1319</v>
      </c>
      <c r="Q756">
        <v>912</v>
      </c>
      <c r="R756">
        <v>331</v>
      </c>
      <c r="S756">
        <v>1645</v>
      </c>
      <c r="T756">
        <v>211</v>
      </c>
      <c r="U756">
        <v>521</v>
      </c>
      <c r="V756">
        <v>1853</v>
      </c>
      <c r="W756">
        <v>921</v>
      </c>
      <c r="X756">
        <v>130</v>
      </c>
      <c r="Y756">
        <v>190</v>
      </c>
      <c r="Z756">
        <v>216</v>
      </c>
      <c r="AA756">
        <v>155</v>
      </c>
    </row>
    <row r="757" spans="1:27">
      <c r="A757" s="2">
        <v>43125</v>
      </c>
      <c r="B757">
        <v>468</v>
      </c>
      <c r="C757">
        <v>388</v>
      </c>
      <c r="D757">
        <v>111</v>
      </c>
      <c r="E757">
        <v>735</v>
      </c>
      <c r="F757">
        <v>536</v>
      </c>
      <c r="G757">
        <v>106</v>
      </c>
      <c r="H757">
        <v>100</v>
      </c>
      <c r="I757">
        <v>78</v>
      </c>
      <c r="J757">
        <v>231</v>
      </c>
      <c r="K757">
        <v>728</v>
      </c>
      <c r="L757">
        <v>175</v>
      </c>
      <c r="M757">
        <v>357</v>
      </c>
      <c r="N757">
        <v>700</v>
      </c>
      <c r="O757">
        <v>406</v>
      </c>
      <c r="P757">
        <v>1182</v>
      </c>
      <c r="Q757">
        <v>856</v>
      </c>
      <c r="R757">
        <v>244</v>
      </c>
      <c r="S757">
        <v>1499</v>
      </c>
      <c r="T757">
        <v>202</v>
      </c>
      <c r="U757">
        <v>481</v>
      </c>
      <c r="V757">
        <v>1755</v>
      </c>
      <c r="W757">
        <v>854</v>
      </c>
      <c r="X757">
        <v>170</v>
      </c>
      <c r="Y757">
        <v>184</v>
      </c>
      <c r="Z757">
        <v>234</v>
      </c>
      <c r="AA757">
        <v>181</v>
      </c>
    </row>
    <row r="758" spans="1:27">
      <c r="A758" s="2">
        <v>43126</v>
      </c>
      <c r="B758">
        <v>353</v>
      </c>
      <c r="C758">
        <v>348</v>
      </c>
      <c r="D758">
        <v>86</v>
      </c>
      <c r="E758">
        <v>598</v>
      </c>
      <c r="F758">
        <v>410</v>
      </c>
      <c r="G758">
        <v>81</v>
      </c>
      <c r="H758">
        <v>86</v>
      </c>
      <c r="I758">
        <v>52</v>
      </c>
      <c r="J758">
        <v>217</v>
      </c>
      <c r="K758">
        <v>582</v>
      </c>
      <c r="L758">
        <v>161</v>
      </c>
      <c r="M758">
        <v>317</v>
      </c>
      <c r="N758">
        <v>606</v>
      </c>
      <c r="O758">
        <v>376</v>
      </c>
      <c r="P758">
        <v>951</v>
      </c>
      <c r="Q758">
        <v>632</v>
      </c>
      <c r="R758">
        <v>260</v>
      </c>
      <c r="S758">
        <v>1272</v>
      </c>
      <c r="T758">
        <v>174</v>
      </c>
      <c r="U758">
        <v>383</v>
      </c>
      <c r="V758">
        <v>1440</v>
      </c>
      <c r="W758">
        <v>762</v>
      </c>
      <c r="X758">
        <v>100</v>
      </c>
      <c r="Y758">
        <v>130</v>
      </c>
      <c r="Z758">
        <v>186</v>
      </c>
      <c r="AA758">
        <v>135</v>
      </c>
    </row>
    <row r="759" spans="1:27">
      <c r="A759" s="2">
        <v>43127</v>
      </c>
      <c r="B759">
        <v>271</v>
      </c>
      <c r="C759">
        <v>417</v>
      </c>
      <c r="D759">
        <v>151</v>
      </c>
      <c r="E759">
        <v>271</v>
      </c>
      <c r="F759">
        <v>279</v>
      </c>
      <c r="G759">
        <v>44</v>
      </c>
      <c r="H759">
        <v>78</v>
      </c>
      <c r="I759">
        <v>28</v>
      </c>
      <c r="J759">
        <v>86</v>
      </c>
      <c r="K759">
        <v>367</v>
      </c>
      <c r="L759">
        <v>229</v>
      </c>
      <c r="M759">
        <v>376</v>
      </c>
      <c r="N759">
        <v>429</v>
      </c>
      <c r="O759">
        <v>536</v>
      </c>
      <c r="P759">
        <v>566</v>
      </c>
      <c r="Q759">
        <v>741</v>
      </c>
      <c r="R759">
        <v>317</v>
      </c>
      <c r="S759">
        <v>1382</v>
      </c>
      <c r="T759">
        <v>164</v>
      </c>
      <c r="U759">
        <v>243</v>
      </c>
      <c r="V759">
        <v>1612</v>
      </c>
      <c r="W759">
        <v>997</v>
      </c>
      <c r="X759">
        <v>155</v>
      </c>
      <c r="Y759">
        <v>274</v>
      </c>
      <c r="Z759">
        <v>83</v>
      </c>
      <c r="AA759">
        <v>83</v>
      </c>
    </row>
    <row r="760" spans="1:27">
      <c r="A760" s="2">
        <v>43128</v>
      </c>
      <c r="B760">
        <v>223</v>
      </c>
      <c r="C760">
        <v>397</v>
      </c>
      <c r="D760">
        <v>132</v>
      </c>
      <c r="E760">
        <v>258</v>
      </c>
      <c r="F760">
        <v>263</v>
      </c>
      <c r="G760">
        <v>38</v>
      </c>
      <c r="H760">
        <v>75</v>
      </c>
      <c r="I760">
        <v>19</v>
      </c>
      <c r="J760">
        <v>70</v>
      </c>
      <c r="K760">
        <v>345</v>
      </c>
      <c r="L760">
        <v>199</v>
      </c>
      <c r="M760">
        <v>344</v>
      </c>
      <c r="N760">
        <v>414</v>
      </c>
      <c r="O760">
        <v>506</v>
      </c>
      <c r="P760">
        <v>518</v>
      </c>
      <c r="Q760">
        <v>724</v>
      </c>
      <c r="R760">
        <v>441</v>
      </c>
      <c r="S760">
        <v>1527</v>
      </c>
      <c r="T760">
        <v>213</v>
      </c>
      <c r="U760">
        <v>211</v>
      </c>
      <c r="V760">
        <v>1636</v>
      </c>
      <c r="W760">
        <v>857</v>
      </c>
      <c r="X760">
        <v>159</v>
      </c>
      <c r="Y760">
        <v>344</v>
      </c>
      <c r="Z760">
        <v>77</v>
      </c>
      <c r="AA760">
        <v>101</v>
      </c>
    </row>
    <row r="761" spans="1:27">
      <c r="A761" s="2">
        <v>43129</v>
      </c>
      <c r="B761">
        <v>314</v>
      </c>
      <c r="C761">
        <v>501</v>
      </c>
      <c r="D761">
        <v>114</v>
      </c>
      <c r="E761">
        <v>241</v>
      </c>
      <c r="F761">
        <v>348</v>
      </c>
      <c r="G761">
        <v>45</v>
      </c>
      <c r="H761">
        <v>75</v>
      </c>
      <c r="I761">
        <v>33</v>
      </c>
      <c r="J761">
        <v>80</v>
      </c>
      <c r="K761">
        <v>323</v>
      </c>
      <c r="L761">
        <v>173</v>
      </c>
      <c r="M761">
        <v>400</v>
      </c>
      <c r="N761">
        <v>454</v>
      </c>
      <c r="O761">
        <v>576</v>
      </c>
      <c r="P761">
        <v>604</v>
      </c>
      <c r="Q761">
        <v>775</v>
      </c>
      <c r="R761">
        <v>426</v>
      </c>
      <c r="S761">
        <v>1592</v>
      </c>
      <c r="T761">
        <v>214</v>
      </c>
      <c r="U761">
        <v>208</v>
      </c>
      <c r="V761">
        <v>1798</v>
      </c>
      <c r="W761">
        <v>1045</v>
      </c>
      <c r="X761">
        <v>203</v>
      </c>
      <c r="Y761">
        <v>261</v>
      </c>
      <c r="Z761">
        <v>91</v>
      </c>
      <c r="AA761">
        <v>101</v>
      </c>
    </row>
    <row r="762" spans="1:27">
      <c r="A762" s="2">
        <v>43130</v>
      </c>
      <c r="B762">
        <v>475</v>
      </c>
      <c r="C762">
        <v>446</v>
      </c>
      <c r="D762">
        <v>133</v>
      </c>
      <c r="E762">
        <v>797</v>
      </c>
      <c r="F762">
        <v>590</v>
      </c>
      <c r="G762">
        <v>98</v>
      </c>
      <c r="H762">
        <v>86</v>
      </c>
      <c r="I762">
        <v>68</v>
      </c>
      <c r="J762">
        <v>249</v>
      </c>
      <c r="K762">
        <v>724</v>
      </c>
      <c r="L762">
        <v>196</v>
      </c>
      <c r="M762">
        <v>439</v>
      </c>
      <c r="N762">
        <v>804</v>
      </c>
      <c r="O762">
        <v>457</v>
      </c>
      <c r="P762">
        <v>1280</v>
      </c>
      <c r="Q762">
        <v>849</v>
      </c>
      <c r="R762">
        <v>251</v>
      </c>
      <c r="S762">
        <v>1622</v>
      </c>
      <c r="T762">
        <v>200</v>
      </c>
      <c r="U762">
        <v>551</v>
      </c>
      <c r="V762">
        <v>1806</v>
      </c>
      <c r="W762">
        <v>871</v>
      </c>
      <c r="X762">
        <v>179</v>
      </c>
      <c r="Y762">
        <v>150</v>
      </c>
      <c r="Z762">
        <v>234</v>
      </c>
      <c r="AA762">
        <v>148</v>
      </c>
    </row>
    <row r="763" spans="1:27">
      <c r="A763" s="2">
        <v>43131</v>
      </c>
      <c r="B763">
        <v>451</v>
      </c>
      <c r="C763">
        <v>357</v>
      </c>
      <c r="D763">
        <v>99</v>
      </c>
      <c r="E763">
        <v>821</v>
      </c>
      <c r="F763">
        <v>554</v>
      </c>
      <c r="G763">
        <v>104</v>
      </c>
      <c r="H763">
        <v>96</v>
      </c>
      <c r="I763">
        <v>58</v>
      </c>
      <c r="J763">
        <v>302</v>
      </c>
      <c r="K763">
        <v>768</v>
      </c>
      <c r="L763">
        <v>183</v>
      </c>
      <c r="M763">
        <v>527</v>
      </c>
      <c r="N763">
        <v>761</v>
      </c>
      <c r="O763">
        <v>439</v>
      </c>
      <c r="P763">
        <v>1335</v>
      </c>
      <c r="Q763">
        <v>834</v>
      </c>
      <c r="R763">
        <v>266</v>
      </c>
      <c r="S763">
        <v>1511</v>
      </c>
      <c r="T763">
        <v>228</v>
      </c>
      <c r="U763">
        <v>545</v>
      </c>
      <c r="V763">
        <v>1643</v>
      </c>
      <c r="W763">
        <v>899</v>
      </c>
      <c r="X763">
        <v>174</v>
      </c>
      <c r="Y763">
        <v>153</v>
      </c>
      <c r="Z763">
        <v>232</v>
      </c>
      <c r="AA763">
        <v>195</v>
      </c>
    </row>
    <row r="764" spans="1:27">
      <c r="A764" s="2">
        <v>43132</v>
      </c>
      <c r="B764">
        <v>211</v>
      </c>
      <c r="C764">
        <v>108</v>
      </c>
      <c r="D764">
        <v>42</v>
      </c>
      <c r="E764">
        <v>374</v>
      </c>
      <c r="F764">
        <v>232</v>
      </c>
      <c r="G764">
        <v>89</v>
      </c>
      <c r="H764">
        <v>85</v>
      </c>
      <c r="I764">
        <v>24</v>
      </c>
      <c r="J764">
        <v>183</v>
      </c>
      <c r="K764">
        <v>369</v>
      </c>
      <c r="L764">
        <v>98</v>
      </c>
      <c r="M764">
        <v>235</v>
      </c>
      <c r="N764">
        <v>321</v>
      </c>
      <c r="O764">
        <v>98</v>
      </c>
      <c r="P764">
        <v>485</v>
      </c>
      <c r="Q764">
        <v>258</v>
      </c>
      <c r="R764">
        <v>61</v>
      </c>
      <c r="S764">
        <v>570</v>
      </c>
      <c r="T764">
        <v>72</v>
      </c>
      <c r="U764">
        <v>241</v>
      </c>
      <c r="V764">
        <v>615</v>
      </c>
      <c r="W764">
        <v>322</v>
      </c>
      <c r="X764">
        <v>102</v>
      </c>
      <c r="Y764">
        <v>42</v>
      </c>
      <c r="Z764">
        <v>130</v>
      </c>
      <c r="AA764">
        <v>95</v>
      </c>
    </row>
    <row r="765" spans="1:27">
      <c r="A765" s="2">
        <v>43133</v>
      </c>
      <c r="B765">
        <v>322</v>
      </c>
      <c r="C765">
        <v>350</v>
      </c>
      <c r="D765">
        <v>94</v>
      </c>
      <c r="E765">
        <v>651</v>
      </c>
      <c r="F765">
        <v>491</v>
      </c>
      <c r="G765">
        <v>98</v>
      </c>
      <c r="H765">
        <v>94</v>
      </c>
      <c r="I765">
        <v>62</v>
      </c>
      <c r="J765">
        <v>224</v>
      </c>
      <c r="K765">
        <v>665</v>
      </c>
      <c r="L765">
        <v>133</v>
      </c>
      <c r="M765">
        <v>445</v>
      </c>
      <c r="N765">
        <v>669</v>
      </c>
      <c r="O765">
        <v>371</v>
      </c>
      <c r="P765">
        <v>1038</v>
      </c>
      <c r="Q765">
        <v>670</v>
      </c>
      <c r="R765">
        <v>256</v>
      </c>
      <c r="S765">
        <v>1318</v>
      </c>
      <c r="T765">
        <v>171</v>
      </c>
      <c r="U765">
        <v>457</v>
      </c>
      <c r="V765">
        <v>1424</v>
      </c>
      <c r="W765">
        <v>723</v>
      </c>
      <c r="X765">
        <v>102</v>
      </c>
      <c r="Y765">
        <v>146</v>
      </c>
      <c r="Z765">
        <v>203</v>
      </c>
      <c r="AA765">
        <v>164</v>
      </c>
    </row>
    <row r="766" spans="1:27">
      <c r="A766" s="2">
        <v>43134</v>
      </c>
      <c r="B766">
        <v>92</v>
      </c>
      <c r="C766">
        <v>205</v>
      </c>
      <c r="D766">
        <v>106</v>
      </c>
      <c r="E766">
        <v>205</v>
      </c>
      <c r="F766">
        <v>123</v>
      </c>
      <c r="G766">
        <v>41</v>
      </c>
      <c r="H766">
        <v>81</v>
      </c>
      <c r="I766">
        <v>33</v>
      </c>
      <c r="J766">
        <v>68</v>
      </c>
      <c r="K766">
        <v>268</v>
      </c>
      <c r="L766">
        <v>189</v>
      </c>
      <c r="M766">
        <v>308</v>
      </c>
      <c r="N766">
        <v>128</v>
      </c>
      <c r="O766">
        <v>475</v>
      </c>
      <c r="P766">
        <v>249</v>
      </c>
      <c r="Q766">
        <v>415</v>
      </c>
      <c r="R766">
        <v>248</v>
      </c>
      <c r="S766">
        <v>823</v>
      </c>
      <c r="T766">
        <v>177</v>
      </c>
      <c r="U766">
        <v>151</v>
      </c>
      <c r="V766">
        <v>967</v>
      </c>
      <c r="W766">
        <v>296</v>
      </c>
      <c r="X766">
        <v>163</v>
      </c>
      <c r="Y766">
        <v>284</v>
      </c>
      <c r="Z766">
        <v>90</v>
      </c>
      <c r="AA766">
        <v>76</v>
      </c>
    </row>
    <row r="767" spans="1:27">
      <c r="A767" s="2">
        <v>43135</v>
      </c>
      <c r="B767">
        <v>190</v>
      </c>
      <c r="C767">
        <v>448</v>
      </c>
      <c r="D767">
        <v>84</v>
      </c>
      <c r="E767">
        <v>249</v>
      </c>
      <c r="F767">
        <v>275</v>
      </c>
      <c r="G767">
        <v>41</v>
      </c>
      <c r="H767">
        <v>56</v>
      </c>
      <c r="I767">
        <v>31</v>
      </c>
      <c r="J767">
        <v>71</v>
      </c>
      <c r="K767">
        <v>330</v>
      </c>
      <c r="L767">
        <v>207</v>
      </c>
      <c r="M767">
        <v>314</v>
      </c>
      <c r="N767">
        <v>379</v>
      </c>
      <c r="O767">
        <v>679</v>
      </c>
      <c r="P767">
        <v>512</v>
      </c>
      <c r="Q767">
        <v>740</v>
      </c>
      <c r="R767">
        <v>480</v>
      </c>
      <c r="S767">
        <v>1077</v>
      </c>
      <c r="T767">
        <v>241</v>
      </c>
      <c r="U767">
        <v>183</v>
      </c>
      <c r="V767">
        <v>1227</v>
      </c>
      <c r="W767">
        <v>703</v>
      </c>
      <c r="X767">
        <v>238</v>
      </c>
      <c r="Y767">
        <v>257</v>
      </c>
      <c r="Z767">
        <v>84</v>
      </c>
      <c r="AA767">
        <v>48</v>
      </c>
    </row>
    <row r="768" spans="1:27">
      <c r="A768" s="2">
        <v>43136</v>
      </c>
      <c r="B768">
        <v>297</v>
      </c>
      <c r="C768">
        <v>238</v>
      </c>
      <c r="D768">
        <v>81</v>
      </c>
      <c r="E768">
        <v>483</v>
      </c>
      <c r="F768">
        <v>346</v>
      </c>
      <c r="G768">
        <v>77</v>
      </c>
      <c r="H768">
        <v>98</v>
      </c>
      <c r="I768">
        <v>38</v>
      </c>
      <c r="J768">
        <v>163</v>
      </c>
      <c r="K768">
        <v>501</v>
      </c>
      <c r="L768">
        <v>130</v>
      </c>
      <c r="M768">
        <v>393</v>
      </c>
      <c r="N768">
        <v>585</v>
      </c>
      <c r="O768">
        <v>359</v>
      </c>
      <c r="P768">
        <v>765</v>
      </c>
      <c r="Q768">
        <v>521</v>
      </c>
      <c r="R768">
        <v>347</v>
      </c>
      <c r="S768">
        <v>1161</v>
      </c>
      <c r="T768">
        <v>168</v>
      </c>
      <c r="U768">
        <v>397</v>
      </c>
      <c r="V768">
        <v>1263</v>
      </c>
      <c r="W768">
        <v>632</v>
      </c>
      <c r="X768">
        <v>222</v>
      </c>
      <c r="Y768">
        <v>104</v>
      </c>
      <c r="Z768">
        <v>156</v>
      </c>
      <c r="AA768">
        <v>109</v>
      </c>
    </row>
    <row r="769" spans="1:27">
      <c r="A769" s="2">
        <v>43137</v>
      </c>
      <c r="B769">
        <v>502</v>
      </c>
      <c r="C769">
        <v>726</v>
      </c>
      <c r="D769">
        <v>201</v>
      </c>
      <c r="E769">
        <v>369</v>
      </c>
      <c r="F769">
        <v>576</v>
      </c>
      <c r="G769">
        <v>38</v>
      </c>
      <c r="H769">
        <v>77</v>
      </c>
      <c r="I769">
        <v>19</v>
      </c>
      <c r="J769">
        <v>73</v>
      </c>
      <c r="K769">
        <v>461</v>
      </c>
      <c r="L769">
        <v>253</v>
      </c>
      <c r="M769">
        <v>558</v>
      </c>
      <c r="N769">
        <v>982</v>
      </c>
      <c r="O769">
        <v>1035</v>
      </c>
      <c r="P769">
        <v>996</v>
      </c>
      <c r="Q769">
        <v>1171</v>
      </c>
      <c r="R769">
        <v>1032</v>
      </c>
      <c r="S769">
        <v>2317</v>
      </c>
      <c r="T769">
        <v>394</v>
      </c>
      <c r="U769">
        <v>223</v>
      </c>
      <c r="V769">
        <v>2693</v>
      </c>
      <c r="W769">
        <v>1677</v>
      </c>
      <c r="X769">
        <v>167</v>
      </c>
      <c r="Y769">
        <v>518</v>
      </c>
      <c r="Z769">
        <v>126</v>
      </c>
      <c r="AA769">
        <v>90</v>
      </c>
    </row>
    <row r="770" spans="1:27">
      <c r="A770" s="2">
        <v>43138</v>
      </c>
      <c r="B770">
        <v>426</v>
      </c>
      <c r="C770">
        <v>366</v>
      </c>
      <c r="D770">
        <v>101</v>
      </c>
      <c r="E770">
        <v>802</v>
      </c>
      <c r="F770">
        <v>543</v>
      </c>
      <c r="G770">
        <v>94</v>
      </c>
      <c r="H770">
        <v>91</v>
      </c>
      <c r="I770">
        <v>57</v>
      </c>
      <c r="J770">
        <v>265</v>
      </c>
      <c r="K770">
        <v>734</v>
      </c>
      <c r="L770">
        <v>161</v>
      </c>
      <c r="M770">
        <v>519</v>
      </c>
      <c r="N770">
        <v>696</v>
      </c>
      <c r="O770">
        <v>370</v>
      </c>
      <c r="P770">
        <v>1349</v>
      </c>
      <c r="Q770">
        <v>842</v>
      </c>
      <c r="R770">
        <v>300</v>
      </c>
      <c r="S770">
        <v>1511</v>
      </c>
      <c r="T770">
        <v>232</v>
      </c>
      <c r="U770">
        <v>519</v>
      </c>
      <c r="V770">
        <v>1626</v>
      </c>
      <c r="W770">
        <v>814</v>
      </c>
      <c r="X770">
        <v>158</v>
      </c>
      <c r="Y770">
        <v>125</v>
      </c>
      <c r="Z770">
        <v>225</v>
      </c>
      <c r="AA770">
        <v>165</v>
      </c>
    </row>
    <row r="771" spans="1:27">
      <c r="A771" s="2">
        <v>43139</v>
      </c>
      <c r="B771">
        <v>432</v>
      </c>
      <c r="C771">
        <v>437</v>
      </c>
      <c r="D771">
        <v>129</v>
      </c>
      <c r="E771">
        <v>870</v>
      </c>
      <c r="F771">
        <v>607</v>
      </c>
      <c r="G771">
        <v>82</v>
      </c>
      <c r="H771">
        <v>114</v>
      </c>
      <c r="I771">
        <v>59</v>
      </c>
      <c r="J771">
        <v>254</v>
      </c>
      <c r="K771">
        <v>848</v>
      </c>
      <c r="L771">
        <v>154</v>
      </c>
      <c r="M771">
        <v>553</v>
      </c>
      <c r="N771">
        <v>727</v>
      </c>
      <c r="O771">
        <v>426</v>
      </c>
      <c r="P771">
        <v>1350</v>
      </c>
      <c r="Q771">
        <v>819</v>
      </c>
      <c r="R771">
        <v>280</v>
      </c>
      <c r="S771">
        <v>1700</v>
      </c>
      <c r="T771">
        <v>210</v>
      </c>
      <c r="U771">
        <v>558</v>
      </c>
      <c r="V771">
        <v>1792</v>
      </c>
      <c r="W771">
        <v>913</v>
      </c>
      <c r="X771">
        <v>121</v>
      </c>
      <c r="Y771">
        <v>134</v>
      </c>
      <c r="Z771">
        <v>277</v>
      </c>
      <c r="AA771">
        <v>170</v>
      </c>
    </row>
    <row r="772" spans="1:27">
      <c r="A772" s="2">
        <v>43140</v>
      </c>
      <c r="B772">
        <v>155</v>
      </c>
      <c r="C772">
        <v>130</v>
      </c>
      <c r="D772">
        <v>52</v>
      </c>
      <c r="E772">
        <v>394</v>
      </c>
      <c r="F772">
        <v>227</v>
      </c>
      <c r="G772">
        <v>76</v>
      </c>
      <c r="H772">
        <v>90</v>
      </c>
      <c r="I772">
        <v>19</v>
      </c>
      <c r="J772">
        <v>153</v>
      </c>
      <c r="K772">
        <v>372</v>
      </c>
      <c r="L772">
        <v>78</v>
      </c>
      <c r="M772">
        <v>264</v>
      </c>
      <c r="N772">
        <v>295</v>
      </c>
      <c r="O772">
        <v>141</v>
      </c>
      <c r="P772">
        <v>569</v>
      </c>
      <c r="Q772">
        <v>332</v>
      </c>
      <c r="R772">
        <v>106</v>
      </c>
      <c r="S772">
        <v>842</v>
      </c>
      <c r="T772">
        <v>88</v>
      </c>
      <c r="U772">
        <v>246</v>
      </c>
      <c r="V772">
        <v>980</v>
      </c>
      <c r="W772">
        <v>410</v>
      </c>
      <c r="X772">
        <v>122</v>
      </c>
      <c r="Y772">
        <v>44</v>
      </c>
      <c r="Z772">
        <v>123</v>
      </c>
      <c r="AA772">
        <v>98</v>
      </c>
    </row>
    <row r="773" spans="1:27">
      <c r="A773" s="2">
        <v>43141</v>
      </c>
      <c r="B773">
        <v>108</v>
      </c>
      <c r="C773">
        <v>100</v>
      </c>
      <c r="D773">
        <v>56</v>
      </c>
      <c r="E773">
        <v>121</v>
      </c>
      <c r="F773">
        <v>83</v>
      </c>
      <c r="G773">
        <v>37</v>
      </c>
      <c r="H773">
        <v>68</v>
      </c>
      <c r="I773">
        <v>15</v>
      </c>
      <c r="J773">
        <v>46</v>
      </c>
      <c r="K773">
        <v>191</v>
      </c>
      <c r="L773">
        <v>78</v>
      </c>
      <c r="M773">
        <v>137</v>
      </c>
      <c r="N773">
        <v>57</v>
      </c>
      <c r="O773">
        <v>156</v>
      </c>
      <c r="P773">
        <v>141</v>
      </c>
      <c r="Q773">
        <v>200</v>
      </c>
      <c r="R773">
        <v>48</v>
      </c>
      <c r="S773">
        <v>567</v>
      </c>
      <c r="T773">
        <v>55</v>
      </c>
      <c r="U773">
        <v>109</v>
      </c>
      <c r="V773">
        <v>772</v>
      </c>
      <c r="W773">
        <v>203</v>
      </c>
      <c r="X773">
        <v>163</v>
      </c>
      <c r="Y773">
        <v>49</v>
      </c>
      <c r="Z773">
        <v>47</v>
      </c>
      <c r="AA773">
        <v>45</v>
      </c>
    </row>
    <row r="774" spans="1:27">
      <c r="A774" s="2">
        <v>43142</v>
      </c>
      <c r="B774">
        <v>63</v>
      </c>
      <c r="C774">
        <v>77</v>
      </c>
      <c r="D774">
        <v>40</v>
      </c>
      <c r="E774">
        <v>79</v>
      </c>
      <c r="F774">
        <v>63</v>
      </c>
      <c r="G774">
        <v>26</v>
      </c>
      <c r="H774">
        <v>50</v>
      </c>
      <c r="I774">
        <v>8</v>
      </c>
      <c r="J774">
        <v>47</v>
      </c>
      <c r="K774">
        <v>77</v>
      </c>
      <c r="L774">
        <v>79</v>
      </c>
      <c r="M774">
        <v>122</v>
      </c>
      <c r="N774">
        <v>67</v>
      </c>
      <c r="O774">
        <v>120</v>
      </c>
      <c r="P774">
        <v>136</v>
      </c>
      <c r="Q774">
        <v>195</v>
      </c>
      <c r="R774">
        <v>72</v>
      </c>
      <c r="S774">
        <v>545</v>
      </c>
      <c r="T774">
        <v>59</v>
      </c>
      <c r="U774">
        <v>44</v>
      </c>
      <c r="V774">
        <v>779</v>
      </c>
      <c r="W774">
        <v>155</v>
      </c>
      <c r="X774">
        <v>215</v>
      </c>
      <c r="Y774">
        <v>61</v>
      </c>
      <c r="Z774">
        <v>54</v>
      </c>
      <c r="AA774">
        <v>14</v>
      </c>
    </row>
    <row r="775" spans="1:27">
      <c r="A775" s="2">
        <v>43143</v>
      </c>
      <c r="B775">
        <v>363</v>
      </c>
      <c r="C775">
        <v>309</v>
      </c>
      <c r="D775">
        <v>104</v>
      </c>
      <c r="E775">
        <v>675</v>
      </c>
      <c r="F775">
        <v>502</v>
      </c>
      <c r="G775">
        <v>116</v>
      </c>
      <c r="H775">
        <v>91</v>
      </c>
      <c r="I775">
        <v>55</v>
      </c>
      <c r="J775">
        <v>247</v>
      </c>
      <c r="K775">
        <v>629</v>
      </c>
      <c r="L775">
        <v>141</v>
      </c>
      <c r="M775">
        <v>431</v>
      </c>
      <c r="N775">
        <v>710</v>
      </c>
      <c r="O775">
        <v>366</v>
      </c>
      <c r="P775">
        <v>1200</v>
      </c>
      <c r="Q775">
        <v>794</v>
      </c>
      <c r="R775">
        <v>298</v>
      </c>
      <c r="S775">
        <v>1375</v>
      </c>
      <c r="T775">
        <v>203</v>
      </c>
      <c r="U775">
        <v>486</v>
      </c>
      <c r="V775">
        <v>1429</v>
      </c>
      <c r="W775">
        <v>689</v>
      </c>
      <c r="X775">
        <v>207</v>
      </c>
      <c r="Y775">
        <v>140</v>
      </c>
      <c r="Z775">
        <v>205</v>
      </c>
      <c r="AA775">
        <v>142</v>
      </c>
    </row>
    <row r="776" spans="1:27">
      <c r="A776" s="2">
        <v>43144</v>
      </c>
      <c r="B776">
        <v>229</v>
      </c>
      <c r="C776">
        <v>169</v>
      </c>
      <c r="D776">
        <v>72</v>
      </c>
      <c r="E776">
        <v>474</v>
      </c>
      <c r="F776">
        <v>318</v>
      </c>
      <c r="G776">
        <v>86</v>
      </c>
      <c r="H776">
        <v>83</v>
      </c>
      <c r="I776">
        <v>37</v>
      </c>
      <c r="J776">
        <v>195</v>
      </c>
      <c r="K776">
        <v>400</v>
      </c>
      <c r="L776">
        <v>133</v>
      </c>
      <c r="M776">
        <v>303</v>
      </c>
      <c r="N776">
        <v>433</v>
      </c>
      <c r="O776">
        <v>213</v>
      </c>
      <c r="P776">
        <v>783</v>
      </c>
      <c r="Q776">
        <v>535</v>
      </c>
      <c r="R776">
        <v>83</v>
      </c>
      <c r="S776">
        <v>1008</v>
      </c>
      <c r="T776">
        <v>109</v>
      </c>
      <c r="U776">
        <v>331</v>
      </c>
      <c r="V776">
        <v>1249</v>
      </c>
      <c r="W776">
        <v>418</v>
      </c>
      <c r="X776">
        <v>150</v>
      </c>
      <c r="Y776">
        <v>65</v>
      </c>
      <c r="Z776">
        <v>130</v>
      </c>
      <c r="AA776">
        <v>115</v>
      </c>
    </row>
    <row r="777" spans="1:27">
      <c r="A777" s="2">
        <v>43145</v>
      </c>
      <c r="B777">
        <v>286</v>
      </c>
      <c r="C777">
        <v>346</v>
      </c>
      <c r="D777">
        <v>111</v>
      </c>
      <c r="E777">
        <v>663</v>
      </c>
      <c r="F777">
        <v>447</v>
      </c>
      <c r="G777">
        <v>104</v>
      </c>
      <c r="H777">
        <v>94</v>
      </c>
      <c r="I777">
        <v>40</v>
      </c>
      <c r="J777">
        <v>266</v>
      </c>
      <c r="K777">
        <v>621</v>
      </c>
      <c r="L777">
        <v>190</v>
      </c>
      <c r="M777">
        <v>466</v>
      </c>
      <c r="N777">
        <v>736</v>
      </c>
      <c r="O777">
        <v>380</v>
      </c>
      <c r="P777">
        <v>1185</v>
      </c>
      <c r="Q777">
        <v>685</v>
      </c>
      <c r="R777">
        <v>283</v>
      </c>
      <c r="S777">
        <v>1315</v>
      </c>
      <c r="T777">
        <v>176</v>
      </c>
      <c r="U777">
        <v>472</v>
      </c>
      <c r="V777">
        <v>1445</v>
      </c>
      <c r="W777">
        <v>799</v>
      </c>
      <c r="X777">
        <v>143</v>
      </c>
      <c r="Y777">
        <v>137</v>
      </c>
      <c r="Z777">
        <v>198</v>
      </c>
      <c r="AA777">
        <v>131</v>
      </c>
    </row>
    <row r="778" spans="1:27">
      <c r="A778" s="2">
        <v>43146</v>
      </c>
      <c r="B778">
        <v>438</v>
      </c>
      <c r="C778">
        <v>436</v>
      </c>
      <c r="D778">
        <v>142</v>
      </c>
      <c r="E778">
        <v>797</v>
      </c>
      <c r="F778">
        <v>613</v>
      </c>
      <c r="G778">
        <v>109</v>
      </c>
      <c r="H778">
        <v>97</v>
      </c>
      <c r="I778">
        <v>76</v>
      </c>
      <c r="J778">
        <v>236</v>
      </c>
      <c r="K778">
        <v>765</v>
      </c>
      <c r="L778">
        <v>190</v>
      </c>
      <c r="M778">
        <v>538</v>
      </c>
      <c r="N778">
        <v>765</v>
      </c>
      <c r="O778">
        <v>516</v>
      </c>
      <c r="P778">
        <v>1424</v>
      </c>
      <c r="Q778">
        <v>913</v>
      </c>
      <c r="R778">
        <v>314</v>
      </c>
      <c r="S778">
        <v>1653</v>
      </c>
      <c r="T778">
        <v>249</v>
      </c>
      <c r="U778">
        <v>543</v>
      </c>
      <c r="V778">
        <v>1703</v>
      </c>
      <c r="W778">
        <v>1105</v>
      </c>
      <c r="X778">
        <v>104</v>
      </c>
      <c r="Y778">
        <v>192</v>
      </c>
      <c r="Z778">
        <v>222</v>
      </c>
      <c r="AA778">
        <v>142</v>
      </c>
    </row>
    <row r="779" spans="1:27">
      <c r="A779" s="2">
        <v>43147</v>
      </c>
      <c r="B779">
        <v>445</v>
      </c>
      <c r="C779">
        <v>376</v>
      </c>
      <c r="D779">
        <v>99</v>
      </c>
      <c r="E779">
        <v>674</v>
      </c>
      <c r="F779">
        <v>525</v>
      </c>
      <c r="G779">
        <v>93</v>
      </c>
      <c r="H779">
        <v>90</v>
      </c>
      <c r="I779">
        <v>64</v>
      </c>
      <c r="J779">
        <v>213</v>
      </c>
      <c r="K779">
        <v>669</v>
      </c>
      <c r="L779">
        <v>192</v>
      </c>
      <c r="M779">
        <v>504</v>
      </c>
      <c r="N779">
        <v>667</v>
      </c>
      <c r="O779">
        <v>419</v>
      </c>
      <c r="P779">
        <v>1262</v>
      </c>
      <c r="Q779">
        <v>754</v>
      </c>
      <c r="R779">
        <v>267</v>
      </c>
      <c r="S779">
        <v>1657</v>
      </c>
      <c r="T779">
        <v>205</v>
      </c>
      <c r="U779">
        <v>431</v>
      </c>
      <c r="V779">
        <v>1744</v>
      </c>
      <c r="W779">
        <v>920</v>
      </c>
      <c r="X779">
        <v>118</v>
      </c>
      <c r="Y779">
        <v>171</v>
      </c>
      <c r="Z779">
        <v>181</v>
      </c>
      <c r="AA779">
        <v>135</v>
      </c>
    </row>
    <row r="780" spans="1:27">
      <c r="A780" s="2">
        <v>43148</v>
      </c>
      <c r="B780">
        <v>213</v>
      </c>
      <c r="C780">
        <v>413</v>
      </c>
      <c r="D780">
        <v>154</v>
      </c>
      <c r="E780">
        <v>301</v>
      </c>
      <c r="F780">
        <v>297</v>
      </c>
      <c r="G780">
        <v>31</v>
      </c>
      <c r="H780">
        <v>72</v>
      </c>
      <c r="I780">
        <v>37</v>
      </c>
      <c r="J780">
        <v>89</v>
      </c>
      <c r="K780">
        <v>444</v>
      </c>
      <c r="L780">
        <v>229</v>
      </c>
      <c r="M780">
        <v>396</v>
      </c>
      <c r="N780">
        <v>374</v>
      </c>
      <c r="O780">
        <v>652</v>
      </c>
      <c r="P780">
        <v>625</v>
      </c>
      <c r="Q780">
        <v>904</v>
      </c>
      <c r="R780">
        <v>329</v>
      </c>
      <c r="S780">
        <v>1373</v>
      </c>
      <c r="T780">
        <v>210</v>
      </c>
      <c r="U780">
        <v>226</v>
      </c>
      <c r="V780">
        <v>1519</v>
      </c>
      <c r="W780">
        <v>826</v>
      </c>
      <c r="X780">
        <v>171</v>
      </c>
      <c r="Y780">
        <v>346</v>
      </c>
      <c r="Z780">
        <v>111</v>
      </c>
      <c r="AA780">
        <v>86</v>
      </c>
    </row>
    <row r="781" spans="1:27">
      <c r="A781" s="2">
        <v>43149</v>
      </c>
      <c r="B781">
        <v>288</v>
      </c>
      <c r="C781">
        <v>635</v>
      </c>
      <c r="D781">
        <v>135</v>
      </c>
      <c r="E781">
        <v>335</v>
      </c>
      <c r="F781">
        <v>352</v>
      </c>
      <c r="G781">
        <v>38</v>
      </c>
      <c r="H781">
        <v>73</v>
      </c>
      <c r="I781">
        <v>22</v>
      </c>
      <c r="J781">
        <v>71</v>
      </c>
      <c r="K781">
        <v>374</v>
      </c>
      <c r="L781">
        <v>178</v>
      </c>
      <c r="M781">
        <v>400</v>
      </c>
      <c r="N781">
        <v>488</v>
      </c>
      <c r="O781">
        <v>729</v>
      </c>
      <c r="P781">
        <v>661</v>
      </c>
      <c r="Q781">
        <v>1037</v>
      </c>
      <c r="R781">
        <v>575</v>
      </c>
      <c r="S781">
        <v>1454</v>
      </c>
      <c r="T781">
        <v>228</v>
      </c>
      <c r="U781">
        <v>187</v>
      </c>
      <c r="V781">
        <v>1637</v>
      </c>
      <c r="W781">
        <v>1113</v>
      </c>
      <c r="X781">
        <v>212</v>
      </c>
      <c r="Y781">
        <v>405</v>
      </c>
      <c r="Z781">
        <v>83</v>
      </c>
      <c r="AA781">
        <v>123</v>
      </c>
    </row>
    <row r="782" spans="1:27">
      <c r="A782" s="2">
        <v>43150</v>
      </c>
      <c r="B782">
        <v>472</v>
      </c>
      <c r="C782">
        <v>309</v>
      </c>
      <c r="D782">
        <v>107</v>
      </c>
      <c r="E782">
        <v>788</v>
      </c>
      <c r="F782">
        <v>570</v>
      </c>
      <c r="G782">
        <v>96</v>
      </c>
      <c r="H782">
        <v>108</v>
      </c>
      <c r="I782">
        <v>69</v>
      </c>
      <c r="J782">
        <v>253</v>
      </c>
      <c r="K782">
        <v>750</v>
      </c>
      <c r="L782">
        <v>159</v>
      </c>
      <c r="M782">
        <v>421</v>
      </c>
      <c r="N782">
        <v>735</v>
      </c>
      <c r="O782">
        <v>380</v>
      </c>
      <c r="P782">
        <v>1317</v>
      </c>
      <c r="Q782">
        <v>795</v>
      </c>
      <c r="R782">
        <v>295</v>
      </c>
      <c r="S782">
        <v>1443</v>
      </c>
      <c r="T782">
        <v>185</v>
      </c>
      <c r="U782">
        <v>487</v>
      </c>
      <c r="V782">
        <v>1490</v>
      </c>
      <c r="W782">
        <v>730</v>
      </c>
      <c r="X782">
        <v>207</v>
      </c>
      <c r="Y782">
        <v>101</v>
      </c>
      <c r="Z782">
        <v>187</v>
      </c>
      <c r="AA782">
        <v>155</v>
      </c>
    </row>
    <row r="783" spans="1:27">
      <c r="A783" s="2">
        <v>43151</v>
      </c>
      <c r="B783">
        <v>394</v>
      </c>
      <c r="C783">
        <v>297</v>
      </c>
      <c r="D783">
        <v>95</v>
      </c>
      <c r="E783">
        <v>714</v>
      </c>
      <c r="F783">
        <v>407</v>
      </c>
      <c r="G783">
        <v>100</v>
      </c>
      <c r="H783">
        <v>83</v>
      </c>
      <c r="I783">
        <v>40</v>
      </c>
      <c r="J783">
        <v>270</v>
      </c>
      <c r="K783">
        <v>693</v>
      </c>
      <c r="L783">
        <v>133</v>
      </c>
      <c r="M783">
        <v>452</v>
      </c>
      <c r="N783">
        <v>618</v>
      </c>
      <c r="O783">
        <v>261</v>
      </c>
      <c r="P783">
        <v>1020</v>
      </c>
      <c r="Q783">
        <v>569</v>
      </c>
      <c r="R783">
        <v>257</v>
      </c>
      <c r="S783">
        <v>1262</v>
      </c>
      <c r="T783">
        <v>134</v>
      </c>
      <c r="U783">
        <v>445</v>
      </c>
      <c r="V783">
        <v>1442</v>
      </c>
      <c r="W783">
        <v>634</v>
      </c>
      <c r="X783">
        <v>124</v>
      </c>
      <c r="Y783">
        <v>86</v>
      </c>
      <c r="Z783">
        <v>175</v>
      </c>
      <c r="AA783">
        <v>155</v>
      </c>
    </row>
    <row r="784" spans="1:27">
      <c r="A784" s="2">
        <v>43152</v>
      </c>
      <c r="B784">
        <v>417</v>
      </c>
      <c r="C784">
        <v>355</v>
      </c>
      <c r="D784">
        <v>127</v>
      </c>
      <c r="E784">
        <v>771</v>
      </c>
      <c r="F784">
        <v>592</v>
      </c>
      <c r="G784">
        <v>104</v>
      </c>
      <c r="H784">
        <v>96</v>
      </c>
      <c r="I784">
        <v>57</v>
      </c>
      <c r="J784">
        <v>265</v>
      </c>
      <c r="K784">
        <v>723</v>
      </c>
      <c r="L784">
        <v>156</v>
      </c>
      <c r="M784">
        <v>516</v>
      </c>
      <c r="N784">
        <v>676</v>
      </c>
      <c r="O784">
        <v>357</v>
      </c>
      <c r="P784">
        <v>1283</v>
      </c>
      <c r="Q784">
        <v>739</v>
      </c>
      <c r="R784">
        <v>282</v>
      </c>
      <c r="S784">
        <v>1438</v>
      </c>
      <c r="T784">
        <v>208</v>
      </c>
      <c r="U784">
        <v>547</v>
      </c>
      <c r="V784">
        <v>1572</v>
      </c>
      <c r="W784">
        <v>807</v>
      </c>
      <c r="X784">
        <v>137</v>
      </c>
      <c r="Y784">
        <v>155</v>
      </c>
      <c r="Z784">
        <v>213</v>
      </c>
      <c r="AA784">
        <v>160</v>
      </c>
    </row>
    <row r="785" spans="1:27">
      <c r="A785" s="2">
        <v>43153</v>
      </c>
      <c r="B785">
        <v>380</v>
      </c>
      <c r="C785">
        <v>346</v>
      </c>
      <c r="D785">
        <v>113</v>
      </c>
      <c r="E785">
        <v>747</v>
      </c>
      <c r="F785">
        <v>515</v>
      </c>
      <c r="G785">
        <v>110</v>
      </c>
      <c r="H785">
        <v>80</v>
      </c>
      <c r="I785">
        <v>53</v>
      </c>
      <c r="J785">
        <v>282</v>
      </c>
      <c r="K785">
        <v>674</v>
      </c>
      <c r="L785">
        <v>171</v>
      </c>
      <c r="M785">
        <v>397</v>
      </c>
      <c r="N785">
        <v>590</v>
      </c>
      <c r="O785">
        <v>300</v>
      </c>
      <c r="P785">
        <v>1093</v>
      </c>
      <c r="Q785">
        <v>684</v>
      </c>
      <c r="R785">
        <v>281</v>
      </c>
      <c r="S785">
        <v>1396</v>
      </c>
      <c r="T785">
        <v>178</v>
      </c>
      <c r="U785">
        <v>473</v>
      </c>
      <c r="V785">
        <v>1524</v>
      </c>
      <c r="W785">
        <v>818</v>
      </c>
      <c r="X785">
        <v>95</v>
      </c>
      <c r="Y785">
        <v>89</v>
      </c>
      <c r="Z785">
        <v>171</v>
      </c>
      <c r="AA785">
        <v>192</v>
      </c>
    </row>
    <row r="786" spans="1:27">
      <c r="A786" s="2">
        <v>43154</v>
      </c>
      <c r="B786">
        <v>405</v>
      </c>
      <c r="C786">
        <v>389</v>
      </c>
      <c r="D786">
        <v>110</v>
      </c>
      <c r="E786">
        <v>747</v>
      </c>
      <c r="F786">
        <v>483</v>
      </c>
      <c r="G786">
        <v>92</v>
      </c>
      <c r="H786">
        <v>84</v>
      </c>
      <c r="I786">
        <v>61</v>
      </c>
      <c r="J786">
        <v>225</v>
      </c>
      <c r="K786">
        <v>657</v>
      </c>
      <c r="L786">
        <v>153</v>
      </c>
      <c r="M786">
        <v>470</v>
      </c>
      <c r="N786">
        <v>589</v>
      </c>
      <c r="O786">
        <v>357</v>
      </c>
      <c r="P786">
        <v>1140</v>
      </c>
      <c r="Q786">
        <v>745</v>
      </c>
      <c r="R786">
        <v>283</v>
      </c>
      <c r="S786">
        <v>1538</v>
      </c>
      <c r="T786">
        <v>193</v>
      </c>
      <c r="U786">
        <v>474</v>
      </c>
      <c r="V786">
        <v>1597</v>
      </c>
      <c r="W786">
        <v>882</v>
      </c>
      <c r="X786">
        <v>185</v>
      </c>
      <c r="Y786">
        <v>170</v>
      </c>
      <c r="Z786">
        <v>171</v>
      </c>
      <c r="AA786">
        <v>149</v>
      </c>
    </row>
    <row r="787" spans="1:27">
      <c r="A787" s="2">
        <v>43155</v>
      </c>
      <c r="B787">
        <v>265</v>
      </c>
      <c r="C787">
        <v>416</v>
      </c>
      <c r="D787">
        <v>154</v>
      </c>
      <c r="E787">
        <v>350</v>
      </c>
      <c r="F787">
        <v>344</v>
      </c>
      <c r="G787">
        <v>42</v>
      </c>
      <c r="H787">
        <v>87</v>
      </c>
      <c r="I787">
        <v>38</v>
      </c>
      <c r="J787">
        <v>98</v>
      </c>
      <c r="K787">
        <v>414</v>
      </c>
      <c r="L787">
        <v>221</v>
      </c>
      <c r="M787">
        <v>413</v>
      </c>
      <c r="N787">
        <v>515</v>
      </c>
      <c r="O787">
        <v>737</v>
      </c>
      <c r="P787">
        <v>753</v>
      </c>
      <c r="Q787">
        <v>958</v>
      </c>
      <c r="R787">
        <v>495</v>
      </c>
      <c r="S787">
        <v>1524</v>
      </c>
      <c r="T787">
        <v>262</v>
      </c>
      <c r="U787">
        <v>209</v>
      </c>
      <c r="V787">
        <v>1755</v>
      </c>
      <c r="W787">
        <v>1058</v>
      </c>
      <c r="X787">
        <v>418</v>
      </c>
      <c r="Y787">
        <v>334</v>
      </c>
      <c r="Z787">
        <v>103</v>
      </c>
      <c r="AA787">
        <v>83</v>
      </c>
    </row>
    <row r="788" spans="1:27">
      <c r="A788" s="2">
        <v>43156</v>
      </c>
      <c r="B788">
        <v>257</v>
      </c>
      <c r="C788">
        <v>507</v>
      </c>
      <c r="D788">
        <v>119</v>
      </c>
      <c r="E788">
        <v>343</v>
      </c>
      <c r="F788">
        <v>325</v>
      </c>
      <c r="G788">
        <v>36</v>
      </c>
      <c r="H788">
        <v>83</v>
      </c>
      <c r="I788">
        <v>21</v>
      </c>
      <c r="J788">
        <v>81</v>
      </c>
      <c r="K788">
        <v>370</v>
      </c>
      <c r="L788">
        <v>224</v>
      </c>
      <c r="M788">
        <v>378</v>
      </c>
      <c r="N788">
        <v>533</v>
      </c>
      <c r="O788">
        <v>807</v>
      </c>
      <c r="P788">
        <v>735</v>
      </c>
      <c r="Q788">
        <v>1008</v>
      </c>
      <c r="R788">
        <v>556</v>
      </c>
      <c r="S788">
        <v>1784</v>
      </c>
      <c r="T788">
        <v>272</v>
      </c>
      <c r="U788">
        <v>160</v>
      </c>
      <c r="V788">
        <v>2053</v>
      </c>
      <c r="W788">
        <v>1156</v>
      </c>
      <c r="X788">
        <v>482</v>
      </c>
      <c r="Y788">
        <v>482</v>
      </c>
      <c r="Z788">
        <v>87</v>
      </c>
      <c r="AA788">
        <v>69</v>
      </c>
    </row>
    <row r="789" spans="1:27">
      <c r="A789" s="2">
        <v>43157</v>
      </c>
      <c r="B789">
        <v>502</v>
      </c>
      <c r="C789">
        <v>338</v>
      </c>
      <c r="D789">
        <v>108</v>
      </c>
      <c r="E789">
        <v>903</v>
      </c>
      <c r="F789">
        <v>630</v>
      </c>
      <c r="G789">
        <v>109</v>
      </c>
      <c r="H789">
        <v>95</v>
      </c>
      <c r="I789">
        <v>56</v>
      </c>
      <c r="J789">
        <v>259</v>
      </c>
      <c r="K789">
        <v>716</v>
      </c>
      <c r="L789">
        <v>177</v>
      </c>
      <c r="M789">
        <v>447</v>
      </c>
      <c r="N789">
        <v>729</v>
      </c>
      <c r="O789">
        <v>394</v>
      </c>
      <c r="P789">
        <v>1448</v>
      </c>
      <c r="Q789">
        <v>875</v>
      </c>
      <c r="R789">
        <v>321</v>
      </c>
      <c r="S789">
        <v>1619</v>
      </c>
      <c r="T789">
        <v>207</v>
      </c>
      <c r="U789">
        <v>679</v>
      </c>
      <c r="V789">
        <v>1701</v>
      </c>
      <c r="W789">
        <v>979</v>
      </c>
      <c r="X789">
        <v>141</v>
      </c>
      <c r="Y789">
        <v>115</v>
      </c>
      <c r="Z789">
        <v>225</v>
      </c>
      <c r="AA789">
        <v>173</v>
      </c>
    </row>
    <row r="790" spans="1:27">
      <c r="A790" s="2">
        <v>43158</v>
      </c>
      <c r="B790">
        <v>456</v>
      </c>
      <c r="C790">
        <v>345</v>
      </c>
      <c r="D790">
        <v>149</v>
      </c>
      <c r="E790">
        <v>923</v>
      </c>
      <c r="F790">
        <v>612</v>
      </c>
      <c r="G790">
        <v>138</v>
      </c>
      <c r="H790">
        <v>91</v>
      </c>
      <c r="I790">
        <v>53</v>
      </c>
      <c r="J790">
        <v>260</v>
      </c>
      <c r="K790">
        <v>811</v>
      </c>
      <c r="L790">
        <v>156</v>
      </c>
      <c r="M790">
        <v>524</v>
      </c>
      <c r="N790">
        <v>703</v>
      </c>
      <c r="O790">
        <v>420</v>
      </c>
      <c r="P790">
        <v>1510</v>
      </c>
      <c r="Q790">
        <v>963</v>
      </c>
      <c r="R790">
        <v>324</v>
      </c>
      <c r="S790">
        <v>1519</v>
      </c>
      <c r="T790">
        <v>220</v>
      </c>
      <c r="U790">
        <v>622</v>
      </c>
      <c r="V790">
        <v>1633</v>
      </c>
      <c r="W790">
        <v>865</v>
      </c>
      <c r="X790">
        <v>165</v>
      </c>
      <c r="Y790">
        <v>189</v>
      </c>
      <c r="Z790">
        <v>212</v>
      </c>
      <c r="AA790">
        <v>196</v>
      </c>
    </row>
    <row r="791" spans="1:27">
      <c r="A791" s="2">
        <v>43159</v>
      </c>
      <c r="B791">
        <v>403</v>
      </c>
      <c r="C791">
        <v>335</v>
      </c>
      <c r="D791">
        <v>80</v>
      </c>
      <c r="E791">
        <v>863</v>
      </c>
      <c r="F791">
        <v>556</v>
      </c>
      <c r="G791">
        <v>135</v>
      </c>
      <c r="H791">
        <v>101</v>
      </c>
      <c r="I791">
        <v>42</v>
      </c>
      <c r="J791">
        <v>294</v>
      </c>
      <c r="K791">
        <v>734</v>
      </c>
      <c r="L791">
        <v>154</v>
      </c>
      <c r="M791">
        <v>496</v>
      </c>
      <c r="N791">
        <v>827</v>
      </c>
      <c r="O791">
        <v>404</v>
      </c>
      <c r="P791">
        <v>1385</v>
      </c>
      <c r="Q791">
        <v>764</v>
      </c>
      <c r="R791">
        <v>175</v>
      </c>
      <c r="S791">
        <v>1290</v>
      </c>
      <c r="T791">
        <v>169</v>
      </c>
      <c r="U791">
        <v>591</v>
      </c>
      <c r="V791">
        <v>1305</v>
      </c>
      <c r="W791">
        <v>1040</v>
      </c>
      <c r="X791">
        <v>86</v>
      </c>
      <c r="Y791">
        <v>83</v>
      </c>
      <c r="Z791">
        <v>211</v>
      </c>
      <c r="AA791">
        <v>157</v>
      </c>
    </row>
    <row r="792" spans="1:27">
      <c r="A792" s="2">
        <v>43160</v>
      </c>
      <c r="B792">
        <v>363</v>
      </c>
      <c r="C792">
        <v>327</v>
      </c>
      <c r="D792">
        <v>122</v>
      </c>
      <c r="E792">
        <v>822</v>
      </c>
      <c r="F792">
        <v>525</v>
      </c>
      <c r="G792">
        <v>123</v>
      </c>
      <c r="H792">
        <v>97</v>
      </c>
      <c r="I792">
        <v>49</v>
      </c>
      <c r="J792">
        <v>277</v>
      </c>
      <c r="K792">
        <v>724</v>
      </c>
      <c r="L792">
        <v>144</v>
      </c>
      <c r="M792">
        <v>483</v>
      </c>
      <c r="N792">
        <v>736</v>
      </c>
      <c r="O792">
        <v>386</v>
      </c>
      <c r="P792">
        <v>1284</v>
      </c>
      <c r="Q792">
        <v>745</v>
      </c>
      <c r="R792">
        <v>98</v>
      </c>
      <c r="S792">
        <v>1293</v>
      </c>
      <c r="T792">
        <v>197</v>
      </c>
      <c r="U792">
        <v>539</v>
      </c>
      <c r="V792">
        <v>1358</v>
      </c>
      <c r="W792">
        <v>908</v>
      </c>
      <c r="X792">
        <v>99</v>
      </c>
      <c r="Y792">
        <v>113</v>
      </c>
      <c r="Z792">
        <v>209</v>
      </c>
      <c r="AA792">
        <v>192</v>
      </c>
    </row>
    <row r="793" spans="1:27">
      <c r="A793" s="2">
        <v>43161</v>
      </c>
      <c r="B793">
        <v>337</v>
      </c>
      <c r="C793">
        <v>260</v>
      </c>
      <c r="D793">
        <v>87</v>
      </c>
      <c r="E793">
        <v>660</v>
      </c>
      <c r="F793">
        <v>397</v>
      </c>
      <c r="G793">
        <v>131</v>
      </c>
      <c r="H793">
        <v>110</v>
      </c>
      <c r="I793">
        <v>35</v>
      </c>
      <c r="J793">
        <v>257</v>
      </c>
      <c r="K793">
        <v>577</v>
      </c>
      <c r="L793">
        <v>126</v>
      </c>
      <c r="M793">
        <v>440</v>
      </c>
      <c r="N793">
        <v>541</v>
      </c>
      <c r="O793">
        <v>274</v>
      </c>
      <c r="P793">
        <v>1021</v>
      </c>
      <c r="Q793">
        <v>543</v>
      </c>
      <c r="R793">
        <v>174</v>
      </c>
      <c r="S793">
        <v>1071</v>
      </c>
      <c r="T793">
        <v>118</v>
      </c>
      <c r="U793">
        <v>355</v>
      </c>
      <c r="V793">
        <v>1148</v>
      </c>
      <c r="W793">
        <v>798</v>
      </c>
      <c r="X793">
        <v>143</v>
      </c>
      <c r="Y793">
        <v>105</v>
      </c>
      <c r="Z793">
        <v>175</v>
      </c>
      <c r="AA793">
        <v>130</v>
      </c>
    </row>
    <row r="794" spans="1:27">
      <c r="A794" s="2">
        <v>43162</v>
      </c>
      <c r="B794">
        <v>244</v>
      </c>
      <c r="C794">
        <v>347</v>
      </c>
      <c r="D794">
        <v>104</v>
      </c>
      <c r="E794">
        <v>353</v>
      </c>
      <c r="F794">
        <v>280</v>
      </c>
      <c r="G794">
        <v>51</v>
      </c>
      <c r="H794">
        <v>91</v>
      </c>
      <c r="I794">
        <v>38</v>
      </c>
      <c r="J794">
        <v>90</v>
      </c>
      <c r="K794">
        <v>369</v>
      </c>
      <c r="L794">
        <v>209</v>
      </c>
      <c r="M794">
        <v>346</v>
      </c>
      <c r="N794">
        <v>408</v>
      </c>
      <c r="O794">
        <v>696</v>
      </c>
      <c r="P794">
        <v>761</v>
      </c>
      <c r="Q794">
        <v>731</v>
      </c>
      <c r="R794">
        <v>308</v>
      </c>
      <c r="S794">
        <v>1160</v>
      </c>
      <c r="T794">
        <v>262</v>
      </c>
      <c r="U794">
        <v>214</v>
      </c>
      <c r="V794">
        <v>1337</v>
      </c>
      <c r="W794">
        <v>1056</v>
      </c>
      <c r="X794">
        <v>186</v>
      </c>
      <c r="Y794">
        <v>296</v>
      </c>
      <c r="Z794">
        <v>103</v>
      </c>
      <c r="AA794">
        <v>126</v>
      </c>
    </row>
    <row r="795" spans="1:27">
      <c r="A795" s="2">
        <v>43163</v>
      </c>
      <c r="B795">
        <v>295</v>
      </c>
      <c r="C795">
        <v>333</v>
      </c>
      <c r="D795">
        <v>124</v>
      </c>
      <c r="E795">
        <v>369</v>
      </c>
      <c r="F795">
        <v>285</v>
      </c>
      <c r="G795">
        <v>38</v>
      </c>
      <c r="H795">
        <v>79</v>
      </c>
      <c r="I795">
        <v>28</v>
      </c>
      <c r="J795">
        <v>74</v>
      </c>
      <c r="K795">
        <v>417</v>
      </c>
      <c r="L795">
        <v>203</v>
      </c>
      <c r="M795">
        <v>340</v>
      </c>
      <c r="N795">
        <v>543</v>
      </c>
      <c r="O795">
        <v>659</v>
      </c>
      <c r="P795">
        <v>735</v>
      </c>
      <c r="Q795">
        <v>933</v>
      </c>
      <c r="R795">
        <v>449</v>
      </c>
      <c r="S795">
        <v>814</v>
      </c>
      <c r="T795">
        <v>276</v>
      </c>
      <c r="U795">
        <v>182</v>
      </c>
      <c r="V795">
        <v>1011</v>
      </c>
      <c r="W795">
        <v>1049</v>
      </c>
      <c r="X795">
        <v>256</v>
      </c>
      <c r="Y795">
        <v>340</v>
      </c>
      <c r="Z795">
        <v>98</v>
      </c>
      <c r="AA795">
        <v>99</v>
      </c>
    </row>
    <row r="796" spans="1:27">
      <c r="A796" s="2">
        <v>43164</v>
      </c>
      <c r="B796">
        <v>436</v>
      </c>
      <c r="C796">
        <v>410</v>
      </c>
      <c r="D796">
        <v>99</v>
      </c>
      <c r="E796">
        <v>938</v>
      </c>
      <c r="F796">
        <v>621</v>
      </c>
      <c r="G796">
        <v>135</v>
      </c>
      <c r="H796">
        <v>89</v>
      </c>
      <c r="I796">
        <v>49</v>
      </c>
      <c r="J796">
        <v>285</v>
      </c>
      <c r="K796">
        <v>817</v>
      </c>
      <c r="L796">
        <v>164</v>
      </c>
      <c r="M796">
        <v>437</v>
      </c>
      <c r="N796">
        <v>772</v>
      </c>
      <c r="O796">
        <v>436</v>
      </c>
      <c r="P796">
        <v>1522</v>
      </c>
      <c r="Q796">
        <v>928</v>
      </c>
      <c r="R796">
        <v>325</v>
      </c>
      <c r="S796">
        <v>1781</v>
      </c>
      <c r="T796">
        <v>207</v>
      </c>
      <c r="U796">
        <v>652</v>
      </c>
      <c r="V796">
        <v>1867</v>
      </c>
      <c r="W796">
        <v>1096</v>
      </c>
      <c r="X796">
        <v>167</v>
      </c>
      <c r="Y796">
        <v>129</v>
      </c>
      <c r="Z796">
        <v>204</v>
      </c>
      <c r="AA796">
        <v>207</v>
      </c>
    </row>
    <row r="797" spans="1:27">
      <c r="A797" s="2">
        <v>43165</v>
      </c>
      <c r="B797">
        <v>433</v>
      </c>
      <c r="C797">
        <v>424</v>
      </c>
      <c r="D797">
        <v>134</v>
      </c>
      <c r="E797">
        <v>1018</v>
      </c>
      <c r="F797">
        <v>661</v>
      </c>
      <c r="G797">
        <v>141</v>
      </c>
      <c r="H797">
        <v>116</v>
      </c>
      <c r="I797">
        <v>64</v>
      </c>
      <c r="J797">
        <v>296</v>
      </c>
      <c r="K797">
        <v>852</v>
      </c>
      <c r="L797">
        <v>177</v>
      </c>
      <c r="M797">
        <v>515</v>
      </c>
      <c r="N797">
        <v>725</v>
      </c>
      <c r="O797">
        <v>524</v>
      </c>
      <c r="P797">
        <v>1533</v>
      </c>
      <c r="Q797">
        <v>982</v>
      </c>
      <c r="R797">
        <v>290</v>
      </c>
      <c r="S797">
        <v>1857</v>
      </c>
      <c r="T797">
        <v>225</v>
      </c>
      <c r="U797">
        <v>671</v>
      </c>
      <c r="V797">
        <v>1976</v>
      </c>
      <c r="W797">
        <v>1040</v>
      </c>
      <c r="X797">
        <v>174</v>
      </c>
      <c r="Y797">
        <v>211</v>
      </c>
      <c r="Z797">
        <v>225</v>
      </c>
      <c r="AA797">
        <v>185</v>
      </c>
    </row>
    <row r="798" spans="1:27">
      <c r="A798" s="2">
        <v>43166</v>
      </c>
      <c r="B798">
        <v>444</v>
      </c>
      <c r="C798">
        <v>289</v>
      </c>
      <c r="D798">
        <v>95</v>
      </c>
      <c r="E798">
        <v>814</v>
      </c>
      <c r="F798">
        <v>499</v>
      </c>
      <c r="G798">
        <v>102</v>
      </c>
      <c r="H798">
        <v>106</v>
      </c>
      <c r="I798">
        <v>48</v>
      </c>
      <c r="J798">
        <v>243</v>
      </c>
      <c r="K798">
        <v>728</v>
      </c>
      <c r="L798">
        <v>164</v>
      </c>
      <c r="M798">
        <v>437</v>
      </c>
      <c r="N798">
        <v>668</v>
      </c>
      <c r="O798">
        <v>314</v>
      </c>
      <c r="P798">
        <v>1158</v>
      </c>
      <c r="Q798">
        <v>694</v>
      </c>
      <c r="R798">
        <v>238</v>
      </c>
      <c r="S798">
        <v>1395</v>
      </c>
      <c r="T798">
        <v>149</v>
      </c>
      <c r="U798">
        <v>586</v>
      </c>
      <c r="V798">
        <v>1371</v>
      </c>
      <c r="W798">
        <v>891</v>
      </c>
      <c r="X798">
        <v>122</v>
      </c>
      <c r="Y798">
        <v>102</v>
      </c>
      <c r="Z798">
        <v>207</v>
      </c>
      <c r="AA798">
        <v>176</v>
      </c>
    </row>
    <row r="799" spans="1:27">
      <c r="A799" s="2">
        <v>43167</v>
      </c>
      <c r="B799">
        <v>429</v>
      </c>
      <c r="C799">
        <v>320</v>
      </c>
      <c r="D799">
        <v>92</v>
      </c>
      <c r="E799">
        <v>796</v>
      </c>
      <c r="F799">
        <v>512</v>
      </c>
      <c r="G799">
        <v>149</v>
      </c>
      <c r="H799">
        <v>114</v>
      </c>
      <c r="I799">
        <v>43</v>
      </c>
      <c r="J799">
        <v>255</v>
      </c>
      <c r="K799">
        <v>648</v>
      </c>
      <c r="L799">
        <v>134</v>
      </c>
      <c r="M799">
        <v>389</v>
      </c>
      <c r="N799">
        <v>547</v>
      </c>
      <c r="O799">
        <v>323</v>
      </c>
      <c r="P799">
        <v>1136</v>
      </c>
      <c r="Q799">
        <v>640</v>
      </c>
      <c r="R799">
        <v>165</v>
      </c>
      <c r="S799">
        <v>1423</v>
      </c>
      <c r="T799">
        <v>156</v>
      </c>
      <c r="U799">
        <v>549</v>
      </c>
      <c r="V799">
        <v>1544</v>
      </c>
      <c r="W799">
        <v>884</v>
      </c>
      <c r="X799">
        <v>87</v>
      </c>
      <c r="Y799">
        <v>88</v>
      </c>
      <c r="Z799">
        <v>196</v>
      </c>
      <c r="AA799">
        <v>160</v>
      </c>
    </row>
    <row r="800" spans="1:27">
      <c r="A800" s="2">
        <v>43168</v>
      </c>
      <c r="B800">
        <v>448</v>
      </c>
      <c r="C800">
        <v>410</v>
      </c>
      <c r="D800">
        <v>106</v>
      </c>
      <c r="E800">
        <v>815</v>
      </c>
      <c r="F800">
        <v>531</v>
      </c>
      <c r="G800">
        <v>117</v>
      </c>
      <c r="H800">
        <v>117</v>
      </c>
      <c r="I800">
        <v>59</v>
      </c>
      <c r="J800">
        <v>245</v>
      </c>
      <c r="K800">
        <v>719</v>
      </c>
      <c r="L800">
        <v>171</v>
      </c>
      <c r="M800">
        <v>428</v>
      </c>
      <c r="N800">
        <v>563</v>
      </c>
      <c r="O800">
        <v>314</v>
      </c>
      <c r="P800">
        <v>1235</v>
      </c>
      <c r="Q800">
        <v>735</v>
      </c>
      <c r="R800">
        <v>278</v>
      </c>
      <c r="S800">
        <v>1540</v>
      </c>
      <c r="T800">
        <v>183</v>
      </c>
      <c r="U800">
        <v>564</v>
      </c>
      <c r="V800">
        <v>1673</v>
      </c>
      <c r="W800">
        <v>1203</v>
      </c>
      <c r="X800">
        <v>161</v>
      </c>
      <c r="Y800">
        <v>181</v>
      </c>
      <c r="Z800">
        <v>208</v>
      </c>
      <c r="AA800">
        <v>156</v>
      </c>
    </row>
    <row r="801" spans="1:27">
      <c r="A801" s="2">
        <v>43169</v>
      </c>
      <c r="B801">
        <v>286</v>
      </c>
      <c r="C801">
        <v>522</v>
      </c>
      <c r="D801">
        <v>161</v>
      </c>
      <c r="E801">
        <v>352</v>
      </c>
      <c r="F801">
        <v>321</v>
      </c>
      <c r="G801">
        <v>57</v>
      </c>
      <c r="H801">
        <v>79</v>
      </c>
      <c r="I801">
        <v>36</v>
      </c>
      <c r="J801">
        <v>106</v>
      </c>
      <c r="K801">
        <v>413</v>
      </c>
      <c r="L801">
        <v>217</v>
      </c>
      <c r="M801">
        <v>470</v>
      </c>
      <c r="N801">
        <v>492</v>
      </c>
      <c r="O801">
        <v>732</v>
      </c>
      <c r="P801">
        <v>654</v>
      </c>
      <c r="Q801">
        <v>726</v>
      </c>
      <c r="R801">
        <v>372</v>
      </c>
      <c r="S801">
        <v>1574</v>
      </c>
      <c r="T801">
        <v>191</v>
      </c>
      <c r="U801">
        <v>237</v>
      </c>
      <c r="V801">
        <v>1763</v>
      </c>
      <c r="W801">
        <v>1395</v>
      </c>
      <c r="X801">
        <v>258</v>
      </c>
      <c r="Y801">
        <v>335</v>
      </c>
      <c r="Z801">
        <v>106</v>
      </c>
      <c r="AA801">
        <v>104</v>
      </c>
    </row>
    <row r="802" spans="1:27">
      <c r="A802" s="2">
        <v>43170</v>
      </c>
      <c r="B802">
        <v>294</v>
      </c>
      <c r="C802">
        <v>469</v>
      </c>
      <c r="D802">
        <v>138</v>
      </c>
      <c r="E802">
        <v>299</v>
      </c>
      <c r="F802">
        <v>362</v>
      </c>
      <c r="G802">
        <v>31</v>
      </c>
      <c r="H802">
        <v>88</v>
      </c>
      <c r="I802">
        <v>40</v>
      </c>
      <c r="J802">
        <v>73</v>
      </c>
      <c r="K802">
        <v>356</v>
      </c>
      <c r="L802">
        <v>220</v>
      </c>
      <c r="M802">
        <v>398</v>
      </c>
      <c r="N802">
        <v>447</v>
      </c>
      <c r="O802">
        <v>642</v>
      </c>
      <c r="P802">
        <v>713</v>
      </c>
      <c r="Q802">
        <v>1132</v>
      </c>
      <c r="R802">
        <v>530</v>
      </c>
      <c r="S802">
        <v>1522</v>
      </c>
      <c r="T802">
        <v>207</v>
      </c>
      <c r="U802">
        <v>203</v>
      </c>
      <c r="V802">
        <v>1638</v>
      </c>
      <c r="W802">
        <v>1231</v>
      </c>
      <c r="X802">
        <v>265</v>
      </c>
      <c r="Y802">
        <v>471</v>
      </c>
      <c r="Z802">
        <v>92</v>
      </c>
      <c r="AA802">
        <v>117</v>
      </c>
    </row>
    <row r="803" spans="1:27">
      <c r="A803" s="2">
        <v>43171</v>
      </c>
      <c r="B803">
        <v>248</v>
      </c>
      <c r="C803">
        <v>128</v>
      </c>
      <c r="D803">
        <v>42</v>
      </c>
      <c r="E803">
        <v>507</v>
      </c>
      <c r="F803">
        <v>314</v>
      </c>
      <c r="G803">
        <v>110</v>
      </c>
      <c r="H803">
        <v>83</v>
      </c>
      <c r="I803">
        <v>23</v>
      </c>
      <c r="J803">
        <v>171</v>
      </c>
      <c r="K803">
        <v>389</v>
      </c>
      <c r="L803">
        <v>108</v>
      </c>
      <c r="M803">
        <v>298</v>
      </c>
      <c r="N803">
        <v>338</v>
      </c>
      <c r="O803">
        <v>183</v>
      </c>
      <c r="P803">
        <v>758</v>
      </c>
      <c r="Q803">
        <v>376</v>
      </c>
      <c r="R803">
        <v>83</v>
      </c>
      <c r="S803">
        <v>784</v>
      </c>
      <c r="T803">
        <v>75</v>
      </c>
      <c r="U803">
        <v>382</v>
      </c>
      <c r="V803">
        <v>880</v>
      </c>
      <c r="W803">
        <v>483</v>
      </c>
      <c r="X803">
        <v>40</v>
      </c>
      <c r="Y803">
        <v>29</v>
      </c>
      <c r="Z803">
        <v>125</v>
      </c>
      <c r="AA803">
        <v>182</v>
      </c>
    </row>
    <row r="804" spans="1:27">
      <c r="A804" s="2">
        <v>43172</v>
      </c>
      <c r="B804">
        <v>412</v>
      </c>
      <c r="C804">
        <v>271</v>
      </c>
      <c r="D804">
        <v>113</v>
      </c>
      <c r="E804">
        <v>768</v>
      </c>
      <c r="F804">
        <v>528</v>
      </c>
      <c r="G804">
        <v>113</v>
      </c>
      <c r="H804">
        <v>109</v>
      </c>
      <c r="I804">
        <v>53</v>
      </c>
      <c r="J804">
        <v>215</v>
      </c>
      <c r="K804">
        <v>675</v>
      </c>
      <c r="L804">
        <v>139</v>
      </c>
      <c r="M804">
        <v>488</v>
      </c>
      <c r="N804">
        <v>606</v>
      </c>
      <c r="O804">
        <v>272</v>
      </c>
      <c r="P804">
        <v>1174</v>
      </c>
      <c r="Q804">
        <v>699</v>
      </c>
      <c r="R804">
        <v>253</v>
      </c>
      <c r="S804">
        <v>1162</v>
      </c>
      <c r="T804">
        <v>181</v>
      </c>
      <c r="U804">
        <v>601</v>
      </c>
      <c r="V804">
        <v>1232</v>
      </c>
      <c r="W804">
        <v>774</v>
      </c>
      <c r="X804">
        <v>171</v>
      </c>
      <c r="Y804">
        <v>122</v>
      </c>
      <c r="Z804">
        <v>193</v>
      </c>
      <c r="AA804">
        <v>161</v>
      </c>
    </row>
    <row r="805" spans="1:27">
      <c r="A805" s="2">
        <v>43173</v>
      </c>
      <c r="B805">
        <v>415</v>
      </c>
      <c r="C805">
        <v>391</v>
      </c>
      <c r="D805">
        <v>89</v>
      </c>
      <c r="E805">
        <v>821</v>
      </c>
      <c r="F805">
        <v>567</v>
      </c>
      <c r="G805">
        <v>118</v>
      </c>
      <c r="H805">
        <v>116</v>
      </c>
      <c r="I805">
        <v>55</v>
      </c>
      <c r="J805">
        <v>243</v>
      </c>
      <c r="K805">
        <v>719</v>
      </c>
      <c r="L805">
        <v>208</v>
      </c>
      <c r="M805">
        <v>528</v>
      </c>
      <c r="N805">
        <v>637</v>
      </c>
      <c r="O805">
        <v>381</v>
      </c>
      <c r="P805">
        <v>1280</v>
      </c>
      <c r="Q805">
        <v>774</v>
      </c>
      <c r="R805">
        <v>290</v>
      </c>
      <c r="S805">
        <v>1485</v>
      </c>
      <c r="T805">
        <v>171</v>
      </c>
      <c r="U805">
        <v>618</v>
      </c>
      <c r="V805">
        <v>1545</v>
      </c>
      <c r="W805">
        <v>979</v>
      </c>
      <c r="X805">
        <v>139</v>
      </c>
      <c r="Y805">
        <v>140</v>
      </c>
      <c r="Z805">
        <v>209</v>
      </c>
      <c r="AA805">
        <v>147</v>
      </c>
    </row>
    <row r="806" spans="1:27">
      <c r="A806" s="2">
        <v>43174</v>
      </c>
      <c r="B806">
        <v>487</v>
      </c>
      <c r="C806">
        <v>416</v>
      </c>
      <c r="D806">
        <v>113</v>
      </c>
      <c r="E806">
        <v>933</v>
      </c>
      <c r="F806">
        <v>592</v>
      </c>
      <c r="G806">
        <v>117</v>
      </c>
      <c r="H806">
        <v>117</v>
      </c>
      <c r="I806">
        <v>56</v>
      </c>
      <c r="J806">
        <v>266</v>
      </c>
      <c r="K806">
        <v>791</v>
      </c>
      <c r="L806">
        <v>144</v>
      </c>
      <c r="M806">
        <v>541</v>
      </c>
      <c r="N806">
        <v>716</v>
      </c>
      <c r="O806">
        <v>316</v>
      </c>
      <c r="P806">
        <v>1320</v>
      </c>
      <c r="Q806">
        <v>852</v>
      </c>
      <c r="R806">
        <v>272</v>
      </c>
      <c r="S806">
        <v>1519</v>
      </c>
      <c r="T806">
        <v>169</v>
      </c>
      <c r="U806">
        <v>626</v>
      </c>
      <c r="V806">
        <v>1640</v>
      </c>
      <c r="W806">
        <v>1037</v>
      </c>
      <c r="X806">
        <v>141</v>
      </c>
      <c r="Y806">
        <v>123</v>
      </c>
      <c r="Z806">
        <v>240</v>
      </c>
      <c r="AA806">
        <v>192</v>
      </c>
    </row>
    <row r="807" spans="1:27">
      <c r="A807" s="2">
        <v>43175</v>
      </c>
      <c r="B807">
        <v>413</v>
      </c>
      <c r="C807">
        <v>356</v>
      </c>
      <c r="D807">
        <v>95</v>
      </c>
      <c r="E807">
        <v>770</v>
      </c>
      <c r="F807">
        <v>517</v>
      </c>
      <c r="G807">
        <v>123</v>
      </c>
      <c r="H807">
        <v>107</v>
      </c>
      <c r="I807">
        <v>61</v>
      </c>
      <c r="J807">
        <v>233</v>
      </c>
      <c r="K807">
        <v>677</v>
      </c>
      <c r="L807">
        <v>194</v>
      </c>
      <c r="M807">
        <v>469</v>
      </c>
      <c r="N807">
        <v>665</v>
      </c>
      <c r="O807">
        <v>279</v>
      </c>
      <c r="P807">
        <v>1206</v>
      </c>
      <c r="Q807">
        <v>724</v>
      </c>
      <c r="R807">
        <v>249</v>
      </c>
      <c r="S807">
        <v>1343</v>
      </c>
      <c r="T807">
        <v>181</v>
      </c>
      <c r="U807">
        <v>565</v>
      </c>
      <c r="V807">
        <v>1416</v>
      </c>
      <c r="W807">
        <v>1081</v>
      </c>
      <c r="X807">
        <v>142</v>
      </c>
      <c r="Y807">
        <v>126</v>
      </c>
      <c r="Z807">
        <v>222</v>
      </c>
      <c r="AA807">
        <v>172</v>
      </c>
    </row>
    <row r="808" spans="1:27">
      <c r="A808" s="2">
        <v>43176</v>
      </c>
      <c r="B808">
        <v>231</v>
      </c>
      <c r="C808">
        <v>316</v>
      </c>
      <c r="D808">
        <v>134</v>
      </c>
      <c r="E808">
        <v>334</v>
      </c>
      <c r="F808">
        <v>298</v>
      </c>
      <c r="G808">
        <v>46</v>
      </c>
      <c r="H808">
        <v>100</v>
      </c>
      <c r="I808">
        <v>36</v>
      </c>
      <c r="J808">
        <v>99</v>
      </c>
      <c r="K808">
        <v>423</v>
      </c>
      <c r="L808">
        <v>232</v>
      </c>
      <c r="M808">
        <v>331</v>
      </c>
      <c r="N808">
        <v>336</v>
      </c>
      <c r="O808">
        <v>617</v>
      </c>
      <c r="P808">
        <v>557</v>
      </c>
      <c r="Q808">
        <v>793</v>
      </c>
      <c r="R808">
        <v>297</v>
      </c>
      <c r="S808">
        <v>1097</v>
      </c>
      <c r="T808">
        <v>223</v>
      </c>
      <c r="U808">
        <v>219</v>
      </c>
      <c r="V808">
        <v>1323</v>
      </c>
      <c r="W808">
        <v>980</v>
      </c>
      <c r="X808">
        <v>228</v>
      </c>
      <c r="Y808">
        <v>265</v>
      </c>
      <c r="Z808">
        <v>100</v>
      </c>
      <c r="AA808">
        <v>122</v>
      </c>
    </row>
    <row r="809" spans="1:27">
      <c r="A809" s="2">
        <v>43177</v>
      </c>
      <c r="B809">
        <v>246</v>
      </c>
      <c r="C809">
        <v>540</v>
      </c>
      <c r="D809">
        <v>118</v>
      </c>
      <c r="E809">
        <v>264</v>
      </c>
      <c r="F809">
        <v>316</v>
      </c>
      <c r="G809">
        <v>33</v>
      </c>
      <c r="H809">
        <v>73</v>
      </c>
      <c r="I809">
        <v>22</v>
      </c>
      <c r="J809">
        <v>89</v>
      </c>
      <c r="K809">
        <v>346</v>
      </c>
      <c r="L809">
        <v>177</v>
      </c>
      <c r="M809">
        <v>447</v>
      </c>
      <c r="N809">
        <v>434</v>
      </c>
      <c r="O809">
        <v>725</v>
      </c>
      <c r="P809">
        <v>652</v>
      </c>
      <c r="Q809">
        <v>970</v>
      </c>
      <c r="R809">
        <v>429</v>
      </c>
      <c r="S809">
        <v>1479</v>
      </c>
      <c r="T809">
        <v>261</v>
      </c>
      <c r="U809">
        <v>193</v>
      </c>
      <c r="V809">
        <v>1651</v>
      </c>
      <c r="W809">
        <v>1133</v>
      </c>
      <c r="X809">
        <v>219</v>
      </c>
      <c r="Y809">
        <v>303</v>
      </c>
      <c r="Z809">
        <v>79</v>
      </c>
      <c r="AA809">
        <v>95</v>
      </c>
    </row>
    <row r="810" spans="1:27">
      <c r="A810" s="2">
        <v>43178</v>
      </c>
      <c r="B810">
        <v>467</v>
      </c>
      <c r="C810">
        <v>319</v>
      </c>
      <c r="D810">
        <v>87</v>
      </c>
      <c r="E810">
        <v>846</v>
      </c>
      <c r="F810">
        <v>567</v>
      </c>
      <c r="G810">
        <v>110</v>
      </c>
      <c r="H810">
        <v>81</v>
      </c>
      <c r="I810">
        <v>55</v>
      </c>
      <c r="J810">
        <v>235</v>
      </c>
      <c r="K810">
        <v>748</v>
      </c>
      <c r="L810">
        <v>153</v>
      </c>
      <c r="M810">
        <v>402</v>
      </c>
      <c r="N810">
        <v>696</v>
      </c>
      <c r="O810">
        <v>318</v>
      </c>
      <c r="P810">
        <v>1423</v>
      </c>
      <c r="Q810">
        <v>811</v>
      </c>
      <c r="R810">
        <v>271</v>
      </c>
      <c r="S810">
        <v>1387</v>
      </c>
      <c r="T810">
        <v>191</v>
      </c>
      <c r="U810">
        <v>615</v>
      </c>
      <c r="V810">
        <v>1422</v>
      </c>
      <c r="W810">
        <v>775</v>
      </c>
      <c r="X810">
        <v>113</v>
      </c>
      <c r="Y810">
        <v>78</v>
      </c>
      <c r="Z810">
        <v>222</v>
      </c>
      <c r="AA810">
        <v>161</v>
      </c>
    </row>
    <row r="811" spans="1:27">
      <c r="A811" s="2">
        <v>43179</v>
      </c>
      <c r="B811">
        <v>414</v>
      </c>
      <c r="C811">
        <v>324</v>
      </c>
      <c r="D811">
        <v>100</v>
      </c>
      <c r="E811">
        <v>806</v>
      </c>
      <c r="F811">
        <v>517</v>
      </c>
      <c r="G811">
        <v>90</v>
      </c>
      <c r="H811">
        <v>100</v>
      </c>
      <c r="I811">
        <v>56</v>
      </c>
      <c r="J811">
        <v>219</v>
      </c>
      <c r="K811">
        <v>705</v>
      </c>
      <c r="L811">
        <v>154</v>
      </c>
      <c r="M811">
        <v>426</v>
      </c>
      <c r="N811">
        <v>607</v>
      </c>
      <c r="O811">
        <v>324</v>
      </c>
      <c r="P811">
        <v>1227</v>
      </c>
      <c r="Q811">
        <v>789</v>
      </c>
      <c r="R811">
        <v>234</v>
      </c>
      <c r="S811">
        <v>1288</v>
      </c>
      <c r="T811">
        <v>166</v>
      </c>
      <c r="U811">
        <v>580</v>
      </c>
      <c r="V811">
        <v>1423</v>
      </c>
      <c r="W811">
        <v>677</v>
      </c>
      <c r="X811">
        <v>100</v>
      </c>
      <c r="Y811">
        <v>117</v>
      </c>
      <c r="Z811">
        <v>200</v>
      </c>
      <c r="AA811">
        <v>162</v>
      </c>
    </row>
    <row r="812" spans="1:27">
      <c r="A812" s="2">
        <v>43180</v>
      </c>
      <c r="B812">
        <v>491</v>
      </c>
      <c r="C812">
        <v>371</v>
      </c>
      <c r="D812">
        <v>110</v>
      </c>
      <c r="E812">
        <v>953</v>
      </c>
      <c r="F812">
        <v>577</v>
      </c>
      <c r="G812">
        <v>97</v>
      </c>
      <c r="H812">
        <v>106</v>
      </c>
      <c r="I812">
        <v>55</v>
      </c>
      <c r="J812">
        <v>247</v>
      </c>
      <c r="K812">
        <v>833</v>
      </c>
      <c r="L812">
        <v>187</v>
      </c>
      <c r="M812">
        <v>526</v>
      </c>
      <c r="N812">
        <v>728</v>
      </c>
      <c r="O812">
        <v>345</v>
      </c>
      <c r="P812">
        <v>1408</v>
      </c>
      <c r="Q812">
        <v>810</v>
      </c>
      <c r="R812">
        <v>328</v>
      </c>
      <c r="S812">
        <v>1477</v>
      </c>
      <c r="T812">
        <v>226</v>
      </c>
      <c r="U812">
        <v>667</v>
      </c>
      <c r="V812">
        <v>1580</v>
      </c>
      <c r="W812">
        <v>879</v>
      </c>
      <c r="X812">
        <v>141</v>
      </c>
      <c r="Y812">
        <v>115</v>
      </c>
      <c r="Z812">
        <v>239</v>
      </c>
      <c r="AA812">
        <v>151</v>
      </c>
    </row>
    <row r="813" spans="1:27">
      <c r="A813" s="2">
        <v>43181</v>
      </c>
      <c r="B813">
        <v>496</v>
      </c>
      <c r="C813">
        <v>382</v>
      </c>
      <c r="D813">
        <v>119</v>
      </c>
      <c r="E813">
        <v>880</v>
      </c>
      <c r="F813">
        <v>569</v>
      </c>
      <c r="G813">
        <v>117</v>
      </c>
      <c r="H813">
        <v>107</v>
      </c>
      <c r="I813">
        <v>46</v>
      </c>
      <c r="J813">
        <v>273</v>
      </c>
      <c r="K813">
        <v>765</v>
      </c>
      <c r="L813">
        <v>192</v>
      </c>
      <c r="M813">
        <v>563</v>
      </c>
      <c r="N813">
        <v>661</v>
      </c>
      <c r="O813">
        <v>370</v>
      </c>
      <c r="P813">
        <v>1349</v>
      </c>
      <c r="Q813">
        <v>785</v>
      </c>
      <c r="R813">
        <v>251</v>
      </c>
      <c r="S813">
        <v>1495</v>
      </c>
      <c r="T813">
        <v>205</v>
      </c>
      <c r="U813">
        <v>639</v>
      </c>
      <c r="V813">
        <v>1674</v>
      </c>
      <c r="W813">
        <v>934</v>
      </c>
      <c r="X813">
        <v>162</v>
      </c>
      <c r="Y813">
        <v>149</v>
      </c>
      <c r="Z813">
        <v>188</v>
      </c>
      <c r="AA813">
        <v>162</v>
      </c>
    </row>
    <row r="814" spans="1:27">
      <c r="A814" s="2">
        <v>43182</v>
      </c>
      <c r="B814">
        <v>364</v>
      </c>
      <c r="C814">
        <v>311</v>
      </c>
      <c r="D814">
        <v>87</v>
      </c>
      <c r="E814">
        <v>600</v>
      </c>
      <c r="F814">
        <v>424</v>
      </c>
      <c r="G814">
        <v>107</v>
      </c>
      <c r="H814">
        <v>114</v>
      </c>
      <c r="I814">
        <v>40</v>
      </c>
      <c r="J814">
        <v>192</v>
      </c>
      <c r="K814">
        <v>492</v>
      </c>
      <c r="L814">
        <v>129</v>
      </c>
      <c r="M814">
        <v>381</v>
      </c>
      <c r="N814">
        <v>429</v>
      </c>
      <c r="O814">
        <v>232</v>
      </c>
      <c r="P814">
        <v>968</v>
      </c>
      <c r="Q814">
        <v>541</v>
      </c>
      <c r="R814">
        <v>157</v>
      </c>
      <c r="S814">
        <v>1052</v>
      </c>
      <c r="T814">
        <v>121</v>
      </c>
      <c r="U814">
        <v>485</v>
      </c>
      <c r="V814">
        <v>1168</v>
      </c>
      <c r="W814">
        <v>643</v>
      </c>
      <c r="X814">
        <v>72</v>
      </c>
      <c r="Y814">
        <v>61</v>
      </c>
      <c r="Z814">
        <v>174</v>
      </c>
      <c r="AA814">
        <v>144</v>
      </c>
    </row>
    <row r="815" spans="1:27">
      <c r="A815" s="2">
        <v>43183</v>
      </c>
      <c r="B815">
        <v>117</v>
      </c>
      <c r="C815">
        <v>139</v>
      </c>
      <c r="D815">
        <v>60</v>
      </c>
      <c r="E815">
        <v>146</v>
      </c>
      <c r="F815">
        <v>118</v>
      </c>
      <c r="G815">
        <v>33</v>
      </c>
      <c r="H815">
        <v>76</v>
      </c>
      <c r="I815">
        <v>3</v>
      </c>
      <c r="J815">
        <v>80</v>
      </c>
      <c r="K815">
        <v>193</v>
      </c>
      <c r="L815">
        <v>116</v>
      </c>
      <c r="M815">
        <v>211</v>
      </c>
      <c r="N815">
        <v>167</v>
      </c>
      <c r="O815">
        <v>246</v>
      </c>
      <c r="P815">
        <v>233</v>
      </c>
      <c r="Q815">
        <v>216</v>
      </c>
      <c r="R815">
        <v>146</v>
      </c>
      <c r="S815">
        <v>512</v>
      </c>
      <c r="T815">
        <v>103</v>
      </c>
      <c r="U815">
        <v>122</v>
      </c>
      <c r="V815">
        <v>695</v>
      </c>
      <c r="W815">
        <v>310</v>
      </c>
      <c r="X815">
        <v>46</v>
      </c>
      <c r="Y815">
        <v>75</v>
      </c>
      <c r="Z815">
        <v>81</v>
      </c>
      <c r="AA815">
        <v>51</v>
      </c>
    </row>
    <row r="816" spans="1:27">
      <c r="A816" s="2">
        <v>43184</v>
      </c>
      <c r="B816">
        <v>292</v>
      </c>
      <c r="C816">
        <v>567</v>
      </c>
      <c r="D816">
        <v>102</v>
      </c>
      <c r="E816">
        <v>310</v>
      </c>
      <c r="F816">
        <v>362</v>
      </c>
      <c r="G816">
        <v>31</v>
      </c>
      <c r="H816">
        <v>78</v>
      </c>
      <c r="I816">
        <v>22</v>
      </c>
      <c r="J816">
        <v>79</v>
      </c>
      <c r="K816">
        <v>350</v>
      </c>
      <c r="L816">
        <v>196</v>
      </c>
      <c r="M816">
        <v>399</v>
      </c>
      <c r="N816">
        <v>439</v>
      </c>
      <c r="O816">
        <v>728</v>
      </c>
      <c r="P816">
        <v>691</v>
      </c>
      <c r="Q816">
        <v>1009</v>
      </c>
      <c r="R816">
        <v>408</v>
      </c>
      <c r="S816">
        <v>1353</v>
      </c>
      <c r="T816">
        <v>265</v>
      </c>
      <c r="U816">
        <v>173</v>
      </c>
      <c r="V816">
        <v>1525</v>
      </c>
      <c r="W816">
        <v>956</v>
      </c>
      <c r="X816">
        <v>261</v>
      </c>
      <c r="Y816">
        <v>369</v>
      </c>
      <c r="Z816">
        <v>97</v>
      </c>
      <c r="AA816">
        <v>82</v>
      </c>
    </row>
    <row r="817" spans="1:27">
      <c r="A817" s="2">
        <v>43185</v>
      </c>
      <c r="B817">
        <v>480</v>
      </c>
      <c r="C817">
        <v>336</v>
      </c>
      <c r="D817">
        <v>88</v>
      </c>
      <c r="E817">
        <v>940</v>
      </c>
      <c r="F817">
        <v>625</v>
      </c>
      <c r="G817">
        <v>98</v>
      </c>
      <c r="H817">
        <v>95</v>
      </c>
      <c r="I817">
        <v>59</v>
      </c>
      <c r="J817">
        <v>251</v>
      </c>
      <c r="K817">
        <v>742</v>
      </c>
      <c r="L817">
        <v>165</v>
      </c>
      <c r="M817">
        <v>420</v>
      </c>
      <c r="N817">
        <v>716</v>
      </c>
      <c r="O817">
        <v>364</v>
      </c>
      <c r="P817">
        <v>1374</v>
      </c>
      <c r="Q817">
        <v>806</v>
      </c>
      <c r="R817">
        <v>284</v>
      </c>
      <c r="S817">
        <v>1496</v>
      </c>
      <c r="T817">
        <v>213</v>
      </c>
      <c r="U817">
        <v>638</v>
      </c>
      <c r="V817">
        <v>1552</v>
      </c>
      <c r="W817">
        <v>770</v>
      </c>
      <c r="X817">
        <v>144</v>
      </c>
      <c r="Y817">
        <v>106</v>
      </c>
      <c r="Z817">
        <v>206</v>
      </c>
      <c r="AA817">
        <v>177</v>
      </c>
    </row>
    <row r="818" spans="1:27">
      <c r="A818" s="2">
        <v>43186</v>
      </c>
      <c r="B818">
        <v>508</v>
      </c>
      <c r="C818">
        <v>395</v>
      </c>
      <c r="D818">
        <v>139</v>
      </c>
      <c r="E818">
        <v>974</v>
      </c>
      <c r="F818">
        <v>622</v>
      </c>
      <c r="G818">
        <v>118</v>
      </c>
      <c r="H818">
        <v>113</v>
      </c>
      <c r="I818">
        <v>67</v>
      </c>
      <c r="J818">
        <v>261</v>
      </c>
      <c r="K818">
        <v>743</v>
      </c>
      <c r="L818">
        <v>169</v>
      </c>
      <c r="M818">
        <v>592</v>
      </c>
      <c r="N818">
        <v>704</v>
      </c>
      <c r="O818">
        <v>415</v>
      </c>
      <c r="P818">
        <v>1442</v>
      </c>
      <c r="Q818">
        <v>899</v>
      </c>
      <c r="R818">
        <v>270</v>
      </c>
      <c r="S818">
        <v>1681</v>
      </c>
      <c r="T818">
        <v>224</v>
      </c>
      <c r="U818">
        <v>646</v>
      </c>
      <c r="V818">
        <v>1841</v>
      </c>
      <c r="W818">
        <v>775</v>
      </c>
      <c r="X818">
        <v>134</v>
      </c>
      <c r="Y818">
        <v>187</v>
      </c>
      <c r="Z818">
        <v>224</v>
      </c>
      <c r="AA818">
        <v>158</v>
      </c>
    </row>
    <row r="819" spans="1:27">
      <c r="A819" s="2">
        <v>43187</v>
      </c>
      <c r="B819">
        <v>499</v>
      </c>
      <c r="C819">
        <v>351</v>
      </c>
      <c r="D819">
        <v>98</v>
      </c>
      <c r="E819">
        <v>844</v>
      </c>
      <c r="F819">
        <v>607</v>
      </c>
      <c r="G819">
        <v>114</v>
      </c>
      <c r="H819">
        <v>100</v>
      </c>
      <c r="I819">
        <v>52</v>
      </c>
      <c r="J819">
        <v>284</v>
      </c>
      <c r="K819">
        <v>814</v>
      </c>
      <c r="L819">
        <v>151</v>
      </c>
      <c r="M819">
        <v>544</v>
      </c>
      <c r="N819">
        <v>627</v>
      </c>
      <c r="O819">
        <v>374</v>
      </c>
      <c r="P819">
        <v>1355</v>
      </c>
      <c r="Q819">
        <v>789</v>
      </c>
      <c r="R819">
        <v>234</v>
      </c>
      <c r="S819">
        <v>1395</v>
      </c>
      <c r="T819">
        <v>221</v>
      </c>
      <c r="U819">
        <v>605</v>
      </c>
      <c r="V819">
        <v>1443</v>
      </c>
      <c r="W819">
        <v>791</v>
      </c>
      <c r="X819">
        <v>86</v>
      </c>
      <c r="Y819">
        <v>142</v>
      </c>
      <c r="Z819">
        <v>208</v>
      </c>
      <c r="AA819">
        <v>169</v>
      </c>
    </row>
    <row r="820" spans="1:27">
      <c r="A820" s="2">
        <v>43188</v>
      </c>
      <c r="B820">
        <v>433</v>
      </c>
      <c r="C820">
        <v>357</v>
      </c>
      <c r="D820">
        <v>87</v>
      </c>
      <c r="E820">
        <v>863</v>
      </c>
      <c r="F820">
        <v>532</v>
      </c>
      <c r="G820">
        <v>128</v>
      </c>
      <c r="H820">
        <v>107</v>
      </c>
      <c r="I820">
        <v>49</v>
      </c>
      <c r="J820">
        <v>243</v>
      </c>
      <c r="K820">
        <v>727</v>
      </c>
      <c r="L820">
        <v>158</v>
      </c>
      <c r="M820">
        <v>501</v>
      </c>
      <c r="N820">
        <v>580</v>
      </c>
      <c r="O820">
        <v>345</v>
      </c>
      <c r="P820">
        <v>1178</v>
      </c>
      <c r="Q820">
        <v>668</v>
      </c>
      <c r="R820">
        <v>257</v>
      </c>
      <c r="S820">
        <v>1438</v>
      </c>
      <c r="T820">
        <v>197</v>
      </c>
      <c r="U820">
        <v>630</v>
      </c>
      <c r="V820">
        <v>1500</v>
      </c>
      <c r="W820">
        <v>855</v>
      </c>
      <c r="X820">
        <v>96</v>
      </c>
      <c r="Y820">
        <v>104</v>
      </c>
      <c r="Z820">
        <v>218</v>
      </c>
      <c r="AA820">
        <v>138</v>
      </c>
    </row>
    <row r="821" spans="1:27">
      <c r="A821" s="2">
        <v>43189</v>
      </c>
      <c r="B821">
        <v>177</v>
      </c>
      <c r="C821">
        <v>263</v>
      </c>
      <c r="D821">
        <v>108</v>
      </c>
      <c r="E821">
        <v>224</v>
      </c>
      <c r="F821">
        <v>199</v>
      </c>
      <c r="G821">
        <v>25</v>
      </c>
      <c r="H821">
        <v>56</v>
      </c>
      <c r="I821">
        <v>19</v>
      </c>
      <c r="J821">
        <v>56</v>
      </c>
      <c r="K821">
        <v>249</v>
      </c>
      <c r="L821">
        <v>148</v>
      </c>
      <c r="M821">
        <v>340</v>
      </c>
      <c r="N821">
        <v>374</v>
      </c>
      <c r="O821">
        <v>421</v>
      </c>
      <c r="P821">
        <v>398</v>
      </c>
      <c r="Q821">
        <v>597</v>
      </c>
      <c r="R821">
        <v>451</v>
      </c>
      <c r="S821">
        <v>971</v>
      </c>
      <c r="T821">
        <v>139</v>
      </c>
      <c r="U821">
        <v>123</v>
      </c>
      <c r="V821">
        <v>1206</v>
      </c>
      <c r="W821">
        <v>677</v>
      </c>
      <c r="X821">
        <v>244</v>
      </c>
      <c r="Y821">
        <v>268</v>
      </c>
      <c r="Z821">
        <v>58</v>
      </c>
      <c r="AA821">
        <v>69</v>
      </c>
    </row>
    <row r="822" spans="1:27">
      <c r="A822" s="2">
        <v>43190</v>
      </c>
      <c r="B822">
        <v>235</v>
      </c>
      <c r="C822">
        <v>273</v>
      </c>
      <c r="D822">
        <v>91</v>
      </c>
      <c r="E822">
        <v>264</v>
      </c>
      <c r="F822">
        <v>255</v>
      </c>
      <c r="G822">
        <v>21</v>
      </c>
      <c r="H822">
        <v>72</v>
      </c>
      <c r="I822">
        <v>20</v>
      </c>
      <c r="J822">
        <v>57</v>
      </c>
      <c r="K822">
        <v>338</v>
      </c>
      <c r="L822">
        <v>209</v>
      </c>
      <c r="M822">
        <v>323</v>
      </c>
      <c r="N822">
        <v>352</v>
      </c>
      <c r="O822">
        <v>630</v>
      </c>
      <c r="P822">
        <v>511</v>
      </c>
      <c r="Q822">
        <v>638</v>
      </c>
      <c r="R822">
        <v>351</v>
      </c>
      <c r="S822">
        <v>1087</v>
      </c>
      <c r="T822">
        <v>180</v>
      </c>
      <c r="U822">
        <v>160</v>
      </c>
      <c r="V822">
        <v>1235</v>
      </c>
      <c r="W822">
        <v>739</v>
      </c>
      <c r="X822">
        <v>153</v>
      </c>
      <c r="Y822">
        <v>242</v>
      </c>
      <c r="Z822">
        <v>67</v>
      </c>
      <c r="AA822">
        <v>95</v>
      </c>
    </row>
    <row r="823" spans="1:27">
      <c r="A823" s="2">
        <v>43191</v>
      </c>
      <c r="B823">
        <v>253</v>
      </c>
      <c r="C823">
        <v>343</v>
      </c>
      <c r="D823">
        <v>104</v>
      </c>
      <c r="E823">
        <v>232</v>
      </c>
      <c r="F823">
        <v>309</v>
      </c>
      <c r="G823">
        <v>26</v>
      </c>
      <c r="H823">
        <v>61</v>
      </c>
      <c r="I823">
        <v>26</v>
      </c>
      <c r="J823">
        <v>48</v>
      </c>
      <c r="K823">
        <v>253</v>
      </c>
      <c r="L823">
        <v>152</v>
      </c>
      <c r="M823">
        <v>351</v>
      </c>
      <c r="N823">
        <v>395</v>
      </c>
      <c r="O823">
        <v>587</v>
      </c>
      <c r="P823">
        <v>486</v>
      </c>
      <c r="Q823">
        <v>769</v>
      </c>
      <c r="R823">
        <v>584</v>
      </c>
      <c r="S823">
        <v>1142</v>
      </c>
      <c r="T823">
        <v>199</v>
      </c>
      <c r="U823">
        <v>153</v>
      </c>
      <c r="V823">
        <v>1354</v>
      </c>
      <c r="W823">
        <v>924</v>
      </c>
      <c r="X823">
        <v>233</v>
      </c>
      <c r="Y823">
        <v>317</v>
      </c>
      <c r="Z823">
        <v>63</v>
      </c>
      <c r="AA823">
        <v>63</v>
      </c>
    </row>
    <row r="824" spans="1:27">
      <c r="A824" s="2">
        <v>43192</v>
      </c>
      <c r="B824">
        <v>240</v>
      </c>
      <c r="C824">
        <v>389</v>
      </c>
      <c r="D824">
        <v>112</v>
      </c>
      <c r="E824">
        <v>276</v>
      </c>
      <c r="F824">
        <v>338</v>
      </c>
      <c r="G824">
        <v>28</v>
      </c>
      <c r="H824">
        <v>63</v>
      </c>
      <c r="I824">
        <v>21</v>
      </c>
      <c r="J824">
        <v>66</v>
      </c>
      <c r="K824">
        <v>307</v>
      </c>
      <c r="L824">
        <v>162</v>
      </c>
      <c r="M824">
        <v>362</v>
      </c>
      <c r="N824">
        <v>572</v>
      </c>
      <c r="O824">
        <v>714</v>
      </c>
      <c r="P824">
        <v>600</v>
      </c>
      <c r="Q824">
        <v>789</v>
      </c>
      <c r="R824">
        <v>695</v>
      </c>
      <c r="S824">
        <v>1180</v>
      </c>
      <c r="T824">
        <v>196</v>
      </c>
      <c r="U824">
        <v>165</v>
      </c>
      <c r="V824">
        <v>1455</v>
      </c>
      <c r="W824">
        <v>939</v>
      </c>
      <c r="X824">
        <v>279</v>
      </c>
      <c r="Y824">
        <v>293</v>
      </c>
      <c r="Z824">
        <v>84</v>
      </c>
      <c r="AA824">
        <v>97</v>
      </c>
    </row>
    <row r="825" spans="1:27">
      <c r="A825" s="2">
        <v>43193</v>
      </c>
      <c r="B825">
        <v>445</v>
      </c>
      <c r="C825">
        <v>366</v>
      </c>
      <c r="D825">
        <v>113</v>
      </c>
      <c r="E825">
        <v>638</v>
      </c>
      <c r="F825">
        <v>473</v>
      </c>
      <c r="G825">
        <v>63</v>
      </c>
      <c r="H825">
        <v>82</v>
      </c>
      <c r="I825">
        <v>49</v>
      </c>
      <c r="J825">
        <v>236</v>
      </c>
      <c r="K825">
        <v>645</v>
      </c>
      <c r="L825">
        <v>158</v>
      </c>
      <c r="M825">
        <v>447</v>
      </c>
      <c r="N825">
        <v>760</v>
      </c>
      <c r="O825">
        <v>422</v>
      </c>
      <c r="P825">
        <v>1226</v>
      </c>
      <c r="Q825">
        <v>793</v>
      </c>
      <c r="R825">
        <v>319</v>
      </c>
      <c r="S825">
        <v>1381</v>
      </c>
      <c r="T825">
        <v>234</v>
      </c>
      <c r="U825">
        <v>457</v>
      </c>
      <c r="V825">
        <v>1398</v>
      </c>
      <c r="W825">
        <v>783</v>
      </c>
      <c r="X825">
        <v>242</v>
      </c>
      <c r="Y825">
        <v>131</v>
      </c>
      <c r="Z825">
        <v>192</v>
      </c>
      <c r="AA825">
        <v>168</v>
      </c>
    </row>
    <row r="826" spans="1:27">
      <c r="A826" s="2">
        <v>43194</v>
      </c>
      <c r="B826">
        <v>524</v>
      </c>
      <c r="C826">
        <v>358</v>
      </c>
      <c r="D826">
        <v>120</v>
      </c>
      <c r="E826">
        <v>826</v>
      </c>
      <c r="F826">
        <v>600</v>
      </c>
      <c r="G826">
        <v>87</v>
      </c>
      <c r="H826">
        <v>107</v>
      </c>
      <c r="I826">
        <v>68</v>
      </c>
      <c r="J826">
        <v>228</v>
      </c>
      <c r="K826">
        <v>701</v>
      </c>
      <c r="L826">
        <v>151</v>
      </c>
      <c r="M826">
        <v>526</v>
      </c>
      <c r="N826">
        <v>728</v>
      </c>
      <c r="O826">
        <v>396</v>
      </c>
      <c r="P826">
        <v>1368</v>
      </c>
      <c r="Q826">
        <v>858</v>
      </c>
      <c r="R826">
        <v>333</v>
      </c>
      <c r="S826">
        <v>1507</v>
      </c>
      <c r="T826">
        <v>206</v>
      </c>
      <c r="U826">
        <v>538</v>
      </c>
      <c r="V826">
        <v>1511</v>
      </c>
      <c r="W826">
        <v>769</v>
      </c>
      <c r="X826">
        <v>97</v>
      </c>
      <c r="Y826">
        <v>109</v>
      </c>
      <c r="Z826">
        <v>211</v>
      </c>
      <c r="AA826">
        <v>170</v>
      </c>
    </row>
    <row r="827" spans="1:27">
      <c r="A827" s="2">
        <v>43195</v>
      </c>
      <c r="B827">
        <v>496</v>
      </c>
      <c r="C827">
        <v>396</v>
      </c>
      <c r="D827">
        <v>113</v>
      </c>
      <c r="E827">
        <v>762</v>
      </c>
      <c r="F827">
        <v>529</v>
      </c>
      <c r="G827">
        <v>112</v>
      </c>
      <c r="H827">
        <v>100</v>
      </c>
      <c r="I827">
        <v>54</v>
      </c>
      <c r="J827">
        <v>266</v>
      </c>
      <c r="K827">
        <v>736</v>
      </c>
      <c r="L827">
        <v>202</v>
      </c>
      <c r="M827">
        <v>517</v>
      </c>
      <c r="N827">
        <v>720</v>
      </c>
      <c r="O827">
        <v>354</v>
      </c>
      <c r="P827">
        <v>1329</v>
      </c>
      <c r="Q827">
        <v>859</v>
      </c>
      <c r="R827">
        <v>298</v>
      </c>
      <c r="S827">
        <v>1540</v>
      </c>
      <c r="T827">
        <v>214</v>
      </c>
      <c r="U827">
        <v>536</v>
      </c>
      <c r="V827">
        <v>1599</v>
      </c>
      <c r="W827">
        <v>822</v>
      </c>
      <c r="X827">
        <v>90</v>
      </c>
      <c r="Y827">
        <v>148</v>
      </c>
      <c r="Z827">
        <v>226</v>
      </c>
      <c r="AA827">
        <v>149</v>
      </c>
    </row>
    <row r="828" spans="1:27">
      <c r="A828" s="2">
        <v>43196</v>
      </c>
      <c r="B828">
        <v>425</v>
      </c>
      <c r="C828">
        <v>366</v>
      </c>
      <c r="D828">
        <v>80</v>
      </c>
      <c r="E828">
        <v>666</v>
      </c>
      <c r="F828">
        <v>454</v>
      </c>
      <c r="G828">
        <v>84</v>
      </c>
      <c r="H828">
        <v>90</v>
      </c>
      <c r="I828">
        <v>52</v>
      </c>
      <c r="J828">
        <v>270</v>
      </c>
      <c r="K828">
        <v>608</v>
      </c>
      <c r="L828">
        <v>163</v>
      </c>
      <c r="M828">
        <v>481</v>
      </c>
      <c r="N828">
        <v>593</v>
      </c>
      <c r="O828">
        <v>346</v>
      </c>
      <c r="P828">
        <v>1118</v>
      </c>
      <c r="Q828">
        <v>738</v>
      </c>
      <c r="R828">
        <v>252</v>
      </c>
      <c r="S828">
        <v>1379</v>
      </c>
      <c r="T828">
        <v>223</v>
      </c>
      <c r="U828">
        <v>482</v>
      </c>
      <c r="V828">
        <v>1477</v>
      </c>
      <c r="W828">
        <v>820</v>
      </c>
      <c r="X828">
        <v>67</v>
      </c>
      <c r="Y828">
        <v>96</v>
      </c>
      <c r="Z828">
        <v>202</v>
      </c>
      <c r="AA828">
        <v>184</v>
      </c>
    </row>
    <row r="829" spans="1:27">
      <c r="A829" s="2">
        <v>43197</v>
      </c>
      <c r="B829">
        <v>242</v>
      </c>
      <c r="C829">
        <v>386</v>
      </c>
      <c r="D829">
        <v>134</v>
      </c>
      <c r="E829">
        <v>337</v>
      </c>
      <c r="F829">
        <v>326</v>
      </c>
      <c r="G829">
        <v>35</v>
      </c>
      <c r="H829">
        <v>93</v>
      </c>
      <c r="I829">
        <v>27</v>
      </c>
      <c r="J829">
        <v>80</v>
      </c>
      <c r="K829">
        <v>364</v>
      </c>
      <c r="L829">
        <v>231</v>
      </c>
      <c r="M829">
        <v>406</v>
      </c>
      <c r="N829">
        <v>347</v>
      </c>
      <c r="O829">
        <v>580</v>
      </c>
      <c r="P829">
        <v>670</v>
      </c>
      <c r="Q829">
        <v>819</v>
      </c>
      <c r="R829">
        <v>396</v>
      </c>
      <c r="S829">
        <v>1165</v>
      </c>
      <c r="T829">
        <v>206</v>
      </c>
      <c r="U829">
        <v>212</v>
      </c>
      <c r="V829">
        <v>1360</v>
      </c>
      <c r="W829">
        <v>793</v>
      </c>
      <c r="X829">
        <v>143</v>
      </c>
      <c r="Y829">
        <v>302</v>
      </c>
      <c r="Z829">
        <v>102</v>
      </c>
      <c r="AA829">
        <v>78</v>
      </c>
    </row>
    <row r="830" spans="1:27">
      <c r="A830" s="2">
        <v>43198</v>
      </c>
      <c r="B830">
        <v>283</v>
      </c>
      <c r="C830">
        <v>420</v>
      </c>
      <c r="D830">
        <v>135</v>
      </c>
      <c r="E830">
        <v>328</v>
      </c>
      <c r="F830">
        <v>393</v>
      </c>
      <c r="G830">
        <v>30</v>
      </c>
      <c r="H830">
        <v>55</v>
      </c>
      <c r="I830">
        <v>32</v>
      </c>
      <c r="J830">
        <v>65</v>
      </c>
      <c r="K830">
        <v>373</v>
      </c>
      <c r="L830">
        <v>204</v>
      </c>
      <c r="M830">
        <v>461</v>
      </c>
      <c r="N830">
        <v>383</v>
      </c>
      <c r="O830">
        <v>875</v>
      </c>
      <c r="P830">
        <v>709</v>
      </c>
      <c r="Q830">
        <v>898</v>
      </c>
      <c r="R830">
        <v>487</v>
      </c>
      <c r="S830">
        <v>1153</v>
      </c>
      <c r="T830">
        <v>328</v>
      </c>
      <c r="U830">
        <v>211</v>
      </c>
      <c r="V830">
        <v>1371</v>
      </c>
      <c r="W830">
        <v>819</v>
      </c>
      <c r="X830">
        <v>232</v>
      </c>
      <c r="Y830">
        <v>350</v>
      </c>
      <c r="Z830">
        <v>96</v>
      </c>
      <c r="AA830">
        <v>70</v>
      </c>
    </row>
    <row r="831" spans="1:27">
      <c r="A831" s="2">
        <v>43199</v>
      </c>
      <c r="B831">
        <v>428</v>
      </c>
      <c r="C831">
        <v>279</v>
      </c>
      <c r="D831">
        <v>92</v>
      </c>
      <c r="E831">
        <v>835</v>
      </c>
      <c r="F831">
        <v>573</v>
      </c>
      <c r="G831">
        <v>78</v>
      </c>
      <c r="H831">
        <v>100</v>
      </c>
      <c r="I831">
        <v>62</v>
      </c>
      <c r="J831">
        <v>260</v>
      </c>
      <c r="K831">
        <v>682</v>
      </c>
      <c r="L831">
        <v>166</v>
      </c>
      <c r="M831">
        <v>393</v>
      </c>
      <c r="N831">
        <v>779</v>
      </c>
      <c r="O831">
        <v>379</v>
      </c>
      <c r="P831">
        <v>1396</v>
      </c>
      <c r="Q831">
        <v>834</v>
      </c>
      <c r="R831">
        <v>284</v>
      </c>
      <c r="S831">
        <v>1356</v>
      </c>
      <c r="T831">
        <v>245</v>
      </c>
      <c r="U831">
        <v>556</v>
      </c>
      <c r="V831">
        <v>1394</v>
      </c>
      <c r="W831">
        <v>716</v>
      </c>
      <c r="X831">
        <v>89</v>
      </c>
      <c r="Y831">
        <v>106</v>
      </c>
      <c r="Z831">
        <v>193</v>
      </c>
      <c r="AA831">
        <v>167</v>
      </c>
    </row>
    <row r="832" spans="1:27">
      <c r="A832" s="2">
        <v>43200</v>
      </c>
      <c r="B832">
        <v>277</v>
      </c>
      <c r="C832">
        <v>133</v>
      </c>
      <c r="D832">
        <v>51</v>
      </c>
      <c r="E832">
        <v>548</v>
      </c>
      <c r="F832">
        <v>302</v>
      </c>
      <c r="G832">
        <v>106</v>
      </c>
      <c r="H832">
        <v>76</v>
      </c>
      <c r="I832">
        <v>25</v>
      </c>
      <c r="J832">
        <v>188</v>
      </c>
      <c r="K832">
        <v>446</v>
      </c>
      <c r="L832">
        <v>131</v>
      </c>
      <c r="M832">
        <v>342</v>
      </c>
      <c r="N832">
        <v>375</v>
      </c>
      <c r="O832">
        <v>159</v>
      </c>
      <c r="P832">
        <v>744</v>
      </c>
      <c r="Q832">
        <v>398</v>
      </c>
      <c r="R832">
        <v>95</v>
      </c>
      <c r="S832">
        <v>784</v>
      </c>
      <c r="T832">
        <v>93</v>
      </c>
      <c r="U832">
        <v>338</v>
      </c>
      <c r="V832">
        <v>824</v>
      </c>
      <c r="W832">
        <v>383</v>
      </c>
      <c r="X832">
        <v>40</v>
      </c>
      <c r="Y832">
        <v>36</v>
      </c>
      <c r="Z832">
        <v>122</v>
      </c>
      <c r="AA832">
        <v>94</v>
      </c>
    </row>
    <row r="833" spans="1:27">
      <c r="A833" s="2">
        <v>43201</v>
      </c>
      <c r="B833">
        <v>141</v>
      </c>
      <c r="C833">
        <v>79</v>
      </c>
      <c r="D833">
        <v>29</v>
      </c>
      <c r="E833">
        <v>287</v>
      </c>
      <c r="F833">
        <v>181</v>
      </c>
      <c r="G833">
        <v>60</v>
      </c>
      <c r="H833">
        <v>83</v>
      </c>
      <c r="I833">
        <v>20</v>
      </c>
      <c r="J833">
        <v>121</v>
      </c>
      <c r="K833">
        <v>265</v>
      </c>
      <c r="L833">
        <v>70</v>
      </c>
      <c r="M833">
        <v>139</v>
      </c>
      <c r="N833">
        <v>203</v>
      </c>
      <c r="O833">
        <v>74</v>
      </c>
      <c r="P833">
        <v>435</v>
      </c>
      <c r="Q833">
        <v>238</v>
      </c>
      <c r="R833">
        <v>106</v>
      </c>
      <c r="S833">
        <v>520</v>
      </c>
      <c r="T833">
        <v>62</v>
      </c>
      <c r="U833">
        <v>196</v>
      </c>
      <c r="V833">
        <v>556</v>
      </c>
      <c r="W833">
        <v>277</v>
      </c>
      <c r="X833">
        <v>0</v>
      </c>
      <c r="Y833">
        <v>17</v>
      </c>
      <c r="Z833">
        <v>121</v>
      </c>
      <c r="AA833">
        <v>91</v>
      </c>
    </row>
    <row r="834" spans="1:27">
      <c r="A834" s="2">
        <v>43202</v>
      </c>
      <c r="B834">
        <v>347</v>
      </c>
      <c r="C834">
        <v>259</v>
      </c>
      <c r="D834">
        <v>98</v>
      </c>
      <c r="E834">
        <v>602</v>
      </c>
      <c r="F834">
        <v>374</v>
      </c>
      <c r="G834">
        <v>84</v>
      </c>
      <c r="H834">
        <v>84</v>
      </c>
      <c r="I834">
        <v>47</v>
      </c>
      <c r="J834">
        <v>173</v>
      </c>
      <c r="K834">
        <v>550</v>
      </c>
      <c r="L834">
        <v>162</v>
      </c>
      <c r="M834">
        <v>377</v>
      </c>
      <c r="N834">
        <v>504</v>
      </c>
      <c r="O834">
        <v>248</v>
      </c>
      <c r="P834">
        <v>900</v>
      </c>
      <c r="Q834">
        <v>540</v>
      </c>
      <c r="R834">
        <v>193</v>
      </c>
      <c r="S834">
        <v>1083</v>
      </c>
      <c r="T834">
        <v>120</v>
      </c>
      <c r="U834">
        <v>407</v>
      </c>
      <c r="V834">
        <v>1134</v>
      </c>
      <c r="W834">
        <v>628</v>
      </c>
      <c r="X834">
        <v>30</v>
      </c>
      <c r="Y834">
        <v>68</v>
      </c>
      <c r="Z834">
        <v>167</v>
      </c>
      <c r="AA834">
        <v>144</v>
      </c>
    </row>
    <row r="835" spans="1:27">
      <c r="A835" s="2">
        <v>43203</v>
      </c>
      <c r="B835">
        <v>279</v>
      </c>
      <c r="C835">
        <v>205</v>
      </c>
      <c r="D835">
        <v>61</v>
      </c>
      <c r="E835">
        <v>502</v>
      </c>
      <c r="F835">
        <v>311</v>
      </c>
      <c r="G835">
        <v>81</v>
      </c>
      <c r="H835">
        <v>79</v>
      </c>
      <c r="I835">
        <v>48</v>
      </c>
      <c r="J835">
        <v>179</v>
      </c>
      <c r="K835">
        <v>420</v>
      </c>
      <c r="L835">
        <v>103</v>
      </c>
      <c r="M835">
        <v>264</v>
      </c>
      <c r="N835">
        <v>439</v>
      </c>
      <c r="O835">
        <v>200</v>
      </c>
      <c r="P835">
        <v>786</v>
      </c>
      <c r="Q835">
        <v>445</v>
      </c>
      <c r="R835">
        <v>127</v>
      </c>
      <c r="S835">
        <v>875</v>
      </c>
      <c r="T835">
        <v>112</v>
      </c>
      <c r="U835">
        <v>378</v>
      </c>
      <c r="V835">
        <v>945</v>
      </c>
      <c r="W835">
        <v>480</v>
      </c>
      <c r="X835">
        <v>44</v>
      </c>
      <c r="Y835">
        <v>44</v>
      </c>
      <c r="Z835">
        <v>159</v>
      </c>
      <c r="AA835">
        <v>119</v>
      </c>
    </row>
    <row r="836" spans="1:27">
      <c r="A836" s="2">
        <v>43204</v>
      </c>
      <c r="B836">
        <v>46</v>
      </c>
      <c r="C836">
        <v>52</v>
      </c>
      <c r="D836">
        <v>21</v>
      </c>
      <c r="E836">
        <v>94</v>
      </c>
      <c r="F836">
        <v>52</v>
      </c>
      <c r="G836">
        <v>39</v>
      </c>
      <c r="H836">
        <v>43</v>
      </c>
      <c r="I836">
        <v>5</v>
      </c>
      <c r="J836">
        <v>55</v>
      </c>
      <c r="K836">
        <v>137</v>
      </c>
      <c r="L836">
        <v>50</v>
      </c>
      <c r="M836">
        <v>76</v>
      </c>
      <c r="N836">
        <v>61</v>
      </c>
      <c r="O836">
        <v>72</v>
      </c>
      <c r="P836">
        <v>84</v>
      </c>
      <c r="Q836">
        <v>82</v>
      </c>
      <c r="R836">
        <v>45</v>
      </c>
      <c r="S836">
        <v>225</v>
      </c>
      <c r="T836">
        <v>57</v>
      </c>
      <c r="U836">
        <v>100</v>
      </c>
      <c r="V836">
        <v>338</v>
      </c>
      <c r="W836">
        <v>151</v>
      </c>
      <c r="X836">
        <v>51</v>
      </c>
      <c r="Y836">
        <v>6</v>
      </c>
      <c r="Z836">
        <v>54</v>
      </c>
      <c r="AA836">
        <v>32</v>
      </c>
    </row>
    <row r="837" spans="1:27">
      <c r="A837" s="2">
        <v>43205</v>
      </c>
      <c r="B837">
        <v>188</v>
      </c>
      <c r="C837">
        <v>338</v>
      </c>
      <c r="D837">
        <v>70</v>
      </c>
      <c r="E837">
        <v>240</v>
      </c>
      <c r="F837">
        <v>187</v>
      </c>
      <c r="G837">
        <v>24</v>
      </c>
      <c r="H837">
        <v>82</v>
      </c>
      <c r="I837">
        <v>19</v>
      </c>
      <c r="J837">
        <v>72</v>
      </c>
      <c r="K837">
        <v>251</v>
      </c>
      <c r="L837">
        <v>134</v>
      </c>
      <c r="M837">
        <v>252</v>
      </c>
      <c r="N837">
        <v>217</v>
      </c>
      <c r="O837">
        <v>325</v>
      </c>
      <c r="P837">
        <v>358</v>
      </c>
      <c r="Q837">
        <v>479</v>
      </c>
      <c r="R837">
        <v>275</v>
      </c>
      <c r="S837">
        <v>798</v>
      </c>
      <c r="T837">
        <v>188</v>
      </c>
      <c r="U837">
        <v>145</v>
      </c>
      <c r="V837">
        <v>985</v>
      </c>
      <c r="W837">
        <v>506</v>
      </c>
      <c r="X837">
        <v>105</v>
      </c>
      <c r="Y837">
        <v>253</v>
      </c>
      <c r="Z837">
        <v>74</v>
      </c>
      <c r="AA837">
        <v>41</v>
      </c>
    </row>
    <row r="838" spans="1:27">
      <c r="A838" s="2">
        <v>43206</v>
      </c>
      <c r="B838">
        <v>384</v>
      </c>
      <c r="C838">
        <v>214</v>
      </c>
      <c r="D838">
        <v>66</v>
      </c>
      <c r="E838">
        <v>621</v>
      </c>
      <c r="F838">
        <v>449</v>
      </c>
      <c r="G838">
        <v>99</v>
      </c>
      <c r="H838">
        <v>84</v>
      </c>
      <c r="I838">
        <v>57</v>
      </c>
      <c r="J838">
        <v>218</v>
      </c>
      <c r="K838">
        <v>608</v>
      </c>
      <c r="L838">
        <v>107</v>
      </c>
      <c r="M838">
        <v>242</v>
      </c>
      <c r="N838">
        <v>574</v>
      </c>
      <c r="O838">
        <v>258</v>
      </c>
      <c r="P838">
        <v>941</v>
      </c>
      <c r="Q838">
        <v>555</v>
      </c>
      <c r="R838">
        <v>149</v>
      </c>
      <c r="S838">
        <v>1073</v>
      </c>
      <c r="T838">
        <v>159</v>
      </c>
      <c r="U838">
        <v>465</v>
      </c>
      <c r="V838">
        <v>1114</v>
      </c>
      <c r="W838">
        <v>596</v>
      </c>
      <c r="X838">
        <v>124</v>
      </c>
      <c r="Y838">
        <v>69</v>
      </c>
      <c r="Z838">
        <v>156</v>
      </c>
      <c r="AA838">
        <v>118</v>
      </c>
    </row>
    <row r="839" spans="1:27">
      <c r="A839" s="2">
        <v>43207</v>
      </c>
      <c r="B839">
        <v>495</v>
      </c>
      <c r="C839">
        <v>341</v>
      </c>
      <c r="D839">
        <v>122</v>
      </c>
      <c r="E839">
        <v>800</v>
      </c>
      <c r="F839">
        <v>568</v>
      </c>
      <c r="G839">
        <v>109</v>
      </c>
      <c r="H839">
        <v>101</v>
      </c>
      <c r="I839">
        <v>54</v>
      </c>
      <c r="J839">
        <v>251</v>
      </c>
      <c r="K839">
        <v>710</v>
      </c>
      <c r="L839">
        <v>160</v>
      </c>
      <c r="M839">
        <v>372</v>
      </c>
      <c r="N839">
        <v>650</v>
      </c>
      <c r="O839">
        <v>303</v>
      </c>
      <c r="P839">
        <v>1223</v>
      </c>
      <c r="Q839">
        <v>778</v>
      </c>
      <c r="R839">
        <v>301</v>
      </c>
      <c r="S839">
        <v>1508</v>
      </c>
      <c r="T839">
        <v>218</v>
      </c>
      <c r="U839">
        <v>576</v>
      </c>
      <c r="V839">
        <v>1667</v>
      </c>
      <c r="W839">
        <v>902</v>
      </c>
      <c r="X839">
        <v>135</v>
      </c>
      <c r="Y839">
        <v>144</v>
      </c>
      <c r="Z839">
        <v>190</v>
      </c>
      <c r="AA839">
        <v>154</v>
      </c>
    </row>
    <row r="840" spans="1:27">
      <c r="A840" s="2">
        <v>43208</v>
      </c>
      <c r="B840">
        <v>445</v>
      </c>
      <c r="C840">
        <v>235</v>
      </c>
      <c r="D840">
        <v>59</v>
      </c>
      <c r="E840">
        <v>711</v>
      </c>
      <c r="F840">
        <v>496</v>
      </c>
      <c r="G840">
        <v>100</v>
      </c>
      <c r="H840">
        <v>80</v>
      </c>
      <c r="I840">
        <v>44</v>
      </c>
      <c r="J840">
        <v>229</v>
      </c>
      <c r="K840">
        <v>639</v>
      </c>
      <c r="L840">
        <v>111</v>
      </c>
      <c r="M840">
        <v>302</v>
      </c>
      <c r="N840">
        <v>546</v>
      </c>
      <c r="O840">
        <v>234</v>
      </c>
      <c r="P840">
        <v>1028</v>
      </c>
      <c r="Q840">
        <v>574</v>
      </c>
      <c r="R840">
        <v>183</v>
      </c>
      <c r="S840">
        <v>1050</v>
      </c>
      <c r="T840">
        <v>183</v>
      </c>
      <c r="U840">
        <v>507</v>
      </c>
      <c r="V840">
        <v>1096</v>
      </c>
      <c r="W840">
        <v>630</v>
      </c>
      <c r="X840">
        <v>68</v>
      </c>
      <c r="Y840">
        <v>68</v>
      </c>
      <c r="Z840">
        <v>172</v>
      </c>
      <c r="AA840">
        <v>133</v>
      </c>
    </row>
    <row r="841" spans="1:27">
      <c r="A841" s="2">
        <v>43209</v>
      </c>
      <c r="B841">
        <v>463</v>
      </c>
      <c r="C841">
        <v>372</v>
      </c>
      <c r="D841">
        <v>95</v>
      </c>
      <c r="E841">
        <v>796</v>
      </c>
      <c r="F841">
        <v>525</v>
      </c>
      <c r="G841">
        <v>127</v>
      </c>
      <c r="H841">
        <v>98</v>
      </c>
      <c r="I841">
        <v>48</v>
      </c>
      <c r="J841">
        <v>255</v>
      </c>
      <c r="K841">
        <v>720</v>
      </c>
      <c r="L841">
        <v>155</v>
      </c>
      <c r="M841">
        <v>329</v>
      </c>
      <c r="N841">
        <v>742</v>
      </c>
      <c r="O841">
        <v>316</v>
      </c>
      <c r="P841">
        <v>1220</v>
      </c>
      <c r="Q841">
        <v>791</v>
      </c>
      <c r="R841">
        <v>253</v>
      </c>
      <c r="S841">
        <v>1298</v>
      </c>
      <c r="T841">
        <v>240</v>
      </c>
      <c r="U841">
        <v>523</v>
      </c>
      <c r="V841">
        <v>1368</v>
      </c>
      <c r="W841">
        <v>728</v>
      </c>
      <c r="X841">
        <v>143</v>
      </c>
      <c r="Y841">
        <v>120</v>
      </c>
      <c r="Z841">
        <v>212</v>
      </c>
      <c r="AA841">
        <v>178</v>
      </c>
    </row>
    <row r="842" spans="1:27">
      <c r="A842" s="2">
        <v>43210</v>
      </c>
      <c r="B842">
        <v>419</v>
      </c>
      <c r="C842">
        <v>312</v>
      </c>
      <c r="D842">
        <v>82</v>
      </c>
      <c r="E842">
        <v>626</v>
      </c>
      <c r="F842">
        <v>467</v>
      </c>
      <c r="G842">
        <v>101</v>
      </c>
      <c r="H842">
        <v>86</v>
      </c>
      <c r="I842">
        <v>46</v>
      </c>
      <c r="J842">
        <v>221</v>
      </c>
      <c r="K842">
        <v>562</v>
      </c>
      <c r="L842">
        <v>130</v>
      </c>
      <c r="M842">
        <v>264</v>
      </c>
      <c r="N842">
        <v>579</v>
      </c>
      <c r="O842">
        <v>255</v>
      </c>
      <c r="P842">
        <v>973</v>
      </c>
      <c r="Q842">
        <v>532</v>
      </c>
      <c r="R842">
        <v>197</v>
      </c>
      <c r="S842">
        <v>1191</v>
      </c>
      <c r="T842">
        <v>173</v>
      </c>
      <c r="U842">
        <v>465</v>
      </c>
      <c r="V842">
        <v>1271</v>
      </c>
      <c r="W842">
        <v>817</v>
      </c>
      <c r="X842">
        <v>129</v>
      </c>
      <c r="Y842">
        <v>74</v>
      </c>
      <c r="Z842">
        <v>171</v>
      </c>
      <c r="AA842">
        <v>153</v>
      </c>
    </row>
    <row r="843" spans="1:27">
      <c r="A843" s="2">
        <v>43211</v>
      </c>
      <c r="B843">
        <v>252</v>
      </c>
      <c r="C843">
        <v>308</v>
      </c>
      <c r="D843">
        <v>121</v>
      </c>
      <c r="E843">
        <v>294</v>
      </c>
      <c r="F843">
        <v>263</v>
      </c>
      <c r="G843">
        <v>42</v>
      </c>
      <c r="H843">
        <v>80</v>
      </c>
      <c r="I843">
        <v>34</v>
      </c>
      <c r="J843">
        <v>63</v>
      </c>
      <c r="K843">
        <v>365</v>
      </c>
      <c r="L843">
        <v>175</v>
      </c>
      <c r="M843">
        <v>320</v>
      </c>
      <c r="N843">
        <v>330</v>
      </c>
      <c r="O843">
        <v>456</v>
      </c>
      <c r="P843">
        <v>469</v>
      </c>
      <c r="Q843">
        <v>587</v>
      </c>
      <c r="R843">
        <v>376</v>
      </c>
      <c r="S843">
        <v>1089</v>
      </c>
      <c r="T843">
        <v>197</v>
      </c>
      <c r="U843">
        <v>213</v>
      </c>
      <c r="V843">
        <v>1220</v>
      </c>
      <c r="W843">
        <v>800</v>
      </c>
      <c r="X843">
        <v>128</v>
      </c>
      <c r="Y843">
        <v>223</v>
      </c>
      <c r="Z843">
        <v>86</v>
      </c>
      <c r="AA843">
        <v>83</v>
      </c>
    </row>
    <row r="844" spans="1:27">
      <c r="A844" s="2">
        <v>43212</v>
      </c>
      <c r="B844">
        <v>265</v>
      </c>
      <c r="C844">
        <v>360</v>
      </c>
      <c r="D844">
        <v>75</v>
      </c>
      <c r="E844">
        <v>266</v>
      </c>
      <c r="F844">
        <v>350</v>
      </c>
      <c r="G844">
        <v>32</v>
      </c>
      <c r="H844">
        <v>63</v>
      </c>
      <c r="I844">
        <v>23</v>
      </c>
      <c r="J844">
        <v>61</v>
      </c>
      <c r="K844">
        <v>314</v>
      </c>
      <c r="L844">
        <v>156</v>
      </c>
      <c r="M844">
        <v>333</v>
      </c>
      <c r="N844">
        <v>504</v>
      </c>
      <c r="O844">
        <v>592</v>
      </c>
      <c r="P844">
        <v>640</v>
      </c>
      <c r="Q844">
        <v>743</v>
      </c>
      <c r="R844">
        <v>458</v>
      </c>
      <c r="S844">
        <v>1128</v>
      </c>
      <c r="T844">
        <v>264</v>
      </c>
      <c r="U844">
        <v>199</v>
      </c>
      <c r="V844">
        <v>1257</v>
      </c>
      <c r="W844">
        <v>805</v>
      </c>
      <c r="X844">
        <v>226</v>
      </c>
      <c r="Y844">
        <v>323</v>
      </c>
      <c r="Z844">
        <v>75</v>
      </c>
      <c r="AA844">
        <v>90</v>
      </c>
    </row>
    <row r="845" spans="1:27">
      <c r="A845" s="2">
        <v>43213</v>
      </c>
      <c r="B845">
        <v>426</v>
      </c>
      <c r="C845">
        <v>216</v>
      </c>
      <c r="D845">
        <v>62</v>
      </c>
      <c r="E845">
        <v>691</v>
      </c>
      <c r="F845">
        <v>532</v>
      </c>
      <c r="G845">
        <v>97</v>
      </c>
      <c r="H845">
        <v>85</v>
      </c>
      <c r="I845">
        <v>58</v>
      </c>
      <c r="J845">
        <v>247</v>
      </c>
      <c r="K845">
        <v>644</v>
      </c>
      <c r="L845">
        <v>131</v>
      </c>
      <c r="M845">
        <v>262</v>
      </c>
      <c r="N845">
        <v>705</v>
      </c>
      <c r="O845">
        <v>303</v>
      </c>
      <c r="P845">
        <v>1193</v>
      </c>
      <c r="Q845">
        <v>705</v>
      </c>
      <c r="R845">
        <v>304</v>
      </c>
      <c r="S845">
        <v>1268</v>
      </c>
      <c r="T845">
        <v>205</v>
      </c>
      <c r="U845">
        <v>586</v>
      </c>
      <c r="V845">
        <v>1245</v>
      </c>
      <c r="W845">
        <v>684</v>
      </c>
      <c r="X845">
        <v>132</v>
      </c>
      <c r="Y845">
        <v>94</v>
      </c>
      <c r="Z845">
        <v>192</v>
      </c>
      <c r="AA845">
        <v>151</v>
      </c>
    </row>
    <row r="846" spans="1:27">
      <c r="A846" s="2">
        <v>43214</v>
      </c>
      <c r="B846">
        <v>425</v>
      </c>
      <c r="C846">
        <v>340</v>
      </c>
      <c r="D846">
        <v>83</v>
      </c>
      <c r="E846">
        <v>758</v>
      </c>
      <c r="F846">
        <v>519</v>
      </c>
      <c r="G846">
        <v>108</v>
      </c>
      <c r="H846">
        <v>85</v>
      </c>
      <c r="I846">
        <v>52</v>
      </c>
      <c r="J846">
        <v>214</v>
      </c>
      <c r="K846">
        <v>707</v>
      </c>
      <c r="L846">
        <v>151</v>
      </c>
      <c r="M846">
        <v>327</v>
      </c>
      <c r="N846">
        <v>742</v>
      </c>
      <c r="O846">
        <v>314</v>
      </c>
      <c r="P846">
        <v>1124</v>
      </c>
      <c r="Q846">
        <v>710</v>
      </c>
      <c r="R846">
        <v>277</v>
      </c>
      <c r="S846">
        <v>1276</v>
      </c>
      <c r="T846">
        <v>203</v>
      </c>
      <c r="U846">
        <v>608</v>
      </c>
      <c r="V846">
        <v>1413</v>
      </c>
      <c r="W846">
        <v>791</v>
      </c>
      <c r="X846">
        <v>116</v>
      </c>
      <c r="Y846">
        <v>108</v>
      </c>
      <c r="Z846">
        <v>202</v>
      </c>
      <c r="AA846">
        <v>152</v>
      </c>
    </row>
    <row r="847" spans="1:27">
      <c r="A847" s="2">
        <v>43215</v>
      </c>
      <c r="B847">
        <v>483</v>
      </c>
      <c r="C847">
        <v>540</v>
      </c>
      <c r="D847">
        <v>125</v>
      </c>
      <c r="E847">
        <v>555</v>
      </c>
      <c r="F847">
        <v>490</v>
      </c>
      <c r="G847">
        <v>51</v>
      </c>
      <c r="H847">
        <v>52</v>
      </c>
      <c r="I847">
        <v>19</v>
      </c>
      <c r="J847">
        <v>69</v>
      </c>
      <c r="K847">
        <v>520</v>
      </c>
      <c r="L847">
        <v>220</v>
      </c>
      <c r="M847">
        <v>441</v>
      </c>
      <c r="N847">
        <v>760</v>
      </c>
      <c r="O847">
        <v>853</v>
      </c>
      <c r="P847">
        <v>985</v>
      </c>
      <c r="Q847">
        <v>1187</v>
      </c>
      <c r="R847">
        <v>750</v>
      </c>
      <c r="S847">
        <v>1812</v>
      </c>
      <c r="T847">
        <v>337</v>
      </c>
      <c r="U847">
        <v>273</v>
      </c>
      <c r="V847">
        <v>1991</v>
      </c>
      <c r="W847">
        <v>1366</v>
      </c>
      <c r="X847">
        <v>289</v>
      </c>
      <c r="Y847">
        <v>348</v>
      </c>
      <c r="Z847">
        <v>121</v>
      </c>
      <c r="AA847">
        <v>109</v>
      </c>
    </row>
    <row r="848" spans="1:27">
      <c r="A848" s="2">
        <v>43216</v>
      </c>
      <c r="B848">
        <v>448</v>
      </c>
      <c r="C848">
        <v>363</v>
      </c>
      <c r="D848">
        <v>98</v>
      </c>
      <c r="E848">
        <v>812</v>
      </c>
      <c r="F848">
        <v>550</v>
      </c>
      <c r="G848">
        <v>110</v>
      </c>
      <c r="H848">
        <v>113</v>
      </c>
      <c r="I848">
        <v>58</v>
      </c>
      <c r="J848">
        <v>214</v>
      </c>
      <c r="K848">
        <v>731</v>
      </c>
      <c r="L848">
        <v>154</v>
      </c>
      <c r="M848">
        <v>317</v>
      </c>
      <c r="N848">
        <v>840</v>
      </c>
      <c r="O848">
        <v>342</v>
      </c>
      <c r="P848">
        <v>1147</v>
      </c>
      <c r="Q848">
        <v>705</v>
      </c>
      <c r="R848">
        <v>282</v>
      </c>
      <c r="S848">
        <v>1327</v>
      </c>
      <c r="T848">
        <v>231</v>
      </c>
      <c r="U848">
        <v>562</v>
      </c>
      <c r="V848">
        <v>1497</v>
      </c>
      <c r="W848">
        <v>764</v>
      </c>
      <c r="X848">
        <v>153</v>
      </c>
      <c r="Y848">
        <v>119</v>
      </c>
      <c r="Z848">
        <v>205</v>
      </c>
      <c r="AA848">
        <v>204</v>
      </c>
    </row>
    <row r="849" spans="1:27">
      <c r="A849" s="2">
        <v>43217</v>
      </c>
      <c r="B849">
        <v>377</v>
      </c>
      <c r="C849">
        <v>328</v>
      </c>
      <c r="D849">
        <v>72</v>
      </c>
      <c r="E849">
        <v>664</v>
      </c>
      <c r="F849">
        <v>424</v>
      </c>
      <c r="G849">
        <v>91</v>
      </c>
      <c r="H849">
        <v>113</v>
      </c>
      <c r="I849">
        <v>53</v>
      </c>
      <c r="J849">
        <v>174</v>
      </c>
      <c r="K849">
        <v>626</v>
      </c>
      <c r="L849">
        <v>132</v>
      </c>
      <c r="M849">
        <v>295</v>
      </c>
      <c r="N849">
        <v>623</v>
      </c>
      <c r="O849">
        <v>251</v>
      </c>
      <c r="P849">
        <v>1007</v>
      </c>
      <c r="Q849">
        <v>641</v>
      </c>
      <c r="R849">
        <v>154</v>
      </c>
      <c r="S849">
        <v>1177</v>
      </c>
      <c r="T849">
        <v>182</v>
      </c>
      <c r="U849">
        <v>469</v>
      </c>
      <c r="V849">
        <v>1264</v>
      </c>
      <c r="W849">
        <v>728</v>
      </c>
      <c r="X849">
        <v>155</v>
      </c>
      <c r="Y849">
        <v>94</v>
      </c>
      <c r="Z849">
        <v>170</v>
      </c>
      <c r="AA849">
        <v>168</v>
      </c>
    </row>
    <row r="850" spans="1:27">
      <c r="A850" s="2">
        <v>43218</v>
      </c>
      <c r="B850">
        <v>47</v>
      </c>
      <c r="C850">
        <v>23</v>
      </c>
      <c r="D850">
        <v>25</v>
      </c>
      <c r="E850">
        <v>89</v>
      </c>
      <c r="F850">
        <v>48</v>
      </c>
      <c r="G850">
        <v>29</v>
      </c>
      <c r="H850">
        <v>59</v>
      </c>
      <c r="I850">
        <v>7</v>
      </c>
      <c r="J850">
        <v>58</v>
      </c>
      <c r="K850">
        <v>101</v>
      </c>
      <c r="L850">
        <v>45</v>
      </c>
      <c r="M850">
        <v>65</v>
      </c>
      <c r="N850">
        <v>28</v>
      </c>
      <c r="O850">
        <v>67</v>
      </c>
      <c r="P850">
        <v>89</v>
      </c>
      <c r="Q850">
        <v>70</v>
      </c>
      <c r="R850">
        <v>16</v>
      </c>
      <c r="S850">
        <v>176</v>
      </c>
      <c r="T850">
        <v>15</v>
      </c>
      <c r="U850">
        <v>70</v>
      </c>
      <c r="V850">
        <v>269</v>
      </c>
      <c r="W850">
        <v>80</v>
      </c>
      <c r="X850">
        <v>17</v>
      </c>
      <c r="Y850">
        <v>20</v>
      </c>
      <c r="Z850">
        <v>55</v>
      </c>
      <c r="AA850">
        <v>34</v>
      </c>
    </row>
    <row r="851" spans="1:27">
      <c r="A851" s="2">
        <v>43219</v>
      </c>
      <c r="B851">
        <v>150</v>
      </c>
      <c r="C851">
        <v>335</v>
      </c>
      <c r="D851">
        <v>110</v>
      </c>
      <c r="E851">
        <v>224</v>
      </c>
      <c r="F851">
        <v>187</v>
      </c>
      <c r="G851">
        <v>29</v>
      </c>
      <c r="H851">
        <v>57</v>
      </c>
      <c r="I851">
        <v>14</v>
      </c>
      <c r="J851">
        <v>59</v>
      </c>
      <c r="K851">
        <v>298</v>
      </c>
      <c r="L851">
        <v>129</v>
      </c>
      <c r="M851">
        <v>282</v>
      </c>
      <c r="N851">
        <v>280</v>
      </c>
      <c r="O851">
        <v>379</v>
      </c>
      <c r="P851">
        <v>392</v>
      </c>
      <c r="Q851">
        <v>565</v>
      </c>
      <c r="R851">
        <v>343</v>
      </c>
      <c r="S851">
        <v>801</v>
      </c>
      <c r="T851">
        <v>226</v>
      </c>
      <c r="U851">
        <v>154</v>
      </c>
      <c r="V851">
        <v>934</v>
      </c>
      <c r="W851">
        <v>625</v>
      </c>
      <c r="X851">
        <v>143</v>
      </c>
      <c r="Y851">
        <v>244</v>
      </c>
      <c r="Z851">
        <v>61</v>
      </c>
      <c r="AA851">
        <v>71</v>
      </c>
    </row>
    <row r="852" spans="1:27">
      <c r="A852" s="2">
        <v>43220</v>
      </c>
      <c r="B852">
        <v>412</v>
      </c>
      <c r="C852">
        <v>229</v>
      </c>
      <c r="D852">
        <v>98</v>
      </c>
      <c r="E852">
        <v>767</v>
      </c>
      <c r="F852">
        <v>516</v>
      </c>
      <c r="G852">
        <v>128</v>
      </c>
      <c r="H852">
        <v>84</v>
      </c>
      <c r="I852">
        <v>49</v>
      </c>
      <c r="J852">
        <v>238</v>
      </c>
      <c r="K852">
        <v>638</v>
      </c>
      <c r="L852">
        <v>144</v>
      </c>
      <c r="M852">
        <v>364</v>
      </c>
      <c r="N852">
        <v>675</v>
      </c>
      <c r="O852">
        <v>285</v>
      </c>
      <c r="P852">
        <v>1180</v>
      </c>
      <c r="Q852">
        <v>667</v>
      </c>
      <c r="R852">
        <v>208</v>
      </c>
      <c r="S852">
        <v>1164</v>
      </c>
      <c r="T852">
        <v>154</v>
      </c>
      <c r="U852">
        <v>547</v>
      </c>
      <c r="V852">
        <v>1223</v>
      </c>
      <c r="W852">
        <v>539</v>
      </c>
      <c r="X852">
        <v>69</v>
      </c>
      <c r="Y852">
        <v>81</v>
      </c>
      <c r="Z852">
        <v>185</v>
      </c>
      <c r="AA852">
        <v>162</v>
      </c>
    </row>
    <row r="853" spans="1:27">
      <c r="A853" s="2">
        <v>43221</v>
      </c>
      <c r="B853">
        <v>522</v>
      </c>
      <c r="C853">
        <v>332</v>
      </c>
      <c r="D853">
        <v>128</v>
      </c>
      <c r="E853">
        <v>830</v>
      </c>
      <c r="F853">
        <v>529</v>
      </c>
      <c r="G853">
        <v>113</v>
      </c>
      <c r="H853">
        <v>104</v>
      </c>
      <c r="I853">
        <v>58</v>
      </c>
      <c r="J853">
        <v>235</v>
      </c>
      <c r="K853">
        <v>785</v>
      </c>
      <c r="L853">
        <v>186</v>
      </c>
      <c r="M853">
        <v>547</v>
      </c>
      <c r="N853">
        <v>669</v>
      </c>
      <c r="O853">
        <v>363</v>
      </c>
      <c r="P853">
        <v>1233</v>
      </c>
      <c r="Q853">
        <v>866</v>
      </c>
      <c r="R853">
        <v>233</v>
      </c>
      <c r="S853">
        <v>1468</v>
      </c>
      <c r="T853">
        <v>258</v>
      </c>
      <c r="U853">
        <v>591</v>
      </c>
      <c r="V853">
        <v>1539</v>
      </c>
      <c r="W853">
        <v>669</v>
      </c>
      <c r="X853">
        <v>137</v>
      </c>
      <c r="Y853">
        <v>141</v>
      </c>
      <c r="Z853">
        <v>187</v>
      </c>
      <c r="AA853">
        <v>157</v>
      </c>
    </row>
    <row r="854" spans="1:27">
      <c r="A854" s="2">
        <v>43222</v>
      </c>
      <c r="B854">
        <v>552</v>
      </c>
      <c r="C854">
        <v>378</v>
      </c>
      <c r="D854">
        <v>128</v>
      </c>
      <c r="E854">
        <v>955</v>
      </c>
      <c r="F854">
        <v>612</v>
      </c>
      <c r="G854">
        <v>116</v>
      </c>
      <c r="H854">
        <v>99</v>
      </c>
      <c r="I854">
        <v>66</v>
      </c>
      <c r="J854">
        <v>243</v>
      </c>
      <c r="K854">
        <v>844</v>
      </c>
      <c r="L854">
        <v>186</v>
      </c>
      <c r="M854">
        <v>493</v>
      </c>
      <c r="N854">
        <v>716</v>
      </c>
      <c r="O854">
        <v>396</v>
      </c>
      <c r="P854">
        <v>1405</v>
      </c>
      <c r="Q854">
        <v>862</v>
      </c>
      <c r="R854">
        <v>336</v>
      </c>
      <c r="S854">
        <v>1511</v>
      </c>
      <c r="T854">
        <v>313</v>
      </c>
      <c r="U854">
        <v>625</v>
      </c>
      <c r="V854">
        <v>1584</v>
      </c>
      <c r="W854">
        <v>833</v>
      </c>
      <c r="X854">
        <v>84</v>
      </c>
      <c r="Y854">
        <v>130</v>
      </c>
      <c r="Z854">
        <v>214</v>
      </c>
      <c r="AA854">
        <v>150</v>
      </c>
    </row>
    <row r="855" spans="1:27">
      <c r="A855" s="2">
        <v>43223</v>
      </c>
      <c r="B855">
        <v>522</v>
      </c>
      <c r="C855">
        <v>408</v>
      </c>
      <c r="D855">
        <v>120</v>
      </c>
      <c r="E855">
        <v>895</v>
      </c>
      <c r="F855">
        <v>629</v>
      </c>
      <c r="G855">
        <v>108</v>
      </c>
      <c r="H855">
        <v>85</v>
      </c>
      <c r="I855">
        <v>57</v>
      </c>
      <c r="J855">
        <v>232</v>
      </c>
      <c r="K855">
        <v>763</v>
      </c>
      <c r="L855">
        <v>159</v>
      </c>
      <c r="M855">
        <v>480</v>
      </c>
      <c r="N855">
        <v>716</v>
      </c>
      <c r="O855">
        <v>382</v>
      </c>
      <c r="P855">
        <v>1316</v>
      </c>
      <c r="Q855">
        <v>938</v>
      </c>
      <c r="R855">
        <v>314</v>
      </c>
      <c r="S855">
        <v>1506</v>
      </c>
      <c r="T855">
        <v>262</v>
      </c>
      <c r="U855">
        <v>631</v>
      </c>
      <c r="V855">
        <v>1599</v>
      </c>
      <c r="W855">
        <v>843</v>
      </c>
      <c r="X855">
        <v>37</v>
      </c>
      <c r="Y855">
        <v>166</v>
      </c>
      <c r="Z855">
        <v>207</v>
      </c>
      <c r="AA855">
        <v>168</v>
      </c>
    </row>
    <row r="856" spans="1:27">
      <c r="A856" s="2">
        <v>43224</v>
      </c>
      <c r="B856">
        <v>425</v>
      </c>
      <c r="C856">
        <v>332</v>
      </c>
      <c r="D856">
        <v>94</v>
      </c>
      <c r="E856">
        <v>755</v>
      </c>
      <c r="F856">
        <v>467</v>
      </c>
      <c r="G856">
        <v>94</v>
      </c>
      <c r="H856">
        <v>95</v>
      </c>
      <c r="I856">
        <v>51</v>
      </c>
      <c r="J856">
        <v>210</v>
      </c>
      <c r="K856">
        <v>651</v>
      </c>
      <c r="L856">
        <v>118</v>
      </c>
      <c r="M856">
        <v>403</v>
      </c>
      <c r="N856">
        <v>644</v>
      </c>
      <c r="O856">
        <v>305</v>
      </c>
      <c r="P856">
        <v>1187</v>
      </c>
      <c r="Q856">
        <v>741</v>
      </c>
      <c r="R856">
        <v>237</v>
      </c>
      <c r="S856">
        <v>1350</v>
      </c>
      <c r="T856">
        <v>198</v>
      </c>
      <c r="U856">
        <v>553</v>
      </c>
      <c r="V856">
        <v>1455</v>
      </c>
      <c r="W856">
        <v>838</v>
      </c>
      <c r="X856">
        <v>23</v>
      </c>
      <c r="Y856">
        <v>121</v>
      </c>
      <c r="Z856">
        <v>186</v>
      </c>
      <c r="AA856">
        <v>130</v>
      </c>
    </row>
    <row r="857" spans="1:27">
      <c r="A857" s="2">
        <v>43225</v>
      </c>
      <c r="B857">
        <v>222</v>
      </c>
      <c r="C857">
        <v>368</v>
      </c>
      <c r="D857">
        <v>122</v>
      </c>
      <c r="E857">
        <v>342</v>
      </c>
      <c r="F857">
        <v>263</v>
      </c>
      <c r="G857">
        <v>44</v>
      </c>
      <c r="H857">
        <v>72</v>
      </c>
      <c r="I857">
        <v>22</v>
      </c>
      <c r="J857">
        <v>84</v>
      </c>
      <c r="K857">
        <v>383</v>
      </c>
      <c r="L857">
        <v>164</v>
      </c>
      <c r="M857">
        <v>424</v>
      </c>
      <c r="N857">
        <v>382</v>
      </c>
      <c r="O857">
        <v>708</v>
      </c>
      <c r="P857">
        <v>517</v>
      </c>
      <c r="Q857">
        <v>683</v>
      </c>
      <c r="R857">
        <v>400</v>
      </c>
      <c r="S857">
        <v>1111</v>
      </c>
      <c r="T857">
        <v>232</v>
      </c>
      <c r="U857">
        <v>209</v>
      </c>
      <c r="V857">
        <v>1322</v>
      </c>
      <c r="W857">
        <v>764</v>
      </c>
      <c r="X857">
        <v>91</v>
      </c>
      <c r="Y857">
        <v>291</v>
      </c>
      <c r="Z857">
        <v>104</v>
      </c>
      <c r="AA857">
        <v>109</v>
      </c>
    </row>
    <row r="858" spans="1:27">
      <c r="A858" s="2">
        <v>43226</v>
      </c>
      <c r="B858">
        <v>179</v>
      </c>
      <c r="C858">
        <v>283</v>
      </c>
      <c r="D858">
        <v>57</v>
      </c>
      <c r="E858">
        <v>210</v>
      </c>
      <c r="F858">
        <v>220</v>
      </c>
      <c r="G858">
        <v>36</v>
      </c>
      <c r="H858">
        <v>70</v>
      </c>
      <c r="I858">
        <v>17</v>
      </c>
      <c r="J858">
        <v>67</v>
      </c>
      <c r="K858">
        <v>278</v>
      </c>
      <c r="L858">
        <v>105</v>
      </c>
      <c r="M858">
        <v>247</v>
      </c>
      <c r="N858">
        <v>360</v>
      </c>
      <c r="O858">
        <v>357</v>
      </c>
      <c r="P858">
        <v>404</v>
      </c>
      <c r="Q858">
        <v>497</v>
      </c>
      <c r="R858">
        <v>298</v>
      </c>
      <c r="S858">
        <v>845</v>
      </c>
      <c r="T858">
        <v>144</v>
      </c>
      <c r="U858">
        <v>154</v>
      </c>
      <c r="V858">
        <v>1020</v>
      </c>
      <c r="W858">
        <v>648</v>
      </c>
      <c r="X858">
        <v>164</v>
      </c>
      <c r="Y858">
        <v>131</v>
      </c>
      <c r="Z858">
        <v>102</v>
      </c>
      <c r="AA858">
        <v>85</v>
      </c>
    </row>
    <row r="859" spans="1:27">
      <c r="A859" s="2">
        <v>43227</v>
      </c>
      <c r="B859">
        <v>480</v>
      </c>
      <c r="C859">
        <v>274</v>
      </c>
      <c r="D859">
        <v>86</v>
      </c>
      <c r="E859">
        <v>840</v>
      </c>
      <c r="F859">
        <v>526</v>
      </c>
      <c r="G859">
        <v>117</v>
      </c>
      <c r="H859">
        <v>81</v>
      </c>
      <c r="I859">
        <v>55</v>
      </c>
      <c r="J859">
        <v>231</v>
      </c>
      <c r="K859">
        <v>696</v>
      </c>
      <c r="L859">
        <v>148</v>
      </c>
      <c r="M859">
        <v>330</v>
      </c>
      <c r="N859">
        <v>700</v>
      </c>
      <c r="O859">
        <v>325</v>
      </c>
      <c r="P859">
        <v>1223</v>
      </c>
      <c r="Q859">
        <v>723</v>
      </c>
      <c r="R859">
        <v>252</v>
      </c>
      <c r="S859">
        <v>1324</v>
      </c>
      <c r="T859">
        <v>226</v>
      </c>
      <c r="U859">
        <v>583</v>
      </c>
      <c r="V859">
        <v>1365</v>
      </c>
      <c r="W859">
        <v>652</v>
      </c>
      <c r="X859">
        <v>87</v>
      </c>
      <c r="Y859">
        <v>96</v>
      </c>
      <c r="Z859">
        <v>220</v>
      </c>
      <c r="AA859">
        <v>168</v>
      </c>
    </row>
    <row r="860" spans="1:27">
      <c r="A860" s="2">
        <v>43228</v>
      </c>
      <c r="B860">
        <v>530</v>
      </c>
      <c r="C860">
        <v>367</v>
      </c>
      <c r="D860">
        <v>127</v>
      </c>
      <c r="E860">
        <v>903</v>
      </c>
      <c r="F860">
        <v>590</v>
      </c>
      <c r="G860">
        <v>98</v>
      </c>
      <c r="H860">
        <v>100</v>
      </c>
      <c r="I860">
        <v>57</v>
      </c>
      <c r="J860">
        <v>241</v>
      </c>
      <c r="K860">
        <v>770</v>
      </c>
      <c r="L860">
        <v>136</v>
      </c>
      <c r="M860">
        <v>492</v>
      </c>
      <c r="N860">
        <v>786</v>
      </c>
      <c r="O860">
        <v>405</v>
      </c>
      <c r="P860">
        <v>1365</v>
      </c>
      <c r="Q860">
        <v>901</v>
      </c>
      <c r="R860">
        <v>273</v>
      </c>
      <c r="S860">
        <v>1659</v>
      </c>
      <c r="T860">
        <v>273</v>
      </c>
      <c r="U860">
        <v>653</v>
      </c>
      <c r="V860">
        <v>1765</v>
      </c>
      <c r="W860">
        <v>787</v>
      </c>
      <c r="X860">
        <v>42</v>
      </c>
      <c r="Y860">
        <v>158</v>
      </c>
      <c r="Z860">
        <v>215</v>
      </c>
      <c r="AA860">
        <v>181</v>
      </c>
    </row>
    <row r="861" spans="1:27">
      <c r="A861" s="2">
        <v>43229</v>
      </c>
      <c r="B861">
        <v>480</v>
      </c>
      <c r="C861">
        <v>308</v>
      </c>
      <c r="D861">
        <v>107</v>
      </c>
      <c r="E861">
        <v>955</v>
      </c>
      <c r="F861">
        <v>546</v>
      </c>
      <c r="G861">
        <v>105</v>
      </c>
      <c r="H861">
        <v>93</v>
      </c>
      <c r="I861">
        <v>63</v>
      </c>
      <c r="J861">
        <v>223</v>
      </c>
      <c r="K861">
        <v>731</v>
      </c>
      <c r="L861">
        <v>147</v>
      </c>
      <c r="M861">
        <v>521</v>
      </c>
      <c r="N861">
        <v>731</v>
      </c>
      <c r="O861">
        <v>449</v>
      </c>
      <c r="P861">
        <v>1305</v>
      </c>
      <c r="Q861">
        <v>826</v>
      </c>
      <c r="R861">
        <v>280</v>
      </c>
      <c r="S861">
        <v>1459</v>
      </c>
      <c r="T861">
        <v>211</v>
      </c>
      <c r="U861">
        <v>640</v>
      </c>
      <c r="V861">
        <v>1532</v>
      </c>
      <c r="W861">
        <v>757</v>
      </c>
      <c r="X861">
        <v>5</v>
      </c>
      <c r="Y861">
        <v>99</v>
      </c>
      <c r="Z861">
        <v>209</v>
      </c>
      <c r="AA861">
        <v>155</v>
      </c>
    </row>
    <row r="862" spans="1:27">
      <c r="A862" s="2">
        <v>43230</v>
      </c>
      <c r="B862">
        <v>522</v>
      </c>
      <c r="C862">
        <v>351</v>
      </c>
      <c r="D862">
        <v>109</v>
      </c>
      <c r="E862">
        <v>847</v>
      </c>
      <c r="F862">
        <v>589</v>
      </c>
      <c r="G862">
        <v>116</v>
      </c>
      <c r="H862">
        <v>78</v>
      </c>
      <c r="I862">
        <v>58</v>
      </c>
      <c r="J862">
        <v>259</v>
      </c>
      <c r="K862">
        <v>711</v>
      </c>
      <c r="L862">
        <v>168</v>
      </c>
      <c r="M862">
        <v>491</v>
      </c>
      <c r="N862">
        <v>737</v>
      </c>
      <c r="O862">
        <v>296</v>
      </c>
      <c r="P862">
        <v>1261</v>
      </c>
      <c r="Q862">
        <v>784</v>
      </c>
      <c r="R862">
        <v>217</v>
      </c>
      <c r="S862">
        <v>1494</v>
      </c>
      <c r="T862">
        <v>208</v>
      </c>
      <c r="U862">
        <v>616</v>
      </c>
      <c r="V862">
        <v>1556</v>
      </c>
      <c r="W862">
        <v>782</v>
      </c>
      <c r="X862">
        <v>41</v>
      </c>
      <c r="Y862">
        <v>102</v>
      </c>
      <c r="Z862">
        <v>207</v>
      </c>
      <c r="AA862">
        <v>173</v>
      </c>
    </row>
    <row r="863" spans="1:27">
      <c r="A863" s="2">
        <v>43231</v>
      </c>
      <c r="B863">
        <v>366</v>
      </c>
      <c r="C863">
        <v>266</v>
      </c>
      <c r="D863">
        <v>52</v>
      </c>
      <c r="E863">
        <v>614</v>
      </c>
      <c r="F863">
        <v>387</v>
      </c>
      <c r="G863">
        <v>112</v>
      </c>
      <c r="H863">
        <v>106</v>
      </c>
      <c r="I863">
        <v>34</v>
      </c>
      <c r="J863">
        <v>203</v>
      </c>
      <c r="K863">
        <v>533</v>
      </c>
      <c r="L863">
        <v>98</v>
      </c>
      <c r="M863">
        <v>335</v>
      </c>
      <c r="N863">
        <v>515</v>
      </c>
      <c r="O863">
        <v>250</v>
      </c>
      <c r="P863">
        <v>904</v>
      </c>
      <c r="Q863">
        <v>533</v>
      </c>
      <c r="R863">
        <v>176</v>
      </c>
      <c r="S863">
        <v>998</v>
      </c>
      <c r="T863">
        <v>175</v>
      </c>
      <c r="U863">
        <v>468</v>
      </c>
      <c r="V863">
        <v>1123</v>
      </c>
      <c r="W863">
        <v>555</v>
      </c>
      <c r="X863">
        <v>21</v>
      </c>
      <c r="Y863">
        <v>71</v>
      </c>
      <c r="Z863">
        <v>159</v>
      </c>
      <c r="AA863">
        <v>128</v>
      </c>
    </row>
    <row r="864" spans="1:27">
      <c r="A864" s="2">
        <v>43232</v>
      </c>
      <c r="B864">
        <v>104</v>
      </c>
      <c r="C864">
        <v>121</v>
      </c>
      <c r="D864">
        <v>54</v>
      </c>
      <c r="E864">
        <v>154</v>
      </c>
      <c r="F864">
        <v>86</v>
      </c>
      <c r="G864">
        <v>33</v>
      </c>
      <c r="H864">
        <v>74</v>
      </c>
      <c r="I864">
        <v>20</v>
      </c>
      <c r="J864">
        <v>60</v>
      </c>
      <c r="K864">
        <v>166</v>
      </c>
      <c r="L864">
        <v>75</v>
      </c>
      <c r="M864">
        <v>156</v>
      </c>
      <c r="N864">
        <v>91</v>
      </c>
      <c r="O864">
        <v>315</v>
      </c>
      <c r="P864">
        <v>191</v>
      </c>
      <c r="Q864">
        <v>272</v>
      </c>
      <c r="R864">
        <v>70</v>
      </c>
      <c r="S864">
        <v>433</v>
      </c>
      <c r="T864">
        <v>110</v>
      </c>
      <c r="U864">
        <v>99</v>
      </c>
      <c r="V864">
        <v>620</v>
      </c>
      <c r="W864">
        <v>247</v>
      </c>
      <c r="X864">
        <v>22</v>
      </c>
      <c r="Y864">
        <v>107</v>
      </c>
      <c r="Z864">
        <v>85</v>
      </c>
      <c r="AA864">
        <v>56</v>
      </c>
    </row>
    <row r="865" spans="1:27">
      <c r="A865" s="2">
        <v>43233</v>
      </c>
      <c r="B865">
        <v>162</v>
      </c>
      <c r="C865">
        <v>241</v>
      </c>
      <c r="D865">
        <v>54</v>
      </c>
      <c r="E865">
        <v>182</v>
      </c>
      <c r="F865">
        <v>159</v>
      </c>
      <c r="G865">
        <v>23</v>
      </c>
      <c r="H865">
        <v>41</v>
      </c>
      <c r="I865">
        <v>16</v>
      </c>
      <c r="J865">
        <v>49</v>
      </c>
      <c r="K865">
        <v>196</v>
      </c>
      <c r="L865">
        <v>87</v>
      </c>
      <c r="M865">
        <v>184</v>
      </c>
      <c r="N865">
        <v>275</v>
      </c>
      <c r="O865">
        <v>467</v>
      </c>
      <c r="P865">
        <v>341</v>
      </c>
      <c r="Q865">
        <v>458</v>
      </c>
      <c r="R865">
        <v>321</v>
      </c>
      <c r="S865">
        <v>731</v>
      </c>
      <c r="T865">
        <v>189</v>
      </c>
      <c r="U865">
        <v>105</v>
      </c>
      <c r="V865">
        <v>845</v>
      </c>
      <c r="W865">
        <v>532</v>
      </c>
      <c r="X865">
        <v>109</v>
      </c>
      <c r="Y865">
        <v>145</v>
      </c>
      <c r="Z865">
        <v>64</v>
      </c>
      <c r="AA865">
        <v>61</v>
      </c>
    </row>
    <row r="866" spans="1:27">
      <c r="A866" s="2">
        <v>43234</v>
      </c>
      <c r="B866">
        <v>444</v>
      </c>
      <c r="C866">
        <v>259</v>
      </c>
      <c r="D866">
        <v>88</v>
      </c>
      <c r="E866">
        <v>770</v>
      </c>
      <c r="F866">
        <v>577</v>
      </c>
      <c r="G866">
        <v>107</v>
      </c>
      <c r="H866">
        <v>87</v>
      </c>
      <c r="I866">
        <v>58</v>
      </c>
      <c r="J866">
        <v>247</v>
      </c>
      <c r="K866">
        <v>629</v>
      </c>
      <c r="L866">
        <v>122</v>
      </c>
      <c r="M866">
        <v>339</v>
      </c>
      <c r="N866">
        <v>663</v>
      </c>
      <c r="O866">
        <v>290</v>
      </c>
      <c r="P866">
        <v>1179</v>
      </c>
      <c r="Q866">
        <v>738</v>
      </c>
      <c r="R866">
        <v>252</v>
      </c>
      <c r="S866">
        <v>1170</v>
      </c>
      <c r="T866">
        <v>195</v>
      </c>
      <c r="U866">
        <v>536</v>
      </c>
      <c r="V866">
        <v>1212</v>
      </c>
      <c r="W866">
        <v>561</v>
      </c>
      <c r="X866">
        <v>76</v>
      </c>
      <c r="Y866">
        <v>99</v>
      </c>
      <c r="Z866">
        <v>173</v>
      </c>
      <c r="AA866">
        <v>168</v>
      </c>
    </row>
    <row r="867" spans="1:27">
      <c r="A867" s="2">
        <v>43235</v>
      </c>
      <c r="B867">
        <v>459</v>
      </c>
      <c r="C867">
        <v>373</v>
      </c>
      <c r="D867">
        <v>108</v>
      </c>
      <c r="E867">
        <v>784</v>
      </c>
      <c r="F867">
        <v>595</v>
      </c>
      <c r="G867">
        <v>100</v>
      </c>
      <c r="H867">
        <v>94</v>
      </c>
      <c r="I867">
        <v>53</v>
      </c>
      <c r="J867">
        <v>256</v>
      </c>
      <c r="K867">
        <v>730</v>
      </c>
      <c r="L867">
        <v>136</v>
      </c>
      <c r="M867">
        <v>500</v>
      </c>
      <c r="N867">
        <v>706</v>
      </c>
      <c r="O867">
        <v>355</v>
      </c>
      <c r="P867">
        <v>1278</v>
      </c>
      <c r="Q867">
        <v>756</v>
      </c>
      <c r="R867">
        <v>267</v>
      </c>
      <c r="S867">
        <v>1429</v>
      </c>
      <c r="T867">
        <v>206</v>
      </c>
      <c r="U867">
        <v>550</v>
      </c>
      <c r="V867">
        <v>1579</v>
      </c>
      <c r="W867">
        <v>716</v>
      </c>
      <c r="X867">
        <v>97</v>
      </c>
      <c r="Y867">
        <v>114</v>
      </c>
      <c r="Z867">
        <v>184</v>
      </c>
      <c r="AA867">
        <v>205</v>
      </c>
    </row>
    <row r="868" spans="1:27">
      <c r="A868" s="2">
        <v>43236</v>
      </c>
      <c r="B868">
        <v>446</v>
      </c>
      <c r="C868">
        <v>286</v>
      </c>
      <c r="D868">
        <v>82</v>
      </c>
      <c r="E868">
        <v>795</v>
      </c>
      <c r="F868">
        <v>507</v>
      </c>
      <c r="G868">
        <v>101</v>
      </c>
      <c r="H868">
        <v>88</v>
      </c>
      <c r="I868">
        <v>53</v>
      </c>
      <c r="J868">
        <v>259</v>
      </c>
      <c r="K868">
        <v>735</v>
      </c>
      <c r="L868">
        <v>178</v>
      </c>
      <c r="M868">
        <v>441</v>
      </c>
      <c r="N868">
        <v>696</v>
      </c>
      <c r="O868">
        <v>294</v>
      </c>
      <c r="P868">
        <v>1174</v>
      </c>
      <c r="Q868">
        <v>712</v>
      </c>
      <c r="R868">
        <v>269</v>
      </c>
      <c r="S868">
        <v>1232</v>
      </c>
      <c r="T868">
        <v>198</v>
      </c>
      <c r="U868">
        <v>515</v>
      </c>
      <c r="V868">
        <v>1299</v>
      </c>
      <c r="W868">
        <v>727</v>
      </c>
      <c r="X868">
        <v>58</v>
      </c>
      <c r="Y868">
        <v>99</v>
      </c>
      <c r="Z868">
        <v>211</v>
      </c>
      <c r="AA868">
        <v>168</v>
      </c>
    </row>
    <row r="869" spans="1:27">
      <c r="A869" s="2">
        <v>43237</v>
      </c>
      <c r="B869">
        <v>385</v>
      </c>
      <c r="C869">
        <v>229</v>
      </c>
      <c r="D869">
        <v>63</v>
      </c>
      <c r="E869">
        <v>676</v>
      </c>
      <c r="F869">
        <v>439</v>
      </c>
      <c r="G869">
        <v>108</v>
      </c>
      <c r="H869">
        <v>92</v>
      </c>
      <c r="I869">
        <v>38</v>
      </c>
      <c r="J869">
        <v>225</v>
      </c>
      <c r="K869">
        <v>589</v>
      </c>
      <c r="L869">
        <v>118</v>
      </c>
      <c r="M869">
        <v>440</v>
      </c>
      <c r="N869">
        <v>548</v>
      </c>
      <c r="O869">
        <v>271</v>
      </c>
      <c r="P869">
        <v>974</v>
      </c>
      <c r="Q869">
        <v>550</v>
      </c>
      <c r="R869">
        <v>186</v>
      </c>
      <c r="S869">
        <v>1038</v>
      </c>
      <c r="T869">
        <v>161</v>
      </c>
      <c r="U869">
        <v>420</v>
      </c>
      <c r="V869">
        <v>1133</v>
      </c>
      <c r="W869">
        <v>534</v>
      </c>
      <c r="X869">
        <v>46</v>
      </c>
      <c r="Y869">
        <v>70</v>
      </c>
      <c r="Z869">
        <v>180</v>
      </c>
      <c r="AA869">
        <v>142</v>
      </c>
    </row>
    <row r="870" spans="1:27">
      <c r="A870" s="2">
        <v>43238</v>
      </c>
      <c r="B870">
        <v>431</v>
      </c>
      <c r="C870">
        <v>311</v>
      </c>
      <c r="D870">
        <v>102</v>
      </c>
      <c r="E870">
        <v>725</v>
      </c>
      <c r="F870">
        <v>429</v>
      </c>
      <c r="G870">
        <v>90</v>
      </c>
      <c r="H870">
        <v>109</v>
      </c>
      <c r="I870">
        <v>48</v>
      </c>
      <c r="J870">
        <v>211</v>
      </c>
      <c r="K870">
        <v>625</v>
      </c>
      <c r="L870">
        <v>147</v>
      </c>
      <c r="M870">
        <v>399</v>
      </c>
      <c r="N870">
        <v>614</v>
      </c>
      <c r="O870">
        <v>304</v>
      </c>
      <c r="P870">
        <v>1050</v>
      </c>
      <c r="Q870">
        <v>639</v>
      </c>
      <c r="R870">
        <v>238</v>
      </c>
      <c r="S870">
        <v>1194</v>
      </c>
      <c r="T870">
        <v>201</v>
      </c>
      <c r="U870">
        <v>510</v>
      </c>
      <c r="V870">
        <v>1306</v>
      </c>
      <c r="W870">
        <v>631</v>
      </c>
      <c r="X870">
        <v>73</v>
      </c>
      <c r="Y870">
        <v>111</v>
      </c>
      <c r="Z870">
        <v>179</v>
      </c>
      <c r="AA870">
        <v>144</v>
      </c>
    </row>
    <row r="871" spans="1:27">
      <c r="A871" s="2">
        <v>43239</v>
      </c>
      <c r="B871">
        <v>166</v>
      </c>
      <c r="C871">
        <v>284</v>
      </c>
      <c r="D871">
        <v>90</v>
      </c>
      <c r="E871">
        <v>238</v>
      </c>
      <c r="F871">
        <v>175</v>
      </c>
      <c r="G871">
        <v>36</v>
      </c>
      <c r="H871">
        <v>52</v>
      </c>
      <c r="I871">
        <v>27</v>
      </c>
      <c r="J871">
        <v>79</v>
      </c>
      <c r="K871">
        <v>288</v>
      </c>
      <c r="L871">
        <v>189</v>
      </c>
      <c r="M871">
        <v>272</v>
      </c>
      <c r="N871">
        <v>197</v>
      </c>
      <c r="O871">
        <v>458</v>
      </c>
      <c r="P871">
        <v>396</v>
      </c>
      <c r="Q871">
        <v>507</v>
      </c>
      <c r="R871">
        <v>270</v>
      </c>
      <c r="S871">
        <v>805</v>
      </c>
      <c r="T871">
        <v>170</v>
      </c>
      <c r="U871">
        <v>176</v>
      </c>
      <c r="V871">
        <v>1001</v>
      </c>
      <c r="W871">
        <v>442</v>
      </c>
      <c r="X871">
        <v>100</v>
      </c>
      <c r="Y871">
        <v>226</v>
      </c>
      <c r="Z871">
        <v>91</v>
      </c>
      <c r="AA871">
        <v>67</v>
      </c>
    </row>
    <row r="872" spans="1:27">
      <c r="A872" s="2">
        <v>43240</v>
      </c>
      <c r="B872">
        <v>238</v>
      </c>
      <c r="C872">
        <v>469</v>
      </c>
      <c r="D872">
        <v>88</v>
      </c>
      <c r="E872">
        <v>305</v>
      </c>
      <c r="F872">
        <v>352</v>
      </c>
      <c r="G872">
        <v>39</v>
      </c>
      <c r="H872">
        <v>100</v>
      </c>
      <c r="I872">
        <v>32</v>
      </c>
      <c r="J872">
        <v>81</v>
      </c>
      <c r="K872">
        <v>354</v>
      </c>
      <c r="L872">
        <v>201</v>
      </c>
      <c r="M872">
        <v>314</v>
      </c>
      <c r="N872">
        <v>373</v>
      </c>
      <c r="O872">
        <v>685</v>
      </c>
      <c r="P872">
        <v>613</v>
      </c>
      <c r="Q872">
        <v>770</v>
      </c>
      <c r="R872">
        <v>611</v>
      </c>
      <c r="S872">
        <v>1310</v>
      </c>
      <c r="T872">
        <v>261</v>
      </c>
      <c r="U872">
        <v>183</v>
      </c>
      <c r="V872">
        <v>1525</v>
      </c>
      <c r="W872">
        <v>827</v>
      </c>
      <c r="X872">
        <v>196</v>
      </c>
      <c r="Y872">
        <v>318</v>
      </c>
      <c r="Z872">
        <v>74</v>
      </c>
      <c r="AA872">
        <v>74</v>
      </c>
    </row>
    <row r="873" spans="1:27">
      <c r="A873" s="2">
        <v>43241</v>
      </c>
      <c r="B873">
        <v>413</v>
      </c>
      <c r="C873">
        <v>212</v>
      </c>
      <c r="D873">
        <v>76</v>
      </c>
      <c r="E873">
        <v>715</v>
      </c>
      <c r="F873">
        <v>468</v>
      </c>
      <c r="G873">
        <v>102</v>
      </c>
      <c r="H873">
        <v>75</v>
      </c>
      <c r="I873">
        <v>53</v>
      </c>
      <c r="J873">
        <v>225</v>
      </c>
      <c r="K873">
        <v>572</v>
      </c>
      <c r="L873">
        <v>113</v>
      </c>
      <c r="M873">
        <v>298</v>
      </c>
      <c r="N873">
        <v>627</v>
      </c>
      <c r="O873">
        <v>258</v>
      </c>
      <c r="P873">
        <v>1051</v>
      </c>
      <c r="Q873">
        <v>596</v>
      </c>
      <c r="R873">
        <v>226</v>
      </c>
      <c r="S873">
        <v>1097</v>
      </c>
      <c r="T873">
        <v>177</v>
      </c>
      <c r="U873">
        <v>492</v>
      </c>
      <c r="V873">
        <v>1081</v>
      </c>
      <c r="W873">
        <v>542</v>
      </c>
      <c r="X873">
        <v>59</v>
      </c>
      <c r="Y873">
        <v>65</v>
      </c>
      <c r="Z873">
        <v>192</v>
      </c>
      <c r="AA873">
        <v>146</v>
      </c>
    </row>
    <row r="874" spans="1:27">
      <c r="A874" s="2">
        <v>43242</v>
      </c>
      <c r="B874">
        <v>398</v>
      </c>
      <c r="C874">
        <v>229</v>
      </c>
      <c r="D874">
        <v>63</v>
      </c>
      <c r="E874">
        <v>737</v>
      </c>
      <c r="F874">
        <v>418</v>
      </c>
      <c r="G874">
        <v>116</v>
      </c>
      <c r="H874">
        <v>90</v>
      </c>
      <c r="I874">
        <v>44</v>
      </c>
      <c r="J874">
        <v>236</v>
      </c>
      <c r="K874">
        <v>619</v>
      </c>
      <c r="L874">
        <v>115</v>
      </c>
      <c r="M874">
        <v>332</v>
      </c>
      <c r="N874">
        <v>624</v>
      </c>
      <c r="O874">
        <v>322</v>
      </c>
      <c r="P874">
        <v>1062</v>
      </c>
      <c r="Q874">
        <v>646</v>
      </c>
      <c r="R874">
        <v>204</v>
      </c>
      <c r="S874">
        <v>1089</v>
      </c>
      <c r="T874">
        <v>180</v>
      </c>
      <c r="U874">
        <v>523</v>
      </c>
      <c r="V874">
        <v>1111</v>
      </c>
      <c r="W874">
        <v>544</v>
      </c>
      <c r="X874">
        <v>73</v>
      </c>
      <c r="Y874">
        <v>100</v>
      </c>
      <c r="Z874">
        <v>213</v>
      </c>
      <c r="AA874">
        <v>131</v>
      </c>
    </row>
    <row r="875" spans="1:27">
      <c r="A875" s="2">
        <v>43243</v>
      </c>
      <c r="B875">
        <v>217</v>
      </c>
      <c r="C875">
        <v>89</v>
      </c>
      <c r="D875">
        <v>31</v>
      </c>
      <c r="E875">
        <v>401</v>
      </c>
      <c r="F875">
        <v>234</v>
      </c>
      <c r="G875">
        <v>91</v>
      </c>
      <c r="H875">
        <v>70</v>
      </c>
      <c r="I875">
        <v>23</v>
      </c>
      <c r="J875">
        <v>154</v>
      </c>
      <c r="K875">
        <v>301</v>
      </c>
      <c r="L875">
        <v>71</v>
      </c>
      <c r="M875">
        <v>195</v>
      </c>
      <c r="N875">
        <v>337</v>
      </c>
      <c r="O875">
        <v>116</v>
      </c>
      <c r="P875">
        <v>534</v>
      </c>
      <c r="Q875">
        <v>320</v>
      </c>
      <c r="R875">
        <v>92</v>
      </c>
      <c r="S875">
        <v>623</v>
      </c>
      <c r="T875">
        <v>90</v>
      </c>
      <c r="U875">
        <v>273</v>
      </c>
      <c r="V875">
        <v>649</v>
      </c>
      <c r="W875">
        <v>257</v>
      </c>
      <c r="X875">
        <v>25</v>
      </c>
      <c r="Y875">
        <v>23</v>
      </c>
      <c r="Z875">
        <v>104</v>
      </c>
      <c r="AA875">
        <v>96</v>
      </c>
    </row>
    <row r="876" spans="1:27">
      <c r="A876" s="2">
        <v>43244</v>
      </c>
      <c r="B876">
        <v>368</v>
      </c>
      <c r="C876">
        <v>200</v>
      </c>
      <c r="D876">
        <v>62</v>
      </c>
      <c r="E876">
        <v>591</v>
      </c>
      <c r="F876">
        <v>390</v>
      </c>
      <c r="G876">
        <v>106</v>
      </c>
      <c r="H876">
        <v>78</v>
      </c>
      <c r="I876">
        <v>30</v>
      </c>
      <c r="J876">
        <v>184</v>
      </c>
      <c r="K876">
        <v>498</v>
      </c>
      <c r="L876">
        <v>113</v>
      </c>
      <c r="M876">
        <v>328</v>
      </c>
      <c r="N876">
        <v>485</v>
      </c>
      <c r="O876">
        <v>194</v>
      </c>
      <c r="P876">
        <v>814</v>
      </c>
      <c r="Q876">
        <v>465</v>
      </c>
      <c r="R876">
        <v>133</v>
      </c>
      <c r="S876">
        <v>876</v>
      </c>
      <c r="T876">
        <v>180</v>
      </c>
      <c r="U876">
        <v>445</v>
      </c>
      <c r="V876">
        <v>917</v>
      </c>
      <c r="W876">
        <v>467</v>
      </c>
      <c r="X876">
        <v>65</v>
      </c>
      <c r="Y876">
        <v>59</v>
      </c>
      <c r="Z876">
        <v>163</v>
      </c>
      <c r="AA876">
        <v>132</v>
      </c>
    </row>
    <row r="877" spans="1:27">
      <c r="A877" s="2">
        <v>43245</v>
      </c>
      <c r="B877">
        <v>227</v>
      </c>
      <c r="C877">
        <v>105</v>
      </c>
      <c r="D877">
        <v>50</v>
      </c>
      <c r="E877">
        <v>404</v>
      </c>
      <c r="F877">
        <v>225</v>
      </c>
      <c r="G877">
        <v>78</v>
      </c>
      <c r="H877">
        <v>77</v>
      </c>
      <c r="I877">
        <v>22</v>
      </c>
      <c r="J877">
        <v>145</v>
      </c>
      <c r="K877">
        <v>340</v>
      </c>
      <c r="L877">
        <v>87</v>
      </c>
      <c r="M877">
        <v>260</v>
      </c>
      <c r="N877">
        <v>328</v>
      </c>
      <c r="O877">
        <v>126</v>
      </c>
      <c r="P877">
        <v>452</v>
      </c>
      <c r="Q877">
        <v>251</v>
      </c>
      <c r="R877">
        <v>79</v>
      </c>
      <c r="S877">
        <v>649</v>
      </c>
      <c r="T877">
        <v>72</v>
      </c>
      <c r="U877">
        <v>280</v>
      </c>
      <c r="V877">
        <v>744</v>
      </c>
      <c r="W877">
        <v>335</v>
      </c>
      <c r="X877">
        <v>19</v>
      </c>
      <c r="Y877">
        <v>28</v>
      </c>
      <c r="Z877">
        <v>98</v>
      </c>
      <c r="AA877">
        <v>75</v>
      </c>
    </row>
    <row r="878" spans="1:27">
      <c r="A878" s="2">
        <v>43246</v>
      </c>
      <c r="B878">
        <v>214</v>
      </c>
      <c r="C878">
        <v>262</v>
      </c>
      <c r="D878">
        <v>106</v>
      </c>
      <c r="E878">
        <v>284</v>
      </c>
      <c r="F878">
        <v>262</v>
      </c>
      <c r="G878">
        <v>55</v>
      </c>
      <c r="H878">
        <v>65</v>
      </c>
      <c r="I878">
        <v>32</v>
      </c>
      <c r="J878">
        <v>61</v>
      </c>
      <c r="K878">
        <v>299</v>
      </c>
      <c r="L878">
        <v>184</v>
      </c>
      <c r="M878">
        <v>275</v>
      </c>
      <c r="N878">
        <v>293</v>
      </c>
      <c r="O878">
        <v>422</v>
      </c>
      <c r="P878">
        <v>560</v>
      </c>
      <c r="Q878">
        <v>619</v>
      </c>
      <c r="R878">
        <v>293</v>
      </c>
      <c r="S878">
        <v>830</v>
      </c>
      <c r="T878">
        <v>211</v>
      </c>
      <c r="U878">
        <v>169</v>
      </c>
      <c r="V878">
        <v>1038</v>
      </c>
      <c r="W878">
        <v>505</v>
      </c>
      <c r="X878">
        <v>164</v>
      </c>
      <c r="Y878">
        <v>230</v>
      </c>
      <c r="Z878">
        <v>105</v>
      </c>
      <c r="AA878">
        <v>110</v>
      </c>
    </row>
    <row r="879" spans="1:27">
      <c r="A879" s="2">
        <v>43247</v>
      </c>
      <c r="B879">
        <v>111</v>
      </c>
      <c r="C879">
        <v>134</v>
      </c>
      <c r="D879">
        <v>41</v>
      </c>
      <c r="E879">
        <v>122</v>
      </c>
      <c r="F879">
        <v>99</v>
      </c>
      <c r="G879">
        <v>27</v>
      </c>
      <c r="H879">
        <v>65</v>
      </c>
      <c r="I879">
        <v>12</v>
      </c>
      <c r="J879">
        <v>46</v>
      </c>
      <c r="K879">
        <v>141</v>
      </c>
      <c r="L879">
        <v>72</v>
      </c>
      <c r="M879">
        <v>152</v>
      </c>
      <c r="N879">
        <v>120</v>
      </c>
      <c r="O879">
        <v>140</v>
      </c>
      <c r="P879">
        <v>216</v>
      </c>
      <c r="Q879">
        <v>305</v>
      </c>
      <c r="R879">
        <v>135</v>
      </c>
      <c r="S879">
        <v>360</v>
      </c>
      <c r="T879">
        <v>68</v>
      </c>
      <c r="U879">
        <v>87</v>
      </c>
      <c r="V879">
        <v>444</v>
      </c>
      <c r="W879">
        <v>231</v>
      </c>
      <c r="X879">
        <v>36</v>
      </c>
      <c r="Y879">
        <v>90</v>
      </c>
      <c r="Z879">
        <v>74</v>
      </c>
      <c r="AA879">
        <v>34</v>
      </c>
    </row>
    <row r="880" spans="1:27">
      <c r="A880" s="2">
        <v>43248</v>
      </c>
      <c r="B880">
        <v>429</v>
      </c>
      <c r="C880">
        <v>243</v>
      </c>
      <c r="D880">
        <v>88</v>
      </c>
      <c r="E880">
        <v>698</v>
      </c>
      <c r="F880">
        <v>481</v>
      </c>
      <c r="G880">
        <v>111</v>
      </c>
      <c r="H880">
        <v>81</v>
      </c>
      <c r="I880">
        <v>50</v>
      </c>
      <c r="J880">
        <v>207</v>
      </c>
      <c r="K880">
        <v>607</v>
      </c>
      <c r="L880">
        <v>119</v>
      </c>
      <c r="M880">
        <v>291</v>
      </c>
      <c r="N880">
        <v>661</v>
      </c>
      <c r="O880">
        <v>290</v>
      </c>
      <c r="P880">
        <v>1100</v>
      </c>
      <c r="Q880">
        <v>627</v>
      </c>
      <c r="R880">
        <v>182</v>
      </c>
      <c r="S880">
        <v>1063</v>
      </c>
      <c r="T880">
        <v>229</v>
      </c>
      <c r="U880">
        <v>514</v>
      </c>
      <c r="V880">
        <v>1107</v>
      </c>
      <c r="W880">
        <v>579</v>
      </c>
      <c r="X880">
        <v>87</v>
      </c>
      <c r="Y880">
        <v>87</v>
      </c>
      <c r="Z880">
        <v>156</v>
      </c>
      <c r="AA880">
        <v>138</v>
      </c>
    </row>
    <row r="881" spans="1:27">
      <c r="A881" s="2">
        <v>43249</v>
      </c>
      <c r="B881">
        <v>459</v>
      </c>
      <c r="C881">
        <v>361</v>
      </c>
      <c r="D881">
        <v>110</v>
      </c>
      <c r="E881">
        <v>768</v>
      </c>
      <c r="F881">
        <v>548</v>
      </c>
      <c r="G881">
        <v>80</v>
      </c>
      <c r="H881">
        <v>104</v>
      </c>
      <c r="I881">
        <v>52</v>
      </c>
      <c r="J881">
        <v>234</v>
      </c>
      <c r="K881">
        <v>685</v>
      </c>
      <c r="L881">
        <v>167</v>
      </c>
      <c r="M881">
        <v>443</v>
      </c>
      <c r="N881">
        <v>570</v>
      </c>
      <c r="O881">
        <v>335</v>
      </c>
      <c r="P881">
        <v>1271</v>
      </c>
      <c r="Q881">
        <v>828</v>
      </c>
      <c r="R881">
        <v>238</v>
      </c>
      <c r="S881">
        <v>1305</v>
      </c>
      <c r="T881">
        <v>207</v>
      </c>
      <c r="U881">
        <v>561</v>
      </c>
      <c r="V881">
        <v>1464</v>
      </c>
      <c r="W881">
        <v>639</v>
      </c>
      <c r="X881">
        <v>90</v>
      </c>
      <c r="Y881">
        <v>135</v>
      </c>
      <c r="Z881">
        <v>198</v>
      </c>
      <c r="AA881">
        <v>158</v>
      </c>
    </row>
    <row r="882" spans="1:27">
      <c r="A882" s="2">
        <v>43250</v>
      </c>
      <c r="B882">
        <v>446</v>
      </c>
      <c r="C882">
        <v>294</v>
      </c>
      <c r="D882">
        <v>90</v>
      </c>
      <c r="E882">
        <v>720</v>
      </c>
      <c r="F882">
        <v>519</v>
      </c>
      <c r="G882">
        <v>78</v>
      </c>
      <c r="H882">
        <v>113</v>
      </c>
      <c r="I882">
        <v>55</v>
      </c>
      <c r="J882">
        <v>202</v>
      </c>
      <c r="K882">
        <v>641</v>
      </c>
      <c r="L882">
        <v>132</v>
      </c>
      <c r="M882">
        <v>384</v>
      </c>
      <c r="N882">
        <v>601</v>
      </c>
      <c r="O882">
        <v>348</v>
      </c>
      <c r="P882">
        <v>1166</v>
      </c>
      <c r="Q882">
        <v>697</v>
      </c>
      <c r="R882">
        <v>225</v>
      </c>
      <c r="S882">
        <v>1168</v>
      </c>
      <c r="T882">
        <v>262</v>
      </c>
      <c r="U882">
        <v>520</v>
      </c>
      <c r="V882">
        <v>1298</v>
      </c>
      <c r="W882">
        <v>631</v>
      </c>
      <c r="X882">
        <v>51</v>
      </c>
      <c r="Y882">
        <v>108</v>
      </c>
      <c r="Z882">
        <v>165</v>
      </c>
      <c r="AA882">
        <v>132</v>
      </c>
    </row>
    <row r="883" spans="1:27">
      <c r="A883" s="2">
        <v>43251</v>
      </c>
      <c r="B883">
        <v>430</v>
      </c>
      <c r="C883">
        <v>305</v>
      </c>
      <c r="D883">
        <v>84</v>
      </c>
      <c r="E883">
        <v>718</v>
      </c>
      <c r="F883">
        <v>524</v>
      </c>
      <c r="G883">
        <v>66</v>
      </c>
      <c r="H883">
        <v>84</v>
      </c>
      <c r="I883">
        <v>58</v>
      </c>
      <c r="J883">
        <v>200</v>
      </c>
      <c r="K883">
        <v>617</v>
      </c>
      <c r="L883">
        <v>168</v>
      </c>
      <c r="M883">
        <v>395</v>
      </c>
      <c r="N883">
        <v>636</v>
      </c>
      <c r="O883">
        <v>353</v>
      </c>
      <c r="P883">
        <v>1088</v>
      </c>
      <c r="Q883">
        <v>604</v>
      </c>
      <c r="R883">
        <v>187</v>
      </c>
      <c r="S883">
        <v>1081</v>
      </c>
      <c r="T883">
        <v>247</v>
      </c>
      <c r="U883">
        <v>538</v>
      </c>
      <c r="V883">
        <v>1239</v>
      </c>
      <c r="W883">
        <v>597</v>
      </c>
      <c r="X883">
        <v>75</v>
      </c>
      <c r="Y883">
        <v>96</v>
      </c>
      <c r="Z883">
        <v>180</v>
      </c>
      <c r="AA883">
        <v>138</v>
      </c>
    </row>
    <row r="884" spans="1:27">
      <c r="A884" s="2">
        <v>43252</v>
      </c>
      <c r="B884">
        <v>403</v>
      </c>
      <c r="C884">
        <v>309</v>
      </c>
      <c r="D884">
        <v>104</v>
      </c>
      <c r="E884">
        <v>615</v>
      </c>
      <c r="F884">
        <v>448</v>
      </c>
      <c r="G884">
        <v>85</v>
      </c>
      <c r="H884">
        <v>84</v>
      </c>
      <c r="I884">
        <v>35</v>
      </c>
      <c r="J884">
        <v>185</v>
      </c>
      <c r="K884">
        <v>546</v>
      </c>
      <c r="L884">
        <v>121</v>
      </c>
      <c r="M884">
        <v>385</v>
      </c>
      <c r="N884">
        <v>519</v>
      </c>
      <c r="O884">
        <v>304</v>
      </c>
      <c r="P884">
        <v>858</v>
      </c>
      <c r="Q884">
        <v>502</v>
      </c>
      <c r="R884">
        <v>219</v>
      </c>
      <c r="S884">
        <v>1103</v>
      </c>
      <c r="T884">
        <v>168</v>
      </c>
      <c r="U884">
        <v>456</v>
      </c>
      <c r="V884">
        <v>1196</v>
      </c>
      <c r="W884">
        <v>685</v>
      </c>
      <c r="X884">
        <v>104</v>
      </c>
      <c r="Y884">
        <v>95</v>
      </c>
      <c r="Z884">
        <v>183</v>
      </c>
      <c r="AA884">
        <v>128</v>
      </c>
    </row>
    <row r="885" spans="1:27">
      <c r="A885" s="2">
        <v>43253</v>
      </c>
      <c r="B885">
        <v>143</v>
      </c>
      <c r="C885">
        <v>178</v>
      </c>
      <c r="D885">
        <v>69</v>
      </c>
      <c r="E885">
        <v>179</v>
      </c>
      <c r="F885">
        <v>114</v>
      </c>
      <c r="G885">
        <v>34</v>
      </c>
      <c r="H885">
        <v>52</v>
      </c>
      <c r="I885">
        <v>20</v>
      </c>
      <c r="J885">
        <v>47</v>
      </c>
      <c r="K885">
        <v>204</v>
      </c>
      <c r="L885">
        <v>162</v>
      </c>
      <c r="M885">
        <v>175</v>
      </c>
      <c r="N885">
        <v>179</v>
      </c>
      <c r="O885">
        <v>342</v>
      </c>
      <c r="P885">
        <v>304</v>
      </c>
      <c r="Q885">
        <v>381</v>
      </c>
      <c r="R885">
        <v>128</v>
      </c>
      <c r="S885">
        <v>494</v>
      </c>
      <c r="T885">
        <v>100</v>
      </c>
      <c r="U885">
        <v>116</v>
      </c>
      <c r="V885">
        <v>684</v>
      </c>
      <c r="W885">
        <v>367</v>
      </c>
      <c r="X885">
        <v>101</v>
      </c>
      <c r="Y885">
        <v>168</v>
      </c>
      <c r="Z885">
        <v>97</v>
      </c>
      <c r="AA885">
        <v>73</v>
      </c>
    </row>
    <row r="886" spans="1:27">
      <c r="A886" s="2">
        <v>43254</v>
      </c>
      <c r="B886">
        <v>48</v>
      </c>
      <c r="C886">
        <v>74</v>
      </c>
      <c r="D886">
        <v>13</v>
      </c>
      <c r="E886">
        <v>66</v>
      </c>
      <c r="F886">
        <v>53</v>
      </c>
      <c r="G886">
        <v>19</v>
      </c>
      <c r="H886">
        <v>34</v>
      </c>
      <c r="I886">
        <v>5</v>
      </c>
      <c r="J886">
        <v>32</v>
      </c>
      <c r="K886">
        <v>93</v>
      </c>
      <c r="L886">
        <v>32</v>
      </c>
      <c r="M886">
        <v>58</v>
      </c>
      <c r="N886">
        <v>44</v>
      </c>
      <c r="O886">
        <v>81</v>
      </c>
      <c r="P886">
        <v>110</v>
      </c>
      <c r="Q886">
        <v>167</v>
      </c>
      <c r="R886">
        <v>97</v>
      </c>
      <c r="S886">
        <v>175</v>
      </c>
      <c r="T886">
        <v>41</v>
      </c>
      <c r="U886">
        <v>68</v>
      </c>
      <c r="V886">
        <v>273</v>
      </c>
      <c r="W886">
        <v>152</v>
      </c>
      <c r="X886">
        <v>25</v>
      </c>
      <c r="Y886">
        <v>27</v>
      </c>
      <c r="Z886">
        <v>43</v>
      </c>
      <c r="AA886">
        <v>29</v>
      </c>
    </row>
    <row r="887" spans="1:27">
      <c r="A887" s="2">
        <v>43255</v>
      </c>
      <c r="B887">
        <v>53</v>
      </c>
      <c r="C887">
        <v>97</v>
      </c>
      <c r="D887">
        <v>41</v>
      </c>
      <c r="E887">
        <v>104</v>
      </c>
      <c r="F887">
        <v>72</v>
      </c>
      <c r="G887">
        <v>34</v>
      </c>
      <c r="H887">
        <v>37</v>
      </c>
      <c r="I887">
        <v>7</v>
      </c>
      <c r="J887">
        <v>36</v>
      </c>
      <c r="K887">
        <v>104</v>
      </c>
      <c r="L887">
        <v>71</v>
      </c>
      <c r="M887">
        <v>97</v>
      </c>
      <c r="N887">
        <v>90</v>
      </c>
      <c r="O887">
        <v>162</v>
      </c>
      <c r="P887">
        <v>152</v>
      </c>
      <c r="Q887">
        <v>209</v>
      </c>
      <c r="R887">
        <v>34</v>
      </c>
      <c r="S887">
        <v>246</v>
      </c>
      <c r="T887">
        <v>42</v>
      </c>
      <c r="U887">
        <v>72</v>
      </c>
      <c r="V887">
        <v>383</v>
      </c>
      <c r="W887">
        <v>130</v>
      </c>
      <c r="X887">
        <v>23</v>
      </c>
      <c r="Y887">
        <v>60</v>
      </c>
      <c r="Z887">
        <v>56</v>
      </c>
      <c r="AA887">
        <v>26</v>
      </c>
    </row>
    <row r="888" spans="1:27">
      <c r="A888" s="2">
        <v>43256</v>
      </c>
      <c r="B888">
        <v>331</v>
      </c>
      <c r="C888">
        <v>210</v>
      </c>
      <c r="D888">
        <v>74</v>
      </c>
      <c r="E888">
        <v>565</v>
      </c>
      <c r="F888">
        <v>342</v>
      </c>
      <c r="G888">
        <v>88</v>
      </c>
      <c r="H888">
        <v>74</v>
      </c>
      <c r="I888">
        <v>30</v>
      </c>
      <c r="J888">
        <v>171</v>
      </c>
      <c r="K888">
        <v>471</v>
      </c>
      <c r="L888">
        <v>102</v>
      </c>
      <c r="M888">
        <v>247</v>
      </c>
      <c r="N888">
        <v>429</v>
      </c>
      <c r="O888">
        <v>183</v>
      </c>
      <c r="P888">
        <v>866</v>
      </c>
      <c r="Q888">
        <v>528</v>
      </c>
      <c r="R888">
        <v>148</v>
      </c>
      <c r="S888">
        <v>789</v>
      </c>
      <c r="T888">
        <v>114</v>
      </c>
      <c r="U888">
        <v>383</v>
      </c>
      <c r="V888">
        <v>856</v>
      </c>
      <c r="W888">
        <v>439</v>
      </c>
      <c r="X888">
        <v>47</v>
      </c>
      <c r="Y888">
        <v>67</v>
      </c>
      <c r="Z888">
        <v>173</v>
      </c>
      <c r="AA888">
        <v>116</v>
      </c>
    </row>
    <row r="889" spans="1:27">
      <c r="A889" s="2">
        <v>43257</v>
      </c>
      <c r="B889">
        <v>355</v>
      </c>
      <c r="C889">
        <v>206</v>
      </c>
      <c r="D889">
        <v>62</v>
      </c>
      <c r="E889">
        <v>564</v>
      </c>
      <c r="F889">
        <v>338</v>
      </c>
      <c r="G889">
        <v>82</v>
      </c>
      <c r="H889">
        <v>85</v>
      </c>
      <c r="I889">
        <v>28</v>
      </c>
      <c r="J889">
        <v>187</v>
      </c>
      <c r="K889">
        <v>499</v>
      </c>
      <c r="L889">
        <v>107</v>
      </c>
      <c r="M889">
        <v>366</v>
      </c>
      <c r="N889">
        <v>442</v>
      </c>
      <c r="O889">
        <v>199</v>
      </c>
      <c r="P889">
        <v>889</v>
      </c>
      <c r="Q889">
        <v>439</v>
      </c>
      <c r="R889">
        <v>145</v>
      </c>
      <c r="S889">
        <v>933</v>
      </c>
      <c r="T889">
        <v>135</v>
      </c>
      <c r="U889">
        <v>406</v>
      </c>
      <c r="V889">
        <v>1021</v>
      </c>
      <c r="W889">
        <v>475</v>
      </c>
      <c r="X889">
        <v>49</v>
      </c>
      <c r="Y889">
        <v>53</v>
      </c>
      <c r="Z889">
        <v>175</v>
      </c>
      <c r="AA889">
        <v>103</v>
      </c>
    </row>
    <row r="890" spans="1:27">
      <c r="A890" s="2">
        <v>43258</v>
      </c>
      <c r="B890">
        <v>383</v>
      </c>
      <c r="C890">
        <v>286</v>
      </c>
      <c r="D890">
        <v>84</v>
      </c>
      <c r="E890">
        <v>636</v>
      </c>
      <c r="F890">
        <v>427</v>
      </c>
      <c r="G890">
        <v>93</v>
      </c>
      <c r="H890">
        <v>86</v>
      </c>
      <c r="I890">
        <v>42</v>
      </c>
      <c r="J890">
        <v>196</v>
      </c>
      <c r="K890">
        <v>586</v>
      </c>
      <c r="L890">
        <v>108</v>
      </c>
      <c r="M890">
        <v>357</v>
      </c>
      <c r="N890">
        <v>482</v>
      </c>
      <c r="O890">
        <v>244</v>
      </c>
      <c r="P890">
        <v>1007</v>
      </c>
      <c r="Q890">
        <v>573</v>
      </c>
      <c r="R890">
        <v>178</v>
      </c>
      <c r="S890">
        <v>1070</v>
      </c>
      <c r="T890">
        <v>163</v>
      </c>
      <c r="U890">
        <v>477</v>
      </c>
      <c r="V890">
        <v>1179</v>
      </c>
      <c r="W890">
        <v>502</v>
      </c>
      <c r="X890">
        <v>49</v>
      </c>
      <c r="Y890">
        <v>92</v>
      </c>
      <c r="Z890">
        <v>191</v>
      </c>
      <c r="AA890">
        <v>133</v>
      </c>
    </row>
    <row r="891" spans="1:27">
      <c r="A891" s="2">
        <v>43259</v>
      </c>
      <c r="B891">
        <v>415</v>
      </c>
      <c r="C891">
        <v>275</v>
      </c>
      <c r="D891">
        <v>87</v>
      </c>
      <c r="E891">
        <v>591</v>
      </c>
      <c r="F891">
        <v>425</v>
      </c>
      <c r="G891">
        <v>77</v>
      </c>
      <c r="H891">
        <v>95</v>
      </c>
      <c r="I891">
        <v>41</v>
      </c>
      <c r="J891">
        <v>184</v>
      </c>
      <c r="K891">
        <v>515</v>
      </c>
      <c r="L891">
        <v>116</v>
      </c>
      <c r="M891">
        <v>623</v>
      </c>
      <c r="N891">
        <v>511</v>
      </c>
      <c r="O891">
        <v>305</v>
      </c>
      <c r="P891">
        <v>975</v>
      </c>
      <c r="Q891">
        <v>627</v>
      </c>
      <c r="R891">
        <v>273</v>
      </c>
      <c r="S891">
        <v>1159</v>
      </c>
      <c r="T891">
        <v>225</v>
      </c>
      <c r="U891">
        <v>464</v>
      </c>
      <c r="V891">
        <v>1281</v>
      </c>
      <c r="W891">
        <v>704</v>
      </c>
      <c r="X891">
        <v>76</v>
      </c>
      <c r="Y891">
        <v>105</v>
      </c>
      <c r="Z891">
        <v>158</v>
      </c>
      <c r="AA891">
        <v>173</v>
      </c>
    </row>
    <row r="892" spans="1:27">
      <c r="A892" s="2">
        <v>43260</v>
      </c>
      <c r="B892">
        <v>258</v>
      </c>
      <c r="C892">
        <v>433</v>
      </c>
      <c r="D892">
        <v>161</v>
      </c>
      <c r="E892">
        <v>289</v>
      </c>
      <c r="F892">
        <v>288</v>
      </c>
      <c r="G892">
        <v>55</v>
      </c>
      <c r="H892">
        <v>71</v>
      </c>
      <c r="I892">
        <v>19</v>
      </c>
      <c r="J892">
        <v>81</v>
      </c>
      <c r="K892">
        <v>337</v>
      </c>
      <c r="L892">
        <v>237</v>
      </c>
      <c r="M892">
        <v>452</v>
      </c>
      <c r="N892">
        <v>314</v>
      </c>
      <c r="O892">
        <v>702</v>
      </c>
      <c r="P892">
        <v>618</v>
      </c>
      <c r="Q892">
        <v>869</v>
      </c>
      <c r="R892">
        <v>397</v>
      </c>
      <c r="S892">
        <v>1243</v>
      </c>
      <c r="T892">
        <v>249</v>
      </c>
      <c r="U892">
        <v>258</v>
      </c>
      <c r="V892">
        <v>1530</v>
      </c>
      <c r="W892">
        <v>848</v>
      </c>
      <c r="X892">
        <v>211</v>
      </c>
      <c r="Y892">
        <v>240</v>
      </c>
      <c r="Z892">
        <v>115</v>
      </c>
      <c r="AA892">
        <v>94</v>
      </c>
    </row>
    <row r="893" spans="1:27">
      <c r="A893" s="2">
        <v>43261</v>
      </c>
      <c r="B893">
        <v>210</v>
      </c>
      <c r="C893">
        <v>351</v>
      </c>
      <c r="D893">
        <v>113</v>
      </c>
      <c r="E893">
        <v>243</v>
      </c>
      <c r="F893">
        <v>221</v>
      </c>
      <c r="G893">
        <v>27</v>
      </c>
      <c r="H893">
        <v>100</v>
      </c>
      <c r="I893">
        <v>13</v>
      </c>
      <c r="J893">
        <v>65</v>
      </c>
      <c r="K893">
        <v>244</v>
      </c>
      <c r="L893">
        <v>168</v>
      </c>
      <c r="M893">
        <v>287</v>
      </c>
      <c r="N893">
        <v>290</v>
      </c>
      <c r="O893">
        <v>527</v>
      </c>
      <c r="P893">
        <v>478</v>
      </c>
      <c r="Q893">
        <v>755</v>
      </c>
      <c r="R893">
        <v>419</v>
      </c>
      <c r="S893">
        <v>951</v>
      </c>
      <c r="T893">
        <v>207</v>
      </c>
      <c r="U893">
        <v>166</v>
      </c>
      <c r="V893">
        <v>1092</v>
      </c>
      <c r="W893">
        <v>733</v>
      </c>
      <c r="X893">
        <v>163</v>
      </c>
      <c r="Y893">
        <v>274</v>
      </c>
      <c r="Z893">
        <v>79</v>
      </c>
      <c r="AA893">
        <v>78</v>
      </c>
    </row>
    <row r="894" spans="1:27">
      <c r="A894" s="2">
        <v>43262</v>
      </c>
      <c r="B894">
        <v>321</v>
      </c>
      <c r="C894">
        <v>179</v>
      </c>
      <c r="D894">
        <v>65</v>
      </c>
      <c r="E894">
        <v>505</v>
      </c>
      <c r="F894">
        <v>370</v>
      </c>
      <c r="G894">
        <v>88</v>
      </c>
      <c r="H894">
        <v>75</v>
      </c>
      <c r="I894">
        <v>26</v>
      </c>
      <c r="J894">
        <v>149</v>
      </c>
      <c r="K894">
        <v>430</v>
      </c>
      <c r="L894">
        <v>89</v>
      </c>
      <c r="M894">
        <v>253</v>
      </c>
      <c r="N894">
        <v>488</v>
      </c>
      <c r="O894">
        <v>217</v>
      </c>
      <c r="P894">
        <v>899</v>
      </c>
      <c r="Q894">
        <v>507</v>
      </c>
      <c r="R894">
        <v>115</v>
      </c>
      <c r="S894">
        <v>843</v>
      </c>
      <c r="T894">
        <v>107</v>
      </c>
      <c r="U894">
        <v>332</v>
      </c>
      <c r="V894">
        <v>900</v>
      </c>
      <c r="W894">
        <v>384</v>
      </c>
      <c r="X894">
        <v>50</v>
      </c>
      <c r="Y894">
        <v>41</v>
      </c>
      <c r="Z894">
        <v>133</v>
      </c>
      <c r="AA894">
        <v>111</v>
      </c>
    </row>
    <row r="895" spans="1:27">
      <c r="A895" s="2">
        <v>43263</v>
      </c>
      <c r="B895">
        <v>187</v>
      </c>
      <c r="C895">
        <v>72</v>
      </c>
      <c r="D895">
        <v>40</v>
      </c>
      <c r="E895">
        <v>310</v>
      </c>
      <c r="F895">
        <v>224</v>
      </c>
      <c r="G895">
        <v>86</v>
      </c>
      <c r="H895">
        <v>69</v>
      </c>
      <c r="I895">
        <v>12</v>
      </c>
      <c r="J895">
        <v>122</v>
      </c>
      <c r="K895">
        <v>302</v>
      </c>
      <c r="L895">
        <v>58</v>
      </c>
      <c r="M895">
        <v>136</v>
      </c>
      <c r="N895">
        <v>244</v>
      </c>
      <c r="O895">
        <v>118</v>
      </c>
      <c r="P895">
        <v>481</v>
      </c>
      <c r="Q895">
        <v>256</v>
      </c>
      <c r="R895">
        <v>55</v>
      </c>
      <c r="S895">
        <v>496</v>
      </c>
      <c r="T895">
        <v>52</v>
      </c>
      <c r="U895">
        <v>206</v>
      </c>
      <c r="V895">
        <v>514</v>
      </c>
      <c r="W895">
        <v>251</v>
      </c>
      <c r="X895">
        <v>25</v>
      </c>
      <c r="Y895">
        <v>15</v>
      </c>
      <c r="Z895">
        <v>106</v>
      </c>
      <c r="AA895">
        <v>86</v>
      </c>
    </row>
    <row r="896" spans="1:27">
      <c r="A896" s="2">
        <v>43264</v>
      </c>
      <c r="B896">
        <v>337</v>
      </c>
      <c r="C896">
        <v>201</v>
      </c>
      <c r="D896">
        <v>65</v>
      </c>
      <c r="E896">
        <v>564</v>
      </c>
      <c r="F896">
        <v>378</v>
      </c>
      <c r="G896">
        <v>85</v>
      </c>
      <c r="H896">
        <v>76</v>
      </c>
      <c r="I896">
        <v>37</v>
      </c>
      <c r="J896">
        <v>197</v>
      </c>
      <c r="K896">
        <v>501</v>
      </c>
      <c r="L896">
        <v>108</v>
      </c>
      <c r="M896">
        <v>300</v>
      </c>
      <c r="N896">
        <v>459</v>
      </c>
      <c r="O896">
        <v>194</v>
      </c>
      <c r="P896">
        <v>965</v>
      </c>
      <c r="Q896">
        <v>520</v>
      </c>
      <c r="R896">
        <v>159</v>
      </c>
      <c r="S896">
        <v>940</v>
      </c>
      <c r="T896">
        <v>143</v>
      </c>
      <c r="U896">
        <v>444</v>
      </c>
      <c r="V896">
        <v>1001</v>
      </c>
      <c r="W896">
        <v>462</v>
      </c>
      <c r="X896">
        <v>57</v>
      </c>
      <c r="Y896">
        <v>45</v>
      </c>
      <c r="Z896">
        <v>169</v>
      </c>
      <c r="AA896">
        <v>99</v>
      </c>
    </row>
    <row r="897" spans="1:27">
      <c r="A897" s="2">
        <v>43265</v>
      </c>
      <c r="B897">
        <v>427</v>
      </c>
      <c r="C897">
        <v>293</v>
      </c>
      <c r="D897">
        <v>85</v>
      </c>
      <c r="E897">
        <v>698</v>
      </c>
      <c r="F897">
        <v>410</v>
      </c>
      <c r="G897">
        <v>90</v>
      </c>
      <c r="H897">
        <v>88</v>
      </c>
      <c r="I897">
        <v>34</v>
      </c>
      <c r="J897">
        <v>198</v>
      </c>
      <c r="K897">
        <v>589</v>
      </c>
      <c r="L897">
        <v>165</v>
      </c>
      <c r="M897">
        <v>363</v>
      </c>
      <c r="N897">
        <v>477</v>
      </c>
      <c r="O897">
        <v>314</v>
      </c>
      <c r="P897">
        <v>1077</v>
      </c>
      <c r="Q897">
        <v>657</v>
      </c>
      <c r="R897">
        <v>202</v>
      </c>
      <c r="S897">
        <v>1158</v>
      </c>
      <c r="T897">
        <v>182</v>
      </c>
      <c r="U897">
        <v>457</v>
      </c>
      <c r="V897">
        <v>1295</v>
      </c>
      <c r="W897">
        <v>622</v>
      </c>
      <c r="X897">
        <v>75</v>
      </c>
      <c r="Y897">
        <v>85</v>
      </c>
      <c r="Z897">
        <v>207</v>
      </c>
      <c r="AA897">
        <v>138</v>
      </c>
    </row>
    <row r="898" spans="1:27">
      <c r="A898" s="2">
        <v>43266</v>
      </c>
      <c r="B898">
        <v>360</v>
      </c>
      <c r="C898">
        <v>282</v>
      </c>
      <c r="D898">
        <v>80</v>
      </c>
      <c r="E898">
        <v>532</v>
      </c>
      <c r="F898">
        <v>372</v>
      </c>
      <c r="G898">
        <v>79</v>
      </c>
      <c r="H898">
        <v>109</v>
      </c>
      <c r="I898">
        <v>45</v>
      </c>
      <c r="J898">
        <v>161</v>
      </c>
      <c r="K898">
        <v>532</v>
      </c>
      <c r="L898">
        <v>130</v>
      </c>
      <c r="M898">
        <v>326</v>
      </c>
      <c r="N898">
        <v>463</v>
      </c>
      <c r="O898">
        <v>227</v>
      </c>
      <c r="P898">
        <v>913</v>
      </c>
      <c r="Q898">
        <v>546</v>
      </c>
      <c r="R898">
        <v>160</v>
      </c>
      <c r="S898">
        <v>1060</v>
      </c>
      <c r="T898">
        <v>114</v>
      </c>
      <c r="U898">
        <v>378</v>
      </c>
      <c r="V898">
        <v>1107</v>
      </c>
      <c r="W898">
        <v>647</v>
      </c>
      <c r="X898">
        <v>34</v>
      </c>
      <c r="Y898">
        <v>60</v>
      </c>
      <c r="Z898">
        <v>167</v>
      </c>
      <c r="AA898">
        <v>137</v>
      </c>
    </row>
    <row r="899" spans="1:27">
      <c r="A899" s="2">
        <v>43267</v>
      </c>
      <c r="B899">
        <v>193</v>
      </c>
      <c r="C899">
        <v>337</v>
      </c>
      <c r="D899">
        <v>81</v>
      </c>
      <c r="E899">
        <v>268</v>
      </c>
      <c r="F899">
        <v>199</v>
      </c>
      <c r="G899">
        <v>45</v>
      </c>
      <c r="H899">
        <v>64</v>
      </c>
      <c r="I899">
        <v>27</v>
      </c>
      <c r="J899">
        <v>62</v>
      </c>
      <c r="K899">
        <v>317</v>
      </c>
      <c r="L899">
        <v>170</v>
      </c>
      <c r="M899">
        <v>315</v>
      </c>
      <c r="N899">
        <v>269</v>
      </c>
      <c r="O899">
        <v>505</v>
      </c>
      <c r="P899">
        <v>513</v>
      </c>
      <c r="Q899">
        <v>632</v>
      </c>
      <c r="R899">
        <v>364</v>
      </c>
      <c r="S899">
        <v>993</v>
      </c>
      <c r="T899">
        <v>174</v>
      </c>
      <c r="U899">
        <v>224</v>
      </c>
      <c r="V899">
        <v>1174</v>
      </c>
      <c r="W899">
        <v>639</v>
      </c>
      <c r="X899">
        <v>158</v>
      </c>
      <c r="Y899">
        <v>220</v>
      </c>
      <c r="Z899">
        <v>114</v>
      </c>
      <c r="AA899">
        <v>110</v>
      </c>
    </row>
    <row r="900" spans="1:27">
      <c r="A900" s="2">
        <v>43268</v>
      </c>
      <c r="B900">
        <v>313</v>
      </c>
      <c r="C900">
        <v>481</v>
      </c>
      <c r="D900">
        <v>116</v>
      </c>
      <c r="E900">
        <v>267</v>
      </c>
      <c r="F900">
        <v>391</v>
      </c>
      <c r="G900">
        <v>37</v>
      </c>
      <c r="H900">
        <v>80</v>
      </c>
      <c r="I900">
        <v>17</v>
      </c>
      <c r="J900">
        <v>76</v>
      </c>
      <c r="K900">
        <v>314</v>
      </c>
      <c r="L900">
        <v>234</v>
      </c>
      <c r="M900">
        <v>311</v>
      </c>
      <c r="N900">
        <v>363</v>
      </c>
      <c r="O900">
        <v>637</v>
      </c>
      <c r="P900">
        <v>667</v>
      </c>
      <c r="Q900">
        <v>913</v>
      </c>
      <c r="R900">
        <v>573</v>
      </c>
      <c r="S900">
        <v>1223</v>
      </c>
      <c r="T900">
        <v>242</v>
      </c>
      <c r="U900">
        <v>154</v>
      </c>
      <c r="V900">
        <v>1523</v>
      </c>
      <c r="W900">
        <v>806</v>
      </c>
      <c r="X900">
        <v>183</v>
      </c>
      <c r="Y900">
        <v>320</v>
      </c>
      <c r="Z900">
        <v>61</v>
      </c>
      <c r="AA900">
        <v>94</v>
      </c>
    </row>
    <row r="901" spans="1:27">
      <c r="A901" s="2">
        <v>43269</v>
      </c>
      <c r="B901">
        <v>363</v>
      </c>
      <c r="C901">
        <v>199</v>
      </c>
      <c r="D901">
        <v>51</v>
      </c>
      <c r="E901">
        <v>597</v>
      </c>
      <c r="F901">
        <v>395</v>
      </c>
      <c r="G901">
        <v>87</v>
      </c>
      <c r="H901">
        <v>85</v>
      </c>
      <c r="I901">
        <v>100</v>
      </c>
      <c r="J901">
        <v>229</v>
      </c>
      <c r="K901">
        <v>493</v>
      </c>
      <c r="L901">
        <v>124</v>
      </c>
      <c r="M901">
        <v>275</v>
      </c>
      <c r="N901">
        <v>500</v>
      </c>
      <c r="O901">
        <v>232</v>
      </c>
      <c r="P901">
        <v>1006</v>
      </c>
      <c r="Q901">
        <v>590</v>
      </c>
      <c r="R901">
        <v>181</v>
      </c>
      <c r="S901">
        <v>983</v>
      </c>
      <c r="T901">
        <v>172</v>
      </c>
      <c r="U901">
        <v>395</v>
      </c>
      <c r="V901">
        <v>994</v>
      </c>
      <c r="W901">
        <v>480</v>
      </c>
      <c r="X901">
        <v>52</v>
      </c>
      <c r="Y901">
        <v>75</v>
      </c>
      <c r="Z901">
        <v>177</v>
      </c>
      <c r="AA901">
        <v>118</v>
      </c>
    </row>
    <row r="902" spans="1:27">
      <c r="A902" s="2">
        <v>43270</v>
      </c>
      <c r="B902">
        <v>326</v>
      </c>
      <c r="C902">
        <v>224</v>
      </c>
      <c r="D902">
        <v>72</v>
      </c>
      <c r="E902">
        <v>591</v>
      </c>
      <c r="F902">
        <v>374</v>
      </c>
      <c r="G902">
        <v>71</v>
      </c>
      <c r="H902">
        <v>84</v>
      </c>
      <c r="I902">
        <v>117</v>
      </c>
      <c r="J902">
        <v>225</v>
      </c>
      <c r="K902">
        <v>531</v>
      </c>
      <c r="L902">
        <v>143</v>
      </c>
      <c r="M902">
        <v>334</v>
      </c>
      <c r="N902">
        <v>471</v>
      </c>
      <c r="O902">
        <v>273</v>
      </c>
      <c r="P902">
        <v>923</v>
      </c>
      <c r="Q902">
        <v>522</v>
      </c>
      <c r="R902">
        <v>191</v>
      </c>
      <c r="S902">
        <v>992</v>
      </c>
      <c r="T902">
        <v>143</v>
      </c>
      <c r="U902">
        <v>397</v>
      </c>
      <c r="V902">
        <v>1112</v>
      </c>
      <c r="W902">
        <v>486</v>
      </c>
      <c r="X902">
        <v>72</v>
      </c>
      <c r="Y902">
        <v>71</v>
      </c>
      <c r="Z902">
        <v>166</v>
      </c>
      <c r="AA902">
        <v>141</v>
      </c>
    </row>
    <row r="903" spans="1:27">
      <c r="A903" s="2">
        <v>43271</v>
      </c>
      <c r="B903">
        <v>295</v>
      </c>
      <c r="C903">
        <v>153</v>
      </c>
      <c r="D903">
        <v>37</v>
      </c>
      <c r="E903">
        <v>536</v>
      </c>
      <c r="F903">
        <v>312</v>
      </c>
      <c r="G903">
        <v>88</v>
      </c>
      <c r="H903">
        <v>74</v>
      </c>
      <c r="I903">
        <v>113</v>
      </c>
      <c r="J903">
        <v>158</v>
      </c>
      <c r="K903">
        <v>434</v>
      </c>
      <c r="L903">
        <v>107</v>
      </c>
      <c r="M903">
        <v>244</v>
      </c>
      <c r="N903">
        <v>397</v>
      </c>
      <c r="O903">
        <v>193</v>
      </c>
      <c r="P903">
        <v>814</v>
      </c>
      <c r="Q903">
        <v>479</v>
      </c>
      <c r="R903">
        <v>59</v>
      </c>
      <c r="S903">
        <v>823</v>
      </c>
      <c r="T903">
        <v>144</v>
      </c>
      <c r="U903">
        <v>346</v>
      </c>
      <c r="V903">
        <v>910</v>
      </c>
      <c r="W903">
        <v>393</v>
      </c>
      <c r="X903">
        <v>26</v>
      </c>
      <c r="Y903">
        <v>33</v>
      </c>
      <c r="Z903">
        <v>168</v>
      </c>
      <c r="AA903">
        <v>119</v>
      </c>
    </row>
    <row r="904" spans="1:27">
      <c r="A904" s="2">
        <v>43272</v>
      </c>
      <c r="B904">
        <v>231</v>
      </c>
      <c r="C904">
        <v>123</v>
      </c>
      <c r="D904">
        <v>24</v>
      </c>
      <c r="E904">
        <v>427</v>
      </c>
      <c r="F904">
        <v>247</v>
      </c>
      <c r="G904">
        <v>83</v>
      </c>
      <c r="H904">
        <v>85</v>
      </c>
      <c r="I904">
        <v>32</v>
      </c>
      <c r="J904">
        <v>140</v>
      </c>
      <c r="K904">
        <v>336</v>
      </c>
      <c r="L904">
        <v>115</v>
      </c>
      <c r="M904">
        <v>156</v>
      </c>
      <c r="N904">
        <v>257</v>
      </c>
      <c r="O904">
        <v>172</v>
      </c>
      <c r="P904">
        <v>504</v>
      </c>
      <c r="Q904">
        <v>277</v>
      </c>
      <c r="R904">
        <v>29</v>
      </c>
      <c r="S904">
        <v>691</v>
      </c>
      <c r="T904">
        <v>100</v>
      </c>
      <c r="U904">
        <v>268</v>
      </c>
      <c r="V904">
        <v>747</v>
      </c>
      <c r="W904">
        <v>358</v>
      </c>
      <c r="X904">
        <v>9</v>
      </c>
      <c r="Y904">
        <v>19</v>
      </c>
      <c r="Z904">
        <v>141</v>
      </c>
      <c r="AA904">
        <v>97</v>
      </c>
    </row>
    <row r="905" spans="1:27">
      <c r="A905" s="2">
        <v>43273</v>
      </c>
      <c r="B905">
        <v>289</v>
      </c>
      <c r="C905">
        <v>276</v>
      </c>
      <c r="D905">
        <v>93</v>
      </c>
      <c r="E905">
        <v>567</v>
      </c>
      <c r="F905">
        <v>354</v>
      </c>
      <c r="G905">
        <v>69</v>
      </c>
      <c r="H905">
        <v>87</v>
      </c>
      <c r="I905">
        <v>84</v>
      </c>
      <c r="J905">
        <v>165</v>
      </c>
      <c r="K905">
        <v>501</v>
      </c>
      <c r="L905">
        <v>143</v>
      </c>
      <c r="M905">
        <v>398</v>
      </c>
      <c r="N905">
        <v>411</v>
      </c>
      <c r="O905">
        <v>291</v>
      </c>
      <c r="P905">
        <v>849</v>
      </c>
      <c r="Q905">
        <v>622</v>
      </c>
      <c r="R905">
        <v>209</v>
      </c>
      <c r="S905">
        <v>1116</v>
      </c>
      <c r="T905">
        <v>170</v>
      </c>
      <c r="U905">
        <v>390</v>
      </c>
      <c r="V905">
        <v>1290</v>
      </c>
      <c r="W905">
        <v>606</v>
      </c>
      <c r="X905">
        <v>89</v>
      </c>
      <c r="Y905">
        <v>130</v>
      </c>
      <c r="Z905">
        <v>169</v>
      </c>
      <c r="AA905">
        <v>134</v>
      </c>
    </row>
    <row r="906" spans="1:27">
      <c r="A906" s="2">
        <v>43274</v>
      </c>
      <c r="B906">
        <v>138</v>
      </c>
      <c r="C906">
        <v>278</v>
      </c>
      <c r="D906">
        <v>140</v>
      </c>
      <c r="E906">
        <v>226</v>
      </c>
      <c r="F906">
        <v>261</v>
      </c>
      <c r="G906">
        <v>44</v>
      </c>
      <c r="H906">
        <v>76</v>
      </c>
      <c r="I906">
        <v>19</v>
      </c>
      <c r="J906">
        <v>69</v>
      </c>
      <c r="K906">
        <v>266</v>
      </c>
      <c r="L906">
        <v>149</v>
      </c>
      <c r="M906">
        <v>323</v>
      </c>
      <c r="N906">
        <v>362</v>
      </c>
      <c r="O906">
        <v>505</v>
      </c>
      <c r="P906">
        <v>575</v>
      </c>
      <c r="Q906">
        <v>670</v>
      </c>
      <c r="R906">
        <v>308</v>
      </c>
      <c r="S906">
        <v>987</v>
      </c>
      <c r="T906">
        <v>176</v>
      </c>
      <c r="U906">
        <v>222</v>
      </c>
      <c r="V906">
        <v>1176</v>
      </c>
      <c r="W906">
        <v>628</v>
      </c>
      <c r="X906">
        <v>124</v>
      </c>
      <c r="Y906">
        <v>254</v>
      </c>
      <c r="Z906">
        <v>126</v>
      </c>
      <c r="AA906">
        <v>113</v>
      </c>
    </row>
    <row r="907" spans="1:27">
      <c r="A907" s="2">
        <v>43275</v>
      </c>
      <c r="B907">
        <v>215</v>
      </c>
      <c r="C907">
        <v>317</v>
      </c>
      <c r="D907">
        <v>83</v>
      </c>
      <c r="E907">
        <v>226</v>
      </c>
      <c r="F907">
        <v>248</v>
      </c>
      <c r="G907">
        <v>21</v>
      </c>
      <c r="H907">
        <v>109</v>
      </c>
      <c r="I907">
        <v>25</v>
      </c>
      <c r="J907">
        <v>60</v>
      </c>
      <c r="K907">
        <v>271</v>
      </c>
      <c r="L907">
        <v>182</v>
      </c>
      <c r="M907">
        <v>290</v>
      </c>
      <c r="N907">
        <v>336</v>
      </c>
      <c r="O907">
        <v>530</v>
      </c>
      <c r="P907">
        <v>469</v>
      </c>
      <c r="Q907">
        <v>613</v>
      </c>
      <c r="R907">
        <v>362</v>
      </c>
      <c r="S907">
        <v>794</v>
      </c>
      <c r="T907">
        <v>209</v>
      </c>
      <c r="U907">
        <v>140</v>
      </c>
      <c r="V907">
        <v>1007</v>
      </c>
      <c r="W907">
        <v>487</v>
      </c>
      <c r="X907">
        <v>107</v>
      </c>
      <c r="Y907">
        <v>237</v>
      </c>
      <c r="Z907">
        <v>65</v>
      </c>
      <c r="AA907">
        <v>65</v>
      </c>
    </row>
    <row r="908" spans="1:27">
      <c r="A908" s="2">
        <v>43276</v>
      </c>
      <c r="B908">
        <v>188</v>
      </c>
      <c r="C908">
        <v>81</v>
      </c>
      <c r="D908">
        <v>43</v>
      </c>
      <c r="E908">
        <v>381</v>
      </c>
      <c r="F908">
        <v>222</v>
      </c>
      <c r="G908">
        <v>82</v>
      </c>
      <c r="H908">
        <v>65</v>
      </c>
      <c r="I908">
        <v>19</v>
      </c>
      <c r="J908">
        <v>124</v>
      </c>
      <c r="K908">
        <v>325</v>
      </c>
      <c r="L908">
        <v>78</v>
      </c>
      <c r="M908">
        <v>197</v>
      </c>
      <c r="N908">
        <v>288</v>
      </c>
      <c r="O908">
        <v>87</v>
      </c>
      <c r="P908">
        <v>540</v>
      </c>
      <c r="Q908">
        <v>299</v>
      </c>
      <c r="R908">
        <v>55</v>
      </c>
      <c r="S908">
        <v>590</v>
      </c>
      <c r="T908">
        <v>80</v>
      </c>
      <c r="U908">
        <v>252</v>
      </c>
      <c r="V908">
        <v>598</v>
      </c>
      <c r="W908">
        <v>269</v>
      </c>
      <c r="X908">
        <v>41</v>
      </c>
      <c r="Y908">
        <v>29</v>
      </c>
      <c r="Z908">
        <v>125</v>
      </c>
      <c r="AA908">
        <v>82</v>
      </c>
    </row>
    <row r="909" spans="1:27">
      <c r="A909" s="2">
        <v>43277</v>
      </c>
      <c r="B909">
        <v>171</v>
      </c>
      <c r="C909">
        <v>91</v>
      </c>
      <c r="D909">
        <v>36</v>
      </c>
      <c r="E909">
        <v>342</v>
      </c>
      <c r="F909">
        <v>215</v>
      </c>
      <c r="G909">
        <v>61</v>
      </c>
      <c r="H909">
        <v>60</v>
      </c>
      <c r="I909">
        <v>23</v>
      </c>
      <c r="J909">
        <v>125</v>
      </c>
      <c r="K909">
        <v>303</v>
      </c>
      <c r="L909">
        <v>60</v>
      </c>
      <c r="M909">
        <v>215</v>
      </c>
      <c r="N909">
        <v>301</v>
      </c>
      <c r="O909">
        <v>93</v>
      </c>
      <c r="P909">
        <v>516</v>
      </c>
      <c r="Q909">
        <v>301</v>
      </c>
      <c r="R909">
        <v>63</v>
      </c>
      <c r="S909">
        <v>535</v>
      </c>
      <c r="T909">
        <v>86</v>
      </c>
      <c r="U909">
        <v>226</v>
      </c>
      <c r="V909">
        <v>559</v>
      </c>
      <c r="W909">
        <v>296</v>
      </c>
      <c r="X909">
        <v>16</v>
      </c>
      <c r="Y909">
        <v>29</v>
      </c>
      <c r="Z909">
        <v>121</v>
      </c>
      <c r="AA909">
        <v>80</v>
      </c>
    </row>
    <row r="910" spans="1:27">
      <c r="A910" s="2">
        <v>43278</v>
      </c>
      <c r="B910">
        <v>329</v>
      </c>
      <c r="C910">
        <v>256</v>
      </c>
      <c r="D910">
        <v>79</v>
      </c>
      <c r="E910">
        <v>636</v>
      </c>
      <c r="F910">
        <v>375</v>
      </c>
      <c r="G910">
        <v>65</v>
      </c>
      <c r="H910">
        <v>100</v>
      </c>
      <c r="I910">
        <v>50</v>
      </c>
      <c r="J910">
        <v>194</v>
      </c>
      <c r="K910">
        <v>534</v>
      </c>
      <c r="L910">
        <v>145</v>
      </c>
      <c r="M910">
        <v>362</v>
      </c>
      <c r="N910">
        <v>488</v>
      </c>
      <c r="O910">
        <v>270</v>
      </c>
      <c r="P910">
        <v>920</v>
      </c>
      <c r="Q910">
        <v>653</v>
      </c>
      <c r="R910">
        <v>250</v>
      </c>
      <c r="S910">
        <v>1073</v>
      </c>
      <c r="T910">
        <v>196</v>
      </c>
      <c r="U910">
        <v>402</v>
      </c>
      <c r="V910">
        <v>1172</v>
      </c>
      <c r="W910">
        <v>550</v>
      </c>
      <c r="X910">
        <v>96</v>
      </c>
      <c r="Y910">
        <v>115</v>
      </c>
      <c r="Z910">
        <v>158</v>
      </c>
      <c r="AA910">
        <v>133</v>
      </c>
    </row>
    <row r="911" spans="1:27">
      <c r="A911" s="2">
        <v>43279</v>
      </c>
      <c r="B911">
        <v>278</v>
      </c>
      <c r="C911">
        <v>223</v>
      </c>
      <c r="D911">
        <v>67</v>
      </c>
      <c r="E911">
        <v>522</v>
      </c>
      <c r="F911">
        <v>346</v>
      </c>
      <c r="G911">
        <v>81</v>
      </c>
      <c r="H911">
        <v>98</v>
      </c>
      <c r="I911">
        <v>40</v>
      </c>
      <c r="J911">
        <v>172</v>
      </c>
      <c r="K911">
        <v>500</v>
      </c>
      <c r="L911">
        <v>128</v>
      </c>
      <c r="M911">
        <v>351</v>
      </c>
      <c r="N911">
        <v>457</v>
      </c>
      <c r="O911">
        <v>262</v>
      </c>
      <c r="P911">
        <v>855</v>
      </c>
      <c r="Q911">
        <v>524</v>
      </c>
      <c r="R911">
        <v>153</v>
      </c>
      <c r="S911">
        <v>854</v>
      </c>
      <c r="T911">
        <v>156</v>
      </c>
      <c r="U911">
        <v>361</v>
      </c>
      <c r="V911">
        <v>919</v>
      </c>
      <c r="W911">
        <v>491</v>
      </c>
      <c r="X911">
        <v>38</v>
      </c>
      <c r="Y911">
        <v>74</v>
      </c>
      <c r="Z911">
        <v>165</v>
      </c>
      <c r="AA911">
        <v>105</v>
      </c>
    </row>
    <row r="912" spans="1:27">
      <c r="A912" s="2">
        <v>43280</v>
      </c>
      <c r="B912">
        <v>220</v>
      </c>
      <c r="C912">
        <v>220</v>
      </c>
      <c r="D912">
        <v>67</v>
      </c>
      <c r="E912">
        <v>506</v>
      </c>
      <c r="F912">
        <v>323</v>
      </c>
      <c r="G912">
        <v>77</v>
      </c>
      <c r="H912">
        <v>89</v>
      </c>
      <c r="I912">
        <v>35</v>
      </c>
      <c r="J912">
        <v>167</v>
      </c>
      <c r="K912">
        <v>468</v>
      </c>
      <c r="L912">
        <v>108</v>
      </c>
      <c r="M912">
        <v>306</v>
      </c>
      <c r="N912">
        <v>393</v>
      </c>
      <c r="O912">
        <v>213</v>
      </c>
      <c r="P912">
        <v>813</v>
      </c>
      <c r="Q912">
        <v>528</v>
      </c>
      <c r="R912">
        <v>167</v>
      </c>
      <c r="S912">
        <v>920</v>
      </c>
      <c r="T912">
        <v>135</v>
      </c>
      <c r="U912">
        <v>355</v>
      </c>
      <c r="V912">
        <v>1027</v>
      </c>
      <c r="W912">
        <v>533</v>
      </c>
      <c r="X912">
        <v>76</v>
      </c>
      <c r="Y912">
        <v>67</v>
      </c>
      <c r="Z912">
        <v>140</v>
      </c>
      <c r="AA912">
        <v>124</v>
      </c>
    </row>
    <row r="913" spans="1:27">
      <c r="A913" s="2">
        <v>43281</v>
      </c>
      <c r="B913">
        <v>213</v>
      </c>
      <c r="C913">
        <v>293</v>
      </c>
      <c r="D913">
        <v>124</v>
      </c>
      <c r="E913">
        <v>284</v>
      </c>
      <c r="F913">
        <v>230</v>
      </c>
      <c r="G913">
        <v>40</v>
      </c>
      <c r="H913">
        <v>87</v>
      </c>
      <c r="I913">
        <v>15</v>
      </c>
      <c r="J913">
        <v>64</v>
      </c>
      <c r="K913">
        <v>292</v>
      </c>
      <c r="L913">
        <v>194</v>
      </c>
      <c r="M913">
        <v>297</v>
      </c>
      <c r="N913">
        <v>288</v>
      </c>
      <c r="O913">
        <v>555</v>
      </c>
      <c r="P913">
        <v>544</v>
      </c>
      <c r="Q913">
        <v>697</v>
      </c>
      <c r="R913">
        <v>307</v>
      </c>
      <c r="S913">
        <v>1030</v>
      </c>
      <c r="T913">
        <v>238</v>
      </c>
      <c r="U913">
        <v>173</v>
      </c>
      <c r="V913">
        <v>1285</v>
      </c>
      <c r="W913">
        <v>637</v>
      </c>
      <c r="X913">
        <v>157</v>
      </c>
      <c r="Y913">
        <v>288</v>
      </c>
      <c r="Z913">
        <v>88</v>
      </c>
      <c r="AA913">
        <v>72</v>
      </c>
    </row>
    <row r="914" spans="1:27">
      <c r="A914" s="2">
        <v>43282</v>
      </c>
      <c r="B914">
        <v>121</v>
      </c>
      <c r="C914">
        <v>268</v>
      </c>
      <c r="D914">
        <v>62</v>
      </c>
      <c r="E914">
        <v>178</v>
      </c>
      <c r="F914">
        <v>157</v>
      </c>
      <c r="G914">
        <v>25</v>
      </c>
      <c r="H914">
        <v>51</v>
      </c>
      <c r="I914">
        <v>10</v>
      </c>
      <c r="J914">
        <v>38</v>
      </c>
      <c r="K914">
        <v>173</v>
      </c>
      <c r="L914">
        <v>163</v>
      </c>
      <c r="M914">
        <v>218</v>
      </c>
      <c r="N914">
        <v>190</v>
      </c>
      <c r="O914">
        <v>400</v>
      </c>
      <c r="P914">
        <v>320</v>
      </c>
      <c r="Q914">
        <v>543</v>
      </c>
      <c r="R914">
        <v>182</v>
      </c>
      <c r="S914">
        <v>692</v>
      </c>
      <c r="T914">
        <v>138</v>
      </c>
      <c r="U914">
        <v>81</v>
      </c>
      <c r="V914">
        <v>912</v>
      </c>
      <c r="W914">
        <v>429</v>
      </c>
      <c r="X914">
        <v>78</v>
      </c>
      <c r="Y914">
        <v>199</v>
      </c>
      <c r="Z914">
        <v>52</v>
      </c>
      <c r="AA914">
        <v>49</v>
      </c>
    </row>
    <row r="915" spans="1:27">
      <c r="A915" s="2">
        <v>43283</v>
      </c>
      <c r="B915">
        <v>290</v>
      </c>
      <c r="C915">
        <v>182</v>
      </c>
      <c r="D915">
        <v>60</v>
      </c>
      <c r="E915">
        <v>544</v>
      </c>
      <c r="F915">
        <v>350</v>
      </c>
      <c r="G915">
        <v>72</v>
      </c>
      <c r="H915">
        <v>81</v>
      </c>
      <c r="I915">
        <v>35</v>
      </c>
      <c r="J915">
        <v>181</v>
      </c>
      <c r="K915">
        <v>491</v>
      </c>
      <c r="L915">
        <v>104</v>
      </c>
      <c r="M915">
        <v>264</v>
      </c>
      <c r="N915">
        <v>486</v>
      </c>
      <c r="O915">
        <v>206</v>
      </c>
      <c r="P915">
        <v>978</v>
      </c>
      <c r="Q915">
        <v>579</v>
      </c>
      <c r="R915">
        <v>175</v>
      </c>
      <c r="S915">
        <v>899</v>
      </c>
      <c r="T915">
        <v>114</v>
      </c>
      <c r="U915">
        <v>382</v>
      </c>
      <c r="V915">
        <v>784</v>
      </c>
      <c r="W915">
        <v>485</v>
      </c>
      <c r="X915">
        <v>55</v>
      </c>
      <c r="Y915">
        <v>68</v>
      </c>
      <c r="Z915">
        <v>135</v>
      </c>
      <c r="AA915">
        <v>127</v>
      </c>
    </row>
    <row r="916" spans="1:27">
      <c r="A916" s="2">
        <v>43284</v>
      </c>
      <c r="B916">
        <v>344</v>
      </c>
      <c r="C916">
        <v>261</v>
      </c>
      <c r="D916">
        <v>102</v>
      </c>
      <c r="E916">
        <v>675</v>
      </c>
      <c r="F916">
        <v>430</v>
      </c>
      <c r="G916">
        <v>73</v>
      </c>
      <c r="H916">
        <v>108</v>
      </c>
      <c r="I916">
        <v>52</v>
      </c>
      <c r="J916">
        <v>186</v>
      </c>
      <c r="K916">
        <v>568</v>
      </c>
      <c r="L916">
        <v>143</v>
      </c>
      <c r="M916">
        <v>406</v>
      </c>
      <c r="N916">
        <v>551</v>
      </c>
      <c r="O916">
        <v>392</v>
      </c>
      <c r="P916">
        <v>1062</v>
      </c>
      <c r="Q916">
        <v>726</v>
      </c>
      <c r="R916">
        <v>199</v>
      </c>
      <c r="S916">
        <v>1084</v>
      </c>
      <c r="T916">
        <v>189</v>
      </c>
      <c r="U916">
        <v>439</v>
      </c>
      <c r="V916">
        <v>775</v>
      </c>
      <c r="W916">
        <v>589</v>
      </c>
      <c r="X916">
        <v>77</v>
      </c>
      <c r="Y916">
        <v>104</v>
      </c>
      <c r="Z916">
        <v>194</v>
      </c>
      <c r="AA916">
        <v>138</v>
      </c>
    </row>
    <row r="917" spans="1:27">
      <c r="A917" s="2">
        <v>43285</v>
      </c>
      <c r="B917">
        <v>319</v>
      </c>
      <c r="C917">
        <v>255</v>
      </c>
      <c r="D917">
        <v>86</v>
      </c>
      <c r="E917">
        <v>596</v>
      </c>
      <c r="F917">
        <v>398</v>
      </c>
      <c r="G917">
        <v>87</v>
      </c>
      <c r="H917">
        <v>88</v>
      </c>
      <c r="I917">
        <v>65</v>
      </c>
      <c r="J917">
        <v>202</v>
      </c>
      <c r="K917">
        <v>547</v>
      </c>
      <c r="L917">
        <v>139</v>
      </c>
      <c r="M917">
        <v>391</v>
      </c>
      <c r="N917">
        <v>490</v>
      </c>
      <c r="O917">
        <v>228</v>
      </c>
      <c r="P917">
        <v>989</v>
      </c>
      <c r="Q917">
        <v>681</v>
      </c>
      <c r="R917">
        <v>188</v>
      </c>
      <c r="S917">
        <v>1006</v>
      </c>
      <c r="T917">
        <v>156</v>
      </c>
      <c r="U917">
        <v>414</v>
      </c>
      <c r="V917">
        <v>744</v>
      </c>
      <c r="W917">
        <v>627</v>
      </c>
      <c r="X917">
        <v>67</v>
      </c>
      <c r="Y917">
        <v>85</v>
      </c>
      <c r="Z917">
        <v>143</v>
      </c>
      <c r="AA917">
        <v>146</v>
      </c>
    </row>
    <row r="918" spans="1:27">
      <c r="A918" s="2">
        <v>43286</v>
      </c>
      <c r="B918">
        <v>321</v>
      </c>
      <c r="C918">
        <v>236</v>
      </c>
      <c r="D918">
        <v>86</v>
      </c>
      <c r="E918">
        <v>605</v>
      </c>
      <c r="F918">
        <v>398</v>
      </c>
      <c r="G918">
        <v>88</v>
      </c>
      <c r="H918">
        <v>105</v>
      </c>
      <c r="I918">
        <v>53</v>
      </c>
      <c r="J918">
        <v>200</v>
      </c>
      <c r="K918">
        <v>516</v>
      </c>
      <c r="L918">
        <v>125</v>
      </c>
      <c r="M918">
        <v>366</v>
      </c>
      <c r="N918">
        <v>508</v>
      </c>
      <c r="O918">
        <v>278</v>
      </c>
      <c r="P918">
        <v>973</v>
      </c>
      <c r="Q918">
        <v>597</v>
      </c>
      <c r="R918">
        <v>192</v>
      </c>
      <c r="S918">
        <v>988</v>
      </c>
      <c r="T918">
        <v>176</v>
      </c>
      <c r="U918">
        <v>440</v>
      </c>
      <c r="V918">
        <v>720</v>
      </c>
      <c r="W918">
        <v>604</v>
      </c>
      <c r="X918">
        <v>45</v>
      </c>
      <c r="Y918">
        <v>104</v>
      </c>
      <c r="Z918">
        <v>139</v>
      </c>
      <c r="AA918">
        <v>129</v>
      </c>
    </row>
    <row r="919" spans="1:27">
      <c r="A919" s="2">
        <v>43287</v>
      </c>
      <c r="B919">
        <v>238</v>
      </c>
      <c r="C919">
        <v>293</v>
      </c>
      <c r="D919">
        <v>92</v>
      </c>
      <c r="E919">
        <v>577</v>
      </c>
      <c r="F919">
        <v>389</v>
      </c>
      <c r="G919">
        <v>74</v>
      </c>
      <c r="H919">
        <v>97</v>
      </c>
      <c r="I919">
        <v>58</v>
      </c>
      <c r="J919">
        <v>185</v>
      </c>
      <c r="K919">
        <v>519</v>
      </c>
      <c r="L919">
        <v>102</v>
      </c>
      <c r="M919">
        <v>294</v>
      </c>
      <c r="N919">
        <v>454</v>
      </c>
      <c r="O919">
        <v>277</v>
      </c>
      <c r="P919">
        <v>901</v>
      </c>
      <c r="Q919">
        <v>658</v>
      </c>
      <c r="R919">
        <v>223</v>
      </c>
      <c r="S919">
        <v>1036</v>
      </c>
      <c r="T919">
        <v>181</v>
      </c>
      <c r="U919">
        <v>365</v>
      </c>
      <c r="V919">
        <v>1077</v>
      </c>
      <c r="W919">
        <v>780</v>
      </c>
      <c r="X919">
        <v>76</v>
      </c>
      <c r="Y919">
        <v>93</v>
      </c>
      <c r="Z919">
        <v>177</v>
      </c>
      <c r="AA919">
        <v>119</v>
      </c>
    </row>
    <row r="920" spans="1:27">
      <c r="A920" s="2">
        <v>43288</v>
      </c>
      <c r="B920">
        <v>181</v>
      </c>
      <c r="C920">
        <v>272</v>
      </c>
      <c r="D920">
        <v>102</v>
      </c>
      <c r="E920">
        <v>191</v>
      </c>
      <c r="F920">
        <v>247</v>
      </c>
      <c r="G920">
        <v>35</v>
      </c>
      <c r="H920">
        <v>73</v>
      </c>
      <c r="I920">
        <v>21</v>
      </c>
      <c r="J920">
        <v>59</v>
      </c>
      <c r="K920">
        <v>266</v>
      </c>
      <c r="L920">
        <v>140</v>
      </c>
      <c r="M920">
        <v>314</v>
      </c>
      <c r="N920">
        <v>295</v>
      </c>
      <c r="O920">
        <v>417</v>
      </c>
      <c r="P920">
        <v>453</v>
      </c>
      <c r="Q920">
        <v>571</v>
      </c>
      <c r="R920">
        <v>292</v>
      </c>
      <c r="S920">
        <v>978</v>
      </c>
      <c r="T920">
        <v>148</v>
      </c>
      <c r="U920">
        <v>150</v>
      </c>
      <c r="V920">
        <v>1034</v>
      </c>
      <c r="W920">
        <v>612</v>
      </c>
      <c r="X920">
        <v>61</v>
      </c>
      <c r="Y920">
        <v>250</v>
      </c>
      <c r="Z920">
        <v>60</v>
      </c>
      <c r="AA920">
        <v>78</v>
      </c>
    </row>
    <row r="921" spans="1:27">
      <c r="A921" s="2">
        <v>43289</v>
      </c>
      <c r="B921">
        <v>182</v>
      </c>
      <c r="C921">
        <v>244</v>
      </c>
      <c r="D921">
        <v>81</v>
      </c>
      <c r="E921">
        <v>168</v>
      </c>
      <c r="F921">
        <v>203</v>
      </c>
      <c r="G921">
        <v>31</v>
      </c>
      <c r="H921">
        <v>65</v>
      </c>
      <c r="I921">
        <v>9</v>
      </c>
      <c r="J921">
        <v>48</v>
      </c>
      <c r="K921">
        <v>217</v>
      </c>
      <c r="L921">
        <v>123</v>
      </c>
      <c r="M921">
        <v>194</v>
      </c>
      <c r="N921">
        <v>239</v>
      </c>
      <c r="O921">
        <v>340</v>
      </c>
      <c r="P921">
        <v>409</v>
      </c>
      <c r="Q921">
        <v>551</v>
      </c>
      <c r="R921">
        <v>290</v>
      </c>
      <c r="S921">
        <v>769</v>
      </c>
      <c r="T921">
        <v>154</v>
      </c>
      <c r="U921">
        <v>143</v>
      </c>
      <c r="V921">
        <v>851</v>
      </c>
      <c r="W921">
        <v>512</v>
      </c>
      <c r="X921">
        <v>136</v>
      </c>
      <c r="Y921">
        <v>159</v>
      </c>
      <c r="Z921">
        <v>65</v>
      </c>
      <c r="AA921">
        <v>77</v>
      </c>
    </row>
    <row r="922" spans="1:27">
      <c r="A922" s="2">
        <v>43290</v>
      </c>
      <c r="B922">
        <v>234</v>
      </c>
      <c r="C922">
        <v>134</v>
      </c>
      <c r="D922">
        <v>51</v>
      </c>
      <c r="E922">
        <v>425</v>
      </c>
      <c r="F922">
        <v>261</v>
      </c>
      <c r="G922">
        <v>83</v>
      </c>
      <c r="H922">
        <v>85</v>
      </c>
      <c r="I922">
        <v>35</v>
      </c>
      <c r="J922">
        <v>177</v>
      </c>
      <c r="K922">
        <v>415</v>
      </c>
      <c r="L922">
        <v>62</v>
      </c>
      <c r="M922">
        <v>124</v>
      </c>
      <c r="N922">
        <v>341</v>
      </c>
      <c r="O922">
        <v>132</v>
      </c>
      <c r="P922">
        <v>684</v>
      </c>
      <c r="Q922">
        <v>343</v>
      </c>
      <c r="R922">
        <v>78</v>
      </c>
      <c r="S922">
        <v>784</v>
      </c>
      <c r="T922">
        <v>82</v>
      </c>
      <c r="U922">
        <v>302</v>
      </c>
      <c r="V922">
        <v>702</v>
      </c>
      <c r="W922">
        <v>406</v>
      </c>
      <c r="X922">
        <v>71</v>
      </c>
      <c r="Y922">
        <v>59</v>
      </c>
      <c r="Z922">
        <v>132</v>
      </c>
      <c r="AA922">
        <v>117</v>
      </c>
    </row>
    <row r="923" spans="1:27">
      <c r="A923" s="2">
        <v>43291</v>
      </c>
      <c r="B923">
        <v>207</v>
      </c>
      <c r="C923">
        <v>121</v>
      </c>
      <c r="D923">
        <v>49</v>
      </c>
      <c r="E923">
        <v>442</v>
      </c>
      <c r="F923">
        <v>241</v>
      </c>
      <c r="G923">
        <v>69</v>
      </c>
      <c r="H923">
        <v>82</v>
      </c>
      <c r="I923">
        <v>32</v>
      </c>
      <c r="J923">
        <v>155</v>
      </c>
      <c r="K923">
        <v>411</v>
      </c>
      <c r="L923">
        <v>79</v>
      </c>
      <c r="M923">
        <v>140</v>
      </c>
      <c r="N923">
        <v>336</v>
      </c>
      <c r="O923">
        <v>129</v>
      </c>
      <c r="P923">
        <v>645</v>
      </c>
      <c r="Q923">
        <v>337</v>
      </c>
      <c r="R923">
        <v>49</v>
      </c>
      <c r="S923">
        <v>740</v>
      </c>
      <c r="T923">
        <v>70</v>
      </c>
      <c r="U923">
        <v>294</v>
      </c>
      <c r="V923">
        <v>707</v>
      </c>
      <c r="W923">
        <v>454</v>
      </c>
      <c r="X923">
        <v>33</v>
      </c>
      <c r="Y923">
        <v>24</v>
      </c>
      <c r="Z923">
        <v>120</v>
      </c>
      <c r="AA923">
        <v>123</v>
      </c>
    </row>
    <row r="924" spans="1:27">
      <c r="A924" s="2">
        <v>43292</v>
      </c>
      <c r="B924">
        <v>332</v>
      </c>
      <c r="C924">
        <v>221</v>
      </c>
      <c r="D924">
        <v>75</v>
      </c>
      <c r="E924">
        <v>564</v>
      </c>
      <c r="F924">
        <v>361</v>
      </c>
      <c r="G924">
        <v>74</v>
      </c>
      <c r="H924">
        <v>93</v>
      </c>
      <c r="I924">
        <v>42</v>
      </c>
      <c r="J924">
        <v>171</v>
      </c>
      <c r="K924">
        <v>505</v>
      </c>
      <c r="L924">
        <v>111</v>
      </c>
      <c r="M924">
        <v>265</v>
      </c>
      <c r="N924">
        <v>487</v>
      </c>
      <c r="O924">
        <v>236</v>
      </c>
      <c r="P924">
        <v>903</v>
      </c>
      <c r="Q924">
        <v>552</v>
      </c>
      <c r="R924">
        <v>154</v>
      </c>
      <c r="S924">
        <v>866</v>
      </c>
      <c r="T924">
        <v>178</v>
      </c>
      <c r="U924">
        <v>371</v>
      </c>
      <c r="V924">
        <v>1077</v>
      </c>
      <c r="W924">
        <v>665</v>
      </c>
      <c r="X924">
        <v>61</v>
      </c>
      <c r="Y924">
        <v>69</v>
      </c>
      <c r="Z924">
        <v>143</v>
      </c>
      <c r="AA924">
        <v>137</v>
      </c>
    </row>
    <row r="925" spans="1:27">
      <c r="A925" s="2">
        <v>43293</v>
      </c>
      <c r="B925">
        <v>279</v>
      </c>
      <c r="C925">
        <v>247</v>
      </c>
      <c r="D925">
        <v>85</v>
      </c>
      <c r="E925">
        <v>520</v>
      </c>
      <c r="F925">
        <v>337</v>
      </c>
      <c r="G925">
        <v>70</v>
      </c>
      <c r="H925">
        <v>81</v>
      </c>
      <c r="I925">
        <v>49</v>
      </c>
      <c r="J925">
        <v>183</v>
      </c>
      <c r="K925">
        <v>489</v>
      </c>
      <c r="L925">
        <v>111</v>
      </c>
      <c r="M925">
        <v>242</v>
      </c>
      <c r="N925">
        <v>490</v>
      </c>
      <c r="O925">
        <v>296</v>
      </c>
      <c r="P925">
        <v>871</v>
      </c>
      <c r="Q925">
        <v>637</v>
      </c>
      <c r="R925">
        <v>260</v>
      </c>
      <c r="S925">
        <v>964</v>
      </c>
      <c r="T925">
        <v>187</v>
      </c>
      <c r="U925">
        <v>372</v>
      </c>
      <c r="V925">
        <v>1245</v>
      </c>
      <c r="W925">
        <v>646</v>
      </c>
      <c r="X925">
        <v>106</v>
      </c>
      <c r="Y925">
        <v>126</v>
      </c>
      <c r="Z925">
        <v>153</v>
      </c>
      <c r="AA925">
        <v>154</v>
      </c>
    </row>
    <row r="926" spans="1:27">
      <c r="A926" s="2">
        <v>43294</v>
      </c>
      <c r="B926">
        <v>240</v>
      </c>
      <c r="C926">
        <v>259</v>
      </c>
      <c r="D926">
        <v>61</v>
      </c>
      <c r="E926">
        <v>480</v>
      </c>
      <c r="F926">
        <v>291</v>
      </c>
      <c r="G926">
        <v>72</v>
      </c>
      <c r="H926">
        <v>95</v>
      </c>
      <c r="I926">
        <v>43</v>
      </c>
      <c r="J926">
        <v>157</v>
      </c>
      <c r="K926">
        <v>458</v>
      </c>
      <c r="L926">
        <v>123</v>
      </c>
      <c r="M926">
        <v>230</v>
      </c>
      <c r="N926">
        <v>444</v>
      </c>
      <c r="O926">
        <v>231</v>
      </c>
      <c r="P926">
        <v>758</v>
      </c>
      <c r="Q926">
        <v>489</v>
      </c>
      <c r="R926">
        <v>206</v>
      </c>
      <c r="S926">
        <v>974</v>
      </c>
      <c r="T926">
        <v>154</v>
      </c>
      <c r="U926">
        <v>356</v>
      </c>
      <c r="V926">
        <v>1133</v>
      </c>
      <c r="W926">
        <v>745</v>
      </c>
      <c r="X926">
        <v>74</v>
      </c>
      <c r="Y926">
        <v>99</v>
      </c>
      <c r="Z926">
        <v>120</v>
      </c>
      <c r="AA926">
        <v>136</v>
      </c>
    </row>
    <row r="927" spans="1:27">
      <c r="A927" s="2">
        <v>43295</v>
      </c>
      <c r="B927">
        <v>74</v>
      </c>
      <c r="C927">
        <v>228</v>
      </c>
      <c r="D927">
        <v>103</v>
      </c>
      <c r="E927">
        <v>229</v>
      </c>
      <c r="F927">
        <v>147</v>
      </c>
      <c r="G927">
        <v>29</v>
      </c>
      <c r="H927">
        <v>84</v>
      </c>
      <c r="I927">
        <v>31</v>
      </c>
      <c r="J927">
        <v>56</v>
      </c>
      <c r="K927">
        <v>218</v>
      </c>
      <c r="L927">
        <v>161</v>
      </c>
      <c r="M927">
        <v>179</v>
      </c>
      <c r="N927">
        <v>159</v>
      </c>
      <c r="O927">
        <v>355</v>
      </c>
      <c r="P927">
        <v>337</v>
      </c>
      <c r="Q927">
        <v>442</v>
      </c>
      <c r="R927">
        <v>181</v>
      </c>
      <c r="S927">
        <v>880</v>
      </c>
      <c r="T927">
        <v>136</v>
      </c>
      <c r="U927">
        <v>145</v>
      </c>
      <c r="V927">
        <v>763</v>
      </c>
      <c r="W927">
        <v>500</v>
      </c>
      <c r="X927">
        <v>93</v>
      </c>
      <c r="Y927">
        <v>182</v>
      </c>
      <c r="Z927">
        <v>53</v>
      </c>
      <c r="AA927">
        <v>85</v>
      </c>
    </row>
    <row r="928" spans="1:27">
      <c r="A928" s="2">
        <v>43296</v>
      </c>
      <c r="B928">
        <v>187</v>
      </c>
      <c r="C928">
        <v>19</v>
      </c>
      <c r="D928">
        <v>20</v>
      </c>
      <c r="E928">
        <v>46</v>
      </c>
      <c r="F928">
        <v>31</v>
      </c>
      <c r="G928">
        <v>22</v>
      </c>
      <c r="H928">
        <v>41</v>
      </c>
      <c r="I928">
        <v>0</v>
      </c>
      <c r="J928">
        <v>31</v>
      </c>
      <c r="K928">
        <v>58</v>
      </c>
      <c r="L928">
        <v>24</v>
      </c>
      <c r="M928">
        <v>35</v>
      </c>
      <c r="N928">
        <v>28</v>
      </c>
      <c r="O928">
        <v>32</v>
      </c>
      <c r="P928">
        <v>67</v>
      </c>
      <c r="Q928">
        <v>61</v>
      </c>
      <c r="R928">
        <v>117</v>
      </c>
      <c r="S928">
        <v>474</v>
      </c>
      <c r="T928">
        <v>26</v>
      </c>
      <c r="U928">
        <v>40</v>
      </c>
      <c r="V928">
        <v>178</v>
      </c>
      <c r="W928">
        <v>121</v>
      </c>
      <c r="X928">
        <v>18</v>
      </c>
      <c r="Y928">
        <v>30</v>
      </c>
      <c r="Z928">
        <v>51</v>
      </c>
      <c r="AA928">
        <v>29</v>
      </c>
    </row>
    <row r="929" spans="1:27">
      <c r="A929" s="2">
        <v>43297</v>
      </c>
      <c r="B929">
        <v>307</v>
      </c>
      <c r="C929">
        <v>170</v>
      </c>
      <c r="D929">
        <v>71</v>
      </c>
      <c r="E929">
        <v>557</v>
      </c>
      <c r="F929">
        <v>342</v>
      </c>
      <c r="G929">
        <v>101</v>
      </c>
      <c r="H929">
        <v>76</v>
      </c>
      <c r="I929">
        <v>40</v>
      </c>
      <c r="J929">
        <v>160</v>
      </c>
      <c r="K929">
        <v>473</v>
      </c>
      <c r="L929">
        <v>95</v>
      </c>
      <c r="M929">
        <v>171</v>
      </c>
      <c r="N929">
        <v>380</v>
      </c>
      <c r="O929">
        <v>171</v>
      </c>
      <c r="P929">
        <v>804</v>
      </c>
      <c r="Q929">
        <v>517</v>
      </c>
      <c r="R929">
        <v>195</v>
      </c>
      <c r="S929">
        <v>875</v>
      </c>
      <c r="T929">
        <v>102</v>
      </c>
      <c r="U929">
        <v>408</v>
      </c>
      <c r="V929">
        <v>955</v>
      </c>
      <c r="W929">
        <v>547</v>
      </c>
      <c r="X929">
        <v>131</v>
      </c>
      <c r="Y929">
        <v>66</v>
      </c>
      <c r="Z929">
        <v>121</v>
      </c>
      <c r="AA929">
        <v>113</v>
      </c>
    </row>
    <row r="930" spans="1:27">
      <c r="A930" s="2">
        <v>43298</v>
      </c>
      <c r="B930">
        <v>305</v>
      </c>
      <c r="C930">
        <v>246</v>
      </c>
      <c r="D930">
        <v>126</v>
      </c>
      <c r="E930">
        <v>656</v>
      </c>
      <c r="F930">
        <v>484</v>
      </c>
      <c r="G930">
        <v>84</v>
      </c>
      <c r="H930">
        <v>97</v>
      </c>
      <c r="I930">
        <v>51</v>
      </c>
      <c r="J930">
        <v>182</v>
      </c>
      <c r="K930">
        <v>620</v>
      </c>
      <c r="L930">
        <v>133</v>
      </c>
      <c r="M930">
        <v>289</v>
      </c>
      <c r="N930">
        <v>517</v>
      </c>
      <c r="O930">
        <v>338</v>
      </c>
      <c r="P930">
        <v>1062</v>
      </c>
      <c r="Q930">
        <v>679</v>
      </c>
      <c r="R930">
        <v>221</v>
      </c>
      <c r="S930">
        <v>966</v>
      </c>
      <c r="T930">
        <v>183</v>
      </c>
      <c r="U930">
        <v>484</v>
      </c>
      <c r="V930">
        <v>1210</v>
      </c>
      <c r="W930">
        <v>693</v>
      </c>
      <c r="X930">
        <v>110</v>
      </c>
      <c r="Y930">
        <v>124</v>
      </c>
      <c r="Z930">
        <v>152</v>
      </c>
      <c r="AA930">
        <v>174</v>
      </c>
    </row>
    <row r="931" spans="1:27">
      <c r="A931" s="2">
        <v>43299</v>
      </c>
      <c r="B931">
        <v>302</v>
      </c>
      <c r="C931">
        <v>224</v>
      </c>
      <c r="D931">
        <v>136</v>
      </c>
      <c r="E931">
        <v>662</v>
      </c>
      <c r="F931">
        <v>393</v>
      </c>
      <c r="G931">
        <v>101</v>
      </c>
      <c r="H931">
        <v>73</v>
      </c>
      <c r="I931">
        <v>49</v>
      </c>
      <c r="J931">
        <v>227</v>
      </c>
      <c r="K931">
        <v>559</v>
      </c>
      <c r="L931">
        <v>162</v>
      </c>
      <c r="M931">
        <v>239</v>
      </c>
      <c r="N931">
        <v>464</v>
      </c>
      <c r="O931">
        <v>270</v>
      </c>
      <c r="P931">
        <v>973</v>
      </c>
      <c r="Q931">
        <v>601</v>
      </c>
      <c r="R931">
        <v>210</v>
      </c>
      <c r="S931">
        <v>856</v>
      </c>
      <c r="T931">
        <v>139</v>
      </c>
      <c r="U931">
        <v>476</v>
      </c>
      <c r="V931">
        <v>1092</v>
      </c>
      <c r="W931">
        <v>652</v>
      </c>
      <c r="X931">
        <v>63</v>
      </c>
      <c r="Y931">
        <v>88</v>
      </c>
      <c r="Z931">
        <v>134</v>
      </c>
      <c r="AA931">
        <v>131</v>
      </c>
    </row>
    <row r="932" spans="1:27">
      <c r="A932" s="2">
        <v>43300</v>
      </c>
      <c r="B932">
        <v>272</v>
      </c>
      <c r="C932">
        <v>245</v>
      </c>
      <c r="D932">
        <v>72</v>
      </c>
      <c r="E932">
        <v>584</v>
      </c>
      <c r="F932">
        <v>318</v>
      </c>
      <c r="G932">
        <v>81</v>
      </c>
      <c r="H932">
        <v>90</v>
      </c>
      <c r="I932">
        <v>34</v>
      </c>
      <c r="J932">
        <v>176</v>
      </c>
      <c r="K932">
        <v>489</v>
      </c>
      <c r="L932">
        <v>122</v>
      </c>
      <c r="M932">
        <v>244</v>
      </c>
      <c r="N932">
        <v>422</v>
      </c>
      <c r="O932">
        <v>183</v>
      </c>
      <c r="P932">
        <v>779</v>
      </c>
      <c r="Q932">
        <v>469</v>
      </c>
      <c r="R932">
        <v>139</v>
      </c>
      <c r="S932">
        <v>920</v>
      </c>
      <c r="T932">
        <v>112</v>
      </c>
      <c r="U932">
        <v>412</v>
      </c>
      <c r="V932">
        <v>1012</v>
      </c>
      <c r="W932">
        <v>576</v>
      </c>
      <c r="X932">
        <v>81</v>
      </c>
      <c r="Y932">
        <v>71</v>
      </c>
      <c r="Z932">
        <v>157</v>
      </c>
      <c r="AA932">
        <v>155</v>
      </c>
    </row>
    <row r="933" spans="1:27">
      <c r="A933" s="2">
        <v>43301</v>
      </c>
      <c r="B933">
        <v>309</v>
      </c>
      <c r="C933">
        <v>272</v>
      </c>
      <c r="D933">
        <v>88</v>
      </c>
      <c r="E933">
        <v>596</v>
      </c>
      <c r="F933">
        <v>392</v>
      </c>
      <c r="G933">
        <v>86</v>
      </c>
      <c r="H933">
        <v>99</v>
      </c>
      <c r="I933">
        <v>42</v>
      </c>
      <c r="J933">
        <v>164</v>
      </c>
      <c r="K933">
        <v>503</v>
      </c>
      <c r="L933">
        <v>111</v>
      </c>
      <c r="M933">
        <v>232</v>
      </c>
      <c r="N933">
        <v>428</v>
      </c>
      <c r="O933">
        <v>233</v>
      </c>
      <c r="P933">
        <v>878</v>
      </c>
      <c r="Q933">
        <v>563</v>
      </c>
      <c r="R933">
        <v>191</v>
      </c>
      <c r="S933">
        <v>1020</v>
      </c>
      <c r="T933">
        <v>165</v>
      </c>
      <c r="U933">
        <v>454</v>
      </c>
      <c r="V933">
        <v>1099</v>
      </c>
      <c r="W933">
        <v>775</v>
      </c>
      <c r="X933">
        <v>95</v>
      </c>
      <c r="Y933">
        <v>76</v>
      </c>
      <c r="Z933">
        <v>140</v>
      </c>
      <c r="AA933">
        <v>155</v>
      </c>
    </row>
    <row r="934" spans="1:27">
      <c r="A934" s="2">
        <v>43302</v>
      </c>
      <c r="B934">
        <v>210</v>
      </c>
      <c r="C934">
        <v>345</v>
      </c>
      <c r="D934">
        <v>127</v>
      </c>
      <c r="E934">
        <v>242</v>
      </c>
      <c r="F934">
        <v>264</v>
      </c>
      <c r="G934">
        <v>48</v>
      </c>
      <c r="H934">
        <v>69</v>
      </c>
      <c r="I934">
        <v>27</v>
      </c>
      <c r="J934">
        <v>76</v>
      </c>
      <c r="K934">
        <v>324</v>
      </c>
      <c r="L934">
        <v>211</v>
      </c>
      <c r="M934">
        <v>333</v>
      </c>
      <c r="N934">
        <v>296</v>
      </c>
      <c r="O934">
        <v>606</v>
      </c>
      <c r="P934">
        <v>557</v>
      </c>
      <c r="Q934">
        <v>810</v>
      </c>
      <c r="R934">
        <v>381</v>
      </c>
      <c r="S934">
        <v>1116</v>
      </c>
      <c r="T934">
        <v>221</v>
      </c>
      <c r="U934">
        <v>220</v>
      </c>
      <c r="V934">
        <v>1414</v>
      </c>
      <c r="W934">
        <v>936</v>
      </c>
      <c r="X934">
        <v>149</v>
      </c>
      <c r="Y934">
        <v>299</v>
      </c>
      <c r="Z934">
        <v>102</v>
      </c>
      <c r="AA934">
        <v>84</v>
      </c>
    </row>
    <row r="935" spans="1:27">
      <c r="A935" s="2">
        <v>43303</v>
      </c>
      <c r="B935">
        <v>117</v>
      </c>
      <c r="C935">
        <v>190</v>
      </c>
      <c r="D935">
        <v>64</v>
      </c>
      <c r="E935">
        <v>145</v>
      </c>
      <c r="F935">
        <v>154</v>
      </c>
      <c r="G935">
        <v>24</v>
      </c>
      <c r="H935">
        <v>50</v>
      </c>
      <c r="I935">
        <v>5</v>
      </c>
      <c r="J935">
        <v>51</v>
      </c>
      <c r="K935">
        <v>186</v>
      </c>
      <c r="L935">
        <v>74</v>
      </c>
      <c r="M935">
        <v>102</v>
      </c>
      <c r="N935">
        <v>136</v>
      </c>
      <c r="O935">
        <v>190</v>
      </c>
      <c r="P935">
        <v>251</v>
      </c>
      <c r="Q935">
        <v>327</v>
      </c>
      <c r="R935">
        <v>166</v>
      </c>
      <c r="S935">
        <v>618</v>
      </c>
      <c r="T935">
        <v>111</v>
      </c>
      <c r="U935">
        <v>110</v>
      </c>
      <c r="V935">
        <v>669</v>
      </c>
      <c r="W935">
        <v>459</v>
      </c>
      <c r="X935">
        <v>114</v>
      </c>
      <c r="Y935">
        <v>73</v>
      </c>
      <c r="Z935">
        <v>60</v>
      </c>
      <c r="AA935">
        <v>56</v>
      </c>
    </row>
    <row r="936" spans="1:27">
      <c r="A936" s="2">
        <v>43304</v>
      </c>
      <c r="B936">
        <v>325</v>
      </c>
      <c r="C936">
        <v>213</v>
      </c>
      <c r="D936">
        <v>62</v>
      </c>
      <c r="E936">
        <v>695</v>
      </c>
      <c r="F936">
        <v>431</v>
      </c>
      <c r="G936">
        <v>95</v>
      </c>
      <c r="H936">
        <v>83</v>
      </c>
      <c r="I936">
        <v>37</v>
      </c>
      <c r="J936">
        <v>204</v>
      </c>
      <c r="K936">
        <v>552</v>
      </c>
      <c r="L936">
        <v>116</v>
      </c>
      <c r="M936">
        <v>299</v>
      </c>
      <c r="N936">
        <v>469</v>
      </c>
      <c r="O936">
        <v>250</v>
      </c>
      <c r="P936">
        <v>1073</v>
      </c>
      <c r="Q936">
        <v>615</v>
      </c>
      <c r="R936">
        <v>178</v>
      </c>
      <c r="S936">
        <v>811</v>
      </c>
      <c r="T936">
        <v>166</v>
      </c>
      <c r="U936">
        <v>489</v>
      </c>
      <c r="V936">
        <v>1026</v>
      </c>
      <c r="W936">
        <v>536</v>
      </c>
      <c r="X936">
        <v>63</v>
      </c>
      <c r="Y936">
        <v>52</v>
      </c>
      <c r="Z936">
        <v>128</v>
      </c>
      <c r="AA936">
        <v>108</v>
      </c>
    </row>
    <row r="937" spans="1:27">
      <c r="A937" s="2">
        <v>43305</v>
      </c>
      <c r="B937">
        <v>352</v>
      </c>
      <c r="C937">
        <v>282</v>
      </c>
      <c r="D937">
        <v>90</v>
      </c>
      <c r="E937">
        <v>748</v>
      </c>
      <c r="F937">
        <v>444</v>
      </c>
      <c r="G937">
        <v>93</v>
      </c>
      <c r="H937">
        <v>81</v>
      </c>
      <c r="I937">
        <v>44</v>
      </c>
      <c r="J937">
        <v>231</v>
      </c>
      <c r="K937">
        <v>632</v>
      </c>
      <c r="L937">
        <v>137</v>
      </c>
      <c r="M937">
        <v>404</v>
      </c>
      <c r="N937">
        <v>539</v>
      </c>
      <c r="O937">
        <v>350</v>
      </c>
      <c r="P937">
        <v>1111</v>
      </c>
      <c r="Q937">
        <v>713</v>
      </c>
      <c r="R937">
        <v>208</v>
      </c>
      <c r="S937">
        <v>1061</v>
      </c>
      <c r="T937">
        <v>216</v>
      </c>
      <c r="U937">
        <v>515</v>
      </c>
      <c r="V937">
        <v>1356</v>
      </c>
      <c r="W937">
        <v>605</v>
      </c>
      <c r="X937">
        <v>85</v>
      </c>
      <c r="Y937">
        <v>122</v>
      </c>
      <c r="Z937">
        <v>130</v>
      </c>
      <c r="AA937">
        <v>143</v>
      </c>
    </row>
    <row r="938" spans="1:27">
      <c r="A938" s="2">
        <v>43306</v>
      </c>
      <c r="B938">
        <v>380</v>
      </c>
      <c r="C938">
        <v>258</v>
      </c>
      <c r="D938">
        <v>104</v>
      </c>
      <c r="E938">
        <v>749</v>
      </c>
      <c r="F938">
        <v>403</v>
      </c>
      <c r="G938">
        <v>87</v>
      </c>
      <c r="H938">
        <v>79</v>
      </c>
      <c r="I938">
        <v>50</v>
      </c>
      <c r="J938">
        <v>217</v>
      </c>
      <c r="K938">
        <v>609</v>
      </c>
      <c r="L938">
        <v>129</v>
      </c>
      <c r="M938">
        <v>390</v>
      </c>
      <c r="N938">
        <v>478</v>
      </c>
      <c r="O938">
        <v>263</v>
      </c>
      <c r="P938">
        <v>1011</v>
      </c>
      <c r="Q938">
        <v>621</v>
      </c>
      <c r="R938">
        <v>176</v>
      </c>
      <c r="S938">
        <v>912</v>
      </c>
      <c r="T938">
        <v>155</v>
      </c>
      <c r="U938">
        <v>476</v>
      </c>
      <c r="V938">
        <v>1201</v>
      </c>
      <c r="W938">
        <v>584</v>
      </c>
      <c r="X938">
        <v>47</v>
      </c>
      <c r="Y938">
        <v>79</v>
      </c>
      <c r="Z938">
        <v>173</v>
      </c>
      <c r="AA938">
        <v>141</v>
      </c>
    </row>
    <row r="939" spans="1:27">
      <c r="A939" s="2">
        <v>43307</v>
      </c>
      <c r="B939">
        <v>296</v>
      </c>
      <c r="C939">
        <v>249</v>
      </c>
      <c r="D939">
        <v>77</v>
      </c>
      <c r="E939">
        <v>724</v>
      </c>
      <c r="F939">
        <v>388</v>
      </c>
      <c r="G939">
        <v>110</v>
      </c>
      <c r="H939">
        <v>84</v>
      </c>
      <c r="I939">
        <v>30</v>
      </c>
      <c r="J939">
        <v>202</v>
      </c>
      <c r="K939">
        <v>581</v>
      </c>
      <c r="L939">
        <v>118</v>
      </c>
      <c r="M939">
        <v>353</v>
      </c>
      <c r="N939">
        <v>415</v>
      </c>
      <c r="O939">
        <v>237</v>
      </c>
      <c r="P939">
        <v>887</v>
      </c>
      <c r="Q939">
        <v>482</v>
      </c>
      <c r="R939">
        <v>158</v>
      </c>
      <c r="S939">
        <v>935</v>
      </c>
      <c r="T939">
        <v>137</v>
      </c>
      <c r="U939">
        <v>457</v>
      </c>
      <c r="V939">
        <v>1161</v>
      </c>
      <c r="W939">
        <v>626</v>
      </c>
      <c r="X939">
        <v>68</v>
      </c>
      <c r="Y939">
        <v>91</v>
      </c>
      <c r="Z939">
        <v>150</v>
      </c>
      <c r="AA939">
        <v>147</v>
      </c>
    </row>
    <row r="940" spans="1:27">
      <c r="A940" s="2">
        <v>43308</v>
      </c>
      <c r="B940">
        <v>239</v>
      </c>
      <c r="C940">
        <v>212</v>
      </c>
      <c r="D940">
        <v>82</v>
      </c>
      <c r="E940">
        <v>580</v>
      </c>
      <c r="F940">
        <v>316</v>
      </c>
      <c r="G940">
        <v>86</v>
      </c>
      <c r="H940">
        <v>107</v>
      </c>
      <c r="I940">
        <v>46</v>
      </c>
      <c r="J940">
        <v>211</v>
      </c>
      <c r="K940">
        <v>490</v>
      </c>
      <c r="L940">
        <v>108</v>
      </c>
      <c r="M940">
        <v>321</v>
      </c>
      <c r="N940">
        <v>369</v>
      </c>
      <c r="O940">
        <v>253</v>
      </c>
      <c r="P940">
        <v>777</v>
      </c>
      <c r="Q940">
        <v>474</v>
      </c>
      <c r="R940">
        <v>157</v>
      </c>
      <c r="S940">
        <v>767</v>
      </c>
      <c r="T940">
        <v>138</v>
      </c>
      <c r="U940">
        <v>415</v>
      </c>
      <c r="V940">
        <v>1001</v>
      </c>
      <c r="W940">
        <v>533</v>
      </c>
      <c r="X940">
        <v>47</v>
      </c>
      <c r="Y940">
        <v>64</v>
      </c>
      <c r="Z940">
        <v>150</v>
      </c>
      <c r="AA940">
        <v>124</v>
      </c>
    </row>
    <row r="941" spans="1:27">
      <c r="A941" s="2">
        <v>43309</v>
      </c>
      <c r="B941">
        <v>188</v>
      </c>
      <c r="C941">
        <v>223</v>
      </c>
      <c r="D941">
        <v>106</v>
      </c>
      <c r="E941">
        <v>229</v>
      </c>
      <c r="F941">
        <v>191</v>
      </c>
      <c r="G941">
        <v>45</v>
      </c>
      <c r="H941">
        <v>61</v>
      </c>
      <c r="I941">
        <v>21</v>
      </c>
      <c r="J941">
        <v>78</v>
      </c>
      <c r="K941">
        <v>234</v>
      </c>
      <c r="L941">
        <v>152</v>
      </c>
      <c r="M941">
        <v>250</v>
      </c>
      <c r="N941">
        <v>174</v>
      </c>
      <c r="O941">
        <v>417</v>
      </c>
      <c r="P941">
        <v>383</v>
      </c>
      <c r="Q941">
        <v>445</v>
      </c>
      <c r="R941">
        <v>188</v>
      </c>
      <c r="S941">
        <v>579</v>
      </c>
      <c r="T941">
        <v>150</v>
      </c>
      <c r="U941">
        <v>142</v>
      </c>
      <c r="V941">
        <v>836</v>
      </c>
      <c r="W941">
        <v>481</v>
      </c>
      <c r="X941">
        <v>117</v>
      </c>
      <c r="Y941">
        <v>223</v>
      </c>
      <c r="Z941">
        <v>88</v>
      </c>
      <c r="AA941">
        <v>83</v>
      </c>
    </row>
    <row r="942" spans="1:27">
      <c r="A942" s="2">
        <v>43310</v>
      </c>
      <c r="B942">
        <v>201</v>
      </c>
      <c r="C942">
        <v>323</v>
      </c>
      <c r="D942">
        <v>123</v>
      </c>
      <c r="E942">
        <v>186</v>
      </c>
      <c r="F942">
        <v>217</v>
      </c>
      <c r="G942">
        <v>28</v>
      </c>
      <c r="H942">
        <v>88</v>
      </c>
      <c r="I942">
        <v>12</v>
      </c>
      <c r="J942">
        <v>53</v>
      </c>
      <c r="K942">
        <v>208</v>
      </c>
      <c r="L942">
        <v>168</v>
      </c>
      <c r="M942">
        <v>289</v>
      </c>
      <c r="N942">
        <v>220</v>
      </c>
      <c r="O942">
        <v>456</v>
      </c>
      <c r="P942">
        <v>404</v>
      </c>
      <c r="Q942">
        <v>593</v>
      </c>
      <c r="R942">
        <v>350</v>
      </c>
      <c r="S942">
        <v>783</v>
      </c>
      <c r="T942">
        <v>201</v>
      </c>
      <c r="U942">
        <v>127</v>
      </c>
      <c r="V942">
        <v>1059</v>
      </c>
      <c r="W942">
        <v>657</v>
      </c>
      <c r="X942">
        <v>151</v>
      </c>
      <c r="Y942">
        <v>221</v>
      </c>
      <c r="Z942">
        <v>76</v>
      </c>
      <c r="AA942">
        <v>73</v>
      </c>
    </row>
    <row r="943" spans="1:27">
      <c r="A943" s="2">
        <v>43311</v>
      </c>
      <c r="B943">
        <v>401</v>
      </c>
      <c r="C943">
        <v>255</v>
      </c>
      <c r="D943">
        <v>84</v>
      </c>
      <c r="E943">
        <v>764</v>
      </c>
      <c r="F943">
        <v>501</v>
      </c>
      <c r="G943">
        <v>101</v>
      </c>
      <c r="H943">
        <v>84</v>
      </c>
      <c r="I943">
        <v>55</v>
      </c>
      <c r="J943">
        <v>243</v>
      </c>
      <c r="K943">
        <v>625</v>
      </c>
      <c r="L943">
        <v>163</v>
      </c>
      <c r="M943">
        <v>369</v>
      </c>
      <c r="N943">
        <v>507</v>
      </c>
      <c r="O943">
        <v>301</v>
      </c>
      <c r="P943">
        <v>1154</v>
      </c>
      <c r="Q943">
        <v>733</v>
      </c>
      <c r="R943">
        <v>225</v>
      </c>
      <c r="S943">
        <v>977</v>
      </c>
      <c r="T943">
        <v>186</v>
      </c>
      <c r="U943">
        <v>511</v>
      </c>
      <c r="V943">
        <v>1235</v>
      </c>
      <c r="W943">
        <v>573</v>
      </c>
      <c r="X943">
        <v>65</v>
      </c>
      <c r="Y943">
        <v>91</v>
      </c>
      <c r="Z943">
        <v>161</v>
      </c>
      <c r="AA943">
        <v>153</v>
      </c>
    </row>
    <row r="944" spans="1:27">
      <c r="A944" s="2">
        <v>43312</v>
      </c>
      <c r="B944">
        <v>339</v>
      </c>
      <c r="C944">
        <v>287</v>
      </c>
      <c r="D944">
        <v>119</v>
      </c>
      <c r="E944">
        <v>760</v>
      </c>
      <c r="F944">
        <v>469</v>
      </c>
      <c r="G944">
        <v>118</v>
      </c>
      <c r="H944">
        <v>87</v>
      </c>
      <c r="I944">
        <v>46</v>
      </c>
      <c r="J944">
        <v>248</v>
      </c>
      <c r="K944">
        <v>620</v>
      </c>
      <c r="L944">
        <v>115</v>
      </c>
      <c r="M944">
        <v>396</v>
      </c>
      <c r="N944">
        <v>525</v>
      </c>
      <c r="O944">
        <v>306</v>
      </c>
      <c r="P944">
        <v>1123</v>
      </c>
      <c r="Q944">
        <v>751</v>
      </c>
      <c r="R944">
        <v>211</v>
      </c>
      <c r="S944">
        <v>914</v>
      </c>
      <c r="T944">
        <v>178</v>
      </c>
      <c r="U944">
        <v>540</v>
      </c>
      <c r="V944">
        <v>1157</v>
      </c>
      <c r="W944">
        <v>635</v>
      </c>
      <c r="X944">
        <v>62</v>
      </c>
      <c r="Y944">
        <v>96</v>
      </c>
      <c r="Z944">
        <v>175</v>
      </c>
      <c r="AA944">
        <v>133</v>
      </c>
    </row>
    <row r="945" spans="1:27">
      <c r="A945" s="2">
        <v>43313</v>
      </c>
      <c r="B945">
        <v>377</v>
      </c>
      <c r="C945">
        <v>267</v>
      </c>
      <c r="D945">
        <v>90</v>
      </c>
      <c r="E945">
        <v>752</v>
      </c>
      <c r="F945">
        <v>449</v>
      </c>
      <c r="G945">
        <v>100</v>
      </c>
      <c r="H945">
        <v>85</v>
      </c>
      <c r="I945">
        <v>52</v>
      </c>
      <c r="J945">
        <v>238</v>
      </c>
      <c r="K945">
        <v>577</v>
      </c>
      <c r="L945">
        <v>118</v>
      </c>
      <c r="M945">
        <v>399</v>
      </c>
      <c r="N945">
        <v>484</v>
      </c>
      <c r="O945">
        <v>296</v>
      </c>
      <c r="P945">
        <v>1090</v>
      </c>
      <c r="Q945">
        <v>653</v>
      </c>
      <c r="R945">
        <v>227</v>
      </c>
      <c r="S945">
        <v>973</v>
      </c>
      <c r="T945">
        <v>187</v>
      </c>
      <c r="U945">
        <v>492</v>
      </c>
      <c r="V945">
        <v>1186</v>
      </c>
      <c r="W945">
        <v>613</v>
      </c>
      <c r="X945">
        <v>68</v>
      </c>
      <c r="Y945">
        <v>75</v>
      </c>
      <c r="Z945">
        <v>169</v>
      </c>
      <c r="AA945">
        <v>152</v>
      </c>
    </row>
    <row r="946" spans="1:27">
      <c r="A946" s="2">
        <v>43314</v>
      </c>
      <c r="B946">
        <v>407</v>
      </c>
      <c r="C946">
        <v>284</v>
      </c>
      <c r="D946">
        <v>93</v>
      </c>
      <c r="E946">
        <v>726</v>
      </c>
      <c r="F946">
        <v>480</v>
      </c>
      <c r="G946">
        <v>87</v>
      </c>
      <c r="H946">
        <v>76</v>
      </c>
      <c r="I946">
        <v>50</v>
      </c>
      <c r="J946">
        <v>201</v>
      </c>
      <c r="K946">
        <v>643</v>
      </c>
      <c r="L946">
        <v>131</v>
      </c>
      <c r="M946">
        <v>381</v>
      </c>
      <c r="N946">
        <v>544</v>
      </c>
      <c r="O946">
        <v>303</v>
      </c>
      <c r="P946">
        <v>1020</v>
      </c>
      <c r="Q946">
        <v>651</v>
      </c>
      <c r="R946">
        <v>211</v>
      </c>
      <c r="S946">
        <v>990</v>
      </c>
      <c r="T946">
        <v>193</v>
      </c>
      <c r="U946">
        <v>465</v>
      </c>
      <c r="V946">
        <v>1283</v>
      </c>
      <c r="W946">
        <v>708</v>
      </c>
      <c r="X946">
        <v>45</v>
      </c>
      <c r="Y946">
        <v>122</v>
      </c>
      <c r="Z946">
        <v>150</v>
      </c>
      <c r="AA946">
        <v>159</v>
      </c>
    </row>
    <row r="947" spans="1:27">
      <c r="A947" s="2">
        <v>43315</v>
      </c>
      <c r="B947">
        <v>239</v>
      </c>
      <c r="C947">
        <v>149</v>
      </c>
      <c r="D947">
        <v>53</v>
      </c>
      <c r="E947">
        <v>499</v>
      </c>
      <c r="F947">
        <v>245</v>
      </c>
      <c r="G947">
        <v>107</v>
      </c>
      <c r="H947">
        <v>78</v>
      </c>
      <c r="I947">
        <v>27</v>
      </c>
      <c r="J947">
        <v>141</v>
      </c>
      <c r="K947">
        <v>364</v>
      </c>
      <c r="L947">
        <v>86</v>
      </c>
      <c r="M947">
        <v>237</v>
      </c>
      <c r="N947">
        <v>280</v>
      </c>
      <c r="O947">
        <v>161</v>
      </c>
      <c r="P947">
        <v>609</v>
      </c>
      <c r="Q947">
        <v>354</v>
      </c>
      <c r="R947">
        <v>131</v>
      </c>
      <c r="S947">
        <v>659</v>
      </c>
      <c r="T947">
        <v>92</v>
      </c>
      <c r="U947">
        <v>328</v>
      </c>
      <c r="V947">
        <v>839</v>
      </c>
      <c r="W947">
        <v>422</v>
      </c>
      <c r="X947">
        <v>30</v>
      </c>
      <c r="Y947">
        <v>27</v>
      </c>
      <c r="Z947">
        <v>130</v>
      </c>
      <c r="AA947">
        <v>116</v>
      </c>
    </row>
    <row r="948" spans="1:27">
      <c r="A948" s="2">
        <v>43316</v>
      </c>
      <c r="B948">
        <v>95</v>
      </c>
      <c r="C948">
        <v>359</v>
      </c>
      <c r="D948">
        <v>144</v>
      </c>
      <c r="E948">
        <v>297</v>
      </c>
      <c r="F948">
        <v>285</v>
      </c>
      <c r="G948">
        <v>49</v>
      </c>
      <c r="H948">
        <v>72</v>
      </c>
      <c r="I948">
        <v>24</v>
      </c>
      <c r="J948">
        <v>78</v>
      </c>
      <c r="K948">
        <v>352</v>
      </c>
      <c r="L948">
        <v>300</v>
      </c>
      <c r="M948">
        <v>366</v>
      </c>
      <c r="N948">
        <v>310</v>
      </c>
      <c r="O948">
        <v>647</v>
      </c>
      <c r="P948">
        <v>524</v>
      </c>
      <c r="Q948">
        <v>836</v>
      </c>
      <c r="R948">
        <v>429</v>
      </c>
      <c r="S948">
        <v>996</v>
      </c>
      <c r="T948">
        <v>236</v>
      </c>
      <c r="U948">
        <v>222</v>
      </c>
      <c r="V948">
        <v>1520</v>
      </c>
      <c r="W948">
        <v>839</v>
      </c>
      <c r="X948">
        <v>171</v>
      </c>
      <c r="Y948">
        <v>272</v>
      </c>
      <c r="Z948">
        <v>88</v>
      </c>
      <c r="AA948">
        <v>112</v>
      </c>
    </row>
    <row r="949" spans="1:27">
      <c r="A949" s="2">
        <v>43317</v>
      </c>
      <c r="B949">
        <v>147</v>
      </c>
      <c r="C949">
        <v>192</v>
      </c>
      <c r="D949">
        <v>77</v>
      </c>
      <c r="E949">
        <v>158</v>
      </c>
      <c r="F949">
        <v>139</v>
      </c>
      <c r="G949">
        <v>25</v>
      </c>
      <c r="H949">
        <v>71</v>
      </c>
      <c r="I949">
        <v>29</v>
      </c>
      <c r="J949">
        <v>45</v>
      </c>
      <c r="K949">
        <v>166</v>
      </c>
      <c r="L949">
        <v>154</v>
      </c>
      <c r="M949">
        <v>175</v>
      </c>
      <c r="N949">
        <v>135</v>
      </c>
      <c r="O949">
        <v>226</v>
      </c>
      <c r="P949">
        <v>394</v>
      </c>
      <c r="Q949">
        <v>592</v>
      </c>
      <c r="R949">
        <v>253</v>
      </c>
      <c r="S949">
        <v>340</v>
      </c>
      <c r="T949">
        <v>104</v>
      </c>
      <c r="U949">
        <v>94</v>
      </c>
      <c r="V949">
        <v>693</v>
      </c>
      <c r="W949">
        <v>255</v>
      </c>
      <c r="X949">
        <v>40</v>
      </c>
      <c r="Y949">
        <v>209</v>
      </c>
      <c r="Z949">
        <v>49</v>
      </c>
      <c r="AA949">
        <v>56</v>
      </c>
    </row>
    <row r="950" spans="1:27">
      <c r="A950" s="2">
        <v>43318</v>
      </c>
      <c r="B950">
        <v>331</v>
      </c>
      <c r="C950">
        <v>219</v>
      </c>
      <c r="D950">
        <v>87</v>
      </c>
      <c r="E950">
        <v>710</v>
      </c>
      <c r="F950">
        <v>441</v>
      </c>
      <c r="G950">
        <v>101</v>
      </c>
      <c r="H950">
        <v>96</v>
      </c>
      <c r="I950">
        <v>52</v>
      </c>
      <c r="J950">
        <v>218</v>
      </c>
      <c r="K950">
        <v>564</v>
      </c>
      <c r="L950">
        <v>111</v>
      </c>
      <c r="M950">
        <v>356</v>
      </c>
      <c r="N950">
        <v>487</v>
      </c>
      <c r="O950">
        <v>280</v>
      </c>
      <c r="P950">
        <v>1085</v>
      </c>
      <c r="Q950">
        <v>650</v>
      </c>
      <c r="R950">
        <v>195</v>
      </c>
      <c r="S950">
        <v>920</v>
      </c>
      <c r="T950">
        <v>195</v>
      </c>
      <c r="U950">
        <v>508</v>
      </c>
      <c r="V950">
        <v>1177</v>
      </c>
      <c r="W950">
        <v>515</v>
      </c>
      <c r="X950">
        <v>62</v>
      </c>
      <c r="Y950">
        <v>88</v>
      </c>
      <c r="Z950">
        <v>149</v>
      </c>
      <c r="AA950">
        <v>113</v>
      </c>
    </row>
    <row r="951" spans="1:27">
      <c r="A951" s="2">
        <v>43319</v>
      </c>
      <c r="B951">
        <v>470</v>
      </c>
      <c r="C951">
        <v>295</v>
      </c>
      <c r="D951">
        <v>120</v>
      </c>
      <c r="E951">
        <v>857</v>
      </c>
      <c r="F951">
        <v>549</v>
      </c>
      <c r="G951">
        <v>93</v>
      </c>
      <c r="H951">
        <v>82</v>
      </c>
      <c r="I951">
        <v>50</v>
      </c>
      <c r="J951">
        <v>242</v>
      </c>
      <c r="K951">
        <v>680</v>
      </c>
      <c r="L951">
        <v>178</v>
      </c>
      <c r="M951">
        <v>486</v>
      </c>
      <c r="N951">
        <v>579</v>
      </c>
      <c r="O951">
        <v>447</v>
      </c>
      <c r="P951">
        <v>1231</v>
      </c>
      <c r="Q951">
        <v>848</v>
      </c>
      <c r="R951">
        <v>238</v>
      </c>
      <c r="S951">
        <v>1084</v>
      </c>
      <c r="T951">
        <v>235</v>
      </c>
      <c r="U951">
        <v>573</v>
      </c>
      <c r="V951">
        <v>1601</v>
      </c>
      <c r="W951">
        <v>713</v>
      </c>
      <c r="X951">
        <v>108</v>
      </c>
      <c r="Y951">
        <v>185</v>
      </c>
      <c r="Z951">
        <v>189</v>
      </c>
      <c r="AA951">
        <v>137</v>
      </c>
    </row>
    <row r="952" spans="1:27">
      <c r="A952" s="2">
        <v>43320</v>
      </c>
      <c r="B952">
        <v>278</v>
      </c>
      <c r="C952">
        <v>180</v>
      </c>
      <c r="D952">
        <v>52</v>
      </c>
      <c r="E952">
        <v>690</v>
      </c>
      <c r="F952">
        <v>377</v>
      </c>
      <c r="G952">
        <v>108</v>
      </c>
      <c r="H952">
        <v>83</v>
      </c>
      <c r="I952">
        <v>27</v>
      </c>
      <c r="J952">
        <v>203</v>
      </c>
      <c r="K952">
        <v>536</v>
      </c>
      <c r="L952">
        <v>133</v>
      </c>
      <c r="M952">
        <v>356</v>
      </c>
      <c r="N952">
        <v>431</v>
      </c>
      <c r="O952">
        <v>247</v>
      </c>
      <c r="P952">
        <v>928</v>
      </c>
      <c r="Q952">
        <v>532</v>
      </c>
      <c r="R952">
        <v>170</v>
      </c>
      <c r="S952">
        <v>801</v>
      </c>
      <c r="T952">
        <v>141</v>
      </c>
      <c r="U952">
        <v>438</v>
      </c>
      <c r="V952">
        <v>1095</v>
      </c>
      <c r="W952">
        <v>507</v>
      </c>
      <c r="X952">
        <v>42</v>
      </c>
      <c r="Y952">
        <v>76</v>
      </c>
      <c r="Z952">
        <v>135</v>
      </c>
      <c r="AA952">
        <v>136</v>
      </c>
    </row>
    <row r="953" spans="1:27">
      <c r="A953" s="2">
        <v>43321</v>
      </c>
      <c r="B953">
        <v>385</v>
      </c>
      <c r="C953">
        <v>246</v>
      </c>
      <c r="D953">
        <v>91</v>
      </c>
      <c r="E953">
        <v>773</v>
      </c>
      <c r="F953">
        <v>417</v>
      </c>
      <c r="G953">
        <v>95</v>
      </c>
      <c r="H953">
        <v>84</v>
      </c>
      <c r="I953">
        <v>46</v>
      </c>
      <c r="J953">
        <v>227</v>
      </c>
      <c r="K953">
        <v>602</v>
      </c>
      <c r="L953">
        <v>140</v>
      </c>
      <c r="M953">
        <v>388</v>
      </c>
      <c r="N953">
        <v>489</v>
      </c>
      <c r="O953">
        <v>319</v>
      </c>
      <c r="P953">
        <v>1059</v>
      </c>
      <c r="Q953">
        <v>657</v>
      </c>
      <c r="R953">
        <v>223</v>
      </c>
      <c r="S953">
        <v>953</v>
      </c>
      <c r="T953">
        <v>198</v>
      </c>
      <c r="U953">
        <v>493</v>
      </c>
      <c r="V953">
        <v>1222</v>
      </c>
      <c r="W953">
        <v>640</v>
      </c>
      <c r="X953">
        <v>61</v>
      </c>
      <c r="Y953">
        <v>107</v>
      </c>
      <c r="Z953">
        <v>177</v>
      </c>
      <c r="AA953">
        <v>124</v>
      </c>
    </row>
    <row r="954" spans="1:27">
      <c r="A954" s="2">
        <v>43322</v>
      </c>
      <c r="B954">
        <v>312</v>
      </c>
      <c r="C954">
        <v>266</v>
      </c>
      <c r="D954">
        <v>88</v>
      </c>
      <c r="E954">
        <v>707</v>
      </c>
      <c r="F954">
        <v>370</v>
      </c>
      <c r="G954">
        <v>98</v>
      </c>
      <c r="H954">
        <v>106</v>
      </c>
      <c r="I954">
        <v>44</v>
      </c>
      <c r="J954">
        <v>184</v>
      </c>
      <c r="K954">
        <v>586</v>
      </c>
      <c r="L954">
        <v>132</v>
      </c>
      <c r="M954">
        <v>358</v>
      </c>
      <c r="N954">
        <v>429</v>
      </c>
      <c r="O954">
        <v>317</v>
      </c>
      <c r="P954">
        <v>936</v>
      </c>
      <c r="Q954">
        <v>639</v>
      </c>
      <c r="R954">
        <v>238</v>
      </c>
      <c r="S954">
        <v>1009</v>
      </c>
      <c r="T954">
        <v>175</v>
      </c>
      <c r="U954">
        <v>464</v>
      </c>
      <c r="V954">
        <v>1280</v>
      </c>
      <c r="W954">
        <v>686</v>
      </c>
      <c r="X954">
        <v>77</v>
      </c>
      <c r="Y954">
        <v>128</v>
      </c>
      <c r="Z954">
        <v>168</v>
      </c>
      <c r="AA954">
        <v>134</v>
      </c>
    </row>
    <row r="955" spans="1:27">
      <c r="A955" s="2">
        <v>43323</v>
      </c>
      <c r="B955">
        <v>224</v>
      </c>
      <c r="C955">
        <v>403</v>
      </c>
      <c r="D955">
        <v>133</v>
      </c>
      <c r="E955">
        <v>301</v>
      </c>
      <c r="F955">
        <v>235</v>
      </c>
      <c r="G955">
        <v>39</v>
      </c>
      <c r="H955">
        <v>81</v>
      </c>
      <c r="I955">
        <v>27</v>
      </c>
      <c r="J955">
        <v>72</v>
      </c>
      <c r="K955">
        <v>325</v>
      </c>
      <c r="L955">
        <v>182</v>
      </c>
      <c r="M955">
        <v>371</v>
      </c>
      <c r="N955">
        <v>249</v>
      </c>
      <c r="O955">
        <v>595</v>
      </c>
      <c r="P955">
        <v>563</v>
      </c>
      <c r="Q955">
        <v>849</v>
      </c>
      <c r="R955">
        <v>419</v>
      </c>
      <c r="S955">
        <v>627</v>
      </c>
      <c r="T955">
        <v>241</v>
      </c>
      <c r="U955">
        <v>197</v>
      </c>
      <c r="V955">
        <v>1468</v>
      </c>
      <c r="W955">
        <v>768</v>
      </c>
      <c r="X955">
        <v>220</v>
      </c>
      <c r="Y955">
        <v>255</v>
      </c>
      <c r="Z955">
        <v>82</v>
      </c>
      <c r="AA955">
        <v>87</v>
      </c>
    </row>
    <row r="956" spans="1:27">
      <c r="A956" s="2">
        <v>43324</v>
      </c>
      <c r="B956">
        <v>344</v>
      </c>
      <c r="C956">
        <v>615</v>
      </c>
      <c r="D956">
        <v>161</v>
      </c>
      <c r="E956">
        <v>303</v>
      </c>
      <c r="F956">
        <v>382</v>
      </c>
      <c r="G956">
        <v>30</v>
      </c>
      <c r="H956">
        <v>99</v>
      </c>
      <c r="I956">
        <v>27</v>
      </c>
      <c r="J956">
        <v>66</v>
      </c>
      <c r="K956">
        <v>280</v>
      </c>
      <c r="L956">
        <v>179</v>
      </c>
      <c r="M956">
        <v>426</v>
      </c>
      <c r="N956">
        <v>353</v>
      </c>
      <c r="O956">
        <v>813</v>
      </c>
      <c r="P956">
        <v>720</v>
      </c>
      <c r="Q956">
        <v>1113</v>
      </c>
      <c r="R956">
        <v>644</v>
      </c>
      <c r="S956">
        <v>1174</v>
      </c>
      <c r="T956">
        <v>364</v>
      </c>
      <c r="U956">
        <v>192</v>
      </c>
      <c r="V956">
        <v>1860</v>
      </c>
      <c r="W956">
        <v>945</v>
      </c>
      <c r="X956">
        <v>302</v>
      </c>
      <c r="Y956">
        <v>416</v>
      </c>
      <c r="Z956">
        <v>67</v>
      </c>
      <c r="AA956">
        <v>111</v>
      </c>
    </row>
    <row r="957" spans="1:27">
      <c r="A957" s="2">
        <v>43325</v>
      </c>
      <c r="B957">
        <v>284</v>
      </c>
      <c r="C957">
        <v>191</v>
      </c>
      <c r="D957">
        <v>65</v>
      </c>
      <c r="E957">
        <v>695</v>
      </c>
      <c r="F957">
        <v>421</v>
      </c>
      <c r="G957">
        <v>105</v>
      </c>
      <c r="H957">
        <v>84</v>
      </c>
      <c r="I957">
        <v>40</v>
      </c>
      <c r="J957">
        <v>209</v>
      </c>
      <c r="K957">
        <v>546</v>
      </c>
      <c r="L957">
        <v>116</v>
      </c>
      <c r="M957">
        <v>312</v>
      </c>
      <c r="N957">
        <v>466</v>
      </c>
      <c r="O957">
        <v>253</v>
      </c>
      <c r="P957">
        <v>974</v>
      </c>
      <c r="Q957">
        <v>555</v>
      </c>
      <c r="R957">
        <v>196</v>
      </c>
      <c r="S957">
        <v>748</v>
      </c>
      <c r="T957">
        <v>137</v>
      </c>
      <c r="U957">
        <v>466</v>
      </c>
      <c r="V957">
        <v>1024</v>
      </c>
      <c r="W957">
        <v>441</v>
      </c>
      <c r="X957">
        <v>52</v>
      </c>
      <c r="Y957">
        <v>75</v>
      </c>
      <c r="Z957">
        <v>153</v>
      </c>
      <c r="AA957">
        <v>114</v>
      </c>
    </row>
    <row r="958" spans="1:27">
      <c r="A958" s="2">
        <v>43326</v>
      </c>
      <c r="B958">
        <v>275</v>
      </c>
      <c r="C958">
        <v>115</v>
      </c>
      <c r="D958">
        <v>54</v>
      </c>
      <c r="E958">
        <v>493</v>
      </c>
      <c r="F958">
        <v>269</v>
      </c>
      <c r="G958">
        <v>105</v>
      </c>
      <c r="H958">
        <v>70</v>
      </c>
      <c r="I958">
        <v>35</v>
      </c>
      <c r="J958">
        <v>160</v>
      </c>
      <c r="K958">
        <v>441</v>
      </c>
      <c r="L958">
        <v>114</v>
      </c>
      <c r="M958">
        <v>213</v>
      </c>
      <c r="N958">
        <v>278</v>
      </c>
      <c r="O958">
        <v>133</v>
      </c>
      <c r="P958">
        <v>582</v>
      </c>
      <c r="Q958">
        <v>361</v>
      </c>
      <c r="R958">
        <v>78</v>
      </c>
      <c r="S958">
        <v>592</v>
      </c>
      <c r="T958">
        <v>90</v>
      </c>
      <c r="U958">
        <v>312</v>
      </c>
      <c r="V958">
        <v>714</v>
      </c>
      <c r="W958">
        <v>322</v>
      </c>
      <c r="X958">
        <v>29</v>
      </c>
      <c r="Y958">
        <v>29</v>
      </c>
      <c r="Z958">
        <v>117</v>
      </c>
      <c r="AA958">
        <v>90</v>
      </c>
    </row>
    <row r="959" spans="1:27">
      <c r="A959" s="2">
        <v>43327</v>
      </c>
      <c r="B959">
        <v>287</v>
      </c>
      <c r="C959">
        <v>131</v>
      </c>
      <c r="D959">
        <v>64</v>
      </c>
      <c r="E959">
        <v>597</v>
      </c>
      <c r="F959">
        <v>304</v>
      </c>
      <c r="G959">
        <v>100</v>
      </c>
      <c r="H959">
        <v>76</v>
      </c>
      <c r="I959">
        <v>32</v>
      </c>
      <c r="J959">
        <v>172</v>
      </c>
      <c r="K959">
        <v>468</v>
      </c>
      <c r="L959">
        <v>114</v>
      </c>
      <c r="M959">
        <v>177</v>
      </c>
      <c r="N959">
        <v>317</v>
      </c>
      <c r="O959">
        <v>159</v>
      </c>
      <c r="P959">
        <v>721</v>
      </c>
      <c r="Q959">
        <v>378</v>
      </c>
      <c r="R959">
        <v>100</v>
      </c>
      <c r="S959">
        <v>714</v>
      </c>
      <c r="T959">
        <v>121</v>
      </c>
      <c r="U959">
        <v>388</v>
      </c>
      <c r="V959">
        <v>828</v>
      </c>
      <c r="W959">
        <v>510</v>
      </c>
      <c r="X959">
        <v>46</v>
      </c>
      <c r="Y959">
        <v>51</v>
      </c>
      <c r="Z959">
        <v>133</v>
      </c>
      <c r="AA959">
        <v>121</v>
      </c>
    </row>
    <row r="960" spans="1:27">
      <c r="A960" s="2">
        <v>43328</v>
      </c>
      <c r="B960">
        <v>358</v>
      </c>
      <c r="C960">
        <v>242</v>
      </c>
      <c r="D960">
        <v>93</v>
      </c>
      <c r="E960">
        <v>764</v>
      </c>
      <c r="F960">
        <v>446</v>
      </c>
      <c r="G960">
        <v>92</v>
      </c>
      <c r="H960">
        <v>80</v>
      </c>
      <c r="I960">
        <v>40</v>
      </c>
      <c r="J960">
        <v>190</v>
      </c>
      <c r="K960">
        <v>576</v>
      </c>
      <c r="L960">
        <v>133</v>
      </c>
      <c r="M960">
        <v>371</v>
      </c>
      <c r="N960">
        <v>423</v>
      </c>
      <c r="O960">
        <v>284</v>
      </c>
      <c r="P960">
        <v>981</v>
      </c>
      <c r="Q960">
        <v>646</v>
      </c>
      <c r="R960">
        <v>157</v>
      </c>
      <c r="S960">
        <v>885</v>
      </c>
      <c r="T960">
        <v>155</v>
      </c>
      <c r="U960">
        <v>486</v>
      </c>
      <c r="V960">
        <v>1222</v>
      </c>
      <c r="W960">
        <v>579</v>
      </c>
      <c r="X960">
        <v>73</v>
      </c>
      <c r="Y960">
        <v>119</v>
      </c>
      <c r="Z960">
        <v>163</v>
      </c>
      <c r="AA960">
        <v>114</v>
      </c>
    </row>
    <row r="961" spans="1:27">
      <c r="A961" s="2">
        <v>43329</v>
      </c>
      <c r="B961">
        <v>216</v>
      </c>
      <c r="C961">
        <v>142</v>
      </c>
      <c r="D961">
        <v>51</v>
      </c>
      <c r="E961">
        <v>500</v>
      </c>
      <c r="F961">
        <v>281</v>
      </c>
      <c r="G961">
        <v>94</v>
      </c>
      <c r="H961">
        <v>55</v>
      </c>
      <c r="I961">
        <v>44</v>
      </c>
      <c r="J961">
        <v>164</v>
      </c>
      <c r="K961">
        <v>380</v>
      </c>
      <c r="L961">
        <v>112</v>
      </c>
      <c r="M961">
        <v>265</v>
      </c>
      <c r="N961">
        <v>319</v>
      </c>
      <c r="O961">
        <v>151</v>
      </c>
      <c r="P961">
        <v>686</v>
      </c>
      <c r="Q961">
        <v>413</v>
      </c>
      <c r="R961">
        <v>118</v>
      </c>
      <c r="S961">
        <v>649</v>
      </c>
      <c r="T961">
        <v>89</v>
      </c>
      <c r="U961">
        <v>321</v>
      </c>
      <c r="V961">
        <v>844</v>
      </c>
      <c r="W961">
        <v>384</v>
      </c>
      <c r="X961">
        <v>29</v>
      </c>
      <c r="Y961">
        <v>47</v>
      </c>
      <c r="Z961">
        <v>118</v>
      </c>
      <c r="AA961">
        <v>106</v>
      </c>
    </row>
    <row r="962" spans="1:27">
      <c r="A962" s="2">
        <v>43330</v>
      </c>
      <c r="B962">
        <v>73</v>
      </c>
      <c r="C962">
        <v>261</v>
      </c>
      <c r="D962">
        <v>113</v>
      </c>
      <c r="E962">
        <v>308</v>
      </c>
      <c r="F962">
        <v>251</v>
      </c>
      <c r="G962">
        <v>40</v>
      </c>
      <c r="H962">
        <v>84</v>
      </c>
      <c r="I962">
        <v>21</v>
      </c>
      <c r="J962">
        <v>56</v>
      </c>
      <c r="K962">
        <v>279</v>
      </c>
      <c r="L962">
        <v>180</v>
      </c>
      <c r="M962">
        <v>335</v>
      </c>
      <c r="N962">
        <v>238</v>
      </c>
      <c r="O962">
        <v>442</v>
      </c>
      <c r="P962">
        <v>459</v>
      </c>
      <c r="Q962">
        <v>529</v>
      </c>
      <c r="R962">
        <v>290</v>
      </c>
      <c r="S962">
        <v>841</v>
      </c>
      <c r="T962">
        <v>156</v>
      </c>
      <c r="U962">
        <v>218</v>
      </c>
      <c r="V962">
        <v>1171</v>
      </c>
      <c r="W962">
        <v>643</v>
      </c>
      <c r="X962">
        <v>96</v>
      </c>
      <c r="Y962">
        <v>241</v>
      </c>
      <c r="Z962">
        <v>77</v>
      </c>
      <c r="AA962">
        <v>89</v>
      </c>
    </row>
    <row r="963" spans="1:27">
      <c r="A963" s="2">
        <v>43331</v>
      </c>
      <c r="B963">
        <v>82</v>
      </c>
      <c r="C963">
        <v>500</v>
      </c>
      <c r="D963">
        <v>145</v>
      </c>
      <c r="E963">
        <v>281</v>
      </c>
      <c r="F963">
        <v>345</v>
      </c>
      <c r="G963">
        <v>36</v>
      </c>
      <c r="H963">
        <v>88</v>
      </c>
      <c r="I963">
        <v>22</v>
      </c>
      <c r="J963">
        <v>58</v>
      </c>
      <c r="K963">
        <v>290</v>
      </c>
      <c r="L963">
        <v>185</v>
      </c>
      <c r="M963">
        <v>338</v>
      </c>
      <c r="N963">
        <v>450</v>
      </c>
      <c r="O963">
        <v>872</v>
      </c>
      <c r="P963">
        <v>666</v>
      </c>
      <c r="Q963">
        <v>932</v>
      </c>
      <c r="R963">
        <v>606</v>
      </c>
      <c r="S963">
        <v>1135</v>
      </c>
      <c r="T963">
        <v>331</v>
      </c>
      <c r="U963">
        <v>212</v>
      </c>
      <c r="V963">
        <v>1718</v>
      </c>
      <c r="W963">
        <v>1021</v>
      </c>
      <c r="X963">
        <v>156</v>
      </c>
      <c r="Y963">
        <v>395</v>
      </c>
      <c r="Z963">
        <v>74</v>
      </c>
      <c r="AA963">
        <v>85</v>
      </c>
    </row>
    <row r="964" spans="1:27">
      <c r="A964" s="2">
        <v>43332</v>
      </c>
      <c r="B964">
        <v>339</v>
      </c>
      <c r="C964">
        <v>150</v>
      </c>
      <c r="D964">
        <v>61</v>
      </c>
      <c r="E964">
        <v>654</v>
      </c>
      <c r="F964">
        <v>359</v>
      </c>
      <c r="G964">
        <v>104</v>
      </c>
      <c r="H964">
        <v>78</v>
      </c>
      <c r="I964">
        <v>37</v>
      </c>
      <c r="J964">
        <v>224</v>
      </c>
      <c r="K964">
        <v>523</v>
      </c>
      <c r="L964">
        <v>132</v>
      </c>
      <c r="M964">
        <v>286</v>
      </c>
      <c r="N964">
        <v>413</v>
      </c>
      <c r="O964">
        <v>203</v>
      </c>
      <c r="P964">
        <v>864</v>
      </c>
      <c r="Q964">
        <v>486</v>
      </c>
      <c r="R964">
        <v>195</v>
      </c>
      <c r="S964">
        <v>721</v>
      </c>
      <c r="T964">
        <v>123</v>
      </c>
      <c r="U964">
        <v>472</v>
      </c>
      <c r="V964">
        <v>933</v>
      </c>
      <c r="W964">
        <v>439</v>
      </c>
      <c r="X964">
        <v>57</v>
      </c>
      <c r="Y964">
        <v>43</v>
      </c>
      <c r="Z964">
        <v>169</v>
      </c>
      <c r="AA964">
        <v>97</v>
      </c>
    </row>
    <row r="965" spans="1:27">
      <c r="A965" s="2">
        <v>43333</v>
      </c>
      <c r="B965">
        <v>312</v>
      </c>
      <c r="C965">
        <v>166</v>
      </c>
      <c r="D965">
        <v>65</v>
      </c>
      <c r="E965">
        <v>591</v>
      </c>
      <c r="F965">
        <v>327</v>
      </c>
      <c r="G965">
        <v>108</v>
      </c>
      <c r="H965">
        <v>84</v>
      </c>
      <c r="I965">
        <v>37</v>
      </c>
      <c r="J965">
        <v>188</v>
      </c>
      <c r="K965">
        <v>456</v>
      </c>
      <c r="L965">
        <v>125</v>
      </c>
      <c r="M965">
        <v>284</v>
      </c>
      <c r="N965">
        <v>401</v>
      </c>
      <c r="O965">
        <v>153</v>
      </c>
      <c r="P965">
        <v>666</v>
      </c>
      <c r="Q965">
        <v>371</v>
      </c>
      <c r="R965">
        <v>117</v>
      </c>
      <c r="S965">
        <v>723</v>
      </c>
      <c r="T965">
        <v>101</v>
      </c>
      <c r="U965">
        <v>360</v>
      </c>
      <c r="V965">
        <v>849</v>
      </c>
      <c r="W965">
        <v>462</v>
      </c>
      <c r="X965">
        <v>45</v>
      </c>
      <c r="Y965">
        <v>24</v>
      </c>
      <c r="Z965">
        <v>110</v>
      </c>
      <c r="AA965">
        <v>114</v>
      </c>
    </row>
    <row r="966" spans="1:27">
      <c r="A966" s="2">
        <v>43334</v>
      </c>
      <c r="B966">
        <v>292</v>
      </c>
      <c r="C966">
        <v>153</v>
      </c>
      <c r="D966">
        <v>64</v>
      </c>
      <c r="E966">
        <v>663</v>
      </c>
      <c r="F966">
        <v>338</v>
      </c>
      <c r="G966">
        <v>83</v>
      </c>
      <c r="H966">
        <v>63</v>
      </c>
      <c r="I966">
        <v>40</v>
      </c>
      <c r="J966">
        <v>183</v>
      </c>
      <c r="K966">
        <v>443</v>
      </c>
      <c r="L966">
        <v>124</v>
      </c>
      <c r="M966">
        <v>294</v>
      </c>
      <c r="N966">
        <v>401</v>
      </c>
      <c r="O966">
        <v>134</v>
      </c>
      <c r="P966">
        <v>809</v>
      </c>
      <c r="Q966">
        <v>461</v>
      </c>
      <c r="R966">
        <v>152</v>
      </c>
      <c r="S966">
        <v>679</v>
      </c>
      <c r="T966">
        <v>93</v>
      </c>
      <c r="U966">
        <v>389</v>
      </c>
      <c r="V966">
        <v>886</v>
      </c>
      <c r="W966">
        <v>432</v>
      </c>
      <c r="X966">
        <v>26</v>
      </c>
      <c r="Y966">
        <v>65</v>
      </c>
      <c r="Z966">
        <v>116</v>
      </c>
      <c r="AA966">
        <v>110</v>
      </c>
    </row>
    <row r="967" spans="1:27">
      <c r="A967" s="2">
        <v>43335</v>
      </c>
      <c r="B967">
        <v>285</v>
      </c>
      <c r="C967">
        <v>192</v>
      </c>
      <c r="D967">
        <v>56</v>
      </c>
      <c r="E967">
        <v>617</v>
      </c>
      <c r="F967">
        <v>321</v>
      </c>
      <c r="G967">
        <v>107</v>
      </c>
      <c r="H967">
        <v>75</v>
      </c>
      <c r="I967">
        <v>39</v>
      </c>
      <c r="J967">
        <v>162</v>
      </c>
      <c r="K967">
        <v>499</v>
      </c>
      <c r="L967">
        <v>122</v>
      </c>
      <c r="M967">
        <v>243</v>
      </c>
      <c r="N967">
        <v>365</v>
      </c>
      <c r="O967">
        <v>149</v>
      </c>
      <c r="P967">
        <v>746</v>
      </c>
      <c r="Q967">
        <v>452</v>
      </c>
      <c r="R967">
        <v>173</v>
      </c>
      <c r="S967">
        <v>748</v>
      </c>
      <c r="T967">
        <v>84</v>
      </c>
      <c r="U967">
        <v>428</v>
      </c>
      <c r="V967">
        <v>907</v>
      </c>
      <c r="W967">
        <v>502</v>
      </c>
      <c r="X967">
        <v>37</v>
      </c>
      <c r="Y967">
        <v>58</v>
      </c>
      <c r="Z967">
        <v>130</v>
      </c>
      <c r="AA967">
        <v>140</v>
      </c>
    </row>
    <row r="968" spans="1:27">
      <c r="A968" s="2">
        <v>43336</v>
      </c>
      <c r="B968">
        <v>299</v>
      </c>
      <c r="C968">
        <v>226</v>
      </c>
      <c r="D968">
        <v>57</v>
      </c>
      <c r="E968">
        <v>622</v>
      </c>
      <c r="F968">
        <v>348</v>
      </c>
      <c r="G968">
        <v>87</v>
      </c>
      <c r="H968">
        <v>87</v>
      </c>
      <c r="I968">
        <v>51</v>
      </c>
      <c r="J968">
        <v>179</v>
      </c>
      <c r="K968">
        <v>490</v>
      </c>
      <c r="L968">
        <v>116</v>
      </c>
      <c r="M968">
        <v>365</v>
      </c>
      <c r="N968">
        <v>414</v>
      </c>
      <c r="O968">
        <v>198</v>
      </c>
      <c r="P968">
        <v>840</v>
      </c>
      <c r="Q968">
        <v>524</v>
      </c>
      <c r="R968">
        <v>176</v>
      </c>
      <c r="S968">
        <v>891</v>
      </c>
      <c r="T968">
        <v>123</v>
      </c>
      <c r="U968">
        <v>390</v>
      </c>
      <c r="V968">
        <v>1159</v>
      </c>
      <c r="W968">
        <v>542</v>
      </c>
      <c r="X968">
        <v>81</v>
      </c>
      <c r="Y968">
        <v>77</v>
      </c>
      <c r="Z968">
        <v>146</v>
      </c>
      <c r="AA968">
        <v>151</v>
      </c>
    </row>
    <row r="969" spans="1:27">
      <c r="A969" s="2">
        <v>43337</v>
      </c>
      <c r="B969">
        <v>92</v>
      </c>
      <c r="C969">
        <v>241</v>
      </c>
      <c r="D969">
        <v>126</v>
      </c>
      <c r="E969">
        <v>240</v>
      </c>
      <c r="F969">
        <v>198</v>
      </c>
      <c r="G969">
        <v>68</v>
      </c>
      <c r="H969">
        <v>68</v>
      </c>
      <c r="I969">
        <v>23</v>
      </c>
      <c r="J969">
        <v>70</v>
      </c>
      <c r="K969">
        <v>287</v>
      </c>
      <c r="L969">
        <v>172</v>
      </c>
      <c r="M969">
        <v>296</v>
      </c>
      <c r="N969">
        <v>215</v>
      </c>
      <c r="O969">
        <v>424</v>
      </c>
      <c r="P969">
        <v>433</v>
      </c>
      <c r="Q969">
        <v>533</v>
      </c>
      <c r="R969">
        <v>265</v>
      </c>
      <c r="S969">
        <v>768</v>
      </c>
      <c r="T969">
        <v>148</v>
      </c>
      <c r="U969">
        <v>170</v>
      </c>
      <c r="V969">
        <v>952</v>
      </c>
      <c r="W969">
        <v>587</v>
      </c>
      <c r="X969">
        <v>121</v>
      </c>
      <c r="Y969">
        <v>254</v>
      </c>
      <c r="Z969">
        <v>101</v>
      </c>
      <c r="AA969">
        <v>97</v>
      </c>
    </row>
    <row r="970" spans="1:27">
      <c r="A970" s="2">
        <v>43338</v>
      </c>
      <c r="B970">
        <v>232</v>
      </c>
      <c r="C970">
        <v>337</v>
      </c>
      <c r="D970">
        <v>115</v>
      </c>
      <c r="E970">
        <v>249</v>
      </c>
      <c r="F970">
        <v>297</v>
      </c>
      <c r="G970">
        <v>27</v>
      </c>
      <c r="H970">
        <v>95</v>
      </c>
      <c r="I970">
        <v>19</v>
      </c>
      <c r="J970">
        <v>56</v>
      </c>
      <c r="K970">
        <v>240</v>
      </c>
      <c r="L970">
        <v>161</v>
      </c>
      <c r="M970">
        <v>292</v>
      </c>
      <c r="N970">
        <v>283</v>
      </c>
      <c r="O970">
        <v>489</v>
      </c>
      <c r="P970">
        <v>509</v>
      </c>
      <c r="Q970">
        <v>807</v>
      </c>
      <c r="R970">
        <v>457</v>
      </c>
      <c r="S970">
        <v>834</v>
      </c>
      <c r="T970">
        <v>222</v>
      </c>
      <c r="U970">
        <v>139</v>
      </c>
      <c r="V970">
        <v>1363</v>
      </c>
      <c r="W970">
        <v>650</v>
      </c>
      <c r="X970">
        <v>189</v>
      </c>
      <c r="Y970">
        <v>321</v>
      </c>
      <c r="Z970">
        <v>78</v>
      </c>
      <c r="AA970">
        <v>64</v>
      </c>
    </row>
    <row r="971" spans="1:27">
      <c r="A971" s="2">
        <v>43339</v>
      </c>
      <c r="B971">
        <v>372</v>
      </c>
      <c r="C971">
        <v>250</v>
      </c>
      <c r="D971">
        <v>89</v>
      </c>
      <c r="E971">
        <v>682</v>
      </c>
      <c r="F971">
        <v>450</v>
      </c>
      <c r="G971">
        <v>97</v>
      </c>
      <c r="H971">
        <v>69</v>
      </c>
      <c r="I971">
        <v>60</v>
      </c>
      <c r="J971">
        <v>211</v>
      </c>
      <c r="K971">
        <v>560</v>
      </c>
      <c r="L971">
        <v>137</v>
      </c>
      <c r="M971">
        <v>323</v>
      </c>
      <c r="N971">
        <v>522</v>
      </c>
      <c r="O971">
        <v>324</v>
      </c>
      <c r="P971">
        <v>1154</v>
      </c>
      <c r="Q971">
        <v>721</v>
      </c>
      <c r="R971">
        <v>277</v>
      </c>
      <c r="S971">
        <v>987</v>
      </c>
      <c r="T971">
        <v>199</v>
      </c>
      <c r="U971">
        <v>474</v>
      </c>
      <c r="V971">
        <v>1242</v>
      </c>
      <c r="W971">
        <v>666</v>
      </c>
      <c r="X971">
        <v>90</v>
      </c>
      <c r="Y971">
        <v>88</v>
      </c>
      <c r="Z971">
        <v>156</v>
      </c>
      <c r="AA971">
        <v>123</v>
      </c>
    </row>
    <row r="972" spans="1:27">
      <c r="A972" s="2">
        <v>43340</v>
      </c>
      <c r="B972">
        <v>370</v>
      </c>
      <c r="C972">
        <v>256</v>
      </c>
      <c r="D972">
        <v>117</v>
      </c>
      <c r="E972">
        <v>689</v>
      </c>
      <c r="F972">
        <v>477</v>
      </c>
      <c r="G972">
        <v>82</v>
      </c>
      <c r="H972">
        <v>98</v>
      </c>
      <c r="I972">
        <v>61</v>
      </c>
      <c r="J972">
        <v>236</v>
      </c>
      <c r="K972">
        <v>631</v>
      </c>
      <c r="L972">
        <v>148</v>
      </c>
      <c r="M972">
        <v>358</v>
      </c>
      <c r="N972">
        <v>530</v>
      </c>
      <c r="O972">
        <v>310</v>
      </c>
      <c r="P972">
        <v>1065</v>
      </c>
      <c r="Q972">
        <v>713</v>
      </c>
      <c r="R972">
        <v>215</v>
      </c>
      <c r="S972">
        <v>986</v>
      </c>
      <c r="T972">
        <v>180</v>
      </c>
      <c r="U972">
        <v>475</v>
      </c>
      <c r="V972">
        <v>1360</v>
      </c>
      <c r="W972">
        <v>657</v>
      </c>
      <c r="X972">
        <v>93</v>
      </c>
      <c r="Y972">
        <v>123</v>
      </c>
      <c r="Z972">
        <v>156</v>
      </c>
      <c r="AA972">
        <v>141</v>
      </c>
    </row>
    <row r="973" spans="1:27">
      <c r="A973" s="2">
        <v>43341</v>
      </c>
      <c r="B973">
        <v>183</v>
      </c>
      <c r="C973">
        <v>115</v>
      </c>
      <c r="D973">
        <v>40</v>
      </c>
      <c r="E973">
        <v>350</v>
      </c>
      <c r="F973">
        <v>197</v>
      </c>
      <c r="G973">
        <v>79</v>
      </c>
      <c r="H973">
        <v>61</v>
      </c>
      <c r="I973">
        <v>21</v>
      </c>
      <c r="J973">
        <v>129</v>
      </c>
      <c r="K973">
        <v>306</v>
      </c>
      <c r="L973">
        <v>112</v>
      </c>
      <c r="M973">
        <v>153</v>
      </c>
      <c r="N973">
        <v>250</v>
      </c>
      <c r="O973">
        <v>107</v>
      </c>
      <c r="P973">
        <v>505</v>
      </c>
      <c r="Q973">
        <v>334</v>
      </c>
      <c r="R973">
        <v>95</v>
      </c>
      <c r="S973">
        <v>477</v>
      </c>
      <c r="T973">
        <v>68</v>
      </c>
      <c r="U973">
        <v>257</v>
      </c>
      <c r="V973">
        <v>581</v>
      </c>
      <c r="W973">
        <v>324</v>
      </c>
      <c r="X973">
        <v>28</v>
      </c>
      <c r="Y973">
        <v>41</v>
      </c>
      <c r="Z973">
        <v>106</v>
      </c>
      <c r="AA973">
        <v>98</v>
      </c>
    </row>
    <row r="974" spans="1:27">
      <c r="A974" s="2">
        <v>43342</v>
      </c>
      <c r="B974">
        <v>349</v>
      </c>
      <c r="C974">
        <v>330</v>
      </c>
      <c r="D974">
        <v>102</v>
      </c>
      <c r="E974">
        <v>731</v>
      </c>
      <c r="F974">
        <v>453</v>
      </c>
      <c r="G974">
        <v>86</v>
      </c>
      <c r="H974">
        <v>88</v>
      </c>
      <c r="I974">
        <v>58</v>
      </c>
      <c r="J974">
        <v>201</v>
      </c>
      <c r="K974">
        <v>601</v>
      </c>
      <c r="L974">
        <v>143</v>
      </c>
      <c r="M974">
        <v>398</v>
      </c>
      <c r="N974">
        <v>480</v>
      </c>
      <c r="O974">
        <v>312</v>
      </c>
      <c r="P974">
        <v>1058</v>
      </c>
      <c r="Q974">
        <v>712</v>
      </c>
      <c r="R974">
        <v>212</v>
      </c>
      <c r="S974">
        <v>1012</v>
      </c>
      <c r="T974">
        <v>238</v>
      </c>
      <c r="U974">
        <v>448</v>
      </c>
      <c r="V974">
        <v>1326</v>
      </c>
      <c r="W974">
        <v>742</v>
      </c>
      <c r="X974">
        <v>78</v>
      </c>
      <c r="Y974">
        <v>111</v>
      </c>
      <c r="Z974">
        <v>158</v>
      </c>
      <c r="AA974">
        <v>143</v>
      </c>
    </row>
    <row r="975" spans="1:27">
      <c r="A975" s="2">
        <v>43343</v>
      </c>
      <c r="B975">
        <v>244</v>
      </c>
      <c r="C975">
        <v>222</v>
      </c>
      <c r="D975">
        <v>82</v>
      </c>
      <c r="E975">
        <v>578</v>
      </c>
      <c r="F975">
        <v>313</v>
      </c>
      <c r="G975">
        <v>88</v>
      </c>
      <c r="H975">
        <v>86</v>
      </c>
      <c r="I975">
        <v>40</v>
      </c>
      <c r="J975">
        <v>167</v>
      </c>
      <c r="K975">
        <v>473</v>
      </c>
      <c r="L975">
        <v>116</v>
      </c>
      <c r="M975">
        <v>327</v>
      </c>
      <c r="N975">
        <v>345</v>
      </c>
      <c r="O975">
        <v>255</v>
      </c>
      <c r="P975">
        <v>744</v>
      </c>
      <c r="Q975">
        <v>532</v>
      </c>
      <c r="R975">
        <v>194</v>
      </c>
      <c r="S975">
        <v>770</v>
      </c>
      <c r="T975">
        <v>104</v>
      </c>
      <c r="U975">
        <v>344</v>
      </c>
      <c r="V975">
        <v>977</v>
      </c>
      <c r="W975">
        <v>532</v>
      </c>
      <c r="X975">
        <v>41</v>
      </c>
      <c r="Y975">
        <v>95</v>
      </c>
      <c r="Z975">
        <v>139</v>
      </c>
      <c r="AA975">
        <v>129</v>
      </c>
    </row>
    <row r="976" spans="1:27">
      <c r="A976" s="2">
        <v>43344</v>
      </c>
      <c r="B976">
        <v>230</v>
      </c>
      <c r="C976">
        <v>400</v>
      </c>
      <c r="D976">
        <v>107</v>
      </c>
      <c r="E976">
        <v>298</v>
      </c>
      <c r="F976">
        <v>299</v>
      </c>
      <c r="G976">
        <v>48</v>
      </c>
      <c r="H976">
        <v>95</v>
      </c>
      <c r="I976">
        <v>26</v>
      </c>
      <c r="J976">
        <v>81</v>
      </c>
      <c r="K976">
        <v>317</v>
      </c>
      <c r="L976">
        <v>199</v>
      </c>
      <c r="M976">
        <v>356</v>
      </c>
      <c r="N976">
        <v>308</v>
      </c>
      <c r="O976">
        <v>642</v>
      </c>
      <c r="P976">
        <v>582</v>
      </c>
      <c r="Q976">
        <v>789</v>
      </c>
      <c r="R976">
        <v>353</v>
      </c>
      <c r="S976">
        <v>1140</v>
      </c>
      <c r="T976">
        <v>255</v>
      </c>
      <c r="U976">
        <v>223</v>
      </c>
      <c r="V976">
        <v>1498</v>
      </c>
      <c r="W976">
        <v>774</v>
      </c>
      <c r="X976">
        <v>177</v>
      </c>
      <c r="Y976">
        <v>315</v>
      </c>
      <c r="Z976">
        <v>90</v>
      </c>
      <c r="AA976">
        <v>80</v>
      </c>
    </row>
    <row r="977" spans="1:27">
      <c r="A977" s="2">
        <v>43345</v>
      </c>
      <c r="B977">
        <v>50</v>
      </c>
      <c r="C977">
        <v>136</v>
      </c>
      <c r="D977">
        <v>45</v>
      </c>
      <c r="E977">
        <v>102</v>
      </c>
      <c r="F977">
        <v>92</v>
      </c>
      <c r="G977">
        <v>34</v>
      </c>
      <c r="H977">
        <v>48</v>
      </c>
      <c r="I977">
        <v>3</v>
      </c>
      <c r="J977">
        <v>36</v>
      </c>
      <c r="K977">
        <v>119</v>
      </c>
      <c r="L977">
        <v>132</v>
      </c>
      <c r="M977">
        <v>156</v>
      </c>
      <c r="N977">
        <v>101</v>
      </c>
      <c r="O977">
        <v>139</v>
      </c>
      <c r="P977">
        <v>196</v>
      </c>
      <c r="Q977">
        <v>251</v>
      </c>
      <c r="R977">
        <v>134</v>
      </c>
      <c r="S977">
        <v>355</v>
      </c>
      <c r="T977">
        <v>98</v>
      </c>
      <c r="U977">
        <v>93</v>
      </c>
      <c r="V977">
        <v>482</v>
      </c>
      <c r="W977">
        <v>223</v>
      </c>
      <c r="X977">
        <v>16</v>
      </c>
      <c r="Y977">
        <v>122</v>
      </c>
      <c r="Z977">
        <v>51</v>
      </c>
      <c r="AA977">
        <v>37</v>
      </c>
    </row>
    <row r="978" spans="1:27">
      <c r="A978" s="2">
        <v>43346</v>
      </c>
      <c r="B978">
        <v>301</v>
      </c>
      <c r="C978">
        <v>146</v>
      </c>
      <c r="D978">
        <v>55</v>
      </c>
      <c r="E978">
        <v>555</v>
      </c>
      <c r="F978">
        <v>348</v>
      </c>
      <c r="G978">
        <v>82</v>
      </c>
      <c r="H978">
        <v>74</v>
      </c>
      <c r="I978">
        <v>36</v>
      </c>
      <c r="J978">
        <v>199</v>
      </c>
      <c r="K978">
        <v>419</v>
      </c>
      <c r="L978">
        <v>108</v>
      </c>
      <c r="M978">
        <v>271</v>
      </c>
      <c r="N978">
        <v>387</v>
      </c>
      <c r="O978">
        <v>189</v>
      </c>
      <c r="P978">
        <v>850</v>
      </c>
      <c r="Q978">
        <v>472</v>
      </c>
      <c r="R978">
        <v>110</v>
      </c>
      <c r="S978">
        <v>697</v>
      </c>
      <c r="T978">
        <v>121</v>
      </c>
      <c r="U978">
        <v>386</v>
      </c>
      <c r="V978">
        <v>873</v>
      </c>
      <c r="W978">
        <v>401</v>
      </c>
      <c r="X978">
        <v>49</v>
      </c>
      <c r="Y978">
        <v>36</v>
      </c>
      <c r="Z978">
        <v>115</v>
      </c>
      <c r="AA978">
        <v>99</v>
      </c>
    </row>
    <row r="979" spans="1:27">
      <c r="A979" s="2">
        <v>43347</v>
      </c>
      <c r="B979">
        <v>343</v>
      </c>
      <c r="C979">
        <v>276</v>
      </c>
      <c r="D979">
        <v>92</v>
      </c>
      <c r="E979">
        <v>691</v>
      </c>
      <c r="F979">
        <v>394</v>
      </c>
      <c r="G979">
        <v>93</v>
      </c>
      <c r="H979">
        <v>93</v>
      </c>
      <c r="I979">
        <v>46</v>
      </c>
      <c r="J979">
        <v>209</v>
      </c>
      <c r="K979">
        <v>575</v>
      </c>
      <c r="L979">
        <v>142</v>
      </c>
      <c r="M979">
        <v>401</v>
      </c>
      <c r="N979">
        <v>499</v>
      </c>
      <c r="O979">
        <v>301</v>
      </c>
      <c r="P979">
        <v>1089</v>
      </c>
      <c r="Q979">
        <v>680</v>
      </c>
      <c r="R979">
        <v>225</v>
      </c>
      <c r="S979">
        <v>976</v>
      </c>
      <c r="T979">
        <v>162</v>
      </c>
      <c r="U979">
        <v>504</v>
      </c>
      <c r="V979">
        <v>1292</v>
      </c>
      <c r="W979">
        <v>610</v>
      </c>
      <c r="X979">
        <v>102</v>
      </c>
      <c r="Y979">
        <v>90</v>
      </c>
      <c r="Z979">
        <v>147</v>
      </c>
      <c r="AA979">
        <v>113</v>
      </c>
    </row>
    <row r="980" spans="1:27">
      <c r="A980" s="2">
        <v>43348</v>
      </c>
      <c r="B980">
        <v>373</v>
      </c>
      <c r="C980">
        <v>228</v>
      </c>
      <c r="D980">
        <v>112</v>
      </c>
      <c r="E980">
        <v>692</v>
      </c>
      <c r="F980">
        <v>415</v>
      </c>
      <c r="G980">
        <v>88</v>
      </c>
      <c r="H980">
        <v>94</v>
      </c>
      <c r="I980">
        <v>33</v>
      </c>
      <c r="J980">
        <v>200</v>
      </c>
      <c r="K980">
        <v>531</v>
      </c>
      <c r="L980">
        <v>134</v>
      </c>
      <c r="M980">
        <v>402</v>
      </c>
      <c r="N980">
        <v>458</v>
      </c>
      <c r="O980">
        <v>281</v>
      </c>
      <c r="P980">
        <v>1066</v>
      </c>
      <c r="Q980">
        <v>680</v>
      </c>
      <c r="R980">
        <v>203</v>
      </c>
      <c r="S980">
        <v>944</v>
      </c>
      <c r="T980">
        <v>180</v>
      </c>
      <c r="U980">
        <v>421</v>
      </c>
      <c r="V980">
        <v>1166</v>
      </c>
      <c r="W980">
        <v>547</v>
      </c>
      <c r="X980">
        <v>79</v>
      </c>
      <c r="Y980">
        <v>76</v>
      </c>
      <c r="Z980">
        <v>156</v>
      </c>
      <c r="AA980">
        <v>134</v>
      </c>
    </row>
    <row r="981" spans="1:27">
      <c r="A981" s="2">
        <v>43349</v>
      </c>
      <c r="B981">
        <v>247</v>
      </c>
      <c r="C981">
        <v>155</v>
      </c>
      <c r="D981">
        <v>77</v>
      </c>
      <c r="E981">
        <v>450</v>
      </c>
      <c r="F981">
        <v>259</v>
      </c>
      <c r="G981">
        <v>91</v>
      </c>
      <c r="H981">
        <v>84</v>
      </c>
      <c r="I981">
        <v>49</v>
      </c>
      <c r="J981">
        <v>158</v>
      </c>
      <c r="K981">
        <v>322</v>
      </c>
      <c r="L981">
        <v>125</v>
      </c>
      <c r="M981">
        <v>211</v>
      </c>
      <c r="N981">
        <v>301</v>
      </c>
      <c r="O981">
        <v>142</v>
      </c>
      <c r="P981">
        <v>691</v>
      </c>
      <c r="Q981">
        <v>392</v>
      </c>
      <c r="R981">
        <v>91</v>
      </c>
      <c r="S981">
        <v>610</v>
      </c>
      <c r="T981">
        <v>100</v>
      </c>
      <c r="U981">
        <v>309</v>
      </c>
      <c r="V981">
        <v>806</v>
      </c>
      <c r="W981">
        <v>349</v>
      </c>
      <c r="X981">
        <v>16</v>
      </c>
      <c r="Y981">
        <v>49</v>
      </c>
      <c r="Z981">
        <v>124</v>
      </c>
      <c r="AA981">
        <v>100</v>
      </c>
    </row>
    <row r="982" spans="1:27">
      <c r="A982" s="2">
        <v>43350</v>
      </c>
      <c r="B982">
        <v>301</v>
      </c>
      <c r="C982">
        <v>227</v>
      </c>
      <c r="D982">
        <v>76</v>
      </c>
      <c r="E982">
        <v>589</v>
      </c>
      <c r="F982">
        <v>348</v>
      </c>
      <c r="G982">
        <v>86</v>
      </c>
      <c r="H982">
        <v>88</v>
      </c>
      <c r="I982">
        <v>47</v>
      </c>
      <c r="J982">
        <v>160</v>
      </c>
      <c r="K982">
        <v>476</v>
      </c>
      <c r="L982">
        <v>125</v>
      </c>
      <c r="M982">
        <v>280</v>
      </c>
      <c r="N982">
        <v>378</v>
      </c>
      <c r="O982">
        <v>306</v>
      </c>
      <c r="P982">
        <v>887</v>
      </c>
      <c r="Q982">
        <v>555</v>
      </c>
      <c r="R982">
        <v>202</v>
      </c>
      <c r="S982">
        <v>829</v>
      </c>
      <c r="T982">
        <v>140</v>
      </c>
      <c r="U982">
        <v>400</v>
      </c>
      <c r="V982">
        <v>1041</v>
      </c>
      <c r="W982">
        <v>595</v>
      </c>
      <c r="X982">
        <v>67</v>
      </c>
      <c r="Y982">
        <v>69</v>
      </c>
      <c r="Z982">
        <v>144</v>
      </c>
      <c r="AA982">
        <v>152</v>
      </c>
    </row>
    <row r="983" spans="1:27">
      <c r="A983" s="2">
        <v>43351</v>
      </c>
      <c r="B983">
        <v>286</v>
      </c>
      <c r="C983">
        <v>455</v>
      </c>
      <c r="D983">
        <v>157</v>
      </c>
      <c r="E983">
        <v>354</v>
      </c>
      <c r="F983">
        <v>361</v>
      </c>
      <c r="G983">
        <v>68</v>
      </c>
      <c r="H983">
        <v>71</v>
      </c>
      <c r="I983">
        <v>24</v>
      </c>
      <c r="J983">
        <v>80</v>
      </c>
      <c r="K983">
        <v>345</v>
      </c>
      <c r="L983">
        <v>211</v>
      </c>
      <c r="M983">
        <v>440</v>
      </c>
      <c r="N983">
        <v>300</v>
      </c>
      <c r="O983">
        <v>642</v>
      </c>
      <c r="P983">
        <v>645</v>
      </c>
      <c r="Q983">
        <v>915</v>
      </c>
      <c r="R983">
        <v>424</v>
      </c>
      <c r="S983">
        <v>1371</v>
      </c>
      <c r="T983">
        <v>235</v>
      </c>
      <c r="U983">
        <v>232</v>
      </c>
      <c r="V983">
        <v>1677</v>
      </c>
      <c r="W983">
        <v>1018</v>
      </c>
      <c r="X983">
        <v>224</v>
      </c>
      <c r="Y983">
        <v>332</v>
      </c>
      <c r="Z983">
        <v>96</v>
      </c>
      <c r="AA983">
        <v>90</v>
      </c>
    </row>
    <row r="984" spans="1:27">
      <c r="A984" s="2">
        <v>43352</v>
      </c>
      <c r="B984">
        <v>224</v>
      </c>
      <c r="C984">
        <v>278</v>
      </c>
      <c r="D984">
        <v>98</v>
      </c>
      <c r="E984">
        <v>228</v>
      </c>
      <c r="F984">
        <v>257</v>
      </c>
      <c r="G984">
        <v>30</v>
      </c>
      <c r="H984">
        <v>67</v>
      </c>
      <c r="I984">
        <v>19</v>
      </c>
      <c r="J984">
        <v>50</v>
      </c>
      <c r="K984">
        <v>260</v>
      </c>
      <c r="L984">
        <v>170</v>
      </c>
      <c r="M984">
        <v>299</v>
      </c>
      <c r="N984">
        <v>276</v>
      </c>
      <c r="O984">
        <v>465</v>
      </c>
      <c r="P984">
        <v>511</v>
      </c>
      <c r="Q984">
        <v>629</v>
      </c>
      <c r="R984">
        <v>280</v>
      </c>
      <c r="S984">
        <v>769</v>
      </c>
      <c r="T984">
        <v>167</v>
      </c>
      <c r="U984">
        <v>154</v>
      </c>
      <c r="V984">
        <v>972</v>
      </c>
      <c r="W984">
        <v>555</v>
      </c>
      <c r="X984">
        <v>181</v>
      </c>
      <c r="Y984">
        <v>285</v>
      </c>
      <c r="Z984">
        <v>65</v>
      </c>
      <c r="AA984">
        <v>80</v>
      </c>
    </row>
    <row r="985" spans="1:27">
      <c r="A985" s="2">
        <v>43353</v>
      </c>
      <c r="B985">
        <v>295</v>
      </c>
      <c r="C985">
        <v>184</v>
      </c>
      <c r="D985">
        <v>72</v>
      </c>
      <c r="E985">
        <v>675</v>
      </c>
      <c r="F985">
        <v>390</v>
      </c>
      <c r="G985">
        <v>99</v>
      </c>
      <c r="H985">
        <v>74</v>
      </c>
      <c r="I985">
        <v>46</v>
      </c>
      <c r="J985">
        <v>193</v>
      </c>
      <c r="K985">
        <v>551</v>
      </c>
      <c r="L985">
        <v>133</v>
      </c>
      <c r="M985">
        <v>291</v>
      </c>
      <c r="N985">
        <v>444</v>
      </c>
      <c r="O985">
        <v>250</v>
      </c>
      <c r="P985">
        <v>979</v>
      </c>
      <c r="Q985">
        <v>599</v>
      </c>
      <c r="R985">
        <v>188</v>
      </c>
      <c r="S985">
        <v>809</v>
      </c>
      <c r="T985">
        <v>157</v>
      </c>
      <c r="U985">
        <v>451</v>
      </c>
      <c r="V985">
        <v>1009</v>
      </c>
      <c r="W985">
        <v>473</v>
      </c>
      <c r="X985">
        <v>73</v>
      </c>
      <c r="Y985">
        <v>58</v>
      </c>
      <c r="Z985">
        <v>146</v>
      </c>
      <c r="AA985">
        <v>125</v>
      </c>
    </row>
    <row r="986" spans="1:27">
      <c r="A986" s="2">
        <v>43354</v>
      </c>
      <c r="B986">
        <v>336</v>
      </c>
      <c r="C986">
        <v>264</v>
      </c>
      <c r="D986">
        <v>90</v>
      </c>
      <c r="E986">
        <v>755</v>
      </c>
      <c r="F986">
        <v>436</v>
      </c>
      <c r="G986">
        <v>110</v>
      </c>
      <c r="H986">
        <v>74</v>
      </c>
      <c r="I986">
        <v>44</v>
      </c>
      <c r="J986">
        <v>181</v>
      </c>
      <c r="K986">
        <v>605</v>
      </c>
      <c r="L986">
        <v>139</v>
      </c>
      <c r="M986">
        <v>328</v>
      </c>
      <c r="N986">
        <v>511</v>
      </c>
      <c r="O986">
        <v>322</v>
      </c>
      <c r="P986">
        <v>1074</v>
      </c>
      <c r="Q986">
        <v>700</v>
      </c>
      <c r="R986">
        <v>190</v>
      </c>
      <c r="S986">
        <v>905</v>
      </c>
      <c r="T986">
        <v>181</v>
      </c>
      <c r="U986">
        <v>474</v>
      </c>
      <c r="V986">
        <v>1201</v>
      </c>
      <c r="W986">
        <v>552</v>
      </c>
      <c r="X986">
        <v>95</v>
      </c>
      <c r="Y986">
        <v>105</v>
      </c>
      <c r="Z986">
        <v>162</v>
      </c>
      <c r="AA986">
        <v>150</v>
      </c>
    </row>
    <row r="987" spans="1:27">
      <c r="A987" s="2">
        <v>43355</v>
      </c>
      <c r="B987">
        <v>424</v>
      </c>
      <c r="C987">
        <v>331</v>
      </c>
      <c r="D987">
        <v>102</v>
      </c>
      <c r="E987">
        <v>824</v>
      </c>
      <c r="F987">
        <v>528</v>
      </c>
      <c r="G987">
        <v>123</v>
      </c>
      <c r="H987">
        <v>90</v>
      </c>
      <c r="I987">
        <v>33</v>
      </c>
      <c r="J987">
        <v>230</v>
      </c>
      <c r="K987">
        <v>685</v>
      </c>
      <c r="L987">
        <v>145</v>
      </c>
      <c r="M987">
        <v>424</v>
      </c>
      <c r="N987">
        <v>574</v>
      </c>
      <c r="O987">
        <v>377</v>
      </c>
      <c r="P987">
        <v>1256</v>
      </c>
      <c r="Q987">
        <v>845</v>
      </c>
      <c r="R987">
        <v>195</v>
      </c>
      <c r="S987">
        <v>1219</v>
      </c>
      <c r="T987">
        <v>211</v>
      </c>
      <c r="U987">
        <v>529</v>
      </c>
      <c r="V987">
        <v>1473</v>
      </c>
      <c r="W987">
        <v>795</v>
      </c>
      <c r="X987">
        <v>94</v>
      </c>
      <c r="Y987">
        <v>150</v>
      </c>
      <c r="Z987">
        <v>190</v>
      </c>
      <c r="AA987">
        <v>156</v>
      </c>
    </row>
    <row r="988" spans="1:27">
      <c r="A988" s="2">
        <v>43356</v>
      </c>
      <c r="B988">
        <v>385</v>
      </c>
      <c r="C988">
        <v>279</v>
      </c>
      <c r="D988">
        <v>106</v>
      </c>
      <c r="E988">
        <v>731</v>
      </c>
      <c r="F988">
        <v>462</v>
      </c>
      <c r="G988">
        <v>107</v>
      </c>
      <c r="H988">
        <v>79</v>
      </c>
      <c r="I988">
        <v>49</v>
      </c>
      <c r="J988">
        <v>204</v>
      </c>
      <c r="K988">
        <v>600</v>
      </c>
      <c r="L988">
        <v>134</v>
      </c>
      <c r="M988">
        <v>413</v>
      </c>
      <c r="N988">
        <v>506</v>
      </c>
      <c r="O988">
        <v>294</v>
      </c>
      <c r="P988">
        <v>1096</v>
      </c>
      <c r="Q988">
        <v>694</v>
      </c>
      <c r="R988">
        <v>192</v>
      </c>
      <c r="S988">
        <v>1035</v>
      </c>
      <c r="T988">
        <v>191</v>
      </c>
      <c r="U988">
        <v>467</v>
      </c>
      <c r="V988">
        <v>1293</v>
      </c>
      <c r="W988">
        <v>626</v>
      </c>
      <c r="X988">
        <v>72</v>
      </c>
      <c r="Y988">
        <v>128</v>
      </c>
      <c r="Z988">
        <v>148</v>
      </c>
      <c r="AA988">
        <v>141</v>
      </c>
    </row>
    <row r="989" spans="1:27">
      <c r="A989" s="2">
        <v>43357</v>
      </c>
      <c r="B989">
        <v>295</v>
      </c>
      <c r="C989">
        <v>241</v>
      </c>
      <c r="D989">
        <v>86</v>
      </c>
      <c r="E989">
        <v>700</v>
      </c>
      <c r="F989">
        <v>401</v>
      </c>
      <c r="G989">
        <v>121</v>
      </c>
      <c r="H989">
        <v>94</v>
      </c>
      <c r="I989">
        <v>48</v>
      </c>
      <c r="J989">
        <v>163</v>
      </c>
      <c r="K989">
        <v>541</v>
      </c>
      <c r="L989">
        <v>115</v>
      </c>
      <c r="M989">
        <v>359</v>
      </c>
      <c r="N989">
        <v>461</v>
      </c>
      <c r="O989">
        <v>254</v>
      </c>
      <c r="P989">
        <v>908</v>
      </c>
      <c r="Q989">
        <v>605</v>
      </c>
      <c r="R989">
        <v>217</v>
      </c>
      <c r="S989">
        <v>933</v>
      </c>
      <c r="T989">
        <v>154</v>
      </c>
      <c r="U989">
        <v>416</v>
      </c>
      <c r="V989">
        <v>1165</v>
      </c>
      <c r="W989">
        <v>641</v>
      </c>
      <c r="X989">
        <v>53</v>
      </c>
      <c r="Y989">
        <v>77</v>
      </c>
      <c r="Z989">
        <v>152</v>
      </c>
      <c r="AA989">
        <v>142</v>
      </c>
    </row>
    <row r="990" spans="1:27">
      <c r="A990" s="2">
        <v>43358</v>
      </c>
      <c r="B990">
        <v>259</v>
      </c>
      <c r="C990">
        <v>479</v>
      </c>
      <c r="D990">
        <v>150</v>
      </c>
      <c r="E990">
        <v>334</v>
      </c>
      <c r="F990">
        <v>294</v>
      </c>
      <c r="G990">
        <v>44</v>
      </c>
      <c r="H990">
        <v>86</v>
      </c>
      <c r="I990">
        <v>25</v>
      </c>
      <c r="J990">
        <v>88</v>
      </c>
      <c r="K990">
        <v>407</v>
      </c>
      <c r="L990">
        <v>216</v>
      </c>
      <c r="M990">
        <v>388</v>
      </c>
      <c r="N990">
        <v>358</v>
      </c>
      <c r="O990">
        <v>807</v>
      </c>
      <c r="P990">
        <v>597</v>
      </c>
      <c r="Q990">
        <v>834</v>
      </c>
      <c r="R990">
        <v>375</v>
      </c>
      <c r="S990">
        <v>1441</v>
      </c>
      <c r="T990">
        <v>287</v>
      </c>
      <c r="U990">
        <v>235</v>
      </c>
      <c r="V990">
        <v>1776</v>
      </c>
      <c r="W990">
        <v>956</v>
      </c>
      <c r="X990">
        <v>174</v>
      </c>
      <c r="Y990">
        <v>397</v>
      </c>
      <c r="Z990">
        <v>107</v>
      </c>
      <c r="AA990">
        <v>119</v>
      </c>
    </row>
    <row r="991" spans="1:27">
      <c r="A991" s="2">
        <v>43359</v>
      </c>
      <c r="B991">
        <v>283</v>
      </c>
      <c r="C991">
        <v>398</v>
      </c>
      <c r="D991">
        <v>114</v>
      </c>
      <c r="E991">
        <v>293</v>
      </c>
      <c r="F991">
        <v>311</v>
      </c>
      <c r="G991">
        <v>50</v>
      </c>
      <c r="H991">
        <v>89</v>
      </c>
      <c r="I991">
        <v>19</v>
      </c>
      <c r="J991">
        <v>70</v>
      </c>
      <c r="K991">
        <v>316</v>
      </c>
      <c r="L991">
        <v>182</v>
      </c>
      <c r="M991">
        <v>387</v>
      </c>
      <c r="N991">
        <v>241</v>
      </c>
      <c r="O991">
        <v>688</v>
      </c>
      <c r="P991">
        <v>566</v>
      </c>
      <c r="Q991">
        <v>817</v>
      </c>
      <c r="R991">
        <v>516</v>
      </c>
      <c r="S991">
        <v>1130</v>
      </c>
      <c r="T991">
        <v>290</v>
      </c>
      <c r="U991">
        <v>218</v>
      </c>
      <c r="V991">
        <v>1354</v>
      </c>
      <c r="W991">
        <v>715</v>
      </c>
      <c r="X991">
        <v>203</v>
      </c>
      <c r="Y991">
        <v>366</v>
      </c>
      <c r="Z991">
        <v>74</v>
      </c>
      <c r="AA991">
        <v>109</v>
      </c>
    </row>
    <row r="992" spans="1:27">
      <c r="A992" s="2">
        <v>43360</v>
      </c>
      <c r="B992">
        <v>380</v>
      </c>
      <c r="C992">
        <v>216</v>
      </c>
      <c r="D992">
        <v>86</v>
      </c>
      <c r="E992">
        <v>783</v>
      </c>
      <c r="F992">
        <v>482</v>
      </c>
      <c r="G992">
        <v>102</v>
      </c>
      <c r="H992">
        <v>64</v>
      </c>
      <c r="I992">
        <v>46</v>
      </c>
      <c r="J992">
        <v>202</v>
      </c>
      <c r="K992">
        <v>592</v>
      </c>
      <c r="L992">
        <v>129</v>
      </c>
      <c r="M992">
        <v>343</v>
      </c>
      <c r="N992">
        <v>540</v>
      </c>
      <c r="O992">
        <v>277</v>
      </c>
      <c r="P992">
        <v>1189</v>
      </c>
      <c r="Q992">
        <v>674</v>
      </c>
      <c r="R992">
        <v>261</v>
      </c>
      <c r="S992">
        <v>997</v>
      </c>
      <c r="T992">
        <v>199</v>
      </c>
      <c r="U992">
        <v>524</v>
      </c>
      <c r="V992">
        <v>1176</v>
      </c>
      <c r="W992">
        <v>577</v>
      </c>
      <c r="X992">
        <v>68</v>
      </c>
      <c r="Y992">
        <v>67</v>
      </c>
      <c r="Z992">
        <v>171</v>
      </c>
      <c r="AA992">
        <v>164</v>
      </c>
    </row>
    <row r="993" spans="1:27">
      <c r="A993" s="2">
        <v>43361</v>
      </c>
      <c r="B993">
        <v>298</v>
      </c>
      <c r="C993">
        <v>264</v>
      </c>
      <c r="D993">
        <v>74</v>
      </c>
      <c r="E993">
        <v>681</v>
      </c>
      <c r="F993">
        <v>349</v>
      </c>
      <c r="G993">
        <v>95</v>
      </c>
      <c r="H993">
        <v>64</v>
      </c>
      <c r="I993">
        <v>44</v>
      </c>
      <c r="J993">
        <v>173</v>
      </c>
      <c r="K993">
        <v>520</v>
      </c>
      <c r="L993">
        <v>152</v>
      </c>
      <c r="M993">
        <v>332</v>
      </c>
      <c r="N993">
        <v>359</v>
      </c>
      <c r="O993">
        <v>213</v>
      </c>
      <c r="P993">
        <v>868</v>
      </c>
      <c r="Q993">
        <v>476</v>
      </c>
      <c r="R993">
        <v>179</v>
      </c>
      <c r="S993">
        <v>781</v>
      </c>
      <c r="T993">
        <v>132</v>
      </c>
      <c r="U993">
        <v>436</v>
      </c>
      <c r="V993">
        <v>1073</v>
      </c>
      <c r="W993">
        <v>470</v>
      </c>
      <c r="X993">
        <v>23</v>
      </c>
      <c r="Y993">
        <v>59</v>
      </c>
      <c r="Z993">
        <v>131</v>
      </c>
      <c r="AA993">
        <v>112</v>
      </c>
    </row>
    <row r="994" spans="1:27">
      <c r="A994" s="2">
        <v>43362</v>
      </c>
      <c r="B994">
        <v>296</v>
      </c>
      <c r="C994">
        <v>211</v>
      </c>
      <c r="D994">
        <v>93</v>
      </c>
      <c r="E994">
        <v>771</v>
      </c>
      <c r="F994">
        <v>357</v>
      </c>
      <c r="G994">
        <v>95</v>
      </c>
      <c r="H994">
        <v>93</v>
      </c>
      <c r="I994">
        <v>33</v>
      </c>
      <c r="J994">
        <v>190</v>
      </c>
      <c r="K994">
        <v>538</v>
      </c>
      <c r="L994">
        <v>141</v>
      </c>
      <c r="M994">
        <v>367</v>
      </c>
      <c r="N994">
        <v>438</v>
      </c>
      <c r="O994">
        <v>265</v>
      </c>
      <c r="P994">
        <v>938</v>
      </c>
      <c r="Q994">
        <v>563</v>
      </c>
      <c r="R994">
        <v>165</v>
      </c>
      <c r="S994">
        <v>876</v>
      </c>
      <c r="T994">
        <v>159</v>
      </c>
      <c r="U994">
        <v>472</v>
      </c>
      <c r="V994">
        <v>1090</v>
      </c>
      <c r="W994">
        <v>546</v>
      </c>
      <c r="X994">
        <v>60</v>
      </c>
      <c r="Y994">
        <v>58</v>
      </c>
      <c r="Z994">
        <v>172</v>
      </c>
      <c r="AA994">
        <v>130</v>
      </c>
    </row>
    <row r="995" spans="1:27">
      <c r="A995" s="2">
        <v>43363</v>
      </c>
      <c r="B995">
        <v>389</v>
      </c>
      <c r="C995">
        <v>362</v>
      </c>
      <c r="D995">
        <v>118</v>
      </c>
      <c r="E995">
        <v>822</v>
      </c>
      <c r="F995">
        <v>498</v>
      </c>
      <c r="G995">
        <v>101</v>
      </c>
      <c r="H995">
        <v>83</v>
      </c>
      <c r="I995">
        <v>59</v>
      </c>
      <c r="J995">
        <v>200</v>
      </c>
      <c r="K995">
        <v>618</v>
      </c>
      <c r="L995">
        <v>146</v>
      </c>
      <c r="M995">
        <v>414</v>
      </c>
      <c r="N995">
        <v>521</v>
      </c>
      <c r="O995">
        <v>356</v>
      </c>
      <c r="P995">
        <v>1212</v>
      </c>
      <c r="Q995">
        <v>757</v>
      </c>
      <c r="R995">
        <v>255</v>
      </c>
      <c r="S995">
        <v>1229</v>
      </c>
      <c r="T995">
        <v>239</v>
      </c>
      <c r="U995">
        <v>529</v>
      </c>
      <c r="V995">
        <v>1480</v>
      </c>
      <c r="W995">
        <v>799</v>
      </c>
      <c r="X995">
        <v>90</v>
      </c>
      <c r="Y995">
        <v>171</v>
      </c>
      <c r="Z995">
        <v>187</v>
      </c>
      <c r="AA995">
        <v>165</v>
      </c>
    </row>
    <row r="996" spans="1:27">
      <c r="A996" s="2">
        <v>43364</v>
      </c>
      <c r="B996">
        <v>381</v>
      </c>
      <c r="C996">
        <v>289</v>
      </c>
      <c r="D996">
        <v>87</v>
      </c>
      <c r="E996">
        <v>680</v>
      </c>
      <c r="F996">
        <v>410</v>
      </c>
      <c r="G996">
        <v>103</v>
      </c>
      <c r="H996">
        <v>95</v>
      </c>
      <c r="I996">
        <v>35</v>
      </c>
      <c r="J996">
        <v>194</v>
      </c>
      <c r="K996">
        <v>559</v>
      </c>
      <c r="L996">
        <v>119</v>
      </c>
      <c r="M996">
        <v>360</v>
      </c>
      <c r="N996">
        <v>473</v>
      </c>
      <c r="O996">
        <v>264</v>
      </c>
      <c r="P996">
        <v>990</v>
      </c>
      <c r="Q996">
        <v>618</v>
      </c>
      <c r="R996">
        <v>229</v>
      </c>
      <c r="S996">
        <v>1033</v>
      </c>
      <c r="T996">
        <v>170</v>
      </c>
      <c r="U996">
        <v>431</v>
      </c>
      <c r="V996">
        <v>1241</v>
      </c>
      <c r="W996">
        <v>646</v>
      </c>
      <c r="X996">
        <v>71</v>
      </c>
      <c r="Y996">
        <v>92</v>
      </c>
      <c r="Z996">
        <v>175</v>
      </c>
      <c r="AA996">
        <v>160</v>
      </c>
    </row>
    <row r="997" spans="1:27">
      <c r="A997" s="2">
        <v>43365</v>
      </c>
      <c r="B997">
        <v>74</v>
      </c>
      <c r="C997">
        <v>301</v>
      </c>
      <c r="D997">
        <v>113</v>
      </c>
      <c r="E997">
        <v>256</v>
      </c>
      <c r="F997">
        <v>193</v>
      </c>
      <c r="G997">
        <v>49</v>
      </c>
      <c r="H997">
        <v>57</v>
      </c>
      <c r="I997">
        <v>37</v>
      </c>
      <c r="J997">
        <v>63</v>
      </c>
      <c r="K997">
        <v>288</v>
      </c>
      <c r="L997">
        <v>179</v>
      </c>
      <c r="M997">
        <v>368</v>
      </c>
      <c r="N997">
        <v>233</v>
      </c>
      <c r="O997">
        <v>552</v>
      </c>
      <c r="P997">
        <v>398</v>
      </c>
      <c r="Q997">
        <v>600</v>
      </c>
      <c r="R997">
        <v>278</v>
      </c>
      <c r="S997">
        <v>826</v>
      </c>
      <c r="T997">
        <v>222</v>
      </c>
      <c r="U997">
        <v>183</v>
      </c>
      <c r="V997">
        <v>1176</v>
      </c>
      <c r="W997">
        <v>618</v>
      </c>
      <c r="X997">
        <v>123</v>
      </c>
      <c r="Y997">
        <v>267</v>
      </c>
      <c r="Z997">
        <v>107</v>
      </c>
      <c r="AA997">
        <v>75</v>
      </c>
    </row>
    <row r="998" spans="1:27">
      <c r="A998" s="2">
        <v>43366</v>
      </c>
      <c r="B998">
        <v>335</v>
      </c>
      <c r="C998">
        <v>546</v>
      </c>
      <c r="D998">
        <v>148</v>
      </c>
      <c r="E998">
        <v>314</v>
      </c>
      <c r="F998">
        <v>387</v>
      </c>
      <c r="G998">
        <v>36</v>
      </c>
      <c r="H998">
        <v>66</v>
      </c>
      <c r="I998">
        <v>9</v>
      </c>
      <c r="J998">
        <v>75</v>
      </c>
      <c r="K998">
        <v>328</v>
      </c>
      <c r="L998">
        <v>169</v>
      </c>
      <c r="M998">
        <v>280</v>
      </c>
      <c r="N998">
        <v>379</v>
      </c>
      <c r="O998">
        <v>754</v>
      </c>
      <c r="P998">
        <v>769</v>
      </c>
      <c r="Q998">
        <v>1037</v>
      </c>
      <c r="R998">
        <v>624</v>
      </c>
      <c r="S998">
        <v>1551</v>
      </c>
      <c r="T998">
        <v>318</v>
      </c>
      <c r="U998">
        <v>164</v>
      </c>
      <c r="V998">
        <v>1838</v>
      </c>
      <c r="W998">
        <v>963</v>
      </c>
      <c r="X998">
        <v>236</v>
      </c>
      <c r="Y998">
        <v>379</v>
      </c>
      <c r="Z998">
        <v>116</v>
      </c>
      <c r="AA998">
        <v>117</v>
      </c>
    </row>
    <row r="999" spans="1:27">
      <c r="A999" s="2">
        <v>43367</v>
      </c>
      <c r="B999">
        <v>398</v>
      </c>
      <c r="C999">
        <v>181</v>
      </c>
      <c r="D999">
        <v>79</v>
      </c>
      <c r="E999">
        <v>755</v>
      </c>
      <c r="F999">
        <v>404</v>
      </c>
      <c r="G999">
        <v>110</v>
      </c>
      <c r="H999">
        <v>88</v>
      </c>
      <c r="I999">
        <v>33</v>
      </c>
      <c r="J999">
        <v>195</v>
      </c>
      <c r="K999">
        <v>551</v>
      </c>
      <c r="L999">
        <v>132</v>
      </c>
      <c r="M999">
        <v>311</v>
      </c>
      <c r="N999">
        <v>510</v>
      </c>
      <c r="O999">
        <v>243</v>
      </c>
      <c r="P999">
        <v>1072</v>
      </c>
      <c r="Q999">
        <v>573</v>
      </c>
      <c r="R999">
        <v>210</v>
      </c>
      <c r="S999">
        <v>903</v>
      </c>
      <c r="T999">
        <v>140</v>
      </c>
      <c r="U999">
        <v>509</v>
      </c>
      <c r="V999">
        <v>1116</v>
      </c>
      <c r="W999">
        <v>471</v>
      </c>
      <c r="X999">
        <v>41</v>
      </c>
      <c r="Y999">
        <v>55</v>
      </c>
      <c r="Z999">
        <v>182</v>
      </c>
      <c r="AA999">
        <v>127</v>
      </c>
    </row>
    <row r="1000" spans="1:27">
      <c r="A1000" s="2">
        <v>43368</v>
      </c>
      <c r="B1000">
        <v>294</v>
      </c>
      <c r="C1000">
        <v>169</v>
      </c>
      <c r="D1000">
        <v>64</v>
      </c>
      <c r="E1000">
        <v>635</v>
      </c>
      <c r="F1000">
        <v>305</v>
      </c>
      <c r="G1000">
        <v>85</v>
      </c>
      <c r="H1000">
        <v>66</v>
      </c>
      <c r="I1000">
        <v>22</v>
      </c>
      <c r="J1000">
        <v>162</v>
      </c>
      <c r="K1000">
        <v>453</v>
      </c>
      <c r="L1000">
        <v>123</v>
      </c>
      <c r="M1000">
        <v>371</v>
      </c>
      <c r="N1000">
        <v>373</v>
      </c>
      <c r="O1000">
        <v>124</v>
      </c>
      <c r="P1000">
        <v>751</v>
      </c>
      <c r="Q1000">
        <v>370</v>
      </c>
      <c r="R1000">
        <v>113</v>
      </c>
      <c r="S1000">
        <v>674</v>
      </c>
      <c r="T1000">
        <v>96</v>
      </c>
      <c r="U1000">
        <v>389</v>
      </c>
      <c r="V1000">
        <v>849</v>
      </c>
      <c r="W1000">
        <v>400</v>
      </c>
      <c r="X1000">
        <v>35</v>
      </c>
      <c r="Y1000">
        <v>46</v>
      </c>
      <c r="Z1000">
        <v>159</v>
      </c>
      <c r="AA1000">
        <v>121</v>
      </c>
    </row>
    <row r="1001" spans="1:27">
      <c r="A1001" s="2">
        <v>43369</v>
      </c>
      <c r="B1001">
        <v>335</v>
      </c>
      <c r="C1001">
        <v>187</v>
      </c>
      <c r="D1001">
        <v>64</v>
      </c>
      <c r="E1001">
        <v>670</v>
      </c>
      <c r="F1001">
        <v>382</v>
      </c>
      <c r="G1001">
        <v>110</v>
      </c>
      <c r="H1001">
        <v>83</v>
      </c>
      <c r="I1001">
        <v>39</v>
      </c>
      <c r="J1001">
        <v>160</v>
      </c>
      <c r="K1001">
        <v>486</v>
      </c>
      <c r="L1001">
        <v>135</v>
      </c>
      <c r="M1001">
        <v>334</v>
      </c>
      <c r="N1001">
        <v>455</v>
      </c>
      <c r="O1001">
        <v>216</v>
      </c>
      <c r="P1001">
        <v>921</v>
      </c>
      <c r="Q1001">
        <v>501</v>
      </c>
      <c r="R1001">
        <v>178</v>
      </c>
      <c r="S1001">
        <v>780</v>
      </c>
      <c r="T1001">
        <v>131</v>
      </c>
      <c r="U1001">
        <v>445</v>
      </c>
      <c r="V1001">
        <v>1003</v>
      </c>
      <c r="W1001">
        <v>480</v>
      </c>
      <c r="X1001">
        <v>47</v>
      </c>
      <c r="Y1001">
        <v>59</v>
      </c>
      <c r="Z1001">
        <v>141</v>
      </c>
      <c r="AA1001">
        <v>125</v>
      </c>
    </row>
    <row r="1002" spans="1:27">
      <c r="A1002" s="2">
        <v>43370</v>
      </c>
      <c r="B1002">
        <v>423</v>
      </c>
      <c r="C1002">
        <v>289</v>
      </c>
      <c r="D1002">
        <v>105</v>
      </c>
      <c r="E1002">
        <v>837</v>
      </c>
      <c r="F1002">
        <v>473</v>
      </c>
      <c r="G1002">
        <v>126</v>
      </c>
      <c r="H1002">
        <v>99</v>
      </c>
      <c r="I1002">
        <v>42</v>
      </c>
      <c r="J1002">
        <v>199</v>
      </c>
      <c r="K1002">
        <v>610</v>
      </c>
      <c r="L1002">
        <v>125</v>
      </c>
      <c r="M1002">
        <v>360</v>
      </c>
      <c r="N1002">
        <v>483</v>
      </c>
      <c r="O1002">
        <v>305</v>
      </c>
      <c r="P1002">
        <v>1076</v>
      </c>
      <c r="Q1002">
        <v>674</v>
      </c>
      <c r="R1002">
        <v>222</v>
      </c>
      <c r="S1002">
        <v>991</v>
      </c>
      <c r="T1002">
        <v>238</v>
      </c>
      <c r="U1002">
        <v>545</v>
      </c>
      <c r="V1002">
        <v>1218</v>
      </c>
      <c r="W1002">
        <v>606</v>
      </c>
      <c r="X1002">
        <v>68</v>
      </c>
      <c r="Y1002">
        <v>109</v>
      </c>
      <c r="Z1002">
        <v>170</v>
      </c>
      <c r="AA1002">
        <v>155</v>
      </c>
    </row>
    <row r="1003" spans="1:27">
      <c r="A1003" s="2">
        <v>43371</v>
      </c>
      <c r="B1003">
        <v>369</v>
      </c>
      <c r="C1003">
        <v>296</v>
      </c>
      <c r="D1003">
        <v>72</v>
      </c>
      <c r="E1003">
        <v>761</v>
      </c>
      <c r="F1003">
        <v>421</v>
      </c>
      <c r="G1003">
        <v>128</v>
      </c>
      <c r="H1003">
        <v>113</v>
      </c>
      <c r="I1003">
        <v>51</v>
      </c>
      <c r="J1003">
        <v>194</v>
      </c>
      <c r="K1003">
        <v>554</v>
      </c>
      <c r="L1003">
        <v>125</v>
      </c>
      <c r="M1003">
        <v>339</v>
      </c>
      <c r="N1003">
        <v>494</v>
      </c>
      <c r="O1003">
        <v>323</v>
      </c>
      <c r="P1003">
        <v>936</v>
      </c>
      <c r="Q1003">
        <v>617</v>
      </c>
      <c r="R1003">
        <v>244</v>
      </c>
      <c r="S1003">
        <v>1097</v>
      </c>
      <c r="T1003">
        <v>210</v>
      </c>
      <c r="U1003">
        <v>490</v>
      </c>
      <c r="V1003">
        <v>1295</v>
      </c>
      <c r="W1003">
        <v>684</v>
      </c>
      <c r="X1003">
        <v>81</v>
      </c>
      <c r="Y1003">
        <v>91</v>
      </c>
      <c r="Z1003">
        <v>158</v>
      </c>
      <c r="AA1003">
        <v>149</v>
      </c>
    </row>
    <row r="1004" spans="1:27">
      <c r="A1004" s="2">
        <v>43372</v>
      </c>
      <c r="B1004">
        <v>184</v>
      </c>
      <c r="C1004">
        <v>430</v>
      </c>
      <c r="D1004">
        <v>123</v>
      </c>
      <c r="E1004">
        <v>285</v>
      </c>
      <c r="F1004">
        <v>318</v>
      </c>
      <c r="G1004">
        <v>66</v>
      </c>
      <c r="H1004">
        <v>83</v>
      </c>
      <c r="I1004">
        <v>49</v>
      </c>
      <c r="J1004">
        <v>86</v>
      </c>
      <c r="K1004">
        <v>305</v>
      </c>
      <c r="L1004">
        <v>199</v>
      </c>
      <c r="M1004">
        <v>410</v>
      </c>
      <c r="N1004">
        <v>356</v>
      </c>
      <c r="O1004">
        <v>705</v>
      </c>
      <c r="P1004">
        <v>672</v>
      </c>
      <c r="Q1004">
        <v>887</v>
      </c>
      <c r="R1004">
        <v>398</v>
      </c>
      <c r="S1004">
        <v>1284</v>
      </c>
      <c r="T1004">
        <v>241</v>
      </c>
      <c r="U1004">
        <v>209</v>
      </c>
      <c r="V1004">
        <v>1515</v>
      </c>
      <c r="W1004">
        <v>760</v>
      </c>
      <c r="X1004">
        <v>179</v>
      </c>
      <c r="Y1004">
        <v>306</v>
      </c>
      <c r="Z1004">
        <v>111</v>
      </c>
      <c r="AA1004">
        <v>113</v>
      </c>
    </row>
    <row r="1005" spans="1:27">
      <c r="A1005" s="2">
        <v>43373</v>
      </c>
      <c r="B1005">
        <v>288</v>
      </c>
      <c r="C1005">
        <v>455</v>
      </c>
      <c r="D1005">
        <v>115</v>
      </c>
      <c r="E1005">
        <v>310</v>
      </c>
      <c r="F1005">
        <v>342</v>
      </c>
      <c r="G1005">
        <v>41</v>
      </c>
      <c r="H1005">
        <v>87</v>
      </c>
      <c r="I1005">
        <v>24</v>
      </c>
      <c r="J1005">
        <v>61</v>
      </c>
      <c r="K1005">
        <v>315</v>
      </c>
      <c r="L1005">
        <v>166</v>
      </c>
      <c r="M1005">
        <v>288</v>
      </c>
      <c r="N1005">
        <v>325</v>
      </c>
      <c r="O1005">
        <v>608</v>
      </c>
      <c r="P1005">
        <v>619</v>
      </c>
      <c r="Q1005">
        <v>972</v>
      </c>
      <c r="R1005">
        <v>446</v>
      </c>
      <c r="S1005">
        <v>1249</v>
      </c>
      <c r="T1005">
        <v>219</v>
      </c>
      <c r="U1005">
        <v>169</v>
      </c>
      <c r="V1005">
        <v>1581</v>
      </c>
      <c r="W1005">
        <v>872</v>
      </c>
      <c r="X1005">
        <v>221</v>
      </c>
      <c r="Y1005">
        <v>384</v>
      </c>
      <c r="Z1005">
        <v>81</v>
      </c>
      <c r="AA1005">
        <v>111</v>
      </c>
    </row>
    <row r="1006" spans="1:27">
      <c r="A1006" s="2">
        <v>43374</v>
      </c>
      <c r="B1006">
        <v>352</v>
      </c>
      <c r="C1006">
        <v>210</v>
      </c>
      <c r="D1006">
        <v>74</v>
      </c>
      <c r="E1006">
        <v>681</v>
      </c>
      <c r="F1006">
        <v>406</v>
      </c>
      <c r="G1006">
        <v>102</v>
      </c>
      <c r="H1006">
        <v>76</v>
      </c>
      <c r="I1006">
        <v>50</v>
      </c>
      <c r="J1006">
        <v>217</v>
      </c>
      <c r="K1006">
        <v>524</v>
      </c>
      <c r="L1006">
        <v>118</v>
      </c>
      <c r="M1006">
        <v>252</v>
      </c>
      <c r="N1006">
        <v>577</v>
      </c>
      <c r="O1006">
        <v>240</v>
      </c>
      <c r="P1006">
        <v>1069</v>
      </c>
      <c r="Q1006">
        <v>665</v>
      </c>
      <c r="R1006">
        <v>165</v>
      </c>
      <c r="S1006">
        <v>868</v>
      </c>
      <c r="T1006">
        <v>167</v>
      </c>
      <c r="U1006">
        <v>463</v>
      </c>
      <c r="V1006">
        <v>1078</v>
      </c>
      <c r="W1006">
        <v>558</v>
      </c>
      <c r="X1006">
        <v>137</v>
      </c>
      <c r="Y1006">
        <v>78</v>
      </c>
      <c r="Z1006">
        <v>145</v>
      </c>
      <c r="AA1006">
        <v>139</v>
      </c>
    </row>
    <row r="1007" spans="1:27">
      <c r="A1007" s="2">
        <v>43375</v>
      </c>
      <c r="B1007">
        <v>225</v>
      </c>
      <c r="C1007">
        <v>208</v>
      </c>
      <c r="D1007">
        <v>93</v>
      </c>
      <c r="E1007">
        <v>576</v>
      </c>
      <c r="F1007">
        <v>349</v>
      </c>
      <c r="G1007">
        <v>107</v>
      </c>
      <c r="H1007">
        <v>67</v>
      </c>
      <c r="I1007">
        <v>41</v>
      </c>
      <c r="J1007">
        <v>171</v>
      </c>
      <c r="K1007">
        <v>467</v>
      </c>
      <c r="L1007">
        <v>126</v>
      </c>
      <c r="M1007">
        <v>304</v>
      </c>
      <c r="N1007">
        <v>413</v>
      </c>
      <c r="O1007">
        <v>262</v>
      </c>
      <c r="P1007">
        <v>824</v>
      </c>
      <c r="Q1007">
        <v>567</v>
      </c>
      <c r="R1007">
        <v>176</v>
      </c>
      <c r="S1007">
        <v>856</v>
      </c>
      <c r="T1007">
        <v>139</v>
      </c>
      <c r="U1007">
        <v>395</v>
      </c>
      <c r="V1007">
        <v>1035</v>
      </c>
      <c r="W1007">
        <v>528</v>
      </c>
      <c r="X1007">
        <v>121</v>
      </c>
      <c r="Y1007">
        <v>105</v>
      </c>
      <c r="Z1007">
        <v>160</v>
      </c>
      <c r="AA1007">
        <v>134</v>
      </c>
    </row>
    <row r="1008" spans="1:27">
      <c r="A1008" s="2">
        <v>43376</v>
      </c>
      <c r="B1008">
        <v>413</v>
      </c>
      <c r="C1008">
        <v>355</v>
      </c>
      <c r="D1008">
        <v>117</v>
      </c>
      <c r="E1008">
        <v>822</v>
      </c>
      <c r="F1008">
        <v>489</v>
      </c>
      <c r="G1008">
        <v>110</v>
      </c>
      <c r="H1008">
        <v>82</v>
      </c>
      <c r="I1008">
        <v>52</v>
      </c>
      <c r="J1008">
        <v>236</v>
      </c>
      <c r="K1008">
        <v>721</v>
      </c>
      <c r="L1008">
        <v>124</v>
      </c>
      <c r="M1008">
        <v>328</v>
      </c>
      <c r="N1008">
        <v>620</v>
      </c>
      <c r="O1008">
        <v>414</v>
      </c>
      <c r="P1008">
        <v>1269</v>
      </c>
      <c r="Q1008">
        <v>792</v>
      </c>
      <c r="R1008">
        <v>364</v>
      </c>
      <c r="S1008">
        <v>1169</v>
      </c>
      <c r="T1008">
        <v>224</v>
      </c>
      <c r="U1008">
        <v>548</v>
      </c>
      <c r="V1008">
        <v>1561</v>
      </c>
      <c r="W1008">
        <v>833</v>
      </c>
      <c r="X1008">
        <v>97</v>
      </c>
      <c r="Y1008">
        <v>141</v>
      </c>
      <c r="Z1008">
        <v>177</v>
      </c>
      <c r="AA1008">
        <v>169</v>
      </c>
    </row>
    <row r="1009" spans="1:27">
      <c r="A1009" s="2">
        <v>43377</v>
      </c>
      <c r="B1009">
        <v>394</v>
      </c>
      <c r="C1009">
        <v>326</v>
      </c>
      <c r="D1009">
        <v>80</v>
      </c>
      <c r="E1009">
        <v>762</v>
      </c>
      <c r="F1009">
        <v>473</v>
      </c>
      <c r="G1009">
        <v>111</v>
      </c>
      <c r="H1009">
        <v>95</v>
      </c>
      <c r="I1009">
        <v>57</v>
      </c>
      <c r="J1009">
        <v>248</v>
      </c>
      <c r="K1009">
        <v>626</v>
      </c>
      <c r="L1009">
        <v>129</v>
      </c>
      <c r="M1009">
        <v>301</v>
      </c>
      <c r="N1009">
        <v>517</v>
      </c>
      <c r="O1009">
        <v>373</v>
      </c>
      <c r="P1009">
        <v>1076</v>
      </c>
      <c r="Q1009">
        <v>641</v>
      </c>
      <c r="R1009">
        <v>222</v>
      </c>
      <c r="S1009">
        <v>1002</v>
      </c>
      <c r="T1009">
        <v>208</v>
      </c>
      <c r="U1009">
        <v>495</v>
      </c>
      <c r="V1009">
        <v>1389</v>
      </c>
      <c r="W1009">
        <v>734</v>
      </c>
      <c r="X1009">
        <v>100</v>
      </c>
      <c r="Y1009">
        <v>138</v>
      </c>
      <c r="Z1009">
        <v>209</v>
      </c>
      <c r="AA1009">
        <v>152</v>
      </c>
    </row>
    <row r="1010" spans="1:27">
      <c r="A1010" s="2">
        <v>43378</v>
      </c>
      <c r="B1010">
        <v>320</v>
      </c>
      <c r="C1010">
        <v>323</v>
      </c>
      <c r="D1010">
        <v>91</v>
      </c>
      <c r="E1010">
        <v>716</v>
      </c>
      <c r="F1010">
        <v>406</v>
      </c>
      <c r="G1010">
        <v>104</v>
      </c>
      <c r="H1010">
        <v>78</v>
      </c>
      <c r="I1010">
        <v>46</v>
      </c>
      <c r="J1010">
        <v>197</v>
      </c>
      <c r="K1010">
        <v>525</v>
      </c>
      <c r="L1010">
        <v>121</v>
      </c>
      <c r="M1010">
        <v>273</v>
      </c>
      <c r="N1010">
        <v>513</v>
      </c>
      <c r="O1010">
        <v>340</v>
      </c>
      <c r="P1010">
        <v>1077</v>
      </c>
      <c r="Q1010">
        <v>703</v>
      </c>
      <c r="R1010">
        <v>288</v>
      </c>
      <c r="S1010">
        <v>1294</v>
      </c>
      <c r="T1010">
        <v>190</v>
      </c>
      <c r="U1010">
        <v>485</v>
      </c>
      <c r="V1010">
        <v>1444</v>
      </c>
      <c r="W1010">
        <v>838</v>
      </c>
      <c r="X1010">
        <v>177</v>
      </c>
      <c r="Y1010">
        <v>136</v>
      </c>
      <c r="Z1010">
        <v>158</v>
      </c>
      <c r="AA1010">
        <v>155</v>
      </c>
    </row>
    <row r="1011" spans="1:27">
      <c r="A1011" s="2">
        <v>43379</v>
      </c>
      <c r="B1011">
        <v>82</v>
      </c>
      <c r="C1011">
        <v>432</v>
      </c>
      <c r="D1011">
        <v>179</v>
      </c>
      <c r="E1011">
        <v>365</v>
      </c>
      <c r="F1011">
        <v>312</v>
      </c>
      <c r="G1011">
        <v>49</v>
      </c>
      <c r="H1011">
        <v>93</v>
      </c>
      <c r="I1011">
        <v>36</v>
      </c>
      <c r="J1011">
        <v>88</v>
      </c>
      <c r="K1011">
        <v>409</v>
      </c>
      <c r="L1011">
        <v>203</v>
      </c>
      <c r="M1011">
        <v>397</v>
      </c>
      <c r="N1011">
        <v>361</v>
      </c>
      <c r="O1011">
        <v>660</v>
      </c>
      <c r="P1011">
        <v>657</v>
      </c>
      <c r="Q1011">
        <v>910</v>
      </c>
      <c r="R1011">
        <v>398</v>
      </c>
      <c r="S1011">
        <v>1444</v>
      </c>
      <c r="T1011">
        <v>260</v>
      </c>
      <c r="U1011">
        <v>215</v>
      </c>
      <c r="V1011">
        <v>1756</v>
      </c>
      <c r="W1011">
        <v>975</v>
      </c>
      <c r="X1011">
        <v>211</v>
      </c>
      <c r="Y1011">
        <v>395</v>
      </c>
      <c r="Z1011">
        <v>93</v>
      </c>
      <c r="AA1011">
        <v>117</v>
      </c>
    </row>
    <row r="1012" spans="1:27">
      <c r="A1012" s="2">
        <v>43380</v>
      </c>
      <c r="B1012">
        <v>273</v>
      </c>
      <c r="C1012">
        <v>372</v>
      </c>
      <c r="D1012">
        <v>147</v>
      </c>
      <c r="E1012">
        <v>308</v>
      </c>
      <c r="F1012">
        <v>330</v>
      </c>
      <c r="G1012">
        <v>35</v>
      </c>
      <c r="H1012">
        <v>68</v>
      </c>
      <c r="I1012">
        <v>13</v>
      </c>
      <c r="J1012">
        <v>72</v>
      </c>
      <c r="K1012">
        <v>313</v>
      </c>
      <c r="L1012">
        <v>186</v>
      </c>
      <c r="M1012">
        <v>330</v>
      </c>
      <c r="N1012">
        <v>352</v>
      </c>
      <c r="O1012">
        <v>556</v>
      </c>
      <c r="P1012">
        <v>630</v>
      </c>
      <c r="Q1012">
        <v>868</v>
      </c>
      <c r="R1012">
        <v>435</v>
      </c>
      <c r="S1012">
        <v>1146</v>
      </c>
      <c r="T1012">
        <v>200</v>
      </c>
      <c r="U1012">
        <v>218</v>
      </c>
      <c r="V1012">
        <v>1348</v>
      </c>
      <c r="W1012">
        <v>697</v>
      </c>
      <c r="X1012">
        <v>231</v>
      </c>
      <c r="Y1012">
        <v>378</v>
      </c>
      <c r="Z1012">
        <v>85</v>
      </c>
      <c r="AA1012">
        <v>93</v>
      </c>
    </row>
    <row r="1013" spans="1:27">
      <c r="A1013" s="2">
        <v>43381</v>
      </c>
      <c r="B1013">
        <v>443</v>
      </c>
      <c r="C1013">
        <v>264</v>
      </c>
      <c r="D1013">
        <v>83</v>
      </c>
      <c r="E1013">
        <v>763</v>
      </c>
      <c r="F1013">
        <v>543</v>
      </c>
      <c r="G1013">
        <v>116</v>
      </c>
      <c r="H1013">
        <v>74</v>
      </c>
      <c r="I1013">
        <v>58</v>
      </c>
      <c r="J1013">
        <v>231</v>
      </c>
      <c r="K1013">
        <v>656</v>
      </c>
      <c r="L1013">
        <v>127</v>
      </c>
      <c r="M1013">
        <v>273</v>
      </c>
      <c r="N1013">
        <v>578</v>
      </c>
      <c r="O1013">
        <v>383</v>
      </c>
      <c r="P1013">
        <v>1261</v>
      </c>
      <c r="Q1013">
        <v>790</v>
      </c>
      <c r="R1013">
        <v>275</v>
      </c>
      <c r="S1013">
        <v>1247</v>
      </c>
      <c r="T1013">
        <v>222</v>
      </c>
      <c r="U1013">
        <v>525</v>
      </c>
      <c r="V1013">
        <v>1432</v>
      </c>
      <c r="W1013">
        <v>679</v>
      </c>
      <c r="X1013">
        <v>166</v>
      </c>
      <c r="Y1013">
        <v>111</v>
      </c>
      <c r="Z1013">
        <v>167</v>
      </c>
      <c r="AA1013">
        <v>163</v>
      </c>
    </row>
    <row r="1014" spans="1:27">
      <c r="A1014" s="2">
        <v>43382</v>
      </c>
      <c r="B1014">
        <v>459</v>
      </c>
      <c r="C1014">
        <v>337</v>
      </c>
      <c r="D1014">
        <v>118</v>
      </c>
      <c r="E1014">
        <v>828</v>
      </c>
      <c r="F1014">
        <v>567</v>
      </c>
      <c r="G1014">
        <v>119</v>
      </c>
      <c r="H1014">
        <v>76</v>
      </c>
      <c r="I1014">
        <v>78</v>
      </c>
      <c r="J1014">
        <v>241</v>
      </c>
      <c r="K1014">
        <v>659</v>
      </c>
      <c r="L1014">
        <v>153</v>
      </c>
      <c r="M1014">
        <v>299</v>
      </c>
      <c r="N1014">
        <v>638</v>
      </c>
      <c r="O1014">
        <v>390</v>
      </c>
      <c r="P1014">
        <v>1341</v>
      </c>
      <c r="Q1014">
        <v>817</v>
      </c>
      <c r="R1014">
        <v>336</v>
      </c>
      <c r="S1014">
        <v>1331</v>
      </c>
      <c r="T1014">
        <v>227</v>
      </c>
      <c r="U1014">
        <v>540</v>
      </c>
      <c r="V1014">
        <v>1599</v>
      </c>
      <c r="W1014">
        <v>720</v>
      </c>
      <c r="X1014">
        <v>110</v>
      </c>
      <c r="Y1014">
        <v>189</v>
      </c>
      <c r="Z1014">
        <v>195</v>
      </c>
      <c r="AA1014">
        <v>161</v>
      </c>
    </row>
    <row r="1015" spans="1:27">
      <c r="A1015" s="2">
        <v>43383</v>
      </c>
      <c r="B1015">
        <v>414</v>
      </c>
      <c r="C1015">
        <v>293</v>
      </c>
      <c r="D1015">
        <v>117</v>
      </c>
      <c r="E1015">
        <v>812</v>
      </c>
      <c r="F1015">
        <v>536</v>
      </c>
      <c r="G1015">
        <v>111</v>
      </c>
      <c r="H1015">
        <v>105</v>
      </c>
      <c r="I1015">
        <v>59</v>
      </c>
      <c r="J1015">
        <v>229</v>
      </c>
      <c r="K1015">
        <v>679</v>
      </c>
      <c r="L1015">
        <v>129</v>
      </c>
      <c r="M1015">
        <v>323</v>
      </c>
      <c r="N1015">
        <v>613</v>
      </c>
      <c r="O1015">
        <v>400</v>
      </c>
      <c r="P1015">
        <v>1268</v>
      </c>
      <c r="Q1015">
        <v>845</v>
      </c>
      <c r="R1015">
        <v>226</v>
      </c>
      <c r="S1015">
        <v>1275</v>
      </c>
      <c r="T1015">
        <v>218</v>
      </c>
      <c r="U1015">
        <v>575</v>
      </c>
      <c r="V1015">
        <v>1475</v>
      </c>
      <c r="W1015">
        <v>768</v>
      </c>
      <c r="X1015">
        <v>91</v>
      </c>
      <c r="Y1015">
        <v>140</v>
      </c>
      <c r="Z1015">
        <v>191</v>
      </c>
      <c r="AA1015">
        <v>200</v>
      </c>
    </row>
    <row r="1016" spans="1:27">
      <c r="A1016" s="2">
        <v>43384</v>
      </c>
      <c r="B1016">
        <v>297</v>
      </c>
      <c r="C1016">
        <v>262</v>
      </c>
      <c r="D1016">
        <v>72</v>
      </c>
      <c r="E1016">
        <v>612</v>
      </c>
      <c r="F1016">
        <v>392</v>
      </c>
      <c r="G1016">
        <v>87</v>
      </c>
      <c r="H1016">
        <v>90</v>
      </c>
      <c r="I1016">
        <v>47</v>
      </c>
      <c r="J1016">
        <v>196</v>
      </c>
      <c r="K1016">
        <v>498</v>
      </c>
      <c r="L1016">
        <v>128</v>
      </c>
      <c r="M1016">
        <v>324</v>
      </c>
      <c r="N1016">
        <v>394</v>
      </c>
      <c r="O1016">
        <v>241</v>
      </c>
      <c r="P1016">
        <v>869</v>
      </c>
      <c r="Q1016">
        <v>522</v>
      </c>
      <c r="R1016">
        <v>158</v>
      </c>
      <c r="S1016">
        <v>896</v>
      </c>
      <c r="T1016">
        <v>120</v>
      </c>
      <c r="U1016">
        <v>432</v>
      </c>
      <c r="V1016">
        <v>1187</v>
      </c>
      <c r="W1016">
        <v>491</v>
      </c>
      <c r="X1016">
        <v>86</v>
      </c>
      <c r="Y1016">
        <v>90</v>
      </c>
      <c r="Z1016">
        <v>162</v>
      </c>
      <c r="AA1016">
        <v>133</v>
      </c>
    </row>
    <row r="1017" spans="1:27">
      <c r="A1017" s="2">
        <v>43385</v>
      </c>
      <c r="B1017">
        <v>211</v>
      </c>
      <c r="C1017">
        <v>112</v>
      </c>
      <c r="D1017">
        <v>43</v>
      </c>
      <c r="E1017">
        <v>368</v>
      </c>
      <c r="F1017">
        <v>193</v>
      </c>
      <c r="G1017">
        <v>88</v>
      </c>
      <c r="H1017">
        <v>72</v>
      </c>
      <c r="I1017">
        <v>26</v>
      </c>
      <c r="J1017">
        <v>154</v>
      </c>
      <c r="K1017">
        <v>328</v>
      </c>
      <c r="L1017">
        <v>102</v>
      </c>
      <c r="M1017">
        <v>268</v>
      </c>
      <c r="N1017">
        <v>235</v>
      </c>
      <c r="O1017">
        <v>135</v>
      </c>
      <c r="P1017">
        <v>451</v>
      </c>
      <c r="Q1017">
        <v>258</v>
      </c>
      <c r="R1017">
        <v>28</v>
      </c>
      <c r="S1017">
        <v>559</v>
      </c>
      <c r="T1017">
        <v>70</v>
      </c>
      <c r="U1017">
        <v>284</v>
      </c>
      <c r="V1017">
        <v>663</v>
      </c>
      <c r="W1017">
        <v>315</v>
      </c>
      <c r="X1017">
        <v>36</v>
      </c>
      <c r="Y1017">
        <v>19</v>
      </c>
      <c r="Z1017">
        <v>140</v>
      </c>
      <c r="AA1017">
        <v>122</v>
      </c>
    </row>
    <row r="1018" spans="1:27">
      <c r="A1018" s="2">
        <v>43386</v>
      </c>
      <c r="B1018">
        <v>170</v>
      </c>
      <c r="C1018">
        <v>224</v>
      </c>
      <c r="D1018">
        <v>102</v>
      </c>
      <c r="E1018">
        <v>292</v>
      </c>
      <c r="F1018">
        <v>175</v>
      </c>
      <c r="G1018">
        <v>70</v>
      </c>
      <c r="H1018">
        <v>63</v>
      </c>
      <c r="I1018">
        <v>23</v>
      </c>
      <c r="J1018">
        <v>80</v>
      </c>
      <c r="K1018">
        <v>312</v>
      </c>
      <c r="L1018">
        <v>185</v>
      </c>
      <c r="M1018">
        <v>388</v>
      </c>
      <c r="N1018">
        <v>221</v>
      </c>
      <c r="O1018">
        <v>479</v>
      </c>
      <c r="P1018">
        <v>373</v>
      </c>
      <c r="Q1018">
        <v>457</v>
      </c>
      <c r="R1018">
        <v>261</v>
      </c>
      <c r="S1018">
        <v>665</v>
      </c>
      <c r="T1018">
        <v>164</v>
      </c>
      <c r="U1018">
        <v>169</v>
      </c>
      <c r="V1018">
        <v>900</v>
      </c>
      <c r="W1018">
        <v>529</v>
      </c>
      <c r="X1018">
        <v>181</v>
      </c>
      <c r="Y1018">
        <v>187</v>
      </c>
      <c r="Z1018">
        <v>86</v>
      </c>
      <c r="AA1018">
        <v>85</v>
      </c>
    </row>
    <row r="1019" spans="1:27">
      <c r="A1019" s="2">
        <v>43387</v>
      </c>
      <c r="B1019">
        <v>261</v>
      </c>
      <c r="C1019">
        <v>410</v>
      </c>
      <c r="D1019">
        <v>160</v>
      </c>
      <c r="E1019">
        <v>281</v>
      </c>
      <c r="F1019">
        <v>367</v>
      </c>
      <c r="G1019">
        <v>38</v>
      </c>
      <c r="H1019">
        <v>76</v>
      </c>
      <c r="I1019">
        <v>22</v>
      </c>
      <c r="J1019">
        <v>51</v>
      </c>
      <c r="K1019">
        <v>343</v>
      </c>
      <c r="L1019">
        <v>164</v>
      </c>
      <c r="M1019">
        <v>325</v>
      </c>
      <c r="N1019">
        <v>321</v>
      </c>
      <c r="O1019">
        <v>758</v>
      </c>
      <c r="P1019">
        <v>630</v>
      </c>
      <c r="Q1019">
        <v>857</v>
      </c>
      <c r="R1019">
        <v>392</v>
      </c>
      <c r="S1019">
        <v>1256</v>
      </c>
      <c r="T1019">
        <v>305</v>
      </c>
      <c r="U1019">
        <v>204</v>
      </c>
      <c r="V1019">
        <v>1435</v>
      </c>
      <c r="W1019">
        <v>775</v>
      </c>
      <c r="X1019">
        <v>228</v>
      </c>
      <c r="Y1019">
        <v>466</v>
      </c>
      <c r="Z1019">
        <v>91</v>
      </c>
      <c r="AA1019">
        <v>83</v>
      </c>
    </row>
    <row r="1020" spans="1:27">
      <c r="A1020" s="2">
        <v>43388</v>
      </c>
      <c r="B1020">
        <v>446</v>
      </c>
      <c r="C1020">
        <v>328</v>
      </c>
      <c r="D1020">
        <v>116</v>
      </c>
      <c r="E1020">
        <v>812</v>
      </c>
      <c r="F1020">
        <v>519</v>
      </c>
      <c r="G1020">
        <v>104</v>
      </c>
      <c r="H1020">
        <v>95</v>
      </c>
      <c r="I1020">
        <v>45</v>
      </c>
      <c r="J1020">
        <v>205</v>
      </c>
      <c r="K1020">
        <v>639</v>
      </c>
      <c r="L1020">
        <v>133</v>
      </c>
      <c r="M1020">
        <v>331</v>
      </c>
      <c r="N1020">
        <v>685</v>
      </c>
      <c r="O1020">
        <v>397</v>
      </c>
      <c r="P1020">
        <v>1418</v>
      </c>
      <c r="Q1020">
        <v>863</v>
      </c>
      <c r="R1020">
        <v>274</v>
      </c>
      <c r="S1020">
        <v>1293</v>
      </c>
      <c r="T1020">
        <v>219</v>
      </c>
      <c r="U1020">
        <v>572</v>
      </c>
      <c r="V1020">
        <v>1460</v>
      </c>
      <c r="W1020">
        <v>708</v>
      </c>
      <c r="X1020">
        <v>111</v>
      </c>
      <c r="Y1020">
        <v>131</v>
      </c>
      <c r="Z1020">
        <v>218</v>
      </c>
      <c r="AA1020">
        <v>174</v>
      </c>
    </row>
    <row r="1021" spans="1:27">
      <c r="A1021" s="2">
        <v>43389</v>
      </c>
      <c r="B1021">
        <v>446</v>
      </c>
      <c r="C1021">
        <v>347</v>
      </c>
      <c r="D1021">
        <v>129</v>
      </c>
      <c r="E1021">
        <v>841</v>
      </c>
      <c r="F1021">
        <v>594</v>
      </c>
      <c r="G1021">
        <v>119</v>
      </c>
      <c r="H1021">
        <v>90</v>
      </c>
      <c r="I1021">
        <v>66</v>
      </c>
      <c r="J1021">
        <v>197</v>
      </c>
      <c r="K1021">
        <v>728</v>
      </c>
      <c r="L1021">
        <v>161</v>
      </c>
      <c r="M1021">
        <v>373</v>
      </c>
      <c r="N1021">
        <v>657</v>
      </c>
      <c r="O1021">
        <v>364</v>
      </c>
      <c r="P1021">
        <v>1368</v>
      </c>
      <c r="Q1021">
        <v>862</v>
      </c>
      <c r="R1021">
        <v>270</v>
      </c>
      <c r="S1021">
        <v>1445</v>
      </c>
      <c r="T1021">
        <v>222</v>
      </c>
      <c r="U1021">
        <v>550</v>
      </c>
      <c r="V1021">
        <v>1526</v>
      </c>
      <c r="W1021">
        <v>680</v>
      </c>
      <c r="X1021">
        <v>97</v>
      </c>
      <c r="Y1021">
        <v>186</v>
      </c>
      <c r="Z1021">
        <v>194</v>
      </c>
      <c r="AA1021">
        <v>171</v>
      </c>
    </row>
    <row r="1022" spans="1:27">
      <c r="A1022" s="2">
        <v>43390</v>
      </c>
      <c r="B1022">
        <v>376</v>
      </c>
      <c r="C1022">
        <v>266</v>
      </c>
      <c r="D1022">
        <v>103</v>
      </c>
      <c r="E1022">
        <v>836</v>
      </c>
      <c r="F1022">
        <v>468</v>
      </c>
      <c r="G1022">
        <v>105</v>
      </c>
      <c r="H1022">
        <v>91</v>
      </c>
      <c r="I1022">
        <v>57</v>
      </c>
      <c r="J1022">
        <v>187</v>
      </c>
      <c r="K1022">
        <v>634</v>
      </c>
      <c r="L1022">
        <v>141</v>
      </c>
      <c r="M1022">
        <v>387</v>
      </c>
      <c r="N1022">
        <v>595</v>
      </c>
      <c r="O1022">
        <v>293</v>
      </c>
      <c r="P1022">
        <v>1252</v>
      </c>
      <c r="Q1022">
        <v>695</v>
      </c>
      <c r="R1022">
        <v>215</v>
      </c>
      <c r="S1022">
        <v>1193</v>
      </c>
      <c r="T1022">
        <v>205</v>
      </c>
      <c r="U1022">
        <v>558</v>
      </c>
      <c r="V1022">
        <v>1277</v>
      </c>
      <c r="W1022">
        <v>640</v>
      </c>
      <c r="X1022">
        <v>63</v>
      </c>
      <c r="Y1022">
        <v>95</v>
      </c>
      <c r="Z1022">
        <v>210</v>
      </c>
      <c r="AA1022">
        <v>175</v>
      </c>
    </row>
    <row r="1023" spans="1:27">
      <c r="A1023" s="2">
        <v>43391</v>
      </c>
      <c r="B1023">
        <v>417</v>
      </c>
      <c r="C1023">
        <v>302</v>
      </c>
      <c r="D1023">
        <v>96</v>
      </c>
      <c r="E1023">
        <v>714</v>
      </c>
      <c r="F1023">
        <v>455</v>
      </c>
      <c r="G1023">
        <v>123</v>
      </c>
      <c r="H1023">
        <v>87</v>
      </c>
      <c r="I1023">
        <v>38</v>
      </c>
      <c r="J1023">
        <v>172</v>
      </c>
      <c r="K1023">
        <v>615</v>
      </c>
      <c r="L1023">
        <v>134</v>
      </c>
      <c r="M1023">
        <v>395</v>
      </c>
      <c r="N1023">
        <v>515</v>
      </c>
      <c r="O1023">
        <v>272</v>
      </c>
      <c r="P1023">
        <v>1042</v>
      </c>
      <c r="Q1023">
        <v>603</v>
      </c>
      <c r="R1023">
        <v>185</v>
      </c>
      <c r="S1023">
        <v>1070</v>
      </c>
      <c r="T1023">
        <v>152</v>
      </c>
      <c r="U1023">
        <v>502</v>
      </c>
      <c r="V1023">
        <v>1207</v>
      </c>
      <c r="W1023">
        <v>705</v>
      </c>
      <c r="X1023">
        <v>39</v>
      </c>
      <c r="Y1023">
        <v>110</v>
      </c>
      <c r="Z1023">
        <v>180</v>
      </c>
      <c r="AA1023">
        <v>154</v>
      </c>
    </row>
    <row r="1024" spans="1:27">
      <c r="A1024" s="2">
        <v>43392</v>
      </c>
      <c r="B1024">
        <v>367</v>
      </c>
      <c r="C1024">
        <v>323</v>
      </c>
      <c r="D1024">
        <v>102</v>
      </c>
      <c r="E1024">
        <v>725</v>
      </c>
      <c r="F1024">
        <v>440</v>
      </c>
      <c r="G1024">
        <v>118</v>
      </c>
      <c r="H1024">
        <v>117</v>
      </c>
      <c r="I1024">
        <v>58</v>
      </c>
      <c r="J1024">
        <v>209</v>
      </c>
      <c r="K1024">
        <v>610</v>
      </c>
      <c r="L1024">
        <v>120</v>
      </c>
      <c r="M1024">
        <v>373</v>
      </c>
      <c r="N1024">
        <v>491</v>
      </c>
      <c r="O1024">
        <v>309</v>
      </c>
      <c r="P1024">
        <v>1065</v>
      </c>
      <c r="Q1024">
        <v>751</v>
      </c>
      <c r="R1024">
        <v>268</v>
      </c>
      <c r="S1024">
        <v>1252</v>
      </c>
      <c r="T1024">
        <v>199</v>
      </c>
      <c r="U1024">
        <v>526</v>
      </c>
      <c r="V1024">
        <v>1586</v>
      </c>
      <c r="W1024">
        <v>847</v>
      </c>
      <c r="X1024">
        <v>123</v>
      </c>
      <c r="Y1024">
        <v>138</v>
      </c>
      <c r="Z1024">
        <v>195</v>
      </c>
      <c r="AA1024">
        <v>166</v>
      </c>
    </row>
    <row r="1025" spans="1:27">
      <c r="A1025" s="2">
        <v>43393</v>
      </c>
      <c r="B1025">
        <v>234</v>
      </c>
      <c r="C1025">
        <v>398</v>
      </c>
      <c r="D1025">
        <v>150</v>
      </c>
      <c r="E1025">
        <v>318</v>
      </c>
      <c r="F1025">
        <v>305</v>
      </c>
      <c r="G1025">
        <v>42</v>
      </c>
      <c r="H1025">
        <v>77</v>
      </c>
      <c r="I1025">
        <v>40</v>
      </c>
      <c r="J1025">
        <v>63</v>
      </c>
      <c r="K1025">
        <v>344</v>
      </c>
      <c r="L1025">
        <v>199</v>
      </c>
      <c r="M1025">
        <v>409</v>
      </c>
      <c r="N1025">
        <v>376</v>
      </c>
      <c r="O1025">
        <v>588</v>
      </c>
      <c r="P1025">
        <v>638</v>
      </c>
      <c r="Q1025">
        <v>761</v>
      </c>
      <c r="R1025">
        <v>441</v>
      </c>
      <c r="S1025">
        <v>1262</v>
      </c>
      <c r="T1025">
        <v>211</v>
      </c>
      <c r="U1025">
        <v>200</v>
      </c>
      <c r="V1025">
        <v>1497</v>
      </c>
      <c r="W1025">
        <v>870</v>
      </c>
      <c r="X1025">
        <v>125</v>
      </c>
      <c r="Y1025">
        <v>340</v>
      </c>
      <c r="Z1025">
        <v>84</v>
      </c>
      <c r="AA1025">
        <v>107</v>
      </c>
    </row>
    <row r="1026" spans="1:27">
      <c r="A1026" s="2">
        <v>43394</v>
      </c>
      <c r="B1026">
        <v>240</v>
      </c>
      <c r="C1026">
        <v>351</v>
      </c>
      <c r="D1026">
        <v>105</v>
      </c>
      <c r="E1026">
        <v>289</v>
      </c>
      <c r="F1026">
        <v>269</v>
      </c>
      <c r="G1026">
        <v>37</v>
      </c>
      <c r="H1026">
        <v>74</v>
      </c>
      <c r="I1026">
        <v>27</v>
      </c>
      <c r="J1026">
        <v>56</v>
      </c>
      <c r="K1026">
        <v>301</v>
      </c>
      <c r="L1026">
        <v>178</v>
      </c>
      <c r="M1026">
        <v>315</v>
      </c>
      <c r="N1026">
        <v>293</v>
      </c>
      <c r="O1026">
        <v>535</v>
      </c>
      <c r="P1026">
        <v>583</v>
      </c>
      <c r="Q1026">
        <v>741</v>
      </c>
      <c r="R1026">
        <v>623</v>
      </c>
      <c r="S1026">
        <v>1161</v>
      </c>
      <c r="T1026">
        <v>222</v>
      </c>
      <c r="U1026">
        <v>170</v>
      </c>
      <c r="V1026">
        <v>1380</v>
      </c>
      <c r="W1026">
        <v>921</v>
      </c>
      <c r="X1026">
        <v>210</v>
      </c>
      <c r="Y1026">
        <v>288</v>
      </c>
      <c r="Z1026">
        <v>78</v>
      </c>
      <c r="AA1026">
        <v>95</v>
      </c>
    </row>
    <row r="1027" spans="1:27">
      <c r="A1027" s="2">
        <v>43395</v>
      </c>
      <c r="B1027">
        <v>274</v>
      </c>
      <c r="C1027">
        <v>452</v>
      </c>
      <c r="D1027">
        <v>125</v>
      </c>
      <c r="E1027">
        <v>306</v>
      </c>
      <c r="F1027">
        <v>355</v>
      </c>
      <c r="G1027">
        <v>35</v>
      </c>
      <c r="H1027">
        <v>61</v>
      </c>
      <c r="I1027">
        <v>21</v>
      </c>
      <c r="J1027">
        <v>58</v>
      </c>
      <c r="K1027">
        <v>295</v>
      </c>
      <c r="L1027">
        <v>135</v>
      </c>
      <c r="M1027">
        <v>306</v>
      </c>
      <c r="N1027">
        <v>436</v>
      </c>
      <c r="O1027">
        <v>757</v>
      </c>
      <c r="P1027">
        <v>730</v>
      </c>
      <c r="Q1027">
        <v>930</v>
      </c>
      <c r="R1027">
        <v>711</v>
      </c>
      <c r="S1027">
        <v>1455</v>
      </c>
      <c r="T1027">
        <v>272</v>
      </c>
      <c r="U1027">
        <v>189</v>
      </c>
      <c r="V1027">
        <v>1828</v>
      </c>
      <c r="W1027">
        <v>2226</v>
      </c>
      <c r="X1027">
        <v>255</v>
      </c>
      <c r="Y1027">
        <v>295</v>
      </c>
      <c r="Z1027">
        <v>91</v>
      </c>
      <c r="AA1027">
        <v>110</v>
      </c>
    </row>
    <row r="1028" spans="1:27">
      <c r="A1028" s="2">
        <v>43396</v>
      </c>
      <c r="B1028">
        <v>457</v>
      </c>
      <c r="C1028">
        <v>325</v>
      </c>
      <c r="D1028">
        <v>108</v>
      </c>
      <c r="E1028">
        <v>787</v>
      </c>
      <c r="F1028">
        <v>535</v>
      </c>
      <c r="G1028">
        <v>112</v>
      </c>
      <c r="H1028">
        <v>95</v>
      </c>
      <c r="I1028">
        <v>62</v>
      </c>
      <c r="J1028">
        <v>205</v>
      </c>
      <c r="K1028">
        <v>691</v>
      </c>
      <c r="L1028">
        <v>142</v>
      </c>
      <c r="M1028">
        <v>401</v>
      </c>
      <c r="N1028">
        <v>653</v>
      </c>
      <c r="O1028">
        <v>419</v>
      </c>
      <c r="P1028">
        <v>1369</v>
      </c>
      <c r="Q1028">
        <v>911</v>
      </c>
      <c r="R1028">
        <v>322</v>
      </c>
      <c r="S1028">
        <v>1335</v>
      </c>
      <c r="T1028">
        <v>248</v>
      </c>
      <c r="U1028">
        <v>516</v>
      </c>
      <c r="V1028">
        <v>1642</v>
      </c>
      <c r="W1028">
        <v>1991</v>
      </c>
      <c r="X1028">
        <v>94</v>
      </c>
      <c r="Y1028">
        <v>155</v>
      </c>
      <c r="Z1028">
        <v>187</v>
      </c>
      <c r="AA1028">
        <v>183</v>
      </c>
    </row>
    <row r="1029" spans="1:27">
      <c r="A1029" s="2">
        <v>43397</v>
      </c>
      <c r="B1029">
        <v>422</v>
      </c>
      <c r="C1029">
        <v>350</v>
      </c>
      <c r="D1029">
        <v>110</v>
      </c>
      <c r="E1029">
        <v>886</v>
      </c>
      <c r="F1029">
        <v>536</v>
      </c>
      <c r="G1029">
        <v>120</v>
      </c>
      <c r="H1029">
        <v>90</v>
      </c>
      <c r="I1029">
        <v>58</v>
      </c>
      <c r="J1029">
        <v>203</v>
      </c>
      <c r="K1029">
        <v>705</v>
      </c>
      <c r="L1029">
        <v>136</v>
      </c>
      <c r="M1029">
        <v>408</v>
      </c>
      <c r="N1029">
        <v>677</v>
      </c>
      <c r="O1029">
        <v>415</v>
      </c>
      <c r="P1029">
        <v>1356</v>
      </c>
      <c r="Q1029">
        <v>860</v>
      </c>
      <c r="R1029">
        <v>320</v>
      </c>
      <c r="S1029">
        <v>1194</v>
      </c>
      <c r="T1029">
        <v>270</v>
      </c>
      <c r="U1029">
        <v>541</v>
      </c>
      <c r="V1029">
        <v>1596</v>
      </c>
      <c r="W1029">
        <v>1650</v>
      </c>
      <c r="X1029">
        <v>99</v>
      </c>
      <c r="Y1029">
        <v>162</v>
      </c>
      <c r="Z1029">
        <v>177</v>
      </c>
      <c r="AA1029">
        <v>214</v>
      </c>
    </row>
    <row r="1030" spans="1:27">
      <c r="A1030" s="2">
        <v>43398</v>
      </c>
      <c r="B1030">
        <v>470</v>
      </c>
      <c r="C1030">
        <v>340</v>
      </c>
      <c r="D1030">
        <v>115</v>
      </c>
      <c r="E1030">
        <v>824</v>
      </c>
      <c r="F1030">
        <v>535</v>
      </c>
      <c r="G1030">
        <v>121</v>
      </c>
      <c r="H1030">
        <v>109</v>
      </c>
      <c r="I1030">
        <v>59</v>
      </c>
      <c r="J1030">
        <v>237</v>
      </c>
      <c r="K1030">
        <v>694</v>
      </c>
      <c r="L1030">
        <v>136</v>
      </c>
      <c r="M1030">
        <v>382</v>
      </c>
      <c r="N1030">
        <v>588</v>
      </c>
      <c r="O1030">
        <v>371</v>
      </c>
      <c r="P1030">
        <v>1324</v>
      </c>
      <c r="Q1030">
        <v>884</v>
      </c>
      <c r="R1030">
        <v>274</v>
      </c>
      <c r="S1030">
        <v>1145</v>
      </c>
      <c r="T1030">
        <v>233</v>
      </c>
      <c r="U1030">
        <v>558</v>
      </c>
      <c r="V1030">
        <v>1470</v>
      </c>
      <c r="W1030">
        <v>773</v>
      </c>
      <c r="X1030">
        <v>103</v>
      </c>
      <c r="Y1030">
        <v>152</v>
      </c>
      <c r="Z1030">
        <v>208</v>
      </c>
      <c r="AA1030">
        <v>206</v>
      </c>
    </row>
    <row r="1031" spans="1:27">
      <c r="A1031" s="2">
        <v>43399</v>
      </c>
      <c r="B1031">
        <v>753</v>
      </c>
      <c r="C1031">
        <v>278</v>
      </c>
      <c r="D1031">
        <v>94</v>
      </c>
      <c r="E1031">
        <v>716</v>
      </c>
      <c r="F1031">
        <v>739</v>
      </c>
      <c r="G1031">
        <v>99</v>
      </c>
      <c r="H1031">
        <v>81</v>
      </c>
      <c r="I1031">
        <v>55</v>
      </c>
      <c r="J1031">
        <v>238</v>
      </c>
      <c r="K1031">
        <v>579</v>
      </c>
      <c r="L1031">
        <v>127</v>
      </c>
      <c r="M1031">
        <v>363</v>
      </c>
      <c r="N1031">
        <v>836</v>
      </c>
      <c r="O1031">
        <v>314</v>
      </c>
      <c r="P1031">
        <v>1149</v>
      </c>
      <c r="Q1031">
        <v>681</v>
      </c>
      <c r="R1031">
        <v>261</v>
      </c>
      <c r="S1031">
        <v>1016</v>
      </c>
      <c r="T1031">
        <v>209</v>
      </c>
      <c r="U1031">
        <v>506</v>
      </c>
      <c r="V1031">
        <v>1355</v>
      </c>
      <c r="W1031">
        <v>1905</v>
      </c>
      <c r="X1031">
        <v>98</v>
      </c>
      <c r="Y1031">
        <v>114</v>
      </c>
      <c r="Z1031">
        <v>198</v>
      </c>
      <c r="AA1031">
        <v>196</v>
      </c>
    </row>
    <row r="1032" spans="1:27">
      <c r="A1032" s="2">
        <v>43400</v>
      </c>
      <c r="B1032">
        <v>189</v>
      </c>
      <c r="C1032">
        <v>316</v>
      </c>
      <c r="D1032">
        <v>147</v>
      </c>
      <c r="E1032">
        <v>329</v>
      </c>
      <c r="F1032">
        <v>261</v>
      </c>
      <c r="G1032">
        <v>75</v>
      </c>
      <c r="H1032">
        <v>71</v>
      </c>
      <c r="I1032">
        <v>45</v>
      </c>
      <c r="J1032">
        <v>71</v>
      </c>
      <c r="K1032">
        <v>318</v>
      </c>
      <c r="L1032">
        <v>177</v>
      </c>
      <c r="M1032">
        <v>403</v>
      </c>
      <c r="N1032">
        <v>254</v>
      </c>
      <c r="O1032">
        <v>539</v>
      </c>
      <c r="P1032">
        <v>568</v>
      </c>
      <c r="Q1032">
        <v>808</v>
      </c>
      <c r="R1032">
        <v>241</v>
      </c>
      <c r="S1032">
        <v>941</v>
      </c>
      <c r="T1032">
        <v>193</v>
      </c>
      <c r="U1032">
        <v>204</v>
      </c>
      <c r="V1032">
        <v>1274</v>
      </c>
      <c r="W1032">
        <v>1275</v>
      </c>
      <c r="X1032">
        <v>363</v>
      </c>
      <c r="Y1032">
        <v>282</v>
      </c>
      <c r="Z1032">
        <v>103</v>
      </c>
      <c r="AA1032">
        <v>106</v>
      </c>
    </row>
    <row r="1033" spans="1:27">
      <c r="A1033" s="2">
        <v>43401</v>
      </c>
      <c r="B1033">
        <v>255</v>
      </c>
      <c r="C1033">
        <v>313</v>
      </c>
      <c r="D1033">
        <v>96</v>
      </c>
      <c r="E1033">
        <v>309</v>
      </c>
      <c r="F1033">
        <v>252</v>
      </c>
      <c r="G1033">
        <v>58</v>
      </c>
      <c r="H1033">
        <v>70</v>
      </c>
      <c r="I1033">
        <v>23</v>
      </c>
      <c r="J1033">
        <v>85</v>
      </c>
      <c r="K1033">
        <v>326</v>
      </c>
      <c r="L1033">
        <v>161</v>
      </c>
      <c r="M1033">
        <v>336</v>
      </c>
      <c r="N1033">
        <v>272</v>
      </c>
      <c r="O1033">
        <v>492</v>
      </c>
      <c r="P1033">
        <v>641</v>
      </c>
      <c r="Q1033">
        <v>689</v>
      </c>
      <c r="R1033">
        <v>431</v>
      </c>
      <c r="S1033">
        <v>710</v>
      </c>
      <c r="T1033">
        <v>187</v>
      </c>
      <c r="U1033">
        <v>166</v>
      </c>
      <c r="V1033">
        <v>897</v>
      </c>
      <c r="W1033">
        <v>639</v>
      </c>
      <c r="X1033">
        <v>227</v>
      </c>
      <c r="Y1033">
        <v>235</v>
      </c>
      <c r="Z1033">
        <v>95</v>
      </c>
      <c r="AA1033">
        <v>159</v>
      </c>
    </row>
    <row r="1034" spans="1:27">
      <c r="A1034" s="2">
        <v>43402</v>
      </c>
      <c r="B1034">
        <v>231</v>
      </c>
      <c r="C1034">
        <v>169</v>
      </c>
      <c r="D1034">
        <v>60</v>
      </c>
      <c r="E1034">
        <v>527</v>
      </c>
      <c r="F1034">
        <v>283</v>
      </c>
      <c r="G1034">
        <v>77</v>
      </c>
      <c r="H1034">
        <v>61</v>
      </c>
      <c r="I1034">
        <v>46</v>
      </c>
      <c r="J1034">
        <v>187</v>
      </c>
      <c r="K1034">
        <v>435</v>
      </c>
      <c r="L1034">
        <v>105</v>
      </c>
      <c r="M1034">
        <v>319</v>
      </c>
      <c r="N1034">
        <v>391</v>
      </c>
      <c r="O1034">
        <v>178</v>
      </c>
      <c r="P1034">
        <v>804</v>
      </c>
      <c r="Q1034">
        <v>495</v>
      </c>
      <c r="R1034">
        <v>150</v>
      </c>
      <c r="S1034">
        <v>779</v>
      </c>
      <c r="T1034">
        <v>109</v>
      </c>
      <c r="U1034">
        <v>380</v>
      </c>
      <c r="V1034">
        <v>928</v>
      </c>
      <c r="W1034">
        <v>451</v>
      </c>
      <c r="X1034">
        <v>56</v>
      </c>
      <c r="Y1034">
        <v>48</v>
      </c>
      <c r="Z1034">
        <v>163</v>
      </c>
      <c r="AA1034">
        <v>114</v>
      </c>
    </row>
    <row r="1035" spans="1:27">
      <c r="A1035" s="2">
        <v>43403</v>
      </c>
      <c r="B1035">
        <v>307</v>
      </c>
      <c r="C1035">
        <v>166</v>
      </c>
      <c r="D1035">
        <v>68</v>
      </c>
      <c r="E1035">
        <v>532</v>
      </c>
      <c r="F1035">
        <v>288</v>
      </c>
      <c r="G1035">
        <v>96</v>
      </c>
      <c r="H1035">
        <v>78</v>
      </c>
      <c r="I1035">
        <v>32</v>
      </c>
      <c r="J1035">
        <v>195</v>
      </c>
      <c r="K1035">
        <v>424</v>
      </c>
      <c r="L1035">
        <v>125</v>
      </c>
      <c r="M1035">
        <v>353</v>
      </c>
      <c r="N1035">
        <v>335</v>
      </c>
      <c r="O1035">
        <v>169</v>
      </c>
      <c r="P1035">
        <v>708</v>
      </c>
      <c r="Q1035">
        <v>398</v>
      </c>
      <c r="R1035">
        <v>152</v>
      </c>
      <c r="S1035">
        <v>709</v>
      </c>
      <c r="T1035">
        <v>117</v>
      </c>
      <c r="U1035">
        <v>340</v>
      </c>
      <c r="V1035">
        <v>859</v>
      </c>
      <c r="W1035">
        <v>393</v>
      </c>
      <c r="X1035">
        <v>34</v>
      </c>
      <c r="Y1035">
        <v>60</v>
      </c>
      <c r="Z1035">
        <v>138</v>
      </c>
      <c r="AA1035">
        <v>122</v>
      </c>
    </row>
    <row r="1036" spans="1:27">
      <c r="A1036" s="2">
        <v>43404</v>
      </c>
      <c r="B1036">
        <v>409</v>
      </c>
      <c r="C1036">
        <v>334</v>
      </c>
      <c r="D1036">
        <v>157</v>
      </c>
      <c r="E1036">
        <v>848</v>
      </c>
      <c r="F1036">
        <v>548</v>
      </c>
      <c r="G1036">
        <v>95</v>
      </c>
      <c r="H1036">
        <v>96</v>
      </c>
      <c r="I1036">
        <v>59</v>
      </c>
      <c r="J1036">
        <v>251</v>
      </c>
      <c r="K1036">
        <v>752</v>
      </c>
      <c r="L1036">
        <v>157</v>
      </c>
      <c r="M1036">
        <v>431</v>
      </c>
      <c r="N1036">
        <v>639</v>
      </c>
      <c r="O1036">
        <v>435</v>
      </c>
      <c r="P1036">
        <v>1464</v>
      </c>
      <c r="Q1036">
        <v>969</v>
      </c>
      <c r="R1036">
        <v>297</v>
      </c>
      <c r="S1036">
        <v>1425</v>
      </c>
      <c r="T1036">
        <v>312</v>
      </c>
      <c r="U1036">
        <v>585</v>
      </c>
      <c r="V1036">
        <v>1773</v>
      </c>
      <c r="W1036">
        <v>815</v>
      </c>
      <c r="X1036">
        <v>76</v>
      </c>
      <c r="Y1036">
        <v>180</v>
      </c>
      <c r="Z1036">
        <v>194</v>
      </c>
      <c r="AA1036">
        <v>174</v>
      </c>
    </row>
    <row r="1037" spans="1:27">
      <c r="A1037" s="2">
        <v>43405</v>
      </c>
      <c r="B1037">
        <v>307</v>
      </c>
      <c r="C1037">
        <v>143</v>
      </c>
      <c r="D1037">
        <v>74</v>
      </c>
      <c r="E1037">
        <v>559</v>
      </c>
      <c r="F1037">
        <v>278</v>
      </c>
      <c r="G1037">
        <v>106</v>
      </c>
      <c r="H1037">
        <v>89</v>
      </c>
      <c r="I1037">
        <v>49</v>
      </c>
      <c r="J1037">
        <v>163</v>
      </c>
      <c r="K1037">
        <v>450</v>
      </c>
      <c r="L1037">
        <v>34</v>
      </c>
      <c r="M1037">
        <v>361</v>
      </c>
      <c r="N1037">
        <v>401</v>
      </c>
      <c r="O1037">
        <v>172</v>
      </c>
      <c r="P1037">
        <v>774</v>
      </c>
      <c r="Q1037">
        <v>398</v>
      </c>
      <c r="R1037">
        <v>135</v>
      </c>
      <c r="S1037">
        <v>764</v>
      </c>
      <c r="T1037">
        <v>154</v>
      </c>
      <c r="U1037">
        <v>355</v>
      </c>
      <c r="V1037">
        <v>935</v>
      </c>
      <c r="W1037">
        <v>466</v>
      </c>
      <c r="X1037">
        <v>30</v>
      </c>
      <c r="Y1037">
        <v>52</v>
      </c>
      <c r="Z1037">
        <v>197</v>
      </c>
      <c r="AA1037">
        <v>119</v>
      </c>
    </row>
    <row r="1038" spans="1:27">
      <c r="A1038" s="2">
        <v>43406</v>
      </c>
      <c r="B1038">
        <v>339</v>
      </c>
      <c r="C1038">
        <v>318</v>
      </c>
      <c r="D1038">
        <v>138</v>
      </c>
      <c r="E1038">
        <v>772</v>
      </c>
      <c r="F1038">
        <v>473</v>
      </c>
      <c r="G1038">
        <v>93</v>
      </c>
      <c r="H1038">
        <v>105</v>
      </c>
      <c r="I1038">
        <v>55</v>
      </c>
      <c r="J1038">
        <v>199</v>
      </c>
      <c r="K1038">
        <v>619</v>
      </c>
      <c r="L1038">
        <v>267</v>
      </c>
      <c r="M1038">
        <v>343</v>
      </c>
      <c r="N1038">
        <v>622</v>
      </c>
      <c r="O1038">
        <v>339</v>
      </c>
      <c r="P1038">
        <v>1179</v>
      </c>
      <c r="Q1038">
        <v>766</v>
      </c>
      <c r="R1038">
        <v>242</v>
      </c>
      <c r="S1038">
        <v>1215</v>
      </c>
      <c r="T1038">
        <v>197</v>
      </c>
      <c r="U1038">
        <v>448</v>
      </c>
      <c r="V1038">
        <v>1497</v>
      </c>
      <c r="W1038">
        <v>830</v>
      </c>
      <c r="X1038">
        <v>95</v>
      </c>
      <c r="Y1038">
        <v>158</v>
      </c>
      <c r="Z1038">
        <v>223</v>
      </c>
      <c r="AA1038">
        <v>194</v>
      </c>
    </row>
    <row r="1039" spans="1:27">
      <c r="A1039" s="2">
        <v>43407</v>
      </c>
      <c r="B1039">
        <v>98</v>
      </c>
      <c r="C1039">
        <v>312</v>
      </c>
      <c r="D1039">
        <v>136</v>
      </c>
      <c r="E1039">
        <v>324</v>
      </c>
      <c r="F1039">
        <v>237</v>
      </c>
      <c r="G1039">
        <v>62</v>
      </c>
      <c r="H1039">
        <v>77</v>
      </c>
      <c r="I1039">
        <v>22</v>
      </c>
      <c r="J1039">
        <v>82</v>
      </c>
      <c r="K1039">
        <v>345</v>
      </c>
      <c r="L1039">
        <v>283</v>
      </c>
      <c r="M1039">
        <v>386</v>
      </c>
      <c r="N1039">
        <v>212</v>
      </c>
      <c r="O1039">
        <v>506</v>
      </c>
      <c r="P1039">
        <v>558</v>
      </c>
      <c r="Q1039">
        <v>572</v>
      </c>
      <c r="R1039">
        <v>192</v>
      </c>
      <c r="S1039">
        <v>880</v>
      </c>
      <c r="T1039">
        <v>204</v>
      </c>
      <c r="U1039">
        <v>208</v>
      </c>
      <c r="V1039">
        <v>1055</v>
      </c>
      <c r="W1039">
        <v>530</v>
      </c>
      <c r="X1039">
        <v>103</v>
      </c>
      <c r="Y1039">
        <v>293</v>
      </c>
      <c r="Z1039">
        <v>96</v>
      </c>
      <c r="AA1039">
        <v>107</v>
      </c>
    </row>
    <row r="1040" spans="1:27">
      <c r="A1040" s="2">
        <v>43408</v>
      </c>
      <c r="B1040">
        <v>223</v>
      </c>
      <c r="C1040">
        <v>287</v>
      </c>
      <c r="D1040">
        <v>123</v>
      </c>
      <c r="E1040">
        <v>298</v>
      </c>
      <c r="F1040">
        <v>294</v>
      </c>
      <c r="G1040">
        <v>39</v>
      </c>
      <c r="H1040">
        <v>58</v>
      </c>
      <c r="I1040">
        <v>19</v>
      </c>
      <c r="J1040">
        <v>61</v>
      </c>
      <c r="K1040">
        <v>305</v>
      </c>
      <c r="L1040">
        <v>299</v>
      </c>
      <c r="M1040">
        <v>334</v>
      </c>
      <c r="N1040">
        <v>353</v>
      </c>
      <c r="O1040">
        <v>418</v>
      </c>
      <c r="P1040">
        <v>637</v>
      </c>
      <c r="Q1040">
        <v>729</v>
      </c>
      <c r="R1040">
        <v>313</v>
      </c>
      <c r="S1040">
        <v>910</v>
      </c>
      <c r="T1040">
        <v>225</v>
      </c>
      <c r="U1040">
        <v>173</v>
      </c>
      <c r="V1040">
        <v>1131</v>
      </c>
      <c r="W1040">
        <v>644</v>
      </c>
      <c r="X1040">
        <v>137</v>
      </c>
      <c r="Y1040">
        <v>284</v>
      </c>
      <c r="Z1040">
        <v>100</v>
      </c>
      <c r="AA1040">
        <v>71</v>
      </c>
    </row>
    <row r="1041" spans="1:27">
      <c r="A1041" s="2">
        <v>43409</v>
      </c>
      <c r="B1041">
        <v>447</v>
      </c>
      <c r="C1041">
        <v>236</v>
      </c>
      <c r="D1041">
        <v>102</v>
      </c>
      <c r="E1041">
        <v>805</v>
      </c>
      <c r="F1041">
        <v>482</v>
      </c>
      <c r="G1041">
        <v>103</v>
      </c>
      <c r="H1041">
        <v>79</v>
      </c>
      <c r="I1041">
        <v>59</v>
      </c>
      <c r="J1041">
        <v>229</v>
      </c>
      <c r="K1041">
        <v>570</v>
      </c>
      <c r="L1041">
        <v>249</v>
      </c>
      <c r="M1041">
        <v>335</v>
      </c>
      <c r="N1041">
        <v>616</v>
      </c>
      <c r="O1041">
        <v>290</v>
      </c>
      <c r="P1041">
        <v>1276</v>
      </c>
      <c r="Q1041">
        <v>715</v>
      </c>
      <c r="R1041">
        <v>205</v>
      </c>
      <c r="S1041">
        <v>1092</v>
      </c>
      <c r="T1041">
        <v>204</v>
      </c>
      <c r="U1041">
        <v>515</v>
      </c>
      <c r="V1041">
        <v>1318</v>
      </c>
      <c r="W1041">
        <v>640</v>
      </c>
      <c r="X1041">
        <v>102</v>
      </c>
      <c r="Y1041">
        <v>112</v>
      </c>
      <c r="Z1041">
        <v>192</v>
      </c>
      <c r="AA1041">
        <v>165</v>
      </c>
    </row>
    <row r="1042" spans="1:27">
      <c r="A1042" s="2">
        <v>43410</v>
      </c>
      <c r="B1042">
        <v>483</v>
      </c>
      <c r="C1042">
        <v>334</v>
      </c>
      <c r="D1042">
        <v>126</v>
      </c>
      <c r="E1042">
        <v>872</v>
      </c>
      <c r="F1042">
        <v>545</v>
      </c>
      <c r="G1042">
        <v>139</v>
      </c>
      <c r="H1042">
        <v>96</v>
      </c>
      <c r="I1042">
        <v>70</v>
      </c>
      <c r="J1042">
        <v>262</v>
      </c>
      <c r="K1042">
        <v>703</v>
      </c>
      <c r="L1042">
        <v>304</v>
      </c>
      <c r="M1042">
        <v>378</v>
      </c>
      <c r="N1042">
        <v>658</v>
      </c>
      <c r="O1042">
        <v>501</v>
      </c>
      <c r="P1042">
        <v>1441</v>
      </c>
      <c r="Q1042">
        <v>924</v>
      </c>
      <c r="R1042">
        <v>295</v>
      </c>
      <c r="S1042">
        <v>1370</v>
      </c>
      <c r="T1042">
        <v>249</v>
      </c>
      <c r="U1042">
        <v>553</v>
      </c>
      <c r="V1042">
        <v>1742</v>
      </c>
      <c r="W1042">
        <v>702</v>
      </c>
      <c r="X1042">
        <v>131</v>
      </c>
      <c r="Y1042">
        <v>219</v>
      </c>
      <c r="Z1042">
        <v>216</v>
      </c>
      <c r="AA1042">
        <v>158</v>
      </c>
    </row>
    <row r="1043" spans="1:27">
      <c r="A1043" s="2">
        <v>43411</v>
      </c>
      <c r="B1043">
        <v>508</v>
      </c>
      <c r="C1043">
        <v>382</v>
      </c>
      <c r="D1043">
        <v>138</v>
      </c>
      <c r="E1043">
        <v>891</v>
      </c>
      <c r="F1043">
        <v>588</v>
      </c>
      <c r="G1043">
        <v>136</v>
      </c>
      <c r="H1043">
        <v>87</v>
      </c>
      <c r="I1043">
        <v>75</v>
      </c>
      <c r="J1043">
        <v>257</v>
      </c>
      <c r="K1043">
        <v>725</v>
      </c>
      <c r="L1043">
        <v>434</v>
      </c>
      <c r="M1043">
        <v>399</v>
      </c>
      <c r="N1043">
        <v>688</v>
      </c>
      <c r="O1043">
        <v>389</v>
      </c>
      <c r="P1043">
        <v>1475</v>
      </c>
      <c r="Q1043">
        <v>948</v>
      </c>
      <c r="R1043">
        <v>294</v>
      </c>
      <c r="S1043">
        <v>1423</v>
      </c>
      <c r="T1043">
        <v>258</v>
      </c>
      <c r="U1043">
        <v>577</v>
      </c>
      <c r="V1043">
        <v>1744</v>
      </c>
      <c r="W1043">
        <v>862</v>
      </c>
      <c r="X1043">
        <v>132</v>
      </c>
      <c r="Y1043">
        <v>182</v>
      </c>
      <c r="Z1043">
        <v>201</v>
      </c>
      <c r="AA1043">
        <v>180</v>
      </c>
    </row>
    <row r="1044" spans="1:27">
      <c r="A1044" s="2">
        <v>43412</v>
      </c>
      <c r="B1044">
        <v>377</v>
      </c>
      <c r="C1044">
        <v>293</v>
      </c>
      <c r="D1044">
        <v>102</v>
      </c>
      <c r="E1044">
        <v>701</v>
      </c>
      <c r="F1044">
        <v>430</v>
      </c>
      <c r="G1044">
        <v>103</v>
      </c>
      <c r="H1044">
        <v>75</v>
      </c>
      <c r="I1044">
        <v>48</v>
      </c>
      <c r="J1044">
        <v>215</v>
      </c>
      <c r="K1044">
        <v>599</v>
      </c>
      <c r="L1044">
        <v>255</v>
      </c>
      <c r="M1044">
        <v>388</v>
      </c>
      <c r="N1044">
        <v>487</v>
      </c>
      <c r="O1044">
        <v>325</v>
      </c>
      <c r="P1044">
        <v>1028</v>
      </c>
      <c r="Q1044">
        <v>653</v>
      </c>
      <c r="R1044">
        <v>221</v>
      </c>
      <c r="S1044">
        <v>1035</v>
      </c>
      <c r="T1044">
        <v>208</v>
      </c>
      <c r="U1044">
        <v>442</v>
      </c>
      <c r="V1044">
        <v>1316</v>
      </c>
      <c r="W1044">
        <v>572</v>
      </c>
      <c r="X1044">
        <v>75</v>
      </c>
      <c r="Y1044">
        <v>130</v>
      </c>
      <c r="Z1044">
        <v>212</v>
      </c>
      <c r="AA1044">
        <v>121</v>
      </c>
    </row>
    <row r="1045" spans="1:27">
      <c r="A1045" s="2">
        <v>43413</v>
      </c>
      <c r="B1045">
        <v>371</v>
      </c>
      <c r="C1045">
        <v>277</v>
      </c>
      <c r="D1045">
        <v>104</v>
      </c>
      <c r="E1045">
        <v>711</v>
      </c>
      <c r="F1045">
        <v>420</v>
      </c>
      <c r="G1045">
        <v>107</v>
      </c>
      <c r="H1045">
        <v>104</v>
      </c>
      <c r="I1045">
        <v>48</v>
      </c>
      <c r="J1045">
        <v>214</v>
      </c>
      <c r="K1045">
        <v>594</v>
      </c>
      <c r="L1045">
        <v>294</v>
      </c>
      <c r="M1045">
        <v>346</v>
      </c>
      <c r="N1045">
        <v>488</v>
      </c>
      <c r="O1045">
        <v>307</v>
      </c>
      <c r="P1045">
        <v>1073</v>
      </c>
      <c r="Q1045">
        <v>660</v>
      </c>
      <c r="R1045">
        <v>271</v>
      </c>
      <c r="S1045">
        <v>974</v>
      </c>
      <c r="T1045">
        <v>187</v>
      </c>
      <c r="U1045">
        <v>484</v>
      </c>
      <c r="V1045">
        <v>1289</v>
      </c>
      <c r="W1045">
        <v>622</v>
      </c>
      <c r="X1045">
        <v>89</v>
      </c>
      <c r="Y1045">
        <v>148</v>
      </c>
      <c r="Z1045">
        <v>207</v>
      </c>
      <c r="AA1045">
        <v>144</v>
      </c>
    </row>
    <row r="1046" spans="1:27">
      <c r="A1046" s="2">
        <v>43414</v>
      </c>
      <c r="B1046">
        <v>160</v>
      </c>
      <c r="C1046">
        <v>383</v>
      </c>
      <c r="D1046">
        <v>192</v>
      </c>
      <c r="E1046">
        <v>368</v>
      </c>
      <c r="F1046">
        <v>425</v>
      </c>
      <c r="G1046">
        <v>49</v>
      </c>
      <c r="H1046">
        <v>79</v>
      </c>
      <c r="I1046">
        <v>56</v>
      </c>
      <c r="J1046">
        <v>111</v>
      </c>
      <c r="K1046">
        <v>281</v>
      </c>
      <c r="L1046">
        <v>362</v>
      </c>
      <c r="M1046">
        <v>438</v>
      </c>
      <c r="N1046">
        <v>385</v>
      </c>
      <c r="O1046">
        <v>633</v>
      </c>
      <c r="P1046">
        <v>745</v>
      </c>
      <c r="Q1046">
        <v>877</v>
      </c>
      <c r="R1046">
        <v>369</v>
      </c>
      <c r="S1046">
        <v>1257</v>
      </c>
      <c r="T1046">
        <v>213</v>
      </c>
      <c r="U1046">
        <v>267</v>
      </c>
      <c r="V1046">
        <v>1592</v>
      </c>
      <c r="W1046">
        <v>898</v>
      </c>
      <c r="X1046">
        <v>218</v>
      </c>
      <c r="Y1046">
        <v>365</v>
      </c>
      <c r="Z1046">
        <v>93</v>
      </c>
      <c r="AA1046">
        <v>153</v>
      </c>
    </row>
    <row r="1047" spans="1:27">
      <c r="A1047" s="2">
        <v>43415</v>
      </c>
      <c r="B1047">
        <v>312</v>
      </c>
      <c r="C1047">
        <v>369</v>
      </c>
      <c r="D1047">
        <v>125</v>
      </c>
      <c r="E1047">
        <v>329</v>
      </c>
      <c r="F1047">
        <v>346</v>
      </c>
      <c r="G1047">
        <v>49</v>
      </c>
      <c r="H1047">
        <v>67</v>
      </c>
      <c r="I1047">
        <v>25</v>
      </c>
      <c r="J1047">
        <v>73</v>
      </c>
      <c r="K1047">
        <v>324</v>
      </c>
      <c r="L1047">
        <v>347</v>
      </c>
      <c r="M1047">
        <v>325</v>
      </c>
      <c r="N1047">
        <v>269</v>
      </c>
      <c r="O1047">
        <v>613</v>
      </c>
      <c r="P1047">
        <v>637</v>
      </c>
      <c r="Q1047">
        <v>845</v>
      </c>
      <c r="R1047">
        <v>484</v>
      </c>
      <c r="S1047">
        <v>1010</v>
      </c>
      <c r="T1047">
        <v>270</v>
      </c>
      <c r="U1047">
        <v>183</v>
      </c>
      <c r="V1047">
        <v>1222</v>
      </c>
      <c r="W1047">
        <v>813</v>
      </c>
      <c r="X1047">
        <v>170</v>
      </c>
      <c r="Y1047">
        <v>346</v>
      </c>
      <c r="Z1047">
        <v>123</v>
      </c>
      <c r="AA1047">
        <v>97</v>
      </c>
    </row>
    <row r="1048" spans="1:27">
      <c r="A1048" s="2">
        <v>43416</v>
      </c>
      <c r="B1048">
        <v>407</v>
      </c>
      <c r="C1048">
        <v>284</v>
      </c>
      <c r="D1048">
        <v>96</v>
      </c>
      <c r="E1048">
        <v>749</v>
      </c>
      <c r="F1048">
        <v>483</v>
      </c>
      <c r="G1048">
        <v>93</v>
      </c>
      <c r="H1048">
        <v>65</v>
      </c>
      <c r="I1048">
        <v>53</v>
      </c>
      <c r="J1048">
        <v>228</v>
      </c>
      <c r="K1048">
        <v>644</v>
      </c>
      <c r="L1048">
        <v>301</v>
      </c>
      <c r="M1048">
        <v>287</v>
      </c>
      <c r="N1048">
        <v>690</v>
      </c>
      <c r="O1048">
        <v>409</v>
      </c>
      <c r="P1048">
        <v>1273</v>
      </c>
      <c r="Q1048">
        <v>795</v>
      </c>
      <c r="R1048">
        <v>387</v>
      </c>
      <c r="S1048">
        <v>1260</v>
      </c>
      <c r="T1048">
        <v>229</v>
      </c>
      <c r="U1048">
        <v>482</v>
      </c>
      <c r="V1048">
        <v>1398</v>
      </c>
      <c r="W1048">
        <v>957</v>
      </c>
      <c r="X1048">
        <v>172</v>
      </c>
      <c r="Y1048">
        <v>104</v>
      </c>
      <c r="Z1048">
        <v>193</v>
      </c>
      <c r="AA1048">
        <v>164</v>
      </c>
    </row>
    <row r="1049" spans="1:27">
      <c r="A1049" s="2">
        <v>43417</v>
      </c>
      <c r="B1049">
        <v>557</v>
      </c>
      <c r="C1049">
        <v>396</v>
      </c>
      <c r="D1049">
        <v>146</v>
      </c>
      <c r="E1049">
        <v>939</v>
      </c>
      <c r="F1049">
        <v>614</v>
      </c>
      <c r="G1049">
        <v>121</v>
      </c>
      <c r="H1049">
        <v>87</v>
      </c>
      <c r="I1049">
        <v>55</v>
      </c>
      <c r="J1049">
        <v>283</v>
      </c>
      <c r="K1049">
        <v>783</v>
      </c>
      <c r="L1049">
        <v>345</v>
      </c>
      <c r="M1049">
        <v>388</v>
      </c>
      <c r="N1049">
        <v>774</v>
      </c>
      <c r="O1049">
        <v>451</v>
      </c>
      <c r="P1049">
        <v>1520</v>
      </c>
      <c r="Q1049">
        <v>981</v>
      </c>
      <c r="R1049">
        <v>325</v>
      </c>
      <c r="S1049">
        <v>1596</v>
      </c>
      <c r="T1049">
        <v>303</v>
      </c>
      <c r="U1049">
        <v>544</v>
      </c>
      <c r="V1049">
        <v>1916</v>
      </c>
      <c r="W1049">
        <v>1114</v>
      </c>
      <c r="X1049">
        <v>127</v>
      </c>
      <c r="Y1049">
        <v>261</v>
      </c>
      <c r="Z1049">
        <v>245</v>
      </c>
      <c r="AA1049">
        <v>160</v>
      </c>
    </row>
    <row r="1050" spans="1:27">
      <c r="A1050" s="2">
        <v>43418</v>
      </c>
      <c r="B1050">
        <v>483</v>
      </c>
      <c r="C1050">
        <v>363</v>
      </c>
      <c r="D1050">
        <v>123</v>
      </c>
      <c r="E1050">
        <v>887</v>
      </c>
      <c r="F1050">
        <v>539</v>
      </c>
      <c r="G1050">
        <v>122</v>
      </c>
      <c r="H1050">
        <v>112</v>
      </c>
      <c r="I1050">
        <v>67</v>
      </c>
      <c r="J1050">
        <v>256</v>
      </c>
      <c r="K1050">
        <v>730</v>
      </c>
      <c r="L1050">
        <v>432</v>
      </c>
      <c r="M1050">
        <v>408</v>
      </c>
      <c r="N1050">
        <v>691</v>
      </c>
      <c r="O1050">
        <v>370</v>
      </c>
      <c r="P1050">
        <v>1464</v>
      </c>
      <c r="Q1050">
        <v>937</v>
      </c>
      <c r="R1050">
        <v>290</v>
      </c>
      <c r="S1050">
        <v>1471</v>
      </c>
      <c r="T1050">
        <v>237</v>
      </c>
      <c r="U1050">
        <v>525</v>
      </c>
      <c r="V1050">
        <v>1727</v>
      </c>
      <c r="W1050">
        <v>1231</v>
      </c>
      <c r="X1050">
        <v>91</v>
      </c>
      <c r="Y1050">
        <v>152</v>
      </c>
      <c r="Z1050">
        <v>225</v>
      </c>
      <c r="AA1050">
        <v>174</v>
      </c>
    </row>
    <row r="1051" spans="1:27">
      <c r="A1051" s="2">
        <v>43419</v>
      </c>
      <c r="B1051">
        <v>440</v>
      </c>
      <c r="C1051">
        <v>367</v>
      </c>
      <c r="D1051">
        <v>132</v>
      </c>
      <c r="E1051">
        <v>849</v>
      </c>
      <c r="F1051">
        <v>531</v>
      </c>
      <c r="G1051">
        <v>102</v>
      </c>
      <c r="H1051">
        <v>79</v>
      </c>
      <c r="I1051">
        <v>59</v>
      </c>
      <c r="J1051">
        <v>287</v>
      </c>
      <c r="K1051">
        <v>706</v>
      </c>
      <c r="L1051">
        <v>313</v>
      </c>
      <c r="M1051">
        <v>392</v>
      </c>
      <c r="N1051">
        <v>720</v>
      </c>
      <c r="O1051">
        <v>428</v>
      </c>
      <c r="P1051">
        <v>1407</v>
      </c>
      <c r="Q1051">
        <v>941</v>
      </c>
      <c r="R1051">
        <v>298</v>
      </c>
      <c r="S1051">
        <v>1402</v>
      </c>
      <c r="T1051">
        <v>249</v>
      </c>
      <c r="U1051">
        <v>559</v>
      </c>
      <c r="V1051">
        <v>1764</v>
      </c>
      <c r="W1051">
        <v>1247</v>
      </c>
      <c r="X1051">
        <v>113</v>
      </c>
      <c r="Y1051">
        <v>179</v>
      </c>
      <c r="Z1051">
        <v>272</v>
      </c>
      <c r="AA1051">
        <v>166</v>
      </c>
    </row>
    <row r="1052" spans="1:27">
      <c r="A1052" s="2">
        <v>43420</v>
      </c>
      <c r="B1052">
        <v>352</v>
      </c>
      <c r="C1052">
        <v>342</v>
      </c>
      <c r="D1052">
        <v>117</v>
      </c>
      <c r="E1052">
        <v>765</v>
      </c>
      <c r="F1052">
        <v>422</v>
      </c>
      <c r="G1052">
        <v>108</v>
      </c>
      <c r="H1052">
        <v>104</v>
      </c>
      <c r="I1052">
        <v>37</v>
      </c>
      <c r="J1052">
        <v>228</v>
      </c>
      <c r="K1052">
        <v>639</v>
      </c>
      <c r="L1052">
        <v>264</v>
      </c>
      <c r="M1052">
        <v>324</v>
      </c>
      <c r="N1052">
        <v>576</v>
      </c>
      <c r="O1052">
        <v>347</v>
      </c>
      <c r="P1052">
        <v>1224</v>
      </c>
      <c r="Q1052">
        <v>769</v>
      </c>
      <c r="R1052">
        <v>249</v>
      </c>
      <c r="S1052">
        <v>1290</v>
      </c>
      <c r="T1052">
        <v>235</v>
      </c>
      <c r="U1052">
        <v>437</v>
      </c>
      <c r="V1052">
        <v>1617</v>
      </c>
      <c r="W1052">
        <v>927</v>
      </c>
      <c r="X1052">
        <v>111</v>
      </c>
      <c r="Y1052">
        <v>157</v>
      </c>
      <c r="Z1052">
        <v>211</v>
      </c>
      <c r="AA1052">
        <v>191</v>
      </c>
    </row>
    <row r="1053" spans="1:27">
      <c r="A1053" s="2">
        <v>43421</v>
      </c>
      <c r="B1053">
        <v>177</v>
      </c>
      <c r="C1053">
        <v>395</v>
      </c>
      <c r="D1053">
        <v>165</v>
      </c>
      <c r="E1053">
        <v>325</v>
      </c>
      <c r="F1053">
        <v>346</v>
      </c>
      <c r="G1053">
        <v>56</v>
      </c>
      <c r="H1053">
        <v>77</v>
      </c>
      <c r="I1053">
        <v>45</v>
      </c>
      <c r="J1053">
        <v>81</v>
      </c>
      <c r="K1053">
        <v>341</v>
      </c>
      <c r="L1053">
        <v>458</v>
      </c>
      <c r="M1053">
        <v>416</v>
      </c>
      <c r="N1053">
        <v>389</v>
      </c>
      <c r="O1053">
        <v>776</v>
      </c>
      <c r="P1053">
        <v>747</v>
      </c>
      <c r="Q1053">
        <v>996</v>
      </c>
      <c r="R1053">
        <v>332</v>
      </c>
      <c r="S1053">
        <v>1335</v>
      </c>
      <c r="T1053">
        <v>240</v>
      </c>
      <c r="U1053">
        <v>216</v>
      </c>
      <c r="V1053">
        <v>1716</v>
      </c>
      <c r="W1053">
        <v>978</v>
      </c>
      <c r="X1053">
        <v>180</v>
      </c>
      <c r="Y1053">
        <v>375</v>
      </c>
      <c r="Z1053">
        <v>128</v>
      </c>
      <c r="AA1053">
        <v>114</v>
      </c>
    </row>
    <row r="1054" spans="1:27">
      <c r="A1054" s="2">
        <v>43422</v>
      </c>
      <c r="B1054">
        <v>239</v>
      </c>
      <c r="C1054">
        <v>413</v>
      </c>
      <c r="D1054">
        <v>130</v>
      </c>
      <c r="E1054">
        <v>340</v>
      </c>
      <c r="F1054">
        <v>313</v>
      </c>
      <c r="G1054">
        <v>31</v>
      </c>
      <c r="H1054">
        <v>75</v>
      </c>
      <c r="I1054">
        <v>44</v>
      </c>
      <c r="J1054">
        <v>79</v>
      </c>
      <c r="K1054">
        <v>342</v>
      </c>
      <c r="L1054">
        <v>373</v>
      </c>
      <c r="M1054">
        <v>310</v>
      </c>
      <c r="N1054">
        <v>296</v>
      </c>
      <c r="O1054">
        <v>691</v>
      </c>
      <c r="P1054">
        <v>689</v>
      </c>
      <c r="Q1054">
        <v>1013</v>
      </c>
      <c r="R1054">
        <v>449</v>
      </c>
      <c r="S1054">
        <v>1260</v>
      </c>
      <c r="T1054">
        <v>295</v>
      </c>
      <c r="U1054">
        <v>193</v>
      </c>
      <c r="V1054">
        <v>1435</v>
      </c>
      <c r="W1054">
        <v>878</v>
      </c>
      <c r="X1054">
        <v>223</v>
      </c>
      <c r="Y1054">
        <v>410</v>
      </c>
      <c r="Z1054">
        <v>135</v>
      </c>
      <c r="AA1054">
        <v>82</v>
      </c>
    </row>
    <row r="1055" spans="1:27">
      <c r="A1055" s="2">
        <v>43423</v>
      </c>
      <c r="B1055">
        <v>408</v>
      </c>
      <c r="C1055">
        <v>247</v>
      </c>
      <c r="D1055">
        <v>120</v>
      </c>
      <c r="E1055">
        <v>710</v>
      </c>
      <c r="F1055">
        <v>471</v>
      </c>
      <c r="G1055">
        <v>82</v>
      </c>
      <c r="H1055">
        <v>79</v>
      </c>
      <c r="I1055">
        <v>40</v>
      </c>
      <c r="J1055">
        <v>235</v>
      </c>
      <c r="K1055">
        <v>613</v>
      </c>
      <c r="L1055">
        <v>271</v>
      </c>
      <c r="M1055">
        <v>320</v>
      </c>
      <c r="N1055">
        <v>656</v>
      </c>
      <c r="O1055">
        <v>289</v>
      </c>
      <c r="P1055">
        <v>1198</v>
      </c>
      <c r="Q1055">
        <v>721</v>
      </c>
      <c r="R1055">
        <v>255</v>
      </c>
      <c r="S1055">
        <v>1187</v>
      </c>
      <c r="T1055">
        <v>193</v>
      </c>
      <c r="U1055">
        <v>460</v>
      </c>
      <c r="V1055">
        <v>1181</v>
      </c>
      <c r="W1055">
        <v>673</v>
      </c>
      <c r="X1055">
        <v>98</v>
      </c>
      <c r="Y1055">
        <v>103</v>
      </c>
      <c r="Z1055">
        <v>202</v>
      </c>
      <c r="AA1055">
        <v>143</v>
      </c>
    </row>
    <row r="1056" spans="1:27">
      <c r="A1056" s="2">
        <v>43424</v>
      </c>
      <c r="B1056">
        <v>348</v>
      </c>
      <c r="C1056">
        <v>245</v>
      </c>
      <c r="D1056">
        <v>100</v>
      </c>
      <c r="E1056">
        <v>651</v>
      </c>
      <c r="F1056">
        <v>319</v>
      </c>
      <c r="G1056">
        <v>84</v>
      </c>
      <c r="H1056">
        <v>103</v>
      </c>
      <c r="I1056">
        <v>46</v>
      </c>
      <c r="J1056">
        <v>197</v>
      </c>
      <c r="K1056">
        <v>505</v>
      </c>
      <c r="L1056">
        <v>237</v>
      </c>
      <c r="M1056">
        <v>370</v>
      </c>
      <c r="N1056">
        <v>423</v>
      </c>
      <c r="O1056">
        <v>211</v>
      </c>
      <c r="P1056">
        <v>795</v>
      </c>
      <c r="Q1056">
        <v>513</v>
      </c>
      <c r="R1056">
        <v>232</v>
      </c>
      <c r="S1056">
        <v>1019</v>
      </c>
      <c r="T1056">
        <v>132</v>
      </c>
      <c r="U1056">
        <v>338</v>
      </c>
      <c r="V1056">
        <v>1148</v>
      </c>
      <c r="W1056">
        <v>732</v>
      </c>
      <c r="X1056">
        <v>73</v>
      </c>
      <c r="Y1056">
        <v>116</v>
      </c>
      <c r="Z1056">
        <v>181</v>
      </c>
      <c r="AA1056">
        <v>139</v>
      </c>
    </row>
    <row r="1057" spans="1:27">
      <c r="A1057" s="2">
        <v>43425</v>
      </c>
      <c r="B1057">
        <v>317</v>
      </c>
      <c r="C1057">
        <v>156</v>
      </c>
      <c r="D1057">
        <v>84</v>
      </c>
      <c r="E1057">
        <v>546</v>
      </c>
      <c r="F1057">
        <v>299</v>
      </c>
      <c r="G1057">
        <v>84</v>
      </c>
      <c r="H1057">
        <v>112</v>
      </c>
      <c r="I1057">
        <v>38</v>
      </c>
      <c r="J1057">
        <v>195</v>
      </c>
      <c r="K1057">
        <v>455</v>
      </c>
      <c r="L1057">
        <v>257</v>
      </c>
      <c r="M1057">
        <v>380</v>
      </c>
      <c r="N1057">
        <v>417</v>
      </c>
      <c r="O1057">
        <v>190</v>
      </c>
      <c r="P1057">
        <v>797</v>
      </c>
      <c r="Q1057">
        <v>446</v>
      </c>
      <c r="R1057">
        <v>160</v>
      </c>
      <c r="S1057">
        <v>821</v>
      </c>
      <c r="T1057">
        <v>126</v>
      </c>
      <c r="U1057">
        <v>305</v>
      </c>
      <c r="V1057">
        <v>948</v>
      </c>
      <c r="W1057">
        <v>592</v>
      </c>
      <c r="X1057">
        <v>46</v>
      </c>
      <c r="Y1057">
        <v>53</v>
      </c>
      <c r="Z1057">
        <v>164</v>
      </c>
      <c r="AA1057">
        <v>139</v>
      </c>
    </row>
    <row r="1058" spans="1:27">
      <c r="A1058" s="2">
        <v>43426</v>
      </c>
      <c r="B1058">
        <v>358</v>
      </c>
      <c r="C1058">
        <v>230</v>
      </c>
      <c r="D1058">
        <v>102</v>
      </c>
      <c r="E1058">
        <v>659</v>
      </c>
      <c r="F1058">
        <v>364</v>
      </c>
      <c r="G1058">
        <v>97</v>
      </c>
      <c r="H1058">
        <v>85</v>
      </c>
      <c r="I1058">
        <v>48</v>
      </c>
      <c r="J1058">
        <v>223</v>
      </c>
      <c r="K1058">
        <v>580</v>
      </c>
      <c r="L1058">
        <v>235</v>
      </c>
      <c r="M1058">
        <v>366</v>
      </c>
      <c r="N1058">
        <v>528</v>
      </c>
      <c r="O1058">
        <v>274</v>
      </c>
      <c r="P1058">
        <v>958</v>
      </c>
      <c r="Q1058">
        <v>597</v>
      </c>
      <c r="R1058">
        <v>223</v>
      </c>
      <c r="S1058">
        <v>1037</v>
      </c>
      <c r="T1058">
        <v>168</v>
      </c>
      <c r="U1058">
        <v>403</v>
      </c>
      <c r="V1058">
        <v>1177</v>
      </c>
      <c r="W1058">
        <v>728</v>
      </c>
      <c r="X1058">
        <v>107</v>
      </c>
      <c r="Y1058">
        <v>111</v>
      </c>
      <c r="Z1058">
        <v>203</v>
      </c>
      <c r="AA1058">
        <v>153</v>
      </c>
    </row>
    <row r="1059" spans="1:27">
      <c r="A1059" s="2">
        <v>43427</v>
      </c>
      <c r="B1059">
        <v>374</v>
      </c>
      <c r="C1059">
        <v>327</v>
      </c>
      <c r="D1059">
        <v>124</v>
      </c>
      <c r="E1059">
        <v>675</v>
      </c>
      <c r="F1059">
        <v>451</v>
      </c>
      <c r="G1059">
        <v>81</v>
      </c>
      <c r="H1059">
        <v>104</v>
      </c>
      <c r="I1059">
        <v>49</v>
      </c>
      <c r="J1059">
        <v>242</v>
      </c>
      <c r="K1059">
        <v>573</v>
      </c>
      <c r="L1059">
        <v>330</v>
      </c>
      <c r="M1059">
        <v>340</v>
      </c>
      <c r="N1059">
        <v>626</v>
      </c>
      <c r="O1059">
        <v>340</v>
      </c>
      <c r="P1059">
        <v>1159</v>
      </c>
      <c r="Q1059">
        <v>721</v>
      </c>
      <c r="R1059">
        <v>310</v>
      </c>
      <c r="S1059">
        <v>1330</v>
      </c>
      <c r="T1059">
        <v>246</v>
      </c>
      <c r="U1059">
        <v>435</v>
      </c>
      <c r="V1059">
        <v>1482</v>
      </c>
      <c r="W1059">
        <v>1116</v>
      </c>
      <c r="X1059">
        <v>93</v>
      </c>
      <c r="Y1059">
        <v>121</v>
      </c>
      <c r="Z1059">
        <v>232</v>
      </c>
      <c r="AA1059">
        <v>193</v>
      </c>
    </row>
    <row r="1060" spans="1:27">
      <c r="A1060" s="2">
        <v>43428</v>
      </c>
      <c r="B1060">
        <v>62</v>
      </c>
      <c r="C1060">
        <v>44</v>
      </c>
      <c r="D1060">
        <v>40</v>
      </c>
      <c r="E1060">
        <v>100</v>
      </c>
      <c r="F1060">
        <v>46</v>
      </c>
      <c r="G1060">
        <v>35</v>
      </c>
      <c r="H1060">
        <v>46</v>
      </c>
      <c r="I1060">
        <v>9</v>
      </c>
      <c r="J1060">
        <v>56</v>
      </c>
      <c r="K1060">
        <v>141</v>
      </c>
      <c r="L1060">
        <v>92</v>
      </c>
      <c r="M1060">
        <v>378</v>
      </c>
      <c r="N1060">
        <v>77</v>
      </c>
      <c r="O1060">
        <v>124</v>
      </c>
      <c r="P1060">
        <v>107</v>
      </c>
      <c r="Q1060">
        <v>103</v>
      </c>
      <c r="R1060">
        <v>294</v>
      </c>
      <c r="S1060">
        <v>216</v>
      </c>
      <c r="T1060">
        <v>34</v>
      </c>
      <c r="U1060">
        <v>69</v>
      </c>
      <c r="V1060">
        <v>372</v>
      </c>
      <c r="W1060">
        <v>322</v>
      </c>
      <c r="X1060">
        <v>49</v>
      </c>
      <c r="Y1060">
        <v>27</v>
      </c>
      <c r="Z1060">
        <v>72</v>
      </c>
      <c r="AA1060">
        <v>61</v>
      </c>
    </row>
    <row r="1061" spans="1:27">
      <c r="A1061" s="2">
        <v>43429</v>
      </c>
      <c r="B1061">
        <v>92</v>
      </c>
      <c r="C1061">
        <v>118</v>
      </c>
      <c r="D1061">
        <v>37</v>
      </c>
      <c r="E1061">
        <v>104</v>
      </c>
      <c r="F1061">
        <v>101</v>
      </c>
      <c r="G1061">
        <v>28</v>
      </c>
      <c r="H1061">
        <v>49</v>
      </c>
      <c r="I1061">
        <v>0</v>
      </c>
      <c r="J1061">
        <v>71</v>
      </c>
      <c r="K1061">
        <v>147</v>
      </c>
      <c r="L1061">
        <v>151</v>
      </c>
      <c r="M1061">
        <v>304</v>
      </c>
      <c r="N1061">
        <v>117</v>
      </c>
      <c r="O1061">
        <v>183</v>
      </c>
      <c r="P1061">
        <v>244</v>
      </c>
      <c r="Q1061">
        <v>292</v>
      </c>
      <c r="R1061">
        <v>433</v>
      </c>
      <c r="S1061">
        <v>399</v>
      </c>
      <c r="T1061">
        <v>106</v>
      </c>
      <c r="U1061">
        <v>96</v>
      </c>
      <c r="V1061">
        <v>539</v>
      </c>
      <c r="W1061">
        <v>318</v>
      </c>
      <c r="X1061">
        <v>85</v>
      </c>
      <c r="Y1061">
        <v>132</v>
      </c>
      <c r="Z1061">
        <v>64</v>
      </c>
      <c r="AA1061">
        <v>58</v>
      </c>
    </row>
    <row r="1062" spans="1:27">
      <c r="A1062" s="2">
        <v>43430</v>
      </c>
      <c r="B1062">
        <v>411</v>
      </c>
      <c r="C1062">
        <v>306</v>
      </c>
      <c r="D1062">
        <v>117</v>
      </c>
      <c r="E1062">
        <v>717</v>
      </c>
      <c r="F1062">
        <v>498</v>
      </c>
      <c r="G1062">
        <v>87</v>
      </c>
      <c r="H1062">
        <v>89</v>
      </c>
      <c r="I1062">
        <v>53</v>
      </c>
      <c r="J1062">
        <v>235</v>
      </c>
      <c r="K1062">
        <v>611</v>
      </c>
      <c r="L1062">
        <v>271</v>
      </c>
      <c r="M1062">
        <v>331</v>
      </c>
      <c r="N1062">
        <v>641</v>
      </c>
      <c r="O1062">
        <v>306</v>
      </c>
      <c r="P1062">
        <v>1291</v>
      </c>
      <c r="Q1062">
        <v>751</v>
      </c>
      <c r="R1062">
        <v>263</v>
      </c>
      <c r="S1062">
        <v>1228</v>
      </c>
      <c r="T1062">
        <v>199</v>
      </c>
      <c r="U1062">
        <v>424</v>
      </c>
      <c r="V1062">
        <v>1306</v>
      </c>
      <c r="W1062">
        <v>697</v>
      </c>
      <c r="X1062">
        <v>118</v>
      </c>
      <c r="Y1062">
        <v>139</v>
      </c>
      <c r="Z1062">
        <v>237</v>
      </c>
      <c r="AA1062">
        <v>185</v>
      </c>
    </row>
    <row r="1063" spans="1:27">
      <c r="A1063" s="2">
        <v>43431</v>
      </c>
      <c r="B1063">
        <v>387</v>
      </c>
      <c r="C1063">
        <v>280</v>
      </c>
      <c r="D1063">
        <v>113</v>
      </c>
      <c r="E1063">
        <v>780</v>
      </c>
      <c r="F1063">
        <v>464</v>
      </c>
      <c r="G1063">
        <v>92</v>
      </c>
      <c r="H1063">
        <v>94</v>
      </c>
      <c r="I1063">
        <v>46</v>
      </c>
      <c r="J1063">
        <v>228</v>
      </c>
      <c r="K1063">
        <v>587</v>
      </c>
      <c r="L1063">
        <v>285</v>
      </c>
      <c r="M1063">
        <v>372</v>
      </c>
      <c r="N1063">
        <v>580</v>
      </c>
      <c r="O1063">
        <v>345</v>
      </c>
      <c r="P1063">
        <v>1152</v>
      </c>
      <c r="Q1063">
        <v>643</v>
      </c>
      <c r="R1063">
        <v>265</v>
      </c>
      <c r="S1063">
        <v>1047</v>
      </c>
      <c r="T1063">
        <v>215</v>
      </c>
      <c r="U1063">
        <v>433</v>
      </c>
      <c r="V1063">
        <v>1290</v>
      </c>
      <c r="W1063">
        <v>662</v>
      </c>
      <c r="X1063">
        <v>59</v>
      </c>
      <c r="Y1063">
        <v>131</v>
      </c>
      <c r="Z1063">
        <v>224</v>
      </c>
      <c r="AA1063">
        <v>164</v>
      </c>
    </row>
    <row r="1064" spans="1:27">
      <c r="A1064" s="2">
        <v>43432</v>
      </c>
      <c r="B1064">
        <v>468</v>
      </c>
      <c r="C1064">
        <v>355</v>
      </c>
      <c r="D1064">
        <v>127</v>
      </c>
      <c r="E1064">
        <v>827</v>
      </c>
      <c r="F1064">
        <v>508</v>
      </c>
      <c r="G1064">
        <v>112</v>
      </c>
      <c r="H1064">
        <v>103</v>
      </c>
      <c r="I1064">
        <v>61</v>
      </c>
      <c r="J1064">
        <v>239</v>
      </c>
      <c r="K1064">
        <v>663</v>
      </c>
      <c r="L1064">
        <v>436</v>
      </c>
      <c r="M1064">
        <v>402</v>
      </c>
      <c r="N1064">
        <v>721</v>
      </c>
      <c r="O1064">
        <v>357</v>
      </c>
      <c r="P1064">
        <v>1438</v>
      </c>
      <c r="Q1064">
        <v>818</v>
      </c>
      <c r="R1064">
        <v>272</v>
      </c>
      <c r="S1064">
        <v>1405</v>
      </c>
      <c r="T1064">
        <v>234</v>
      </c>
      <c r="U1064">
        <v>447</v>
      </c>
      <c r="V1064">
        <v>1626</v>
      </c>
      <c r="W1064">
        <v>861</v>
      </c>
      <c r="X1064">
        <v>101</v>
      </c>
      <c r="Y1064">
        <v>172</v>
      </c>
      <c r="Z1064">
        <v>273</v>
      </c>
      <c r="AA1064">
        <v>185</v>
      </c>
    </row>
    <row r="1065" spans="1:27">
      <c r="A1065" s="2">
        <v>43433</v>
      </c>
      <c r="B1065">
        <v>460</v>
      </c>
      <c r="C1065">
        <v>378</v>
      </c>
      <c r="D1065">
        <v>115</v>
      </c>
      <c r="E1065">
        <v>713</v>
      </c>
      <c r="F1065">
        <v>507</v>
      </c>
      <c r="G1065">
        <v>98</v>
      </c>
      <c r="H1065">
        <v>103</v>
      </c>
      <c r="I1065">
        <v>55</v>
      </c>
      <c r="J1065">
        <v>301</v>
      </c>
      <c r="K1065">
        <v>650</v>
      </c>
      <c r="L1065">
        <v>348</v>
      </c>
      <c r="M1065">
        <v>404</v>
      </c>
      <c r="N1065">
        <v>611</v>
      </c>
      <c r="O1065">
        <v>312</v>
      </c>
      <c r="P1065">
        <v>1288</v>
      </c>
      <c r="Q1065">
        <v>808</v>
      </c>
      <c r="R1065">
        <v>232</v>
      </c>
      <c r="S1065">
        <v>1361</v>
      </c>
      <c r="T1065">
        <v>259</v>
      </c>
      <c r="U1065">
        <v>442</v>
      </c>
      <c r="V1065">
        <v>1648</v>
      </c>
      <c r="W1065">
        <v>839</v>
      </c>
      <c r="X1065">
        <v>145</v>
      </c>
      <c r="Y1065">
        <v>170</v>
      </c>
      <c r="Z1065">
        <v>237</v>
      </c>
      <c r="AA1065">
        <v>181</v>
      </c>
    </row>
    <row r="1066" spans="1:27">
      <c r="A1066" s="2">
        <v>43434</v>
      </c>
      <c r="B1066">
        <v>312</v>
      </c>
      <c r="C1066">
        <v>293</v>
      </c>
      <c r="D1066">
        <v>95</v>
      </c>
      <c r="E1066">
        <v>746</v>
      </c>
      <c r="F1066">
        <v>416</v>
      </c>
      <c r="G1066">
        <v>95</v>
      </c>
      <c r="H1066">
        <v>112</v>
      </c>
      <c r="I1066">
        <v>39</v>
      </c>
      <c r="J1066">
        <v>195</v>
      </c>
      <c r="K1066">
        <v>332</v>
      </c>
      <c r="L1066">
        <v>195</v>
      </c>
      <c r="M1066">
        <v>318</v>
      </c>
      <c r="N1066">
        <v>482</v>
      </c>
      <c r="O1066">
        <v>346</v>
      </c>
      <c r="P1066">
        <v>1041</v>
      </c>
      <c r="Q1066">
        <v>517</v>
      </c>
      <c r="R1066">
        <v>285</v>
      </c>
      <c r="S1066">
        <v>825</v>
      </c>
      <c r="T1066">
        <v>139</v>
      </c>
      <c r="U1066">
        <v>347</v>
      </c>
      <c r="V1066">
        <v>991</v>
      </c>
      <c r="W1066">
        <v>644</v>
      </c>
      <c r="X1066">
        <v>39</v>
      </c>
      <c r="Y1066">
        <v>61</v>
      </c>
      <c r="Z1066">
        <v>235</v>
      </c>
      <c r="AA1066">
        <v>160</v>
      </c>
    </row>
    <row r="1067" spans="1:27">
      <c r="A1067" s="2">
        <v>43435</v>
      </c>
      <c r="B1067">
        <v>73</v>
      </c>
      <c r="C1067">
        <v>75</v>
      </c>
      <c r="D1067">
        <v>39</v>
      </c>
      <c r="E1067">
        <v>293</v>
      </c>
      <c r="F1067">
        <v>84</v>
      </c>
      <c r="G1067">
        <v>40</v>
      </c>
      <c r="H1067">
        <v>57</v>
      </c>
      <c r="I1067">
        <v>18</v>
      </c>
      <c r="J1067">
        <v>76</v>
      </c>
      <c r="K1067">
        <v>293</v>
      </c>
      <c r="L1067">
        <v>137</v>
      </c>
      <c r="M1067">
        <v>411</v>
      </c>
      <c r="N1067">
        <v>525</v>
      </c>
      <c r="O1067">
        <v>533</v>
      </c>
      <c r="P1067">
        <v>276</v>
      </c>
      <c r="Q1067">
        <v>133</v>
      </c>
      <c r="R1067">
        <v>302</v>
      </c>
      <c r="S1067">
        <v>261</v>
      </c>
      <c r="T1067">
        <v>73</v>
      </c>
      <c r="U1067">
        <v>126</v>
      </c>
      <c r="V1067">
        <v>399</v>
      </c>
      <c r="W1067">
        <v>197</v>
      </c>
      <c r="X1067">
        <v>34</v>
      </c>
      <c r="Y1067">
        <v>26</v>
      </c>
      <c r="Z1067">
        <v>121</v>
      </c>
      <c r="AA1067">
        <v>68</v>
      </c>
    </row>
    <row r="1068" spans="1:27">
      <c r="A1068" s="2">
        <v>43436</v>
      </c>
      <c r="B1068">
        <v>302</v>
      </c>
      <c r="C1068">
        <v>382</v>
      </c>
      <c r="D1068">
        <v>116</v>
      </c>
      <c r="E1068">
        <v>284</v>
      </c>
      <c r="F1068">
        <v>371</v>
      </c>
      <c r="G1068">
        <v>42</v>
      </c>
      <c r="H1068">
        <v>69</v>
      </c>
      <c r="I1068">
        <v>22</v>
      </c>
      <c r="J1068">
        <v>83</v>
      </c>
      <c r="K1068">
        <v>294</v>
      </c>
      <c r="L1068">
        <v>342</v>
      </c>
      <c r="M1068">
        <v>326</v>
      </c>
      <c r="N1068">
        <v>350</v>
      </c>
      <c r="O1068">
        <v>485</v>
      </c>
      <c r="P1068">
        <v>859</v>
      </c>
      <c r="Q1068">
        <v>910</v>
      </c>
      <c r="R1068">
        <v>432</v>
      </c>
      <c r="S1068">
        <v>1151</v>
      </c>
      <c r="T1068">
        <v>284</v>
      </c>
      <c r="U1068">
        <v>193</v>
      </c>
      <c r="V1068">
        <v>1497</v>
      </c>
      <c r="W1068">
        <v>806</v>
      </c>
      <c r="X1068">
        <v>145</v>
      </c>
      <c r="Y1068">
        <v>321</v>
      </c>
      <c r="Z1068">
        <v>120</v>
      </c>
      <c r="AA1068">
        <v>142</v>
      </c>
    </row>
    <row r="1069" spans="1:27">
      <c r="A1069" s="2">
        <v>43437</v>
      </c>
      <c r="B1069">
        <v>280</v>
      </c>
      <c r="C1069">
        <v>158</v>
      </c>
      <c r="D1069">
        <v>79</v>
      </c>
      <c r="E1069">
        <v>757</v>
      </c>
      <c r="F1069">
        <v>310</v>
      </c>
      <c r="G1069">
        <v>107</v>
      </c>
      <c r="H1069">
        <v>88</v>
      </c>
      <c r="I1069">
        <v>29</v>
      </c>
      <c r="J1069">
        <v>192</v>
      </c>
      <c r="K1069">
        <v>632</v>
      </c>
      <c r="L1069">
        <v>179</v>
      </c>
      <c r="M1069">
        <v>323</v>
      </c>
      <c r="N1069">
        <v>469</v>
      </c>
      <c r="O1069">
        <v>325</v>
      </c>
      <c r="P1069">
        <v>857</v>
      </c>
      <c r="Q1069">
        <v>443</v>
      </c>
      <c r="R1069">
        <v>280</v>
      </c>
      <c r="S1069">
        <v>658</v>
      </c>
      <c r="T1069">
        <v>103</v>
      </c>
      <c r="U1069">
        <v>280</v>
      </c>
      <c r="V1069">
        <v>739</v>
      </c>
      <c r="W1069">
        <v>393</v>
      </c>
      <c r="X1069">
        <v>32</v>
      </c>
      <c r="Y1069">
        <v>41</v>
      </c>
      <c r="Z1069">
        <v>191</v>
      </c>
      <c r="AA1069">
        <v>115</v>
      </c>
    </row>
    <row r="1070" spans="1:27">
      <c r="A1070" s="2">
        <v>43438</v>
      </c>
      <c r="B1070">
        <v>319</v>
      </c>
      <c r="C1070">
        <v>203</v>
      </c>
      <c r="D1070">
        <v>101</v>
      </c>
      <c r="E1070">
        <v>831</v>
      </c>
      <c r="F1070">
        <v>348</v>
      </c>
      <c r="G1070">
        <v>81</v>
      </c>
      <c r="H1070">
        <v>107</v>
      </c>
      <c r="I1070">
        <v>42</v>
      </c>
      <c r="J1070">
        <v>179</v>
      </c>
      <c r="K1070">
        <v>661</v>
      </c>
      <c r="L1070">
        <v>235</v>
      </c>
      <c r="M1070">
        <v>384</v>
      </c>
      <c r="N1070">
        <v>495</v>
      </c>
      <c r="O1070">
        <v>389</v>
      </c>
      <c r="P1070">
        <v>1033</v>
      </c>
      <c r="Q1070">
        <v>598</v>
      </c>
      <c r="R1070">
        <v>290</v>
      </c>
      <c r="S1070">
        <v>829</v>
      </c>
      <c r="T1070">
        <v>165</v>
      </c>
      <c r="U1070">
        <v>321</v>
      </c>
      <c r="V1070">
        <v>978</v>
      </c>
      <c r="W1070">
        <v>654</v>
      </c>
      <c r="X1070">
        <v>117</v>
      </c>
      <c r="Y1070">
        <v>122</v>
      </c>
      <c r="Z1070">
        <v>220</v>
      </c>
      <c r="AA1070">
        <v>127</v>
      </c>
    </row>
    <row r="1071" spans="1:27">
      <c r="A1071" s="2">
        <v>43439</v>
      </c>
      <c r="B1071">
        <v>457</v>
      </c>
      <c r="C1071">
        <v>272</v>
      </c>
      <c r="D1071">
        <v>109</v>
      </c>
      <c r="E1071">
        <v>776</v>
      </c>
      <c r="F1071">
        <v>518</v>
      </c>
      <c r="G1071">
        <v>104</v>
      </c>
      <c r="H1071">
        <v>101</v>
      </c>
      <c r="I1071">
        <v>51</v>
      </c>
      <c r="J1071">
        <v>237</v>
      </c>
      <c r="K1071">
        <v>614</v>
      </c>
      <c r="L1071">
        <v>403</v>
      </c>
      <c r="M1071">
        <v>402</v>
      </c>
      <c r="N1071">
        <v>722</v>
      </c>
      <c r="O1071">
        <v>340</v>
      </c>
      <c r="P1071">
        <v>1397</v>
      </c>
      <c r="Q1071">
        <v>773</v>
      </c>
      <c r="R1071">
        <v>265</v>
      </c>
      <c r="S1071">
        <v>1130</v>
      </c>
      <c r="T1071">
        <v>226</v>
      </c>
      <c r="U1071">
        <v>441</v>
      </c>
      <c r="V1071">
        <v>1319</v>
      </c>
      <c r="W1071">
        <v>1008</v>
      </c>
      <c r="X1071">
        <v>81</v>
      </c>
      <c r="Y1071">
        <v>123</v>
      </c>
      <c r="Z1071">
        <v>286</v>
      </c>
      <c r="AA1071">
        <v>154</v>
      </c>
    </row>
    <row r="1072" spans="1:27">
      <c r="A1072" s="2">
        <v>43440</v>
      </c>
      <c r="B1072">
        <v>318</v>
      </c>
      <c r="C1072">
        <v>168</v>
      </c>
      <c r="D1072">
        <v>97</v>
      </c>
      <c r="E1072">
        <v>541</v>
      </c>
      <c r="F1072">
        <v>333</v>
      </c>
      <c r="G1072">
        <v>88</v>
      </c>
      <c r="H1072">
        <v>86</v>
      </c>
      <c r="I1072">
        <v>34</v>
      </c>
      <c r="J1072">
        <v>178</v>
      </c>
      <c r="K1072">
        <v>442</v>
      </c>
      <c r="L1072">
        <v>244</v>
      </c>
      <c r="M1072">
        <v>395</v>
      </c>
      <c r="N1072">
        <v>434</v>
      </c>
      <c r="O1072">
        <v>349</v>
      </c>
      <c r="P1072">
        <v>893</v>
      </c>
      <c r="Q1072">
        <v>431</v>
      </c>
      <c r="R1072">
        <v>252</v>
      </c>
      <c r="S1072">
        <v>775</v>
      </c>
      <c r="T1072">
        <v>144</v>
      </c>
      <c r="U1072">
        <v>326</v>
      </c>
      <c r="V1072">
        <v>937</v>
      </c>
      <c r="W1072">
        <v>534</v>
      </c>
      <c r="X1072">
        <v>49</v>
      </c>
      <c r="Y1072">
        <v>52</v>
      </c>
      <c r="Z1072">
        <v>239</v>
      </c>
      <c r="AA1072">
        <v>137</v>
      </c>
    </row>
    <row r="1073" spans="1:27">
      <c r="A1073" s="2">
        <v>43441</v>
      </c>
      <c r="B1073">
        <v>363</v>
      </c>
      <c r="C1073">
        <v>337</v>
      </c>
      <c r="D1073">
        <v>148</v>
      </c>
      <c r="E1073">
        <v>710</v>
      </c>
      <c r="F1073">
        <v>408</v>
      </c>
      <c r="G1073">
        <v>90</v>
      </c>
      <c r="H1073">
        <v>109</v>
      </c>
      <c r="I1073">
        <v>48</v>
      </c>
      <c r="J1073">
        <v>196</v>
      </c>
      <c r="K1073">
        <v>577</v>
      </c>
      <c r="L1073">
        <v>331</v>
      </c>
      <c r="M1073">
        <v>341</v>
      </c>
      <c r="N1073">
        <v>602</v>
      </c>
      <c r="O1073">
        <v>353</v>
      </c>
      <c r="P1073">
        <v>1193</v>
      </c>
      <c r="Q1073">
        <v>739</v>
      </c>
      <c r="R1073">
        <v>291</v>
      </c>
      <c r="S1073">
        <v>1216</v>
      </c>
      <c r="T1073">
        <v>237</v>
      </c>
      <c r="U1073">
        <v>399</v>
      </c>
      <c r="V1073">
        <v>1485</v>
      </c>
      <c r="W1073">
        <v>780</v>
      </c>
      <c r="X1073">
        <v>101</v>
      </c>
      <c r="Y1073">
        <v>130</v>
      </c>
      <c r="Z1073">
        <v>271</v>
      </c>
      <c r="AA1073">
        <v>158</v>
      </c>
    </row>
    <row r="1074" spans="1:27">
      <c r="A1074" s="2">
        <v>43442</v>
      </c>
      <c r="B1074">
        <v>115</v>
      </c>
      <c r="C1074">
        <v>272</v>
      </c>
      <c r="D1074">
        <v>152</v>
      </c>
      <c r="E1074">
        <v>323</v>
      </c>
      <c r="F1074">
        <v>301</v>
      </c>
      <c r="G1074">
        <v>46</v>
      </c>
      <c r="H1074">
        <v>90</v>
      </c>
      <c r="I1074">
        <v>30</v>
      </c>
      <c r="J1074">
        <v>74</v>
      </c>
      <c r="K1074">
        <v>344</v>
      </c>
      <c r="L1074">
        <v>270</v>
      </c>
      <c r="M1074">
        <v>411</v>
      </c>
      <c r="N1074">
        <v>380</v>
      </c>
      <c r="O1074">
        <v>530</v>
      </c>
      <c r="P1074">
        <v>750</v>
      </c>
      <c r="Q1074">
        <v>691</v>
      </c>
      <c r="R1074">
        <v>341</v>
      </c>
      <c r="S1074">
        <v>1068</v>
      </c>
      <c r="T1074">
        <v>253</v>
      </c>
      <c r="U1074">
        <v>170</v>
      </c>
      <c r="V1074">
        <v>1365</v>
      </c>
      <c r="W1074">
        <v>746</v>
      </c>
      <c r="X1074">
        <v>213</v>
      </c>
      <c r="Y1074">
        <v>264</v>
      </c>
      <c r="Z1074">
        <v>150</v>
      </c>
      <c r="AA1074">
        <v>90</v>
      </c>
    </row>
    <row r="1075" spans="1:27">
      <c r="A1075" s="2">
        <v>43443</v>
      </c>
      <c r="B1075">
        <v>76</v>
      </c>
      <c r="C1075">
        <v>330</v>
      </c>
      <c r="D1075">
        <v>126</v>
      </c>
      <c r="E1075">
        <v>246</v>
      </c>
      <c r="F1075">
        <v>319</v>
      </c>
      <c r="G1075">
        <v>33</v>
      </c>
      <c r="H1075">
        <v>55</v>
      </c>
      <c r="I1075">
        <v>28</v>
      </c>
      <c r="J1075">
        <v>55</v>
      </c>
      <c r="K1075">
        <v>265</v>
      </c>
      <c r="L1075">
        <v>323</v>
      </c>
      <c r="M1075">
        <v>321</v>
      </c>
      <c r="N1075">
        <v>380</v>
      </c>
      <c r="O1075">
        <v>501</v>
      </c>
      <c r="P1075">
        <v>711</v>
      </c>
      <c r="Q1075">
        <v>703</v>
      </c>
      <c r="R1075">
        <v>461</v>
      </c>
      <c r="S1075">
        <v>1058</v>
      </c>
      <c r="T1075">
        <v>192</v>
      </c>
      <c r="U1075">
        <v>167</v>
      </c>
      <c r="V1075">
        <v>1265</v>
      </c>
      <c r="W1075">
        <v>766</v>
      </c>
      <c r="X1075">
        <v>257</v>
      </c>
      <c r="Y1075">
        <v>344</v>
      </c>
      <c r="Z1075">
        <v>128</v>
      </c>
      <c r="AA1075">
        <v>121</v>
      </c>
    </row>
    <row r="1076" spans="1:27">
      <c r="A1076" s="2">
        <v>43444</v>
      </c>
      <c r="B1076">
        <v>452</v>
      </c>
      <c r="C1076">
        <v>272</v>
      </c>
      <c r="D1076">
        <v>105</v>
      </c>
      <c r="E1076">
        <v>745</v>
      </c>
      <c r="F1076">
        <v>543</v>
      </c>
      <c r="G1076">
        <v>104</v>
      </c>
      <c r="H1076">
        <v>84</v>
      </c>
      <c r="I1076">
        <v>47</v>
      </c>
      <c r="J1076">
        <v>213</v>
      </c>
      <c r="K1076">
        <v>621</v>
      </c>
      <c r="L1076">
        <v>299</v>
      </c>
      <c r="M1076">
        <v>316</v>
      </c>
      <c r="N1076">
        <v>760</v>
      </c>
      <c r="O1076">
        <v>340</v>
      </c>
      <c r="P1076">
        <v>1474</v>
      </c>
      <c r="Q1076">
        <v>785</v>
      </c>
      <c r="R1076">
        <v>309</v>
      </c>
      <c r="S1076">
        <v>1251</v>
      </c>
      <c r="T1076">
        <v>216</v>
      </c>
      <c r="U1076">
        <v>441</v>
      </c>
      <c r="V1076">
        <v>1384</v>
      </c>
      <c r="W1076">
        <v>792</v>
      </c>
      <c r="X1076">
        <v>114</v>
      </c>
      <c r="Y1076">
        <v>126</v>
      </c>
      <c r="Z1076">
        <v>288</v>
      </c>
      <c r="AA1076">
        <v>167</v>
      </c>
    </row>
    <row r="1077" spans="1:27">
      <c r="A1077" s="2">
        <v>43445</v>
      </c>
      <c r="B1077">
        <v>453</v>
      </c>
      <c r="C1077">
        <v>337</v>
      </c>
      <c r="D1077">
        <v>153</v>
      </c>
      <c r="E1077">
        <v>839</v>
      </c>
      <c r="F1077">
        <v>563</v>
      </c>
      <c r="G1077">
        <v>105</v>
      </c>
      <c r="H1077">
        <v>112</v>
      </c>
      <c r="I1077">
        <v>55</v>
      </c>
      <c r="J1077">
        <v>262</v>
      </c>
      <c r="K1077">
        <v>691</v>
      </c>
      <c r="L1077">
        <v>341</v>
      </c>
      <c r="M1077">
        <v>382</v>
      </c>
      <c r="N1077">
        <v>783</v>
      </c>
      <c r="O1077">
        <v>365</v>
      </c>
      <c r="P1077">
        <v>1564</v>
      </c>
      <c r="Q1077">
        <v>875</v>
      </c>
      <c r="R1077">
        <v>284</v>
      </c>
      <c r="S1077">
        <v>1345</v>
      </c>
      <c r="T1077">
        <v>245</v>
      </c>
      <c r="U1077">
        <v>452</v>
      </c>
      <c r="V1077">
        <v>1634</v>
      </c>
      <c r="W1077">
        <v>903</v>
      </c>
      <c r="X1077">
        <v>106</v>
      </c>
      <c r="Y1077">
        <v>181</v>
      </c>
      <c r="Z1077">
        <v>316</v>
      </c>
      <c r="AA1077">
        <v>202</v>
      </c>
    </row>
    <row r="1078" spans="1:27">
      <c r="A1078" s="2">
        <v>43446</v>
      </c>
      <c r="B1078">
        <v>442</v>
      </c>
      <c r="C1078">
        <v>323</v>
      </c>
      <c r="D1078">
        <v>116</v>
      </c>
      <c r="E1078">
        <v>770</v>
      </c>
      <c r="F1078">
        <v>495</v>
      </c>
      <c r="G1078">
        <v>94</v>
      </c>
      <c r="H1078">
        <v>102</v>
      </c>
      <c r="I1078">
        <v>58</v>
      </c>
      <c r="J1078">
        <v>264</v>
      </c>
      <c r="K1078">
        <v>620</v>
      </c>
      <c r="L1078">
        <v>314</v>
      </c>
      <c r="M1078">
        <v>402</v>
      </c>
      <c r="N1078">
        <v>736</v>
      </c>
      <c r="O1078">
        <v>326</v>
      </c>
      <c r="P1078">
        <v>1381</v>
      </c>
      <c r="Q1078">
        <v>783</v>
      </c>
      <c r="R1078">
        <v>267</v>
      </c>
      <c r="S1078">
        <v>1224</v>
      </c>
      <c r="T1078">
        <v>225</v>
      </c>
      <c r="U1078">
        <v>400</v>
      </c>
      <c r="V1078">
        <v>1453</v>
      </c>
      <c r="W1078">
        <v>793</v>
      </c>
      <c r="X1078">
        <v>91</v>
      </c>
      <c r="Y1078">
        <v>112</v>
      </c>
      <c r="Z1078">
        <v>258</v>
      </c>
      <c r="AA1078">
        <v>169</v>
      </c>
    </row>
    <row r="1079" spans="1:27">
      <c r="A1079" s="2">
        <v>43447</v>
      </c>
      <c r="B1079">
        <v>412</v>
      </c>
      <c r="C1079">
        <v>374</v>
      </c>
      <c r="D1079">
        <v>132</v>
      </c>
      <c r="E1079">
        <v>792</v>
      </c>
      <c r="F1079">
        <v>509</v>
      </c>
      <c r="G1079">
        <v>106</v>
      </c>
      <c r="H1079">
        <v>92</v>
      </c>
      <c r="I1079">
        <v>58</v>
      </c>
      <c r="J1079">
        <v>223</v>
      </c>
      <c r="K1079">
        <v>689</v>
      </c>
      <c r="L1079">
        <v>314</v>
      </c>
      <c r="M1079">
        <v>410</v>
      </c>
      <c r="N1079">
        <v>734</v>
      </c>
      <c r="O1079">
        <v>353</v>
      </c>
      <c r="P1079">
        <v>1350</v>
      </c>
      <c r="Q1079">
        <v>810</v>
      </c>
      <c r="R1079">
        <v>213</v>
      </c>
      <c r="S1079">
        <v>1562</v>
      </c>
      <c r="T1079">
        <v>224</v>
      </c>
      <c r="U1079">
        <v>407</v>
      </c>
      <c r="V1079">
        <v>1518</v>
      </c>
      <c r="W1079">
        <v>815</v>
      </c>
      <c r="X1079">
        <v>123</v>
      </c>
      <c r="Y1079">
        <v>130</v>
      </c>
      <c r="Z1079">
        <v>275</v>
      </c>
      <c r="AA1079">
        <v>172</v>
      </c>
    </row>
    <row r="1080" spans="1:27">
      <c r="A1080" s="2">
        <v>43448</v>
      </c>
      <c r="B1080">
        <v>298</v>
      </c>
      <c r="C1080">
        <v>306</v>
      </c>
      <c r="D1080">
        <v>114</v>
      </c>
      <c r="E1080">
        <v>633</v>
      </c>
      <c r="F1080">
        <v>391</v>
      </c>
      <c r="G1080">
        <v>95</v>
      </c>
      <c r="H1080">
        <v>100</v>
      </c>
      <c r="I1080">
        <v>50</v>
      </c>
      <c r="J1080">
        <v>204</v>
      </c>
      <c r="K1080">
        <v>530</v>
      </c>
      <c r="L1080">
        <v>273</v>
      </c>
      <c r="M1080">
        <v>376</v>
      </c>
      <c r="N1080">
        <v>538</v>
      </c>
      <c r="O1080">
        <v>360</v>
      </c>
      <c r="P1080">
        <v>1041</v>
      </c>
      <c r="Q1080">
        <v>588</v>
      </c>
      <c r="R1080">
        <v>135</v>
      </c>
      <c r="S1080">
        <v>1200</v>
      </c>
      <c r="T1080">
        <v>178</v>
      </c>
      <c r="U1080">
        <v>379</v>
      </c>
      <c r="V1080">
        <v>1233</v>
      </c>
      <c r="W1080">
        <v>725</v>
      </c>
      <c r="X1080">
        <v>55</v>
      </c>
      <c r="Y1080">
        <v>143</v>
      </c>
      <c r="Z1080">
        <v>203</v>
      </c>
      <c r="AA1080">
        <v>154</v>
      </c>
    </row>
    <row r="1081" spans="1:27">
      <c r="A1081" s="2">
        <v>43449</v>
      </c>
      <c r="B1081">
        <v>58</v>
      </c>
      <c r="C1081">
        <v>316</v>
      </c>
      <c r="D1081">
        <v>110</v>
      </c>
      <c r="E1081">
        <v>293</v>
      </c>
      <c r="F1081">
        <v>260</v>
      </c>
      <c r="G1081">
        <v>41</v>
      </c>
      <c r="H1081">
        <v>78</v>
      </c>
      <c r="I1081">
        <v>35</v>
      </c>
      <c r="J1081">
        <v>72</v>
      </c>
      <c r="K1081">
        <v>378</v>
      </c>
      <c r="L1081">
        <v>288</v>
      </c>
      <c r="M1081">
        <v>389</v>
      </c>
      <c r="N1081">
        <v>331</v>
      </c>
      <c r="O1081">
        <v>502</v>
      </c>
      <c r="P1081">
        <v>625</v>
      </c>
      <c r="Q1081">
        <v>627</v>
      </c>
      <c r="R1081">
        <v>277</v>
      </c>
      <c r="S1081">
        <v>1044</v>
      </c>
      <c r="T1081">
        <v>197</v>
      </c>
      <c r="U1081">
        <v>197</v>
      </c>
      <c r="V1081">
        <v>1216</v>
      </c>
      <c r="W1081">
        <v>775</v>
      </c>
      <c r="X1081">
        <v>129</v>
      </c>
      <c r="Y1081">
        <v>255</v>
      </c>
      <c r="Z1081">
        <v>132</v>
      </c>
      <c r="AA1081">
        <v>112</v>
      </c>
    </row>
    <row r="1082" spans="1:27">
      <c r="A1082" s="2">
        <v>43450</v>
      </c>
      <c r="B1082">
        <v>116</v>
      </c>
      <c r="C1082">
        <v>431</v>
      </c>
      <c r="D1082">
        <v>191</v>
      </c>
      <c r="E1082">
        <v>294</v>
      </c>
      <c r="F1082">
        <v>312</v>
      </c>
      <c r="G1082">
        <v>37</v>
      </c>
      <c r="H1082">
        <v>79</v>
      </c>
      <c r="I1082">
        <v>29</v>
      </c>
      <c r="J1082">
        <v>94</v>
      </c>
      <c r="K1082">
        <v>312</v>
      </c>
      <c r="L1082">
        <v>376</v>
      </c>
      <c r="M1082">
        <v>479</v>
      </c>
      <c r="N1082">
        <v>332</v>
      </c>
      <c r="O1082">
        <v>484</v>
      </c>
      <c r="P1082">
        <v>773</v>
      </c>
      <c r="Q1082">
        <v>903</v>
      </c>
      <c r="R1082">
        <v>320</v>
      </c>
      <c r="S1082">
        <v>1435</v>
      </c>
      <c r="T1082">
        <v>229</v>
      </c>
      <c r="U1082">
        <v>168</v>
      </c>
      <c r="V1082">
        <v>1577</v>
      </c>
      <c r="W1082">
        <v>854</v>
      </c>
      <c r="X1082">
        <v>157</v>
      </c>
      <c r="Y1082">
        <v>384</v>
      </c>
      <c r="Z1082">
        <v>88</v>
      </c>
      <c r="AA1082">
        <v>99</v>
      </c>
    </row>
    <row r="1083" spans="1:27">
      <c r="A1083" s="2">
        <v>43451</v>
      </c>
      <c r="B1083">
        <v>451</v>
      </c>
      <c r="C1083">
        <v>414</v>
      </c>
      <c r="D1083">
        <v>123</v>
      </c>
      <c r="E1083">
        <v>793</v>
      </c>
      <c r="F1083">
        <v>526</v>
      </c>
      <c r="G1083">
        <v>117</v>
      </c>
      <c r="H1083">
        <v>107</v>
      </c>
      <c r="I1083">
        <v>63</v>
      </c>
      <c r="J1083">
        <v>260</v>
      </c>
      <c r="K1083">
        <v>624</v>
      </c>
      <c r="L1083">
        <v>359</v>
      </c>
      <c r="M1083">
        <v>336</v>
      </c>
      <c r="N1083">
        <v>771</v>
      </c>
      <c r="O1083">
        <v>328</v>
      </c>
      <c r="P1083">
        <v>1471</v>
      </c>
      <c r="Q1083">
        <v>870</v>
      </c>
      <c r="R1083">
        <v>292</v>
      </c>
      <c r="S1083">
        <v>1626</v>
      </c>
      <c r="T1083">
        <v>208</v>
      </c>
      <c r="U1083">
        <v>415</v>
      </c>
      <c r="V1083">
        <v>1626</v>
      </c>
      <c r="W1083">
        <v>762</v>
      </c>
      <c r="X1083">
        <v>123</v>
      </c>
      <c r="Y1083">
        <v>138</v>
      </c>
      <c r="Z1083">
        <v>259</v>
      </c>
      <c r="AA1083">
        <v>168</v>
      </c>
    </row>
    <row r="1084" spans="1:27">
      <c r="A1084" s="2">
        <v>43452</v>
      </c>
      <c r="B1084">
        <v>416</v>
      </c>
      <c r="C1084">
        <v>434</v>
      </c>
      <c r="D1084">
        <v>164</v>
      </c>
      <c r="E1084">
        <v>877</v>
      </c>
      <c r="F1084">
        <v>570</v>
      </c>
      <c r="G1084">
        <v>110</v>
      </c>
      <c r="H1084">
        <v>106</v>
      </c>
      <c r="I1084">
        <v>66</v>
      </c>
      <c r="J1084">
        <v>261</v>
      </c>
      <c r="K1084">
        <v>704</v>
      </c>
      <c r="L1084">
        <v>375</v>
      </c>
      <c r="M1084">
        <v>402</v>
      </c>
      <c r="N1084">
        <v>789</v>
      </c>
      <c r="O1084">
        <v>341</v>
      </c>
      <c r="P1084">
        <v>1572</v>
      </c>
      <c r="Q1084">
        <v>907</v>
      </c>
      <c r="R1084">
        <v>238</v>
      </c>
      <c r="S1084">
        <v>1763</v>
      </c>
      <c r="T1084">
        <v>259</v>
      </c>
      <c r="U1084">
        <v>444</v>
      </c>
      <c r="V1084">
        <v>1803</v>
      </c>
      <c r="W1084">
        <v>845</v>
      </c>
      <c r="X1084">
        <v>177</v>
      </c>
      <c r="Y1084">
        <v>244</v>
      </c>
      <c r="Z1084">
        <v>292</v>
      </c>
      <c r="AA1084">
        <v>180</v>
      </c>
    </row>
    <row r="1085" spans="1:27">
      <c r="A1085" s="2">
        <v>43453</v>
      </c>
      <c r="B1085">
        <v>414</v>
      </c>
      <c r="C1085">
        <v>341</v>
      </c>
      <c r="D1085">
        <v>123</v>
      </c>
      <c r="E1085">
        <v>742</v>
      </c>
      <c r="F1085">
        <v>515</v>
      </c>
      <c r="G1085">
        <v>104</v>
      </c>
      <c r="H1085">
        <v>95</v>
      </c>
      <c r="I1085">
        <v>76</v>
      </c>
      <c r="J1085">
        <v>227</v>
      </c>
      <c r="K1085">
        <v>628</v>
      </c>
      <c r="L1085">
        <v>329</v>
      </c>
      <c r="M1085">
        <v>410</v>
      </c>
      <c r="N1085">
        <v>710</v>
      </c>
      <c r="O1085">
        <v>322</v>
      </c>
      <c r="P1085">
        <v>1326</v>
      </c>
      <c r="Q1085">
        <v>842</v>
      </c>
      <c r="R1085">
        <v>256</v>
      </c>
      <c r="S1085">
        <v>1408</v>
      </c>
      <c r="T1085">
        <v>217</v>
      </c>
      <c r="U1085">
        <v>400</v>
      </c>
      <c r="V1085">
        <v>1385</v>
      </c>
      <c r="W1085">
        <v>790</v>
      </c>
      <c r="X1085">
        <v>169</v>
      </c>
      <c r="Y1085">
        <v>140</v>
      </c>
      <c r="Z1085">
        <v>279</v>
      </c>
      <c r="AA1085">
        <v>172</v>
      </c>
    </row>
    <row r="1086" spans="1:27">
      <c r="A1086" s="2">
        <v>43454</v>
      </c>
      <c r="B1086">
        <v>313</v>
      </c>
      <c r="C1086">
        <v>208</v>
      </c>
      <c r="D1086">
        <v>84</v>
      </c>
      <c r="E1086">
        <v>513</v>
      </c>
      <c r="F1086">
        <v>325</v>
      </c>
      <c r="G1086">
        <v>75</v>
      </c>
      <c r="H1086">
        <v>75</v>
      </c>
      <c r="I1086">
        <v>51</v>
      </c>
      <c r="J1086">
        <v>222</v>
      </c>
      <c r="K1086">
        <v>419</v>
      </c>
      <c r="L1086">
        <v>224</v>
      </c>
      <c r="M1086">
        <v>216</v>
      </c>
      <c r="N1086">
        <v>428</v>
      </c>
      <c r="O1086">
        <v>338</v>
      </c>
      <c r="P1086">
        <v>863</v>
      </c>
      <c r="Q1086">
        <v>490</v>
      </c>
      <c r="R1086">
        <v>106</v>
      </c>
      <c r="S1086">
        <v>948</v>
      </c>
      <c r="T1086">
        <v>120</v>
      </c>
      <c r="U1086">
        <v>255</v>
      </c>
      <c r="V1086">
        <v>900</v>
      </c>
      <c r="W1086">
        <v>451</v>
      </c>
      <c r="X1086">
        <v>60</v>
      </c>
      <c r="Y1086">
        <v>69</v>
      </c>
      <c r="Z1086">
        <v>221</v>
      </c>
      <c r="AA1086">
        <v>127</v>
      </c>
    </row>
    <row r="1087" spans="1:27">
      <c r="A1087" s="2">
        <v>43455</v>
      </c>
      <c r="B1087">
        <v>318</v>
      </c>
      <c r="C1087">
        <v>280</v>
      </c>
      <c r="D1087">
        <v>84</v>
      </c>
      <c r="E1087">
        <v>500</v>
      </c>
      <c r="F1087">
        <v>302</v>
      </c>
      <c r="G1087">
        <v>69</v>
      </c>
      <c r="H1087">
        <v>95</v>
      </c>
      <c r="I1087">
        <v>49</v>
      </c>
      <c r="J1087">
        <v>168</v>
      </c>
      <c r="K1087">
        <v>441</v>
      </c>
      <c r="L1087">
        <v>221</v>
      </c>
      <c r="M1087">
        <v>318</v>
      </c>
      <c r="N1087">
        <v>437</v>
      </c>
      <c r="O1087">
        <v>357</v>
      </c>
      <c r="P1087">
        <v>880</v>
      </c>
      <c r="Q1087">
        <v>526</v>
      </c>
      <c r="R1087">
        <v>176</v>
      </c>
      <c r="S1087">
        <v>1132</v>
      </c>
      <c r="T1087">
        <v>134</v>
      </c>
      <c r="U1087">
        <v>269</v>
      </c>
      <c r="V1087">
        <v>1073</v>
      </c>
      <c r="W1087">
        <v>709</v>
      </c>
      <c r="X1087">
        <v>53</v>
      </c>
      <c r="Y1087">
        <v>106</v>
      </c>
      <c r="Z1087">
        <v>215</v>
      </c>
      <c r="AA1087">
        <v>145</v>
      </c>
    </row>
    <row r="1088" spans="1:27">
      <c r="A1088" s="2">
        <v>43456</v>
      </c>
      <c r="B1088">
        <v>160</v>
      </c>
      <c r="C1088">
        <v>291</v>
      </c>
      <c r="D1088">
        <v>135</v>
      </c>
      <c r="E1088">
        <v>260</v>
      </c>
      <c r="F1088">
        <v>228</v>
      </c>
      <c r="G1088">
        <v>59</v>
      </c>
      <c r="H1088">
        <v>84</v>
      </c>
      <c r="I1088">
        <v>25</v>
      </c>
      <c r="J1088">
        <v>76</v>
      </c>
      <c r="K1088">
        <v>344</v>
      </c>
      <c r="L1088">
        <v>387</v>
      </c>
      <c r="M1088">
        <v>392</v>
      </c>
      <c r="N1088">
        <v>292</v>
      </c>
      <c r="O1088">
        <v>439</v>
      </c>
      <c r="P1088">
        <v>642</v>
      </c>
      <c r="Q1088">
        <v>677</v>
      </c>
      <c r="R1088">
        <v>323</v>
      </c>
      <c r="S1088">
        <v>1107</v>
      </c>
      <c r="T1088">
        <v>189</v>
      </c>
      <c r="U1088">
        <v>155</v>
      </c>
      <c r="V1088">
        <v>1233</v>
      </c>
      <c r="W1088">
        <v>595</v>
      </c>
      <c r="X1088">
        <v>158</v>
      </c>
      <c r="Y1088">
        <v>322</v>
      </c>
      <c r="Z1088">
        <v>131</v>
      </c>
      <c r="AA1088">
        <v>107</v>
      </c>
    </row>
    <row r="1089" spans="1:27">
      <c r="A1089" s="2">
        <v>43457</v>
      </c>
      <c r="B1089">
        <v>173</v>
      </c>
      <c r="C1089">
        <v>282</v>
      </c>
      <c r="D1089">
        <v>81</v>
      </c>
      <c r="E1089">
        <v>172</v>
      </c>
      <c r="F1089">
        <v>189</v>
      </c>
      <c r="G1089">
        <v>27</v>
      </c>
      <c r="H1089">
        <v>94</v>
      </c>
      <c r="I1089">
        <v>22</v>
      </c>
      <c r="J1089">
        <v>39</v>
      </c>
      <c r="K1089">
        <v>197</v>
      </c>
      <c r="L1089">
        <v>261</v>
      </c>
      <c r="M1089">
        <v>211</v>
      </c>
      <c r="N1089">
        <v>213</v>
      </c>
      <c r="O1089">
        <v>428</v>
      </c>
      <c r="P1089">
        <v>425</v>
      </c>
      <c r="Q1089">
        <v>641</v>
      </c>
      <c r="R1089">
        <v>174</v>
      </c>
      <c r="S1089">
        <v>718</v>
      </c>
      <c r="T1089">
        <v>158</v>
      </c>
      <c r="U1089">
        <v>107</v>
      </c>
      <c r="V1089">
        <v>821</v>
      </c>
      <c r="W1089">
        <v>363</v>
      </c>
      <c r="X1089">
        <v>113</v>
      </c>
      <c r="Y1089">
        <v>213</v>
      </c>
      <c r="Z1089">
        <v>83</v>
      </c>
      <c r="AA1089">
        <v>62</v>
      </c>
    </row>
    <row r="1090" spans="1:27">
      <c r="A1090" s="2">
        <v>43458</v>
      </c>
      <c r="B1090">
        <v>51</v>
      </c>
      <c r="C1090">
        <v>35</v>
      </c>
      <c r="D1090">
        <v>23</v>
      </c>
      <c r="E1090">
        <v>88</v>
      </c>
      <c r="F1090">
        <v>34</v>
      </c>
      <c r="G1090">
        <v>31</v>
      </c>
      <c r="H1090">
        <v>63</v>
      </c>
      <c r="I1090">
        <v>32</v>
      </c>
      <c r="J1090">
        <v>41</v>
      </c>
      <c r="K1090">
        <v>79</v>
      </c>
      <c r="L1090">
        <v>109</v>
      </c>
      <c r="M1090">
        <v>82</v>
      </c>
      <c r="N1090">
        <v>54</v>
      </c>
      <c r="O1090">
        <v>332</v>
      </c>
      <c r="P1090">
        <v>104</v>
      </c>
      <c r="Q1090">
        <v>90</v>
      </c>
      <c r="R1090">
        <v>33</v>
      </c>
      <c r="S1090">
        <v>218</v>
      </c>
      <c r="T1090">
        <v>24</v>
      </c>
      <c r="U1090">
        <v>52</v>
      </c>
      <c r="V1090">
        <v>261</v>
      </c>
      <c r="W1090">
        <v>85</v>
      </c>
      <c r="X1090">
        <v>9</v>
      </c>
      <c r="Y1090">
        <v>15</v>
      </c>
      <c r="Z1090">
        <v>64</v>
      </c>
      <c r="AA1090">
        <v>40</v>
      </c>
    </row>
    <row r="1091" spans="1:27">
      <c r="A1091" s="2">
        <v>43459</v>
      </c>
      <c r="B1091">
        <v>54</v>
      </c>
      <c r="C1091">
        <v>120</v>
      </c>
      <c r="D1091">
        <v>28</v>
      </c>
      <c r="E1091">
        <v>67</v>
      </c>
      <c r="F1091">
        <v>74</v>
      </c>
      <c r="G1091">
        <v>11</v>
      </c>
      <c r="H1091">
        <v>31</v>
      </c>
      <c r="I1091">
        <v>8</v>
      </c>
      <c r="J1091">
        <v>16</v>
      </c>
      <c r="K1091">
        <v>64</v>
      </c>
      <c r="L1091">
        <v>66</v>
      </c>
      <c r="M1091">
        <v>130</v>
      </c>
      <c r="N1091">
        <v>50</v>
      </c>
      <c r="O1091">
        <v>368</v>
      </c>
      <c r="P1091">
        <v>114</v>
      </c>
      <c r="Q1091">
        <v>124</v>
      </c>
      <c r="R1091">
        <v>116</v>
      </c>
      <c r="S1091">
        <v>419</v>
      </c>
      <c r="T1091">
        <v>43</v>
      </c>
      <c r="U1091">
        <v>46</v>
      </c>
      <c r="V1091">
        <v>541</v>
      </c>
      <c r="W1091">
        <v>181</v>
      </c>
      <c r="X1091">
        <v>23</v>
      </c>
      <c r="Y1091">
        <v>33</v>
      </c>
      <c r="Z1091">
        <v>25</v>
      </c>
      <c r="AA1091">
        <v>25</v>
      </c>
    </row>
    <row r="1092" spans="1:27">
      <c r="A1092" s="2">
        <v>43460</v>
      </c>
      <c r="B1092">
        <v>164</v>
      </c>
      <c r="C1092">
        <v>185</v>
      </c>
      <c r="D1092">
        <v>101</v>
      </c>
      <c r="E1092">
        <v>164</v>
      </c>
      <c r="F1092">
        <v>176</v>
      </c>
      <c r="G1092">
        <v>20</v>
      </c>
      <c r="H1092">
        <v>50</v>
      </c>
      <c r="I1092">
        <v>19</v>
      </c>
      <c r="J1092">
        <v>33</v>
      </c>
      <c r="K1092">
        <v>194</v>
      </c>
      <c r="L1092">
        <v>178</v>
      </c>
      <c r="M1092">
        <v>267</v>
      </c>
      <c r="N1092">
        <v>215</v>
      </c>
      <c r="O1092">
        <v>343</v>
      </c>
      <c r="P1092">
        <v>362</v>
      </c>
      <c r="Q1092">
        <v>415</v>
      </c>
      <c r="R1092">
        <v>326</v>
      </c>
      <c r="S1092">
        <v>819</v>
      </c>
      <c r="T1092">
        <v>145</v>
      </c>
      <c r="U1092">
        <v>100</v>
      </c>
      <c r="V1092">
        <v>836</v>
      </c>
      <c r="W1092">
        <v>516</v>
      </c>
      <c r="X1092">
        <v>231</v>
      </c>
      <c r="Y1092">
        <v>215</v>
      </c>
      <c r="Z1092">
        <v>68</v>
      </c>
      <c r="AA1092">
        <v>79</v>
      </c>
    </row>
    <row r="1093" spans="1:27">
      <c r="A1093" s="2">
        <v>43461</v>
      </c>
      <c r="B1093">
        <v>228</v>
      </c>
      <c r="C1093">
        <v>274</v>
      </c>
      <c r="D1093">
        <v>123</v>
      </c>
      <c r="E1093">
        <v>289</v>
      </c>
      <c r="F1093">
        <v>241</v>
      </c>
      <c r="G1093">
        <v>43</v>
      </c>
      <c r="H1093">
        <v>83</v>
      </c>
      <c r="I1093">
        <v>11</v>
      </c>
      <c r="J1093">
        <v>70</v>
      </c>
      <c r="K1093">
        <v>288</v>
      </c>
      <c r="L1093">
        <v>328</v>
      </c>
      <c r="M1093">
        <v>392</v>
      </c>
      <c r="N1093">
        <v>393</v>
      </c>
      <c r="O1093">
        <v>346</v>
      </c>
      <c r="P1093">
        <v>661</v>
      </c>
      <c r="Q1093">
        <v>732</v>
      </c>
      <c r="R1093">
        <v>268</v>
      </c>
      <c r="S1093">
        <v>1772</v>
      </c>
      <c r="T1093">
        <v>216</v>
      </c>
      <c r="U1093">
        <v>164</v>
      </c>
      <c r="V1093">
        <v>1332</v>
      </c>
      <c r="W1093">
        <v>813</v>
      </c>
      <c r="X1093">
        <v>219</v>
      </c>
      <c r="Y1093">
        <v>241</v>
      </c>
      <c r="Z1093">
        <v>111</v>
      </c>
      <c r="AA1093">
        <v>109</v>
      </c>
    </row>
    <row r="1094" spans="1:27">
      <c r="A1094" s="2">
        <v>43462</v>
      </c>
      <c r="B1094">
        <v>231</v>
      </c>
      <c r="C1094">
        <v>290</v>
      </c>
      <c r="D1094">
        <v>97</v>
      </c>
      <c r="E1094">
        <v>289</v>
      </c>
      <c r="F1094">
        <v>230</v>
      </c>
      <c r="G1094">
        <v>31</v>
      </c>
      <c r="H1094">
        <v>79</v>
      </c>
      <c r="I1094">
        <v>18</v>
      </c>
      <c r="J1094">
        <v>73</v>
      </c>
      <c r="K1094">
        <v>267</v>
      </c>
      <c r="L1094">
        <v>293</v>
      </c>
      <c r="M1094">
        <v>335</v>
      </c>
      <c r="N1094">
        <v>396</v>
      </c>
      <c r="O1094">
        <v>357</v>
      </c>
      <c r="P1094">
        <v>713</v>
      </c>
      <c r="Q1094">
        <v>704</v>
      </c>
      <c r="R1094">
        <v>45</v>
      </c>
      <c r="S1094">
        <v>1294</v>
      </c>
      <c r="T1094">
        <v>193</v>
      </c>
      <c r="U1094">
        <v>201</v>
      </c>
      <c r="V1094">
        <v>1331</v>
      </c>
      <c r="W1094">
        <v>780</v>
      </c>
      <c r="X1094">
        <v>237</v>
      </c>
      <c r="Y1094">
        <v>193</v>
      </c>
      <c r="Z1094">
        <v>134</v>
      </c>
      <c r="AA1094">
        <v>90</v>
      </c>
    </row>
    <row r="1095" spans="1:27">
      <c r="A1095" s="2">
        <v>43463</v>
      </c>
      <c r="B1095">
        <v>209</v>
      </c>
      <c r="C1095">
        <v>282</v>
      </c>
      <c r="D1095">
        <v>137</v>
      </c>
      <c r="E1095">
        <v>232</v>
      </c>
      <c r="F1095">
        <v>260</v>
      </c>
      <c r="G1095">
        <v>23</v>
      </c>
      <c r="H1095">
        <v>73</v>
      </c>
      <c r="I1095">
        <v>20</v>
      </c>
      <c r="J1095">
        <v>55</v>
      </c>
      <c r="K1095">
        <v>257</v>
      </c>
      <c r="L1095">
        <v>321</v>
      </c>
      <c r="M1095">
        <v>356</v>
      </c>
      <c r="N1095">
        <v>286</v>
      </c>
      <c r="O1095">
        <v>507</v>
      </c>
      <c r="P1095">
        <v>530</v>
      </c>
      <c r="Q1095">
        <v>725</v>
      </c>
      <c r="R1095">
        <v>35</v>
      </c>
      <c r="S1095">
        <v>1200</v>
      </c>
      <c r="T1095">
        <v>196</v>
      </c>
      <c r="U1095">
        <v>142</v>
      </c>
      <c r="V1095">
        <v>1301</v>
      </c>
      <c r="W1095">
        <v>737</v>
      </c>
      <c r="X1095">
        <v>223</v>
      </c>
      <c r="Y1095">
        <v>265</v>
      </c>
      <c r="Z1095">
        <v>87</v>
      </c>
      <c r="AA1095">
        <v>80</v>
      </c>
    </row>
    <row r="1096" spans="1:27">
      <c r="A1096" s="2">
        <v>43464</v>
      </c>
      <c r="B1096">
        <v>262</v>
      </c>
      <c r="C1096">
        <v>285</v>
      </c>
      <c r="D1096">
        <v>118</v>
      </c>
      <c r="E1096">
        <v>220</v>
      </c>
      <c r="F1096">
        <v>300</v>
      </c>
      <c r="G1096">
        <v>13</v>
      </c>
      <c r="H1096">
        <v>75</v>
      </c>
      <c r="I1096">
        <v>26</v>
      </c>
      <c r="J1096">
        <v>49</v>
      </c>
      <c r="K1096">
        <v>253</v>
      </c>
      <c r="L1096">
        <v>326</v>
      </c>
      <c r="M1096">
        <v>386</v>
      </c>
      <c r="N1096">
        <v>379</v>
      </c>
      <c r="O1096">
        <v>489</v>
      </c>
      <c r="P1096">
        <v>549</v>
      </c>
      <c r="Q1096">
        <v>628</v>
      </c>
      <c r="R1096">
        <v>111</v>
      </c>
      <c r="S1096">
        <v>1377</v>
      </c>
      <c r="T1096">
        <v>183</v>
      </c>
      <c r="U1096">
        <v>126</v>
      </c>
      <c r="V1096">
        <v>1471</v>
      </c>
      <c r="W1096">
        <v>775</v>
      </c>
      <c r="X1096">
        <v>303</v>
      </c>
      <c r="Y1096">
        <v>256</v>
      </c>
      <c r="Z1096">
        <v>101</v>
      </c>
      <c r="AA1096">
        <v>64</v>
      </c>
    </row>
    <row r="1097" spans="1:27">
      <c r="A1097" s="2">
        <v>43465</v>
      </c>
      <c r="B1097">
        <v>260</v>
      </c>
      <c r="C1097">
        <v>194</v>
      </c>
      <c r="D1097">
        <v>104</v>
      </c>
      <c r="E1097">
        <v>245</v>
      </c>
      <c r="F1097">
        <v>266</v>
      </c>
      <c r="G1097">
        <v>21</v>
      </c>
      <c r="H1097">
        <v>70</v>
      </c>
      <c r="I1097">
        <v>14</v>
      </c>
      <c r="J1097">
        <v>49</v>
      </c>
      <c r="K1097">
        <v>229</v>
      </c>
      <c r="L1097">
        <v>281</v>
      </c>
      <c r="M1097">
        <v>259</v>
      </c>
      <c r="N1097">
        <v>285</v>
      </c>
      <c r="O1097">
        <v>333</v>
      </c>
      <c r="P1097">
        <v>502</v>
      </c>
      <c r="Q1097">
        <v>516</v>
      </c>
      <c r="R1097">
        <v>488</v>
      </c>
      <c r="S1097">
        <v>933</v>
      </c>
      <c r="T1097">
        <v>181</v>
      </c>
      <c r="U1097">
        <v>161</v>
      </c>
      <c r="V1097">
        <v>997</v>
      </c>
      <c r="W1097">
        <v>795</v>
      </c>
      <c r="X1097">
        <v>214</v>
      </c>
      <c r="Y1097">
        <v>180</v>
      </c>
      <c r="Z1097">
        <v>111</v>
      </c>
      <c r="AA1097">
        <v>42</v>
      </c>
    </row>
    <row r="1098" spans="1:27">
      <c r="A1098" s="2">
        <v>43466</v>
      </c>
      <c r="B1098">
        <v>168</v>
      </c>
      <c r="C1098">
        <v>192</v>
      </c>
      <c r="D1098">
        <v>82</v>
      </c>
      <c r="E1098">
        <v>182</v>
      </c>
      <c r="F1098">
        <v>197</v>
      </c>
      <c r="G1098">
        <v>14</v>
      </c>
      <c r="H1098">
        <v>43</v>
      </c>
      <c r="I1098">
        <v>16</v>
      </c>
      <c r="J1098">
        <v>32</v>
      </c>
      <c r="K1098">
        <v>168</v>
      </c>
      <c r="L1098">
        <v>232</v>
      </c>
      <c r="M1098">
        <v>262</v>
      </c>
      <c r="N1098">
        <v>286</v>
      </c>
      <c r="O1098">
        <v>368</v>
      </c>
      <c r="P1098">
        <v>505</v>
      </c>
      <c r="Q1098">
        <v>566</v>
      </c>
      <c r="R1098">
        <v>542</v>
      </c>
      <c r="S1098">
        <v>1116</v>
      </c>
      <c r="T1098">
        <v>155</v>
      </c>
      <c r="U1098">
        <v>104</v>
      </c>
      <c r="V1098">
        <v>1225</v>
      </c>
      <c r="W1098">
        <v>743</v>
      </c>
      <c r="X1098">
        <v>200</v>
      </c>
      <c r="Y1098">
        <v>143</v>
      </c>
      <c r="Z1098">
        <v>99</v>
      </c>
      <c r="AA1098">
        <v>75</v>
      </c>
    </row>
    <row r="1099" spans="1:27">
      <c r="A1099" s="2">
        <v>43467</v>
      </c>
      <c r="B1099">
        <v>280</v>
      </c>
      <c r="C1099">
        <v>343</v>
      </c>
      <c r="D1099">
        <v>93</v>
      </c>
      <c r="E1099">
        <v>199</v>
      </c>
      <c r="F1099">
        <v>283</v>
      </c>
      <c r="G1099">
        <v>16</v>
      </c>
      <c r="H1099">
        <v>78</v>
      </c>
      <c r="I1099">
        <v>12</v>
      </c>
      <c r="J1099">
        <v>39</v>
      </c>
      <c r="K1099">
        <v>183</v>
      </c>
      <c r="L1099">
        <v>331</v>
      </c>
      <c r="M1099">
        <v>343</v>
      </c>
      <c r="N1099">
        <v>457</v>
      </c>
      <c r="O1099">
        <v>343</v>
      </c>
      <c r="P1099">
        <v>562</v>
      </c>
      <c r="Q1099">
        <v>591</v>
      </c>
      <c r="R1099">
        <v>482</v>
      </c>
      <c r="S1099">
        <v>1107</v>
      </c>
      <c r="T1099">
        <v>198</v>
      </c>
      <c r="U1099">
        <v>145</v>
      </c>
      <c r="V1099">
        <v>1245</v>
      </c>
      <c r="W1099">
        <v>750</v>
      </c>
      <c r="X1099">
        <v>174</v>
      </c>
      <c r="Y1099">
        <v>240</v>
      </c>
      <c r="Z1099">
        <v>80</v>
      </c>
      <c r="AA1099">
        <v>79</v>
      </c>
    </row>
    <row r="1100" spans="1:27">
      <c r="A1100" s="2">
        <v>43468</v>
      </c>
      <c r="B1100">
        <v>258</v>
      </c>
      <c r="C1100">
        <v>261</v>
      </c>
      <c r="D1100">
        <v>114</v>
      </c>
      <c r="E1100">
        <v>330</v>
      </c>
      <c r="F1100">
        <v>251</v>
      </c>
      <c r="G1100">
        <v>37</v>
      </c>
      <c r="H1100">
        <v>77</v>
      </c>
      <c r="I1100">
        <v>24</v>
      </c>
      <c r="J1100">
        <v>55</v>
      </c>
      <c r="K1100">
        <v>316</v>
      </c>
      <c r="L1100">
        <v>267</v>
      </c>
      <c r="M1100">
        <v>281</v>
      </c>
      <c r="N1100">
        <v>361</v>
      </c>
      <c r="O1100">
        <v>347</v>
      </c>
      <c r="P1100">
        <v>671</v>
      </c>
      <c r="Q1100">
        <v>543</v>
      </c>
      <c r="R1100">
        <v>434</v>
      </c>
      <c r="S1100">
        <v>1048</v>
      </c>
      <c r="T1100">
        <v>193</v>
      </c>
      <c r="U1100">
        <v>207</v>
      </c>
      <c r="V1100">
        <v>1162</v>
      </c>
      <c r="W1100">
        <v>669</v>
      </c>
      <c r="X1100">
        <v>135</v>
      </c>
      <c r="Y1100">
        <v>205</v>
      </c>
      <c r="Z1100">
        <v>120</v>
      </c>
      <c r="AA1100">
        <v>99</v>
      </c>
    </row>
    <row r="1101" spans="1:27">
      <c r="A1101" s="2">
        <v>43469</v>
      </c>
      <c r="B1101">
        <v>281</v>
      </c>
      <c r="C1101">
        <v>263</v>
      </c>
      <c r="D1101">
        <v>101</v>
      </c>
      <c r="E1101">
        <v>345</v>
      </c>
      <c r="F1101">
        <v>274</v>
      </c>
      <c r="G1101">
        <v>33</v>
      </c>
      <c r="H1101">
        <v>85</v>
      </c>
      <c r="I1101">
        <v>24</v>
      </c>
      <c r="J1101">
        <v>87</v>
      </c>
      <c r="K1101">
        <v>336</v>
      </c>
      <c r="L1101">
        <v>240</v>
      </c>
      <c r="M1101">
        <v>319</v>
      </c>
      <c r="N1101">
        <v>358</v>
      </c>
      <c r="O1101">
        <v>358</v>
      </c>
      <c r="P1101">
        <v>644</v>
      </c>
      <c r="Q1101">
        <v>489</v>
      </c>
      <c r="R1101">
        <v>386</v>
      </c>
      <c r="S1101">
        <v>1101</v>
      </c>
      <c r="T1101">
        <v>156</v>
      </c>
      <c r="U1101">
        <v>211</v>
      </c>
      <c r="V1101">
        <v>1125</v>
      </c>
      <c r="W1101">
        <v>768</v>
      </c>
      <c r="X1101">
        <v>124</v>
      </c>
      <c r="Y1101">
        <v>187</v>
      </c>
      <c r="Z1101">
        <v>145</v>
      </c>
      <c r="AA1101">
        <v>65</v>
      </c>
    </row>
    <row r="1102" spans="1:27">
      <c r="A1102" s="2">
        <v>43470</v>
      </c>
      <c r="B1102">
        <v>235</v>
      </c>
      <c r="C1102">
        <v>317</v>
      </c>
      <c r="D1102">
        <v>143</v>
      </c>
      <c r="E1102">
        <v>258</v>
      </c>
      <c r="F1102">
        <v>240</v>
      </c>
      <c r="G1102">
        <v>22</v>
      </c>
      <c r="H1102">
        <v>76</v>
      </c>
      <c r="I1102">
        <v>28</v>
      </c>
      <c r="J1102">
        <v>51</v>
      </c>
      <c r="K1102">
        <v>242</v>
      </c>
      <c r="L1102">
        <v>350</v>
      </c>
      <c r="M1102">
        <v>380</v>
      </c>
      <c r="N1102">
        <v>352</v>
      </c>
      <c r="O1102">
        <v>500</v>
      </c>
      <c r="P1102">
        <v>626</v>
      </c>
      <c r="Q1102">
        <v>744</v>
      </c>
      <c r="R1102">
        <v>405</v>
      </c>
      <c r="S1102">
        <v>1383</v>
      </c>
      <c r="T1102">
        <v>232</v>
      </c>
      <c r="U1102">
        <v>170</v>
      </c>
      <c r="V1102">
        <v>1559</v>
      </c>
      <c r="W1102">
        <v>918</v>
      </c>
      <c r="X1102">
        <v>208</v>
      </c>
      <c r="Y1102">
        <v>317</v>
      </c>
      <c r="Z1102">
        <v>108</v>
      </c>
      <c r="AA1102">
        <v>105</v>
      </c>
    </row>
    <row r="1103" spans="1:27">
      <c r="A1103" s="2">
        <v>43471</v>
      </c>
      <c r="B1103">
        <v>259</v>
      </c>
      <c r="C1103">
        <v>362</v>
      </c>
      <c r="D1103">
        <v>170</v>
      </c>
      <c r="E1103">
        <v>256</v>
      </c>
      <c r="F1103">
        <v>300</v>
      </c>
      <c r="G1103">
        <v>16</v>
      </c>
      <c r="H1103">
        <v>78</v>
      </c>
      <c r="I1103">
        <v>20</v>
      </c>
      <c r="J1103">
        <v>55</v>
      </c>
      <c r="K1103">
        <v>269</v>
      </c>
      <c r="L1103">
        <v>438</v>
      </c>
      <c r="M1103">
        <v>415</v>
      </c>
      <c r="N1103">
        <v>360</v>
      </c>
      <c r="O1103">
        <v>488</v>
      </c>
      <c r="P1103">
        <v>686</v>
      </c>
      <c r="Q1103">
        <v>852</v>
      </c>
      <c r="R1103">
        <v>487</v>
      </c>
      <c r="S1103">
        <v>1435</v>
      </c>
      <c r="T1103">
        <v>240</v>
      </c>
      <c r="U1103">
        <v>159</v>
      </c>
      <c r="V1103">
        <v>1607</v>
      </c>
      <c r="W1103">
        <v>722</v>
      </c>
      <c r="X1103">
        <v>198</v>
      </c>
      <c r="Y1103">
        <v>358</v>
      </c>
      <c r="Z1103">
        <v>100</v>
      </c>
      <c r="AA1103">
        <v>77</v>
      </c>
    </row>
    <row r="1104" spans="1:27">
      <c r="A1104" s="2">
        <v>43472</v>
      </c>
      <c r="B1104">
        <v>383</v>
      </c>
      <c r="C1104">
        <v>304</v>
      </c>
      <c r="D1104">
        <v>103</v>
      </c>
      <c r="E1104">
        <v>658</v>
      </c>
      <c r="F1104">
        <v>499</v>
      </c>
      <c r="G1104">
        <v>48</v>
      </c>
      <c r="H1104">
        <v>110</v>
      </c>
      <c r="I1104">
        <v>65</v>
      </c>
      <c r="J1104">
        <v>185</v>
      </c>
      <c r="K1104">
        <v>510</v>
      </c>
      <c r="L1104">
        <v>350</v>
      </c>
      <c r="M1104">
        <v>358</v>
      </c>
      <c r="N1104">
        <v>635</v>
      </c>
      <c r="O1104">
        <v>333</v>
      </c>
      <c r="P1104">
        <v>889</v>
      </c>
      <c r="Q1104">
        <v>771</v>
      </c>
      <c r="R1104">
        <v>361</v>
      </c>
      <c r="S1104">
        <v>1654</v>
      </c>
      <c r="T1104">
        <v>269</v>
      </c>
      <c r="U1104">
        <v>363</v>
      </c>
      <c r="V1104">
        <v>1561</v>
      </c>
      <c r="W1104">
        <v>787</v>
      </c>
      <c r="X1104">
        <v>210</v>
      </c>
      <c r="Y1104">
        <v>125</v>
      </c>
      <c r="Z1104">
        <v>238</v>
      </c>
      <c r="AA1104">
        <v>146</v>
      </c>
    </row>
    <row r="1105" spans="1:27">
      <c r="A1105" s="2">
        <v>43473</v>
      </c>
      <c r="B1105">
        <v>394</v>
      </c>
      <c r="C1105">
        <v>383</v>
      </c>
      <c r="D1105">
        <v>144</v>
      </c>
      <c r="E1105">
        <v>661</v>
      </c>
      <c r="F1105">
        <v>568</v>
      </c>
      <c r="G1105">
        <v>61</v>
      </c>
      <c r="H1105">
        <v>100</v>
      </c>
      <c r="I1105">
        <v>45</v>
      </c>
      <c r="J1105">
        <v>196</v>
      </c>
      <c r="K1105">
        <v>541</v>
      </c>
      <c r="L1105">
        <v>364</v>
      </c>
      <c r="M1105">
        <v>419</v>
      </c>
      <c r="N1105">
        <v>728</v>
      </c>
      <c r="O1105">
        <v>366</v>
      </c>
      <c r="P1105">
        <v>1292</v>
      </c>
      <c r="Q1105">
        <v>934</v>
      </c>
      <c r="R1105">
        <v>345</v>
      </c>
      <c r="S1105">
        <v>1818</v>
      </c>
      <c r="T1105">
        <v>254</v>
      </c>
      <c r="U1105">
        <v>400</v>
      </c>
      <c r="V1105">
        <v>1793</v>
      </c>
      <c r="W1105">
        <v>899</v>
      </c>
      <c r="X1105">
        <v>182</v>
      </c>
      <c r="Y1105">
        <v>252</v>
      </c>
      <c r="Z1105">
        <v>259</v>
      </c>
      <c r="AA1105">
        <v>149</v>
      </c>
    </row>
    <row r="1106" spans="1:27">
      <c r="A1106" s="2">
        <v>43474</v>
      </c>
      <c r="B1106">
        <v>407</v>
      </c>
      <c r="C1106">
        <v>328</v>
      </c>
      <c r="D1106">
        <v>126</v>
      </c>
      <c r="E1106">
        <v>670</v>
      </c>
      <c r="F1106">
        <v>542</v>
      </c>
      <c r="G1106">
        <v>56</v>
      </c>
      <c r="H1106">
        <v>102</v>
      </c>
      <c r="I1106">
        <v>58</v>
      </c>
      <c r="J1106">
        <v>191</v>
      </c>
      <c r="K1106">
        <v>570</v>
      </c>
      <c r="L1106">
        <v>363</v>
      </c>
      <c r="M1106">
        <v>412</v>
      </c>
      <c r="N1106">
        <v>664</v>
      </c>
      <c r="O1106">
        <v>242</v>
      </c>
      <c r="P1106">
        <v>1237</v>
      </c>
      <c r="Q1106">
        <v>926</v>
      </c>
      <c r="R1106">
        <v>382</v>
      </c>
      <c r="S1106">
        <v>1775</v>
      </c>
      <c r="T1106">
        <v>270</v>
      </c>
      <c r="U1106">
        <v>384</v>
      </c>
      <c r="V1106">
        <v>1707</v>
      </c>
      <c r="W1106">
        <v>915</v>
      </c>
      <c r="X1106">
        <v>154</v>
      </c>
      <c r="Y1106">
        <v>197</v>
      </c>
      <c r="Z1106">
        <v>254</v>
      </c>
      <c r="AA1106">
        <v>159</v>
      </c>
    </row>
    <row r="1107" spans="1:27">
      <c r="A1107" s="2">
        <v>43475</v>
      </c>
      <c r="B1107">
        <v>358</v>
      </c>
      <c r="C1107">
        <v>364</v>
      </c>
      <c r="D1107">
        <v>122</v>
      </c>
      <c r="E1107">
        <v>675</v>
      </c>
      <c r="F1107">
        <v>520</v>
      </c>
      <c r="G1107">
        <v>60</v>
      </c>
      <c r="H1107">
        <v>86</v>
      </c>
      <c r="I1107">
        <v>54</v>
      </c>
      <c r="J1107">
        <v>199</v>
      </c>
      <c r="K1107">
        <v>542</v>
      </c>
      <c r="L1107">
        <v>283</v>
      </c>
      <c r="M1107">
        <v>408</v>
      </c>
      <c r="N1107">
        <v>739</v>
      </c>
      <c r="O1107">
        <v>409</v>
      </c>
      <c r="P1107">
        <v>1186</v>
      </c>
      <c r="Q1107">
        <v>845</v>
      </c>
      <c r="R1107">
        <v>357</v>
      </c>
      <c r="S1107">
        <v>1881</v>
      </c>
      <c r="T1107">
        <v>261</v>
      </c>
      <c r="U1107">
        <v>375</v>
      </c>
      <c r="V1107">
        <v>1731</v>
      </c>
      <c r="W1107">
        <v>897</v>
      </c>
      <c r="X1107">
        <v>199</v>
      </c>
      <c r="Y1107">
        <v>183</v>
      </c>
      <c r="Z1107">
        <v>283</v>
      </c>
      <c r="AA1107">
        <v>174</v>
      </c>
    </row>
    <row r="1108" spans="1:27">
      <c r="A1108" s="2">
        <v>43476</v>
      </c>
      <c r="B1108">
        <v>320</v>
      </c>
      <c r="C1108">
        <v>282</v>
      </c>
      <c r="D1108">
        <v>123</v>
      </c>
      <c r="E1108">
        <v>567</v>
      </c>
      <c r="F1108">
        <v>467</v>
      </c>
      <c r="G1108">
        <v>58</v>
      </c>
      <c r="H1108">
        <v>106</v>
      </c>
      <c r="I1108">
        <v>45</v>
      </c>
      <c r="J1108">
        <v>181</v>
      </c>
      <c r="K1108">
        <v>554</v>
      </c>
      <c r="L1108">
        <v>331</v>
      </c>
      <c r="M1108">
        <v>365</v>
      </c>
      <c r="N1108">
        <v>582</v>
      </c>
      <c r="O1108">
        <v>328</v>
      </c>
      <c r="P1108">
        <v>992</v>
      </c>
      <c r="Q1108">
        <v>765</v>
      </c>
      <c r="R1108">
        <v>311</v>
      </c>
      <c r="S1108">
        <v>1477</v>
      </c>
      <c r="T1108">
        <v>227</v>
      </c>
      <c r="U1108">
        <v>349</v>
      </c>
      <c r="V1108">
        <v>1485</v>
      </c>
      <c r="W1108">
        <v>924</v>
      </c>
      <c r="X1108">
        <v>150</v>
      </c>
      <c r="Y1108">
        <v>109</v>
      </c>
      <c r="Z1108">
        <v>228</v>
      </c>
      <c r="AA1108">
        <v>161</v>
      </c>
    </row>
    <row r="1109" spans="1:27">
      <c r="A1109" s="2">
        <v>43477</v>
      </c>
      <c r="B1109">
        <v>254</v>
      </c>
      <c r="C1109">
        <v>311</v>
      </c>
      <c r="D1109">
        <v>177</v>
      </c>
      <c r="E1109">
        <v>282</v>
      </c>
      <c r="F1109">
        <v>278</v>
      </c>
      <c r="G1109">
        <v>30</v>
      </c>
      <c r="H1109">
        <v>76</v>
      </c>
      <c r="I1109">
        <v>38</v>
      </c>
      <c r="J1109">
        <v>72</v>
      </c>
      <c r="K1109">
        <v>274</v>
      </c>
      <c r="L1109">
        <v>327</v>
      </c>
      <c r="M1109">
        <v>485</v>
      </c>
      <c r="N1109">
        <v>394</v>
      </c>
      <c r="O1109">
        <v>611</v>
      </c>
      <c r="P1109">
        <v>616</v>
      </c>
      <c r="Q1109">
        <v>761</v>
      </c>
      <c r="R1109">
        <v>411</v>
      </c>
      <c r="S1109">
        <v>1493</v>
      </c>
      <c r="T1109">
        <v>267</v>
      </c>
      <c r="U1109">
        <v>168</v>
      </c>
      <c r="V1109">
        <v>1665</v>
      </c>
      <c r="W1109">
        <v>1006</v>
      </c>
      <c r="X1109">
        <v>181</v>
      </c>
      <c r="Y1109">
        <v>292</v>
      </c>
      <c r="Z1109">
        <v>94</v>
      </c>
      <c r="AA1109">
        <v>81</v>
      </c>
    </row>
    <row r="1110" spans="1:27">
      <c r="A1110" s="2">
        <v>43478</v>
      </c>
      <c r="B1110">
        <v>265</v>
      </c>
      <c r="C1110">
        <v>423</v>
      </c>
      <c r="D1110">
        <v>125</v>
      </c>
      <c r="E1110">
        <v>268</v>
      </c>
      <c r="F1110">
        <v>328</v>
      </c>
      <c r="G1110">
        <v>30</v>
      </c>
      <c r="H1110">
        <v>74</v>
      </c>
      <c r="I1110">
        <v>15</v>
      </c>
      <c r="J1110">
        <v>67</v>
      </c>
      <c r="K1110">
        <v>309</v>
      </c>
      <c r="L1110">
        <v>362</v>
      </c>
      <c r="M1110">
        <v>421</v>
      </c>
      <c r="N1110">
        <v>431</v>
      </c>
      <c r="O1110">
        <v>643</v>
      </c>
      <c r="P1110">
        <v>671</v>
      </c>
      <c r="Q1110">
        <v>949</v>
      </c>
      <c r="R1110">
        <v>506</v>
      </c>
      <c r="S1110">
        <v>1374</v>
      </c>
      <c r="T1110">
        <v>236</v>
      </c>
      <c r="U1110">
        <v>156</v>
      </c>
      <c r="V1110">
        <v>1508</v>
      </c>
      <c r="W1110">
        <v>916</v>
      </c>
      <c r="X1110">
        <v>253</v>
      </c>
      <c r="Y1110">
        <v>362</v>
      </c>
      <c r="Z1110">
        <v>117</v>
      </c>
      <c r="AA1110">
        <v>88</v>
      </c>
    </row>
    <row r="1111" spans="1:27">
      <c r="A1111" s="2">
        <v>43479</v>
      </c>
      <c r="B1111">
        <v>302</v>
      </c>
      <c r="C1111">
        <v>205</v>
      </c>
      <c r="D1111">
        <v>93</v>
      </c>
      <c r="E1111">
        <v>516</v>
      </c>
      <c r="F1111">
        <v>399</v>
      </c>
      <c r="G1111">
        <v>78</v>
      </c>
      <c r="H1111">
        <v>79</v>
      </c>
      <c r="I1111">
        <v>51</v>
      </c>
      <c r="J1111">
        <v>185</v>
      </c>
      <c r="K1111">
        <v>486</v>
      </c>
      <c r="L1111">
        <v>225</v>
      </c>
      <c r="M1111">
        <v>320</v>
      </c>
      <c r="N1111">
        <v>673</v>
      </c>
      <c r="O1111">
        <v>229</v>
      </c>
      <c r="P1111">
        <v>1328</v>
      </c>
      <c r="Q1111">
        <v>609</v>
      </c>
      <c r="R1111">
        <v>277</v>
      </c>
      <c r="S1111">
        <v>1112</v>
      </c>
      <c r="T1111">
        <v>140</v>
      </c>
      <c r="U1111">
        <v>319</v>
      </c>
      <c r="V1111">
        <v>1024</v>
      </c>
      <c r="W1111">
        <v>1200</v>
      </c>
      <c r="X1111">
        <v>147</v>
      </c>
      <c r="Y1111">
        <v>68</v>
      </c>
      <c r="Z1111">
        <v>257</v>
      </c>
      <c r="AA1111">
        <v>116</v>
      </c>
    </row>
    <row r="1112" spans="1:27">
      <c r="A1112" s="2">
        <v>43480</v>
      </c>
      <c r="B1112">
        <v>439</v>
      </c>
      <c r="C1112">
        <v>353</v>
      </c>
      <c r="D1112">
        <v>145</v>
      </c>
      <c r="E1112">
        <v>696</v>
      </c>
      <c r="F1112">
        <v>597</v>
      </c>
      <c r="G1112">
        <v>72</v>
      </c>
      <c r="H1112">
        <v>96</v>
      </c>
      <c r="I1112">
        <v>60</v>
      </c>
      <c r="J1112">
        <v>236</v>
      </c>
      <c r="K1112">
        <v>616</v>
      </c>
      <c r="L1112">
        <v>333</v>
      </c>
      <c r="M1112">
        <v>448</v>
      </c>
      <c r="N1112">
        <v>750</v>
      </c>
      <c r="O1112">
        <v>356</v>
      </c>
      <c r="P1112">
        <v>1275</v>
      </c>
      <c r="Q1112">
        <v>805</v>
      </c>
      <c r="R1112">
        <v>361</v>
      </c>
      <c r="S1112">
        <v>1623</v>
      </c>
      <c r="T1112">
        <v>207</v>
      </c>
      <c r="U1112">
        <v>444</v>
      </c>
      <c r="V1112">
        <v>1569</v>
      </c>
      <c r="W1112">
        <v>1684</v>
      </c>
      <c r="X1112">
        <v>136</v>
      </c>
      <c r="Y1112">
        <v>170</v>
      </c>
      <c r="Z1112">
        <v>329</v>
      </c>
      <c r="AA1112">
        <v>187</v>
      </c>
    </row>
    <row r="1113" spans="1:27">
      <c r="A1113" s="2">
        <v>43481</v>
      </c>
      <c r="B1113">
        <v>417</v>
      </c>
      <c r="C1113">
        <v>342</v>
      </c>
      <c r="D1113">
        <v>158</v>
      </c>
      <c r="E1113">
        <v>727</v>
      </c>
      <c r="F1113">
        <v>624</v>
      </c>
      <c r="G1113">
        <v>86</v>
      </c>
      <c r="H1113">
        <v>98</v>
      </c>
      <c r="I1113">
        <v>54</v>
      </c>
      <c r="J1113">
        <v>224</v>
      </c>
      <c r="K1113">
        <v>589</v>
      </c>
      <c r="L1113">
        <v>411</v>
      </c>
      <c r="M1113">
        <v>494</v>
      </c>
      <c r="N1113">
        <v>938</v>
      </c>
      <c r="O1113">
        <v>445</v>
      </c>
      <c r="P1113">
        <v>898</v>
      </c>
      <c r="Q1113">
        <v>991</v>
      </c>
      <c r="R1113">
        <v>365</v>
      </c>
      <c r="S1113">
        <v>1778</v>
      </c>
      <c r="T1113">
        <v>259</v>
      </c>
      <c r="U1113">
        <v>478</v>
      </c>
      <c r="V1113">
        <v>1779</v>
      </c>
      <c r="W1113">
        <v>891</v>
      </c>
      <c r="X1113">
        <v>125</v>
      </c>
      <c r="Y1113">
        <v>173</v>
      </c>
      <c r="Z1113">
        <v>302</v>
      </c>
      <c r="AA1113">
        <v>163</v>
      </c>
    </row>
    <row r="1114" spans="1:27">
      <c r="A1114" s="2">
        <v>43482</v>
      </c>
      <c r="B1114">
        <v>153</v>
      </c>
      <c r="C1114">
        <v>373</v>
      </c>
      <c r="D1114">
        <v>123</v>
      </c>
      <c r="E1114">
        <v>813</v>
      </c>
      <c r="F1114">
        <v>632</v>
      </c>
      <c r="G1114">
        <v>87</v>
      </c>
      <c r="H1114">
        <v>116</v>
      </c>
      <c r="I1114">
        <v>41</v>
      </c>
      <c r="J1114">
        <v>204</v>
      </c>
      <c r="K1114">
        <v>681</v>
      </c>
      <c r="L1114">
        <v>326</v>
      </c>
      <c r="M1114">
        <v>433</v>
      </c>
      <c r="N1114">
        <v>839</v>
      </c>
      <c r="O1114">
        <v>380</v>
      </c>
      <c r="P1114">
        <v>409</v>
      </c>
      <c r="Q1114">
        <v>829</v>
      </c>
      <c r="R1114">
        <v>303</v>
      </c>
      <c r="S1114">
        <v>1559</v>
      </c>
      <c r="T1114">
        <v>246</v>
      </c>
      <c r="U1114">
        <v>459</v>
      </c>
      <c r="V1114">
        <v>1663</v>
      </c>
      <c r="W1114">
        <v>880</v>
      </c>
      <c r="X1114">
        <v>163</v>
      </c>
      <c r="Y1114">
        <v>197</v>
      </c>
      <c r="Z1114">
        <v>308</v>
      </c>
      <c r="AA1114">
        <v>176</v>
      </c>
    </row>
    <row r="1115" spans="1:27">
      <c r="A1115" s="2">
        <v>43483</v>
      </c>
      <c r="B1115">
        <v>341</v>
      </c>
      <c r="C1115">
        <v>352</v>
      </c>
      <c r="D1115">
        <v>139</v>
      </c>
      <c r="E1115">
        <v>712</v>
      </c>
      <c r="F1115">
        <v>520</v>
      </c>
      <c r="G1115">
        <v>92</v>
      </c>
      <c r="H1115">
        <v>99</v>
      </c>
      <c r="I1115">
        <v>48</v>
      </c>
      <c r="J1115">
        <v>218</v>
      </c>
      <c r="K1115">
        <v>590</v>
      </c>
      <c r="L1115">
        <v>331</v>
      </c>
      <c r="M1115">
        <v>409</v>
      </c>
      <c r="N1115">
        <v>704</v>
      </c>
      <c r="O1115">
        <v>344</v>
      </c>
      <c r="P1115">
        <v>754</v>
      </c>
      <c r="Q1115">
        <v>789</v>
      </c>
      <c r="R1115">
        <v>305</v>
      </c>
      <c r="S1115">
        <v>1395</v>
      </c>
      <c r="T1115">
        <v>238</v>
      </c>
      <c r="U1115">
        <v>396</v>
      </c>
      <c r="V1115">
        <v>1563</v>
      </c>
      <c r="W1115">
        <v>947</v>
      </c>
      <c r="X1115">
        <v>108</v>
      </c>
      <c r="Y1115">
        <v>126</v>
      </c>
      <c r="Z1115">
        <v>258</v>
      </c>
      <c r="AA1115">
        <v>186</v>
      </c>
    </row>
    <row r="1116" spans="1:27">
      <c r="A1116" s="2">
        <v>43484</v>
      </c>
      <c r="B1116">
        <v>157</v>
      </c>
      <c r="C1116">
        <v>426</v>
      </c>
      <c r="D1116">
        <v>187</v>
      </c>
      <c r="E1116">
        <v>279</v>
      </c>
      <c r="F1116">
        <v>302</v>
      </c>
      <c r="G1116">
        <v>35</v>
      </c>
      <c r="H1116">
        <v>81</v>
      </c>
      <c r="I1116">
        <v>35</v>
      </c>
      <c r="J1116">
        <v>89</v>
      </c>
      <c r="K1116">
        <v>347</v>
      </c>
      <c r="L1116">
        <v>447</v>
      </c>
      <c r="M1116">
        <v>401</v>
      </c>
      <c r="N1116">
        <v>407</v>
      </c>
      <c r="O1116">
        <v>660</v>
      </c>
      <c r="P1116">
        <v>705</v>
      </c>
      <c r="Q1116">
        <v>889</v>
      </c>
      <c r="R1116">
        <v>382</v>
      </c>
      <c r="S1116">
        <v>1434</v>
      </c>
      <c r="T1116">
        <v>221</v>
      </c>
      <c r="U1116">
        <v>163</v>
      </c>
      <c r="V1116">
        <v>1576</v>
      </c>
      <c r="W1116">
        <v>989</v>
      </c>
      <c r="X1116">
        <v>215</v>
      </c>
      <c r="Y1116">
        <v>418</v>
      </c>
      <c r="Z1116">
        <v>127</v>
      </c>
      <c r="AA1116">
        <v>110</v>
      </c>
    </row>
    <row r="1117" spans="1:27">
      <c r="A1117" s="2">
        <v>43485</v>
      </c>
      <c r="B1117">
        <v>240</v>
      </c>
      <c r="C1117">
        <v>310</v>
      </c>
      <c r="D1117">
        <v>105</v>
      </c>
      <c r="E1117">
        <v>250</v>
      </c>
      <c r="F1117">
        <v>314</v>
      </c>
      <c r="G1117">
        <v>24</v>
      </c>
      <c r="H1117">
        <v>84</v>
      </c>
      <c r="I1117">
        <v>32</v>
      </c>
      <c r="J1117">
        <v>70</v>
      </c>
      <c r="K1117">
        <v>293</v>
      </c>
      <c r="L1117">
        <v>429</v>
      </c>
      <c r="M1117">
        <v>344</v>
      </c>
      <c r="N1117">
        <v>338</v>
      </c>
      <c r="O1117">
        <v>502</v>
      </c>
      <c r="P1117">
        <v>765</v>
      </c>
      <c r="Q1117">
        <v>694</v>
      </c>
      <c r="R1117">
        <v>519</v>
      </c>
      <c r="S1117">
        <v>1212</v>
      </c>
      <c r="T1117">
        <v>190</v>
      </c>
      <c r="U1117">
        <v>171</v>
      </c>
      <c r="V1117">
        <v>1223</v>
      </c>
      <c r="W1117">
        <v>784</v>
      </c>
      <c r="X1117">
        <v>209</v>
      </c>
      <c r="Y1117">
        <v>333</v>
      </c>
      <c r="Z1117">
        <v>106</v>
      </c>
      <c r="AA1117">
        <v>70</v>
      </c>
    </row>
    <row r="1118" spans="1:27">
      <c r="A1118" s="2">
        <v>43486</v>
      </c>
      <c r="B1118">
        <v>457</v>
      </c>
      <c r="C1118">
        <v>322</v>
      </c>
      <c r="D1118">
        <v>121</v>
      </c>
      <c r="E1118">
        <v>724</v>
      </c>
      <c r="F1118">
        <v>604</v>
      </c>
      <c r="G1118">
        <v>92</v>
      </c>
      <c r="H1118">
        <v>81</v>
      </c>
      <c r="I1118">
        <v>56</v>
      </c>
      <c r="J1118">
        <v>241</v>
      </c>
      <c r="K1118">
        <v>613</v>
      </c>
      <c r="L1118">
        <v>311</v>
      </c>
      <c r="M1118">
        <v>414</v>
      </c>
      <c r="N1118">
        <v>882</v>
      </c>
      <c r="O1118">
        <v>287</v>
      </c>
      <c r="P1118">
        <v>724</v>
      </c>
      <c r="Q1118">
        <v>881</v>
      </c>
      <c r="R1118">
        <v>331</v>
      </c>
      <c r="S1118">
        <v>1656</v>
      </c>
      <c r="T1118">
        <v>186</v>
      </c>
      <c r="U1118">
        <v>487</v>
      </c>
      <c r="V1118">
        <v>1425</v>
      </c>
      <c r="W1118">
        <v>930</v>
      </c>
      <c r="X1118">
        <v>554</v>
      </c>
      <c r="Y1118">
        <v>140</v>
      </c>
      <c r="Z1118">
        <v>323</v>
      </c>
      <c r="AA1118">
        <v>152</v>
      </c>
    </row>
    <row r="1119" spans="1:27">
      <c r="A1119" s="2">
        <v>43487</v>
      </c>
      <c r="B1119">
        <v>472</v>
      </c>
      <c r="C1119">
        <v>337</v>
      </c>
      <c r="D1119">
        <v>137</v>
      </c>
      <c r="E1119">
        <v>786</v>
      </c>
      <c r="F1119">
        <v>584</v>
      </c>
      <c r="G1119">
        <v>107</v>
      </c>
      <c r="H1119">
        <v>87</v>
      </c>
      <c r="I1119">
        <v>55</v>
      </c>
      <c r="J1119">
        <v>233</v>
      </c>
      <c r="K1119">
        <v>638</v>
      </c>
      <c r="L1119">
        <v>365</v>
      </c>
      <c r="M1119">
        <v>400</v>
      </c>
      <c r="N1119">
        <v>736</v>
      </c>
      <c r="O1119">
        <v>364</v>
      </c>
      <c r="P1119">
        <v>1168</v>
      </c>
      <c r="Q1119">
        <v>857</v>
      </c>
      <c r="R1119">
        <v>279</v>
      </c>
      <c r="S1119">
        <v>1717</v>
      </c>
      <c r="T1119">
        <v>236</v>
      </c>
      <c r="U1119">
        <v>451</v>
      </c>
      <c r="V1119">
        <v>1524</v>
      </c>
      <c r="W1119">
        <v>922</v>
      </c>
      <c r="X1119">
        <v>138</v>
      </c>
      <c r="Y1119">
        <v>192</v>
      </c>
      <c r="Z1119">
        <v>307</v>
      </c>
      <c r="AA1119">
        <v>180</v>
      </c>
    </row>
    <row r="1120" spans="1:27">
      <c r="A1120" s="2">
        <v>43488</v>
      </c>
      <c r="B1120">
        <v>480</v>
      </c>
      <c r="C1120">
        <v>380</v>
      </c>
      <c r="D1120">
        <v>152</v>
      </c>
      <c r="E1120">
        <v>772</v>
      </c>
      <c r="F1120">
        <v>652</v>
      </c>
      <c r="G1120">
        <v>98</v>
      </c>
      <c r="H1120">
        <v>85</v>
      </c>
      <c r="I1120">
        <v>59</v>
      </c>
      <c r="J1120">
        <v>265</v>
      </c>
      <c r="K1120">
        <v>630</v>
      </c>
      <c r="L1120">
        <v>496</v>
      </c>
      <c r="M1120">
        <v>516</v>
      </c>
      <c r="N1120">
        <v>828</v>
      </c>
      <c r="O1120">
        <v>403</v>
      </c>
      <c r="P1120">
        <v>1463</v>
      </c>
      <c r="Q1120">
        <v>951</v>
      </c>
      <c r="R1120">
        <v>356</v>
      </c>
      <c r="S1120">
        <v>1779</v>
      </c>
      <c r="T1120">
        <v>270</v>
      </c>
      <c r="U1120">
        <v>452</v>
      </c>
      <c r="V1120">
        <v>1677</v>
      </c>
      <c r="W1120">
        <v>1021</v>
      </c>
      <c r="X1120">
        <v>163</v>
      </c>
      <c r="Y1120">
        <v>178</v>
      </c>
      <c r="Z1120">
        <v>299</v>
      </c>
      <c r="AA1120">
        <v>182</v>
      </c>
    </row>
    <row r="1121" spans="1:27">
      <c r="A1121" s="2">
        <v>43489</v>
      </c>
      <c r="B1121">
        <v>372</v>
      </c>
      <c r="C1121">
        <v>351</v>
      </c>
      <c r="D1121">
        <v>139</v>
      </c>
      <c r="E1121">
        <v>612</v>
      </c>
      <c r="F1121">
        <v>465</v>
      </c>
      <c r="G1121">
        <v>114</v>
      </c>
      <c r="H1121">
        <v>100</v>
      </c>
      <c r="I1121">
        <v>50</v>
      </c>
      <c r="J1121">
        <v>220</v>
      </c>
      <c r="K1121">
        <v>556</v>
      </c>
      <c r="L1121">
        <v>272</v>
      </c>
      <c r="M1121">
        <v>401</v>
      </c>
      <c r="N1121">
        <v>664</v>
      </c>
      <c r="O1121">
        <v>261</v>
      </c>
      <c r="P1121">
        <v>1312</v>
      </c>
      <c r="Q1121">
        <v>746</v>
      </c>
      <c r="R1121">
        <v>289</v>
      </c>
      <c r="S1121">
        <v>1498</v>
      </c>
      <c r="T1121">
        <v>183</v>
      </c>
      <c r="U1121">
        <v>390</v>
      </c>
      <c r="V1121">
        <v>1488</v>
      </c>
      <c r="W1121">
        <v>841</v>
      </c>
      <c r="X1121">
        <v>118</v>
      </c>
      <c r="Y1121">
        <v>125</v>
      </c>
      <c r="Z1121">
        <v>240</v>
      </c>
      <c r="AA1121">
        <v>138</v>
      </c>
    </row>
    <row r="1122" spans="1:27">
      <c r="A1122" s="2">
        <v>43490</v>
      </c>
      <c r="B1122">
        <v>411</v>
      </c>
      <c r="C1122">
        <v>362</v>
      </c>
      <c r="D1122">
        <v>133</v>
      </c>
      <c r="E1122">
        <v>655</v>
      </c>
      <c r="F1122">
        <v>541</v>
      </c>
      <c r="G1122">
        <v>105</v>
      </c>
      <c r="H1122">
        <v>89</v>
      </c>
      <c r="I1122">
        <v>50</v>
      </c>
      <c r="J1122">
        <v>196</v>
      </c>
      <c r="K1122">
        <v>535</v>
      </c>
      <c r="L1122">
        <v>343</v>
      </c>
      <c r="M1122">
        <v>405</v>
      </c>
      <c r="N1122">
        <v>720</v>
      </c>
      <c r="O1122">
        <v>371</v>
      </c>
      <c r="P1122">
        <v>1052</v>
      </c>
      <c r="Q1122">
        <v>808</v>
      </c>
      <c r="R1122">
        <v>279</v>
      </c>
      <c r="S1122">
        <v>1642</v>
      </c>
      <c r="T1122">
        <v>227</v>
      </c>
      <c r="U1122">
        <v>356</v>
      </c>
      <c r="V1122">
        <v>1544</v>
      </c>
      <c r="W1122">
        <v>985</v>
      </c>
      <c r="X1122">
        <v>154</v>
      </c>
      <c r="Y1122">
        <v>152</v>
      </c>
      <c r="Z1122">
        <v>281</v>
      </c>
      <c r="AA1122">
        <v>157</v>
      </c>
    </row>
    <row r="1123" spans="1:27">
      <c r="A1123" s="2">
        <v>43491</v>
      </c>
      <c r="B1123">
        <v>281</v>
      </c>
      <c r="C1123">
        <v>335</v>
      </c>
      <c r="D1123">
        <v>157</v>
      </c>
      <c r="E1123">
        <v>269</v>
      </c>
      <c r="F1123">
        <v>313</v>
      </c>
      <c r="G1123">
        <v>59</v>
      </c>
      <c r="H1123">
        <v>79</v>
      </c>
      <c r="I1123">
        <v>36</v>
      </c>
      <c r="J1123">
        <v>73</v>
      </c>
      <c r="K1123">
        <v>327</v>
      </c>
      <c r="L1123">
        <v>349</v>
      </c>
      <c r="M1123">
        <v>439</v>
      </c>
      <c r="N1123">
        <v>332</v>
      </c>
      <c r="O1123">
        <v>564</v>
      </c>
      <c r="P1123">
        <v>626</v>
      </c>
      <c r="Q1123">
        <v>865</v>
      </c>
      <c r="R1123">
        <v>451</v>
      </c>
      <c r="S1123">
        <v>1263</v>
      </c>
      <c r="T1123">
        <v>235</v>
      </c>
      <c r="U1123">
        <v>194</v>
      </c>
      <c r="V1123">
        <v>1467</v>
      </c>
      <c r="W1123">
        <v>1016</v>
      </c>
      <c r="X1123">
        <v>233</v>
      </c>
      <c r="Y1123">
        <v>361</v>
      </c>
      <c r="Z1123">
        <v>103</v>
      </c>
      <c r="AA1123">
        <v>110</v>
      </c>
    </row>
    <row r="1124" spans="1:27">
      <c r="A1124" s="2">
        <v>43492</v>
      </c>
      <c r="B1124">
        <v>268</v>
      </c>
      <c r="C1124">
        <v>358</v>
      </c>
      <c r="D1124">
        <v>115</v>
      </c>
      <c r="E1124">
        <v>275</v>
      </c>
      <c r="F1124">
        <v>304</v>
      </c>
      <c r="G1124">
        <v>33</v>
      </c>
      <c r="H1124">
        <v>76</v>
      </c>
      <c r="I1124">
        <v>7</v>
      </c>
      <c r="J1124">
        <v>68</v>
      </c>
      <c r="K1124">
        <v>295</v>
      </c>
      <c r="L1124">
        <v>332</v>
      </c>
      <c r="M1124">
        <v>380</v>
      </c>
      <c r="N1124">
        <v>386</v>
      </c>
      <c r="O1124">
        <v>518</v>
      </c>
      <c r="P1124">
        <v>575</v>
      </c>
      <c r="Q1124">
        <v>869</v>
      </c>
      <c r="R1124">
        <v>549</v>
      </c>
      <c r="S1124">
        <v>1296</v>
      </c>
      <c r="T1124">
        <v>253</v>
      </c>
      <c r="U1124">
        <v>173</v>
      </c>
      <c r="V1124">
        <v>1503</v>
      </c>
      <c r="W1124">
        <v>1047</v>
      </c>
      <c r="X1124">
        <v>157</v>
      </c>
      <c r="Y1124">
        <v>333</v>
      </c>
      <c r="Z1124">
        <v>137</v>
      </c>
      <c r="AA1124">
        <v>93</v>
      </c>
    </row>
    <row r="1125" spans="1:27">
      <c r="A1125" s="2">
        <v>43493</v>
      </c>
      <c r="B1125">
        <v>264</v>
      </c>
      <c r="C1125">
        <v>319</v>
      </c>
      <c r="D1125">
        <v>130</v>
      </c>
      <c r="E1125">
        <v>203</v>
      </c>
      <c r="F1125">
        <v>295</v>
      </c>
      <c r="G1125">
        <v>27</v>
      </c>
      <c r="H1125">
        <v>62</v>
      </c>
      <c r="I1125">
        <v>15</v>
      </c>
      <c r="J1125">
        <v>75</v>
      </c>
      <c r="K1125">
        <v>260</v>
      </c>
      <c r="L1125">
        <v>256</v>
      </c>
      <c r="M1125">
        <v>350</v>
      </c>
      <c r="N1125">
        <v>369</v>
      </c>
      <c r="O1125">
        <v>458</v>
      </c>
      <c r="P1125">
        <v>671</v>
      </c>
      <c r="Q1125">
        <v>736</v>
      </c>
      <c r="R1125">
        <v>539</v>
      </c>
      <c r="S1125">
        <v>1199</v>
      </c>
      <c r="T1125">
        <v>259</v>
      </c>
      <c r="U1125">
        <v>158</v>
      </c>
      <c r="V1125">
        <v>1481</v>
      </c>
      <c r="W1125">
        <v>970</v>
      </c>
      <c r="X1125">
        <v>288</v>
      </c>
      <c r="Y1125">
        <v>277</v>
      </c>
      <c r="Z1125">
        <v>98</v>
      </c>
      <c r="AA1125">
        <v>88</v>
      </c>
    </row>
    <row r="1126" spans="1:27">
      <c r="A1126" s="2">
        <v>43494</v>
      </c>
      <c r="B1126">
        <v>467</v>
      </c>
      <c r="C1126">
        <v>381</v>
      </c>
      <c r="D1126">
        <v>145</v>
      </c>
      <c r="E1126">
        <v>752</v>
      </c>
      <c r="F1126">
        <v>603</v>
      </c>
      <c r="G1126">
        <v>137</v>
      </c>
      <c r="H1126">
        <v>106</v>
      </c>
      <c r="I1126">
        <v>64</v>
      </c>
      <c r="J1126">
        <v>238</v>
      </c>
      <c r="K1126">
        <v>631</v>
      </c>
      <c r="L1126">
        <v>431</v>
      </c>
      <c r="M1126">
        <v>489</v>
      </c>
      <c r="N1126">
        <v>777</v>
      </c>
      <c r="O1126">
        <v>403</v>
      </c>
      <c r="P1126">
        <v>1419</v>
      </c>
      <c r="Q1126">
        <v>985</v>
      </c>
      <c r="R1126">
        <v>302</v>
      </c>
      <c r="S1126">
        <v>1844</v>
      </c>
      <c r="T1126">
        <v>276</v>
      </c>
      <c r="U1126">
        <v>493</v>
      </c>
      <c r="V1126">
        <v>1806</v>
      </c>
      <c r="W1126">
        <v>903</v>
      </c>
      <c r="X1126">
        <v>155</v>
      </c>
      <c r="Y1126">
        <v>167</v>
      </c>
      <c r="Z1126">
        <v>329</v>
      </c>
      <c r="AA1126">
        <v>173</v>
      </c>
    </row>
    <row r="1127" spans="1:27">
      <c r="A1127" s="2">
        <v>43495</v>
      </c>
      <c r="B1127">
        <v>489</v>
      </c>
      <c r="C1127">
        <v>379</v>
      </c>
      <c r="D1127">
        <v>143</v>
      </c>
      <c r="E1127">
        <v>844</v>
      </c>
      <c r="F1127">
        <v>654</v>
      </c>
      <c r="G1127">
        <v>89</v>
      </c>
      <c r="H1127">
        <v>99</v>
      </c>
      <c r="I1127">
        <v>69</v>
      </c>
      <c r="J1127">
        <v>277</v>
      </c>
      <c r="K1127">
        <v>660</v>
      </c>
      <c r="L1127">
        <v>429</v>
      </c>
      <c r="M1127">
        <v>552</v>
      </c>
      <c r="N1127">
        <v>833</v>
      </c>
      <c r="O1127">
        <v>451</v>
      </c>
      <c r="P1127">
        <v>1479</v>
      </c>
      <c r="Q1127">
        <v>995</v>
      </c>
      <c r="R1127">
        <v>315</v>
      </c>
      <c r="S1127">
        <v>1768</v>
      </c>
      <c r="T1127">
        <v>273</v>
      </c>
      <c r="U1127">
        <v>481</v>
      </c>
      <c r="V1127">
        <v>1851</v>
      </c>
      <c r="W1127">
        <v>872</v>
      </c>
      <c r="X1127">
        <v>168</v>
      </c>
      <c r="Y1127">
        <v>211</v>
      </c>
      <c r="Z1127">
        <v>343</v>
      </c>
      <c r="AA1127">
        <v>208</v>
      </c>
    </row>
    <row r="1128" spans="1:27">
      <c r="A1128" s="2">
        <v>43496</v>
      </c>
      <c r="B1128">
        <v>496</v>
      </c>
      <c r="C1128">
        <v>424</v>
      </c>
      <c r="D1128">
        <v>143</v>
      </c>
      <c r="E1128">
        <v>800</v>
      </c>
      <c r="F1128">
        <v>637</v>
      </c>
      <c r="G1128">
        <v>83</v>
      </c>
      <c r="H1128">
        <v>130</v>
      </c>
      <c r="I1128">
        <v>69</v>
      </c>
      <c r="J1128">
        <v>288</v>
      </c>
      <c r="K1128">
        <v>664</v>
      </c>
      <c r="L1128">
        <v>361</v>
      </c>
      <c r="M1128">
        <v>562</v>
      </c>
      <c r="N1128">
        <v>821</v>
      </c>
      <c r="O1128">
        <v>443</v>
      </c>
      <c r="P1128">
        <v>536</v>
      </c>
      <c r="Q1128">
        <v>937</v>
      </c>
      <c r="R1128">
        <v>378</v>
      </c>
      <c r="S1128">
        <v>1832</v>
      </c>
      <c r="T1128">
        <v>284</v>
      </c>
      <c r="U1128">
        <v>442</v>
      </c>
      <c r="V1128">
        <v>1935</v>
      </c>
      <c r="W1128">
        <v>965</v>
      </c>
      <c r="X1128">
        <v>98</v>
      </c>
      <c r="Y1128">
        <v>183</v>
      </c>
      <c r="Z1128">
        <v>314</v>
      </c>
      <c r="AA1128">
        <v>73</v>
      </c>
    </row>
    <row r="1129" spans="1:27">
      <c r="A1129" s="2">
        <v>43497</v>
      </c>
      <c r="B1129">
        <v>415</v>
      </c>
      <c r="C1129">
        <v>370</v>
      </c>
      <c r="D1129">
        <v>130</v>
      </c>
      <c r="E1129">
        <v>746</v>
      </c>
      <c r="F1129">
        <v>563</v>
      </c>
      <c r="G1129">
        <v>87</v>
      </c>
      <c r="H1129">
        <v>119</v>
      </c>
      <c r="I1129">
        <v>64</v>
      </c>
      <c r="J1129">
        <v>269</v>
      </c>
      <c r="K1129">
        <v>658</v>
      </c>
      <c r="L1129">
        <v>359</v>
      </c>
      <c r="M1129">
        <v>411</v>
      </c>
      <c r="N1129">
        <v>892</v>
      </c>
      <c r="O1129">
        <v>378</v>
      </c>
      <c r="P1129">
        <v>867</v>
      </c>
      <c r="Q1129">
        <v>1003</v>
      </c>
      <c r="R1129">
        <v>356</v>
      </c>
      <c r="S1129">
        <v>1488</v>
      </c>
      <c r="T1129">
        <v>260</v>
      </c>
      <c r="U1129">
        <v>464</v>
      </c>
      <c r="V1129">
        <v>1673</v>
      </c>
      <c r="W1129">
        <v>940</v>
      </c>
      <c r="X1129">
        <v>155</v>
      </c>
      <c r="Y1129">
        <v>198</v>
      </c>
      <c r="Z1129">
        <v>309</v>
      </c>
      <c r="AA1129">
        <v>190</v>
      </c>
    </row>
    <row r="1130" spans="1:27">
      <c r="A1130" s="2">
        <v>43498</v>
      </c>
      <c r="B1130">
        <v>180</v>
      </c>
      <c r="C1130">
        <v>357</v>
      </c>
      <c r="D1130">
        <v>160</v>
      </c>
      <c r="E1130">
        <v>301</v>
      </c>
      <c r="F1130">
        <v>330</v>
      </c>
      <c r="G1130">
        <v>44</v>
      </c>
      <c r="H1130">
        <v>68</v>
      </c>
      <c r="I1130">
        <v>37</v>
      </c>
      <c r="J1130">
        <v>80</v>
      </c>
      <c r="K1130">
        <v>340</v>
      </c>
      <c r="L1130">
        <v>400</v>
      </c>
      <c r="M1130">
        <v>500</v>
      </c>
      <c r="N1130">
        <v>336</v>
      </c>
      <c r="O1130">
        <v>743</v>
      </c>
      <c r="P1130">
        <v>646</v>
      </c>
      <c r="Q1130">
        <v>884</v>
      </c>
      <c r="R1130">
        <v>478</v>
      </c>
      <c r="S1130">
        <v>1079</v>
      </c>
      <c r="T1130">
        <v>208</v>
      </c>
      <c r="U1130">
        <v>187</v>
      </c>
      <c r="V1130">
        <v>1500</v>
      </c>
      <c r="W1130">
        <v>891</v>
      </c>
      <c r="X1130">
        <v>210</v>
      </c>
      <c r="Y1130">
        <v>396</v>
      </c>
      <c r="Z1130">
        <v>113</v>
      </c>
      <c r="AA1130">
        <v>101</v>
      </c>
    </row>
    <row r="1131" spans="1:27">
      <c r="A1131" s="2">
        <v>43499</v>
      </c>
      <c r="B1131">
        <v>336</v>
      </c>
      <c r="C1131">
        <v>462</v>
      </c>
      <c r="D1131">
        <v>163</v>
      </c>
      <c r="E1131">
        <v>299</v>
      </c>
      <c r="F1131">
        <v>439</v>
      </c>
      <c r="G1131">
        <v>54</v>
      </c>
      <c r="H1131">
        <v>98</v>
      </c>
      <c r="I1131">
        <v>16</v>
      </c>
      <c r="J1131">
        <v>82</v>
      </c>
      <c r="K1131">
        <v>308</v>
      </c>
      <c r="L1131">
        <v>440</v>
      </c>
      <c r="M1131">
        <v>429</v>
      </c>
      <c r="N1131">
        <v>538</v>
      </c>
      <c r="O1131">
        <v>730</v>
      </c>
      <c r="P1131">
        <v>679</v>
      </c>
      <c r="Q1131">
        <v>1021</v>
      </c>
      <c r="R1131">
        <v>592</v>
      </c>
      <c r="S1131">
        <v>1177</v>
      </c>
      <c r="T1131">
        <v>301</v>
      </c>
      <c r="U1131">
        <v>193</v>
      </c>
      <c r="V1131">
        <v>1755</v>
      </c>
      <c r="W1131">
        <v>1037</v>
      </c>
      <c r="X1131">
        <v>268</v>
      </c>
      <c r="Y1131">
        <v>438</v>
      </c>
      <c r="Z1131">
        <v>103</v>
      </c>
      <c r="AA1131">
        <v>131</v>
      </c>
    </row>
    <row r="1132" spans="1:27">
      <c r="A1132" s="2">
        <v>43500</v>
      </c>
      <c r="B1132">
        <v>487</v>
      </c>
      <c r="C1132">
        <v>333</v>
      </c>
      <c r="D1132">
        <v>125</v>
      </c>
      <c r="E1132">
        <v>764</v>
      </c>
      <c r="F1132">
        <v>651</v>
      </c>
      <c r="G1132">
        <v>97</v>
      </c>
      <c r="H1132">
        <v>117</v>
      </c>
      <c r="I1132">
        <v>60</v>
      </c>
      <c r="J1132">
        <v>266</v>
      </c>
      <c r="K1132">
        <v>609</v>
      </c>
      <c r="L1132">
        <v>404</v>
      </c>
      <c r="M1132">
        <v>406</v>
      </c>
      <c r="N1132">
        <v>1071</v>
      </c>
      <c r="O1132">
        <v>448</v>
      </c>
      <c r="P1132">
        <v>906</v>
      </c>
      <c r="Q1132">
        <v>1106</v>
      </c>
      <c r="R1132">
        <v>380</v>
      </c>
      <c r="S1132">
        <v>1530</v>
      </c>
      <c r="T1132">
        <v>254</v>
      </c>
      <c r="U1132">
        <v>483</v>
      </c>
      <c r="V1132">
        <v>1743</v>
      </c>
      <c r="W1132">
        <v>855</v>
      </c>
      <c r="X1132">
        <v>265</v>
      </c>
      <c r="Y1132">
        <v>129</v>
      </c>
      <c r="Z1132">
        <v>329</v>
      </c>
      <c r="AA1132">
        <v>168</v>
      </c>
    </row>
    <row r="1133" spans="1:27">
      <c r="A1133" s="2">
        <v>43501</v>
      </c>
      <c r="B1133">
        <v>474</v>
      </c>
      <c r="C1133">
        <v>368</v>
      </c>
      <c r="D1133">
        <v>160</v>
      </c>
      <c r="E1133">
        <v>827</v>
      </c>
      <c r="F1133">
        <v>660</v>
      </c>
      <c r="G1133">
        <v>98</v>
      </c>
      <c r="H1133">
        <v>106</v>
      </c>
      <c r="I1133">
        <v>70</v>
      </c>
      <c r="J1133">
        <v>244</v>
      </c>
      <c r="K1133">
        <v>704</v>
      </c>
      <c r="L1133">
        <v>411</v>
      </c>
      <c r="M1133">
        <v>545</v>
      </c>
      <c r="N1133">
        <v>1062</v>
      </c>
      <c r="O1133">
        <v>433</v>
      </c>
      <c r="P1133">
        <v>1294</v>
      </c>
      <c r="Q1133">
        <v>1145</v>
      </c>
      <c r="R1133">
        <v>384</v>
      </c>
      <c r="S1133">
        <v>1623</v>
      </c>
      <c r="T1133">
        <v>242</v>
      </c>
      <c r="U1133">
        <v>534</v>
      </c>
      <c r="V1133">
        <v>1963</v>
      </c>
      <c r="W1133">
        <v>853</v>
      </c>
      <c r="X1133">
        <v>162</v>
      </c>
      <c r="Y1133">
        <v>213</v>
      </c>
      <c r="Z1133">
        <v>340</v>
      </c>
      <c r="AA1133">
        <v>175</v>
      </c>
    </row>
    <row r="1134" spans="1:27">
      <c r="A1134" s="2">
        <v>43502</v>
      </c>
      <c r="B1134">
        <v>373</v>
      </c>
      <c r="C1134">
        <v>581</v>
      </c>
      <c r="D1134">
        <v>183</v>
      </c>
      <c r="E1134">
        <v>346</v>
      </c>
      <c r="F1134">
        <v>435</v>
      </c>
      <c r="G1134">
        <v>43</v>
      </c>
      <c r="H1134">
        <v>81</v>
      </c>
      <c r="I1134">
        <v>24</v>
      </c>
      <c r="J1134">
        <v>54</v>
      </c>
      <c r="K1134">
        <v>392</v>
      </c>
      <c r="L1134">
        <v>558</v>
      </c>
      <c r="M1134">
        <v>510</v>
      </c>
      <c r="N1134">
        <v>656</v>
      </c>
      <c r="O1134">
        <v>765</v>
      </c>
      <c r="P1134">
        <v>1274</v>
      </c>
      <c r="Q1134">
        <v>1050</v>
      </c>
      <c r="R1134">
        <v>659</v>
      </c>
      <c r="S1134">
        <v>1643</v>
      </c>
      <c r="T1134">
        <v>345</v>
      </c>
      <c r="U1134">
        <v>185</v>
      </c>
      <c r="V1134">
        <v>2033</v>
      </c>
      <c r="W1134">
        <v>1264</v>
      </c>
      <c r="X1134">
        <v>357</v>
      </c>
      <c r="Y1134">
        <v>487</v>
      </c>
      <c r="Z1134">
        <v>128</v>
      </c>
      <c r="AA1134">
        <v>114</v>
      </c>
    </row>
    <row r="1135" spans="1:27">
      <c r="A1135" s="2">
        <v>43503</v>
      </c>
      <c r="B1135">
        <v>442</v>
      </c>
      <c r="C1135">
        <v>351</v>
      </c>
      <c r="D1135">
        <v>152</v>
      </c>
      <c r="E1135">
        <v>741</v>
      </c>
      <c r="F1135">
        <v>608</v>
      </c>
      <c r="G1135">
        <v>98</v>
      </c>
      <c r="H1135">
        <v>102</v>
      </c>
      <c r="I1135">
        <v>59</v>
      </c>
      <c r="J1135">
        <v>243</v>
      </c>
      <c r="K1135">
        <v>621</v>
      </c>
      <c r="L1135">
        <v>357</v>
      </c>
      <c r="M1135">
        <v>479</v>
      </c>
      <c r="N1135">
        <v>917</v>
      </c>
      <c r="O1135">
        <v>386</v>
      </c>
      <c r="P1135">
        <v>864</v>
      </c>
      <c r="Q1135">
        <v>947</v>
      </c>
      <c r="R1135">
        <v>218</v>
      </c>
      <c r="S1135">
        <v>1405</v>
      </c>
      <c r="T1135">
        <v>255</v>
      </c>
      <c r="U1135">
        <v>446</v>
      </c>
      <c r="V1135">
        <v>1652</v>
      </c>
      <c r="W1135">
        <v>776</v>
      </c>
      <c r="X1135">
        <v>76</v>
      </c>
      <c r="Y1135">
        <v>148</v>
      </c>
      <c r="Z1135">
        <v>341</v>
      </c>
      <c r="AA1135">
        <v>142</v>
      </c>
    </row>
    <row r="1136" spans="1:27">
      <c r="A1136" s="2">
        <v>43504</v>
      </c>
      <c r="B1136">
        <v>410</v>
      </c>
      <c r="C1136">
        <v>373</v>
      </c>
      <c r="D1136">
        <v>146</v>
      </c>
      <c r="E1136">
        <v>749</v>
      </c>
      <c r="F1136">
        <v>685</v>
      </c>
      <c r="G1136">
        <v>96</v>
      </c>
      <c r="H1136">
        <v>112</v>
      </c>
      <c r="I1136">
        <v>49</v>
      </c>
      <c r="J1136">
        <v>225</v>
      </c>
      <c r="K1136">
        <v>628</v>
      </c>
      <c r="L1136">
        <v>312</v>
      </c>
      <c r="M1136">
        <v>477</v>
      </c>
      <c r="N1136">
        <v>934</v>
      </c>
      <c r="O1136">
        <v>370</v>
      </c>
      <c r="P1136">
        <v>919</v>
      </c>
      <c r="Q1136">
        <v>1017</v>
      </c>
      <c r="R1136">
        <v>308</v>
      </c>
      <c r="S1136">
        <v>1430</v>
      </c>
      <c r="T1136">
        <v>302</v>
      </c>
      <c r="U1136">
        <v>422</v>
      </c>
      <c r="V1136">
        <v>1735</v>
      </c>
      <c r="W1136">
        <v>917</v>
      </c>
      <c r="X1136">
        <v>114</v>
      </c>
      <c r="Y1136">
        <v>165</v>
      </c>
      <c r="Z1136">
        <v>314</v>
      </c>
      <c r="AA1136">
        <v>187</v>
      </c>
    </row>
    <row r="1137" spans="1:27">
      <c r="A1137" s="2">
        <v>43505</v>
      </c>
      <c r="B1137">
        <v>132</v>
      </c>
      <c r="C1137">
        <v>368</v>
      </c>
      <c r="D1137">
        <v>157</v>
      </c>
      <c r="E1137">
        <v>308</v>
      </c>
      <c r="F1137">
        <v>360</v>
      </c>
      <c r="G1137">
        <v>52</v>
      </c>
      <c r="H1137">
        <v>83</v>
      </c>
      <c r="I1137">
        <v>42</v>
      </c>
      <c r="J1137">
        <v>93</v>
      </c>
      <c r="K1137">
        <v>318</v>
      </c>
      <c r="L1137">
        <v>371</v>
      </c>
      <c r="M1137">
        <v>453</v>
      </c>
      <c r="N1137">
        <v>493</v>
      </c>
      <c r="O1137">
        <v>640</v>
      </c>
      <c r="P1137">
        <v>652</v>
      </c>
      <c r="Q1137">
        <v>868</v>
      </c>
      <c r="R1137">
        <v>366</v>
      </c>
      <c r="S1137">
        <v>958</v>
      </c>
      <c r="T1137">
        <v>203</v>
      </c>
      <c r="U1137">
        <v>211</v>
      </c>
      <c r="V1137">
        <v>1428</v>
      </c>
      <c r="W1137">
        <v>924</v>
      </c>
      <c r="X1137">
        <v>177</v>
      </c>
      <c r="Y1137">
        <v>331</v>
      </c>
      <c r="Z1137">
        <v>136</v>
      </c>
      <c r="AA1137">
        <v>102</v>
      </c>
    </row>
    <row r="1138" spans="1:27">
      <c r="A1138" s="2">
        <v>43506</v>
      </c>
      <c r="B1138">
        <v>337</v>
      </c>
      <c r="C1138">
        <v>492</v>
      </c>
      <c r="D1138">
        <v>137</v>
      </c>
      <c r="E1138">
        <v>325</v>
      </c>
      <c r="F1138">
        <v>464</v>
      </c>
      <c r="G1138">
        <v>41</v>
      </c>
      <c r="H1138">
        <v>77</v>
      </c>
      <c r="I1138">
        <v>40</v>
      </c>
      <c r="J1138">
        <v>63</v>
      </c>
      <c r="K1138">
        <v>323</v>
      </c>
      <c r="L1138">
        <v>427</v>
      </c>
      <c r="M1138">
        <v>476</v>
      </c>
      <c r="N1138">
        <v>502</v>
      </c>
      <c r="O1138">
        <v>706</v>
      </c>
      <c r="P1138">
        <v>678</v>
      </c>
      <c r="Q1138">
        <v>1306</v>
      </c>
      <c r="R1138">
        <v>638</v>
      </c>
      <c r="S1138">
        <v>1183</v>
      </c>
      <c r="T1138">
        <v>315</v>
      </c>
      <c r="U1138">
        <v>199</v>
      </c>
      <c r="V1138">
        <v>1705</v>
      </c>
      <c r="W1138">
        <v>892</v>
      </c>
      <c r="X1138">
        <v>268</v>
      </c>
      <c r="Y1138">
        <v>434</v>
      </c>
      <c r="Z1138">
        <v>138</v>
      </c>
      <c r="AA1138">
        <v>99</v>
      </c>
    </row>
    <row r="1139" spans="1:27">
      <c r="A1139" s="2">
        <v>43507</v>
      </c>
      <c r="B1139">
        <v>490</v>
      </c>
      <c r="C1139">
        <v>312</v>
      </c>
      <c r="D1139">
        <v>135</v>
      </c>
      <c r="E1139">
        <v>899</v>
      </c>
      <c r="F1139">
        <v>742</v>
      </c>
      <c r="G1139">
        <v>93</v>
      </c>
      <c r="H1139">
        <v>94</v>
      </c>
      <c r="I1139">
        <v>63</v>
      </c>
      <c r="J1139">
        <v>252</v>
      </c>
      <c r="K1139">
        <v>765</v>
      </c>
      <c r="L1139">
        <v>420</v>
      </c>
      <c r="M1139">
        <v>517</v>
      </c>
      <c r="N1139">
        <v>1058</v>
      </c>
      <c r="O1139">
        <v>413</v>
      </c>
      <c r="P1139">
        <v>911</v>
      </c>
      <c r="Q1139">
        <v>1090</v>
      </c>
      <c r="R1139">
        <v>333</v>
      </c>
      <c r="S1139">
        <v>1694</v>
      </c>
      <c r="T1139">
        <v>301</v>
      </c>
      <c r="U1139">
        <v>522</v>
      </c>
      <c r="V1139">
        <v>1816</v>
      </c>
      <c r="W1139">
        <v>908</v>
      </c>
      <c r="X1139">
        <v>250</v>
      </c>
      <c r="Y1139">
        <v>164</v>
      </c>
      <c r="Z1139">
        <v>346</v>
      </c>
      <c r="AA1139">
        <v>171</v>
      </c>
    </row>
    <row r="1140" spans="1:27">
      <c r="A1140" s="2">
        <v>43508</v>
      </c>
      <c r="B1140">
        <v>501</v>
      </c>
      <c r="C1140">
        <v>371</v>
      </c>
      <c r="D1140">
        <v>153</v>
      </c>
      <c r="E1140">
        <v>868</v>
      </c>
      <c r="F1140">
        <v>695</v>
      </c>
      <c r="G1140">
        <v>99</v>
      </c>
      <c r="H1140">
        <v>105</v>
      </c>
      <c r="I1140">
        <v>58</v>
      </c>
      <c r="J1140">
        <v>266</v>
      </c>
      <c r="K1140">
        <v>747</v>
      </c>
      <c r="L1140">
        <v>412</v>
      </c>
      <c r="M1140">
        <v>598</v>
      </c>
      <c r="N1140">
        <v>996</v>
      </c>
      <c r="O1140">
        <v>454</v>
      </c>
      <c r="P1140">
        <v>1296</v>
      </c>
      <c r="Q1140">
        <v>1158</v>
      </c>
      <c r="R1140">
        <v>364</v>
      </c>
      <c r="S1140">
        <v>1682</v>
      </c>
      <c r="T1140">
        <v>320</v>
      </c>
      <c r="U1140">
        <v>494</v>
      </c>
      <c r="V1140">
        <v>1918</v>
      </c>
      <c r="W1140">
        <v>829</v>
      </c>
      <c r="X1140">
        <v>135</v>
      </c>
      <c r="Y1140">
        <v>238</v>
      </c>
      <c r="Z1140">
        <v>356</v>
      </c>
      <c r="AA1140">
        <v>190</v>
      </c>
    </row>
    <row r="1141" spans="1:27">
      <c r="A1141" s="2">
        <v>43509</v>
      </c>
      <c r="B1141">
        <v>444</v>
      </c>
      <c r="C1141">
        <v>384</v>
      </c>
      <c r="D1141">
        <v>154</v>
      </c>
      <c r="E1141">
        <v>895</v>
      </c>
      <c r="F1141">
        <v>646</v>
      </c>
      <c r="G1141">
        <v>107</v>
      </c>
      <c r="H1141">
        <v>98</v>
      </c>
      <c r="I1141">
        <v>43</v>
      </c>
      <c r="J1141">
        <v>262</v>
      </c>
      <c r="K1141">
        <v>754</v>
      </c>
      <c r="L1141">
        <v>515</v>
      </c>
      <c r="M1141">
        <v>557</v>
      </c>
      <c r="N1141">
        <v>998</v>
      </c>
      <c r="O1141">
        <v>456</v>
      </c>
      <c r="P1141">
        <v>1286</v>
      </c>
      <c r="Q1141">
        <v>1138</v>
      </c>
      <c r="R1141">
        <v>353</v>
      </c>
      <c r="S1141">
        <v>1747</v>
      </c>
      <c r="T1141">
        <v>293</v>
      </c>
      <c r="U1141">
        <v>536</v>
      </c>
      <c r="V1141">
        <v>1942</v>
      </c>
      <c r="W1141">
        <v>964</v>
      </c>
      <c r="X1141">
        <v>145</v>
      </c>
      <c r="Y1141">
        <v>191</v>
      </c>
      <c r="Z1141">
        <v>367</v>
      </c>
      <c r="AA1141">
        <v>203</v>
      </c>
    </row>
    <row r="1142" spans="1:27">
      <c r="A1142" s="2">
        <v>43510</v>
      </c>
      <c r="B1142">
        <v>483</v>
      </c>
      <c r="C1142">
        <v>386</v>
      </c>
      <c r="D1142">
        <v>139</v>
      </c>
      <c r="E1142">
        <v>813</v>
      </c>
      <c r="F1142">
        <v>706</v>
      </c>
      <c r="G1142">
        <v>111</v>
      </c>
      <c r="H1142">
        <v>118</v>
      </c>
      <c r="I1142">
        <v>50</v>
      </c>
      <c r="J1142">
        <v>263</v>
      </c>
      <c r="K1142">
        <v>695</v>
      </c>
      <c r="L1142">
        <v>386</v>
      </c>
      <c r="M1142">
        <v>504</v>
      </c>
      <c r="N1142">
        <v>973</v>
      </c>
      <c r="O1142">
        <v>468</v>
      </c>
      <c r="P1142">
        <v>784</v>
      </c>
      <c r="Q1142">
        <v>975</v>
      </c>
      <c r="R1142">
        <v>318</v>
      </c>
      <c r="S1142">
        <v>1718</v>
      </c>
      <c r="T1142">
        <v>298</v>
      </c>
      <c r="U1142">
        <v>521</v>
      </c>
      <c r="V1142">
        <v>1958</v>
      </c>
      <c r="W1142">
        <v>985</v>
      </c>
      <c r="X1142">
        <v>172</v>
      </c>
      <c r="Y1142">
        <v>164</v>
      </c>
      <c r="Z1142">
        <v>356</v>
      </c>
      <c r="AA1142">
        <v>158</v>
      </c>
    </row>
    <row r="1143" spans="1:27">
      <c r="A1143" s="2">
        <v>43511</v>
      </c>
      <c r="B1143">
        <v>415</v>
      </c>
      <c r="C1143">
        <v>363</v>
      </c>
      <c r="D1143">
        <v>125</v>
      </c>
      <c r="E1143">
        <v>782</v>
      </c>
      <c r="F1143">
        <v>618</v>
      </c>
      <c r="G1143">
        <v>107</v>
      </c>
      <c r="H1143">
        <v>122</v>
      </c>
      <c r="I1143">
        <v>49</v>
      </c>
      <c r="J1143">
        <v>231</v>
      </c>
      <c r="K1143">
        <v>589</v>
      </c>
      <c r="L1143">
        <v>376</v>
      </c>
      <c r="M1143">
        <v>499</v>
      </c>
      <c r="N1143">
        <v>895</v>
      </c>
      <c r="O1143">
        <v>377</v>
      </c>
      <c r="P1143">
        <v>1479</v>
      </c>
      <c r="Q1143">
        <v>914</v>
      </c>
      <c r="R1143">
        <v>327</v>
      </c>
      <c r="S1143">
        <v>1514</v>
      </c>
      <c r="T1143">
        <v>276</v>
      </c>
      <c r="U1143">
        <v>439</v>
      </c>
      <c r="V1143">
        <v>1749</v>
      </c>
      <c r="W1143">
        <v>1001</v>
      </c>
      <c r="X1143">
        <v>99</v>
      </c>
      <c r="Y1143">
        <v>147</v>
      </c>
      <c r="Z1143">
        <v>333</v>
      </c>
      <c r="AA1143">
        <v>192</v>
      </c>
    </row>
    <row r="1144" spans="1:27">
      <c r="A1144" s="2">
        <v>43512</v>
      </c>
      <c r="B1144">
        <v>278</v>
      </c>
      <c r="C1144">
        <v>331</v>
      </c>
      <c r="D1144">
        <v>161</v>
      </c>
      <c r="E1144">
        <v>309</v>
      </c>
      <c r="F1144">
        <v>307</v>
      </c>
      <c r="G1144">
        <v>52</v>
      </c>
      <c r="H1144">
        <v>80</v>
      </c>
      <c r="I1144">
        <v>26</v>
      </c>
      <c r="J1144">
        <v>96</v>
      </c>
      <c r="K1144">
        <v>377</v>
      </c>
      <c r="L1144">
        <v>408</v>
      </c>
      <c r="M1144">
        <v>492</v>
      </c>
      <c r="N1144">
        <v>425</v>
      </c>
      <c r="O1144">
        <v>577</v>
      </c>
      <c r="P1144">
        <v>706</v>
      </c>
      <c r="Q1144">
        <v>771</v>
      </c>
      <c r="R1144">
        <v>383</v>
      </c>
      <c r="S1144">
        <v>979</v>
      </c>
      <c r="T1144">
        <v>212</v>
      </c>
      <c r="U1144">
        <v>231</v>
      </c>
      <c r="V1144">
        <v>1334</v>
      </c>
      <c r="W1144">
        <v>786</v>
      </c>
      <c r="X1144">
        <v>227</v>
      </c>
      <c r="Y1144">
        <v>380</v>
      </c>
      <c r="Z1144">
        <v>142</v>
      </c>
      <c r="AA1144">
        <v>168</v>
      </c>
    </row>
    <row r="1145" spans="1:27">
      <c r="A1145" s="2">
        <v>43513</v>
      </c>
      <c r="B1145">
        <v>311</v>
      </c>
      <c r="C1145">
        <v>405</v>
      </c>
      <c r="D1145">
        <v>129</v>
      </c>
      <c r="E1145">
        <v>312</v>
      </c>
      <c r="F1145">
        <v>398</v>
      </c>
      <c r="G1145">
        <v>56</v>
      </c>
      <c r="H1145">
        <v>83</v>
      </c>
      <c r="I1145">
        <v>17</v>
      </c>
      <c r="J1145">
        <v>70</v>
      </c>
      <c r="K1145">
        <v>339</v>
      </c>
      <c r="L1145">
        <v>402</v>
      </c>
      <c r="M1145">
        <v>432</v>
      </c>
      <c r="N1145">
        <v>458</v>
      </c>
      <c r="O1145">
        <v>670</v>
      </c>
      <c r="P1145">
        <v>798</v>
      </c>
      <c r="Q1145">
        <v>1128</v>
      </c>
      <c r="R1145">
        <v>508</v>
      </c>
      <c r="S1145">
        <v>1117</v>
      </c>
      <c r="T1145">
        <v>287</v>
      </c>
      <c r="U1145">
        <v>181</v>
      </c>
      <c r="V1145">
        <v>1520</v>
      </c>
      <c r="W1145">
        <v>818</v>
      </c>
      <c r="X1145">
        <v>293</v>
      </c>
      <c r="Y1145">
        <v>399</v>
      </c>
      <c r="Z1145">
        <v>124</v>
      </c>
      <c r="AA1145">
        <v>92</v>
      </c>
    </row>
    <row r="1146" spans="1:27">
      <c r="A1146" s="2">
        <v>43514</v>
      </c>
      <c r="B1146">
        <v>383</v>
      </c>
      <c r="C1146">
        <v>266</v>
      </c>
      <c r="D1146">
        <v>122</v>
      </c>
      <c r="E1146">
        <v>698</v>
      </c>
      <c r="F1146">
        <v>568</v>
      </c>
      <c r="G1146">
        <v>103</v>
      </c>
      <c r="H1146">
        <v>97</v>
      </c>
      <c r="I1146">
        <v>48</v>
      </c>
      <c r="J1146">
        <v>215</v>
      </c>
      <c r="K1146">
        <v>568</v>
      </c>
      <c r="L1146">
        <v>385</v>
      </c>
      <c r="M1146">
        <v>497</v>
      </c>
      <c r="N1146">
        <v>827</v>
      </c>
      <c r="O1146">
        <v>311</v>
      </c>
      <c r="P1146">
        <v>1358</v>
      </c>
      <c r="Q1146">
        <v>895</v>
      </c>
      <c r="R1146">
        <v>393</v>
      </c>
      <c r="S1146">
        <v>1424</v>
      </c>
      <c r="T1146">
        <v>210</v>
      </c>
      <c r="U1146">
        <v>377</v>
      </c>
      <c r="V1146">
        <v>1646</v>
      </c>
      <c r="W1146">
        <v>766</v>
      </c>
      <c r="X1146">
        <v>152</v>
      </c>
      <c r="Y1146">
        <v>119</v>
      </c>
      <c r="Z1146">
        <v>269</v>
      </c>
      <c r="AA1146">
        <v>151</v>
      </c>
    </row>
    <row r="1147" spans="1:27">
      <c r="A1147" s="2">
        <v>43515</v>
      </c>
      <c r="B1147">
        <v>522</v>
      </c>
      <c r="C1147">
        <v>388</v>
      </c>
      <c r="D1147">
        <v>178</v>
      </c>
      <c r="E1147">
        <v>895</v>
      </c>
      <c r="F1147">
        <v>721</v>
      </c>
      <c r="G1147">
        <v>107</v>
      </c>
      <c r="H1147">
        <v>105</v>
      </c>
      <c r="I1147">
        <v>66</v>
      </c>
      <c r="J1147">
        <v>273</v>
      </c>
      <c r="K1147">
        <v>727</v>
      </c>
      <c r="L1147">
        <v>437</v>
      </c>
      <c r="M1147">
        <v>608</v>
      </c>
      <c r="N1147">
        <v>1051</v>
      </c>
      <c r="O1147">
        <v>485</v>
      </c>
      <c r="P1147">
        <v>1895</v>
      </c>
      <c r="Q1147">
        <v>1198</v>
      </c>
      <c r="R1147">
        <v>355</v>
      </c>
      <c r="S1147">
        <v>1690</v>
      </c>
      <c r="T1147">
        <v>326</v>
      </c>
      <c r="U1147">
        <v>531</v>
      </c>
      <c r="V1147">
        <v>1991</v>
      </c>
      <c r="W1147">
        <v>915</v>
      </c>
      <c r="X1147">
        <v>189</v>
      </c>
      <c r="Y1147">
        <v>266</v>
      </c>
      <c r="Z1147">
        <v>376</v>
      </c>
      <c r="AA1147">
        <v>177</v>
      </c>
    </row>
    <row r="1148" spans="1:27">
      <c r="A1148" s="2">
        <v>43516</v>
      </c>
      <c r="B1148">
        <v>464</v>
      </c>
      <c r="C1148">
        <v>347</v>
      </c>
      <c r="D1148">
        <v>141</v>
      </c>
      <c r="E1148">
        <v>894</v>
      </c>
      <c r="F1148">
        <v>700</v>
      </c>
      <c r="G1148">
        <v>110</v>
      </c>
      <c r="H1148">
        <v>91</v>
      </c>
      <c r="I1148">
        <v>67</v>
      </c>
      <c r="J1148">
        <v>251</v>
      </c>
      <c r="K1148">
        <v>686</v>
      </c>
      <c r="L1148">
        <v>404</v>
      </c>
      <c r="M1148">
        <v>646</v>
      </c>
      <c r="N1148">
        <v>990</v>
      </c>
      <c r="O1148">
        <v>422</v>
      </c>
      <c r="P1148">
        <v>1835</v>
      </c>
      <c r="Q1148">
        <v>1216</v>
      </c>
      <c r="R1148">
        <v>414</v>
      </c>
      <c r="S1148">
        <v>1550</v>
      </c>
      <c r="T1148">
        <v>293</v>
      </c>
      <c r="U1148">
        <v>500</v>
      </c>
      <c r="V1148">
        <v>1759</v>
      </c>
      <c r="W1148">
        <v>819</v>
      </c>
      <c r="X1148">
        <v>172</v>
      </c>
      <c r="Y1148">
        <v>190</v>
      </c>
      <c r="Z1148">
        <v>333</v>
      </c>
      <c r="AA1148">
        <v>183</v>
      </c>
    </row>
    <row r="1149" spans="1:27">
      <c r="A1149" s="2">
        <v>43517</v>
      </c>
      <c r="B1149">
        <v>437</v>
      </c>
      <c r="C1149">
        <v>361</v>
      </c>
      <c r="D1149">
        <v>138</v>
      </c>
      <c r="E1149">
        <v>903</v>
      </c>
      <c r="F1149">
        <v>640</v>
      </c>
      <c r="G1149">
        <v>112</v>
      </c>
      <c r="H1149">
        <v>113</v>
      </c>
      <c r="I1149">
        <v>59</v>
      </c>
      <c r="J1149">
        <v>261</v>
      </c>
      <c r="K1149">
        <v>678</v>
      </c>
      <c r="L1149">
        <v>422</v>
      </c>
      <c r="M1149">
        <v>576</v>
      </c>
      <c r="N1149">
        <v>937</v>
      </c>
      <c r="O1149">
        <v>417</v>
      </c>
      <c r="P1149">
        <v>1660</v>
      </c>
      <c r="Q1149">
        <v>1026</v>
      </c>
      <c r="R1149">
        <v>312</v>
      </c>
      <c r="S1149">
        <v>1496</v>
      </c>
      <c r="T1149">
        <v>299</v>
      </c>
      <c r="U1149">
        <v>494</v>
      </c>
      <c r="V1149">
        <v>1697</v>
      </c>
      <c r="W1149">
        <v>826</v>
      </c>
      <c r="X1149">
        <v>141</v>
      </c>
      <c r="Y1149">
        <v>161</v>
      </c>
      <c r="Z1149">
        <v>376</v>
      </c>
      <c r="AA1149">
        <v>155</v>
      </c>
    </row>
    <row r="1150" spans="1:27">
      <c r="A1150" s="2">
        <v>43518</v>
      </c>
      <c r="B1150">
        <v>214</v>
      </c>
      <c r="C1150">
        <v>239</v>
      </c>
      <c r="D1150">
        <v>72</v>
      </c>
      <c r="E1150">
        <v>499</v>
      </c>
      <c r="F1150">
        <v>350</v>
      </c>
      <c r="G1150">
        <v>103</v>
      </c>
      <c r="H1150">
        <v>107</v>
      </c>
      <c r="I1150">
        <v>43</v>
      </c>
      <c r="J1150">
        <v>197</v>
      </c>
      <c r="K1150">
        <v>372</v>
      </c>
      <c r="L1150">
        <v>216</v>
      </c>
      <c r="M1150">
        <v>335</v>
      </c>
      <c r="N1150">
        <v>460</v>
      </c>
      <c r="O1150">
        <v>179</v>
      </c>
      <c r="P1150">
        <v>828</v>
      </c>
      <c r="Q1150">
        <v>464</v>
      </c>
      <c r="R1150">
        <v>209</v>
      </c>
      <c r="S1150">
        <v>800</v>
      </c>
      <c r="T1150">
        <v>122</v>
      </c>
      <c r="U1150">
        <v>283</v>
      </c>
      <c r="V1150">
        <v>1048</v>
      </c>
      <c r="W1150">
        <v>497</v>
      </c>
      <c r="X1150">
        <v>59</v>
      </c>
      <c r="Y1150">
        <v>62</v>
      </c>
      <c r="Z1150">
        <v>243</v>
      </c>
      <c r="AA1150">
        <v>116</v>
      </c>
    </row>
    <row r="1151" spans="1:27">
      <c r="A1151" s="2">
        <v>43519</v>
      </c>
      <c r="B1151">
        <v>95</v>
      </c>
      <c r="C1151">
        <v>227</v>
      </c>
      <c r="D1151">
        <v>155</v>
      </c>
      <c r="E1151">
        <v>228</v>
      </c>
      <c r="F1151">
        <v>168</v>
      </c>
      <c r="G1151">
        <v>43</v>
      </c>
      <c r="H1151">
        <v>74</v>
      </c>
      <c r="I1151">
        <v>28</v>
      </c>
      <c r="J1151">
        <v>78</v>
      </c>
      <c r="K1151">
        <v>262</v>
      </c>
      <c r="L1151">
        <v>240</v>
      </c>
      <c r="M1151">
        <v>287</v>
      </c>
      <c r="N1151">
        <v>229</v>
      </c>
      <c r="O1151">
        <v>404</v>
      </c>
      <c r="P1151">
        <v>382</v>
      </c>
      <c r="Q1151">
        <v>562</v>
      </c>
      <c r="R1151">
        <v>257</v>
      </c>
      <c r="S1151">
        <v>567</v>
      </c>
      <c r="T1151">
        <v>187</v>
      </c>
      <c r="U1151">
        <v>162</v>
      </c>
      <c r="V1151">
        <v>909</v>
      </c>
      <c r="W1151">
        <v>504</v>
      </c>
      <c r="X1151">
        <v>174</v>
      </c>
      <c r="Y1151">
        <v>221</v>
      </c>
      <c r="Z1151">
        <v>88</v>
      </c>
      <c r="AA1151">
        <v>110</v>
      </c>
    </row>
    <row r="1152" spans="1:27">
      <c r="A1152" s="2">
        <v>43520</v>
      </c>
      <c r="B1152">
        <v>220</v>
      </c>
      <c r="C1152">
        <v>254</v>
      </c>
      <c r="D1152">
        <v>115</v>
      </c>
      <c r="E1152">
        <v>218</v>
      </c>
      <c r="F1152">
        <v>277</v>
      </c>
      <c r="G1152">
        <v>46</v>
      </c>
      <c r="H1152">
        <v>78</v>
      </c>
      <c r="I1152">
        <v>17</v>
      </c>
      <c r="J1152">
        <v>70</v>
      </c>
      <c r="K1152">
        <v>246</v>
      </c>
      <c r="L1152">
        <v>290</v>
      </c>
      <c r="M1152">
        <v>302</v>
      </c>
      <c r="N1152">
        <v>397</v>
      </c>
      <c r="O1152">
        <v>405</v>
      </c>
      <c r="P1152">
        <v>667</v>
      </c>
      <c r="Q1152">
        <v>709</v>
      </c>
      <c r="R1152">
        <v>407</v>
      </c>
      <c r="S1152">
        <v>728</v>
      </c>
      <c r="T1152">
        <v>308</v>
      </c>
      <c r="U1152">
        <v>135</v>
      </c>
      <c r="V1152">
        <v>1021</v>
      </c>
      <c r="W1152">
        <v>632</v>
      </c>
      <c r="X1152">
        <v>221</v>
      </c>
      <c r="Y1152">
        <v>286</v>
      </c>
      <c r="Z1152">
        <v>155</v>
      </c>
      <c r="AA1152">
        <v>75</v>
      </c>
    </row>
    <row r="1153" spans="1:27">
      <c r="A1153" s="2">
        <v>43521</v>
      </c>
      <c r="B1153">
        <v>478</v>
      </c>
      <c r="C1153">
        <v>304</v>
      </c>
      <c r="D1153">
        <v>126</v>
      </c>
      <c r="E1153">
        <v>861</v>
      </c>
      <c r="F1153">
        <v>662</v>
      </c>
      <c r="G1153">
        <v>93</v>
      </c>
      <c r="H1153">
        <v>93</v>
      </c>
      <c r="I1153">
        <v>46</v>
      </c>
      <c r="J1153">
        <v>260</v>
      </c>
      <c r="K1153">
        <v>638</v>
      </c>
      <c r="L1153">
        <v>407</v>
      </c>
      <c r="M1153">
        <v>482</v>
      </c>
      <c r="N1153">
        <v>976</v>
      </c>
      <c r="O1153">
        <v>348</v>
      </c>
      <c r="P1153">
        <v>1736</v>
      </c>
      <c r="Q1153">
        <v>988</v>
      </c>
      <c r="R1153">
        <v>352</v>
      </c>
      <c r="S1153">
        <v>1463</v>
      </c>
      <c r="T1153">
        <v>248</v>
      </c>
      <c r="U1153">
        <v>524</v>
      </c>
      <c r="V1153">
        <v>1571</v>
      </c>
      <c r="W1153">
        <v>769</v>
      </c>
      <c r="X1153">
        <v>191</v>
      </c>
      <c r="Y1153">
        <v>134</v>
      </c>
      <c r="Z1153">
        <v>346</v>
      </c>
      <c r="AA1153">
        <v>206</v>
      </c>
    </row>
    <row r="1154" spans="1:27">
      <c r="A1154" s="2">
        <v>43522</v>
      </c>
      <c r="B1154">
        <v>517</v>
      </c>
      <c r="C1154">
        <v>417</v>
      </c>
      <c r="D1154">
        <v>199</v>
      </c>
      <c r="E1154">
        <v>968</v>
      </c>
      <c r="F1154">
        <v>728</v>
      </c>
      <c r="G1154">
        <v>98</v>
      </c>
      <c r="H1154">
        <v>108</v>
      </c>
      <c r="I1154">
        <v>50</v>
      </c>
      <c r="J1154">
        <v>271</v>
      </c>
      <c r="K1154">
        <v>721</v>
      </c>
      <c r="L1154">
        <v>463</v>
      </c>
      <c r="M1154">
        <v>632</v>
      </c>
      <c r="N1154">
        <v>1075</v>
      </c>
      <c r="O1154">
        <v>386</v>
      </c>
      <c r="P1154">
        <v>1916</v>
      </c>
      <c r="Q1154">
        <v>1206</v>
      </c>
      <c r="R1154">
        <v>359</v>
      </c>
      <c r="S1154">
        <v>1653</v>
      </c>
      <c r="T1154">
        <v>298</v>
      </c>
      <c r="U1154">
        <v>554</v>
      </c>
      <c r="V1154">
        <v>1998</v>
      </c>
      <c r="W1154">
        <v>926</v>
      </c>
      <c r="X1154">
        <v>126</v>
      </c>
      <c r="Y1154">
        <v>283</v>
      </c>
      <c r="Z1154">
        <v>395</v>
      </c>
      <c r="AA1154">
        <v>182</v>
      </c>
    </row>
    <row r="1155" spans="1:27">
      <c r="A1155" s="2">
        <v>43523</v>
      </c>
      <c r="B1155">
        <v>437</v>
      </c>
      <c r="C1155">
        <v>369</v>
      </c>
      <c r="D1155">
        <v>165</v>
      </c>
      <c r="E1155">
        <v>925</v>
      </c>
      <c r="F1155">
        <v>678</v>
      </c>
      <c r="G1155">
        <v>116</v>
      </c>
      <c r="H1155">
        <v>102</v>
      </c>
      <c r="I1155">
        <v>34</v>
      </c>
      <c r="J1155">
        <v>258</v>
      </c>
      <c r="K1155">
        <v>718</v>
      </c>
      <c r="L1155">
        <v>487</v>
      </c>
      <c r="M1155">
        <v>613</v>
      </c>
      <c r="N1155">
        <v>1106</v>
      </c>
      <c r="O1155">
        <v>420</v>
      </c>
      <c r="P1155">
        <v>1926</v>
      </c>
      <c r="Q1155">
        <v>1124</v>
      </c>
      <c r="R1155">
        <v>351</v>
      </c>
      <c r="S1155">
        <v>1573</v>
      </c>
      <c r="T1155">
        <v>335</v>
      </c>
      <c r="U1155">
        <v>531</v>
      </c>
      <c r="V1155">
        <v>1766</v>
      </c>
      <c r="W1155">
        <v>952</v>
      </c>
      <c r="X1155">
        <v>195</v>
      </c>
      <c r="Y1155">
        <v>213</v>
      </c>
      <c r="Z1155">
        <v>361</v>
      </c>
      <c r="AA1155">
        <v>160</v>
      </c>
    </row>
    <row r="1156" spans="1:27">
      <c r="A1156" s="2">
        <v>43524</v>
      </c>
      <c r="B1156">
        <v>472</v>
      </c>
      <c r="C1156">
        <v>349</v>
      </c>
      <c r="D1156">
        <v>156</v>
      </c>
      <c r="E1156">
        <v>871</v>
      </c>
      <c r="F1156">
        <v>692</v>
      </c>
      <c r="G1156">
        <v>105</v>
      </c>
      <c r="H1156">
        <v>121</v>
      </c>
      <c r="I1156">
        <v>43</v>
      </c>
      <c r="J1156">
        <v>256</v>
      </c>
      <c r="K1156">
        <v>667</v>
      </c>
      <c r="L1156">
        <v>367</v>
      </c>
      <c r="M1156">
        <v>510</v>
      </c>
      <c r="N1156">
        <v>987</v>
      </c>
      <c r="O1156">
        <v>356</v>
      </c>
      <c r="P1156">
        <v>1736</v>
      </c>
      <c r="Q1156">
        <v>947</v>
      </c>
      <c r="R1156">
        <v>254</v>
      </c>
      <c r="S1156">
        <v>1461</v>
      </c>
      <c r="T1156">
        <v>285</v>
      </c>
      <c r="U1156">
        <v>438</v>
      </c>
      <c r="V1156">
        <v>1727</v>
      </c>
      <c r="W1156">
        <v>850</v>
      </c>
      <c r="X1156">
        <v>251</v>
      </c>
      <c r="Y1156">
        <v>152</v>
      </c>
      <c r="Z1156">
        <v>385</v>
      </c>
      <c r="AA1156">
        <v>187</v>
      </c>
    </row>
    <row r="1157" spans="1:27">
      <c r="A1157" s="2">
        <v>43525</v>
      </c>
      <c r="B1157">
        <v>495</v>
      </c>
      <c r="C1157">
        <v>344</v>
      </c>
      <c r="D1157">
        <v>127</v>
      </c>
      <c r="E1157">
        <v>772</v>
      </c>
      <c r="F1157">
        <v>538</v>
      </c>
      <c r="G1157">
        <v>113</v>
      </c>
      <c r="H1157">
        <v>108</v>
      </c>
      <c r="I1157">
        <v>49</v>
      </c>
      <c r="J1157">
        <v>235</v>
      </c>
      <c r="K1157">
        <v>545</v>
      </c>
      <c r="L1157">
        <v>315</v>
      </c>
      <c r="M1157">
        <v>462</v>
      </c>
      <c r="N1157">
        <v>976</v>
      </c>
      <c r="O1157">
        <v>392</v>
      </c>
      <c r="P1157">
        <v>1533</v>
      </c>
      <c r="Q1157">
        <v>832</v>
      </c>
      <c r="R1157">
        <v>341</v>
      </c>
      <c r="S1157">
        <v>1285</v>
      </c>
      <c r="T1157">
        <v>242</v>
      </c>
      <c r="U1157">
        <v>432</v>
      </c>
      <c r="V1157">
        <v>1469</v>
      </c>
      <c r="W1157">
        <v>836</v>
      </c>
      <c r="X1157">
        <v>213</v>
      </c>
      <c r="Y1157">
        <v>132</v>
      </c>
      <c r="Z1157">
        <v>314</v>
      </c>
      <c r="AA1157">
        <v>198</v>
      </c>
    </row>
    <row r="1158" spans="1:27">
      <c r="A1158" s="2">
        <v>43526</v>
      </c>
      <c r="B1158">
        <v>251</v>
      </c>
      <c r="C1158">
        <v>416</v>
      </c>
      <c r="D1158">
        <v>150</v>
      </c>
      <c r="E1158">
        <v>337</v>
      </c>
      <c r="F1158">
        <v>397</v>
      </c>
      <c r="G1158">
        <v>66</v>
      </c>
      <c r="H1158">
        <v>81</v>
      </c>
      <c r="I1158">
        <v>36</v>
      </c>
      <c r="J1158">
        <v>42</v>
      </c>
      <c r="K1158">
        <v>374</v>
      </c>
      <c r="L1158">
        <v>409</v>
      </c>
      <c r="M1158">
        <v>474</v>
      </c>
      <c r="N1158">
        <v>438</v>
      </c>
      <c r="O1158">
        <v>774</v>
      </c>
      <c r="P1158">
        <v>774</v>
      </c>
      <c r="Q1158">
        <v>968</v>
      </c>
      <c r="R1158">
        <v>402</v>
      </c>
      <c r="S1158">
        <v>1030</v>
      </c>
      <c r="T1158">
        <v>284</v>
      </c>
      <c r="U1158">
        <v>216</v>
      </c>
      <c r="V1158">
        <v>1472</v>
      </c>
      <c r="W1158">
        <v>814</v>
      </c>
      <c r="X1158">
        <v>205</v>
      </c>
      <c r="Y1158">
        <v>321</v>
      </c>
      <c r="Z1158">
        <v>117</v>
      </c>
      <c r="AA1158">
        <v>101</v>
      </c>
    </row>
    <row r="1159" spans="1:27">
      <c r="A1159" s="2">
        <v>43527</v>
      </c>
      <c r="B1159">
        <v>242</v>
      </c>
      <c r="C1159">
        <v>367</v>
      </c>
      <c r="D1159">
        <v>158</v>
      </c>
      <c r="E1159">
        <v>285</v>
      </c>
      <c r="F1159">
        <v>349</v>
      </c>
      <c r="G1159">
        <v>48</v>
      </c>
      <c r="H1159">
        <v>78</v>
      </c>
      <c r="I1159">
        <v>82</v>
      </c>
      <c r="J1159">
        <v>54</v>
      </c>
      <c r="K1159">
        <v>291</v>
      </c>
      <c r="L1159">
        <v>481</v>
      </c>
      <c r="M1159">
        <v>420</v>
      </c>
      <c r="N1159">
        <v>419</v>
      </c>
      <c r="O1159">
        <v>711</v>
      </c>
      <c r="P1159">
        <v>736</v>
      </c>
      <c r="Q1159">
        <v>985</v>
      </c>
      <c r="R1159">
        <v>553</v>
      </c>
      <c r="S1159">
        <v>653</v>
      </c>
      <c r="T1159">
        <v>302</v>
      </c>
      <c r="U1159">
        <v>197</v>
      </c>
      <c r="V1159">
        <v>915</v>
      </c>
      <c r="W1159">
        <v>647</v>
      </c>
      <c r="X1159">
        <v>282</v>
      </c>
      <c r="Y1159">
        <v>382</v>
      </c>
      <c r="Z1159">
        <v>140</v>
      </c>
      <c r="AA1159">
        <v>106</v>
      </c>
    </row>
    <row r="1160" spans="1:27">
      <c r="A1160" s="2">
        <v>43528</v>
      </c>
      <c r="B1160">
        <v>496</v>
      </c>
      <c r="C1160">
        <v>337</v>
      </c>
      <c r="D1160">
        <v>141</v>
      </c>
      <c r="E1160">
        <v>899</v>
      </c>
      <c r="F1160">
        <v>687</v>
      </c>
      <c r="G1160">
        <v>136</v>
      </c>
      <c r="H1160">
        <v>93</v>
      </c>
      <c r="I1160">
        <v>67</v>
      </c>
      <c r="J1160">
        <v>222</v>
      </c>
      <c r="K1160">
        <v>750</v>
      </c>
      <c r="L1160">
        <v>381</v>
      </c>
      <c r="M1160">
        <v>457</v>
      </c>
      <c r="N1160">
        <v>949</v>
      </c>
      <c r="O1160">
        <v>374</v>
      </c>
      <c r="P1160">
        <v>1734</v>
      </c>
      <c r="Q1160">
        <v>978</v>
      </c>
      <c r="R1160">
        <v>300</v>
      </c>
      <c r="S1160">
        <v>1561</v>
      </c>
      <c r="T1160">
        <v>266</v>
      </c>
      <c r="U1160">
        <v>582</v>
      </c>
      <c r="V1160">
        <v>1712</v>
      </c>
      <c r="W1160">
        <v>872</v>
      </c>
      <c r="X1160">
        <v>541</v>
      </c>
      <c r="Y1160">
        <v>147</v>
      </c>
      <c r="Z1160">
        <v>377</v>
      </c>
      <c r="AA1160">
        <v>182</v>
      </c>
    </row>
    <row r="1161" spans="1:27">
      <c r="A1161" s="2">
        <v>43529</v>
      </c>
      <c r="B1161">
        <v>596</v>
      </c>
      <c r="C1161">
        <v>347</v>
      </c>
      <c r="D1161">
        <v>179</v>
      </c>
      <c r="E1161">
        <v>957</v>
      </c>
      <c r="F1161">
        <v>749</v>
      </c>
      <c r="G1161">
        <v>119</v>
      </c>
      <c r="H1161">
        <v>103</v>
      </c>
      <c r="I1161">
        <v>49</v>
      </c>
      <c r="J1161">
        <v>296</v>
      </c>
      <c r="K1161">
        <v>852</v>
      </c>
      <c r="L1161">
        <v>423</v>
      </c>
      <c r="M1161">
        <v>575</v>
      </c>
      <c r="N1161">
        <v>979</v>
      </c>
      <c r="O1161">
        <v>403</v>
      </c>
      <c r="P1161">
        <v>1834</v>
      </c>
      <c r="Q1161">
        <v>1072</v>
      </c>
      <c r="R1161">
        <v>342</v>
      </c>
      <c r="S1161">
        <v>1596</v>
      </c>
      <c r="T1161">
        <v>327</v>
      </c>
      <c r="U1161">
        <v>581</v>
      </c>
      <c r="V1161">
        <v>1890</v>
      </c>
      <c r="W1161">
        <v>891</v>
      </c>
      <c r="X1161">
        <v>153</v>
      </c>
      <c r="Y1161">
        <v>220</v>
      </c>
      <c r="Z1161">
        <v>356</v>
      </c>
      <c r="AA1161">
        <v>192</v>
      </c>
    </row>
    <row r="1162" spans="1:27">
      <c r="A1162" s="2">
        <v>43530</v>
      </c>
      <c r="B1162">
        <v>545</v>
      </c>
      <c r="C1162">
        <v>425</v>
      </c>
      <c r="D1162">
        <v>165</v>
      </c>
      <c r="E1162">
        <v>981</v>
      </c>
      <c r="F1162">
        <v>791</v>
      </c>
      <c r="G1162">
        <v>128</v>
      </c>
      <c r="H1162">
        <v>91</v>
      </c>
      <c r="I1162">
        <v>44</v>
      </c>
      <c r="J1162">
        <v>248</v>
      </c>
      <c r="K1162">
        <v>782</v>
      </c>
      <c r="L1162">
        <v>510</v>
      </c>
      <c r="M1162">
        <v>565</v>
      </c>
      <c r="N1162">
        <v>964</v>
      </c>
      <c r="O1162">
        <v>440</v>
      </c>
      <c r="P1162">
        <v>1760</v>
      </c>
      <c r="Q1162">
        <v>1036</v>
      </c>
      <c r="R1162">
        <v>316</v>
      </c>
      <c r="S1162">
        <v>1565</v>
      </c>
      <c r="T1162">
        <v>374</v>
      </c>
      <c r="U1162">
        <v>551</v>
      </c>
      <c r="V1162">
        <v>1770</v>
      </c>
      <c r="W1162">
        <v>914</v>
      </c>
      <c r="X1162">
        <v>196</v>
      </c>
      <c r="Y1162">
        <v>178</v>
      </c>
      <c r="Z1162">
        <v>358</v>
      </c>
      <c r="AA1162">
        <v>164</v>
      </c>
    </row>
    <row r="1163" spans="1:27">
      <c r="A1163" s="2">
        <v>43531</v>
      </c>
      <c r="B1163">
        <v>543</v>
      </c>
      <c r="C1163">
        <v>363</v>
      </c>
      <c r="D1163">
        <v>169</v>
      </c>
      <c r="E1163">
        <v>876</v>
      </c>
      <c r="F1163">
        <v>667</v>
      </c>
      <c r="G1163">
        <v>119</v>
      </c>
      <c r="H1163">
        <v>106</v>
      </c>
      <c r="I1163">
        <v>32</v>
      </c>
      <c r="J1163">
        <v>263</v>
      </c>
      <c r="K1163">
        <v>681</v>
      </c>
      <c r="L1163">
        <v>445</v>
      </c>
      <c r="M1163">
        <v>466</v>
      </c>
      <c r="N1163">
        <v>858</v>
      </c>
      <c r="O1163">
        <v>395</v>
      </c>
      <c r="P1163">
        <v>1682</v>
      </c>
      <c r="Q1163">
        <v>885</v>
      </c>
      <c r="R1163">
        <v>250</v>
      </c>
      <c r="S1163">
        <v>1542</v>
      </c>
      <c r="T1163">
        <v>258</v>
      </c>
      <c r="U1163">
        <v>545</v>
      </c>
      <c r="V1163">
        <v>1652</v>
      </c>
      <c r="W1163">
        <v>821</v>
      </c>
      <c r="X1163">
        <v>225</v>
      </c>
      <c r="Y1163">
        <v>135</v>
      </c>
      <c r="Z1163">
        <v>327</v>
      </c>
      <c r="AA1163">
        <v>182</v>
      </c>
    </row>
    <row r="1164" spans="1:27">
      <c r="A1164" s="2">
        <v>43532</v>
      </c>
      <c r="B1164">
        <v>327</v>
      </c>
      <c r="C1164">
        <v>239</v>
      </c>
      <c r="D1164">
        <v>100</v>
      </c>
      <c r="E1164">
        <v>582</v>
      </c>
      <c r="F1164">
        <v>457</v>
      </c>
      <c r="G1164">
        <v>93</v>
      </c>
      <c r="H1164">
        <v>81</v>
      </c>
      <c r="I1164">
        <v>62</v>
      </c>
      <c r="J1164">
        <v>202</v>
      </c>
      <c r="K1164">
        <v>449</v>
      </c>
      <c r="L1164">
        <v>272</v>
      </c>
      <c r="M1164">
        <v>373</v>
      </c>
      <c r="N1164">
        <v>611</v>
      </c>
      <c r="O1164">
        <v>219</v>
      </c>
      <c r="P1164">
        <v>1025</v>
      </c>
      <c r="Q1164">
        <v>541</v>
      </c>
      <c r="R1164">
        <v>200</v>
      </c>
      <c r="S1164">
        <v>948</v>
      </c>
      <c r="T1164">
        <v>125</v>
      </c>
      <c r="U1164">
        <v>366</v>
      </c>
      <c r="V1164">
        <v>1128</v>
      </c>
      <c r="W1164">
        <v>524</v>
      </c>
      <c r="X1164">
        <v>155</v>
      </c>
      <c r="Y1164">
        <v>64</v>
      </c>
      <c r="Z1164">
        <v>270</v>
      </c>
      <c r="AA1164">
        <v>118</v>
      </c>
    </row>
    <row r="1165" spans="1:27">
      <c r="A1165" s="2">
        <v>43533</v>
      </c>
      <c r="B1165">
        <v>96</v>
      </c>
      <c r="C1165">
        <v>116</v>
      </c>
      <c r="D1165">
        <v>100</v>
      </c>
      <c r="E1165">
        <v>177</v>
      </c>
      <c r="F1165">
        <v>130</v>
      </c>
      <c r="G1165">
        <v>30</v>
      </c>
      <c r="H1165">
        <v>54</v>
      </c>
      <c r="I1165">
        <v>75</v>
      </c>
      <c r="J1165">
        <v>50</v>
      </c>
      <c r="K1165">
        <v>182</v>
      </c>
      <c r="L1165">
        <v>176</v>
      </c>
      <c r="M1165">
        <v>196</v>
      </c>
      <c r="N1165">
        <v>150</v>
      </c>
      <c r="O1165">
        <v>283</v>
      </c>
      <c r="P1165">
        <v>265</v>
      </c>
      <c r="Q1165">
        <v>273</v>
      </c>
      <c r="R1165">
        <v>201</v>
      </c>
      <c r="S1165">
        <v>304</v>
      </c>
      <c r="T1165">
        <v>84</v>
      </c>
      <c r="U1165">
        <v>95</v>
      </c>
      <c r="V1165">
        <v>578</v>
      </c>
      <c r="W1165">
        <v>309</v>
      </c>
      <c r="X1165">
        <v>106</v>
      </c>
      <c r="Y1165">
        <v>183</v>
      </c>
      <c r="Z1165">
        <v>80</v>
      </c>
      <c r="AA1165">
        <v>61</v>
      </c>
    </row>
    <row r="1166" spans="1:27">
      <c r="A1166" s="2">
        <v>43534</v>
      </c>
      <c r="B1166">
        <v>299</v>
      </c>
      <c r="C1166">
        <v>422</v>
      </c>
      <c r="D1166">
        <v>161</v>
      </c>
      <c r="E1166">
        <v>293</v>
      </c>
      <c r="F1166">
        <v>403</v>
      </c>
      <c r="G1166">
        <v>35</v>
      </c>
      <c r="H1166">
        <v>87</v>
      </c>
      <c r="I1166">
        <v>45</v>
      </c>
      <c r="J1166">
        <v>74</v>
      </c>
      <c r="K1166">
        <v>317</v>
      </c>
      <c r="L1166">
        <v>377</v>
      </c>
      <c r="M1166">
        <v>443</v>
      </c>
      <c r="N1166">
        <v>436</v>
      </c>
      <c r="O1166">
        <v>687</v>
      </c>
      <c r="P1166">
        <v>917</v>
      </c>
      <c r="Q1166">
        <v>1153</v>
      </c>
      <c r="R1166">
        <v>558</v>
      </c>
      <c r="S1166">
        <v>1041</v>
      </c>
      <c r="T1166">
        <v>278</v>
      </c>
      <c r="U1166">
        <v>157</v>
      </c>
      <c r="V1166">
        <v>1524</v>
      </c>
      <c r="W1166">
        <v>811</v>
      </c>
      <c r="X1166">
        <v>263</v>
      </c>
      <c r="Y1166">
        <v>418</v>
      </c>
      <c r="Z1166">
        <v>110</v>
      </c>
      <c r="AA1166">
        <v>120</v>
      </c>
    </row>
    <row r="1167" spans="1:27">
      <c r="A1167" s="2">
        <v>43535</v>
      </c>
      <c r="B1167">
        <v>531</v>
      </c>
      <c r="C1167">
        <v>321</v>
      </c>
      <c r="D1167">
        <v>143</v>
      </c>
      <c r="E1167">
        <v>907</v>
      </c>
      <c r="F1167">
        <v>733</v>
      </c>
      <c r="G1167">
        <v>132</v>
      </c>
      <c r="H1167">
        <v>93</v>
      </c>
      <c r="I1167">
        <v>70</v>
      </c>
      <c r="J1167">
        <v>251</v>
      </c>
      <c r="K1167">
        <v>712</v>
      </c>
      <c r="L1167">
        <v>370</v>
      </c>
      <c r="M1167">
        <v>454</v>
      </c>
      <c r="N1167">
        <v>936</v>
      </c>
      <c r="O1167">
        <v>349</v>
      </c>
      <c r="P1167">
        <v>1709</v>
      </c>
      <c r="Q1167">
        <v>1054</v>
      </c>
      <c r="R1167">
        <v>292</v>
      </c>
      <c r="S1167">
        <v>1553</v>
      </c>
      <c r="T1167">
        <v>278</v>
      </c>
      <c r="U1167">
        <v>551</v>
      </c>
      <c r="V1167">
        <v>1701</v>
      </c>
      <c r="W1167">
        <v>818</v>
      </c>
      <c r="X1167">
        <v>213</v>
      </c>
      <c r="Y1167">
        <v>136</v>
      </c>
      <c r="Z1167">
        <v>372</v>
      </c>
      <c r="AA1167">
        <v>177</v>
      </c>
    </row>
    <row r="1168" spans="1:27">
      <c r="A1168" s="2">
        <v>43536</v>
      </c>
      <c r="B1168">
        <v>615</v>
      </c>
      <c r="C1168">
        <v>363</v>
      </c>
      <c r="D1168">
        <v>177</v>
      </c>
      <c r="E1168">
        <v>1030</v>
      </c>
      <c r="F1168">
        <v>765</v>
      </c>
      <c r="G1168">
        <v>146</v>
      </c>
      <c r="H1168">
        <v>122</v>
      </c>
      <c r="I1168">
        <v>44</v>
      </c>
      <c r="J1168">
        <v>284</v>
      </c>
      <c r="K1168">
        <v>748</v>
      </c>
      <c r="L1168">
        <v>380</v>
      </c>
      <c r="M1168">
        <v>528</v>
      </c>
      <c r="N1168">
        <v>969</v>
      </c>
      <c r="O1168">
        <v>408</v>
      </c>
      <c r="P1168">
        <v>1825</v>
      </c>
      <c r="Q1168">
        <v>1128</v>
      </c>
      <c r="R1168">
        <v>373</v>
      </c>
      <c r="S1168">
        <v>1499</v>
      </c>
      <c r="T1168">
        <v>281</v>
      </c>
      <c r="U1168">
        <v>584</v>
      </c>
      <c r="V1168">
        <v>1822</v>
      </c>
      <c r="W1168">
        <v>866</v>
      </c>
      <c r="X1168">
        <v>146</v>
      </c>
      <c r="Y1168">
        <v>196</v>
      </c>
      <c r="Z1168">
        <v>378</v>
      </c>
      <c r="AA1168">
        <v>188</v>
      </c>
    </row>
    <row r="1169" spans="1:27">
      <c r="A1169" s="2">
        <v>43537</v>
      </c>
      <c r="B1169">
        <v>578</v>
      </c>
      <c r="C1169">
        <v>361</v>
      </c>
      <c r="D1169">
        <v>166</v>
      </c>
      <c r="E1169">
        <v>1023</v>
      </c>
      <c r="F1169">
        <v>741</v>
      </c>
      <c r="G1169">
        <v>132</v>
      </c>
      <c r="H1169">
        <v>115</v>
      </c>
      <c r="I1169">
        <v>39</v>
      </c>
      <c r="J1169">
        <v>273</v>
      </c>
      <c r="K1169">
        <v>734</v>
      </c>
      <c r="L1169">
        <v>373</v>
      </c>
      <c r="M1169">
        <v>532</v>
      </c>
      <c r="N1169">
        <v>903</v>
      </c>
      <c r="O1169">
        <v>404</v>
      </c>
      <c r="P1169">
        <v>1743</v>
      </c>
      <c r="Q1169">
        <v>1044</v>
      </c>
      <c r="R1169">
        <v>343</v>
      </c>
      <c r="S1169">
        <v>1526</v>
      </c>
      <c r="T1169">
        <v>298</v>
      </c>
      <c r="U1169">
        <v>614</v>
      </c>
      <c r="V1169">
        <v>1693</v>
      </c>
      <c r="W1169">
        <v>878</v>
      </c>
      <c r="X1169">
        <v>139</v>
      </c>
      <c r="Y1169">
        <v>145</v>
      </c>
      <c r="Z1169">
        <v>362</v>
      </c>
      <c r="AA1169">
        <v>197</v>
      </c>
    </row>
    <row r="1170" spans="1:27">
      <c r="A1170" s="2">
        <v>43538</v>
      </c>
      <c r="B1170">
        <v>547</v>
      </c>
      <c r="C1170">
        <v>405</v>
      </c>
      <c r="D1170">
        <v>168</v>
      </c>
      <c r="E1170">
        <v>922</v>
      </c>
      <c r="F1170">
        <v>696</v>
      </c>
      <c r="G1170">
        <v>133</v>
      </c>
      <c r="H1170">
        <v>109</v>
      </c>
      <c r="I1170">
        <v>33</v>
      </c>
      <c r="J1170">
        <v>264</v>
      </c>
      <c r="K1170">
        <v>677</v>
      </c>
      <c r="L1170">
        <v>405</v>
      </c>
      <c r="M1170">
        <v>493</v>
      </c>
      <c r="N1170">
        <v>837</v>
      </c>
      <c r="O1170">
        <v>439</v>
      </c>
      <c r="P1170">
        <v>1657</v>
      </c>
      <c r="Q1170">
        <v>974</v>
      </c>
      <c r="R1170">
        <v>303</v>
      </c>
      <c r="S1170">
        <v>1444</v>
      </c>
      <c r="T1170">
        <v>273</v>
      </c>
      <c r="U1170">
        <v>565</v>
      </c>
      <c r="V1170">
        <v>1733</v>
      </c>
      <c r="W1170">
        <v>871</v>
      </c>
      <c r="X1170">
        <v>116</v>
      </c>
      <c r="Y1170">
        <v>137</v>
      </c>
      <c r="Z1170">
        <v>350</v>
      </c>
      <c r="AA1170">
        <v>160</v>
      </c>
    </row>
    <row r="1171" spans="1:27">
      <c r="A1171" s="2">
        <v>43539</v>
      </c>
      <c r="B1171">
        <v>481</v>
      </c>
      <c r="C1171">
        <v>362</v>
      </c>
      <c r="D1171">
        <v>124</v>
      </c>
      <c r="E1171">
        <v>836</v>
      </c>
      <c r="F1171">
        <v>648</v>
      </c>
      <c r="G1171">
        <v>136</v>
      </c>
      <c r="H1171">
        <v>93</v>
      </c>
      <c r="I1171">
        <v>74</v>
      </c>
      <c r="J1171">
        <v>260</v>
      </c>
      <c r="K1171">
        <v>639</v>
      </c>
      <c r="L1171">
        <v>300</v>
      </c>
      <c r="M1171">
        <v>476</v>
      </c>
      <c r="N1171">
        <v>774</v>
      </c>
      <c r="O1171">
        <v>294</v>
      </c>
      <c r="P1171">
        <v>1473</v>
      </c>
      <c r="Q1171">
        <v>844</v>
      </c>
      <c r="R1171">
        <v>312</v>
      </c>
      <c r="S1171">
        <v>1274</v>
      </c>
      <c r="T1171">
        <v>226</v>
      </c>
      <c r="U1171">
        <v>476</v>
      </c>
      <c r="V1171">
        <v>1512</v>
      </c>
      <c r="W1171">
        <v>819</v>
      </c>
      <c r="X1171">
        <v>153</v>
      </c>
      <c r="Y1171">
        <v>110</v>
      </c>
      <c r="Z1171">
        <v>322</v>
      </c>
      <c r="AA1171">
        <v>205</v>
      </c>
    </row>
    <row r="1172" spans="1:27">
      <c r="A1172" s="2">
        <v>43540</v>
      </c>
      <c r="B1172">
        <v>203</v>
      </c>
      <c r="C1172">
        <v>321</v>
      </c>
      <c r="D1172">
        <v>130</v>
      </c>
      <c r="E1172">
        <v>356</v>
      </c>
      <c r="F1172">
        <v>256</v>
      </c>
      <c r="G1172">
        <v>55</v>
      </c>
      <c r="H1172">
        <v>76</v>
      </c>
      <c r="I1172">
        <v>60</v>
      </c>
      <c r="J1172">
        <v>110</v>
      </c>
      <c r="K1172">
        <v>331</v>
      </c>
      <c r="L1172">
        <v>351</v>
      </c>
      <c r="M1172">
        <v>412</v>
      </c>
      <c r="N1172">
        <v>361</v>
      </c>
      <c r="O1172">
        <v>533</v>
      </c>
      <c r="P1172">
        <v>652</v>
      </c>
      <c r="Q1172">
        <v>779</v>
      </c>
      <c r="R1172">
        <v>351</v>
      </c>
      <c r="S1172">
        <v>816</v>
      </c>
      <c r="T1172">
        <v>197</v>
      </c>
      <c r="U1172">
        <v>201</v>
      </c>
      <c r="V1172">
        <v>1253</v>
      </c>
      <c r="W1172">
        <v>673</v>
      </c>
      <c r="X1172">
        <v>278</v>
      </c>
      <c r="Y1172">
        <v>313</v>
      </c>
      <c r="Z1172">
        <v>141</v>
      </c>
      <c r="AA1172">
        <v>103</v>
      </c>
    </row>
    <row r="1173" spans="1:27">
      <c r="A1173" s="2">
        <v>43541</v>
      </c>
      <c r="B1173">
        <v>227</v>
      </c>
      <c r="C1173">
        <v>360</v>
      </c>
      <c r="D1173">
        <v>120</v>
      </c>
      <c r="E1173">
        <v>254</v>
      </c>
      <c r="F1173">
        <v>360</v>
      </c>
      <c r="G1173">
        <v>28</v>
      </c>
      <c r="H1173">
        <v>77</v>
      </c>
      <c r="I1173">
        <v>63</v>
      </c>
      <c r="J1173">
        <v>82</v>
      </c>
      <c r="K1173">
        <v>274</v>
      </c>
      <c r="L1173">
        <v>320</v>
      </c>
      <c r="M1173">
        <v>467</v>
      </c>
      <c r="N1173">
        <v>427</v>
      </c>
      <c r="O1173">
        <v>634</v>
      </c>
      <c r="P1173">
        <v>662</v>
      </c>
      <c r="Q1173">
        <v>917</v>
      </c>
      <c r="R1173">
        <v>579</v>
      </c>
      <c r="S1173">
        <v>900</v>
      </c>
      <c r="T1173">
        <v>271</v>
      </c>
      <c r="U1173">
        <v>196</v>
      </c>
      <c r="V1173">
        <v>1313</v>
      </c>
      <c r="W1173">
        <v>761</v>
      </c>
      <c r="X1173">
        <v>265</v>
      </c>
      <c r="Y1173">
        <v>324</v>
      </c>
      <c r="Z1173">
        <v>115</v>
      </c>
      <c r="AA1173">
        <v>103</v>
      </c>
    </row>
    <row r="1174" spans="1:27">
      <c r="A1174" s="2">
        <v>43542</v>
      </c>
      <c r="B1174">
        <v>492</v>
      </c>
      <c r="C1174">
        <v>295</v>
      </c>
      <c r="D1174">
        <v>120</v>
      </c>
      <c r="E1174">
        <v>883</v>
      </c>
      <c r="F1174">
        <v>668</v>
      </c>
      <c r="G1174">
        <v>119</v>
      </c>
      <c r="H1174">
        <v>108</v>
      </c>
      <c r="I1174">
        <v>51</v>
      </c>
      <c r="J1174">
        <v>263</v>
      </c>
      <c r="K1174">
        <v>618</v>
      </c>
      <c r="L1174">
        <v>322</v>
      </c>
      <c r="M1174">
        <v>409</v>
      </c>
      <c r="N1174">
        <v>923</v>
      </c>
      <c r="O1174">
        <v>306</v>
      </c>
      <c r="P1174">
        <v>1612</v>
      </c>
      <c r="Q1174">
        <v>880</v>
      </c>
      <c r="R1174">
        <v>324</v>
      </c>
      <c r="S1174">
        <v>1412</v>
      </c>
      <c r="T1174">
        <v>213</v>
      </c>
      <c r="U1174">
        <v>533</v>
      </c>
      <c r="V1174">
        <v>1444</v>
      </c>
      <c r="W1174">
        <v>761</v>
      </c>
      <c r="X1174">
        <v>103</v>
      </c>
      <c r="Y1174">
        <v>117</v>
      </c>
      <c r="Z1174">
        <v>304</v>
      </c>
      <c r="AA1174">
        <v>178</v>
      </c>
    </row>
    <row r="1175" spans="1:27">
      <c r="A1175" s="2">
        <v>43543</v>
      </c>
      <c r="B1175">
        <v>501</v>
      </c>
      <c r="C1175">
        <v>315</v>
      </c>
      <c r="D1175">
        <v>96</v>
      </c>
      <c r="E1175">
        <v>816</v>
      </c>
      <c r="F1175">
        <v>637</v>
      </c>
      <c r="G1175">
        <v>139</v>
      </c>
      <c r="H1175">
        <v>102</v>
      </c>
      <c r="I1175">
        <v>34</v>
      </c>
      <c r="J1175">
        <v>248</v>
      </c>
      <c r="K1175">
        <v>638</v>
      </c>
      <c r="L1175">
        <v>294</v>
      </c>
      <c r="M1175">
        <v>419</v>
      </c>
      <c r="N1175">
        <v>859</v>
      </c>
      <c r="O1175">
        <v>274</v>
      </c>
      <c r="P1175">
        <v>1475</v>
      </c>
      <c r="Q1175">
        <v>848</v>
      </c>
      <c r="R1175">
        <v>215</v>
      </c>
      <c r="S1175">
        <v>1258</v>
      </c>
      <c r="T1175">
        <v>234</v>
      </c>
      <c r="U1175">
        <v>502</v>
      </c>
      <c r="V1175">
        <v>1402</v>
      </c>
      <c r="W1175">
        <v>671</v>
      </c>
      <c r="X1175">
        <v>71</v>
      </c>
      <c r="Y1175">
        <v>131</v>
      </c>
      <c r="Z1175">
        <v>325</v>
      </c>
      <c r="AA1175">
        <v>161</v>
      </c>
    </row>
    <row r="1176" spans="1:27">
      <c r="A1176" s="2">
        <v>43544</v>
      </c>
      <c r="B1176">
        <v>544</v>
      </c>
      <c r="C1176">
        <v>333</v>
      </c>
      <c r="D1176">
        <v>163</v>
      </c>
      <c r="E1176">
        <v>906</v>
      </c>
      <c r="F1176">
        <v>675</v>
      </c>
      <c r="G1176">
        <v>127</v>
      </c>
      <c r="H1176">
        <v>119</v>
      </c>
      <c r="I1176">
        <v>29</v>
      </c>
      <c r="J1176">
        <v>274</v>
      </c>
      <c r="K1176">
        <v>720</v>
      </c>
      <c r="L1176">
        <v>388</v>
      </c>
      <c r="M1176">
        <v>575</v>
      </c>
      <c r="N1176">
        <v>951</v>
      </c>
      <c r="O1176">
        <v>408</v>
      </c>
      <c r="P1176">
        <v>1614</v>
      </c>
      <c r="Q1176">
        <v>1013</v>
      </c>
      <c r="R1176">
        <v>343</v>
      </c>
      <c r="S1176">
        <v>1549</v>
      </c>
      <c r="T1176">
        <v>266</v>
      </c>
      <c r="U1176">
        <v>505</v>
      </c>
      <c r="V1176">
        <v>1669</v>
      </c>
      <c r="W1176">
        <v>851</v>
      </c>
      <c r="X1176">
        <v>105</v>
      </c>
      <c r="Y1176">
        <v>136</v>
      </c>
      <c r="Z1176">
        <v>314</v>
      </c>
      <c r="AA1176">
        <v>186</v>
      </c>
    </row>
    <row r="1177" spans="1:27">
      <c r="A1177" s="2">
        <v>43545</v>
      </c>
      <c r="B1177">
        <v>576</v>
      </c>
      <c r="C1177">
        <v>390</v>
      </c>
      <c r="D1177">
        <v>184</v>
      </c>
      <c r="E1177">
        <v>920</v>
      </c>
      <c r="F1177">
        <v>725</v>
      </c>
      <c r="G1177">
        <v>125</v>
      </c>
      <c r="H1177">
        <v>109</v>
      </c>
      <c r="I1177">
        <v>34</v>
      </c>
      <c r="J1177">
        <v>248</v>
      </c>
      <c r="K1177">
        <v>769</v>
      </c>
      <c r="L1177">
        <v>397</v>
      </c>
      <c r="M1177">
        <v>472</v>
      </c>
      <c r="N1177">
        <v>894</v>
      </c>
      <c r="O1177">
        <v>366</v>
      </c>
      <c r="P1177">
        <v>1679</v>
      </c>
      <c r="Q1177">
        <v>1047</v>
      </c>
      <c r="R1177">
        <v>337</v>
      </c>
      <c r="S1177">
        <v>1524</v>
      </c>
      <c r="T1177">
        <v>239</v>
      </c>
      <c r="U1177">
        <v>567</v>
      </c>
      <c r="V1177">
        <v>1743</v>
      </c>
      <c r="W1177">
        <v>992</v>
      </c>
      <c r="X1177">
        <v>140</v>
      </c>
      <c r="Y1177">
        <v>182</v>
      </c>
      <c r="Z1177">
        <v>370</v>
      </c>
      <c r="AA1177">
        <v>188</v>
      </c>
    </row>
    <row r="1178" spans="1:27">
      <c r="A1178" s="2">
        <v>43546</v>
      </c>
      <c r="B1178">
        <v>378</v>
      </c>
      <c r="C1178">
        <v>325</v>
      </c>
      <c r="D1178">
        <v>116</v>
      </c>
      <c r="E1178">
        <v>874</v>
      </c>
      <c r="F1178">
        <v>564</v>
      </c>
      <c r="G1178">
        <v>118</v>
      </c>
      <c r="H1178">
        <v>110</v>
      </c>
      <c r="I1178">
        <v>46</v>
      </c>
      <c r="J1178">
        <v>233</v>
      </c>
      <c r="K1178">
        <v>654</v>
      </c>
      <c r="L1178">
        <v>376</v>
      </c>
      <c r="M1178">
        <v>508</v>
      </c>
      <c r="N1178">
        <v>725</v>
      </c>
      <c r="O1178">
        <v>327</v>
      </c>
      <c r="P1178">
        <v>1362</v>
      </c>
      <c r="Q1178">
        <v>751</v>
      </c>
      <c r="R1178">
        <v>346</v>
      </c>
      <c r="S1178">
        <v>1281</v>
      </c>
      <c r="T1178">
        <v>182</v>
      </c>
      <c r="U1178">
        <v>475</v>
      </c>
      <c r="V1178">
        <v>1434</v>
      </c>
      <c r="W1178">
        <v>688</v>
      </c>
      <c r="X1178">
        <v>135</v>
      </c>
      <c r="Y1178">
        <v>121</v>
      </c>
      <c r="Z1178">
        <v>310</v>
      </c>
      <c r="AA1178">
        <v>155</v>
      </c>
    </row>
    <row r="1179" spans="1:27">
      <c r="A1179" s="2">
        <v>43547</v>
      </c>
      <c r="B1179">
        <v>264</v>
      </c>
      <c r="C1179">
        <v>367</v>
      </c>
      <c r="D1179">
        <v>129</v>
      </c>
      <c r="E1179">
        <v>363</v>
      </c>
      <c r="F1179">
        <v>297</v>
      </c>
      <c r="G1179">
        <v>48</v>
      </c>
      <c r="H1179">
        <v>97</v>
      </c>
      <c r="I1179">
        <v>56</v>
      </c>
      <c r="J1179">
        <v>81</v>
      </c>
      <c r="K1179">
        <v>380</v>
      </c>
      <c r="L1179">
        <v>423</v>
      </c>
      <c r="M1179">
        <v>366</v>
      </c>
      <c r="N1179">
        <v>363</v>
      </c>
      <c r="O1179">
        <v>642</v>
      </c>
      <c r="P1179">
        <v>693</v>
      </c>
      <c r="Q1179">
        <v>664</v>
      </c>
      <c r="R1179">
        <v>372</v>
      </c>
      <c r="S1179">
        <v>798</v>
      </c>
      <c r="T1179">
        <v>252</v>
      </c>
      <c r="U1179">
        <v>198</v>
      </c>
      <c r="V1179">
        <v>1236</v>
      </c>
      <c r="W1179">
        <v>596</v>
      </c>
      <c r="X1179">
        <v>197</v>
      </c>
      <c r="Y1179">
        <v>279</v>
      </c>
      <c r="Z1179">
        <v>151</v>
      </c>
      <c r="AA1179">
        <v>112</v>
      </c>
    </row>
    <row r="1180" spans="1:27">
      <c r="A1180" s="2">
        <v>43548</v>
      </c>
      <c r="B1180">
        <v>299</v>
      </c>
      <c r="C1180">
        <v>361</v>
      </c>
      <c r="D1180">
        <v>91</v>
      </c>
      <c r="E1180">
        <v>273</v>
      </c>
      <c r="F1180">
        <v>386</v>
      </c>
      <c r="G1180">
        <v>30</v>
      </c>
      <c r="H1180">
        <v>66</v>
      </c>
      <c r="I1180">
        <v>23</v>
      </c>
      <c r="J1180">
        <v>98</v>
      </c>
      <c r="K1180">
        <v>294</v>
      </c>
      <c r="L1180">
        <v>376</v>
      </c>
      <c r="M1180">
        <v>352</v>
      </c>
      <c r="N1180">
        <v>468</v>
      </c>
      <c r="O1180">
        <v>580</v>
      </c>
      <c r="P1180">
        <v>699</v>
      </c>
      <c r="Q1180">
        <v>713</v>
      </c>
      <c r="R1180">
        <v>436</v>
      </c>
      <c r="S1180">
        <v>919</v>
      </c>
      <c r="T1180">
        <v>262</v>
      </c>
      <c r="U1180">
        <v>199</v>
      </c>
      <c r="V1180">
        <v>1356</v>
      </c>
      <c r="W1180">
        <v>737</v>
      </c>
      <c r="X1180">
        <v>274</v>
      </c>
      <c r="Y1180">
        <v>299</v>
      </c>
      <c r="Z1180">
        <v>141</v>
      </c>
      <c r="AA1180">
        <v>116</v>
      </c>
    </row>
    <row r="1181" spans="1:27">
      <c r="A1181" s="2">
        <v>43549</v>
      </c>
      <c r="B1181">
        <v>526</v>
      </c>
      <c r="C1181">
        <v>352</v>
      </c>
      <c r="D1181">
        <v>134</v>
      </c>
      <c r="E1181">
        <v>918</v>
      </c>
      <c r="F1181">
        <v>706</v>
      </c>
      <c r="G1181">
        <v>136</v>
      </c>
      <c r="H1181">
        <v>108</v>
      </c>
      <c r="I1181">
        <v>12</v>
      </c>
      <c r="J1181">
        <v>262</v>
      </c>
      <c r="K1181">
        <v>712</v>
      </c>
      <c r="L1181">
        <v>362</v>
      </c>
      <c r="M1181">
        <v>465</v>
      </c>
      <c r="N1181">
        <v>987</v>
      </c>
      <c r="O1181">
        <v>351</v>
      </c>
      <c r="P1181">
        <v>1683</v>
      </c>
      <c r="Q1181">
        <v>991</v>
      </c>
      <c r="R1181">
        <v>322</v>
      </c>
      <c r="S1181">
        <v>1477</v>
      </c>
      <c r="T1181">
        <v>230</v>
      </c>
      <c r="U1181">
        <v>555</v>
      </c>
      <c r="V1181">
        <v>1540</v>
      </c>
      <c r="W1181">
        <v>828</v>
      </c>
      <c r="X1181">
        <v>198</v>
      </c>
      <c r="Y1181">
        <v>136</v>
      </c>
      <c r="Z1181">
        <v>376</v>
      </c>
      <c r="AA1181">
        <v>171</v>
      </c>
    </row>
    <row r="1182" spans="1:27">
      <c r="A1182" s="2">
        <v>43550</v>
      </c>
      <c r="B1182">
        <v>570</v>
      </c>
      <c r="C1182">
        <v>374</v>
      </c>
      <c r="D1182">
        <v>173</v>
      </c>
      <c r="E1182">
        <v>998</v>
      </c>
      <c r="F1182">
        <v>733</v>
      </c>
      <c r="G1182">
        <v>117</v>
      </c>
      <c r="H1182">
        <v>121</v>
      </c>
      <c r="I1182">
        <v>47</v>
      </c>
      <c r="J1182">
        <v>290</v>
      </c>
      <c r="K1182">
        <v>798</v>
      </c>
      <c r="L1182">
        <v>437</v>
      </c>
      <c r="M1182">
        <v>550</v>
      </c>
      <c r="N1182">
        <v>1007</v>
      </c>
      <c r="O1182">
        <v>401</v>
      </c>
      <c r="P1182">
        <v>1702</v>
      </c>
      <c r="Q1182">
        <v>1018</v>
      </c>
      <c r="R1182">
        <v>311</v>
      </c>
      <c r="S1182">
        <v>1530</v>
      </c>
      <c r="T1182">
        <v>254</v>
      </c>
      <c r="U1182">
        <v>625</v>
      </c>
      <c r="V1182">
        <v>1924</v>
      </c>
      <c r="W1182">
        <v>856</v>
      </c>
      <c r="X1182">
        <v>123</v>
      </c>
      <c r="Y1182">
        <v>199</v>
      </c>
      <c r="Z1182">
        <v>355</v>
      </c>
      <c r="AA1182">
        <v>165</v>
      </c>
    </row>
    <row r="1183" spans="1:27">
      <c r="A1183" s="2">
        <v>43551</v>
      </c>
      <c r="B1183">
        <v>488</v>
      </c>
      <c r="C1183">
        <v>353</v>
      </c>
      <c r="D1183">
        <v>142</v>
      </c>
      <c r="E1183">
        <v>934</v>
      </c>
      <c r="F1183">
        <v>629</v>
      </c>
      <c r="G1183">
        <v>128</v>
      </c>
      <c r="H1183">
        <v>96</v>
      </c>
      <c r="I1183">
        <v>38</v>
      </c>
      <c r="J1183">
        <v>299</v>
      </c>
      <c r="K1183">
        <v>706</v>
      </c>
      <c r="L1183">
        <v>493</v>
      </c>
      <c r="M1183">
        <v>529</v>
      </c>
      <c r="N1183">
        <v>965</v>
      </c>
      <c r="O1183">
        <v>395</v>
      </c>
      <c r="P1183">
        <v>1690</v>
      </c>
      <c r="Q1183">
        <v>943</v>
      </c>
      <c r="R1183">
        <v>322</v>
      </c>
      <c r="S1183">
        <v>1531</v>
      </c>
      <c r="T1183">
        <v>266</v>
      </c>
      <c r="U1183">
        <v>584</v>
      </c>
      <c r="V1183">
        <v>1554</v>
      </c>
      <c r="W1183">
        <v>913</v>
      </c>
      <c r="X1183">
        <v>179</v>
      </c>
      <c r="Y1183">
        <v>124</v>
      </c>
      <c r="Z1183">
        <v>378</v>
      </c>
      <c r="AA1183">
        <v>175</v>
      </c>
    </row>
    <row r="1184" spans="1:27">
      <c r="A1184" s="2">
        <v>43552</v>
      </c>
      <c r="B1184">
        <v>387</v>
      </c>
      <c r="C1184">
        <v>233</v>
      </c>
      <c r="D1184">
        <v>94</v>
      </c>
      <c r="E1184">
        <v>732</v>
      </c>
      <c r="F1184">
        <v>534</v>
      </c>
      <c r="G1184">
        <v>110</v>
      </c>
      <c r="H1184">
        <v>127</v>
      </c>
      <c r="I1184">
        <v>54</v>
      </c>
      <c r="J1184">
        <v>215</v>
      </c>
      <c r="K1184">
        <v>551</v>
      </c>
      <c r="L1184">
        <v>256</v>
      </c>
      <c r="M1184">
        <v>366</v>
      </c>
      <c r="N1184">
        <v>664</v>
      </c>
      <c r="O1184">
        <v>261</v>
      </c>
      <c r="P1184">
        <v>1259</v>
      </c>
      <c r="Q1184">
        <v>668</v>
      </c>
      <c r="R1184">
        <v>164</v>
      </c>
      <c r="S1184">
        <v>1049</v>
      </c>
      <c r="T1184">
        <v>173</v>
      </c>
      <c r="U1184">
        <v>466</v>
      </c>
      <c r="V1184">
        <v>1157</v>
      </c>
      <c r="W1184">
        <v>907</v>
      </c>
      <c r="X1184">
        <v>76</v>
      </c>
      <c r="Y1184">
        <v>86</v>
      </c>
      <c r="Z1184">
        <v>282</v>
      </c>
      <c r="AA1184">
        <v>141</v>
      </c>
    </row>
    <row r="1185" spans="1:27">
      <c r="A1185" s="2">
        <v>43553</v>
      </c>
      <c r="B1185">
        <v>352</v>
      </c>
      <c r="C1185">
        <v>296</v>
      </c>
      <c r="D1185">
        <v>110</v>
      </c>
      <c r="E1185">
        <v>741</v>
      </c>
      <c r="F1185">
        <v>512</v>
      </c>
      <c r="G1185">
        <v>125</v>
      </c>
      <c r="H1185">
        <v>102</v>
      </c>
      <c r="I1185">
        <v>49</v>
      </c>
      <c r="J1185">
        <v>220</v>
      </c>
      <c r="K1185">
        <v>612</v>
      </c>
      <c r="L1185">
        <v>314</v>
      </c>
      <c r="M1185">
        <v>423</v>
      </c>
      <c r="N1185">
        <v>750</v>
      </c>
      <c r="O1185">
        <v>288</v>
      </c>
      <c r="P1185">
        <v>1280</v>
      </c>
      <c r="Q1185">
        <v>690</v>
      </c>
      <c r="R1185">
        <v>187</v>
      </c>
      <c r="S1185">
        <v>1124</v>
      </c>
      <c r="T1185">
        <v>191</v>
      </c>
      <c r="U1185">
        <v>444</v>
      </c>
      <c r="V1185">
        <v>1345</v>
      </c>
      <c r="W1185">
        <v>731</v>
      </c>
      <c r="X1185">
        <v>190</v>
      </c>
      <c r="Y1185">
        <v>98</v>
      </c>
      <c r="Z1185">
        <v>295</v>
      </c>
      <c r="AA1185">
        <v>192</v>
      </c>
    </row>
    <row r="1186" spans="1:27">
      <c r="A1186" s="2">
        <v>43554</v>
      </c>
      <c r="B1186">
        <v>179</v>
      </c>
      <c r="C1186">
        <v>344</v>
      </c>
      <c r="D1186">
        <v>163</v>
      </c>
      <c r="E1186">
        <v>320</v>
      </c>
      <c r="F1186">
        <v>277</v>
      </c>
      <c r="G1186">
        <v>48</v>
      </c>
      <c r="H1186">
        <v>105</v>
      </c>
      <c r="I1186">
        <v>48</v>
      </c>
      <c r="J1186">
        <v>86</v>
      </c>
      <c r="K1186">
        <v>318</v>
      </c>
      <c r="L1186">
        <v>306</v>
      </c>
      <c r="M1186">
        <v>368</v>
      </c>
      <c r="N1186">
        <v>386</v>
      </c>
      <c r="O1186">
        <v>531</v>
      </c>
      <c r="P1186">
        <v>564</v>
      </c>
      <c r="Q1186">
        <v>668</v>
      </c>
      <c r="R1186">
        <v>308</v>
      </c>
      <c r="S1186">
        <v>769</v>
      </c>
      <c r="T1186">
        <v>226</v>
      </c>
      <c r="U1186">
        <v>169</v>
      </c>
      <c r="V1186">
        <v>1122</v>
      </c>
      <c r="W1186">
        <v>613</v>
      </c>
      <c r="X1186">
        <v>186</v>
      </c>
      <c r="Y1186">
        <v>339</v>
      </c>
      <c r="Z1186">
        <v>141</v>
      </c>
      <c r="AA1186">
        <v>84</v>
      </c>
    </row>
    <row r="1187" spans="1:27">
      <c r="A1187" s="2">
        <v>43555</v>
      </c>
      <c r="B1187">
        <v>237</v>
      </c>
      <c r="C1187">
        <v>341</v>
      </c>
      <c r="D1187">
        <v>111</v>
      </c>
      <c r="E1187">
        <v>300</v>
      </c>
      <c r="F1187">
        <v>291</v>
      </c>
      <c r="G1187">
        <v>47</v>
      </c>
      <c r="H1187">
        <v>87</v>
      </c>
      <c r="I1187">
        <v>70</v>
      </c>
      <c r="J1187">
        <v>95</v>
      </c>
      <c r="K1187">
        <v>306</v>
      </c>
      <c r="L1187">
        <v>427</v>
      </c>
      <c r="M1187">
        <v>380</v>
      </c>
      <c r="N1187">
        <v>394</v>
      </c>
      <c r="O1187">
        <v>564</v>
      </c>
      <c r="P1187">
        <v>652</v>
      </c>
      <c r="Q1187">
        <v>714</v>
      </c>
      <c r="R1187">
        <v>319</v>
      </c>
      <c r="S1187">
        <v>815</v>
      </c>
      <c r="T1187">
        <v>247</v>
      </c>
      <c r="U1187">
        <v>157</v>
      </c>
      <c r="V1187">
        <v>1109</v>
      </c>
      <c r="W1187">
        <v>752</v>
      </c>
      <c r="X1187">
        <v>157</v>
      </c>
      <c r="Y1187">
        <v>301</v>
      </c>
      <c r="Z1187">
        <v>105</v>
      </c>
      <c r="AA1187">
        <v>51</v>
      </c>
    </row>
    <row r="1188" spans="1:27">
      <c r="A1188" s="2">
        <v>43556</v>
      </c>
      <c r="B1188">
        <v>237</v>
      </c>
      <c r="C1188">
        <v>112</v>
      </c>
      <c r="D1188">
        <v>54</v>
      </c>
      <c r="E1188">
        <v>361</v>
      </c>
      <c r="F1188">
        <v>298</v>
      </c>
      <c r="G1188">
        <v>76</v>
      </c>
      <c r="H1188">
        <v>89</v>
      </c>
      <c r="I1188">
        <v>51</v>
      </c>
      <c r="J1188">
        <v>126</v>
      </c>
      <c r="K1188">
        <v>254</v>
      </c>
      <c r="L1188">
        <v>149</v>
      </c>
      <c r="M1188">
        <v>151</v>
      </c>
      <c r="N1188">
        <v>433</v>
      </c>
      <c r="O1188">
        <v>97</v>
      </c>
      <c r="P1188">
        <v>735</v>
      </c>
      <c r="Q1188">
        <v>437</v>
      </c>
      <c r="R1188">
        <v>98</v>
      </c>
      <c r="S1188">
        <v>611</v>
      </c>
      <c r="T1188">
        <v>90</v>
      </c>
      <c r="U1188">
        <v>223</v>
      </c>
      <c r="V1188">
        <v>655</v>
      </c>
      <c r="W1188">
        <v>837</v>
      </c>
      <c r="X1188">
        <v>62</v>
      </c>
      <c r="Y1188">
        <v>30</v>
      </c>
      <c r="Z1188">
        <v>168</v>
      </c>
      <c r="AA1188">
        <v>72</v>
      </c>
    </row>
    <row r="1189" spans="1:27">
      <c r="A1189" s="2">
        <v>43557</v>
      </c>
      <c r="B1189">
        <v>459</v>
      </c>
      <c r="C1189">
        <v>356</v>
      </c>
      <c r="D1189">
        <v>174</v>
      </c>
      <c r="E1189">
        <v>888</v>
      </c>
      <c r="F1189">
        <v>648</v>
      </c>
      <c r="G1189">
        <v>129</v>
      </c>
      <c r="H1189">
        <v>109</v>
      </c>
      <c r="I1189">
        <v>37</v>
      </c>
      <c r="J1189">
        <v>259</v>
      </c>
      <c r="K1189">
        <v>665</v>
      </c>
      <c r="L1189">
        <v>359</v>
      </c>
      <c r="M1189">
        <v>524</v>
      </c>
      <c r="N1189">
        <v>939</v>
      </c>
      <c r="O1189">
        <v>363</v>
      </c>
      <c r="P1189">
        <v>1571</v>
      </c>
      <c r="Q1189">
        <v>900</v>
      </c>
      <c r="R1189">
        <v>290</v>
      </c>
      <c r="S1189">
        <v>1437</v>
      </c>
      <c r="T1189">
        <v>236</v>
      </c>
      <c r="U1189">
        <v>513</v>
      </c>
      <c r="V1189">
        <v>1589</v>
      </c>
      <c r="W1189">
        <v>840</v>
      </c>
      <c r="X1189">
        <v>90</v>
      </c>
      <c r="Y1189">
        <v>152</v>
      </c>
      <c r="Z1189">
        <v>350</v>
      </c>
      <c r="AA1189">
        <v>168</v>
      </c>
    </row>
    <row r="1190" spans="1:27">
      <c r="A1190" s="2">
        <v>43558</v>
      </c>
      <c r="B1190">
        <v>396</v>
      </c>
      <c r="C1190">
        <v>331</v>
      </c>
      <c r="D1190">
        <v>145</v>
      </c>
      <c r="E1190">
        <v>865</v>
      </c>
      <c r="F1190">
        <v>593</v>
      </c>
      <c r="G1190">
        <v>100</v>
      </c>
      <c r="H1190">
        <v>63</v>
      </c>
      <c r="I1190">
        <v>28</v>
      </c>
      <c r="J1190">
        <v>236</v>
      </c>
      <c r="K1190">
        <v>685</v>
      </c>
      <c r="L1190">
        <v>415</v>
      </c>
      <c r="M1190">
        <v>503</v>
      </c>
      <c r="N1190">
        <v>851</v>
      </c>
      <c r="O1190">
        <v>331</v>
      </c>
      <c r="P1190">
        <v>1529</v>
      </c>
      <c r="Q1190">
        <v>817</v>
      </c>
      <c r="R1190">
        <v>218</v>
      </c>
      <c r="S1190">
        <v>1365</v>
      </c>
      <c r="T1190">
        <v>255</v>
      </c>
      <c r="U1190">
        <v>521</v>
      </c>
      <c r="V1190">
        <v>1535</v>
      </c>
      <c r="W1190">
        <v>903</v>
      </c>
      <c r="X1190">
        <v>85</v>
      </c>
      <c r="Y1190">
        <v>110</v>
      </c>
      <c r="Z1190">
        <v>308</v>
      </c>
      <c r="AA1190">
        <v>179</v>
      </c>
    </row>
    <row r="1191" spans="1:27">
      <c r="A1191" s="2">
        <v>43559</v>
      </c>
      <c r="B1191">
        <v>394</v>
      </c>
      <c r="C1191">
        <v>338</v>
      </c>
      <c r="D1191">
        <v>169</v>
      </c>
      <c r="E1191">
        <v>896</v>
      </c>
      <c r="F1191">
        <v>696</v>
      </c>
      <c r="G1191">
        <v>115</v>
      </c>
      <c r="H1191">
        <v>113</v>
      </c>
      <c r="I1191">
        <v>62</v>
      </c>
      <c r="J1191">
        <v>246</v>
      </c>
      <c r="K1191">
        <v>698</v>
      </c>
      <c r="L1191">
        <v>377</v>
      </c>
      <c r="M1191">
        <v>482</v>
      </c>
      <c r="N1191">
        <v>859</v>
      </c>
      <c r="O1191">
        <v>392</v>
      </c>
      <c r="P1191">
        <v>1547</v>
      </c>
      <c r="Q1191">
        <v>902</v>
      </c>
      <c r="R1191">
        <v>290</v>
      </c>
      <c r="S1191">
        <v>1425</v>
      </c>
      <c r="T1191">
        <v>249</v>
      </c>
      <c r="U1191">
        <v>493</v>
      </c>
      <c r="V1191">
        <v>1586</v>
      </c>
      <c r="W1191">
        <v>760</v>
      </c>
      <c r="X1191">
        <v>86</v>
      </c>
      <c r="Y1191">
        <v>149</v>
      </c>
      <c r="Z1191">
        <v>313</v>
      </c>
      <c r="AA1191">
        <v>178</v>
      </c>
    </row>
    <row r="1192" spans="1:27">
      <c r="A1192" s="2">
        <v>43560</v>
      </c>
      <c r="B1192">
        <v>359</v>
      </c>
      <c r="C1192">
        <v>330</v>
      </c>
      <c r="D1192">
        <v>148</v>
      </c>
      <c r="E1192">
        <v>746</v>
      </c>
      <c r="F1192">
        <v>598</v>
      </c>
      <c r="G1192">
        <v>119</v>
      </c>
      <c r="H1192">
        <v>113</v>
      </c>
      <c r="I1192">
        <v>55</v>
      </c>
      <c r="J1192">
        <v>226</v>
      </c>
      <c r="K1192">
        <v>611</v>
      </c>
      <c r="L1192">
        <v>375</v>
      </c>
      <c r="M1192">
        <v>507</v>
      </c>
      <c r="N1192">
        <v>837</v>
      </c>
      <c r="O1192">
        <v>314</v>
      </c>
      <c r="P1192">
        <v>1421</v>
      </c>
      <c r="Q1192">
        <v>845</v>
      </c>
      <c r="R1192">
        <v>229</v>
      </c>
      <c r="S1192">
        <v>1268</v>
      </c>
      <c r="T1192">
        <v>222</v>
      </c>
      <c r="U1192">
        <v>473</v>
      </c>
      <c r="V1192">
        <v>1426</v>
      </c>
      <c r="W1192">
        <v>696</v>
      </c>
      <c r="X1192">
        <v>117</v>
      </c>
      <c r="Y1192">
        <v>145</v>
      </c>
      <c r="Z1192">
        <v>289</v>
      </c>
      <c r="AA1192">
        <v>171</v>
      </c>
    </row>
    <row r="1193" spans="1:27">
      <c r="A1193" s="2">
        <v>43561</v>
      </c>
      <c r="B1193">
        <v>59</v>
      </c>
      <c r="C1193">
        <v>71</v>
      </c>
      <c r="D1193">
        <v>42</v>
      </c>
      <c r="E1193">
        <v>113</v>
      </c>
      <c r="F1193">
        <v>66</v>
      </c>
      <c r="G1193">
        <v>33</v>
      </c>
      <c r="H1193">
        <v>81</v>
      </c>
      <c r="I1193">
        <v>46</v>
      </c>
      <c r="J1193">
        <v>46</v>
      </c>
      <c r="K1193">
        <v>125</v>
      </c>
      <c r="L1193">
        <v>74</v>
      </c>
      <c r="M1193">
        <v>116</v>
      </c>
      <c r="N1193">
        <v>77</v>
      </c>
      <c r="O1193">
        <v>142</v>
      </c>
      <c r="P1193">
        <v>163</v>
      </c>
      <c r="Q1193">
        <v>199</v>
      </c>
      <c r="R1193">
        <v>68</v>
      </c>
      <c r="S1193">
        <v>174</v>
      </c>
      <c r="T1193">
        <v>84</v>
      </c>
      <c r="U1193">
        <v>99</v>
      </c>
      <c r="V1193">
        <v>342</v>
      </c>
      <c r="W1193">
        <v>216</v>
      </c>
      <c r="X1193">
        <v>22</v>
      </c>
      <c r="Y1193">
        <v>42</v>
      </c>
      <c r="Z1193">
        <v>85</v>
      </c>
      <c r="AA1193">
        <v>63</v>
      </c>
    </row>
    <row r="1194" spans="1:27">
      <c r="A1194" s="2">
        <v>43562</v>
      </c>
      <c r="B1194">
        <v>296</v>
      </c>
      <c r="C1194">
        <v>435</v>
      </c>
      <c r="D1194">
        <v>168</v>
      </c>
      <c r="E1194">
        <v>368</v>
      </c>
      <c r="F1194">
        <v>374</v>
      </c>
      <c r="G1194">
        <v>40</v>
      </c>
      <c r="H1194">
        <v>79</v>
      </c>
      <c r="I1194">
        <v>8</v>
      </c>
      <c r="J1194">
        <v>63</v>
      </c>
      <c r="K1194">
        <v>371</v>
      </c>
      <c r="L1194">
        <v>423</v>
      </c>
      <c r="M1194">
        <v>512</v>
      </c>
      <c r="N1194">
        <v>385</v>
      </c>
      <c r="O1194">
        <v>682</v>
      </c>
      <c r="P1194">
        <v>807</v>
      </c>
      <c r="Q1194">
        <v>950</v>
      </c>
      <c r="R1194">
        <v>626</v>
      </c>
      <c r="S1194">
        <v>1021</v>
      </c>
      <c r="T1194">
        <v>309</v>
      </c>
      <c r="U1194">
        <v>163</v>
      </c>
      <c r="V1194">
        <v>1399</v>
      </c>
      <c r="W1194">
        <v>839</v>
      </c>
      <c r="X1194">
        <v>203</v>
      </c>
      <c r="Y1194">
        <v>366</v>
      </c>
      <c r="Z1194">
        <v>110</v>
      </c>
      <c r="AA1194">
        <v>109</v>
      </c>
    </row>
    <row r="1195" spans="1:27">
      <c r="A1195" s="2">
        <v>43563</v>
      </c>
      <c r="B1195">
        <v>440</v>
      </c>
      <c r="C1195">
        <v>267</v>
      </c>
      <c r="D1195">
        <v>141</v>
      </c>
      <c r="E1195">
        <v>871</v>
      </c>
      <c r="F1195">
        <v>691</v>
      </c>
      <c r="G1195">
        <v>108</v>
      </c>
      <c r="H1195">
        <v>85</v>
      </c>
      <c r="I1195">
        <v>57</v>
      </c>
      <c r="J1195">
        <v>228</v>
      </c>
      <c r="K1195">
        <v>672</v>
      </c>
      <c r="L1195">
        <v>347</v>
      </c>
      <c r="M1195">
        <v>407</v>
      </c>
      <c r="N1195">
        <v>909</v>
      </c>
      <c r="O1195">
        <v>355</v>
      </c>
      <c r="P1195">
        <v>1643</v>
      </c>
      <c r="Q1195">
        <v>925</v>
      </c>
      <c r="R1195">
        <v>305</v>
      </c>
      <c r="S1195">
        <v>1382</v>
      </c>
      <c r="T1195">
        <v>269</v>
      </c>
      <c r="U1195">
        <v>558</v>
      </c>
      <c r="V1195">
        <v>1476</v>
      </c>
      <c r="W1195">
        <v>707</v>
      </c>
      <c r="X1195">
        <v>91</v>
      </c>
      <c r="Y1195">
        <v>122</v>
      </c>
      <c r="Z1195">
        <v>347</v>
      </c>
      <c r="AA1195">
        <v>204</v>
      </c>
    </row>
    <row r="1196" spans="1:27">
      <c r="A1196" s="2">
        <v>43564</v>
      </c>
      <c r="B1196">
        <v>530</v>
      </c>
      <c r="C1196">
        <v>346</v>
      </c>
      <c r="D1196">
        <v>157</v>
      </c>
      <c r="E1196">
        <v>940</v>
      </c>
      <c r="F1196">
        <v>696</v>
      </c>
      <c r="G1196">
        <v>121</v>
      </c>
      <c r="H1196">
        <v>90</v>
      </c>
      <c r="I1196">
        <v>55</v>
      </c>
      <c r="J1196">
        <v>223</v>
      </c>
      <c r="K1196">
        <v>789</v>
      </c>
      <c r="L1196">
        <v>388</v>
      </c>
      <c r="M1196">
        <v>517</v>
      </c>
      <c r="N1196">
        <v>926</v>
      </c>
      <c r="O1196">
        <v>438</v>
      </c>
      <c r="P1196">
        <v>1615</v>
      </c>
      <c r="Q1196">
        <v>925</v>
      </c>
      <c r="R1196">
        <v>340</v>
      </c>
      <c r="S1196">
        <v>1497</v>
      </c>
      <c r="T1196">
        <v>316</v>
      </c>
      <c r="U1196">
        <v>560</v>
      </c>
      <c r="V1196">
        <v>1769</v>
      </c>
      <c r="W1196">
        <v>785</v>
      </c>
      <c r="X1196">
        <v>112</v>
      </c>
      <c r="Y1196">
        <v>160</v>
      </c>
      <c r="Z1196">
        <v>306</v>
      </c>
      <c r="AA1196">
        <v>179</v>
      </c>
    </row>
    <row r="1197" spans="1:27">
      <c r="A1197" s="2">
        <v>43565</v>
      </c>
      <c r="B1197">
        <v>499</v>
      </c>
      <c r="C1197">
        <v>325</v>
      </c>
      <c r="D1197">
        <v>161</v>
      </c>
      <c r="E1197">
        <v>946</v>
      </c>
      <c r="F1197">
        <v>661</v>
      </c>
      <c r="G1197">
        <v>110</v>
      </c>
      <c r="H1197">
        <v>100</v>
      </c>
      <c r="I1197">
        <v>45</v>
      </c>
      <c r="J1197">
        <v>220</v>
      </c>
      <c r="K1197">
        <v>675</v>
      </c>
      <c r="L1197">
        <v>387</v>
      </c>
      <c r="M1197">
        <v>571</v>
      </c>
      <c r="N1197">
        <v>885</v>
      </c>
      <c r="O1197">
        <v>388</v>
      </c>
      <c r="P1197">
        <v>1639</v>
      </c>
      <c r="Q1197">
        <v>980</v>
      </c>
      <c r="R1197">
        <v>327</v>
      </c>
      <c r="S1197">
        <v>1414</v>
      </c>
      <c r="T1197">
        <v>281</v>
      </c>
      <c r="U1197">
        <v>551</v>
      </c>
      <c r="V1197">
        <v>1586</v>
      </c>
      <c r="W1197">
        <v>786</v>
      </c>
      <c r="X1197">
        <v>119</v>
      </c>
      <c r="Y1197">
        <v>166</v>
      </c>
      <c r="Z1197">
        <v>360</v>
      </c>
      <c r="AA1197">
        <v>154</v>
      </c>
    </row>
    <row r="1198" spans="1:27">
      <c r="A1198" s="2">
        <v>43566</v>
      </c>
      <c r="B1198">
        <v>410</v>
      </c>
      <c r="C1198">
        <v>264</v>
      </c>
      <c r="D1198">
        <v>113</v>
      </c>
      <c r="E1198">
        <v>665</v>
      </c>
      <c r="F1198">
        <v>535</v>
      </c>
      <c r="G1198">
        <v>115</v>
      </c>
      <c r="H1198">
        <v>75</v>
      </c>
      <c r="I1198">
        <v>21</v>
      </c>
      <c r="J1198">
        <v>208</v>
      </c>
      <c r="K1198">
        <v>551</v>
      </c>
      <c r="L1198">
        <v>263</v>
      </c>
      <c r="M1198">
        <v>398</v>
      </c>
      <c r="N1198">
        <v>686</v>
      </c>
      <c r="O1198">
        <v>216</v>
      </c>
      <c r="P1198">
        <v>1175</v>
      </c>
      <c r="Q1198">
        <v>652</v>
      </c>
      <c r="R1198">
        <v>206</v>
      </c>
      <c r="S1198">
        <v>1000</v>
      </c>
      <c r="T1198">
        <v>137</v>
      </c>
      <c r="U1198">
        <v>426</v>
      </c>
      <c r="V1198">
        <v>1159</v>
      </c>
      <c r="W1198">
        <v>528</v>
      </c>
      <c r="X1198">
        <v>37</v>
      </c>
      <c r="Y1198">
        <v>78</v>
      </c>
      <c r="Z1198">
        <v>295</v>
      </c>
      <c r="AA1198">
        <v>166</v>
      </c>
    </row>
    <row r="1199" spans="1:27">
      <c r="A1199" s="2">
        <v>43567</v>
      </c>
      <c r="B1199">
        <v>327</v>
      </c>
      <c r="C1199">
        <v>305</v>
      </c>
      <c r="D1199">
        <v>105</v>
      </c>
      <c r="E1199">
        <v>631</v>
      </c>
      <c r="F1199">
        <v>412</v>
      </c>
      <c r="G1199">
        <v>101</v>
      </c>
      <c r="H1199">
        <v>93</v>
      </c>
      <c r="I1199">
        <v>22</v>
      </c>
      <c r="J1199">
        <v>192</v>
      </c>
      <c r="K1199">
        <v>432</v>
      </c>
      <c r="L1199">
        <v>212</v>
      </c>
      <c r="M1199">
        <v>395</v>
      </c>
      <c r="N1199">
        <v>577</v>
      </c>
      <c r="O1199">
        <v>183</v>
      </c>
      <c r="P1199">
        <v>990</v>
      </c>
      <c r="Q1199">
        <v>507</v>
      </c>
      <c r="R1199">
        <v>209</v>
      </c>
      <c r="S1199">
        <v>896</v>
      </c>
      <c r="T1199">
        <v>130</v>
      </c>
      <c r="U1199">
        <v>404</v>
      </c>
      <c r="V1199">
        <v>1015</v>
      </c>
      <c r="W1199">
        <v>558</v>
      </c>
      <c r="X1199">
        <v>30</v>
      </c>
      <c r="Y1199">
        <v>54</v>
      </c>
      <c r="Z1199">
        <v>270</v>
      </c>
      <c r="AA1199">
        <v>173</v>
      </c>
    </row>
    <row r="1200" spans="1:27">
      <c r="A1200" s="2">
        <v>43568</v>
      </c>
      <c r="B1200">
        <v>133</v>
      </c>
      <c r="C1200">
        <v>416</v>
      </c>
      <c r="D1200">
        <v>152</v>
      </c>
      <c r="E1200">
        <v>312</v>
      </c>
      <c r="F1200">
        <v>282</v>
      </c>
      <c r="G1200">
        <v>46</v>
      </c>
      <c r="H1200">
        <v>77</v>
      </c>
      <c r="I1200">
        <v>51</v>
      </c>
      <c r="J1200">
        <v>67</v>
      </c>
      <c r="K1200">
        <v>348</v>
      </c>
      <c r="L1200">
        <v>352</v>
      </c>
      <c r="M1200">
        <v>423</v>
      </c>
      <c r="N1200">
        <v>334</v>
      </c>
      <c r="O1200">
        <v>499</v>
      </c>
      <c r="P1200">
        <v>602</v>
      </c>
      <c r="Q1200">
        <v>787</v>
      </c>
      <c r="R1200">
        <v>404</v>
      </c>
      <c r="S1200">
        <v>944</v>
      </c>
      <c r="T1200">
        <v>239</v>
      </c>
      <c r="U1200">
        <v>192</v>
      </c>
      <c r="V1200">
        <v>1299</v>
      </c>
      <c r="W1200">
        <v>801</v>
      </c>
      <c r="X1200">
        <v>225</v>
      </c>
      <c r="Y1200">
        <v>261</v>
      </c>
      <c r="Z1200">
        <v>138</v>
      </c>
      <c r="AA1200">
        <v>128</v>
      </c>
    </row>
    <row r="1201" spans="1:27">
      <c r="A1201" s="2">
        <v>43569</v>
      </c>
      <c r="B1201">
        <v>222</v>
      </c>
      <c r="C1201">
        <v>322</v>
      </c>
      <c r="D1201">
        <v>114</v>
      </c>
      <c r="E1201">
        <v>261</v>
      </c>
      <c r="F1201">
        <v>280</v>
      </c>
      <c r="G1201">
        <v>34</v>
      </c>
      <c r="H1201">
        <v>77</v>
      </c>
      <c r="I1201">
        <v>34</v>
      </c>
      <c r="J1201">
        <v>59</v>
      </c>
      <c r="K1201">
        <v>259</v>
      </c>
      <c r="L1201">
        <v>379</v>
      </c>
      <c r="M1201">
        <v>405</v>
      </c>
      <c r="N1201">
        <v>288</v>
      </c>
      <c r="O1201">
        <v>531</v>
      </c>
      <c r="P1201">
        <v>572</v>
      </c>
      <c r="Q1201">
        <v>811</v>
      </c>
      <c r="R1201">
        <v>437</v>
      </c>
      <c r="S1201">
        <v>783</v>
      </c>
      <c r="T1201">
        <v>234</v>
      </c>
      <c r="U1201">
        <v>144</v>
      </c>
      <c r="V1201">
        <v>990</v>
      </c>
      <c r="W1201">
        <v>678</v>
      </c>
      <c r="X1201">
        <v>189</v>
      </c>
      <c r="Y1201">
        <v>266</v>
      </c>
      <c r="Z1201">
        <v>81</v>
      </c>
      <c r="AA1201">
        <v>91</v>
      </c>
    </row>
    <row r="1202" spans="1:27">
      <c r="A1202" s="2">
        <v>43570</v>
      </c>
      <c r="B1202">
        <v>457</v>
      </c>
      <c r="C1202">
        <v>300</v>
      </c>
      <c r="D1202">
        <v>117</v>
      </c>
      <c r="E1202">
        <v>709</v>
      </c>
      <c r="F1202">
        <v>585</v>
      </c>
      <c r="G1202">
        <v>92</v>
      </c>
      <c r="H1202">
        <v>107</v>
      </c>
      <c r="I1202">
        <v>16</v>
      </c>
      <c r="J1202">
        <v>230</v>
      </c>
      <c r="K1202">
        <v>582</v>
      </c>
      <c r="L1202">
        <v>369</v>
      </c>
      <c r="M1202">
        <v>355</v>
      </c>
      <c r="N1202">
        <v>910</v>
      </c>
      <c r="O1202">
        <v>360</v>
      </c>
      <c r="P1202">
        <v>1488</v>
      </c>
      <c r="Q1202">
        <v>874</v>
      </c>
      <c r="R1202">
        <v>318</v>
      </c>
      <c r="S1202">
        <v>1331</v>
      </c>
      <c r="T1202">
        <v>234</v>
      </c>
      <c r="U1202">
        <v>460</v>
      </c>
      <c r="V1202">
        <v>1440</v>
      </c>
      <c r="W1202">
        <v>756</v>
      </c>
      <c r="X1202">
        <v>234</v>
      </c>
      <c r="Y1202">
        <v>117</v>
      </c>
      <c r="Z1202">
        <v>320</v>
      </c>
      <c r="AA1202">
        <v>170</v>
      </c>
    </row>
    <row r="1203" spans="1:27">
      <c r="A1203" s="2">
        <v>43571</v>
      </c>
      <c r="B1203">
        <v>500</v>
      </c>
      <c r="C1203">
        <v>384</v>
      </c>
      <c r="D1203">
        <v>141</v>
      </c>
      <c r="E1203">
        <v>862</v>
      </c>
      <c r="F1203">
        <v>597</v>
      </c>
      <c r="G1203">
        <v>112</v>
      </c>
      <c r="H1203">
        <v>128</v>
      </c>
      <c r="I1203">
        <v>40</v>
      </c>
      <c r="J1203">
        <v>209</v>
      </c>
      <c r="K1203">
        <v>661</v>
      </c>
      <c r="L1203">
        <v>347</v>
      </c>
      <c r="M1203">
        <v>442</v>
      </c>
      <c r="N1203">
        <v>932</v>
      </c>
      <c r="O1203">
        <v>338</v>
      </c>
      <c r="P1203">
        <v>1449</v>
      </c>
      <c r="Q1203">
        <v>858</v>
      </c>
      <c r="R1203">
        <v>320</v>
      </c>
      <c r="S1203">
        <v>1434</v>
      </c>
      <c r="T1203">
        <v>265</v>
      </c>
      <c r="U1203">
        <v>444</v>
      </c>
      <c r="V1203">
        <v>1701</v>
      </c>
      <c r="W1203">
        <v>843</v>
      </c>
      <c r="X1203">
        <v>163</v>
      </c>
      <c r="Y1203">
        <v>174</v>
      </c>
      <c r="Z1203">
        <v>325</v>
      </c>
      <c r="AA1203">
        <v>178</v>
      </c>
    </row>
    <row r="1204" spans="1:27">
      <c r="A1204" s="2">
        <v>43572</v>
      </c>
      <c r="B1204">
        <v>454</v>
      </c>
      <c r="C1204">
        <v>325</v>
      </c>
      <c r="D1204">
        <v>139</v>
      </c>
      <c r="E1204">
        <v>778</v>
      </c>
      <c r="F1204">
        <v>544</v>
      </c>
      <c r="G1204">
        <v>97</v>
      </c>
      <c r="H1204">
        <v>99</v>
      </c>
      <c r="I1204">
        <v>62</v>
      </c>
      <c r="J1204">
        <v>215</v>
      </c>
      <c r="K1204">
        <v>608</v>
      </c>
      <c r="L1204">
        <v>454</v>
      </c>
      <c r="M1204">
        <v>490</v>
      </c>
      <c r="N1204">
        <v>898</v>
      </c>
      <c r="O1204">
        <v>314</v>
      </c>
      <c r="P1204">
        <v>1436</v>
      </c>
      <c r="Q1204">
        <v>839</v>
      </c>
      <c r="R1204">
        <v>303</v>
      </c>
      <c r="S1204">
        <v>1415</v>
      </c>
      <c r="T1204">
        <v>249</v>
      </c>
      <c r="U1204">
        <v>449</v>
      </c>
      <c r="V1204">
        <v>1627</v>
      </c>
      <c r="W1204">
        <v>839</v>
      </c>
      <c r="X1204">
        <v>131</v>
      </c>
      <c r="Y1204">
        <v>132</v>
      </c>
      <c r="Z1204">
        <v>316</v>
      </c>
      <c r="AA1204">
        <v>205</v>
      </c>
    </row>
    <row r="1205" spans="1:27">
      <c r="A1205" s="2">
        <v>43573</v>
      </c>
      <c r="B1205">
        <v>366</v>
      </c>
      <c r="C1205">
        <v>332</v>
      </c>
      <c r="D1205">
        <v>138</v>
      </c>
      <c r="E1205">
        <v>709</v>
      </c>
      <c r="F1205">
        <v>536</v>
      </c>
      <c r="G1205">
        <v>104</v>
      </c>
      <c r="H1205">
        <v>116</v>
      </c>
      <c r="I1205">
        <v>43</v>
      </c>
      <c r="J1205">
        <v>203</v>
      </c>
      <c r="K1205">
        <v>535</v>
      </c>
      <c r="L1205">
        <v>392</v>
      </c>
      <c r="M1205">
        <v>366</v>
      </c>
      <c r="N1205">
        <v>789</v>
      </c>
      <c r="O1205">
        <v>285</v>
      </c>
      <c r="P1205">
        <v>1251</v>
      </c>
      <c r="Q1205">
        <v>749</v>
      </c>
      <c r="R1205">
        <v>216</v>
      </c>
      <c r="S1205">
        <v>1232</v>
      </c>
      <c r="T1205">
        <v>197</v>
      </c>
      <c r="U1205">
        <v>400</v>
      </c>
      <c r="V1205">
        <v>1489</v>
      </c>
      <c r="W1205">
        <v>720</v>
      </c>
      <c r="X1205">
        <v>131</v>
      </c>
      <c r="Y1205">
        <v>122</v>
      </c>
      <c r="Z1205">
        <v>272</v>
      </c>
      <c r="AA1205">
        <v>150</v>
      </c>
    </row>
    <row r="1206" spans="1:27">
      <c r="A1206" s="2">
        <v>43574</v>
      </c>
      <c r="B1206">
        <v>260</v>
      </c>
      <c r="C1206">
        <v>438</v>
      </c>
      <c r="D1206">
        <v>125</v>
      </c>
      <c r="E1206">
        <v>218</v>
      </c>
      <c r="F1206">
        <v>343</v>
      </c>
      <c r="G1206">
        <v>31</v>
      </c>
      <c r="H1206">
        <v>58</v>
      </c>
      <c r="I1206">
        <v>30</v>
      </c>
      <c r="J1206">
        <v>51</v>
      </c>
      <c r="K1206">
        <v>197</v>
      </c>
      <c r="L1206">
        <v>364</v>
      </c>
      <c r="M1206">
        <v>314</v>
      </c>
      <c r="N1206">
        <v>443</v>
      </c>
      <c r="O1206">
        <v>535</v>
      </c>
      <c r="P1206">
        <v>605</v>
      </c>
      <c r="Q1206">
        <v>810</v>
      </c>
      <c r="R1206">
        <v>599</v>
      </c>
      <c r="S1206">
        <v>1044</v>
      </c>
      <c r="T1206">
        <v>293</v>
      </c>
      <c r="U1206">
        <v>162</v>
      </c>
      <c r="V1206">
        <v>1526</v>
      </c>
      <c r="W1206">
        <v>856</v>
      </c>
      <c r="X1206">
        <v>300</v>
      </c>
      <c r="Y1206">
        <v>262</v>
      </c>
      <c r="Z1206">
        <v>127</v>
      </c>
      <c r="AA1206">
        <v>97</v>
      </c>
    </row>
    <row r="1207" spans="1:27">
      <c r="A1207" s="2">
        <v>43575</v>
      </c>
      <c r="B1207">
        <v>193</v>
      </c>
      <c r="C1207">
        <v>239</v>
      </c>
      <c r="D1207">
        <v>100</v>
      </c>
      <c r="E1207">
        <v>196</v>
      </c>
      <c r="F1207">
        <v>261</v>
      </c>
      <c r="G1207">
        <v>26</v>
      </c>
      <c r="H1207">
        <v>75</v>
      </c>
      <c r="I1207">
        <v>31</v>
      </c>
      <c r="J1207">
        <v>41</v>
      </c>
      <c r="K1207">
        <v>249</v>
      </c>
      <c r="L1207">
        <v>324</v>
      </c>
      <c r="M1207">
        <v>261</v>
      </c>
      <c r="N1207">
        <v>346</v>
      </c>
      <c r="O1207">
        <v>466</v>
      </c>
      <c r="P1207">
        <v>458</v>
      </c>
      <c r="Q1207">
        <v>557</v>
      </c>
      <c r="R1207">
        <v>427</v>
      </c>
      <c r="S1207">
        <v>900</v>
      </c>
      <c r="T1207">
        <v>194</v>
      </c>
      <c r="U1207">
        <v>150</v>
      </c>
      <c r="V1207">
        <v>1147</v>
      </c>
      <c r="W1207">
        <v>751</v>
      </c>
      <c r="X1207">
        <v>233</v>
      </c>
      <c r="Y1207">
        <v>242</v>
      </c>
      <c r="Z1207">
        <v>79</v>
      </c>
      <c r="AA1207">
        <v>84</v>
      </c>
    </row>
    <row r="1208" spans="1:27">
      <c r="A1208" s="2">
        <v>43576</v>
      </c>
      <c r="B1208">
        <v>150</v>
      </c>
      <c r="C1208">
        <v>298</v>
      </c>
      <c r="D1208">
        <v>79</v>
      </c>
      <c r="E1208">
        <v>189</v>
      </c>
      <c r="F1208">
        <v>219</v>
      </c>
      <c r="G1208">
        <v>18</v>
      </c>
      <c r="H1208">
        <v>65</v>
      </c>
      <c r="I1208">
        <v>25</v>
      </c>
      <c r="J1208">
        <v>40</v>
      </c>
      <c r="K1208">
        <v>191</v>
      </c>
      <c r="L1208">
        <v>353</v>
      </c>
      <c r="M1208">
        <v>264</v>
      </c>
      <c r="N1208">
        <v>350</v>
      </c>
      <c r="O1208">
        <v>416</v>
      </c>
      <c r="P1208">
        <v>442</v>
      </c>
      <c r="Q1208">
        <v>695</v>
      </c>
      <c r="R1208">
        <v>512</v>
      </c>
      <c r="S1208">
        <v>800</v>
      </c>
      <c r="T1208">
        <v>231</v>
      </c>
      <c r="U1208">
        <v>130</v>
      </c>
      <c r="V1208">
        <v>1113</v>
      </c>
      <c r="W1208">
        <v>701</v>
      </c>
      <c r="X1208">
        <v>221</v>
      </c>
      <c r="Y1208">
        <v>219</v>
      </c>
      <c r="Z1208">
        <v>85</v>
      </c>
      <c r="AA1208">
        <v>96</v>
      </c>
    </row>
    <row r="1209" spans="1:27">
      <c r="A1209" s="2">
        <v>43577</v>
      </c>
      <c r="B1209">
        <v>53</v>
      </c>
      <c r="C1209">
        <v>81</v>
      </c>
      <c r="D1209">
        <v>43</v>
      </c>
      <c r="E1209">
        <v>95</v>
      </c>
      <c r="F1209">
        <v>53</v>
      </c>
      <c r="G1209">
        <v>19</v>
      </c>
      <c r="H1209">
        <v>44</v>
      </c>
      <c r="I1209">
        <v>31</v>
      </c>
      <c r="J1209">
        <v>31</v>
      </c>
      <c r="K1209">
        <v>124</v>
      </c>
      <c r="L1209">
        <v>154</v>
      </c>
      <c r="M1209">
        <v>142</v>
      </c>
      <c r="N1209">
        <v>144</v>
      </c>
      <c r="O1209">
        <v>93</v>
      </c>
      <c r="P1209">
        <v>117</v>
      </c>
      <c r="Q1209">
        <v>139</v>
      </c>
      <c r="R1209">
        <v>147</v>
      </c>
      <c r="S1209">
        <v>288</v>
      </c>
      <c r="T1209">
        <v>49</v>
      </c>
      <c r="U1209">
        <v>77</v>
      </c>
      <c r="V1209">
        <v>399</v>
      </c>
      <c r="W1209">
        <v>207</v>
      </c>
      <c r="X1209">
        <v>22</v>
      </c>
      <c r="Y1209">
        <v>68</v>
      </c>
      <c r="Z1209">
        <v>75</v>
      </c>
      <c r="AA1209">
        <v>36</v>
      </c>
    </row>
    <row r="1210" spans="1:27">
      <c r="A1210" s="2">
        <v>43578</v>
      </c>
      <c r="B1210">
        <v>187</v>
      </c>
      <c r="C1210">
        <v>178</v>
      </c>
      <c r="D1210">
        <v>104</v>
      </c>
      <c r="E1210">
        <v>426</v>
      </c>
      <c r="F1210">
        <v>307</v>
      </c>
      <c r="G1210">
        <v>65</v>
      </c>
      <c r="H1210">
        <v>78</v>
      </c>
      <c r="I1210">
        <v>23</v>
      </c>
      <c r="J1210">
        <v>121</v>
      </c>
      <c r="K1210">
        <v>365</v>
      </c>
      <c r="L1210">
        <v>250</v>
      </c>
      <c r="M1210">
        <v>243</v>
      </c>
      <c r="N1210">
        <v>441</v>
      </c>
      <c r="O1210">
        <v>229</v>
      </c>
      <c r="P1210">
        <v>716</v>
      </c>
      <c r="Q1210">
        <v>453</v>
      </c>
      <c r="R1210">
        <v>268</v>
      </c>
      <c r="S1210">
        <v>794</v>
      </c>
      <c r="T1210">
        <v>118</v>
      </c>
      <c r="U1210">
        <v>262</v>
      </c>
      <c r="V1210">
        <v>954</v>
      </c>
      <c r="W1210">
        <v>481</v>
      </c>
      <c r="X1210">
        <v>103</v>
      </c>
      <c r="Y1210">
        <v>67</v>
      </c>
      <c r="Z1210">
        <v>213</v>
      </c>
      <c r="AA1210">
        <v>109</v>
      </c>
    </row>
    <row r="1211" spans="1:27">
      <c r="A1211" s="2">
        <v>43579</v>
      </c>
      <c r="B1211">
        <v>211</v>
      </c>
      <c r="C1211">
        <v>233</v>
      </c>
      <c r="D1211">
        <v>138</v>
      </c>
      <c r="E1211">
        <v>548</v>
      </c>
      <c r="F1211">
        <v>375</v>
      </c>
      <c r="G1211">
        <v>72</v>
      </c>
      <c r="H1211">
        <v>95</v>
      </c>
      <c r="I1211">
        <v>36</v>
      </c>
      <c r="J1211">
        <v>129</v>
      </c>
      <c r="K1211">
        <v>434</v>
      </c>
      <c r="L1211">
        <v>340</v>
      </c>
      <c r="M1211">
        <v>357</v>
      </c>
      <c r="N1211">
        <v>564</v>
      </c>
      <c r="O1211">
        <v>274</v>
      </c>
      <c r="P1211">
        <v>957</v>
      </c>
      <c r="Q1211">
        <v>552</v>
      </c>
      <c r="R1211">
        <v>334</v>
      </c>
      <c r="S1211">
        <v>1010</v>
      </c>
      <c r="T1211">
        <v>137</v>
      </c>
      <c r="U1211">
        <v>339</v>
      </c>
      <c r="V1211">
        <v>1243</v>
      </c>
      <c r="W1211">
        <v>604</v>
      </c>
      <c r="X1211">
        <v>133</v>
      </c>
      <c r="Y1211">
        <v>143</v>
      </c>
      <c r="Z1211">
        <v>205</v>
      </c>
      <c r="AA1211">
        <v>125</v>
      </c>
    </row>
    <row r="1212" spans="1:27">
      <c r="A1212" s="2">
        <v>43580</v>
      </c>
      <c r="B1212">
        <v>257</v>
      </c>
      <c r="C1212">
        <v>437</v>
      </c>
      <c r="D1212">
        <v>133</v>
      </c>
      <c r="E1212">
        <v>406</v>
      </c>
      <c r="F1212">
        <v>326</v>
      </c>
      <c r="G1212">
        <v>35</v>
      </c>
      <c r="H1212">
        <v>91</v>
      </c>
      <c r="I1212">
        <v>54</v>
      </c>
      <c r="J1212">
        <v>57</v>
      </c>
      <c r="K1212">
        <v>364</v>
      </c>
      <c r="L1212">
        <v>346</v>
      </c>
      <c r="M1212">
        <v>390</v>
      </c>
      <c r="N1212">
        <v>444</v>
      </c>
      <c r="O1212">
        <v>521</v>
      </c>
      <c r="P1212">
        <v>708</v>
      </c>
      <c r="Q1212">
        <v>888</v>
      </c>
      <c r="R1212">
        <v>670</v>
      </c>
      <c r="S1212">
        <v>1009</v>
      </c>
      <c r="T1212">
        <v>300</v>
      </c>
      <c r="U1212">
        <v>187</v>
      </c>
      <c r="V1212">
        <v>1460</v>
      </c>
      <c r="W1212">
        <v>790</v>
      </c>
      <c r="X1212">
        <v>311</v>
      </c>
      <c r="Y1212">
        <v>325</v>
      </c>
      <c r="Z1212">
        <v>122</v>
      </c>
      <c r="AA1212">
        <v>110</v>
      </c>
    </row>
    <row r="1213" spans="1:27">
      <c r="A1213" s="2">
        <v>43581</v>
      </c>
      <c r="B1213">
        <v>273</v>
      </c>
      <c r="C1213">
        <v>228</v>
      </c>
      <c r="D1213">
        <v>101</v>
      </c>
      <c r="E1213">
        <v>477</v>
      </c>
      <c r="F1213">
        <v>342</v>
      </c>
      <c r="G1213">
        <v>63</v>
      </c>
      <c r="H1213">
        <v>96</v>
      </c>
      <c r="I1213">
        <v>37</v>
      </c>
      <c r="J1213">
        <v>144</v>
      </c>
      <c r="K1213">
        <v>392</v>
      </c>
      <c r="L1213">
        <v>233</v>
      </c>
      <c r="M1213">
        <v>290</v>
      </c>
      <c r="N1213">
        <v>495</v>
      </c>
      <c r="O1213">
        <v>216</v>
      </c>
      <c r="P1213">
        <v>815</v>
      </c>
      <c r="Q1213">
        <v>610</v>
      </c>
      <c r="R1213">
        <v>266</v>
      </c>
      <c r="S1213">
        <v>813</v>
      </c>
      <c r="T1213">
        <v>164</v>
      </c>
      <c r="U1213">
        <v>281</v>
      </c>
      <c r="V1213">
        <v>955</v>
      </c>
      <c r="W1213">
        <v>613</v>
      </c>
      <c r="X1213">
        <v>107</v>
      </c>
      <c r="Y1213">
        <v>96</v>
      </c>
      <c r="Z1213">
        <v>220</v>
      </c>
      <c r="AA1213">
        <v>109</v>
      </c>
    </row>
    <row r="1214" spans="1:27">
      <c r="A1214" s="2">
        <v>43582</v>
      </c>
      <c r="B1214">
        <v>200</v>
      </c>
      <c r="C1214">
        <v>407</v>
      </c>
      <c r="D1214">
        <v>144</v>
      </c>
      <c r="E1214">
        <v>302</v>
      </c>
      <c r="F1214">
        <v>261</v>
      </c>
      <c r="G1214">
        <v>46</v>
      </c>
      <c r="H1214">
        <v>57</v>
      </c>
      <c r="I1214">
        <v>18</v>
      </c>
      <c r="J1214">
        <v>79</v>
      </c>
      <c r="K1214">
        <v>328</v>
      </c>
      <c r="L1214">
        <v>362</v>
      </c>
      <c r="M1214">
        <v>407</v>
      </c>
      <c r="N1214">
        <v>432</v>
      </c>
      <c r="O1214">
        <v>639</v>
      </c>
      <c r="P1214">
        <v>630</v>
      </c>
      <c r="Q1214">
        <v>832</v>
      </c>
      <c r="R1214">
        <v>498</v>
      </c>
      <c r="S1214">
        <v>847</v>
      </c>
      <c r="T1214">
        <v>240</v>
      </c>
      <c r="U1214">
        <v>186</v>
      </c>
      <c r="V1214">
        <v>1192</v>
      </c>
      <c r="W1214">
        <v>797</v>
      </c>
      <c r="X1214">
        <v>196</v>
      </c>
      <c r="Y1214">
        <v>274</v>
      </c>
      <c r="Z1214">
        <v>120</v>
      </c>
      <c r="AA1214">
        <v>135</v>
      </c>
    </row>
    <row r="1215" spans="1:27">
      <c r="A1215" s="2">
        <v>43583</v>
      </c>
      <c r="B1215">
        <v>181</v>
      </c>
      <c r="C1215">
        <v>186</v>
      </c>
      <c r="D1215">
        <v>76</v>
      </c>
      <c r="E1215">
        <v>178</v>
      </c>
      <c r="F1215">
        <v>203</v>
      </c>
      <c r="G1215">
        <v>26</v>
      </c>
      <c r="H1215">
        <v>75</v>
      </c>
      <c r="I1215">
        <v>11</v>
      </c>
      <c r="J1215">
        <v>67</v>
      </c>
      <c r="K1215">
        <v>205</v>
      </c>
      <c r="L1215">
        <v>275</v>
      </c>
      <c r="M1215">
        <v>248</v>
      </c>
      <c r="N1215">
        <v>174</v>
      </c>
      <c r="O1215">
        <v>307</v>
      </c>
      <c r="P1215">
        <v>357</v>
      </c>
      <c r="Q1215">
        <v>441</v>
      </c>
      <c r="R1215">
        <v>313</v>
      </c>
      <c r="S1215">
        <v>496</v>
      </c>
      <c r="T1215">
        <v>158</v>
      </c>
      <c r="U1215">
        <v>110</v>
      </c>
      <c r="V1215">
        <v>744</v>
      </c>
      <c r="W1215">
        <v>307</v>
      </c>
      <c r="X1215">
        <v>138</v>
      </c>
      <c r="Y1215">
        <v>220</v>
      </c>
      <c r="Z1215">
        <v>67</v>
      </c>
      <c r="AA1215">
        <v>56</v>
      </c>
    </row>
    <row r="1216" spans="1:27">
      <c r="A1216" s="2">
        <v>43584</v>
      </c>
      <c r="B1216">
        <v>352</v>
      </c>
      <c r="C1216">
        <v>213</v>
      </c>
      <c r="D1216">
        <v>114</v>
      </c>
      <c r="E1216">
        <v>712</v>
      </c>
      <c r="F1216">
        <v>531</v>
      </c>
      <c r="G1216">
        <v>109</v>
      </c>
      <c r="H1216">
        <v>92</v>
      </c>
      <c r="I1216">
        <v>47</v>
      </c>
      <c r="J1216">
        <v>216</v>
      </c>
      <c r="K1216">
        <v>559</v>
      </c>
      <c r="L1216">
        <v>298</v>
      </c>
      <c r="M1216">
        <v>368</v>
      </c>
      <c r="N1216">
        <v>767</v>
      </c>
      <c r="O1216">
        <v>218</v>
      </c>
      <c r="P1216">
        <v>1309</v>
      </c>
      <c r="Q1216">
        <v>644</v>
      </c>
      <c r="R1216">
        <v>200</v>
      </c>
      <c r="S1216">
        <v>1090</v>
      </c>
      <c r="T1216">
        <v>156</v>
      </c>
      <c r="U1216">
        <v>455</v>
      </c>
      <c r="V1216">
        <v>1136</v>
      </c>
      <c r="W1216">
        <v>481</v>
      </c>
      <c r="X1216">
        <v>64</v>
      </c>
      <c r="Y1216">
        <v>69</v>
      </c>
      <c r="Z1216">
        <v>277</v>
      </c>
      <c r="AA1216">
        <v>134</v>
      </c>
    </row>
    <row r="1217" spans="1:27">
      <c r="A1217" s="2">
        <v>43585</v>
      </c>
      <c r="B1217">
        <v>474</v>
      </c>
      <c r="C1217">
        <v>289</v>
      </c>
      <c r="D1217">
        <v>173</v>
      </c>
      <c r="E1217">
        <v>866</v>
      </c>
      <c r="F1217">
        <v>598</v>
      </c>
      <c r="G1217">
        <v>113</v>
      </c>
      <c r="H1217">
        <v>103</v>
      </c>
      <c r="I1217">
        <v>69</v>
      </c>
      <c r="J1217">
        <v>222</v>
      </c>
      <c r="K1217">
        <v>686</v>
      </c>
      <c r="L1217">
        <v>446</v>
      </c>
      <c r="M1217">
        <v>445</v>
      </c>
      <c r="N1217">
        <v>766</v>
      </c>
      <c r="O1217">
        <v>316</v>
      </c>
      <c r="P1217">
        <v>1509</v>
      </c>
      <c r="Q1217">
        <v>876</v>
      </c>
      <c r="R1217">
        <v>275</v>
      </c>
      <c r="S1217">
        <v>1362</v>
      </c>
      <c r="T1217">
        <v>251</v>
      </c>
      <c r="U1217">
        <v>524</v>
      </c>
      <c r="V1217">
        <v>1532</v>
      </c>
      <c r="W1217">
        <v>670</v>
      </c>
      <c r="X1217">
        <v>61</v>
      </c>
      <c r="Y1217">
        <v>145</v>
      </c>
      <c r="Z1217">
        <v>302</v>
      </c>
      <c r="AA1217">
        <v>204</v>
      </c>
    </row>
    <row r="1218" spans="1:27">
      <c r="A1218" s="2">
        <v>43586</v>
      </c>
      <c r="B1218">
        <v>468</v>
      </c>
      <c r="C1218">
        <v>333</v>
      </c>
      <c r="D1218">
        <v>152</v>
      </c>
      <c r="E1218">
        <v>868</v>
      </c>
      <c r="F1218">
        <v>589</v>
      </c>
      <c r="G1218">
        <v>98</v>
      </c>
      <c r="H1218">
        <v>87</v>
      </c>
      <c r="I1218">
        <v>46</v>
      </c>
      <c r="J1218">
        <v>220</v>
      </c>
      <c r="K1218">
        <v>630</v>
      </c>
      <c r="L1218">
        <v>452</v>
      </c>
      <c r="M1218">
        <v>519</v>
      </c>
      <c r="N1218">
        <v>910</v>
      </c>
      <c r="O1218">
        <v>437</v>
      </c>
      <c r="P1218">
        <v>1519</v>
      </c>
      <c r="Q1218">
        <v>918</v>
      </c>
      <c r="R1218">
        <v>305</v>
      </c>
      <c r="S1218">
        <v>1355</v>
      </c>
      <c r="T1218">
        <v>271</v>
      </c>
      <c r="U1218">
        <v>510</v>
      </c>
      <c r="V1218">
        <v>1475</v>
      </c>
      <c r="W1218">
        <v>802</v>
      </c>
      <c r="X1218">
        <v>107</v>
      </c>
      <c r="Y1218">
        <v>135</v>
      </c>
      <c r="Z1218">
        <v>329</v>
      </c>
      <c r="AA1218">
        <v>170</v>
      </c>
    </row>
    <row r="1219" spans="1:27">
      <c r="A1219" s="2">
        <v>43587</v>
      </c>
      <c r="B1219">
        <v>467</v>
      </c>
      <c r="C1219">
        <v>345</v>
      </c>
      <c r="D1219">
        <v>163</v>
      </c>
      <c r="E1219">
        <v>828</v>
      </c>
      <c r="F1219">
        <v>598</v>
      </c>
      <c r="G1219">
        <v>104</v>
      </c>
      <c r="H1219">
        <v>96</v>
      </c>
      <c r="I1219">
        <v>49</v>
      </c>
      <c r="J1219">
        <v>210</v>
      </c>
      <c r="K1219">
        <v>616</v>
      </c>
      <c r="L1219">
        <v>360</v>
      </c>
      <c r="M1219">
        <v>510</v>
      </c>
      <c r="N1219">
        <v>857</v>
      </c>
      <c r="O1219">
        <v>298</v>
      </c>
      <c r="P1219">
        <v>1449</v>
      </c>
      <c r="Q1219">
        <v>834</v>
      </c>
      <c r="R1219">
        <v>358</v>
      </c>
      <c r="S1219">
        <v>1268</v>
      </c>
      <c r="T1219">
        <v>235</v>
      </c>
      <c r="U1219">
        <v>470</v>
      </c>
      <c r="V1219">
        <v>1481</v>
      </c>
      <c r="W1219">
        <v>713</v>
      </c>
      <c r="X1219">
        <v>80</v>
      </c>
      <c r="Y1219">
        <v>132</v>
      </c>
      <c r="Z1219">
        <v>284</v>
      </c>
      <c r="AA1219">
        <v>167</v>
      </c>
    </row>
    <row r="1220" spans="1:27">
      <c r="A1220" s="2">
        <v>43588</v>
      </c>
      <c r="B1220">
        <v>440</v>
      </c>
      <c r="C1220">
        <v>383</v>
      </c>
      <c r="D1220">
        <v>107</v>
      </c>
      <c r="E1220">
        <v>759</v>
      </c>
      <c r="F1220">
        <v>589</v>
      </c>
      <c r="G1220">
        <v>109</v>
      </c>
      <c r="H1220">
        <v>89</v>
      </c>
      <c r="I1220">
        <v>42</v>
      </c>
      <c r="J1220">
        <v>186</v>
      </c>
      <c r="K1220">
        <v>563</v>
      </c>
      <c r="L1220">
        <v>314</v>
      </c>
      <c r="M1220">
        <v>441</v>
      </c>
      <c r="N1220">
        <v>713</v>
      </c>
      <c r="O1220">
        <v>285</v>
      </c>
      <c r="P1220">
        <v>1315</v>
      </c>
      <c r="Q1220">
        <v>745</v>
      </c>
      <c r="R1220">
        <v>337</v>
      </c>
      <c r="S1220">
        <v>1288</v>
      </c>
      <c r="T1220">
        <v>205</v>
      </c>
      <c r="U1220">
        <v>448</v>
      </c>
      <c r="V1220">
        <v>1480</v>
      </c>
      <c r="W1220">
        <v>793</v>
      </c>
      <c r="X1220">
        <v>88</v>
      </c>
      <c r="Y1220">
        <v>119</v>
      </c>
      <c r="Z1220">
        <v>307</v>
      </c>
      <c r="AA1220">
        <v>152</v>
      </c>
    </row>
    <row r="1221" spans="1:27">
      <c r="A1221" s="2">
        <v>43589</v>
      </c>
      <c r="B1221">
        <v>133</v>
      </c>
      <c r="C1221">
        <v>380</v>
      </c>
      <c r="D1221">
        <v>145</v>
      </c>
      <c r="E1221">
        <v>330</v>
      </c>
      <c r="F1221">
        <v>299</v>
      </c>
      <c r="G1221">
        <v>35</v>
      </c>
      <c r="H1221">
        <v>86</v>
      </c>
      <c r="I1221">
        <v>39</v>
      </c>
      <c r="J1221">
        <v>77</v>
      </c>
      <c r="K1221">
        <v>397</v>
      </c>
      <c r="L1221">
        <v>400</v>
      </c>
      <c r="M1221">
        <v>408</v>
      </c>
      <c r="N1221">
        <v>362</v>
      </c>
      <c r="O1221">
        <v>634</v>
      </c>
      <c r="P1221">
        <v>627</v>
      </c>
      <c r="Q1221">
        <v>771</v>
      </c>
      <c r="R1221">
        <v>363</v>
      </c>
      <c r="S1221">
        <v>986</v>
      </c>
      <c r="T1221">
        <v>216</v>
      </c>
      <c r="U1221">
        <v>202</v>
      </c>
      <c r="V1221">
        <v>1360</v>
      </c>
      <c r="W1221">
        <v>814</v>
      </c>
      <c r="X1221">
        <v>226</v>
      </c>
      <c r="Y1221">
        <v>304</v>
      </c>
      <c r="Z1221">
        <v>127</v>
      </c>
      <c r="AA1221">
        <v>131</v>
      </c>
    </row>
    <row r="1222" spans="1:27">
      <c r="A1222" s="2">
        <v>43590</v>
      </c>
      <c r="B1222">
        <v>213</v>
      </c>
      <c r="C1222">
        <v>430</v>
      </c>
      <c r="D1222">
        <v>126</v>
      </c>
      <c r="E1222">
        <v>299</v>
      </c>
      <c r="F1222">
        <v>350</v>
      </c>
      <c r="G1222">
        <v>29</v>
      </c>
      <c r="H1222">
        <v>81</v>
      </c>
      <c r="I1222">
        <v>23</v>
      </c>
      <c r="J1222">
        <v>70</v>
      </c>
      <c r="K1222">
        <v>291</v>
      </c>
      <c r="L1222">
        <v>442</v>
      </c>
      <c r="M1222">
        <v>412</v>
      </c>
      <c r="N1222">
        <v>434</v>
      </c>
      <c r="O1222">
        <v>675</v>
      </c>
      <c r="P1222">
        <v>791</v>
      </c>
      <c r="Q1222">
        <v>925</v>
      </c>
      <c r="R1222">
        <v>482</v>
      </c>
      <c r="S1222">
        <v>1056</v>
      </c>
      <c r="T1222">
        <v>288</v>
      </c>
      <c r="U1222">
        <v>183</v>
      </c>
      <c r="V1222">
        <v>1520</v>
      </c>
      <c r="W1222">
        <v>889</v>
      </c>
      <c r="X1222">
        <v>327</v>
      </c>
      <c r="Y1222">
        <v>371</v>
      </c>
      <c r="Z1222">
        <v>125</v>
      </c>
      <c r="AA1222">
        <v>86</v>
      </c>
    </row>
    <row r="1223" spans="1:27">
      <c r="A1223" s="2">
        <v>43591</v>
      </c>
      <c r="B1223">
        <v>394</v>
      </c>
      <c r="C1223">
        <v>223</v>
      </c>
      <c r="D1223">
        <v>132</v>
      </c>
      <c r="E1223">
        <v>847</v>
      </c>
      <c r="F1223">
        <v>597</v>
      </c>
      <c r="G1223">
        <v>109</v>
      </c>
      <c r="H1223">
        <v>85</v>
      </c>
      <c r="I1223">
        <v>41</v>
      </c>
      <c r="J1223">
        <v>197</v>
      </c>
      <c r="K1223">
        <v>618</v>
      </c>
      <c r="L1223">
        <v>319</v>
      </c>
      <c r="M1223">
        <v>457</v>
      </c>
      <c r="N1223">
        <v>935</v>
      </c>
      <c r="O1223">
        <v>311</v>
      </c>
      <c r="P1223">
        <v>1477</v>
      </c>
      <c r="Q1223">
        <v>816</v>
      </c>
      <c r="R1223">
        <v>253</v>
      </c>
      <c r="S1223">
        <v>1325</v>
      </c>
      <c r="T1223">
        <v>244</v>
      </c>
      <c r="U1223">
        <v>511</v>
      </c>
      <c r="V1223">
        <v>1425</v>
      </c>
      <c r="W1223">
        <v>644</v>
      </c>
      <c r="X1223">
        <v>89</v>
      </c>
      <c r="Y1223">
        <v>100</v>
      </c>
      <c r="Z1223">
        <v>303</v>
      </c>
      <c r="AA1223">
        <v>130</v>
      </c>
    </row>
    <row r="1224" spans="1:27">
      <c r="A1224" s="2">
        <v>43592</v>
      </c>
      <c r="B1224">
        <v>435</v>
      </c>
      <c r="C1224">
        <v>324</v>
      </c>
      <c r="D1224">
        <v>148</v>
      </c>
      <c r="E1224">
        <v>957</v>
      </c>
      <c r="F1224">
        <v>665</v>
      </c>
      <c r="G1224">
        <v>107</v>
      </c>
      <c r="H1224">
        <v>84</v>
      </c>
      <c r="I1224">
        <v>50</v>
      </c>
      <c r="J1224">
        <v>230</v>
      </c>
      <c r="K1224">
        <v>649</v>
      </c>
      <c r="L1224">
        <v>441</v>
      </c>
      <c r="M1224">
        <v>462</v>
      </c>
      <c r="N1224">
        <v>892</v>
      </c>
      <c r="O1224">
        <v>320</v>
      </c>
      <c r="P1224">
        <v>1623</v>
      </c>
      <c r="Q1224">
        <v>905</v>
      </c>
      <c r="R1224">
        <v>313</v>
      </c>
      <c r="S1224">
        <v>1328</v>
      </c>
      <c r="T1224">
        <v>232</v>
      </c>
      <c r="U1224">
        <v>550</v>
      </c>
      <c r="V1224">
        <v>1611</v>
      </c>
      <c r="W1224">
        <v>738</v>
      </c>
      <c r="X1224">
        <v>90</v>
      </c>
      <c r="Y1224">
        <v>145</v>
      </c>
      <c r="Z1224">
        <v>289</v>
      </c>
      <c r="AA1224">
        <v>192</v>
      </c>
    </row>
    <row r="1225" spans="1:27">
      <c r="A1225" s="2">
        <v>43593</v>
      </c>
      <c r="B1225">
        <v>361</v>
      </c>
      <c r="C1225">
        <v>314</v>
      </c>
      <c r="D1225">
        <v>117</v>
      </c>
      <c r="E1225">
        <v>902</v>
      </c>
      <c r="F1225">
        <v>632</v>
      </c>
      <c r="G1225">
        <v>113</v>
      </c>
      <c r="H1225">
        <v>96</v>
      </c>
      <c r="I1225">
        <v>48</v>
      </c>
      <c r="J1225">
        <v>235</v>
      </c>
      <c r="K1225">
        <v>699</v>
      </c>
      <c r="L1225">
        <v>512</v>
      </c>
      <c r="M1225">
        <v>526</v>
      </c>
      <c r="N1225">
        <v>896</v>
      </c>
      <c r="O1225">
        <v>324</v>
      </c>
      <c r="P1225">
        <v>1599</v>
      </c>
      <c r="Q1225">
        <v>850</v>
      </c>
      <c r="R1225">
        <v>326</v>
      </c>
      <c r="S1225">
        <v>1321</v>
      </c>
      <c r="T1225">
        <v>248</v>
      </c>
      <c r="U1225">
        <v>531</v>
      </c>
      <c r="V1225">
        <v>1507</v>
      </c>
      <c r="W1225">
        <v>737</v>
      </c>
      <c r="X1225">
        <v>118</v>
      </c>
      <c r="Y1225">
        <v>122</v>
      </c>
      <c r="Z1225">
        <v>317</v>
      </c>
      <c r="AA1225">
        <v>141</v>
      </c>
    </row>
    <row r="1226" spans="1:27">
      <c r="A1226" s="2">
        <v>43594</v>
      </c>
      <c r="B1226">
        <v>419</v>
      </c>
      <c r="C1226">
        <v>356</v>
      </c>
      <c r="D1226">
        <v>138</v>
      </c>
      <c r="E1226">
        <v>834</v>
      </c>
      <c r="F1226">
        <v>676</v>
      </c>
      <c r="G1226">
        <v>116</v>
      </c>
      <c r="H1226">
        <v>80</v>
      </c>
      <c r="I1226">
        <v>43</v>
      </c>
      <c r="J1226">
        <v>218</v>
      </c>
      <c r="K1226">
        <v>692</v>
      </c>
      <c r="L1226">
        <v>442</v>
      </c>
      <c r="M1226">
        <v>480</v>
      </c>
      <c r="N1226">
        <v>849</v>
      </c>
      <c r="O1226">
        <v>301</v>
      </c>
      <c r="P1226">
        <v>1542</v>
      </c>
      <c r="Q1226">
        <v>918</v>
      </c>
      <c r="R1226">
        <v>374</v>
      </c>
      <c r="S1226">
        <v>1319</v>
      </c>
      <c r="T1226">
        <v>226</v>
      </c>
      <c r="U1226">
        <v>518</v>
      </c>
      <c r="V1226">
        <v>1643</v>
      </c>
      <c r="W1226">
        <v>828</v>
      </c>
      <c r="X1226">
        <v>144</v>
      </c>
      <c r="Y1226">
        <v>134</v>
      </c>
      <c r="Z1226">
        <v>327</v>
      </c>
      <c r="AA1226">
        <v>168</v>
      </c>
    </row>
    <row r="1227" spans="1:27">
      <c r="A1227" s="2">
        <v>43595</v>
      </c>
      <c r="B1227">
        <v>255</v>
      </c>
      <c r="C1227">
        <v>205</v>
      </c>
      <c r="D1227">
        <v>70</v>
      </c>
      <c r="E1227">
        <v>547</v>
      </c>
      <c r="F1227">
        <v>396</v>
      </c>
      <c r="G1227">
        <v>112</v>
      </c>
      <c r="H1227">
        <v>75</v>
      </c>
      <c r="I1227">
        <v>38</v>
      </c>
      <c r="J1227">
        <v>183</v>
      </c>
      <c r="K1227">
        <v>414</v>
      </c>
      <c r="L1227">
        <v>267</v>
      </c>
      <c r="M1227">
        <v>322</v>
      </c>
      <c r="N1227">
        <v>561</v>
      </c>
      <c r="O1227">
        <v>163</v>
      </c>
      <c r="P1227">
        <v>893</v>
      </c>
      <c r="Q1227">
        <v>496</v>
      </c>
      <c r="R1227">
        <v>367</v>
      </c>
      <c r="S1227">
        <v>883</v>
      </c>
      <c r="T1227">
        <v>165</v>
      </c>
      <c r="U1227">
        <v>364</v>
      </c>
      <c r="V1227">
        <v>979</v>
      </c>
      <c r="W1227">
        <v>676</v>
      </c>
      <c r="X1227">
        <v>68</v>
      </c>
      <c r="Y1227">
        <v>82</v>
      </c>
      <c r="Z1227">
        <v>245</v>
      </c>
      <c r="AA1227">
        <v>126</v>
      </c>
    </row>
    <row r="1228" spans="1:27">
      <c r="A1228" s="2">
        <v>43596</v>
      </c>
      <c r="B1228">
        <v>204</v>
      </c>
      <c r="C1228">
        <v>408</v>
      </c>
      <c r="D1228">
        <v>167</v>
      </c>
      <c r="E1228">
        <v>306</v>
      </c>
      <c r="F1228">
        <v>325</v>
      </c>
      <c r="G1228">
        <v>85</v>
      </c>
      <c r="H1228">
        <v>79</v>
      </c>
      <c r="I1228">
        <v>36</v>
      </c>
      <c r="J1228">
        <v>78</v>
      </c>
      <c r="K1228">
        <v>348</v>
      </c>
      <c r="L1228">
        <v>363</v>
      </c>
      <c r="M1228">
        <v>415</v>
      </c>
      <c r="N1228">
        <v>347</v>
      </c>
      <c r="O1228">
        <v>687</v>
      </c>
      <c r="P1228">
        <v>748</v>
      </c>
      <c r="Q1228">
        <v>1026</v>
      </c>
      <c r="R1228">
        <v>434</v>
      </c>
      <c r="S1228">
        <v>840</v>
      </c>
      <c r="T1228">
        <v>357</v>
      </c>
      <c r="U1228">
        <v>215</v>
      </c>
      <c r="V1228">
        <v>1301</v>
      </c>
      <c r="W1228">
        <v>808</v>
      </c>
      <c r="X1228">
        <v>145</v>
      </c>
      <c r="Y1228">
        <v>351</v>
      </c>
      <c r="Z1228">
        <v>157</v>
      </c>
      <c r="AA1228">
        <v>123</v>
      </c>
    </row>
    <row r="1229" spans="1:27">
      <c r="A1229" s="2">
        <v>43597</v>
      </c>
      <c r="B1229">
        <v>118</v>
      </c>
      <c r="C1229">
        <v>148</v>
      </c>
      <c r="D1229">
        <v>45</v>
      </c>
      <c r="E1229">
        <v>119</v>
      </c>
      <c r="F1229">
        <v>146</v>
      </c>
      <c r="G1229">
        <v>33</v>
      </c>
      <c r="H1229">
        <v>46</v>
      </c>
      <c r="I1229">
        <v>23</v>
      </c>
      <c r="J1229">
        <v>50</v>
      </c>
      <c r="K1229">
        <v>141</v>
      </c>
      <c r="L1229">
        <v>243</v>
      </c>
      <c r="M1229">
        <v>189</v>
      </c>
      <c r="N1229">
        <v>93</v>
      </c>
      <c r="O1229">
        <v>267</v>
      </c>
      <c r="P1229">
        <v>215</v>
      </c>
      <c r="Q1229">
        <v>317</v>
      </c>
      <c r="R1229">
        <v>448</v>
      </c>
      <c r="S1229">
        <v>329</v>
      </c>
      <c r="T1229">
        <v>69</v>
      </c>
      <c r="U1229">
        <v>95</v>
      </c>
      <c r="V1229">
        <v>572</v>
      </c>
      <c r="W1229">
        <v>235</v>
      </c>
      <c r="X1229">
        <v>53</v>
      </c>
      <c r="Y1229">
        <v>198</v>
      </c>
      <c r="Z1229">
        <v>62</v>
      </c>
      <c r="AA1229">
        <v>36</v>
      </c>
    </row>
    <row r="1230" spans="1:27">
      <c r="A1230" s="2">
        <v>43598</v>
      </c>
      <c r="B1230">
        <v>346</v>
      </c>
      <c r="C1230">
        <v>170</v>
      </c>
      <c r="D1230">
        <v>92</v>
      </c>
      <c r="E1230">
        <v>660</v>
      </c>
      <c r="F1230">
        <v>471</v>
      </c>
      <c r="G1230">
        <v>94</v>
      </c>
      <c r="H1230">
        <v>70</v>
      </c>
      <c r="I1230">
        <v>38</v>
      </c>
      <c r="J1230">
        <v>171</v>
      </c>
      <c r="K1230">
        <v>482</v>
      </c>
      <c r="L1230">
        <v>197</v>
      </c>
      <c r="M1230">
        <v>314</v>
      </c>
      <c r="N1230">
        <v>621</v>
      </c>
      <c r="O1230">
        <v>173</v>
      </c>
      <c r="P1230">
        <v>1126</v>
      </c>
      <c r="Q1230">
        <v>520</v>
      </c>
      <c r="R1230">
        <v>243</v>
      </c>
      <c r="S1230">
        <v>805</v>
      </c>
      <c r="T1230">
        <v>128</v>
      </c>
      <c r="U1230">
        <v>373</v>
      </c>
      <c r="V1230">
        <v>900</v>
      </c>
      <c r="W1230">
        <v>462</v>
      </c>
      <c r="X1230">
        <v>47</v>
      </c>
      <c r="Y1230">
        <v>46</v>
      </c>
      <c r="Z1230">
        <v>235</v>
      </c>
      <c r="AA1230">
        <v>121</v>
      </c>
    </row>
    <row r="1231" spans="1:27">
      <c r="A1231" s="2">
        <v>43599</v>
      </c>
      <c r="B1231">
        <v>472</v>
      </c>
      <c r="C1231">
        <v>292</v>
      </c>
      <c r="D1231">
        <v>145</v>
      </c>
      <c r="E1231">
        <v>890</v>
      </c>
      <c r="F1231">
        <v>634</v>
      </c>
      <c r="G1231">
        <v>111</v>
      </c>
      <c r="H1231">
        <v>89</v>
      </c>
      <c r="I1231">
        <v>50</v>
      </c>
      <c r="J1231">
        <v>218</v>
      </c>
      <c r="K1231">
        <v>629</v>
      </c>
      <c r="L1231">
        <v>408</v>
      </c>
      <c r="M1231">
        <v>495</v>
      </c>
      <c r="N1231">
        <v>850</v>
      </c>
      <c r="O1231">
        <v>292</v>
      </c>
      <c r="P1231">
        <v>1503</v>
      </c>
      <c r="Q1231">
        <v>918</v>
      </c>
      <c r="R1231">
        <v>305</v>
      </c>
      <c r="S1231">
        <v>1291</v>
      </c>
      <c r="T1231">
        <v>237</v>
      </c>
      <c r="U1231">
        <v>492</v>
      </c>
      <c r="V1231">
        <v>1530</v>
      </c>
      <c r="W1231">
        <v>627</v>
      </c>
      <c r="X1231">
        <v>62</v>
      </c>
      <c r="Y1231">
        <v>130</v>
      </c>
      <c r="Z1231">
        <v>291</v>
      </c>
      <c r="AA1231">
        <v>159</v>
      </c>
    </row>
    <row r="1232" spans="1:27">
      <c r="A1232" s="2">
        <v>43600</v>
      </c>
      <c r="B1232">
        <v>383</v>
      </c>
      <c r="C1232">
        <v>259</v>
      </c>
      <c r="D1232">
        <v>133</v>
      </c>
      <c r="E1232">
        <v>806</v>
      </c>
      <c r="F1232">
        <v>533</v>
      </c>
      <c r="G1232">
        <v>121</v>
      </c>
      <c r="H1232">
        <v>85</v>
      </c>
      <c r="I1232">
        <v>47</v>
      </c>
      <c r="J1232">
        <v>204</v>
      </c>
      <c r="K1232">
        <v>572</v>
      </c>
      <c r="L1232">
        <v>317</v>
      </c>
      <c r="M1232">
        <v>457</v>
      </c>
      <c r="N1232">
        <v>781</v>
      </c>
      <c r="O1232">
        <v>266</v>
      </c>
      <c r="P1232">
        <v>1266</v>
      </c>
      <c r="Q1232">
        <v>691</v>
      </c>
      <c r="R1232">
        <v>331</v>
      </c>
      <c r="S1232">
        <v>1166</v>
      </c>
      <c r="T1232">
        <v>202</v>
      </c>
      <c r="U1232">
        <v>434</v>
      </c>
      <c r="V1232">
        <v>1317</v>
      </c>
      <c r="W1232">
        <v>580</v>
      </c>
      <c r="X1232">
        <v>75</v>
      </c>
      <c r="Y1232">
        <v>90</v>
      </c>
      <c r="Z1232">
        <v>316</v>
      </c>
      <c r="AA1232">
        <v>141</v>
      </c>
    </row>
    <row r="1233" spans="1:27">
      <c r="A1233" s="2">
        <v>43601</v>
      </c>
      <c r="B1233">
        <v>379</v>
      </c>
      <c r="C1233">
        <v>260</v>
      </c>
      <c r="D1233">
        <v>98</v>
      </c>
      <c r="E1233">
        <v>743</v>
      </c>
      <c r="F1233">
        <v>549</v>
      </c>
      <c r="G1233">
        <v>109</v>
      </c>
      <c r="H1233">
        <v>79</v>
      </c>
      <c r="I1233">
        <v>48</v>
      </c>
      <c r="J1233">
        <v>204</v>
      </c>
      <c r="K1233">
        <v>577</v>
      </c>
      <c r="L1233">
        <v>275</v>
      </c>
      <c r="M1233">
        <v>415</v>
      </c>
      <c r="N1233">
        <v>722</v>
      </c>
      <c r="O1233">
        <v>247</v>
      </c>
      <c r="P1233">
        <v>1297</v>
      </c>
      <c r="Q1233">
        <v>756</v>
      </c>
      <c r="R1233">
        <v>233</v>
      </c>
      <c r="S1233">
        <v>1097</v>
      </c>
      <c r="T1233">
        <v>185</v>
      </c>
      <c r="U1233">
        <v>430</v>
      </c>
      <c r="V1233">
        <v>1327</v>
      </c>
      <c r="W1233">
        <v>564</v>
      </c>
      <c r="X1233">
        <v>75</v>
      </c>
      <c r="Y1233">
        <v>86</v>
      </c>
      <c r="Z1233">
        <v>266</v>
      </c>
      <c r="AA1233">
        <v>136</v>
      </c>
    </row>
    <row r="1234" spans="1:27">
      <c r="A1234" s="2">
        <v>43602</v>
      </c>
      <c r="B1234">
        <v>318</v>
      </c>
      <c r="C1234">
        <v>225</v>
      </c>
      <c r="D1234">
        <v>101</v>
      </c>
      <c r="E1234">
        <v>625</v>
      </c>
      <c r="F1234">
        <v>439</v>
      </c>
      <c r="G1234">
        <v>103</v>
      </c>
      <c r="H1234">
        <v>89</v>
      </c>
      <c r="I1234">
        <v>41</v>
      </c>
      <c r="J1234">
        <v>204</v>
      </c>
      <c r="K1234">
        <v>457</v>
      </c>
      <c r="L1234">
        <v>260</v>
      </c>
      <c r="M1234">
        <v>397</v>
      </c>
      <c r="N1234">
        <v>661</v>
      </c>
      <c r="O1234">
        <v>208</v>
      </c>
      <c r="P1234">
        <v>1059</v>
      </c>
      <c r="Q1234">
        <v>556</v>
      </c>
      <c r="R1234">
        <v>283</v>
      </c>
      <c r="S1234">
        <v>894</v>
      </c>
      <c r="T1234">
        <v>144</v>
      </c>
      <c r="U1234">
        <v>401</v>
      </c>
      <c r="V1234">
        <v>1036</v>
      </c>
      <c r="W1234">
        <v>581</v>
      </c>
      <c r="X1234">
        <v>65</v>
      </c>
      <c r="Y1234">
        <v>72</v>
      </c>
      <c r="Z1234">
        <v>266</v>
      </c>
      <c r="AA1234">
        <v>158</v>
      </c>
    </row>
    <row r="1235" spans="1:27">
      <c r="A1235" s="2">
        <v>43603</v>
      </c>
      <c r="B1235">
        <v>191</v>
      </c>
      <c r="C1235">
        <v>361</v>
      </c>
      <c r="D1235">
        <v>122</v>
      </c>
      <c r="E1235">
        <v>293</v>
      </c>
      <c r="F1235">
        <v>237</v>
      </c>
      <c r="G1235">
        <v>45</v>
      </c>
      <c r="H1235">
        <v>96</v>
      </c>
      <c r="I1235">
        <v>34</v>
      </c>
      <c r="J1235">
        <v>102</v>
      </c>
      <c r="K1235">
        <v>317</v>
      </c>
      <c r="L1235">
        <v>347</v>
      </c>
      <c r="M1235">
        <v>331</v>
      </c>
      <c r="N1235">
        <v>283</v>
      </c>
      <c r="O1235">
        <v>602</v>
      </c>
      <c r="P1235">
        <v>598</v>
      </c>
      <c r="Q1235">
        <v>645</v>
      </c>
      <c r="R1235">
        <v>494</v>
      </c>
      <c r="S1235">
        <v>677</v>
      </c>
      <c r="T1235">
        <v>187</v>
      </c>
      <c r="U1235">
        <v>162</v>
      </c>
      <c r="V1235">
        <v>1019</v>
      </c>
      <c r="W1235">
        <v>588</v>
      </c>
      <c r="X1235">
        <v>160</v>
      </c>
      <c r="Y1235">
        <v>325</v>
      </c>
      <c r="Z1235">
        <v>148</v>
      </c>
      <c r="AA1235">
        <v>88</v>
      </c>
    </row>
    <row r="1236" spans="1:27">
      <c r="A1236" s="2">
        <v>43604</v>
      </c>
      <c r="B1236">
        <v>165</v>
      </c>
      <c r="C1236">
        <v>212</v>
      </c>
      <c r="D1236">
        <v>89</v>
      </c>
      <c r="E1236">
        <v>225</v>
      </c>
      <c r="F1236">
        <v>202</v>
      </c>
      <c r="G1236">
        <v>40</v>
      </c>
      <c r="H1236">
        <v>79</v>
      </c>
      <c r="I1236">
        <v>23</v>
      </c>
      <c r="J1236">
        <v>91</v>
      </c>
      <c r="K1236">
        <v>229</v>
      </c>
      <c r="L1236">
        <v>210</v>
      </c>
      <c r="M1236">
        <v>313</v>
      </c>
      <c r="N1236">
        <v>227</v>
      </c>
      <c r="O1236">
        <v>312</v>
      </c>
      <c r="P1236">
        <v>464</v>
      </c>
      <c r="Q1236">
        <v>445</v>
      </c>
      <c r="R1236">
        <v>411</v>
      </c>
      <c r="S1236">
        <v>512</v>
      </c>
      <c r="T1236">
        <v>151</v>
      </c>
      <c r="U1236">
        <v>126</v>
      </c>
      <c r="V1236">
        <v>761</v>
      </c>
      <c r="W1236">
        <v>417</v>
      </c>
      <c r="X1236">
        <v>98</v>
      </c>
      <c r="Y1236">
        <v>177</v>
      </c>
      <c r="Z1236">
        <v>109</v>
      </c>
      <c r="AA1236">
        <v>66</v>
      </c>
    </row>
    <row r="1237" spans="1:27">
      <c r="A1237" s="2">
        <v>43605</v>
      </c>
      <c r="B1237">
        <v>363</v>
      </c>
      <c r="C1237">
        <v>219</v>
      </c>
      <c r="D1237">
        <v>147</v>
      </c>
      <c r="E1237">
        <v>810</v>
      </c>
      <c r="F1237">
        <v>577</v>
      </c>
      <c r="G1237">
        <v>101</v>
      </c>
      <c r="H1237">
        <v>88</v>
      </c>
      <c r="I1237">
        <v>50</v>
      </c>
      <c r="J1237">
        <v>204</v>
      </c>
      <c r="K1237">
        <v>541</v>
      </c>
      <c r="L1237">
        <v>309</v>
      </c>
      <c r="M1237">
        <v>410</v>
      </c>
      <c r="N1237">
        <v>792</v>
      </c>
      <c r="O1237">
        <v>254</v>
      </c>
      <c r="P1237">
        <v>1444</v>
      </c>
      <c r="Q1237">
        <v>768</v>
      </c>
      <c r="R1237">
        <v>253</v>
      </c>
      <c r="S1237">
        <v>1136</v>
      </c>
      <c r="T1237">
        <v>185</v>
      </c>
      <c r="U1237">
        <v>430</v>
      </c>
      <c r="V1237">
        <v>1257</v>
      </c>
      <c r="W1237">
        <v>543</v>
      </c>
      <c r="X1237">
        <v>88</v>
      </c>
      <c r="Y1237">
        <v>64</v>
      </c>
      <c r="Z1237">
        <v>246</v>
      </c>
      <c r="AA1237">
        <v>125</v>
      </c>
    </row>
    <row r="1238" spans="1:27">
      <c r="A1238" s="2">
        <v>43606</v>
      </c>
      <c r="B1238">
        <v>383</v>
      </c>
      <c r="C1238">
        <v>317</v>
      </c>
      <c r="D1238">
        <v>162</v>
      </c>
      <c r="E1238">
        <v>847</v>
      </c>
      <c r="F1238">
        <v>596</v>
      </c>
      <c r="G1238">
        <v>127</v>
      </c>
      <c r="H1238">
        <v>74</v>
      </c>
      <c r="I1238">
        <v>41</v>
      </c>
      <c r="J1238">
        <v>236</v>
      </c>
      <c r="K1238">
        <v>594</v>
      </c>
      <c r="L1238">
        <v>430</v>
      </c>
      <c r="M1238">
        <v>490</v>
      </c>
      <c r="N1238">
        <v>861</v>
      </c>
      <c r="O1238">
        <v>369</v>
      </c>
      <c r="P1238">
        <v>1524</v>
      </c>
      <c r="Q1238">
        <v>955</v>
      </c>
      <c r="R1238">
        <v>357</v>
      </c>
      <c r="S1238">
        <v>1246</v>
      </c>
      <c r="T1238">
        <v>225</v>
      </c>
      <c r="U1238">
        <v>479</v>
      </c>
      <c r="V1238">
        <v>1440</v>
      </c>
      <c r="W1238">
        <v>642</v>
      </c>
      <c r="X1238">
        <v>119</v>
      </c>
      <c r="Y1238">
        <v>182</v>
      </c>
      <c r="Z1238">
        <v>293</v>
      </c>
      <c r="AA1238">
        <v>169</v>
      </c>
    </row>
    <row r="1239" spans="1:27">
      <c r="A1239" s="2">
        <v>43607</v>
      </c>
      <c r="B1239">
        <v>386</v>
      </c>
      <c r="C1239">
        <v>320</v>
      </c>
      <c r="D1239">
        <v>134</v>
      </c>
      <c r="E1239">
        <v>802</v>
      </c>
      <c r="F1239">
        <v>616</v>
      </c>
      <c r="G1239">
        <v>113</v>
      </c>
      <c r="H1239">
        <v>93</v>
      </c>
      <c r="I1239">
        <v>36</v>
      </c>
      <c r="J1239">
        <v>201</v>
      </c>
      <c r="K1239">
        <v>610</v>
      </c>
      <c r="L1239">
        <v>429</v>
      </c>
      <c r="M1239">
        <v>479</v>
      </c>
      <c r="N1239">
        <v>869</v>
      </c>
      <c r="O1239">
        <v>371</v>
      </c>
      <c r="P1239">
        <v>1499</v>
      </c>
      <c r="Q1239">
        <v>871</v>
      </c>
      <c r="R1239">
        <v>332</v>
      </c>
      <c r="S1239">
        <v>1257</v>
      </c>
      <c r="T1239">
        <v>266</v>
      </c>
      <c r="U1239">
        <v>472</v>
      </c>
      <c r="V1239">
        <v>1450</v>
      </c>
      <c r="W1239">
        <v>600</v>
      </c>
      <c r="X1239">
        <v>108</v>
      </c>
      <c r="Y1239">
        <v>102</v>
      </c>
      <c r="Z1239">
        <v>303</v>
      </c>
      <c r="AA1239">
        <v>139</v>
      </c>
    </row>
    <row r="1240" spans="1:27">
      <c r="A1240" s="2">
        <v>43608</v>
      </c>
      <c r="B1240">
        <v>351</v>
      </c>
      <c r="C1240">
        <v>272</v>
      </c>
      <c r="D1240">
        <v>151</v>
      </c>
      <c r="E1240">
        <v>788</v>
      </c>
      <c r="F1240">
        <v>587</v>
      </c>
      <c r="G1240">
        <v>116</v>
      </c>
      <c r="H1240">
        <v>91</v>
      </c>
      <c r="I1240">
        <v>36</v>
      </c>
      <c r="J1240">
        <v>193</v>
      </c>
      <c r="K1240">
        <v>585</v>
      </c>
      <c r="L1240">
        <v>335</v>
      </c>
      <c r="M1240">
        <v>447</v>
      </c>
      <c r="N1240">
        <v>827</v>
      </c>
      <c r="O1240">
        <v>297</v>
      </c>
      <c r="P1240">
        <v>1404</v>
      </c>
      <c r="Q1240">
        <v>798</v>
      </c>
      <c r="R1240">
        <v>345</v>
      </c>
      <c r="S1240">
        <v>1213</v>
      </c>
      <c r="T1240">
        <v>218</v>
      </c>
      <c r="U1240">
        <v>461</v>
      </c>
      <c r="V1240">
        <v>1421</v>
      </c>
      <c r="W1240">
        <v>669</v>
      </c>
      <c r="X1240">
        <v>98</v>
      </c>
      <c r="Y1240">
        <v>132</v>
      </c>
      <c r="Z1240">
        <v>294</v>
      </c>
      <c r="AA1240">
        <v>144</v>
      </c>
    </row>
    <row r="1241" spans="1:27">
      <c r="A1241" s="2">
        <v>43609</v>
      </c>
      <c r="B1241">
        <v>331</v>
      </c>
      <c r="C1241">
        <v>274</v>
      </c>
      <c r="D1241">
        <v>122</v>
      </c>
      <c r="E1241">
        <v>758</v>
      </c>
      <c r="F1241">
        <v>547</v>
      </c>
      <c r="G1241">
        <v>107</v>
      </c>
      <c r="H1241">
        <v>101</v>
      </c>
      <c r="I1241">
        <v>31</v>
      </c>
      <c r="J1241">
        <v>189</v>
      </c>
      <c r="K1241">
        <v>518</v>
      </c>
      <c r="L1241">
        <v>296</v>
      </c>
      <c r="M1241">
        <v>447</v>
      </c>
      <c r="N1241">
        <v>758</v>
      </c>
      <c r="O1241">
        <v>341</v>
      </c>
      <c r="P1241">
        <v>1331</v>
      </c>
      <c r="Q1241">
        <v>814</v>
      </c>
      <c r="R1241">
        <v>340</v>
      </c>
      <c r="S1241">
        <v>1142</v>
      </c>
      <c r="T1241">
        <v>204</v>
      </c>
      <c r="U1241">
        <v>457</v>
      </c>
      <c r="V1241">
        <v>1378</v>
      </c>
      <c r="W1241">
        <v>606</v>
      </c>
      <c r="X1241">
        <v>133</v>
      </c>
      <c r="Y1241">
        <v>162</v>
      </c>
      <c r="Z1241">
        <v>304</v>
      </c>
      <c r="AA1241">
        <v>201</v>
      </c>
    </row>
    <row r="1242" spans="1:27">
      <c r="A1242" s="2">
        <v>43610</v>
      </c>
      <c r="B1242">
        <v>154</v>
      </c>
      <c r="C1242">
        <v>323</v>
      </c>
      <c r="D1242">
        <v>123</v>
      </c>
      <c r="E1242">
        <v>291</v>
      </c>
      <c r="F1242">
        <v>329</v>
      </c>
      <c r="G1242">
        <v>47</v>
      </c>
      <c r="H1242">
        <v>83</v>
      </c>
      <c r="I1242">
        <v>35</v>
      </c>
      <c r="J1242">
        <v>71</v>
      </c>
      <c r="K1242">
        <v>302</v>
      </c>
      <c r="L1242">
        <v>331</v>
      </c>
      <c r="M1242">
        <v>442</v>
      </c>
      <c r="N1242">
        <v>314</v>
      </c>
      <c r="O1242">
        <v>637</v>
      </c>
      <c r="P1242">
        <v>677</v>
      </c>
      <c r="Q1242">
        <v>887</v>
      </c>
      <c r="R1242">
        <v>555</v>
      </c>
      <c r="S1242">
        <v>821</v>
      </c>
      <c r="T1242">
        <v>259</v>
      </c>
      <c r="U1242">
        <v>192</v>
      </c>
      <c r="V1242">
        <v>1234</v>
      </c>
      <c r="W1242">
        <v>597</v>
      </c>
      <c r="X1242">
        <v>223</v>
      </c>
      <c r="Y1242">
        <v>383</v>
      </c>
      <c r="Z1242">
        <v>135</v>
      </c>
      <c r="AA1242">
        <v>78</v>
      </c>
    </row>
    <row r="1243" spans="1:27">
      <c r="A1243" s="2">
        <v>43611</v>
      </c>
      <c r="B1243">
        <v>290</v>
      </c>
      <c r="C1243">
        <v>428</v>
      </c>
      <c r="D1243">
        <v>133</v>
      </c>
      <c r="E1243">
        <v>310</v>
      </c>
      <c r="F1243">
        <v>351</v>
      </c>
      <c r="G1243">
        <v>37</v>
      </c>
      <c r="H1243">
        <v>72</v>
      </c>
      <c r="I1243">
        <v>20</v>
      </c>
      <c r="J1243">
        <v>56</v>
      </c>
      <c r="K1243">
        <v>273</v>
      </c>
      <c r="L1243">
        <v>342</v>
      </c>
      <c r="M1243">
        <v>414</v>
      </c>
      <c r="N1243">
        <v>351</v>
      </c>
      <c r="O1243">
        <v>649</v>
      </c>
      <c r="P1243">
        <v>692</v>
      </c>
      <c r="Q1243">
        <v>1012</v>
      </c>
      <c r="R1243">
        <v>741</v>
      </c>
      <c r="S1243">
        <v>1018</v>
      </c>
      <c r="T1243">
        <v>286</v>
      </c>
      <c r="U1243">
        <v>197</v>
      </c>
      <c r="V1243">
        <v>1358</v>
      </c>
      <c r="W1243">
        <v>710</v>
      </c>
      <c r="X1243">
        <v>248</v>
      </c>
      <c r="Y1243">
        <v>383</v>
      </c>
      <c r="Z1243">
        <v>118</v>
      </c>
      <c r="AA1243">
        <v>79</v>
      </c>
    </row>
    <row r="1244" spans="1:27">
      <c r="A1244" s="2">
        <v>43612</v>
      </c>
      <c r="B1244">
        <v>343</v>
      </c>
      <c r="C1244">
        <v>197</v>
      </c>
      <c r="D1244">
        <v>101</v>
      </c>
      <c r="E1244">
        <v>738</v>
      </c>
      <c r="F1244">
        <v>545</v>
      </c>
      <c r="G1244">
        <v>90</v>
      </c>
      <c r="H1244">
        <v>90</v>
      </c>
      <c r="I1244">
        <v>29</v>
      </c>
      <c r="J1244">
        <v>184</v>
      </c>
      <c r="K1244">
        <v>533</v>
      </c>
      <c r="L1244">
        <v>311</v>
      </c>
      <c r="M1244">
        <v>358</v>
      </c>
      <c r="N1244">
        <v>782</v>
      </c>
      <c r="O1244">
        <v>221</v>
      </c>
      <c r="P1244">
        <v>1387</v>
      </c>
      <c r="Q1244">
        <v>700</v>
      </c>
      <c r="R1244">
        <v>294</v>
      </c>
      <c r="S1244">
        <v>972</v>
      </c>
      <c r="T1244">
        <v>184</v>
      </c>
      <c r="U1244">
        <v>432</v>
      </c>
      <c r="V1244">
        <v>1027</v>
      </c>
      <c r="W1244">
        <v>474</v>
      </c>
      <c r="X1244">
        <v>99</v>
      </c>
      <c r="Y1244">
        <v>85</v>
      </c>
      <c r="Z1244">
        <v>303</v>
      </c>
      <c r="AA1244">
        <v>126</v>
      </c>
    </row>
    <row r="1245" spans="1:27">
      <c r="A1245" s="2">
        <v>43613</v>
      </c>
      <c r="B1245">
        <v>315</v>
      </c>
      <c r="C1245">
        <v>150</v>
      </c>
      <c r="D1245">
        <v>81</v>
      </c>
      <c r="E1245">
        <v>619</v>
      </c>
      <c r="F1245">
        <v>410</v>
      </c>
      <c r="G1245">
        <v>95</v>
      </c>
      <c r="H1245">
        <v>77</v>
      </c>
      <c r="I1245">
        <v>18</v>
      </c>
      <c r="J1245">
        <v>211</v>
      </c>
      <c r="K1245">
        <v>466</v>
      </c>
      <c r="L1245">
        <v>203</v>
      </c>
      <c r="M1245">
        <v>245</v>
      </c>
      <c r="N1245">
        <v>693</v>
      </c>
      <c r="O1245">
        <v>142</v>
      </c>
      <c r="P1245">
        <v>1056</v>
      </c>
      <c r="Q1245">
        <v>585</v>
      </c>
      <c r="R1245">
        <v>183</v>
      </c>
      <c r="S1245">
        <v>749</v>
      </c>
      <c r="T1245">
        <v>132</v>
      </c>
      <c r="U1245">
        <v>384</v>
      </c>
      <c r="V1245">
        <v>853</v>
      </c>
      <c r="W1245">
        <v>397</v>
      </c>
      <c r="X1245">
        <v>69</v>
      </c>
      <c r="Y1245">
        <v>74</v>
      </c>
      <c r="Z1245">
        <v>235</v>
      </c>
      <c r="AA1245">
        <v>109</v>
      </c>
    </row>
    <row r="1246" spans="1:27">
      <c r="A1246" s="2">
        <v>43614</v>
      </c>
      <c r="B1246">
        <v>381</v>
      </c>
      <c r="C1246">
        <v>294</v>
      </c>
      <c r="D1246">
        <v>138</v>
      </c>
      <c r="E1246">
        <v>785</v>
      </c>
      <c r="F1246">
        <v>627</v>
      </c>
      <c r="G1246">
        <v>109</v>
      </c>
      <c r="H1246">
        <v>101</v>
      </c>
      <c r="I1246">
        <v>43</v>
      </c>
      <c r="J1246">
        <v>203</v>
      </c>
      <c r="K1246">
        <v>585</v>
      </c>
      <c r="L1246">
        <v>444</v>
      </c>
      <c r="M1246">
        <v>433</v>
      </c>
      <c r="N1246">
        <v>877</v>
      </c>
      <c r="O1246">
        <v>345</v>
      </c>
      <c r="P1246">
        <v>1505</v>
      </c>
      <c r="Q1246">
        <v>826</v>
      </c>
      <c r="R1246">
        <v>453</v>
      </c>
      <c r="S1246">
        <v>1198</v>
      </c>
      <c r="T1246">
        <v>216</v>
      </c>
      <c r="U1246">
        <v>491</v>
      </c>
      <c r="V1246">
        <v>1470</v>
      </c>
      <c r="W1246">
        <v>677</v>
      </c>
      <c r="X1246">
        <v>143</v>
      </c>
      <c r="Y1246">
        <v>141</v>
      </c>
      <c r="Z1246">
        <v>337</v>
      </c>
      <c r="AA1246">
        <v>175</v>
      </c>
    </row>
    <row r="1247" spans="1:27">
      <c r="A1247" s="2">
        <v>43615</v>
      </c>
      <c r="B1247">
        <v>397</v>
      </c>
      <c r="C1247">
        <v>307</v>
      </c>
      <c r="D1247">
        <v>120</v>
      </c>
      <c r="E1247">
        <v>826</v>
      </c>
      <c r="F1247">
        <v>646</v>
      </c>
      <c r="G1247">
        <v>126</v>
      </c>
      <c r="H1247">
        <v>82</v>
      </c>
      <c r="I1247">
        <v>43</v>
      </c>
      <c r="J1247">
        <v>221</v>
      </c>
      <c r="K1247">
        <v>621</v>
      </c>
      <c r="L1247">
        <v>429</v>
      </c>
      <c r="M1247">
        <v>463</v>
      </c>
      <c r="N1247">
        <v>870</v>
      </c>
      <c r="O1247">
        <v>345</v>
      </c>
      <c r="P1247">
        <v>1455</v>
      </c>
      <c r="Q1247">
        <v>764</v>
      </c>
      <c r="R1247">
        <v>297</v>
      </c>
      <c r="S1247">
        <v>1191</v>
      </c>
      <c r="T1247">
        <v>205</v>
      </c>
      <c r="U1247">
        <v>449</v>
      </c>
      <c r="V1247">
        <v>1364</v>
      </c>
      <c r="W1247">
        <v>666</v>
      </c>
      <c r="X1247">
        <v>115</v>
      </c>
      <c r="Y1247">
        <v>138</v>
      </c>
      <c r="Z1247">
        <v>294</v>
      </c>
      <c r="AA1247">
        <v>140</v>
      </c>
    </row>
    <row r="1248" spans="1:27">
      <c r="A1248" s="2">
        <v>43616</v>
      </c>
      <c r="B1248">
        <v>156</v>
      </c>
      <c r="C1248">
        <v>82</v>
      </c>
      <c r="D1248">
        <v>57</v>
      </c>
      <c r="E1248">
        <v>288</v>
      </c>
      <c r="F1248">
        <v>199</v>
      </c>
      <c r="G1248">
        <v>80</v>
      </c>
      <c r="H1248">
        <v>73</v>
      </c>
      <c r="I1248">
        <v>11</v>
      </c>
      <c r="J1248">
        <v>105</v>
      </c>
      <c r="K1248">
        <v>236</v>
      </c>
      <c r="L1248">
        <v>148</v>
      </c>
      <c r="M1248">
        <v>152</v>
      </c>
      <c r="N1248">
        <v>310</v>
      </c>
      <c r="O1248">
        <v>75</v>
      </c>
      <c r="P1248">
        <v>488</v>
      </c>
      <c r="Q1248">
        <v>256</v>
      </c>
      <c r="R1248">
        <v>60</v>
      </c>
      <c r="S1248">
        <v>460</v>
      </c>
      <c r="T1248">
        <v>67</v>
      </c>
      <c r="U1248">
        <v>189</v>
      </c>
      <c r="V1248">
        <v>571</v>
      </c>
      <c r="W1248">
        <v>249</v>
      </c>
      <c r="X1248">
        <v>20</v>
      </c>
      <c r="Y1248">
        <v>17</v>
      </c>
      <c r="Z1248">
        <v>148</v>
      </c>
      <c r="AA1248">
        <v>20</v>
      </c>
    </row>
    <row r="1249" spans="1:27">
      <c r="A1249" s="2">
        <v>43617</v>
      </c>
      <c r="B1249">
        <v>74</v>
      </c>
      <c r="C1249">
        <v>37</v>
      </c>
      <c r="D1249">
        <v>45</v>
      </c>
      <c r="E1249">
        <v>101</v>
      </c>
      <c r="F1249">
        <v>74</v>
      </c>
      <c r="G1249">
        <v>30</v>
      </c>
      <c r="H1249">
        <v>49</v>
      </c>
      <c r="I1249">
        <v>6</v>
      </c>
      <c r="J1249">
        <v>34</v>
      </c>
      <c r="K1249">
        <v>115</v>
      </c>
      <c r="L1249">
        <v>111</v>
      </c>
      <c r="M1249">
        <v>132</v>
      </c>
      <c r="N1249">
        <v>132</v>
      </c>
      <c r="O1249">
        <v>189</v>
      </c>
      <c r="P1249">
        <v>175</v>
      </c>
      <c r="Q1249">
        <v>131</v>
      </c>
      <c r="R1249">
        <v>102</v>
      </c>
      <c r="S1249">
        <v>175</v>
      </c>
      <c r="T1249">
        <v>59</v>
      </c>
      <c r="U1249">
        <v>92</v>
      </c>
      <c r="V1249">
        <v>347</v>
      </c>
      <c r="W1249">
        <v>135</v>
      </c>
      <c r="X1249">
        <v>48</v>
      </c>
      <c r="Y1249">
        <v>40</v>
      </c>
      <c r="Z1249">
        <v>102</v>
      </c>
      <c r="AA1249">
        <v>40</v>
      </c>
    </row>
    <row r="1250" spans="1:27">
      <c r="A1250" s="2">
        <v>43618</v>
      </c>
      <c r="B1250">
        <v>174</v>
      </c>
      <c r="C1250">
        <v>283</v>
      </c>
      <c r="D1250">
        <v>117</v>
      </c>
      <c r="E1250">
        <v>209</v>
      </c>
      <c r="F1250">
        <v>246</v>
      </c>
      <c r="G1250">
        <v>27</v>
      </c>
      <c r="H1250">
        <v>46</v>
      </c>
      <c r="I1250">
        <v>11</v>
      </c>
      <c r="J1250">
        <v>39</v>
      </c>
      <c r="K1250">
        <v>216</v>
      </c>
      <c r="L1250">
        <v>210</v>
      </c>
      <c r="M1250">
        <v>283</v>
      </c>
      <c r="N1250">
        <v>324</v>
      </c>
      <c r="O1250">
        <v>287</v>
      </c>
      <c r="P1250">
        <v>509</v>
      </c>
      <c r="Q1250">
        <v>610</v>
      </c>
      <c r="R1250">
        <v>626</v>
      </c>
      <c r="S1250">
        <v>707</v>
      </c>
      <c r="T1250">
        <v>192</v>
      </c>
      <c r="U1250">
        <v>132</v>
      </c>
      <c r="V1250">
        <v>1030</v>
      </c>
      <c r="W1250">
        <v>610</v>
      </c>
      <c r="X1250">
        <v>165</v>
      </c>
      <c r="Y1250">
        <v>239</v>
      </c>
      <c r="Z1250">
        <v>128</v>
      </c>
      <c r="AA1250">
        <v>73</v>
      </c>
    </row>
    <row r="1251" spans="1:27">
      <c r="A1251" s="2">
        <v>43619</v>
      </c>
      <c r="B1251">
        <v>195</v>
      </c>
      <c r="C1251">
        <v>360</v>
      </c>
      <c r="D1251">
        <v>132</v>
      </c>
      <c r="E1251">
        <v>221</v>
      </c>
      <c r="F1251">
        <v>299</v>
      </c>
      <c r="G1251">
        <v>35</v>
      </c>
      <c r="H1251">
        <v>62</v>
      </c>
      <c r="I1251">
        <v>20</v>
      </c>
      <c r="J1251">
        <v>49</v>
      </c>
      <c r="K1251">
        <v>264</v>
      </c>
      <c r="L1251">
        <v>396</v>
      </c>
      <c r="M1251">
        <v>355</v>
      </c>
      <c r="N1251">
        <v>543</v>
      </c>
      <c r="O1251">
        <v>627</v>
      </c>
      <c r="P1251">
        <v>738</v>
      </c>
      <c r="Q1251">
        <v>864</v>
      </c>
      <c r="R1251">
        <v>960</v>
      </c>
      <c r="S1251">
        <v>971</v>
      </c>
      <c r="T1251">
        <v>311</v>
      </c>
      <c r="U1251">
        <v>150</v>
      </c>
      <c r="V1251">
        <v>1343</v>
      </c>
      <c r="W1251">
        <v>801</v>
      </c>
      <c r="X1251">
        <v>238</v>
      </c>
      <c r="Y1251">
        <v>269</v>
      </c>
      <c r="Z1251">
        <v>103</v>
      </c>
      <c r="AA1251">
        <v>88</v>
      </c>
    </row>
    <row r="1252" spans="1:27">
      <c r="A1252" s="2">
        <v>43620</v>
      </c>
      <c r="B1252">
        <v>359</v>
      </c>
      <c r="C1252">
        <v>269</v>
      </c>
      <c r="D1252">
        <v>132</v>
      </c>
      <c r="E1252">
        <v>763</v>
      </c>
      <c r="F1252">
        <v>621</v>
      </c>
      <c r="G1252">
        <v>119</v>
      </c>
      <c r="H1252">
        <v>95</v>
      </c>
      <c r="I1252">
        <v>38</v>
      </c>
      <c r="J1252">
        <v>202</v>
      </c>
      <c r="K1252">
        <v>623</v>
      </c>
      <c r="L1252">
        <v>341</v>
      </c>
      <c r="M1252">
        <v>413</v>
      </c>
      <c r="N1252">
        <v>766</v>
      </c>
      <c r="O1252">
        <v>284</v>
      </c>
      <c r="P1252">
        <v>1458</v>
      </c>
      <c r="Q1252">
        <v>849</v>
      </c>
      <c r="R1252">
        <v>303</v>
      </c>
      <c r="S1252">
        <v>1076</v>
      </c>
      <c r="T1252">
        <v>197</v>
      </c>
      <c r="U1252">
        <v>465</v>
      </c>
      <c r="V1252">
        <v>1364</v>
      </c>
      <c r="W1252">
        <v>544</v>
      </c>
      <c r="X1252">
        <v>95</v>
      </c>
      <c r="Y1252">
        <v>107</v>
      </c>
      <c r="Z1252">
        <v>309</v>
      </c>
      <c r="AA1252">
        <v>129</v>
      </c>
    </row>
    <row r="1253" spans="1:27">
      <c r="A1253" s="2">
        <v>43621</v>
      </c>
      <c r="B1253">
        <v>257</v>
      </c>
      <c r="C1253">
        <v>114</v>
      </c>
      <c r="D1253">
        <v>49</v>
      </c>
      <c r="E1253">
        <v>439</v>
      </c>
      <c r="F1253">
        <v>297</v>
      </c>
      <c r="G1253">
        <v>96</v>
      </c>
      <c r="H1253">
        <v>60</v>
      </c>
      <c r="I1253">
        <v>18</v>
      </c>
      <c r="J1253">
        <v>134</v>
      </c>
      <c r="K1253">
        <v>325</v>
      </c>
      <c r="L1253">
        <v>204</v>
      </c>
      <c r="M1253">
        <v>217</v>
      </c>
      <c r="N1253">
        <v>565</v>
      </c>
      <c r="O1253">
        <v>141</v>
      </c>
      <c r="P1253">
        <v>859</v>
      </c>
      <c r="Q1253">
        <v>403</v>
      </c>
      <c r="R1253">
        <v>96</v>
      </c>
      <c r="S1253">
        <v>607</v>
      </c>
      <c r="T1253">
        <v>96</v>
      </c>
      <c r="U1253">
        <v>277</v>
      </c>
      <c r="V1253">
        <v>740</v>
      </c>
      <c r="W1253">
        <v>315</v>
      </c>
      <c r="X1253">
        <v>56</v>
      </c>
      <c r="Y1253">
        <v>24</v>
      </c>
      <c r="Z1253">
        <v>202</v>
      </c>
      <c r="AA1253">
        <v>91</v>
      </c>
    </row>
    <row r="1254" spans="1:27">
      <c r="A1254" s="2">
        <v>43622</v>
      </c>
      <c r="B1254">
        <v>294</v>
      </c>
      <c r="C1254">
        <v>192</v>
      </c>
      <c r="D1254">
        <v>91</v>
      </c>
      <c r="E1254">
        <v>637</v>
      </c>
      <c r="F1254">
        <v>424</v>
      </c>
      <c r="G1254">
        <v>103</v>
      </c>
      <c r="H1254">
        <v>73</v>
      </c>
      <c r="I1254">
        <v>24</v>
      </c>
      <c r="J1254">
        <v>152</v>
      </c>
      <c r="K1254">
        <v>459</v>
      </c>
      <c r="L1254">
        <v>345</v>
      </c>
      <c r="M1254">
        <v>339</v>
      </c>
      <c r="N1254">
        <v>647</v>
      </c>
      <c r="O1254">
        <v>224</v>
      </c>
      <c r="P1254">
        <v>1058</v>
      </c>
      <c r="Q1254">
        <v>589</v>
      </c>
      <c r="R1254">
        <v>223</v>
      </c>
      <c r="S1254">
        <v>829</v>
      </c>
      <c r="T1254">
        <v>142</v>
      </c>
      <c r="U1254">
        <v>368</v>
      </c>
      <c r="V1254">
        <v>1022</v>
      </c>
      <c r="W1254">
        <v>462</v>
      </c>
      <c r="X1254">
        <v>73</v>
      </c>
      <c r="Y1254">
        <v>84</v>
      </c>
      <c r="Z1254">
        <v>271</v>
      </c>
      <c r="AA1254">
        <v>124</v>
      </c>
    </row>
    <row r="1255" spans="1:27">
      <c r="A1255" s="2">
        <v>43623</v>
      </c>
      <c r="B1255">
        <v>195</v>
      </c>
      <c r="C1255">
        <v>113</v>
      </c>
      <c r="D1255">
        <v>47</v>
      </c>
      <c r="E1255">
        <v>460</v>
      </c>
      <c r="F1255">
        <v>307</v>
      </c>
      <c r="G1255">
        <v>93</v>
      </c>
      <c r="H1255">
        <v>47</v>
      </c>
      <c r="I1255">
        <v>21</v>
      </c>
      <c r="J1255">
        <v>151</v>
      </c>
      <c r="K1255">
        <v>330</v>
      </c>
      <c r="L1255">
        <v>194</v>
      </c>
      <c r="M1255">
        <v>216</v>
      </c>
      <c r="N1255">
        <v>453</v>
      </c>
      <c r="O1255">
        <v>127</v>
      </c>
      <c r="P1255">
        <v>725</v>
      </c>
      <c r="Q1255">
        <v>328</v>
      </c>
      <c r="R1255">
        <v>140</v>
      </c>
      <c r="S1255">
        <v>601</v>
      </c>
      <c r="T1255">
        <v>80</v>
      </c>
      <c r="U1255">
        <v>252</v>
      </c>
      <c r="V1255">
        <v>730</v>
      </c>
      <c r="W1255">
        <v>361</v>
      </c>
      <c r="X1255">
        <v>31</v>
      </c>
      <c r="Y1255">
        <v>35</v>
      </c>
      <c r="Z1255">
        <v>200</v>
      </c>
      <c r="AA1255">
        <v>105</v>
      </c>
    </row>
    <row r="1256" spans="1:27">
      <c r="A1256" s="2">
        <v>43624</v>
      </c>
      <c r="B1256">
        <v>73</v>
      </c>
      <c r="C1256">
        <v>89</v>
      </c>
      <c r="D1256">
        <v>62</v>
      </c>
      <c r="E1256">
        <v>147</v>
      </c>
      <c r="F1256">
        <v>70</v>
      </c>
      <c r="G1256">
        <v>33</v>
      </c>
      <c r="H1256">
        <v>47</v>
      </c>
      <c r="I1256">
        <v>7</v>
      </c>
      <c r="J1256">
        <v>50</v>
      </c>
      <c r="K1256">
        <v>164</v>
      </c>
      <c r="L1256">
        <v>121</v>
      </c>
      <c r="M1256">
        <v>173</v>
      </c>
      <c r="N1256">
        <v>68</v>
      </c>
      <c r="O1256">
        <v>189</v>
      </c>
      <c r="P1256">
        <v>151</v>
      </c>
      <c r="Q1256">
        <v>118</v>
      </c>
      <c r="R1256">
        <v>81</v>
      </c>
      <c r="S1256">
        <v>195</v>
      </c>
      <c r="T1256">
        <v>91</v>
      </c>
      <c r="U1256">
        <v>106</v>
      </c>
      <c r="V1256">
        <v>357</v>
      </c>
      <c r="W1256">
        <v>160</v>
      </c>
      <c r="X1256">
        <v>54</v>
      </c>
      <c r="Y1256">
        <v>59</v>
      </c>
      <c r="Z1256">
        <v>97</v>
      </c>
      <c r="AA1256">
        <v>40</v>
      </c>
    </row>
    <row r="1257" spans="1:27">
      <c r="A1257" s="2">
        <v>43625</v>
      </c>
      <c r="B1257">
        <v>271</v>
      </c>
      <c r="C1257">
        <v>418</v>
      </c>
      <c r="D1257">
        <v>147</v>
      </c>
      <c r="E1257">
        <v>250</v>
      </c>
      <c r="F1257">
        <v>394</v>
      </c>
      <c r="G1257">
        <v>49</v>
      </c>
      <c r="H1257">
        <v>108</v>
      </c>
      <c r="I1257">
        <v>50</v>
      </c>
      <c r="J1257">
        <v>37</v>
      </c>
      <c r="K1257">
        <v>322</v>
      </c>
      <c r="L1257">
        <v>394</v>
      </c>
      <c r="M1257">
        <v>445</v>
      </c>
      <c r="N1257">
        <v>415</v>
      </c>
      <c r="O1257">
        <v>689</v>
      </c>
      <c r="P1257">
        <v>697</v>
      </c>
      <c r="Q1257">
        <v>1076</v>
      </c>
      <c r="R1257">
        <v>799</v>
      </c>
      <c r="S1257">
        <v>983</v>
      </c>
      <c r="T1257">
        <v>309</v>
      </c>
      <c r="U1257">
        <v>174</v>
      </c>
      <c r="V1257">
        <v>1453</v>
      </c>
      <c r="W1257">
        <v>813</v>
      </c>
      <c r="X1257">
        <v>192</v>
      </c>
      <c r="Y1257">
        <v>424</v>
      </c>
      <c r="Z1257">
        <v>111</v>
      </c>
      <c r="AA1257">
        <v>97</v>
      </c>
    </row>
    <row r="1258" spans="1:27">
      <c r="A1258" s="2">
        <v>43626</v>
      </c>
      <c r="B1258">
        <v>387</v>
      </c>
      <c r="C1258">
        <v>212</v>
      </c>
      <c r="D1258">
        <v>111</v>
      </c>
      <c r="E1258">
        <v>679</v>
      </c>
      <c r="F1258">
        <v>557</v>
      </c>
      <c r="G1258">
        <v>93</v>
      </c>
      <c r="H1258">
        <v>84</v>
      </c>
      <c r="I1258">
        <v>32</v>
      </c>
      <c r="J1258">
        <v>220</v>
      </c>
      <c r="K1258">
        <v>526</v>
      </c>
      <c r="L1258">
        <v>367</v>
      </c>
      <c r="M1258">
        <v>385</v>
      </c>
      <c r="N1258">
        <v>816</v>
      </c>
      <c r="O1258">
        <v>307</v>
      </c>
      <c r="P1258">
        <v>1372</v>
      </c>
      <c r="Q1258">
        <v>728</v>
      </c>
      <c r="R1258">
        <v>250</v>
      </c>
      <c r="S1258">
        <v>1072</v>
      </c>
      <c r="T1258">
        <v>185</v>
      </c>
      <c r="U1258">
        <v>395</v>
      </c>
      <c r="V1258">
        <v>1248</v>
      </c>
      <c r="W1258">
        <v>546</v>
      </c>
      <c r="X1258">
        <v>102</v>
      </c>
      <c r="Y1258">
        <v>76</v>
      </c>
      <c r="Z1258">
        <v>289</v>
      </c>
      <c r="AA1258">
        <v>140</v>
      </c>
    </row>
    <row r="1259" spans="1:27">
      <c r="A1259" s="2">
        <v>43627</v>
      </c>
      <c r="B1259">
        <v>426</v>
      </c>
      <c r="C1259">
        <v>275</v>
      </c>
      <c r="D1259">
        <v>145</v>
      </c>
      <c r="E1259">
        <v>792</v>
      </c>
      <c r="F1259">
        <v>591</v>
      </c>
      <c r="G1259">
        <v>108</v>
      </c>
      <c r="H1259">
        <v>90</v>
      </c>
      <c r="I1259">
        <v>35</v>
      </c>
      <c r="J1259">
        <v>203</v>
      </c>
      <c r="K1259">
        <v>633</v>
      </c>
      <c r="L1259">
        <v>476</v>
      </c>
      <c r="M1259">
        <v>449</v>
      </c>
      <c r="N1259">
        <v>893</v>
      </c>
      <c r="O1259">
        <v>359</v>
      </c>
      <c r="P1259">
        <v>1452</v>
      </c>
      <c r="Q1259">
        <v>890</v>
      </c>
      <c r="R1259">
        <v>402</v>
      </c>
      <c r="S1259">
        <v>1193</v>
      </c>
      <c r="T1259">
        <v>252</v>
      </c>
      <c r="U1259">
        <v>446</v>
      </c>
      <c r="V1259">
        <v>1442</v>
      </c>
      <c r="W1259">
        <v>617</v>
      </c>
      <c r="X1259">
        <v>97</v>
      </c>
      <c r="Y1259">
        <v>144</v>
      </c>
      <c r="Z1259">
        <v>314</v>
      </c>
      <c r="AA1259">
        <v>144</v>
      </c>
    </row>
    <row r="1260" spans="1:27">
      <c r="A1260" s="2">
        <v>43628</v>
      </c>
      <c r="B1260">
        <v>325</v>
      </c>
      <c r="C1260">
        <v>212</v>
      </c>
      <c r="D1260">
        <v>111</v>
      </c>
      <c r="E1260">
        <v>693</v>
      </c>
      <c r="F1260">
        <v>479</v>
      </c>
      <c r="G1260">
        <v>88</v>
      </c>
      <c r="H1260">
        <v>86</v>
      </c>
      <c r="I1260">
        <v>32</v>
      </c>
      <c r="J1260">
        <v>182</v>
      </c>
      <c r="K1260">
        <v>547</v>
      </c>
      <c r="L1260">
        <v>332</v>
      </c>
      <c r="M1260">
        <v>403</v>
      </c>
      <c r="N1260">
        <v>742</v>
      </c>
      <c r="O1260">
        <v>246</v>
      </c>
      <c r="P1260">
        <v>1229</v>
      </c>
      <c r="Q1260">
        <v>628</v>
      </c>
      <c r="R1260">
        <v>291</v>
      </c>
      <c r="S1260">
        <v>921</v>
      </c>
      <c r="T1260">
        <v>166</v>
      </c>
      <c r="U1260">
        <v>376</v>
      </c>
      <c r="V1260">
        <v>1148</v>
      </c>
      <c r="W1260">
        <v>526</v>
      </c>
      <c r="X1260">
        <v>71</v>
      </c>
      <c r="Y1260">
        <v>103</v>
      </c>
      <c r="Z1260">
        <v>251</v>
      </c>
      <c r="AA1260">
        <v>130</v>
      </c>
    </row>
    <row r="1261" spans="1:27">
      <c r="A1261" s="2">
        <v>43629</v>
      </c>
      <c r="B1261">
        <v>329</v>
      </c>
      <c r="C1261">
        <v>250</v>
      </c>
      <c r="D1261">
        <v>126</v>
      </c>
      <c r="E1261">
        <v>626</v>
      </c>
      <c r="F1261">
        <v>523</v>
      </c>
      <c r="G1261">
        <v>111</v>
      </c>
      <c r="H1261">
        <v>110</v>
      </c>
      <c r="I1261">
        <v>43</v>
      </c>
      <c r="J1261">
        <v>187</v>
      </c>
      <c r="K1261">
        <v>488</v>
      </c>
      <c r="L1261">
        <v>339</v>
      </c>
      <c r="M1261">
        <v>348</v>
      </c>
      <c r="N1261">
        <v>802</v>
      </c>
      <c r="O1261">
        <v>299</v>
      </c>
      <c r="P1261">
        <v>1243</v>
      </c>
      <c r="Q1261">
        <v>630</v>
      </c>
      <c r="R1261">
        <v>247</v>
      </c>
      <c r="S1261">
        <v>1038</v>
      </c>
      <c r="T1261">
        <v>200</v>
      </c>
      <c r="U1261">
        <v>376</v>
      </c>
      <c r="V1261">
        <v>1258</v>
      </c>
      <c r="W1261">
        <v>541</v>
      </c>
      <c r="X1261">
        <v>48</v>
      </c>
      <c r="Y1261">
        <v>89</v>
      </c>
      <c r="Z1261">
        <v>270</v>
      </c>
      <c r="AA1261">
        <v>127</v>
      </c>
    </row>
    <row r="1262" spans="1:27">
      <c r="A1262" s="2">
        <v>43630</v>
      </c>
      <c r="B1262">
        <v>256</v>
      </c>
      <c r="C1262">
        <v>270</v>
      </c>
      <c r="D1262">
        <v>119</v>
      </c>
      <c r="E1262">
        <v>620</v>
      </c>
      <c r="F1262">
        <v>474</v>
      </c>
      <c r="G1262">
        <v>97</v>
      </c>
      <c r="H1262">
        <v>67</v>
      </c>
      <c r="I1262">
        <v>26</v>
      </c>
      <c r="J1262">
        <v>170</v>
      </c>
      <c r="K1262">
        <v>451</v>
      </c>
      <c r="L1262">
        <v>336</v>
      </c>
      <c r="M1262">
        <v>596</v>
      </c>
      <c r="N1262">
        <v>630</v>
      </c>
      <c r="O1262">
        <v>242</v>
      </c>
      <c r="P1262">
        <v>1076</v>
      </c>
      <c r="Q1262">
        <v>616</v>
      </c>
      <c r="R1262">
        <v>299</v>
      </c>
      <c r="S1262">
        <v>931</v>
      </c>
      <c r="T1262">
        <v>181</v>
      </c>
      <c r="U1262">
        <v>354</v>
      </c>
      <c r="V1262">
        <v>1244</v>
      </c>
      <c r="W1262">
        <v>573</v>
      </c>
      <c r="X1262">
        <v>102</v>
      </c>
      <c r="Y1262">
        <v>77</v>
      </c>
      <c r="Z1262">
        <v>285</v>
      </c>
      <c r="AA1262">
        <v>143</v>
      </c>
    </row>
    <row r="1263" spans="1:27">
      <c r="A1263" s="2">
        <v>43631</v>
      </c>
      <c r="B1263">
        <v>22</v>
      </c>
      <c r="C1263">
        <v>234</v>
      </c>
      <c r="D1263">
        <v>82</v>
      </c>
      <c r="E1263">
        <v>252</v>
      </c>
      <c r="F1263">
        <v>287</v>
      </c>
      <c r="G1263">
        <v>75</v>
      </c>
      <c r="H1263">
        <v>71</v>
      </c>
      <c r="I1263">
        <v>15</v>
      </c>
      <c r="J1263">
        <v>67</v>
      </c>
      <c r="K1263">
        <v>260</v>
      </c>
      <c r="L1263">
        <v>306</v>
      </c>
      <c r="M1263">
        <v>280</v>
      </c>
      <c r="N1263">
        <v>248</v>
      </c>
      <c r="O1263">
        <v>566</v>
      </c>
      <c r="P1263">
        <v>440</v>
      </c>
      <c r="Q1263">
        <v>620</v>
      </c>
      <c r="R1263">
        <v>360</v>
      </c>
      <c r="S1263">
        <v>545</v>
      </c>
      <c r="T1263">
        <v>184</v>
      </c>
      <c r="U1263">
        <v>157</v>
      </c>
      <c r="V1263">
        <v>876</v>
      </c>
      <c r="W1263">
        <v>388</v>
      </c>
      <c r="X1263">
        <v>114</v>
      </c>
      <c r="Y1263">
        <v>242</v>
      </c>
      <c r="Z1263">
        <v>136</v>
      </c>
      <c r="AA1263">
        <v>66</v>
      </c>
    </row>
    <row r="1264" spans="1:27">
      <c r="A1264" s="2">
        <v>43632</v>
      </c>
      <c r="B1264">
        <v>187</v>
      </c>
      <c r="C1264">
        <v>324</v>
      </c>
      <c r="D1264">
        <v>126</v>
      </c>
      <c r="E1264">
        <v>192</v>
      </c>
      <c r="F1264">
        <v>304</v>
      </c>
      <c r="G1264">
        <v>29</v>
      </c>
      <c r="H1264">
        <v>71</v>
      </c>
      <c r="I1264">
        <v>25</v>
      </c>
      <c r="J1264">
        <v>51</v>
      </c>
      <c r="K1264">
        <v>233</v>
      </c>
      <c r="L1264">
        <v>383</v>
      </c>
      <c r="M1264">
        <v>346</v>
      </c>
      <c r="N1264">
        <v>361</v>
      </c>
      <c r="O1264">
        <v>504</v>
      </c>
      <c r="P1264">
        <v>556</v>
      </c>
      <c r="Q1264">
        <v>854</v>
      </c>
      <c r="R1264">
        <v>642</v>
      </c>
      <c r="S1264">
        <v>787</v>
      </c>
      <c r="T1264">
        <v>206</v>
      </c>
      <c r="U1264">
        <v>127</v>
      </c>
      <c r="V1264">
        <v>1099</v>
      </c>
      <c r="W1264">
        <v>619</v>
      </c>
      <c r="X1264">
        <v>202</v>
      </c>
      <c r="Y1264">
        <v>348</v>
      </c>
      <c r="Z1264">
        <v>98</v>
      </c>
      <c r="AA1264">
        <v>103</v>
      </c>
    </row>
    <row r="1265" spans="1:27">
      <c r="A1265" s="2">
        <v>43633</v>
      </c>
      <c r="B1265">
        <v>330</v>
      </c>
      <c r="C1265">
        <v>182</v>
      </c>
      <c r="D1265">
        <v>97</v>
      </c>
      <c r="E1265">
        <v>617</v>
      </c>
      <c r="F1265">
        <v>514</v>
      </c>
      <c r="G1265">
        <v>91</v>
      </c>
      <c r="H1265">
        <v>75</v>
      </c>
      <c r="I1265">
        <v>37</v>
      </c>
      <c r="J1265">
        <v>176</v>
      </c>
      <c r="K1265">
        <v>473</v>
      </c>
      <c r="L1265">
        <v>290</v>
      </c>
      <c r="M1265">
        <v>366</v>
      </c>
      <c r="N1265">
        <v>778</v>
      </c>
      <c r="O1265">
        <v>237</v>
      </c>
      <c r="P1265">
        <v>1252</v>
      </c>
      <c r="Q1265">
        <v>656</v>
      </c>
      <c r="R1265">
        <v>228</v>
      </c>
      <c r="S1265">
        <v>940</v>
      </c>
      <c r="T1265">
        <v>172</v>
      </c>
      <c r="U1265">
        <v>380</v>
      </c>
      <c r="V1265">
        <v>1098</v>
      </c>
      <c r="W1265">
        <v>451</v>
      </c>
      <c r="X1265">
        <v>52</v>
      </c>
      <c r="Y1265">
        <v>64</v>
      </c>
      <c r="Z1265">
        <v>264</v>
      </c>
      <c r="AA1265">
        <v>141</v>
      </c>
    </row>
    <row r="1266" spans="1:27">
      <c r="A1266" s="2">
        <v>43634</v>
      </c>
      <c r="B1266">
        <v>346</v>
      </c>
      <c r="C1266">
        <v>234</v>
      </c>
      <c r="D1266">
        <v>125</v>
      </c>
      <c r="E1266">
        <v>729</v>
      </c>
      <c r="F1266">
        <v>553</v>
      </c>
      <c r="G1266">
        <v>84</v>
      </c>
      <c r="H1266">
        <v>86</v>
      </c>
      <c r="I1266">
        <v>36</v>
      </c>
      <c r="J1266">
        <v>200</v>
      </c>
      <c r="K1266">
        <v>531</v>
      </c>
      <c r="L1266">
        <v>465</v>
      </c>
      <c r="M1266">
        <v>448</v>
      </c>
      <c r="N1266">
        <v>852</v>
      </c>
      <c r="O1266">
        <v>321</v>
      </c>
      <c r="P1266">
        <v>1366</v>
      </c>
      <c r="Q1266">
        <v>793</v>
      </c>
      <c r="R1266">
        <v>258</v>
      </c>
      <c r="S1266">
        <v>1061</v>
      </c>
      <c r="T1266">
        <v>218</v>
      </c>
      <c r="U1266">
        <v>436</v>
      </c>
      <c r="V1266">
        <v>1382</v>
      </c>
      <c r="W1266">
        <v>604</v>
      </c>
      <c r="X1266">
        <v>102</v>
      </c>
      <c r="Y1266">
        <v>122</v>
      </c>
      <c r="Z1266">
        <v>310</v>
      </c>
      <c r="AA1266">
        <v>144</v>
      </c>
    </row>
    <row r="1267" spans="1:27">
      <c r="A1267" s="2">
        <v>43635</v>
      </c>
      <c r="B1267">
        <v>320</v>
      </c>
      <c r="C1267">
        <v>234</v>
      </c>
      <c r="D1267">
        <v>117</v>
      </c>
      <c r="E1267">
        <v>712</v>
      </c>
      <c r="F1267">
        <v>535</v>
      </c>
      <c r="G1267">
        <v>96</v>
      </c>
      <c r="H1267">
        <v>91</v>
      </c>
      <c r="I1267">
        <v>36</v>
      </c>
      <c r="J1267">
        <v>195</v>
      </c>
      <c r="K1267">
        <v>528</v>
      </c>
      <c r="L1267">
        <v>445</v>
      </c>
      <c r="M1267">
        <v>424</v>
      </c>
      <c r="N1267">
        <v>754</v>
      </c>
      <c r="O1267">
        <v>318</v>
      </c>
      <c r="P1267">
        <v>1291</v>
      </c>
      <c r="Q1267">
        <v>744</v>
      </c>
      <c r="R1267">
        <v>290</v>
      </c>
      <c r="S1267">
        <v>1096</v>
      </c>
      <c r="T1267">
        <v>242</v>
      </c>
      <c r="U1267">
        <v>386</v>
      </c>
      <c r="V1267">
        <v>1433</v>
      </c>
      <c r="W1267">
        <v>611</v>
      </c>
      <c r="X1267">
        <v>112</v>
      </c>
      <c r="Y1267">
        <v>111</v>
      </c>
      <c r="Z1267">
        <v>290</v>
      </c>
      <c r="AA1267">
        <v>131</v>
      </c>
    </row>
    <row r="1268" spans="1:27">
      <c r="A1268" s="2">
        <v>43636</v>
      </c>
      <c r="B1268">
        <v>325</v>
      </c>
      <c r="C1268">
        <v>218</v>
      </c>
      <c r="D1268">
        <v>106</v>
      </c>
      <c r="E1268">
        <v>615</v>
      </c>
      <c r="F1268">
        <v>431</v>
      </c>
      <c r="G1268">
        <v>101</v>
      </c>
      <c r="H1268">
        <v>78</v>
      </c>
      <c r="I1268">
        <v>36</v>
      </c>
      <c r="J1268">
        <v>159</v>
      </c>
      <c r="K1268">
        <v>435</v>
      </c>
      <c r="L1268">
        <v>298</v>
      </c>
      <c r="M1268">
        <v>342</v>
      </c>
      <c r="N1268">
        <v>654</v>
      </c>
      <c r="O1268">
        <v>239</v>
      </c>
      <c r="P1268">
        <v>1055</v>
      </c>
      <c r="Q1268">
        <v>519</v>
      </c>
      <c r="R1268">
        <v>194</v>
      </c>
      <c r="S1268">
        <v>809</v>
      </c>
      <c r="T1268">
        <v>131</v>
      </c>
      <c r="U1268">
        <v>333</v>
      </c>
      <c r="V1268">
        <v>1080</v>
      </c>
      <c r="W1268">
        <v>484</v>
      </c>
      <c r="X1268">
        <v>51</v>
      </c>
      <c r="Y1268">
        <v>71</v>
      </c>
      <c r="Z1268">
        <v>237</v>
      </c>
      <c r="AA1268">
        <v>141</v>
      </c>
    </row>
    <row r="1269" spans="1:27">
      <c r="A1269" s="2">
        <v>43637</v>
      </c>
      <c r="B1269">
        <v>239</v>
      </c>
      <c r="C1269">
        <v>146</v>
      </c>
      <c r="D1269">
        <v>76</v>
      </c>
      <c r="E1269">
        <v>469</v>
      </c>
      <c r="F1269">
        <v>349</v>
      </c>
      <c r="G1269">
        <v>77</v>
      </c>
      <c r="H1269">
        <v>66</v>
      </c>
      <c r="I1269">
        <v>21</v>
      </c>
      <c r="J1269">
        <v>142</v>
      </c>
      <c r="K1269">
        <v>345</v>
      </c>
      <c r="L1269">
        <v>212</v>
      </c>
      <c r="M1269">
        <v>254</v>
      </c>
      <c r="N1269">
        <v>584</v>
      </c>
      <c r="O1269">
        <v>169</v>
      </c>
      <c r="P1269">
        <v>910</v>
      </c>
      <c r="Q1269">
        <v>475</v>
      </c>
      <c r="R1269">
        <v>140</v>
      </c>
      <c r="S1269">
        <v>672</v>
      </c>
      <c r="T1269">
        <v>121</v>
      </c>
      <c r="U1269">
        <v>274</v>
      </c>
      <c r="V1269">
        <v>801</v>
      </c>
      <c r="W1269">
        <v>416</v>
      </c>
      <c r="X1269">
        <v>59</v>
      </c>
      <c r="Y1269">
        <v>48</v>
      </c>
      <c r="Z1269">
        <v>206</v>
      </c>
      <c r="AA1269">
        <v>103</v>
      </c>
    </row>
    <row r="1270" spans="1:27">
      <c r="A1270" s="2">
        <v>43638</v>
      </c>
      <c r="B1270">
        <v>96</v>
      </c>
      <c r="C1270">
        <v>218</v>
      </c>
      <c r="D1270">
        <v>127</v>
      </c>
      <c r="E1270">
        <v>270</v>
      </c>
      <c r="F1270">
        <v>240</v>
      </c>
      <c r="G1270">
        <v>51</v>
      </c>
      <c r="H1270">
        <v>72</v>
      </c>
      <c r="I1270">
        <v>12</v>
      </c>
      <c r="J1270">
        <v>66</v>
      </c>
      <c r="K1270">
        <v>265</v>
      </c>
      <c r="L1270">
        <v>279</v>
      </c>
      <c r="M1270">
        <v>327</v>
      </c>
      <c r="N1270">
        <v>258</v>
      </c>
      <c r="O1270">
        <v>484</v>
      </c>
      <c r="P1270">
        <v>499</v>
      </c>
      <c r="Q1270">
        <v>579</v>
      </c>
      <c r="R1270">
        <v>297</v>
      </c>
      <c r="S1270">
        <v>698</v>
      </c>
      <c r="T1270">
        <v>235</v>
      </c>
      <c r="U1270">
        <v>159</v>
      </c>
      <c r="V1270">
        <v>983</v>
      </c>
      <c r="W1270">
        <v>394</v>
      </c>
      <c r="X1270">
        <v>132</v>
      </c>
      <c r="Y1270">
        <v>279</v>
      </c>
      <c r="Z1270">
        <v>106</v>
      </c>
      <c r="AA1270">
        <v>72</v>
      </c>
    </row>
    <row r="1271" spans="1:27">
      <c r="A1271" s="2">
        <v>43639</v>
      </c>
      <c r="B1271">
        <v>97</v>
      </c>
      <c r="C1271">
        <v>155</v>
      </c>
      <c r="D1271">
        <v>67</v>
      </c>
      <c r="E1271">
        <v>142</v>
      </c>
      <c r="F1271">
        <v>116</v>
      </c>
      <c r="G1271">
        <v>31</v>
      </c>
      <c r="H1271">
        <v>53</v>
      </c>
      <c r="I1271">
        <v>25</v>
      </c>
      <c r="J1271">
        <v>48</v>
      </c>
      <c r="K1271">
        <v>179</v>
      </c>
      <c r="L1271">
        <v>200</v>
      </c>
      <c r="M1271">
        <v>184</v>
      </c>
      <c r="N1271">
        <v>141</v>
      </c>
      <c r="O1271">
        <v>173</v>
      </c>
      <c r="P1271">
        <v>258</v>
      </c>
      <c r="Q1271">
        <v>275</v>
      </c>
      <c r="R1271">
        <v>328</v>
      </c>
      <c r="S1271">
        <v>332</v>
      </c>
      <c r="T1271">
        <v>110</v>
      </c>
      <c r="U1271">
        <v>86</v>
      </c>
      <c r="V1271">
        <v>558</v>
      </c>
      <c r="W1271">
        <v>328</v>
      </c>
      <c r="X1271">
        <v>145</v>
      </c>
      <c r="Y1271">
        <v>124</v>
      </c>
      <c r="Z1271">
        <v>75</v>
      </c>
      <c r="AA1271">
        <v>45</v>
      </c>
    </row>
    <row r="1272" spans="1:27">
      <c r="A1272" s="2">
        <v>43640</v>
      </c>
      <c r="B1272">
        <v>319</v>
      </c>
      <c r="C1272">
        <v>243</v>
      </c>
      <c r="D1272">
        <v>100</v>
      </c>
      <c r="E1272">
        <v>650</v>
      </c>
      <c r="F1272">
        <v>507</v>
      </c>
      <c r="G1272">
        <v>105</v>
      </c>
      <c r="H1272">
        <v>63</v>
      </c>
      <c r="I1272">
        <v>31</v>
      </c>
      <c r="J1272">
        <v>164</v>
      </c>
      <c r="K1272">
        <v>556</v>
      </c>
      <c r="L1272">
        <v>292</v>
      </c>
      <c r="M1272">
        <v>360</v>
      </c>
      <c r="N1272">
        <v>781</v>
      </c>
      <c r="O1272">
        <v>266</v>
      </c>
      <c r="P1272">
        <v>1293</v>
      </c>
      <c r="Q1272">
        <v>725</v>
      </c>
      <c r="R1272">
        <v>270</v>
      </c>
      <c r="S1272">
        <v>960</v>
      </c>
      <c r="T1272">
        <v>197</v>
      </c>
      <c r="U1272">
        <v>398</v>
      </c>
      <c r="V1272">
        <v>1133</v>
      </c>
      <c r="W1272">
        <v>568</v>
      </c>
      <c r="X1272">
        <v>89</v>
      </c>
      <c r="Y1272">
        <v>97</v>
      </c>
      <c r="Z1272">
        <v>270</v>
      </c>
      <c r="AA1272">
        <v>127</v>
      </c>
    </row>
    <row r="1273" spans="1:27">
      <c r="A1273" s="2">
        <v>43641</v>
      </c>
      <c r="B1273">
        <v>310</v>
      </c>
      <c r="C1273">
        <v>247</v>
      </c>
      <c r="D1273">
        <v>126</v>
      </c>
      <c r="E1273">
        <v>722</v>
      </c>
      <c r="F1273">
        <v>505</v>
      </c>
      <c r="G1273">
        <v>108</v>
      </c>
      <c r="H1273">
        <v>102</v>
      </c>
      <c r="I1273">
        <v>35</v>
      </c>
      <c r="J1273">
        <v>155</v>
      </c>
      <c r="K1273">
        <v>552</v>
      </c>
      <c r="L1273">
        <v>425</v>
      </c>
      <c r="M1273">
        <v>394</v>
      </c>
      <c r="N1273">
        <v>806</v>
      </c>
      <c r="O1273">
        <v>317</v>
      </c>
      <c r="P1273">
        <v>1322</v>
      </c>
      <c r="Q1273">
        <v>793</v>
      </c>
      <c r="R1273">
        <v>295</v>
      </c>
      <c r="S1273">
        <v>1110</v>
      </c>
      <c r="T1273">
        <v>249</v>
      </c>
      <c r="U1273">
        <v>409</v>
      </c>
      <c r="V1273">
        <v>1362</v>
      </c>
      <c r="W1273">
        <v>562</v>
      </c>
      <c r="X1273">
        <v>79</v>
      </c>
      <c r="Y1273">
        <v>152</v>
      </c>
      <c r="Z1273">
        <v>266</v>
      </c>
      <c r="AA1273">
        <v>118</v>
      </c>
    </row>
    <row r="1274" spans="1:27">
      <c r="A1274" s="2">
        <v>43642</v>
      </c>
      <c r="B1274">
        <v>326</v>
      </c>
      <c r="C1274">
        <v>268</v>
      </c>
      <c r="D1274">
        <v>122</v>
      </c>
      <c r="E1274">
        <v>669</v>
      </c>
      <c r="F1274">
        <v>555</v>
      </c>
      <c r="G1274">
        <v>98</v>
      </c>
      <c r="H1274">
        <v>84</v>
      </c>
      <c r="I1274">
        <v>35</v>
      </c>
      <c r="J1274">
        <v>177</v>
      </c>
      <c r="K1274">
        <v>567</v>
      </c>
      <c r="L1274">
        <v>372</v>
      </c>
      <c r="M1274">
        <v>418</v>
      </c>
      <c r="N1274">
        <v>795</v>
      </c>
      <c r="O1274">
        <v>304</v>
      </c>
      <c r="P1274">
        <v>1241</v>
      </c>
      <c r="Q1274">
        <v>721</v>
      </c>
      <c r="R1274">
        <v>318</v>
      </c>
      <c r="S1274">
        <v>1123</v>
      </c>
      <c r="T1274">
        <v>249</v>
      </c>
      <c r="U1274">
        <v>418</v>
      </c>
      <c r="V1274">
        <v>1263</v>
      </c>
      <c r="W1274">
        <v>601</v>
      </c>
      <c r="X1274">
        <v>71</v>
      </c>
      <c r="Y1274">
        <v>98</v>
      </c>
      <c r="Z1274">
        <v>307</v>
      </c>
      <c r="AA1274">
        <v>139</v>
      </c>
    </row>
    <row r="1275" spans="1:27">
      <c r="A1275" s="2">
        <v>43643</v>
      </c>
      <c r="B1275">
        <v>304</v>
      </c>
      <c r="C1275">
        <v>292</v>
      </c>
      <c r="D1275">
        <v>111</v>
      </c>
      <c r="E1275">
        <v>611</v>
      </c>
      <c r="F1275">
        <v>511</v>
      </c>
      <c r="G1275">
        <v>86</v>
      </c>
      <c r="H1275">
        <v>99</v>
      </c>
      <c r="I1275">
        <v>36</v>
      </c>
      <c r="J1275">
        <v>186</v>
      </c>
      <c r="K1275">
        <v>543</v>
      </c>
      <c r="L1275">
        <v>321</v>
      </c>
      <c r="M1275">
        <v>374</v>
      </c>
      <c r="N1275">
        <v>657</v>
      </c>
      <c r="O1275">
        <v>318</v>
      </c>
      <c r="P1275">
        <v>1230</v>
      </c>
      <c r="Q1275">
        <v>661</v>
      </c>
      <c r="R1275">
        <v>274</v>
      </c>
      <c r="S1275">
        <v>1014</v>
      </c>
      <c r="T1275">
        <v>193</v>
      </c>
      <c r="U1275">
        <v>395</v>
      </c>
      <c r="V1275">
        <v>1231</v>
      </c>
      <c r="W1275">
        <v>576</v>
      </c>
      <c r="X1275">
        <v>87</v>
      </c>
      <c r="Y1275">
        <v>113</v>
      </c>
      <c r="Z1275">
        <v>228</v>
      </c>
      <c r="AA1275">
        <v>127</v>
      </c>
    </row>
    <row r="1276" spans="1:27">
      <c r="A1276" s="2">
        <v>43644</v>
      </c>
      <c r="B1276">
        <v>276</v>
      </c>
      <c r="C1276">
        <v>276</v>
      </c>
      <c r="D1276">
        <v>96</v>
      </c>
      <c r="E1276">
        <v>575</v>
      </c>
      <c r="F1276">
        <v>430</v>
      </c>
      <c r="G1276">
        <v>70</v>
      </c>
      <c r="H1276">
        <v>89</v>
      </c>
      <c r="I1276">
        <v>22</v>
      </c>
      <c r="J1276">
        <v>152</v>
      </c>
      <c r="K1276">
        <v>444</v>
      </c>
      <c r="L1276">
        <v>247</v>
      </c>
      <c r="M1276">
        <v>375</v>
      </c>
      <c r="N1276">
        <v>612</v>
      </c>
      <c r="O1276">
        <v>301</v>
      </c>
      <c r="P1276">
        <v>1074</v>
      </c>
      <c r="Q1276">
        <v>591</v>
      </c>
      <c r="R1276">
        <v>272</v>
      </c>
      <c r="S1276">
        <v>976</v>
      </c>
      <c r="T1276">
        <v>158</v>
      </c>
      <c r="U1276">
        <v>326</v>
      </c>
      <c r="V1276">
        <v>1242</v>
      </c>
      <c r="W1276">
        <v>590</v>
      </c>
      <c r="X1276">
        <v>64</v>
      </c>
      <c r="Y1276">
        <v>101</v>
      </c>
      <c r="Z1276">
        <v>229</v>
      </c>
      <c r="AA1276">
        <v>132</v>
      </c>
    </row>
    <row r="1277" spans="1:27">
      <c r="A1277" s="2">
        <v>43645</v>
      </c>
      <c r="B1277">
        <v>102</v>
      </c>
      <c r="C1277">
        <v>344</v>
      </c>
      <c r="D1277">
        <v>149</v>
      </c>
      <c r="E1277">
        <v>290</v>
      </c>
      <c r="F1277">
        <v>262</v>
      </c>
      <c r="G1277">
        <v>46</v>
      </c>
      <c r="H1277">
        <v>67</v>
      </c>
      <c r="I1277">
        <v>12</v>
      </c>
      <c r="J1277">
        <v>71</v>
      </c>
      <c r="K1277">
        <v>296</v>
      </c>
      <c r="L1277">
        <v>358</v>
      </c>
      <c r="M1277">
        <v>369</v>
      </c>
      <c r="N1277">
        <v>305</v>
      </c>
      <c r="O1277">
        <v>585</v>
      </c>
      <c r="P1277">
        <v>597</v>
      </c>
      <c r="Q1277">
        <v>771</v>
      </c>
      <c r="R1277">
        <v>473</v>
      </c>
      <c r="S1277">
        <v>819</v>
      </c>
      <c r="T1277">
        <v>295</v>
      </c>
      <c r="U1277">
        <v>153</v>
      </c>
      <c r="V1277">
        <v>1285</v>
      </c>
      <c r="W1277">
        <v>630</v>
      </c>
      <c r="X1277">
        <v>135</v>
      </c>
      <c r="Y1277">
        <v>287</v>
      </c>
      <c r="Z1277">
        <v>129</v>
      </c>
      <c r="AA1277">
        <v>74</v>
      </c>
    </row>
    <row r="1278" spans="1:27">
      <c r="A1278" s="2">
        <v>43646</v>
      </c>
      <c r="B1278">
        <v>230</v>
      </c>
      <c r="C1278">
        <v>359</v>
      </c>
      <c r="D1278">
        <v>120</v>
      </c>
      <c r="E1278">
        <v>231</v>
      </c>
      <c r="F1278">
        <v>293</v>
      </c>
      <c r="G1278">
        <v>28</v>
      </c>
      <c r="H1278">
        <v>87</v>
      </c>
      <c r="I1278">
        <v>28</v>
      </c>
      <c r="J1278">
        <v>60</v>
      </c>
      <c r="K1278">
        <v>262</v>
      </c>
      <c r="L1278">
        <v>406</v>
      </c>
      <c r="M1278">
        <v>338</v>
      </c>
      <c r="N1278">
        <v>332</v>
      </c>
      <c r="O1278">
        <v>538</v>
      </c>
      <c r="P1278">
        <v>638</v>
      </c>
      <c r="Q1278">
        <v>789</v>
      </c>
      <c r="R1278">
        <v>685</v>
      </c>
      <c r="S1278">
        <v>777</v>
      </c>
      <c r="T1278">
        <v>201</v>
      </c>
      <c r="U1278">
        <v>142</v>
      </c>
      <c r="V1278">
        <v>1221</v>
      </c>
      <c r="W1278">
        <v>619</v>
      </c>
      <c r="X1278">
        <v>207</v>
      </c>
      <c r="Y1278">
        <v>268</v>
      </c>
      <c r="Z1278">
        <v>98</v>
      </c>
      <c r="AA1278">
        <v>73</v>
      </c>
    </row>
    <row r="1279" spans="1:27">
      <c r="A1279" s="2">
        <v>43647</v>
      </c>
      <c r="B1279">
        <v>279</v>
      </c>
      <c r="C1279">
        <v>197</v>
      </c>
      <c r="D1279">
        <v>97</v>
      </c>
      <c r="E1279">
        <v>587</v>
      </c>
      <c r="F1279">
        <v>468</v>
      </c>
      <c r="G1279">
        <v>67</v>
      </c>
      <c r="H1279">
        <v>82</v>
      </c>
      <c r="I1279">
        <v>31</v>
      </c>
      <c r="J1279">
        <v>164</v>
      </c>
      <c r="K1279">
        <v>466</v>
      </c>
      <c r="L1279">
        <v>283</v>
      </c>
      <c r="M1279">
        <v>333</v>
      </c>
      <c r="N1279">
        <v>711</v>
      </c>
      <c r="O1279">
        <v>272</v>
      </c>
      <c r="P1279">
        <v>1117</v>
      </c>
      <c r="Q1279">
        <v>598</v>
      </c>
      <c r="R1279">
        <v>210</v>
      </c>
      <c r="S1279">
        <v>984</v>
      </c>
      <c r="T1279">
        <v>177</v>
      </c>
      <c r="U1279">
        <v>362</v>
      </c>
      <c r="V1279">
        <v>1119</v>
      </c>
      <c r="W1279">
        <v>492</v>
      </c>
      <c r="X1279">
        <v>70</v>
      </c>
      <c r="Y1279">
        <v>61</v>
      </c>
      <c r="Z1279">
        <v>254</v>
      </c>
      <c r="AA1279">
        <v>115</v>
      </c>
    </row>
    <row r="1280" spans="1:27">
      <c r="A1280" s="2">
        <v>43648</v>
      </c>
      <c r="B1280">
        <v>253</v>
      </c>
      <c r="C1280">
        <v>194</v>
      </c>
      <c r="D1280">
        <v>88</v>
      </c>
      <c r="E1280">
        <v>559</v>
      </c>
      <c r="F1280">
        <v>395</v>
      </c>
      <c r="G1280">
        <v>89</v>
      </c>
      <c r="H1280">
        <v>93</v>
      </c>
      <c r="I1280">
        <v>35</v>
      </c>
      <c r="J1280">
        <v>195</v>
      </c>
      <c r="K1280">
        <v>449</v>
      </c>
      <c r="L1280">
        <v>340</v>
      </c>
      <c r="M1280">
        <v>265</v>
      </c>
      <c r="N1280">
        <v>655</v>
      </c>
      <c r="O1280">
        <v>249</v>
      </c>
      <c r="P1280">
        <v>1023</v>
      </c>
      <c r="Q1280">
        <v>553</v>
      </c>
      <c r="R1280">
        <v>151</v>
      </c>
      <c r="S1280">
        <v>828</v>
      </c>
      <c r="T1280">
        <v>178</v>
      </c>
      <c r="U1280">
        <v>312</v>
      </c>
      <c r="V1280">
        <v>1022</v>
      </c>
      <c r="W1280">
        <v>415</v>
      </c>
      <c r="X1280">
        <v>42</v>
      </c>
      <c r="Y1280">
        <v>56</v>
      </c>
      <c r="Z1280">
        <v>221</v>
      </c>
      <c r="AA1280">
        <v>125</v>
      </c>
    </row>
    <row r="1281" spans="1:27">
      <c r="A1281" s="2">
        <v>43649</v>
      </c>
      <c r="B1281">
        <v>267</v>
      </c>
      <c r="C1281">
        <v>208</v>
      </c>
      <c r="D1281">
        <v>89</v>
      </c>
      <c r="E1281">
        <v>566</v>
      </c>
      <c r="F1281">
        <v>418</v>
      </c>
      <c r="G1281">
        <v>68</v>
      </c>
      <c r="H1281">
        <v>70</v>
      </c>
      <c r="I1281">
        <v>26</v>
      </c>
      <c r="J1281">
        <v>179</v>
      </c>
      <c r="K1281">
        <v>462</v>
      </c>
      <c r="L1281">
        <v>360</v>
      </c>
      <c r="M1281">
        <v>345</v>
      </c>
      <c r="N1281">
        <v>696</v>
      </c>
      <c r="O1281">
        <v>255</v>
      </c>
      <c r="P1281">
        <v>1084</v>
      </c>
      <c r="Q1281">
        <v>575</v>
      </c>
      <c r="R1281">
        <v>171</v>
      </c>
      <c r="S1281">
        <v>881</v>
      </c>
      <c r="T1281">
        <v>153</v>
      </c>
      <c r="U1281">
        <v>326</v>
      </c>
      <c r="V1281">
        <v>1011</v>
      </c>
      <c r="W1281">
        <v>491</v>
      </c>
      <c r="X1281">
        <v>63</v>
      </c>
      <c r="Y1281">
        <v>43</v>
      </c>
      <c r="Z1281">
        <v>224</v>
      </c>
      <c r="AA1281">
        <v>105</v>
      </c>
    </row>
    <row r="1282" spans="1:27">
      <c r="A1282" s="2">
        <v>43650</v>
      </c>
      <c r="B1282">
        <v>158</v>
      </c>
      <c r="C1282">
        <v>70</v>
      </c>
      <c r="D1282">
        <v>43</v>
      </c>
      <c r="E1282">
        <v>231</v>
      </c>
      <c r="F1282">
        <v>211</v>
      </c>
      <c r="G1282">
        <v>78</v>
      </c>
      <c r="H1282">
        <v>58</v>
      </c>
      <c r="I1282">
        <v>14</v>
      </c>
      <c r="J1282">
        <v>107</v>
      </c>
      <c r="K1282">
        <v>204</v>
      </c>
      <c r="L1282">
        <v>156</v>
      </c>
      <c r="M1282">
        <v>130</v>
      </c>
      <c r="N1282">
        <v>354</v>
      </c>
      <c r="O1282">
        <v>87</v>
      </c>
      <c r="P1282">
        <v>558</v>
      </c>
      <c r="Q1282">
        <v>256</v>
      </c>
      <c r="R1282">
        <v>53</v>
      </c>
      <c r="S1282">
        <v>417</v>
      </c>
      <c r="T1282">
        <v>51</v>
      </c>
      <c r="U1282">
        <v>144</v>
      </c>
      <c r="V1282">
        <v>556</v>
      </c>
      <c r="W1282">
        <v>203</v>
      </c>
      <c r="X1282">
        <v>14</v>
      </c>
      <c r="Y1282">
        <v>13</v>
      </c>
      <c r="Z1282">
        <v>140</v>
      </c>
      <c r="AA1282">
        <v>64</v>
      </c>
    </row>
    <row r="1283" spans="1:27">
      <c r="A1283" s="2">
        <v>43651</v>
      </c>
      <c r="B1283">
        <v>243</v>
      </c>
      <c r="C1283">
        <v>197</v>
      </c>
      <c r="D1283">
        <v>88</v>
      </c>
      <c r="E1283">
        <v>513</v>
      </c>
      <c r="F1283">
        <v>426</v>
      </c>
      <c r="G1283">
        <v>81</v>
      </c>
      <c r="H1283">
        <v>79</v>
      </c>
      <c r="I1283">
        <v>24</v>
      </c>
      <c r="J1283">
        <v>150</v>
      </c>
      <c r="K1283">
        <v>415</v>
      </c>
      <c r="L1283">
        <v>251</v>
      </c>
      <c r="M1283">
        <v>313</v>
      </c>
      <c r="N1283">
        <v>612</v>
      </c>
      <c r="O1283">
        <v>260</v>
      </c>
      <c r="P1283">
        <v>942</v>
      </c>
      <c r="Q1283">
        <v>501</v>
      </c>
      <c r="R1283">
        <v>170</v>
      </c>
      <c r="S1283">
        <v>822</v>
      </c>
      <c r="T1283">
        <v>156</v>
      </c>
      <c r="U1283">
        <v>276</v>
      </c>
      <c r="V1283">
        <v>976</v>
      </c>
      <c r="W1283">
        <v>506</v>
      </c>
      <c r="X1283">
        <v>62</v>
      </c>
      <c r="Y1283">
        <v>55</v>
      </c>
      <c r="Z1283">
        <v>217</v>
      </c>
      <c r="AA1283">
        <v>107</v>
      </c>
    </row>
    <row r="1284" spans="1:27">
      <c r="A1284" s="2">
        <v>43652</v>
      </c>
      <c r="B1284">
        <v>165</v>
      </c>
      <c r="C1284">
        <v>287</v>
      </c>
      <c r="D1284">
        <v>125</v>
      </c>
      <c r="E1284">
        <v>264</v>
      </c>
      <c r="F1284">
        <v>213</v>
      </c>
      <c r="G1284">
        <v>31</v>
      </c>
      <c r="H1284">
        <v>78</v>
      </c>
      <c r="I1284">
        <v>27</v>
      </c>
      <c r="J1284">
        <v>57</v>
      </c>
      <c r="K1284">
        <v>259</v>
      </c>
      <c r="L1284">
        <v>315</v>
      </c>
      <c r="M1284">
        <v>275</v>
      </c>
      <c r="N1284">
        <v>318</v>
      </c>
      <c r="O1284">
        <v>539</v>
      </c>
      <c r="P1284">
        <v>511</v>
      </c>
      <c r="Q1284">
        <v>680</v>
      </c>
      <c r="R1284">
        <v>398</v>
      </c>
      <c r="S1284">
        <v>684</v>
      </c>
      <c r="T1284">
        <v>227</v>
      </c>
      <c r="U1284">
        <v>170</v>
      </c>
      <c r="V1284">
        <v>1068</v>
      </c>
      <c r="W1284">
        <v>706</v>
      </c>
      <c r="X1284">
        <v>141</v>
      </c>
      <c r="Y1284">
        <v>299</v>
      </c>
      <c r="Z1284">
        <v>103</v>
      </c>
      <c r="AA1284">
        <v>88</v>
      </c>
    </row>
    <row r="1285" spans="1:27">
      <c r="A1285" s="2">
        <v>43653</v>
      </c>
      <c r="B1285">
        <v>173</v>
      </c>
      <c r="C1285">
        <v>307</v>
      </c>
      <c r="D1285">
        <v>107</v>
      </c>
      <c r="E1285">
        <v>198</v>
      </c>
      <c r="F1285">
        <v>290</v>
      </c>
      <c r="G1285">
        <v>23</v>
      </c>
      <c r="H1285">
        <v>61</v>
      </c>
      <c r="I1285">
        <v>20</v>
      </c>
      <c r="J1285">
        <v>64</v>
      </c>
      <c r="K1285">
        <v>244</v>
      </c>
      <c r="L1285">
        <v>325</v>
      </c>
      <c r="M1285">
        <v>328</v>
      </c>
      <c r="N1285">
        <v>269</v>
      </c>
      <c r="O1285">
        <v>443</v>
      </c>
      <c r="P1285">
        <v>526</v>
      </c>
      <c r="Q1285">
        <v>840</v>
      </c>
      <c r="R1285">
        <v>655</v>
      </c>
      <c r="S1285">
        <v>828</v>
      </c>
      <c r="T1285">
        <v>245</v>
      </c>
      <c r="U1285">
        <v>127</v>
      </c>
      <c r="V1285">
        <v>1257</v>
      </c>
      <c r="W1285">
        <v>560</v>
      </c>
      <c r="X1285">
        <v>178</v>
      </c>
      <c r="Y1285">
        <v>274</v>
      </c>
      <c r="Z1285">
        <v>71</v>
      </c>
      <c r="AA1285">
        <v>84</v>
      </c>
    </row>
    <row r="1286" spans="1:27">
      <c r="A1286" s="2">
        <v>43654</v>
      </c>
      <c r="B1286">
        <v>268</v>
      </c>
      <c r="C1286">
        <v>173</v>
      </c>
      <c r="D1286">
        <v>72</v>
      </c>
      <c r="E1286">
        <v>579</v>
      </c>
      <c r="F1286">
        <v>408</v>
      </c>
      <c r="G1286">
        <v>82</v>
      </c>
      <c r="H1286">
        <v>69</v>
      </c>
      <c r="I1286">
        <v>37</v>
      </c>
      <c r="J1286">
        <v>177</v>
      </c>
      <c r="K1286">
        <v>426</v>
      </c>
      <c r="L1286">
        <v>280</v>
      </c>
      <c r="M1286">
        <v>221</v>
      </c>
      <c r="N1286">
        <v>690</v>
      </c>
      <c r="O1286">
        <v>207</v>
      </c>
      <c r="P1286">
        <v>1102</v>
      </c>
      <c r="Q1286">
        <v>520</v>
      </c>
      <c r="R1286">
        <v>238</v>
      </c>
      <c r="S1286">
        <v>900</v>
      </c>
      <c r="T1286">
        <v>161</v>
      </c>
      <c r="U1286">
        <v>350</v>
      </c>
      <c r="V1286">
        <v>1029</v>
      </c>
      <c r="W1286">
        <v>421</v>
      </c>
      <c r="X1286">
        <v>89</v>
      </c>
      <c r="Y1286">
        <v>55</v>
      </c>
      <c r="Z1286">
        <v>199</v>
      </c>
      <c r="AA1286">
        <v>93</v>
      </c>
    </row>
    <row r="1287" spans="1:27">
      <c r="A1287" s="2">
        <v>43655</v>
      </c>
      <c r="B1287">
        <v>301</v>
      </c>
      <c r="C1287">
        <v>210</v>
      </c>
      <c r="D1287">
        <v>94</v>
      </c>
      <c r="E1287">
        <v>619</v>
      </c>
      <c r="F1287">
        <v>444</v>
      </c>
      <c r="G1287">
        <v>103</v>
      </c>
      <c r="H1287">
        <v>54</v>
      </c>
      <c r="I1287">
        <v>33</v>
      </c>
      <c r="J1287">
        <v>169</v>
      </c>
      <c r="K1287">
        <v>526</v>
      </c>
      <c r="L1287">
        <v>289</v>
      </c>
      <c r="M1287">
        <v>296</v>
      </c>
      <c r="N1287">
        <v>712</v>
      </c>
      <c r="O1287">
        <v>239</v>
      </c>
      <c r="P1287">
        <v>1121</v>
      </c>
      <c r="Q1287">
        <v>608</v>
      </c>
      <c r="R1287">
        <v>237</v>
      </c>
      <c r="S1287">
        <v>875</v>
      </c>
      <c r="T1287">
        <v>204</v>
      </c>
      <c r="U1287">
        <v>329</v>
      </c>
      <c r="V1287">
        <v>1159</v>
      </c>
      <c r="W1287">
        <v>496</v>
      </c>
      <c r="X1287">
        <v>76</v>
      </c>
      <c r="Y1287">
        <v>83</v>
      </c>
      <c r="Z1287">
        <v>234</v>
      </c>
      <c r="AA1287">
        <v>143</v>
      </c>
    </row>
    <row r="1288" spans="1:27">
      <c r="A1288" s="2">
        <v>43656</v>
      </c>
      <c r="B1288">
        <v>286</v>
      </c>
      <c r="C1288">
        <v>238</v>
      </c>
      <c r="D1288">
        <v>96</v>
      </c>
      <c r="E1288">
        <v>590</v>
      </c>
      <c r="F1288">
        <v>446</v>
      </c>
      <c r="G1288">
        <v>66</v>
      </c>
      <c r="H1288">
        <v>87</v>
      </c>
      <c r="I1288">
        <v>35</v>
      </c>
      <c r="J1288">
        <v>176</v>
      </c>
      <c r="K1288">
        <v>495</v>
      </c>
      <c r="L1288">
        <v>374</v>
      </c>
      <c r="M1288">
        <v>269</v>
      </c>
      <c r="N1288">
        <v>744</v>
      </c>
      <c r="O1288">
        <v>255</v>
      </c>
      <c r="P1288">
        <v>1091</v>
      </c>
      <c r="Q1288">
        <v>604</v>
      </c>
      <c r="R1288">
        <v>351</v>
      </c>
      <c r="S1288">
        <v>975</v>
      </c>
      <c r="T1288">
        <v>179</v>
      </c>
      <c r="U1288">
        <v>308</v>
      </c>
      <c r="V1288">
        <v>1152</v>
      </c>
      <c r="W1288">
        <v>573</v>
      </c>
      <c r="X1288">
        <v>113</v>
      </c>
      <c r="Y1288">
        <v>114</v>
      </c>
      <c r="Z1288">
        <v>222</v>
      </c>
      <c r="AA1288">
        <v>110</v>
      </c>
    </row>
    <row r="1289" spans="1:27">
      <c r="A1289" s="2">
        <v>43657</v>
      </c>
      <c r="B1289">
        <v>281</v>
      </c>
      <c r="C1289">
        <v>226</v>
      </c>
      <c r="D1289">
        <v>86</v>
      </c>
      <c r="E1289">
        <v>603</v>
      </c>
      <c r="F1289">
        <v>435</v>
      </c>
      <c r="G1289">
        <v>79</v>
      </c>
      <c r="H1289">
        <v>72</v>
      </c>
      <c r="I1289">
        <v>33</v>
      </c>
      <c r="J1289">
        <v>172</v>
      </c>
      <c r="K1289">
        <v>496</v>
      </c>
      <c r="L1289">
        <v>259</v>
      </c>
      <c r="M1289">
        <v>209</v>
      </c>
      <c r="N1289">
        <v>685</v>
      </c>
      <c r="O1289">
        <v>253</v>
      </c>
      <c r="P1289">
        <v>1022</v>
      </c>
      <c r="Q1289">
        <v>564</v>
      </c>
      <c r="R1289">
        <v>358</v>
      </c>
      <c r="S1289">
        <v>970</v>
      </c>
      <c r="T1289">
        <v>175</v>
      </c>
      <c r="U1289">
        <v>318</v>
      </c>
      <c r="V1289">
        <v>1142</v>
      </c>
      <c r="W1289">
        <v>578</v>
      </c>
      <c r="X1289">
        <v>115</v>
      </c>
      <c r="Y1289">
        <v>76</v>
      </c>
      <c r="Z1289">
        <v>243</v>
      </c>
      <c r="AA1289">
        <v>154</v>
      </c>
    </row>
    <row r="1290" spans="1:27">
      <c r="A1290" s="2">
        <v>43658</v>
      </c>
      <c r="B1290">
        <v>196</v>
      </c>
      <c r="C1290">
        <v>156</v>
      </c>
      <c r="D1290">
        <v>51</v>
      </c>
      <c r="E1290">
        <v>320</v>
      </c>
      <c r="F1290">
        <v>241</v>
      </c>
      <c r="G1290">
        <v>74</v>
      </c>
      <c r="H1290">
        <v>74</v>
      </c>
      <c r="I1290">
        <v>25</v>
      </c>
      <c r="J1290">
        <v>115</v>
      </c>
      <c r="K1290">
        <v>294</v>
      </c>
      <c r="L1290">
        <v>188</v>
      </c>
      <c r="M1290">
        <v>160</v>
      </c>
      <c r="N1290">
        <v>388</v>
      </c>
      <c r="O1290">
        <v>128</v>
      </c>
      <c r="P1290">
        <v>580</v>
      </c>
      <c r="Q1290">
        <v>252</v>
      </c>
      <c r="R1290">
        <v>79</v>
      </c>
      <c r="S1290">
        <v>499</v>
      </c>
      <c r="T1290">
        <v>59</v>
      </c>
      <c r="U1290">
        <v>199</v>
      </c>
      <c r="V1290">
        <v>612</v>
      </c>
      <c r="W1290">
        <v>276</v>
      </c>
      <c r="X1290">
        <v>24</v>
      </c>
      <c r="Y1290">
        <v>46</v>
      </c>
      <c r="Z1290">
        <v>172</v>
      </c>
      <c r="AA1290">
        <v>66</v>
      </c>
    </row>
    <row r="1291" spans="1:27">
      <c r="A1291" s="2">
        <v>43659</v>
      </c>
      <c r="B1291">
        <v>199</v>
      </c>
      <c r="C1291">
        <v>365</v>
      </c>
      <c r="D1291">
        <v>132</v>
      </c>
      <c r="E1291">
        <v>237</v>
      </c>
      <c r="F1291">
        <v>300</v>
      </c>
      <c r="G1291">
        <v>31</v>
      </c>
      <c r="H1291">
        <v>66</v>
      </c>
      <c r="I1291">
        <v>34</v>
      </c>
      <c r="J1291">
        <v>62</v>
      </c>
      <c r="K1291">
        <v>243</v>
      </c>
      <c r="L1291">
        <v>369</v>
      </c>
      <c r="M1291">
        <v>320</v>
      </c>
      <c r="N1291">
        <v>374</v>
      </c>
      <c r="O1291">
        <v>598</v>
      </c>
      <c r="P1291">
        <v>589</v>
      </c>
      <c r="Q1291">
        <v>771</v>
      </c>
      <c r="R1291">
        <v>514</v>
      </c>
      <c r="S1291">
        <v>831</v>
      </c>
      <c r="T1291">
        <v>248</v>
      </c>
      <c r="U1291">
        <v>157</v>
      </c>
      <c r="V1291">
        <v>1233</v>
      </c>
      <c r="W1291">
        <v>728</v>
      </c>
      <c r="X1291">
        <v>243</v>
      </c>
      <c r="Y1291">
        <v>367</v>
      </c>
      <c r="Z1291">
        <v>142</v>
      </c>
      <c r="AA1291">
        <v>107</v>
      </c>
    </row>
    <row r="1292" spans="1:27">
      <c r="A1292" s="2">
        <v>43660</v>
      </c>
      <c r="B1292">
        <v>78</v>
      </c>
      <c r="C1292">
        <v>128</v>
      </c>
      <c r="D1292">
        <v>47</v>
      </c>
      <c r="E1292">
        <v>110</v>
      </c>
      <c r="F1292">
        <v>94</v>
      </c>
      <c r="G1292">
        <v>38</v>
      </c>
      <c r="H1292">
        <v>51</v>
      </c>
      <c r="I1292">
        <v>11</v>
      </c>
      <c r="J1292">
        <v>33</v>
      </c>
      <c r="K1292">
        <v>135</v>
      </c>
      <c r="L1292">
        <v>138</v>
      </c>
      <c r="M1292">
        <v>191</v>
      </c>
      <c r="N1292">
        <v>93</v>
      </c>
      <c r="O1292">
        <v>179</v>
      </c>
      <c r="P1292">
        <v>171</v>
      </c>
      <c r="Q1292">
        <v>252</v>
      </c>
      <c r="R1292">
        <v>146</v>
      </c>
      <c r="S1292">
        <v>244</v>
      </c>
      <c r="T1292">
        <v>51</v>
      </c>
      <c r="U1292">
        <v>57</v>
      </c>
      <c r="V1292">
        <v>414</v>
      </c>
      <c r="W1292">
        <v>159</v>
      </c>
      <c r="X1292">
        <v>40</v>
      </c>
      <c r="Y1292">
        <v>140</v>
      </c>
      <c r="Z1292">
        <v>75</v>
      </c>
      <c r="AA1292">
        <v>23</v>
      </c>
    </row>
    <row r="1293" spans="1:27">
      <c r="A1293" s="2">
        <v>43661</v>
      </c>
      <c r="B1293">
        <v>261</v>
      </c>
      <c r="C1293">
        <v>176</v>
      </c>
      <c r="D1293">
        <v>68</v>
      </c>
      <c r="E1293">
        <v>560</v>
      </c>
      <c r="F1293">
        <v>419</v>
      </c>
      <c r="G1293">
        <v>73</v>
      </c>
      <c r="H1293">
        <v>84</v>
      </c>
      <c r="I1293">
        <v>32</v>
      </c>
      <c r="J1293">
        <v>171</v>
      </c>
      <c r="K1293">
        <v>435</v>
      </c>
      <c r="L1293">
        <v>271</v>
      </c>
      <c r="M1293">
        <v>239</v>
      </c>
      <c r="N1293">
        <v>700</v>
      </c>
      <c r="O1293">
        <v>242</v>
      </c>
      <c r="P1293">
        <v>997</v>
      </c>
      <c r="Q1293">
        <v>526</v>
      </c>
      <c r="R1293">
        <v>317</v>
      </c>
      <c r="S1293">
        <v>881</v>
      </c>
      <c r="T1293">
        <v>163</v>
      </c>
      <c r="U1293">
        <v>347</v>
      </c>
      <c r="V1293">
        <v>988</v>
      </c>
      <c r="W1293">
        <v>501</v>
      </c>
      <c r="X1293">
        <v>81</v>
      </c>
      <c r="Y1293">
        <v>66</v>
      </c>
      <c r="Z1293">
        <v>219</v>
      </c>
      <c r="AA1293">
        <v>130</v>
      </c>
    </row>
    <row r="1294" spans="1:27">
      <c r="A1294" s="2">
        <v>43662</v>
      </c>
      <c r="B1294">
        <v>255</v>
      </c>
      <c r="C1294">
        <v>150</v>
      </c>
      <c r="D1294">
        <v>68</v>
      </c>
      <c r="E1294">
        <v>441</v>
      </c>
      <c r="F1294">
        <v>300</v>
      </c>
      <c r="G1294">
        <v>80</v>
      </c>
      <c r="H1294">
        <v>53</v>
      </c>
      <c r="I1294">
        <v>21</v>
      </c>
      <c r="J1294">
        <v>162</v>
      </c>
      <c r="K1294">
        <v>360</v>
      </c>
      <c r="L1294">
        <v>188</v>
      </c>
      <c r="M1294">
        <v>148</v>
      </c>
      <c r="N1294">
        <v>543</v>
      </c>
      <c r="O1294">
        <v>171</v>
      </c>
      <c r="P1294">
        <v>767</v>
      </c>
      <c r="Q1294">
        <v>395</v>
      </c>
      <c r="R1294">
        <v>133</v>
      </c>
      <c r="S1294">
        <v>683</v>
      </c>
      <c r="T1294">
        <v>119</v>
      </c>
      <c r="U1294">
        <v>275</v>
      </c>
      <c r="V1294">
        <v>756</v>
      </c>
      <c r="W1294">
        <v>373</v>
      </c>
      <c r="X1294">
        <v>61</v>
      </c>
      <c r="Y1294">
        <v>62</v>
      </c>
      <c r="Z1294">
        <v>184</v>
      </c>
      <c r="AA1294">
        <v>107</v>
      </c>
    </row>
    <row r="1295" spans="1:27">
      <c r="A1295" s="2">
        <v>43663</v>
      </c>
      <c r="B1295">
        <v>229</v>
      </c>
      <c r="C1295">
        <v>157</v>
      </c>
      <c r="D1295">
        <v>70</v>
      </c>
      <c r="E1295">
        <v>489</v>
      </c>
      <c r="F1295">
        <v>346</v>
      </c>
      <c r="G1295">
        <v>63</v>
      </c>
      <c r="H1295">
        <v>80</v>
      </c>
      <c r="I1295">
        <v>39</v>
      </c>
      <c r="J1295">
        <v>165</v>
      </c>
      <c r="K1295">
        <v>404</v>
      </c>
      <c r="L1295">
        <v>217</v>
      </c>
      <c r="M1295">
        <v>232</v>
      </c>
      <c r="N1295">
        <v>545</v>
      </c>
      <c r="O1295">
        <v>247</v>
      </c>
      <c r="P1295">
        <v>815</v>
      </c>
      <c r="Q1295">
        <v>367</v>
      </c>
      <c r="R1295">
        <v>163</v>
      </c>
      <c r="S1295">
        <v>744</v>
      </c>
      <c r="T1295">
        <v>107</v>
      </c>
      <c r="U1295">
        <v>303</v>
      </c>
      <c r="V1295">
        <v>802</v>
      </c>
      <c r="W1295">
        <v>440</v>
      </c>
      <c r="X1295">
        <v>44</v>
      </c>
      <c r="Y1295">
        <v>44</v>
      </c>
      <c r="Z1295">
        <v>209</v>
      </c>
      <c r="AA1295">
        <v>121</v>
      </c>
    </row>
    <row r="1296" spans="1:27">
      <c r="A1296" s="2">
        <v>43664</v>
      </c>
      <c r="B1296">
        <v>268</v>
      </c>
      <c r="C1296">
        <v>238</v>
      </c>
      <c r="D1296">
        <v>101</v>
      </c>
      <c r="E1296">
        <v>583</v>
      </c>
      <c r="F1296">
        <v>414</v>
      </c>
      <c r="G1296">
        <v>77</v>
      </c>
      <c r="H1296">
        <v>77</v>
      </c>
      <c r="I1296">
        <v>36</v>
      </c>
      <c r="J1296">
        <v>183</v>
      </c>
      <c r="K1296">
        <v>451</v>
      </c>
      <c r="L1296">
        <v>271</v>
      </c>
      <c r="M1296">
        <v>308</v>
      </c>
      <c r="N1296">
        <v>740</v>
      </c>
      <c r="O1296">
        <v>249</v>
      </c>
      <c r="P1296">
        <v>1059</v>
      </c>
      <c r="Q1296">
        <v>589</v>
      </c>
      <c r="R1296">
        <v>327</v>
      </c>
      <c r="S1296">
        <v>892</v>
      </c>
      <c r="T1296">
        <v>188</v>
      </c>
      <c r="U1296">
        <v>358</v>
      </c>
      <c r="V1296">
        <v>1168</v>
      </c>
      <c r="W1296">
        <v>520</v>
      </c>
      <c r="X1296">
        <v>124</v>
      </c>
      <c r="Y1296">
        <v>87</v>
      </c>
      <c r="Z1296">
        <v>250</v>
      </c>
      <c r="AA1296">
        <v>126</v>
      </c>
    </row>
    <row r="1297" spans="1:27">
      <c r="A1297" s="2">
        <v>43665</v>
      </c>
      <c r="B1297">
        <v>174</v>
      </c>
      <c r="C1297">
        <v>99</v>
      </c>
      <c r="D1297">
        <v>53</v>
      </c>
      <c r="E1297">
        <v>354</v>
      </c>
      <c r="F1297">
        <v>209</v>
      </c>
      <c r="G1297">
        <v>74</v>
      </c>
      <c r="H1297">
        <v>78</v>
      </c>
      <c r="I1297">
        <v>26</v>
      </c>
      <c r="J1297">
        <v>142</v>
      </c>
      <c r="K1297">
        <v>255</v>
      </c>
      <c r="L1297">
        <v>124</v>
      </c>
      <c r="M1297">
        <v>135</v>
      </c>
      <c r="N1297">
        <v>353</v>
      </c>
      <c r="O1297">
        <v>98</v>
      </c>
      <c r="P1297">
        <v>579</v>
      </c>
      <c r="Q1297">
        <v>251</v>
      </c>
      <c r="R1297">
        <v>50</v>
      </c>
      <c r="S1297">
        <v>444</v>
      </c>
      <c r="T1297">
        <v>60</v>
      </c>
      <c r="U1297">
        <v>203</v>
      </c>
      <c r="V1297">
        <v>593</v>
      </c>
      <c r="W1297">
        <v>283</v>
      </c>
      <c r="X1297">
        <v>18</v>
      </c>
      <c r="Y1297">
        <v>23</v>
      </c>
      <c r="Z1297">
        <v>184</v>
      </c>
      <c r="AA1297">
        <v>91</v>
      </c>
    </row>
    <row r="1298" spans="1:27">
      <c r="A1298" s="2">
        <v>43666</v>
      </c>
      <c r="B1298">
        <v>43</v>
      </c>
      <c r="C1298">
        <v>125</v>
      </c>
      <c r="D1298">
        <v>72</v>
      </c>
      <c r="E1298">
        <v>183</v>
      </c>
      <c r="F1298">
        <v>159</v>
      </c>
      <c r="G1298">
        <v>46</v>
      </c>
      <c r="H1298">
        <v>50</v>
      </c>
      <c r="I1298">
        <v>24</v>
      </c>
      <c r="J1298">
        <v>48</v>
      </c>
      <c r="K1298">
        <v>181</v>
      </c>
      <c r="L1298">
        <v>190</v>
      </c>
      <c r="M1298">
        <v>239</v>
      </c>
      <c r="N1298">
        <v>154</v>
      </c>
      <c r="O1298">
        <v>277</v>
      </c>
      <c r="P1298">
        <v>313</v>
      </c>
      <c r="Q1298">
        <v>365</v>
      </c>
      <c r="R1298">
        <v>274</v>
      </c>
      <c r="S1298">
        <v>454</v>
      </c>
      <c r="T1298">
        <v>131</v>
      </c>
      <c r="U1298">
        <v>129</v>
      </c>
      <c r="V1298">
        <v>747</v>
      </c>
      <c r="W1298">
        <v>338</v>
      </c>
      <c r="X1298">
        <v>75</v>
      </c>
      <c r="Y1298">
        <v>130</v>
      </c>
      <c r="Z1298">
        <v>93</v>
      </c>
      <c r="AA1298">
        <v>62</v>
      </c>
    </row>
    <row r="1299" spans="1:27">
      <c r="A1299" s="2">
        <v>43667</v>
      </c>
      <c r="B1299">
        <v>221</v>
      </c>
      <c r="C1299">
        <v>314</v>
      </c>
      <c r="D1299">
        <v>122</v>
      </c>
      <c r="E1299">
        <v>248</v>
      </c>
      <c r="F1299">
        <v>330</v>
      </c>
      <c r="G1299">
        <v>37</v>
      </c>
      <c r="H1299">
        <v>68</v>
      </c>
      <c r="I1299">
        <v>25</v>
      </c>
      <c r="J1299">
        <v>61</v>
      </c>
      <c r="K1299">
        <v>257</v>
      </c>
      <c r="L1299">
        <v>360</v>
      </c>
      <c r="M1299">
        <v>370</v>
      </c>
      <c r="N1299">
        <v>344</v>
      </c>
      <c r="O1299">
        <v>476</v>
      </c>
      <c r="P1299">
        <v>748</v>
      </c>
      <c r="Q1299">
        <v>894</v>
      </c>
      <c r="R1299">
        <v>756</v>
      </c>
      <c r="S1299">
        <v>813</v>
      </c>
      <c r="T1299">
        <v>301</v>
      </c>
      <c r="U1299">
        <v>132</v>
      </c>
      <c r="V1299">
        <v>1294</v>
      </c>
      <c r="W1299">
        <v>593</v>
      </c>
      <c r="X1299">
        <v>287</v>
      </c>
      <c r="Y1299">
        <v>344</v>
      </c>
      <c r="Z1299">
        <v>117</v>
      </c>
      <c r="AA1299">
        <v>109</v>
      </c>
    </row>
    <row r="1300" spans="1:27">
      <c r="A1300" s="2">
        <v>43668</v>
      </c>
      <c r="B1300">
        <v>334</v>
      </c>
      <c r="C1300">
        <v>204</v>
      </c>
      <c r="D1300">
        <v>93</v>
      </c>
      <c r="E1300">
        <v>700</v>
      </c>
      <c r="F1300">
        <v>560</v>
      </c>
      <c r="G1300">
        <v>98</v>
      </c>
      <c r="H1300">
        <v>82</v>
      </c>
      <c r="I1300">
        <v>36</v>
      </c>
      <c r="J1300">
        <v>183</v>
      </c>
      <c r="K1300">
        <v>544</v>
      </c>
      <c r="L1300">
        <v>305</v>
      </c>
      <c r="M1300">
        <v>357</v>
      </c>
      <c r="N1300">
        <v>805</v>
      </c>
      <c r="O1300">
        <v>280</v>
      </c>
      <c r="P1300">
        <v>1307</v>
      </c>
      <c r="Q1300">
        <v>728</v>
      </c>
      <c r="R1300">
        <v>254</v>
      </c>
      <c r="S1300">
        <v>1076</v>
      </c>
      <c r="T1300">
        <v>222</v>
      </c>
      <c r="U1300">
        <v>422</v>
      </c>
      <c r="V1300">
        <v>1203</v>
      </c>
      <c r="W1300">
        <v>555</v>
      </c>
      <c r="X1300">
        <v>92</v>
      </c>
      <c r="Y1300">
        <v>99</v>
      </c>
      <c r="Z1300">
        <v>276</v>
      </c>
      <c r="AA1300">
        <v>126</v>
      </c>
    </row>
    <row r="1301" spans="1:27">
      <c r="A1301" s="2">
        <v>43669</v>
      </c>
      <c r="B1301">
        <v>344</v>
      </c>
      <c r="C1301">
        <v>293</v>
      </c>
      <c r="D1301">
        <v>145</v>
      </c>
      <c r="E1301">
        <v>763</v>
      </c>
      <c r="F1301">
        <v>555</v>
      </c>
      <c r="G1301">
        <v>113</v>
      </c>
      <c r="H1301">
        <v>74</v>
      </c>
      <c r="I1301">
        <v>36</v>
      </c>
      <c r="J1301">
        <v>198</v>
      </c>
      <c r="K1301">
        <v>544</v>
      </c>
      <c r="L1301">
        <v>309</v>
      </c>
      <c r="M1301">
        <v>433</v>
      </c>
      <c r="N1301">
        <v>821</v>
      </c>
      <c r="O1301">
        <v>333</v>
      </c>
      <c r="P1301">
        <v>1377</v>
      </c>
      <c r="Q1301">
        <v>800</v>
      </c>
      <c r="R1301">
        <v>320</v>
      </c>
      <c r="S1301">
        <v>1193</v>
      </c>
      <c r="T1301">
        <v>229</v>
      </c>
      <c r="U1301">
        <v>466</v>
      </c>
      <c r="V1301">
        <v>1473</v>
      </c>
      <c r="W1301">
        <v>543</v>
      </c>
      <c r="X1301">
        <v>110</v>
      </c>
      <c r="Y1301">
        <v>122</v>
      </c>
      <c r="Z1301">
        <v>297</v>
      </c>
      <c r="AA1301">
        <v>143</v>
      </c>
    </row>
    <row r="1302" spans="1:27">
      <c r="A1302" s="2">
        <v>43670</v>
      </c>
      <c r="B1302">
        <v>336</v>
      </c>
      <c r="C1302">
        <v>265</v>
      </c>
      <c r="D1302">
        <v>105</v>
      </c>
      <c r="E1302">
        <v>724</v>
      </c>
      <c r="F1302">
        <v>561</v>
      </c>
      <c r="G1302">
        <v>98</v>
      </c>
      <c r="H1302">
        <v>92</v>
      </c>
      <c r="I1302">
        <v>39</v>
      </c>
      <c r="J1302">
        <v>174</v>
      </c>
      <c r="K1302">
        <v>554</v>
      </c>
      <c r="L1302">
        <v>331</v>
      </c>
      <c r="M1302">
        <v>420</v>
      </c>
      <c r="N1302">
        <v>779</v>
      </c>
      <c r="O1302">
        <v>267</v>
      </c>
      <c r="P1302">
        <v>1312</v>
      </c>
      <c r="Q1302">
        <v>757</v>
      </c>
      <c r="R1302">
        <v>257</v>
      </c>
      <c r="S1302">
        <v>1102</v>
      </c>
      <c r="T1302">
        <v>248</v>
      </c>
      <c r="U1302">
        <v>450</v>
      </c>
      <c r="V1302">
        <v>1301</v>
      </c>
      <c r="W1302">
        <v>570</v>
      </c>
      <c r="X1302">
        <v>98</v>
      </c>
      <c r="Y1302">
        <v>130</v>
      </c>
      <c r="Z1302">
        <v>277</v>
      </c>
      <c r="AA1302">
        <v>148</v>
      </c>
    </row>
    <row r="1303" spans="1:27">
      <c r="A1303" s="2">
        <v>43671</v>
      </c>
      <c r="B1303">
        <v>333</v>
      </c>
      <c r="C1303">
        <v>283</v>
      </c>
      <c r="D1303">
        <v>92</v>
      </c>
      <c r="E1303">
        <v>718</v>
      </c>
      <c r="F1303">
        <v>481</v>
      </c>
      <c r="G1303">
        <v>89</v>
      </c>
      <c r="H1303">
        <v>87</v>
      </c>
      <c r="I1303">
        <v>36</v>
      </c>
      <c r="J1303">
        <v>179</v>
      </c>
      <c r="K1303">
        <v>507</v>
      </c>
      <c r="L1303">
        <v>309</v>
      </c>
      <c r="M1303">
        <v>375</v>
      </c>
      <c r="N1303">
        <v>646</v>
      </c>
      <c r="O1303">
        <v>265</v>
      </c>
      <c r="P1303">
        <v>1199</v>
      </c>
      <c r="Q1303">
        <v>679</v>
      </c>
      <c r="R1303">
        <v>188</v>
      </c>
      <c r="S1303">
        <v>955</v>
      </c>
      <c r="T1303">
        <v>196</v>
      </c>
      <c r="U1303">
        <v>393</v>
      </c>
      <c r="V1303">
        <v>1191</v>
      </c>
      <c r="W1303">
        <v>600</v>
      </c>
      <c r="X1303">
        <v>105</v>
      </c>
      <c r="Y1303">
        <v>97</v>
      </c>
      <c r="Z1303">
        <v>270</v>
      </c>
      <c r="AA1303">
        <v>164</v>
      </c>
    </row>
    <row r="1304" spans="1:27">
      <c r="A1304" s="2">
        <v>43672</v>
      </c>
      <c r="B1304">
        <v>263</v>
      </c>
      <c r="C1304">
        <v>184</v>
      </c>
      <c r="D1304">
        <v>84</v>
      </c>
      <c r="E1304">
        <v>592</v>
      </c>
      <c r="F1304">
        <v>441</v>
      </c>
      <c r="G1304">
        <v>100</v>
      </c>
      <c r="H1304">
        <v>92</v>
      </c>
      <c r="I1304">
        <v>26</v>
      </c>
      <c r="J1304">
        <v>161</v>
      </c>
      <c r="K1304">
        <v>454</v>
      </c>
      <c r="L1304">
        <v>226</v>
      </c>
      <c r="M1304">
        <v>338</v>
      </c>
      <c r="N1304">
        <v>562</v>
      </c>
      <c r="O1304">
        <v>257</v>
      </c>
      <c r="P1304">
        <v>975</v>
      </c>
      <c r="Q1304">
        <v>467</v>
      </c>
      <c r="R1304">
        <v>88</v>
      </c>
      <c r="S1304">
        <v>771</v>
      </c>
      <c r="T1304">
        <v>170</v>
      </c>
      <c r="U1304">
        <v>369</v>
      </c>
      <c r="V1304">
        <v>1045</v>
      </c>
      <c r="W1304">
        <v>432</v>
      </c>
      <c r="X1304">
        <v>70</v>
      </c>
      <c r="Y1304">
        <v>48</v>
      </c>
      <c r="Z1304">
        <v>241</v>
      </c>
      <c r="AA1304">
        <v>122</v>
      </c>
    </row>
    <row r="1305" spans="1:27">
      <c r="A1305" s="2">
        <v>43673</v>
      </c>
      <c r="B1305">
        <v>126</v>
      </c>
      <c r="C1305">
        <v>286</v>
      </c>
      <c r="D1305">
        <v>132</v>
      </c>
      <c r="E1305">
        <v>244</v>
      </c>
      <c r="F1305">
        <v>221</v>
      </c>
      <c r="G1305">
        <v>43</v>
      </c>
      <c r="H1305">
        <v>51</v>
      </c>
      <c r="I1305">
        <v>24</v>
      </c>
      <c r="J1305">
        <v>61</v>
      </c>
      <c r="K1305">
        <v>260</v>
      </c>
      <c r="L1305">
        <v>294</v>
      </c>
      <c r="M1305">
        <v>381</v>
      </c>
      <c r="N1305">
        <v>341</v>
      </c>
      <c r="O1305">
        <v>509</v>
      </c>
      <c r="P1305">
        <v>606</v>
      </c>
      <c r="Q1305">
        <v>599</v>
      </c>
      <c r="R1305">
        <v>474</v>
      </c>
      <c r="S1305">
        <v>649</v>
      </c>
      <c r="T1305">
        <v>206</v>
      </c>
      <c r="U1305">
        <v>179</v>
      </c>
      <c r="V1305">
        <v>1044</v>
      </c>
      <c r="W1305">
        <v>555</v>
      </c>
      <c r="X1305">
        <v>160</v>
      </c>
      <c r="Y1305">
        <v>217</v>
      </c>
      <c r="Z1305">
        <v>136</v>
      </c>
      <c r="AA1305">
        <v>90</v>
      </c>
    </row>
    <row r="1306" spans="1:27">
      <c r="A1306" s="2">
        <v>43674</v>
      </c>
      <c r="B1306">
        <v>228</v>
      </c>
      <c r="C1306">
        <v>343</v>
      </c>
      <c r="D1306">
        <v>105</v>
      </c>
      <c r="E1306">
        <v>226</v>
      </c>
      <c r="F1306">
        <v>320</v>
      </c>
      <c r="G1306">
        <v>24</v>
      </c>
      <c r="H1306">
        <v>63</v>
      </c>
      <c r="I1306">
        <v>25</v>
      </c>
      <c r="J1306">
        <v>62</v>
      </c>
      <c r="K1306">
        <v>249</v>
      </c>
      <c r="L1306">
        <v>354</v>
      </c>
      <c r="M1306">
        <v>345</v>
      </c>
      <c r="N1306">
        <v>353</v>
      </c>
      <c r="O1306">
        <v>609</v>
      </c>
      <c r="P1306">
        <v>620</v>
      </c>
      <c r="Q1306">
        <v>806</v>
      </c>
      <c r="R1306">
        <v>677</v>
      </c>
      <c r="S1306">
        <v>788</v>
      </c>
      <c r="T1306">
        <v>256</v>
      </c>
      <c r="U1306">
        <v>128</v>
      </c>
      <c r="V1306">
        <v>1212</v>
      </c>
      <c r="W1306">
        <v>673</v>
      </c>
      <c r="X1306">
        <v>196</v>
      </c>
      <c r="Y1306">
        <v>319</v>
      </c>
      <c r="Z1306">
        <v>107</v>
      </c>
      <c r="AA1306">
        <v>78</v>
      </c>
    </row>
    <row r="1307" spans="1:27">
      <c r="A1307" s="2">
        <v>43675</v>
      </c>
      <c r="B1307">
        <v>382</v>
      </c>
      <c r="C1307">
        <v>234</v>
      </c>
      <c r="D1307">
        <v>93</v>
      </c>
      <c r="E1307">
        <v>704</v>
      </c>
      <c r="F1307">
        <v>535</v>
      </c>
      <c r="G1307">
        <v>110</v>
      </c>
      <c r="H1307">
        <v>75</v>
      </c>
      <c r="I1307">
        <v>36</v>
      </c>
      <c r="J1307">
        <v>203</v>
      </c>
      <c r="K1307">
        <v>573</v>
      </c>
      <c r="L1307">
        <v>268</v>
      </c>
      <c r="M1307">
        <v>393</v>
      </c>
      <c r="N1307">
        <v>809</v>
      </c>
      <c r="O1307">
        <v>308</v>
      </c>
      <c r="P1307">
        <v>1401</v>
      </c>
      <c r="Q1307">
        <v>706</v>
      </c>
      <c r="R1307">
        <v>208</v>
      </c>
      <c r="S1307">
        <v>1025</v>
      </c>
      <c r="T1307">
        <v>208</v>
      </c>
      <c r="U1307">
        <v>422</v>
      </c>
      <c r="V1307">
        <v>1167</v>
      </c>
      <c r="W1307">
        <v>522</v>
      </c>
      <c r="X1307">
        <v>68</v>
      </c>
      <c r="Y1307">
        <v>73</v>
      </c>
      <c r="Z1307">
        <v>290</v>
      </c>
      <c r="AA1307">
        <v>156</v>
      </c>
    </row>
    <row r="1308" spans="1:27">
      <c r="A1308" s="2">
        <v>43676</v>
      </c>
      <c r="B1308">
        <v>299</v>
      </c>
      <c r="C1308">
        <v>223</v>
      </c>
      <c r="D1308">
        <v>105</v>
      </c>
      <c r="E1308">
        <v>718</v>
      </c>
      <c r="F1308">
        <v>535</v>
      </c>
      <c r="G1308">
        <v>119</v>
      </c>
      <c r="H1308">
        <v>78</v>
      </c>
      <c r="I1308">
        <v>36</v>
      </c>
      <c r="J1308">
        <v>183</v>
      </c>
      <c r="K1308">
        <v>555</v>
      </c>
      <c r="L1308">
        <v>282</v>
      </c>
      <c r="M1308">
        <v>307</v>
      </c>
      <c r="N1308">
        <v>697</v>
      </c>
      <c r="O1308">
        <v>241</v>
      </c>
      <c r="P1308">
        <v>1189</v>
      </c>
      <c r="Q1308">
        <v>615</v>
      </c>
      <c r="R1308">
        <v>216</v>
      </c>
      <c r="S1308">
        <v>997</v>
      </c>
      <c r="T1308">
        <v>160</v>
      </c>
      <c r="U1308">
        <v>389</v>
      </c>
      <c r="V1308">
        <v>1179</v>
      </c>
      <c r="W1308">
        <v>540</v>
      </c>
      <c r="X1308">
        <v>69</v>
      </c>
      <c r="Y1308">
        <v>82</v>
      </c>
      <c r="Z1308">
        <v>252</v>
      </c>
      <c r="AA1308">
        <v>131</v>
      </c>
    </row>
    <row r="1309" spans="1:27">
      <c r="A1309" s="2">
        <v>43677</v>
      </c>
      <c r="B1309">
        <v>280</v>
      </c>
      <c r="C1309">
        <v>175</v>
      </c>
      <c r="D1309">
        <v>100</v>
      </c>
      <c r="E1309">
        <v>637</v>
      </c>
      <c r="F1309">
        <v>447</v>
      </c>
      <c r="G1309">
        <v>112</v>
      </c>
      <c r="H1309">
        <v>60</v>
      </c>
      <c r="I1309">
        <v>39</v>
      </c>
      <c r="J1309">
        <v>144</v>
      </c>
      <c r="K1309">
        <v>479</v>
      </c>
      <c r="L1309">
        <v>401</v>
      </c>
      <c r="M1309">
        <v>399</v>
      </c>
      <c r="N1309">
        <v>623</v>
      </c>
      <c r="O1309">
        <v>233</v>
      </c>
      <c r="P1309">
        <v>1083</v>
      </c>
      <c r="Q1309">
        <v>567</v>
      </c>
      <c r="R1309">
        <v>218</v>
      </c>
      <c r="S1309">
        <v>855</v>
      </c>
      <c r="T1309">
        <v>144</v>
      </c>
      <c r="U1309">
        <v>335</v>
      </c>
      <c r="V1309">
        <v>1022</v>
      </c>
      <c r="W1309">
        <v>436</v>
      </c>
      <c r="X1309">
        <v>52</v>
      </c>
      <c r="Y1309">
        <v>60</v>
      </c>
      <c r="Z1309">
        <v>246</v>
      </c>
      <c r="AA1309">
        <v>146</v>
      </c>
    </row>
    <row r="1310" spans="1:27">
      <c r="A1310" s="2">
        <v>43678</v>
      </c>
      <c r="B1310">
        <v>292</v>
      </c>
      <c r="C1310">
        <v>181</v>
      </c>
      <c r="D1310">
        <v>86</v>
      </c>
      <c r="E1310">
        <v>630</v>
      </c>
      <c r="F1310">
        <v>420</v>
      </c>
      <c r="G1310">
        <v>103</v>
      </c>
      <c r="H1310">
        <v>70</v>
      </c>
      <c r="I1310">
        <v>36</v>
      </c>
      <c r="J1310">
        <v>172</v>
      </c>
      <c r="K1310">
        <v>476</v>
      </c>
      <c r="L1310">
        <v>282</v>
      </c>
      <c r="M1310">
        <v>305</v>
      </c>
      <c r="N1310">
        <v>672</v>
      </c>
      <c r="O1310">
        <v>183</v>
      </c>
      <c r="P1310">
        <v>1040</v>
      </c>
      <c r="Q1310">
        <v>555</v>
      </c>
      <c r="R1310">
        <v>190</v>
      </c>
      <c r="S1310">
        <v>886</v>
      </c>
      <c r="T1310">
        <v>154</v>
      </c>
      <c r="U1310">
        <v>353</v>
      </c>
      <c r="V1310">
        <v>1052</v>
      </c>
      <c r="W1310">
        <v>418</v>
      </c>
      <c r="X1310">
        <v>65</v>
      </c>
      <c r="Y1310">
        <v>93</v>
      </c>
      <c r="Z1310">
        <v>267</v>
      </c>
      <c r="AA1310">
        <v>120</v>
      </c>
    </row>
    <row r="1311" spans="1:27">
      <c r="A1311" s="2">
        <v>43679</v>
      </c>
      <c r="B1311">
        <v>230</v>
      </c>
      <c r="C1311">
        <v>137</v>
      </c>
      <c r="D1311">
        <v>80</v>
      </c>
      <c r="E1311">
        <v>489</v>
      </c>
      <c r="F1311">
        <v>315</v>
      </c>
      <c r="G1311">
        <v>95</v>
      </c>
      <c r="H1311">
        <v>67</v>
      </c>
      <c r="I1311">
        <v>26</v>
      </c>
      <c r="J1311">
        <v>158</v>
      </c>
      <c r="K1311">
        <v>342</v>
      </c>
      <c r="L1311">
        <v>260</v>
      </c>
      <c r="M1311">
        <v>331</v>
      </c>
      <c r="N1311">
        <v>480</v>
      </c>
      <c r="O1311">
        <v>129</v>
      </c>
      <c r="P1311">
        <v>762</v>
      </c>
      <c r="Q1311">
        <v>402</v>
      </c>
      <c r="R1311">
        <v>142</v>
      </c>
      <c r="S1311">
        <v>663</v>
      </c>
      <c r="T1311">
        <v>91</v>
      </c>
      <c r="U1311">
        <v>268</v>
      </c>
      <c r="V1311">
        <v>926</v>
      </c>
      <c r="W1311">
        <v>352</v>
      </c>
      <c r="X1311">
        <v>32</v>
      </c>
      <c r="Y1311">
        <v>44</v>
      </c>
      <c r="Z1311">
        <v>233</v>
      </c>
      <c r="AA1311">
        <v>82</v>
      </c>
    </row>
    <row r="1312" spans="1:27">
      <c r="A1312" s="2">
        <v>43680</v>
      </c>
      <c r="B1312">
        <v>80</v>
      </c>
      <c r="C1312">
        <v>82</v>
      </c>
      <c r="D1312">
        <v>122</v>
      </c>
      <c r="E1312">
        <v>110</v>
      </c>
      <c r="F1312">
        <v>98</v>
      </c>
      <c r="G1312">
        <v>36</v>
      </c>
      <c r="H1312">
        <v>52</v>
      </c>
      <c r="I1312">
        <v>27</v>
      </c>
      <c r="J1312">
        <v>61</v>
      </c>
      <c r="K1312">
        <v>132</v>
      </c>
      <c r="L1312">
        <v>108</v>
      </c>
      <c r="M1312">
        <v>116</v>
      </c>
      <c r="N1312">
        <v>222</v>
      </c>
      <c r="O1312">
        <v>122</v>
      </c>
      <c r="P1312">
        <v>196</v>
      </c>
      <c r="Q1312">
        <v>147</v>
      </c>
      <c r="R1312">
        <v>96</v>
      </c>
      <c r="S1312">
        <v>229</v>
      </c>
      <c r="T1312">
        <v>77</v>
      </c>
      <c r="U1312">
        <v>107</v>
      </c>
      <c r="V1312">
        <v>400</v>
      </c>
      <c r="W1312">
        <v>178</v>
      </c>
      <c r="X1312">
        <v>18</v>
      </c>
      <c r="Y1312">
        <v>51</v>
      </c>
      <c r="Z1312">
        <v>80</v>
      </c>
      <c r="AA1312">
        <v>48</v>
      </c>
    </row>
    <row r="1313" spans="1:27">
      <c r="A1313" s="2">
        <v>43681</v>
      </c>
      <c r="B1313">
        <v>57</v>
      </c>
      <c r="C1313">
        <v>96</v>
      </c>
      <c r="D1313">
        <v>105</v>
      </c>
      <c r="E1313">
        <v>88</v>
      </c>
      <c r="F1313">
        <v>76</v>
      </c>
      <c r="G1313">
        <v>26</v>
      </c>
      <c r="H1313">
        <v>49</v>
      </c>
      <c r="I1313">
        <v>25</v>
      </c>
      <c r="J1313">
        <v>31</v>
      </c>
      <c r="K1313">
        <v>82</v>
      </c>
      <c r="L1313">
        <v>116</v>
      </c>
      <c r="M1313">
        <v>127</v>
      </c>
      <c r="N1313">
        <v>133</v>
      </c>
      <c r="O1313">
        <v>129</v>
      </c>
      <c r="P1313">
        <v>152</v>
      </c>
      <c r="Q1313">
        <v>176</v>
      </c>
      <c r="R1313">
        <v>91</v>
      </c>
      <c r="S1313">
        <v>259</v>
      </c>
      <c r="T1313">
        <v>60</v>
      </c>
      <c r="U1313">
        <v>61</v>
      </c>
      <c r="V1313">
        <v>404</v>
      </c>
      <c r="W1313">
        <v>154</v>
      </c>
      <c r="X1313">
        <v>43</v>
      </c>
      <c r="Y1313">
        <v>79</v>
      </c>
      <c r="Z1313">
        <v>63</v>
      </c>
      <c r="AA1313">
        <v>38</v>
      </c>
    </row>
    <row r="1314" spans="1:27">
      <c r="A1314" s="2">
        <v>43682</v>
      </c>
      <c r="B1314">
        <v>204</v>
      </c>
      <c r="C1314">
        <v>88</v>
      </c>
      <c r="D1314">
        <v>90</v>
      </c>
      <c r="E1314">
        <v>412</v>
      </c>
      <c r="F1314">
        <v>309</v>
      </c>
      <c r="G1314">
        <v>92</v>
      </c>
      <c r="H1314">
        <v>56</v>
      </c>
      <c r="I1314">
        <v>36</v>
      </c>
      <c r="J1314">
        <v>129</v>
      </c>
      <c r="K1314">
        <v>310</v>
      </c>
      <c r="L1314">
        <v>164</v>
      </c>
      <c r="M1314">
        <v>170</v>
      </c>
      <c r="N1314">
        <v>475</v>
      </c>
      <c r="O1314">
        <v>92</v>
      </c>
      <c r="P1314">
        <v>677</v>
      </c>
      <c r="Q1314">
        <v>323</v>
      </c>
      <c r="R1314">
        <v>82</v>
      </c>
      <c r="S1314">
        <v>613</v>
      </c>
      <c r="T1314">
        <v>72</v>
      </c>
      <c r="U1314">
        <v>232</v>
      </c>
      <c r="V1314">
        <v>681</v>
      </c>
      <c r="W1314">
        <v>273</v>
      </c>
      <c r="X1314">
        <v>25</v>
      </c>
      <c r="Y1314">
        <v>31</v>
      </c>
      <c r="Z1314">
        <v>175</v>
      </c>
      <c r="AA1314">
        <v>68</v>
      </c>
    </row>
    <row r="1315" spans="1:27">
      <c r="A1315" s="2">
        <v>43683</v>
      </c>
      <c r="B1315">
        <v>286</v>
      </c>
      <c r="C1315">
        <v>226</v>
      </c>
      <c r="D1315">
        <v>104</v>
      </c>
      <c r="E1315">
        <v>651</v>
      </c>
      <c r="F1315">
        <v>516</v>
      </c>
      <c r="G1315">
        <v>119</v>
      </c>
      <c r="H1315">
        <v>60</v>
      </c>
      <c r="I1315">
        <v>36</v>
      </c>
      <c r="J1315">
        <v>169</v>
      </c>
      <c r="K1315">
        <v>474</v>
      </c>
      <c r="L1315">
        <v>252</v>
      </c>
      <c r="M1315">
        <v>334</v>
      </c>
      <c r="N1315">
        <v>754</v>
      </c>
      <c r="O1315">
        <v>172</v>
      </c>
      <c r="P1315">
        <v>1162</v>
      </c>
      <c r="Q1315">
        <v>644</v>
      </c>
      <c r="R1315">
        <v>216</v>
      </c>
      <c r="S1315">
        <v>1007</v>
      </c>
      <c r="T1315">
        <v>128</v>
      </c>
      <c r="U1315">
        <v>345</v>
      </c>
      <c r="V1315">
        <v>1160</v>
      </c>
      <c r="W1315">
        <v>491</v>
      </c>
      <c r="X1315">
        <v>75</v>
      </c>
      <c r="Y1315">
        <v>87</v>
      </c>
      <c r="Z1315">
        <v>246</v>
      </c>
      <c r="AA1315">
        <v>122</v>
      </c>
    </row>
    <row r="1316" spans="1:27">
      <c r="A1316" s="2">
        <v>43684</v>
      </c>
      <c r="B1316">
        <v>297</v>
      </c>
      <c r="C1316">
        <v>227</v>
      </c>
      <c r="D1316">
        <v>102</v>
      </c>
      <c r="E1316">
        <v>649</v>
      </c>
      <c r="F1316">
        <v>495</v>
      </c>
      <c r="G1316">
        <v>103</v>
      </c>
      <c r="H1316">
        <v>79</v>
      </c>
      <c r="I1316">
        <v>39</v>
      </c>
      <c r="J1316">
        <v>189</v>
      </c>
      <c r="K1316">
        <v>511</v>
      </c>
      <c r="L1316">
        <v>392</v>
      </c>
      <c r="M1316">
        <v>406</v>
      </c>
      <c r="N1316">
        <v>750</v>
      </c>
      <c r="O1316">
        <v>299</v>
      </c>
      <c r="P1316">
        <v>1182</v>
      </c>
      <c r="Q1316">
        <v>590</v>
      </c>
      <c r="R1316">
        <v>224</v>
      </c>
      <c r="S1316">
        <v>1005</v>
      </c>
      <c r="T1316">
        <v>163</v>
      </c>
      <c r="U1316">
        <v>350</v>
      </c>
      <c r="V1316">
        <v>1031</v>
      </c>
      <c r="W1316">
        <v>499</v>
      </c>
      <c r="X1316">
        <v>68</v>
      </c>
      <c r="Y1316">
        <v>93</v>
      </c>
      <c r="Z1316">
        <v>237</v>
      </c>
      <c r="AA1316">
        <v>133</v>
      </c>
    </row>
    <row r="1317" spans="1:27">
      <c r="A1317" s="2">
        <v>43685</v>
      </c>
      <c r="B1317">
        <v>214</v>
      </c>
      <c r="C1317">
        <v>119</v>
      </c>
      <c r="D1317">
        <v>90</v>
      </c>
      <c r="E1317">
        <v>408</v>
      </c>
      <c r="F1317">
        <v>343</v>
      </c>
      <c r="G1317">
        <v>105</v>
      </c>
      <c r="H1317">
        <v>58</v>
      </c>
      <c r="I1317">
        <v>35</v>
      </c>
      <c r="J1317">
        <v>143</v>
      </c>
      <c r="K1317">
        <v>304</v>
      </c>
      <c r="L1317">
        <v>298</v>
      </c>
      <c r="M1317">
        <v>190</v>
      </c>
      <c r="N1317">
        <v>462</v>
      </c>
      <c r="O1317">
        <v>170</v>
      </c>
      <c r="P1317">
        <v>767</v>
      </c>
      <c r="Q1317">
        <v>363</v>
      </c>
      <c r="R1317">
        <v>109</v>
      </c>
      <c r="S1317">
        <v>561</v>
      </c>
      <c r="T1317">
        <v>109</v>
      </c>
      <c r="U1317">
        <v>246</v>
      </c>
      <c r="V1317">
        <v>557</v>
      </c>
      <c r="W1317">
        <v>283</v>
      </c>
      <c r="X1317">
        <v>39</v>
      </c>
      <c r="Y1317">
        <v>40</v>
      </c>
      <c r="Z1317">
        <v>182</v>
      </c>
      <c r="AA1317">
        <v>94</v>
      </c>
    </row>
    <row r="1318" spans="1:27">
      <c r="A1318" s="2">
        <v>43686</v>
      </c>
      <c r="B1318">
        <v>203</v>
      </c>
      <c r="C1318">
        <v>98</v>
      </c>
      <c r="D1318">
        <v>52</v>
      </c>
      <c r="E1318">
        <v>349</v>
      </c>
      <c r="F1318">
        <v>272</v>
      </c>
      <c r="G1318">
        <v>98</v>
      </c>
      <c r="H1318">
        <v>78</v>
      </c>
      <c r="I1318">
        <v>26</v>
      </c>
      <c r="J1318">
        <v>125</v>
      </c>
      <c r="K1318">
        <v>252</v>
      </c>
      <c r="L1318">
        <v>207</v>
      </c>
      <c r="M1318">
        <v>182</v>
      </c>
      <c r="N1318">
        <v>360</v>
      </c>
      <c r="O1318">
        <v>132</v>
      </c>
      <c r="P1318">
        <v>603</v>
      </c>
      <c r="Q1318">
        <v>331</v>
      </c>
      <c r="R1318">
        <v>140</v>
      </c>
      <c r="S1318">
        <v>461</v>
      </c>
      <c r="T1318">
        <v>52</v>
      </c>
      <c r="U1318">
        <v>207</v>
      </c>
      <c r="V1318">
        <v>511</v>
      </c>
      <c r="W1318">
        <v>218</v>
      </c>
      <c r="X1318">
        <v>33</v>
      </c>
      <c r="Y1318">
        <v>33</v>
      </c>
      <c r="Z1318">
        <v>162</v>
      </c>
      <c r="AA1318">
        <v>77</v>
      </c>
    </row>
    <row r="1319" spans="1:27">
      <c r="A1319" s="2">
        <v>43687</v>
      </c>
      <c r="B1319">
        <v>157</v>
      </c>
      <c r="C1319">
        <v>251</v>
      </c>
      <c r="D1319">
        <v>108</v>
      </c>
      <c r="E1319">
        <v>206</v>
      </c>
      <c r="F1319">
        <v>227</v>
      </c>
      <c r="G1319">
        <v>38</v>
      </c>
      <c r="H1319">
        <v>64</v>
      </c>
      <c r="I1319">
        <v>30</v>
      </c>
      <c r="J1319">
        <v>51</v>
      </c>
      <c r="K1319">
        <v>246</v>
      </c>
      <c r="L1319">
        <v>207</v>
      </c>
      <c r="M1319">
        <v>255</v>
      </c>
      <c r="N1319">
        <v>247</v>
      </c>
      <c r="O1319">
        <v>480</v>
      </c>
      <c r="P1319">
        <v>444</v>
      </c>
      <c r="Q1319">
        <v>513</v>
      </c>
      <c r="R1319">
        <v>332</v>
      </c>
      <c r="S1319">
        <v>556</v>
      </c>
      <c r="T1319">
        <v>162</v>
      </c>
      <c r="U1319">
        <v>127</v>
      </c>
      <c r="V1319">
        <v>690</v>
      </c>
      <c r="W1319">
        <v>405</v>
      </c>
      <c r="X1319">
        <v>82</v>
      </c>
      <c r="Y1319">
        <v>355</v>
      </c>
      <c r="Z1319">
        <v>126</v>
      </c>
      <c r="AA1319">
        <v>65</v>
      </c>
    </row>
    <row r="1320" spans="1:27">
      <c r="A1320" s="2">
        <v>43688</v>
      </c>
      <c r="B1320">
        <v>124</v>
      </c>
      <c r="C1320">
        <v>257</v>
      </c>
      <c r="D1320">
        <v>78</v>
      </c>
      <c r="E1320">
        <v>149</v>
      </c>
      <c r="F1320">
        <v>221</v>
      </c>
      <c r="G1320">
        <v>36</v>
      </c>
      <c r="H1320">
        <v>46</v>
      </c>
      <c r="I1320">
        <v>25</v>
      </c>
      <c r="J1320">
        <v>45</v>
      </c>
      <c r="K1320">
        <v>155</v>
      </c>
      <c r="L1320">
        <v>198</v>
      </c>
      <c r="M1320">
        <v>216</v>
      </c>
      <c r="N1320">
        <v>163</v>
      </c>
      <c r="O1320">
        <v>262</v>
      </c>
      <c r="P1320">
        <v>318</v>
      </c>
      <c r="Q1320">
        <v>423</v>
      </c>
      <c r="R1320">
        <v>341</v>
      </c>
      <c r="S1320">
        <v>487</v>
      </c>
      <c r="T1320">
        <v>177</v>
      </c>
      <c r="U1320">
        <v>106</v>
      </c>
      <c r="V1320">
        <v>773</v>
      </c>
      <c r="W1320">
        <v>346</v>
      </c>
      <c r="X1320">
        <v>105</v>
      </c>
      <c r="Y1320">
        <v>171</v>
      </c>
      <c r="Z1320">
        <v>75</v>
      </c>
      <c r="AA1320">
        <v>73</v>
      </c>
    </row>
    <row r="1321" spans="1:27">
      <c r="A1321" s="2">
        <v>43689</v>
      </c>
      <c r="B1321">
        <v>231</v>
      </c>
      <c r="C1321">
        <v>130</v>
      </c>
      <c r="D1321">
        <v>78</v>
      </c>
      <c r="E1321">
        <v>496</v>
      </c>
      <c r="F1321">
        <v>372</v>
      </c>
      <c r="G1321">
        <v>110</v>
      </c>
      <c r="H1321">
        <v>55</v>
      </c>
      <c r="I1321">
        <v>36</v>
      </c>
      <c r="J1321">
        <v>140</v>
      </c>
      <c r="K1321">
        <v>369</v>
      </c>
      <c r="L1321">
        <v>227</v>
      </c>
      <c r="M1321">
        <v>203</v>
      </c>
      <c r="N1321">
        <v>592</v>
      </c>
      <c r="O1321">
        <v>160</v>
      </c>
      <c r="P1321">
        <v>850</v>
      </c>
      <c r="Q1321">
        <v>392</v>
      </c>
      <c r="R1321">
        <v>26</v>
      </c>
      <c r="S1321">
        <v>717</v>
      </c>
      <c r="T1321">
        <v>112</v>
      </c>
      <c r="U1321">
        <v>274</v>
      </c>
      <c r="V1321">
        <v>644</v>
      </c>
      <c r="W1321">
        <v>338</v>
      </c>
      <c r="X1321">
        <v>25</v>
      </c>
      <c r="Y1321">
        <v>39</v>
      </c>
      <c r="Z1321">
        <v>191</v>
      </c>
      <c r="AA1321">
        <v>102</v>
      </c>
    </row>
    <row r="1322" spans="1:27">
      <c r="A1322" s="2">
        <v>43690</v>
      </c>
      <c r="B1322">
        <v>275</v>
      </c>
      <c r="C1322">
        <v>205</v>
      </c>
      <c r="D1322">
        <v>92</v>
      </c>
      <c r="E1322">
        <v>592</v>
      </c>
      <c r="F1322">
        <v>481</v>
      </c>
      <c r="G1322">
        <v>83</v>
      </c>
      <c r="H1322">
        <v>65</v>
      </c>
      <c r="I1322">
        <v>36</v>
      </c>
      <c r="J1322">
        <v>160</v>
      </c>
      <c r="K1322">
        <v>457</v>
      </c>
      <c r="L1322">
        <v>249</v>
      </c>
      <c r="M1322">
        <v>318</v>
      </c>
      <c r="N1322">
        <v>656</v>
      </c>
      <c r="O1322">
        <v>181</v>
      </c>
      <c r="P1322">
        <v>1029</v>
      </c>
      <c r="Q1322">
        <v>511</v>
      </c>
      <c r="R1322">
        <v>234</v>
      </c>
      <c r="S1322">
        <v>823</v>
      </c>
      <c r="T1322">
        <v>117</v>
      </c>
      <c r="U1322">
        <v>337</v>
      </c>
      <c r="V1322">
        <v>804</v>
      </c>
      <c r="W1322">
        <v>439</v>
      </c>
      <c r="X1322">
        <v>47</v>
      </c>
      <c r="Y1322">
        <v>57</v>
      </c>
      <c r="Z1322">
        <v>230</v>
      </c>
      <c r="AA1322">
        <v>118</v>
      </c>
    </row>
    <row r="1323" spans="1:27">
      <c r="A1323" s="2">
        <v>43691</v>
      </c>
      <c r="B1323">
        <v>303</v>
      </c>
      <c r="C1323">
        <v>176</v>
      </c>
      <c r="D1323">
        <v>93</v>
      </c>
      <c r="E1323">
        <v>651</v>
      </c>
      <c r="F1323">
        <v>487</v>
      </c>
      <c r="G1323">
        <v>100</v>
      </c>
      <c r="H1323">
        <v>62</v>
      </c>
      <c r="I1323">
        <v>39</v>
      </c>
      <c r="J1323">
        <v>187</v>
      </c>
      <c r="K1323">
        <v>490</v>
      </c>
      <c r="L1323">
        <v>281</v>
      </c>
      <c r="M1323">
        <v>396</v>
      </c>
      <c r="N1323">
        <v>668</v>
      </c>
      <c r="O1323">
        <v>225</v>
      </c>
      <c r="P1323">
        <v>1070</v>
      </c>
      <c r="Q1323">
        <v>567</v>
      </c>
      <c r="R1323">
        <v>246</v>
      </c>
      <c r="S1323">
        <v>889</v>
      </c>
      <c r="T1323">
        <v>162</v>
      </c>
      <c r="U1323">
        <v>343</v>
      </c>
      <c r="V1323">
        <v>803</v>
      </c>
      <c r="W1323">
        <v>411</v>
      </c>
      <c r="X1323">
        <v>58</v>
      </c>
      <c r="Y1323">
        <v>77</v>
      </c>
      <c r="Z1323">
        <v>296</v>
      </c>
      <c r="AA1323">
        <v>102</v>
      </c>
    </row>
    <row r="1324" spans="1:27">
      <c r="A1324" s="2">
        <v>43692</v>
      </c>
      <c r="B1324">
        <v>301</v>
      </c>
      <c r="C1324">
        <v>224</v>
      </c>
      <c r="D1324">
        <v>109</v>
      </c>
      <c r="E1324">
        <v>667</v>
      </c>
      <c r="F1324">
        <v>480</v>
      </c>
      <c r="G1324">
        <v>116</v>
      </c>
      <c r="H1324">
        <v>98</v>
      </c>
      <c r="I1324">
        <v>35</v>
      </c>
      <c r="J1324">
        <v>169</v>
      </c>
      <c r="K1324">
        <v>472</v>
      </c>
      <c r="L1324">
        <v>297</v>
      </c>
      <c r="M1324">
        <v>385</v>
      </c>
      <c r="N1324">
        <v>680</v>
      </c>
      <c r="O1324">
        <v>260</v>
      </c>
      <c r="P1324">
        <v>1117</v>
      </c>
      <c r="Q1324">
        <v>588</v>
      </c>
      <c r="R1324">
        <v>253</v>
      </c>
      <c r="S1324">
        <v>919</v>
      </c>
      <c r="T1324">
        <v>191</v>
      </c>
      <c r="U1324">
        <v>333</v>
      </c>
      <c r="V1324">
        <v>893</v>
      </c>
      <c r="W1324">
        <v>503</v>
      </c>
      <c r="X1324">
        <v>88</v>
      </c>
      <c r="Y1324">
        <v>118</v>
      </c>
      <c r="Z1324">
        <v>301</v>
      </c>
      <c r="AA1324">
        <v>135</v>
      </c>
    </row>
    <row r="1325" spans="1:27">
      <c r="A1325" s="2">
        <v>43693</v>
      </c>
      <c r="B1325">
        <v>260</v>
      </c>
      <c r="C1325">
        <v>198</v>
      </c>
      <c r="D1325">
        <v>107</v>
      </c>
      <c r="E1325">
        <v>564</v>
      </c>
      <c r="F1325">
        <v>436</v>
      </c>
      <c r="G1325">
        <v>99</v>
      </c>
      <c r="H1325">
        <v>71</v>
      </c>
      <c r="I1325">
        <v>26</v>
      </c>
      <c r="J1325">
        <v>134</v>
      </c>
      <c r="K1325">
        <v>460</v>
      </c>
      <c r="L1325">
        <v>253</v>
      </c>
      <c r="M1325">
        <v>383</v>
      </c>
      <c r="N1325">
        <v>635</v>
      </c>
      <c r="O1325">
        <v>188</v>
      </c>
      <c r="P1325">
        <v>994</v>
      </c>
      <c r="Q1325">
        <v>507</v>
      </c>
      <c r="R1325">
        <v>224</v>
      </c>
      <c r="S1325">
        <v>860</v>
      </c>
      <c r="T1325">
        <v>154</v>
      </c>
      <c r="U1325">
        <v>271</v>
      </c>
      <c r="V1325">
        <v>879</v>
      </c>
      <c r="W1325">
        <v>449</v>
      </c>
      <c r="X1325">
        <v>39</v>
      </c>
      <c r="Y1325">
        <v>81</v>
      </c>
      <c r="Z1325">
        <v>297</v>
      </c>
      <c r="AA1325">
        <v>134</v>
      </c>
    </row>
    <row r="1326" spans="1:27">
      <c r="A1326" s="2">
        <v>43694</v>
      </c>
      <c r="B1326">
        <v>61</v>
      </c>
      <c r="C1326">
        <v>209</v>
      </c>
      <c r="D1326">
        <v>143</v>
      </c>
      <c r="E1326">
        <v>222</v>
      </c>
      <c r="F1326">
        <v>179</v>
      </c>
      <c r="G1326">
        <v>49</v>
      </c>
      <c r="H1326">
        <v>63</v>
      </c>
      <c r="I1326">
        <v>27</v>
      </c>
      <c r="J1326">
        <v>61</v>
      </c>
      <c r="K1326">
        <v>190</v>
      </c>
      <c r="L1326">
        <v>372</v>
      </c>
      <c r="M1326">
        <v>342</v>
      </c>
      <c r="N1326">
        <v>272</v>
      </c>
      <c r="O1326">
        <v>530</v>
      </c>
      <c r="P1326">
        <v>457</v>
      </c>
      <c r="Q1326">
        <v>542</v>
      </c>
      <c r="R1326">
        <v>384</v>
      </c>
      <c r="S1326">
        <v>622</v>
      </c>
      <c r="T1326">
        <v>216</v>
      </c>
      <c r="U1326">
        <v>131</v>
      </c>
      <c r="V1326">
        <v>714</v>
      </c>
      <c r="W1326">
        <v>398</v>
      </c>
      <c r="X1326">
        <v>105</v>
      </c>
      <c r="Y1326">
        <v>280</v>
      </c>
      <c r="Z1326">
        <v>140</v>
      </c>
      <c r="AA1326">
        <v>71</v>
      </c>
    </row>
    <row r="1327" spans="1:27">
      <c r="A1327" s="2">
        <v>43695</v>
      </c>
      <c r="B1327">
        <v>70</v>
      </c>
      <c r="C1327">
        <v>65</v>
      </c>
      <c r="D1327">
        <v>41</v>
      </c>
      <c r="E1327">
        <v>111</v>
      </c>
      <c r="F1327">
        <v>96</v>
      </c>
      <c r="G1327">
        <v>19</v>
      </c>
      <c r="H1327">
        <v>54</v>
      </c>
      <c r="I1327">
        <v>27</v>
      </c>
      <c r="J1327">
        <v>29</v>
      </c>
      <c r="K1327">
        <v>109</v>
      </c>
      <c r="L1327">
        <v>83</v>
      </c>
      <c r="M1327">
        <v>101</v>
      </c>
      <c r="N1327">
        <v>63</v>
      </c>
      <c r="O1327">
        <v>111</v>
      </c>
      <c r="P1327">
        <v>145</v>
      </c>
      <c r="Q1327">
        <v>198</v>
      </c>
      <c r="R1327">
        <v>57</v>
      </c>
      <c r="S1327">
        <v>205</v>
      </c>
      <c r="T1327">
        <v>85</v>
      </c>
      <c r="U1327">
        <v>57</v>
      </c>
      <c r="V1327">
        <v>314</v>
      </c>
      <c r="W1327">
        <v>106</v>
      </c>
      <c r="X1327">
        <v>32</v>
      </c>
      <c r="Y1327">
        <v>73</v>
      </c>
      <c r="Z1327">
        <v>75</v>
      </c>
      <c r="AA1327">
        <v>42</v>
      </c>
    </row>
    <row r="1328" spans="1:27">
      <c r="A1328" s="2">
        <v>43696</v>
      </c>
      <c r="B1328">
        <v>331</v>
      </c>
      <c r="C1328">
        <v>201</v>
      </c>
      <c r="D1328">
        <v>99</v>
      </c>
      <c r="E1328">
        <v>636</v>
      </c>
      <c r="F1328">
        <v>545</v>
      </c>
      <c r="G1328">
        <v>107</v>
      </c>
      <c r="H1328">
        <v>89</v>
      </c>
      <c r="I1328">
        <v>36</v>
      </c>
      <c r="J1328">
        <v>192</v>
      </c>
      <c r="K1328">
        <v>504</v>
      </c>
      <c r="L1328">
        <v>309</v>
      </c>
      <c r="M1328">
        <v>360</v>
      </c>
      <c r="N1328">
        <v>796</v>
      </c>
      <c r="O1328">
        <v>250</v>
      </c>
      <c r="P1328">
        <v>1313</v>
      </c>
      <c r="Q1328">
        <v>789</v>
      </c>
      <c r="R1328">
        <v>275</v>
      </c>
      <c r="S1328">
        <v>1007</v>
      </c>
      <c r="T1328">
        <v>190</v>
      </c>
      <c r="U1328">
        <v>366</v>
      </c>
      <c r="V1328">
        <v>950</v>
      </c>
      <c r="W1328">
        <v>484</v>
      </c>
      <c r="X1328">
        <v>107</v>
      </c>
      <c r="Y1328">
        <v>105</v>
      </c>
      <c r="Z1328">
        <v>262</v>
      </c>
      <c r="AA1328">
        <v>104</v>
      </c>
    </row>
    <row r="1329" spans="1:27">
      <c r="A1329" s="2">
        <v>43697</v>
      </c>
      <c r="B1329">
        <v>300</v>
      </c>
      <c r="C1329">
        <v>162</v>
      </c>
      <c r="D1329">
        <v>91</v>
      </c>
      <c r="E1329">
        <v>575</v>
      </c>
      <c r="F1329">
        <v>459</v>
      </c>
      <c r="G1329">
        <v>94</v>
      </c>
      <c r="H1329">
        <v>69</v>
      </c>
      <c r="I1329">
        <v>36</v>
      </c>
      <c r="J1329">
        <v>190</v>
      </c>
      <c r="K1329">
        <v>415</v>
      </c>
      <c r="L1329">
        <v>310</v>
      </c>
      <c r="M1329">
        <v>310</v>
      </c>
      <c r="N1329">
        <v>646</v>
      </c>
      <c r="O1329">
        <v>180</v>
      </c>
      <c r="P1329">
        <v>1139</v>
      </c>
      <c r="Q1329">
        <v>603</v>
      </c>
      <c r="R1329">
        <v>221</v>
      </c>
      <c r="S1329">
        <v>807</v>
      </c>
      <c r="T1329">
        <v>125</v>
      </c>
      <c r="U1329">
        <v>309</v>
      </c>
      <c r="V1329">
        <v>826</v>
      </c>
      <c r="W1329">
        <v>414</v>
      </c>
      <c r="X1329">
        <v>62</v>
      </c>
      <c r="Y1329">
        <v>86</v>
      </c>
      <c r="Z1329">
        <v>234</v>
      </c>
      <c r="AA1329">
        <v>105</v>
      </c>
    </row>
    <row r="1330" spans="1:27">
      <c r="A1330" s="2">
        <v>43698</v>
      </c>
      <c r="B1330">
        <v>262</v>
      </c>
      <c r="C1330">
        <v>146</v>
      </c>
      <c r="D1330">
        <v>73</v>
      </c>
      <c r="E1330">
        <v>558</v>
      </c>
      <c r="F1330">
        <v>380</v>
      </c>
      <c r="G1330">
        <v>91</v>
      </c>
      <c r="H1330">
        <v>65</v>
      </c>
      <c r="I1330">
        <v>39</v>
      </c>
      <c r="J1330">
        <v>168</v>
      </c>
      <c r="K1330">
        <v>433</v>
      </c>
      <c r="L1330">
        <v>254</v>
      </c>
      <c r="M1330">
        <v>307</v>
      </c>
      <c r="N1330">
        <v>610</v>
      </c>
      <c r="O1330">
        <v>184</v>
      </c>
      <c r="P1330">
        <v>983</v>
      </c>
      <c r="Q1330">
        <v>469</v>
      </c>
      <c r="R1330">
        <v>197</v>
      </c>
      <c r="S1330">
        <v>752</v>
      </c>
      <c r="T1330">
        <v>142</v>
      </c>
      <c r="U1330">
        <v>296</v>
      </c>
      <c r="V1330">
        <v>700</v>
      </c>
      <c r="W1330">
        <v>406</v>
      </c>
      <c r="X1330">
        <v>45</v>
      </c>
      <c r="Y1330">
        <v>80</v>
      </c>
      <c r="Z1330">
        <v>237</v>
      </c>
      <c r="AA1330">
        <v>127</v>
      </c>
    </row>
    <row r="1331" spans="1:27">
      <c r="A1331" s="2">
        <v>43699</v>
      </c>
      <c r="B1331">
        <v>199</v>
      </c>
      <c r="C1331">
        <v>124</v>
      </c>
      <c r="D1331">
        <v>48</v>
      </c>
      <c r="E1331">
        <v>438</v>
      </c>
      <c r="F1331">
        <v>316</v>
      </c>
      <c r="G1331">
        <v>102</v>
      </c>
      <c r="H1331">
        <v>59</v>
      </c>
      <c r="I1331">
        <v>35</v>
      </c>
      <c r="J1331">
        <v>135</v>
      </c>
      <c r="K1331">
        <v>326</v>
      </c>
      <c r="L1331">
        <v>178</v>
      </c>
      <c r="M1331">
        <v>168</v>
      </c>
      <c r="N1331">
        <v>433</v>
      </c>
      <c r="O1331">
        <v>96</v>
      </c>
      <c r="P1331">
        <v>713</v>
      </c>
      <c r="Q1331">
        <v>294</v>
      </c>
      <c r="R1331">
        <v>153</v>
      </c>
      <c r="S1331">
        <v>548</v>
      </c>
      <c r="T1331">
        <v>80</v>
      </c>
      <c r="U1331">
        <v>228</v>
      </c>
      <c r="V1331">
        <v>530</v>
      </c>
      <c r="W1331">
        <v>281</v>
      </c>
      <c r="X1331">
        <v>33</v>
      </c>
      <c r="Y1331">
        <v>40</v>
      </c>
      <c r="Z1331">
        <v>217</v>
      </c>
      <c r="AA1331">
        <v>112</v>
      </c>
    </row>
    <row r="1332" spans="1:27">
      <c r="A1332" s="2">
        <v>43700</v>
      </c>
      <c r="B1332">
        <v>162</v>
      </c>
      <c r="C1332">
        <v>97</v>
      </c>
      <c r="D1332">
        <v>34</v>
      </c>
      <c r="E1332">
        <v>425</v>
      </c>
      <c r="F1332">
        <v>269</v>
      </c>
      <c r="G1332">
        <v>91</v>
      </c>
      <c r="H1332">
        <v>67</v>
      </c>
      <c r="I1332">
        <v>26</v>
      </c>
      <c r="J1332">
        <v>116</v>
      </c>
      <c r="K1332">
        <v>287</v>
      </c>
      <c r="L1332">
        <v>182</v>
      </c>
      <c r="M1332">
        <v>239</v>
      </c>
      <c r="N1332">
        <v>433</v>
      </c>
      <c r="O1332">
        <v>99</v>
      </c>
      <c r="P1332">
        <v>712</v>
      </c>
      <c r="Q1332">
        <v>301</v>
      </c>
      <c r="R1332">
        <v>130</v>
      </c>
      <c r="S1332">
        <v>519</v>
      </c>
      <c r="T1332">
        <v>64</v>
      </c>
      <c r="U1332">
        <v>182</v>
      </c>
      <c r="V1332">
        <v>542</v>
      </c>
      <c r="W1332">
        <v>307</v>
      </c>
      <c r="X1332">
        <v>19</v>
      </c>
      <c r="Y1332">
        <v>30</v>
      </c>
      <c r="Z1332">
        <v>199</v>
      </c>
      <c r="AA1332">
        <v>91</v>
      </c>
    </row>
    <row r="1333" spans="1:27">
      <c r="A1333" s="2">
        <v>43701</v>
      </c>
      <c r="B1333">
        <v>109</v>
      </c>
      <c r="C1333">
        <v>250</v>
      </c>
      <c r="D1333">
        <v>119</v>
      </c>
      <c r="E1333">
        <v>213</v>
      </c>
      <c r="F1333">
        <v>253</v>
      </c>
      <c r="G1333">
        <v>49</v>
      </c>
      <c r="H1333">
        <v>60</v>
      </c>
      <c r="I1333">
        <v>27</v>
      </c>
      <c r="J1333">
        <v>46</v>
      </c>
      <c r="K1333">
        <v>243</v>
      </c>
      <c r="L1333">
        <v>297</v>
      </c>
      <c r="M1333">
        <v>293</v>
      </c>
      <c r="N1333">
        <v>245</v>
      </c>
      <c r="O1333">
        <v>422</v>
      </c>
      <c r="P1333">
        <v>497</v>
      </c>
      <c r="Q1333">
        <v>548</v>
      </c>
      <c r="R1333">
        <v>352</v>
      </c>
      <c r="S1333">
        <v>563</v>
      </c>
      <c r="T1333">
        <v>187</v>
      </c>
      <c r="U1333">
        <v>130</v>
      </c>
      <c r="V1333">
        <v>668</v>
      </c>
      <c r="W1333">
        <v>497</v>
      </c>
      <c r="X1333">
        <v>64</v>
      </c>
      <c r="Y1333">
        <v>242</v>
      </c>
      <c r="Z1333">
        <v>117</v>
      </c>
      <c r="AA1333">
        <v>109</v>
      </c>
    </row>
    <row r="1334" spans="1:27">
      <c r="A1334" s="2">
        <v>43702</v>
      </c>
      <c r="B1334">
        <v>157</v>
      </c>
      <c r="C1334">
        <v>283</v>
      </c>
      <c r="D1334">
        <v>101</v>
      </c>
      <c r="E1334">
        <v>202</v>
      </c>
      <c r="F1334">
        <v>229</v>
      </c>
      <c r="G1334">
        <v>24</v>
      </c>
      <c r="H1334">
        <v>48</v>
      </c>
      <c r="I1334">
        <v>27</v>
      </c>
      <c r="J1334">
        <v>42</v>
      </c>
      <c r="K1334">
        <v>199</v>
      </c>
      <c r="L1334">
        <v>276</v>
      </c>
      <c r="M1334">
        <v>250</v>
      </c>
      <c r="N1334">
        <v>231</v>
      </c>
      <c r="O1334">
        <v>311</v>
      </c>
      <c r="P1334">
        <v>482</v>
      </c>
      <c r="Q1334">
        <v>519</v>
      </c>
      <c r="R1334">
        <v>341</v>
      </c>
      <c r="S1334">
        <v>551</v>
      </c>
      <c r="T1334">
        <v>152</v>
      </c>
      <c r="U1334">
        <v>95</v>
      </c>
      <c r="V1334">
        <v>640</v>
      </c>
      <c r="W1334">
        <v>383</v>
      </c>
      <c r="X1334">
        <v>154</v>
      </c>
      <c r="Y1334">
        <v>210</v>
      </c>
      <c r="Z1334">
        <v>102</v>
      </c>
      <c r="AA1334">
        <v>69</v>
      </c>
    </row>
    <row r="1335" spans="1:27">
      <c r="A1335" s="2">
        <v>43703</v>
      </c>
      <c r="B1335">
        <v>285</v>
      </c>
      <c r="C1335">
        <v>137</v>
      </c>
      <c r="D1335">
        <v>83</v>
      </c>
      <c r="E1335">
        <v>598</v>
      </c>
      <c r="F1335">
        <v>460</v>
      </c>
      <c r="G1335">
        <v>109</v>
      </c>
      <c r="H1335">
        <v>68</v>
      </c>
      <c r="I1335">
        <v>36</v>
      </c>
      <c r="J1335">
        <v>165</v>
      </c>
      <c r="K1335">
        <v>439</v>
      </c>
      <c r="L1335">
        <v>223</v>
      </c>
      <c r="M1335">
        <v>310</v>
      </c>
      <c r="N1335">
        <v>711</v>
      </c>
      <c r="O1335">
        <v>177</v>
      </c>
      <c r="P1335">
        <v>1131</v>
      </c>
      <c r="Q1335">
        <v>553</v>
      </c>
      <c r="R1335">
        <v>174</v>
      </c>
      <c r="S1335">
        <v>838</v>
      </c>
      <c r="T1335">
        <v>133</v>
      </c>
      <c r="U1335">
        <v>295</v>
      </c>
      <c r="V1335">
        <v>770</v>
      </c>
      <c r="W1335">
        <v>387</v>
      </c>
      <c r="X1335">
        <v>70</v>
      </c>
      <c r="Y1335">
        <v>71</v>
      </c>
      <c r="Z1335">
        <v>243</v>
      </c>
      <c r="AA1335">
        <v>106</v>
      </c>
    </row>
    <row r="1336" spans="1:27">
      <c r="A1336" s="2">
        <v>43704</v>
      </c>
      <c r="B1336">
        <v>331</v>
      </c>
      <c r="C1336">
        <v>239</v>
      </c>
      <c r="D1336">
        <v>142</v>
      </c>
      <c r="E1336">
        <v>782</v>
      </c>
      <c r="F1336">
        <v>575</v>
      </c>
      <c r="G1336">
        <v>102</v>
      </c>
      <c r="H1336">
        <v>78</v>
      </c>
      <c r="I1336">
        <v>36</v>
      </c>
      <c r="J1336">
        <v>187</v>
      </c>
      <c r="K1336">
        <v>570</v>
      </c>
      <c r="L1336">
        <v>299</v>
      </c>
      <c r="M1336">
        <v>384</v>
      </c>
      <c r="N1336">
        <v>858</v>
      </c>
      <c r="O1336">
        <v>256</v>
      </c>
      <c r="P1336">
        <v>1398</v>
      </c>
      <c r="Q1336">
        <v>755</v>
      </c>
      <c r="R1336">
        <v>264</v>
      </c>
      <c r="S1336">
        <v>963</v>
      </c>
      <c r="T1336">
        <v>215</v>
      </c>
      <c r="U1336">
        <v>344</v>
      </c>
      <c r="V1336">
        <v>983</v>
      </c>
      <c r="W1336">
        <v>488</v>
      </c>
      <c r="X1336">
        <v>93</v>
      </c>
      <c r="Y1336">
        <v>164</v>
      </c>
      <c r="Z1336">
        <v>298</v>
      </c>
      <c r="AA1336">
        <v>134</v>
      </c>
    </row>
    <row r="1337" spans="1:27">
      <c r="A1337" s="2">
        <v>43705</v>
      </c>
      <c r="B1337">
        <v>329</v>
      </c>
      <c r="C1337">
        <v>251</v>
      </c>
      <c r="D1337">
        <v>103</v>
      </c>
      <c r="E1337">
        <v>750</v>
      </c>
      <c r="F1337">
        <v>586</v>
      </c>
      <c r="G1337">
        <v>109</v>
      </c>
      <c r="H1337">
        <v>66</v>
      </c>
      <c r="I1337">
        <v>39</v>
      </c>
      <c r="J1337">
        <v>199</v>
      </c>
      <c r="K1337">
        <v>528</v>
      </c>
      <c r="L1337">
        <v>291</v>
      </c>
      <c r="M1337">
        <v>435</v>
      </c>
      <c r="N1337">
        <v>813</v>
      </c>
      <c r="O1337">
        <v>336</v>
      </c>
      <c r="P1337">
        <v>1382</v>
      </c>
      <c r="Q1337">
        <v>773</v>
      </c>
      <c r="R1337">
        <v>299</v>
      </c>
      <c r="S1337">
        <v>1086</v>
      </c>
      <c r="T1337">
        <v>244</v>
      </c>
      <c r="U1337">
        <v>324</v>
      </c>
      <c r="V1337">
        <v>949</v>
      </c>
      <c r="W1337">
        <v>593</v>
      </c>
      <c r="X1337">
        <v>74</v>
      </c>
      <c r="Y1337">
        <v>113</v>
      </c>
      <c r="Z1337">
        <v>322</v>
      </c>
      <c r="AA1337">
        <v>175</v>
      </c>
    </row>
    <row r="1338" spans="1:27">
      <c r="A1338" s="2">
        <v>43706</v>
      </c>
      <c r="B1338">
        <v>342</v>
      </c>
      <c r="C1338">
        <v>255</v>
      </c>
      <c r="D1338">
        <v>102</v>
      </c>
      <c r="E1338">
        <v>650</v>
      </c>
      <c r="F1338">
        <v>552</v>
      </c>
      <c r="G1338">
        <v>120</v>
      </c>
      <c r="H1338">
        <v>81</v>
      </c>
      <c r="I1338">
        <v>35</v>
      </c>
      <c r="J1338">
        <v>171</v>
      </c>
      <c r="K1338">
        <v>497</v>
      </c>
      <c r="L1338">
        <v>306</v>
      </c>
      <c r="M1338">
        <v>351</v>
      </c>
      <c r="N1338">
        <v>733</v>
      </c>
      <c r="O1338">
        <v>230</v>
      </c>
      <c r="P1338">
        <v>1238</v>
      </c>
      <c r="Q1338">
        <v>710</v>
      </c>
      <c r="R1338">
        <v>262</v>
      </c>
      <c r="S1338">
        <v>988</v>
      </c>
      <c r="T1338">
        <v>206</v>
      </c>
      <c r="U1338">
        <v>314</v>
      </c>
      <c r="V1338">
        <v>932</v>
      </c>
      <c r="W1338">
        <v>530</v>
      </c>
      <c r="X1338">
        <v>71</v>
      </c>
      <c r="Y1338">
        <v>126</v>
      </c>
      <c r="Z1338">
        <v>272</v>
      </c>
      <c r="AA1338">
        <v>143</v>
      </c>
    </row>
    <row r="1339" spans="1:27">
      <c r="A1339" s="2">
        <v>43707</v>
      </c>
      <c r="B1339">
        <v>256</v>
      </c>
      <c r="C1339">
        <v>193</v>
      </c>
      <c r="D1339">
        <v>105</v>
      </c>
      <c r="E1339">
        <v>606</v>
      </c>
      <c r="F1339">
        <v>462</v>
      </c>
      <c r="G1339">
        <v>108</v>
      </c>
      <c r="H1339">
        <v>98</v>
      </c>
      <c r="I1339">
        <v>26</v>
      </c>
      <c r="J1339">
        <v>147</v>
      </c>
      <c r="K1339">
        <v>449</v>
      </c>
      <c r="L1339">
        <v>269</v>
      </c>
      <c r="M1339">
        <v>393</v>
      </c>
      <c r="N1339">
        <v>658</v>
      </c>
      <c r="O1339">
        <v>220</v>
      </c>
      <c r="P1339">
        <v>1067</v>
      </c>
      <c r="Q1339">
        <v>611</v>
      </c>
      <c r="R1339">
        <v>170</v>
      </c>
      <c r="S1339">
        <v>837</v>
      </c>
      <c r="T1339">
        <v>133</v>
      </c>
      <c r="U1339">
        <v>252</v>
      </c>
      <c r="V1339">
        <v>895</v>
      </c>
      <c r="W1339">
        <v>486</v>
      </c>
      <c r="X1339">
        <v>87</v>
      </c>
      <c r="Y1339">
        <v>75</v>
      </c>
      <c r="Z1339">
        <v>285</v>
      </c>
      <c r="AA1339">
        <v>133</v>
      </c>
    </row>
    <row r="1340" spans="1:27">
      <c r="A1340" s="2">
        <v>43708</v>
      </c>
      <c r="B1340">
        <v>11</v>
      </c>
      <c r="C1340">
        <v>266</v>
      </c>
      <c r="D1340">
        <v>129</v>
      </c>
      <c r="E1340">
        <v>249</v>
      </c>
      <c r="F1340">
        <v>218</v>
      </c>
      <c r="G1340">
        <v>57</v>
      </c>
      <c r="H1340">
        <v>60</v>
      </c>
      <c r="I1340">
        <v>27</v>
      </c>
      <c r="J1340">
        <v>48</v>
      </c>
      <c r="K1340">
        <v>318</v>
      </c>
      <c r="L1340">
        <v>260</v>
      </c>
      <c r="M1340">
        <v>362</v>
      </c>
      <c r="N1340">
        <v>281</v>
      </c>
      <c r="O1340">
        <v>508</v>
      </c>
      <c r="P1340">
        <v>532</v>
      </c>
      <c r="Q1340">
        <v>620</v>
      </c>
      <c r="R1340">
        <v>389</v>
      </c>
      <c r="S1340">
        <v>630</v>
      </c>
      <c r="T1340">
        <v>204</v>
      </c>
      <c r="U1340">
        <v>131</v>
      </c>
      <c r="V1340">
        <v>813</v>
      </c>
      <c r="W1340">
        <v>506</v>
      </c>
      <c r="X1340">
        <v>135</v>
      </c>
      <c r="Y1340">
        <v>310</v>
      </c>
      <c r="Z1340">
        <v>124</v>
      </c>
      <c r="AA1340">
        <v>71</v>
      </c>
    </row>
    <row r="1341" spans="1:27">
      <c r="A1341" s="2">
        <v>43709</v>
      </c>
      <c r="B1341">
        <v>61</v>
      </c>
      <c r="C1341">
        <v>422</v>
      </c>
      <c r="D1341">
        <v>150</v>
      </c>
      <c r="E1341">
        <v>266</v>
      </c>
      <c r="F1341">
        <v>333</v>
      </c>
      <c r="G1341">
        <v>25</v>
      </c>
      <c r="H1341">
        <v>67</v>
      </c>
      <c r="I1341">
        <v>24</v>
      </c>
      <c r="J1341">
        <v>50</v>
      </c>
      <c r="K1341">
        <v>227</v>
      </c>
      <c r="L1341">
        <v>416</v>
      </c>
      <c r="M1341">
        <v>407</v>
      </c>
      <c r="N1341">
        <v>431</v>
      </c>
      <c r="O1341">
        <v>567</v>
      </c>
      <c r="P1341">
        <v>717</v>
      </c>
      <c r="Q1341">
        <v>841</v>
      </c>
      <c r="R1341">
        <v>717</v>
      </c>
      <c r="S1341">
        <v>1006</v>
      </c>
      <c r="T1341">
        <v>274</v>
      </c>
      <c r="U1341">
        <v>133</v>
      </c>
      <c r="V1341">
        <v>1286</v>
      </c>
      <c r="W1341">
        <v>817</v>
      </c>
      <c r="X1341">
        <v>229</v>
      </c>
      <c r="Y1341">
        <v>306</v>
      </c>
      <c r="Z1341">
        <v>125</v>
      </c>
      <c r="AA1341">
        <v>82</v>
      </c>
    </row>
    <row r="1342" spans="1:27">
      <c r="A1342" s="2">
        <v>43710</v>
      </c>
      <c r="B1342">
        <v>365</v>
      </c>
      <c r="C1342">
        <v>270</v>
      </c>
      <c r="D1342">
        <v>116</v>
      </c>
      <c r="E1342">
        <v>632</v>
      </c>
      <c r="F1342">
        <v>572</v>
      </c>
      <c r="G1342">
        <v>100</v>
      </c>
      <c r="H1342">
        <v>87</v>
      </c>
      <c r="I1342">
        <v>42</v>
      </c>
      <c r="J1342">
        <v>193</v>
      </c>
      <c r="K1342">
        <v>471</v>
      </c>
      <c r="L1342">
        <v>307</v>
      </c>
      <c r="M1342">
        <v>424</v>
      </c>
      <c r="N1342">
        <v>828</v>
      </c>
      <c r="O1342">
        <v>301</v>
      </c>
      <c r="P1342">
        <v>1446</v>
      </c>
      <c r="Q1342">
        <v>845</v>
      </c>
      <c r="R1342">
        <v>313</v>
      </c>
      <c r="S1342">
        <v>1071</v>
      </c>
      <c r="T1342">
        <v>245</v>
      </c>
      <c r="U1342">
        <v>315</v>
      </c>
      <c r="V1342">
        <v>1219</v>
      </c>
      <c r="W1342">
        <v>486</v>
      </c>
      <c r="X1342">
        <v>156</v>
      </c>
      <c r="Y1342">
        <v>138</v>
      </c>
      <c r="Z1342">
        <v>304</v>
      </c>
      <c r="AA1342">
        <v>133</v>
      </c>
    </row>
    <row r="1343" spans="1:27">
      <c r="A1343" s="2">
        <v>43711</v>
      </c>
      <c r="B1343">
        <v>246</v>
      </c>
      <c r="C1343">
        <v>149</v>
      </c>
      <c r="D1343">
        <v>67</v>
      </c>
      <c r="E1343">
        <v>521</v>
      </c>
      <c r="F1343">
        <v>361</v>
      </c>
      <c r="G1343">
        <v>104</v>
      </c>
      <c r="H1343">
        <v>62</v>
      </c>
      <c r="I1343">
        <v>42</v>
      </c>
      <c r="J1343">
        <v>161</v>
      </c>
      <c r="K1343">
        <v>353</v>
      </c>
      <c r="L1343">
        <v>225</v>
      </c>
      <c r="M1343">
        <v>268</v>
      </c>
      <c r="N1343">
        <v>608</v>
      </c>
      <c r="O1343">
        <v>147</v>
      </c>
      <c r="P1343">
        <v>924</v>
      </c>
      <c r="Q1343">
        <v>460</v>
      </c>
      <c r="R1343">
        <v>143</v>
      </c>
      <c r="S1343">
        <v>685</v>
      </c>
      <c r="T1343">
        <v>101</v>
      </c>
      <c r="U1343">
        <v>204</v>
      </c>
      <c r="V1343">
        <v>928</v>
      </c>
      <c r="W1343">
        <v>292</v>
      </c>
      <c r="X1343">
        <v>25</v>
      </c>
      <c r="Y1343">
        <v>60</v>
      </c>
      <c r="Z1343">
        <v>211</v>
      </c>
      <c r="AA1343">
        <v>116</v>
      </c>
    </row>
    <row r="1344" spans="1:27">
      <c r="A1344" s="2">
        <v>43712</v>
      </c>
      <c r="B1344">
        <v>217</v>
      </c>
      <c r="C1344">
        <v>130</v>
      </c>
      <c r="D1344">
        <v>67</v>
      </c>
      <c r="E1344">
        <v>449</v>
      </c>
      <c r="F1344">
        <v>341</v>
      </c>
      <c r="G1344">
        <v>83</v>
      </c>
      <c r="H1344">
        <v>66</v>
      </c>
      <c r="I1344">
        <v>42</v>
      </c>
      <c r="J1344">
        <v>160</v>
      </c>
      <c r="K1344">
        <v>347</v>
      </c>
      <c r="L1344">
        <v>178</v>
      </c>
      <c r="M1344">
        <v>206</v>
      </c>
      <c r="N1344">
        <v>523</v>
      </c>
      <c r="O1344">
        <v>176</v>
      </c>
      <c r="P1344">
        <v>803</v>
      </c>
      <c r="Q1344">
        <v>392</v>
      </c>
      <c r="R1344">
        <v>171</v>
      </c>
      <c r="S1344">
        <v>652</v>
      </c>
      <c r="T1344">
        <v>138</v>
      </c>
      <c r="U1344">
        <v>223</v>
      </c>
      <c r="V1344">
        <v>902</v>
      </c>
      <c r="W1344">
        <v>345</v>
      </c>
      <c r="X1344">
        <v>38</v>
      </c>
      <c r="Y1344">
        <v>56</v>
      </c>
      <c r="Z1344">
        <v>239</v>
      </c>
      <c r="AA1344">
        <v>124</v>
      </c>
    </row>
    <row r="1345" spans="1:27">
      <c r="A1345" s="2">
        <v>43713</v>
      </c>
      <c r="B1345">
        <v>275</v>
      </c>
      <c r="C1345">
        <v>189</v>
      </c>
      <c r="D1345">
        <v>81</v>
      </c>
      <c r="E1345">
        <v>584</v>
      </c>
      <c r="F1345">
        <v>376</v>
      </c>
      <c r="G1345">
        <v>86</v>
      </c>
      <c r="H1345">
        <v>72</v>
      </c>
      <c r="I1345">
        <v>42</v>
      </c>
      <c r="J1345">
        <v>169</v>
      </c>
      <c r="K1345">
        <v>412</v>
      </c>
      <c r="L1345">
        <v>213</v>
      </c>
      <c r="M1345">
        <v>321</v>
      </c>
      <c r="N1345">
        <v>588</v>
      </c>
      <c r="O1345">
        <v>178</v>
      </c>
      <c r="P1345">
        <v>913</v>
      </c>
      <c r="Q1345">
        <v>516</v>
      </c>
      <c r="R1345">
        <v>237</v>
      </c>
      <c r="S1345">
        <v>835</v>
      </c>
      <c r="T1345">
        <v>161</v>
      </c>
      <c r="U1345">
        <v>254</v>
      </c>
      <c r="V1345">
        <v>911</v>
      </c>
      <c r="W1345">
        <v>374</v>
      </c>
      <c r="X1345">
        <v>70</v>
      </c>
      <c r="Y1345">
        <v>102</v>
      </c>
      <c r="Z1345">
        <v>305</v>
      </c>
      <c r="AA1345">
        <v>135</v>
      </c>
    </row>
    <row r="1346" spans="1:27">
      <c r="A1346" s="2">
        <v>43714</v>
      </c>
      <c r="B1346">
        <v>201</v>
      </c>
      <c r="C1346">
        <v>137</v>
      </c>
      <c r="D1346">
        <v>60</v>
      </c>
      <c r="E1346">
        <v>399</v>
      </c>
      <c r="F1346">
        <v>316</v>
      </c>
      <c r="G1346">
        <v>78</v>
      </c>
      <c r="H1346">
        <v>51</v>
      </c>
      <c r="I1346">
        <v>42</v>
      </c>
      <c r="J1346">
        <v>128</v>
      </c>
      <c r="K1346">
        <v>307</v>
      </c>
      <c r="L1346">
        <v>181</v>
      </c>
      <c r="M1346">
        <v>253</v>
      </c>
      <c r="N1346">
        <v>403</v>
      </c>
      <c r="O1346">
        <v>152</v>
      </c>
      <c r="P1346">
        <v>727</v>
      </c>
      <c r="Q1346">
        <v>362</v>
      </c>
      <c r="R1346">
        <v>146</v>
      </c>
      <c r="S1346">
        <v>626</v>
      </c>
      <c r="T1346">
        <v>92</v>
      </c>
      <c r="U1346">
        <v>198</v>
      </c>
      <c r="V1346">
        <v>754</v>
      </c>
      <c r="W1346">
        <v>383</v>
      </c>
      <c r="X1346">
        <v>44</v>
      </c>
      <c r="Y1346">
        <v>54</v>
      </c>
      <c r="Z1346">
        <v>235</v>
      </c>
      <c r="AA1346">
        <v>107</v>
      </c>
    </row>
    <row r="1347" spans="1:27">
      <c r="A1347" s="2">
        <v>43715</v>
      </c>
      <c r="B1347">
        <v>62</v>
      </c>
      <c r="C1347">
        <v>290</v>
      </c>
      <c r="D1347">
        <v>120</v>
      </c>
      <c r="E1347">
        <v>245</v>
      </c>
      <c r="F1347">
        <v>252</v>
      </c>
      <c r="G1347">
        <v>48</v>
      </c>
      <c r="H1347">
        <v>53</v>
      </c>
      <c r="I1347">
        <v>24</v>
      </c>
      <c r="J1347">
        <v>68</v>
      </c>
      <c r="K1347">
        <v>200</v>
      </c>
      <c r="L1347">
        <v>303</v>
      </c>
      <c r="M1347">
        <v>324</v>
      </c>
      <c r="N1347">
        <v>317</v>
      </c>
      <c r="O1347">
        <v>420</v>
      </c>
      <c r="P1347">
        <v>599</v>
      </c>
      <c r="Q1347">
        <v>634</v>
      </c>
      <c r="R1347">
        <v>370</v>
      </c>
      <c r="S1347">
        <v>730</v>
      </c>
      <c r="T1347">
        <v>223</v>
      </c>
      <c r="U1347">
        <v>135</v>
      </c>
      <c r="V1347">
        <v>877</v>
      </c>
      <c r="W1347">
        <v>670</v>
      </c>
      <c r="X1347">
        <v>168</v>
      </c>
      <c r="Y1347">
        <v>250</v>
      </c>
      <c r="Z1347">
        <v>154</v>
      </c>
      <c r="AA1347">
        <v>100</v>
      </c>
    </row>
    <row r="1348" spans="1:27">
      <c r="A1348" s="2">
        <v>43716</v>
      </c>
      <c r="B1348">
        <v>47</v>
      </c>
      <c r="C1348">
        <v>156</v>
      </c>
      <c r="D1348">
        <v>75</v>
      </c>
      <c r="E1348">
        <v>153</v>
      </c>
      <c r="F1348">
        <v>150</v>
      </c>
      <c r="G1348">
        <v>16</v>
      </c>
      <c r="H1348">
        <v>52</v>
      </c>
      <c r="I1348">
        <v>24</v>
      </c>
      <c r="J1348">
        <v>55</v>
      </c>
      <c r="K1348">
        <v>149</v>
      </c>
      <c r="L1348">
        <v>226</v>
      </c>
      <c r="M1348">
        <v>192</v>
      </c>
      <c r="N1348">
        <v>214</v>
      </c>
      <c r="O1348">
        <v>220</v>
      </c>
      <c r="P1348">
        <v>348</v>
      </c>
      <c r="Q1348">
        <v>368</v>
      </c>
      <c r="R1348">
        <v>292</v>
      </c>
      <c r="S1348">
        <v>415</v>
      </c>
      <c r="T1348">
        <v>143</v>
      </c>
      <c r="U1348">
        <v>92</v>
      </c>
      <c r="V1348">
        <v>825</v>
      </c>
      <c r="W1348">
        <v>332</v>
      </c>
      <c r="X1348">
        <v>89</v>
      </c>
      <c r="Y1348">
        <v>201</v>
      </c>
      <c r="Z1348">
        <v>100</v>
      </c>
      <c r="AA1348">
        <v>71</v>
      </c>
    </row>
    <row r="1349" spans="1:27">
      <c r="A1349" s="2">
        <v>43717</v>
      </c>
      <c r="B1349">
        <v>223</v>
      </c>
      <c r="C1349">
        <v>149</v>
      </c>
      <c r="D1349">
        <v>74</v>
      </c>
      <c r="E1349">
        <v>477</v>
      </c>
      <c r="F1349">
        <v>364</v>
      </c>
      <c r="G1349">
        <v>85</v>
      </c>
      <c r="H1349">
        <v>65</v>
      </c>
      <c r="I1349">
        <v>42</v>
      </c>
      <c r="J1349">
        <v>166</v>
      </c>
      <c r="K1349">
        <v>366</v>
      </c>
      <c r="L1349">
        <v>187</v>
      </c>
      <c r="M1349">
        <v>263</v>
      </c>
      <c r="N1349">
        <v>641</v>
      </c>
      <c r="O1349">
        <v>182</v>
      </c>
      <c r="P1349">
        <v>997</v>
      </c>
      <c r="Q1349">
        <v>493</v>
      </c>
      <c r="R1349">
        <v>195</v>
      </c>
      <c r="S1349">
        <v>709</v>
      </c>
      <c r="T1349">
        <v>118</v>
      </c>
      <c r="U1349">
        <v>232</v>
      </c>
      <c r="V1349">
        <v>959</v>
      </c>
      <c r="W1349">
        <v>333</v>
      </c>
      <c r="X1349">
        <v>35</v>
      </c>
      <c r="Y1349">
        <v>59</v>
      </c>
      <c r="Z1349">
        <v>265</v>
      </c>
      <c r="AA1349">
        <v>101</v>
      </c>
    </row>
    <row r="1350" spans="1:27">
      <c r="A1350" s="2">
        <v>43718</v>
      </c>
      <c r="B1350">
        <v>236</v>
      </c>
      <c r="C1350">
        <v>130</v>
      </c>
      <c r="D1350">
        <v>42</v>
      </c>
      <c r="E1350">
        <v>524</v>
      </c>
      <c r="F1350">
        <v>367</v>
      </c>
      <c r="G1350">
        <v>87</v>
      </c>
      <c r="H1350">
        <v>63</v>
      </c>
      <c r="I1350">
        <v>42</v>
      </c>
      <c r="J1350">
        <v>155</v>
      </c>
      <c r="K1350">
        <v>370</v>
      </c>
      <c r="L1350">
        <v>194</v>
      </c>
      <c r="M1350">
        <v>208</v>
      </c>
      <c r="N1350">
        <v>638</v>
      </c>
      <c r="O1350">
        <v>190</v>
      </c>
      <c r="P1350">
        <v>961</v>
      </c>
      <c r="Q1350">
        <v>459</v>
      </c>
      <c r="R1350">
        <v>126</v>
      </c>
      <c r="S1350">
        <v>689</v>
      </c>
      <c r="T1350">
        <v>126</v>
      </c>
      <c r="U1350">
        <v>219</v>
      </c>
      <c r="V1350">
        <v>958</v>
      </c>
      <c r="W1350">
        <v>358</v>
      </c>
      <c r="X1350">
        <v>50</v>
      </c>
      <c r="Y1350">
        <v>68</v>
      </c>
      <c r="Z1350">
        <v>262</v>
      </c>
      <c r="AA1350">
        <v>119</v>
      </c>
    </row>
    <row r="1351" spans="1:27">
      <c r="A1351" s="2">
        <v>43719</v>
      </c>
      <c r="B1351">
        <v>330</v>
      </c>
      <c r="C1351">
        <v>249</v>
      </c>
      <c r="D1351">
        <v>95</v>
      </c>
      <c r="E1351">
        <v>588</v>
      </c>
      <c r="F1351">
        <v>539</v>
      </c>
      <c r="G1351">
        <v>93</v>
      </c>
      <c r="H1351">
        <v>87</v>
      </c>
      <c r="I1351">
        <v>42</v>
      </c>
      <c r="J1351">
        <v>168</v>
      </c>
      <c r="K1351">
        <v>457</v>
      </c>
      <c r="L1351">
        <v>326</v>
      </c>
      <c r="M1351">
        <v>388</v>
      </c>
      <c r="N1351">
        <v>769</v>
      </c>
      <c r="O1351">
        <v>296</v>
      </c>
      <c r="P1351">
        <v>1315</v>
      </c>
      <c r="Q1351">
        <v>755</v>
      </c>
      <c r="R1351">
        <v>228</v>
      </c>
      <c r="S1351">
        <v>1014</v>
      </c>
      <c r="T1351">
        <v>225</v>
      </c>
      <c r="U1351">
        <v>279</v>
      </c>
      <c r="V1351">
        <v>1090</v>
      </c>
      <c r="W1351">
        <v>515</v>
      </c>
      <c r="X1351">
        <v>92</v>
      </c>
      <c r="Y1351">
        <v>117</v>
      </c>
      <c r="Z1351">
        <v>288</v>
      </c>
      <c r="AA1351">
        <v>154</v>
      </c>
    </row>
    <row r="1352" spans="1:27">
      <c r="A1352" s="2">
        <v>43720</v>
      </c>
      <c r="B1352">
        <v>310</v>
      </c>
      <c r="C1352">
        <v>226</v>
      </c>
      <c r="D1352">
        <v>101</v>
      </c>
      <c r="E1352">
        <v>635</v>
      </c>
      <c r="F1352">
        <v>514</v>
      </c>
      <c r="G1352">
        <v>94</v>
      </c>
      <c r="H1352">
        <v>75</v>
      </c>
      <c r="I1352">
        <v>42</v>
      </c>
      <c r="J1352">
        <v>176</v>
      </c>
      <c r="K1352">
        <v>461</v>
      </c>
      <c r="L1352">
        <v>279</v>
      </c>
      <c r="M1352">
        <v>350</v>
      </c>
      <c r="N1352">
        <v>775</v>
      </c>
      <c r="O1352">
        <v>265</v>
      </c>
      <c r="P1352">
        <v>1252</v>
      </c>
      <c r="Q1352">
        <v>660</v>
      </c>
      <c r="R1352">
        <v>239</v>
      </c>
      <c r="S1352">
        <v>989</v>
      </c>
      <c r="T1352">
        <v>195</v>
      </c>
      <c r="U1352">
        <v>269</v>
      </c>
      <c r="V1352">
        <v>984</v>
      </c>
      <c r="W1352">
        <v>506</v>
      </c>
      <c r="X1352">
        <v>75</v>
      </c>
      <c r="Y1352">
        <v>114</v>
      </c>
      <c r="Z1352">
        <v>286</v>
      </c>
      <c r="AA1352">
        <v>157</v>
      </c>
    </row>
    <row r="1353" spans="1:27">
      <c r="A1353" s="2">
        <v>43721</v>
      </c>
      <c r="B1353">
        <v>261</v>
      </c>
      <c r="C1353">
        <v>218</v>
      </c>
      <c r="D1353">
        <v>79</v>
      </c>
      <c r="E1353">
        <v>564</v>
      </c>
      <c r="F1353">
        <v>467</v>
      </c>
      <c r="G1353">
        <v>91</v>
      </c>
      <c r="H1353">
        <v>93</v>
      </c>
      <c r="I1353">
        <v>42</v>
      </c>
      <c r="J1353">
        <v>178</v>
      </c>
      <c r="K1353">
        <v>388</v>
      </c>
      <c r="L1353">
        <v>262</v>
      </c>
      <c r="M1353">
        <v>373</v>
      </c>
      <c r="N1353">
        <v>616</v>
      </c>
      <c r="O1353">
        <v>262</v>
      </c>
      <c r="P1353">
        <v>1088</v>
      </c>
      <c r="Q1353">
        <v>611</v>
      </c>
      <c r="R1353">
        <v>239</v>
      </c>
      <c r="S1353">
        <v>950</v>
      </c>
      <c r="T1353">
        <v>193</v>
      </c>
      <c r="U1353">
        <v>251</v>
      </c>
      <c r="V1353">
        <v>1043</v>
      </c>
      <c r="W1353">
        <v>492</v>
      </c>
      <c r="X1353">
        <v>63</v>
      </c>
      <c r="Y1353">
        <v>106</v>
      </c>
      <c r="Z1353">
        <v>280</v>
      </c>
      <c r="AA1353">
        <v>133</v>
      </c>
    </row>
    <row r="1354" spans="1:27">
      <c r="A1354" s="2">
        <v>43722</v>
      </c>
      <c r="B1354">
        <v>85</v>
      </c>
      <c r="C1354">
        <v>333</v>
      </c>
      <c r="D1354">
        <v>97</v>
      </c>
      <c r="E1354">
        <v>251</v>
      </c>
      <c r="F1354">
        <v>256</v>
      </c>
      <c r="G1354">
        <v>48</v>
      </c>
      <c r="H1354">
        <v>72</v>
      </c>
      <c r="I1354">
        <v>24</v>
      </c>
      <c r="J1354">
        <v>56</v>
      </c>
      <c r="K1354">
        <v>271</v>
      </c>
      <c r="L1354">
        <v>341</v>
      </c>
      <c r="M1354">
        <v>390</v>
      </c>
      <c r="N1354">
        <v>250</v>
      </c>
      <c r="O1354">
        <v>598</v>
      </c>
      <c r="P1354">
        <v>541</v>
      </c>
      <c r="Q1354">
        <v>728</v>
      </c>
      <c r="R1354">
        <v>488</v>
      </c>
      <c r="S1354">
        <v>580</v>
      </c>
      <c r="T1354">
        <v>210</v>
      </c>
      <c r="U1354">
        <v>128</v>
      </c>
      <c r="V1354">
        <v>1058</v>
      </c>
      <c r="W1354">
        <v>520</v>
      </c>
      <c r="X1354">
        <v>222</v>
      </c>
      <c r="Y1354">
        <v>325</v>
      </c>
      <c r="Z1354">
        <v>151</v>
      </c>
      <c r="AA1354">
        <v>99</v>
      </c>
    </row>
    <row r="1355" spans="1:27">
      <c r="A1355" s="2">
        <v>43723</v>
      </c>
      <c r="B1355">
        <v>217</v>
      </c>
      <c r="C1355">
        <v>379</v>
      </c>
      <c r="D1355">
        <v>108</v>
      </c>
      <c r="E1355">
        <v>221</v>
      </c>
      <c r="F1355">
        <v>324</v>
      </c>
      <c r="G1355">
        <v>32</v>
      </c>
      <c r="H1355">
        <v>82</v>
      </c>
      <c r="I1355">
        <v>24</v>
      </c>
      <c r="J1355">
        <v>47</v>
      </c>
      <c r="K1355">
        <v>242</v>
      </c>
      <c r="L1355">
        <v>349</v>
      </c>
      <c r="M1355">
        <v>378</v>
      </c>
      <c r="N1355">
        <v>312</v>
      </c>
      <c r="O1355">
        <v>528</v>
      </c>
      <c r="P1355">
        <v>600</v>
      </c>
      <c r="Q1355">
        <v>805</v>
      </c>
      <c r="R1355">
        <v>704</v>
      </c>
      <c r="S1355">
        <v>838</v>
      </c>
      <c r="T1355">
        <v>204</v>
      </c>
      <c r="U1355">
        <v>105</v>
      </c>
      <c r="V1355">
        <v>1281</v>
      </c>
      <c r="W1355">
        <v>692</v>
      </c>
      <c r="X1355">
        <v>179</v>
      </c>
      <c r="Y1355">
        <v>341</v>
      </c>
      <c r="Z1355">
        <v>131</v>
      </c>
      <c r="AA1355">
        <v>76</v>
      </c>
    </row>
    <row r="1356" spans="1:27">
      <c r="A1356" s="2">
        <v>43724</v>
      </c>
      <c r="B1356">
        <v>315</v>
      </c>
      <c r="C1356">
        <v>236</v>
      </c>
      <c r="D1356">
        <v>110</v>
      </c>
      <c r="E1356">
        <v>708</v>
      </c>
      <c r="F1356">
        <v>574</v>
      </c>
      <c r="G1356">
        <v>111</v>
      </c>
      <c r="H1356">
        <v>87</v>
      </c>
      <c r="I1356">
        <v>42</v>
      </c>
      <c r="J1356">
        <v>207</v>
      </c>
      <c r="K1356">
        <v>483</v>
      </c>
      <c r="L1356">
        <v>292</v>
      </c>
      <c r="M1356">
        <v>379</v>
      </c>
      <c r="N1356">
        <v>850</v>
      </c>
      <c r="O1356">
        <v>304</v>
      </c>
      <c r="P1356">
        <v>1466</v>
      </c>
      <c r="Q1356">
        <v>823</v>
      </c>
      <c r="R1356">
        <v>306</v>
      </c>
      <c r="S1356">
        <v>1168</v>
      </c>
      <c r="T1356">
        <v>250</v>
      </c>
      <c r="U1356">
        <v>338</v>
      </c>
      <c r="V1356">
        <v>1294</v>
      </c>
      <c r="W1356">
        <v>529</v>
      </c>
      <c r="X1356">
        <v>139</v>
      </c>
      <c r="Y1356">
        <v>94</v>
      </c>
      <c r="Z1356">
        <v>350</v>
      </c>
      <c r="AA1356">
        <v>160</v>
      </c>
    </row>
    <row r="1357" spans="1:27">
      <c r="A1357" s="2">
        <v>43725</v>
      </c>
      <c r="B1357">
        <v>339</v>
      </c>
      <c r="C1357">
        <v>218</v>
      </c>
      <c r="D1357">
        <v>107</v>
      </c>
      <c r="E1357">
        <v>751</v>
      </c>
      <c r="F1357">
        <v>571</v>
      </c>
      <c r="G1357">
        <v>99</v>
      </c>
      <c r="H1357">
        <v>79</v>
      </c>
      <c r="I1357">
        <v>42</v>
      </c>
      <c r="J1357">
        <v>192</v>
      </c>
      <c r="K1357">
        <v>459</v>
      </c>
      <c r="L1357">
        <v>344</v>
      </c>
      <c r="M1357">
        <v>409</v>
      </c>
      <c r="N1357">
        <v>765</v>
      </c>
      <c r="O1357">
        <v>241</v>
      </c>
      <c r="P1357">
        <v>1376</v>
      </c>
      <c r="Q1357">
        <v>731</v>
      </c>
      <c r="R1357">
        <v>299</v>
      </c>
      <c r="S1357">
        <v>1123</v>
      </c>
      <c r="T1357">
        <v>188</v>
      </c>
      <c r="U1357">
        <v>341</v>
      </c>
      <c r="V1357">
        <v>1285</v>
      </c>
      <c r="W1357">
        <v>508</v>
      </c>
      <c r="X1357">
        <v>59</v>
      </c>
      <c r="Y1357">
        <v>135</v>
      </c>
      <c r="Z1357">
        <v>300</v>
      </c>
      <c r="AA1357">
        <v>133</v>
      </c>
    </row>
    <row r="1358" spans="1:27">
      <c r="A1358" s="2">
        <v>43726</v>
      </c>
      <c r="B1358">
        <v>353</v>
      </c>
      <c r="C1358">
        <v>261</v>
      </c>
      <c r="D1358">
        <v>111</v>
      </c>
      <c r="E1358">
        <v>702</v>
      </c>
      <c r="F1358">
        <v>614</v>
      </c>
      <c r="G1358">
        <v>117</v>
      </c>
      <c r="H1358">
        <v>109</v>
      </c>
      <c r="I1358">
        <v>42</v>
      </c>
      <c r="J1358">
        <v>192</v>
      </c>
      <c r="K1358">
        <v>501</v>
      </c>
      <c r="L1358">
        <v>320</v>
      </c>
      <c r="M1358">
        <v>454</v>
      </c>
      <c r="N1358">
        <v>828</v>
      </c>
      <c r="O1358">
        <v>273</v>
      </c>
      <c r="P1358">
        <v>1405</v>
      </c>
      <c r="Q1358">
        <v>832</v>
      </c>
      <c r="R1358">
        <v>354</v>
      </c>
      <c r="S1358">
        <v>1219</v>
      </c>
      <c r="T1358">
        <v>205</v>
      </c>
      <c r="U1358">
        <v>338</v>
      </c>
      <c r="V1358">
        <v>1375</v>
      </c>
      <c r="W1358">
        <v>610</v>
      </c>
      <c r="X1358">
        <v>143</v>
      </c>
      <c r="Y1358">
        <v>145</v>
      </c>
      <c r="Z1358">
        <v>334</v>
      </c>
      <c r="AA1358">
        <v>152</v>
      </c>
    </row>
    <row r="1359" spans="1:27">
      <c r="A1359" s="2">
        <v>43727</v>
      </c>
      <c r="B1359">
        <v>373</v>
      </c>
      <c r="C1359">
        <v>281</v>
      </c>
      <c r="D1359">
        <v>110</v>
      </c>
      <c r="E1359">
        <v>723</v>
      </c>
      <c r="F1359">
        <v>590</v>
      </c>
      <c r="G1359">
        <v>113</v>
      </c>
      <c r="H1359">
        <v>87</v>
      </c>
      <c r="I1359">
        <v>42</v>
      </c>
      <c r="J1359">
        <v>199</v>
      </c>
      <c r="K1359">
        <v>474</v>
      </c>
      <c r="L1359">
        <v>302</v>
      </c>
      <c r="M1359">
        <v>417</v>
      </c>
      <c r="N1359">
        <v>839</v>
      </c>
      <c r="O1359">
        <v>262</v>
      </c>
      <c r="P1359">
        <v>1427</v>
      </c>
      <c r="Q1359">
        <v>736</v>
      </c>
      <c r="R1359">
        <v>293</v>
      </c>
      <c r="S1359">
        <v>1107</v>
      </c>
      <c r="T1359">
        <v>240</v>
      </c>
      <c r="U1359">
        <v>300</v>
      </c>
      <c r="V1359">
        <v>1305</v>
      </c>
      <c r="W1359">
        <v>557</v>
      </c>
      <c r="X1359">
        <v>89</v>
      </c>
      <c r="Y1359">
        <v>111</v>
      </c>
      <c r="Z1359">
        <v>313</v>
      </c>
      <c r="AA1359">
        <v>155</v>
      </c>
    </row>
    <row r="1360" spans="1:27">
      <c r="A1360" s="2">
        <v>43728</v>
      </c>
      <c r="B1360">
        <v>302</v>
      </c>
      <c r="C1360">
        <v>248</v>
      </c>
      <c r="D1360">
        <v>114</v>
      </c>
      <c r="E1360">
        <v>658</v>
      </c>
      <c r="F1360">
        <v>521</v>
      </c>
      <c r="G1360">
        <v>96</v>
      </c>
      <c r="H1360">
        <v>83</v>
      </c>
      <c r="I1360">
        <v>42</v>
      </c>
      <c r="J1360">
        <v>177</v>
      </c>
      <c r="K1360">
        <v>486</v>
      </c>
      <c r="L1360">
        <v>275</v>
      </c>
      <c r="M1360">
        <v>411</v>
      </c>
      <c r="N1360">
        <v>784</v>
      </c>
      <c r="O1360">
        <v>264</v>
      </c>
      <c r="P1360">
        <v>1260</v>
      </c>
      <c r="Q1360">
        <v>742</v>
      </c>
      <c r="R1360">
        <v>303</v>
      </c>
      <c r="S1360">
        <v>996</v>
      </c>
      <c r="T1360">
        <v>210</v>
      </c>
      <c r="U1360">
        <v>312</v>
      </c>
      <c r="V1360">
        <v>1247</v>
      </c>
      <c r="W1360">
        <v>614</v>
      </c>
      <c r="X1360">
        <v>110</v>
      </c>
      <c r="Y1360">
        <v>78</v>
      </c>
      <c r="Z1360">
        <v>320</v>
      </c>
      <c r="AA1360">
        <v>132</v>
      </c>
    </row>
    <row r="1361" spans="1:27">
      <c r="A1361" s="2">
        <v>43729</v>
      </c>
      <c r="B1361">
        <v>249</v>
      </c>
      <c r="C1361">
        <v>412</v>
      </c>
      <c r="D1361">
        <v>160</v>
      </c>
      <c r="E1361">
        <v>221</v>
      </c>
      <c r="F1361">
        <v>332</v>
      </c>
      <c r="G1361">
        <v>51</v>
      </c>
      <c r="H1361">
        <v>93</v>
      </c>
      <c r="I1361">
        <v>24</v>
      </c>
      <c r="J1361">
        <v>71</v>
      </c>
      <c r="K1361">
        <v>309</v>
      </c>
      <c r="L1361">
        <v>300</v>
      </c>
      <c r="M1361">
        <v>456</v>
      </c>
      <c r="N1361">
        <v>368</v>
      </c>
      <c r="O1361">
        <v>573</v>
      </c>
      <c r="P1361">
        <v>781</v>
      </c>
      <c r="Q1361">
        <v>968</v>
      </c>
      <c r="R1361">
        <v>609</v>
      </c>
      <c r="S1361">
        <v>956</v>
      </c>
      <c r="T1361">
        <v>347</v>
      </c>
      <c r="U1361">
        <v>153</v>
      </c>
      <c r="V1361">
        <v>1547</v>
      </c>
      <c r="W1361">
        <v>717</v>
      </c>
      <c r="X1361">
        <v>232</v>
      </c>
      <c r="Y1361">
        <v>407</v>
      </c>
      <c r="Z1361">
        <v>124</v>
      </c>
      <c r="AA1361">
        <v>133</v>
      </c>
    </row>
    <row r="1362" spans="1:27">
      <c r="A1362" s="2">
        <v>43730</v>
      </c>
      <c r="B1362">
        <v>258</v>
      </c>
      <c r="C1362">
        <v>409</v>
      </c>
      <c r="D1362">
        <v>122</v>
      </c>
      <c r="E1362">
        <v>267</v>
      </c>
      <c r="F1362">
        <v>375</v>
      </c>
      <c r="G1362">
        <v>37</v>
      </c>
      <c r="H1362">
        <v>77</v>
      </c>
      <c r="I1362">
        <v>24</v>
      </c>
      <c r="J1362">
        <v>51</v>
      </c>
      <c r="K1362">
        <v>248</v>
      </c>
      <c r="L1362">
        <v>302</v>
      </c>
      <c r="M1362">
        <v>378</v>
      </c>
      <c r="N1362">
        <v>460</v>
      </c>
      <c r="O1362">
        <v>522</v>
      </c>
      <c r="P1362">
        <v>755</v>
      </c>
      <c r="Q1362">
        <v>928</v>
      </c>
      <c r="R1362">
        <v>638</v>
      </c>
      <c r="S1362">
        <v>959</v>
      </c>
      <c r="T1362">
        <v>257</v>
      </c>
      <c r="U1362">
        <v>146</v>
      </c>
      <c r="V1362">
        <v>1372</v>
      </c>
      <c r="W1362">
        <v>838</v>
      </c>
      <c r="X1362">
        <v>231</v>
      </c>
      <c r="Y1362">
        <v>323</v>
      </c>
      <c r="Z1362">
        <v>117</v>
      </c>
      <c r="AA1362">
        <v>98</v>
      </c>
    </row>
    <row r="1363" spans="1:27">
      <c r="A1363" s="2">
        <v>43731</v>
      </c>
      <c r="B1363">
        <v>356</v>
      </c>
      <c r="C1363">
        <v>217</v>
      </c>
      <c r="D1363">
        <v>99</v>
      </c>
      <c r="E1363">
        <v>715</v>
      </c>
      <c r="F1363">
        <v>554</v>
      </c>
      <c r="G1363">
        <v>96</v>
      </c>
      <c r="H1363">
        <v>80</v>
      </c>
      <c r="I1363">
        <v>42</v>
      </c>
      <c r="J1363">
        <v>183</v>
      </c>
      <c r="K1363">
        <v>504</v>
      </c>
      <c r="L1363">
        <v>269</v>
      </c>
      <c r="M1363">
        <v>376</v>
      </c>
      <c r="N1363">
        <v>923</v>
      </c>
      <c r="O1363">
        <v>311</v>
      </c>
      <c r="P1363">
        <v>1440</v>
      </c>
      <c r="Q1363">
        <v>808</v>
      </c>
      <c r="R1363">
        <v>248</v>
      </c>
      <c r="S1363">
        <v>1084</v>
      </c>
      <c r="T1363">
        <v>237</v>
      </c>
      <c r="U1363">
        <v>363</v>
      </c>
      <c r="V1363">
        <v>1138</v>
      </c>
      <c r="W1363">
        <v>504</v>
      </c>
      <c r="X1363">
        <v>108</v>
      </c>
      <c r="Y1363">
        <v>101</v>
      </c>
      <c r="Z1363">
        <v>326</v>
      </c>
      <c r="AA1363">
        <v>182</v>
      </c>
    </row>
    <row r="1364" spans="1:27">
      <c r="A1364" s="2">
        <v>43732</v>
      </c>
      <c r="B1364">
        <v>170</v>
      </c>
      <c r="C1364">
        <v>91</v>
      </c>
      <c r="D1364">
        <v>70</v>
      </c>
      <c r="E1364">
        <v>432</v>
      </c>
      <c r="F1364">
        <v>304</v>
      </c>
      <c r="G1364">
        <v>121</v>
      </c>
      <c r="H1364">
        <v>69</v>
      </c>
      <c r="I1364">
        <v>42</v>
      </c>
      <c r="J1364">
        <v>153</v>
      </c>
      <c r="K1364">
        <v>279</v>
      </c>
      <c r="L1364">
        <v>166</v>
      </c>
      <c r="M1364">
        <v>190</v>
      </c>
      <c r="N1364">
        <v>495</v>
      </c>
      <c r="O1364">
        <v>106</v>
      </c>
      <c r="P1364">
        <v>739</v>
      </c>
      <c r="Q1364">
        <v>332</v>
      </c>
      <c r="R1364">
        <v>123</v>
      </c>
      <c r="S1364">
        <v>583</v>
      </c>
      <c r="T1364">
        <v>92</v>
      </c>
      <c r="U1364">
        <v>192</v>
      </c>
      <c r="V1364">
        <v>660</v>
      </c>
      <c r="W1364">
        <v>310</v>
      </c>
      <c r="X1364">
        <v>14</v>
      </c>
      <c r="Y1364">
        <v>39</v>
      </c>
      <c r="Z1364">
        <v>189</v>
      </c>
      <c r="AA1364">
        <v>122</v>
      </c>
    </row>
    <row r="1365" spans="1:27">
      <c r="A1365" s="2">
        <v>43733</v>
      </c>
      <c r="B1365">
        <v>201</v>
      </c>
      <c r="C1365">
        <v>108</v>
      </c>
      <c r="D1365">
        <v>71</v>
      </c>
      <c r="E1365">
        <v>460</v>
      </c>
      <c r="F1365">
        <v>303</v>
      </c>
      <c r="G1365">
        <v>93</v>
      </c>
      <c r="H1365">
        <v>66</v>
      </c>
      <c r="I1365">
        <v>42</v>
      </c>
      <c r="J1365">
        <v>163</v>
      </c>
      <c r="K1365">
        <v>320</v>
      </c>
      <c r="L1365">
        <v>155</v>
      </c>
      <c r="M1365">
        <v>265</v>
      </c>
      <c r="N1365">
        <v>501</v>
      </c>
      <c r="O1365">
        <v>122</v>
      </c>
      <c r="P1365">
        <v>806</v>
      </c>
      <c r="Q1365">
        <v>379</v>
      </c>
      <c r="R1365">
        <v>144</v>
      </c>
      <c r="S1365">
        <v>653</v>
      </c>
      <c r="T1365">
        <v>104</v>
      </c>
      <c r="U1365">
        <v>233</v>
      </c>
      <c r="V1365">
        <v>709</v>
      </c>
      <c r="W1365">
        <v>334</v>
      </c>
      <c r="X1365">
        <v>25</v>
      </c>
      <c r="Y1365">
        <v>45</v>
      </c>
      <c r="Z1365">
        <v>219</v>
      </c>
      <c r="AA1365">
        <v>119</v>
      </c>
    </row>
    <row r="1366" spans="1:27">
      <c r="A1366" s="2">
        <v>43734</v>
      </c>
      <c r="B1366">
        <v>228</v>
      </c>
      <c r="C1366">
        <v>163</v>
      </c>
      <c r="D1366">
        <v>63</v>
      </c>
      <c r="E1366">
        <v>540</v>
      </c>
      <c r="F1366">
        <v>397</v>
      </c>
      <c r="G1366">
        <v>98</v>
      </c>
      <c r="H1366">
        <v>70</v>
      </c>
      <c r="I1366">
        <v>42</v>
      </c>
      <c r="J1366">
        <v>180</v>
      </c>
      <c r="K1366">
        <v>393</v>
      </c>
      <c r="L1366">
        <v>149</v>
      </c>
      <c r="M1366">
        <v>250</v>
      </c>
      <c r="N1366">
        <v>495</v>
      </c>
      <c r="O1366">
        <v>135</v>
      </c>
      <c r="P1366">
        <v>920</v>
      </c>
      <c r="Q1366">
        <v>394</v>
      </c>
      <c r="R1366">
        <v>125</v>
      </c>
      <c r="S1366">
        <v>639</v>
      </c>
      <c r="T1366">
        <v>114</v>
      </c>
      <c r="U1366">
        <v>277</v>
      </c>
      <c r="V1366">
        <v>709</v>
      </c>
      <c r="W1366">
        <v>346</v>
      </c>
      <c r="X1366">
        <v>62</v>
      </c>
      <c r="Y1366">
        <v>43</v>
      </c>
      <c r="Z1366">
        <v>257</v>
      </c>
      <c r="AA1366">
        <v>109</v>
      </c>
    </row>
    <row r="1367" spans="1:27">
      <c r="A1367" s="2">
        <v>43735</v>
      </c>
      <c r="B1367">
        <v>250</v>
      </c>
      <c r="C1367">
        <v>204</v>
      </c>
      <c r="D1367">
        <v>86</v>
      </c>
      <c r="E1367">
        <v>602</v>
      </c>
      <c r="F1367">
        <v>427</v>
      </c>
      <c r="G1367">
        <v>116</v>
      </c>
      <c r="H1367">
        <v>91</v>
      </c>
      <c r="I1367">
        <v>42</v>
      </c>
      <c r="J1367">
        <v>187</v>
      </c>
      <c r="K1367">
        <v>434</v>
      </c>
      <c r="L1367">
        <v>179</v>
      </c>
      <c r="M1367">
        <v>282</v>
      </c>
      <c r="N1367">
        <v>582</v>
      </c>
      <c r="O1367">
        <v>182</v>
      </c>
      <c r="P1367">
        <v>1025</v>
      </c>
      <c r="Q1367">
        <v>468</v>
      </c>
      <c r="R1367">
        <v>167</v>
      </c>
      <c r="S1367">
        <v>834</v>
      </c>
      <c r="T1367">
        <v>112</v>
      </c>
      <c r="U1367">
        <v>296</v>
      </c>
      <c r="V1367">
        <v>968</v>
      </c>
      <c r="W1367">
        <v>436</v>
      </c>
      <c r="X1367">
        <v>87</v>
      </c>
      <c r="Y1367">
        <v>81</v>
      </c>
      <c r="Z1367">
        <v>321</v>
      </c>
      <c r="AA1367">
        <v>161</v>
      </c>
    </row>
    <row r="1368" spans="1:27">
      <c r="A1368" s="2">
        <v>43736</v>
      </c>
      <c r="B1368">
        <v>169</v>
      </c>
      <c r="C1368">
        <v>264</v>
      </c>
      <c r="D1368">
        <v>142</v>
      </c>
      <c r="E1368">
        <v>217</v>
      </c>
      <c r="F1368">
        <v>290</v>
      </c>
      <c r="G1368">
        <v>70</v>
      </c>
      <c r="H1368">
        <v>92</v>
      </c>
      <c r="I1368">
        <v>24</v>
      </c>
      <c r="J1368">
        <v>69</v>
      </c>
      <c r="K1368">
        <v>326</v>
      </c>
      <c r="L1368">
        <v>301</v>
      </c>
      <c r="M1368">
        <v>375</v>
      </c>
      <c r="N1368">
        <v>248</v>
      </c>
      <c r="O1368">
        <v>484</v>
      </c>
      <c r="P1368">
        <v>530</v>
      </c>
      <c r="Q1368">
        <v>781</v>
      </c>
      <c r="R1368">
        <v>440</v>
      </c>
      <c r="S1368">
        <v>658</v>
      </c>
      <c r="T1368">
        <v>211</v>
      </c>
      <c r="U1368">
        <v>165</v>
      </c>
      <c r="V1368">
        <v>1084</v>
      </c>
      <c r="W1368">
        <v>554</v>
      </c>
      <c r="X1368">
        <v>153</v>
      </c>
      <c r="Y1368">
        <v>335</v>
      </c>
      <c r="Z1368">
        <v>124</v>
      </c>
      <c r="AA1368">
        <v>107</v>
      </c>
    </row>
    <row r="1369" spans="1:27">
      <c r="A1369" s="2">
        <v>43737</v>
      </c>
      <c r="B1369">
        <v>221</v>
      </c>
      <c r="C1369">
        <v>338</v>
      </c>
      <c r="D1369">
        <v>119</v>
      </c>
      <c r="E1369">
        <v>242</v>
      </c>
      <c r="F1369">
        <v>327</v>
      </c>
      <c r="G1369">
        <v>45</v>
      </c>
      <c r="H1369">
        <v>52</v>
      </c>
      <c r="I1369">
        <v>24</v>
      </c>
      <c r="J1369">
        <v>45</v>
      </c>
      <c r="K1369">
        <v>253</v>
      </c>
      <c r="L1369">
        <v>382</v>
      </c>
      <c r="M1369">
        <v>312</v>
      </c>
      <c r="N1369">
        <v>299</v>
      </c>
      <c r="O1369">
        <v>447</v>
      </c>
      <c r="P1369">
        <v>681</v>
      </c>
      <c r="Q1369">
        <v>717</v>
      </c>
      <c r="R1369">
        <v>651</v>
      </c>
      <c r="S1369">
        <v>887</v>
      </c>
      <c r="T1369">
        <v>257</v>
      </c>
      <c r="U1369">
        <v>134</v>
      </c>
      <c r="V1369">
        <v>1290</v>
      </c>
      <c r="W1369">
        <v>650</v>
      </c>
      <c r="X1369">
        <v>154</v>
      </c>
      <c r="Y1369">
        <v>307</v>
      </c>
      <c r="Z1369">
        <v>93</v>
      </c>
      <c r="AA1369">
        <v>86</v>
      </c>
    </row>
    <row r="1370" spans="1:27">
      <c r="A1370" s="2">
        <v>43738</v>
      </c>
      <c r="B1370">
        <v>197</v>
      </c>
      <c r="C1370">
        <v>123</v>
      </c>
      <c r="D1370">
        <v>61</v>
      </c>
      <c r="E1370">
        <v>503</v>
      </c>
      <c r="F1370">
        <v>352</v>
      </c>
      <c r="G1370">
        <v>88</v>
      </c>
      <c r="H1370">
        <v>75</v>
      </c>
      <c r="I1370">
        <v>42</v>
      </c>
      <c r="J1370">
        <v>181</v>
      </c>
      <c r="K1370">
        <v>331</v>
      </c>
      <c r="L1370">
        <v>151</v>
      </c>
      <c r="M1370">
        <v>174</v>
      </c>
      <c r="N1370">
        <v>618</v>
      </c>
      <c r="O1370">
        <v>116</v>
      </c>
      <c r="P1370">
        <v>955</v>
      </c>
      <c r="Q1370">
        <v>476</v>
      </c>
      <c r="R1370">
        <v>136</v>
      </c>
      <c r="S1370">
        <v>632</v>
      </c>
      <c r="T1370">
        <v>124</v>
      </c>
      <c r="U1370">
        <v>290</v>
      </c>
      <c r="V1370">
        <v>678</v>
      </c>
      <c r="W1370">
        <v>2434</v>
      </c>
      <c r="X1370">
        <v>74</v>
      </c>
      <c r="Y1370">
        <v>50</v>
      </c>
      <c r="Z1370">
        <v>213</v>
      </c>
      <c r="AA1370">
        <v>129</v>
      </c>
    </row>
    <row r="1371" spans="1:27">
      <c r="A1371" s="2">
        <v>43739</v>
      </c>
      <c r="B1371">
        <v>240</v>
      </c>
      <c r="C1371">
        <v>181</v>
      </c>
      <c r="D1371">
        <v>88</v>
      </c>
      <c r="E1371">
        <v>643</v>
      </c>
      <c r="F1371">
        <v>435</v>
      </c>
      <c r="G1371">
        <v>104</v>
      </c>
      <c r="H1371">
        <v>91</v>
      </c>
      <c r="I1371">
        <v>42</v>
      </c>
      <c r="J1371">
        <v>191</v>
      </c>
      <c r="K1371">
        <v>380</v>
      </c>
      <c r="L1371">
        <v>224</v>
      </c>
      <c r="M1371">
        <v>221</v>
      </c>
      <c r="N1371">
        <v>688</v>
      </c>
      <c r="O1371">
        <v>206</v>
      </c>
      <c r="P1371">
        <v>1061</v>
      </c>
      <c r="Q1371">
        <v>523</v>
      </c>
      <c r="R1371">
        <v>161</v>
      </c>
      <c r="S1371">
        <v>801</v>
      </c>
      <c r="T1371">
        <v>141</v>
      </c>
      <c r="U1371">
        <v>288</v>
      </c>
      <c r="V1371">
        <v>932</v>
      </c>
      <c r="W1371">
        <v>3082</v>
      </c>
      <c r="X1371">
        <v>111</v>
      </c>
      <c r="Y1371">
        <v>71</v>
      </c>
      <c r="Z1371">
        <v>254</v>
      </c>
      <c r="AA1371">
        <v>120</v>
      </c>
    </row>
    <row r="1372" spans="1:27">
      <c r="A1372" s="2">
        <v>43740</v>
      </c>
      <c r="B1372">
        <v>270</v>
      </c>
      <c r="C1372">
        <v>161</v>
      </c>
      <c r="D1372">
        <v>104</v>
      </c>
      <c r="E1372">
        <v>607</v>
      </c>
      <c r="F1372">
        <v>446</v>
      </c>
      <c r="G1372">
        <v>91</v>
      </c>
      <c r="H1372">
        <v>77</v>
      </c>
      <c r="I1372">
        <v>42</v>
      </c>
      <c r="J1372">
        <v>109</v>
      </c>
      <c r="K1372">
        <v>420</v>
      </c>
      <c r="L1372">
        <v>282</v>
      </c>
      <c r="M1372">
        <v>256</v>
      </c>
      <c r="N1372">
        <v>614</v>
      </c>
      <c r="O1372">
        <v>193</v>
      </c>
      <c r="P1372">
        <v>1024</v>
      </c>
      <c r="Q1372">
        <v>488</v>
      </c>
      <c r="R1372">
        <v>163</v>
      </c>
      <c r="S1372">
        <v>811</v>
      </c>
      <c r="T1372">
        <v>165</v>
      </c>
      <c r="U1372">
        <v>261</v>
      </c>
      <c r="V1372">
        <v>858</v>
      </c>
      <c r="W1372">
        <v>5729</v>
      </c>
      <c r="X1372">
        <v>34</v>
      </c>
      <c r="Y1372">
        <v>53</v>
      </c>
      <c r="Z1372">
        <v>245</v>
      </c>
      <c r="AA1372">
        <v>154</v>
      </c>
    </row>
    <row r="1373" spans="1:27">
      <c r="A1373" s="2">
        <v>43741</v>
      </c>
      <c r="B1373">
        <v>275</v>
      </c>
      <c r="C1373">
        <v>219</v>
      </c>
      <c r="D1373">
        <v>89</v>
      </c>
      <c r="E1373">
        <v>659</v>
      </c>
      <c r="F1373">
        <v>511</v>
      </c>
      <c r="G1373">
        <v>120</v>
      </c>
      <c r="H1373">
        <v>108</v>
      </c>
      <c r="I1373">
        <v>42</v>
      </c>
      <c r="J1373">
        <v>177</v>
      </c>
      <c r="K1373">
        <v>458</v>
      </c>
      <c r="L1373">
        <v>267</v>
      </c>
      <c r="M1373">
        <v>258</v>
      </c>
      <c r="N1373">
        <v>613</v>
      </c>
      <c r="O1373">
        <v>250</v>
      </c>
      <c r="P1373">
        <v>1066</v>
      </c>
      <c r="Q1373">
        <v>555</v>
      </c>
      <c r="R1373">
        <v>160</v>
      </c>
      <c r="S1373">
        <v>906</v>
      </c>
      <c r="T1373">
        <v>191</v>
      </c>
      <c r="U1373">
        <v>319</v>
      </c>
      <c r="V1373">
        <v>1108</v>
      </c>
      <c r="W1373">
        <v>495</v>
      </c>
      <c r="X1373">
        <v>116</v>
      </c>
      <c r="Y1373">
        <v>131</v>
      </c>
      <c r="Z1373">
        <v>235</v>
      </c>
      <c r="AA1373">
        <v>147</v>
      </c>
    </row>
    <row r="1374" spans="1:27">
      <c r="A1374" s="2">
        <v>43742</v>
      </c>
      <c r="B1374">
        <v>284</v>
      </c>
      <c r="C1374">
        <v>259</v>
      </c>
      <c r="D1374">
        <v>76</v>
      </c>
      <c r="E1374">
        <v>573</v>
      </c>
      <c r="F1374">
        <v>465</v>
      </c>
      <c r="G1374">
        <v>94</v>
      </c>
      <c r="H1374">
        <v>82</v>
      </c>
      <c r="I1374">
        <v>42</v>
      </c>
      <c r="J1374">
        <v>185</v>
      </c>
      <c r="K1374">
        <v>406</v>
      </c>
      <c r="L1374">
        <v>288</v>
      </c>
      <c r="M1374">
        <v>275</v>
      </c>
      <c r="N1374">
        <v>564</v>
      </c>
      <c r="O1374">
        <v>203</v>
      </c>
      <c r="P1374">
        <v>1058</v>
      </c>
      <c r="Q1374">
        <v>525</v>
      </c>
      <c r="R1374">
        <v>320</v>
      </c>
      <c r="S1374">
        <v>979</v>
      </c>
      <c r="T1374">
        <v>208</v>
      </c>
      <c r="U1374">
        <v>316</v>
      </c>
      <c r="V1374">
        <v>1147</v>
      </c>
      <c r="W1374">
        <v>595</v>
      </c>
      <c r="X1374">
        <v>178</v>
      </c>
      <c r="Y1374">
        <v>98</v>
      </c>
      <c r="Z1374">
        <v>222</v>
      </c>
      <c r="AA1374">
        <v>151</v>
      </c>
    </row>
    <row r="1375" spans="1:27">
      <c r="A1375" s="2">
        <v>43743</v>
      </c>
      <c r="B1375">
        <v>54</v>
      </c>
      <c r="C1375">
        <v>279</v>
      </c>
      <c r="D1375">
        <v>115</v>
      </c>
      <c r="E1375">
        <v>243</v>
      </c>
      <c r="F1375">
        <v>185</v>
      </c>
      <c r="G1375">
        <v>41</v>
      </c>
      <c r="H1375">
        <v>73</v>
      </c>
      <c r="I1375">
        <v>24</v>
      </c>
      <c r="J1375">
        <v>53</v>
      </c>
      <c r="K1375">
        <v>243</v>
      </c>
      <c r="L1375">
        <v>352</v>
      </c>
      <c r="M1375">
        <v>305</v>
      </c>
      <c r="N1375">
        <v>316</v>
      </c>
      <c r="O1375">
        <v>516</v>
      </c>
      <c r="P1375">
        <v>492</v>
      </c>
      <c r="Q1375">
        <v>614</v>
      </c>
      <c r="R1375">
        <v>413</v>
      </c>
      <c r="S1375">
        <v>636</v>
      </c>
      <c r="T1375">
        <v>223</v>
      </c>
      <c r="U1375">
        <v>163</v>
      </c>
      <c r="V1375">
        <v>1004</v>
      </c>
      <c r="W1375">
        <v>465</v>
      </c>
      <c r="X1375">
        <v>145</v>
      </c>
      <c r="Y1375">
        <v>289</v>
      </c>
      <c r="Z1375">
        <v>123</v>
      </c>
      <c r="AA1375">
        <v>78</v>
      </c>
    </row>
    <row r="1376" spans="1:27">
      <c r="A1376" s="2">
        <v>43744</v>
      </c>
      <c r="B1376">
        <v>217</v>
      </c>
      <c r="C1376">
        <v>313</v>
      </c>
      <c r="D1376">
        <v>135</v>
      </c>
      <c r="E1376">
        <v>236</v>
      </c>
      <c r="F1376">
        <v>288</v>
      </c>
      <c r="G1376">
        <v>34</v>
      </c>
      <c r="H1376">
        <v>69</v>
      </c>
      <c r="I1376">
        <v>24</v>
      </c>
      <c r="J1376">
        <v>40</v>
      </c>
      <c r="K1376">
        <v>257</v>
      </c>
      <c r="L1376">
        <v>281</v>
      </c>
      <c r="M1376">
        <v>327</v>
      </c>
      <c r="N1376">
        <v>411</v>
      </c>
      <c r="O1376">
        <v>474</v>
      </c>
      <c r="P1376">
        <v>646</v>
      </c>
      <c r="Q1376">
        <v>904</v>
      </c>
      <c r="R1376">
        <v>470</v>
      </c>
      <c r="S1376">
        <v>762</v>
      </c>
      <c r="T1376">
        <v>179</v>
      </c>
      <c r="U1376">
        <v>113</v>
      </c>
      <c r="V1376">
        <v>1202</v>
      </c>
      <c r="W1376">
        <v>581</v>
      </c>
      <c r="X1376">
        <v>244</v>
      </c>
      <c r="Y1376">
        <v>263</v>
      </c>
      <c r="Z1376">
        <v>101</v>
      </c>
      <c r="AA1376">
        <v>90</v>
      </c>
    </row>
    <row r="1377" spans="1:27">
      <c r="A1377" s="2">
        <v>43745</v>
      </c>
      <c r="B1377">
        <v>329</v>
      </c>
      <c r="C1377">
        <v>163</v>
      </c>
      <c r="D1377">
        <v>98</v>
      </c>
      <c r="E1377">
        <v>621</v>
      </c>
      <c r="F1377">
        <v>454</v>
      </c>
      <c r="G1377">
        <v>104</v>
      </c>
      <c r="H1377">
        <v>67</v>
      </c>
      <c r="I1377">
        <v>42</v>
      </c>
      <c r="J1377">
        <v>198</v>
      </c>
      <c r="K1377">
        <v>456</v>
      </c>
      <c r="L1377">
        <v>246</v>
      </c>
      <c r="M1377">
        <v>246</v>
      </c>
      <c r="N1377">
        <v>736</v>
      </c>
      <c r="O1377">
        <v>231</v>
      </c>
      <c r="P1377">
        <v>1167</v>
      </c>
      <c r="Q1377">
        <v>630</v>
      </c>
      <c r="R1377">
        <v>170</v>
      </c>
      <c r="S1377">
        <v>930</v>
      </c>
      <c r="T1377">
        <v>186</v>
      </c>
      <c r="U1377">
        <v>376</v>
      </c>
      <c r="V1377">
        <v>1049</v>
      </c>
      <c r="W1377">
        <v>393</v>
      </c>
      <c r="X1377">
        <v>111</v>
      </c>
      <c r="Y1377">
        <v>67</v>
      </c>
      <c r="Z1377">
        <v>298</v>
      </c>
      <c r="AA1377">
        <v>133</v>
      </c>
    </row>
    <row r="1378" spans="1:27">
      <c r="A1378" s="2">
        <v>43746</v>
      </c>
      <c r="B1378">
        <v>342</v>
      </c>
      <c r="C1378">
        <v>268</v>
      </c>
      <c r="D1378">
        <v>122</v>
      </c>
      <c r="E1378">
        <v>761</v>
      </c>
      <c r="F1378">
        <v>586</v>
      </c>
      <c r="G1378">
        <v>115</v>
      </c>
      <c r="H1378">
        <v>78</v>
      </c>
      <c r="I1378">
        <v>42</v>
      </c>
      <c r="J1378">
        <v>185</v>
      </c>
      <c r="K1378">
        <v>527</v>
      </c>
      <c r="L1378">
        <v>304</v>
      </c>
      <c r="M1378">
        <v>374</v>
      </c>
      <c r="N1378">
        <v>805</v>
      </c>
      <c r="O1378">
        <v>319</v>
      </c>
      <c r="P1378">
        <v>1372</v>
      </c>
      <c r="Q1378">
        <v>850</v>
      </c>
      <c r="R1378">
        <v>421</v>
      </c>
      <c r="S1378">
        <v>1174</v>
      </c>
      <c r="T1378">
        <v>253</v>
      </c>
      <c r="U1378">
        <v>378</v>
      </c>
      <c r="V1378">
        <v>1463</v>
      </c>
      <c r="W1378">
        <v>590</v>
      </c>
      <c r="X1378">
        <v>159</v>
      </c>
      <c r="Y1378">
        <v>214</v>
      </c>
      <c r="Z1378">
        <v>296</v>
      </c>
      <c r="AA1378">
        <v>210</v>
      </c>
    </row>
    <row r="1379" spans="1:27">
      <c r="A1379" s="2">
        <v>43747</v>
      </c>
      <c r="B1379">
        <v>386</v>
      </c>
      <c r="C1379">
        <v>234</v>
      </c>
      <c r="D1379">
        <v>137</v>
      </c>
      <c r="E1379">
        <v>785</v>
      </c>
      <c r="F1379">
        <v>612</v>
      </c>
      <c r="G1379">
        <v>90</v>
      </c>
      <c r="H1379">
        <v>89</v>
      </c>
      <c r="I1379">
        <v>42</v>
      </c>
      <c r="J1379">
        <v>211</v>
      </c>
      <c r="K1379">
        <v>574</v>
      </c>
      <c r="L1379">
        <v>313</v>
      </c>
      <c r="M1379">
        <v>417</v>
      </c>
      <c r="N1379">
        <v>902</v>
      </c>
      <c r="O1379">
        <v>368</v>
      </c>
      <c r="P1379">
        <v>1431</v>
      </c>
      <c r="Q1379">
        <v>909</v>
      </c>
      <c r="R1379">
        <v>527</v>
      </c>
      <c r="S1379">
        <v>1362</v>
      </c>
      <c r="T1379">
        <v>264</v>
      </c>
      <c r="U1379">
        <v>444</v>
      </c>
      <c r="V1379">
        <v>1637</v>
      </c>
      <c r="W1379">
        <v>807</v>
      </c>
      <c r="X1379">
        <v>221</v>
      </c>
      <c r="Y1379">
        <v>132</v>
      </c>
      <c r="Z1379">
        <v>257</v>
      </c>
      <c r="AA1379">
        <v>221</v>
      </c>
    </row>
    <row r="1380" spans="1:27">
      <c r="A1380" s="2">
        <v>43748</v>
      </c>
      <c r="B1380">
        <v>273</v>
      </c>
      <c r="C1380">
        <v>218</v>
      </c>
      <c r="D1380">
        <v>82</v>
      </c>
      <c r="E1380">
        <v>652</v>
      </c>
      <c r="F1380">
        <v>428</v>
      </c>
      <c r="G1380">
        <v>115</v>
      </c>
      <c r="H1380">
        <v>88</v>
      </c>
      <c r="I1380">
        <v>42</v>
      </c>
      <c r="J1380">
        <v>214</v>
      </c>
      <c r="K1380">
        <v>431</v>
      </c>
      <c r="L1380">
        <v>228</v>
      </c>
      <c r="M1380">
        <v>230</v>
      </c>
      <c r="N1380">
        <v>615</v>
      </c>
      <c r="O1380">
        <v>183</v>
      </c>
      <c r="P1380">
        <v>1030</v>
      </c>
      <c r="Q1380">
        <v>498</v>
      </c>
      <c r="R1380">
        <v>148</v>
      </c>
      <c r="S1380">
        <v>847</v>
      </c>
      <c r="T1380">
        <v>180</v>
      </c>
      <c r="U1380">
        <v>356</v>
      </c>
      <c r="V1380">
        <v>1019</v>
      </c>
      <c r="W1380">
        <v>404</v>
      </c>
      <c r="X1380">
        <v>106</v>
      </c>
      <c r="Y1380">
        <v>62</v>
      </c>
      <c r="Z1380">
        <v>286</v>
      </c>
      <c r="AA1380">
        <v>147</v>
      </c>
    </row>
    <row r="1381" spans="1:27">
      <c r="A1381" s="2">
        <v>43749</v>
      </c>
      <c r="B1381">
        <v>170</v>
      </c>
      <c r="C1381">
        <v>212</v>
      </c>
      <c r="D1381">
        <v>56</v>
      </c>
      <c r="E1381">
        <v>397</v>
      </c>
      <c r="F1381">
        <v>277</v>
      </c>
      <c r="G1381">
        <v>85</v>
      </c>
      <c r="H1381">
        <v>64</v>
      </c>
      <c r="I1381">
        <v>42</v>
      </c>
      <c r="J1381">
        <v>158</v>
      </c>
      <c r="K1381">
        <v>290</v>
      </c>
      <c r="L1381">
        <v>135</v>
      </c>
      <c r="M1381">
        <v>125</v>
      </c>
      <c r="N1381">
        <v>394</v>
      </c>
      <c r="O1381">
        <v>133</v>
      </c>
      <c r="P1381">
        <v>635</v>
      </c>
      <c r="Q1381">
        <v>352</v>
      </c>
      <c r="R1381">
        <v>187</v>
      </c>
      <c r="S1381">
        <v>514</v>
      </c>
      <c r="T1381">
        <v>99</v>
      </c>
      <c r="U1381">
        <v>229</v>
      </c>
      <c r="V1381">
        <v>628</v>
      </c>
      <c r="W1381">
        <v>348</v>
      </c>
      <c r="X1381">
        <v>69</v>
      </c>
      <c r="Y1381">
        <v>60</v>
      </c>
      <c r="Z1381">
        <v>206</v>
      </c>
      <c r="AA1381">
        <v>160</v>
      </c>
    </row>
    <row r="1382" spans="1:27">
      <c r="A1382" s="2">
        <v>43750</v>
      </c>
      <c r="B1382">
        <v>220</v>
      </c>
      <c r="C1382">
        <v>336</v>
      </c>
      <c r="D1382">
        <v>138</v>
      </c>
      <c r="E1382">
        <v>318</v>
      </c>
      <c r="F1382">
        <v>322</v>
      </c>
      <c r="G1382">
        <v>63</v>
      </c>
      <c r="H1382">
        <v>72</v>
      </c>
      <c r="I1382">
        <v>24</v>
      </c>
      <c r="J1382">
        <v>81</v>
      </c>
      <c r="K1382">
        <v>339</v>
      </c>
      <c r="L1382">
        <v>348</v>
      </c>
      <c r="M1382">
        <v>432</v>
      </c>
      <c r="N1382">
        <v>326</v>
      </c>
      <c r="O1382">
        <v>632</v>
      </c>
      <c r="P1382">
        <v>622</v>
      </c>
      <c r="Q1382">
        <v>756</v>
      </c>
      <c r="R1382">
        <v>498</v>
      </c>
      <c r="S1382">
        <v>852</v>
      </c>
      <c r="T1382">
        <v>247</v>
      </c>
      <c r="U1382">
        <v>196</v>
      </c>
      <c r="V1382">
        <v>1402</v>
      </c>
      <c r="W1382">
        <v>617</v>
      </c>
      <c r="X1382">
        <v>223</v>
      </c>
      <c r="Y1382">
        <v>267</v>
      </c>
      <c r="Z1382">
        <v>129</v>
      </c>
      <c r="AA1382">
        <v>106</v>
      </c>
    </row>
    <row r="1383" spans="1:27">
      <c r="A1383" s="2">
        <v>43751</v>
      </c>
      <c r="B1383">
        <v>284</v>
      </c>
      <c r="C1383">
        <v>377</v>
      </c>
      <c r="D1383">
        <v>128</v>
      </c>
      <c r="E1383">
        <v>295</v>
      </c>
      <c r="F1383">
        <v>397</v>
      </c>
      <c r="G1383">
        <v>36</v>
      </c>
      <c r="H1383">
        <v>81</v>
      </c>
      <c r="I1383">
        <v>24</v>
      </c>
      <c r="J1383">
        <v>70</v>
      </c>
      <c r="K1383">
        <v>306</v>
      </c>
      <c r="L1383">
        <v>412</v>
      </c>
      <c r="M1383">
        <v>412</v>
      </c>
      <c r="N1383">
        <v>481</v>
      </c>
      <c r="O1383">
        <v>687</v>
      </c>
      <c r="P1383">
        <v>828</v>
      </c>
      <c r="Q1383">
        <v>1100</v>
      </c>
      <c r="R1383">
        <v>798</v>
      </c>
      <c r="S1383">
        <v>1006</v>
      </c>
      <c r="T1383">
        <v>303</v>
      </c>
      <c r="U1383">
        <v>169</v>
      </c>
      <c r="V1383">
        <v>1582</v>
      </c>
      <c r="W1383">
        <v>854</v>
      </c>
      <c r="X1383">
        <v>314</v>
      </c>
      <c r="Y1383">
        <v>392</v>
      </c>
      <c r="Z1383">
        <v>145</v>
      </c>
      <c r="AA1383">
        <v>111</v>
      </c>
    </row>
    <row r="1384" spans="1:27">
      <c r="A1384" s="2">
        <v>43752</v>
      </c>
      <c r="B1384">
        <v>304</v>
      </c>
      <c r="C1384">
        <v>186</v>
      </c>
      <c r="D1384">
        <v>76</v>
      </c>
      <c r="E1384">
        <v>583</v>
      </c>
      <c r="F1384">
        <v>394</v>
      </c>
      <c r="G1384">
        <v>92</v>
      </c>
      <c r="H1384">
        <v>68</v>
      </c>
      <c r="I1384">
        <v>42</v>
      </c>
      <c r="J1384">
        <v>191</v>
      </c>
      <c r="K1384">
        <v>337</v>
      </c>
      <c r="L1384">
        <v>207</v>
      </c>
      <c r="M1384">
        <v>248</v>
      </c>
      <c r="N1384">
        <v>601</v>
      </c>
      <c r="O1384">
        <v>194</v>
      </c>
      <c r="P1384">
        <v>991</v>
      </c>
      <c r="Q1384">
        <v>440</v>
      </c>
      <c r="R1384">
        <v>100</v>
      </c>
      <c r="S1384">
        <v>667</v>
      </c>
      <c r="T1384">
        <v>113</v>
      </c>
      <c r="U1384">
        <v>261</v>
      </c>
      <c r="V1384">
        <v>816</v>
      </c>
      <c r="W1384">
        <v>317</v>
      </c>
      <c r="X1384">
        <v>27</v>
      </c>
      <c r="Y1384">
        <v>33</v>
      </c>
      <c r="Z1384">
        <v>252</v>
      </c>
      <c r="AA1384">
        <v>127</v>
      </c>
    </row>
    <row r="1385" spans="1:27">
      <c r="A1385" s="2">
        <v>43753</v>
      </c>
      <c r="B1385">
        <v>175</v>
      </c>
      <c r="C1385">
        <v>167</v>
      </c>
      <c r="D1385">
        <v>55</v>
      </c>
      <c r="E1385">
        <v>403</v>
      </c>
      <c r="F1385">
        <v>237</v>
      </c>
      <c r="G1385">
        <v>97</v>
      </c>
      <c r="H1385">
        <v>55</v>
      </c>
      <c r="I1385">
        <v>42</v>
      </c>
      <c r="J1385">
        <v>132</v>
      </c>
      <c r="K1385">
        <v>279</v>
      </c>
      <c r="L1385">
        <v>154</v>
      </c>
      <c r="M1385">
        <v>154</v>
      </c>
      <c r="N1385">
        <v>351</v>
      </c>
      <c r="O1385">
        <v>97</v>
      </c>
      <c r="P1385">
        <v>582</v>
      </c>
      <c r="Q1385">
        <v>267</v>
      </c>
      <c r="R1385">
        <v>135</v>
      </c>
      <c r="S1385">
        <v>471</v>
      </c>
      <c r="T1385">
        <v>87</v>
      </c>
      <c r="U1385">
        <v>202</v>
      </c>
      <c r="V1385">
        <v>639</v>
      </c>
      <c r="W1385">
        <v>237</v>
      </c>
      <c r="X1385">
        <v>31</v>
      </c>
      <c r="Y1385">
        <v>26</v>
      </c>
      <c r="Z1385">
        <v>181</v>
      </c>
      <c r="AA1385">
        <v>103</v>
      </c>
    </row>
    <row r="1386" spans="1:27">
      <c r="A1386" s="2">
        <v>43754</v>
      </c>
      <c r="B1386">
        <v>334</v>
      </c>
      <c r="C1386">
        <v>214</v>
      </c>
      <c r="D1386">
        <v>118</v>
      </c>
      <c r="E1386">
        <v>784</v>
      </c>
      <c r="F1386">
        <v>549</v>
      </c>
      <c r="G1386">
        <v>115</v>
      </c>
      <c r="H1386">
        <v>85</v>
      </c>
      <c r="I1386">
        <v>42</v>
      </c>
      <c r="J1386">
        <v>199</v>
      </c>
      <c r="K1386">
        <v>508</v>
      </c>
      <c r="L1386">
        <v>298</v>
      </c>
      <c r="M1386">
        <v>428</v>
      </c>
      <c r="N1386">
        <v>672</v>
      </c>
      <c r="O1386">
        <v>240</v>
      </c>
      <c r="P1386">
        <v>1265</v>
      </c>
      <c r="Q1386">
        <v>671</v>
      </c>
      <c r="R1386">
        <v>203</v>
      </c>
      <c r="S1386">
        <v>1021</v>
      </c>
      <c r="T1386">
        <v>213</v>
      </c>
      <c r="U1386">
        <v>370</v>
      </c>
      <c r="V1386">
        <v>1106</v>
      </c>
      <c r="W1386">
        <v>466</v>
      </c>
      <c r="X1386">
        <v>56</v>
      </c>
      <c r="Y1386">
        <v>98</v>
      </c>
      <c r="Z1386">
        <v>298</v>
      </c>
      <c r="AA1386">
        <v>171</v>
      </c>
    </row>
    <row r="1387" spans="1:27">
      <c r="A1387" s="2">
        <v>43755</v>
      </c>
      <c r="B1387">
        <v>385</v>
      </c>
      <c r="C1387">
        <v>215</v>
      </c>
      <c r="D1387">
        <v>125</v>
      </c>
      <c r="E1387">
        <v>761</v>
      </c>
      <c r="F1387">
        <v>535</v>
      </c>
      <c r="G1387">
        <v>136</v>
      </c>
      <c r="H1387">
        <v>86</v>
      </c>
      <c r="I1387">
        <v>33</v>
      </c>
      <c r="J1387">
        <v>208</v>
      </c>
      <c r="K1387">
        <v>521</v>
      </c>
      <c r="L1387">
        <v>256</v>
      </c>
      <c r="M1387">
        <v>397</v>
      </c>
      <c r="N1387">
        <v>684</v>
      </c>
      <c r="O1387">
        <v>283</v>
      </c>
      <c r="P1387">
        <v>1292</v>
      </c>
      <c r="Q1387">
        <v>672</v>
      </c>
      <c r="R1387">
        <v>192</v>
      </c>
      <c r="S1387">
        <v>944</v>
      </c>
      <c r="T1387">
        <v>204</v>
      </c>
      <c r="U1387">
        <v>344</v>
      </c>
      <c r="V1387">
        <v>1171</v>
      </c>
      <c r="W1387">
        <v>496</v>
      </c>
      <c r="X1387">
        <v>63</v>
      </c>
      <c r="Y1387">
        <v>112</v>
      </c>
      <c r="Z1387">
        <v>280</v>
      </c>
      <c r="AA1387">
        <v>158</v>
      </c>
    </row>
    <row r="1388" spans="1:27">
      <c r="A1388" s="2">
        <v>43756</v>
      </c>
      <c r="B1388">
        <v>334</v>
      </c>
      <c r="C1388">
        <v>264</v>
      </c>
      <c r="D1388">
        <v>100</v>
      </c>
      <c r="E1388">
        <v>761</v>
      </c>
      <c r="F1388">
        <v>562</v>
      </c>
      <c r="G1388">
        <v>107</v>
      </c>
      <c r="H1388">
        <v>91</v>
      </c>
      <c r="I1388">
        <v>23</v>
      </c>
      <c r="J1388">
        <v>199</v>
      </c>
      <c r="K1388">
        <v>578</v>
      </c>
      <c r="L1388">
        <v>278</v>
      </c>
      <c r="M1388">
        <v>441</v>
      </c>
      <c r="N1388">
        <v>775</v>
      </c>
      <c r="O1388">
        <v>323</v>
      </c>
      <c r="P1388">
        <v>1311</v>
      </c>
      <c r="Q1388">
        <v>710</v>
      </c>
      <c r="R1388">
        <v>259</v>
      </c>
      <c r="S1388">
        <v>1006</v>
      </c>
      <c r="T1388">
        <v>210</v>
      </c>
      <c r="U1388">
        <v>368</v>
      </c>
      <c r="V1388">
        <v>1246</v>
      </c>
      <c r="W1388">
        <v>596</v>
      </c>
      <c r="X1388">
        <v>87</v>
      </c>
      <c r="Y1388">
        <v>107</v>
      </c>
      <c r="Z1388">
        <v>309</v>
      </c>
      <c r="AA1388">
        <v>182</v>
      </c>
    </row>
    <row r="1389" spans="1:27">
      <c r="A1389" s="2">
        <v>43757</v>
      </c>
      <c r="B1389">
        <v>206</v>
      </c>
      <c r="C1389">
        <v>303</v>
      </c>
      <c r="D1389">
        <v>159</v>
      </c>
      <c r="E1389">
        <v>259</v>
      </c>
      <c r="F1389">
        <v>295</v>
      </c>
      <c r="G1389">
        <v>57</v>
      </c>
      <c r="H1389">
        <v>75</v>
      </c>
      <c r="I1389">
        <v>21</v>
      </c>
      <c r="J1389">
        <v>61</v>
      </c>
      <c r="K1389">
        <v>258</v>
      </c>
      <c r="L1389">
        <v>284</v>
      </c>
      <c r="M1389">
        <v>396</v>
      </c>
      <c r="N1389">
        <v>269</v>
      </c>
      <c r="O1389">
        <v>502</v>
      </c>
      <c r="P1389">
        <v>472</v>
      </c>
      <c r="Q1389">
        <v>623</v>
      </c>
      <c r="R1389">
        <v>239</v>
      </c>
      <c r="S1389">
        <v>617</v>
      </c>
      <c r="T1389">
        <v>191</v>
      </c>
      <c r="U1389">
        <v>191</v>
      </c>
      <c r="V1389">
        <v>974</v>
      </c>
      <c r="W1389">
        <v>461</v>
      </c>
      <c r="X1389">
        <v>126</v>
      </c>
      <c r="Y1389">
        <v>278</v>
      </c>
      <c r="Z1389">
        <v>131</v>
      </c>
      <c r="AA1389">
        <v>104</v>
      </c>
    </row>
    <row r="1390" spans="1:27">
      <c r="A1390" s="2">
        <v>43758</v>
      </c>
      <c r="B1390">
        <v>240</v>
      </c>
      <c r="C1390">
        <v>318</v>
      </c>
      <c r="D1390">
        <v>149</v>
      </c>
      <c r="E1390">
        <v>310</v>
      </c>
      <c r="F1390">
        <v>300</v>
      </c>
      <c r="G1390">
        <v>45</v>
      </c>
      <c r="H1390">
        <v>82</v>
      </c>
      <c r="I1390">
        <v>24</v>
      </c>
      <c r="J1390">
        <v>82</v>
      </c>
      <c r="K1390">
        <v>306</v>
      </c>
      <c r="L1390">
        <v>414</v>
      </c>
      <c r="M1390">
        <v>377</v>
      </c>
      <c r="N1390">
        <v>456</v>
      </c>
      <c r="O1390">
        <v>626</v>
      </c>
      <c r="P1390">
        <v>830</v>
      </c>
      <c r="Q1390">
        <v>1080</v>
      </c>
      <c r="R1390">
        <v>676</v>
      </c>
      <c r="S1390">
        <v>690</v>
      </c>
      <c r="T1390">
        <v>325</v>
      </c>
      <c r="U1390">
        <v>190</v>
      </c>
      <c r="V1390">
        <v>992</v>
      </c>
      <c r="W1390">
        <v>578</v>
      </c>
      <c r="X1390">
        <v>323</v>
      </c>
      <c r="Y1390">
        <v>353</v>
      </c>
      <c r="Z1390">
        <v>128</v>
      </c>
      <c r="AA1390">
        <v>188</v>
      </c>
    </row>
    <row r="1391" spans="1:27">
      <c r="A1391" s="2">
        <v>43759</v>
      </c>
      <c r="B1391">
        <v>388</v>
      </c>
      <c r="C1391">
        <v>196</v>
      </c>
      <c r="D1391">
        <v>120</v>
      </c>
      <c r="E1391">
        <v>792</v>
      </c>
      <c r="F1391">
        <v>616</v>
      </c>
      <c r="G1391">
        <v>119</v>
      </c>
      <c r="H1391">
        <v>94</v>
      </c>
      <c r="I1391">
        <v>41</v>
      </c>
      <c r="J1391">
        <v>181</v>
      </c>
      <c r="K1391">
        <v>511</v>
      </c>
      <c r="L1391">
        <v>277</v>
      </c>
      <c r="M1391">
        <v>394</v>
      </c>
      <c r="N1391">
        <v>907</v>
      </c>
      <c r="O1391">
        <v>325</v>
      </c>
      <c r="P1391">
        <v>1505</v>
      </c>
      <c r="Q1391">
        <v>777</v>
      </c>
      <c r="R1391">
        <v>292</v>
      </c>
      <c r="S1391">
        <v>1099</v>
      </c>
      <c r="T1391">
        <v>248</v>
      </c>
      <c r="U1391">
        <v>403</v>
      </c>
      <c r="V1391">
        <v>1261</v>
      </c>
      <c r="W1391">
        <v>521</v>
      </c>
      <c r="X1391">
        <v>100</v>
      </c>
      <c r="Y1391">
        <v>129</v>
      </c>
      <c r="Z1391">
        <v>310</v>
      </c>
      <c r="AA1391">
        <v>177</v>
      </c>
    </row>
    <row r="1392" spans="1:27">
      <c r="A1392" s="2">
        <v>43760</v>
      </c>
      <c r="B1392">
        <v>407</v>
      </c>
      <c r="C1392">
        <v>194</v>
      </c>
      <c r="D1392">
        <v>110</v>
      </c>
      <c r="E1392">
        <v>764</v>
      </c>
      <c r="F1392">
        <v>544</v>
      </c>
      <c r="G1392">
        <v>114</v>
      </c>
      <c r="H1392">
        <v>97</v>
      </c>
      <c r="I1392">
        <v>42</v>
      </c>
      <c r="J1392">
        <v>173</v>
      </c>
      <c r="K1392">
        <v>476</v>
      </c>
      <c r="L1392">
        <v>286</v>
      </c>
      <c r="M1392">
        <v>325</v>
      </c>
      <c r="N1392">
        <v>724</v>
      </c>
      <c r="O1392">
        <v>306</v>
      </c>
      <c r="P1392">
        <v>1295</v>
      </c>
      <c r="Q1392">
        <v>647</v>
      </c>
      <c r="R1392">
        <v>234</v>
      </c>
      <c r="S1392">
        <v>890</v>
      </c>
      <c r="T1392">
        <v>198</v>
      </c>
      <c r="U1392">
        <v>377</v>
      </c>
      <c r="V1392">
        <v>1106</v>
      </c>
      <c r="W1392">
        <v>441</v>
      </c>
      <c r="X1392">
        <v>76</v>
      </c>
      <c r="Y1392">
        <v>79</v>
      </c>
      <c r="Z1392">
        <v>301</v>
      </c>
      <c r="AA1392">
        <v>219</v>
      </c>
    </row>
    <row r="1393" spans="1:27">
      <c r="A1393" s="2">
        <v>43761</v>
      </c>
      <c r="B1393">
        <v>216</v>
      </c>
      <c r="C1393">
        <v>153</v>
      </c>
      <c r="D1393">
        <v>68</v>
      </c>
      <c r="E1393">
        <v>477</v>
      </c>
      <c r="F1393">
        <v>353</v>
      </c>
      <c r="G1393">
        <v>100</v>
      </c>
      <c r="H1393">
        <v>63</v>
      </c>
      <c r="I1393">
        <v>16</v>
      </c>
      <c r="J1393">
        <v>119</v>
      </c>
      <c r="K1393">
        <v>360</v>
      </c>
      <c r="L1393">
        <v>226</v>
      </c>
      <c r="M1393">
        <v>248</v>
      </c>
      <c r="N1393">
        <v>383</v>
      </c>
      <c r="O1393">
        <v>114</v>
      </c>
      <c r="P1393">
        <v>800</v>
      </c>
      <c r="Q1393">
        <v>379</v>
      </c>
      <c r="R1393">
        <v>153</v>
      </c>
      <c r="S1393">
        <v>571</v>
      </c>
      <c r="T1393">
        <v>104</v>
      </c>
      <c r="U1393">
        <v>231</v>
      </c>
      <c r="V1393">
        <v>702</v>
      </c>
      <c r="W1393">
        <v>379</v>
      </c>
      <c r="X1393">
        <v>48</v>
      </c>
      <c r="Y1393">
        <v>38</v>
      </c>
      <c r="Z1393">
        <v>231</v>
      </c>
      <c r="AA1393">
        <v>184</v>
      </c>
    </row>
    <row r="1394" spans="1:27">
      <c r="A1394" s="2">
        <v>43762</v>
      </c>
      <c r="B1394">
        <v>369</v>
      </c>
      <c r="C1394">
        <v>225</v>
      </c>
      <c r="D1394">
        <v>95</v>
      </c>
      <c r="E1394">
        <v>691</v>
      </c>
      <c r="F1394">
        <v>460</v>
      </c>
      <c r="G1394">
        <v>119</v>
      </c>
      <c r="H1394">
        <v>94</v>
      </c>
      <c r="I1394">
        <v>22</v>
      </c>
      <c r="J1394">
        <v>149</v>
      </c>
      <c r="K1394">
        <v>488</v>
      </c>
      <c r="L1394">
        <v>254</v>
      </c>
      <c r="M1394">
        <v>373</v>
      </c>
      <c r="N1394">
        <v>498</v>
      </c>
      <c r="O1394">
        <v>220</v>
      </c>
      <c r="P1394">
        <v>960</v>
      </c>
      <c r="Q1394">
        <v>490</v>
      </c>
      <c r="R1394">
        <v>234</v>
      </c>
      <c r="S1394">
        <v>797</v>
      </c>
      <c r="T1394">
        <v>151</v>
      </c>
      <c r="U1394">
        <v>345</v>
      </c>
      <c r="V1394">
        <v>1024</v>
      </c>
      <c r="W1394">
        <v>446</v>
      </c>
      <c r="X1394">
        <v>57</v>
      </c>
      <c r="Y1394">
        <v>73</v>
      </c>
      <c r="Z1394">
        <v>244</v>
      </c>
      <c r="AA1394">
        <v>196</v>
      </c>
    </row>
    <row r="1395" spans="1:27">
      <c r="A1395" s="2">
        <v>43763</v>
      </c>
      <c r="B1395">
        <v>342</v>
      </c>
      <c r="C1395">
        <v>254</v>
      </c>
      <c r="D1395">
        <v>107</v>
      </c>
      <c r="E1395">
        <v>585</v>
      </c>
      <c r="F1395">
        <v>382</v>
      </c>
      <c r="G1395">
        <v>93</v>
      </c>
      <c r="H1395">
        <v>97</v>
      </c>
      <c r="I1395">
        <v>26</v>
      </c>
      <c r="J1395">
        <v>184</v>
      </c>
      <c r="K1395">
        <v>421</v>
      </c>
      <c r="L1395">
        <v>216</v>
      </c>
      <c r="M1395">
        <v>384</v>
      </c>
      <c r="N1395">
        <v>573</v>
      </c>
      <c r="O1395">
        <v>215</v>
      </c>
      <c r="P1395">
        <v>982</v>
      </c>
      <c r="Q1395">
        <v>497</v>
      </c>
      <c r="R1395">
        <v>229</v>
      </c>
      <c r="S1395">
        <v>789</v>
      </c>
      <c r="T1395">
        <v>185</v>
      </c>
      <c r="U1395">
        <v>296</v>
      </c>
      <c r="V1395">
        <v>927</v>
      </c>
      <c r="W1395">
        <v>525</v>
      </c>
      <c r="X1395">
        <v>69</v>
      </c>
      <c r="Y1395">
        <v>66</v>
      </c>
      <c r="Z1395">
        <v>269</v>
      </c>
      <c r="AA1395">
        <v>223</v>
      </c>
    </row>
    <row r="1396" spans="1:27">
      <c r="A1396" s="2">
        <v>43764</v>
      </c>
      <c r="B1396">
        <v>216</v>
      </c>
      <c r="C1396">
        <v>291</v>
      </c>
      <c r="D1396">
        <v>179</v>
      </c>
      <c r="E1396">
        <v>253</v>
      </c>
      <c r="F1396">
        <v>288</v>
      </c>
      <c r="G1396">
        <v>46</v>
      </c>
      <c r="H1396">
        <v>88</v>
      </c>
      <c r="I1396">
        <v>30</v>
      </c>
      <c r="J1396">
        <v>53</v>
      </c>
      <c r="K1396">
        <v>218</v>
      </c>
      <c r="L1396">
        <v>301</v>
      </c>
      <c r="M1396">
        <v>381</v>
      </c>
      <c r="N1396">
        <v>285</v>
      </c>
      <c r="O1396">
        <v>550</v>
      </c>
      <c r="P1396">
        <v>524</v>
      </c>
      <c r="Q1396">
        <v>635</v>
      </c>
      <c r="R1396">
        <v>503</v>
      </c>
      <c r="S1396">
        <v>695</v>
      </c>
      <c r="T1396">
        <v>225</v>
      </c>
      <c r="U1396">
        <v>155</v>
      </c>
      <c r="V1396">
        <v>1108</v>
      </c>
      <c r="W1396">
        <v>729</v>
      </c>
      <c r="X1396">
        <v>565</v>
      </c>
      <c r="Y1396">
        <v>292</v>
      </c>
      <c r="Z1396">
        <v>97</v>
      </c>
      <c r="AA1396">
        <v>132</v>
      </c>
    </row>
    <row r="1397" spans="1:27">
      <c r="A1397" s="2">
        <v>43765</v>
      </c>
      <c r="B1397">
        <v>288</v>
      </c>
      <c r="C1397">
        <v>350</v>
      </c>
      <c r="D1397">
        <v>128</v>
      </c>
      <c r="E1397">
        <v>257</v>
      </c>
      <c r="F1397">
        <v>376</v>
      </c>
      <c r="G1397">
        <v>47</v>
      </c>
      <c r="H1397">
        <v>88</v>
      </c>
      <c r="I1397">
        <v>4</v>
      </c>
      <c r="J1397">
        <v>38</v>
      </c>
      <c r="K1397">
        <v>223</v>
      </c>
      <c r="L1397">
        <v>265</v>
      </c>
      <c r="M1397">
        <v>405</v>
      </c>
      <c r="N1397">
        <v>444</v>
      </c>
      <c r="O1397">
        <v>462</v>
      </c>
      <c r="P1397">
        <v>766</v>
      </c>
      <c r="Q1397">
        <v>1027</v>
      </c>
      <c r="R1397">
        <v>890</v>
      </c>
      <c r="S1397">
        <v>968</v>
      </c>
      <c r="T1397">
        <v>315</v>
      </c>
      <c r="U1397">
        <v>157</v>
      </c>
      <c r="V1397">
        <v>1451</v>
      </c>
      <c r="W1397">
        <v>1129</v>
      </c>
      <c r="X1397">
        <v>211</v>
      </c>
      <c r="Y1397">
        <v>348</v>
      </c>
      <c r="Z1397">
        <v>109</v>
      </c>
      <c r="AA1397">
        <v>111</v>
      </c>
    </row>
    <row r="1398" spans="1:27">
      <c r="A1398" s="2">
        <v>43766</v>
      </c>
      <c r="B1398">
        <v>228</v>
      </c>
      <c r="C1398">
        <v>266</v>
      </c>
      <c r="D1398">
        <v>116</v>
      </c>
      <c r="E1398">
        <v>236</v>
      </c>
      <c r="F1398">
        <v>297</v>
      </c>
      <c r="G1398">
        <v>41</v>
      </c>
      <c r="H1398">
        <v>48</v>
      </c>
      <c r="I1398">
        <v>34</v>
      </c>
      <c r="J1398">
        <v>48</v>
      </c>
      <c r="K1398">
        <v>425</v>
      </c>
      <c r="L1398">
        <v>328</v>
      </c>
      <c r="M1398">
        <v>337</v>
      </c>
      <c r="N1398">
        <v>397</v>
      </c>
      <c r="O1398">
        <v>456</v>
      </c>
      <c r="P1398">
        <v>594</v>
      </c>
      <c r="Q1398">
        <v>718</v>
      </c>
      <c r="R1398">
        <v>808</v>
      </c>
      <c r="S1398">
        <v>854</v>
      </c>
      <c r="T1398">
        <v>215</v>
      </c>
      <c r="U1398">
        <v>135</v>
      </c>
      <c r="V1398">
        <v>1303</v>
      </c>
      <c r="W1398">
        <v>823</v>
      </c>
      <c r="X1398">
        <v>310</v>
      </c>
      <c r="Y1398">
        <v>300</v>
      </c>
      <c r="Z1398">
        <v>106</v>
      </c>
      <c r="AA1398">
        <v>97</v>
      </c>
    </row>
    <row r="1399" spans="1:27">
      <c r="A1399" s="2">
        <v>43767</v>
      </c>
      <c r="B1399">
        <v>372</v>
      </c>
      <c r="C1399">
        <v>209</v>
      </c>
      <c r="D1399">
        <v>97</v>
      </c>
      <c r="E1399">
        <v>777</v>
      </c>
      <c r="F1399">
        <v>525</v>
      </c>
      <c r="G1399">
        <v>107</v>
      </c>
      <c r="H1399">
        <v>69</v>
      </c>
      <c r="I1399">
        <v>29</v>
      </c>
      <c r="J1399">
        <v>174</v>
      </c>
      <c r="K1399">
        <v>434</v>
      </c>
      <c r="L1399">
        <v>275</v>
      </c>
      <c r="M1399">
        <v>347</v>
      </c>
      <c r="N1399">
        <v>818</v>
      </c>
      <c r="O1399">
        <v>261</v>
      </c>
      <c r="P1399">
        <v>1348</v>
      </c>
      <c r="Q1399">
        <v>668</v>
      </c>
      <c r="R1399">
        <v>230</v>
      </c>
      <c r="S1399">
        <v>990</v>
      </c>
      <c r="T1399">
        <v>185</v>
      </c>
      <c r="U1399">
        <v>368</v>
      </c>
      <c r="V1399">
        <v>1102</v>
      </c>
      <c r="W1399">
        <v>507</v>
      </c>
      <c r="X1399">
        <v>82</v>
      </c>
      <c r="Y1399">
        <v>73</v>
      </c>
      <c r="Z1399">
        <v>311</v>
      </c>
      <c r="AA1399">
        <v>190</v>
      </c>
    </row>
    <row r="1400" spans="1:27">
      <c r="A1400" s="2">
        <v>43768</v>
      </c>
      <c r="B1400">
        <v>463</v>
      </c>
      <c r="C1400">
        <v>230</v>
      </c>
      <c r="D1400">
        <v>136</v>
      </c>
      <c r="E1400">
        <v>838</v>
      </c>
      <c r="F1400">
        <v>600</v>
      </c>
      <c r="G1400">
        <v>101</v>
      </c>
      <c r="H1400">
        <v>86</v>
      </c>
      <c r="I1400">
        <v>48</v>
      </c>
      <c r="J1400">
        <v>195</v>
      </c>
      <c r="K1400">
        <v>483</v>
      </c>
      <c r="L1400">
        <v>332</v>
      </c>
      <c r="M1400">
        <v>522</v>
      </c>
      <c r="N1400">
        <v>865</v>
      </c>
      <c r="O1400">
        <v>290</v>
      </c>
      <c r="P1400">
        <v>1586</v>
      </c>
      <c r="Q1400">
        <v>762</v>
      </c>
      <c r="R1400">
        <v>133</v>
      </c>
      <c r="S1400">
        <v>1163</v>
      </c>
      <c r="T1400">
        <v>281</v>
      </c>
      <c r="U1400">
        <v>376</v>
      </c>
      <c r="V1400">
        <v>1407</v>
      </c>
      <c r="W1400">
        <v>643</v>
      </c>
      <c r="X1400">
        <v>97</v>
      </c>
      <c r="Y1400">
        <v>116</v>
      </c>
      <c r="Z1400">
        <v>353</v>
      </c>
      <c r="AA1400">
        <v>220</v>
      </c>
    </row>
    <row r="1401" spans="1:27">
      <c r="A1401" s="2">
        <v>43769</v>
      </c>
      <c r="B1401">
        <v>383</v>
      </c>
      <c r="C1401">
        <v>237</v>
      </c>
      <c r="D1401">
        <v>126</v>
      </c>
      <c r="E1401">
        <v>787</v>
      </c>
      <c r="F1401">
        <v>595</v>
      </c>
      <c r="G1401">
        <v>122</v>
      </c>
      <c r="H1401">
        <v>70</v>
      </c>
      <c r="I1401">
        <v>41</v>
      </c>
      <c r="J1401">
        <v>226</v>
      </c>
      <c r="K1401">
        <v>488</v>
      </c>
      <c r="L1401">
        <v>295</v>
      </c>
      <c r="M1401">
        <v>452</v>
      </c>
      <c r="N1401">
        <v>786</v>
      </c>
      <c r="O1401">
        <v>268</v>
      </c>
      <c r="P1401">
        <v>1457</v>
      </c>
      <c r="Q1401">
        <v>714</v>
      </c>
      <c r="R1401">
        <v>242</v>
      </c>
      <c r="S1401">
        <v>1085</v>
      </c>
      <c r="T1401">
        <v>196</v>
      </c>
      <c r="U1401">
        <v>417</v>
      </c>
      <c r="V1401">
        <v>1349</v>
      </c>
      <c r="W1401">
        <v>636</v>
      </c>
      <c r="X1401">
        <v>99</v>
      </c>
      <c r="Y1401">
        <v>89</v>
      </c>
      <c r="Z1401">
        <v>353</v>
      </c>
      <c r="AA1401">
        <v>204</v>
      </c>
    </row>
    <row r="1402" spans="1:27">
      <c r="A1402" s="2">
        <v>43770</v>
      </c>
      <c r="B1402">
        <v>354</v>
      </c>
      <c r="C1402">
        <v>254</v>
      </c>
      <c r="D1402">
        <v>100</v>
      </c>
      <c r="E1402">
        <v>648</v>
      </c>
      <c r="F1402">
        <v>433</v>
      </c>
      <c r="G1402">
        <v>110</v>
      </c>
      <c r="H1402">
        <v>89</v>
      </c>
      <c r="I1402">
        <v>37</v>
      </c>
      <c r="J1402">
        <v>186</v>
      </c>
      <c r="K1402">
        <v>434</v>
      </c>
      <c r="L1402">
        <v>242</v>
      </c>
      <c r="M1402">
        <v>445</v>
      </c>
      <c r="N1402">
        <v>741</v>
      </c>
      <c r="O1402">
        <v>251</v>
      </c>
      <c r="P1402">
        <v>1241</v>
      </c>
      <c r="Q1402">
        <v>598</v>
      </c>
      <c r="R1402">
        <v>170</v>
      </c>
      <c r="S1402">
        <v>924</v>
      </c>
      <c r="T1402">
        <v>177</v>
      </c>
      <c r="U1402">
        <v>356</v>
      </c>
      <c r="V1402">
        <v>1104</v>
      </c>
      <c r="W1402">
        <v>604</v>
      </c>
      <c r="X1402">
        <v>91</v>
      </c>
      <c r="Y1402">
        <v>91</v>
      </c>
      <c r="Z1402">
        <v>294</v>
      </c>
      <c r="AA1402">
        <v>191</v>
      </c>
    </row>
    <row r="1403" spans="1:27">
      <c r="A1403" s="2">
        <v>43771</v>
      </c>
      <c r="B1403">
        <v>162</v>
      </c>
      <c r="C1403">
        <v>321</v>
      </c>
      <c r="D1403">
        <v>202</v>
      </c>
      <c r="E1403">
        <v>319</v>
      </c>
      <c r="F1403">
        <v>392</v>
      </c>
      <c r="G1403">
        <v>70</v>
      </c>
      <c r="H1403">
        <v>83</v>
      </c>
      <c r="I1403">
        <v>22</v>
      </c>
      <c r="J1403">
        <v>50</v>
      </c>
      <c r="K1403">
        <v>282</v>
      </c>
      <c r="L1403">
        <v>329</v>
      </c>
      <c r="M1403">
        <v>496</v>
      </c>
      <c r="N1403">
        <v>377</v>
      </c>
      <c r="O1403">
        <v>586</v>
      </c>
      <c r="P1403">
        <v>801</v>
      </c>
      <c r="Q1403">
        <v>983</v>
      </c>
      <c r="R1403">
        <v>384</v>
      </c>
      <c r="S1403">
        <v>961</v>
      </c>
      <c r="T1403">
        <v>241</v>
      </c>
      <c r="U1403">
        <v>213</v>
      </c>
      <c r="V1403">
        <v>1486</v>
      </c>
      <c r="W1403">
        <v>811</v>
      </c>
      <c r="X1403">
        <v>195</v>
      </c>
      <c r="Y1403">
        <v>354</v>
      </c>
      <c r="Z1403">
        <v>148</v>
      </c>
      <c r="AA1403">
        <v>127</v>
      </c>
    </row>
    <row r="1404" spans="1:27">
      <c r="A1404" s="2">
        <v>43772</v>
      </c>
      <c r="B1404">
        <v>281</v>
      </c>
      <c r="C1404">
        <v>391</v>
      </c>
      <c r="D1404">
        <v>148</v>
      </c>
      <c r="E1404">
        <v>312</v>
      </c>
      <c r="F1404">
        <v>396</v>
      </c>
      <c r="G1404">
        <v>37</v>
      </c>
      <c r="H1404">
        <v>77</v>
      </c>
      <c r="I1404">
        <v>31</v>
      </c>
      <c r="J1404">
        <v>53</v>
      </c>
      <c r="K1404">
        <v>290</v>
      </c>
      <c r="L1404">
        <v>356</v>
      </c>
      <c r="M1404">
        <v>441</v>
      </c>
      <c r="N1404">
        <v>384</v>
      </c>
      <c r="O1404">
        <v>658</v>
      </c>
      <c r="P1404">
        <v>916</v>
      </c>
      <c r="Q1404">
        <v>1109</v>
      </c>
      <c r="R1404">
        <v>408</v>
      </c>
      <c r="S1404">
        <v>1132</v>
      </c>
      <c r="T1404">
        <v>356</v>
      </c>
      <c r="U1404">
        <v>194</v>
      </c>
      <c r="V1404">
        <v>1730</v>
      </c>
      <c r="W1404">
        <v>788</v>
      </c>
      <c r="X1404">
        <v>202</v>
      </c>
      <c r="Y1404">
        <v>429</v>
      </c>
      <c r="Z1404">
        <v>126</v>
      </c>
      <c r="AA1404">
        <v>97</v>
      </c>
    </row>
    <row r="1405" spans="1:27">
      <c r="A1405" s="2">
        <v>43773</v>
      </c>
      <c r="B1405">
        <v>531</v>
      </c>
      <c r="C1405">
        <v>233</v>
      </c>
      <c r="D1405">
        <v>131</v>
      </c>
      <c r="E1405">
        <v>822</v>
      </c>
      <c r="F1405">
        <v>648</v>
      </c>
      <c r="G1405">
        <v>131</v>
      </c>
      <c r="H1405">
        <v>83</v>
      </c>
      <c r="I1405">
        <v>59</v>
      </c>
      <c r="J1405">
        <v>216</v>
      </c>
      <c r="K1405">
        <v>444</v>
      </c>
      <c r="L1405">
        <v>376</v>
      </c>
      <c r="M1405">
        <v>532</v>
      </c>
      <c r="N1405">
        <v>1003</v>
      </c>
      <c r="O1405">
        <v>366</v>
      </c>
      <c r="P1405">
        <v>1771</v>
      </c>
      <c r="Q1405">
        <v>988</v>
      </c>
      <c r="R1405">
        <v>305</v>
      </c>
      <c r="S1405">
        <v>1359</v>
      </c>
      <c r="T1405">
        <v>275</v>
      </c>
      <c r="U1405">
        <v>436</v>
      </c>
      <c r="V1405">
        <v>1592</v>
      </c>
      <c r="W1405">
        <v>680</v>
      </c>
      <c r="X1405">
        <v>153</v>
      </c>
      <c r="Y1405">
        <v>121</v>
      </c>
      <c r="Z1405">
        <v>361</v>
      </c>
      <c r="AA1405">
        <v>230</v>
      </c>
    </row>
    <row r="1406" spans="1:27">
      <c r="A1406" s="2">
        <v>43774</v>
      </c>
      <c r="B1406">
        <v>572</v>
      </c>
      <c r="C1406">
        <v>254</v>
      </c>
      <c r="D1406">
        <v>158</v>
      </c>
      <c r="E1406">
        <v>955</v>
      </c>
      <c r="F1406">
        <v>771</v>
      </c>
      <c r="G1406">
        <v>117</v>
      </c>
      <c r="H1406">
        <v>85</v>
      </c>
      <c r="I1406">
        <v>57</v>
      </c>
      <c r="J1406">
        <v>248</v>
      </c>
      <c r="K1406">
        <v>391</v>
      </c>
      <c r="L1406">
        <v>420</v>
      </c>
      <c r="M1406">
        <v>580</v>
      </c>
      <c r="N1406">
        <v>1025</v>
      </c>
      <c r="O1406">
        <v>393</v>
      </c>
      <c r="P1406">
        <v>1908</v>
      </c>
      <c r="Q1406">
        <v>1089</v>
      </c>
      <c r="R1406">
        <v>290</v>
      </c>
      <c r="S1406">
        <v>1547</v>
      </c>
      <c r="T1406">
        <v>312</v>
      </c>
      <c r="U1406">
        <v>481</v>
      </c>
      <c r="V1406">
        <v>1980</v>
      </c>
      <c r="W1406">
        <v>776</v>
      </c>
      <c r="X1406">
        <v>128</v>
      </c>
      <c r="Y1406">
        <v>168</v>
      </c>
      <c r="Z1406">
        <v>373</v>
      </c>
      <c r="AA1406">
        <v>236</v>
      </c>
    </row>
    <row r="1407" spans="1:27">
      <c r="A1407" s="2">
        <v>43775</v>
      </c>
      <c r="B1407">
        <v>434</v>
      </c>
      <c r="C1407">
        <v>326</v>
      </c>
      <c r="D1407">
        <v>134</v>
      </c>
      <c r="E1407">
        <v>917</v>
      </c>
      <c r="F1407">
        <v>643</v>
      </c>
      <c r="G1407">
        <v>111</v>
      </c>
      <c r="H1407">
        <v>90</v>
      </c>
      <c r="I1407">
        <v>46</v>
      </c>
      <c r="J1407">
        <v>214</v>
      </c>
      <c r="K1407">
        <v>638</v>
      </c>
      <c r="L1407">
        <v>346</v>
      </c>
      <c r="M1407">
        <v>511</v>
      </c>
      <c r="N1407">
        <v>1289</v>
      </c>
      <c r="O1407">
        <v>364</v>
      </c>
      <c r="P1407">
        <v>1703</v>
      </c>
      <c r="Q1407">
        <v>1013</v>
      </c>
      <c r="R1407">
        <v>262</v>
      </c>
      <c r="S1407">
        <v>1279</v>
      </c>
      <c r="T1407">
        <v>288</v>
      </c>
      <c r="U1407">
        <v>432</v>
      </c>
      <c r="V1407">
        <v>1623</v>
      </c>
      <c r="W1407">
        <v>727</v>
      </c>
      <c r="X1407">
        <v>130</v>
      </c>
      <c r="Y1407">
        <v>173</v>
      </c>
      <c r="Z1407">
        <v>343</v>
      </c>
      <c r="AA1407">
        <v>191</v>
      </c>
    </row>
    <row r="1408" spans="1:27">
      <c r="A1408" s="2">
        <v>43776</v>
      </c>
      <c r="B1408">
        <v>431</v>
      </c>
      <c r="C1408">
        <v>352</v>
      </c>
      <c r="D1408">
        <v>153</v>
      </c>
      <c r="E1408">
        <v>848</v>
      </c>
      <c r="F1408">
        <v>646</v>
      </c>
      <c r="G1408">
        <v>110</v>
      </c>
      <c r="H1408">
        <v>102</v>
      </c>
      <c r="I1408">
        <v>41</v>
      </c>
      <c r="J1408">
        <v>232</v>
      </c>
      <c r="K1408">
        <v>490</v>
      </c>
      <c r="L1408">
        <v>328</v>
      </c>
      <c r="M1408">
        <v>494</v>
      </c>
      <c r="N1408">
        <v>952</v>
      </c>
      <c r="O1408">
        <v>379</v>
      </c>
      <c r="P1408">
        <v>1688</v>
      </c>
      <c r="Q1408">
        <v>941</v>
      </c>
      <c r="R1408">
        <v>295</v>
      </c>
      <c r="S1408">
        <v>1452</v>
      </c>
      <c r="T1408">
        <v>286</v>
      </c>
      <c r="U1408">
        <v>439</v>
      </c>
      <c r="V1408">
        <v>1866</v>
      </c>
      <c r="W1408">
        <v>762</v>
      </c>
      <c r="X1408">
        <v>124</v>
      </c>
      <c r="Y1408">
        <v>155</v>
      </c>
      <c r="Z1408">
        <v>347</v>
      </c>
      <c r="AA1408">
        <v>203</v>
      </c>
    </row>
    <row r="1409" spans="1:27">
      <c r="A1409" s="2">
        <v>43777</v>
      </c>
      <c r="B1409">
        <v>426</v>
      </c>
      <c r="C1409">
        <v>305</v>
      </c>
      <c r="D1409">
        <v>128</v>
      </c>
      <c r="E1409">
        <v>771</v>
      </c>
      <c r="F1409">
        <v>537</v>
      </c>
      <c r="G1409">
        <v>114</v>
      </c>
      <c r="H1409">
        <v>89</v>
      </c>
      <c r="I1409">
        <v>40</v>
      </c>
      <c r="J1409">
        <v>191</v>
      </c>
      <c r="K1409">
        <v>550</v>
      </c>
      <c r="L1409">
        <v>297</v>
      </c>
      <c r="M1409">
        <v>475</v>
      </c>
      <c r="N1409">
        <v>1124</v>
      </c>
      <c r="O1409">
        <v>305</v>
      </c>
      <c r="P1409">
        <v>1441</v>
      </c>
      <c r="Q1409">
        <v>814</v>
      </c>
      <c r="R1409">
        <v>260</v>
      </c>
      <c r="S1409">
        <v>1203</v>
      </c>
      <c r="T1409">
        <v>211</v>
      </c>
      <c r="U1409">
        <v>387</v>
      </c>
      <c r="V1409">
        <v>1530</v>
      </c>
      <c r="W1409">
        <v>719</v>
      </c>
      <c r="X1409">
        <v>144</v>
      </c>
      <c r="Y1409">
        <v>163</v>
      </c>
      <c r="Z1409">
        <v>324</v>
      </c>
      <c r="AA1409">
        <v>225</v>
      </c>
    </row>
    <row r="1410" spans="1:27">
      <c r="A1410" s="2">
        <v>43778</v>
      </c>
      <c r="B1410">
        <v>174</v>
      </c>
      <c r="C1410">
        <v>279</v>
      </c>
      <c r="D1410">
        <v>153</v>
      </c>
      <c r="E1410">
        <v>288</v>
      </c>
      <c r="F1410">
        <v>246</v>
      </c>
      <c r="G1410">
        <v>62</v>
      </c>
      <c r="H1410">
        <v>72</v>
      </c>
      <c r="I1410">
        <v>50</v>
      </c>
      <c r="J1410">
        <v>78</v>
      </c>
      <c r="K1410">
        <v>246</v>
      </c>
      <c r="L1410">
        <v>352</v>
      </c>
      <c r="M1410">
        <v>448</v>
      </c>
      <c r="N1410">
        <v>399</v>
      </c>
      <c r="O1410">
        <v>546</v>
      </c>
      <c r="P1410">
        <v>589</v>
      </c>
      <c r="Q1410">
        <v>774</v>
      </c>
      <c r="R1410">
        <v>287</v>
      </c>
      <c r="S1410">
        <v>691</v>
      </c>
      <c r="T1410">
        <v>211</v>
      </c>
      <c r="U1410">
        <v>172</v>
      </c>
      <c r="V1410">
        <v>1189</v>
      </c>
      <c r="W1410">
        <v>563</v>
      </c>
      <c r="X1410">
        <v>211</v>
      </c>
      <c r="Y1410">
        <v>339</v>
      </c>
      <c r="Z1410">
        <v>131</v>
      </c>
      <c r="AA1410">
        <v>135</v>
      </c>
    </row>
    <row r="1411" spans="1:27">
      <c r="A1411" s="2">
        <v>43779</v>
      </c>
      <c r="B1411">
        <v>60</v>
      </c>
      <c r="C1411">
        <v>100</v>
      </c>
      <c r="D1411">
        <v>56</v>
      </c>
      <c r="E1411">
        <v>116</v>
      </c>
      <c r="F1411">
        <v>96</v>
      </c>
      <c r="G1411">
        <v>36</v>
      </c>
      <c r="H1411">
        <v>37</v>
      </c>
      <c r="I1411">
        <v>2</v>
      </c>
      <c r="J1411">
        <v>61</v>
      </c>
      <c r="K1411">
        <v>103</v>
      </c>
      <c r="L1411">
        <v>97</v>
      </c>
      <c r="M1411">
        <v>153</v>
      </c>
      <c r="N1411">
        <v>117</v>
      </c>
      <c r="O1411">
        <v>90</v>
      </c>
      <c r="P1411">
        <v>220</v>
      </c>
      <c r="Q1411">
        <v>222</v>
      </c>
      <c r="R1411">
        <v>234</v>
      </c>
      <c r="S1411">
        <v>256</v>
      </c>
      <c r="T1411">
        <v>102</v>
      </c>
      <c r="U1411">
        <v>75</v>
      </c>
      <c r="V1411">
        <v>464</v>
      </c>
      <c r="W1411">
        <v>188</v>
      </c>
      <c r="X1411">
        <v>76</v>
      </c>
      <c r="Y1411">
        <v>106</v>
      </c>
      <c r="Z1411">
        <v>89</v>
      </c>
      <c r="AA1411">
        <v>80</v>
      </c>
    </row>
    <row r="1412" spans="1:27">
      <c r="A1412" s="2">
        <v>43780</v>
      </c>
      <c r="B1412">
        <v>428</v>
      </c>
      <c r="C1412">
        <v>205</v>
      </c>
      <c r="D1412">
        <v>123</v>
      </c>
      <c r="E1412">
        <v>712</v>
      </c>
      <c r="F1412">
        <v>519</v>
      </c>
      <c r="G1412">
        <v>107</v>
      </c>
      <c r="H1412">
        <v>73</v>
      </c>
      <c r="I1412">
        <v>36</v>
      </c>
      <c r="J1412">
        <v>172</v>
      </c>
      <c r="K1412">
        <v>408</v>
      </c>
      <c r="L1412">
        <v>297</v>
      </c>
      <c r="M1412">
        <v>390</v>
      </c>
      <c r="N1412">
        <v>912</v>
      </c>
      <c r="O1412">
        <v>273</v>
      </c>
      <c r="P1412">
        <v>1464</v>
      </c>
      <c r="Q1412">
        <v>730</v>
      </c>
      <c r="R1412">
        <v>185</v>
      </c>
      <c r="S1412">
        <v>1111</v>
      </c>
      <c r="T1412">
        <v>191</v>
      </c>
      <c r="U1412">
        <v>383</v>
      </c>
      <c r="V1412">
        <v>1287</v>
      </c>
      <c r="W1412">
        <v>572</v>
      </c>
      <c r="X1412">
        <v>117</v>
      </c>
      <c r="Y1412">
        <v>115</v>
      </c>
      <c r="Z1412">
        <v>327</v>
      </c>
      <c r="AA1412">
        <v>192</v>
      </c>
    </row>
    <row r="1413" spans="1:27">
      <c r="A1413" s="2">
        <v>43781</v>
      </c>
      <c r="B1413">
        <v>280</v>
      </c>
      <c r="C1413">
        <v>148</v>
      </c>
      <c r="D1413">
        <v>90</v>
      </c>
      <c r="E1413">
        <v>582</v>
      </c>
      <c r="F1413">
        <v>389</v>
      </c>
      <c r="G1413">
        <v>107</v>
      </c>
      <c r="H1413">
        <v>68</v>
      </c>
      <c r="I1413">
        <v>34</v>
      </c>
      <c r="J1413">
        <v>194</v>
      </c>
      <c r="K1413">
        <v>342</v>
      </c>
      <c r="L1413">
        <v>316</v>
      </c>
      <c r="M1413">
        <v>346</v>
      </c>
      <c r="N1413">
        <v>589</v>
      </c>
      <c r="O1413">
        <v>199</v>
      </c>
      <c r="P1413">
        <v>985</v>
      </c>
      <c r="Q1413">
        <v>592</v>
      </c>
      <c r="R1413">
        <v>139</v>
      </c>
      <c r="S1413">
        <v>822</v>
      </c>
      <c r="T1413">
        <v>141</v>
      </c>
      <c r="U1413">
        <v>306</v>
      </c>
      <c r="V1413">
        <v>1067</v>
      </c>
      <c r="W1413">
        <v>426</v>
      </c>
      <c r="X1413">
        <v>80</v>
      </c>
      <c r="Y1413">
        <v>86</v>
      </c>
      <c r="Z1413">
        <v>248</v>
      </c>
      <c r="AA1413">
        <v>142</v>
      </c>
    </row>
    <row r="1414" spans="1:27">
      <c r="A1414" s="2">
        <v>43782</v>
      </c>
      <c r="B1414">
        <v>414</v>
      </c>
      <c r="C1414">
        <v>302</v>
      </c>
      <c r="D1414">
        <v>140</v>
      </c>
      <c r="E1414">
        <v>895</v>
      </c>
      <c r="F1414">
        <v>649</v>
      </c>
      <c r="G1414">
        <v>94</v>
      </c>
      <c r="H1414">
        <v>80</v>
      </c>
      <c r="I1414">
        <v>56</v>
      </c>
      <c r="J1414">
        <v>196</v>
      </c>
      <c r="K1414">
        <v>613</v>
      </c>
      <c r="L1414">
        <v>448</v>
      </c>
      <c r="M1414">
        <v>490</v>
      </c>
      <c r="N1414">
        <v>1034</v>
      </c>
      <c r="O1414">
        <v>417</v>
      </c>
      <c r="P1414">
        <v>1703</v>
      </c>
      <c r="Q1414">
        <v>1090</v>
      </c>
      <c r="R1414">
        <v>287</v>
      </c>
      <c r="S1414">
        <v>1332</v>
      </c>
      <c r="T1414">
        <v>318</v>
      </c>
      <c r="U1414">
        <v>407</v>
      </c>
      <c r="V1414">
        <v>1641</v>
      </c>
      <c r="W1414">
        <v>769</v>
      </c>
      <c r="X1414">
        <v>141</v>
      </c>
      <c r="Y1414">
        <v>155</v>
      </c>
      <c r="Z1414">
        <v>348</v>
      </c>
      <c r="AA1414">
        <v>227</v>
      </c>
    </row>
    <row r="1415" spans="1:27">
      <c r="A1415" s="2">
        <v>43783</v>
      </c>
      <c r="B1415">
        <v>249</v>
      </c>
      <c r="C1415">
        <v>133</v>
      </c>
      <c r="D1415">
        <v>86</v>
      </c>
      <c r="E1415">
        <v>489</v>
      </c>
      <c r="F1415">
        <v>359</v>
      </c>
      <c r="G1415">
        <v>98</v>
      </c>
      <c r="H1415">
        <v>81</v>
      </c>
      <c r="I1415">
        <v>19</v>
      </c>
      <c r="J1415">
        <v>214</v>
      </c>
      <c r="K1415">
        <v>352</v>
      </c>
      <c r="L1415">
        <v>243</v>
      </c>
      <c r="M1415">
        <v>375</v>
      </c>
      <c r="N1415">
        <v>730</v>
      </c>
      <c r="O1415">
        <v>157</v>
      </c>
      <c r="P1415">
        <v>899</v>
      </c>
      <c r="Q1415">
        <v>486</v>
      </c>
      <c r="R1415">
        <v>150</v>
      </c>
      <c r="S1415">
        <v>730</v>
      </c>
      <c r="T1415">
        <v>109</v>
      </c>
      <c r="U1415">
        <v>268</v>
      </c>
      <c r="V1415">
        <v>953</v>
      </c>
      <c r="W1415">
        <v>392</v>
      </c>
      <c r="X1415">
        <v>78</v>
      </c>
      <c r="Y1415">
        <v>59</v>
      </c>
      <c r="Z1415">
        <v>253</v>
      </c>
      <c r="AA1415">
        <v>186</v>
      </c>
    </row>
    <row r="1416" spans="1:27">
      <c r="A1416" s="2">
        <v>43784</v>
      </c>
      <c r="B1416">
        <v>483</v>
      </c>
      <c r="C1416">
        <v>261</v>
      </c>
      <c r="D1416">
        <v>150</v>
      </c>
      <c r="E1416">
        <v>754</v>
      </c>
      <c r="F1416">
        <v>575</v>
      </c>
      <c r="G1416">
        <v>104</v>
      </c>
      <c r="H1416">
        <v>81</v>
      </c>
      <c r="I1416">
        <v>46</v>
      </c>
      <c r="J1416">
        <v>201</v>
      </c>
      <c r="K1416">
        <v>512</v>
      </c>
      <c r="L1416">
        <v>398</v>
      </c>
      <c r="M1416">
        <v>445</v>
      </c>
      <c r="N1416">
        <v>914</v>
      </c>
      <c r="O1416">
        <v>326</v>
      </c>
      <c r="P1416">
        <v>1442</v>
      </c>
      <c r="Q1416">
        <v>824</v>
      </c>
      <c r="R1416">
        <v>227</v>
      </c>
      <c r="S1416">
        <v>1157</v>
      </c>
      <c r="T1416">
        <v>249</v>
      </c>
      <c r="U1416">
        <v>412</v>
      </c>
      <c r="V1416">
        <v>1442</v>
      </c>
      <c r="W1416">
        <v>771</v>
      </c>
      <c r="X1416">
        <v>117</v>
      </c>
      <c r="Y1416">
        <v>118</v>
      </c>
      <c r="Z1416">
        <v>342</v>
      </c>
      <c r="AA1416">
        <v>232</v>
      </c>
    </row>
    <row r="1417" spans="1:27">
      <c r="A1417" s="2">
        <v>43785</v>
      </c>
      <c r="B1417">
        <v>253</v>
      </c>
      <c r="C1417">
        <v>383</v>
      </c>
      <c r="D1417">
        <v>190</v>
      </c>
      <c r="E1417">
        <v>349</v>
      </c>
      <c r="F1417">
        <v>339</v>
      </c>
      <c r="G1417">
        <v>64</v>
      </c>
      <c r="H1417">
        <v>79</v>
      </c>
      <c r="I1417">
        <v>29</v>
      </c>
      <c r="J1417">
        <v>72</v>
      </c>
      <c r="K1417">
        <v>283</v>
      </c>
      <c r="L1417">
        <v>385</v>
      </c>
      <c r="M1417">
        <v>443</v>
      </c>
      <c r="N1417">
        <v>500</v>
      </c>
      <c r="O1417">
        <v>689</v>
      </c>
      <c r="P1417">
        <v>800</v>
      </c>
      <c r="Q1417">
        <v>984</v>
      </c>
      <c r="R1417">
        <v>388</v>
      </c>
      <c r="S1417">
        <v>872</v>
      </c>
      <c r="T1417">
        <v>326</v>
      </c>
      <c r="U1417">
        <v>211</v>
      </c>
      <c r="V1417">
        <v>1470</v>
      </c>
      <c r="W1417">
        <v>711</v>
      </c>
      <c r="X1417">
        <v>216</v>
      </c>
      <c r="Y1417">
        <v>397</v>
      </c>
      <c r="Z1417">
        <v>120</v>
      </c>
      <c r="AA1417">
        <v>124</v>
      </c>
    </row>
    <row r="1418" spans="1:27">
      <c r="A1418" s="2">
        <v>43786</v>
      </c>
      <c r="B1418">
        <v>297</v>
      </c>
      <c r="C1418">
        <v>367</v>
      </c>
      <c r="D1418">
        <v>138</v>
      </c>
      <c r="E1418">
        <v>305</v>
      </c>
      <c r="F1418">
        <v>375</v>
      </c>
      <c r="G1418">
        <v>33</v>
      </c>
      <c r="H1418">
        <v>87</v>
      </c>
      <c r="I1418">
        <v>19</v>
      </c>
      <c r="J1418">
        <v>60</v>
      </c>
      <c r="K1418">
        <v>306</v>
      </c>
      <c r="L1418">
        <v>429</v>
      </c>
      <c r="M1418">
        <v>409</v>
      </c>
      <c r="N1418">
        <v>601</v>
      </c>
      <c r="O1418">
        <v>631</v>
      </c>
      <c r="P1418">
        <v>733</v>
      </c>
      <c r="Q1418">
        <v>974</v>
      </c>
      <c r="R1418">
        <v>504</v>
      </c>
      <c r="S1418">
        <v>1014</v>
      </c>
      <c r="T1418">
        <v>298</v>
      </c>
      <c r="U1418">
        <v>190</v>
      </c>
      <c r="V1418">
        <v>1536</v>
      </c>
      <c r="W1418">
        <v>754</v>
      </c>
      <c r="X1418">
        <v>290</v>
      </c>
      <c r="Y1418">
        <v>378</v>
      </c>
      <c r="Z1418">
        <v>89</v>
      </c>
      <c r="AA1418">
        <v>109</v>
      </c>
    </row>
    <row r="1419" spans="1:27">
      <c r="A1419" s="2">
        <v>43787</v>
      </c>
      <c r="B1419">
        <v>285</v>
      </c>
      <c r="C1419">
        <v>128</v>
      </c>
      <c r="D1419">
        <v>69</v>
      </c>
      <c r="E1419">
        <v>459</v>
      </c>
      <c r="F1419">
        <v>333</v>
      </c>
      <c r="G1419">
        <v>82</v>
      </c>
      <c r="H1419">
        <v>74</v>
      </c>
      <c r="I1419">
        <v>20</v>
      </c>
      <c r="J1419">
        <v>163</v>
      </c>
      <c r="K1419">
        <v>312</v>
      </c>
      <c r="L1419">
        <v>175</v>
      </c>
      <c r="M1419">
        <v>337</v>
      </c>
      <c r="N1419">
        <v>836</v>
      </c>
      <c r="O1419">
        <v>132</v>
      </c>
      <c r="P1419">
        <v>862</v>
      </c>
      <c r="Q1419">
        <v>407</v>
      </c>
      <c r="R1419">
        <v>141</v>
      </c>
      <c r="S1419">
        <v>711</v>
      </c>
      <c r="T1419">
        <v>93</v>
      </c>
      <c r="U1419">
        <v>243</v>
      </c>
      <c r="V1419">
        <v>823</v>
      </c>
      <c r="W1419">
        <v>332</v>
      </c>
      <c r="X1419">
        <v>49</v>
      </c>
      <c r="Y1419">
        <v>40</v>
      </c>
      <c r="Z1419">
        <v>224</v>
      </c>
      <c r="AA1419">
        <v>143</v>
      </c>
    </row>
    <row r="1420" spans="1:27">
      <c r="A1420" s="2">
        <v>43788</v>
      </c>
      <c r="B1420">
        <v>472</v>
      </c>
      <c r="C1420">
        <v>309</v>
      </c>
      <c r="D1420">
        <v>183</v>
      </c>
      <c r="E1420">
        <v>907</v>
      </c>
      <c r="F1420">
        <v>730</v>
      </c>
      <c r="G1420">
        <v>91</v>
      </c>
      <c r="H1420">
        <v>107</v>
      </c>
      <c r="I1420">
        <v>44</v>
      </c>
      <c r="J1420">
        <v>204</v>
      </c>
      <c r="K1420">
        <v>587</v>
      </c>
      <c r="L1420">
        <v>376</v>
      </c>
      <c r="M1420">
        <v>457</v>
      </c>
      <c r="N1420">
        <v>1088</v>
      </c>
      <c r="O1420">
        <v>400</v>
      </c>
      <c r="P1420">
        <v>1804</v>
      </c>
      <c r="Q1420">
        <v>1058</v>
      </c>
      <c r="R1420">
        <v>250</v>
      </c>
      <c r="S1420">
        <v>1411</v>
      </c>
      <c r="T1420">
        <v>239</v>
      </c>
      <c r="U1420">
        <v>430</v>
      </c>
      <c r="V1420">
        <v>1739</v>
      </c>
      <c r="W1420">
        <v>685</v>
      </c>
      <c r="X1420">
        <v>181</v>
      </c>
      <c r="Y1420">
        <v>210</v>
      </c>
      <c r="Z1420">
        <v>355</v>
      </c>
      <c r="AA1420">
        <v>194</v>
      </c>
    </row>
    <row r="1421" spans="1:27">
      <c r="A1421" s="2">
        <v>43789</v>
      </c>
      <c r="B1421">
        <v>471</v>
      </c>
      <c r="C1421">
        <v>255</v>
      </c>
      <c r="D1421">
        <v>134</v>
      </c>
      <c r="E1421">
        <v>756</v>
      </c>
      <c r="F1421">
        <v>570</v>
      </c>
      <c r="G1421">
        <v>115</v>
      </c>
      <c r="H1421">
        <v>92</v>
      </c>
      <c r="I1421">
        <v>38</v>
      </c>
      <c r="J1421">
        <v>212</v>
      </c>
      <c r="K1421">
        <v>550</v>
      </c>
      <c r="L1421">
        <v>374</v>
      </c>
      <c r="M1421">
        <v>476</v>
      </c>
      <c r="N1421">
        <v>967</v>
      </c>
      <c r="O1421">
        <v>335</v>
      </c>
      <c r="P1421">
        <v>1518</v>
      </c>
      <c r="Q1421">
        <v>836</v>
      </c>
      <c r="R1421">
        <v>243</v>
      </c>
      <c r="S1421">
        <v>1182</v>
      </c>
      <c r="T1421">
        <v>210</v>
      </c>
      <c r="U1421">
        <v>431</v>
      </c>
      <c r="V1421">
        <v>1451</v>
      </c>
      <c r="W1421">
        <v>631</v>
      </c>
      <c r="X1421">
        <v>116</v>
      </c>
      <c r="Y1421">
        <v>126</v>
      </c>
      <c r="Z1421">
        <v>327</v>
      </c>
      <c r="AA1421">
        <v>195</v>
      </c>
    </row>
    <row r="1422" spans="1:27">
      <c r="A1422" s="2">
        <v>43790</v>
      </c>
      <c r="B1422">
        <v>414</v>
      </c>
      <c r="C1422">
        <v>309</v>
      </c>
      <c r="D1422">
        <v>179</v>
      </c>
      <c r="E1422">
        <v>800</v>
      </c>
      <c r="F1422">
        <v>659</v>
      </c>
      <c r="G1422">
        <v>87</v>
      </c>
      <c r="H1422">
        <v>75</v>
      </c>
      <c r="I1422">
        <v>39</v>
      </c>
      <c r="J1422">
        <v>189</v>
      </c>
      <c r="K1422">
        <v>509</v>
      </c>
      <c r="L1422">
        <v>393</v>
      </c>
      <c r="M1422">
        <v>453</v>
      </c>
      <c r="N1422">
        <v>933</v>
      </c>
      <c r="O1422">
        <v>365</v>
      </c>
      <c r="P1422">
        <v>1637</v>
      </c>
      <c r="Q1422">
        <v>940</v>
      </c>
      <c r="R1422">
        <v>290</v>
      </c>
      <c r="S1422">
        <v>1402</v>
      </c>
      <c r="T1422">
        <v>277</v>
      </c>
      <c r="U1422">
        <v>381</v>
      </c>
      <c r="V1422">
        <v>1741</v>
      </c>
      <c r="W1422">
        <v>693</v>
      </c>
      <c r="X1422">
        <v>214</v>
      </c>
      <c r="Y1422">
        <v>158</v>
      </c>
      <c r="Z1422">
        <v>377</v>
      </c>
      <c r="AA1422">
        <v>207</v>
      </c>
    </row>
    <row r="1423" spans="1:27">
      <c r="A1423" s="2">
        <v>43791</v>
      </c>
      <c r="B1423">
        <v>328</v>
      </c>
      <c r="C1423">
        <v>310</v>
      </c>
      <c r="D1423">
        <v>122</v>
      </c>
      <c r="E1423">
        <v>718</v>
      </c>
      <c r="F1423">
        <v>540</v>
      </c>
      <c r="G1423">
        <v>90</v>
      </c>
      <c r="H1423">
        <v>117</v>
      </c>
      <c r="I1423">
        <v>44</v>
      </c>
      <c r="J1423">
        <v>209</v>
      </c>
      <c r="K1423">
        <v>496</v>
      </c>
      <c r="L1423">
        <v>370</v>
      </c>
      <c r="M1423">
        <v>343</v>
      </c>
      <c r="N1423">
        <v>772</v>
      </c>
      <c r="O1423">
        <v>331</v>
      </c>
      <c r="P1423">
        <v>1405</v>
      </c>
      <c r="Q1423">
        <v>808</v>
      </c>
      <c r="R1423">
        <v>232</v>
      </c>
      <c r="S1423">
        <v>1165</v>
      </c>
      <c r="T1423">
        <v>261</v>
      </c>
      <c r="U1423">
        <v>405</v>
      </c>
      <c r="V1423">
        <v>1467</v>
      </c>
      <c r="W1423">
        <v>721</v>
      </c>
      <c r="X1423">
        <v>108</v>
      </c>
      <c r="Y1423">
        <v>126</v>
      </c>
      <c r="Z1423">
        <v>321</v>
      </c>
      <c r="AA1423">
        <v>212</v>
      </c>
    </row>
    <row r="1424" spans="1:27">
      <c r="A1424" s="2">
        <v>43792</v>
      </c>
      <c r="B1424">
        <v>55</v>
      </c>
      <c r="C1424">
        <v>326</v>
      </c>
      <c r="D1424">
        <v>207</v>
      </c>
      <c r="E1424">
        <v>273</v>
      </c>
      <c r="F1424">
        <v>358</v>
      </c>
      <c r="G1424">
        <v>26</v>
      </c>
      <c r="H1424">
        <v>74</v>
      </c>
      <c r="I1424">
        <v>23</v>
      </c>
      <c r="J1424">
        <v>85</v>
      </c>
      <c r="K1424">
        <v>218</v>
      </c>
      <c r="L1424">
        <v>412</v>
      </c>
      <c r="M1424">
        <v>403</v>
      </c>
      <c r="N1424">
        <v>374</v>
      </c>
      <c r="O1424">
        <v>492</v>
      </c>
      <c r="P1424">
        <v>709</v>
      </c>
      <c r="Q1424">
        <v>1026</v>
      </c>
      <c r="R1424">
        <v>352</v>
      </c>
      <c r="S1424">
        <v>988</v>
      </c>
      <c r="T1424">
        <v>224</v>
      </c>
      <c r="U1424">
        <v>183</v>
      </c>
      <c r="V1424">
        <v>1570</v>
      </c>
      <c r="W1424">
        <v>706</v>
      </c>
      <c r="X1424">
        <v>179</v>
      </c>
      <c r="Y1424">
        <v>362</v>
      </c>
      <c r="Z1424">
        <v>134</v>
      </c>
      <c r="AA1424">
        <v>139</v>
      </c>
    </row>
    <row r="1425" spans="1:27">
      <c r="A1425" s="2">
        <v>43793</v>
      </c>
      <c r="B1425">
        <v>250</v>
      </c>
      <c r="C1425">
        <v>347</v>
      </c>
      <c r="D1425">
        <v>178</v>
      </c>
      <c r="E1425">
        <v>265</v>
      </c>
      <c r="F1425">
        <v>414</v>
      </c>
      <c r="G1425">
        <v>27</v>
      </c>
      <c r="H1425">
        <v>81</v>
      </c>
      <c r="I1425">
        <v>24</v>
      </c>
      <c r="J1425">
        <v>70</v>
      </c>
      <c r="K1425">
        <v>276</v>
      </c>
      <c r="L1425">
        <v>362</v>
      </c>
      <c r="M1425">
        <v>483</v>
      </c>
      <c r="N1425">
        <v>302</v>
      </c>
      <c r="O1425">
        <v>513</v>
      </c>
      <c r="P1425">
        <v>711</v>
      </c>
      <c r="Q1425">
        <v>1091</v>
      </c>
      <c r="R1425">
        <v>419</v>
      </c>
      <c r="S1425">
        <v>970</v>
      </c>
      <c r="T1425">
        <v>283</v>
      </c>
      <c r="U1425">
        <v>171</v>
      </c>
      <c r="V1425">
        <v>1521</v>
      </c>
      <c r="W1425">
        <v>696</v>
      </c>
      <c r="X1425">
        <v>262</v>
      </c>
      <c r="Y1425">
        <v>487</v>
      </c>
      <c r="Z1425">
        <v>108</v>
      </c>
      <c r="AA1425">
        <v>115</v>
      </c>
    </row>
    <row r="1426" spans="1:27">
      <c r="A1426" s="2">
        <v>43794</v>
      </c>
      <c r="B1426">
        <v>448</v>
      </c>
      <c r="C1426">
        <v>234</v>
      </c>
      <c r="D1426">
        <v>157</v>
      </c>
      <c r="E1426">
        <v>813</v>
      </c>
      <c r="F1426">
        <v>720</v>
      </c>
      <c r="G1426">
        <v>107</v>
      </c>
      <c r="H1426">
        <v>102</v>
      </c>
      <c r="I1426">
        <v>55</v>
      </c>
      <c r="J1426">
        <v>237</v>
      </c>
      <c r="K1426">
        <v>443</v>
      </c>
      <c r="L1426">
        <v>386</v>
      </c>
      <c r="M1426">
        <v>485</v>
      </c>
      <c r="N1426">
        <v>999</v>
      </c>
      <c r="O1426">
        <v>357</v>
      </c>
      <c r="P1426">
        <v>1787</v>
      </c>
      <c r="Q1426">
        <v>1018</v>
      </c>
      <c r="R1426">
        <v>310</v>
      </c>
      <c r="S1426">
        <v>1386</v>
      </c>
      <c r="T1426">
        <v>263</v>
      </c>
      <c r="U1426">
        <v>421</v>
      </c>
      <c r="V1426">
        <v>1588</v>
      </c>
      <c r="W1426">
        <v>633</v>
      </c>
      <c r="X1426">
        <v>178</v>
      </c>
      <c r="Y1426">
        <v>124</v>
      </c>
      <c r="Z1426">
        <v>373</v>
      </c>
      <c r="AA1426">
        <v>197</v>
      </c>
    </row>
    <row r="1427" spans="1:27">
      <c r="A1427" s="2">
        <v>43795</v>
      </c>
      <c r="B1427">
        <v>520</v>
      </c>
      <c r="C1427">
        <v>329</v>
      </c>
      <c r="D1427">
        <v>144</v>
      </c>
      <c r="E1427">
        <v>893</v>
      </c>
      <c r="F1427">
        <v>711</v>
      </c>
      <c r="G1427">
        <v>113</v>
      </c>
      <c r="H1427">
        <v>83</v>
      </c>
      <c r="I1427">
        <v>68</v>
      </c>
      <c r="J1427">
        <v>233</v>
      </c>
      <c r="K1427">
        <v>602</v>
      </c>
      <c r="L1427">
        <v>381</v>
      </c>
      <c r="M1427">
        <v>578</v>
      </c>
      <c r="N1427">
        <v>1023</v>
      </c>
      <c r="O1427">
        <v>416</v>
      </c>
      <c r="P1427">
        <v>1875</v>
      </c>
      <c r="Q1427">
        <v>1130</v>
      </c>
      <c r="R1427">
        <v>283</v>
      </c>
      <c r="S1427">
        <v>1606</v>
      </c>
      <c r="T1427">
        <v>264</v>
      </c>
      <c r="U1427">
        <v>481</v>
      </c>
      <c r="V1427">
        <v>1956</v>
      </c>
      <c r="W1427">
        <v>617</v>
      </c>
      <c r="X1427">
        <v>115</v>
      </c>
      <c r="Y1427">
        <v>183</v>
      </c>
      <c r="Z1427">
        <v>383</v>
      </c>
      <c r="AA1427">
        <v>185</v>
      </c>
    </row>
    <row r="1428" spans="1:27">
      <c r="A1428" s="2">
        <v>43796</v>
      </c>
      <c r="B1428">
        <v>551</v>
      </c>
      <c r="C1428">
        <v>329</v>
      </c>
      <c r="D1428">
        <v>125</v>
      </c>
      <c r="E1428">
        <v>889</v>
      </c>
      <c r="F1428">
        <v>730</v>
      </c>
      <c r="G1428">
        <v>105</v>
      </c>
      <c r="H1428">
        <v>86</v>
      </c>
      <c r="I1428">
        <v>59</v>
      </c>
      <c r="J1428">
        <v>242</v>
      </c>
      <c r="K1428">
        <v>582</v>
      </c>
      <c r="L1428">
        <v>431</v>
      </c>
      <c r="M1428">
        <v>537</v>
      </c>
      <c r="N1428">
        <v>1136</v>
      </c>
      <c r="O1428">
        <v>357</v>
      </c>
      <c r="P1428">
        <v>1759</v>
      </c>
      <c r="Q1428">
        <v>1102</v>
      </c>
      <c r="R1428">
        <v>286</v>
      </c>
      <c r="S1428">
        <v>1434</v>
      </c>
      <c r="T1428">
        <v>269</v>
      </c>
      <c r="U1428">
        <v>439</v>
      </c>
      <c r="V1428">
        <v>1680</v>
      </c>
      <c r="W1428">
        <v>710</v>
      </c>
      <c r="X1428">
        <v>135</v>
      </c>
      <c r="Y1428">
        <v>150</v>
      </c>
      <c r="Z1428">
        <v>390</v>
      </c>
      <c r="AA1428">
        <v>241</v>
      </c>
    </row>
    <row r="1429" spans="1:27">
      <c r="A1429" s="2">
        <v>43797</v>
      </c>
      <c r="B1429">
        <v>429</v>
      </c>
      <c r="C1429">
        <v>309</v>
      </c>
      <c r="D1429">
        <v>132</v>
      </c>
      <c r="E1429">
        <v>917</v>
      </c>
      <c r="F1429">
        <v>685</v>
      </c>
      <c r="G1429">
        <v>95</v>
      </c>
      <c r="H1429">
        <v>90</v>
      </c>
      <c r="I1429">
        <v>64</v>
      </c>
      <c r="J1429">
        <v>219</v>
      </c>
      <c r="K1429">
        <v>615</v>
      </c>
      <c r="L1429">
        <v>366</v>
      </c>
      <c r="M1429">
        <v>492</v>
      </c>
      <c r="N1429">
        <v>1634</v>
      </c>
      <c r="O1429">
        <v>331</v>
      </c>
      <c r="P1429">
        <v>1676</v>
      </c>
      <c r="Q1429">
        <v>937</v>
      </c>
      <c r="R1429">
        <v>286</v>
      </c>
      <c r="S1429">
        <v>1339</v>
      </c>
      <c r="T1429">
        <v>251</v>
      </c>
      <c r="U1429">
        <v>496</v>
      </c>
      <c r="V1429">
        <v>1710</v>
      </c>
      <c r="W1429">
        <v>639</v>
      </c>
      <c r="X1429">
        <v>132</v>
      </c>
      <c r="Y1429">
        <v>135</v>
      </c>
      <c r="Z1429">
        <v>365</v>
      </c>
      <c r="AA1429">
        <v>199</v>
      </c>
    </row>
    <row r="1430" spans="1:27">
      <c r="A1430" s="2">
        <v>43798</v>
      </c>
      <c r="B1430">
        <v>327</v>
      </c>
      <c r="C1430">
        <v>294</v>
      </c>
      <c r="D1430">
        <v>83</v>
      </c>
      <c r="E1430">
        <v>656</v>
      </c>
      <c r="F1430">
        <v>481</v>
      </c>
      <c r="G1430">
        <v>92</v>
      </c>
      <c r="H1430">
        <v>101</v>
      </c>
      <c r="I1430">
        <v>48</v>
      </c>
      <c r="J1430">
        <v>221</v>
      </c>
      <c r="K1430">
        <v>514</v>
      </c>
      <c r="L1430">
        <v>354</v>
      </c>
      <c r="M1430">
        <v>459</v>
      </c>
      <c r="N1430">
        <v>761</v>
      </c>
      <c r="O1430">
        <v>262</v>
      </c>
      <c r="P1430">
        <v>1313</v>
      </c>
      <c r="Q1430">
        <v>688</v>
      </c>
      <c r="R1430">
        <v>244</v>
      </c>
      <c r="S1430">
        <v>1132</v>
      </c>
      <c r="T1430">
        <v>204</v>
      </c>
      <c r="U1430">
        <v>375</v>
      </c>
      <c r="V1430">
        <v>1436</v>
      </c>
      <c r="W1430">
        <v>724</v>
      </c>
      <c r="X1430">
        <v>109</v>
      </c>
      <c r="Y1430">
        <v>86</v>
      </c>
      <c r="Z1430">
        <v>304</v>
      </c>
      <c r="AA1430">
        <v>216</v>
      </c>
    </row>
    <row r="1431" spans="1:27">
      <c r="A1431" s="2">
        <v>43799</v>
      </c>
      <c r="B1431">
        <v>185</v>
      </c>
      <c r="C1431">
        <v>257</v>
      </c>
      <c r="D1431">
        <v>148</v>
      </c>
      <c r="E1431">
        <v>297</v>
      </c>
      <c r="F1431">
        <v>242</v>
      </c>
      <c r="G1431">
        <v>41</v>
      </c>
      <c r="H1431">
        <v>83</v>
      </c>
      <c r="I1431">
        <v>26</v>
      </c>
      <c r="J1431">
        <v>80</v>
      </c>
      <c r="K1431">
        <v>291</v>
      </c>
      <c r="L1431">
        <v>395</v>
      </c>
      <c r="M1431">
        <v>419</v>
      </c>
      <c r="N1431">
        <v>340</v>
      </c>
      <c r="O1431">
        <v>570</v>
      </c>
      <c r="P1431">
        <v>614</v>
      </c>
      <c r="Q1431">
        <v>761</v>
      </c>
      <c r="R1431">
        <v>318</v>
      </c>
      <c r="S1431">
        <v>872</v>
      </c>
      <c r="T1431">
        <v>259</v>
      </c>
      <c r="U1431">
        <v>154</v>
      </c>
      <c r="V1431">
        <v>1420</v>
      </c>
      <c r="W1431">
        <v>714</v>
      </c>
      <c r="X1431">
        <v>214</v>
      </c>
      <c r="Y1431">
        <v>227</v>
      </c>
      <c r="Z1431">
        <v>127</v>
      </c>
      <c r="AA1431">
        <v>163</v>
      </c>
    </row>
    <row r="1432" spans="1:27">
      <c r="A1432" s="2">
        <v>43800</v>
      </c>
      <c r="B1432">
        <v>260</v>
      </c>
      <c r="C1432">
        <v>305</v>
      </c>
      <c r="D1432">
        <v>99</v>
      </c>
      <c r="E1432">
        <v>243</v>
      </c>
      <c r="F1432">
        <v>339</v>
      </c>
      <c r="G1432">
        <v>46</v>
      </c>
      <c r="H1432">
        <v>78</v>
      </c>
      <c r="I1432">
        <v>13</v>
      </c>
      <c r="J1432">
        <v>76</v>
      </c>
      <c r="K1432">
        <v>242</v>
      </c>
      <c r="L1432">
        <v>276</v>
      </c>
      <c r="M1432">
        <v>314</v>
      </c>
      <c r="N1432">
        <v>436</v>
      </c>
      <c r="O1432">
        <v>410</v>
      </c>
      <c r="P1432">
        <v>615</v>
      </c>
      <c r="Q1432">
        <v>742</v>
      </c>
      <c r="R1432">
        <v>349</v>
      </c>
      <c r="S1432">
        <v>835</v>
      </c>
      <c r="T1432">
        <v>260</v>
      </c>
      <c r="U1432">
        <v>157</v>
      </c>
      <c r="V1432">
        <v>1303</v>
      </c>
      <c r="W1432">
        <v>622</v>
      </c>
      <c r="X1432">
        <v>132</v>
      </c>
      <c r="Y1432">
        <v>242</v>
      </c>
      <c r="Z1432">
        <v>140</v>
      </c>
      <c r="AA1432">
        <v>124</v>
      </c>
    </row>
    <row r="1433" spans="1:27">
      <c r="A1433" s="2">
        <v>43801</v>
      </c>
      <c r="B1433">
        <v>439</v>
      </c>
      <c r="C1433">
        <v>253</v>
      </c>
      <c r="D1433">
        <v>101</v>
      </c>
      <c r="E1433">
        <v>842</v>
      </c>
      <c r="F1433">
        <v>684</v>
      </c>
      <c r="G1433">
        <v>85</v>
      </c>
      <c r="H1433">
        <v>92</v>
      </c>
      <c r="I1433">
        <v>50</v>
      </c>
      <c r="J1433">
        <v>266</v>
      </c>
      <c r="K1433">
        <v>594</v>
      </c>
      <c r="L1433">
        <v>305</v>
      </c>
      <c r="M1433">
        <v>430</v>
      </c>
      <c r="N1433">
        <v>1194</v>
      </c>
      <c r="O1433">
        <v>308</v>
      </c>
      <c r="P1433">
        <v>1677</v>
      </c>
      <c r="Q1433">
        <v>844</v>
      </c>
      <c r="R1433">
        <v>195</v>
      </c>
      <c r="S1433">
        <v>1355</v>
      </c>
      <c r="T1433">
        <v>231</v>
      </c>
      <c r="U1433">
        <v>440</v>
      </c>
      <c r="V1433">
        <v>1524</v>
      </c>
      <c r="W1433">
        <v>652</v>
      </c>
      <c r="X1433">
        <v>119</v>
      </c>
      <c r="Y1433">
        <v>115</v>
      </c>
      <c r="Z1433">
        <v>306</v>
      </c>
      <c r="AA1433">
        <v>206</v>
      </c>
    </row>
    <row r="1434" spans="1:27">
      <c r="A1434" s="2">
        <v>43802</v>
      </c>
      <c r="B1434">
        <v>371</v>
      </c>
      <c r="C1434">
        <v>261</v>
      </c>
      <c r="D1434">
        <v>116</v>
      </c>
      <c r="E1434">
        <v>790</v>
      </c>
      <c r="F1434">
        <v>558</v>
      </c>
      <c r="G1434">
        <v>105</v>
      </c>
      <c r="H1434">
        <v>72</v>
      </c>
      <c r="I1434">
        <v>31</v>
      </c>
      <c r="J1434">
        <v>246</v>
      </c>
      <c r="K1434">
        <v>542</v>
      </c>
      <c r="L1434">
        <v>336</v>
      </c>
      <c r="M1434">
        <v>375</v>
      </c>
      <c r="N1434">
        <v>1040</v>
      </c>
      <c r="O1434">
        <v>289</v>
      </c>
      <c r="P1434">
        <v>1503</v>
      </c>
      <c r="Q1434">
        <v>863</v>
      </c>
      <c r="R1434">
        <v>215</v>
      </c>
      <c r="S1434">
        <v>1121</v>
      </c>
      <c r="T1434">
        <v>197</v>
      </c>
      <c r="U1434">
        <v>409</v>
      </c>
      <c r="V1434">
        <v>1398</v>
      </c>
      <c r="W1434">
        <v>581</v>
      </c>
      <c r="X1434">
        <v>102</v>
      </c>
      <c r="Y1434">
        <v>127</v>
      </c>
      <c r="Z1434">
        <v>345</v>
      </c>
      <c r="AA1434">
        <v>209</v>
      </c>
    </row>
    <row r="1435" spans="1:27">
      <c r="A1435" s="2">
        <v>43803</v>
      </c>
      <c r="B1435">
        <v>459</v>
      </c>
      <c r="C1435">
        <v>325</v>
      </c>
      <c r="D1435">
        <v>140</v>
      </c>
      <c r="E1435">
        <v>862</v>
      </c>
      <c r="F1435">
        <v>698</v>
      </c>
      <c r="G1435">
        <v>106</v>
      </c>
      <c r="H1435">
        <v>107</v>
      </c>
      <c r="I1435">
        <v>55</v>
      </c>
      <c r="J1435">
        <v>238</v>
      </c>
      <c r="K1435">
        <v>611</v>
      </c>
      <c r="L1435">
        <v>453</v>
      </c>
      <c r="M1435">
        <v>623</v>
      </c>
      <c r="N1435">
        <v>989</v>
      </c>
      <c r="O1435">
        <v>368</v>
      </c>
      <c r="P1435">
        <v>1758</v>
      </c>
      <c r="Q1435">
        <v>1037</v>
      </c>
      <c r="R1435">
        <v>262</v>
      </c>
      <c r="S1435">
        <v>1500</v>
      </c>
      <c r="T1435">
        <v>250</v>
      </c>
      <c r="U1435">
        <v>500</v>
      </c>
      <c r="V1435">
        <v>1838</v>
      </c>
      <c r="W1435">
        <v>838</v>
      </c>
      <c r="X1435">
        <v>168</v>
      </c>
      <c r="Y1435">
        <v>138</v>
      </c>
      <c r="Z1435">
        <v>367</v>
      </c>
      <c r="AA1435">
        <v>222</v>
      </c>
    </row>
    <row r="1436" spans="1:27">
      <c r="A1436" s="2">
        <v>43804</v>
      </c>
      <c r="B1436">
        <v>403</v>
      </c>
      <c r="C1436">
        <v>373</v>
      </c>
      <c r="D1436">
        <v>141</v>
      </c>
      <c r="E1436">
        <v>447</v>
      </c>
      <c r="F1436">
        <v>677</v>
      </c>
      <c r="G1436">
        <v>105</v>
      </c>
      <c r="H1436">
        <v>87</v>
      </c>
      <c r="I1436">
        <v>42</v>
      </c>
      <c r="J1436">
        <v>232</v>
      </c>
      <c r="K1436">
        <v>613</v>
      </c>
      <c r="L1436">
        <v>368</v>
      </c>
      <c r="M1436">
        <v>550</v>
      </c>
      <c r="N1436">
        <v>896</v>
      </c>
      <c r="O1436">
        <v>376</v>
      </c>
      <c r="P1436">
        <v>1603</v>
      </c>
      <c r="Q1436">
        <v>927</v>
      </c>
      <c r="R1436">
        <v>234</v>
      </c>
      <c r="S1436">
        <v>1485</v>
      </c>
      <c r="T1436">
        <v>219</v>
      </c>
      <c r="U1436">
        <v>434</v>
      </c>
      <c r="V1436">
        <v>1762</v>
      </c>
      <c r="W1436">
        <v>792</v>
      </c>
      <c r="X1436">
        <v>162</v>
      </c>
      <c r="Y1436">
        <v>126</v>
      </c>
      <c r="Z1436">
        <v>353</v>
      </c>
      <c r="AA1436">
        <v>204</v>
      </c>
    </row>
    <row r="1437" spans="1:27">
      <c r="A1437" s="2">
        <v>43805</v>
      </c>
      <c r="B1437">
        <v>349</v>
      </c>
      <c r="C1437">
        <v>300</v>
      </c>
      <c r="D1437">
        <v>107</v>
      </c>
      <c r="E1437">
        <v>164</v>
      </c>
      <c r="F1437">
        <v>505</v>
      </c>
      <c r="G1437">
        <v>97</v>
      </c>
      <c r="H1437">
        <v>98</v>
      </c>
      <c r="I1437">
        <v>43</v>
      </c>
      <c r="J1437">
        <v>206</v>
      </c>
      <c r="K1437">
        <v>498</v>
      </c>
      <c r="L1437">
        <v>323</v>
      </c>
      <c r="M1437">
        <v>470</v>
      </c>
      <c r="N1437">
        <v>774</v>
      </c>
      <c r="O1437">
        <v>347</v>
      </c>
      <c r="P1437">
        <v>1363</v>
      </c>
      <c r="Q1437">
        <v>751</v>
      </c>
      <c r="R1437">
        <v>207</v>
      </c>
      <c r="S1437">
        <v>1296</v>
      </c>
      <c r="T1437">
        <v>233</v>
      </c>
      <c r="U1437">
        <v>355</v>
      </c>
      <c r="V1437">
        <v>1669</v>
      </c>
      <c r="W1437">
        <v>784</v>
      </c>
      <c r="X1437">
        <v>148</v>
      </c>
      <c r="Y1437">
        <v>87</v>
      </c>
      <c r="Z1437">
        <v>281</v>
      </c>
      <c r="AA1437">
        <v>225</v>
      </c>
    </row>
    <row r="1438" spans="1:27">
      <c r="A1438" s="2">
        <v>43806</v>
      </c>
      <c r="B1438">
        <v>72</v>
      </c>
      <c r="C1438">
        <v>335</v>
      </c>
      <c r="D1438">
        <v>142</v>
      </c>
      <c r="E1438">
        <v>316</v>
      </c>
      <c r="F1438">
        <v>318</v>
      </c>
      <c r="G1438">
        <v>65</v>
      </c>
      <c r="H1438">
        <v>75</v>
      </c>
      <c r="I1438">
        <v>18</v>
      </c>
      <c r="J1438">
        <v>96</v>
      </c>
      <c r="K1438">
        <v>323</v>
      </c>
      <c r="L1438">
        <v>327</v>
      </c>
      <c r="M1438">
        <v>394</v>
      </c>
      <c r="N1438">
        <v>296</v>
      </c>
      <c r="O1438">
        <v>585</v>
      </c>
      <c r="P1438">
        <v>629</v>
      </c>
      <c r="Q1438">
        <v>791</v>
      </c>
      <c r="R1438">
        <v>257</v>
      </c>
      <c r="S1438">
        <v>969</v>
      </c>
      <c r="T1438">
        <v>221</v>
      </c>
      <c r="U1438">
        <v>168</v>
      </c>
      <c r="V1438">
        <v>1504</v>
      </c>
      <c r="W1438">
        <v>657</v>
      </c>
      <c r="X1438">
        <v>139</v>
      </c>
      <c r="Y1438">
        <v>317</v>
      </c>
      <c r="Z1438">
        <v>167</v>
      </c>
      <c r="AA1438">
        <v>129</v>
      </c>
    </row>
    <row r="1439" spans="1:27">
      <c r="A1439" s="2">
        <v>43807</v>
      </c>
      <c r="B1439">
        <v>186</v>
      </c>
      <c r="C1439">
        <v>317</v>
      </c>
      <c r="D1439">
        <v>86</v>
      </c>
      <c r="E1439">
        <v>254</v>
      </c>
      <c r="F1439">
        <v>254</v>
      </c>
      <c r="G1439">
        <v>34</v>
      </c>
      <c r="H1439">
        <v>65</v>
      </c>
      <c r="I1439">
        <v>25</v>
      </c>
      <c r="J1439">
        <v>74</v>
      </c>
      <c r="K1439">
        <v>233</v>
      </c>
      <c r="L1439">
        <v>237</v>
      </c>
      <c r="M1439">
        <v>358</v>
      </c>
      <c r="N1439">
        <v>227</v>
      </c>
      <c r="O1439">
        <v>434</v>
      </c>
      <c r="P1439">
        <v>504</v>
      </c>
      <c r="Q1439">
        <v>624</v>
      </c>
      <c r="R1439">
        <v>298</v>
      </c>
      <c r="S1439">
        <v>794</v>
      </c>
      <c r="T1439">
        <v>219</v>
      </c>
      <c r="U1439">
        <v>153</v>
      </c>
      <c r="V1439">
        <v>1252</v>
      </c>
      <c r="W1439">
        <v>552</v>
      </c>
      <c r="X1439">
        <v>164</v>
      </c>
      <c r="Y1439">
        <v>345</v>
      </c>
      <c r="Z1439">
        <v>85</v>
      </c>
      <c r="AA1439">
        <v>107</v>
      </c>
    </row>
    <row r="1440" spans="1:27">
      <c r="A1440" s="2">
        <v>43808</v>
      </c>
      <c r="B1440">
        <v>449</v>
      </c>
      <c r="C1440">
        <v>273</v>
      </c>
      <c r="D1440">
        <v>158</v>
      </c>
      <c r="E1440">
        <v>728</v>
      </c>
      <c r="F1440">
        <v>703</v>
      </c>
      <c r="G1440">
        <v>121</v>
      </c>
      <c r="H1440">
        <v>75</v>
      </c>
      <c r="I1440">
        <v>50</v>
      </c>
      <c r="J1440">
        <v>221</v>
      </c>
      <c r="K1440">
        <v>627</v>
      </c>
      <c r="L1440">
        <v>386</v>
      </c>
      <c r="M1440">
        <v>482</v>
      </c>
      <c r="N1440">
        <v>1141</v>
      </c>
      <c r="O1440">
        <v>353</v>
      </c>
      <c r="P1440">
        <v>1868</v>
      </c>
      <c r="Q1440">
        <v>931</v>
      </c>
      <c r="R1440">
        <v>222</v>
      </c>
      <c r="S1440">
        <v>1533</v>
      </c>
      <c r="T1440">
        <v>269</v>
      </c>
      <c r="U1440">
        <v>502</v>
      </c>
      <c r="V1440">
        <v>1663</v>
      </c>
      <c r="W1440">
        <v>743</v>
      </c>
      <c r="X1440">
        <v>179</v>
      </c>
      <c r="Y1440">
        <v>118</v>
      </c>
      <c r="Z1440">
        <v>401</v>
      </c>
      <c r="AA1440">
        <v>237</v>
      </c>
    </row>
    <row r="1441" spans="1:27">
      <c r="A1441" s="2">
        <v>43809</v>
      </c>
      <c r="B1441">
        <v>526</v>
      </c>
      <c r="C1441">
        <v>350</v>
      </c>
      <c r="D1441">
        <v>173</v>
      </c>
      <c r="E1441">
        <v>799</v>
      </c>
      <c r="F1441">
        <v>740</v>
      </c>
      <c r="G1441">
        <v>109</v>
      </c>
      <c r="H1441">
        <v>72</v>
      </c>
      <c r="I1441">
        <v>70</v>
      </c>
      <c r="J1441">
        <v>272</v>
      </c>
      <c r="K1441">
        <v>670</v>
      </c>
      <c r="L1441">
        <v>387</v>
      </c>
      <c r="M1441">
        <v>603</v>
      </c>
      <c r="N1441">
        <v>1122</v>
      </c>
      <c r="O1441">
        <v>374</v>
      </c>
      <c r="P1441">
        <v>1903</v>
      </c>
      <c r="Q1441">
        <v>1008</v>
      </c>
      <c r="R1441">
        <v>219</v>
      </c>
      <c r="S1441">
        <v>1692</v>
      </c>
      <c r="T1441">
        <v>284</v>
      </c>
      <c r="U1441">
        <v>606</v>
      </c>
      <c r="V1441">
        <v>1948</v>
      </c>
      <c r="W1441">
        <v>842</v>
      </c>
      <c r="X1441">
        <v>123</v>
      </c>
      <c r="Y1441">
        <v>167</v>
      </c>
      <c r="Z1441">
        <v>416</v>
      </c>
      <c r="AA1441">
        <v>228</v>
      </c>
    </row>
    <row r="1442" spans="1:27">
      <c r="A1442" s="2">
        <v>43810</v>
      </c>
      <c r="B1442">
        <v>469</v>
      </c>
      <c r="C1442">
        <v>292</v>
      </c>
      <c r="D1442">
        <v>142</v>
      </c>
      <c r="E1442">
        <v>869</v>
      </c>
      <c r="F1442">
        <v>637</v>
      </c>
      <c r="G1442">
        <v>114</v>
      </c>
      <c r="H1442">
        <v>91</v>
      </c>
      <c r="I1442">
        <v>52</v>
      </c>
      <c r="J1442">
        <v>255</v>
      </c>
      <c r="K1442">
        <v>591</v>
      </c>
      <c r="L1442">
        <v>398</v>
      </c>
      <c r="M1442">
        <v>566</v>
      </c>
      <c r="N1442">
        <v>1086</v>
      </c>
      <c r="O1442">
        <v>384</v>
      </c>
      <c r="P1442">
        <v>1789</v>
      </c>
      <c r="Q1442">
        <v>977</v>
      </c>
      <c r="R1442">
        <v>268</v>
      </c>
      <c r="S1442">
        <v>1706</v>
      </c>
      <c r="T1442">
        <v>266</v>
      </c>
      <c r="U1442">
        <v>541</v>
      </c>
      <c r="V1442">
        <v>1847</v>
      </c>
      <c r="W1442">
        <v>856</v>
      </c>
      <c r="X1442">
        <v>145</v>
      </c>
      <c r="Y1442">
        <v>137</v>
      </c>
      <c r="Z1442">
        <v>398</v>
      </c>
      <c r="AA1442">
        <v>255</v>
      </c>
    </row>
    <row r="1443" spans="1:27">
      <c r="A1443" s="2">
        <v>43811</v>
      </c>
      <c r="B1443">
        <v>489</v>
      </c>
      <c r="C1443">
        <v>335</v>
      </c>
      <c r="D1443">
        <v>139</v>
      </c>
      <c r="E1443">
        <v>675</v>
      </c>
      <c r="F1443">
        <v>681</v>
      </c>
      <c r="G1443">
        <v>126</v>
      </c>
      <c r="H1443">
        <v>84</v>
      </c>
      <c r="I1443">
        <v>53</v>
      </c>
      <c r="J1443">
        <v>240</v>
      </c>
      <c r="K1443">
        <v>543</v>
      </c>
      <c r="L1443">
        <v>372</v>
      </c>
      <c r="M1443">
        <v>550</v>
      </c>
      <c r="N1443">
        <v>913</v>
      </c>
      <c r="O1443">
        <v>319</v>
      </c>
      <c r="P1443">
        <v>1648</v>
      </c>
      <c r="Q1443">
        <v>877</v>
      </c>
      <c r="R1443">
        <v>209</v>
      </c>
      <c r="S1443">
        <v>1536</v>
      </c>
      <c r="T1443">
        <v>234</v>
      </c>
      <c r="U1443">
        <v>497</v>
      </c>
      <c r="V1443">
        <v>1864</v>
      </c>
      <c r="W1443">
        <v>823</v>
      </c>
      <c r="X1443">
        <v>125</v>
      </c>
      <c r="Y1443">
        <v>147</v>
      </c>
      <c r="Z1443">
        <v>371</v>
      </c>
      <c r="AA1443">
        <v>245</v>
      </c>
    </row>
    <row r="1444" spans="1:27">
      <c r="A1444" s="2">
        <v>43812</v>
      </c>
      <c r="B1444">
        <v>376</v>
      </c>
      <c r="C1444">
        <v>294</v>
      </c>
      <c r="D1444">
        <v>115</v>
      </c>
      <c r="E1444">
        <v>589</v>
      </c>
      <c r="F1444">
        <v>587</v>
      </c>
      <c r="G1444">
        <v>122</v>
      </c>
      <c r="H1444">
        <v>100</v>
      </c>
      <c r="I1444">
        <v>50</v>
      </c>
      <c r="J1444">
        <v>196</v>
      </c>
      <c r="K1444">
        <v>466</v>
      </c>
      <c r="L1444">
        <v>330</v>
      </c>
      <c r="M1444">
        <v>470</v>
      </c>
      <c r="N1444">
        <v>765</v>
      </c>
      <c r="O1444">
        <v>283</v>
      </c>
      <c r="P1444">
        <v>1346</v>
      </c>
      <c r="Q1444">
        <v>726</v>
      </c>
      <c r="R1444">
        <v>157</v>
      </c>
      <c r="S1444">
        <v>1180</v>
      </c>
      <c r="T1444">
        <v>228</v>
      </c>
      <c r="U1444">
        <v>398</v>
      </c>
      <c r="V1444">
        <v>1487</v>
      </c>
      <c r="W1444">
        <v>700</v>
      </c>
      <c r="X1444">
        <v>108</v>
      </c>
      <c r="Y1444">
        <v>94</v>
      </c>
      <c r="Z1444">
        <v>310</v>
      </c>
      <c r="AA1444">
        <v>179</v>
      </c>
    </row>
    <row r="1445" spans="1:27">
      <c r="A1445" s="2">
        <v>43813</v>
      </c>
      <c r="B1445">
        <v>137</v>
      </c>
      <c r="C1445">
        <v>215</v>
      </c>
      <c r="D1445">
        <v>133</v>
      </c>
      <c r="E1445">
        <v>321</v>
      </c>
      <c r="F1445">
        <v>196</v>
      </c>
      <c r="G1445">
        <v>53</v>
      </c>
      <c r="H1445">
        <v>94</v>
      </c>
      <c r="I1445">
        <v>23</v>
      </c>
      <c r="J1445">
        <v>75</v>
      </c>
      <c r="K1445">
        <v>257</v>
      </c>
      <c r="L1445">
        <v>293</v>
      </c>
      <c r="M1445">
        <v>343</v>
      </c>
      <c r="N1445">
        <v>207</v>
      </c>
      <c r="O1445">
        <v>456</v>
      </c>
      <c r="P1445">
        <v>451</v>
      </c>
      <c r="Q1445">
        <v>598</v>
      </c>
      <c r="R1445">
        <v>215</v>
      </c>
      <c r="S1445">
        <v>676</v>
      </c>
      <c r="T1445">
        <v>201</v>
      </c>
      <c r="U1445">
        <v>182</v>
      </c>
      <c r="V1445">
        <v>1029</v>
      </c>
      <c r="W1445">
        <v>570</v>
      </c>
      <c r="X1445">
        <v>122</v>
      </c>
      <c r="Y1445">
        <v>234</v>
      </c>
      <c r="Z1445">
        <v>104</v>
      </c>
      <c r="AA1445">
        <v>116</v>
      </c>
    </row>
    <row r="1446" spans="1:27">
      <c r="A1446" s="2">
        <v>43814</v>
      </c>
      <c r="B1446">
        <v>234</v>
      </c>
      <c r="C1446">
        <v>400</v>
      </c>
      <c r="D1446">
        <v>117</v>
      </c>
      <c r="E1446">
        <v>276</v>
      </c>
      <c r="F1446">
        <v>309</v>
      </c>
      <c r="G1446">
        <v>36</v>
      </c>
      <c r="H1446">
        <v>71</v>
      </c>
      <c r="I1446">
        <v>26</v>
      </c>
      <c r="J1446">
        <v>92</v>
      </c>
      <c r="K1446">
        <v>232</v>
      </c>
      <c r="L1446">
        <v>273</v>
      </c>
      <c r="M1446">
        <v>354</v>
      </c>
      <c r="N1446">
        <v>266</v>
      </c>
      <c r="O1446">
        <v>489</v>
      </c>
      <c r="P1446">
        <v>605</v>
      </c>
      <c r="Q1446">
        <v>806</v>
      </c>
      <c r="R1446">
        <v>330</v>
      </c>
      <c r="S1446">
        <v>849</v>
      </c>
      <c r="T1446">
        <v>290</v>
      </c>
      <c r="U1446">
        <v>148</v>
      </c>
      <c r="V1446">
        <v>1267</v>
      </c>
      <c r="W1446">
        <v>591</v>
      </c>
      <c r="X1446">
        <v>217</v>
      </c>
      <c r="Y1446">
        <v>376</v>
      </c>
      <c r="Z1446">
        <v>81</v>
      </c>
      <c r="AA1446">
        <v>124</v>
      </c>
    </row>
    <row r="1447" spans="1:27">
      <c r="A1447" s="2">
        <v>43815</v>
      </c>
      <c r="B1447">
        <v>395</v>
      </c>
      <c r="C1447">
        <v>227</v>
      </c>
      <c r="D1447">
        <v>97</v>
      </c>
      <c r="E1447">
        <v>730</v>
      </c>
      <c r="F1447">
        <v>519</v>
      </c>
      <c r="G1447">
        <v>73</v>
      </c>
      <c r="H1447">
        <v>70</v>
      </c>
      <c r="I1447">
        <v>41</v>
      </c>
      <c r="J1447">
        <v>224</v>
      </c>
      <c r="K1447">
        <v>437</v>
      </c>
      <c r="L1447">
        <v>263</v>
      </c>
      <c r="M1447">
        <v>411</v>
      </c>
      <c r="N1447">
        <v>908</v>
      </c>
      <c r="O1447">
        <v>257</v>
      </c>
      <c r="P1447">
        <v>1383</v>
      </c>
      <c r="Q1447">
        <v>679</v>
      </c>
      <c r="R1447">
        <v>161</v>
      </c>
      <c r="S1447">
        <v>1200</v>
      </c>
      <c r="T1447">
        <v>174</v>
      </c>
      <c r="U1447">
        <v>390</v>
      </c>
      <c r="V1447">
        <v>1316</v>
      </c>
      <c r="W1447">
        <v>554</v>
      </c>
      <c r="X1447">
        <v>67</v>
      </c>
      <c r="Y1447">
        <v>90</v>
      </c>
      <c r="Z1447">
        <v>263</v>
      </c>
      <c r="AA1447">
        <v>178</v>
      </c>
    </row>
    <row r="1448" spans="1:27">
      <c r="A1448" s="2">
        <v>43816</v>
      </c>
      <c r="B1448">
        <v>238</v>
      </c>
      <c r="C1448">
        <v>109</v>
      </c>
      <c r="D1448">
        <v>73</v>
      </c>
      <c r="E1448">
        <v>862</v>
      </c>
      <c r="F1448">
        <v>339</v>
      </c>
      <c r="G1448">
        <v>95</v>
      </c>
      <c r="H1448">
        <v>76</v>
      </c>
      <c r="I1448">
        <v>23</v>
      </c>
      <c r="J1448">
        <v>166</v>
      </c>
      <c r="K1448">
        <v>301</v>
      </c>
      <c r="L1448">
        <v>192</v>
      </c>
      <c r="M1448">
        <v>217</v>
      </c>
      <c r="N1448">
        <v>553</v>
      </c>
      <c r="O1448">
        <v>124</v>
      </c>
      <c r="P1448">
        <v>886</v>
      </c>
      <c r="Q1448">
        <v>422</v>
      </c>
      <c r="R1448">
        <v>67</v>
      </c>
      <c r="S1448">
        <v>719</v>
      </c>
      <c r="T1448">
        <v>86</v>
      </c>
      <c r="U1448">
        <v>215</v>
      </c>
      <c r="V1448">
        <v>816</v>
      </c>
      <c r="W1448">
        <v>312</v>
      </c>
      <c r="X1448">
        <v>21</v>
      </c>
      <c r="Y1448">
        <v>49</v>
      </c>
      <c r="Z1448">
        <v>208</v>
      </c>
      <c r="AA1448">
        <v>131</v>
      </c>
    </row>
    <row r="1449" spans="1:27">
      <c r="A1449" s="2">
        <v>43817</v>
      </c>
      <c r="B1449">
        <v>223</v>
      </c>
      <c r="C1449">
        <v>146</v>
      </c>
      <c r="D1449">
        <v>84</v>
      </c>
      <c r="E1449">
        <v>857</v>
      </c>
      <c r="F1449">
        <v>299</v>
      </c>
      <c r="G1449">
        <v>97</v>
      </c>
      <c r="H1449">
        <v>79</v>
      </c>
      <c r="I1449">
        <v>22</v>
      </c>
      <c r="J1449">
        <v>183</v>
      </c>
      <c r="K1449">
        <v>320</v>
      </c>
      <c r="L1449">
        <v>202</v>
      </c>
      <c r="M1449">
        <v>280</v>
      </c>
      <c r="N1449">
        <v>595</v>
      </c>
      <c r="O1449">
        <v>177</v>
      </c>
      <c r="P1449">
        <v>872</v>
      </c>
      <c r="Q1449">
        <v>358</v>
      </c>
      <c r="R1449">
        <v>79</v>
      </c>
      <c r="S1449">
        <v>768</v>
      </c>
      <c r="T1449">
        <v>146</v>
      </c>
      <c r="U1449">
        <v>284</v>
      </c>
      <c r="V1449">
        <v>824</v>
      </c>
      <c r="W1449">
        <v>466</v>
      </c>
      <c r="X1449">
        <v>59</v>
      </c>
      <c r="Y1449">
        <v>66</v>
      </c>
      <c r="Z1449">
        <v>216</v>
      </c>
      <c r="AA1449">
        <v>125</v>
      </c>
    </row>
    <row r="1450" spans="1:27">
      <c r="A1450" s="2">
        <v>43818</v>
      </c>
      <c r="B1450">
        <v>396</v>
      </c>
      <c r="C1450">
        <v>313</v>
      </c>
      <c r="D1450">
        <v>157</v>
      </c>
      <c r="E1450">
        <v>723</v>
      </c>
      <c r="F1450">
        <v>577</v>
      </c>
      <c r="G1450">
        <v>124</v>
      </c>
      <c r="H1450">
        <v>85</v>
      </c>
      <c r="I1450">
        <v>40</v>
      </c>
      <c r="J1450">
        <v>209</v>
      </c>
      <c r="K1450">
        <v>455</v>
      </c>
      <c r="L1450">
        <v>309</v>
      </c>
      <c r="M1450">
        <v>378</v>
      </c>
      <c r="N1450">
        <v>774</v>
      </c>
      <c r="O1450">
        <v>377</v>
      </c>
      <c r="P1450">
        <v>1432</v>
      </c>
      <c r="Q1450">
        <v>961</v>
      </c>
      <c r="R1450">
        <v>222</v>
      </c>
      <c r="S1450">
        <v>1318</v>
      </c>
      <c r="T1450">
        <v>272</v>
      </c>
      <c r="U1450">
        <v>379</v>
      </c>
      <c r="V1450">
        <v>1550</v>
      </c>
      <c r="W1450">
        <v>697</v>
      </c>
      <c r="X1450">
        <v>119</v>
      </c>
      <c r="Y1450">
        <v>168</v>
      </c>
      <c r="Z1450">
        <v>323</v>
      </c>
      <c r="AA1450">
        <v>215</v>
      </c>
    </row>
    <row r="1451" spans="1:27">
      <c r="A1451" s="2">
        <v>43819</v>
      </c>
      <c r="B1451">
        <v>242</v>
      </c>
      <c r="C1451">
        <v>204</v>
      </c>
      <c r="D1451">
        <v>111</v>
      </c>
      <c r="E1451">
        <v>542</v>
      </c>
      <c r="F1451">
        <v>396</v>
      </c>
      <c r="G1451">
        <v>86</v>
      </c>
      <c r="H1451">
        <v>74</v>
      </c>
      <c r="I1451">
        <v>29</v>
      </c>
      <c r="J1451">
        <v>140</v>
      </c>
      <c r="K1451">
        <v>335</v>
      </c>
      <c r="L1451">
        <v>250</v>
      </c>
      <c r="M1451">
        <v>258</v>
      </c>
      <c r="N1451">
        <v>532</v>
      </c>
      <c r="O1451">
        <v>187</v>
      </c>
      <c r="P1451">
        <v>907</v>
      </c>
      <c r="Q1451">
        <v>484</v>
      </c>
      <c r="R1451">
        <v>119</v>
      </c>
      <c r="S1451">
        <v>824</v>
      </c>
      <c r="T1451">
        <v>133</v>
      </c>
      <c r="U1451">
        <v>272</v>
      </c>
      <c r="V1451">
        <v>978</v>
      </c>
      <c r="W1451">
        <v>548</v>
      </c>
      <c r="X1451">
        <v>86</v>
      </c>
      <c r="Y1451">
        <v>76</v>
      </c>
      <c r="Z1451">
        <v>229</v>
      </c>
      <c r="AA1451">
        <v>165</v>
      </c>
    </row>
    <row r="1452" spans="1:27">
      <c r="A1452" s="2">
        <v>43820</v>
      </c>
      <c r="B1452">
        <v>178</v>
      </c>
      <c r="C1452">
        <v>251</v>
      </c>
      <c r="D1452">
        <v>136</v>
      </c>
      <c r="E1452">
        <v>320</v>
      </c>
      <c r="F1452">
        <v>262</v>
      </c>
      <c r="G1452">
        <v>55</v>
      </c>
      <c r="H1452">
        <v>75</v>
      </c>
      <c r="I1452">
        <v>22</v>
      </c>
      <c r="J1452">
        <v>78</v>
      </c>
      <c r="K1452">
        <v>270</v>
      </c>
      <c r="L1452">
        <v>274</v>
      </c>
      <c r="M1452">
        <v>330</v>
      </c>
      <c r="N1452">
        <v>337</v>
      </c>
      <c r="O1452">
        <v>385</v>
      </c>
      <c r="P1452">
        <v>561</v>
      </c>
      <c r="Q1452">
        <v>867</v>
      </c>
      <c r="R1452">
        <v>392</v>
      </c>
      <c r="S1452">
        <v>813</v>
      </c>
      <c r="T1452">
        <v>186</v>
      </c>
      <c r="U1452">
        <v>159</v>
      </c>
      <c r="V1452">
        <v>1267</v>
      </c>
      <c r="W1452">
        <v>611</v>
      </c>
      <c r="X1452">
        <v>141</v>
      </c>
      <c r="Y1452">
        <v>238</v>
      </c>
      <c r="Z1452">
        <v>123</v>
      </c>
      <c r="AA1452">
        <v>154</v>
      </c>
    </row>
    <row r="1453" spans="1:27">
      <c r="A1453" s="2">
        <v>43821</v>
      </c>
      <c r="B1453">
        <v>247</v>
      </c>
      <c r="C1453">
        <v>300</v>
      </c>
      <c r="D1453">
        <v>132</v>
      </c>
      <c r="E1453">
        <v>276</v>
      </c>
      <c r="F1453">
        <v>342</v>
      </c>
      <c r="G1453">
        <v>30</v>
      </c>
      <c r="H1453">
        <v>57</v>
      </c>
      <c r="I1453">
        <v>23</v>
      </c>
      <c r="J1453">
        <v>51</v>
      </c>
      <c r="K1453">
        <v>239</v>
      </c>
      <c r="L1453">
        <v>282</v>
      </c>
      <c r="M1453">
        <v>370</v>
      </c>
      <c r="N1453">
        <v>353</v>
      </c>
      <c r="O1453">
        <v>454</v>
      </c>
      <c r="P1453">
        <v>599</v>
      </c>
      <c r="Q1453">
        <v>907</v>
      </c>
      <c r="R1453">
        <v>452</v>
      </c>
      <c r="S1453">
        <v>840</v>
      </c>
      <c r="T1453">
        <v>199</v>
      </c>
      <c r="U1453">
        <v>139</v>
      </c>
      <c r="V1453">
        <v>1226</v>
      </c>
      <c r="W1453">
        <v>555</v>
      </c>
      <c r="X1453">
        <v>165</v>
      </c>
      <c r="Y1453">
        <v>324</v>
      </c>
      <c r="Z1453">
        <v>91</v>
      </c>
      <c r="AA1453">
        <v>107</v>
      </c>
    </row>
    <row r="1454" spans="1:27">
      <c r="A1454" s="2">
        <v>43822</v>
      </c>
      <c r="B1454">
        <v>206</v>
      </c>
      <c r="C1454">
        <v>149</v>
      </c>
      <c r="D1454">
        <v>94</v>
      </c>
      <c r="E1454">
        <v>88</v>
      </c>
      <c r="F1454">
        <v>232</v>
      </c>
      <c r="G1454">
        <v>51</v>
      </c>
      <c r="H1454">
        <v>70</v>
      </c>
      <c r="I1454">
        <v>11</v>
      </c>
      <c r="J1454">
        <v>96</v>
      </c>
      <c r="K1454">
        <v>237</v>
      </c>
      <c r="L1454">
        <v>229</v>
      </c>
      <c r="M1454">
        <v>248</v>
      </c>
      <c r="N1454">
        <v>321</v>
      </c>
      <c r="O1454">
        <v>216</v>
      </c>
      <c r="P1454">
        <v>604</v>
      </c>
      <c r="Q1454">
        <v>503</v>
      </c>
      <c r="R1454">
        <v>266</v>
      </c>
      <c r="S1454">
        <v>653</v>
      </c>
      <c r="T1454">
        <v>153</v>
      </c>
      <c r="U1454">
        <v>175</v>
      </c>
      <c r="V1454">
        <v>856</v>
      </c>
      <c r="W1454">
        <v>444</v>
      </c>
      <c r="X1454">
        <v>139</v>
      </c>
      <c r="Y1454">
        <v>126</v>
      </c>
      <c r="Z1454">
        <v>169</v>
      </c>
      <c r="AA1454">
        <v>161</v>
      </c>
    </row>
    <row r="1455" spans="1:27">
      <c r="A1455" s="2">
        <v>43823</v>
      </c>
      <c r="B1455">
        <v>242</v>
      </c>
      <c r="C1455">
        <v>244</v>
      </c>
      <c r="D1455">
        <v>124</v>
      </c>
      <c r="E1455">
        <v>67</v>
      </c>
      <c r="F1455">
        <v>260</v>
      </c>
      <c r="G1455">
        <v>41</v>
      </c>
      <c r="H1455">
        <v>83</v>
      </c>
      <c r="I1455">
        <v>18</v>
      </c>
      <c r="J1455">
        <v>77</v>
      </c>
      <c r="K1455">
        <v>246</v>
      </c>
      <c r="L1455">
        <v>249</v>
      </c>
      <c r="M1455">
        <v>325</v>
      </c>
      <c r="N1455">
        <v>286</v>
      </c>
      <c r="O1455">
        <v>270</v>
      </c>
      <c r="P1455">
        <v>576</v>
      </c>
      <c r="Q1455">
        <v>649</v>
      </c>
      <c r="R1455">
        <v>274</v>
      </c>
      <c r="S1455">
        <v>747</v>
      </c>
      <c r="T1455">
        <v>186</v>
      </c>
      <c r="U1455">
        <v>152</v>
      </c>
      <c r="V1455">
        <v>1055</v>
      </c>
      <c r="W1455">
        <v>511</v>
      </c>
      <c r="X1455">
        <v>163</v>
      </c>
      <c r="Y1455">
        <v>194</v>
      </c>
      <c r="Z1455">
        <v>142</v>
      </c>
      <c r="AA1455">
        <v>159</v>
      </c>
    </row>
    <row r="1456" spans="1:27">
      <c r="A1456" s="2">
        <v>43824</v>
      </c>
      <c r="B1456">
        <v>64</v>
      </c>
      <c r="C1456">
        <v>163</v>
      </c>
      <c r="D1456">
        <v>57</v>
      </c>
      <c r="E1456">
        <v>164</v>
      </c>
      <c r="F1456">
        <v>104</v>
      </c>
      <c r="G1456">
        <v>16</v>
      </c>
      <c r="H1456">
        <v>34</v>
      </c>
      <c r="I1456">
        <v>7</v>
      </c>
      <c r="J1456">
        <v>21</v>
      </c>
      <c r="K1456">
        <v>127</v>
      </c>
      <c r="L1456">
        <v>146</v>
      </c>
      <c r="M1456">
        <v>258</v>
      </c>
      <c r="N1456">
        <v>125</v>
      </c>
      <c r="O1456">
        <v>171</v>
      </c>
      <c r="P1456">
        <v>258</v>
      </c>
      <c r="Q1456">
        <v>349</v>
      </c>
      <c r="R1456">
        <v>270</v>
      </c>
      <c r="S1456">
        <v>381</v>
      </c>
      <c r="T1456">
        <v>115</v>
      </c>
      <c r="U1456">
        <v>78</v>
      </c>
      <c r="V1456">
        <v>786</v>
      </c>
      <c r="W1456">
        <v>318</v>
      </c>
      <c r="X1456">
        <v>182</v>
      </c>
      <c r="Y1456">
        <v>109</v>
      </c>
      <c r="Z1456">
        <v>50</v>
      </c>
      <c r="AA1456">
        <v>47</v>
      </c>
    </row>
    <row r="1457" spans="1:27">
      <c r="A1457" s="2">
        <v>43825</v>
      </c>
      <c r="B1457">
        <v>143</v>
      </c>
      <c r="C1457">
        <v>262</v>
      </c>
      <c r="D1457">
        <v>82</v>
      </c>
      <c r="E1457">
        <v>289</v>
      </c>
      <c r="F1457">
        <v>208</v>
      </c>
      <c r="G1457">
        <v>27</v>
      </c>
      <c r="H1457">
        <v>59</v>
      </c>
      <c r="I1457">
        <v>6</v>
      </c>
      <c r="J1457">
        <v>41</v>
      </c>
      <c r="K1457">
        <v>154</v>
      </c>
      <c r="L1457">
        <v>260</v>
      </c>
      <c r="M1457">
        <v>231</v>
      </c>
      <c r="N1457">
        <v>218</v>
      </c>
      <c r="O1457">
        <v>304</v>
      </c>
      <c r="P1457">
        <v>436</v>
      </c>
      <c r="Q1457">
        <v>660</v>
      </c>
      <c r="R1457">
        <v>502</v>
      </c>
      <c r="S1457">
        <v>698</v>
      </c>
      <c r="T1457">
        <v>193</v>
      </c>
      <c r="U1457">
        <v>94</v>
      </c>
      <c r="V1457">
        <v>1047</v>
      </c>
      <c r="W1457">
        <v>525</v>
      </c>
      <c r="X1457">
        <v>231</v>
      </c>
      <c r="Y1457">
        <v>255</v>
      </c>
      <c r="Z1457">
        <v>89</v>
      </c>
      <c r="AA1457">
        <v>92</v>
      </c>
    </row>
    <row r="1458" spans="1:27">
      <c r="A1458" s="2">
        <v>43826</v>
      </c>
      <c r="B1458">
        <v>215</v>
      </c>
      <c r="C1458">
        <v>228</v>
      </c>
      <c r="D1458">
        <v>121</v>
      </c>
      <c r="E1458">
        <v>289</v>
      </c>
      <c r="F1458">
        <v>235</v>
      </c>
      <c r="G1458">
        <v>24</v>
      </c>
      <c r="H1458">
        <v>60</v>
      </c>
      <c r="I1458">
        <v>19</v>
      </c>
      <c r="J1458">
        <v>63</v>
      </c>
      <c r="K1458">
        <v>228</v>
      </c>
      <c r="L1458">
        <v>234</v>
      </c>
      <c r="M1458">
        <v>318</v>
      </c>
      <c r="N1458">
        <v>304</v>
      </c>
      <c r="O1458">
        <v>392</v>
      </c>
      <c r="P1458">
        <v>563</v>
      </c>
      <c r="Q1458">
        <v>658</v>
      </c>
      <c r="R1458">
        <v>486</v>
      </c>
      <c r="S1458">
        <v>790</v>
      </c>
      <c r="T1458">
        <v>240</v>
      </c>
      <c r="U1458">
        <v>171</v>
      </c>
      <c r="V1458">
        <v>1164</v>
      </c>
      <c r="W1458">
        <v>576</v>
      </c>
      <c r="X1458">
        <v>172</v>
      </c>
      <c r="Y1458">
        <v>182</v>
      </c>
      <c r="Z1458">
        <v>100</v>
      </c>
      <c r="AA1458">
        <v>99</v>
      </c>
    </row>
    <row r="1459" spans="1:27">
      <c r="A1459" s="2">
        <v>43827</v>
      </c>
      <c r="B1459">
        <v>157</v>
      </c>
      <c r="C1459">
        <v>182</v>
      </c>
      <c r="D1459">
        <v>106</v>
      </c>
      <c r="E1459">
        <v>232</v>
      </c>
      <c r="F1459">
        <v>205</v>
      </c>
      <c r="G1459">
        <v>25</v>
      </c>
      <c r="H1459">
        <v>65</v>
      </c>
      <c r="I1459">
        <v>12</v>
      </c>
      <c r="J1459">
        <v>35</v>
      </c>
      <c r="K1459">
        <v>136</v>
      </c>
      <c r="L1459">
        <v>269</v>
      </c>
      <c r="M1459">
        <v>261</v>
      </c>
      <c r="N1459">
        <v>209</v>
      </c>
      <c r="O1459">
        <v>361</v>
      </c>
      <c r="P1459">
        <v>449</v>
      </c>
      <c r="Q1459">
        <v>506</v>
      </c>
      <c r="R1459">
        <v>468</v>
      </c>
      <c r="S1459">
        <v>508</v>
      </c>
      <c r="T1459">
        <v>162</v>
      </c>
      <c r="U1459">
        <v>132</v>
      </c>
      <c r="V1459">
        <v>757</v>
      </c>
      <c r="W1459">
        <v>464</v>
      </c>
      <c r="X1459">
        <v>199</v>
      </c>
      <c r="Y1459">
        <v>236</v>
      </c>
      <c r="Z1459">
        <v>85</v>
      </c>
      <c r="AA1459">
        <v>152</v>
      </c>
    </row>
    <row r="1460" spans="1:27">
      <c r="A1460" s="2">
        <v>43828</v>
      </c>
      <c r="B1460">
        <v>219</v>
      </c>
      <c r="C1460">
        <v>243</v>
      </c>
      <c r="D1460">
        <v>130</v>
      </c>
      <c r="E1460">
        <v>220</v>
      </c>
      <c r="F1460">
        <v>282</v>
      </c>
      <c r="G1460">
        <v>25</v>
      </c>
      <c r="H1460">
        <v>57</v>
      </c>
      <c r="I1460">
        <v>10</v>
      </c>
      <c r="J1460">
        <v>36</v>
      </c>
      <c r="K1460">
        <v>208</v>
      </c>
      <c r="L1460">
        <v>242</v>
      </c>
      <c r="M1460">
        <v>381</v>
      </c>
      <c r="N1460">
        <v>370</v>
      </c>
      <c r="O1460">
        <v>397</v>
      </c>
      <c r="P1460">
        <v>618</v>
      </c>
      <c r="Q1460">
        <v>784</v>
      </c>
      <c r="R1460">
        <v>609</v>
      </c>
      <c r="S1460">
        <v>759</v>
      </c>
      <c r="T1460">
        <v>190</v>
      </c>
      <c r="U1460">
        <v>147</v>
      </c>
      <c r="V1460">
        <v>1157</v>
      </c>
      <c r="W1460">
        <v>625</v>
      </c>
      <c r="X1460">
        <v>242</v>
      </c>
      <c r="Y1460">
        <v>318</v>
      </c>
      <c r="Z1460">
        <v>72</v>
      </c>
      <c r="AA1460">
        <v>127</v>
      </c>
    </row>
    <row r="1461" spans="1:27">
      <c r="A1461" s="2">
        <v>43829</v>
      </c>
      <c r="B1461">
        <v>188</v>
      </c>
      <c r="C1461">
        <v>152</v>
      </c>
      <c r="D1461">
        <v>85</v>
      </c>
      <c r="E1461">
        <v>245</v>
      </c>
      <c r="F1461">
        <v>210</v>
      </c>
      <c r="G1461">
        <v>22</v>
      </c>
      <c r="H1461">
        <v>53</v>
      </c>
      <c r="I1461">
        <v>18</v>
      </c>
      <c r="J1461">
        <v>50</v>
      </c>
      <c r="K1461">
        <v>190</v>
      </c>
      <c r="L1461">
        <v>212</v>
      </c>
      <c r="M1461">
        <v>229</v>
      </c>
      <c r="N1461">
        <v>303</v>
      </c>
      <c r="O1461">
        <v>253</v>
      </c>
      <c r="P1461">
        <v>515</v>
      </c>
      <c r="Q1461">
        <v>556</v>
      </c>
      <c r="R1461">
        <v>369</v>
      </c>
      <c r="S1461">
        <v>496</v>
      </c>
      <c r="T1461">
        <v>174</v>
      </c>
      <c r="U1461">
        <v>129</v>
      </c>
      <c r="V1461">
        <v>742</v>
      </c>
      <c r="W1461">
        <v>469</v>
      </c>
      <c r="X1461">
        <v>162</v>
      </c>
      <c r="Y1461">
        <v>134</v>
      </c>
      <c r="Z1461">
        <v>131</v>
      </c>
      <c r="AA1461">
        <v>156</v>
      </c>
    </row>
    <row r="1462" spans="1:27">
      <c r="A1462" s="2">
        <v>43830</v>
      </c>
      <c r="B1462">
        <v>199</v>
      </c>
      <c r="C1462">
        <v>250</v>
      </c>
      <c r="D1462">
        <v>110</v>
      </c>
      <c r="E1462">
        <v>182</v>
      </c>
      <c r="F1462">
        <v>226</v>
      </c>
      <c r="G1462">
        <v>38</v>
      </c>
      <c r="H1462">
        <v>81</v>
      </c>
      <c r="I1462">
        <v>23</v>
      </c>
      <c r="J1462">
        <v>44</v>
      </c>
      <c r="K1462">
        <v>188</v>
      </c>
      <c r="L1462">
        <v>262</v>
      </c>
      <c r="M1462">
        <v>284</v>
      </c>
      <c r="N1462">
        <v>296</v>
      </c>
      <c r="O1462">
        <v>292</v>
      </c>
      <c r="P1462">
        <v>553</v>
      </c>
      <c r="Q1462">
        <v>655</v>
      </c>
      <c r="R1462">
        <v>435</v>
      </c>
      <c r="S1462">
        <v>746</v>
      </c>
      <c r="T1462">
        <v>194</v>
      </c>
      <c r="U1462">
        <v>142</v>
      </c>
      <c r="V1462">
        <v>1062</v>
      </c>
      <c r="W1462">
        <v>640</v>
      </c>
      <c r="X1462">
        <v>224</v>
      </c>
      <c r="Y1462">
        <v>205</v>
      </c>
      <c r="Z1462">
        <v>101</v>
      </c>
      <c r="AA1462">
        <v>148</v>
      </c>
    </row>
    <row r="1463" spans="1:27">
      <c r="A1463" s="2">
        <v>43831</v>
      </c>
      <c r="B1463">
        <v>178</v>
      </c>
      <c r="C1463">
        <v>187</v>
      </c>
      <c r="D1463">
        <v>73</v>
      </c>
      <c r="E1463">
        <v>199</v>
      </c>
      <c r="F1463">
        <v>193</v>
      </c>
      <c r="G1463">
        <v>10</v>
      </c>
      <c r="H1463">
        <v>47</v>
      </c>
      <c r="I1463">
        <v>7</v>
      </c>
      <c r="J1463">
        <v>26</v>
      </c>
      <c r="K1463">
        <v>144</v>
      </c>
      <c r="L1463">
        <v>207</v>
      </c>
      <c r="M1463">
        <v>257</v>
      </c>
      <c r="N1463">
        <v>278</v>
      </c>
      <c r="O1463">
        <v>258</v>
      </c>
      <c r="P1463">
        <v>441</v>
      </c>
      <c r="Q1463">
        <v>623</v>
      </c>
      <c r="R1463">
        <v>460</v>
      </c>
      <c r="S1463">
        <v>599</v>
      </c>
      <c r="T1463">
        <v>161</v>
      </c>
      <c r="U1463">
        <v>100</v>
      </c>
      <c r="V1463">
        <v>880</v>
      </c>
      <c r="W1463">
        <v>508</v>
      </c>
      <c r="X1463">
        <v>228</v>
      </c>
      <c r="Y1463">
        <v>203</v>
      </c>
      <c r="Z1463">
        <v>72</v>
      </c>
      <c r="AA1463">
        <v>86</v>
      </c>
    </row>
    <row r="1464" spans="1:27">
      <c r="A1464" s="2">
        <v>43832</v>
      </c>
      <c r="B1464">
        <v>189</v>
      </c>
      <c r="C1464">
        <v>240</v>
      </c>
      <c r="D1464">
        <v>120</v>
      </c>
      <c r="E1464">
        <v>330</v>
      </c>
      <c r="F1464">
        <v>259</v>
      </c>
      <c r="G1464">
        <v>25</v>
      </c>
      <c r="H1464">
        <v>38</v>
      </c>
      <c r="I1464">
        <v>13</v>
      </c>
      <c r="J1464">
        <v>38</v>
      </c>
      <c r="K1464">
        <v>159</v>
      </c>
      <c r="L1464">
        <v>228</v>
      </c>
      <c r="M1464">
        <v>320</v>
      </c>
      <c r="N1464">
        <v>309</v>
      </c>
      <c r="O1464">
        <v>377</v>
      </c>
      <c r="P1464">
        <v>474</v>
      </c>
      <c r="Q1464">
        <v>640</v>
      </c>
      <c r="R1464">
        <v>586</v>
      </c>
      <c r="S1464">
        <v>703</v>
      </c>
      <c r="T1464">
        <v>158</v>
      </c>
      <c r="U1464">
        <v>135</v>
      </c>
      <c r="V1464">
        <v>1057</v>
      </c>
      <c r="W1464">
        <v>632</v>
      </c>
      <c r="X1464">
        <v>264</v>
      </c>
      <c r="Y1464">
        <v>237</v>
      </c>
      <c r="Z1464">
        <v>79</v>
      </c>
      <c r="AA1464">
        <v>104</v>
      </c>
    </row>
    <row r="1465" spans="1:27">
      <c r="A1465" s="2">
        <v>43833</v>
      </c>
      <c r="B1465">
        <v>188</v>
      </c>
      <c r="C1465">
        <v>163</v>
      </c>
      <c r="D1465">
        <v>89</v>
      </c>
      <c r="E1465">
        <v>345</v>
      </c>
      <c r="F1465">
        <v>206</v>
      </c>
      <c r="G1465">
        <v>28</v>
      </c>
      <c r="H1465">
        <v>71</v>
      </c>
      <c r="I1465">
        <v>26</v>
      </c>
      <c r="J1465">
        <v>49</v>
      </c>
      <c r="K1465">
        <v>166</v>
      </c>
      <c r="L1465">
        <v>277</v>
      </c>
      <c r="M1465">
        <v>277</v>
      </c>
      <c r="N1465">
        <v>302</v>
      </c>
      <c r="O1465">
        <v>236</v>
      </c>
      <c r="P1465">
        <v>472</v>
      </c>
      <c r="Q1465">
        <v>540</v>
      </c>
      <c r="R1465">
        <v>387</v>
      </c>
      <c r="S1465">
        <v>587</v>
      </c>
      <c r="T1465">
        <v>141</v>
      </c>
      <c r="U1465">
        <v>166</v>
      </c>
      <c r="V1465">
        <v>821</v>
      </c>
      <c r="W1465">
        <v>510</v>
      </c>
      <c r="X1465">
        <v>203</v>
      </c>
      <c r="Y1465">
        <v>152</v>
      </c>
      <c r="Z1465">
        <v>114</v>
      </c>
      <c r="AA1465">
        <v>66</v>
      </c>
    </row>
    <row r="1466" spans="1:27">
      <c r="A1466" s="2">
        <v>43834</v>
      </c>
      <c r="B1466">
        <v>148</v>
      </c>
      <c r="C1466">
        <v>137</v>
      </c>
      <c r="D1466">
        <v>106</v>
      </c>
      <c r="E1466">
        <v>258</v>
      </c>
      <c r="F1466">
        <v>237</v>
      </c>
      <c r="G1466">
        <v>31</v>
      </c>
      <c r="H1466">
        <v>49</v>
      </c>
      <c r="I1466">
        <v>5</v>
      </c>
      <c r="J1466">
        <v>41</v>
      </c>
      <c r="K1466">
        <v>139</v>
      </c>
      <c r="L1466">
        <v>162</v>
      </c>
      <c r="M1466">
        <v>274</v>
      </c>
      <c r="N1466">
        <v>215</v>
      </c>
      <c r="O1466">
        <v>233</v>
      </c>
      <c r="P1466">
        <v>430</v>
      </c>
      <c r="Q1466">
        <v>475</v>
      </c>
      <c r="R1466">
        <v>385</v>
      </c>
      <c r="S1466">
        <v>492</v>
      </c>
      <c r="T1466">
        <v>101</v>
      </c>
      <c r="U1466">
        <v>111</v>
      </c>
      <c r="V1466">
        <v>705</v>
      </c>
      <c r="W1466">
        <v>449</v>
      </c>
      <c r="X1466">
        <v>295</v>
      </c>
      <c r="Y1466">
        <v>169</v>
      </c>
      <c r="Z1466">
        <v>66</v>
      </c>
      <c r="AA1466">
        <v>112</v>
      </c>
    </row>
    <row r="1467" spans="1:27">
      <c r="A1467" s="2">
        <v>43835</v>
      </c>
      <c r="B1467">
        <v>226</v>
      </c>
      <c r="C1467">
        <v>242</v>
      </c>
      <c r="D1467">
        <v>121</v>
      </c>
      <c r="E1467">
        <v>256</v>
      </c>
      <c r="F1467">
        <v>328</v>
      </c>
      <c r="G1467">
        <v>34</v>
      </c>
      <c r="H1467">
        <v>66</v>
      </c>
      <c r="I1467">
        <v>13</v>
      </c>
      <c r="J1467">
        <v>46</v>
      </c>
      <c r="K1467">
        <v>185</v>
      </c>
      <c r="L1467">
        <v>242</v>
      </c>
      <c r="M1467">
        <v>322</v>
      </c>
      <c r="N1467">
        <v>285</v>
      </c>
      <c r="O1467">
        <v>406</v>
      </c>
      <c r="P1467">
        <v>621</v>
      </c>
      <c r="Q1467">
        <v>854</v>
      </c>
      <c r="R1467">
        <v>508</v>
      </c>
      <c r="S1467">
        <v>748</v>
      </c>
      <c r="T1467">
        <v>217</v>
      </c>
      <c r="U1467">
        <v>140</v>
      </c>
      <c r="V1467">
        <v>1132</v>
      </c>
      <c r="W1467">
        <v>602</v>
      </c>
      <c r="X1467">
        <v>169</v>
      </c>
      <c r="Y1467">
        <v>329</v>
      </c>
      <c r="Z1467">
        <v>87</v>
      </c>
      <c r="AA1467">
        <v>79</v>
      </c>
    </row>
    <row r="1468" spans="1:27">
      <c r="A1468" s="2">
        <v>43836</v>
      </c>
      <c r="B1468">
        <v>223</v>
      </c>
      <c r="C1468">
        <v>122</v>
      </c>
      <c r="D1468">
        <v>82</v>
      </c>
      <c r="E1468">
        <v>658</v>
      </c>
      <c r="F1468">
        <v>350</v>
      </c>
      <c r="G1468">
        <v>72</v>
      </c>
      <c r="H1468">
        <v>54</v>
      </c>
      <c r="I1468">
        <v>25</v>
      </c>
      <c r="J1468">
        <v>134</v>
      </c>
      <c r="K1468">
        <v>278</v>
      </c>
      <c r="L1468">
        <v>167</v>
      </c>
      <c r="M1468">
        <v>196</v>
      </c>
      <c r="N1468">
        <v>494</v>
      </c>
      <c r="O1468">
        <v>137</v>
      </c>
      <c r="P1468">
        <v>935</v>
      </c>
      <c r="Q1468">
        <v>526</v>
      </c>
      <c r="R1468">
        <v>251</v>
      </c>
      <c r="S1468">
        <v>662</v>
      </c>
      <c r="T1468">
        <v>116</v>
      </c>
      <c r="U1468">
        <v>258</v>
      </c>
      <c r="V1468">
        <v>792</v>
      </c>
      <c r="W1468">
        <v>414</v>
      </c>
      <c r="X1468">
        <v>155</v>
      </c>
      <c r="Y1468">
        <v>73</v>
      </c>
      <c r="Z1468">
        <v>221</v>
      </c>
      <c r="AA1468">
        <v>151</v>
      </c>
    </row>
    <row r="1469" spans="1:27">
      <c r="A1469" s="2">
        <v>43837</v>
      </c>
      <c r="B1469">
        <v>367</v>
      </c>
      <c r="C1469">
        <v>222</v>
      </c>
      <c r="D1469">
        <v>143</v>
      </c>
      <c r="E1469">
        <v>661</v>
      </c>
      <c r="F1469">
        <v>452</v>
      </c>
      <c r="G1469">
        <v>74</v>
      </c>
      <c r="H1469">
        <v>71</v>
      </c>
      <c r="I1469">
        <v>27</v>
      </c>
      <c r="J1469">
        <v>148</v>
      </c>
      <c r="K1469">
        <v>338</v>
      </c>
      <c r="L1469">
        <v>291</v>
      </c>
      <c r="M1469">
        <v>298</v>
      </c>
      <c r="N1469">
        <v>634</v>
      </c>
      <c r="O1469">
        <v>249</v>
      </c>
      <c r="P1469">
        <v>1148</v>
      </c>
      <c r="Q1469">
        <v>726</v>
      </c>
      <c r="R1469">
        <v>316</v>
      </c>
      <c r="S1469">
        <v>902</v>
      </c>
      <c r="T1469">
        <v>207</v>
      </c>
      <c r="U1469">
        <v>293</v>
      </c>
      <c r="V1469">
        <v>1017</v>
      </c>
      <c r="W1469">
        <v>570</v>
      </c>
      <c r="X1469">
        <v>132</v>
      </c>
      <c r="Y1469">
        <v>138</v>
      </c>
      <c r="Z1469">
        <v>236</v>
      </c>
      <c r="AA1469">
        <v>152</v>
      </c>
    </row>
    <row r="1470" spans="1:27">
      <c r="A1470" s="2">
        <v>43838</v>
      </c>
      <c r="B1470">
        <v>403</v>
      </c>
      <c r="C1470">
        <v>231</v>
      </c>
      <c r="D1470">
        <v>109</v>
      </c>
      <c r="E1470">
        <v>670</v>
      </c>
      <c r="F1470">
        <v>498</v>
      </c>
      <c r="G1470">
        <v>80</v>
      </c>
      <c r="H1470">
        <v>93</v>
      </c>
      <c r="I1470">
        <v>51</v>
      </c>
      <c r="J1470">
        <v>168</v>
      </c>
      <c r="K1470">
        <v>406</v>
      </c>
      <c r="L1470">
        <v>310</v>
      </c>
      <c r="M1470">
        <v>374</v>
      </c>
      <c r="N1470">
        <v>667</v>
      </c>
      <c r="O1470">
        <v>316</v>
      </c>
      <c r="P1470">
        <v>1220</v>
      </c>
      <c r="Q1470">
        <v>878</v>
      </c>
      <c r="R1470">
        <v>413</v>
      </c>
      <c r="S1470">
        <v>1095</v>
      </c>
      <c r="T1470">
        <v>224</v>
      </c>
      <c r="U1470">
        <v>291</v>
      </c>
      <c r="V1470">
        <v>1348</v>
      </c>
      <c r="W1470">
        <v>620</v>
      </c>
      <c r="X1470">
        <v>226</v>
      </c>
      <c r="Y1470">
        <v>222</v>
      </c>
      <c r="Z1470">
        <v>263</v>
      </c>
      <c r="AA1470">
        <v>172</v>
      </c>
    </row>
    <row r="1471" spans="1:27">
      <c r="A1471" s="2">
        <v>43839</v>
      </c>
      <c r="B1471">
        <v>415</v>
      </c>
      <c r="C1471">
        <v>305</v>
      </c>
      <c r="D1471">
        <v>143</v>
      </c>
      <c r="E1471">
        <v>675</v>
      </c>
      <c r="F1471">
        <v>531</v>
      </c>
      <c r="G1471">
        <v>89</v>
      </c>
      <c r="H1471">
        <v>81</v>
      </c>
      <c r="I1471">
        <v>40</v>
      </c>
      <c r="J1471">
        <v>171</v>
      </c>
      <c r="K1471">
        <v>408</v>
      </c>
      <c r="L1471">
        <v>303</v>
      </c>
      <c r="M1471">
        <v>418</v>
      </c>
      <c r="N1471">
        <v>750</v>
      </c>
      <c r="O1471">
        <v>334</v>
      </c>
      <c r="P1471">
        <v>1396</v>
      </c>
      <c r="Q1471">
        <v>849</v>
      </c>
      <c r="R1471">
        <v>442</v>
      </c>
      <c r="S1471">
        <v>1199</v>
      </c>
      <c r="T1471">
        <v>247</v>
      </c>
      <c r="U1471">
        <v>364</v>
      </c>
      <c r="V1471">
        <v>1514</v>
      </c>
      <c r="W1471">
        <v>729</v>
      </c>
      <c r="X1471">
        <v>183</v>
      </c>
      <c r="Y1471">
        <v>164</v>
      </c>
      <c r="Z1471">
        <v>295</v>
      </c>
      <c r="AA1471">
        <v>187</v>
      </c>
    </row>
    <row r="1472" spans="1:27">
      <c r="A1472" s="2">
        <v>43840</v>
      </c>
      <c r="B1472">
        <v>230</v>
      </c>
      <c r="C1472">
        <v>305</v>
      </c>
      <c r="D1472">
        <v>117</v>
      </c>
      <c r="E1472">
        <v>561</v>
      </c>
      <c r="F1472">
        <v>456</v>
      </c>
      <c r="G1472">
        <v>75</v>
      </c>
      <c r="H1472">
        <v>72</v>
      </c>
      <c r="I1472">
        <v>34</v>
      </c>
      <c r="J1472">
        <v>143</v>
      </c>
      <c r="K1472">
        <v>361</v>
      </c>
      <c r="L1472">
        <v>232</v>
      </c>
      <c r="M1472">
        <v>342</v>
      </c>
      <c r="N1472">
        <v>623</v>
      </c>
      <c r="O1472">
        <v>291</v>
      </c>
      <c r="P1472">
        <v>1166</v>
      </c>
      <c r="Q1472">
        <v>679</v>
      </c>
      <c r="R1472">
        <v>432</v>
      </c>
      <c r="S1472">
        <v>1036</v>
      </c>
      <c r="T1472">
        <v>207</v>
      </c>
      <c r="U1472">
        <v>293</v>
      </c>
      <c r="V1472">
        <v>1270</v>
      </c>
      <c r="W1472">
        <v>646</v>
      </c>
      <c r="X1472">
        <v>175</v>
      </c>
      <c r="Y1472">
        <v>124</v>
      </c>
      <c r="Z1472">
        <v>262</v>
      </c>
      <c r="AA1472">
        <v>171</v>
      </c>
    </row>
    <row r="1473" spans="1:27">
      <c r="A1473" s="2">
        <v>43841</v>
      </c>
      <c r="B1473">
        <v>225</v>
      </c>
      <c r="C1473">
        <v>306</v>
      </c>
      <c r="D1473">
        <v>120</v>
      </c>
      <c r="E1473">
        <v>325</v>
      </c>
      <c r="F1473">
        <v>311</v>
      </c>
      <c r="G1473">
        <v>34</v>
      </c>
      <c r="H1473">
        <v>74</v>
      </c>
      <c r="I1473">
        <v>50</v>
      </c>
      <c r="J1473">
        <v>58</v>
      </c>
      <c r="K1473">
        <v>252</v>
      </c>
      <c r="L1473">
        <v>352</v>
      </c>
      <c r="M1473">
        <v>421</v>
      </c>
      <c r="N1473">
        <v>377</v>
      </c>
      <c r="O1473">
        <v>611</v>
      </c>
      <c r="P1473">
        <v>704</v>
      </c>
      <c r="Q1473">
        <v>963</v>
      </c>
      <c r="R1473">
        <v>528</v>
      </c>
      <c r="S1473">
        <v>966</v>
      </c>
      <c r="T1473">
        <v>207</v>
      </c>
      <c r="U1473">
        <v>173</v>
      </c>
      <c r="V1473">
        <v>1448</v>
      </c>
      <c r="W1473">
        <v>702</v>
      </c>
      <c r="X1473">
        <v>229</v>
      </c>
      <c r="Y1473">
        <v>337</v>
      </c>
      <c r="Z1473">
        <v>124</v>
      </c>
      <c r="AA1473">
        <v>83</v>
      </c>
    </row>
    <row r="1474" spans="1:27">
      <c r="A1474" s="2">
        <v>43842</v>
      </c>
      <c r="B1474">
        <v>299</v>
      </c>
      <c r="C1474">
        <v>385</v>
      </c>
      <c r="D1474">
        <v>128</v>
      </c>
      <c r="E1474">
        <v>279</v>
      </c>
      <c r="F1474">
        <v>389</v>
      </c>
      <c r="G1474">
        <v>30</v>
      </c>
      <c r="H1474">
        <v>72</v>
      </c>
      <c r="I1474">
        <v>25</v>
      </c>
      <c r="J1474">
        <v>60</v>
      </c>
      <c r="K1474">
        <v>269</v>
      </c>
      <c r="L1474">
        <v>369</v>
      </c>
      <c r="M1474">
        <v>410</v>
      </c>
      <c r="N1474">
        <v>451</v>
      </c>
      <c r="O1474">
        <v>561</v>
      </c>
      <c r="P1474">
        <v>856</v>
      </c>
      <c r="Q1474">
        <v>1119</v>
      </c>
      <c r="R1474">
        <v>609</v>
      </c>
      <c r="S1474">
        <v>1115</v>
      </c>
      <c r="T1474">
        <v>265</v>
      </c>
      <c r="U1474">
        <v>181</v>
      </c>
      <c r="V1474">
        <v>1695</v>
      </c>
      <c r="W1474">
        <v>835</v>
      </c>
      <c r="X1474">
        <v>311</v>
      </c>
      <c r="Y1474">
        <v>390</v>
      </c>
      <c r="Z1474">
        <v>108</v>
      </c>
      <c r="AA1474">
        <v>95</v>
      </c>
    </row>
    <row r="1475" spans="1:27">
      <c r="A1475" s="2">
        <v>43843</v>
      </c>
      <c r="B1475">
        <v>505</v>
      </c>
      <c r="C1475">
        <v>315</v>
      </c>
      <c r="D1475">
        <v>142</v>
      </c>
      <c r="E1475">
        <v>821</v>
      </c>
      <c r="F1475">
        <v>709</v>
      </c>
      <c r="G1475">
        <v>95</v>
      </c>
      <c r="H1475">
        <v>84</v>
      </c>
      <c r="I1475">
        <v>50</v>
      </c>
      <c r="J1475">
        <v>204</v>
      </c>
      <c r="K1475">
        <v>525</v>
      </c>
      <c r="L1475">
        <v>387</v>
      </c>
      <c r="M1475">
        <v>378</v>
      </c>
      <c r="N1475">
        <v>1057</v>
      </c>
      <c r="O1475">
        <v>372</v>
      </c>
      <c r="P1475">
        <v>1783</v>
      </c>
      <c r="Q1475">
        <v>1032</v>
      </c>
      <c r="R1475">
        <v>412</v>
      </c>
      <c r="S1475">
        <v>1355</v>
      </c>
      <c r="T1475">
        <v>227</v>
      </c>
      <c r="U1475">
        <v>415</v>
      </c>
      <c r="V1475">
        <v>1522</v>
      </c>
      <c r="W1475">
        <v>669</v>
      </c>
      <c r="X1475">
        <v>268</v>
      </c>
      <c r="Y1475">
        <v>167</v>
      </c>
      <c r="Z1475">
        <v>347</v>
      </c>
      <c r="AA1475">
        <v>120</v>
      </c>
    </row>
    <row r="1476" spans="1:27">
      <c r="A1476" s="2">
        <v>43844</v>
      </c>
      <c r="B1476">
        <v>498</v>
      </c>
      <c r="C1476">
        <v>309</v>
      </c>
      <c r="D1476">
        <v>149</v>
      </c>
      <c r="E1476">
        <v>822</v>
      </c>
      <c r="F1476">
        <v>685</v>
      </c>
      <c r="G1476">
        <v>112</v>
      </c>
      <c r="H1476">
        <v>90</v>
      </c>
      <c r="I1476">
        <v>48</v>
      </c>
      <c r="J1476">
        <v>208</v>
      </c>
      <c r="K1476">
        <v>498</v>
      </c>
      <c r="L1476">
        <v>344</v>
      </c>
      <c r="M1476">
        <v>384</v>
      </c>
      <c r="N1476">
        <v>1000</v>
      </c>
      <c r="O1476">
        <v>327</v>
      </c>
      <c r="P1476">
        <v>1731</v>
      </c>
      <c r="Q1476">
        <v>1008</v>
      </c>
      <c r="R1476">
        <v>273</v>
      </c>
      <c r="S1476">
        <v>1298</v>
      </c>
      <c r="T1476">
        <v>209</v>
      </c>
      <c r="U1476">
        <v>415</v>
      </c>
      <c r="V1476">
        <v>1584</v>
      </c>
      <c r="W1476">
        <v>652</v>
      </c>
      <c r="X1476">
        <v>316</v>
      </c>
      <c r="Y1476">
        <v>171</v>
      </c>
      <c r="Z1476">
        <v>321</v>
      </c>
      <c r="AA1476">
        <v>195</v>
      </c>
    </row>
    <row r="1477" spans="1:27">
      <c r="A1477" s="2">
        <v>43845</v>
      </c>
      <c r="B1477">
        <v>411</v>
      </c>
      <c r="C1477">
        <v>346</v>
      </c>
      <c r="D1477">
        <v>145</v>
      </c>
      <c r="E1477">
        <v>803</v>
      </c>
      <c r="F1477">
        <v>684</v>
      </c>
      <c r="G1477">
        <v>88</v>
      </c>
      <c r="H1477">
        <v>104</v>
      </c>
      <c r="I1477">
        <v>42</v>
      </c>
      <c r="J1477">
        <v>210</v>
      </c>
      <c r="K1477">
        <v>577</v>
      </c>
      <c r="L1477">
        <v>369</v>
      </c>
      <c r="M1477">
        <v>432</v>
      </c>
      <c r="N1477">
        <v>975</v>
      </c>
      <c r="O1477">
        <v>361</v>
      </c>
      <c r="P1477">
        <v>1814</v>
      </c>
      <c r="Q1477">
        <v>1099</v>
      </c>
      <c r="R1477">
        <v>339</v>
      </c>
      <c r="S1477">
        <v>1384</v>
      </c>
      <c r="T1477">
        <v>208</v>
      </c>
      <c r="U1477">
        <v>445</v>
      </c>
      <c r="V1477">
        <v>1632</v>
      </c>
      <c r="W1477">
        <v>696</v>
      </c>
      <c r="X1477">
        <v>237</v>
      </c>
      <c r="Y1477">
        <v>187</v>
      </c>
      <c r="Z1477">
        <v>380</v>
      </c>
      <c r="AA1477">
        <v>174</v>
      </c>
    </row>
    <row r="1478" spans="1:27">
      <c r="A1478" s="2">
        <v>43846</v>
      </c>
      <c r="B1478">
        <v>528</v>
      </c>
      <c r="C1478">
        <v>377</v>
      </c>
      <c r="D1478">
        <v>149</v>
      </c>
      <c r="E1478">
        <v>841</v>
      </c>
      <c r="F1478">
        <v>689</v>
      </c>
      <c r="G1478">
        <v>100</v>
      </c>
      <c r="H1478">
        <v>79</v>
      </c>
      <c r="I1478">
        <v>53</v>
      </c>
      <c r="J1478">
        <v>228</v>
      </c>
      <c r="K1478">
        <v>538</v>
      </c>
      <c r="L1478">
        <v>409</v>
      </c>
      <c r="M1478">
        <v>439</v>
      </c>
      <c r="N1478">
        <v>991</v>
      </c>
      <c r="O1478">
        <v>382</v>
      </c>
      <c r="P1478">
        <v>1734</v>
      </c>
      <c r="Q1478">
        <v>1069</v>
      </c>
      <c r="R1478">
        <v>378</v>
      </c>
      <c r="S1478">
        <v>1459</v>
      </c>
      <c r="T1478">
        <v>272</v>
      </c>
      <c r="U1478">
        <v>452</v>
      </c>
      <c r="V1478">
        <v>1805</v>
      </c>
      <c r="W1478">
        <v>708</v>
      </c>
      <c r="X1478">
        <v>205</v>
      </c>
      <c r="Y1478">
        <v>180</v>
      </c>
      <c r="Z1478">
        <v>346</v>
      </c>
      <c r="AA1478">
        <v>184</v>
      </c>
    </row>
    <row r="1479" spans="1:27">
      <c r="A1479" s="2">
        <v>43847</v>
      </c>
      <c r="B1479">
        <v>492</v>
      </c>
      <c r="C1479">
        <v>373</v>
      </c>
      <c r="D1479">
        <v>130</v>
      </c>
      <c r="E1479">
        <v>738</v>
      </c>
      <c r="F1479">
        <v>607</v>
      </c>
      <c r="G1479">
        <v>87</v>
      </c>
      <c r="H1479">
        <v>76</v>
      </c>
      <c r="I1479">
        <v>58</v>
      </c>
      <c r="J1479">
        <v>204</v>
      </c>
      <c r="K1479">
        <v>509</v>
      </c>
      <c r="L1479">
        <v>345</v>
      </c>
      <c r="M1479">
        <v>447</v>
      </c>
      <c r="N1479">
        <v>859</v>
      </c>
      <c r="O1479">
        <v>330</v>
      </c>
      <c r="P1479">
        <v>1474</v>
      </c>
      <c r="Q1479">
        <v>927</v>
      </c>
      <c r="R1479">
        <v>362</v>
      </c>
      <c r="S1479">
        <v>1324</v>
      </c>
      <c r="T1479">
        <v>231</v>
      </c>
      <c r="U1479">
        <v>396</v>
      </c>
      <c r="V1479">
        <v>1568</v>
      </c>
      <c r="W1479">
        <v>750</v>
      </c>
      <c r="X1479">
        <v>174</v>
      </c>
      <c r="Y1479">
        <v>167</v>
      </c>
      <c r="Z1479">
        <v>345</v>
      </c>
      <c r="AA1479">
        <v>200</v>
      </c>
    </row>
    <row r="1480" spans="1:27">
      <c r="A1480" s="2">
        <v>43848</v>
      </c>
      <c r="B1480">
        <v>291</v>
      </c>
      <c r="C1480">
        <v>327</v>
      </c>
      <c r="D1480">
        <v>154</v>
      </c>
      <c r="E1480">
        <v>318</v>
      </c>
      <c r="F1480">
        <v>400</v>
      </c>
      <c r="G1480">
        <v>41</v>
      </c>
      <c r="H1480">
        <v>67</v>
      </c>
      <c r="I1480">
        <v>72</v>
      </c>
      <c r="J1480">
        <v>80</v>
      </c>
      <c r="K1480">
        <v>308</v>
      </c>
      <c r="L1480">
        <v>420</v>
      </c>
      <c r="M1480">
        <v>471</v>
      </c>
      <c r="N1480">
        <v>377</v>
      </c>
      <c r="O1480">
        <v>584</v>
      </c>
      <c r="P1480">
        <v>781</v>
      </c>
      <c r="Q1480">
        <v>1059</v>
      </c>
      <c r="R1480">
        <v>476</v>
      </c>
      <c r="S1480">
        <v>960</v>
      </c>
      <c r="T1480">
        <v>321</v>
      </c>
      <c r="U1480">
        <v>193</v>
      </c>
      <c r="V1480">
        <v>1588</v>
      </c>
      <c r="W1480">
        <v>722</v>
      </c>
      <c r="X1480">
        <v>204</v>
      </c>
      <c r="Y1480">
        <v>403</v>
      </c>
      <c r="Z1480">
        <v>146</v>
      </c>
      <c r="AA1480">
        <v>115</v>
      </c>
    </row>
    <row r="1481" spans="1:27">
      <c r="A1481" s="2">
        <v>43849</v>
      </c>
      <c r="B1481">
        <v>318</v>
      </c>
      <c r="C1481">
        <v>330</v>
      </c>
      <c r="D1481">
        <v>126</v>
      </c>
      <c r="E1481">
        <v>321</v>
      </c>
      <c r="F1481">
        <v>441</v>
      </c>
      <c r="G1481">
        <v>29</v>
      </c>
      <c r="H1481">
        <v>75</v>
      </c>
      <c r="I1481">
        <v>22</v>
      </c>
      <c r="J1481">
        <v>64</v>
      </c>
      <c r="K1481">
        <v>259</v>
      </c>
      <c r="L1481">
        <v>432</v>
      </c>
      <c r="M1481">
        <v>372</v>
      </c>
      <c r="N1481">
        <v>414</v>
      </c>
      <c r="O1481">
        <v>662</v>
      </c>
      <c r="P1481">
        <v>885</v>
      </c>
      <c r="Q1481">
        <v>1267</v>
      </c>
      <c r="R1481">
        <v>605</v>
      </c>
      <c r="S1481">
        <v>1090</v>
      </c>
      <c r="T1481">
        <v>295</v>
      </c>
      <c r="U1481">
        <v>171</v>
      </c>
      <c r="V1481">
        <v>1637</v>
      </c>
      <c r="W1481">
        <v>723</v>
      </c>
      <c r="X1481">
        <v>196</v>
      </c>
      <c r="Y1481">
        <v>298</v>
      </c>
      <c r="Z1481">
        <v>123</v>
      </c>
      <c r="AA1481">
        <v>73</v>
      </c>
    </row>
    <row r="1482" spans="1:27">
      <c r="A1482" s="2">
        <v>43850</v>
      </c>
      <c r="B1482">
        <v>534</v>
      </c>
      <c r="C1482">
        <v>353</v>
      </c>
      <c r="D1482">
        <v>145</v>
      </c>
      <c r="E1482">
        <v>880</v>
      </c>
      <c r="F1482">
        <v>732</v>
      </c>
      <c r="G1482">
        <v>93</v>
      </c>
      <c r="H1482">
        <v>81</v>
      </c>
      <c r="I1482">
        <v>62</v>
      </c>
      <c r="J1482">
        <v>204</v>
      </c>
      <c r="K1482">
        <v>519</v>
      </c>
      <c r="L1482">
        <v>415</v>
      </c>
      <c r="M1482">
        <v>412</v>
      </c>
      <c r="N1482">
        <v>1083</v>
      </c>
      <c r="O1482">
        <v>399</v>
      </c>
      <c r="P1482">
        <v>1971</v>
      </c>
      <c r="Q1482">
        <v>1116</v>
      </c>
      <c r="R1482">
        <v>323</v>
      </c>
      <c r="S1482">
        <v>1490</v>
      </c>
      <c r="T1482">
        <v>258</v>
      </c>
      <c r="U1482">
        <v>464</v>
      </c>
      <c r="V1482">
        <v>1759</v>
      </c>
      <c r="W1482">
        <v>716</v>
      </c>
      <c r="X1482">
        <v>184</v>
      </c>
      <c r="Y1482">
        <v>151</v>
      </c>
      <c r="Z1482">
        <v>363</v>
      </c>
      <c r="AA1482">
        <v>160</v>
      </c>
    </row>
    <row r="1483" spans="1:27">
      <c r="A1483" s="2">
        <v>43851</v>
      </c>
      <c r="B1483">
        <v>571</v>
      </c>
      <c r="C1483">
        <v>356</v>
      </c>
      <c r="D1483">
        <v>186</v>
      </c>
      <c r="E1483">
        <v>915</v>
      </c>
      <c r="F1483">
        <v>752</v>
      </c>
      <c r="G1483">
        <v>93</v>
      </c>
      <c r="H1483">
        <v>100</v>
      </c>
      <c r="I1483">
        <v>57</v>
      </c>
      <c r="J1483">
        <v>233</v>
      </c>
      <c r="K1483">
        <v>567</v>
      </c>
      <c r="L1483">
        <v>485</v>
      </c>
      <c r="M1483">
        <v>576</v>
      </c>
      <c r="N1483">
        <v>1142</v>
      </c>
      <c r="O1483">
        <v>451</v>
      </c>
      <c r="P1483">
        <v>1881</v>
      </c>
      <c r="Q1483">
        <v>1194</v>
      </c>
      <c r="R1483">
        <v>312</v>
      </c>
      <c r="S1483">
        <v>1691</v>
      </c>
      <c r="T1483">
        <v>268</v>
      </c>
      <c r="U1483">
        <v>475</v>
      </c>
      <c r="V1483">
        <v>1920</v>
      </c>
      <c r="W1483">
        <v>770</v>
      </c>
      <c r="X1483">
        <v>167</v>
      </c>
      <c r="Y1483">
        <v>194</v>
      </c>
      <c r="Z1483">
        <v>366</v>
      </c>
      <c r="AA1483">
        <v>193</v>
      </c>
    </row>
    <row r="1484" spans="1:27">
      <c r="A1484" s="2">
        <v>43852</v>
      </c>
      <c r="B1484">
        <v>586</v>
      </c>
      <c r="C1484">
        <v>341</v>
      </c>
      <c r="D1484">
        <v>131</v>
      </c>
      <c r="E1484">
        <v>911</v>
      </c>
      <c r="F1484">
        <v>730</v>
      </c>
      <c r="G1484">
        <v>104</v>
      </c>
      <c r="H1484">
        <v>111</v>
      </c>
      <c r="I1484">
        <v>61</v>
      </c>
      <c r="J1484">
        <v>223</v>
      </c>
      <c r="K1484">
        <v>538</v>
      </c>
      <c r="L1484">
        <v>446</v>
      </c>
      <c r="M1484">
        <v>484</v>
      </c>
      <c r="N1484">
        <v>1055</v>
      </c>
      <c r="O1484">
        <v>462</v>
      </c>
      <c r="P1484">
        <v>1878</v>
      </c>
      <c r="Q1484">
        <v>1094</v>
      </c>
      <c r="R1484">
        <v>428</v>
      </c>
      <c r="S1484">
        <v>1430</v>
      </c>
      <c r="T1484">
        <v>291</v>
      </c>
      <c r="U1484">
        <v>453</v>
      </c>
      <c r="V1484">
        <v>1630</v>
      </c>
      <c r="W1484">
        <v>780</v>
      </c>
      <c r="X1484">
        <v>156</v>
      </c>
      <c r="Y1484">
        <v>191</v>
      </c>
      <c r="Z1484">
        <v>370</v>
      </c>
      <c r="AA1484">
        <v>193</v>
      </c>
    </row>
    <row r="1485" spans="1:27">
      <c r="A1485" s="2">
        <v>43853</v>
      </c>
      <c r="B1485">
        <v>451</v>
      </c>
      <c r="C1485">
        <v>355</v>
      </c>
      <c r="D1485">
        <v>130</v>
      </c>
      <c r="E1485">
        <v>866</v>
      </c>
      <c r="F1485">
        <v>731</v>
      </c>
      <c r="G1485">
        <v>113</v>
      </c>
      <c r="H1485">
        <v>108</v>
      </c>
      <c r="I1485">
        <v>58</v>
      </c>
      <c r="J1485">
        <v>211</v>
      </c>
      <c r="K1485">
        <v>501</v>
      </c>
      <c r="L1485">
        <v>359</v>
      </c>
      <c r="M1485">
        <v>464</v>
      </c>
      <c r="N1485">
        <v>1030</v>
      </c>
      <c r="O1485">
        <v>415</v>
      </c>
      <c r="P1485">
        <v>1744</v>
      </c>
      <c r="Q1485">
        <v>1044</v>
      </c>
      <c r="R1485">
        <v>367</v>
      </c>
      <c r="S1485">
        <v>1567</v>
      </c>
      <c r="T1485">
        <v>286</v>
      </c>
      <c r="U1485">
        <v>431</v>
      </c>
      <c r="V1485">
        <v>1856</v>
      </c>
      <c r="W1485">
        <v>829</v>
      </c>
      <c r="X1485">
        <v>148</v>
      </c>
      <c r="Y1485">
        <v>147</v>
      </c>
      <c r="Z1485">
        <v>387</v>
      </c>
      <c r="AA1485">
        <v>144</v>
      </c>
    </row>
    <row r="1486" spans="1:27">
      <c r="A1486" s="2">
        <v>43854</v>
      </c>
      <c r="B1486">
        <v>388</v>
      </c>
      <c r="C1486">
        <v>266</v>
      </c>
      <c r="D1486">
        <v>108</v>
      </c>
      <c r="E1486">
        <v>620</v>
      </c>
      <c r="F1486">
        <v>530</v>
      </c>
      <c r="G1486">
        <v>88</v>
      </c>
      <c r="H1486">
        <v>94</v>
      </c>
      <c r="I1486">
        <v>39</v>
      </c>
      <c r="J1486">
        <v>150</v>
      </c>
      <c r="K1486">
        <v>359</v>
      </c>
      <c r="L1486">
        <v>242</v>
      </c>
      <c r="M1486">
        <v>333</v>
      </c>
      <c r="N1486">
        <v>674</v>
      </c>
      <c r="O1486">
        <v>338</v>
      </c>
      <c r="P1486">
        <v>1258</v>
      </c>
      <c r="Q1486">
        <v>777</v>
      </c>
      <c r="R1486">
        <v>295</v>
      </c>
      <c r="S1486">
        <v>1052</v>
      </c>
      <c r="T1486">
        <v>173</v>
      </c>
      <c r="U1486">
        <v>349</v>
      </c>
      <c r="V1486">
        <v>1243</v>
      </c>
      <c r="W1486">
        <v>666</v>
      </c>
      <c r="X1486">
        <v>114</v>
      </c>
      <c r="Y1486">
        <v>86</v>
      </c>
      <c r="Z1486">
        <v>307</v>
      </c>
      <c r="AA1486">
        <v>167</v>
      </c>
    </row>
    <row r="1487" spans="1:27">
      <c r="A1487" s="2">
        <v>43855</v>
      </c>
      <c r="B1487">
        <v>86</v>
      </c>
      <c r="C1487">
        <v>254</v>
      </c>
      <c r="D1487">
        <v>177</v>
      </c>
      <c r="E1487">
        <v>286</v>
      </c>
      <c r="F1487">
        <v>362</v>
      </c>
      <c r="G1487">
        <v>54</v>
      </c>
      <c r="H1487">
        <v>60</v>
      </c>
      <c r="I1487">
        <v>23</v>
      </c>
      <c r="J1487">
        <v>82</v>
      </c>
      <c r="K1487">
        <v>228</v>
      </c>
      <c r="L1487">
        <v>356</v>
      </c>
      <c r="M1487">
        <v>382</v>
      </c>
      <c r="N1487">
        <v>337</v>
      </c>
      <c r="O1487">
        <v>551</v>
      </c>
      <c r="P1487">
        <v>671</v>
      </c>
      <c r="Q1487">
        <v>864</v>
      </c>
      <c r="R1487">
        <v>423</v>
      </c>
      <c r="S1487">
        <v>931</v>
      </c>
      <c r="T1487">
        <v>238</v>
      </c>
      <c r="U1487">
        <v>189</v>
      </c>
      <c r="V1487">
        <v>1391</v>
      </c>
      <c r="W1487">
        <v>807</v>
      </c>
      <c r="X1487">
        <v>236</v>
      </c>
      <c r="Y1487">
        <v>293</v>
      </c>
      <c r="Z1487">
        <v>138</v>
      </c>
      <c r="AA1487">
        <v>115</v>
      </c>
    </row>
    <row r="1488" spans="1:27">
      <c r="A1488" s="2">
        <v>43856</v>
      </c>
      <c r="B1488">
        <v>245</v>
      </c>
      <c r="C1488">
        <v>287</v>
      </c>
      <c r="D1488">
        <v>148</v>
      </c>
      <c r="E1488">
        <v>233</v>
      </c>
      <c r="F1488">
        <v>364</v>
      </c>
      <c r="G1488">
        <v>38</v>
      </c>
      <c r="H1488">
        <v>75</v>
      </c>
      <c r="I1488">
        <v>23</v>
      </c>
      <c r="J1488">
        <v>54</v>
      </c>
      <c r="K1488">
        <v>215</v>
      </c>
      <c r="L1488">
        <v>292</v>
      </c>
      <c r="M1488">
        <v>354</v>
      </c>
      <c r="N1488">
        <v>368</v>
      </c>
      <c r="O1488">
        <v>514</v>
      </c>
      <c r="P1488">
        <v>669</v>
      </c>
      <c r="Q1488">
        <v>1022</v>
      </c>
      <c r="R1488">
        <v>417</v>
      </c>
      <c r="S1488">
        <v>901</v>
      </c>
      <c r="T1488">
        <v>263</v>
      </c>
      <c r="U1488">
        <v>181</v>
      </c>
      <c r="V1488">
        <v>1320</v>
      </c>
      <c r="W1488">
        <v>849</v>
      </c>
      <c r="X1488">
        <v>177</v>
      </c>
      <c r="Y1488">
        <v>329</v>
      </c>
      <c r="Z1488">
        <v>111</v>
      </c>
      <c r="AA1488">
        <v>101</v>
      </c>
    </row>
    <row r="1489" spans="1:27">
      <c r="A1489" s="2">
        <v>43857</v>
      </c>
      <c r="B1489">
        <v>251</v>
      </c>
      <c r="C1489">
        <v>408</v>
      </c>
      <c r="D1489">
        <v>87</v>
      </c>
      <c r="E1489">
        <v>236</v>
      </c>
      <c r="F1489">
        <v>390</v>
      </c>
      <c r="G1489">
        <v>31</v>
      </c>
      <c r="H1489">
        <v>48</v>
      </c>
      <c r="I1489">
        <v>22</v>
      </c>
      <c r="J1489">
        <v>68</v>
      </c>
      <c r="K1489">
        <v>252</v>
      </c>
      <c r="L1489">
        <v>266</v>
      </c>
      <c r="M1489">
        <v>365</v>
      </c>
      <c r="N1489">
        <v>359</v>
      </c>
      <c r="O1489">
        <v>483</v>
      </c>
      <c r="P1489">
        <v>757</v>
      </c>
      <c r="Q1489">
        <v>913</v>
      </c>
      <c r="R1489">
        <v>591</v>
      </c>
      <c r="S1489">
        <v>1098</v>
      </c>
      <c r="T1489">
        <v>261</v>
      </c>
      <c r="U1489">
        <v>141</v>
      </c>
      <c r="V1489">
        <v>1589</v>
      </c>
      <c r="W1489">
        <v>1053</v>
      </c>
      <c r="X1489">
        <v>220</v>
      </c>
      <c r="Y1489">
        <v>233</v>
      </c>
      <c r="Z1489">
        <v>132</v>
      </c>
      <c r="AA1489">
        <v>90</v>
      </c>
    </row>
    <row r="1490" spans="1:27">
      <c r="A1490" s="2">
        <v>43858</v>
      </c>
      <c r="B1490">
        <v>489</v>
      </c>
      <c r="C1490">
        <v>307</v>
      </c>
      <c r="D1490">
        <v>129</v>
      </c>
      <c r="E1490">
        <v>868</v>
      </c>
      <c r="F1490">
        <v>713</v>
      </c>
      <c r="G1490">
        <v>107</v>
      </c>
      <c r="H1490">
        <v>85</v>
      </c>
      <c r="I1490">
        <v>55</v>
      </c>
      <c r="J1490">
        <v>222</v>
      </c>
      <c r="K1490">
        <v>505</v>
      </c>
      <c r="L1490">
        <v>353</v>
      </c>
      <c r="M1490">
        <v>416</v>
      </c>
      <c r="N1490">
        <v>1093</v>
      </c>
      <c r="O1490">
        <v>391</v>
      </c>
      <c r="P1490">
        <v>1835</v>
      </c>
      <c r="Q1490">
        <v>1050</v>
      </c>
      <c r="R1490">
        <v>363</v>
      </c>
      <c r="S1490">
        <v>1497</v>
      </c>
      <c r="T1490">
        <v>270</v>
      </c>
      <c r="U1490">
        <v>442</v>
      </c>
      <c r="V1490">
        <v>1764</v>
      </c>
      <c r="W1490">
        <v>709</v>
      </c>
      <c r="X1490">
        <v>104</v>
      </c>
      <c r="Y1490">
        <v>145</v>
      </c>
      <c r="Z1490">
        <v>368</v>
      </c>
      <c r="AA1490">
        <v>184</v>
      </c>
    </row>
    <row r="1491" spans="1:27">
      <c r="A1491" s="2">
        <v>43859</v>
      </c>
      <c r="B1491">
        <v>500</v>
      </c>
      <c r="C1491">
        <v>358</v>
      </c>
      <c r="D1491">
        <v>179</v>
      </c>
      <c r="E1491">
        <v>904</v>
      </c>
      <c r="F1491">
        <v>733</v>
      </c>
      <c r="G1491">
        <v>116</v>
      </c>
      <c r="H1491">
        <v>108</v>
      </c>
      <c r="I1491">
        <v>52</v>
      </c>
      <c r="J1491">
        <v>248</v>
      </c>
      <c r="K1491">
        <v>542</v>
      </c>
      <c r="L1491">
        <v>435</v>
      </c>
      <c r="M1491">
        <v>478</v>
      </c>
      <c r="N1491">
        <v>1086</v>
      </c>
      <c r="O1491">
        <v>418</v>
      </c>
      <c r="P1491">
        <v>1830</v>
      </c>
      <c r="Q1491">
        <v>1095</v>
      </c>
      <c r="R1491">
        <v>474</v>
      </c>
      <c r="S1491">
        <v>1532</v>
      </c>
      <c r="T1491">
        <v>300</v>
      </c>
      <c r="U1491">
        <v>436</v>
      </c>
      <c r="V1491">
        <v>1658</v>
      </c>
      <c r="W1491">
        <v>856</v>
      </c>
      <c r="X1491">
        <v>167</v>
      </c>
      <c r="Y1491">
        <v>186</v>
      </c>
      <c r="Z1491">
        <v>365</v>
      </c>
      <c r="AA1491">
        <v>217</v>
      </c>
    </row>
    <row r="1492" spans="1:27">
      <c r="A1492" s="2">
        <v>43860</v>
      </c>
      <c r="B1492">
        <v>509</v>
      </c>
      <c r="C1492">
        <v>412</v>
      </c>
      <c r="D1492">
        <v>158</v>
      </c>
      <c r="E1492">
        <v>907</v>
      </c>
      <c r="F1492">
        <v>751</v>
      </c>
      <c r="G1492">
        <v>118</v>
      </c>
      <c r="H1492">
        <v>95</v>
      </c>
      <c r="I1492">
        <v>62</v>
      </c>
      <c r="J1492">
        <v>217</v>
      </c>
      <c r="K1492">
        <v>550</v>
      </c>
      <c r="L1492">
        <v>348</v>
      </c>
      <c r="M1492">
        <v>465</v>
      </c>
      <c r="N1492">
        <v>1112</v>
      </c>
      <c r="O1492">
        <v>409</v>
      </c>
      <c r="P1492">
        <v>1904</v>
      </c>
      <c r="Q1492">
        <v>1056</v>
      </c>
      <c r="R1492">
        <v>475</v>
      </c>
      <c r="S1492">
        <v>1554</v>
      </c>
      <c r="T1492">
        <v>295</v>
      </c>
      <c r="U1492">
        <v>453</v>
      </c>
      <c r="V1492">
        <v>1801</v>
      </c>
      <c r="W1492">
        <v>789</v>
      </c>
      <c r="X1492">
        <v>136</v>
      </c>
      <c r="Y1492">
        <v>180</v>
      </c>
      <c r="Z1492">
        <v>359</v>
      </c>
      <c r="AA1492">
        <v>199</v>
      </c>
    </row>
    <row r="1493" spans="1:27">
      <c r="A1493" s="2">
        <v>43861</v>
      </c>
      <c r="B1493">
        <v>440</v>
      </c>
      <c r="C1493">
        <v>380</v>
      </c>
      <c r="D1493">
        <v>152</v>
      </c>
      <c r="E1493">
        <v>811</v>
      </c>
      <c r="F1493">
        <v>692</v>
      </c>
      <c r="G1493">
        <v>97</v>
      </c>
      <c r="H1493">
        <v>98</v>
      </c>
      <c r="I1493">
        <v>51</v>
      </c>
      <c r="J1493">
        <v>221</v>
      </c>
      <c r="K1493">
        <v>532</v>
      </c>
      <c r="L1493">
        <v>381</v>
      </c>
      <c r="M1493">
        <v>456</v>
      </c>
      <c r="N1493">
        <v>922</v>
      </c>
      <c r="O1493">
        <v>402</v>
      </c>
      <c r="P1493">
        <v>1628</v>
      </c>
      <c r="Q1493">
        <v>954</v>
      </c>
      <c r="R1493">
        <v>423</v>
      </c>
      <c r="S1493">
        <v>1530</v>
      </c>
      <c r="T1493">
        <v>247</v>
      </c>
      <c r="U1493">
        <v>388</v>
      </c>
      <c r="V1493">
        <v>1595</v>
      </c>
      <c r="W1493">
        <v>1013</v>
      </c>
      <c r="X1493">
        <v>145</v>
      </c>
      <c r="Y1493">
        <v>128</v>
      </c>
      <c r="Z1493">
        <v>328</v>
      </c>
      <c r="AA1493">
        <v>201</v>
      </c>
    </row>
    <row r="1494" spans="1:27">
      <c r="A1494" s="2">
        <v>43862</v>
      </c>
      <c r="B1494">
        <v>98</v>
      </c>
      <c r="C1494">
        <v>395</v>
      </c>
      <c r="D1494">
        <v>217</v>
      </c>
      <c r="E1494">
        <v>356</v>
      </c>
      <c r="F1494">
        <v>388</v>
      </c>
      <c r="G1494">
        <v>42</v>
      </c>
      <c r="H1494">
        <v>87</v>
      </c>
      <c r="I1494">
        <v>18</v>
      </c>
      <c r="J1494">
        <v>85</v>
      </c>
      <c r="K1494">
        <v>312</v>
      </c>
      <c r="L1494">
        <v>432</v>
      </c>
      <c r="M1494">
        <v>531</v>
      </c>
      <c r="N1494">
        <v>427</v>
      </c>
      <c r="O1494">
        <v>717</v>
      </c>
      <c r="P1494">
        <v>819</v>
      </c>
      <c r="Q1494">
        <v>1040</v>
      </c>
      <c r="R1494">
        <v>558</v>
      </c>
      <c r="S1494">
        <v>1004</v>
      </c>
      <c r="T1494">
        <v>300</v>
      </c>
      <c r="U1494">
        <v>216</v>
      </c>
      <c r="V1494">
        <v>1450</v>
      </c>
      <c r="W1494">
        <v>1069</v>
      </c>
      <c r="X1494">
        <v>179</v>
      </c>
      <c r="Y1494">
        <v>411</v>
      </c>
      <c r="Z1494">
        <v>160</v>
      </c>
      <c r="AA1494">
        <v>161</v>
      </c>
    </row>
    <row r="1495" spans="1:27">
      <c r="A1495" s="2">
        <v>43863</v>
      </c>
      <c r="B1495">
        <v>240</v>
      </c>
      <c r="C1495">
        <v>402</v>
      </c>
      <c r="D1495">
        <v>163</v>
      </c>
      <c r="E1495">
        <v>247</v>
      </c>
      <c r="F1495">
        <v>355</v>
      </c>
      <c r="G1495">
        <v>28</v>
      </c>
      <c r="H1495">
        <v>80</v>
      </c>
      <c r="I1495">
        <v>33</v>
      </c>
      <c r="J1495">
        <v>78</v>
      </c>
      <c r="K1495">
        <v>231</v>
      </c>
      <c r="L1495">
        <v>416</v>
      </c>
      <c r="M1495">
        <v>470</v>
      </c>
      <c r="N1495">
        <v>404</v>
      </c>
      <c r="O1495">
        <v>609</v>
      </c>
      <c r="P1495">
        <v>789</v>
      </c>
      <c r="Q1495">
        <v>1300</v>
      </c>
      <c r="R1495">
        <v>531</v>
      </c>
      <c r="S1495">
        <v>1028</v>
      </c>
      <c r="T1495">
        <v>293</v>
      </c>
      <c r="U1495">
        <v>190</v>
      </c>
      <c r="V1495">
        <v>1489</v>
      </c>
      <c r="W1495">
        <v>1147</v>
      </c>
      <c r="X1495">
        <v>257</v>
      </c>
      <c r="Y1495">
        <v>465</v>
      </c>
      <c r="Z1495">
        <v>121</v>
      </c>
      <c r="AA1495">
        <v>161</v>
      </c>
    </row>
    <row r="1496" spans="1:27">
      <c r="A1496" s="2">
        <v>43864</v>
      </c>
      <c r="B1496">
        <v>490</v>
      </c>
      <c r="C1496">
        <v>370</v>
      </c>
      <c r="D1496">
        <v>156</v>
      </c>
      <c r="E1496">
        <v>881</v>
      </c>
      <c r="F1496">
        <v>737</v>
      </c>
      <c r="G1496">
        <v>104</v>
      </c>
      <c r="H1496">
        <v>79</v>
      </c>
      <c r="I1496">
        <v>72</v>
      </c>
      <c r="J1496">
        <v>232</v>
      </c>
      <c r="K1496">
        <v>550</v>
      </c>
      <c r="L1496">
        <v>346</v>
      </c>
      <c r="M1496">
        <v>485</v>
      </c>
      <c r="N1496">
        <v>1164</v>
      </c>
      <c r="O1496">
        <v>452</v>
      </c>
      <c r="P1496">
        <v>1933</v>
      </c>
      <c r="Q1496">
        <v>1172</v>
      </c>
      <c r="R1496">
        <v>411</v>
      </c>
      <c r="S1496">
        <v>1622</v>
      </c>
      <c r="T1496">
        <v>307</v>
      </c>
      <c r="U1496">
        <v>430</v>
      </c>
      <c r="V1496">
        <v>1700</v>
      </c>
      <c r="W1496">
        <v>1662</v>
      </c>
      <c r="X1496">
        <v>164</v>
      </c>
      <c r="Y1496">
        <v>177</v>
      </c>
      <c r="Z1496">
        <v>331</v>
      </c>
      <c r="AA1496">
        <v>120</v>
      </c>
    </row>
    <row r="1497" spans="1:27">
      <c r="A1497" s="2">
        <v>43865</v>
      </c>
      <c r="B1497">
        <v>532</v>
      </c>
      <c r="C1497">
        <v>408</v>
      </c>
      <c r="D1497">
        <v>172</v>
      </c>
      <c r="E1497">
        <v>988</v>
      </c>
      <c r="F1497">
        <v>792</v>
      </c>
      <c r="G1497">
        <v>116</v>
      </c>
      <c r="H1497">
        <v>85</v>
      </c>
      <c r="I1497">
        <v>64</v>
      </c>
      <c r="J1497">
        <v>245</v>
      </c>
      <c r="K1497">
        <v>581</v>
      </c>
      <c r="L1497">
        <v>523</v>
      </c>
      <c r="M1497">
        <v>588</v>
      </c>
      <c r="N1497">
        <v>1124</v>
      </c>
      <c r="O1497">
        <v>479</v>
      </c>
      <c r="P1497">
        <v>2103</v>
      </c>
      <c r="Q1497">
        <v>1248</v>
      </c>
      <c r="R1497">
        <v>446</v>
      </c>
      <c r="S1497">
        <v>1624</v>
      </c>
      <c r="T1497">
        <v>335</v>
      </c>
      <c r="U1497">
        <v>465</v>
      </c>
      <c r="V1497">
        <v>1866</v>
      </c>
      <c r="W1497">
        <v>1458</v>
      </c>
      <c r="X1497">
        <v>122</v>
      </c>
      <c r="Y1497">
        <v>221</v>
      </c>
      <c r="Z1497">
        <v>326</v>
      </c>
      <c r="AA1497">
        <v>120</v>
      </c>
    </row>
    <row r="1498" spans="1:27">
      <c r="A1498" s="2">
        <v>43866</v>
      </c>
      <c r="B1498">
        <v>517</v>
      </c>
      <c r="C1498">
        <v>349</v>
      </c>
      <c r="D1498">
        <v>159</v>
      </c>
      <c r="E1498">
        <v>877</v>
      </c>
      <c r="F1498">
        <v>751</v>
      </c>
      <c r="G1498">
        <v>110</v>
      </c>
      <c r="H1498">
        <v>89</v>
      </c>
      <c r="I1498">
        <v>42</v>
      </c>
      <c r="J1498">
        <v>215</v>
      </c>
      <c r="K1498">
        <v>564</v>
      </c>
      <c r="L1498">
        <v>407</v>
      </c>
      <c r="M1498">
        <v>582</v>
      </c>
      <c r="N1498">
        <v>1004</v>
      </c>
      <c r="O1498">
        <v>400</v>
      </c>
      <c r="P1498">
        <v>1861</v>
      </c>
      <c r="Q1498">
        <v>1062</v>
      </c>
      <c r="R1498">
        <v>372</v>
      </c>
      <c r="S1498">
        <v>1498</v>
      </c>
      <c r="T1498">
        <v>289</v>
      </c>
      <c r="U1498">
        <v>459</v>
      </c>
      <c r="V1498">
        <v>1685</v>
      </c>
      <c r="W1498">
        <v>963</v>
      </c>
      <c r="X1498">
        <v>127</v>
      </c>
      <c r="Y1498">
        <v>157</v>
      </c>
      <c r="Z1498">
        <v>354</v>
      </c>
      <c r="AA1498">
        <v>120</v>
      </c>
    </row>
    <row r="1499" spans="1:27">
      <c r="A1499" s="2">
        <v>43867</v>
      </c>
      <c r="B1499">
        <v>245</v>
      </c>
      <c r="C1499">
        <v>385</v>
      </c>
      <c r="D1499">
        <v>185</v>
      </c>
      <c r="E1499">
        <v>341</v>
      </c>
      <c r="F1499">
        <v>354</v>
      </c>
      <c r="G1499">
        <v>37</v>
      </c>
      <c r="H1499">
        <v>113</v>
      </c>
      <c r="I1499">
        <v>24</v>
      </c>
      <c r="J1499">
        <v>62</v>
      </c>
      <c r="K1499">
        <v>251</v>
      </c>
      <c r="L1499">
        <v>188</v>
      </c>
      <c r="M1499">
        <v>449</v>
      </c>
      <c r="N1499">
        <v>452</v>
      </c>
      <c r="O1499">
        <v>559</v>
      </c>
      <c r="P1499">
        <v>890</v>
      </c>
      <c r="Q1499">
        <v>1165</v>
      </c>
      <c r="R1499">
        <v>859</v>
      </c>
      <c r="S1499">
        <v>1192</v>
      </c>
      <c r="T1499">
        <v>345</v>
      </c>
      <c r="U1499">
        <v>179</v>
      </c>
      <c r="V1499">
        <v>1740</v>
      </c>
      <c r="W1499">
        <v>1426</v>
      </c>
      <c r="X1499">
        <v>343</v>
      </c>
      <c r="Y1499">
        <v>461</v>
      </c>
      <c r="Z1499">
        <v>144</v>
      </c>
      <c r="AA1499">
        <v>120</v>
      </c>
    </row>
    <row r="1500" spans="1:27">
      <c r="A1500" s="2">
        <v>43868</v>
      </c>
      <c r="B1500">
        <v>311</v>
      </c>
      <c r="C1500">
        <v>273</v>
      </c>
      <c r="D1500">
        <v>133</v>
      </c>
      <c r="E1500">
        <v>627</v>
      </c>
      <c r="F1500">
        <v>535</v>
      </c>
      <c r="G1500">
        <v>85</v>
      </c>
      <c r="H1500">
        <v>80</v>
      </c>
      <c r="I1500">
        <v>20</v>
      </c>
      <c r="J1500">
        <v>166</v>
      </c>
      <c r="K1500">
        <v>473</v>
      </c>
      <c r="L1500">
        <v>210</v>
      </c>
      <c r="M1500">
        <v>505</v>
      </c>
      <c r="N1500">
        <v>715</v>
      </c>
      <c r="O1500">
        <v>350</v>
      </c>
      <c r="P1500">
        <v>1298</v>
      </c>
      <c r="Q1500">
        <v>835</v>
      </c>
      <c r="R1500">
        <v>413</v>
      </c>
      <c r="S1500">
        <v>1203</v>
      </c>
      <c r="T1500">
        <v>242</v>
      </c>
      <c r="U1500">
        <v>348</v>
      </c>
      <c r="V1500">
        <v>1470</v>
      </c>
      <c r="W1500">
        <v>1288</v>
      </c>
      <c r="X1500">
        <v>168</v>
      </c>
      <c r="Y1500">
        <v>171</v>
      </c>
      <c r="Z1500">
        <v>281</v>
      </c>
      <c r="AA1500">
        <v>120</v>
      </c>
    </row>
    <row r="1501" spans="1:27">
      <c r="A1501" s="2">
        <v>43869</v>
      </c>
      <c r="B1501">
        <v>135</v>
      </c>
      <c r="C1501">
        <v>372</v>
      </c>
      <c r="D1501">
        <v>189</v>
      </c>
      <c r="E1501">
        <v>320</v>
      </c>
      <c r="F1501">
        <v>286</v>
      </c>
      <c r="G1501">
        <v>36</v>
      </c>
      <c r="H1501">
        <v>76</v>
      </c>
      <c r="I1501">
        <v>13</v>
      </c>
      <c r="J1501">
        <v>68</v>
      </c>
      <c r="K1501">
        <v>287</v>
      </c>
      <c r="L1501">
        <v>228</v>
      </c>
      <c r="M1501">
        <v>488</v>
      </c>
      <c r="N1501">
        <v>345</v>
      </c>
      <c r="O1501">
        <v>575</v>
      </c>
      <c r="P1501">
        <v>694</v>
      </c>
      <c r="Q1501">
        <v>1128</v>
      </c>
      <c r="R1501">
        <v>491</v>
      </c>
      <c r="S1501">
        <v>886</v>
      </c>
      <c r="T1501">
        <v>257</v>
      </c>
      <c r="U1501">
        <v>203</v>
      </c>
      <c r="V1501">
        <v>1358</v>
      </c>
      <c r="W1501">
        <v>1271</v>
      </c>
      <c r="X1501">
        <v>255</v>
      </c>
      <c r="Y1501">
        <v>310</v>
      </c>
      <c r="Z1501">
        <v>153</v>
      </c>
      <c r="AA1501">
        <v>161</v>
      </c>
    </row>
    <row r="1502" spans="1:27">
      <c r="A1502" s="2">
        <v>43870</v>
      </c>
      <c r="B1502">
        <v>273</v>
      </c>
      <c r="C1502">
        <v>399</v>
      </c>
      <c r="D1502">
        <v>169</v>
      </c>
      <c r="E1502">
        <v>323</v>
      </c>
      <c r="F1502">
        <v>385</v>
      </c>
      <c r="G1502">
        <v>33</v>
      </c>
      <c r="H1502">
        <v>99</v>
      </c>
      <c r="I1502">
        <v>16</v>
      </c>
      <c r="J1502">
        <v>59</v>
      </c>
      <c r="K1502">
        <v>291</v>
      </c>
      <c r="L1502">
        <v>208</v>
      </c>
      <c r="M1502">
        <v>469</v>
      </c>
      <c r="N1502">
        <v>354</v>
      </c>
      <c r="O1502">
        <v>666</v>
      </c>
      <c r="P1502">
        <v>798</v>
      </c>
      <c r="Q1502">
        <v>1323</v>
      </c>
      <c r="R1502">
        <v>598</v>
      </c>
      <c r="S1502">
        <v>940</v>
      </c>
      <c r="T1502">
        <v>310</v>
      </c>
      <c r="U1502">
        <v>172</v>
      </c>
      <c r="V1502">
        <v>1495</v>
      </c>
      <c r="W1502">
        <v>808</v>
      </c>
      <c r="X1502">
        <v>253</v>
      </c>
      <c r="Y1502">
        <v>389</v>
      </c>
      <c r="Z1502">
        <v>111</v>
      </c>
      <c r="AA1502">
        <v>161</v>
      </c>
    </row>
    <row r="1503" spans="1:27">
      <c r="A1503" s="2">
        <v>43871</v>
      </c>
      <c r="B1503">
        <v>518</v>
      </c>
      <c r="C1503">
        <v>365</v>
      </c>
      <c r="D1503">
        <v>171</v>
      </c>
      <c r="E1503">
        <v>933</v>
      </c>
      <c r="F1503">
        <v>750</v>
      </c>
      <c r="G1503">
        <v>107</v>
      </c>
      <c r="H1503">
        <v>105</v>
      </c>
      <c r="I1503">
        <v>62</v>
      </c>
      <c r="J1503">
        <v>264</v>
      </c>
      <c r="K1503">
        <v>547</v>
      </c>
      <c r="L1503">
        <v>200</v>
      </c>
      <c r="M1503">
        <v>527</v>
      </c>
      <c r="N1503">
        <v>1224</v>
      </c>
      <c r="O1503">
        <v>446</v>
      </c>
      <c r="P1503">
        <v>2033</v>
      </c>
      <c r="Q1503">
        <v>1245</v>
      </c>
      <c r="R1503">
        <v>367</v>
      </c>
      <c r="S1503">
        <v>1665</v>
      </c>
      <c r="T1503">
        <v>321</v>
      </c>
      <c r="U1503">
        <v>475</v>
      </c>
      <c r="V1503">
        <v>1778</v>
      </c>
      <c r="W1503">
        <v>762</v>
      </c>
      <c r="X1503">
        <v>135</v>
      </c>
      <c r="Y1503">
        <v>140</v>
      </c>
      <c r="Z1503">
        <v>454</v>
      </c>
      <c r="AA1503">
        <v>120</v>
      </c>
    </row>
    <row r="1504" spans="1:27">
      <c r="A1504" s="2">
        <v>43872</v>
      </c>
      <c r="B1504">
        <v>569</v>
      </c>
      <c r="C1504">
        <v>426</v>
      </c>
      <c r="D1504">
        <v>177</v>
      </c>
      <c r="E1504">
        <v>1075</v>
      </c>
      <c r="F1504">
        <v>823</v>
      </c>
      <c r="G1504">
        <v>121</v>
      </c>
      <c r="H1504">
        <v>93</v>
      </c>
      <c r="I1504">
        <v>71</v>
      </c>
      <c r="J1504">
        <v>232</v>
      </c>
      <c r="K1504">
        <v>576</v>
      </c>
      <c r="L1504">
        <v>229</v>
      </c>
      <c r="M1504">
        <v>614</v>
      </c>
      <c r="N1504">
        <v>1282</v>
      </c>
      <c r="O1504">
        <v>474</v>
      </c>
      <c r="P1504">
        <v>2195</v>
      </c>
      <c r="Q1504">
        <v>1308</v>
      </c>
      <c r="R1504">
        <v>438</v>
      </c>
      <c r="S1504">
        <v>1767</v>
      </c>
      <c r="T1504">
        <v>359</v>
      </c>
      <c r="U1504">
        <v>501</v>
      </c>
      <c r="V1504">
        <v>1913</v>
      </c>
      <c r="W1504">
        <v>867</v>
      </c>
      <c r="X1504">
        <v>162</v>
      </c>
      <c r="Y1504">
        <v>277</v>
      </c>
      <c r="Z1504">
        <v>450</v>
      </c>
      <c r="AA1504">
        <v>120</v>
      </c>
    </row>
    <row r="1505" spans="1:27">
      <c r="A1505" s="2">
        <v>43873</v>
      </c>
      <c r="B1505">
        <v>509</v>
      </c>
      <c r="C1505">
        <v>431</v>
      </c>
      <c r="D1505">
        <v>148</v>
      </c>
      <c r="E1505">
        <v>953</v>
      </c>
      <c r="F1505">
        <v>787</v>
      </c>
      <c r="G1505">
        <v>133</v>
      </c>
      <c r="H1505">
        <v>89</v>
      </c>
      <c r="I1505">
        <v>64</v>
      </c>
      <c r="J1505">
        <v>237</v>
      </c>
      <c r="K1505">
        <v>622</v>
      </c>
      <c r="L1505">
        <v>204</v>
      </c>
      <c r="M1505">
        <v>649</v>
      </c>
      <c r="N1505">
        <v>1188</v>
      </c>
      <c r="O1505">
        <v>467</v>
      </c>
      <c r="P1505">
        <v>2074</v>
      </c>
      <c r="Q1505">
        <v>1264</v>
      </c>
      <c r="R1505">
        <v>490</v>
      </c>
      <c r="S1505">
        <v>1823</v>
      </c>
      <c r="T1505">
        <v>373</v>
      </c>
      <c r="U1505">
        <v>487</v>
      </c>
      <c r="V1505">
        <v>1989</v>
      </c>
      <c r="W1505">
        <v>1345</v>
      </c>
      <c r="X1505">
        <v>157</v>
      </c>
      <c r="Y1505">
        <v>220</v>
      </c>
      <c r="Z1505">
        <v>440</v>
      </c>
      <c r="AA1505">
        <v>120</v>
      </c>
    </row>
    <row r="1506" spans="1:27">
      <c r="A1506" s="2">
        <v>43874</v>
      </c>
      <c r="B1506">
        <v>502</v>
      </c>
      <c r="C1506">
        <v>423</v>
      </c>
      <c r="D1506">
        <v>178</v>
      </c>
      <c r="E1506">
        <v>999</v>
      </c>
      <c r="F1506">
        <v>817</v>
      </c>
      <c r="G1506">
        <v>114</v>
      </c>
      <c r="H1506">
        <v>105</v>
      </c>
      <c r="I1506">
        <v>63</v>
      </c>
      <c r="J1506">
        <v>218</v>
      </c>
      <c r="K1506">
        <v>543</v>
      </c>
      <c r="L1506">
        <v>126</v>
      </c>
      <c r="M1506">
        <v>632</v>
      </c>
      <c r="N1506">
        <v>1139</v>
      </c>
      <c r="O1506">
        <v>388</v>
      </c>
      <c r="P1506">
        <v>2073</v>
      </c>
      <c r="Q1506">
        <v>1275</v>
      </c>
      <c r="R1506">
        <v>443</v>
      </c>
      <c r="S1506">
        <v>1636</v>
      </c>
      <c r="T1506">
        <v>322</v>
      </c>
      <c r="U1506">
        <v>500</v>
      </c>
      <c r="V1506">
        <v>1906</v>
      </c>
      <c r="W1506">
        <v>1089</v>
      </c>
      <c r="X1506">
        <v>178</v>
      </c>
      <c r="Y1506">
        <v>203</v>
      </c>
      <c r="Z1506">
        <v>401</v>
      </c>
      <c r="AA1506">
        <v>120</v>
      </c>
    </row>
    <row r="1507" spans="1:27">
      <c r="A1507" s="2">
        <v>43875</v>
      </c>
      <c r="B1507">
        <v>419</v>
      </c>
      <c r="C1507">
        <v>399</v>
      </c>
      <c r="D1507">
        <v>158</v>
      </c>
      <c r="E1507">
        <v>854</v>
      </c>
      <c r="F1507">
        <v>678</v>
      </c>
      <c r="G1507">
        <v>119</v>
      </c>
      <c r="H1507">
        <v>101</v>
      </c>
      <c r="I1507">
        <v>64</v>
      </c>
      <c r="J1507">
        <v>216</v>
      </c>
      <c r="K1507">
        <v>546</v>
      </c>
      <c r="L1507">
        <v>321</v>
      </c>
      <c r="M1507">
        <v>528</v>
      </c>
      <c r="N1507">
        <v>1023</v>
      </c>
      <c r="O1507">
        <v>388</v>
      </c>
      <c r="P1507">
        <v>1738</v>
      </c>
      <c r="Q1507">
        <v>1002</v>
      </c>
      <c r="R1507">
        <v>403</v>
      </c>
      <c r="S1507">
        <v>1453</v>
      </c>
      <c r="T1507">
        <v>270</v>
      </c>
      <c r="U1507">
        <v>444</v>
      </c>
      <c r="V1507">
        <v>1655</v>
      </c>
      <c r="W1507">
        <v>891</v>
      </c>
      <c r="X1507">
        <v>122</v>
      </c>
      <c r="Y1507">
        <v>144</v>
      </c>
      <c r="Z1507">
        <v>370</v>
      </c>
      <c r="AA1507">
        <v>120</v>
      </c>
    </row>
    <row r="1508" spans="1:27">
      <c r="A1508" s="2">
        <v>43876</v>
      </c>
      <c r="B1508">
        <v>114</v>
      </c>
      <c r="C1508">
        <v>302</v>
      </c>
      <c r="D1508">
        <v>179</v>
      </c>
      <c r="E1508">
        <v>313</v>
      </c>
      <c r="F1508">
        <v>311</v>
      </c>
      <c r="G1508">
        <v>60</v>
      </c>
      <c r="H1508">
        <v>82</v>
      </c>
      <c r="I1508">
        <v>39</v>
      </c>
      <c r="J1508">
        <v>89</v>
      </c>
      <c r="K1508">
        <v>290</v>
      </c>
      <c r="L1508">
        <v>385</v>
      </c>
      <c r="M1508">
        <v>509</v>
      </c>
      <c r="N1508">
        <v>353</v>
      </c>
      <c r="O1508">
        <v>569</v>
      </c>
      <c r="P1508">
        <v>652</v>
      </c>
      <c r="Q1508">
        <v>869</v>
      </c>
      <c r="R1508">
        <v>388</v>
      </c>
      <c r="S1508">
        <v>830</v>
      </c>
      <c r="T1508">
        <v>311</v>
      </c>
      <c r="U1508">
        <v>184</v>
      </c>
      <c r="V1508">
        <v>1292</v>
      </c>
      <c r="W1508">
        <v>736</v>
      </c>
      <c r="X1508">
        <v>247</v>
      </c>
      <c r="Y1508">
        <v>376</v>
      </c>
      <c r="Z1508">
        <v>130</v>
      </c>
      <c r="AA1508">
        <v>161</v>
      </c>
    </row>
    <row r="1509" spans="1:27">
      <c r="A1509" s="2">
        <v>43877</v>
      </c>
      <c r="B1509">
        <v>234</v>
      </c>
      <c r="C1509">
        <v>349</v>
      </c>
      <c r="D1509">
        <v>114</v>
      </c>
      <c r="E1509">
        <v>308</v>
      </c>
      <c r="F1509">
        <v>362</v>
      </c>
      <c r="G1509">
        <v>27</v>
      </c>
      <c r="H1509">
        <v>104</v>
      </c>
      <c r="I1509">
        <v>22</v>
      </c>
      <c r="J1509">
        <v>73</v>
      </c>
      <c r="K1509">
        <v>289</v>
      </c>
      <c r="L1509">
        <v>358</v>
      </c>
      <c r="M1509">
        <v>376</v>
      </c>
      <c r="N1509">
        <v>323</v>
      </c>
      <c r="O1509">
        <v>542</v>
      </c>
      <c r="P1509">
        <v>780</v>
      </c>
      <c r="Q1509">
        <v>1182</v>
      </c>
      <c r="R1509">
        <v>513</v>
      </c>
      <c r="S1509">
        <v>953</v>
      </c>
      <c r="T1509">
        <v>277</v>
      </c>
      <c r="U1509">
        <v>182</v>
      </c>
      <c r="V1509">
        <v>1352</v>
      </c>
      <c r="W1509">
        <v>727</v>
      </c>
      <c r="X1509">
        <v>207</v>
      </c>
      <c r="Y1509">
        <v>305</v>
      </c>
      <c r="Z1509">
        <v>142</v>
      </c>
      <c r="AA1509">
        <v>161</v>
      </c>
    </row>
    <row r="1510" spans="1:27">
      <c r="A1510" s="2">
        <v>43878</v>
      </c>
      <c r="B1510">
        <v>505</v>
      </c>
      <c r="C1510">
        <v>362</v>
      </c>
      <c r="D1510">
        <v>147</v>
      </c>
      <c r="E1510">
        <v>951</v>
      </c>
      <c r="F1510">
        <v>921</v>
      </c>
      <c r="G1510">
        <v>125</v>
      </c>
      <c r="H1510">
        <v>117</v>
      </c>
      <c r="I1510">
        <v>62</v>
      </c>
      <c r="J1510">
        <v>239</v>
      </c>
      <c r="K1510">
        <v>598</v>
      </c>
      <c r="L1510">
        <v>333</v>
      </c>
      <c r="M1510">
        <v>568</v>
      </c>
      <c r="N1510">
        <v>1231</v>
      </c>
      <c r="O1510">
        <v>439</v>
      </c>
      <c r="P1510">
        <v>2090</v>
      </c>
      <c r="Q1510">
        <v>1175</v>
      </c>
      <c r="R1510">
        <v>407</v>
      </c>
      <c r="S1510">
        <v>1552</v>
      </c>
      <c r="T1510">
        <v>322</v>
      </c>
      <c r="U1510">
        <v>503</v>
      </c>
      <c r="V1510">
        <v>1743</v>
      </c>
      <c r="W1510">
        <v>919</v>
      </c>
      <c r="X1510">
        <v>106</v>
      </c>
      <c r="Y1510">
        <v>156</v>
      </c>
      <c r="Z1510">
        <v>426</v>
      </c>
      <c r="AA1510">
        <v>120</v>
      </c>
    </row>
    <row r="1511" spans="1:27">
      <c r="A1511" s="2">
        <v>43879</v>
      </c>
      <c r="B1511">
        <v>551</v>
      </c>
      <c r="C1511">
        <v>439</v>
      </c>
      <c r="D1511">
        <v>148</v>
      </c>
      <c r="E1511">
        <v>1042</v>
      </c>
      <c r="F1511">
        <v>841</v>
      </c>
      <c r="G1511">
        <v>115</v>
      </c>
      <c r="H1511">
        <v>100</v>
      </c>
      <c r="I1511">
        <v>67</v>
      </c>
      <c r="J1511">
        <v>252</v>
      </c>
      <c r="K1511">
        <v>639</v>
      </c>
      <c r="L1511">
        <v>433</v>
      </c>
      <c r="M1511">
        <v>625</v>
      </c>
      <c r="N1511">
        <v>1242</v>
      </c>
      <c r="O1511">
        <v>434</v>
      </c>
      <c r="P1511">
        <v>2242</v>
      </c>
      <c r="Q1511">
        <v>1352</v>
      </c>
      <c r="R1511">
        <v>472</v>
      </c>
      <c r="S1511">
        <v>1645</v>
      </c>
      <c r="T1511">
        <v>327</v>
      </c>
      <c r="U1511">
        <v>520</v>
      </c>
      <c r="V1511">
        <v>1945</v>
      </c>
      <c r="W1511">
        <v>1152</v>
      </c>
      <c r="X1511">
        <v>236</v>
      </c>
      <c r="Y1511">
        <v>224</v>
      </c>
      <c r="Z1511">
        <v>463</v>
      </c>
      <c r="AA1511">
        <v>120</v>
      </c>
    </row>
    <row r="1512" spans="1:27">
      <c r="A1512" s="2">
        <v>43880</v>
      </c>
      <c r="B1512">
        <v>503</v>
      </c>
      <c r="C1512">
        <v>412</v>
      </c>
      <c r="D1512">
        <v>192</v>
      </c>
      <c r="E1512">
        <v>1011</v>
      </c>
      <c r="F1512">
        <v>813</v>
      </c>
      <c r="G1512">
        <v>122</v>
      </c>
      <c r="H1512">
        <v>101</v>
      </c>
      <c r="I1512">
        <v>71</v>
      </c>
      <c r="J1512">
        <v>226</v>
      </c>
      <c r="K1512">
        <v>614</v>
      </c>
      <c r="L1512">
        <v>405</v>
      </c>
      <c r="M1512">
        <v>631</v>
      </c>
      <c r="N1512">
        <v>1055</v>
      </c>
      <c r="O1512">
        <v>471</v>
      </c>
      <c r="P1512">
        <v>2151</v>
      </c>
      <c r="Q1512">
        <v>1331</v>
      </c>
      <c r="R1512">
        <v>408</v>
      </c>
      <c r="S1512">
        <v>1667</v>
      </c>
      <c r="T1512">
        <v>315</v>
      </c>
      <c r="U1512">
        <v>537</v>
      </c>
      <c r="V1512">
        <v>1766</v>
      </c>
      <c r="W1512">
        <v>952</v>
      </c>
      <c r="X1512">
        <v>219</v>
      </c>
      <c r="Y1512">
        <v>169</v>
      </c>
      <c r="Z1512">
        <v>446</v>
      </c>
      <c r="AA1512">
        <v>120</v>
      </c>
    </row>
    <row r="1513" spans="1:27">
      <c r="A1513" s="2">
        <v>43881</v>
      </c>
      <c r="B1513">
        <v>496</v>
      </c>
      <c r="C1513">
        <v>419</v>
      </c>
      <c r="D1513">
        <v>162</v>
      </c>
      <c r="E1513">
        <v>983</v>
      </c>
      <c r="F1513">
        <v>781</v>
      </c>
      <c r="G1513">
        <v>122</v>
      </c>
      <c r="H1513">
        <v>82</v>
      </c>
      <c r="I1513">
        <v>81</v>
      </c>
      <c r="J1513">
        <v>230</v>
      </c>
      <c r="K1513">
        <v>543</v>
      </c>
      <c r="L1513">
        <v>278</v>
      </c>
      <c r="M1513">
        <v>585</v>
      </c>
      <c r="N1513">
        <v>1109</v>
      </c>
      <c r="O1513">
        <v>514</v>
      </c>
      <c r="P1513">
        <v>2039</v>
      </c>
      <c r="Q1513">
        <v>1221</v>
      </c>
      <c r="R1513">
        <v>420</v>
      </c>
      <c r="S1513">
        <v>1576</v>
      </c>
      <c r="T1513">
        <v>298</v>
      </c>
      <c r="U1513">
        <v>505</v>
      </c>
      <c r="V1513">
        <v>1866</v>
      </c>
      <c r="W1513">
        <v>899</v>
      </c>
      <c r="X1513">
        <v>120</v>
      </c>
      <c r="Y1513">
        <v>192</v>
      </c>
      <c r="Z1513">
        <v>399</v>
      </c>
      <c r="AA1513">
        <v>120</v>
      </c>
    </row>
    <row r="1514" spans="1:27">
      <c r="A1514" s="2">
        <v>43882</v>
      </c>
      <c r="B1514">
        <v>523</v>
      </c>
      <c r="C1514">
        <v>380</v>
      </c>
      <c r="D1514">
        <v>144</v>
      </c>
      <c r="E1514">
        <v>827</v>
      </c>
      <c r="F1514">
        <v>779</v>
      </c>
      <c r="G1514">
        <v>115</v>
      </c>
      <c r="H1514">
        <v>103</v>
      </c>
      <c r="I1514">
        <v>55</v>
      </c>
      <c r="J1514">
        <v>242</v>
      </c>
      <c r="K1514">
        <v>500</v>
      </c>
      <c r="L1514">
        <v>307</v>
      </c>
      <c r="M1514">
        <v>487</v>
      </c>
      <c r="N1514">
        <v>996</v>
      </c>
      <c r="O1514">
        <v>455</v>
      </c>
      <c r="P1514">
        <v>1789</v>
      </c>
      <c r="Q1514">
        <v>1161</v>
      </c>
      <c r="R1514">
        <v>295</v>
      </c>
      <c r="S1514">
        <v>1429</v>
      </c>
      <c r="T1514">
        <v>277</v>
      </c>
      <c r="U1514">
        <v>479</v>
      </c>
      <c r="V1514">
        <v>1737</v>
      </c>
      <c r="W1514">
        <v>912</v>
      </c>
      <c r="X1514">
        <v>168</v>
      </c>
      <c r="Y1514">
        <v>149</v>
      </c>
      <c r="Z1514">
        <v>379</v>
      </c>
      <c r="AA1514">
        <v>120</v>
      </c>
    </row>
    <row r="1515" spans="1:27">
      <c r="A1515" s="2">
        <v>43883</v>
      </c>
      <c r="B1515">
        <v>110</v>
      </c>
      <c r="C1515">
        <v>161</v>
      </c>
      <c r="D1515">
        <v>126</v>
      </c>
      <c r="E1515">
        <v>201</v>
      </c>
      <c r="F1515">
        <v>141</v>
      </c>
      <c r="G1515">
        <v>41</v>
      </c>
      <c r="H1515">
        <v>60</v>
      </c>
      <c r="I1515">
        <v>9</v>
      </c>
      <c r="J1515">
        <v>87</v>
      </c>
      <c r="K1515">
        <v>161</v>
      </c>
      <c r="L1515">
        <v>374</v>
      </c>
      <c r="M1515">
        <v>330</v>
      </c>
      <c r="N1515">
        <v>151</v>
      </c>
      <c r="O1515">
        <v>393</v>
      </c>
      <c r="P1515">
        <v>400</v>
      </c>
      <c r="Q1515">
        <v>502</v>
      </c>
      <c r="R1515">
        <v>256</v>
      </c>
      <c r="S1515">
        <v>398</v>
      </c>
      <c r="T1515">
        <v>86</v>
      </c>
      <c r="U1515">
        <v>122</v>
      </c>
      <c r="V1515">
        <v>818</v>
      </c>
      <c r="W1515">
        <v>345</v>
      </c>
      <c r="X1515">
        <v>107</v>
      </c>
      <c r="Y1515">
        <v>176</v>
      </c>
      <c r="Z1515">
        <v>101</v>
      </c>
      <c r="AA1515">
        <v>161</v>
      </c>
    </row>
    <row r="1516" spans="1:27">
      <c r="A1516" s="2">
        <v>43884</v>
      </c>
      <c r="B1516">
        <v>273</v>
      </c>
      <c r="C1516">
        <v>349</v>
      </c>
      <c r="D1516">
        <v>157</v>
      </c>
      <c r="E1516">
        <v>308</v>
      </c>
      <c r="F1516">
        <v>386</v>
      </c>
      <c r="G1516">
        <v>46</v>
      </c>
      <c r="H1516">
        <v>82</v>
      </c>
      <c r="I1516">
        <v>17</v>
      </c>
      <c r="J1516">
        <v>75</v>
      </c>
      <c r="K1516">
        <v>247</v>
      </c>
      <c r="L1516">
        <v>330</v>
      </c>
      <c r="M1516">
        <v>434</v>
      </c>
      <c r="N1516">
        <v>407</v>
      </c>
      <c r="O1516">
        <v>610</v>
      </c>
      <c r="P1516">
        <v>883</v>
      </c>
      <c r="Q1516">
        <v>1186</v>
      </c>
      <c r="R1516">
        <v>580</v>
      </c>
      <c r="S1516">
        <v>966</v>
      </c>
      <c r="T1516">
        <v>316</v>
      </c>
      <c r="U1516">
        <v>181</v>
      </c>
      <c r="V1516">
        <v>1396</v>
      </c>
      <c r="W1516">
        <v>730</v>
      </c>
      <c r="X1516">
        <v>174</v>
      </c>
      <c r="Y1516">
        <v>469</v>
      </c>
      <c r="Z1516">
        <v>130</v>
      </c>
      <c r="AA1516">
        <v>161</v>
      </c>
    </row>
    <row r="1517" spans="1:27">
      <c r="A1517" s="2">
        <v>43885</v>
      </c>
      <c r="B1517">
        <v>521</v>
      </c>
      <c r="C1517">
        <v>354</v>
      </c>
      <c r="D1517">
        <v>138</v>
      </c>
      <c r="E1517">
        <v>930</v>
      </c>
      <c r="F1517">
        <v>774</v>
      </c>
      <c r="G1517">
        <v>108</v>
      </c>
      <c r="H1517">
        <v>85</v>
      </c>
      <c r="I1517">
        <v>65</v>
      </c>
      <c r="J1517">
        <v>275</v>
      </c>
      <c r="K1517">
        <v>565</v>
      </c>
      <c r="L1517">
        <v>310</v>
      </c>
      <c r="M1517">
        <v>540</v>
      </c>
      <c r="N1517">
        <v>1151</v>
      </c>
      <c r="O1517">
        <v>506</v>
      </c>
      <c r="P1517">
        <v>2124</v>
      </c>
      <c r="Q1517">
        <v>1227</v>
      </c>
      <c r="R1517">
        <v>427</v>
      </c>
      <c r="S1517">
        <v>1568</v>
      </c>
      <c r="T1517">
        <v>283</v>
      </c>
      <c r="U1517">
        <v>532</v>
      </c>
      <c r="V1517">
        <v>1756</v>
      </c>
      <c r="W1517">
        <v>777</v>
      </c>
      <c r="X1517">
        <v>184</v>
      </c>
      <c r="Y1517">
        <v>145</v>
      </c>
      <c r="Z1517">
        <v>357</v>
      </c>
      <c r="AA1517">
        <v>120</v>
      </c>
    </row>
    <row r="1518" spans="1:27">
      <c r="A1518" s="2">
        <v>43886</v>
      </c>
      <c r="B1518">
        <v>530</v>
      </c>
      <c r="C1518">
        <v>388</v>
      </c>
      <c r="D1518">
        <v>161</v>
      </c>
      <c r="E1518">
        <v>1096</v>
      </c>
      <c r="F1518">
        <v>835</v>
      </c>
      <c r="G1518">
        <v>133</v>
      </c>
      <c r="H1518">
        <v>108</v>
      </c>
      <c r="I1518">
        <v>60</v>
      </c>
      <c r="J1518">
        <v>279</v>
      </c>
      <c r="K1518">
        <v>641</v>
      </c>
      <c r="L1518">
        <v>409</v>
      </c>
      <c r="M1518">
        <v>644</v>
      </c>
      <c r="N1518">
        <v>1264</v>
      </c>
      <c r="O1518">
        <v>546</v>
      </c>
      <c r="P1518">
        <v>2478</v>
      </c>
      <c r="Q1518">
        <v>1388</v>
      </c>
      <c r="R1518">
        <v>432</v>
      </c>
      <c r="S1518">
        <v>1612</v>
      </c>
      <c r="T1518">
        <v>370</v>
      </c>
      <c r="U1518">
        <v>553</v>
      </c>
      <c r="V1518">
        <v>2002</v>
      </c>
      <c r="W1518">
        <v>852</v>
      </c>
      <c r="X1518">
        <v>204</v>
      </c>
      <c r="Y1518">
        <v>264</v>
      </c>
      <c r="Z1518">
        <v>376</v>
      </c>
      <c r="AA1518">
        <v>120</v>
      </c>
    </row>
    <row r="1519" spans="1:27">
      <c r="A1519" s="2">
        <v>43887</v>
      </c>
      <c r="B1519">
        <v>511</v>
      </c>
      <c r="C1519">
        <v>433</v>
      </c>
      <c r="D1519">
        <v>155</v>
      </c>
      <c r="E1519">
        <v>1055</v>
      </c>
      <c r="F1519">
        <v>812</v>
      </c>
      <c r="G1519">
        <v>134</v>
      </c>
      <c r="H1519">
        <v>85</v>
      </c>
      <c r="I1519">
        <v>61</v>
      </c>
      <c r="J1519">
        <v>227</v>
      </c>
      <c r="K1519">
        <v>614</v>
      </c>
      <c r="L1519">
        <v>385</v>
      </c>
      <c r="M1519">
        <v>560</v>
      </c>
      <c r="N1519">
        <v>1105</v>
      </c>
      <c r="O1519">
        <v>470</v>
      </c>
      <c r="P1519">
        <v>2209</v>
      </c>
      <c r="Q1519">
        <v>1438</v>
      </c>
      <c r="R1519">
        <v>445</v>
      </c>
      <c r="S1519">
        <v>1661</v>
      </c>
      <c r="T1519">
        <v>340</v>
      </c>
      <c r="U1519">
        <v>559</v>
      </c>
      <c r="V1519">
        <v>1877</v>
      </c>
      <c r="W1519">
        <v>905</v>
      </c>
      <c r="X1519">
        <v>134</v>
      </c>
      <c r="Y1519">
        <v>180</v>
      </c>
      <c r="Z1519">
        <v>354</v>
      </c>
      <c r="AA1519">
        <v>120</v>
      </c>
    </row>
    <row r="1520" spans="1:27">
      <c r="A1520" s="2">
        <v>43888</v>
      </c>
      <c r="B1520">
        <v>520</v>
      </c>
      <c r="C1520">
        <v>424</v>
      </c>
      <c r="D1520">
        <v>170</v>
      </c>
      <c r="E1520">
        <v>1008</v>
      </c>
      <c r="F1520">
        <v>773</v>
      </c>
      <c r="G1520">
        <v>130</v>
      </c>
      <c r="H1520">
        <v>85</v>
      </c>
      <c r="I1520">
        <v>68</v>
      </c>
      <c r="J1520">
        <v>240</v>
      </c>
      <c r="K1520">
        <v>599</v>
      </c>
      <c r="L1520">
        <v>257</v>
      </c>
      <c r="M1520">
        <v>567</v>
      </c>
      <c r="N1520">
        <v>974</v>
      </c>
      <c r="O1520">
        <v>488</v>
      </c>
      <c r="P1520">
        <v>2060</v>
      </c>
      <c r="Q1520">
        <v>1094</v>
      </c>
      <c r="R1520">
        <v>345</v>
      </c>
      <c r="S1520">
        <v>1533</v>
      </c>
      <c r="T1520">
        <v>328</v>
      </c>
      <c r="U1520">
        <v>535</v>
      </c>
      <c r="V1520">
        <v>1848</v>
      </c>
      <c r="W1520">
        <v>795</v>
      </c>
      <c r="X1520">
        <v>151</v>
      </c>
      <c r="Y1520">
        <v>195</v>
      </c>
      <c r="Z1520">
        <v>381</v>
      </c>
      <c r="AA1520">
        <v>120</v>
      </c>
    </row>
    <row r="1521" spans="1:27">
      <c r="A1521" s="2">
        <v>43889</v>
      </c>
      <c r="B1521">
        <v>423</v>
      </c>
      <c r="C1521">
        <v>413</v>
      </c>
      <c r="D1521">
        <v>120</v>
      </c>
      <c r="E1521">
        <v>847</v>
      </c>
      <c r="F1521">
        <v>747</v>
      </c>
      <c r="G1521">
        <v>111</v>
      </c>
      <c r="H1521">
        <v>108</v>
      </c>
      <c r="I1521">
        <v>66</v>
      </c>
      <c r="J1521">
        <v>225</v>
      </c>
      <c r="K1521">
        <v>572</v>
      </c>
      <c r="L1521">
        <v>320</v>
      </c>
      <c r="M1521">
        <v>527</v>
      </c>
      <c r="N1521">
        <v>932</v>
      </c>
      <c r="O1521">
        <v>425</v>
      </c>
      <c r="P1521">
        <v>1887</v>
      </c>
      <c r="Q1521">
        <v>1047</v>
      </c>
      <c r="R1521">
        <v>316</v>
      </c>
      <c r="S1521">
        <v>1449</v>
      </c>
      <c r="T1521">
        <v>299</v>
      </c>
      <c r="U1521">
        <v>477</v>
      </c>
      <c r="V1521">
        <v>1712</v>
      </c>
      <c r="W1521">
        <v>822</v>
      </c>
      <c r="X1521">
        <v>136</v>
      </c>
      <c r="Y1521">
        <v>160</v>
      </c>
      <c r="Z1521">
        <v>357</v>
      </c>
      <c r="AA1521">
        <v>120</v>
      </c>
    </row>
    <row r="1522" spans="1:27">
      <c r="A1522" s="2">
        <v>43890</v>
      </c>
      <c r="B1522">
        <v>250</v>
      </c>
      <c r="C1522">
        <v>355</v>
      </c>
      <c r="D1522">
        <v>166</v>
      </c>
      <c r="E1522">
        <v>356</v>
      </c>
      <c r="F1522">
        <v>398</v>
      </c>
      <c r="G1522">
        <v>55</v>
      </c>
      <c r="H1522">
        <v>95</v>
      </c>
      <c r="I1522">
        <v>39</v>
      </c>
      <c r="J1522">
        <v>80</v>
      </c>
      <c r="K1522">
        <v>320</v>
      </c>
      <c r="L1522">
        <v>372</v>
      </c>
      <c r="M1522">
        <v>501</v>
      </c>
      <c r="N1522">
        <v>334</v>
      </c>
      <c r="O1522">
        <v>669</v>
      </c>
      <c r="P1522">
        <v>920</v>
      </c>
      <c r="Q1522">
        <v>1228</v>
      </c>
      <c r="R1522">
        <v>390</v>
      </c>
      <c r="S1522">
        <v>912</v>
      </c>
      <c r="T1522">
        <v>308</v>
      </c>
      <c r="U1522">
        <v>206</v>
      </c>
      <c r="V1522">
        <v>1422</v>
      </c>
      <c r="W1522">
        <v>725</v>
      </c>
      <c r="X1522">
        <v>288</v>
      </c>
      <c r="Y1522">
        <v>393</v>
      </c>
      <c r="Z1522">
        <v>128</v>
      </c>
      <c r="AA1522">
        <v>161</v>
      </c>
    </row>
    <row r="1523" spans="1:27">
      <c r="A1523" s="2">
        <v>43891</v>
      </c>
      <c r="B1523">
        <v>249</v>
      </c>
      <c r="C1523">
        <v>400</v>
      </c>
      <c r="D1523">
        <v>134</v>
      </c>
      <c r="E1523">
        <v>305</v>
      </c>
      <c r="F1523">
        <v>379</v>
      </c>
      <c r="G1523">
        <v>38</v>
      </c>
      <c r="H1523">
        <v>91</v>
      </c>
      <c r="I1523">
        <v>23</v>
      </c>
      <c r="J1523">
        <v>60</v>
      </c>
      <c r="K1523">
        <v>296</v>
      </c>
      <c r="L1523">
        <v>340</v>
      </c>
      <c r="M1523">
        <v>452</v>
      </c>
      <c r="N1523">
        <v>673</v>
      </c>
      <c r="O1523">
        <v>538</v>
      </c>
      <c r="P1523">
        <v>846</v>
      </c>
      <c r="Q1523">
        <v>1129</v>
      </c>
      <c r="R1523">
        <v>555</v>
      </c>
      <c r="S1523">
        <v>964</v>
      </c>
      <c r="T1523">
        <v>258</v>
      </c>
      <c r="U1523">
        <v>195</v>
      </c>
      <c r="V1523">
        <v>1484</v>
      </c>
      <c r="W1523">
        <v>746</v>
      </c>
      <c r="X1523">
        <v>278</v>
      </c>
      <c r="Y1523">
        <v>450</v>
      </c>
      <c r="Z1523">
        <v>87</v>
      </c>
      <c r="AA1523">
        <v>53</v>
      </c>
    </row>
    <row r="1524" spans="1:27">
      <c r="A1524" s="2">
        <v>43892</v>
      </c>
      <c r="B1524">
        <v>569</v>
      </c>
      <c r="C1524">
        <v>334</v>
      </c>
      <c r="D1524">
        <v>132</v>
      </c>
      <c r="E1524">
        <v>1010</v>
      </c>
      <c r="F1524">
        <v>893</v>
      </c>
      <c r="G1524">
        <v>132</v>
      </c>
      <c r="H1524">
        <v>53</v>
      </c>
      <c r="I1524">
        <v>62</v>
      </c>
      <c r="J1524">
        <v>217</v>
      </c>
      <c r="K1524">
        <v>582</v>
      </c>
      <c r="L1524">
        <v>386</v>
      </c>
      <c r="M1524">
        <v>513</v>
      </c>
      <c r="N1524">
        <v>1177</v>
      </c>
      <c r="O1524">
        <v>408</v>
      </c>
      <c r="P1524">
        <v>2112</v>
      </c>
      <c r="Q1524">
        <v>1078</v>
      </c>
      <c r="R1524">
        <v>278</v>
      </c>
      <c r="S1524">
        <v>1517</v>
      </c>
      <c r="T1524">
        <v>264</v>
      </c>
      <c r="U1524">
        <v>574</v>
      </c>
      <c r="V1524">
        <v>1609</v>
      </c>
      <c r="W1524">
        <v>714</v>
      </c>
      <c r="X1524">
        <v>190</v>
      </c>
      <c r="Y1524">
        <v>131</v>
      </c>
      <c r="Z1524">
        <v>394</v>
      </c>
      <c r="AA1524">
        <v>241</v>
      </c>
    </row>
    <row r="1525" spans="1:27">
      <c r="A1525" s="2">
        <v>43893</v>
      </c>
      <c r="B1525">
        <v>552</v>
      </c>
      <c r="C1525">
        <v>401</v>
      </c>
      <c r="D1525">
        <v>143</v>
      </c>
      <c r="E1525">
        <v>1133</v>
      </c>
      <c r="F1525">
        <v>880</v>
      </c>
      <c r="G1525">
        <v>142</v>
      </c>
      <c r="H1525">
        <v>37</v>
      </c>
      <c r="I1525">
        <v>65</v>
      </c>
      <c r="J1525">
        <v>275</v>
      </c>
      <c r="K1525">
        <v>665</v>
      </c>
      <c r="L1525">
        <v>430</v>
      </c>
      <c r="M1525">
        <v>571</v>
      </c>
      <c r="N1525">
        <v>1165</v>
      </c>
      <c r="O1525">
        <v>439</v>
      </c>
      <c r="P1525">
        <v>2160</v>
      </c>
      <c r="Q1525">
        <v>1170</v>
      </c>
      <c r="R1525">
        <v>392</v>
      </c>
      <c r="S1525">
        <v>1580</v>
      </c>
      <c r="T1525">
        <v>297</v>
      </c>
      <c r="U1525">
        <v>613</v>
      </c>
      <c r="V1525">
        <v>1836</v>
      </c>
      <c r="W1525">
        <v>751</v>
      </c>
      <c r="X1525">
        <v>148</v>
      </c>
      <c r="Y1525">
        <v>184</v>
      </c>
      <c r="Z1525">
        <v>406</v>
      </c>
      <c r="AA1525">
        <v>249</v>
      </c>
    </row>
    <row r="1526" spans="1:27">
      <c r="A1526" s="2">
        <v>43894</v>
      </c>
      <c r="B1526">
        <v>474</v>
      </c>
      <c r="C1526">
        <v>361</v>
      </c>
      <c r="D1526">
        <v>125</v>
      </c>
      <c r="E1526">
        <v>952</v>
      </c>
      <c r="F1526">
        <v>737</v>
      </c>
      <c r="G1526">
        <v>108</v>
      </c>
      <c r="H1526">
        <v>40</v>
      </c>
      <c r="I1526">
        <v>35</v>
      </c>
      <c r="J1526">
        <v>217</v>
      </c>
      <c r="K1526">
        <v>561</v>
      </c>
      <c r="L1526">
        <v>410</v>
      </c>
      <c r="M1526">
        <v>545</v>
      </c>
      <c r="N1526">
        <v>1038</v>
      </c>
      <c r="O1526">
        <v>382</v>
      </c>
      <c r="P1526">
        <v>1762</v>
      </c>
      <c r="Q1526">
        <v>945</v>
      </c>
      <c r="R1526">
        <v>320</v>
      </c>
      <c r="S1526">
        <v>1346</v>
      </c>
      <c r="T1526">
        <v>250</v>
      </c>
      <c r="U1526">
        <v>505</v>
      </c>
      <c r="V1526">
        <v>1519</v>
      </c>
      <c r="W1526">
        <v>719</v>
      </c>
      <c r="X1526">
        <v>146</v>
      </c>
      <c r="Y1526">
        <v>112</v>
      </c>
      <c r="Z1526">
        <v>365</v>
      </c>
      <c r="AA1526">
        <v>224</v>
      </c>
    </row>
    <row r="1527" spans="1:27">
      <c r="A1527" s="2">
        <v>43895</v>
      </c>
      <c r="B1527">
        <v>497</v>
      </c>
      <c r="C1527">
        <v>381</v>
      </c>
      <c r="D1527">
        <v>159</v>
      </c>
      <c r="E1527">
        <v>965</v>
      </c>
      <c r="F1527">
        <v>846</v>
      </c>
      <c r="G1527">
        <v>127</v>
      </c>
      <c r="H1527">
        <v>36</v>
      </c>
      <c r="I1527">
        <v>49</v>
      </c>
      <c r="J1527">
        <v>238</v>
      </c>
      <c r="K1527">
        <v>574</v>
      </c>
      <c r="L1527">
        <v>398</v>
      </c>
      <c r="M1527">
        <v>529</v>
      </c>
      <c r="N1527">
        <v>1031</v>
      </c>
      <c r="O1527">
        <v>389</v>
      </c>
      <c r="P1527">
        <v>1959</v>
      </c>
      <c r="Q1527">
        <v>1050</v>
      </c>
      <c r="R1527">
        <v>303</v>
      </c>
      <c r="S1527">
        <v>1438</v>
      </c>
      <c r="T1527">
        <v>265</v>
      </c>
      <c r="U1527">
        <v>569</v>
      </c>
      <c r="V1527">
        <v>1579</v>
      </c>
      <c r="W1527">
        <v>738</v>
      </c>
      <c r="X1527">
        <v>155</v>
      </c>
      <c r="Y1527">
        <v>128</v>
      </c>
      <c r="Z1527">
        <v>389</v>
      </c>
      <c r="AA1527">
        <v>238</v>
      </c>
    </row>
    <row r="1528" spans="1:27">
      <c r="A1528" s="2">
        <v>43896</v>
      </c>
      <c r="B1528">
        <v>434</v>
      </c>
      <c r="C1528">
        <v>387</v>
      </c>
      <c r="D1528">
        <v>146</v>
      </c>
      <c r="E1528">
        <v>829</v>
      </c>
      <c r="F1528">
        <v>735</v>
      </c>
      <c r="G1528">
        <v>142</v>
      </c>
      <c r="H1528">
        <v>49</v>
      </c>
      <c r="I1528">
        <v>34</v>
      </c>
      <c r="J1528">
        <v>205</v>
      </c>
      <c r="K1528">
        <v>527</v>
      </c>
      <c r="L1528">
        <v>363</v>
      </c>
      <c r="M1528">
        <v>483</v>
      </c>
      <c r="N1528">
        <v>998</v>
      </c>
      <c r="O1528">
        <v>429</v>
      </c>
      <c r="P1528">
        <v>1790</v>
      </c>
      <c r="Q1528">
        <v>1023</v>
      </c>
      <c r="R1528">
        <v>313</v>
      </c>
      <c r="S1528">
        <v>1392</v>
      </c>
      <c r="T1528">
        <v>230</v>
      </c>
      <c r="U1528">
        <v>517</v>
      </c>
      <c r="V1528">
        <v>1519</v>
      </c>
      <c r="W1528">
        <v>891</v>
      </c>
      <c r="X1528">
        <v>135</v>
      </c>
      <c r="Y1528">
        <v>111</v>
      </c>
      <c r="Z1528">
        <v>344</v>
      </c>
      <c r="AA1528">
        <v>211</v>
      </c>
    </row>
    <row r="1529" spans="1:27">
      <c r="A1529" s="2">
        <v>43897</v>
      </c>
      <c r="B1529">
        <v>198</v>
      </c>
      <c r="C1529">
        <v>342</v>
      </c>
      <c r="D1529">
        <v>167</v>
      </c>
      <c r="E1529">
        <v>361</v>
      </c>
      <c r="F1529">
        <v>303</v>
      </c>
      <c r="G1529">
        <v>45</v>
      </c>
      <c r="H1529">
        <v>27</v>
      </c>
      <c r="I1529">
        <v>21</v>
      </c>
      <c r="J1529">
        <v>86</v>
      </c>
      <c r="K1529">
        <v>301</v>
      </c>
      <c r="L1529">
        <v>354</v>
      </c>
      <c r="M1529">
        <v>471</v>
      </c>
      <c r="N1529">
        <v>363</v>
      </c>
      <c r="O1529">
        <v>632</v>
      </c>
      <c r="P1529">
        <v>844</v>
      </c>
      <c r="Q1529">
        <v>1025</v>
      </c>
      <c r="R1529">
        <v>478</v>
      </c>
      <c r="S1529">
        <v>916</v>
      </c>
      <c r="T1529">
        <v>279</v>
      </c>
      <c r="U1529">
        <v>245</v>
      </c>
      <c r="V1529">
        <v>1337</v>
      </c>
      <c r="W1529">
        <v>838</v>
      </c>
      <c r="X1529">
        <v>317</v>
      </c>
      <c r="Y1529">
        <v>340</v>
      </c>
      <c r="Z1529">
        <v>136</v>
      </c>
      <c r="AA1529">
        <v>83</v>
      </c>
    </row>
    <row r="1530" spans="1:27">
      <c r="A1530" s="2">
        <v>43898</v>
      </c>
      <c r="B1530">
        <v>226</v>
      </c>
      <c r="C1530">
        <v>391</v>
      </c>
      <c r="D1530">
        <v>172</v>
      </c>
      <c r="E1530">
        <v>330</v>
      </c>
      <c r="F1530">
        <v>322</v>
      </c>
      <c r="G1530">
        <v>52</v>
      </c>
      <c r="H1530">
        <v>35</v>
      </c>
      <c r="I1530">
        <v>26</v>
      </c>
      <c r="J1530">
        <v>82</v>
      </c>
      <c r="K1530">
        <v>268</v>
      </c>
      <c r="L1530">
        <v>290</v>
      </c>
      <c r="M1530">
        <v>385</v>
      </c>
      <c r="N1530">
        <v>361</v>
      </c>
      <c r="O1530">
        <v>820</v>
      </c>
      <c r="P1530">
        <v>801</v>
      </c>
      <c r="Q1530">
        <v>1192</v>
      </c>
      <c r="R1530">
        <v>574</v>
      </c>
      <c r="S1530">
        <v>637</v>
      </c>
      <c r="T1530">
        <v>286</v>
      </c>
      <c r="U1530">
        <v>213</v>
      </c>
      <c r="V1530">
        <v>879</v>
      </c>
      <c r="W1530">
        <v>661</v>
      </c>
      <c r="X1530">
        <v>255</v>
      </c>
      <c r="Y1530">
        <v>349</v>
      </c>
      <c r="Z1530">
        <v>112</v>
      </c>
      <c r="AA1530">
        <v>69</v>
      </c>
    </row>
    <row r="1531" spans="1:27">
      <c r="A1531" s="2">
        <v>43899</v>
      </c>
      <c r="B1531">
        <v>447</v>
      </c>
      <c r="C1531">
        <v>289</v>
      </c>
      <c r="D1531">
        <v>109</v>
      </c>
      <c r="E1531">
        <v>825</v>
      </c>
      <c r="F1531">
        <v>707</v>
      </c>
      <c r="G1531">
        <v>116</v>
      </c>
      <c r="H1531">
        <v>27</v>
      </c>
      <c r="I1531">
        <v>49</v>
      </c>
      <c r="J1531">
        <v>218</v>
      </c>
      <c r="K1531">
        <v>509</v>
      </c>
      <c r="L1531">
        <v>308</v>
      </c>
      <c r="M1531">
        <v>410</v>
      </c>
      <c r="N1531">
        <v>1050</v>
      </c>
      <c r="O1531">
        <v>332</v>
      </c>
      <c r="P1531">
        <v>1732</v>
      </c>
      <c r="Q1531">
        <v>869</v>
      </c>
      <c r="R1531">
        <v>274</v>
      </c>
      <c r="S1531">
        <v>1274</v>
      </c>
      <c r="T1531">
        <v>176</v>
      </c>
      <c r="U1531">
        <v>500</v>
      </c>
      <c r="V1531">
        <v>1394</v>
      </c>
      <c r="W1531">
        <v>592</v>
      </c>
      <c r="X1531">
        <v>69</v>
      </c>
      <c r="Y1531">
        <v>86</v>
      </c>
      <c r="Z1531">
        <v>354</v>
      </c>
      <c r="AA1531">
        <v>217</v>
      </c>
    </row>
    <row r="1532" spans="1:27">
      <c r="A1532" s="2">
        <v>43900</v>
      </c>
      <c r="B1532">
        <v>489</v>
      </c>
      <c r="C1532">
        <v>321</v>
      </c>
      <c r="D1532">
        <v>135</v>
      </c>
      <c r="E1532">
        <v>951</v>
      </c>
      <c r="F1532">
        <v>767</v>
      </c>
      <c r="G1532">
        <v>131</v>
      </c>
      <c r="H1532">
        <v>39</v>
      </c>
      <c r="I1532">
        <v>50</v>
      </c>
      <c r="J1532">
        <v>219</v>
      </c>
      <c r="K1532">
        <v>526</v>
      </c>
      <c r="L1532">
        <v>323</v>
      </c>
      <c r="M1532">
        <v>429</v>
      </c>
      <c r="N1532">
        <v>1076</v>
      </c>
      <c r="O1532">
        <v>416</v>
      </c>
      <c r="P1532">
        <v>1899</v>
      </c>
      <c r="Q1532">
        <v>951</v>
      </c>
      <c r="R1532">
        <v>275</v>
      </c>
      <c r="S1532">
        <v>1378</v>
      </c>
      <c r="T1532">
        <v>248</v>
      </c>
      <c r="U1532">
        <v>535</v>
      </c>
      <c r="V1532">
        <v>1585</v>
      </c>
      <c r="W1532">
        <v>696</v>
      </c>
      <c r="X1532">
        <v>265</v>
      </c>
      <c r="Y1532">
        <v>137</v>
      </c>
      <c r="Z1532">
        <v>432</v>
      </c>
      <c r="AA1532">
        <v>265</v>
      </c>
    </row>
    <row r="1533" spans="1:27">
      <c r="A1533" s="2">
        <v>43901</v>
      </c>
      <c r="B1533">
        <v>442</v>
      </c>
      <c r="C1533">
        <v>300</v>
      </c>
      <c r="D1533">
        <v>147</v>
      </c>
      <c r="E1533">
        <v>887</v>
      </c>
      <c r="F1533">
        <v>699</v>
      </c>
      <c r="G1533">
        <v>127</v>
      </c>
      <c r="H1533">
        <v>43</v>
      </c>
      <c r="I1533">
        <v>32</v>
      </c>
      <c r="J1533">
        <v>232</v>
      </c>
      <c r="K1533">
        <v>514</v>
      </c>
      <c r="L1533">
        <v>373</v>
      </c>
      <c r="M1533">
        <v>496</v>
      </c>
      <c r="N1533">
        <v>927</v>
      </c>
      <c r="O1533">
        <v>324</v>
      </c>
      <c r="P1533">
        <v>1753</v>
      </c>
      <c r="Q1533">
        <v>915</v>
      </c>
      <c r="R1533">
        <v>331</v>
      </c>
      <c r="S1533">
        <v>1287</v>
      </c>
      <c r="T1533">
        <v>203</v>
      </c>
      <c r="U1533">
        <v>508</v>
      </c>
      <c r="V1533">
        <v>1444</v>
      </c>
      <c r="W1533">
        <v>637</v>
      </c>
      <c r="X1533">
        <v>124</v>
      </c>
      <c r="Y1533">
        <v>121</v>
      </c>
      <c r="Z1533">
        <v>375</v>
      </c>
      <c r="AA1533">
        <v>230</v>
      </c>
    </row>
    <row r="1534" spans="1:27">
      <c r="A1534" s="2">
        <v>43902</v>
      </c>
      <c r="B1534">
        <v>501</v>
      </c>
      <c r="C1534">
        <v>380</v>
      </c>
      <c r="D1534">
        <v>154</v>
      </c>
      <c r="E1534">
        <v>969</v>
      </c>
      <c r="F1534">
        <v>815</v>
      </c>
      <c r="G1534">
        <v>137</v>
      </c>
      <c r="H1534">
        <v>40</v>
      </c>
      <c r="I1534">
        <v>53</v>
      </c>
      <c r="J1534">
        <v>212</v>
      </c>
      <c r="K1534">
        <v>560</v>
      </c>
      <c r="L1534">
        <v>410</v>
      </c>
      <c r="M1534">
        <v>545</v>
      </c>
      <c r="N1534">
        <v>1011</v>
      </c>
      <c r="O1534">
        <v>414</v>
      </c>
      <c r="P1534">
        <v>1859</v>
      </c>
      <c r="Q1534">
        <v>1059</v>
      </c>
      <c r="R1534">
        <v>314</v>
      </c>
      <c r="S1534">
        <v>1470</v>
      </c>
      <c r="T1534">
        <v>286</v>
      </c>
      <c r="U1534">
        <v>531</v>
      </c>
      <c r="V1534">
        <v>1819</v>
      </c>
      <c r="W1534">
        <v>722</v>
      </c>
      <c r="X1534">
        <v>144</v>
      </c>
      <c r="Y1534">
        <v>191</v>
      </c>
      <c r="Z1534">
        <v>411</v>
      </c>
      <c r="AA1534">
        <v>252</v>
      </c>
    </row>
    <row r="1535" spans="1:27">
      <c r="A1535" s="2">
        <v>43903</v>
      </c>
      <c r="B1535">
        <v>382</v>
      </c>
      <c r="C1535">
        <v>332</v>
      </c>
      <c r="D1535">
        <v>123</v>
      </c>
      <c r="E1535">
        <v>850</v>
      </c>
      <c r="F1535">
        <v>715</v>
      </c>
      <c r="G1535">
        <v>104</v>
      </c>
      <c r="H1535">
        <v>39</v>
      </c>
      <c r="I1535">
        <v>48</v>
      </c>
      <c r="J1535">
        <v>194</v>
      </c>
      <c r="K1535">
        <v>541</v>
      </c>
      <c r="L1535">
        <v>345</v>
      </c>
      <c r="M1535">
        <v>459</v>
      </c>
      <c r="N1535">
        <v>950</v>
      </c>
      <c r="O1535">
        <v>373</v>
      </c>
      <c r="P1535">
        <v>1637</v>
      </c>
      <c r="Q1535">
        <v>987</v>
      </c>
      <c r="R1535">
        <v>353</v>
      </c>
      <c r="S1535">
        <v>1355</v>
      </c>
      <c r="T1535">
        <v>273</v>
      </c>
      <c r="U1535">
        <v>539</v>
      </c>
      <c r="V1535">
        <v>1581</v>
      </c>
      <c r="W1535">
        <v>793</v>
      </c>
      <c r="X1535">
        <v>162</v>
      </c>
      <c r="Y1535">
        <v>140</v>
      </c>
      <c r="Z1535">
        <v>349</v>
      </c>
      <c r="AA1535">
        <v>214</v>
      </c>
    </row>
    <row r="1536" spans="1:27">
      <c r="A1536" s="2">
        <v>43904</v>
      </c>
      <c r="B1536">
        <v>230</v>
      </c>
      <c r="C1536">
        <v>294</v>
      </c>
      <c r="D1536">
        <v>176</v>
      </c>
      <c r="E1536">
        <v>388</v>
      </c>
      <c r="F1536">
        <v>326</v>
      </c>
      <c r="G1536">
        <v>55</v>
      </c>
      <c r="H1536">
        <v>23</v>
      </c>
      <c r="I1536">
        <v>25</v>
      </c>
      <c r="J1536">
        <v>85</v>
      </c>
      <c r="K1536">
        <v>301</v>
      </c>
      <c r="L1536">
        <v>340</v>
      </c>
      <c r="M1536">
        <v>452</v>
      </c>
      <c r="N1536">
        <v>279</v>
      </c>
      <c r="O1536">
        <v>602</v>
      </c>
      <c r="P1536">
        <v>721</v>
      </c>
      <c r="Q1536">
        <v>918</v>
      </c>
      <c r="R1536">
        <v>490</v>
      </c>
      <c r="S1536">
        <v>877</v>
      </c>
      <c r="T1536">
        <v>245</v>
      </c>
      <c r="U1536">
        <v>195</v>
      </c>
      <c r="V1536">
        <v>1412</v>
      </c>
      <c r="W1536">
        <v>778</v>
      </c>
      <c r="X1536">
        <v>241</v>
      </c>
      <c r="Y1536">
        <v>269</v>
      </c>
      <c r="Z1536">
        <v>124</v>
      </c>
      <c r="AA1536">
        <v>76</v>
      </c>
    </row>
    <row r="1537" spans="1:27">
      <c r="A1537" s="2">
        <v>43905</v>
      </c>
      <c r="B1537">
        <v>266</v>
      </c>
      <c r="C1537">
        <v>363</v>
      </c>
      <c r="D1537">
        <v>125</v>
      </c>
      <c r="E1537">
        <v>438</v>
      </c>
      <c r="F1537">
        <v>368</v>
      </c>
      <c r="G1537">
        <v>45</v>
      </c>
      <c r="H1537">
        <v>37</v>
      </c>
      <c r="I1537">
        <v>25</v>
      </c>
      <c r="J1537">
        <v>70</v>
      </c>
      <c r="K1537">
        <v>250</v>
      </c>
      <c r="L1537">
        <v>278</v>
      </c>
      <c r="M1537">
        <v>369</v>
      </c>
      <c r="N1537">
        <v>334</v>
      </c>
      <c r="O1537">
        <v>571</v>
      </c>
      <c r="P1537">
        <v>821</v>
      </c>
      <c r="Q1537">
        <v>1100</v>
      </c>
      <c r="R1537">
        <v>656</v>
      </c>
      <c r="S1537">
        <v>970</v>
      </c>
      <c r="T1537">
        <v>275</v>
      </c>
      <c r="U1537">
        <v>175</v>
      </c>
      <c r="V1537">
        <v>1432</v>
      </c>
      <c r="W1537">
        <v>781</v>
      </c>
      <c r="X1537">
        <v>247</v>
      </c>
      <c r="Y1537">
        <v>359</v>
      </c>
      <c r="Z1537">
        <v>108</v>
      </c>
      <c r="AA1537">
        <v>66</v>
      </c>
    </row>
    <row r="1538" spans="1:27">
      <c r="A1538" s="2">
        <v>43906</v>
      </c>
      <c r="B1538">
        <v>494</v>
      </c>
      <c r="C1538">
        <v>308</v>
      </c>
      <c r="D1538">
        <v>120</v>
      </c>
      <c r="E1538">
        <v>940</v>
      </c>
      <c r="F1538">
        <v>791</v>
      </c>
      <c r="G1538">
        <v>112</v>
      </c>
      <c r="H1538">
        <v>33</v>
      </c>
      <c r="I1538">
        <v>46</v>
      </c>
      <c r="J1538">
        <v>197</v>
      </c>
      <c r="K1538">
        <v>464</v>
      </c>
      <c r="L1538">
        <v>367</v>
      </c>
      <c r="M1538">
        <v>488</v>
      </c>
      <c r="N1538">
        <v>1155</v>
      </c>
      <c r="O1538">
        <v>416</v>
      </c>
      <c r="P1538">
        <v>1923</v>
      </c>
      <c r="Q1538">
        <v>998</v>
      </c>
      <c r="R1538">
        <v>314</v>
      </c>
      <c r="S1538">
        <v>1431</v>
      </c>
      <c r="T1538">
        <v>222</v>
      </c>
      <c r="U1538">
        <v>526</v>
      </c>
      <c r="V1538">
        <v>1579</v>
      </c>
      <c r="W1538">
        <v>682</v>
      </c>
      <c r="X1538">
        <v>184</v>
      </c>
      <c r="Y1538">
        <v>133</v>
      </c>
      <c r="Z1538">
        <v>347</v>
      </c>
      <c r="AA1538">
        <v>213</v>
      </c>
    </row>
    <row r="1539" spans="1:27">
      <c r="A1539" s="2">
        <v>43907</v>
      </c>
      <c r="B1539">
        <v>430</v>
      </c>
      <c r="C1539">
        <v>272</v>
      </c>
      <c r="D1539">
        <v>112</v>
      </c>
      <c r="E1539">
        <v>816</v>
      </c>
      <c r="F1539">
        <v>686</v>
      </c>
      <c r="G1539">
        <v>122</v>
      </c>
      <c r="H1539">
        <v>29</v>
      </c>
      <c r="I1539">
        <v>53</v>
      </c>
      <c r="J1539">
        <v>190</v>
      </c>
      <c r="K1539">
        <v>573</v>
      </c>
      <c r="L1539">
        <v>345</v>
      </c>
      <c r="M1539">
        <v>459</v>
      </c>
      <c r="N1539">
        <v>951</v>
      </c>
      <c r="O1539">
        <v>336</v>
      </c>
      <c r="P1539">
        <v>1696</v>
      </c>
      <c r="Q1539">
        <v>824</v>
      </c>
      <c r="R1539">
        <v>297</v>
      </c>
      <c r="S1539">
        <v>1204</v>
      </c>
      <c r="T1539">
        <v>205</v>
      </c>
      <c r="U1539">
        <v>487</v>
      </c>
      <c r="V1539">
        <v>1484</v>
      </c>
      <c r="W1539">
        <v>585</v>
      </c>
      <c r="X1539">
        <v>141</v>
      </c>
      <c r="Y1539">
        <v>160</v>
      </c>
      <c r="Z1539">
        <v>370</v>
      </c>
      <c r="AA1539">
        <v>227</v>
      </c>
    </row>
    <row r="1540" spans="1:27">
      <c r="A1540" s="2">
        <v>43908</v>
      </c>
      <c r="B1540">
        <v>407</v>
      </c>
      <c r="C1540">
        <v>361</v>
      </c>
      <c r="D1540">
        <v>158</v>
      </c>
      <c r="E1540">
        <v>932</v>
      </c>
      <c r="F1540">
        <v>784</v>
      </c>
      <c r="G1540">
        <v>161</v>
      </c>
      <c r="H1540">
        <v>39</v>
      </c>
      <c r="I1540">
        <v>54</v>
      </c>
      <c r="J1540">
        <v>236</v>
      </c>
      <c r="K1540">
        <v>565</v>
      </c>
      <c r="L1540">
        <v>399</v>
      </c>
      <c r="M1540">
        <v>531</v>
      </c>
      <c r="N1540">
        <v>954</v>
      </c>
      <c r="O1540">
        <v>426</v>
      </c>
      <c r="P1540">
        <v>1758</v>
      </c>
      <c r="Q1540">
        <v>1061</v>
      </c>
      <c r="R1540">
        <v>378</v>
      </c>
      <c r="S1540">
        <v>1363</v>
      </c>
      <c r="T1540">
        <v>220</v>
      </c>
      <c r="U1540">
        <v>482</v>
      </c>
      <c r="V1540">
        <v>1663</v>
      </c>
      <c r="W1540">
        <v>675</v>
      </c>
      <c r="X1540">
        <v>172</v>
      </c>
      <c r="Y1540">
        <v>130</v>
      </c>
      <c r="Z1540">
        <v>363</v>
      </c>
      <c r="AA1540">
        <v>222</v>
      </c>
    </row>
    <row r="1541" spans="1:27">
      <c r="A1541" s="2">
        <v>43909</v>
      </c>
      <c r="B1541">
        <v>404</v>
      </c>
      <c r="C1541">
        <v>264</v>
      </c>
      <c r="D1541">
        <v>107</v>
      </c>
      <c r="E1541">
        <v>780</v>
      </c>
      <c r="F1541">
        <v>656</v>
      </c>
      <c r="G1541">
        <v>126</v>
      </c>
      <c r="H1541">
        <v>50</v>
      </c>
      <c r="I1541">
        <v>39</v>
      </c>
      <c r="J1541">
        <v>171</v>
      </c>
      <c r="K1541">
        <v>441</v>
      </c>
      <c r="L1541">
        <v>331</v>
      </c>
      <c r="M1541">
        <v>440</v>
      </c>
      <c r="N1541">
        <v>778</v>
      </c>
      <c r="O1541">
        <v>318</v>
      </c>
      <c r="P1541">
        <v>1500</v>
      </c>
      <c r="Q1541">
        <v>797</v>
      </c>
      <c r="R1541">
        <v>296</v>
      </c>
      <c r="S1541">
        <v>1126</v>
      </c>
      <c r="T1541">
        <v>174</v>
      </c>
      <c r="U1541">
        <v>437</v>
      </c>
      <c r="V1541">
        <v>1339</v>
      </c>
      <c r="W1541">
        <v>500</v>
      </c>
      <c r="X1541">
        <v>117</v>
      </c>
      <c r="Y1541">
        <v>128</v>
      </c>
      <c r="Z1541">
        <v>310</v>
      </c>
      <c r="AA1541">
        <v>190</v>
      </c>
    </row>
    <row r="1542" spans="1:27">
      <c r="A1542" s="2">
        <v>43910</v>
      </c>
      <c r="B1542">
        <v>264</v>
      </c>
      <c r="C1542">
        <v>209</v>
      </c>
      <c r="D1542">
        <v>98</v>
      </c>
      <c r="E1542">
        <v>430</v>
      </c>
      <c r="F1542">
        <v>362</v>
      </c>
      <c r="G1542">
        <v>102</v>
      </c>
      <c r="H1542">
        <v>36</v>
      </c>
      <c r="I1542">
        <v>29</v>
      </c>
      <c r="J1542">
        <v>146</v>
      </c>
      <c r="K1542">
        <v>321</v>
      </c>
      <c r="L1542">
        <v>266</v>
      </c>
      <c r="M1542">
        <v>354</v>
      </c>
      <c r="N1542">
        <v>544</v>
      </c>
      <c r="O1542">
        <v>249</v>
      </c>
      <c r="P1542">
        <v>986</v>
      </c>
      <c r="Q1542">
        <v>534</v>
      </c>
      <c r="R1542">
        <v>215</v>
      </c>
      <c r="S1542">
        <v>803</v>
      </c>
      <c r="T1542">
        <v>136</v>
      </c>
      <c r="U1542">
        <v>354</v>
      </c>
      <c r="V1542">
        <v>1024</v>
      </c>
      <c r="W1542">
        <v>386</v>
      </c>
      <c r="X1542">
        <v>99</v>
      </c>
      <c r="Y1542">
        <v>83</v>
      </c>
      <c r="Z1542">
        <v>244</v>
      </c>
      <c r="AA1542">
        <v>150</v>
      </c>
    </row>
    <row r="1543" spans="1:27">
      <c r="A1543" s="2">
        <v>43911</v>
      </c>
      <c r="B1543">
        <v>231</v>
      </c>
      <c r="C1543">
        <v>456</v>
      </c>
      <c r="D1543">
        <v>167</v>
      </c>
      <c r="E1543">
        <v>402</v>
      </c>
      <c r="F1543">
        <v>338</v>
      </c>
      <c r="G1543">
        <v>38</v>
      </c>
      <c r="H1543">
        <v>27</v>
      </c>
      <c r="I1543">
        <v>27</v>
      </c>
      <c r="J1543">
        <v>60</v>
      </c>
      <c r="K1543">
        <v>250</v>
      </c>
      <c r="L1543">
        <v>384</v>
      </c>
      <c r="M1543">
        <v>511</v>
      </c>
      <c r="N1543">
        <v>383</v>
      </c>
      <c r="O1543">
        <v>769</v>
      </c>
      <c r="P1543">
        <v>778</v>
      </c>
      <c r="Q1543">
        <v>1053</v>
      </c>
      <c r="R1543">
        <v>649</v>
      </c>
      <c r="S1543">
        <v>1006</v>
      </c>
      <c r="T1543">
        <v>304</v>
      </c>
      <c r="U1543">
        <v>204</v>
      </c>
      <c r="V1543">
        <v>1335</v>
      </c>
      <c r="W1543">
        <v>781</v>
      </c>
      <c r="X1543">
        <v>325</v>
      </c>
      <c r="Y1543">
        <v>360</v>
      </c>
      <c r="Z1543">
        <v>102</v>
      </c>
      <c r="AA1543">
        <v>63</v>
      </c>
    </row>
    <row r="1544" spans="1:27">
      <c r="A1544" s="2">
        <v>43912</v>
      </c>
      <c r="B1544">
        <v>248</v>
      </c>
      <c r="C1544">
        <v>463</v>
      </c>
      <c r="D1544">
        <v>156</v>
      </c>
      <c r="E1544">
        <v>464</v>
      </c>
      <c r="F1544">
        <v>390</v>
      </c>
      <c r="G1544">
        <v>26</v>
      </c>
      <c r="H1544">
        <v>30</v>
      </c>
      <c r="I1544">
        <v>31</v>
      </c>
      <c r="J1544">
        <v>53</v>
      </c>
      <c r="K1544">
        <v>256</v>
      </c>
      <c r="L1544">
        <v>292</v>
      </c>
      <c r="M1544">
        <v>388</v>
      </c>
      <c r="N1544">
        <v>371</v>
      </c>
      <c r="O1544">
        <v>818</v>
      </c>
      <c r="P1544">
        <v>873</v>
      </c>
      <c r="Q1544">
        <v>1085</v>
      </c>
      <c r="R1544">
        <v>953</v>
      </c>
      <c r="S1544">
        <v>1006</v>
      </c>
      <c r="T1544">
        <v>336</v>
      </c>
      <c r="U1544">
        <v>175</v>
      </c>
      <c r="V1544">
        <v>1520</v>
      </c>
      <c r="W1544">
        <v>740</v>
      </c>
      <c r="X1544">
        <v>317</v>
      </c>
      <c r="Y1544">
        <v>441</v>
      </c>
      <c r="Z1544">
        <v>101</v>
      </c>
      <c r="AA1544">
        <v>62</v>
      </c>
    </row>
    <row r="1545" spans="1:27">
      <c r="A1545" s="2">
        <v>43913</v>
      </c>
      <c r="B1545">
        <v>195</v>
      </c>
      <c r="C1545">
        <v>130</v>
      </c>
      <c r="D1545">
        <v>70</v>
      </c>
      <c r="E1545">
        <v>376</v>
      </c>
      <c r="F1545">
        <v>316</v>
      </c>
      <c r="G1545">
        <v>53</v>
      </c>
      <c r="H1545">
        <v>35</v>
      </c>
      <c r="I1545">
        <v>24</v>
      </c>
      <c r="J1545">
        <v>120</v>
      </c>
      <c r="K1545">
        <v>243</v>
      </c>
      <c r="L1545">
        <v>199</v>
      </c>
      <c r="M1545">
        <v>264</v>
      </c>
      <c r="N1545">
        <v>347</v>
      </c>
      <c r="O1545">
        <v>183</v>
      </c>
      <c r="P1545">
        <v>724</v>
      </c>
      <c r="Q1545">
        <v>443</v>
      </c>
      <c r="R1545">
        <v>213</v>
      </c>
      <c r="S1545">
        <v>525</v>
      </c>
      <c r="T1545">
        <v>104</v>
      </c>
      <c r="U1545">
        <v>244</v>
      </c>
      <c r="V1545">
        <v>700</v>
      </c>
      <c r="W1545">
        <v>259</v>
      </c>
      <c r="X1545">
        <v>203</v>
      </c>
      <c r="Y1545">
        <v>52</v>
      </c>
      <c r="Z1545">
        <v>179</v>
      </c>
      <c r="AA1545">
        <v>110</v>
      </c>
    </row>
    <row r="1546" spans="1:27">
      <c r="A1546" s="2">
        <v>43914</v>
      </c>
      <c r="B1546">
        <v>138</v>
      </c>
      <c r="C1546">
        <v>147</v>
      </c>
      <c r="D1546">
        <v>80</v>
      </c>
      <c r="E1546">
        <v>195</v>
      </c>
      <c r="F1546">
        <v>164</v>
      </c>
      <c r="G1546">
        <v>45</v>
      </c>
      <c r="H1546">
        <v>34</v>
      </c>
      <c r="I1546">
        <v>21</v>
      </c>
      <c r="J1546">
        <v>95</v>
      </c>
      <c r="K1546">
        <v>199</v>
      </c>
      <c r="L1546">
        <v>179</v>
      </c>
      <c r="M1546">
        <v>238</v>
      </c>
      <c r="N1546">
        <v>185</v>
      </c>
      <c r="O1546">
        <v>135</v>
      </c>
      <c r="P1546">
        <v>409</v>
      </c>
      <c r="Q1546">
        <v>328</v>
      </c>
      <c r="R1546">
        <v>196</v>
      </c>
      <c r="S1546">
        <v>347</v>
      </c>
      <c r="T1546">
        <v>99</v>
      </c>
      <c r="U1546">
        <v>190</v>
      </c>
      <c r="V1546">
        <v>513</v>
      </c>
      <c r="W1546">
        <v>209</v>
      </c>
      <c r="X1546">
        <v>101</v>
      </c>
      <c r="Y1546">
        <v>70</v>
      </c>
      <c r="Z1546">
        <v>109</v>
      </c>
      <c r="AA1546">
        <v>67</v>
      </c>
    </row>
    <row r="1547" spans="1:27">
      <c r="A1547" s="2">
        <v>43915</v>
      </c>
      <c r="B1547">
        <v>165</v>
      </c>
      <c r="C1547">
        <v>316</v>
      </c>
      <c r="D1547">
        <v>101</v>
      </c>
      <c r="E1547">
        <v>244</v>
      </c>
      <c r="F1547">
        <v>205</v>
      </c>
      <c r="G1547">
        <v>19</v>
      </c>
      <c r="H1547">
        <v>23</v>
      </c>
      <c r="I1547">
        <v>19</v>
      </c>
      <c r="J1547">
        <v>65</v>
      </c>
      <c r="K1547">
        <v>281</v>
      </c>
      <c r="L1547">
        <v>262</v>
      </c>
      <c r="M1547">
        <v>348</v>
      </c>
      <c r="N1547">
        <v>205</v>
      </c>
      <c r="O1547">
        <v>296</v>
      </c>
      <c r="P1547">
        <v>475</v>
      </c>
      <c r="Q1547">
        <v>632</v>
      </c>
      <c r="R1547">
        <v>389</v>
      </c>
      <c r="S1547">
        <v>555</v>
      </c>
      <c r="T1547">
        <v>196</v>
      </c>
      <c r="U1547">
        <v>161</v>
      </c>
      <c r="V1547">
        <v>931</v>
      </c>
      <c r="W1547">
        <v>310</v>
      </c>
      <c r="X1547">
        <v>185</v>
      </c>
      <c r="Y1547">
        <v>162</v>
      </c>
      <c r="Z1547">
        <v>96</v>
      </c>
      <c r="AA1547">
        <v>59</v>
      </c>
    </row>
    <row r="1548" spans="1:27">
      <c r="A1548" s="2">
        <v>43916</v>
      </c>
      <c r="B1548">
        <v>113</v>
      </c>
      <c r="C1548">
        <v>407</v>
      </c>
      <c r="D1548">
        <v>121</v>
      </c>
      <c r="E1548">
        <v>209</v>
      </c>
      <c r="F1548">
        <v>176</v>
      </c>
      <c r="G1548">
        <v>37</v>
      </c>
      <c r="H1548">
        <v>29</v>
      </c>
      <c r="I1548">
        <v>41</v>
      </c>
      <c r="J1548">
        <v>39</v>
      </c>
      <c r="K1548">
        <v>305</v>
      </c>
      <c r="L1548">
        <v>327</v>
      </c>
      <c r="M1548">
        <v>435</v>
      </c>
      <c r="N1548">
        <v>183</v>
      </c>
      <c r="O1548">
        <v>346</v>
      </c>
      <c r="P1548">
        <v>500</v>
      </c>
      <c r="Q1548">
        <v>662</v>
      </c>
      <c r="R1548">
        <v>398</v>
      </c>
      <c r="S1548">
        <v>600</v>
      </c>
      <c r="T1548">
        <v>191</v>
      </c>
      <c r="U1548">
        <v>156</v>
      </c>
      <c r="V1548">
        <v>1036</v>
      </c>
      <c r="W1548">
        <v>106</v>
      </c>
      <c r="X1548">
        <v>163</v>
      </c>
      <c r="Y1548">
        <v>185</v>
      </c>
      <c r="Z1548">
        <v>57</v>
      </c>
      <c r="AA1548">
        <v>35</v>
      </c>
    </row>
    <row r="1549" spans="1:27">
      <c r="A1549" s="2">
        <v>43917</v>
      </c>
      <c r="B1549">
        <v>77</v>
      </c>
      <c r="C1549">
        <v>344</v>
      </c>
      <c r="D1549">
        <v>131</v>
      </c>
      <c r="E1549">
        <v>138</v>
      </c>
      <c r="F1549">
        <v>116</v>
      </c>
      <c r="G1549">
        <v>25</v>
      </c>
      <c r="H1549">
        <v>23</v>
      </c>
      <c r="I1549">
        <v>26</v>
      </c>
      <c r="J1549">
        <v>29</v>
      </c>
      <c r="K1549">
        <v>266</v>
      </c>
      <c r="L1549">
        <v>310</v>
      </c>
      <c r="M1549">
        <v>412</v>
      </c>
      <c r="N1549">
        <v>140</v>
      </c>
      <c r="O1549">
        <v>232</v>
      </c>
      <c r="P1549">
        <v>382</v>
      </c>
      <c r="Q1549">
        <v>548</v>
      </c>
      <c r="R1549">
        <v>429</v>
      </c>
      <c r="S1549">
        <v>526</v>
      </c>
      <c r="T1549">
        <v>206</v>
      </c>
      <c r="U1549">
        <v>117</v>
      </c>
      <c r="V1549">
        <v>865</v>
      </c>
      <c r="W1549">
        <v>55</v>
      </c>
      <c r="X1549">
        <v>161</v>
      </c>
      <c r="Y1549">
        <v>135</v>
      </c>
      <c r="Z1549">
        <v>46</v>
      </c>
      <c r="AA1549">
        <v>28</v>
      </c>
    </row>
    <row r="1550" spans="1:27">
      <c r="A1550" s="2">
        <v>43918</v>
      </c>
      <c r="B1550">
        <v>164</v>
      </c>
      <c r="C1550">
        <v>794</v>
      </c>
      <c r="D1550">
        <v>257</v>
      </c>
      <c r="E1550">
        <v>379</v>
      </c>
      <c r="F1550">
        <v>319</v>
      </c>
      <c r="G1550">
        <v>53</v>
      </c>
      <c r="H1550">
        <v>24</v>
      </c>
      <c r="I1550">
        <v>34</v>
      </c>
      <c r="J1550">
        <v>43</v>
      </c>
      <c r="K1550">
        <v>369</v>
      </c>
      <c r="L1550">
        <v>516</v>
      </c>
      <c r="M1550">
        <v>686</v>
      </c>
      <c r="N1550">
        <v>392</v>
      </c>
      <c r="O1550">
        <v>466</v>
      </c>
      <c r="P1550">
        <v>692</v>
      </c>
      <c r="Q1550">
        <v>893</v>
      </c>
      <c r="R1550">
        <v>555</v>
      </c>
      <c r="S1550">
        <v>1051</v>
      </c>
      <c r="T1550">
        <v>310</v>
      </c>
      <c r="U1550">
        <v>150</v>
      </c>
      <c r="V1550">
        <v>1750</v>
      </c>
      <c r="W1550">
        <v>140</v>
      </c>
      <c r="X1550">
        <v>278</v>
      </c>
      <c r="Y1550">
        <v>257</v>
      </c>
      <c r="Z1550">
        <v>51</v>
      </c>
      <c r="AA1550">
        <v>31</v>
      </c>
    </row>
    <row r="1551" spans="1:27">
      <c r="A1551" s="2">
        <v>43919</v>
      </c>
      <c r="B1551">
        <v>185</v>
      </c>
      <c r="C1551">
        <v>1044</v>
      </c>
      <c r="D1551">
        <v>336</v>
      </c>
      <c r="E1551">
        <v>403</v>
      </c>
      <c r="F1551">
        <v>339</v>
      </c>
      <c r="G1551">
        <v>60</v>
      </c>
      <c r="H1551">
        <v>19</v>
      </c>
      <c r="I1551">
        <v>27</v>
      </c>
      <c r="J1551">
        <v>52</v>
      </c>
      <c r="K1551">
        <v>497</v>
      </c>
      <c r="L1551">
        <v>682</v>
      </c>
      <c r="M1551">
        <v>906</v>
      </c>
      <c r="N1551">
        <v>512</v>
      </c>
      <c r="O1551">
        <v>648</v>
      </c>
      <c r="P1551">
        <v>810</v>
      </c>
      <c r="Q1551">
        <v>1299</v>
      </c>
      <c r="R1551">
        <v>672</v>
      </c>
      <c r="S1551">
        <v>1473</v>
      </c>
      <c r="T1551">
        <v>416</v>
      </c>
      <c r="U1551">
        <v>192</v>
      </c>
      <c r="V1551">
        <v>2318</v>
      </c>
      <c r="W1551">
        <v>202</v>
      </c>
      <c r="X1551">
        <v>331</v>
      </c>
      <c r="Y1551">
        <v>417</v>
      </c>
      <c r="Z1551">
        <v>62</v>
      </c>
      <c r="AA1551">
        <v>38</v>
      </c>
    </row>
    <row r="1552" spans="1:27">
      <c r="A1552" s="2">
        <v>43920</v>
      </c>
      <c r="B1552">
        <v>104</v>
      </c>
      <c r="C1552">
        <v>496</v>
      </c>
      <c r="D1552">
        <v>197</v>
      </c>
      <c r="E1552">
        <v>188</v>
      </c>
      <c r="F1552">
        <v>158</v>
      </c>
      <c r="G1552">
        <v>34</v>
      </c>
      <c r="H1552">
        <v>25</v>
      </c>
      <c r="I1552">
        <v>26</v>
      </c>
      <c r="J1552">
        <v>47</v>
      </c>
      <c r="K1552">
        <v>338</v>
      </c>
      <c r="L1552">
        <v>390</v>
      </c>
      <c r="M1552">
        <v>519</v>
      </c>
      <c r="N1552">
        <v>219</v>
      </c>
      <c r="O1552">
        <v>383</v>
      </c>
      <c r="P1552">
        <v>521</v>
      </c>
      <c r="Q1552">
        <v>711</v>
      </c>
      <c r="R1552">
        <v>514</v>
      </c>
      <c r="S1552">
        <v>713</v>
      </c>
      <c r="T1552">
        <v>244</v>
      </c>
      <c r="U1552">
        <v>135</v>
      </c>
      <c r="V1552">
        <v>1149</v>
      </c>
      <c r="W1552">
        <v>52</v>
      </c>
      <c r="X1552">
        <v>237</v>
      </c>
      <c r="Y1552">
        <v>221</v>
      </c>
      <c r="Z1552">
        <v>60</v>
      </c>
      <c r="AA1552">
        <v>37</v>
      </c>
    </row>
    <row r="1553" spans="1:27">
      <c r="A1553" s="2">
        <v>43921</v>
      </c>
      <c r="B1553">
        <v>147</v>
      </c>
      <c r="C1553">
        <v>683</v>
      </c>
      <c r="D1553">
        <v>318</v>
      </c>
      <c r="E1553">
        <v>284</v>
      </c>
      <c r="F1553">
        <v>239</v>
      </c>
      <c r="G1553">
        <v>48</v>
      </c>
      <c r="H1553">
        <v>24</v>
      </c>
      <c r="I1553">
        <v>51</v>
      </c>
      <c r="J1553">
        <v>62</v>
      </c>
      <c r="K1553">
        <v>429</v>
      </c>
      <c r="L1553">
        <v>499</v>
      </c>
      <c r="M1553">
        <v>663</v>
      </c>
      <c r="N1553">
        <v>325</v>
      </c>
      <c r="O1553">
        <v>476</v>
      </c>
      <c r="P1553">
        <v>607</v>
      </c>
      <c r="Q1553">
        <v>922</v>
      </c>
      <c r="R1553">
        <v>590</v>
      </c>
      <c r="S1553">
        <v>994</v>
      </c>
      <c r="T1553">
        <v>330</v>
      </c>
      <c r="U1553">
        <v>195</v>
      </c>
      <c r="V1553">
        <v>1627</v>
      </c>
      <c r="W1553">
        <v>71</v>
      </c>
      <c r="X1553">
        <v>332</v>
      </c>
      <c r="Y1553">
        <v>319</v>
      </c>
      <c r="Z1553">
        <v>69</v>
      </c>
      <c r="AA1553">
        <v>42</v>
      </c>
    </row>
    <row r="1554" spans="1:27">
      <c r="A1554" s="2">
        <v>43922</v>
      </c>
      <c r="B1554">
        <v>176</v>
      </c>
      <c r="C1554">
        <v>657</v>
      </c>
      <c r="D1554">
        <v>299</v>
      </c>
      <c r="E1554">
        <v>718</v>
      </c>
      <c r="F1554">
        <v>223</v>
      </c>
      <c r="G1554">
        <v>16</v>
      </c>
      <c r="H1554">
        <v>64</v>
      </c>
      <c r="I1554">
        <v>58</v>
      </c>
      <c r="J1554">
        <v>65</v>
      </c>
      <c r="K1554">
        <v>420</v>
      </c>
      <c r="L1554">
        <v>338</v>
      </c>
      <c r="M1554">
        <v>654</v>
      </c>
      <c r="N1554">
        <v>240</v>
      </c>
      <c r="O1554">
        <v>465</v>
      </c>
      <c r="P1554">
        <v>561</v>
      </c>
      <c r="Q1554">
        <v>974</v>
      </c>
      <c r="R1554">
        <v>601</v>
      </c>
      <c r="S1554">
        <v>819</v>
      </c>
      <c r="T1554">
        <v>319</v>
      </c>
      <c r="U1554">
        <v>187</v>
      </c>
      <c r="V1554">
        <v>1489</v>
      </c>
      <c r="W1554">
        <v>49</v>
      </c>
      <c r="X1554">
        <v>343</v>
      </c>
      <c r="Y1554">
        <v>271</v>
      </c>
      <c r="Z1554">
        <v>63</v>
      </c>
      <c r="AA1554">
        <v>38</v>
      </c>
    </row>
    <row r="1555" spans="1:27">
      <c r="A1555" s="2">
        <v>43923</v>
      </c>
      <c r="B1555">
        <v>152</v>
      </c>
      <c r="C1555">
        <v>730</v>
      </c>
      <c r="D1555">
        <v>275</v>
      </c>
      <c r="E1555">
        <v>737</v>
      </c>
      <c r="F1555">
        <v>212</v>
      </c>
      <c r="G1555">
        <v>22</v>
      </c>
      <c r="H1555">
        <v>47</v>
      </c>
      <c r="I1555">
        <v>54</v>
      </c>
      <c r="J1555">
        <v>63</v>
      </c>
      <c r="K1555">
        <v>396</v>
      </c>
      <c r="L1555">
        <v>231</v>
      </c>
      <c r="M1555">
        <v>654</v>
      </c>
      <c r="N1555">
        <v>252</v>
      </c>
      <c r="O1555">
        <v>473</v>
      </c>
      <c r="P1555">
        <v>566</v>
      </c>
      <c r="Q1555">
        <v>912</v>
      </c>
      <c r="R1555">
        <v>560</v>
      </c>
      <c r="S1555">
        <v>836</v>
      </c>
      <c r="T1555">
        <v>310</v>
      </c>
      <c r="U1555">
        <v>158</v>
      </c>
      <c r="V1555">
        <v>1405</v>
      </c>
      <c r="W1555">
        <v>49</v>
      </c>
      <c r="X1555">
        <v>286</v>
      </c>
      <c r="Y1555">
        <v>269</v>
      </c>
      <c r="Z1555">
        <v>62</v>
      </c>
      <c r="AA1555">
        <v>38</v>
      </c>
    </row>
    <row r="1556" spans="1:27">
      <c r="A1556" s="2">
        <v>43924</v>
      </c>
      <c r="B1556">
        <v>119</v>
      </c>
      <c r="C1556">
        <v>603</v>
      </c>
      <c r="D1556">
        <v>246</v>
      </c>
      <c r="E1556">
        <v>627</v>
      </c>
      <c r="F1556">
        <v>176</v>
      </c>
      <c r="G1556">
        <v>20</v>
      </c>
      <c r="H1556">
        <v>49</v>
      </c>
      <c r="I1556">
        <v>65</v>
      </c>
      <c r="J1556">
        <v>59</v>
      </c>
      <c r="K1556">
        <v>412</v>
      </c>
      <c r="L1556">
        <v>242</v>
      </c>
      <c r="M1556">
        <v>631</v>
      </c>
      <c r="N1556">
        <v>234</v>
      </c>
      <c r="O1556">
        <v>430</v>
      </c>
      <c r="P1556">
        <v>547</v>
      </c>
      <c r="Q1556">
        <v>922</v>
      </c>
      <c r="R1556">
        <v>555</v>
      </c>
      <c r="S1556">
        <v>888</v>
      </c>
      <c r="T1556">
        <v>310</v>
      </c>
      <c r="U1556">
        <v>184</v>
      </c>
      <c r="V1556">
        <v>1436</v>
      </c>
      <c r="W1556">
        <v>68</v>
      </c>
      <c r="X1556">
        <v>306</v>
      </c>
      <c r="Y1556">
        <v>236</v>
      </c>
      <c r="Z1556">
        <v>58</v>
      </c>
      <c r="AA1556">
        <v>38</v>
      </c>
    </row>
    <row r="1557" spans="1:27">
      <c r="A1557" s="2">
        <v>43925</v>
      </c>
      <c r="B1557">
        <v>216</v>
      </c>
      <c r="C1557">
        <v>1040</v>
      </c>
      <c r="D1557">
        <v>359</v>
      </c>
      <c r="E1557">
        <v>202</v>
      </c>
      <c r="F1557">
        <v>366</v>
      </c>
      <c r="G1557">
        <v>30</v>
      </c>
      <c r="H1557">
        <v>51</v>
      </c>
      <c r="I1557">
        <v>61</v>
      </c>
      <c r="J1557">
        <v>64</v>
      </c>
      <c r="K1557">
        <v>553</v>
      </c>
      <c r="L1557">
        <v>454</v>
      </c>
      <c r="M1557">
        <v>865</v>
      </c>
      <c r="N1557">
        <v>363</v>
      </c>
      <c r="O1557">
        <v>708</v>
      </c>
      <c r="P1557">
        <v>831</v>
      </c>
      <c r="Q1557">
        <v>1263</v>
      </c>
      <c r="R1557">
        <v>579</v>
      </c>
      <c r="S1557">
        <v>1336</v>
      </c>
      <c r="T1557">
        <v>465</v>
      </c>
      <c r="U1557">
        <v>221</v>
      </c>
      <c r="V1557">
        <v>2202</v>
      </c>
      <c r="W1557">
        <v>94</v>
      </c>
      <c r="X1557">
        <v>311</v>
      </c>
      <c r="Y1557">
        <v>441</v>
      </c>
      <c r="Z1557">
        <v>65</v>
      </c>
      <c r="AA1557">
        <v>38</v>
      </c>
    </row>
    <row r="1558" spans="1:27">
      <c r="A1558" s="2">
        <v>43926</v>
      </c>
      <c r="B1558">
        <v>211</v>
      </c>
      <c r="C1558">
        <v>1207</v>
      </c>
      <c r="D1558">
        <v>397</v>
      </c>
      <c r="E1558">
        <v>202</v>
      </c>
      <c r="F1558">
        <v>379</v>
      </c>
      <c r="G1558">
        <v>20</v>
      </c>
      <c r="H1558">
        <v>42</v>
      </c>
      <c r="I1558">
        <v>45</v>
      </c>
      <c r="J1558">
        <v>64</v>
      </c>
      <c r="K1558">
        <v>599</v>
      </c>
      <c r="L1558">
        <v>412</v>
      </c>
      <c r="M1558">
        <v>925</v>
      </c>
      <c r="N1558">
        <v>482</v>
      </c>
      <c r="O1558">
        <v>713</v>
      </c>
      <c r="P1558">
        <v>832</v>
      </c>
      <c r="Q1558">
        <v>1236</v>
      </c>
      <c r="R1558">
        <v>628</v>
      </c>
      <c r="S1558">
        <v>1486</v>
      </c>
      <c r="T1558">
        <v>428</v>
      </c>
      <c r="U1558">
        <v>223</v>
      </c>
      <c r="V1558">
        <v>2185</v>
      </c>
      <c r="W1558">
        <v>103</v>
      </c>
      <c r="X1558">
        <v>343</v>
      </c>
      <c r="Y1558">
        <v>417</v>
      </c>
      <c r="Z1558">
        <v>70</v>
      </c>
      <c r="AA1558">
        <v>38</v>
      </c>
    </row>
    <row r="1559" spans="1:27">
      <c r="A1559" s="2">
        <v>43927</v>
      </c>
      <c r="B1559">
        <v>128</v>
      </c>
      <c r="C1559">
        <v>485</v>
      </c>
      <c r="D1559">
        <v>278</v>
      </c>
      <c r="E1559">
        <v>679</v>
      </c>
      <c r="F1559">
        <v>166</v>
      </c>
      <c r="G1559">
        <v>13</v>
      </c>
      <c r="H1559">
        <v>39</v>
      </c>
      <c r="I1559">
        <v>61</v>
      </c>
      <c r="J1559">
        <v>47</v>
      </c>
      <c r="K1559">
        <v>362</v>
      </c>
      <c r="L1559">
        <v>262</v>
      </c>
      <c r="M1559">
        <v>549</v>
      </c>
      <c r="N1559">
        <v>197</v>
      </c>
      <c r="O1559">
        <v>452</v>
      </c>
      <c r="P1559">
        <v>498</v>
      </c>
      <c r="Q1559">
        <v>710</v>
      </c>
      <c r="R1559">
        <v>521</v>
      </c>
      <c r="S1559">
        <v>681</v>
      </c>
      <c r="T1559">
        <v>266</v>
      </c>
      <c r="U1559">
        <v>171</v>
      </c>
      <c r="V1559">
        <v>921</v>
      </c>
      <c r="W1559">
        <v>36</v>
      </c>
      <c r="X1559">
        <v>247</v>
      </c>
      <c r="Y1559">
        <v>204</v>
      </c>
      <c r="Z1559">
        <v>43</v>
      </c>
      <c r="AA1559">
        <v>38</v>
      </c>
    </row>
    <row r="1560" spans="1:27">
      <c r="A1560" s="2">
        <v>43928</v>
      </c>
      <c r="B1560">
        <v>140</v>
      </c>
      <c r="C1560">
        <v>765</v>
      </c>
      <c r="D1560">
        <v>323</v>
      </c>
      <c r="E1560">
        <v>789</v>
      </c>
      <c r="F1560">
        <v>211</v>
      </c>
      <c r="G1560">
        <v>28</v>
      </c>
      <c r="H1560">
        <v>45</v>
      </c>
      <c r="I1560">
        <v>52</v>
      </c>
      <c r="J1560">
        <v>54</v>
      </c>
      <c r="K1560">
        <v>421</v>
      </c>
      <c r="L1560">
        <v>302</v>
      </c>
      <c r="M1560">
        <v>577</v>
      </c>
      <c r="N1560">
        <v>262</v>
      </c>
      <c r="O1560">
        <v>475</v>
      </c>
      <c r="P1560">
        <v>588</v>
      </c>
      <c r="Q1560">
        <v>928</v>
      </c>
      <c r="R1560">
        <v>583</v>
      </c>
      <c r="S1560">
        <v>803</v>
      </c>
      <c r="T1560">
        <v>344</v>
      </c>
      <c r="U1560">
        <v>190</v>
      </c>
      <c r="V1560">
        <v>1293</v>
      </c>
      <c r="W1560">
        <v>45</v>
      </c>
      <c r="X1560">
        <v>308</v>
      </c>
      <c r="Y1560">
        <v>274</v>
      </c>
      <c r="Z1560">
        <v>78</v>
      </c>
      <c r="AA1560">
        <v>38</v>
      </c>
    </row>
    <row r="1561" spans="1:27">
      <c r="A1561" s="2">
        <v>43929</v>
      </c>
      <c r="B1561">
        <v>99</v>
      </c>
      <c r="C1561">
        <v>420</v>
      </c>
      <c r="D1561">
        <v>233</v>
      </c>
      <c r="E1561">
        <v>720</v>
      </c>
      <c r="F1561">
        <v>142</v>
      </c>
      <c r="G1561">
        <v>15</v>
      </c>
      <c r="H1561">
        <v>48</v>
      </c>
      <c r="I1561">
        <v>38</v>
      </c>
      <c r="J1561">
        <v>47</v>
      </c>
      <c r="K1561">
        <v>313</v>
      </c>
      <c r="L1561">
        <v>215</v>
      </c>
      <c r="M1561">
        <v>426</v>
      </c>
      <c r="N1561">
        <v>148</v>
      </c>
      <c r="O1561">
        <v>279</v>
      </c>
      <c r="P1561">
        <v>375</v>
      </c>
      <c r="Q1561">
        <v>617</v>
      </c>
      <c r="R1561">
        <v>384</v>
      </c>
      <c r="S1561">
        <v>521</v>
      </c>
      <c r="T1561">
        <v>181</v>
      </c>
      <c r="U1561">
        <v>133</v>
      </c>
      <c r="V1561">
        <v>722</v>
      </c>
      <c r="W1561">
        <v>21</v>
      </c>
      <c r="X1561">
        <v>207</v>
      </c>
      <c r="Y1561">
        <v>141</v>
      </c>
      <c r="Z1561">
        <v>56</v>
      </c>
      <c r="AA1561">
        <v>38</v>
      </c>
    </row>
    <row r="1562" spans="1:27">
      <c r="A1562" s="2">
        <v>43930</v>
      </c>
      <c r="B1562">
        <v>61</v>
      </c>
      <c r="C1562">
        <v>238</v>
      </c>
      <c r="D1562">
        <v>123</v>
      </c>
      <c r="E1562">
        <v>748</v>
      </c>
      <c r="F1562">
        <v>96</v>
      </c>
      <c r="G1562">
        <v>10</v>
      </c>
      <c r="H1562">
        <v>40</v>
      </c>
      <c r="I1562">
        <v>17</v>
      </c>
      <c r="J1562">
        <v>33</v>
      </c>
      <c r="K1562">
        <v>229</v>
      </c>
      <c r="L1562">
        <v>153</v>
      </c>
      <c r="M1562">
        <v>249</v>
      </c>
      <c r="N1562">
        <v>85</v>
      </c>
      <c r="O1562">
        <v>162</v>
      </c>
      <c r="P1562">
        <v>245</v>
      </c>
      <c r="Q1562">
        <v>275</v>
      </c>
      <c r="R1562">
        <v>285</v>
      </c>
      <c r="S1562">
        <v>333</v>
      </c>
      <c r="T1562">
        <v>107</v>
      </c>
      <c r="U1562">
        <v>95</v>
      </c>
      <c r="V1562">
        <v>459</v>
      </c>
      <c r="W1562">
        <v>8</v>
      </c>
      <c r="X1562">
        <v>77</v>
      </c>
      <c r="Y1562">
        <v>89</v>
      </c>
      <c r="Z1562">
        <v>47</v>
      </c>
      <c r="AA1562">
        <v>38</v>
      </c>
    </row>
    <row r="1563" spans="1:27">
      <c r="A1563" s="2">
        <v>43931</v>
      </c>
      <c r="B1563">
        <v>250</v>
      </c>
      <c r="C1563">
        <v>1281</v>
      </c>
      <c r="D1563">
        <v>515</v>
      </c>
      <c r="E1563">
        <v>635</v>
      </c>
      <c r="F1563">
        <v>436</v>
      </c>
      <c r="G1563">
        <v>24</v>
      </c>
      <c r="H1563">
        <v>39</v>
      </c>
      <c r="I1563">
        <v>52</v>
      </c>
      <c r="J1563">
        <v>78</v>
      </c>
      <c r="K1563">
        <v>642</v>
      </c>
      <c r="L1563">
        <v>464</v>
      </c>
      <c r="M1563">
        <v>937</v>
      </c>
      <c r="N1563">
        <v>491</v>
      </c>
      <c r="O1563">
        <v>775</v>
      </c>
      <c r="P1563">
        <v>842</v>
      </c>
      <c r="Q1563">
        <v>1250</v>
      </c>
      <c r="R1563">
        <v>780</v>
      </c>
      <c r="S1563">
        <v>1193</v>
      </c>
      <c r="T1563">
        <v>481</v>
      </c>
      <c r="U1563">
        <v>282</v>
      </c>
      <c r="V1563">
        <v>2250</v>
      </c>
      <c r="W1563">
        <v>87</v>
      </c>
      <c r="X1563">
        <v>376</v>
      </c>
      <c r="Y1563">
        <v>407</v>
      </c>
      <c r="Z1563">
        <v>73</v>
      </c>
      <c r="AA1563">
        <v>38</v>
      </c>
    </row>
    <row r="1564" spans="1:27">
      <c r="A1564" s="2">
        <v>43932</v>
      </c>
      <c r="B1564">
        <v>244</v>
      </c>
      <c r="C1564">
        <v>1052</v>
      </c>
      <c r="D1564">
        <v>421</v>
      </c>
      <c r="E1564">
        <v>199</v>
      </c>
      <c r="F1564">
        <v>387</v>
      </c>
      <c r="G1564">
        <v>23</v>
      </c>
      <c r="H1564">
        <v>46</v>
      </c>
      <c r="I1564">
        <v>57</v>
      </c>
      <c r="J1564">
        <v>87</v>
      </c>
      <c r="K1564">
        <v>608</v>
      </c>
      <c r="L1564">
        <v>436</v>
      </c>
      <c r="M1564">
        <v>899</v>
      </c>
      <c r="N1564">
        <v>419</v>
      </c>
      <c r="O1564">
        <v>762</v>
      </c>
      <c r="P1564">
        <v>829</v>
      </c>
      <c r="Q1564">
        <v>1326</v>
      </c>
      <c r="R1564">
        <v>622</v>
      </c>
      <c r="S1564">
        <v>1393</v>
      </c>
      <c r="T1564">
        <v>446</v>
      </c>
      <c r="U1564">
        <v>241</v>
      </c>
      <c r="V1564">
        <v>2273</v>
      </c>
      <c r="W1564">
        <v>97</v>
      </c>
      <c r="X1564">
        <v>345</v>
      </c>
      <c r="Y1564">
        <v>368</v>
      </c>
      <c r="Z1564">
        <v>100</v>
      </c>
      <c r="AA1564">
        <v>38</v>
      </c>
    </row>
    <row r="1565" spans="1:27">
      <c r="A1565" s="2">
        <v>43933</v>
      </c>
      <c r="B1565">
        <v>193</v>
      </c>
      <c r="C1565">
        <v>970</v>
      </c>
      <c r="D1565">
        <v>381</v>
      </c>
      <c r="E1565">
        <v>196</v>
      </c>
      <c r="F1565">
        <v>287</v>
      </c>
      <c r="G1565">
        <v>23</v>
      </c>
      <c r="H1565">
        <v>36</v>
      </c>
      <c r="I1565">
        <v>53</v>
      </c>
      <c r="J1565">
        <v>74</v>
      </c>
      <c r="K1565">
        <v>598</v>
      </c>
      <c r="L1565">
        <v>313</v>
      </c>
      <c r="M1565">
        <v>713</v>
      </c>
      <c r="N1565">
        <v>458</v>
      </c>
      <c r="O1565">
        <v>535</v>
      </c>
      <c r="P1565">
        <v>810</v>
      </c>
      <c r="Q1565">
        <v>1110</v>
      </c>
      <c r="R1565">
        <v>549</v>
      </c>
      <c r="S1565">
        <v>1081</v>
      </c>
      <c r="T1565">
        <v>410</v>
      </c>
      <c r="U1565">
        <v>222</v>
      </c>
      <c r="V1565">
        <v>1692</v>
      </c>
      <c r="W1565">
        <v>60</v>
      </c>
      <c r="X1565">
        <v>334</v>
      </c>
      <c r="Y1565">
        <v>341</v>
      </c>
      <c r="Z1565">
        <v>64</v>
      </c>
      <c r="AA1565">
        <v>38</v>
      </c>
    </row>
    <row r="1566" spans="1:27">
      <c r="A1566" s="2">
        <v>43934</v>
      </c>
      <c r="B1566">
        <v>110</v>
      </c>
      <c r="C1566">
        <v>391</v>
      </c>
      <c r="D1566">
        <v>139</v>
      </c>
      <c r="E1566">
        <v>694</v>
      </c>
      <c r="F1566">
        <v>164</v>
      </c>
      <c r="G1566">
        <v>17</v>
      </c>
      <c r="H1566">
        <v>27</v>
      </c>
      <c r="I1566">
        <v>27</v>
      </c>
      <c r="J1566">
        <v>33</v>
      </c>
      <c r="K1566">
        <v>274</v>
      </c>
      <c r="L1566">
        <v>152</v>
      </c>
      <c r="M1566">
        <v>366</v>
      </c>
      <c r="N1566">
        <v>188</v>
      </c>
      <c r="O1566">
        <v>254</v>
      </c>
      <c r="P1566">
        <v>405</v>
      </c>
      <c r="Q1566">
        <v>414</v>
      </c>
      <c r="R1566">
        <v>310</v>
      </c>
      <c r="S1566">
        <v>439</v>
      </c>
      <c r="T1566">
        <v>235</v>
      </c>
      <c r="U1566">
        <v>99</v>
      </c>
      <c r="V1566">
        <v>666</v>
      </c>
      <c r="W1566">
        <v>32</v>
      </c>
      <c r="X1566">
        <v>120</v>
      </c>
      <c r="Y1566">
        <v>78</v>
      </c>
      <c r="Z1566">
        <v>47</v>
      </c>
      <c r="AA1566">
        <v>38</v>
      </c>
    </row>
    <row r="1567" spans="1:27">
      <c r="A1567" s="2">
        <v>43935</v>
      </c>
      <c r="B1567">
        <v>57</v>
      </c>
      <c r="C1567">
        <v>165</v>
      </c>
      <c r="D1567">
        <v>118</v>
      </c>
      <c r="E1567">
        <v>804</v>
      </c>
      <c r="F1567">
        <v>67</v>
      </c>
      <c r="G1567">
        <v>5</v>
      </c>
      <c r="H1567">
        <v>17</v>
      </c>
      <c r="I1567">
        <v>18</v>
      </c>
      <c r="J1567">
        <v>17</v>
      </c>
      <c r="K1567">
        <v>195</v>
      </c>
      <c r="L1567">
        <v>108</v>
      </c>
      <c r="M1567">
        <v>206</v>
      </c>
      <c r="N1567">
        <v>92</v>
      </c>
      <c r="O1567">
        <v>124</v>
      </c>
      <c r="P1567">
        <v>211</v>
      </c>
      <c r="Q1567">
        <v>251</v>
      </c>
      <c r="R1567">
        <v>171</v>
      </c>
      <c r="S1567">
        <v>258</v>
      </c>
      <c r="T1567">
        <v>114</v>
      </c>
      <c r="U1567">
        <v>77</v>
      </c>
      <c r="V1567">
        <v>302</v>
      </c>
      <c r="W1567">
        <v>13</v>
      </c>
      <c r="X1567">
        <v>104</v>
      </c>
      <c r="Y1567">
        <v>59</v>
      </c>
      <c r="Z1567">
        <v>32</v>
      </c>
      <c r="AA1567">
        <v>38</v>
      </c>
    </row>
    <row r="1568" spans="1:27">
      <c r="A1568" s="2">
        <v>43936</v>
      </c>
      <c r="B1568">
        <v>86</v>
      </c>
      <c r="C1568">
        <v>272</v>
      </c>
      <c r="D1568">
        <v>172</v>
      </c>
      <c r="E1568">
        <v>736</v>
      </c>
      <c r="F1568">
        <v>119</v>
      </c>
      <c r="G1568">
        <v>17</v>
      </c>
      <c r="H1568">
        <v>27</v>
      </c>
      <c r="I1568">
        <v>15</v>
      </c>
      <c r="J1568">
        <v>32</v>
      </c>
      <c r="K1568">
        <v>282</v>
      </c>
      <c r="L1568">
        <v>155</v>
      </c>
      <c r="M1568">
        <v>427</v>
      </c>
      <c r="N1568">
        <v>131</v>
      </c>
      <c r="O1568">
        <v>177</v>
      </c>
      <c r="P1568">
        <v>379</v>
      </c>
      <c r="Q1568">
        <v>462</v>
      </c>
      <c r="R1568">
        <v>304</v>
      </c>
      <c r="S1568">
        <v>387</v>
      </c>
      <c r="T1568">
        <v>146</v>
      </c>
      <c r="U1568">
        <v>140</v>
      </c>
      <c r="V1568">
        <v>567</v>
      </c>
      <c r="W1568">
        <v>9</v>
      </c>
      <c r="X1568">
        <v>83</v>
      </c>
      <c r="Y1568">
        <v>130</v>
      </c>
      <c r="Z1568">
        <v>42</v>
      </c>
      <c r="AA1568">
        <v>38</v>
      </c>
    </row>
    <row r="1569" spans="1:27">
      <c r="A1569" s="2">
        <v>43937</v>
      </c>
      <c r="B1569">
        <v>105</v>
      </c>
      <c r="C1569">
        <v>454</v>
      </c>
      <c r="D1569">
        <v>215</v>
      </c>
      <c r="E1569">
        <v>751</v>
      </c>
      <c r="F1569">
        <v>151</v>
      </c>
      <c r="G1569">
        <v>20</v>
      </c>
      <c r="H1569">
        <v>36</v>
      </c>
      <c r="I1569">
        <v>35</v>
      </c>
      <c r="J1569">
        <v>45</v>
      </c>
      <c r="K1569">
        <v>321</v>
      </c>
      <c r="L1569">
        <v>129</v>
      </c>
      <c r="M1569">
        <v>474</v>
      </c>
      <c r="N1569">
        <v>167</v>
      </c>
      <c r="O1569">
        <v>243</v>
      </c>
      <c r="P1569">
        <v>420</v>
      </c>
      <c r="Q1569">
        <v>495</v>
      </c>
      <c r="R1569">
        <v>274</v>
      </c>
      <c r="S1569">
        <v>633</v>
      </c>
      <c r="T1569">
        <v>208</v>
      </c>
      <c r="U1569">
        <v>139</v>
      </c>
      <c r="V1569">
        <v>730</v>
      </c>
      <c r="W1569">
        <v>35</v>
      </c>
      <c r="X1569">
        <v>179</v>
      </c>
      <c r="Y1569">
        <v>133</v>
      </c>
      <c r="Z1569">
        <v>41</v>
      </c>
      <c r="AA1569">
        <v>38</v>
      </c>
    </row>
    <row r="1570" spans="1:27">
      <c r="A1570" s="2">
        <v>43938</v>
      </c>
      <c r="B1570">
        <v>62</v>
      </c>
      <c r="C1570">
        <v>305</v>
      </c>
      <c r="D1570">
        <v>163</v>
      </c>
      <c r="E1570">
        <v>635</v>
      </c>
      <c r="F1570">
        <v>99</v>
      </c>
      <c r="G1570">
        <v>17</v>
      </c>
      <c r="H1570">
        <v>39</v>
      </c>
      <c r="I1570">
        <v>39</v>
      </c>
      <c r="J1570">
        <v>21</v>
      </c>
      <c r="K1570">
        <v>238</v>
      </c>
      <c r="L1570">
        <v>155</v>
      </c>
      <c r="M1570">
        <v>402</v>
      </c>
      <c r="N1570">
        <v>142</v>
      </c>
      <c r="O1570">
        <v>208</v>
      </c>
      <c r="P1570">
        <v>283</v>
      </c>
      <c r="Q1570">
        <v>455</v>
      </c>
      <c r="R1570">
        <v>285</v>
      </c>
      <c r="S1570">
        <v>411</v>
      </c>
      <c r="T1570">
        <v>154</v>
      </c>
      <c r="U1570">
        <v>90</v>
      </c>
      <c r="V1570">
        <v>579</v>
      </c>
      <c r="W1570">
        <v>13</v>
      </c>
      <c r="X1570">
        <v>140</v>
      </c>
      <c r="Y1570">
        <v>102</v>
      </c>
      <c r="Z1570">
        <v>37</v>
      </c>
      <c r="AA1570">
        <v>38</v>
      </c>
    </row>
    <row r="1571" spans="1:27">
      <c r="A1571" s="2">
        <v>43939</v>
      </c>
      <c r="B1571">
        <v>208</v>
      </c>
      <c r="C1571">
        <v>824</v>
      </c>
      <c r="D1571">
        <v>300</v>
      </c>
      <c r="E1571">
        <v>199</v>
      </c>
      <c r="F1571">
        <v>296</v>
      </c>
      <c r="G1571">
        <v>20</v>
      </c>
      <c r="H1571">
        <v>43</v>
      </c>
      <c r="I1571">
        <v>57</v>
      </c>
      <c r="J1571">
        <v>57</v>
      </c>
      <c r="K1571">
        <v>513</v>
      </c>
      <c r="L1571">
        <v>273</v>
      </c>
      <c r="M1571">
        <v>701</v>
      </c>
      <c r="N1571">
        <v>406</v>
      </c>
      <c r="O1571">
        <v>479</v>
      </c>
      <c r="P1571">
        <v>726</v>
      </c>
      <c r="Q1571">
        <v>877</v>
      </c>
      <c r="R1571">
        <v>395</v>
      </c>
      <c r="S1571">
        <v>1063</v>
      </c>
      <c r="T1571">
        <v>408</v>
      </c>
      <c r="U1571">
        <v>200</v>
      </c>
      <c r="V1571">
        <v>1384</v>
      </c>
      <c r="W1571">
        <v>90</v>
      </c>
      <c r="X1571">
        <v>266</v>
      </c>
      <c r="Y1571">
        <v>248</v>
      </c>
      <c r="Z1571">
        <v>66</v>
      </c>
      <c r="AA1571">
        <v>38</v>
      </c>
    </row>
    <row r="1572" spans="1:27">
      <c r="A1572" s="2">
        <v>43940</v>
      </c>
      <c r="B1572">
        <v>223</v>
      </c>
      <c r="C1572">
        <v>932</v>
      </c>
      <c r="D1572">
        <v>418</v>
      </c>
      <c r="E1572">
        <v>196</v>
      </c>
      <c r="F1572">
        <v>426</v>
      </c>
      <c r="G1572">
        <v>30</v>
      </c>
      <c r="H1572">
        <v>66</v>
      </c>
      <c r="I1572">
        <v>58</v>
      </c>
      <c r="J1572">
        <v>55</v>
      </c>
      <c r="K1572">
        <v>646</v>
      </c>
      <c r="L1572">
        <v>431</v>
      </c>
      <c r="M1572">
        <v>887</v>
      </c>
      <c r="N1572">
        <v>484</v>
      </c>
      <c r="O1572">
        <v>745</v>
      </c>
      <c r="P1572">
        <v>824</v>
      </c>
      <c r="Q1572">
        <v>947</v>
      </c>
      <c r="R1572">
        <v>611</v>
      </c>
      <c r="S1572">
        <v>1427</v>
      </c>
      <c r="T1572">
        <v>404</v>
      </c>
      <c r="U1572">
        <v>242</v>
      </c>
      <c r="V1572">
        <v>2064</v>
      </c>
      <c r="W1572">
        <v>103</v>
      </c>
      <c r="X1572">
        <v>221</v>
      </c>
      <c r="Y1572">
        <v>392</v>
      </c>
      <c r="Z1572">
        <v>79</v>
      </c>
      <c r="AA1572">
        <v>38</v>
      </c>
    </row>
    <row r="1573" spans="1:27">
      <c r="A1573" s="2">
        <v>43941</v>
      </c>
      <c r="B1573">
        <v>112</v>
      </c>
      <c r="C1573">
        <v>558</v>
      </c>
      <c r="D1573">
        <v>193</v>
      </c>
      <c r="E1573">
        <v>694</v>
      </c>
      <c r="F1573">
        <v>167</v>
      </c>
      <c r="G1573">
        <v>21</v>
      </c>
      <c r="H1573">
        <v>51</v>
      </c>
      <c r="I1573">
        <v>36</v>
      </c>
      <c r="J1573">
        <v>55</v>
      </c>
      <c r="K1573">
        <v>355</v>
      </c>
      <c r="L1573">
        <v>320</v>
      </c>
      <c r="M1573">
        <v>452</v>
      </c>
      <c r="N1573">
        <v>291</v>
      </c>
      <c r="O1573">
        <v>348</v>
      </c>
      <c r="P1573">
        <v>489</v>
      </c>
      <c r="Q1573">
        <v>769</v>
      </c>
      <c r="R1573">
        <v>456</v>
      </c>
      <c r="S1573">
        <v>773</v>
      </c>
      <c r="T1573">
        <v>197</v>
      </c>
      <c r="U1573">
        <v>175</v>
      </c>
      <c r="V1573">
        <v>1160</v>
      </c>
      <c r="W1573">
        <v>46</v>
      </c>
      <c r="X1573">
        <v>243</v>
      </c>
      <c r="Y1573">
        <v>177</v>
      </c>
      <c r="Z1573">
        <v>53</v>
      </c>
      <c r="AA1573">
        <v>38</v>
      </c>
    </row>
    <row r="1574" spans="1:27">
      <c r="A1574" s="2">
        <v>43942</v>
      </c>
      <c r="B1574">
        <v>133</v>
      </c>
      <c r="C1574">
        <v>697</v>
      </c>
      <c r="D1574">
        <v>266</v>
      </c>
      <c r="E1574">
        <v>805</v>
      </c>
      <c r="F1574">
        <v>195</v>
      </c>
      <c r="G1574">
        <v>18</v>
      </c>
      <c r="H1574">
        <v>45</v>
      </c>
      <c r="I1574">
        <v>54</v>
      </c>
      <c r="J1574">
        <v>51</v>
      </c>
      <c r="K1574">
        <v>442</v>
      </c>
      <c r="L1574">
        <v>296</v>
      </c>
      <c r="M1574">
        <v>610</v>
      </c>
      <c r="N1574">
        <v>252</v>
      </c>
      <c r="O1574">
        <v>435</v>
      </c>
      <c r="P1574">
        <v>561</v>
      </c>
      <c r="Q1574">
        <v>834</v>
      </c>
      <c r="R1574">
        <v>387</v>
      </c>
      <c r="S1574">
        <v>780</v>
      </c>
      <c r="T1574">
        <v>239</v>
      </c>
      <c r="U1574">
        <v>167</v>
      </c>
      <c r="V1574">
        <v>1250</v>
      </c>
      <c r="W1574">
        <v>60</v>
      </c>
      <c r="X1574">
        <v>271</v>
      </c>
      <c r="Y1574">
        <v>243</v>
      </c>
      <c r="Z1574">
        <v>69</v>
      </c>
      <c r="AA1574">
        <v>38</v>
      </c>
    </row>
    <row r="1575" spans="1:27">
      <c r="A1575" s="2">
        <v>43943</v>
      </c>
      <c r="B1575">
        <v>185</v>
      </c>
      <c r="C1575">
        <v>905</v>
      </c>
      <c r="D1575">
        <v>374</v>
      </c>
      <c r="E1575">
        <v>736</v>
      </c>
      <c r="F1575">
        <v>295</v>
      </c>
      <c r="G1575">
        <v>32</v>
      </c>
      <c r="H1575">
        <v>52</v>
      </c>
      <c r="I1575">
        <v>67</v>
      </c>
      <c r="J1575">
        <v>64</v>
      </c>
      <c r="K1575">
        <v>521</v>
      </c>
      <c r="L1575">
        <v>512</v>
      </c>
      <c r="M1575">
        <v>791</v>
      </c>
      <c r="N1575">
        <v>352</v>
      </c>
      <c r="O1575">
        <v>622</v>
      </c>
      <c r="P1575">
        <v>794</v>
      </c>
      <c r="Q1575">
        <v>1166</v>
      </c>
      <c r="R1575">
        <v>676</v>
      </c>
      <c r="S1575">
        <v>1295</v>
      </c>
      <c r="T1575">
        <v>418</v>
      </c>
      <c r="U1575">
        <v>216</v>
      </c>
      <c r="V1575">
        <v>1825</v>
      </c>
      <c r="W1575">
        <v>69</v>
      </c>
      <c r="X1575">
        <v>340</v>
      </c>
      <c r="Y1575">
        <v>377</v>
      </c>
      <c r="Z1575">
        <v>83</v>
      </c>
      <c r="AA1575">
        <v>38</v>
      </c>
    </row>
    <row r="1576" spans="1:27">
      <c r="A1576" s="2">
        <v>43944</v>
      </c>
      <c r="B1576">
        <v>111</v>
      </c>
      <c r="C1576">
        <v>527</v>
      </c>
      <c r="D1576">
        <v>193</v>
      </c>
      <c r="E1576">
        <v>754</v>
      </c>
      <c r="F1576">
        <v>165</v>
      </c>
      <c r="G1576">
        <v>19</v>
      </c>
      <c r="H1576">
        <v>34</v>
      </c>
      <c r="I1576">
        <v>52</v>
      </c>
      <c r="J1576">
        <v>48</v>
      </c>
      <c r="K1576">
        <v>397</v>
      </c>
      <c r="L1576">
        <v>301</v>
      </c>
      <c r="M1576">
        <v>499</v>
      </c>
      <c r="N1576">
        <v>212</v>
      </c>
      <c r="O1576">
        <v>358</v>
      </c>
      <c r="P1576">
        <v>483</v>
      </c>
      <c r="Q1576">
        <v>613</v>
      </c>
      <c r="R1576">
        <v>406</v>
      </c>
      <c r="S1576">
        <v>685</v>
      </c>
      <c r="T1576">
        <v>219</v>
      </c>
      <c r="U1576">
        <v>160</v>
      </c>
      <c r="V1576">
        <v>950</v>
      </c>
      <c r="W1576">
        <v>33</v>
      </c>
      <c r="X1576">
        <v>189</v>
      </c>
      <c r="Y1576">
        <v>201</v>
      </c>
      <c r="Z1576">
        <v>55</v>
      </c>
      <c r="AA1576">
        <v>38</v>
      </c>
    </row>
    <row r="1577" spans="1:27">
      <c r="A1577" s="2">
        <v>43945</v>
      </c>
      <c r="B1577">
        <v>172</v>
      </c>
      <c r="C1577">
        <v>820</v>
      </c>
      <c r="D1577">
        <v>334</v>
      </c>
      <c r="E1577">
        <v>636</v>
      </c>
      <c r="F1577">
        <v>254</v>
      </c>
      <c r="G1577">
        <v>19</v>
      </c>
      <c r="H1577">
        <v>48</v>
      </c>
      <c r="I1577">
        <v>67</v>
      </c>
      <c r="J1577">
        <v>76</v>
      </c>
      <c r="K1577">
        <v>493</v>
      </c>
      <c r="L1577">
        <v>383</v>
      </c>
      <c r="M1577">
        <v>722</v>
      </c>
      <c r="N1577">
        <v>323</v>
      </c>
      <c r="O1577">
        <v>543</v>
      </c>
      <c r="P1577">
        <v>688</v>
      </c>
      <c r="Q1577">
        <v>1076</v>
      </c>
      <c r="R1577">
        <v>586</v>
      </c>
      <c r="S1577">
        <v>1142</v>
      </c>
      <c r="T1577">
        <v>347</v>
      </c>
      <c r="U1577">
        <v>215</v>
      </c>
      <c r="V1577">
        <v>1730</v>
      </c>
      <c r="W1577">
        <v>96</v>
      </c>
      <c r="X1577">
        <v>315</v>
      </c>
      <c r="Y1577">
        <v>284</v>
      </c>
      <c r="Z1577">
        <v>103</v>
      </c>
      <c r="AA1577">
        <v>38</v>
      </c>
    </row>
    <row r="1578" spans="1:27">
      <c r="A1578" s="2">
        <v>43946</v>
      </c>
      <c r="B1578">
        <v>292</v>
      </c>
      <c r="C1578">
        <v>1231</v>
      </c>
      <c r="D1578">
        <v>465</v>
      </c>
      <c r="E1578">
        <v>199</v>
      </c>
      <c r="F1578">
        <v>480</v>
      </c>
      <c r="G1578">
        <v>33</v>
      </c>
      <c r="H1578">
        <v>49</v>
      </c>
      <c r="I1578">
        <v>74</v>
      </c>
      <c r="J1578">
        <v>88</v>
      </c>
      <c r="K1578">
        <v>769</v>
      </c>
      <c r="L1578">
        <v>533</v>
      </c>
      <c r="M1578">
        <v>883</v>
      </c>
      <c r="N1578">
        <v>611</v>
      </c>
      <c r="O1578">
        <v>868</v>
      </c>
      <c r="P1578">
        <v>1022</v>
      </c>
      <c r="Q1578">
        <v>1285</v>
      </c>
      <c r="R1578">
        <v>575</v>
      </c>
      <c r="S1578">
        <v>1779</v>
      </c>
      <c r="T1578">
        <v>471</v>
      </c>
      <c r="U1578">
        <v>251</v>
      </c>
      <c r="V1578">
        <v>2574</v>
      </c>
      <c r="W1578">
        <v>158</v>
      </c>
      <c r="X1578">
        <v>436</v>
      </c>
      <c r="Y1578">
        <v>459</v>
      </c>
      <c r="Z1578">
        <v>121</v>
      </c>
      <c r="AA1578">
        <v>38</v>
      </c>
    </row>
    <row r="1579" spans="1:27">
      <c r="A1579" s="2">
        <v>43947</v>
      </c>
      <c r="B1579">
        <v>312</v>
      </c>
      <c r="C1579">
        <v>1386</v>
      </c>
      <c r="D1579">
        <v>438</v>
      </c>
      <c r="E1579">
        <v>196</v>
      </c>
      <c r="F1579">
        <v>496</v>
      </c>
      <c r="G1579">
        <v>31</v>
      </c>
      <c r="H1579">
        <v>44</v>
      </c>
      <c r="I1579">
        <v>63</v>
      </c>
      <c r="J1579">
        <v>81</v>
      </c>
      <c r="K1579">
        <v>772</v>
      </c>
      <c r="L1579">
        <v>523</v>
      </c>
      <c r="M1579">
        <v>1058</v>
      </c>
      <c r="N1579">
        <v>609</v>
      </c>
      <c r="O1579">
        <v>903</v>
      </c>
      <c r="P1579">
        <v>1087</v>
      </c>
      <c r="Q1579">
        <v>1449</v>
      </c>
      <c r="R1579">
        <v>716</v>
      </c>
      <c r="S1579">
        <v>1923</v>
      </c>
      <c r="T1579">
        <v>515</v>
      </c>
      <c r="U1579">
        <v>307</v>
      </c>
      <c r="V1579">
        <v>2693</v>
      </c>
      <c r="W1579">
        <v>149</v>
      </c>
      <c r="X1579">
        <v>517</v>
      </c>
      <c r="Y1579">
        <v>468</v>
      </c>
      <c r="Z1579">
        <v>106</v>
      </c>
      <c r="AA1579">
        <v>38</v>
      </c>
    </row>
    <row r="1580" spans="1:27">
      <c r="A1580" s="2">
        <v>43948</v>
      </c>
      <c r="B1580">
        <v>301</v>
      </c>
      <c r="C1580">
        <v>1398</v>
      </c>
      <c r="D1580">
        <v>409</v>
      </c>
      <c r="E1580">
        <v>694</v>
      </c>
      <c r="F1580">
        <v>455</v>
      </c>
      <c r="G1580">
        <v>45</v>
      </c>
      <c r="H1580">
        <v>58</v>
      </c>
      <c r="I1580">
        <v>71</v>
      </c>
      <c r="J1580">
        <v>97</v>
      </c>
      <c r="K1580">
        <v>749</v>
      </c>
      <c r="L1580">
        <v>683</v>
      </c>
      <c r="M1580">
        <v>1057</v>
      </c>
      <c r="N1580">
        <v>671</v>
      </c>
      <c r="O1580">
        <v>1132</v>
      </c>
      <c r="P1580">
        <v>1115</v>
      </c>
      <c r="Q1580">
        <v>1420</v>
      </c>
      <c r="R1580">
        <v>786</v>
      </c>
      <c r="S1580">
        <v>2038</v>
      </c>
      <c r="T1580">
        <v>628</v>
      </c>
      <c r="U1580">
        <v>292</v>
      </c>
      <c r="V1580">
        <v>2928</v>
      </c>
      <c r="W1580">
        <v>125</v>
      </c>
      <c r="X1580">
        <v>519</v>
      </c>
      <c r="Y1580">
        <v>488</v>
      </c>
      <c r="Z1580">
        <v>95</v>
      </c>
      <c r="AA1580">
        <v>38</v>
      </c>
    </row>
    <row r="1581" spans="1:27">
      <c r="A1581" s="2">
        <v>43949</v>
      </c>
      <c r="B1581">
        <v>122</v>
      </c>
      <c r="C1581">
        <v>340</v>
      </c>
      <c r="D1581">
        <v>175</v>
      </c>
      <c r="E1581">
        <v>805</v>
      </c>
      <c r="F1581">
        <v>166</v>
      </c>
      <c r="G1581">
        <v>25</v>
      </c>
      <c r="H1581">
        <v>71</v>
      </c>
      <c r="I1581">
        <v>34</v>
      </c>
      <c r="J1581">
        <v>57</v>
      </c>
      <c r="K1581">
        <v>257</v>
      </c>
      <c r="L1581">
        <v>244</v>
      </c>
      <c r="M1581">
        <v>489</v>
      </c>
      <c r="N1581">
        <v>249</v>
      </c>
      <c r="O1581">
        <v>288</v>
      </c>
      <c r="P1581">
        <v>585</v>
      </c>
      <c r="Q1581">
        <v>754</v>
      </c>
      <c r="R1581">
        <v>422</v>
      </c>
      <c r="S1581">
        <v>467</v>
      </c>
      <c r="T1581">
        <v>204</v>
      </c>
      <c r="U1581">
        <v>174</v>
      </c>
      <c r="V1581">
        <v>795</v>
      </c>
      <c r="W1581">
        <v>41</v>
      </c>
      <c r="X1581">
        <v>230</v>
      </c>
      <c r="Y1581">
        <v>180</v>
      </c>
      <c r="Z1581">
        <v>88</v>
      </c>
      <c r="AA1581">
        <v>38</v>
      </c>
    </row>
    <row r="1582" spans="1:27">
      <c r="A1582" s="2">
        <v>43950</v>
      </c>
      <c r="B1582">
        <v>161</v>
      </c>
      <c r="C1582">
        <v>532</v>
      </c>
      <c r="D1582">
        <v>180</v>
      </c>
      <c r="E1582">
        <v>735</v>
      </c>
      <c r="F1582">
        <v>179</v>
      </c>
      <c r="G1582">
        <v>31</v>
      </c>
      <c r="H1582">
        <v>60</v>
      </c>
      <c r="I1582">
        <v>33</v>
      </c>
      <c r="J1582">
        <v>65</v>
      </c>
      <c r="K1582">
        <v>276</v>
      </c>
      <c r="L1582">
        <v>301</v>
      </c>
      <c r="M1582">
        <v>540</v>
      </c>
      <c r="N1582">
        <v>239</v>
      </c>
      <c r="O1582">
        <v>395</v>
      </c>
      <c r="P1582">
        <v>625</v>
      </c>
      <c r="Q1582">
        <v>866</v>
      </c>
      <c r="R1582">
        <v>441</v>
      </c>
      <c r="S1582">
        <v>652</v>
      </c>
      <c r="T1582">
        <v>263</v>
      </c>
      <c r="U1582">
        <v>192</v>
      </c>
      <c r="V1582">
        <v>1147</v>
      </c>
      <c r="W1582">
        <v>38</v>
      </c>
      <c r="X1582">
        <v>274</v>
      </c>
      <c r="Y1582">
        <v>195</v>
      </c>
      <c r="Z1582">
        <v>88</v>
      </c>
      <c r="AA1582">
        <v>38</v>
      </c>
    </row>
    <row r="1583" spans="1:27">
      <c r="A1583" s="2">
        <v>43951</v>
      </c>
      <c r="B1583">
        <v>145</v>
      </c>
      <c r="C1583">
        <v>445</v>
      </c>
      <c r="D1583">
        <v>194</v>
      </c>
      <c r="E1583">
        <v>754</v>
      </c>
      <c r="F1583">
        <v>197</v>
      </c>
      <c r="G1583">
        <v>27</v>
      </c>
      <c r="H1583">
        <v>56</v>
      </c>
      <c r="I1583">
        <v>32</v>
      </c>
      <c r="J1583">
        <v>70</v>
      </c>
      <c r="K1583">
        <v>263</v>
      </c>
      <c r="L1583">
        <v>292</v>
      </c>
      <c r="M1583">
        <v>470</v>
      </c>
      <c r="N1583">
        <v>213</v>
      </c>
      <c r="O1583">
        <v>397</v>
      </c>
      <c r="P1583">
        <v>645</v>
      </c>
      <c r="Q1583">
        <v>856</v>
      </c>
      <c r="R1583">
        <v>359</v>
      </c>
      <c r="S1583">
        <v>664</v>
      </c>
      <c r="T1583">
        <v>283</v>
      </c>
      <c r="U1583">
        <v>185</v>
      </c>
      <c r="V1583">
        <v>1099</v>
      </c>
      <c r="W1583">
        <v>37</v>
      </c>
      <c r="X1583">
        <v>309</v>
      </c>
      <c r="Y1583">
        <v>197</v>
      </c>
      <c r="Z1583">
        <v>84</v>
      </c>
      <c r="AA1583">
        <v>38</v>
      </c>
    </row>
    <row r="1584" spans="1:27">
      <c r="A1584" s="2">
        <v>43952</v>
      </c>
      <c r="B1584">
        <v>131</v>
      </c>
      <c r="C1584">
        <v>433</v>
      </c>
      <c r="D1584">
        <v>171</v>
      </c>
      <c r="E1584">
        <v>771</v>
      </c>
      <c r="F1584">
        <v>183</v>
      </c>
      <c r="G1584">
        <v>59</v>
      </c>
      <c r="H1584">
        <v>63</v>
      </c>
      <c r="I1584">
        <v>36</v>
      </c>
      <c r="J1584">
        <v>59</v>
      </c>
      <c r="K1584">
        <v>293</v>
      </c>
      <c r="L1584">
        <v>260</v>
      </c>
      <c r="M1584">
        <v>463</v>
      </c>
      <c r="N1584">
        <v>233</v>
      </c>
      <c r="O1584">
        <v>342</v>
      </c>
      <c r="P1584">
        <v>581</v>
      </c>
      <c r="Q1584">
        <v>844</v>
      </c>
      <c r="R1584">
        <v>361</v>
      </c>
      <c r="S1584">
        <v>599</v>
      </c>
      <c r="T1584">
        <v>248</v>
      </c>
      <c r="U1584">
        <v>189</v>
      </c>
      <c r="V1584">
        <v>1052</v>
      </c>
      <c r="W1584">
        <v>37</v>
      </c>
      <c r="X1584">
        <v>245</v>
      </c>
      <c r="Y1584">
        <v>174</v>
      </c>
      <c r="Z1584">
        <v>87</v>
      </c>
      <c r="AA1584">
        <v>38</v>
      </c>
    </row>
    <row r="1585" spans="1:27">
      <c r="A1585" s="2">
        <v>43953</v>
      </c>
      <c r="B1585">
        <v>241</v>
      </c>
      <c r="C1585">
        <v>719</v>
      </c>
      <c r="D1585">
        <v>264</v>
      </c>
      <c r="E1585">
        <v>498</v>
      </c>
      <c r="F1585">
        <v>430</v>
      </c>
      <c r="G1585">
        <v>91</v>
      </c>
      <c r="H1585">
        <v>60</v>
      </c>
      <c r="I1585">
        <v>29</v>
      </c>
      <c r="J1585">
        <v>72</v>
      </c>
      <c r="K1585">
        <v>402</v>
      </c>
      <c r="L1585">
        <v>366</v>
      </c>
      <c r="M1585">
        <v>646</v>
      </c>
      <c r="N1585">
        <v>402</v>
      </c>
      <c r="O1585">
        <v>760</v>
      </c>
      <c r="P1585">
        <v>873</v>
      </c>
      <c r="Q1585">
        <v>1302</v>
      </c>
      <c r="R1585">
        <v>506</v>
      </c>
      <c r="S1585">
        <v>918</v>
      </c>
      <c r="T1585">
        <v>456</v>
      </c>
      <c r="U1585">
        <v>182</v>
      </c>
      <c r="V1585">
        <v>1649</v>
      </c>
      <c r="W1585">
        <v>103</v>
      </c>
      <c r="X1585">
        <v>359</v>
      </c>
      <c r="Y1585">
        <v>441</v>
      </c>
      <c r="Z1585">
        <v>95</v>
      </c>
      <c r="AA1585">
        <v>38</v>
      </c>
    </row>
    <row r="1586" spans="1:27">
      <c r="A1586" s="2">
        <v>43954</v>
      </c>
      <c r="B1586">
        <v>25</v>
      </c>
      <c r="C1586">
        <v>119</v>
      </c>
      <c r="D1586">
        <v>55</v>
      </c>
      <c r="E1586">
        <v>113</v>
      </c>
      <c r="F1586">
        <v>50</v>
      </c>
      <c r="G1586">
        <v>30</v>
      </c>
      <c r="H1586">
        <v>26</v>
      </c>
      <c r="I1586">
        <v>1</v>
      </c>
      <c r="J1586">
        <v>16</v>
      </c>
      <c r="K1586">
        <v>61</v>
      </c>
      <c r="L1586">
        <v>53</v>
      </c>
      <c r="M1586">
        <v>113</v>
      </c>
      <c r="N1586">
        <v>156</v>
      </c>
      <c r="O1586">
        <v>88</v>
      </c>
      <c r="P1586">
        <v>138</v>
      </c>
      <c r="Q1586">
        <v>267</v>
      </c>
      <c r="R1586">
        <v>80</v>
      </c>
      <c r="S1586">
        <v>123</v>
      </c>
      <c r="T1586">
        <v>80</v>
      </c>
      <c r="U1586">
        <v>48</v>
      </c>
      <c r="V1586">
        <v>213</v>
      </c>
      <c r="W1586">
        <v>7</v>
      </c>
      <c r="X1586">
        <v>78</v>
      </c>
      <c r="Y1586">
        <v>47</v>
      </c>
      <c r="Z1586">
        <v>17</v>
      </c>
      <c r="AA1586">
        <v>38</v>
      </c>
    </row>
    <row r="1587" spans="1:27">
      <c r="A1587" s="2">
        <v>43955</v>
      </c>
      <c r="B1587">
        <v>94</v>
      </c>
      <c r="C1587">
        <v>284</v>
      </c>
      <c r="D1587">
        <v>116</v>
      </c>
      <c r="E1587">
        <v>305</v>
      </c>
      <c r="F1587">
        <v>131</v>
      </c>
      <c r="G1587">
        <v>85</v>
      </c>
      <c r="H1587">
        <v>51</v>
      </c>
      <c r="I1587">
        <v>22</v>
      </c>
      <c r="J1587">
        <v>49</v>
      </c>
      <c r="K1587">
        <v>222</v>
      </c>
      <c r="L1587">
        <v>150</v>
      </c>
      <c r="M1587">
        <v>345</v>
      </c>
      <c r="N1587">
        <v>140</v>
      </c>
      <c r="O1587">
        <v>204</v>
      </c>
      <c r="P1587">
        <v>410</v>
      </c>
      <c r="Q1587">
        <v>451</v>
      </c>
      <c r="R1587">
        <v>261</v>
      </c>
      <c r="S1587">
        <v>390</v>
      </c>
      <c r="T1587">
        <v>164</v>
      </c>
      <c r="U1587">
        <v>131</v>
      </c>
      <c r="V1587">
        <v>652</v>
      </c>
      <c r="W1587">
        <v>13</v>
      </c>
      <c r="X1587">
        <v>173</v>
      </c>
      <c r="Y1587">
        <v>80</v>
      </c>
      <c r="Z1587">
        <v>56</v>
      </c>
      <c r="AA1587">
        <v>38</v>
      </c>
    </row>
    <row r="1588" spans="1:27">
      <c r="A1588" s="2">
        <v>43956</v>
      </c>
      <c r="B1588">
        <v>91</v>
      </c>
      <c r="C1588">
        <v>175</v>
      </c>
      <c r="D1588">
        <v>85</v>
      </c>
      <c r="E1588">
        <v>296</v>
      </c>
      <c r="F1588">
        <v>101</v>
      </c>
      <c r="G1588">
        <v>81</v>
      </c>
      <c r="H1588">
        <v>37</v>
      </c>
      <c r="I1588">
        <v>18</v>
      </c>
      <c r="J1588">
        <v>39</v>
      </c>
      <c r="K1588">
        <v>232</v>
      </c>
      <c r="L1588">
        <v>103</v>
      </c>
      <c r="M1588">
        <v>187</v>
      </c>
      <c r="N1588">
        <v>103</v>
      </c>
      <c r="O1588">
        <v>125</v>
      </c>
      <c r="P1588">
        <v>296</v>
      </c>
      <c r="Q1588">
        <v>363</v>
      </c>
      <c r="R1588">
        <v>225</v>
      </c>
      <c r="S1588">
        <v>353</v>
      </c>
      <c r="T1588">
        <v>111</v>
      </c>
      <c r="U1588">
        <v>111</v>
      </c>
      <c r="V1588">
        <v>555</v>
      </c>
      <c r="W1588">
        <v>15</v>
      </c>
      <c r="X1588">
        <v>108</v>
      </c>
      <c r="Y1588">
        <v>78</v>
      </c>
      <c r="Z1588">
        <v>62</v>
      </c>
      <c r="AA1588">
        <v>38</v>
      </c>
    </row>
    <row r="1589" spans="1:27">
      <c r="A1589" s="2">
        <v>43957</v>
      </c>
      <c r="B1589">
        <v>144</v>
      </c>
      <c r="C1589">
        <v>417</v>
      </c>
      <c r="D1589">
        <v>151</v>
      </c>
      <c r="E1589">
        <v>411</v>
      </c>
      <c r="F1589">
        <v>187</v>
      </c>
      <c r="G1589">
        <v>72</v>
      </c>
      <c r="H1589">
        <v>69</v>
      </c>
      <c r="I1589">
        <v>38</v>
      </c>
      <c r="J1589">
        <v>51</v>
      </c>
      <c r="K1589">
        <v>306</v>
      </c>
      <c r="L1589">
        <v>209</v>
      </c>
      <c r="M1589">
        <v>447</v>
      </c>
      <c r="N1589">
        <v>147</v>
      </c>
      <c r="O1589">
        <v>342</v>
      </c>
      <c r="P1589">
        <v>568</v>
      </c>
      <c r="Q1589">
        <v>726</v>
      </c>
      <c r="R1589">
        <v>372</v>
      </c>
      <c r="S1589">
        <v>618</v>
      </c>
      <c r="T1589">
        <v>215</v>
      </c>
      <c r="U1589">
        <v>186</v>
      </c>
      <c r="V1589">
        <v>853</v>
      </c>
      <c r="W1589">
        <v>15</v>
      </c>
      <c r="X1589">
        <v>299</v>
      </c>
      <c r="Y1589">
        <v>185</v>
      </c>
      <c r="Z1589">
        <v>83</v>
      </c>
      <c r="AA1589">
        <v>38</v>
      </c>
    </row>
    <row r="1590" spans="1:27">
      <c r="A1590" s="2">
        <v>43958</v>
      </c>
      <c r="B1590">
        <v>133</v>
      </c>
      <c r="C1590">
        <v>355</v>
      </c>
      <c r="D1590">
        <v>189</v>
      </c>
      <c r="E1590">
        <v>354</v>
      </c>
      <c r="F1590">
        <v>202</v>
      </c>
      <c r="G1590">
        <v>71</v>
      </c>
      <c r="H1590">
        <v>65</v>
      </c>
      <c r="I1590">
        <v>28</v>
      </c>
      <c r="J1590">
        <v>53</v>
      </c>
      <c r="K1590">
        <v>304</v>
      </c>
      <c r="L1590">
        <v>203</v>
      </c>
      <c r="M1590">
        <v>359</v>
      </c>
      <c r="N1590">
        <v>192</v>
      </c>
      <c r="O1590">
        <v>370</v>
      </c>
      <c r="P1590">
        <v>510</v>
      </c>
      <c r="Q1590">
        <v>657</v>
      </c>
      <c r="R1590">
        <v>307</v>
      </c>
      <c r="S1590">
        <v>688</v>
      </c>
      <c r="T1590">
        <v>237</v>
      </c>
      <c r="U1590">
        <v>159</v>
      </c>
      <c r="V1590">
        <v>956</v>
      </c>
      <c r="W1590">
        <v>14</v>
      </c>
      <c r="X1590">
        <v>219</v>
      </c>
      <c r="Y1590">
        <v>171</v>
      </c>
      <c r="Z1590">
        <v>110</v>
      </c>
      <c r="AA1590">
        <v>38</v>
      </c>
    </row>
    <row r="1591" spans="1:27">
      <c r="A1591" s="2">
        <v>43959</v>
      </c>
      <c r="B1591">
        <v>175</v>
      </c>
      <c r="C1591">
        <v>503</v>
      </c>
      <c r="D1591">
        <v>169</v>
      </c>
      <c r="E1591">
        <v>424</v>
      </c>
      <c r="F1591">
        <v>254</v>
      </c>
      <c r="G1591">
        <v>81</v>
      </c>
      <c r="H1591">
        <v>79</v>
      </c>
      <c r="I1591">
        <v>35</v>
      </c>
      <c r="J1591">
        <v>76</v>
      </c>
      <c r="K1591">
        <v>372</v>
      </c>
      <c r="L1591">
        <v>216</v>
      </c>
      <c r="M1591">
        <v>486</v>
      </c>
      <c r="N1591">
        <v>331</v>
      </c>
      <c r="O1591">
        <v>348</v>
      </c>
      <c r="P1591">
        <v>613</v>
      </c>
      <c r="Q1591">
        <v>718</v>
      </c>
      <c r="R1591">
        <v>412</v>
      </c>
      <c r="S1591">
        <v>785</v>
      </c>
      <c r="T1591">
        <v>281</v>
      </c>
      <c r="U1591">
        <v>190</v>
      </c>
      <c r="V1591">
        <v>1122</v>
      </c>
      <c r="W1591">
        <v>44</v>
      </c>
      <c r="X1591">
        <v>229</v>
      </c>
      <c r="Y1591">
        <v>220</v>
      </c>
      <c r="Z1591">
        <v>87</v>
      </c>
      <c r="AA1591">
        <v>38</v>
      </c>
    </row>
    <row r="1592" spans="1:27">
      <c r="A1592" s="2">
        <v>43960</v>
      </c>
      <c r="B1592">
        <v>427</v>
      </c>
      <c r="C1592">
        <v>1192</v>
      </c>
      <c r="D1592">
        <v>390</v>
      </c>
      <c r="E1592">
        <v>612</v>
      </c>
      <c r="F1592">
        <v>721</v>
      </c>
      <c r="G1592">
        <v>121</v>
      </c>
      <c r="H1592">
        <v>63</v>
      </c>
      <c r="I1592">
        <v>73</v>
      </c>
      <c r="J1592">
        <v>77</v>
      </c>
      <c r="K1592">
        <v>658</v>
      </c>
      <c r="L1592">
        <v>563</v>
      </c>
      <c r="M1592">
        <v>1050</v>
      </c>
      <c r="N1592">
        <v>887</v>
      </c>
      <c r="O1592">
        <v>1202</v>
      </c>
      <c r="P1592">
        <v>1478</v>
      </c>
      <c r="Q1592">
        <v>2052</v>
      </c>
      <c r="R1592">
        <v>829</v>
      </c>
      <c r="S1592">
        <v>2173</v>
      </c>
      <c r="T1592">
        <v>695</v>
      </c>
      <c r="U1592">
        <v>291</v>
      </c>
      <c r="V1592">
        <v>2840</v>
      </c>
      <c r="W1592">
        <v>246</v>
      </c>
      <c r="X1592">
        <v>516</v>
      </c>
      <c r="Y1592">
        <v>627</v>
      </c>
      <c r="Z1592">
        <v>148</v>
      </c>
      <c r="AA1592">
        <v>38</v>
      </c>
    </row>
    <row r="1593" spans="1:27">
      <c r="A1593" s="2">
        <v>43961</v>
      </c>
      <c r="B1593">
        <v>281</v>
      </c>
      <c r="C1593">
        <v>835</v>
      </c>
      <c r="D1593">
        <v>287</v>
      </c>
      <c r="E1593">
        <v>466</v>
      </c>
      <c r="F1593">
        <v>413</v>
      </c>
      <c r="G1593">
        <v>84</v>
      </c>
      <c r="H1593">
        <v>62</v>
      </c>
      <c r="I1593">
        <v>47</v>
      </c>
      <c r="J1593">
        <v>56</v>
      </c>
      <c r="K1593">
        <v>468</v>
      </c>
      <c r="L1593">
        <v>440</v>
      </c>
      <c r="M1593">
        <v>742</v>
      </c>
      <c r="N1593">
        <v>658</v>
      </c>
      <c r="O1593">
        <v>867</v>
      </c>
      <c r="P1593">
        <v>987</v>
      </c>
      <c r="Q1593">
        <v>1299</v>
      </c>
      <c r="R1593">
        <v>594</v>
      </c>
      <c r="S1593">
        <v>1253</v>
      </c>
      <c r="T1593">
        <v>466</v>
      </c>
      <c r="U1593">
        <v>215</v>
      </c>
      <c r="V1593">
        <v>1738</v>
      </c>
      <c r="W1593">
        <v>160</v>
      </c>
      <c r="X1593">
        <v>413</v>
      </c>
      <c r="Y1593">
        <v>384</v>
      </c>
      <c r="Z1593">
        <v>88</v>
      </c>
      <c r="AA1593">
        <v>38</v>
      </c>
    </row>
    <row r="1594" spans="1:27">
      <c r="A1594" s="2">
        <v>43962</v>
      </c>
      <c r="B1594">
        <v>131</v>
      </c>
      <c r="C1594">
        <v>324</v>
      </c>
      <c r="D1594">
        <v>154</v>
      </c>
      <c r="E1594">
        <v>398</v>
      </c>
      <c r="F1594">
        <v>150</v>
      </c>
      <c r="G1594">
        <v>76</v>
      </c>
      <c r="H1594">
        <v>56</v>
      </c>
      <c r="I1594">
        <v>36</v>
      </c>
      <c r="J1594">
        <v>68</v>
      </c>
      <c r="K1594">
        <v>294</v>
      </c>
      <c r="L1594">
        <v>185</v>
      </c>
      <c r="M1594">
        <v>350</v>
      </c>
      <c r="N1594">
        <v>263</v>
      </c>
      <c r="O1594">
        <v>280</v>
      </c>
      <c r="P1594">
        <v>551</v>
      </c>
      <c r="Q1594">
        <v>672</v>
      </c>
      <c r="R1594">
        <v>327</v>
      </c>
      <c r="S1594">
        <v>537</v>
      </c>
      <c r="T1594">
        <v>230</v>
      </c>
      <c r="U1594">
        <v>176</v>
      </c>
      <c r="V1594">
        <v>810</v>
      </c>
      <c r="W1594">
        <v>28</v>
      </c>
      <c r="X1594">
        <v>193</v>
      </c>
      <c r="Y1594">
        <v>136</v>
      </c>
      <c r="Z1594">
        <v>79</v>
      </c>
      <c r="AA1594">
        <v>38</v>
      </c>
    </row>
    <row r="1595" spans="1:27">
      <c r="A1595" s="2">
        <v>43963</v>
      </c>
      <c r="B1595">
        <v>104</v>
      </c>
      <c r="C1595">
        <v>298</v>
      </c>
      <c r="D1595">
        <v>134</v>
      </c>
      <c r="E1595">
        <v>357</v>
      </c>
      <c r="F1595">
        <v>149</v>
      </c>
      <c r="G1595">
        <v>76</v>
      </c>
      <c r="H1595">
        <v>54</v>
      </c>
      <c r="I1595">
        <v>34</v>
      </c>
      <c r="J1595">
        <v>58</v>
      </c>
      <c r="K1595">
        <v>268</v>
      </c>
      <c r="L1595">
        <v>176</v>
      </c>
      <c r="M1595">
        <v>339</v>
      </c>
      <c r="N1595">
        <v>155</v>
      </c>
      <c r="O1595">
        <v>353</v>
      </c>
      <c r="P1595">
        <v>456</v>
      </c>
      <c r="Q1595">
        <v>578</v>
      </c>
      <c r="R1595">
        <v>178</v>
      </c>
      <c r="S1595">
        <v>482</v>
      </c>
      <c r="T1595">
        <v>201</v>
      </c>
      <c r="U1595">
        <v>146</v>
      </c>
      <c r="V1595">
        <v>719</v>
      </c>
      <c r="W1595">
        <v>16</v>
      </c>
      <c r="X1595">
        <v>128</v>
      </c>
      <c r="Y1595">
        <v>150</v>
      </c>
      <c r="Z1595">
        <v>91</v>
      </c>
      <c r="AA1595">
        <v>38</v>
      </c>
    </row>
    <row r="1596" spans="1:27">
      <c r="A1596" s="2">
        <v>43964</v>
      </c>
      <c r="B1596">
        <v>127</v>
      </c>
      <c r="C1596">
        <v>318</v>
      </c>
      <c r="D1596">
        <v>117</v>
      </c>
      <c r="E1596">
        <v>375</v>
      </c>
      <c r="F1596">
        <v>140</v>
      </c>
      <c r="G1596">
        <v>74</v>
      </c>
      <c r="H1596">
        <v>54</v>
      </c>
      <c r="I1596">
        <v>36</v>
      </c>
      <c r="J1596">
        <v>52</v>
      </c>
      <c r="K1596">
        <v>362</v>
      </c>
      <c r="L1596">
        <v>177</v>
      </c>
      <c r="M1596">
        <v>343</v>
      </c>
      <c r="N1596">
        <v>171</v>
      </c>
      <c r="O1596">
        <v>302</v>
      </c>
      <c r="P1596">
        <v>497</v>
      </c>
      <c r="Q1596">
        <v>674</v>
      </c>
      <c r="R1596">
        <v>298</v>
      </c>
      <c r="S1596">
        <v>592</v>
      </c>
      <c r="T1596">
        <v>228</v>
      </c>
      <c r="U1596">
        <v>183</v>
      </c>
      <c r="V1596">
        <v>817</v>
      </c>
      <c r="W1596">
        <v>16</v>
      </c>
      <c r="X1596">
        <v>155</v>
      </c>
      <c r="Y1596">
        <v>108</v>
      </c>
      <c r="Z1596">
        <v>89</v>
      </c>
      <c r="AA1596">
        <v>38</v>
      </c>
    </row>
    <row r="1597" spans="1:27">
      <c r="A1597" s="2">
        <v>43965</v>
      </c>
      <c r="B1597">
        <v>153</v>
      </c>
      <c r="C1597">
        <v>318</v>
      </c>
      <c r="D1597">
        <v>157</v>
      </c>
      <c r="E1597">
        <v>493</v>
      </c>
      <c r="F1597">
        <v>214</v>
      </c>
      <c r="G1597">
        <v>62</v>
      </c>
      <c r="H1597">
        <v>97</v>
      </c>
      <c r="I1597">
        <v>29</v>
      </c>
      <c r="J1597">
        <v>78</v>
      </c>
      <c r="K1597">
        <v>438</v>
      </c>
      <c r="L1597">
        <v>212</v>
      </c>
      <c r="M1597">
        <v>441</v>
      </c>
      <c r="N1597">
        <v>210</v>
      </c>
      <c r="O1597">
        <v>317</v>
      </c>
      <c r="P1597">
        <v>653</v>
      </c>
      <c r="Q1597">
        <v>772</v>
      </c>
      <c r="R1597">
        <v>257</v>
      </c>
      <c r="S1597">
        <v>712</v>
      </c>
      <c r="T1597">
        <v>222</v>
      </c>
      <c r="U1597">
        <v>264</v>
      </c>
      <c r="V1597">
        <v>1042</v>
      </c>
      <c r="W1597">
        <v>302</v>
      </c>
      <c r="X1597">
        <v>277</v>
      </c>
      <c r="Y1597">
        <v>174</v>
      </c>
      <c r="Z1597">
        <v>153</v>
      </c>
      <c r="AA1597">
        <v>38</v>
      </c>
    </row>
    <row r="1598" spans="1:27">
      <c r="A1598" s="2">
        <v>43966</v>
      </c>
      <c r="B1598">
        <v>197</v>
      </c>
      <c r="C1598">
        <v>361</v>
      </c>
      <c r="D1598">
        <v>123</v>
      </c>
      <c r="E1598">
        <v>456</v>
      </c>
      <c r="F1598">
        <v>223</v>
      </c>
      <c r="G1598">
        <v>75</v>
      </c>
      <c r="H1598">
        <v>73</v>
      </c>
      <c r="I1598">
        <v>36</v>
      </c>
      <c r="J1598">
        <v>81</v>
      </c>
      <c r="K1598">
        <v>350</v>
      </c>
      <c r="L1598">
        <v>226</v>
      </c>
      <c r="M1598">
        <v>406</v>
      </c>
      <c r="N1598">
        <v>176</v>
      </c>
      <c r="O1598">
        <v>340</v>
      </c>
      <c r="P1598">
        <v>647</v>
      </c>
      <c r="Q1598">
        <v>671</v>
      </c>
      <c r="R1598">
        <v>335</v>
      </c>
      <c r="S1598">
        <v>733</v>
      </c>
      <c r="T1598">
        <v>210</v>
      </c>
      <c r="U1598">
        <v>246</v>
      </c>
      <c r="V1598">
        <v>995</v>
      </c>
      <c r="W1598">
        <v>391</v>
      </c>
      <c r="X1598">
        <v>200</v>
      </c>
      <c r="Y1598">
        <v>147</v>
      </c>
      <c r="Z1598">
        <v>174</v>
      </c>
      <c r="AA1598">
        <v>38</v>
      </c>
    </row>
    <row r="1599" spans="1:27">
      <c r="A1599" s="2">
        <v>43967</v>
      </c>
      <c r="B1599">
        <v>239</v>
      </c>
      <c r="C1599">
        <v>625</v>
      </c>
      <c r="D1599">
        <v>224</v>
      </c>
      <c r="E1599">
        <v>448</v>
      </c>
      <c r="F1599">
        <v>339</v>
      </c>
      <c r="G1599">
        <v>64</v>
      </c>
      <c r="H1599">
        <v>86</v>
      </c>
      <c r="I1599">
        <v>58</v>
      </c>
      <c r="J1599">
        <v>75</v>
      </c>
      <c r="K1599">
        <v>364</v>
      </c>
      <c r="L1599">
        <v>362</v>
      </c>
      <c r="M1599">
        <v>611</v>
      </c>
      <c r="N1599">
        <v>296</v>
      </c>
      <c r="O1599">
        <v>885</v>
      </c>
      <c r="P1599">
        <v>919</v>
      </c>
      <c r="Q1599">
        <v>1263</v>
      </c>
      <c r="R1599">
        <v>639</v>
      </c>
      <c r="S1599">
        <v>1127</v>
      </c>
      <c r="T1599">
        <v>356</v>
      </c>
      <c r="U1599">
        <v>228</v>
      </c>
      <c r="V1599">
        <v>1555</v>
      </c>
      <c r="W1599">
        <v>763</v>
      </c>
      <c r="X1599">
        <v>289</v>
      </c>
      <c r="Y1599">
        <v>445</v>
      </c>
      <c r="Z1599">
        <v>110</v>
      </c>
      <c r="AA1599">
        <v>38</v>
      </c>
    </row>
    <row r="1600" spans="1:27">
      <c r="A1600" s="2">
        <v>43968</v>
      </c>
      <c r="B1600">
        <v>300</v>
      </c>
      <c r="C1600">
        <v>569</v>
      </c>
      <c r="D1600">
        <v>241</v>
      </c>
      <c r="E1600">
        <v>381</v>
      </c>
      <c r="F1600">
        <v>423</v>
      </c>
      <c r="G1600">
        <v>72</v>
      </c>
      <c r="H1600">
        <v>83</v>
      </c>
      <c r="I1600">
        <v>39</v>
      </c>
      <c r="J1600">
        <v>58</v>
      </c>
      <c r="K1600">
        <v>388</v>
      </c>
      <c r="L1600">
        <v>385</v>
      </c>
      <c r="M1600">
        <v>682</v>
      </c>
      <c r="N1600">
        <v>337</v>
      </c>
      <c r="O1600">
        <v>944</v>
      </c>
      <c r="P1600">
        <v>859</v>
      </c>
      <c r="Q1600">
        <v>1287</v>
      </c>
      <c r="R1600">
        <v>655</v>
      </c>
      <c r="S1600">
        <v>1261</v>
      </c>
      <c r="T1600">
        <v>438</v>
      </c>
      <c r="U1600">
        <v>194</v>
      </c>
      <c r="V1600">
        <v>1681</v>
      </c>
      <c r="W1600">
        <v>963</v>
      </c>
      <c r="X1600">
        <v>388</v>
      </c>
      <c r="Y1600">
        <v>500</v>
      </c>
      <c r="Z1600">
        <v>127</v>
      </c>
      <c r="AA1600">
        <v>38</v>
      </c>
    </row>
    <row r="1601" spans="1:27">
      <c r="A1601" s="2">
        <v>43969</v>
      </c>
      <c r="B1601">
        <v>251</v>
      </c>
      <c r="C1601">
        <v>260</v>
      </c>
      <c r="D1601">
        <v>131</v>
      </c>
      <c r="E1601">
        <v>558</v>
      </c>
      <c r="F1601">
        <v>305</v>
      </c>
      <c r="G1601">
        <v>109</v>
      </c>
      <c r="H1601">
        <v>64</v>
      </c>
      <c r="I1601">
        <v>28</v>
      </c>
      <c r="J1601">
        <v>150</v>
      </c>
      <c r="K1601">
        <v>448</v>
      </c>
      <c r="L1601">
        <v>267</v>
      </c>
      <c r="M1601">
        <v>511</v>
      </c>
      <c r="N1601">
        <v>344</v>
      </c>
      <c r="O1601">
        <v>354</v>
      </c>
      <c r="P1601">
        <v>941</v>
      </c>
      <c r="Q1601">
        <v>788</v>
      </c>
      <c r="R1601">
        <v>341</v>
      </c>
      <c r="S1601">
        <v>845</v>
      </c>
      <c r="T1601">
        <v>232</v>
      </c>
      <c r="U1601">
        <v>299</v>
      </c>
      <c r="V1601">
        <v>964</v>
      </c>
      <c r="W1601">
        <v>408</v>
      </c>
      <c r="X1601">
        <v>157</v>
      </c>
      <c r="Y1601">
        <v>120</v>
      </c>
      <c r="Z1601">
        <v>233</v>
      </c>
      <c r="AA1601">
        <v>38</v>
      </c>
    </row>
    <row r="1602" spans="1:27">
      <c r="A1602" s="2">
        <v>43970</v>
      </c>
      <c r="B1602">
        <v>267</v>
      </c>
      <c r="C1602">
        <v>322</v>
      </c>
      <c r="D1602">
        <v>137</v>
      </c>
      <c r="E1602">
        <v>667</v>
      </c>
      <c r="F1602">
        <v>364</v>
      </c>
      <c r="G1602">
        <v>120</v>
      </c>
      <c r="H1602">
        <v>82</v>
      </c>
      <c r="I1602">
        <v>28</v>
      </c>
      <c r="J1602">
        <v>123</v>
      </c>
      <c r="K1602">
        <v>482</v>
      </c>
      <c r="L1602">
        <v>277</v>
      </c>
      <c r="M1602">
        <v>641</v>
      </c>
      <c r="N1602">
        <v>297</v>
      </c>
      <c r="O1602">
        <v>374</v>
      </c>
      <c r="P1602">
        <v>1081</v>
      </c>
      <c r="Q1602">
        <v>882</v>
      </c>
      <c r="R1602">
        <v>386</v>
      </c>
      <c r="S1602">
        <v>940</v>
      </c>
      <c r="T1602">
        <v>213</v>
      </c>
      <c r="U1602">
        <v>341</v>
      </c>
      <c r="V1602">
        <v>1233</v>
      </c>
      <c r="W1602">
        <v>453</v>
      </c>
      <c r="X1602">
        <v>158</v>
      </c>
      <c r="Y1602">
        <v>183</v>
      </c>
      <c r="Z1602">
        <v>219</v>
      </c>
      <c r="AA1602">
        <v>38</v>
      </c>
    </row>
    <row r="1603" spans="1:27">
      <c r="A1603" s="2">
        <v>43971</v>
      </c>
      <c r="B1603">
        <v>303</v>
      </c>
      <c r="C1603">
        <v>323</v>
      </c>
      <c r="D1603">
        <v>135</v>
      </c>
      <c r="E1603">
        <v>722</v>
      </c>
      <c r="F1603">
        <v>399</v>
      </c>
      <c r="G1603">
        <v>118</v>
      </c>
      <c r="H1603">
        <v>91</v>
      </c>
      <c r="I1603">
        <v>45</v>
      </c>
      <c r="J1603">
        <v>117</v>
      </c>
      <c r="K1603">
        <v>504</v>
      </c>
      <c r="L1603">
        <v>246</v>
      </c>
      <c r="M1603">
        <v>672</v>
      </c>
      <c r="N1603">
        <v>309</v>
      </c>
      <c r="O1603">
        <v>409</v>
      </c>
      <c r="P1603">
        <v>1107</v>
      </c>
      <c r="Q1603">
        <v>1010</v>
      </c>
      <c r="R1603">
        <v>292</v>
      </c>
      <c r="S1603">
        <v>936</v>
      </c>
      <c r="T1603">
        <v>250</v>
      </c>
      <c r="U1603">
        <v>286</v>
      </c>
      <c r="V1603">
        <v>1152</v>
      </c>
      <c r="W1603">
        <v>482</v>
      </c>
      <c r="X1603">
        <v>138</v>
      </c>
      <c r="Y1603">
        <v>164</v>
      </c>
      <c r="Z1603">
        <v>237</v>
      </c>
      <c r="AA1603">
        <v>38</v>
      </c>
    </row>
    <row r="1604" spans="1:27">
      <c r="A1604" s="2">
        <v>43972</v>
      </c>
      <c r="B1604">
        <v>253</v>
      </c>
      <c r="C1604">
        <v>296</v>
      </c>
      <c r="D1604">
        <v>133</v>
      </c>
      <c r="E1604">
        <v>654</v>
      </c>
      <c r="F1604">
        <v>324</v>
      </c>
      <c r="G1604">
        <v>116</v>
      </c>
      <c r="H1604">
        <v>83</v>
      </c>
      <c r="I1604">
        <v>38</v>
      </c>
      <c r="J1604">
        <v>137</v>
      </c>
      <c r="K1604">
        <v>500</v>
      </c>
      <c r="L1604">
        <v>244</v>
      </c>
      <c r="M1604">
        <v>534</v>
      </c>
      <c r="N1604">
        <v>284</v>
      </c>
      <c r="O1604">
        <v>382</v>
      </c>
      <c r="P1604">
        <v>1023</v>
      </c>
      <c r="Q1604">
        <v>847</v>
      </c>
      <c r="R1604">
        <v>304</v>
      </c>
      <c r="S1604">
        <v>835</v>
      </c>
      <c r="T1604">
        <v>220</v>
      </c>
      <c r="U1604">
        <v>291</v>
      </c>
      <c r="V1604">
        <v>1108</v>
      </c>
      <c r="W1604">
        <v>447</v>
      </c>
      <c r="X1604">
        <v>134</v>
      </c>
      <c r="Y1604">
        <v>145</v>
      </c>
      <c r="Z1604">
        <v>228</v>
      </c>
      <c r="AA1604">
        <v>38</v>
      </c>
    </row>
    <row r="1605" spans="1:27">
      <c r="A1605" s="2">
        <v>43973</v>
      </c>
      <c r="B1605">
        <v>249</v>
      </c>
      <c r="C1605">
        <v>307</v>
      </c>
      <c r="D1605">
        <v>137</v>
      </c>
      <c r="E1605">
        <v>612</v>
      </c>
      <c r="F1605">
        <v>306</v>
      </c>
      <c r="G1605">
        <v>79</v>
      </c>
      <c r="H1605">
        <v>79</v>
      </c>
      <c r="I1605">
        <v>29</v>
      </c>
      <c r="J1605">
        <v>126</v>
      </c>
      <c r="K1605">
        <v>496</v>
      </c>
      <c r="L1605">
        <v>212</v>
      </c>
      <c r="M1605">
        <v>576</v>
      </c>
      <c r="N1605">
        <v>231</v>
      </c>
      <c r="O1605">
        <v>362</v>
      </c>
      <c r="P1605">
        <v>899</v>
      </c>
      <c r="Q1605">
        <v>732</v>
      </c>
      <c r="R1605">
        <v>329</v>
      </c>
      <c r="S1605">
        <v>836</v>
      </c>
      <c r="T1605">
        <v>226</v>
      </c>
      <c r="U1605">
        <v>290</v>
      </c>
      <c r="V1605">
        <v>1044</v>
      </c>
      <c r="W1605">
        <v>475</v>
      </c>
      <c r="X1605">
        <v>117</v>
      </c>
      <c r="Y1605">
        <v>130</v>
      </c>
      <c r="Z1605">
        <v>206</v>
      </c>
      <c r="AA1605">
        <v>38</v>
      </c>
    </row>
    <row r="1606" spans="1:27">
      <c r="A1606" s="2">
        <v>43974</v>
      </c>
      <c r="B1606">
        <v>247</v>
      </c>
      <c r="C1606">
        <v>412</v>
      </c>
      <c r="D1606">
        <v>240</v>
      </c>
      <c r="E1606">
        <v>392</v>
      </c>
      <c r="F1606">
        <v>371</v>
      </c>
      <c r="G1606">
        <v>87</v>
      </c>
      <c r="H1606">
        <v>83</v>
      </c>
      <c r="I1606">
        <v>26</v>
      </c>
      <c r="J1606">
        <v>71</v>
      </c>
      <c r="K1606">
        <v>366</v>
      </c>
      <c r="L1606">
        <v>390</v>
      </c>
      <c r="M1606">
        <v>585</v>
      </c>
      <c r="N1606">
        <v>284</v>
      </c>
      <c r="O1606">
        <v>892</v>
      </c>
      <c r="P1606">
        <v>853</v>
      </c>
      <c r="Q1606">
        <v>1311</v>
      </c>
      <c r="R1606">
        <v>636</v>
      </c>
      <c r="S1606">
        <v>1071</v>
      </c>
      <c r="T1606">
        <v>315</v>
      </c>
      <c r="U1606">
        <v>206</v>
      </c>
      <c r="V1606">
        <v>1426</v>
      </c>
      <c r="W1606">
        <v>820</v>
      </c>
      <c r="X1606">
        <v>227</v>
      </c>
      <c r="Y1606">
        <v>463</v>
      </c>
      <c r="Z1606">
        <v>79</v>
      </c>
      <c r="AA1606">
        <v>38</v>
      </c>
    </row>
    <row r="1607" spans="1:27">
      <c r="A1607" s="2">
        <v>43975</v>
      </c>
      <c r="B1607">
        <v>66</v>
      </c>
      <c r="C1607">
        <v>177</v>
      </c>
      <c r="D1607">
        <v>90</v>
      </c>
      <c r="E1607">
        <v>199</v>
      </c>
      <c r="F1607">
        <v>116</v>
      </c>
      <c r="G1607">
        <v>42</v>
      </c>
      <c r="H1607">
        <v>60</v>
      </c>
      <c r="I1607">
        <v>15</v>
      </c>
      <c r="J1607">
        <v>34</v>
      </c>
      <c r="K1607">
        <v>186</v>
      </c>
      <c r="L1607">
        <v>177</v>
      </c>
      <c r="M1607">
        <v>242</v>
      </c>
      <c r="N1607">
        <v>83</v>
      </c>
      <c r="O1607">
        <v>338</v>
      </c>
      <c r="P1607">
        <v>325</v>
      </c>
      <c r="Q1607">
        <v>499</v>
      </c>
      <c r="R1607">
        <v>117</v>
      </c>
      <c r="S1607">
        <v>331</v>
      </c>
      <c r="T1607">
        <v>112</v>
      </c>
      <c r="U1607">
        <v>77</v>
      </c>
      <c r="V1607">
        <v>565</v>
      </c>
      <c r="W1607">
        <v>201</v>
      </c>
      <c r="X1607">
        <v>71</v>
      </c>
      <c r="Y1607">
        <v>180</v>
      </c>
      <c r="Z1607">
        <v>60</v>
      </c>
      <c r="AA1607">
        <v>38</v>
      </c>
    </row>
    <row r="1608" spans="1:27">
      <c r="A1608" s="2">
        <v>43976</v>
      </c>
      <c r="B1608">
        <v>166</v>
      </c>
      <c r="C1608">
        <v>79</v>
      </c>
      <c r="D1608">
        <v>69</v>
      </c>
      <c r="E1608">
        <v>380</v>
      </c>
      <c r="F1608">
        <v>166</v>
      </c>
      <c r="G1608">
        <v>73</v>
      </c>
      <c r="H1608">
        <v>56</v>
      </c>
      <c r="I1608">
        <v>14</v>
      </c>
      <c r="J1608">
        <v>111</v>
      </c>
      <c r="K1608">
        <v>240</v>
      </c>
      <c r="L1608">
        <v>150</v>
      </c>
      <c r="M1608">
        <v>245</v>
      </c>
      <c r="N1608">
        <v>163</v>
      </c>
      <c r="O1608">
        <v>147</v>
      </c>
      <c r="P1608">
        <v>481</v>
      </c>
      <c r="Q1608">
        <v>287</v>
      </c>
      <c r="R1608">
        <v>131</v>
      </c>
      <c r="S1608">
        <v>398</v>
      </c>
      <c r="T1608">
        <v>80</v>
      </c>
      <c r="U1608">
        <v>146</v>
      </c>
      <c r="V1608">
        <v>449</v>
      </c>
      <c r="W1608">
        <v>150</v>
      </c>
      <c r="X1608">
        <v>39</v>
      </c>
      <c r="Y1608">
        <v>30</v>
      </c>
      <c r="Z1608">
        <v>102</v>
      </c>
      <c r="AA1608">
        <v>38</v>
      </c>
    </row>
    <row r="1609" spans="1:27">
      <c r="A1609" s="2">
        <v>43977</v>
      </c>
      <c r="B1609">
        <v>224</v>
      </c>
      <c r="C1609">
        <v>183</v>
      </c>
      <c r="D1609">
        <v>116</v>
      </c>
      <c r="E1609">
        <v>560</v>
      </c>
      <c r="F1609">
        <v>283</v>
      </c>
      <c r="G1609">
        <v>102</v>
      </c>
      <c r="H1609">
        <v>67</v>
      </c>
      <c r="I1609">
        <v>28</v>
      </c>
      <c r="J1609">
        <v>151</v>
      </c>
      <c r="K1609">
        <v>382</v>
      </c>
      <c r="L1609">
        <v>224</v>
      </c>
      <c r="M1609">
        <v>424</v>
      </c>
      <c r="N1609">
        <v>241</v>
      </c>
      <c r="O1609">
        <v>275</v>
      </c>
      <c r="P1609">
        <v>768</v>
      </c>
      <c r="Q1609">
        <v>588</v>
      </c>
      <c r="R1609">
        <v>267</v>
      </c>
      <c r="S1609">
        <v>686</v>
      </c>
      <c r="T1609">
        <v>145</v>
      </c>
      <c r="U1609">
        <v>244</v>
      </c>
      <c r="V1609">
        <v>862</v>
      </c>
      <c r="W1609">
        <v>337</v>
      </c>
      <c r="X1609">
        <v>109</v>
      </c>
      <c r="Y1609">
        <v>76</v>
      </c>
      <c r="Z1609">
        <v>135</v>
      </c>
      <c r="AA1609">
        <v>38</v>
      </c>
    </row>
    <row r="1610" spans="1:27">
      <c r="A1610" s="2">
        <v>43978</v>
      </c>
      <c r="B1610">
        <v>194</v>
      </c>
      <c r="C1610">
        <v>97</v>
      </c>
      <c r="D1610">
        <v>59</v>
      </c>
      <c r="E1610">
        <v>433</v>
      </c>
      <c r="F1610">
        <v>213</v>
      </c>
      <c r="G1610">
        <v>88</v>
      </c>
      <c r="H1610">
        <v>52</v>
      </c>
      <c r="I1610">
        <v>21</v>
      </c>
      <c r="J1610">
        <v>131</v>
      </c>
      <c r="K1610">
        <v>272</v>
      </c>
      <c r="L1610">
        <v>119</v>
      </c>
      <c r="M1610">
        <v>259</v>
      </c>
      <c r="N1610">
        <v>163</v>
      </c>
      <c r="O1610">
        <v>143</v>
      </c>
      <c r="P1610">
        <v>589</v>
      </c>
      <c r="Q1610">
        <v>372</v>
      </c>
      <c r="R1610">
        <v>93</v>
      </c>
      <c r="S1610">
        <v>383</v>
      </c>
      <c r="T1610">
        <v>62</v>
      </c>
      <c r="U1610">
        <v>170</v>
      </c>
      <c r="V1610">
        <v>428</v>
      </c>
      <c r="W1610">
        <v>202</v>
      </c>
      <c r="X1610">
        <v>40</v>
      </c>
      <c r="Y1610">
        <v>30</v>
      </c>
      <c r="Z1610">
        <v>150</v>
      </c>
      <c r="AA1610">
        <v>38</v>
      </c>
    </row>
    <row r="1611" spans="1:27">
      <c r="A1611" s="2">
        <v>43979</v>
      </c>
      <c r="B1611">
        <v>315</v>
      </c>
      <c r="C1611">
        <v>281</v>
      </c>
      <c r="D1611">
        <v>156</v>
      </c>
      <c r="E1611">
        <v>684</v>
      </c>
      <c r="F1611">
        <v>419</v>
      </c>
      <c r="G1611">
        <v>124</v>
      </c>
      <c r="H1611">
        <v>72</v>
      </c>
      <c r="I1611">
        <v>38</v>
      </c>
      <c r="J1611">
        <v>166</v>
      </c>
      <c r="K1611">
        <v>554</v>
      </c>
      <c r="L1611">
        <v>286</v>
      </c>
      <c r="M1611">
        <v>572</v>
      </c>
      <c r="N1611">
        <v>320</v>
      </c>
      <c r="O1611">
        <v>372</v>
      </c>
      <c r="P1611">
        <v>1036</v>
      </c>
      <c r="Q1611">
        <v>841</v>
      </c>
      <c r="R1611">
        <v>317</v>
      </c>
      <c r="S1611">
        <v>932</v>
      </c>
      <c r="T1611">
        <v>205</v>
      </c>
      <c r="U1611">
        <v>313</v>
      </c>
      <c r="V1611">
        <v>1163</v>
      </c>
      <c r="W1611">
        <v>488</v>
      </c>
      <c r="X1611">
        <v>140</v>
      </c>
      <c r="Y1611">
        <v>146</v>
      </c>
      <c r="Z1611">
        <v>196</v>
      </c>
      <c r="AA1611">
        <v>38</v>
      </c>
    </row>
    <row r="1612" spans="1:27">
      <c r="A1612" s="2">
        <v>43980</v>
      </c>
      <c r="B1612">
        <v>217</v>
      </c>
      <c r="C1612">
        <v>150</v>
      </c>
      <c r="D1612">
        <v>103</v>
      </c>
      <c r="E1612">
        <v>448</v>
      </c>
      <c r="F1612">
        <v>241</v>
      </c>
      <c r="G1612">
        <v>86</v>
      </c>
      <c r="H1612">
        <v>64</v>
      </c>
      <c r="I1612">
        <v>22</v>
      </c>
      <c r="J1612">
        <v>100</v>
      </c>
      <c r="K1612">
        <v>266</v>
      </c>
      <c r="L1612">
        <v>180</v>
      </c>
      <c r="M1612">
        <v>370</v>
      </c>
      <c r="N1612">
        <v>186</v>
      </c>
      <c r="O1612">
        <v>205</v>
      </c>
      <c r="P1612">
        <v>555</v>
      </c>
      <c r="Q1612">
        <v>356</v>
      </c>
      <c r="R1612">
        <v>186</v>
      </c>
      <c r="S1612">
        <v>491</v>
      </c>
      <c r="T1612">
        <v>103</v>
      </c>
      <c r="U1612">
        <v>176</v>
      </c>
      <c r="V1612">
        <v>633</v>
      </c>
      <c r="W1612">
        <v>296</v>
      </c>
      <c r="X1612">
        <v>56</v>
      </c>
      <c r="Y1612">
        <v>62</v>
      </c>
      <c r="Z1612">
        <v>119</v>
      </c>
      <c r="AA1612">
        <v>38</v>
      </c>
    </row>
    <row r="1613" spans="1:27">
      <c r="A1613" s="2">
        <v>43981</v>
      </c>
      <c r="B1613">
        <v>193</v>
      </c>
      <c r="C1613">
        <v>421</v>
      </c>
      <c r="D1613">
        <v>169</v>
      </c>
      <c r="E1613">
        <v>328</v>
      </c>
      <c r="F1613">
        <v>330</v>
      </c>
      <c r="G1613">
        <v>92</v>
      </c>
      <c r="H1613">
        <v>58</v>
      </c>
      <c r="I1613">
        <v>43</v>
      </c>
      <c r="J1613">
        <v>61</v>
      </c>
      <c r="K1613">
        <v>272</v>
      </c>
      <c r="L1613">
        <v>288</v>
      </c>
      <c r="M1613">
        <v>431</v>
      </c>
      <c r="N1613">
        <v>281</v>
      </c>
      <c r="O1613">
        <v>568</v>
      </c>
      <c r="P1613">
        <v>668</v>
      </c>
      <c r="Q1613">
        <v>905</v>
      </c>
      <c r="R1613">
        <v>598</v>
      </c>
      <c r="S1613">
        <v>870</v>
      </c>
      <c r="T1613">
        <v>307</v>
      </c>
      <c r="U1613">
        <v>149</v>
      </c>
      <c r="V1613">
        <v>1303</v>
      </c>
      <c r="W1613">
        <v>690</v>
      </c>
      <c r="X1613">
        <v>203</v>
      </c>
      <c r="Y1613">
        <v>260</v>
      </c>
      <c r="Z1613">
        <v>71</v>
      </c>
      <c r="AA1613">
        <v>38</v>
      </c>
    </row>
    <row r="1614" spans="1:27">
      <c r="A1614" s="2">
        <v>43982</v>
      </c>
      <c r="B1614">
        <v>79</v>
      </c>
      <c r="C1614">
        <v>147</v>
      </c>
      <c r="D1614">
        <v>53</v>
      </c>
      <c r="E1614">
        <v>186</v>
      </c>
      <c r="F1614">
        <v>121</v>
      </c>
      <c r="G1614">
        <v>46</v>
      </c>
      <c r="H1614">
        <v>56</v>
      </c>
      <c r="I1614">
        <v>14</v>
      </c>
      <c r="J1614">
        <v>39</v>
      </c>
      <c r="K1614">
        <v>182</v>
      </c>
      <c r="L1614">
        <v>104</v>
      </c>
      <c r="M1614">
        <v>218</v>
      </c>
      <c r="N1614">
        <v>91</v>
      </c>
      <c r="O1614">
        <v>230</v>
      </c>
      <c r="P1614">
        <v>286</v>
      </c>
      <c r="Q1614">
        <v>328</v>
      </c>
      <c r="R1614">
        <v>103</v>
      </c>
      <c r="S1614">
        <v>277</v>
      </c>
      <c r="T1614">
        <v>96</v>
      </c>
      <c r="U1614">
        <v>87</v>
      </c>
      <c r="V1614">
        <v>470</v>
      </c>
      <c r="W1614">
        <v>203</v>
      </c>
      <c r="X1614">
        <v>53</v>
      </c>
      <c r="Y1614">
        <v>71</v>
      </c>
      <c r="Z1614">
        <v>60</v>
      </c>
      <c r="AA1614">
        <v>38</v>
      </c>
    </row>
    <row r="1615" spans="1:27">
      <c r="A1615" s="2">
        <v>43983</v>
      </c>
      <c r="B1615">
        <v>70</v>
      </c>
      <c r="C1615">
        <v>162</v>
      </c>
      <c r="D1615">
        <v>56</v>
      </c>
      <c r="E1615">
        <v>167</v>
      </c>
      <c r="F1615">
        <v>81</v>
      </c>
      <c r="G1615">
        <v>48</v>
      </c>
      <c r="H1615">
        <v>37</v>
      </c>
      <c r="I1615">
        <v>12</v>
      </c>
      <c r="J1615">
        <v>67</v>
      </c>
      <c r="K1615">
        <v>188</v>
      </c>
      <c r="L1615">
        <v>140</v>
      </c>
      <c r="M1615">
        <v>182</v>
      </c>
      <c r="N1615">
        <v>96</v>
      </c>
      <c r="O1615">
        <v>193</v>
      </c>
      <c r="P1615">
        <v>196</v>
      </c>
      <c r="Q1615">
        <v>289</v>
      </c>
      <c r="R1615">
        <v>247</v>
      </c>
      <c r="S1615">
        <v>278</v>
      </c>
      <c r="T1615">
        <v>97</v>
      </c>
      <c r="U1615">
        <v>102</v>
      </c>
      <c r="V1615">
        <v>368</v>
      </c>
      <c r="W1615">
        <v>236</v>
      </c>
      <c r="X1615">
        <v>105</v>
      </c>
      <c r="Y1615">
        <v>70</v>
      </c>
      <c r="Z1615">
        <v>61</v>
      </c>
      <c r="AA1615">
        <v>38</v>
      </c>
    </row>
    <row r="1616" spans="1:27">
      <c r="A1616" s="2">
        <v>43984</v>
      </c>
      <c r="B1616">
        <v>296</v>
      </c>
      <c r="C1616">
        <v>227</v>
      </c>
      <c r="D1616">
        <v>142</v>
      </c>
      <c r="E1616">
        <v>614</v>
      </c>
      <c r="F1616">
        <v>382</v>
      </c>
      <c r="G1616">
        <v>131</v>
      </c>
      <c r="H1616">
        <v>74</v>
      </c>
      <c r="I1616">
        <v>35</v>
      </c>
      <c r="J1616">
        <v>152</v>
      </c>
      <c r="K1616">
        <v>448</v>
      </c>
      <c r="L1616">
        <v>239</v>
      </c>
      <c r="M1616">
        <v>482</v>
      </c>
      <c r="N1616">
        <v>493</v>
      </c>
      <c r="O1616">
        <v>305</v>
      </c>
      <c r="P1616">
        <v>1013</v>
      </c>
      <c r="Q1616">
        <v>688</v>
      </c>
      <c r="R1616">
        <v>324</v>
      </c>
      <c r="S1616">
        <v>865</v>
      </c>
      <c r="T1616">
        <v>205</v>
      </c>
      <c r="U1616">
        <v>281</v>
      </c>
      <c r="V1616">
        <v>1023</v>
      </c>
      <c r="W1616">
        <v>447</v>
      </c>
      <c r="X1616">
        <v>131</v>
      </c>
      <c r="Y1616">
        <v>142</v>
      </c>
      <c r="Z1616">
        <v>248</v>
      </c>
      <c r="AA1616">
        <v>38</v>
      </c>
    </row>
    <row r="1617" spans="1:27">
      <c r="A1617" s="2">
        <v>43985</v>
      </c>
      <c r="B1617">
        <v>295</v>
      </c>
      <c r="C1617">
        <v>254</v>
      </c>
      <c r="D1617">
        <v>116</v>
      </c>
      <c r="E1617">
        <v>595</v>
      </c>
      <c r="F1617">
        <v>384</v>
      </c>
      <c r="G1617">
        <v>126</v>
      </c>
      <c r="H1617">
        <v>59</v>
      </c>
      <c r="I1617">
        <v>36</v>
      </c>
      <c r="J1617">
        <v>144</v>
      </c>
      <c r="K1617">
        <v>414</v>
      </c>
      <c r="L1617">
        <v>323</v>
      </c>
      <c r="M1617">
        <v>535</v>
      </c>
      <c r="N1617">
        <v>501</v>
      </c>
      <c r="O1617">
        <v>362</v>
      </c>
      <c r="P1617">
        <v>706</v>
      </c>
      <c r="Q1617">
        <v>659</v>
      </c>
      <c r="R1617">
        <v>301</v>
      </c>
      <c r="S1617">
        <v>947</v>
      </c>
      <c r="T1617">
        <v>214</v>
      </c>
      <c r="U1617">
        <v>260</v>
      </c>
      <c r="V1617">
        <v>1152</v>
      </c>
      <c r="W1617">
        <v>444</v>
      </c>
      <c r="X1617">
        <v>49</v>
      </c>
      <c r="Y1617">
        <v>109</v>
      </c>
      <c r="Z1617">
        <v>252</v>
      </c>
      <c r="AA1617">
        <v>38</v>
      </c>
    </row>
    <row r="1618" spans="1:27">
      <c r="A1618" s="2">
        <v>43986</v>
      </c>
      <c r="B1618">
        <v>241</v>
      </c>
      <c r="C1618">
        <v>208</v>
      </c>
      <c r="D1618">
        <v>111</v>
      </c>
      <c r="E1618">
        <v>530</v>
      </c>
      <c r="F1618">
        <v>352</v>
      </c>
      <c r="G1618">
        <v>129</v>
      </c>
      <c r="H1618">
        <v>80</v>
      </c>
      <c r="I1618">
        <v>27</v>
      </c>
      <c r="J1618">
        <v>136</v>
      </c>
      <c r="K1618">
        <v>394</v>
      </c>
      <c r="L1618">
        <v>214</v>
      </c>
      <c r="M1618">
        <v>383</v>
      </c>
      <c r="N1618">
        <v>375</v>
      </c>
      <c r="O1618">
        <v>250</v>
      </c>
      <c r="P1618">
        <v>821</v>
      </c>
      <c r="Q1618">
        <v>494</v>
      </c>
      <c r="R1618">
        <v>257</v>
      </c>
      <c r="S1618">
        <v>659</v>
      </c>
      <c r="T1618">
        <v>150</v>
      </c>
      <c r="U1618">
        <v>249</v>
      </c>
      <c r="V1618">
        <v>1498</v>
      </c>
      <c r="W1618">
        <v>363</v>
      </c>
      <c r="X1618">
        <v>33</v>
      </c>
      <c r="Y1618">
        <v>69</v>
      </c>
      <c r="Z1618">
        <v>197</v>
      </c>
      <c r="AA1618">
        <v>38</v>
      </c>
    </row>
    <row r="1619" spans="1:27">
      <c r="A1619" s="2">
        <v>43987</v>
      </c>
      <c r="B1619">
        <v>214</v>
      </c>
      <c r="C1619">
        <v>220</v>
      </c>
      <c r="D1619">
        <v>106</v>
      </c>
      <c r="E1619">
        <v>487</v>
      </c>
      <c r="F1619">
        <v>257</v>
      </c>
      <c r="G1619">
        <v>98</v>
      </c>
      <c r="H1619">
        <v>62</v>
      </c>
      <c r="I1619">
        <v>21</v>
      </c>
      <c r="J1619">
        <v>135</v>
      </c>
      <c r="K1619">
        <v>348</v>
      </c>
      <c r="L1619">
        <v>242</v>
      </c>
      <c r="M1619">
        <v>438</v>
      </c>
      <c r="N1619">
        <v>339</v>
      </c>
      <c r="O1619">
        <v>249</v>
      </c>
      <c r="P1619">
        <v>694</v>
      </c>
      <c r="Q1619">
        <v>381</v>
      </c>
      <c r="R1619">
        <v>246</v>
      </c>
      <c r="S1619">
        <v>630</v>
      </c>
      <c r="T1619">
        <v>139</v>
      </c>
      <c r="U1619">
        <v>207</v>
      </c>
      <c r="V1619">
        <v>998</v>
      </c>
      <c r="W1619">
        <v>324</v>
      </c>
      <c r="X1619">
        <v>24</v>
      </c>
      <c r="Y1619">
        <v>80</v>
      </c>
      <c r="Z1619">
        <v>196</v>
      </c>
      <c r="AA1619">
        <v>38</v>
      </c>
    </row>
    <row r="1620" spans="1:27">
      <c r="A1620" s="2">
        <v>43988</v>
      </c>
      <c r="B1620">
        <v>185</v>
      </c>
      <c r="C1620">
        <v>313</v>
      </c>
      <c r="D1620">
        <v>214</v>
      </c>
      <c r="E1620">
        <v>319</v>
      </c>
      <c r="F1620">
        <v>282</v>
      </c>
      <c r="G1620">
        <v>77</v>
      </c>
      <c r="H1620">
        <v>75</v>
      </c>
      <c r="I1620">
        <v>28</v>
      </c>
      <c r="J1620">
        <v>70</v>
      </c>
      <c r="K1620">
        <v>292</v>
      </c>
      <c r="L1620">
        <v>291</v>
      </c>
      <c r="M1620">
        <v>460</v>
      </c>
      <c r="N1620">
        <v>280</v>
      </c>
      <c r="O1620">
        <v>656</v>
      </c>
      <c r="P1620">
        <v>995</v>
      </c>
      <c r="Q1620">
        <v>790</v>
      </c>
      <c r="R1620">
        <v>408</v>
      </c>
      <c r="S1620">
        <v>827</v>
      </c>
      <c r="T1620">
        <v>236</v>
      </c>
      <c r="U1620">
        <v>130</v>
      </c>
      <c r="V1620">
        <v>1898</v>
      </c>
      <c r="W1620">
        <v>614</v>
      </c>
      <c r="X1620">
        <v>157</v>
      </c>
      <c r="Y1620">
        <v>351</v>
      </c>
      <c r="Z1620">
        <v>100</v>
      </c>
      <c r="AA1620">
        <v>38</v>
      </c>
    </row>
    <row r="1621" spans="1:27">
      <c r="A1621" s="2">
        <v>43989</v>
      </c>
      <c r="B1621">
        <v>259</v>
      </c>
      <c r="C1621">
        <v>398</v>
      </c>
      <c r="D1621">
        <v>164</v>
      </c>
      <c r="E1621">
        <v>340</v>
      </c>
      <c r="F1621">
        <v>384</v>
      </c>
      <c r="G1621">
        <v>53</v>
      </c>
      <c r="H1621">
        <v>53</v>
      </c>
      <c r="I1621">
        <v>18</v>
      </c>
      <c r="J1621">
        <v>59</v>
      </c>
      <c r="K1621">
        <v>350</v>
      </c>
      <c r="L1621">
        <v>284</v>
      </c>
      <c r="M1621">
        <v>502</v>
      </c>
      <c r="N1621">
        <v>341</v>
      </c>
      <c r="O1621">
        <v>572</v>
      </c>
      <c r="P1621">
        <v>623</v>
      </c>
      <c r="Q1621">
        <v>1155</v>
      </c>
      <c r="R1621">
        <v>584</v>
      </c>
      <c r="S1621">
        <v>861</v>
      </c>
      <c r="T1621">
        <v>346</v>
      </c>
      <c r="U1621">
        <v>135</v>
      </c>
      <c r="V1621">
        <v>1295</v>
      </c>
      <c r="W1621">
        <v>635</v>
      </c>
      <c r="X1621">
        <v>205</v>
      </c>
      <c r="Y1621">
        <v>438</v>
      </c>
      <c r="Z1621">
        <v>97</v>
      </c>
      <c r="AA1621">
        <v>38</v>
      </c>
    </row>
    <row r="1622" spans="1:27">
      <c r="A1622" s="2">
        <v>43990</v>
      </c>
      <c r="B1622">
        <v>305</v>
      </c>
      <c r="C1622">
        <v>230</v>
      </c>
      <c r="D1622">
        <v>131</v>
      </c>
      <c r="E1622">
        <v>654</v>
      </c>
      <c r="F1622">
        <v>371</v>
      </c>
      <c r="G1622">
        <v>116</v>
      </c>
      <c r="H1622">
        <v>70</v>
      </c>
      <c r="I1622">
        <v>41</v>
      </c>
      <c r="J1622">
        <v>137</v>
      </c>
      <c r="K1622">
        <v>392</v>
      </c>
      <c r="L1622">
        <v>279</v>
      </c>
      <c r="M1622">
        <v>439</v>
      </c>
      <c r="N1622">
        <v>532</v>
      </c>
      <c r="O1622">
        <v>315</v>
      </c>
      <c r="P1622">
        <v>552</v>
      </c>
      <c r="Q1622">
        <v>654</v>
      </c>
      <c r="R1622">
        <v>298</v>
      </c>
      <c r="S1622">
        <v>866</v>
      </c>
      <c r="T1622">
        <v>157</v>
      </c>
      <c r="U1622">
        <v>270</v>
      </c>
      <c r="V1622">
        <v>593</v>
      </c>
      <c r="W1622">
        <v>400</v>
      </c>
      <c r="X1622">
        <v>81</v>
      </c>
      <c r="Y1622">
        <v>94</v>
      </c>
      <c r="Z1622">
        <v>218</v>
      </c>
      <c r="AA1622">
        <v>38</v>
      </c>
    </row>
    <row r="1623" spans="1:27">
      <c r="A1623" s="2">
        <v>43991</v>
      </c>
      <c r="B1623">
        <v>329</v>
      </c>
      <c r="C1623">
        <v>240</v>
      </c>
      <c r="D1623">
        <v>135</v>
      </c>
      <c r="E1623">
        <v>721</v>
      </c>
      <c r="F1623">
        <v>450</v>
      </c>
      <c r="G1623">
        <v>129</v>
      </c>
      <c r="H1623">
        <v>65</v>
      </c>
      <c r="I1623">
        <v>38</v>
      </c>
      <c r="J1623">
        <v>153</v>
      </c>
      <c r="K1623">
        <v>448</v>
      </c>
      <c r="L1623">
        <v>297</v>
      </c>
      <c r="M1623">
        <v>485</v>
      </c>
      <c r="N1623">
        <v>568</v>
      </c>
      <c r="O1623">
        <v>305</v>
      </c>
      <c r="P1623">
        <v>842</v>
      </c>
      <c r="Q1623">
        <v>683</v>
      </c>
      <c r="R1623">
        <v>303</v>
      </c>
      <c r="S1623">
        <v>981</v>
      </c>
      <c r="T1623">
        <v>218</v>
      </c>
      <c r="U1623">
        <v>297</v>
      </c>
      <c r="V1623">
        <v>954</v>
      </c>
      <c r="W1623">
        <v>517</v>
      </c>
      <c r="X1623">
        <v>104</v>
      </c>
      <c r="Y1623">
        <v>122</v>
      </c>
      <c r="Z1623">
        <v>287</v>
      </c>
      <c r="AA1623">
        <v>38</v>
      </c>
    </row>
    <row r="1624" spans="1:27">
      <c r="A1624" s="2">
        <v>43992</v>
      </c>
      <c r="B1624">
        <v>342</v>
      </c>
      <c r="C1624">
        <v>323</v>
      </c>
      <c r="D1624">
        <v>138</v>
      </c>
      <c r="E1624">
        <v>638</v>
      </c>
      <c r="F1624">
        <v>472</v>
      </c>
      <c r="G1624">
        <v>149</v>
      </c>
      <c r="H1624">
        <v>72</v>
      </c>
      <c r="I1624">
        <v>32</v>
      </c>
      <c r="J1624">
        <v>166</v>
      </c>
      <c r="K1624">
        <v>478</v>
      </c>
      <c r="L1624">
        <v>320</v>
      </c>
      <c r="M1624">
        <v>566</v>
      </c>
      <c r="N1624">
        <v>616</v>
      </c>
      <c r="O1624">
        <v>370</v>
      </c>
      <c r="P1624">
        <v>736</v>
      </c>
      <c r="Q1624">
        <v>906</v>
      </c>
      <c r="R1624">
        <v>329</v>
      </c>
      <c r="S1624">
        <v>1019</v>
      </c>
      <c r="T1624">
        <v>203</v>
      </c>
      <c r="U1624">
        <v>329</v>
      </c>
      <c r="V1624">
        <v>874</v>
      </c>
      <c r="W1624">
        <v>537</v>
      </c>
      <c r="X1624">
        <v>108</v>
      </c>
      <c r="Y1624">
        <v>157</v>
      </c>
      <c r="Z1624">
        <v>288</v>
      </c>
      <c r="AA1624">
        <v>38</v>
      </c>
    </row>
    <row r="1625" spans="1:27">
      <c r="A1625" s="2">
        <v>43993</v>
      </c>
      <c r="B1625">
        <v>338</v>
      </c>
      <c r="C1625">
        <v>282</v>
      </c>
      <c r="D1625">
        <v>145</v>
      </c>
      <c r="E1625">
        <v>784</v>
      </c>
      <c r="F1625">
        <v>461</v>
      </c>
      <c r="G1625">
        <v>127</v>
      </c>
      <c r="H1625">
        <v>64</v>
      </c>
      <c r="I1625">
        <v>30</v>
      </c>
      <c r="J1625">
        <v>180</v>
      </c>
      <c r="K1625">
        <v>534</v>
      </c>
      <c r="L1625">
        <v>305</v>
      </c>
      <c r="M1625">
        <v>569</v>
      </c>
      <c r="N1625">
        <v>604</v>
      </c>
      <c r="O1625">
        <v>300</v>
      </c>
      <c r="P1625">
        <v>897</v>
      </c>
      <c r="Q1625">
        <v>735</v>
      </c>
      <c r="R1625">
        <v>280</v>
      </c>
      <c r="S1625">
        <v>950</v>
      </c>
      <c r="T1625">
        <v>175</v>
      </c>
      <c r="U1625">
        <v>317</v>
      </c>
      <c r="V1625">
        <v>1056</v>
      </c>
      <c r="W1625">
        <v>482</v>
      </c>
      <c r="X1625">
        <v>66</v>
      </c>
      <c r="Y1625">
        <v>110</v>
      </c>
      <c r="Z1625">
        <v>307</v>
      </c>
      <c r="AA1625">
        <v>38</v>
      </c>
    </row>
    <row r="1626" spans="1:27">
      <c r="A1626" s="2">
        <v>43994</v>
      </c>
      <c r="B1626">
        <v>296</v>
      </c>
      <c r="C1626">
        <v>226</v>
      </c>
      <c r="D1626">
        <v>118</v>
      </c>
      <c r="E1626">
        <v>656</v>
      </c>
      <c r="F1626">
        <v>371</v>
      </c>
      <c r="G1626">
        <v>120</v>
      </c>
      <c r="H1626">
        <v>73</v>
      </c>
      <c r="I1626">
        <v>26</v>
      </c>
      <c r="J1626">
        <v>136</v>
      </c>
      <c r="K1626">
        <v>422</v>
      </c>
      <c r="L1626">
        <v>233</v>
      </c>
      <c r="M1626">
        <v>477</v>
      </c>
      <c r="N1626">
        <v>551</v>
      </c>
      <c r="O1626">
        <v>312</v>
      </c>
      <c r="P1626">
        <v>714</v>
      </c>
      <c r="Q1626">
        <v>589</v>
      </c>
      <c r="R1626">
        <v>223</v>
      </c>
      <c r="S1626">
        <v>802</v>
      </c>
      <c r="T1626">
        <v>142</v>
      </c>
      <c r="U1626">
        <v>276</v>
      </c>
      <c r="V1626">
        <v>957</v>
      </c>
      <c r="W1626">
        <v>438</v>
      </c>
      <c r="X1626">
        <v>79</v>
      </c>
      <c r="Y1626">
        <v>84</v>
      </c>
      <c r="Z1626">
        <v>206</v>
      </c>
      <c r="AA1626">
        <v>38</v>
      </c>
    </row>
    <row r="1627" spans="1:27">
      <c r="A1627" s="2">
        <v>43995</v>
      </c>
      <c r="B1627">
        <v>165</v>
      </c>
      <c r="C1627">
        <v>302</v>
      </c>
      <c r="D1627">
        <v>154</v>
      </c>
      <c r="E1627">
        <v>338</v>
      </c>
      <c r="F1627">
        <v>245</v>
      </c>
      <c r="G1627">
        <v>97</v>
      </c>
      <c r="H1627">
        <v>63</v>
      </c>
      <c r="I1627">
        <v>35</v>
      </c>
      <c r="J1627">
        <v>61</v>
      </c>
      <c r="K1627">
        <v>312</v>
      </c>
      <c r="L1627">
        <v>282</v>
      </c>
      <c r="M1627">
        <v>498</v>
      </c>
      <c r="N1627">
        <v>279</v>
      </c>
      <c r="O1627">
        <v>582</v>
      </c>
      <c r="P1627">
        <v>870</v>
      </c>
      <c r="Q1627">
        <v>902</v>
      </c>
      <c r="R1627">
        <v>382</v>
      </c>
      <c r="S1627">
        <v>699</v>
      </c>
      <c r="T1627">
        <v>292</v>
      </c>
      <c r="U1627">
        <v>161</v>
      </c>
      <c r="V1627">
        <v>1066</v>
      </c>
      <c r="W1627">
        <v>703</v>
      </c>
      <c r="X1627">
        <v>138</v>
      </c>
      <c r="Y1627">
        <v>310</v>
      </c>
      <c r="Z1627">
        <v>107</v>
      </c>
      <c r="AA1627">
        <v>38</v>
      </c>
    </row>
    <row r="1628" spans="1:27">
      <c r="A1628" s="2">
        <v>43996</v>
      </c>
      <c r="B1628">
        <v>263</v>
      </c>
      <c r="C1628">
        <v>412</v>
      </c>
      <c r="D1628">
        <v>150</v>
      </c>
      <c r="E1628">
        <v>379</v>
      </c>
      <c r="F1628">
        <v>382</v>
      </c>
      <c r="G1628">
        <v>81</v>
      </c>
      <c r="H1628">
        <v>91</v>
      </c>
      <c r="I1628">
        <v>26</v>
      </c>
      <c r="J1628">
        <v>79</v>
      </c>
      <c r="K1628">
        <v>330</v>
      </c>
      <c r="L1628">
        <v>333</v>
      </c>
      <c r="M1628">
        <v>456</v>
      </c>
      <c r="N1628">
        <v>294</v>
      </c>
      <c r="O1628">
        <v>633</v>
      </c>
      <c r="P1628">
        <v>534</v>
      </c>
      <c r="Q1628">
        <v>1076</v>
      </c>
      <c r="R1628">
        <v>452</v>
      </c>
      <c r="S1628">
        <v>763</v>
      </c>
      <c r="T1628">
        <v>344</v>
      </c>
      <c r="U1628">
        <v>171</v>
      </c>
      <c r="V1628">
        <v>1201</v>
      </c>
      <c r="W1628">
        <v>587</v>
      </c>
      <c r="X1628">
        <v>144</v>
      </c>
      <c r="Y1628">
        <v>312</v>
      </c>
      <c r="Z1628">
        <v>127</v>
      </c>
      <c r="AA1628">
        <v>38</v>
      </c>
    </row>
    <row r="1629" spans="1:27">
      <c r="A1629" s="2">
        <v>43997</v>
      </c>
      <c r="B1629">
        <v>398</v>
      </c>
      <c r="C1629">
        <v>261</v>
      </c>
      <c r="D1629">
        <v>135</v>
      </c>
      <c r="E1629">
        <v>775</v>
      </c>
      <c r="F1629">
        <v>506</v>
      </c>
      <c r="G1629">
        <v>149</v>
      </c>
      <c r="H1629">
        <v>86</v>
      </c>
      <c r="I1629">
        <v>41</v>
      </c>
      <c r="J1629">
        <v>200</v>
      </c>
      <c r="K1629">
        <v>482</v>
      </c>
      <c r="L1629">
        <v>358</v>
      </c>
      <c r="M1629">
        <v>518</v>
      </c>
      <c r="N1629">
        <v>711</v>
      </c>
      <c r="O1629">
        <v>359</v>
      </c>
      <c r="P1629">
        <v>557</v>
      </c>
      <c r="Q1629">
        <v>804</v>
      </c>
      <c r="R1629">
        <v>336</v>
      </c>
      <c r="S1629">
        <v>1102</v>
      </c>
      <c r="T1629">
        <v>230</v>
      </c>
      <c r="U1629">
        <v>321</v>
      </c>
      <c r="V1629">
        <v>751</v>
      </c>
      <c r="W1629">
        <v>519</v>
      </c>
      <c r="X1629">
        <v>140</v>
      </c>
      <c r="Y1629">
        <v>107</v>
      </c>
      <c r="Z1629">
        <v>305</v>
      </c>
      <c r="AA1629">
        <v>38</v>
      </c>
    </row>
    <row r="1630" spans="1:27">
      <c r="A1630" s="2">
        <v>43998</v>
      </c>
      <c r="B1630">
        <v>384</v>
      </c>
      <c r="C1630">
        <v>286</v>
      </c>
      <c r="D1630">
        <v>143</v>
      </c>
      <c r="E1630">
        <v>859</v>
      </c>
      <c r="F1630">
        <v>523</v>
      </c>
      <c r="G1630">
        <v>175</v>
      </c>
      <c r="H1630">
        <v>86</v>
      </c>
      <c r="I1630">
        <v>40</v>
      </c>
      <c r="J1630">
        <v>180</v>
      </c>
      <c r="K1630">
        <v>562</v>
      </c>
      <c r="L1630">
        <v>323</v>
      </c>
      <c r="M1630">
        <v>509</v>
      </c>
      <c r="N1630">
        <v>711</v>
      </c>
      <c r="O1630">
        <v>387</v>
      </c>
      <c r="P1630">
        <v>937</v>
      </c>
      <c r="Q1630">
        <v>829</v>
      </c>
      <c r="R1630">
        <v>305</v>
      </c>
      <c r="S1630">
        <v>1085</v>
      </c>
      <c r="T1630">
        <v>194</v>
      </c>
      <c r="U1630">
        <v>359</v>
      </c>
      <c r="V1630">
        <v>1097</v>
      </c>
      <c r="W1630">
        <v>517</v>
      </c>
      <c r="X1630">
        <v>95</v>
      </c>
      <c r="Y1630">
        <v>161</v>
      </c>
      <c r="Z1630">
        <v>301</v>
      </c>
      <c r="AA1630">
        <v>38</v>
      </c>
    </row>
    <row r="1631" spans="1:27">
      <c r="A1631" s="2">
        <v>43999</v>
      </c>
      <c r="B1631">
        <v>359</v>
      </c>
      <c r="C1631">
        <v>355</v>
      </c>
      <c r="D1631">
        <v>143</v>
      </c>
      <c r="E1631">
        <v>842</v>
      </c>
      <c r="F1631">
        <v>530</v>
      </c>
      <c r="G1631">
        <v>178</v>
      </c>
      <c r="H1631">
        <v>83</v>
      </c>
      <c r="I1631">
        <v>35</v>
      </c>
      <c r="J1631">
        <v>204</v>
      </c>
      <c r="K1631">
        <v>542</v>
      </c>
      <c r="L1631">
        <v>425</v>
      </c>
      <c r="M1631">
        <v>552</v>
      </c>
      <c r="N1631">
        <v>748</v>
      </c>
      <c r="O1631">
        <v>340</v>
      </c>
      <c r="P1631">
        <v>795</v>
      </c>
      <c r="Q1631">
        <v>915</v>
      </c>
      <c r="R1631">
        <v>357</v>
      </c>
      <c r="S1631">
        <v>1167</v>
      </c>
      <c r="T1631">
        <v>225</v>
      </c>
      <c r="U1631">
        <v>335</v>
      </c>
      <c r="V1631">
        <v>868</v>
      </c>
      <c r="W1631">
        <v>613</v>
      </c>
      <c r="X1631">
        <v>112</v>
      </c>
      <c r="Y1631">
        <v>127</v>
      </c>
      <c r="Z1631">
        <v>290</v>
      </c>
      <c r="AA1631">
        <v>38</v>
      </c>
    </row>
    <row r="1632" spans="1:27">
      <c r="A1632" s="2">
        <v>44000</v>
      </c>
      <c r="B1632">
        <v>211</v>
      </c>
      <c r="C1632">
        <v>125</v>
      </c>
      <c r="D1632">
        <v>62</v>
      </c>
      <c r="E1632">
        <v>480</v>
      </c>
      <c r="F1632">
        <v>299</v>
      </c>
      <c r="G1632">
        <v>119</v>
      </c>
      <c r="H1632">
        <v>47</v>
      </c>
      <c r="I1632">
        <v>13</v>
      </c>
      <c r="J1632">
        <v>130</v>
      </c>
      <c r="K1632">
        <v>308</v>
      </c>
      <c r="L1632">
        <v>217</v>
      </c>
      <c r="M1632">
        <v>265</v>
      </c>
      <c r="N1632">
        <v>415</v>
      </c>
      <c r="O1632">
        <v>174</v>
      </c>
      <c r="P1632">
        <v>957</v>
      </c>
      <c r="Q1632">
        <v>317</v>
      </c>
      <c r="R1632">
        <v>133</v>
      </c>
      <c r="S1632">
        <v>552</v>
      </c>
      <c r="T1632">
        <v>84</v>
      </c>
      <c r="U1632">
        <v>186</v>
      </c>
      <c r="V1632">
        <v>593</v>
      </c>
      <c r="W1632">
        <v>259</v>
      </c>
      <c r="X1632">
        <v>26</v>
      </c>
      <c r="Y1632">
        <v>32</v>
      </c>
      <c r="Z1632">
        <v>204</v>
      </c>
      <c r="AA1632">
        <v>38</v>
      </c>
    </row>
    <row r="1633" spans="1:27">
      <c r="A1633" s="2">
        <v>44001</v>
      </c>
      <c r="B1633">
        <v>310</v>
      </c>
      <c r="C1633">
        <v>293</v>
      </c>
      <c r="D1633">
        <v>127</v>
      </c>
      <c r="E1633">
        <v>689</v>
      </c>
      <c r="F1633">
        <v>452</v>
      </c>
      <c r="G1633">
        <v>145</v>
      </c>
      <c r="H1633">
        <v>57</v>
      </c>
      <c r="I1633">
        <v>48</v>
      </c>
      <c r="J1633">
        <v>160</v>
      </c>
      <c r="K1633">
        <v>472</v>
      </c>
      <c r="L1633">
        <v>268</v>
      </c>
      <c r="M1633">
        <v>583</v>
      </c>
      <c r="N1633">
        <v>482</v>
      </c>
      <c r="O1633">
        <v>277</v>
      </c>
      <c r="P1633">
        <v>659</v>
      </c>
      <c r="Q1633">
        <v>618</v>
      </c>
      <c r="R1633">
        <v>327</v>
      </c>
      <c r="S1633">
        <v>880</v>
      </c>
      <c r="T1633">
        <v>195</v>
      </c>
      <c r="U1633">
        <v>321</v>
      </c>
      <c r="V1633">
        <v>868</v>
      </c>
      <c r="W1633">
        <v>546</v>
      </c>
      <c r="X1633">
        <v>97</v>
      </c>
      <c r="Y1633">
        <v>115</v>
      </c>
      <c r="Z1633">
        <v>271</v>
      </c>
      <c r="AA1633">
        <v>38</v>
      </c>
    </row>
    <row r="1634" spans="1:27">
      <c r="A1634" s="2">
        <v>44002</v>
      </c>
      <c r="B1634">
        <v>179</v>
      </c>
      <c r="C1634">
        <v>388</v>
      </c>
      <c r="D1634">
        <v>194</v>
      </c>
      <c r="E1634">
        <v>403</v>
      </c>
      <c r="F1634">
        <v>305</v>
      </c>
      <c r="G1634">
        <v>98</v>
      </c>
      <c r="H1634">
        <v>54</v>
      </c>
      <c r="I1634">
        <v>48</v>
      </c>
      <c r="J1634">
        <v>71</v>
      </c>
      <c r="K1634">
        <v>320</v>
      </c>
      <c r="L1634">
        <v>328</v>
      </c>
      <c r="M1634">
        <v>600</v>
      </c>
      <c r="N1634">
        <v>351</v>
      </c>
      <c r="O1634">
        <v>743</v>
      </c>
      <c r="P1634">
        <v>748</v>
      </c>
      <c r="Q1634">
        <v>1003</v>
      </c>
      <c r="R1634">
        <v>459</v>
      </c>
      <c r="S1634">
        <v>846</v>
      </c>
      <c r="T1634">
        <v>305</v>
      </c>
      <c r="U1634">
        <v>188</v>
      </c>
      <c r="V1634">
        <v>1225</v>
      </c>
      <c r="W1634">
        <v>730</v>
      </c>
      <c r="X1634">
        <v>211</v>
      </c>
      <c r="Y1634">
        <v>353</v>
      </c>
      <c r="Z1634">
        <v>127</v>
      </c>
      <c r="AA1634">
        <v>38</v>
      </c>
    </row>
    <row r="1635" spans="1:27">
      <c r="A1635" s="2">
        <v>44003</v>
      </c>
      <c r="B1635">
        <v>85</v>
      </c>
      <c r="C1635">
        <v>176</v>
      </c>
      <c r="D1635">
        <v>68</v>
      </c>
      <c r="E1635">
        <v>216</v>
      </c>
      <c r="F1635">
        <v>129</v>
      </c>
      <c r="G1635">
        <v>65</v>
      </c>
      <c r="H1635">
        <v>67</v>
      </c>
      <c r="I1635">
        <v>12</v>
      </c>
      <c r="J1635">
        <v>43</v>
      </c>
      <c r="K1635">
        <v>206</v>
      </c>
      <c r="L1635">
        <v>126</v>
      </c>
      <c r="M1635">
        <v>237</v>
      </c>
      <c r="N1635">
        <v>167</v>
      </c>
      <c r="O1635">
        <v>277</v>
      </c>
      <c r="P1635">
        <v>371</v>
      </c>
      <c r="Q1635">
        <v>422</v>
      </c>
      <c r="R1635">
        <v>215</v>
      </c>
      <c r="S1635">
        <v>383</v>
      </c>
      <c r="T1635">
        <v>187</v>
      </c>
      <c r="U1635">
        <v>104</v>
      </c>
      <c r="V1635">
        <v>676</v>
      </c>
      <c r="W1635">
        <v>276</v>
      </c>
      <c r="X1635">
        <v>110</v>
      </c>
      <c r="Y1635">
        <v>152</v>
      </c>
      <c r="Z1635">
        <v>79</v>
      </c>
      <c r="AA1635">
        <v>38</v>
      </c>
    </row>
    <row r="1636" spans="1:27">
      <c r="A1636" s="2">
        <v>44004</v>
      </c>
      <c r="B1636">
        <v>410</v>
      </c>
      <c r="C1636">
        <v>256</v>
      </c>
      <c r="D1636">
        <v>124</v>
      </c>
      <c r="E1636">
        <v>802</v>
      </c>
      <c r="F1636">
        <v>542</v>
      </c>
      <c r="G1636">
        <v>178</v>
      </c>
      <c r="H1636">
        <v>81</v>
      </c>
      <c r="I1636">
        <v>38</v>
      </c>
      <c r="J1636">
        <v>200</v>
      </c>
      <c r="K1636">
        <v>474</v>
      </c>
      <c r="L1636">
        <v>285</v>
      </c>
      <c r="M1636">
        <v>1023</v>
      </c>
      <c r="N1636">
        <v>660</v>
      </c>
      <c r="O1636">
        <v>390</v>
      </c>
      <c r="P1636">
        <v>1298</v>
      </c>
      <c r="Q1636">
        <v>792</v>
      </c>
      <c r="R1636">
        <v>279</v>
      </c>
      <c r="S1636">
        <v>1141</v>
      </c>
      <c r="T1636">
        <v>189</v>
      </c>
      <c r="U1636">
        <v>354</v>
      </c>
      <c r="V1636">
        <v>725</v>
      </c>
      <c r="W1636">
        <v>548</v>
      </c>
      <c r="X1636">
        <v>99</v>
      </c>
      <c r="Y1636">
        <v>115</v>
      </c>
      <c r="Z1636">
        <v>303</v>
      </c>
      <c r="AA1636">
        <v>38</v>
      </c>
    </row>
    <row r="1637" spans="1:27">
      <c r="A1637" s="2">
        <v>44005</v>
      </c>
      <c r="B1637">
        <v>415</v>
      </c>
      <c r="C1637">
        <v>326</v>
      </c>
      <c r="D1637">
        <v>167</v>
      </c>
      <c r="E1637">
        <v>851</v>
      </c>
      <c r="F1637">
        <v>596</v>
      </c>
      <c r="G1637">
        <v>184</v>
      </c>
      <c r="H1637">
        <v>79</v>
      </c>
      <c r="I1637">
        <v>56</v>
      </c>
      <c r="J1637">
        <v>179</v>
      </c>
      <c r="K1637">
        <v>566</v>
      </c>
      <c r="L1637">
        <v>385</v>
      </c>
      <c r="M1637">
        <v>545</v>
      </c>
      <c r="N1637">
        <v>731</v>
      </c>
      <c r="O1637">
        <v>352</v>
      </c>
      <c r="P1637">
        <v>1496</v>
      </c>
      <c r="Q1637">
        <v>1000</v>
      </c>
      <c r="R1637">
        <v>274</v>
      </c>
      <c r="S1637">
        <v>1140</v>
      </c>
      <c r="T1637">
        <v>221</v>
      </c>
      <c r="U1637">
        <v>347</v>
      </c>
      <c r="V1637">
        <v>1180</v>
      </c>
      <c r="W1637">
        <v>603</v>
      </c>
      <c r="X1637">
        <v>78</v>
      </c>
      <c r="Y1637">
        <v>164</v>
      </c>
      <c r="Z1637">
        <v>306</v>
      </c>
      <c r="AA1637">
        <v>38</v>
      </c>
    </row>
    <row r="1638" spans="1:27">
      <c r="A1638" s="2">
        <v>44006</v>
      </c>
      <c r="B1638">
        <v>315</v>
      </c>
      <c r="C1638">
        <v>236</v>
      </c>
      <c r="D1638">
        <v>97</v>
      </c>
      <c r="E1638">
        <v>676</v>
      </c>
      <c r="F1638">
        <v>425</v>
      </c>
      <c r="G1638">
        <v>164</v>
      </c>
      <c r="H1638">
        <v>70</v>
      </c>
      <c r="I1638">
        <v>21</v>
      </c>
      <c r="J1638">
        <v>173</v>
      </c>
      <c r="K1638">
        <v>414</v>
      </c>
      <c r="L1638">
        <v>264</v>
      </c>
      <c r="M1638">
        <v>421</v>
      </c>
      <c r="N1638">
        <v>629</v>
      </c>
      <c r="O1638">
        <v>299</v>
      </c>
      <c r="P1638">
        <v>1072</v>
      </c>
      <c r="Q1638">
        <v>558</v>
      </c>
      <c r="R1638">
        <v>181</v>
      </c>
      <c r="S1638">
        <v>788</v>
      </c>
      <c r="T1638">
        <v>146</v>
      </c>
      <c r="U1638">
        <v>275</v>
      </c>
      <c r="V1638">
        <v>733</v>
      </c>
      <c r="W1638">
        <v>411</v>
      </c>
      <c r="X1638">
        <v>44</v>
      </c>
      <c r="Y1638">
        <v>70</v>
      </c>
      <c r="Z1638">
        <v>222</v>
      </c>
      <c r="AA1638">
        <v>38</v>
      </c>
    </row>
    <row r="1639" spans="1:27">
      <c r="A1639" s="2">
        <v>44007</v>
      </c>
      <c r="B1639">
        <v>250</v>
      </c>
      <c r="C1639">
        <v>161</v>
      </c>
      <c r="D1639">
        <v>81</v>
      </c>
      <c r="E1639">
        <v>586</v>
      </c>
      <c r="F1639">
        <v>361</v>
      </c>
      <c r="G1639">
        <v>137</v>
      </c>
      <c r="H1639">
        <v>51</v>
      </c>
      <c r="I1639">
        <v>15</v>
      </c>
      <c r="J1639">
        <v>154</v>
      </c>
      <c r="K1639">
        <v>418</v>
      </c>
      <c r="L1639">
        <v>200</v>
      </c>
      <c r="M1639">
        <v>357</v>
      </c>
      <c r="N1639">
        <v>447</v>
      </c>
      <c r="O1639">
        <v>199</v>
      </c>
      <c r="P1639">
        <v>852</v>
      </c>
      <c r="Q1639">
        <v>478</v>
      </c>
      <c r="R1639">
        <v>224</v>
      </c>
      <c r="S1639">
        <v>680</v>
      </c>
      <c r="T1639">
        <v>145</v>
      </c>
      <c r="U1639">
        <v>262</v>
      </c>
      <c r="V1639">
        <v>533</v>
      </c>
      <c r="W1639">
        <v>382</v>
      </c>
      <c r="X1639">
        <v>43</v>
      </c>
      <c r="Y1639">
        <v>55</v>
      </c>
      <c r="Z1639">
        <v>225</v>
      </c>
      <c r="AA1639">
        <v>38</v>
      </c>
    </row>
    <row r="1640" spans="1:27">
      <c r="A1640" s="2">
        <v>44008</v>
      </c>
      <c r="B1640">
        <v>285</v>
      </c>
      <c r="C1640">
        <v>232</v>
      </c>
      <c r="D1640">
        <v>99</v>
      </c>
      <c r="E1640">
        <v>635</v>
      </c>
      <c r="F1640">
        <v>362</v>
      </c>
      <c r="G1640">
        <v>162</v>
      </c>
      <c r="H1640">
        <v>79</v>
      </c>
      <c r="I1640">
        <v>27</v>
      </c>
      <c r="J1640">
        <v>159</v>
      </c>
      <c r="K1640">
        <v>422</v>
      </c>
      <c r="L1640">
        <v>237</v>
      </c>
      <c r="M1640">
        <v>430</v>
      </c>
      <c r="N1640">
        <v>471</v>
      </c>
      <c r="O1640">
        <v>289</v>
      </c>
      <c r="P1640">
        <v>904</v>
      </c>
      <c r="Q1640">
        <v>508</v>
      </c>
      <c r="R1640">
        <v>175</v>
      </c>
      <c r="S1640">
        <v>766</v>
      </c>
      <c r="T1640">
        <v>146</v>
      </c>
      <c r="U1640">
        <v>268</v>
      </c>
      <c r="V1640">
        <v>892</v>
      </c>
      <c r="W1640">
        <v>424</v>
      </c>
      <c r="X1640">
        <v>47</v>
      </c>
      <c r="Y1640">
        <v>56</v>
      </c>
      <c r="Z1640">
        <v>233</v>
      </c>
      <c r="AA1640">
        <v>38</v>
      </c>
    </row>
    <row r="1641" spans="1:27">
      <c r="A1641" s="2">
        <v>44009</v>
      </c>
      <c r="B1641">
        <v>49</v>
      </c>
      <c r="C1641">
        <v>87</v>
      </c>
      <c r="D1641">
        <v>48</v>
      </c>
      <c r="E1641">
        <v>150</v>
      </c>
      <c r="F1641">
        <v>79</v>
      </c>
      <c r="G1641">
        <v>70</v>
      </c>
      <c r="H1641">
        <v>43</v>
      </c>
      <c r="I1641">
        <v>8</v>
      </c>
      <c r="J1641">
        <v>54</v>
      </c>
      <c r="K1641">
        <v>134</v>
      </c>
      <c r="L1641">
        <v>76</v>
      </c>
      <c r="M1641">
        <v>142</v>
      </c>
      <c r="N1641">
        <v>84</v>
      </c>
      <c r="O1641">
        <v>121</v>
      </c>
      <c r="P1641">
        <v>146</v>
      </c>
      <c r="Q1641">
        <v>189</v>
      </c>
      <c r="R1641">
        <v>141</v>
      </c>
      <c r="S1641">
        <v>198</v>
      </c>
      <c r="T1641">
        <v>65</v>
      </c>
      <c r="U1641">
        <v>65</v>
      </c>
      <c r="V1641">
        <v>494</v>
      </c>
      <c r="W1641">
        <v>154</v>
      </c>
      <c r="X1641">
        <v>47</v>
      </c>
      <c r="Y1641">
        <v>48</v>
      </c>
      <c r="Z1641">
        <v>53</v>
      </c>
      <c r="AA1641">
        <v>38</v>
      </c>
    </row>
    <row r="1642" spans="1:27">
      <c r="A1642" s="2">
        <v>44010</v>
      </c>
      <c r="B1642">
        <v>184</v>
      </c>
      <c r="C1642">
        <v>296</v>
      </c>
      <c r="D1642">
        <v>143</v>
      </c>
      <c r="E1642">
        <v>252</v>
      </c>
      <c r="F1642">
        <v>223</v>
      </c>
      <c r="G1642">
        <v>88</v>
      </c>
      <c r="H1642">
        <v>96</v>
      </c>
      <c r="I1642">
        <v>15</v>
      </c>
      <c r="J1642">
        <v>53</v>
      </c>
      <c r="K1642">
        <v>192</v>
      </c>
      <c r="L1642">
        <v>214</v>
      </c>
      <c r="M1642">
        <v>365</v>
      </c>
      <c r="N1642">
        <v>170</v>
      </c>
      <c r="O1642">
        <v>483</v>
      </c>
      <c r="P1642">
        <v>501</v>
      </c>
      <c r="Q1642">
        <v>707</v>
      </c>
      <c r="R1642">
        <v>471</v>
      </c>
      <c r="S1642">
        <v>534</v>
      </c>
      <c r="T1642">
        <v>225</v>
      </c>
      <c r="U1642">
        <v>149</v>
      </c>
      <c r="V1642">
        <v>863</v>
      </c>
      <c r="W1642">
        <v>407</v>
      </c>
      <c r="X1642">
        <v>109</v>
      </c>
      <c r="Y1642">
        <v>302</v>
      </c>
      <c r="Z1642">
        <v>80</v>
      </c>
      <c r="AA1642">
        <v>38</v>
      </c>
    </row>
    <row r="1643" spans="1:27">
      <c r="A1643" s="2">
        <v>44011</v>
      </c>
      <c r="B1643">
        <v>298</v>
      </c>
      <c r="C1643">
        <v>144</v>
      </c>
      <c r="D1643">
        <v>88</v>
      </c>
      <c r="E1643">
        <v>618</v>
      </c>
      <c r="F1643">
        <v>405</v>
      </c>
      <c r="G1643">
        <v>138</v>
      </c>
      <c r="H1643">
        <v>59</v>
      </c>
      <c r="I1643">
        <v>21</v>
      </c>
      <c r="J1643">
        <v>154</v>
      </c>
      <c r="K1643">
        <v>386</v>
      </c>
      <c r="L1643">
        <v>249</v>
      </c>
      <c r="M1643">
        <v>360</v>
      </c>
      <c r="N1643">
        <v>516</v>
      </c>
      <c r="O1643">
        <v>212</v>
      </c>
      <c r="P1643">
        <v>930</v>
      </c>
      <c r="Q1643">
        <v>451</v>
      </c>
      <c r="R1643">
        <v>193</v>
      </c>
      <c r="S1643">
        <v>744</v>
      </c>
      <c r="T1643">
        <v>114</v>
      </c>
      <c r="U1643">
        <v>247</v>
      </c>
      <c r="V1643">
        <v>517</v>
      </c>
      <c r="W1643">
        <v>324</v>
      </c>
      <c r="X1643">
        <v>46</v>
      </c>
      <c r="Y1643">
        <v>43</v>
      </c>
      <c r="Z1643">
        <v>215</v>
      </c>
      <c r="AA1643">
        <v>38</v>
      </c>
    </row>
    <row r="1644" spans="1:27">
      <c r="A1644" s="2">
        <v>44012</v>
      </c>
      <c r="B1644">
        <v>359</v>
      </c>
      <c r="C1644">
        <v>260</v>
      </c>
      <c r="D1644">
        <v>124</v>
      </c>
      <c r="E1644">
        <v>748</v>
      </c>
      <c r="F1644">
        <v>497</v>
      </c>
      <c r="G1644">
        <v>167</v>
      </c>
      <c r="H1644">
        <v>78</v>
      </c>
      <c r="I1644">
        <v>37</v>
      </c>
      <c r="J1644">
        <v>158</v>
      </c>
      <c r="K1644">
        <v>470</v>
      </c>
      <c r="L1644">
        <v>277</v>
      </c>
      <c r="M1644">
        <v>420</v>
      </c>
      <c r="N1644">
        <v>614</v>
      </c>
      <c r="O1644">
        <v>322</v>
      </c>
      <c r="P1644">
        <v>1263</v>
      </c>
      <c r="Q1644">
        <v>709</v>
      </c>
      <c r="R1644">
        <v>287</v>
      </c>
      <c r="S1644">
        <v>954</v>
      </c>
      <c r="T1644">
        <v>210</v>
      </c>
      <c r="U1644">
        <v>298</v>
      </c>
      <c r="V1644">
        <v>902</v>
      </c>
      <c r="W1644">
        <v>469</v>
      </c>
      <c r="X1644">
        <v>56</v>
      </c>
      <c r="Y1644">
        <v>133</v>
      </c>
      <c r="Z1644">
        <v>237</v>
      </c>
      <c r="AA1644">
        <v>38</v>
      </c>
    </row>
    <row r="1645" spans="1:27">
      <c r="A1645" s="2">
        <v>44013</v>
      </c>
      <c r="B1645">
        <v>383</v>
      </c>
      <c r="C1645">
        <v>282</v>
      </c>
      <c r="D1645">
        <v>125</v>
      </c>
      <c r="E1645">
        <v>788</v>
      </c>
      <c r="F1645">
        <v>495</v>
      </c>
      <c r="G1645">
        <v>174</v>
      </c>
      <c r="H1645">
        <v>81</v>
      </c>
      <c r="I1645">
        <v>36</v>
      </c>
      <c r="J1645">
        <v>191</v>
      </c>
      <c r="K1645">
        <v>257</v>
      </c>
      <c r="L1645">
        <v>321</v>
      </c>
      <c r="M1645">
        <v>525</v>
      </c>
      <c r="N1645">
        <v>684</v>
      </c>
      <c r="O1645">
        <v>425</v>
      </c>
      <c r="P1645">
        <v>1336</v>
      </c>
      <c r="Q1645">
        <v>875</v>
      </c>
      <c r="R1645">
        <v>285</v>
      </c>
      <c r="S1645">
        <v>1015</v>
      </c>
      <c r="T1645">
        <v>225</v>
      </c>
      <c r="U1645">
        <v>355</v>
      </c>
      <c r="V1645">
        <v>866</v>
      </c>
      <c r="W1645">
        <v>515</v>
      </c>
      <c r="X1645">
        <v>80</v>
      </c>
      <c r="Y1645">
        <v>126</v>
      </c>
      <c r="Z1645">
        <v>259</v>
      </c>
      <c r="AA1645">
        <v>38</v>
      </c>
    </row>
    <row r="1646" spans="1:27">
      <c r="A1646" s="2">
        <v>44014</v>
      </c>
      <c r="B1646">
        <v>350</v>
      </c>
      <c r="C1646">
        <v>252</v>
      </c>
      <c r="D1646">
        <v>98</v>
      </c>
      <c r="E1646">
        <v>701</v>
      </c>
      <c r="F1646">
        <v>489</v>
      </c>
      <c r="G1646">
        <v>192</v>
      </c>
      <c r="H1646">
        <v>67</v>
      </c>
      <c r="I1646">
        <v>21</v>
      </c>
      <c r="J1646">
        <v>170</v>
      </c>
      <c r="K1646">
        <v>239</v>
      </c>
      <c r="L1646">
        <v>275</v>
      </c>
      <c r="M1646">
        <v>409</v>
      </c>
      <c r="N1646">
        <v>569</v>
      </c>
      <c r="O1646">
        <v>282</v>
      </c>
      <c r="P1646">
        <v>1134</v>
      </c>
      <c r="Q1646">
        <v>620</v>
      </c>
      <c r="R1646">
        <v>216</v>
      </c>
      <c r="S1646">
        <v>881</v>
      </c>
      <c r="T1646">
        <v>191</v>
      </c>
      <c r="U1646">
        <v>338</v>
      </c>
      <c r="V1646">
        <v>808</v>
      </c>
      <c r="W1646">
        <v>473</v>
      </c>
      <c r="X1646">
        <v>72</v>
      </c>
      <c r="Y1646">
        <v>78</v>
      </c>
      <c r="Z1646">
        <v>273</v>
      </c>
      <c r="AA1646">
        <v>38</v>
      </c>
    </row>
    <row r="1647" spans="1:27">
      <c r="A1647" s="2">
        <v>44015</v>
      </c>
      <c r="B1647">
        <v>356</v>
      </c>
      <c r="C1647">
        <v>275</v>
      </c>
      <c r="D1647">
        <v>92</v>
      </c>
      <c r="E1647">
        <v>654</v>
      </c>
      <c r="F1647">
        <v>447</v>
      </c>
      <c r="G1647">
        <v>143</v>
      </c>
      <c r="H1647">
        <v>89</v>
      </c>
      <c r="I1647">
        <v>27</v>
      </c>
      <c r="J1647">
        <v>143</v>
      </c>
      <c r="K1647">
        <v>222</v>
      </c>
      <c r="L1647">
        <v>281</v>
      </c>
      <c r="M1647">
        <v>475</v>
      </c>
      <c r="N1647">
        <v>500</v>
      </c>
      <c r="O1647">
        <v>343</v>
      </c>
      <c r="P1647">
        <v>999</v>
      </c>
      <c r="Q1647">
        <v>610</v>
      </c>
      <c r="R1647">
        <v>221</v>
      </c>
      <c r="S1647">
        <v>909</v>
      </c>
      <c r="T1647">
        <v>170</v>
      </c>
      <c r="U1647">
        <v>301</v>
      </c>
      <c r="V1647">
        <v>871</v>
      </c>
      <c r="W1647">
        <v>501</v>
      </c>
      <c r="X1647">
        <v>80</v>
      </c>
      <c r="Y1647">
        <v>99</v>
      </c>
      <c r="Z1647">
        <v>233</v>
      </c>
      <c r="AA1647">
        <v>38</v>
      </c>
    </row>
    <row r="1648" spans="1:27">
      <c r="A1648" s="2">
        <v>44016</v>
      </c>
      <c r="B1648">
        <v>219</v>
      </c>
      <c r="C1648">
        <v>294</v>
      </c>
      <c r="D1648">
        <v>186</v>
      </c>
      <c r="E1648">
        <v>385</v>
      </c>
      <c r="F1648">
        <v>320</v>
      </c>
      <c r="G1648">
        <v>75</v>
      </c>
      <c r="H1648">
        <v>49</v>
      </c>
      <c r="I1648">
        <v>19</v>
      </c>
      <c r="J1648">
        <v>61</v>
      </c>
      <c r="K1648">
        <v>144</v>
      </c>
      <c r="L1648">
        <v>289</v>
      </c>
      <c r="M1648">
        <v>405</v>
      </c>
      <c r="N1648">
        <v>271</v>
      </c>
      <c r="O1648">
        <v>737</v>
      </c>
      <c r="P1648">
        <v>634</v>
      </c>
      <c r="Q1648">
        <v>886</v>
      </c>
      <c r="R1648">
        <v>293</v>
      </c>
      <c r="S1648">
        <v>601</v>
      </c>
      <c r="T1648">
        <v>262</v>
      </c>
      <c r="U1648">
        <v>179</v>
      </c>
      <c r="V1648">
        <v>1084</v>
      </c>
      <c r="W1648">
        <v>526</v>
      </c>
      <c r="X1648">
        <v>148</v>
      </c>
      <c r="Y1648">
        <v>316</v>
      </c>
      <c r="Z1648">
        <v>108</v>
      </c>
      <c r="AA1648">
        <v>38</v>
      </c>
    </row>
    <row r="1649" spans="1:27">
      <c r="A1649" s="2">
        <v>44017</v>
      </c>
      <c r="B1649">
        <v>137</v>
      </c>
      <c r="C1649">
        <v>221</v>
      </c>
      <c r="D1649">
        <v>99</v>
      </c>
      <c r="E1649">
        <v>240</v>
      </c>
      <c r="F1649">
        <v>203</v>
      </c>
      <c r="G1649">
        <v>60</v>
      </c>
      <c r="H1649">
        <v>76</v>
      </c>
      <c r="I1649">
        <v>19</v>
      </c>
      <c r="J1649">
        <v>44</v>
      </c>
      <c r="K1649">
        <v>106</v>
      </c>
      <c r="L1649">
        <v>187</v>
      </c>
      <c r="M1649">
        <v>294</v>
      </c>
      <c r="N1649">
        <v>176</v>
      </c>
      <c r="O1649">
        <v>417</v>
      </c>
      <c r="P1649">
        <v>434</v>
      </c>
      <c r="Q1649">
        <v>619</v>
      </c>
      <c r="R1649">
        <v>229</v>
      </c>
      <c r="S1649">
        <v>440</v>
      </c>
      <c r="T1649">
        <v>217</v>
      </c>
      <c r="U1649">
        <v>95</v>
      </c>
      <c r="V1649">
        <v>829</v>
      </c>
      <c r="W1649">
        <v>319</v>
      </c>
      <c r="X1649">
        <v>107</v>
      </c>
      <c r="Y1649">
        <v>208</v>
      </c>
      <c r="Z1649">
        <v>86</v>
      </c>
      <c r="AA1649">
        <v>38</v>
      </c>
    </row>
    <row r="1650" spans="1:27">
      <c r="A1650" s="2">
        <v>44018</v>
      </c>
      <c r="B1650">
        <v>198</v>
      </c>
      <c r="C1650">
        <v>86</v>
      </c>
      <c r="D1650">
        <v>63</v>
      </c>
      <c r="E1650">
        <v>416</v>
      </c>
      <c r="F1650">
        <v>280</v>
      </c>
      <c r="G1650">
        <v>121</v>
      </c>
      <c r="H1650">
        <v>47</v>
      </c>
      <c r="I1650">
        <v>18</v>
      </c>
      <c r="J1650">
        <v>121</v>
      </c>
      <c r="K1650">
        <v>132</v>
      </c>
      <c r="L1650">
        <v>215</v>
      </c>
      <c r="M1650">
        <v>141</v>
      </c>
      <c r="N1650">
        <v>386</v>
      </c>
      <c r="O1650">
        <v>140</v>
      </c>
      <c r="P1650">
        <v>665</v>
      </c>
      <c r="Q1650">
        <v>303</v>
      </c>
      <c r="R1650">
        <v>52</v>
      </c>
      <c r="S1650">
        <v>529</v>
      </c>
      <c r="T1650">
        <v>80</v>
      </c>
      <c r="U1650">
        <v>174</v>
      </c>
      <c r="V1650">
        <v>553</v>
      </c>
      <c r="W1650">
        <v>205</v>
      </c>
      <c r="X1650">
        <v>16</v>
      </c>
      <c r="Y1650">
        <v>24</v>
      </c>
      <c r="Z1650">
        <v>168</v>
      </c>
      <c r="AA1650">
        <v>38</v>
      </c>
    </row>
    <row r="1651" spans="1:27">
      <c r="A1651" s="2">
        <v>44019</v>
      </c>
      <c r="B1651">
        <v>199</v>
      </c>
      <c r="C1651">
        <v>120</v>
      </c>
      <c r="D1651">
        <v>76</v>
      </c>
      <c r="E1651">
        <v>490</v>
      </c>
      <c r="F1651">
        <v>334</v>
      </c>
      <c r="G1651">
        <v>128</v>
      </c>
      <c r="H1651">
        <v>51</v>
      </c>
      <c r="I1651">
        <v>26</v>
      </c>
      <c r="J1651">
        <v>120</v>
      </c>
      <c r="K1651">
        <v>131</v>
      </c>
      <c r="L1651">
        <v>172</v>
      </c>
      <c r="M1651">
        <v>189</v>
      </c>
      <c r="N1651">
        <v>431</v>
      </c>
      <c r="O1651">
        <v>122</v>
      </c>
      <c r="P1651">
        <v>731</v>
      </c>
      <c r="Q1651">
        <v>332</v>
      </c>
      <c r="R1651">
        <v>76</v>
      </c>
      <c r="S1651">
        <v>595</v>
      </c>
      <c r="T1651">
        <v>79</v>
      </c>
      <c r="U1651">
        <v>206</v>
      </c>
      <c r="V1651">
        <v>595</v>
      </c>
      <c r="W1651">
        <v>272</v>
      </c>
      <c r="X1651">
        <v>37</v>
      </c>
      <c r="Y1651">
        <v>37</v>
      </c>
      <c r="Z1651">
        <v>161</v>
      </c>
      <c r="AA1651">
        <v>38</v>
      </c>
    </row>
    <row r="1652" spans="1:27">
      <c r="A1652" s="2">
        <v>44020</v>
      </c>
      <c r="B1652">
        <v>138</v>
      </c>
      <c r="C1652">
        <v>72</v>
      </c>
      <c r="D1652">
        <v>50</v>
      </c>
      <c r="E1652">
        <v>363</v>
      </c>
      <c r="F1652">
        <v>201</v>
      </c>
      <c r="G1652">
        <v>105</v>
      </c>
      <c r="H1652">
        <v>55</v>
      </c>
      <c r="I1652">
        <v>8</v>
      </c>
      <c r="J1652">
        <v>102</v>
      </c>
      <c r="K1652">
        <v>143</v>
      </c>
      <c r="L1652">
        <v>261</v>
      </c>
      <c r="M1652">
        <v>90</v>
      </c>
      <c r="N1652">
        <v>306</v>
      </c>
      <c r="O1652">
        <v>81</v>
      </c>
      <c r="P1652">
        <v>464</v>
      </c>
      <c r="Q1652">
        <v>161</v>
      </c>
      <c r="R1652">
        <v>18</v>
      </c>
      <c r="S1652">
        <v>344</v>
      </c>
      <c r="T1652">
        <v>50</v>
      </c>
      <c r="U1652">
        <v>148</v>
      </c>
      <c r="V1652">
        <v>537</v>
      </c>
      <c r="W1652">
        <v>168</v>
      </c>
      <c r="X1652">
        <v>30</v>
      </c>
      <c r="Y1652">
        <v>11</v>
      </c>
      <c r="Z1652">
        <v>122</v>
      </c>
      <c r="AA1652">
        <v>38</v>
      </c>
    </row>
    <row r="1653" spans="1:27">
      <c r="A1653" s="2">
        <v>44021</v>
      </c>
      <c r="B1653">
        <v>235</v>
      </c>
      <c r="C1653">
        <v>163</v>
      </c>
      <c r="D1653">
        <v>74</v>
      </c>
      <c r="E1653">
        <v>546</v>
      </c>
      <c r="F1653">
        <v>357</v>
      </c>
      <c r="G1653">
        <v>124</v>
      </c>
      <c r="H1653">
        <v>64</v>
      </c>
      <c r="I1653">
        <v>19</v>
      </c>
      <c r="J1653">
        <v>146</v>
      </c>
      <c r="K1653">
        <v>157</v>
      </c>
      <c r="L1653">
        <v>233</v>
      </c>
      <c r="M1653">
        <v>184</v>
      </c>
      <c r="N1653">
        <v>432</v>
      </c>
      <c r="O1653">
        <v>191</v>
      </c>
      <c r="P1653">
        <v>758</v>
      </c>
      <c r="Q1653">
        <v>393</v>
      </c>
      <c r="R1653">
        <v>133</v>
      </c>
      <c r="S1653">
        <v>590</v>
      </c>
      <c r="T1653">
        <v>152</v>
      </c>
      <c r="U1653">
        <v>238</v>
      </c>
      <c r="V1653">
        <v>603</v>
      </c>
      <c r="W1653">
        <v>376</v>
      </c>
      <c r="X1653">
        <v>66</v>
      </c>
      <c r="Y1653">
        <v>42</v>
      </c>
      <c r="Z1653">
        <v>218</v>
      </c>
      <c r="AA1653">
        <v>38</v>
      </c>
    </row>
    <row r="1654" spans="1:27">
      <c r="A1654" s="2">
        <v>44022</v>
      </c>
      <c r="B1654">
        <v>253</v>
      </c>
      <c r="C1654">
        <v>249</v>
      </c>
      <c r="D1654">
        <v>85</v>
      </c>
      <c r="E1654">
        <v>520</v>
      </c>
      <c r="F1654">
        <v>355</v>
      </c>
      <c r="G1654">
        <v>112</v>
      </c>
      <c r="H1654">
        <v>70</v>
      </c>
      <c r="I1654">
        <v>38</v>
      </c>
      <c r="J1654">
        <v>140</v>
      </c>
      <c r="K1654">
        <v>172</v>
      </c>
      <c r="L1654">
        <v>289</v>
      </c>
      <c r="M1654">
        <v>310</v>
      </c>
      <c r="N1654">
        <v>445</v>
      </c>
      <c r="O1654">
        <v>255</v>
      </c>
      <c r="P1654">
        <v>837</v>
      </c>
      <c r="Q1654">
        <v>557</v>
      </c>
      <c r="R1654">
        <v>259</v>
      </c>
      <c r="S1654">
        <v>767</v>
      </c>
      <c r="T1654">
        <v>162</v>
      </c>
      <c r="U1654">
        <v>218</v>
      </c>
      <c r="V1654">
        <v>924</v>
      </c>
      <c r="W1654">
        <v>501</v>
      </c>
      <c r="X1654">
        <v>89</v>
      </c>
      <c r="Y1654">
        <v>110</v>
      </c>
      <c r="Z1654">
        <v>187</v>
      </c>
      <c r="AA1654">
        <v>38</v>
      </c>
    </row>
    <row r="1655" spans="1:27">
      <c r="A1655" s="2">
        <v>44023</v>
      </c>
      <c r="B1655">
        <v>156</v>
      </c>
      <c r="C1655">
        <v>243</v>
      </c>
      <c r="D1655">
        <v>134</v>
      </c>
      <c r="E1655">
        <v>270</v>
      </c>
      <c r="F1655">
        <v>248</v>
      </c>
      <c r="G1655">
        <v>54</v>
      </c>
      <c r="H1655">
        <v>60</v>
      </c>
      <c r="I1655">
        <v>14</v>
      </c>
      <c r="J1655">
        <v>66</v>
      </c>
      <c r="K1655">
        <v>138</v>
      </c>
      <c r="L1655">
        <v>237</v>
      </c>
      <c r="M1655">
        <v>316</v>
      </c>
      <c r="N1655">
        <v>179</v>
      </c>
      <c r="O1655">
        <v>481</v>
      </c>
      <c r="P1655">
        <v>539</v>
      </c>
      <c r="Q1655">
        <v>740</v>
      </c>
      <c r="R1655">
        <v>350</v>
      </c>
      <c r="S1655">
        <v>530</v>
      </c>
      <c r="T1655">
        <v>196</v>
      </c>
      <c r="U1655">
        <v>123</v>
      </c>
      <c r="V1655">
        <v>1024</v>
      </c>
      <c r="W1655">
        <v>397</v>
      </c>
      <c r="X1655">
        <v>77</v>
      </c>
      <c r="Y1655">
        <v>320</v>
      </c>
      <c r="Z1655">
        <v>107</v>
      </c>
      <c r="AA1655">
        <v>38</v>
      </c>
    </row>
    <row r="1656" spans="1:27">
      <c r="A1656" s="2">
        <v>44024</v>
      </c>
      <c r="B1656">
        <v>203</v>
      </c>
      <c r="C1656">
        <v>334</v>
      </c>
      <c r="D1656">
        <v>127</v>
      </c>
      <c r="E1656">
        <v>276</v>
      </c>
      <c r="F1656">
        <v>282</v>
      </c>
      <c r="G1656">
        <v>68</v>
      </c>
      <c r="H1656">
        <v>58</v>
      </c>
      <c r="I1656">
        <v>18</v>
      </c>
      <c r="J1656">
        <v>49</v>
      </c>
      <c r="K1656">
        <v>146</v>
      </c>
      <c r="L1656">
        <v>327</v>
      </c>
      <c r="M1656">
        <v>376</v>
      </c>
      <c r="N1656">
        <v>310</v>
      </c>
      <c r="O1656">
        <v>480</v>
      </c>
      <c r="P1656">
        <v>648</v>
      </c>
      <c r="Q1656">
        <v>846</v>
      </c>
      <c r="R1656">
        <v>497</v>
      </c>
      <c r="S1656">
        <v>728</v>
      </c>
      <c r="T1656">
        <v>248</v>
      </c>
      <c r="U1656">
        <v>138</v>
      </c>
      <c r="V1656">
        <v>929</v>
      </c>
      <c r="W1656">
        <v>635</v>
      </c>
      <c r="X1656">
        <v>174</v>
      </c>
      <c r="Y1656">
        <v>351</v>
      </c>
      <c r="Z1656">
        <v>77</v>
      </c>
      <c r="AA1656">
        <v>38</v>
      </c>
    </row>
    <row r="1657" spans="1:27">
      <c r="A1657" s="2">
        <v>44025</v>
      </c>
      <c r="B1657">
        <v>285</v>
      </c>
      <c r="C1657">
        <v>226</v>
      </c>
      <c r="D1657">
        <v>105</v>
      </c>
      <c r="E1657">
        <v>661</v>
      </c>
      <c r="F1657">
        <v>436</v>
      </c>
      <c r="G1657">
        <v>131</v>
      </c>
      <c r="H1657">
        <v>70</v>
      </c>
      <c r="I1657">
        <v>27</v>
      </c>
      <c r="J1657">
        <v>165</v>
      </c>
      <c r="K1657">
        <v>224</v>
      </c>
      <c r="L1657">
        <v>321</v>
      </c>
      <c r="M1657">
        <v>259</v>
      </c>
      <c r="N1657">
        <v>606</v>
      </c>
      <c r="O1657">
        <v>298</v>
      </c>
      <c r="P1657">
        <v>1114</v>
      </c>
      <c r="Q1657">
        <v>610</v>
      </c>
      <c r="R1657">
        <v>302</v>
      </c>
      <c r="S1657">
        <v>839</v>
      </c>
      <c r="T1657">
        <v>190</v>
      </c>
      <c r="U1657">
        <v>302</v>
      </c>
      <c r="V1657">
        <v>716</v>
      </c>
      <c r="W1657">
        <v>508</v>
      </c>
      <c r="X1657">
        <v>132</v>
      </c>
      <c r="Y1657">
        <v>74</v>
      </c>
      <c r="Z1657">
        <v>277</v>
      </c>
      <c r="AA1657">
        <v>38</v>
      </c>
    </row>
    <row r="1658" spans="1:27">
      <c r="A1658" s="2">
        <v>44026</v>
      </c>
      <c r="B1658">
        <v>341</v>
      </c>
      <c r="C1658">
        <v>217</v>
      </c>
      <c r="D1658">
        <v>118</v>
      </c>
      <c r="E1658">
        <v>677</v>
      </c>
      <c r="F1658">
        <v>459</v>
      </c>
      <c r="G1658">
        <v>111</v>
      </c>
      <c r="H1658">
        <v>89</v>
      </c>
      <c r="I1658">
        <v>31</v>
      </c>
      <c r="J1658">
        <v>149</v>
      </c>
      <c r="K1658">
        <v>240</v>
      </c>
      <c r="L1658">
        <v>346</v>
      </c>
      <c r="M1658">
        <v>287</v>
      </c>
      <c r="N1658">
        <v>584</v>
      </c>
      <c r="O1658">
        <v>234</v>
      </c>
      <c r="P1658">
        <v>1099</v>
      </c>
      <c r="Q1658">
        <v>582</v>
      </c>
      <c r="R1658">
        <v>241</v>
      </c>
      <c r="S1658">
        <v>849</v>
      </c>
      <c r="T1658">
        <v>177</v>
      </c>
      <c r="U1658">
        <v>277</v>
      </c>
      <c r="V1658">
        <v>842</v>
      </c>
      <c r="W1658">
        <v>446</v>
      </c>
      <c r="X1658">
        <v>85</v>
      </c>
      <c r="Y1658">
        <v>95</v>
      </c>
      <c r="Z1658">
        <v>257</v>
      </c>
      <c r="AA1658">
        <v>38</v>
      </c>
    </row>
    <row r="1659" spans="1:27">
      <c r="A1659" s="2">
        <v>44027</v>
      </c>
      <c r="B1659">
        <v>224</v>
      </c>
      <c r="C1659">
        <v>160</v>
      </c>
      <c r="D1659">
        <v>66</v>
      </c>
      <c r="E1659">
        <v>534</v>
      </c>
      <c r="F1659">
        <v>315</v>
      </c>
      <c r="G1659">
        <v>132</v>
      </c>
      <c r="H1659">
        <v>59</v>
      </c>
      <c r="I1659">
        <v>8</v>
      </c>
      <c r="J1659">
        <v>145</v>
      </c>
      <c r="K1659">
        <v>207</v>
      </c>
      <c r="L1659">
        <v>262</v>
      </c>
      <c r="M1659">
        <v>187</v>
      </c>
      <c r="N1659">
        <v>428</v>
      </c>
      <c r="O1659">
        <v>164</v>
      </c>
      <c r="P1659">
        <v>781</v>
      </c>
      <c r="Q1659">
        <v>383</v>
      </c>
      <c r="R1659">
        <v>95</v>
      </c>
      <c r="S1659">
        <v>620</v>
      </c>
      <c r="T1659">
        <v>78</v>
      </c>
      <c r="U1659">
        <v>221</v>
      </c>
      <c r="V1659">
        <v>700</v>
      </c>
      <c r="W1659">
        <v>311</v>
      </c>
      <c r="X1659">
        <v>49</v>
      </c>
      <c r="Y1659">
        <v>59</v>
      </c>
      <c r="Z1659">
        <v>193</v>
      </c>
      <c r="AA1659">
        <v>38</v>
      </c>
    </row>
    <row r="1660" spans="1:27">
      <c r="A1660" s="2">
        <v>44028</v>
      </c>
      <c r="B1660">
        <v>141</v>
      </c>
      <c r="C1660">
        <v>84</v>
      </c>
      <c r="D1660">
        <v>34</v>
      </c>
      <c r="E1660">
        <v>397</v>
      </c>
      <c r="F1660">
        <v>209</v>
      </c>
      <c r="G1660">
        <v>92</v>
      </c>
      <c r="H1660">
        <v>43</v>
      </c>
      <c r="I1660">
        <v>21</v>
      </c>
      <c r="J1660">
        <v>129</v>
      </c>
      <c r="K1660">
        <v>171</v>
      </c>
      <c r="L1660">
        <v>210</v>
      </c>
      <c r="M1660">
        <v>86</v>
      </c>
      <c r="N1660">
        <v>299</v>
      </c>
      <c r="O1660">
        <v>122</v>
      </c>
      <c r="P1660">
        <v>554</v>
      </c>
      <c r="Q1660">
        <v>212</v>
      </c>
      <c r="R1660">
        <v>28</v>
      </c>
      <c r="S1660">
        <v>334</v>
      </c>
      <c r="T1660">
        <v>52</v>
      </c>
      <c r="U1660">
        <v>178</v>
      </c>
      <c r="V1660">
        <v>547</v>
      </c>
      <c r="W1660">
        <v>208</v>
      </c>
      <c r="X1660">
        <v>26</v>
      </c>
      <c r="Y1660">
        <v>12</v>
      </c>
      <c r="Z1660">
        <v>165</v>
      </c>
      <c r="AA1660">
        <v>38</v>
      </c>
    </row>
    <row r="1661" spans="1:27">
      <c r="A1661" s="2">
        <v>44029</v>
      </c>
      <c r="B1661">
        <v>244</v>
      </c>
      <c r="C1661">
        <v>173</v>
      </c>
      <c r="D1661">
        <v>71</v>
      </c>
      <c r="E1661">
        <v>516</v>
      </c>
      <c r="F1661">
        <v>344</v>
      </c>
      <c r="G1661">
        <v>111</v>
      </c>
      <c r="H1661">
        <v>58</v>
      </c>
      <c r="I1661">
        <v>26</v>
      </c>
      <c r="J1661">
        <v>122</v>
      </c>
      <c r="K1661">
        <v>217</v>
      </c>
      <c r="L1661">
        <v>300</v>
      </c>
      <c r="M1661">
        <v>277</v>
      </c>
      <c r="N1661">
        <v>440</v>
      </c>
      <c r="O1661">
        <v>242</v>
      </c>
      <c r="P1661">
        <v>798</v>
      </c>
      <c r="Q1661">
        <v>482</v>
      </c>
      <c r="R1661">
        <v>122</v>
      </c>
      <c r="S1661">
        <v>617</v>
      </c>
      <c r="T1661">
        <v>159</v>
      </c>
      <c r="U1661">
        <v>215</v>
      </c>
      <c r="V1661">
        <v>779</v>
      </c>
      <c r="W1661">
        <v>369</v>
      </c>
      <c r="X1661">
        <v>63</v>
      </c>
      <c r="Y1661">
        <v>47</v>
      </c>
      <c r="Z1661">
        <v>212</v>
      </c>
      <c r="AA1661">
        <v>38</v>
      </c>
    </row>
    <row r="1662" spans="1:27">
      <c r="A1662" s="2">
        <v>44030</v>
      </c>
      <c r="B1662">
        <v>131</v>
      </c>
      <c r="C1662">
        <v>223</v>
      </c>
      <c r="D1662">
        <v>90</v>
      </c>
      <c r="E1662">
        <v>250</v>
      </c>
      <c r="F1662">
        <v>213</v>
      </c>
      <c r="G1662">
        <v>83</v>
      </c>
      <c r="H1662">
        <v>75</v>
      </c>
      <c r="I1662">
        <v>14</v>
      </c>
      <c r="J1662">
        <v>67</v>
      </c>
      <c r="K1662">
        <v>157</v>
      </c>
      <c r="L1662">
        <v>263</v>
      </c>
      <c r="M1662">
        <v>278</v>
      </c>
      <c r="N1662">
        <v>234</v>
      </c>
      <c r="O1662">
        <v>405</v>
      </c>
      <c r="P1662">
        <v>453</v>
      </c>
      <c r="Q1662">
        <v>519</v>
      </c>
      <c r="R1662">
        <v>246</v>
      </c>
      <c r="S1662">
        <v>510</v>
      </c>
      <c r="T1662">
        <v>232</v>
      </c>
      <c r="U1662">
        <v>137</v>
      </c>
      <c r="V1662">
        <v>997</v>
      </c>
      <c r="W1662">
        <v>431</v>
      </c>
      <c r="X1662">
        <v>128</v>
      </c>
      <c r="Y1662">
        <v>165</v>
      </c>
      <c r="Z1662">
        <v>112</v>
      </c>
      <c r="AA1662">
        <v>38</v>
      </c>
    </row>
    <row r="1663" spans="1:27">
      <c r="A1663" s="2">
        <v>44031</v>
      </c>
      <c r="B1663">
        <v>207</v>
      </c>
      <c r="C1663">
        <v>367</v>
      </c>
      <c r="D1663">
        <v>120</v>
      </c>
      <c r="E1663">
        <v>350</v>
      </c>
      <c r="F1663">
        <v>308</v>
      </c>
      <c r="G1663">
        <v>62</v>
      </c>
      <c r="H1663">
        <v>83</v>
      </c>
      <c r="I1663">
        <v>28</v>
      </c>
      <c r="J1663">
        <v>55</v>
      </c>
      <c r="K1663">
        <v>188</v>
      </c>
      <c r="L1663">
        <v>356</v>
      </c>
      <c r="M1663">
        <v>364</v>
      </c>
      <c r="N1663">
        <v>227</v>
      </c>
      <c r="O1663">
        <v>565</v>
      </c>
      <c r="P1663">
        <v>657</v>
      </c>
      <c r="Q1663">
        <v>920</v>
      </c>
      <c r="R1663">
        <v>457</v>
      </c>
      <c r="S1663">
        <v>676</v>
      </c>
      <c r="T1663">
        <v>281</v>
      </c>
      <c r="U1663">
        <v>137</v>
      </c>
      <c r="V1663">
        <v>1126</v>
      </c>
      <c r="W1663">
        <v>574</v>
      </c>
      <c r="X1663">
        <v>200</v>
      </c>
      <c r="Y1663">
        <v>300</v>
      </c>
      <c r="Z1663">
        <v>109</v>
      </c>
      <c r="AA1663">
        <v>38</v>
      </c>
    </row>
    <row r="1664" spans="1:27">
      <c r="A1664" s="2">
        <v>44032</v>
      </c>
      <c r="B1664">
        <v>382</v>
      </c>
      <c r="C1664">
        <v>205</v>
      </c>
      <c r="D1664">
        <v>119</v>
      </c>
      <c r="E1664">
        <v>764</v>
      </c>
      <c r="F1664">
        <v>486</v>
      </c>
      <c r="G1664">
        <v>148</v>
      </c>
      <c r="H1664">
        <v>75</v>
      </c>
      <c r="I1664">
        <v>43</v>
      </c>
      <c r="J1664">
        <v>170</v>
      </c>
      <c r="K1664">
        <v>275</v>
      </c>
      <c r="L1664">
        <v>289</v>
      </c>
      <c r="M1664">
        <v>445</v>
      </c>
      <c r="N1664">
        <v>666</v>
      </c>
      <c r="O1664">
        <v>334</v>
      </c>
      <c r="P1664">
        <v>1300</v>
      </c>
      <c r="Q1664">
        <v>676</v>
      </c>
      <c r="R1664">
        <v>261</v>
      </c>
      <c r="S1664">
        <v>917</v>
      </c>
      <c r="T1664">
        <v>176</v>
      </c>
      <c r="U1664">
        <v>333</v>
      </c>
      <c r="V1664">
        <v>632</v>
      </c>
      <c r="W1664">
        <v>411</v>
      </c>
      <c r="X1664">
        <v>58</v>
      </c>
      <c r="Y1664">
        <v>70</v>
      </c>
      <c r="Z1664">
        <v>300</v>
      </c>
      <c r="AA1664">
        <v>38</v>
      </c>
    </row>
    <row r="1665" spans="1:27">
      <c r="A1665" s="2">
        <v>44033</v>
      </c>
      <c r="B1665">
        <v>319</v>
      </c>
      <c r="C1665">
        <v>198</v>
      </c>
      <c r="D1665">
        <v>121</v>
      </c>
      <c r="E1665">
        <v>694</v>
      </c>
      <c r="F1665">
        <v>476</v>
      </c>
      <c r="G1665">
        <v>170</v>
      </c>
      <c r="H1665">
        <v>64</v>
      </c>
      <c r="I1665">
        <v>28</v>
      </c>
      <c r="J1665">
        <v>182</v>
      </c>
      <c r="K1665">
        <v>249</v>
      </c>
      <c r="L1665">
        <v>304</v>
      </c>
      <c r="M1665">
        <v>426</v>
      </c>
      <c r="N1665">
        <v>595</v>
      </c>
      <c r="O1665">
        <v>223</v>
      </c>
      <c r="P1665">
        <v>1155</v>
      </c>
      <c r="Q1665">
        <v>545</v>
      </c>
      <c r="R1665">
        <v>232</v>
      </c>
      <c r="S1665">
        <v>874</v>
      </c>
      <c r="T1665">
        <v>103</v>
      </c>
      <c r="U1665">
        <v>320</v>
      </c>
      <c r="V1665">
        <v>974</v>
      </c>
      <c r="W1665">
        <v>421</v>
      </c>
      <c r="X1665">
        <v>45</v>
      </c>
      <c r="Y1665">
        <v>87</v>
      </c>
      <c r="Z1665">
        <v>267</v>
      </c>
      <c r="AA1665">
        <v>38</v>
      </c>
    </row>
    <row r="1666" spans="1:27">
      <c r="A1666" s="2">
        <v>44034</v>
      </c>
      <c r="B1666">
        <v>199</v>
      </c>
      <c r="C1666">
        <v>106</v>
      </c>
      <c r="D1666">
        <v>60</v>
      </c>
      <c r="E1666">
        <v>482</v>
      </c>
      <c r="F1666">
        <v>290</v>
      </c>
      <c r="G1666">
        <v>135</v>
      </c>
      <c r="H1666">
        <v>47</v>
      </c>
      <c r="I1666">
        <v>16</v>
      </c>
      <c r="J1666">
        <v>124</v>
      </c>
      <c r="K1666">
        <v>166</v>
      </c>
      <c r="L1666">
        <v>208</v>
      </c>
      <c r="M1666">
        <v>268</v>
      </c>
      <c r="N1666">
        <v>458</v>
      </c>
      <c r="O1666">
        <v>140</v>
      </c>
      <c r="P1666">
        <v>717</v>
      </c>
      <c r="Q1666">
        <v>281</v>
      </c>
      <c r="R1666">
        <v>89</v>
      </c>
      <c r="S1666">
        <v>478</v>
      </c>
      <c r="T1666">
        <v>69</v>
      </c>
      <c r="U1666">
        <v>220</v>
      </c>
      <c r="V1666">
        <v>521</v>
      </c>
      <c r="W1666">
        <v>228</v>
      </c>
      <c r="X1666">
        <v>17</v>
      </c>
      <c r="Y1666">
        <v>27</v>
      </c>
      <c r="Z1666">
        <v>160</v>
      </c>
      <c r="AA1666">
        <v>38</v>
      </c>
    </row>
    <row r="1667" spans="1:27">
      <c r="A1667" s="2">
        <v>44035</v>
      </c>
      <c r="B1667">
        <v>267</v>
      </c>
      <c r="C1667">
        <v>184</v>
      </c>
      <c r="D1667">
        <v>112</v>
      </c>
      <c r="E1667">
        <v>655</v>
      </c>
      <c r="F1667">
        <v>401</v>
      </c>
      <c r="G1667">
        <v>134</v>
      </c>
      <c r="H1667">
        <v>71</v>
      </c>
      <c r="I1667">
        <v>20</v>
      </c>
      <c r="J1667">
        <v>154</v>
      </c>
      <c r="K1667">
        <v>233</v>
      </c>
      <c r="L1667">
        <v>275</v>
      </c>
      <c r="M1667">
        <v>325</v>
      </c>
      <c r="N1667">
        <v>495</v>
      </c>
      <c r="O1667">
        <v>210</v>
      </c>
      <c r="P1667">
        <v>985</v>
      </c>
      <c r="Q1667">
        <v>460</v>
      </c>
      <c r="R1667">
        <v>214</v>
      </c>
      <c r="S1667">
        <v>717</v>
      </c>
      <c r="T1667">
        <v>161</v>
      </c>
      <c r="U1667">
        <v>279</v>
      </c>
      <c r="V1667">
        <v>697</v>
      </c>
      <c r="W1667">
        <v>396</v>
      </c>
      <c r="X1667">
        <v>61</v>
      </c>
      <c r="Y1667">
        <v>55</v>
      </c>
      <c r="Z1667">
        <v>249</v>
      </c>
      <c r="AA1667">
        <v>38</v>
      </c>
    </row>
    <row r="1668" spans="1:27">
      <c r="A1668" s="2">
        <v>44036</v>
      </c>
      <c r="B1668">
        <v>253</v>
      </c>
      <c r="C1668">
        <v>163</v>
      </c>
      <c r="D1668">
        <v>106</v>
      </c>
      <c r="E1668">
        <v>604</v>
      </c>
      <c r="F1668">
        <v>380</v>
      </c>
      <c r="G1668">
        <v>164</v>
      </c>
      <c r="H1668">
        <v>54</v>
      </c>
      <c r="I1668">
        <v>25</v>
      </c>
      <c r="J1668">
        <v>154</v>
      </c>
      <c r="K1668">
        <v>201</v>
      </c>
      <c r="L1668">
        <v>249</v>
      </c>
      <c r="M1668">
        <v>437</v>
      </c>
      <c r="N1668">
        <v>473</v>
      </c>
      <c r="O1668">
        <v>216</v>
      </c>
      <c r="P1668">
        <v>975</v>
      </c>
      <c r="Q1668">
        <v>473</v>
      </c>
      <c r="R1668">
        <v>198</v>
      </c>
      <c r="S1668">
        <v>638</v>
      </c>
      <c r="T1668">
        <v>99</v>
      </c>
      <c r="U1668">
        <v>256</v>
      </c>
      <c r="V1668">
        <v>732</v>
      </c>
      <c r="W1668">
        <v>413</v>
      </c>
      <c r="X1668">
        <v>41</v>
      </c>
      <c r="Y1668">
        <v>57</v>
      </c>
      <c r="Z1668">
        <v>211</v>
      </c>
      <c r="AA1668">
        <v>38</v>
      </c>
    </row>
    <row r="1669" spans="1:27">
      <c r="A1669" s="2">
        <v>44037</v>
      </c>
      <c r="B1669">
        <v>176</v>
      </c>
      <c r="C1669">
        <v>312</v>
      </c>
      <c r="D1669">
        <v>128</v>
      </c>
      <c r="E1669">
        <v>372</v>
      </c>
      <c r="F1669">
        <v>298</v>
      </c>
      <c r="G1669">
        <v>94</v>
      </c>
      <c r="H1669">
        <v>70</v>
      </c>
      <c r="I1669">
        <v>25</v>
      </c>
      <c r="J1669">
        <v>60</v>
      </c>
      <c r="K1669">
        <v>127</v>
      </c>
      <c r="L1669">
        <v>268</v>
      </c>
      <c r="M1669">
        <v>482</v>
      </c>
      <c r="N1669">
        <v>230</v>
      </c>
      <c r="O1669">
        <v>594</v>
      </c>
      <c r="P1669">
        <v>625</v>
      </c>
      <c r="Q1669">
        <v>824</v>
      </c>
      <c r="R1669">
        <v>391</v>
      </c>
      <c r="S1669">
        <v>678</v>
      </c>
      <c r="T1669">
        <v>273</v>
      </c>
      <c r="U1669">
        <v>190</v>
      </c>
      <c r="V1669">
        <v>1129</v>
      </c>
      <c r="W1669">
        <v>510</v>
      </c>
      <c r="X1669">
        <v>188</v>
      </c>
      <c r="Y1669">
        <v>301</v>
      </c>
      <c r="Z1669">
        <v>83</v>
      </c>
      <c r="AA1669">
        <v>38</v>
      </c>
    </row>
    <row r="1670" spans="1:27">
      <c r="A1670" s="2">
        <v>44038</v>
      </c>
      <c r="B1670">
        <v>188</v>
      </c>
      <c r="C1670">
        <v>343</v>
      </c>
      <c r="D1670">
        <v>130</v>
      </c>
      <c r="E1670">
        <v>289</v>
      </c>
      <c r="F1670">
        <v>245</v>
      </c>
      <c r="G1670">
        <v>88</v>
      </c>
      <c r="H1670">
        <v>87</v>
      </c>
      <c r="I1670">
        <v>23</v>
      </c>
      <c r="J1670">
        <v>49</v>
      </c>
      <c r="K1670">
        <v>127</v>
      </c>
      <c r="L1670">
        <v>318</v>
      </c>
      <c r="M1670">
        <v>366</v>
      </c>
      <c r="N1670">
        <v>211</v>
      </c>
      <c r="O1670">
        <v>487</v>
      </c>
      <c r="P1670">
        <v>533</v>
      </c>
      <c r="Q1670">
        <v>862</v>
      </c>
      <c r="R1670">
        <v>486</v>
      </c>
      <c r="S1670">
        <v>659</v>
      </c>
      <c r="T1670">
        <v>228</v>
      </c>
      <c r="U1670">
        <v>160</v>
      </c>
      <c r="V1670">
        <v>958</v>
      </c>
      <c r="W1670">
        <v>544</v>
      </c>
      <c r="X1670">
        <v>168</v>
      </c>
      <c r="Y1670">
        <v>339</v>
      </c>
      <c r="Z1670">
        <v>76</v>
      </c>
      <c r="AA1670">
        <v>38</v>
      </c>
    </row>
    <row r="1671" spans="1:27">
      <c r="A1671" s="2">
        <v>44039</v>
      </c>
      <c r="B1671">
        <v>375</v>
      </c>
      <c r="C1671">
        <v>228</v>
      </c>
      <c r="D1671">
        <v>104</v>
      </c>
      <c r="E1671">
        <v>861</v>
      </c>
      <c r="F1671">
        <v>573</v>
      </c>
      <c r="G1671">
        <v>187</v>
      </c>
      <c r="H1671">
        <v>84</v>
      </c>
      <c r="I1671">
        <v>41</v>
      </c>
      <c r="J1671">
        <v>202</v>
      </c>
      <c r="K1671">
        <v>255</v>
      </c>
      <c r="L1671">
        <v>297</v>
      </c>
      <c r="M1671">
        <v>464</v>
      </c>
      <c r="N1671">
        <v>647</v>
      </c>
      <c r="O1671">
        <v>303</v>
      </c>
      <c r="P1671">
        <v>1350</v>
      </c>
      <c r="Q1671">
        <v>726</v>
      </c>
      <c r="R1671">
        <v>293</v>
      </c>
      <c r="S1671">
        <v>960</v>
      </c>
      <c r="T1671">
        <v>188</v>
      </c>
      <c r="U1671">
        <v>388</v>
      </c>
      <c r="V1671">
        <v>626</v>
      </c>
      <c r="W1671">
        <v>476</v>
      </c>
      <c r="X1671">
        <v>84</v>
      </c>
      <c r="Y1671">
        <v>82</v>
      </c>
      <c r="Z1671">
        <v>290</v>
      </c>
      <c r="AA1671">
        <v>38</v>
      </c>
    </row>
    <row r="1672" spans="1:27">
      <c r="A1672" s="2">
        <v>44040</v>
      </c>
      <c r="B1672">
        <v>384</v>
      </c>
      <c r="C1672">
        <v>251</v>
      </c>
      <c r="D1672">
        <v>118</v>
      </c>
      <c r="E1672">
        <v>953</v>
      </c>
      <c r="F1672">
        <v>604</v>
      </c>
      <c r="G1672">
        <v>186</v>
      </c>
      <c r="H1672">
        <v>72</v>
      </c>
      <c r="I1672">
        <v>40</v>
      </c>
      <c r="J1672">
        <v>201</v>
      </c>
      <c r="K1672">
        <v>288</v>
      </c>
      <c r="L1672">
        <v>397</v>
      </c>
      <c r="M1672">
        <v>495</v>
      </c>
      <c r="N1672">
        <v>700</v>
      </c>
      <c r="O1672">
        <v>360</v>
      </c>
      <c r="P1672">
        <v>1417</v>
      </c>
      <c r="Q1672">
        <v>775</v>
      </c>
      <c r="R1672">
        <v>272</v>
      </c>
      <c r="S1672">
        <v>1019</v>
      </c>
      <c r="T1672">
        <v>237</v>
      </c>
      <c r="U1672">
        <v>377</v>
      </c>
      <c r="V1672">
        <v>1039</v>
      </c>
      <c r="W1672">
        <v>493</v>
      </c>
      <c r="X1672">
        <v>83</v>
      </c>
      <c r="Y1672">
        <v>133</v>
      </c>
      <c r="Z1672">
        <v>331</v>
      </c>
      <c r="AA1672">
        <v>38</v>
      </c>
    </row>
    <row r="1673" spans="1:27">
      <c r="A1673" s="2">
        <v>44041</v>
      </c>
      <c r="B1673">
        <v>357</v>
      </c>
      <c r="C1673">
        <v>278</v>
      </c>
      <c r="D1673">
        <v>122</v>
      </c>
      <c r="E1673">
        <v>943</v>
      </c>
      <c r="F1673">
        <v>533</v>
      </c>
      <c r="G1673">
        <v>212</v>
      </c>
      <c r="H1673">
        <v>66</v>
      </c>
      <c r="I1673">
        <v>41</v>
      </c>
      <c r="J1673">
        <v>188</v>
      </c>
      <c r="K1673">
        <v>257</v>
      </c>
      <c r="L1673">
        <v>427</v>
      </c>
      <c r="M1673">
        <v>580</v>
      </c>
      <c r="N1673">
        <v>685</v>
      </c>
      <c r="O1673">
        <v>357</v>
      </c>
      <c r="P1673">
        <v>1433</v>
      </c>
      <c r="Q1673">
        <v>810</v>
      </c>
      <c r="R1673">
        <v>242</v>
      </c>
      <c r="S1673">
        <v>966</v>
      </c>
      <c r="T1673">
        <v>209</v>
      </c>
      <c r="U1673">
        <v>398</v>
      </c>
      <c r="V1673">
        <v>837</v>
      </c>
      <c r="W1673">
        <v>507</v>
      </c>
      <c r="X1673">
        <v>78</v>
      </c>
      <c r="Y1673">
        <v>119</v>
      </c>
      <c r="Z1673">
        <v>288</v>
      </c>
      <c r="AA1673">
        <v>38</v>
      </c>
    </row>
    <row r="1674" spans="1:27">
      <c r="A1674" s="2">
        <v>44042</v>
      </c>
      <c r="B1674">
        <v>380</v>
      </c>
      <c r="C1674">
        <v>249</v>
      </c>
      <c r="D1674">
        <v>124</v>
      </c>
      <c r="E1674">
        <v>861</v>
      </c>
      <c r="F1674">
        <v>552</v>
      </c>
      <c r="G1674">
        <v>213</v>
      </c>
      <c r="H1674">
        <v>84</v>
      </c>
      <c r="I1674">
        <v>36</v>
      </c>
      <c r="J1674">
        <v>190</v>
      </c>
      <c r="K1674">
        <v>298</v>
      </c>
      <c r="L1674">
        <v>336</v>
      </c>
      <c r="M1674">
        <v>489</v>
      </c>
      <c r="N1674">
        <v>612</v>
      </c>
      <c r="O1674">
        <v>294</v>
      </c>
      <c r="P1674">
        <v>1341</v>
      </c>
      <c r="Q1674">
        <v>691</v>
      </c>
      <c r="R1674">
        <v>228</v>
      </c>
      <c r="S1674">
        <v>914</v>
      </c>
      <c r="T1674">
        <v>183</v>
      </c>
      <c r="U1674">
        <v>367</v>
      </c>
      <c r="V1674">
        <v>753</v>
      </c>
      <c r="W1674">
        <v>535</v>
      </c>
      <c r="X1674">
        <v>62</v>
      </c>
      <c r="Y1674">
        <v>77</v>
      </c>
      <c r="Z1674">
        <v>299</v>
      </c>
      <c r="AA1674">
        <v>38</v>
      </c>
    </row>
    <row r="1675" spans="1:27">
      <c r="A1675" s="2">
        <v>44043</v>
      </c>
      <c r="B1675">
        <v>307</v>
      </c>
      <c r="C1675">
        <v>207</v>
      </c>
      <c r="D1675">
        <v>92</v>
      </c>
      <c r="E1675">
        <v>744</v>
      </c>
      <c r="F1675">
        <v>451</v>
      </c>
      <c r="G1675">
        <v>205</v>
      </c>
      <c r="H1675">
        <v>78</v>
      </c>
      <c r="I1675">
        <v>25</v>
      </c>
      <c r="J1675">
        <v>174</v>
      </c>
      <c r="K1675">
        <v>221</v>
      </c>
      <c r="L1675">
        <v>307</v>
      </c>
      <c r="M1675">
        <v>479</v>
      </c>
      <c r="N1675">
        <v>483</v>
      </c>
      <c r="O1675">
        <v>295</v>
      </c>
      <c r="P1675">
        <v>1056</v>
      </c>
      <c r="Q1675">
        <v>527</v>
      </c>
      <c r="R1675">
        <v>206</v>
      </c>
      <c r="S1675">
        <v>771</v>
      </c>
      <c r="T1675">
        <v>157</v>
      </c>
      <c r="U1675">
        <v>340</v>
      </c>
      <c r="V1675">
        <v>776</v>
      </c>
      <c r="W1675">
        <v>401</v>
      </c>
      <c r="X1675">
        <v>56</v>
      </c>
      <c r="Y1675">
        <v>67</v>
      </c>
      <c r="Z1675">
        <v>258</v>
      </c>
      <c r="AA1675">
        <v>38</v>
      </c>
    </row>
    <row r="1676" spans="1:27">
      <c r="A1676" s="2">
        <v>44044</v>
      </c>
      <c r="B1676">
        <v>110</v>
      </c>
      <c r="C1676">
        <v>150</v>
      </c>
      <c r="D1676">
        <v>69</v>
      </c>
      <c r="E1676">
        <v>281</v>
      </c>
      <c r="F1676">
        <v>156</v>
      </c>
      <c r="G1676">
        <v>81</v>
      </c>
      <c r="H1676">
        <v>44</v>
      </c>
      <c r="I1676">
        <v>18</v>
      </c>
      <c r="J1676">
        <v>65</v>
      </c>
      <c r="K1676">
        <v>124</v>
      </c>
      <c r="L1676">
        <v>199</v>
      </c>
      <c r="M1676">
        <v>621</v>
      </c>
      <c r="N1676">
        <v>169</v>
      </c>
      <c r="O1676">
        <v>406</v>
      </c>
      <c r="P1676">
        <v>472</v>
      </c>
      <c r="Q1676">
        <v>596</v>
      </c>
      <c r="R1676">
        <v>56</v>
      </c>
      <c r="S1676">
        <v>312</v>
      </c>
      <c r="T1676">
        <v>155</v>
      </c>
      <c r="U1676">
        <v>137</v>
      </c>
      <c r="V1676">
        <v>829</v>
      </c>
      <c r="W1676">
        <v>246</v>
      </c>
      <c r="X1676">
        <v>141</v>
      </c>
      <c r="Y1676">
        <v>154</v>
      </c>
      <c r="Z1676">
        <v>76</v>
      </c>
      <c r="AA1676">
        <v>6</v>
      </c>
    </row>
    <row r="1677" spans="1:27">
      <c r="A1677" s="2">
        <v>44045</v>
      </c>
      <c r="B1677">
        <v>126</v>
      </c>
      <c r="C1677">
        <v>207</v>
      </c>
      <c r="D1677">
        <v>91</v>
      </c>
      <c r="E1677">
        <v>247</v>
      </c>
      <c r="F1677">
        <v>195</v>
      </c>
      <c r="G1677">
        <v>62</v>
      </c>
      <c r="H1677">
        <v>89</v>
      </c>
      <c r="I1677">
        <v>22</v>
      </c>
      <c r="J1677">
        <v>49</v>
      </c>
      <c r="K1677">
        <v>115</v>
      </c>
      <c r="L1677">
        <v>171</v>
      </c>
      <c r="M1677">
        <v>572</v>
      </c>
      <c r="N1677">
        <v>148</v>
      </c>
      <c r="O1677">
        <v>393</v>
      </c>
      <c r="P1677">
        <v>453</v>
      </c>
      <c r="Q1677">
        <v>488</v>
      </c>
      <c r="R1677">
        <v>205</v>
      </c>
      <c r="S1677">
        <v>378</v>
      </c>
      <c r="T1677">
        <v>199</v>
      </c>
      <c r="U1677">
        <v>116</v>
      </c>
      <c r="V1677">
        <v>679</v>
      </c>
      <c r="W1677">
        <v>302</v>
      </c>
      <c r="X1677">
        <v>181</v>
      </c>
      <c r="Y1677">
        <v>166</v>
      </c>
      <c r="Z1677">
        <v>74</v>
      </c>
      <c r="AA1677">
        <v>2</v>
      </c>
    </row>
    <row r="1678" spans="1:27">
      <c r="A1678" s="2">
        <v>44046</v>
      </c>
      <c r="B1678">
        <v>390</v>
      </c>
      <c r="C1678">
        <v>230</v>
      </c>
      <c r="D1678">
        <v>121</v>
      </c>
      <c r="E1678">
        <v>870</v>
      </c>
      <c r="F1678">
        <v>604</v>
      </c>
      <c r="G1678">
        <v>204</v>
      </c>
      <c r="H1678">
        <v>70</v>
      </c>
      <c r="I1678">
        <v>37</v>
      </c>
      <c r="J1678">
        <v>191</v>
      </c>
      <c r="K1678">
        <v>321</v>
      </c>
      <c r="L1678">
        <v>301</v>
      </c>
      <c r="M1678">
        <v>644</v>
      </c>
      <c r="N1678">
        <v>671</v>
      </c>
      <c r="O1678">
        <v>297</v>
      </c>
      <c r="P1678">
        <v>1392</v>
      </c>
      <c r="Q1678">
        <v>712</v>
      </c>
      <c r="R1678">
        <v>277</v>
      </c>
      <c r="S1678">
        <v>1003</v>
      </c>
      <c r="T1678">
        <v>208</v>
      </c>
      <c r="U1678">
        <v>377</v>
      </c>
      <c r="V1678">
        <v>611</v>
      </c>
      <c r="W1678">
        <v>475</v>
      </c>
      <c r="X1678">
        <v>80</v>
      </c>
      <c r="Y1678">
        <v>75</v>
      </c>
      <c r="Z1678">
        <v>328</v>
      </c>
      <c r="AA1678">
        <v>12</v>
      </c>
    </row>
    <row r="1679" spans="1:27">
      <c r="A1679" s="2">
        <v>44047</v>
      </c>
      <c r="B1679">
        <v>443</v>
      </c>
      <c r="C1679">
        <v>353</v>
      </c>
      <c r="D1679">
        <v>155</v>
      </c>
      <c r="E1679">
        <v>1019</v>
      </c>
      <c r="F1679">
        <v>682</v>
      </c>
      <c r="G1679">
        <v>250</v>
      </c>
      <c r="H1679">
        <v>88</v>
      </c>
      <c r="I1679">
        <v>32</v>
      </c>
      <c r="J1679">
        <v>209</v>
      </c>
      <c r="K1679">
        <v>374</v>
      </c>
      <c r="L1679">
        <v>406</v>
      </c>
      <c r="M1679">
        <v>808</v>
      </c>
      <c r="N1679">
        <v>775</v>
      </c>
      <c r="O1679">
        <v>406</v>
      </c>
      <c r="P1679">
        <v>1628</v>
      </c>
      <c r="Q1679">
        <v>972</v>
      </c>
      <c r="R1679">
        <v>357</v>
      </c>
      <c r="S1679">
        <v>1323</v>
      </c>
      <c r="T1679">
        <v>234</v>
      </c>
      <c r="U1679">
        <v>445</v>
      </c>
      <c r="V1679">
        <v>1126</v>
      </c>
      <c r="W1679">
        <v>719</v>
      </c>
      <c r="X1679">
        <v>101</v>
      </c>
      <c r="Y1679">
        <v>160</v>
      </c>
      <c r="Z1679">
        <v>321</v>
      </c>
      <c r="AA1679">
        <v>18</v>
      </c>
    </row>
    <row r="1680" spans="1:27">
      <c r="A1680" s="2">
        <v>44048</v>
      </c>
      <c r="B1680">
        <v>438</v>
      </c>
      <c r="C1680">
        <v>323</v>
      </c>
      <c r="D1680">
        <v>147</v>
      </c>
      <c r="E1680">
        <v>960</v>
      </c>
      <c r="F1680">
        <v>596</v>
      </c>
      <c r="G1680">
        <v>207</v>
      </c>
      <c r="H1680">
        <v>75</v>
      </c>
      <c r="I1680">
        <v>44</v>
      </c>
      <c r="J1680">
        <v>185</v>
      </c>
      <c r="K1680">
        <v>349</v>
      </c>
      <c r="L1680">
        <v>326</v>
      </c>
      <c r="M1680">
        <v>1049</v>
      </c>
      <c r="N1680">
        <v>709</v>
      </c>
      <c r="O1680">
        <v>400</v>
      </c>
      <c r="P1680">
        <v>1492</v>
      </c>
      <c r="Q1680">
        <v>839</v>
      </c>
      <c r="R1680">
        <v>306</v>
      </c>
      <c r="S1680">
        <v>1089</v>
      </c>
      <c r="T1680">
        <v>223</v>
      </c>
      <c r="U1680">
        <v>439</v>
      </c>
      <c r="V1680">
        <v>855</v>
      </c>
      <c r="W1680">
        <v>614</v>
      </c>
      <c r="X1680">
        <v>72</v>
      </c>
      <c r="Y1680">
        <v>179</v>
      </c>
      <c r="Z1680">
        <v>314</v>
      </c>
      <c r="AA1680">
        <v>16</v>
      </c>
    </row>
    <row r="1681" spans="1:27">
      <c r="A1681" s="2">
        <v>44049</v>
      </c>
      <c r="B1681">
        <v>362</v>
      </c>
      <c r="C1681">
        <v>278</v>
      </c>
      <c r="D1681">
        <v>116</v>
      </c>
      <c r="E1681">
        <v>875</v>
      </c>
      <c r="F1681">
        <v>584</v>
      </c>
      <c r="G1681">
        <v>212</v>
      </c>
      <c r="H1681">
        <v>80</v>
      </c>
      <c r="I1681">
        <v>30</v>
      </c>
      <c r="J1681">
        <v>187</v>
      </c>
      <c r="K1681">
        <v>277</v>
      </c>
      <c r="L1681">
        <v>341</v>
      </c>
      <c r="M1681">
        <v>920</v>
      </c>
      <c r="N1681">
        <v>659</v>
      </c>
      <c r="O1681">
        <v>293</v>
      </c>
      <c r="P1681">
        <v>1332</v>
      </c>
      <c r="Q1681">
        <v>698</v>
      </c>
      <c r="R1681">
        <v>260</v>
      </c>
      <c r="S1681">
        <v>933</v>
      </c>
      <c r="T1681">
        <v>211</v>
      </c>
      <c r="U1681">
        <v>371</v>
      </c>
      <c r="V1681">
        <v>808</v>
      </c>
      <c r="W1681">
        <v>520</v>
      </c>
      <c r="X1681">
        <v>69</v>
      </c>
      <c r="Y1681">
        <v>92</v>
      </c>
      <c r="Z1681">
        <v>330</v>
      </c>
      <c r="AA1681">
        <v>84</v>
      </c>
    </row>
    <row r="1682" spans="1:27">
      <c r="A1682" s="2">
        <v>44050</v>
      </c>
      <c r="B1682">
        <v>253</v>
      </c>
      <c r="C1682">
        <v>184</v>
      </c>
      <c r="D1682">
        <v>78</v>
      </c>
      <c r="E1682">
        <v>621</v>
      </c>
      <c r="F1682">
        <v>412</v>
      </c>
      <c r="G1682">
        <v>177</v>
      </c>
      <c r="H1682">
        <v>58</v>
      </c>
      <c r="I1682">
        <v>14</v>
      </c>
      <c r="J1682">
        <v>137</v>
      </c>
      <c r="K1682">
        <v>193</v>
      </c>
      <c r="L1682">
        <v>310</v>
      </c>
      <c r="M1682">
        <v>949</v>
      </c>
      <c r="N1682">
        <v>453</v>
      </c>
      <c r="O1682">
        <v>212</v>
      </c>
      <c r="P1682">
        <v>937</v>
      </c>
      <c r="Q1682">
        <v>424</v>
      </c>
      <c r="R1682">
        <v>181</v>
      </c>
      <c r="S1682">
        <v>629</v>
      </c>
      <c r="T1682">
        <v>134</v>
      </c>
      <c r="U1682">
        <v>320</v>
      </c>
      <c r="V1682">
        <v>663</v>
      </c>
      <c r="W1682">
        <v>363</v>
      </c>
      <c r="X1682">
        <v>51</v>
      </c>
      <c r="Y1682">
        <v>59</v>
      </c>
      <c r="Z1682">
        <v>224</v>
      </c>
      <c r="AA1682">
        <v>634</v>
      </c>
    </row>
    <row r="1683" spans="1:27">
      <c r="A1683" s="2">
        <v>44051</v>
      </c>
      <c r="B1683">
        <v>111</v>
      </c>
      <c r="C1683">
        <v>161</v>
      </c>
      <c r="D1683">
        <v>60</v>
      </c>
      <c r="E1683">
        <v>205</v>
      </c>
      <c r="F1683">
        <v>152</v>
      </c>
      <c r="G1683">
        <v>75</v>
      </c>
      <c r="H1683">
        <v>34</v>
      </c>
      <c r="I1683">
        <v>6</v>
      </c>
      <c r="J1683">
        <v>41</v>
      </c>
      <c r="K1683">
        <v>98</v>
      </c>
      <c r="L1683">
        <v>232</v>
      </c>
      <c r="M1683">
        <v>502</v>
      </c>
      <c r="N1683">
        <v>147</v>
      </c>
      <c r="O1683">
        <v>256</v>
      </c>
      <c r="P1683">
        <v>345</v>
      </c>
      <c r="Q1683">
        <v>315</v>
      </c>
      <c r="R1683">
        <v>182</v>
      </c>
      <c r="S1683">
        <v>296</v>
      </c>
      <c r="T1683">
        <v>105</v>
      </c>
      <c r="U1683">
        <v>96</v>
      </c>
      <c r="V1683">
        <v>761</v>
      </c>
      <c r="W1683">
        <v>335</v>
      </c>
      <c r="X1683">
        <v>100</v>
      </c>
      <c r="Y1683">
        <v>113</v>
      </c>
      <c r="Z1683">
        <v>69</v>
      </c>
      <c r="AA1683">
        <v>670</v>
      </c>
    </row>
    <row r="1684" spans="1:27">
      <c r="A1684" s="2">
        <v>44052</v>
      </c>
      <c r="B1684">
        <v>225</v>
      </c>
      <c r="C1684">
        <v>385</v>
      </c>
      <c r="D1684">
        <v>140</v>
      </c>
      <c r="E1684">
        <v>296</v>
      </c>
      <c r="F1684">
        <v>288</v>
      </c>
      <c r="G1684">
        <v>89</v>
      </c>
      <c r="H1684">
        <v>73</v>
      </c>
      <c r="I1684">
        <v>31</v>
      </c>
      <c r="J1684">
        <v>37</v>
      </c>
      <c r="K1684">
        <v>122</v>
      </c>
      <c r="L1684">
        <v>376</v>
      </c>
      <c r="M1684">
        <v>656</v>
      </c>
      <c r="N1684">
        <v>343</v>
      </c>
      <c r="O1684">
        <v>494</v>
      </c>
      <c r="P1684">
        <v>670</v>
      </c>
      <c r="Q1684">
        <v>1073</v>
      </c>
      <c r="R1684">
        <v>474</v>
      </c>
      <c r="S1684">
        <v>774</v>
      </c>
      <c r="T1684">
        <v>277</v>
      </c>
      <c r="U1684">
        <v>162</v>
      </c>
      <c r="V1684">
        <v>1097</v>
      </c>
      <c r="W1684">
        <v>607</v>
      </c>
      <c r="X1684">
        <v>223</v>
      </c>
      <c r="Y1684">
        <v>349</v>
      </c>
      <c r="Z1684">
        <v>97</v>
      </c>
      <c r="AA1684">
        <v>516</v>
      </c>
    </row>
    <row r="1685" spans="1:27">
      <c r="A1685" s="2">
        <v>44053</v>
      </c>
      <c r="B1685">
        <v>362</v>
      </c>
      <c r="C1685">
        <v>206</v>
      </c>
      <c r="D1685">
        <v>93</v>
      </c>
      <c r="E1685">
        <v>809</v>
      </c>
      <c r="F1685">
        <v>567</v>
      </c>
      <c r="G1685">
        <v>209</v>
      </c>
      <c r="H1685">
        <v>77</v>
      </c>
      <c r="I1685">
        <v>50</v>
      </c>
      <c r="J1685">
        <v>188</v>
      </c>
      <c r="K1685">
        <v>259</v>
      </c>
      <c r="L1685">
        <v>312</v>
      </c>
      <c r="M1685">
        <v>740</v>
      </c>
      <c r="N1685">
        <v>688</v>
      </c>
      <c r="O1685">
        <v>272</v>
      </c>
      <c r="P1685">
        <v>1323</v>
      </c>
      <c r="Q1685">
        <v>686</v>
      </c>
      <c r="R1685">
        <v>246</v>
      </c>
      <c r="S1685">
        <v>946</v>
      </c>
      <c r="T1685">
        <v>184</v>
      </c>
      <c r="U1685">
        <v>373</v>
      </c>
      <c r="V1685">
        <v>595</v>
      </c>
      <c r="W1685">
        <v>368</v>
      </c>
      <c r="X1685">
        <v>70</v>
      </c>
      <c r="Y1685">
        <v>69</v>
      </c>
      <c r="Z1685">
        <v>281</v>
      </c>
      <c r="AA1685">
        <v>598</v>
      </c>
    </row>
    <row r="1686" spans="1:27">
      <c r="A1686" s="2">
        <v>44054</v>
      </c>
      <c r="B1686">
        <v>185</v>
      </c>
      <c r="C1686">
        <v>78</v>
      </c>
      <c r="D1686">
        <v>35</v>
      </c>
      <c r="E1686">
        <v>439</v>
      </c>
      <c r="F1686">
        <v>286</v>
      </c>
      <c r="G1686">
        <v>146</v>
      </c>
      <c r="H1686">
        <v>56</v>
      </c>
      <c r="I1686">
        <v>8</v>
      </c>
      <c r="J1686">
        <v>114</v>
      </c>
      <c r="K1686">
        <v>151</v>
      </c>
      <c r="L1686">
        <v>191</v>
      </c>
      <c r="M1686">
        <v>497</v>
      </c>
      <c r="N1686">
        <v>360</v>
      </c>
      <c r="O1686">
        <v>109</v>
      </c>
      <c r="P1686">
        <v>655</v>
      </c>
      <c r="Q1686">
        <v>259</v>
      </c>
      <c r="R1686">
        <v>50</v>
      </c>
      <c r="S1686">
        <v>380</v>
      </c>
      <c r="T1686">
        <v>71</v>
      </c>
      <c r="U1686">
        <v>185</v>
      </c>
      <c r="V1686">
        <v>547</v>
      </c>
      <c r="W1686">
        <v>136</v>
      </c>
      <c r="X1686">
        <v>14</v>
      </c>
      <c r="Y1686">
        <v>14</v>
      </c>
      <c r="Z1686">
        <v>145</v>
      </c>
      <c r="AA1686">
        <v>460</v>
      </c>
    </row>
    <row r="1687" spans="1:27">
      <c r="A1687" s="2">
        <v>44055</v>
      </c>
      <c r="B1687">
        <v>113</v>
      </c>
      <c r="C1687">
        <v>269</v>
      </c>
      <c r="D1687">
        <v>105</v>
      </c>
      <c r="E1687">
        <v>408</v>
      </c>
      <c r="F1687">
        <v>181</v>
      </c>
      <c r="G1687">
        <v>91</v>
      </c>
      <c r="H1687">
        <v>55</v>
      </c>
      <c r="I1687">
        <v>14</v>
      </c>
      <c r="J1687">
        <v>67</v>
      </c>
      <c r="K1687">
        <v>145</v>
      </c>
      <c r="L1687">
        <v>283</v>
      </c>
      <c r="M1687">
        <v>458</v>
      </c>
      <c r="N1687">
        <v>238</v>
      </c>
      <c r="O1687">
        <v>221</v>
      </c>
      <c r="P1687">
        <v>520</v>
      </c>
      <c r="Q1687">
        <v>483</v>
      </c>
      <c r="R1687">
        <v>215</v>
      </c>
      <c r="S1687">
        <v>425</v>
      </c>
      <c r="T1687">
        <v>146</v>
      </c>
      <c r="U1687">
        <v>174</v>
      </c>
      <c r="V1687">
        <v>676</v>
      </c>
      <c r="W1687">
        <v>167</v>
      </c>
      <c r="X1687">
        <v>133</v>
      </c>
      <c r="Y1687">
        <v>105</v>
      </c>
      <c r="Z1687">
        <v>147</v>
      </c>
      <c r="AA1687">
        <v>338</v>
      </c>
    </row>
    <row r="1688" spans="1:27">
      <c r="A1688" s="2">
        <v>44056</v>
      </c>
      <c r="B1688">
        <v>164</v>
      </c>
      <c r="C1688">
        <v>583</v>
      </c>
      <c r="D1688">
        <v>197</v>
      </c>
      <c r="E1688">
        <v>414</v>
      </c>
      <c r="F1688">
        <v>234</v>
      </c>
      <c r="G1688">
        <v>94</v>
      </c>
      <c r="H1688">
        <v>51</v>
      </c>
      <c r="I1688">
        <v>43</v>
      </c>
      <c r="J1688">
        <v>53</v>
      </c>
      <c r="K1688">
        <v>190</v>
      </c>
      <c r="L1688">
        <v>379</v>
      </c>
      <c r="M1688">
        <v>752</v>
      </c>
      <c r="N1688">
        <v>203</v>
      </c>
      <c r="O1688">
        <v>394</v>
      </c>
      <c r="P1688">
        <v>647</v>
      </c>
      <c r="Q1688">
        <v>808</v>
      </c>
      <c r="R1688">
        <v>471</v>
      </c>
      <c r="S1688">
        <v>819</v>
      </c>
      <c r="T1688">
        <v>308</v>
      </c>
      <c r="U1688">
        <v>173</v>
      </c>
      <c r="V1688">
        <v>1113</v>
      </c>
      <c r="W1688">
        <v>363</v>
      </c>
      <c r="X1688">
        <v>263</v>
      </c>
      <c r="Y1688">
        <v>252</v>
      </c>
      <c r="Z1688">
        <v>130</v>
      </c>
      <c r="AA1688">
        <v>160</v>
      </c>
    </row>
    <row r="1689" spans="1:27">
      <c r="A1689" s="2">
        <v>44057</v>
      </c>
      <c r="B1689">
        <v>112</v>
      </c>
      <c r="C1689">
        <v>338</v>
      </c>
      <c r="D1689">
        <v>149</v>
      </c>
      <c r="E1689">
        <v>363</v>
      </c>
      <c r="F1689">
        <v>158</v>
      </c>
      <c r="G1689">
        <v>53</v>
      </c>
      <c r="H1689">
        <v>60</v>
      </c>
      <c r="I1689">
        <v>31</v>
      </c>
      <c r="J1689">
        <v>56</v>
      </c>
      <c r="K1689">
        <v>131</v>
      </c>
      <c r="L1689">
        <v>272</v>
      </c>
      <c r="M1689">
        <v>603</v>
      </c>
      <c r="N1689">
        <v>153</v>
      </c>
      <c r="O1689">
        <v>303</v>
      </c>
      <c r="P1689">
        <v>505</v>
      </c>
      <c r="Q1689">
        <v>592</v>
      </c>
      <c r="R1689">
        <v>256</v>
      </c>
      <c r="S1689">
        <v>499</v>
      </c>
      <c r="T1689">
        <v>242</v>
      </c>
      <c r="U1689">
        <v>127</v>
      </c>
      <c r="V1689">
        <v>900</v>
      </c>
      <c r="W1689">
        <v>227</v>
      </c>
      <c r="X1689">
        <v>172</v>
      </c>
      <c r="Y1689">
        <v>173</v>
      </c>
      <c r="Z1689">
        <v>84</v>
      </c>
      <c r="AA1689">
        <v>150</v>
      </c>
    </row>
    <row r="1690" spans="1:27">
      <c r="A1690" s="2">
        <v>44058</v>
      </c>
      <c r="B1690">
        <v>360</v>
      </c>
      <c r="C1690">
        <v>1040</v>
      </c>
      <c r="D1690">
        <v>308</v>
      </c>
      <c r="E1690">
        <v>511</v>
      </c>
      <c r="F1690">
        <v>570</v>
      </c>
      <c r="G1690">
        <v>107</v>
      </c>
      <c r="H1690">
        <v>72</v>
      </c>
      <c r="I1690">
        <v>52</v>
      </c>
      <c r="J1690">
        <v>76</v>
      </c>
      <c r="K1690">
        <v>235</v>
      </c>
      <c r="L1690">
        <v>724</v>
      </c>
      <c r="M1690">
        <v>986</v>
      </c>
      <c r="N1690">
        <v>632</v>
      </c>
      <c r="O1690">
        <v>1057</v>
      </c>
      <c r="P1690">
        <v>1262</v>
      </c>
      <c r="Q1690">
        <v>2018</v>
      </c>
      <c r="R1690">
        <v>846</v>
      </c>
      <c r="S1690">
        <v>1654</v>
      </c>
      <c r="T1690">
        <v>631</v>
      </c>
      <c r="U1690">
        <v>216</v>
      </c>
      <c r="V1690">
        <v>2747</v>
      </c>
      <c r="W1690">
        <v>828</v>
      </c>
      <c r="X1690">
        <v>472</v>
      </c>
      <c r="Y1690">
        <v>549</v>
      </c>
      <c r="Z1690">
        <v>167</v>
      </c>
      <c r="AA1690">
        <v>298</v>
      </c>
    </row>
    <row r="1691" spans="1:27">
      <c r="A1691" s="2">
        <v>44059</v>
      </c>
      <c r="B1691">
        <v>320</v>
      </c>
      <c r="C1691">
        <v>1197</v>
      </c>
      <c r="D1691">
        <v>315</v>
      </c>
      <c r="E1691">
        <v>557</v>
      </c>
      <c r="F1691">
        <v>531</v>
      </c>
      <c r="G1691">
        <v>94</v>
      </c>
      <c r="H1691">
        <v>81</v>
      </c>
      <c r="I1691">
        <v>52</v>
      </c>
      <c r="J1691">
        <v>65</v>
      </c>
      <c r="K1691">
        <v>263</v>
      </c>
      <c r="L1691">
        <v>686</v>
      </c>
      <c r="M1691">
        <v>935</v>
      </c>
      <c r="N1691">
        <v>684</v>
      </c>
      <c r="O1691">
        <v>1292</v>
      </c>
      <c r="P1691">
        <v>1444</v>
      </c>
      <c r="Q1691">
        <v>1985</v>
      </c>
      <c r="R1691">
        <v>944</v>
      </c>
      <c r="S1691">
        <v>1829</v>
      </c>
      <c r="T1691">
        <v>672</v>
      </c>
      <c r="U1691">
        <v>252</v>
      </c>
      <c r="V1691">
        <v>2134</v>
      </c>
      <c r="W1691">
        <v>866</v>
      </c>
      <c r="X1691">
        <v>615</v>
      </c>
      <c r="Y1691">
        <v>612</v>
      </c>
      <c r="Z1691">
        <v>143</v>
      </c>
      <c r="AA1691">
        <v>128</v>
      </c>
    </row>
    <row r="1692" spans="1:27">
      <c r="A1692" s="2">
        <v>44060</v>
      </c>
      <c r="B1692">
        <v>130</v>
      </c>
      <c r="C1692">
        <v>293</v>
      </c>
      <c r="D1692">
        <v>138</v>
      </c>
      <c r="E1692">
        <v>372</v>
      </c>
      <c r="F1692">
        <v>157</v>
      </c>
      <c r="G1692">
        <v>63</v>
      </c>
      <c r="H1692">
        <v>58</v>
      </c>
      <c r="I1692">
        <v>25</v>
      </c>
      <c r="J1692">
        <v>48</v>
      </c>
      <c r="K1692">
        <v>143</v>
      </c>
      <c r="L1692">
        <v>194</v>
      </c>
      <c r="M1692">
        <v>569</v>
      </c>
      <c r="N1692">
        <v>174</v>
      </c>
      <c r="O1692">
        <v>247</v>
      </c>
      <c r="P1692">
        <v>542</v>
      </c>
      <c r="Q1692">
        <v>684</v>
      </c>
      <c r="R1692">
        <v>359</v>
      </c>
      <c r="S1692">
        <v>504</v>
      </c>
      <c r="T1692">
        <v>220</v>
      </c>
      <c r="U1692">
        <v>174</v>
      </c>
      <c r="V1692">
        <v>679</v>
      </c>
      <c r="W1692">
        <v>215</v>
      </c>
      <c r="X1692">
        <v>217</v>
      </c>
      <c r="Y1692">
        <v>135</v>
      </c>
      <c r="Z1692">
        <v>103</v>
      </c>
      <c r="AA1692">
        <v>124</v>
      </c>
    </row>
    <row r="1693" spans="1:27">
      <c r="A1693" s="2">
        <v>44061</v>
      </c>
      <c r="B1693">
        <v>107</v>
      </c>
      <c r="C1693">
        <v>207</v>
      </c>
      <c r="D1693">
        <v>99</v>
      </c>
      <c r="E1693">
        <v>349</v>
      </c>
      <c r="F1693">
        <v>144</v>
      </c>
      <c r="G1693">
        <v>70</v>
      </c>
      <c r="H1693">
        <v>68</v>
      </c>
      <c r="I1693">
        <v>18</v>
      </c>
      <c r="J1693">
        <v>53</v>
      </c>
      <c r="K1693">
        <v>122</v>
      </c>
      <c r="L1693">
        <v>201</v>
      </c>
      <c r="M1693">
        <v>436</v>
      </c>
      <c r="N1693">
        <v>166</v>
      </c>
      <c r="O1693">
        <v>194</v>
      </c>
      <c r="P1693">
        <v>407</v>
      </c>
      <c r="Q1693">
        <v>426</v>
      </c>
      <c r="R1693">
        <v>171</v>
      </c>
      <c r="S1693">
        <v>300</v>
      </c>
      <c r="T1693">
        <v>124</v>
      </c>
      <c r="U1693">
        <v>121</v>
      </c>
      <c r="V1693">
        <v>658</v>
      </c>
      <c r="W1693">
        <v>154</v>
      </c>
      <c r="X1693">
        <v>95</v>
      </c>
      <c r="Y1693">
        <v>88</v>
      </c>
      <c r="Z1693">
        <v>97</v>
      </c>
      <c r="AA1693">
        <v>50</v>
      </c>
    </row>
    <row r="1694" spans="1:27">
      <c r="A1694" s="2">
        <v>44062</v>
      </c>
      <c r="B1694">
        <v>34</v>
      </c>
      <c r="C1694">
        <v>119</v>
      </c>
      <c r="D1694">
        <v>52</v>
      </c>
      <c r="E1694">
        <v>147</v>
      </c>
      <c r="F1694">
        <v>49</v>
      </c>
      <c r="G1694">
        <v>56</v>
      </c>
      <c r="H1694">
        <v>26</v>
      </c>
      <c r="I1694">
        <v>6</v>
      </c>
      <c r="J1694">
        <v>36</v>
      </c>
      <c r="K1694">
        <v>63</v>
      </c>
      <c r="L1694">
        <v>146</v>
      </c>
      <c r="M1694">
        <v>248</v>
      </c>
      <c r="N1694">
        <v>59</v>
      </c>
      <c r="O1694">
        <v>96</v>
      </c>
      <c r="P1694">
        <v>168</v>
      </c>
      <c r="Q1694">
        <v>162</v>
      </c>
      <c r="R1694">
        <v>104</v>
      </c>
      <c r="S1694">
        <v>137</v>
      </c>
      <c r="T1694">
        <v>87</v>
      </c>
      <c r="U1694">
        <v>69</v>
      </c>
      <c r="V1694">
        <v>332</v>
      </c>
      <c r="W1694">
        <v>85</v>
      </c>
      <c r="X1694">
        <v>36</v>
      </c>
      <c r="Y1694">
        <v>52</v>
      </c>
      <c r="Z1694">
        <v>44</v>
      </c>
      <c r="AA1694">
        <v>20</v>
      </c>
    </row>
    <row r="1695" spans="1:27">
      <c r="A1695" s="2">
        <v>44063</v>
      </c>
      <c r="B1695">
        <v>104</v>
      </c>
      <c r="C1695">
        <v>307</v>
      </c>
      <c r="D1695">
        <v>94</v>
      </c>
      <c r="E1695">
        <v>359</v>
      </c>
      <c r="F1695">
        <v>153</v>
      </c>
      <c r="G1695">
        <v>80</v>
      </c>
      <c r="H1695">
        <v>50</v>
      </c>
      <c r="I1695">
        <v>36</v>
      </c>
      <c r="J1695">
        <v>60</v>
      </c>
      <c r="K1695">
        <v>137</v>
      </c>
      <c r="L1695">
        <v>237</v>
      </c>
      <c r="M1695">
        <v>465</v>
      </c>
      <c r="N1695">
        <v>176</v>
      </c>
      <c r="O1695">
        <v>257</v>
      </c>
      <c r="P1695">
        <v>426</v>
      </c>
      <c r="Q1695">
        <v>539</v>
      </c>
      <c r="R1695">
        <v>373</v>
      </c>
      <c r="S1695">
        <v>466</v>
      </c>
      <c r="T1695">
        <v>139</v>
      </c>
      <c r="U1695">
        <v>117</v>
      </c>
      <c r="V1695">
        <v>763</v>
      </c>
      <c r="W1695">
        <v>210</v>
      </c>
      <c r="X1695">
        <v>154</v>
      </c>
      <c r="Y1695">
        <v>151</v>
      </c>
      <c r="Z1695">
        <v>81</v>
      </c>
      <c r="AA1695">
        <v>36</v>
      </c>
    </row>
    <row r="1696" spans="1:27">
      <c r="A1696" s="2">
        <v>44064</v>
      </c>
      <c r="B1696">
        <v>89</v>
      </c>
      <c r="C1696">
        <v>208</v>
      </c>
      <c r="D1696">
        <v>83</v>
      </c>
      <c r="E1696">
        <v>272</v>
      </c>
      <c r="F1696">
        <v>121</v>
      </c>
      <c r="G1696">
        <v>83</v>
      </c>
      <c r="H1696">
        <v>58</v>
      </c>
      <c r="I1696">
        <v>20</v>
      </c>
      <c r="J1696">
        <v>58</v>
      </c>
      <c r="K1696">
        <v>124</v>
      </c>
      <c r="L1696">
        <v>187</v>
      </c>
      <c r="M1696">
        <v>366</v>
      </c>
      <c r="N1696">
        <v>172</v>
      </c>
      <c r="O1696">
        <v>145</v>
      </c>
      <c r="P1696">
        <v>373</v>
      </c>
      <c r="Q1696">
        <v>333</v>
      </c>
      <c r="R1696">
        <v>316</v>
      </c>
      <c r="S1696">
        <v>338</v>
      </c>
      <c r="T1696">
        <v>130</v>
      </c>
      <c r="U1696">
        <v>111</v>
      </c>
      <c r="V1696">
        <v>505</v>
      </c>
      <c r="W1696">
        <v>187</v>
      </c>
      <c r="X1696">
        <v>118</v>
      </c>
      <c r="Y1696">
        <v>94</v>
      </c>
      <c r="Z1696">
        <v>75</v>
      </c>
      <c r="AA1696">
        <v>38</v>
      </c>
    </row>
    <row r="1697" spans="1:27">
      <c r="A1697" s="2">
        <v>44065</v>
      </c>
      <c r="B1697">
        <v>432</v>
      </c>
      <c r="C1697">
        <v>1099</v>
      </c>
      <c r="D1697">
        <v>342</v>
      </c>
      <c r="E1697">
        <v>631</v>
      </c>
      <c r="F1697">
        <v>716</v>
      </c>
      <c r="G1697">
        <v>108</v>
      </c>
      <c r="H1697">
        <v>76</v>
      </c>
      <c r="I1697">
        <v>40</v>
      </c>
      <c r="J1697">
        <v>69</v>
      </c>
      <c r="K1697">
        <v>261</v>
      </c>
      <c r="L1697">
        <v>693</v>
      </c>
      <c r="M1697">
        <v>965</v>
      </c>
      <c r="N1697">
        <v>701</v>
      </c>
      <c r="O1697">
        <v>1312</v>
      </c>
      <c r="P1697">
        <v>1580</v>
      </c>
      <c r="Q1697">
        <v>1992</v>
      </c>
      <c r="R1697">
        <v>976</v>
      </c>
      <c r="S1697">
        <v>1782</v>
      </c>
      <c r="T1697">
        <v>705</v>
      </c>
      <c r="U1697">
        <v>222</v>
      </c>
      <c r="V1697">
        <v>2137</v>
      </c>
      <c r="W1697">
        <v>980</v>
      </c>
      <c r="X1697">
        <v>576</v>
      </c>
      <c r="Y1697">
        <v>617</v>
      </c>
      <c r="Z1697">
        <v>116</v>
      </c>
      <c r="AA1697">
        <v>56</v>
      </c>
    </row>
    <row r="1698" spans="1:27">
      <c r="A1698" s="2">
        <v>44066</v>
      </c>
      <c r="B1698">
        <v>256</v>
      </c>
      <c r="C1698">
        <v>782</v>
      </c>
      <c r="D1698">
        <v>265</v>
      </c>
      <c r="E1698">
        <v>408</v>
      </c>
      <c r="F1698">
        <v>391</v>
      </c>
      <c r="G1698">
        <v>63</v>
      </c>
      <c r="H1698">
        <v>63</v>
      </c>
      <c r="I1698">
        <v>39</v>
      </c>
      <c r="J1698">
        <v>35</v>
      </c>
      <c r="K1698">
        <v>190</v>
      </c>
      <c r="L1698">
        <v>507</v>
      </c>
      <c r="M1698">
        <v>720</v>
      </c>
      <c r="N1698">
        <v>464</v>
      </c>
      <c r="O1698">
        <v>872</v>
      </c>
      <c r="P1698">
        <v>999</v>
      </c>
      <c r="Q1698">
        <v>1339</v>
      </c>
      <c r="R1698">
        <v>679</v>
      </c>
      <c r="S1698">
        <v>1286</v>
      </c>
      <c r="T1698">
        <v>453</v>
      </c>
      <c r="U1698">
        <v>158</v>
      </c>
      <c r="V1698">
        <v>1508</v>
      </c>
      <c r="W1698">
        <v>773</v>
      </c>
      <c r="X1698">
        <v>307</v>
      </c>
      <c r="Y1698">
        <v>488</v>
      </c>
      <c r="Z1698">
        <v>71</v>
      </c>
      <c r="AA1698">
        <v>78</v>
      </c>
    </row>
    <row r="1699" spans="1:27">
      <c r="A1699" s="2">
        <v>44067</v>
      </c>
      <c r="B1699">
        <v>80</v>
      </c>
      <c r="C1699">
        <v>138</v>
      </c>
      <c r="D1699">
        <v>65</v>
      </c>
      <c r="E1699">
        <v>254</v>
      </c>
      <c r="F1699">
        <v>85</v>
      </c>
      <c r="G1699">
        <v>66</v>
      </c>
      <c r="H1699">
        <v>33</v>
      </c>
      <c r="I1699">
        <v>22</v>
      </c>
      <c r="J1699">
        <v>38</v>
      </c>
      <c r="K1699">
        <v>87</v>
      </c>
      <c r="L1699">
        <v>199</v>
      </c>
      <c r="M1699">
        <v>331</v>
      </c>
      <c r="N1699">
        <v>126</v>
      </c>
      <c r="O1699">
        <v>150</v>
      </c>
      <c r="P1699">
        <v>309</v>
      </c>
      <c r="Q1699">
        <v>271</v>
      </c>
      <c r="R1699">
        <v>265</v>
      </c>
      <c r="S1699">
        <v>264</v>
      </c>
      <c r="T1699">
        <v>115</v>
      </c>
      <c r="U1699">
        <v>109</v>
      </c>
      <c r="V1699">
        <v>463</v>
      </c>
      <c r="W1699">
        <v>180</v>
      </c>
      <c r="X1699">
        <v>95</v>
      </c>
      <c r="Y1699">
        <v>48</v>
      </c>
      <c r="Z1699">
        <v>58</v>
      </c>
      <c r="AA1699">
        <v>46</v>
      </c>
    </row>
    <row r="1700" spans="1:27">
      <c r="A1700" s="2">
        <v>44068</v>
      </c>
      <c r="B1700">
        <v>69</v>
      </c>
      <c r="C1700">
        <v>126</v>
      </c>
      <c r="D1700">
        <v>50</v>
      </c>
      <c r="E1700">
        <v>235</v>
      </c>
      <c r="F1700">
        <v>92</v>
      </c>
      <c r="G1700">
        <v>45</v>
      </c>
      <c r="H1700">
        <v>39</v>
      </c>
      <c r="I1700">
        <v>23</v>
      </c>
      <c r="J1700">
        <v>53</v>
      </c>
      <c r="K1700">
        <v>78</v>
      </c>
      <c r="L1700">
        <v>165</v>
      </c>
      <c r="M1700">
        <v>316</v>
      </c>
      <c r="N1700">
        <v>87</v>
      </c>
      <c r="O1700">
        <v>142</v>
      </c>
      <c r="P1700">
        <v>278</v>
      </c>
      <c r="Q1700">
        <v>221</v>
      </c>
      <c r="R1700">
        <v>110</v>
      </c>
      <c r="S1700">
        <v>236</v>
      </c>
      <c r="T1700">
        <v>78</v>
      </c>
      <c r="U1700">
        <v>98</v>
      </c>
      <c r="V1700">
        <v>439</v>
      </c>
      <c r="W1700">
        <v>122</v>
      </c>
      <c r="X1700">
        <v>49</v>
      </c>
      <c r="Y1700">
        <v>47</v>
      </c>
      <c r="Z1700">
        <v>75</v>
      </c>
      <c r="AA1700">
        <v>30</v>
      </c>
    </row>
    <row r="1701" spans="1:27">
      <c r="A1701" s="2">
        <v>44069</v>
      </c>
      <c r="B1701">
        <v>130</v>
      </c>
      <c r="C1701">
        <v>271</v>
      </c>
      <c r="D1701">
        <v>123</v>
      </c>
      <c r="E1701">
        <v>326</v>
      </c>
      <c r="F1701">
        <v>161</v>
      </c>
      <c r="G1701">
        <v>76</v>
      </c>
      <c r="H1701">
        <v>59</v>
      </c>
      <c r="I1701">
        <v>19</v>
      </c>
      <c r="J1701">
        <v>59</v>
      </c>
      <c r="K1701">
        <v>103</v>
      </c>
      <c r="L1701">
        <v>241</v>
      </c>
      <c r="M1701">
        <v>494</v>
      </c>
      <c r="N1701">
        <v>153</v>
      </c>
      <c r="O1701">
        <v>238</v>
      </c>
      <c r="P1701">
        <v>470</v>
      </c>
      <c r="Q1701">
        <v>551</v>
      </c>
      <c r="R1701">
        <v>328</v>
      </c>
      <c r="S1701">
        <v>408</v>
      </c>
      <c r="T1701">
        <v>212</v>
      </c>
      <c r="U1701">
        <v>120</v>
      </c>
      <c r="V1701">
        <v>613</v>
      </c>
      <c r="W1701">
        <v>264</v>
      </c>
      <c r="X1701">
        <v>158</v>
      </c>
      <c r="Y1701">
        <v>104</v>
      </c>
      <c r="Z1701">
        <v>84</v>
      </c>
      <c r="AA1701">
        <v>16</v>
      </c>
    </row>
    <row r="1702" spans="1:27">
      <c r="A1702" s="2">
        <v>44070</v>
      </c>
      <c r="B1702">
        <v>95</v>
      </c>
      <c r="C1702">
        <v>276</v>
      </c>
      <c r="D1702">
        <v>83</v>
      </c>
      <c r="E1702">
        <v>271</v>
      </c>
      <c r="F1702">
        <v>111</v>
      </c>
      <c r="G1702">
        <v>51</v>
      </c>
      <c r="H1702">
        <v>53</v>
      </c>
      <c r="I1702">
        <v>17</v>
      </c>
      <c r="J1702">
        <v>63</v>
      </c>
      <c r="K1702">
        <v>120</v>
      </c>
      <c r="L1702">
        <v>223</v>
      </c>
      <c r="M1702">
        <v>466</v>
      </c>
      <c r="N1702">
        <v>145</v>
      </c>
      <c r="O1702">
        <v>216</v>
      </c>
      <c r="P1702">
        <v>359</v>
      </c>
      <c r="Q1702">
        <v>422</v>
      </c>
      <c r="R1702">
        <v>229</v>
      </c>
      <c r="S1702">
        <v>381</v>
      </c>
      <c r="T1702">
        <v>122</v>
      </c>
      <c r="U1702">
        <v>115</v>
      </c>
      <c r="V1702">
        <v>653</v>
      </c>
      <c r="W1702">
        <v>259</v>
      </c>
      <c r="X1702">
        <v>74</v>
      </c>
      <c r="Y1702">
        <v>100</v>
      </c>
      <c r="Z1702">
        <v>68</v>
      </c>
      <c r="AA1702">
        <v>46</v>
      </c>
    </row>
    <row r="1703" spans="1:27">
      <c r="A1703" s="2">
        <v>44071</v>
      </c>
      <c r="B1703">
        <v>175</v>
      </c>
      <c r="C1703">
        <v>431</v>
      </c>
      <c r="D1703">
        <v>142</v>
      </c>
      <c r="E1703">
        <v>441</v>
      </c>
      <c r="F1703">
        <v>260</v>
      </c>
      <c r="G1703">
        <v>85</v>
      </c>
      <c r="H1703">
        <v>59</v>
      </c>
      <c r="I1703">
        <v>27</v>
      </c>
      <c r="J1703">
        <v>69</v>
      </c>
      <c r="K1703">
        <v>171</v>
      </c>
      <c r="L1703">
        <v>249</v>
      </c>
      <c r="M1703">
        <v>636</v>
      </c>
      <c r="N1703">
        <v>256</v>
      </c>
      <c r="O1703">
        <v>433</v>
      </c>
      <c r="P1703">
        <v>711</v>
      </c>
      <c r="Q1703">
        <v>875</v>
      </c>
      <c r="R1703">
        <v>480</v>
      </c>
      <c r="S1703">
        <v>761</v>
      </c>
      <c r="T1703">
        <v>329</v>
      </c>
      <c r="U1703">
        <v>185</v>
      </c>
      <c r="V1703">
        <v>876</v>
      </c>
      <c r="W1703">
        <v>444</v>
      </c>
      <c r="X1703">
        <v>264</v>
      </c>
      <c r="Y1703">
        <v>194</v>
      </c>
      <c r="Z1703">
        <v>103</v>
      </c>
      <c r="AA1703">
        <v>40</v>
      </c>
    </row>
    <row r="1704" spans="1:27">
      <c r="A1704" s="2">
        <v>44072</v>
      </c>
      <c r="B1704">
        <v>462</v>
      </c>
      <c r="C1704">
        <v>1131</v>
      </c>
      <c r="D1704">
        <v>312</v>
      </c>
      <c r="E1704">
        <v>638</v>
      </c>
      <c r="F1704">
        <v>763</v>
      </c>
      <c r="G1704">
        <v>126</v>
      </c>
      <c r="H1704">
        <v>63</v>
      </c>
      <c r="I1704">
        <v>54</v>
      </c>
      <c r="J1704">
        <v>71</v>
      </c>
      <c r="K1704">
        <v>290</v>
      </c>
      <c r="L1704">
        <v>661</v>
      </c>
      <c r="M1704">
        <v>973</v>
      </c>
      <c r="N1704">
        <v>691</v>
      </c>
      <c r="O1704">
        <v>1401</v>
      </c>
      <c r="P1704">
        <v>1569</v>
      </c>
      <c r="Q1704">
        <v>2101</v>
      </c>
      <c r="R1704">
        <v>983</v>
      </c>
      <c r="S1704">
        <v>1813</v>
      </c>
      <c r="T1704">
        <v>703</v>
      </c>
      <c r="U1704">
        <v>221</v>
      </c>
      <c r="V1704">
        <v>2016</v>
      </c>
      <c r="W1704">
        <v>1151</v>
      </c>
      <c r="X1704">
        <v>659</v>
      </c>
      <c r="Y1704">
        <v>670</v>
      </c>
      <c r="Z1704">
        <v>141</v>
      </c>
      <c r="AA1704">
        <v>68</v>
      </c>
    </row>
    <row r="1705" spans="1:27">
      <c r="A1705" s="2">
        <v>44073</v>
      </c>
      <c r="B1705">
        <v>415</v>
      </c>
      <c r="C1705">
        <v>915</v>
      </c>
      <c r="D1705">
        <v>300</v>
      </c>
      <c r="E1705">
        <v>554</v>
      </c>
      <c r="F1705">
        <v>632</v>
      </c>
      <c r="G1705">
        <v>81</v>
      </c>
      <c r="H1705">
        <v>79</v>
      </c>
      <c r="I1705">
        <v>74</v>
      </c>
      <c r="J1705">
        <v>59</v>
      </c>
      <c r="K1705">
        <v>205</v>
      </c>
      <c r="L1705">
        <v>713</v>
      </c>
      <c r="M1705">
        <v>946</v>
      </c>
      <c r="N1705">
        <v>596</v>
      </c>
      <c r="O1705">
        <v>1222</v>
      </c>
      <c r="P1705">
        <v>1405</v>
      </c>
      <c r="Q1705">
        <v>1969</v>
      </c>
      <c r="R1705">
        <v>942</v>
      </c>
      <c r="S1705">
        <v>1483</v>
      </c>
      <c r="T1705">
        <v>740</v>
      </c>
      <c r="U1705">
        <v>203</v>
      </c>
      <c r="V1705">
        <v>1732</v>
      </c>
      <c r="W1705">
        <v>974</v>
      </c>
      <c r="X1705">
        <v>500</v>
      </c>
      <c r="Y1705">
        <v>564</v>
      </c>
      <c r="Z1705">
        <v>119</v>
      </c>
      <c r="AA1705">
        <v>80</v>
      </c>
    </row>
    <row r="1706" spans="1:27">
      <c r="A1706" s="2">
        <v>44074</v>
      </c>
      <c r="B1706">
        <v>224</v>
      </c>
      <c r="C1706">
        <v>171</v>
      </c>
      <c r="D1706">
        <v>107</v>
      </c>
      <c r="E1706">
        <v>532</v>
      </c>
      <c r="F1706">
        <v>330</v>
      </c>
      <c r="G1706">
        <v>115</v>
      </c>
      <c r="H1706">
        <v>65</v>
      </c>
      <c r="I1706">
        <v>31</v>
      </c>
      <c r="J1706">
        <v>127</v>
      </c>
      <c r="K1706">
        <v>201</v>
      </c>
      <c r="L1706">
        <v>274</v>
      </c>
      <c r="M1706">
        <v>685</v>
      </c>
      <c r="N1706">
        <v>420</v>
      </c>
      <c r="O1706">
        <v>248</v>
      </c>
      <c r="P1706">
        <v>891</v>
      </c>
      <c r="Q1706">
        <v>588</v>
      </c>
      <c r="R1706">
        <v>351</v>
      </c>
      <c r="S1706">
        <v>691</v>
      </c>
      <c r="T1706">
        <v>174</v>
      </c>
      <c r="U1706">
        <v>280</v>
      </c>
      <c r="V1706">
        <v>637</v>
      </c>
      <c r="W1706">
        <v>350</v>
      </c>
      <c r="X1706">
        <v>90</v>
      </c>
      <c r="Y1706">
        <v>71</v>
      </c>
      <c r="Z1706">
        <v>174</v>
      </c>
      <c r="AA1706">
        <v>86</v>
      </c>
    </row>
    <row r="1707" spans="1:27">
      <c r="A1707" s="2">
        <v>44075</v>
      </c>
      <c r="B1707">
        <v>265</v>
      </c>
      <c r="C1707">
        <v>212</v>
      </c>
      <c r="D1707">
        <v>137</v>
      </c>
      <c r="E1707">
        <v>650</v>
      </c>
      <c r="F1707">
        <v>346</v>
      </c>
      <c r="G1707">
        <v>136</v>
      </c>
      <c r="H1707">
        <v>64</v>
      </c>
      <c r="I1707">
        <v>28</v>
      </c>
      <c r="J1707">
        <v>134</v>
      </c>
      <c r="K1707">
        <v>230</v>
      </c>
      <c r="L1707">
        <v>265</v>
      </c>
      <c r="M1707">
        <v>815</v>
      </c>
      <c r="N1707">
        <v>466</v>
      </c>
      <c r="O1707">
        <v>223</v>
      </c>
      <c r="P1707">
        <v>948</v>
      </c>
      <c r="Q1707">
        <v>685</v>
      </c>
      <c r="R1707">
        <v>297</v>
      </c>
      <c r="S1707">
        <v>811</v>
      </c>
      <c r="T1707">
        <v>155</v>
      </c>
      <c r="U1707">
        <v>256</v>
      </c>
      <c r="V1707">
        <v>868</v>
      </c>
      <c r="W1707">
        <v>392</v>
      </c>
      <c r="X1707">
        <v>86</v>
      </c>
      <c r="Y1707">
        <v>111</v>
      </c>
      <c r="Z1707">
        <v>205</v>
      </c>
      <c r="AA1707">
        <v>192</v>
      </c>
    </row>
    <row r="1708" spans="1:27">
      <c r="A1708" s="2">
        <v>44076</v>
      </c>
      <c r="B1708">
        <v>218</v>
      </c>
      <c r="C1708">
        <v>163</v>
      </c>
      <c r="D1708">
        <v>126</v>
      </c>
      <c r="E1708">
        <v>616</v>
      </c>
      <c r="F1708">
        <v>306</v>
      </c>
      <c r="G1708">
        <v>125</v>
      </c>
      <c r="H1708">
        <v>58</v>
      </c>
      <c r="I1708">
        <v>27</v>
      </c>
      <c r="J1708">
        <v>135</v>
      </c>
      <c r="K1708">
        <v>175</v>
      </c>
      <c r="L1708">
        <v>268</v>
      </c>
      <c r="M1708">
        <v>844</v>
      </c>
      <c r="N1708">
        <v>434</v>
      </c>
      <c r="O1708">
        <v>214</v>
      </c>
      <c r="P1708">
        <v>899</v>
      </c>
      <c r="Q1708">
        <v>563</v>
      </c>
      <c r="R1708">
        <v>285</v>
      </c>
      <c r="S1708">
        <v>706</v>
      </c>
      <c r="T1708">
        <v>160</v>
      </c>
      <c r="U1708">
        <v>272</v>
      </c>
      <c r="V1708">
        <v>750</v>
      </c>
      <c r="W1708">
        <v>299</v>
      </c>
      <c r="X1708">
        <v>71</v>
      </c>
      <c r="Y1708">
        <v>67</v>
      </c>
      <c r="Z1708">
        <v>177</v>
      </c>
      <c r="AA1708">
        <v>164</v>
      </c>
    </row>
    <row r="1709" spans="1:27">
      <c r="A1709" s="2">
        <v>44077</v>
      </c>
      <c r="B1709">
        <v>241</v>
      </c>
      <c r="C1709">
        <v>231</v>
      </c>
      <c r="D1709">
        <v>121</v>
      </c>
      <c r="E1709">
        <v>681</v>
      </c>
      <c r="F1709">
        <v>365</v>
      </c>
      <c r="G1709">
        <v>151</v>
      </c>
      <c r="H1709">
        <v>64</v>
      </c>
      <c r="I1709">
        <v>36</v>
      </c>
      <c r="J1709">
        <v>152</v>
      </c>
      <c r="K1709">
        <v>211</v>
      </c>
      <c r="L1709">
        <v>307</v>
      </c>
      <c r="M1709">
        <v>909</v>
      </c>
      <c r="N1709">
        <v>464</v>
      </c>
      <c r="O1709">
        <v>293</v>
      </c>
      <c r="P1709">
        <v>955</v>
      </c>
      <c r="Q1709">
        <v>704</v>
      </c>
      <c r="R1709">
        <v>325</v>
      </c>
      <c r="S1709">
        <v>766</v>
      </c>
      <c r="T1709">
        <v>213</v>
      </c>
      <c r="U1709">
        <v>258</v>
      </c>
      <c r="V1709">
        <v>942</v>
      </c>
      <c r="W1709">
        <v>411</v>
      </c>
      <c r="X1709">
        <v>115</v>
      </c>
      <c r="Y1709">
        <v>139</v>
      </c>
      <c r="Z1709">
        <v>215</v>
      </c>
      <c r="AA1709">
        <v>166</v>
      </c>
    </row>
    <row r="1710" spans="1:27">
      <c r="A1710" s="2">
        <v>44078</v>
      </c>
      <c r="B1710">
        <v>267</v>
      </c>
      <c r="C1710">
        <v>278</v>
      </c>
      <c r="D1710">
        <v>139</v>
      </c>
      <c r="E1710">
        <v>594</v>
      </c>
      <c r="F1710">
        <v>339</v>
      </c>
      <c r="G1710">
        <v>142</v>
      </c>
      <c r="H1710">
        <v>84</v>
      </c>
      <c r="I1710">
        <v>36</v>
      </c>
      <c r="J1710">
        <v>116</v>
      </c>
      <c r="K1710">
        <v>205</v>
      </c>
      <c r="L1710">
        <v>280</v>
      </c>
      <c r="M1710">
        <v>731</v>
      </c>
      <c r="N1710">
        <v>407</v>
      </c>
      <c r="O1710">
        <v>339</v>
      </c>
      <c r="P1710">
        <v>941</v>
      </c>
      <c r="Q1710">
        <v>736</v>
      </c>
      <c r="R1710">
        <v>357</v>
      </c>
      <c r="S1710">
        <v>891</v>
      </c>
      <c r="T1710">
        <v>259</v>
      </c>
      <c r="U1710">
        <v>284</v>
      </c>
      <c r="V1710">
        <v>1034</v>
      </c>
      <c r="W1710">
        <v>508</v>
      </c>
      <c r="X1710">
        <v>110</v>
      </c>
      <c r="Y1710">
        <v>140</v>
      </c>
      <c r="Z1710">
        <v>186</v>
      </c>
      <c r="AA1710">
        <v>210</v>
      </c>
    </row>
    <row r="1711" spans="1:27">
      <c r="A1711" s="2">
        <v>44079</v>
      </c>
      <c r="B1711">
        <v>227</v>
      </c>
      <c r="C1711">
        <v>390</v>
      </c>
      <c r="D1711">
        <v>188</v>
      </c>
      <c r="E1711">
        <v>364</v>
      </c>
      <c r="F1711">
        <v>335</v>
      </c>
      <c r="G1711">
        <v>110</v>
      </c>
      <c r="H1711">
        <v>87</v>
      </c>
      <c r="I1711">
        <v>41</v>
      </c>
      <c r="J1711">
        <v>50</v>
      </c>
      <c r="K1711">
        <v>142</v>
      </c>
      <c r="L1711">
        <v>386</v>
      </c>
      <c r="M1711">
        <v>435</v>
      </c>
      <c r="N1711">
        <v>351</v>
      </c>
      <c r="O1711">
        <v>598</v>
      </c>
      <c r="P1711">
        <v>796</v>
      </c>
      <c r="Q1711">
        <v>1126</v>
      </c>
      <c r="R1711">
        <v>401</v>
      </c>
      <c r="S1711">
        <v>775</v>
      </c>
      <c r="T1711">
        <v>302</v>
      </c>
      <c r="U1711">
        <v>169</v>
      </c>
      <c r="V1711">
        <v>1139</v>
      </c>
      <c r="W1711">
        <v>697</v>
      </c>
      <c r="X1711">
        <v>219</v>
      </c>
      <c r="Y1711">
        <v>448</v>
      </c>
      <c r="Z1711">
        <v>104</v>
      </c>
      <c r="AA1711">
        <v>140</v>
      </c>
    </row>
    <row r="1712" spans="1:27">
      <c r="A1712" s="2">
        <v>44080</v>
      </c>
      <c r="B1712">
        <v>163</v>
      </c>
      <c r="C1712">
        <v>266</v>
      </c>
      <c r="D1712">
        <v>116</v>
      </c>
      <c r="E1712">
        <v>222</v>
      </c>
      <c r="F1712">
        <v>252</v>
      </c>
      <c r="G1712">
        <v>69</v>
      </c>
      <c r="H1712">
        <v>67</v>
      </c>
      <c r="I1712">
        <v>16</v>
      </c>
      <c r="J1712">
        <v>38</v>
      </c>
      <c r="K1712">
        <v>87</v>
      </c>
      <c r="L1712">
        <v>276</v>
      </c>
      <c r="M1712">
        <v>347</v>
      </c>
      <c r="N1712">
        <v>205</v>
      </c>
      <c r="O1712">
        <v>465</v>
      </c>
      <c r="P1712">
        <v>530</v>
      </c>
      <c r="Q1712">
        <v>596</v>
      </c>
      <c r="R1712">
        <v>422</v>
      </c>
      <c r="S1712">
        <v>596</v>
      </c>
      <c r="T1712">
        <v>220</v>
      </c>
      <c r="U1712">
        <v>98</v>
      </c>
      <c r="V1712">
        <v>894</v>
      </c>
      <c r="W1712">
        <v>468</v>
      </c>
      <c r="X1712">
        <v>130</v>
      </c>
      <c r="Y1712">
        <v>284</v>
      </c>
      <c r="Z1712">
        <v>50</v>
      </c>
      <c r="AA1712">
        <v>88</v>
      </c>
    </row>
    <row r="1713" spans="1:27">
      <c r="A1713" s="2">
        <v>44081</v>
      </c>
      <c r="B1713">
        <v>193</v>
      </c>
      <c r="C1713">
        <v>130</v>
      </c>
      <c r="D1713">
        <v>97</v>
      </c>
      <c r="E1713">
        <v>469</v>
      </c>
      <c r="F1713">
        <v>270</v>
      </c>
      <c r="G1713">
        <v>142</v>
      </c>
      <c r="H1713">
        <v>45</v>
      </c>
      <c r="I1713">
        <v>27</v>
      </c>
      <c r="J1713">
        <v>137</v>
      </c>
      <c r="K1713">
        <v>169</v>
      </c>
      <c r="L1713">
        <v>229</v>
      </c>
      <c r="M1713">
        <v>342</v>
      </c>
      <c r="N1713">
        <v>463</v>
      </c>
      <c r="O1713">
        <v>243</v>
      </c>
      <c r="P1713">
        <v>766</v>
      </c>
      <c r="Q1713">
        <v>462</v>
      </c>
      <c r="R1713">
        <v>220</v>
      </c>
      <c r="S1713">
        <v>540</v>
      </c>
      <c r="T1713">
        <v>143</v>
      </c>
      <c r="U1713">
        <v>248</v>
      </c>
      <c r="V1713">
        <v>439</v>
      </c>
      <c r="W1713">
        <v>303</v>
      </c>
      <c r="X1713">
        <v>66</v>
      </c>
      <c r="Y1713">
        <v>44</v>
      </c>
      <c r="Z1713">
        <v>161</v>
      </c>
      <c r="AA1713">
        <v>152</v>
      </c>
    </row>
    <row r="1714" spans="1:27">
      <c r="A1714" s="2">
        <v>44082</v>
      </c>
      <c r="B1714">
        <v>343</v>
      </c>
      <c r="C1714">
        <v>294</v>
      </c>
      <c r="D1714">
        <v>170</v>
      </c>
      <c r="E1714">
        <v>772</v>
      </c>
      <c r="F1714">
        <v>517</v>
      </c>
      <c r="G1714">
        <v>159</v>
      </c>
      <c r="H1714">
        <v>76</v>
      </c>
      <c r="I1714">
        <v>46</v>
      </c>
      <c r="J1714">
        <v>153</v>
      </c>
      <c r="K1714">
        <v>234</v>
      </c>
      <c r="L1714">
        <v>372</v>
      </c>
      <c r="M1714">
        <v>581</v>
      </c>
      <c r="N1714">
        <v>627</v>
      </c>
      <c r="O1714">
        <v>352</v>
      </c>
      <c r="P1714">
        <v>1335</v>
      </c>
      <c r="Q1714">
        <v>1015</v>
      </c>
      <c r="R1714">
        <v>408</v>
      </c>
      <c r="S1714">
        <v>1086</v>
      </c>
      <c r="T1714">
        <v>296</v>
      </c>
      <c r="U1714">
        <v>328</v>
      </c>
      <c r="V1714">
        <v>1007</v>
      </c>
      <c r="W1714">
        <v>571</v>
      </c>
      <c r="X1714">
        <v>125</v>
      </c>
      <c r="Y1714">
        <v>242</v>
      </c>
      <c r="Z1714">
        <v>221</v>
      </c>
      <c r="AA1714">
        <v>224</v>
      </c>
    </row>
    <row r="1715" spans="1:27">
      <c r="A1715" s="2">
        <v>44083</v>
      </c>
      <c r="B1715">
        <v>306</v>
      </c>
      <c r="C1715">
        <v>275</v>
      </c>
      <c r="D1715">
        <v>152</v>
      </c>
      <c r="E1715">
        <v>710</v>
      </c>
      <c r="F1715">
        <v>437</v>
      </c>
      <c r="G1715">
        <v>175</v>
      </c>
      <c r="H1715">
        <v>69</v>
      </c>
      <c r="I1715">
        <v>44</v>
      </c>
      <c r="J1715">
        <v>157</v>
      </c>
      <c r="K1715">
        <v>201</v>
      </c>
      <c r="L1715">
        <v>370</v>
      </c>
      <c r="M1715">
        <v>589</v>
      </c>
      <c r="N1715">
        <v>593</v>
      </c>
      <c r="O1715">
        <v>348</v>
      </c>
      <c r="P1715">
        <v>1247</v>
      </c>
      <c r="Q1715">
        <v>865</v>
      </c>
      <c r="R1715">
        <v>334</v>
      </c>
      <c r="S1715">
        <v>940</v>
      </c>
      <c r="T1715">
        <v>266</v>
      </c>
      <c r="U1715">
        <v>334</v>
      </c>
      <c r="V1715">
        <v>894</v>
      </c>
      <c r="W1715">
        <v>405</v>
      </c>
      <c r="X1715">
        <v>139</v>
      </c>
      <c r="Y1715">
        <v>116</v>
      </c>
      <c r="Z1715">
        <v>284</v>
      </c>
      <c r="AA1715">
        <v>218</v>
      </c>
    </row>
    <row r="1716" spans="1:27">
      <c r="A1716" s="2">
        <v>44084</v>
      </c>
      <c r="B1716">
        <v>270</v>
      </c>
      <c r="C1716">
        <v>236</v>
      </c>
      <c r="D1716">
        <v>148</v>
      </c>
      <c r="E1716">
        <v>655</v>
      </c>
      <c r="F1716">
        <v>419</v>
      </c>
      <c r="G1716">
        <v>156</v>
      </c>
      <c r="H1716">
        <v>87</v>
      </c>
      <c r="I1716">
        <v>25</v>
      </c>
      <c r="J1716">
        <v>159</v>
      </c>
      <c r="K1716">
        <v>192</v>
      </c>
      <c r="L1716">
        <v>277</v>
      </c>
      <c r="M1716">
        <v>490</v>
      </c>
      <c r="N1716">
        <v>537</v>
      </c>
      <c r="O1716">
        <v>265</v>
      </c>
      <c r="P1716">
        <v>1100</v>
      </c>
      <c r="Q1716">
        <v>694</v>
      </c>
      <c r="R1716">
        <v>277</v>
      </c>
      <c r="S1716">
        <v>836</v>
      </c>
      <c r="T1716">
        <v>217</v>
      </c>
      <c r="U1716">
        <v>301</v>
      </c>
      <c r="V1716">
        <v>936</v>
      </c>
      <c r="W1716">
        <v>412</v>
      </c>
      <c r="X1716">
        <v>90</v>
      </c>
      <c r="Y1716">
        <v>91</v>
      </c>
      <c r="Z1716">
        <v>226</v>
      </c>
      <c r="AA1716">
        <v>300</v>
      </c>
    </row>
    <row r="1717" spans="1:27">
      <c r="A1717" s="2">
        <v>44085</v>
      </c>
      <c r="B1717">
        <v>245</v>
      </c>
      <c r="C1717">
        <v>210</v>
      </c>
      <c r="D1717">
        <v>139</v>
      </c>
      <c r="E1717">
        <v>624</v>
      </c>
      <c r="F1717">
        <v>339</v>
      </c>
      <c r="G1717">
        <v>154</v>
      </c>
      <c r="H1717">
        <v>75</v>
      </c>
      <c r="I1717">
        <v>37</v>
      </c>
      <c r="J1717">
        <v>152</v>
      </c>
      <c r="K1717">
        <v>227</v>
      </c>
      <c r="L1717">
        <v>274</v>
      </c>
      <c r="M1717">
        <v>494</v>
      </c>
      <c r="N1717">
        <v>476</v>
      </c>
      <c r="O1717">
        <v>285</v>
      </c>
      <c r="P1717">
        <v>887</v>
      </c>
      <c r="Q1717">
        <v>620</v>
      </c>
      <c r="R1717">
        <v>282</v>
      </c>
      <c r="S1717">
        <v>795</v>
      </c>
      <c r="T1717">
        <v>187</v>
      </c>
      <c r="U1717">
        <v>257</v>
      </c>
      <c r="V1717">
        <v>889</v>
      </c>
      <c r="W1717">
        <v>450</v>
      </c>
      <c r="X1717">
        <v>144</v>
      </c>
      <c r="Y1717">
        <v>103</v>
      </c>
      <c r="Z1717">
        <v>211</v>
      </c>
      <c r="AA1717">
        <v>312</v>
      </c>
    </row>
    <row r="1718" spans="1:27">
      <c r="A1718" s="2">
        <v>44086</v>
      </c>
      <c r="B1718">
        <v>257</v>
      </c>
      <c r="C1718">
        <v>520</v>
      </c>
      <c r="D1718">
        <v>214</v>
      </c>
      <c r="E1718">
        <v>447</v>
      </c>
      <c r="F1718">
        <v>446</v>
      </c>
      <c r="G1718">
        <v>93</v>
      </c>
      <c r="H1718">
        <v>70</v>
      </c>
      <c r="I1718">
        <v>52</v>
      </c>
      <c r="J1718">
        <v>36</v>
      </c>
      <c r="K1718">
        <v>185</v>
      </c>
      <c r="L1718">
        <v>500</v>
      </c>
      <c r="M1718">
        <v>529</v>
      </c>
      <c r="N1718">
        <v>343</v>
      </c>
      <c r="O1718">
        <v>816</v>
      </c>
      <c r="P1718">
        <v>1006</v>
      </c>
      <c r="Q1718">
        <v>1422</v>
      </c>
      <c r="R1718">
        <v>612</v>
      </c>
      <c r="S1718">
        <v>1062</v>
      </c>
      <c r="T1718">
        <v>392</v>
      </c>
      <c r="U1718">
        <v>230</v>
      </c>
      <c r="V1718">
        <v>1573</v>
      </c>
      <c r="W1718">
        <v>762</v>
      </c>
      <c r="X1718">
        <v>359</v>
      </c>
      <c r="Y1718">
        <v>475</v>
      </c>
      <c r="Z1718">
        <v>140</v>
      </c>
      <c r="AA1718">
        <v>168</v>
      </c>
    </row>
    <row r="1719" spans="1:27">
      <c r="A1719" s="2">
        <v>44087</v>
      </c>
      <c r="B1719">
        <v>216</v>
      </c>
      <c r="C1719">
        <v>370</v>
      </c>
      <c r="D1719">
        <v>179</v>
      </c>
      <c r="E1719">
        <v>353</v>
      </c>
      <c r="F1719">
        <v>313</v>
      </c>
      <c r="G1719">
        <v>81</v>
      </c>
      <c r="H1719">
        <v>66</v>
      </c>
      <c r="I1719">
        <v>21</v>
      </c>
      <c r="J1719">
        <v>40</v>
      </c>
      <c r="K1719">
        <v>126</v>
      </c>
      <c r="L1719">
        <v>335</v>
      </c>
      <c r="M1719">
        <v>501</v>
      </c>
      <c r="N1719">
        <v>313</v>
      </c>
      <c r="O1719">
        <v>559</v>
      </c>
      <c r="P1719">
        <v>754</v>
      </c>
      <c r="Q1719">
        <v>1070</v>
      </c>
      <c r="R1719">
        <v>573</v>
      </c>
      <c r="S1719">
        <v>765</v>
      </c>
      <c r="T1719">
        <v>320</v>
      </c>
      <c r="U1719">
        <v>155</v>
      </c>
      <c r="V1719">
        <v>1228</v>
      </c>
      <c r="W1719">
        <v>567</v>
      </c>
      <c r="X1719">
        <v>309</v>
      </c>
      <c r="Y1719">
        <v>504</v>
      </c>
      <c r="Z1719">
        <v>94</v>
      </c>
      <c r="AA1719">
        <v>142</v>
      </c>
    </row>
    <row r="1720" spans="1:27">
      <c r="A1720" s="2">
        <v>44088</v>
      </c>
      <c r="B1720">
        <v>277</v>
      </c>
      <c r="C1720">
        <v>169</v>
      </c>
      <c r="D1720">
        <v>115</v>
      </c>
      <c r="E1720">
        <v>651</v>
      </c>
      <c r="F1720">
        <v>375</v>
      </c>
      <c r="G1720">
        <v>166</v>
      </c>
      <c r="H1720">
        <v>79</v>
      </c>
      <c r="I1720">
        <v>38</v>
      </c>
      <c r="J1720">
        <v>148</v>
      </c>
      <c r="K1720">
        <v>197</v>
      </c>
      <c r="L1720">
        <v>294</v>
      </c>
      <c r="M1720">
        <v>406</v>
      </c>
      <c r="N1720">
        <v>543</v>
      </c>
      <c r="O1720">
        <v>281</v>
      </c>
      <c r="P1720">
        <v>1075</v>
      </c>
      <c r="Q1720">
        <v>624</v>
      </c>
      <c r="R1720">
        <v>289</v>
      </c>
      <c r="S1720">
        <v>778</v>
      </c>
      <c r="T1720">
        <v>172</v>
      </c>
      <c r="U1720">
        <v>278</v>
      </c>
      <c r="V1720">
        <v>694</v>
      </c>
      <c r="W1720">
        <v>335</v>
      </c>
      <c r="X1720">
        <v>96</v>
      </c>
      <c r="Y1720">
        <v>59</v>
      </c>
      <c r="Z1720">
        <v>249</v>
      </c>
      <c r="AA1720">
        <v>216</v>
      </c>
    </row>
    <row r="1721" spans="1:27">
      <c r="A1721" s="2">
        <v>44089</v>
      </c>
      <c r="B1721">
        <v>245</v>
      </c>
      <c r="C1721">
        <v>211</v>
      </c>
      <c r="D1721">
        <v>111</v>
      </c>
      <c r="E1721">
        <v>627</v>
      </c>
      <c r="F1721">
        <v>310</v>
      </c>
      <c r="G1721">
        <v>158</v>
      </c>
      <c r="H1721">
        <v>58</v>
      </c>
      <c r="I1721">
        <v>28</v>
      </c>
      <c r="J1721">
        <v>140</v>
      </c>
      <c r="K1721">
        <v>215</v>
      </c>
      <c r="L1721">
        <v>264</v>
      </c>
      <c r="M1721">
        <v>405</v>
      </c>
      <c r="N1721">
        <v>528</v>
      </c>
      <c r="O1721">
        <v>184</v>
      </c>
      <c r="P1721">
        <v>963</v>
      </c>
      <c r="Q1721">
        <v>492</v>
      </c>
      <c r="R1721">
        <v>199</v>
      </c>
      <c r="S1721">
        <v>676</v>
      </c>
      <c r="T1721">
        <v>150</v>
      </c>
      <c r="U1721">
        <v>236</v>
      </c>
      <c r="V1721">
        <v>881</v>
      </c>
      <c r="W1721">
        <v>317</v>
      </c>
      <c r="X1721">
        <v>69</v>
      </c>
      <c r="Y1721">
        <v>96</v>
      </c>
      <c r="Z1721">
        <v>211</v>
      </c>
      <c r="AA1721">
        <v>270</v>
      </c>
    </row>
    <row r="1722" spans="1:27">
      <c r="A1722" s="2">
        <v>44090</v>
      </c>
      <c r="B1722">
        <v>316</v>
      </c>
      <c r="C1722">
        <v>262</v>
      </c>
      <c r="D1722">
        <v>121</v>
      </c>
      <c r="E1722">
        <v>755</v>
      </c>
      <c r="F1722">
        <v>392</v>
      </c>
      <c r="G1722">
        <v>180</v>
      </c>
      <c r="H1722">
        <v>74</v>
      </c>
      <c r="I1722">
        <v>60</v>
      </c>
      <c r="J1722">
        <v>169</v>
      </c>
      <c r="K1722">
        <v>203</v>
      </c>
      <c r="L1722">
        <v>303</v>
      </c>
      <c r="M1722">
        <v>419</v>
      </c>
      <c r="N1722">
        <v>576</v>
      </c>
      <c r="O1722">
        <v>283</v>
      </c>
      <c r="P1722">
        <v>1186</v>
      </c>
      <c r="Q1722">
        <v>791</v>
      </c>
      <c r="R1722">
        <v>297</v>
      </c>
      <c r="S1722">
        <v>834</v>
      </c>
      <c r="T1722">
        <v>188</v>
      </c>
      <c r="U1722">
        <v>304</v>
      </c>
      <c r="V1722">
        <v>786</v>
      </c>
      <c r="W1722">
        <v>426</v>
      </c>
      <c r="X1722">
        <v>151</v>
      </c>
      <c r="Y1722">
        <v>105</v>
      </c>
      <c r="Z1722">
        <v>258</v>
      </c>
      <c r="AA1722">
        <v>264</v>
      </c>
    </row>
    <row r="1723" spans="1:27">
      <c r="A1723" s="2">
        <v>44091</v>
      </c>
      <c r="B1723">
        <v>362</v>
      </c>
      <c r="C1723">
        <v>255</v>
      </c>
      <c r="D1723">
        <v>151</v>
      </c>
      <c r="E1723">
        <v>724</v>
      </c>
      <c r="F1723">
        <v>463</v>
      </c>
      <c r="G1723">
        <v>165</v>
      </c>
      <c r="H1723">
        <v>96</v>
      </c>
      <c r="I1723">
        <v>39</v>
      </c>
      <c r="J1723">
        <v>176</v>
      </c>
      <c r="K1723">
        <v>189</v>
      </c>
      <c r="L1723">
        <v>334</v>
      </c>
      <c r="M1723">
        <v>547</v>
      </c>
      <c r="N1723">
        <v>563</v>
      </c>
      <c r="O1723">
        <v>320</v>
      </c>
      <c r="P1723">
        <v>1227</v>
      </c>
      <c r="Q1723">
        <v>814</v>
      </c>
      <c r="R1723">
        <v>287</v>
      </c>
      <c r="S1723">
        <v>944</v>
      </c>
      <c r="T1723">
        <v>226</v>
      </c>
      <c r="U1723">
        <v>280</v>
      </c>
      <c r="V1723">
        <v>1105</v>
      </c>
      <c r="W1723">
        <v>526</v>
      </c>
      <c r="X1723">
        <v>112</v>
      </c>
      <c r="Y1723">
        <v>157</v>
      </c>
      <c r="Z1723">
        <v>279</v>
      </c>
      <c r="AA1723">
        <v>294</v>
      </c>
    </row>
    <row r="1724" spans="1:27">
      <c r="A1724" s="2">
        <v>44092</v>
      </c>
      <c r="B1724">
        <v>202</v>
      </c>
      <c r="C1724">
        <v>151</v>
      </c>
      <c r="D1724">
        <v>86</v>
      </c>
      <c r="E1724">
        <v>498</v>
      </c>
      <c r="F1724">
        <v>283</v>
      </c>
      <c r="G1724">
        <v>146</v>
      </c>
      <c r="H1724">
        <v>64</v>
      </c>
      <c r="I1724">
        <v>27</v>
      </c>
      <c r="J1724">
        <v>132</v>
      </c>
      <c r="K1724">
        <v>186</v>
      </c>
      <c r="L1724">
        <v>262</v>
      </c>
      <c r="M1724">
        <v>333</v>
      </c>
      <c r="N1724">
        <v>370</v>
      </c>
      <c r="O1724">
        <v>227</v>
      </c>
      <c r="P1724">
        <v>710</v>
      </c>
      <c r="Q1724">
        <v>427</v>
      </c>
      <c r="R1724">
        <v>153</v>
      </c>
      <c r="S1724">
        <v>553</v>
      </c>
      <c r="T1724">
        <v>128</v>
      </c>
      <c r="U1724">
        <v>217</v>
      </c>
      <c r="V1724">
        <v>881</v>
      </c>
      <c r="W1724">
        <v>327</v>
      </c>
      <c r="X1724">
        <v>45</v>
      </c>
      <c r="Y1724">
        <v>62</v>
      </c>
      <c r="Z1724">
        <v>180</v>
      </c>
      <c r="AA1724">
        <v>238</v>
      </c>
    </row>
    <row r="1725" spans="1:27">
      <c r="A1725" s="2">
        <v>44093</v>
      </c>
      <c r="B1725">
        <v>200</v>
      </c>
      <c r="C1725">
        <v>355</v>
      </c>
      <c r="D1725">
        <v>189</v>
      </c>
      <c r="E1725">
        <v>336</v>
      </c>
      <c r="F1725">
        <v>264</v>
      </c>
      <c r="G1725">
        <v>81</v>
      </c>
      <c r="H1725">
        <v>73</v>
      </c>
      <c r="I1725">
        <v>27</v>
      </c>
      <c r="J1725">
        <v>52</v>
      </c>
      <c r="K1725">
        <v>233</v>
      </c>
      <c r="L1725">
        <v>297</v>
      </c>
      <c r="M1725">
        <v>395</v>
      </c>
      <c r="N1725">
        <v>280</v>
      </c>
      <c r="O1725">
        <v>519</v>
      </c>
      <c r="P1725">
        <v>651</v>
      </c>
      <c r="Q1725">
        <v>791</v>
      </c>
      <c r="R1725">
        <v>338</v>
      </c>
      <c r="S1725">
        <v>642</v>
      </c>
      <c r="T1725">
        <v>207</v>
      </c>
      <c r="U1725">
        <v>178</v>
      </c>
      <c r="V1725">
        <v>1068</v>
      </c>
      <c r="W1725">
        <v>581</v>
      </c>
      <c r="X1725">
        <v>89</v>
      </c>
      <c r="Y1725">
        <v>301</v>
      </c>
      <c r="Z1725">
        <v>82</v>
      </c>
      <c r="AA1725">
        <v>142</v>
      </c>
    </row>
    <row r="1726" spans="1:27">
      <c r="A1726" s="2">
        <v>44094</v>
      </c>
      <c r="B1726">
        <v>266</v>
      </c>
      <c r="C1726">
        <v>578</v>
      </c>
      <c r="D1726">
        <v>171</v>
      </c>
      <c r="E1726">
        <v>363</v>
      </c>
      <c r="F1726">
        <v>407</v>
      </c>
      <c r="G1726">
        <v>126</v>
      </c>
      <c r="H1726">
        <v>61</v>
      </c>
      <c r="I1726">
        <v>65</v>
      </c>
      <c r="J1726">
        <v>44</v>
      </c>
      <c r="K1726">
        <v>163</v>
      </c>
      <c r="L1726">
        <v>353</v>
      </c>
      <c r="M1726">
        <v>555</v>
      </c>
      <c r="N1726">
        <v>354</v>
      </c>
      <c r="O1726">
        <v>733</v>
      </c>
      <c r="P1726">
        <v>993</v>
      </c>
      <c r="Q1726">
        <v>1400</v>
      </c>
      <c r="R1726">
        <v>700</v>
      </c>
      <c r="S1726">
        <v>1012</v>
      </c>
      <c r="T1726">
        <v>420</v>
      </c>
      <c r="U1726">
        <v>175</v>
      </c>
      <c r="V1726">
        <v>1496</v>
      </c>
      <c r="W1726">
        <v>972</v>
      </c>
      <c r="X1726">
        <v>430</v>
      </c>
      <c r="Y1726">
        <v>461</v>
      </c>
      <c r="Z1726">
        <v>153</v>
      </c>
      <c r="AA1726">
        <v>176</v>
      </c>
    </row>
    <row r="1727" spans="1:27">
      <c r="A1727" s="2">
        <v>44095</v>
      </c>
      <c r="B1727">
        <v>374</v>
      </c>
      <c r="C1727">
        <v>311</v>
      </c>
      <c r="D1727">
        <v>126</v>
      </c>
      <c r="E1727">
        <v>765</v>
      </c>
      <c r="F1727">
        <v>472</v>
      </c>
      <c r="G1727">
        <v>173</v>
      </c>
      <c r="H1727">
        <v>92</v>
      </c>
      <c r="I1727">
        <v>50</v>
      </c>
      <c r="J1727">
        <v>184</v>
      </c>
      <c r="K1727">
        <v>173</v>
      </c>
      <c r="L1727">
        <v>392</v>
      </c>
      <c r="M1727">
        <v>466</v>
      </c>
      <c r="N1727">
        <v>653</v>
      </c>
      <c r="O1727">
        <v>337</v>
      </c>
      <c r="P1727">
        <v>1398</v>
      </c>
      <c r="Q1727">
        <v>880</v>
      </c>
      <c r="R1727">
        <v>377</v>
      </c>
      <c r="S1727">
        <v>1052</v>
      </c>
      <c r="T1727">
        <v>215</v>
      </c>
      <c r="U1727">
        <v>356</v>
      </c>
      <c r="V1727">
        <v>984</v>
      </c>
      <c r="W1727">
        <v>631</v>
      </c>
      <c r="X1727">
        <v>139</v>
      </c>
      <c r="Y1727">
        <v>117</v>
      </c>
      <c r="Z1727">
        <v>310</v>
      </c>
      <c r="AA1727">
        <v>310</v>
      </c>
    </row>
    <row r="1728" spans="1:27">
      <c r="A1728" s="2">
        <v>44096</v>
      </c>
      <c r="B1728">
        <v>404</v>
      </c>
      <c r="C1728">
        <v>333</v>
      </c>
      <c r="D1728">
        <v>158</v>
      </c>
      <c r="E1728">
        <v>899</v>
      </c>
      <c r="F1728">
        <v>583</v>
      </c>
      <c r="G1728">
        <v>227</v>
      </c>
      <c r="H1728">
        <v>91</v>
      </c>
      <c r="I1728">
        <v>51</v>
      </c>
      <c r="J1728">
        <v>185</v>
      </c>
      <c r="K1728">
        <v>195</v>
      </c>
      <c r="L1728">
        <v>408</v>
      </c>
      <c r="M1728">
        <v>568</v>
      </c>
      <c r="N1728">
        <v>731</v>
      </c>
      <c r="O1728">
        <v>386</v>
      </c>
      <c r="P1728">
        <v>1564</v>
      </c>
      <c r="Q1728">
        <v>1112</v>
      </c>
      <c r="R1728">
        <v>362</v>
      </c>
      <c r="S1728">
        <v>1180</v>
      </c>
      <c r="T1728">
        <v>284</v>
      </c>
      <c r="U1728">
        <v>411</v>
      </c>
      <c r="V1728">
        <v>1249</v>
      </c>
      <c r="W1728">
        <v>696</v>
      </c>
      <c r="X1728">
        <v>141</v>
      </c>
      <c r="Y1728">
        <v>197</v>
      </c>
      <c r="Z1728">
        <v>322</v>
      </c>
      <c r="AA1728">
        <v>386</v>
      </c>
    </row>
    <row r="1729" spans="1:27">
      <c r="A1729" s="2">
        <v>44097</v>
      </c>
      <c r="B1729">
        <v>401</v>
      </c>
      <c r="C1729">
        <v>320</v>
      </c>
      <c r="D1729">
        <v>152</v>
      </c>
      <c r="E1729">
        <v>879</v>
      </c>
      <c r="F1729">
        <v>455</v>
      </c>
      <c r="G1729">
        <v>202</v>
      </c>
      <c r="H1729">
        <v>87</v>
      </c>
      <c r="I1729">
        <v>50</v>
      </c>
      <c r="J1729">
        <v>170</v>
      </c>
      <c r="K1729">
        <v>180</v>
      </c>
      <c r="L1729">
        <v>428</v>
      </c>
      <c r="M1729">
        <v>582</v>
      </c>
      <c r="N1729">
        <v>638</v>
      </c>
      <c r="O1729">
        <v>340</v>
      </c>
      <c r="P1729">
        <v>1455</v>
      </c>
      <c r="Q1729">
        <v>955</v>
      </c>
      <c r="R1729">
        <v>349</v>
      </c>
      <c r="S1729">
        <v>1032</v>
      </c>
      <c r="T1729">
        <v>220</v>
      </c>
      <c r="U1729">
        <v>367</v>
      </c>
      <c r="V1729">
        <v>970</v>
      </c>
      <c r="W1729">
        <v>590</v>
      </c>
      <c r="X1729">
        <v>61</v>
      </c>
      <c r="Y1729">
        <v>171</v>
      </c>
      <c r="Z1729">
        <v>344</v>
      </c>
      <c r="AA1729">
        <v>376</v>
      </c>
    </row>
    <row r="1730" spans="1:27">
      <c r="A1730" s="2">
        <v>44098</v>
      </c>
      <c r="B1730">
        <v>286</v>
      </c>
      <c r="C1730">
        <v>202</v>
      </c>
      <c r="D1730">
        <v>94</v>
      </c>
      <c r="E1730">
        <v>722</v>
      </c>
      <c r="F1730">
        <v>355</v>
      </c>
      <c r="G1730">
        <v>152</v>
      </c>
      <c r="H1730">
        <v>81</v>
      </c>
      <c r="I1730">
        <v>26</v>
      </c>
      <c r="J1730">
        <v>152</v>
      </c>
      <c r="K1730">
        <v>188</v>
      </c>
      <c r="L1730">
        <v>282</v>
      </c>
      <c r="M1730">
        <v>423</v>
      </c>
      <c r="N1730">
        <v>520</v>
      </c>
      <c r="O1730">
        <v>233</v>
      </c>
      <c r="P1730">
        <v>1002</v>
      </c>
      <c r="Q1730">
        <v>523</v>
      </c>
      <c r="R1730">
        <v>233</v>
      </c>
      <c r="S1730">
        <v>721</v>
      </c>
      <c r="T1730">
        <v>206</v>
      </c>
      <c r="U1730">
        <v>285</v>
      </c>
      <c r="V1730">
        <v>923</v>
      </c>
      <c r="W1730">
        <v>503</v>
      </c>
      <c r="X1730">
        <v>33</v>
      </c>
      <c r="Y1730">
        <v>78</v>
      </c>
      <c r="Z1730">
        <v>235</v>
      </c>
      <c r="AA1730">
        <v>316</v>
      </c>
    </row>
    <row r="1731" spans="1:27">
      <c r="A1731" s="2">
        <v>44099</v>
      </c>
      <c r="B1731">
        <v>340</v>
      </c>
      <c r="C1731">
        <v>353</v>
      </c>
      <c r="D1731">
        <v>114</v>
      </c>
      <c r="E1731">
        <v>710</v>
      </c>
      <c r="F1731">
        <v>460</v>
      </c>
      <c r="G1731">
        <v>172</v>
      </c>
      <c r="H1731">
        <v>90</v>
      </c>
      <c r="I1731">
        <v>57</v>
      </c>
      <c r="J1731">
        <v>143</v>
      </c>
      <c r="K1731">
        <v>202</v>
      </c>
      <c r="L1731">
        <v>367</v>
      </c>
      <c r="M1731">
        <v>552</v>
      </c>
      <c r="N1731">
        <v>520</v>
      </c>
      <c r="O1731">
        <v>355</v>
      </c>
      <c r="P1731">
        <v>1117</v>
      </c>
      <c r="Q1731">
        <v>786</v>
      </c>
      <c r="R1731">
        <v>318</v>
      </c>
      <c r="S1731">
        <v>931</v>
      </c>
      <c r="T1731">
        <v>235</v>
      </c>
      <c r="U1731">
        <v>303</v>
      </c>
      <c r="V1731">
        <v>989</v>
      </c>
      <c r="W1731">
        <v>786</v>
      </c>
      <c r="X1731">
        <v>126</v>
      </c>
      <c r="Y1731">
        <v>142</v>
      </c>
      <c r="Z1731">
        <v>256</v>
      </c>
      <c r="AA1731">
        <v>326</v>
      </c>
    </row>
    <row r="1732" spans="1:27">
      <c r="A1732" s="2">
        <v>44100</v>
      </c>
      <c r="B1732">
        <v>261</v>
      </c>
      <c r="C1732">
        <v>559</v>
      </c>
      <c r="D1732">
        <v>193</v>
      </c>
      <c r="E1732">
        <v>414</v>
      </c>
      <c r="F1732">
        <v>413</v>
      </c>
      <c r="G1732">
        <v>110</v>
      </c>
      <c r="H1732">
        <v>75</v>
      </c>
      <c r="I1732">
        <v>38</v>
      </c>
      <c r="J1732">
        <v>69</v>
      </c>
      <c r="K1732">
        <v>216</v>
      </c>
      <c r="L1732">
        <v>399</v>
      </c>
      <c r="M1732">
        <v>532</v>
      </c>
      <c r="N1732">
        <v>398</v>
      </c>
      <c r="O1732">
        <v>727</v>
      </c>
      <c r="P1732">
        <v>1034</v>
      </c>
      <c r="Q1732">
        <v>1347</v>
      </c>
      <c r="R1732">
        <v>443</v>
      </c>
      <c r="S1732">
        <v>941</v>
      </c>
      <c r="T1732">
        <v>411</v>
      </c>
      <c r="U1732">
        <v>193</v>
      </c>
      <c r="V1732">
        <v>1625</v>
      </c>
      <c r="W1732">
        <v>924</v>
      </c>
      <c r="X1732">
        <v>257</v>
      </c>
      <c r="Y1732">
        <v>453</v>
      </c>
      <c r="Z1732">
        <v>143</v>
      </c>
      <c r="AA1732">
        <v>248</v>
      </c>
    </row>
    <row r="1733" spans="1:27">
      <c r="A1733" s="2">
        <v>44101</v>
      </c>
      <c r="B1733">
        <v>65</v>
      </c>
      <c r="C1733">
        <v>87</v>
      </c>
      <c r="D1733">
        <v>30</v>
      </c>
      <c r="E1733">
        <v>122</v>
      </c>
      <c r="F1733">
        <v>85</v>
      </c>
      <c r="G1733">
        <v>59</v>
      </c>
      <c r="H1733">
        <v>53</v>
      </c>
      <c r="I1733">
        <v>10</v>
      </c>
      <c r="J1733">
        <v>48</v>
      </c>
      <c r="K1733">
        <v>149</v>
      </c>
      <c r="L1733">
        <v>99</v>
      </c>
      <c r="M1733">
        <v>150</v>
      </c>
      <c r="N1733">
        <v>85</v>
      </c>
      <c r="O1733">
        <v>108</v>
      </c>
      <c r="P1733">
        <v>208</v>
      </c>
      <c r="Q1733">
        <v>232</v>
      </c>
      <c r="R1733">
        <v>105</v>
      </c>
      <c r="S1733">
        <v>210</v>
      </c>
      <c r="T1733">
        <v>438</v>
      </c>
      <c r="U1733">
        <v>75</v>
      </c>
      <c r="V1733">
        <v>494</v>
      </c>
      <c r="W1733">
        <v>193</v>
      </c>
      <c r="X1733">
        <v>72</v>
      </c>
      <c r="Y1733">
        <v>41</v>
      </c>
      <c r="Z1733">
        <v>38</v>
      </c>
      <c r="AA1733">
        <v>62</v>
      </c>
    </row>
    <row r="1734" spans="1:27">
      <c r="A1734" s="2">
        <v>44102</v>
      </c>
      <c r="B1734">
        <v>272</v>
      </c>
      <c r="C1734">
        <v>179</v>
      </c>
      <c r="D1734">
        <v>79</v>
      </c>
      <c r="E1734">
        <v>588</v>
      </c>
      <c r="F1734">
        <v>330</v>
      </c>
      <c r="G1734">
        <v>148</v>
      </c>
      <c r="H1734">
        <v>66</v>
      </c>
      <c r="I1734">
        <v>29</v>
      </c>
      <c r="J1734">
        <v>140</v>
      </c>
      <c r="K1734">
        <v>189</v>
      </c>
      <c r="L1734">
        <v>230</v>
      </c>
      <c r="M1734">
        <v>247</v>
      </c>
      <c r="N1734">
        <v>432</v>
      </c>
      <c r="O1734">
        <v>158</v>
      </c>
      <c r="P1734">
        <v>832</v>
      </c>
      <c r="Q1734">
        <v>466</v>
      </c>
      <c r="R1734">
        <v>190</v>
      </c>
      <c r="S1734">
        <v>619</v>
      </c>
      <c r="T1734">
        <v>195</v>
      </c>
      <c r="U1734">
        <v>253</v>
      </c>
      <c r="V1734">
        <v>631</v>
      </c>
      <c r="W1734">
        <v>434</v>
      </c>
      <c r="X1734">
        <v>133</v>
      </c>
      <c r="Y1734">
        <v>56</v>
      </c>
      <c r="Z1734">
        <v>204</v>
      </c>
      <c r="AA1734">
        <v>300</v>
      </c>
    </row>
    <row r="1735" spans="1:27">
      <c r="A1735" s="2">
        <v>44103</v>
      </c>
      <c r="B1735">
        <v>235</v>
      </c>
      <c r="C1735">
        <v>128</v>
      </c>
      <c r="D1735">
        <v>65</v>
      </c>
      <c r="E1735">
        <v>525</v>
      </c>
      <c r="F1735">
        <v>268</v>
      </c>
      <c r="G1735">
        <v>156</v>
      </c>
      <c r="H1735">
        <v>60</v>
      </c>
      <c r="I1735">
        <v>23</v>
      </c>
      <c r="J1735">
        <v>123</v>
      </c>
      <c r="K1735">
        <v>220</v>
      </c>
      <c r="L1735">
        <v>178</v>
      </c>
      <c r="M1735">
        <v>204</v>
      </c>
      <c r="N1735">
        <v>374</v>
      </c>
      <c r="O1735">
        <v>107</v>
      </c>
      <c r="P1735">
        <v>681</v>
      </c>
      <c r="Q1735">
        <v>342</v>
      </c>
      <c r="R1735">
        <v>80</v>
      </c>
      <c r="S1735">
        <v>468</v>
      </c>
      <c r="T1735">
        <v>237</v>
      </c>
      <c r="U1735">
        <v>178</v>
      </c>
      <c r="V1735">
        <v>597</v>
      </c>
      <c r="W1735">
        <v>296</v>
      </c>
      <c r="X1735">
        <v>81</v>
      </c>
      <c r="Y1735">
        <v>27</v>
      </c>
      <c r="Z1735">
        <v>182</v>
      </c>
      <c r="AA1735">
        <v>230</v>
      </c>
    </row>
    <row r="1736" spans="1:27">
      <c r="A1736" s="2">
        <v>44104</v>
      </c>
      <c r="B1736">
        <v>349</v>
      </c>
      <c r="C1736">
        <v>233</v>
      </c>
      <c r="D1736">
        <v>96</v>
      </c>
      <c r="E1736">
        <v>729</v>
      </c>
      <c r="F1736">
        <v>455</v>
      </c>
      <c r="G1736">
        <v>162</v>
      </c>
      <c r="H1736">
        <v>54</v>
      </c>
      <c r="I1736">
        <v>28</v>
      </c>
      <c r="J1736">
        <v>149</v>
      </c>
      <c r="K1736">
        <v>193</v>
      </c>
      <c r="L1736">
        <v>368</v>
      </c>
      <c r="M1736">
        <v>390</v>
      </c>
      <c r="N1736">
        <v>551</v>
      </c>
      <c r="O1736">
        <v>282</v>
      </c>
      <c r="P1736">
        <v>1157</v>
      </c>
      <c r="Q1736">
        <v>720</v>
      </c>
      <c r="R1736">
        <v>260</v>
      </c>
      <c r="S1736">
        <v>786</v>
      </c>
      <c r="T1736">
        <v>220</v>
      </c>
      <c r="U1736">
        <v>212</v>
      </c>
      <c r="V1736">
        <v>934</v>
      </c>
      <c r="W1736">
        <v>526</v>
      </c>
      <c r="X1736">
        <v>127</v>
      </c>
      <c r="Y1736">
        <v>129</v>
      </c>
      <c r="Z1736">
        <v>245</v>
      </c>
      <c r="AA1736">
        <v>306</v>
      </c>
    </row>
    <row r="1737" spans="1:27">
      <c r="A1737" s="2">
        <v>44105</v>
      </c>
      <c r="B1737">
        <v>398</v>
      </c>
      <c r="C1737">
        <v>365</v>
      </c>
      <c r="D1737">
        <v>133</v>
      </c>
      <c r="E1737">
        <v>729</v>
      </c>
      <c r="F1737">
        <v>538</v>
      </c>
      <c r="G1737">
        <v>184</v>
      </c>
      <c r="H1737">
        <v>102</v>
      </c>
      <c r="I1737">
        <v>44</v>
      </c>
      <c r="J1737">
        <v>144</v>
      </c>
      <c r="K1737">
        <v>490</v>
      </c>
      <c r="L1737">
        <v>342</v>
      </c>
      <c r="M1737">
        <v>396</v>
      </c>
      <c r="N1737">
        <v>650</v>
      </c>
      <c r="O1737">
        <v>384</v>
      </c>
      <c r="P1737">
        <v>1334</v>
      </c>
      <c r="Q1737">
        <v>890</v>
      </c>
      <c r="R1737">
        <v>320</v>
      </c>
      <c r="S1737">
        <v>1024</v>
      </c>
      <c r="T1737">
        <v>227</v>
      </c>
      <c r="U1737">
        <v>224</v>
      </c>
      <c r="V1737">
        <v>1161</v>
      </c>
      <c r="W1737">
        <v>753</v>
      </c>
      <c r="X1737">
        <v>153</v>
      </c>
      <c r="Y1737">
        <v>150</v>
      </c>
      <c r="Z1737">
        <v>285</v>
      </c>
      <c r="AA1737">
        <v>402</v>
      </c>
    </row>
    <row r="1738" spans="1:27">
      <c r="A1738" s="2">
        <v>44106</v>
      </c>
      <c r="B1738">
        <v>335</v>
      </c>
      <c r="C1738">
        <v>297</v>
      </c>
      <c r="D1738">
        <v>116</v>
      </c>
      <c r="E1738">
        <v>637</v>
      </c>
      <c r="F1738">
        <v>401</v>
      </c>
      <c r="G1738">
        <v>161</v>
      </c>
      <c r="H1738">
        <v>81</v>
      </c>
      <c r="I1738">
        <v>50</v>
      </c>
      <c r="J1738">
        <v>144</v>
      </c>
      <c r="K1738">
        <v>442</v>
      </c>
      <c r="L1738">
        <v>298</v>
      </c>
      <c r="M1738">
        <v>349</v>
      </c>
      <c r="N1738">
        <v>452</v>
      </c>
      <c r="O1738">
        <v>307</v>
      </c>
      <c r="P1738">
        <v>974</v>
      </c>
      <c r="Q1738">
        <v>597</v>
      </c>
      <c r="R1738">
        <v>269</v>
      </c>
      <c r="S1738">
        <v>876</v>
      </c>
      <c r="T1738">
        <v>214</v>
      </c>
      <c r="U1738">
        <v>208</v>
      </c>
      <c r="V1738">
        <v>942</v>
      </c>
      <c r="W1738">
        <v>623</v>
      </c>
      <c r="X1738">
        <v>133</v>
      </c>
      <c r="Y1738">
        <v>100</v>
      </c>
      <c r="Z1738">
        <v>232</v>
      </c>
      <c r="AA1738">
        <v>266</v>
      </c>
    </row>
    <row r="1739" spans="1:27">
      <c r="A1739" s="2">
        <v>44107</v>
      </c>
      <c r="B1739">
        <v>218</v>
      </c>
      <c r="C1739">
        <v>418</v>
      </c>
      <c r="D1739">
        <v>180</v>
      </c>
      <c r="E1739">
        <v>406</v>
      </c>
      <c r="F1739">
        <v>379</v>
      </c>
      <c r="G1739">
        <v>124</v>
      </c>
      <c r="H1739">
        <v>71</v>
      </c>
      <c r="I1739">
        <v>30</v>
      </c>
      <c r="J1739">
        <v>92</v>
      </c>
      <c r="K1739">
        <v>356</v>
      </c>
      <c r="L1739">
        <v>408</v>
      </c>
      <c r="M1739">
        <v>486</v>
      </c>
      <c r="N1739">
        <v>293</v>
      </c>
      <c r="O1739">
        <v>685</v>
      </c>
      <c r="P1739">
        <v>936</v>
      </c>
      <c r="Q1739">
        <v>1147</v>
      </c>
      <c r="R1739">
        <v>445</v>
      </c>
      <c r="S1739">
        <v>1027</v>
      </c>
      <c r="T1739">
        <v>338</v>
      </c>
      <c r="U1739">
        <v>137</v>
      </c>
      <c r="V1739">
        <v>1587</v>
      </c>
      <c r="W1739">
        <v>788</v>
      </c>
      <c r="X1739">
        <v>266</v>
      </c>
      <c r="Y1739">
        <v>382</v>
      </c>
      <c r="Z1739">
        <v>146</v>
      </c>
      <c r="AA1739">
        <v>220</v>
      </c>
    </row>
    <row r="1740" spans="1:27">
      <c r="A1740" s="2">
        <v>44108</v>
      </c>
      <c r="B1740">
        <v>228</v>
      </c>
      <c r="C1740">
        <v>400</v>
      </c>
      <c r="D1740">
        <v>159</v>
      </c>
      <c r="E1740">
        <v>364</v>
      </c>
      <c r="F1740">
        <v>369</v>
      </c>
      <c r="G1740">
        <v>97</v>
      </c>
      <c r="H1740">
        <v>73</v>
      </c>
      <c r="I1740">
        <v>46</v>
      </c>
      <c r="J1740">
        <v>62</v>
      </c>
      <c r="K1740">
        <v>312</v>
      </c>
      <c r="L1740">
        <v>438</v>
      </c>
      <c r="M1740">
        <v>479</v>
      </c>
      <c r="N1740">
        <v>314</v>
      </c>
      <c r="O1740">
        <v>635</v>
      </c>
      <c r="P1740">
        <v>731</v>
      </c>
      <c r="Q1740">
        <v>1020</v>
      </c>
      <c r="R1740">
        <v>690</v>
      </c>
      <c r="S1740">
        <v>915</v>
      </c>
      <c r="T1740">
        <v>359</v>
      </c>
      <c r="U1740">
        <v>87</v>
      </c>
      <c r="V1740">
        <v>1358</v>
      </c>
      <c r="W1740">
        <v>781</v>
      </c>
      <c r="X1740">
        <v>308</v>
      </c>
      <c r="Y1740">
        <v>388</v>
      </c>
      <c r="Z1740">
        <v>110</v>
      </c>
      <c r="AA1740">
        <v>168</v>
      </c>
    </row>
    <row r="1741" spans="1:27">
      <c r="A1741" s="2">
        <v>44109</v>
      </c>
      <c r="B1741">
        <v>380</v>
      </c>
      <c r="C1741">
        <v>341</v>
      </c>
      <c r="D1741">
        <v>134</v>
      </c>
      <c r="E1741">
        <v>771</v>
      </c>
      <c r="F1741">
        <v>511</v>
      </c>
      <c r="G1741">
        <v>204</v>
      </c>
      <c r="H1741">
        <v>78</v>
      </c>
      <c r="I1741">
        <v>62</v>
      </c>
      <c r="J1741">
        <v>177</v>
      </c>
      <c r="K1741">
        <v>412</v>
      </c>
      <c r="L1741">
        <v>300</v>
      </c>
      <c r="M1741">
        <v>364</v>
      </c>
      <c r="N1741">
        <v>626</v>
      </c>
      <c r="O1741">
        <v>374</v>
      </c>
      <c r="P1741">
        <v>1257</v>
      </c>
      <c r="Q1741">
        <v>805</v>
      </c>
      <c r="R1741">
        <v>429</v>
      </c>
      <c r="S1741">
        <v>969</v>
      </c>
      <c r="T1741">
        <v>192</v>
      </c>
      <c r="U1741">
        <v>241</v>
      </c>
      <c r="V1741">
        <v>1000</v>
      </c>
      <c r="W1741">
        <v>630</v>
      </c>
      <c r="X1741">
        <v>209</v>
      </c>
      <c r="Y1741">
        <v>142</v>
      </c>
      <c r="Z1741">
        <v>308</v>
      </c>
      <c r="AA1741">
        <v>300</v>
      </c>
    </row>
    <row r="1742" spans="1:27">
      <c r="A1742" s="2">
        <v>44110</v>
      </c>
      <c r="B1742">
        <v>406</v>
      </c>
      <c r="C1742">
        <v>351</v>
      </c>
      <c r="D1742">
        <v>143</v>
      </c>
      <c r="E1742">
        <v>845</v>
      </c>
      <c r="F1742">
        <v>553</v>
      </c>
      <c r="G1742">
        <v>193</v>
      </c>
      <c r="H1742">
        <v>87</v>
      </c>
      <c r="I1742">
        <v>57</v>
      </c>
      <c r="J1742">
        <v>176</v>
      </c>
      <c r="K1742">
        <v>528</v>
      </c>
      <c r="L1742">
        <v>399</v>
      </c>
      <c r="M1742">
        <v>451</v>
      </c>
      <c r="N1742">
        <v>647</v>
      </c>
      <c r="O1742">
        <v>354</v>
      </c>
      <c r="P1742">
        <v>1449</v>
      </c>
      <c r="Q1742">
        <v>916</v>
      </c>
      <c r="R1742">
        <v>281</v>
      </c>
      <c r="S1742">
        <v>1075</v>
      </c>
      <c r="T1742">
        <v>253</v>
      </c>
      <c r="U1742">
        <v>270</v>
      </c>
      <c r="V1742">
        <v>1197</v>
      </c>
      <c r="W1742">
        <v>478</v>
      </c>
      <c r="X1742">
        <v>193</v>
      </c>
      <c r="Y1742">
        <v>175</v>
      </c>
      <c r="Z1742">
        <v>305</v>
      </c>
      <c r="AA1742">
        <v>400</v>
      </c>
    </row>
    <row r="1743" spans="1:27">
      <c r="A1743" s="2">
        <v>44111</v>
      </c>
      <c r="B1743">
        <v>394</v>
      </c>
      <c r="C1743">
        <v>292</v>
      </c>
      <c r="D1743">
        <v>133</v>
      </c>
      <c r="E1743">
        <v>807</v>
      </c>
      <c r="F1743">
        <v>523</v>
      </c>
      <c r="G1743">
        <v>215</v>
      </c>
      <c r="H1743">
        <v>76</v>
      </c>
      <c r="I1743">
        <v>51</v>
      </c>
      <c r="J1743">
        <v>173</v>
      </c>
      <c r="K1743">
        <v>486</v>
      </c>
      <c r="L1743">
        <v>301</v>
      </c>
      <c r="M1743">
        <v>417</v>
      </c>
      <c r="N1743">
        <v>640</v>
      </c>
      <c r="O1743">
        <v>257</v>
      </c>
      <c r="P1743">
        <v>1280</v>
      </c>
      <c r="Q1743">
        <v>777</v>
      </c>
      <c r="R1743">
        <v>262</v>
      </c>
      <c r="S1743">
        <v>1041</v>
      </c>
      <c r="T1743">
        <v>187</v>
      </c>
      <c r="U1743">
        <v>231</v>
      </c>
      <c r="V1743">
        <v>1084</v>
      </c>
      <c r="W1743">
        <v>385</v>
      </c>
      <c r="X1743">
        <v>171</v>
      </c>
      <c r="Y1743">
        <v>153</v>
      </c>
      <c r="Z1743">
        <v>290</v>
      </c>
      <c r="AA1743">
        <v>388</v>
      </c>
    </row>
    <row r="1744" spans="1:27">
      <c r="A1744" s="2">
        <v>44112</v>
      </c>
      <c r="B1744">
        <v>361</v>
      </c>
      <c r="C1744">
        <v>256</v>
      </c>
      <c r="D1744">
        <v>113</v>
      </c>
      <c r="E1744">
        <v>734</v>
      </c>
      <c r="F1744">
        <v>516</v>
      </c>
      <c r="G1744">
        <v>226</v>
      </c>
      <c r="H1744">
        <v>72</v>
      </c>
      <c r="I1744">
        <v>39</v>
      </c>
      <c r="J1744">
        <v>179</v>
      </c>
      <c r="K1744">
        <v>494</v>
      </c>
      <c r="L1744">
        <v>264</v>
      </c>
      <c r="M1744">
        <v>348</v>
      </c>
      <c r="N1744">
        <v>560</v>
      </c>
      <c r="O1744">
        <v>291</v>
      </c>
      <c r="P1744">
        <v>1198</v>
      </c>
      <c r="Q1744">
        <v>727</v>
      </c>
      <c r="R1744">
        <v>234</v>
      </c>
      <c r="S1744">
        <v>932</v>
      </c>
      <c r="T1744">
        <v>188</v>
      </c>
      <c r="U1744">
        <v>246</v>
      </c>
      <c r="V1744">
        <v>1113</v>
      </c>
      <c r="W1744">
        <v>453</v>
      </c>
      <c r="X1744">
        <v>138</v>
      </c>
      <c r="Y1744">
        <v>114</v>
      </c>
      <c r="Z1744">
        <v>289</v>
      </c>
      <c r="AA1744">
        <v>312</v>
      </c>
    </row>
    <row r="1745" spans="1:27">
      <c r="A1745" s="2">
        <v>44113</v>
      </c>
      <c r="B1745">
        <v>311</v>
      </c>
      <c r="C1745">
        <v>221</v>
      </c>
      <c r="D1745">
        <v>91</v>
      </c>
      <c r="E1745">
        <v>669</v>
      </c>
      <c r="F1745">
        <v>356</v>
      </c>
      <c r="G1745">
        <v>202</v>
      </c>
      <c r="H1745">
        <v>76</v>
      </c>
      <c r="I1745">
        <v>42</v>
      </c>
      <c r="J1745">
        <v>160</v>
      </c>
      <c r="K1745">
        <v>418</v>
      </c>
      <c r="L1745">
        <v>229</v>
      </c>
      <c r="M1745">
        <v>318</v>
      </c>
      <c r="N1745">
        <v>466</v>
      </c>
      <c r="O1745">
        <v>236</v>
      </c>
      <c r="P1745">
        <v>916</v>
      </c>
      <c r="Q1745">
        <v>491</v>
      </c>
      <c r="R1745">
        <v>123</v>
      </c>
      <c r="S1745">
        <v>564</v>
      </c>
      <c r="T1745">
        <v>147</v>
      </c>
      <c r="U1745">
        <v>220</v>
      </c>
      <c r="V1745">
        <v>787</v>
      </c>
      <c r="W1745">
        <v>311</v>
      </c>
      <c r="X1745">
        <v>113</v>
      </c>
      <c r="Y1745">
        <v>52</v>
      </c>
      <c r="Z1745">
        <v>239</v>
      </c>
      <c r="AA1745">
        <v>366</v>
      </c>
    </row>
    <row r="1746" spans="1:27">
      <c r="A1746" s="2">
        <v>44114</v>
      </c>
      <c r="B1746">
        <v>173</v>
      </c>
      <c r="C1746">
        <v>299</v>
      </c>
      <c r="D1746">
        <v>134</v>
      </c>
      <c r="E1746">
        <v>388</v>
      </c>
      <c r="F1746">
        <v>317</v>
      </c>
      <c r="G1746">
        <v>150</v>
      </c>
      <c r="H1746">
        <v>70</v>
      </c>
      <c r="I1746">
        <v>53</v>
      </c>
      <c r="J1746">
        <v>61</v>
      </c>
      <c r="K1746">
        <v>360</v>
      </c>
      <c r="L1746">
        <v>277</v>
      </c>
      <c r="M1746">
        <v>330</v>
      </c>
      <c r="N1746">
        <v>268</v>
      </c>
      <c r="O1746">
        <v>551</v>
      </c>
      <c r="P1746">
        <v>691</v>
      </c>
      <c r="Q1746">
        <v>699</v>
      </c>
      <c r="R1746">
        <v>251</v>
      </c>
      <c r="S1746">
        <v>550</v>
      </c>
      <c r="T1746">
        <v>283</v>
      </c>
      <c r="U1746">
        <v>113</v>
      </c>
      <c r="V1746">
        <v>1192</v>
      </c>
      <c r="W1746">
        <v>379</v>
      </c>
      <c r="X1746">
        <v>175</v>
      </c>
      <c r="Y1746">
        <v>265</v>
      </c>
      <c r="Z1746">
        <v>101</v>
      </c>
      <c r="AA1746">
        <v>206</v>
      </c>
    </row>
    <row r="1747" spans="1:27">
      <c r="A1747" s="2">
        <v>44115</v>
      </c>
      <c r="B1747">
        <v>181</v>
      </c>
      <c r="C1747">
        <v>243</v>
      </c>
      <c r="D1747">
        <v>100</v>
      </c>
      <c r="E1747">
        <v>343</v>
      </c>
      <c r="F1747">
        <v>260</v>
      </c>
      <c r="G1747">
        <v>97</v>
      </c>
      <c r="H1747">
        <v>66</v>
      </c>
      <c r="I1747">
        <v>18</v>
      </c>
      <c r="J1747">
        <v>64</v>
      </c>
      <c r="K1747">
        <v>316</v>
      </c>
      <c r="L1747">
        <v>210</v>
      </c>
      <c r="M1747">
        <v>384</v>
      </c>
      <c r="N1747">
        <v>223</v>
      </c>
      <c r="O1747">
        <v>379</v>
      </c>
      <c r="P1747">
        <v>578</v>
      </c>
      <c r="Q1747">
        <v>724</v>
      </c>
      <c r="R1747">
        <v>238</v>
      </c>
      <c r="S1747">
        <v>505</v>
      </c>
      <c r="T1747">
        <v>198</v>
      </c>
      <c r="U1747">
        <v>91</v>
      </c>
      <c r="V1747">
        <v>1113</v>
      </c>
      <c r="W1747">
        <v>292</v>
      </c>
      <c r="X1747">
        <v>193</v>
      </c>
      <c r="Y1747">
        <v>227</v>
      </c>
      <c r="Z1747">
        <v>94</v>
      </c>
      <c r="AA1747">
        <v>188</v>
      </c>
    </row>
    <row r="1748" spans="1:27">
      <c r="A1748" s="2">
        <v>44116</v>
      </c>
      <c r="B1748">
        <v>311</v>
      </c>
      <c r="C1748">
        <v>145</v>
      </c>
      <c r="D1748">
        <v>81</v>
      </c>
      <c r="E1748">
        <v>648</v>
      </c>
      <c r="F1748">
        <v>394</v>
      </c>
      <c r="G1748">
        <v>204</v>
      </c>
      <c r="H1748">
        <v>59</v>
      </c>
      <c r="I1748">
        <v>23</v>
      </c>
      <c r="J1748">
        <v>159</v>
      </c>
      <c r="K1748">
        <v>328</v>
      </c>
      <c r="L1748">
        <v>187</v>
      </c>
      <c r="M1748">
        <v>305</v>
      </c>
      <c r="N1748">
        <v>520</v>
      </c>
      <c r="O1748">
        <v>159</v>
      </c>
      <c r="P1748">
        <v>993</v>
      </c>
      <c r="Q1748">
        <v>435</v>
      </c>
      <c r="R1748">
        <v>147</v>
      </c>
      <c r="S1748">
        <v>602</v>
      </c>
      <c r="T1748">
        <v>81</v>
      </c>
      <c r="U1748">
        <v>231</v>
      </c>
      <c r="V1748">
        <v>661</v>
      </c>
      <c r="W1748">
        <v>152</v>
      </c>
      <c r="X1748">
        <v>35</v>
      </c>
      <c r="Y1748">
        <v>48</v>
      </c>
      <c r="Z1748">
        <v>224</v>
      </c>
      <c r="AA1748">
        <v>256</v>
      </c>
    </row>
    <row r="1749" spans="1:27">
      <c r="A1749" s="2">
        <v>44117</v>
      </c>
      <c r="B1749">
        <v>230</v>
      </c>
      <c r="C1749">
        <v>141</v>
      </c>
      <c r="D1749">
        <v>73</v>
      </c>
      <c r="E1749">
        <v>491</v>
      </c>
      <c r="F1749">
        <v>334</v>
      </c>
      <c r="G1749">
        <v>167</v>
      </c>
      <c r="H1749">
        <v>52</v>
      </c>
      <c r="I1749">
        <v>21</v>
      </c>
      <c r="J1749">
        <v>136</v>
      </c>
      <c r="K1749">
        <v>316</v>
      </c>
      <c r="L1749">
        <v>151</v>
      </c>
      <c r="M1749">
        <v>234</v>
      </c>
      <c r="N1749">
        <v>453</v>
      </c>
      <c r="O1749">
        <v>131</v>
      </c>
      <c r="P1749">
        <v>821</v>
      </c>
      <c r="Q1749">
        <v>418</v>
      </c>
      <c r="R1749">
        <v>79</v>
      </c>
      <c r="S1749">
        <v>482</v>
      </c>
      <c r="T1749">
        <v>104</v>
      </c>
      <c r="U1749">
        <v>215</v>
      </c>
      <c r="V1749">
        <v>626</v>
      </c>
      <c r="W1749">
        <v>139</v>
      </c>
      <c r="X1749">
        <v>42</v>
      </c>
      <c r="Y1749">
        <v>34</v>
      </c>
      <c r="Z1749">
        <v>192</v>
      </c>
      <c r="AA1749">
        <v>242</v>
      </c>
    </row>
    <row r="1750" spans="1:27">
      <c r="A1750" s="2">
        <v>44118</v>
      </c>
      <c r="B1750">
        <v>499</v>
      </c>
      <c r="C1750">
        <v>355</v>
      </c>
      <c r="D1750">
        <v>168</v>
      </c>
      <c r="E1750">
        <v>1019</v>
      </c>
      <c r="F1750">
        <v>696</v>
      </c>
      <c r="G1750">
        <v>261</v>
      </c>
      <c r="H1750">
        <v>84</v>
      </c>
      <c r="I1750">
        <v>50</v>
      </c>
      <c r="J1750">
        <v>185</v>
      </c>
      <c r="K1750">
        <v>566</v>
      </c>
      <c r="L1750">
        <v>331</v>
      </c>
      <c r="M1750">
        <v>556</v>
      </c>
      <c r="N1750">
        <v>718</v>
      </c>
      <c r="O1750">
        <v>372</v>
      </c>
      <c r="P1750">
        <v>1700</v>
      </c>
      <c r="Q1750">
        <v>1014</v>
      </c>
      <c r="R1750">
        <v>331</v>
      </c>
      <c r="S1750">
        <v>1203</v>
      </c>
      <c r="T1750">
        <v>210</v>
      </c>
      <c r="U1750">
        <v>432</v>
      </c>
      <c r="V1750">
        <v>1292</v>
      </c>
      <c r="W1750">
        <v>447</v>
      </c>
      <c r="X1750">
        <v>148</v>
      </c>
      <c r="Y1750">
        <v>225</v>
      </c>
      <c r="Z1750">
        <v>329</v>
      </c>
      <c r="AA1750">
        <v>462</v>
      </c>
    </row>
    <row r="1751" spans="1:27">
      <c r="A1751" s="2">
        <v>44119</v>
      </c>
      <c r="B1751">
        <v>437</v>
      </c>
      <c r="C1751">
        <v>229</v>
      </c>
      <c r="D1751">
        <v>123</v>
      </c>
      <c r="E1751">
        <v>843</v>
      </c>
      <c r="F1751">
        <v>612</v>
      </c>
      <c r="G1751">
        <v>202</v>
      </c>
      <c r="H1751">
        <v>79</v>
      </c>
      <c r="I1751">
        <v>41</v>
      </c>
      <c r="J1751">
        <v>198</v>
      </c>
      <c r="K1751">
        <v>508</v>
      </c>
      <c r="L1751">
        <v>273</v>
      </c>
      <c r="M1751">
        <v>437</v>
      </c>
      <c r="N1751">
        <v>644</v>
      </c>
      <c r="O1751">
        <v>271</v>
      </c>
      <c r="P1751">
        <v>1355</v>
      </c>
      <c r="Q1751">
        <v>663</v>
      </c>
      <c r="R1751">
        <v>233</v>
      </c>
      <c r="S1751">
        <v>960</v>
      </c>
      <c r="T1751">
        <v>127</v>
      </c>
      <c r="U1751">
        <v>340</v>
      </c>
      <c r="V1751">
        <v>1092</v>
      </c>
      <c r="W1751">
        <v>313</v>
      </c>
      <c r="X1751">
        <v>66</v>
      </c>
      <c r="Y1751">
        <v>83</v>
      </c>
      <c r="Z1751">
        <v>275</v>
      </c>
      <c r="AA1751">
        <v>374</v>
      </c>
    </row>
    <row r="1752" spans="1:27">
      <c r="A1752" s="2">
        <v>44120</v>
      </c>
      <c r="B1752">
        <v>369</v>
      </c>
      <c r="C1752">
        <v>277</v>
      </c>
      <c r="D1752">
        <v>147</v>
      </c>
      <c r="E1752">
        <v>775</v>
      </c>
      <c r="F1752">
        <v>515</v>
      </c>
      <c r="G1752">
        <v>229</v>
      </c>
      <c r="H1752">
        <v>87</v>
      </c>
      <c r="I1752">
        <v>39</v>
      </c>
      <c r="J1752">
        <v>179</v>
      </c>
      <c r="K1752">
        <v>420</v>
      </c>
      <c r="L1752">
        <v>296</v>
      </c>
      <c r="M1752">
        <v>450</v>
      </c>
      <c r="N1752">
        <v>565</v>
      </c>
      <c r="O1752">
        <v>366</v>
      </c>
      <c r="P1752">
        <v>1228</v>
      </c>
      <c r="Q1752">
        <v>774</v>
      </c>
      <c r="R1752">
        <v>308</v>
      </c>
      <c r="S1752">
        <v>853</v>
      </c>
      <c r="T1752">
        <v>193</v>
      </c>
      <c r="U1752">
        <v>357</v>
      </c>
      <c r="V1752">
        <v>1053</v>
      </c>
      <c r="W1752">
        <v>399</v>
      </c>
      <c r="X1752">
        <v>103</v>
      </c>
      <c r="Y1752">
        <v>117</v>
      </c>
      <c r="Z1752">
        <v>261</v>
      </c>
      <c r="AA1752">
        <v>402</v>
      </c>
    </row>
    <row r="1753" spans="1:27">
      <c r="A1753" s="2">
        <v>44121</v>
      </c>
      <c r="B1753">
        <v>255</v>
      </c>
      <c r="C1753">
        <v>409</v>
      </c>
      <c r="D1753">
        <v>190</v>
      </c>
      <c r="E1753">
        <v>407</v>
      </c>
      <c r="F1753">
        <v>415</v>
      </c>
      <c r="G1753">
        <v>126</v>
      </c>
      <c r="H1753">
        <v>74</v>
      </c>
      <c r="I1753">
        <v>39</v>
      </c>
      <c r="J1753">
        <v>74</v>
      </c>
      <c r="K1753">
        <v>364</v>
      </c>
      <c r="L1753">
        <v>326</v>
      </c>
      <c r="M1753">
        <v>495</v>
      </c>
      <c r="N1753">
        <v>288</v>
      </c>
      <c r="O1753">
        <v>589</v>
      </c>
      <c r="P1753">
        <v>855</v>
      </c>
      <c r="Q1753">
        <v>1070</v>
      </c>
      <c r="R1753">
        <v>339</v>
      </c>
      <c r="S1753">
        <v>836</v>
      </c>
      <c r="T1753">
        <v>289</v>
      </c>
      <c r="U1753">
        <v>191</v>
      </c>
      <c r="V1753">
        <v>1547</v>
      </c>
      <c r="W1753">
        <v>545</v>
      </c>
      <c r="X1753">
        <v>236</v>
      </c>
      <c r="Y1753">
        <v>359</v>
      </c>
      <c r="Z1753">
        <v>116</v>
      </c>
      <c r="AA1753">
        <v>196</v>
      </c>
    </row>
    <row r="1754" spans="1:27">
      <c r="A1754" s="2">
        <v>44122</v>
      </c>
      <c r="B1754">
        <v>229</v>
      </c>
      <c r="C1754">
        <v>444</v>
      </c>
      <c r="D1754">
        <v>127</v>
      </c>
      <c r="E1754">
        <v>374</v>
      </c>
      <c r="F1754">
        <v>371</v>
      </c>
      <c r="G1754">
        <v>99</v>
      </c>
      <c r="H1754">
        <v>74</v>
      </c>
      <c r="I1754">
        <v>30</v>
      </c>
      <c r="J1754">
        <v>82</v>
      </c>
      <c r="K1754">
        <v>304</v>
      </c>
      <c r="L1754">
        <v>343</v>
      </c>
      <c r="M1754">
        <v>427</v>
      </c>
      <c r="N1754">
        <v>330</v>
      </c>
      <c r="O1754">
        <v>559</v>
      </c>
      <c r="P1754">
        <v>800</v>
      </c>
      <c r="Q1754">
        <v>1065</v>
      </c>
      <c r="R1754">
        <v>455</v>
      </c>
      <c r="S1754">
        <v>931</v>
      </c>
      <c r="T1754">
        <v>330</v>
      </c>
      <c r="U1754">
        <v>180</v>
      </c>
      <c r="V1754">
        <v>1397</v>
      </c>
      <c r="W1754">
        <v>543</v>
      </c>
      <c r="X1754">
        <v>235</v>
      </c>
      <c r="Y1754">
        <v>310</v>
      </c>
      <c r="Z1754">
        <v>124</v>
      </c>
      <c r="AA1754">
        <v>248</v>
      </c>
    </row>
    <row r="1755" spans="1:27">
      <c r="A1755" s="2">
        <v>44123</v>
      </c>
      <c r="B1755">
        <v>456</v>
      </c>
      <c r="C1755">
        <v>258</v>
      </c>
      <c r="D1755">
        <v>127</v>
      </c>
      <c r="E1755">
        <v>879</v>
      </c>
      <c r="F1755">
        <v>600</v>
      </c>
      <c r="G1755">
        <v>224</v>
      </c>
      <c r="H1755">
        <v>79</v>
      </c>
      <c r="I1755">
        <v>50</v>
      </c>
      <c r="J1755">
        <v>171</v>
      </c>
      <c r="K1755">
        <v>516</v>
      </c>
      <c r="L1755">
        <v>275</v>
      </c>
      <c r="M1755">
        <v>407</v>
      </c>
      <c r="N1755">
        <v>694</v>
      </c>
      <c r="O1755">
        <v>301</v>
      </c>
      <c r="P1755">
        <v>1484</v>
      </c>
      <c r="Q1755">
        <v>767</v>
      </c>
      <c r="R1755">
        <v>311</v>
      </c>
      <c r="S1755">
        <v>960</v>
      </c>
      <c r="T1755">
        <v>186</v>
      </c>
      <c r="U1755">
        <v>365</v>
      </c>
      <c r="V1755">
        <v>947</v>
      </c>
      <c r="W1755">
        <v>355</v>
      </c>
      <c r="X1755">
        <v>129</v>
      </c>
      <c r="Y1755">
        <v>105</v>
      </c>
      <c r="Z1755">
        <v>334</v>
      </c>
      <c r="AA1755">
        <v>382</v>
      </c>
    </row>
    <row r="1756" spans="1:27">
      <c r="A1756" s="2">
        <v>44124</v>
      </c>
      <c r="B1756">
        <v>527</v>
      </c>
      <c r="C1756">
        <v>291</v>
      </c>
      <c r="D1756">
        <v>169</v>
      </c>
      <c r="E1756">
        <v>947</v>
      </c>
      <c r="F1756">
        <v>656</v>
      </c>
      <c r="G1756">
        <v>273</v>
      </c>
      <c r="H1756">
        <v>88</v>
      </c>
      <c r="I1756">
        <v>36</v>
      </c>
      <c r="J1756">
        <v>183</v>
      </c>
      <c r="K1756">
        <v>640</v>
      </c>
      <c r="L1756">
        <v>312</v>
      </c>
      <c r="M1756">
        <v>452</v>
      </c>
      <c r="N1756">
        <v>759</v>
      </c>
      <c r="O1756">
        <v>350</v>
      </c>
      <c r="P1756">
        <v>1630</v>
      </c>
      <c r="Q1756">
        <v>915</v>
      </c>
      <c r="R1756">
        <v>282</v>
      </c>
      <c r="S1756">
        <v>1147</v>
      </c>
      <c r="T1756">
        <v>242</v>
      </c>
      <c r="U1756">
        <v>420</v>
      </c>
      <c r="V1756">
        <v>1479</v>
      </c>
      <c r="W1756">
        <v>414</v>
      </c>
      <c r="X1756">
        <v>125</v>
      </c>
      <c r="Y1756">
        <v>189</v>
      </c>
      <c r="Z1756">
        <v>309</v>
      </c>
      <c r="AA1756">
        <v>454</v>
      </c>
    </row>
    <row r="1757" spans="1:27">
      <c r="A1757" s="2">
        <v>44125</v>
      </c>
      <c r="B1757">
        <v>472</v>
      </c>
      <c r="C1757">
        <v>335</v>
      </c>
      <c r="D1757">
        <v>152</v>
      </c>
      <c r="E1757">
        <v>972</v>
      </c>
      <c r="F1757">
        <v>615</v>
      </c>
      <c r="G1757">
        <v>246</v>
      </c>
      <c r="H1757">
        <v>92</v>
      </c>
      <c r="I1757">
        <v>41</v>
      </c>
      <c r="J1757">
        <v>187</v>
      </c>
      <c r="K1757">
        <v>584</v>
      </c>
      <c r="L1757">
        <v>305</v>
      </c>
      <c r="M1757">
        <v>557</v>
      </c>
      <c r="N1757">
        <v>747</v>
      </c>
      <c r="O1757">
        <v>337</v>
      </c>
      <c r="P1757">
        <v>1610</v>
      </c>
      <c r="Q1757">
        <v>924</v>
      </c>
      <c r="R1757">
        <v>358</v>
      </c>
      <c r="S1757">
        <v>1148</v>
      </c>
      <c r="T1757">
        <v>192</v>
      </c>
      <c r="U1757">
        <v>432</v>
      </c>
      <c r="V1757">
        <v>1347</v>
      </c>
      <c r="W1757">
        <v>453</v>
      </c>
      <c r="X1757">
        <v>110</v>
      </c>
      <c r="Y1757">
        <v>143</v>
      </c>
      <c r="Z1757">
        <v>328</v>
      </c>
      <c r="AA1757">
        <v>466</v>
      </c>
    </row>
    <row r="1758" spans="1:27">
      <c r="A1758" s="2">
        <v>44126</v>
      </c>
      <c r="B1758">
        <v>482</v>
      </c>
      <c r="C1758">
        <v>373</v>
      </c>
      <c r="D1758">
        <v>141</v>
      </c>
      <c r="E1758">
        <v>905</v>
      </c>
      <c r="F1758">
        <v>660</v>
      </c>
      <c r="G1758">
        <v>262</v>
      </c>
      <c r="H1758">
        <v>107</v>
      </c>
      <c r="I1758">
        <v>44</v>
      </c>
      <c r="J1758">
        <v>181</v>
      </c>
      <c r="K1758">
        <v>536</v>
      </c>
      <c r="L1758">
        <v>254</v>
      </c>
      <c r="M1758">
        <v>524</v>
      </c>
      <c r="N1758">
        <v>701</v>
      </c>
      <c r="O1758">
        <v>399</v>
      </c>
      <c r="P1758">
        <v>1551</v>
      </c>
      <c r="Q1758">
        <v>917</v>
      </c>
      <c r="R1758">
        <v>306</v>
      </c>
      <c r="S1758">
        <v>1202</v>
      </c>
      <c r="T1758">
        <v>211</v>
      </c>
      <c r="U1758">
        <v>415</v>
      </c>
      <c r="V1758">
        <v>1376</v>
      </c>
      <c r="W1758">
        <v>401</v>
      </c>
      <c r="X1758">
        <v>130</v>
      </c>
      <c r="Y1758">
        <v>123</v>
      </c>
      <c r="Z1758">
        <v>336</v>
      </c>
      <c r="AA1758">
        <v>520</v>
      </c>
    </row>
    <row r="1759" spans="1:27">
      <c r="A1759" s="2">
        <v>44127</v>
      </c>
      <c r="B1759">
        <v>355</v>
      </c>
      <c r="C1759">
        <v>285</v>
      </c>
      <c r="D1759">
        <v>94</v>
      </c>
      <c r="E1759">
        <v>685</v>
      </c>
      <c r="F1759">
        <v>464</v>
      </c>
      <c r="G1759">
        <v>208</v>
      </c>
      <c r="H1759">
        <v>79</v>
      </c>
      <c r="I1759">
        <v>39</v>
      </c>
      <c r="J1759">
        <v>140</v>
      </c>
      <c r="K1759">
        <v>406</v>
      </c>
      <c r="L1759">
        <v>238</v>
      </c>
      <c r="M1759">
        <v>468</v>
      </c>
      <c r="N1759">
        <v>506</v>
      </c>
      <c r="O1759">
        <v>297</v>
      </c>
      <c r="P1759">
        <v>1053</v>
      </c>
      <c r="Q1759">
        <v>640</v>
      </c>
      <c r="R1759">
        <v>222</v>
      </c>
      <c r="S1759">
        <v>795</v>
      </c>
      <c r="T1759">
        <v>176</v>
      </c>
      <c r="U1759">
        <v>332</v>
      </c>
      <c r="V1759">
        <v>1079</v>
      </c>
      <c r="W1759">
        <v>352</v>
      </c>
      <c r="X1759">
        <v>83</v>
      </c>
      <c r="Y1759">
        <v>84</v>
      </c>
      <c r="Z1759">
        <v>294</v>
      </c>
      <c r="AA1759">
        <v>360</v>
      </c>
    </row>
    <row r="1760" spans="1:27">
      <c r="A1760" s="2">
        <v>44128</v>
      </c>
      <c r="B1760">
        <v>246</v>
      </c>
      <c r="C1760">
        <v>372</v>
      </c>
      <c r="D1760">
        <v>137</v>
      </c>
      <c r="E1760">
        <v>370</v>
      </c>
      <c r="F1760">
        <v>308</v>
      </c>
      <c r="G1760">
        <v>114</v>
      </c>
      <c r="H1760">
        <v>82</v>
      </c>
      <c r="I1760">
        <v>40</v>
      </c>
      <c r="J1760">
        <v>57</v>
      </c>
      <c r="K1760">
        <v>280</v>
      </c>
      <c r="L1760">
        <v>298</v>
      </c>
      <c r="M1760">
        <v>434</v>
      </c>
      <c r="N1760">
        <v>321</v>
      </c>
      <c r="O1760">
        <v>607</v>
      </c>
      <c r="P1760">
        <v>694</v>
      </c>
      <c r="Q1760">
        <v>881</v>
      </c>
      <c r="R1760">
        <v>399</v>
      </c>
      <c r="S1760">
        <v>860</v>
      </c>
      <c r="T1760">
        <v>214</v>
      </c>
      <c r="U1760">
        <v>189</v>
      </c>
      <c r="V1760">
        <v>1432</v>
      </c>
      <c r="W1760">
        <v>509</v>
      </c>
      <c r="X1760">
        <v>200</v>
      </c>
      <c r="Y1760">
        <v>354</v>
      </c>
      <c r="Z1760">
        <v>102</v>
      </c>
      <c r="AA1760">
        <v>174</v>
      </c>
    </row>
    <row r="1761" spans="1:27">
      <c r="A1761" s="2">
        <v>44129</v>
      </c>
      <c r="B1761">
        <v>214</v>
      </c>
      <c r="C1761">
        <v>427</v>
      </c>
      <c r="D1761">
        <v>94</v>
      </c>
      <c r="E1761">
        <v>302</v>
      </c>
      <c r="F1761">
        <v>296</v>
      </c>
      <c r="G1761">
        <v>86</v>
      </c>
      <c r="H1761">
        <v>87</v>
      </c>
      <c r="I1761">
        <v>28</v>
      </c>
      <c r="J1761">
        <v>52</v>
      </c>
      <c r="K1761">
        <v>248</v>
      </c>
      <c r="L1761">
        <v>325</v>
      </c>
      <c r="M1761">
        <v>341</v>
      </c>
      <c r="N1761">
        <v>273</v>
      </c>
      <c r="O1761">
        <v>513</v>
      </c>
      <c r="P1761">
        <v>671</v>
      </c>
      <c r="Q1761">
        <v>921</v>
      </c>
      <c r="R1761">
        <v>536</v>
      </c>
      <c r="S1761">
        <v>853</v>
      </c>
      <c r="T1761">
        <v>294</v>
      </c>
      <c r="U1761">
        <v>183</v>
      </c>
      <c r="V1761">
        <v>1400</v>
      </c>
      <c r="W1761">
        <v>500</v>
      </c>
      <c r="X1761">
        <v>284</v>
      </c>
      <c r="Y1761">
        <v>265</v>
      </c>
      <c r="Z1761">
        <v>71</v>
      </c>
      <c r="AA1761">
        <v>144</v>
      </c>
    </row>
    <row r="1762" spans="1:27">
      <c r="A1762" s="2">
        <v>44130</v>
      </c>
      <c r="B1762">
        <v>236</v>
      </c>
      <c r="C1762">
        <v>428</v>
      </c>
      <c r="D1762">
        <v>152</v>
      </c>
      <c r="E1762">
        <v>375</v>
      </c>
      <c r="F1762">
        <v>335</v>
      </c>
      <c r="G1762">
        <v>110</v>
      </c>
      <c r="H1762">
        <v>61</v>
      </c>
      <c r="I1762">
        <v>36</v>
      </c>
      <c r="J1762">
        <v>50</v>
      </c>
      <c r="K1762">
        <v>204</v>
      </c>
      <c r="L1762">
        <v>313</v>
      </c>
      <c r="M1762">
        <v>424</v>
      </c>
      <c r="N1762">
        <v>345</v>
      </c>
      <c r="O1762">
        <v>574</v>
      </c>
      <c r="P1762">
        <v>704</v>
      </c>
      <c r="Q1762">
        <v>917</v>
      </c>
      <c r="R1762">
        <v>662</v>
      </c>
      <c r="S1762">
        <v>1000</v>
      </c>
      <c r="T1762">
        <v>362</v>
      </c>
      <c r="U1762">
        <v>171</v>
      </c>
      <c r="V1762">
        <v>1497</v>
      </c>
      <c r="W1762">
        <v>581</v>
      </c>
      <c r="X1762">
        <v>262</v>
      </c>
      <c r="Y1762">
        <v>291</v>
      </c>
      <c r="Z1762">
        <v>95</v>
      </c>
      <c r="AA1762">
        <v>196</v>
      </c>
    </row>
    <row r="1763" spans="1:27">
      <c r="A1763" s="2">
        <v>44131</v>
      </c>
      <c r="B1763">
        <v>477</v>
      </c>
      <c r="C1763">
        <v>327</v>
      </c>
      <c r="D1763">
        <v>128</v>
      </c>
      <c r="E1763">
        <v>937</v>
      </c>
      <c r="F1763">
        <v>651</v>
      </c>
      <c r="G1763">
        <v>234</v>
      </c>
      <c r="H1763">
        <v>101</v>
      </c>
      <c r="I1763">
        <v>66</v>
      </c>
      <c r="J1763">
        <v>211</v>
      </c>
      <c r="K1763">
        <v>512</v>
      </c>
      <c r="L1763">
        <v>287</v>
      </c>
      <c r="M1763">
        <v>473</v>
      </c>
      <c r="N1763">
        <v>789</v>
      </c>
      <c r="O1763">
        <v>401</v>
      </c>
      <c r="P1763">
        <v>1629</v>
      </c>
      <c r="Q1763">
        <v>908</v>
      </c>
      <c r="R1763">
        <v>324</v>
      </c>
      <c r="S1763">
        <v>1155</v>
      </c>
      <c r="T1763">
        <v>245</v>
      </c>
      <c r="U1763">
        <v>416</v>
      </c>
      <c r="V1763">
        <v>1347</v>
      </c>
      <c r="W1763">
        <v>414</v>
      </c>
      <c r="X1763">
        <v>143</v>
      </c>
      <c r="Y1763">
        <v>161</v>
      </c>
      <c r="Z1763">
        <v>337</v>
      </c>
      <c r="AA1763">
        <v>438</v>
      </c>
    </row>
    <row r="1764" spans="1:27">
      <c r="A1764" s="2">
        <v>44132</v>
      </c>
      <c r="B1764">
        <v>478</v>
      </c>
      <c r="C1764">
        <v>347</v>
      </c>
      <c r="D1764">
        <v>146</v>
      </c>
      <c r="E1764">
        <v>998</v>
      </c>
      <c r="F1764">
        <v>626</v>
      </c>
      <c r="G1764">
        <v>250</v>
      </c>
      <c r="H1764">
        <v>98</v>
      </c>
      <c r="I1764">
        <v>46</v>
      </c>
      <c r="J1764">
        <v>212</v>
      </c>
      <c r="K1764">
        <v>578</v>
      </c>
      <c r="L1764">
        <v>262</v>
      </c>
      <c r="M1764">
        <v>540</v>
      </c>
      <c r="N1764">
        <v>719</v>
      </c>
      <c r="O1764">
        <v>352</v>
      </c>
      <c r="P1764">
        <v>1667</v>
      </c>
      <c r="Q1764">
        <v>932</v>
      </c>
      <c r="R1764">
        <v>246</v>
      </c>
      <c r="S1764">
        <v>1142</v>
      </c>
      <c r="T1764">
        <v>205</v>
      </c>
      <c r="U1764">
        <v>425</v>
      </c>
      <c r="V1764">
        <v>1476</v>
      </c>
      <c r="W1764">
        <v>454</v>
      </c>
      <c r="X1764">
        <v>98</v>
      </c>
      <c r="Y1764">
        <v>113</v>
      </c>
      <c r="Z1764">
        <v>340</v>
      </c>
      <c r="AA1764">
        <v>492</v>
      </c>
    </row>
    <row r="1765" spans="1:27">
      <c r="A1765" s="2">
        <v>44133</v>
      </c>
      <c r="B1765">
        <v>458</v>
      </c>
      <c r="C1765">
        <v>341</v>
      </c>
      <c r="D1765">
        <v>122</v>
      </c>
      <c r="E1765">
        <v>924</v>
      </c>
      <c r="F1765">
        <v>598</v>
      </c>
      <c r="G1765">
        <v>242</v>
      </c>
      <c r="H1765">
        <v>96</v>
      </c>
      <c r="I1765">
        <v>40</v>
      </c>
      <c r="J1765">
        <v>220</v>
      </c>
      <c r="K1765">
        <v>520</v>
      </c>
      <c r="L1765">
        <v>360</v>
      </c>
      <c r="M1765">
        <v>502</v>
      </c>
      <c r="N1765">
        <v>691</v>
      </c>
      <c r="O1765">
        <v>338</v>
      </c>
      <c r="P1765">
        <v>1573</v>
      </c>
      <c r="Q1765">
        <v>832</v>
      </c>
      <c r="R1765">
        <v>231</v>
      </c>
      <c r="S1765">
        <v>1104</v>
      </c>
      <c r="T1765">
        <v>245</v>
      </c>
      <c r="U1765">
        <v>414</v>
      </c>
      <c r="V1765">
        <v>1505</v>
      </c>
      <c r="W1765">
        <v>442</v>
      </c>
      <c r="X1765">
        <v>113</v>
      </c>
      <c r="Y1765">
        <v>122</v>
      </c>
      <c r="Z1765">
        <v>319</v>
      </c>
      <c r="AA1765">
        <v>468</v>
      </c>
    </row>
    <row r="1766" spans="1:27">
      <c r="A1766" s="2">
        <v>44134</v>
      </c>
      <c r="B1766">
        <v>384</v>
      </c>
      <c r="C1766">
        <v>348</v>
      </c>
      <c r="D1766">
        <v>110</v>
      </c>
      <c r="E1766">
        <v>816</v>
      </c>
      <c r="F1766">
        <v>515</v>
      </c>
      <c r="G1766">
        <v>224</v>
      </c>
      <c r="H1766">
        <v>113</v>
      </c>
      <c r="I1766">
        <v>59</v>
      </c>
      <c r="J1766">
        <v>211</v>
      </c>
      <c r="K1766">
        <v>502</v>
      </c>
      <c r="L1766">
        <v>240</v>
      </c>
      <c r="M1766">
        <v>449</v>
      </c>
      <c r="N1766">
        <v>641</v>
      </c>
      <c r="O1766">
        <v>304</v>
      </c>
      <c r="P1766">
        <v>1326</v>
      </c>
      <c r="Q1766">
        <v>751</v>
      </c>
      <c r="R1766">
        <v>227</v>
      </c>
      <c r="S1766">
        <v>1038</v>
      </c>
      <c r="T1766">
        <v>174</v>
      </c>
      <c r="U1766">
        <v>362</v>
      </c>
      <c r="V1766">
        <v>1342</v>
      </c>
      <c r="W1766">
        <v>455</v>
      </c>
      <c r="X1766">
        <v>112</v>
      </c>
      <c r="Y1766">
        <v>95</v>
      </c>
      <c r="Z1766">
        <v>307</v>
      </c>
      <c r="AA1766">
        <v>456</v>
      </c>
    </row>
    <row r="1767" spans="1:27">
      <c r="A1767" s="2">
        <v>44135</v>
      </c>
      <c r="B1767">
        <v>168</v>
      </c>
      <c r="C1767">
        <v>286</v>
      </c>
      <c r="D1767">
        <v>134</v>
      </c>
      <c r="E1767">
        <v>349</v>
      </c>
      <c r="F1767">
        <v>262</v>
      </c>
      <c r="G1767">
        <v>85</v>
      </c>
      <c r="H1767">
        <v>64</v>
      </c>
      <c r="I1767">
        <v>22</v>
      </c>
      <c r="J1767">
        <v>71</v>
      </c>
      <c r="K1767">
        <v>262</v>
      </c>
      <c r="L1767">
        <v>198</v>
      </c>
      <c r="M1767">
        <v>381</v>
      </c>
      <c r="N1767">
        <v>209</v>
      </c>
      <c r="O1767">
        <v>437</v>
      </c>
      <c r="P1767">
        <v>556</v>
      </c>
      <c r="Q1767">
        <v>628</v>
      </c>
      <c r="R1767">
        <v>220</v>
      </c>
      <c r="S1767">
        <v>530</v>
      </c>
      <c r="T1767">
        <v>172</v>
      </c>
      <c r="U1767">
        <v>151</v>
      </c>
      <c r="V1767">
        <v>824</v>
      </c>
      <c r="W1767">
        <v>282</v>
      </c>
      <c r="X1767">
        <v>202</v>
      </c>
      <c r="Y1767">
        <v>287</v>
      </c>
      <c r="Z1767">
        <v>115</v>
      </c>
      <c r="AA1767">
        <v>232</v>
      </c>
    </row>
    <row r="1768" spans="1:27">
      <c r="A1768" s="2">
        <v>44136</v>
      </c>
      <c r="B1768">
        <v>211</v>
      </c>
      <c r="C1768">
        <v>351</v>
      </c>
      <c r="D1768">
        <v>163</v>
      </c>
      <c r="E1768">
        <v>359</v>
      </c>
      <c r="F1768">
        <v>283</v>
      </c>
      <c r="G1768">
        <v>106</v>
      </c>
      <c r="H1768">
        <v>86</v>
      </c>
      <c r="I1768">
        <v>27</v>
      </c>
      <c r="J1768">
        <v>78</v>
      </c>
      <c r="K1768">
        <v>268</v>
      </c>
      <c r="L1768">
        <v>328</v>
      </c>
      <c r="M1768">
        <v>409</v>
      </c>
      <c r="N1768">
        <v>313</v>
      </c>
      <c r="O1768">
        <v>651</v>
      </c>
      <c r="P1768">
        <v>770</v>
      </c>
      <c r="Q1768">
        <v>965</v>
      </c>
      <c r="R1768">
        <v>466</v>
      </c>
      <c r="S1768">
        <v>691</v>
      </c>
      <c r="T1768">
        <v>304</v>
      </c>
      <c r="U1768">
        <v>183</v>
      </c>
      <c r="V1768">
        <v>702</v>
      </c>
      <c r="W1768">
        <v>445</v>
      </c>
      <c r="X1768">
        <v>359</v>
      </c>
      <c r="Y1768">
        <v>309</v>
      </c>
      <c r="Z1768">
        <v>126</v>
      </c>
      <c r="AA1768">
        <v>194</v>
      </c>
    </row>
    <row r="1769" spans="1:27">
      <c r="A1769" s="2">
        <v>44137</v>
      </c>
      <c r="B1769">
        <v>478</v>
      </c>
      <c r="C1769">
        <v>341</v>
      </c>
      <c r="D1769">
        <v>136</v>
      </c>
      <c r="E1769">
        <v>906</v>
      </c>
      <c r="F1769">
        <v>617</v>
      </c>
      <c r="G1769">
        <v>219</v>
      </c>
      <c r="H1769">
        <v>82</v>
      </c>
      <c r="I1769">
        <v>42</v>
      </c>
      <c r="J1769">
        <v>222</v>
      </c>
      <c r="K1769">
        <v>534</v>
      </c>
      <c r="L1769">
        <v>278</v>
      </c>
      <c r="M1769">
        <v>474</v>
      </c>
      <c r="N1769">
        <v>800</v>
      </c>
      <c r="O1769">
        <v>372</v>
      </c>
      <c r="P1769">
        <v>1671</v>
      </c>
      <c r="Q1769">
        <v>894</v>
      </c>
      <c r="R1769">
        <v>305</v>
      </c>
      <c r="S1769">
        <v>1156</v>
      </c>
      <c r="T1769">
        <v>151</v>
      </c>
      <c r="U1769">
        <v>430</v>
      </c>
      <c r="V1769">
        <v>1015</v>
      </c>
      <c r="W1769">
        <v>435</v>
      </c>
      <c r="X1769">
        <v>152</v>
      </c>
      <c r="Y1769">
        <v>125</v>
      </c>
      <c r="Z1769">
        <v>388</v>
      </c>
      <c r="AA1769">
        <v>226</v>
      </c>
    </row>
    <row r="1770" spans="1:27">
      <c r="A1770" s="2">
        <v>44138</v>
      </c>
      <c r="B1770">
        <v>465</v>
      </c>
      <c r="C1770">
        <v>187</v>
      </c>
      <c r="D1770">
        <v>129</v>
      </c>
      <c r="E1770">
        <v>964</v>
      </c>
      <c r="F1770">
        <v>563</v>
      </c>
      <c r="G1770">
        <v>244</v>
      </c>
      <c r="H1770">
        <v>83</v>
      </c>
      <c r="I1770">
        <v>33</v>
      </c>
      <c r="J1770">
        <v>232</v>
      </c>
      <c r="K1770">
        <v>538</v>
      </c>
      <c r="L1770">
        <v>269</v>
      </c>
      <c r="M1770">
        <v>421</v>
      </c>
      <c r="N1770">
        <v>689</v>
      </c>
      <c r="O1770">
        <v>309</v>
      </c>
      <c r="P1770">
        <v>1484</v>
      </c>
      <c r="Q1770">
        <v>791</v>
      </c>
      <c r="R1770">
        <v>211</v>
      </c>
      <c r="S1770">
        <v>1045</v>
      </c>
      <c r="T1770">
        <v>0</v>
      </c>
      <c r="U1770">
        <v>431</v>
      </c>
      <c r="V1770">
        <v>1397</v>
      </c>
      <c r="W1770">
        <v>409</v>
      </c>
      <c r="X1770">
        <v>65</v>
      </c>
      <c r="Y1770">
        <v>104</v>
      </c>
      <c r="Z1770">
        <v>343</v>
      </c>
      <c r="AA1770">
        <v>256</v>
      </c>
    </row>
    <row r="1771" spans="1:27">
      <c r="A1771" s="2">
        <v>44139</v>
      </c>
      <c r="B1771">
        <v>416</v>
      </c>
      <c r="C1771">
        <v>111</v>
      </c>
      <c r="D1771">
        <v>127</v>
      </c>
      <c r="E1771">
        <v>901</v>
      </c>
      <c r="F1771">
        <v>529</v>
      </c>
      <c r="G1771">
        <v>216</v>
      </c>
      <c r="H1771">
        <v>98</v>
      </c>
      <c r="I1771">
        <v>20</v>
      </c>
      <c r="J1771">
        <v>242</v>
      </c>
      <c r="K1771">
        <v>492</v>
      </c>
      <c r="L1771">
        <v>292</v>
      </c>
      <c r="M1771">
        <v>451</v>
      </c>
      <c r="N1771">
        <v>685</v>
      </c>
      <c r="O1771">
        <v>327</v>
      </c>
      <c r="P1771">
        <v>1491</v>
      </c>
      <c r="Q1771">
        <v>776</v>
      </c>
      <c r="R1771">
        <v>224</v>
      </c>
      <c r="S1771">
        <v>1031</v>
      </c>
      <c r="T1771">
        <v>199</v>
      </c>
      <c r="U1771">
        <v>416</v>
      </c>
      <c r="V1771">
        <v>1186</v>
      </c>
      <c r="W1771">
        <v>440</v>
      </c>
      <c r="X1771">
        <v>106</v>
      </c>
      <c r="Y1771">
        <v>122</v>
      </c>
      <c r="Z1771">
        <v>375</v>
      </c>
      <c r="AA1771">
        <v>242</v>
      </c>
    </row>
    <row r="1772" spans="1:27">
      <c r="A1772" s="2">
        <v>44140</v>
      </c>
      <c r="B1772">
        <v>186</v>
      </c>
      <c r="C1772">
        <v>25</v>
      </c>
      <c r="D1772">
        <v>55</v>
      </c>
      <c r="E1772">
        <v>422</v>
      </c>
      <c r="F1772">
        <v>272</v>
      </c>
      <c r="G1772">
        <v>125</v>
      </c>
      <c r="H1772">
        <v>53</v>
      </c>
      <c r="I1772">
        <v>13</v>
      </c>
      <c r="J1772">
        <v>140</v>
      </c>
      <c r="K1772">
        <v>254</v>
      </c>
      <c r="L1772">
        <v>127</v>
      </c>
      <c r="M1772">
        <v>224</v>
      </c>
      <c r="N1772">
        <v>371</v>
      </c>
      <c r="O1772">
        <v>103</v>
      </c>
      <c r="P1772">
        <v>671</v>
      </c>
      <c r="Q1772">
        <v>302</v>
      </c>
      <c r="R1772">
        <v>55</v>
      </c>
      <c r="S1772">
        <v>395</v>
      </c>
      <c r="T1772">
        <v>55</v>
      </c>
      <c r="U1772">
        <v>172</v>
      </c>
      <c r="V1772">
        <v>736</v>
      </c>
      <c r="W1772">
        <v>133</v>
      </c>
      <c r="X1772">
        <v>23</v>
      </c>
      <c r="Y1772">
        <v>13</v>
      </c>
      <c r="Z1772">
        <v>190</v>
      </c>
      <c r="AA1772">
        <v>109</v>
      </c>
    </row>
    <row r="1773" spans="1:27">
      <c r="A1773" s="2">
        <v>44141</v>
      </c>
      <c r="B1773">
        <v>342</v>
      </c>
      <c r="C1773">
        <v>103</v>
      </c>
      <c r="D1773">
        <v>115</v>
      </c>
      <c r="E1773">
        <v>724</v>
      </c>
      <c r="F1773">
        <v>453</v>
      </c>
      <c r="G1773">
        <v>201</v>
      </c>
      <c r="H1773">
        <v>75</v>
      </c>
      <c r="I1773">
        <v>30</v>
      </c>
      <c r="J1773">
        <v>167</v>
      </c>
      <c r="K1773">
        <v>402</v>
      </c>
      <c r="L1773">
        <v>233</v>
      </c>
      <c r="M1773">
        <v>436</v>
      </c>
      <c r="N1773">
        <v>550</v>
      </c>
      <c r="O1773">
        <v>297</v>
      </c>
      <c r="P1773">
        <v>1219</v>
      </c>
      <c r="Q1773">
        <v>766</v>
      </c>
      <c r="R1773">
        <v>242</v>
      </c>
      <c r="S1773">
        <v>919</v>
      </c>
      <c r="T1773">
        <v>151</v>
      </c>
      <c r="U1773">
        <v>353</v>
      </c>
      <c r="V1773">
        <v>1265</v>
      </c>
      <c r="W1773">
        <v>403</v>
      </c>
      <c r="X1773">
        <v>112</v>
      </c>
      <c r="Y1773">
        <v>99</v>
      </c>
      <c r="Z1773">
        <v>285</v>
      </c>
      <c r="AA1773">
        <v>227</v>
      </c>
    </row>
    <row r="1774" spans="1:27">
      <c r="A1774" s="2">
        <v>44142</v>
      </c>
      <c r="B1774">
        <v>198</v>
      </c>
      <c r="C1774">
        <v>116</v>
      </c>
      <c r="D1774">
        <v>143</v>
      </c>
      <c r="E1774">
        <v>363</v>
      </c>
      <c r="F1774">
        <v>306</v>
      </c>
      <c r="G1774">
        <v>95</v>
      </c>
      <c r="H1774">
        <v>75</v>
      </c>
      <c r="I1774">
        <v>42</v>
      </c>
      <c r="J1774">
        <v>68</v>
      </c>
      <c r="K1774">
        <v>346</v>
      </c>
      <c r="L1774">
        <v>382</v>
      </c>
      <c r="M1774">
        <v>501</v>
      </c>
      <c r="N1774">
        <v>239</v>
      </c>
      <c r="O1774">
        <v>556</v>
      </c>
      <c r="P1774">
        <v>649</v>
      </c>
      <c r="Q1774">
        <v>865</v>
      </c>
      <c r="R1774">
        <v>356</v>
      </c>
      <c r="S1774">
        <v>792</v>
      </c>
      <c r="T1774">
        <v>304</v>
      </c>
      <c r="U1774">
        <v>174</v>
      </c>
      <c r="V1774">
        <v>1347</v>
      </c>
      <c r="W1774">
        <v>424</v>
      </c>
      <c r="X1774">
        <v>231</v>
      </c>
      <c r="Y1774">
        <v>306</v>
      </c>
      <c r="Z1774">
        <v>96</v>
      </c>
      <c r="AA1774">
        <v>107</v>
      </c>
    </row>
    <row r="1775" spans="1:27">
      <c r="A1775" s="2">
        <v>44143</v>
      </c>
      <c r="B1775">
        <v>148</v>
      </c>
      <c r="C1775">
        <v>106</v>
      </c>
      <c r="D1775">
        <v>93</v>
      </c>
      <c r="E1775">
        <v>282</v>
      </c>
      <c r="F1775">
        <v>208</v>
      </c>
      <c r="G1775">
        <v>94</v>
      </c>
      <c r="H1775">
        <v>69</v>
      </c>
      <c r="I1775">
        <v>10</v>
      </c>
      <c r="J1775">
        <v>68</v>
      </c>
      <c r="K1775">
        <v>208</v>
      </c>
      <c r="L1775">
        <v>148</v>
      </c>
      <c r="M1775">
        <v>331</v>
      </c>
      <c r="N1775">
        <v>217</v>
      </c>
      <c r="O1775">
        <v>382</v>
      </c>
      <c r="P1775">
        <v>502</v>
      </c>
      <c r="Q1775">
        <v>622</v>
      </c>
      <c r="R1775">
        <v>294</v>
      </c>
      <c r="S1775">
        <v>591</v>
      </c>
      <c r="T1775">
        <v>266</v>
      </c>
      <c r="U1775">
        <v>113</v>
      </c>
      <c r="V1775">
        <v>1010</v>
      </c>
      <c r="W1775">
        <v>394</v>
      </c>
      <c r="X1775">
        <v>271</v>
      </c>
      <c r="Y1775">
        <v>197</v>
      </c>
      <c r="Z1775">
        <v>101</v>
      </c>
      <c r="AA1775">
        <v>76</v>
      </c>
    </row>
    <row r="1776" spans="1:27">
      <c r="A1776" s="2">
        <v>44144</v>
      </c>
      <c r="B1776">
        <v>367</v>
      </c>
      <c r="C1776">
        <v>216</v>
      </c>
      <c r="D1776">
        <v>112</v>
      </c>
      <c r="E1776">
        <v>768</v>
      </c>
      <c r="F1776">
        <v>500</v>
      </c>
      <c r="G1776">
        <v>209</v>
      </c>
      <c r="H1776">
        <v>57</v>
      </c>
      <c r="I1776">
        <v>27</v>
      </c>
      <c r="J1776">
        <v>185</v>
      </c>
      <c r="K1776">
        <v>394</v>
      </c>
      <c r="L1776">
        <v>263</v>
      </c>
      <c r="M1776">
        <v>391</v>
      </c>
      <c r="N1776">
        <v>616</v>
      </c>
      <c r="O1776">
        <v>245</v>
      </c>
      <c r="P1776">
        <v>1247</v>
      </c>
      <c r="Q1776">
        <v>641</v>
      </c>
      <c r="R1776">
        <v>245</v>
      </c>
      <c r="S1776">
        <v>877</v>
      </c>
      <c r="T1776">
        <v>162</v>
      </c>
      <c r="U1776">
        <v>329</v>
      </c>
      <c r="V1776">
        <v>939</v>
      </c>
      <c r="W1776">
        <v>326</v>
      </c>
      <c r="X1776">
        <v>62</v>
      </c>
      <c r="Y1776">
        <v>71</v>
      </c>
      <c r="Z1776">
        <v>272</v>
      </c>
      <c r="AA1776">
        <v>206</v>
      </c>
    </row>
    <row r="1777" spans="1:27">
      <c r="A1777" s="2">
        <v>44145</v>
      </c>
      <c r="B1777">
        <v>233</v>
      </c>
      <c r="C1777">
        <v>89</v>
      </c>
      <c r="D1777">
        <v>85</v>
      </c>
      <c r="E1777">
        <v>489</v>
      </c>
      <c r="F1777">
        <v>336</v>
      </c>
      <c r="G1777">
        <v>171</v>
      </c>
      <c r="H1777">
        <v>64</v>
      </c>
      <c r="I1777">
        <v>21</v>
      </c>
      <c r="J1777">
        <v>151</v>
      </c>
      <c r="K1777">
        <v>288</v>
      </c>
      <c r="L1777">
        <v>138</v>
      </c>
      <c r="M1777">
        <v>239</v>
      </c>
      <c r="N1777">
        <v>413</v>
      </c>
      <c r="O1777">
        <v>132</v>
      </c>
      <c r="P1777">
        <v>859</v>
      </c>
      <c r="Q1777">
        <v>472</v>
      </c>
      <c r="R1777">
        <v>148</v>
      </c>
      <c r="S1777">
        <v>499</v>
      </c>
      <c r="T1777">
        <v>84</v>
      </c>
      <c r="U1777">
        <v>222</v>
      </c>
      <c r="V1777">
        <v>839</v>
      </c>
      <c r="W1777">
        <v>211</v>
      </c>
      <c r="X1777">
        <v>58</v>
      </c>
      <c r="Y1777">
        <v>37</v>
      </c>
      <c r="Z1777">
        <v>176</v>
      </c>
      <c r="AA1777">
        <v>108</v>
      </c>
    </row>
    <row r="1778" spans="1:27">
      <c r="A1778" s="2">
        <v>44146</v>
      </c>
      <c r="B1778">
        <v>345</v>
      </c>
      <c r="C1778">
        <v>100</v>
      </c>
      <c r="D1778">
        <v>145</v>
      </c>
      <c r="E1778">
        <v>809</v>
      </c>
      <c r="F1778">
        <v>482</v>
      </c>
      <c r="G1778">
        <v>231</v>
      </c>
      <c r="H1778">
        <v>97</v>
      </c>
      <c r="I1778">
        <v>29</v>
      </c>
      <c r="J1778">
        <v>200</v>
      </c>
      <c r="K1778">
        <v>450</v>
      </c>
      <c r="L1778">
        <v>270</v>
      </c>
      <c r="M1778">
        <v>407</v>
      </c>
      <c r="N1778">
        <v>608</v>
      </c>
      <c r="O1778">
        <v>260</v>
      </c>
      <c r="P1778">
        <v>1245</v>
      </c>
      <c r="Q1778">
        <v>720</v>
      </c>
      <c r="R1778">
        <v>278</v>
      </c>
      <c r="S1778">
        <v>878</v>
      </c>
      <c r="T1778">
        <v>149</v>
      </c>
      <c r="U1778">
        <v>377</v>
      </c>
      <c r="V1778">
        <v>973</v>
      </c>
      <c r="W1778">
        <v>391</v>
      </c>
      <c r="X1778">
        <v>85</v>
      </c>
      <c r="Y1778">
        <v>89</v>
      </c>
      <c r="Z1778">
        <v>277</v>
      </c>
      <c r="AA1778">
        <v>185</v>
      </c>
    </row>
    <row r="1779" spans="1:27">
      <c r="A1779" s="2">
        <v>44147</v>
      </c>
      <c r="B1779">
        <v>447</v>
      </c>
      <c r="C1779">
        <v>94</v>
      </c>
      <c r="D1779">
        <v>156</v>
      </c>
      <c r="E1779">
        <v>937</v>
      </c>
      <c r="F1779">
        <v>609</v>
      </c>
      <c r="G1779">
        <v>213</v>
      </c>
      <c r="H1779">
        <v>87</v>
      </c>
      <c r="I1779">
        <v>34</v>
      </c>
      <c r="J1779">
        <v>223</v>
      </c>
      <c r="K1779">
        <v>472</v>
      </c>
      <c r="L1779">
        <v>282</v>
      </c>
      <c r="M1779">
        <v>520</v>
      </c>
      <c r="N1779">
        <v>663</v>
      </c>
      <c r="O1779">
        <v>386</v>
      </c>
      <c r="P1779">
        <v>1583</v>
      </c>
      <c r="Q1779">
        <v>962</v>
      </c>
      <c r="R1779">
        <v>296</v>
      </c>
      <c r="S1779">
        <v>1320</v>
      </c>
      <c r="T1779">
        <v>225</v>
      </c>
      <c r="U1779">
        <v>365</v>
      </c>
      <c r="V1779">
        <v>1512</v>
      </c>
      <c r="W1779">
        <v>482</v>
      </c>
      <c r="X1779">
        <v>113</v>
      </c>
      <c r="Y1779">
        <v>128</v>
      </c>
      <c r="Z1779">
        <v>339</v>
      </c>
      <c r="AA1779">
        <v>239</v>
      </c>
    </row>
    <row r="1780" spans="1:27">
      <c r="A1780" s="2">
        <v>44148</v>
      </c>
      <c r="B1780">
        <v>219</v>
      </c>
      <c r="C1780">
        <v>38</v>
      </c>
      <c r="D1780">
        <v>133</v>
      </c>
      <c r="E1780">
        <v>618</v>
      </c>
      <c r="F1780">
        <v>296</v>
      </c>
      <c r="G1780">
        <v>134</v>
      </c>
      <c r="H1780">
        <v>95</v>
      </c>
      <c r="I1780">
        <v>44</v>
      </c>
      <c r="J1780">
        <v>126</v>
      </c>
      <c r="K1780">
        <v>394</v>
      </c>
      <c r="L1780">
        <v>266</v>
      </c>
      <c r="M1780">
        <v>540</v>
      </c>
      <c r="N1780">
        <v>333</v>
      </c>
      <c r="O1780">
        <v>409</v>
      </c>
      <c r="P1780">
        <v>804</v>
      </c>
      <c r="Q1780">
        <v>680</v>
      </c>
      <c r="R1780">
        <v>312</v>
      </c>
      <c r="S1780">
        <v>756</v>
      </c>
      <c r="T1780">
        <v>219</v>
      </c>
      <c r="U1780">
        <v>199</v>
      </c>
      <c r="V1780">
        <v>1178</v>
      </c>
      <c r="W1780">
        <v>371</v>
      </c>
      <c r="X1780">
        <v>125</v>
      </c>
      <c r="Y1780">
        <v>110</v>
      </c>
      <c r="Z1780">
        <v>198</v>
      </c>
      <c r="AA1780">
        <v>168</v>
      </c>
    </row>
    <row r="1781" spans="1:27">
      <c r="A1781" s="2">
        <v>44149</v>
      </c>
      <c r="B1781">
        <v>250</v>
      </c>
      <c r="C1781">
        <v>63</v>
      </c>
      <c r="D1781">
        <v>184</v>
      </c>
      <c r="E1781">
        <v>476</v>
      </c>
      <c r="F1781">
        <v>368</v>
      </c>
      <c r="G1781">
        <v>115</v>
      </c>
      <c r="H1781">
        <v>75</v>
      </c>
      <c r="I1781">
        <v>52</v>
      </c>
      <c r="J1781">
        <v>85</v>
      </c>
      <c r="K1781">
        <v>300</v>
      </c>
      <c r="L1781">
        <v>281</v>
      </c>
      <c r="M1781">
        <v>534</v>
      </c>
      <c r="N1781">
        <v>278</v>
      </c>
      <c r="O1781">
        <v>529</v>
      </c>
      <c r="P1781">
        <v>811</v>
      </c>
      <c r="Q1781">
        <v>1115</v>
      </c>
      <c r="R1781">
        <v>402</v>
      </c>
      <c r="S1781">
        <v>917</v>
      </c>
      <c r="T1781">
        <v>259</v>
      </c>
      <c r="U1781">
        <v>192</v>
      </c>
      <c r="V1781">
        <v>1741</v>
      </c>
      <c r="W1781">
        <v>502</v>
      </c>
      <c r="X1781">
        <v>251</v>
      </c>
      <c r="Y1781">
        <v>303</v>
      </c>
      <c r="Z1781">
        <v>122</v>
      </c>
      <c r="AA1781">
        <v>129</v>
      </c>
    </row>
    <row r="1782" spans="1:27">
      <c r="A1782" s="2">
        <v>44150</v>
      </c>
      <c r="B1782">
        <v>180</v>
      </c>
      <c r="C1782">
        <v>61</v>
      </c>
      <c r="D1782">
        <v>134</v>
      </c>
      <c r="E1782">
        <v>344</v>
      </c>
      <c r="F1782">
        <v>324</v>
      </c>
      <c r="G1782">
        <v>97</v>
      </c>
      <c r="H1782">
        <v>74</v>
      </c>
      <c r="I1782">
        <v>20</v>
      </c>
      <c r="J1782">
        <v>68</v>
      </c>
      <c r="K1782">
        <v>264</v>
      </c>
      <c r="L1782">
        <v>271</v>
      </c>
      <c r="M1782">
        <v>461</v>
      </c>
      <c r="N1782">
        <v>265</v>
      </c>
      <c r="O1782">
        <v>464</v>
      </c>
      <c r="P1782">
        <v>719</v>
      </c>
      <c r="Q1782">
        <v>872</v>
      </c>
      <c r="R1782">
        <v>444</v>
      </c>
      <c r="S1782">
        <v>832</v>
      </c>
      <c r="T1782">
        <v>304</v>
      </c>
      <c r="U1782">
        <v>151</v>
      </c>
      <c r="V1782">
        <v>1518</v>
      </c>
      <c r="W1782">
        <v>480</v>
      </c>
      <c r="X1782">
        <v>222</v>
      </c>
      <c r="Y1782">
        <v>352</v>
      </c>
      <c r="Z1782">
        <v>99</v>
      </c>
      <c r="AA1782">
        <v>127</v>
      </c>
    </row>
    <row r="1783" spans="1:27">
      <c r="A1783" s="2">
        <v>44151</v>
      </c>
      <c r="B1783">
        <v>455</v>
      </c>
      <c r="C1783">
        <v>37</v>
      </c>
      <c r="D1783">
        <v>137</v>
      </c>
      <c r="E1783">
        <v>841</v>
      </c>
      <c r="F1783">
        <v>611</v>
      </c>
      <c r="G1783">
        <v>185</v>
      </c>
      <c r="H1783">
        <v>71</v>
      </c>
      <c r="I1783">
        <v>49</v>
      </c>
      <c r="J1783">
        <v>182</v>
      </c>
      <c r="K1783">
        <v>398</v>
      </c>
      <c r="L1783">
        <v>277</v>
      </c>
      <c r="M1783">
        <v>371</v>
      </c>
      <c r="N1783">
        <v>725</v>
      </c>
      <c r="O1783">
        <v>356</v>
      </c>
      <c r="P1783">
        <v>1512</v>
      </c>
      <c r="Q1783">
        <v>873</v>
      </c>
      <c r="R1783">
        <v>298</v>
      </c>
      <c r="S1783">
        <v>1077</v>
      </c>
      <c r="T1783">
        <v>211</v>
      </c>
      <c r="U1783">
        <v>361</v>
      </c>
      <c r="V1783">
        <v>1173</v>
      </c>
      <c r="W1783">
        <v>395</v>
      </c>
      <c r="X1783">
        <v>136</v>
      </c>
      <c r="Y1783">
        <v>79</v>
      </c>
      <c r="Z1783">
        <v>318</v>
      </c>
      <c r="AA1783">
        <v>217</v>
      </c>
    </row>
    <row r="1784" spans="1:27">
      <c r="A1784" s="2">
        <v>44152</v>
      </c>
      <c r="B1784">
        <v>480</v>
      </c>
      <c r="C1784">
        <v>348</v>
      </c>
      <c r="D1784">
        <v>185</v>
      </c>
      <c r="E1784">
        <v>972</v>
      </c>
      <c r="F1784">
        <v>644</v>
      </c>
      <c r="G1784">
        <v>232</v>
      </c>
      <c r="H1784">
        <v>93</v>
      </c>
      <c r="I1784">
        <v>49</v>
      </c>
      <c r="J1784">
        <v>204</v>
      </c>
      <c r="K1784">
        <v>520</v>
      </c>
      <c r="L1784">
        <v>351</v>
      </c>
      <c r="M1784">
        <v>280</v>
      </c>
      <c r="N1784">
        <v>845</v>
      </c>
      <c r="O1784">
        <v>431</v>
      </c>
      <c r="P1784">
        <v>1734</v>
      </c>
      <c r="Q1784">
        <v>1038</v>
      </c>
      <c r="R1784">
        <v>309</v>
      </c>
      <c r="S1784">
        <v>1359</v>
      </c>
      <c r="T1784">
        <v>269</v>
      </c>
      <c r="U1784">
        <v>419</v>
      </c>
      <c r="V1784">
        <v>1612</v>
      </c>
      <c r="W1784">
        <v>482</v>
      </c>
      <c r="X1784">
        <v>152</v>
      </c>
      <c r="Y1784">
        <v>164</v>
      </c>
      <c r="Z1784">
        <v>329</v>
      </c>
      <c r="AA1784">
        <v>288</v>
      </c>
    </row>
    <row r="1785" spans="1:27">
      <c r="A1785" s="2">
        <v>44153</v>
      </c>
      <c r="B1785">
        <v>409</v>
      </c>
      <c r="C1785">
        <v>226</v>
      </c>
      <c r="D1785">
        <v>129</v>
      </c>
      <c r="E1785">
        <v>866</v>
      </c>
      <c r="F1785">
        <v>539</v>
      </c>
      <c r="G1785">
        <v>240</v>
      </c>
      <c r="H1785">
        <v>88</v>
      </c>
      <c r="I1785">
        <v>45</v>
      </c>
      <c r="J1785">
        <v>181</v>
      </c>
      <c r="K1785">
        <v>500</v>
      </c>
      <c r="L1785">
        <v>265</v>
      </c>
      <c r="M1785">
        <v>265</v>
      </c>
      <c r="N1785">
        <v>760</v>
      </c>
      <c r="O1785">
        <v>318</v>
      </c>
      <c r="P1785">
        <v>1483</v>
      </c>
      <c r="Q1785">
        <v>825</v>
      </c>
      <c r="R1785">
        <v>233</v>
      </c>
      <c r="S1785">
        <v>1083</v>
      </c>
      <c r="T1785">
        <v>220</v>
      </c>
      <c r="U1785">
        <v>375</v>
      </c>
      <c r="V1785">
        <v>1134</v>
      </c>
      <c r="W1785">
        <v>427</v>
      </c>
      <c r="X1785">
        <v>126</v>
      </c>
      <c r="Y1785">
        <v>137</v>
      </c>
      <c r="Z1785">
        <v>336</v>
      </c>
      <c r="AA1785">
        <v>272</v>
      </c>
    </row>
    <row r="1786" spans="1:27">
      <c r="A1786" s="2">
        <v>44154</v>
      </c>
      <c r="B1786">
        <v>430</v>
      </c>
      <c r="C1786">
        <v>270</v>
      </c>
      <c r="D1786">
        <v>160</v>
      </c>
      <c r="E1786">
        <v>822</v>
      </c>
      <c r="F1786">
        <v>601</v>
      </c>
      <c r="G1786">
        <v>237</v>
      </c>
      <c r="H1786">
        <v>112</v>
      </c>
      <c r="I1786">
        <v>48</v>
      </c>
      <c r="J1786">
        <v>164</v>
      </c>
      <c r="K1786">
        <v>546</v>
      </c>
      <c r="L1786">
        <v>319</v>
      </c>
      <c r="M1786">
        <v>232</v>
      </c>
      <c r="N1786">
        <v>693</v>
      </c>
      <c r="O1786">
        <v>337</v>
      </c>
      <c r="P1786">
        <v>1428</v>
      </c>
      <c r="Q1786">
        <v>830</v>
      </c>
      <c r="R1786">
        <v>216</v>
      </c>
      <c r="S1786">
        <v>1131</v>
      </c>
      <c r="T1786">
        <v>211</v>
      </c>
      <c r="U1786">
        <v>379</v>
      </c>
      <c r="V1786">
        <v>1365</v>
      </c>
      <c r="W1786">
        <v>514</v>
      </c>
      <c r="X1786">
        <v>164</v>
      </c>
      <c r="Y1786">
        <v>140</v>
      </c>
      <c r="Z1786">
        <v>340</v>
      </c>
      <c r="AA1786">
        <v>272</v>
      </c>
    </row>
    <row r="1787" spans="1:27">
      <c r="A1787" s="2">
        <v>44155</v>
      </c>
      <c r="B1787">
        <v>424</v>
      </c>
      <c r="C1787">
        <v>276</v>
      </c>
      <c r="D1787">
        <v>125</v>
      </c>
      <c r="E1787">
        <v>797</v>
      </c>
      <c r="F1787">
        <v>579</v>
      </c>
      <c r="G1787">
        <v>180</v>
      </c>
      <c r="H1787">
        <v>98</v>
      </c>
      <c r="I1787">
        <v>41</v>
      </c>
      <c r="J1787">
        <v>132</v>
      </c>
      <c r="K1787">
        <v>464</v>
      </c>
      <c r="L1787">
        <v>251</v>
      </c>
      <c r="M1787">
        <v>257</v>
      </c>
      <c r="N1787">
        <v>660</v>
      </c>
      <c r="O1787">
        <v>349</v>
      </c>
      <c r="P1787">
        <v>1363</v>
      </c>
      <c r="Q1787">
        <v>858</v>
      </c>
      <c r="R1787">
        <v>287</v>
      </c>
      <c r="S1787">
        <v>1024</v>
      </c>
      <c r="T1787">
        <v>240</v>
      </c>
      <c r="U1787">
        <v>343</v>
      </c>
      <c r="V1787">
        <v>1297</v>
      </c>
      <c r="W1787">
        <v>554</v>
      </c>
      <c r="X1787">
        <v>133</v>
      </c>
      <c r="Y1787">
        <v>146</v>
      </c>
      <c r="Z1787">
        <v>294</v>
      </c>
      <c r="AA1787">
        <v>233</v>
      </c>
    </row>
    <row r="1788" spans="1:27">
      <c r="A1788" s="2">
        <v>44156</v>
      </c>
      <c r="B1788">
        <v>243</v>
      </c>
      <c r="C1788">
        <v>305</v>
      </c>
      <c r="D1788">
        <v>163</v>
      </c>
      <c r="E1788">
        <v>412</v>
      </c>
      <c r="F1788">
        <v>306</v>
      </c>
      <c r="G1788">
        <v>94</v>
      </c>
      <c r="H1788">
        <v>60</v>
      </c>
      <c r="I1788">
        <v>48</v>
      </c>
      <c r="J1788">
        <v>81</v>
      </c>
      <c r="K1788">
        <v>374</v>
      </c>
      <c r="L1788">
        <v>340</v>
      </c>
      <c r="M1788">
        <v>281</v>
      </c>
      <c r="N1788">
        <v>304</v>
      </c>
      <c r="O1788">
        <v>679</v>
      </c>
      <c r="P1788">
        <v>773</v>
      </c>
      <c r="Q1788">
        <v>1057</v>
      </c>
      <c r="R1788">
        <v>397</v>
      </c>
      <c r="S1788">
        <v>840</v>
      </c>
      <c r="T1788">
        <v>248</v>
      </c>
      <c r="U1788">
        <v>127</v>
      </c>
      <c r="V1788">
        <v>1449</v>
      </c>
      <c r="W1788">
        <v>486</v>
      </c>
      <c r="X1788">
        <v>229</v>
      </c>
      <c r="Y1788">
        <v>346</v>
      </c>
      <c r="Z1788">
        <v>128</v>
      </c>
      <c r="AA1788">
        <v>151</v>
      </c>
    </row>
    <row r="1789" spans="1:27">
      <c r="A1789" s="2">
        <v>44157</v>
      </c>
      <c r="B1789">
        <v>171</v>
      </c>
      <c r="C1789">
        <v>227</v>
      </c>
      <c r="D1789">
        <v>86</v>
      </c>
      <c r="E1789">
        <v>229</v>
      </c>
      <c r="F1789">
        <v>250</v>
      </c>
      <c r="G1789">
        <v>90</v>
      </c>
      <c r="H1789">
        <v>63</v>
      </c>
      <c r="I1789">
        <v>16</v>
      </c>
      <c r="J1789">
        <v>61</v>
      </c>
      <c r="K1789">
        <v>186</v>
      </c>
      <c r="L1789">
        <v>181</v>
      </c>
      <c r="M1789">
        <v>148</v>
      </c>
      <c r="N1789">
        <v>194</v>
      </c>
      <c r="O1789">
        <v>205</v>
      </c>
      <c r="P1789">
        <v>536</v>
      </c>
      <c r="Q1789">
        <v>599</v>
      </c>
      <c r="R1789">
        <v>269</v>
      </c>
      <c r="S1789">
        <v>542</v>
      </c>
      <c r="T1789">
        <v>157</v>
      </c>
      <c r="U1789">
        <v>100</v>
      </c>
      <c r="V1789">
        <v>934</v>
      </c>
      <c r="W1789">
        <v>382</v>
      </c>
      <c r="X1789">
        <v>226</v>
      </c>
      <c r="Y1789">
        <v>237</v>
      </c>
      <c r="Z1789">
        <v>70</v>
      </c>
      <c r="AA1789">
        <v>110</v>
      </c>
    </row>
    <row r="1790" spans="1:27">
      <c r="A1790" s="2">
        <v>44158</v>
      </c>
      <c r="B1790">
        <v>478</v>
      </c>
      <c r="C1790">
        <v>271</v>
      </c>
      <c r="D1790">
        <v>162</v>
      </c>
      <c r="E1790">
        <v>886</v>
      </c>
      <c r="F1790">
        <v>637</v>
      </c>
      <c r="G1790">
        <v>125</v>
      </c>
      <c r="H1790">
        <v>88</v>
      </c>
      <c r="I1790">
        <v>47</v>
      </c>
      <c r="J1790">
        <v>171</v>
      </c>
      <c r="K1790">
        <v>496</v>
      </c>
      <c r="L1790">
        <v>332</v>
      </c>
      <c r="M1790">
        <v>255</v>
      </c>
      <c r="N1790">
        <v>788</v>
      </c>
      <c r="O1790">
        <v>374</v>
      </c>
      <c r="P1790">
        <v>1594</v>
      </c>
      <c r="Q1790">
        <v>1018</v>
      </c>
      <c r="R1790">
        <v>287</v>
      </c>
      <c r="S1790">
        <v>1239</v>
      </c>
      <c r="T1790">
        <v>266</v>
      </c>
      <c r="U1790">
        <v>386</v>
      </c>
      <c r="V1790">
        <v>1294</v>
      </c>
      <c r="W1790">
        <v>413</v>
      </c>
      <c r="X1790">
        <v>161</v>
      </c>
      <c r="Y1790">
        <v>142</v>
      </c>
      <c r="Z1790">
        <v>355</v>
      </c>
      <c r="AA1790">
        <v>282</v>
      </c>
    </row>
    <row r="1791" spans="1:27">
      <c r="A1791" s="2">
        <v>44159</v>
      </c>
      <c r="B1791">
        <v>325</v>
      </c>
      <c r="C1791">
        <v>154</v>
      </c>
      <c r="D1791">
        <v>83</v>
      </c>
      <c r="E1791">
        <v>638</v>
      </c>
      <c r="F1791">
        <v>410</v>
      </c>
      <c r="G1791">
        <v>83</v>
      </c>
      <c r="H1791">
        <v>80</v>
      </c>
      <c r="I1791">
        <v>20</v>
      </c>
      <c r="J1791">
        <v>175</v>
      </c>
      <c r="K1791">
        <v>370</v>
      </c>
      <c r="L1791">
        <v>220</v>
      </c>
      <c r="M1791">
        <v>175</v>
      </c>
      <c r="N1791">
        <v>546</v>
      </c>
      <c r="O1791">
        <v>199</v>
      </c>
      <c r="P1791">
        <v>1137</v>
      </c>
      <c r="Q1791">
        <v>563</v>
      </c>
      <c r="R1791">
        <v>348</v>
      </c>
      <c r="S1791">
        <v>763</v>
      </c>
      <c r="T1791">
        <v>130</v>
      </c>
      <c r="U1791">
        <v>275</v>
      </c>
      <c r="V1791">
        <v>1070</v>
      </c>
      <c r="W1791">
        <v>270</v>
      </c>
      <c r="X1791">
        <v>38</v>
      </c>
      <c r="Y1791">
        <v>48</v>
      </c>
      <c r="Z1791">
        <v>241</v>
      </c>
      <c r="AA1791">
        <v>222</v>
      </c>
    </row>
    <row r="1792" spans="1:27">
      <c r="A1792" s="2">
        <v>44160</v>
      </c>
      <c r="B1792">
        <v>242</v>
      </c>
      <c r="C1792">
        <v>157</v>
      </c>
      <c r="D1792">
        <v>74</v>
      </c>
      <c r="E1792">
        <v>509</v>
      </c>
      <c r="F1792">
        <v>318</v>
      </c>
      <c r="G1792">
        <v>62</v>
      </c>
      <c r="H1792">
        <v>69</v>
      </c>
      <c r="I1792">
        <v>18</v>
      </c>
      <c r="J1792">
        <v>186</v>
      </c>
      <c r="K1792">
        <v>274</v>
      </c>
      <c r="L1792">
        <v>204</v>
      </c>
      <c r="M1792">
        <v>146</v>
      </c>
      <c r="N1792">
        <v>451</v>
      </c>
      <c r="O1792">
        <v>152</v>
      </c>
      <c r="P1792">
        <v>838</v>
      </c>
      <c r="Q1792">
        <v>452</v>
      </c>
      <c r="R1792">
        <v>234</v>
      </c>
      <c r="S1792">
        <v>572</v>
      </c>
      <c r="T1792">
        <v>97</v>
      </c>
      <c r="U1792">
        <v>251</v>
      </c>
      <c r="V1792">
        <v>765</v>
      </c>
      <c r="W1792">
        <v>290</v>
      </c>
      <c r="X1792">
        <v>56</v>
      </c>
      <c r="Y1792">
        <v>57</v>
      </c>
      <c r="Z1792">
        <v>178</v>
      </c>
      <c r="AA1792">
        <v>190</v>
      </c>
    </row>
    <row r="1793" spans="1:27">
      <c r="A1793" s="2">
        <v>44161</v>
      </c>
      <c r="B1793">
        <v>459</v>
      </c>
      <c r="C1793">
        <v>277</v>
      </c>
      <c r="D1793">
        <v>151</v>
      </c>
      <c r="E1793">
        <v>819</v>
      </c>
      <c r="F1793">
        <v>567</v>
      </c>
      <c r="G1793">
        <v>78</v>
      </c>
      <c r="H1793">
        <v>82</v>
      </c>
      <c r="I1793">
        <v>47</v>
      </c>
      <c r="J1793">
        <v>206</v>
      </c>
      <c r="K1793">
        <v>484</v>
      </c>
      <c r="L1793">
        <v>306</v>
      </c>
      <c r="M1793">
        <v>231</v>
      </c>
      <c r="N1793">
        <v>669</v>
      </c>
      <c r="O1793">
        <v>294</v>
      </c>
      <c r="P1793">
        <v>1403</v>
      </c>
      <c r="Q1793">
        <v>747</v>
      </c>
      <c r="R1793">
        <v>316</v>
      </c>
      <c r="S1793">
        <v>1064</v>
      </c>
      <c r="T1793">
        <v>207</v>
      </c>
      <c r="U1793">
        <v>339</v>
      </c>
      <c r="V1793">
        <v>1226</v>
      </c>
      <c r="W1793">
        <v>410</v>
      </c>
      <c r="X1793">
        <v>84</v>
      </c>
      <c r="Y1793">
        <v>112</v>
      </c>
      <c r="Z1793">
        <v>353</v>
      </c>
      <c r="AA1793">
        <v>268</v>
      </c>
    </row>
    <row r="1794" spans="1:27">
      <c r="A1794" s="2">
        <v>44162</v>
      </c>
      <c r="B1794">
        <v>379</v>
      </c>
      <c r="C1794">
        <v>266</v>
      </c>
      <c r="D1794">
        <v>127</v>
      </c>
      <c r="E1794">
        <v>712</v>
      </c>
      <c r="F1794">
        <v>509</v>
      </c>
      <c r="G1794">
        <v>88</v>
      </c>
      <c r="H1794">
        <v>86</v>
      </c>
      <c r="I1794">
        <v>38</v>
      </c>
      <c r="J1794">
        <v>189</v>
      </c>
      <c r="K1794">
        <v>392</v>
      </c>
      <c r="L1794">
        <v>388</v>
      </c>
      <c r="M1794">
        <v>208</v>
      </c>
      <c r="N1794">
        <v>596</v>
      </c>
      <c r="O1794">
        <v>296</v>
      </c>
      <c r="P1794">
        <v>1198</v>
      </c>
      <c r="Q1794">
        <v>747</v>
      </c>
      <c r="R1794">
        <v>265</v>
      </c>
      <c r="S1794">
        <v>942</v>
      </c>
      <c r="T1794">
        <v>200</v>
      </c>
      <c r="U1794">
        <v>340</v>
      </c>
      <c r="V1794">
        <v>1168</v>
      </c>
      <c r="W1794">
        <v>570</v>
      </c>
      <c r="X1794">
        <v>107</v>
      </c>
      <c r="Y1794">
        <v>124</v>
      </c>
      <c r="Z1794">
        <v>268</v>
      </c>
      <c r="AA1794">
        <v>245</v>
      </c>
    </row>
    <row r="1795" spans="1:27">
      <c r="A1795" s="2">
        <v>44163</v>
      </c>
      <c r="B1795">
        <v>200</v>
      </c>
      <c r="C1795">
        <v>274</v>
      </c>
      <c r="D1795">
        <v>185</v>
      </c>
      <c r="E1795">
        <v>337</v>
      </c>
      <c r="F1795">
        <v>259</v>
      </c>
      <c r="G1795">
        <v>40</v>
      </c>
      <c r="H1795">
        <v>73</v>
      </c>
      <c r="I1795">
        <v>20</v>
      </c>
      <c r="J1795">
        <v>66</v>
      </c>
      <c r="K1795">
        <v>288</v>
      </c>
      <c r="L1795">
        <v>322</v>
      </c>
      <c r="M1795">
        <v>223</v>
      </c>
      <c r="N1795">
        <v>281</v>
      </c>
      <c r="O1795">
        <v>558</v>
      </c>
      <c r="P1795">
        <v>602</v>
      </c>
      <c r="Q1795">
        <v>770</v>
      </c>
      <c r="R1795">
        <v>304</v>
      </c>
      <c r="S1795">
        <v>777</v>
      </c>
      <c r="T1795">
        <v>219</v>
      </c>
      <c r="U1795">
        <v>150</v>
      </c>
      <c r="V1795">
        <v>1457</v>
      </c>
      <c r="W1795">
        <v>510</v>
      </c>
      <c r="X1795">
        <v>211</v>
      </c>
      <c r="Y1795">
        <v>351</v>
      </c>
      <c r="Z1795">
        <v>120</v>
      </c>
      <c r="AA1795">
        <v>125</v>
      </c>
    </row>
    <row r="1796" spans="1:27">
      <c r="A1796" s="2">
        <v>44164</v>
      </c>
      <c r="B1796">
        <v>103</v>
      </c>
      <c r="C1796">
        <v>162</v>
      </c>
      <c r="D1796">
        <v>98</v>
      </c>
      <c r="E1796">
        <v>211</v>
      </c>
      <c r="F1796">
        <v>163</v>
      </c>
      <c r="G1796">
        <v>39</v>
      </c>
      <c r="H1796">
        <v>62</v>
      </c>
      <c r="I1796">
        <v>10</v>
      </c>
      <c r="J1796">
        <v>63</v>
      </c>
      <c r="K1796">
        <v>172</v>
      </c>
      <c r="L1796">
        <v>185</v>
      </c>
      <c r="M1796">
        <v>136</v>
      </c>
      <c r="N1796">
        <v>120</v>
      </c>
      <c r="O1796">
        <v>217</v>
      </c>
      <c r="P1796">
        <v>323</v>
      </c>
      <c r="Q1796">
        <v>476</v>
      </c>
      <c r="R1796">
        <v>176</v>
      </c>
      <c r="S1796">
        <v>394</v>
      </c>
      <c r="T1796">
        <v>129</v>
      </c>
      <c r="U1796">
        <v>78</v>
      </c>
      <c r="V1796">
        <v>881</v>
      </c>
      <c r="W1796">
        <v>227</v>
      </c>
      <c r="X1796">
        <v>49</v>
      </c>
      <c r="Y1796">
        <v>136</v>
      </c>
      <c r="Z1796">
        <v>70</v>
      </c>
      <c r="AA1796">
        <v>62</v>
      </c>
    </row>
    <row r="1797" spans="1:27">
      <c r="A1797" s="2">
        <v>44165</v>
      </c>
      <c r="B1797">
        <v>355</v>
      </c>
      <c r="C1797">
        <v>162</v>
      </c>
      <c r="D1797">
        <v>98</v>
      </c>
      <c r="E1797">
        <v>714</v>
      </c>
      <c r="F1797">
        <v>459</v>
      </c>
      <c r="G1797">
        <v>80</v>
      </c>
      <c r="H1797">
        <v>80</v>
      </c>
      <c r="I1797">
        <v>33</v>
      </c>
      <c r="J1797">
        <v>160</v>
      </c>
      <c r="K1797">
        <v>376</v>
      </c>
      <c r="L1797">
        <v>261</v>
      </c>
      <c r="M1797">
        <v>250</v>
      </c>
      <c r="N1797">
        <v>605</v>
      </c>
      <c r="O1797">
        <v>222</v>
      </c>
      <c r="P1797">
        <v>1173</v>
      </c>
      <c r="Q1797">
        <v>566</v>
      </c>
      <c r="R1797">
        <v>172</v>
      </c>
      <c r="S1797">
        <v>842</v>
      </c>
      <c r="T1797">
        <v>140</v>
      </c>
      <c r="U1797">
        <v>298</v>
      </c>
      <c r="V1797">
        <v>892</v>
      </c>
      <c r="W1797">
        <v>337</v>
      </c>
      <c r="X1797">
        <v>43</v>
      </c>
      <c r="Y1797">
        <v>70</v>
      </c>
      <c r="Z1797">
        <v>282</v>
      </c>
      <c r="AA1797">
        <v>208</v>
      </c>
    </row>
    <row r="1798" spans="1:27">
      <c r="A1798" s="2">
        <v>44166</v>
      </c>
      <c r="B1798">
        <v>365</v>
      </c>
      <c r="C1798">
        <v>206</v>
      </c>
      <c r="D1798">
        <v>120</v>
      </c>
      <c r="E1798">
        <v>767</v>
      </c>
      <c r="F1798">
        <v>507</v>
      </c>
      <c r="G1798">
        <v>98</v>
      </c>
      <c r="H1798">
        <v>58</v>
      </c>
      <c r="I1798">
        <v>41</v>
      </c>
      <c r="J1798">
        <v>189</v>
      </c>
      <c r="K1798">
        <v>428</v>
      </c>
      <c r="L1798">
        <v>294</v>
      </c>
      <c r="M1798">
        <v>202</v>
      </c>
      <c r="N1798">
        <v>634</v>
      </c>
      <c r="O1798">
        <v>266</v>
      </c>
      <c r="P1798">
        <v>1327</v>
      </c>
      <c r="Q1798">
        <v>705</v>
      </c>
      <c r="R1798">
        <v>217</v>
      </c>
      <c r="S1798">
        <v>948</v>
      </c>
      <c r="T1798">
        <v>197</v>
      </c>
      <c r="U1798">
        <v>335</v>
      </c>
      <c r="V1798">
        <v>1066</v>
      </c>
      <c r="W1798">
        <v>404</v>
      </c>
      <c r="X1798">
        <v>123</v>
      </c>
      <c r="Y1798">
        <v>82</v>
      </c>
      <c r="Z1798">
        <v>280</v>
      </c>
      <c r="AA1798">
        <v>240</v>
      </c>
    </row>
    <row r="1799" spans="1:27">
      <c r="A1799" s="2">
        <v>44167</v>
      </c>
      <c r="B1799">
        <v>498</v>
      </c>
      <c r="C1799">
        <v>275</v>
      </c>
      <c r="D1799">
        <v>161</v>
      </c>
      <c r="E1799">
        <v>905</v>
      </c>
      <c r="F1799">
        <v>616</v>
      </c>
      <c r="G1799">
        <v>110</v>
      </c>
      <c r="H1799">
        <v>74</v>
      </c>
      <c r="I1799">
        <v>45</v>
      </c>
      <c r="J1799">
        <v>230</v>
      </c>
      <c r="K1799">
        <v>498</v>
      </c>
      <c r="L1799">
        <v>483</v>
      </c>
      <c r="M1799">
        <v>286</v>
      </c>
      <c r="N1799">
        <v>769</v>
      </c>
      <c r="O1799">
        <v>409</v>
      </c>
      <c r="P1799">
        <v>1673</v>
      </c>
      <c r="Q1799">
        <v>1134</v>
      </c>
      <c r="R1799">
        <v>290</v>
      </c>
      <c r="S1799">
        <v>1326</v>
      </c>
      <c r="T1799">
        <v>302</v>
      </c>
      <c r="U1799">
        <v>363</v>
      </c>
      <c r="V1799">
        <v>1371</v>
      </c>
      <c r="W1799">
        <v>486</v>
      </c>
      <c r="X1799">
        <v>155</v>
      </c>
      <c r="Y1799">
        <v>186</v>
      </c>
      <c r="Z1799">
        <v>354</v>
      </c>
      <c r="AA1799">
        <v>282</v>
      </c>
    </row>
    <row r="1800" spans="1:27">
      <c r="A1800" s="2">
        <v>44168</v>
      </c>
      <c r="B1800">
        <v>380</v>
      </c>
      <c r="C1800">
        <v>180</v>
      </c>
      <c r="D1800">
        <v>111</v>
      </c>
      <c r="E1800">
        <v>817</v>
      </c>
      <c r="F1800">
        <v>521</v>
      </c>
      <c r="G1800">
        <v>115</v>
      </c>
      <c r="H1800">
        <v>72</v>
      </c>
      <c r="I1800">
        <v>43</v>
      </c>
      <c r="J1800">
        <v>180</v>
      </c>
      <c r="K1800">
        <v>480</v>
      </c>
      <c r="L1800">
        <v>314</v>
      </c>
      <c r="M1800">
        <v>312</v>
      </c>
      <c r="N1800">
        <v>694</v>
      </c>
      <c r="O1800">
        <v>312</v>
      </c>
      <c r="P1800">
        <v>1338</v>
      </c>
      <c r="Q1800">
        <v>656</v>
      </c>
      <c r="R1800">
        <v>221</v>
      </c>
      <c r="S1800">
        <v>1007</v>
      </c>
      <c r="T1800">
        <v>210</v>
      </c>
      <c r="U1800">
        <v>298</v>
      </c>
      <c r="V1800">
        <v>1182</v>
      </c>
      <c r="W1800">
        <v>352</v>
      </c>
      <c r="X1800">
        <v>80</v>
      </c>
      <c r="Y1800">
        <v>109</v>
      </c>
      <c r="Z1800">
        <v>296</v>
      </c>
      <c r="AA1800">
        <v>280</v>
      </c>
    </row>
    <row r="1801" spans="1:27">
      <c r="A1801" s="2">
        <v>44169</v>
      </c>
      <c r="B1801">
        <v>401</v>
      </c>
      <c r="C1801">
        <v>188</v>
      </c>
      <c r="D1801">
        <v>134</v>
      </c>
      <c r="E1801">
        <v>725</v>
      </c>
      <c r="F1801">
        <v>478</v>
      </c>
      <c r="G1801">
        <v>94</v>
      </c>
      <c r="H1801">
        <v>60</v>
      </c>
      <c r="I1801">
        <v>44</v>
      </c>
      <c r="J1801">
        <v>158</v>
      </c>
      <c r="K1801">
        <v>374</v>
      </c>
      <c r="L1801">
        <v>362</v>
      </c>
      <c r="M1801">
        <v>288</v>
      </c>
      <c r="N1801">
        <v>573</v>
      </c>
      <c r="O1801">
        <v>290</v>
      </c>
      <c r="P1801">
        <v>1210</v>
      </c>
      <c r="Q1801">
        <v>694</v>
      </c>
      <c r="R1801">
        <v>185</v>
      </c>
      <c r="S1801">
        <v>1009</v>
      </c>
      <c r="T1801">
        <v>214</v>
      </c>
      <c r="U1801">
        <v>271</v>
      </c>
      <c r="V1801">
        <v>1295</v>
      </c>
      <c r="W1801">
        <v>522</v>
      </c>
      <c r="X1801">
        <v>78</v>
      </c>
      <c r="Y1801">
        <v>109</v>
      </c>
      <c r="Z1801">
        <v>295</v>
      </c>
      <c r="AA1801">
        <v>250</v>
      </c>
    </row>
    <row r="1802" spans="1:27">
      <c r="A1802" s="2">
        <v>44170</v>
      </c>
      <c r="B1802">
        <v>259</v>
      </c>
      <c r="C1802">
        <v>305</v>
      </c>
      <c r="D1802">
        <v>154</v>
      </c>
      <c r="E1802">
        <v>327</v>
      </c>
      <c r="F1802">
        <v>363</v>
      </c>
      <c r="G1802">
        <v>44</v>
      </c>
      <c r="H1802">
        <v>68</v>
      </c>
      <c r="I1802">
        <v>35</v>
      </c>
      <c r="J1802">
        <v>89</v>
      </c>
      <c r="K1802">
        <v>266</v>
      </c>
      <c r="L1802">
        <v>291</v>
      </c>
      <c r="M1802">
        <v>281</v>
      </c>
      <c r="N1802">
        <v>245</v>
      </c>
      <c r="O1802">
        <v>573</v>
      </c>
      <c r="P1802">
        <v>706</v>
      </c>
      <c r="Q1802">
        <v>1047</v>
      </c>
      <c r="R1802">
        <v>287</v>
      </c>
      <c r="S1802">
        <v>731</v>
      </c>
      <c r="T1802">
        <v>213</v>
      </c>
      <c r="U1802">
        <v>161</v>
      </c>
      <c r="V1802">
        <v>1537</v>
      </c>
      <c r="W1802">
        <v>500</v>
      </c>
      <c r="X1802">
        <v>172</v>
      </c>
      <c r="Y1802">
        <v>359</v>
      </c>
      <c r="Z1802">
        <v>148</v>
      </c>
      <c r="AA1802">
        <v>144</v>
      </c>
    </row>
    <row r="1803" spans="1:27">
      <c r="A1803" s="2">
        <v>44171</v>
      </c>
      <c r="B1803">
        <v>205</v>
      </c>
      <c r="C1803">
        <v>310</v>
      </c>
      <c r="D1803">
        <v>152</v>
      </c>
      <c r="E1803">
        <v>324</v>
      </c>
      <c r="F1803">
        <v>282</v>
      </c>
      <c r="G1803">
        <v>48</v>
      </c>
      <c r="H1803">
        <v>56</v>
      </c>
      <c r="I1803">
        <v>25</v>
      </c>
      <c r="J1803">
        <v>71</v>
      </c>
      <c r="K1803">
        <v>300</v>
      </c>
      <c r="L1803">
        <v>320</v>
      </c>
      <c r="M1803">
        <v>237</v>
      </c>
      <c r="N1803">
        <v>296</v>
      </c>
      <c r="O1803">
        <v>528</v>
      </c>
      <c r="P1803">
        <v>720</v>
      </c>
      <c r="Q1803">
        <v>903</v>
      </c>
      <c r="R1803">
        <v>431</v>
      </c>
      <c r="S1803">
        <v>933</v>
      </c>
      <c r="T1803">
        <v>290</v>
      </c>
      <c r="U1803">
        <v>143</v>
      </c>
      <c r="V1803">
        <v>1282</v>
      </c>
      <c r="W1803">
        <v>524</v>
      </c>
      <c r="X1803">
        <v>204</v>
      </c>
      <c r="Y1803">
        <v>339</v>
      </c>
      <c r="Z1803">
        <v>95</v>
      </c>
      <c r="AA1803">
        <v>142</v>
      </c>
    </row>
    <row r="1804" spans="1:27">
      <c r="A1804" s="2">
        <v>44172</v>
      </c>
      <c r="B1804">
        <v>479</v>
      </c>
      <c r="C1804">
        <v>223</v>
      </c>
      <c r="D1804">
        <v>103</v>
      </c>
      <c r="E1804">
        <v>896</v>
      </c>
      <c r="F1804">
        <v>576</v>
      </c>
      <c r="G1804">
        <v>89</v>
      </c>
      <c r="H1804">
        <v>82</v>
      </c>
      <c r="I1804">
        <v>41</v>
      </c>
      <c r="J1804">
        <v>210</v>
      </c>
      <c r="K1804">
        <v>548</v>
      </c>
      <c r="L1804">
        <v>319</v>
      </c>
      <c r="M1804">
        <v>230</v>
      </c>
      <c r="N1804">
        <v>733</v>
      </c>
      <c r="O1804">
        <v>330</v>
      </c>
      <c r="P1804">
        <v>1562</v>
      </c>
      <c r="Q1804">
        <v>833</v>
      </c>
      <c r="R1804">
        <v>198</v>
      </c>
      <c r="S1804">
        <v>1193</v>
      </c>
      <c r="T1804">
        <v>203</v>
      </c>
      <c r="U1804">
        <v>310</v>
      </c>
      <c r="V1804">
        <v>1018</v>
      </c>
      <c r="W1804">
        <v>392</v>
      </c>
      <c r="X1804">
        <v>120</v>
      </c>
      <c r="Y1804">
        <v>118</v>
      </c>
      <c r="Z1804">
        <v>338</v>
      </c>
      <c r="AA1804">
        <v>257</v>
      </c>
    </row>
    <row r="1805" spans="1:27">
      <c r="A1805" s="2">
        <v>44173</v>
      </c>
      <c r="B1805">
        <v>524</v>
      </c>
      <c r="C1805">
        <v>252</v>
      </c>
      <c r="D1805">
        <v>148</v>
      </c>
      <c r="E1805">
        <v>910</v>
      </c>
      <c r="F1805">
        <v>631</v>
      </c>
      <c r="G1805">
        <v>92</v>
      </c>
      <c r="H1805">
        <v>64</v>
      </c>
      <c r="I1805">
        <v>44</v>
      </c>
      <c r="J1805">
        <v>201</v>
      </c>
      <c r="K1805">
        <v>524</v>
      </c>
      <c r="L1805">
        <v>394</v>
      </c>
      <c r="M1805">
        <v>243</v>
      </c>
      <c r="N1805">
        <v>783</v>
      </c>
      <c r="O1805">
        <v>308</v>
      </c>
      <c r="P1805">
        <v>1627</v>
      </c>
      <c r="Q1805">
        <v>915</v>
      </c>
      <c r="R1805">
        <v>244</v>
      </c>
      <c r="S1805">
        <v>1327</v>
      </c>
      <c r="T1805">
        <v>198</v>
      </c>
      <c r="U1805">
        <v>325</v>
      </c>
      <c r="V1805">
        <v>1389</v>
      </c>
      <c r="W1805">
        <v>525</v>
      </c>
      <c r="X1805">
        <v>84</v>
      </c>
      <c r="Y1805">
        <v>164</v>
      </c>
      <c r="Z1805">
        <v>318</v>
      </c>
      <c r="AA1805">
        <v>257</v>
      </c>
    </row>
    <row r="1806" spans="1:27">
      <c r="A1806" s="2">
        <v>44174</v>
      </c>
      <c r="B1806">
        <v>482</v>
      </c>
      <c r="C1806">
        <v>230</v>
      </c>
      <c r="D1806">
        <v>119</v>
      </c>
      <c r="E1806">
        <v>926</v>
      </c>
      <c r="F1806">
        <v>596</v>
      </c>
      <c r="G1806">
        <v>101</v>
      </c>
      <c r="H1806">
        <v>66</v>
      </c>
      <c r="I1806">
        <v>39</v>
      </c>
      <c r="J1806">
        <v>175</v>
      </c>
      <c r="K1806">
        <v>478</v>
      </c>
      <c r="L1806">
        <v>343</v>
      </c>
      <c r="M1806">
        <v>285</v>
      </c>
      <c r="N1806">
        <v>696</v>
      </c>
      <c r="O1806">
        <v>319</v>
      </c>
      <c r="P1806">
        <v>1548</v>
      </c>
      <c r="Q1806">
        <v>871</v>
      </c>
      <c r="R1806">
        <v>214</v>
      </c>
      <c r="S1806">
        <v>1210</v>
      </c>
      <c r="T1806">
        <v>210</v>
      </c>
      <c r="U1806">
        <v>334</v>
      </c>
      <c r="V1806">
        <v>1242</v>
      </c>
      <c r="W1806">
        <v>477</v>
      </c>
      <c r="X1806">
        <v>81</v>
      </c>
      <c r="Y1806">
        <v>150</v>
      </c>
      <c r="Z1806">
        <v>332</v>
      </c>
      <c r="AA1806">
        <v>254</v>
      </c>
    </row>
    <row r="1807" spans="1:27">
      <c r="A1807" s="2">
        <v>44175</v>
      </c>
      <c r="B1807">
        <v>358</v>
      </c>
      <c r="C1807">
        <v>246</v>
      </c>
      <c r="D1807">
        <v>117</v>
      </c>
      <c r="E1807">
        <v>685</v>
      </c>
      <c r="F1807">
        <v>462</v>
      </c>
      <c r="G1807">
        <v>88</v>
      </c>
      <c r="H1807">
        <v>64</v>
      </c>
      <c r="I1807">
        <v>38</v>
      </c>
      <c r="J1807">
        <v>196</v>
      </c>
      <c r="K1807">
        <v>398</v>
      </c>
      <c r="L1807">
        <v>330</v>
      </c>
      <c r="M1807">
        <v>229</v>
      </c>
      <c r="N1807">
        <v>632</v>
      </c>
      <c r="O1807">
        <v>223</v>
      </c>
      <c r="P1807">
        <v>1230</v>
      </c>
      <c r="Q1807">
        <v>561</v>
      </c>
      <c r="R1807">
        <v>158</v>
      </c>
      <c r="S1807">
        <v>985</v>
      </c>
      <c r="T1807">
        <v>181</v>
      </c>
      <c r="U1807">
        <v>273</v>
      </c>
      <c r="V1807">
        <v>1163</v>
      </c>
      <c r="W1807">
        <v>492</v>
      </c>
      <c r="X1807">
        <v>107</v>
      </c>
      <c r="Y1807">
        <v>78</v>
      </c>
      <c r="Z1807">
        <v>310</v>
      </c>
      <c r="AA1807">
        <v>264</v>
      </c>
    </row>
    <row r="1808" spans="1:27">
      <c r="A1808" s="2">
        <v>44176</v>
      </c>
      <c r="B1808">
        <v>391</v>
      </c>
      <c r="C1808">
        <v>263</v>
      </c>
      <c r="D1808">
        <v>115</v>
      </c>
      <c r="E1808">
        <v>730</v>
      </c>
      <c r="F1808">
        <v>481</v>
      </c>
      <c r="G1808">
        <v>87</v>
      </c>
      <c r="H1808">
        <v>62</v>
      </c>
      <c r="I1808">
        <v>38</v>
      </c>
      <c r="J1808">
        <v>161</v>
      </c>
      <c r="K1808">
        <v>398</v>
      </c>
      <c r="L1808">
        <v>307</v>
      </c>
      <c r="M1808">
        <v>266</v>
      </c>
      <c r="N1808">
        <v>587</v>
      </c>
      <c r="O1808">
        <v>333</v>
      </c>
      <c r="P1808">
        <v>1228</v>
      </c>
      <c r="Q1808">
        <v>778</v>
      </c>
      <c r="R1808">
        <v>193</v>
      </c>
      <c r="S1808">
        <v>1045</v>
      </c>
      <c r="T1808">
        <v>247</v>
      </c>
      <c r="U1808">
        <v>288</v>
      </c>
      <c r="V1808">
        <v>1303</v>
      </c>
      <c r="W1808">
        <v>547</v>
      </c>
      <c r="X1808">
        <v>91</v>
      </c>
      <c r="Y1808">
        <v>116</v>
      </c>
      <c r="Z1808">
        <v>275</v>
      </c>
      <c r="AA1808">
        <v>248</v>
      </c>
    </row>
    <row r="1809" spans="1:27">
      <c r="A1809" s="2">
        <v>44177</v>
      </c>
      <c r="B1809">
        <v>156</v>
      </c>
      <c r="C1809">
        <v>163</v>
      </c>
      <c r="D1809">
        <v>129</v>
      </c>
      <c r="E1809">
        <v>326</v>
      </c>
      <c r="F1809">
        <v>216</v>
      </c>
      <c r="G1809">
        <v>41</v>
      </c>
      <c r="H1809">
        <v>74</v>
      </c>
      <c r="I1809">
        <v>35</v>
      </c>
      <c r="J1809">
        <v>87</v>
      </c>
      <c r="K1809">
        <v>398</v>
      </c>
      <c r="L1809">
        <v>259</v>
      </c>
      <c r="M1809">
        <v>207</v>
      </c>
      <c r="N1809">
        <v>243</v>
      </c>
      <c r="O1809">
        <v>452</v>
      </c>
      <c r="P1809">
        <v>527</v>
      </c>
      <c r="Q1809">
        <v>630</v>
      </c>
      <c r="R1809">
        <v>252</v>
      </c>
      <c r="S1809">
        <v>638</v>
      </c>
      <c r="T1809">
        <v>197</v>
      </c>
      <c r="U1809">
        <v>121</v>
      </c>
      <c r="V1809">
        <v>1358</v>
      </c>
      <c r="W1809">
        <v>454</v>
      </c>
      <c r="X1809">
        <v>124</v>
      </c>
      <c r="Y1809">
        <v>332</v>
      </c>
      <c r="Z1809">
        <v>105</v>
      </c>
      <c r="AA1809">
        <v>119</v>
      </c>
    </row>
    <row r="1810" spans="1:27">
      <c r="A1810" s="2">
        <v>44178</v>
      </c>
      <c r="B1810">
        <v>235</v>
      </c>
      <c r="C1810">
        <v>51</v>
      </c>
      <c r="D1810">
        <v>117</v>
      </c>
      <c r="E1810">
        <v>305</v>
      </c>
      <c r="F1810">
        <v>302</v>
      </c>
      <c r="G1810">
        <v>43</v>
      </c>
      <c r="H1810">
        <v>60</v>
      </c>
      <c r="I1810">
        <v>18</v>
      </c>
      <c r="J1810">
        <v>63</v>
      </c>
      <c r="K1810">
        <v>398</v>
      </c>
      <c r="L1810">
        <v>210</v>
      </c>
      <c r="M1810">
        <v>168</v>
      </c>
      <c r="N1810">
        <v>239</v>
      </c>
      <c r="O1810">
        <v>320</v>
      </c>
      <c r="P1810">
        <v>535</v>
      </c>
      <c r="Q1810">
        <v>578</v>
      </c>
      <c r="R1810">
        <v>287</v>
      </c>
      <c r="S1810">
        <v>674</v>
      </c>
      <c r="T1810">
        <v>229</v>
      </c>
      <c r="U1810">
        <v>88</v>
      </c>
      <c r="V1810">
        <v>1011</v>
      </c>
      <c r="W1810">
        <v>510</v>
      </c>
      <c r="X1810">
        <v>194</v>
      </c>
      <c r="Y1810">
        <v>278</v>
      </c>
      <c r="Z1810">
        <v>107</v>
      </c>
      <c r="AA1810">
        <v>148</v>
      </c>
    </row>
    <row r="1811" spans="1:27">
      <c r="A1811" s="2">
        <v>44179</v>
      </c>
      <c r="B1811">
        <v>489</v>
      </c>
      <c r="C1811">
        <v>176</v>
      </c>
      <c r="D1811">
        <v>112</v>
      </c>
      <c r="E1811">
        <v>898</v>
      </c>
      <c r="F1811">
        <v>599</v>
      </c>
      <c r="G1811">
        <v>105</v>
      </c>
      <c r="H1811">
        <v>52</v>
      </c>
      <c r="I1811">
        <v>46</v>
      </c>
      <c r="J1811">
        <v>193</v>
      </c>
      <c r="K1811">
        <v>398</v>
      </c>
      <c r="L1811">
        <v>339</v>
      </c>
      <c r="M1811">
        <v>225</v>
      </c>
      <c r="N1811">
        <v>808</v>
      </c>
      <c r="O1811">
        <v>313</v>
      </c>
      <c r="P1811">
        <v>1608</v>
      </c>
      <c r="Q1811">
        <v>924</v>
      </c>
      <c r="R1811">
        <v>273</v>
      </c>
      <c r="S1811">
        <v>1335</v>
      </c>
      <c r="T1811">
        <v>225</v>
      </c>
      <c r="U1811">
        <v>335</v>
      </c>
      <c r="V1811">
        <v>1311</v>
      </c>
      <c r="W1811">
        <v>598</v>
      </c>
      <c r="X1811">
        <v>97</v>
      </c>
      <c r="Y1811">
        <v>156</v>
      </c>
      <c r="Z1811">
        <v>334</v>
      </c>
      <c r="AA1811">
        <v>262</v>
      </c>
    </row>
    <row r="1812" spans="1:27">
      <c r="A1812" s="2">
        <v>44180</v>
      </c>
      <c r="B1812">
        <v>490</v>
      </c>
      <c r="C1812">
        <v>409</v>
      </c>
      <c r="D1812">
        <v>153</v>
      </c>
      <c r="E1812">
        <v>1003</v>
      </c>
      <c r="F1812">
        <v>625</v>
      </c>
      <c r="G1812">
        <v>110</v>
      </c>
      <c r="H1812">
        <v>64</v>
      </c>
      <c r="I1812">
        <v>44</v>
      </c>
      <c r="J1812">
        <v>203</v>
      </c>
      <c r="K1812">
        <v>398</v>
      </c>
      <c r="L1812">
        <v>343</v>
      </c>
      <c r="M1812">
        <v>252</v>
      </c>
      <c r="N1812">
        <v>817</v>
      </c>
      <c r="O1812">
        <v>380</v>
      </c>
      <c r="P1812">
        <v>1638</v>
      </c>
      <c r="Q1812">
        <v>960</v>
      </c>
      <c r="R1812">
        <v>258</v>
      </c>
      <c r="S1812">
        <v>1401</v>
      </c>
      <c r="T1812">
        <v>243</v>
      </c>
      <c r="U1812">
        <v>260</v>
      </c>
      <c r="V1812">
        <v>1513</v>
      </c>
      <c r="W1812">
        <v>645</v>
      </c>
      <c r="X1812">
        <v>145</v>
      </c>
      <c r="Y1812">
        <v>193</v>
      </c>
      <c r="Z1812">
        <v>318</v>
      </c>
      <c r="AA1812">
        <v>309</v>
      </c>
    </row>
    <row r="1813" spans="1:27">
      <c r="A1813" s="2">
        <v>44181</v>
      </c>
      <c r="B1813">
        <v>485</v>
      </c>
      <c r="C1813">
        <v>302</v>
      </c>
      <c r="D1813">
        <v>124</v>
      </c>
      <c r="E1813">
        <v>834</v>
      </c>
      <c r="F1813">
        <v>563</v>
      </c>
      <c r="G1813">
        <v>119</v>
      </c>
      <c r="H1813">
        <v>70</v>
      </c>
      <c r="I1813">
        <v>27</v>
      </c>
      <c r="J1813">
        <v>209</v>
      </c>
      <c r="K1813">
        <v>398</v>
      </c>
      <c r="L1813">
        <v>285</v>
      </c>
      <c r="M1813">
        <v>240</v>
      </c>
      <c r="N1813">
        <v>819</v>
      </c>
      <c r="O1813">
        <v>354</v>
      </c>
      <c r="P1813">
        <v>1522</v>
      </c>
      <c r="Q1813">
        <v>855</v>
      </c>
      <c r="R1813">
        <v>220</v>
      </c>
      <c r="S1813">
        <v>1254</v>
      </c>
      <c r="T1813">
        <v>245</v>
      </c>
      <c r="U1813">
        <v>238</v>
      </c>
      <c r="V1813">
        <v>1237</v>
      </c>
      <c r="W1813">
        <v>650</v>
      </c>
      <c r="X1813">
        <v>137</v>
      </c>
      <c r="Y1813">
        <v>158</v>
      </c>
      <c r="Z1813">
        <v>326</v>
      </c>
      <c r="AA1813">
        <v>292</v>
      </c>
    </row>
    <row r="1814" spans="1:27">
      <c r="A1814" s="2">
        <v>44182</v>
      </c>
      <c r="B1814">
        <v>424</v>
      </c>
      <c r="C1814">
        <v>193</v>
      </c>
      <c r="D1814">
        <v>105</v>
      </c>
      <c r="E1814">
        <v>896</v>
      </c>
      <c r="F1814">
        <v>557</v>
      </c>
      <c r="G1814">
        <v>86</v>
      </c>
      <c r="H1814">
        <v>54</v>
      </c>
      <c r="I1814">
        <v>37</v>
      </c>
      <c r="J1814">
        <v>213</v>
      </c>
      <c r="K1814">
        <v>398</v>
      </c>
      <c r="L1814">
        <v>244</v>
      </c>
      <c r="M1814">
        <v>290</v>
      </c>
      <c r="N1814">
        <v>739</v>
      </c>
      <c r="O1814">
        <v>288</v>
      </c>
      <c r="P1814">
        <v>1379</v>
      </c>
      <c r="Q1814">
        <v>816</v>
      </c>
      <c r="R1814">
        <v>221</v>
      </c>
      <c r="S1814">
        <v>1262</v>
      </c>
      <c r="T1814">
        <v>195</v>
      </c>
      <c r="U1814">
        <v>190</v>
      </c>
      <c r="V1814">
        <v>1342</v>
      </c>
      <c r="W1814">
        <v>667</v>
      </c>
      <c r="X1814">
        <v>91</v>
      </c>
      <c r="Y1814">
        <v>137</v>
      </c>
      <c r="Z1814">
        <v>353</v>
      </c>
      <c r="AA1814">
        <v>264</v>
      </c>
    </row>
    <row r="1815" spans="1:27">
      <c r="A1815" s="2">
        <v>44183</v>
      </c>
      <c r="B1815">
        <v>378</v>
      </c>
      <c r="C1815">
        <v>261</v>
      </c>
      <c r="D1815">
        <v>115</v>
      </c>
      <c r="E1815">
        <v>721</v>
      </c>
      <c r="F1815">
        <v>452</v>
      </c>
      <c r="G1815">
        <v>96</v>
      </c>
      <c r="H1815">
        <v>60</v>
      </c>
      <c r="I1815">
        <v>32</v>
      </c>
      <c r="J1815">
        <v>179</v>
      </c>
      <c r="K1815">
        <v>398</v>
      </c>
      <c r="L1815">
        <v>208</v>
      </c>
      <c r="M1815">
        <v>229</v>
      </c>
      <c r="N1815">
        <v>572</v>
      </c>
      <c r="O1815">
        <v>244</v>
      </c>
      <c r="P1815">
        <v>1097</v>
      </c>
      <c r="Q1815">
        <v>693</v>
      </c>
      <c r="R1815">
        <v>197</v>
      </c>
      <c r="S1815">
        <v>1304</v>
      </c>
      <c r="T1815">
        <v>185</v>
      </c>
      <c r="U1815">
        <v>195</v>
      </c>
      <c r="V1815">
        <v>1082</v>
      </c>
      <c r="W1815">
        <v>580</v>
      </c>
      <c r="X1815">
        <v>82</v>
      </c>
      <c r="Y1815">
        <v>124</v>
      </c>
      <c r="Z1815">
        <v>298</v>
      </c>
      <c r="AA1815">
        <v>258</v>
      </c>
    </row>
    <row r="1816" spans="1:27">
      <c r="A1816" s="2">
        <v>44184</v>
      </c>
      <c r="B1816">
        <v>216</v>
      </c>
      <c r="C1816">
        <v>337</v>
      </c>
      <c r="D1816">
        <v>136</v>
      </c>
      <c r="E1816">
        <v>369</v>
      </c>
      <c r="F1816">
        <v>278</v>
      </c>
      <c r="G1816">
        <v>35</v>
      </c>
      <c r="H1816">
        <v>50</v>
      </c>
      <c r="I1816">
        <v>17</v>
      </c>
      <c r="J1816">
        <v>89</v>
      </c>
      <c r="K1816">
        <v>398</v>
      </c>
      <c r="L1816">
        <v>297</v>
      </c>
      <c r="M1816">
        <v>220</v>
      </c>
      <c r="N1816">
        <v>321</v>
      </c>
      <c r="O1816">
        <v>531</v>
      </c>
      <c r="P1816">
        <v>744</v>
      </c>
      <c r="Q1816">
        <v>875</v>
      </c>
      <c r="R1816">
        <v>312</v>
      </c>
      <c r="S1816">
        <v>927</v>
      </c>
      <c r="T1816">
        <v>163</v>
      </c>
      <c r="U1816">
        <v>107</v>
      </c>
      <c r="V1816">
        <v>1150</v>
      </c>
      <c r="W1816">
        <v>690</v>
      </c>
      <c r="X1816">
        <v>160</v>
      </c>
      <c r="Y1816">
        <v>313</v>
      </c>
      <c r="Z1816">
        <v>122</v>
      </c>
      <c r="AA1816">
        <v>131</v>
      </c>
    </row>
    <row r="1817" spans="1:27">
      <c r="A1817" s="2">
        <v>44185</v>
      </c>
      <c r="B1817">
        <v>215</v>
      </c>
      <c r="C1817">
        <v>377</v>
      </c>
      <c r="D1817">
        <v>136</v>
      </c>
      <c r="E1817">
        <v>354</v>
      </c>
      <c r="F1817">
        <v>284</v>
      </c>
      <c r="G1817">
        <v>47</v>
      </c>
      <c r="H1817">
        <v>52</v>
      </c>
      <c r="I1817">
        <v>40</v>
      </c>
      <c r="J1817">
        <v>75</v>
      </c>
      <c r="K1817">
        <v>398</v>
      </c>
      <c r="L1817">
        <v>246</v>
      </c>
      <c r="M1817">
        <v>223</v>
      </c>
      <c r="N1817">
        <v>305</v>
      </c>
      <c r="O1817">
        <v>493</v>
      </c>
      <c r="P1817">
        <v>652</v>
      </c>
      <c r="Q1817">
        <v>955</v>
      </c>
      <c r="R1817">
        <v>374</v>
      </c>
      <c r="S1817">
        <v>1100</v>
      </c>
      <c r="T1817">
        <v>212</v>
      </c>
      <c r="U1817">
        <v>96</v>
      </c>
      <c r="V1817">
        <v>1237</v>
      </c>
      <c r="W1817">
        <v>757</v>
      </c>
      <c r="X1817">
        <v>176</v>
      </c>
      <c r="Y1817">
        <v>347</v>
      </c>
      <c r="Z1817">
        <v>101</v>
      </c>
      <c r="AA1817">
        <v>130</v>
      </c>
    </row>
    <row r="1818" spans="1:27">
      <c r="A1818" s="2">
        <v>44186</v>
      </c>
      <c r="B1818">
        <v>368</v>
      </c>
      <c r="C1818">
        <v>231</v>
      </c>
      <c r="D1818">
        <v>99</v>
      </c>
      <c r="E1818">
        <v>710</v>
      </c>
      <c r="F1818">
        <v>456</v>
      </c>
      <c r="G1818">
        <v>87</v>
      </c>
      <c r="H1818">
        <v>68</v>
      </c>
      <c r="I1818">
        <v>48</v>
      </c>
      <c r="J1818">
        <v>179</v>
      </c>
      <c r="K1818">
        <v>398</v>
      </c>
      <c r="L1818">
        <v>250</v>
      </c>
      <c r="M1818">
        <v>189</v>
      </c>
      <c r="N1818">
        <v>672</v>
      </c>
      <c r="O1818">
        <v>311</v>
      </c>
      <c r="P1818">
        <v>1217</v>
      </c>
      <c r="Q1818">
        <v>786</v>
      </c>
      <c r="R1818">
        <v>183</v>
      </c>
      <c r="S1818">
        <v>1093</v>
      </c>
      <c r="T1818">
        <v>210</v>
      </c>
      <c r="U1818">
        <v>171</v>
      </c>
      <c r="V1818">
        <v>1179</v>
      </c>
      <c r="W1818">
        <v>481</v>
      </c>
      <c r="X1818">
        <v>169</v>
      </c>
      <c r="Y1818">
        <v>113</v>
      </c>
      <c r="Z1818">
        <v>278</v>
      </c>
      <c r="AA1818">
        <v>218</v>
      </c>
    </row>
    <row r="1819" spans="1:27">
      <c r="A1819" s="2">
        <v>44187</v>
      </c>
      <c r="B1819">
        <v>327</v>
      </c>
      <c r="C1819">
        <v>207</v>
      </c>
      <c r="D1819">
        <v>101</v>
      </c>
      <c r="E1819">
        <v>607</v>
      </c>
      <c r="F1819">
        <v>365</v>
      </c>
      <c r="G1819">
        <v>67</v>
      </c>
      <c r="H1819">
        <v>74</v>
      </c>
      <c r="I1819">
        <v>42</v>
      </c>
      <c r="J1819">
        <v>165</v>
      </c>
      <c r="K1819">
        <v>398</v>
      </c>
      <c r="L1819">
        <v>232</v>
      </c>
      <c r="M1819">
        <v>218</v>
      </c>
      <c r="N1819">
        <v>457</v>
      </c>
      <c r="O1819">
        <v>266</v>
      </c>
      <c r="P1819">
        <v>1005</v>
      </c>
      <c r="Q1819">
        <v>672</v>
      </c>
      <c r="R1819">
        <v>199</v>
      </c>
      <c r="S1819">
        <v>949</v>
      </c>
      <c r="T1819">
        <v>177</v>
      </c>
      <c r="U1819">
        <v>161</v>
      </c>
      <c r="V1819">
        <v>1321</v>
      </c>
      <c r="W1819">
        <v>475</v>
      </c>
      <c r="X1819">
        <v>92</v>
      </c>
      <c r="Y1819">
        <v>137</v>
      </c>
      <c r="Z1819">
        <v>275</v>
      </c>
      <c r="AA1819">
        <v>201</v>
      </c>
    </row>
    <row r="1820" spans="1:27">
      <c r="A1820" s="2">
        <v>44188</v>
      </c>
      <c r="B1820">
        <v>271</v>
      </c>
      <c r="C1820">
        <v>230</v>
      </c>
      <c r="D1820">
        <v>90</v>
      </c>
      <c r="E1820">
        <v>492</v>
      </c>
      <c r="F1820">
        <v>291</v>
      </c>
      <c r="G1820">
        <v>59</v>
      </c>
      <c r="H1820">
        <v>62</v>
      </c>
      <c r="I1820">
        <v>39</v>
      </c>
      <c r="J1820">
        <v>135</v>
      </c>
      <c r="K1820">
        <v>398</v>
      </c>
      <c r="L1820">
        <v>246</v>
      </c>
      <c r="M1820">
        <v>227</v>
      </c>
      <c r="N1820">
        <v>381</v>
      </c>
      <c r="O1820">
        <v>248</v>
      </c>
      <c r="P1820">
        <v>832</v>
      </c>
      <c r="Q1820">
        <v>694</v>
      </c>
      <c r="R1820">
        <v>203</v>
      </c>
      <c r="S1820">
        <v>870</v>
      </c>
      <c r="T1820">
        <v>142</v>
      </c>
      <c r="U1820">
        <v>148</v>
      </c>
      <c r="V1820">
        <v>1037</v>
      </c>
      <c r="W1820">
        <v>441</v>
      </c>
      <c r="X1820">
        <v>108</v>
      </c>
      <c r="Y1820">
        <v>9</v>
      </c>
      <c r="Z1820">
        <v>214</v>
      </c>
      <c r="AA1820">
        <v>199</v>
      </c>
    </row>
    <row r="1821" spans="1:27">
      <c r="A1821" s="2">
        <v>44189</v>
      </c>
      <c r="B1821">
        <v>145</v>
      </c>
      <c r="C1821">
        <v>112</v>
      </c>
      <c r="D1821">
        <v>75</v>
      </c>
      <c r="E1821">
        <v>286</v>
      </c>
      <c r="F1821">
        <v>163</v>
      </c>
      <c r="G1821">
        <v>18</v>
      </c>
      <c r="H1821">
        <v>40</v>
      </c>
      <c r="I1821">
        <v>9</v>
      </c>
      <c r="J1821">
        <v>83</v>
      </c>
      <c r="K1821">
        <v>398</v>
      </c>
      <c r="L1821">
        <v>118</v>
      </c>
      <c r="M1821">
        <v>132</v>
      </c>
      <c r="N1821">
        <v>133</v>
      </c>
      <c r="O1821">
        <v>170</v>
      </c>
      <c r="P1821">
        <v>379</v>
      </c>
      <c r="Q1821">
        <v>337</v>
      </c>
      <c r="R1821">
        <v>175</v>
      </c>
      <c r="S1821">
        <v>413</v>
      </c>
      <c r="T1821">
        <v>110</v>
      </c>
      <c r="U1821">
        <v>71</v>
      </c>
      <c r="V1821">
        <v>697</v>
      </c>
      <c r="W1821">
        <v>237</v>
      </c>
      <c r="X1821">
        <v>74</v>
      </c>
      <c r="Y1821">
        <v>0</v>
      </c>
      <c r="Z1821">
        <v>98</v>
      </c>
      <c r="AA1821">
        <v>99</v>
      </c>
    </row>
    <row r="1822" spans="1:27">
      <c r="A1822" s="2">
        <v>44190</v>
      </c>
      <c r="B1822">
        <v>64</v>
      </c>
      <c r="C1822">
        <v>137</v>
      </c>
      <c r="D1822">
        <v>70</v>
      </c>
      <c r="E1822">
        <v>157</v>
      </c>
      <c r="F1822">
        <v>85</v>
      </c>
      <c r="G1822">
        <v>17</v>
      </c>
      <c r="H1822">
        <v>18</v>
      </c>
      <c r="I1822">
        <v>15</v>
      </c>
      <c r="J1822">
        <v>29</v>
      </c>
      <c r="K1822">
        <v>398</v>
      </c>
      <c r="L1822">
        <v>113</v>
      </c>
      <c r="M1822">
        <v>111</v>
      </c>
      <c r="N1822">
        <v>109</v>
      </c>
      <c r="O1822">
        <v>108</v>
      </c>
      <c r="P1822">
        <v>247</v>
      </c>
      <c r="Q1822">
        <v>326</v>
      </c>
      <c r="R1822">
        <v>243</v>
      </c>
      <c r="S1822">
        <v>377</v>
      </c>
      <c r="T1822">
        <v>84</v>
      </c>
      <c r="U1822">
        <v>46</v>
      </c>
      <c r="V1822">
        <v>547</v>
      </c>
      <c r="W1822">
        <v>211</v>
      </c>
      <c r="X1822">
        <v>139</v>
      </c>
      <c r="Y1822">
        <v>0</v>
      </c>
      <c r="Z1822">
        <v>44</v>
      </c>
      <c r="AA1822">
        <v>29</v>
      </c>
    </row>
    <row r="1823" spans="1:27">
      <c r="A1823" s="2">
        <v>44191</v>
      </c>
      <c r="B1823">
        <v>148</v>
      </c>
      <c r="C1823">
        <v>182</v>
      </c>
      <c r="D1823">
        <v>129</v>
      </c>
      <c r="E1823">
        <v>259</v>
      </c>
      <c r="F1823">
        <v>212</v>
      </c>
      <c r="G1823">
        <v>34</v>
      </c>
      <c r="H1823">
        <v>32</v>
      </c>
      <c r="I1823">
        <v>16</v>
      </c>
      <c r="J1823">
        <v>47</v>
      </c>
      <c r="K1823">
        <v>398</v>
      </c>
      <c r="L1823">
        <v>190</v>
      </c>
      <c r="M1823">
        <v>169</v>
      </c>
      <c r="N1823">
        <v>178</v>
      </c>
      <c r="O1823">
        <v>192</v>
      </c>
      <c r="P1823">
        <v>456</v>
      </c>
      <c r="Q1823">
        <v>590</v>
      </c>
      <c r="R1823">
        <v>399</v>
      </c>
      <c r="S1823">
        <v>576</v>
      </c>
      <c r="T1823">
        <v>205</v>
      </c>
      <c r="U1823">
        <v>69</v>
      </c>
      <c r="V1823">
        <v>729</v>
      </c>
      <c r="W1823">
        <v>455</v>
      </c>
      <c r="X1823">
        <v>279</v>
      </c>
      <c r="Y1823">
        <v>0</v>
      </c>
      <c r="Z1823">
        <v>64</v>
      </c>
      <c r="AA1823">
        <v>69</v>
      </c>
    </row>
    <row r="1824" spans="1:27">
      <c r="A1824" s="2">
        <v>44192</v>
      </c>
      <c r="B1824">
        <v>241</v>
      </c>
      <c r="C1824">
        <v>252</v>
      </c>
      <c r="D1824">
        <v>115</v>
      </c>
      <c r="E1824">
        <v>240</v>
      </c>
      <c r="F1824">
        <v>293</v>
      </c>
      <c r="G1824">
        <v>39</v>
      </c>
      <c r="H1824">
        <v>58</v>
      </c>
      <c r="I1824">
        <v>26</v>
      </c>
      <c r="J1824">
        <v>55</v>
      </c>
      <c r="K1824">
        <v>398</v>
      </c>
      <c r="L1824">
        <v>252</v>
      </c>
      <c r="M1824">
        <v>186</v>
      </c>
      <c r="N1824">
        <v>286</v>
      </c>
      <c r="O1824">
        <v>417</v>
      </c>
      <c r="P1824">
        <v>558</v>
      </c>
      <c r="Q1824">
        <v>826</v>
      </c>
      <c r="R1824">
        <v>599</v>
      </c>
      <c r="S1824">
        <v>855</v>
      </c>
      <c r="T1824">
        <v>212</v>
      </c>
      <c r="U1824">
        <v>74</v>
      </c>
      <c r="V1824">
        <v>787</v>
      </c>
      <c r="W1824">
        <v>544</v>
      </c>
      <c r="X1824">
        <v>282</v>
      </c>
      <c r="Y1824">
        <v>285</v>
      </c>
      <c r="Z1824">
        <v>115</v>
      </c>
      <c r="AA1824">
        <v>88</v>
      </c>
    </row>
    <row r="1825" spans="1:27">
      <c r="A1825" s="2">
        <v>44193</v>
      </c>
      <c r="B1825">
        <v>156</v>
      </c>
      <c r="C1825">
        <v>202</v>
      </c>
      <c r="D1825">
        <v>131</v>
      </c>
      <c r="E1825">
        <v>212</v>
      </c>
      <c r="F1825">
        <v>225</v>
      </c>
      <c r="G1825">
        <v>41</v>
      </c>
      <c r="H1825">
        <v>32</v>
      </c>
      <c r="I1825">
        <v>26</v>
      </c>
      <c r="J1825">
        <v>50</v>
      </c>
      <c r="K1825">
        <v>398</v>
      </c>
      <c r="L1825">
        <v>230</v>
      </c>
      <c r="M1825">
        <v>170</v>
      </c>
      <c r="N1825">
        <v>278</v>
      </c>
      <c r="O1825">
        <v>216</v>
      </c>
      <c r="P1825">
        <v>589</v>
      </c>
      <c r="Q1825">
        <v>639</v>
      </c>
      <c r="R1825">
        <v>604</v>
      </c>
      <c r="S1825">
        <v>818</v>
      </c>
      <c r="T1825">
        <v>170</v>
      </c>
      <c r="U1825">
        <v>68</v>
      </c>
      <c r="V1825">
        <v>595</v>
      </c>
      <c r="W1825">
        <v>597</v>
      </c>
      <c r="X1825">
        <v>209</v>
      </c>
      <c r="Y1825">
        <v>198</v>
      </c>
      <c r="Z1825">
        <v>96</v>
      </c>
      <c r="AA1825">
        <v>87</v>
      </c>
    </row>
    <row r="1826" spans="1:27">
      <c r="A1826" s="2">
        <v>44194</v>
      </c>
      <c r="B1826">
        <v>201</v>
      </c>
      <c r="C1826">
        <v>213</v>
      </c>
      <c r="D1826">
        <v>117</v>
      </c>
      <c r="E1826">
        <v>291</v>
      </c>
      <c r="F1826">
        <v>246</v>
      </c>
      <c r="G1826">
        <v>40</v>
      </c>
      <c r="H1826">
        <v>40</v>
      </c>
      <c r="I1826">
        <v>14</v>
      </c>
      <c r="J1826">
        <v>58</v>
      </c>
      <c r="K1826">
        <v>398</v>
      </c>
      <c r="L1826">
        <v>191</v>
      </c>
      <c r="M1826">
        <v>146</v>
      </c>
      <c r="N1826">
        <v>259</v>
      </c>
      <c r="O1826">
        <v>302</v>
      </c>
      <c r="P1826">
        <v>589</v>
      </c>
      <c r="Q1826">
        <v>663</v>
      </c>
      <c r="R1826">
        <v>529</v>
      </c>
      <c r="S1826">
        <v>683</v>
      </c>
      <c r="T1826">
        <v>158</v>
      </c>
      <c r="U1826">
        <v>89</v>
      </c>
      <c r="V1826">
        <v>611</v>
      </c>
      <c r="W1826">
        <v>504</v>
      </c>
      <c r="X1826">
        <v>239</v>
      </c>
      <c r="Y1826">
        <v>124</v>
      </c>
      <c r="Z1826">
        <v>110</v>
      </c>
      <c r="AA1826">
        <v>116</v>
      </c>
    </row>
    <row r="1827" spans="1:27">
      <c r="A1827" s="2">
        <v>44195</v>
      </c>
      <c r="B1827">
        <v>182</v>
      </c>
      <c r="C1827">
        <v>218</v>
      </c>
      <c r="D1827">
        <v>121</v>
      </c>
      <c r="E1827">
        <v>340</v>
      </c>
      <c r="F1827">
        <v>243</v>
      </c>
      <c r="G1827">
        <v>46</v>
      </c>
      <c r="H1827">
        <v>58</v>
      </c>
      <c r="I1827">
        <v>36</v>
      </c>
      <c r="J1827">
        <v>63</v>
      </c>
      <c r="K1827">
        <v>398</v>
      </c>
      <c r="L1827">
        <v>221</v>
      </c>
      <c r="M1827">
        <v>140</v>
      </c>
      <c r="N1827">
        <v>235</v>
      </c>
      <c r="O1827">
        <v>289</v>
      </c>
      <c r="P1827">
        <v>534</v>
      </c>
      <c r="Q1827">
        <v>694</v>
      </c>
      <c r="R1827">
        <v>479</v>
      </c>
      <c r="S1827">
        <v>773</v>
      </c>
      <c r="T1827">
        <v>200</v>
      </c>
      <c r="U1827">
        <v>91</v>
      </c>
      <c r="V1827">
        <v>647</v>
      </c>
      <c r="W1827">
        <v>536</v>
      </c>
      <c r="X1827">
        <v>192</v>
      </c>
      <c r="Y1827">
        <v>0</v>
      </c>
      <c r="Z1827">
        <v>118</v>
      </c>
      <c r="AA1827">
        <v>98</v>
      </c>
    </row>
    <row r="1828" spans="1:27">
      <c r="A1828" s="2">
        <v>44196</v>
      </c>
      <c r="B1828">
        <v>186</v>
      </c>
      <c r="C1828">
        <v>223</v>
      </c>
      <c r="D1828">
        <v>91</v>
      </c>
      <c r="E1828">
        <v>295</v>
      </c>
      <c r="F1828">
        <v>200</v>
      </c>
      <c r="G1828">
        <v>38</v>
      </c>
      <c r="H1828">
        <v>50</v>
      </c>
      <c r="I1828">
        <v>19</v>
      </c>
      <c r="J1828">
        <v>49</v>
      </c>
      <c r="K1828">
        <v>398</v>
      </c>
      <c r="L1828">
        <v>217</v>
      </c>
      <c r="M1828">
        <v>154</v>
      </c>
      <c r="N1828">
        <v>228</v>
      </c>
      <c r="O1828">
        <v>322</v>
      </c>
      <c r="P1828">
        <v>527</v>
      </c>
      <c r="Q1828">
        <v>611</v>
      </c>
      <c r="R1828">
        <v>491</v>
      </c>
      <c r="S1828">
        <v>761</v>
      </c>
      <c r="T1828">
        <v>185</v>
      </c>
      <c r="U1828">
        <v>73</v>
      </c>
      <c r="V1828">
        <v>834</v>
      </c>
      <c r="W1828">
        <v>541</v>
      </c>
      <c r="X1828">
        <v>154</v>
      </c>
      <c r="Y1828">
        <v>0</v>
      </c>
      <c r="Z1828">
        <v>106</v>
      </c>
      <c r="AA1828">
        <v>87</v>
      </c>
    </row>
    <row r="1829" spans="1:27">
      <c r="A1829" s="2">
        <v>44197</v>
      </c>
      <c r="B1829">
        <v>150</v>
      </c>
      <c r="C1829">
        <v>234</v>
      </c>
      <c r="D1829">
        <v>71</v>
      </c>
      <c r="E1829">
        <v>178</v>
      </c>
      <c r="F1829">
        <v>179</v>
      </c>
      <c r="G1829">
        <v>29</v>
      </c>
      <c r="H1829">
        <v>43</v>
      </c>
      <c r="I1829">
        <v>7</v>
      </c>
      <c r="J1829">
        <v>45</v>
      </c>
      <c r="K1829">
        <v>398</v>
      </c>
      <c r="L1829">
        <v>179</v>
      </c>
      <c r="M1829">
        <v>125</v>
      </c>
      <c r="N1829">
        <v>170</v>
      </c>
      <c r="O1829">
        <v>334</v>
      </c>
      <c r="P1829">
        <v>391</v>
      </c>
      <c r="Q1829">
        <v>539</v>
      </c>
      <c r="R1829">
        <v>454</v>
      </c>
      <c r="S1829">
        <v>816</v>
      </c>
      <c r="T1829">
        <v>136</v>
      </c>
      <c r="U1829">
        <v>63</v>
      </c>
      <c r="V1829">
        <v>956</v>
      </c>
      <c r="W1829">
        <v>552</v>
      </c>
      <c r="X1829">
        <v>183</v>
      </c>
      <c r="Y1829">
        <v>1</v>
      </c>
      <c r="Z1829">
        <v>69</v>
      </c>
      <c r="AA1829">
        <v>59</v>
      </c>
    </row>
    <row r="1830" spans="1:27">
      <c r="A1830" s="2">
        <v>44198</v>
      </c>
      <c r="B1830">
        <v>108</v>
      </c>
      <c r="C1830">
        <v>127</v>
      </c>
      <c r="D1830">
        <v>83</v>
      </c>
      <c r="E1830">
        <v>166</v>
      </c>
      <c r="F1830">
        <v>173</v>
      </c>
      <c r="G1830">
        <v>18</v>
      </c>
      <c r="H1830">
        <v>39</v>
      </c>
      <c r="I1830">
        <v>20</v>
      </c>
      <c r="J1830">
        <v>30</v>
      </c>
      <c r="K1830">
        <v>398</v>
      </c>
      <c r="L1830">
        <v>183</v>
      </c>
      <c r="M1830">
        <v>109</v>
      </c>
      <c r="N1830">
        <v>115</v>
      </c>
      <c r="O1830">
        <v>254</v>
      </c>
      <c r="P1830">
        <v>359</v>
      </c>
      <c r="Q1830">
        <v>463</v>
      </c>
      <c r="R1830">
        <v>223</v>
      </c>
      <c r="S1830">
        <v>483</v>
      </c>
      <c r="T1830">
        <v>144</v>
      </c>
      <c r="U1830">
        <v>45</v>
      </c>
      <c r="V1830">
        <v>718</v>
      </c>
      <c r="W1830">
        <v>296</v>
      </c>
      <c r="X1830">
        <v>157</v>
      </c>
      <c r="Y1830">
        <v>0</v>
      </c>
      <c r="Z1830">
        <v>61</v>
      </c>
      <c r="AA1830">
        <v>56</v>
      </c>
    </row>
    <row r="1831" spans="1:27">
      <c r="A1831" s="2">
        <v>44199</v>
      </c>
      <c r="B1831">
        <v>102</v>
      </c>
      <c r="C1831">
        <v>150</v>
      </c>
      <c r="D1831">
        <v>72</v>
      </c>
      <c r="E1831">
        <v>172</v>
      </c>
      <c r="F1831">
        <v>136</v>
      </c>
      <c r="G1831">
        <v>13</v>
      </c>
      <c r="H1831">
        <v>48</v>
      </c>
      <c r="I1831">
        <v>18</v>
      </c>
      <c r="J1831">
        <v>31</v>
      </c>
      <c r="K1831">
        <v>398</v>
      </c>
      <c r="L1831">
        <v>193</v>
      </c>
      <c r="M1831">
        <v>133</v>
      </c>
      <c r="N1831">
        <v>111</v>
      </c>
      <c r="O1831">
        <v>255</v>
      </c>
      <c r="P1831">
        <v>304</v>
      </c>
      <c r="Q1831">
        <v>473</v>
      </c>
      <c r="R1831">
        <v>331</v>
      </c>
      <c r="S1831">
        <v>563</v>
      </c>
      <c r="T1831">
        <v>126</v>
      </c>
      <c r="U1831">
        <v>55</v>
      </c>
      <c r="V1831">
        <v>768</v>
      </c>
      <c r="W1831">
        <v>277</v>
      </c>
      <c r="X1831">
        <v>90</v>
      </c>
      <c r="Y1831">
        <v>0</v>
      </c>
      <c r="Z1831">
        <v>66</v>
      </c>
      <c r="AA1831">
        <v>73</v>
      </c>
    </row>
    <row r="1832" spans="1:27">
      <c r="A1832" s="2">
        <v>44200</v>
      </c>
      <c r="B1832">
        <v>192</v>
      </c>
      <c r="C1832">
        <v>229</v>
      </c>
      <c r="D1832">
        <v>142</v>
      </c>
      <c r="E1832">
        <v>265</v>
      </c>
      <c r="F1832">
        <v>267</v>
      </c>
      <c r="G1832">
        <v>35</v>
      </c>
      <c r="H1832">
        <v>60</v>
      </c>
      <c r="I1832">
        <v>15</v>
      </c>
      <c r="J1832">
        <v>66</v>
      </c>
      <c r="K1832">
        <v>398</v>
      </c>
      <c r="L1832">
        <v>286</v>
      </c>
      <c r="M1832">
        <v>200</v>
      </c>
      <c r="N1832">
        <v>301</v>
      </c>
      <c r="O1832">
        <v>380</v>
      </c>
      <c r="P1832">
        <v>669</v>
      </c>
      <c r="Q1832">
        <v>898</v>
      </c>
      <c r="R1832">
        <v>663</v>
      </c>
      <c r="S1832">
        <v>1070</v>
      </c>
      <c r="T1832">
        <v>208</v>
      </c>
      <c r="U1832">
        <v>81</v>
      </c>
      <c r="V1832">
        <v>1430</v>
      </c>
      <c r="W1832">
        <v>636</v>
      </c>
      <c r="X1832">
        <v>261</v>
      </c>
      <c r="Y1832">
        <v>0</v>
      </c>
      <c r="Z1832">
        <v>89</v>
      </c>
      <c r="AA1832">
        <v>109</v>
      </c>
    </row>
    <row r="1833" spans="1:27">
      <c r="A1833" s="2">
        <v>44201</v>
      </c>
      <c r="B1833">
        <v>240</v>
      </c>
      <c r="C1833">
        <v>238</v>
      </c>
      <c r="D1833">
        <v>113</v>
      </c>
      <c r="E1833">
        <v>484</v>
      </c>
      <c r="F1833">
        <v>315</v>
      </c>
      <c r="G1833">
        <v>51</v>
      </c>
      <c r="H1833">
        <v>67</v>
      </c>
      <c r="I1833">
        <v>22</v>
      </c>
      <c r="J1833">
        <v>109</v>
      </c>
      <c r="K1833">
        <v>398</v>
      </c>
      <c r="L1833">
        <v>225</v>
      </c>
      <c r="M1833">
        <v>166</v>
      </c>
      <c r="N1833">
        <v>345</v>
      </c>
      <c r="O1833">
        <v>328</v>
      </c>
      <c r="P1833">
        <v>797</v>
      </c>
      <c r="Q1833">
        <v>793</v>
      </c>
      <c r="R1833">
        <v>440</v>
      </c>
      <c r="S1833">
        <v>1032</v>
      </c>
      <c r="T1833">
        <v>220</v>
      </c>
      <c r="U1833">
        <v>119</v>
      </c>
      <c r="V1833">
        <v>1174</v>
      </c>
      <c r="W1833">
        <v>501</v>
      </c>
      <c r="X1833">
        <v>136</v>
      </c>
      <c r="Y1833">
        <v>147</v>
      </c>
      <c r="Z1833">
        <v>186</v>
      </c>
      <c r="AA1833">
        <v>145</v>
      </c>
    </row>
    <row r="1834" spans="1:27">
      <c r="A1834" s="2">
        <v>44202</v>
      </c>
      <c r="B1834">
        <v>297</v>
      </c>
      <c r="C1834">
        <v>261</v>
      </c>
      <c r="D1834">
        <v>132</v>
      </c>
      <c r="E1834">
        <v>486</v>
      </c>
      <c r="F1834">
        <v>347</v>
      </c>
      <c r="G1834">
        <v>76</v>
      </c>
      <c r="H1834">
        <v>67</v>
      </c>
      <c r="I1834">
        <v>28</v>
      </c>
      <c r="J1834">
        <v>108</v>
      </c>
      <c r="K1834">
        <v>398</v>
      </c>
      <c r="L1834">
        <v>282</v>
      </c>
      <c r="M1834">
        <v>232</v>
      </c>
      <c r="N1834">
        <v>372</v>
      </c>
      <c r="O1834">
        <v>322</v>
      </c>
      <c r="P1834">
        <v>817</v>
      </c>
      <c r="Q1834">
        <v>695</v>
      </c>
      <c r="R1834">
        <v>412</v>
      </c>
      <c r="S1834">
        <v>1116</v>
      </c>
      <c r="T1834">
        <v>211</v>
      </c>
      <c r="U1834">
        <v>136</v>
      </c>
      <c r="V1834">
        <v>1220</v>
      </c>
      <c r="W1834">
        <v>600</v>
      </c>
      <c r="X1834">
        <v>214</v>
      </c>
      <c r="Y1834">
        <v>157</v>
      </c>
      <c r="Z1834">
        <v>178</v>
      </c>
      <c r="AA1834">
        <v>135</v>
      </c>
    </row>
    <row r="1835" spans="1:27">
      <c r="A1835" s="2">
        <v>44203</v>
      </c>
      <c r="B1835">
        <v>255</v>
      </c>
      <c r="C1835">
        <v>219</v>
      </c>
      <c r="D1835">
        <v>123</v>
      </c>
      <c r="E1835">
        <v>477</v>
      </c>
      <c r="F1835">
        <v>343</v>
      </c>
      <c r="G1835">
        <v>74</v>
      </c>
      <c r="H1835">
        <v>74</v>
      </c>
      <c r="I1835">
        <v>23</v>
      </c>
      <c r="J1835">
        <v>93</v>
      </c>
      <c r="K1835">
        <v>398</v>
      </c>
      <c r="L1835">
        <v>242</v>
      </c>
      <c r="M1835">
        <v>317</v>
      </c>
      <c r="N1835">
        <v>379</v>
      </c>
      <c r="O1835">
        <v>321</v>
      </c>
      <c r="P1835">
        <v>866</v>
      </c>
      <c r="Q1835">
        <v>841</v>
      </c>
      <c r="R1835">
        <v>463</v>
      </c>
      <c r="S1835">
        <v>950</v>
      </c>
      <c r="T1835">
        <v>209</v>
      </c>
      <c r="U1835">
        <v>135</v>
      </c>
      <c r="V1835">
        <v>1398</v>
      </c>
      <c r="W1835">
        <v>507</v>
      </c>
      <c r="X1835">
        <v>136</v>
      </c>
      <c r="Y1835">
        <v>201</v>
      </c>
      <c r="Z1835">
        <v>180</v>
      </c>
      <c r="AA1835">
        <v>131</v>
      </c>
    </row>
    <row r="1836" spans="1:27">
      <c r="A1836" s="2">
        <v>44204</v>
      </c>
      <c r="B1836">
        <v>96</v>
      </c>
      <c r="C1836">
        <v>115</v>
      </c>
      <c r="D1836">
        <v>56</v>
      </c>
      <c r="E1836">
        <v>265</v>
      </c>
      <c r="F1836">
        <v>133</v>
      </c>
      <c r="G1836">
        <v>56</v>
      </c>
      <c r="H1836">
        <v>50</v>
      </c>
      <c r="I1836">
        <v>7</v>
      </c>
      <c r="J1836">
        <v>75</v>
      </c>
      <c r="K1836">
        <v>398</v>
      </c>
      <c r="L1836">
        <v>117</v>
      </c>
      <c r="M1836">
        <v>137</v>
      </c>
      <c r="N1836">
        <v>170</v>
      </c>
      <c r="O1836">
        <v>159</v>
      </c>
      <c r="P1836">
        <v>343</v>
      </c>
      <c r="Q1836">
        <v>306</v>
      </c>
      <c r="R1836">
        <v>198</v>
      </c>
      <c r="S1836">
        <v>444</v>
      </c>
      <c r="T1836">
        <v>83</v>
      </c>
      <c r="U1836">
        <v>77</v>
      </c>
      <c r="V1836">
        <v>428</v>
      </c>
      <c r="W1836">
        <v>305</v>
      </c>
      <c r="X1836">
        <v>137</v>
      </c>
      <c r="Y1836">
        <v>54</v>
      </c>
      <c r="Z1836">
        <v>103</v>
      </c>
      <c r="AA1836">
        <v>105</v>
      </c>
    </row>
    <row r="1837" spans="1:27">
      <c r="A1837" s="2">
        <v>44205</v>
      </c>
      <c r="B1837">
        <v>241</v>
      </c>
      <c r="C1837">
        <v>266</v>
      </c>
      <c r="D1837">
        <v>161</v>
      </c>
      <c r="E1837">
        <v>329</v>
      </c>
      <c r="F1837">
        <v>326</v>
      </c>
      <c r="G1837">
        <v>44</v>
      </c>
      <c r="H1837">
        <v>74</v>
      </c>
      <c r="I1837">
        <v>33</v>
      </c>
      <c r="J1837">
        <v>64</v>
      </c>
      <c r="K1837">
        <v>398</v>
      </c>
      <c r="L1837">
        <v>298</v>
      </c>
      <c r="M1837">
        <v>492</v>
      </c>
      <c r="N1837">
        <v>299</v>
      </c>
      <c r="O1837">
        <v>641</v>
      </c>
      <c r="P1837">
        <v>696</v>
      </c>
      <c r="Q1837">
        <v>931</v>
      </c>
      <c r="R1837">
        <v>515</v>
      </c>
      <c r="S1837">
        <v>1218</v>
      </c>
      <c r="T1837">
        <v>249</v>
      </c>
      <c r="U1837">
        <v>118</v>
      </c>
      <c r="V1837">
        <v>1404</v>
      </c>
      <c r="W1837">
        <v>666</v>
      </c>
      <c r="X1837">
        <v>175</v>
      </c>
      <c r="Y1837">
        <v>330</v>
      </c>
      <c r="Z1837">
        <v>137</v>
      </c>
      <c r="AA1837">
        <v>135</v>
      </c>
    </row>
    <row r="1838" spans="1:27">
      <c r="A1838" s="2">
        <v>44206</v>
      </c>
      <c r="B1838">
        <v>238</v>
      </c>
      <c r="C1838">
        <v>333</v>
      </c>
      <c r="D1838">
        <v>172</v>
      </c>
      <c r="E1838">
        <v>282</v>
      </c>
      <c r="F1838">
        <v>336</v>
      </c>
      <c r="G1838">
        <v>56</v>
      </c>
      <c r="H1838">
        <v>75</v>
      </c>
      <c r="I1838">
        <v>31</v>
      </c>
      <c r="J1838">
        <v>58</v>
      </c>
      <c r="K1838">
        <v>398</v>
      </c>
      <c r="L1838">
        <v>251</v>
      </c>
      <c r="M1838">
        <v>433</v>
      </c>
      <c r="N1838">
        <v>313</v>
      </c>
      <c r="O1838">
        <v>598</v>
      </c>
      <c r="P1838">
        <v>760</v>
      </c>
      <c r="Q1838">
        <v>1051</v>
      </c>
      <c r="R1838">
        <v>504</v>
      </c>
      <c r="S1838">
        <v>1101</v>
      </c>
      <c r="T1838">
        <v>319</v>
      </c>
      <c r="U1838">
        <v>99</v>
      </c>
      <c r="V1838">
        <v>1516</v>
      </c>
      <c r="W1838">
        <v>645</v>
      </c>
      <c r="X1838">
        <v>279</v>
      </c>
      <c r="Y1838">
        <v>361</v>
      </c>
      <c r="Z1838">
        <v>116</v>
      </c>
      <c r="AA1838">
        <v>112</v>
      </c>
    </row>
    <row r="1839" spans="1:27">
      <c r="A1839" s="2">
        <v>44207</v>
      </c>
      <c r="B1839">
        <v>419</v>
      </c>
      <c r="C1839">
        <v>263</v>
      </c>
      <c r="D1839">
        <v>127</v>
      </c>
      <c r="E1839">
        <v>725</v>
      </c>
      <c r="F1839">
        <v>506</v>
      </c>
      <c r="G1839">
        <v>101</v>
      </c>
      <c r="H1839">
        <v>68</v>
      </c>
      <c r="I1839">
        <v>38</v>
      </c>
      <c r="J1839">
        <v>159</v>
      </c>
      <c r="K1839">
        <v>398</v>
      </c>
      <c r="L1839">
        <v>239</v>
      </c>
      <c r="M1839">
        <v>358</v>
      </c>
      <c r="N1839">
        <v>734</v>
      </c>
      <c r="O1839">
        <v>275</v>
      </c>
      <c r="P1839">
        <v>1427</v>
      </c>
      <c r="Q1839">
        <v>889</v>
      </c>
      <c r="R1839">
        <v>365</v>
      </c>
      <c r="S1839">
        <v>1189</v>
      </c>
      <c r="T1839">
        <v>222</v>
      </c>
      <c r="U1839">
        <v>203</v>
      </c>
      <c r="V1839">
        <v>1462</v>
      </c>
      <c r="W1839">
        <v>573</v>
      </c>
      <c r="X1839">
        <v>286</v>
      </c>
      <c r="Y1839">
        <v>153</v>
      </c>
      <c r="Z1839">
        <v>280</v>
      </c>
      <c r="AA1839">
        <v>217</v>
      </c>
    </row>
    <row r="1840" spans="1:27">
      <c r="A1840" s="2">
        <v>44208</v>
      </c>
      <c r="B1840">
        <v>447</v>
      </c>
      <c r="C1840">
        <v>264</v>
      </c>
      <c r="D1840">
        <v>151</v>
      </c>
      <c r="E1840">
        <v>830</v>
      </c>
      <c r="F1840">
        <v>628</v>
      </c>
      <c r="G1840">
        <v>85</v>
      </c>
      <c r="H1840">
        <v>93</v>
      </c>
      <c r="I1840">
        <v>52</v>
      </c>
      <c r="J1840">
        <v>189</v>
      </c>
      <c r="K1840">
        <v>398</v>
      </c>
      <c r="L1840">
        <v>304</v>
      </c>
      <c r="M1840">
        <v>427</v>
      </c>
      <c r="N1840">
        <v>745</v>
      </c>
      <c r="O1840">
        <v>365</v>
      </c>
      <c r="P1840">
        <v>1558</v>
      </c>
      <c r="Q1840">
        <v>1039</v>
      </c>
      <c r="R1840">
        <v>384</v>
      </c>
      <c r="S1840">
        <v>1387</v>
      </c>
      <c r="T1840">
        <v>282</v>
      </c>
      <c r="U1840">
        <v>244</v>
      </c>
      <c r="V1840">
        <v>689</v>
      </c>
      <c r="W1840">
        <v>634</v>
      </c>
      <c r="X1840">
        <v>181</v>
      </c>
      <c r="Y1840">
        <v>197</v>
      </c>
      <c r="Z1840">
        <v>309</v>
      </c>
      <c r="AA1840">
        <v>254</v>
      </c>
    </row>
    <row r="1841" spans="1:27">
      <c r="A1841" s="2">
        <v>44209</v>
      </c>
      <c r="B1841">
        <v>424</v>
      </c>
      <c r="C1841">
        <v>51</v>
      </c>
      <c r="D1841">
        <v>139</v>
      </c>
      <c r="E1841">
        <v>851</v>
      </c>
      <c r="F1841">
        <v>587</v>
      </c>
      <c r="G1841">
        <v>91</v>
      </c>
      <c r="H1841">
        <v>79</v>
      </c>
      <c r="I1841">
        <v>38</v>
      </c>
      <c r="J1841">
        <v>165</v>
      </c>
      <c r="K1841">
        <v>398</v>
      </c>
      <c r="L1841">
        <v>347</v>
      </c>
      <c r="M1841">
        <v>501</v>
      </c>
      <c r="N1841">
        <v>745</v>
      </c>
      <c r="O1841">
        <v>314</v>
      </c>
      <c r="P1841">
        <v>1533</v>
      </c>
      <c r="Q1841">
        <v>1018</v>
      </c>
      <c r="R1841">
        <v>378</v>
      </c>
      <c r="S1841">
        <v>1318</v>
      </c>
      <c r="T1841">
        <v>246</v>
      </c>
      <c r="U1841">
        <v>233</v>
      </c>
      <c r="V1841">
        <v>839</v>
      </c>
      <c r="W1841">
        <v>598</v>
      </c>
      <c r="X1841">
        <v>212</v>
      </c>
      <c r="Y1841">
        <v>197</v>
      </c>
      <c r="Z1841">
        <v>292</v>
      </c>
      <c r="AA1841">
        <v>243</v>
      </c>
    </row>
    <row r="1842" spans="1:27">
      <c r="A1842" s="2">
        <v>44210</v>
      </c>
      <c r="B1842">
        <v>435</v>
      </c>
      <c r="C1842">
        <v>72</v>
      </c>
      <c r="D1842">
        <v>97</v>
      </c>
      <c r="E1842">
        <v>759</v>
      </c>
      <c r="F1842">
        <v>551</v>
      </c>
      <c r="G1842">
        <v>113</v>
      </c>
      <c r="H1842">
        <v>90</v>
      </c>
      <c r="I1842">
        <v>44</v>
      </c>
      <c r="J1842">
        <v>181</v>
      </c>
      <c r="K1842">
        <v>398</v>
      </c>
      <c r="L1842">
        <v>278</v>
      </c>
      <c r="M1842">
        <v>439</v>
      </c>
      <c r="N1842">
        <v>820</v>
      </c>
      <c r="O1842">
        <v>365</v>
      </c>
      <c r="P1842">
        <v>1604</v>
      </c>
      <c r="Q1842">
        <v>977</v>
      </c>
      <c r="R1842">
        <v>401</v>
      </c>
      <c r="S1842">
        <v>1445</v>
      </c>
      <c r="T1842">
        <v>187</v>
      </c>
      <c r="U1842">
        <v>217</v>
      </c>
      <c r="V1842">
        <v>736</v>
      </c>
      <c r="W1842">
        <v>655</v>
      </c>
      <c r="X1842">
        <v>176</v>
      </c>
      <c r="Y1842">
        <v>200</v>
      </c>
      <c r="Z1842">
        <v>300</v>
      </c>
      <c r="AA1842">
        <v>260</v>
      </c>
    </row>
    <row r="1843" spans="1:27">
      <c r="A1843" s="2">
        <v>44211</v>
      </c>
      <c r="B1843">
        <v>399</v>
      </c>
      <c r="C1843">
        <v>12</v>
      </c>
      <c r="D1843">
        <v>101</v>
      </c>
      <c r="E1843">
        <v>662</v>
      </c>
      <c r="F1843">
        <v>484</v>
      </c>
      <c r="G1843">
        <v>89</v>
      </c>
      <c r="H1843">
        <v>70</v>
      </c>
      <c r="I1843">
        <v>45</v>
      </c>
      <c r="J1843">
        <v>149</v>
      </c>
      <c r="K1843">
        <v>398</v>
      </c>
      <c r="L1843">
        <v>299</v>
      </c>
      <c r="M1843">
        <v>484</v>
      </c>
      <c r="N1843">
        <v>649</v>
      </c>
      <c r="O1843">
        <v>292</v>
      </c>
      <c r="P1843">
        <v>1305</v>
      </c>
      <c r="Q1843">
        <v>758</v>
      </c>
      <c r="R1843">
        <v>310</v>
      </c>
      <c r="S1843">
        <v>1206</v>
      </c>
      <c r="T1843">
        <v>213</v>
      </c>
      <c r="U1843">
        <v>204</v>
      </c>
      <c r="V1843">
        <v>615</v>
      </c>
      <c r="W1843">
        <v>635</v>
      </c>
      <c r="X1843">
        <v>156</v>
      </c>
      <c r="Y1843">
        <v>130</v>
      </c>
      <c r="Z1843">
        <v>294</v>
      </c>
      <c r="AA1843">
        <v>212</v>
      </c>
    </row>
    <row r="1844" spans="1:27">
      <c r="A1844" s="2">
        <v>44212</v>
      </c>
      <c r="B1844">
        <v>256</v>
      </c>
      <c r="C1844">
        <v>85</v>
      </c>
      <c r="D1844">
        <v>153</v>
      </c>
      <c r="E1844">
        <v>423</v>
      </c>
      <c r="F1844">
        <v>390</v>
      </c>
      <c r="G1844">
        <v>67</v>
      </c>
      <c r="H1844">
        <v>81</v>
      </c>
      <c r="I1844">
        <v>50</v>
      </c>
      <c r="J1844">
        <v>69</v>
      </c>
      <c r="K1844">
        <v>398</v>
      </c>
      <c r="L1844">
        <v>392</v>
      </c>
      <c r="M1844">
        <v>566</v>
      </c>
      <c r="N1844">
        <v>379</v>
      </c>
      <c r="O1844">
        <v>636</v>
      </c>
      <c r="P1844">
        <v>913</v>
      </c>
      <c r="Q1844">
        <v>1070</v>
      </c>
      <c r="R1844">
        <v>524</v>
      </c>
      <c r="S1844">
        <v>1135</v>
      </c>
      <c r="T1844">
        <v>308</v>
      </c>
      <c r="U1844">
        <v>114</v>
      </c>
      <c r="V1844">
        <v>1026</v>
      </c>
      <c r="W1844">
        <v>745</v>
      </c>
      <c r="X1844">
        <v>191</v>
      </c>
      <c r="Y1844">
        <v>420</v>
      </c>
      <c r="Z1844">
        <v>107</v>
      </c>
      <c r="AA1844">
        <v>136</v>
      </c>
    </row>
    <row r="1845" spans="1:27">
      <c r="A1845" s="2">
        <v>44213</v>
      </c>
      <c r="B1845">
        <v>232</v>
      </c>
      <c r="C1845">
        <v>93</v>
      </c>
      <c r="D1845">
        <v>121</v>
      </c>
      <c r="E1845">
        <v>337</v>
      </c>
      <c r="F1845">
        <v>308</v>
      </c>
      <c r="G1845">
        <v>41</v>
      </c>
      <c r="H1845">
        <v>81</v>
      </c>
      <c r="I1845">
        <v>25</v>
      </c>
      <c r="J1845">
        <v>61</v>
      </c>
      <c r="K1845">
        <v>398</v>
      </c>
      <c r="L1845">
        <v>314</v>
      </c>
      <c r="M1845">
        <v>423</v>
      </c>
      <c r="N1845">
        <v>301</v>
      </c>
      <c r="O1845">
        <v>541</v>
      </c>
      <c r="P1845">
        <v>699</v>
      </c>
      <c r="Q1845">
        <v>925</v>
      </c>
      <c r="R1845">
        <v>523</v>
      </c>
      <c r="S1845">
        <v>1056</v>
      </c>
      <c r="T1845">
        <v>308</v>
      </c>
      <c r="U1845">
        <v>81</v>
      </c>
      <c r="V1845">
        <v>864</v>
      </c>
      <c r="W1845">
        <v>666</v>
      </c>
      <c r="X1845">
        <v>166</v>
      </c>
      <c r="Y1845">
        <v>319</v>
      </c>
      <c r="Z1845">
        <v>98</v>
      </c>
      <c r="AA1845">
        <v>126</v>
      </c>
    </row>
    <row r="1846" spans="1:27">
      <c r="A1846" s="2">
        <v>44214</v>
      </c>
      <c r="B1846">
        <v>497</v>
      </c>
      <c r="C1846">
        <v>101</v>
      </c>
      <c r="D1846">
        <v>113</v>
      </c>
      <c r="E1846">
        <v>862</v>
      </c>
      <c r="F1846">
        <v>660</v>
      </c>
      <c r="G1846">
        <v>126</v>
      </c>
      <c r="H1846">
        <v>67</v>
      </c>
      <c r="I1846">
        <v>36</v>
      </c>
      <c r="J1846">
        <v>183</v>
      </c>
      <c r="K1846">
        <v>398</v>
      </c>
      <c r="L1846">
        <v>288</v>
      </c>
      <c r="M1846">
        <v>392</v>
      </c>
      <c r="N1846">
        <v>815</v>
      </c>
      <c r="O1846">
        <v>272</v>
      </c>
      <c r="P1846">
        <v>1687</v>
      </c>
      <c r="Q1846">
        <v>907</v>
      </c>
      <c r="R1846">
        <v>274</v>
      </c>
      <c r="S1846">
        <v>1308</v>
      </c>
      <c r="T1846">
        <v>214</v>
      </c>
      <c r="U1846">
        <v>245</v>
      </c>
      <c r="V1846">
        <v>693</v>
      </c>
      <c r="W1846">
        <v>644</v>
      </c>
      <c r="X1846">
        <v>179</v>
      </c>
      <c r="Y1846">
        <v>108</v>
      </c>
      <c r="Z1846">
        <v>368</v>
      </c>
      <c r="AA1846">
        <v>275</v>
      </c>
    </row>
    <row r="1847" spans="1:27">
      <c r="A1847" s="2">
        <v>44215</v>
      </c>
      <c r="B1847">
        <v>498</v>
      </c>
      <c r="C1847">
        <v>121</v>
      </c>
      <c r="D1847">
        <v>149</v>
      </c>
      <c r="E1847">
        <v>848</v>
      </c>
      <c r="F1847">
        <v>651</v>
      </c>
      <c r="G1847">
        <v>99</v>
      </c>
      <c r="H1847">
        <v>83</v>
      </c>
      <c r="I1847">
        <v>54</v>
      </c>
      <c r="J1847">
        <v>226</v>
      </c>
      <c r="K1847">
        <v>398</v>
      </c>
      <c r="L1847">
        <v>327</v>
      </c>
      <c r="M1847">
        <v>443</v>
      </c>
      <c r="N1847">
        <v>907</v>
      </c>
      <c r="O1847">
        <v>305</v>
      </c>
      <c r="P1847">
        <v>1791</v>
      </c>
      <c r="Q1847">
        <v>1023</v>
      </c>
      <c r="R1847">
        <v>276</v>
      </c>
      <c r="S1847">
        <v>1438</v>
      </c>
      <c r="T1847">
        <v>220</v>
      </c>
      <c r="U1847">
        <v>242</v>
      </c>
      <c r="V1847">
        <v>887</v>
      </c>
      <c r="W1847">
        <v>636</v>
      </c>
      <c r="X1847">
        <v>128</v>
      </c>
      <c r="Y1847">
        <v>198</v>
      </c>
      <c r="Z1847">
        <v>350</v>
      </c>
      <c r="AA1847">
        <v>296</v>
      </c>
    </row>
    <row r="1848" spans="1:27">
      <c r="A1848" s="2">
        <v>44216</v>
      </c>
      <c r="B1848">
        <v>406</v>
      </c>
      <c r="C1848">
        <v>12</v>
      </c>
      <c r="D1848">
        <v>130</v>
      </c>
      <c r="E1848">
        <v>749</v>
      </c>
      <c r="F1848">
        <v>547</v>
      </c>
      <c r="G1848">
        <v>112</v>
      </c>
      <c r="H1848">
        <v>75</v>
      </c>
      <c r="I1848">
        <v>34</v>
      </c>
      <c r="J1848">
        <v>188</v>
      </c>
      <c r="K1848">
        <v>398</v>
      </c>
      <c r="L1848">
        <v>217</v>
      </c>
      <c r="M1848">
        <v>414</v>
      </c>
      <c r="N1848">
        <v>743</v>
      </c>
      <c r="O1848">
        <v>253</v>
      </c>
      <c r="P1848">
        <v>1450</v>
      </c>
      <c r="Q1848">
        <v>687</v>
      </c>
      <c r="R1848">
        <v>168</v>
      </c>
      <c r="S1848">
        <v>1089</v>
      </c>
      <c r="T1848">
        <v>190</v>
      </c>
      <c r="U1848">
        <v>196</v>
      </c>
      <c r="V1848">
        <v>658</v>
      </c>
      <c r="W1848">
        <v>463</v>
      </c>
      <c r="X1848">
        <v>83</v>
      </c>
      <c r="Y1848">
        <v>93</v>
      </c>
      <c r="Z1848">
        <v>303</v>
      </c>
      <c r="AA1848">
        <v>243</v>
      </c>
    </row>
    <row r="1849" spans="1:27">
      <c r="A1849" s="2">
        <v>44217</v>
      </c>
      <c r="B1849">
        <v>464</v>
      </c>
      <c r="C1849">
        <v>112</v>
      </c>
      <c r="D1849">
        <v>130</v>
      </c>
      <c r="E1849">
        <v>806</v>
      </c>
      <c r="F1849">
        <v>618</v>
      </c>
      <c r="G1849">
        <v>123</v>
      </c>
      <c r="H1849">
        <v>66</v>
      </c>
      <c r="I1849">
        <v>43</v>
      </c>
      <c r="J1849">
        <v>215</v>
      </c>
      <c r="K1849">
        <v>398</v>
      </c>
      <c r="L1849">
        <v>249</v>
      </c>
      <c r="M1849">
        <v>395</v>
      </c>
      <c r="N1849">
        <v>793</v>
      </c>
      <c r="O1849">
        <v>304</v>
      </c>
      <c r="P1849">
        <v>1543</v>
      </c>
      <c r="Q1849">
        <v>891</v>
      </c>
      <c r="R1849">
        <v>292</v>
      </c>
      <c r="S1849">
        <v>1300</v>
      </c>
      <c r="T1849">
        <v>210</v>
      </c>
      <c r="U1849">
        <v>207</v>
      </c>
      <c r="V1849">
        <v>726</v>
      </c>
      <c r="W1849">
        <v>608</v>
      </c>
      <c r="X1849">
        <v>124</v>
      </c>
      <c r="Y1849">
        <v>134</v>
      </c>
      <c r="Z1849">
        <v>326</v>
      </c>
      <c r="AA1849">
        <v>264</v>
      </c>
    </row>
    <row r="1850" spans="1:27">
      <c r="A1850" s="2">
        <v>44218</v>
      </c>
      <c r="B1850">
        <v>401</v>
      </c>
      <c r="C1850">
        <v>140</v>
      </c>
      <c r="D1850">
        <v>129</v>
      </c>
      <c r="E1850">
        <v>756</v>
      </c>
      <c r="F1850">
        <v>555</v>
      </c>
      <c r="G1850">
        <v>108</v>
      </c>
      <c r="H1850">
        <v>101</v>
      </c>
      <c r="I1850">
        <v>44</v>
      </c>
      <c r="J1850">
        <v>172</v>
      </c>
      <c r="K1850">
        <v>398</v>
      </c>
      <c r="L1850">
        <v>268</v>
      </c>
      <c r="M1850">
        <v>390</v>
      </c>
      <c r="N1850">
        <v>711</v>
      </c>
      <c r="O1850">
        <v>286</v>
      </c>
      <c r="P1850">
        <v>1382</v>
      </c>
      <c r="Q1850">
        <v>826</v>
      </c>
      <c r="R1850">
        <v>250</v>
      </c>
      <c r="S1850">
        <v>1189</v>
      </c>
      <c r="T1850">
        <v>196</v>
      </c>
      <c r="U1850">
        <v>211</v>
      </c>
      <c r="V1850">
        <v>688</v>
      </c>
      <c r="W1850">
        <v>612</v>
      </c>
      <c r="X1850">
        <v>163</v>
      </c>
      <c r="Y1850">
        <v>151</v>
      </c>
      <c r="Z1850">
        <v>307</v>
      </c>
      <c r="AA1850">
        <v>255</v>
      </c>
    </row>
    <row r="1851" spans="1:27">
      <c r="A1851" s="2">
        <v>44219</v>
      </c>
      <c r="B1851">
        <v>301</v>
      </c>
      <c r="C1851">
        <v>31</v>
      </c>
      <c r="D1851">
        <v>187</v>
      </c>
      <c r="E1851">
        <v>348</v>
      </c>
      <c r="F1851">
        <v>324</v>
      </c>
      <c r="G1851">
        <v>54</v>
      </c>
      <c r="H1851">
        <v>69</v>
      </c>
      <c r="I1851">
        <v>26</v>
      </c>
      <c r="J1851">
        <v>97</v>
      </c>
      <c r="K1851">
        <v>398</v>
      </c>
      <c r="L1851">
        <v>303</v>
      </c>
      <c r="M1851">
        <v>599</v>
      </c>
      <c r="N1851">
        <v>351</v>
      </c>
      <c r="O1851">
        <v>650</v>
      </c>
      <c r="P1851">
        <v>801</v>
      </c>
      <c r="Q1851">
        <v>1044</v>
      </c>
      <c r="R1851">
        <v>436</v>
      </c>
      <c r="S1851">
        <v>1186</v>
      </c>
      <c r="T1851">
        <v>224</v>
      </c>
      <c r="U1851">
        <v>122</v>
      </c>
      <c r="V1851">
        <v>862</v>
      </c>
      <c r="W1851">
        <v>723</v>
      </c>
      <c r="X1851">
        <v>297</v>
      </c>
      <c r="Y1851">
        <v>383</v>
      </c>
      <c r="Z1851">
        <v>115</v>
      </c>
      <c r="AA1851">
        <v>136</v>
      </c>
    </row>
    <row r="1852" spans="1:27">
      <c r="A1852" s="2">
        <v>44220</v>
      </c>
      <c r="B1852">
        <v>182</v>
      </c>
      <c r="C1852">
        <v>167</v>
      </c>
      <c r="D1852">
        <v>142</v>
      </c>
      <c r="E1852">
        <v>253</v>
      </c>
      <c r="F1852">
        <v>231</v>
      </c>
      <c r="G1852">
        <v>36</v>
      </c>
      <c r="H1852">
        <v>70</v>
      </c>
      <c r="I1852">
        <v>24</v>
      </c>
      <c r="J1852">
        <v>77</v>
      </c>
      <c r="K1852">
        <v>398</v>
      </c>
      <c r="L1852">
        <v>299</v>
      </c>
      <c r="M1852">
        <v>339</v>
      </c>
      <c r="N1852">
        <v>235</v>
      </c>
      <c r="O1852">
        <v>467</v>
      </c>
      <c r="P1852">
        <v>583</v>
      </c>
      <c r="Q1852">
        <v>799</v>
      </c>
      <c r="R1852">
        <v>371</v>
      </c>
      <c r="S1852">
        <v>700</v>
      </c>
      <c r="T1852">
        <v>209</v>
      </c>
      <c r="U1852">
        <v>70</v>
      </c>
      <c r="V1852">
        <v>628</v>
      </c>
      <c r="W1852">
        <v>543</v>
      </c>
      <c r="X1852">
        <v>93</v>
      </c>
      <c r="Y1852">
        <v>240</v>
      </c>
      <c r="Z1852">
        <v>94</v>
      </c>
      <c r="AA1852">
        <v>105</v>
      </c>
    </row>
    <row r="1853" spans="1:27">
      <c r="A1853" s="2">
        <v>44221</v>
      </c>
      <c r="B1853">
        <v>518</v>
      </c>
      <c r="C1853">
        <v>90</v>
      </c>
      <c r="D1853">
        <v>140</v>
      </c>
      <c r="E1853">
        <v>863</v>
      </c>
      <c r="F1853">
        <v>700</v>
      </c>
      <c r="G1853">
        <v>116</v>
      </c>
      <c r="H1853">
        <v>78</v>
      </c>
      <c r="I1853">
        <v>61</v>
      </c>
      <c r="J1853">
        <v>205</v>
      </c>
      <c r="K1853">
        <v>398</v>
      </c>
      <c r="L1853">
        <v>330</v>
      </c>
      <c r="M1853">
        <v>435</v>
      </c>
      <c r="N1853">
        <v>911</v>
      </c>
      <c r="O1853">
        <v>347</v>
      </c>
      <c r="P1853">
        <v>1753</v>
      </c>
      <c r="Q1853">
        <v>1104</v>
      </c>
      <c r="R1853">
        <v>356</v>
      </c>
      <c r="S1853">
        <v>1564</v>
      </c>
      <c r="T1853">
        <v>245</v>
      </c>
      <c r="U1853">
        <v>226</v>
      </c>
      <c r="V1853">
        <v>684</v>
      </c>
      <c r="W1853">
        <v>677</v>
      </c>
      <c r="X1853">
        <v>183</v>
      </c>
      <c r="Y1853">
        <v>137</v>
      </c>
      <c r="Z1853">
        <v>372</v>
      </c>
      <c r="AA1853">
        <v>263</v>
      </c>
    </row>
    <row r="1854" spans="1:27">
      <c r="A1854" s="2">
        <v>44222</v>
      </c>
      <c r="B1854">
        <v>561</v>
      </c>
      <c r="C1854">
        <v>254</v>
      </c>
      <c r="D1854">
        <v>179</v>
      </c>
      <c r="E1854">
        <v>948</v>
      </c>
      <c r="F1854">
        <v>695</v>
      </c>
      <c r="G1854">
        <v>133</v>
      </c>
      <c r="H1854">
        <v>89</v>
      </c>
      <c r="I1854">
        <v>56</v>
      </c>
      <c r="J1854">
        <v>191</v>
      </c>
      <c r="K1854">
        <v>398</v>
      </c>
      <c r="L1854">
        <v>361</v>
      </c>
      <c r="M1854">
        <v>505</v>
      </c>
      <c r="N1854">
        <v>961</v>
      </c>
      <c r="O1854">
        <v>448</v>
      </c>
      <c r="P1854">
        <v>1962</v>
      </c>
      <c r="Q1854">
        <v>1136</v>
      </c>
      <c r="R1854">
        <v>344</v>
      </c>
      <c r="S1854">
        <v>1645</v>
      </c>
      <c r="T1854">
        <v>273</v>
      </c>
      <c r="U1854">
        <v>249</v>
      </c>
      <c r="V1854">
        <v>931</v>
      </c>
      <c r="W1854">
        <v>649</v>
      </c>
      <c r="X1854">
        <v>219</v>
      </c>
      <c r="Y1854">
        <v>225</v>
      </c>
      <c r="Z1854">
        <v>398</v>
      </c>
      <c r="AA1854">
        <v>316</v>
      </c>
    </row>
    <row r="1855" spans="1:27">
      <c r="A1855" s="2">
        <v>44223</v>
      </c>
      <c r="B1855">
        <v>569</v>
      </c>
      <c r="C1855">
        <v>191</v>
      </c>
      <c r="D1855">
        <v>147</v>
      </c>
      <c r="E1855">
        <v>966</v>
      </c>
      <c r="F1855">
        <v>742</v>
      </c>
      <c r="G1855">
        <v>154</v>
      </c>
      <c r="H1855">
        <v>85</v>
      </c>
      <c r="I1855">
        <v>51</v>
      </c>
      <c r="J1855">
        <v>218</v>
      </c>
      <c r="K1855">
        <v>398</v>
      </c>
      <c r="L1855">
        <v>269</v>
      </c>
      <c r="M1855">
        <v>531</v>
      </c>
      <c r="N1855">
        <v>888</v>
      </c>
      <c r="O1855">
        <v>444</v>
      </c>
      <c r="P1855">
        <v>1821</v>
      </c>
      <c r="Q1855">
        <v>1171</v>
      </c>
      <c r="R1855">
        <v>304</v>
      </c>
      <c r="S1855">
        <v>1670</v>
      </c>
      <c r="T1855">
        <v>313</v>
      </c>
      <c r="U1855">
        <v>268</v>
      </c>
      <c r="V1855">
        <v>740</v>
      </c>
      <c r="W1855">
        <v>725</v>
      </c>
      <c r="X1855">
        <v>176</v>
      </c>
      <c r="Y1855">
        <v>167</v>
      </c>
      <c r="Z1855">
        <v>381</v>
      </c>
      <c r="AA1855">
        <v>285</v>
      </c>
    </row>
    <row r="1856" spans="1:27">
      <c r="A1856" s="2">
        <v>44224</v>
      </c>
      <c r="B1856">
        <v>510</v>
      </c>
      <c r="C1856">
        <v>134</v>
      </c>
      <c r="D1856">
        <v>134</v>
      </c>
      <c r="E1856">
        <v>853</v>
      </c>
      <c r="F1856">
        <v>637</v>
      </c>
      <c r="G1856">
        <v>120</v>
      </c>
      <c r="H1856">
        <v>78</v>
      </c>
      <c r="I1856">
        <v>35</v>
      </c>
      <c r="J1856">
        <v>196</v>
      </c>
      <c r="K1856">
        <v>398</v>
      </c>
      <c r="L1856">
        <v>268</v>
      </c>
      <c r="M1856">
        <v>454</v>
      </c>
      <c r="N1856">
        <v>782</v>
      </c>
      <c r="O1856">
        <v>351</v>
      </c>
      <c r="P1856">
        <v>1677</v>
      </c>
      <c r="Q1856">
        <v>1003</v>
      </c>
      <c r="R1856">
        <v>291</v>
      </c>
      <c r="S1856">
        <v>1397</v>
      </c>
      <c r="T1856">
        <v>210</v>
      </c>
      <c r="U1856">
        <v>254</v>
      </c>
      <c r="V1856">
        <v>740</v>
      </c>
      <c r="W1856">
        <v>564</v>
      </c>
      <c r="X1856">
        <v>142</v>
      </c>
      <c r="Y1856">
        <v>159</v>
      </c>
      <c r="Z1856">
        <v>302</v>
      </c>
      <c r="AA1856">
        <v>283</v>
      </c>
    </row>
    <row r="1857" spans="1:27">
      <c r="A1857" s="2">
        <v>44225</v>
      </c>
      <c r="B1857">
        <v>371</v>
      </c>
      <c r="C1857">
        <v>24</v>
      </c>
      <c r="D1857">
        <v>105</v>
      </c>
      <c r="E1857">
        <v>722</v>
      </c>
      <c r="F1857">
        <v>463</v>
      </c>
      <c r="G1857">
        <v>89</v>
      </c>
      <c r="H1857">
        <v>88</v>
      </c>
      <c r="I1857">
        <v>58</v>
      </c>
      <c r="J1857">
        <v>182</v>
      </c>
      <c r="K1857">
        <v>398</v>
      </c>
      <c r="L1857">
        <v>235</v>
      </c>
      <c r="M1857">
        <v>437</v>
      </c>
      <c r="N1857">
        <v>585</v>
      </c>
      <c r="O1857">
        <v>194</v>
      </c>
      <c r="P1857">
        <v>1179</v>
      </c>
      <c r="Q1857">
        <v>789</v>
      </c>
      <c r="R1857">
        <v>275</v>
      </c>
      <c r="S1857">
        <v>1085</v>
      </c>
      <c r="T1857">
        <v>163</v>
      </c>
      <c r="U1857">
        <v>218</v>
      </c>
      <c r="V1857">
        <v>740</v>
      </c>
      <c r="W1857">
        <v>605</v>
      </c>
      <c r="X1857">
        <v>114</v>
      </c>
      <c r="Y1857">
        <v>122</v>
      </c>
      <c r="Z1857">
        <v>262</v>
      </c>
      <c r="AA1857">
        <v>235</v>
      </c>
    </row>
    <row r="1858" spans="1:27">
      <c r="A1858" s="2">
        <v>44226</v>
      </c>
      <c r="B1858">
        <v>245</v>
      </c>
      <c r="C1858">
        <v>10</v>
      </c>
      <c r="D1858">
        <v>160</v>
      </c>
      <c r="E1858">
        <v>372</v>
      </c>
      <c r="F1858">
        <v>318</v>
      </c>
      <c r="G1858">
        <v>47</v>
      </c>
      <c r="H1858">
        <v>73</v>
      </c>
      <c r="I1858">
        <v>29</v>
      </c>
      <c r="J1858">
        <v>96</v>
      </c>
      <c r="K1858">
        <v>398</v>
      </c>
      <c r="L1858">
        <v>327</v>
      </c>
      <c r="M1858">
        <v>533</v>
      </c>
      <c r="N1858">
        <v>286</v>
      </c>
      <c r="O1858">
        <v>598</v>
      </c>
      <c r="P1858">
        <v>762</v>
      </c>
      <c r="Q1858">
        <v>1017</v>
      </c>
      <c r="R1858">
        <v>418</v>
      </c>
      <c r="S1858">
        <v>1091</v>
      </c>
      <c r="T1858">
        <v>266</v>
      </c>
      <c r="U1858">
        <v>114</v>
      </c>
      <c r="V1858">
        <v>740</v>
      </c>
      <c r="W1858">
        <v>719</v>
      </c>
      <c r="X1858">
        <v>171</v>
      </c>
      <c r="Y1858">
        <v>380</v>
      </c>
      <c r="Z1858">
        <v>103</v>
      </c>
      <c r="AA1858">
        <v>131</v>
      </c>
    </row>
    <row r="1859" spans="1:27">
      <c r="A1859" s="2">
        <v>44227</v>
      </c>
      <c r="B1859">
        <v>252</v>
      </c>
      <c r="C1859">
        <v>16</v>
      </c>
      <c r="D1859">
        <v>132</v>
      </c>
      <c r="E1859">
        <v>277</v>
      </c>
      <c r="F1859">
        <v>336</v>
      </c>
      <c r="G1859">
        <v>56</v>
      </c>
      <c r="H1859">
        <v>81</v>
      </c>
      <c r="I1859">
        <v>28</v>
      </c>
      <c r="J1859">
        <v>60</v>
      </c>
      <c r="K1859">
        <v>398</v>
      </c>
      <c r="L1859">
        <v>286</v>
      </c>
      <c r="M1859">
        <v>422</v>
      </c>
      <c r="N1859">
        <v>283</v>
      </c>
      <c r="O1859">
        <v>480</v>
      </c>
      <c r="P1859">
        <v>779</v>
      </c>
      <c r="Q1859">
        <v>1040</v>
      </c>
      <c r="R1859">
        <v>591</v>
      </c>
      <c r="S1859">
        <v>1121</v>
      </c>
      <c r="T1859">
        <v>249</v>
      </c>
      <c r="U1859">
        <v>82</v>
      </c>
      <c r="V1859">
        <v>740</v>
      </c>
      <c r="W1859">
        <v>609</v>
      </c>
      <c r="X1859">
        <v>244</v>
      </c>
      <c r="Y1859">
        <v>309</v>
      </c>
      <c r="Z1859">
        <v>85</v>
      </c>
      <c r="AA1859">
        <v>105</v>
      </c>
    </row>
    <row r="1860" spans="1:27">
      <c r="A1860" s="2">
        <v>44228</v>
      </c>
      <c r="B1860">
        <v>255</v>
      </c>
      <c r="C1860">
        <v>15</v>
      </c>
      <c r="D1860">
        <v>117</v>
      </c>
      <c r="E1860">
        <v>318</v>
      </c>
      <c r="F1860">
        <v>333</v>
      </c>
      <c r="G1860">
        <v>56</v>
      </c>
      <c r="H1860">
        <v>51</v>
      </c>
      <c r="I1860">
        <v>34</v>
      </c>
      <c r="J1860">
        <v>76</v>
      </c>
      <c r="K1860">
        <v>398</v>
      </c>
      <c r="L1860">
        <v>388</v>
      </c>
      <c r="M1860">
        <v>486</v>
      </c>
      <c r="N1860">
        <v>321</v>
      </c>
      <c r="O1860">
        <v>562</v>
      </c>
      <c r="P1860">
        <v>838</v>
      </c>
      <c r="Q1860">
        <v>1192</v>
      </c>
      <c r="R1860">
        <v>691</v>
      </c>
      <c r="S1860">
        <v>1303</v>
      </c>
      <c r="T1860">
        <v>272</v>
      </c>
      <c r="U1860">
        <v>96</v>
      </c>
      <c r="V1860">
        <v>964</v>
      </c>
      <c r="W1860">
        <v>762</v>
      </c>
      <c r="X1860">
        <v>288</v>
      </c>
      <c r="Y1860">
        <v>298</v>
      </c>
      <c r="Z1860">
        <v>100</v>
      </c>
      <c r="AA1860">
        <v>119</v>
      </c>
    </row>
    <row r="1861" spans="1:27">
      <c r="A1861" s="2">
        <v>44229</v>
      </c>
      <c r="B1861">
        <v>585</v>
      </c>
      <c r="C1861">
        <v>12</v>
      </c>
      <c r="D1861">
        <v>143</v>
      </c>
      <c r="E1861">
        <v>952</v>
      </c>
      <c r="F1861">
        <v>724</v>
      </c>
      <c r="G1861">
        <v>111</v>
      </c>
      <c r="H1861">
        <v>80</v>
      </c>
      <c r="I1861">
        <v>54</v>
      </c>
      <c r="J1861">
        <v>214</v>
      </c>
      <c r="K1861">
        <v>398</v>
      </c>
      <c r="L1861">
        <v>321</v>
      </c>
      <c r="M1861">
        <v>506</v>
      </c>
      <c r="N1861">
        <v>928</v>
      </c>
      <c r="O1861">
        <v>358</v>
      </c>
      <c r="P1861">
        <v>1868</v>
      </c>
      <c r="Q1861">
        <v>1199</v>
      </c>
      <c r="R1861">
        <v>379</v>
      </c>
      <c r="S1861">
        <v>1608</v>
      </c>
      <c r="T1861">
        <v>330</v>
      </c>
      <c r="U1861">
        <v>253</v>
      </c>
      <c r="V1861">
        <v>929</v>
      </c>
      <c r="W1861">
        <v>554</v>
      </c>
      <c r="X1861">
        <v>211</v>
      </c>
      <c r="Y1861">
        <v>185</v>
      </c>
      <c r="Z1861">
        <v>353</v>
      </c>
      <c r="AA1861">
        <v>268</v>
      </c>
    </row>
    <row r="1862" spans="1:27">
      <c r="A1862" s="2">
        <v>44230</v>
      </c>
      <c r="B1862">
        <v>582</v>
      </c>
      <c r="C1862">
        <v>9</v>
      </c>
      <c r="D1862">
        <v>164</v>
      </c>
      <c r="E1862">
        <v>955</v>
      </c>
      <c r="F1862">
        <v>742</v>
      </c>
      <c r="G1862">
        <v>153</v>
      </c>
      <c r="H1862">
        <v>93</v>
      </c>
      <c r="I1862">
        <v>72</v>
      </c>
      <c r="J1862">
        <v>238</v>
      </c>
      <c r="K1862">
        <v>398</v>
      </c>
      <c r="L1862">
        <v>357</v>
      </c>
      <c r="M1862">
        <v>640</v>
      </c>
      <c r="N1862">
        <v>917</v>
      </c>
      <c r="O1862">
        <v>469</v>
      </c>
      <c r="P1862">
        <v>1931</v>
      </c>
      <c r="Q1862">
        <v>1233</v>
      </c>
      <c r="R1862">
        <v>427</v>
      </c>
      <c r="S1862">
        <v>1638</v>
      </c>
      <c r="T1862">
        <v>292</v>
      </c>
      <c r="U1862">
        <v>262</v>
      </c>
      <c r="V1862">
        <v>705</v>
      </c>
      <c r="W1862">
        <v>629</v>
      </c>
      <c r="X1862">
        <v>160</v>
      </c>
      <c r="Y1862">
        <v>244</v>
      </c>
      <c r="Z1862">
        <v>377</v>
      </c>
      <c r="AA1862">
        <v>316</v>
      </c>
    </row>
    <row r="1863" spans="1:27">
      <c r="A1863" s="2">
        <v>44231</v>
      </c>
      <c r="B1863">
        <v>540</v>
      </c>
      <c r="C1863">
        <v>114</v>
      </c>
      <c r="D1863">
        <v>188</v>
      </c>
      <c r="E1863">
        <v>974</v>
      </c>
      <c r="F1863">
        <v>686</v>
      </c>
      <c r="G1863">
        <v>111</v>
      </c>
      <c r="H1863">
        <v>90</v>
      </c>
      <c r="I1863">
        <v>56</v>
      </c>
      <c r="J1863">
        <v>252</v>
      </c>
      <c r="K1863">
        <v>398</v>
      </c>
      <c r="L1863">
        <v>390</v>
      </c>
      <c r="M1863">
        <v>638</v>
      </c>
      <c r="N1863">
        <v>898</v>
      </c>
      <c r="O1863">
        <v>366</v>
      </c>
      <c r="P1863">
        <v>1904</v>
      </c>
      <c r="Q1863">
        <v>1169</v>
      </c>
      <c r="R1863">
        <v>441</v>
      </c>
      <c r="S1863">
        <v>1696</v>
      </c>
      <c r="T1863">
        <v>269</v>
      </c>
      <c r="U1863">
        <v>283</v>
      </c>
      <c r="V1863">
        <v>654</v>
      </c>
      <c r="W1863">
        <v>540</v>
      </c>
      <c r="X1863">
        <v>153</v>
      </c>
      <c r="Y1863">
        <v>244</v>
      </c>
      <c r="Z1863">
        <v>374</v>
      </c>
      <c r="AA1863">
        <v>283</v>
      </c>
    </row>
    <row r="1864" spans="1:27">
      <c r="A1864" s="2">
        <v>44232</v>
      </c>
      <c r="B1864">
        <v>488</v>
      </c>
      <c r="C1864">
        <v>177</v>
      </c>
      <c r="D1864">
        <v>120</v>
      </c>
      <c r="E1864">
        <v>906</v>
      </c>
      <c r="F1864">
        <v>629</v>
      </c>
      <c r="G1864">
        <v>103</v>
      </c>
      <c r="H1864">
        <v>98</v>
      </c>
      <c r="I1864">
        <v>41</v>
      </c>
      <c r="J1864">
        <v>191</v>
      </c>
      <c r="K1864">
        <v>398</v>
      </c>
      <c r="L1864">
        <v>283</v>
      </c>
      <c r="M1864">
        <v>561</v>
      </c>
      <c r="N1864">
        <v>733</v>
      </c>
      <c r="O1864">
        <v>302</v>
      </c>
      <c r="P1864">
        <v>1493</v>
      </c>
      <c r="Q1864">
        <v>995</v>
      </c>
      <c r="R1864">
        <v>395</v>
      </c>
      <c r="S1864">
        <v>1400</v>
      </c>
      <c r="T1864">
        <v>227</v>
      </c>
      <c r="U1864">
        <v>245</v>
      </c>
      <c r="V1864">
        <v>718</v>
      </c>
      <c r="W1864">
        <v>564</v>
      </c>
      <c r="X1864">
        <v>136</v>
      </c>
      <c r="Y1864">
        <v>213</v>
      </c>
      <c r="Z1864">
        <v>335</v>
      </c>
      <c r="AA1864">
        <v>249</v>
      </c>
    </row>
    <row r="1865" spans="1:27">
      <c r="A1865" s="2">
        <v>44233</v>
      </c>
      <c r="B1865">
        <v>270</v>
      </c>
      <c r="C1865">
        <v>381</v>
      </c>
      <c r="D1865">
        <v>151</v>
      </c>
      <c r="E1865">
        <v>430</v>
      </c>
      <c r="F1865">
        <v>348</v>
      </c>
      <c r="G1865">
        <v>53</v>
      </c>
      <c r="H1865">
        <v>92</v>
      </c>
      <c r="I1865">
        <v>24</v>
      </c>
      <c r="J1865">
        <v>91</v>
      </c>
      <c r="K1865">
        <v>398</v>
      </c>
      <c r="L1865">
        <v>368</v>
      </c>
      <c r="M1865">
        <v>459</v>
      </c>
      <c r="N1865">
        <v>335</v>
      </c>
      <c r="O1865">
        <v>627</v>
      </c>
      <c r="P1865">
        <v>852</v>
      </c>
      <c r="Q1865">
        <v>1100</v>
      </c>
      <c r="R1865">
        <v>506</v>
      </c>
      <c r="S1865">
        <v>1171</v>
      </c>
      <c r="T1865">
        <v>250</v>
      </c>
      <c r="U1865">
        <v>117</v>
      </c>
      <c r="V1865">
        <v>981</v>
      </c>
      <c r="W1865">
        <v>629</v>
      </c>
      <c r="X1865">
        <v>267</v>
      </c>
      <c r="Y1865">
        <v>391</v>
      </c>
      <c r="Z1865">
        <v>97</v>
      </c>
      <c r="AA1865">
        <v>119</v>
      </c>
    </row>
    <row r="1866" spans="1:27">
      <c r="A1866" s="2">
        <v>44234</v>
      </c>
      <c r="B1866">
        <v>215</v>
      </c>
      <c r="C1866">
        <v>360</v>
      </c>
      <c r="D1866">
        <v>175</v>
      </c>
      <c r="E1866">
        <v>310</v>
      </c>
      <c r="F1866">
        <v>311</v>
      </c>
      <c r="G1866">
        <v>38</v>
      </c>
      <c r="H1866">
        <v>93</v>
      </c>
      <c r="I1866">
        <v>30</v>
      </c>
      <c r="J1866">
        <v>61</v>
      </c>
      <c r="K1866">
        <v>398</v>
      </c>
      <c r="L1866">
        <v>306</v>
      </c>
      <c r="M1866">
        <v>451</v>
      </c>
      <c r="N1866">
        <v>312</v>
      </c>
      <c r="O1866">
        <v>525</v>
      </c>
      <c r="P1866">
        <v>739</v>
      </c>
      <c r="Q1866">
        <v>1014</v>
      </c>
      <c r="R1866">
        <v>571</v>
      </c>
      <c r="S1866">
        <v>1099</v>
      </c>
      <c r="T1866">
        <v>264</v>
      </c>
      <c r="U1866">
        <v>102</v>
      </c>
      <c r="V1866">
        <v>866</v>
      </c>
      <c r="W1866">
        <v>640</v>
      </c>
      <c r="X1866">
        <v>272</v>
      </c>
      <c r="Y1866">
        <v>408</v>
      </c>
      <c r="Z1866">
        <v>81</v>
      </c>
      <c r="AA1866">
        <v>117</v>
      </c>
    </row>
    <row r="1867" spans="1:27">
      <c r="A1867" s="2">
        <v>44235</v>
      </c>
      <c r="B1867">
        <v>262</v>
      </c>
      <c r="C1867">
        <v>315</v>
      </c>
      <c r="D1867">
        <v>149</v>
      </c>
      <c r="E1867">
        <v>321</v>
      </c>
      <c r="F1867">
        <v>401</v>
      </c>
      <c r="G1867">
        <v>49</v>
      </c>
      <c r="H1867">
        <v>66</v>
      </c>
      <c r="I1867">
        <v>30</v>
      </c>
      <c r="J1867">
        <v>68</v>
      </c>
      <c r="K1867">
        <v>398</v>
      </c>
      <c r="L1867">
        <v>368</v>
      </c>
      <c r="M1867">
        <v>457</v>
      </c>
      <c r="N1867">
        <v>430</v>
      </c>
      <c r="O1867">
        <v>597</v>
      </c>
      <c r="P1867">
        <v>884</v>
      </c>
      <c r="Q1867">
        <v>1113</v>
      </c>
      <c r="R1867">
        <v>632</v>
      </c>
      <c r="S1867">
        <v>1313</v>
      </c>
      <c r="T1867">
        <v>339</v>
      </c>
      <c r="U1867">
        <v>96</v>
      </c>
      <c r="V1867">
        <v>1053</v>
      </c>
      <c r="W1867">
        <v>739</v>
      </c>
      <c r="X1867">
        <v>338</v>
      </c>
      <c r="Y1867">
        <v>373</v>
      </c>
      <c r="Z1867">
        <v>120</v>
      </c>
      <c r="AA1867">
        <v>107</v>
      </c>
    </row>
    <row r="1868" spans="1:27">
      <c r="A1868" s="2">
        <v>44236</v>
      </c>
      <c r="B1868">
        <v>496</v>
      </c>
      <c r="C1868">
        <v>17</v>
      </c>
      <c r="D1868">
        <v>128</v>
      </c>
      <c r="E1868">
        <v>911</v>
      </c>
      <c r="F1868">
        <v>635</v>
      </c>
      <c r="G1868">
        <v>124</v>
      </c>
      <c r="H1868">
        <v>81</v>
      </c>
      <c r="I1868">
        <v>46</v>
      </c>
      <c r="J1868">
        <v>234</v>
      </c>
      <c r="K1868">
        <v>398</v>
      </c>
      <c r="L1868">
        <v>257</v>
      </c>
      <c r="M1868">
        <v>489</v>
      </c>
      <c r="N1868">
        <v>809</v>
      </c>
      <c r="O1868">
        <v>287</v>
      </c>
      <c r="P1868">
        <v>1666</v>
      </c>
      <c r="Q1868">
        <v>975</v>
      </c>
      <c r="R1868">
        <v>269</v>
      </c>
      <c r="S1868">
        <v>1303</v>
      </c>
      <c r="T1868">
        <v>220</v>
      </c>
      <c r="U1868">
        <v>231</v>
      </c>
      <c r="V1868">
        <v>795</v>
      </c>
      <c r="W1868">
        <v>478</v>
      </c>
      <c r="X1868">
        <v>91</v>
      </c>
      <c r="Y1868">
        <v>140</v>
      </c>
      <c r="Z1868">
        <v>334</v>
      </c>
      <c r="AA1868">
        <v>259</v>
      </c>
    </row>
    <row r="1869" spans="1:27">
      <c r="A1869" s="2">
        <v>44237</v>
      </c>
      <c r="B1869">
        <v>361</v>
      </c>
      <c r="C1869">
        <v>79</v>
      </c>
      <c r="D1869">
        <v>84</v>
      </c>
      <c r="E1869">
        <v>723</v>
      </c>
      <c r="F1869">
        <v>440</v>
      </c>
      <c r="G1869">
        <v>77</v>
      </c>
      <c r="H1869">
        <v>65</v>
      </c>
      <c r="I1869">
        <v>31</v>
      </c>
      <c r="J1869">
        <v>191</v>
      </c>
      <c r="K1869">
        <v>398</v>
      </c>
      <c r="L1869">
        <v>218</v>
      </c>
      <c r="M1869">
        <v>357</v>
      </c>
      <c r="N1869">
        <v>697</v>
      </c>
      <c r="O1869">
        <v>237</v>
      </c>
      <c r="P1869">
        <v>1308</v>
      </c>
      <c r="Q1869">
        <v>653</v>
      </c>
      <c r="R1869">
        <v>155</v>
      </c>
      <c r="S1869">
        <v>833</v>
      </c>
      <c r="T1869">
        <v>146</v>
      </c>
      <c r="U1869">
        <v>179</v>
      </c>
      <c r="V1869">
        <v>476</v>
      </c>
      <c r="W1869">
        <v>318</v>
      </c>
      <c r="X1869">
        <v>66</v>
      </c>
      <c r="Y1869">
        <v>67</v>
      </c>
      <c r="Z1869">
        <v>258</v>
      </c>
      <c r="AA1869">
        <v>185</v>
      </c>
    </row>
    <row r="1870" spans="1:27">
      <c r="A1870" s="2">
        <v>44238</v>
      </c>
      <c r="B1870">
        <v>505</v>
      </c>
      <c r="C1870">
        <v>277</v>
      </c>
      <c r="D1870">
        <v>138</v>
      </c>
      <c r="E1870">
        <v>900</v>
      </c>
      <c r="F1870">
        <v>606</v>
      </c>
      <c r="G1870">
        <v>121</v>
      </c>
      <c r="H1870">
        <v>98</v>
      </c>
      <c r="I1870">
        <v>39</v>
      </c>
      <c r="J1870">
        <v>229</v>
      </c>
      <c r="K1870">
        <v>398</v>
      </c>
      <c r="L1870">
        <v>259</v>
      </c>
      <c r="M1870">
        <v>620</v>
      </c>
      <c r="N1870">
        <v>822</v>
      </c>
      <c r="O1870">
        <v>354</v>
      </c>
      <c r="P1870">
        <v>1663</v>
      </c>
      <c r="Q1870">
        <v>1082</v>
      </c>
      <c r="R1870">
        <v>315</v>
      </c>
      <c r="S1870">
        <v>1450</v>
      </c>
      <c r="T1870">
        <v>217</v>
      </c>
      <c r="U1870">
        <v>256</v>
      </c>
      <c r="V1870">
        <v>730</v>
      </c>
      <c r="W1870">
        <v>552</v>
      </c>
      <c r="X1870">
        <v>124</v>
      </c>
      <c r="Y1870">
        <v>160</v>
      </c>
      <c r="Z1870">
        <v>349</v>
      </c>
      <c r="AA1870">
        <v>280</v>
      </c>
    </row>
    <row r="1871" spans="1:27">
      <c r="A1871" s="2">
        <v>44239</v>
      </c>
      <c r="B1871">
        <v>488</v>
      </c>
      <c r="C1871">
        <v>287</v>
      </c>
      <c r="D1871">
        <v>135</v>
      </c>
      <c r="E1871">
        <v>794</v>
      </c>
      <c r="F1871">
        <v>643</v>
      </c>
      <c r="G1871">
        <v>106</v>
      </c>
      <c r="H1871">
        <v>99</v>
      </c>
      <c r="I1871">
        <v>53</v>
      </c>
      <c r="J1871">
        <v>214</v>
      </c>
      <c r="K1871">
        <v>398</v>
      </c>
      <c r="L1871">
        <v>349</v>
      </c>
      <c r="M1871">
        <v>600</v>
      </c>
      <c r="N1871">
        <v>809</v>
      </c>
      <c r="O1871">
        <v>347</v>
      </c>
      <c r="P1871">
        <v>1669</v>
      </c>
      <c r="Q1871">
        <v>1012</v>
      </c>
      <c r="R1871">
        <v>352</v>
      </c>
      <c r="S1871">
        <v>1348</v>
      </c>
      <c r="T1871">
        <v>247</v>
      </c>
      <c r="U1871">
        <v>247</v>
      </c>
      <c r="V1871">
        <v>590</v>
      </c>
      <c r="W1871">
        <v>651</v>
      </c>
      <c r="X1871">
        <v>129</v>
      </c>
      <c r="Y1871">
        <v>163</v>
      </c>
      <c r="Z1871">
        <v>352</v>
      </c>
      <c r="AA1871">
        <v>255</v>
      </c>
    </row>
    <row r="1872" spans="1:27">
      <c r="A1872" s="2">
        <v>44240</v>
      </c>
      <c r="B1872">
        <v>271</v>
      </c>
      <c r="C1872">
        <v>345</v>
      </c>
      <c r="D1872">
        <v>177</v>
      </c>
      <c r="E1872">
        <v>442</v>
      </c>
      <c r="F1872">
        <v>423</v>
      </c>
      <c r="G1872">
        <v>63</v>
      </c>
      <c r="H1872">
        <v>81</v>
      </c>
      <c r="I1872">
        <v>30</v>
      </c>
      <c r="J1872">
        <v>106</v>
      </c>
      <c r="K1872">
        <v>398</v>
      </c>
      <c r="L1872">
        <v>361</v>
      </c>
      <c r="M1872">
        <v>591</v>
      </c>
      <c r="N1872">
        <v>418</v>
      </c>
      <c r="O1872">
        <v>627</v>
      </c>
      <c r="P1872">
        <v>1160</v>
      </c>
      <c r="Q1872">
        <v>1152</v>
      </c>
      <c r="R1872">
        <v>430</v>
      </c>
      <c r="S1872">
        <v>1229</v>
      </c>
      <c r="T1872">
        <v>258</v>
      </c>
      <c r="U1872">
        <v>117</v>
      </c>
      <c r="V1872">
        <v>784</v>
      </c>
      <c r="W1872">
        <v>736</v>
      </c>
      <c r="X1872">
        <v>226</v>
      </c>
      <c r="Y1872">
        <v>355</v>
      </c>
      <c r="Z1872">
        <v>149</v>
      </c>
      <c r="AA1872">
        <v>135</v>
      </c>
    </row>
    <row r="1873" spans="1:27">
      <c r="A1873" s="2">
        <v>44241</v>
      </c>
      <c r="B1873">
        <v>228</v>
      </c>
      <c r="C1873">
        <v>417</v>
      </c>
      <c r="D1873">
        <v>131</v>
      </c>
      <c r="E1873">
        <v>395</v>
      </c>
      <c r="F1873">
        <v>349</v>
      </c>
      <c r="G1873">
        <v>50</v>
      </c>
      <c r="H1873">
        <v>73</v>
      </c>
      <c r="I1873">
        <v>35</v>
      </c>
      <c r="J1873">
        <v>93</v>
      </c>
      <c r="K1873">
        <v>398</v>
      </c>
      <c r="L1873">
        <v>360</v>
      </c>
      <c r="M1873">
        <v>455</v>
      </c>
      <c r="N1873">
        <v>356</v>
      </c>
      <c r="O1873">
        <v>560</v>
      </c>
      <c r="P1873">
        <v>839</v>
      </c>
      <c r="Q1873">
        <v>1149</v>
      </c>
      <c r="R1873">
        <v>477</v>
      </c>
      <c r="S1873">
        <v>1044</v>
      </c>
      <c r="T1873">
        <v>273</v>
      </c>
      <c r="U1873">
        <v>122</v>
      </c>
      <c r="V1873">
        <v>784</v>
      </c>
      <c r="W1873">
        <v>658</v>
      </c>
      <c r="X1873">
        <v>218</v>
      </c>
      <c r="Y1873">
        <v>387</v>
      </c>
      <c r="Z1873">
        <v>99</v>
      </c>
      <c r="AA1873">
        <v>140</v>
      </c>
    </row>
    <row r="1874" spans="1:27">
      <c r="A1874" s="2">
        <v>44242</v>
      </c>
      <c r="B1874">
        <v>44</v>
      </c>
      <c r="C1874">
        <v>24</v>
      </c>
      <c r="D1874">
        <v>29</v>
      </c>
      <c r="E1874">
        <v>141</v>
      </c>
      <c r="F1874">
        <v>33</v>
      </c>
      <c r="G1874">
        <v>14</v>
      </c>
      <c r="H1874">
        <v>32</v>
      </c>
      <c r="I1874">
        <v>11</v>
      </c>
      <c r="J1874">
        <v>39</v>
      </c>
      <c r="K1874">
        <v>398</v>
      </c>
      <c r="L1874">
        <v>82</v>
      </c>
      <c r="M1874">
        <v>52</v>
      </c>
      <c r="N1874">
        <v>60</v>
      </c>
      <c r="O1874">
        <v>61</v>
      </c>
      <c r="P1874">
        <v>152</v>
      </c>
      <c r="Q1874">
        <v>129</v>
      </c>
      <c r="R1874">
        <v>33</v>
      </c>
      <c r="S1874">
        <v>103</v>
      </c>
      <c r="T1874">
        <v>36</v>
      </c>
      <c r="U1874">
        <v>31</v>
      </c>
      <c r="V1874">
        <v>784</v>
      </c>
      <c r="W1874">
        <v>51</v>
      </c>
      <c r="X1874">
        <v>15</v>
      </c>
      <c r="Y1874">
        <v>10</v>
      </c>
      <c r="Z1874">
        <v>48</v>
      </c>
      <c r="AA1874">
        <v>37</v>
      </c>
    </row>
    <row r="1875" spans="1:27">
      <c r="A1875" s="2">
        <v>44243</v>
      </c>
      <c r="B1875">
        <v>93</v>
      </c>
      <c r="C1875">
        <v>263</v>
      </c>
      <c r="D1875">
        <v>98</v>
      </c>
      <c r="E1875">
        <v>296</v>
      </c>
      <c r="F1875">
        <v>135</v>
      </c>
      <c r="G1875">
        <v>38</v>
      </c>
      <c r="H1875">
        <v>43</v>
      </c>
      <c r="I1875">
        <v>34</v>
      </c>
      <c r="J1875">
        <v>53</v>
      </c>
      <c r="K1875">
        <v>398</v>
      </c>
      <c r="L1875">
        <v>181</v>
      </c>
      <c r="M1875">
        <v>286</v>
      </c>
      <c r="N1875">
        <v>190</v>
      </c>
      <c r="O1875">
        <v>225</v>
      </c>
      <c r="P1875">
        <v>463</v>
      </c>
      <c r="Q1875">
        <v>594</v>
      </c>
      <c r="R1875">
        <v>296</v>
      </c>
      <c r="S1875">
        <v>503</v>
      </c>
      <c r="T1875">
        <v>160</v>
      </c>
      <c r="U1875">
        <v>68</v>
      </c>
      <c r="V1875">
        <v>784</v>
      </c>
      <c r="W1875">
        <v>301</v>
      </c>
      <c r="X1875">
        <v>120</v>
      </c>
      <c r="Y1875">
        <v>108</v>
      </c>
      <c r="Z1875">
        <v>78</v>
      </c>
      <c r="AA1875">
        <v>72</v>
      </c>
    </row>
    <row r="1876" spans="1:27">
      <c r="A1876" s="2">
        <v>44244</v>
      </c>
      <c r="B1876">
        <v>221</v>
      </c>
      <c r="C1876">
        <v>479</v>
      </c>
      <c r="D1876">
        <v>191</v>
      </c>
      <c r="E1876">
        <v>535</v>
      </c>
      <c r="F1876">
        <v>296</v>
      </c>
      <c r="G1876">
        <v>55</v>
      </c>
      <c r="H1876">
        <v>75</v>
      </c>
      <c r="I1876">
        <v>46</v>
      </c>
      <c r="J1876">
        <v>81</v>
      </c>
      <c r="K1876">
        <v>398</v>
      </c>
      <c r="L1876">
        <v>387</v>
      </c>
      <c r="M1876">
        <v>509</v>
      </c>
      <c r="N1876">
        <v>304</v>
      </c>
      <c r="O1876">
        <v>465</v>
      </c>
      <c r="P1876">
        <v>780</v>
      </c>
      <c r="Q1876">
        <v>1050</v>
      </c>
      <c r="R1876">
        <v>595</v>
      </c>
      <c r="S1876">
        <v>1039</v>
      </c>
      <c r="T1876">
        <v>311</v>
      </c>
      <c r="U1876">
        <v>148</v>
      </c>
      <c r="V1876">
        <v>390</v>
      </c>
      <c r="W1876">
        <v>552</v>
      </c>
      <c r="X1876">
        <v>289</v>
      </c>
      <c r="Y1876">
        <v>236</v>
      </c>
      <c r="Z1876">
        <v>107</v>
      </c>
      <c r="AA1876">
        <v>129</v>
      </c>
    </row>
    <row r="1877" spans="1:27">
      <c r="A1877" s="2">
        <v>44245</v>
      </c>
      <c r="B1877">
        <v>332</v>
      </c>
      <c r="C1877">
        <v>339</v>
      </c>
      <c r="D1877">
        <v>171</v>
      </c>
      <c r="E1877">
        <v>740</v>
      </c>
      <c r="F1877">
        <v>451</v>
      </c>
      <c r="G1877">
        <v>84</v>
      </c>
      <c r="H1877">
        <v>95</v>
      </c>
      <c r="I1877">
        <v>50</v>
      </c>
      <c r="J1877">
        <v>178</v>
      </c>
      <c r="K1877">
        <v>398</v>
      </c>
      <c r="L1877">
        <v>316</v>
      </c>
      <c r="M1877">
        <v>633</v>
      </c>
      <c r="N1877">
        <v>618</v>
      </c>
      <c r="O1877">
        <v>410</v>
      </c>
      <c r="P1877">
        <v>1334</v>
      </c>
      <c r="Q1877">
        <v>1014</v>
      </c>
      <c r="R1877">
        <v>449</v>
      </c>
      <c r="S1877">
        <v>1286</v>
      </c>
      <c r="T1877">
        <v>269</v>
      </c>
      <c r="U1877">
        <v>217</v>
      </c>
      <c r="V1877">
        <v>561</v>
      </c>
      <c r="W1877">
        <v>557</v>
      </c>
      <c r="X1877">
        <v>125</v>
      </c>
      <c r="Y1877">
        <v>200</v>
      </c>
      <c r="Z1877">
        <v>276</v>
      </c>
      <c r="AA1877">
        <v>239</v>
      </c>
    </row>
    <row r="1878" spans="1:27">
      <c r="A1878" s="2">
        <v>44246</v>
      </c>
      <c r="B1878">
        <v>368</v>
      </c>
      <c r="C1878">
        <v>320</v>
      </c>
      <c r="D1878">
        <v>143</v>
      </c>
      <c r="E1878">
        <v>748</v>
      </c>
      <c r="F1878">
        <v>472</v>
      </c>
      <c r="G1878">
        <v>85</v>
      </c>
      <c r="H1878">
        <v>72</v>
      </c>
      <c r="I1878">
        <v>48</v>
      </c>
      <c r="J1878">
        <v>173</v>
      </c>
      <c r="K1878">
        <v>398</v>
      </c>
      <c r="L1878">
        <v>299</v>
      </c>
      <c r="M1878">
        <v>537</v>
      </c>
      <c r="N1878">
        <v>598</v>
      </c>
      <c r="O1878">
        <v>335</v>
      </c>
      <c r="P1878">
        <v>1290</v>
      </c>
      <c r="Q1878">
        <v>1000</v>
      </c>
      <c r="R1878">
        <v>379</v>
      </c>
      <c r="S1878">
        <v>1279</v>
      </c>
      <c r="T1878">
        <v>241</v>
      </c>
      <c r="U1878">
        <v>236</v>
      </c>
      <c r="V1878">
        <v>596</v>
      </c>
      <c r="W1878">
        <v>560</v>
      </c>
      <c r="X1878">
        <v>178</v>
      </c>
      <c r="Y1878">
        <v>172</v>
      </c>
      <c r="Z1878">
        <v>287</v>
      </c>
      <c r="AA1878">
        <v>244</v>
      </c>
    </row>
    <row r="1879" spans="1:27">
      <c r="A1879" s="2">
        <v>44247</v>
      </c>
      <c r="B1879">
        <v>322</v>
      </c>
      <c r="C1879">
        <v>363</v>
      </c>
      <c r="D1879">
        <v>204</v>
      </c>
      <c r="E1879">
        <v>440</v>
      </c>
      <c r="F1879">
        <v>475</v>
      </c>
      <c r="G1879">
        <v>64</v>
      </c>
      <c r="H1879">
        <v>99</v>
      </c>
      <c r="I1879">
        <v>38</v>
      </c>
      <c r="J1879">
        <v>107</v>
      </c>
      <c r="K1879">
        <v>398</v>
      </c>
      <c r="L1879">
        <v>444</v>
      </c>
      <c r="M1879">
        <v>639</v>
      </c>
      <c r="N1879">
        <v>379</v>
      </c>
      <c r="O1879">
        <v>769</v>
      </c>
      <c r="P1879">
        <v>953</v>
      </c>
      <c r="Q1879">
        <v>1301</v>
      </c>
      <c r="R1879">
        <v>481</v>
      </c>
      <c r="S1879">
        <v>1205</v>
      </c>
      <c r="T1879">
        <v>307</v>
      </c>
      <c r="U1879">
        <v>123</v>
      </c>
      <c r="V1879">
        <v>733</v>
      </c>
      <c r="W1879">
        <v>807</v>
      </c>
      <c r="X1879">
        <v>327</v>
      </c>
      <c r="Y1879">
        <v>396</v>
      </c>
      <c r="Z1879">
        <v>141</v>
      </c>
      <c r="AA1879">
        <v>182</v>
      </c>
    </row>
    <row r="1880" spans="1:27">
      <c r="A1880" s="2">
        <v>44248</v>
      </c>
      <c r="B1880">
        <v>309</v>
      </c>
      <c r="C1880">
        <v>428</v>
      </c>
      <c r="D1880">
        <v>163</v>
      </c>
      <c r="E1880">
        <v>359</v>
      </c>
      <c r="F1880">
        <v>411</v>
      </c>
      <c r="G1880">
        <v>60</v>
      </c>
      <c r="H1880">
        <v>73</v>
      </c>
      <c r="I1880">
        <v>32</v>
      </c>
      <c r="J1880">
        <v>69</v>
      </c>
      <c r="K1880">
        <v>398</v>
      </c>
      <c r="L1880">
        <v>345</v>
      </c>
      <c r="M1880">
        <v>485</v>
      </c>
      <c r="N1880">
        <v>442</v>
      </c>
      <c r="O1880">
        <v>754</v>
      </c>
      <c r="P1880">
        <v>959</v>
      </c>
      <c r="Q1880">
        <v>1208</v>
      </c>
      <c r="R1880">
        <v>600</v>
      </c>
      <c r="S1880">
        <v>1207</v>
      </c>
      <c r="T1880">
        <v>400</v>
      </c>
      <c r="U1880">
        <v>113</v>
      </c>
      <c r="V1880">
        <v>697</v>
      </c>
      <c r="W1880">
        <v>784</v>
      </c>
      <c r="X1880">
        <v>328</v>
      </c>
      <c r="Y1880">
        <v>386</v>
      </c>
      <c r="Z1880">
        <v>128</v>
      </c>
      <c r="AA1880">
        <v>138</v>
      </c>
    </row>
    <row r="1881" spans="1:27">
      <c r="A1881" s="2">
        <v>44249</v>
      </c>
      <c r="B1881">
        <v>448</v>
      </c>
      <c r="C1881">
        <v>252</v>
      </c>
      <c r="D1881">
        <v>139</v>
      </c>
      <c r="E1881">
        <v>843</v>
      </c>
      <c r="F1881">
        <v>544</v>
      </c>
      <c r="G1881">
        <v>111</v>
      </c>
      <c r="H1881">
        <v>73</v>
      </c>
      <c r="I1881">
        <v>52</v>
      </c>
      <c r="J1881">
        <v>198</v>
      </c>
      <c r="K1881">
        <v>398</v>
      </c>
      <c r="L1881">
        <v>296</v>
      </c>
      <c r="M1881">
        <v>547</v>
      </c>
      <c r="N1881">
        <v>777</v>
      </c>
      <c r="O1881">
        <v>393</v>
      </c>
      <c r="P1881">
        <v>1640</v>
      </c>
      <c r="Q1881">
        <v>1047</v>
      </c>
      <c r="R1881">
        <v>362</v>
      </c>
      <c r="S1881">
        <v>1417</v>
      </c>
      <c r="T1881">
        <v>251</v>
      </c>
      <c r="U1881">
        <v>224</v>
      </c>
      <c r="V1881">
        <v>551</v>
      </c>
      <c r="W1881">
        <v>470</v>
      </c>
      <c r="X1881">
        <v>185</v>
      </c>
      <c r="Y1881">
        <v>132</v>
      </c>
      <c r="Z1881">
        <v>299</v>
      </c>
      <c r="AA1881">
        <v>245</v>
      </c>
    </row>
    <row r="1882" spans="1:27">
      <c r="A1882" s="2">
        <v>44250</v>
      </c>
      <c r="B1882">
        <v>557</v>
      </c>
      <c r="C1882">
        <v>288</v>
      </c>
      <c r="D1882">
        <v>140</v>
      </c>
      <c r="E1882">
        <v>1055</v>
      </c>
      <c r="F1882">
        <v>708</v>
      </c>
      <c r="G1882">
        <v>126</v>
      </c>
      <c r="H1882">
        <v>85</v>
      </c>
      <c r="I1882">
        <v>63</v>
      </c>
      <c r="J1882">
        <v>228</v>
      </c>
      <c r="K1882">
        <v>398</v>
      </c>
      <c r="L1882">
        <v>352</v>
      </c>
      <c r="M1882">
        <v>522</v>
      </c>
      <c r="N1882">
        <v>963</v>
      </c>
      <c r="O1882">
        <v>351</v>
      </c>
      <c r="P1882">
        <v>1921</v>
      </c>
      <c r="Q1882">
        <v>1091</v>
      </c>
      <c r="R1882">
        <v>341</v>
      </c>
      <c r="S1882">
        <v>1461</v>
      </c>
      <c r="T1882">
        <v>344</v>
      </c>
      <c r="U1882">
        <v>273</v>
      </c>
      <c r="V1882">
        <v>770</v>
      </c>
      <c r="W1882">
        <v>514</v>
      </c>
      <c r="X1882">
        <v>102</v>
      </c>
      <c r="Y1882">
        <v>161</v>
      </c>
      <c r="Z1882">
        <v>391</v>
      </c>
      <c r="AA1882">
        <v>304</v>
      </c>
    </row>
    <row r="1883" spans="1:27">
      <c r="A1883" s="2">
        <v>44251</v>
      </c>
      <c r="B1883">
        <v>540</v>
      </c>
      <c r="C1883">
        <v>321</v>
      </c>
      <c r="D1883">
        <v>138</v>
      </c>
      <c r="E1883">
        <v>989</v>
      </c>
      <c r="F1883">
        <v>634</v>
      </c>
      <c r="G1883">
        <v>135</v>
      </c>
      <c r="H1883">
        <v>76</v>
      </c>
      <c r="I1883">
        <v>46</v>
      </c>
      <c r="J1883">
        <v>224</v>
      </c>
      <c r="K1883">
        <v>398</v>
      </c>
      <c r="L1883">
        <v>344</v>
      </c>
      <c r="M1883">
        <v>628</v>
      </c>
      <c r="N1883">
        <v>965</v>
      </c>
      <c r="O1883">
        <v>436</v>
      </c>
      <c r="P1883">
        <v>1911</v>
      </c>
      <c r="Q1883">
        <v>1157</v>
      </c>
      <c r="R1883">
        <v>338</v>
      </c>
      <c r="S1883">
        <v>1416</v>
      </c>
      <c r="T1883">
        <v>260</v>
      </c>
      <c r="U1883">
        <v>295</v>
      </c>
      <c r="V1883">
        <v>696</v>
      </c>
      <c r="W1883">
        <v>583</v>
      </c>
      <c r="X1883">
        <v>111</v>
      </c>
      <c r="Y1883">
        <v>157</v>
      </c>
      <c r="Z1883">
        <v>383</v>
      </c>
      <c r="AA1883">
        <v>305</v>
      </c>
    </row>
    <row r="1884" spans="1:27">
      <c r="A1884" s="2">
        <v>44252</v>
      </c>
      <c r="B1884">
        <v>541</v>
      </c>
      <c r="C1884">
        <v>341</v>
      </c>
      <c r="D1884">
        <v>161</v>
      </c>
      <c r="E1884">
        <v>1046</v>
      </c>
      <c r="F1884">
        <v>653</v>
      </c>
      <c r="G1884">
        <v>107</v>
      </c>
      <c r="H1884">
        <v>106</v>
      </c>
      <c r="I1884">
        <v>45</v>
      </c>
      <c r="J1884">
        <v>221</v>
      </c>
      <c r="K1884">
        <v>398</v>
      </c>
      <c r="L1884">
        <v>396</v>
      </c>
      <c r="M1884">
        <v>571</v>
      </c>
      <c r="N1884">
        <v>894</v>
      </c>
      <c r="O1884">
        <v>442</v>
      </c>
      <c r="P1884">
        <v>1950</v>
      </c>
      <c r="Q1884">
        <v>1131</v>
      </c>
      <c r="R1884">
        <v>356</v>
      </c>
      <c r="S1884">
        <v>1480</v>
      </c>
      <c r="T1884">
        <v>218</v>
      </c>
      <c r="U1884">
        <v>256</v>
      </c>
      <c r="V1884">
        <v>668</v>
      </c>
      <c r="W1884">
        <v>615</v>
      </c>
      <c r="X1884">
        <v>153</v>
      </c>
      <c r="Y1884">
        <v>168</v>
      </c>
      <c r="Z1884">
        <v>393</v>
      </c>
      <c r="AA1884">
        <v>286</v>
      </c>
    </row>
    <row r="1885" spans="1:27">
      <c r="A1885" s="2">
        <v>44253</v>
      </c>
      <c r="B1885">
        <v>455</v>
      </c>
      <c r="C1885">
        <v>290</v>
      </c>
      <c r="D1885">
        <v>129</v>
      </c>
      <c r="E1885">
        <v>823</v>
      </c>
      <c r="F1885">
        <v>568</v>
      </c>
      <c r="G1885">
        <v>120</v>
      </c>
      <c r="H1885">
        <v>86</v>
      </c>
      <c r="I1885">
        <v>48</v>
      </c>
      <c r="J1885">
        <v>230</v>
      </c>
      <c r="K1885">
        <v>398</v>
      </c>
      <c r="L1885">
        <v>257</v>
      </c>
      <c r="M1885">
        <v>560</v>
      </c>
      <c r="N1885">
        <v>731</v>
      </c>
      <c r="O1885">
        <v>369</v>
      </c>
      <c r="P1885">
        <v>1555</v>
      </c>
      <c r="Q1885">
        <v>1063</v>
      </c>
      <c r="R1885">
        <v>368</v>
      </c>
      <c r="S1885">
        <v>1307</v>
      </c>
      <c r="T1885">
        <v>265</v>
      </c>
      <c r="U1885">
        <v>246</v>
      </c>
      <c r="V1885">
        <v>693</v>
      </c>
      <c r="W1885">
        <v>591</v>
      </c>
      <c r="X1885">
        <v>119</v>
      </c>
      <c r="Y1885">
        <v>176</v>
      </c>
      <c r="Z1885">
        <v>316</v>
      </c>
      <c r="AA1885">
        <v>246</v>
      </c>
    </row>
    <row r="1886" spans="1:27">
      <c r="A1886" s="2">
        <v>44254</v>
      </c>
      <c r="B1886">
        <v>292</v>
      </c>
      <c r="C1886">
        <v>337</v>
      </c>
      <c r="D1886">
        <v>164</v>
      </c>
      <c r="E1886">
        <v>401</v>
      </c>
      <c r="F1886">
        <v>400</v>
      </c>
      <c r="G1886">
        <v>64</v>
      </c>
      <c r="H1886">
        <v>80</v>
      </c>
      <c r="I1886">
        <v>34</v>
      </c>
      <c r="J1886">
        <v>101</v>
      </c>
      <c r="K1886">
        <v>398</v>
      </c>
      <c r="L1886">
        <v>330</v>
      </c>
      <c r="M1886">
        <v>584</v>
      </c>
      <c r="N1886">
        <v>284</v>
      </c>
      <c r="O1886">
        <v>663</v>
      </c>
      <c r="P1886">
        <v>878</v>
      </c>
      <c r="Q1886">
        <v>1179</v>
      </c>
      <c r="R1886">
        <v>375</v>
      </c>
      <c r="S1886">
        <v>1008</v>
      </c>
      <c r="T1886">
        <v>324</v>
      </c>
      <c r="U1886">
        <v>133</v>
      </c>
      <c r="V1886">
        <v>652</v>
      </c>
      <c r="W1886">
        <v>563</v>
      </c>
      <c r="X1886">
        <v>217</v>
      </c>
      <c r="Y1886">
        <v>370</v>
      </c>
      <c r="Z1886">
        <v>166</v>
      </c>
      <c r="AA1886">
        <v>123</v>
      </c>
    </row>
    <row r="1887" spans="1:27">
      <c r="A1887" s="2">
        <v>44255</v>
      </c>
      <c r="B1887">
        <v>207</v>
      </c>
      <c r="C1887">
        <v>531</v>
      </c>
      <c r="D1887">
        <v>161</v>
      </c>
      <c r="E1887">
        <v>350</v>
      </c>
      <c r="F1887">
        <v>313</v>
      </c>
      <c r="G1887">
        <v>49</v>
      </c>
      <c r="H1887">
        <v>57</v>
      </c>
      <c r="I1887">
        <v>26</v>
      </c>
      <c r="J1887">
        <v>48</v>
      </c>
      <c r="K1887">
        <v>398</v>
      </c>
      <c r="L1887">
        <v>381</v>
      </c>
      <c r="M1887">
        <v>514</v>
      </c>
      <c r="N1887">
        <v>353</v>
      </c>
      <c r="O1887">
        <v>643</v>
      </c>
      <c r="P1887">
        <v>827</v>
      </c>
      <c r="Q1887">
        <v>1238</v>
      </c>
      <c r="R1887">
        <v>614</v>
      </c>
      <c r="S1887">
        <v>1195</v>
      </c>
      <c r="T1887">
        <v>345</v>
      </c>
      <c r="U1887">
        <v>119</v>
      </c>
      <c r="V1887">
        <v>735</v>
      </c>
      <c r="W1887">
        <v>605</v>
      </c>
      <c r="X1887">
        <v>324</v>
      </c>
      <c r="Y1887">
        <v>345</v>
      </c>
      <c r="Z1887">
        <v>105</v>
      </c>
      <c r="AA1887">
        <v>86</v>
      </c>
    </row>
    <row r="1888" spans="1:27">
      <c r="A1888" s="2">
        <v>44256</v>
      </c>
      <c r="B1888">
        <v>135</v>
      </c>
      <c r="C1888">
        <v>252</v>
      </c>
      <c r="D1888">
        <v>102</v>
      </c>
      <c r="E1888">
        <v>377</v>
      </c>
      <c r="F1888">
        <v>181</v>
      </c>
      <c r="G1888">
        <v>52</v>
      </c>
      <c r="H1888">
        <v>63</v>
      </c>
      <c r="I1888">
        <v>41</v>
      </c>
      <c r="J1888">
        <v>82</v>
      </c>
      <c r="K1888">
        <v>566</v>
      </c>
      <c r="L1888">
        <v>268</v>
      </c>
      <c r="M1888">
        <v>366</v>
      </c>
      <c r="N1888">
        <v>228</v>
      </c>
      <c r="O1888">
        <v>276</v>
      </c>
      <c r="P1888">
        <v>536</v>
      </c>
      <c r="Q1888">
        <v>699</v>
      </c>
      <c r="R1888">
        <v>374</v>
      </c>
      <c r="S1888">
        <v>732</v>
      </c>
      <c r="T1888">
        <v>196</v>
      </c>
      <c r="U1888">
        <v>97</v>
      </c>
      <c r="V1888">
        <v>516</v>
      </c>
      <c r="W1888">
        <v>322</v>
      </c>
      <c r="X1888">
        <v>199</v>
      </c>
      <c r="Y1888">
        <v>136</v>
      </c>
      <c r="Z1888">
        <v>105</v>
      </c>
      <c r="AA1888">
        <v>112</v>
      </c>
    </row>
    <row r="1889" spans="1:27">
      <c r="A1889" s="2">
        <v>44257</v>
      </c>
      <c r="B1889">
        <v>141</v>
      </c>
      <c r="C1889">
        <v>317</v>
      </c>
      <c r="D1889">
        <v>107</v>
      </c>
      <c r="E1889">
        <v>393</v>
      </c>
      <c r="F1889">
        <v>214</v>
      </c>
      <c r="G1889">
        <v>79</v>
      </c>
      <c r="H1889">
        <v>74</v>
      </c>
      <c r="I1889">
        <v>29</v>
      </c>
      <c r="J1889">
        <v>85</v>
      </c>
      <c r="K1889">
        <v>566</v>
      </c>
      <c r="L1889">
        <v>252</v>
      </c>
      <c r="M1889">
        <v>295</v>
      </c>
      <c r="N1889">
        <v>223</v>
      </c>
      <c r="O1889">
        <v>353</v>
      </c>
      <c r="P1889">
        <v>667</v>
      </c>
      <c r="Q1889">
        <v>867</v>
      </c>
      <c r="R1889">
        <v>491</v>
      </c>
      <c r="S1889">
        <v>831</v>
      </c>
      <c r="T1889">
        <v>293</v>
      </c>
      <c r="U1889">
        <v>111</v>
      </c>
      <c r="V1889">
        <v>155</v>
      </c>
      <c r="W1889">
        <v>393</v>
      </c>
      <c r="X1889">
        <v>292</v>
      </c>
      <c r="Y1889">
        <v>175</v>
      </c>
      <c r="Z1889">
        <v>104</v>
      </c>
      <c r="AA1889">
        <v>100</v>
      </c>
    </row>
    <row r="1890" spans="1:27">
      <c r="A1890" s="2">
        <v>44258</v>
      </c>
      <c r="B1890">
        <v>105</v>
      </c>
      <c r="C1890">
        <v>160</v>
      </c>
      <c r="D1890">
        <v>83</v>
      </c>
      <c r="E1890">
        <v>299</v>
      </c>
      <c r="F1890">
        <v>170</v>
      </c>
      <c r="G1890">
        <v>42</v>
      </c>
      <c r="H1890">
        <v>59</v>
      </c>
      <c r="I1890">
        <v>31</v>
      </c>
      <c r="J1890">
        <v>58</v>
      </c>
      <c r="K1890">
        <v>566</v>
      </c>
      <c r="L1890">
        <v>176</v>
      </c>
      <c r="M1890">
        <v>280</v>
      </c>
      <c r="N1890">
        <v>162</v>
      </c>
      <c r="O1890">
        <v>302</v>
      </c>
      <c r="P1890">
        <v>431</v>
      </c>
      <c r="Q1890">
        <v>543</v>
      </c>
      <c r="R1890">
        <v>359</v>
      </c>
      <c r="S1890">
        <v>491</v>
      </c>
      <c r="T1890">
        <v>164</v>
      </c>
      <c r="U1890">
        <v>79</v>
      </c>
      <c r="V1890">
        <v>434</v>
      </c>
      <c r="W1890">
        <v>248</v>
      </c>
      <c r="X1890">
        <v>117</v>
      </c>
      <c r="Y1890">
        <v>98</v>
      </c>
      <c r="Z1890">
        <v>91</v>
      </c>
      <c r="AA1890">
        <v>69</v>
      </c>
    </row>
    <row r="1891" spans="1:27">
      <c r="A1891" s="2">
        <v>44259</v>
      </c>
      <c r="B1891">
        <v>187</v>
      </c>
      <c r="C1891">
        <v>318</v>
      </c>
      <c r="D1891">
        <v>104</v>
      </c>
      <c r="E1891">
        <v>315</v>
      </c>
      <c r="F1891">
        <v>212</v>
      </c>
      <c r="G1891">
        <v>50</v>
      </c>
      <c r="H1891">
        <v>70</v>
      </c>
      <c r="I1891">
        <v>37</v>
      </c>
      <c r="J1891">
        <v>64</v>
      </c>
      <c r="K1891">
        <v>566</v>
      </c>
      <c r="L1891">
        <v>211</v>
      </c>
      <c r="M1891">
        <v>359</v>
      </c>
      <c r="N1891">
        <v>234</v>
      </c>
      <c r="O1891">
        <v>273</v>
      </c>
      <c r="P1891">
        <v>681</v>
      </c>
      <c r="Q1891">
        <v>819</v>
      </c>
      <c r="R1891">
        <v>476</v>
      </c>
      <c r="S1891">
        <v>798</v>
      </c>
      <c r="T1891">
        <v>223</v>
      </c>
      <c r="U1891">
        <v>121</v>
      </c>
      <c r="V1891">
        <v>516</v>
      </c>
      <c r="W1891">
        <v>390</v>
      </c>
      <c r="X1891">
        <v>237</v>
      </c>
      <c r="Y1891">
        <v>169</v>
      </c>
      <c r="Z1891">
        <v>94</v>
      </c>
      <c r="AA1891">
        <v>89</v>
      </c>
    </row>
    <row r="1892" spans="1:27">
      <c r="A1892" s="2">
        <v>44260</v>
      </c>
      <c r="B1892">
        <v>202</v>
      </c>
      <c r="C1892">
        <v>383</v>
      </c>
      <c r="D1892">
        <v>161</v>
      </c>
      <c r="E1892">
        <v>385</v>
      </c>
      <c r="F1892">
        <v>279</v>
      </c>
      <c r="G1892">
        <v>59</v>
      </c>
      <c r="H1892">
        <v>71</v>
      </c>
      <c r="I1892">
        <v>50</v>
      </c>
      <c r="J1892">
        <v>85</v>
      </c>
      <c r="K1892">
        <v>566</v>
      </c>
      <c r="L1892">
        <v>272</v>
      </c>
      <c r="M1892">
        <v>416</v>
      </c>
      <c r="N1892">
        <v>249</v>
      </c>
      <c r="O1892">
        <v>424</v>
      </c>
      <c r="P1892">
        <v>741</v>
      </c>
      <c r="Q1892">
        <v>961</v>
      </c>
      <c r="R1892">
        <v>444</v>
      </c>
      <c r="S1892">
        <v>900</v>
      </c>
      <c r="T1892">
        <v>275</v>
      </c>
      <c r="U1892">
        <v>116</v>
      </c>
      <c r="V1892">
        <v>608</v>
      </c>
      <c r="W1892">
        <v>474</v>
      </c>
      <c r="X1892">
        <v>264</v>
      </c>
      <c r="Y1892">
        <v>242</v>
      </c>
      <c r="Z1892">
        <v>134</v>
      </c>
      <c r="AA1892">
        <v>124</v>
      </c>
    </row>
    <row r="1893" spans="1:27">
      <c r="A1893" s="2">
        <v>44261</v>
      </c>
      <c r="B1893">
        <v>386</v>
      </c>
      <c r="C1893">
        <v>670</v>
      </c>
      <c r="D1893">
        <v>278</v>
      </c>
      <c r="E1893">
        <v>394</v>
      </c>
      <c r="F1893">
        <v>637</v>
      </c>
      <c r="G1893">
        <v>69</v>
      </c>
      <c r="H1893">
        <v>75</v>
      </c>
      <c r="I1893">
        <v>44</v>
      </c>
      <c r="J1893">
        <v>74</v>
      </c>
      <c r="K1893">
        <v>566</v>
      </c>
      <c r="L1893">
        <v>527</v>
      </c>
      <c r="M1893">
        <v>695</v>
      </c>
      <c r="N1893">
        <v>590</v>
      </c>
      <c r="O1893">
        <v>1029</v>
      </c>
      <c r="P1893">
        <v>1362</v>
      </c>
      <c r="Q1893">
        <v>1879</v>
      </c>
      <c r="R1893">
        <v>863</v>
      </c>
      <c r="S1893">
        <v>1873</v>
      </c>
      <c r="T1893">
        <v>534</v>
      </c>
      <c r="U1893">
        <v>130</v>
      </c>
      <c r="V1893">
        <v>1045</v>
      </c>
      <c r="W1893">
        <v>1076</v>
      </c>
      <c r="X1893">
        <v>520</v>
      </c>
      <c r="Y1893">
        <v>563</v>
      </c>
      <c r="Z1893">
        <v>159</v>
      </c>
      <c r="AA1893">
        <v>87</v>
      </c>
    </row>
    <row r="1894" spans="1:27">
      <c r="A1894" s="2">
        <v>44262</v>
      </c>
      <c r="B1894">
        <v>316</v>
      </c>
      <c r="C1894">
        <v>339</v>
      </c>
      <c r="D1894">
        <v>165</v>
      </c>
      <c r="E1894">
        <v>319</v>
      </c>
      <c r="F1894">
        <v>437</v>
      </c>
      <c r="G1894">
        <v>48</v>
      </c>
      <c r="H1894">
        <v>84</v>
      </c>
      <c r="I1894">
        <v>41</v>
      </c>
      <c r="J1894">
        <v>70</v>
      </c>
      <c r="K1894">
        <v>566</v>
      </c>
      <c r="L1894">
        <v>282</v>
      </c>
      <c r="M1894">
        <v>451</v>
      </c>
      <c r="N1894">
        <v>420</v>
      </c>
      <c r="O1894">
        <v>607</v>
      </c>
      <c r="P1894">
        <v>927</v>
      </c>
      <c r="Q1894">
        <v>1307</v>
      </c>
      <c r="R1894">
        <v>602</v>
      </c>
      <c r="S1894">
        <v>1112</v>
      </c>
      <c r="T1894">
        <v>292</v>
      </c>
      <c r="U1894">
        <v>111</v>
      </c>
      <c r="V1894">
        <v>768</v>
      </c>
      <c r="W1894">
        <v>709</v>
      </c>
      <c r="X1894">
        <v>170</v>
      </c>
      <c r="Y1894">
        <v>491</v>
      </c>
      <c r="Z1894">
        <v>130</v>
      </c>
      <c r="AA1894">
        <v>141</v>
      </c>
    </row>
    <row r="1895" spans="1:27">
      <c r="A1895" s="2">
        <v>44263</v>
      </c>
      <c r="B1895">
        <v>333</v>
      </c>
      <c r="C1895">
        <v>131</v>
      </c>
      <c r="D1895">
        <v>140</v>
      </c>
      <c r="E1895">
        <v>584</v>
      </c>
      <c r="F1895">
        <v>453</v>
      </c>
      <c r="G1895">
        <v>104</v>
      </c>
      <c r="H1895">
        <v>80</v>
      </c>
      <c r="I1895">
        <v>37</v>
      </c>
      <c r="J1895">
        <v>176</v>
      </c>
      <c r="K1895">
        <v>566</v>
      </c>
      <c r="L1895">
        <v>208</v>
      </c>
      <c r="M1895">
        <v>433</v>
      </c>
      <c r="N1895">
        <v>670</v>
      </c>
      <c r="O1895">
        <v>225</v>
      </c>
      <c r="P1895">
        <v>1366</v>
      </c>
      <c r="Q1895">
        <v>693</v>
      </c>
      <c r="R1895">
        <v>326</v>
      </c>
      <c r="S1895">
        <v>995</v>
      </c>
      <c r="T1895">
        <v>170</v>
      </c>
      <c r="U1895">
        <v>221</v>
      </c>
      <c r="V1895">
        <v>289</v>
      </c>
      <c r="W1895">
        <v>440</v>
      </c>
      <c r="X1895">
        <v>84</v>
      </c>
      <c r="Y1895">
        <v>82</v>
      </c>
      <c r="Z1895">
        <v>274</v>
      </c>
      <c r="AA1895">
        <v>230</v>
      </c>
    </row>
    <row r="1896" spans="1:27">
      <c r="A1896" s="2">
        <v>44264</v>
      </c>
      <c r="B1896">
        <v>474</v>
      </c>
      <c r="C1896">
        <v>285</v>
      </c>
      <c r="D1896">
        <v>160</v>
      </c>
      <c r="E1896">
        <v>745</v>
      </c>
      <c r="F1896">
        <v>576</v>
      </c>
      <c r="G1896">
        <v>126</v>
      </c>
      <c r="H1896">
        <v>89</v>
      </c>
      <c r="I1896">
        <v>94</v>
      </c>
      <c r="J1896">
        <v>203</v>
      </c>
      <c r="K1896">
        <v>566</v>
      </c>
      <c r="L1896">
        <v>330</v>
      </c>
      <c r="M1896">
        <v>581</v>
      </c>
      <c r="N1896">
        <v>779</v>
      </c>
      <c r="O1896">
        <v>349</v>
      </c>
      <c r="P1896">
        <v>1656</v>
      </c>
      <c r="Q1896">
        <v>1043</v>
      </c>
      <c r="R1896">
        <v>395</v>
      </c>
      <c r="S1896">
        <v>1316</v>
      </c>
      <c r="T1896">
        <v>214</v>
      </c>
      <c r="U1896">
        <v>264</v>
      </c>
      <c r="V1896">
        <v>761</v>
      </c>
      <c r="W1896">
        <v>563</v>
      </c>
      <c r="X1896">
        <v>120</v>
      </c>
      <c r="Y1896">
        <v>178</v>
      </c>
      <c r="Z1896">
        <v>339</v>
      </c>
      <c r="AA1896">
        <v>269</v>
      </c>
    </row>
    <row r="1897" spans="1:27">
      <c r="A1897" s="2">
        <v>44265</v>
      </c>
      <c r="B1897">
        <v>427</v>
      </c>
      <c r="C1897">
        <v>311</v>
      </c>
      <c r="D1897">
        <v>152</v>
      </c>
      <c r="E1897">
        <v>730</v>
      </c>
      <c r="F1897">
        <v>547</v>
      </c>
      <c r="G1897">
        <v>118</v>
      </c>
      <c r="H1897">
        <v>68</v>
      </c>
      <c r="I1897">
        <v>45</v>
      </c>
      <c r="J1897">
        <v>206</v>
      </c>
      <c r="K1897">
        <v>566</v>
      </c>
      <c r="L1897">
        <v>348</v>
      </c>
      <c r="M1897">
        <v>626</v>
      </c>
      <c r="N1897">
        <v>748</v>
      </c>
      <c r="O1897">
        <v>356</v>
      </c>
      <c r="P1897">
        <v>1546</v>
      </c>
      <c r="Q1897">
        <v>938</v>
      </c>
      <c r="R1897">
        <v>363</v>
      </c>
      <c r="S1897">
        <v>1313</v>
      </c>
      <c r="T1897">
        <v>204</v>
      </c>
      <c r="U1897">
        <v>243</v>
      </c>
      <c r="V1897">
        <v>547</v>
      </c>
      <c r="W1897">
        <v>617</v>
      </c>
      <c r="X1897">
        <v>90</v>
      </c>
      <c r="Y1897">
        <v>141</v>
      </c>
      <c r="Z1897">
        <v>319</v>
      </c>
      <c r="AA1897">
        <v>262</v>
      </c>
    </row>
    <row r="1898" spans="1:27">
      <c r="A1898" s="2">
        <v>44266</v>
      </c>
      <c r="B1898">
        <v>369</v>
      </c>
      <c r="C1898">
        <v>221</v>
      </c>
      <c r="D1898">
        <v>117</v>
      </c>
      <c r="E1898">
        <v>622</v>
      </c>
      <c r="F1898">
        <v>474</v>
      </c>
      <c r="G1898">
        <v>111</v>
      </c>
      <c r="H1898">
        <v>82</v>
      </c>
      <c r="I1898">
        <v>28</v>
      </c>
      <c r="J1898">
        <v>187</v>
      </c>
      <c r="K1898">
        <v>566</v>
      </c>
      <c r="L1898">
        <v>242</v>
      </c>
      <c r="M1898">
        <v>452</v>
      </c>
      <c r="N1898">
        <v>671</v>
      </c>
      <c r="O1898">
        <v>299</v>
      </c>
      <c r="P1898">
        <v>1326</v>
      </c>
      <c r="Q1898">
        <v>733</v>
      </c>
      <c r="R1898">
        <v>323</v>
      </c>
      <c r="S1898">
        <v>1105</v>
      </c>
      <c r="T1898">
        <v>164</v>
      </c>
      <c r="U1898">
        <v>237</v>
      </c>
      <c r="V1898">
        <v>429</v>
      </c>
      <c r="W1898">
        <v>470</v>
      </c>
      <c r="X1898">
        <v>95</v>
      </c>
      <c r="Y1898">
        <v>124</v>
      </c>
      <c r="Z1898">
        <v>276</v>
      </c>
      <c r="AA1898">
        <v>219</v>
      </c>
    </row>
    <row r="1899" spans="1:27">
      <c r="A1899" s="2">
        <v>44267</v>
      </c>
      <c r="B1899">
        <v>377</v>
      </c>
      <c r="C1899">
        <v>327</v>
      </c>
      <c r="D1899">
        <v>127</v>
      </c>
      <c r="E1899">
        <v>653</v>
      </c>
      <c r="F1899">
        <v>463</v>
      </c>
      <c r="G1899">
        <v>94</v>
      </c>
      <c r="H1899">
        <v>99</v>
      </c>
      <c r="I1899">
        <v>37</v>
      </c>
      <c r="J1899">
        <v>155</v>
      </c>
      <c r="K1899">
        <v>573</v>
      </c>
      <c r="L1899">
        <v>271</v>
      </c>
      <c r="M1899">
        <v>551</v>
      </c>
      <c r="N1899">
        <v>680</v>
      </c>
      <c r="O1899">
        <v>370</v>
      </c>
      <c r="P1899">
        <v>1375</v>
      </c>
      <c r="Q1899">
        <v>905</v>
      </c>
      <c r="R1899">
        <v>403</v>
      </c>
      <c r="S1899">
        <v>1246</v>
      </c>
      <c r="T1899">
        <v>253</v>
      </c>
      <c r="U1899">
        <v>202</v>
      </c>
      <c r="V1899">
        <v>576</v>
      </c>
      <c r="W1899">
        <v>603</v>
      </c>
      <c r="X1899">
        <v>112</v>
      </c>
      <c r="Y1899">
        <v>140</v>
      </c>
      <c r="Z1899">
        <v>297</v>
      </c>
      <c r="AA1899">
        <v>205</v>
      </c>
    </row>
    <row r="1900" spans="1:27">
      <c r="A1900" s="2">
        <v>44268</v>
      </c>
      <c r="B1900">
        <v>277</v>
      </c>
      <c r="C1900">
        <v>396</v>
      </c>
      <c r="D1900">
        <v>190</v>
      </c>
      <c r="E1900">
        <v>332</v>
      </c>
      <c r="F1900">
        <v>399</v>
      </c>
      <c r="G1900">
        <v>60</v>
      </c>
      <c r="H1900">
        <v>84</v>
      </c>
      <c r="I1900">
        <v>53</v>
      </c>
      <c r="J1900">
        <v>107</v>
      </c>
      <c r="K1900">
        <v>676</v>
      </c>
      <c r="L1900">
        <v>399</v>
      </c>
      <c r="M1900">
        <v>613</v>
      </c>
      <c r="N1900">
        <v>408</v>
      </c>
      <c r="O1900">
        <v>765</v>
      </c>
      <c r="P1900">
        <v>921</v>
      </c>
      <c r="Q1900">
        <v>1108</v>
      </c>
      <c r="R1900">
        <v>491</v>
      </c>
      <c r="S1900">
        <v>1209</v>
      </c>
      <c r="T1900">
        <v>313</v>
      </c>
      <c r="U1900">
        <v>124</v>
      </c>
      <c r="V1900">
        <v>687</v>
      </c>
      <c r="W1900">
        <v>565</v>
      </c>
      <c r="X1900">
        <v>225</v>
      </c>
      <c r="Y1900">
        <v>357</v>
      </c>
      <c r="Z1900">
        <v>144</v>
      </c>
      <c r="AA1900">
        <v>130</v>
      </c>
    </row>
    <row r="1901" spans="1:27">
      <c r="A1901" s="2">
        <v>44269</v>
      </c>
      <c r="B1901">
        <v>230</v>
      </c>
      <c r="C1901">
        <v>472</v>
      </c>
      <c r="D1901">
        <v>148</v>
      </c>
      <c r="E1901">
        <v>279</v>
      </c>
      <c r="F1901">
        <v>340</v>
      </c>
      <c r="G1901">
        <v>53</v>
      </c>
      <c r="H1901">
        <v>83</v>
      </c>
      <c r="I1901">
        <v>23</v>
      </c>
      <c r="J1901">
        <v>75</v>
      </c>
      <c r="K1901">
        <v>518</v>
      </c>
      <c r="L1901">
        <v>345</v>
      </c>
      <c r="M1901">
        <v>476</v>
      </c>
      <c r="N1901">
        <v>364</v>
      </c>
      <c r="O1901">
        <v>609</v>
      </c>
      <c r="P1901">
        <v>802</v>
      </c>
      <c r="Q1901">
        <v>1168</v>
      </c>
      <c r="R1901">
        <v>496</v>
      </c>
      <c r="S1901">
        <v>1162</v>
      </c>
      <c r="T1901">
        <v>339</v>
      </c>
      <c r="U1901">
        <v>103</v>
      </c>
      <c r="V1901">
        <v>671</v>
      </c>
      <c r="W1901">
        <v>591</v>
      </c>
      <c r="X1901">
        <v>313</v>
      </c>
      <c r="Y1901">
        <v>364</v>
      </c>
      <c r="Z1901">
        <v>96</v>
      </c>
      <c r="AA1901">
        <v>125</v>
      </c>
    </row>
    <row r="1902" spans="1:27">
      <c r="A1902" s="2">
        <v>44270</v>
      </c>
      <c r="B1902">
        <v>541</v>
      </c>
      <c r="C1902">
        <v>302</v>
      </c>
      <c r="D1902">
        <v>134</v>
      </c>
      <c r="E1902">
        <v>798</v>
      </c>
      <c r="F1902">
        <v>739</v>
      </c>
      <c r="G1902">
        <v>174</v>
      </c>
      <c r="H1902">
        <v>88</v>
      </c>
      <c r="I1902">
        <v>55</v>
      </c>
      <c r="J1902">
        <v>240</v>
      </c>
      <c r="K1902">
        <v>487</v>
      </c>
      <c r="L1902">
        <v>310</v>
      </c>
      <c r="M1902">
        <v>477</v>
      </c>
      <c r="N1902">
        <v>899</v>
      </c>
      <c r="O1902">
        <v>347</v>
      </c>
      <c r="P1902">
        <v>1887</v>
      </c>
      <c r="Q1902">
        <v>995</v>
      </c>
      <c r="R1902">
        <v>305</v>
      </c>
      <c r="S1902">
        <v>1500</v>
      </c>
      <c r="T1902">
        <v>178</v>
      </c>
      <c r="U1902">
        <v>285</v>
      </c>
      <c r="V1902">
        <v>395</v>
      </c>
      <c r="W1902">
        <v>553</v>
      </c>
      <c r="X1902">
        <v>129</v>
      </c>
      <c r="Y1902">
        <v>119</v>
      </c>
      <c r="Z1902">
        <v>372</v>
      </c>
      <c r="AA1902">
        <v>251</v>
      </c>
    </row>
    <row r="1903" spans="1:27">
      <c r="A1903" s="2">
        <v>44271</v>
      </c>
      <c r="B1903">
        <v>527</v>
      </c>
      <c r="C1903">
        <v>354</v>
      </c>
      <c r="D1903">
        <v>123</v>
      </c>
      <c r="E1903">
        <v>773</v>
      </c>
      <c r="F1903">
        <v>707</v>
      </c>
      <c r="G1903">
        <v>171</v>
      </c>
      <c r="H1903">
        <v>78</v>
      </c>
      <c r="I1903">
        <v>53</v>
      </c>
      <c r="J1903">
        <v>210</v>
      </c>
      <c r="K1903">
        <v>630</v>
      </c>
      <c r="L1903">
        <v>359</v>
      </c>
      <c r="M1903">
        <v>621</v>
      </c>
      <c r="N1903">
        <v>902</v>
      </c>
      <c r="O1903">
        <v>345</v>
      </c>
      <c r="P1903">
        <v>1963</v>
      </c>
      <c r="Q1903">
        <v>1082</v>
      </c>
      <c r="R1903">
        <v>341</v>
      </c>
      <c r="S1903">
        <v>1480</v>
      </c>
      <c r="T1903">
        <v>204</v>
      </c>
      <c r="U1903">
        <v>343</v>
      </c>
      <c r="V1903">
        <v>566</v>
      </c>
      <c r="W1903">
        <v>624</v>
      </c>
      <c r="X1903">
        <v>121</v>
      </c>
      <c r="Y1903">
        <v>189</v>
      </c>
      <c r="Z1903">
        <v>399</v>
      </c>
      <c r="AA1903">
        <v>272</v>
      </c>
    </row>
    <row r="1904" spans="1:27">
      <c r="A1904" s="2">
        <v>44272</v>
      </c>
      <c r="B1904">
        <v>528</v>
      </c>
      <c r="C1904">
        <v>431</v>
      </c>
      <c r="D1904">
        <v>142</v>
      </c>
      <c r="E1904">
        <v>776</v>
      </c>
      <c r="F1904">
        <v>686</v>
      </c>
      <c r="G1904">
        <v>146</v>
      </c>
      <c r="H1904">
        <v>100</v>
      </c>
      <c r="I1904">
        <v>45</v>
      </c>
      <c r="J1904">
        <v>193</v>
      </c>
      <c r="K1904">
        <v>590</v>
      </c>
      <c r="L1904">
        <v>292</v>
      </c>
      <c r="M1904">
        <v>573</v>
      </c>
      <c r="N1904">
        <v>897</v>
      </c>
      <c r="O1904">
        <v>368</v>
      </c>
      <c r="P1904">
        <v>1847</v>
      </c>
      <c r="Q1904">
        <v>1016</v>
      </c>
      <c r="R1904">
        <v>317</v>
      </c>
      <c r="S1904">
        <v>1635</v>
      </c>
      <c r="T1904">
        <v>213</v>
      </c>
      <c r="U1904">
        <v>305</v>
      </c>
      <c r="V1904">
        <v>463</v>
      </c>
      <c r="W1904">
        <v>495</v>
      </c>
      <c r="X1904">
        <v>143</v>
      </c>
      <c r="Y1904">
        <v>140</v>
      </c>
      <c r="Z1904">
        <v>377</v>
      </c>
      <c r="AA1904">
        <v>293</v>
      </c>
    </row>
    <row r="1905" spans="1:27">
      <c r="A1905" s="2">
        <v>44273</v>
      </c>
      <c r="B1905">
        <v>421</v>
      </c>
      <c r="C1905">
        <v>229</v>
      </c>
      <c r="D1905">
        <v>119</v>
      </c>
      <c r="E1905">
        <v>654</v>
      </c>
      <c r="F1905">
        <v>626</v>
      </c>
      <c r="G1905">
        <v>160</v>
      </c>
      <c r="H1905">
        <v>76</v>
      </c>
      <c r="I1905">
        <v>41</v>
      </c>
      <c r="J1905">
        <v>207</v>
      </c>
      <c r="K1905">
        <v>485</v>
      </c>
      <c r="L1905">
        <v>258</v>
      </c>
      <c r="M1905">
        <v>472</v>
      </c>
      <c r="N1905">
        <v>726</v>
      </c>
      <c r="O1905">
        <v>294</v>
      </c>
      <c r="P1905">
        <v>1441</v>
      </c>
      <c r="Q1905">
        <v>741</v>
      </c>
      <c r="R1905">
        <v>195</v>
      </c>
      <c r="S1905">
        <v>1156</v>
      </c>
      <c r="T1905">
        <v>161</v>
      </c>
      <c r="U1905">
        <v>299</v>
      </c>
      <c r="V1905">
        <v>439</v>
      </c>
      <c r="W1905">
        <v>505</v>
      </c>
      <c r="X1905">
        <v>80</v>
      </c>
      <c r="Y1905">
        <v>89</v>
      </c>
      <c r="Z1905">
        <v>336</v>
      </c>
      <c r="AA1905">
        <v>233</v>
      </c>
    </row>
    <row r="1906" spans="1:27">
      <c r="A1906" s="2">
        <v>44274</v>
      </c>
      <c r="B1906">
        <v>443</v>
      </c>
      <c r="C1906">
        <v>265</v>
      </c>
      <c r="D1906">
        <v>122</v>
      </c>
      <c r="E1906">
        <v>653</v>
      </c>
      <c r="F1906">
        <v>606</v>
      </c>
      <c r="G1906">
        <v>129</v>
      </c>
      <c r="H1906">
        <v>94</v>
      </c>
      <c r="I1906">
        <v>39</v>
      </c>
      <c r="J1906">
        <v>178</v>
      </c>
      <c r="K1906">
        <v>551</v>
      </c>
      <c r="L1906">
        <v>296</v>
      </c>
      <c r="M1906">
        <v>537</v>
      </c>
      <c r="N1906">
        <v>622</v>
      </c>
      <c r="O1906">
        <v>353</v>
      </c>
      <c r="P1906">
        <v>1408</v>
      </c>
      <c r="Q1906">
        <v>845</v>
      </c>
      <c r="R1906">
        <v>347</v>
      </c>
      <c r="S1906">
        <v>1143</v>
      </c>
      <c r="T1906">
        <v>197</v>
      </c>
      <c r="U1906">
        <v>268</v>
      </c>
      <c r="V1906">
        <v>384</v>
      </c>
      <c r="W1906">
        <v>437</v>
      </c>
      <c r="X1906">
        <v>86</v>
      </c>
      <c r="Y1906">
        <v>142</v>
      </c>
      <c r="Z1906">
        <v>278</v>
      </c>
      <c r="AA1906">
        <v>212</v>
      </c>
    </row>
    <row r="1907" spans="1:27">
      <c r="A1907" s="2">
        <v>44275</v>
      </c>
      <c r="B1907">
        <v>254</v>
      </c>
      <c r="C1907">
        <v>338</v>
      </c>
      <c r="D1907">
        <v>140</v>
      </c>
      <c r="E1907">
        <v>253</v>
      </c>
      <c r="F1907">
        <v>359</v>
      </c>
      <c r="G1907">
        <v>58</v>
      </c>
      <c r="H1907">
        <v>74</v>
      </c>
      <c r="I1907">
        <v>32</v>
      </c>
      <c r="J1907">
        <v>112</v>
      </c>
      <c r="K1907">
        <v>529</v>
      </c>
      <c r="L1907">
        <v>385</v>
      </c>
      <c r="M1907">
        <v>470</v>
      </c>
      <c r="N1907">
        <v>300</v>
      </c>
      <c r="O1907">
        <v>580</v>
      </c>
      <c r="P1907">
        <v>733</v>
      </c>
      <c r="Q1907">
        <v>1003</v>
      </c>
      <c r="R1907">
        <v>404</v>
      </c>
      <c r="S1907">
        <v>898</v>
      </c>
      <c r="T1907">
        <v>284</v>
      </c>
      <c r="U1907">
        <v>121</v>
      </c>
      <c r="V1907">
        <v>479</v>
      </c>
      <c r="W1907">
        <v>563</v>
      </c>
      <c r="X1907">
        <v>213</v>
      </c>
      <c r="Y1907">
        <v>289</v>
      </c>
      <c r="Z1907">
        <v>143</v>
      </c>
      <c r="AA1907">
        <v>114</v>
      </c>
    </row>
    <row r="1908" spans="1:27">
      <c r="A1908" s="2">
        <v>44276</v>
      </c>
      <c r="B1908">
        <v>249</v>
      </c>
      <c r="C1908">
        <v>296</v>
      </c>
      <c r="D1908">
        <v>128</v>
      </c>
      <c r="E1908">
        <v>280</v>
      </c>
      <c r="F1908">
        <v>343</v>
      </c>
      <c r="G1908">
        <v>55</v>
      </c>
      <c r="H1908">
        <v>81</v>
      </c>
      <c r="I1908">
        <v>31</v>
      </c>
      <c r="J1908">
        <v>82</v>
      </c>
      <c r="K1908">
        <v>463</v>
      </c>
      <c r="L1908">
        <v>290</v>
      </c>
      <c r="M1908">
        <v>409</v>
      </c>
      <c r="N1908">
        <v>273</v>
      </c>
      <c r="O1908">
        <v>457</v>
      </c>
      <c r="P1908">
        <v>798</v>
      </c>
      <c r="Q1908">
        <v>1010</v>
      </c>
      <c r="R1908">
        <v>538</v>
      </c>
      <c r="S1908">
        <v>978</v>
      </c>
      <c r="T1908">
        <v>290</v>
      </c>
      <c r="U1908">
        <v>115</v>
      </c>
      <c r="V1908">
        <v>511</v>
      </c>
      <c r="W1908">
        <v>529</v>
      </c>
      <c r="X1908">
        <v>292</v>
      </c>
      <c r="Y1908">
        <v>286</v>
      </c>
      <c r="Z1908">
        <v>144</v>
      </c>
      <c r="AA1908">
        <v>65</v>
      </c>
    </row>
    <row r="1909" spans="1:27">
      <c r="A1909" s="2">
        <v>44277</v>
      </c>
      <c r="B1909">
        <v>502</v>
      </c>
      <c r="C1909">
        <v>273</v>
      </c>
      <c r="D1909">
        <v>131</v>
      </c>
      <c r="E1909">
        <v>750</v>
      </c>
      <c r="F1909">
        <v>722</v>
      </c>
      <c r="G1909">
        <v>147</v>
      </c>
      <c r="H1909">
        <v>71</v>
      </c>
      <c r="I1909">
        <v>46</v>
      </c>
      <c r="J1909">
        <v>221</v>
      </c>
      <c r="K1909">
        <v>512</v>
      </c>
      <c r="L1909">
        <v>321</v>
      </c>
      <c r="M1909">
        <v>506</v>
      </c>
      <c r="N1909">
        <v>858</v>
      </c>
      <c r="O1909">
        <v>357</v>
      </c>
      <c r="P1909">
        <v>1827</v>
      </c>
      <c r="Q1909">
        <v>1016</v>
      </c>
      <c r="R1909">
        <v>373</v>
      </c>
      <c r="S1909">
        <v>1296</v>
      </c>
      <c r="T1909">
        <v>241</v>
      </c>
      <c r="U1909">
        <v>289</v>
      </c>
      <c r="V1909">
        <v>313</v>
      </c>
      <c r="W1909">
        <v>483</v>
      </c>
      <c r="X1909">
        <v>141</v>
      </c>
      <c r="Y1909">
        <v>135</v>
      </c>
      <c r="Z1909">
        <v>393</v>
      </c>
      <c r="AA1909">
        <v>272</v>
      </c>
    </row>
    <row r="1910" spans="1:27">
      <c r="A1910" s="2">
        <v>44278</v>
      </c>
      <c r="B1910">
        <v>563</v>
      </c>
      <c r="C1910">
        <v>287</v>
      </c>
      <c r="D1910">
        <v>144</v>
      </c>
      <c r="E1910">
        <v>785</v>
      </c>
      <c r="F1910">
        <v>768</v>
      </c>
      <c r="G1910">
        <v>143</v>
      </c>
      <c r="H1910">
        <v>85</v>
      </c>
      <c r="I1910">
        <v>51</v>
      </c>
      <c r="J1910">
        <v>205</v>
      </c>
      <c r="K1910">
        <v>617</v>
      </c>
      <c r="L1910">
        <v>447</v>
      </c>
      <c r="M1910">
        <v>594</v>
      </c>
      <c r="N1910">
        <v>913</v>
      </c>
      <c r="O1910">
        <v>315</v>
      </c>
      <c r="P1910">
        <v>2014</v>
      </c>
      <c r="Q1910">
        <v>1083</v>
      </c>
      <c r="R1910">
        <v>372</v>
      </c>
      <c r="S1910">
        <v>1498</v>
      </c>
      <c r="T1910">
        <v>225</v>
      </c>
      <c r="U1910">
        <v>315</v>
      </c>
      <c r="V1910">
        <v>574</v>
      </c>
      <c r="W1910">
        <v>497</v>
      </c>
      <c r="X1910">
        <v>130</v>
      </c>
      <c r="Y1910">
        <v>199</v>
      </c>
      <c r="Z1910">
        <v>409</v>
      </c>
      <c r="AA1910">
        <v>259</v>
      </c>
    </row>
    <row r="1911" spans="1:27">
      <c r="A1911" s="2">
        <v>44279</v>
      </c>
      <c r="B1911">
        <v>552</v>
      </c>
      <c r="C1911">
        <v>308</v>
      </c>
      <c r="D1911">
        <v>142</v>
      </c>
      <c r="E1911">
        <v>808</v>
      </c>
      <c r="F1911">
        <v>746</v>
      </c>
      <c r="G1911">
        <v>170</v>
      </c>
      <c r="H1911">
        <v>100</v>
      </c>
      <c r="I1911">
        <v>43</v>
      </c>
      <c r="J1911">
        <v>207</v>
      </c>
      <c r="K1911">
        <v>583</v>
      </c>
      <c r="L1911">
        <v>353</v>
      </c>
      <c r="M1911">
        <v>558</v>
      </c>
      <c r="N1911">
        <v>901</v>
      </c>
      <c r="O1911">
        <v>393</v>
      </c>
      <c r="P1911">
        <v>1898</v>
      </c>
      <c r="Q1911">
        <v>1109</v>
      </c>
      <c r="R1911">
        <v>321</v>
      </c>
      <c r="S1911">
        <v>1459</v>
      </c>
      <c r="T1911">
        <v>266</v>
      </c>
      <c r="U1911">
        <v>313</v>
      </c>
      <c r="V1911">
        <v>445</v>
      </c>
      <c r="W1911">
        <v>534</v>
      </c>
      <c r="X1911">
        <v>133</v>
      </c>
      <c r="Y1911">
        <v>152</v>
      </c>
      <c r="Z1911">
        <v>414</v>
      </c>
      <c r="AA1911">
        <v>238</v>
      </c>
    </row>
    <row r="1912" spans="1:27">
      <c r="A1912" s="2">
        <v>44280</v>
      </c>
      <c r="B1912">
        <v>466</v>
      </c>
      <c r="C1912">
        <v>252</v>
      </c>
      <c r="D1912">
        <v>146</v>
      </c>
      <c r="E1912">
        <v>727</v>
      </c>
      <c r="F1912">
        <v>640</v>
      </c>
      <c r="G1912">
        <v>150</v>
      </c>
      <c r="H1912">
        <v>91</v>
      </c>
      <c r="I1912">
        <v>50</v>
      </c>
      <c r="J1912">
        <v>222</v>
      </c>
      <c r="K1912">
        <v>533</v>
      </c>
      <c r="L1912">
        <v>353</v>
      </c>
      <c r="M1912">
        <v>523</v>
      </c>
      <c r="N1912">
        <v>834</v>
      </c>
      <c r="O1912">
        <v>356</v>
      </c>
      <c r="P1912">
        <v>1780</v>
      </c>
      <c r="Q1912">
        <v>946</v>
      </c>
      <c r="R1912">
        <v>343</v>
      </c>
      <c r="S1912">
        <v>1339</v>
      </c>
      <c r="T1912">
        <v>219</v>
      </c>
      <c r="U1912">
        <v>276</v>
      </c>
      <c r="V1912">
        <v>647</v>
      </c>
      <c r="W1912">
        <v>475</v>
      </c>
      <c r="X1912">
        <v>115</v>
      </c>
      <c r="Y1912">
        <v>152</v>
      </c>
      <c r="Z1912">
        <v>426</v>
      </c>
      <c r="AA1912">
        <v>272</v>
      </c>
    </row>
    <row r="1913" spans="1:27">
      <c r="A1913" s="2">
        <v>44281</v>
      </c>
      <c r="B1913">
        <v>464</v>
      </c>
      <c r="C1913">
        <v>241</v>
      </c>
      <c r="D1913">
        <v>103</v>
      </c>
      <c r="E1913">
        <v>625</v>
      </c>
      <c r="F1913">
        <v>549</v>
      </c>
      <c r="G1913">
        <v>159</v>
      </c>
      <c r="H1913">
        <v>89</v>
      </c>
      <c r="I1913">
        <v>29</v>
      </c>
      <c r="J1913">
        <v>199</v>
      </c>
      <c r="K1913">
        <v>464</v>
      </c>
      <c r="L1913">
        <v>289</v>
      </c>
      <c r="M1913">
        <v>443</v>
      </c>
      <c r="N1913">
        <v>668</v>
      </c>
      <c r="O1913">
        <v>318</v>
      </c>
      <c r="P1913">
        <v>1387</v>
      </c>
      <c r="Q1913">
        <v>826</v>
      </c>
      <c r="R1913">
        <v>290</v>
      </c>
      <c r="S1913">
        <v>1196</v>
      </c>
      <c r="T1913">
        <v>207</v>
      </c>
      <c r="U1913">
        <v>274</v>
      </c>
      <c r="V1913">
        <v>379</v>
      </c>
      <c r="W1913">
        <v>469</v>
      </c>
      <c r="X1913">
        <v>115</v>
      </c>
      <c r="Y1913">
        <v>114</v>
      </c>
      <c r="Z1913">
        <v>341</v>
      </c>
      <c r="AA1913">
        <v>222</v>
      </c>
    </row>
    <row r="1914" spans="1:27">
      <c r="A1914" s="2">
        <v>44282</v>
      </c>
      <c r="B1914">
        <v>200</v>
      </c>
      <c r="C1914">
        <v>317</v>
      </c>
      <c r="D1914">
        <v>133</v>
      </c>
      <c r="E1914">
        <v>325</v>
      </c>
      <c r="F1914">
        <v>255</v>
      </c>
      <c r="G1914">
        <v>68</v>
      </c>
      <c r="H1914">
        <v>69</v>
      </c>
      <c r="I1914">
        <v>47</v>
      </c>
      <c r="J1914">
        <v>85</v>
      </c>
      <c r="K1914">
        <v>430</v>
      </c>
      <c r="L1914">
        <v>211</v>
      </c>
      <c r="M1914">
        <v>393</v>
      </c>
      <c r="N1914">
        <v>378</v>
      </c>
      <c r="O1914">
        <v>510</v>
      </c>
      <c r="P1914">
        <v>665</v>
      </c>
      <c r="Q1914">
        <v>909</v>
      </c>
      <c r="R1914">
        <v>372</v>
      </c>
      <c r="S1914">
        <v>727</v>
      </c>
      <c r="T1914">
        <v>214</v>
      </c>
      <c r="U1914">
        <v>96</v>
      </c>
      <c r="V1914">
        <v>295</v>
      </c>
      <c r="W1914">
        <v>415</v>
      </c>
      <c r="X1914">
        <v>135</v>
      </c>
      <c r="Y1914">
        <v>188</v>
      </c>
      <c r="Z1914">
        <v>133</v>
      </c>
      <c r="AA1914">
        <v>128</v>
      </c>
    </row>
    <row r="1915" spans="1:27">
      <c r="A1915" s="2">
        <v>44283</v>
      </c>
      <c r="B1915">
        <v>160</v>
      </c>
      <c r="C1915">
        <v>188</v>
      </c>
      <c r="D1915">
        <v>113</v>
      </c>
      <c r="E1915">
        <v>251</v>
      </c>
      <c r="F1915">
        <v>191</v>
      </c>
      <c r="G1915">
        <v>40</v>
      </c>
      <c r="H1915">
        <v>56</v>
      </c>
      <c r="I1915">
        <v>23</v>
      </c>
      <c r="J1915">
        <v>72</v>
      </c>
      <c r="K1915">
        <v>307</v>
      </c>
      <c r="L1915">
        <v>224</v>
      </c>
      <c r="M1915">
        <v>285</v>
      </c>
      <c r="N1915">
        <v>237</v>
      </c>
      <c r="O1915">
        <v>362</v>
      </c>
      <c r="P1915">
        <v>479</v>
      </c>
      <c r="Q1915">
        <v>697</v>
      </c>
      <c r="R1915">
        <v>291</v>
      </c>
      <c r="S1915">
        <v>561</v>
      </c>
      <c r="T1915">
        <v>194</v>
      </c>
      <c r="U1915">
        <v>90</v>
      </c>
      <c r="V1915">
        <v>292</v>
      </c>
      <c r="W1915">
        <v>309</v>
      </c>
      <c r="X1915">
        <v>159</v>
      </c>
      <c r="Y1915">
        <v>261</v>
      </c>
      <c r="Z1915">
        <v>82</v>
      </c>
      <c r="AA1915">
        <v>103</v>
      </c>
    </row>
    <row r="1916" spans="1:27">
      <c r="A1916" s="2">
        <v>44284</v>
      </c>
      <c r="B1916">
        <v>321</v>
      </c>
      <c r="C1916">
        <v>164</v>
      </c>
      <c r="D1916">
        <v>81</v>
      </c>
      <c r="E1916">
        <v>552</v>
      </c>
      <c r="F1916">
        <v>439</v>
      </c>
      <c r="G1916">
        <v>105</v>
      </c>
      <c r="H1916">
        <v>78</v>
      </c>
      <c r="I1916">
        <v>29</v>
      </c>
      <c r="J1916">
        <v>184</v>
      </c>
      <c r="K1916">
        <v>327</v>
      </c>
      <c r="L1916">
        <v>229</v>
      </c>
      <c r="M1916">
        <v>318</v>
      </c>
      <c r="N1916">
        <v>614</v>
      </c>
      <c r="O1916">
        <v>203</v>
      </c>
      <c r="P1916">
        <v>1241</v>
      </c>
      <c r="Q1916">
        <v>629</v>
      </c>
      <c r="R1916">
        <v>241</v>
      </c>
      <c r="S1916">
        <v>807</v>
      </c>
      <c r="T1916">
        <v>142</v>
      </c>
      <c r="U1916">
        <v>205</v>
      </c>
      <c r="V1916">
        <v>221</v>
      </c>
      <c r="W1916">
        <v>262</v>
      </c>
      <c r="X1916">
        <v>60</v>
      </c>
      <c r="Y1916">
        <v>75</v>
      </c>
      <c r="Z1916">
        <v>250</v>
      </c>
      <c r="AA1916">
        <v>177</v>
      </c>
    </row>
    <row r="1917" spans="1:27">
      <c r="A1917" s="2">
        <v>44285</v>
      </c>
      <c r="B1917">
        <v>329</v>
      </c>
      <c r="C1917">
        <v>136</v>
      </c>
      <c r="D1917">
        <v>73</v>
      </c>
      <c r="E1917">
        <v>489</v>
      </c>
      <c r="F1917">
        <v>397</v>
      </c>
      <c r="G1917">
        <v>105</v>
      </c>
      <c r="H1917">
        <v>83</v>
      </c>
      <c r="I1917">
        <v>26</v>
      </c>
      <c r="J1917">
        <v>155</v>
      </c>
      <c r="K1917">
        <v>392</v>
      </c>
      <c r="L1917">
        <v>293</v>
      </c>
      <c r="M1917">
        <v>375</v>
      </c>
      <c r="N1917">
        <v>536</v>
      </c>
      <c r="O1917">
        <v>149</v>
      </c>
      <c r="P1917">
        <v>1039</v>
      </c>
      <c r="Q1917">
        <v>476</v>
      </c>
      <c r="R1917">
        <v>188</v>
      </c>
      <c r="S1917">
        <v>799</v>
      </c>
      <c r="T1917">
        <v>123</v>
      </c>
      <c r="U1917">
        <v>177</v>
      </c>
      <c r="V1917">
        <v>397</v>
      </c>
      <c r="W1917">
        <v>240</v>
      </c>
      <c r="X1917">
        <v>44</v>
      </c>
      <c r="Y1917">
        <v>63</v>
      </c>
      <c r="Z1917">
        <v>208</v>
      </c>
      <c r="AA1917">
        <v>161</v>
      </c>
    </row>
    <row r="1918" spans="1:27">
      <c r="A1918" s="2">
        <v>44286</v>
      </c>
      <c r="B1918">
        <v>414</v>
      </c>
      <c r="C1918">
        <v>167</v>
      </c>
      <c r="D1918">
        <v>86</v>
      </c>
      <c r="E1918">
        <v>571</v>
      </c>
      <c r="F1918">
        <v>490</v>
      </c>
      <c r="G1918">
        <v>130</v>
      </c>
      <c r="H1918">
        <v>83</v>
      </c>
      <c r="I1918">
        <v>29</v>
      </c>
      <c r="J1918">
        <v>168</v>
      </c>
      <c r="K1918">
        <v>431</v>
      </c>
      <c r="L1918">
        <v>362</v>
      </c>
      <c r="M1918">
        <v>424</v>
      </c>
      <c r="N1918">
        <v>641</v>
      </c>
      <c r="O1918">
        <v>197</v>
      </c>
      <c r="P1918">
        <v>1322</v>
      </c>
      <c r="Q1918">
        <v>735</v>
      </c>
      <c r="R1918">
        <v>254</v>
      </c>
      <c r="S1918">
        <v>918</v>
      </c>
      <c r="T1918">
        <v>150</v>
      </c>
      <c r="U1918">
        <v>349</v>
      </c>
      <c r="V1918">
        <v>392</v>
      </c>
      <c r="W1918">
        <v>313</v>
      </c>
      <c r="X1918">
        <v>115</v>
      </c>
      <c r="Y1918">
        <v>89</v>
      </c>
      <c r="Z1918">
        <v>299</v>
      </c>
      <c r="AA1918">
        <v>184</v>
      </c>
    </row>
    <row r="1919" spans="1:27">
      <c r="A1919" s="2">
        <v>44287</v>
      </c>
      <c r="B1919">
        <v>329</v>
      </c>
      <c r="C1919">
        <v>145</v>
      </c>
      <c r="D1919">
        <v>85</v>
      </c>
      <c r="E1919">
        <v>586</v>
      </c>
      <c r="F1919">
        <v>407</v>
      </c>
      <c r="G1919">
        <v>115</v>
      </c>
      <c r="H1919">
        <v>91</v>
      </c>
      <c r="I1919">
        <v>35</v>
      </c>
      <c r="J1919">
        <v>179</v>
      </c>
      <c r="K1919">
        <v>356</v>
      </c>
      <c r="L1919">
        <v>297</v>
      </c>
      <c r="M1919">
        <v>435</v>
      </c>
      <c r="N1919">
        <v>501</v>
      </c>
      <c r="O1919">
        <v>194</v>
      </c>
      <c r="P1919">
        <v>1138</v>
      </c>
      <c r="Q1919">
        <v>558</v>
      </c>
      <c r="R1919">
        <v>199</v>
      </c>
      <c r="S1919">
        <v>836</v>
      </c>
      <c r="T1919">
        <v>134</v>
      </c>
      <c r="U1919">
        <v>304</v>
      </c>
      <c r="V1919">
        <v>529</v>
      </c>
      <c r="W1919">
        <v>279</v>
      </c>
      <c r="X1919">
        <v>70</v>
      </c>
      <c r="Y1919">
        <v>76</v>
      </c>
      <c r="Z1919">
        <v>261</v>
      </c>
      <c r="AA1919">
        <v>169</v>
      </c>
    </row>
    <row r="1920" spans="1:27">
      <c r="A1920" s="2">
        <v>44288</v>
      </c>
      <c r="B1920">
        <v>224</v>
      </c>
      <c r="C1920">
        <v>286</v>
      </c>
      <c r="D1920">
        <v>141</v>
      </c>
      <c r="E1920">
        <v>234</v>
      </c>
      <c r="F1920">
        <v>314</v>
      </c>
      <c r="G1920">
        <v>42</v>
      </c>
      <c r="H1920">
        <v>50</v>
      </c>
      <c r="I1920">
        <v>25</v>
      </c>
      <c r="J1920">
        <v>57</v>
      </c>
      <c r="K1920">
        <v>246</v>
      </c>
      <c r="L1920">
        <v>277</v>
      </c>
      <c r="M1920">
        <v>305</v>
      </c>
      <c r="N1920">
        <v>304</v>
      </c>
      <c r="O1920">
        <v>454</v>
      </c>
      <c r="P1920">
        <v>681</v>
      </c>
      <c r="Q1920">
        <v>808</v>
      </c>
      <c r="R1920">
        <v>602</v>
      </c>
      <c r="S1920">
        <v>1002</v>
      </c>
      <c r="T1920">
        <v>266</v>
      </c>
      <c r="U1920">
        <v>150</v>
      </c>
      <c r="V1920">
        <v>661</v>
      </c>
      <c r="W1920">
        <v>553</v>
      </c>
      <c r="X1920">
        <v>264</v>
      </c>
      <c r="Y1920">
        <v>263</v>
      </c>
      <c r="Z1920">
        <v>97</v>
      </c>
      <c r="AA1920">
        <v>88</v>
      </c>
    </row>
    <row r="1921" spans="1:27">
      <c r="A1921" s="2">
        <v>44289</v>
      </c>
      <c r="B1921">
        <v>203</v>
      </c>
      <c r="C1921">
        <v>288</v>
      </c>
      <c r="D1921">
        <v>105</v>
      </c>
      <c r="E1921">
        <v>260</v>
      </c>
      <c r="F1921">
        <v>267</v>
      </c>
      <c r="G1921">
        <v>44</v>
      </c>
      <c r="H1921">
        <v>71</v>
      </c>
      <c r="I1921">
        <v>28</v>
      </c>
      <c r="J1921">
        <v>53</v>
      </c>
      <c r="K1921">
        <v>257</v>
      </c>
      <c r="L1921">
        <v>225</v>
      </c>
      <c r="M1921">
        <v>343</v>
      </c>
      <c r="N1921">
        <v>217</v>
      </c>
      <c r="O1921">
        <v>514</v>
      </c>
      <c r="P1921">
        <v>626</v>
      </c>
      <c r="Q1921">
        <v>724</v>
      </c>
      <c r="R1921">
        <v>405</v>
      </c>
      <c r="S1921">
        <v>868</v>
      </c>
      <c r="T1921">
        <v>208</v>
      </c>
      <c r="U1921">
        <v>150</v>
      </c>
      <c r="V1921">
        <v>566</v>
      </c>
      <c r="W1921">
        <v>515</v>
      </c>
      <c r="X1921">
        <v>203</v>
      </c>
      <c r="Y1921">
        <v>250</v>
      </c>
      <c r="Z1921">
        <v>119</v>
      </c>
      <c r="AA1921">
        <v>85</v>
      </c>
    </row>
    <row r="1922" spans="1:27">
      <c r="A1922" s="2">
        <v>44290</v>
      </c>
      <c r="B1922">
        <v>178</v>
      </c>
      <c r="C1922">
        <v>279</v>
      </c>
      <c r="D1922">
        <v>125</v>
      </c>
      <c r="E1922">
        <v>209</v>
      </c>
      <c r="F1922">
        <v>290</v>
      </c>
      <c r="G1922">
        <v>66</v>
      </c>
      <c r="H1922">
        <v>58</v>
      </c>
      <c r="I1922">
        <v>28</v>
      </c>
      <c r="J1922">
        <v>52</v>
      </c>
      <c r="K1922">
        <v>261</v>
      </c>
      <c r="L1922">
        <v>212</v>
      </c>
      <c r="M1922">
        <v>319</v>
      </c>
      <c r="N1922">
        <v>274</v>
      </c>
      <c r="O1922">
        <v>441</v>
      </c>
      <c r="P1922">
        <v>626</v>
      </c>
      <c r="Q1922">
        <v>752</v>
      </c>
      <c r="R1922">
        <v>548</v>
      </c>
      <c r="S1922">
        <v>792</v>
      </c>
      <c r="T1922">
        <v>249</v>
      </c>
      <c r="U1922">
        <v>126</v>
      </c>
      <c r="V1922">
        <v>461</v>
      </c>
      <c r="W1922">
        <v>538</v>
      </c>
      <c r="X1922">
        <v>185</v>
      </c>
      <c r="Y1922">
        <v>246</v>
      </c>
      <c r="Z1922">
        <v>107</v>
      </c>
      <c r="AA1922">
        <v>66</v>
      </c>
    </row>
    <row r="1923" spans="1:27">
      <c r="A1923" s="2">
        <v>44291</v>
      </c>
      <c r="B1923">
        <v>179</v>
      </c>
      <c r="C1923">
        <v>251</v>
      </c>
      <c r="D1923">
        <v>106</v>
      </c>
      <c r="E1923">
        <v>220</v>
      </c>
      <c r="F1923">
        <v>273</v>
      </c>
      <c r="G1923">
        <v>54</v>
      </c>
      <c r="H1923">
        <v>62</v>
      </c>
      <c r="I1923">
        <v>16</v>
      </c>
      <c r="J1923">
        <v>53</v>
      </c>
      <c r="K1923">
        <v>253</v>
      </c>
      <c r="L1923">
        <v>262</v>
      </c>
      <c r="M1923">
        <v>354</v>
      </c>
      <c r="N1923">
        <v>269</v>
      </c>
      <c r="O1923">
        <v>405</v>
      </c>
      <c r="P1923">
        <v>635</v>
      </c>
      <c r="Q1923">
        <v>801</v>
      </c>
      <c r="R1923">
        <v>524</v>
      </c>
      <c r="S1923">
        <v>828</v>
      </c>
      <c r="T1923">
        <v>230</v>
      </c>
      <c r="U1923">
        <v>138</v>
      </c>
      <c r="V1923">
        <v>434</v>
      </c>
      <c r="W1923">
        <v>472</v>
      </c>
      <c r="X1923">
        <v>236</v>
      </c>
      <c r="Y1923">
        <v>243</v>
      </c>
      <c r="Z1923">
        <v>105</v>
      </c>
      <c r="AA1923">
        <v>96</v>
      </c>
    </row>
    <row r="1924" spans="1:27">
      <c r="A1924" s="2">
        <v>44292</v>
      </c>
      <c r="B1924">
        <v>378</v>
      </c>
      <c r="C1924">
        <v>221</v>
      </c>
      <c r="D1924">
        <v>95</v>
      </c>
      <c r="E1924">
        <v>564</v>
      </c>
      <c r="F1924">
        <v>422</v>
      </c>
      <c r="G1924">
        <v>70</v>
      </c>
      <c r="H1924">
        <v>77</v>
      </c>
      <c r="I1924">
        <v>45</v>
      </c>
      <c r="J1924">
        <v>163</v>
      </c>
      <c r="K1924">
        <v>303</v>
      </c>
      <c r="L1924">
        <v>276</v>
      </c>
      <c r="M1924">
        <v>402</v>
      </c>
      <c r="N1924">
        <v>729</v>
      </c>
      <c r="O1924">
        <v>301</v>
      </c>
      <c r="P1924">
        <v>1421</v>
      </c>
      <c r="Q1924">
        <v>890</v>
      </c>
      <c r="R1924">
        <v>331</v>
      </c>
      <c r="S1924">
        <v>1103</v>
      </c>
      <c r="T1924">
        <v>216</v>
      </c>
      <c r="U1924">
        <v>325</v>
      </c>
      <c r="V1924">
        <v>642</v>
      </c>
      <c r="W1924">
        <v>369</v>
      </c>
      <c r="X1924">
        <v>143</v>
      </c>
      <c r="Y1924">
        <v>128</v>
      </c>
      <c r="Z1924">
        <v>282</v>
      </c>
      <c r="AA1924">
        <v>240</v>
      </c>
    </row>
    <row r="1925" spans="1:27">
      <c r="A1925" s="2">
        <v>44293</v>
      </c>
      <c r="B1925">
        <v>505</v>
      </c>
      <c r="C1925">
        <v>272</v>
      </c>
      <c r="D1925">
        <v>114</v>
      </c>
      <c r="E1925">
        <v>720</v>
      </c>
      <c r="F1925">
        <v>597</v>
      </c>
      <c r="G1925">
        <v>139</v>
      </c>
      <c r="H1925">
        <v>108</v>
      </c>
      <c r="I1925">
        <v>46</v>
      </c>
      <c r="J1925">
        <v>195</v>
      </c>
      <c r="K1925">
        <v>346</v>
      </c>
      <c r="L1925">
        <v>444</v>
      </c>
      <c r="M1925">
        <v>608</v>
      </c>
      <c r="N1925">
        <v>841</v>
      </c>
      <c r="O1925">
        <v>326</v>
      </c>
      <c r="P1925">
        <v>1769</v>
      </c>
      <c r="Q1925">
        <v>1002</v>
      </c>
      <c r="R1925">
        <v>353</v>
      </c>
      <c r="S1925">
        <v>1361</v>
      </c>
      <c r="T1925">
        <v>203</v>
      </c>
      <c r="U1925">
        <v>364</v>
      </c>
      <c r="V1925">
        <v>347</v>
      </c>
      <c r="W1925">
        <v>463</v>
      </c>
      <c r="X1925">
        <v>105</v>
      </c>
      <c r="Y1925">
        <v>164</v>
      </c>
      <c r="Z1925">
        <v>378</v>
      </c>
      <c r="AA1925">
        <v>212</v>
      </c>
    </row>
    <row r="1926" spans="1:27">
      <c r="A1926" s="2">
        <v>44294</v>
      </c>
      <c r="B1926">
        <v>477</v>
      </c>
      <c r="C1926">
        <v>286</v>
      </c>
      <c r="D1926">
        <v>130</v>
      </c>
      <c r="E1926">
        <v>736</v>
      </c>
      <c r="F1926">
        <v>586</v>
      </c>
      <c r="G1926">
        <v>186</v>
      </c>
      <c r="H1926">
        <v>97</v>
      </c>
      <c r="I1926">
        <v>42</v>
      </c>
      <c r="J1926">
        <v>245</v>
      </c>
      <c r="K1926">
        <v>408</v>
      </c>
      <c r="L1926">
        <v>405</v>
      </c>
      <c r="M1926">
        <v>537</v>
      </c>
      <c r="N1926">
        <v>766</v>
      </c>
      <c r="O1926">
        <v>296</v>
      </c>
      <c r="P1926">
        <v>1625</v>
      </c>
      <c r="Q1926">
        <v>917</v>
      </c>
      <c r="R1926">
        <v>324</v>
      </c>
      <c r="S1926">
        <v>1266</v>
      </c>
      <c r="T1926">
        <v>212</v>
      </c>
      <c r="U1926">
        <v>390</v>
      </c>
      <c r="V1926">
        <v>363</v>
      </c>
      <c r="W1926">
        <v>407</v>
      </c>
      <c r="X1926">
        <v>112</v>
      </c>
      <c r="Y1926">
        <v>155</v>
      </c>
      <c r="Z1926">
        <v>374</v>
      </c>
      <c r="AA1926">
        <v>215</v>
      </c>
    </row>
    <row r="1927" spans="1:27">
      <c r="A1927" s="2">
        <v>44295</v>
      </c>
      <c r="B1927">
        <v>388</v>
      </c>
      <c r="C1927">
        <v>247</v>
      </c>
      <c r="D1927">
        <v>96</v>
      </c>
      <c r="E1927">
        <v>602</v>
      </c>
      <c r="F1927">
        <v>434</v>
      </c>
      <c r="G1927">
        <v>143</v>
      </c>
      <c r="H1927">
        <v>100</v>
      </c>
      <c r="I1927">
        <v>44</v>
      </c>
      <c r="J1927">
        <v>190</v>
      </c>
      <c r="K1927">
        <v>421</v>
      </c>
      <c r="L1927">
        <v>288</v>
      </c>
      <c r="M1927">
        <v>519</v>
      </c>
      <c r="N1927">
        <v>659</v>
      </c>
      <c r="O1927">
        <v>216</v>
      </c>
      <c r="P1927">
        <v>1331</v>
      </c>
      <c r="Q1927">
        <v>698</v>
      </c>
      <c r="R1927">
        <v>253</v>
      </c>
      <c r="S1927">
        <v>1035</v>
      </c>
      <c r="T1927">
        <v>147</v>
      </c>
      <c r="U1927">
        <v>289</v>
      </c>
      <c r="V1927">
        <v>342</v>
      </c>
      <c r="W1927">
        <v>398</v>
      </c>
      <c r="X1927">
        <v>75</v>
      </c>
      <c r="Y1927">
        <v>96</v>
      </c>
      <c r="Z1927">
        <v>295</v>
      </c>
      <c r="AA1927">
        <v>195</v>
      </c>
    </row>
    <row r="1928" spans="1:27">
      <c r="A1928" s="2">
        <v>44296</v>
      </c>
      <c r="B1928">
        <v>32</v>
      </c>
      <c r="C1928">
        <v>27</v>
      </c>
      <c r="D1928">
        <v>27</v>
      </c>
      <c r="E1928">
        <v>101</v>
      </c>
      <c r="F1928">
        <v>23</v>
      </c>
      <c r="G1928">
        <v>64</v>
      </c>
      <c r="H1928">
        <v>51</v>
      </c>
      <c r="I1928">
        <v>4</v>
      </c>
      <c r="J1928">
        <v>49</v>
      </c>
      <c r="K1928">
        <v>206</v>
      </c>
      <c r="L1928">
        <v>60</v>
      </c>
      <c r="M1928">
        <v>106</v>
      </c>
      <c r="N1928">
        <v>24</v>
      </c>
      <c r="O1928">
        <v>92</v>
      </c>
      <c r="P1928">
        <v>86</v>
      </c>
      <c r="Q1928">
        <v>98</v>
      </c>
      <c r="R1928">
        <v>19</v>
      </c>
      <c r="S1928">
        <v>88</v>
      </c>
      <c r="T1928">
        <v>28</v>
      </c>
      <c r="U1928">
        <v>50</v>
      </c>
      <c r="V1928">
        <v>520</v>
      </c>
      <c r="W1928">
        <v>62</v>
      </c>
      <c r="X1928">
        <v>27</v>
      </c>
      <c r="Y1928">
        <v>14</v>
      </c>
      <c r="Z1928">
        <v>42</v>
      </c>
      <c r="AA1928">
        <v>22</v>
      </c>
    </row>
    <row r="1929" spans="1:27">
      <c r="A1929" s="2">
        <v>44297</v>
      </c>
      <c r="B1929">
        <v>189</v>
      </c>
      <c r="C1929">
        <v>287</v>
      </c>
      <c r="D1929">
        <v>131</v>
      </c>
      <c r="E1929">
        <v>290</v>
      </c>
      <c r="F1929">
        <v>318</v>
      </c>
      <c r="G1929">
        <v>71</v>
      </c>
      <c r="H1929">
        <v>81</v>
      </c>
      <c r="I1929">
        <v>17</v>
      </c>
      <c r="J1929">
        <v>68</v>
      </c>
      <c r="K1929">
        <v>322</v>
      </c>
      <c r="L1929">
        <v>272</v>
      </c>
      <c r="M1929">
        <v>431</v>
      </c>
      <c r="N1929">
        <v>271</v>
      </c>
      <c r="O1929">
        <v>506</v>
      </c>
      <c r="P1929">
        <v>709</v>
      </c>
      <c r="Q1929">
        <v>875</v>
      </c>
      <c r="R1929">
        <v>474</v>
      </c>
      <c r="S1929">
        <v>813</v>
      </c>
      <c r="T1929">
        <v>300</v>
      </c>
      <c r="U1929">
        <v>121</v>
      </c>
      <c r="V1929">
        <v>520</v>
      </c>
      <c r="W1929">
        <v>468</v>
      </c>
      <c r="X1929">
        <v>241</v>
      </c>
      <c r="Y1929">
        <v>329</v>
      </c>
      <c r="Z1929">
        <v>96</v>
      </c>
      <c r="AA1929">
        <v>93</v>
      </c>
    </row>
    <row r="1930" spans="1:27">
      <c r="A1930" s="2">
        <v>44298</v>
      </c>
      <c r="B1930">
        <v>512</v>
      </c>
      <c r="C1930">
        <v>248</v>
      </c>
      <c r="D1930">
        <v>114</v>
      </c>
      <c r="E1930">
        <v>734</v>
      </c>
      <c r="F1930">
        <v>618</v>
      </c>
      <c r="G1930">
        <v>177</v>
      </c>
      <c r="H1930">
        <v>68</v>
      </c>
      <c r="I1930">
        <v>46</v>
      </c>
      <c r="J1930">
        <v>207</v>
      </c>
      <c r="K1930">
        <v>338</v>
      </c>
      <c r="L1930">
        <v>321</v>
      </c>
      <c r="M1930">
        <v>461</v>
      </c>
      <c r="N1930">
        <v>806</v>
      </c>
      <c r="O1930">
        <v>301</v>
      </c>
      <c r="P1930">
        <v>1671</v>
      </c>
      <c r="Q1930">
        <v>880</v>
      </c>
      <c r="R1930">
        <v>339</v>
      </c>
      <c r="S1930">
        <v>1247</v>
      </c>
      <c r="T1930">
        <v>190</v>
      </c>
      <c r="U1930">
        <v>400</v>
      </c>
      <c r="V1930">
        <v>520</v>
      </c>
      <c r="W1930">
        <v>421</v>
      </c>
      <c r="X1930">
        <v>128</v>
      </c>
      <c r="Y1930">
        <v>112</v>
      </c>
      <c r="Z1930">
        <v>358</v>
      </c>
      <c r="AA1930">
        <v>237</v>
      </c>
    </row>
    <row r="1931" spans="1:27">
      <c r="A1931" s="2">
        <v>44299</v>
      </c>
      <c r="B1931">
        <v>540</v>
      </c>
      <c r="C1931">
        <v>293</v>
      </c>
      <c r="D1931">
        <v>149</v>
      </c>
      <c r="E1931">
        <v>755</v>
      </c>
      <c r="F1931">
        <v>695</v>
      </c>
      <c r="G1931">
        <v>217</v>
      </c>
      <c r="H1931">
        <v>83</v>
      </c>
      <c r="I1931">
        <v>53</v>
      </c>
      <c r="J1931">
        <v>218</v>
      </c>
      <c r="K1931">
        <v>449</v>
      </c>
      <c r="L1931">
        <v>388</v>
      </c>
      <c r="M1931">
        <v>527</v>
      </c>
      <c r="N1931">
        <v>926</v>
      </c>
      <c r="O1931">
        <v>346</v>
      </c>
      <c r="P1931">
        <v>1920</v>
      </c>
      <c r="Q1931">
        <v>1031</v>
      </c>
      <c r="R1931">
        <v>339</v>
      </c>
      <c r="S1931">
        <v>1417</v>
      </c>
      <c r="T1931">
        <v>231</v>
      </c>
      <c r="U1931">
        <v>445</v>
      </c>
      <c r="V1931">
        <v>520</v>
      </c>
      <c r="W1931">
        <v>442</v>
      </c>
      <c r="X1931">
        <v>103</v>
      </c>
      <c r="Y1931">
        <v>148</v>
      </c>
      <c r="Z1931">
        <v>368</v>
      </c>
      <c r="AA1931">
        <v>215</v>
      </c>
    </row>
    <row r="1932" spans="1:27">
      <c r="A1932" s="2">
        <v>44300</v>
      </c>
      <c r="B1932">
        <v>418</v>
      </c>
      <c r="C1932">
        <v>153</v>
      </c>
      <c r="D1932">
        <v>104</v>
      </c>
      <c r="E1932">
        <v>584</v>
      </c>
      <c r="F1932">
        <v>472</v>
      </c>
      <c r="G1932">
        <v>195</v>
      </c>
      <c r="H1932">
        <v>95</v>
      </c>
      <c r="I1932">
        <v>33</v>
      </c>
      <c r="J1932">
        <v>200</v>
      </c>
      <c r="K1932">
        <v>366</v>
      </c>
      <c r="L1932">
        <v>274</v>
      </c>
      <c r="M1932">
        <v>447</v>
      </c>
      <c r="N1932">
        <v>670</v>
      </c>
      <c r="O1932">
        <v>180</v>
      </c>
      <c r="P1932">
        <v>1250</v>
      </c>
      <c r="Q1932">
        <v>612</v>
      </c>
      <c r="R1932">
        <v>218</v>
      </c>
      <c r="S1932">
        <v>1037</v>
      </c>
      <c r="T1932">
        <v>122</v>
      </c>
      <c r="U1932">
        <v>311</v>
      </c>
      <c r="V1932">
        <v>520</v>
      </c>
      <c r="W1932">
        <v>299</v>
      </c>
      <c r="X1932">
        <v>36</v>
      </c>
      <c r="Y1932">
        <v>58</v>
      </c>
      <c r="Z1932">
        <v>302</v>
      </c>
      <c r="AA1932">
        <v>160</v>
      </c>
    </row>
    <row r="1933" spans="1:27">
      <c r="A1933" s="2">
        <v>44301</v>
      </c>
      <c r="B1933">
        <v>471</v>
      </c>
      <c r="C1933">
        <v>283</v>
      </c>
      <c r="D1933">
        <v>128</v>
      </c>
      <c r="E1933">
        <v>688</v>
      </c>
      <c r="F1933">
        <v>570</v>
      </c>
      <c r="G1933">
        <v>195</v>
      </c>
      <c r="H1933">
        <v>93</v>
      </c>
      <c r="I1933">
        <v>45</v>
      </c>
      <c r="J1933">
        <v>220</v>
      </c>
      <c r="K1933">
        <v>433</v>
      </c>
      <c r="L1933">
        <v>338</v>
      </c>
      <c r="M1933">
        <v>485</v>
      </c>
      <c r="N1933">
        <v>820</v>
      </c>
      <c r="O1933">
        <v>301</v>
      </c>
      <c r="P1933">
        <v>1607</v>
      </c>
      <c r="Q1933">
        <v>810</v>
      </c>
      <c r="R1933">
        <v>257</v>
      </c>
      <c r="S1933">
        <v>1195</v>
      </c>
      <c r="T1933">
        <v>186</v>
      </c>
      <c r="U1933">
        <v>387</v>
      </c>
      <c r="V1933">
        <v>520</v>
      </c>
      <c r="W1933">
        <v>370</v>
      </c>
      <c r="X1933">
        <v>72</v>
      </c>
      <c r="Y1933">
        <v>122</v>
      </c>
      <c r="Z1933">
        <v>369</v>
      </c>
      <c r="AA1933">
        <v>210</v>
      </c>
    </row>
    <row r="1934" spans="1:27">
      <c r="A1934" s="2">
        <v>44302</v>
      </c>
      <c r="B1934">
        <v>430</v>
      </c>
      <c r="C1934">
        <v>223</v>
      </c>
      <c r="D1934">
        <v>121</v>
      </c>
      <c r="E1934">
        <v>604</v>
      </c>
      <c r="F1934">
        <v>477</v>
      </c>
      <c r="G1934">
        <v>179</v>
      </c>
      <c r="H1934">
        <v>100</v>
      </c>
      <c r="I1934">
        <v>45</v>
      </c>
      <c r="J1934">
        <v>194</v>
      </c>
      <c r="K1934">
        <v>399</v>
      </c>
      <c r="L1934">
        <v>310</v>
      </c>
      <c r="M1934">
        <v>492</v>
      </c>
      <c r="N1934">
        <v>659</v>
      </c>
      <c r="O1934">
        <v>301</v>
      </c>
      <c r="P1934">
        <v>1334</v>
      </c>
      <c r="Q1934">
        <v>735</v>
      </c>
      <c r="R1934">
        <v>315</v>
      </c>
      <c r="S1934">
        <v>1106</v>
      </c>
      <c r="T1934">
        <v>132</v>
      </c>
      <c r="U1934">
        <v>358</v>
      </c>
      <c r="V1934">
        <v>520</v>
      </c>
      <c r="W1934">
        <v>409</v>
      </c>
      <c r="X1934">
        <v>111</v>
      </c>
      <c r="Y1934">
        <v>99</v>
      </c>
      <c r="Z1934">
        <v>328</v>
      </c>
      <c r="AA1934">
        <v>195</v>
      </c>
    </row>
    <row r="1935" spans="1:27">
      <c r="A1935" s="2">
        <v>44303</v>
      </c>
      <c r="B1935">
        <v>136</v>
      </c>
      <c r="C1935">
        <v>187</v>
      </c>
      <c r="D1935">
        <v>110</v>
      </c>
      <c r="E1935">
        <v>219</v>
      </c>
      <c r="F1935">
        <v>159</v>
      </c>
      <c r="G1935">
        <v>90</v>
      </c>
      <c r="H1935">
        <v>61</v>
      </c>
      <c r="I1935">
        <v>15</v>
      </c>
      <c r="J1935">
        <v>84</v>
      </c>
      <c r="K1935">
        <v>292</v>
      </c>
      <c r="L1935">
        <v>173</v>
      </c>
      <c r="M1935">
        <v>320</v>
      </c>
      <c r="N1935">
        <v>165</v>
      </c>
      <c r="O1935">
        <v>287</v>
      </c>
      <c r="P1935">
        <v>445</v>
      </c>
      <c r="Q1935">
        <v>450</v>
      </c>
      <c r="R1935">
        <v>237</v>
      </c>
      <c r="S1935">
        <v>521</v>
      </c>
      <c r="T1935">
        <v>128</v>
      </c>
      <c r="U1935">
        <v>147</v>
      </c>
      <c r="V1935">
        <v>520</v>
      </c>
      <c r="W1935">
        <v>333</v>
      </c>
      <c r="X1935">
        <v>124</v>
      </c>
      <c r="Y1935">
        <v>138</v>
      </c>
      <c r="Z1935">
        <v>107</v>
      </c>
      <c r="AA1935">
        <v>79</v>
      </c>
    </row>
    <row r="1936" spans="1:27">
      <c r="A1936" s="2">
        <v>44304</v>
      </c>
      <c r="B1936">
        <v>217</v>
      </c>
      <c r="C1936">
        <v>352</v>
      </c>
      <c r="D1936">
        <v>131</v>
      </c>
      <c r="E1936">
        <v>265</v>
      </c>
      <c r="F1936">
        <v>305</v>
      </c>
      <c r="G1936">
        <v>79</v>
      </c>
      <c r="H1936">
        <v>67</v>
      </c>
      <c r="I1936">
        <v>22</v>
      </c>
      <c r="J1936">
        <v>92</v>
      </c>
      <c r="K1936">
        <v>261</v>
      </c>
      <c r="L1936">
        <v>402</v>
      </c>
      <c r="M1936">
        <v>377</v>
      </c>
      <c r="N1936">
        <v>265</v>
      </c>
      <c r="O1936">
        <v>482</v>
      </c>
      <c r="P1936">
        <v>716</v>
      </c>
      <c r="Q1936">
        <v>953</v>
      </c>
      <c r="R1936">
        <v>556</v>
      </c>
      <c r="S1936">
        <v>875</v>
      </c>
      <c r="T1936">
        <v>263</v>
      </c>
      <c r="U1936">
        <v>140</v>
      </c>
      <c r="V1936">
        <v>520</v>
      </c>
      <c r="W1936">
        <v>470</v>
      </c>
      <c r="X1936">
        <v>149</v>
      </c>
      <c r="Y1936">
        <v>353</v>
      </c>
      <c r="Z1936">
        <v>125</v>
      </c>
      <c r="AA1936">
        <v>95</v>
      </c>
    </row>
    <row r="1937" spans="1:27">
      <c r="A1937" s="2">
        <v>44305</v>
      </c>
      <c r="B1937">
        <v>448</v>
      </c>
      <c r="C1937">
        <v>233</v>
      </c>
      <c r="D1937">
        <v>114</v>
      </c>
      <c r="E1937">
        <v>709</v>
      </c>
      <c r="F1937">
        <v>676</v>
      </c>
      <c r="G1937">
        <v>261</v>
      </c>
      <c r="H1937">
        <v>87</v>
      </c>
      <c r="I1937">
        <v>50</v>
      </c>
      <c r="J1937">
        <v>217</v>
      </c>
      <c r="K1937">
        <v>367</v>
      </c>
      <c r="L1937">
        <v>652</v>
      </c>
      <c r="M1937">
        <v>340</v>
      </c>
      <c r="N1937">
        <v>761</v>
      </c>
      <c r="O1937">
        <v>262</v>
      </c>
      <c r="P1937">
        <v>1601</v>
      </c>
      <c r="Q1937">
        <v>839</v>
      </c>
      <c r="R1937">
        <v>293</v>
      </c>
      <c r="S1937">
        <v>1205</v>
      </c>
      <c r="T1937">
        <v>160</v>
      </c>
      <c r="U1937">
        <v>426</v>
      </c>
      <c r="V1937">
        <v>520</v>
      </c>
      <c r="W1937">
        <v>392</v>
      </c>
      <c r="X1937">
        <v>133</v>
      </c>
      <c r="Y1937">
        <v>100</v>
      </c>
      <c r="Z1937">
        <v>280</v>
      </c>
      <c r="AA1937">
        <v>234</v>
      </c>
    </row>
    <row r="1938" spans="1:27">
      <c r="A1938" s="2">
        <v>44306</v>
      </c>
      <c r="B1938">
        <v>325</v>
      </c>
      <c r="C1938">
        <v>159</v>
      </c>
      <c r="D1938">
        <v>85</v>
      </c>
      <c r="E1938">
        <v>538</v>
      </c>
      <c r="F1938">
        <v>471</v>
      </c>
      <c r="G1938">
        <v>190</v>
      </c>
      <c r="H1938">
        <v>82</v>
      </c>
      <c r="I1938">
        <v>27</v>
      </c>
      <c r="J1938">
        <v>174</v>
      </c>
      <c r="K1938">
        <v>302</v>
      </c>
      <c r="L1938">
        <v>330</v>
      </c>
      <c r="M1938">
        <v>240</v>
      </c>
      <c r="N1938">
        <v>586</v>
      </c>
      <c r="O1938">
        <v>126</v>
      </c>
      <c r="P1938">
        <v>1168</v>
      </c>
      <c r="Q1938">
        <v>559</v>
      </c>
      <c r="R1938">
        <v>85</v>
      </c>
      <c r="S1938">
        <v>915</v>
      </c>
      <c r="T1938">
        <v>103</v>
      </c>
      <c r="U1938">
        <v>319</v>
      </c>
      <c r="V1938">
        <v>520</v>
      </c>
      <c r="W1938">
        <v>244</v>
      </c>
      <c r="X1938">
        <v>42</v>
      </c>
      <c r="Y1938">
        <v>70</v>
      </c>
      <c r="Z1938">
        <v>328</v>
      </c>
      <c r="AA1938">
        <v>168</v>
      </c>
    </row>
    <row r="1939" spans="1:27">
      <c r="A1939" s="2">
        <v>44307</v>
      </c>
      <c r="B1939">
        <v>419</v>
      </c>
      <c r="C1939">
        <v>210</v>
      </c>
      <c r="D1939">
        <v>84</v>
      </c>
      <c r="E1939">
        <v>625</v>
      </c>
      <c r="F1939">
        <v>553</v>
      </c>
      <c r="G1939">
        <v>244</v>
      </c>
      <c r="H1939">
        <v>93</v>
      </c>
      <c r="I1939">
        <v>39</v>
      </c>
      <c r="J1939">
        <v>197</v>
      </c>
      <c r="K1939">
        <v>389</v>
      </c>
      <c r="L1939">
        <v>329</v>
      </c>
      <c r="M1939">
        <v>395</v>
      </c>
      <c r="N1939">
        <v>640</v>
      </c>
      <c r="O1939">
        <v>256</v>
      </c>
      <c r="P1939">
        <v>1400</v>
      </c>
      <c r="Q1939">
        <v>798</v>
      </c>
      <c r="R1939">
        <v>161</v>
      </c>
      <c r="S1939">
        <v>1214</v>
      </c>
      <c r="T1939">
        <v>181</v>
      </c>
      <c r="U1939">
        <v>373</v>
      </c>
      <c r="V1939">
        <v>520</v>
      </c>
      <c r="W1939">
        <v>421</v>
      </c>
      <c r="X1939">
        <v>101</v>
      </c>
      <c r="Y1939">
        <v>100</v>
      </c>
      <c r="Z1939">
        <v>350</v>
      </c>
      <c r="AA1939">
        <v>198</v>
      </c>
    </row>
    <row r="1940" spans="1:27">
      <c r="A1940" s="2">
        <v>44308</v>
      </c>
      <c r="B1940">
        <v>441</v>
      </c>
      <c r="C1940">
        <v>275</v>
      </c>
      <c r="D1940">
        <v>114</v>
      </c>
      <c r="E1940">
        <v>682</v>
      </c>
      <c r="F1940">
        <v>646</v>
      </c>
      <c r="G1940">
        <v>230</v>
      </c>
      <c r="H1940">
        <v>89</v>
      </c>
      <c r="I1940">
        <v>59</v>
      </c>
      <c r="J1940">
        <v>218</v>
      </c>
      <c r="K1940">
        <v>469</v>
      </c>
      <c r="L1940">
        <v>324</v>
      </c>
      <c r="M1940">
        <v>371</v>
      </c>
      <c r="N1940">
        <v>730</v>
      </c>
      <c r="O1940">
        <v>339</v>
      </c>
      <c r="P1940">
        <v>1534</v>
      </c>
      <c r="Q1940">
        <v>929</v>
      </c>
      <c r="R1940">
        <v>263</v>
      </c>
      <c r="S1940">
        <v>1242</v>
      </c>
      <c r="T1940">
        <v>156</v>
      </c>
      <c r="U1940">
        <v>387</v>
      </c>
      <c r="V1940">
        <v>520</v>
      </c>
      <c r="W1940">
        <v>464</v>
      </c>
      <c r="X1940">
        <v>155</v>
      </c>
      <c r="Y1940">
        <v>144</v>
      </c>
      <c r="Z1940">
        <v>381</v>
      </c>
      <c r="AA1940">
        <v>208</v>
      </c>
    </row>
    <row r="1941" spans="1:27">
      <c r="A1941" s="2">
        <v>44309</v>
      </c>
      <c r="B1941">
        <v>361</v>
      </c>
      <c r="C1941">
        <v>221</v>
      </c>
      <c r="D1941">
        <v>90</v>
      </c>
      <c r="E1941">
        <v>525</v>
      </c>
      <c r="F1941">
        <v>502</v>
      </c>
      <c r="G1941">
        <v>195</v>
      </c>
      <c r="H1941">
        <v>79</v>
      </c>
      <c r="I1941">
        <v>35</v>
      </c>
      <c r="J1941">
        <v>200</v>
      </c>
      <c r="K1941">
        <v>367</v>
      </c>
      <c r="L1941">
        <v>339</v>
      </c>
      <c r="M1941">
        <v>407</v>
      </c>
      <c r="N1941">
        <v>561</v>
      </c>
      <c r="O1941">
        <v>225</v>
      </c>
      <c r="P1941">
        <v>1108</v>
      </c>
      <c r="Q1941">
        <v>698</v>
      </c>
      <c r="R1941">
        <v>236</v>
      </c>
      <c r="S1941">
        <v>870</v>
      </c>
      <c r="T1941">
        <v>162</v>
      </c>
      <c r="U1941">
        <v>330</v>
      </c>
      <c r="V1941">
        <v>520</v>
      </c>
      <c r="W1941">
        <v>340</v>
      </c>
      <c r="X1941">
        <v>130</v>
      </c>
      <c r="Y1941">
        <v>106</v>
      </c>
      <c r="Z1941">
        <v>268</v>
      </c>
      <c r="AA1941">
        <v>158</v>
      </c>
    </row>
    <row r="1942" spans="1:27">
      <c r="A1942" s="2">
        <v>44310</v>
      </c>
      <c r="B1942">
        <v>222</v>
      </c>
      <c r="C1942">
        <v>233</v>
      </c>
      <c r="D1942">
        <v>135</v>
      </c>
      <c r="E1942">
        <v>304</v>
      </c>
      <c r="F1942">
        <v>375</v>
      </c>
      <c r="G1942">
        <v>118</v>
      </c>
      <c r="H1942">
        <v>62</v>
      </c>
      <c r="I1942">
        <v>27</v>
      </c>
      <c r="J1942">
        <v>71</v>
      </c>
      <c r="K1942">
        <v>284</v>
      </c>
      <c r="L1942">
        <v>268</v>
      </c>
      <c r="M1942">
        <v>401</v>
      </c>
      <c r="N1942">
        <v>275</v>
      </c>
      <c r="O1942">
        <v>499</v>
      </c>
      <c r="P1942">
        <v>759</v>
      </c>
      <c r="Q1942">
        <v>983</v>
      </c>
      <c r="R1942">
        <v>439</v>
      </c>
      <c r="S1942">
        <v>852</v>
      </c>
      <c r="T1942">
        <v>191</v>
      </c>
      <c r="U1942">
        <v>147</v>
      </c>
      <c r="V1942">
        <v>520</v>
      </c>
      <c r="W1942">
        <v>500</v>
      </c>
      <c r="X1942">
        <v>193</v>
      </c>
      <c r="Y1942">
        <v>301</v>
      </c>
      <c r="Z1942">
        <v>140</v>
      </c>
      <c r="AA1942">
        <v>105</v>
      </c>
    </row>
    <row r="1943" spans="1:27">
      <c r="A1943" s="2">
        <v>44311</v>
      </c>
      <c r="B1943">
        <v>215</v>
      </c>
      <c r="C1943">
        <v>255</v>
      </c>
      <c r="D1943">
        <v>110</v>
      </c>
      <c r="E1943">
        <v>256</v>
      </c>
      <c r="F1943">
        <v>293</v>
      </c>
      <c r="G1943">
        <v>108</v>
      </c>
      <c r="H1943">
        <v>48</v>
      </c>
      <c r="I1943">
        <v>15</v>
      </c>
      <c r="J1943">
        <v>52</v>
      </c>
      <c r="K1943">
        <v>285</v>
      </c>
      <c r="L1943">
        <v>264</v>
      </c>
      <c r="M1943">
        <v>301</v>
      </c>
      <c r="N1943">
        <v>240</v>
      </c>
      <c r="O1943">
        <v>430</v>
      </c>
      <c r="P1943">
        <v>677</v>
      </c>
      <c r="Q1943">
        <v>866</v>
      </c>
      <c r="R1943">
        <v>489</v>
      </c>
      <c r="S1943">
        <v>851</v>
      </c>
      <c r="T1943">
        <v>237</v>
      </c>
      <c r="U1943">
        <v>112</v>
      </c>
      <c r="V1943">
        <v>520</v>
      </c>
      <c r="W1943">
        <v>473</v>
      </c>
      <c r="X1943">
        <v>245</v>
      </c>
      <c r="Y1943">
        <v>268</v>
      </c>
      <c r="Z1943">
        <v>113</v>
      </c>
      <c r="AA1943">
        <v>100</v>
      </c>
    </row>
    <row r="1944" spans="1:27">
      <c r="A1944" s="2">
        <v>44312</v>
      </c>
      <c r="B1944">
        <v>170</v>
      </c>
      <c r="C1944">
        <v>248</v>
      </c>
      <c r="D1944">
        <v>124</v>
      </c>
      <c r="E1944">
        <v>213</v>
      </c>
      <c r="F1944">
        <v>256</v>
      </c>
      <c r="G1944">
        <v>96</v>
      </c>
      <c r="H1944">
        <v>57</v>
      </c>
      <c r="I1944">
        <v>12</v>
      </c>
      <c r="J1944">
        <v>46</v>
      </c>
      <c r="K1944">
        <v>256</v>
      </c>
      <c r="L1944">
        <v>307</v>
      </c>
      <c r="M1944">
        <v>345</v>
      </c>
      <c r="N1944">
        <v>273</v>
      </c>
      <c r="O1944">
        <v>542</v>
      </c>
      <c r="P1944">
        <v>586</v>
      </c>
      <c r="Q1944">
        <v>739</v>
      </c>
      <c r="R1944">
        <v>592</v>
      </c>
      <c r="S1944">
        <v>908</v>
      </c>
      <c r="T1944">
        <v>248</v>
      </c>
      <c r="U1944">
        <v>146</v>
      </c>
      <c r="V1944">
        <v>520</v>
      </c>
      <c r="W1944">
        <v>517</v>
      </c>
      <c r="X1944">
        <v>214</v>
      </c>
      <c r="Y1944">
        <v>269</v>
      </c>
      <c r="Z1944">
        <v>294</v>
      </c>
      <c r="AA1944">
        <v>87</v>
      </c>
    </row>
    <row r="1945" spans="1:27">
      <c r="A1945" s="2">
        <v>44313</v>
      </c>
      <c r="B1945">
        <v>347</v>
      </c>
      <c r="C1945">
        <v>168</v>
      </c>
      <c r="D1945">
        <v>70</v>
      </c>
      <c r="E1945">
        <v>483</v>
      </c>
      <c r="F1945">
        <v>473</v>
      </c>
      <c r="G1945">
        <v>198</v>
      </c>
      <c r="H1945">
        <v>77</v>
      </c>
      <c r="I1945">
        <v>31</v>
      </c>
      <c r="J1945">
        <v>171</v>
      </c>
      <c r="K1945">
        <v>338</v>
      </c>
      <c r="L1945">
        <v>346</v>
      </c>
      <c r="M1945">
        <v>296</v>
      </c>
      <c r="N1945">
        <v>573</v>
      </c>
      <c r="O1945">
        <v>165</v>
      </c>
      <c r="P1945">
        <v>1178</v>
      </c>
      <c r="Q1945">
        <v>585</v>
      </c>
      <c r="R1945">
        <v>2514</v>
      </c>
      <c r="S1945">
        <v>920</v>
      </c>
      <c r="T1945">
        <v>92</v>
      </c>
      <c r="U1945">
        <v>327</v>
      </c>
      <c r="V1945">
        <v>520</v>
      </c>
      <c r="W1945">
        <v>261</v>
      </c>
      <c r="X1945">
        <v>53</v>
      </c>
      <c r="Y1945">
        <v>82</v>
      </c>
      <c r="Z1945">
        <v>303</v>
      </c>
      <c r="AA1945">
        <v>171</v>
      </c>
    </row>
    <row r="1946" spans="1:27">
      <c r="A1946" s="2">
        <v>44314</v>
      </c>
      <c r="B1946">
        <v>482</v>
      </c>
      <c r="C1946">
        <v>250</v>
      </c>
      <c r="D1946">
        <v>144</v>
      </c>
      <c r="E1946">
        <v>661</v>
      </c>
      <c r="F1946">
        <v>638</v>
      </c>
      <c r="G1946">
        <v>231</v>
      </c>
      <c r="H1946">
        <v>84</v>
      </c>
      <c r="I1946">
        <v>59</v>
      </c>
      <c r="J1946">
        <v>174</v>
      </c>
      <c r="K1946">
        <v>462</v>
      </c>
      <c r="L1946">
        <v>463</v>
      </c>
      <c r="M1946">
        <v>405</v>
      </c>
      <c r="N1946">
        <v>778</v>
      </c>
      <c r="O1946">
        <v>294</v>
      </c>
      <c r="P1946">
        <v>1658</v>
      </c>
      <c r="Q1946">
        <v>942</v>
      </c>
      <c r="R1946">
        <v>8703</v>
      </c>
      <c r="S1946">
        <v>1312</v>
      </c>
      <c r="T1946">
        <v>199</v>
      </c>
      <c r="U1946">
        <v>399</v>
      </c>
      <c r="V1946">
        <v>520</v>
      </c>
      <c r="W1946">
        <v>432</v>
      </c>
      <c r="X1946">
        <v>136</v>
      </c>
      <c r="Y1946">
        <v>165</v>
      </c>
      <c r="Z1946">
        <v>337</v>
      </c>
      <c r="AA1946">
        <v>226</v>
      </c>
    </row>
    <row r="1947" spans="1:27">
      <c r="A1947" s="2">
        <v>44315</v>
      </c>
      <c r="B1947">
        <v>462</v>
      </c>
      <c r="C1947">
        <v>266</v>
      </c>
      <c r="D1947">
        <v>120</v>
      </c>
      <c r="E1947">
        <v>693</v>
      </c>
      <c r="F1947">
        <v>648</v>
      </c>
      <c r="G1947">
        <v>243</v>
      </c>
      <c r="H1947">
        <v>107</v>
      </c>
      <c r="I1947">
        <v>41</v>
      </c>
      <c r="J1947">
        <v>197</v>
      </c>
      <c r="K1947">
        <v>433</v>
      </c>
      <c r="L1947">
        <v>453</v>
      </c>
      <c r="M1947">
        <v>354</v>
      </c>
      <c r="N1947">
        <v>694</v>
      </c>
      <c r="O1947">
        <v>319</v>
      </c>
      <c r="P1947">
        <v>1614</v>
      </c>
      <c r="Q1947">
        <v>851</v>
      </c>
      <c r="R1947">
        <v>261</v>
      </c>
      <c r="S1947">
        <v>1353</v>
      </c>
      <c r="T1947">
        <v>197</v>
      </c>
      <c r="U1947">
        <v>391</v>
      </c>
      <c r="V1947">
        <v>520</v>
      </c>
      <c r="W1947">
        <v>478</v>
      </c>
      <c r="X1947">
        <v>148</v>
      </c>
      <c r="Y1947">
        <v>133</v>
      </c>
      <c r="Z1947">
        <v>349</v>
      </c>
      <c r="AA1947">
        <v>231</v>
      </c>
    </row>
    <row r="1948" spans="1:27">
      <c r="A1948" s="2">
        <v>44316</v>
      </c>
      <c r="B1948">
        <v>375</v>
      </c>
      <c r="C1948">
        <v>203</v>
      </c>
      <c r="D1948">
        <v>95</v>
      </c>
      <c r="E1948">
        <v>624</v>
      </c>
      <c r="F1948">
        <v>510</v>
      </c>
      <c r="G1948">
        <v>182</v>
      </c>
      <c r="H1948">
        <v>87</v>
      </c>
      <c r="I1948">
        <v>45</v>
      </c>
      <c r="J1948">
        <v>158</v>
      </c>
      <c r="K1948">
        <v>363</v>
      </c>
      <c r="L1948">
        <v>366</v>
      </c>
      <c r="M1948">
        <v>341</v>
      </c>
      <c r="N1948">
        <v>652</v>
      </c>
      <c r="O1948">
        <v>232</v>
      </c>
      <c r="P1948">
        <v>1246</v>
      </c>
      <c r="Q1948">
        <v>696</v>
      </c>
      <c r="R1948">
        <v>297</v>
      </c>
      <c r="S1948">
        <v>1036</v>
      </c>
      <c r="T1948">
        <v>180</v>
      </c>
      <c r="U1948">
        <v>347</v>
      </c>
      <c r="V1948">
        <v>520</v>
      </c>
      <c r="W1948">
        <v>410</v>
      </c>
      <c r="X1948">
        <v>156</v>
      </c>
      <c r="Y1948">
        <v>120</v>
      </c>
      <c r="Z1948">
        <v>254</v>
      </c>
      <c r="AA1948">
        <v>177</v>
      </c>
    </row>
    <row r="1949" spans="1:27">
      <c r="A1949" s="2">
        <v>44317</v>
      </c>
      <c r="B1949">
        <v>211</v>
      </c>
      <c r="C1949">
        <v>351</v>
      </c>
      <c r="D1949">
        <v>158</v>
      </c>
      <c r="E1949">
        <v>308</v>
      </c>
      <c r="F1949">
        <v>356</v>
      </c>
      <c r="G1949">
        <v>107</v>
      </c>
      <c r="H1949">
        <v>65</v>
      </c>
      <c r="I1949">
        <v>34</v>
      </c>
      <c r="J1949">
        <v>107</v>
      </c>
      <c r="K1949">
        <v>316</v>
      </c>
      <c r="L1949">
        <v>484</v>
      </c>
      <c r="M1949">
        <v>7</v>
      </c>
      <c r="N1949">
        <v>335</v>
      </c>
      <c r="O1949">
        <v>558</v>
      </c>
      <c r="P1949">
        <v>813</v>
      </c>
      <c r="Q1949">
        <v>917</v>
      </c>
      <c r="R1949">
        <v>467</v>
      </c>
      <c r="S1949">
        <v>935</v>
      </c>
      <c r="T1949">
        <v>260</v>
      </c>
      <c r="U1949">
        <v>182</v>
      </c>
      <c r="V1949">
        <v>685</v>
      </c>
      <c r="W1949">
        <v>517</v>
      </c>
      <c r="X1949">
        <v>233</v>
      </c>
      <c r="Y1949">
        <v>340</v>
      </c>
      <c r="Z1949">
        <v>105</v>
      </c>
      <c r="AA1949">
        <v>98</v>
      </c>
    </row>
    <row r="1950" spans="1:27">
      <c r="A1950" s="2">
        <v>44318</v>
      </c>
      <c r="B1950">
        <v>234</v>
      </c>
      <c r="C1950">
        <v>381</v>
      </c>
      <c r="D1950">
        <v>163</v>
      </c>
      <c r="E1950">
        <v>289</v>
      </c>
      <c r="F1950">
        <v>336</v>
      </c>
      <c r="G1950">
        <v>105</v>
      </c>
      <c r="H1950">
        <v>67</v>
      </c>
      <c r="I1950">
        <v>36</v>
      </c>
      <c r="J1950">
        <v>80</v>
      </c>
      <c r="K1950">
        <v>289</v>
      </c>
      <c r="L1950">
        <v>513</v>
      </c>
      <c r="M1950">
        <v>16</v>
      </c>
      <c r="N1950">
        <v>308</v>
      </c>
      <c r="O1950">
        <v>570</v>
      </c>
      <c r="P1950">
        <v>820</v>
      </c>
      <c r="Q1950">
        <v>1105</v>
      </c>
      <c r="R1950">
        <v>628</v>
      </c>
      <c r="S1950">
        <v>1085</v>
      </c>
      <c r="T1950">
        <v>295</v>
      </c>
      <c r="U1950">
        <v>135</v>
      </c>
      <c r="V1950">
        <v>685</v>
      </c>
      <c r="W1950">
        <v>611</v>
      </c>
      <c r="X1950">
        <v>244</v>
      </c>
      <c r="Y1950">
        <v>353</v>
      </c>
      <c r="Z1950">
        <v>115</v>
      </c>
      <c r="AA1950">
        <v>83</v>
      </c>
    </row>
    <row r="1951" spans="1:27">
      <c r="A1951" s="2">
        <v>44319</v>
      </c>
      <c r="B1951">
        <v>506</v>
      </c>
      <c r="C1951">
        <v>231</v>
      </c>
      <c r="D1951">
        <v>129</v>
      </c>
      <c r="E1951">
        <v>771</v>
      </c>
      <c r="F1951">
        <v>709</v>
      </c>
      <c r="G1951">
        <v>255</v>
      </c>
      <c r="H1951">
        <v>91</v>
      </c>
      <c r="I1951">
        <v>48</v>
      </c>
      <c r="J1951">
        <v>228</v>
      </c>
      <c r="K1951">
        <v>462</v>
      </c>
      <c r="L1951">
        <v>311</v>
      </c>
      <c r="M1951">
        <v>25</v>
      </c>
      <c r="N1951">
        <v>853</v>
      </c>
      <c r="O1951">
        <v>311</v>
      </c>
      <c r="P1951">
        <v>1811</v>
      </c>
      <c r="Q1951">
        <v>950</v>
      </c>
      <c r="R1951">
        <v>308</v>
      </c>
      <c r="S1951">
        <v>1383</v>
      </c>
      <c r="T1951">
        <v>186</v>
      </c>
      <c r="U1951">
        <v>426</v>
      </c>
      <c r="V1951">
        <v>685</v>
      </c>
      <c r="W1951">
        <v>392</v>
      </c>
      <c r="X1951">
        <v>108</v>
      </c>
      <c r="Y1951">
        <v>164</v>
      </c>
      <c r="Z1951">
        <v>265</v>
      </c>
      <c r="AA1951">
        <v>222</v>
      </c>
    </row>
    <row r="1952" spans="1:27">
      <c r="A1952" s="2">
        <v>44320</v>
      </c>
      <c r="B1952">
        <v>514</v>
      </c>
      <c r="C1952">
        <v>254</v>
      </c>
      <c r="D1952">
        <v>133</v>
      </c>
      <c r="E1952">
        <v>819</v>
      </c>
      <c r="F1952">
        <v>706</v>
      </c>
      <c r="G1952">
        <v>283</v>
      </c>
      <c r="H1952">
        <v>93</v>
      </c>
      <c r="I1952">
        <v>54</v>
      </c>
      <c r="J1952">
        <v>221</v>
      </c>
      <c r="K1952">
        <v>459</v>
      </c>
      <c r="L1952">
        <v>345</v>
      </c>
      <c r="M1952">
        <v>26</v>
      </c>
      <c r="N1952">
        <v>936</v>
      </c>
      <c r="O1952">
        <v>311</v>
      </c>
      <c r="P1952">
        <v>1781</v>
      </c>
      <c r="Q1952">
        <v>1075</v>
      </c>
      <c r="R1952">
        <v>314</v>
      </c>
      <c r="S1952">
        <v>1446</v>
      </c>
      <c r="T1952">
        <v>172</v>
      </c>
      <c r="U1952">
        <v>473</v>
      </c>
      <c r="V1952">
        <v>685</v>
      </c>
      <c r="W1952">
        <v>393</v>
      </c>
      <c r="X1952">
        <v>99</v>
      </c>
      <c r="Y1952">
        <v>157</v>
      </c>
      <c r="Z1952">
        <v>323</v>
      </c>
      <c r="AA1952">
        <v>258</v>
      </c>
    </row>
    <row r="1953" spans="1:27">
      <c r="A1953" s="2">
        <v>44321</v>
      </c>
      <c r="B1953">
        <v>551</v>
      </c>
      <c r="C1953">
        <v>252</v>
      </c>
      <c r="D1953">
        <v>120</v>
      </c>
      <c r="E1953">
        <v>753</v>
      </c>
      <c r="F1953">
        <v>710</v>
      </c>
      <c r="G1953">
        <v>239</v>
      </c>
      <c r="H1953">
        <v>68</v>
      </c>
      <c r="I1953">
        <v>45</v>
      </c>
      <c r="J1953">
        <v>238</v>
      </c>
      <c r="K1953">
        <v>467</v>
      </c>
      <c r="L1953">
        <v>207</v>
      </c>
      <c r="M1953">
        <v>30</v>
      </c>
      <c r="N1953">
        <v>801</v>
      </c>
      <c r="O1953">
        <v>450</v>
      </c>
      <c r="P1953">
        <v>1766</v>
      </c>
      <c r="Q1953">
        <v>994</v>
      </c>
      <c r="R1953">
        <v>334</v>
      </c>
      <c r="S1953">
        <v>1399</v>
      </c>
      <c r="T1953">
        <v>185</v>
      </c>
      <c r="U1953">
        <v>434</v>
      </c>
      <c r="V1953">
        <v>685</v>
      </c>
      <c r="W1953">
        <v>517</v>
      </c>
      <c r="X1953">
        <v>102</v>
      </c>
      <c r="Y1953">
        <v>146</v>
      </c>
      <c r="Z1953">
        <v>345</v>
      </c>
      <c r="AA1953">
        <v>232</v>
      </c>
    </row>
    <row r="1954" spans="1:27">
      <c r="A1954" s="2">
        <v>44322</v>
      </c>
      <c r="B1954">
        <v>493</v>
      </c>
      <c r="C1954">
        <v>252</v>
      </c>
      <c r="D1954">
        <v>124</v>
      </c>
      <c r="E1954">
        <v>698</v>
      </c>
      <c r="F1954">
        <v>678</v>
      </c>
      <c r="G1954">
        <v>236</v>
      </c>
      <c r="H1954">
        <v>80</v>
      </c>
      <c r="I1954">
        <v>54</v>
      </c>
      <c r="J1954">
        <v>229</v>
      </c>
      <c r="K1954">
        <v>558</v>
      </c>
      <c r="L1954">
        <v>325</v>
      </c>
      <c r="M1954">
        <v>24</v>
      </c>
      <c r="N1954">
        <v>823</v>
      </c>
      <c r="O1954">
        <v>348</v>
      </c>
      <c r="P1954">
        <v>1777</v>
      </c>
      <c r="Q1954">
        <v>900</v>
      </c>
      <c r="R1954">
        <v>332</v>
      </c>
      <c r="S1954">
        <v>1324</v>
      </c>
      <c r="T1954">
        <v>210</v>
      </c>
      <c r="U1954">
        <v>500</v>
      </c>
      <c r="V1954">
        <v>685</v>
      </c>
      <c r="W1954">
        <v>524</v>
      </c>
      <c r="X1954">
        <v>93</v>
      </c>
      <c r="Y1954">
        <v>152</v>
      </c>
      <c r="Z1954">
        <v>372</v>
      </c>
      <c r="AA1954">
        <v>230</v>
      </c>
    </row>
    <row r="1955" spans="1:27">
      <c r="A1955" s="2">
        <v>44323</v>
      </c>
      <c r="B1955">
        <v>426</v>
      </c>
      <c r="C1955">
        <v>204</v>
      </c>
      <c r="D1955">
        <v>91</v>
      </c>
      <c r="E1955">
        <v>675</v>
      </c>
      <c r="F1955">
        <v>548</v>
      </c>
      <c r="G1955">
        <v>206</v>
      </c>
      <c r="H1955">
        <v>81</v>
      </c>
      <c r="I1955">
        <v>42</v>
      </c>
      <c r="J1955">
        <v>186</v>
      </c>
      <c r="K1955">
        <v>500</v>
      </c>
      <c r="L1955">
        <v>353</v>
      </c>
      <c r="M1955">
        <v>20</v>
      </c>
      <c r="N1955">
        <v>641</v>
      </c>
      <c r="O1955">
        <v>270</v>
      </c>
      <c r="P1955">
        <v>1397</v>
      </c>
      <c r="Q1955">
        <v>741</v>
      </c>
      <c r="R1955">
        <v>230</v>
      </c>
      <c r="S1955">
        <v>1115</v>
      </c>
      <c r="T1955">
        <v>144</v>
      </c>
      <c r="U1955">
        <v>386</v>
      </c>
      <c r="V1955">
        <v>685</v>
      </c>
      <c r="W1955">
        <v>376</v>
      </c>
      <c r="X1955">
        <v>64</v>
      </c>
      <c r="Y1955">
        <v>103</v>
      </c>
      <c r="Z1955">
        <v>289</v>
      </c>
      <c r="AA1955">
        <v>196</v>
      </c>
    </row>
    <row r="1956" spans="1:27">
      <c r="A1956" s="2">
        <v>44324</v>
      </c>
      <c r="B1956">
        <v>156</v>
      </c>
      <c r="C1956">
        <v>209</v>
      </c>
      <c r="D1956">
        <v>79</v>
      </c>
      <c r="E1956">
        <v>280</v>
      </c>
      <c r="F1956">
        <v>209</v>
      </c>
      <c r="G1956">
        <v>82</v>
      </c>
      <c r="H1956">
        <v>77</v>
      </c>
      <c r="I1956">
        <v>15</v>
      </c>
      <c r="J1956">
        <v>83</v>
      </c>
      <c r="K1956">
        <v>332</v>
      </c>
      <c r="L1956">
        <v>136</v>
      </c>
      <c r="M1956">
        <v>3</v>
      </c>
      <c r="N1956">
        <v>195</v>
      </c>
      <c r="O1956">
        <v>444</v>
      </c>
      <c r="P1956">
        <v>555</v>
      </c>
      <c r="Q1956">
        <v>676</v>
      </c>
      <c r="R1956">
        <v>186</v>
      </c>
      <c r="S1956">
        <v>637</v>
      </c>
      <c r="T1956">
        <v>169</v>
      </c>
      <c r="U1956">
        <v>159</v>
      </c>
      <c r="V1956">
        <v>685</v>
      </c>
      <c r="W1956">
        <v>318</v>
      </c>
      <c r="X1956">
        <v>109</v>
      </c>
      <c r="Y1956">
        <v>188</v>
      </c>
      <c r="Z1956">
        <v>102</v>
      </c>
      <c r="AA1956">
        <v>82</v>
      </c>
    </row>
    <row r="1957" spans="1:27">
      <c r="A1957" s="2">
        <v>44325</v>
      </c>
      <c r="B1957">
        <v>76</v>
      </c>
      <c r="C1957">
        <v>113</v>
      </c>
      <c r="D1957">
        <v>62</v>
      </c>
      <c r="E1957">
        <v>164</v>
      </c>
      <c r="F1957">
        <v>130</v>
      </c>
      <c r="G1957">
        <v>70</v>
      </c>
      <c r="H1957">
        <v>55</v>
      </c>
      <c r="I1957">
        <v>10</v>
      </c>
      <c r="J1957">
        <v>83</v>
      </c>
      <c r="K1957">
        <v>201</v>
      </c>
      <c r="L1957">
        <v>157</v>
      </c>
      <c r="M1957">
        <v>14</v>
      </c>
      <c r="N1957">
        <v>126</v>
      </c>
      <c r="O1957">
        <v>192</v>
      </c>
      <c r="P1957">
        <v>324</v>
      </c>
      <c r="Q1957">
        <v>374</v>
      </c>
      <c r="R1957">
        <v>279</v>
      </c>
      <c r="S1957">
        <v>356</v>
      </c>
      <c r="T1957">
        <v>142</v>
      </c>
      <c r="U1957">
        <v>121</v>
      </c>
      <c r="V1957">
        <v>685</v>
      </c>
      <c r="W1957">
        <v>198</v>
      </c>
      <c r="X1957">
        <v>49</v>
      </c>
      <c r="Y1957">
        <v>126</v>
      </c>
      <c r="Z1957">
        <v>116</v>
      </c>
      <c r="AA1957">
        <v>68</v>
      </c>
    </row>
    <row r="1958" spans="1:27">
      <c r="A1958" s="2">
        <v>44326</v>
      </c>
      <c r="B1958">
        <v>442</v>
      </c>
      <c r="C1958">
        <v>159</v>
      </c>
      <c r="D1958">
        <v>80</v>
      </c>
      <c r="E1958">
        <v>623</v>
      </c>
      <c r="F1958">
        <v>599</v>
      </c>
      <c r="G1958">
        <v>179</v>
      </c>
      <c r="H1958">
        <v>56</v>
      </c>
      <c r="I1958">
        <v>46</v>
      </c>
      <c r="J1958">
        <v>184</v>
      </c>
      <c r="K1958">
        <v>401</v>
      </c>
      <c r="L1958">
        <v>173</v>
      </c>
      <c r="M1958">
        <v>27</v>
      </c>
      <c r="N1958">
        <v>730</v>
      </c>
      <c r="O1958">
        <v>248</v>
      </c>
      <c r="P1958">
        <v>1429</v>
      </c>
      <c r="Q1958">
        <v>715</v>
      </c>
      <c r="R1958">
        <v>267</v>
      </c>
      <c r="S1958">
        <v>1048</v>
      </c>
      <c r="T1958">
        <v>154</v>
      </c>
      <c r="U1958">
        <v>363</v>
      </c>
      <c r="V1958">
        <v>685</v>
      </c>
      <c r="W1958">
        <v>296</v>
      </c>
      <c r="X1958">
        <v>58</v>
      </c>
      <c r="Y1958">
        <v>76</v>
      </c>
      <c r="Z1958">
        <v>304</v>
      </c>
      <c r="AA1958">
        <v>204</v>
      </c>
    </row>
    <row r="1959" spans="1:27">
      <c r="A1959" s="2">
        <v>44327</v>
      </c>
      <c r="B1959">
        <v>481</v>
      </c>
      <c r="C1959">
        <v>201</v>
      </c>
      <c r="D1959">
        <v>130</v>
      </c>
      <c r="E1959">
        <v>720</v>
      </c>
      <c r="F1959">
        <v>669</v>
      </c>
      <c r="G1959">
        <v>236</v>
      </c>
      <c r="H1959">
        <v>90</v>
      </c>
      <c r="I1959">
        <v>45</v>
      </c>
      <c r="J1959">
        <v>183</v>
      </c>
      <c r="K1959">
        <v>501</v>
      </c>
      <c r="L1959">
        <v>143</v>
      </c>
      <c r="M1959">
        <v>33</v>
      </c>
      <c r="N1959">
        <v>801</v>
      </c>
      <c r="O1959">
        <v>283</v>
      </c>
      <c r="P1959">
        <v>1559</v>
      </c>
      <c r="Q1959">
        <v>811</v>
      </c>
      <c r="R1959">
        <v>261</v>
      </c>
      <c r="S1959">
        <v>1188</v>
      </c>
      <c r="T1959">
        <v>161</v>
      </c>
      <c r="U1959">
        <v>382</v>
      </c>
      <c r="V1959">
        <v>685</v>
      </c>
      <c r="W1959">
        <v>332</v>
      </c>
      <c r="X1959">
        <v>83</v>
      </c>
      <c r="Y1959">
        <v>128</v>
      </c>
      <c r="Z1959">
        <v>334</v>
      </c>
      <c r="AA1959">
        <v>193</v>
      </c>
    </row>
    <row r="1960" spans="1:27">
      <c r="A1960" s="2">
        <v>44328</v>
      </c>
      <c r="B1960">
        <v>467</v>
      </c>
      <c r="C1960">
        <v>178</v>
      </c>
      <c r="D1960">
        <v>108</v>
      </c>
      <c r="E1960">
        <v>604</v>
      </c>
      <c r="F1960">
        <v>595</v>
      </c>
      <c r="G1960">
        <v>214</v>
      </c>
      <c r="H1960">
        <v>75</v>
      </c>
      <c r="I1960">
        <v>39</v>
      </c>
      <c r="J1960">
        <v>198</v>
      </c>
      <c r="K1960">
        <v>506</v>
      </c>
      <c r="L1960">
        <v>127</v>
      </c>
      <c r="M1960">
        <v>27</v>
      </c>
      <c r="N1960">
        <v>710</v>
      </c>
      <c r="O1960">
        <v>258</v>
      </c>
      <c r="P1960">
        <v>1445</v>
      </c>
      <c r="Q1960">
        <v>766</v>
      </c>
      <c r="R1960">
        <v>277</v>
      </c>
      <c r="S1960">
        <v>1079</v>
      </c>
      <c r="T1960">
        <v>166</v>
      </c>
      <c r="U1960">
        <v>335</v>
      </c>
      <c r="V1960">
        <v>685</v>
      </c>
      <c r="W1960">
        <v>322</v>
      </c>
      <c r="X1960">
        <v>92</v>
      </c>
      <c r="Y1960">
        <v>97</v>
      </c>
      <c r="Z1960">
        <v>339</v>
      </c>
      <c r="AA1960">
        <v>194</v>
      </c>
    </row>
    <row r="1961" spans="1:27">
      <c r="A1961" s="2">
        <v>44329</v>
      </c>
      <c r="B1961">
        <v>458</v>
      </c>
      <c r="C1961">
        <v>198</v>
      </c>
      <c r="D1961">
        <v>115</v>
      </c>
      <c r="E1961">
        <v>706</v>
      </c>
      <c r="F1961">
        <v>671</v>
      </c>
      <c r="G1961">
        <v>240</v>
      </c>
      <c r="H1961">
        <v>78</v>
      </c>
      <c r="I1961">
        <v>39</v>
      </c>
      <c r="J1961">
        <v>253</v>
      </c>
      <c r="K1961">
        <v>524</v>
      </c>
      <c r="L1961">
        <v>237</v>
      </c>
      <c r="M1961">
        <v>20</v>
      </c>
      <c r="N1961">
        <v>761</v>
      </c>
      <c r="O1961">
        <v>301</v>
      </c>
      <c r="P1961">
        <v>1674</v>
      </c>
      <c r="Q1961">
        <v>870</v>
      </c>
      <c r="R1961">
        <v>190</v>
      </c>
      <c r="S1961">
        <v>1170</v>
      </c>
      <c r="T1961">
        <v>190</v>
      </c>
      <c r="U1961">
        <v>389</v>
      </c>
      <c r="V1961">
        <v>685</v>
      </c>
      <c r="W1961">
        <v>411</v>
      </c>
      <c r="X1961">
        <v>94</v>
      </c>
      <c r="Y1961">
        <v>125</v>
      </c>
      <c r="Z1961">
        <v>371</v>
      </c>
      <c r="AA1961">
        <v>253</v>
      </c>
    </row>
    <row r="1962" spans="1:27">
      <c r="A1962" s="2">
        <v>44330</v>
      </c>
      <c r="B1962">
        <v>406</v>
      </c>
      <c r="C1962">
        <v>241</v>
      </c>
      <c r="D1962">
        <v>114</v>
      </c>
      <c r="E1962">
        <v>645</v>
      </c>
      <c r="F1962">
        <v>586</v>
      </c>
      <c r="G1962">
        <v>187</v>
      </c>
      <c r="H1962">
        <v>81</v>
      </c>
      <c r="I1962">
        <v>38</v>
      </c>
      <c r="J1962">
        <v>218</v>
      </c>
      <c r="K1962">
        <v>478</v>
      </c>
      <c r="L1962">
        <v>267</v>
      </c>
      <c r="M1962">
        <v>16</v>
      </c>
      <c r="N1962">
        <v>665</v>
      </c>
      <c r="O1962">
        <v>360</v>
      </c>
      <c r="P1962">
        <v>1433</v>
      </c>
      <c r="Q1962">
        <v>874</v>
      </c>
      <c r="R1962">
        <v>258</v>
      </c>
      <c r="S1962">
        <v>1006</v>
      </c>
      <c r="T1962">
        <v>213</v>
      </c>
      <c r="U1962">
        <v>381</v>
      </c>
      <c r="V1962">
        <v>512</v>
      </c>
      <c r="W1962">
        <v>381</v>
      </c>
      <c r="X1962">
        <v>116</v>
      </c>
      <c r="Y1962">
        <v>135</v>
      </c>
      <c r="Z1962">
        <v>290</v>
      </c>
      <c r="AA1962">
        <v>182</v>
      </c>
    </row>
    <row r="1963" spans="1:27">
      <c r="A1963" s="2">
        <v>44331</v>
      </c>
      <c r="B1963">
        <v>180</v>
      </c>
      <c r="C1963">
        <v>204</v>
      </c>
      <c r="D1963">
        <v>110</v>
      </c>
      <c r="E1963">
        <v>287</v>
      </c>
      <c r="F1963">
        <v>239</v>
      </c>
      <c r="G1963">
        <v>70</v>
      </c>
      <c r="H1963">
        <v>70</v>
      </c>
      <c r="I1963">
        <v>16</v>
      </c>
      <c r="J1963">
        <v>112</v>
      </c>
      <c r="K1963">
        <v>380</v>
      </c>
      <c r="L1963">
        <v>185</v>
      </c>
      <c r="M1963">
        <v>6</v>
      </c>
      <c r="N1963">
        <v>258</v>
      </c>
      <c r="O1963">
        <v>360</v>
      </c>
      <c r="P1963">
        <v>557</v>
      </c>
      <c r="Q1963">
        <v>574</v>
      </c>
      <c r="R1963">
        <v>280</v>
      </c>
      <c r="S1963">
        <v>678</v>
      </c>
      <c r="T1963">
        <v>162</v>
      </c>
      <c r="U1963">
        <v>157</v>
      </c>
      <c r="V1963">
        <v>628</v>
      </c>
      <c r="W1963">
        <v>353</v>
      </c>
      <c r="X1963">
        <v>140</v>
      </c>
      <c r="Y1963">
        <v>195</v>
      </c>
      <c r="Z1963">
        <v>152</v>
      </c>
      <c r="AA1963">
        <v>95</v>
      </c>
    </row>
    <row r="1964" spans="1:27">
      <c r="A1964" s="2">
        <v>44332</v>
      </c>
      <c r="B1964">
        <v>224</v>
      </c>
      <c r="C1964">
        <v>425</v>
      </c>
      <c r="D1964">
        <v>135</v>
      </c>
      <c r="E1964">
        <v>296</v>
      </c>
      <c r="F1964">
        <v>325</v>
      </c>
      <c r="G1964">
        <v>93</v>
      </c>
      <c r="H1964">
        <v>103</v>
      </c>
      <c r="I1964">
        <v>41</v>
      </c>
      <c r="J1964">
        <v>102</v>
      </c>
      <c r="K1964">
        <v>342</v>
      </c>
      <c r="L1964">
        <v>277</v>
      </c>
      <c r="M1964">
        <v>16</v>
      </c>
      <c r="N1964">
        <v>298</v>
      </c>
      <c r="O1964">
        <v>696</v>
      </c>
      <c r="P1964">
        <v>739</v>
      </c>
      <c r="Q1964">
        <v>1009</v>
      </c>
      <c r="R1964">
        <v>595</v>
      </c>
      <c r="S1964">
        <v>1133</v>
      </c>
      <c r="T1964">
        <v>319</v>
      </c>
      <c r="U1964">
        <v>144</v>
      </c>
      <c r="V1964">
        <v>978</v>
      </c>
      <c r="W1964">
        <v>599</v>
      </c>
      <c r="X1964">
        <v>277</v>
      </c>
      <c r="Y1964">
        <v>359</v>
      </c>
      <c r="Z1964">
        <v>234</v>
      </c>
      <c r="AA1964">
        <v>104</v>
      </c>
    </row>
    <row r="1965" spans="1:27">
      <c r="A1965" s="2">
        <v>44333</v>
      </c>
      <c r="B1965">
        <v>412</v>
      </c>
      <c r="C1965">
        <v>179</v>
      </c>
      <c r="D1965">
        <v>87</v>
      </c>
      <c r="E1965">
        <v>613</v>
      </c>
      <c r="F1965">
        <v>563</v>
      </c>
      <c r="G1965">
        <v>211</v>
      </c>
      <c r="H1965">
        <v>76</v>
      </c>
      <c r="I1965">
        <v>36</v>
      </c>
      <c r="J1965">
        <v>196</v>
      </c>
      <c r="K1965">
        <v>402</v>
      </c>
      <c r="L1965">
        <v>276</v>
      </c>
      <c r="M1965">
        <v>26</v>
      </c>
      <c r="N1965">
        <v>758</v>
      </c>
      <c r="O1965">
        <v>236</v>
      </c>
      <c r="P1965">
        <v>1501</v>
      </c>
      <c r="Q1965">
        <v>715</v>
      </c>
      <c r="R1965">
        <v>245</v>
      </c>
      <c r="S1965">
        <v>1031</v>
      </c>
      <c r="T1965">
        <v>151</v>
      </c>
      <c r="U1965">
        <v>375</v>
      </c>
      <c r="V1965">
        <v>703</v>
      </c>
      <c r="W1965">
        <v>252</v>
      </c>
      <c r="X1965">
        <v>59</v>
      </c>
      <c r="Y1965">
        <v>91</v>
      </c>
      <c r="Z1965">
        <v>347</v>
      </c>
      <c r="AA1965">
        <v>173</v>
      </c>
    </row>
    <row r="1966" spans="1:27">
      <c r="A1966" s="2">
        <v>44334</v>
      </c>
      <c r="B1966">
        <v>290</v>
      </c>
      <c r="C1966">
        <v>118</v>
      </c>
      <c r="D1966">
        <v>77</v>
      </c>
      <c r="E1966">
        <v>511</v>
      </c>
      <c r="F1966">
        <v>385</v>
      </c>
      <c r="G1966">
        <v>203</v>
      </c>
      <c r="H1966">
        <v>61</v>
      </c>
      <c r="I1966">
        <v>14</v>
      </c>
      <c r="J1966">
        <v>150</v>
      </c>
      <c r="K1966">
        <v>379</v>
      </c>
      <c r="L1966">
        <v>167</v>
      </c>
      <c r="M1966">
        <v>13</v>
      </c>
      <c r="N1966">
        <v>542</v>
      </c>
      <c r="O1966">
        <v>148</v>
      </c>
      <c r="P1966">
        <v>1037</v>
      </c>
      <c r="Q1966">
        <v>457</v>
      </c>
      <c r="R1966">
        <v>145</v>
      </c>
      <c r="S1966">
        <v>811</v>
      </c>
      <c r="T1966">
        <v>79</v>
      </c>
      <c r="U1966">
        <v>291</v>
      </c>
      <c r="V1966">
        <v>571</v>
      </c>
      <c r="W1966">
        <v>211</v>
      </c>
      <c r="X1966">
        <v>28</v>
      </c>
      <c r="Y1966">
        <v>46</v>
      </c>
      <c r="Z1966">
        <v>240</v>
      </c>
      <c r="AA1966">
        <v>177</v>
      </c>
    </row>
    <row r="1967" spans="1:27">
      <c r="A1967" s="2">
        <v>44335</v>
      </c>
      <c r="B1967">
        <v>424</v>
      </c>
      <c r="C1967">
        <v>157</v>
      </c>
      <c r="D1967">
        <v>114</v>
      </c>
      <c r="E1967">
        <v>572</v>
      </c>
      <c r="F1967">
        <v>568</v>
      </c>
      <c r="G1967">
        <v>225</v>
      </c>
      <c r="H1967">
        <v>83</v>
      </c>
      <c r="I1967">
        <v>34</v>
      </c>
      <c r="J1967">
        <v>155</v>
      </c>
      <c r="K1967">
        <v>447</v>
      </c>
      <c r="L1967">
        <v>189</v>
      </c>
      <c r="M1967">
        <v>21</v>
      </c>
      <c r="N1967">
        <v>676</v>
      </c>
      <c r="O1967">
        <v>232</v>
      </c>
      <c r="P1967">
        <v>1463</v>
      </c>
      <c r="Q1967">
        <v>675</v>
      </c>
      <c r="R1967">
        <v>233</v>
      </c>
      <c r="S1967">
        <v>1085</v>
      </c>
      <c r="T1967">
        <v>151</v>
      </c>
      <c r="U1967">
        <v>385</v>
      </c>
      <c r="V1967">
        <v>760</v>
      </c>
      <c r="W1967">
        <v>319</v>
      </c>
      <c r="X1967">
        <v>54</v>
      </c>
      <c r="Y1967">
        <v>79</v>
      </c>
      <c r="Z1967">
        <v>416</v>
      </c>
      <c r="AA1967">
        <v>198</v>
      </c>
    </row>
    <row r="1968" spans="1:27">
      <c r="A1968" s="2">
        <v>44336</v>
      </c>
      <c r="B1968">
        <v>481</v>
      </c>
      <c r="C1968">
        <v>249</v>
      </c>
      <c r="D1968">
        <v>118</v>
      </c>
      <c r="E1968">
        <v>672</v>
      </c>
      <c r="F1968">
        <v>674</v>
      </c>
      <c r="G1968">
        <v>251</v>
      </c>
      <c r="H1968">
        <v>78</v>
      </c>
      <c r="I1968">
        <v>36</v>
      </c>
      <c r="J1968">
        <v>194</v>
      </c>
      <c r="K1968">
        <v>564</v>
      </c>
      <c r="L1968">
        <v>364</v>
      </c>
      <c r="M1968">
        <v>31</v>
      </c>
      <c r="N1968">
        <v>771</v>
      </c>
      <c r="O1968">
        <v>248</v>
      </c>
      <c r="P1968">
        <v>1628</v>
      </c>
      <c r="Q1968">
        <v>829</v>
      </c>
      <c r="R1968">
        <v>320</v>
      </c>
      <c r="S1968">
        <v>1242</v>
      </c>
      <c r="T1968">
        <v>184</v>
      </c>
      <c r="U1968">
        <v>402</v>
      </c>
      <c r="V1968">
        <v>886</v>
      </c>
      <c r="W1968">
        <v>374</v>
      </c>
      <c r="X1968">
        <v>99</v>
      </c>
      <c r="Y1968">
        <v>134</v>
      </c>
      <c r="Z1968">
        <v>388</v>
      </c>
      <c r="AA1968">
        <v>223</v>
      </c>
    </row>
    <row r="1969" spans="1:27">
      <c r="A1969" s="2">
        <v>44337</v>
      </c>
      <c r="B1969">
        <v>427</v>
      </c>
      <c r="C1969">
        <v>202</v>
      </c>
      <c r="D1969">
        <v>85</v>
      </c>
      <c r="E1969">
        <v>621</v>
      </c>
      <c r="F1969">
        <v>532</v>
      </c>
      <c r="G1969">
        <v>205</v>
      </c>
      <c r="H1969">
        <v>104</v>
      </c>
      <c r="I1969">
        <v>33</v>
      </c>
      <c r="J1969">
        <v>195</v>
      </c>
      <c r="K1969">
        <v>458</v>
      </c>
      <c r="L1969">
        <v>314</v>
      </c>
      <c r="M1969">
        <v>19</v>
      </c>
      <c r="N1969">
        <v>640</v>
      </c>
      <c r="O1969">
        <v>321</v>
      </c>
      <c r="P1969">
        <v>1393</v>
      </c>
      <c r="Q1969">
        <v>736</v>
      </c>
      <c r="R1969">
        <v>196</v>
      </c>
      <c r="S1969">
        <v>1105</v>
      </c>
      <c r="T1969">
        <v>192</v>
      </c>
      <c r="U1969">
        <v>352</v>
      </c>
      <c r="V1969">
        <v>803</v>
      </c>
      <c r="W1969">
        <v>449</v>
      </c>
      <c r="X1969">
        <v>95</v>
      </c>
      <c r="Y1969">
        <v>129</v>
      </c>
      <c r="Z1969">
        <v>289</v>
      </c>
      <c r="AA1969">
        <v>167</v>
      </c>
    </row>
    <row r="1970" spans="1:27">
      <c r="A1970" s="2">
        <v>44338</v>
      </c>
      <c r="B1970">
        <v>225</v>
      </c>
      <c r="C1970">
        <v>257</v>
      </c>
      <c r="D1970">
        <v>128</v>
      </c>
      <c r="E1970">
        <v>305</v>
      </c>
      <c r="F1970">
        <v>325</v>
      </c>
      <c r="G1970">
        <v>120</v>
      </c>
      <c r="H1970">
        <v>80</v>
      </c>
      <c r="I1970">
        <v>22</v>
      </c>
      <c r="J1970">
        <v>80</v>
      </c>
      <c r="K1970">
        <v>398</v>
      </c>
      <c r="L1970">
        <v>208</v>
      </c>
      <c r="M1970">
        <v>14</v>
      </c>
      <c r="N1970">
        <v>304</v>
      </c>
      <c r="O1970">
        <v>573</v>
      </c>
      <c r="P1970">
        <v>767</v>
      </c>
      <c r="Q1970">
        <v>812</v>
      </c>
      <c r="R1970">
        <v>353</v>
      </c>
      <c r="S1970">
        <v>779</v>
      </c>
      <c r="T1970">
        <v>253</v>
      </c>
      <c r="U1970">
        <v>153</v>
      </c>
      <c r="V1970">
        <v>661</v>
      </c>
      <c r="W1970">
        <v>492</v>
      </c>
      <c r="X1970">
        <v>198</v>
      </c>
      <c r="Y1970">
        <v>265</v>
      </c>
      <c r="Z1970">
        <v>151</v>
      </c>
      <c r="AA1970">
        <v>100</v>
      </c>
    </row>
    <row r="1971" spans="1:27">
      <c r="A1971" s="2">
        <v>44339</v>
      </c>
      <c r="B1971">
        <v>119</v>
      </c>
      <c r="C1971">
        <v>142</v>
      </c>
      <c r="D1971">
        <v>45</v>
      </c>
      <c r="E1971">
        <v>179</v>
      </c>
      <c r="F1971">
        <v>157</v>
      </c>
      <c r="G1971">
        <v>82</v>
      </c>
      <c r="H1971">
        <v>69</v>
      </c>
      <c r="I1971">
        <v>7</v>
      </c>
      <c r="J1971">
        <v>64</v>
      </c>
      <c r="K1971">
        <v>199</v>
      </c>
      <c r="L1971">
        <v>223</v>
      </c>
      <c r="M1971">
        <v>4</v>
      </c>
      <c r="N1971">
        <v>142</v>
      </c>
      <c r="O1971">
        <v>235</v>
      </c>
      <c r="P1971">
        <v>400</v>
      </c>
      <c r="Q1971">
        <v>411</v>
      </c>
      <c r="R1971">
        <v>179</v>
      </c>
      <c r="S1971">
        <v>404</v>
      </c>
      <c r="T1971">
        <v>104</v>
      </c>
      <c r="U1971">
        <v>86</v>
      </c>
      <c r="V1971">
        <v>371</v>
      </c>
      <c r="W1971">
        <v>228</v>
      </c>
      <c r="X1971">
        <v>60</v>
      </c>
      <c r="Y1971">
        <v>295</v>
      </c>
      <c r="Z1971">
        <v>152</v>
      </c>
      <c r="AA1971">
        <v>59</v>
      </c>
    </row>
    <row r="1972" spans="1:27">
      <c r="A1972" s="2">
        <v>44340</v>
      </c>
      <c r="B1972">
        <v>393</v>
      </c>
      <c r="C1972">
        <v>166</v>
      </c>
      <c r="D1972">
        <v>87</v>
      </c>
      <c r="E1972">
        <v>670</v>
      </c>
      <c r="F1972">
        <v>523</v>
      </c>
      <c r="G1972">
        <v>232</v>
      </c>
      <c r="H1972">
        <v>50</v>
      </c>
      <c r="I1972">
        <v>34</v>
      </c>
      <c r="J1972">
        <v>212</v>
      </c>
      <c r="K1972">
        <v>491</v>
      </c>
      <c r="L1972">
        <v>170</v>
      </c>
      <c r="M1972">
        <v>26</v>
      </c>
      <c r="N1972">
        <v>767</v>
      </c>
      <c r="O1972">
        <v>258</v>
      </c>
      <c r="P1972">
        <v>1388</v>
      </c>
      <c r="Q1972">
        <v>702</v>
      </c>
      <c r="R1972">
        <v>268</v>
      </c>
      <c r="S1972">
        <v>1058</v>
      </c>
      <c r="T1972">
        <v>154</v>
      </c>
      <c r="U1972">
        <v>381</v>
      </c>
      <c r="V1972">
        <v>754</v>
      </c>
      <c r="W1972">
        <v>336</v>
      </c>
      <c r="X1972">
        <v>82</v>
      </c>
      <c r="Y1972">
        <v>162</v>
      </c>
      <c r="Z1972">
        <v>368</v>
      </c>
      <c r="AA1972">
        <v>180</v>
      </c>
    </row>
    <row r="1973" spans="1:27">
      <c r="A1973" s="2">
        <v>44341</v>
      </c>
      <c r="B1973">
        <v>464</v>
      </c>
      <c r="C1973">
        <v>235</v>
      </c>
      <c r="D1973">
        <v>113</v>
      </c>
      <c r="E1973">
        <v>775</v>
      </c>
      <c r="F1973">
        <v>712</v>
      </c>
      <c r="G1973">
        <v>220</v>
      </c>
      <c r="H1973">
        <v>83</v>
      </c>
      <c r="I1973">
        <v>39</v>
      </c>
      <c r="J1973">
        <v>217</v>
      </c>
      <c r="K1973">
        <v>613</v>
      </c>
      <c r="L1973">
        <v>134</v>
      </c>
      <c r="M1973">
        <v>25</v>
      </c>
      <c r="N1973">
        <v>855</v>
      </c>
      <c r="O1973">
        <v>305</v>
      </c>
      <c r="P1973">
        <v>1741</v>
      </c>
      <c r="Q1973">
        <v>915</v>
      </c>
      <c r="R1973">
        <v>292</v>
      </c>
      <c r="S1973">
        <v>1260</v>
      </c>
      <c r="T1973">
        <v>174</v>
      </c>
      <c r="U1973">
        <v>427</v>
      </c>
      <c r="V1973">
        <v>900</v>
      </c>
      <c r="W1973">
        <v>433</v>
      </c>
      <c r="X1973">
        <v>80</v>
      </c>
      <c r="Y1973">
        <v>119</v>
      </c>
      <c r="Z1973">
        <v>377</v>
      </c>
      <c r="AA1973">
        <v>215</v>
      </c>
    </row>
    <row r="1974" spans="1:27">
      <c r="A1974" s="2">
        <v>44342</v>
      </c>
      <c r="B1974">
        <v>470</v>
      </c>
      <c r="C1974">
        <v>203</v>
      </c>
      <c r="D1974">
        <v>132</v>
      </c>
      <c r="E1974">
        <v>673</v>
      </c>
      <c r="F1974">
        <v>633</v>
      </c>
      <c r="G1974">
        <v>222</v>
      </c>
      <c r="H1974">
        <v>119</v>
      </c>
      <c r="I1974">
        <v>33</v>
      </c>
      <c r="J1974">
        <v>196</v>
      </c>
      <c r="K1974">
        <v>551</v>
      </c>
      <c r="L1974">
        <v>374</v>
      </c>
      <c r="M1974">
        <v>21</v>
      </c>
      <c r="N1974">
        <v>800</v>
      </c>
      <c r="O1974">
        <v>320</v>
      </c>
      <c r="P1974">
        <v>1671</v>
      </c>
      <c r="Q1974">
        <v>940</v>
      </c>
      <c r="R1974">
        <v>252</v>
      </c>
      <c r="S1974">
        <v>1196</v>
      </c>
      <c r="T1974">
        <v>174</v>
      </c>
      <c r="U1974">
        <v>399</v>
      </c>
      <c r="V1974">
        <v>908</v>
      </c>
      <c r="W1974">
        <v>382</v>
      </c>
      <c r="X1974">
        <v>115</v>
      </c>
      <c r="Y1974">
        <v>135</v>
      </c>
      <c r="Z1974">
        <v>390</v>
      </c>
      <c r="AA1974">
        <v>218</v>
      </c>
    </row>
    <row r="1975" spans="1:27">
      <c r="A1975" s="2">
        <v>44343</v>
      </c>
      <c r="B1975">
        <v>472</v>
      </c>
      <c r="C1975">
        <v>257</v>
      </c>
      <c r="D1975">
        <v>106</v>
      </c>
      <c r="E1975">
        <v>694</v>
      </c>
      <c r="F1975">
        <v>682</v>
      </c>
      <c r="G1975">
        <v>206</v>
      </c>
      <c r="H1975">
        <v>93</v>
      </c>
      <c r="I1975">
        <v>39</v>
      </c>
      <c r="J1975">
        <v>193</v>
      </c>
      <c r="K1975">
        <v>595</v>
      </c>
      <c r="L1975">
        <v>346</v>
      </c>
      <c r="M1975">
        <v>15</v>
      </c>
      <c r="N1975">
        <v>777</v>
      </c>
      <c r="O1975">
        <v>314</v>
      </c>
      <c r="P1975">
        <v>1702</v>
      </c>
      <c r="Q1975">
        <v>814</v>
      </c>
      <c r="R1975">
        <v>288</v>
      </c>
      <c r="S1975">
        <v>1215</v>
      </c>
      <c r="T1975">
        <v>196</v>
      </c>
      <c r="U1975">
        <v>412</v>
      </c>
      <c r="V1975">
        <v>884</v>
      </c>
      <c r="W1975">
        <v>500</v>
      </c>
      <c r="X1975">
        <v>94</v>
      </c>
      <c r="Y1975">
        <v>138</v>
      </c>
      <c r="Z1975">
        <v>346</v>
      </c>
      <c r="AA1975">
        <v>217</v>
      </c>
    </row>
    <row r="1976" spans="1:27">
      <c r="A1976" s="2">
        <v>44344</v>
      </c>
      <c r="B1976">
        <v>345</v>
      </c>
      <c r="C1976">
        <v>175</v>
      </c>
      <c r="D1976">
        <v>93</v>
      </c>
      <c r="E1976">
        <v>574</v>
      </c>
      <c r="F1976">
        <v>426</v>
      </c>
      <c r="G1976">
        <v>222</v>
      </c>
      <c r="H1976">
        <v>86</v>
      </c>
      <c r="I1976">
        <v>37</v>
      </c>
      <c r="J1976">
        <v>162</v>
      </c>
      <c r="K1976">
        <v>484</v>
      </c>
      <c r="L1976">
        <v>243</v>
      </c>
      <c r="M1976">
        <v>21</v>
      </c>
      <c r="N1976">
        <v>618</v>
      </c>
      <c r="O1976">
        <v>203</v>
      </c>
      <c r="P1976">
        <v>1170</v>
      </c>
      <c r="Q1976">
        <v>620</v>
      </c>
      <c r="R1976">
        <v>148</v>
      </c>
      <c r="S1976">
        <v>868</v>
      </c>
      <c r="T1976">
        <v>123</v>
      </c>
      <c r="U1976">
        <v>295</v>
      </c>
      <c r="V1976">
        <v>578</v>
      </c>
      <c r="W1976">
        <v>388</v>
      </c>
      <c r="X1976">
        <v>62</v>
      </c>
      <c r="Y1976">
        <v>126</v>
      </c>
      <c r="Z1976">
        <v>195</v>
      </c>
      <c r="AA1976">
        <v>192</v>
      </c>
    </row>
    <row r="1977" spans="1:27">
      <c r="A1977" s="2">
        <v>44345</v>
      </c>
      <c r="B1977">
        <v>88</v>
      </c>
      <c r="C1977">
        <v>116</v>
      </c>
      <c r="D1977">
        <v>64</v>
      </c>
      <c r="E1977">
        <v>182</v>
      </c>
      <c r="F1977">
        <v>104</v>
      </c>
      <c r="G1977">
        <v>65</v>
      </c>
      <c r="H1977">
        <v>59</v>
      </c>
      <c r="I1977">
        <v>7</v>
      </c>
      <c r="J1977">
        <v>84</v>
      </c>
      <c r="K1977">
        <v>283</v>
      </c>
      <c r="L1977">
        <v>120</v>
      </c>
      <c r="M1977">
        <v>11</v>
      </c>
      <c r="N1977">
        <v>153</v>
      </c>
      <c r="O1977">
        <v>132</v>
      </c>
      <c r="P1977">
        <v>324</v>
      </c>
      <c r="Q1977">
        <v>312</v>
      </c>
      <c r="R1977">
        <v>142</v>
      </c>
      <c r="S1977">
        <v>376</v>
      </c>
      <c r="T1977">
        <v>131</v>
      </c>
      <c r="U1977">
        <v>93</v>
      </c>
      <c r="V1977">
        <v>198</v>
      </c>
      <c r="W1977">
        <v>223</v>
      </c>
      <c r="X1977">
        <v>77</v>
      </c>
      <c r="Y1977">
        <v>249</v>
      </c>
      <c r="Z1977">
        <v>138</v>
      </c>
      <c r="AA1977">
        <v>54</v>
      </c>
    </row>
    <row r="1978" spans="1:27">
      <c r="A1978" s="2">
        <v>44346</v>
      </c>
      <c r="B1978">
        <v>234</v>
      </c>
      <c r="C1978">
        <v>1125</v>
      </c>
      <c r="D1978">
        <v>88</v>
      </c>
      <c r="E1978">
        <v>260</v>
      </c>
      <c r="F1978">
        <v>283</v>
      </c>
      <c r="G1978">
        <v>82</v>
      </c>
      <c r="H1978">
        <v>82</v>
      </c>
      <c r="I1978">
        <v>16</v>
      </c>
      <c r="J1978">
        <v>55</v>
      </c>
      <c r="K1978">
        <v>339</v>
      </c>
      <c r="L1978">
        <v>90</v>
      </c>
      <c r="M1978">
        <v>10</v>
      </c>
      <c r="N1978">
        <v>393</v>
      </c>
      <c r="O1978">
        <v>374</v>
      </c>
      <c r="P1978">
        <v>737</v>
      </c>
      <c r="Q1978">
        <v>631</v>
      </c>
      <c r="R1978">
        <v>313</v>
      </c>
      <c r="S1978">
        <v>874</v>
      </c>
      <c r="T1978">
        <v>162</v>
      </c>
      <c r="U1978">
        <v>141</v>
      </c>
      <c r="V1978">
        <v>738</v>
      </c>
      <c r="W1978">
        <v>785</v>
      </c>
      <c r="X1978">
        <v>81</v>
      </c>
      <c r="Y1978">
        <v>287</v>
      </c>
      <c r="Z1978">
        <v>187</v>
      </c>
      <c r="AA1978">
        <v>139</v>
      </c>
    </row>
    <row r="1979" spans="1:27">
      <c r="A1979" s="2">
        <v>44347</v>
      </c>
      <c r="B1979">
        <v>311</v>
      </c>
      <c r="C1979">
        <v>138</v>
      </c>
      <c r="D1979">
        <v>63</v>
      </c>
      <c r="E1979">
        <v>477</v>
      </c>
      <c r="F1979">
        <v>441</v>
      </c>
      <c r="G1979">
        <v>186</v>
      </c>
      <c r="H1979">
        <v>65</v>
      </c>
      <c r="I1979">
        <v>25</v>
      </c>
      <c r="J1979">
        <v>155</v>
      </c>
      <c r="K1979">
        <v>409</v>
      </c>
      <c r="L1979">
        <v>262</v>
      </c>
      <c r="M1979">
        <v>12</v>
      </c>
      <c r="N1979">
        <v>568</v>
      </c>
      <c r="O1979">
        <v>187</v>
      </c>
      <c r="P1979">
        <v>1086</v>
      </c>
      <c r="Q1979">
        <v>522</v>
      </c>
      <c r="R1979">
        <v>234</v>
      </c>
      <c r="S1979">
        <v>713</v>
      </c>
      <c r="T1979">
        <v>117</v>
      </c>
      <c r="U1979">
        <v>277</v>
      </c>
      <c r="V1979">
        <v>497</v>
      </c>
      <c r="W1979">
        <v>253</v>
      </c>
      <c r="X1979">
        <v>53</v>
      </c>
      <c r="Y1979">
        <v>128</v>
      </c>
      <c r="Z1979">
        <v>292</v>
      </c>
      <c r="AA1979">
        <v>151</v>
      </c>
    </row>
    <row r="1980" spans="1:27">
      <c r="A1980" s="2">
        <v>44348</v>
      </c>
      <c r="B1980">
        <v>456</v>
      </c>
      <c r="C1980">
        <v>216</v>
      </c>
      <c r="D1980">
        <v>144</v>
      </c>
      <c r="E1980">
        <v>684</v>
      </c>
      <c r="F1980">
        <v>623</v>
      </c>
      <c r="G1980">
        <v>209</v>
      </c>
      <c r="H1980">
        <v>77</v>
      </c>
      <c r="I1980">
        <v>54</v>
      </c>
      <c r="J1980">
        <v>195</v>
      </c>
      <c r="K1980">
        <v>552</v>
      </c>
      <c r="L1980">
        <v>328</v>
      </c>
      <c r="M1980">
        <v>35</v>
      </c>
      <c r="N1980">
        <v>853</v>
      </c>
      <c r="O1980">
        <v>355</v>
      </c>
      <c r="P1980">
        <v>1668</v>
      </c>
      <c r="Q1980">
        <v>996</v>
      </c>
      <c r="R1980">
        <v>334</v>
      </c>
      <c r="S1980">
        <v>1275</v>
      </c>
      <c r="T1980">
        <v>195</v>
      </c>
      <c r="U1980">
        <v>389</v>
      </c>
      <c r="V1980">
        <v>652</v>
      </c>
      <c r="W1980">
        <v>479</v>
      </c>
      <c r="X1980">
        <v>131</v>
      </c>
      <c r="Y1980">
        <v>115</v>
      </c>
      <c r="Z1980">
        <v>334</v>
      </c>
      <c r="AA1980">
        <v>199</v>
      </c>
    </row>
    <row r="1981" spans="1:27">
      <c r="A1981" s="2">
        <v>44349</v>
      </c>
      <c r="B1981">
        <v>462</v>
      </c>
      <c r="C1981">
        <v>204</v>
      </c>
      <c r="D1981">
        <v>148</v>
      </c>
      <c r="E1981">
        <v>677</v>
      </c>
      <c r="F1981">
        <v>576</v>
      </c>
      <c r="G1981">
        <v>207</v>
      </c>
      <c r="H1981">
        <v>60</v>
      </c>
      <c r="I1981">
        <v>37</v>
      </c>
      <c r="J1981">
        <v>186</v>
      </c>
      <c r="K1981">
        <v>578</v>
      </c>
      <c r="L1981">
        <v>369</v>
      </c>
      <c r="M1981">
        <v>18</v>
      </c>
      <c r="N1981">
        <v>750</v>
      </c>
      <c r="O1981">
        <v>316</v>
      </c>
      <c r="P1981">
        <v>1361</v>
      </c>
      <c r="Q1981">
        <v>764</v>
      </c>
      <c r="R1981">
        <v>245</v>
      </c>
      <c r="S1981">
        <v>1228</v>
      </c>
      <c r="T1981">
        <v>178</v>
      </c>
      <c r="U1981">
        <v>380</v>
      </c>
      <c r="V1981">
        <v>652</v>
      </c>
      <c r="W1981">
        <v>402</v>
      </c>
      <c r="X1981">
        <v>57</v>
      </c>
      <c r="Y1981">
        <v>115</v>
      </c>
      <c r="Z1981">
        <v>246</v>
      </c>
      <c r="AA1981">
        <v>191</v>
      </c>
    </row>
    <row r="1982" spans="1:27">
      <c r="A1982" s="2">
        <v>44350</v>
      </c>
      <c r="B1982">
        <v>443</v>
      </c>
      <c r="C1982">
        <v>248</v>
      </c>
      <c r="D1982">
        <v>112</v>
      </c>
      <c r="E1982">
        <v>653</v>
      </c>
      <c r="F1982">
        <v>556</v>
      </c>
      <c r="G1982">
        <v>215</v>
      </c>
      <c r="H1982">
        <v>104</v>
      </c>
      <c r="I1982">
        <v>43</v>
      </c>
      <c r="J1982">
        <v>170</v>
      </c>
      <c r="K1982">
        <v>633</v>
      </c>
      <c r="L1982">
        <v>309</v>
      </c>
      <c r="M1982">
        <v>23</v>
      </c>
      <c r="N1982">
        <v>705</v>
      </c>
      <c r="O1982">
        <v>258</v>
      </c>
      <c r="P1982">
        <v>1462</v>
      </c>
      <c r="Q1982">
        <v>769</v>
      </c>
      <c r="R1982">
        <v>214</v>
      </c>
      <c r="S1982">
        <v>1067</v>
      </c>
      <c r="T1982">
        <v>154</v>
      </c>
      <c r="U1982">
        <v>359</v>
      </c>
      <c r="V1982">
        <v>624</v>
      </c>
      <c r="W1982">
        <v>416</v>
      </c>
      <c r="X1982">
        <v>49</v>
      </c>
      <c r="Y1982">
        <v>150</v>
      </c>
      <c r="Z1982">
        <v>344</v>
      </c>
      <c r="AA1982">
        <v>180</v>
      </c>
    </row>
    <row r="1983" spans="1:27">
      <c r="A1983" s="2">
        <v>44351</v>
      </c>
      <c r="B1983">
        <v>347</v>
      </c>
      <c r="C1983">
        <v>215</v>
      </c>
      <c r="D1983">
        <v>88</v>
      </c>
      <c r="E1983">
        <v>581</v>
      </c>
      <c r="F1983">
        <v>473</v>
      </c>
      <c r="G1983">
        <v>181</v>
      </c>
      <c r="H1983">
        <v>90</v>
      </c>
      <c r="I1983">
        <v>43</v>
      </c>
      <c r="J1983">
        <v>163</v>
      </c>
      <c r="K1983">
        <v>487</v>
      </c>
      <c r="L1983">
        <v>304</v>
      </c>
      <c r="M1983">
        <v>14</v>
      </c>
      <c r="N1983">
        <v>540</v>
      </c>
      <c r="O1983">
        <v>293</v>
      </c>
      <c r="P1983">
        <v>1121</v>
      </c>
      <c r="Q1983">
        <v>691</v>
      </c>
      <c r="R1983">
        <v>394</v>
      </c>
      <c r="S1983">
        <v>1020</v>
      </c>
      <c r="T1983">
        <v>225</v>
      </c>
      <c r="U1983">
        <v>283</v>
      </c>
      <c r="V1983">
        <v>618</v>
      </c>
      <c r="W1983">
        <v>459</v>
      </c>
      <c r="X1983">
        <v>123</v>
      </c>
      <c r="Y1983">
        <v>141</v>
      </c>
      <c r="Z1983">
        <v>287</v>
      </c>
      <c r="AA1983">
        <v>135</v>
      </c>
    </row>
    <row r="1984" spans="1:27">
      <c r="A1984" s="2">
        <v>44352</v>
      </c>
      <c r="B1984">
        <v>184</v>
      </c>
      <c r="C1984">
        <v>211</v>
      </c>
      <c r="D1984">
        <v>132</v>
      </c>
      <c r="E1984">
        <v>293</v>
      </c>
      <c r="F1984">
        <v>276</v>
      </c>
      <c r="G1984">
        <v>101</v>
      </c>
      <c r="H1984">
        <v>70</v>
      </c>
      <c r="I1984">
        <v>19</v>
      </c>
      <c r="J1984">
        <v>68</v>
      </c>
      <c r="K1984">
        <v>351</v>
      </c>
      <c r="L1984">
        <v>293</v>
      </c>
      <c r="M1984">
        <v>9</v>
      </c>
      <c r="N1984">
        <v>287</v>
      </c>
      <c r="O1984">
        <v>460</v>
      </c>
      <c r="P1984">
        <v>659</v>
      </c>
      <c r="Q1984">
        <v>783</v>
      </c>
      <c r="R1984">
        <v>396</v>
      </c>
      <c r="S1984">
        <v>674</v>
      </c>
      <c r="T1984">
        <v>242</v>
      </c>
      <c r="U1984">
        <v>132</v>
      </c>
      <c r="V1984">
        <v>751</v>
      </c>
      <c r="W1984">
        <v>362</v>
      </c>
      <c r="X1984">
        <v>135</v>
      </c>
      <c r="Y1984">
        <v>267</v>
      </c>
      <c r="Z1984">
        <v>120</v>
      </c>
      <c r="AA1984">
        <v>71</v>
      </c>
    </row>
    <row r="1985" spans="1:27">
      <c r="A1985" s="2">
        <v>44353</v>
      </c>
      <c r="B1985">
        <v>42</v>
      </c>
      <c r="C1985">
        <v>295</v>
      </c>
      <c r="D1985">
        <v>21</v>
      </c>
      <c r="E1985">
        <v>101</v>
      </c>
      <c r="F1985">
        <v>41</v>
      </c>
      <c r="G1985">
        <v>43</v>
      </c>
      <c r="H1985">
        <v>45</v>
      </c>
      <c r="I1985">
        <v>1</v>
      </c>
      <c r="J1985">
        <v>47</v>
      </c>
      <c r="K1985">
        <v>195</v>
      </c>
      <c r="L1985">
        <v>85</v>
      </c>
      <c r="M1985">
        <v>2</v>
      </c>
      <c r="N1985">
        <v>32</v>
      </c>
      <c r="O1985">
        <v>69</v>
      </c>
      <c r="P1985">
        <v>127</v>
      </c>
      <c r="Q1985">
        <v>153</v>
      </c>
      <c r="R1985">
        <v>49</v>
      </c>
      <c r="S1985">
        <v>150</v>
      </c>
      <c r="T1985">
        <v>50</v>
      </c>
      <c r="U1985">
        <v>46</v>
      </c>
      <c r="V1985">
        <v>605</v>
      </c>
      <c r="W1985">
        <v>79</v>
      </c>
      <c r="X1985">
        <v>11</v>
      </c>
      <c r="Y1985">
        <v>317</v>
      </c>
      <c r="Z1985">
        <v>28</v>
      </c>
      <c r="AA1985">
        <v>29</v>
      </c>
    </row>
    <row r="1986" spans="1:27">
      <c r="A1986" s="2">
        <v>44354</v>
      </c>
      <c r="B1986">
        <v>37</v>
      </c>
      <c r="C1986">
        <v>168</v>
      </c>
      <c r="D1986">
        <v>14</v>
      </c>
      <c r="E1986">
        <v>76</v>
      </c>
      <c r="F1986">
        <v>40</v>
      </c>
      <c r="G1986">
        <v>50</v>
      </c>
      <c r="H1986">
        <v>26</v>
      </c>
      <c r="I1986">
        <v>1</v>
      </c>
      <c r="J1986">
        <v>36</v>
      </c>
      <c r="K1986">
        <v>106</v>
      </c>
      <c r="L1986">
        <v>60</v>
      </c>
      <c r="M1986">
        <v>4</v>
      </c>
      <c r="N1986">
        <v>37</v>
      </c>
      <c r="O1986">
        <v>31</v>
      </c>
      <c r="P1986">
        <v>86</v>
      </c>
      <c r="Q1986">
        <v>108</v>
      </c>
      <c r="R1986">
        <v>31</v>
      </c>
      <c r="S1986">
        <v>116</v>
      </c>
      <c r="T1986">
        <v>35</v>
      </c>
      <c r="U1986">
        <v>31</v>
      </c>
      <c r="V1986">
        <v>580</v>
      </c>
      <c r="W1986">
        <v>44</v>
      </c>
      <c r="X1986">
        <v>15</v>
      </c>
      <c r="Y1986">
        <v>134</v>
      </c>
      <c r="Z1986">
        <v>23</v>
      </c>
      <c r="AA1986">
        <v>28</v>
      </c>
    </row>
    <row r="1987" spans="1:27">
      <c r="A1987" s="2">
        <v>44355</v>
      </c>
      <c r="B1987">
        <v>393</v>
      </c>
      <c r="C1987">
        <v>202</v>
      </c>
      <c r="D1987">
        <v>57</v>
      </c>
      <c r="E1987">
        <v>579</v>
      </c>
      <c r="F1987">
        <v>440</v>
      </c>
      <c r="G1987">
        <v>188</v>
      </c>
      <c r="H1987">
        <v>70</v>
      </c>
      <c r="I1987">
        <v>24</v>
      </c>
      <c r="J1987">
        <v>171</v>
      </c>
      <c r="K1987">
        <v>466</v>
      </c>
      <c r="L1987">
        <v>159</v>
      </c>
      <c r="M1987">
        <v>23</v>
      </c>
      <c r="N1987">
        <v>666</v>
      </c>
      <c r="O1987">
        <v>198</v>
      </c>
      <c r="P1987">
        <v>1271</v>
      </c>
      <c r="Q1987">
        <v>568</v>
      </c>
      <c r="R1987">
        <v>173</v>
      </c>
      <c r="S1987">
        <v>838</v>
      </c>
      <c r="T1987">
        <v>136</v>
      </c>
      <c r="U1987">
        <v>288</v>
      </c>
      <c r="V1987">
        <v>627</v>
      </c>
      <c r="W1987">
        <v>242</v>
      </c>
      <c r="X1987">
        <v>80</v>
      </c>
      <c r="Y1987">
        <v>120</v>
      </c>
      <c r="Z1987">
        <v>311</v>
      </c>
      <c r="AA1987">
        <v>176</v>
      </c>
    </row>
    <row r="1988" spans="1:27">
      <c r="A1988" s="2">
        <v>44356</v>
      </c>
      <c r="B1988">
        <v>462</v>
      </c>
      <c r="C1988">
        <v>204</v>
      </c>
      <c r="D1988">
        <v>83</v>
      </c>
      <c r="E1988">
        <v>678</v>
      </c>
      <c r="F1988">
        <v>566</v>
      </c>
      <c r="G1988">
        <v>179</v>
      </c>
      <c r="H1988">
        <v>75</v>
      </c>
      <c r="I1988">
        <v>29</v>
      </c>
      <c r="J1988">
        <v>200</v>
      </c>
      <c r="K1988">
        <v>647</v>
      </c>
      <c r="L1988">
        <v>272</v>
      </c>
      <c r="M1988">
        <v>24</v>
      </c>
      <c r="N1988">
        <v>703</v>
      </c>
      <c r="O1988">
        <v>321</v>
      </c>
      <c r="P1988">
        <v>1476</v>
      </c>
      <c r="Q1988">
        <v>793</v>
      </c>
      <c r="R1988">
        <v>196</v>
      </c>
      <c r="S1988">
        <v>1094</v>
      </c>
      <c r="T1988">
        <v>174</v>
      </c>
      <c r="U1988">
        <v>358</v>
      </c>
      <c r="V1988">
        <v>791</v>
      </c>
      <c r="W1988">
        <v>308</v>
      </c>
      <c r="X1988">
        <v>82</v>
      </c>
      <c r="Y1988">
        <v>129</v>
      </c>
      <c r="Z1988">
        <v>343</v>
      </c>
      <c r="AA1988">
        <v>177</v>
      </c>
    </row>
    <row r="1989" spans="1:27">
      <c r="A1989" s="2">
        <v>44357</v>
      </c>
      <c r="B1989">
        <v>425</v>
      </c>
      <c r="C1989">
        <v>249</v>
      </c>
      <c r="D1989">
        <v>123</v>
      </c>
      <c r="E1989">
        <v>698</v>
      </c>
      <c r="F1989">
        <v>552</v>
      </c>
      <c r="G1989">
        <v>187</v>
      </c>
      <c r="H1989">
        <v>102</v>
      </c>
      <c r="I1989">
        <v>41</v>
      </c>
      <c r="J1989">
        <v>204</v>
      </c>
      <c r="K1989">
        <v>596</v>
      </c>
      <c r="L1989">
        <v>286</v>
      </c>
      <c r="M1989">
        <v>35</v>
      </c>
      <c r="N1989">
        <v>719</v>
      </c>
      <c r="O1989">
        <v>289</v>
      </c>
      <c r="P1989">
        <v>1488</v>
      </c>
      <c r="Q1989">
        <v>843</v>
      </c>
      <c r="R1989">
        <v>196</v>
      </c>
      <c r="S1989">
        <v>1158</v>
      </c>
      <c r="T1989">
        <v>216</v>
      </c>
      <c r="U1989">
        <v>356</v>
      </c>
      <c r="V1989">
        <v>861</v>
      </c>
      <c r="W1989">
        <v>328</v>
      </c>
      <c r="X1989">
        <v>81</v>
      </c>
      <c r="Y1989">
        <v>149</v>
      </c>
      <c r="Z1989">
        <v>314</v>
      </c>
      <c r="AA1989">
        <v>189</v>
      </c>
    </row>
    <row r="1990" spans="1:27">
      <c r="A1990" s="2">
        <v>44358</v>
      </c>
      <c r="B1990">
        <v>359</v>
      </c>
      <c r="C1990">
        <v>220</v>
      </c>
      <c r="D1990">
        <v>115</v>
      </c>
      <c r="E1990">
        <v>620</v>
      </c>
      <c r="F1990">
        <v>469</v>
      </c>
      <c r="G1990">
        <v>165</v>
      </c>
      <c r="H1990">
        <v>102</v>
      </c>
      <c r="I1990">
        <v>51</v>
      </c>
      <c r="J1990">
        <v>178</v>
      </c>
      <c r="K1990">
        <v>630</v>
      </c>
      <c r="L1990">
        <v>258</v>
      </c>
      <c r="M1990">
        <v>25</v>
      </c>
      <c r="N1990">
        <v>578</v>
      </c>
      <c r="O1990">
        <v>342</v>
      </c>
      <c r="P1990">
        <v>1239</v>
      </c>
      <c r="Q1990">
        <v>704</v>
      </c>
      <c r="R1990">
        <v>294</v>
      </c>
      <c r="S1990">
        <v>1033</v>
      </c>
      <c r="T1990">
        <v>179</v>
      </c>
      <c r="U1990">
        <v>334</v>
      </c>
      <c r="V1990">
        <v>607</v>
      </c>
      <c r="W1990">
        <v>351</v>
      </c>
      <c r="X1990">
        <v>106</v>
      </c>
      <c r="Y1990">
        <v>152</v>
      </c>
      <c r="Z1990">
        <v>341</v>
      </c>
      <c r="AA1990">
        <v>164</v>
      </c>
    </row>
    <row r="1991" spans="1:27">
      <c r="A1991" s="2">
        <v>44359</v>
      </c>
      <c r="B1991">
        <v>265</v>
      </c>
      <c r="C1991">
        <v>215</v>
      </c>
      <c r="D1991">
        <v>157</v>
      </c>
      <c r="E1991">
        <v>307</v>
      </c>
      <c r="F1991">
        <v>360</v>
      </c>
      <c r="G1991">
        <v>109</v>
      </c>
      <c r="H1991">
        <v>102</v>
      </c>
      <c r="I1991">
        <v>46</v>
      </c>
      <c r="J1991">
        <v>92</v>
      </c>
      <c r="K1991">
        <v>408</v>
      </c>
      <c r="L1991">
        <v>354</v>
      </c>
      <c r="M1991">
        <v>13</v>
      </c>
      <c r="N1991">
        <v>322</v>
      </c>
      <c r="O1991">
        <v>651</v>
      </c>
      <c r="P1991">
        <v>816</v>
      </c>
      <c r="Q1991">
        <v>1031</v>
      </c>
      <c r="R1991">
        <v>508</v>
      </c>
      <c r="S1991">
        <v>986</v>
      </c>
      <c r="T1991">
        <v>270</v>
      </c>
      <c r="U1991">
        <v>162</v>
      </c>
      <c r="V1991">
        <v>730</v>
      </c>
      <c r="W1991">
        <v>542</v>
      </c>
      <c r="X1991">
        <v>163</v>
      </c>
      <c r="Y1991">
        <v>357</v>
      </c>
      <c r="Z1991">
        <v>157</v>
      </c>
      <c r="AA1991">
        <v>127</v>
      </c>
    </row>
    <row r="1992" spans="1:27">
      <c r="A1992" s="2">
        <v>44360</v>
      </c>
      <c r="B1992">
        <v>131</v>
      </c>
      <c r="C1992">
        <v>359</v>
      </c>
      <c r="D1992">
        <v>87</v>
      </c>
      <c r="E1992">
        <v>244</v>
      </c>
      <c r="F1992">
        <v>172</v>
      </c>
      <c r="G1992">
        <v>91</v>
      </c>
      <c r="H1992">
        <v>93</v>
      </c>
      <c r="I1992">
        <v>24</v>
      </c>
      <c r="J1992">
        <v>56</v>
      </c>
      <c r="K1992">
        <v>283</v>
      </c>
      <c r="L1992">
        <v>192</v>
      </c>
      <c r="M1992">
        <v>8</v>
      </c>
      <c r="N1992">
        <v>158</v>
      </c>
      <c r="O1992">
        <v>502</v>
      </c>
      <c r="P1992">
        <v>440</v>
      </c>
      <c r="Q1992">
        <v>520</v>
      </c>
      <c r="R1992">
        <v>293</v>
      </c>
      <c r="S1992">
        <v>614</v>
      </c>
      <c r="T1992">
        <v>179</v>
      </c>
      <c r="U1992">
        <v>107</v>
      </c>
      <c r="V1992">
        <v>661</v>
      </c>
      <c r="W1992">
        <v>284</v>
      </c>
      <c r="X1992">
        <v>112</v>
      </c>
      <c r="Y1992">
        <v>244</v>
      </c>
      <c r="Z1992">
        <v>111</v>
      </c>
      <c r="AA1992">
        <v>72</v>
      </c>
    </row>
    <row r="1993" spans="1:27">
      <c r="A1993" s="2">
        <v>44361</v>
      </c>
      <c r="B1993">
        <v>300</v>
      </c>
      <c r="C1993">
        <v>168</v>
      </c>
      <c r="D1993">
        <v>77</v>
      </c>
      <c r="E1993">
        <v>425</v>
      </c>
      <c r="F1993">
        <v>413</v>
      </c>
      <c r="G1993">
        <v>138</v>
      </c>
      <c r="H1993">
        <v>51</v>
      </c>
      <c r="I1993">
        <v>30</v>
      </c>
      <c r="J1993">
        <v>160</v>
      </c>
      <c r="K1993">
        <v>378</v>
      </c>
      <c r="L1993">
        <v>143</v>
      </c>
      <c r="M1993">
        <v>12</v>
      </c>
      <c r="N1993">
        <v>609</v>
      </c>
      <c r="O1993">
        <v>161</v>
      </c>
      <c r="P1993">
        <v>1113</v>
      </c>
      <c r="Q1993">
        <v>502</v>
      </c>
      <c r="R1993">
        <v>198</v>
      </c>
      <c r="S1993">
        <v>722</v>
      </c>
      <c r="T1993">
        <v>116</v>
      </c>
      <c r="U1993">
        <v>248</v>
      </c>
      <c r="V1993">
        <v>505</v>
      </c>
      <c r="W1993">
        <v>203</v>
      </c>
      <c r="X1993">
        <v>25</v>
      </c>
      <c r="Y1993">
        <v>47</v>
      </c>
      <c r="Z1993">
        <v>245</v>
      </c>
      <c r="AA1993">
        <v>125</v>
      </c>
    </row>
    <row r="1994" spans="1:27">
      <c r="A1994" s="2">
        <v>44362</v>
      </c>
      <c r="B1994">
        <v>285</v>
      </c>
      <c r="C1994">
        <v>204</v>
      </c>
      <c r="D1994">
        <v>92</v>
      </c>
      <c r="E1994">
        <v>480</v>
      </c>
      <c r="F1994">
        <v>426</v>
      </c>
      <c r="G1994">
        <v>156</v>
      </c>
      <c r="H1994">
        <v>67</v>
      </c>
      <c r="I1994">
        <v>28</v>
      </c>
      <c r="J1994">
        <v>161</v>
      </c>
      <c r="K1994">
        <v>400</v>
      </c>
      <c r="L1994">
        <v>164</v>
      </c>
      <c r="M1994">
        <v>20</v>
      </c>
      <c r="N1994">
        <v>623</v>
      </c>
      <c r="O1994">
        <v>168</v>
      </c>
      <c r="P1994">
        <v>1139</v>
      </c>
      <c r="Q1994">
        <v>522</v>
      </c>
      <c r="R1994">
        <v>243</v>
      </c>
      <c r="S1994">
        <v>811</v>
      </c>
      <c r="T1994">
        <v>99</v>
      </c>
      <c r="U1994">
        <v>271</v>
      </c>
      <c r="V1994">
        <v>612</v>
      </c>
      <c r="W1994">
        <v>223</v>
      </c>
      <c r="X1994">
        <v>20</v>
      </c>
      <c r="Y1994">
        <v>77</v>
      </c>
      <c r="Z1994">
        <v>287</v>
      </c>
      <c r="AA1994">
        <v>149</v>
      </c>
    </row>
    <row r="1995" spans="1:27">
      <c r="A1995" s="2">
        <v>44363</v>
      </c>
      <c r="B1995">
        <v>408</v>
      </c>
      <c r="C1995">
        <v>196</v>
      </c>
      <c r="D1995">
        <v>102</v>
      </c>
      <c r="E1995">
        <v>546</v>
      </c>
      <c r="F1995">
        <v>481</v>
      </c>
      <c r="G1995">
        <v>182</v>
      </c>
      <c r="H1995">
        <v>81</v>
      </c>
      <c r="I1995">
        <v>29</v>
      </c>
      <c r="J1995">
        <v>165</v>
      </c>
      <c r="K1995">
        <v>487</v>
      </c>
      <c r="L1995">
        <v>250</v>
      </c>
      <c r="M1995">
        <v>34</v>
      </c>
      <c r="N1995">
        <v>707</v>
      </c>
      <c r="O1995">
        <v>250</v>
      </c>
      <c r="P1995">
        <v>1354</v>
      </c>
      <c r="Q1995">
        <v>732</v>
      </c>
      <c r="R1995">
        <v>235</v>
      </c>
      <c r="S1995">
        <v>1109</v>
      </c>
      <c r="T1995">
        <v>154</v>
      </c>
      <c r="U1995">
        <v>336</v>
      </c>
      <c r="V1995">
        <v>700</v>
      </c>
      <c r="W1995">
        <v>305</v>
      </c>
      <c r="X1995">
        <v>77</v>
      </c>
      <c r="Y1995">
        <v>103</v>
      </c>
      <c r="Z1995">
        <v>340</v>
      </c>
      <c r="AA1995">
        <v>172</v>
      </c>
    </row>
    <row r="1996" spans="1:27">
      <c r="A1996" s="2">
        <v>44364</v>
      </c>
      <c r="B1996">
        <v>427</v>
      </c>
      <c r="C1996">
        <v>261</v>
      </c>
      <c r="D1996">
        <v>111</v>
      </c>
      <c r="E1996">
        <v>617</v>
      </c>
      <c r="F1996">
        <v>480</v>
      </c>
      <c r="G1996">
        <v>190</v>
      </c>
      <c r="H1996">
        <v>90</v>
      </c>
      <c r="I1996">
        <v>35</v>
      </c>
      <c r="J1996">
        <v>183</v>
      </c>
      <c r="K1996">
        <v>496</v>
      </c>
      <c r="L1996">
        <v>204</v>
      </c>
      <c r="M1996">
        <v>11</v>
      </c>
      <c r="N1996">
        <v>651</v>
      </c>
      <c r="O1996">
        <v>242</v>
      </c>
      <c r="P1996">
        <v>1278</v>
      </c>
      <c r="Q1996">
        <v>646</v>
      </c>
      <c r="R1996">
        <v>261</v>
      </c>
      <c r="S1996">
        <v>1074</v>
      </c>
      <c r="T1996">
        <v>138</v>
      </c>
      <c r="U1996">
        <v>326</v>
      </c>
      <c r="V1996">
        <v>749</v>
      </c>
      <c r="W1996">
        <v>292</v>
      </c>
      <c r="X1996">
        <v>59</v>
      </c>
      <c r="Y1996">
        <v>81</v>
      </c>
      <c r="Z1996">
        <v>359</v>
      </c>
      <c r="AA1996">
        <v>196</v>
      </c>
    </row>
    <row r="1997" spans="1:27">
      <c r="A1997" s="2">
        <v>44365</v>
      </c>
      <c r="B1997">
        <v>378</v>
      </c>
      <c r="C1997">
        <v>218</v>
      </c>
      <c r="D1997">
        <v>97</v>
      </c>
      <c r="E1997">
        <v>550</v>
      </c>
      <c r="F1997">
        <v>429</v>
      </c>
      <c r="G1997">
        <v>155</v>
      </c>
      <c r="H1997">
        <v>86</v>
      </c>
      <c r="I1997">
        <v>39</v>
      </c>
      <c r="J1997">
        <v>162</v>
      </c>
      <c r="K1997">
        <v>550</v>
      </c>
      <c r="L1997">
        <v>259</v>
      </c>
      <c r="M1997">
        <v>29</v>
      </c>
      <c r="N1997">
        <v>604</v>
      </c>
      <c r="O1997">
        <v>267</v>
      </c>
      <c r="P1997">
        <v>1147</v>
      </c>
      <c r="Q1997">
        <v>713</v>
      </c>
      <c r="R1997">
        <v>263</v>
      </c>
      <c r="S1997">
        <v>1079</v>
      </c>
      <c r="T1997">
        <v>201</v>
      </c>
      <c r="U1997">
        <v>292</v>
      </c>
      <c r="V1997">
        <v>509</v>
      </c>
      <c r="W1997">
        <v>309</v>
      </c>
      <c r="X1997">
        <v>59</v>
      </c>
      <c r="Y1997">
        <v>115</v>
      </c>
      <c r="Z1997">
        <v>309</v>
      </c>
      <c r="AA1997">
        <v>157</v>
      </c>
    </row>
    <row r="1998" spans="1:27">
      <c r="A1998" s="2">
        <v>44366</v>
      </c>
      <c r="B1998">
        <v>134</v>
      </c>
      <c r="C1998">
        <v>204</v>
      </c>
      <c r="D1998">
        <v>59</v>
      </c>
      <c r="E1998">
        <v>180</v>
      </c>
      <c r="F1998">
        <v>140</v>
      </c>
      <c r="G1998">
        <v>96</v>
      </c>
      <c r="H1998">
        <v>62</v>
      </c>
      <c r="I1998">
        <v>14</v>
      </c>
      <c r="J1998">
        <v>64</v>
      </c>
      <c r="K1998">
        <v>334</v>
      </c>
      <c r="L1998">
        <v>154</v>
      </c>
      <c r="M1998">
        <v>20</v>
      </c>
      <c r="N1998">
        <v>199</v>
      </c>
      <c r="O1998">
        <v>199</v>
      </c>
      <c r="P1998">
        <v>386</v>
      </c>
      <c r="Q1998">
        <v>505</v>
      </c>
      <c r="R1998">
        <v>353</v>
      </c>
      <c r="S1998">
        <v>474</v>
      </c>
      <c r="T1998">
        <v>129</v>
      </c>
      <c r="U1998">
        <v>105</v>
      </c>
      <c r="V1998">
        <v>432</v>
      </c>
      <c r="W1998">
        <v>271</v>
      </c>
      <c r="X1998">
        <v>120</v>
      </c>
      <c r="Y1998">
        <v>140</v>
      </c>
      <c r="Z1998">
        <v>101</v>
      </c>
      <c r="AA1998">
        <v>67</v>
      </c>
    </row>
    <row r="1999" spans="1:27">
      <c r="A1999" s="2">
        <v>44367</v>
      </c>
      <c r="B1999">
        <v>149</v>
      </c>
      <c r="C1999">
        <v>360</v>
      </c>
      <c r="D1999">
        <v>81</v>
      </c>
      <c r="E1999">
        <v>173</v>
      </c>
      <c r="F1999">
        <v>179</v>
      </c>
      <c r="G1999">
        <v>56</v>
      </c>
      <c r="H1999">
        <v>59</v>
      </c>
      <c r="I1999">
        <v>30</v>
      </c>
      <c r="J1999">
        <v>54</v>
      </c>
      <c r="K1999">
        <v>315</v>
      </c>
      <c r="L1999">
        <v>161</v>
      </c>
      <c r="M1999">
        <v>7</v>
      </c>
      <c r="N1999">
        <v>180</v>
      </c>
      <c r="O1999">
        <v>308</v>
      </c>
      <c r="P1999">
        <v>459</v>
      </c>
      <c r="Q1999">
        <v>643</v>
      </c>
      <c r="R1999">
        <v>211</v>
      </c>
      <c r="S1999">
        <v>535</v>
      </c>
      <c r="T1999">
        <v>180</v>
      </c>
      <c r="U1999">
        <v>89</v>
      </c>
      <c r="V1999">
        <v>613</v>
      </c>
      <c r="W1999">
        <v>278</v>
      </c>
      <c r="X1999">
        <v>99</v>
      </c>
      <c r="Y1999">
        <v>254</v>
      </c>
      <c r="Z1999">
        <v>73</v>
      </c>
      <c r="AA1999">
        <v>67</v>
      </c>
    </row>
    <row r="2000" spans="1:27">
      <c r="A2000" s="2">
        <v>44368</v>
      </c>
      <c r="B2000">
        <v>411</v>
      </c>
      <c r="C2000">
        <v>170</v>
      </c>
      <c r="D2000">
        <v>104</v>
      </c>
      <c r="E2000">
        <v>601</v>
      </c>
      <c r="F2000">
        <v>476</v>
      </c>
      <c r="G2000">
        <v>164</v>
      </c>
      <c r="H2000">
        <v>78</v>
      </c>
      <c r="I2000">
        <v>36</v>
      </c>
      <c r="J2000">
        <v>176</v>
      </c>
      <c r="K2000">
        <v>463</v>
      </c>
      <c r="L2000">
        <v>242</v>
      </c>
      <c r="M2000">
        <v>26</v>
      </c>
      <c r="N2000">
        <v>702</v>
      </c>
      <c r="O2000">
        <v>239</v>
      </c>
      <c r="P2000">
        <v>1365</v>
      </c>
      <c r="Q2000">
        <v>693</v>
      </c>
      <c r="R2000">
        <v>188</v>
      </c>
      <c r="S2000">
        <v>1029</v>
      </c>
      <c r="T2000">
        <v>176</v>
      </c>
      <c r="U2000">
        <v>305</v>
      </c>
      <c r="V2000">
        <v>665</v>
      </c>
      <c r="W2000">
        <v>284</v>
      </c>
      <c r="X2000">
        <v>73</v>
      </c>
      <c r="Y2000">
        <v>115</v>
      </c>
      <c r="Z2000">
        <v>324</v>
      </c>
      <c r="AA2000">
        <v>200</v>
      </c>
    </row>
    <row r="2001" spans="1:27">
      <c r="A2001" s="2">
        <v>44369</v>
      </c>
      <c r="B2001">
        <v>482</v>
      </c>
      <c r="C2001">
        <v>230</v>
      </c>
      <c r="D2001">
        <v>103</v>
      </c>
      <c r="E2001">
        <v>687</v>
      </c>
      <c r="F2001">
        <v>591</v>
      </c>
      <c r="G2001">
        <v>184</v>
      </c>
      <c r="H2001">
        <v>89</v>
      </c>
      <c r="I2001">
        <v>40</v>
      </c>
      <c r="J2001">
        <v>184</v>
      </c>
      <c r="K2001">
        <v>489</v>
      </c>
      <c r="L2001">
        <v>343</v>
      </c>
      <c r="M2001">
        <v>29</v>
      </c>
      <c r="N2001">
        <v>860</v>
      </c>
      <c r="O2001">
        <v>303</v>
      </c>
      <c r="P2001">
        <v>1641</v>
      </c>
      <c r="Q2001">
        <v>865</v>
      </c>
      <c r="R2001">
        <v>265</v>
      </c>
      <c r="S2001">
        <v>1235</v>
      </c>
      <c r="T2001">
        <v>211</v>
      </c>
      <c r="U2001">
        <v>296</v>
      </c>
      <c r="V2001">
        <v>1007</v>
      </c>
      <c r="W2001">
        <v>363</v>
      </c>
      <c r="X2001">
        <v>111</v>
      </c>
      <c r="Y2001">
        <v>137</v>
      </c>
      <c r="Z2001">
        <v>425</v>
      </c>
      <c r="AA2001">
        <v>201</v>
      </c>
    </row>
    <row r="2002" spans="1:27">
      <c r="A2002" s="2">
        <v>44370</v>
      </c>
      <c r="B2002">
        <v>436</v>
      </c>
      <c r="C2002">
        <v>204</v>
      </c>
      <c r="D2002">
        <v>123</v>
      </c>
      <c r="E2002">
        <v>613</v>
      </c>
      <c r="F2002">
        <v>563</v>
      </c>
      <c r="G2002">
        <v>175</v>
      </c>
      <c r="H2002">
        <v>88</v>
      </c>
      <c r="I2002">
        <v>42</v>
      </c>
      <c r="J2002">
        <v>200</v>
      </c>
      <c r="K2002">
        <v>498</v>
      </c>
      <c r="L2002">
        <v>355</v>
      </c>
      <c r="M2002">
        <v>21</v>
      </c>
      <c r="N2002">
        <v>784</v>
      </c>
      <c r="O2002">
        <v>385</v>
      </c>
      <c r="P2002">
        <v>1550</v>
      </c>
      <c r="Q2002">
        <v>840</v>
      </c>
      <c r="R2002">
        <v>236</v>
      </c>
      <c r="S2002">
        <v>1204</v>
      </c>
      <c r="T2002">
        <v>188</v>
      </c>
      <c r="U2002">
        <v>290</v>
      </c>
      <c r="V2002">
        <v>920</v>
      </c>
      <c r="W2002">
        <v>336</v>
      </c>
      <c r="X2002">
        <v>87</v>
      </c>
      <c r="Y2002">
        <v>134</v>
      </c>
      <c r="Z2002">
        <v>378</v>
      </c>
      <c r="AA2002">
        <v>218</v>
      </c>
    </row>
    <row r="2003" spans="1:27">
      <c r="A2003" s="2">
        <v>44371</v>
      </c>
      <c r="B2003">
        <v>402</v>
      </c>
      <c r="C2003">
        <v>265</v>
      </c>
      <c r="D2003">
        <v>94</v>
      </c>
      <c r="E2003">
        <v>616</v>
      </c>
      <c r="F2003">
        <v>481</v>
      </c>
      <c r="G2003">
        <v>178</v>
      </c>
      <c r="H2003">
        <v>87</v>
      </c>
      <c r="I2003">
        <v>43</v>
      </c>
      <c r="J2003">
        <v>166</v>
      </c>
      <c r="K2003">
        <v>504</v>
      </c>
      <c r="L2003">
        <v>259</v>
      </c>
      <c r="M2003">
        <v>20</v>
      </c>
      <c r="N2003">
        <v>728</v>
      </c>
      <c r="O2003">
        <v>282</v>
      </c>
      <c r="P2003">
        <v>1343</v>
      </c>
      <c r="Q2003">
        <v>746</v>
      </c>
      <c r="R2003">
        <v>245</v>
      </c>
      <c r="S2003">
        <v>1118</v>
      </c>
      <c r="T2003">
        <v>126</v>
      </c>
      <c r="U2003">
        <v>291</v>
      </c>
      <c r="V2003">
        <v>909</v>
      </c>
      <c r="W2003">
        <v>331</v>
      </c>
      <c r="X2003">
        <v>91</v>
      </c>
      <c r="Y2003">
        <v>95</v>
      </c>
      <c r="Z2003">
        <v>337</v>
      </c>
      <c r="AA2003">
        <v>180</v>
      </c>
    </row>
    <row r="2004" spans="1:27">
      <c r="A2004" s="2">
        <v>44372</v>
      </c>
      <c r="B2004">
        <v>312</v>
      </c>
      <c r="C2004">
        <v>220</v>
      </c>
      <c r="D2004">
        <v>86</v>
      </c>
      <c r="E2004">
        <v>542</v>
      </c>
      <c r="F2004">
        <v>403</v>
      </c>
      <c r="G2004">
        <v>161</v>
      </c>
      <c r="H2004">
        <v>73</v>
      </c>
      <c r="I2004">
        <v>24</v>
      </c>
      <c r="J2004">
        <v>180</v>
      </c>
      <c r="K2004">
        <v>479</v>
      </c>
      <c r="L2004">
        <v>225</v>
      </c>
      <c r="M2004">
        <v>20</v>
      </c>
      <c r="N2004">
        <v>605</v>
      </c>
      <c r="O2004">
        <v>233</v>
      </c>
      <c r="P2004">
        <v>1157</v>
      </c>
      <c r="Q2004">
        <v>585</v>
      </c>
      <c r="R2004">
        <v>278</v>
      </c>
      <c r="S2004">
        <v>877</v>
      </c>
      <c r="T2004">
        <v>140</v>
      </c>
      <c r="U2004">
        <v>246</v>
      </c>
      <c r="V2004">
        <v>664</v>
      </c>
      <c r="W2004">
        <v>310</v>
      </c>
      <c r="X2004">
        <v>86</v>
      </c>
      <c r="Y2004">
        <v>89</v>
      </c>
      <c r="Z2004">
        <v>302</v>
      </c>
      <c r="AA2004">
        <v>156</v>
      </c>
    </row>
    <row r="2005" spans="1:27">
      <c r="A2005" s="2">
        <v>44373</v>
      </c>
      <c r="B2005">
        <v>188</v>
      </c>
      <c r="C2005">
        <v>198</v>
      </c>
      <c r="D2005">
        <v>136</v>
      </c>
      <c r="E2005">
        <v>315</v>
      </c>
      <c r="F2005">
        <v>321</v>
      </c>
      <c r="G2005">
        <v>92</v>
      </c>
      <c r="H2005">
        <v>71</v>
      </c>
      <c r="I2005">
        <v>30</v>
      </c>
      <c r="J2005">
        <v>79</v>
      </c>
      <c r="K2005">
        <v>568</v>
      </c>
      <c r="L2005">
        <v>315</v>
      </c>
      <c r="M2005">
        <v>8</v>
      </c>
      <c r="N2005">
        <v>301</v>
      </c>
      <c r="O2005">
        <v>493</v>
      </c>
      <c r="P2005">
        <v>623</v>
      </c>
      <c r="Q2005">
        <v>837</v>
      </c>
      <c r="R2005">
        <v>353</v>
      </c>
      <c r="S2005">
        <v>715</v>
      </c>
      <c r="T2005">
        <v>268</v>
      </c>
      <c r="U2005">
        <v>127</v>
      </c>
      <c r="V2005">
        <v>698</v>
      </c>
      <c r="W2005">
        <v>354</v>
      </c>
      <c r="X2005">
        <v>144</v>
      </c>
      <c r="Y2005">
        <v>315</v>
      </c>
      <c r="Z2005">
        <v>156</v>
      </c>
      <c r="AA2005">
        <v>94</v>
      </c>
    </row>
    <row r="2006" spans="1:27">
      <c r="A2006" s="2">
        <v>44374</v>
      </c>
      <c r="B2006">
        <v>70</v>
      </c>
      <c r="C2006">
        <v>396</v>
      </c>
      <c r="D2006">
        <v>50</v>
      </c>
      <c r="E2006">
        <v>137</v>
      </c>
      <c r="F2006">
        <v>71</v>
      </c>
      <c r="G2006">
        <v>42</v>
      </c>
      <c r="H2006">
        <v>35</v>
      </c>
      <c r="I2006">
        <v>4</v>
      </c>
      <c r="J2006">
        <v>53</v>
      </c>
      <c r="K2006">
        <v>213</v>
      </c>
      <c r="L2006">
        <v>78</v>
      </c>
      <c r="M2006">
        <v>3</v>
      </c>
      <c r="N2006">
        <v>39</v>
      </c>
      <c r="O2006">
        <v>111</v>
      </c>
      <c r="P2006">
        <v>185</v>
      </c>
      <c r="Q2006">
        <v>222</v>
      </c>
      <c r="R2006">
        <v>220</v>
      </c>
      <c r="S2006">
        <v>219</v>
      </c>
      <c r="T2006">
        <v>85</v>
      </c>
      <c r="U2006">
        <v>62</v>
      </c>
      <c r="V2006">
        <v>241</v>
      </c>
      <c r="W2006">
        <v>123</v>
      </c>
      <c r="X2006">
        <v>27</v>
      </c>
      <c r="Y2006">
        <v>124</v>
      </c>
      <c r="Z2006">
        <v>37</v>
      </c>
      <c r="AA2006">
        <v>28</v>
      </c>
    </row>
    <row r="2007" spans="1:27">
      <c r="A2007" s="2">
        <v>44375</v>
      </c>
      <c r="B2007">
        <v>321</v>
      </c>
      <c r="C2007">
        <v>163</v>
      </c>
      <c r="D2007">
        <v>60</v>
      </c>
      <c r="E2007">
        <v>483</v>
      </c>
      <c r="F2007">
        <v>377</v>
      </c>
      <c r="G2007">
        <v>136</v>
      </c>
      <c r="H2007">
        <v>62</v>
      </c>
      <c r="I2007">
        <v>28</v>
      </c>
      <c r="J2007">
        <v>142</v>
      </c>
      <c r="K2007">
        <v>405</v>
      </c>
      <c r="L2007">
        <v>144</v>
      </c>
      <c r="M2007">
        <v>12</v>
      </c>
      <c r="N2007">
        <v>576</v>
      </c>
      <c r="O2007">
        <v>168</v>
      </c>
      <c r="P2007">
        <v>1077</v>
      </c>
      <c r="Q2007">
        <v>507</v>
      </c>
      <c r="R2007">
        <v>168</v>
      </c>
      <c r="S2007">
        <v>764</v>
      </c>
      <c r="T2007">
        <v>96</v>
      </c>
      <c r="U2007">
        <v>243</v>
      </c>
      <c r="V2007">
        <v>523</v>
      </c>
      <c r="W2007">
        <v>209</v>
      </c>
      <c r="X2007">
        <v>58</v>
      </c>
      <c r="Y2007">
        <v>49</v>
      </c>
      <c r="Z2007">
        <v>253</v>
      </c>
      <c r="AA2007">
        <v>152</v>
      </c>
    </row>
    <row r="2008" spans="1:27">
      <c r="A2008" s="2">
        <v>44376</v>
      </c>
      <c r="B2008">
        <v>287</v>
      </c>
      <c r="C2008">
        <v>212</v>
      </c>
      <c r="D2008">
        <v>56</v>
      </c>
      <c r="E2008">
        <v>414</v>
      </c>
      <c r="F2008">
        <v>372</v>
      </c>
      <c r="G2008">
        <v>165</v>
      </c>
      <c r="H2008">
        <v>51</v>
      </c>
      <c r="I2008">
        <v>29</v>
      </c>
      <c r="J2008">
        <v>139</v>
      </c>
      <c r="K2008">
        <v>387</v>
      </c>
      <c r="L2008">
        <v>181</v>
      </c>
      <c r="M2008">
        <v>16</v>
      </c>
      <c r="N2008">
        <v>531</v>
      </c>
      <c r="O2008">
        <v>143</v>
      </c>
      <c r="P2008">
        <v>1068</v>
      </c>
      <c r="Q2008">
        <v>487</v>
      </c>
      <c r="R2008">
        <v>258</v>
      </c>
      <c r="S2008">
        <v>706</v>
      </c>
      <c r="T2008">
        <v>66</v>
      </c>
      <c r="U2008">
        <v>219</v>
      </c>
      <c r="V2008">
        <v>479</v>
      </c>
      <c r="W2008">
        <v>206</v>
      </c>
      <c r="X2008">
        <v>39</v>
      </c>
      <c r="Y2008">
        <v>48</v>
      </c>
      <c r="Z2008">
        <v>280</v>
      </c>
      <c r="AA2008">
        <v>147</v>
      </c>
    </row>
    <row r="2009" spans="1:27">
      <c r="A2009" s="2">
        <v>44377</v>
      </c>
      <c r="B2009">
        <v>382</v>
      </c>
      <c r="C2009">
        <v>205</v>
      </c>
      <c r="D2009">
        <v>109</v>
      </c>
      <c r="E2009">
        <v>604</v>
      </c>
      <c r="F2009">
        <v>472</v>
      </c>
      <c r="G2009">
        <v>169</v>
      </c>
      <c r="H2009">
        <v>87</v>
      </c>
      <c r="I2009">
        <v>30</v>
      </c>
      <c r="J2009">
        <v>155</v>
      </c>
      <c r="K2009">
        <v>543</v>
      </c>
      <c r="L2009">
        <v>262</v>
      </c>
      <c r="M2009">
        <v>19</v>
      </c>
      <c r="N2009">
        <v>660</v>
      </c>
      <c r="O2009">
        <v>333</v>
      </c>
      <c r="P2009">
        <v>1334</v>
      </c>
      <c r="Q2009">
        <v>756</v>
      </c>
      <c r="R2009">
        <v>230</v>
      </c>
      <c r="S2009">
        <v>1038</v>
      </c>
      <c r="T2009">
        <v>198</v>
      </c>
      <c r="U2009">
        <v>314</v>
      </c>
      <c r="V2009">
        <v>648</v>
      </c>
      <c r="W2009">
        <v>339</v>
      </c>
      <c r="X2009">
        <v>77</v>
      </c>
      <c r="Y2009">
        <v>130</v>
      </c>
      <c r="Z2009">
        <v>329</v>
      </c>
      <c r="AA2009">
        <v>186</v>
      </c>
    </row>
    <row r="2010" spans="1:27">
      <c r="A2010" s="2">
        <v>44378</v>
      </c>
      <c r="B2010">
        <v>382</v>
      </c>
      <c r="C2010">
        <v>263</v>
      </c>
      <c r="D2010">
        <v>119</v>
      </c>
      <c r="E2010">
        <v>577</v>
      </c>
      <c r="F2010">
        <v>468</v>
      </c>
      <c r="G2010">
        <v>157</v>
      </c>
      <c r="H2010">
        <v>97</v>
      </c>
      <c r="I2010">
        <v>37</v>
      </c>
      <c r="J2010">
        <v>161</v>
      </c>
      <c r="K2010">
        <v>496</v>
      </c>
      <c r="L2010">
        <v>249</v>
      </c>
      <c r="M2010">
        <v>411</v>
      </c>
      <c r="N2010">
        <v>675</v>
      </c>
      <c r="O2010">
        <v>265</v>
      </c>
      <c r="P2010">
        <v>1304</v>
      </c>
      <c r="Q2010">
        <v>718</v>
      </c>
      <c r="R2010">
        <v>209</v>
      </c>
      <c r="S2010">
        <v>1027</v>
      </c>
      <c r="T2010">
        <v>163</v>
      </c>
      <c r="U2010">
        <v>283</v>
      </c>
      <c r="V2010">
        <v>743</v>
      </c>
      <c r="W2010">
        <v>346</v>
      </c>
      <c r="X2010">
        <v>65</v>
      </c>
      <c r="Y2010">
        <v>135</v>
      </c>
      <c r="Z2010">
        <v>320</v>
      </c>
      <c r="AA2010">
        <v>202</v>
      </c>
    </row>
    <row r="2011" spans="1:27">
      <c r="A2011" s="2">
        <v>44379</v>
      </c>
      <c r="B2011">
        <v>377</v>
      </c>
      <c r="C2011">
        <v>218</v>
      </c>
      <c r="D2011">
        <v>87</v>
      </c>
      <c r="E2011">
        <v>488</v>
      </c>
      <c r="F2011">
        <v>450</v>
      </c>
      <c r="G2011">
        <v>157</v>
      </c>
      <c r="H2011">
        <v>91</v>
      </c>
      <c r="I2011">
        <v>32</v>
      </c>
      <c r="J2011">
        <v>164</v>
      </c>
      <c r="K2011">
        <v>427</v>
      </c>
      <c r="L2011">
        <v>223</v>
      </c>
      <c r="M2011">
        <v>432</v>
      </c>
      <c r="N2011">
        <v>576</v>
      </c>
      <c r="O2011">
        <v>251</v>
      </c>
      <c r="P2011">
        <v>1210</v>
      </c>
      <c r="Q2011">
        <v>669</v>
      </c>
      <c r="R2011">
        <v>224</v>
      </c>
      <c r="S2011">
        <v>918</v>
      </c>
      <c r="T2011">
        <v>147</v>
      </c>
      <c r="U2011">
        <v>263</v>
      </c>
      <c r="V2011">
        <v>524</v>
      </c>
      <c r="W2011">
        <v>310</v>
      </c>
      <c r="X2011">
        <v>95</v>
      </c>
      <c r="Y2011">
        <v>119</v>
      </c>
      <c r="Z2011">
        <v>272</v>
      </c>
      <c r="AA2011">
        <v>187</v>
      </c>
    </row>
    <row r="2012" spans="1:27">
      <c r="A2012" s="2">
        <v>44380</v>
      </c>
      <c r="B2012">
        <v>222</v>
      </c>
      <c r="C2012">
        <v>213</v>
      </c>
      <c r="D2012">
        <v>142</v>
      </c>
      <c r="E2012">
        <v>255</v>
      </c>
      <c r="F2012">
        <v>323</v>
      </c>
      <c r="G2012">
        <v>77</v>
      </c>
      <c r="H2012">
        <v>96</v>
      </c>
      <c r="I2012">
        <v>20</v>
      </c>
      <c r="J2012">
        <v>71</v>
      </c>
      <c r="K2012">
        <v>355</v>
      </c>
      <c r="L2012">
        <v>336</v>
      </c>
      <c r="M2012">
        <v>400</v>
      </c>
      <c r="N2012">
        <v>347</v>
      </c>
      <c r="O2012">
        <v>466</v>
      </c>
      <c r="P2012">
        <v>663</v>
      </c>
      <c r="Q2012">
        <v>845</v>
      </c>
      <c r="R2012">
        <v>363</v>
      </c>
      <c r="S2012">
        <v>964</v>
      </c>
      <c r="T2012">
        <v>262</v>
      </c>
      <c r="U2012">
        <v>130</v>
      </c>
      <c r="V2012">
        <v>834</v>
      </c>
      <c r="W2012">
        <v>559</v>
      </c>
      <c r="X2012">
        <v>181</v>
      </c>
      <c r="Y2012">
        <v>284</v>
      </c>
      <c r="Z2012">
        <v>123</v>
      </c>
      <c r="AA2012">
        <v>91</v>
      </c>
    </row>
    <row r="2013" spans="1:27">
      <c r="A2013" s="2">
        <v>44381</v>
      </c>
      <c r="B2013">
        <v>262</v>
      </c>
      <c r="C2013">
        <v>362</v>
      </c>
      <c r="D2013">
        <v>120</v>
      </c>
      <c r="E2013">
        <v>260</v>
      </c>
      <c r="F2013">
        <v>325</v>
      </c>
      <c r="G2013">
        <v>74</v>
      </c>
      <c r="H2013">
        <v>65</v>
      </c>
      <c r="I2013">
        <v>19</v>
      </c>
      <c r="J2013">
        <v>50</v>
      </c>
      <c r="K2013">
        <v>291</v>
      </c>
      <c r="L2013">
        <v>343</v>
      </c>
      <c r="M2013">
        <v>373</v>
      </c>
      <c r="N2013">
        <v>328</v>
      </c>
      <c r="O2013">
        <v>474</v>
      </c>
      <c r="P2013">
        <v>815</v>
      </c>
      <c r="Q2013">
        <v>970</v>
      </c>
      <c r="R2013">
        <v>483</v>
      </c>
      <c r="S2013">
        <v>1117</v>
      </c>
      <c r="T2013">
        <v>242</v>
      </c>
      <c r="U2013">
        <v>138</v>
      </c>
      <c r="V2013">
        <v>1025</v>
      </c>
      <c r="W2013">
        <v>622</v>
      </c>
      <c r="X2013">
        <v>204</v>
      </c>
      <c r="Y2013">
        <v>306</v>
      </c>
      <c r="Z2013">
        <v>149</v>
      </c>
      <c r="AA2013">
        <v>99</v>
      </c>
    </row>
    <row r="2014" spans="1:27">
      <c r="A2014" s="2">
        <v>44382</v>
      </c>
      <c r="B2014">
        <v>431</v>
      </c>
      <c r="C2014">
        <v>170</v>
      </c>
      <c r="D2014">
        <v>97</v>
      </c>
      <c r="E2014">
        <v>579</v>
      </c>
      <c r="F2014">
        <v>492</v>
      </c>
      <c r="G2014">
        <v>164</v>
      </c>
      <c r="H2014">
        <v>90</v>
      </c>
      <c r="I2014">
        <v>44</v>
      </c>
      <c r="J2014">
        <v>176</v>
      </c>
      <c r="K2014">
        <v>483</v>
      </c>
      <c r="L2014">
        <v>283</v>
      </c>
      <c r="M2014">
        <v>362</v>
      </c>
      <c r="N2014">
        <v>735</v>
      </c>
      <c r="O2014">
        <v>249</v>
      </c>
      <c r="P2014">
        <v>1418</v>
      </c>
      <c r="Q2014">
        <v>738</v>
      </c>
      <c r="R2014">
        <v>209</v>
      </c>
      <c r="S2014">
        <v>1003</v>
      </c>
      <c r="T2014">
        <v>197</v>
      </c>
      <c r="U2014">
        <v>300</v>
      </c>
      <c r="V2014">
        <v>657</v>
      </c>
      <c r="W2014">
        <v>327</v>
      </c>
      <c r="X2014">
        <v>96</v>
      </c>
      <c r="Y2014">
        <v>91</v>
      </c>
      <c r="Z2014">
        <v>332</v>
      </c>
      <c r="AA2014">
        <v>155</v>
      </c>
    </row>
    <row r="2015" spans="1:27">
      <c r="A2015" s="2">
        <v>44383</v>
      </c>
      <c r="B2015">
        <v>390</v>
      </c>
      <c r="C2015">
        <v>216</v>
      </c>
      <c r="D2015">
        <v>68</v>
      </c>
      <c r="E2015">
        <v>599</v>
      </c>
      <c r="F2015">
        <v>441</v>
      </c>
      <c r="G2015">
        <v>155</v>
      </c>
      <c r="H2015">
        <v>61</v>
      </c>
      <c r="I2015">
        <v>34</v>
      </c>
      <c r="J2015">
        <v>183</v>
      </c>
      <c r="K2015">
        <v>439</v>
      </c>
      <c r="L2015">
        <v>254</v>
      </c>
      <c r="M2015">
        <v>398</v>
      </c>
      <c r="N2015">
        <v>681</v>
      </c>
      <c r="O2015">
        <v>196</v>
      </c>
      <c r="P2015">
        <v>1328</v>
      </c>
      <c r="Q2015">
        <v>679</v>
      </c>
      <c r="R2015">
        <v>186</v>
      </c>
      <c r="S2015">
        <v>942</v>
      </c>
      <c r="T2015">
        <v>122</v>
      </c>
      <c r="U2015">
        <v>253</v>
      </c>
      <c r="V2015">
        <v>673</v>
      </c>
      <c r="W2015">
        <v>248</v>
      </c>
      <c r="X2015">
        <v>40</v>
      </c>
      <c r="Y2015">
        <v>83</v>
      </c>
      <c r="Z2015">
        <v>320</v>
      </c>
      <c r="AA2015">
        <v>148</v>
      </c>
    </row>
    <row r="2016" spans="1:27">
      <c r="A2016" s="2">
        <v>44384</v>
      </c>
      <c r="B2016">
        <v>331</v>
      </c>
      <c r="C2016">
        <v>198</v>
      </c>
      <c r="D2016">
        <v>57</v>
      </c>
      <c r="E2016">
        <v>464</v>
      </c>
      <c r="F2016">
        <v>383</v>
      </c>
      <c r="G2016">
        <v>131</v>
      </c>
      <c r="H2016">
        <v>64</v>
      </c>
      <c r="I2016">
        <v>19</v>
      </c>
      <c r="J2016">
        <v>153</v>
      </c>
      <c r="K2016">
        <v>445</v>
      </c>
      <c r="L2016">
        <v>182</v>
      </c>
      <c r="M2016">
        <v>274</v>
      </c>
      <c r="N2016">
        <v>517</v>
      </c>
      <c r="O2016">
        <v>171</v>
      </c>
      <c r="P2016">
        <v>1076</v>
      </c>
      <c r="Q2016">
        <v>558</v>
      </c>
      <c r="R2016">
        <v>138</v>
      </c>
      <c r="S2016">
        <v>802</v>
      </c>
      <c r="T2016">
        <v>115</v>
      </c>
      <c r="U2016">
        <v>257</v>
      </c>
      <c r="V2016">
        <v>458</v>
      </c>
      <c r="W2016">
        <v>217</v>
      </c>
      <c r="X2016">
        <v>56</v>
      </c>
      <c r="Y2016">
        <v>61</v>
      </c>
      <c r="Z2016">
        <v>311</v>
      </c>
      <c r="AA2016">
        <v>150</v>
      </c>
    </row>
    <row r="2017" spans="1:27">
      <c r="A2017" s="2">
        <v>44385</v>
      </c>
      <c r="B2017">
        <v>351</v>
      </c>
      <c r="C2017">
        <v>257</v>
      </c>
      <c r="D2017">
        <v>102</v>
      </c>
      <c r="E2017">
        <v>528</v>
      </c>
      <c r="F2017">
        <v>410</v>
      </c>
      <c r="G2017">
        <v>167</v>
      </c>
      <c r="H2017">
        <v>78</v>
      </c>
      <c r="I2017">
        <v>34</v>
      </c>
      <c r="J2017">
        <v>173</v>
      </c>
      <c r="K2017">
        <v>468</v>
      </c>
      <c r="L2017">
        <v>220</v>
      </c>
      <c r="M2017">
        <v>395</v>
      </c>
      <c r="N2017">
        <v>625</v>
      </c>
      <c r="O2017">
        <v>242</v>
      </c>
      <c r="P2017">
        <v>1216</v>
      </c>
      <c r="Q2017">
        <v>602</v>
      </c>
      <c r="R2017">
        <v>203</v>
      </c>
      <c r="S2017">
        <v>915</v>
      </c>
      <c r="T2017">
        <v>131</v>
      </c>
      <c r="U2017">
        <v>233</v>
      </c>
      <c r="V2017">
        <v>713</v>
      </c>
      <c r="W2017">
        <v>236</v>
      </c>
      <c r="X2017">
        <v>81</v>
      </c>
      <c r="Y2017">
        <v>81</v>
      </c>
      <c r="Z2017">
        <v>341</v>
      </c>
      <c r="AA2017">
        <v>172</v>
      </c>
    </row>
    <row r="2018" spans="1:27">
      <c r="A2018" s="2">
        <v>44386</v>
      </c>
      <c r="B2018">
        <v>279</v>
      </c>
      <c r="C2018">
        <v>213</v>
      </c>
      <c r="D2018">
        <v>76</v>
      </c>
      <c r="E2018">
        <v>437</v>
      </c>
      <c r="F2018">
        <v>349</v>
      </c>
      <c r="G2018">
        <v>147</v>
      </c>
      <c r="H2018">
        <v>87</v>
      </c>
      <c r="I2018">
        <v>21</v>
      </c>
      <c r="J2018">
        <v>156</v>
      </c>
      <c r="K2018">
        <v>426</v>
      </c>
      <c r="L2018">
        <v>175</v>
      </c>
      <c r="M2018">
        <v>356</v>
      </c>
      <c r="N2018">
        <v>506</v>
      </c>
      <c r="O2018">
        <v>159</v>
      </c>
      <c r="P2018">
        <v>972</v>
      </c>
      <c r="Q2018">
        <v>459</v>
      </c>
      <c r="R2018">
        <v>201</v>
      </c>
      <c r="S2018">
        <v>714</v>
      </c>
      <c r="T2018">
        <v>113</v>
      </c>
      <c r="U2018">
        <v>241</v>
      </c>
      <c r="V2018">
        <v>590</v>
      </c>
      <c r="W2018">
        <v>263</v>
      </c>
      <c r="X2018">
        <v>48</v>
      </c>
      <c r="Y2018">
        <v>68</v>
      </c>
      <c r="Z2018">
        <v>285</v>
      </c>
      <c r="AA2018">
        <v>152</v>
      </c>
    </row>
    <row r="2019" spans="1:27">
      <c r="A2019" s="2">
        <v>44387</v>
      </c>
      <c r="B2019">
        <v>210</v>
      </c>
      <c r="C2019">
        <v>268</v>
      </c>
      <c r="D2019">
        <v>108</v>
      </c>
      <c r="E2019">
        <v>230</v>
      </c>
      <c r="F2019">
        <v>257</v>
      </c>
      <c r="G2019">
        <v>69</v>
      </c>
      <c r="H2019">
        <v>71</v>
      </c>
      <c r="I2019">
        <v>19</v>
      </c>
      <c r="J2019">
        <v>88</v>
      </c>
      <c r="K2019">
        <v>321</v>
      </c>
      <c r="L2019">
        <v>174</v>
      </c>
      <c r="M2019">
        <v>308</v>
      </c>
      <c r="N2019">
        <v>320</v>
      </c>
      <c r="O2019">
        <v>456</v>
      </c>
      <c r="P2019">
        <v>583</v>
      </c>
      <c r="Q2019">
        <v>800</v>
      </c>
      <c r="R2019">
        <v>290</v>
      </c>
      <c r="S2019">
        <v>832</v>
      </c>
      <c r="T2019">
        <v>225</v>
      </c>
      <c r="U2019">
        <v>147</v>
      </c>
      <c r="V2019">
        <v>583</v>
      </c>
      <c r="W2019">
        <v>379</v>
      </c>
      <c r="X2019">
        <v>182</v>
      </c>
      <c r="Y2019">
        <v>269</v>
      </c>
      <c r="Z2019">
        <v>98</v>
      </c>
      <c r="AA2019">
        <v>80</v>
      </c>
    </row>
    <row r="2020" spans="1:27">
      <c r="A2020" s="2">
        <v>44388</v>
      </c>
      <c r="B2020">
        <v>125</v>
      </c>
      <c r="C2020">
        <v>228</v>
      </c>
      <c r="D2020">
        <v>89</v>
      </c>
      <c r="E2020">
        <v>223</v>
      </c>
      <c r="F2020">
        <v>189</v>
      </c>
      <c r="G2020">
        <v>67</v>
      </c>
      <c r="H2020">
        <v>59</v>
      </c>
      <c r="I2020">
        <v>13</v>
      </c>
      <c r="J2020">
        <v>66</v>
      </c>
      <c r="K2020">
        <v>293</v>
      </c>
      <c r="L2020">
        <v>249</v>
      </c>
      <c r="M2020">
        <v>247</v>
      </c>
      <c r="N2020">
        <v>201</v>
      </c>
      <c r="O2020">
        <v>398</v>
      </c>
      <c r="P2020">
        <v>498</v>
      </c>
      <c r="Q2020">
        <v>741</v>
      </c>
      <c r="R2020">
        <v>209</v>
      </c>
      <c r="S2020">
        <v>579</v>
      </c>
      <c r="T2020">
        <v>240</v>
      </c>
      <c r="U2020">
        <v>117</v>
      </c>
      <c r="V2020">
        <v>767</v>
      </c>
      <c r="W2020">
        <v>342</v>
      </c>
      <c r="X2020">
        <v>86</v>
      </c>
      <c r="Y2020">
        <v>235</v>
      </c>
      <c r="Z2020">
        <v>97</v>
      </c>
      <c r="AA2020">
        <v>56</v>
      </c>
    </row>
    <row r="2021" spans="1:27">
      <c r="A2021" s="2">
        <v>44389</v>
      </c>
      <c r="B2021">
        <v>260</v>
      </c>
      <c r="C2021">
        <v>124</v>
      </c>
      <c r="D2021">
        <v>52</v>
      </c>
      <c r="E2021">
        <v>460</v>
      </c>
      <c r="F2021">
        <v>330</v>
      </c>
      <c r="G2021">
        <v>171</v>
      </c>
      <c r="H2021">
        <v>68</v>
      </c>
      <c r="I2021">
        <v>22</v>
      </c>
      <c r="J2021">
        <v>154</v>
      </c>
      <c r="K2021">
        <v>388</v>
      </c>
      <c r="L2021">
        <v>201</v>
      </c>
      <c r="M2021">
        <v>196</v>
      </c>
      <c r="N2021">
        <v>530</v>
      </c>
      <c r="O2021">
        <v>157</v>
      </c>
      <c r="P2021">
        <v>969</v>
      </c>
      <c r="Q2021">
        <v>418</v>
      </c>
      <c r="R2021">
        <v>59</v>
      </c>
      <c r="S2021">
        <v>694</v>
      </c>
      <c r="T2021">
        <v>85</v>
      </c>
      <c r="U2021">
        <v>274</v>
      </c>
      <c r="V2021">
        <v>687</v>
      </c>
      <c r="W2021">
        <v>228</v>
      </c>
      <c r="X2021">
        <v>31</v>
      </c>
      <c r="Y2021">
        <v>48</v>
      </c>
      <c r="Z2021">
        <v>228</v>
      </c>
      <c r="AA2021">
        <v>131</v>
      </c>
    </row>
    <row r="2022" spans="1:27">
      <c r="A2022" s="2">
        <v>44390</v>
      </c>
      <c r="B2022">
        <v>335</v>
      </c>
      <c r="C2022">
        <v>208</v>
      </c>
      <c r="D2022">
        <v>93</v>
      </c>
      <c r="E2022">
        <v>592</v>
      </c>
      <c r="F2022">
        <v>457</v>
      </c>
      <c r="G2022">
        <v>166</v>
      </c>
      <c r="H2022">
        <v>80</v>
      </c>
      <c r="I2022">
        <v>30</v>
      </c>
      <c r="J2022">
        <v>134</v>
      </c>
      <c r="K2022">
        <v>453</v>
      </c>
      <c r="L2022">
        <v>276</v>
      </c>
      <c r="M2022">
        <v>278</v>
      </c>
      <c r="N2022">
        <v>702</v>
      </c>
      <c r="O2022">
        <v>260</v>
      </c>
      <c r="P2022">
        <v>1377</v>
      </c>
      <c r="Q2022">
        <v>725</v>
      </c>
      <c r="R2022">
        <v>172</v>
      </c>
      <c r="S2022">
        <v>1009</v>
      </c>
      <c r="T2022">
        <v>145</v>
      </c>
      <c r="U2022">
        <v>293</v>
      </c>
      <c r="V2022">
        <v>687</v>
      </c>
      <c r="W2022">
        <v>359</v>
      </c>
      <c r="X2022">
        <v>82</v>
      </c>
      <c r="Y2022">
        <v>118</v>
      </c>
      <c r="Z2022">
        <v>346</v>
      </c>
      <c r="AA2022">
        <v>164</v>
      </c>
    </row>
    <row r="2023" spans="1:27">
      <c r="A2023" s="2">
        <v>44391</v>
      </c>
      <c r="B2023">
        <v>383</v>
      </c>
      <c r="C2023">
        <v>216</v>
      </c>
      <c r="D2023">
        <v>114</v>
      </c>
      <c r="E2023">
        <v>634</v>
      </c>
      <c r="F2023">
        <v>506</v>
      </c>
      <c r="G2023">
        <v>196</v>
      </c>
      <c r="H2023">
        <v>97</v>
      </c>
      <c r="I2023">
        <v>28</v>
      </c>
      <c r="J2023">
        <v>159</v>
      </c>
      <c r="K2023">
        <v>470</v>
      </c>
      <c r="L2023">
        <v>283</v>
      </c>
      <c r="M2023">
        <v>281</v>
      </c>
      <c r="N2023">
        <v>671</v>
      </c>
      <c r="O2023">
        <v>319</v>
      </c>
      <c r="P2023">
        <v>1344</v>
      </c>
      <c r="Q2023">
        <v>784</v>
      </c>
      <c r="R2023">
        <v>263</v>
      </c>
      <c r="S2023">
        <v>987</v>
      </c>
      <c r="T2023">
        <v>198</v>
      </c>
      <c r="U2023">
        <v>312</v>
      </c>
      <c r="V2023">
        <v>687</v>
      </c>
      <c r="W2023">
        <v>390</v>
      </c>
      <c r="X2023">
        <v>116</v>
      </c>
      <c r="Y2023">
        <v>149</v>
      </c>
      <c r="Z2023">
        <v>347</v>
      </c>
      <c r="AA2023">
        <v>163</v>
      </c>
    </row>
    <row r="2024" spans="1:27">
      <c r="A2024" s="2">
        <v>44392</v>
      </c>
      <c r="B2024">
        <v>360</v>
      </c>
      <c r="C2024">
        <v>228</v>
      </c>
      <c r="D2024">
        <v>99</v>
      </c>
      <c r="E2024">
        <v>590</v>
      </c>
      <c r="F2024">
        <v>433</v>
      </c>
      <c r="G2024">
        <v>163</v>
      </c>
      <c r="H2024">
        <v>80</v>
      </c>
      <c r="I2024">
        <v>34</v>
      </c>
      <c r="J2024">
        <v>147</v>
      </c>
      <c r="K2024">
        <v>500</v>
      </c>
      <c r="L2024">
        <v>320</v>
      </c>
      <c r="M2024">
        <v>266</v>
      </c>
      <c r="N2024">
        <v>624</v>
      </c>
      <c r="O2024">
        <v>267</v>
      </c>
      <c r="P2024">
        <v>1250</v>
      </c>
      <c r="Q2024">
        <v>654</v>
      </c>
      <c r="R2024">
        <v>244</v>
      </c>
      <c r="S2024">
        <v>960</v>
      </c>
      <c r="T2024">
        <v>146</v>
      </c>
      <c r="U2024">
        <v>304</v>
      </c>
      <c r="V2024">
        <v>687</v>
      </c>
      <c r="W2024">
        <v>391</v>
      </c>
      <c r="X2024">
        <v>123</v>
      </c>
      <c r="Y2024">
        <v>119</v>
      </c>
      <c r="Z2024">
        <v>307</v>
      </c>
      <c r="AA2024">
        <v>199</v>
      </c>
    </row>
    <row r="2025" spans="1:27">
      <c r="A2025" s="2">
        <v>44393</v>
      </c>
      <c r="B2025">
        <v>348</v>
      </c>
      <c r="C2025">
        <v>226</v>
      </c>
      <c r="D2025">
        <v>82</v>
      </c>
      <c r="E2025">
        <v>504</v>
      </c>
      <c r="F2025">
        <v>407</v>
      </c>
      <c r="G2025">
        <v>158</v>
      </c>
      <c r="H2025">
        <v>83</v>
      </c>
      <c r="I2025">
        <v>28</v>
      </c>
      <c r="J2025">
        <v>134</v>
      </c>
      <c r="K2025">
        <v>495</v>
      </c>
      <c r="L2025">
        <v>146</v>
      </c>
      <c r="M2025">
        <v>262</v>
      </c>
      <c r="N2025">
        <v>466</v>
      </c>
      <c r="O2025">
        <v>233</v>
      </c>
      <c r="P2025">
        <v>1039</v>
      </c>
      <c r="Q2025">
        <v>574</v>
      </c>
      <c r="R2025">
        <v>197</v>
      </c>
      <c r="S2025">
        <v>827</v>
      </c>
      <c r="T2025">
        <v>152</v>
      </c>
      <c r="U2025">
        <v>286</v>
      </c>
      <c r="V2025">
        <v>687</v>
      </c>
      <c r="W2025">
        <v>394</v>
      </c>
      <c r="X2025">
        <v>70</v>
      </c>
      <c r="Y2025">
        <v>113</v>
      </c>
      <c r="Z2025">
        <v>300</v>
      </c>
      <c r="AA2025">
        <v>138</v>
      </c>
    </row>
    <row r="2026" spans="1:27">
      <c r="A2026" s="2">
        <v>44394</v>
      </c>
      <c r="B2026">
        <v>29</v>
      </c>
      <c r="C2026">
        <v>25</v>
      </c>
      <c r="D2026">
        <v>32</v>
      </c>
      <c r="E2026">
        <v>66</v>
      </c>
      <c r="F2026">
        <v>45</v>
      </c>
      <c r="G2026">
        <v>59</v>
      </c>
      <c r="H2026">
        <v>46</v>
      </c>
      <c r="I2026">
        <v>3</v>
      </c>
      <c r="J2026">
        <v>61</v>
      </c>
      <c r="K2026">
        <v>183</v>
      </c>
      <c r="L2026">
        <v>62</v>
      </c>
      <c r="M2026">
        <v>75</v>
      </c>
      <c r="N2026">
        <v>45</v>
      </c>
      <c r="O2026">
        <v>30</v>
      </c>
      <c r="P2026">
        <v>73</v>
      </c>
      <c r="Q2026">
        <v>84</v>
      </c>
      <c r="R2026">
        <v>17</v>
      </c>
      <c r="S2026">
        <v>128</v>
      </c>
      <c r="T2026">
        <v>28</v>
      </c>
      <c r="U2026">
        <v>48</v>
      </c>
      <c r="V2026">
        <v>687</v>
      </c>
      <c r="W2026">
        <v>63</v>
      </c>
      <c r="X2026">
        <v>6</v>
      </c>
      <c r="Y2026">
        <v>14</v>
      </c>
      <c r="Z2026">
        <v>36</v>
      </c>
      <c r="AA2026">
        <v>21</v>
      </c>
    </row>
    <row r="2027" spans="1:27">
      <c r="A2027" s="2">
        <v>44395</v>
      </c>
      <c r="B2027">
        <v>133</v>
      </c>
      <c r="C2027">
        <v>193</v>
      </c>
      <c r="D2027">
        <v>101</v>
      </c>
      <c r="E2027">
        <v>156</v>
      </c>
      <c r="F2027">
        <v>187</v>
      </c>
      <c r="G2027">
        <v>119</v>
      </c>
      <c r="H2027">
        <v>49</v>
      </c>
      <c r="I2027">
        <v>11</v>
      </c>
      <c r="J2027">
        <v>37</v>
      </c>
      <c r="K2027">
        <v>275</v>
      </c>
      <c r="L2027">
        <v>195</v>
      </c>
      <c r="M2027">
        <v>191</v>
      </c>
      <c r="N2027">
        <v>139</v>
      </c>
      <c r="O2027">
        <v>288</v>
      </c>
      <c r="P2027">
        <v>396</v>
      </c>
      <c r="Q2027">
        <v>446</v>
      </c>
      <c r="R2027">
        <v>305</v>
      </c>
      <c r="S2027">
        <v>460</v>
      </c>
      <c r="T2027">
        <v>167</v>
      </c>
      <c r="U2027">
        <v>111</v>
      </c>
      <c r="V2027">
        <v>687</v>
      </c>
      <c r="W2027">
        <v>302</v>
      </c>
      <c r="X2027">
        <v>76</v>
      </c>
      <c r="Y2027">
        <v>179</v>
      </c>
      <c r="Z2027">
        <v>81</v>
      </c>
      <c r="AA2027">
        <v>69</v>
      </c>
    </row>
    <row r="2028" spans="1:27">
      <c r="A2028" s="2">
        <v>44396</v>
      </c>
      <c r="B2028">
        <v>302</v>
      </c>
      <c r="C2028">
        <v>149</v>
      </c>
      <c r="D2028">
        <v>78</v>
      </c>
      <c r="E2028">
        <v>465</v>
      </c>
      <c r="F2028">
        <v>428</v>
      </c>
      <c r="G2028">
        <v>199</v>
      </c>
      <c r="H2028">
        <v>56</v>
      </c>
      <c r="I2028">
        <v>31</v>
      </c>
      <c r="J2028">
        <v>164</v>
      </c>
      <c r="K2028">
        <v>393</v>
      </c>
      <c r="L2028">
        <v>198</v>
      </c>
      <c r="M2028">
        <v>185</v>
      </c>
      <c r="N2028">
        <v>505</v>
      </c>
      <c r="O2028">
        <v>161</v>
      </c>
      <c r="P2028">
        <v>1048</v>
      </c>
      <c r="Q2028">
        <v>483</v>
      </c>
      <c r="R2028">
        <v>158</v>
      </c>
      <c r="S2028">
        <v>735</v>
      </c>
      <c r="T2028">
        <v>115</v>
      </c>
      <c r="U2028">
        <v>320</v>
      </c>
      <c r="V2028">
        <v>687</v>
      </c>
      <c r="W2028">
        <v>278</v>
      </c>
      <c r="X2028">
        <v>44</v>
      </c>
      <c r="Y2028">
        <v>58</v>
      </c>
      <c r="Z2028">
        <v>289</v>
      </c>
      <c r="AA2028">
        <v>137</v>
      </c>
    </row>
    <row r="2029" spans="1:27">
      <c r="A2029" s="2">
        <v>44397</v>
      </c>
      <c r="B2029">
        <v>406</v>
      </c>
      <c r="C2029">
        <v>218</v>
      </c>
      <c r="D2029">
        <v>99</v>
      </c>
      <c r="E2029">
        <v>580</v>
      </c>
      <c r="F2029">
        <v>549</v>
      </c>
      <c r="G2029">
        <v>245</v>
      </c>
      <c r="H2029">
        <v>77</v>
      </c>
      <c r="I2029">
        <v>36</v>
      </c>
      <c r="J2029">
        <v>174</v>
      </c>
      <c r="K2029">
        <v>476</v>
      </c>
      <c r="L2029">
        <v>270</v>
      </c>
      <c r="M2029">
        <v>261</v>
      </c>
      <c r="N2029">
        <v>684</v>
      </c>
      <c r="O2029">
        <v>260</v>
      </c>
      <c r="P2029">
        <v>1377</v>
      </c>
      <c r="Q2029">
        <v>784</v>
      </c>
      <c r="R2029">
        <v>202</v>
      </c>
      <c r="S2029">
        <v>1058</v>
      </c>
      <c r="T2029">
        <v>207</v>
      </c>
      <c r="U2029">
        <v>352</v>
      </c>
      <c r="V2029">
        <v>687</v>
      </c>
      <c r="W2029">
        <v>402</v>
      </c>
      <c r="X2029">
        <v>74</v>
      </c>
      <c r="Y2029">
        <v>167</v>
      </c>
      <c r="Z2029">
        <v>345</v>
      </c>
      <c r="AA2029">
        <v>179</v>
      </c>
    </row>
    <row r="2030" spans="1:27">
      <c r="A2030" s="2">
        <v>44398</v>
      </c>
      <c r="B2030">
        <v>299</v>
      </c>
      <c r="C2030">
        <v>117</v>
      </c>
      <c r="D2030">
        <v>96</v>
      </c>
      <c r="E2030">
        <v>400</v>
      </c>
      <c r="F2030">
        <v>376</v>
      </c>
      <c r="G2030">
        <v>158</v>
      </c>
      <c r="H2030">
        <v>84</v>
      </c>
      <c r="I2030">
        <v>17</v>
      </c>
      <c r="J2030">
        <v>138</v>
      </c>
      <c r="K2030">
        <v>339</v>
      </c>
      <c r="L2030">
        <v>258</v>
      </c>
      <c r="M2030">
        <v>240</v>
      </c>
      <c r="N2030">
        <v>526</v>
      </c>
      <c r="O2030">
        <v>166</v>
      </c>
      <c r="P2030">
        <v>982</v>
      </c>
      <c r="Q2030">
        <v>475</v>
      </c>
      <c r="R2030">
        <v>102</v>
      </c>
      <c r="S2030">
        <v>617</v>
      </c>
      <c r="T2030">
        <v>92</v>
      </c>
      <c r="U2030">
        <v>257</v>
      </c>
      <c r="V2030">
        <v>687</v>
      </c>
      <c r="W2030">
        <v>183</v>
      </c>
      <c r="X2030">
        <v>41</v>
      </c>
      <c r="Y2030">
        <v>72</v>
      </c>
      <c r="Z2030">
        <v>242</v>
      </c>
      <c r="AA2030">
        <v>108</v>
      </c>
    </row>
    <row r="2031" spans="1:27">
      <c r="A2031" s="2">
        <v>44399</v>
      </c>
      <c r="B2031">
        <v>309</v>
      </c>
      <c r="C2031">
        <v>140</v>
      </c>
      <c r="D2031">
        <v>90</v>
      </c>
      <c r="E2031">
        <v>457</v>
      </c>
      <c r="F2031">
        <v>418</v>
      </c>
      <c r="G2031">
        <v>225</v>
      </c>
      <c r="H2031">
        <v>87</v>
      </c>
      <c r="I2031">
        <v>23</v>
      </c>
      <c r="J2031">
        <v>130</v>
      </c>
      <c r="K2031">
        <v>443</v>
      </c>
      <c r="L2031">
        <v>222</v>
      </c>
      <c r="M2031">
        <v>215</v>
      </c>
      <c r="N2031">
        <v>517</v>
      </c>
      <c r="O2031">
        <v>178</v>
      </c>
      <c r="P2031">
        <v>1027</v>
      </c>
      <c r="Q2031">
        <v>556</v>
      </c>
      <c r="R2031">
        <v>185</v>
      </c>
      <c r="S2031">
        <v>738</v>
      </c>
      <c r="T2031">
        <v>107</v>
      </c>
      <c r="U2031">
        <v>304</v>
      </c>
      <c r="V2031">
        <v>687</v>
      </c>
      <c r="W2031">
        <v>269</v>
      </c>
      <c r="X2031">
        <v>54</v>
      </c>
      <c r="Y2031">
        <v>64</v>
      </c>
      <c r="Z2031">
        <v>267</v>
      </c>
      <c r="AA2031">
        <v>149</v>
      </c>
    </row>
    <row r="2032" spans="1:27">
      <c r="A2032" s="2">
        <v>44400</v>
      </c>
      <c r="B2032">
        <v>288</v>
      </c>
      <c r="C2032">
        <v>160</v>
      </c>
      <c r="D2032">
        <v>95</v>
      </c>
      <c r="E2032">
        <v>448</v>
      </c>
      <c r="F2032">
        <v>382</v>
      </c>
      <c r="G2032">
        <v>203</v>
      </c>
      <c r="H2032">
        <v>75</v>
      </c>
      <c r="I2032">
        <v>30</v>
      </c>
      <c r="J2032">
        <v>145</v>
      </c>
      <c r="K2032">
        <v>391</v>
      </c>
      <c r="L2032">
        <v>228</v>
      </c>
      <c r="M2032">
        <v>243</v>
      </c>
      <c r="N2032">
        <v>471</v>
      </c>
      <c r="O2032">
        <v>211</v>
      </c>
      <c r="P2032">
        <v>934</v>
      </c>
      <c r="Q2032">
        <v>556</v>
      </c>
      <c r="R2032">
        <v>172</v>
      </c>
      <c r="S2032">
        <v>736</v>
      </c>
      <c r="T2032">
        <v>156</v>
      </c>
      <c r="U2032">
        <v>265</v>
      </c>
      <c r="V2032">
        <v>687</v>
      </c>
      <c r="W2032">
        <v>263</v>
      </c>
      <c r="X2032">
        <v>72</v>
      </c>
      <c r="Y2032">
        <v>112</v>
      </c>
      <c r="Z2032">
        <v>271</v>
      </c>
      <c r="AA2032">
        <v>132</v>
      </c>
    </row>
    <row r="2033" spans="1:27">
      <c r="A2033" s="2">
        <v>44401</v>
      </c>
      <c r="B2033">
        <v>209</v>
      </c>
      <c r="C2033">
        <v>342</v>
      </c>
      <c r="D2033">
        <v>113</v>
      </c>
      <c r="E2033">
        <v>272</v>
      </c>
      <c r="F2033">
        <v>300</v>
      </c>
      <c r="G2033">
        <v>107</v>
      </c>
      <c r="H2033">
        <v>62</v>
      </c>
      <c r="I2033">
        <v>36</v>
      </c>
      <c r="J2033">
        <v>89</v>
      </c>
      <c r="K2033">
        <v>340</v>
      </c>
      <c r="L2033">
        <v>274</v>
      </c>
      <c r="M2033">
        <v>389</v>
      </c>
      <c r="N2033">
        <v>347</v>
      </c>
      <c r="O2033">
        <v>500</v>
      </c>
      <c r="P2033">
        <v>763</v>
      </c>
      <c r="Q2033">
        <v>828</v>
      </c>
      <c r="R2033">
        <v>447</v>
      </c>
      <c r="S2033">
        <v>789</v>
      </c>
      <c r="T2033">
        <v>238</v>
      </c>
      <c r="U2033">
        <v>169</v>
      </c>
      <c r="V2033">
        <v>687</v>
      </c>
      <c r="W2033">
        <v>553</v>
      </c>
      <c r="X2033">
        <v>132</v>
      </c>
      <c r="Y2033">
        <v>302</v>
      </c>
      <c r="Z2033">
        <v>119</v>
      </c>
      <c r="AA2033">
        <v>96</v>
      </c>
    </row>
    <row r="2034" spans="1:27">
      <c r="A2034" s="2">
        <v>44402</v>
      </c>
      <c r="B2034">
        <v>145</v>
      </c>
      <c r="C2034">
        <v>198</v>
      </c>
      <c r="D2034">
        <v>103</v>
      </c>
      <c r="E2034">
        <v>230</v>
      </c>
      <c r="F2034">
        <v>191</v>
      </c>
      <c r="G2034">
        <v>78</v>
      </c>
      <c r="H2034">
        <v>60</v>
      </c>
      <c r="I2034">
        <v>19</v>
      </c>
      <c r="J2034">
        <v>62</v>
      </c>
      <c r="K2034">
        <v>293</v>
      </c>
      <c r="L2034">
        <v>143</v>
      </c>
      <c r="M2034">
        <v>243</v>
      </c>
      <c r="N2034">
        <v>197</v>
      </c>
      <c r="O2034">
        <v>353</v>
      </c>
      <c r="P2034">
        <v>480</v>
      </c>
      <c r="Q2034">
        <v>510</v>
      </c>
      <c r="R2034">
        <v>206</v>
      </c>
      <c r="S2034">
        <v>530</v>
      </c>
      <c r="T2034">
        <v>204</v>
      </c>
      <c r="U2034">
        <v>102</v>
      </c>
      <c r="V2034">
        <v>687</v>
      </c>
      <c r="W2034">
        <v>307</v>
      </c>
      <c r="X2034">
        <v>91</v>
      </c>
      <c r="Y2034">
        <v>207</v>
      </c>
      <c r="Z2034">
        <v>90</v>
      </c>
      <c r="AA2034">
        <v>47</v>
      </c>
    </row>
    <row r="2035" spans="1:27">
      <c r="A2035" s="2">
        <v>44403</v>
      </c>
      <c r="B2035">
        <v>173</v>
      </c>
      <c r="C2035">
        <v>88</v>
      </c>
      <c r="D2035">
        <v>83</v>
      </c>
      <c r="E2035">
        <v>334</v>
      </c>
      <c r="F2035">
        <v>286</v>
      </c>
      <c r="G2035">
        <v>185</v>
      </c>
      <c r="H2035">
        <v>56</v>
      </c>
      <c r="I2035">
        <v>11</v>
      </c>
      <c r="J2035">
        <v>111</v>
      </c>
      <c r="K2035">
        <v>336</v>
      </c>
      <c r="L2035">
        <v>135</v>
      </c>
      <c r="M2035">
        <v>163</v>
      </c>
      <c r="N2035">
        <v>371</v>
      </c>
      <c r="O2035">
        <v>97</v>
      </c>
      <c r="P2035">
        <v>732</v>
      </c>
      <c r="Q2035">
        <v>339</v>
      </c>
      <c r="R2035">
        <v>85</v>
      </c>
      <c r="S2035">
        <v>380</v>
      </c>
      <c r="T2035">
        <v>92</v>
      </c>
      <c r="U2035">
        <v>202</v>
      </c>
      <c r="V2035">
        <v>687</v>
      </c>
      <c r="W2035">
        <v>149</v>
      </c>
      <c r="X2035">
        <v>23</v>
      </c>
      <c r="Y2035">
        <v>30</v>
      </c>
      <c r="Z2035">
        <v>183</v>
      </c>
      <c r="AA2035">
        <v>81</v>
      </c>
    </row>
    <row r="2036" spans="1:27">
      <c r="A2036" s="2">
        <v>44404</v>
      </c>
      <c r="B2036">
        <v>313</v>
      </c>
      <c r="C2036">
        <v>122</v>
      </c>
      <c r="D2036">
        <v>89</v>
      </c>
      <c r="E2036">
        <v>446</v>
      </c>
      <c r="F2036">
        <v>411</v>
      </c>
      <c r="G2036">
        <v>210</v>
      </c>
      <c r="H2036">
        <v>50</v>
      </c>
      <c r="I2036">
        <v>24</v>
      </c>
      <c r="J2036">
        <v>181</v>
      </c>
      <c r="K2036">
        <v>409</v>
      </c>
      <c r="L2036">
        <v>177</v>
      </c>
      <c r="M2036">
        <v>230</v>
      </c>
      <c r="N2036">
        <v>580</v>
      </c>
      <c r="O2036">
        <v>147</v>
      </c>
      <c r="P2036">
        <v>1125</v>
      </c>
      <c r="Q2036">
        <v>491</v>
      </c>
      <c r="R2036">
        <v>123</v>
      </c>
      <c r="S2036">
        <v>642</v>
      </c>
      <c r="T2036">
        <v>109</v>
      </c>
      <c r="U2036">
        <v>270</v>
      </c>
      <c r="V2036">
        <v>687</v>
      </c>
      <c r="W2036">
        <v>221</v>
      </c>
      <c r="X2036">
        <v>28</v>
      </c>
      <c r="Y2036">
        <v>39</v>
      </c>
      <c r="Z2036">
        <v>257</v>
      </c>
      <c r="AA2036">
        <v>115</v>
      </c>
    </row>
    <row r="2037" spans="1:27">
      <c r="A2037" s="2">
        <v>44405</v>
      </c>
      <c r="B2037">
        <v>390</v>
      </c>
      <c r="C2037">
        <v>222</v>
      </c>
      <c r="D2037">
        <v>106</v>
      </c>
      <c r="E2037">
        <v>636</v>
      </c>
      <c r="F2037">
        <v>532</v>
      </c>
      <c r="G2037">
        <v>242</v>
      </c>
      <c r="H2037">
        <v>71</v>
      </c>
      <c r="I2037">
        <v>29</v>
      </c>
      <c r="J2037">
        <v>159</v>
      </c>
      <c r="K2037">
        <v>557</v>
      </c>
      <c r="L2037">
        <v>271</v>
      </c>
      <c r="M2037">
        <v>410</v>
      </c>
      <c r="N2037">
        <v>644</v>
      </c>
      <c r="O2037">
        <v>271</v>
      </c>
      <c r="P2037">
        <v>1454</v>
      </c>
      <c r="Q2037">
        <v>798</v>
      </c>
      <c r="R2037">
        <v>235</v>
      </c>
      <c r="S2037">
        <v>933</v>
      </c>
      <c r="T2037">
        <v>193</v>
      </c>
      <c r="U2037">
        <v>343</v>
      </c>
      <c r="V2037">
        <v>687</v>
      </c>
      <c r="W2037">
        <v>299</v>
      </c>
      <c r="X2037">
        <v>77</v>
      </c>
      <c r="Y2037">
        <v>118</v>
      </c>
      <c r="Z2037">
        <v>328</v>
      </c>
      <c r="AA2037">
        <v>182</v>
      </c>
    </row>
    <row r="2038" spans="1:27">
      <c r="A2038" s="2">
        <v>44406</v>
      </c>
      <c r="B2038">
        <v>394</v>
      </c>
      <c r="C2038">
        <v>217</v>
      </c>
      <c r="D2038">
        <v>119</v>
      </c>
      <c r="E2038">
        <v>597</v>
      </c>
      <c r="F2038">
        <v>531</v>
      </c>
      <c r="G2038">
        <v>262</v>
      </c>
      <c r="H2038">
        <v>68</v>
      </c>
      <c r="I2038">
        <v>29</v>
      </c>
      <c r="J2038">
        <v>174</v>
      </c>
      <c r="K2038">
        <v>509</v>
      </c>
      <c r="L2038">
        <v>253</v>
      </c>
      <c r="M2038">
        <v>371</v>
      </c>
      <c r="N2038">
        <v>649</v>
      </c>
      <c r="O2038">
        <v>261</v>
      </c>
      <c r="P2038">
        <v>1457</v>
      </c>
      <c r="Q2038">
        <v>729</v>
      </c>
      <c r="R2038">
        <v>215</v>
      </c>
      <c r="S2038">
        <v>921</v>
      </c>
      <c r="T2038">
        <v>170</v>
      </c>
      <c r="U2038">
        <v>320</v>
      </c>
      <c r="V2038">
        <v>687</v>
      </c>
      <c r="W2038">
        <v>313</v>
      </c>
      <c r="X2038">
        <v>58</v>
      </c>
      <c r="Y2038">
        <v>94</v>
      </c>
      <c r="Z2038">
        <v>327</v>
      </c>
      <c r="AA2038">
        <v>196</v>
      </c>
    </row>
    <row r="2039" spans="1:27">
      <c r="A2039" s="2">
        <v>44407</v>
      </c>
      <c r="B2039">
        <v>323</v>
      </c>
      <c r="C2039">
        <v>175</v>
      </c>
      <c r="D2039">
        <v>92</v>
      </c>
      <c r="E2039">
        <v>547</v>
      </c>
      <c r="F2039">
        <v>441</v>
      </c>
      <c r="G2039">
        <v>118</v>
      </c>
      <c r="H2039">
        <v>91</v>
      </c>
      <c r="I2039">
        <v>35</v>
      </c>
      <c r="J2039">
        <v>178</v>
      </c>
      <c r="K2039">
        <v>496</v>
      </c>
      <c r="L2039">
        <v>233</v>
      </c>
      <c r="M2039">
        <v>423</v>
      </c>
      <c r="N2039">
        <v>459</v>
      </c>
      <c r="O2039">
        <v>236</v>
      </c>
      <c r="P2039">
        <v>1048</v>
      </c>
      <c r="Q2039">
        <v>624</v>
      </c>
      <c r="R2039">
        <v>181</v>
      </c>
      <c r="S2039">
        <v>788</v>
      </c>
      <c r="T2039">
        <v>149</v>
      </c>
      <c r="U2039">
        <v>304</v>
      </c>
      <c r="V2039">
        <v>687</v>
      </c>
      <c r="W2039">
        <v>293</v>
      </c>
      <c r="X2039">
        <v>79</v>
      </c>
      <c r="Y2039">
        <v>97</v>
      </c>
      <c r="Z2039">
        <v>276</v>
      </c>
      <c r="AA2039">
        <v>134</v>
      </c>
    </row>
    <row r="2040" spans="1:27">
      <c r="A2040" s="2">
        <v>44408</v>
      </c>
      <c r="B2040">
        <v>184</v>
      </c>
      <c r="C2040">
        <v>240</v>
      </c>
      <c r="D2040">
        <v>103</v>
      </c>
      <c r="E2040">
        <v>251</v>
      </c>
      <c r="F2040">
        <v>239</v>
      </c>
      <c r="G2040">
        <v>60</v>
      </c>
      <c r="H2040">
        <v>58</v>
      </c>
      <c r="I2040">
        <v>42</v>
      </c>
      <c r="J2040">
        <v>79</v>
      </c>
      <c r="K2040">
        <v>319</v>
      </c>
      <c r="L2040">
        <v>209</v>
      </c>
      <c r="M2040">
        <v>329</v>
      </c>
      <c r="N2040">
        <v>256</v>
      </c>
      <c r="O2040">
        <v>483</v>
      </c>
      <c r="P2040">
        <v>612</v>
      </c>
      <c r="Q2040">
        <v>777</v>
      </c>
      <c r="R2040">
        <v>266</v>
      </c>
      <c r="S2040">
        <v>615</v>
      </c>
      <c r="T2040">
        <v>201</v>
      </c>
      <c r="U2040">
        <v>158</v>
      </c>
      <c r="V2040">
        <v>687</v>
      </c>
      <c r="W2040">
        <v>400</v>
      </c>
      <c r="X2040">
        <v>124</v>
      </c>
      <c r="Y2040">
        <v>274</v>
      </c>
      <c r="Z2040">
        <v>106</v>
      </c>
      <c r="AA2040">
        <v>85</v>
      </c>
    </row>
    <row r="2041" spans="1:27">
      <c r="A2041" s="2">
        <v>44409</v>
      </c>
      <c r="B2041">
        <v>292</v>
      </c>
      <c r="C2041">
        <v>376</v>
      </c>
      <c r="D2041">
        <v>105</v>
      </c>
      <c r="E2041">
        <v>275</v>
      </c>
      <c r="F2041">
        <v>340</v>
      </c>
      <c r="G2041">
        <v>101</v>
      </c>
      <c r="H2041">
        <v>72</v>
      </c>
      <c r="I2041">
        <v>31</v>
      </c>
      <c r="J2041">
        <v>69</v>
      </c>
      <c r="K2041">
        <v>352</v>
      </c>
      <c r="L2041">
        <v>243</v>
      </c>
      <c r="M2041">
        <v>376</v>
      </c>
      <c r="N2041">
        <v>318</v>
      </c>
      <c r="O2041">
        <v>635</v>
      </c>
      <c r="P2041">
        <v>745</v>
      </c>
      <c r="Q2041">
        <v>946</v>
      </c>
      <c r="R2041">
        <v>696</v>
      </c>
      <c r="S2041">
        <v>953</v>
      </c>
      <c r="T2041">
        <v>345</v>
      </c>
      <c r="U2041">
        <v>139</v>
      </c>
      <c r="V2041">
        <v>687</v>
      </c>
      <c r="W2041">
        <v>579</v>
      </c>
      <c r="X2041">
        <v>234</v>
      </c>
      <c r="Y2041">
        <v>332</v>
      </c>
      <c r="Z2041">
        <v>126</v>
      </c>
      <c r="AA2041">
        <v>85</v>
      </c>
    </row>
    <row r="2042" spans="1:27">
      <c r="A2042" s="2">
        <v>44410</v>
      </c>
      <c r="B2042">
        <v>364</v>
      </c>
      <c r="C2042">
        <v>155</v>
      </c>
      <c r="D2042">
        <v>82</v>
      </c>
      <c r="E2042">
        <v>593</v>
      </c>
      <c r="F2042">
        <v>540</v>
      </c>
      <c r="G2042">
        <v>238</v>
      </c>
      <c r="H2042">
        <v>72</v>
      </c>
      <c r="I2042">
        <v>32</v>
      </c>
      <c r="J2042">
        <v>145</v>
      </c>
      <c r="K2042">
        <v>464</v>
      </c>
      <c r="L2042">
        <v>239</v>
      </c>
      <c r="M2042">
        <v>334</v>
      </c>
      <c r="N2042">
        <v>686</v>
      </c>
      <c r="O2042">
        <v>243</v>
      </c>
      <c r="P2042">
        <v>1393</v>
      </c>
      <c r="Q2042">
        <v>727</v>
      </c>
      <c r="R2042">
        <v>217</v>
      </c>
      <c r="S2042">
        <v>869</v>
      </c>
      <c r="T2042">
        <v>184</v>
      </c>
      <c r="U2042">
        <v>331</v>
      </c>
      <c r="V2042">
        <v>687</v>
      </c>
      <c r="W2042">
        <v>240</v>
      </c>
      <c r="X2042">
        <v>74</v>
      </c>
      <c r="Y2042">
        <v>78</v>
      </c>
      <c r="Z2042">
        <v>353</v>
      </c>
      <c r="AA2042">
        <v>169</v>
      </c>
    </row>
    <row r="2043" spans="1:27">
      <c r="A2043" s="2">
        <v>44411</v>
      </c>
      <c r="B2043">
        <v>219</v>
      </c>
      <c r="C2043">
        <v>104</v>
      </c>
      <c r="D2043">
        <v>91</v>
      </c>
      <c r="E2043">
        <v>391</v>
      </c>
      <c r="F2043">
        <v>318</v>
      </c>
      <c r="G2043">
        <v>219</v>
      </c>
      <c r="H2043">
        <v>72</v>
      </c>
      <c r="I2043">
        <v>17</v>
      </c>
      <c r="J2043">
        <v>131</v>
      </c>
      <c r="K2043">
        <v>397</v>
      </c>
      <c r="L2043">
        <v>165</v>
      </c>
      <c r="M2043">
        <v>179</v>
      </c>
      <c r="N2043">
        <v>432</v>
      </c>
      <c r="O2043">
        <v>88</v>
      </c>
      <c r="P2043">
        <v>857</v>
      </c>
      <c r="Q2043">
        <v>335</v>
      </c>
      <c r="R2043">
        <v>88</v>
      </c>
      <c r="S2043">
        <v>456</v>
      </c>
      <c r="T2043">
        <v>71</v>
      </c>
      <c r="U2043">
        <v>251</v>
      </c>
      <c r="V2043">
        <v>687</v>
      </c>
      <c r="W2043">
        <v>163</v>
      </c>
      <c r="X2043">
        <v>15</v>
      </c>
      <c r="Y2043">
        <v>28</v>
      </c>
      <c r="Z2043">
        <v>235</v>
      </c>
      <c r="AA2043">
        <v>128</v>
      </c>
    </row>
    <row r="2044" spans="1:27">
      <c r="A2044" s="2">
        <v>44412</v>
      </c>
      <c r="B2044">
        <v>445</v>
      </c>
      <c r="C2044">
        <v>267</v>
      </c>
      <c r="D2044">
        <v>99</v>
      </c>
      <c r="E2044">
        <v>614</v>
      </c>
      <c r="F2044">
        <v>623</v>
      </c>
      <c r="G2044">
        <v>224</v>
      </c>
      <c r="H2044">
        <v>72</v>
      </c>
      <c r="I2044">
        <v>35</v>
      </c>
      <c r="J2044">
        <v>175</v>
      </c>
      <c r="K2044">
        <v>550</v>
      </c>
      <c r="L2044">
        <v>231</v>
      </c>
      <c r="M2044">
        <v>464</v>
      </c>
      <c r="N2044">
        <v>729</v>
      </c>
      <c r="O2044">
        <v>333</v>
      </c>
      <c r="P2044">
        <v>1591</v>
      </c>
      <c r="Q2044">
        <v>969</v>
      </c>
      <c r="R2044">
        <v>298</v>
      </c>
      <c r="S2044">
        <v>1121</v>
      </c>
      <c r="T2044">
        <v>243</v>
      </c>
      <c r="U2044">
        <v>366</v>
      </c>
      <c r="V2044">
        <v>687</v>
      </c>
      <c r="W2044">
        <v>355</v>
      </c>
      <c r="X2044">
        <v>80</v>
      </c>
      <c r="Y2044">
        <v>139</v>
      </c>
      <c r="Z2044">
        <v>335</v>
      </c>
      <c r="AA2044">
        <v>213</v>
      </c>
    </row>
    <row r="2045" spans="1:27">
      <c r="A2045" s="2">
        <v>44413</v>
      </c>
      <c r="B2045">
        <v>290</v>
      </c>
      <c r="C2045">
        <v>128</v>
      </c>
      <c r="D2045">
        <v>109</v>
      </c>
      <c r="E2045">
        <v>493</v>
      </c>
      <c r="F2045">
        <v>401</v>
      </c>
      <c r="G2045">
        <v>198</v>
      </c>
      <c r="H2045">
        <v>72</v>
      </c>
      <c r="I2045">
        <v>31</v>
      </c>
      <c r="J2045">
        <v>153</v>
      </c>
      <c r="K2045">
        <v>423</v>
      </c>
      <c r="L2045">
        <v>227</v>
      </c>
      <c r="M2045">
        <v>268</v>
      </c>
      <c r="N2045">
        <v>521</v>
      </c>
      <c r="O2045">
        <v>145</v>
      </c>
      <c r="P2045">
        <v>1130</v>
      </c>
      <c r="Q2045">
        <v>529</v>
      </c>
      <c r="R2045">
        <v>191</v>
      </c>
      <c r="S2045">
        <v>666</v>
      </c>
      <c r="T2045">
        <v>104</v>
      </c>
      <c r="U2045">
        <v>273</v>
      </c>
      <c r="V2045">
        <v>687</v>
      </c>
      <c r="W2045">
        <v>230</v>
      </c>
      <c r="X2045">
        <v>45</v>
      </c>
      <c r="Y2045">
        <v>54</v>
      </c>
      <c r="Z2045">
        <v>251</v>
      </c>
      <c r="AA2045">
        <v>158</v>
      </c>
    </row>
    <row r="2046" spans="1:27">
      <c r="A2046" s="2">
        <v>44414</v>
      </c>
      <c r="B2046">
        <v>214</v>
      </c>
      <c r="C2046">
        <v>106</v>
      </c>
      <c r="D2046">
        <v>93</v>
      </c>
      <c r="E2046">
        <v>372</v>
      </c>
      <c r="F2046">
        <v>289</v>
      </c>
      <c r="G2046">
        <v>166</v>
      </c>
      <c r="H2046">
        <v>72</v>
      </c>
      <c r="I2046">
        <v>24</v>
      </c>
      <c r="J2046">
        <v>123</v>
      </c>
      <c r="K2046">
        <v>342</v>
      </c>
      <c r="L2046">
        <v>227</v>
      </c>
      <c r="M2046">
        <v>312</v>
      </c>
      <c r="N2046">
        <v>317</v>
      </c>
      <c r="O2046">
        <v>110</v>
      </c>
      <c r="P2046">
        <v>736</v>
      </c>
      <c r="Q2046">
        <v>336</v>
      </c>
      <c r="R2046">
        <v>82</v>
      </c>
      <c r="S2046">
        <v>506</v>
      </c>
      <c r="T2046">
        <v>83</v>
      </c>
      <c r="U2046">
        <v>182</v>
      </c>
      <c r="V2046">
        <v>687</v>
      </c>
      <c r="W2046">
        <v>170</v>
      </c>
      <c r="X2046">
        <v>8</v>
      </c>
      <c r="Y2046">
        <v>48</v>
      </c>
      <c r="Z2046">
        <v>172</v>
      </c>
      <c r="AA2046">
        <v>103</v>
      </c>
    </row>
    <row r="2047" spans="1:27">
      <c r="A2047" s="2">
        <v>44415</v>
      </c>
      <c r="B2047">
        <v>126</v>
      </c>
      <c r="C2047">
        <v>108</v>
      </c>
      <c r="D2047">
        <v>99</v>
      </c>
      <c r="E2047">
        <v>194</v>
      </c>
      <c r="F2047">
        <v>140</v>
      </c>
      <c r="G2047">
        <v>101</v>
      </c>
      <c r="H2047">
        <v>72</v>
      </c>
      <c r="I2047">
        <v>5</v>
      </c>
      <c r="J2047">
        <v>59</v>
      </c>
      <c r="K2047">
        <v>245</v>
      </c>
      <c r="L2047">
        <v>227</v>
      </c>
      <c r="M2047">
        <v>222</v>
      </c>
      <c r="N2047">
        <v>152</v>
      </c>
      <c r="O2047">
        <v>242</v>
      </c>
      <c r="P2047">
        <v>382</v>
      </c>
      <c r="Q2047">
        <v>384</v>
      </c>
      <c r="R2047">
        <v>129</v>
      </c>
      <c r="S2047">
        <v>411</v>
      </c>
      <c r="T2047">
        <v>160</v>
      </c>
      <c r="U2047">
        <v>104</v>
      </c>
      <c r="V2047">
        <v>687</v>
      </c>
      <c r="W2047">
        <v>311</v>
      </c>
      <c r="X2047">
        <v>56</v>
      </c>
      <c r="Y2047">
        <v>110</v>
      </c>
      <c r="Z2047">
        <v>87</v>
      </c>
      <c r="AA2047">
        <v>71</v>
      </c>
    </row>
    <row r="2048" spans="1:27">
      <c r="A2048" s="2">
        <v>44416</v>
      </c>
      <c r="B2048">
        <v>154</v>
      </c>
      <c r="C2048">
        <v>145</v>
      </c>
      <c r="D2048">
        <v>102</v>
      </c>
      <c r="E2048">
        <v>142</v>
      </c>
      <c r="F2048">
        <v>194</v>
      </c>
      <c r="G2048">
        <v>79</v>
      </c>
      <c r="H2048">
        <v>72</v>
      </c>
      <c r="I2048">
        <v>11</v>
      </c>
      <c r="J2048">
        <v>42</v>
      </c>
      <c r="K2048">
        <v>227</v>
      </c>
      <c r="L2048">
        <v>227</v>
      </c>
      <c r="M2048">
        <v>201</v>
      </c>
      <c r="N2048">
        <v>116</v>
      </c>
      <c r="O2048">
        <v>262</v>
      </c>
      <c r="P2048">
        <v>412</v>
      </c>
      <c r="Q2048">
        <v>533</v>
      </c>
      <c r="R2048">
        <v>321</v>
      </c>
      <c r="S2048">
        <v>451</v>
      </c>
      <c r="T2048">
        <v>144</v>
      </c>
      <c r="U2048">
        <v>94</v>
      </c>
      <c r="V2048">
        <v>687</v>
      </c>
      <c r="W2048">
        <v>199</v>
      </c>
      <c r="X2048">
        <v>64</v>
      </c>
      <c r="Y2048">
        <v>182</v>
      </c>
      <c r="Z2048">
        <v>69</v>
      </c>
      <c r="AA2048">
        <v>63</v>
      </c>
    </row>
    <row r="2049" spans="1:27">
      <c r="A2049" s="2">
        <v>44417</v>
      </c>
      <c r="B2049">
        <v>303</v>
      </c>
      <c r="C2049">
        <v>150</v>
      </c>
      <c r="D2049">
        <v>82</v>
      </c>
      <c r="E2049">
        <v>461</v>
      </c>
      <c r="F2049">
        <v>360</v>
      </c>
      <c r="G2049">
        <v>223</v>
      </c>
      <c r="H2049">
        <v>72</v>
      </c>
      <c r="I2049">
        <v>25</v>
      </c>
      <c r="J2049">
        <v>163</v>
      </c>
      <c r="K2049">
        <v>402</v>
      </c>
      <c r="L2049">
        <v>227</v>
      </c>
      <c r="M2049">
        <v>268</v>
      </c>
      <c r="N2049">
        <v>481</v>
      </c>
      <c r="O2049">
        <v>118</v>
      </c>
      <c r="P2049">
        <v>951</v>
      </c>
      <c r="Q2049">
        <v>408</v>
      </c>
      <c r="R2049">
        <v>149</v>
      </c>
      <c r="S2049">
        <v>641</v>
      </c>
      <c r="T2049">
        <v>94</v>
      </c>
      <c r="U2049">
        <v>246</v>
      </c>
      <c r="V2049">
        <v>687</v>
      </c>
      <c r="W2049">
        <v>187</v>
      </c>
      <c r="X2049">
        <v>25</v>
      </c>
      <c r="Y2049">
        <v>50</v>
      </c>
      <c r="Z2049">
        <v>226</v>
      </c>
      <c r="AA2049">
        <v>149</v>
      </c>
    </row>
    <row r="2050" spans="1:27">
      <c r="A2050" s="2">
        <v>44418</v>
      </c>
      <c r="B2050">
        <v>408</v>
      </c>
      <c r="C2050">
        <v>255</v>
      </c>
      <c r="D2050">
        <v>93</v>
      </c>
      <c r="E2050">
        <v>677</v>
      </c>
      <c r="F2050">
        <v>568</v>
      </c>
      <c r="G2050">
        <v>228</v>
      </c>
      <c r="H2050">
        <v>72</v>
      </c>
      <c r="I2050">
        <v>47</v>
      </c>
      <c r="J2050">
        <v>171</v>
      </c>
      <c r="K2050">
        <v>487</v>
      </c>
      <c r="L2050">
        <v>227</v>
      </c>
      <c r="M2050">
        <v>401</v>
      </c>
      <c r="N2050">
        <v>679</v>
      </c>
      <c r="O2050">
        <v>284</v>
      </c>
      <c r="P2050">
        <v>1427</v>
      </c>
      <c r="Q2050">
        <v>716</v>
      </c>
      <c r="R2050">
        <v>211</v>
      </c>
      <c r="S2050">
        <v>991</v>
      </c>
      <c r="T2050">
        <v>186</v>
      </c>
      <c r="U2050">
        <v>335</v>
      </c>
      <c r="V2050">
        <v>687</v>
      </c>
      <c r="W2050">
        <v>359</v>
      </c>
      <c r="X2050">
        <v>62</v>
      </c>
      <c r="Y2050">
        <v>126</v>
      </c>
      <c r="Z2050">
        <v>348</v>
      </c>
      <c r="AA2050">
        <v>161</v>
      </c>
    </row>
    <row r="2051" spans="1:27">
      <c r="A2051" s="2">
        <v>44419</v>
      </c>
      <c r="B2051">
        <v>368</v>
      </c>
      <c r="C2051">
        <v>190</v>
      </c>
      <c r="D2051">
        <v>115</v>
      </c>
      <c r="E2051">
        <v>590</v>
      </c>
      <c r="F2051">
        <v>477</v>
      </c>
      <c r="G2051">
        <v>203</v>
      </c>
      <c r="H2051">
        <v>72</v>
      </c>
      <c r="I2051">
        <v>34</v>
      </c>
      <c r="J2051">
        <v>151</v>
      </c>
      <c r="K2051">
        <v>427</v>
      </c>
      <c r="L2051">
        <v>227</v>
      </c>
      <c r="M2051">
        <v>410</v>
      </c>
      <c r="N2051">
        <v>609</v>
      </c>
      <c r="O2051">
        <v>266</v>
      </c>
      <c r="P2051">
        <v>1261</v>
      </c>
      <c r="Q2051">
        <v>668</v>
      </c>
      <c r="R2051">
        <v>196</v>
      </c>
      <c r="S2051">
        <v>911</v>
      </c>
      <c r="T2051">
        <v>180</v>
      </c>
      <c r="U2051">
        <v>323</v>
      </c>
      <c r="V2051">
        <v>687</v>
      </c>
      <c r="W2051">
        <v>290</v>
      </c>
      <c r="X2051">
        <v>57</v>
      </c>
      <c r="Y2051">
        <v>120</v>
      </c>
      <c r="Z2051">
        <v>336</v>
      </c>
      <c r="AA2051">
        <v>163</v>
      </c>
    </row>
    <row r="2052" spans="1:27">
      <c r="A2052" s="2">
        <v>44420</v>
      </c>
      <c r="B2052">
        <v>415</v>
      </c>
      <c r="C2052">
        <v>227</v>
      </c>
      <c r="D2052">
        <v>82</v>
      </c>
      <c r="E2052">
        <v>618</v>
      </c>
      <c r="F2052">
        <v>551</v>
      </c>
      <c r="G2052">
        <v>231</v>
      </c>
      <c r="H2052">
        <v>72</v>
      </c>
      <c r="I2052">
        <v>43</v>
      </c>
      <c r="J2052">
        <v>165</v>
      </c>
      <c r="K2052">
        <v>517</v>
      </c>
      <c r="L2052">
        <v>227</v>
      </c>
      <c r="M2052">
        <v>399</v>
      </c>
      <c r="N2052">
        <v>633</v>
      </c>
      <c r="O2052">
        <v>306</v>
      </c>
      <c r="P2052">
        <v>1422</v>
      </c>
      <c r="Q2052">
        <v>796</v>
      </c>
      <c r="R2052">
        <v>190</v>
      </c>
      <c r="S2052">
        <v>1011</v>
      </c>
      <c r="T2052">
        <v>171</v>
      </c>
      <c r="U2052">
        <v>344</v>
      </c>
      <c r="V2052">
        <v>687</v>
      </c>
      <c r="W2052">
        <v>365</v>
      </c>
      <c r="X2052">
        <v>49</v>
      </c>
      <c r="Y2052">
        <v>119</v>
      </c>
      <c r="Z2052">
        <v>333</v>
      </c>
      <c r="AA2052">
        <v>180</v>
      </c>
    </row>
    <row r="2053" spans="1:27">
      <c r="A2053" s="2">
        <v>44421</v>
      </c>
      <c r="B2053">
        <v>254</v>
      </c>
      <c r="C2053">
        <v>142</v>
      </c>
      <c r="D2053">
        <v>78</v>
      </c>
      <c r="E2053">
        <v>478</v>
      </c>
      <c r="F2053">
        <v>333</v>
      </c>
      <c r="G2053">
        <v>174</v>
      </c>
      <c r="H2053">
        <v>72</v>
      </c>
      <c r="I2053">
        <v>25</v>
      </c>
      <c r="J2053">
        <v>148</v>
      </c>
      <c r="K2053">
        <v>405</v>
      </c>
      <c r="L2053">
        <v>227</v>
      </c>
      <c r="M2053">
        <v>314</v>
      </c>
      <c r="N2053">
        <v>419</v>
      </c>
      <c r="O2053">
        <v>145</v>
      </c>
      <c r="P2053">
        <v>919</v>
      </c>
      <c r="Q2053">
        <v>458</v>
      </c>
      <c r="R2053">
        <v>176</v>
      </c>
      <c r="S2053">
        <v>628</v>
      </c>
      <c r="T2053">
        <v>111</v>
      </c>
      <c r="U2053">
        <v>232</v>
      </c>
      <c r="V2053">
        <v>687</v>
      </c>
      <c r="W2053">
        <v>218</v>
      </c>
      <c r="X2053">
        <v>23</v>
      </c>
      <c r="Y2053">
        <v>64</v>
      </c>
      <c r="Z2053">
        <v>246</v>
      </c>
      <c r="AA2053">
        <v>118</v>
      </c>
    </row>
    <row r="2054" spans="1:27">
      <c r="A2054" s="2">
        <v>44422</v>
      </c>
      <c r="B2054">
        <v>159</v>
      </c>
      <c r="C2054">
        <v>207</v>
      </c>
      <c r="D2054">
        <v>110</v>
      </c>
      <c r="E2054">
        <v>220</v>
      </c>
      <c r="F2054">
        <v>237</v>
      </c>
      <c r="G2054">
        <v>101</v>
      </c>
      <c r="H2054">
        <v>72</v>
      </c>
      <c r="I2054">
        <v>27</v>
      </c>
      <c r="J2054">
        <v>76</v>
      </c>
      <c r="K2054">
        <v>311</v>
      </c>
      <c r="L2054">
        <v>227</v>
      </c>
      <c r="M2054">
        <v>308</v>
      </c>
      <c r="N2054">
        <v>231</v>
      </c>
      <c r="O2054">
        <v>517</v>
      </c>
      <c r="P2054">
        <v>556</v>
      </c>
      <c r="Q2054">
        <v>677</v>
      </c>
      <c r="R2054">
        <v>237</v>
      </c>
      <c r="S2054">
        <v>546</v>
      </c>
      <c r="T2054">
        <v>171</v>
      </c>
      <c r="U2054">
        <v>115</v>
      </c>
      <c r="V2054">
        <v>687</v>
      </c>
      <c r="W2054">
        <v>324</v>
      </c>
      <c r="X2054">
        <v>142</v>
      </c>
      <c r="Y2054">
        <v>238</v>
      </c>
      <c r="Z2054">
        <v>96</v>
      </c>
      <c r="AA2054">
        <v>77</v>
      </c>
    </row>
    <row r="2055" spans="1:27">
      <c r="A2055" s="2">
        <v>44423</v>
      </c>
      <c r="B2055">
        <v>202</v>
      </c>
      <c r="C2055">
        <v>265</v>
      </c>
      <c r="D2055">
        <v>125</v>
      </c>
      <c r="E2055">
        <v>215</v>
      </c>
      <c r="F2055">
        <v>265</v>
      </c>
      <c r="G2055">
        <v>96</v>
      </c>
      <c r="H2055">
        <v>72</v>
      </c>
      <c r="I2055">
        <v>26</v>
      </c>
      <c r="J2055">
        <v>58</v>
      </c>
      <c r="K2055">
        <v>314</v>
      </c>
      <c r="L2055">
        <v>227</v>
      </c>
      <c r="M2055">
        <v>279</v>
      </c>
      <c r="N2055">
        <v>181</v>
      </c>
      <c r="O2055">
        <v>520</v>
      </c>
      <c r="P2055">
        <v>631</v>
      </c>
      <c r="Q2055">
        <v>817</v>
      </c>
      <c r="R2055">
        <v>374</v>
      </c>
      <c r="S2055">
        <v>670</v>
      </c>
      <c r="T2055">
        <v>244</v>
      </c>
      <c r="U2055">
        <v>105</v>
      </c>
      <c r="V2055">
        <v>687</v>
      </c>
      <c r="W2055">
        <v>419</v>
      </c>
      <c r="X2055">
        <v>97</v>
      </c>
      <c r="Y2055">
        <v>258</v>
      </c>
      <c r="Z2055">
        <v>97</v>
      </c>
      <c r="AA2055">
        <v>71</v>
      </c>
    </row>
    <row r="2056" spans="1:27">
      <c r="A2056" s="2">
        <v>44424</v>
      </c>
      <c r="B2056">
        <v>390</v>
      </c>
      <c r="C2056">
        <v>173</v>
      </c>
      <c r="D2056">
        <v>98</v>
      </c>
      <c r="E2056">
        <v>609</v>
      </c>
      <c r="F2056">
        <v>511</v>
      </c>
      <c r="G2056">
        <v>211</v>
      </c>
      <c r="H2056">
        <v>72</v>
      </c>
      <c r="I2056">
        <v>43</v>
      </c>
      <c r="J2056">
        <v>160</v>
      </c>
      <c r="K2056">
        <v>495</v>
      </c>
      <c r="L2056">
        <v>227</v>
      </c>
      <c r="M2056">
        <v>274</v>
      </c>
      <c r="N2056">
        <v>662</v>
      </c>
      <c r="O2056">
        <v>265</v>
      </c>
      <c r="P2056">
        <v>1354</v>
      </c>
      <c r="Q2056">
        <v>696</v>
      </c>
      <c r="R2056">
        <v>282</v>
      </c>
      <c r="S2056">
        <v>1111</v>
      </c>
      <c r="T2056">
        <v>142</v>
      </c>
      <c r="U2056">
        <v>337</v>
      </c>
      <c r="V2056">
        <v>687</v>
      </c>
      <c r="W2056">
        <v>280</v>
      </c>
      <c r="X2056">
        <v>49</v>
      </c>
      <c r="Y2056">
        <v>103</v>
      </c>
      <c r="Z2056">
        <v>328</v>
      </c>
      <c r="AA2056">
        <v>175</v>
      </c>
    </row>
    <row r="2057" spans="1:27">
      <c r="A2057" s="2">
        <v>44425</v>
      </c>
      <c r="B2057">
        <v>337</v>
      </c>
      <c r="C2057">
        <v>153</v>
      </c>
      <c r="D2057">
        <v>88</v>
      </c>
      <c r="E2057">
        <v>530</v>
      </c>
      <c r="F2057">
        <v>475</v>
      </c>
      <c r="G2057">
        <v>221</v>
      </c>
      <c r="H2057">
        <v>72</v>
      </c>
      <c r="I2057">
        <v>25</v>
      </c>
      <c r="J2057">
        <v>163</v>
      </c>
      <c r="K2057">
        <v>476</v>
      </c>
      <c r="L2057">
        <v>227</v>
      </c>
      <c r="M2057">
        <v>293</v>
      </c>
      <c r="N2057">
        <v>554</v>
      </c>
      <c r="O2057">
        <v>210</v>
      </c>
      <c r="P2057">
        <v>1252</v>
      </c>
      <c r="Q2057">
        <v>547</v>
      </c>
      <c r="R2057">
        <v>157</v>
      </c>
      <c r="S2057">
        <v>841</v>
      </c>
      <c r="T2057">
        <v>109</v>
      </c>
      <c r="U2057">
        <v>305</v>
      </c>
      <c r="V2057">
        <v>687</v>
      </c>
      <c r="W2057">
        <v>274</v>
      </c>
      <c r="X2057">
        <v>53</v>
      </c>
      <c r="Y2057">
        <v>74</v>
      </c>
      <c r="Z2057">
        <v>255</v>
      </c>
      <c r="AA2057">
        <v>152</v>
      </c>
    </row>
    <row r="2058" spans="1:27">
      <c r="A2058" s="2">
        <v>44426</v>
      </c>
      <c r="B2058">
        <v>53</v>
      </c>
      <c r="C2058">
        <v>75</v>
      </c>
      <c r="D2058">
        <v>39</v>
      </c>
      <c r="E2058">
        <v>124</v>
      </c>
      <c r="F2058">
        <v>33</v>
      </c>
      <c r="G2058">
        <v>99</v>
      </c>
      <c r="H2058">
        <v>72</v>
      </c>
      <c r="I2058">
        <v>13</v>
      </c>
      <c r="J2058">
        <v>19</v>
      </c>
      <c r="K2058">
        <v>113</v>
      </c>
      <c r="L2058">
        <v>227</v>
      </c>
      <c r="M2058">
        <v>81</v>
      </c>
      <c r="N2058">
        <v>66</v>
      </c>
      <c r="O2058">
        <v>46</v>
      </c>
      <c r="P2058">
        <v>199</v>
      </c>
      <c r="Q2058">
        <v>117</v>
      </c>
      <c r="R2058">
        <v>105</v>
      </c>
      <c r="S2058">
        <v>161</v>
      </c>
      <c r="T2058">
        <v>54</v>
      </c>
      <c r="U2058">
        <v>42</v>
      </c>
      <c r="V2058">
        <v>687</v>
      </c>
      <c r="W2058">
        <v>29</v>
      </c>
      <c r="X2058">
        <v>38</v>
      </c>
      <c r="Y2058">
        <v>45</v>
      </c>
      <c r="Z2058">
        <v>47</v>
      </c>
      <c r="AA2058">
        <v>26</v>
      </c>
    </row>
    <row r="2059" spans="1:27">
      <c r="A2059" s="2">
        <v>44427</v>
      </c>
      <c r="B2059">
        <v>95</v>
      </c>
      <c r="C2059">
        <v>321</v>
      </c>
      <c r="D2059">
        <v>129</v>
      </c>
      <c r="E2059">
        <v>229</v>
      </c>
      <c r="F2059">
        <v>106</v>
      </c>
      <c r="G2059">
        <v>133</v>
      </c>
      <c r="H2059">
        <v>72</v>
      </c>
      <c r="I2059">
        <v>44</v>
      </c>
      <c r="J2059">
        <v>28</v>
      </c>
      <c r="K2059">
        <v>251</v>
      </c>
      <c r="L2059">
        <v>227</v>
      </c>
      <c r="M2059">
        <v>266</v>
      </c>
      <c r="N2059">
        <v>131</v>
      </c>
      <c r="O2059">
        <v>250</v>
      </c>
      <c r="P2059">
        <v>360</v>
      </c>
      <c r="Q2059">
        <v>431</v>
      </c>
      <c r="R2059">
        <v>351</v>
      </c>
      <c r="S2059">
        <v>458</v>
      </c>
      <c r="T2059">
        <v>160</v>
      </c>
      <c r="U2059">
        <v>104</v>
      </c>
      <c r="V2059">
        <v>687</v>
      </c>
      <c r="W2059">
        <v>35</v>
      </c>
      <c r="X2059">
        <v>182</v>
      </c>
      <c r="Y2059">
        <v>153</v>
      </c>
      <c r="Z2059">
        <v>72</v>
      </c>
      <c r="AA2059">
        <v>58</v>
      </c>
    </row>
    <row r="2060" spans="1:27">
      <c r="A2060" s="2">
        <v>44428</v>
      </c>
      <c r="B2060">
        <v>111</v>
      </c>
      <c r="C2060">
        <v>298</v>
      </c>
      <c r="D2060">
        <v>131</v>
      </c>
      <c r="E2060">
        <v>241</v>
      </c>
      <c r="F2060">
        <v>158</v>
      </c>
      <c r="G2060">
        <v>108</v>
      </c>
      <c r="H2060">
        <v>72</v>
      </c>
      <c r="I2060">
        <v>18</v>
      </c>
      <c r="J2060">
        <v>32</v>
      </c>
      <c r="K2060">
        <v>289</v>
      </c>
      <c r="L2060">
        <v>227</v>
      </c>
      <c r="M2060">
        <v>331</v>
      </c>
      <c r="N2060">
        <v>160</v>
      </c>
      <c r="O2060">
        <v>215</v>
      </c>
      <c r="P2060">
        <v>379</v>
      </c>
      <c r="Q2060">
        <v>440</v>
      </c>
      <c r="R2060">
        <v>328</v>
      </c>
      <c r="S2060">
        <v>491</v>
      </c>
      <c r="T2060">
        <v>161</v>
      </c>
      <c r="U2060">
        <v>114</v>
      </c>
      <c r="V2060">
        <v>687</v>
      </c>
      <c r="W2060">
        <v>40</v>
      </c>
      <c r="X2060">
        <v>116</v>
      </c>
      <c r="Y2060">
        <v>139</v>
      </c>
      <c r="Z2060">
        <v>82</v>
      </c>
      <c r="AA2060">
        <v>58</v>
      </c>
    </row>
    <row r="2061" spans="1:27">
      <c r="A2061" s="2">
        <v>44429</v>
      </c>
      <c r="B2061">
        <v>120</v>
      </c>
      <c r="C2061">
        <v>365</v>
      </c>
      <c r="D2061">
        <v>125</v>
      </c>
      <c r="E2061">
        <v>236</v>
      </c>
      <c r="F2061">
        <v>170</v>
      </c>
      <c r="G2061">
        <v>64</v>
      </c>
      <c r="H2061">
        <v>72</v>
      </c>
      <c r="I2061">
        <v>40</v>
      </c>
      <c r="J2061">
        <v>37</v>
      </c>
      <c r="K2061">
        <v>290</v>
      </c>
      <c r="L2061">
        <v>227</v>
      </c>
      <c r="M2061">
        <v>285</v>
      </c>
      <c r="N2061">
        <v>210</v>
      </c>
      <c r="O2061">
        <v>323</v>
      </c>
      <c r="P2061">
        <v>416</v>
      </c>
      <c r="Q2061">
        <v>423</v>
      </c>
      <c r="R2061">
        <v>156</v>
      </c>
      <c r="S2061">
        <v>650</v>
      </c>
      <c r="T2061">
        <v>247</v>
      </c>
      <c r="U2061">
        <v>116</v>
      </c>
      <c r="V2061">
        <v>687</v>
      </c>
      <c r="W2061">
        <v>62</v>
      </c>
      <c r="X2061">
        <v>75</v>
      </c>
      <c r="Y2061">
        <v>137</v>
      </c>
      <c r="Z2061">
        <v>52</v>
      </c>
      <c r="AA2061">
        <v>66</v>
      </c>
    </row>
    <row r="2062" spans="1:27">
      <c r="A2062" s="2">
        <v>44430</v>
      </c>
      <c r="B2062">
        <v>287</v>
      </c>
      <c r="C2062">
        <v>881</v>
      </c>
      <c r="D2062">
        <v>331</v>
      </c>
      <c r="E2062">
        <v>470</v>
      </c>
      <c r="F2062">
        <v>420</v>
      </c>
      <c r="G2062">
        <v>118</v>
      </c>
      <c r="H2062">
        <v>72</v>
      </c>
      <c r="I2062">
        <v>34</v>
      </c>
      <c r="J2062">
        <v>71</v>
      </c>
      <c r="K2062">
        <v>615</v>
      </c>
      <c r="L2062">
        <v>227</v>
      </c>
      <c r="M2062">
        <v>621</v>
      </c>
      <c r="N2062">
        <v>449</v>
      </c>
      <c r="O2062">
        <v>610</v>
      </c>
      <c r="P2062">
        <v>844</v>
      </c>
      <c r="Q2062">
        <v>1114</v>
      </c>
      <c r="R2062">
        <v>522</v>
      </c>
      <c r="S2062">
        <v>1298</v>
      </c>
      <c r="T2062">
        <v>398</v>
      </c>
      <c r="U2062">
        <v>177</v>
      </c>
      <c r="V2062">
        <v>687</v>
      </c>
      <c r="W2062">
        <v>152</v>
      </c>
      <c r="X2062">
        <v>193</v>
      </c>
      <c r="Y2062">
        <v>428</v>
      </c>
      <c r="Z2062">
        <v>101</v>
      </c>
      <c r="AA2062">
        <v>123</v>
      </c>
    </row>
    <row r="2063" spans="1:27">
      <c r="A2063" s="2">
        <v>44431</v>
      </c>
      <c r="B2063">
        <v>150</v>
      </c>
      <c r="C2063">
        <v>405</v>
      </c>
      <c r="D2063">
        <v>202</v>
      </c>
      <c r="E2063">
        <v>309</v>
      </c>
      <c r="F2063">
        <v>176</v>
      </c>
      <c r="G2063">
        <v>120</v>
      </c>
      <c r="H2063">
        <v>72</v>
      </c>
      <c r="I2063">
        <v>54</v>
      </c>
      <c r="J2063">
        <v>49</v>
      </c>
      <c r="K2063">
        <v>346</v>
      </c>
      <c r="L2063">
        <v>227</v>
      </c>
      <c r="M2063">
        <v>395</v>
      </c>
      <c r="N2063">
        <v>246</v>
      </c>
      <c r="O2063">
        <v>304</v>
      </c>
      <c r="P2063">
        <v>493</v>
      </c>
      <c r="Q2063">
        <v>710</v>
      </c>
      <c r="R2063">
        <v>434</v>
      </c>
      <c r="S2063">
        <v>722</v>
      </c>
      <c r="T2063">
        <v>265</v>
      </c>
      <c r="U2063">
        <v>176</v>
      </c>
      <c r="V2063">
        <v>687</v>
      </c>
      <c r="W2063">
        <v>43</v>
      </c>
      <c r="X2063">
        <v>194</v>
      </c>
      <c r="Y2063">
        <v>189</v>
      </c>
      <c r="Z2063">
        <v>72</v>
      </c>
      <c r="AA2063">
        <v>74</v>
      </c>
    </row>
    <row r="2064" spans="1:27">
      <c r="A2064" s="2">
        <v>44432</v>
      </c>
      <c r="B2064">
        <v>145</v>
      </c>
      <c r="C2064">
        <v>394</v>
      </c>
      <c r="D2064">
        <v>228</v>
      </c>
      <c r="E2064">
        <v>307</v>
      </c>
      <c r="F2064">
        <v>209</v>
      </c>
      <c r="G2064">
        <v>131</v>
      </c>
      <c r="H2064">
        <v>72</v>
      </c>
      <c r="I2064">
        <v>50</v>
      </c>
      <c r="J2064">
        <v>52</v>
      </c>
      <c r="K2064">
        <v>352</v>
      </c>
      <c r="L2064">
        <v>227</v>
      </c>
      <c r="M2064">
        <v>483</v>
      </c>
      <c r="N2064">
        <v>225</v>
      </c>
      <c r="O2064">
        <v>341</v>
      </c>
      <c r="P2064">
        <v>503</v>
      </c>
      <c r="Q2064">
        <v>733</v>
      </c>
      <c r="R2064">
        <v>480</v>
      </c>
      <c r="S2064">
        <v>726</v>
      </c>
      <c r="T2064">
        <v>290</v>
      </c>
      <c r="U2064">
        <v>169</v>
      </c>
      <c r="V2064">
        <v>687</v>
      </c>
      <c r="W2064">
        <v>40</v>
      </c>
      <c r="X2064">
        <v>151</v>
      </c>
      <c r="Y2064">
        <v>209</v>
      </c>
      <c r="Z2064">
        <v>90</v>
      </c>
      <c r="AA2064">
        <v>80</v>
      </c>
    </row>
    <row r="2065" spans="1:27">
      <c r="A2065" s="2">
        <v>44433</v>
      </c>
      <c r="B2065">
        <v>148</v>
      </c>
      <c r="C2065">
        <v>379</v>
      </c>
      <c r="D2065">
        <v>203</v>
      </c>
      <c r="E2065">
        <v>349</v>
      </c>
      <c r="F2065">
        <v>182</v>
      </c>
      <c r="G2065">
        <v>125</v>
      </c>
      <c r="H2065">
        <v>72</v>
      </c>
      <c r="I2065">
        <v>33</v>
      </c>
      <c r="J2065">
        <v>51</v>
      </c>
      <c r="K2065">
        <v>382</v>
      </c>
      <c r="L2065">
        <v>227</v>
      </c>
      <c r="M2065">
        <v>463</v>
      </c>
      <c r="N2065">
        <v>195</v>
      </c>
      <c r="O2065">
        <v>305</v>
      </c>
      <c r="P2065">
        <v>478</v>
      </c>
      <c r="Q2065">
        <v>796</v>
      </c>
      <c r="R2065">
        <v>497</v>
      </c>
      <c r="S2065">
        <v>670</v>
      </c>
      <c r="T2065">
        <v>227</v>
      </c>
      <c r="U2065">
        <v>164</v>
      </c>
      <c r="V2065">
        <v>687</v>
      </c>
      <c r="W2065">
        <v>46</v>
      </c>
      <c r="X2065">
        <v>132</v>
      </c>
      <c r="Y2065">
        <v>211</v>
      </c>
      <c r="Z2065">
        <v>63</v>
      </c>
      <c r="AA2065">
        <v>90</v>
      </c>
    </row>
    <row r="2066" spans="1:27">
      <c r="A2066" s="2">
        <v>44434</v>
      </c>
      <c r="B2066">
        <v>142</v>
      </c>
      <c r="C2066">
        <v>403</v>
      </c>
      <c r="D2066">
        <v>210</v>
      </c>
      <c r="E2066">
        <v>364</v>
      </c>
      <c r="F2066">
        <v>201</v>
      </c>
      <c r="G2066">
        <v>136</v>
      </c>
      <c r="H2066">
        <v>72</v>
      </c>
      <c r="I2066">
        <v>38</v>
      </c>
      <c r="J2066">
        <v>57</v>
      </c>
      <c r="K2066">
        <v>421</v>
      </c>
      <c r="L2066">
        <v>227</v>
      </c>
      <c r="M2066">
        <v>483</v>
      </c>
      <c r="N2066">
        <v>243</v>
      </c>
      <c r="O2066">
        <v>340</v>
      </c>
      <c r="P2066">
        <v>586</v>
      </c>
      <c r="Q2066">
        <v>786</v>
      </c>
      <c r="R2066">
        <v>508</v>
      </c>
      <c r="S2066">
        <v>765</v>
      </c>
      <c r="T2066">
        <v>218</v>
      </c>
      <c r="U2066">
        <v>192</v>
      </c>
      <c r="V2066">
        <v>687</v>
      </c>
      <c r="W2066">
        <v>42</v>
      </c>
      <c r="X2066">
        <v>158</v>
      </c>
      <c r="Y2066">
        <v>219</v>
      </c>
      <c r="Z2066">
        <v>87</v>
      </c>
      <c r="AA2066">
        <v>78</v>
      </c>
    </row>
    <row r="2067" spans="1:27">
      <c r="A2067" s="2">
        <v>44435</v>
      </c>
      <c r="B2067">
        <v>57</v>
      </c>
      <c r="C2067">
        <v>149</v>
      </c>
      <c r="D2067">
        <v>118</v>
      </c>
      <c r="E2067">
        <v>179</v>
      </c>
      <c r="F2067">
        <v>75</v>
      </c>
      <c r="G2067">
        <v>97</v>
      </c>
      <c r="H2067">
        <v>72</v>
      </c>
      <c r="I2067">
        <v>17</v>
      </c>
      <c r="J2067">
        <v>30</v>
      </c>
      <c r="K2067">
        <v>251</v>
      </c>
      <c r="L2067">
        <v>227</v>
      </c>
      <c r="M2067">
        <v>219</v>
      </c>
      <c r="N2067">
        <v>101</v>
      </c>
      <c r="O2067">
        <v>165</v>
      </c>
      <c r="P2067">
        <v>277</v>
      </c>
      <c r="Q2067">
        <v>375</v>
      </c>
      <c r="R2067">
        <v>243</v>
      </c>
      <c r="S2067">
        <v>294</v>
      </c>
      <c r="T2067">
        <v>114</v>
      </c>
      <c r="U2067">
        <v>85</v>
      </c>
      <c r="V2067">
        <v>687</v>
      </c>
      <c r="W2067">
        <v>14</v>
      </c>
      <c r="X2067">
        <v>89</v>
      </c>
      <c r="Y2067">
        <v>105</v>
      </c>
      <c r="Z2067">
        <v>52</v>
      </c>
      <c r="AA2067">
        <v>39</v>
      </c>
    </row>
    <row r="2068" spans="1:27">
      <c r="A2068" s="2">
        <v>44436</v>
      </c>
      <c r="B2068">
        <v>175</v>
      </c>
      <c r="C2068">
        <v>491</v>
      </c>
      <c r="D2068">
        <v>201</v>
      </c>
      <c r="E2068">
        <v>292</v>
      </c>
      <c r="F2068">
        <v>253</v>
      </c>
      <c r="G2068">
        <v>70</v>
      </c>
      <c r="H2068">
        <v>72</v>
      </c>
      <c r="I2068">
        <v>34</v>
      </c>
      <c r="J2068">
        <v>62</v>
      </c>
      <c r="K2068">
        <v>440</v>
      </c>
      <c r="L2068">
        <v>227</v>
      </c>
      <c r="M2068">
        <v>409</v>
      </c>
      <c r="N2068">
        <v>298</v>
      </c>
      <c r="O2068">
        <v>431</v>
      </c>
      <c r="P2068">
        <v>555</v>
      </c>
      <c r="Q2068">
        <v>742</v>
      </c>
      <c r="R2068">
        <v>437</v>
      </c>
      <c r="S2068">
        <v>777</v>
      </c>
      <c r="T2068">
        <v>268</v>
      </c>
      <c r="U2068">
        <v>176</v>
      </c>
      <c r="V2068">
        <v>687</v>
      </c>
      <c r="W2068">
        <v>71</v>
      </c>
      <c r="X2068">
        <v>107</v>
      </c>
      <c r="Y2068">
        <v>244</v>
      </c>
      <c r="Z2068">
        <v>58</v>
      </c>
      <c r="AA2068">
        <v>91</v>
      </c>
    </row>
    <row r="2069" spans="1:27">
      <c r="A2069" s="2">
        <v>44437</v>
      </c>
      <c r="B2069">
        <v>325</v>
      </c>
      <c r="C2069">
        <v>765</v>
      </c>
      <c r="D2069">
        <v>373</v>
      </c>
      <c r="E2069">
        <v>442</v>
      </c>
      <c r="F2069">
        <v>433</v>
      </c>
      <c r="G2069">
        <v>106</v>
      </c>
      <c r="H2069">
        <v>72</v>
      </c>
      <c r="I2069">
        <v>48</v>
      </c>
      <c r="J2069">
        <v>57</v>
      </c>
      <c r="K2069">
        <v>571</v>
      </c>
      <c r="L2069">
        <v>227</v>
      </c>
      <c r="M2069">
        <v>806</v>
      </c>
      <c r="N2069">
        <v>511</v>
      </c>
      <c r="O2069">
        <v>634</v>
      </c>
      <c r="P2069">
        <v>862</v>
      </c>
      <c r="Q2069">
        <v>1243</v>
      </c>
      <c r="R2069">
        <v>713</v>
      </c>
      <c r="S2069">
        <v>1391</v>
      </c>
      <c r="T2069">
        <v>380</v>
      </c>
      <c r="U2069">
        <v>239</v>
      </c>
      <c r="V2069">
        <v>687</v>
      </c>
      <c r="W2069">
        <v>90</v>
      </c>
      <c r="X2069">
        <v>197</v>
      </c>
      <c r="Y2069">
        <v>469</v>
      </c>
      <c r="Z2069">
        <v>104</v>
      </c>
      <c r="AA2069">
        <v>153</v>
      </c>
    </row>
    <row r="2070" spans="1:27">
      <c r="A2070" s="2">
        <v>44438</v>
      </c>
      <c r="B2070">
        <v>64</v>
      </c>
      <c r="C2070">
        <v>196</v>
      </c>
      <c r="D2070">
        <v>103</v>
      </c>
      <c r="E2070">
        <v>203</v>
      </c>
      <c r="F2070">
        <v>97</v>
      </c>
      <c r="G2070">
        <v>104</v>
      </c>
      <c r="H2070">
        <v>72</v>
      </c>
      <c r="I2070">
        <v>31</v>
      </c>
      <c r="J2070">
        <v>31</v>
      </c>
      <c r="K2070">
        <v>219</v>
      </c>
      <c r="L2070">
        <v>227</v>
      </c>
      <c r="M2070">
        <v>237</v>
      </c>
      <c r="N2070">
        <v>109</v>
      </c>
      <c r="O2070">
        <v>182</v>
      </c>
      <c r="P2070">
        <v>292</v>
      </c>
      <c r="Q2070">
        <v>379</v>
      </c>
      <c r="R2070">
        <v>179</v>
      </c>
      <c r="S2070">
        <v>350</v>
      </c>
      <c r="T2070">
        <v>137</v>
      </c>
      <c r="U2070">
        <v>69</v>
      </c>
      <c r="V2070">
        <v>687</v>
      </c>
      <c r="W2070">
        <v>8</v>
      </c>
      <c r="X2070">
        <v>93</v>
      </c>
      <c r="Y2070">
        <v>77</v>
      </c>
      <c r="Z2070">
        <v>41</v>
      </c>
      <c r="AA2070">
        <v>49</v>
      </c>
    </row>
    <row r="2071" spans="1:27">
      <c r="A2071" s="2">
        <v>44439</v>
      </c>
      <c r="B2071">
        <v>31</v>
      </c>
      <c r="C2071">
        <v>93</v>
      </c>
      <c r="D2071">
        <v>22</v>
      </c>
      <c r="E2071">
        <v>117</v>
      </c>
      <c r="F2071">
        <v>59</v>
      </c>
      <c r="G2071">
        <v>107</v>
      </c>
      <c r="H2071">
        <v>72</v>
      </c>
      <c r="I2071">
        <v>22</v>
      </c>
      <c r="J2071">
        <v>16</v>
      </c>
      <c r="K2071">
        <v>171</v>
      </c>
      <c r="L2071">
        <v>227</v>
      </c>
      <c r="M2071">
        <v>84</v>
      </c>
      <c r="N2071">
        <v>73</v>
      </c>
      <c r="O2071">
        <v>67</v>
      </c>
      <c r="P2071">
        <v>150</v>
      </c>
      <c r="Q2071">
        <v>148</v>
      </c>
      <c r="R2071">
        <v>41</v>
      </c>
      <c r="S2071">
        <v>125</v>
      </c>
      <c r="T2071">
        <v>59</v>
      </c>
      <c r="U2071">
        <v>49</v>
      </c>
      <c r="V2071">
        <v>687</v>
      </c>
      <c r="W2071">
        <v>4</v>
      </c>
      <c r="X2071">
        <v>61</v>
      </c>
      <c r="Y2071">
        <v>27</v>
      </c>
      <c r="Z2071">
        <v>22</v>
      </c>
      <c r="AA2071">
        <v>36</v>
      </c>
    </row>
    <row r="2072" spans="1:27">
      <c r="A2072" s="2">
        <v>44440</v>
      </c>
      <c r="B2072">
        <v>122</v>
      </c>
      <c r="C2072">
        <v>335</v>
      </c>
      <c r="D2072">
        <v>154</v>
      </c>
      <c r="E2072">
        <v>301</v>
      </c>
      <c r="F2072">
        <v>189</v>
      </c>
      <c r="G2072">
        <v>121</v>
      </c>
      <c r="H2072">
        <v>45</v>
      </c>
      <c r="I2072">
        <v>36</v>
      </c>
      <c r="J2072">
        <v>36</v>
      </c>
      <c r="K2072">
        <v>325</v>
      </c>
      <c r="L2072">
        <v>225</v>
      </c>
      <c r="M2072">
        <v>369</v>
      </c>
      <c r="N2072">
        <v>176</v>
      </c>
      <c r="O2072">
        <v>267</v>
      </c>
      <c r="P2072">
        <v>472</v>
      </c>
      <c r="Q2072">
        <v>661</v>
      </c>
      <c r="R2072">
        <v>289</v>
      </c>
      <c r="S2072">
        <v>466</v>
      </c>
      <c r="T2072">
        <v>203</v>
      </c>
      <c r="U2072">
        <v>117</v>
      </c>
      <c r="V2072">
        <v>687</v>
      </c>
      <c r="W2072">
        <v>15</v>
      </c>
      <c r="X2072">
        <v>113</v>
      </c>
      <c r="Y2072">
        <v>162</v>
      </c>
      <c r="Z2072">
        <v>64</v>
      </c>
      <c r="AA2072">
        <v>56</v>
      </c>
    </row>
    <row r="2073" spans="1:27">
      <c r="A2073" s="2">
        <v>44441</v>
      </c>
      <c r="B2073">
        <v>222</v>
      </c>
      <c r="C2073">
        <v>606</v>
      </c>
      <c r="D2073">
        <v>316</v>
      </c>
      <c r="E2073">
        <v>405</v>
      </c>
      <c r="F2073">
        <v>285</v>
      </c>
      <c r="G2073">
        <v>156</v>
      </c>
      <c r="H2073">
        <v>64</v>
      </c>
      <c r="I2073">
        <v>58</v>
      </c>
      <c r="J2073">
        <v>51</v>
      </c>
      <c r="K2073">
        <v>464</v>
      </c>
      <c r="L2073">
        <v>310</v>
      </c>
      <c r="M2073">
        <v>673</v>
      </c>
      <c r="N2073">
        <v>294</v>
      </c>
      <c r="O2073">
        <v>436</v>
      </c>
      <c r="P2073">
        <v>695</v>
      </c>
      <c r="Q2073">
        <v>1172</v>
      </c>
      <c r="R2073">
        <v>681</v>
      </c>
      <c r="S2073">
        <v>1217</v>
      </c>
      <c r="T2073">
        <v>349</v>
      </c>
      <c r="U2073">
        <v>244</v>
      </c>
      <c r="V2073">
        <v>687</v>
      </c>
      <c r="W2073">
        <v>56</v>
      </c>
      <c r="X2073">
        <v>235</v>
      </c>
      <c r="Y2073">
        <v>331</v>
      </c>
      <c r="Z2073">
        <v>88</v>
      </c>
      <c r="AA2073">
        <v>134</v>
      </c>
    </row>
    <row r="2074" spans="1:27">
      <c r="A2074" s="2">
        <v>44442</v>
      </c>
      <c r="B2074">
        <v>180</v>
      </c>
      <c r="C2074">
        <v>548</v>
      </c>
      <c r="D2074">
        <v>259</v>
      </c>
      <c r="E2074">
        <v>411</v>
      </c>
      <c r="F2074">
        <v>234</v>
      </c>
      <c r="G2074">
        <v>123</v>
      </c>
      <c r="H2074">
        <v>53</v>
      </c>
      <c r="I2074">
        <v>43</v>
      </c>
      <c r="J2074">
        <v>49</v>
      </c>
      <c r="K2074">
        <v>478</v>
      </c>
      <c r="L2074">
        <v>332</v>
      </c>
      <c r="M2074">
        <v>584</v>
      </c>
      <c r="N2074">
        <v>258</v>
      </c>
      <c r="O2074">
        <v>412</v>
      </c>
      <c r="P2074">
        <v>640</v>
      </c>
      <c r="Q2074">
        <v>905</v>
      </c>
      <c r="R2074">
        <v>462</v>
      </c>
      <c r="S2074">
        <v>979</v>
      </c>
      <c r="T2074">
        <v>293</v>
      </c>
      <c r="U2074">
        <v>167</v>
      </c>
      <c r="V2074">
        <v>687</v>
      </c>
      <c r="W2074">
        <v>42</v>
      </c>
      <c r="X2074">
        <v>203</v>
      </c>
      <c r="Y2074">
        <v>229</v>
      </c>
      <c r="Z2074">
        <v>84</v>
      </c>
      <c r="AA2074">
        <v>96</v>
      </c>
    </row>
    <row r="2075" spans="1:27">
      <c r="A2075" s="2">
        <v>44443</v>
      </c>
      <c r="B2075">
        <v>324</v>
      </c>
      <c r="C2075">
        <v>1026</v>
      </c>
      <c r="D2075">
        <v>445</v>
      </c>
      <c r="E2075">
        <v>700</v>
      </c>
      <c r="F2075">
        <v>564</v>
      </c>
      <c r="G2075">
        <v>109</v>
      </c>
      <c r="H2075">
        <v>58</v>
      </c>
      <c r="I2075">
        <v>78</v>
      </c>
      <c r="J2075">
        <v>81</v>
      </c>
      <c r="K2075">
        <v>793</v>
      </c>
      <c r="L2075">
        <v>452</v>
      </c>
      <c r="M2075">
        <v>984</v>
      </c>
      <c r="N2075">
        <v>518</v>
      </c>
      <c r="O2075">
        <v>977</v>
      </c>
      <c r="P2075">
        <v>1202</v>
      </c>
      <c r="Q2075">
        <v>1790</v>
      </c>
      <c r="R2075">
        <v>730</v>
      </c>
      <c r="S2075">
        <v>1780</v>
      </c>
      <c r="T2075">
        <v>663</v>
      </c>
      <c r="U2075">
        <v>306</v>
      </c>
      <c r="V2075">
        <v>687</v>
      </c>
      <c r="W2075">
        <v>119</v>
      </c>
      <c r="X2075">
        <v>284</v>
      </c>
      <c r="Y2075">
        <v>534</v>
      </c>
      <c r="Z2075">
        <v>174</v>
      </c>
      <c r="AA2075">
        <v>169</v>
      </c>
    </row>
    <row r="2076" spans="1:27">
      <c r="A2076" s="2">
        <v>44444</v>
      </c>
      <c r="B2076">
        <v>337</v>
      </c>
      <c r="C2076">
        <v>913</v>
      </c>
      <c r="D2076">
        <v>402</v>
      </c>
      <c r="E2076">
        <v>539</v>
      </c>
      <c r="F2076">
        <v>519</v>
      </c>
      <c r="G2076">
        <v>117</v>
      </c>
      <c r="H2076">
        <v>69</v>
      </c>
      <c r="I2076">
        <v>49</v>
      </c>
      <c r="J2076">
        <v>67</v>
      </c>
      <c r="K2076">
        <v>638</v>
      </c>
      <c r="L2076">
        <v>438</v>
      </c>
      <c r="M2076">
        <v>792</v>
      </c>
      <c r="N2076">
        <v>533</v>
      </c>
      <c r="O2076">
        <v>783</v>
      </c>
      <c r="P2076">
        <v>967</v>
      </c>
      <c r="Q2076">
        <v>1421</v>
      </c>
      <c r="R2076">
        <v>650</v>
      </c>
      <c r="S2076">
        <v>1521</v>
      </c>
      <c r="T2076">
        <v>451</v>
      </c>
      <c r="U2076">
        <v>222</v>
      </c>
      <c r="V2076">
        <v>687</v>
      </c>
      <c r="W2076">
        <v>101</v>
      </c>
      <c r="X2076">
        <v>239</v>
      </c>
      <c r="Y2076">
        <v>505</v>
      </c>
      <c r="Z2076">
        <v>105</v>
      </c>
      <c r="AA2076">
        <v>158</v>
      </c>
    </row>
    <row r="2077" spans="1:27">
      <c r="A2077" s="2">
        <v>44445</v>
      </c>
      <c r="B2077">
        <v>98</v>
      </c>
      <c r="C2077">
        <v>329</v>
      </c>
      <c r="D2077">
        <v>174</v>
      </c>
      <c r="E2077">
        <v>307</v>
      </c>
      <c r="F2077">
        <v>171</v>
      </c>
      <c r="G2077">
        <v>131</v>
      </c>
      <c r="H2077">
        <v>43</v>
      </c>
      <c r="I2077">
        <v>46</v>
      </c>
      <c r="J2077">
        <v>47</v>
      </c>
      <c r="K2077">
        <v>355</v>
      </c>
      <c r="L2077">
        <v>165</v>
      </c>
      <c r="M2077">
        <v>405</v>
      </c>
      <c r="N2077">
        <v>215</v>
      </c>
      <c r="O2077">
        <v>258</v>
      </c>
      <c r="P2077">
        <v>514</v>
      </c>
      <c r="Q2077">
        <v>584</v>
      </c>
      <c r="R2077">
        <v>378</v>
      </c>
      <c r="S2077">
        <v>554</v>
      </c>
      <c r="T2077">
        <v>219</v>
      </c>
      <c r="U2077">
        <v>170</v>
      </c>
      <c r="V2077">
        <v>687</v>
      </c>
      <c r="W2077">
        <v>17</v>
      </c>
      <c r="X2077">
        <v>105</v>
      </c>
      <c r="Y2077">
        <v>180</v>
      </c>
      <c r="Z2077">
        <v>57</v>
      </c>
      <c r="AA2077">
        <v>72</v>
      </c>
    </row>
    <row r="2078" spans="1:27">
      <c r="A2078" s="2">
        <v>44446</v>
      </c>
      <c r="B2078">
        <v>51</v>
      </c>
      <c r="C2078">
        <v>133</v>
      </c>
      <c r="D2078">
        <v>70</v>
      </c>
      <c r="E2078">
        <v>176</v>
      </c>
      <c r="F2078">
        <v>51</v>
      </c>
      <c r="G2078">
        <v>104</v>
      </c>
      <c r="H2078">
        <v>30</v>
      </c>
      <c r="I2078">
        <v>18</v>
      </c>
      <c r="J2078">
        <v>18</v>
      </c>
      <c r="K2078">
        <v>214</v>
      </c>
      <c r="L2078">
        <v>45</v>
      </c>
      <c r="M2078">
        <v>183</v>
      </c>
      <c r="N2078">
        <v>86</v>
      </c>
      <c r="O2078">
        <v>117</v>
      </c>
      <c r="P2078">
        <v>211</v>
      </c>
      <c r="Q2078">
        <v>322</v>
      </c>
      <c r="R2078">
        <v>182</v>
      </c>
      <c r="S2078">
        <v>183</v>
      </c>
      <c r="T2078">
        <v>100</v>
      </c>
      <c r="U2078">
        <v>87</v>
      </c>
      <c r="V2078">
        <v>687</v>
      </c>
      <c r="W2078">
        <v>8</v>
      </c>
      <c r="X2078">
        <v>56</v>
      </c>
      <c r="Y2078">
        <v>63</v>
      </c>
      <c r="Z2078">
        <v>42</v>
      </c>
      <c r="AA2078">
        <v>33</v>
      </c>
    </row>
    <row r="2079" spans="1:27">
      <c r="A2079" s="2">
        <v>44447</v>
      </c>
      <c r="B2079">
        <v>39</v>
      </c>
      <c r="C2079">
        <v>74</v>
      </c>
      <c r="D2079">
        <v>53</v>
      </c>
      <c r="E2079">
        <v>112</v>
      </c>
      <c r="F2079">
        <v>54</v>
      </c>
      <c r="G2079">
        <v>109</v>
      </c>
      <c r="H2079">
        <v>22</v>
      </c>
      <c r="I2079">
        <v>14</v>
      </c>
      <c r="J2079">
        <v>8</v>
      </c>
      <c r="K2079">
        <v>154</v>
      </c>
      <c r="L2079">
        <v>59</v>
      </c>
      <c r="M2079">
        <v>122</v>
      </c>
      <c r="N2079">
        <v>54</v>
      </c>
      <c r="O2079">
        <v>58</v>
      </c>
      <c r="P2079">
        <v>166</v>
      </c>
      <c r="Q2079">
        <v>138</v>
      </c>
      <c r="R2079">
        <v>84</v>
      </c>
      <c r="S2079">
        <v>142</v>
      </c>
      <c r="T2079">
        <v>47</v>
      </c>
      <c r="U2079">
        <v>47</v>
      </c>
      <c r="V2079">
        <v>687</v>
      </c>
      <c r="W2079">
        <v>0</v>
      </c>
      <c r="X2079">
        <v>2</v>
      </c>
      <c r="Y2079">
        <v>40</v>
      </c>
      <c r="Z2079">
        <v>22</v>
      </c>
      <c r="AA2079">
        <v>35</v>
      </c>
    </row>
    <row r="2080" spans="1:27">
      <c r="A2080" s="2">
        <v>44448</v>
      </c>
      <c r="B2080">
        <v>142</v>
      </c>
      <c r="C2080">
        <v>268</v>
      </c>
      <c r="D2080">
        <v>220</v>
      </c>
      <c r="E2080">
        <v>304</v>
      </c>
      <c r="F2080">
        <v>220</v>
      </c>
      <c r="G2080">
        <v>154</v>
      </c>
      <c r="H2080">
        <v>37</v>
      </c>
      <c r="I2080">
        <v>41</v>
      </c>
      <c r="J2080">
        <v>44</v>
      </c>
      <c r="K2080">
        <v>351</v>
      </c>
      <c r="L2080">
        <v>159</v>
      </c>
      <c r="M2080">
        <v>432</v>
      </c>
      <c r="N2080">
        <v>248</v>
      </c>
      <c r="O2080">
        <v>247</v>
      </c>
      <c r="P2080">
        <v>543</v>
      </c>
      <c r="Q2080">
        <v>581</v>
      </c>
      <c r="R2080">
        <v>435</v>
      </c>
      <c r="S2080">
        <v>599</v>
      </c>
      <c r="T2080">
        <v>201</v>
      </c>
      <c r="U2080">
        <v>146</v>
      </c>
      <c r="V2080">
        <v>687</v>
      </c>
      <c r="W2080">
        <v>13</v>
      </c>
      <c r="X2080">
        <v>121</v>
      </c>
      <c r="Y2080">
        <v>232</v>
      </c>
      <c r="Z2080">
        <v>64</v>
      </c>
      <c r="AA2080">
        <v>93</v>
      </c>
    </row>
    <row r="2081" spans="1:27">
      <c r="A2081" s="2">
        <v>44449</v>
      </c>
      <c r="B2081">
        <v>94</v>
      </c>
      <c r="C2081">
        <v>187</v>
      </c>
      <c r="D2081">
        <v>114</v>
      </c>
      <c r="E2081">
        <v>257</v>
      </c>
      <c r="F2081">
        <v>113</v>
      </c>
      <c r="G2081">
        <v>112</v>
      </c>
      <c r="H2081">
        <v>41</v>
      </c>
      <c r="I2081">
        <v>22</v>
      </c>
      <c r="J2081">
        <v>26</v>
      </c>
      <c r="K2081">
        <v>277</v>
      </c>
      <c r="L2081">
        <v>94</v>
      </c>
      <c r="M2081">
        <v>313</v>
      </c>
      <c r="N2081">
        <v>168</v>
      </c>
      <c r="O2081">
        <v>208</v>
      </c>
      <c r="P2081">
        <v>365</v>
      </c>
      <c r="Q2081">
        <v>347</v>
      </c>
      <c r="R2081">
        <v>308</v>
      </c>
      <c r="S2081">
        <v>383</v>
      </c>
      <c r="T2081">
        <v>159</v>
      </c>
      <c r="U2081">
        <v>90</v>
      </c>
      <c r="V2081">
        <v>687</v>
      </c>
      <c r="W2081">
        <v>8</v>
      </c>
      <c r="X2081">
        <v>102</v>
      </c>
      <c r="Y2081">
        <v>130</v>
      </c>
      <c r="Z2081">
        <v>63</v>
      </c>
      <c r="AA2081">
        <v>65</v>
      </c>
    </row>
    <row r="2082" spans="1:27">
      <c r="A2082" s="2">
        <v>44450</v>
      </c>
      <c r="B2082">
        <v>201</v>
      </c>
      <c r="C2082">
        <v>564</v>
      </c>
      <c r="D2082">
        <v>263</v>
      </c>
      <c r="E2082">
        <v>347</v>
      </c>
      <c r="F2082">
        <v>264</v>
      </c>
      <c r="G2082">
        <v>106</v>
      </c>
      <c r="H2082">
        <v>52</v>
      </c>
      <c r="I2082">
        <v>42</v>
      </c>
      <c r="J2082">
        <v>38</v>
      </c>
      <c r="K2082">
        <v>498</v>
      </c>
      <c r="L2082">
        <v>207</v>
      </c>
      <c r="M2082">
        <v>624</v>
      </c>
      <c r="N2082">
        <v>370</v>
      </c>
      <c r="O2082">
        <v>464</v>
      </c>
      <c r="P2082">
        <v>751</v>
      </c>
      <c r="Q2082">
        <v>901</v>
      </c>
      <c r="R2082">
        <v>507</v>
      </c>
      <c r="S2082">
        <v>965</v>
      </c>
      <c r="T2082">
        <v>376</v>
      </c>
      <c r="U2082">
        <v>180</v>
      </c>
      <c r="V2082">
        <v>687</v>
      </c>
      <c r="W2082">
        <v>57</v>
      </c>
      <c r="X2082">
        <v>153</v>
      </c>
      <c r="Y2082">
        <v>295</v>
      </c>
      <c r="Z2082">
        <v>101</v>
      </c>
      <c r="AA2082">
        <v>138</v>
      </c>
    </row>
    <row r="2083" spans="1:27">
      <c r="A2083" s="2">
        <v>44451</v>
      </c>
      <c r="B2083">
        <v>442</v>
      </c>
      <c r="C2083">
        <v>1168</v>
      </c>
      <c r="D2083">
        <v>527</v>
      </c>
      <c r="E2083">
        <v>849</v>
      </c>
      <c r="F2083">
        <v>768</v>
      </c>
      <c r="G2083">
        <v>135</v>
      </c>
      <c r="H2083">
        <v>63</v>
      </c>
      <c r="I2083">
        <v>68</v>
      </c>
      <c r="J2083">
        <v>85</v>
      </c>
      <c r="K2083">
        <v>831</v>
      </c>
      <c r="L2083">
        <v>583</v>
      </c>
      <c r="M2083">
        <v>1229</v>
      </c>
      <c r="N2083">
        <v>820</v>
      </c>
      <c r="O2083">
        <v>1134</v>
      </c>
      <c r="P2083">
        <v>1536</v>
      </c>
      <c r="Q2083">
        <v>2065</v>
      </c>
      <c r="R2083">
        <v>838</v>
      </c>
      <c r="S2083">
        <v>2343</v>
      </c>
      <c r="T2083">
        <v>778</v>
      </c>
      <c r="U2083">
        <v>375</v>
      </c>
      <c r="V2083">
        <v>687</v>
      </c>
      <c r="W2083">
        <v>102</v>
      </c>
      <c r="X2083">
        <v>348</v>
      </c>
      <c r="Y2083">
        <v>792</v>
      </c>
      <c r="Z2083">
        <v>127</v>
      </c>
      <c r="AA2083">
        <v>230</v>
      </c>
    </row>
    <row r="2084" spans="1:27">
      <c r="A2084" s="2">
        <v>44452</v>
      </c>
      <c r="B2084">
        <v>114</v>
      </c>
      <c r="C2084">
        <v>262</v>
      </c>
      <c r="D2084">
        <v>176</v>
      </c>
      <c r="E2084">
        <v>325</v>
      </c>
      <c r="F2084">
        <v>174</v>
      </c>
      <c r="G2084">
        <v>151</v>
      </c>
      <c r="H2084">
        <v>44</v>
      </c>
      <c r="I2084">
        <v>43</v>
      </c>
      <c r="J2084">
        <v>45</v>
      </c>
      <c r="K2084">
        <v>393</v>
      </c>
      <c r="L2084">
        <v>206</v>
      </c>
      <c r="M2084">
        <v>376</v>
      </c>
      <c r="N2084">
        <v>175</v>
      </c>
      <c r="O2084">
        <v>304</v>
      </c>
      <c r="P2084">
        <v>532</v>
      </c>
      <c r="Q2084">
        <v>621</v>
      </c>
      <c r="R2084">
        <v>496</v>
      </c>
      <c r="S2084">
        <v>555</v>
      </c>
      <c r="T2084">
        <v>285</v>
      </c>
      <c r="U2084">
        <v>143</v>
      </c>
      <c r="V2084">
        <v>687</v>
      </c>
      <c r="W2084">
        <v>12</v>
      </c>
      <c r="X2084">
        <v>107</v>
      </c>
      <c r="Y2084">
        <v>205</v>
      </c>
      <c r="Z2084">
        <v>61</v>
      </c>
      <c r="AA2084">
        <v>70</v>
      </c>
    </row>
    <row r="2085" spans="1:27">
      <c r="A2085" s="2">
        <v>44453</v>
      </c>
      <c r="B2085">
        <v>96</v>
      </c>
      <c r="C2085">
        <v>245</v>
      </c>
      <c r="D2085">
        <v>121</v>
      </c>
      <c r="E2085">
        <v>272</v>
      </c>
      <c r="F2085">
        <v>136</v>
      </c>
      <c r="G2085">
        <v>117</v>
      </c>
      <c r="H2085">
        <v>31</v>
      </c>
      <c r="I2085">
        <v>36</v>
      </c>
      <c r="J2085">
        <v>33</v>
      </c>
      <c r="K2085">
        <v>292</v>
      </c>
      <c r="L2085">
        <v>115</v>
      </c>
      <c r="M2085">
        <v>354</v>
      </c>
      <c r="N2085">
        <v>170</v>
      </c>
      <c r="O2085">
        <v>188</v>
      </c>
      <c r="P2085">
        <v>356</v>
      </c>
      <c r="Q2085">
        <v>466</v>
      </c>
      <c r="R2085">
        <v>370</v>
      </c>
      <c r="S2085">
        <v>414</v>
      </c>
      <c r="T2085">
        <v>172</v>
      </c>
      <c r="U2085">
        <v>126</v>
      </c>
      <c r="V2085">
        <v>687</v>
      </c>
      <c r="W2085">
        <v>12</v>
      </c>
      <c r="X2085">
        <v>99</v>
      </c>
      <c r="Y2085">
        <v>135</v>
      </c>
      <c r="Z2085">
        <v>58</v>
      </c>
      <c r="AA2085">
        <v>63</v>
      </c>
    </row>
    <row r="2086" spans="1:27">
      <c r="A2086" s="2">
        <v>44454</v>
      </c>
      <c r="B2086">
        <v>72</v>
      </c>
      <c r="C2086">
        <v>207</v>
      </c>
      <c r="D2086">
        <v>94</v>
      </c>
      <c r="E2086">
        <v>234</v>
      </c>
      <c r="F2086">
        <v>114</v>
      </c>
      <c r="G2086">
        <v>114</v>
      </c>
      <c r="H2086">
        <v>40</v>
      </c>
      <c r="I2086">
        <v>24</v>
      </c>
      <c r="J2086">
        <v>35</v>
      </c>
      <c r="K2086">
        <v>232</v>
      </c>
      <c r="L2086">
        <v>85</v>
      </c>
      <c r="M2086">
        <v>241</v>
      </c>
      <c r="N2086">
        <v>107</v>
      </c>
      <c r="O2086">
        <v>205</v>
      </c>
      <c r="P2086">
        <v>277</v>
      </c>
      <c r="Q2086">
        <v>341</v>
      </c>
      <c r="R2086">
        <v>201</v>
      </c>
      <c r="S2086">
        <v>306</v>
      </c>
      <c r="T2086">
        <v>141</v>
      </c>
      <c r="U2086">
        <v>67</v>
      </c>
      <c r="V2086">
        <v>687</v>
      </c>
      <c r="W2086">
        <v>19</v>
      </c>
      <c r="X2086">
        <v>54</v>
      </c>
      <c r="Y2086">
        <v>113</v>
      </c>
      <c r="Z2086">
        <v>46</v>
      </c>
      <c r="AA2086">
        <v>53</v>
      </c>
    </row>
    <row r="2087" spans="1:27">
      <c r="A2087" s="2">
        <v>44455</v>
      </c>
      <c r="B2087">
        <v>77</v>
      </c>
      <c r="C2087">
        <v>227</v>
      </c>
      <c r="D2087">
        <v>85</v>
      </c>
      <c r="E2087">
        <v>184</v>
      </c>
      <c r="F2087">
        <v>116</v>
      </c>
      <c r="G2087">
        <v>131</v>
      </c>
      <c r="H2087">
        <v>43</v>
      </c>
      <c r="I2087">
        <v>29</v>
      </c>
      <c r="J2087">
        <v>35</v>
      </c>
      <c r="K2087">
        <v>292</v>
      </c>
      <c r="L2087">
        <v>112</v>
      </c>
      <c r="M2087">
        <v>240</v>
      </c>
      <c r="N2087">
        <v>128</v>
      </c>
      <c r="O2087">
        <v>187</v>
      </c>
      <c r="P2087">
        <v>346</v>
      </c>
      <c r="Q2087">
        <v>621</v>
      </c>
      <c r="R2087">
        <v>316</v>
      </c>
      <c r="S2087">
        <v>389</v>
      </c>
      <c r="T2087">
        <v>203</v>
      </c>
      <c r="U2087">
        <v>109</v>
      </c>
      <c r="V2087">
        <v>687</v>
      </c>
      <c r="W2087">
        <v>3</v>
      </c>
      <c r="X2087">
        <v>114</v>
      </c>
      <c r="Y2087">
        <v>144</v>
      </c>
      <c r="Z2087">
        <v>43</v>
      </c>
      <c r="AA2087">
        <v>56</v>
      </c>
    </row>
    <row r="2088" spans="1:27">
      <c r="A2088" s="2">
        <v>44456</v>
      </c>
      <c r="B2088">
        <v>172</v>
      </c>
      <c r="C2088">
        <v>424</v>
      </c>
      <c r="D2088">
        <v>217</v>
      </c>
      <c r="E2088">
        <v>333</v>
      </c>
      <c r="F2088">
        <v>229</v>
      </c>
      <c r="G2088">
        <v>124</v>
      </c>
      <c r="H2088">
        <v>41</v>
      </c>
      <c r="I2088">
        <v>46</v>
      </c>
      <c r="J2088">
        <v>40</v>
      </c>
      <c r="K2088">
        <v>415</v>
      </c>
      <c r="L2088">
        <v>221</v>
      </c>
      <c r="M2088">
        <v>562</v>
      </c>
      <c r="N2088">
        <v>252</v>
      </c>
      <c r="O2088">
        <v>413</v>
      </c>
      <c r="P2088">
        <v>615</v>
      </c>
      <c r="Q2088">
        <v>805</v>
      </c>
      <c r="R2088">
        <v>518</v>
      </c>
      <c r="S2088">
        <v>779</v>
      </c>
      <c r="T2088">
        <v>339</v>
      </c>
      <c r="U2088">
        <v>177</v>
      </c>
      <c r="V2088">
        <v>687</v>
      </c>
      <c r="W2088">
        <v>13</v>
      </c>
      <c r="X2088">
        <v>128</v>
      </c>
      <c r="Y2088">
        <v>195</v>
      </c>
      <c r="Z2088">
        <v>102</v>
      </c>
      <c r="AA2088">
        <v>102</v>
      </c>
    </row>
    <row r="2089" spans="1:27">
      <c r="A2089" s="2">
        <v>44457</v>
      </c>
      <c r="B2089">
        <v>544</v>
      </c>
      <c r="C2089">
        <v>1341</v>
      </c>
      <c r="D2089">
        <v>594</v>
      </c>
      <c r="E2089">
        <v>896</v>
      </c>
      <c r="F2089">
        <v>776</v>
      </c>
      <c r="G2089">
        <v>132</v>
      </c>
      <c r="H2089">
        <v>79</v>
      </c>
      <c r="I2089">
        <v>79</v>
      </c>
      <c r="J2089">
        <v>75</v>
      </c>
      <c r="K2089">
        <v>897</v>
      </c>
      <c r="L2089">
        <v>764</v>
      </c>
      <c r="M2089">
        <v>1237</v>
      </c>
      <c r="N2089">
        <v>814</v>
      </c>
      <c r="O2089">
        <v>1233</v>
      </c>
      <c r="P2089">
        <v>1621</v>
      </c>
      <c r="Q2089">
        <v>2324</v>
      </c>
      <c r="R2089">
        <v>857</v>
      </c>
      <c r="S2089">
        <v>2262</v>
      </c>
      <c r="T2089">
        <v>707</v>
      </c>
      <c r="U2089">
        <v>378</v>
      </c>
      <c r="V2089">
        <v>687</v>
      </c>
      <c r="W2089">
        <v>102</v>
      </c>
      <c r="X2089">
        <v>367</v>
      </c>
      <c r="Y2089">
        <v>701</v>
      </c>
      <c r="Z2089">
        <v>181</v>
      </c>
      <c r="AA2089">
        <v>254</v>
      </c>
    </row>
    <row r="2090" spans="1:27">
      <c r="A2090" s="2">
        <v>44458</v>
      </c>
      <c r="B2090">
        <v>273</v>
      </c>
      <c r="C2090">
        <v>744</v>
      </c>
      <c r="D2090">
        <v>352</v>
      </c>
      <c r="E2090">
        <v>582</v>
      </c>
      <c r="F2090">
        <v>485</v>
      </c>
      <c r="G2090">
        <v>112</v>
      </c>
      <c r="H2090">
        <v>50</v>
      </c>
      <c r="I2090">
        <v>30</v>
      </c>
      <c r="J2090">
        <v>58</v>
      </c>
      <c r="K2090">
        <v>611</v>
      </c>
      <c r="L2090">
        <v>553</v>
      </c>
      <c r="M2090">
        <v>756</v>
      </c>
      <c r="N2090">
        <v>538</v>
      </c>
      <c r="O2090">
        <v>822</v>
      </c>
      <c r="P2090">
        <v>1083</v>
      </c>
      <c r="Q2090">
        <v>1531</v>
      </c>
      <c r="R2090">
        <v>614</v>
      </c>
      <c r="S2090">
        <v>1331</v>
      </c>
      <c r="T2090">
        <v>571</v>
      </c>
      <c r="U2090">
        <v>243</v>
      </c>
      <c r="V2090">
        <v>687</v>
      </c>
      <c r="W2090">
        <v>23</v>
      </c>
      <c r="X2090">
        <v>162</v>
      </c>
      <c r="Y2090">
        <v>498</v>
      </c>
      <c r="Z2090">
        <v>109</v>
      </c>
      <c r="AA2090">
        <v>138</v>
      </c>
    </row>
    <row r="2091" spans="1:27">
      <c r="A2091" s="2">
        <v>44459</v>
      </c>
      <c r="B2091">
        <v>151</v>
      </c>
      <c r="C2091">
        <v>355</v>
      </c>
      <c r="D2091">
        <v>191</v>
      </c>
      <c r="E2091">
        <v>344</v>
      </c>
      <c r="F2091">
        <v>216</v>
      </c>
      <c r="G2091">
        <v>123</v>
      </c>
      <c r="H2091">
        <v>58</v>
      </c>
      <c r="I2091">
        <v>38</v>
      </c>
      <c r="J2091">
        <v>48</v>
      </c>
      <c r="K2091">
        <v>355</v>
      </c>
      <c r="L2091">
        <v>176</v>
      </c>
      <c r="M2091">
        <v>489</v>
      </c>
      <c r="N2091">
        <v>243</v>
      </c>
      <c r="O2091">
        <v>324</v>
      </c>
      <c r="P2091">
        <v>531</v>
      </c>
      <c r="Q2091">
        <v>707</v>
      </c>
      <c r="R2091">
        <v>526</v>
      </c>
      <c r="S2091">
        <v>658</v>
      </c>
      <c r="T2091">
        <v>283</v>
      </c>
      <c r="U2091">
        <v>131</v>
      </c>
      <c r="V2091">
        <v>687</v>
      </c>
      <c r="W2091">
        <v>23</v>
      </c>
      <c r="X2091">
        <v>112</v>
      </c>
      <c r="Y2091">
        <v>180</v>
      </c>
      <c r="Z2091">
        <v>84</v>
      </c>
      <c r="AA2091">
        <v>87</v>
      </c>
    </row>
    <row r="2092" spans="1:27">
      <c r="A2092" s="2">
        <v>44460</v>
      </c>
      <c r="B2092">
        <v>213</v>
      </c>
      <c r="C2092">
        <v>470</v>
      </c>
      <c r="D2092">
        <v>250</v>
      </c>
      <c r="E2092">
        <v>398</v>
      </c>
      <c r="F2092">
        <v>299</v>
      </c>
      <c r="G2092">
        <v>158</v>
      </c>
      <c r="H2092">
        <v>68</v>
      </c>
      <c r="I2092">
        <v>57</v>
      </c>
      <c r="J2092">
        <v>64</v>
      </c>
      <c r="K2092">
        <v>457</v>
      </c>
      <c r="L2092">
        <v>338</v>
      </c>
      <c r="M2092">
        <v>577</v>
      </c>
      <c r="N2092">
        <v>294</v>
      </c>
      <c r="O2092">
        <v>440</v>
      </c>
      <c r="P2092">
        <v>717</v>
      </c>
      <c r="Q2092">
        <v>955</v>
      </c>
      <c r="R2092">
        <v>587</v>
      </c>
      <c r="S2092">
        <v>944</v>
      </c>
      <c r="T2092">
        <v>304</v>
      </c>
      <c r="U2092">
        <v>253</v>
      </c>
      <c r="V2092">
        <v>687</v>
      </c>
      <c r="W2092">
        <v>21</v>
      </c>
      <c r="X2092">
        <v>164</v>
      </c>
      <c r="Y2092">
        <v>268</v>
      </c>
      <c r="Z2092">
        <v>104</v>
      </c>
      <c r="AA2092">
        <v>96</v>
      </c>
    </row>
    <row r="2093" spans="1:27">
      <c r="A2093" s="2">
        <v>44461</v>
      </c>
      <c r="B2093">
        <v>112</v>
      </c>
      <c r="C2093">
        <v>219</v>
      </c>
      <c r="D2093">
        <v>96</v>
      </c>
      <c r="E2093">
        <v>284</v>
      </c>
      <c r="F2093">
        <v>164</v>
      </c>
      <c r="G2093">
        <v>126</v>
      </c>
      <c r="H2093">
        <v>51</v>
      </c>
      <c r="I2093">
        <v>28</v>
      </c>
      <c r="J2093">
        <v>70</v>
      </c>
      <c r="K2093">
        <v>330</v>
      </c>
      <c r="L2093">
        <v>191</v>
      </c>
      <c r="M2093">
        <v>323</v>
      </c>
      <c r="N2093">
        <v>144</v>
      </c>
      <c r="O2093">
        <v>190</v>
      </c>
      <c r="P2093">
        <v>486</v>
      </c>
      <c r="Q2093">
        <v>549</v>
      </c>
      <c r="R2093">
        <v>227</v>
      </c>
      <c r="S2093">
        <v>429</v>
      </c>
      <c r="T2093">
        <v>184</v>
      </c>
      <c r="U2093">
        <v>154</v>
      </c>
      <c r="V2093">
        <v>687</v>
      </c>
      <c r="W2093">
        <v>13</v>
      </c>
      <c r="X2093">
        <v>115</v>
      </c>
      <c r="Y2093">
        <v>150</v>
      </c>
      <c r="Z2093">
        <v>98</v>
      </c>
      <c r="AA2093">
        <v>76</v>
      </c>
    </row>
    <row r="2094" spans="1:27">
      <c r="A2094" s="2">
        <v>44462</v>
      </c>
      <c r="B2094">
        <v>71</v>
      </c>
      <c r="C2094">
        <v>131</v>
      </c>
      <c r="D2094">
        <v>47</v>
      </c>
      <c r="E2094">
        <v>165</v>
      </c>
      <c r="F2094">
        <v>65</v>
      </c>
      <c r="G2094">
        <v>130</v>
      </c>
      <c r="H2094">
        <v>43</v>
      </c>
      <c r="I2094">
        <v>15</v>
      </c>
      <c r="J2094">
        <v>58</v>
      </c>
      <c r="K2094">
        <v>229</v>
      </c>
      <c r="L2094">
        <v>118</v>
      </c>
      <c r="M2094">
        <v>187</v>
      </c>
      <c r="N2094">
        <v>82</v>
      </c>
      <c r="O2094">
        <v>109</v>
      </c>
      <c r="P2094">
        <v>229</v>
      </c>
      <c r="Q2094">
        <v>243</v>
      </c>
      <c r="R2094">
        <v>117</v>
      </c>
      <c r="S2094">
        <v>249</v>
      </c>
      <c r="T2094">
        <v>94</v>
      </c>
      <c r="U2094">
        <v>93</v>
      </c>
      <c r="V2094">
        <v>687</v>
      </c>
      <c r="W2094">
        <v>108</v>
      </c>
      <c r="X2094">
        <v>29</v>
      </c>
      <c r="Y2094">
        <v>42</v>
      </c>
      <c r="Z2094">
        <v>49</v>
      </c>
      <c r="AA2094">
        <v>48</v>
      </c>
    </row>
    <row r="2095" spans="1:27">
      <c r="A2095" s="2">
        <v>44463</v>
      </c>
      <c r="B2095">
        <v>115</v>
      </c>
      <c r="C2095">
        <v>252</v>
      </c>
      <c r="D2095">
        <v>110</v>
      </c>
      <c r="E2095">
        <v>259</v>
      </c>
      <c r="F2095">
        <v>132</v>
      </c>
      <c r="G2095">
        <v>125</v>
      </c>
      <c r="H2095">
        <v>41</v>
      </c>
      <c r="I2095">
        <v>44</v>
      </c>
      <c r="J2095">
        <v>65</v>
      </c>
      <c r="K2095">
        <v>344</v>
      </c>
      <c r="L2095">
        <v>128</v>
      </c>
      <c r="M2095">
        <v>297</v>
      </c>
      <c r="N2095">
        <v>144</v>
      </c>
      <c r="O2095">
        <v>160</v>
      </c>
      <c r="P2095">
        <v>411</v>
      </c>
      <c r="Q2095">
        <v>466</v>
      </c>
      <c r="R2095">
        <v>228</v>
      </c>
      <c r="S2095">
        <v>380</v>
      </c>
      <c r="T2095">
        <v>189</v>
      </c>
      <c r="U2095">
        <v>146</v>
      </c>
      <c r="V2095">
        <v>687</v>
      </c>
      <c r="W2095">
        <v>174</v>
      </c>
      <c r="X2095">
        <v>154</v>
      </c>
      <c r="Y2095">
        <v>106</v>
      </c>
      <c r="Z2095">
        <v>90</v>
      </c>
      <c r="AA2095">
        <v>70</v>
      </c>
    </row>
    <row r="2096" spans="1:27">
      <c r="A2096" s="2">
        <v>44464</v>
      </c>
      <c r="B2096">
        <v>500</v>
      </c>
      <c r="C2096">
        <v>939</v>
      </c>
      <c r="D2096">
        <v>418</v>
      </c>
      <c r="E2096">
        <v>660</v>
      </c>
      <c r="F2096">
        <v>744</v>
      </c>
      <c r="G2096">
        <v>144</v>
      </c>
      <c r="H2096">
        <v>58</v>
      </c>
      <c r="I2096">
        <v>50</v>
      </c>
      <c r="J2096">
        <v>98</v>
      </c>
      <c r="K2096">
        <v>756</v>
      </c>
      <c r="L2096">
        <v>210</v>
      </c>
      <c r="M2096">
        <v>1012</v>
      </c>
      <c r="N2096">
        <v>734</v>
      </c>
      <c r="O2096">
        <v>1231</v>
      </c>
      <c r="P2096">
        <v>1600</v>
      </c>
      <c r="Q2096">
        <v>2123</v>
      </c>
      <c r="R2096">
        <v>738</v>
      </c>
      <c r="S2096">
        <v>2190</v>
      </c>
      <c r="T2096">
        <v>775</v>
      </c>
      <c r="U2096">
        <v>337</v>
      </c>
      <c r="V2096">
        <v>687</v>
      </c>
      <c r="W2096">
        <v>1108</v>
      </c>
      <c r="X2096">
        <v>399</v>
      </c>
      <c r="Y2096">
        <v>775</v>
      </c>
      <c r="Z2096">
        <v>174</v>
      </c>
      <c r="AA2096">
        <v>176</v>
      </c>
    </row>
    <row r="2097" spans="1:27">
      <c r="A2097" s="2">
        <v>44465</v>
      </c>
      <c r="B2097">
        <v>193</v>
      </c>
      <c r="C2097">
        <v>437</v>
      </c>
      <c r="D2097">
        <v>164</v>
      </c>
      <c r="E2097">
        <v>280</v>
      </c>
      <c r="F2097">
        <v>303</v>
      </c>
      <c r="G2097">
        <v>79</v>
      </c>
      <c r="H2097">
        <v>37</v>
      </c>
      <c r="I2097">
        <v>29</v>
      </c>
      <c r="J2097">
        <v>47</v>
      </c>
      <c r="K2097">
        <v>366</v>
      </c>
      <c r="L2097">
        <v>64</v>
      </c>
      <c r="M2097">
        <v>506</v>
      </c>
      <c r="N2097">
        <v>336</v>
      </c>
      <c r="O2097">
        <v>510</v>
      </c>
      <c r="P2097">
        <v>644</v>
      </c>
      <c r="Q2097">
        <v>950</v>
      </c>
      <c r="R2097">
        <v>524</v>
      </c>
      <c r="S2097">
        <v>873</v>
      </c>
      <c r="T2097">
        <v>310</v>
      </c>
      <c r="U2097">
        <v>142</v>
      </c>
      <c r="V2097">
        <v>687</v>
      </c>
      <c r="W2097">
        <v>424</v>
      </c>
      <c r="X2097">
        <v>220</v>
      </c>
      <c r="Y2097">
        <v>291</v>
      </c>
      <c r="Z2097">
        <v>73</v>
      </c>
      <c r="AA2097">
        <v>91</v>
      </c>
    </row>
    <row r="2098" spans="1:27">
      <c r="A2098" s="2">
        <v>44466</v>
      </c>
      <c r="B2098">
        <v>141</v>
      </c>
      <c r="C2098">
        <v>281</v>
      </c>
      <c r="D2098">
        <v>161</v>
      </c>
      <c r="E2098">
        <v>367</v>
      </c>
      <c r="F2098">
        <v>176</v>
      </c>
      <c r="G2098">
        <v>96</v>
      </c>
      <c r="H2098">
        <v>43</v>
      </c>
      <c r="I2098">
        <v>48</v>
      </c>
      <c r="J2098">
        <v>50</v>
      </c>
      <c r="K2098">
        <v>343</v>
      </c>
      <c r="L2098">
        <v>141</v>
      </c>
      <c r="M2098">
        <v>397</v>
      </c>
      <c r="N2098">
        <v>212</v>
      </c>
      <c r="O2098">
        <v>296</v>
      </c>
      <c r="P2098">
        <v>546</v>
      </c>
      <c r="Q2098">
        <v>716</v>
      </c>
      <c r="R2098">
        <v>376</v>
      </c>
      <c r="S2098">
        <v>588</v>
      </c>
      <c r="T2098">
        <v>197</v>
      </c>
      <c r="U2098">
        <v>163</v>
      </c>
      <c r="V2098">
        <v>687</v>
      </c>
      <c r="W2098">
        <v>256</v>
      </c>
      <c r="X2098">
        <v>137</v>
      </c>
      <c r="Y2098">
        <v>167</v>
      </c>
      <c r="Z2098">
        <v>111</v>
      </c>
      <c r="AA2098">
        <v>106</v>
      </c>
    </row>
    <row r="2099" spans="1:27">
      <c r="A2099" s="2">
        <v>44467</v>
      </c>
      <c r="B2099">
        <v>120</v>
      </c>
      <c r="C2099">
        <v>315</v>
      </c>
      <c r="D2099">
        <v>161</v>
      </c>
      <c r="E2099">
        <v>339</v>
      </c>
      <c r="F2099">
        <v>162</v>
      </c>
      <c r="G2099">
        <v>81</v>
      </c>
      <c r="H2099">
        <v>66</v>
      </c>
      <c r="I2099">
        <v>29</v>
      </c>
      <c r="J2099">
        <v>57</v>
      </c>
      <c r="K2099">
        <v>359</v>
      </c>
      <c r="L2099">
        <v>387</v>
      </c>
      <c r="M2099">
        <v>363</v>
      </c>
      <c r="N2099">
        <v>188</v>
      </c>
      <c r="O2099">
        <v>300</v>
      </c>
      <c r="P2099">
        <v>569</v>
      </c>
      <c r="Q2099">
        <v>669</v>
      </c>
      <c r="R2099">
        <v>423</v>
      </c>
      <c r="S2099">
        <v>733</v>
      </c>
      <c r="T2099">
        <v>224</v>
      </c>
      <c r="U2099">
        <v>145</v>
      </c>
      <c r="V2099">
        <v>687</v>
      </c>
      <c r="W2099">
        <v>299</v>
      </c>
      <c r="X2099">
        <v>163</v>
      </c>
      <c r="Y2099">
        <v>155</v>
      </c>
      <c r="Z2099">
        <v>102</v>
      </c>
      <c r="AA2099">
        <v>75</v>
      </c>
    </row>
    <row r="2100" spans="1:27">
      <c r="A2100" s="2">
        <v>44468</v>
      </c>
      <c r="B2100">
        <v>139</v>
      </c>
      <c r="C2100">
        <v>214</v>
      </c>
      <c r="D2100">
        <v>121</v>
      </c>
      <c r="E2100">
        <v>315</v>
      </c>
      <c r="F2100">
        <v>193</v>
      </c>
      <c r="G2100">
        <v>75</v>
      </c>
      <c r="H2100">
        <v>65</v>
      </c>
      <c r="I2100">
        <v>46</v>
      </c>
      <c r="J2100">
        <v>58</v>
      </c>
      <c r="K2100">
        <v>290</v>
      </c>
      <c r="L2100">
        <v>216</v>
      </c>
      <c r="M2100">
        <v>309</v>
      </c>
      <c r="N2100">
        <v>185</v>
      </c>
      <c r="O2100">
        <v>222</v>
      </c>
      <c r="P2100">
        <v>543</v>
      </c>
      <c r="Q2100">
        <v>570</v>
      </c>
      <c r="R2100">
        <v>318</v>
      </c>
      <c r="S2100">
        <v>493</v>
      </c>
      <c r="T2100">
        <v>173</v>
      </c>
      <c r="U2100">
        <v>149</v>
      </c>
      <c r="V2100">
        <v>687</v>
      </c>
      <c r="W2100">
        <v>194</v>
      </c>
      <c r="X2100">
        <v>142</v>
      </c>
      <c r="Y2100">
        <v>150</v>
      </c>
      <c r="Z2100">
        <v>88</v>
      </c>
      <c r="AA2100">
        <v>68</v>
      </c>
    </row>
    <row r="2101" spans="1:27">
      <c r="A2101" s="2">
        <v>44469</v>
      </c>
      <c r="B2101">
        <v>95</v>
      </c>
      <c r="C2101">
        <v>190</v>
      </c>
      <c r="D2101">
        <v>104</v>
      </c>
      <c r="E2101">
        <v>231</v>
      </c>
      <c r="F2101">
        <v>109</v>
      </c>
      <c r="G2101">
        <v>72</v>
      </c>
      <c r="H2101">
        <v>50</v>
      </c>
      <c r="I2101">
        <v>29</v>
      </c>
      <c r="J2101">
        <v>55</v>
      </c>
      <c r="K2101">
        <v>296</v>
      </c>
      <c r="L2101">
        <v>118</v>
      </c>
      <c r="M2101">
        <v>256</v>
      </c>
      <c r="N2101">
        <v>143</v>
      </c>
      <c r="O2101">
        <v>218</v>
      </c>
      <c r="P2101">
        <v>394</v>
      </c>
      <c r="Q2101">
        <v>356</v>
      </c>
      <c r="R2101">
        <v>207</v>
      </c>
      <c r="S2101">
        <v>367</v>
      </c>
      <c r="T2101">
        <v>117</v>
      </c>
      <c r="U2101">
        <v>124</v>
      </c>
      <c r="V2101">
        <v>687</v>
      </c>
      <c r="W2101">
        <v>148</v>
      </c>
      <c r="X2101">
        <v>76</v>
      </c>
      <c r="Y2101">
        <v>76</v>
      </c>
      <c r="Z2101">
        <v>81</v>
      </c>
      <c r="AA2101">
        <v>76</v>
      </c>
    </row>
    <row r="2102" spans="1:27">
      <c r="A2102" s="2">
        <v>44470</v>
      </c>
      <c r="B2102">
        <v>166</v>
      </c>
      <c r="C2102">
        <v>344</v>
      </c>
      <c r="D2102">
        <v>145</v>
      </c>
      <c r="E2102">
        <v>355</v>
      </c>
      <c r="F2102">
        <v>246</v>
      </c>
      <c r="G2102">
        <v>85</v>
      </c>
      <c r="H2102">
        <v>67</v>
      </c>
      <c r="I2102">
        <v>44</v>
      </c>
      <c r="J2102">
        <v>61</v>
      </c>
      <c r="K2102">
        <v>351</v>
      </c>
      <c r="L2102">
        <v>258</v>
      </c>
      <c r="M2102">
        <v>388</v>
      </c>
      <c r="N2102">
        <v>238</v>
      </c>
      <c r="O2102">
        <v>306</v>
      </c>
      <c r="P2102">
        <v>554</v>
      </c>
      <c r="Q2102">
        <v>752</v>
      </c>
      <c r="R2102">
        <v>397</v>
      </c>
      <c r="S2102">
        <v>686</v>
      </c>
      <c r="T2102">
        <v>276</v>
      </c>
      <c r="U2102">
        <v>203</v>
      </c>
      <c r="V2102">
        <v>687</v>
      </c>
      <c r="W2102">
        <v>361</v>
      </c>
      <c r="X2102">
        <v>175</v>
      </c>
      <c r="Y2102">
        <v>246</v>
      </c>
      <c r="Z2102">
        <v>88</v>
      </c>
      <c r="AA2102">
        <v>104</v>
      </c>
    </row>
    <row r="2103" spans="1:27">
      <c r="A2103" s="2">
        <v>44471</v>
      </c>
      <c r="B2103">
        <v>383</v>
      </c>
      <c r="C2103">
        <v>849</v>
      </c>
      <c r="D2103">
        <v>361</v>
      </c>
      <c r="E2103">
        <v>558</v>
      </c>
      <c r="F2103">
        <v>590</v>
      </c>
      <c r="G2103">
        <v>139</v>
      </c>
      <c r="H2103">
        <v>67</v>
      </c>
      <c r="I2103">
        <v>58</v>
      </c>
      <c r="J2103">
        <v>63</v>
      </c>
      <c r="K2103">
        <v>618</v>
      </c>
      <c r="L2103">
        <v>258</v>
      </c>
      <c r="M2103">
        <v>812</v>
      </c>
      <c r="N2103">
        <v>542</v>
      </c>
      <c r="O2103">
        <v>1067</v>
      </c>
      <c r="P2103">
        <v>1434</v>
      </c>
      <c r="Q2103">
        <v>1905</v>
      </c>
      <c r="R2103">
        <v>685</v>
      </c>
      <c r="S2103">
        <v>1763</v>
      </c>
      <c r="T2103">
        <v>598</v>
      </c>
      <c r="U2103">
        <v>243</v>
      </c>
      <c r="V2103">
        <v>687</v>
      </c>
      <c r="W2103">
        <v>1042</v>
      </c>
      <c r="X2103">
        <v>335</v>
      </c>
      <c r="Y2103">
        <v>593</v>
      </c>
      <c r="Z2103">
        <v>102</v>
      </c>
      <c r="AA2103">
        <v>171</v>
      </c>
    </row>
    <row r="2104" spans="1:27">
      <c r="A2104" s="2">
        <v>44472</v>
      </c>
      <c r="B2104">
        <v>321</v>
      </c>
      <c r="C2104">
        <v>702</v>
      </c>
      <c r="D2104">
        <v>325</v>
      </c>
      <c r="E2104">
        <v>504</v>
      </c>
      <c r="F2104">
        <v>494</v>
      </c>
      <c r="G2104">
        <v>89</v>
      </c>
      <c r="H2104">
        <v>51</v>
      </c>
      <c r="I2104">
        <v>38</v>
      </c>
      <c r="J2104">
        <v>51</v>
      </c>
      <c r="K2104">
        <v>536</v>
      </c>
      <c r="L2104">
        <v>258</v>
      </c>
      <c r="M2104">
        <v>677</v>
      </c>
      <c r="N2104">
        <v>475</v>
      </c>
      <c r="O2104">
        <v>819</v>
      </c>
      <c r="P2104">
        <v>1132</v>
      </c>
      <c r="Q2104">
        <v>1527</v>
      </c>
      <c r="R2104">
        <v>659</v>
      </c>
      <c r="S2104">
        <v>1280</v>
      </c>
      <c r="T2104">
        <v>482</v>
      </c>
      <c r="U2104">
        <v>198</v>
      </c>
      <c r="V2104">
        <v>687</v>
      </c>
      <c r="W2104">
        <v>797</v>
      </c>
      <c r="X2104">
        <v>322</v>
      </c>
      <c r="Y2104">
        <v>551</v>
      </c>
      <c r="Z2104">
        <v>113</v>
      </c>
      <c r="AA2104">
        <v>145</v>
      </c>
    </row>
    <row r="2105" spans="1:27">
      <c r="A2105" s="2">
        <v>44473</v>
      </c>
      <c r="B2105">
        <v>104</v>
      </c>
      <c r="C2105">
        <v>204</v>
      </c>
      <c r="D2105">
        <v>65</v>
      </c>
      <c r="E2105">
        <v>211</v>
      </c>
      <c r="F2105">
        <v>126</v>
      </c>
      <c r="G2105">
        <v>79</v>
      </c>
      <c r="H2105">
        <v>44</v>
      </c>
      <c r="I2105">
        <v>35</v>
      </c>
      <c r="J2105">
        <v>63</v>
      </c>
      <c r="K2105">
        <v>315</v>
      </c>
      <c r="L2105">
        <v>258</v>
      </c>
      <c r="M2105">
        <v>216</v>
      </c>
      <c r="N2105">
        <v>182</v>
      </c>
      <c r="O2105">
        <v>184</v>
      </c>
      <c r="P2105">
        <v>444</v>
      </c>
      <c r="Q2105">
        <v>518</v>
      </c>
      <c r="R2105">
        <v>238</v>
      </c>
      <c r="S2105">
        <v>421</v>
      </c>
      <c r="T2105">
        <v>157</v>
      </c>
      <c r="U2105">
        <v>100</v>
      </c>
      <c r="V2105">
        <v>687</v>
      </c>
      <c r="W2105">
        <v>284</v>
      </c>
      <c r="X2105">
        <v>184</v>
      </c>
      <c r="Y2105">
        <v>95</v>
      </c>
      <c r="Z2105">
        <v>73</v>
      </c>
      <c r="AA2105">
        <v>61</v>
      </c>
    </row>
    <row r="2106" spans="1:27">
      <c r="A2106" s="2">
        <v>44474</v>
      </c>
      <c r="B2106">
        <v>202</v>
      </c>
      <c r="C2106">
        <v>396</v>
      </c>
      <c r="D2106">
        <v>152</v>
      </c>
      <c r="E2106">
        <v>376</v>
      </c>
      <c r="F2106">
        <v>252</v>
      </c>
      <c r="G2106">
        <v>107</v>
      </c>
      <c r="H2106">
        <v>51</v>
      </c>
      <c r="I2106">
        <v>46</v>
      </c>
      <c r="J2106">
        <v>57</v>
      </c>
      <c r="K2106">
        <v>415</v>
      </c>
      <c r="L2106">
        <v>258</v>
      </c>
      <c r="M2106">
        <v>404</v>
      </c>
      <c r="N2106">
        <v>264</v>
      </c>
      <c r="O2106">
        <v>394</v>
      </c>
      <c r="P2106">
        <v>729</v>
      </c>
      <c r="Q2106">
        <v>831</v>
      </c>
      <c r="R2106">
        <v>460</v>
      </c>
      <c r="S2106">
        <v>850</v>
      </c>
      <c r="T2106">
        <v>224</v>
      </c>
      <c r="U2106">
        <v>199</v>
      </c>
      <c r="V2106">
        <v>687</v>
      </c>
      <c r="W2106">
        <v>505</v>
      </c>
      <c r="X2106">
        <v>239</v>
      </c>
      <c r="Y2106">
        <v>192</v>
      </c>
      <c r="Z2106">
        <v>110</v>
      </c>
      <c r="AA2106">
        <v>103</v>
      </c>
    </row>
    <row r="2107" spans="1:27">
      <c r="A2107" s="2">
        <v>44475</v>
      </c>
      <c r="B2107">
        <v>187</v>
      </c>
      <c r="C2107">
        <v>372</v>
      </c>
      <c r="D2107">
        <v>158</v>
      </c>
      <c r="E2107">
        <v>361</v>
      </c>
      <c r="F2107">
        <v>255</v>
      </c>
      <c r="G2107">
        <v>121</v>
      </c>
      <c r="H2107">
        <v>39</v>
      </c>
      <c r="I2107">
        <v>25</v>
      </c>
      <c r="J2107">
        <v>70</v>
      </c>
      <c r="K2107">
        <v>395</v>
      </c>
      <c r="L2107">
        <v>258</v>
      </c>
      <c r="M2107">
        <v>455</v>
      </c>
      <c r="N2107">
        <v>252</v>
      </c>
      <c r="O2107">
        <v>332</v>
      </c>
      <c r="P2107">
        <v>765</v>
      </c>
      <c r="Q2107">
        <v>845</v>
      </c>
      <c r="R2107">
        <v>455</v>
      </c>
      <c r="S2107">
        <v>749</v>
      </c>
      <c r="T2107">
        <v>270</v>
      </c>
      <c r="U2107">
        <v>193</v>
      </c>
      <c r="V2107">
        <v>687</v>
      </c>
      <c r="W2107">
        <v>404</v>
      </c>
      <c r="X2107">
        <v>302</v>
      </c>
      <c r="Y2107">
        <v>225</v>
      </c>
      <c r="Z2107">
        <v>104</v>
      </c>
      <c r="AA2107">
        <v>87</v>
      </c>
    </row>
    <row r="2108" spans="1:27">
      <c r="A2108" s="2">
        <v>44476</v>
      </c>
      <c r="B2108">
        <v>97</v>
      </c>
      <c r="C2108">
        <v>129</v>
      </c>
      <c r="D2108">
        <v>63</v>
      </c>
      <c r="E2108">
        <v>170</v>
      </c>
      <c r="F2108">
        <v>105</v>
      </c>
      <c r="G2108">
        <v>64</v>
      </c>
      <c r="H2108">
        <v>48</v>
      </c>
      <c r="I2108">
        <v>30</v>
      </c>
      <c r="J2108">
        <v>53</v>
      </c>
      <c r="K2108">
        <v>255</v>
      </c>
      <c r="L2108">
        <v>258</v>
      </c>
      <c r="M2108">
        <v>230</v>
      </c>
      <c r="N2108">
        <v>99</v>
      </c>
      <c r="O2108">
        <v>198</v>
      </c>
      <c r="P2108">
        <v>274</v>
      </c>
      <c r="Q2108">
        <v>295</v>
      </c>
      <c r="R2108">
        <v>172</v>
      </c>
      <c r="S2108">
        <v>247</v>
      </c>
      <c r="T2108">
        <v>111</v>
      </c>
      <c r="U2108">
        <v>113</v>
      </c>
      <c r="V2108">
        <v>687</v>
      </c>
      <c r="W2108">
        <v>186</v>
      </c>
      <c r="X2108">
        <v>64</v>
      </c>
      <c r="Y2108">
        <v>42</v>
      </c>
      <c r="Z2108">
        <v>63</v>
      </c>
      <c r="AA2108">
        <v>48</v>
      </c>
    </row>
    <row r="2109" spans="1:27">
      <c r="A2109" s="2">
        <v>44477</v>
      </c>
      <c r="B2109">
        <v>171</v>
      </c>
      <c r="C2109">
        <v>304</v>
      </c>
      <c r="D2109">
        <v>158</v>
      </c>
      <c r="E2109">
        <v>327</v>
      </c>
      <c r="F2109">
        <v>246</v>
      </c>
      <c r="G2109">
        <v>112</v>
      </c>
      <c r="H2109">
        <v>59</v>
      </c>
      <c r="I2109">
        <v>30</v>
      </c>
      <c r="J2109">
        <v>70</v>
      </c>
      <c r="K2109">
        <v>449</v>
      </c>
      <c r="L2109">
        <v>258</v>
      </c>
      <c r="M2109">
        <v>474</v>
      </c>
      <c r="N2109">
        <v>320</v>
      </c>
      <c r="O2109">
        <v>321</v>
      </c>
      <c r="P2109">
        <v>753</v>
      </c>
      <c r="Q2109">
        <v>782</v>
      </c>
      <c r="R2109">
        <v>538</v>
      </c>
      <c r="S2109">
        <v>735</v>
      </c>
      <c r="T2109">
        <v>274</v>
      </c>
      <c r="U2109">
        <v>197</v>
      </c>
      <c r="V2109">
        <v>687</v>
      </c>
      <c r="W2109">
        <v>478</v>
      </c>
      <c r="X2109">
        <v>296</v>
      </c>
      <c r="Y2109">
        <v>191</v>
      </c>
      <c r="Z2109">
        <v>112</v>
      </c>
      <c r="AA2109">
        <v>105</v>
      </c>
    </row>
    <row r="2110" spans="1:27">
      <c r="A2110" s="2">
        <v>44478</v>
      </c>
      <c r="B2110">
        <v>312</v>
      </c>
      <c r="C2110">
        <v>578</v>
      </c>
      <c r="D2110">
        <v>309</v>
      </c>
      <c r="E2110">
        <v>486</v>
      </c>
      <c r="F2110">
        <v>470</v>
      </c>
      <c r="G2110">
        <v>128</v>
      </c>
      <c r="H2110">
        <v>66</v>
      </c>
      <c r="I2110">
        <v>64</v>
      </c>
      <c r="J2110">
        <v>74</v>
      </c>
      <c r="K2110">
        <v>464</v>
      </c>
      <c r="L2110">
        <v>258</v>
      </c>
      <c r="M2110">
        <v>770</v>
      </c>
      <c r="N2110">
        <v>453</v>
      </c>
      <c r="O2110">
        <v>1028</v>
      </c>
      <c r="P2110">
        <v>1316</v>
      </c>
      <c r="Q2110">
        <v>1647</v>
      </c>
      <c r="R2110">
        <v>738</v>
      </c>
      <c r="S2110">
        <v>1259</v>
      </c>
      <c r="T2110">
        <v>562</v>
      </c>
      <c r="U2110">
        <v>204</v>
      </c>
      <c r="V2110">
        <v>687</v>
      </c>
      <c r="W2110">
        <v>838</v>
      </c>
      <c r="X2110">
        <v>298</v>
      </c>
      <c r="Y2110">
        <v>522</v>
      </c>
      <c r="Z2110">
        <v>135</v>
      </c>
      <c r="AA2110">
        <v>102</v>
      </c>
    </row>
    <row r="2111" spans="1:27">
      <c r="A2111" s="2">
        <v>44479</v>
      </c>
      <c r="B2111">
        <v>355</v>
      </c>
      <c r="C2111">
        <v>549</v>
      </c>
      <c r="D2111">
        <v>271</v>
      </c>
      <c r="E2111">
        <v>406</v>
      </c>
      <c r="F2111">
        <v>501</v>
      </c>
      <c r="G2111">
        <v>91</v>
      </c>
      <c r="H2111">
        <v>67</v>
      </c>
      <c r="I2111">
        <v>47</v>
      </c>
      <c r="J2111">
        <v>49</v>
      </c>
      <c r="K2111">
        <v>494</v>
      </c>
      <c r="L2111">
        <v>258</v>
      </c>
      <c r="M2111">
        <v>644</v>
      </c>
      <c r="N2111">
        <v>501</v>
      </c>
      <c r="O2111">
        <v>893</v>
      </c>
      <c r="P2111">
        <v>1231</v>
      </c>
      <c r="Q2111">
        <v>1520</v>
      </c>
      <c r="R2111">
        <v>686</v>
      </c>
      <c r="S2111">
        <v>1358</v>
      </c>
      <c r="T2111">
        <v>499</v>
      </c>
      <c r="U2111">
        <v>183</v>
      </c>
      <c r="V2111">
        <v>687</v>
      </c>
      <c r="W2111">
        <v>781</v>
      </c>
      <c r="X2111">
        <v>352</v>
      </c>
      <c r="Y2111">
        <v>509</v>
      </c>
      <c r="Z2111">
        <v>147</v>
      </c>
      <c r="AA2111">
        <v>121</v>
      </c>
    </row>
    <row r="2112" spans="1:27">
      <c r="A2112" s="2">
        <v>44480</v>
      </c>
      <c r="B2112">
        <v>133</v>
      </c>
      <c r="C2112">
        <v>285</v>
      </c>
      <c r="D2112">
        <v>118</v>
      </c>
      <c r="E2112">
        <v>345</v>
      </c>
      <c r="F2112">
        <v>202</v>
      </c>
      <c r="G2112">
        <v>77</v>
      </c>
      <c r="H2112">
        <v>49</v>
      </c>
      <c r="I2112">
        <v>42</v>
      </c>
      <c r="J2112">
        <v>78</v>
      </c>
      <c r="K2112">
        <v>348</v>
      </c>
      <c r="L2112">
        <v>258</v>
      </c>
      <c r="M2112">
        <v>361</v>
      </c>
      <c r="N2112">
        <v>214</v>
      </c>
      <c r="O2112">
        <v>380</v>
      </c>
      <c r="P2112">
        <v>631</v>
      </c>
      <c r="Q2112">
        <v>725</v>
      </c>
      <c r="R2112">
        <v>517</v>
      </c>
      <c r="S2112">
        <v>594</v>
      </c>
      <c r="T2112">
        <v>241</v>
      </c>
      <c r="U2112">
        <v>184</v>
      </c>
      <c r="V2112">
        <v>687</v>
      </c>
      <c r="W2112">
        <v>387</v>
      </c>
      <c r="X2112">
        <v>221</v>
      </c>
      <c r="Y2112">
        <v>172</v>
      </c>
      <c r="Z2112">
        <v>94</v>
      </c>
      <c r="AA2112">
        <v>102</v>
      </c>
    </row>
    <row r="2113" spans="1:27">
      <c r="A2113" s="2">
        <v>44481</v>
      </c>
      <c r="B2113">
        <v>85</v>
      </c>
      <c r="C2113">
        <v>117</v>
      </c>
      <c r="D2113">
        <v>67</v>
      </c>
      <c r="E2113">
        <v>177</v>
      </c>
      <c r="F2113">
        <v>88</v>
      </c>
      <c r="G2113">
        <v>70</v>
      </c>
      <c r="H2113">
        <v>43</v>
      </c>
      <c r="I2113">
        <v>18</v>
      </c>
      <c r="J2113">
        <v>56</v>
      </c>
      <c r="K2113">
        <v>308</v>
      </c>
      <c r="L2113">
        <v>258</v>
      </c>
      <c r="M2113">
        <v>174</v>
      </c>
      <c r="N2113">
        <v>164</v>
      </c>
      <c r="O2113">
        <v>193</v>
      </c>
      <c r="P2113">
        <v>379</v>
      </c>
      <c r="Q2113">
        <v>298</v>
      </c>
      <c r="R2113">
        <v>230</v>
      </c>
      <c r="S2113">
        <v>284</v>
      </c>
      <c r="T2113">
        <v>93</v>
      </c>
      <c r="U2113">
        <v>127</v>
      </c>
      <c r="V2113">
        <v>687</v>
      </c>
      <c r="W2113">
        <v>205</v>
      </c>
      <c r="X2113">
        <v>144</v>
      </c>
      <c r="Y2113">
        <v>44</v>
      </c>
      <c r="Z2113">
        <v>86</v>
      </c>
      <c r="AA2113">
        <v>74</v>
      </c>
    </row>
    <row r="2114" spans="1:27">
      <c r="A2114" s="2">
        <v>44482</v>
      </c>
      <c r="B2114">
        <v>162</v>
      </c>
      <c r="C2114">
        <v>239</v>
      </c>
      <c r="D2114">
        <v>127</v>
      </c>
      <c r="E2114">
        <v>259</v>
      </c>
      <c r="F2114">
        <v>195</v>
      </c>
      <c r="G2114">
        <v>84</v>
      </c>
      <c r="H2114">
        <v>65</v>
      </c>
      <c r="I2114">
        <v>30</v>
      </c>
      <c r="J2114">
        <v>64</v>
      </c>
      <c r="K2114">
        <v>357</v>
      </c>
      <c r="L2114">
        <v>258</v>
      </c>
      <c r="M2114">
        <v>308</v>
      </c>
      <c r="N2114">
        <v>264</v>
      </c>
      <c r="O2114">
        <v>327</v>
      </c>
      <c r="P2114">
        <v>633</v>
      </c>
      <c r="Q2114">
        <v>664</v>
      </c>
      <c r="R2114">
        <v>368</v>
      </c>
      <c r="S2114">
        <v>481</v>
      </c>
      <c r="T2114">
        <v>200</v>
      </c>
      <c r="U2114">
        <v>177</v>
      </c>
      <c r="V2114">
        <v>687</v>
      </c>
      <c r="W2114">
        <v>317</v>
      </c>
      <c r="X2114">
        <v>203</v>
      </c>
      <c r="Y2114">
        <v>124</v>
      </c>
      <c r="Z2114">
        <v>102</v>
      </c>
      <c r="AA2114">
        <v>84</v>
      </c>
    </row>
    <row r="2115" spans="1:27">
      <c r="A2115" s="2">
        <v>44483</v>
      </c>
      <c r="B2115">
        <v>218</v>
      </c>
      <c r="C2115">
        <v>434</v>
      </c>
      <c r="D2115">
        <v>180</v>
      </c>
      <c r="E2115">
        <v>394</v>
      </c>
      <c r="F2115">
        <v>300</v>
      </c>
      <c r="G2115">
        <v>129</v>
      </c>
      <c r="H2115">
        <v>63</v>
      </c>
      <c r="I2115">
        <v>66</v>
      </c>
      <c r="J2115">
        <v>89</v>
      </c>
      <c r="K2115">
        <v>394</v>
      </c>
      <c r="L2115">
        <v>258</v>
      </c>
      <c r="M2115">
        <v>572</v>
      </c>
      <c r="N2115">
        <v>363</v>
      </c>
      <c r="O2115">
        <v>534</v>
      </c>
      <c r="P2115">
        <v>929</v>
      </c>
      <c r="Q2115">
        <v>1003</v>
      </c>
      <c r="R2115">
        <v>647</v>
      </c>
      <c r="S2115">
        <v>896</v>
      </c>
      <c r="T2115">
        <v>334</v>
      </c>
      <c r="U2115">
        <v>201</v>
      </c>
      <c r="V2115">
        <v>687</v>
      </c>
      <c r="W2115">
        <v>610</v>
      </c>
      <c r="X2115">
        <v>333</v>
      </c>
      <c r="Y2115">
        <v>286</v>
      </c>
      <c r="Z2115">
        <v>158</v>
      </c>
      <c r="AA2115">
        <v>146</v>
      </c>
    </row>
    <row r="2116" spans="1:27">
      <c r="A2116" s="2">
        <v>44484</v>
      </c>
      <c r="B2116">
        <v>241</v>
      </c>
      <c r="C2116">
        <v>371</v>
      </c>
      <c r="D2116">
        <v>176</v>
      </c>
      <c r="E2116">
        <v>407</v>
      </c>
      <c r="F2116">
        <v>294</v>
      </c>
      <c r="G2116">
        <v>93</v>
      </c>
      <c r="H2116">
        <v>54</v>
      </c>
      <c r="I2116">
        <v>42</v>
      </c>
      <c r="J2116">
        <v>71</v>
      </c>
      <c r="K2116">
        <v>429</v>
      </c>
      <c r="L2116">
        <v>258</v>
      </c>
      <c r="M2116">
        <v>432</v>
      </c>
      <c r="N2116">
        <v>312</v>
      </c>
      <c r="O2116">
        <v>484</v>
      </c>
      <c r="P2116">
        <v>805</v>
      </c>
      <c r="Q2116">
        <v>988</v>
      </c>
      <c r="R2116">
        <v>610</v>
      </c>
      <c r="S2116">
        <v>904</v>
      </c>
      <c r="T2116">
        <v>310</v>
      </c>
      <c r="U2116">
        <v>215</v>
      </c>
      <c r="V2116">
        <v>687</v>
      </c>
      <c r="W2116">
        <v>577</v>
      </c>
      <c r="X2116">
        <v>245</v>
      </c>
      <c r="Y2116">
        <v>244</v>
      </c>
      <c r="Z2116">
        <v>165</v>
      </c>
      <c r="AA2116">
        <v>121</v>
      </c>
    </row>
    <row r="2117" spans="1:27">
      <c r="A2117" s="2">
        <v>44485</v>
      </c>
      <c r="B2117">
        <v>365</v>
      </c>
      <c r="C2117">
        <v>674</v>
      </c>
      <c r="D2117">
        <v>305</v>
      </c>
      <c r="E2117">
        <v>589</v>
      </c>
      <c r="F2117">
        <v>596</v>
      </c>
      <c r="G2117">
        <v>160</v>
      </c>
      <c r="H2117">
        <v>74</v>
      </c>
      <c r="I2117">
        <v>48</v>
      </c>
      <c r="J2117">
        <v>84</v>
      </c>
      <c r="K2117">
        <v>600</v>
      </c>
      <c r="L2117">
        <v>258</v>
      </c>
      <c r="M2117">
        <v>721</v>
      </c>
      <c r="N2117">
        <v>602</v>
      </c>
      <c r="O2117">
        <v>1178</v>
      </c>
      <c r="P2117">
        <v>1567</v>
      </c>
      <c r="Q2117">
        <v>1951</v>
      </c>
      <c r="R2117">
        <v>741</v>
      </c>
      <c r="S2117">
        <v>1295</v>
      </c>
      <c r="T2117">
        <v>654</v>
      </c>
      <c r="U2117">
        <v>233</v>
      </c>
      <c r="V2117">
        <v>687</v>
      </c>
      <c r="W2117">
        <v>927</v>
      </c>
      <c r="X2117">
        <v>340</v>
      </c>
      <c r="Y2117">
        <v>614</v>
      </c>
      <c r="Z2117">
        <v>222</v>
      </c>
      <c r="AA2117">
        <v>144</v>
      </c>
    </row>
    <row r="2118" spans="1:27">
      <c r="A2118" s="2">
        <v>44486</v>
      </c>
      <c r="B2118">
        <v>166</v>
      </c>
      <c r="C2118">
        <v>279</v>
      </c>
      <c r="D2118">
        <v>142</v>
      </c>
      <c r="E2118">
        <v>283</v>
      </c>
      <c r="F2118">
        <v>283</v>
      </c>
      <c r="G2118">
        <v>62</v>
      </c>
      <c r="H2118">
        <v>48</v>
      </c>
      <c r="I2118">
        <v>34</v>
      </c>
      <c r="J2118">
        <v>34</v>
      </c>
      <c r="K2118">
        <v>245</v>
      </c>
      <c r="L2118">
        <v>258</v>
      </c>
      <c r="M2118">
        <v>386</v>
      </c>
      <c r="N2118">
        <v>256</v>
      </c>
      <c r="O2118">
        <v>556</v>
      </c>
      <c r="P2118">
        <v>701</v>
      </c>
      <c r="Q2118">
        <v>833</v>
      </c>
      <c r="R2118">
        <v>434</v>
      </c>
      <c r="S2118">
        <v>541</v>
      </c>
      <c r="T2118">
        <v>250</v>
      </c>
      <c r="U2118">
        <v>111</v>
      </c>
      <c r="V2118">
        <v>687</v>
      </c>
      <c r="W2118">
        <v>377</v>
      </c>
      <c r="X2118">
        <v>127</v>
      </c>
      <c r="Y2118">
        <v>298</v>
      </c>
      <c r="Z2118">
        <v>86</v>
      </c>
      <c r="AA2118">
        <v>47</v>
      </c>
    </row>
    <row r="2119" spans="1:27">
      <c r="A2119" s="2">
        <v>44487</v>
      </c>
      <c r="B2119">
        <v>171</v>
      </c>
      <c r="C2119">
        <v>249</v>
      </c>
      <c r="D2119">
        <v>126</v>
      </c>
      <c r="E2119">
        <v>306</v>
      </c>
      <c r="F2119">
        <v>168</v>
      </c>
      <c r="G2119">
        <v>84</v>
      </c>
      <c r="H2119">
        <v>57</v>
      </c>
      <c r="I2119">
        <v>37</v>
      </c>
      <c r="J2119">
        <v>66</v>
      </c>
      <c r="K2119">
        <v>345</v>
      </c>
      <c r="L2119">
        <v>258</v>
      </c>
      <c r="M2119">
        <v>296</v>
      </c>
      <c r="N2119">
        <v>201</v>
      </c>
      <c r="O2119">
        <v>277</v>
      </c>
      <c r="P2119">
        <v>635</v>
      </c>
      <c r="Q2119">
        <v>550</v>
      </c>
      <c r="R2119">
        <v>410</v>
      </c>
      <c r="S2119">
        <v>556</v>
      </c>
      <c r="T2119">
        <v>195</v>
      </c>
      <c r="U2119">
        <v>143</v>
      </c>
      <c r="V2119">
        <v>687</v>
      </c>
      <c r="W2119">
        <v>347</v>
      </c>
      <c r="X2119">
        <v>234</v>
      </c>
      <c r="Y2119">
        <v>147</v>
      </c>
      <c r="Z2119">
        <v>132</v>
      </c>
      <c r="AA2119">
        <v>85</v>
      </c>
    </row>
    <row r="2120" spans="1:27">
      <c r="A2120" s="2">
        <v>44488</v>
      </c>
      <c r="B2120">
        <v>214</v>
      </c>
      <c r="C2120">
        <v>379</v>
      </c>
      <c r="D2120">
        <v>183</v>
      </c>
      <c r="E2120">
        <v>449</v>
      </c>
      <c r="F2120">
        <v>303</v>
      </c>
      <c r="G2120">
        <v>100</v>
      </c>
      <c r="H2120">
        <v>54</v>
      </c>
      <c r="I2120">
        <v>44</v>
      </c>
      <c r="J2120">
        <v>82</v>
      </c>
      <c r="K2120">
        <v>424</v>
      </c>
      <c r="L2120">
        <v>258</v>
      </c>
      <c r="M2120">
        <v>487</v>
      </c>
      <c r="N2120">
        <v>312</v>
      </c>
      <c r="O2120">
        <v>466</v>
      </c>
      <c r="P2120">
        <v>923</v>
      </c>
      <c r="Q2120">
        <v>958</v>
      </c>
      <c r="R2120">
        <v>468</v>
      </c>
      <c r="S2120">
        <v>842</v>
      </c>
      <c r="T2120">
        <v>319</v>
      </c>
      <c r="U2120">
        <v>188</v>
      </c>
      <c r="V2120">
        <v>687</v>
      </c>
      <c r="W2120">
        <v>474</v>
      </c>
      <c r="X2120">
        <v>297</v>
      </c>
      <c r="Y2120">
        <v>241</v>
      </c>
      <c r="Z2120">
        <v>156</v>
      </c>
      <c r="AA2120">
        <v>134</v>
      </c>
    </row>
    <row r="2121" spans="1:27">
      <c r="A2121" s="2">
        <v>44489</v>
      </c>
      <c r="B2121">
        <v>206</v>
      </c>
      <c r="C2121">
        <v>360</v>
      </c>
      <c r="D2121">
        <v>169</v>
      </c>
      <c r="E2121">
        <v>430</v>
      </c>
      <c r="F2121">
        <v>268</v>
      </c>
      <c r="G2121">
        <v>111</v>
      </c>
      <c r="H2121">
        <v>59</v>
      </c>
      <c r="I2121">
        <v>39</v>
      </c>
      <c r="J2121">
        <v>100</v>
      </c>
      <c r="K2121">
        <v>442</v>
      </c>
      <c r="L2121">
        <v>258</v>
      </c>
      <c r="M2121">
        <v>468</v>
      </c>
      <c r="N2121">
        <v>267</v>
      </c>
      <c r="O2121">
        <v>424</v>
      </c>
      <c r="P2121">
        <v>825</v>
      </c>
      <c r="Q2121">
        <v>950</v>
      </c>
      <c r="R2121">
        <v>523</v>
      </c>
      <c r="S2121">
        <v>680</v>
      </c>
      <c r="T2121">
        <v>291</v>
      </c>
      <c r="U2121">
        <v>191</v>
      </c>
      <c r="V2121">
        <v>687</v>
      </c>
      <c r="W2121">
        <v>436</v>
      </c>
      <c r="X2121">
        <v>259</v>
      </c>
      <c r="Y2121">
        <v>273</v>
      </c>
      <c r="Z2121">
        <v>194</v>
      </c>
      <c r="AA2121">
        <v>99</v>
      </c>
    </row>
    <row r="2122" spans="1:27">
      <c r="A2122" s="2">
        <v>44490</v>
      </c>
      <c r="B2122">
        <v>113</v>
      </c>
      <c r="C2122">
        <v>211</v>
      </c>
      <c r="D2122">
        <v>87</v>
      </c>
      <c r="E2122">
        <v>316</v>
      </c>
      <c r="F2122">
        <v>151</v>
      </c>
      <c r="G2122">
        <v>86</v>
      </c>
      <c r="H2122">
        <v>48</v>
      </c>
      <c r="I2122">
        <v>28</v>
      </c>
      <c r="J2122">
        <v>64</v>
      </c>
      <c r="K2122">
        <v>348</v>
      </c>
      <c r="L2122">
        <v>258</v>
      </c>
      <c r="M2122">
        <v>269</v>
      </c>
      <c r="N2122">
        <v>153</v>
      </c>
      <c r="O2122">
        <v>222</v>
      </c>
      <c r="P2122">
        <v>465</v>
      </c>
      <c r="Q2122">
        <v>397</v>
      </c>
      <c r="R2122">
        <v>150</v>
      </c>
      <c r="S2122">
        <v>305</v>
      </c>
      <c r="T2122">
        <v>170</v>
      </c>
      <c r="U2122">
        <v>154</v>
      </c>
      <c r="V2122">
        <v>687</v>
      </c>
      <c r="W2122">
        <v>234</v>
      </c>
      <c r="X2122">
        <v>135</v>
      </c>
      <c r="Y2122">
        <v>83</v>
      </c>
      <c r="Z2122">
        <v>123</v>
      </c>
      <c r="AA2122">
        <v>63</v>
      </c>
    </row>
    <row r="2123" spans="1:27">
      <c r="A2123" s="2">
        <v>44491</v>
      </c>
      <c r="B2123">
        <v>89</v>
      </c>
      <c r="C2123">
        <v>125</v>
      </c>
      <c r="D2123">
        <v>66</v>
      </c>
      <c r="E2123">
        <v>240</v>
      </c>
      <c r="F2123">
        <v>136</v>
      </c>
      <c r="G2123">
        <v>100</v>
      </c>
      <c r="H2123">
        <v>46</v>
      </c>
      <c r="I2123">
        <v>20</v>
      </c>
      <c r="J2123">
        <v>60</v>
      </c>
      <c r="K2123">
        <v>349</v>
      </c>
      <c r="L2123">
        <v>258</v>
      </c>
      <c r="M2123">
        <v>194</v>
      </c>
      <c r="N2123">
        <v>153</v>
      </c>
      <c r="O2123">
        <v>104</v>
      </c>
      <c r="P2123">
        <v>406</v>
      </c>
      <c r="Q2123">
        <v>382</v>
      </c>
      <c r="R2123">
        <v>100</v>
      </c>
      <c r="S2123">
        <v>203</v>
      </c>
      <c r="T2123">
        <v>122</v>
      </c>
      <c r="U2123">
        <v>149</v>
      </c>
      <c r="V2123">
        <v>687</v>
      </c>
      <c r="W2123">
        <v>167</v>
      </c>
      <c r="X2123">
        <v>100</v>
      </c>
      <c r="Y2123">
        <v>45</v>
      </c>
      <c r="Z2123">
        <v>109</v>
      </c>
      <c r="AA2123">
        <v>55</v>
      </c>
    </row>
    <row r="2124" spans="1:27">
      <c r="A2124" s="2">
        <v>44492</v>
      </c>
      <c r="B2124">
        <v>90</v>
      </c>
      <c r="C2124">
        <v>196</v>
      </c>
      <c r="D2124">
        <v>78</v>
      </c>
      <c r="E2124">
        <v>236</v>
      </c>
      <c r="F2124">
        <v>125</v>
      </c>
      <c r="G2124">
        <v>58</v>
      </c>
      <c r="H2124">
        <v>46</v>
      </c>
      <c r="I2124">
        <v>16</v>
      </c>
      <c r="J2124">
        <v>43</v>
      </c>
      <c r="K2124">
        <v>296</v>
      </c>
      <c r="L2124">
        <v>258</v>
      </c>
      <c r="M2124">
        <v>173</v>
      </c>
      <c r="N2124">
        <v>157</v>
      </c>
      <c r="O2124">
        <v>297</v>
      </c>
      <c r="P2124">
        <v>393</v>
      </c>
      <c r="Q2124">
        <v>398</v>
      </c>
      <c r="R2124">
        <v>149</v>
      </c>
      <c r="S2124">
        <v>357</v>
      </c>
      <c r="T2124">
        <v>183</v>
      </c>
      <c r="U2124">
        <v>97</v>
      </c>
      <c r="V2124">
        <v>687</v>
      </c>
      <c r="W2124">
        <v>253</v>
      </c>
      <c r="X2124">
        <v>104</v>
      </c>
      <c r="Y2124">
        <v>86</v>
      </c>
      <c r="Z2124">
        <v>70</v>
      </c>
      <c r="AA2124">
        <v>53</v>
      </c>
    </row>
    <row r="2125" spans="1:27">
      <c r="A2125" s="2">
        <v>44493</v>
      </c>
      <c r="B2125">
        <v>18</v>
      </c>
      <c r="C2125">
        <v>57</v>
      </c>
      <c r="D2125">
        <v>24</v>
      </c>
      <c r="E2125">
        <v>66</v>
      </c>
      <c r="F2125">
        <v>45</v>
      </c>
      <c r="G2125">
        <v>33</v>
      </c>
      <c r="H2125">
        <v>45</v>
      </c>
      <c r="I2125">
        <v>16</v>
      </c>
      <c r="J2125">
        <v>29</v>
      </c>
      <c r="K2125">
        <v>134</v>
      </c>
      <c r="L2125">
        <v>258</v>
      </c>
      <c r="M2125">
        <v>81</v>
      </c>
      <c r="N2125">
        <v>50</v>
      </c>
      <c r="O2125">
        <v>118</v>
      </c>
      <c r="P2125">
        <v>131</v>
      </c>
      <c r="Q2125">
        <v>166</v>
      </c>
      <c r="R2125">
        <v>45</v>
      </c>
      <c r="S2125">
        <v>96</v>
      </c>
      <c r="T2125">
        <v>57</v>
      </c>
      <c r="U2125">
        <v>37</v>
      </c>
      <c r="V2125">
        <v>687</v>
      </c>
      <c r="W2125">
        <v>63</v>
      </c>
      <c r="X2125">
        <v>46</v>
      </c>
      <c r="Y2125">
        <v>27</v>
      </c>
      <c r="Z2125">
        <v>25</v>
      </c>
      <c r="AA2125">
        <v>12</v>
      </c>
    </row>
    <row r="2126" spans="1:27">
      <c r="A2126" s="2">
        <v>44494</v>
      </c>
      <c r="B2126">
        <v>293</v>
      </c>
      <c r="C2126">
        <v>547</v>
      </c>
      <c r="D2126">
        <v>191</v>
      </c>
      <c r="E2126">
        <v>367</v>
      </c>
      <c r="F2126">
        <v>426</v>
      </c>
      <c r="G2126">
        <v>93</v>
      </c>
      <c r="H2126">
        <v>57</v>
      </c>
      <c r="I2126">
        <v>28</v>
      </c>
      <c r="J2126">
        <v>49</v>
      </c>
      <c r="K2126">
        <v>480</v>
      </c>
      <c r="L2126">
        <v>258</v>
      </c>
      <c r="M2126">
        <v>548</v>
      </c>
      <c r="N2126">
        <v>368</v>
      </c>
      <c r="O2126">
        <v>732</v>
      </c>
      <c r="P2126">
        <v>1047</v>
      </c>
      <c r="Q2126">
        <v>1052</v>
      </c>
      <c r="R2126">
        <v>820</v>
      </c>
      <c r="S2126">
        <v>1013</v>
      </c>
      <c r="T2126">
        <v>457</v>
      </c>
      <c r="U2126">
        <v>161</v>
      </c>
      <c r="V2126">
        <v>687</v>
      </c>
      <c r="W2126">
        <v>796</v>
      </c>
      <c r="X2126">
        <v>261</v>
      </c>
      <c r="Y2126">
        <v>291</v>
      </c>
      <c r="Z2126">
        <v>125</v>
      </c>
      <c r="AA2126">
        <v>100</v>
      </c>
    </row>
    <row r="2127" spans="1:27">
      <c r="A2127" s="2">
        <v>44495</v>
      </c>
      <c r="B2127">
        <v>205</v>
      </c>
      <c r="C2127">
        <v>408</v>
      </c>
      <c r="D2127">
        <v>142</v>
      </c>
      <c r="E2127">
        <v>394</v>
      </c>
      <c r="F2127">
        <v>231</v>
      </c>
      <c r="G2127">
        <v>101</v>
      </c>
      <c r="H2127">
        <v>56</v>
      </c>
      <c r="I2127">
        <v>58</v>
      </c>
      <c r="J2127">
        <v>75</v>
      </c>
      <c r="K2127">
        <v>381</v>
      </c>
      <c r="L2127">
        <v>258</v>
      </c>
      <c r="M2127">
        <v>388</v>
      </c>
      <c r="N2127">
        <v>225</v>
      </c>
      <c r="O2127">
        <v>368</v>
      </c>
      <c r="P2127">
        <v>831</v>
      </c>
      <c r="Q2127">
        <v>917</v>
      </c>
      <c r="R2127">
        <v>462</v>
      </c>
      <c r="S2127">
        <v>692</v>
      </c>
      <c r="T2127">
        <v>252</v>
      </c>
      <c r="U2127">
        <v>164</v>
      </c>
      <c r="V2127">
        <v>687</v>
      </c>
      <c r="W2127">
        <v>426</v>
      </c>
      <c r="X2127">
        <v>273</v>
      </c>
      <c r="Y2127">
        <v>229</v>
      </c>
      <c r="Z2127">
        <v>158</v>
      </c>
      <c r="AA2127">
        <v>100</v>
      </c>
    </row>
    <row r="2128" spans="1:27">
      <c r="A2128" s="2">
        <v>44496</v>
      </c>
      <c r="B2128">
        <v>181</v>
      </c>
      <c r="C2128">
        <v>215</v>
      </c>
      <c r="D2128">
        <v>138</v>
      </c>
      <c r="E2128">
        <v>362</v>
      </c>
      <c r="F2128">
        <v>239</v>
      </c>
      <c r="G2128">
        <v>77</v>
      </c>
      <c r="H2128">
        <v>62</v>
      </c>
      <c r="I2128">
        <v>34</v>
      </c>
      <c r="J2128">
        <v>68</v>
      </c>
      <c r="K2128">
        <v>346</v>
      </c>
      <c r="L2128">
        <v>258</v>
      </c>
      <c r="M2128">
        <v>378</v>
      </c>
      <c r="N2128">
        <v>186</v>
      </c>
      <c r="O2128">
        <v>335</v>
      </c>
      <c r="P2128">
        <v>643</v>
      </c>
      <c r="Q2128">
        <v>593</v>
      </c>
      <c r="R2128">
        <v>344</v>
      </c>
      <c r="S2128">
        <v>526</v>
      </c>
      <c r="T2128">
        <v>179</v>
      </c>
      <c r="U2128">
        <v>172</v>
      </c>
      <c r="V2128">
        <v>687</v>
      </c>
      <c r="W2128">
        <v>273</v>
      </c>
      <c r="X2128">
        <v>88</v>
      </c>
      <c r="Y2128">
        <v>154</v>
      </c>
      <c r="Z2128">
        <v>168</v>
      </c>
      <c r="AA2128">
        <v>77</v>
      </c>
    </row>
    <row r="2129" spans="1:27">
      <c r="A2129" s="2">
        <v>44497</v>
      </c>
      <c r="B2129">
        <v>99</v>
      </c>
      <c r="C2129">
        <v>161</v>
      </c>
      <c r="D2129">
        <v>75</v>
      </c>
      <c r="E2129">
        <v>232</v>
      </c>
      <c r="F2129">
        <v>137</v>
      </c>
      <c r="G2129">
        <v>64</v>
      </c>
      <c r="H2129">
        <v>56</v>
      </c>
      <c r="I2129">
        <v>22</v>
      </c>
      <c r="J2129">
        <v>55</v>
      </c>
      <c r="K2129">
        <v>254</v>
      </c>
      <c r="L2129">
        <v>258</v>
      </c>
      <c r="M2129">
        <v>253</v>
      </c>
      <c r="N2129">
        <v>145</v>
      </c>
      <c r="O2129">
        <v>187</v>
      </c>
      <c r="P2129">
        <v>412</v>
      </c>
      <c r="Q2129">
        <v>409</v>
      </c>
      <c r="R2129">
        <v>237</v>
      </c>
      <c r="S2129">
        <v>338</v>
      </c>
      <c r="T2129">
        <v>124</v>
      </c>
      <c r="U2129">
        <v>98</v>
      </c>
      <c r="V2129">
        <v>687</v>
      </c>
      <c r="W2129">
        <v>176</v>
      </c>
      <c r="X2129">
        <v>103</v>
      </c>
      <c r="Y2129">
        <v>101</v>
      </c>
      <c r="Z2129">
        <v>107</v>
      </c>
      <c r="AA2129">
        <v>50</v>
      </c>
    </row>
    <row r="2130" spans="1:27">
      <c r="A2130" s="2">
        <v>44498</v>
      </c>
      <c r="B2130">
        <v>189</v>
      </c>
      <c r="C2130">
        <v>250</v>
      </c>
      <c r="D2130">
        <v>104</v>
      </c>
      <c r="E2130">
        <v>318</v>
      </c>
      <c r="F2130">
        <v>228</v>
      </c>
      <c r="G2130">
        <v>91</v>
      </c>
      <c r="H2130">
        <v>62</v>
      </c>
      <c r="I2130">
        <v>31</v>
      </c>
      <c r="J2130">
        <v>88</v>
      </c>
      <c r="K2130">
        <v>351</v>
      </c>
      <c r="L2130">
        <v>258</v>
      </c>
      <c r="M2130">
        <v>334</v>
      </c>
      <c r="N2130">
        <v>242</v>
      </c>
      <c r="O2130">
        <v>251</v>
      </c>
      <c r="P2130">
        <v>612</v>
      </c>
      <c r="Q2130">
        <v>618</v>
      </c>
      <c r="R2130">
        <v>397</v>
      </c>
      <c r="S2130">
        <v>596</v>
      </c>
      <c r="T2130">
        <v>172</v>
      </c>
      <c r="U2130">
        <v>149</v>
      </c>
      <c r="V2130">
        <v>687</v>
      </c>
      <c r="W2130">
        <v>378</v>
      </c>
      <c r="X2130">
        <v>144</v>
      </c>
      <c r="Y2130">
        <v>181</v>
      </c>
      <c r="Z2130">
        <v>154</v>
      </c>
      <c r="AA2130">
        <v>110</v>
      </c>
    </row>
    <row r="2131" spans="1:27">
      <c r="A2131" s="2">
        <v>44499</v>
      </c>
      <c r="B2131">
        <v>359</v>
      </c>
      <c r="C2131">
        <v>589</v>
      </c>
      <c r="D2131">
        <v>271</v>
      </c>
      <c r="E2131">
        <v>416</v>
      </c>
      <c r="F2131">
        <v>580</v>
      </c>
      <c r="G2131">
        <v>101</v>
      </c>
      <c r="H2131">
        <v>64</v>
      </c>
      <c r="I2131">
        <v>47</v>
      </c>
      <c r="J2131">
        <v>58</v>
      </c>
      <c r="K2131">
        <v>458</v>
      </c>
      <c r="L2131">
        <v>258</v>
      </c>
      <c r="M2131">
        <v>666</v>
      </c>
      <c r="N2131">
        <v>441</v>
      </c>
      <c r="O2131">
        <v>960</v>
      </c>
      <c r="P2131">
        <v>1211</v>
      </c>
      <c r="Q2131">
        <v>1487</v>
      </c>
      <c r="R2131">
        <v>622</v>
      </c>
      <c r="S2131">
        <v>1020</v>
      </c>
      <c r="T2131">
        <v>486</v>
      </c>
      <c r="U2131">
        <v>174</v>
      </c>
      <c r="V2131">
        <v>687</v>
      </c>
      <c r="W2131">
        <v>639</v>
      </c>
      <c r="X2131">
        <v>248</v>
      </c>
      <c r="Y2131">
        <v>517</v>
      </c>
      <c r="Z2131">
        <v>139</v>
      </c>
      <c r="AA2131">
        <v>107</v>
      </c>
    </row>
    <row r="2132" spans="1:27">
      <c r="A2132" s="2">
        <v>44500</v>
      </c>
      <c r="B2132">
        <v>180</v>
      </c>
      <c r="C2132">
        <v>333</v>
      </c>
      <c r="D2132">
        <v>119</v>
      </c>
      <c r="E2132">
        <v>213</v>
      </c>
      <c r="F2132">
        <v>259</v>
      </c>
      <c r="G2132">
        <v>80</v>
      </c>
      <c r="H2132">
        <v>50</v>
      </c>
      <c r="I2132">
        <v>29</v>
      </c>
      <c r="J2132">
        <v>35</v>
      </c>
      <c r="K2132">
        <v>345</v>
      </c>
      <c r="L2132">
        <v>258</v>
      </c>
      <c r="M2132">
        <v>332</v>
      </c>
      <c r="N2132">
        <v>287</v>
      </c>
      <c r="O2132">
        <v>409</v>
      </c>
      <c r="P2132">
        <v>714</v>
      </c>
      <c r="Q2132">
        <v>840</v>
      </c>
      <c r="R2132">
        <v>377</v>
      </c>
      <c r="S2132">
        <v>650</v>
      </c>
      <c r="T2132">
        <v>340</v>
      </c>
      <c r="U2132">
        <v>111</v>
      </c>
      <c r="V2132">
        <v>687</v>
      </c>
      <c r="W2132">
        <v>520</v>
      </c>
      <c r="X2132">
        <v>210</v>
      </c>
      <c r="Y2132">
        <v>217</v>
      </c>
      <c r="Z2132">
        <v>120</v>
      </c>
      <c r="AA2132">
        <v>90</v>
      </c>
    </row>
    <row r="2133" spans="1:27">
      <c r="A2133" s="2">
        <v>44501</v>
      </c>
      <c r="B2133">
        <v>182</v>
      </c>
      <c r="C2133">
        <v>304</v>
      </c>
      <c r="D2133">
        <v>175</v>
      </c>
      <c r="E2133">
        <v>341</v>
      </c>
      <c r="F2133">
        <v>274</v>
      </c>
      <c r="G2133">
        <v>86</v>
      </c>
      <c r="H2133">
        <v>60</v>
      </c>
      <c r="I2133">
        <v>58</v>
      </c>
      <c r="J2133">
        <v>70</v>
      </c>
      <c r="K2133">
        <v>417</v>
      </c>
      <c r="L2133">
        <v>258</v>
      </c>
      <c r="M2133">
        <v>402</v>
      </c>
      <c r="N2133">
        <v>273</v>
      </c>
      <c r="O2133">
        <v>319</v>
      </c>
      <c r="P2133">
        <v>800</v>
      </c>
      <c r="Q2133">
        <v>896</v>
      </c>
      <c r="R2133">
        <v>474</v>
      </c>
      <c r="S2133">
        <v>670</v>
      </c>
      <c r="T2133">
        <v>272</v>
      </c>
      <c r="U2133">
        <v>184</v>
      </c>
      <c r="V2133">
        <v>687</v>
      </c>
      <c r="W2133">
        <v>362</v>
      </c>
      <c r="X2133">
        <v>235</v>
      </c>
      <c r="Y2133">
        <v>209</v>
      </c>
      <c r="Z2133">
        <v>165</v>
      </c>
      <c r="AA2133">
        <v>104</v>
      </c>
    </row>
    <row r="2134" spans="1:27">
      <c r="A2134" s="2">
        <v>44502</v>
      </c>
      <c r="B2134">
        <v>172</v>
      </c>
      <c r="C2134">
        <v>300</v>
      </c>
      <c r="D2134">
        <v>187</v>
      </c>
      <c r="E2134">
        <v>441</v>
      </c>
      <c r="F2134">
        <v>290</v>
      </c>
      <c r="G2134">
        <v>103</v>
      </c>
      <c r="H2134">
        <v>62</v>
      </c>
      <c r="I2134">
        <v>59</v>
      </c>
      <c r="J2134">
        <v>84</v>
      </c>
      <c r="K2134">
        <v>447</v>
      </c>
      <c r="L2134">
        <v>258</v>
      </c>
      <c r="M2134">
        <v>431</v>
      </c>
      <c r="N2134">
        <v>268</v>
      </c>
      <c r="O2134">
        <v>305</v>
      </c>
      <c r="P2134">
        <v>829</v>
      </c>
      <c r="Q2134">
        <v>897</v>
      </c>
      <c r="R2134">
        <v>442</v>
      </c>
      <c r="S2134">
        <v>670</v>
      </c>
      <c r="T2134">
        <v>257</v>
      </c>
      <c r="U2134">
        <v>188</v>
      </c>
      <c r="V2134">
        <v>687</v>
      </c>
      <c r="W2134">
        <v>446</v>
      </c>
      <c r="X2134">
        <v>181</v>
      </c>
      <c r="Y2134">
        <v>264</v>
      </c>
      <c r="Z2134">
        <v>184</v>
      </c>
      <c r="AA2134">
        <v>90</v>
      </c>
    </row>
    <row r="2135" spans="1:27">
      <c r="A2135" s="2">
        <v>44503</v>
      </c>
      <c r="B2135">
        <v>80</v>
      </c>
      <c r="C2135">
        <v>105</v>
      </c>
      <c r="D2135">
        <v>67</v>
      </c>
      <c r="E2135">
        <v>260</v>
      </c>
      <c r="F2135">
        <v>103</v>
      </c>
      <c r="G2135">
        <v>64</v>
      </c>
      <c r="H2135">
        <v>48</v>
      </c>
      <c r="I2135">
        <v>22</v>
      </c>
      <c r="J2135">
        <v>69</v>
      </c>
      <c r="K2135">
        <v>232</v>
      </c>
      <c r="L2135">
        <v>258</v>
      </c>
      <c r="M2135">
        <v>220</v>
      </c>
      <c r="N2135">
        <v>137</v>
      </c>
      <c r="O2135">
        <v>178</v>
      </c>
      <c r="P2135">
        <v>387</v>
      </c>
      <c r="Q2135">
        <v>357</v>
      </c>
      <c r="R2135">
        <v>144</v>
      </c>
      <c r="S2135">
        <v>254</v>
      </c>
      <c r="T2135">
        <v>134</v>
      </c>
      <c r="U2135">
        <v>123</v>
      </c>
      <c r="V2135">
        <v>687</v>
      </c>
      <c r="W2135">
        <v>167</v>
      </c>
      <c r="X2135">
        <v>83</v>
      </c>
      <c r="Y2135">
        <v>60</v>
      </c>
      <c r="Z2135">
        <v>98</v>
      </c>
      <c r="AA2135">
        <v>37</v>
      </c>
    </row>
    <row r="2136" spans="1:27">
      <c r="A2136" s="2">
        <v>44504</v>
      </c>
      <c r="B2136">
        <v>192</v>
      </c>
      <c r="C2136">
        <v>293</v>
      </c>
      <c r="D2136">
        <v>152</v>
      </c>
      <c r="E2136">
        <v>409</v>
      </c>
      <c r="F2136">
        <v>288</v>
      </c>
      <c r="G2136">
        <v>94</v>
      </c>
      <c r="H2136">
        <v>55</v>
      </c>
      <c r="I2136">
        <v>30</v>
      </c>
      <c r="J2136">
        <v>81</v>
      </c>
      <c r="K2136">
        <v>390</v>
      </c>
      <c r="L2136">
        <v>258</v>
      </c>
      <c r="M2136">
        <v>430</v>
      </c>
      <c r="N2136">
        <v>237</v>
      </c>
      <c r="O2136">
        <v>368</v>
      </c>
      <c r="P2136">
        <v>750</v>
      </c>
      <c r="Q2136">
        <v>728</v>
      </c>
      <c r="R2136">
        <v>428</v>
      </c>
      <c r="S2136">
        <v>575</v>
      </c>
      <c r="T2136">
        <v>259</v>
      </c>
      <c r="U2136">
        <v>198</v>
      </c>
      <c r="V2136">
        <v>687</v>
      </c>
      <c r="W2136">
        <v>445</v>
      </c>
      <c r="X2136">
        <v>212</v>
      </c>
      <c r="Y2136">
        <v>234</v>
      </c>
      <c r="Z2136">
        <v>162</v>
      </c>
      <c r="AA2136">
        <v>112</v>
      </c>
    </row>
    <row r="2137" spans="1:27">
      <c r="A2137" s="2">
        <v>44505</v>
      </c>
      <c r="B2137">
        <v>169</v>
      </c>
      <c r="C2137">
        <v>288</v>
      </c>
      <c r="D2137">
        <v>124</v>
      </c>
      <c r="E2137">
        <v>347</v>
      </c>
      <c r="F2137">
        <v>204</v>
      </c>
      <c r="G2137">
        <v>99</v>
      </c>
      <c r="H2137">
        <v>60</v>
      </c>
      <c r="I2137">
        <v>26</v>
      </c>
      <c r="J2137">
        <v>94</v>
      </c>
      <c r="K2137">
        <v>373</v>
      </c>
      <c r="L2137">
        <v>258</v>
      </c>
      <c r="M2137">
        <v>404</v>
      </c>
      <c r="N2137">
        <v>244</v>
      </c>
      <c r="O2137">
        <v>267</v>
      </c>
      <c r="P2137">
        <v>633</v>
      </c>
      <c r="Q2137">
        <v>660</v>
      </c>
      <c r="R2137">
        <v>335</v>
      </c>
      <c r="S2137">
        <v>504</v>
      </c>
      <c r="T2137">
        <v>222</v>
      </c>
      <c r="U2137">
        <v>165</v>
      </c>
      <c r="V2137">
        <v>687</v>
      </c>
      <c r="W2137">
        <v>368</v>
      </c>
      <c r="X2137">
        <v>157</v>
      </c>
      <c r="Y2137">
        <v>136</v>
      </c>
      <c r="Z2137">
        <v>158</v>
      </c>
      <c r="AA2137">
        <v>85</v>
      </c>
    </row>
    <row r="2138" spans="1:27">
      <c r="A2138" s="2">
        <v>44506</v>
      </c>
      <c r="B2138">
        <v>355</v>
      </c>
      <c r="C2138">
        <v>643</v>
      </c>
      <c r="D2138">
        <v>262</v>
      </c>
      <c r="E2138">
        <v>433</v>
      </c>
      <c r="F2138">
        <v>536</v>
      </c>
      <c r="G2138">
        <v>98</v>
      </c>
      <c r="H2138">
        <v>74</v>
      </c>
      <c r="I2138">
        <v>43</v>
      </c>
      <c r="J2138">
        <v>74</v>
      </c>
      <c r="K2138">
        <v>527</v>
      </c>
      <c r="L2138">
        <v>258</v>
      </c>
      <c r="M2138">
        <v>709</v>
      </c>
      <c r="N2138">
        <v>461</v>
      </c>
      <c r="O2138">
        <v>1092</v>
      </c>
      <c r="P2138">
        <v>1444</v>
      </c>
      <c r="Q2138">
        <v>1817</v>
      </c>
      <c r="R2138">
        <v>753</v>
      </c>
      <c r="S2138">
        <v>1182</v>
      </c>
      <c r="T2138">
        <v>530</v>
      </c>
      <c r="U2138">
        <v>180</v>
      </c>
      <c r="V2138">
        <v>687</v>
      </c>
      <c r="W2138">
        <v>958</v>
      </c>
      <c r="X2138">
        <v>334</v>
      </c>
      <c r="Y2138">
        <v>507</v>
      </c>
      <c r="Z2138">
        <v>177</v>
      </c>
      <c r="AA2138">
        <v>129</v>
      </c>
    </row>
    <row r="2139" spans="1:27">
      <c r="A2139" s="2">
        <v>44507</v>
      </c>
      <c r="B2139">
        <v>404</v>
      </c>
      <c r="C2139">
        <v>133</v>
      </c>
      <c r="D2139">
        <v>211</v>
      </c>
      <c r="E2139">
        <v>464</v>
      </c>
      <c r="F2139">
        <v>568</v>
      </c>
      <c r="G2139">
        <v>91</v>
      </c>
      <c r="H2139">
        <v>64</v>
      </c>
      <c r="I2139">
        <v>43</v>
      </c>
      <c r="J2139">
        <v>71</v>
      </c>
      <c r="K2139">
        <v>494</v>
      </c>
      <c r="L2139">
        <v>258</v>
      </c>
      <c r="M2139">
        <v>631</v>
      </c>
      <c r="N2139">
        <v>504</v>
      </c>
      <c r="O2139">
        <v>1049</v>
      </c>
      <c r="P2139">
        <v>1405</v>
      </c>
      <c r="Q2139">
        <v>1845</v>
      </c>
      <c r="R2139">
        <v>766</v>
      </c>
      <c r="S2139">
        <v>1228</v>
      </c>
      <c r="T2139">
        <v>598</v>
      </c>
      <c r="U2139">
        <v>214</v>
      </c>
      <c r="V2139">
        <v>687</v>
      </c>
      <c r="W2139">
        <v>911</v>
      </c>
      <c r="X2139">
        <v>413</v>
      </c>
      <c r="Y2139">
        <v>527</v>
      </c>
      <c r="Z2139">
        <v>168</v>
      </c>
      <c r="AA2139">
        <v>116</v>
      </c>
    </row>
    <row r="2140" spans="1:27">
      <c r="A2140" s="2">
        <v>44508</v>
      </c>
      <c r="B2140">
        <v>217</v>
      </c>
      <c r="C2140">
        <v>67</v>
      </c>
      <c r="D2140">
        <v>130</v>
      </c>
      <c r="E2140">
        <v>413</v>
      </c>
      <c r="F2140">
        <v>272</v>
      </c>
      <c r="G2140">
        <v>102</v>
      </c>
      <c r="H2140">
        <v>57</v>
      </c>
      <c r="I2140">
        <v>65</v>
      </c>
      <c r="J2140">
        <v>80</v>
      </c>
      <c r="K2140">
        <v>432</v>
      </c>
      <c r="L2140">
        <v>258</v>
      </c>
      <c r="M2140">
        <v>383</v>
      </c>
      <c r="N2140">
        <v>304</v>
      </c>
      <c r="O2140">
        <v>338</v>
      </c>
      <c r="P2140">
        <v>846</v>
      </c>
      <c r="Q2140">
        <v>956</v>
      </c>
      <c r="R2140">
        <v>479</v>
      </c>
      <c r="S2140">
        <v>658</v>
      </c>
      <c r="T2140">
        <v>311</v>
      </c>
      <c r="U2140">
        <v>171</v>
      </c>
      <c r="V2140">
        <v>687</v>
      </c>
      <c r="W2140">
        <v>451</v>
      </c>
      <c r="X2140">
        <v>241</v>
      </c>
      <c r="Y2140">
        <v>173</v>
      </c>
      <c r="Z2140">
        <v>190</v>
      </c>
      <c r="AA2140">
        <v>90</v>
      </c>
    </row>
    <row r="2141" spans="1:27">
      <c r="A2141" s="2">
        <v>44509</v>
      </c>
      <c r="B2141">
        <v>239</v>
      </c>
      <c r="C2141">
        <v>48</v>
      </c>
      <c r="D2141">
        <v>178</v>
      </c>
      <c r="E2141">
        <v>471</v>
      </c>
      <c r="F2141">
        <v>347</v>
      </c>
      <c r="G2141">
        <v>111</v>
      </c>
      <c r="H2141">
        <v>67</v>
      </c>
      <c r="I2141">
        <v>48</v>
      </c>
      <c r="J2141">
        <v>86</v>
      </c>
      <c r="K2141">
        <v>471</v>
      </c>
      <c r="L2141">
        <v>258</v>
      </c>
      <c r="M2141">
        <v>505</v>
      </c>
      <c r="N2141">
        <v>304</v>
      </c>
      <c r="O2141">
        <v>447</v>
      </c>
      <c r="P2141">
        <v>953</v>
      </c>
      <c r="Q2141">
        <v>1159</v>
      </c>
      <c r="R2141">
        <v>478</v>
      </c>
      <c r="S2141">
        <v>816</v>
      </c>
      <c r="T2141">
        <v>354</v>
      </c>
      <c r="U2141">
        <v>221</v>
      </c>
      <c r="V2141">
        <v>687</v>
      </c>
      <c r="W2141">
        <v>560</v>
      </c>
      <c r="X2141">
        <v>245</v>
      </c>
      <c r="Y2141">
        <v>300</v>
      </c>
      <c r="Z2141">
        <v>186</v>
      </c>
      <c r="AA2141">
        <v>129</v>
      </c>
    </row>
    <row r="2142" spans="1:27">
      <c r="A2142" s="2">
        <v>44510</v>
      </c>
      <c r="B2142">
        <v>232</v>
      </c>
      <c r="C2142">
        <v>29</v>
      </c>
      <c r="D2142">
        <v>152</v>
      </c>
      <c r="E2142">
        <v>459</v>
      </c>
      <c r="F2142">
        <v>337</v>
      </c>
      <c r="G2142">
        <v>129</v>
      </c>
      <c r="H2142">
        <v>67</v>
      </c>
      <c r="I2142">
        <v>41</v>
      </c>
      <c r="J2142">
        <v>95</v>
      </c>
      <c r="K2142">
        <v>509</v>
      </c>
      <c r="L2142">
        <v>258</v>
      </c>
      <c r="M2142">
        <v>437</v>
      </c>
      <c r="N2142">
        <v>328</v>
      </c>
      <c r="O2142">
        <v>451</v>
      </c>
      <c r="P2142">
        <v>938</v>
      </c>
      <c r="Q2142">
        <v>938</v>
      </c>
      <c r="R2142">
        <v>443</v>
      </c>
      <c r="S2142">
        <v>695</v>
      </c>
      <c r="T2142">
        <v>379</v>
      </c>
      <c r="U2142">
        <v>227</v>
      </c>
      <c r="V2142">
        <v>687</v>
      </c>
      <c r="W2142">
        <v>445</v>
      </c>
      <c r="X2142">
        <v>186</v>
      </c>
      <c r="Y2142">
        <v>222</v>
      </c>
      <c r="Z2142">
        <v>217</v>
      </c>
      <c r="AA2142">
        <v>134</v>
      </c>
    </row>
    <row r="2143" spans="1:27">
      <c r="A2143" s="2">
        <v>44511</v>
      </c>
      <c r="B2143">
        <v>193</v>
      </c>
      <c r="C2143">
        <v>41</v>
      </c>
      <c r="D2143">
        <v>139</v>
      </c>
      <c r="E2143">
        <v>481</v>
      </c>
      <c r="F2143">
        <v>264</v>
      </c>
      <c r="G2143">
        <v>107</v>
      </c>
      <c r="H2143">
        <v>51</v>
      </c>
      <c r="I2143">
        <v>46</v>
      </c>
      <c r="J2143">
        <v>107</v>
      </c>
      <c r="K2143">
        <v>499</v>
      </c>
      <c r="L2143">
        <v>258</v>
      </c>
      <c r="M2143">
        <v>475</v>
      </c>
      <c r="N2143">
        <v>289</v>
      </c>
      <c r="O2143">
        <v>421</v>
      </c>
      <c r="P2143">
        <v>942</v>
      </c>
      <c r="Q2143">
        <v>1071</v>
      </c>
      <c r="R2143">
        <v>386</v>
      </c>
      <c r="S2143">
        <v>641</v>
      </c>
      <c r="T2143">
        <v>344</v>
      </c>
      <c r="U2143">
        <v>230</v>
      </c>
      <c r="V2143">
        <v>687</v>
      </c>
      <c r="W2143">
        <v>457</v>
      </c>
      <c r="X2143">
        <v>203</v>
      </c>
      <c r="Y2143">
        <v>231</v>
      </c>
      <c r="Z2143">
        <v>229</v>
      </c>
      <c r="AA2143">
        <v>133</v>
      </c>
    </row>
    <row r="2144" spans="1:27">
      <c r="A2144" s="2">
        <v>44512</v>
      </c>
      <c r="B2144">
        <v>206</v>
      </c>
      <c r="C2144">
        <v>243</v>
      </c>
      <c r="D2144">
        <v>127</v>
      </c>
      <c r="E2144">
        <v>409</v>
      </c>
      <c r="F2144">
        <v>273</v>
      </c>
      <c r="G2144">
        <v>106</v>
      </c>
      <c r="H2144">
        <v>61</v>
      </c>
      <c r="I2144">
        <v>35</v>
      </c>
      <c r="J2144">
        <v>110</v>
      </c>
      <c r="K2144">
        <v>493</v>
      </c>
      <c r="L2144">
        <v>258</v>
      </c>
      <c r="M2144">
        <v>474</v>
      </c>
      <c r="N2144">
        <v>295</v>
      </c>
      <c r="O2144">
        <v>331</v>
      </c>
      <c r="P2144">
        <v>787</v>
      </c>
      <c r="Q2144">
        <v>819</v>
      </c>
      <c r="R2144">
        <v>392</v>
      </c>
      <c r="S2144">
        <v>481</v>
      </c>
      <c r="T2144">
        <v>269</v>
      </c>
      <c r="U2144">
        <v>223</v>
      </c>
      <c r="V2144">
        <v>687</v>
      </c>
      <c r="W2144">
        <v>444</v>
      </c>
      <c r="X2144">
        <v>150</v>
      </c>
      <c r="Y2144">
        <v>235</v>
      </c>
      <c r="Z2144">
        <v>209</v>
      </c>
      <c r="AA2144">
        <v>114</v>
      </c>
    </row>
    <row r="2145" spans="1:27">
      <c r="A2145" s="2">
        <v>44513</v>
      </c>
      <c r="B2145">
        <v>27</v>
      </c>
      <c r="C2145">
        <v>73</v>
      </c>
      <c r="D2145">
        <v>35</v>
      </c>
      <c r="E2145">
        <v>90</v>
      </c>
      <c r="F2145">
        <v>48</v>
      </c>
      <c r="G2145">
        <v>32</v>
      </c>
      <c r="H2145">
        <v>46</v>
      </c>
      <c r="I2145">
        <v>22</v>
      </c>
      <c r="J2145">
        <v>35</v>
      </c>
      <c r="K2145">
        <v>188</v>
      </c>
      <c r="L2145">
        <v>258</v>
      </c>
      <c r="M2145">
        <v>117</v>
      </c>
      <c r="N2145">
        <v>45</v>
      </c>
      <c r="O2145">
        <v>132</v>
      </c>
      <c r="P2145">
        <v>155</v>
      </c>
      <c r="Q2145">
        <v>185</v>
      </c>
      <c r="R2145">
        <v>73</v>
      </c>
      <c r="S2145">
        <v>132</v>
      </c>
      <c r="T2145">
        <v>76</v>
      </c>
      <c r="U2145">
        <v>45</v>
      </c>
      <c r="V2145">
        <v>687</v>
      </c>
      <c r="W2145">
        <v>115</v>
      </c>
      <c r="X2145">
        <v>11</v>
      </c>
      <c r="Y2145">
        <v>67</v>
      </c>
      <c r="Z2145">
        <v>44</v>
      </c>
      <c r="AA2145">
        <v>26</v>
      </c>
    </row>
    <row r="2146" spans="1:27">
      <c r="A2146" s="2">
        <v>44514</v>
      </c>
      <c r="B2146">
        <v>149</v>
      </c>
      <c r="C2146">
        <v>18</v>
      </c>
      <c r="D2146">
        <v>67</v>
      </c>
      <c r="E2146">
        <v>188</v>
      </c>
      <c r="F2146">
        <v>202</v>
      </c>
      <c r="G2146">
        <v>62</v>
      </c>
      <c r="H2146">
        <v>50</v>
      </c>
      <c r="I2146">
        <v>26</v>
      </c>
      <c r="J2146">
        <v>35</v>
      </c>
      <c r="K2146">
        <v>302</v>
      </c>
      <c r="L2146">
        <v>258</v>
      </c>
      <c r="M2146">
        <v>253</v>
      </c>
      <c r="N2146">
        <v>148</v>
      </c>
      <c r="O2146">
        <v>342</v>
      </c>
      <c r="P2146">
        <v>536</v>
      </c>
      <c r="Q2146">
        <v>634</v>
      </c>
      <c r="R2146">
        <v>265</v>
      </c>
      <c r="S2146">
        <v>384</v>
      </c>
      <c r="T2146">
        <v>226</v>
      </c>
      <c r="U2146">
        <v>110</v>
      </c>
      <c r="V2146">
        <v>687</v>
      </c>
      <c r="W2146">
        <v>421</v>
      </c>
      <c r="X2146">
        <v>123</v>
      </c>
      <c r="Y2146">
        <v>165</v>
      </c>
      <c r="Z2146">
        <v>92</v>
      </c>
      <c r="AA2146">
        <v>56</v>
      </c>
    </row>
    <row r="2147" spans="1:27">
      <c r="A2147" s="2">
        <v>44515</v>
      </c>
      <c r="B2147">
        <v>153</v>
      </c>
      <c r="C2147">
        <v>212</v>
      </c>
      <c r="D2147">
        <v>112</v>
      </c>
      <c r="E2147">
        <v>362</v>
      </c>
      <c r="F2147">
        <v>202</v>
      </c>
      <c r="G2147">
        <v>91</v>
      </c>
      <c r="H2147">
        <v>58</v>
      </c>
      <c r="I2147">
        <v>41</v>
      </c>
      <c r="J2147">
        <v>78</v>
      </c>
      <c r="K2147">
        <v>402</v>
      </c>
      <c r="L2147">
        <v>258</v>
      </c>
      <c r="M2147">
        <v>347</v>
      </c>
      <c r="N2147">
        <v>230</v>
      </c>
      <c r="O2147">
        <v>272</v>
      </c>
      <c r="P2147">
        <v>712</v>
      </c>
      <c r="Q2147">
        <v>680</v>
      </c>
      <c r="R2147">
        <v>346</v>
      </c>
      <c r="S2147">
        <v>476</v>
      </c>
      <c r="T2147">
        <v>248</v>
      </c>
      <c r="U2147">
        <v>189</v>
      </c>
      <c r="V2147">
        <v>687</v>
      </c>
      <c r="W2147">
        <v>349</v>
      </c>
      <c r="X2147">
        <v>159</v>
      </c>
      <c r="Y2147">
        <v>142</v>
      </c>
      <c r="Z2147">
        <v>155</v>
      </c>
      <c r="AA2147">
        <v>98</v>
      </c>
    </row>
    <row r="2148" spans="1:27">
      <c r="A2148" s="2">
        <v>44516</v>
      </c>
      <c r="B2148">
        <v>217</v>
      </c>
      <c r="C2148">
        <v>298</v>
      </c>
      <c r="D2148">
        <v>160</v>
      </c>
      <c r="E2148">
        <v>477</v>
      </c>
      <c r="F2148">
        <v>287</v>
      </c>
      <c r="G2148">
        <v>114</v>
      </c>
      <c r="H2148">
        <v>64</v>
      </c>
      <c r="I2148">
        <v>37</v>
      </c>
      <c r="J2148">
        <v>86</v>
      </c>
      <c r="K2148">
        <v>462</v>
      </c>
      <c r="L2148">
        <v>258</v>
      </c>
      <c r="M2148">
        <v>456</v>
      </c>
      <c r="N2148">
        <v>309</v>
      </c>
      <c r="O2148">
        <v>385</v>
      </c>
      <c r="P2148">
        <v>902</v>
      </c>
      <c r="Q2148">
        <v>850</v>
      </c>
      <c r="R2148">
        <v>366</v>
      </c>
      <c r="S2148">
        <v>595</v>
      </c>
      <c r="T2148">
        <v>248</v>
      </c>
      <c r="U2148">
        <v>224</v>
      </c>
      <c r="V2148">
        <v>687</v>
      </c>
      <c r="W2148">
        <v>405</v>
      </c>
      <c r="X2148">
        <v>138</v>
      </c>
      <c r="Y2148">
        <v>247</v>
      </c>
      <c r="Z2148">
        <v>187</v>
      </c>
      <c r="AA2148">
        <v>102</v>
      </c>
    </row>
    <row r="2149" spans="1:27">
      <c r="A2149" s="2">
        <v>44517</v>
      </c>
      <c r="B2149">
        <v>163</v>
      </c>
      <c r="C2149">
        <v>26</v>
      </c>
      <c r="D2149">
        <v>122</v>
      </c>
      <c r="E2149">
        <v>383</v>
      </c>
      <c r="F2149">
        <v>263</v>
      </c>
      <c r="G2149">
        <v>90</v>
      </c>
      <c r="H2149">
        <v>54</v>
      </c>
      <c r="I2149">
        <v>27</v>
      </c>
      <c r="J2149">
        <v>104</v>
      </c>
      <c r="K2149">
        <v>405</v>
      </c>
      <c r="L2149">
        <v>258</v>
      </c>
      <c r="M2149">
        <v>370</v>
      </c>
      <c r="N2149">
        <v>259</v>
      </c>
      <c r="O2149">
        <v>280</v>
      </c>
      <c r="P2149">
        <v>713</v>
      </c>
      <c r="Q2149">
        <v>691</v>
      </c>
      <c r="R2149">
        <v>317</v>
      </c>
      <c r="S2149">
        <v>469</v>
      </c>
      <c r="T2149">
        <v>203</v>
      </c>
      <c r="U2149">
        <v>174</v>
      </c>
      <c r="V2149">
        <v>687</v>
      </c>
      <c r="W2149">
        <v>313</v>
      </c>
      <c r="X2149">
        <v>112</v>
      </c>
      <c r="Y2149">
        <v>113</v>
      </c>
      <c r="Z2149">
        <v>189</v>
      </c>
      <c r="AA2149">
        <v>97</v>
      </c>
    </row>
    <row r="2150" spans="1:27">
      <c r="A2150" s="2">
        <v>44518</v>
      </c>
      <c r="B2150">
        <v>252</v>
      </c>
      <c r="C2150">
        <v>401</v>
      </c>
      <c r="D2150">
        <v>180</v>
      </c>
      <c r="E2150">
        <v>487</v>
      </c>
      <c r="F2150">
        <v>374</v>
      </c>
      <c r="G2150">
        <v>120</v>
      </c>
      <c r="H2150">
        <v>55</v>
      </c>
      <c r="I2150">
        <v>37</v>
      </c>
      <c r="J2150">
        <v>123</v>
      </c>
      <c r="K2150">
        <v>460</v>
      </c>
      <c r="L2150">
        <v>258</v>
      </c>
      <c r="M2150">
        <v>549</v>
      </c>
      <c r="N2150">
        <v>292</v>
      </c>
      <c r="O2150">
        <v>459</v>
      </c>
      <c r="P2150">
        <v>1069</v>
      </c>
      <c r="Q2150">
        <v>1022</v>
      </c>
      <c r="R2150">
        <v>431</v>
      </c>
      <c r="S2150">
        <v>795</v>
      </c>
      <c r="T2150">
        <v>307</v>
      </c>
      <c r="U2150">
        <v>220</v>
      </c>
      <c r="V2150">
        <v>687</v>
      </c>
      <c r="W2150">
        <v>484</v>
      </c>
      <c r="X2150">
        <v>210</v>
      </c>
      <c r="Y2150">
        <v>275</v>
      </c>
      <c r="Z2150">
        <v>198</v>
      </c>
      <c r="AA2150">
        <v>135</v>
      </c>
    </row>
    <row r="2151" spans="1:27">
      <c r="A2151" s="2">
        <v>44519</v>
      </c>
      <c r="B2151">
        <v>274</v>
      </c>
      <c r="C2151">
        <v>369</v>
      </c>
      <c r="D2151">
        <v>161</v>
      </c>
      <c r="E2151">
        <v>469</v>
      </c>
      <c r="F2151">
        <v>355</v>
      </c>
      <c r="G2151">
        <v>116</v>
      </c>
      <c r="H2151">
        <v>54</v>
      </c>
      <c r="I2151">
        <v>34</v>
      </c>
      <c r="J2151">
        <v>94</v>
      </c>
      <c r="K2151">
        <v>559</v>
      </c>
      <c r="L2151">
        <v>258</v>
      </c>
      <c r="M2151">
        <v>501</v>
      </c>
      <c r="N2151">
        <v>351</v>
      </c>
      <c r="O2151">
        <v>447</v>
      </c>
      <c r="P2151">
        <v>1009</v>
      </c>
      <c r="Q2151">
        <v>1071</v>
      </c>
      <c r="R2151">
        <v>306</v>
      </c>
      <c r="S2151">
        <v>689</v>
      </c>
      <c r="T2151">
        <v>291</v>
      </c>
      <c r="U2151">
        <v>237</v>
      </c>
      <c r="V2151">
        <v>687</v>
      </c>
      <c r="W2151">
        <v>564</v>
      </c>
      <c r="X2151">
        <v>313</v>
      </c>
      <c r="Y2151">
        <v>201</v>
      </c>
      <c r="Z2151">
        <v>236</v>
      </c>
      <c r="AA2151">
        <v>136</v>
      </c>
    </row>
    <row r="2152" spans="1:27">
      <c r="A2152" s="2">
        <v>44520</v>
      </c>
      <c r="B2152">
        <v>340</v>
      </c>
      <c r="C2152">
        <v>563</v>
      </c>
      <c r="D2152">
        <v>254</v>
      </c>
      <c r="E2152">
        <v>443</v>
      </c>
      <c r="F2152">
        <v>535</v>
      </c>
      <c r="G2152">
        <v>107</v>
      </c>
      <c r="H2152">
        <v>60</v>
      </c>
      <c r="I2152">
        <v>33</v>
      </c>
      <c r="J2152">
        <v>68</v>
      </c>
      <c r="K2152">
        <v>509</v>
      </c>
      <c r="L2152">
        <v>258</v>
      </c>
      <c r="M2152">
        <v>630</v>
      </c>
      <c r="N2152">
        <v>464</v>
      </c>
      <c r="O2152">
        <v>1041</v>
      </c>
      <c r="P2152">
        <v>1347</v>
      </c>
      <c r="Q2152">
        <v>1716</v>
      </c>
      <c r="R2152">
        <v>619</v>
      </c>
      <c r="S2152">
        <v>981</v>
      </c>
      <c r="T2152">
        <v>475</v>
      </c>
      <c r="U2152">
        <v>192</v>
      </c>
      <c r="V2152">
        <v>687</v>
      </c>
      <c r="W2152">
        <v>876</v>
      </c>
      <c r="X2152">
        <v>206</v>
      </c>
      <c r="Y2152">
        <v>574</v>
      </c>
      <c r="Z2152">
        <v>185</v>
      </c>
      <c r="AA2152">
        <v>79</v>
      </c>
    </row>
    <row r="2153" spans="1:27">
      <c r="A2153" s="2">
        <v>44521</v>
      </c>
      <c r="B2153">
        <v>305</v>
      </c>
      <c r="C2153">
        <v>401</v>
      </c>
      <c r="D2153">
        <v>165</v>
      </c>
      <c r="E2153">
        <v>380</v>
      </c>
      <c r="F2153">
        <v>449</v>
      </c>
      <c r="G2153">
        <v>93</v>
      </c>
      <c r="H2153">
        <v>56</v>
      </c>
      <c r="I2153">
        <v>49</v>
      </c>
      <c r="J2153">
        <v>63</v>
      </c>
      <c r="K2153">
        <v>465</v>
      </c>
      <c r="L2153">
        <v>258</v>
      </c>
      <c r="M2153">
        <v>499</v>
      </c>
      <c r="N2153">
        <v>372</v>
      </c>
      <c r="O2153">
        <v>800</v>
      </c>
      <c r="P2153">
        <v>1137</v>
      </c>
      <c r="Q2153">
        <v>1310</v>
      </c>
      <c r="R2153">
        <v>600</v>
      </c>
      <c r="S2153">
        <v>802</v>
      </c>
      <c r="T2153">
        <v>460</v>
      </c>
      <c r="U2153">
        <v>191</v>
      </c>
      <c r="V2153">
        <v>687</v>
      </c>
      <c r="W2153">
        <v>774</v>
      </c>
      <c r="X2153">
        <v>251</v>
      </c>
      <c r="Y2153">
        <v>417</v>
      </c>
      <c r="Z2153">
        <v>168</v>
      </c>
      <c r="AA2153">
        <v>94</v>
      </c>
    </row>
    <row r="2154" spans="1:27">
      <c r="A2154" s="2">
        <v>44522</v>
      </c>
      <c r="B2154">
        <v>175</v>
      </c>
      <c r="C2154">
        <v>191</v>
      </c>
      <c r="D2154">
        <v>112</v>
      </c>
      <c r="E2154">
        <v>392</v>
      </c>
      <c r="F2154">
        <v>218</v>
      </c>
      <c r="G2154">
        <v>78</v>
      </c>
      <c r="H2154">
        <v>50</v>
      </c>
      <c r="I2154">
        <v>36</v>
      </c>
      <c r="J2154">
        <v>94</v>
      </c>
      <c r="K2154">
        <v>373</v>
      </c>
      <c r="L2154">
        <v>258</v>
      </c>
      <c r="M2154">
        <v>346</v>
      </c>
      <c r="N2154">
        <v>235</v>
      </c>
      <c r="O2154">
        <v>338</v>
      </c>
      <c r="P2154">
        <v>750</v>
      </c>
      <c r="Q2154">
        <v>716</v>
      </c>
      <c r="R2154">
        <v>362</v>
      </c>
      <c r="S2154">
        <v>497</v>
      </c>
      <c r="T2154">
        <v>250</v>
      </c>
      <c r="U2154">
        <v>189</v>
      </c>
      <c r="V2154">
        <v>687</v>
      </c>
      <c r="W2154">
        <v>315</v>
      </c>
      <c r="X2154">
        <v>154</v>
      </c>
      <c r="Y2154">
        <v>143</v>
      </c>
      <c r="Z2154">
        <v>168</v>
      </c>
      <c r="AA2154">
        <v>70</v>
      </c>
    </row>
    <row r="2155" spans="1:27">
      <c r="A2155" s="2">
        <v>44523</v>
      </c>
      <c r="B2155">
        <v>181</v>
      </c>
      <c r="C2155">
        <v>288</v>
      </c>
      <c r="D2155">
        <v>164</v>
      </c>
      <c r="E2155">
        <v>511</v>
      </c>
      <c r="F2155">
        <v>301</v>
      </c>
      <c r="G2155">
        <v>105</v>
      </c>
      <c r="H2155">
        <v>57</v>
      </c>
      <c r="I2155">
        <v>53</v>
      </c>
      <c r="J2155">
        <v>95</v>
      </c>
      <c r="K2155">
        <v>513</v>
      </c>
      <c r="L2155">
        <v>258</v>
      </c>
      <c r="M2155">
        <v>501</v>
      </c>
      <c r="N2155">
        <v>240</v>
      </c>
      <c r="O2155">
        <v>406</v>
      </c>
      <c r="P2155">
        <v>975</v>
      </c>
      <c r="Q2155">
        <v>1046</v>
      </c>
      <c r="R2155">
        <v>383</v>
      </c>
      <c r="S2155">
        <v>678</v>
      </c>
      <c r="T2155">
        <v>283</v>
      </c>
      <c r="U2155">
        <v>257</v>
      </c>
      <c r="V2155">
        <v>687</v>
      </c>
      <c r="W2155">
        <v>358</v>
      </c>
      <c r="X2155">
        <v>135</v>
      </c>
      <c r="Y2155">
        <v>259</v>
      </c>
      <c r="Z2155">
        <v>229</v>
      </c>
      <c r="AA2155">
        <v>123</v>
      </c>
    </row>
    <row r="2156" spans="1:27">
      <c r="A2156" s="2">
        <v>44524</v>
      </c>
      <c r="B2156">
        <v>198</v>
      </c>
      <c r="C2156">
        <v>253</v>
      </c>
      <c r="D2156">
        <v>136</v>
      </c>
      <c r="E2156">
        <v>362</v>
      </c>
      <c r="F2156">
        <v>257</v>
      </c>
      <c r="G2156">
        <v>106</v>
      </c>
      <c r="H2156">
        <v>56</v>
      </c>
      <c r="I2156">
        <v>34</v>
      </c>
      <c r="J2156">
        <v>90</v>
      </c>
      <c r="K2156">
        <v>442</v>
      </c>
      <c r="L2156">
        <v>258</v>
      </c>
      <c r="M2156">
        <v>384</v>
      </c>
      <c r="N2156">
        <v>271</v>
      </c>
      <c r="O2156">
        <v>289</v>
      </c>
      <c r="P2156">
        <v>792</v>
      </c>
      <c r="Q2156">
        <v>806</v>
      </c>
      <c r="R2156">
        <v>279</v>
      </c>
      <c r="S2156">
        <v>518</v>
      </c>
      <c r="T2156">
        <v>241</v>
      </c>
      <c r="U2156">
        <v>195</v>
      </c>
      <c r="V2156">
        <v>687</v>
      </c>
      <c r="W2156">
        <v>354</v>
      </c>
      <c r="X2156">
        <v>128</v>
      </c>
      <c r="Y2156">
        <v>118</v>
      </c>
      <c r="Z2156">
        <v>174</v>
      </c>
      <c r="AA2156">
        <v>112</v>
      </c>
    </row>
    <row r="2157" spans="1:27">
      <c r="A2157" s="2">
        <v>44525</v>
      </c>
      <c r="B2157">
        <v>195</v>
      </c>
      <c r="C2157">
        <v>288</v>
      </c>
      <c r="D2157">
        <v>149</v>
      </c>
      <c r="E2157">
        <v>499</v>
      </c>
      <c r="F2157">
        <v>293</v>
      </c>
      <c r="G2157">
        <v>94</v>
      </c>
      <c r="H2157">
        <v>54</v>
      </c>
      <c r="I2157">
        <v>51</v>
      </c>
      <c r="J2157">
        <v>96</v>
      </c>
      <c r="K2157">
        <v>459</v>
      </c>
      <c r="L2157">
        <v>258</v>
      </c>
      <c r="M2157">
        <v>482</v>
      </c>
      <c r="N2157">
        <v>296</v>
      </c>
      <c r="O2157">
        <v>432</v>
      </c>
      <c r="P2157">
        <v>909</v>
      </c>
      <c r="Q2157">
        <v>778</v>
      </c>
      <c r="R2157">
        <v>322</v>
      </c>
      <c r="S2157">
        <v>561</v>
      </c>
      <c r="T2157">
        <v>269</v>
      </c>
      <c r="U2157">
        <v>219</v>
      </c>
      <c r="V2157">
        <v>687</v>
      </c>
      <c r="W2157">
        <v>373</v>
      </c>
      <c r="X2157">
        <v>177</v>
      </c>
      <c r="Y2157">
        <v>192</v>
      </c>
      <c r="Z2157">
        <v>178</v>
      </c>
      <c r="AA2157">
        <v>104</v>
      </c>
    </row>
    <row r="2158" spans="1:27">
      <c r="A2158" s="2">
        <v>44526</v>
      </c>
      <c r="B2158">
        <v>274</v>
      </c>
      <c r="C2158">
        <v>170</v>
      </c>
      <c r="D2158">
        <v>149</v>
      </c>
      <c r="E2158">
        <v>452</v>
      </c>
      <c r="F2158">
        <v>347</v>
      </c>
      <c r="G2158">
        <v>113</v>
      </c>
      <c r="H2158">
        <v>64</v>
      </c>
      <c r="I2158">
        <v>36</v>
      </c>
      <c r="J2158">
        <v>112</v>
      </c>
      <c r="K2158">
        <v>546</v>
      </c>
      <c r="L2158">
        <v>258</v>
      </c>
      <c r="M2158">
        <v>505</v>
      </c>
      <c r="N2158">
        <v>340</v>
      </c>
      <c r="O2158">
        <v>459</v>
      </c>
      <c r="P2158">
        <v>902</v>
      </c>
      <c r="Q2158">
        <v>960</v>
      </c>
      <c r="R2158">
        <v>394</v>
      </c>
      <c r="S2158">
        <v>733</v>
      </c>
      <c r="T2158">
        <v>335</v>
      </c>
      <c r="U2158">
        <v>228</v>
      </c>
      <c r="V2158">
        <v>687</v>
      </c>
      <c r="W2158">
        <v>517</v>
      </c>
      <c r="X2158">
        <v>189</v>
      </c>
      <c r="Y2158">
        <v>199</v>
      </c>
      <c r="Z2158">
        <v>269</v>
      </c>
      <c r="AA2158">
        <v>129</v>
      </c>
    </row>
    <row r="2159" spans="1:27">
      <c r="A2159" s="2">
        <v>44527</v>
      </c>
      <c r="B2159">
        <v>335</v>
      </c>
      <c r="C2159">
        <v>545</v>
      </c>
      <c r="D2159">
        <v>250</v>
      </c>
      <c r="E2159">
        <v>480</v>
      </c>
      <c r="F2159">
        <v>463</v>
      </c>
      <c r="G2159">
        <v>90</v>
      </c>
      <c r="H2159">
        <v>66</v>
      </c>
      <c r="I2159">
        <v>38</v>
      </c>
      <c r="J2159">
        <v>78</v>
      </c>
      <c r="K2159">
        <v>470</v>
      </c>
      <c r="L2159">
        <v>258</v>
      </c>
      <c r="M2159">
        <v>738</v>
      </c>
      <c r="N2159">
        <v>427</v>
      </c>
      <c r="O2159">
        <v>867</v>
      </c>
      <c r="P2159">
        <v>1222</v>
      </c>
      <c r="Q2159">
        <v>1635</v>
      </c>
      <c r="R2159">
        <v>567</v>
      </c>
      <c r="S2159">
        <v>1062</v>
      </c>
      <c r="T2159">
        <v>427</v>
      </c>
      <c r="U2159">
        <v>208</v>
      </c>
      <c r="V2159">
        <v>687</v>
      </c>
      <c r="W2159">
        <v>871</v>
      </c>
      <c r="X2159">
        <v>273</v>
      </c>
      <c r="Y2159">
        <v>542</v>
      </c>
      <c r="Z2159">
        <v>183</v>
      </c>
      <c r="AA2159">
        <v>114</v>
      </c>
    </row>
    <row r="2160" spans="1:27">
      <c r="A2160" s="2">
        <v>44528</v>
      </c>
      <c r="B2160">
        <v>326</v>
      </c>
      <c r="C2160">
        <v>485</v>
      </c>
      <c r="D2160">
        <v>201</v>
      </c>
      <c r="E2160">
        <v>339</v>
      </c>
      <c r="F2160">
        <v>499</v>
      </c>
      <c r="G2160">
        <v>98</v>
      </c>
      <c r="H2160">
        <v>59</v>
      </c>
      <c r="I2160">
        <v>33</v>
      </c>
      <c r="J2160">
        <v>49</v>
      </c>
      <c r="K2160">
        <v>466</v>
      </c>
      <c r="L2160">
        <v>258</v>
      </c>
      <c r="M2160">
        <v>625</v>
      </c>
      <c r="N2160">
        <v>365</v>
      </c>
      <c r="O2160">
        <v>797</v>
      </c>
      <c r="P2160">
        <v>1118</v>
      </c>
      <c r="Q2160">
        <v>1637</v>
      </c>
      <c r="R2160">
        <v>609</v>
      </c>
      <c r="S2160">
        <v>915</v>
      </c>
      <c r="T2160">
        <v>456</v>
      </c>
      <c r="U2160">
        <v>205</v>
      </c>
      <c r="V2160">
        <v>687</v>
      </c>
      <c r="W2160">
        <v>917</v>
      </c>
      <c r="X2160">
        <v>333</v>
      </c>
      <c r="Y2160">
        <v>505</v>
      </c>
      <c r="Z2160">
        <v>150</v>
      </c>
      <c r="AA2160">
        <v>81</v>
      </c>
    </row>
    <row r="2161" spans="1:27">
      <c r="A2161" s="2">
        <v>44529</v>
      </c>
      <c r="B2161">
        <v>236</v>
      </c>
      <c r="C2161">
        <v>305</v>
      </c>
      <c r="D2161">
        <v>102</v>
      </c>
      <c r="E2161">
        <v>380</v>
      </c>
      <c r="F2161">
        <v>293</v>
      </c>
      <c r="G2161">
        <v>101</v>
      </c>
      <c r="H2161">
        <v>55</v>
      </c>
      <c r="I2161">
        <v>62</v>
      </c>
      <c r="J2161">
        <v>91</v>
      </c>
      <c r="K2161">
        <v>471</v>
      </c>
      <c r="L2161">
        <v>258</v>
      </c>
      <c r="M2161">
        <v>463</v>
      </c>
      <c r="N2161">
        <v>283</v>
      </c>
      <c r="O2161">
        <v>347</v>
      </c>
      <c r="P2161">
        <v>800</v>
      </c>
      <c r="Q2161">
        <v>931</v>
      </c>
      <c r="R2161">
        <v>417</v>
      </c>
      <c r="S2161">
        <v>676</v>
      </c>
      <c r="T2161">
        <v>285</v>
      </c>
      <c r="U2161">
        <v>228</v>
      </c>
      <c r="V2161">
        <v>687</v>
      </c>
      <c r="W2161">
        <v>438</v>
      </c>
      <c r="X2161">
        <v>121</v>
      </c>
      <c r="Y2161">
        <v>133</v>
      </c>
      <c r="Z2161">
        <v>203</v>
      </c>
      <c r="AA2161">
        <v>117</v>
      </c>
    </row>
    <row r="2162" spans="1:27">
      <c r="A2162" s="2">
        <v>44530</v>
      </c>
      <c r="B2162">
        <v>233</v>
      </c>
      <c r="C2162">
        <v>298</v>
      </c>
      <c r="D2162">
        <v>157</v>
      </c>
      <c r="E2162">
        <v>482</v>
      </c>
      <c r="F2162">
        <v>353</v>
      </c>
      <c r="G2162">
        <v>105</v>
      </c>
      <c r="H2162">
        <v>64</v>
      </c>
      <c r="I2162">
        <v>62</v>
      </c>
      <c r="J2162">
        <v>98</v>
      </c>
      <c r="K2162">
        <v>518</v>
      </c>
      <c r="L2162">
        <v>258</v>
      </c>
      <c r="M2162">
        <v>550</v>
      </c>
      <c r="N2162">
        <v>274</v>
      </c>
      <c r="O2162">
        <v>466</v>
      </c>
      <c r="P2162">
        <v>990</v>
      </c>
      <c r="Q2162">
        <v>1029</v>
      </c>
      <c r="R2162">
        <v>365</v>
      </c>
      <c r="S2162">
        <v>730</v>
      </c>
      <c r="T2162">
        <v>332</v>
      </c>
      <c r="U2162">
        <v>257</v>
      </c>
      <c r="V2162">
        <v>687</v>
      </c>
      <c r="W2162">
        <v>393</v>
      </c>
      <c r="X2162">
        <v>170</v>
      </c>
      <c r="Y2162">
        <v>227</v>
      </c>
      <c r="Z2162">
        <v>231</v>
      </c>
      <c r="AA2162">
        <v>122</v>
      </c>
    </row>
    <row r="2163" spans="1:27">
      <c r="A2163" s="2">
        <v>44531</v>
      </c>
      <c r="B2163">
        <v>197</v>
      </c>
      <c r="C2163">
        <v>306</v>
      </c>
      <c r="D2163">
        <v>129</v>
      </c>
      <c r="E2163">
        <v>410</v>
      </c>
      <c r="F2163">
        <v>270</v>
      </c>
      <c r="G2163">
        <v>99</v>
      </c>
      <c r="H2163">
        <v>33</v>
      </c>
      <c r="I2163">
        <v>40</v>
      </c>
      <c r="J2163">
        <v>110</v>
      </c>
      <c r="K2163">
        <v>482</v>
      </c>
      <c r="L2163">
        <v>258</v>
      </c>
      <c r="M2163">
        <v>460</v>
      </c>
      <c r="N2163">
        <v>269</v>
      </c>
      <c r="O2163">
        <v>375</v>
      </c>
      <c r="P2163">
        <v>815</v>
      </c>
      <c r="Q2163">
        <v>925</v>
      </c>
      <c r="R2163">
        <v>351</v>
      </c>
      <c r="S2163">
        <v>775</v>
      </c>
      <c r="T2163">
        <v>312</v>
      </c>
      <c r="U2163">
        <v>237</v>
      </c>
      <c r="V2163">
        <v>687</v>
      </c>
      <c r="W2163">
        <v>389</v>
      </c>
      <c r="X2163">
        <v>134</v>
      </c>
      <c r="Y2163">
        <v>185</v>
      </c>
      <c r="Z2163">
        <v>227</v>
      </c>
      <c r="AA2163">
        <v>116</v>
      </c>
    </row>
    <row r="2164" spans="1:27">
      <c r="A2164" s="2">
        <v>44532</v>
      </c>
      <c r="B2164">
        <v>166</v>
      </c>
      <c r="C2164">
        <v>211</v>
      </c>
      <c r="D2164">
        <v>94</v>
      </c>
      <c r="E2164">
        <v>361</v>
      </c>
      <c r="F2164">
        <v>240</v>
      </c>
      <c r="G2164">
        <v>92</v>
      </c>
      <c r="H2164">
        <v>30</v>
      </c>
      <c r="I2164">
        <v>49</v>
      </c>
      <c r="J2164">
        <v>90</v>
      </c>
      <c r="K2164">
        <v>453</v>
      </c>
      <c r="L2164">
        <v>258</v>
      </c>
      <c r="M2164">
        <v>418</v>
      </c>
      <c r="N2164">
        <v>238</v>
      </c>
      <c r="O2164">
        <v>353</v>
      </c>
      <c r="P2164">
        <v>761</v>
      </c>
      <c r="Q2164">
        <v>735</v>
      </c>
      <c r="R2164">
        <v>300</v>
      </c>
      <c r="S2164">
        <v>674</v>
      </c>
      <c r="T2164">
        <v>255</v>
      </c>
      <c r="U2164">
        <v>205</v>
      </c>
      <c r="V2164">
        <v>687</v>
      </c>
      <c r="W2164">
        <v>332</v>
      </c>
      <c r="X2164">
        <v>169</v>
      </c>
      <c r="Y2164">
        <v>139</v>
      </c>
      <c r="Z2164">
        <v>187</v>
      </c>
      <c r="AA2164">
        <v>123</v>
      </c>
    </row>
    <row r="2165" spans="1:27">
      <c r="A2165" s="2">
        <v>44533</v>
      </c>
      <c r="B2165">
        <v>259</v>
      </c>
      <c r="C2165">
        <v>350</v>
      </c>
      <c r="D2165">
        <v>132</v>
      </c>
      <c r="E2165">
        <v>456</v>
      </c>
      <c r="F2165">
        <v>355</v>
      </c>
      <c r="G2165">
        <v>114</v>
      </c>
      <c r="H2165">
        <v>33</v>
      </c>
      <c r="I2165">
        <v>33</v>
      </c>
      <c r="J2165">
        <v>140</v>
      </c>
      <c r="K2165">
        <v>602</v>
      </c>
      <c r="L2165">
        <v>258</v>
      </c>
      <c r="M2165">
        <v>443</v>
      </c>
      <c r="N2165">
        <v>340</v>
      </c>
      <c r="O2165">
        <v>374</v>
      </c>
      <c r="P2165">
        <v>897</v>
      </c>
      <c r="Q2165">
        <v>872</v>
      </c>
      <c r="R2165">
        <v>323</v>
      </c>
      <c r="S2165">
        <v>963</v>
      </c>
      <c r="T2165">
        <v>291</v>
      </c>
      <c r="U2165">
        <v>259</v>
      </c>
      <c r="V2165">
        <v>687</v>
      </c>
      <c r="W2165">
        <v>485</v>
      </c>
      <c r="X2165">
        <v>139</v>
      </c>
      <c r="Y2165">
        <v>196</v>
      </c>
      <c r="Z2165">
        <v>268</v>
      </c>
      <c r="AA2165">
        <v>174</v>
      </c>
    </row>
    <row r="2166" spans="1:27">
      <c r="A2166" s="2">
        <v>44534</v>
      </c>
      <c r="B2166">
        <v>216</v>
      </c>
      <c r="C2166">
        <v>372</v>
      </c>
      <c r="D2166">
        <v>162</v>
      </c>
      <c r="E2166">
        <v>344</v>
      </c>
      <c r="F2166">
        <v>330</v>
      </c>
      <c r="G2166">
        <v>83</v>
      </c>
      <c r="H2166">
        <v>23</v>
      </c>
      <c r="I2166">
        <v>39</v>
      </c>
      <c r="J2166">
        <v>91</v>
      </c>
      <c r="K2166">
        <v>396</v>
      </c>
      <c r="L2166">
        <v>258</v>
      </c>
      <c r="M2166">
        <v>458</v>
      </c>
      <c r="N2166">
        <v>331</v>
      </c>
      <c r="O2166">
        <v>745</v>
      </c>
      <c r="P2166">
        <v>905</v>
      </c>
      <c r="Q2166">
        <v>1112</v>
      </c>
      <c r="R2166">
        <v>364</v>
      </c>
      <c r="S2166">
        <v>807</v>
      </c>
      <c r="T2166">
        <v>296</v>
      </c>
      <c r="U2166">
        <v>136</v>
      </c>
      <c r="V2166">
        <v>687</v>
      </c>
      <c r="W2166">
        <v>493</v>
      </c>
      <c r="X2166">
        <v>171</v>
      </c>
      <c r="Y2166">
        <v>333</v>
      </c>
      <c r="Z2166">
        <v>131</v>
      </c>
      <c r="AA2166">
        <v>96</v>
      </c>
    </row>
    <row r="2167" spans="1:27">
      <c r="A2167" s="2">
        <v>44535</v>
      </c>
      <c r="B2167">
        <v>220</v>
      </c>
      <c r="C2167">
        <v>364</v>
      </c>
      <c r="D2167">
        <v>138</v>
      </c>
      <c r="E2167">
        <v>332</v>
      </c>
      <c r="F2167">
        <v>292</v>
      </c>
      <c r="G2167">
        <v>72</v>
      </c>
      <c r="H2167">
        <v>22</v>
      </c>
      <c r="I2167">
        <v>39</v>
      </c>
      <c r="J2167">
        <v>59</v>
      </c>
      <c r="K2167">
        <v>406</v>
      </c>
      <c r="L2167">
        <v>258</v>
      </c>
      <c r="M2167">
        <v>447</v>
      </c>
      <c r="N2167">
        <v>301</v>
      </c>
      <c r="O2167">
        <v>651</v>
      </c>
      <c r="P2167">
        <v>752</v>
      </c>
      <c r="Q2167">
        <v>983</v>
      </c>
      <c r="R2167">
        <v>444</v>
      </c>
      <c r="S2167">
        <v>916</v>
      </c>
      <c r="T2167">
        <v>391</v>
      </c>
      <c r="U2167">
        <v>138</v>
      </c>
      <c r="V2167">
        <v>687</v>
      </c>
      <c r="W2167">
        <v>538</v>
      </c>
      <c r="X2167">
        <v>302</v>
      </c>
      <c r="Y2167">
        <v>279</v>
      </c>
      <c r="Z2167">
        <v>140</v>
      </c>
      <c r="AA2167">
        <v>100</v>
      </c>
    </row>
    <row r="2168" spans="1:27">
      <c r="A2168" s="2">
        <v>44536</v>
      </c>
      <c r="B2168">
        <v>194</v>
      </c>
      <c r="C2168">
        <v>209</v>
      </c>
      <c r="D2168">
        <v>84</v>
      </c>
      <c r="E2168">
        <v>373</v>
      </c>
      <c r="F2168">
        <v>268</v>
      </c>
      <c r="G2168">
        <v>112</v>
      </c>
      <c r="H2168">
        <v>29</v>
      </c>
      <c r="I2168">
        <v>39</v>
      </c>
      <c r="J2168">
        <v>121</v>
      </c>
      <c r="K2168">
        <v>435</v>
      </c>
      <c r="L2168">
        <v>258</v>
      </c>
      <c r="M2168">
        <v>366</v>
      </c>
      <c r="N2168">
        <v>320</v>
      </c>
      <c r="O2168">
        <v>236</v>
      </c>
      <c r="P2168">
        <v>788</v>
      </c>
      <c r="Q2168">
        <v>686</v>
      </c>
      <c r="R2168">
        <v>248</v>
      </c>
      <c r="S2168">
        <v>729</v>
      </c>
      <c r="T2168">
        <v>169</v>
      </c>
      <c r="U2168">
        <v>209</v>
      </c>
      <c r="V2168">
        <v>687</v>
      </c>
      <c r="W2168">
        <v>332</v>
      </c>
      <c r="X2168">
        <v>132</v>
      </c>
      <c r="Y2168">
        <v>124</v>
      </c>
      <c r="Z2168">
        <v>214</v>
      </c>
      <c r="AA2168">
        <v>140</v>
      </c>
    </row>
    <row r="2169" spans="1:27">
      <c r="A2169" s="2">
        <v>44537</v>
      </c>
      <c r="B2169">
        <v>174</v>
      </c>
      <c r="C2169">
        <v>224</v>
      </c>
      <c r="D2169">
        <v>106</v>
      </c>
      <c r="E2169">
        <v>220</v>
      </c>
      <c r="F2169">
        <v>553</v>
      </c>
      <c r="G2169">
        <v>134</v>
      </c>
      <c r="H2169">
        <v>22</v>
      </c>
      <c r="I2169">
        <v>51</v>
      </c>
      <c r="J2169">
        <v>148</v>
      </c>
      <c r="K2169">
        <v>539</v>
      </c>
      <c r="L2169">
        <v>258</v>
      </c>
      <c r="M2169">
        <v>509</v>
      </c>
      <c r="N2169">
        <v>268</v>
      </c>
      <c r="O2169">
        <v>398</v>
      </c>
      <c r="P2169">
        <v>905</v>
      </c>
      <c r="Q2169">
        <v>751</v>
      </c>
      <c r="R2169">
        <v>350</v>
      </c>
      <c r="S2169">
        <v>811</v>
      </c>
      <c r="T2169">
        <v>267</v>
      </c>
      <c r="U2169">
        <v>257</v>
      </c>
      <c r="V2169">
        <v>687</v>
      </c>
      <c r="W2169">
        <v>425</v>
      </c>
      <c r="X2169">
        <v>230</v>
      </c>
      <c r="Y2169">
        <v>231</v>
      </c>
      <c r="Z2169">
        <v>255</v>
      </c>
      <c r="AA2169">
        <v>142</v>
      </c>
    </row>
    <row r="2170" spans="1:27">
      <c r="A2170" s="2">
        <v>44538</v>
      </c>
      <c r="B2170">
        <v>238</v>
      </c>
      <c r="C2170">
        <v>257</v>
      </c>
      <c r="D2170">
        <v>138</v>
      </c>
      <c r="E2170">
        <v>508</v>
      </c>
      <c r="F2170">
        <v>313</v>
      </c>
      <c r="G2170">
        <v>142</v>
      </c>
      <c r="H2170">
        <v>33</v>
      </c>
      <c r="I2170">
        <v>42</v>
      </c>
      <c r="J2170">
        <v>141</v>
      </c>
      <c r="K2170">
        <v>578</v>
      </c>
      <c r="L2170">
        <v>258</v>
      </c>
      <c r="M2170">
        <v>576</v>
      </c>
      <c r="N2170">
        <v>392</v>
      </c>
      <c r="O2170">
        <v>381</v>
      </c>
      <c r="P2170">
        <v>945</v>
      </c>
      <c r="Q2170">
        <v>907</v>
      </c>
      <c r="R2170">
        <v>356</v>
      </c>
      <c r="S2170">
        <v>992</v>
      </c>
      <c r="T2170">
        <v>247</v>
      </c>
      <c r="U2170">
        <v>294</v>
      </c>
      <c r="V2170">
        <v>687</v>
      </c>
      <c r="W2170">
        <v>402</v>
      </c>
      <c r="X2170">
        <v>129</v>
      </c>
      <c r="Y2170">
        <v>175</v>
      </c>
      <c r="Z2170">
        <v>299</v>
      </c>
      <c r="AA2170">
        <v>159</v>
      </c>
    </row>
    <row r="2171" spans="1:27">
      <c r="A2171" s="2">
        <v>44539</v>
      </c>
      <c r="B2171">
        <v>253</v>
      </c>
      <c r="C2171">
        <v>336</v>
      </c>
      <c r="D2171">
        <v>126</v>
      </c>
      <c r="E2171">
        <v>503</v>
      </c>
      <c r="F2171">
        <v>340</v>
      </c>
      <c r="G2171">
        <v>153</v>
      </c>
      <c r="H2171">
        <v>26</v>
      </c>
      <c r="I2171">
        <v>51</v>
      </c>
      <c r="J2171">
        <v>135</v>
      </c>
      <c r="K2171">
        <v>573</v>
      </c>
      <c r="L2171">
        <v>258</v>
      </c>
      <c r="M2171">
        <v>518</v>
      </c>
      <c r="N2171">
        <v>386</v>
      </c>
      <c r="O2171">
        <v>374</v>
      </c>
      <c r="P2171">
        <v>980</v>
      </c>
      <c r="Q2171">
        <v>983</v>
      </c>
      <c r="R2171">
        <v>346</v>
      </c>
      <c r="S2171">
        <v>1004</v>
      </c>
      <c r="T2171">
        <v>272</v>
      </c>
      <c r="U2171">
        <v>287</v>
      </c>
      <c r="V2171">
        <v>687</v>
      </c>
      <c r="W2171">
        <v>444</v>
      </c>
      <c r="X2171">
        <v>164</v>
      </c>
      <c r="Y2171">
        <v>151</v>
      </c>
      <c r="Z2171">
        <v>262</v>
      </c>
      <c r="AA2171">
        <v>152</v>
      </c>
    </row>
    <row r="2172" spans="1:27">
      <c r="A2172" s="2">
        <v>44540</v>
      </c>
      <c r="B2172">
        <v>225</v>
      </c>
      <c r="C2172">
        <v>301</v>
      </c>
      <c r="D2172">
        <v>131</v>
      </c>
      <c r="E2172">
        <v>513</v>
      </c>
      <c r="F2172">
        <v>307</v>
      </c>
      <c r="G2172">
        <v>127</v>
      </c>
      <c r="H2172">
        <v>29</v>
      </c>
      <c r="I2172">
        <v>35</v>
      </c>
      <c r="J2172">
        <v>151</v>
      </c>
      <c r="K2172">
        <v>513</v>
      </c>
      <c r="L2172">
        <v>258</v>
      </c>
      <c r="M2172">
        <v>462</v>
      </c>
      <c r="N2172">
        <v>360</v>
      </c>
      <c r="O2172">
        <v>235</v>
      </c>
      <c r="P2172">
        <v>908</v>
      </c>
      <c r="Q2172">
        <v>805</v>
      </c>
      <c r="R2172">
        <v>306</v>
      </c>
      <c r="S2172">
        <v>1008</v>
      </c>
      <c r="T2172">
        <v>255</v>
      </c>
      <c r="U2172">
        <v>262</v>
      </c>
      <c r="V2172">
        <v>687</v>
      </c>
      <c r="W2172">
        <v>491</v>
      </c>
      <c r="X2172">
        <v>136</v>
      </c>
      <c r="Y2172">
        <v>145</v>
      </c>
      <c r="Z2172">
        <v>242</v>
      </c>
      <c r="AA2172">
        <v>156</v>
      </c>
    </row>
    <row r="2173" spans="1:27">
      <c r="A2173" s="2">
        <v>44541</v>
      </c>
      <c r="B2173">
        <v>268</v>
      </c>
      <c r="C2173">
        <v>410</v>
      </c>
      <c r="D2173">
        <v>206</v>
      </c>
      <c r="E2173">
        <v>350</v>
      </c>
      <c r="F2173">
        <v>436</v>
      </c>
      <c r="G2173">
        <v>103</v>
      </c>
      <c r="H2173">
        <v>39</v>
      </c>
      <c r="I2173">
        <v>26</v>
      </c>
      <c r="J2173">
        <v>99</v>
      </c>
      <c r="K2173">
        <v>438</v>
      </c>
      <c r="L2173">
        <v>258</v>
      </c>
      <c r="M2173">
        <v>571</v>
      </c>
      <c r="N2173">
        <v>340</v>
      </c>
      <c r="O2173">
        <v>712</v>
      </c>
      <c r="P2173">
        <v>965</v>
      </c>
      <c r="Q2173">
        <v>1300</v>
      </c>
      <c r="R2173">
        <v>429</v>
      </c>
      <c r="S2173">
        <v>1150</v>
      </c>
      <c r="T2173">
        <v>415</v>
      </c>
      <c r="U2173">
        <v>199</v>
      </c>
      <c r="V2173">
        <v>687</v>
      </c>
      <c r="W2173">
        <v>601</v>
      </c>
      <c r="X2173">
        <v>144</v>
      </c>
      <c r="Y2173">
        <v>468</v>
      </c>
      <c r="Z2173">
        <v>174</v>
      </c>
      <c r="AA2173">
        <v>112</v>
      </c>
    </row>
    <row r="2174" spans="1:27">
      <c r="A2174" s="2">
        <v>44542</v>
      </c>
      <c r="B2174">
        <v>100</v>
      </c>
      <c r="C2174">
        <v>176</v>
      </c>
      <c r="D2174">
        <v>84</v>
      </c>
      <c r="E2174">
        <v>165</v>
      </c>
      <c r="F2174">
        <v>146</v>
      </c>
      <c r="G2174">
        <v>31</v>
      </c>
      <c r="H2174">
        <v>25</v>
      </c>
      <c r="I2174">
        <v>13</v>
      </c>
      <c r="J2174">
        <v>42</v>
      </c>
      <c r="K2174">
        <v>265</v>
      </c>
      <c r="L2174">
        <v>258</v>
      </c>
      <c r="M2174">
        <v>251</v>
      </c>
      <c r="N2174">
        <v>130</v>
      </c>
      <c r="O2174">
        <v>663</v>
      </c>
      <c r="P2174">
        <v>391</v>
      </c>
      <c r="Q2174">
        <v>515</v>
      </c>
      <c r="R2174">
        <v>162</v>
      </c>
      <c r="S2174">
        <v>515</v>
      </c>
      <c r="T2174">
        <v>142</v>
      </c>
      <c r="U2174">
        <v>86</v>
      </c>
      <c r="V2174">
        <v>687</v>
      </c>
      <c r="W2174">
        <v>249</v>
      </c>
      <c r="X2174">
        <v>41</v>
      </c>
      <c r="Y2174">
        <v>206</v>
      </c>
      <c r="Z2174">
        <v>79</v>
      </c>
      <c r="AA2174">
        <v>47</v>
      </c>
    </row>
    <row r="2175" spans="1:27">
      <c r="A2175" s="2">
        <v>44543</v>
      </c>
      <c r="B2175">
        <v>135</v>
      </c>
      <c r="C2175">
        <v>97</v>
      </c>
      <c r="D2175">
        <v>57</v>
      </c>
      <c r="E2175">
        <v>254</v>
      </c>
      <c r="F2175">
        <v>142</v>
      </c>
      <c r="G2175">
        <v>65</v>
      </c>
      <c r="H2175">
        <v>22</v>
      </c>
      <c r="I2175">
        <v>21</v>
      </c>
      <c r="J2175">
        <v>112</v>
      </c>
      <c r="K2175">
        <v>287</v>
      </c>
      <c r="L2175">
        <v>258</v>
      </c>
      <c r="M2175">
        <v>226</v>
      </c>
      <c r="N2175">
        <v>196</v>
      </c>
      <c r="O2175">
        <v>315</v>
      </c>
      <c r="P2175">
        <v>464</v>
      </c>
      <c r="Q2175">
        <v>374</v>
      </c>
      <c r="R2175">
        <v>125</v>
      </c>
      <c r="S2175">
        <v>369</v>
      </c>
      <c r="T2175">
        <v>103</v>
      </c>
      <c r="U2175">
        <v>173</v>
      </c>
      <c r="V2175">
        <v>687</v>
      </c>
      <c r="W2175">
        <v>133</v>
      </c>
      <c r="X2175">
        <v>38</v>
      </c>
      <c r="Y2175">
        <v>50</v>
      </c>
      <c r="Z2175">
        <v>158</v>
      </c>
      <c r="AA2175">
        <v>85</v>
      </c>
    </row>
    <row r="2176" spans="1:27">
      <c r="A2176" s="2">
        <v>44544</v>
      </c>
      <c r="B2176">
        <v>77</v>
      </c>
      <c r="C2176">
        <v>70</v>
      </c>
      <c r="D2176">
        <v>39</v>
      </c>
      <c r="E2176">
        <v>136</v>
      </c>
      <c r="F2176">
        <v>98</v>
      </c>
      <c r="G2176">
        <v>86</v>
      </c>
      <c r="H2176">
        <v>24</v>
      </c>
      <c r="I2176">
        <v>19</v>
      </c>
      <c r="J2176">
        <v>113</v>
      </c>
      <c r="K2176">
        <v>207</v>
      </c>
      <c r="L2176">
        <v>258</v>
      </c>
      <c r="M2176">
        <v>175</v>
      </c>
      <c r="N2176">
        <v>147</v>
      </c>
      <c r="O2176">
        <v>431</v>
      </c>
      <c r="P2176">
        <v>286</v>
      </c>
      <c r="Q2176">
        <v>252</v>
      </c>
      <c r="R2176">
        <v>50</v>
      </c>
      <c r="S2176">
        <v>222</v>
      </c>
      <c r="T2176">
        <v>46</v>
      </c>
      <c r="U2176">
        <v>115</v>
      </c>
      <c r="V2176">
        <v>687</v>
      </c>
      <c r="W2176">
        <v>80</v>
      </c>
      <c r="X2176">
        <v>28</v>
      </c>
      <c r="Y2176">
        <v>23</v>
      </c>
      <c r="Z2176">
        <v>100</v>
      </c>
      <c r="AA2176">
        <v>58</v>
      </c>
    </row>
    <row r="2177" spans="1:27">
      <c r="A2177" s="2">
        <v>44545</v>
      </c>
      <c r="B2177">
        <v>144</v>
      </c>
      <c r="C2177">
        <v>166</v>
      </c>
      <c r="D2177">
        <v>89</v>
      </c>
      <c r="E2177">
        <v>309</v>
      </c>
      <c r="F2177">
        <v>187</v>
      </c>
      <c r="G2177">
        <v>98</v>
      </c>
      <c r="H2177">
        <v>32</v>
      </c>
      <c r="I2177">
        <v>29</v>
      </c>
      <c r="J2177">
        <v>139</v>
      </c>
      <c r="K2177">
        <v>412</v>
      </c>
      <c r="L2177">
        <v>258</v>
      </c>
      <c r="M2177">
        <v>295</v>
      </c>
      <c r="N2177">
        <v>241</v>
      </c>
      <c r="O2177">
        <v>349</v>
      </c>
      <c r="P2177">
        <v>565</v>
      </c>
      <c r="Q2177">
        <v>511</v>
      </c>
      <c r="R2177">
        <v>227</v>
      </c>
      <c r="S2177">
        <v>611</v>
      </c>
      <c r="T2177">
        <v>172</v>
      </c>
      <c r="U2177">
        <v>175</v>
      </c>
      <c r="V2177">
        <v>687</v>
      </c>
      <c r="W2177">
        <v>314</v>
      </c>
      <c r="X2177">
        <v>118</v>
      </c>
      <c r="Y2177">
        <v>110</v>
      </c>
      <c r="Z2177">
        <v>189</v>
      </c>
      <c r="AA2177">
        <v>118</v>
      </c>
    </row>
    <row r="2178" spans="1:27">
      <c r="A2178" s="2">
        <v>44546</v>
      </c>
      <c r="B2178">
        <v>168</v>
      </c>
      <c r="C2178">
        <v>186</v>
      </c>
      <c r="D2178">
        <v>80</v>
      </c>
      <c r="E2178">
        <v>366</v>
      </c>
      <c r="F2178">
        <v>200</v>
      </c>
      <c r="G2178">
        <v>93</v>
      </c>
      <c r="H2178">
        <v>27</v>
      </c>
      <c r="I2178">
        <v>30</v>
      </c>
      <c r="J2178">
        <v>123</v>
      </c>
      <c r="K2178">
        <v>416</v>
      </c>
      <c r="L2178">
        <v>258</v>
      </c>
      <c r="M2178">
        <v>299</v>
      </c>
      <c r="N2178">
        <v>279</v>
      </c>
      <c r="O2178">
        <v>417</v>
      </c>
      <c r="P2178">
        <v>648</v>
      </c>
      <c r="Q2178">
        <v>481</v>
      </c>
      <c r="R2178">
        <v>140</v>
      </c>
      <c r="S2178">
        <v>596</v>
      </c>
      <c r="T2178">
        <v>142</v>
      </c>
      <c r="U2178">
        <v>206</v>
      </c>
      <c r="V2178">
        <v>687</v>
      </c>
      <c r="W2178">
        <v>230</v>
      </c>
      <c r="X2178">
        <v>74</v>
      </c>
      <c r="Y2178">
        <v>81</v>
      </c>
      <c r="Z2178">
        <v>197</v>
      </c>
      <c r="AA2178">
        <v>117</v>
      </c>
    </row>
    <row r="2179" spans="1:27">
      <c r="A2179" s="2">
        <v>44547</v>
      </c>
      <c r="B2179">
        <v>170</v>
      </c>
      <c r="C2179">
        <v>175</v>
      </c>
      <c r="D2179">
        <v>88</v>
      </c>
      <c r="E2179">
        <v>329</v>
      </c>
      <c r="F2179">
        <v>192</v>
      </c>
      <c r="G2179">
        <v>93</v>
      </c>
      <c r="H2179">
        <v>21</v>
      </c>
      <c r="I2179">
        <v>26</v>
      </c>
      <c r="J2179">
        <v>131</v>
      </c>
      <c r="K2179">
        <v>409</v>
      </c>
      <c r="L2179">
        <v>258</v>
      </c>
      <c r="M2179">
        <v>264</v>
      </c>
      <c r="N2179">
        <v>242</v>
      </c>
      <c r="O2179">
        <v>391</v>
      </c>
      <c r="P2179">
        <v>586</v>
      </c>
      <c r="Q2179">
        <v>489</v>
      </c>
      <c r="R2179">
        <v>182</v>
      </c>
      <c r="S2179">
        <v>551</v>
      </c>
      <c r="T2179">
        <v>140</v>
      </c>
      <c r="U2179">
        <v>187</v>
      </c>
      <c r="V2179">
        <v>687</v>
      </c>
      <c r="W2179">
        <v>304</v>
      </c>
      <c r="X2179">
        <v>67</v>
      </c>
      <c r="Y2179">
        <v>106</v>
      </c>
      <c r="Z2179">
        <v>185</v>
      </c>
      <c r="AA2179">
        <v>131</v>
      </c>
    </row>
    <row r="2180" spans="1:27">
      <c r="A2180" s="2">
        <v>44548</v>
      </c>
      <c r="B2180">
        <v>191</v>
      </c>
      <c r="C2180">
        <v>334</v>
      </c>
      <c r="D2180">
        <v>163</v>
      </c>
      <c r="E2180">
        <v>289</v>
      </c>
      <c r="F2180">
        <v>307</v>
      </c>
      <c r="G2180">
        <v>91</v>
      </c>
      <c r="H2180">
        <v>30</v>
      </c>
      <c r="I2180">
        <v>26</v>
      </c>
      <c r="J2180">
        <v>64</v>
      </c>
      <c r="K2180">
        <v>396</v>
      </c>
      <c r="L2180">
        <v>258</v>
      </c>
      <c r="M2180">
        <v>454</v>
      </c>
      <c r="N2180">
        <v>266</v>
      </c>
      <c r="O2180">
        <v>848</v>
      </c>
      <c r="P2180">
        <v>770</v>
      </c>
      <c r="Q2180">
        <v>932</v>
      </c>
      <c r="R2180">
        <v>310</v>
      </c>
      <c r="S2180">
        <v>754</v>
      </c>
      <c r="T2180">
        <v>238</v>
      </c>
      <c r="U2180">
        <v>132</v>
      </c>
      <c r="V2180">
        <v>687</v>
      </c>
      <c r="W2180">
        <v>462</v>
      </c>
      <c r="X2180">
        <v>150</v>
      </c>
      <c r="Y2180">
        <v>251</v>
      </c>
      <c r="Z2180">
        <v>140</v>
      </c>
      <c r="AA2180">
        <v>90</v>
      </c>
    </row>
    <row r="2181" spans="1:27">
      <c r="A2181" s="2">
        <v>44549</v>
      </c>
      <c r="B2181">
        <v>271</v>
      </c>
      <c r="C2181">
        <v>322</v>
      </c>
      <c r="D2181">
        <v>150</v>
      </c>
      <c r="E2181">
        <v>265</v>
      </c>
      <c r="F2181">
        <v>310</v>
      </c>
      <c r="G2181">
        <v>71</v>
      </c>
      <c r="H2181">
        <v>48</v>
      </c>
      <c r="I2181">
        <v>29</v>
      </c>
      <c r="J2181">
        <v>69</v>
      </c>
      <c r="K2181">
        <v>371</v>
      </c>
      <c r="L2181">
        <v>258</v>
      </c>
      <c r="M2181">
        <v>412</v>
      </c>
      <c r="N2181">
        <v>348</v>
      </c>
      <c r="O2181">
        <v>596</v>
      </c>
      <c r="P2181">
        <v>851</v>
      </c>
      <c r="Q2181">
        <v>978</v>
      </c>
      <c r="R2181">
        <v>409</v>
      </c>
      <c r="S2181">
        <v>912</v>
      </c>
      <c r="T2181">
        <v>403</v>
      </c>
      <c r="U2181">
        <v>147</v>
      </c>
      <c r="V2181">
        <v>687</v>
      </c>
      <c r="W2181">
        <v>508</v>
      </c>
      <c r="X2181">
        <v>233</v>
      </c>
      <c r="Y2181">
        <v>324</v>
      </c>
      <c r="Z2181">
        <v>173</v>
      </c>
      <c r="AA2181">
        <v>108</v>
      </c>
    </row>
    <row r="2182" spans="1:27">
      <c r="A2182" s="2">
        <v>44550</v>
      </c>
      <c r="B2182">
        <v>213</v>
      </c>
      <c r="C2182">
        <v>210</v>
      </c>
      <c r="D2182">
        <v>102</v>
      </c>
      <c r="E2182">
        <v>378</v>
      </c>
      <c r="F2182">
        <v>290</v>
      </c>
      <c r="G2182">
        <v>100</v>
      </c>
      <c r="H2182">
        <v>27</v>
      </c>
      <c r="I2182">
        <v>44</v>
      </c>
      <c r="J2182">
        <v>128</v>
      </c>
      <c r="K2182">
        <v>430</v>
      </c>
      <c r="L2182">
        <v>258</v>
      </c>
      <c r="M2182">
        <v>327</v>
      </c>
      <c r="N2182">
        <v>329</v>
      </c>
      <c r="O2182">
        <v>319</v>
      </c>
      <c r="P2182">
        <v>779</v>
      </c>
      <c r="Q2182">
        <v>695</v>
      </c>
      <c r="R2182">
        <v>309</v>
      </c>
      <c r="S2182">
        <v>827</v>
      </c>
      <c r="T2182">
        <v>208</v>
      </c>
      <c r="U2182">
        <v>196</v>
      </c>
      <c r="V2182">
        <v>687</v>
      </c>
      <c r="W2182">
        <v>458</v>
      </c>
      <c r="X2182">
        <v>114</v>
      </c>
      <c r="Y2182">
        <v>135</v>
      </c>
      <c r="Z2182">
        <v>224</v>
      </c>
      <c r="AA2182">
        <v>135</v>
      </c>
    </row>
    <row r="2183" spans="1:27">
      <c r="A2183" s="2">
        <v>44551</v>
      </c>
      <c r="B2183">
        <v>213</v>
      </c>
      <c r="C2183">
        <v>246</v>
      </c>
      <c r="D2183">
        <v>103</v>
      </c>
      <c r="E2183">
        <v>413</v>
      </c>
      <c r="F2183">
        <v>318</v>
      </c>
      <c r="G2183">
        <v>127</v>
      </c>
      <c r="H2183">
        <v>16</v>
      </c>
      <c r="I2183">
        <v>37</v>
      </c>
      <c r="J2183">
        <v>143</v>
      </c>
      <c r="K2183">
        <v>468</v>
      </c>
      <c r="L2183">
        <v>258</v>
      </c>
      <c r="M2183">
        <v>353</v>
      </c>
      <c r="N2183">
        <v>327</v>
      </c>
      <c r="O2183">
        <v>436</v>
      </c>
      <c r="P2183">
        <v>865</v>
      </c>
      <c r="Q2183">
        <v>742</v>
      </c>
      <c r="R2183">
        <v>295</v>
      </c>
      <c r="S2183">
        <v>874</v>
      </c>
      <c r="T2183">
        <v>161</v>
      </c>
      <c r="U2183">
        <v>230</v>
      </c>
      <c r="V2183">
        <v>687</v>
      </c>
      <c r="W2183">
        <v>387</v>
      </c>
      <c r="X2183">
        <v>140</v>
      </c>
      <c r="Y2183">
        <v>180</v>
      </c>
      <c r="Z2183">
        <v>229</v>
      </c>
      <c r="AA2183">
        <v>121</v>
      </c>
    </row>
    <row r="2184" spans="1:27">
      <c r="A2184" s="2">
        <v>44552</v>
      </c>
      <c r="B2184">
        <v>234</v>
      </c>
      <c r="C2184">
        <v>216</v>
      </c>
      <c r="D2184">
        <v>130</v>
      </c>
      <c r="E2184">
        <v>447</v>
      </c>
      <c r="F2184">
        <v>312</v>
      </c>
      <c r="G2184">
        <v>99</v>
      </c>
      <c r="H2184">
        <v>19</v>
      </c>
      <c r="I2184">
        <v>28</v>
      </c>
      <c r="J2184">
        <v>133</v>
      </c>
      <c r="K2184">
        <v>411</v>
      </c>
      <c r="L2184">
        <v>258</v>
      </c>
      <c r="M2184">
        <v>442</v>
      </c>
      <c r="N2184">
        <v>278</v>
      </c>
      <c r="O2184">
        <v>213</v>
      </c>
      <c r="P2184">
        <v>756</v>
      </c>
      <c r="Q2184">
        <v>657</v>
      </c>
      <c r="R2184">
        <v>243</v>
      </c>
      <c r="S2184">
        <v>781</v>
      </c>
      <c r="T2184">
        <v>219</v>
      </c>
      <c r="U2184">
        <v>224</v>
      </c>
      <c r="V2184">
        <v>687</v>
      </c>
      <c r="W2184">
        <v>341</v>
      </c>
      <c r="X2184">
        <v>130</v>
      </c>
      <c r="Y2184">
        <v>142</v>
      </c>
      <c r="Z2184">
        <v>251</v>
      </c>
      <c r="AA2184">
        <v>119</v>
      </c>
    </row>
    <row r="2185" spans="1:27">
      <c r="A2185" s="2">
        <v>44553</v>
      </c>
      <c r="B2185">
        <v>152</v>
      </c>
      <c r="C2185">
        <v>234</v>
      </c>
      <c r="D2185">
        <v>119</v>
      </c>
      <c r="E2185">
        <v>346</v>
      </c>
      <c r="F2185">
        <v>213</v>
      </c>
      <c r="G2185">
        <v>96</v>
      </c>
      <c r="H2185">
        <v>32</v>
      </c>
      <c r="I2185">
        <v>41</v>
      </c>
      <c r="J2185">
        <v>107</v>
      </c>
      <c r="K2185">
        <v>426</v>
      </c>
      <c r="L2185">
        <v>258</v>
      </c>
      <c r="M2185">
        <v>364</v>
      </c>
      <c r="N2185">
        <v>271</v>
      </c>
      <c r="O2185">
        <v>290</v>
      </c>
      <c r="P2185">
        <v>663</v>
      </c>
      <c r="Q2185">
        <v>582</v>
      </c>
      <c r="R2185">
        <v>292</v>
      </c>
      <c r="S2185">
        <v>638</v>
      </c>
      <c r="T2185">
        <v>184</v>
      </c>
      <c r="U2185">
        <v>186</v>
      </c>
      <c r="V2185">
        <v>687</v>
      </c>
      <c r="W2185">
        <v>310</v>
      </c>
      <c r="X2185">
        <v>146</v>
      </c>
      <c r="Y2185">
        <v>197</v>
      </c>
      <c r="Z2185">
        <v>193</v>
      </c>
      <c r="AA2185">
        <v>103</v>
      </c>
    </row>
    <row r="2186" spans="1:27">
      <c r="A2186" s="2">
        <v>44554</v>
      </c>
      <c r="B2186">
        <v>162</v>
      </c>
      <c r="C2186">
        <v>240</v>
      </c>
      <c r="D2186">
        <v>130</v>
      </c>
      <c r="E2186">
        <v>267</v>
      </c>
      <c r="F2186">
        <v>187</v>
      </c>
      <c r="G2186">
        <v>71</v>
      </c>
      <c r="H2186">
        <v>17</v>
      </c>
      <c r="I2186">
        <v>16</v>
      </c>
      <c r="J2186">
        <v>74</v>
      </c>
      <c r="K2186">
        <v>340</v>
      </c>
      <c r="L2186">
        <v>258</v>
      </c>
      <c r="M2186">
        <v>346</v>
      </c>
      <c r="N2186">
        <v>170</v>
      </c>
      <c r="O2186">
        <v>253</v>
      </c>
      <c r="P2186">
        <v>528</v>
      </c>
      <c r="Q2186">
        <v>609</v>
      </c>
      <c r="R2186">
        <v>262</v>
      </c>
      <c r="S2186">
        <v>633</v>
      </c>
      <c r="T2186">
        <v>212</v>
      </c>
      <c r="U2186">
        <v>130</v>
      </c>
      <c r="V2186">
        <v>687</v>
      </c>
      <c r="W2186">
        <v>317</v>
      </c>
      <c r="X2186">
        <v>133</v>
      </c>
      <c r="Y2186">
        <v>165</v>
      </c>
      <c r="Z2186">
        <v>153</v>
      </c>
      <c r="AA2186">
        <v>96</v>
      </c>
    </row>
    <row r="2187" spans="1:27">
      <c r="A2187" s="2">
        <v>44555</v>
      </c>
      <c r="B2187">
        <v>79</v>
      </c>
      <c r="C2187">
        <v>189</v>
      </c>
      <c r="D2187">
        <v>55</v>
      </c>
      <c r="E2187">
        <v>107</v>
      </c>
      <c r="F2187">
        <v>124</v>
      </c>
      <c r="G2187">
        <v>28</v>
      </c>
      <c r="H2187">
        <v>16</v>
      </c>
      <c r="I2187">
        <v>6</v>
      </c>
      <c r="J2187">
        <v>31</v>
      </c>
      <c r="K2187">
        <v>157</v>
      </c>
      <c r="L2187">
        <v>258</v>
      </c>
      <c r="M2187">
        <v>256</v>
      </c>
      <c r="N2187">
        <v>80</v>
      </c>
      <c r="O2187">
        <v>199</v>
      </c>
      <c r="P2187">
        <v>310</v>
      </c>
      <c r="Q2187">
        <v>397</v>
      </c>
      <c r="R2187">
        <v>238</v>
      </c>
      <c r="S2187">
        <v>530</v>
      </c>
      <c r="T2187">
        <v>124</v>
      </c>
      <c r="U2187">
        <v>55</v>
      </c>
      <c r="V2187">
        <v>687</v>
      </c>
      <c r="W2187">
        <v>312</v>
      </c>
      <c r="X2187">
        <v>187</v>
      </c>
      <c r="Y2187">
        <v>74</v>
      </c>
      <c r="Z2187">
        <v>42</v>
      </c>
      <c r="AA2187">
        <v>33</v>
      </c>
    </row>
    <row r="2188" spans="1:27">
      <c r="A2188" s="2">
        <v>44556</v>
      </c>
      <c r="B2188">
        <v>170</v>
      </c>
      <c r="C2188">
        <v>280</v>
      </c>
      <c r="D2188">
        <v>112</v>
      </c>
      <c r="E2188">
        <v>210</v>
      </c>
      <c r="F2188">
        <v>215</v>
      </c>
      <c r="G2188">
        <v>44</v>
      </c>
      <c r="H2188">
        <v>22</v>
      </c>
      <c r="I2188">
        <v>26</v>
      </c>
      <c r="J2188">
        <v>34</v>
      </c>
      <c r="K2188">
        <v>240</v>
      </c>
      <c r="L2188">
        <v>258</v>
      </c>
      <c r="M2188">
        <v>306</v>
      </c>
      <c r="N2188">
        <v>168</v>
      </c>
      <c r="O2188">
        <v>455</v>
      </c>
      <c r="P2188">
        <v>522</v>
      </c>
      <c r="Q2188">
        <v>689</v>
      </c>
      <c r="R2188">
        <v>380</v>
      </c>
      <c r="S2188">
        <v>801</v>
      </c>
      <c r="T2188">
        <v>245</v>
      </c>
      <c r="U2188">
        <v>70</v>
      </c>
      <c r="V2188">
        <v>687</v>
      </c>
      <c r="W2188">
        <v>427</v>
      </c>
      <c r="X2188">
        <v>228</v>
      </c>
      <c r="Y2188">
        <v>209</v>
      </c>
      <c r="Z2188">
        <v>100</v>
      </c>
      <c r="AA2188">
        <v>69</v>
      </c>
    </row>
    <row r="2189" spans="1:27">
      <c r="A2189" s="2">
        <v>44557</v>
      </c>
      <c r="B2189">
        <v>166</v>
      </c>
      <c r="C2189">
        <v>264</v>
      </c>
      <c r="D2189">
        <v>94</v>
      </c>
      <c r="E2189">
        <v>229</v>
      </c>
      <c r="F2189">
        <v>205</v>
      </c>
      <c r="G2189">
        <v>49</v>
      </c>
      <c r="H2189">
        <v>32</v>
      </c>
      <c r="I2189">
        <v>18</v>
      </c>
      <c r="J2189">
        <v>49</v>
      </c>
      <c r="K2189">
        <v>287</v>
      </c>
      <c r="L2189">
        <v>258</v>
      </c>
      <c r="M2189">
        <v>323</v>
      </c>
      <c r="N2189">
        <v>231</v>
      </c>
      <c r="O2189">
        <v>394</v>
      </c>
      <c r="P2189">
        <v>559</v>
      </c>
      <c r="Q2189">
        <v>759</v>
      </c>
      <c r="R2189">
        <v>526</v>
      </c>
      <c r="S2189">
        <v>895</v>
      </c>
      <c r="T2189">
        <v>254</v>
      </c>
      <c r="U2189">
        <v>101</v>
      </c>
      <c r="V2189">
        <v>687</v>
      </c>
      <c r="W2189">
        <v>507</v>
      </c>
      <c r="X2189">
        <v>105</v>
      </c>
      <c r="Y2189">
        <v>280</v>
      </c>
      <c r="Z2189">
        <v>102</v>
      </c>
      <c r="AA2189">
        <v>88</v>
      </c>
    </row>
    <row r="2190" spans="1:27">
      <c r="A2190" s="2">
        <v>44558</v>
      </c>
      <c r="B2190">
        <v>129</v>
      </c>
      <c r="C2190">
        <v>207</v>
      </c>
      <c r="D2190">
        <v>99</v>
      </c>
      <c r="E2190">
        <v>158</v>
      </c>
      <c r="F2190">
        <v>203</v>
      </c>
      <c r="G2190">
        <v>52</v>
      </c>
      <c r="H2190">
        <v>14</v>
      </c>
      <c r="I2190">
        <v>39</v>
      </c>
      <c r="J2190">
        <v>48</v>
      </c>
      <c r="K2190">
        <v>264</v>
      </c>
      <c r="L2190">
        <v>258</v>
      </c>
      <c r="M2190">
        <v>269</v>
      </c>
      <c r="N2190">
        <v>178</v>
      </c>
      <c r="O2190">
        <v>287</v>
      </c>
      <c r="P2190">
        <v>479</v>
      </c>
      <c r="Q2190">
        <v>611</v>
      </c>
      <c r="R2190">
        <v>488</v>
      </c>
      <c r="S2190">
        <v>669</v>
      </c>
      <c r="T2190">
        <v>188</v>
      </c>
      <c r="U2190">
        <v>86</v>
      </c>
      <c r="V2190">
        <v>687</v>
      </c>
      <c r="W2190">
        <v>409</v>
      </c>
      <c r="X2190">
        <v>144</v>
      </c>
      <c r="Y2190">
        <v>169</v>
      </c>
      <c r="Z2190">
        <v>78</v>
      </c>
      <c r="AA2190">
        <v>73</v>
      </c>
    </row>
    <row r="2191" spans="1:27">
      <c r="A2191" s="2">
        <v>44559</v>
      </c>
      <c r="B2191">
        <v>158</v>
      </c>
      <c r="C2191">
        <v>202</v>
      </c>
      <c r="D2191">
        <v>112</v>
      </c>
      <c r="E2191">
        <v>226</v>
      </c>
      <c r="F2191">
        <v>184</v>
      </c>
      <c r="G2191">
        <v>66</v>
      </c>
      <c r="H2191">
        <v>21</v>
      </c>
      <c r="I2191">
        <v>16</v>
      </c>
      <c r="J2191">
        <v>56</v>
      </c>
      <c r="K2191">
        <v>294</v>
      </c>
      <c r="L2191">
        <v>258</v>
      </c>
      <c r="M2191">
        <v>284</v>
      </c>
      <c r="N2191">
        <v>203</v>
      </c>
      <c r="O2191">
        <v>286</v>
      </c>
      <c r="P2191">
        <v>553</v>
      </c>
      <c r="Q2191">
        <v>652</v>
      </c>
      <c r="R2191">
        <v>492</v>
      </c>
      <c r="S2191">
        <v>664</v>
      </c>
      <c r="T2191">
        <v>151</v>
      </c>
      <c r="U2191">
        <v>113</v>
      </c>
      <c r="V2191">
        <v>687</v>
      </c>
      <c r="W2191">
        <v>343</v>
      </c>
      <c r="X2191">
        <v>129</v>
      </c>
      <c r="Y2191">
        <v>137</v>
      </c>
      <c r="Z2191">
        <v>143</v>
      </c>
      <c r="AA2191">
        <v>74</v>
      </c>
    </row>
    <row r="2192" spans="1:27">
      <c r="A2192" s="2">
        <v>44560</v>
      </c>
      <c r="B2192">
        <v>164</v>
      </c>
      <c r="C2192">
        <v>231</v>
      </c>
      <c r="D2192">
        <v>101</v>
      </c>
      <c r="E2192">
        <v>229</v>
      </c>
      <c r="F2192">
        <v>212</v>
      </c>
      <c r="G2192">
        <v>66</v>
      </c>
      <c r="H2192">
        <v>31</v>
      </c>
      <c r="I2192">
        <v>20</v>
      </c>
      <c r="J2192">
        <v>56</v>
      </c>
      <c r="K2192">
        <v>286</v>
      </c>
      <c r="L2192">
        <v>258</v>
      </c>
      <c r="M2192">
        <v>284</v>
      </c>
      <c r="N2192">
        <v>211</v>
      </c>
      <c r="O2192">
        <v>290</v>
      </c>
      <c r="P2192">
        <v>570</v>
      </c>
      <c r="Q2192">
        <v>650</v>
      </c>
      <c r="R2192">
        <v>471</v>
      </c>
      <c r="S2192">
        <v>774</v>
      </c>
      <c r="T2192">
        <v>217</v>
      </c>
      <c r="U2192">
        <v>109</v>
      </c>
      <c r="V2192">
        <v>687</v>
      </c>
      <c r="W2192">
        <v>456</v>
      </c>
      <c r="X2192">
        <v>139</v>
      </c>
      <c r="Y2192">
        <v>275</v>
      </c>
      <c r="Z2192">
        <v>139</v>
      </c>
      <c r="AA2192">
        <v>72</v>
      </c>
    </row>
    <row r="2193" spans="1:27">
      <c r="A2193" s="2">
        <v>44561</v>
      </c>
      <c r="B2193">
        <v>125</v>
      </c>
      <c r="C2193">
        <v>210</v>
      </c>
      <c r="D2193">
        <v>111</v>
      </c>
      <c r="E2193">
        <v>205</v>
      </c>
      <c r="F2193">
        <v>166</v>
      </c>
      <c r="G2193">
        <v>61</v>
      </c>
      <c r="H2193">
        <v>19</v>
      </c>
      <c r="I2193">
        <v>17</v>
      </c>
      <c r="J2193">
        <v>50</v>
      </c>
      <c r="K2193">
        <v>229</v>
      </c>
      <c r="L2193">
        <v>258</v>
      </c>
      <c r="M2193">
        <v>225</v>
      </c>
      <c r="N2193">
        <v>214</v>
      </c>
      <c r="O2193">
        <v>232</v>
      </c>
      <c r="P2193">
        <v>462</v>
      </c>
      <c r="Q2193">
        <v>504</v>
      </c>
      <c r="R2193">
        <v>431</v>
      </c>
      <c r="S2193">
        <v>714</v>
      </c>
      <c r="T2193">
        <v>169</v>
      </c>
      <c r="U2193">
        <v>100</v>
      </c>
      <c r="V2193">
        <v>687</v>
      </c>
      <c r="W2193">
        <v>447</v>
      </c>
      <c r="X2193">
        <v>118</v>
      </c>
      <c r="Y2193">
        <v>173</v>
      </c>
      <c r="Z2193">
        <v>118</v>
      </c>
      <c r="AA2193">
        <v>61</v>
      </c>
    </row>
    <row r="2194" spans="1:27">
      <c r="A2194" s="2">
        <v>44562</v>
      </c>
      <c r="B2194">
        <v>108</v>
      </c>
      <c r="C2194">
        <v>190</v>
      </c>
      <c r="D2194">
        <v>107</v>
      </c>
      <c r="E2194">
        <v>160</v>
      </c>
      <c r="F2194">
        <v>195</v>
      </c>
      <c r="G2194">
        <v>64</v>
      </c>
      <c r="H2194">
        <v>28</v>
      </c>
      <c r="I2194">
        <v>14</v>
      </c>
      <c r="J2194">
        <v>20</v>
      </c>
      <c r="K2194">
        <v>223</v>
      </c>
      <c r="L2194">
        <v>258</v>
      </c>
      <c r="M2194">
        <v>295</v>
      </c>
      <c r="N2194">
        <v>200</v>
      </c>
      <c r="O2194">
        <v>327</v>
      </c>
      <c r="P2194">
        <v>390</v>
      </c>
      <c r="Q2194">
        <v>528</v>
      </c>
      <c r="R2194">
        <v>395</v>
      </c>
      <c r="S2194">
        <v>611</v>
      </c>
      <c r="T2194">
        <v>170</v>
      </c>
      <c r="U2194">
        <v>69</v>
      </c>
      <c r="V2194">
        <v>687</v>
      </c>
      <c r="W2194">
        <v>395</v>
      </c>
      <c r="X2194">
        <v>162</v>
      </c>
      <c r="Y2194">
        <v>209</v>
      </c>
      <c r="Z2194">
        <v>85</v>
      </c>
      <c r="AA2194">
        <v>43</v>
      </c>
    </row>
    <row r="2195" spans="1:27">
      <c r="A2195" s="2">
        <v>44563</v>
      </c>
      <c r="B2195">
        <v>155</v>
      </c>
      <c r="C2195">
        <v>249</v>
      </c>
      <c r="D2195">
        <v>121</v>
      </c>
      <c r="E2195">
        <v>196</v>
      </c>
      <c r="F2195">
        <v>232</v>
      </c>
      <c r="G2195">
        <v>51</v>
      </c>
      <c r="H2195">
        <v>50</v>
      </c>
      <c r="I2195">
        <v>35</v>
      </c>
      <c r="J2195">
        <v>39</v>
      </c>
      <c r="K2195">
        <v>313</v>
      </c>
      <c r="L2195">
        <v>258</v>
      </c>
      <c r="M2195">
        <v>308</v>
      </c>
      <c r="N2195">
        <v>213</v>
      </c>
      <c r="O2195">
        <v>425</v>
      </c>
      <c r="P2195">
        <v>552</v>
      </c>
      <c r="Q2195">
        <v>691</v>
      </c>
      <c r="R2195">
        <v>470</v>
      </c>
      <c r="S2195">
        <v>869</v>
      </c>
      <c r="T2195">
        <v>247</v>
      </c>
      <c r="U2195">
        <v>100</v>
      </c>
      <c r="V2195">
        <v>687</v>
      </c>
      <c r="W2195">
        <v>483</v>
      </c>
      <c r="X2195">
        <v>203</v>
      </c>
      <c r="Y2195">
        <v>221</v>
      </c>
      <c r="Z2195">
        <v>98</v>
      </c>
      <c r="AA2195">
        <v>81</v>
      </c>
    </row>
    <row r="2196" spans="1:27">
      <c r="A2196" s="2">
        <v>44564</v>
      </c>
      <c r="B2196">
        <v>160</v>
      </c>
      <c r="C2196">
        <v>241</v>
      </c>
      <c r="D2196">
        <v>120</v>
      </c>
      <c r="E2196">
        <v>214</v>
      </c>
      <c r="F2196">
        <v>195</v>
      </c>
      <c r="G2196">
        <v>55</v>
      </c>
      <c r="H2196">
        <v>40</v>
      </c>
      <c r="I2196">
        <v>11</v>
      </c>
      <c r="J2196">
        <v>50</v>
      </c>
      <c r="K2196">
        <v>261</v>
      </c>
      <c r="L2196">
        <v>258</v>
      </c>
      <c r="M2196">
        <v>331</v>
      </c>
      <c r="N2196">
        <v>188</v>
      </c>
      <c r="O2196">
        <v>332</v>
      </c>
      <c r="P2196">
        <v>580</v>
      </c>
      <c r="Q2196">
        <v>691</v>
      </c>
      <c r="R2196">
        <v>472</v>
      </c>
      <c r="S2196">
        <v>883</v>
      </c>
      <c r="T2196">
        <v>255</v>
      </c>
      <c r="U2196">
        <v>99</v>
      </c>
      <c r="V2196">
        <v>687</v>
      </c>
      <c r="W2196">
        <v>452</v>
      </c>
      <c r="X2196">
        <v>98</v>
      </c>
      <c r="Y2196">
        <v>168</v>
      </c>
      <c r="Z2196">
        <v>101</v>
      </c>
      <c r="AA2196">
        <v>79</v>
      </c>
    </row>
    <row r="2197" spans="1:27">
      <c r="A2197" s="2">
        <v>44565</v>
      </c>
      <c r="B2197">
        <v>180</v>
      </c>
      <c r="C2197">
        <v>240</v>
      </c>
      <c r="D2197">
        <v>116</v>
      </c>
      <c r="E2197">
        <v>202</v>
      </c>
      <c r="F2197">
        <v>212</v>
      </c>
      <c r="G2197">
        <v>49</v>
      </c>
      <c r="H2197">
        <v>50</v>
      </c>
      <c r="I2197">
        <v>28</v>
      </c>
      <c r="J2197">
        <v>50</v>
      </c>
      <c r="K2197">
        <v>272</v>
      </c>
      <c r="L2197">
        <v>258</v>
      </c>
      <c r="M2197">
        <v>144</v>
      </c>
      <c r="N2197">
        <v>180</v>
      </c>
      <c r="O2197">
        <v>338</v>
      </c>
      <c r="P2197">
        <v>567</v>
      </c>
      <c r="Q2197">
        <v>727</v>
      </c>
      <c r="R2197">
        <v>489</v>
      </c>
      <c r="S2197">
        <v>891</v>
      </c>
      <c r="T2197">
        <v>213</v>
      </c>
      <c r="U2197">
        <v>110</v>
      </c>
      <c r="V2197">
        <v>687</v>
      </c>
      <c r="W2197">
        <v>451</v>
      </c>
      <c r="X2197">
        <v>137</v>
      </c>
      <c r="Y2197">
        <v>194</v>
      </c>
      <c r="Z2197">
        <v>109</v>
      </c>
      <c r="AA2197">
        <v>71</v>
      </c>
    </row>
    <row r="2198" spans="1:27">
      <c r="A2198" s="2">
        <v>44566</v>
      </c>
      <c r="B2198">
        <v>192</v>
      </c>
      <c r="C2198">
        <v>244</v>
      </c>
      <c r="D2198">
        <v>123</v>
      </c>
      <c r="E2198">
        <v>300</v>
      </c>
      <c r="F2198">
        <v>218</v>
      </c>
      <c r="G2198">
        <v>94</v>
      </c>
      <c r="H2198">
        <v>40</v>
      </c>
      <c r="I2198">
        <v>9</v>
      </c>
      <c r="J2198">
        <v>65</v>
      </c>
      <c r="K2198">
        <v>316</v>
      </c>
      <c r="L2198">
        <v>258</v>
      </c>
      <c r="M2198">
        <v>139</v>
      </c>
      <c r="N2198">
        <v>260</v>
      </c>
      <c r="O2198">
        <v>7</v>
      </c>
      <c r="P2198">
        <v>655</v>
      </c>
      <c r="Q2198">
        <v>642</v>
      </c>
      <c r="R2198">
        <v>388</v>
      </c>
      <c r="S2198">
        <v>751</v>
      </c>
      <c r="T2198">
        <v>202</v>
      </c>
      <c r="U2198">
        <v>124</v>
      </c>
      <c r="V2198">
        <v>687</v>
      </c>
      <c r="W2198">
        <v>388</v>
      </c>
      <c r="X2198">
        <v>130</v>
      </c>
      <c r="Y2198">
        <v>150</v>
      </c>
      <c r="Z2198">
        <v>182</v>
      </c>
      <c r="AA2198">
        <v>89</v>
      </c>
    </row>
    <row r="2199" spans="1:27">
      <c r="A2199" s="2">
        <v>44567</v>
      </c>
      <c r="B2199">
        <v>173</v>
      </c>
      <c r="C2199">
        <v>221</v>
      </c>
      <c r="D2199">
        <v>106</v>
      </c>
      <c r="E2199">
        <v>316</v>
      </c>
      <c r="F2199">
        <v>225</v>
      </c>
      <c r="G2199">
        <v>97</v>
      </c>
      <c r="H2199">
        <v>42</v>
      </c>
      <c r="I2199">
        <v>18</v>
      </c>
      <c r="J2199">
        <v>69</v>
      </c>
      <c r="K2199">
        <v>326</v>
      </c>
      <c r="L2199">
        <v>258</v>
      </c>
      <c r="M2199">
        <v>129</v>
      </c>
      <c r="N2199">
        <v>258</v>
      </c>
      <c r="O2199">
        <v>110</v>
      </c>
      <c r="P2199">
        <v>625</v>
      </c>
      <c r="Q2199">
        <v>761</v>
      </c>
      <c r="R2199">
        <v>466</v>
      </c>
      <c r="S2199">
        <v>748</v>
      </c>
      <c r="T2199">
        <v>223</v>
      </c>
      <c r="U2199">
        <v>141</v>
      </c>
      <c r="V2199">
        <v>687</v>
      </c>
      <c r="W2199">
        <v>433</v>
      </c>
      <c r="X2199">
        <v>134</v>
      </c>
      <c r="Y2199">
        <v>249</v>
      </c>
      <c r="Z2199">
        <v>159</v>
      </c>
      <c r="AA2199">
        <v>74</v>
      </c>
    </row>
    <row r="2200" spans="1:27">
      <c r="A2200" s="2">
        <v>44568</v>
      </c>
      <c r="B2200">
        <v>161</v>
      </c>
      <c r="C2200">
        <v>251</v>
      </c>
      <c r="D2200">
        <v>89</v>
      </c>
      <c r="E2200">
        <v>299</v>
      </c>
      <c r="F2200">
        <v>188</v>
      </c>
      <c r="G2200">
        <v>98</v>
      </c>
      <c r="H2200">
        <v>42</v>
      </c>
      <c r="I2200">
        <v>25</v>
      </c>
      <c r="J2200">
        <v>83</v>
      </c>
      <c r="K2200">
        <v>336</v>
      </c>
      <c r="L2200">
        <v>258</v>
      </c>
      <c r="M2200">
        <v>136</v>
      </c>
      <c r="N2200">
        <v>228</v>
      </c>
      <c r="O2200">
        <v>128</v>
      </c>
      <c r="P2200">
        <v>590</v>
      </c>
      <c r="Q2200">
        <v>669</v>
      </c>
      <c r="R2200">
        <v>370</v>
      </c>
      <c r="S2200">
        <v>735</v>
      </c>
      <c r="T2200">
        <v>224</v>
      </c>
      <c r="U2200">
        <v>156</v>
      </c>
      <c r="V2200">
        <v>687</v>
      </c>
      <c r="W2200">
        <v>448</v>
      </c>
      <c r="X2200">
        <v>115</v>
      </c>
      <c r="Y2200">
        <v>118</v>
      </c>
      <c r="Z2200">
        <v>158</v>
      </c>
      <c r="AA2200">
        <v>106</v>
      </c>
    </row>
    <row r="2201" spans="1:27">
      <c r="A2201" s="2">
        <v>44569</v>
      </c>
      <c r="B2201">
        <v>193</v>
      </c>
      <c r="C2201">
        <v>274</v>
      </c>
      <c r="D2201">
        <v>124</v>
      </c>
      <c r="E2201">
        <v>252</v>
      </c>
      <c r="F2201">
        <v>254</v>
      </c>
      <c r="G2201">
        <v>78</v>
      </c>
      <c r="H2201">
        <v>24</v>
      </c>
      <c r="I2201">
        <v>23</v>
      </c>
      <c r="J2201">
        <v>47</v>
      </c>
      <c r="K2201">
        <v>345</v>
      </c>
      <c r="L2201">
        <v>258</v>
      </c>
      <c r="M2201">
        <v>187</v>
      </c>
      <c r="N2201">
        <v>282</v>
      </c>
      <c r="O2201">
        <v>536</v>
      </c>
      <c r="P2201">
        <v>655</v>
      </c>
      <c r="Q2201">
        <v>903</v>
      </c>
      <c r="R2201">
        <v>502</v>
      </c>
      <c r="S2201">
        <v>945</v>
      </c>
      <c r="T2201">
        <v>301</v>
      </c>
      <c r="U2201">
        <v>113</v>
      </c>
      <c r="V2201">
        <v>687</v>
      </c>
      <c r="W2201">
        <v>459</v>
      </c>
      <c r="X2201">
        <v>164</v>
      </c>
      <c r="Y2201">
        <v>295</v>
      </c>
      <c r="Z2201">
        <v>132</v>
      </c>
      <c r="AA2201">
        <v>84</v>
      </c>
    </row>
    <row r="2202" spans="1:27">
      <c r="A2202" s="2">
        <v>44570</v>
      </c>
      <c r="B2202">
        <v>195</v>
      </c>
      <c r="C2202">
        <v>287</v>
      </c>
      <c r="D2202">
        <v>122</v>
      </c>
      <c r="E2202">
        <v>257</v>
      </c>
      <c r="F2202">
        <v>266</v>
      </c>
      <c r="G2202">
        <v>57</v>
      </c>
      <c r="H2202">
        <v>16</v>
      </c>
      <c r="I2202">
        <v>30</v>
      </c>
      <c r="J2202">
        <v>47</v>
      </c>
      <c r="K2202">
        <v>332</v>
      </c>
      <c r="L2202">
        <v>258</v>
      </c>
      <c r="M2202">
        <v>167</v>
      </c>
      <c r="N2202">
        <v>239</v>
      </c>
      <c r="O2202">
        <v>402</v>
      </c>
      <c r="P2202">
        <v>607</v>
      </c>
      <c r="Q2202">
        <v>885</v>
      </c>
      <c r="R2202">
        <v>520</v>
      </c>
      <c r="S2202">
        <v>934</v>
      </c>
      <c r="T2202">
        <v>226</v>
      </c>
      <c r="U2202">
        <v>148</v>
      </c>
      <c r="V2202">
        <v>687</v>
      </c>
      <c r="W2202">
        <v>521</v>
      </c>
      <c r="X2202">
        <v>179</v>
      </c>
      <c r="Y2202">
        <v>324</v>
      </c>
      <c r="Z2202">
        <v>103</v>
      </c>
      <c r="AA2202">
        <v>75</v>
      </c>
    </row>
    <row r="2203" spans="1:27">
      <c r="A2203" s="2">
        <v>44571</v>
      </c>
      <c r="B2203">
        <v>258</v>
      </c>
      <c r="C2203">
        <v>192</v>
      </c>
      <c r="D2203">
        <v>105</v>
      </c>
      <c r="E2203">
        <v>428</v>
      </c>
      <c r="F2203">
        <v>310</v>
      </c>
      <c r="G2203">
        <v>136</v>
      </c>
      <c r="H2203">
        <v>58</v>
      </c>
      <c r="I2203">
        <v>39</v>
      </c>
      <c r="J2203">
        <v>106</v>
      </c>
      <c r="K2203">
        <v>438</v>
      </c>
      <c r="L2203">
        <v>258</v>
      </c>
      <c r="M2203">
        <v>156</v>
      </c>
      <c r="N2203">
        <v>410</v>
      </c>
      <c r="O2203">
        <v>295</v>
      </c>
      <c r="P2203">
        <v>898</v>
      </c>
      <c r="Q2203">
        <v>778</v>
      </c>
      <c r="R2203">
        <v>401</v>
      </c>
      <c r="S2203">
        <v>878</v>
      </c>
      <c r="T2203">
        <v>223</v>
      </c>
      <c r="U2203">
        <v>223</v>
      </c>
      <c r="V2203">
        <v>687</v>
      </c>
      <c r="W2203">
        <v>347</v>
      </c>
      <c r="X2203">
        <v>90</v>
      </c>
      <c r="Y2203">
        <v>145</v>
      </c>
      <c r="Z2203">
        <v>199</v>
      </c>
      <c r="AA2203">
        <v>169</v>
      </c>
    </row>
    <row r="2204" spans="1:27">
      <c r="A2204" s="2">
        <v>44572</v>
      </c>
      <c r="B2204">
        <v>276</v>
      </c>
      <c r="C2204">
        <v>256</v>
      </c>
      <c r="D2204">
        <v>131</v>
      </c>
      <c r="E2204">
        <v>507</v>
      </c>
      <c r="F2204">
        <v>349</v>
      </c>
      <c r="G2204">
        <v>138</v>
      </c>
      <c r="H2204">
        <v>54</v>
      </c>
      <c r="I2204">
        <v>29</v>
      </c>
      <c r="J2204">
        <v>135</v>
      </c>
      <c r="K2204">
        <v>436</v>
      </c>
      <c r="L2204">
        <v>258</v>
      </c>
      <c r="M2204">
        <v>173</v>
      </c>
      <c r="N2204">
        <v>497</v>
      </c>
      <c r="O2204">
        <v>339</v>
      </c>
      <c r="P2204">
        <v>1068</v>
      </c>
      <c r="Q2204">
        <v>888</v>
      </c>
      <c r="R2204">
        <v>364</v>
      </c>
      <c r="S2204">
        <v>1060</v>
      </c>
      <c r="T2204">
        <v>240</v>
      </c>
      <c r="U2204">
        <v>283</v>
      </c>
      <c r="V2204">
        <v>687</v>
      </c>
      <c r="W2204">
        <v>370</v>
      </c>
      <c r="X2204">
        <v>116</v>
      </c>
      <c r="Y2204">
        <v>208</v>
      </c>
      <c r="Z2204">
        <v>268</v>
      </c>
      <c r="AA2204">
        <v>176</v>
      </c>
    </row>
    <row r="2205" spans="1:27">
      <c r="A2205" s="2">
        <v>44573</v>
      </c>
      <c r="B2205">
        <v>262</v>
      </c>
      <c r="C2205">
        <v>239</v>
      </c>
      <c r="D2205">
        <v>132</v>
      </c>
      <c r="E2205">
        <v>419</v>
      </c>
      <c r="F2205">
        <v>322</v>
      </c>
      <c r="G2205">
        <v>165</v>
      </c>
      <c r="H2205">
        <v>48</v>
      </c>
      <c r="I2205">
        <v>36</v>
      </c>
      <c r="J2205">
        <v>129</v>
      </c>
      <c r="K2205">
        <v>515</v>
      </c>
      <c r="L2205">
        <v>258</v>
      </c>
      <c r="M2205">
        <v>197</v>
      </c>
      <c r="N2205">
        <v>475</v>
      </c>
      <c r="O2205">
        <v>304</v>
      </c>
      <c r="P2205">
        <v>913</v>
      </c>
      <c r="Q2205">
        <v>860</v>
      </c>
      <c r="R2205">
        <v>315</v>
      </c>
      <c r="S2205">
        <v>993</v>
      </c>
      <c r="T2205">
        <v>226</v>
      </c>
      <c r="U2205">
        <v>265</v>
      </c>
      <c r="V2205">
        <v>687</v>
      </c>
      <c r="W2205">
        <v>436</v>
      </c>
      <c r="X2205">
        <v>130</v>
      </c>
      <c r="Y2205">
        <v>180</v>
      </c>
      <c r="Z2205">
        <v>292</v>
      </c>
      <c r="AA2205">
        <v>138</v>
      </c>
    </row>
    <row r="2206" spans="1:27">
      <c r="A2206" s="2">
        <v>44574</v>
      </c>
      <c r="B2206">
        <v>297</v>
      </c>
      <c r="C2206">
        <v>279</v>
      </c>
      <c r="D2206">
        <v>128</v>
      </c>
      <c r="E2206">
        <v>518</v>
      </c>
      <c r="F2206">
        <v>340</v>
      </c>
      <c r="G2206">
        <v>143</v>
      </c>
      <c r="H2206">
        <v>40</v>
      </c>
      <c r="I2206">
        <v>33</v>
      </c>
      <c r="J2206">
        <v>133</v>
      </c>
      <c r="K2206">
        <v>546</v>
      </c>
      <c r="L2206">
        <v>258</v>
      </c>
      <c r="M2206">
        <v>207</v>
      </c>
      <c r="N2206">
        <v>506</v>
      </c>
      <c r="O2206">
        <v>309</v>
      </c>
      <c r="P2206">
        <v>944</v>
      </c>
      <c r="Q2206">
        <v>784</v>
      </c>
      <c r="R2206">
        <v>337</v>
      </c>
      <c r="S2206">
        <v>1059</v>
      </c>
      <c r="T2206">
        <v>243</v>
      </c>
      <c r="U2206">
        <v>299</v>
      </c>
      <c r="V2206">
        <v>687</v>
      </c>
      <c r="W2206">
        <v>436</v>
      </c>
      <c r="X2206">
        <v>166</v>
      </c>
      <c r="Y2206">
        <v>170</v>
      </c>
      <c r="Z2206">
        <v>255</v>
      </c>
      <c r="AA2206">
        <v>160</v>
      </c>
    </row>
    <row r="2207" spans="1:27">
      <c r="A2207" s="2">
        <v>44575</v>
      </c>
      <c r="B2207">
        <v>281</v>
      </c>
      <c r="C2207">
        <v>255</v>
      </c>
      <c r="D2207">
        <v>89</v>
      </c>
      <c r="E2207">
        <v>438</v>
      </c>
      <c r="F2207">
        <v>358</v>
      </c>
      <c r="G2207">
        <v>147</v>
      </c>
      <c r="H2207">
        <v>38</v>
      </c>
      <c r="I2207">
        <v>35</v>
      </c>
      <c r="J2207">
        <v>127</v>
      </c>
      <c r="K2207">
        <v>469</v>
      </c>
      <c r="L2207">
        <v>258</v>
      </c>
      <c r="M2207">
        <v>192</v>
      </c>
      <c r="N2207">
        <v>468</v>
      </c>
      <c r="O2207">
        <v>298</v>
      </c>
      <c r="P2207">
        <v>833</v>
      </c>
      <c r="Q2207">
        <v>713</v>
      </c>
      <c r="R2207">
        <v>312</v>
      </c>
      <c r="S2207">
        <v>928</v>
      </c>
      <c r="T2207">
        <v>228</v>
      </c>
      <c r="U2207">
        <v>258</v>
      </c>
      <c r="V2207">
        <v>687</v>
      </c>
      <c r="W2207">
        <v>412</v>
      </c>
      <c r="X2207">
        <v>130</v>
      </c>
      <c r="Y2207">
        <v>139</v>
      </c>
      <c r="Z2207">
        <v>226</v>
      </c>
      <c r="AA2207">
        <v>161</v>
      </c>
    </row>
    <row r="2208" spans="1:27">
      <c r="A2208" s="2">
        <v>44576</v>
      </c>
      <c r="B2208">
        <v>236</v>
      </c>
      <c r="C2208">
        <v>357</v>
      </c>
      <c r="D2208">
        <v>151</v>
      </c>
      <c r="E2208">
        <v>283</v>
      </c>
      <c r="F2208">
        <v>313</v>
      </c>
      <c r="G2208">
        <v>102</v>
      </c>
      <c r="H2208">
        <v>78</v>
      </c>
      <c r="I2208">
        <v>26</v>
      </c>
      <c r="J2208">
        <v>62</v>
      </c>
      <c r="K2208">
        <v>457</v>
      </c>
      <c r="L2208">
        <v>258</v>
      </c>
      <c r="M2208">
        <v>220</v>
      </c>
      <c r="N2208">
        <v>307</v>
      </c>
      <c r="O2208">
        <v>575</v>
      </c>
      <c r="P2208">
        <v>761</v>
      </c>
      <c r="Q2208">
        <v>1029</v>
      </c>
      <c r="R2208">
        <v>471</v>
      </c>
      <c r="S2208">
        <v>1024</v>
      </c>
      <c r="T2208">
        <v>296</v>
      </c>
      <c r="U2208">
        <v>175</v>
      </c>
      <c r="V2208">
        <v>687</v>
      </c>
      <c r="W2208">
        <v>584</v>
      </c>
      <c r="X2208">
        <v>143</v>
      </c>
      <c r="Y2208">
        <v>308</v>
      </c>
      <c r="Z2208">
        <v>172</v>
      </c>
      <c r="AA2208">
        <v>107</v>
      </c>
    </row>
    <row r="2209" spans="1:27">
      <c r="A2209" s="2">
        <v>44577</v>
      </c>
      <c r="B2209">
        <v>235</v>
      </c>
      <c r="C2209">
        <v>355</v>
      </c>
      <c r="D2209">
        <v>164</v>
      </c>
      <c r="E2209">
        <v>293</v>
      </c>
      <c r="F2209">
        <v>348</v>
      </c>
      <c r="G2209">
        <v>94</v>
      </c>
      <c r="H2209">
        <v>54</v>
      </c>
      <c r="I2209">
        <v>23</v>
      </c>
      <c r="J2209">
        <v>55</v>
      </c>
      <c r="K2209">
        <v>367</v>
      </c>
      <c r="L2209">
        <v>258</v>
      </c>
      <c r="M2209">
        <v>152</v>
      </c>
      <c r="N2209">
        <v>275</v>
      </c>
      <c r="O2209">
        <v>481</v>
      </c>
      <c r="P2209">
        <v>780</v>
      </c>
      <c r="Q2209">
        <v>1022</v>
      </c>
      <c r="R2209">
        <v>464</v>
      </c>
      <c r="S2209">
        <v>1175</v>
      </c>
      <c r="T2209">
        <v>329</v>
      </c>
      <c r="U2209">
        <v>126</v>
      </c>
      <c r="V2209">
        <v>687</v>
      </c>
      <c r="W2209">
        <v>667</v>
      </c>
      <c r="X2209">
        <v>231</v>
      </c>
      <c r="Y2209">
        <v>352</v>
      </c>
      <c r="Z2209">
        <v>134</v>
      </c>
      <c r="AA2209">
        <v>87</v>
      </c>
    </row>
    <row r="2210" spans="1:27">
      <c r="A2210" s="2">
        <v>44578</v>
      </c>
      <c r="B2210">
        <v>352</v>
      </c>
      <c r="C2210">
        <v>239</v>
      </c>
      <c r="D2210">
        <v>112</v>
      </c>
      <c r="E2210">
        <v>522</v>
      </c>
      <c r="F2210">
        <v>445</v>
      </c>
      <c r="G2210">
        <v>161</v>
      </c>
      <c r="H2210">
        <v>22</v>
      </c>
      <c r="I2210">
        <v>47</v>
      </c>
      <c r="J2210">
        <v>191</v>
      </c>
      <c r="K2210">
        <v>508</v>
      </c>
      <c r="L2210">
        <v>258</v>
      </c>
      <c r="M2210">
        <v>179</v>
      </c>
      <c r="N2210">
        <v>640</v>
      </c>
      <c r="O2210">
        <v>358</v>
      </c>
      <c r="P2210">
        <v>1186</v>
      </c>
      <c r="Q2210">
        <v>822</v>
      </c>
      <c r="R2210">
        <v>328</v>
      </c>
      <c r="S2210">
        <v>1193</v>
      </c>
      <c r="T2210">
        <v>240</v>
      </c>
      <c r="U2210">
        <v>295</v>
      </c>
      <c r="V2210">
        <v>687</v>
      </c>
      <c r="W2210">
        <v>416</v>
      </c>
      <c r="X2210">
        <v>146</v>
      </c>
      <c r="Y2210">
        <v>119</v>
      </c>
      <c r="Z2210">
        <v>286</v>
      </c>
      <c r="AA2210">
        <v>242</v>
      </c>
    </row>
    <row r="2211" spans="1:27">
      <c r="A2211" s="2">
        <v>44579</v>
      </c>
      <c r="B2211">
        <v>398</v>
      </c>
      <c r="C2211">
        <v>317</v>
      </c>
      <c r="D2211">
        <v>138</v>
      </c>
      <c r="E2211">
        <v>649</v>
      </c>
      <c r="F2211">
        <v>521</v>
      </c>
      <c r="G2211">
        <v>175</v>
      </c>
      <c r="H2211">
        <v>60</v>
      </c>
      <c r="I2211">
        <v>41</v>
      </c>
      <c r="J2211">
        <v>172</v>
      </c>
      <c r="K2211">
        <v>567</v>
      </c>
      <c r="L2211">
        <v>258</v>
      </c>
      <c r="M2211">
        <v>157</v>
      </c>
      <c r="N2211">
        <v>756</v>
      </c>
      <c r="O2211">
        <v>371</v>
      </c>
      <c r="P2211">
        <v>1460</v>
      </c>
      <c r="Q2211">
        <v>1114</v>
      </c>
      <c r="R2211">
        <v>352</v>
      </c>
      <c r="S2211">
        <v>1356</v>
      </c>
      <c r="T2211">
        <v>255</v>
      </c>
      <c r="U2211">
        <v>342</v>
      </c>
      <c r="V2211">
        <v>687</v>
      </c>
      <c r="W2211">
        <v>475</v>
      </c>
      <c r="X2211">
        <v>247</v>
      </c>
      <c r="Y2211">
        <v>247</v>
      </c>
      <c r="Z2211">
        <v>347</v>
      </c>
      <c r="AA2211">
        <v>246</v>
      </c>
    </row>
    <row r="2212" spans="1:27">
      <c r="A2212" s="2">
        <v>44580</v>
      </c>
      <c r="B2212">
        <v>400</v>
      </c>
      <c r="C2212">
        <v>285</v>
      </c>
      <c r="D2212">
        <v>106</v>
      </c>
      <c r="E2212">
        <v>634</v>
      </c>
      <c r="F2212">
        <v>523</v>
      </c>
      <c r="G2212">
        <v>177</v>
      </c>
      <c r="H2212">
        <v>150</v>
      </c>
      <c r="I2212">
        <v>55</v>
      </c>
      <c r="J2212">
        <v>184</v>
      </c>
      <c r="K2212">
        <v>574</v>
      </c>
      <c r="L2212">
        <v>258</v>
      </c>
      <c r="M2212">
        <v>279</v>
      </c>
      <c r="N2212">
        <v>716</v>
      </c>
      <c r="O2212">
        <v>302</v>
      </c>
      <c r="P2212">
        <v>1314</v>
      </c>
      <c r="Q2212">
        <v>1040</v>
      </c>
      <c r="R2212">
        <v>329</v>
      </c>
      <c r="S2212">
        <v>1340</v>
      </c>
      <c r="T2212">
        <v>277</v>
      </c>
      <c r="U2212">
        <v>363</v>
      </c>
      <c r="V2212">
        <v>687</v>
      </c>
      <c r="W2212">
        <v>470</v>
      </c>
      <c r="X2212">
        <v>224</v>
      </c>
      <c r="Y2212">
        <v>165</v>
      </c>
      <c r="Z2212">
        <v>328</v>
      </c>
      <c r="AA2212">
        <v>222</v>
      </c>
    </row>
    <row r="2213" spans="1:27">
      <c r="A2213" s="2">
        <v>44581</v>
      </c>
      <c r="B2213">
        <v>364</v>
      </c>
      <c r="C2213">
        <v>266</v>
      </c>
      <c r="D2213">
        <v>124</v>
      </c>
      <c r="E2213">
        <v>557</v>
      </c>
      <c r="F2213">
        <v>459</v>
      </c>
      <c r="G2213">
        <v>158</v>
      </c>
      <c r="H2213">
        <v>156</v>
      </c>
      <c r="I2213">
        <v>39</v>
      </c>
      <c r="J2213">
        <v>171</v>
      </c>
      <c r="K2213">
        <v>555</v>
      </c>
      <c r="L2213">
        <v>258</v>
      </c>
      <c r="M2213">
        <v>364</v>
      </c>
      <c r="N2213">
        <v>662</v>
      </c>
      <c r="O2213">
        <v>247</v>
      </c>
      <c r="P2213">
        <v>1168</v>
      </c>
      <c r="Q2213">
        <v>829</v>
      </c>
      <c r="R2213">
        <v>247</v>
      </c>
      <c r="S2213">
        <v>1155</v>
      </c>
      <c r="T2213">
        <v>242</v>
      </c>
      <c r="U2213">
        <v>295</v>
      </c>
      <c r="V2213">
        <v>687</v>
      </c>
      <c r="W2213">
        <v>347</v>
      </c>
      <c r="X2213">
        <v>193</v>
      </c>
      <c r="Y2213">
        <v>121</v>
      </c>
      <c r="Z2213">
        <v>285</v>
      </c>
      <c r="AA2213">
        <v>229</v>
      </c>
    </row>
    <row r="2214" spans="1:27">
      <c r="A2214" s="2">
        <v>44582</v>
      </c>
      <c r="B2214">
        <v>313</v>
      </c>
      <c r="C2214">
        <v>216</v>
      </c>
      <c r="D2214">
        <v>106</v>
      </c>
      <c r="E2214">
        <v>502</v>
      </c>
      <c r="F2214">
        <v>432</v>
      </c>
      <c r="G2214">
        <v>149</v>
      </c>
      <c r="H2214">
        <v>133</v>
      </c>
      <c r="I2214">
        <v>35</v>
      </c>
      <c r="J2214">
        <v>157</v>
      </c>
      <c r="K2214">
        <v>529</v>
      </c>
      <c r="L2214">
        <v>258</v>
      </c>
      <c r="M2214">
        <v>380</v>
      </c>
      <c r="N2214">
        <v>532</v>
      </c>
      <c r="O2214">
        <v>254</v>
      </c>
      <c r="P2214">
        <v>963</v>
      </c>
      <c r="Q2214">
        <v>778</v>
      </c>
      <c r="R2214">
        <v>272</v>
      </c>
      <c r="S2214">
        <v>1003</v>
      </c>
      <c r="T2214">
        <v>204</v>
      </c>
      <c r="U2214">
        <v>294</v>
      </c>
      <c r="V2214">
        <v>687</v>
      </c>
      <c r="W2214">
        <v>481</v>
      </c>
      <c r="X2214">
        <v>116</v>
      </c>
      <c r="Y2214">
        <v>136</v>
      </c>
      <c r="Z2214">
        <v>266</v>
      </c>
      <c r="AA2214">
        <v>192</v>
      </c>
    </row>
    <row r="2215" spans="1:27">
      <c r="A2215" s="2">
        <v>44583</v>
      </c>
      <c r="B2215">
        <v>244</v>
      </c>
      <c r="C2215">
        <v>375</v>
      </c>
      <c r="D2215">
        <v>136</v>
      </c>
      <c r="E2215">
        <v>327</v>
      </c>
      <c r="F2215">
        <v>309</v>
      </c>
      <c r="G2215">
        <v>75</v>
      </c>
      <c r="H2215">
        <v>163</v>
      </c>
      <c r="I2215">
        <v>44</v>
      </c>
      <c r="J2215">
        <v>85</v>
      </c>
      <c r="K2215">
        <v>436</v>
      </c>
      <c r="L2215">
        <v>258</v>
      </c>
      <c r="M2215">
        <v>471</v>
      </c>
      <c r="N2215">
        <v>348</v>
      </c>
      <c r="O2215">
        <v>650</v>
      </c>
      <c r="P2215">
        <v>790</v>
      </c>
      <c r="Q2215">
        <v>1126</v>
      </c>
      <c r="R2215">
        <v>350</v>
      </c>
      <c r="S2215">
        <v>1044</v>
      </c>
      <c r="T2215">
        <v>266</v>
      </c>
      <c r="U2215">
        <v>176</v>
      </c>
      <c r="V2215">
        <v>687</v>
      </c>
      <c r="W2215">
        <v>565</v>
      </c>
      <c r="X2215">
        <v>203</v>
      </c>
      <c r="Y2215">
        <v>329</v>
      </c>
      <c r="Z2215">
        <v>163</v>
      </c>
      <c r="AA2215">
        <v>101</v>
      </c>
    </row>
    <row r="2216" spans="1:27">
      <c r="A2216" s="2">
        <v>44584</v>
      </c>
      <c r="B2216">
        <v>197</v>
      </c>
      <c r="C2216">
        <v>264</v>
      </c>
      <c r="D2216">
        <v>153</v>
      </c>
      <c r="E2216">
        <v>272</v>
      </c>
      <c r="F2216">
        <v>253</v>
      </c>
      <c r="G2216">
        <v>67</v>
      </c>
      <c r="H2216">
        <v>128</v>
      </c>
      <c r="I2216">
        <v>21</v>
      </c>
      <c r="J2216">
        <v>78</v>
      </c>
      <c r="K2216">
        <v>408</v>
      </c>
      <c r="L2216">
        <v>258</v>
      </c>
      <c r="M2216">
        <v>348</v>
      </c>
      <c r="N2216">
        <v>314</v>
      </c>
      <c r="O2216">
        <v>559</v>
      </c>
      <c r="P2216">
        <v>697</v>
      </c>
      <c r="Q2216">
        <v>1198</v>
      </c>
      <c r="R2216">
        <v>456</v>
      </c>
      <c r="S2216">
        <v>814</v>
      </c>
      <c r="T2216">
        <v>288</v>
      </c>
      <c r="U2216">
        <v>160</v>
      </c>
      <c r="V2216">
        <v>687</v>
      </c>
      <c r="W2216">
        <v>392</v>
      </c>
      <c r="X2216">
        <v>242</v>
      </c>
      <c r="Y2216">
        <v>342</v>
      </c>
      <c r="Z2216">
        <v>134</v>
      </c>
      <c r="AA2216">
        <v>115</v>
      </c>
    </row>
    <row r="2217" spans="1:27">
      <c r="A2217" s="2">
        <v>44585</v>
      </c>
      <c r="B2217">
        <v>145</v>
      </c>
      <c r="C2217">
        <v>101</v>
      </c>
      <c r="D2217">
        <v>55</v>
      </c>
      <c r="E2217">
        <v>275</v>
      </c>
      <c r="F2217">
        <v>177</v>
      </c>
      <c r="G2217">
        <v>95</v>
      </c>
      <c r="H2217">
        <v>162</v>
      </c>
      <c r="I2217">
        <v>21</v>
      </c>
      <c r="J2217">
        <v>122</v>
      </c>
      <c r="K2217">
        <v>342</v>
      </c>
      <c r="L2217">
        <v>258</v>
      </c>
      <c r="M2217">
        <v>212</v>
      </c>
      <c r="N2217">
        <v>241</v>
      </c>
      <c r="O2217">
        <v>144</v>
      </c>
      <c r="P2217">
        <v>522</v>
      </c>
      <c r="Q2217">
        <v>383</v>
      </c>
      <c r="R2217">
        <v>116</v>
      </c>
      <c r="S2217">
        <v>410</v>
      </c>
      <c r="T2217">
        <v>108</v>
      </c>
      <c r="U2217">
        <v>177</v>
      </c>
      <c r="V2217">
        <v>687</v>
      </c>
      <c r="W2217">
        <v>119</v>
      </c>
      <c r="X2217">
        <v>39</v>
      </c>
      <c r="Y2217">
        <v>30</v>
      </c>
      <c r="Z2217">
        <v>136</v>
      </c>
      <c r="AA2217">
        <v>84</v>
      </c>
    </row>
    <row r="2218" spans="1:27">
      <c r="A2218" s="2">
        <v>44586</v>
      </c>
      <c r="B2218">
        <v>189</v>
      </c>
      <c r="C2218">
        <v>178</v>
      </c>
      <c r="D2218">
        <v>60</v>
      </c>
      <c r="E2218">
        <v>397</v>
      </c>
      <c r="F2218">
        <v>264</v>
      </c>
      <c r="G2218">
        <v>109</v>
      </c>
      <c r="H2218">
        <v>153</v>
      </c>
      <c r="I2218">
        <v>31</v>
      </c>
      <c r="J2218">
        <v>145</v>
      </c>
      <c r="K2218">
        <v>482</v>
      </c>
      <c r="L2218">
        <v>258</v>
      </c>
      <c r="M2218">
        <v>260</v>
      </c>
      <c r="N2218">
        <v>328</v>
      </c>
      <c r="O2218">
        <v>266</v>
      </c>
      <c r="P2218">
        <v>687</v>
      </c>
      <c r="Q2218">
        <v>493</v>
      </c>
      <c r="R2218">
        <v>188</v>
      </c>
      <c r="S2218">
        <v>655</v>
      </c>
      <c r="T2218">
        <v>157</v>
      </c>
      <c r="U2218">
        <v>238</v>
      </c>
      <c r="V2218">
        <v>687</v>
      </c>
      <c r="W2218">
        <v>282</v>
      </c>
      <c r="X2218">
        <v>99</v>
      </c>
      <c r="Y2218">
        <v>74</v>
      </c>
      <c r="Z2218">
        <v>190</v>
      </c>
      <c r="AA2218">
        <v>157</v>
      </c>
    </row>
    <row r="2219" spans="1:27">
      <c r="A2219" s="2">
        <v>44587</v>
      </c>
      <c r="B2219">
        <v>274</v>
      </c>
      <c r="C2219">
        <v>269</v>
      </c>
      <c r="D2219">
        <v>85</v>
      </c>
      <c r="E2219">
        <v>415</v>
      </c>
      <c r="F2219">
        <v>354</v>
      </c>
      <c r="G2219">
        <v>150</v>
      </c>
      <c r="H2219">
        <v>160</v>
      </c>
      <c r="I2219">
        <v>39</v>
      </c>
      <c r="J2219">
        <v>110</v>
      </c>
      <c r="K2219">
        <v>531</v>
      </c>
      <c r="L2219">
        <v>258</v>
      </c>
      <c r="M2219">
        <v>400</v>
      </c>
      <c r="N2219">
        <v>448</v>
      </c>
      <c r="O2219">
        <v>306</v>
      </c>
      <c r="P2219">
        <v>923</v>
      </c>
      <c r="Q2219">
        <v>790</v>
      </c>
      <c r="R2219">
        <v>271</v>
      </c>
      <c r="S2219">
        <v>997</v>
      </c>
      <c r="T2219">
        <v>236</v>
      </c>
      <c r="U2219">
        <v>260</v>
      </c>
      <c r="V2219">
        <v>687</v>
      </c>
      <c r="W2219">
        <v>397</v>
      </c>
      <c r="X2219">
        <v>175</v>
      </c>
      <c r="Y2219">
        <v>140</v>
      </c>
      <c r="Z2219">
        <v>257</v>
      </c>
      <c r="AA2219">
        <v>151</v>
      </c>
    </row>
    <row r="2220" spans="1:27">
      <c r="A2220" s="2">
        <v>44588</v>
      </c>
      <c r="B2220">
        <v>285</v>
      </c>
      <c r="C2220">
        <v>208</v>
      </c>
      <c r="D2220">
        <v>89</v>
      </c>
      <c r="E2220">
        <v>462</v>
      </c>
      <c r="F2220">
        <v>362</v>
      </c>
      <c r="G2220">
        <v>136</v>
      </c>
      <c r="H2220">
        <v>170</v>
      </c>
      <c r="I2220">
        <v>33</v>
      </c>
      <c r="J2220">
        <v>126</v>
      </c>
      <c r="K2220">
        <v>455</v>
      </c>
      <c r="L2220">
        <v>258</v>
      </c>
      <c r="M2220">
        <v>395</v>
      </c>
      <c r="N2220">
        <v>421</v>
      </c>
      <c r="O2220">
        <v>286</v>
      </c>
      <c r="P2220">
        <v>904</v>
      </c>
      <c r="Q2220">
        <v>687</v>
      </c>
      <c r="R2220">
        <v>283</v>
      </c>
      <c r="S2220">
        <v>853</v>
      </c>
      <c r="T2220">
        <v>230</v>
      </c>
      <c r="U2220">
        <v>256</v>
      </c>
      <c r="V2220">
        <v>687</v>
      </c>
      <c r="W2220">
        <v>329</v>
      </c>
      <c r="X2220">
        <v>205</v>
      </c>
      <c r="Y2220">
        <v>155</v>
      </c>
      <c r="Z2220">
        <v>243</v>
      </c>
      <c r="AA2220">
        <v>179</v>
      </c>
    </row>
    <row r="2221" spans="1:27">
      <c r="A2221" s="2">
        <v>44589</v>
      </c>
      <c r="B2221">
        <v>264</v>
      </c>
      <c r="C2221">
        <v>243</v>
      </c>
      <c r="D2221">
        <v>85</v>
      </c>
      <c r="E2221">
        <v>428</v>
      </c>
      <c r="F2221">
        <v>343</v>
      </c>
      <c r="G2221">
        <v>133</v>
      </c>
      <c r="H2221">
        <v>184</v>
      </c>
      <c r="I2221">
        <v>38</v>
      </c>
      <c r="J2221">
        <v>138</v>
      </c>
      <c r="K2221">
        <v>471</v>
      </c>
      <c r="L2221">
        <v>258</v>
      </c>
      <c r="M2221">
        <v>338</v>
      </c>
      <c r="N2221">
        <v>400</v>
      </c>
      <c r="O2221">
        <v>304</v>
      </c>
      <c r="P2221">
        <v>871</v>
      </c>
      <c r="Q2221">
        <v>814</v>
      </c>
      <c r="R2221">
        <v>296</v>
      </c>
      <c r="S2221">
        <v>918</v>
      </c>
      <c r="T2221">
        <v>255</v>
      </c>
      <c r="U2221">
        <v>293</v>
      </c>
      <c r="V2221">
        <v>687</v>
      </c>
      <c r="W2221">
        <v>423</v>
      </c>
      <c r="X2221">
        <v>149</v>
      </c>
      <c r="Y2221">
        <v>162</v>
      </c>
      <c r="Z2221">
        <v>272</v>
      </c>
      <c r="AA2221">
        <v>144</v>
      </c>
    </row>
    <row r="2222" spans="1:27">
      <c r="A2222" s="2">
        <v>44590</v>
      </c>
      <c r="B2222">
        <v>222</v>
      </c>
      <c r="C2222">
        <v>365</v>
      </c>
      <c r="D2222">
        <v>177</v>
      </c>
      <c r="E2222">
        <v>285</v>
      </c>
      <c r="F2222">
        <v>343</v>
      </c>
      <c r="G2222">
        <v>74</v>
      </c>
      <c r="H2222">
        <v>159</v>
      </c>
      <c r="I2222">
        <v>23</v>
      </c>
      <c r="J2222">
        <v>61</v>
      </c>
      <c r="K2222">
        <v>382</v>
      </c>
      <c r="L2222">
        <v>258</v>
      </c>
      <c r="M2222">
        <v>451</v>
      </c>
      <c r="N2222">
        <v>345</v>
      </c>
      <c r="O2222">
        <v>598</v>
      </c>
      <c r="P2222">
        <v>888</v>
      </c>
      <c r="Q2222">
        <v>995</v>
      </c>
      <c r="R2222">
        <v>505</v>
      </c>
      <c r="S2222">
        <v>973</v>
      </c>
      <c r="T2222">
        <v>267</v>
      </c>
      <c r="U2222">
        <v>147</v>
      </c>
      <c r="V2222">
        <v>687</v>
      </c>
      <c r="W2222">
        <v>574</v>
      </c>
      <c r="X2222">
        <v>270</v>
      </c>
      <c r="Y2222">
        <v>342</v>
      </c>
      <c r="Z2222">
        <v>173</v>
      </c>
      <c r="AA2222">
        <v>77</v>
      </c>
    </row>
    <row r="2223" spans="1:27">
      <c r="A2223" s="2">
        <v>44591</v>
      </c>
      <c r="B2223">
        <v>244</v>
      </c>
      <c r="C2223">
        <v>335</v>
      </c>
      <c r="D2223">
        <v>117</v>
      </c>
      <c r="E2223">
        <v>260</v>
      </c>
      <c r="F2223">
        <v>276</v>
      </c>
      <c r="G2223">
        <v>88</v>
      </c>
      <c r="H2223">
        <v>154</v>
      </c>
      <c r="I2223">
        <v>39</v>
      </c>
      <c r="J2223">
        <v>57</v>
      </c>
      <c r="K2223">
        <v>327</v>
      </c>
      <c r="L2223">
        <v>258</v>
      </c>
      <c r="M2223">
        <v>345</v>
      </c>
      <c r="N2223">
        <v>291</v>
      </c>
      <c r="O2223">
        <v>525</v>
      </c>
      <c r="P2223">
        <v>715</v>
      </c>
      <c r="Q2223">
        <v>847</v>
      </c>
      <c r="R2223">
        <v>564</v>
      </c>
      <c r="S2223">
        <v>1130</v>
      </c>
      <c r="T2223">
        <v>291</v>
      </c>
      <c r="U2223">
        <v>115</v>
      </c>
      <c r="V2223">
        <v>687</v>
      </c>
      <c r="W2223">
        <v>700</v>
      </c>
      <c r="X2223">
        <v>255</v>
      </c>
      <c r="Y2223">
        <v>288</v>
      </c>
      <c r="Z2223">
        <v>153</v>
      </c>
      <c r="AA2223">
        <v>102</v>
      </c>
    </row>
    <row r="2224" spans="1:27">
      <c r="A2224" s="2">
        <v>44592</v>
      </c>
      <c r="B2224">
        <v>200</v>
      </c>
      <c r="C2224">
        <v>353</v>
      </c>
      <c r="D2224">
        <v>122</v>
      </c>
      <c r="E2224">
        <v>240</v>
      </c>
      <c r="F2224">
        <v>248</v>
      </c>
      <c r="G2224">
        <v>69</v>
      </c>
      <c r="H2224">
        <v>112</v>
      </c>
      <c r="I2224">
        <v>31</v>
      </c>
      <c r="J2224">
        <v>62</v>
      </c>
      <c r="K2224">
        <v>348</v>
      </c>
      <c r="L2224">
        <v>258</v>
      </c>
      <c r="M2224">
        <v>377</v>
      </c>
      <c r="N2224">
        <v>288</v>
      </c>
      <c r="O2224">
        <v>531</v>
      </c>
      <c r="P2224">
        <v>745</v>
      </c>
      <c r="Q2224">
        <v>883</v>
      </c>
      <c r="R2224">
        <v>644</v>
      </c>
      <c r="S2224">
        <v>935</v>
      </c>
      <c r="T2224">
        <v>316</v>
      </c>
      <c r="U2224">
        <v>137</v>
      </c>
      <c r="V2224">
        <v>687</v>
      </c>
      <c r="W2224">
        <v>594</v>
      </c>
      <c r="X2224">
        <v>238</v>
      </c>
      <c r="Y2224">
        <v>239</v>
      </c>
      <c r="Z2224">
        <v>124</v>
      </c>
      <c r="AA2224">
        <v>96</v>
      </c>
    </row>
    <row r="2225" spans="1:27">
      <c r="A2225" s="2">
        <v>44593</v>
      </c>
      <c r="B2225">
        <v>276</v>
      </c>
      <c r="C2225">
        <v>171</v>
      </c>
      <c r="D2225">
        <v>82</v>
      </c>
      <c r="E2225">
        <v>479</v>
      </c>
      <c r="F2225">
        <v>348</v>
      </c>
      <c r="G2225">
        <v>126</v>
      </c>
      <c r="H2225">
        <v>180</v>
      </c>
      <c r="I2225">
        <v>35</v>
      </c>
      <c r="J2225">
        <v>119</v>
      </c>
      <c r="K2225">
        <v>509</v>
      </c>
      <c r="L2225">
        <v>255</v>
      </c>
      <c r="M2225">
        <v>300</v>
      </c>
      <c r="N2225">
        <v>414</v>
      </c>
      <c r="O2225">
        <v>276</v>
      </c>
      <c r="P2225">
        <v>940</v>
      </c>
      <c r="Q2225">
        <v>665</v>
      </c>
      <c r="R2225">
        <v>256</v>
      </c>
      <c r="S2225">
        <v>764</v>
      </c>
      <c r="T2225">
        <v>218</v>
      </c>
      <c r="U2225">
        <v>271</v>
      </c>
      <c r="V2225">
        <v>687</v>
      </c>
      <c r="W2225">
        <v>354</v>
      </c>
      <c r="X2225">
        <v>182</v>
      </c>
      <c r="Y2225">
        <v>114</v>
      </c>
      <c r="Z2225">
        <v>252</v>
      </c>
      <c r="AA2225">
        <v>166</v>
      </c>
    </row>
    <row r="2226" spans="1:27">
      <c r="A2226" s="2">
        <v>44594</v>
      </c>
      <c r="B2226">
        <v>296</v>
      </c>
      <c r="C2226">
        <v>193</v>
      </c>
      <c r="D2226">
        <v>103</v>
      </c>
      <c r="E2226">
        <v>519</v>
      </c>
      <c r="F2226">
        <v>370</v>
      </c>
      <c r="G2226">
        <v>138</v>
      </c>
      <c r="H2226">
        <v>190</v>
      </c>
      <c r="I2226">
        <v>39</v>
      </c>
      <c r="J2226">
        <v>133</v>
      </c>
      <c r="K2226">
        <v>505</v>
      </c>
      <c r="L2226">
        <v>238</v>
      </c>
      <c r="M2226">
        <v>344</v>
      </c>
      <c r="N2226">
        <v>464</v>
      </c>
      <c r="O2226">
        <v>371</v>
      </c>
      <c r="P2226">
        <v>1013</v>
      </c>
      <c r="Q2226">
        <v>746</v>
      </c>
      <c r="R2226">
        <v>246</v>
      </c>
      <c r="S2226">
        <v>827</v>
      </c>
      <c r="T2226">
        <v>231</v>
      </c>
      <c r="U2226">
        <v>261</v>
      </c>
      <c r="V2226">
        <v>687</v>
      </c>
      <c r="W2226">
        <v>372</v>
      </c>
      <c r="X2226">
        <v>104</v>
      </c>
      <c r="Y2226">
        <v>120</v>
      </c>
      <c r="Z2226">
        <v>291</v>
      </c>
      <c r="AA2226">
        <v>162</v>
      </c>
    </row>
    <row r="2227" spans="1:27">
      <c r="A2227" s="2">
        <v>44595</v>
      </c>
      <c r="B2227">
        <v>248</v>
      </c>
      <c r="C2227">
        <v>252</v>
      </c>
      <c r="D2227">
        <v>95</v>
      </c>
      <c r="E2227">
        <v>504</v>
      </c>
      <c r="F2227">
        <v>337</v>
      </c>
      <c r="G2227">
        <v>131</v>
      </c>
      <c r="H2227">
        <v>197</v>
      </c>
      <c r="I2227">
        <v>27</v>
      </c>
      <c r="J2227">
        <v>146</v>
      </c>
      <c r="K2227">
        <v>517</v>
      </c>
      <c r="L2227">
        <v>175</v>
      </c>
      <c r="M2227">
        <v>433</v>
      </c>
      <c r="N2227">
        <v>447</v>
      </c>
      <c r="O2227">
        <v>319</v>
      </c>
      <c r="P2227">
        <v>1028</v>
      </c>
      <c r="Q2227">
        <v>802</v>
      </c>
      <c r="R2227">
        <v>375</v>
      </c>
      <c r="S2227">
        <v>911</v>
      </c>
      <c r="T2227">
        <v>208</v>
      </c>
      <c r="U2227">
        <v>268</v>
      </c>
      <c r="V2227">
        <v>687</v>
      </c>
      <c r="W2227">
        <v>388</v>
      </c>
      <c r="X2227">
        <v>178</v>
      </c>
      <c r="Y2227">
        <v>145</v>
      </c>
      <c r="Z2227">
        <v>255</v>
      </c>
      <c r="AA2227">
        <v>187</v>
      </c>
    </row>
    <row r="2228" spans="1:27">
      <c r="A2228" s="2">
        <v>44596</v>
      </c>
      <c r="B2228">
        <v>239</v>
      </c>
      <c r="C2228">
        <v>218</v>
      </c>
      <c r="D2228">
        <v>81</v>
      </c>
      <c r="E2228">
        <v>450</v>
      </c>
      <c r="F2228">
        <v>342</v>
      </c>
      <c r="G2228">
        <v>133</v>
      </c>
      <c r="H2228">
        <v>208</v>
      </c>
      <c r="I2228">
        <v>29</v>
      </c>
      <c r="J2228">
        <v>129</v>
      </c>
      <c r="K2228">
        <v>501</v>
      </c>
      <c r="L2228">
        <v>224</v>
      </c>
      <c r="M2228">
        <v>433</v>
      </c>
      <c r="N2228">
        <v>369</v>
      </c>
      <c r="O2228">
        <v>319</v>
      </c>
      <c r="P2228">
        <v>928</v>
      </c>
      <c r="Q2228">
        <v>704</v>
      </c>
      <c r="R2228">
        <v>317</v>
      </c>
      <c r="S2228">
        <v>840</v>
      </c>
      <c r="T2228">
        <v>217</v>
      </c>
      <c r="U2228">
        <v>257</v>
      </c>
      <c r="V2228">
        <v>687</v>
      </c>
      <c r="W2228">
        <v>358</v>
      </c>
      <c r="X2228">
        <v>123</v>
      </c>
      <c r="Y2228">
        <v>139</v>
      </c>
      <c r="Z2228">
        <v>252</v>
      </c>
      <c r="AA2228">
        <v>165</v>
      </c>
    </row>
    <row r="2229" spans="1:27">
      <c r="A2229" s="2">
        <v>44597</v>
      </c>
      <c r="B2229">
        <v>215</v>
      </c>
      <c r="C2229">
        <v>313</v>
      </c>
      <c r="D2229">
        <v>133</v>
      </c>
      <c r="E2229">
        <v>253</v>
      </c>
      <c r="F2229">
        <v>284</v>
      </c>
      <c r="G2229">
        <v>82</v>
      </c>
      <c r="H2229">
        <v>167</v>
      </c>
      <c r="I2229">
        <v>25</v>
      </c>
      <c r="J2229">
        <v>69</v>
      </c>
      <c r="K2229">
        <v>417</v>
      </c>
      <c r="L2229">
        <v>439</v>
      </c>
      <c r="M2229">
        <v>465</v>
      </c>
      <c r="N2229">
        <v>307</v>
      </c>
      <c r="O2229">
        <v>608</v>
      </c>
      <c r="P2229">
        <v>769</v>
      </c>
      <c r="Q2229">
        <v>901</v>
      </c>
      <c r="R2229">
        <v>469</v>
      </c>
      <c r="S2229">
        <v>928</v>
      </c>
      <c r="T2229">
        <v>329</v>
      </c>
      <c r="U2229">
        <v>184</v>
      </c>
      <c r="V2229">
        <v>687</v>
      </c>
      <c r="W2229">
        <v>549</v>
      </c>
      <c r="X2229">
        <v>235</v>
      </c>
      <c r="Y2229">
        <v>315</v>
      </c>
      <c r="Z2229">
        <v>134</v>
      </c>
      <c r="AA2229">
        <v>96</v>
      </c>
    </row>
    <row r="2230" spans="1:27">
      <c r="A2230" s="2">
        <v>44598</v>
      </c>
      <c r="B2230">
        <v>38</v>
      </c>
      <c r="C2230">
        <v>115</v>
      </c>
      <c r="D2230">
        <v>35</v>
      </c>
      <c r="E2230">
        <v>65</v>
      </c>
      <c r="F2230">
        <v>73</v>
      </c>
      <c r="G2230">
        <v>44</v>
      </c>
      <c r="H2230">
        <v>122</v>
      </c>
      <c r="I2230">
        <v>11</v>
      </c>
      <c r="J2230">
        <v>35</v>
      </c>
      <c r="K2230">
        <v>196</v>
      </c>
      <c r="L2230">
        <v>347</v>
      </c>
      <c r="M2230">
        <v>139</v>
      </c>
      <c r="N2230">
        <v>79</v>
      </c>
      <c r="O2230">
        <v>153</v>
      </c>
      <c r="P2230">
        <v>194</v>
      </c>
      <c r="Q2230">
        <v>196</v>
      </c>
      <c r="R2230">
        <v>269</v>
      </c>
      <c r="S2230">
        <v>272</v>
      </c>
      <c r="T2230">
        <v>79</v>
      </c>
      <c r="U2230">
        <v>54</v>
      </c>
      <c r="V2230">
        <v>687</v>
      </c>
      <c r="W2230">
        <v>168</v>
      </c>
      <c r="X2230">
        <v>39</v>
      </c>
      <c r="Y2230">
        <v>75</v>
      </c>
      <c r="Z2230">
        <v>53</v>
      </c>
      <c r="AA2230">
        <v>34</v>
      </c>
    </row>
    <row r="2231" spans="1:27">
      <c r="A2231" s="2">
        <v>44599</v>
      </c>
      <c r="B2231">
        <v>107</v>
      </c>
      <c r="C2231">
        <v>158</v>
      </c>
      <c r="D2231">
        <v>58</v>
      </c>
      <c r="E2231">
        <v>127</v>
      </c>
      <c r="F2231">
        <v>132</v>
      </c>
      <c r="G2231">
        <v>51</v>
      </c>
      <c r="H2231">
        <v>135</v>
      </c>
      <c r="I2231">
        <v>18</v>
      </c>
      <c r="J2231">
        <v>37</v>
      </c>
      <c r="K2231">
        <v>231</v>
      </c>
      <c r="L2231">
        <v>224</v>
      </c>
      <c r="M2231">
        <v>221</v>
      </c>
      <c r="N2231">
        <v>158</v>
      </c>
      <c r="O2231">
        <v>268</v>
      </c>
      <c r="P2231">
        <v>391</v>
      </c>
      <c r="Q2231">
        <v>534</v>
      </c>
      <c r="R2231">
        <v>285</v>
      </c>
      <c r="S2231">
        <v>542</v>
      </c>
      <c r="T2231">
        <v>196</v>
      </c>
      <c r="U2231">
        <v>96</v>
      </c>
      <c r="V2231">
        <v>687</v>
      </c>
      <c r="W2231">
        <v>293</v>
      </c>
      <c r="X2231">
        <v>135</v>
      </c>
      <c r="Y2231">
        <v>119</v>
      </c>
      <c r="Z2231">
        <v>82</v>
      </c>
      <c r="AA2231">
        <v>72</v>
      </c>
    </row>
    <row r="2232" spans="1:27">
      <c r="A2232" s="2">
        <v>44600</v>
      </c>
      <c r="B2232">
        <v>217</v>
      </c>
      <c r="C2232">
        <v>178</v>
      </c>
      <c r="D2232">
        <v>84</v>
      </c>
      <c r="E2232">
        <v>367</v>
      </c>
      <c r="F2232">
        <v>309</v>
      </c>
      <c r="G2232">
        <v>140</v>
      </c>
      <c r="H2232">
        <v>206</v>
      </c>
      <c r="I2232">
        <v>38</v>
      </c>
      <c r="J2232">
        <v>120</v>
      </c>
      <c r="K2232">
        <v>440</v>
      </c>
      <c r="L2232">
        <v>231</v>
      </c>
      <c r="M2232">
        <v>369</v>
      </c>
      <c r="N2232">
        <v>355</v>
      </c>
      <c r="O2232">
        <v>249</v>
      </c>
      <c r="P2232">
        <v>841</v>
      </c>
      <c r="Q2232">
        <v>635</v>
      </c>
      <c r="R2232">
        <v>310</v>
      </c>
      <c r="S2232">
        <v>816</v>
      </c>
      <c r="T2232">
        <v>200</v>
      </c>
      <c r="U2232">
        <v>220</v>
      </c>
      <c r="V2232">
        <v>687</v>
      </c>
      <c r="W2232">
        <v>247</v>
      </c>
      <c r="X2232">
        <v>66</v>
      </c>
      <c r="Y2232">
        <v>126</v>
      </c>
      <c r="Z2232">
        <v>186</v>
      </c>
      <c r="AA2232">
        <v>141</v>
      </c>
    </row>
    <row r="2233" spans="1:27">
      <c r="A2233" s="2">
        <v>44601</v>
      </c>
      <c r="B2233">
        <v>293</v>
      </c>
      <c r="C2233">
        <v>238</v>
      </c>
      <c r="D2233">
        <v>99</v>
      </c>
      <c r="E2233">
        <v>526</v>
      </c>
      <c r="F2233">
        <v>392</v>
      </c>
      <c r="G2233">
        <v>183</v>
      </c>
      <c r="H2233">
        <v>186</v>
      </c>
      <c r="I2233">
        <v>33</v>
      </c>
      <c r="J2233">
        <v>132</v>
      </c>
      <c r="K2233">
        <v>592</v>
      </c>
      <c r="L2233">
        <v>252</v>
      </c>
      <c r="M2233">
        <v>509</v>
      </c>
      <c r="N2233">
        <v>455</v>
      </c>
      <c r="O2233">
        <v>353</v>
      </c>
      <c r="P2233">
        <v>1097</v>
      </c>
      <c r="Q2233">
        <v>871</v>
      </c>
      <c r="R2233">
        <v>289</v>
      </c>
      <c r="S2233">
        <v>921</v>
      </c>
      <c r="T2233">
        <v>251</v>
      </c>
      <c r="U2233">
        <v>321</v>
      </c>
      <c r="V2233">
        <v>687</v>
      </c>
      <c r="W2233">
        <v>450</v>
      </c>
      <c r="X2233">
        <v>117</v>
      </c>
      <c r="Y2233">
        <v>137</v>
      </c>
      <c r="Z2233">
        <v>267</v>
      </c>
      <c r="AA2233">
        <v>160</v>
      </c>
    </row>
    <row r="2234" spans="1:27">
      <c r="A2234" s="2">
        <v>44602</v>
      </c>
      <c r="B2234">
        <v>299</v>
      </c>
      <c r="C2234">
        <v>248</v>
      </c>
      <c r="D2234">
        <v>112</v>
      </c>
      <c r="E2234">
        <v>464</v>
      </c>
      <c r="F2234">
        <v>365</v>
      </c>
      <c r="G2234">
        <v>153</v>
      </c>
      <c r="H2234">
        <v>176</v>
      </c>
      <c r="I2234">
        <v>28</v>
      </c>
      <c r="J2234">
        <v>161</v>
      </c>
      <c r="K2234">
        <v>538</v>
      </c>
      <c r="L2234">
        <v>250</v>
      </c>
      <c r="M2234">
        <v>479</v>
      </c>
      <c r="N2234">
        <v>518</v>
      </c>
      <c r="O2234">
        <v>342</v>
      </c>
      <c r="P2234">
        <v>1132</v>
      </c>
      <c r="Q2234">
        <v>880</v>
      </c>
      <c r="R2234">
        <v>397</v>
      </c>
      <c r="S2234">
        <v>1104</v>
      </c>
      <c r="T2234">
        <v>202</v>
      </c>
      <c r="U2234">
        <v>274</v>
      </c>
      <c r="V2234">
        <v>687</v>
      </c>
      <c r="W2234">
        <v>391</v>
      </c>
      <c r="X2234">
        <v>165</v>
      </c>
      <c r="Y2234">
        <v>161</v>
      </c>
      <c r="Z2234">
        <v>278</v>
      </c>
      <c r="AA2234">
        <v>197</v>
      </c>
    </row>
    <row r="2235" spans="1:27">
      <c r="A2235" s="2">
        <v>44603</v>
      </c>
      <c r="B2235">
        <v>246</v>
      </c>
      <c r="C2235">
        <v>176</v>
      </c>
      <c r="D2235">
        <v>78</v>
      </c>
      <c r="E2235">
        <v>352</v>
      </c>
      <c r="F2235">
        <v>282</v>
      </c>
      <c r="G2235">
        <v>147</v>
      </c>
      <c r="H2235">
        <v>201</v>
      </c>
      <c r="I2235">
        <v>27</v>
      </c>
      <c r="J2235">
        <v>116</v>
      </c>
      <c r="K2235">
        <v>451</v>
      </c>
      <c r="L2235">
        <v>191</v>
      </c>
      <c r="M2235">
        <v>433</v>
      </c>
      <c r="N2235">
        <v>299</v>
      </c>
      <c r="O2235">
        <v>216</v>
      </c>
      <c r="P2235">
        <v>739</v>
      </c>
      <c r="Q2235">
        <v>535</v>
      </c>
      <c r="R2235">
        <v>246</v>
      </c>
      <c r="S2235">
        <v>708</v>
      </c>
      <c r="T2235">
        <v>155</v>
      </c>
      <c r="U2235">
        <v>220</v>
      </c>
      <c r="V2235">
        <v>687</v>
      </c>
      <c r="W2235">
        <v>450</v>
      </c>
      <c r="X2235">
        <v>49</v>
      </c>
      <c r="Y2235">
        <v>86</v>
      </c>
      <c r="Z2235">
        <v>215</v>
      </c>
      <c r="AA2235">
        <v>114</v>
      </c>
    </row>
    <row r="2236" spans="1:27">
      <c r="A2236" s="2">
        <v>44604</v>
      </c>
      <c r="B2236">
        <v>217</v>
      </c>
      <c r="C2236">
        <v>258</v>
      </c>
      <c r="D2236">
        <v>98</v>
      </c>
      <c r="E2236">
        <v>296</v>
      </c>
      <c r="F2236">
        <v>298</v>
      </c>
      <c r="G2236">
        <v>82</v>
      </c>
      <c r="H2236">
        <v>175</v>
      </c>
      <c r="I2236">
        <v>25</v>
      </c>
      <c r="J2236">
        <v>69</v>
      </c>
      <c r="K2236">
        <v>372</v>
      </c>
      <c r="L2236">
        <v>357</v>
      </c>
      <c r="M2236">
        <v>444</v>
      </c>
      <c r="N2236">
        <v>234</v>
      </c>
      <c r="O2236">
        <v>517</v>
      </c>
      <c r="P2236">
        <v>718</v>
      </c>
      <c r="Q2236">
        <v>802</v>
      </c>
      <c r="R2236">
        <v>316</v>
      </c>
      <c r="S2236">
        <v>687</v>
      </c>
      <c r="T2236">
        <v>252</v>
      </c>
      <c r="U2236">
        <v>113</v>
      </c>
      <c r="V2236">
        <v>687</v>
      </c>
      <c r="W2236">
        <v>603</v>
      </c>
      <c r="X2236">
        <v>188</v>
      </c>
      <c r="Y2236">
        <v>316</v>
      </c>
      <c r="Z2236">
        <v>158</v>
      </c>
      <c r="AA2236">
        <v>71</v>
      </c>
    </row>
    <row r="2237" spans="1:27">
      <c r="A2237" s="2">
        <v>44605</v>
      </c>
      <c r="B2237">
        <v>58</v>
      </c>
      <c r="C2237">
        <v>73</v>
      </c>
      <c r="D2237">
        <v>42</v>
      </c>
      <c r="E2237">
        <v>92</v>
      </c>
      <c r="F2237">
        <v>65</v>
      </c>
      <c r="G2237">
        <v>57</v>
      </c>
      <c r="H2237">
        <v>145</v>
      </c>
      <c r="I2237">
        <v>5</v>
      </c>
      <c r="J2237">
        <v>41</v>
      </c>
      <c r="K2237">
        <v>179</v>
      </c>
      <c r="L2237">
        <v>372</v>
      </c>
      <c r="M2237">
        <v>110</v>
      </c>
      <c r="N2237">
        <v>68</v>
      </c>
      <c r="O2237">
        <v>95</v>
      </c>
      <c r="P2237">
        <v>216</v>
      </c>
      <c r="Q2237">
        <v>164</v>
      </c>
      <c r="R2237">
        <v>90</v>
      </c>
      <c r="S2237">
        <v>111</v>
      </c>
      <c r="T2237">
        <v>71</v>
      </c>
      <c r="U2237">
        <v>56</v>
      </c>
      <c r="V2237">
        <v>687</v>
      </c>
      <c r="W2237">
        <v>505</v>
      </c>
      <c r="X2237">
        <v>45</v>
      </c>
      <c r="Y2237">
        <v>25</v>
      </c>
      <c r="Z2237">
        <v>52</v>
      </c>
      <c r="AA2237">
        <v>40</v>
      </c>
    </row>
    <row r="2238" spans="1:27">
      <c r="A2238" s="2">
        <v>44606</v>
      </c>
      <c r="B2238">
        <v>256</v>
      </c>
      <c r="C2238">
        <v>233</v>
      </c>
      <c r="D2238">
        <v>116</v>
      </c>
      <c r="E2238">
        <v>482</v>
      </c>
      <c r="F2238">
        <v>374</v>
      </c>
      <c r="G2238">
        <v>142</v>
      </c>
      <c r="H2238">
        <v>171</v>
      </c>
      <c r="I2238">
        <v>52</v>
      </c>
      <c r="J2238">
        <v>123</v>
      </c>
      <c r="K2238">
        <v>475</v>
      </c>
      <c r="L2238">
        <v>224</v>
      </c>
      <c r="M2238">
        <v>507</v>
      </c>
      <c r="N2238">
        <v>439</v>
      </c>
      <c r="O2238">
        <v>387</v>
      </c>
      <c r="P2238">
        <v>1078</v>
      </c>
      <c r="Q2238">
        <v>843</v>
      </c>
      <c r="R2238">
        <v>380</v>
      </c>
      <c r="S2238">
        <v>963</v>
      </c>
      <c r="T2238">
        <v>267</v>
      </c>
      <c r="U2238">
        <v>278</v>
      </c>
      <c r="V2238">
        <v>687</v>
      </c>
      <c r="W2238">
        <v>391</v>
      </c>
      <c r="X2238">
        <v>157</v>
      </c>
      <c r="Y2238">
        <v>135</v>
      </c>
      <c r="Z2238">
        <v>259</v>
      </c>
      <c r="AA2238">
        <v>193</v>
      </c>
    </row>
    <row r="2239" spans="1:27">
      <c r="A2239" s="2">
        <v>44607</v>
      </c>
      <c r="B2239">
        <v>316</v>
      </c>
      <c r="C2239">
        <v>309</v>
      </c>
      <c r="D2239">
        <v>129</v>
      </c>
      <c r="E2239">
        <v>516</v>
      </c>
      <c r="F2239">
        <v>437</v>
      </c>
      <c r="G2239">
        <v>156</v>
      </c>
      <c r="H2239">
        <v>165</v>
      </c>
      <c r="I2239">
        <v>40</v>
      </c>
      <c r="J2239">
        <v>154</v>
      </c>
      <c r="K2239">
        <v>576</v>
      </c>
      <c r="L2239">
        <v>277</v>
      </c>
      <c r="M2239">
        <v>541</v>
      </c>
      <c r="N2239">
        <v>522</v>
      </c>
      <c r="O2239">
        <v>411</v>
      </c>
      <c r="P2239">
        <v>1206</v>
      </c>
      <c r="Q2239">
        <v>957</v>
      </c>
      <c r="R2239">
        <v>410</v>
      </c>
      <c r="S2239">
        <v>1168</v>
      </c>
      <c r="T2239">
        <v>244</v>
      </c>
      <c r="U2239">
        <v>272</v>
      </c>
      <c r="V2239">
        <v>687</v>
      </c>
      <c r="W2239">
        <v>357</v>
      </c>
      <c r="X2239">
        <v>157</v>
      </c>
      <c r="Y2239">
        <v>187</v>
      </c>
      <c r="Z2239">
        <v>307</v>
      </c>
      <c r="AA2239">
        <v>172</v>
      </c>
    </row>
    <row r="2240" spans="1:27">
      <c r="A2240" s="2">
        <v>44608</v>
      </c>
      <c r="B2240">
        <v>326</v>
      </c>
      <c r="C2240">
        <v>243</v>
      </c>
      <c r="D2240">
        <v>105</v>
      </c>
      <c r="E2240">
        <v>567</v>
      </c>
      <c r="F2240">
        <v>431</v>
      </c>
      <c r="G2240">
        <v>135</v>
      </c>
      <c r="H2240">
        <v>140</v>
      </c>
      <c r="I2240">
        <v>41</v>
      </c>
      <c r="J2240">
        <v>146</v>
      </c>
      <c r="K2240">
        <v>556</v>
      </c>
      <c r="L2240">
        <v>274</v>
      </c>
      <c r="M2240">
        <v>444</v>
      </c>
      <c r="N2240">
        <v>481</v>
      </c>
      <c r="O2240">
        <v>390</v>
      </c>
      <c r="P2240">
        <v>1213</v>
      </c>
      <c r="Q2240">
        <v>913</v>
      </c>
      <c r="R2240">
        <v>375</v>
      </c>
      <c r="S2240">
        <v>1065</v>
      </c>
      <c r="T2240">
        <v>264</v>
      </c>
      <c r="U2240">
        <v>282</v>
      </c>
      <c r="V2240">
        <v>687</v>
      </c>
      <c r="W2240">
        <v>444</v>
      </c>
      <c r="X2240">
        <v>136</v>
      </c>
      <c r="Y2240">
        <v>188</v>
      </c>
      <c r="Z2240">
        <v>302</v>
      </c>
      <c r="AA2240">
        <v>166</v>
      </c>
    </row>
    <row r="2241" spans="1:27">
      <c r="A2241" s="2">
        <v>44609</v>
      </c>
      <c r="B2241">
        <v>287</v>
      </c>
      <c r="C2241">
        <v>313</v>
      </c>
      <c r="D2241">
        <v>106</v>
      </c>
      <c r="E2241">
        <v>501</v>
      </c>
      <c r="F2241">
        <v>398</v>
      </c>
      <c r="G2241">
        <v>123</v>
      </c>
      <c r="H2241">
        <v>182</v>
      </c>
      <c r="I2241">
        <v>49</v>
      </c>
      <c r="J2241">
        <v>126</v>
      </c>
      <c r="K2241">
        <v>543</v>
      </c>
      <c r="L2241">
        <v>243</v>
      </c>
      <c r="M2241">
        <v>512</v>
      </c>
      <c r="N2241">
        <v>432</v>
      </c>
      <c r="O2241">
        <v>344</v>
      </c>
      <c r="P2241">
        <v>1129</v>
      </c>
      <c r="Q2241">
        <v>870</v>
      </c>
      <c r="R2241">
        <v>366</v>
      </c>
      <c r="S2241">
        <v>1062</v>
      </c>
      <c r="T2241">
        <v>241</v>
      </c>
      <c r="U2241">
        <v>302</v>
      </c>
      <c r="V2241">
        <v>687</v>
      </c>
      <c r="W2241">
        <v>378</v>
      </c>
      <c r="X2241">
        <v>117</v>
      </c>
      <c r="Y2241">
        <v>139</v>
      </c>
      <c r="Z2241">
        <v>250</v>
      </c>
      <c r="AA2241">
        <v>165</v>
      </c>
    </row>
    <row r="2242" spans="1:27">
      <c r="A2242" s="2">
        <v>44610</v>
      </c>
      <c r="B2242">
        <v>270</v>
      </c>
      <c r="C2242">
        <v>269</v>
      </c>
      <c r="D2242">
        <v>88</v>
      </c>
      <c r="E2242">
        <v>418</v>
      </c>
      <c r="F2242">
        <v>340</v>
      </c>
      <c r="G2242">
        <v>132</v>
      </c>
      <c r="H2242">
        <v>154</v>
      </c>
      <c r="I2242">
        <v>39</v>
      </c>
      <c r="J2242">
        <v>153</v>
      </c>
      <c r="K2242">
        <v>469</v>
      </c>
      <c r="L2242">
        <v>176</v>
      </c>
      <c r="M2242">
        <v>516</v>
      </c>
      <c r="N2242">
        <v>428</v>
      </c>
      <c r="O2242">
        <v>340</v>
      </c>
      <c r="P2242">
        <v>1043</v>
      </c>
      <c r="Q2242">
        <v>729</v>
      </c>
      <c r="R2242">
        <v>356</v>
      </c>
      <c r="S2242">
        <v>899</v>
      </c>
      <c r="T2242">
        <v>253</v>
      </c>
      <c r="U2242">
        <v>274</v>
      </c>
      <c r="V2242">
        <v>687</v>
      </c>
      <c r="W2242">
        <v>454</v>
      </c>
      <c r="X2242">
        <v>142</v>
      </c>
      <c r="Y2242">
        <v>180</v>
      </c>
      <c r="Z2242">
        <v>253</v>
      </c>
      <c r="AA2242">
        <v>125</v>
      </c>
    </row>
    <row r="2243" spans="1:27">
      <c r="A2243" s="2">
        <v>44611</v>
      </c>
      <c r="B2243">
        <v>198</v>
      </c>
      <c r="C2243">
        <v>264</v>
      </c>
      <c r="D2243">
        <v>100</v>
      </c>
      <c r="E2243">
        <v>216</v>
      </c>
      <c r="F2243">
        <v>268</v>
      </c>
      <c r="G2243">
        <v>92</v>
      </c>
      <c r="H2243">
        <v>137</v>
      </c>
      <c r="I2243">
        <v>19</v>
      </c>
      <c r="J2243">
        <v>81</v>
      </c>
      <c r="K2243">
        <v>337</v>
      </c>
      <c r="L2243">
        <v>236</v>
      </c>
      <c r="M2243">
        <v>337</v>
      </c>
      <c r="N2243">
        <v>265</v>
      </c>
      <c r="O2243">
        <v>518</v>
      </c>
      <c r="P2243">
        <v>713</v>
      </c>
      <c r="Q2243">
        <v>894</v>
      </c>
      <c r="R2243">
        <v>426</v>
      </c>
      <c r="S2243">
        <v>698</v>
      </c>
      <c r="T2243">
        <v>302</v>
      </c>
      <c r="U2243">
        <v>136</v>
      </c>
      <c r="V2243">
        <v>687</v>
      </c>
      <c r="W2243">
        <v>596</v>
      </c>
      <c r="X2243">
        <v>192</v>
      </c>
      <c r="Y2243">
        <v>252</v>
      </c>
      <c r="Z2243">
        <v>116</v>
      </c>
      <c r="AA2243">
        <v>76</v>
      </c>
    </row>
    <row r="2244" spans="1:27">
      <c r="A2244" s="2">
        <v>44612</v>
      </c>
      <c r="B2244">
        <v>260</v>
      </c>
      <c r="C2244">
        <v>386</v>
      </c>
      <c r="D2244">
        <v>145</v>
      </c>
      <c r="E2244">
        <v>290</v>
      </c>
      <c r="F2244">
        <v>362</v>
      </c>
      <c r="G2244">
        <v>77</v>
      </c>
      <c r="H2244">
        <v>133</v>
      </c>
      <c r="I2244">
        <v>34</v>
      </c>
      <c r="J2244">
        <v>59</v>
      </c>
      <c r="K2244">
        <v>422</v>
      </c>
      <c r="L2244">
        <v>377</v>
      </c>
      <c r="M2244">
        <v>466</v>
      </c>
      <c r="N2244">
        <v>350</v>
      </c>
      <c r="O2244">
        <v>653</v>
      </c>
      <c r="P2244">
        <v>1012</v>
      </c>
      <c r="Q2244">
        <v>1046</v>
      </c>
      <c r="R2244">
        <v>555</v>
      </c>
      <c r="S2244">
        <v>1157</v>
      </c>
      <c r="T2244">
        <v>378</v>
      </c>
      <c r="U2244">
        <v>131</v>
      </c>
      <c r="V2244">
        <v>687</v>
      </c>
      <c r="W2244">
        <v>463</v>
      </c>
      <c r="X2244">
        <v>206</v>
      </c>
      <c r="Y2244">
        <v>355</v>
      </c>
      <c r="Z2244">
        <v>182</v>
      </c>
      <c r="AA2244">
        <v>76</v>
      </c>
    </row>
    <row r="2245" spans="1:27">
      <c r="A2245" s="2">
        <v>44613</v>
      </c>
      <c r="B2245">
        <v>295</v>
      </c>
      <c r="C2245">
        <v>222</v>
      </c>
      <c r="D2245">
        <v>108</v>
      </c>
      <c r="E2245">
        <v>521</v>
      </c>
      <c r="F2245">
        <v>422</v>
      </c>
      <c r="G2245">
        <v>163</v>
      </c>
      <c r="H2245">
        <v>151</v>
      </c>
      <c r="I2245">
        <v>54</v>
      </c>
      <c r="J2245">
        <v>146</v>
      </c>
      <c r="K2245">
        <v>458</v>
      </c>
      <c r="L2245">
        <v>233</v>
      </c>
      <c r="M2245">
        <v>482</v>
      </c>
      <c r="N2245">
        <v>483</v>
      </c>
      <c r="O2245">
        <v>321</v>
      </c>
      <c r="P2245">
        <v>1103</v>
      </c>
      <c r="Q2245">
        <v>859</v>
      </c>
      <c r="R2245">
        <v>370</v>
      </c>
      <c r="S2245">
        <v>904</v>
      </c>
      <c r="T2245">
        <v>229</v>
      </c>
      <c r="U2245">
        <v>251</v>
      </c>
      <c r="V2245">
        <v>687</v>
      </c>
      <c r="W2245">
        <v>374</v>
      </c>
      <c r="X2245">
        <v>123</v>
      </c>
      <c r="Y2245">
        <v>122</v>
      </c>
      <c r="Z2245">
        <v>223</v>
      </c>
      <c r="AA2245">
        <v>136</v>
      </c>
    </row>
    <row r="2246" spans="1:27">
      <c r="A2246" s="2">
        <v>44614</v>
      </c>
      <c r="B2246">
        <v>280</v>
      </c>
      <c r="C2246">
        <v>272</v>
      </c>
      <c r="D2246">
        <v>110</v>
      </c>
      <c r="E2246">
        <v>491</v>
      </c>
      <c r="F2246">
        <v>425</v>
      </c>
      <c r="G2246">
        <v>154</v>
      </c>
      <c r="H2246">
        <v>145</v>
      </c>
      <c r="I2246">
        <v>59</v>
      </c>
      <c r="J2246">
        <v>120</v>
      </c>
      <c r="K2246">
        <v>534</v>
      </c>
      <c r="L2246">
        <v>244</v>
      </c>
      <c r="M2246">
        <v>502</v>
      </c>
      <c r="N2246">
        <v>480</v>
      </c>
      <c r="O2246">
        <v>414</v>
      </c>
      <c r="P2246">
        <v>1146</v>
      </c>
      <c r="Q2246">
        <v>934</v>
      </c>
      <c r="R2246">
        <v>413</v>
      </c>
      <c r="S2246">
        <v>1108</v>
      </c>
      <c r="T2246">
        <v>278</v>
      </c>
      <c r="U2246">
        <v>265</v>
      </c>
      <c r="V2246">
        <v>687</v>
      </c>
      <c r="W2246">
        <v>325</v>
      </c>
      <c r="X2246">
        <v>137</v>
      </c>
      <c r="Y2246">
        <v>200</v>
      </c>
      <c r="Z2246">
        <v>276</v>
      </c>
      <c r="AA2246">
        <v>115</v>
      </c>
    </row>
    <row r="2247" spans="1:27">
      <c r="A2247" s="2">
        <v>44615</v>
      </c>
      <c r="B2247">
        <v>304</v>
      </c>
      <c r="C2247">
        <v>282</v>
      </c>
      <c r="D2247">
        <v>121</v>
      </c>
      <c r="E2247">
        <v>475</v>
      </c>
      <c r="F2247">
        <v>447</v>
      </c>
      <c r="G2247">
        <v>133</v>
      </c>
      <c r="H2247">
        <v>168</v>
      </c>
      <c r="I2247">
        <v>70</v>
      </c>
      <c r="J2247">
        <v>119</v>
      </c>
      <c r="K2247">
        <v>480</v>
      </c>
      <c r="L2247">
        <v>227</v>
      </c>
      <c r="M2247">
        <v>529</v>
      </c>
      <c r="N2247">
        <v>438</v>
      </c>
      <c r="O2247">
        <v>369</v>
      </c>
      <c r="P2247">
        <v>1114</v>
      </c>
      <c r="Q2247">
        <v>903</v>
      </c>
      <c r="R2247">
        <v>370</v>
      </c>
      <c r="S2247">
        <v>1027</v>
      </c>
      <c r="T2247">
        <v>257</v>
      </c>
      <c r="U2247">
        <v>263</v>
      </c>
      <c r="V2247">
        <v>687</v>
      </c>
      <c r="W2247">
        <v>440</v>
      </c>
      <c r="X2247">
        <v>126</v>
      </c>
      <c r="Y2247">
        <v>128</v>
      </c>
      <c r="Z2247">
        <v>273</v>
      </c>
      <c r="AA2247">
        <v>96</v>
      </c>
    </row>
    <row r="2248" spans="1:27">
      <c r="A2248" s="2">
        <v>44616</v>
      </c>
      <c r="B2248">
        <v>234</v>
      </c>
      <c r="C2248">
        <v>300</v>
      </c>
      <c r="D2248">
        <v>117</v>
      </c>
      <c r="E2248">
        <v>476</v>
      </c>
      <c r="F2248">
        <v>350</v>
      </c>
      <c r="G2248">
        <v>128</v>
      </c>
      <c r="H2248">
        <v>143</v>
      </c>
      <c r="I2248">
        <v>44</v>
      </c>
      <c r="J2248">
        <v>139</v>
      </c>
      <c r="K2248">
        <v>474</v>
      </c>
      <c r="L2248">
        <v>170</v>
      </c>
      <c r="M2248">
        <v>411</v>
      </c>
      <c r="N2248">
        <v>407</v>
      </c>
      <c r="O2248">
        <v>353</v>
      </c>
      <c r="P2248">
        <v>967</v>
      </c>
      <c r="Q2248">
        <v>766</v>
      </c>
      <c r="R2248">
        <v>326</v>
      </c>
      <c r="S2248">
        <v>1026</v>
      </c>
      <c r="T2248">
        <v>241</v>
      </c>
      <c r="U2248">
        <v>260</v>
      </c>
      <c r="V2248">
        <v>687</v>
      </c>
      <c r="W2248">
        <v>390</v>
      </c>
      <c r="X2248">
        <v>111</v>
      </c>
      <c r="Y2248">
        <v>155</v>
      </c>
      <c r="Z2248">
        <v>252</v>
      </c>
      <c r="AA2248">
        <v>102</v>
      </c>
    </row>
    <row r="2249" spans="1:27">
      <c r="A2249" s="2">
        <v>44617</v>
      </c>
      <c r="B2249">
        <v>246</v>
      </c>
      <c r="C2249">
        <v>303</v>
      </c>
      <c r="D2249">
        <v>94</v>
      </c>
      <c r="E2249">
        <v>393</v>
      </c>
      <c r="F2249">
        <v>307</v>
      </c>
      <c r="G2249">
        <v>113</v>
      </c>
      <c r="H2249">
        <v>136</v>
      </c>
      <c r="I2249">
        <v>31</v>
      </c>
      <c r="J2249">
        <v>103</v>
      </c>
      <c r="K2249">
        <v>458</v>
      </c>
      <c r="L2249">
        <v>215</v>
      </c>
      <c r="M2249">
        <v>440</v>
      </c>
      <c r="N2249">
        <v>361</v>
      </c>
      <c r="O2249">
        <v>291</v>
      </c>
      <c r="P2249">
        <v>881</v>
      </c>
      <c r="Q2249">
        <v>796</v>
      </c>
      <c r="R2249">
        <v>362</v>
      </c>
      <c r="S2249">
        <v>860</v>
      </c>
      <c r="T2249">
        <v>236</v>
      </c>
      <c r="U2249">
        <v>223</v>
      </c>
      <c r="V2249">
        <v>687</v>
      </c>
      <c r="W2249">
        <v>444</v>
      </c>
      <c r="X2249">
        <v>134</v>
      </c>
      <c r="Y2249">
        <v>144</v>
      </c>
      <c r="Z2249">
        <v>244</v>
      </c>
      <c r="AA2249">
        <v>74</v>
      </c>
    </row>
    <row r="2250" spans="1:27">
      <c r="A2250" s="2">
        <v>44618</v>
      </c>
      <c r="B2250">
        <v>225</v>
      </c>
      <c r="C2250">
        <v>375</v>
      </c>
      <c r="D2250">
        <v>152</v>
      </c>
      <c r="E2250">
        <v>273</v>
      </c>
      <c r="F2250">
        <v>319</v>
      </c>
      <c r="G2250">
        <v>93</v>
      </c>
      <c r="H2250">
        <v>145</v>
      </c>
      <c r="I2250">
        <v>33</v>
      </c>
      <c r="J2250">
        <v>52</v>
      </c>
      <c r="K2250">
        <v>420</v>
      </c>
      <c r="L2250">
        <v>402</v>
      </c>
      <c r="M2250">
        <v>525</v>
      </c>
      <c r="N2250">
        <v>290</v>
      </c>
      <c r="O2250">
        <v>688</v>
      </c>
      <c r="P2250">
        <v>869</v>
      </c>
      <c r="Q2250">
        <v>1075</v>
      </c>
      <c r="R2250">
        <v>427</v>
      </c>
      <c r="S2250">
        <v>1190</v>
      </c>
      <c r="T2250">
        <v>350</v>
      </c>
      <c r="U2250">
        <v>154</v>
      </c>
      <c r="V2250">
        <v>687</v>
      </c>
      <c r="W2250">
        <v>603</v>
      </c>
      <c r="X2250">
        <v>239</v>
      </c>
      <c r="Y2250">
        <v>363</v>
      </c>
      <c r="Z2250">
        <v>173</v>
      </c>
      <c r="AA2250">
        <v>74</v>
      </c>
    </row>
    <row r="2251" spans="1:27">
      <c r="A2251" s="2">
        <v>44619</v>
      </c>
      <c r="B2251">
        <v>234</v>
      </c>
      <c r="C2251">
        <v>429</v>
      </c>
      <c r="D2251">
        <v>121</v>
      </c>
      <c r="E2251">
        <v>257</v>
      </c>
      <c r="F2251">
        <v>341</v>
      </c>
      <c r="G2251">
        <v>87</v>
      </c>
      <c r="H2251">
        <v>97</v>
      </c>
      <c r="I2251">
        <v>33</v>
      </c>
      <c r="J2251">
        <v>58</v>
      </c>
      <c r="K2251">
        <v>357</v>
      </c>
      <c r="L2251">
        <v>320</v>
      </c>
      <c r="M2251">
        <v>428</v>
      </c>
      <c r="N2251">
        <v>314</v>
      </c>
      <c r="O2251">
        <v>658</v>
      </c>
      <c r="P2251">
        <v>828</v>
      </c>
      <c r="Q2251">
        <v>1054</v>
      </c>
      <c r="R2251">
        <v>678</v>
      </c>
      <c r="S2251">
        <v>1134</v>
      </c>
      <c r="T2251">
        <v>370</v>
      </c>
      <c r="U2251">
        <v>144</v>
      </c>
      <c r="V2251">
        <v>687</v>
      </c>
      <c r="W2251">
        <v>481</v>
      </c>
      <c r="X2251">
        <v>281</v>
      </c>
      <c r="Y2251">
        <v>338</v>
      </c>
      <c r="Z2251">
        <v>137</v>
      </c>
      <c r="AA2251">
        <v>69</v>
      </c>
    </row>
    <row r="2252" spans="1:27">
      <c r="A2252" s="2">
        <v>44620</v>
      </c>
      <c r="B2252">
        <v>250</v>
      </c>
      <c r="C2252">
        <v>208</v>
      </c>
      <c r="D2252">
        <v>86</v>
      </c>
      <c r="E2252">
        <v>467</v>
      </c>
      <c r="F2252">
        <v>338</v>
      </c>
      <c r="G2252">
        <v>136</v>
      </c>
      <c r="H2252">
        <v>119</v>
      </c>
      <c r="I2252">
        <v>60</v>
      </c>
      <c r="J2252">
        <v>111</v>
      </c>
      <c r="K2252">
        <v>425</v>
      </c>
      <c r="L2252">
        <v>212</v>
      </c>
      <c r="M2252">
        <v>503</v>
      </c>
      <c r="N2252">
        <v>402</v>
      </c>
      <c r="O2252">
        <v>363</v>
      </c>
      <c r="P2252">
        <v>982</v>
      </c>
      <c r="Q2252">
        <v>798</v>
      </c>
      <c r="R2252">
        <v>345</v>
      </c>
      <c r="S2252">
        <v>822</v>
      </c>
      <c r="T2252">
        <v>219</v>
      </c>
      <c r="U2252">
        <v>240</v>
      </c>
      <c r="V2252">
        <v>687</v>
      </c>
      <c r="W2252">
        <v>430</v>
      </c>
      <c r="X2252">
        <v>115</v>
      </c>
      <c r="Y2252">
        <v>112</v>
      </c>
      <c r="Z2252">
        <v>239</v>
      </c>
      <c r="AA2252">
        <v>96</v>
      </c>
    </row>
    <row r="2253" spans="1:27">
      <c r="A2253" s="2">
        <v>44621</v>
      </c>
      <c r="B2253">
        <v>246</v>
      </c>
      <c r="C2253">
        <v>256</v>
      </c>
      <c r="D2253">
        <v>132</v>
      </c>
      <c r="E2253">
        <v>493</v>
      </c>
      <c r="F2253">
        <v>354</v>
      </c>
      <c r="G2253">
        <v>132</v>
      </c>
      <c r="H2253">
        <v>149</v>
      </c>
      <c r="I2253">
        <v>33</v>
      </c>
      <c r="J2253">
        <v>114</v>
      </c>
      <c r="K2253">
        <v>518</v>
      </c>
      <c r="L2253">
        <v>221</v>
      </c>
      <c r="M2253">
        <v>525</v>
      </c>
      <c r="N2253">
        <v>394</v>
      </c>
      <c r="O2253">
        <v>369</v>
      </c>
      <c r="P2253">
        <v>999</v>
      </c>
      <c r="Q2253">
        <v>826</v>
      </c>
      <c r="R2253">
        <v>409</v>
      </c>
      <c r="S2253">
        <v>998</v>
      </c>
      <c r="T2253">
        <v>257</v>
      </c>
      <c r="U2253">
        <v>254</v>
      </c>
      <c r="V2253">
        <v>687</v>
      </c>
      <c r="W2253">
        <v>328</v>
      </c>
      <c r="X2253">
        <v>121</v>
      </c>
      <c r="Y2253">
        <v>181</v>
      </c>
      <c r="Z2253">
        <v>231</v>
      </c>
      <c r="AA2253">
        <v>115</v>
      </c>
    </row>
    <row r="2254" spans="1:27">
      <c r="A2254" s="2">
        <v>44622</v>
      </c>
      <c r="B2254">
        <v>271</v>
      </c>
      <c r="C2254">
        <v>259</v>
      </c>
      <c r="D2254">
        <v>107</v>
      </c>
      <c r="E2254">
        <v>469</v>
      </c>
      <c r="F2254">
        <v>384</v>
      </c>
      <c r="G2254">
        <v>119</v>
      </c>
      <c r="H2254">
        <v>145</v>
      </c>
      <c r="I2254">
        <v>29</v>
      </c>
      <c r="J2254">
        <v>110</v>
      </c>
      <c r="K2254">
        <v>432</v>
      </c>
      <c r="L2254">
        <v>234</v>
      </c>
      <c r="M2254">
        <v>475</v>
      </c>
      <c r="N2254">
        <v>415</v>
      </c>
      <c r="O2254">
        <v>454</v>
      </c>
      <c r="P2254">
        <v>1093</v>
      </c>
      <c r="Q2254">
        <v>853</v>
      </c>
      <c r="R2254">
        <v>347</v>
      </c>
      <c r="S2254">
        <v>876</v>
      </c>
      <c r="T2254">
        <v>213</v>
      </c>
      <c r="U2254">
        <v>224</v>
      </c>
      <c r="V2254">
        <v>687</v>
      </c>
      <c r="W2254">
        <v>443</v>
      </c>
      <c r="X2254">
        <v>133</v>
      </c>
      <c r="Y2254">
        <v>117</v>
      </c>
      <c r="Z2254">
        <v>209</v>
      </c>
      <c r="AA2254">
        <v>97</v>
      </c>
    </row>
    <row r="2255" spans="1:27">
      <c r="A2255" s="2">
        <v>44623</v>
      </c>
      <c r="B2255">
        <v>241</v>
      </c>
      <c r="C2255">
        <v>283</v>
      </c>
      <c r="D2255">
        <v>128</v>
      </c>
      <c r="E2255">
        <v>425</v>
      </c>
      <c r="F2255">
        <v>353</v>
      </c>
      <c r="G2255">
        <v>128</v>
      </c>
      <c r="H2255">
        <v>151</v>
      </c>
      <c r="I2255">
        <v>36</v>
      </c>
      <c r="J2255">
        <v>121</v>
      </c>
      <c r="K2255">
        <v>512</v>
      </c>
      <c r="L2255">
        <v>235</v>
      </c>
      <c r="M2255">
        <v>506</v>
      </c>
      <c r="N2255">
        <v>372</v>
      </c>
      <c r="O2255">
        <v>472</v>
      </c>
      <c r="P2255">
        <v>968</v>
      </c>
      <c r="Q2255">
        <v>735</v>
      </c>
      <c r="R2255">
        <v>337</v>
      </c>
      <c r="S2255">
        <v>924</v>
      </c>
      <c r="T2255">
        <v>222</v>
      </c>
      <c r="U2255">
        <v>236</v>
      </c>
      <c r="V2255">
        <v>687</v>
      </c>
      <c r="W2255">
        <v>399</v>
      </c>
      <c r="X2255">
        <v>133</v>
      </c>
      <c r="Y2255">
        <v>156</v>
      </c>
      <c r="Z2255">
        <v>232</v>
      </c>
      <c r="AA2255">
        <v>129</v>
      </c>
    </row>
    <row r="2256" spans="1:27">
      <c r="A2256" s="2">
        <v>44624</v>
      </c>
      <c r="B2256">
        <v>219</v>
      </c>
      <c r="C2256">
        <v>195</v>
      </c>
      <c r="D2256">
        <v>82</v>
      </c>
      <c r="E2256">
        <v>367</v>
      </c>
      <c r="F2256">
        <v>308</v>
      </c>
      <c r="G2256">
        <v>120</v>
      </c>
      <c r="H2256">
        <v>145</v>
      </c>
      <c r="I2256">
        <v>44</v>
      </c>
      <c r="J2256">
        <v>116</v>
      </c>
      <c r="K2256">
        <v>505</v>
      </c>
      <c r="L2256">
        <v>186</v>
      </c>
      <c r="M2256">
        <v>444</v>
      </c>
      <c r="N2256">
        <v>320</v>
      </c>
      <c r="O2256">
        <v>324</v>
      </c>
      <c r="P2256">
        <v>797</v>
      </c>
      <c r="Q2256">
        <v>680</v>
      </c>
      <c r="R2256">
        <v>260</v>
      </c>
      <c r="S2256">
        <v>746</v>
      </c>
      <c r="T2256">
        <v>209</v>
      </c>
      <c r="U2256">
        <v>199</v>
      </c>
      <c r="V2256">
        <v>687</v>
      </c>
      <c r="W2256">
        <v>451</v>
      </c>
      <c r="X2256">
        <v>130</v>
      </c>
      <c r="Y2256">
        <v>106</v>
      </c>
      <c r="Z2256">
        <v>187</v>
      </c>
      <c r="AA2256">
        <v>93</v>
      </c>
    </row>
    <row r="2257" spans="1:27">
      <c r="A2257" s="2">
        <v>44625</v>
      </c>
      <c r="B2257">
        <v>263</v>
      </c>
      <c r="C2257">
        <v>379</v>
      </c>
      <c r="D2257">
        <v>121</v>
      </c>
      <c r="E2257">
        <v>286</v>
      </c>
      <c r="F2257">
        <v>350</v>
      </c>
      <c r="G2257">
        <v>92</v>
      </c>
      <c r="H2257">
        <v>115</v>
      </c>
      <c r="I2257">
        <v>39</v>
      </c>
      <c r="J2257">
        <v>61</v>
      </c>
      <c r="K2257">
        <v>410</v>
      </c>
      <c r="L2257">
        <v>330</v>
      </c>
      <c r="M2257">
        <v>431</v>
      </c>
      <c r="N2257">
        <v>315</v>
      </c>
      <c r="O2257">
        <v>649</v>
      </c>
      <c r="P2257">
        <v>843</v>
      </c>
      <c r="Q2257">
        <v>1006</v>
      </c>
      <c r="R2257">
        <v>490</v>
      </c>
      <c r="S2257">
        <v>1084</v>
      </c>
      <c r="T2257">
        <v>408</v>
      </c>
      <c r="U2257">
        <v>157</v>
      </c>
      <c r="V2257">
        <v>687</v>
      </c>
      <c r="W2257">
        <v>606</v>
      </c>
      <c r="X2257">
        <v>247</v>
      </c>
      <c r="Y2257">
        <v>318</v>
      </c>
      <c r="Z2257">
        <v>127</v>
      </c>
      <c r="AA2257">
        <v>75</v>
      </c>
    </row>
    <row r="2258" spans="1:27">
      <c r="A2258" s="2">
        <v>44626</v>
      </c>
      <c r="B2258">
        <v>248</v>
      </c>
      <c r="C2258">
        <v>445</v>
      </c>
      <c r="D2258">
        <v>140</v>
      </c>
      <c r="E2258">
        <v>239</v>
      </c>
      <c r="F2258">
        <v>359</v>
      </c>
      <c r="G2258">
        <v>86</v>
      </c>
      <c r="H2258">
        <v>116</v>
      </c>
      <c r="I2258">
        <v>25</v>
      </c>
      <c r="J2258">
        <v>62</v>
      </c>
      <c r="K2258">
        <v>391</v>
      </c>
      <c r="L2258">
        <v>344</v>
      </c>
      <c r="M2258">
        <v>453</v>
      </c>
      <c r="N2258">
        <v>363</v>
      </c>
      <c r="O2258">
        <v>626</v>
      </c>
      <c r="P2258">
        <v>841</v>
      </c>
      <c r="Q2258">
        <v>1056</v>
      </c>
      <c r="R2258">
        <v>555</v>
      </c>
      <c r="S2258">
        <v>1075</v>
      </c>
      <c r="T2258">
        <v>411</v>
      </c>
      <c r="U2258">
        <v>120</v>
      </c>
      <c r="V2258">
        <v>687</v>
      </c>
      <c r="W2258">
        <v>185</v>
      </c>
      <c r="X2258">
        <v>292</v>
      </c>
      <c r="Y2258">
        <v>270</v>
      </c>
      <c r="Z2258">
        <v>144</v>
      </c>
      <c r="AA2258">
        <v>86</v>
      </c>
    </row>
    <row r="2259" spans="1:27">
      <c r="A2259" s="2">
        <v>44627</v>
      </c>
      <c r="B2259">
        <v>222</v>
      </c>
      <c r="C2259">
        <v>206</v>
      </c>
      <c r="D2259">
        <v>81</v>
      </c>
      <c r="E2259">
        <v>442</v>
      </c>
      <c r="F2259">
        <v>342</v>
      </c>
      <c r="G2259">
        <v>124</v>
      </c>
      <c r="H2259">
        <v>119</v>
      </c>
      <c r="I2259">
        <v>30</v>
      </c>
      <c r="J2259">
        <v>126</v>
      </c>
      <c r="K2259">
        <v>538</v>
      </c>
      <c r="L2259">
        <v>219</v>
      </c>
      <c r="M2259">
        <v>397</v>
      </c>
      <c r="N2259">
        <v>341</v>
      </c>
      <c r="O2259">
        <v>300</v>
      </c>
      <c r="P2259">
        <v>933</v>
      </c>
      <c r="Q2259">
        <v>694</v>
      </c>
      <c r="R2259">
        <v>316</v>
      </c>
      <c r="S2259">
        <v>893</v>
      </c>
      <c r="T2259">
        <v>278</v>
      </c>
      <c r="U2259">
        <v>234</v>
      </c>
      <c r="V2259">
        <v>687</v>
      </c>
      <c r="W2259">
        <v>313</v>
      </c>
      <c r="X2259">
        <v>116</v>
      </c>
      <c r="Y2259">
        <v>125</v>
      </c>
      <c r="Z2259">
        <v>211</v>
      </c>
      <c r="AA2259">
        <v>84</v>
      </c>
    </row>
    <row r="2260" spans="1:27">
      <c r="A2260" s="2">
        <v>44628</v>
      </c>
      <c r="B2260">
        <v>300</v>
      </c>
      <c r="C2260">
        <v>265</v>
      </c>
      <c r="D2260">
        <v>111</v>
      </c>
      <c r="E2260">
        <v>488</v>
      </c>
      <c r="F2260">
        <v>397</v>
      </c>
      <c r="G2260">
        <v>131</v>
      </c>
      <c r="H2260">
        <v>137</v>
      </c>
      <c r="I2260">
        <v>34</v>
      </c>
      <c r="J2260">
        <v>137</v>
      </c>
      <c r="K2260">
        <v>539</v>
      </c>
      <c r="L2260">
        <v>222</v>
      </c>
      <c r="M2260">
        <v>485</v>
      </c>
      <c r="N2260">
        <v>345</v>
      </c>
      <c r="O2260">
        <v>325</v>
      </c>
      <c r="P2260">
        <v>1065</v>
      </c>
      <c r="Q2260">
        <v>794</v>
      </c>
      <c r="R2260">
        <v>377</v>
      </c>
      <c r="S2260">
        <v>966</v>
      </c>
      <c r="T2260">
        <v>252</v>
      </c>
      <c r="U2260">
        <v>238</v>
      </c>
      <c r="V2260">
        <v>687</v>
      </c>
      <c r="W2260">
        <v>358</v>
      </c>
      <c r="X2260">
        <v>143</v>
      </c>
      <c r="Y2260">
        <v>145</v>
      </c>
      <c r="Z2260">
        <v>268</v>
      </c>
      <c r="AA2260">
        <v>112</v>
      </c>
    </row>
    <row r="2261" spans="1:27">
      <c r="A2261" s="2">
        <v>44629</v>
      </c>
      <c r="B2261">
        <v>289</v>
      </c>
      <c r="C2261">
        <v>258</v>
      </c>
      <c r="D2261">
        <v>116</v>
      </c>
      <c r="E2261">
        <v>426</v>
      </c>
      <c r="F2261">
        <v>431</v>
      </c>
      <c r="G2261">
        <v>166</v>
      </c>
      <c r="H2261">
        <v>147</v>
      </c>
      <c r="I2261">
        <v>47</v>
      </c>
      <c r="J2261">
        <v>128</v>
      </c>
      <c r="K2261">
        <v>482</v>
      </c>
      <c r="L2261">
        <v>205</v>
      </c>
      <c r="M2261">
        <v>510</v>
      </c>
      <c r="N2261">
        <v>386</v>
      </c>
      <c r="O2261">
        <v>397</v>
      </c>
      <c r="P2261">
        <v>973</v>
      </c>
      <c r="Q2261">
        <v>804</v>
      </c>
      <c r="R2261">
        <v>343</v>
      </c>
      <c r="S2261">
        <v>967</v>
      </c>
      <c r="T2261">
        <v>239</v>
      </c>
      <c r="U2261">
        <v>263</v>
      </c>
      <c r="V2261">
        <v>687</v>
      </c>
      <c r="W2261">
        <v>365</v>
      </c>
      <c r="X2261">
        <v>178</v>
      </c>
      <c r="Y2261">
        <v>136</v>
      </c>
      <c r="Z2261">
        <v>255</v>
      </c>
      <c r="AA2261">
        <v>92</v>
      </c>
    </row>
    <row r="2262" spans="1:27">
      <c r="A2262" s="2">
        <v>44630</v>
      </c>
      <c r="B2262">
        <v>234</v>
      </c>
      <c r="C2262">
        <v>265</v>
      </c>
      <c r="D2262">
        <v>117</v>
      </c>
      <c r="E2262">
        <v>418</v>
      </c>
      <c r="F2262">
        <v>350</v>
      </c>
      <c r="G2262">
        <v>129</v>
      </c>
      <c r="H2262">
        <v>131</v>
      </c>
      <c r="I2262">
        <v>37</v>
      </c>
      <c r="J2262">
        <v>120</v>
      </c>
      <c r="K2262">
        <v>471</v>
      </c>
      <c r="L2262">
        <v>223</v>
      </c>
      <c r="M2262">
        <v>420</v>
      </c>
      <c r="N2262">
        <v>397</v>
      </c>
      <c r="O2262">
        <v>346</v>
      </c>
      <c r="P2262">
        <v>939</v>
      </c>
      <c r="Q2262">
        <v>716</v>
      </c>
      <c r="R2262">
        <v>275</v>
      </c>
      <c r="S2262">
        <v>855</v>
      </c>
      <c r="T2262">
        <v>215</v>
      </c>
      <c r="U2262">
        <v>248</v>
      </c>
      <c r="V2262">
        <v>687</v>
      </c>
      <c r="W2262">
        <v>325</v>
      </c>
      <c r="X2262">
        <v>171</v>
      </c>
      <c r="Y2262">
        <v>174</v>
      </c>
      <c r="Z2262">
        <v>253</v>
      </c>
      <c r="AA2262">
        <v>84</v>
      </c>
    </row>
    <row r="2263" spans="1:27">
      <c r="A2263" s="2">
        <v>44631</v>
      </c>
      <c r="B2263">
        <v>257</v>
      </c>
      <c r="C2263">
        <v>225</v>
      </c>
      <c r="D2263">
        <v>75</v>
      </c>
      <c r="E2263">
        <v>409</v>
      </c>
      <c r="F2263">
        <v>330</v>
      </c>
      <c r="G2263">
        <v>139</v>
      </c>
      <c r="H2263">
        <v>157</v>
      </c>
      <c r="I2263">
        <v>41</v>
      </c>
      <c r="J2263">
        <v>122</v>
      </c>
      <c r="K2263">
        <v>501</v>
      </c>
      <c r="L2263">
        <v>205</v>
      </c>
      <c r="M2263">
        <v>411</v>
      </c>
      <c r="N2263">
        <v>292</v>
      </c>
      <c r="O2263">
        <v>263</v>
      </c>
      <c r="P2263">
        <v>908</v>
      </c>
      <c r="Q2263">
        <v>699</v>
      </c>
      <c r="R2263">
        <v>292</v>
      </c>
      <c r="S2263">
        <v>940</v>
      </c>
      <c r="T2263">
        <v>222</v>
      </c>
      <c r="U2263">
        <v>253</v>
      </c>
      <c r="V2263">
        <v>687</v>
      </c>
      <c r="W2263">
        <v>319</v>
      </c>
      <c r="X2263">
        <v>145</v>
      </c>
      <c r="Y2263">
        <v>127</v>
      </c>
      <c r="Z2263">
        <v>212</v>
      </c>
      <c r="AA2263">
        <v>88</v>
      </c>
    </row>
    <row r="2264" spans="1:27">
      <c r="A2264" s="2">
        <v>44632</v>
      </c>
      <c r="B2264">
        <v>264</v>
      </c>
      <c r="C2264">
        <v>436</v>
      </c>
      <c r="D2264">
        <v>118</v>
      </c>
      <c r="E2264">
        <v>339</v>
      </c>
      <c r="F2264">
        <v>406</v>
      </c>
      <c r="G2264">
        <v>86</v>
      </c>
      <c r="H2264">
        <v>120</v>
      </c>
      <c r="I2264">
        <v>25</v>
      </c>
      <c r="J2264">
        <v>59</v>
      </c>
      <c r="K2264">
        <v>434</v>
      </c>
      <c r="L2264">
        <v>312</v>
      </c>
      <c r="M2264">
        <v>467</v>
      </c>
      <c r="N2264">
        <v>338</v>
      </c>
      <c r="O2264">
        <v>640</v>
      </c>
      <c r="P2264">
        <v>841</v>
      </c>
      <c r="Q2264">
        <v>1005</v>
      </c>
      <c r="R2264">
        <v>531</v>
      </c>
      <c r="S2264">
        <v>940</v>
      </c>
      <c r="T2264">
        <v>308</v>
      </c>
      <c r="U2264">
        <v>180</v>
      </c>
      <c r="V2264">
        <v>687</v>
      </c>
      <c r="W2264">
        <v>539</v>
      </c>
      <c r="X2264">
        <v>229</v>
      </c>
      <c r="Y2264">
        <v>301</v>
      </c>
      <c r="Z2264">
        <v>149</v>
      </c>
      <c r="AA2264">
        <v>86</v>
      </c>
    </row>
    <row r="2265" spans="1:27">
      <c r="A2265" s="2">
        <v>44633</v>
      </c>
      <c r="B2265">
        <v>248</v>
      </c>
      <c r="C2265">
        <v>404</v>
      </c>
      <c r="D2265">
        <v>140</v>
      </c>
      <c r="E2265">
        <v>265</v>
      </c>
      <c r="F2265">
        <v>348</v>
      </c>
      <c r="G2265">
        <v>87</v>
      </c>
      <c r="H2265">
        <v>144</v>
      </c>
      <c r="I2265">
        <v>33</v>
      </c>
      <c r="J2265">
        <v>60</v>
      </c>
      <c r="K2265">
        <v>351</v>
      </c>
      <c r="L2265">
        <v>305</v>
      </c>
      <c r="M2265">
        <v>386</v>
      </c>
      <c r="N2265">
        <v>335</v>
      </c>
      <c r="O2265">
        <v>672</v>
      </c>
      <c r="P2265">
        <v>890</v>
      </c>
      <c r="Q2265">
        <v>1013</v>
      </c>
      <c r="R2265">
        <v>641</v>
      </c>
      <c r="S2265">
        <v>940</v>
      </c>
      <c r="T2265">
        <v>415</v>
      </c>
      <c r="U2265">
        <v>132</v>
      </c>
      <c r="V2265">
        <v>687</v>
      </c>
      <c r="W2265">
        <v>706</v>
      </c>
      <c r="X2265">
        <v>270</v>
      </c>
      <c r="Y2265">
        <v>356</v>
      </c>
      <c r="Z2265">
        <v>127</v>
      </c>
      <c r="AA2265">
        <v>91</v>
      </c>
    </row>
    <row r="2266" spans="1:27">
      <c r="A2266" s="2">
        <v>44634</v>
      </c>
      <c r="B2266">
        <v>253</v>
      </c>
      <c r="C2266">
        <v>235</v>
      </c>
      <c r="D2266">
        <v>112</v>
      </c>
      <c r="E2266">
        <v>425</v>
      </c>
      <c r="F2266">
        <v>403</v>
      </c>
      <c r="G2266">
        <v>134</v>
      </c>
      <c r="H2266">
        <v>143</v>
      </c>
      <c r="I2266">
        <v>42</v>
      </c>
      <c r="J2266">
        <v>115</v>
      </c>
      <c r="K2266">
        <v>476</v>
      </c>
      <c r="L2266">
        <v>245</v>
      </c>
      <c r="M2266">
        <v>458</v>
      </c>
      <c r="N2266">
        <v>435</v>
      </c>
      <c r="O2266">
        <v>333</v>
      </c>
      <c r="P2266">
        <v>1066</v>
      </c>
      <c r="Q2266">
        <v>782</v>
      </c>
      <c r="R2266">
        <v>307</v>
      </c>
      <c r="S2266">
        <v>940</v>
      </c>
      <c r="T2266">
        <v>235</v>
      </c>
      <c r="U2266">
        <v>253</v>
      </c>
      <c r="V2266">
        <v>687</v>
      </c>
      <c r="W2266">
        <v>392</v>
      </c>
      <c r="X2266">
        <v>195</v>
      </c>
      <c r="Y2266">
        <v>186</v>
      </c>
      <c r="Z2266">
        <v>246</v>
      </c>
      <c r="AA2266">
        <v>109</v>
      </c>
    </row>
    <row r="2267" spans="1:27">
      <c r="A2267" s="2">
        <v>44635</v>
      </c>
      <c r="B2267">
        <v>286</v>
      </c>
      <c r="C2267">
        <v>246</v>
      </c>
      <c r="D2267">
        <v>128</v>
      </c>
      <c r="E2267">
        <v>464</v>
      </c>
      <c r="F2267">
        <v>455</v>
      </c>
      <c r="G2267">
        <v>160</v>
      </c>
      <c r="H2267">
        <v>134</v>
      </c>
      <c r="I2267">
        <v>49</v>
      </c>
      <c r="J2267">
        <v>145</v>
      </c>
      <c r="K2267">
        <v>544</v>
      </c>
      <c r="L2267">
        <v>254</v>
      </c>
      <c r="M2267">
        <v>451</v>
      </c>
      <c r="N2267">
        <v>410</v>
      </c>
      <c r="O2267">
        <v>399</v>
      </c>
      <c r="P2267">
        <v>1200</v>
      </c>
      <c r="Q2267">
        <v>903</v>
      </c>
      <c r="R2267">
        <v>342</v>
      </c>
      <c r="S2267">
        <v>940</v>
      </c>
      <c r="T2267">
        <v>282</v>
      </c>
      <c r="U2267">
        <v>311</v>
      </c>
      <c r="V2267">
        <v>687</v>
      </c>
      <c r="W2267">
        <v>419</v>
      </c>
      <c r="X2267">
        <v>146</v>
      </c>
      <c r="Y2267">
        <v>225</v>
      </c>
      <c r="Z2267">
        <v>273</v>
      </c>
      <c r="AA2267">
        <v>137</v>
      </c>
    </row>
    <row r="2268" spans="1:27">
      <c r="A2268" s="2">
        <v>44636</v>
      </c>
      <c r="B2268">
        <v>265</v>
      </c>
      <c r="C2268">
        <v>256</v>
      </c>
      <c r="D2268">
        <v>115</v>
      </c>
      <c r="E2268">
        <v>448</v>
      </c>
      <c r="F2268">
        <v>372</v>
      </c>
      <c r="G2268">
        <v>140</v>
      </c>
      <c r="H2268">
        <v>136</v>
      </c>
      <c r="I2268">
        <v>43</v>
      </c>
      <c r="J2268">
        <v>145</v>
      </c>
      <c r="K2268">
        <v>506</v>
      </c>
      <c r="L2268">
        <v>207</v>
      </c>
      <c r="M2268">
        <v>469</v>
      </c>
      <c r="N2268">
        <v>464</v>
      </c>
      <c r="O2268">
        <v>385</v>
      </c>
      <c r="P2268">
        <v>1089</v>
      </c>
      <c r="Q2268">
        <v>869</v>
      </c>
      <c r="R2268">
        <v>264</v>
      </c>
      <c r="S2268">
        <v>940</v>
      </c>
      <c r="T2268">
        <v>253</v>
      </c>
      <c r="U2268">
        <v>294</v>
      </c>
      <c r="V2268">
        <v>687</v>
      </c>
      <c r="W2268">
        <v>371</v>
      </c>
      <c r="X2268">
        <v>121</v>
      </c>
      <c r="Y2268">
        <v>158</v>
      </c>
      <c r="Z2268">
        <v>267</v>
      </c>
      <c r="AA2268">
        <v>97</v>
      </c>
    </row>
    <row r="2269" spans="1:27">
      <c r="A2269" s="2">
        <v>44637</v>
      </c>
      <c r="B2269">
        <v>295</v>
      </c>
      <c r="C2269">
        <v>263</v>
      </c>
      <c r="D2269">
        <v>138</v>
      </c>
      <c r="E2269">
        <v>452</v>
      </c>
      <c r="F2269">
        <v>391</v>
      </c>
      <c r="G2269">
        <v>151</v>
      </c>
      <c r="H2269">
        <v>157</v>
      </c>
      <c r="I2269">
        <v>54</v>
      </c>
      <c r="J2269">
        <v>142</v>
      </c>
      <c r="K2269">
        <v>500</v>
      </c>
      <c r="L2269">
        <v>241</v>
      </c>
      <c r="M2269">
        <v>461</v>
      </c>
      <c r="N2269">
        <v>455</v>
      </c>
      <c r="O2269">
        <v>381</v>
      </c>
      <c r="P2269">
        <v>1057</v>
      </c>
      <c r="Q2269">
        <v>853</v>
      </c>
      <c r="R2269">
        <v>292</v>
      </c>
      <c r="S2269">
        <v>940</v>
      </c>
      <c r="T2269">
        <v>321</v>
      </c>
      <c r="U2269">
        <v>271</v>
      </c>
      <c r="V2269">
        <v>687</v>
      </c>
      <c r="W2269">
        <v>401</v>
      </c>
      <c r="X2269">
        <v>190</v>
      </c>
      <c r="Y2269">
        <v>158</v>
      </c>
      <c r="Z2269">
        <v>240</v>
      </c>
      <c r="AA2269">
        <v>116</v>
      </c>
    </row>
    <row r="2270" spans="1:27">
      <c r="A2270" s="2">
        <v>44638</v>
      </c>
      <c r="B2270">
        <v>230</v>
      </c>
      <c r="C2270">
        <v>218</v>
      </c>
      <c r="D2270">
        <v>79</v>
      </c>
      <c r="E2270">
        <v>429</v>
      </c>
      <c r="F2270">
        <v>337</v>
      </c>
      <c r="G2270">
        <v>131</v>
      </c>
      <c r="H2270">
        <v>149</v>
      </c>
      <c r="I2270">
        <v>29</v>
      </c>
      <c r="J2270">
        <v>118</v>
      </c>
      <c r="K2270">
        <v>570</v>
      </c>
      <c r="L2270">
        <v>205</v>
      </c>
      <c r="M2270">
        <v>481</v>
      </c>
      <c r="N2270">
        <v>370</v>
      </c>
      <c r="O2270">
        <v>312</v>
      </c>
      <c r="P2270">
        <v>814</v>
      </c>
      <c r="Q2270">
        <v>732</v>
      </c>
      <c r="R2270">
        <v>232</v>
      </c>
      <c r="S2270">
        <v>940</v>
      </c>
      <c r="T2270">
        <v>191</v>
      </c>
      <c r="U2270">
        <v>216</v>
      </c>
      <c r="V2270">
        <v>687</v>
      </c>
      <c r="W2270">
        <v>310</v>
      </c>
      <c r="X2270">
        <v>85</v>
      </c>
      <c r="Y2270">
        <v>169</v>
      </c>
      <c r="Z2270">
        <v>202</v>
      </c>
      <c r="AA2270">
        <v>99</v>
      </c>
    </row>
    <row r="2271" spans="1:27">
      <c r="A2271" s="2">
        <v>44639</v>
      </c>
      <c r="B2271">
        <v>137</v>
      </c>
      <c r="C2271">
        <v>241</v>
      </c>
      <c r="D2271">
        <v>109</v>
      </c>
      <c r="E2271">
        <v>186</v>
      </c>
      <c r="F2271">
        <v>199</v>
      </c>
      <c r="G2271">
        <v>103</v>
      </c>
      <c r="H2271">
        <v>143</v>
      </c>
      <c r="I2271">
        <v>4</v>
      </c>
      <c r="J2271">
        <v>45</v>
      </c>
      <c r="K2271">
        <v>299</v>
      </c>
      <c r="L2271">
        <v>198</v>
      </c>
      <c r="M2271">
        <v>275</v>
      </c>
      <c r="N2271">
        <v>254</v>
      </c>
      <c r="O2271">
        <v>400</v>
      </c>
      <c r="P2271">
        <v>520</v>
      </c>
      <c r="Q2271">
        <v>996</v>
      </c>
      <c r="R2271">
        <v>348</v>
      </c>
      <c r="S2271">
        <v>940</v>
      </c>
      <c r="T2271">
        <v>189</v>
      </c>
      <c r="U2271">
        <v>81</v>
      </c>
      <c r="V2271">
        <v>687</v>
      </c>
      <c r="W2271">
        <v>399</v>
      </c>
      <c r="X2271">
        <v>224</v>
      </c>
      <c r="Y2271">
        <v>178</v>
      </c>
      <c r="Z2271">
        <v>108</v>
      </c>
      <c r="AA2271">
        <v>80</v>
      </c>
    </row>
    <row r="2272" spans="1:27">
      <c r="A2272" s="2">
        <v>44640</v>
      </c>
      <c r="B2272">
        <v>112</v>
      </c>
      <c r="C2272">
        <v>144</v>
      </c>
      <c r="D2272">
        <v>45</v>
      </c>
      <c r="E2272">
        <v>136</v>
      </c>
      <c r="F2272">
        <v>134</v>
      </c>
      <c r="G2272">
        <v>70</v>
      </c>
      <c r="H2272">
        <v>109</v>
      </c>
      <c r="I2272">
        <v>7</v>
      </c>
      <c r="J2272">
        <v>43</v>
      </c>
      <c r="K2272">
        <v>278</v>
      </c>
      <c r="L2272">
        <v>117</v>
      </c>
      <c r="M2272">
        <v>144</v>
      </c>
      <c r="N2272">
        <v>131</v>
      </c>
      <c r="O2272">
        <v>279</v>
      </c>
      <c r="P2272">
        <v>395</v>
      </c>
      <c r="Q2272">
        <v>1043</v>
      </c>
      <c r="R2272">
        <v>127</v>
      </c>
      <c r="S2272">
        <v>940</v>
      </c>
      <c r="T2272">
        <v>163</v>
      </c>
      <c r="U2272">
        <v>87</v>
      </c>
      <c r="V2272">
        <v>687</v>
      </c>
      <c r="W2272">
        <v>192</v>
      </c>
      <c r="X2272">
        <v>89</v>
      </c>
      <c r="Y2272">
        <v>73</v>
      </c>
      <c r="Z2272">
        <v>80</v>
      </c>
      <c r="AA2272">
        <v>39</v>
      </c>
    </row>
    <row r="2273" spans="1:27">
      <c r="A2273" s="2">
        <v>44641</v>
      </c>
      <c r="B2273">
        <v>104</v>
      </c>
      <c r="C2273">
        <v>75</v>
      </c>
      <c r="D2273">
        <v>48</v>
      </c>
      <c r="E2273">
        <v>165</v>
      </c>
      <c r="F2273">
        <v>123</v>
      </c>
      <c r="G2273">
        <v>103</v>
      </c>
      <c r="H2273">
        <v>134</v>
      </c>
      <c r="I2273">
        <v>12</v>
      </c>
      <c r="J2273">
        <v>60</v>
      </c>
      <c r="K2273">
        <v>251</v>
      </c>
      <c r="L2273">
        <v>71</v>
      </c>
      <c r="M2273">
        <v>122</v>
      </c>
      <c r="N2273">
        <v>162</v>
      </c>
      <c r="O2273">
        <v>120</v>
      </c>
      <c r="P2273">
        <v>290</v>
      </c>
      <c r="Q2273">
        <v>788</v>
      </c>
      <c r="R2273">
        <v>156</v>
      </c>
      <c r="S2273">
        <v>940</v>
      </c>
      <c r="T2273">
        <v>74</v>
      </c>
      <c r="U2273">
        <v>111</v>
      </c>
      <c r="V2273">
        <v>687</v>
      </c>
      <c r="W2273">
        <v>149</v>
      </c>
      <c r="X2273">
        <v>80</v>
      </c>
      <c r="Y2273">
        <v>47</v>
      </c>
      <c r="Z2273">
        <v>73</v>
      </c>
      <c r="AA2273">
        <v>41</v>
      </c>
    </row>
    <row r="2274" spans="1:27">
      <c r="A2274" s="2">
        <v>44642</v>
      </c>
      <c r="B2274">
        <v>225</v>
      </c>
      <c r="C2274">
        <v>141</v>
      </c>
      <c r="D2274">
        <v>90</v>
      </c>
      <c r="E2274">
        <v>385</v>
      </c>
      <c r="F2274">
        <v>306</v>
      </c>
      <c r="G2274">
        <v>135</v>
      </c>
      <c r="H2274">
        <v>185</v>
      </c>
      <c r="I2274">
        <v>27</v>
      </c>
      <c r="J2274">
        <v>120</v>
      </c>
      <c r="K2274">
        <v>407</v>
      </c>
      <c r="L2274">
        <v>186</v>
      </c>
      <c r="M2274">
        <v>355</v>
      </c>
      <c r="N2274">
        <v>288</v>
      </c>
      <c r="O2274">
        <v>217</v>
      </c>
      <c r="P2274">
        <v>769</v>
      </c>
      <c r="Q2274">
        <v>871</v>
      </c>
      <c r="R2274">
        <v>140</v>
      </c>
      <c r="S2274">
        <v>940</v>
      </c>
      <c r="T2274">
        <v>130</v>
      </c>
      <c r="U2274">
        <v>221</v>
      </c>
      <c r="V2274">
        <v>687</v>
      </c>
      <c r="W2274">
        <v>187</v>
      </c>
      <c r="X2274">
        <v>53</v>
      </c>
      <c r="Y2274">
        <v>85</v>
      </c>
      <c r="Z2274">
        <v>197</v>
      </c>
      <c r="AA2274">
        <v>93</v>
      </c>
    </row>
    <row r="2275" spans="1:27">
      <c r="A2275" s="2">
        <v>44643</v>
      </c>
      <c r="B2275">
        <v>194</v>
      </c>
      <c r="C2275">
        <v>187</v>
      </c>
      <c r="D2275">
        <v>69</v>
      </c>
      <c r="E2275">
        <v>395</v>
      </c>
      <c r="F2275">
        <v>250</v>
      </c>
      <c r="G2275">
        <v>136</v>
      </c>
      <c r="H2275">
        <v>150</v>
      </c>
      <c r="I2275">
        <v>26</v>
      </c>
      <c r="J2275">
        <v>98</v>
      </c>
      <c r="K2275">
        <v>438</v>
      </c>
      <c r="L2275">
        <v>153</v>
      </c>
      <c r="M2275">
        <v>373</v>
      </c>
      <c r="N2275">
        <v>327</v>
      </c>
      <c r="O2275">
        <v>234</v>
      </c>
      <c r="P2275">
        <v>779</v>
      </c>
      <c r="Q2275">
        <v>862</v>
      </c>
      <c r="R2275">
        <v>257</v>
      </c>
      <c r="S2275">
        <v>940</v>
      </c>
      <c r="T2275">
        <v>148</v>
      </c>
      <c r="U2275">
        <v>242</v>
      </c>
      <c r="V2275">
        <v>687</v>
      </c>
      <c r="W2275">
        <v>281</v>
      </c>
      <c r="X2275">
        <v>57</v>
      </c>
      <c r="Y2275">
        <v>89</v>
      </c>
      <c r="Z2275">
        <v>217</v>
      </c>
      <c r="AA2275">
        <v>109</v>
      </c>
    </row>
    <row r="2276" spans="1:27">
      <c r="A2276" s="2">
        <v>44644</v>
      </c>
      <c r="B2276">
        <v>232</v>
      </c>
      <c r="C2276">
        <v>209</v>
      </c>
      <c r="D2276">
        <v>105</v>
      </c>
      <c r="E2276">
        <v>396</v>
      </c>
      <c r="F2276">
        <v>333</v>
      </c>
      <c r="G2276">
        <v>157</v>
      </c>
      <c r="H2276">
        <v>161</v>
      </c>
      <c r="I2276">
        <v>25</v>
      </c>
      <c r="J2276">
        <v>108</v>
      </c>
      <c r="K2276">
        <v>480</v>
      </c>
      <c r="L2276">
        <v>141</v>
      </c>
      <c r="M2276">
        <v>370</v>
      </c>
      <c r="N2276">
        <v>432</v>
      </c>
      <c r="O2276">
        <v>288</v>
      </c>
      <c r="P2276">
        <v>883</v>
      </c>
      <c r="Q2276">
        <v>772</v>
      </c>
      <c r="R2276">
        <v>229</v>
      </c>
      <c r="S2276">
        <v>940</v>
      </c>
      <c r="T2276">
        <v>158</v>
      </c>
      <c r="U2276">
        <v>219</v>
      </c>
      <c r="V2276">
        <v>687</v>
      </c>
      <c r="W2276">
        <v>281</v>
      </c>
      <c r="X2276">
        <v>54</v>
      </c>
      <c r="Y2276">
        <v>127</v>
      </c>
      <c r="Z2276">
        <v>242</v>
      </c>
      <c r="AA2276">
        <v>116</v>
      </c>
    </row>
    <row r="2277" spans="1:27">
      <c r="A2277" s="2">
        <v>44645</v>
      </c>
      <c r="B2277">
        <v>186</v>
      </c>
      <c r="C2277">
        <v>135</v>
      </c>
      <c r="D2277">
        <v>81</v>
      </c>
      <c r="E2277">
        <v>354</v>
      </c>
      <c r="F2277">
        <v>242</v>
      </c>
      <c r="G2277">
        <v>134</v>
      </c>
      <c r="H2277">
        <v>156</v>
      </c>
      <c r="I2277">
        <v>33</v>
      </c>
      <c r="J2277">
        <v>105</v>
      </c>
      <c r="K2277">
        <v>425</v>
      </c>
      <c r="L2277">
        <v>88</v>
      </c>
      <c r="M2277">
        <v>344</v>
      </c>
      <c r="N2277">
        <v>312</v>
      </c>
      <c r="O2277">
        <v>172</v>
      </c>
      <c r="P2277">
        <v>718</v>
      </c>
      <c r="Q2277">
        <v>734</v>
      </c>
      <c r="R2277">
        <v>197</v>
      </c>
      <c r="S2277">
        <v>940</v>
      </c>
      <c r="T2277">
        <v>125</v>
      </c>
      <c r="U2277">
        <v>196</v>
      </c>
      <c r="V2277">
        <v>687</v>
      </c>
      <c r="W2277">
        <v>283</v>
      </c>
      <c r="X2277">
        <v>56</v>
      </c>
      <c r="Y2277">
        <v>71</v>
      </c>
      <c r="Z2277">
        <v>226</v>
      </c>
      <c r="AA2277">
        <v>103</v>
      </c>
    </row>
    <row r="2278" spans="1:27">
      <c r="A2278" s="2">
        <v>44646</v>
      </c>
      <c r="B2278">
        <v>236</v>
      </c>
      <c r="C2278">
        <v>289</v>
      </c>
      <c r="D2278">
        <v>128</v>
      </c>
      <c r="E2278">
        <v>263</v>
      </c>
      <c r="F2278">
        <v>321</v>
      </c>
      <c r="G2278">
        <v>71</v>
      </c>
      <c r="H2278">
        <v>160</v>
      </c>
      <c r="I2278">
        <v>25</v>
      </c>
      <c r="J2278">
        <v>71</v>
      </c>
      <c r="K2278">
        <v>392</v>
      </c>
      <c r="L2278">
        <v>301</v>
      </c>
      <c r="M2278">
        <v>413</v>
      </c>
      <c r="N2278">
        <v>310</v>
      </c>
      <c r="O2278">
        <v>478</v>
      </c>
      <c r="P2278">
        <v>696</v>
      </c>
      <c r="Q2278">
        <v>1026</v>
      </c>
      <c r="R2278">
        <v>425</v>
      </c>
      <c r="S2278">
        <v>940</v>
      </c>
      <c r="T2278">
        <v>231</v>
      </c>
      <c r="U2278">
        <v>161</v>
      </c>
      <c r="V2278">
        <v>687</v>
      </c>
      <c r="W2278">
        <v>564</v>
      </c>
      <c r="X2278">
        <v>197</v>
      </c>
      <c r="Y2278">
        <v>281</v>
      </c>
      <c r="Z2278">
        <v>155</v>
      </c>
      <c r="AA2278">
        <v>60</v>
      </c>
    </row>
    <row r="2279" spans="1:27">
      <c r="A2279" s="2">
        <v>44647</v>
      </c>
      <c r="B2279">
        <v>347</v>
      </c>
      <c r="C2279">
        <v>437</v>
      </c>
      <c r="D2279">
        <v>128</v>
      </c>
      <c r="E2279">
        <v>245</v>
      </c>
      <c r="F2279">
        <v>440</v>
      </c>
      <c r="G2279">
        <v>91</v>
      </c>
      <c r="H2279">
        <v>131</v>
      </c>
      <c r="I2279">
        <v>25</v>
      </c>
      <c r="J2279">
        <v>62</v>
      </c>
      <c r="K2279">
        <v>345</v>
      </c>
      <c r="L2279">
        <v>368</v>
      </c>
      <c r="M2279">
        <v>406</v>
      </c>
      <c r="N2279">
        <v>354</v>
      </c>
      <c r="O2279">
        <v>616</v>
      </c>
      <c r="P2279">
        <v>973</v>
      </c>
      <c r="Q2279">
        <v>1046</v>
      </c>
      <c r="R2279">
        <v>591</v>
      </c>
      <c r="S2279">
        <v>940</v>
      </c>
      <c r="T2279">
        <v>300</v>
      </c>
      <c r="U2279">
        <v>140</v>
      </c>
      <c r="V2279">
        <v>687</v>
      </c>
      <c r="W2279">
        <v>689</v>
      </c>
      <c r="X2279">
        <v>269</v>
      </c>
      <c r="Y2279">
        <v>389</v>
      </c>
      <c r="Z2279">
        <v>137</v>
      </c>
      <c r="AA2279">
        <v>78</v>
      </c>
    </row>
    <row r="2280" spans="1:27">
      <c r="A2280" s="2">
        <v>44648</v>
      </c>
      <c r="B2280">
        <v>280</v>
      </c>
      <c r="C2280">
        <v>241</v>
      </c>
      <c r="D2280">
        <v>91</v>
      </c>
      <c r="E2280">
        <v>459</v>
      </c>
      <c r="F2280">
        <v>400</v>
      </c>
      <c r="G2280">
        <v>157</v>
      </c>
      <c r="H2280">
        <v>136</v>
      </c>
      <c r="I2280">
        <v>45</v>
      </c>
      <c r="J2280">
        <v>134</v>
      </c>
      <c r="K2280">
        <v>491</v>
      </c>
      <c r="L2280">
        <v>252</v>
      </c>
      <c r="M2280">
        <v>456</v>
      </c>
      <c r="N2280">
        <v>427</v>
      </c>
      <c r="O2280">
        <v>320</v>
      </c>
      <c r="P2280">
        <v>1083</v>
      </c>
      <c r="Q2280">
        <v>772</v>
      </c>
      <c r="R2280">
        <v>385</v>
      </c>
      <c r="S2280">
        <v>940</v>
      </c>
      <c r="T2280">
        <v>241</v>
      </c>
      <c r="U2280">
        <v>271</v>
      </c>
      <c r="V2280">
        <v>687</v>
      </c>
      <c r="W2280">
        <v>369</v>
      </c>
      <c r="X2280">
        <v>138</v>
      </c>
      <c r="Y2280">
        <v>137</v>
      </c>
      <c r="Z2280">
        <v>267</v>
      </c>
      <c r="AA2280">
        <v>109</v>
      </c>
    </row>
    <row r="2281" spans="1:27">
      <c r="A2281" s="2">
        <v>44649</v>
      </c>
      <c r="B2281">
        <v>332</v>
      </c>
      <c r="C2281">
        <v>279</v>
      </c>
      <c r="D2281">
        <v>127</v>
      </c>
      <c r="E2281">
        <v>504</v>
      </c>
      <c r="F2281">
        <v>460</v>
      </c>
      <c r="G2281">
        <v>177</v>
      </c>
      <c r="H2281">
        <v>154</v>
      </c>
      <c r="I2281">
        <v>56</v>
      </c>
      <c r="J2281">
        <v>127</v>
      </c>
      <c r="K2281">
        <v>533</v>
      </c>
      <c r="L2281">
        <v>322</v>
      </c>
      <c r="M2281">
        <v>526</v>
      </c>
      <c r="N2281">
        <v>478</v>
      </c>
      <c r="O2281">
        <v>427</v>
      </c>
      <c r="P2281">
        <v>1235</v>
      </c>
      <c r="Q2281">
        <v>851</v>
      </c>
      <c r="R2281">
        <v>366</v>
      </c>
      <c r="S2281">
        <v>940</v>
      </c>
      <c r="T2281">
        <v>254</v>
      </c>
      <c r="U2281">
        <v>268</v>
      </c>
      <c r="V2281">
        <v>687</v>
      </c>
      <c r="W2281">
        <v>379</v>
      </c>
      <c r="X2281">
        <v>153</v>
      </c>
      <c r="Y2281">
        <v>203</v>
      </c>
      <c r="Z2281">
        <v>347</v>
      </c>
      <c r="AA2281">
        <v>121</v>
      </c>
    </row>
    <row r="2282" spans="1:27">
      <c r="A2282" s="2">
        <v>44650</v>
      </c>
      <c r="B2282">
        <v>326</v>
      </c>
      <c r="C2282">
        <v>279</v>
      </c>
      <c r="D2282">
        <v>111</v>
      </c>
      <c r="E2282">
        <v>510</v>
      </c>
      <c r="F2282">
        <v>416</v>
      </c>
      <c r="G2282">
        <v>195</v>
      </c>
      <c r="H2282">
        <v>156</v>
      </c>
      <c r="I2282">
        <v>29</v>
      </c>
      <c r="J2282">
        <v>155</v>
      </c>
      <c r="K2282">
        <v>507</v>
      </c>
      <c r="L2282">
        <v>284</v>
      </c>
      <c r="M2282">
        <v>576</v>
      </c>
      <c r="N2282">
        <v>475</v>
      </c>
      <c r="O2282">
        <v>360</v>
      </c>
      <c r="P2282">
        <v>1112</v>
      </c>
      <c r="Q2282">
        <v>851</v>
      </c>
      <c r="R2282">
        <v>394</v>
      </c>
      <c r="S2282">
        <v>940</v>
      </c>
      <c r="T2282">
        <v>226</v>
      </c>
      <c r="U2282">
        <v>308</v>
      </c>
      <c r="V2282">
        <v>687</v>
      </c>
      <c r="W2282">
        <v>444</v>
      </c>
      <c r="X2282">
        <v>128</v>
      </c>
      <c r="Y2282">
        <v>177</v>
      </c>
      <c r="Z2282">
        <v>298</v>
      </c>
      <c r="AA2282">
        <v>118</v>
      </c>
    </row>
    <row r="2283" spans="1:27">
      <c r="A2283" s="2">
        <v>44651</v>
      </c>
      <c r="B2283">
        <v>317</v>
      </c>
      <c r="C2283">
        <v>288</v>
      </c>
      <c r="D2283">
        <v>116</v>
      </c>
      <c r="E2283">
        <v>501</v>
      </c>
      <c r="F2283">
        <v>411</v>
      </c>
      <c r="G2283">
        <v>171</v>
      </c>
      <c r="H2283">
        <v>155</v>
      </c>
      <c r="I2283">
        <v>48</v>
      </c>
      <c r="J2283">
        <v>134</v>
      </c>
      <c r="K2283">
        <v>513</v>
      </c>
      <c r="L2283">
        <v>229</v>
      </c>
      <c r="M2283">
        <v>484</v>
      </c>
      <c r="N2283">
        <v>461</v>
      </c>
      <c r="O2283">
        <v>365</v>
      </c>
      <c r="P2283">
        <v>1150</v>
      </c>
      <c r="Q2283">
        <v>775</v>
      </c>
      <c r="R2283">
        <v>352</v>
      </c>
      <c r="S2283">
        <v>940</v>
      </c>
      <c r="T2283">
        <v>242</v>
      </c>
      <c r="U2283">
        <v>274</v>
      </c>
      <c r="V2283">
        <v>687</v>
      </c>
      <c r="W2283">
        <v>477</v>
      </c>
      <c r="X2283">
        <v>118</v>
      </c>
      <c r="Y2283">
        <v>150</v>
      </c>
      <c r="Z2283">
        <v>312</v>
      </c>
      <c r="AA2283">
        <v>109</v>
      </c>
    </row>
    <row r="2284" spans="1:27">
      <c r="A2284" s="2">
        <v>44652</v>
      </c>
      <c r="B2284">
        <v>275</v>
      </c>
      <c r="C2284">
        <v>234</v>
      </c>
      <c r="D2284">
        <v>86</v>
      </c>
      <c r="E2284">
        <v>444</v>
      </c>
      <c r="F2284">
        <v>388</v>
      </c>
      <c r="G2284">
        <v>169</v>
      </c>
      <c r="H2284">
        <v>189</v>
      </c>
      <c r="I2284">
        <v>40</v>
      </c>
      <c r="J2284">
        <v>117</v>
      </c>
      <c r="K2284">
        <v>543</v>
      </c>
      <c r="L2284">
        <v>230</v>
      </c>
      <c r="M2284">
        <v>466</v>
      </c>
      <c r="N2284">
        <v>375</v>
      </c>
      <c r="O2284">
        <v>291</v>
      </c>
      <c r="P2284">
        <v>921</v>
      </c>
      <c r="Q2284">
        <v>642</v>
      </c>
      <c r="R2284">
        <v>326</v>
      </c>
      <c r="S2284">
        <v>1132</v>
      </c>
      <c r="T2284">
        <v>203</v>
      </c>
      <c r="U2284">
        <v>258</v>
      </c>
      <c r="V2284">
        <v>687</v>
      </c>
      <c r="W2284">
        <v>419</v>
      </c>
      <c r="X2284">
        <v>139</v>
      </c>
      <c r="Y2284">
        <v>174</v>
      </c>
      <c r="Z2284">
        <v>247</v>
      </c>
      <c r="AA2284">
        <v>114</v>
      </c>
    </row>
    <row r="2285" spans="1:27">
      <c r="A2285" s="2">
        <v>44653</v>
      </c>
      <c r="B2285">
        <v>270</v>
      </c>
      <c r="C2285">
        <v>357</v>
      </c>
      <c r="D2285">
        <v>147</v>
      </c>
      <c r="E2285">
        <v>307</v>
      </c>
      <c r="F2285">
        <v>380</v>
      </c>
      <c r="G2285">
        <v>100</v>
      </c>
      <c r="H2285">
        <v>147</v>
      </c>
      <c r="I2285">
        <v>37</v>
      </c>
      <c r="J2285">
        <v>74</v>
      </c>
      <c r="K2285">
        <v>407</v>
      </c>
      <c r="L2285">
        <v>282</v>
      </c>
      <c r="M2285">
        <v>446</v>
      </c>
      <c r="N2285">
        <v>378</v>
      </c>
      <c r="O2285">
        <v>586</v>
      </c>
      <c r="P2285">
        <v>933</v>
      </c>
      <c r="Q2285">
        <v>650</v>
      </c>
      <c r="R2285">
        <v>398</v>
      </c>
      <c r="S2285">
        <v>1398</v>
      </c>
      <c r="T2285">
        <v>338</v>
      </c>
      <c r="U2285">
        <v>182</v>
      </c>
      <c r="V2285">
        <v>687</v>
      </c>
      <c r="W2285">
        <v>660</v>
      </c>
      <c r="X2285">
        <v>226</v>
      </c>
      <c r="Y2285">
        <v>360</v>
      </c>
      <c r="Z2285">
        <v>132</v>
      </c>
      <c r="AA2285">
        <v>84</v>
      </c>
    </row>
    <row r="2286" spans="1:27">
      <c r="A2286" s="2">
        <v>44654</v>
      </c>
      <c r="B2286">
        <v>303</v>
      </c>
      <c r="C2286">
        <v>390</v>
      </c>
      <c r="D2286">
        <v>139</v>
      </c>
      <c r="E2286">
        <v>350</v>
      </c>
      <c r="F2286">
        <v>388</v>
      </c>
      <c r="G2286">
        <v>106</v>
      </c>
      <c r="H2286">
        <v>127</v>
      </c>
      <c r="I2286">
        <v>37</v>
      </c>
      <c r="J2286">
        <v>51</v>
      </c>
      <c r="K2286">
        <v>408</v>
      </c>
      <c r="L2286">
        <v>454</v>
      </c>
      <c r="M2286">
        <v>421</v>
      </c>
      <c r="N2286">
        <v>350</v>
      </c>
      <c r="O2286">
        <v>741</v>
      </c>
      <c r="P2286">
        <v>970</v>
      </c>
      <c r="Q2286">
        <v>675</v>
      </c>
      <c r="R2286">
        <v>587</v>
      </c>
      <c r="S2286">
        <v>1413</v>
      </c>
      <c r="T2286">
        <v>393</v>
      </c>
      <c r="U2286">
        <v>152</v>
      </c>
      <c r="V2286">
        <v>687</v>
      </c>
      <c r="W2286">
        <v>679</v>
      </c>
      <c r="X2286">
        <v>259</v>
      </c>
      <c r="Y2286">
        <v>346</v>
      </c>
      <c r="Z2286">
        <v>162</v>
      </c>
      <c r="AA2286">
        <v>90</v>
      </c>
    </row>
    <row r="2287" spans="1:27">
      <c r="A2287" s="2">
        <v>44655</v>
      </c>
      <c r="B2287">
        <v>310</v>
      </c>
      <c r="C2287">
        <v>240</v>
      </c>
      <c r="D2287">
        <v>104</v>
      </c>
      <c r="E2287">
        <v>473</v>
      </c>
      <c r="F2287">
        <v>406</v>
      </c>
      <c r="G2287">
        <v>162</v>
      </c>
      <c r="H2287">
        <v>151</v>
      </c>
      <c r="I2287">
        <v>48</v>
      </c>
      <c r="J2287">
        <v>138</v>
      </c>
      <c r="K2287">
        <v>524</v>
      </c>
      <c r="L2287">
        <v>236</v>
      </c>
      <c r="M2287">
        <v>492</v>
      </c>
      <c r="N2287">
        <v>479</v>
      </c>
      <c r="O2287">
        <v>316</v>
      </c>
      <c r="P2287">
        <v>1155</v>
      </c>
      <c r="Q2287">
        <v>803</v>
      </c>
      <c r="R2287">
        <v>393</v>
      </c>
      <c r="S2287">
        <v>1035</v>
      </c>
      <c r="T2287">
        <v>217</v>
      </c>
      <c r="U2287">
        <v>266</v>
      </c>
      <c r="V2287">
        <v>687</v>
      </c>
      <c r="W2287">
        <v>368</v>
      </c>
      <c r="X2287">
        <v>137</v>
      </c>
      <c r="Y2287">
        <v>128</v>
      </c>
      <c r="Z2287">
        <v>260</v>
      </c>
      <c r="AA2287">
        <v>110</v>
      </c>
    </row>
    <row r="2288" spans="1:27">
      <c r="A2288" s="2">
        <v>44656</v>
      </c>
      <c r="B2288">
        <v>279</v>
      </c>
      <c r="C2288">
        <v>223</v>
      </c>
      <c r="D2288">
        <v>94</v>
      </c>
      <c r="E2288">
        <v>543</v>
      </c>
      <c r="F2288">
        <v>379</v>
      </c>
      <c r="G2288">
        <v>155</v>
      </c>
      <c r="H2288">
        <v>189</v>
      </c>
      <c r="I2288">
        <v>44</v>
      </c>
      <c r="J2288">
        <v>168</v>
      </c>
      <c r="K2288">
        <v>503</v>
      </c>
      <c r="L2288">
        <v>275</v>
      </c>
      <c r="M2288">
        <v>494</v>
      </c>
      <c r="N2288">
        <v>522</v>
      </c>
      <c r="O2288">
        <v>344</v>
      </c>
      <c r="P2288">
        <v>1128</v>
      </c>
      <c r="Q2288">
        <v>786</v>
      </c>
      <c r="R2288">
        <v>291</v>
      </c>
      <c r="S2288">
        <v>1022</v>
      </c>
      <c r="T2288">
        <v>218</v>
      </c>
      <c r="U2288">
        <v>229</v>
      </c>
      <c r="V2288">
        <v>687</v>
      </c>
      <c r="W2288">
        <v>315</v>
      </c>
      <c r="X2288">
        <v>78</v>
      </c>
      <c r="Y2288">
        <v>151</v>
      </c>
      <c r="Z2288">
        <v>258</v>
      </c>
      <c r="AA2288">
        <v>136</v>
      </c>
    </row>
    <row r="2289" spans="1:27">
      <c r="A2289" s="2">
        <v>44657</v>
      </c>
      <c r="B2289">
        <v>269</v>
      </c>
      <c r="C2289">
        <v>224</v>
      </c>
      <c r="D2289">
        <v>63</v>
      </c>
      <c r="E2289">
        <v>441</v>
      </c>
      <c r="F2289">
        <v>365</v>
      </c>
      <c r="G2289">
        <v>178</v>
      </c>
      <c r="H2289">
        <v>169</v>
      </c>
      <c r="I2289">
        <v>24</v>
      </c>
      <c r="J2289">
        <v>134</v>
      </c>
      <c r="K2289">
        <v>546</v>
      </c>
      <c r="L2289">
        <v>237</v>
      </c>
      <c r="M2289">
        <v>453</v>
      </c>
      <c r="N2289">
        <v>428</v>
      </c>
      <c r="O2289">
        <v>279</v>
      </c>
      <c r="P2289">
        <v>900</v>
      </c>
      <c r="Q2289">
        <v>627</v>
      </c>
      <c r="R2289">
        <v>290</v>
      </c>
      <c r="S2289">
        <v>940</v>
      </c>
      <c r="T2289">
        <v>190</v>
      </c>
      <c r="U2289">
        <v>244</v>
      </c>
      <c r="V2289">
        <v>687</v>
      </c>
      <c r="W2289">
        <v>301</v>
      </c>
      <c r="X2289">
        <v>82</v>
      </c>
      <c r="Y2289">
        <v>84</v>
      </c>
      <c r="Z2289">
        <v>242</v>
      </c>
      <c r="AA2289">
        <v>100</v>
      </c>
    </row>
    <row r="2290" spans="1:27">
      <c r="A2290" s="2">
        <v>44658</v>
      </c>
      <c r="B2290">
        <v>292</v>
      </c>
      <c r="C2290">
        <v>265</v>
      </c>
      <c r="D2290">
        <v>122</v>
      </c>
      <c r="E2290">
        <v>490</v>
      </c>
      <c r="F2290">
        <v>387</v>
      </c>
      <c r="G2290">
        <v>161</v>
      </c>
      <c r="H2290">
        <v>171</v>
      </c>
      <c r="I2290">
        <v>45</v>
      </c>
      <c r="J2290">
        <v>147</v>
      </c>
      <c r="K2290">
        <v>539</v>
      </c>
      <c r="L2290">
        <v>224</v>
      </c>
      <c r="M2290">
        <v>513</v>
      </c>
      <c r="N2290">
        <v>515</v>
      </c>
      <c r="O2290">
        <v>325</v>
      </c>
      <c r="P2290">
        <v>1171</v>
      </c>
      <c r="Q2290">
        <v>815</v>
      </c>
      <c r="R2290">
        <v>421</v>
      </c>
      <c r="S2290">
        <v>1166</v>
      </c>
      <c r="T2290">
        <v>260</v>
      </c>
      <c r="U2290">
        <v>298</v>
      </c>
      <c r="V2290">
        <v>687</v>
      </c>
      <c r="W2290">
        <v>407</v>
      </c>
      <c r="X2290">
        <v>119</v>
      </c>
      <c r="Y2290">
        <v>115</v>
      </c>
      <c r="Z2290">
        <v>311</v>
      </c>
      <c r="AA2290">
        <v>120</v>
      </c>
    </row>
    <row r="2291" spans="1:27">
      <c r="A2291" s="2">
        <v>44659</v>
      </c>
      <c r="B2291">
        <v>292</v>
      </c>
      <c r="C2291">
        <v>257</v>
      </c>
      <c r="D2291">
        <v>101</v>
      </c>
      <c r="E2291">
        <v>414</v>
      </c>
      <c r="F2291">
        <v>403</v>
      </c>
      <c r="G2291">
        <v>168</v>
      </c>
      <c r="H2291">
        <v>192</v>
      </c>
      <c r="I2291">
        <v>43</v>
      </c>
      <c r="J2291">
        <v>147</v>
      </c>
      <c r="K2291">
        <v>547</v>
      </c>
      <c r="L2291">
        <v>262</v>
      </c>
      <c r="M2291">
        <v>554</v>
      </c>
      <c r="N2291">
        <v>456</v>
      </c>
      <c r="O2291">
        <v>279</v>
      </c>
      <c r="P2291">
        <v>1057</v>
      </c>
      <c r="Q2291">
        <v>735</v>
      </c>
      <c r="R2291">
        <v>333</v>
      </c>
      <c r="S2291">
        <v>1166</v>
      </c>
      <c r="T2291">
        <v>184</v>
      </c>
      <c r="U2291">
        <v>248</v>
      </c>
      <c r="V2291">
        <v>687</v>
      </c>
      <c r="W2291">
        <v>422</v>
      </c>
      <c r="X2291">
        <v>84</v>
      </c>
      <c r="Y2291">
        <v>167</v>
      </c>
      <c r="Z2291">
        <v>239</v>
      </c>
      <c r="AA2291">
        <v>108</v>
      </c>
    </row>
    <row r="2292" spans="1:27">
      <c r="A2292" s="2">
        <v>44660</v>
      </c>
      <c r="B2292">
        <v>282</v>
      </c>
      <c r="C2292">
        <v>396</v>
      </c>
      <c r="D2292">
        <v>134</v>
      </c>
      <c r="E2292">
        <v>352</v>
      </c>
      <c r="F2292">
        <v>389</v>
      </c>
      <c r="G2292">
        <v>87</v>
      </c>
      <c r="H2292">
        <v>151</v>
      </c>
      <c r="I2292">
        <v>20</v>
      </c>
      <c r="J2292">
        <v>71</v>
      </c>
      <c r="K2292">
        <v>438</v>
      </c>
      <c r="L2292">
        <v>333</v>
      </c>
      <c r="M2292">
        <v>483</v>
      </c>
      <c r="N2292">
        <v>372</v>
      </c>
      <c r="O2292">
        <v>621</v>
      </c>
      <c r="P2292">
        <v>915</v>
      </c>
      <c r="Q2292">
        <v>635</v>
      </c>
      <c r="R2292">
        <v>483</v>
      </c>
      <c r="S2292">
        <v>1538</v>
      </c>
      <c r="T2292">
        <v>351</v>
      </c>
      <c r="U2292">
        <v>181</v>
      </c>
      <c r="V2292">
        <v>687</v>
      </c>
      <c r="W2292">
        <v>655</v>
      </c>
      <c r="X2292">
        <v>291</v>
      </c>
      <c r="Y2292">
        <v>367</v>
      </c>
      <c r="Z2292">
        <v>154</v>
      </c>
      <c r="AA2292">
        <v>84</v>
      </c>
    </row>
    <row r="2293" spans="1:27">
      <c r="A2293" s="2">
        <v>44661</v>
      </c>
      <c r="B2293">
        <v>224</v>
      </c>
      <c r="C2293">
        <v>412</v>
      </c>
      <c r="D2293">
        <v>135</v>
      </c>
      <c r="E2293">
        <v>265</v>
      </c>
      <c r="F2293">
        <v>331</v>
      </c>
      <c r="G2293">
        <v>77</v>
      </c>
      <c r="H2293">
        <v>151</v>
      </c>
      <c r="I2293">
        <v>41</v>
      </c>
      <c r="J2293">
        <v>46</v>
      </c>
      <c r="K2293">
        <v>369</v>
      </c>
      <c r="L2293">
        <v>340</v>
      </c>
      <c r="M2293">
        <v>495</v>
      </c>
      <c r="N2293">
        <v>275</v>
      </c>
      <c r="O2293">
        <v>733</v>
      </c>
      <c r="P2293">
        <v>897</v>
      </c>
      <c r="Q2293">
        <v>627</v>
      </c>
      <c r="R2293">
        <v>596</v>
      </c>
      <c r="S2293">
        <v>1307</v>
      </c>
      <c r="T2293">
        <v>491</v>
      </c>
      <c r="U2293">
        <v>154</v>
      </c>
      <c r="V2293">
        <v>687</v>
      </c>
      <c r="W2293">
        <v>663</v>
      </c>
      <c r="X2293">
        <v>242</v>
      </c>
      <c r="Y2293">
        <v>328</v>
      </c>
      <c r="Z2293">
        <v>138</v>
      </c>
      <c r="AA2293">
        <v>85</v>
      </c>
    </row>
    <row r="2294" spans="1:27">
      <c r="A2294" s="2">
        <v>44662</v>
      </c>
      <c r="B2294">
        <v>317</v>
      </c>
      <c r="C2294">
        <v>201</v>
      </c>
      <c r="D2294">
        <v>89</v>
      </c>
      <c r="E2294">
        <v>467</v>
      </c>
      <c r="F2294">
        <v>405</v>
      </c>
      <c r="G2294">
        <v>148</v>
      </c>
      <c r="H2294">
        <v>168</v>
      </c>
      <c r="I2294">
        <v>47</v>
      </c>
      <c r="J2294">
        <v>126</v>
      </c>
      <c r="K2294">
        <v>493</v>
      </c>
      <c r="L2294">
        <v>247</v>
      </c>
      <c r="M2294">
        <v>493</v>
      </c>
      <c r="N2294">
        <v>528</v>
      </c>
      <c r="O2294">
        <v>303</v>
      </c>
      <c r="P2294">
        <v>1189</v>
      </c>
      <c r="Q2294">
        <v>825</v>
      </c>
      <c r="R2294">
        <v>351</v>
      </c>
      <c r="S2294">
        <v>1051</v>
      </c>
      <c r="T2294">
        <v>198</v>
      </c>
      <c r="U2294">
        <v>273</v>
      </c>
      <c r="V2294">
        <v>687</v>
      </c>
      <c r="W2294">
        <v>334</v>
      </c>
      <c r="X2294">
        <v>96</v>
      </c>
      <c r="Y2294">
        <v>95</v>
      </c>
      <c r="Z2294">
        <v>273</v>
      </c>
      <c r="AA2294">
        <v>107</v>
      </c>
    </row>
    <row r="2295" spans="1:27">
      <c r="A2295" s="2">
        <v>44663</v>
      </c>
      <c r="B2295">
        <v>187</v>
      </c>
      <c r="C2295">
        <v>118</v>
      </c>
      <c r="D2295">
        <v>77</v>
      </c>
      <c r="E2295">
        <v>363</v>
      </c>
      <c r="F2295">
        <v>274</v>
      </c>
      <c r="G2295">
        <v>159</v>
      </c>
      <c r="H2295">
        <v>165</v>
      </c>
      <c r="I2295">
        <v>28</v>
      </c>
      <c r="J2295">
        <v>143</v>
      </c>
      <c r="K2295">
        <v>489</v>
      </c>
      <c r="L2295">
        <v>184</v>
      </c>
      <c r="M2295">
        <v>332</v>
      </c>
      <c r="N2295">
        <v>333</v>
      </c>
      <c r="O2295">
        <v>180</v>
      </c>
      <c r="P2295">
        <v>722</v>
      </c>
      <c r="Q2295">
        <v>503</v>
      </c>
      <c r="R2295">
        <v>172</v>
      </c>
      <c r="S2295">
        <v>698</v>
      </c>
      <c r="T2295">
        <v>95</v>
      </c>
      <c r="U2295">
        <v>218</v>
      </c>
      <c r="V2295">
        <v>687</v>
      </c>
      <c r="W2295">
        <v>195</v>
      </c>
      <c r="X2295">
        <v>58</v>
      </c>
      <c r="Y2295">
        <v>92</v>
      </c>
      <c r="Z2295">
        <v>173</v>
      </c>
      <c r="AA2295">
        <v>100</v>
      </c>
    </row>
    <row r="2296" spans="1:27">
      <c r="A2296" s="2">
        <v>44664</v>
      </c>
      <c r="B2296">
        <v>155</v>
      </c>
      <c r="C2296">
        <v>94</v>
      </c>
      <c r="D2296">
        <v>56</v>
      </c>
      <c r="E2296">
        <v>303</v>
      </c>
      <c r="F2296">
        <v>232</v>
      </c>
      <c r="G2296">
        <v>128</v>
      </c>
      <c r="H2296">
        <v>168</v>
      </c>
      <c r="I2296">
        <v>29</v>
      </c>
      <c r="J2296">
        <v>140</v>
      </c>
      <c r="K2296">
        <v>468</v>
      </c>
      <c r="L2296">
        <v>96</v>
      </c>
      <c r="M2296">
        <v>264</v>
      </c>
      <c r="N2296">
        <v>318</v>
      </c>
      <c r="O2296">
        <v>114</v>
      </c>
      <c r="P2296">
        <v>553</v>
      </c>
      <c r="Q2296">
        <v>386</v>
      </c>
      <c r="R2296">
        <v>155</v>
      </c>
      <c r="S2296">
        <v>658</v>
      </c>
      <c r="T2296">
        <v>98</v>
      </c>
      <c r="U2296">
        <v>185</v>
      </c>
      <c r="V2296">
        <v>687</v>
      </c>
      <c r="W2296">
        <v>203</v>
      </c>
      <c r="X2296">
        <v>51</v>
      </c>
      <c r="Y2296">
        <v>55</v>
      </c>
      <c r="Z2296">
        <v>184</v>
      </c>
      <c r="AA2296">
        <v>86</v>
      </c>
    </row>
    <row r="2297" spans="1:27">
      <c r="A2297" s="2">
        <v>44665</v>
      </c>
      <c r="B2297">
        <v>262</v>
      </c>
      <c r="C2297">
        <v>292</v>
      </c>
      <c r="D2297">
        <v>100</v>
      </c>
      <c r="E2297">
        <v>352</v>
      </c>
      <c r="F2297">
        <v>377</v>
      </c>
      <c r="G2297">
        <v>139</v>
      </c>
      <c r="H2297">
        <v>202</v>
      </c>
      <c r="I2297">
        <v>42</v>
      </c>
      <c r="J2297">
        <v>146</v>
      </c>
      <c r="K2297">
        <v>486</v>
      </c>
      <c r="L2297">
        <v>189</v>
      </c>
      <c r="M2297">
        <v>470</v>
      </c>
      <c r="N2297">
        <v>419</v>
      </c>
      <c r="O2297">
        <v>263</v>
      </c>
      <c r="P2297">
        <v>944</v>
      </c>
      <c r="Q2297">
        <v>656</v>
      </c>
      <c r="R2297">
        <v>272</v>
      </c>
      <c r="S2297">
        <v>1177</v>
      </c>
      <c r="T2297">
        <v>171</v>
      </c>
      <c r="U2297">
        <v>217</v>
      </c>
      <c r="V2297">
        <v>687</v>
      </c>
      <c r="W2297">
        <v>396</v>
      </c>
      <c r="X2297">
        <v>86</v>
      </c>
      <c r="Y2297">
        <v>127</v>
      </c>
      <c r="Z2297">
        <v>247</v>
      </c>
      <c r="AA2297">
        <v>118</v>
      </c>
    </row>
    <row r="2298" spans="1:27">
      <c r="A2298" s="2">
        <v>44666</v>
      </c>
      <c r="B2298">
        <v>263</v>
      </c>
      <c r="C2298">
        <v>388</v>
      </c>
      <c r="D2298">
        <v>137</v>
      </c>
      <c r="E2298">
        <v>218</v>
      </c>
      <c r="F2298">
        <v>329</v>
      </c>
      <c r="G2298">
        <v>110</v>
      </c>
      <c r="H2298">
        <v>157</v>
      </c>
      <c r="I2298">
        <v>17</v>
      </c>
      <c r="J2298">
        <v>42</v>
      </c>
      <c r="K2298">
        <v>354</v>
      </c>
      <c r="L2298">
        <v>346</v>
      </c>
      <c r="M2298">
        <v>415</v>
      </c>
      <c r="N2298">
        <v>303</v>
      </c>
      <c r="O2298">
        <v>473</v>
      </c>
      <c r="P2298">
        <v>832</v>
      </c>
      <c r="Q2298">
        <v>579</v>
      </c>
      <c r="R2298">
        <v>622</v>
      </c>
      <c r="S2298">
        <v>1513</v>
      </c>
      <c r="T2298">
        <v>343</v>
      </c>
      <c r="U2298">
        <v>155</v>
      </c>
      <c r="V2298">
        <v>687</v>
      </c>
      <c r="W2298">
        <v>702</v>
      </c>
      <c r="X2298">
        <v>222</v>
      </c>
      <c r="Y2298">
        <v>296</v>
      </c>
      <c r="Z2298">
        <v>126</v>
      </c>
      <c r="AA2298">
        <v>67</v>
      </c>
    </row>
    <row r="2299" spans="1:27">
      <c r="A2299" s="2">
        <v>44667</v>
      </c>
      <c r="B2299">
        <v>221</v>
      </c>
      <c r="C2299">
        <v>264</v>
      </c>
      <c r="D2299">
        <v>98</v>
      </c>
      <c r="E2299">
        <v>194</v>
      </c>
      <c r="F2299">
        <v>254</v>
      </c>
      <c r="G2299">
        <v>58</v>
      </c>
      <c r="H2299">
        <v>137</v>
      </c>
      <c r="I2299">
        <v>22</v>
      </c>
      <c r="J2299">
        <v>48</v>
      </c>
      <c r="K2299">
        <v>335</v>
      </c>
      <c r="L2299">
        <v>213</v>
      </c>
      <c r="M2299">
        <v>310</v>
      </c>
      <c r="N2299">
        <v>286</v>
      </c>
      <c r="O2299">
        <v>503</v>
      </c>
      <c r="P2299">
        <v>632</v>
      </c>
      <c r="Q2299">
        <v>443</v>
      </c>
      <c r="R2299">
        <v>431</v>
      </c>
      <c r="S2299">
        <v>1326</v>
      </c>
      <c r="T2299">
        <v>221</v>
      </c>
      <c r="U2299">
        <v>133</v>
      </c>
      <c r="V2299">
        <v>687</v>
      </c>
      <c r="W2299">
        <v>602</v>
      </c>
      <c r="X2299">
        <v>238</v>
      </c>
      <c r="Y2299">
        <v>239</v>
      </c>
      <c r="Z2299">
        <v>141</v>
      </c>
      <c r="AA2299">
        <v>58</v>
      </c>
    </row>
    <row r="2300" spans="1:27">
      <c r="A2300" s="2">
        <v>44668</v>
      </c>
      <c r="B2300">
        <v>169</v>
      </c>
      <c r="C2300">
        <v>266</v>
      </c>
      <c r="D2300">
        <v>87</v>
      </c>
      <c r="E2300">
        <v>183</v>
      </c>
      <c r="F2300">
        <v>221</v>
      </c>
      <c r="G2300">
        <v>73</v>
      </c>
      <c r="H2300">
        <v>127</v>
      </c>
      <c r="I2300">
        <v>18</v>
      </c>
      <c r="J2300">
        <v>30</v>
      </c>
      <c r="K2300">
        <v>265</v>
      </c>
      <c r="L2300">
        <v>223</v>
      </c>
      <c r="M2300">
        <v>302</v>
      </c>
      <c r="N2300">
        <v>271</v>
      </c>
      <c r="O2300">
        <v>414</v>
      </c>
      <c r="P2300">
        <v>572</v>
      </c>
      <c r="Q2300">
        <v>397</v>
      </c>
      <c r="R2300">
        <v>437</v>
      </c>
      <c r="S2300">
        <v>1257</v>
      </c>
      <c r="T2300">
        <v>259</v>
      </c>
      <c r="U2300">
        <v>137</v>
      </c>
      <c r="V2300">
        <v>687</v>
      </c>
      <c r="W2300">
        <v>473</v>
      </c>
      <c r="X2300">
        <v>165</v>
      </c>
      <c r="Y2300">
        <v>189</v>
      </c>
      <c r="Z2300">
        <v>79</v>
      </c>
      <c r="AA2300">
        <v>56</v>
      </c>
    </row>
    <row r="2301" spans="1:27">
      <c r="A2301" s="2">
        <v>44669</v>
      </c>
      <c r="B2301">
        <v>28</v>
      </c>
      <c r="C2301">
        <v>53</v>
      </c>
      <c r="D2301">
        <v>11</v>
      </c>
      <c r="E2301">
        <v>69</v>
      </c>
      <c r="F2301">
        <v>44</v>
      </c>
      <c r="G2301">
        <v>34</v>
      </c>
      <c r="H2301">
        <v>96</v>
      </c>
      <c r="I2301">
        <v>4</v>
      </c>
      <c r="J2301">
        <v>30</v>
      </c>
      <c r="K2301">
        <v>147</v>
      </c>
      <c r="L2301">
        <v>38</v>
      </c>
      <c r="M2301">
        <v>68</v>
      </c>
      <c r="N2301">
        <v>40</v>
      </c>
      <c r="O2301">
        <v>76</v>
      </c>
      <c r="P2301">
        <v>116</v>
      </c>
      <c r="Q2301">
        <v>80</v>
      </c>
      <c r="R2301">
        <v>43</v>
      </c>
      <c r="S2301">
        <v>208</v>
      </c>
      <c r="T2301">
        <v>67</v>
      </c>
      <c r="U2301">
        <v>35</v>
      </c>
      <c r="V2301">
        <v>687</v>
      </c>
      <c r="W2301">
        <v>63</v>
      </c>
      <c r="X2301">
        <v>47</v>
      </c>
      <c r="Y2301">
        <v>18</v>
      </c>
      <c r="Z2301">
        <v>39</v>
      </c>
      <c r="AA2301">
        <v>30</v>
      </c>
    </row>
    <row r="2302" spans="1:27">
      <c r="A2302" s="2">
        <v>44670</v>
      </c>
      <c r="B2302">
        <v>111</v>
      </c>
      <c r="C2302">
        <v>60</v>
      </c>
      <c r="D2302">
        <v>49</v>
      </c>
      <c r="E2302">
        <v>251</v>
      </c>
      <c r="F2302">
        <v>122</v>
      </c>
      <c r="G2302">
        <v>65</v>
      </c>
      <c r="H2302">
        <v>162</v>
      </c>
      <c r="I2302">
        <v>21</v>
      </c>
      <c r="J2302">
        <v>99</v>
      </c>
      <c r="K2302">
        <v>292</v>
      </c>
      <c r="L2302">
        <v>104</v>
      </c>
      <c r="M2302">
        <v>114</v>
      </c>
      <c r="N2302">
        <v>251</v>
      </c>
      <c r="O2302">
        <v>128</v>
      </c>
      <c r="P2302">
        <v>396</v>
      </c>
      <c r="Q2302">
        <v>275</v>
      </c>
      <c r="R2302">
        <v>37</v>
      </c>
      <c r="S2302">
        <v>502</v>
      </c>
      <c r="T2302">
        <v>65</v>
      </c>
      <c r="U2302">
        <v>130</v>
      </c>
      <c r="V2302">
        <v>687</v>
      </c>
      <c r="W2302">
        <v>158</v>
      </c>
      <c r="X2302">
        <v>23</v>
      </c>
      <c r="Y2302">
        <v>27</v>
      </c>
      <c r="Z2302">
        <v>129</v>
      </c>
      <c r="AA2302">
        <v>45</v>
      </c>
    </row>
    <row r="2303" spans="1:27">
      <c r="A2303" s="2">
        <v>44671</v>
      </c>
      <c r="B2303">
        <v>194</v>
      </c>
      <c r="C2303">
        <v>147</v>
      </c>
      <c r="D2303">
        <v>46</v>
      </c>
      <c r="E2303">
        <v>358</v>
      </c>
      <c r="F2303">
        <v>238</v>
      </c>
      <c r="G2303">
        <v>105</v>
      </c>
      <c r="H2303">
        <v>152</v>
      </c>
      <c r="I2303">
        <v>31</v>
      </c>
      <c r="J2303">
        <v>131</v>
      </c>
      <c r="K2303">
        <v>441</v>
      </c>
      <c r="L2303">
        <v>151</v>
      </c>
      <c r="M2303">
        <v>248</v>
      </c>
      <c r="N2303">
        <v>365</v>
      </c>
      <c r="O2303">
        <v>211</v>
      </c>
      <c r="P2303">
        <v>718</v>
      </c>
      <c r="Q2303">
        <v>498</v>
      </c>
      <c r="R2303">
        <v>138</v>
      </c>
      <c r="S2303">
        <v>802</v>
      </c>
      <c r="T2303">
        <v>134</v>
      </c>
      <c r="U2303">
        <v>201</v>
      </c>
      <c r="V2303">
        <v>687</v>
      </c>
      <c r="W2303">
        <v>260</v>
      </c>
      <c r="X2303">
        <v>79</v>
      </c>
      <c r="Y2303">
        <v>54</v>
      </c>
      <c r="Z2303">
        <v>175</v>
      </c>
      <c r="AA2303">
        <v>96</v>
      </c>
    </row>
    <row r="2304" spans="1:27">
      <c r="A2304" s="2">
        <v>44672</v>
      </c>
      <c r="B2304">
        <v>192</v>
      </c>
      <c r="C2304">
        <v>209</v>
      </c>
      <c r="D2304">
        <v>63</v>
      </c>
      <c r="E2304">
        <v>382</v>
      </c>
      <c r="F2304">
        <v>274</v>
      </c>
      <c r="G2304">
        <v>115</v>
      </c>
      <c r="H2304">
        <v>165</v>
      </c>
      <c r="I2304">
        <v>21</v>
      </c>
      <c r="J2304">
        <v>105</v>
      </c>
      <c r="K2304">
        <v>495</v>
      </c>
      <c r="L2304">
        <v>155</v>
      </c>
      <c r="M2304">
        <v>280</v>
      </c>
      <c r="N2304">
        <v>374</v>
      </c>
      <c r="O2304">
        <v>190</v>
      </c>
      <c r="P2304">
        <v>808</v>
      </c>
      <c r="Q2304">
        <v>565</v>
      </c>
      <c r="R2304">
        <v>256</v>
      </c>
      <c r="S2304">
        <v>925</v>
      </c>
      <c r="T2304">
        <v>163</v>
      </c>
      <c r="U2304">
        <v>234</v>
      </c>
      <c r="V2304">
        <v>687</v>
      </c>
      <c r="W2304">
        <v>317</v>
      </c>
      <c r="X2304">
        <v>104</v>
      </c>
      <c r="Y2304">
        <v>77</v>
      </c>
      <c r="Z2304">
        <v>181</v>
      </c>
      <c r="AA2304">
        <v>96</v>
      </c>
    </row>
    <row r="2305" spans="1:27">
      <c r="A2305" s="2">
        <v>44673</v>
      </c>
      <c r="B2305">
        <v>142</v>
      </c>
      <c r="C2305">
        <v>126</v>
      </c>
      <c r="D2305">
        <v>61</v>
      </c>
      <c r="E2305">
        <v>295</v>
      </c>
      <c r="F2305">
        <v>188</v>
      </c>
      <c r="G2305">
        <v>96</v>
      </c>
      <c r="H2305">
        <v>151</v>
      </c>
      <c r="I2305">
        <v>18</v>
      </c>
      <c r="J2305">
        <v>104</v>
      </c>
      <c r="K2305">
        <v>357</v>
      </c>
      <c r="L2305">
        <v>130</v>
      </c>
      <c r="M2305">
        <v>186</v>
      </c>
      <c r="N2305">
        <v>289</v>
      </c>
      <c r="O2305">
        <v>120</v>
      </c>
      <c r="P2305">
        <v>559</v>
      </c>
      <c r="Q2305">
        <v>387</v>
      </c>
      <c r="R2305">
        <v>126</v>
      </c>
      <c r="S2305">
        <v>704</v>
      </c>
      <c r="T2305">
        <v>101</v>
      </c>
      <c r="U2305">
        <v>185</v>
      </c>
      <c r="V2305">
        <v>687</v>
      </c>
      <c r="W2305">
        <v>246</v>
      </c>
      <c r="X2305">
        <v>56</v>
      </c>
      <c r="Y2305">
        <v>74</v>
      </c>
      <c r="Z2305">
        <v>187</v>
      </c>
      <c r="AA2305">
        <v>77</v>
      </c>
    </row>
    <row r="2306" spans="1:27">
      <c r="A2306" s="2">
        <v>44674</v>
      </c>
      <c r="B2306">
        <v>238</v>
      </c>
      <c r="C2306">
        <v>331</v>
      </c>
      <c r="D2306">
        <v>147</v>
      </c>
      <c r="E2306">
        <v>274</v>
      </c>
      <c r="F2306">
        <v>323</v>
      </c>
      <c r="G2306">
        <v>85</v>
      </c>
      <c r="H2306">
        <v>207</v>
      </c>
      <c r="I2306">
        <v>11</v>
      </c>
      <c r="J2306">
        <v>57</v>
      </c>
      <c r="K2306">
        <v>356</v>
      </c>
      <c r="L2306">
        <v>308</v>
      </c>
      <c r="M2306">
        <v>434</v>
      </c>
      <c r="N2306">
        <v>340</v>
      </c>
      <c r="O2306">
        <v>569</v>
      </c>
      <c r="P2306">
        <v>797</v>
      </c>
      <c r="Q2306">
        <v>553</v>
      </c>
      <c r="R2306">
        <v>525</v>
      </c>
      <c r="S2306">
        <v>1456</v>
      </c>
      <c r="T2306">
        <v>331</v>
      </c>
      <c r="U2306">
        <v>188</v>
      </c>
      <c r="V2306">
        <v>687</v>
      </c>
      <c r="W2306">
        <v>599</v>
      </c>
      <c r="X2306">
        <v>187</v>
      </c>
      <c r="Y2306">
        <v>298</v>
      </c>
      <c r="Z2306">
        <v>154</v>
      </c>
      <c r="AA2306">
        <v>76</v>
      </c>
    </row>
    <row r="2307" spans="1:27">
      <c r="A2307" s="2">
        <v>44675</v>
      </c>
      <c r="B2307">
        <v>127</v>
      </c>
      <c r="C2307">
        <v>139</v>
      </c>
      <c r="D2307">
        <v>64</v>
      </c>
      <c r="E2307">
        <v>115</v>
      </c>
      <c r="F2307">
        <v>157</v>
      </c>
      <c r="G2307">
        <v>73</v>
      </c>
      <c r="H2307">
        <v>122</v>
      </c>
      <c r="I2307">
        <v>18</v>
      </c>
      <c r="J2307">
        <v>31</v>
      </c>
      <c r="K2307">
        <v>261</v>
      </c>
      <c r="L2307">
        <v>118</v>
      </c>
      <c r="M2307">
        <v>246</v>
      </c>
      <c r="N2307">
        <v>123</v>
      </c>
      <c r="O2307">
        <v>249</v>
      </c>
      <c r="P2307">
        <v>370</v>
      </c>
      <c r="Q2307">
        <v>260</v>
      </c>
      <c r="R2307">
        <v>270</v>
      </c>
      <c r="S2307">
        <v>751</v>
      </c>
      <c r="T2307">
        <v>135</v>
      </c>
      <c r="U2307">
        <v>82</v>
      </c>
      <c r="V2307">
        <v>687</v>
      </c>
      <c r="W2307">
        <v>311</v>
      </c>
      <c r="X2307">
        <v>104</v>
      </c>
      <c r="Y2307">
        <v>113</v>
      </c>
      <c r="Z2307">
        <v>99</v>
      </c>
      <c r="AA2307">
        <v>42</v>
      </c>
    </row>
    <row r="2308" spans="1:27">
      <c r="A2308" s="2">
        <v>44676</v>
      </c>
      <c r="B2308">
        <v>159</v>
      </c>
      <c r="C2308">
        <v>304</v>
      </c>
      <c r="D2308">
        <v>108</v>
      </c>
      <c r="E2308">
        <v>218</v>
      </c>
      <c r="F2308">
        <v>231</v>
      </c>
      <c r="G2308">
        <v>80</v>
      </c>
      <c r="H2308">
        <v>123</v>
      </c>
      <c r="I2308">
        <v>18</v>
      </c>
      <c r="J2308">
        <v>50</v>
      </c>
      <c r="K2308">
        <v>300</v>
      </c>
      <c r="L2308">
        <v>235</v>
      </c>
      <c r="M2308">
        <v>273</v>
      </c>
      <c r="N2308">
        <v>216</v>
      </c>
      <c r="O2308">
        <v>345</v>
      </c>
      <c r="P2308">
        <v>537</v>
      </c>
      <c r="Q2308">
        <v>374</v>
      </c>
      <c r="R2308">
        <v>471</v>
      </c>
      <c r="S2308">
        <v>1013</v>
      </c>
      <c r="T2308">
        <v>261</v>
      </c>
      <c r="U2308">
        <v>90</v>
      </c>
      <c r="V2308">
        <v>687</v>
      </c>
      <c r="W2308">
        <v>545</v>
      </c>
      <c r="X2308">
        <v>188</v>
      </c>
      <c r="Y2308">
        <v>162</v>
      </c>
      <c r="Z2308">
        <v>97</v>
      </c>
      <c r="AA2308">
        <v>67</v>
      </c>
    </row>
    <row r="2309" spans="1:27">
      <c r="A2309" s="2">
        <v>44677</v>
      </c>
      <c r="B2309">
        <v>305</v>
      </c>
      <c r="C2309">
        <v>222</v>
      </c>
      <c r="D2309">
        <v>88</v>
      </c>
      <c r="E2309">
        <v>458</v>
      </c>
      <c r="F2309">
        <v>388</v>
      </c>
      <c r="G2309">
        <v>143</v>
      </c>
      <c r="H2309">
        <v>171</v>
      </c>
      <c r="I2309">
        <v>41</v>
      </c>
      <c r="J2309">
        <v>149</v>
      </c>
      <c r="K2309">
        <v>529</v>
      </c>
      <c r="L2309">
        <v>201</v>
      </c>
      <c r="M2309">
        <v>333</v>
      </c>
      <c r="N2309">
        <v>559</v>
      </c>
      <c r="O2309">
        <v>257</v>
      </c>
      <c r="P2309">
        <v>1159</v>
      </c>
      <c r="Q2309">
        <v>808</v>
      </c>
      <c r="R2309">
        <v>221</v>
      </c>
      <c r="S2309">
        <v>1112</v>
      </c>
      <c r="T2309">
        <v>189</v>
      </c>
      <c r="U2309">
        <v>255</v>
      </c>
      <c r="V2309">
        <v>687</v>
      </c>
      <c r="W2309">
        <v>386</v>
      </c>
      <c r="X2309">
        <v>113</v>
      </c>
      <c r="Y2309">
        <v>127</v>
      </c>
      <c r="Z2309">
        <v>270</v>
      </c>
      <c r="AA2309">
        <v>146</v>
      </c>
    </row>
    <row r="2310" spans="1:27">
      <c r="A2310" s="2">
        <v>44678</v>
      </c>
      <c r="B2310">
        <v>283</v>
      </c>
      <c r="C2310">
        <v>192</v>
      </c>
      <c r="D2310">
        <v>95</v>
      </c>
      <c r="E2310">
        <v>467</v>
      </c>
      <c r="F2310">
        <v>350</v>
      </c>
      <c r="G2310">
        <v>178</v>
      </c>
      <c r="H2310">
        <v>183</v>
      </c>
      <c r="I2310">
        <v>39</v>
      </c>
      <c r="J2310">
        <v>140</v>
      </c>
      <c r="K2310">
        <v>490</v>
      </c>
      <c r="L2310">
        <v>211</v>
      </c>
      <c r="M2310">
        <v>360</v>
      </c>
      <c r="N2310">
        <v>529</v>
      </c>
      <c r="O2310">
        <v>286</v>
      </c>
      <c r="P2310">
        <v>1129</v>
      </c>
      <c r="Q2310">
        <v>786</v>
      </c>
      <c r="R2310">
        <v>296</v>
      </c>
      <c r="S2310">
        <v>1150</v>
      </c>
      <c r="T2310">
        <v>174</v>
      </c>
      <c r="U2310">
        <v>266</v>
      </c>
      <c r="V2310">
        <v>687</v>
      </c>
      <c r="W2310">
        <v>424</v>
      </c>
      <c r="X2310">
        <v>127</v>
      </c>
      <c r="Y2310">
        <v>117</v>
      </c>
      <c r="Z2310">
        <v>292</v>
      </c>
      <c r="AA2310">
        <v>153</v>
      </c>
    </row>
    <row r="2311" spans="1:27">
      <c r="A2311" s="2">
        <v>44679</v>
      </c>
      <c r="B2311">
        <v>306</v>
      </c>
      <c r="C2311">
        <v>265</v>
      </c>
      <c r="D2311">
        <v>99</v>
      </c>
      <c r="E2311">
        <v>420</v>
      </c>
      <c r="F2311">
        <v>415</v>
      </c>
      <c r="G2311">
        <v>143</v>
      </c>
      <c r="H2311">
        <v>180</v>
      </c>
      <c r="I2311">
        <v>44</v>
      </c>
      <c r="J2311">
        <v>168</v>
      </c>
      <c r="K2311">
        <v>455</v>
      </c>
      <c r="L2311">
        <v>222</v>
      </c>
      <c r="M2311">
        <v>318</v>
      </c>
      <c r="N2311">
        <v>549</v>
      </c>
      <c r="O2311">
        <v>246</v>
      </c>
      <c r="P2311">
        <v>1178</v>
      </c>
      <c r="Q2311">
        <v>822</v>
      </c>
      <c r="R2311">
        <v>265</v>
      </c>
      <c r="S2311">
        <v>1314</v>
      </c>
      <c r="T2311">
        <v>215</v>
      </c>
      <c r="U2311">
        <v>270</v>
      </c>
      <c r="V2311">
        <v>687</v>
      </c>
      <c r="W2311">
        <v>465</v>
      </c>
      <c r="X2311">
        <v>133</v>
      </c>
      <c r="Y2311">
        <v>112</v>
      </c>
      <c r="Z2311">
        <v>286</v>
      </c>
      <c r="AA2311">
        <v>149</v>
      </c>
    </row>
    <row r="2312" spans="1:27">
      <c r="A2312" s="2">
        <v>44680</v>
      </c>
      <c r="B2312">
        <v>271</v>
      </c>
      <c r="C2312">
        <v>200</v>
      </c>
      <c r="D2312">
        <v>90</v>
      </c>
      <c r="E2312">
        <v>422</v>
      </c>
      <c r="F2312">
        <v>317</v>
      </c>
      <c r="G2312">
        <v>156</v>
      </c>
      <c r="H2312">
        <v>181</v>
      </c>
      <c r="I2312">
        <v>35</v>
      </c>
      <c r="J2312">
        <v>138</v>
      </c>
      <c r="K2312">
        <v>482</v>
      </c>
      <c r="L2312">
        <v>170</v>
      </c>
      <c r="M2312">
        <v>356</v>
      </c>
      <c r="N2312">
        <v>452</v>
      </c>
      <c r="O2312">
        <v>214</v>
      </c>
      <c r="P2312">
        <v>860</v>
      </c>
      <c r="Q2312">
        <v>598</v>
      </c>
      <c r="R2312">
        <v>203</v>
      </c>
      <c r="S2312">
        <v>1219</v>
      </c>
      <c r="T2312">
        <v>198</v>
      </c>
      <c r="U2312">
        <v>248</v>
      </c>
      <c r="V2312">
        <v>687</v>
      </c>
      <c r="W2312">
        <v>440</v>
      </c>
      <c r="X2312">
        <v>120</v>
      </c>
      <c r="Y2312">
        <v>101</v>
      </c>
      <c r="Z2312">
        <v>223</v>
      </c>
      <c r="AA2312">
        <v>145</v>
      </c>
    </row>
    <row r="2313" spans="1:27">
      <c r="A2313" s="2">
        <v>44681</v>
      </c>
      <c r="B2313">
        <v>250</v>
      </c>
      <c r="C2313">
        <v>372</v>
      </c>
      <c r="D2313">
        <v>150</v>
      </c>
      <c r="E2313">
        <v>278</v>
      </c>
      <c r="F2313">
        <v>345</v>
      </c>
      <c r="G2313">
        <v>78</v>
      </c>
      <c r="H2313">
        <v>163</v>
      </c>
      <c r="I2313">
        <v>27</v>
      </c>
      <c r="J2313">
        <v>78</v>
      </c>
      <c r="K2313">
        <v>410</v>
      </c>
      <c r="L2313">
        <v>277</v>
      </c>
      <c r="M2313">
        <v>458</v>
      </c>
      <c r="N2313">
        <v>363</v>
      </c>
      <c r="O2313">
        <v>588</v>
      </c>
      <c r="P2313">
        <v>793</v>
      </c>
      <c r="Q2313">
        <v>550</v>
      </c>
      <c r="R2313">
        <v>415</v>
      </c>
      <c r="S2313">
        <v>1510</v>
      </c>
      <c r="T2313">
        <v>329</v>
      </c>
      <c r="U2313">
        <v>171</v>
      </c>
      <c r="V2313">
        <v>687</v>
      </c>
      <c r="W2313">
        <v>741</v>
      </c>
      <c r="X2313">
        <v>231</v>
      </c>
      <c r="Y2313">
        <v>263</v>
      </c>
      <c r="Z2313">
        <v>119</v>
      </c>
      <c r="AA2313">
        <v>90</v>
      </c>
    </row>
    <row r="2314" spans="1:27">
      <c r="A2314" s="2">
        <v>44682</v>
      </c>
      <c r="B2314">
        <v>222</v>
      </c>
      <c r="C2314">
        <v>408</v>
      </c>
      <c r="D2314">
        <v>107</v>
      </c>
      <c r="E2314">
        <v>283</v>
      </c>
      <c r="F2314">
        <v>274</v>
      </c>
      <c r="G2314">
        <v>85</v>
      </c>
      <c r="H2314">
        <v>154</v>
      </c>
      <c r="I2314">
        <v>33</v>
      </c>
      <c r="J2314">
        <v>54</v>
      </c>
      <c r="K2314">
        <v>373</v>
      </c>
      <c r="L2314">
        <v>328</v>
      </c>
      <c r="M2314">
        <v>329</v>
      </c>
      <c r="N2314">
        <v>354</v>
      </c>
      <c r="O2314">
        <v>600</v>
      </c>
      <c r="P2314">
        <v>757</v>
      </c>
      <c r="Q2314">
        <v>529</v>
      </c>
      <c r="R2314">
        <v>359</v>
      </c>
      <c r="S2314">
        <v>1184</v>
      </c>
      <c r="T2314">
        <v>263</v>
      </c>
      <c r="U2314">
        <v>146</v>
      </c>
      <c r="V2314">
        <v>687</v>
      </c>
      <c r="W2314">
        <v>650</v>
      </c>
      <c r="X2314">
        <v>178</v>
      </c>
      <c r="Y2314">
        <v>233</v>
      </c>
      <c r="Z2314">
        <v>115</v>
      </c>
      <c r="AA2314">
        <v>95</v>
      </c>
    </row>
    <row r="2315" spans="1:27">
      <c r="A2315" s="2">
        <v>44683</v>
      </c>
      <c r="B2315">
        <v>387</v>
      </c>
      <c r="C2315">
        <v>222</v>
      </c>
      <c r="D2315">
        <v>92</v>
      </c>
      <c r="E2315">
        <v>523</v>
      </c>
      <c r="F2315">
        <v>503</v>
      </c>
      <c r="G2315">
        <v>216</v>
      </c>
      <c r="H2315">
        <v>206</v>
      </c>
      <c r="I2315">
        <v>47</v>
      </c>
      <c r="J2315">
        <v>152</v>
      </c>
      <c r="K2315">
        <v>526</v>
      </c>
      <c r="L2315">
        <v>225</v>
      </c>
      <c r="M2315">
        <v>395</v>
      </c>
      <c r="N2315">
        <v>667</v>
      </c>
      <c r="O2315">
        <v>317</v>
      </c>
      <c r="P2315">
        <v>1388</v>
      </c>
      <c r="Q2315">
        <v>966</v>
      </c>
      <c r="R2315">
        <v>305</v>
      </c>
      <c r="S2315">
        <v>1151</v>
      </c>
      <c r="T2315">
        <v>202</v>
      </c>
      <c r="U2315">
        <v>298</v>
      </c>
      <c r="V2315">
        <v>687</v>
      </c>
      <c r="W2315">
        <v>364</v>
      </c>
      <c r="X2315">
        <v>100</v>
      </c>
      <c r="Y2315">
        <v>96</v>
      </c>
      <c r="Z2315">
        <v>316</v>
      </c>
      <c r="AA2315">
        <v>155</v>
      </c>
    </row>
    <row r="2316" spans="1:27">
      <c r="A2316" s="2">
        <v>44684</v>
      </c>
      <c r="B2316">
        <v>415</v>
      </c>
      <c r="C2316">
        <v>247</v>
      </c>
      <c r="D2316">
        <v>122</v>
      </c>
      <c r="E2316">
        <v>609</v>
      </c>
      <c r="F2316">
        <v>560</v>
      </c>
      <c r="G2316">
        <v>210</v>
      </c>
      <c r="H2316">
        <v>183</v>
      </c>
      <c r="I2316">
        <v>53</v>
      </c>
      <c r="J2316">
        <v>184</v>
      </c>
      <c r="K2316">
        <v>591</v>
      </c>
      <c r="L2316">
        <v>245</v>
      </c>
      <c r="M2316">
        <v>472</v>
      </c>
      <c r="N2316">
        <v>696</v>
      </c>
      <c r="O2316">
        <v>330</v>
      </c>
      <c r="P2316">
        <v>1489</v>
      </c>
      <c r="Q2316">
        <v>363</v>
      </c>
      <c r="R2316">
        <v>300</v>
      </c>
      <c r="S2316">
        <v>1336</v>
      </c>
      <c r="T2316">
        <v>253</v>
      </c>
      <c r="U2316">
        <v>363</v>
      </c>
      <c r="V2316">
        <v>687</v>
      </c>
      <c r="W2316">
        <v>404</v>
      </c>
      <c r="X2316">
        <v>131</v>
      </c>
      <c r="Y2316">
        <v>128</v>
      </c>
      <c r="Z2316">
        <v>355</v>
      </c>
      <c r="AA2316">
        <v>198</v>
      </c>
    </row>
    <row r="2317" spans="1:27">
      <c r="A2317" s="2">
        <v>44685</v>
      </c>
      <c r="B2317">
        <v>411</v>
      </c>
      <c r="C2317">
        <v>244</v>
      </c>
      <c r="D2317">
        <v>98</v>
      </c>
      <c r="E2317">
        <v>543</v>
      </c>
      <c r="F2317">
        <v>548</v>
      </c>
      <c r="G2317">
        <v>216</v>
      </c>
      <c r="H2317">
        <v>193</v>
      </c>
      <c r="I2317">
        <v>45</v>
      </c>
      <c r="J2317">
        <v>158</v>
      </c>
      <c r="K2317">
        <v>564</v>
      </c>
      <c r="L2317">
        <v>230</v>
      </c>
      <c r="M2317">
        <v>471</v>
      </c>
      <c r="N2317">
        <v>634</v>
      </c>
      <c r="O2317">
        <v>378</v>
      </c>
      <c r="P2317">
        <v>1420</v>
      </c>
      <c r="Q2317">
        <v>726</v>
      </c>
      <c r="R2317">
        <v>278</v>
      </c>
      <c r="S2317">
        <v>1331</v>
      </c>
      <c r="T2317">
        <v>213</v>
      </c>
      <c r="U2317">
        <v>350</v>
      </c>
      <c r="V2317">
        <v>687</v>
      </c>
      <c r="W2317">
        <v>380</v>
      </c>
      <c r="X2317">
        <v>75</v>
      </c>
      <c r="Y2317">
        <v>104</v>
      </c>
      <c r="Z2317">
        <v>363</v>
      </c>
      <c r="AA2317">
        <v>183</v>
      </c>
    </row>
    <row r="2318" spans="1:27">
      <c r="A2318" s="2">
        <v>44686</v>
      </c>
      <c r="B2318">
        <v>358</v>
      </c>
      <c r="C2318">
        <v>275</v>
      </c>
      <c r="D2318">
        <v>118</v>
      </c>
      <c r="E2318">
        <v>551</v>
      </c>
      <c r="F2318">
        <v>457</v>
      </c>
      <c r="G2318">
        <v>187</v>
      </c>
      <c r="H2318">
        <v>196</v>
      </c>
      <c r="I2318">
        <v>44</v>
      </c>
      <c r="J2318">
        <v>140</v>
      </c>
      <c r="K2318">
        <v>589</v>
      </c>
      <c r="L2318">
        <v>297</v>
      </c>
      <c r="M2318">
        <v>436</v>
      </c>
      <c r="N2318">
        <v>688</v>
      </c>
      <c r="O2318">
        <v>294</v>
      </c>
      <c r="P2318">
        <v>1386</v>
      </c>
      <c r="Q2318">
        <v>657</v>
      </c>
      <c r="R2318">
        <v>295</v>
      </c>
      <c r="S2318">
        <v>1246</v>
      </c>
      <c r="T2318">
        <v>218</v>
      </c>
      <c r="U2318">
        <v>341</v>
      </c>
      <c r="V2318">
        <v>687</v>
      </c>
      <c r="W2318">
        <v>382</v>
      </c>
      <c r="X2318">
        <v>117</v>
      </c>
      <c r="Y2318">
        <v>127</v>
      </c>
      <c r="Z2318">
        <v>340</v>
      </c>
      <c r="AA2318">
        <v>174</v>
      </c>
    </row>
    <row r="2319" spans="1:27">
      <c r="A2319" s="2">
        <v>44687</v>
      </c>
      <c r="B2319">
        <v>310</v>
      </c>
      <c r="C2319">
        <v>259</v>
      </c>
      <c r="D2319">
        <v>104</v>
      </c>
      <c r="E2319">
        <v>467</v>
      </c>
      <c r="F2319">
        <v>452</v>
      </c>
      <c r="G2319">
        <v>203</v>
      </c>
      <c r="H2319">
        <v>188</v>
      </c>
      <c r="I2319">
        <v>40</v>
      </c>
      <c r="J2319">
        <v>152</v>
      </c>
      <c r="K2319">
        <v>555</v>
      </c>
      <c r="L2319">
        <v>231</v>
      </c>
      <c r="M2319">
        <v>497</v>
      </c>
      <c r="N2319">
        <v>531</v>
      </c>
      <c r="O2319">
        <v>282</v>
      </c>
      <c r="P2319">
        <v>1187</v>
      </c>
      <c r="Q2319">
        <v>718</v>
      </c>
      <c r="R2319">
        <v>331</v>
      </c>
      <c r="S2319">
        <v>1029</v>
      </c>
      <c r="T2319">
        <v>192</v>
      </c>
      <c r="U2319">
        <v>327</v>
      </c>
      <c r="V2319">
        <v>687</v>
      </c>
      <c r="W2319">
        <v>377</v>
      </c>
      <c r="X2319">
        <v>132</v>
      </c>
      <c r="Y2319">
        <v>107</v>
      </c>
      <c r="Z2319">
        <v>285</v>
      </c>
      <c r="AA2319">
        <v>145</v>
      </c>
    </row>
    <row r="2320" spans="1:27">
      <c r="A2320" s="2">
        <v>44688</v>
      </c>
      <c r="B2320">
        <v>277</v>
      </c>
      <c r="C2320">
        <v>349</v>
      </c>
      <c r="D2320">
        <v>137</v>
      </c>
      <c r="E2320">
        <v>343</v>
      </c>
      <c r="F2320">
        <v>395</v>
      </c>
      <c r="G2320">
        <v>108</v>
      </c>
      <c r="H2320">
        <v>176</v>
      </c>
      <c r="I2320">
        <v>13</v>
      </c>
      <c r="J2320">
        <v>81</v>
      </c>
      <c r="K2320">
        <v>439</v>
      </c>
      <c r="L2320">
        <v>276</v>
      </c>
      <c r="M2320">
        <v>418</v>
      </c>
      <c r="N2320">
        <v>306</v>
      </c>
      <c r="O2320">
        <v>660</v>
      </c>
      <c r="P2320">
        <v>876</v>
      </c>
      <c r="Q2320">
        <v>2052</v>
      </c>
      <c r="R2320">
        <v>388</v>
      </c>
      <c r="S2320">
        <v>588</v>
      </c>
      <c r="T2320">
        <v>313</v>
      </c>
      <c r="U2320">
        <v>170</v>
      </c>
      <c r="V2320">
        <v>687</v>
      </c>
      <c r="W2320">
        <v>596</v>
      </c>
      <c r="X2320">
        <v>216</v>
      </c>
      <c r="Y2320">
        <v>328</v>
      </c>
      <c r="Z2320">
        <v>170</v>
      </c>
      <c r="AA2320">
        <v>106</v>
      </c>
    </row>
    <row r="2321" spans="1:27">
      <c r="A2321" s="2">
        <v>44689</v>
      </c>
      <c r="B2321">
        <v>248</v>
      </c>
      <c r="C2321">
        <v>335</v>
      </c>
      <c r="D2321">
        <v>88</v>
      </c>
      <c r="E2321">
        <v>287</v>
      </c>
      <c r="F2321">
        <v>322</v>
      </c>
      <c r="G2321">
        <v>83</v>
      </c>
      <c r="H2321">
        <v>157</v>
      </c>
      <c r="I2321">
        <v>32</v>
      </c>
      <c r="J2321">
        <v>55</v>
      </c>
      <c r="K2321">
        <v>353</v>
      </c>
      <c r="L2321">
        <v>340</v>
      </c>
      <c r="M2321">
        <v>377</v>
      </c>
      <c r="N2321">
        <v>279</v>
      </c>
      <c r="O2321">
        <v>554</v>
      </c>
      <c r="P2321">
        <v>743</v>
      </c>
      <c r="Q2321">
        <v>1299</v>
      </c>
      <c r="R2321">
        <v>390</v>
      </c>
      <c r="S2321">
        <v>409</v>
      </c>
      <c r="T2321">
        <v>277</v>
      </c>
      <c r="U2321">
        <v>126</v>
      </c>
      <c r="V2321">
        <v>687</v>
      </c>
      <c r="W2321">
        <v>537</v>
      </c>
      <c r="X2321">
        <v>226</v>
      </c>
      <c r="Y2321">
        <v>301</v>
      </c>
      <c r="Z2321">
        <v>132</v>
      </c>
      <c r="AA2321">
        <v>70</v>
      </c>
    </row>
    <row r="2322" spans="1:27">
      <c r="A2322" s="2">
        <v>44690</v>
      </c>
      <c r="B2322">
        <v>318</v>
      </c>
      <c r="C2322">
        <v>170</v>
      </c>
      <c r="D2322">
        <v>68</v>
      </c>
      <c r="E2322">
        <v>458</v>
      </c>
      <c r="F2322">
        <v>424</v>
      </c>
      <c r="G2322">
        <v>197</v>
      </c>
      <c r="H2322">
        <v>157</v>
      </c>
      <c r="I2322">
        <v>31</v>
      </c>
      <c r="J2322">
        <v>138</v>
      </c>
      <c r="K2322">
        <v>494</v>
      </c>
      <c r="L2322">
        <v>183</v>
      </c>
      <c r="M2322">
        <v>373</v>
      </c>
      <c r="N2322">
        <v>574</v>
      </c>
      <c r="O2322">
        <v>236</v>
      </c>
      <c r="P2322">
        <v>1174</v>
      </c>
      <c r="Q2322">
        <v>588</v>
      </c>
      <c r="R2322">
        <v>177</v>
      </c>
      <c r="S2322">
        <v>1016</v>
      </c>
      <c r="T2322">
        <v>159</v>
      </c>
      <c r="U2322">
        <v>320</v>
      </c>
      <c r="V2322">
        <v>687</v>
      </c>
      <c r="W2322">
        <v>268</v>
      </c>
      <c r="X2322">
        <v>68</v>
      </c>
      <c r="Y2322">
        <v>79</v>
      </c>
      <c r="Z2322">
        <v>310</v>
      </c>
      <c r="AA2322">
        <v>128</v>
      </c>
    </row>
    <row r="2323" spans="1:27">
      <c r="A2323" s="2">
        <v>44691</v>
      </c>
      <c r="B2323">
        <v>343</v>
      </c>
      <c r="C2323">
        <v>231</v>
      </c>
      <c r="D2323">
        <v>67</v>
      </c>
      <c r="E2323">
        <v>520</v>
      </c>
      <c r="F2323">
        <v>471</v>
      </c>
      <c r="G2323">
        <v>213</v>
      </c>
      <c r="H2323">
        <v>180</v>
      </c>
      <c r="I2323">
        <v>31</v>
      </c>
      <c r="J2323">
        <v>149</v>
      </c>
      <c r="K2323">
        <v>548</v>
      </c>
      <c r="L2323">
        <v>249</v>
      </c>
      <c r="M2323">
        <v>370</v>
      </c>
      <c r="N2323">
        <v>554</v>
      </c>
      <c r="O2323">
        <v>240</v>
      </c>
      <c r="P2323">
        <v>1188</v>
      </c>
      <c r="Q2323">
        <v>575</v>
      </c>
      <c r="R2323">
        <v>98</v>
      </c>
      <c r="S2323">
        <v>941</v>
      </c>
      <c r="T2323">
        <v>139</v>
      </c>
      <c r="U2323">
        <v>282</v>
      </c>
      <c r="V2323">
        <v>687</v>
      </c>
      <c r="W2323">
        <v>291</v>
      </c>
      <c r="X2323">
        <v>56</v>
      </c>
      <c r="Y2323">
        <v>106</v>
      </c>
      <c r="Z2323">
        <v>294</v>
      </c>
      <c r="AA2323">
        <v>188</v>
      </c>
    </row>
    <row r="2324" spans="1:27">
      <c r="A2324" s="2">
        <v>44692</v>
      </c>
      <c r="B2324">
        <v>412</v>
      </c>
      <c r="C2324">
        <v>277</v>
      </c>
      <c r="D2324">
        <v>101</v>
      </c>
      <c r="E2324">
        <v>531</v>
      </c>
      <c r="F2324">
        <v>474</v>
      </c>
      <c r="G2324">
        <v>190</v>
      </c>
      <c r="H2324">
        <v>157</v>
      </c>
      <c r="I2324">
        <v>37</v>
      </c>
      <c r="J2324">
        <v>150</v>
      </c>
      <c r="K2324">
        <v>510</v>
      </c>
      <c r="L2324">
        <v>259</v>
      </c>
      <c r="M2324">
        <v>525</v>
      </c>
      <c r="N2324">
        <v>637</v>
      </c>
      <c r="O2324">
        <v>363</v>
      </c>
      <c r="P2324">
        <v>1403</v>
      </c>
      <c r="Q2324">
        <v>745</v>
      </c>
      <c r="R2324">
        <v>343</v>
      </c>
      <c r="S2324">
        <v>1138</v>
      </c>
      <c r="T2324">
        <v>248</v>
      </c>
      <c r="U2324">
        <v>335</v>
      </c>
      <c r="V2324">
        <v>687</v>
      </c>
      <c r="W2324">
        <v>379</v>
      </c>
      <c r="X2324">
        <v>125</v>
      </c>
      <c r="Y2324">
        <v>127</v>
      </c>
      <c r="Z2324">
        <v>336</v>
      </c>
      <c r="AA2324">
        <v>160</v>
      </c>
    </row>
    <row r="2325" spans="1:27">
      <c r="A2325" s="2">
        <v>44693</v>
      </c>
      <c r="B2325">
        <v>368</v>
      </c>
      <c r="C2325">
        <v>260</v>
      </c>
      <c r="D2325">
        <v>108</v>
      </c>
      <c r="E2325">
        <v>511</v>
      </c>
      <c r="F2325">
        <v>506</v>
      </c>
      <c r="G2325">
        <v>187</v>
      </c>
      <c r="H2325">
        <v>192</v>
      </c>
      <c r="I2325">
        <v>38</v>
      </c>
      <c r="J2325">
        <v>137</v>
      </c>
      <c r="K2325">
        <v>530</v>
      </c>
      <c r="L2325">
        <v>263</v>
      </c>
      <c r="M2325">
        <v>474</v>
      </c>
      <c r="N2325">
        <v>650</v>
      </c>
      <c r="O2325">
        <v>308</v>
      </c>
      <c r="P2325">
        <v>1398</v>
      </c>
      <c r="Q2325">
        <v>738</v>
      </c>
      <c r="R2325">
        <v>159</v>
      </c>
      <c r="S2325">
        <v>1003</v>
      </c>
      <c r="T2325">
        <v>228</v>
      </c>
      <c r="U2325">
        <v>346</v>
      </c>
      <c r="V2325">
        <v>687</v>
      </c>
      <c r="W2325">
        <v>356</v>
      </c>
      <c r="X2325">
        <v>115</v>
      </c>
      <c r="Y2325">
        <v>134</v>
      </c>
      <c r="Z2325">
        <v>326</v>
      </c>
      <c r="AA2325">
        <v>159</v>
      </c>
    </row>
    <row r="2326" spans="1:27">
      <c r="A2326" s="2">
        <v>44694</v>
      </c>
      <c r="B2326">
        <v>278</v>
      </c>
      <c r="C2326">
        <v>233</v>
      </c>
      <c r="D2326">
        <v>84</v>
      </c>
      <c r="E2326">
        <v>446</v>
      </c>
      <c r="F2326">
        <v>413</v>
      </c>
      <c r="G2326">
        <v>176</v>
      </c>
      <c r="H2326">
        <v>194</v>
      </c>
      <c r="I2326">
        <v>34</v>
      </c>
      <c r="J2326">
        <v>149</v>
      </c>
      <c r="K2326">
        <v>477</v>
      </c>
      <c r="L2326">
        <v>184</v>
      </c>
      <c r="M2326">
        <v>499</v>
      </c>
      <c r="N2326">
        <v>521</v>
      </c>
      <c r="O2326">
        <v>260</v>
      </c>
      <c r="P2326">
        <v>1139</v>
      </c>
      <c r="Q2326">
        <v>684</v>
      </c>
      <c r="R2326">
        <v>183</v>
      </c>
      <c r="S2326">
        <v>887</v>
      </c>
      <c r="T2326">
        <v>207</v>
      </c>
      <c r="U2326">
        <v>254</v>
      </c>
      <c r="V2326">
        <v>687</v>
      </c>
      <c r="W2326">
        <v>370</v>
      </c>
      <c r="X2326">
        <v>85</v>
      </c>
      <c r="Y2326">
        <v>132</v>
      </c>
      <c r="Z2326">
        <v>276</v>
      </c>
      <c r="AA2326">
        <v>129</v>
      </c>
    </row>
    <row r="2327" spans="1:27">
      <c r="A2327" s="2">
        <v>44695</v>
      </c>
      <c r="B2327">
        <v>225</v>
      </c>
      <c r="C2327">
        <v>288</v>
      </c>
      <c r="D2327">
        <v>152</v>
      </c>
      <c r="E2327">
        <v>266</v>
      </c>
      <c r="F2327">
        <v>301</v>
      </c>
      <c r="G2327">
        <v>101</v>
      </c>
      <c r="H2327">
        <v>157</v>
      </c>
      <c r="I2327">
        <v>14</v>
      </c>
      <c r="J2327">
        <v>52</v>
      </c>
      <c r="K2327">
        <v>335</v>
      </c>
      <c r="L2327">
        <v>237</v>
      </c>
      <c r="M2327">
        <v>403</v>
      </c>
      <c r="N2327">
        <v>349</v>
      </c>
      <c r="O2327">
        <v>537</v>
      </c>
      <c r="P2327">
        <v>959</v>
      </c>
      <c r="Q2327">
        <v>732</v>
      </c>
      <c r="R2327">
        <v>95</v>
      </c>
      <c r="S2327">
        <v>817</v>
      </c>
      <c r="T2327">
        <v>248</v>
      </c>
      <c r="U2327">
        <v>163</v>
      </c>
      <c r="V2327">
        <v>687</v>
      </c>
      <c r="W2327">
        <v>454</v>
      </c>
      <c r="X2327">
        <v>165</v>
      </c>
      <c r="Y2327">
        <v>266</v>
      </c>
      <c r="Z2327">
        <v>140</v>
      </c>
      <c r="AA2327">
        <v>87</v>
      </c>
    </row>
    <row r="2328" spans="1:27">
      <c r="A2328" s="2">
        <v>44696</v>
      </c>
      <c r="B2328">
        <v>210</v>
      </c>
      <c r="C2328">
        <v>178</v>
      </c>
      <c r="D2328">
        <v>82</v>
      </c>
      <c r="E2328">
        <v>207</v>
      </c>
      <c r="F2328">
        <v>216</v>
      </c>
      <c r="G2328">
        <v>73</v>
      </c>
      <c r="H2328">
        <v>139</v>
      </c>
      <c r="I2328">
        <v>18</v>
      </c>
      <c r="J2328">
        <v>45</v>
      </c>
      <c r="K2328">
        <v>323</v>
      </c>
      <c r="L2328">
        <v>231</v>
      </c>
      <c r="M2328">
        <v>352</v>
      </c>
      <c r="N2328">
        <v>170</v>
      </c>
      <c r="O2328">
        <v>375</v>
      </c>
      <c r="P2328">
        <v>464</v>
      </c>
      <c r="Q2328">
        <v>481</v>
      </c>
      <c r="R2328">
        <v>112</v>
      </c>
      <c r="S2328">
        <v>487</v>
      </c>
      <c r="T2328">
        <v>155</v>
      </c>
      <c r="U2328">
        <v>99</v>
      </c>
      <c r="V2328">
        <v>687</v>
      </c>
      <c r="W2328">
        <v>274</v>
      </c>
      <c r="X2328">
        <v>65</v>
      </c>
      <c r="Y2328">
        <v>169</v>
      </c>
      <c r="Z2328">
        <v>89</v>
      </c>
      <c r="AA2328">
        <v>71</v>
      </c>
    </row>
    <row r="2329" spans="1:27">
      <c r="A2329" s="2">
        <v>44697</v>
      </c>
      <c r="B2329">
        <v>251</v>
      </c>
      <c r="C2329">
        <v>90</v>
      </c>
      <c r="D2329">
        <v>61</v>
      </c>
      <c r="E2329">
        <v>377</v>
      </c>
      <c r="F2329">
        <v>332</v>
      </c>
      <c r="G2329">
        <v>149</v>
      </c>
      <c r="H2329">
        <v>155</v>
      </c>
      <c r="I2329">
        <v>26</v>
      </c>
      <c r="J2329">
        <v>129</v>
      </c>
      <c r="K2329">
        <v>374</v>
      </c>
      <c r="L2329">
        <v>119</v>
      </c>
      <c r="M2329">
        <v>266</v>
      </c>
      <c r="N2329">
        <v>465</v>
      </c>
      <c r="O2329">
        <v>177</v>
      </c>
      <c r="P2329">
        <v>891</v>
      </c>
      <c r="Q2329">
        <v>381</v>
      </c>
      <c r="R2329">
        <v>132</v>
      </c>
      <c r="S2329">
        <v>624</v>
      </c>
      <c r="T2329">
        <v>138</v>
      </c>
      <c r="U2329">
        <v>216</v>
      </c>
      <c r="V2329">
        <v>687</v>
      </c>
      <c r="W2329">
        <v>188</v>
      </c>
      <c r="X2329">
        <v>47</v>
      </c>
      <c r="Y2329">
        <v>49</v>
      </c>
      <c r="Z2329">
        <v>229</v>
      </c>
      <c r="AA2329">
        <v>104</v>
      </c>
    </row>
    <row r="2330" spans="1:27">
      <c r="A2330" s="2">
        <v>44698</v>
      </c>
      <c r="B2330">
        <v>346</v>
      </c>
      <c r="C2330">
        <v>183</v>
      </c>
      <c r="D2330">
        <v>87</v>
      </c>
      <c r="E2330">
        <v>464</v>
      </c>
      <c r="F2330">
        <v>402</v>
      </c>
      <c r="G2330">
        <v>153</v>
      </c>
      <c r="H2330">
        <v>162</v>
      </c>
      <c r="I2330">
        <v>44</v>
      </c>
      <c r="J2330">
        <v>140</v>
      </c>
      <c r="K2330">
        <v>498</v>
      </c>
      <c r="L2330">
        <v>199</v>
      </c>
      <c r="M2330">
        <v>390</v>
      </c>
      <c r="N2330">
        <v>497</v>
      </c>
      <c r="O2330">
        <v>263</v>
      </c>
      <c r="P2330">
        <v>1197</v>
      </c>
      <c r="Q2330">
        <v>535</v>
      </c>
      <c r="R2330">
        <v>117</v>
      </c>
      <c r="S2330">
        <v>878</v>
      </c>
      <c r="T2330">
        <v>154</v>
      </c>
      <c r="U2330">
        <v>290</v>
      </c>
      <c r="V2330">
        <v>687</v>
      </c>
      <c r="W2330">
        <v>275</v>
      </c>
      <c r="X2330">
        <v>100</v>
      </c>
      <c r="Y2330">
        <v>96</v>
      </c>
      <c r="Z2330">
        <v>259</v>
      </c>
      <c r="AA2330">
        <v>128</v>
      </c>
    </row>
    <row r="2331" spans="1:27">
      <c r="A2331" s="2">
        <v>44699</v>
      </c>
      <c r="B2331">
        <v>339</v>
      </c>
      <c r="C2331">
        <v>191</v>
      </c>
      <c r="D2331">
        <v>76</v>
      </c>
      <c r="E2331">
        <v>453</v>
      </c>
      <c r="F2331">
        <v>410</v>
      </c>
      <c r="G2331">
        <v>202</v>
      </c>
      <c r="H2331">
        <v>157</v>
      </c>
      <c r="I2331">
        <v>28</v>
      </c>
      <c r="J2331">
        <v>149</v>
      </c>
      <c r="K2331">
        <v>517</v>
      </c>
      <c r="L2331">
        <v>165</v>
      </c>
      <c r="M2331">
        <v>360</v>
      </c>
      <c r="N2331">
        <v>464</v>
      </c>
      <c r="O2331">
        <v>234</v>
      </c>
      <c r="P2331">
        <v>1083</v>
      </c>
      <c r="Q2331">
        <v>537</v>
      </c>
      <c r="R2331">
        <v>210</v>
      </c>
      <c r="S2331">
        <v>866</v>
      </c>
      <c r="T2331">
        <v>217</v>
      </c>
      <c r="U2331">
        <v>292</v>
      </c>
      <c r="V2331">
        <v>687</v>
      </c>
      <c r="W2331">
        <v>266</v>
      </c>
      <c r="X2331">
        <v>66</v>
      </c>
      <c r="Y2331">
        <v>91</v>
      </c>
      <c r="Z2331">
        <v>304</v>
      </c>
      <c r="AA2331">
        <v>144</v>
      </c>
    </row>
    <row r="2332" spans="1:27">
      <c r="A2332" s="2">
        <v>44700</v>
      </c>
      <c r="B2332">
        <v>210</v>
      </c>
      <c r="C2332">
        <v>101</v>
      </c>
      <c r="D2332">
        <v>81</v>
      </c>
      <c r="E2332">
        <v>333</v>
      </c>
      <c r="F2332">
        <v>276</v>
      </c>
      <c r="G2332">
        <v>138</v>
      </c>
      <c r="H2332">
        <v>186</v>
      </c>
      <c r="I2332">
        <v>17</v>
      </c>
      <c r="J2332">
        <v>130</v>
      </c>
      <c r="K2332">
        <v>377</v>
      </c>
      <c r="L2332">
        <v>147</v>
      </c>
      <c r="M2332">
        <v>312</v>
      </c>
      <c r="N2332">
        <v>387</v>
      </c>
      <c r="O2332">
        <v>147</v>
      </c>
      <c r="P2332">
        <v>850</v>
      </c>
      <c r="Q2332">
        <v>401</v>
      </c>
      <c r="R2332">
        <v>132</v>
      </c>
      <c r="S2332">
        <v>595</v>
      </c>
      <c r="T2332">
        <v>102</v>
      </c>
      <c r="U2332">
        <v>224</v>
      </c>
      <c r="V2332">
        <v>687</v>
      </c>
      <c r="W2332">
        <v>208</v>
      </c>
      <c r="X2332">
        <v>17</v>
      </c>
      <c r="Y2332">
        <v>42</v>
      </c>
      <c r="Z2332">
        <v>250</v>
      </c>
      <c r="AA2332">
        <v>110</v>
      </c>
    </row>
    <row r="2333" spans="1:27">
      <c r="A2333" s="2">
        <v>44701</v>
      </c>
      <c r="B2333">
        <v>195</v>
      </c>
      <c r="C2333">
        <v>119</v>
      </c>
      <c r="D2333">
        <v>59</v>
      </c>
      <c r="E2333">
        <v>314</v>
      </c>
      <c r="F2333">
        <v>254</v>
      </c>
      <c r="G2333">
        <v>138</v>
      </c>
      <c r="H2333">
        <v>187</v>
      </c>
      <c r="I2333">
        <v>21</v>
      </c>
      <c r="J2333">
        <v>119</v>
      </c>
      <c r="K2333">
        <v>419</v>
      </c>
      <c r="L2333">
        <v>103</v>
      </c>
      <c r="M2333">
        <v>318</v>
      </c>
      <c r="N2333">
        <v>343</v>
      </c>
      <c r="O2333">
        <v>160</v>
      </c>
      <c r="P2333">
        <v>718</v>
      </c>
      <c r="Q2333">
        <v>344</v>
      </c>
      <c r="R2333">
        <v>116</v>
      </c>
      <c r="S2333">
        <v>505</v>
      </c>
      <c r="T2333">
        <v>107</v>
      </c>
      <c r="U2333">
        <v>221</v>
      </c>
      <c r="V2333">
        <v>687</v>
      </c>
      <c r="W2333">
        <v>178</v>
      </c>
      <c r="X2333">
        <v>45</v>
      </c>
      <c r="Y2333">
        <v>59</v>
      </c>
      <c r="Z2333">
        <v>197</v>
      </c>
      <c r="AA2333">
        <v>106</v>
      </c>
    </row>
    <row r="2334" spans="1:27">
      <c r="A2334" s="2">
        <v>44702</v>
      </c>
      <c r="B2334">
        <v>148</v>
      </c>
      <c r="C2334">
        <v>149</v>
      </c>
      <c r="D2334">
        <v>91</v>
      </c>
      <c r="E2334">
        <v>175</v>
      </c>
      <c r="F2334">
        <v>169</v>
      </c>
      <c r="G2334">
        <v>84</v>
      </c>
      <c r="H2334">
        <v>133</v>
      </c>
      <c r="I2334">
        <v>9</v>
      </c>
      <c r="J2334">
        <v>60</v>
      </c>
      <c r="K2334">
        <v>289</v>
      </c>
      <c r="L2334">
        <v>106</v>
      </c>
      <c r="M2334">
        <v>238</v>
      </c>
      <c r="N2334">
        <v>161</v>
      </c>
      <c r="O2334">
        <v>238</v>
      </c>
      <c r="P2334">
        <v>409</v>
      </c>
      <c r="Q2334">
        <v>363</v>
      </c>
      <c r="R2334">
        <v>173</v>
      </c>
      <c r="S2334">
        <v>409</v>
      </c>
      <c r="T2334">
        <v>142</v>
      </c>
      <c r="U2334">
        <v>101</v>
      </c>
      <c r="V2334">
        <v>687</v>
      </c>
      <c r="W2334">
        <v>285</v>
      </c>
      <c r="X2334">
        <v>126</v>
      </c>
      <c r="Y2334">
        <v>116</v>
      </c>
      <c r="Z2334">
        <v>101</v>
      </c>
      <c r="AA2334">
        <v>50</v>
      </c>
    </row>
    <row r="2335" spans="1:27">
      <c r="A2335" s="2">
        <v>44703</v>
      </c>
      <c r="B2335">
        <v>179</v>
      </c>
      <c r="C2335">
        <v>233</v>
      </c>
      <c r="D2335">
        <v>115</v>
      </c>
      <c r="E2335">
        <v>208</v>
      </c>
      <c r="F2335">
        <v>231</v>
      </c>
      <c r="G2335">
        <v>103</v>
      </c>
      <c r="H2335">
        <v>136</v>
      </c>
      <c r="I2335">
        <v>21</v>
      </c>
      <c r="J2335">
        <v>55</v>
      </c>
      <c r="K2335">
        <v>277</v>
      </c>
      <c r="L2335">
        <v>173</v>
      </c>
      <c r="M2335">
        <v>283</v>
      </c>
      <c r="N2335">
        <v>180</v>
      </c>
      <c r="O2335">
        <v>362</v>
      </c>
      <c r="P2335">
        <v>518</v>
      </c>
      <c r="Q2335">
        <v>460</v>
      </c>
      <c r="R2335">
        <v>278</v>
      </c>
      <c r="S2335">
        <v>613</v>
      </c>
      <c r="T2335">
        <v>204</v>
      </c>
      <c r="U2335">
        <v>94</v>
      </c>
      <c r="V2335">
        <v>687</v>
      </c>
      <c r="W2335">
        <v>382</v>
      </c>
      <c r="X2335">
        <v>96</v>
      </c>
      <c r="Y2335">
        <v>210</v>
      </c>
      <c r="Z2335">
        <v>93</v>
      </c>
      <c r="AA2335">
        <v>67</v>
      </c>
    </row>
    <row r="2336" spans="1:27">
      <c r="A2336" s="2">
        <v>44704</v>
      </c>
      <c r="B2336">
        <v>294</v>
      </c>
      <c r="C2336">
        <v>153</v>
      </c>
      <c r="D2336">
        <v>66</v>
      </c>
      <c r="E2336">
        <v>367</v>
      </c>
      <c r="F2336">
        <v>415</v>
      </c>
      <c r="G2336">
        <v>186</v>
      </c>
      <c r="H2336">
        <v>174</v>
      </c>
      <c r="I2336">
        <v>24</v>
      </c>
      <c r="J2336">
        <v>135</v>
      </c>
      <c r="K2336">
        <v>447</v>
      </c>
      <c r="L2336">
        <v>140</v>
      </c>
      <c r="M2336">
        <v>338</v>
      </c>
      <c r="N2336">
        <v>502</v>
      </c>
      <c r="O2336">
        <v>223</v>
      </c>
      <c r="P2336">
        <v>980</v>
      </c>
      <c r="Q2336">
        <v>519</v>
      </c>
      <c r="R2336">
        <v>219</v>
      </c>
      <c r="S2336">
        <v>839</v>
      </c>
      <c r="T2336">
        <v>127</v>
      </c>
      <c r="U2336">
        <v>247</v>
      </c>
      <c r="V2336">
        <v>687</v>
      </c>
      <c r="W2336">
        <v>226</v>
      </c>
      <c r="X2336">
        <v>93</v>
      </c>
      <c r="Y2336">
        <v>52</v>
      </c>
      <c r="Z2336">
        <v>183</v>
      </c>
      <c r="AA2336">
        <v>125</v>
      </c>
    </row>
    <row r="2337" spans="1:27">
      <c r="A2337" s="2">
        <v>44705</v>
      </c>
      <c r="B2337">
        <v>371</v>
      </c>
      <c r="C2337">
        <v>251</v>
      </c>
      <c r="D2337">
        <v>144</v>
      </c>
      <c r="E2337">
        <v>506</v>
      </c>
      <c r="F2337">
        <v>494</v>
      </c>
      <c r="G2337">
        <v>178</v>
      </c>
      <c r="H2337">
        <v>178</v>
      </c>
      <c r="I2337">
        <v>37</v>
      </c>
      <c r="J2337">
        <v>140</v>
      </c>
      <c r="K2337">
        <v>534</v>
      </c>
      <c r="L2337">
        <v>208</v>
      </c>
      <c r="M2337">
        <v>421</v>
      </c>
      <c r="N2337">
        <v>588</v>
      </c>
      <c r="O2337">
        <v>318</v>
      </c>
      <c r="P2337">
        <v>1299</v>
      </c>
      <c r="Q2337">
        <v>648</v>
      </c>
      <c r="R2337">
        <v>285</v>
      </c>
      <c r="S2337">
        <v>1042</v>
      </c>
      <c r="T2337">
        <v>202</v>
      </c>
      <c r="U2337">
        <v>288</v>
      </c>
      <c r="V2337">
        <v>687</v>
      </c>
      <c r="W2337">
        <v>323</v>
      </c>
      <c r="X2337">
        <v>199</v>
      </c>
      <c r="Y2337">
        <v>123</v>
      </c>
      <c r="Z2337">
        <v>101</v>
      </c>
      <c r="AA2337">
        <v>170</v>
      </c>
    </row>
    <row r="2338" spans="1:27">
      <c r="A2338" s="2">
        <v>44706</v>
      </c>
      <c r="B2338">
        <v>333</v>
      </c>
      <c r="C2338">
        <v>174</v>
      </c>
      <c r="D2338">
        <v>92</v>
      </c>
      <c r="E2338">
        <v>505</v>
      </c>
      <c r="F2338">
        <v>445</v>
      </c>
      <c r="G2338">
        <v>170</v>
      </c>
      <c r="H2338">
        <v>162</v>
      </c>
      <c r="I2338">
        <v>34</v>
      </c>
      <c r="J2338">
        <v>125</v>
      </c>
      <c r="K2338">
        <v>554</v>
      </c>
      <c r="L2338">
        <v>234</v>
      </c>
      <c r="M2338">
        <v>443</v>
      </c>
      <c r="N2338">
        <v>559</v>
      </c>
      <c r="O2338">
        <v>296</v>
      </c>
      <c r="P2338">
        <v>1202</v>
      </c>
      <c r="Q2338">
        <v>624</v>
      </c>
      <c r="R2338">
        <v>226</v>
      </c>
      <c r="S2338">
        <v>944</v>
      </c>
      <c r="T2338">
        <v>210</v>
      </c>
      <c r="U2338">
        <v>318</v>
      </c>
      <c r="V2338">
        <v>687</v>
      </c>
      <c r="W2338">
        <v>297</v>
      </c>
      <c r="X2338">
        <v>94</v>
      </c>
      <c r="Y2338">
        <v>95</v>
      </c>
      <c r="Z2338">
        <v>101</v>
      </c>
      <c r="AA2338">
        <v>155</v>
      </c>
    </row>
    <row r="2339" spans="1:27">
      <c r="A2339" s="2">
        <v>44707</v>
      </c>
      <c r="B2339">
        <v>324</v>
      </c>
      <c r="C2339">
        <v>219</v>
      </c>
      <c r="D2339">
        <v>106</v>
      </c>
      <c r="E2339">
        <v>434</v>
      </c>
      <c r="F2339">
        <v>428</v>
      </c>
      <c r="G2339">
        <v>160</v>
      </c>
      <c r="H2339">
        <v>184</v>
      </c>
      <c r="I2339">
        <v>27</v>
      </c>
      <c r="J2339">
        <v>152</v>
      </c>
      <c r="K2339">
        <v>463</v>
      </c>
      <c r="L2339">
        <v>208</v>
      </c>
      <c r="M2339">
        <v>388</v>
      </c>
      <c r="N2339">
        <v>562</v>
      </c>
      <c r="O2339">
        <v>256</v>
      </c>
      <c r="P2339">
        <v>1165</v>
      </c>
      <c r="Q2339">
        <v>623</v>
      </c>
      <c r="R2339">
        <v>198</v>
      </c>
      <c r="S2339">
        <v>1027</v>
      </c>
      <c r="T2339">
        <v>187</v>
      </c>
      <c r="U2339">
        <v>281</v>
      </c>
      <c r="V2339">
        <v>687</v>
      </c>
      <c r="W2339">
        <v>339</v>
      </c>
      <c r="X2339">
        <v>108</v>
      </c>
      <c r="Y2339">
        <v>105</v>
      </c>
      <c r="Z2339">
        <v>116</v>
      </c>
      <c r="AA2339">
        <v>151</v>
      </c>
    </row>
    <row r="2340" spans="1:27">
      <c r="A2340" s="2">
        <v>44708</v>
      </c>
      <c r="B2340">
        <v>310</v>
      </c>
      <c r="C2340">
        <v>228</v>
      </c>
      <c r="D2340">
        <v>81</v>
      </c>
      <c r="E2340">
        <v>364</v>
      </c>
      <c r="F2340">
        <v>409</v>
      </c>
      <c r="G2340">
        <v>186</v>
      </c>
      <c r="H2340">
        <v>215</v>
      </c>
      <c r="I2340">
        <v>26</v>
      </c>
      <c r="J2340">
        <v>152</v>
      </c>
      <c r="K2340">
        <v>451</v>
      </c>
      <c r="L2340">
        <v>203</v>
      </c>
      <c r="M2340">
        <v>478</v>
      </c>
      <c r="N2340">
        <v>429</v>
      </c>
      <c r="O2340">
        <v>269</v>
      </c>
      <c r="P2340">
        <v>957</v>
      </c>
      <c r="Q2340">
        <v>575</v>
      </c>
      <c r="R2340">
        <v>249</v>
      </c>
      <c r="S2340">
        <v>987</v>
      </c>
      <c r="T2340">
        <v>175</v>
      </c>
      <c r="U2340">
        <v>269</v>
      </c>
      <c r="V2340">
        <v>687</v>
      </c>
      <c r="W2340">
        <v>381</v>
      </c>
      <c r="X2340">
        <v>86</v>
      </c>
      <c r="Y2340">
        <v>94</v>
      </c>
      <c r="Z2340">
        <v>198</v>
      </c>
      <c r="AA2340">
        <v>151</v>
      </c>
    </row>
    <row r="2341" spans="1:27">
      <c r="A2341" s="2">
        <v>44709</v>
      </c>
      <c r="B2341">
        <v>234</v>
      </c>
      <c r="C2341">
        <v>345</v>
      </c>
      <c r="D2341">
        <v>164</v>
      </c>
      <c r="E2341">
        <v>284</v>
      </c>
      <c r="F2341">
        <v>329</v>
      </c>
      <c r="G2341">
        <v>96</v>
      </c>
      <c r="H2341">
        <v>167</v>
      </c>
      <c r="I2341">
        <v>18</v>
      </c>
      <c r="J2341">
        <v>63</v>
      </c>
      <c r="K2341">
        <v>352</v>
      </c>
      <c r="L2341">
        <v>310</v>
      </c>
      <c r="M2341">
        <v>384</v>
      </c>
      <c r="N2341">
        <v>325</v>
      </c>
      <c r="O2341">
        <v>509</v>
      </c>
      <c r="P2341">
        <v>775</v>
      </c>
      <c r="Q2341">
        <v>777</v>
      </c>
      <c r="R2341">
        <v>358</v>
      </c>
      <c r="S2341">
        <v>1019</v>
      </c>
      <c r="T2341">
        <v>252</v>
      </c>
      <c r="U2341">
        <v>148</v>
      </c>
      <c r="V2341">
        <v>687</v>
      </c>
      <c r="W2341">
        <v>622</v>
      </c>
      <c r="X2341">
        <v>187</v>
      </c>
      <c r="Y2341">
        <v>288</v>
      </c>
      <c r="Z2341">
        <v>107</v>
      </c>
      <c r="AA2341">
        <v>92</v>
      </c>
    </row>
    <row r="2342" spans="1:27">
      <c r="A2342" s="2">
        <v>44710</v>
      </c>
      <c r="B2342">
        <v>147</v>
      </c>
      <c r="C2342">
        <v>170</v>
      </c>
      <c r="D2342">
        <v>60</v>
      </c>
      <c r="E2342">
        <v>204</v>
      </c>
      <c r="F2342">
        <v>181</v>
      </c>
      <c r="G2342">
        <v>95</v>
      </c>
      <c r="H2342">
        <v>143</v>
      </c>
      <c r="I2342">
        <v>7</v>
      </c>
      <c r="J2342">
        <v>45</v>
      </c>
      <c r="K2342">
        <v>306</v>
      </c>
      <c r="L2342">
        <v>168</v>
      </c>
      <c r="M2342">
        <v>189</v>
      </c>
      <c r="N2342">
        <v>164</v>
      </c>
      <c r="O2342">
        <v>269</v>
      </c>
      <c r="P2342">
        <v>443</v>
      </c>
      <c r="Q2342">
        <v>439</v>
      </c>
      <c r="R2342">
        <v>170</v>
      </c>
      <c r="S2342">
        <v>542</v>
      </c>
      <c r="T2342">
        <v>198</v>
      </c>
      <c r="U2342">
        <v>99</v>
      </c>
      <c r="V2342">
        <v>687</v>
      </c>
      <c r="W2342">
        <v>241</v>
      </c>
      <c r="X2342">
        <v>101</v>
      </c>
      <c r="Y2342">
        <v>128</v>
      </c>
      <c r="Z2342">
        <v>101</v>
      </c>
      <c r="AA2342">
        <v>65</v>
      </c>
    </row>
    <row r="2343" spans="1:27">
      <c r="A2343" s="2">
        <v>44711</v>
      </c>
      <c r="B2343">
        <v>132</v>
      </c>
      <c r="C2343">
        <v>79</v>
      </c>
      <c r="D2343">
        <v>52</v>
      </c>
      <c r="E2343">
        <v>241</v>
      </c>
      <c r="F2343">
        <v>220</v>
      </c>
      <c r="G2343">
        <v>132</v>
      </c>
      <c r="H2343">
        <v>130</v>
      </c>
      <c r="I2343">
        <v>8</v>
      </c>
      <c r="J2343">
        <v>103</v>
      </c>
      <c r="K2343">
        <v>330</v>
      </c>
      <c r="L2343">
        <v>74</v>
      </c>
      <c r="M2343">
        <v>137</v>
      </c>
      <c r="N2343">
        <v>257</v>
      </c>
      <c r="O2343">
        <v>76</v>
      </c>
      <c r="P2343">
        <v>522</v>
      </c>
      <c r="Q2343">
        <v>246</v>
      </c>
      <c r="R2343">
        <v>97</v>
      </c>
      <c r="S2343">
        <v>368</v>
      </c>
      <c r="T2343">
        <v>74</v>
      </c>
      <c r="U2343">
        <v>126</v>
      </c>
      <c r="V2343">
        <v>687</v>
      </c>
      <c r="W2343">
        <v>131</v>
      </c>
      <c r="X2343">
        <v>50</v>
      </c>
      <c r="Y2343">
        <v>19</v>
      </c>
      <c r="Z2343">
        <v>94</v>
      </c>
      <c r="AA2343">
        <v>56</v>
      </c>
    </row>
    <row r="2344" spans="1:27">
      <c r="A2344" s="2">
        <v>44712</v>
      </c>
      <c r="B2344">
        <v>319</v>
      </c>
      <c r="C2344">
        <v>219</v>
      </c>
      <c r="D2344">
        <v>104</v>
      </c>
      <c r="E2344">
        <v>482</v>
      </c>
      <c r="F2344">
        <v>457</v>
      </c>
      <c r="G2344">
        <v>187</v>
      </c>
      <c r="H2344">
        <v>177</v>
      </c>
      <c r="I2344">
        <v>27</v>
      </c>
      <c r="J2344">
        <v>115</v>
      </c>
      <c r="K2344">
        <v>534</v>
      </c>
      <c r="L2344">
        <v>245</v>
      </c>
      <c r="M2344">
        <v>429</v>
      </c>
      <c r="N2344">
        <v>554</v>
      </c>
      <c r="O2344">
        <v>253</v>
      </c>
      <c r="P2344">
        <v>1207</v>
      </c>
      <c r="Q2344">
        <v>594</v>
      </c>
      <c r="R2344">
        <v>260</v>
      </c>
      <c r="S2344">
        <v>1048</v>
      </c>
      <c r="T2344">
        <v>176</v>
      </c>
      <c r="U2344">
        <v>260</v>
      </c>
      <c r="V2344">
        <v>687</v>
      </c>
      <c r="W2344">
        <v>319</v>
      </c>
      <c r="X2344">
        <v>54</v>
      </c>
      <c r="Y2344">
        <v>113</v>
      </c>
      <c r="Z2344">
        <v>301</v>
      </c>
      <c r="AA2344">
        <v>131</v>
      </c>
    </row>
    <row r="2345" spans="1:27">
      <c r="A2345" s="2">
        <v>44713</v>
      </c>
      <c r="B2345">
        <v>330</v>
      </c>
      <c r="C2345">
        <v>172</v>
      </c>
      <c r="D2345">
        <v>98</v>
      </c>
      <c r="E2345">
        <v>473</v>
      </c>
      <c r="F2345">
        <v>392</v>
      </c>
      <c r="G2345">
        <v>197</v>
      </c>
      <c r="H2345">
        <v>151</v>
      </c>
      <c r="I2345">
        <v>21</v>
      </c>
      <c r="J2345">
        <v>161</v>
      </c>
      <c r="K2345">
        <v>481</v>
      </c>
      <c r="L2345">
        <v>176</v>
      </c>
      <c r="M2345">
        <v>418</v>
      </c>
      <c r="N2345">
        <v>526</v>
      </c>
      <c r="O2345">
        <v>293</v>
      </c>
      <c r="P2345">
        <v>1053</v>
      </c>
      <c r="Q2345">
        <v>528</v>
      </c>
      <c r="R2345">
        <v>141</v>
      </c>
      <c r="S2345">
        <v>951</v>
      </c>
      <c r="T2345">
        <v>175</v>
      </c>
      <c r="U2345">
        <v>268</v>
      </c>
      <c r="V2345">
        <v>687</v>
      </c>
      <c r="W2345">
        <v>280</v>
      </c>
      <c r="X2345">
        <v>45</v>
      </c>
      <c r="Y2345">
        <v>106</v>
      </c>
      <c r="Z2345">
        <v>290</v>
      </c>
      <c r="AA2345">
        <v>145</v>
      </c>
    </row>
    <row r="2346" spans="1:27">
      <c r="A2346" s="2">
        <v>44714</v>
      </c>
      <c r="B2346">
        <v>192</v>
      </c>
      <c r="C2346">
        <v>125</v>
      </c>
      <c r="D2346">
        <v>56</v>
      </c>
      <c r="E2346">
        <v>341</v>
      </c>
      <c r="F2346">
        <v>291</v>
      </c>
      <c r="G2346">
        <v>140</v>
      </c>
      <c r="H2346">
        <v>131</v>
      </c>
      <c r="I2346">
        <v>17</v>
      </c>
      <c r="J2346">
        <v>118</v>
      </c>
      <c r="K2346">
        <v>354</v>
      </c>
      <c r="L2346">
        <v>99</v>
      </c>
      <c r="M2346">
        <v>299</v>
      </c>
      <c r="N2346">
        <v>374</v>
      </c>
      <c r="O2346">
        <v>149</v>
      </c>
      <c r="P2346">
        <v>786</v>
      </c>
      <c r="Q2346">
        <v>328</v>
      </c>
      <c r="R2346">
        <v>7</v>
      </c>
      <c r="S2346">
        <v>672</v>
      </c>
      <c r="T2346">
        <v>68</v>
      </c>
      <c r="U2346">
        <v>189</v>
      </c>
      <c r="V2346">
        <v>687</v>
      </c>
      <c r="W2346">
        <v>190</v>
      </c>
      <c r="X2346">
        <v>14</v>
      </c>
      <c r="Y2346">
        <v>54</v>
      </c>
      <c r="Z2346">
        <v>219</v>
      </c>
      <c r="AA2346">
        <v>100</v>
      </c>
    </row>
    <row r="2347" spans="1:27">
      <c r="A2347" s="2">
        <v>44715</v>
      </c>
      <c r="B2347">
        <v>178</v>
      </c>
      <c r="C2347">
        <v>119</v>
      </c>
      <c r="D2347">
        <v>60</v>
      </c>
      <c r="E2347">
        <v>274</v>
      </c>
      <c r="F2347">
        <v>252</v>
      </c>
      <c r="G2347">
        <v>139</v>
      </c>
      <c r="H2347">
        <v>170</v>
      </c>
      <c r="I2347">
        <v>22</v>
      </c>
      <c r="J2347">
        <v>124</v>
      </c>
      <c r="K2347">
        <v>310</v>
      </c>
      <c r="L2347">
        <v>115</v>
      </c>
      <c r="M2347">
        <v>214</v>
      </c>
      <c r="N2347">
        <v>289</v>
      </c>
      <c r="O2347">
        <v>126</v>
      </c>
      <c r="P2347">
        <v>573</v>
      </c>
      <c r="Q2347">
        <v>270</v>
      </c>
      <c r="R2347">
        <v>146</v>
      </c>
      <c r="S2347">
        <v>667</v>
      </c>
      <c r="T2347">
        <v>85</v>
      </c>
      <c r="U2347">
        <v>177</v>
      </c>
      <c r="V2347">
        <v>687</v>
      </c>
      <c r="W2347">
        <v>148</v>
      </c>
      <c r="X2347">
        <v>21</v>
      </c>
      <c r="Y2347">
        <v>30</v>
      </c>
      <c r="Z2347">
        <v>171</v>
      </c>
      <c r="AA2347">
        <v>90</v>
      </c>
    </row>
    <row r="2348" spans="1:27">
      <c r="A2348" s="2">
        <v>44716</v>
      </c>
      <c r="B2348">
        <v>239</v>
      </c>
      <c r="C2348">
        <v>329</v>
      </c>
      <c r="D2348">
        <v>128</v>
      </c>
      <c r="E2348">
        <v>232</v>
      </c>
      <c r="F2348">
        <v>303</v>
      </c>
      <c r="G2348">
        <v>73</v>
      </c>
      <c r="H2348">
        <v>168</v>
      </c>
      <c r="I2348">
        <v>28</v>
      </c>
      <c r="J2348">
        <v>59</v>
      </c>
      <c r="K2348">
        <v>353</v>
      </c>
      <c r="L2348">
        <v>404</v>
      </c>
      <c r="M2348">
        <v>423</v>
      </c>
      <c r="N2348">
        <v>273</v>
      </c>
      <c r="O2348">
        <v>560</v>
      </c>
      <c r="P2348">
        <v>743</v>
      </c>
      <c r="Q2348">
        <v>834</v>
      </c>
      <c r="R2348">
        <v>485</v>
      </c>
      <c r="S2348">
        <v>1126</v>
      </c>
      <c r="T2348">
        <v>302</v>
      </c>
      <c r="U2348">
        <v>138</v>
      </c>
      <c r="V2348">
        <v>687</v>
      </c>
      <c r="W2348">
        <v>593</v>
      </c>
      <c r="X2348">
        <v>163</v>
      </c>
      <c r="Y2348">
        <v>298</v>
      </c>
      <c r="Z2348">
        <v>134</v>
      </c>
      <c r="AA2348">
        <v>115</v>
      </c>
    </row>
    <row r="2349" spans="1:27">
      <c r="A2349" s="2">
        <v>44717</v>
      </c>
      <c r="B2349">
        <v>76</v>
      </c>
      <c r="C2349">
        <v>93</v>
      </c>
      <c r="D2349">
        <v>59</v>
      </c>
      <c r="E2349">
        <v>104</v>
      </c>
      <c r="F2349">
        <v>105</v>
      </c>
      <c r="G2349">
        <v>67</v>
      </c>
      <c r="H2349">
        <v>151</v>
      </c>
      <c r="I2349">
        <v>11</v>
      </c>
      <c r="J2349">
        <v>41</v>
      </c>
      <c r="K2349">
        <v>201</v>
      </c>
      <c r="L2349">
        <v>123</v>
      </c>
      <c r="M2349">
        <v>174</v>
      </c>
      <c r="N2349">
        <v>85</v>
      </c>
      <c r="O2349">
        <v>207</v>
      </c>
      <c r="P2349">
        <v>275</v>
      </c>
      <c r="Q2349">
        <v>257</v>
      </c>
      <c r="R2349">
        <v>79</v>
      </c>
      <c r="S2349">
        <v>290</v>
      </c>
      <c r="T2349">
        <v>125</v>
      </c>
      <c r="U2349">
        <v>68</v>
      </c>
      <c r="V2349">
        <v>687</v>
      </c>
      <c r="W2349">
        <v>164</v>
      </c>
      <c r="X2349">
        <v>35</v>
      </c>
      <c r="Y2349">
        <v>111</v>
      </c>
      <c r="Z2349">
        <v>55</v>
      </c>
      <c r="AA2349">
        <v>36</v>
      </c>
    </row>
    <row r="2350" spans="1:27">
      <c r="A2350" s="2">
        <v>44718</v>
      </c>
      <c r="B2350">
        <v>125</v>
      </c>
      <c r="C2350">
        <v>113</v>
      </c>
      <c r="D2350">
        <v>34</v>
      </c>
      <c r="E2350">
        <v>94</v>
      </c>
      <c r="F2350">
        <v>135</v>
      </c>
      <c r="G2350">
        <v>43</v>
      </c>
      <c r="H2350">
        <v>94</v>
      </c>
      <c r="I2350">
        <v>18</v>
      </c>
      <c r="J2350">
        <v>37</v>
      </c>
      <c r="K2350">
        <v>197</v>
      </c>
      <c r="L2350">
        <v>131</v>
      </c>
      <c r="M2350">
        <v>156</v>
      </c>
      <c r="N2350">
        <v>92</v>
      </c>
      <c r="O2350">
        <v>130</v>
      </c>
      <c r="P2350">
        <v>310</v>
      </c>
      <c r="Q2350">
        <v>341</v>
      </c>
      <c r="R2350">
        <v>370</v>
      </c>
      <c r="S2350">
        <v>381</v>
      </c>
      <c r="T2350">
        <v>137</v>
      </c>
      <c r="U2350">
        <v>53</v>
      </c>
      <c r="V2350">
        <v>687</v>
      </c>
      <c r="W2350">
        <v>159</v>
      </c>
      <c r="X2350">
        <v>134</v>
      </c>
      <c r="Y2350">
        <v>94</v>
      </c>
      <c r="Z2350">
        <v>56</v>
      </c>
      <c r="AA2350">
        <v>31</v>
      </c>
    </row>
    <row r="2351" spans="1:27">
      <c r="A2351" s="2">
        <v>44719</v>
      </c>
      <c r="B2351">
        <v>317</v>
      </c>
      <c r="C2351">
        <v>153</v>
      </c>
      <c r="D2351">
        <v>66</v>
      </c>
      <c r="E2351">
        <v>367</v>
      </c>
      <c r="F2351">
        <v>345</v>
      </c>
      <c r="G2351">
        <v>116</v>
      </c>
      <c r="H2351">
        <v>127</v>
      </c>
      <c r="I2351">
        <v>27</v>
      </c>
      <c r="J2351">
        <v>140</v>
      </c>
      <c r="K2351">
        <v>419</v>
      </c>
      <c r="L2351">
        <v>178</v>
      </c>
      <c r="M2351">
        <v>360</v>
      </c>
      <c r="N2351">
        <v>488</v>
      </c>
      <c r="O2351">
        <v>229</v>
      </c>
      <c r="P2351">
        <v>1014</v>
      </c>
      <c r="Q2351">
        <v>479</v>
      </c>
      <c r="R2351">
        <v>186</v>
      </c>
      <c r="S2351">
        <v>756</v>
      </c>
      <c r="T2351">
        <v>124</v>
      </c>
      <c r="U2351">
        <v>231</v>
      </c>
      <c r="V2351">
        <v>687</v>
      </c>
      <c r="W2351">
        <v>225</v>
      </c>
      <c r="X2351">
        <v>43</v>
      </c>
      <c r="Y2351">
        <v>66</v>
      </c>
      <c r="Z2351">
        <v>220</v>
      </c>
      <c r="AA2351">
        <v>132</v>
      </c>
    </row>
    <row r="2352" spans="1:27">
      <c r="A2352" s="2">
        <v>44720</v>
      </c>
      <c r="B2352">
        <v>310</v>
      </c>
      <c r="C2352">
        <v>267</v>
      </c>
      <c r="D2352">
        <v>94</v>
      </c>
      <c r="E2352">
        <v>475</v>
      </c>
      <c r="F2352">
        <v>407</v>
      </c>
      <c r="G2352">
        <v>158</v>
      </c>
      <c r="H2352">
        <v>179</v>
      </c>
      <c r="I2352">
        <v>38</v>
      </c>
      <c r="J2352">
        <v>159</v>
      </c>
      <c r="K2352">
        <v>459</v>
      </c>
      <c r="L2352">
        <v>221</v>
      </c>
      <c r="M2352">
        <v>486</v>
      </c>
      <c r="N2352">
        <v>524</v>
      </c>
      <c r="O2352">
        <v>285</v>
      </c>
      <c r="P2352">
        <v>1207</v>
      </c>
      <c r="Q2352">
        <v>723</v>
      </c>
      <c r="R2352">
        <v>142</v>
      </c>
      <c r="S2352">
        <v>1003</v>
      </c>
      <c r="T2352">
        <v>213</v>
      </c>
      <c r="U2352">
        <v>287</v>
      </c>
      <c r="V2352">
        <v>687</v>
      </c>
      <c r="W2352">
        <v>347</v>
      </c>
      <c r="X2352">
        <v>121</v>
      </c>
      <c r="Y2352">
        <v>119</v>
      </c>
      <c r="Z2352">
        <v>264</v>
      </c>
      <c r="AA2352">
        <v>182</v>
      </c>
    </row>
    <row r="2353" spans="1:27">
      <c r="A2353" s="2">
        <v>44721</v>
      </c>
      <c r="B2353">
        <v>246</v>
      </c>
      <c r="C2353">
        <v>131</v>
      </c>
      <c r="D2353">
        <v>64</v>
      </c>
      <c r="E2353">
        <v>362</v>
      </c>
      <c r="F2353">
        <v>323</v>
      </c>
      <c r="G2353">
        <v>138</v>
      </c>
      <c r="H2353">
        <v>155</v>
      </c>
      <c r="I2353">
        <v>28</v>
      </c>
      <c r="J2353">
        <v>118</v>
      </c>
      <c r="K2353">
        <v>403</v>
      </c>
      <c r="L2353">
        <v>119</v>
      </c>
      <c r="M2353">
        <v>319</v>
      </c>
      <c r="N2353">
        <v>441</v>
      </c>
      <c r="O2353">
        <v>167</v>
      </c>
      <c r="P2353">
        <v>930</v>
      </c>
      <c r="Q2353">
        <v>420</v>
      </c>
      <c r="R2353">
        <v>10</v>
      </c>
      <c r="S2353">
        <v>692</v>
      </c>
      <c r="T2353">
        <v>121</v>
      </c>
      <c r="U2353">
        <v>201</v>
      </c>
      <c r="V2353">
        <v>687</v>
      </c>
      <c r="W2353">
        <v>212</v>
      </c>
      <c r="X2353">
        <v>63</v>
      </c>
      <c r="Y2353">
        <v>51</v>
      </c>
      <c r="Z2353">
        <v>233</v>
      </c>
      <c r="AA2353">
        <v>117</v>
      </c>
    </row>
    <row r="2354" spans="1:27">
      <c r="A2354" s="2">
        <v>44722</v>
      </c>
      <c r="B2354">
        <v>151</v>
      </c>
      <c r="C2354">
        <v>123</v>
      </c>
      <c r="D2354">
        <v>61</v>
      </c>
      <c r="E2354">
        <v>273</v>
      </c>
      <c r="F2354">
        <v>207</v>
      </c>
      <c r="G2354">
        <v>110</v>
      </c>
      <c r="H2354">
        <v>154</v>
      </c>
      <c r="I2354">
        <v>21</v>
      </c>
      <c r="J2354">
        <v>113</v>
      </c>
      <c r="K2354">
        <v>326</v>
      </c>
      <c r="L2354">
        <v>158</v>
      </c>
      <c r="M2354">
        <v>339</v>
      </c>
      <c r="N2354">
        <v>281</v>
      </c>
      <c r="O2354">
        <v>103</v>
      </c>
      <c r="P2354">
        <v>509</v>
      </c>
      <c r="Q2354">
        <v>288</v>
      </c>
      <c r="R2354">
        <v>17</v>
      </c>
      <c r="S2354">
        <v>534</v>
      </c>
      <c r="T2354">
        <v>95</v>
      </c>
      <c r="U2354">
        <v>153</v>
      </c>
      <c r="V2354">
        <v>687</v>
      </c>
      <c r="W2354">
        <v>159</v>
      </c>
      <c r="X2354">
        <v>47</v>
      </c>
      <c r="Y2354">
        <v>37</v>
      </c>
      <c r="Z2354">
        <v>145</v>
      </c>
      <c r="AA2354">
        <v>109</v>
      </c>
    </row>
    <row r="2355" spans="1:27">
      <c r="A2355" s="2">
        <v>44723</v>
      </c>
      <c r="B2355">
        <v>126</v>
      </c>
      <c r="C2355">
        <v>130</v>
      </c>
      <c r="D2355">
        <v>93</v>
      </c>
      <c r="E2355">
        <v>148</v>
      </c>
      <c r="F2355">
        <v>159</v>
      </c>
      <c r="G2355">
        <v>62</v>
      </c>
      <c r="H2355">
        <v>114</v>
      </c>
      <c r="I2355">
        <v>14</v>
      </c>
      <c r="J2355">
        <v>65</v>
      </c>
      <c r="K2355">
        <v>267</v>
      </c>
      <c r="L2355">
        <v>183</v>
      </c>
      <c r="M2355">
        <v>263</v>
      </c>
      <c r="N2355">
        <v>148</v>
      </c>
      <c r="O2355">
        <v>252</v>
      </c>
      <c r="P2355">
        <v>342</v>
      </c>
      <c r="Q2355">
        <v>271</v>
      </c>
      <c r="R2355">
        <v>11</v>
      </c>
      <c r="S2355">
        <v>441</v>
      </c>
      <c r="T2355">
        <v>153</v>
      </c>
      <c r="U2355">
        <v>106</v>
      </c>
      <c r="V2355">
        <v>687</v>
      </c>
      <c r="W2355">
        <v>214</v>
      </c>
      <c r="X2355">
        <v>68</v>
      </c>
      <c r="Y2355">
        <v>113</v>
      </c>
      <c r="Z2355">
        <v>61</v>
      </c>
      <c r="AA2355">
        <v>49</v>
      </c>
    </row>
    <row r="2356" spans="1:27">
      <c r="A2356" s="2">
        <v>44724</v>
      </c>
      <c r="B2356">
        <v>80</v>
      </c>
      <c r="C2356">
        <v>133</v>
      </c>
      <c r="D2356">
        <v>62</v>
      </c>
      <c r="E2356">
        <v>109</v>
      </c>
      <c r="F2356">
        <v>112</v>
      </c>
      <c r="G2356">
        <v>64</v>
      </c>
      <c r="H2356">
        <v>115</v>
      </c>
      <c r="I2356">
        <v>11</v>
      </c>
      <c r="J2356">
        <v>40</v>
      </c>
      <c r="K2356">
        <v>230</v>
      </c>
      <c r="L2356">
        <v>124</v>
      </c>
      <c r="M2356">
        <v>161</v>
      </c>
      <c r="N2356">
        <v>108</v>
      </c>
      <c r="O2356">
        <v>159</v>
      </c>
      <c r="P2356">
        <v>324</v>
      </c>
      <c r="Q2356">
        <v>339</v>
      </c>
      <c r="R2356">
        <v>34</v>
      </c>
      <c r="S2356">
        <v>368</v>
      </c>
      <c r="T2356">
        <v>131</v>
      </c>
      <c r="U2356">
        <v>78</v>
      </c>
      <c r="V2356">
        <v>687</v>
      </c>
      <c r="W2356">
        <v>207</v>
      </c>
      <c r="X2356">
        <v>58</v>
      </c>
      <c r="Y2356">
        <v>97</v>
      </c>
      <c r="Z2356">
        <v>56</v>
      </c>
      <c r="AA2356">
        <v>48</v>
      </c>
    </row>
    <row r="2357" spans="1:27">
      <c r="A2357" s="2">
        <v>44725</v>
      </c>
      <c r="B2357">
        <v>188</v>
      </c>
      <c r="C2357">
        <v>62</v>
      </c>
      <c r="D2357">
        <v>54</v>
      </c>
      <c r="E2357">
        <v>245</v>
      </c>
      <c r="F2357">
        <v>205</v>
      </c>
      <c r="G2357">
        <v>124</v>
      </c>
      <c r="H2357">
        <v>112</v>
      </c>
      <c r="I2357">
        <v>15</v>
      </c>
      <c r="J2357">
        <v>82</v>
      </c>
      <c r="K2357">
        <v>264</v>
      </c>
      <c r="L2357">
        <v>79</v>
      </c>
      <c r="M2357">
        <v>214</v>
      </c>
      <c r="N2357">
        <v>270</v>
      </c>
      <c r="O2357">
        <v>100</v>
      </c>
      <c r="P2357">
        <v>559</v>
      </c>
      <c r="Q2357">
        <v>217</v>
      </c>
      <c r="R2357">
        <v>22</v>
      </c>
      <c r="S2357">
        <v>457</v>
      </c>
      <c r="T2357">
        <v>73</v>
      </c>
      <c r="U2357">
        <v>168</v>
      </c>
      <c r="V2357">
        <v>687</v>
      </c>
      <c r="W2357">
        <v>135</v>
      </c>
      <c r="X2357">
        <v>29</v>
      </c>
      <c r="Y2357">
        <v>21</v>
      </c>
      <c r="Z2357">
        <v>135</v>
      </c>
      <c r="AA2357">
        <v>80</v>
      </c>
    </row>
    <row r="2358" spans="1:27">
      <c r="A2358" s="2">
        <v>44726</v>
      </c>
      <c r="B2358">
        <v>253</v>
      </c>
      <c r="C2358">
        <v>129</v>
      </c>
      <c r="D2358">
        <v>82</v>
      </c>
      <c r="E2358">
        <v>349</v>
      </c>
      <c r="F2358">
        <v>332</v>
      </c>
      <c r="G2358">
        <v>151</v>
      </c>
      <c r="H2358">
        <v>138</v>
      </c>
      <c r="I2358">
        <v>23</v>
      </c>
      <c r="J2358">
        <v>112</v>
      </c>
      <c r="K2358">
        <v>460</v>
      </c>
      <c r="L2358">
        <v>139</v>
      </c>
      <c r="M2358">
        <v>249</v>
      </c>
      <c r="N2358">
        <v>425</v>
      </c>
      <c r="O2358">
        <v>181</v>
      </c>
      <c r="P2358">
        <v>896</v>
      </c>
      <c r="Q2358">
        <v>409</v>
      </c>
      <c r="R2358">
        <v>76</v>
      </c>
      <c r="S2358">
        <v>713</v>
      </c>
      <c r="T2358">
        <v>127</v>
      </c>
      <c r="U2358">
        <v>213</v>
      </c>
      <c r="V2358">
        <v>687</v>
      </c>
      <c r="W2358">
        <v>212</v>
      </c>
      <c r="X2358">
        <v>57</v>
      </c>
      <c r="Y2358">
        <v>64</v>
      </c>
      <c r="Z2358">
        <v>221</v>
      </c>
      <c r="AA2358">
        <v>115</v>
      </c>
    </row>
    <row r="2359" spans="1:27">
      <c r="A2359" s="2">
        <v>44727</v>
      </c>
      <c r="B2359">
        <v>281</v>
      </c>
      <c r="C2359">
        <v>133</v>
      </c>
      <c r="D2359">
        <v>66</v>
      </c>
      <c r="E2359">
        <v>328</v>
      </c>
      <c r="F2359">
        <v>333</v>
      </c>
      <c r="G2359">
        <v>118</v>
      </c>
      <c r="H2359">
        <v>138</v>
      </c>
      <c r="I2359">
        <v>28</v>
      </c>
      <c r="J2359">
        <v>120</v>
      </c>
      <c r="K2359">
        <v>407</v>
      </c>
      <c r="L2359">
        <v>151</v>
      </c>
      <c r="M2359">
        <v>288</v>
      </c>
      <c r="N2359">
        <v>420</v>
      </c>
      <c r="O2359">
        <v>235</v>
      </c>
      <c r="P2359">
        <v>848</v>
      </c>
      <c r="Q2359">
        <v>402</v>
      </c>
      <c r="R2359">
        <v>32</v>
      </c>
      <c r="S2359">
        <v>708</v>
      </c>
      <c r="T2359">
        <v>116</v>
      </c>
      <c r="U2359">
        <v>222</v>
      </c>
      <c r="V2359">
        <v>687</v>
      </c>
      <c r="W2359">
        <v>201</v>
      </c>
      <c r="X2359">
        <v>63</v>
      </c>
      <c r="Y2359">
        <v>67</v>
      </c>
      <c r="Z2359">
        <v>219</v>
      </c>
      <c r="AA2359">
        <v>105</v>
      </c>
    </row>
    <row r="2360" spans="1:27">
      <c r="A2360" s="2">
        <v>44728</v>
      </c>
      <c r="B2360">
        <v>306</v>
      </c>
      <c r="C2360">
        <v>223</v>
      </c>
      <c r="D2360">
        <v>86</v>
      </c>
      <c r="E2360">
        <v>451</v>
      </c>
      <c r="F2360">
        <v>392</v>
      </c>
      <c r="G2360">
        <v>141</v>
      </c>
      <c r="H2360">
        <v>189</v>
      </c>
      <c r="I2360">
        <v>36</v>
      </c>
      <c r="J2360">
        <v>136</v>
      </c>
      <c r="K2360">
        <v>428</v>
      </c>
      <c r="L2360">
        <v>250</v>
      </c>
      <c r="M2360">
        <v>326</v>
      </c>
      <c r="N2360">
        <v>500</v>
      </c>
      <c r="O2360">
        <v>237</v>
      </c>
      <c r="P2360">
        <v>1145</v>
      </c>
      <c r="Q2360">
        <v>579</v>
      </c>
      <c r="R2360">
        <v>109</v>
      </c>
      <c r="S2360">
        <v>951</v>
      </c>
      <c r="T2360">
        <v>257</v>
      </c>
      <c r="U2360">
        <v>268</v>
      </c>
      <c r="V2360">
        <v>687</v>
      </c>
      <c r="W2360">
        <v>326</v>
      </c>
      <c r="X2360">
        <v>93</v>
      </c>
      <c r="Y2360">
        <v>87</v>
      </c>
      <c r="Z2360">
        <v>254</v>
      </c>
      <c r="AA2360">
        <v>143</v>
      </c>
    </row>
    <row r="2361" spans="1:27">
      <c r="A2361" s="2">
        <v>44729</v>
      </c>
      <c r="B2361">
        <v>245</v>
      </c>
      <c r="C2361">
        <v>173</v>
      </c>
      <c r="D2361">
        <v>68</v>
      </c>
      <c r="E2361">
        <v>368</v>
      </c>
      <c r="F2361">
        <v>291</v>
      </c>
      <c r="G2361">
        <v>127</v>
      </c>
      <c r="H2361">
        <v>161</v>
      </c>
      <c r="I2361">
        <v>17</v>
      </c>
      <c r="J2361">
        <v>129</v>
      </c>
      <c r="K2361">
        <v>473</v>
      </c>
      <c r="L2361">
        <v>158</v>
      </c>
      <c r="M2361">
        <v>343</v>
      </c>
      <c r="N2361">
        <v>362</v>
      </c>
      <c r="O2361">
        <v>193</v>
      </c>
      <c r="P2361">
        <v>829</v>
      </c>
      <c r="Q2361">
        <v>436</v>
      </c>
      <c r="R2361">
        <v>24</v>
      </c>
      <c r="S2361">
        <v>714</v>
      </c>
      <c r="T2361">
        <v>134</v>
      </c>
      <c r="U2361">
        <v>223</v>
      </c>
      <c r="V2361">
        <v>687</v>
      </c>
      <c r="W2361">
        <v>282</v>
      </c>
      <c r="X2361">
        <v>63</v>
      </c>
      <c r="Y2361">
        <v>84</v>
      </c>
      <c r="Z2361">
        <v>229</v>
      </c>
      <c r="AA2361">
        <v>117</v>
      </c>
    </row>
    <row r="2362" spans="1:27">
      <c r="A2362" s="2">
        <v>44730</v>
      </c>
      <c r="B2362">
        <v>131</v>
      </c>
      <c r="C2362">
        <v>165</v>
      </c>
      <c r="D2362">
        <v>90</v>
      </c>
      <c r="E2362">
        <v>166</v>
      </c>
      <c r="F2362">
        <v>169</v>
      </c>
      <c r="G2362">
        <v>72</v>
      </c>
      <c r="H2362">
        <v>141</v>
      </c>
      <c r="I2362">
        <v>27</v>
      </c>
      <c r="J2362">
        <v>55</v>
      </c>
      <c r="K2362">
        <v>233</v>
      </c>
      <c r="L2362">
        <v>149</v>
      </c>
      <c r="M2362">
        <v>254</v>
      </c>
      <c r="N2362">
        <v>132</v>
      </c>
      <c r="O2362">
        <v>319</v>
      </c>
      <c r="P2362">
        <v>341</v>
      </c>
      <c r="Q2362">
        <v>375</v>
      </c>
      <c r="R2362">
        <v>45</v>
      </c>
      <c r="S2362">
        <v>412</v>
      </c>
      <c r="T2362">
        <v>116</v>
      </c>
      <c r="U2362">
        <v>95</v>
      </c>
      <c r="V2362">
        <v>687</v>
      </c>
      <c r="W2362">
        <v>210</v>
      </c>
      <c r="X2362">
        <v>40</v>
      </c>
      <c r="Y2362">
        <v>143</v>
      </c>
      <c r="Z2362">
        <v>74</v>
      </c>
      <c r="AA2362">
        <v>40</v>
      </c>
    </row>
    <row r="2363" spans="1:27">
      <c r="A2363" s="2">
        <v>44731</v>
      </c>
      <c r="B2363">
        <v>180</v>
      </c>
      <c r="C2363">
        <v>165</v>
      </c>
      <c r="D2363">
        <v>106</v>
      </c>
      <c r="E2363">
        <v>157</v>
      </c>
      <c r="F2363">
        <v>237</v>
      </c>
      <c r="G2363">
        <v>80</v>
      </c>
      <c r="H2363">
        <v>140</v>
      </c>
      <c r="I2363">
        <v>17</v>
      </c>
      <c r="J2363">
        <v>53</v>
      </c>
      <c r="K2363">
        <v>261</v>
      </c>
      <c r="L2363">
        <v>270</v>
      </c>
      <c r="M2363">
        <v>293</v>
      </c>
      <c r="N2363">
        <v>200</v>
      </c>
      <c r="O2363">
        <v>338</v>
      </c>
      <c r="P2363">
        <v>571</v>
      </c>
      <c r="Q2363">
        <v>659</v>
      </c>
      <c r="R2363">
        <v>166</v>
      </c>
      <c r="S2363">
        <v>651</v>
      </c>
      <c r="T2363">
        <v>276</v>
      </c>
      <c r="U2363">
        <v>98</v>
      </c>
      <c r="V2363">
        <v>687</v>
      </c>
      <c r="W2363">
        <v>388</v>
      </c>
      <c r="X2363">
        <v>503</v>
      </c>
      <c r="Y2363">
        <v>202</v>
      </c>
      <c r="Z2363">
        <v>100</v>
      </c>
      <c r="AA2363">
        <v>67</v>
      </c>
    </row>
    <row r="2364" spans="1:27">
      <c r="A2364" s="2">
        <v>44732</v>
      </c>
      <c r="B2364">
        <v>280</v>
      </c>
      <c r="C2364">
        <v>111</v>
      </c>
      <c r="D2364">
        <v>68</v>
      </c>
      <c r="E2364">
        <v>417</v>
      </c>
      <c r="F2364">
        <v>366</v>
      </c>
      <c r="G2364">
        <v>134</v>
      </c>
      <c r="H2364">
        <v>154</v>
      </c>
      <c r="I2364">
        <v>37</v>
      </c>
      <c r="J2364">
        <v>141</v>
      </c>
      <c r="K2364">
        <v>438</v>
      </c>
      <c r="L2364">
        <v>189</v>
      </c>
      <c r="M2364">
        <v>367</v>
      </c>
      <c r="N2364">
        <v>549</v>
      </c>
      <c r="O2364">
        <v>204</v>
      </c>
      <c r="P2364">
        <v>1062</v>
      </c>
      <c r="Q2364">
        <v>551</v>
      </c>
      <c r="R2364">
        <v>170</v>
      </c>
      <c r="S2364">
        <v>762</v>
      </c>
      <c r="T2364">
        <v>156</v>
      </c>
      <c r="U2364">
        <v>228</v>
      </c>
      <c r="V2364">
        <v>687</v>
      </c>
      <c r="W2364">
        <v>222</v>
      </c>
      <c r="X2364">
        <v>129</v>
      </c>
      <c r="Y2364">
        <v>66</v>
      </c>
      <c r="Z2364">
        <v>243</v>
      </c>
      <c r="AA2364">
        <v>126</v>
      </c>
    </row>
    <row r="2365" spans="1:27">
      <c r="A2365" s="2">
        <v>44733</v>
      </c>
      <c r="B2365">
        <v>311</v>
      </c>
      <c r="C2365">
        <v>193</v>
      </c>
      <c r="D2365">
        <v>87</v>
      </c>
      <c r="E2365">
        <v>490</v>
      </c>
      <c r="F2365">
        <v>422</v>
      </c>
      <c r="G2365">
        <v>125</v>
      </c>
      <c r="H2365">
        <v>163</v>
      </c>
      <c r="I2365">
        <v>50</v>
      </c>
      <c r="J2365">
        <v>146</v>
      </c>
      <c r="K2365">
        <v>472</v>
      </c>
      <c r="L2365">
        <v>296</v>
      </c>
      <c r="M2365">
        <v>384</v>
      </c>
      <c r="N2365">
        <v>527</v>
      </c>
      <c r="O2365">
        <v>237</v>
      </c>
      <c r="P2365">
        <v>1185</v>
      </c>
      <c r="Q2365">
        <v>602</v>
      </c>
      <c r="R2365">
        <v>99</v>
      </c>
      <c r="S2365">
        <v>981</v>
      </c>
      <c r="T2365">
        <v>184</v>
      </c>
      <c r="U2365">
        <v>250</v>
      </c>
      <c r="V2365">
        <v>687</v>
      </c>
      <c r="W2365">
        <v>303</v>
      </c>
      <c r="X2365">
        <v>65</v>
      </c>
      <c r="Y2365">
        <v>92</v>
      </c>
      <c r="Z2365">
        <v>320</v>
      </c>
      <c r="AA2365">
        <v>155</v>
      </c>
    </row>
    <row r="2366" spans="1:27">
      <c r="A2366" s="2">
        <v>44734</v>
      </c>
      <c r="B2366">
        <v>322</v>
      </c>
      <c r="C2366">
        <v>204</v>
      </c>
      <c r="D2366">
        <v>84</v>
      </c>
      <c r="E2366">
        <v>487</v>
      </c>
      <c r="F2366">
        <v>402</v>
      </c>
      <c r="G2366">
        <v>156</v>
      </c>
      <c r="H2366">
        <v>156</v>
      </c>
      <c r="I2366">
        <v>39</v>
      </c>
      <c r="J2366">
        <v>132</v>
      </c>
      <c r="K2366">
        <v>395</v>
      </c>
      <c r="L2366">
        <v>245</v>
      </c>
      <c r="M2366">
        <v>408</v>
      </c>
      <c r="N2366">
        <v>505</v>
      </c>
      <c r="O2366">
        <v>306</v>
      </c>
      <c r="P2366">
        <v>1088</v>
      </c>
      <c r="Q2366">
        <v>566</v>
      </c>
      <c r="R2366">
        <v>145</v>
      </c>
      <c r="S2366">
        <v>872</v>
      </c>
      <c r="T2366">
        <v>173</v>
      </c>
      <c r="U2366">
        <v>236</v>
      </c>
      <c r="V2366">
        <v>687</v>
      </c>
      <c r="W2366">
        <v>271</v>
      </c>
      <c r="X2366">
        <v>86</v>
      </c>
      <c r="Y2366">
        <v>89</v>
      </c>
      <c r="Z2366">
        <v>299</v>
      </c>
      <c r="AA2366">
        <v>140</v>
      </c>
    </row>
    <row r="2367" spans="1:27">
      <c r="A2367" s="2">
        <v>44735</v>
      </c>
      <c r="B2367">
        <v>277</v>
      </c>
      <c r="C2367">
        <v>182</v>
      </c>
      <c r="D2367">
        <v>68</v>
      </c>
      <c r="E2367">
        <v>389</v>
      </c>
      <c r="F2367">
        <v>374</v>
      </c>
      <c r="G2367">
        <v>121</v>
      </c>
      <c r="H2367">
        <v>184</v>
      </c>
      <c r="I2367">
        <v>28</v>
      </c>
      <c r="J2367">
        <v>121</v>
      </c>
      <c r="K2367">
        <v>508</v>
      </c>
      <c r="L2367">
        <v>198</v>
      </c>
      <c r="M2367">
        <v>565</v>
      </c>
      <c r="N2367">
        <v>413</v>
      </c>
      <c r="O2367">
        <v>237</v>
      </c>
      <c r="P2367">
        <v>872</v>
      </c>
      <c r="Q2367">
        <v>496</v>
      </c>
      <c r="R2367">
        <v>89</v>
      </c>
      <c r="S2367">
        <v>860</v>
      </c>
      <c r="T2367">
        <v>146</v>
      </c>
      <c r="U2367">
        <v>222</v>
      </c>
      <c r="V2367">
        <v>687</v>
      </c>
      <c r="W2367">
        <v>344</v>
      </c>
      <c r="X2367">
        <v>283</v>
      </c>
      <c r="Y2367">
        <v>77</v>
      </c>
      <c r="Z2367">
        <v>251</v>
      </c>
      <c r="AA2367">
        <v>141</v>
      </c>
    </row>
    <row r="2368" spans="1:27">
      <c r="A2368" s="2">
        <v>44736</v>
      </c>
      <c r="B2368">
        <v>122</v>
      </c>
      <c r="C2368">
        <v>170</v>
      </c>
      <c r="D2368">
        <v>67</v>
      </c>
      <c r="E2368">
        <v>134</v>
      </c>
      <c r="F2368">
        <v>303</v>
      </c>
      <c r="G2368">
        <v>64</v>
      </c>
      <c r="H2368">
        <v>140</v>
      </c>
      <c r="I2368">
        <v>17</v>
      </c>
      <c r="J2368">
        <v>48</v>
      </c>
      <c r="K2368">
        <v>248</v>
      </c>
      <c r="L2368">
        <v>171</v>
      </c>
      <c r="M2368">
        <v>225</v>
      </c>
      <c r="N2368">
        <v>163</v>
      </c>
      <c r="O2368">
        <v>270</v>
      </c>
      <c r="P2368">
        <v>432</v>
      </c>
      <c r="Q2368">
        <v>461</v>
      </c>
      <c r="R2368">
        <v>117</v>
      </c>
      <c r="S2368">
        <v>526</v>
      </c>
      <c r="T2368">
        <v>153</v>
      </c>
      <c r="U2368">
        <v>94</v>
      </c>
      <c r="V2368">
        <v>687</v>
      </c>
      <c r="W2368">
        <v>224</v>
      </c>
      <c r="X2368">
        <v>249</v>
      </c>
      <c r="Y2368">
        <v>178</v>
      </c>
      <c r="Z2368">
        <v>78</v>
      </c>
      <c r="AA2368">
        <v>33</v>
      </c>
    </row>
    <row r="2369" spans="1:27">
      <c r="A2369" s="2">
        <v>44737</v>
      </c>
      <c r="B2369">
        <v>166</v>
      </c>
      <c r="C2369">
        <v>246</v>
      </c>
      <c r="D2369">
        <v>68</v>
      </c>
      <c r="E2369">
        <v>181</v>
      </c>
      <c r="F2369">
        <v>252</v>
      </c>
      <c r="G2369">
        <v>67</v>
      </c>
      <c r="H2369">
        <v>123</v>
      </c>
      <c r="I2369">
        <v>10</v>
      </c>
      <c r="J2369">
        <v>43</v>
      </c>
      <c r="K2369">
        <v>303</v>
      </c>
      <c r="L2369">
        <v>214</v>
      </c>
      <c r="M2369">
        <v>242</v>
      </c>
      <c r="N2369">
        <v>158</v>
      </c>
      <c r="O2369">
        <v>257</v>
      </c>
      <c r="P2369">
        <v>481</v>
      </c>
      <c r="Q2369">
        <v>405</v>
      </c>
      <c r="R2369">
        <v>229</v>
      </c>
      <c r="S2369">
        <v>585</v>
      </c>
      <c r="T2369">
        <v>173</v>
      </c>
      <c r="U2369">
        <v>105</v>
      </c>
      <c r="V2369">
        <v>687</v>
      </c>
      <c r="W2369">
        <v>338</v>
      </c>
      <c r="X2369">
        <v>593</v>
      </c>
      <c r="Y2369">
        <v>188</v>
      </c>
      <c r="Z2369">
        <v>88</v>
      </c>
      <c r="AA2369">
        <v>59</v>
      </c>
    </row>
    <row r="2370" spans="1:27">
      <c r="A2370" s="2">
        <v>44738</v>
      </c>
      <c r="B2370">
        <v>169</v>
      </c>
      <c r="C2370">
        <v>153</v>
      </c>
      <c r="D2370">
        <v>78</v>
      </c>
      <c r="E2370">
        <v>211</v>
      </c>
      <c r="F2370">
        <v>169</v>
      </c>
      <c r="G2370">
        <v>66</v>
      </c>
      <c r="H2370">
        <v>137</v>
      </c>
      <c r="I2370">
        <v>27</v>
      </c>
      <c r="J2370">
        <v>49</v>
      </c>
      <c r="K2370">
        <v>247</v>
      </c>
      <c r="L2370">
        <v>256</v>
      </c>
      <c r="M2370">
        <v>256</v>
      </c>
      <c r="N2370">
        <v>216</v>
      </c>
      <c r="O2370">
        <v>383</v>
      </c>
      <c r="P2370">
        <v>639</v>
      </c>
      <c r="Q2370">
        <v>589</v>
      </c>
      <c r="R2370">
        <v>125</v>
      </c>
      <c r="S2370">
        <v>816</v>
      </c>
      <c r="T2370">
        <v>262</v>
      </c>
      <c r="U2370">
        <v>107</v>
      </c>
      <c r="V2370">
        <v>687</v>
      </c>
      <c r="W2370">
        <v>461</v>
      </c>
      <c r="X2370">
        <v>482</v>
      </c>
      <c r="Y2370">
        <v>226</v>
      </c>
      <c r="Z2370">
        <v>87</v>
      </c>
      <c r="AA2370">
        <v>55</v>
      </c>
    </row>
    <row r="2371" spans="1:27">
      <c r="A2371" s="2">
        <v>44739</v>
      </c>
      <c r="B2371">
        <v>288</v>
      </c>
      <c r="C2371">
        <v>102</v>
      </c>
      <c r="D2371">
        <v>77</v>
      </c>
      <c r="E2371">
        <v>400</v>
      </c>
      <c r="F2371">
        <v>241</v>
      </c>
      <c r="G2371">
        <v>119</v>
      </c>
      <c r="H2371">
        <v>180</v>
      </c>
      <c r="I2371">
        <v>47</v>
      </c>
      <c r="J2371">
        <v>128</v>
      </c>
      <c r="K2371">
        <v>407</v>
      </c>
      <c r="L2371">
        <v>149</v>
      </c>
      <c r="M2371">
        <v>272</v>
      </c>
      <c r="N2371">
        <v>501</v>
      </c>
      <c r="O2371">
        <v>231</v>
      </c>
      <c r="P2371">
        <v>1100</v>
      </c>
      <c r="Q2371">
        <v>616</v>
      </c>
      <c r="R2371">
        <v>173</v>
      </c>
      <c r="S2371">
        <v>791</v>
      </c>
      <c r="T2371">
        <v>160</v>
      </c>
      <c r="U2371">
        <v>241</v>
      </c>
      <c r="V2371">
        <v>687</v>
      </c>
      <c r="W2371">
        <v>270</v>
      </c>
      <c r="X2371">
        <v>505</v>
      </c>
      <c r="Y2371">
        <v>105</v>
      </c>
      <c r="Z2371">
        <v>253</v>
      </c>
      <c r="AA2371">
        <v>135</v>
      </c>
    </row>
    <row r="2372" spans="1:27">
      <c r="A2372" s="2">
        <v>44740</v>
      </c>
      <c r="B2372">
        <v>345</v>
      </c>
      <c r="C2372">
        <v>194</v>
      </c>
      <c r="D2372">
        <v>94</v>
      </c>
      <c r="E2372">
        <v>524</v>
      </c>
      <c r="F2372">
        <v>405</v>
      </c>
      <c r="G2372">
        <v>157</v>
      </c>
      <c r="H2372">
        <v>177</v>
      </c>
      <c r="I2372">
        <v>44</v>
      </c>
      <c r="J2372">
        <v>145</v>
      </c>
      <c r="K2372">
        <v>534</v>
      </c>
      <c r="L2372">
        <v>155</v>
      </c>
      <c r="M2372">
        <v>375</v>
      </c>
      <c r="N2372">
        <v>521</v>
      </c>
      <c r="O2372">
        <v>202</v>
      </c>
      <c r="P2372">
        <v>1098</v>
      </c>
      <c r="Q2372">
        <v>584</v>
      </c>
      <c r="R2372">
        <v>163</v>
      </c>
      <c r="S2372">
        <v>881</v>
      </c>
      <c r="T2372">
        <v>136</v>
      </c>
      <c r="U2372">
        <v>260</v>
      </c>
      <c r="V2372">
        <v>687</v>
      </c>
      <c r="W2372">
        <v>306</v>
      </c>
      <c r="X2372">
        <v>648</v>
      </c>
      <c r="Y2372">
        <v>98</v>
      </c>
      <c r="Z2372">
        <v>284</v>
      </c>
      <c r="AA2372">
        <v>126</v>
      </c>
    </row>
    <row r="2373" spans="1:27">
      <c r="A2373" s="2">
        <v>44741</v>
      </c>
      <c r="B2373">
        <v>217</v>
      </c>
      <c r="C2373">
        <v>198</v>
      </c>
      <c r="D2373">
        <v>62</v>
      </c>
      <c r="E2373">
        <v>326</v>
      </c>
      <c r="F2373">
        <v>397</v>
      </c>
      <c r="G2373">
        <v>95</v>
      </c>
      <c r="H2373">
        <v>152</v>
      </c>
      <c r="I2373">
        <v>29</v>
      </c>
      <c r="J2373">
        <v>118</v>
      </c>
      <c r="K2373">
        <v>330</v>
      </c>
      <c r="L2373">
        <v>117</v>
      </c>
      <c r="M2373">
        <v>333</v>
      </c>
      <c r="N2373">
        <v>423</v>
      </c>
      <c r="O2373">
        <v>160</v>
      </c>
      <c r="P2373">
        <v>766</v>
      </c>
      <c r="Q2373">
        <v>359</v>
      </c>
      <c r="R2373">
        <v>123</v>
      </c>
      <c r="S2373">
        <v>547</v>
      </c>
      <c r="T2373">
        <v>93</v>
      </c>
      <c r="U2373">
        <v>175</v>
      </c>
      <c r="V2373">
        <v>687</v>
      </c>
      <c r="W2373">
        <v>175</v>
      </c>
      <c r="X2373">
        <v>202</v>
      </c>
      <c r="Y2373">
        <v>35</v>
      </c>
      <c r="Z2373">
        <v>184</v>
      </c>
      <c r="AA2373">
        <v>73</v>
      </c>
    </row>
    <row r="2374" spans="1:27">
      <c r="A2374" s="2">
        <v>44742</v>
      </c>
      <c r="B2374">
        <v>268</v>
      </c>
      <c r="C2374">
        <v>177</v>
      </c>
      <c r="D2374">
        <v>82</v>
      </c>
      <c r="E2374">
        <v>353</v>
      </c>
      <c r="F2374">
        <v>356</v>
      </c>
      <c r="G2374">
        <v>127</v>
      </c>
      <c r="H2374">
        <v>171</v>
      </c>
      <c r="I2374">
        <v>35</v>
      </c>
      <c r="J2374">
        <v>123</v>
      </c>
      <c r="K2374">
        <v>422</v>
      </c>
      <c r="L2374">
        <v>170</v>
      </c>
      <c r="M2374">
        <v>375</v>
      </c>
      <c r="N2374">
        <v>477</v>
      </c>
      <c r="O2374">
        <v>223</v>
      </c>
      <c r="P2374">
        <v>881</v>
      </c>
      <c r="Q2374">
        <v>449</v>
      </c>
      <c r="R2374">
        <v>57</v>
      </c>
      <c r="S2374">
        <v>737</v>
      </c>
      <c r="T2374">
        <v>143</v>
      </c>
      <c r="U2374">
        <v>204</v>
      </c>
      <c r="V2374">
        <v>687</v>
      </c>
      <c r="W2374">
        <v>283</v>
      </c>
      <c r="X2374">
        <v>508</v>
      </c>
      <c r="Y2374">
        <v>52</v>
      </c>
      <c r="Z2374">
        <v>228</v>
      </c>
      <c r="AA2374">
        <v>132</v>
      </c>
    </row>
    <row r="2375" spans="1:27">
      <c r="A2375" s="2">
        <v>44743</v>
      </c>
      <c r="B2375">
        <v>248</v>
      </c>
      <c r="C2375">
        <v>156</v>
      </c>
      <c r="D2375">
        <v>88</v>
      </c>
      <c r="E2375">
        <v>300</v>
      </c>
      <c r="F2375">
        <v>282</v>
      </c>
      <c r="G2375">
        <v>141</v>
      </c>
      <c r="H2375">
        <v>137</v>
      </c>
      <c r="I2375">
        <v>34</v>
      </c>
      <c r="J2375">
        <v>139</v>
      </c>
      <c r="K2375">
        <v>409</v>
      </c>
      <c r="L2375">
        <v>146</v>
      </c>
      <c r="M2375">
        <v>380</v>
      </c>
      <c r="N2375">
        <v>371</v>
      </c>
      <c r="O2375">
        <v>179</v>
      </c>
      <c r="P2375">
        <v>726</v>
      </c>
      <c r="Q2375">
        <v>403</v>
      </c>
      <c r="R2375">
        <v>42</v>
      </c>
      <c r="S2375">
        <v>613</v>
      </c>
      <c r="T2375">
        <v>108</v>
      </c>
      <c r="U2375">
        <v>171</v>
      </c>
      <c r="V2375">
        <v>687</v>
      </c>
      <c r="W2375">
        <v>219</v>
      </c>
      <c r="X2375">
        <v>429</v>
      </c>
      <c r="Y2375">
        <v>61</v>
      </c>
      <c r="Z2375">
        <v>185</v>
      </c>
      <c r="AA2375">
        <v>90</v>
      </c>
    </row>
    <row r="2376" spans="1:27">
      <c r="A2376" s="2">
        <v>44744</v>
      </c>
      <c r="B2376">
        <v>212</v>
      </c>
      <c r="C2376">
        <v>235</v>
      </c>
      <c r="D2376">
        <v>130</v>
      </c>
      <c r="E2376">
        <v>248</v>
      </c>
      <c r="F2376">
        <v>233</v>
      </c>
      <c r="G2376">
        <v>93</v>
      </c>
      <c r="H2376">
        <v>116</v>
      </c>
      <c r="I2376">
        <v>19</v>
      </c>
      <c r="J2376">
        <v>71</v>
      </c>
      <c r="K2376">
        <v>338</v>
      </c>
      <c r="L2376">
        <v>238</v>
      </c>
      <c r="M2376">
        <v>439</v>
      </c>
      <c r="N2376">
        <v>257</v>
      </c>
      <c r="O2376">
        <v>444</v>
      </c>
      <c r="P2376">
        <v>597</v>
      </c>
      <c r="Q2376">
        <v>655</v>
      </c>
      <c r="R2376">
        <v>44</v>
      </c>
      <c r="S2376">
        <v>739</v>
      </c>
      <c r="T2376">
        <v>262</v>
      </c>
      <c r="U2376">
        <v>119</v>
      </c>
      <c r="V2376">
        <v>687</v>
      </c>
      <c r="W2376">
        <v>401</v>
      </c>
      <c r="X2376">
        <v>777</v>
      </c>
      <c r="Y2376">
        <v>299</v>
      </c>
      <c r="Z2376">
        <v>128</v>
      </c>
      <c r="AA2376">
        <v>70</v>
      </c>
    </row>
    <row r="2377" spans="1:27">
      <c r="A2377" s="2">
        <v>44745</v>
      </c>
      <c r="B2377">
        <v>195</v>
      </c>
      <c r="C2377">
        <v>156</v>
      </c>
      <c r="D2377">
        <v>103</v>
      </c>
      <c r="E2377">
        <v>202</v>
      </c>
      <c r="F2377">
        <v>168</v>
      </c>
      <c r="G2377">
        <v>79</v>
      </c>
      <c r="H2377">
        <v>153</v>
      </c>
      <c r="I2377">
        <v>14</v>
      </c>
      <c r="J2377">
        <v>54</v>
      </c>
      <c r="K2377">
        <v>317</v>
      </c>
      <c r="L2377">
        <v>255</v>
      </c>
      <c r="M2377">
        <v>303</v>
      </c>
      <c r="N2377">
        <v>215</v>
      </c>
      <c r="O2377">
        <v>427</v>
      </c>
      <c r="P2377">
        <v>694</v>
      </c>
      <c r="Q2377">
        <v>716</v>
      </c>
      <c r="R2377">
        <v>65</v>
      </c>
      <c r="S2377">
        <v>772</v>
      </c>
      <c r="T2377">
        <v>240</v>
      </c>
      <c r="U2377">
        <v>101</v>
      </c>
      <c r="V2377">
        <v>687</v>
      </c>
      <c r="W2377">
        <v>413</v>
      </c>
      <c r="X2377">
        <v>877</v>
      </c>
      <c r="Y2377">
        <v>256</v>
      </c>
      <c r="Z2377">
        <v>94</v>
      </c>
      <c r="AA2377">
        <v>67</v>
      </c>
    </row>
    <row r="2378" spans="1:27">
      <c r="A2378" s="2">
        <v>44746</v>
      </c>
      <c r="B2378">
        <v>285</v>
      </c>
      <c r="C2378">
        <v>99</v>
      </c>
      <c r="D2378">
        <v>94</v>
      </c>
      <c r="E2378">
        <v>430</v>
      </c>
      <c r="F2378">
        <v>242</v>
      </c>
      <c r="G2378">
        <v>130</v>
      </c>
      <c r="H2378">
        <v>192</v>
      </c>
      <c r="I2378">
        <v>40</v>
      </c>
      <c r="J2378">
        <v>124</v>
      </c>
      <c r="K2378">
        <v>380</v>
      </c>
      <c r="L2378">
        <v>198</v>
      </c>
      <c r="M2378">
        <v>376</v>
      </c>
      <c r="N2378">
        <v>497</v>
      </c>
      <c r="O2378">
        <v>258</v>
      </c>
      <c r="P2378">
        <v>1062</v>
      </c>
      <c r="Q2378">
        <v>595</v>
      </c>
      <c r="R2378">
        <v>48</v>
      </c>
      <c r="S2378">
        <v>893</v>
      </c>
      <c r="T2378">
        <v>169</v>
      </c>
      <c r="U2378">
        <v>225</v>
      </c>
      <c r="V2378">
        <v>687</v>
      </c>
      <c r="W2378">
        <v>285</v>
      </c>
      <c r="X2378">
        <v>829</v>
      </c>
      <c r="Y2378">
        <v>91</v>
      </c>
      <c r="Z2378">
        <v>249</v>
      </c>
      <c r="AA2378">
        <v>117</v>
      </c>
    </row>
    <row r="2379" spans="1:27">
      <c r="A2379" s="2">
        <v>44747</v>
      </c>
      <c r="B2379">
        <v>190</v>
      </c>
      <c r="C2379">
        <v>176</v>
      </c>
      <c r="D2379">
        <v>61</v>
      </c>
      <c r="E2379">
        <v>301</v>
      </c>
      <c r="F2379">
        <v>390</v>
      </c>
      <c r="G2379">
        <v>96</v>
      </c>
      <c r="H2379">
        <v>174</v>
      </c>
      <c r="I2379">
        <v>20</v>
      </c>
      <c r="J2379">
        <v>107</v>
      </c>
      <c r="K2379">
        <v>326</v>
      </c>
      <c r="L2379">
        <v>92</v>
      </c>
      <c r="M2379">
        <v>237</v>
      </c>
      <c r="N2379">
        <v>338</v>
      </c>
      <c r="O2379">
        <v>149</v>
      </c>
      <c r="P2379">
        <v>740</v>
      </c>
      <c r="Q2379">
        <v>321</v>
      </c>
      <c r="R2379">
        <v>22</v>
      </c>
      <c r="S2379">
        <v>572</v>
      </c>
      <c r="T2379">
        <v>86</v>
      </c>
      <c r="U2379">
        <v>148</v>
      </c>
      <c r="V2379">
        <v>687</v>
      </c>
      <c r="W2379">
        <v>154</v>
      </c>
      <c r="X2379">
        <v>290</v>
      </c>
      <c r="Y2379">
        <v>48</v>
      </c>
      <c r="Z2379">
        <v>165</v>
      </c>
      <c r="AA2379">
        <v>79</v>
      </c>
    </row>
    <row r="2380" spans="1:27">
      <c r="A2380" s="2">
        <v>44748</v>
      </c>
      <c r="B2380">
        <v>244</v>
      </c>
      <c r="C2380">
        <v>206</v>
      </c>
      <c r="D2380">
        <v>60</v>
      </c>
      <c r="E2380">
        <v>345</v>
      </c>
      <c r="F2380">
        <v>401</v>
      </c>
      <c r="G2380">
        <v>121</v>
      </c>
      <c r="H2380">
        <v>156</v>
      </c>
      <c r="I2380">
        <v>31</v>
      </c>
      <c r="J2380">
        <v>154</v>
      </c>
      <c r="K2380">
        <v>375</v>
      </c>
      <c r="L2380">
        <v>149</v>
      </c>
      <c r="M2380">
        <v>278</v>
      </c>
      <c r="N2380">
        <v>368</v>
      </c>
      <c r="O2380">
        <v>201</v>
      </c>
      <c r="P2380">
        <v>829</v>
      </c>
      <c r="Q2380">
        <v>431</v>
      </c>
      <c r="R2380">
        <v>26</v>
      </c>
      <c r="S2380">
        <v>689</v>
      </c>
      <c r="T2380">
        <v>162</v>
      </c>
      <c r="U2380">
        <v>214</v>
      </c>
      <c r="V2380">
        <v>687</v>
      </c>
      <c r="W2380">
        <v>235</v>
      </c>
      <c r="X2380">
        <v>309</v>
      </c>
      <c r="Y2380">
        <v>78</v>
      </c>
      <c r="Z2380">
        <v>214</v>
      </c>
      <c r="AA2380">
        <v>87</v>
      </c>
    </row>
    <row r="2381" spans="1:27">
      <c r="A2381" s="2">
        <v>44749</v>
      </c>
      <c r="B2381">
        <v>223</v>
      </c>
      <c r="C2381">
        <v>185</v>
      </c>
      <c r="D2381">
        <v>66</v>
      </c>
      <c r="E2381">
        <v>312</v>
      </c>
      <c r="F2381">
        <v>367</v>
      </c>
      <c r="G2381">
        <v>111</v>
      </c>
      <c r="H2381">
        <v>184</v>
      </c>
      <c r="I2381">
        <v>24</v>
      </c>
      <c r="J2381">
        <v>128</v>
      </c>
      <c r="K2381">
        <v>393</v>
      </c>
      <c r="L2381">
        <v>114</v>
      </c>
      <c r="M2381">
        <v>265</v>
      </c>
      <c r="N2381">
        <v>372</v>
      </c>
      <c r="O2381">
        <v>171</v>
      </c>
      <c r="P2381">
        <v>720</v>
      </c>
      <c r="Q2381">
        <v>351</v>
      </c>
      <c r="R2381">
        <v>20</v>
      </c>
      <c r="S2381">
        <v>614</v>
      </c>
      <c r="T2381">
        <v>84</v>
      </c>
      <c r="U2381">
        <v>171</v>
      </c>
      <c r="V2381">
        <v>687</v>
      </c>
      <c r="W2381">
        <v>185</v>
      </c>
      <c r="X2381">
        <v>308</v>
      </c>
      <c r="Y2381">
        <v>55</v>
      </c>
      <c r="Z2381">
        <v>184</v>
      </c>
      <c r="AA2381">
        <v>88</v>
      </c>
    </row>
    <row r="2382" spans="1:27">
      <c r="A2382" s="2">
        <v>44750</v>
      </c>
      <c r="B2382">
        <v>97</v>
      </c>
      <c r="C2382">
        <v>152</v>
      </c>
      <c r="D2382">
        <v>20</v>
      </c>
      <c r="E2382">
        <v>165</v>
      </c>
      <c r="F2382">
        <v>280</v>
      </c>
      <c r="G2382">
        <v>82</v>
      </c>
      <c r="H2382">
        <v>122</v>
      </c>
      <c r="I2382">
        <v>6</v>
      </c>
      <c r="J2382">
        <v>88</v>
      </c>
      <c r="K2382">
        <v>231</v>
      </c>
      <c r="L2382">
        <v>46</v>
      </c>
      <c r="M2382">
        <v>133</v>
      </c>
      <c r="N2382">
        <v>165</v>
      </c>
      <c r="O2382">
        <v>47</v>
      </c>
      <c r="P2382">
        <v>298</v>
      </c>
      <c r="Q2382">
        <v>143</v>
      </c>
      <c r="R2382">
        <v>12</v>
      </c>
      <c r="S2382">
        <v>188</v>
      </c>
      <c r="T2382">
        <v>35</v>
      </c>
      <c r="U2382">
        <v>119</v>
      </c>
      <c r="V2382">
        <v>687</v>
      </c>
      <c r="W2382">
        <v>83</v>
      </c>
      <c r="X2382">
        <v>96</v>
      </c>
      <c r="Y2382">
        <v>6</v>
      </c>
      <c r="Z2382">
        <v>97</v>
      </c>
      <c r="AA2382">
        <v>38</v>
      </c>
    </row>
    <row r="2383" spans="1:27">
      <c r="A2383" s="2">
        <v>44751</v>
      </c>
      <c r="B2383">
        <v>173</v>
      </c>
      <c r="C2383">
        <v>211</v>
      </c>
      <c r="D2383">
        <v>87</v>
      </c>
      <c r="E2383">
        <v>242</v>
      </c>
      <c r="F2383">
        <v>219</v>
      </c>
      <c r="G2383">
        <v>69</v>
      </c>
      <c r="H2383">
        <v>112</v>
      </c>
      <c r="I2383">
        <v>44</v>
      </c>
      <c r="J2383">
        <v>58</v>
      </c>
      <c r="K2383">
        <v>294</v>
      </c>
      <c r="L2383">
        <v>184</v>
      </c>
      <c r="M2383">
        <v>257</v>
      </c>
      <c r="N2383">
        <v>192</v>
      </c>
      <c r="O2383">
        <v>367</v>
      </c>
      <c r="P2383">
        <v>562</v>
      </c>
      <c r="Q2383">
        <v>545</v>
      </c>
      <c r="R2383">
        <v>88</v>
      </c>
      <c r="S2383">
        <v>681</v>
      </c>
      <c r="T2383">
        <v>230</v>
      </c>
      <c r="U2383">
        <v>120</v>
      </c>
      <c r="V2383">
        <v>687</v>
      </c>
      <c r="W2383">
        <v>371</v>
      </c>
      <c r="X2383">
        <v>300</v>
      </c>
      <c r="Y2383">
        <v>207</v>
      </c>
      <c r="Z2383">
        <v>101</v>
      </c>
      <c r="AA2383">
        <v>84</v>
      </c>
    </row>
    <row r="2384" spans="1:27">
      <c r="A2384" s="2">
        <v>44752</v>
      </c>
      <c r="B2384">
        <v>217</v>
      </c>
      <c r="C2384">
        <v>165</v>
      </c>
      <c r="D2384">
        <v>116</v>
      </c>
      <c r="E2384">
        <v>223</v>
      </c>
      <c r="F2384">
        <v>174</v>
      </c>
      <c r="G2384">
        <v>47</v>
      </c>
      <c r="H2384">
        <v>158</v>
      </c>
      <c r="I2384">
        <v>14</v>
      </c>
      <c r="J2384">
        <v>55</v>
      </c>
      <c r="K2384">
        <v>355</v>
      </c>
      <c r="L2384">
        <v>362</v>
      </c>
      <c r="M2384">
        <v>300</v>
      </c>
      <c r="N2384">
        <v>250</v>
      </c>
      <c r="O2384">
        <v>443</v>
      </c>
      <c r="P2384">
        <v>652</v>
      </c>
      <c r="Q2384">
        <v>681</v>
      </c>
      <c r="R2384">
        <v>403</v>
      </c>
      <c r="S2384">
        <v>890</v>
      </c>
      <c r="T2384">
        <v>299</v>
      </c>
      <c r="U2384">
        <v>108</v>
      </c>
      <c r="V2384">
        <v>687</v>
      </c>
      <c r="W2384">
        <v>486</v>
      </c>
      <c r="X2384">
        <v>142</v>
      </c>
      <c r="Y2384">
        <v>262</v>
      </c>
      <c r="Z2384">
        <v>95</v>
      </c>
      <c r="AA2384">
        <v>80</v>
      </c>
    </row>
    <row r="2385" spans="1:27">
      <c r="A2385" s="2">
        <v>44753</v>
      </c>
      <c r="B2385">
        <v>154</v>
      </c>
      <c r="C2385">
        <v>100</v>
      </c>
      <c r="D2385">
        <v>47</v>
      </c>
      <c r="E2385">
        <v>232</v>
      </c>
      <c r="F2385">
        <v>278</v>
      </c>
      <c r="G2385">
        <v>93</v>
      </c>
      <c r="H2385">
        <v>117</v>
      </c>
      <c r="I2385">
        <v>17</v>
      </c>
      <c r="J2385">
        <v>96</v>
      </c>
      <c r="K2385">
        <v>336</v>
      </c>
      <c r="L2385">
        <v>111</v>
      </c>
      <c r="M2385">
        <v>131</v>
      </c>
      <c r="N2385">
        <v>288</v>
      </c>
      <c r="O2385">
        <v>124</v>
      </c>
      <c r="P2385">
        <v>581</v>
      </c>
      <c r="Q2385">
        <v>301</v>
      </c>
      <c r="R2385">
        <v>59</v>
      </c>
      <c r="S2385">
        <v>460</v>
      </c>
      <c r="T2385">
        <v>90</v>
      </c>
      <c r="U2385">
        <v>158</v>
      </c>
      <c r="V2385">
        <v>687</v>
      </c>
      <c r="W2385">
        <v>157</v>
      </c>
      <c r="X2385">
        <v>56</v>
      </c>
      <c r="Y2385">
        <v>38</v>
      </c>
      <c r="Z2385">
        <v>148</v>
      </c>
      <c r="AA2385">
        <v>69</v>
      </c>
    </row>
    <row r="2386" spans="1:27">
      <c r="A2386" s="2">
        <v>44754</v>
      </c>
      <c r="B2386">
        <v>77</v>
      </c>
      <c r="C2386">
        <v>179</v>
      </c>
      <c r="D2386">
        <v>36</v>
      </c>
      <c r="E2386">
        <v>144</v>
      </c>
      <c r="F2386">
        <v>398</v>
      </c>
      <c r="G2386">
        <v>108</v>
      </c>
      <c r="H2386">
        <v>118</v>
      </c>
      <c r="I2386">
        <v>4</v>
      </c>
      <c r="J2386">
        <v>71</v>
      </c>
      <c r="K2386">
        <v>263</v>
      </c>
      <c r="L2386">
        <v>37</v>
      </c>
      <c r="M2386">
        <v>81</v>
      </c>
      <c r="N2386">
        <v>155</v>
      </c>
      <c r="O2386">
        <v>82</v>
      </c>
      <c r="P2386">
        <v>260</v>
      </c>
      <c r="Q2386">
        <v>152</v>
      </c>
      <c r="R2386">
        <v>45</v>
      </c>
      <c r="S2386">
        <v>183</v>
      </c>
      <c r="T2386">
        <v>37</v>
      </c>
      <c r="U2386">
        <v>103</v>
      </c>
      <c r="V2386">
        <v>687</v>
      </c>
      <c r="W2386">
        <v>78</v>
      </c>
      <c r="X2386">
        <v>26</v>
      </c>
      <c r="Y2386">
        <v>10</v>
      </c>
      <c r="Z2386">
        <v>87</v>
      </c>
      <c r="AA2386">
        <v>45</v>
      </c>
    </row>
    <row r="2387" spans="1:27">
      <c r="A2387" s="2">
        <v>44755</v>
      </c>
      <c r="B2387">
        <v>165</v>
      </c>
      <c r="C2387">
        <v>193</v>
      </c>
      <c r="D2387">
        <v>61</v>
      </c>
      <c r="E2387">
        <v>244</v>
      </c>
      <c r="F2387">
        <v>396</v>
      </c>
      <c r="G2387">
        <v>119</v>
      </c>
      <c r="H2387">
        <v>132</v>
      </c>
      <c r="I2387">
        <v>15</v>
      </c>
      <c r="J2387">
        <v>123</v>
      </c>
      <c r="K2387">
        <v>344</v>
      </c>
      <c r="L2387">
        <v>176</v>
      </c>
      <c r="M2387">
        <v>161</v>
      </c>
      <c r="N2387">
        <v>344</v>
      </c>
      <c r="O2387">
        <v>125</v>
      </c>
      <c r="P2387">
        <v>656</v>
      </c>
      <c r="Q2387">
        <v>282</v>
      </c>
      <c r="R2387">
        <v>97</v>
      </c>
      <c r="S2387">
        <v>475</v>
      </c>
      <c r="T2387">
        <v>69</v>
      </c>
      <c r="U2387">
        <v>151</v>
      </c>
      <c r="V2387">
        <v>687</v>
      </c>
      <c r="W2387">
        <v>159</v>
      </c>
      <c r="X2387">
        <v>22</v>
      </c>
      <c r="Y2387">
        <v>45</v>
      </c>
      <c r="Z2387">
        <v>175</v>
      </c>
      <c r="AA2387">
        <v>79</v>
      </c>
    </row>
    <row r="2388" spans="1:27">
      <c r="A2388" s="2">
        <v>44756</v>
      </c>
      <c r="B2388">
        <v>166</v>
      </c>
      <c r="C2388">
        <v>140</v>
      </c>
      <c r="D2388">
        <v>58</v>
      </c>
      <c r="E2388">
        <v>215</v>
      </c>
      <c r="F2388">
        <v>384</v>
      </c>
      <c r="G2388">
        <v>97</v>
      </c>
      <c r="H2388">
        <v>119</v>
      </c>
      <c r="I2388">
        <v>10</v>
      </c>
      <c r="J2388">
        <v>106</v>
      </c>
      <c r="K2388">
        <v>278</v>
      </c>
      <c r="L2388">
        <v>197</v>
      </c>
      <c r="M2388">
        <v>148</v>
      </c>
      <c r="N2388">
        <v>270</v>
      </c>
      <c r="O2388">
        <v>91</v>
      </c>
      <c r="P2388">
        <v>543</v>
      </c>
      <c r="Q2388">
        <v>242</v>
      </c>
      <c r="R2388">
        <v>56</v>
      </c>
      <c r="S2388">
        <v>446</v>
      </c>
      <c r="T2388">
        <v>69</v>
      </c>
      <c r="U2388">
        <v>126</v>
      </c>
      <c r="V2388">
        <v>687</v>
      </c>
      <c r="W2388">
        <v>164</v>
      </c>
      <c r="X2388">
        <v>48</v>
      </c>
      <c r="Y2388">
        <v>58</v>
      </c>
      <c r="Z2388">
        <v>163</v>
      </c>
      <c r="AA2388">
        <v>64</v>
      </c>
    </row>
    <row r="2389" spans="1:27">
      <c r="A2389" s="2">
        <v>44757</v>
      </c>
      <c r="B2389">
        <v>194</v>
      </c>
      <c r="C2389">
        <v>171</v>
      </c>
      <c r="D2389">
        <v>52</v>
      </c>
      <c r="E2389">
        <v>287</v>
      </c>
      <c r="F2389">
        <v>294</v>
      </c>
      <c r="G2389">
        <v>105</v>
      </c>
      <c r="H2389">
        <v>160</v>
      </c>
      <c r="I2389">
        <v>25</v>
      </c>
      <c r="J2389">
        <v>113</v>
      </c>
      <c r="K2389">
        <v>429</v>
      </c>
      <c r="L2389">
        <v>143</v>
      </c>
      <c r="M2389">
        <v>211</v>
      </c>
      <c r="N2389">
        <v>284</v>
      </c>
      <c r="O2389">
        <v>244</v>
      </c>
      <c r="P2389">
        <v>617</v>
      </c>
      <c r="Q2389">
        <v>407</v>
      </c>
      <c r="R2389">
        <v>209</v>
      </c>
      <c r="S2389">
        <v>574</v>
      </c>
      <c r="T2389">
        <v>145</v>
      </c>
      <c r="U2389">
        <v>170</v>
      </c>
      <c r="V2389">
        <v>687</v>
      </c>
      <c r="W2389">
        <v>298</v>
      </c>
      <c r="X2389">
        <v>109</v>
      </c>
      <c r="Y2389">
        <v>82</v>
      </c>
      <c r="Z2389">
        <v>181</v>
      </c>
      <c r="AA2389">
        <v>84</v>
      </c>
    </row>
    <row r="2390" spans="1:27">
      <c r="A2390" s="2">
        <v>44758</v>
      </c>
      <c r="B2390">
        <v>170</v>
      </c>
      <c r="C2390">
        <v>232</v>
      </c>
      <c r="D2390">
        <v>101</v>
      </c>
      <c r="E2390">
        <v>186</v>
      </c>
      <c r="F2390">
        <v>232</v>
      </c>
      <c r="G2390">
        <v>101</v>
      </c>
      <c r="H2390">
        <v>131</v>
      </c>
      <c r="I2390">
        <v>11</v>
      </c>
      <c r="J2390">
        <v>54</v>
      </c>
      <c r="K2390">
        <v>347</v>
      </c>
      <c r="L2390">
        <v>207</v>
      </c>
      <c r="M2390">
        <v>314</v>
      </c>
      <c r="N2390">
        <v>212</v>
      </c>
      <c r="O2390">
        <v>418</v>
      </c>
      <c r="P2390">
        <v>615</v>
      </c>
      <c r="Q2390">
        <v>570</v>
      </c>
      <c r="R2390">
        <v>320</v>
      </c>
      <c r="S2390">
        <v>661</v>
      </c>
      <c r="T2390">
        <v>162</v>
      </c>
      <c r="U2390">
        <v>97</v>
      </c>
      <c r="V2390">
        <v>687</v>
      </c>
      <c r="W2390">
        <v>364</v>
      </c>
      <c r="X2390">
        <v>102</v>
      </c>
      <c r="Y2390">
        <v>282</v>
      </c>
      <c r="Z2390">
        <v>106</v>
      </c>
      <c r="AA2390">
        <v>55</v>
      </c>
    </row>
    <row r="2391" spans="1:27">
      <c r="A2391" s="2">
        <v>44759</v>
      </c>
      <c r="B2391">
        <v>254</v>
      </c>
      <c r="C2391">
        <v>368</v>
      </c>
      <c r="D2391">
        <v>119</v>
      </c>
      <c r="E2391">
        <v>224</v>
      </c>
      <c r="F2391">
        <v>306</v>
      </c>
      <c r="G2391">
        <v>61</v>
      </c>
      <c r="H2391">
        <v>137</v>
      </c>
      <c r="I2391">
        <v>17</v>
      </c>
      <c r="J2391">
        <v>56</v>
      </c>
      <c r="K2391">
        <v>288</v>
      </c>
      <c r="L2391">
        <v>298</v>
      </c>
      <c r="M2391">
        <v>322</v>
      </c>
      <c r="N2391">
        <v>258</v>
      </c>
      <c r="O2391">
        <v>594</v>
      </c>
      <c r="P2391">
        <v>711</v>
      </c>
      <c r="Q2391">
        <v>767</v>
      </c>
      <c r="R2391">
        <v>451</v>
      </c>
      <c r="S2391">
        <v>1010</v>
      </c>
      <c r="T2391">
        <v>412</v>
      </c>
      <c r="U2391">
        <v>105</v>
      </c>
      <c r="V2391">
        <v>687</v>
      </c>
      <c r="W2391">
        <v>529</v>
      </c>
      <c r="X2391">
        <v>142</v>
      </c>
      <c r="Y2391">
        <v>287</v>
      </c>
      <c r="Z2391">
        <v>96</v>
      </c>
      <c r="AA2391">
        <v>81</v>
      </c>
    </row>
    <row r="2392" spans="1:27">
      <c r="A2392" s="2">
        <v>44760</v>
      </c>
      <c r="B2392">
        <v>231</v>
      </c>
      <c r="C2392">
        <v>161</v>
      </c>
      <c r="D2392">
        <v>53</v>
      </c>
      <c r="E2392">
        <v>351</v>
      </c>
      <c r="F2392">
        <v>367</v>
      </c>
      <c r="G2392">
        <v>150</v>
      </c>
      <c r="H2392">
        <v>152</v>
      </c>
      <c r="I2392">
        <v>39</v>
      </c>
      <c r="J2392">
        <v>135</v>
      </c>
      <c r="K2392">
        <v>367</v>
      </c>
      <c r="L2392">
        <v>176</v>
      </c>
      <c r="M2392">
        <v>223</v>
      </c>
      <c r="N2392">
        <v>379</v>
      </c>
      <c r="O2392">
        <v>226</v>
      </c>
      <c r="P2392">
        <v>896</v>
      </c>
      <c r="Q2392">
        <v>477</v>
      </c>
      <c r="R2392">
        <v>185</v>
      </c>
      <c r="S2392">
        <v>724</v>
      </c>
      <c r="T2392">
        <v>130</v>
      </c>
      <c r="U2392">
        <v>221</v>
      </c>
      <c r="V2392">
        <v>687</v>
      </c>
      <c r="W2392">
        <v>271</v>
      </c>
      <c r="X2392">
        <v>87</v>
      </c>
      <c r="Y2392">
        <v>74</v>
      </c>
      <c r="Z2392">
        <v>224</v>
      </c>
      <c r="AA2392">
        <v>104</v>
      </c>
    </row>
    <row r="2393" spans="1:27">
      <c r="A2393" s="2">
        <v>44761</v>
      </c>
      <c r="B2393">
        <v>206</v>
      </c>
      <c r="C2393">
        <v>111</v>
      </c>
      <c r="D2393">
        <v>50</v>
      </c>
      <c r="E2393">
        <v>336</v>
      </c>
      <c r="F2393">
        <v>312</v>
      </c>
      <c r="G2393">
        <v>164</v>
      </c>
      <c r="H2393">
        <v>110</v>
      </c>
      <c r="I2393">
        <v>25</v>
      </c>
      <c r="J2393">
        <v>127</v>
      </c>
      <c r="K2393">
        <v>399</v>
      </c>
      <c r="L2393">
        <v>161</v>
      </c>
      <c r="M2393">
        <v>179</v>
      </c>
      <c r="N2393">
        <v>332</v>
      </c>
      <c r="O2393">
        <v>168</v>
      </c>
      <c r="P2393">
        <v>763</v>
      </c>
      <c r="Q2393">
        <v>397</v>
      </c>
      <c r="R2393">
        <v>101</v>
      </c>
      <c r="S2393">
        <v>582</v>
      </c>
      <c r="T2393">
        <v>113</v>
      </c>
      <c r="U2393">
        <v>199</v>
      </c>
      <c r="V2393">
        <v>687</v>
      </c>
      <c r="W2393">
        <v>200</v>
      </c>
      <c r="X2393">
        <v>63</v>
      </c>
      <c r="Y2393">
        <v>76</v>
      </c>
      <c r="Z2393">
        <v>221</v>
      </c>
      <c r="AA2393">
        <v>97</v>
      </c>
    </row>
    <row r="2394" spans="1:27">
      <c r="A2394" s="2">
        <v>44762</v>
      </c>
      <c r="B2394">
        <v>137</v>
      </c>
      <c r="C2394">
        <v>69</v>
      </c>
      <c r="D2394">
        <v>47</v>
      </c>
      <c r="E2394">
        <v>210</v>
      </c>
      <c r="F2394">
        <v>214</v>
      </c>
      <c r="G2394">
        <v>125</v>
      </c>
      <c r="H2394">
        <v>119</v>
      </c>
      <c r="I2394">
        <v>18</v>
      </c>
      <c r="J2394">
        <v>128</v>
      </c>
      <c r="K2394">
        <v>321</v>
      </c>
      <c r="L2394">
        <v>177</v>
      </c>
      <c r="M2394">
        <v>130</v>
      </c>
      <c r="N2394">
        <v>276</v>
      </c>
      <c r="O2394">
        <v>98</v>
      </c>
      <c r="P2394">
        <v>560</v>
      </c>
      <c r="Q2394">
        <v>270</v>
      </c>
      <c r="R2394">
        <v>112</v>
      </c>
      <c r="S2394">
        <v>402</v>
      </c>
      <c r="T2394">
        <v>71</v>
      </c>
      <c r="U2394">
        <v>151</v>
      </c>
      <c r="V2394">
        <v>687</v>
      </c>
      <c r="W2394">
        <v>153</v>
      </c>
      <c r="X2394">
        <v>61</v>
      </c>
      <c r="Y2394">
        <v>56</v>
      </c>
      <c r="Z2394">
        <v>158</v>
      </c>
      <c r="AA2394">
        <v>58</v>
      </c>
    </row>
    <row r="2395" spans="1:27">
      <c r="A2395" s="2">
        <v>44763</v>
      </c>
      <c r="B2395">
        <v>166</v>
      </c>
      <c r="C2395">
        <v>106</v>
      </c>
      <c r="D2395">
        <v>50</v>
      </c>
      <c r="E2395">
        <v>295</v>
      </c>
      <c r="F2395">
        <v>274</v>
      </c>
      <c r="G2395">
        <v>127</v>
      </c>
      <c r="H2395">
        <v>141</v>
      </c>
      <c r="I2395">
        <v>17</v>
      </c>
      <c r="J2395">
        <v>105</v>
      </c>
      <c r="K2395">
        <v>375</v>
      </c>
      <c r="L2395">
        <v>182</v>
      </c>
      <c r="M2395">
        <v>154</v>
      </c>
      <c r="N2395">
        <v>285</v>
      </c>
      <c r="O2395">
        <v>116</v>
      </c>
      <c r="P2395">
        <v>624</v>
      </c>
      <c r="Q2395">
        <v>309</v>
      </c>
      <c r="R2395">
        <v>112</v>
      </c>
      <c r="S2395">
        <v>496</v>
      </c>
      <c r="T2395">
        <v>67</v>
      </c>
      <c r="U2395">
        <v>198</v>
      </c>
      <c r="V2395">
        <v>687</v>
      </c>
      <c r="W2395">
        <v>198</v>
      </c>
      <c r="X2395">
        <v>35</v>
      </c>
      <c r="Y2395">
        <v>46</v>
      </c>
      <c r="Z2395">
        <v>192</v>
      </c>
      <c r="AA2395">
        <v>64</v>
      </c>
    </row>
    <row r="2396" spans="1:27">
      <c r="A2396" s="2">
        <v>44764</v>
      </c>
      <c r="B2396">
        <v>270</v>
      </c>
      <c r="C2396">
        <v>200</v>
      </c>
      <c r="D2396">
        <v>71</v>
      </c>
      <c r="E2396">
        <v>394</v>
      </c>
      <c r="F2396">
        <v>367</v>
      </c>
      <c r="G2396">
        <v>152</v>
      </c>
      <c r="H2396">
        <v>167</v>
      </c>
      <c r="I2396">
        <v>33</v>
      </c>
      <c r="J2396">
        <v>129</v>
      </c>
      <c r="K2396">
        <v>421</v>
      </c>
      <c r="L2396">
        <v>145</v>
      </c>
      <c r="M2396">
        <v>265</v>
      </c>
      <c r="N2396">
        <v>343</v>
      </c>
      <c r="O2396">
        <v>241</v>
      </c>
      <c r="P2396">
        <v>867</v>
      </c>
      <c r="Q2396">
        <v>566</v>
      </c>
      <c r="R2396">
        <v>289</v>
      </c>
      <c r="S2396">
        <v>900</v>
      </c>
      <c r="T2396">
        <v>169</v>
      </c>
      <c r="U2396">
        <v>217</v>
      </c>
      <c r="V2396">
        <v>687</v>
      </c>
      <c r="W2396">
        <v>371</v>
      </c>
      <c r="X2396">
        <v>277</v>
      </c>
      <c r="Y2396">
        <v>132</v>
      </c>
      <c r="Z2396">
        <v>238</v>
      </c>
      <c r="AA2396">
        <v>88</v>
      </c>
    </row>
    <row r="2397" spans="1:27">
      <c r="A2397" s="2">
        <v>44765</v>
      </c>
      <c r="B2397">
        <v>233</v>
      </c>
      <c r="C2397">
        <v>304</v>
      </c>
      <c r="D2397">
        <v>109</v>
      </c>
      <c r="E2397">
        <v>239</v>
      </c>
      <c r="F2397">
        <v>314</v>
      </c>
      <c r="G2397">
        <v>86</v>
      </c>
      <c r="H2397">
        <v>151</v>
      </c>
      <c r="I2397">
        <v>38</v>
      </c>
      <c r="J2397">
        <v>62</v>
      </c>
      <c r="K2397">
        <v>356</v>
      </c>
      <c r="L2397">
        <v>215</v>
      </c>
      <c r="M2397">
        <v>357</v>
      </c>
      <c r="N2397">
        <v>286</v>
      </c>
      <c r="O2397">
        <v>512</v>
      </c>
      <c r="P2397">
        <v>720</v>
      </c>
      <c r="Q2397">
        <v>764</v>
      </c>
      <c r="R2397">
        <v>352</v>
      </c>
      <c r="S2397">
        <v>829</v>
      </c>
      <c r="T2397">
        <v>282</v>
      </c>
      <c r="U2397">
        <v>128</v>
      </c>
      <c r="V2397">
        <v>687</v>
      </c>
      <c r="W2397">
        <v>460</v>
      </c>
      <c r="X2397">
        <v>71</v>
      </c>
      <c r="Y2397">
        <v>263</v>
      </c>
      <c r="Z2397">
        <v>133</v>
      </c>
      <c r="AA2397">
        <v>82</v>
      </c>
    </row>
    <row r="2398" spans="1:27">
      <c r="A2398" s="2">
        <v>44766</v>
      </c>
      <c r="B2398">
        <v>64</v>
      </c>
      <c r="C2398">
        <v>95</v>
      </c>
      <c r="D2398">
        <v>67</v>
      </c>
      <c r="E2398">
        <v>120</v>
      </c>
      <c r="F2398">
        <v>118</v>
      </c>
      <c r="G2398">
        <v>42</v>
      </c>
      <c r="H2398">
        <v>156</v>
      </c>
      <c r="I2398">
        <v>12</v>
      </c>
      <c r="J2398">
        <v>28</v>
      </c>
      <c r="K2398">
        <v>214</v>
      </c>
      <c r="L2398">
        <v>301</v>
      </c>
      <c r="M2398">
        <v>157</v>
      </c>
      <c r="N2398">
        <v>90</v>
      </c>
      <c r="O2398">
        <v>236</v>
      </c>
      <c r="P2398">
        <v>246</v>
      </c>
      <c r="Q2398">
        <v>275</v>
      </c>
      <c r="R2398">
        <v>20</v>
      </c>
      <c r="S2398">
        <v>253</v>
      </c>
      <c r="T2398">
        <v>125</v>
      </c>
      <c r="U2398">
        <v>53</v>
      </c>
      <c r="V2398">
        <v>687</v>
      </c>
      <c r="W2398">
        <v>120</v>
      </c>
      <c r="X2398">
        <v>413</v>
      </c>
      <c r="Y2398">
        <v>101</v>
      </c>
      <c r="Z2398">
        <v>52</v>
      </c>
      <c r="AA2398">
        <v>35</v>
      </c>
    </row>
    <row r="2399" spans="1:27">
      <c r="A2399" s="2">
        <v>44767</v>
      </c>
      <c r="B2399">
        <v>49</v>
      </c>
      <c r="C2399">
        <v>20</v>
      </c>
      <c r="D2399">
        <v>16</v>
      </c>
      <c r="E2399">
        <v>153</v>
      </c>
      <c r="F2399">
        <v>100</v>
      </c>
      <c r="G2399">
        <v>111</v>
      </c>
      <c r="H2399">
        <v>118</v>
      </c>
      <c r="I2399">
        <v>12</v>
      </c>
      <c r="J2399">
        <v>68</v>
      </c>
      <c r="K2399">
        <v>155</v>
      </c>
      <c r="L2399">
        <v>172</v>
      </c>
      <c r="M2399">
        <v>101</v>
      </c>
      <c r="N2399">
        <v>118</v>
      </c>
      <c r="O2399">
        <v>46</v>
      </c>
      <c r="P2399">
        <v>248</v>
      </c>
      <c r="Q2399">
        <v>112</v>
      </c>
      <c r="R2399">
        <v>6</v>
      </c>
      <c r="S2399">
        <v>147</v>
      </c>
      <c r="T2399">
        <v>33</v>
      </c>
      <c r="U2399">
        <v>89</v>
      </c>
      <c r="V2399">
        <v>687</v>
      </c>
      <c r="W2399">
        <v>45</v>
      </c>
      <c r="X2399">
        <v>373</v>
      </c>
      <c r="Y2399">
        <v>5</v>
      </c>
      <c r="Z2399">
        <v>95</v>
      </c>
      <c r="AA2399">
        <v>24</v>
      </c>
    </row>
    <row r="2400" spans="1:27">
      <c r="A2400" s="2">
        <v>44768</v>
      </c>
      <c r="B2400">
        <v>209</v>
      </c>
      <c r="C2400">
        <v>100</v>
      </c>
      <c r="D2400">
        <v>63</v>
      </c>
      <c r="E2400">
        <v>283</v>
      </c>
      <c r="F2400">
        <v>307</v>
      </c>
      <c r="G2400">
        <v>133</v>
      </c>
      <c r="H2400">
        <v>131</v>
      </c>
      <c r="I2400">
        <v>29</v>
      </c>
      <c r="J2400">
        <v>119</v>
      </c>
      <c r="K2400">
        <v>361</v>
      </c>
      <c r="L2400">
        <v>124</v>
      </c>
      <c r="M2400">
        <v>237</v>
      </c>
      <c r="N2400">
        <v>362</v>
      </c>
      <c r="O2400">
        <v>159</v>
      </c>
      <c r="P2400">
        <v>800</v>
      </c>
      <c r="Q2400">
        <v>359</v>
      </c>
      <c r="R2400">
        <v>140</v>
      </c>
      <c r="S2400">
        <v>563</v>
      </c>
      <c r="T2400">
        <v>91</v>
      </c>
      <c r="U2400">
        <v>183</v>
      </c>
      <c r="V2400">
        <v>687</v>
      </c>
      <c r="W2400">
        <v>184</v>
      </c>
      <c r="X2400">
        <v>257</v>
      </c>
      <c r="Y2400">
        <v>57</v>
      </c>
      <c r="Z2400">
        <v>190</v>
      </c>
      <c r="AA2400">
        <v>89</v>
      </c>
    </row>
    <row r="2401" spans="1:27">
      <c r="A2401" s="2">
        <v>44769</v>
      </c>
      <c r="B2401">
        <v>214</v>
      </c>
      <c r="C2401">
        <v>101</v>
      </c>
      <c r="D2401">
        <v>61</v>
      </c>
      <c r="E2401">
        <v>332</v>
      </c>
      <c r="F2401">
        <v>301</v>
      </c>
      <c r="G2401">
        <v>149</v>
      </c>
      <c r="H2401">
        <v>169</v>
      </c>
      <c r="I2401">
        <v>21</v>
      </c>
      <c r="J2401">
        <v>120</v>
      </c>
      <c r="K2401">
        <v>384</v>
      </c>
      <c r="L2401">
        <v>170</v>
      </c>
      <c r="M2401">
        <v>251</v>
      </c>
      <c r="N2401">
        <v>388</v>
      </c>
      <c r="O2401">
        <v>166</v>
      </c>
      <c r="P2401">
        <v>798</v>
      </c>
      <c r="Q2401">
        <v>347</v>
      </c>
      <c r="R2401">
        <v>131</v>
      </c>
      <c r="S2401">
        <v>531</v>
      </c>
      <c r="T2401">
        <v>112</v>
      </c>
      <c r="U2401">
        <v>214</v>
      </c>
      <c r="V2401">
        <v>687</v>
      </c>
      <c r="W2401">
        <v>192</v>
      </c>
      <c r="X2401">
        <v>150</v>
      </c>
      <c r="Y2401">
        <v>42</v>
      </c>
      <c r="Z2401">
        <v>214</v>
      </c>
      <c r="AA2401">
        <v>80</v>
      </c>
    </row>
    <row r="2402" spans="1:27">
      <c r="A2402" s="2">
        <v>44770</v>
      </c>
      <c r="B2402">
        <v>194</v>
      </c>
      <c r="C2402">
        <v>97</v>
      </c>
      <c r="D2402">
        <v>56</v>
      </c>
      <c r="E2402">
        <v>302</v>
      </c>
      <c r="F2402">
        <v>276</v>
      </c>
      <c r="G2402">
        <v>125</v>
      </c>
      <c r="H2402">
        <v>137</v>
      </c>
      <c r="I2402">
        <v>26</v>
      </c>
      <c r="J2402">
        <v>121</v>
      </c>
      <c r="K2402">
        <v>361</v>
      </c>
      <c r="L2402">
        <v>176</v>
      </c>
      <c r="M2402">
        <v>242</v>
      </c>
      <c r="N2402">
        <v>389</v>
      </c>
      <c r="O2402">
        <v>149</v>
      </c>
      <c r="P2402">
        <v>765</v>
      </c>
      <c r="Q2402">
        <v>315</v>
      </c>
      <c r="R2402">
        <v>134</v>
      </c>
      <c r="S2402">
        <v>491</v>
      </c>
      <c r="T2402">
        <v>78</v>
      </c>
      <c r="U2402">
        <v>176</v>
      </c>
      <c r="V2402">
        <v>687</v>
      </c>
      <c r="W2402">
        <v>174</v>
      </c>
      <c r="X2402">
        <v>229</v>
      </c>
      <c r="Y2402">
        <v>37</v>
      </c>
      <c r="Z2402">
        <v>215</v>
      </c>
      <c r="AA2402">
        <v>73</v>
      </c>
    </row>
    <row r="2403" spans="1:27">
      <c r="A2403" s="2">
        <v>44771</v>
      </c>
      <c r="B2403">
        <v>273</v>
      </c>
      <c r="C2403">
        <v>182</v>
      </c>
      <c r="D2403">
        <v>85</v>
      </c>
      <c r="E2403">
        <v>327</v>
      </c>
      <c r="F2403">
        <v>339</v>
      </c>
      <c r="G2403">
        <v>139</v>
      </c>
      <c r="H2403">
        <v>166</v>
      </c>
      <c r="I2403">
        <v>23</v>
      </c>
      <c r="J2403">
        <v>110</v>
      </c>
      <c r="K2403">
        <v>417</v>
      </c>
      <c r="L2403">
        <v>133</v>
      </c>
      <c r="M2403">
        <v>369</v>
      </c>
      <c r="N2403">
        <v>411</v>
      </c>
      <c r="O2403">
        <v>254</v>
      </c>
      <c r="P2403">
        <v>932</v>
      </c>
      <c r="Q2403">
        <v>485</v>
      </c>
      <c r="R2403">
        <v>182</v>
      </c>
      <c r="S2403">
        <v>670</v>
      </c>
      <c r="T2403">
        <v>142</v>
      </c>
      <c r="U2403">
        <v>227</v>
      </c>
      <c r="V2403">
        <v>687</v>
      </c>
      <c r="W2403">
        <v>237</v>
      </c>
      <c r="X2403">
        <v>233</v>
      </c>
      <c r="Y2403">
        <v>101</v>
      </c>
      <c r="Z2403">
        <v>222</v>
      </c>
      <c r="AA2403">
        <v>108</v>
      </c>
    </row>
    <row r="2404" spans="1:27">
      <c r="A2404" s="2">
        <v>44772</v>
      </c>
      <c r="B2404">
        <v>197</v>
      </c>
      <c r="C2404">
        <v>297</v>
      </c>
      <c r="D2404">
        <v>5</v>
      </c>
      <c r="E2404">
        <v>283</v>
      </c>
      <c r="F2404">
        <v>274</v>
      </c>
      <c r="G2404">
        <v>72</v>
      </c>
      <c r="H2404">
        <v>160</v>
      </c>
      <c r="I2404">
        <v>29</v>
      </c>
      <c r="J2404">
        <v>72</v>
      </c>
      <c r="K2404">
        <v>361</v>
      </c>
      <c r="L2404">
        <v>215</v>
      </c>
      <c r="M2404">
        <v>419</v>
      </c>
      <c r="N2404">
        <v>268</v>
      </c>
      <c r="O2404">
        <v>521</v>
      </c>
      <c r="P2404">
        <v>770</v>
      </c>
      <c r="Q2404">
        <v>734</v>
      </c>
      <c r="R2404">
        <v>382</v>
      </c>
      <c r="S2404">
        <v>945</v>
      </c>
      <c r="T2404">
        <v>267</v>
      </c>
      <c r="U2404">
        <v>153</v>
      </c>
      <c r="V2404">
        <v>687</v>
      </c>
      <c r="W2404">
        <v>449</v>
      </c>
      <c r="X2404">
        <v>316</v>
      </c>
      <c r="Y2404">
        <v>269</v>
      </c>
      <c r="Z2404">
        <v>136</v>
      </c>
      <c r="AA2404">
        <v>58</v>
      </c>
    </row>
    <row r="2405" spans="1:27">
      <c r="A2405" s="2">
        <v>44773</v>
      </c>
      <c r="B2405">
        <v>73</v>
      </c>
      <c r="C2405">
        <v>67</v>
      </c>
      <c r="D2405">
        <v>0</v>
      </c>
      <c r="E2405">
        <v>73</v>
      </c>
      <c r="F2405">
        <v>103</v>
      </c>
      <c r="G2405">
        <v>61</v>
      </c>
      <c r="H2405">
        <v>102</v>
      </c>
      <c r="I2405">
        <v>8</v>
      </c>
      <c r="J2405">
        <v>47</v>
      </c>
      <c r="K2405">
        <v>222</v>
      </c>
      <c r="L2405">
        <v>314</v>
      </c>
      <c r="M2405">
        <v>105</v>
      </c>
      <c r="N2405">
        <v>78</v>
      </c>
      <c r="O2405">
        <v>101</v>
      </c>
      <c r="P2405">
        <v>217</v>
      </c>
      <c r="Q2405">
        <v>140</v>
      </c>
      <c r="R2405">
        <v>145</v>
      </c>
      <c r="S2405">
        <v>254</v>
      </c>
      <c r="T2405">
        <v>67</v>
      </c>
      <c r="U2405">
        <v>60</v>
      </c>
      <c r="V2405">
        <v>687</v>
      </c>
      <c r="W2405">
        <v>135</v>
      </c>
      <c r="X2405">
        <v>397</v>
      </c>
      <c r="Y2405">
        <v>100</v>
      </c>
      <c r="Z2405">
        <v>54</v>
      </c>
      <c r="AA2405">
        <v>42</v>
      </c>
    </row>
    <row r="2406" spans="1:27">
      <c r="A2406" s="2">
        <v>44774</v>
      </c>
      <c r="B2406">
        <v>265</v>
      </c>
      <c r="C2406">
        <v>161</v>
      </c>
      <c r="D2406">
        <v>61</v>
      </c>
      <c r="E2406">
        <v>381</v>
      </c>
      <c r="F2406">
        <v>383</v>
      </c>
      <c r="G2406">
        <v>171</v>
      </c>
      <c r="H2406">
        <v>154</v>
      </c>
      <c r="I2406">
        <v>39</v>
      </c>
      <c r="J2406">
        <v>118</v>
      </c>
      <c r="K2406">
        <v>394</v>
      </c>
      <c r="L2406">
        <v>174</v>
      </c>
      <c r="M2406">
        <v>365</v>
      </c>
      <c r="N2406">
        <v>517</v>
      </c>
      <c r="O2406">
        <v>269</v>
      </c>
      <c r="P2406">
        <v>1113</v>
      </c>
      <c r="Q2406">
        <v>629</v>
      </c>
      <c r="R2406">
        <v>197</v>
      </c>
      <c r="S2406">
        <v>845</v>
      </c>
      <c r="T2406">
        <v>173</v>
      </c>
      <c r="U2406">
        <v>239</v>
      </c>
      <c r="V2406">
        <v>687</v>
      </c>
      <c r="W2406">
        <v>274</v>
      </c>
      <c r="X2406">
        <v>89</v>
      </c>
      <c r="Y2406">
        <v>117</v>
      </c>
      <c r="Z2406">
        <v>265</v>
      </c>
      <c r="AA2406">
        <v>118</v>
      </c>
    </row>
    <row r="2407" spans="1:27">
      <c r="A2407" s="2">
        <v>44775</v>
      </c>
      <c r="B2407">
        <v>333</v>
      </c>
      <c r="C2407">
        <v>188</v>
      </c>
      <c r="D2407">
        <v>59</v>
      </c>
      <c r="E2407">
        <v>486</v>
      </c>
      <c r="F2407">
        <v>444</v>
      </c>
      <c r="G2407">
        <v>209</v>
      </c>
      <c r="H2407">
        <v>166</v>
      </c>
      <c r="I2407">
        <v>41</v>
      </c>
      <c r="J2407">
        <v>141</v>
      </c>
      <c r="K2407">
        <v>447</v>
      </c>
      <c r="L2407">
        <v>120</v>
      </c>
      <c r="M2407">
        <v>330</v>
      </c>
      <c r="N2407">
        <v>550</v>
      </c>
      <c r="O2407">
        <v>300</v>
      </c>
      <c r="P2407">
        <v>1243</v>
      </c>
      <c r="Q2407">
        <v>639</v>
      </c>
      <c r="R2407">
        <v>212</v>
      </c>
      <c r="S2407">
        <v>935</v>
      </c>
      <c r="T2407">
        <v>149</v>
      </c>
      <c r="U2407">
        <v>259</v>
      </c>
      <c r="V2407">
        <v>687</v>
      </c>
      <c r="W2407">
        <v>296</v>
      </c>
      <c r="X2407">
        <v>158</v>
      </c>
      <c r="Y2407">
        <v>111</v>
      </c>
      <c r="Z2407">
        <v>311</v>
      </c>
      <c r="AA2407">
        <v>156</v>
      </c>
    </row>
    <row r="2408" spans="1:27">
      <c r="A2408" s="2">
        <v>44776</v>
      </c>
      <c r="B2408">
        <v>328</v>
      </c>
      <c r="C2408">
        <v>201</v>
      </c>
      <c r="D2408">
        <v>61</v>
      </c>
      <c r="E2408">
        <v>447</v>
      </c>
      <c r="F2408">
        <v>420</v>
      </c>
      <c r="G2408">
        <v>159</v>
      </c>
      <c r="H2408">
        <v>153</v>
      </c>
      <c r="I2408">
        <v>26</v>
      </c>
      <c r="J2408">
        <v>131</v>
      </c>
      <c r="K2408">
        <v>446</v>
      </c>
      <c r="L2408">
        <v>173</v>
      </c>
      <c r="M2408">
        <v>386</v>
      </c>
      <c r="N2408">
        <v>538</v>
      </c>
      <c r="O2408">
        <v>290</v>
      </c>
      <c r="P2408">
        <v>1195</v>
      </c>
      <c r="Q2408">
        <v>674</v>
      </c>
      <c r="R2408">
        <v>231</v>
      </c>
      <c r="S2408">
        <v>898</v>
      </c>
      <c r="T2408">
        <v>174</v>
      </c>
      <c r="U2408">
        <v>273</v>
      </c>
      <c r="V2408">
        <v>687</v>
      </c>
      <c r="W2408">
        <v>343</v>
      </c>
      <c r="X2408">
        <v>80</v>
      </c>
      <c r="Y2408">
        <v>98</v>
      </c>
      <c r="Z2408">
        <v>303</v>
      </c>
      <c r="AA2408">
        <v>135</v>
      </c>
    </row>
    <row r="2409" spans="1:27">
      <c r="A2409" s="2">
        <v>44777</v>
      </c>
      <c r="B2409">
        <v>297</v>
      </c>
      <c r="C2409">
        <v>216</v>
      </c>
      <c r="D2409">
        <v>65</v>
      </c>
      <c r="E2409">
        <v>462</v>
      </c>
      <c r="F2409">
        <v>435</v>
      </c>
      <c r="G2409">
        <v>187</v>
      </c>
      <c r="H2409">
        <v>193</v>
      </c>
      <c r="I2409">
        <v>37</v>
      </c>
      <c r="J2409">
        <v>130</v>
      </c>
      <c r="K2409">
        <v>433</v>
      </c>
      <c r="L2409">
        <v>175</v>
      </c>
      <c r="M2409">
        <v>383</v>
      </c>
      <c r="N2409">
        <v>519</v>
      </c>
      <c r="O2409">
        <v>215</v>
      </c>
      <c r="P2409">
        <v>1202</v>
      </c>
      <c r="Q2409">
        <v>654</v>
      </c>
      <c r="R2409">
        <v>248</v>
      </c>
      <c r="S2409">
        <v>886</v>
      </c>
      <c r="T2409">
        <v>187</v>
      </c>
      <c r="U2409">
        <v>278</v>
      </c>
      <c r="V2409">
        <v>687</v>
      </c>
      <c r="W2409">
        <v>343</v>
      </c>
      <c r="X2409">
        <v>123</v>
      </c>
      <c r="Y2409">
        <v>104</v>
      </c>
      <c r="Z2409">
        <v>290</v>
      </c>
      <c r="AA2409">
        <v>161</v>
      </c>
    </row>
    <row r="2410" spans="1:27">
      <c r="A2410" s="2">
        <v>44778</v>
      </c>
      <c r="B2410">
        <v>261</v>
      </c>
      <c r="C2410">
        <v>181</v>
      </c>
      <c r="D2410">
        <v>59</v>
      </c>
      <c r="E2410">
        <v>407</v>
      </c>
      <c r="F2410">
        <v>373</v>
      </c>
      <c r="G2410">
        <v>168</v>
      </c>
      <c r="H2410">
        <v>193</v>
      </c>
      <c r="I2410">
        <v>26</v>
      </c>
      <c r="J2410">
        <v>130</v>
      </c>
      <c r="K2410">
        <v>422</v>
      </c>
      <c r="L2410">
        <v>125</v>
      </c>
      <c r="M2410">
        <v>392</v>
      </c>
      <c r="N2410">
        <v>382</v>
      </c>
      <c r="O2410">
        <v>41</v>
      </c>
      <c r="P2410">
        <v>912</v>
      </c>
      <c r="Q2410">
        <v>515</v>
      </c>
      <c r="R2410">
        <v>235</v>
      </c>
      <c r="S2410">
        <v>787</v>
      </c>
      <c r="T2410">
        <v>188</v>
      </c>
      <c r="U2410">
        <v>226</v>
      </c>
      <c r="V2410">
        <v>687</v>
      </c>
      <c r="W2410">
        <v>313</v>
      </c>
      <c r="X2410">
        <v>185</v>
      </c>
      <c r="Y2410">
        <v>91</v>
      </c>
      <c r="Z2410">
        <v>240</v>
      </c>
      <c r="AA2410">
        <v>141</v>
      </c>
    </row>
    <row r="2411" spans="1:27">
      <c r="A2411" s="2">
        <v>44779</v>
      </c>
      <c r="B2411">
        <v>238</v>
      </c>
      <c r="C2411">
        <v>298</v>
      </c>
      <c r="D2411">
        <v>106</v>
      </c>
      <c r="E2411">
        <v>304</v>
      </c>
      <c r="F2411">
        <v>318</v>
      </c>
      <c r="G2411">
        <v>83</v>
      </c>
      <c r="H2411">
        <v>140</v>
      </c>
      <c r="I2411">
        <v>17</v>
      </c>
      <c r="J2411">
        <v>57</v>
      </c>
      <c r="K2411">
        <v>371</v>
      </c>
      <c r="L2411">
        <v>211</v>
      </c>
      <c r="M2411">
        <v>396</v>
      </c>
      <c r="N2411">
        <v>255</v>
      </c>
      <c r="O2411">
        <v>177</v>
      </c>
      <c r="P2411">
        <v>799</v>
      </c>
      <c r="Q2411">
        <v>760</v>
      </c>
      <c r="R2411">
        <v>269</v>
      </c>
      <c r="S2411">
        <v>782</v>
      </c>
      <c r="T2411">
        <v>293</v>
      </c>
      <c r="U2411">
        <v>139</v>
      </c>
      <c r="V2411">
        <v>687</v>
      </c>
      <c r="W2411">
        <v>438</v>
      </c>
      <c r="X2411">
        <v>207</v>
      </c>
      <c r="Y2411">
        <v>232</v>
      </c>
      <c r="Z2411">
        <v>153</v>
      </c>
      <c r="AA2411">
        <v>64</v>
      </c>
    </row>
    <row r="2412" spans="1:27">
      <c r="A2412" s="2">
        <v>44780</v>
      </c>
      <c r="B2412">
        <v>58</v>
      </c>
      <c r="C2412">
        <v>50</v>
      </c>
      <c r="D2412">
        <v>106</v>
      </c>
      <c r="E2412">
        <v>76</v>
      </c>
      <c r="F2412">
        <v>74</v>
      </c>
      <c r="G2412">
        <v>46</v>
      </c>
      <c r="H2412">
        <v>111</v>
      </c>
      <c r="I2412">
        <v>4</v>
      </c>
      <c r="J2412">
        <v>33</v>
      </c>
      <c r="K2412">
        <v>171</v>
      </c>
      <c r="L2412">
        <v>328</v>
      </c>
      <c r="M2412">
        <v>125</v>
      </c>
      <c r="N2412">
        <v>39</v>
      </c>
      <c r="O2412">
        <v>106</v>
      </c>
      <c r="P2412">
        <v>196</v>
      </c>
      <c r="Q2412">
        <v>161</v>
      </c>
      <c r="R2412">
        <v>59</v>
      </c>
      <c r="S2412">
        <v>165</v>
      </c>
      <c r="T2412">
        <v>67</v>
      </c>
      <c r="U2412">
        <v>38</v>
      </c>
      <c r="V2412">
        <v>687</v>
      </c>
      <c r="W2412">
        <v>68</v>
      </c>
      <c r="X2412">
        <v>11</v>
      </c>
      <c r="Y2412">
        <v>68</v>
      </c>
      <c r="Z2412">
        <v>41</v>
      </c>
      <c r="AA2412">
        <v>24</v>
      </c>
    </row>
    <row r="2413" spans="1:27">
      <c r="A2413" s="2">
        <v>44781</v>
      </c>
      <c r="B2413">
        <v>229</v>
      </c>
      <c r="C2413">
        <v>117</v>
      </c>
      <c r="D2413">
        <v>52</v>
      </c>
      <c r="E2413">
        <v>321</v>
      </c>
      <c r="F2413">
        <v>344</v>
      </c>
      <c r="G2413">
        <v>144</v>
      </c>
      <c r="H2413">
        <v>117</v>
      </c>
      <c r="I2413">
        <v>20</v>
      </c>
      <c r="J2413">
        <v>101</v>
      </c>
      <c r="K2413">
        <v>366</v>
      </c>
      <c r="L2413">
        <v>170</v>
      </c>
      <c r="M2413">
        <v>250</v>
      </c>
      <c r="N2413">
        <v>384</v>
      </c>
      <c r="O2413">
        <v>176</v>
      </c>
      <c r="P2413">
        <v>896</v>
      </c>
      <c r="Q2413">
        <v>379</v>
      </c>
      <c r="R2413">
        <v>124</v>
      </c>
      <c r="S2413">
        <v>601</v>
      </c>
      <c r="T2413">
        <v>125</v>
      </c>
      <c r="U2413">
        <v>193</v>
      </c>
      <c r="V2413">
        <v>687</v>
      </c>
      <c r="W2413">
        <v>195</v>
      </c>
      <c r="X2413">
        <v>30</v>
      </c>
      <c r="Y2413">
        <v>61</v>
      </c>
      <c r="Z2413">
        <v>221</v>
      </c>
      <c r="AA2413">
        <v>88</v>
      </c>
    </row>
    <row r="2414" spans="1:27">
      <c r="A2414" s="2">
        <v>44782</v>
      </c>
      <c r="B2414">
        <v>241</v>
      </c>
      <c r="C2414">
        <v>136</v>
      </c>
      <c r="D2414">
        <v>55</v>
      </c>
      <c r="E2414">
        <v>365</v>
      </c>
      <c r="F2414">
        <v>373</v>
      </c>
      <c r="G2414">
        <v>181</v>
      </c>
      <c r="H2414">
        <v>112</v>
      </c>
      <c r="I2414">
        <v>19</v>
      </c>
      <c r="J2414">
        <v>111</v>
      </c>
      <c r="K2414">
        <v>401</v>
      </c>
      <c r="L2414">
        <v>154</v>
      </c>
      <c r="M2414">
        <v>296</v>
      </c>
      <c r="N2414">
        <v>403</v>
      </c>
      <c r="O2414">
        <v>212</v>
      </c>
      <c r="P2414">
        <v>958</v>
      </c>
      <c r="Q2414">
        <v>468</v>
      </c>
      <c r="R2414">
        <v>138</v>
      </c>
      <c r="S2414">
        <v>686</v>
      </c>
      <c r="T2414">
        <v>109</v>
      </c>
      <c r="U2414">
        <v>209</v>
      </c>
      <c r="V2414">
        <v>687</v>
      </c>
      <c r="W2414">
        <v>234</v>
      </c>
      <c r="X2414">
        <v>56</v>
      </c>
      <c r="Y2414">
        <v>75</v>
      </c>
      <c r="Z2414">
        <v>248</v>
      </c>
      <c r="AA2414">
        <v>134</v>
      </c>
    </row>
    <row r="2415" spans="1:27">
      <c r="A2415" s="2">
        <v>44783</v>
      </c>
      <c r="B2415">
        <v>250</v>
      </c>
      <c r="C2415">
        <v>166</v>
      </c>
      <c r="D2415">
        <v>60</v>
      </c>
      <c r="E2415">
        <v>402</v>
      </c>
      <c r="F2415">
        <v>347</v>
      </c>
      <c r="G2415">
        <v>168</v>
      </c>
      <c r="H2415">
        <v>138</v>
      </c>
      <c r="I2415">
        <v>27</v>
      </c>
      <c r="J2415">
        <v>121</v>
      </c>
      <c r="K2415">
        <v>450</v>
      </c>
      <c r="L2415">
        <v>139</v>
      </c>
      <c r="M2415">
        <v>337</v>
      </c>
      <c r="N2415">
        <v>446</v>
      </c>
      <c r="O2415">
        <v>231</v>
      </c>
      <c r="P2415">
        <v>1018</v>
      </c>
      <c r="Q2415">
        <v>520</v>
      </c>
      <c r="R2415">
        <v>152</v>
      </c>
      <c r="S2415">
        <v>732</v>
      </c>
      <c r="T2415">
        <v>150</v>
      </c>
      <c r="U2415">
        <v>260</v>
      </c>
      <c r="V2415">
        <v>687</v>
      </c>
      <c r="W2415">
        <v>262</v>
      </c>
      <c r="X2415">
        <v>116</v>
      </c>
      <c r="Y2415">
        <v>73</v>
      </c>
      <c r="Z2415">
        <v>279</v>
      </c>
      <c r="AA2415">
        <v>117</v>
      </c>
    </row>
    <row r="2416" spans="1:27">
      <c r="A2416" s="2">
        <v>44784</v>
      </c>
      <c r="B2416">
        <v>300</v>
      </c>
      <c r="C2416">
        <v>218</v>
      </c>
      <c r="D2416">
        <v>65</v>
      </c>
      <c r="E2416">
        <v>485</v>
      </c>
      <c r="F2416">
        <v>445</v>
      </c>
      <c r="G2416">
        <v>196</v>
      </c>
      <c r="H2416">
        <v>168</v>
      </c>
      <c r="I2416">
        <v>30</v>
      </c>
      <c r="J2416">
        <v>132</v>
      </c>
      <c r="K2416">
        <v>468</v>
      </c>
      <c r="L2416">
        <v>183</v>
      </c>
      <c r="M2416">
        <v>404</v>
      </c>
      <c r="N2416">
        <v>489</v>
      </c>
      <c r="O2416">
        <v>278</v>
      </c>
      <c r="P2416">
        <v>1182</v>
      </c>
      <c r="Q2416">
        <v>637</v>
      </c>
      <c r="R2416">
        <v>150</v>
      </c>
      <c r="S2416">
        <v>880</v>
      </c>
      <c r="T2416">
        <v>181</v>
      </c>
      <c r="U2416">
        <v>282</v>
      </c>
      <c r="V2416">
        <v>687</v>
      </c>
      <c r="W2416">
        <v>316</v>
      </c>
      <c r="X2416">
        <v>94</v>
      </c>
      <c r="Y2416">
        <v>215</v>
      </c>
      <c r="Z2416">
        <v>346</v>
      </c>
      <c r="AA2416">
        <v>140</v>
      </c>
    </row>
    <row r="2417" spans="1:27">
      <c r="A2417" s="2">
        <v>44785</v>
      </c>
      <c r="B2417">
        <v>227</v>
      </c>
      <c r="C2417">
        <v>186</v>
      </c>
      <c r="D2417">
        <v>66</v>
      </c>
      <c r="E2417">
        <v>389</v>
      </c>
      <c r="F2417">
        <v>316</v>
      </c>
      <c r="G2417">
        <v>163</v>
      </c>
      <c r="H2417">
        <v>159</v>
      </c>
      <c r="I2417">
        <v>39</v>
      </c>
      <c r="J2417">
        <v>121</v>
      </c>
      <c r="K2417">
        <v>441</v>
      </c>
      <c r="L2417">
        <v>142</v>
      </c>
      <c r="M2417">
        <v>421</v>
      </c>
      <c r="N2417">
        <v>364</v>
      </c>
      <c r="O2417">
        <v>220</v>
      </c>
      <c r="P2417">
        <v>916</v>
      </c>
      <c r="Q2417">
        <v>460</v>
      </c>
      <c r="R2417">
        <v>235</v>
      </c>
      <c r="S2417">
        <v>726</v>
      </c>
      <c r="T2417">
        <v>169</v>
      </c>
      <c r="U2417">
        <v>223</v>
      </c>
      <c r="V2417">
        <v>687</v>
      </c>
      <c r="W2417">
        <v>321</v>
      </c>
      <c r="X2417">
        <v>167</v>
      </c>
      <c r="Y2417">
        <v>93</v>
      </c>
      <c r="Z2417">
        <v>249</v>
      </c>
      <c r="AA2417">
        <v>122</v>
      </c>
    </row>
    <row r="2418" spans="1:27">
      <c r="A2418" s="2">
        <v>44786</v>
      </c>
      <c r="B2418">
        <v>147</v>
      </c>
      <c r="C2418">
        <v>213</v>
      </c>
      <c r="D2418">
        <v>109</v>
      </c>
      <c r="E2418">
        <v>209</v>
      </c>
      <c r="F2418">
        <v>188</v>
      </c>
      <c r="G2418">
        <v>95</v>
      </c>
      <c r="H2418">
        <v>121</v>
      </c>
      <c r="I2418">
        <v>14</v>
      </c>
      <c r="J2418">
        <v>63</v>
      </c>
      <c r="K2418">
        <v>337</v>
      </c>
      <c r="L2418">
        <v>214</v>
      </c>
      <c r="M2418">
        <v>306</v>
      </c>
      <c r="N2418">
        <v>160</v>
      </c>
      <c r="O2418">
        <v>346</v>
      </c>
      <c r="P2418">
        <v>499</v>
      </c>
      <c r="Q2418">
        <v>579</v>
      </c>
      <c r="R2418">
        <v>342</v>
      </c>
      <c r="S2418">
        <v>640</v>
      </c>
      <c r="T2418">
        <v>162</v>
      </c>
      <c r="U2418">
        <v>125</v>
      </c>
      <c r="V2418">
        <v>687</v>
      </c>
      <c r="W2418">
        <v>313</v>
      </c>
      <c r="X2418">
        <v>113</v>
      </c>
      <c r="Y2418">
        <v>174</v>
      </c>
      <c r="Z2418">
        <v>88</v>
      </c>
      <c r="AA2418">
        <v>60</v>
      </c>
    </row>
    <row r="2419" spans="1:27">
      <c r="A2419" s="2">
        <v>44787</v>
      </c>
      <c r="B2419">
        <v>201</v>
      </c>
      <c r="C2419">
        <v>272</v>
      </c>
      <c r="D2419">
        <v>109</v>
      </c>
      <c r="E2419">
        <v>230</v>
      </c>
      <c r="F2419">
        <v>306</v>
      </c>
      <c r="G2419">
        <v>75</v>
      </c>
      <c r="H2419">
        <v>130</v>
      </c>
      <c r="I2419">
        <v>42</v>
      </c>
      <c r="J2419">
        <v>58</v>
      </c>
      <c r="K2419">
        <v>328</v>
      </c>
      <c r="L2419">
        <v>318</v>
      </c>
      <c r="M2419">
        <v>367</v>
      </c>
      <c r="N2419">
        <v>225</v>
      </c>
      <c r="O2419">
        <v>540</v>
      </c>
      <c r="P2419">
        <v>726</v>
      </c>
      <c r="Q2419">
        <v>777</v>
      </c>
      <c r="R2419">
        <v>179</v>
      </c>
      <c r="S2419">
        <v>867</v>
      </c>
      <c r="T2419">
        <v>275</v>
      </c>
      <c r="U2419">
        <v>98</v>
      </c>
      <c r="V2419">
        <v>687</v>
      </c>
      <c r="W2419">
        <v>465</v>
      </c>
      <c r="X2419">
        <v>150</v>
      </c>
      <c r="Y2419">
        <v>353</v>
      </c>
      <c r="Z2419">
        <v>110</v>
      </c>
      <c r="AA2419">
        <v>67</v>
      </c>
    </row>
    <row r="2420" spans="1:27">
      <c r="A2420" s="2">
        <v>44788</v>
      </c>
      <c r="B2420">
        <v>247</v>
      </c>
      <c r="C2420">
        <v>126</v>
      </c>
      <c r="D2420">
        <v>52</v>
      </c>
      <c r="E2420">
        <v>388</v>
      </c>
      <c r="F2420">
        <v>360</v>
      </c>
      <c r="G2420">
        <v>161</v>
      </c>
      <c r="H2420">
        <v>145</v>
      </c>
      <c r="I2420">
        <v>37</v>
      </c>
      <c r="J2420">
        <v>116</v>
      </c>
      <c r="K2420">
        <v>411</v>
      </c>
      <c r="L2420">
        <v>174</v>
      </c>
      <c r="M2420">
        <v>299</v>
      </c>
      <c r="N2420">
        <v>495</v>
      </c>
      <c r="O2420">
        <v>216</v>
      </c>
      <c r="P2420">
        <v>1047</v>
      </c>
      <c r="Q2420">
        <v>525</v>
      </c>
      <c r="R2420">
        <v>130</v>
      </c>
      <c r="S2420">
        <v>728</v>
      </c>
      <c r="T2420">
        <v>144</v>
      </c>
      <c r="U2420">
        <v>261</v>
      </c>
      <c r="V2420">
        <v>687</v>
      </c>
      <c r="W2420">
        <v>229</v>
      </c>
      <c r="X2420">
        <v>99</v>
      </c>
      <c r="Y2420">
        <v>63</v>
      </c>
      <c r="Z2420">
        <v>241</v>
      </c>
      <c r="AA2420">
        <v>108</v>
      </c>
    </row>
    <row r="2421" spans="1:27">
      <c r="A2421" s="2">
        <v>44789</v>
      </c>
      <c r="B2421">
        <v>283</v>
      </c>
      <c r="C2421">
        <v>158</v>
      </c>
      <c r="D2421">
        <v>58</v>
      </c>
      <c r="E2421">
        <v>468</v>
      </c>
      <c r="F2421">
        <v>398</v>
      </c>
      <c r="G2421">
        <v>204</v>
      </c>
      <c r="H2421">
        <v>125</v>
      </c>
      <c r="I2421">
        <v>36</v>
      </c>
      <c r="J2421">
        <v>137</v>
      </c>
      <c r="K2421">
        <v>505</v>
      </c>
      <c r="L2421">
        <v>242</v>
      </c>
      <c r="M2421">
        <v>355</v>
      </c>
      <c r="N2421">
        <v>503</v>
      </c>
      <c r="O2421">
        <v>227</v>
      </c>
      <c r="P2421">
        <v>1100</v>
      </c>
      <c r="Q2421">
        <v>499</v>
      </c>
      <c r="R2421">
        <v>127</v>
      </c>
      <c r="S2421">
        <v>813</v>
      </c>
      <c r="T2421">
        <v>144</v>
      </c>
      <c r="U2421">
        <v>250</v>
      </c>
      <c r="V2421">
        <v>687</v>
      </c>
      <c r="W2421">
        <v>245</v>
      </c>
      <c r="X2421">
        <v>93</v>
      </c>
      <c r="Y2421">
        <v>67</v>
      </c>
      <c r="Z2421">
        <v>272</v>
      </c>
      <c r="AA2421">
        <v>131</v>
      </c>
    </row>
    <row r="2422" spans="1:27">
      <c r="A2422" s="2">
        <v>44790</v>
      </c>
      <c r="B2422">
        <v>130</v>
      </c>
      <c r="C2422">
        <v>55</v>
      </c>
      <c r="D2422">
        <v>61</v>
      </c>
      <c r="E2422">
        <v>239</v>
      </c>
      <c r="F2422">
        <v>179</v>
      </c>
      <c r="G2422">
        <v>143</v>
      </c>
      <c r="H2422">
        <v>139</v>
      </c>
      <c r="I2422">
        <v>15</v>
      </c>
      <c r="J2422">
        <v>107</v>
      </c>
      <c r="K2422">
        <v>313</v>
      </c>
      <c r="L2422">
        <v>79</v>
      </c>
      <c r="M2422">
        <v>191</v>
      </c>
      <c r="N2422">
        <v>229</v>
      </c>
      <c r="O2422">
        <v>83</v>
      </c>
      <c r="P2422">
        <v>521</v>
      </c>
      <c r="Q2422">
        <v>249</v>
      </c>
      <c r="R2422">
        <v>167</v>
      </c>
      <c r="S2422">
        <v>378</v>
      </c>
      <c r="T2422">
        <v>61</v>
      </c>
      <c r="U2422">
        <v>163</v>
      </c>
      <c r="V2422">
        <v>687</v>
      </c>
      <c r="W2422">
        <v>117</v>
      </c>
      <c r="X2422">
        <v>13</v>
      </c>
      <c r="Y2422">
        <v>14</v>
      </c>
      <c r="Z2422">
        <v>150</v>
      </c>
      <c r="AA2422">
        <v>56</v>
      </c>
    </row>
    <row r="2423" spans="1:27">
      <c r="A2423" s="2">
        <v>44791</v>
      </c>
      <c r="B2423">
        <v>67</v>
      </c>
      <c r="C2423">
        <v>29</v>
      </c>
      <c r="D2423">
        <v>63</v>
      </c>
      <c r="E2423">
        <v>167</v>
      </c>
      <c r="F2423">
        <v>100</v>
      </c>
      <c r="G2423">
        <v>100</v>
      </c>
      <c r="H2423">
        <v>142</v>
      </c>
      <c r="I2423">
        <v>9</v>
      </c>
      <c r="J2423">
        <v>64</v>
      </c>
      <c r="K2423">
        <v>250</v>
      </c>
      <c r="L2423">
        <v>27</v>
      </c>
      <c r="M2423">
        <v>169</v>
      </c>
      <c r="N2423">
        <v>142</v>
      </c>
      <c r="O2423">
        <v>40</v>
      </c>
      <c r="P2423">
        <v>292</v>
      </c>
      <c r="Q2423">
        <v>121</v>
      </c>
      <c r="R2423">
        <v>166</v>
      </c>
      <c r="S2423">
        <v>259</v>
      </c>
      <c r="T2423">
        <v>26</v>
      </c>
      <c r="U2423">
        <v>99</v>
      </c>
      <c r="V2423">
        <v>687</v>
      </c>
      <c r="W2423">
        <v>56</v>
      </c>
      <c r="X2423">
        <v>6</v>
      </c>
      <c r="Y2423">
        <v>11</v>
      </c>
      <c r="Z2423">
        <v>70</v>
      </c>
      <c r="AA2423">
        <v>41</v>
      </c>
    </row>
    <row r="2424" spans="1:27">
      <c r="A2424" s="2">
        <v>44792</v>
      </c>
      <c r="B2424">
        <v>129</v>
      </c>
      <c r="C2424">
        <v>56</v>
      </c>
      <c r="D2424">
        <v>68</v>
      </c>
      <c r="E2424">
        <v>259</v>
      </c>
      <c r="F2424">
        <v>155</v>
      </c>
      <c r="G2424">
        <v>136</v>
      </c>
      <c r="H2424">
        <v>144</v>
      </c>
      <c r="I2424">
        <v>15</v>
      </c>
      <c r="J2424">
        <v>101</v>
      </c>
      <c r="K2424">
        <v>350</v>
      </c>
      <c r="L2424">
        <v>41</v>
      </c>
      <c r="M2424">
        <v>184</v>
      </c>
      <c r="N2424">
        <v>193</v>
      </c>
      <c r="O2424">
        <v>90</v>
      </c>
      <c r="P2424">
        <v>405</v>
      </c>
      <c r="Q2424">
        <v>231</v>
      </c>
      <c r="R2424">
        <v>246</v>
      </c>
      <c r="S2424">
        <v>325</v>
      </c>
      <c r="T2424">
        <v>56</v>
      </c>
      <c r="U2424">
        <v>131</v>
      </c>
      <c r="V2424">
        <v>687</v>
      </c>
      <c r="W2424">
        <v>116</v>
      </c>
      <c r="X2424">
        <v>23</v>
      </c>
      <c r="Y2424">
        <v>5</v>
      </c>
      <c r="Z2424">
        <v>137</v>
      </c>
      <c r="AA2424">
        <v>60</v>
      </c>
    </row>
    <row r="2425" spans="1:27">
      <c r="A2425" s="2">
        <v>44793</v>
      </c>
      <c r="B2425">
        <v>154</v>
      </c>
      <c r="C2425">
        <v>199</v>
      </c>
      <c r="D2425">
        <v>114</v>
      </c>
      <c r="E2425">
        <v>214</v>
      </c>
      <c r="F2425">
        <v>242</v>
      </c>
      <c r="G2425">
        <v>101</v>
      </c>
      <c r="H2425">
        <v>132</v>
      </c>
      <c r="I2425">
        <v>14</v>
      </c>
      <c r="J2425">
        <v>60</v>
      </c>
      <c r="K2425">
        <v>337</v>
      </c>
      <c r="L2425">
        <v>229</v>
      </c>
      <c r="M2425">
        <v>309</v>
      </c>
      <c r="N2425">
        <v>176</v>
      </c>
      <c r="O2425">
        <v>370</v>
      </c>
      <c r="P2425">
        <v>528</v>
      </c>
      <c r="Q2425">
        <v>469</v>
      </c>
      <c r="R2425">
        <v>349</v>
      </c>
      <c r="S2425">
        <v>540</v>
      </c>
      <c r="T2425">
        <v>171</v>
      </c>
      <c r="U2425">
        <v>112</v>
      </c>
      <c r="V2425">
        <v>687</v>
      </c>
      <c r="W2425">
        <v>310</v>
      </c>
      <c r="X2425">
        <v>103</v>
      </c>
      <c r="Y2425">
        <v>173</v>
      </c>
      <c r="Z2425">
        <v>105</v>
      </c>
      <c r="AA2425">
        <v>51</v>
      </c>
    </row>
    <row r="2426" spans="1:27">
      <c r="A2426" s="2">
        <v>44794</v>
      </c>
      <c r="B2426">
        <v>268</v>
      </c>
      <c r="C2426">
        <v>370</v>
      </c>
      <c r="D2426">
        <v>105</v>
      </c>
      <c r="E2426">
        <v>241</v>
      </c>
      <c r="F2426">
        <v>294</v>
      </c>
      <c r="G2426">
        <v>80</v>
      </c>
      <c r="H2426">
        <v>125</v>
      </c>
      <c r="I2426">
        <v>29</v>
      </c>
      <c r="J2426">
        <v>60</v>
      </c>
      <c r="K2426">
        <v>322</v>
      </c>
      <c r="L2426">
        <v>321</v>
      </c>
      <c r="M2426">
        <v>470</v>
      </c>
      <c r="N2426">
        <v>284</v>
      </c>
      <c r="O2426">
        <v>584</v>
      </c>
      <c r="P2426">
        <v>790</v>
      </c>
      <c r="Q2426">
        <v>881</v>
      </c>
      <c r="R2426">
        <v>561</v>
      </c>
      <c r="S2426">
        <v>1021</v>
      </c>
      <c r="T2426">
        <v>331</v>
      </c>
      <c r="U2426">
        <v>132</v>
      </c>
      <c r="V2426">
        <v>687</v>
      </c>
      <c r="W2426">
        <v>533</v>
      </c>
      <c r="X2426">
        <v>257</v>
      </c>
      <c r="Y2426">
        <v>322</v>
      </c>
      <c r="Z2426">
        <v>132</v>
      </c>
      <c r="AA2426">
        <v>71</v>
      </c>
    </row>
    <row r="2427" spans="1:27">
      <c r="A2427" s="2">
        <v>44795</v>
      </c>
      <c r="B2427">
        <v>267</v>
      </c>
      <c r="C2427">
        <v>160</v>
      </c>
      <c r="D2427">
        <v>52</v>
      </c>
      <c r="E2427">
        <v>440</v>
      </c>
      <c r="F2427">
        <v>416</v>
      </c>
      <c r="G2427">
        <v>164</v>
      </c>
      <c r="H2427">
        <v>149</v>
      </c>
      <c r="I2427">
        <v>42</v>
      </c>
      <c r="J2427">
        <v>135</v>
      </c>
      <c r="K2427">
        <v>433</v>
      </c>
      <c r="L2427">
        <v>174</v>
      </c>
      <c r="M2427">
        <v>313</v>
      </c>
      <c r="N2427">
        <v>496</v>
      </c>
      <c r="O2427">
        <v>254</v>
      </c>
      <c r="P2427">
        <v>1139</v>
      </c>
      <c r="Q2427">
        <v>591</v>
      </c>
      <c r="R2427">
        <v>215</v>
      </c>
      <c r="S2427">
        <v>805</v>
      </c>
      <c r="T2427">
        <v>158</v>
      </c>
      <c r="U2427">
        <v>268</v>
      </c>
      <c r="V2427">
        <v>687</v>
      </c>
      <c r="W2427">
        <v>226</v>
      </c>
      <c r="X2427">
        <v>142</v>
      </c>
      <c r="Y2427">
        <v>72</v>
      </c>
      <c r="Z2427">
        <v>278</v>
      </c>
      <c r="AA2427">
        <v>134</v>
      </c>
    </row>
    <row r="2428" spans="1:27">
      <c r="A2428" s="2">
        <v>44796</v>
      </c>
      <c r="B2428">
        <v>345</v>
      </c>
      <c r="C2428">
        <v>202</v>
      </c>
      <c r="D2428">
        <v>83</v>
      </c>
      <c r="E2428">
        <v>456</v>
      </c>
      <c r="F2428">
        <v>478</v>
      </c>
      <c r="G2428">
        <v>208</v>
      </c>
      <c r="H2428">
        <v>117</v>
      </c>
      <c r="I2428">
        <v>39</v>
      </c>
      <c r="J2428">
        <v>150</v>
      </c>
      <c r="K2428">
        <v>492</v>
      </c>
      <c r="L2428">
        <v>173</v>
      </c>
      <c r="M2428">
        <v>423</v>
      </c>
      <c r="N2428">
        <v>566</v>
      </c>
      <c r="O2428">
        <v>297</v>
      </c>
      <c r="P2428">
        <v>1291</v>
      </c>
      <c r="Q2428">
        <v>692</v>
      </c>
      <c r="R2428">
        <v>225</v>
      </c>
      <c r="S2428">
        <v>1028</v>
      </c>
      <c r="T2428">
        <v>179</v>
      </c>
      <c r="U2428">
        <v>244</v>
      </c>
      <c r="V2428">
        <v>687</v>
      </c>
      <c r="W2428">
        <v>341</v>
      </c>
      <c r="X2428">
        <v>118</v>
      </c>
      <c r="Y2428">
        <v>100</v>
      </c>
      <c r="Z2428">
        <v>315</v>
      </c>
      <c r="AA2428">
        <v>162</v>
      </c>
    </row>
    <row r="2429" spans="1:27">
      <c r="A2429" s="2">
        <v>44797</v>
      </c>
      <c r="B2429">
        <v>343</v>
      </c>
      <c r="C2429">
        <v>174</v>
      </c>
      <c r="D2429">
        <v>79</v>
      </c>
      <c r="E2429">
        <v>400</v>
      </c>
      <c r="F2429">
        <v>482</v>
      </c>
      <c r="G2429">
        <v>183</v>
      </c>
      <c r="H2429">
        <v>145</v>
      </c>
      <c r="I2429">
        <v>52</v>
      </c>
      <c r="J2429">
        <v>135</v>
      </c>
      <c r="K2429">
        <v>522</v>
      </c>
      <c r="L2429">
        <v>215</v>
      </c>
      <c r="M2429">
        <v>434</v>
      </c>
      <c r="N2429">
        <v>482</v>
      </c>
      <c r="O2429">
        <v>282</v>
      </c>
      <c r="P2429">
        <v>1233</v>
      </c>
      <c r="Q2429">
        <v>576</v>
      </c>
      <c r="R2429">
        <v>238</v>
      </c>
      <c r="S2429">
        <v>853</v>
      </c>
      <c r="T2429">
        <v>201</v>
      </c>
      <c r="U2429">
        <v>256</v>
      </c>
      <c r="V2429">
        <v>687</v>
      </c>
      <c r="W2429">
        <v>245</v>
      </c>
      <c r="X2429">
        <v>122</v>
      </c>
      <c r="Y2429">
        <v>86</v>
      </c>
      <c r="Z2429">
        <v>304</v>
      </c>
      <c r="AA2429">
        <v>145</v>
      </c>
    </row>
    <row r="2430" spans="1:27">
      <c r="A2430" s="2">
        <v>44798</v>
      </c>
      <c r="B2430">
        <v>147</v>
      </c>
      <c r="C2430">
        <v>118</v>
      </c>
      <c r="D2430">
        <v>41</v>
      </c>
      <c r="E2430">
        <v>278</v>
      </c>
      <c r="F2430">
        <v>223</v>
      </c>
      <c r="G2430">
        <v>127</v>
      </c>
      <c r="H2430">
        <v>146</v>
      </c>
      <c r="I2430">
        <v>23</v>
      </c>
      <c r="J2430">
        <v>100</v>
      </c>
      <c r="K2430">
        <v>309</v>
      </c>
      <c r="L2430">
        <v>102</v>
      </c>
      <c r="M2430">
        <v>251</v>
      </c>
      <c r="N2430">
        <v>292</v>
      </c>
      <c r="O2430">
        <v>155</v>
      </c>
      <c r="P2430">
        <v>720</v>
      </c>
      <c r="Q2430">
        <v>318</v>
      </c>
      <c r="R2430">
        <v>87</v>
      </c>
      <c r="S2430">
        <v>568</v>
      </c>
      <c r="T2430">
        <v>65</v>
      </c>
      <c r="U2430">
        <v>178</v>
      </c>
      <c r="V2430">
        <v>687</v>
      </c>
      <c r="W2430">
        <v>164</v>
      </c>
      <c r="X2430">
        <v>36</v>
      </c>
      <c r="Y2430">
        <v>39</v>
      </c>
      <c r="Z2430">
        <v>195</v>
      </c>
      <c r="AA2430">
        <v>84</v>
      </c>
    </row>
    <row r="2431" spans="1:27">
      <c r="A2431" s="2">
        <v>44799</v>
      </c>
      <c r="B2431">
        <v>147</v>
      </c>
      <c r="C2431">
        <v>75</v>
      </c>
      <c r="D2431">
        <v>47</v>
      </c>
      <c r="E2431">
        <v>289</v>
      </c>
      <c r="F2431">
        <v>210</v>
      </c>
      <c r="G2431">
        <v>148</v>
      </c>
      <c r="H2431">
        <v>142</v>
      </c>
      <c r="I2431">
        <v>28</v>
      </c>
      <c r="J2431">
        <v>106</v>
      </c>
      <c r="K2431">
        <v>371</v>
      </c>
      <c r="L2431">
        <v>68</v>
      </c>
      <c r="M2431">
        <v>228</v>
      </c>
      <c r="N2431">
        <v>226</v>
      </c>
      <c r="O2431">
        <v>116</v>
      </c>
      <c r="P2431">
        <v>532</v>
      </c>
      <c r="Q2431">
        <v>229</v>
      </c>
      <c r="R2431">
        <v>104</v>
      </c>
      <c r="S2431">
        <v>516</v>
      </c>
      <c r="T2431">
        <v>86</v>
      </c>
      <c r="U2431">
        <v>168</v>
      </c>
      <c r="V2431">
        <v>687</v>
      </c>
      <c r="W2431">
        <v>181</v>
      </c>
      <c r="X2431">
        <v>48</v>
      </c>
      <c r="Y2431">
        <v>21</v>
      </c>
      <c r="Z2431">
        <v>181</v>
      </c>
      <c r="AA2431">
        <v>88</v>
      </c>
    </row>
    <row r="2432" spans="1:27">
      <c r="A2432" s="2">
        <v>44800</v>
      </c>
      <c r="B2432">
        <v>201</v>
      </c>
      <c r="C2432">
        <v>266</v>
      </c>
      <c r="D2432">
        <v>127</v>
      </c>
      <c r="E2432">
        <v>218</v>
      </c>
      <c r="F2432">
        <v>298</v>
      </c>
      <c r="G2432">
        <v>115</v>
      </c>
      <c r="H2432">
        <v>133</v>
      </c>
      <c r="I2432">
        <v>23</v>
      </c>
      <c r="J2432">
        <v>70</v>
      </c>
      <c r="K2432">
        <v>341</v>
      </c>
      <c r="L2432">
        <v>213</v>
      </c>
      <c r="M2432">
        <v>371</v>
      </c>
      <c r="N2432">
        <v>229</v>
      </c>
      <c r="O2432">
        <v>550</v>
      </c>
      <c r="P2432">
        <v>766</v>
      </c>
      <c r="Q2432">
        <v>656</v>
      </c>
      <c r="R2432">
        <v>420</v>
      </c>
      <c r="S2432">
        <v>700</v>
      </c>
      <c r="T2432">
        <v>410</v>
      </c>
      <c r="U2432">
        <v>124</v>
      </c>
      <c r="V2432">
        <v>687</v>
      </c>
      <c r="W2432">
        <v>399</v>
      </c>
      <c r="X2432">
        <v>190</v>
      </c>
      <c r="Y2432">
        <v>216</v>
      </c>
      <c r="Z2432">
        <v>161</v>
      </c>
      <c r="AA2432">
        <v>64</v>
      </c>
    </row>
    <row r="2433" spans="1:27">
      <c r="A2433" s="2">
        <v>44801</v>
      </c>
      <c r="B2433">
        <v>246</v>
      </c>
      <c r="C2433">
        <v>401</v>
      </c>
      <c r="D2433">
        <v>182</v>
      </c>
      <c r="E2433">
        <v>265</v>
      </c>
      <c r="F2433">
        <v>333</v>
      </c>
      <c r="G2433">
        <v>89</v>
      </c>
      <c r="H2433">
        <v>129</v>
      </c>
      <c r="I2433">
        <v>30</v>
      </c>
      <c r="J2433">
        <v>83</v>
      </c>
      <c r="K2433">
        <v>340</v>
      </c>
      <c r="L2433">
        <v>433</v>
      </c>
      <c r="M2433">
        <v>424</v>
      </c>
      <c r="N2433">
        <v>273</v>
      </c>
      <c r="O2433">
        <v>238</v>
      </c>
      <c r="P2433">
        <v>824</v>
      </c>
      <c r="Q2433">
        <v>1010</v>
      </c>
      <c r="R2433">
        <v>745</v>
      </c>
      <c r="S2433">
        <v>1062</v>
      </c>
      <c r="T2433">
        <v>471</v>
      </c>
      <c r="U2433">
        <v>118</v>
      </c>
      <c r="V2433">
        <v>687</v>
      </c>
      <c r="W2433">
        <v>606</v>
      </c>
      <c r="X2433">
        <v>191</v>
      </c>
      <c r="Y2433">
        <v>325</v>
      </c>
      <c r="Z2433">
        <v>133</v>
      </c>
      <c r="AA2433">
        <v>84</v>
      </c>
    </row>
    <row r="2434" spans="1:27">
      <c r="A2434" s="2">
        <v>44802</v>
      </c>
      <c r="B2434">
        <v>313</v>
      </c>
      <c r="C2434">
        <v>179</v>
      </c>
      <c r="D2434">
        <v>95</v>
      </c>
      <c r="E2434">
        <v>407</v>
      </c>
      <c r="F2434">
        <v>396</v>
      </c>
      <c r="G2434">
        <v>171</v>
      </c>
      <c r="H2434">
        <v>143</v>
      </c>
      <c r="I2434">
        <v>40</v>
      </c>
      <c r="J2434">
        <v>136</v>
      </c>
      <c r="K2434">
        <v>484</v>
      </c>
      <c r="L2434">
        <v>246</v>
      </c>
      <c r="M2434">
        <v>379</v>
      </c>
      <c r="N2434">
        <v>535</v>
      </c>
      <c r="O2434">
        <v>45</v>
      </c>
      <c r="P2434">
        <v>1249</v>
      </c>
      <c r="Q2434">
        <v>687</v>
      </c>
      <c r="R2434">
        <v>329</v>
      </c>
      <c r="S2434">
        <v>918</v>
      </c>
      <c r="T2434">
        <v>159</v>
      </c>
      <c r="U2434">
        <v>235</v>
      </c>
      <c r="V2434">
        <v>687</v>
      </c>
      <c r="W2434">
        <v>307</v>
      </c>
      <c r="X2434">
        <v>118</v>
      </c>
      <c r="Y2434">
        <v>83</v>
      </c>
      <c r="Z2434">
        <v>266</v>
      </c>
      <c r="AA2434">
        <v>143</v>
      </c>
    </row>
    <row r="2435" spans="1:27">
      <c r="A2435" s="2">
        <v>44803</v>
      </c>
      <c r="B2435">
        <v>339</v>
      </c>
      <c r="C2435">
        <v>201</v>
      </c>
      <c r="D2435">
        <v>114</v>
      </c>
      <c r="E2435">
        <v>473</v>
      </c>
      <c r="F2435">
        <v>438</v>
      </c>
      <c r="G2435">
        <v>177</v>
      </c>
      <c r="H2435">
        <v>153</v>
      </c>
      <c r="I2435">
        <v>47</v>
      </c>
      <c r="J2435">
        <v>137</v>
      </c>
      <c r="K2435">
        <v>513</v>
      </c>
      <c r="L2435">
        <v>279</v>
      </c>
      <c r="M2435">
        <v>477</v>
      </c>
      <c r="N2435">
        <v>665</v>
      </c>
      <c r="O2435">
        <v>60</v>
      </c>
      <c r="P2435">
        <v>1345</v>
      </c>
      <c r="Q2435">
        <v>748</v>
      </c>
      <c r="R2435">
        <v>319</v>
      </c>
      <c r="S2435">
        <v>1180</v>
      </c>
      <c r="T2435">
        <v>237</v>
      </c>
      <c r="U2435">
        <v>256</v>
      </c>
      <c r="V2435">
        <v>687</v>
      </c>
      <c r="W2435">
        <v>351</v>
      </c>
      <c r="X2435">
        <v>111</v>
      </c>
      <c r="Y2435">
        <v>133</v>
      </c>
      <c r="Z2435">
        <v>326</v>
      </c>
      <c r="AA2435">
        <v>165</v>
      </c>
    </row>
    <row r="2436" spans="1:27">
      <c r="A2436" s="2">
        <v>44804</v>
      </c>
      <c r="B2436">
        <v>312</v>
      </c>
      <c r="C2436">
        <v>198</v>
      </c>
      <c r="D2436">
        <v>94</v>
      </c>
      <c r="E2436">
        <v>438</v>
      </c>
      <c r="F2436">
        <v>420</v>
      </c>
      <c r="G2436">
        <v>165</v>
      </c>
      <c r="H2436">
        <v>133</v>
      </c>
      <c r="I2436">
        <v>45</v>
      </c>
      <c r="J2436">
        <v>142</v>
      </c>
      <c r="K2436">
        <v>526</v>
      </c>
      <c r="L2436">
        <v>223</v>
      </c>
      <c r="M2436">
        <v>495</v>
      </c>
      <c r="N2436">
        <v>548</v>
      </c>
      <c r="O2436">
        <v>45</v>
      </c>
      <c r="P2436">
        <v>1268</v>
      </c>
      <c r="Q2436">
        <v>705</v>
      </c>
      <c r="R2436">
        <v>269</v>
      </c>
      <c r="S2436">
        <v>1057</v>
      </c>
      <c r="T2436">
        <v>199</v>
      </c>
      <c r="U2436">
        <v>257</v>
      </c>
      <c r="V2436">
        <v>687</v>
      </c>
      <c r="W2436">
        <v>353</v>
      </c>
      <c r="X2436">
        <v>95</v>
      </c>
      <c r="Y2436">
        <v>120</v>
      </c>
      <c r="Z2436">
        <v>325</v>
      </c>
      <c r="AA2436">
        <v>135</v>
      </c>
    </row>
    <row r="2437" spans="1:27">
      <c r="A2437" s="2">
        <v>44805</v>
      </c>
      <c r="B2437">
        <v>341</v>
      </c>
      <c r="C2437">
        <v>239</v>
      </c>
      <c r="D2437">
        <v>102</v>
      </c>
      <c r="E2437">
        <v>422</v>
      </c>
      <c r="F2437">
        <v>414</v>
      </c>
      <c r="G2437">
        <v>162</v>
      </c>
      <c r="H2437">
        <v>310</v>
      </c>
      <c r="I2437">
        <v>41</v>
      </c>
      <c r="J2437">
        <v>149</v>
      </c>
      <c r="K2437">
        <v>518</v>
      </c>
      <c r="L2437">
        <v>199</v>
      </c>
      <c r="M2437">
        <v>461</v>
      </c>
      <c r="N2437">
        <v>530</v>
      </c>
      <c r="O2437">
        <v>71</v>
      </c>
      <c r="P2437">
        <v>1247</v>
      </c>
      <c r="Q2437">
        <v>591</v>
      </c>
      <c r="R2437">
        <v>267</v>
      </c>
      <c r="S2437">
        <v>994</v>
      </c>
      <c r="T2437">
        <v>205</v>
      </c>
      <c r="U2437">
        <v>251</v>
      </c>
      <c r="V2437">
        <v>687</v>
      </c>
      <c r="W2437">
        <v>359</v>
      </c>
      <c r="X2437">
        <v>120</v>
      </c>
      <c r="Y2437">
        <v>146</v>
      </c>
      <c r="Z2437">
        <v>352</v>
      </c>
      <c r="AA2437">
        <v>137</v>
      </c>
    </row>
    <row r="2438" spans="1:27">
      <c r="A2438" s="2">
        <v>44806</v>
      </c>
      <c r="B2438">
        <v>244</v>
      </c>
      <c r="C2438">
        <v>195</v>
      </c>
      <c r="D2438">
        <v>96</v>
      </c>
      <c r="E2438">
        <v>377</v>
      </c>
      <c r="F2438">
        <v>342</v>
      </c>
      <c r="G2438">
        <v>147</v>
      </c>
      <c r="H2438">
        <v>294</v>
      </c>
      <c r="I2438">
        <v>31</v>
      </c>
      <c r="J2438">
        <v>135</v>
      </c>
      <c r="K2438">
        <v>498</v>
      </c>
      <c r="L2438">
        <v>190</v>
      </c>
      <c r="M2438">
        <v>406</v>
      </c>
      <c r="N2438">
        <v>460</v>
      </c>
      <c r="O2438">
        <v>40</v>
      </c>
      <c r="P2438">
        <v>1001</v>
      </c>
      <c r="Q2438">
        <v>562</v>
      </c>
      <c r="R2438">
        <v>290</v>
      </c>
      <c r="S2438">
        <v>878</v>
      </c>
      <c r="T2438">
        <v>213</v>
      </c>
      <c r="U2438">
        <v>210</v>
      </c>
      <c r="V2438">
        <v>687</v>
      </c>
      <c r="W2438">
        <v>356</v>
      </c>
      <c r="X2438">
        <v>115</v>
      </c>
      <c r="Y2438">
        <v>103</v>
      </c>
      <c r="Z2438">
        <v>274</v>
      </c>
      <c r="AA2438">
        <v>140</v>
      </c>
    </row>
    <row r="2439" spans="1:27">
      <c r="A2439" s="2">
        <v>44807</v>
      </c>
      <c r="B2439">
        <v>218</v>
      </c>
      <c r="C2439">
        <v>293</v>
      </c>
      <c r="D2439">
        <v>136</v>
      </c>
      <c r="E2439">
        <v>270</v>
      </c>
      <c r="F2439">
        <v>270</v>
      </c>
      <c r="G2439">
        <v>76</v>
      </c>
      <c r="H2439">
        <v>286</v>
      </c>
      <c r="I2439">
        <v>15</v>
      </c>
      <c r="J2439">
        <v>66</v>
      </c>
      <c r="K2439">
        <v>323</v>
      </c>
      <c r="L2439">
        <v>303</v>
      </c>
      <c r="M2439">
        <v>371</v>
      </c>
      <c r="N2439">
        <v>223</v>
      </c>
      <c r="O2439">
        <v>132</v>
      </c>
      <c r="P2439">
        <v>688</v>
      </c>
      <c r="Q2439">
        <v>630</v>
      </c>
      <c r="R2439">
        <v>403</v>
      </c>
      <c r="S2439">
        <v>726</v>
      </c>
      <c r="T2439">
        <v>285</v>
      </c>
      <c r="U2439">
        <v>117</v>
      </c>
      <c r="V2439">
        <v>687</v>
      </c>
      <c r="W2439">
        <v>379</v>
      </c>
      <c r="X2439">
        <v>118</v>
      </c>
      <c r="Y2439">
        <v>267</v>
      </c>
      <c r="Z2439">
        <v>130</v>
      </c>
      <c r="AA2439">
        <v>70</v>
      </c>
    </row>
    <row r="2440" spans="1:27">
      <c r="A2440" s="2">
        <v>44808</v>
      </c>
      <c r="B2440">
        <v>161</v>
      </c>
      <c r="C2440">
        <v>219</v>
      </c>
      <c r="D2440">
        <v>89</v>
      </c>
      <c r="E2440">
        <v>192</v>
      </c>
      <c r="F2440">
        <v>219</v>
      </c>
      <c r="G2440">
        <v>61</v>
      </c>
      <c r="H2440">
        <v>248</v>
      </c>
      <c r="I2440">
        <v>22</v>
      </c>
      <c r="J2440">
        <v>38</v>
      </c>
      <c r="K2440">
        <v>299</v>
      </c>
      <c r="L2440">
        <v>222</v>
      </c>
      <c r="M2440">
        <v>295</v>
      </c>
      <c r="N2440">
        <v>226</v>
      </c>
      <c r="O2440">
        <v>108</v>
      </c>
      <c r="P2440">
        <v>566</v>
      </c>
      <c r="Q2440">
        <v>555</v>
      </c>
      <c r="R2440">
        <v>485</v>
      </c>
      <c r="S2440">
        <v>616</v>
      </c>
      <c r="T2440">
        <v>242</v>
      </c>
      <c r="U2440">
        <v>90</v>
      </c>
      <c r="V2440">
        <v>687</v>
      </c>
      <c r="W2440">
        <v>409</v>
      </c>
      <c r="X2440">
        <v>139</v>
      </c>
      <c r="Y2440">
        <v>203</v>
      </c>
      <c r="Z2440">
        <v>112</v>
      </c>
      <c r="AA2440">
        <v>72</v>
      </c>
    </row>
    <row r="2441" spans="1:27">
      <c r="A2441" s="2">
        <v>44809</v>
      </c>
      <c r="B2441">
        <v>107</v>
      </c>
      <c r="C2441">
        <v>44</v>
      </c>
      <c r="D2441">
        <v>28</v>
      </c>
      <c r="E2441">
        <v>186</v>
      </c>
      <c r="F2441">
        <v>149</v>
      </c>
      <c r="G2441">
        <v>91</v>
      </c>
      <c r="H2441">
        <v>250</v>
      </c>
      <c r="I2441">
        <v>21</v>
      </c>
      <c r="J2441">
        <v>86</v>
      </c>
      <c r="K2441">
        <v>277</v>
      </c>
      <c r="L2441">
        <v>60</v>
      </c>
      <c r="M2441">
        <v>172</v>
      </c>
      <c r="N2441">
        <v>253</v>
      </c>
      <c r="O2441">
        <v>20</v>
      </c>
      <c r="P2441">
        <v>484</v>
      </c>
      <c r="Q2441">
        <v>224</v>
      </c>
      <c r="R2441">
        <v>42</v>
      </c>
      <c r="S2441">
        <v>301</v>
      </c>
      <c r="T2441">
        <v>56</v>
      </c>
      <c r="U2441">
        <v>175</v>
      </c>
      <c r="V2441">
        <v>687</v>
      </c>
      <c r="W2441">
        <v>82</v>
      </c>
      <c r="X2441">
        <v>11</v>
      </c>
      <c r="Y2441">
        <v>19</v>
      </c>
      <c r="Z2441">
        <v>124</v>
      </c>
      <c r="AA2441">
        <v>45</v>
      </c>
    </row>
    <row r="2442" spans="1:27">
      <c r="A2442" s="2">
        <v>44810</v>
      </c>
      <c r="B2442">
        <v>295</v>
      </c>
      <c r="C2442">
        <v>187</v>
      </c>
      <c r="D2442">
        <v>73</v>
      </c>
      <c r="E2442">
        <v>452</v>
      </c>
      <c r="F2442">
        <v>427</v>
      </c>
      <c r="G2442">
        <v>164</v>
      </c>
      <c r="H2442">
        <v>256</v>
      </c>
      <c r="I2442">
        <v>41</v>
      </c>
      <c r="J2442">
        <v>143</v>
      </c>
      <c r="K2442">
        <v>491</v>
      </c>
      <c r="L2442">
        <v>198</v>
      </c>
      <c r="M2442">
        <v>376</v>
      </c>
      <c r="N2442">
        <v>556</v>
      </c>
      <c r="O2442">
        <v>36</v>
      </c>
      <c r="P2442">
        <v>1202</v>
      </c>
      <c r="Q2442">
        <v>593</v>
      </c>
      <c r="R2442">
        <v>291</v>
      </c>
      <c r="S2442">
        <v>881</v>
      </c>
      <c r="T2442">
        <v>188</v>
      </c>
      <c r="U2442">
        <v>247</v>
      </c>
      <c r="V2442">
        <v>687</v>
      </c>
      <c r="W2442">
        <v>299</v>
      </c>
      <c r="X2442">
        <v>87</v>
      </c>
      <c r="Y2442">
        <v>127</v>
      </c>
      <c r="Z2442">
        <v>303</v>
      </c>
      <c r="AA2442">
        <v>170</v>
      </c>
    </row>
    <row r="2443" spans="1:27">
      <c r="A2443" s="2">
        <v>44811</v>
      </c>
      <c r="B2443">
        <v>300</v>
      </c>
      <c r="C2443">
        <v>221</v>
      </c>
      <c r="D2443">
        <v>68</v>
      </c>
      <c r="E2443">
        <v>430</v>
      </c>
      <c r="F2443">
        <v>435</v>
      </c>
      <c r="G2443">
        <v>166</v>
      </c>
      <c r="H2443">
        <v>298</v>
      </c>
      <c r="I2443">
        <v>41</v>
      </c>
      <c r="J2443">
        <v>141</v>
      </c>
      <c r="K2443">
        <v>506</v>
      </c>
      <c r="L2443">
        <v>237</v>
      </c>
      <c r="M2443">
        <v>455</v>
      </c>
      <c r="N2443">
        <v>581</v>
      </c>
      <c r="O2443">
        <v>43</v>
      </c>
      <c r="P2443">
        <v>1273</v>
      </c>
      <c r="Q2443">
        <v>663</v>
      </c>
      <c r="R2443">
        <v>282</v>
      </c>
      <c r="S2443">
        <v>852</v>
      </c>
      <c r="T2443">
        <v>210</v>
      </c>
      <c r="U2443">
        <v>265</v>
      </c>
      <c r="V2443">
        <v>687</v>
      </c>
      <c r="W2443">
        <v>314</v>
      </c>
      <c r="X2443">
        <v>83</v>
      </c>
      <c r="Y2443">
        <v>88</v>
      </c>
      <c r="Z2443">
        <v>330</v>
      </c>
      <c r="AA2443">
        <v>149</v>
      </c>
    </row>
    <row r="2444" spans="1:27">
      <c r="A2444" s="2">
        <v>44812</v>
      </c>
      <c r="B2444">
        <v>322</v>
      </c>
      <c r="C2444">
        <v>236</v>
      </c>
      <c r="D2444">
        <v>88</v>
      </c>
      <c r="E2444">
        <v>446</v>
      </c>
      <c r="F2444">
        <v>428</v>
      </c>
      <c r="G2444">
        <v>136</v>
      </c>
      <c r="H2444">
        <v>288</v>
      </c>
      <c r="I2444">
        <v>44</v>
      </c>
      <c r="J2444">
        <v>142</v>
      </c>
      <c r="K2444">
        <v>496</v>
      </c>
      <c r="L2444">
        <v>249</v>
      </c>
      <c r="M2444">
        <v>448</v>
      </c>
      <c r="N2444">
        <v>579</v>
      </c>
      <c r="O2444">
        <v>66</v>
      </c>
      <c r="P2444">
        <v>1241</v>
      </c>
      <c r="Q2444">
        <v>650</v>
      </c>
      <c r="R2444">
        <v>279</v>
      </c>
      <c r="S2444">
        <v>886</v>
      </c>
      <c r="T2444">
        <v>251</v>
      </c>
      <c r="U2444">
        <v>244</v>
      </c>
      <c r="V2444">
        <v>687</v>
      </c>
      <c r="W2444">
        <v>338</v>
      </c>
      <c r="X2444">
        <v>88</v>
      </c>
      <c r="Y2444">
        <v>129</v>
      </c>
      <c r="Z2444">
        <v>281</v>
      </c>
      <c r="AA2444">
        <v>163</v>
      </c>
    </row>
    <row r="2445" spans="1:27">
      <c r="A2445" s="2">
        <v>44813</v>
      </c>
      <c r="B2445">
        <v>284</v>
      </c>
      <c r="C2445">
        <v>218</v>
      </c>
      <c r="D2445">
        <v>101</v>
      </c>
      <c r="E2445">
        <v>324</v>
      </c>
      <c r="F2445">
        <v>372</v>
      </c>
      <c r="G2445">
        <v>176</v>
      </c>
      <c r="H2445">
        <v>298</v>
      </c>
      <c r="I2445">
        <v>36</v>
      </c>
      <c r="J2445">
        <v>132</v>
      </c>
      <c r="K2445">
        <v>456</v>
      </c>
      <c r="L2445">
        <v>212</v>
      </c>
      <c r="M2445">
        <v>460</v>
      </c>
      <c r="N2445">
        <v>439</v>
      </c>
      <c r="O2445">
        <v>35</v>
      </c>
      <c r="P2445">
        <v>1042</v>
      </c>
      <c r="Q2445">
        <v>595</v>
      </c>
      <c r="R2445">
        <v>313</v>
      </c>
      <c r="S2445">
        <v>762</v>
      </c>
      <c r="T2445">
        <v>154</v>
      </c>
      <c r="U2445">
        <v>193</v>
      </c>
      <c r="V2445">
        <v>687</v>
      </c>
      <c r="W2445">
        <v>333</v>
      </c>
      <c r="X2445">
        <v>107</v>
      </c>
      <c r="Y2445">
        <v>103</v>
      </c>
      <c r="Z2445">
        <v>274</v>
      </c>
      <c r="AA2445">
        <v>148</v>
      </c>
    </row>
    <row r="2446" spans="1:27">
      <c r="A2446" s="2">
        <v>44814</v>
      </c>
      <c r="B2446">
        <v>192</v>
      </c>
      <c r="C2446">
        <v>299</v>
      </c>
      <c r="D2446">
        <v>114</v>
      </c>
      <c r="E2446">
        <v>228</v>
      </c>
      <c r="F2446">
        <v>299</v>
      </c>
      <c r="G2446">
        <v>126</v>
      </c>
      <c r="H2446">
        <v>290</v>
      </c>
      <c r="I2446">
        <v>14</v>
      </c>
      <c r="J2446">
        <v>67</v>
      </c>
      <c r="K2446">
        <v>386</v>
      </c>
      <c r="L2446">
        <v>309</v>
      </c>
      <c r="M2446">
        <v>377</v>
      </c>
      <c r="N2446">
        <v>309</v>
      </c>
      <c r="O2446">
        <v>82</v>
      </c>
      <c r="P2446">
        <v>750</v>
      </c>
      <c r="Q2446">
        <v>841</v>
      </c>
      <c r="R2446">
        <v>475</v>
      </c>
      <c r="S2446">
        <v>695</v>
      </c>
      <c r="T2446">
        <v>295</v>
      </c>
      <c r="U2446">
        <v>148</v>
      </c>
      <c r="V2446">
        <v>687</v>
      </c>
      <c r="W2446">
        <v>481</v>
      </c>
      <c r="X2446">
        <v>144</v>
      </c>
      <c r="Y2446">
        <v>281</v>
      </c>
      <c r="Z2446">
        <v>112</v>
      </c>
      <c r="AA2446">
        <v>65</v>
      </c>
    </row>
    <row r="2447" spans="1:27">
      <c r="A2447" s="2">
        <v>44815</v>
      </c>
      <c r="B2447">
        <v>237</v>
      </c>
      <c r="C2447">
        <v>312</v>
      </c>
      <c r="D2447">
        <v>126</v>
      </c>
      <c r="E2447">
        <v>229</v>
      </c>
      <c r="F2447">
        <v>342</v>
      </c>
      <c r="G2447">
        <v>105</v>
      </c>
      <c r="H2447">
        <v>260</v>
      </c>
      <c r="I2447">
        <v>19</v>
      </c>
      <c r="J2447">
        <v>51</v>
      </c>
      <c r="K2447">
        <v>352</v>
      </c>
      <c r="L2447">
        <v>277</v>
      </c>
      <c r="M2447">
        <v>380</v>
      </c>
      <c r="N2447">
        <v>307</v>
      </c>
      <c r="O2447">
        <v>109</v>
      </c>
      <c r="P2447">
        <v>757</v>
      </c>
      <c r="Q2447">
        <v>822</v>
      </c>
      <c r="R2447">
        <v>490</v>
      </c>
      <c r="S2447">
        <v>788</v>
      </c>
      <c r="T2447">
        <v>376</v>
      </c>
      <c r="U2447">
        <v>103</v>
      </c>
      <c r="V2447">
        <v>687</v>
      </c>
      <c r="W2447">
        <v>497</v>
      </c>
      <c r="X2447">
        <v>175</v>
      </c>
      <c r="Y2447">
        <v>285</v>
      </c>
      <c r="Z2447">
        <v>126</v>
      </c>
      <c r="AA2447">
        <v>63</v>
      </c>
    </row>
    <row r="2448" spans="1:27">
      <c r="A2448" s="2">
        <v>44816</v>
      </c>
      <c r="B2448">
        <v>163</v>
      </c>
      <c r="C2448">
        <v>71</v>
      </c>
      <c r="D2448">
        <v>49</v>
      </c>
      <c r="E2448">
        <v>256</v>
      </c>
      <c r="F2448">
        <v>229</v>
      </c>
      <c r="G2448">
        <v>170</v>
      </c>
      <c r="H2448">
        <v>228</v>
      </c>
      <c r="I2448">
        <v>23</v>
      </c>
      <c r="J2448">
        <v>118</v>
      </c>
      <c r="K2448">
        <v>303</v>
      </c>
      <c r="L2448">
        <v>78</v>
      </c>
      <c r="M2448">
        <v>222</v>
      </c>
      <c r="N2448">
        <v>326</v>
      </c>
      <c r="O2448">
        <v>26</v>
      </c>
      <c r="P2448">
        <v>691</v>
      </c>
      <c r="Q2448">
        <v>275</v>
      </c>
      <c r="R2448">
        <v>96</v>
      </c>
      <c r="S2448">
        <v>456</v>
      </c>
      <c r="T2448">
        <v>80</v>
      </c>
      <c r="U2448">
        <v>211</v>
      </c>
      <c r="V2448">
        <v>687</v>
      </c>
      <c r="W2448">
        <v>128</v>
      </c>
      <c r="X2448">
        <v>106</v>
      </c>
      <c r="Y2448">
        <v>21</v>
      </c>
      <c r="Z2448">
        <v>188</v>
      </c>
      <c r="AA2448">
        <v>82</v>
      </c>
    </row>
    <row r="2449" spans="1:27">
      <c r="A2449" s="2">
        <v>44817</v>
      </c>
      <c r="B2449">
        <v>330</v>
      </c>
      <c r="C2449">
        <v>164</v>
      </c>
      <c r="D2449">
        <v>107</v>
      </c>
      <c r="E2449">
        <v>394</v>
      </c>
      <c r="F2449">
        <v>423</v>
      </c>
      <c r="G2449">
        <v>198</v>
      </c>
      <c r="H2449">
        <v>252</v>
      </c>
      <c r="I2449">
        <v>40</v>
      </c>
      <c r="J2449">
        <v>158</v>
      </c>
      <c r="K2449">
        <v>484</v>
      </c>
      <c r="L2449">
        <v>204</v>
      </c>
      <c r="M2449">
        <v>361</v>
      </c>
      <c r="N2449">
        <v>488</v>
      </c>
      <c r="O2449">
        <v>37</v>
      </c>
      <c r="P2449">
        <v>1182</v>
      </c>
      <c r="Q2449">
        <v>444</v>
      </c>
      <c r="R2449">
        <v>198</v>
      </c>
      <c r="S2449">
        <v>751</v>
      </c>
      <c r="T2449">
        <v>156</v>
      </c>
      <c r="U2449">
        <v>264</v>
      </c>
      <c r="V2449">
        <v>687</v>
      </c>
      <c r="W2449">
        <v>290</v>
      </c>
      <c r="X2449">
        <v>75</v>
      </c>
      <c r="Y2449">
        <v>57</v>
      </c>
      <c r="Z2449">
        <v>281</v>
      </c>
      <c r="AA2449">
        <v>125</v>
      </c>
    </row>
    <row r="2450" spans="1:27">
      <c r="A2450" s="2">
        <v>44818</v>
      </c>
      <c r="B2450">
        <v>315</v>
      </c>
      <c r="C2450">
        <v>196</v>
      </c>
      <c r="D2450">
        <v>83</v>
      </c>
      <c r="E2450">
        <v>408</v>
      </c>
      <c r="F2450">
        <v>427</v>
      </c>
      <c r="G2450">
        <v>222</v>
      </c>
      <c r="H2450">
        <v>296</v>
      </c>
      <c r="I2450">
        <v>39</v>
      </c>
      <c r="J2450">
        <v>149</v>
      </c>
      <c r="K2450">
        <v>466</v>
      </c>
      <c r="L2450">
        <v>227</v>
      </c>
      <c r="M2450">
        <v>444</v>
      </c>
      <c r="N2450">
        <v>518</v>
      </c>
      <c r="O2450">
        <v>37</v>
      </c>
      <c r="P2450">
        <v>1214</v>
      </c>
      <c r="Q2450">
        <v>560</v>
      </c>
      <c r="R2450">
        <v>293</v>
      </c>
      <c r="S2450">
        <v>809</v>
      </c>
      <c r="T2450">
        <v>201</v>
      </c>
      <c r="U2450">
        <v>265</v>
      </c>
      <c r="V2450">
        <v>687</v>
      </c>
      <c r="W2450">
        <v>299</v>
      </c>
      <c r="X2450">
        <v>81</v>
      </c>
      <c r="Y2450">
        <v>96</v>
      </c>
      <c r="Z2450">
        <v>314</v>
      </c>
      <c r="AA2450">
        <v>159</v>
      </c>
    </row>
    <row r="2451" spans="1:27">
      <c r="A2451" s="2">
        <v>44819</v>
      </c>
      <c r="B2451">
        <v>321</v>
      </c>
      <c r="C2451">
        <v>231</v>
      </c>
      <c r="D2451">
        <v>112</v>
      </c>
      <c r="E2451">
        <v>444</v>
      </c>
      <c r="F2451">
        <v>452</v>
      </c>
      <c r="G2451">
        <v>242</v>
      </c>
      <c r="H2451">
        <v>284</v>
      </c>
      <c r="I2451">
        <v>45</v>
      </c>
      <c r="J2451">
        <v>136</v>
      </c>
      <c r="K2451">
        <v>476</v>
      </c>
      <c r="L2451">
        <v>290</v>
      </c>
      <c r="M2451">
        <v>392</v>
      </c>
      <c r="N2451">
        <v>512</v>
      </c>
      <c r="O2451">
        <v>38</v>
      </c>
      <c r="P2451">
        <v>1321</v>
      </c>
      <c r="Q2451">
        <v>426</v>
      </c>
      <c r="R2451">
        <v>257</v>
      </c>
      <c r="S2451">
        <v>909</v>
      </c>
      <c r="T2451">
        <v>170</v>
      </c>
      <c r="U2451">
        <v>270</v>
      </c>
      <c r="V2451">
        <v>687</v>
      </c>
      <c r="W2451">
        <v>359</v>
      </c>
      <c r="X2451">
        <v>119</v>
      </c>
      <c r="Y2451">
        <v>139</v>
      </c>
      <c r="Z2451">
        <v>349</v>
      </c>
      <c r="AA2451">
        <v>169</v>
      </c>
    </row>
    <row r="2452" spans="1:27">
      <c r="A2452" s="2">
        <v>44820</v>
      </c>
      <c r="B2452">
        <v>284</v>
      </c>
      <c r="C2452">
        <v>161</v>
      </c>
      <c r="D2452">
        <v>62</v>
      </c>
      <c r="E2452">
        <v>405</v>
      </c>
      <c r="F2452">
        <v>372</v>
      </c>
      <c r="G2452">
        <v>178</v>
      </c>
      <c r="H2452">
        <v>328</v>
      </c>
      <c r="I2452">
        <v>26</v>
      </c>
      <c r="J2452">
        <v>143</v>
      </c>
      <c r="K2452">
        <v>515</v>
      </c>
      <c r="L2452">
        <v>162</v>
      </c>
      <c r="M2452">
        <v>376</v>
      </c>
      <c r="N2452">
        <v>411</v>
      </c>
      <c r="O2452">
        <v>18</v>
      </c>
      <c r="P2452">
        <v>964</v>
      </c>
      <c r="Q2452">
        <v>409</v>
      </c>
      <c r="R2452">
        <v>209</v>
      </c>
      <c r="S2452">
        <v>670</v>
      </c>
      <c r="T2452">
        <v>125</v>
      </c>
      <c r="U2452">
        <v>191</v>
      </c>
      <c r="V2452">
        <v>687</v>
      </c>
      <c r="W2452">
        <v>301</v>
      </c>
      <c r="X2452">
        <v>100</v>
      </c>
      <c r="Y2452">
        <v>63</v>
      </c>
      <c r="Z2452">
        <v>270</v>
      </c>
      <c r="AA2452">
        <v>146</v>
      </c>
    </row>
    <row r="2453" spans="1:27">
      <c r="A2453" s="2">
        <v>44821</v>
      </c>
      <c r="B2453">
        <v>248</v>
      </c>
      <c r="C2453">
        <v>240</v>
      </c>
      <c r="D2453">
        <v>137</v>
      </c>
      <c r="E2453">
        <v>266</v>
      </c>
      <c r="F2453">
        <v>321</v>
      </c>
      <c r="G2453">
        <v>106</v>
      </c>
      <c r="H2453">
        <v>282</v>
      </c>
      <c r="I2453">
        <v>7</v>
      </c>
      <c r="J2453">
        <v>60</v>
      </c>
      <c r="K2453">
        <v>377</v>
      </c>
      <c r="L2453">
        <v>315</v>
      </c>
      <c r="M2453">
        <v>383</v>
      </c>
      <c r="N2453">
        <v>271</v>
      </c>
      <c r="O2453">
        <v>94</v>
      </c>
      <c r="P2453">
        <v>869</v>
      </c>
      <c r="Q2453">
        <v>655</v>
      </c>
      <c r="R2453">
        <v>366</v>
      </c>
      <c r="S2453">
        <v>666</v>
      </c>
      <c r="T2453">
        <v>265</v>
      </c>
      <c r="U2453">
        <v>139</v>
      </c>
      <c r="V2453">
        <v>687</v>
      </c>
      <c r="W2453">
        <v>438</v>
      </c>
      <c r="X2453">
        <v>170</v>
      </c>
      <c r="Y2453">
        <v>232</v>
      </c>
      <c r="Z2453">
        <v>134</v>
      </c>
      <c r="AA2453">
        <v>80</v>
      </c>
    </row>
    <row r="2454" spans="1:27">
      <c r="A2454" s="2">
        <v>44822</v>
      </c>
      <c r="B2454">
        <v>261</v>
      </c>
      <c r="C2454">
        <v>489</v>
      </c>
      <c r="D2454">
        <v>136</v>
      </c>
      <c r="E2454">
        <v>366</v>
      </c>
      <c r="F2454">
        <v>360</v>
      </c>
      <c r="G2454">
        <v>114</v>
      </c>
      <c r="H2454">
        <v>272</v>
      </c>
      <c r="I2454">
        <v>34</v>
      </c>
      <c r="J2454">
        <v>81</v>
      </c>
      <c r="K2454">
        <v>353</v>
      </c>
      <c r="L2454">
        <v>413</v>
      </c>
      <c r="M2454">
        <v>405</v>
      </c>
      <c r="N2454">
        <v>330</v>
      </c>
      <c r="O2454">
        <v>112</v>
      </c>
      <c r="P2454">
        <v>931</v>
      </c>
      <c r="Q2454">
        <v>828</v>
      </c>
      <c r="R2454">
        <v>644</v>
      </c>
      <c r="S2454">
        <v>1033</v>
      </c>
      <c r="T2454">
        <v>375</v>
      </c>
      <c r="U2454">
        <v>133</v>
      </c>
      <c r="V2454">
        <v>687</v>
      </c>
      <c r="W2454">
        <v>797</v>
      </c>
      <c r="X2454">
        <v>226</v>
      </c>
      <c r="Y2454">
        <v>331</v>
      </c>
      <c r="Z2454">
        <v>139</v>
      </c>
      <c r="AA2454">
        <v>83</v>
      </c>
    </row>
    <row r="2455" spans="1:27">
      <c r="A2455" s="2">
        <v>44823</v>
      </c>
      <c r="B2455">
        <v>208</v>
      </c>
      <c r="C2455">
        <v>104</v>
      </c>
      <c r="D2455">
        <v>51</v>
      </c>
      <c r="E2455">
        <v>350</v>
      </c>
      <c r="F2455">
        <v>282</v>
      </c>
      <c r="G2455">
        <v>175</v>
      </c>
      <c r="H2455">
        <v>264</v>
      </c>
      <c r="I2455">
        <v>19</v>
      </c>
      <c r="J2455">
        <v>138</v>
      </c>
      <c r="K2455">
        <v>343</v>
      </c>
      <c r="L2455">
        <v>98</v>
      </c>
      <c r="M2455">
        <v>277</v>
      </c>
      <c r="N2455">
        <v>396</v>
      </c>
      <c r="O2455">
        <v>27</v>
      </c>
      <c r="P2455">
        <v>846</v>
      </c>
      <c r="Q2455">
        <v>392</v>
      </c>
      <c r="R2455">
        <v>143</v>
      </c>
      <c r="S2455">
        <v>498</v>
      </c>
      <c r="T2455">
        <v>104</v>
      </c>
      <c r="U2455">
        <v>231</v>
      </c>
      <c r="V2455">
        <v>687</v>
      </c>
      <c r="W2455">
        <v>183</v>
      </c>
      <c r="X2455">
        <v>63</v>
      </c>
      <c r="Y2455">
        <v>40</v>
      </c>
      <c r="Z2455">
        <v>217</v>
      </c>
      <c r="AA2455">
        <v>84</v>
      </c>
    </row>
    <row r="2456" spans="1:27">
      <c r="A2456" s="2">
        <v>44824</v>
      </c>
      <c r="B2456">
        <v>279</v>
      </c>
      <c r="C2456">
        <v>181</v>
      </c>
      <c r="D2456">
        <v>78</v>
      </c>
      <c r="E2456">
        <v>388</v>
      </c>
      <c r="F2456">
        <v>377</v>
      </c>
      <c r="G2456">
        <v>245</v>
      </c>
      <c r="H2456">
        <v>276</v>
      </c>
      <c r="I2456">
        <v>30</v>
      </c>
      <c r="J2456">
        <v>130</v>
      </c>
      <c r="K2456">
        <v>482</v>
      </c>
      <c r="L2456">
        <v>151</v>
      </c>
      <c r="M2456">
        <v>363</v>
      </c>
      <c r="N2456">
        <v>474</v>
      </c>
      <c r="O2456">
        <v>25</v>
      </c>
      <c r="P2456">
        <v>1057</v>
      </c>
      <c r="Q2456">
        <v>473</v>
      </c>
      <c r="R2456">
        <v>221</v>
      </c>
      <c r="S2456">
        <v>710</v>
      </c>
      <c r="T2456">
        <v>157</v>
      </c>
      <c r="U2456">
        <v>254</v>
      </c>
      <c r="V2456">
        <v>687</v>
      </c>
      <c r="W2456">
        <v>293</v>
      </c>
      <c r="X2456">
        <v>76</v>
      </c>
      <c r="Y2456">
        <v>71</v>
      </c>
      <c r="Z2456">
        <v>268</v>
      </c>
      <c r="AA2456">
        <v>113</v>
      </c>
    </row>
    <row r="2457" spans="1:27">
      <c r="A2457" s="2">
        <v>44825</v>
      </c>
      <c r="B2457">
        <v>350</v>
      </c>
      <c r="C2457">
        <v>206</v>
      </c>
      <c r="D2457">
        <v>92</v>
      </c>
      <c r="E2457">
        <v>418</v>
      </c>
      <c r="F2457">
        <v>463</v>
      </c>
      <c r="G2457">
        <v>228</v>
      </c>
      <c r="H2457">
        <v>282</v>
      </c>
      <c r="I2457">
        <v>41</v>
      </c>
      <c r="J2457">
        <v>167</v>
      </c>
      <c r="K2457">
        <v>492</v>
      </c>
      <c r="L2457">
        <v>216</v>
      </c>
      <c r="M2457">
        <v>407</v>
      </c>
      <c r="N2457">
        <v>507</v>
      </c>
      <c r="O2457">
        <v>30</v>
      </c>
      <c r="P2457">
        <v>1240</v>
      </c>
      <c r="Q2457">
        <v>656</v>
      </c>
      <c r="R2457">
        <v>287</v>
      </c>
      <c r="S2457">
        <v>783</v>
      </c>
      <c r="T2457">
        <v>182</v>
      </c>
      <c r="U2457">
        <v>256</v>
      </c>
      <c r="V2457">
        <v>687</v>
      </c>
      <c r="W2457">
        <v>313</v>
      </c>
      <c r="X2457">
        <v>85</v>
      </c>
      <c r="Y2457">
        <v>117</v>
      </c>
      <c r="Z2457">
        <v>281</v>
      </c>
      <c r="AA2457">
        <v>146</v>
      </c>
    </row>
    <row r="2458" spans="1:27">
      <c r="A2458" s="2">
        <v>44826</v>
      </c>
      <c r="B2458">
        <v>304</v>
      </c>
      <c r="C2458">
        <v>163</v>
      </c>
      <c r="D2458">
        <v>86</v>
      </c>
      <c r="E2458">
        <v>340</v>
      </c>
      <c r="F2458">
        <v>362</v>
      </c>
      <c r="G2458">
        <v>197</v>
      </c>
      <c r="H2458">
        <v>280</v>
      </c>
      <c r="I2458">
        <v>41</v>
      </c>
      <c r="J2458">
        <v>94</v>
      </c>
      <c r="K2458">
        <v>467</v>
      </c>
      <c r="L2458">
        <v>198</v>
      </c>
      <c r="M2458">
        <v>346</v>
      </c>
      <c r="N2458">
        <v>526</v>
      </c>
      <c r="O2458">
        <v>21</v>
      </c>
      <c r="P2458">
        <v>1099</v>
      </c>
      <c r="Q2458">
        <v>514</v>
      </c>
      <c r="R2458">
        <v>201</v>
      </c>
      <c r="S2458">
        <v>603</v>
      </c>
      <c r="T2458">
        <v>141</v>
      </c>
      <c r="U2458">
        <v>239</v>
      </c>
      <c r="V2458">
        <v>687</v>
      </c>
      <c r="W2458">
        <v>238</v>
      </c>
      <c r="X2458">
        <v>63</v>
      </c>
      <c r="Y2458">
        <v>71</v>
      </c>
      <c r="Z2458">
        <v>271</v>
      </c>
      <c r="AA2458">
        <v>128</v>
      </c>
    </row>
    <row r="2459" spans="1:27">
      <c r="A2459" s="2">
        <v>44827</v>
      </c>
      <c r="B2459">
        <v>253</v>
      </c>
      <c r="C2459">
        <v>150</v>
      </c>
      <c r="D2459">
        <v>100</v>
      </c>
      <c r="E2459">
        <v>349</v>
      </c>
      <c r="F2459">
        <v>326</v>
      </c>
      <c r="G2459">
        <v>208</v>
      </c>
      <c r="H2459">
        <v>330</v>
      </c>
      <c r="I2459">
        <v>26</v>
      </c>
      <c r="J2459">
        <v>139</v>
      </c>
      <c r="K2459">
        <v>428</v>
      </c>
      <c r="L2459">
        <v>146</v>
      </c>
      <c r="M2459">
        <v>411</v>
      </c>
      <c r="N2459">
        <v>332</v>
      </c>
      <c r="O2459">
        <v>30</v>
      </c>
      <c r="P2459">
        <v>795</v>
      </c>
      <c r="Q2459">
        <v>401</v>
      </c>
      <c r="R2459">
        <v>210</v>
      </c>
      <c r="S2459">
        <v>536</v>
      </c>
      <c r="T2459">
        <v>112</v>
      </c>
      <c r="U2459">
        <v>188</v>
      </c>
      <c r="V2459">
        <v>687</v>
      </c>
      <c r="W2459">
        <v>250</v>
      </c>
      <c r="X2459">
        <v>84</v>
      </c>
      <c r="Y2459">
        <v>83</v>
      </c>
      <c r="Z2459">
        <v>237</v>
      </c>
      <c r="AA2459">
        <v>129</v>
      </c>
    </row>
    <row r="2460" spans="1:27">
      <c r="A2460" s="2">
        <v>44828</v>
      </c>
      <c r="B2460">
        <v>168</v>
      </c>
      <c r="C2460">
        <v>229</v>
      </c>
      <c r="D2460">
        <v>129</v>
      </c>
      <c r="E2460">
        <v>238</v>
      </c>
      <c r="F2460">
        <v>273</v>
      </c>
      <c r="G2460">
        <v>97</v>
      </c>
      <c r="H2460">
        <v>298</v>
      </c>
      <c r="I2460">
        <v>12</v>
      </c>
      <c r="J2460">
        <v>93</v>
      </c>
      <c r="K2460">
        <v>356</v>
      </c>
      <c r="L2460">
        <v>271</v>
      </c>
      <c r="M2460">
        <v>346</v>
      </c>
      <c r="N2460">
        <v>209</v>
      </c>
      <c r="O2460">
        <v>63</v>
      </c>
      <c r="P2460">
        <v>641</v>
      </c>
      <c r="Q2460">
        <v>621</v>
      </c>
      <c r="R2460">
        <v>301</v>
      </c>
      <c r="S2460">
        <v>609</v>
      </c>
      <c r="T2460">
        <v>185</v>
      </c>
      <c r="U2460">
        <v>110</v>
      </c>
      <c r="V2460">
        <v>687</v>
      </c>
      <c r="W2460">
        <v>410</v>
      </c>
      <c r="X2460">
        <v>147</v>
      </c>
      <c r="Y2460">
        <v>222</v>
      </c>
      <c r="Z2460">
        <v>112</v>
      </c>
      <c r="AA2460">
        <v>80</v>
      </c>
    </row>
    <row r="2461" spans="1:27">
      <c r="A2461" s="2">
        <v>44829</v>
      </c>
      <c r="B2461">
        <v>210</v>
      </c>
      <c r="C2461">
        <v>382</v>
      </c>
      <c r="D2461">
        <v>125</v>
      </c>
      <c r="E2461">
        <v>246</v>
      </c>
      <c r="F2461">
        <v>308</v>
      </c>
      <c r="G2461">
        <v>101</v>
      </c>
      <c r="H2461">
        <v>314</v>
      </c>
      <c r="I2461">
        <v>14</v>
      </c>
      <c r="J2461">
        <v>66</v>
      </c>
      <c r="K2461">
        <v>373</v>
      </c>
      <c r="L2461">
        <v>322</v>
      </c>
      <c r="M2461">
        <v>320</v>
      </c>
      <c r="N2461">
        <v>268</v>
      </c>
      <c r="O2461">
        <v>99</v>
      </c>
      <c r="P2461">
        <v>820</v>
      </c>
      <c r="Q2461">
        <v>787</v>
      </c>
      <c r="R2461">
        <v>558</v>
      </c>
      <c r="S2461">
        <v>947</v>
      </c>
      <c r="T2461">
        <v>287</v>
      </c>
      <c r="U2461">
        <v>102</v>
      </c>
      <c r="V2461">
        <v>687</v>
      </c>
      <c r="W2461">
        <v>636</v>
      </c>
      <c r="X2461">
        <v>163</v>
      </c>
      <c r="Y2461">
        <v>289</v>
      </c>
      <c r="Z2461">
        <v>114</v>
      </c>
      <c r="AA2461">
        <v>91</v>
      </c>
    </row>
    <row r="2462" spans="1:27">
      <c r="A2462" s="2">
        <v>44830</v>
      </c>
      <c r="B2462">
        <v>163</v>
      </c>
      <c r="C2462">
        <v>249</v>
      </c>
      <c r="D2462">
        <v>68</v>
      </c>
      <c r="E2462">
        <v>233</v>
      </c>
      <c r="F2462">
        <v>198</v>
      </c>
      <c r="G2462">
        <v>73</v>
      </c>
      <c r="H2462">
        <v>246</v>
      </c>
      <c r="I2462">
        <v>23</v>
      </c>
      <c r="J2462">
        <v>40</v>
      </c>
      <c r="K2462">
        <v>324</v>
      </c>
      <c r="L2462">
        <v>229</v>
      </c>
      <c r="M2462">
        <v>260</v>
      </c>
      <c r="N2462">
        <v>260</v>
      </c>
      <c r="O2462">
        <v>63</v>
      </c>
      <c r="P2462">
        <v>529</v>
      </c>
      <c r="Q2462">
        <v>535</v>
      </c>
      <c r="R2462">
        <v>296</v>
      </c>
      <c r="S2462">
        <v>471</v>
      </c>
      <c r="T2462">
        <v>202</v>
      </c>
      <c r="U2462">
        <v>193</v>
      </c>
      <c r="V2462">
        <v>687</v>
      </c>
      <c r="W2462">
        <v>424</v>
      </c>
      <c r="X2462">
        <v>145</v>
      </c>
      <c r="Y2462">
        <v>161</v>
      </c>
      <c r="Z2462">
        <v>80</v>
      </c>
      <c r="AA2462">
        <v>82</v>
      </c>
    </row>
    <row r="2463" spans="1:27">
      <c r="A2463" s="2">
        <v>44831</v>
      </c>
      <c r="B2463">
        <v>314</v>
      </c>
      <c r="C2463">
        <v>144</v>
      </c>
      <c r="D2463">
        <v>82</v>
      </c>
      <c r="E2463">
        <v>516</v>
      </c>
      <c r="F2463">
        <v>427</v>
      </c>
      <c r="G2463">
        <v>236</v>
      </c>
      <c r="H2463">
        <v>320</v>
      </c>
      <c r="I2463">
        <v>43</v>
      </c>
      <c r="J2463">
        <v>144</v>
      </c>
      <c r="K2463">
        <v>556</v>
      </c>
      <c r="L2463">
        <v>295</v>
      </c>
      <c r="M2463">
        <v>373</v>
      </c>
      <c r="N2463">
        <v>561</v>
      </c>
      <c r="O2463">
        <v>30</v>
      </c>
      <c r="P2463">
        <v>1163</v>
      </c>
      <c r="Q2463">
        <v>487</v>
      </c>
      <c r="R2463">
        <v>171</v>
      </c>
      <c r="S2463">
        <v>737</v>
      </c>
      <c r="T2463">
        <v>119</v>
      </c>
      <c r="U2463">
        <v>264</v>
      </c>
      <c r="V2463">
        <v>687</v>
      </c>
      <c r="W2463">
        <v>295</v>
      </c>
      <c r="X2463">
        <v>81</v>
      </c>
      <c r="Y2463">
        <v>84</v>
      </c>
      <c r="Z2463">
        <v>291</v>
      </c>
      <c r="AA2463">
        <v>133</v>
      </c>
    </row>
    <row r="2464" spans="1:27">
      <c r="A2464" s="2">
        <v>44832</v>
      </c>
      <c r="B2464">
        <v>360</v>
      </c>
      <c r="C2464">
        <v>182</v>
      </c>
      <c r="D2464">
        <v>85</v>
      </c>
      <c r="E2464">
        <v>469</v>
      </c>
      <c r="F2464">
        <v>457</v>
      </c>
      <c r="G2464">
        <v>265</v>
      </c>
      <c r="H2464">
        <v>320</v>
      </c>
      <c r="I2464">
        <v>37</v>
      </c>
      <c r="J2464">
        <v>147</v>
      </c>
      <c r="K2464">
        <v>554</v>
      </c>
      <c r="L2464">
        <v>184</v>
      </c>
      <c r="M2464">
        <v>432</v>
      </c>
      <c r="N2464">
        <v>565</v>
      </c>
      <c r="O2464">
        <v>43</v>
      </c>
      <c r="P2464">
        <v>1288</v>
      </c>
      <c r="Q2464">
        <v>621</v>
      </c>
      <c r="R2464">
        <v>257</v>
      </c>
      <c r="S2464">
        <v>744</v>
      </c>
      <c r="T2464">
        <v>191</v>
      </c>
      <c r="U2464">
        <v>294</v>
      </c>
      <c r="V2464">
        <v>687</v>
      </c>
      <c r="W2464">
        <v>334</v>
      </c>
      <c r="X2464">
        <v>103</v>
      </c>
      <c r="Y2464">
        <v>80</v>
      </c>
      <c r="Z2464">
        <v>328</v>
      </c>
      <c r="AA2464">
        <v>160</v>
      </c>
    </row>
    <row r="2465" spans="1:27">
      <c r="A2465" s="2">
        <v>44833</v>
      </c>
      <c r="B2465">
        <v>258</v>
      </c>
      <c r="C2465">
        <v>153</v>
      </c>
      <c r="D2465">
        <v>73</v>
      </c>
      <c r="E2465">
        <v>484</v>
      </c>
      <c r="F2465">
        <v>371</v>
      </c>
      <c r="G2465">
        <v>266</v>
      </c>
      <c r="H2465">
        <v>370</v>
      </c>
      <c r="I2465">
        <v>37</v>
      </c>
      <c r="J2465">
        <v>121</v>
      </c>
      <c r="K2465">
        <v>487</v>
      </c>
      <c r="L2465">
        <v>153</v>
      </c>
      <c r="M2465">
        <v>327</v>
      </c>
      <c r="N2465">
        <v>449</v>
      </c>
      <c r="O2465">
        <v>34</v>
      </c>
      <c r="P2465">
        <v>961</v>
      </c>
      <c r="Q2465">
        <v>472</v>
      </c>
      <c r="R2465">
        <v>193</v>
      </c>
      <c r="S2465">
        <v>668</v>
      </c>
      <c r="T2465">
        <v>124</v>
      </c>
      <c r="U2465">
        <v>244</v>
      </c>
      <c r="V2465">
        <v>687</v>
      </c>
      <c r="W2465">
        <v>300</v>
      </c>
      <c r="X2465">
        <v>83</v>
      </c>
      <c r="Y2465">
        <v>50</v>
      </c>
      <c r="Z2465">
        <v>258</v>
      </c>
      <c r="AA2465">
        <v>131</v>
      </c>
    </row>
    <row r="2466" spans="1:27">
      <c r="A2466" s="2">
        <v>44834</v>
      </c>
      <c r="B2466">
        <v>177</v>
      </c>
      <c r="C2466">
        <v>97</v>
      </c>
      <c r="D2466">
        <v>68</v>
      </c>
      <c r="E2466">
        <v>275</v>
      </c>
      <c r="F2466">
        <v>244</v>
      </c>
      <c r="G2466">
        <v>150</v>
      </c>
      <c r="H2466">
        <v>348</v>
      </c>
      <c r="I2466">
        <v>19</v>
      </c>
      <c r="J2466">
        <v>106</v>
      </c>
      <c r="K2466">
        <v>337</v>
      </c>
      <c r="L2466">
        <v>52</v>
      </c>
      <c r="M2466">
        <v>249</v>
      </c>
      <c r="N2466">
        <v>301</v>
      </c>
      <c r="O2466">
        <v>21</v>
      </c>
      <c r="P2466">
        <v>619</v>
      </c>
      <c r="Q2466">
        <v>330</v>
      </c>
      <c r="R2466">
        <v>121</v>
      </c>
      <c r="S2466">
        <v>386</v>
      </c>
      <c r="T2466">
        <v>105</v>
      </c>
      <c r="U2466">
        <v>162</v>
      </c>
      <c r="V2466">
        <v>687</v>
      </c>
      <c r="W2466">
        <v>171</v>
      </c>
      <c r="X2466">
        <v>44</v>
      </c>
      <c r="Y2466">
        <v>27</v>
      </c>
      <c r="Z2466">
        <v>181</v>
      </c>
      <c r="AA2466">
        <v>85</v>
      </c>
    </row>
    <row r="2467" spans="1:27">
      <c r="A2467" s="2">
        <v>44835</v>
      </c>
      <c r="B2467">
        <v>16</v>
      </c>
      <c r="C2467">
        <v>18</v>
      </c>
      <c r="D2467">
        <v>19</v>
      </c>
      <c r="E2467">
        <v>53</v>
      </c>
      <c r="F2467">
        <v>25</v>
      </c>
      <c r="G2467">
        <v>41</v>
      </c>
      <c r="H2467">
        <v>324</v>
      </c>
      <c r="I2467">
        <v>3</v>
      </c>
      <c r="J2467">
        <v>46</v>
      </c>
      <c r="K2467">
        <v>149</v>
      </c>
      <c r="L2467">
        <v>28</v>
      </c>
      <c r="M2467">
        <v>79</v>
      </c>
      <c r="N2467">
        <v>29</v>
      </c>
      <c r="O2467">
        <v>5</v>
      </c>
      <c r="P2467">
        <v>74</v>
      </c>
      <c r="Q2467">
        <v>89</v>
      </c>
      <c r="R2467">
        <v>9</v>
      </c>
      <c r="S2467">
        <v>66</v>
      </c>
      <c r="T2467">
        <v>19</v>
      </c>
      <c r="U2467">
        <v>92</v>
      </c>
      <c r="V2467">
        <v>687</v>
      </c>
      <c r="W2467">
        <v>36</v>
      </c>
      <c r="X2467">
        <v>13</v>
      </c>
      <c r="Y2467">
        <v>23</v>
      </c>
      <c r="Z2467">
        <v>35</v>
      </c>
      <c r="AA2467">
        <v>13</v>
      </c>
    </row>
    <row r="2468" spans="1:27">
      <c r="A2468" s="2">
        <v>44836</v>
      </c>
      <c r="B2468">
        <v>154</v>
      </c>
      <c r="C2468">
        <v>188</v>
      </c>
      <c r="D2468">
        <v>90</v>
      </c>
      <c r="E2468">
        <v>175</v>
      </c>
      <c r="F2468">
        <v>209</v>
      </c>
      <c r="G2468">
        <v>62</v>
      </c>
      <c r="H2468">
        <v>232</v>
      </c>
      <c r="I2468">
        <v>13</v>
      </c>
      <c r="J2468">
        <v>48</v>
      </c>
      <c r="K2468">
        <v>271</v>
      </c>
      <c r="L2468">
        <v>207</v>
      </c>
      <c r="M2468">
        <v>252</v>
      </c>
      <c r="N2468">
        <v>140</v>
      </c>
      <c r="O2468">
        <v>42</v>
      </c>
      <c r="P2468">
        <v>466</v>
      </c>
      <c r="Q2468">
        <v>539</v>
      </c>
      <c r="R2468">
        <v>233</v>
      </c>
      <c r="S2468">
        <v>457</v>
      </c>
      <c r="T2468">
        <v>270</v>
      </c>
      <c r="U2468">
        <v>101</v>
      </c>
      <c r="V2468">
        <v>687</v>
      </c>
      <c r="W2468">
        <v>296</v>
      </c>
      <c r="X2468">
        <v>81</v>
      </c>
      <c r="Y2468">
        <v>165</v>
      </c>
      <c r="Z2468">
        <v>49</v>
      </c>
      <c r="AA2468">
        <v>42</v>
      </c>
    </row>
    <row r="2469" spans="1:27">
      <c r="A2469" s="2">
        <v>44837</v>
      </c>
      <c r="B2469">
        <v>222</v>
      </c>
      <c r="C2469">
        <v>133</v>
      </c>
      <c r="D2469">
        <v>65</v>
      </c>
      <c r="E2469">
        <v>361</v>
      </c>
      <c r="F2469">
        <v>309</v>
      </c>
      <c r="G2469">
        <v>162</v>
      </c>
      <c r="H2469">
        <v>276</v>
      </c>
      <c r="I2469">
        <v>13</v>
      </c>
      <c r="J2469">
        <v>116</v>
      </c>
      <c r="K2469">
        <v>369</v>
      </c>
      <c r="L2469">
        <v>92</v>
      </c>
      <c r="M2469">
        <v>182</v>
      </c>
      <c r="N2469">
        <v>400</v>
      </c>
      <c r="O2469">
        <v>28</v>
      </c>
      <c r="P2469">
        <v>753</v>
      </c>
      <c r="Q2469">
        <v>311</v>
      </c>
      <c r="R2469">
        <v>108</v>
      </c>
      <c r="S2469">
        <v>515</v>
      </c>
      <c r="T2469">
        <v>88</v>
      </c>
      <c r="U2469">
        <v>244</v>
      </c>
      <c r="V2469">
        <v>687</v>
      </c>
      <c r="W2469">
        <v>205</v>
      </c>
      <c r="X2469">
        <v>30</v>
      </c>
      <c r="Y2469">
        <v>31</v>
      </c>
      <c r="Z2469">
        <v>227</v>
      </c>
      <c r="AA2469">
        <v>111</v>
      </c>
    </row>
    <row r="2470" spans="1:27">
      <c r="A2470" s="2">
        <v>44838</v>
      </c>
      <c r="B2470">
        <v>325</v>
      </c>
      <c r="C2470">
        <v>214</v>
      </c>
      <c r="D2470">
        <v>87</v>
      </c>
      <c r="E2470">
        <v>773</v>
      </c>
      <c r="F2470">
        <v>403</v>
      </c>
      <c r="G2470">
        <v>228</v>
      </c>
      <c r="H2470">
        <v>260</v>
      </c>
      <c r="I2470">
        <v>40</v>
      </c>
      <c r="J2470">
        <v>139</v>
      </c>
      <c r="K2470">
        <v>548</v>
      </c>
      <c r="L2470">
        <v>208</v>
      </c>
      <c r="M2470">
        <v>265</v>
      </c>
      <c r="N2470">
        <v>529</v>
      </c>
      <c r="O2470">
        <v>38</v>
      </c>
      <c r="P2470">
        <v>1094</v>
      </c>
      <c r="Q2470">
        <v>554</v>
      </c>
      <c r="R2470">
        <v>262</v>
      </c>
      <c r="S2470">
        <v>811</v>
      </c>
      <c r="T2470">
        <v>155</v>
      </c>
      <c r="U2470">
        <v>324</v>
      </c>
      <c r="V2470">
        <v>687</v>
      </c>
      <c r="W2470">
        <v>357</v>
      </c>
      <c r="X2470">
        <v>85</v>
      </c>
      <c r="Y2470">
        <v>139</v>
      </c>
      <c r="Z2470">
        <v>267</v>
      </c>
      <c r="AA2470">
        <v>139</v>
      </c>
    </row>
    <row r="2471" spans="1:27">
      <c r="A2471" s="2">
        <v>44839</v>
      </c>
      <c r="B2471">
        <v>295</v>
      </c>
      <c r="C2471">
        <v>179</v>
      </c>
      <c r="D2471">
        <v>56</v>
      </c>
      <c r="E2471">
        <v>749</v>
      </c>
      <c r="F2471">
        <v>383</v>
      </c>
      <c r="G2471">
        <v>231</v>
      </c>
      <c r="H2471">
        <v>290</v>
      </c>
      <c r="I2471">
        <v>29</v>
      </c>
      <c r="J2471">
        <v>125</v>
      </c>
      <c r="K2471">
        <v>458</v>
      </c>
      <c r="L2471">
        <v>138</v>
      </c>
      <c r="M2471">
        <v>260</v>
      </c>
      <c r="N2471">
        <v>506</v>
      </c>
      <c r="O2471">
        <v>31</v>
      </c>
      <c r="P2471">
        <v>964</v>
      </c>
      <c r="Q2471">
        <v>416</v>
      </c>
      <c r="R2471">
        <v>182</v>
      </c>
      <c r="S2471">
        <v>646</v>
      </c>
      <c r="T2471">
        <v>119</v>
      </c>
      <c r="U2471">
        <v>296</v>
      </c>
      <c r="V2471">
        <v>687</v>
      </c>
      <c r="W2471">
        <v>310</v>
      </c>
      <c r="X2471">
        <v>60</v>
      </c>
      <c r="Y2471">
        <v>109</v>
      </c>
      <c r="Z2471">
        <v>266</v>
      </c>
      <c r="AA2471">
        <v>137</v>
      </c>
    </row>
    <row r="2472" spans="1:27">
      <c r="A2472" s="2">
        <v>44840</v>
      </c>
      <c r="B2472">
        <v>175</v>
      </c>
      <c r="C2472">
        <v>86</v>
      </c>
      <c r="D2472">
        <v>69</v>
      </c>
      <c r="E2472">
        <v>675</v>
      </c>
      <c r="F2472">
        <v>238</v>
      </c>
      <c r="G2472">
        <v>216</v>
      </c>
      <c r="H2472">
        <v>324</v>
      </c>
      <c r="I2472">
        <v>21</v>
      </c>
      <c r="J2472">
        <v>119</v>
      </c>
      <c r="K2472">
        <v>395</v>
      </c>
      <c r="L2472">
        <v>67</v>
      </c>
      <c r="M2472">
        <v>161</v>
      </c>
      <c r="N2472">
        <v>385</v>
      </c>
      <c r="O2472">
        <v>22</v>
      </c>
      <c r="P2472">
        <v>759</v>
      </c>
      <c r="Q2472">
        <v>317</v>
      </c>
      <c r="R2472">
        <v>92</v>
      </c>
      <c r="S2472">
        <v>389</v>
      </c>
      <c r="T2472">
        <v>58</v>
      </c>
      <c r="U2472">
        <v>261</v>
      </c>
      <c r="V2472">
        <v>687</v>
      </c>
      <c r="W2472">
        <v>183</v>
      </c>
      <c r="X2472">
        <v>35</v>
      </c>
      <c r="Y2472">
        <v>35</v>
      </c>
      <c r="Z2472">
        <v>230</v>
      </c>
      <c r="AA2472">
        <v>104</v>
      </c>
    </row>
    <row r="2473" spans="1:27">
      <c r="A2473" s="2">
        <v>44841</v>
      </c>
      <c r="B2473">
        <v>292</v>
      </c>
      <c r="C2473">
        <v>229</v>
      </c>
      <c r="D2473">
        <v>94</v>
      </c>
      <c r="E2473">
        <v>623</v>
      </c>
      <c r="F2473">
        <v>381</v>
      </c>
      <c r="G2473">
        <v>216</v>
      </c>
      <c r="H2473">
        <v>306</v>
      </c>
      <c r="I2473">
        <v>47</v>
      </c>
      <c r="J2473">
        <v>112</v>
      </c>
      <c r="K2473">
        <v>434</v>
      </c>
      <c r="L2473">
        <v>187</v>
      </c>
      <c r="M2473">
        <v>255</v>
      </c>
      <c r="N2473">
        <v>402</v>
      </c>
      <c r="O2473">
        <v>31</v>
      </c>
      <c r="P2473">
        <v>875</v>
      </c>
      <c r="Q2473">
        <v>502</v>
      </c>
      <c r="R2473">
        <v>305</v>
      </c>
      <c r="S2473">
        <v>763</v>
      </c>
      <c r="T2473">
        <v>173</v>
      </c>
      <c r="U2473">
        <v>272</v>
      </c>
      <c r="V2473">
        <v>687</v>
      </c>
      <c r="W2473">
        <v>397</v>
      </c>
      <c r="X2473">
        <v>109</v>
      </c>
      <c r="Y2473">
        <v>121</v>
      </c>
      <c r="Z2473">
        <v>232</v>
      </c>
      <c r="AA2473">
        <v>133</v>
      </c>
    </row>
    <row r="2474" spans="1:27">
      <c r="A2474" s="2">
        <v>44842</v>
      </c>
      <c r="B2474">
        <v>225</v>
      </c>
      <c r="C2474">
        <v>320</v>
      </c>
      <c r="D2474">
        <v>116</v>
      </c>
      <c r="E2474">
        <v>372</v>
      </c>
      <c r="F2474">
        <v>321</v>
      </c>
      <c r="G2474">
        <v>117</v>
      </c>
      <c r="H2474">
        <v>282</v>
      </c>
      <c r="I2474">
        <v>18</v>
      </c>
      <c r="J2474">
        <v>93</v>
      </c>
      <c r="K2474">
        <v>381</v>
      </c>
      <c r="L2474">
        <v>263</v>
      </c>
      <c r="M2474">
        <v>325</v>
      </c>
      <c r="N2474">
        <v>273</v>
      </c>
      <c r="O2474">
        <v>73</v>
      </c>
      <c r="P2474">
        <v>773</v>
      </c>
      <c r="Q2474">
        <v>850</v>
      </c>
      <c r="R2474">
        <v>506</v>
      </c>
      <c r="S2474">
        <v>719</v>
      </c>
      <c r="T2474">
        <v>290</v>
      </c>
      <c r="U2474">
        <v>148</v>
      </c>
      <c r="V2474">
        <v>687</v>
      </c>
      <c r="W2474">
        <v>474</v>
      </c>
      <c r="X2474">
        <v>129</v>
      </c>
      <c r="Y2474">
        <v>289</v>
      </c>
      <c r="Z2474">
        <v>126</v>
      </c>
      <c r="AA2474">
        <v>94</v>
      </c>
    </row>
    <row r="2475" spans="1:27">
      <c r="A2475" s="2">
        <v>44843</v>
      </c>
      <c r="B2475">
        <v>262</v>
      </c>
      <c r="C2475">
        <v>257</v>
      </c>
      <c r="D2475">
        <v>126</v>
      </c>
      <c r="E2475">
        <v>329</v>
      </c>
      <c r="F2475">
        <v>308</v>
      </c>
      <c r="G2475">
        <v>114</v>
      </c>
      <c r="H2475">
        <v>256</v>
      </c>
      <c r="I2475">
        <v>16</v>
      </c>
      <c r="J2475">
        <v>66</v>
      </c>
      <c r="K2475">
        <v>316</v>
      </c>
      <c r="L2475">
        <v>239</v>
      </c>
      <c r="M2475">
        <v>265</v>
      </c>
      <c r="N2475">
        <v>315</v>
      </c>
      <c r="O2475">
        <v>72</v>
      </c>
      <c r="P2475">
        <v>665</v>
      </c>
      <c r="Q2475">
        <v>684</v>
      </c>
      <c r="R2475">
        <v>435</v>
      </c>
      <c r="S2475">
        <v>638</v>
      </c>
      <c r="T2475">
        <v>297</v>
      </c>
      <c r="U2475">
        <v>123</v>
      </c>
      <c r="V2475">
        <v>687</v>
      </c>
      <c r="W2475">
        <v>455</v>
      </c>
      <c r="X2475">
        <v>150</v>
      </c>
      <c r="Y2475">
        <v>248</v>
      </c>
      <c r="Z2475">
        <v>113</v>
      </c>
      <c r="AA2475">
        <v>85</v>
      </c>
    </row>
    <row r="2476" spans="1:27">
      <c r="A2476" s="2">
        <v>44844</v>
      </c>
      <c r="B2476">
        <v>291</v>
      </c>
      <c r="C2476">
        <v>182</v>
      </c>
      <c r="D2476">
        <v>79</v>
      </c>
      <c r="E2476">
        <v>604</v>
      </c>
      <c r="F2476">
        <v>396</v>
      </c>
      <c r="G2476">
        <v>202</v>
      </c>
      <c r="H2476">
        <v>308</v>
      </c>
      <c r="I2476">
        <v>30</v>
      </c>
      <c r="J2476">
        <v>130</v>
      </c>
      <c r="K2476">
        <v>376</v>
      </c>
      <c r="L2476">
        <v>204</v>
      </c>
      <c r="M2476">
        <v>254</v>
      </c>
      <c r="N2476">
        <v>501</v>
      </c>
      <c r="O2476">
        <v>37</v>
      </c>
      <c r="P2476">
        <v>1079</v>
      </c>
      <c r="Q2476">
        <v>597</v>
      </c>
      <c r="R2476">
        <v>276</v>
      </c>
      <c r="S2476">
        <v>714</v>
      </c>
      <c r="T2476">
        <v>154</v>
      </c>
      <c r="U2476">
        <v>248</v>
      </c>
      <c r="V2476">
        <v>687</v>
      </c>
      <c r="W2476">
        <v>312</v>
      </c>
      <c r="X2476">
        <v>108</v>
      </c>
      <c r="Y2476">
        <v>80</v>
      </c>
      <c r="Z2476">
        <v>273</v>
      </c>
      <c r="AA2476">
        <v>139</v>
      </c>
    </row>
    <row r="2477" spans="1:27">
      <c r="A2477" s="2">
        <v>44845</v>
      </c>
      <c r="B2477">
        <v>387</v>
      </c>
      <c r="C2477">
        <v>257</v>
      </c>
      <c r="D2477">
        <v>102</v>
      </c>
      <c r="E2477">
        <v>458</v>
      </c>
      <c r="F2477">
        <v>521</v>
      </c>
      <c r="G2477">
        <v>274</v>
      </c>
      <c r="H2477">
        <v>280</v>
      </c>
      <c r="I2477">
        <v>43</v>
      </c>
      <c r="J2477">
        <v>149</v>
      </c>
      <c r="K2477">
        <v>544</v>
      </c>
      <c r="L2477">
        <v>280</v>
      </c>
      <c r="M2477">
        <v>282</v>
      </c>
      <c r="N2477">
        <v>626</v>
      </c>
      <c r="O2477">
        <v>55</v>
      </c>
      <c r="P2477">
        <v>1438</v>
      </c>
      <c r="Q2477">
        <v>782</v>
      </c>
      <c r="R2477">
        <v>344</v>
      </c>
      <c r="S2477">
        <v>1021</v>
      </c>
      <c r="T2477">
        <v>239</v>
      </c>
      <c r="U2477">
        <v>294</v>
      </c>
      <c r="V2477">
        <v>687</v>
      </c>
      <c r="W2477">
        <v>436</v>
      </c>
      <c r="X2477">
        <v>90</v>
      </c>
      <c r="Y2477">
        <v>171</v>
      </c>
      <c r="Z2477">
        <v>340</v>
      </c>
      <c r="AA2477">
        <v>170</v>
      </c>
    </row>
    <row r="2478" spans="1:27">
      <c r="A2478" s="2">
        <v>44846</v>
      </c>
      <c r="B2478">
        <v>415</v>
      </c>
      <c r="C2478">
        <v>221</v>
      </c>
      <c r="D2478">
        <v>86</v>
      </c>
      <c r="E2478">
        <v>937</v>
      </c>
      <c r="F2478">
        <v>503</v>
      </c>
      <c r="G2478">
        <v>225</v>
      </c>
      <c r="H2478">
        <v>350</v>
      </c>
      <c r="I2478">
        <v>31</v>
      </c>
      <c r="J2478">
        <v>147</v>
      </c>
      <c r="K2478">
        <v>502</v>
      </c>
      <c r="L2478">
        <v>208</v>
      </c>
      <c r="M2478">
        <v>356</v>
      </c>
      <c r="N2478">
        <v>577</v>
      </c>
      <c r="O2478">
        <v>33</v>
      </c>
      <c r="P2478">
        <v>1291</v>
      </c>
      <c r="Q2478">
        <v>704</v>
      </c>
      <c r="R2478">
        <v>299</v>
      </c>
      <c r="S2478">
        <v>867</v>
      </c>
      <c r="T2478">
        <v>160</v>
      </c>
      <c r="U2478">
        <v>331</v>
      </c>
      <c r="V2478">
        <v>687</v>
      </c>
      <c r="W2478">
        <v>410</v>
      </c>
      <c r="X2478">
        <v>109</v>
      </c>
      <c r="Y2478">
        <v>104</v>
      </c>
      <c r="Z2478">
        <v>292</v>
      </c>
      <c r="AA2478">
        <v>171</v>
      </c>
    </row>
    <row r="2479" spans="1:27">
      <c r="A2479" s="2">
        <v>44847</v>
      </c>
      <c r="B2479">
        <v>338</v>
      </c>
      <c r="C2479">
        <v>243</v>
      </c>
      <c r="D2479">
        <v>81</v>
      </c>
      <c r="E2479">
        <v>779</v>
      </c>
      <c r="F2479">
        <v>443</v>
      </c>
      <c r="G2479">
        <v>204</v>
      </c>
      <c r="H2479">
        <v>296</v>
      </c>
      <c r="I2479">
        <v>44</v>
      </c>
      <c r="J2479">
        <v>145</v>
      </c>
      <c r="K2479">
        <v>559</v>
      </c>
      <c r="L2479">
        <v>219</v>
      </c>
      <c r="M2479">
        <v>286</v>
      </c>
      <c r="N2479">
        <v>573</v>
      </c>
      <c r="O2479">
        <v>56</v>
      </c>
      <c r="P2479">
        <v>1239</v>
      </c>
      <c r="Q2479">
        <v>686</v>
      </c>
      <c r="R2479">
        <v>316</v>
      </c>
      <c r="S2479">
        <v>874</v>
      </c>
      <c r="T2479">
        <v>160</v>
      </c>
      <c r="U2479">
        <v>309</v>
      </c>
      <c r="V2479">
        <v>687</v>
      </c>
      <c r="W2479">
        <v>412</v>
      </c>
      <c r="X2479">
        <v>133</v>
      </c>
      <c r="Y2479">
        <v>98</v>
      </c>
      <c r="Z2479">
        <v>318</v>
      </c>
      <c r="AA2479">
        <v>193</v>
      </c>
    </row>
    <row r="2480" spans="1:27">
      <c r="A2480" s="2">
        <v>44848</v>
      </c>
      <c r="B2480">
        <v>213</v>
      </c>
      <c r="C2480">
        <v>140</v>
      </c>
      <c r="D2480">
        <v>56</v>
      </c>
      <c r="E2480">
        <v>714</v>
      </c>
      <c r="F2480">
        <v>291</v>
      </c>
      <c r="G2480">
        <v>175</v>
      </c>
      <c r="H2480">
        <v>304</v>
      </c>
      <c r="I2480">
        <v>42</v>
      </c>
      <c r="J2480">
        <v>128</v>
      </c>
      <c r="K2480">
        <v>442</v>
      </c>
      <c r="L2480">
        <v>175</v>
      </c>
      <c r="M2480">
        <v>194</v>
      </c>
      <c r="N2480">
        <v>365</v>
      </c>
      <c r="O2480">
        <v>36</v>
      </c>
      <c r="P2480">
        <v>829</v>
      </c>
      <c r="Q2480">
        <v>397</v>
      </c>
      <c r="R2480">
        <v>115</v>
      </c>
      <c r="S2480">
        <v>530</v>
      </c>
      <c r="T2480">
        <v>100</v>
      </c>
      <c r="U2480">
        <v>286</v>
      </c>
      <c r="V2480">
        <v>687</v>
      </c>
      <c r="W2480">
        <v>275</v>
      </c>
      <c r="X2480">
        <v>75</v>
      </c>
      <c r="Y2480">
        <v>56</v>
      </c>
      <c r="Z2480">
        <v>255</v>
      </c>
      <c r="AA2480">
        <v>134</v>
      </c>
    </row>
    <row r="2481" spans="1:27">
      <c r="A2481" s="2">
        <v>44849</v>
      </c>
      <c r="B2481">
        <v>301</v>
      </c>
      <c r="C2481">
        <v>393</v>
      </c>
      <c r="D2481">
        <v>177</v>
      </c>
      <c r="E2481">
        <v>385</v>
      </c>
      <c r="F2481">
        <v>385</v>
      </c>
      <c r="G2481">
        <v>110</v>
      </c>
      <c r="H2481">
        <v>308</v>
      </c>
      <c r="I2481">
        <v>30</v>
      </c>
      <c r="J2481">
        <v>67</v>
      </c>
      <c r="K2481">
        <v>366</v>
      </c>
      <c r="L2481">
        <v>340</v>
      </c>
      <c r="M2481">
        <v>417</v>
      </c>
      <c r="N2481">
        <v>313</v>
      </c>
      <c r="O2481">
        <v>70</v>
      </c>
      <c r="P2481">
        <v>601</v>
      </c>
      <c r="Q2481">
        <v>886</v>
      </c>
      <c r="R2481">
        <v>515</v>
      </c>
      <c r="S2481">
        <v>914</v>
      </c>
      <c r="T2481">
        <v>340</v>
      </c>
      <c r="U2481">
        <v>144</v>
      </c>
      <c r="V2481">
        <v>687</v>
      </c>
      <c r="W2481">
        <v>610</v>
      </c>
      <c r="X2481">
        <v>165</v>
      </c>
      <c r="Y2481">
        <v>373</v>
      </c>
      <c r="Z2481">
        <v>127</v>
      </c>
      <c r="AA2481">
        <v>110</v>
      </c>
    </row>
    <row r="2482" spans="1:27">
      <c r="A2482" s="2">
        <v>44850</v>
      </c>
      <c r="B2482">
        <v>293</v>
      </c>
      <c r="C2482">
        <v>314</v>
      </c>
      <c r="D2482">
        <v>128</v>
      </c>
      <c r="E2482">
        <v>354</v>
      </c>
      <c r="F2482">
        <v>343</v>
      </c>
      <c r="G2482">
        <v>110</v>
      </c>
      <c r="H2482">
        <v>248</v>
      </c>
      <c r="I2482">
        <v>20</v>
      </c>
      <c r="J2482">
        <v>63</v>
      </c>
      <c r="K2482">
        <v>346</v>
      </c>
      <c r="L2482">
        <v>336</v>
      </c>
      <c r="M2482">
        <v>381</v>
      </c>
      <c r="N2482">
        <v>281</v>
      </c>
      <c r="O2482">
        <v>94</v>
      </c>
      <c r="P2482">
        <v>731</v>
      </c>
      <c r="Q2482">
        <v>845</v>
      </c>
      <c r="R2482">
        <v>740</v>
      </c>
      <c r="S2482">
        <v>952</v>
      </c>
      <c r="T2482">
        <v>307</v>
      </c>
      <c r="U2482">
        <v>141</v>
      </c>
      <c r="V2482">
        <v>687</v>
      </c>
      <c r="W2482">
        <v>635</v>
      </c>
      <c r="X2482">
        <v>135</v>
      </c>
      <c r="Y2482">
        <v>360</v>
      </c>
      <c r="Z2482">
        <v>127</v>
      </c>
      <c r="AA2482">
        <v>68</v>
      </c>
    </row>
    <row r="2483" spans="1:27">
      <c r="A2483" s="2">
        <v>44851</v>
      </c>
      <c r="B2483">
        <v>290</v>
      </c>
      <c r="C2483">
        <v>161</v>
      </c>
      <c r="D2483">
        <v>74</v>
      </c>
      <c r="E2483">
        <v>812</v>
      </c>
      <c r="F2483">
        <v>379</v>
      </c>
      <c r="G2483">
        <v>190</v>
      </c>
      <c r="H2483">
        <v>242</v>
      </c>
      <c r="I2483">
        <v>28</v>
      </c>
      <c r="J2483">
        <v>150</v>
      </c>
      <c r="K2483">
        <v>396</v>
      </c>
      <c r="L2483">
        <v>181</v>
      </c>
      <c r="M2483">
        <v>366</v>
      </c>
      <c r="N2483">
        <v>537</v>
      </c>
      <c r="O2483">
        <v>38</v>
      </c>
      <c r="P2483">
        <v>817</v>
      </c>
      <c r="Q2483">
        <v>645</v>
      </c>
      <c r="R2483">
        <v>247</v>
      </c>
      <c r="S2483">
        <v>786</v>
      </c>
      <c r="T2483">
        <v>127</v>
      </c>
      <c r="U2483">
        <v>324</v>
      </c>
      <c r="V2483">
        <v>687</v>
      </c>
      <c r="W2483">
        <v>290</v>
      </c>
      <c r="X2483">
        <v>82</v>
      </c>
      <c r="Y2483">
        <v>66</v>
      </c>
      <c r="Z2483">
        <v>275</v>
      </c>
      <c r="AA2483">
        <v>154</v>
      </c>
    </row>
    <row r="2484" spans="1:27">
      <c r="A2484" s="2">
        <v>44852</v>
      </c>
      <c r="B2484">
        <v>336</v>
      </c>
      <c r="C2484">
        <v>193</v>
      </c>
      <c r="D2484">
        <v>99</v>
      </c>
      <c r="E2484">
        <v>879</v>
      </c>
      <c r="F2484">
        <v>465</v>
      </c>
      <c r="G2484">
        <v>227</v>
      </c>
      <c r="H2484">
        <v>260</v>
      </c>
      <c r="I2484">
        <v>51</v>
      </c>
      <c r="J2484">
        <v>152</v>
      </c>
      <c r="K2484">
        <v>481</v>
      </c>
      <c r="L2484">
        <v>196</v>
      </c>
      <c r="M2484">
        <v>438</v>
      </c>
      <c r="N2484">
        <v>702</v>
      </c>
      <c r="O2484">
        <v>40</v>
      </c>
      <c r="P2484">
        <v>1207</v>
      </c>
      <c r="Q2484">
        <v>721</v>
      </c>
      <c r="R2484">
        <v>274</v>
      </c>
      <c r="S2484">
        <v>879</v>
      </c>
      <c r="T2484">
        <v>175</v>
      </c>
      <c r="U2484">
        <v>346</v>
      </c>
      <c r="V2484">
        <v>687</v>
      </c>
      <c r="W2484">
        <v>342</v>
      </c>
      <c r="X2484">
        <v>81</v>
      </c>
      <c r="Y2484">
        <v>169</v>
      </c>
      <c r="Z2484">
        <v>313</v>
      </c>
      <c r="AA2484">
        <v>193</v>
      </c>
    </row>
    <row r="2485" spans="1:27">
      <c r="A2485" s="2">
        <v>44853</v>
      </c>
      <c r="B2485">
        <v>356</v>
      </c>
      <c r="C2485">
        <v>168</v>
      </c>
      <c r="D2485">
        <v>90</v>
      </c>
      <c r="E2485">
        <v>890</v>
      </c>
      <c r="F2485">
        <v>460</v>
      </c>
      <c r="G2485">
        <v>238</v>
      </c>
      <c r="H2485">
        <v>294</v>
      </c>
      <c r="I2485">
        <v>39</v>
      </c>
      <c r="J2485">
        <v>155</v>
      </c>
      <c r="K2485">
        <v>529</v>
      </c>
      <c r="L2485">
        <v>205</v>
      </c>
      <c r="M2485">
        <v>500</v>
      </c>
      <c r="N2485">
        <v>640</v>
      </c>
      <c r="O2485">
        <v>28</v>
      </c>
      <c r="P2485">
        <v>1212</v>
      </c>
      <c r="Q2485">
        <v>711</v>
      </c>
      <c r="R2485">
        <v>218</v>
      </c>
      <c r="S2485">
        <v>833</v>
      </c>
      <c r="T2485">
        <v>189</v>
      </c>
      <c r="U2485">
        <v>371</v>
      </c>
      <c r="V2485">
        <v>687</v>
      </c>
      <c r="W2485">
        <v>349</v>
      </c>
      <c r="X2485">
        <v>94</v>
      </c>
      <c r="Y2485">
        <v>106</v>
      </c>
      <c r="Z2485">
        <v>369</v>
      </c>
      <c r="AA2485">
        <v>162</v>
      </c>
    </row>
    <row r="2486" spans="1:27">
      <c r="A2486" s="2">
        <v>44854</v>
      </c>
      <c r="B2486">
        <v>364</v>
      </c>
      <c r="C2486">
        <v>231</v>
      </c>
      <c r="D2486">
        <v>90</v>
      </c>
      <c r="E2486">
        <v>832</v>
      </c>
      <c r="F2486">
        <v>462</v>
      </c>
      <c r="G2486">
        <v>204</v>
      </c>
      <c r="H2486">
        <v>294</v>
      </c>
      <c r="I2486">
        <v>31</v>
      </c>
      <c r="J2486">
        <v>145</v>
      </c>
      <c r="K2486">
        <v>542</v>
      </c>
      <c r="L2486">
        <v>171</v>
      </c>
      <c r="M2486">
        <v>396</v>
      </c>
      <c r="N2486">
        <v>614</v>
      </c>
      <c r="O2486">
        <v>35</v>
      </c>
      <c r="P2486">
        <v>1035</v>
      </c>
      <c r="Q2486">
        <v>605</v>
      </c>
      <c r="R2486">
        <v>235</v>
      </c>
      <c r="S2486">
        <v>835</v>
      </c>
      <c r="T2486">
        <v>143</v>
      </c>
      <c r="U2486">
        <v>348</v>
      </c>
      <c r="V2486">
        <v>687</v>
      </c>
      <c r="W2486">
        <v>392</v>
      </c>
      <c r="X2486">
        <v>67</v>
      </c>
      <c r="Y2486">
        <v>104</v>
      </c>
      <c r="Z2486">
        <v>324</v>
      </c>
      <c r="AA2486">
        <v>187</v>
      </c>
    </row>
    <row r="2487" spans="1:27">
      <c r="A2487" s="2">
        <v>44855</v>
      </c>
      <c r="B2487">
        <v>317</v>
      </c>
      <c r="C2487">
        <v>190</v>
      </c>
      <c r="D2487">
        <v>89</v>
      </c>
      <c r="E2487">
        <v>631</v>
      </c>
      <c r="F2487">
        <v>398</v>
      </c>
      <c r="G2487">
        <v>195</v>
      </c>
      <c r="H2487">
        <v>340</v>
      </c>
      <c r="I2487">
        <v>28</v>
      </c>
      <c r="J2487">
        <v>137</v>
      </c>
      <c r="K2487">
        <v>441</v>
      </c>
      <c r="L2487">
        <v>147</v>
      </c>
      <c r="M2487">
        <v>385</v>
      </c>
      <c r="N2487">
        <v>405</v>
      </c>
      <c r="O2487">
        <v>28</v>
      </c>
      <c r="P2487">
        <v>796</v>
      </c>
      <c r="Q2487">
        <v>521</v>
      </c>
      <c r="R2487">
        <v>236</v>
      </c>
      <c r="S2487">
        <v>670</v>
      </c>
      <c r="T2487">
        <v>138</v>
      </c>
      <c r="U2487">
        <v>266</v>
      </c>
      <c r="V2487">
        <v>687</v>
      </c>
      <c r="W2487">
        <v>276</v>
      </c>
      <c r="X2487">
        <v>98</v>
      </c>
      <c r="Y2487">
        <v>109</v>
      </c>
      <c r="Z2487">
        <v>269</v>
      </c>
      <c r="AA2487">
        <v>155</v>
      </c>
    </row>
    <row r="2488" spans="1:27">
      <c r="A2488" s="2">
        <v>44856</v>
      </c>
      <c r="B2488">
        <v>239</v>
      </c>
      <c r="C2488">
        <v>291</v>
      </c>
      <c r="D2488">
        <v>115</v>
      </c>
      <c r="E2488">
        <v>355</v>
      </c>
      <c r="F2488">
        <v>296</v>
      </c>
      <c r="G2488">
        <v>116</v>
      </c>
      <c r="H2488">
        <v>334</v>
      </c>
      <c r="I2488">
        <v>10</v>
      </c>
      <c r="J2488">
        <v>49</v>
      </c>
      <c r="K2488">
        <v>412</v>
      </c>
      <c r="L2488">
        <v>246</v>
      </c>
      <c r="M2488">
        <v>371</v>
      </c>
      <c r="N2488">
        <v>242</v>
      </c>
      <c r="O2488">
        <v>54</v>
      </c>
      <c r="P2488">
        <v>531</v>
      </c>
      <c r="Q2488">
        <v>849</v>
      </c>
      <c r="R2488">
        <v>452</v>
      </c>
      <c r="S2488">
        <v>822</v>
      </c>
      <c r="T2488">
        <v>241</v>
      </c>
      <c r="U2488">
        <v>169</v>
      </c>
      <c r="V2488">
        <v>687</v>
      </c>
      <c r="W2488">
        <v>461</v>
      </c>
      <c r="X2488">
        <v>118</v>
      </c>
      <c r="Y2488">
        <v>281</v>
      </c>
      <c r="Z2488">
        <v>157</v>
      </c>
      <c r="AA2488">
        <v>69</v>
      </c>
    </row>
    <row r="2489" spans="1:27">
      <c r="A2489" s="2">
        <v>44857</v>
      </c>
      <c r="B2489">
        <v>301</v>
      </c>
      <c r="C2489">
        <v>400</v>
      </c>
      <c r="D2489">
        <v>125</v>
      </c>
      <c r="E2489">
        <v>292</v>
      </c>
      <c r="F2489">
        <v>380</v>
      </c>
      <c r="G2489">
        <v>97</v>
      </c>
      <c r="H2489">
        <v>222</v>
      </c>
      <c r="I2489">
        <v>30</v>
      </c>
      <c r="J2489">
        <v>56</v>
      </c>
      <c r="K2489">
        <v>388</v>
      </c>
      <c r="L2489">
        <v>293</v>
      </c>
      <c r="M2489">
        <v>351</v>
      </c>
      <c r="N2489">
        <v>309</v>
      </c>
      <c r="O2489">
        <v>85</v>
      </c>
      <c r="P2489">
        <v>682</v>
      </c>
      <c r="Q2489">
        <v>835</v>
      </c>
      <c r="R2489">
        <v>667</v>
      </c>
      <c r="S2489">
        <v>1075</v>
      </c>
      <c r="T2489">
        <v>334</v>
      </c>
      <c r="U2489">
        <v>140</v>
      </c>
      <c r="V2489">
        <v>687</v>
      </c>
      <c r="W2489">
        <v>686</v>
      </c>
      <c r="X2489">
        <v>156</v>
      </c>
      <c r="Y2489">
        <v>314</v>
      </c>
      <c r="Z2489">
        <v>129</v>
      </c>
      <c r="AA2489">
        <v>81</v>
      </c>
    </row>
    <row r="2490" spans="1:27">
      <c r="A2490" s="2">
        <v>44858</v>
      </c>
      <c r="B2490">
        <v>234</v>
      </c>
      <c r="C2490">
        <v>255</v>
      </c>
      <c r="D2490">
        <v>75</v>
      </c>
      <c r="E2490">
        <v>358</v>
      </c>
      <c r="F2490">
        <v>312</v>
      </c>
      <c r="G2490">
        <v>119</v>
      </c>
      <c r="H2490">
        <v>246</v>
      </c>
      <c r="I2490">
        <v>13</v>
      </c>
      <c r="J2490">
        <v>43</v>
      </c>
      <c r="K2490">
        <v>298</v>
      </c>
      <c r="L2490">
        <v>272</v>
      </c>
      <c r="M2490">
        <v>363</v>
      </c>
      <c r="N2490">
        <v>287</v>
      </c>
      <c r="O2490">
        <v>90</v>
      </c>
      <c r="P2490">
        <v>669</v>
      </c>
      <c r="Q2490">
        <v>702</v>
      </c>
      <c r="R2490">
        <v>728</v>
      </c>
      <c r="S2490">
        <v>982</v>
      </c>
      <c r="T2490">
        <v>258</v>
      </c>
      <c r="U2490">
        <v>130</v>
      </c>
      <c r="V2490">
        <v>687</v>
      </c>
      <c r="W2490">
        <v>591</v>
      </c>
      <c r="X2490">
        <v>171</v>
      </c>
      <c r="Y2490">
        <v>221</v>
      </c>
      <c r="Z2490">
        <v>104</v>
      </c>
      <c r="AA2490">
        <v>85</v>
      </c>
    </row>
    <row r="2491" spans="1:27">
      <c r="A2491" s="2">
        <v>44859</v>
      </c>
      <c r="B2491">
        <v>348</v>
      </c>
      <c r="C2491">
        <v>213</v>
      </c>
      <c r="D2491">
        <v>96</v>
      </c>
      <c r="E2491">
        <v>864</v>
      </c>
      <c r="F2491">
        <v>454</v>
      </c>
      <c r="G2491">
        <v>203</v>
      </c>
      <c r="H2491">
        <v>268</v>
      </c>
      <c r="I2491">
        <v>37</v>
      </c>
      <c r="J2491">
        <v>144</v>
      </c>
      <c r="K2491">
        <v>523</v>
      </c>
      <c r="L2491">
        <v>193</v>
      </c>
      <c r="M2491">
        <v>431</v>
      </c>
      <c r="N2491">
        <v>652</v>
      </c>
      <c r="O2491">
        <v>48</v>
      </c>
      <c r="P2491">
        <v>1343</v>
      </c>
      <c r="Q2491">
        <v>675</v>
      </c>
      <c r="R2491">
        <v>273</v>
      </c>
      <c r="S2491">
        <v>941</v>
      </c>
      <c r="T2491">
        <v>178</v>
      </c>
      <c r="U2491">
        <v>341</v>
      </c>
      <c r="V2491">
        <v>687</v>
      </c>
      <c r="W2491">
        <v>354</v>
      </c>
      <c r="X2491">
        <v>75</v>
      </c>
      <c r="Y2491">
        <v>80</v>
      </c>
      <c r="Z2491">
        <v>351</v>
      </c>
      <c r="AA2491">
        <v>162</v>
      </c>
    </row>
    <row r="2492" spans="1:27">
      <c r="A2492" s="2">
        <v>44860</v>
      </c>
      <c r="B2492">
        <v>382</v>
      </c>
      <c r="C2492">
        <v>237</v>
      </c>
      <c r="D2492">
        <v>87</v>
      </c>
      <c r="E2492">
        <v>914</v>
      </c>
      <c r="F2492">
        <v>473</v>
      </c>
      <c r="G2492">
        <v>226</v>
      </c>
      <c r="H2492">
        <v>308</v>
      </c>
      <c r="I2492">
        <v>46</v>
      </c>
      <c r="J2492">
        <v>158</v>
      </c>
      <c r="K2492">
        <v>557</v>
      </c>
      <c r="L2492">
        <v>261</v>
      </c>
      <c r="M2492">
        <v>457</v>
      </c>
      <c r="N2492">
        <v>683</v>
      </c>
      <c r="O2492">
        <v>35</v>
      </c>
      <c r="P2492">
        <v>1452</v>
      </c>
      <c r="Q2492">
        <v>768</v>
      </c>
      <c r="R2492">
        <v>320</v>
      </c>
      <c r="S2492">
        <v>1025</v>
      </c>
      <c r="T2492">
        <v>204</v>
      </c>
      <c r="U2492">
        <v>364</v>
      </c>
      <c r="V2492">
        <v>687</v>
      </c>
      <c r="W2492">
        <v>391</v>
      </c>
      <c r="X2492">
        <v>81</v>
      </c>
      <c r="Y2492">
        <v>93</v>
      </c>
      <c r="Z2492">
        <v>373</v>
      </c>
      <c r="AA2492">
        <v>192</v>
      </c>
    </row>
    <row r="2493" spans="1:27">
      <c r="A2493" s="2">
        <v>44861</v>
      </c>
      <c r="B2493">
        <v>326</v>
      </c>
      <c r="C2493">
        <v>267</v>
      </c>
      <c r="D2493">
        <v>86</v>
      </c>
      <c r="E2493">
        <v>854</v>
      </c>
      <c r="F2493">
        <v>487</v>
      </c>
      <c r="G2493">
        <v>204</v>
      </c>
      <c r="H2493">
        <v>266</v>
      </c>
      <c r="I2493">
        <v>50</v>
      </c>
      <c r="J2493">
        <v>172</v>
      </c>
      <c r="K2493">
        <v>537</v>
      </c>
      <c r="L2493">
        <v>237</v>
      </c>
      <c r="M2493">
        <v>484</v>
      </c>
      <c r="N2493">
        <v>690</v>
      </c>
      <c r="O2493">
        <v>53</v>
      </c>
      <c r="P2493">
        <v>1468</v>
      </c>
      <c r="Q2493">
        <v>779</v>
      </c>
      <c r="R2493">
        <v>359</v>
      </c>
      <c r="S2493">
        <v>1081</v>
      </c>
      <c r="T2493">
        <v>256</v>
      </c>
      <c r="U2493">
        <v>334</v>
      </c>
      <c r="V2493">
        <v>687</v>
      </c>
      <c r="W2493">
        <v>414</v>
      </c>
      <c r="X2493">
        <v>93</v>
      </c>
      <c r="Y2493">
        <v>120</v>
      </c>
      <c r="Z2493">
        <v>362</v>
      </c>
      <c r="AA2493">
        <v>210</v>
      </c>
    </row>
    <row r="2494" spans="1:27">
      <c r="A2494" s="2">
        <v>44862</v>
      </c>
      <c r="B2494">
        <v>317</v>
      </c>
      <c r="C2494">
        <v>225</v>
      </c>
      <c r="D2494">
        <v>88</v>
      </c>
      <c r="E2494">
        <v>754</v>
      </c>
      <c r="F2494">
        <v>404</v>
      </c>
      <c r="G2494">
        <v>179</v>
      </c>
      <c r="H2494">
        <v>364</v>
      </c>
      <c r="I2494">
        <v>24</v>
      </c>
      <c r="J2494">
        <v>150</v>
      </c>
      <c r="K2494">
        <v>529</v>
      </c>
      <c r="L2494">
        <v>186</v>
      </c>
      <c r="M2494">
        <v>395</v>
      </c>
      <c r="N2494">
        <v>488</v>
      </c>
      <c r="O2494">
        <v>33</v>
      </c>
      <c r="P2494">
        <v>1068</v>
      </c>
      <c r="Q2494">
        <v>584</v>
      </c>
      <c r="R2494">
        <v>270</v>
      </c>
      <c r="S2494">
        <v>820</v>
      </c>
      <c r="T2494">
        <v>156</v>
      </c>
      <c r="U2494">
        <v>279</v>
      </c>
      <c r="V2494">
        <v>687</v>
      </c>
      <c r="W2494">
        <v>418</v>
      </c>
      <c r="X2494">
        <v>176</v>
      </c>
      <c r="Y2494">
        <v>85</v>
      </c>
      <c r="Z2494">
        <v>316</v>
      </c>
      <c r="AA2494">
        <v>168</v>
      </c>
    </row>
    <row r="2495" spans="1:27">
      <c r="A2495" s="2">
        <v>44863</v>
      </c>
      <c r="B2495">
        <v>171</v>
      </c>
      <c r="C2495">
        <v>204</v>
      </c>
      <c r="D2495">
        <v>110</v>
      </c>
      <c r="E2495">
        <v>332</v>
      </c>
      <c r="F2495">
        <v>254</v>
      </c>
      <c r="G2495">
        <v>111</v>
      </c>
      <c r="H2495">
        <v>246</v>
      </c>
      <c r="I2495">
        <v>12</v>
      </c>
      <c r="J2495">
        <v>64</v>
      </c>
      <c r="K2495">
        <v>284</v>
      </c>
      <c r="L2495">
        <v>232</v>
      </c>
      <c r="M2495">
        <v>288</v>
      </c>
      <c r="N2495">
        <v>193</v>
      </c>
      <c r="O2495">
        <v>32</v>
      </c>
      <c r="P2495">
        <v>535</v>
      </c>
      <c r="Q2495">
        <v>586</v>
      </c>
      <c r="R2495">
        <v>207</v>
      </c>
      <c r="S2495">
        <v>467</v>
      </c>
      <c r="T2495">
        <v>213</v>
      </c>
      <c r="U2495">
        <v>126</v>
      </c>
      <c r="V2495">
        <v>687</v>
      </c>
      <c r="W2495">
        <v>331</v>
      </c>
      <c r="X2495">
        <v>95</v>
      </c>
      <c r="Y2495">
        <v>246</v>
      </c>
      <c r="Z2495">
        <v>107</v>
      </c>
      <c r="AA2495">
        <v>64</v>
      </c>
    </row>
    <row r="2496" spans="1:27">
      <c r="A2496" s="2">
        <v>44864</v>
      </c>
      <c r="B2496">
        <v>38</v>
      </c>
      <c r="C2496">
        <v>62</v>
      </c>
      <c r="D2496">
        <v>126</v>
      </c>
      <c r="E2496">
        <v>345</v>
      </c>
      <c r="F2496">
        <v>41</v>
      </c>
      <c r="G2496">
        <v>48</v>
      </c>
      <c r="H2496">
        <v>226</v>
      </c>
      <c r="I2496">
        <v>5</v>
      </c>
      <c r="J2496">
        <v>39</v>
      </c>
      <c r="K2496">
        <v>174</v>
      </c>
      <c r="L2496">
        <v>40</v>
      </c>
      <c r="M2496">
        <v>118</v>
      </c>
      <c r="N2496">
        <v>57</v>
      </c>
      <c r="O2496">
        <v>11</v>
      </c>
      <c r="P2496">
        <v>136</v>
      </c>
      <c r="Q2496">
        <v>116</v>
      </c>
      <c r="R2496">
        <v>83</v>
      </c>
      <c r="S2496">
        <v>161</v>
      </c>
      <c r="T2496">
        <v>45</v>
      </c>
      <c r="U2496">
        <v>82</v>
      </c>
      <c r="V2496">
        <v>687</v>
      </c>
      <c r="W2496">
        <v>76</v>
      </c>
      <c r="X2496">
        <v>26</v>
      </c>
      <c r="Y2496">
        <v>32</v>
      </c>
      <c r="Z2496">
        <v>37</v>
      </c>
      <c r="AA2496">
        <v>41</v>
      </c>
    </row>
    <row r="2497" spans="1:27">
      <c r="A2497" s="2">
        <v>44865</v>
      </c>
      <c r="B2497">
        <v>339</v>
      </c>
      <c r="C2497">
        <v>215</v>
      </c>
      <c r="D2497">
        <v>80</v>
      </c>
      <c r="E2497">
        <v>833</v>
      </c>
      <c r="F2497">
        <v>442</v>
      </c>
      <c r="G2497">
        <v>165</v>
      </c>
      <c r="H2497">
        <v>270</v>
      </c>
      <c r="I2497">
        <v>36</v>
      </c>
      <c r="J2497">
        <v>143</v>
      </c>
      <c r="K2497">
        <v>497</v>
      </c>
      <c r="L2497">
        <v>202</v>
      </c>
      <c r="M2497">
        <v>431</v>
      </c>
      <c r="N2497">
        <v>620</v>
      </c>
      <c r="O2497">
        <v>36</v>
      </c>
      <c r="P2497">
        <v>1219</v>
      </c>
      <c r="Q2497">
        <v>645</v>
      </c>
      <c r="R2497">
        <v>272</v>
      </c>
      <c r="S2497">
        <v>888</v>
      </c>
      <c r="T2497">
        <v>188</v>
      </c>
      <c r="U2497">
        <v>331</v>
      </c>
      <c r="V2497">
        <v>687</v>
      </c>
      <c r="W2497">
        <v>371</v>
      </c>
      <c r="X2497">
        <v>63</v>
      </c>
      <c r="Y2497">
        <v>97</v>
      </c>
      <c r="Z2497">
        <v>283</v>
      </c>
      <c r="AA2497">
        <v>158</v>
      </c>
    </row>
    <row r="2498" spans="1:27">
      <c r="A2498" s="2">
        <v>44866</v>
      </c>
      <c r="B2498">
        <v>430</v>
      </c>
      <c r="C2498">
        <v>312</v>
      </c>
      <c r="D2498">
        <v>101</v>
      </c>
      <c r="E2498">
        <v>887</v>
      </c>
      <c r="F2498">
        <v>539</v>
      </c>
      <c r="G2498">
        <v>240</v>
      </c>
      <c r="H2498">
        <v>238</v>
      </c>
      <c r="I2498">
        <v>63</v>
      </c>
      <c r="J2498">
        <v>137</v>
      </c>
      <c r="K2498">
        <v>576</v>
      </c>
      <c r="L2498">
        <v>313</v>
      </c>
      <c r="M2498">
        <v>460</v>
      </c>
      <c r="N2498">
        <v>780</v>
      </c>
      <c r="O2498">
        <v>59</v>
      </c>
      <c r="P2498">
        <v>1746</v>
      </c>
      <c r="Q2498">
        <v>936</v>
      </c>
      <c r="R2498">
        <v>339</v>
      </c>
      <c r="S2498">
        <v>1337</v>
      </c>
      <c r="T2498">
        <v>245</v>
      </c>
      <c r="U2498">
        <v>302</v>
      </c>
      <c r="V2498">
        <v>687</v>
      </c>
      <c r="W2498">
        <v>1838</v>
      </c>
      <c r="X2498">
        <v>98</v>
      </c>
      <c r="Y2498">
        <v>173</v>
      </c>
      <c r="Z2498">
        <v>382</v>
      </c>
      <c r="AA2498">
        <v>194</v>
      </c>
    </row>
    <row r="2499" spans="1:27">
      <c r="A2499" s="2">
        <v>44867</v>
      </c>
      <c r="B2499">
        <v>348</v>
      </c>
      <c r="C2499">
        <v>306</v>
      </c>
      <c r="D2499">
        <v>87</v>
      </c>
      <c r="E2499">
        <v>827</v>
      </c>
      <c r="F2499">
        <v>404</v>
      </c>
      <c r="G2499">
        <v>197</v>
      </c>
      <c r="H2499">
        <v>298</v>
      </c>
      <c r="I2499">
        <v>55</v>
      </c>
      <c r="J2499">
        <v>174</v>
      </c>
      <c r="K2499">
        <v>582</v>
      </c>
      <c r="L2499">
        <v>269</v>
      </c>
      <c r="M2499">
        <v>530</v>
      </c>
      <c r="N2499">
        <v>692</v>
      </c>
      <c r="O2499">
        <v>69</v>
      </c>
      <c r="P2499">
        <v>1564</v>
      </c>
      <c r="Q2499">
        <v>785</v>
      </c>
      <c r="R2499">
        <v>334</v>
      </c>
      <c r="S2499">
        <v>1174</v>
      </c>
      <c r="T2499">
        <v>212</v>
      </c>
      <c r="U2499">
        <v>292</v>
      </c>
      <c r="V2499">
        <v>687</v>
      </c>
      <c r="W2499">
        <v>537</v>
      </c>
      <c r="X2499">
        <v>112</v>
      </c>
      <c r="Y2499">
        <v>137</v>
      </c>
      <c r="Z2499">
        <v>414</v>
      </c>
      <c r="AA2499">
        <v>200</v>
      </c>
    </row>
    <row r="2500" spans="1:27">
      <c r="A2500" s="2">
        <v>44868</v>
      </c>
      <c r="B2500">
        <v>261</v>
      </c>
      <c r="C2500">
        <v>211</v>
      </c>
      <c r="D2500">
        <v>86</v>
      </c>
      <c r="E2500">
        <v>398</v>
      </c>
      <c r="F2500">
        <v>255</v>
      </c>
      <c r="G2500">
        <v>169</v>
      </c>
      <c r="H2500">
        <v>274</v>
      </c>
      <c r="I2500">
        <v>34</v>
      </c>
      <c r="J2500">
        <v>143</v>
      </c>
      <c r="K2500">
        <v>513</v>
      </c>
      <c r="L2500">
        <v>156</v>
      </c>
      <c r="M2500">
        <v>353</v>
      </c>
      <c r="N2500">
        <v>565</v>
      </c>
      <c r="O2500">
        <v>31</v>
      </c>
      <c r="P2500">
        <v>1122</v>
      </c>
      <c r="Q2500">
        <v>558</v>
      </c>
      <c r="R2500">
        <v>186</v>
      </c>
      <c r="S2500">
        <v>758</v>
      </c>
      <c r="T2500">
        <v>143</v>
      </c>
      <c r="U2500">
        <v>260</v>
      </c>
      <c r="V2500">
        <v>687</v>
      </c>
      <c r="W2500">
        <v>1527</v>
      </c>
      <c r="X2500">
        <v>54</v>
      </c>
      <c r="Y2500">
        <v>110</v>
      </c>
      <c r="Z2500">
        <v>337</v>
      </c>
      <c r="AA2500">
        <v>179</v>
      </c>
    </row>
    <row r="2501" spans="1:27">
      <c r="A2501" s="2">
        <v>44869</v>
      </c>
      <c r="B2501">
        <v>272</v>
      </c>
      <c r="C2501">
        <v>262</v>
      </c>
      <c r="D2501">
        <v>87</v>
      </c>
      <c r="E2501">
        <v>669</v>
      </c>
      <c r="F2501">
        <v>274</v>
      </c>
      <c r="G2501">
        <v>182</v>
      </c>
      <c r="H2501">
        <v>308</v>
      </c>
      <c r="I2501">
        <v>34</v>
      </c>
      <c r="J2501">
        <v>147</v>
      </c>
      <c r="K2501">
        <v>530</v>
      </c>
      <c r="L2501">
        <v>220</v>
      </c>
      <c r="M2501">
        <v>462</v>
      </c>
      <c r="N2501">
        <v>553</v>
      </c>
      <c r="O2501">
        <v>56</v>
      </c>
      <c r="P2501">
        <v>1224</v>
      </c>
      <c r="Q2501">
        <v>670</v>
      </c>
      <c r="R2501">
        <v>327</v>
      </c>
      <c r="S2501">
        <v>923</v>
      </c>
      <c r="T2501">
        <v>182</v>
      </c>
      <c r="U2501">
        <v>346</v>
      </c>
      <c r="V2501">
        <v>687</v>
      </c>
      <c r="W2501">
        <v>2375</v>
      </c>
      <c r="X2501">
        <v>92</v>
      </c>
      <c r="Y2501">
        <v>117</v>
      </c>
      <c r="Z2501">
        <v>332</v>
      </c>
      <c r="AA2501">
        <v>180</v>
      </c>
    </row>
    <row r="2502" spans="1:27">
      <c r="A2502" s="2">
        <v>44870</v>
      </c>
      <c r="B2502">
        <v>218</v>
      </c>
      <c r="C2502">
        <v>278</v>
      </c>
      <c r="D2502">
        <v>130</v>
      </c>
      <c r="E2502">
        <v>346</v>
      </c>
      <c r="F2502">
        <v>226</v>
      </c>
      <c r="G2502">
        <v>123</v>
      </c>
      <c r="H2502">
        <v>250</v>
      </c>
      <c r="I2502">
        <v>19</v>
      </c>
      <c r="J2502">
        <v>64</v>
      </c>
      <c r="K2502">
        <v>426</v>
      </c>
      <c r="L2502">
        <v>282</v>
      </c>
      <c r="M2502">
        <v>505</v>
      </c>
      <c r="N2502">
        <v>273</v>
      </c>
      <c r="O2502">
        <v>55</v>
      </c>
      <c r="P2502">
        <v>847</v>
      </c>
      <c r="Q2502">
        <v>966</v>
      </c>
      <c r="R2502">
        <v>378</v>
      </c>
      <c r="S2502">
        <v>823</v>
      </c>
      <c r="T2502">
        <v>372</v>
      </c>
      <c r="U2502">
        <v>186</v>
      </c>
      <c r="V2502">
        <v>687</v>
      </c>
      <c r="W2502">
        <v>1690</v>
      </c>
      <c r="X2502">
        <v>156</v>
      </c>
      <c r="Y2502">
        <v>413</v>
      </c>
      <c r="Z2502">
        <v>172</v>
      </c>
      <c r="AA2502">
        <v>116</v>
      </c>
    </row>
    <row r="2503" spans="1:27">
      <c r="A2503" s="2">
        <v>44871</v>
      </c>
      <c r="B2503">
        <v>177</v>
      </c>
      <c r="C2503">
        <v>306</v>
      </c>
      <c r="D2503">
        <v>135</v>
      </c>
      <c r="E2503">
        <v>274</v>
      </c>
      <c r="F2503">
        <v>194</v>
      </c>
      <c r="G2503">
        <v>81</v>
      </c>
      <c r="H2503">
        <v>234</v>
      </c>
      <c r="I2503">
        <v>24</v>
      </c>
      <c r="J2503">
        <v>60</v>
      </c>
      <c r="K2503">
        <v>353</v>
      </c>
      <c r="L2503">
        <v>303</v>
      </c>
      <c r="M2503">
        <v>376</v>
      </c>
      <c r="N2503">
        <v>217</v>
      </c>
      <c r="O2503">
        <v>66</v>
      </c>
      <c r="P2503">
        <v>747</v>
      </c>
      <c r="Q2503">
        <v>799</v>
      </c>
      <c r="R2503">
        <v>429</v>
      </c>
      <c r="S2503">
        <v>808</v>
      </c>
      <c r="T2503">
        <v>262</v>
      </c>
      <c r="U2503">
        <v>171</v>
      </c>
      <c r="V2503">
        <v>687</v>
      </c>
      <c r="W2503">
        <v>1902</v>
      </c>
      <c r="X2503">
        <v>205</v>
      </c>
      <c r="Y2503">
        <v>399</v>
      </c>
      <c r="Z2503">
        <v>122</v>
      </c>
      <c r="AA2503">
        <v>98</v>
      </c>
    </row>
    <row r="2504" spans="1:27">
      <c r="A2504" s="2">
        <v>44872</v>
      </c>
      <c r="B2504">
        <v>229</v>
      </c>
      <c r="C2504">
        <v>206</v>
      </c>
      <c r="D2504">
        <v>82</v>
      </c>
      <c r="E2504">
        <v>533</v>
      </c>
      <c r="F2504">
        <v>306</v>
      </c>
      <c r="G2504">
        <v>165</v>
      </c>
      <c r="H2504">
        <v>282</v>
      </c>
      <c r="I2504">
        <v>40</v>
      </c>
      <c r="J2504">
        <v>158</v>
      </c>
      <c r="K2504">
        <v>506</v>
      </c>
      <c r="L2504">
        <v>272</v>
      </c>
      <c r="M2504">
        <v>370</v>
      </c>
      <c r="N2504">
        <v>697</v>
      </c>
      <c r="O2504">
        <v>56</v>
      </c>
      <c r="P2504">
        <v>1461</v>
      </c>
      <c r="Q2504">
        <v>766</v>
      </c>
      <c r="R2504">
        <v>316</v>
      </c>
      <c r="S2504">
        <v>985</v>
      </c>
      <c r="T2504">
        <v>230</v>
      </c>
      <c r="U2504">
        <v>253</v>
      </c>
      <c r="V2504">
        <v>687</v>
      </c>
      <c r="W2504">
        <v>2337</v>
      </c>
      <c r="X2504">
        <v>83</v>
      </c>
      <c r="Y2504">
        <v>89</v>
      </c>
      <c r="Z2504">
        <v>357</v>
      </c>
      <c r="AA2504">
        <v>193</v>
      </c>
    </row>
    <row r="2505" spans="1:27">
      <c r="A2505" s="2">
        <v>44873</v>
      </c>
      <c r="B2505">
        <v>261</v>
      </c>
      <c r="C2505">
        <v>194</v>
      </c>
      <c r="D2505">
        <v>102</v>
      </c>
      <c r="E2505">
        <v>448</v>
      </c>
      <c r="F2505">
        <v>277</v>
      </c>
      <c r="G2505">
        <v>149</v>
      </c>
      <c r="H2505">
        <v>254</v>
      </c>
      <c r="I2505">
        <v>34</v>
      </c>
      <c r="J2505">
        <v>149</v>
      </c>
      <c r="K2505">
        <v>458</v>
      </c>
      <c r="L2505">
        <v>217</v>
      </c>
      <c r="M2505">
        <v>338</v>
      </c>
      <c r="N2505">
        <v>613</v>
      </c>
      <c r="O2505">
        <v>28</v>
      </c>
      <c r="P2505">
        <v>1226</v>
      </c>
      <c r="Q2505">
        <v>600</v>
      </c>
      <c r="R2505">
        <v>182</v>
      </c>
      <c r="S2505">
        <v>928</v>
      </c>
      <c r="T2505">
        <v>113</v>
      </c>
      <c r="U2505">
        <v>273</v>
      </c>
      <c r="V2505">
        <v>687</v>
      </c>
      <c r="W2505">
        <v>318</v>
      </c>
      <c r="X2505">
        <v>42</v>
      </c>
      <c r="Y2505">
        <v>95</v>
      </c>
      <c r="Z2505">
        <v>333</v>
      </c>
      <c r="AA2505">
        <v>167</v>
      </c>
    </row>
    <row r="2506" spans="1:27">
      <c r="A2506" s="2">
        <v>44874</v>
      </c>
      <c r="B2506">
        <v>273</v>
      </c>
      <c r="C2506">
        <v>185</v>
      </c>
      <c r="D2506">
        <v>90</v>
      </c>
      <c r="E2506">
        <v>471</v>
      </c>
      <c r="F2506">
        <v>264</v>
      </c>
      <c r="G2506">
        <v>165</v>
      </c>
      <c r="H2506">
        <v>272</v>
      </c>
      <c r="I2506">
        <v>38</v>
      </c>
      <c r="J2506">
        <v>151</v>
      </c>
      <c r="K2506">
        <v>487</v>
      </c>
      <c r="L2506">
        <v>199</v>
      </c>
      <c r="M2506">
        <v>366</v>
      </c>
      <c r="N2506">
        <v>557</v>
      </c>
      <c r="O2506">
        <v>40</v>
      </c>
      <c r="P2506">
        <v>1120</v>
      </c>
      <c r="Q2506">
        <v>569</v>
      </c>
      <c r="R2506">
        <v>276</v>
      </c>
      <c r="S2506">
        <v>880</v>
      </c>
      <c r="T2506">
        <v>163</v>
      </c>
      <c r="U2506">
        <v>278</v>
      </c>
      <c r="V2506">
        <v>687</v>
      </c>
      <c r="W2506">
        <v>1483</v>
      </c>
      <c r="X2506">
        <v>77</v>
      </c>
      <c r="Y2506">
        <v>126</v>
      </c>
      <c r="Z2506">
        <v>319</v>
      </c>
      <c r="AA2506">
        <v>168</v>
      </c>
    </row>
    <row r="2507" spans="1:27">
      <c r="A2507" s="2">
        <v>44875</v>
      </c>
      <c r="B2507">
        <v>283</v>
      </c>
      <c r="C2507">
        <v>247</v>
      </c>
      <c r="D2507">
        <v>88</v>
      </c>
      <c r="E2507">
        <v>538</v>
      </c>
      <c r="F2507">
        <v>358</v>
      </c>
      <c r="G2507">
        <v>152</v>
      </c>
      <c r="H2507">
        <v>316</v>
      </c>
      <c r="I2507">
        <v>41</v>
      </c>
      <c r="J2507">
        <v>142</v>
      </c>
      <c r="K2507">
        <v>495</v>
      </c>
      <c r="L2507">
        <v>200</v>
      </c>
      <c r="M2507">
        <v>418</v>
      </c>
      <c r="N2507">
        <v>631</v>
      </c>
      <c r="O2507">
        <v>38</v>
      </c>
      <c r="P2507">
        <v>1335</v>
      </c>
      <c r="Q2507">
        <v>784</v>
      </c>
      <c r="R2507">
        <v>223</v>
      </c>
      <c r="S2507">
        <v>925</v>
      </c>
      <c r="T2507">
        <v>231</v>
      </c>
      <c r="U2507">
        <v>271</v>
      </c>
      <c r="V2507">
        <v>687</v>
      </c>
      <c r="W2507">
        <v>787</v>
      </c>
      <c r="X2507">
        <v>68</v>
      </c>
      <c r="Y2507">
        <v>128</v>
      </c>
      <c r="Z2507">
        <v>375</v>
      </c>
      <c r="AA2507">
        <v>199</v>
      </c>
    </row>
    <row r="2508" spans="1:27">
      <c r="A2508" s="2">
        <v>44876</v>
      </c>
      <c r="B2508">
        <v>73</v>
      </c>
      <c r="C2508">
        <v>58</v>
      </c>
      <c r="D2508">
        <v>88</v>
      </c>
      <c r="E2508">
        <v>214</v>
      </c>
      <c r="F2508">
        <v>70</v>
      </c>
      <c r="G2508">
        <v>79</v>
      </c>
      <c r="H2508">
        <v>280</v>
      </c>
      <c r="I2508">
        <v>14</v>
      </c>
      <c r="J2508">
        <v>109</v>
      </c>
      <c r="K2508">
        <v>290</v>
      </c>
      <c r="L2508">
        <v>51</v>
      </c>
      <c r="M2508">
        <v>147</v>
      </c>
      <c r="N2508">
        <v>174</v>
      </c>
      <c r="O2508">
        <v>12</v>
      </c>
      <c r="P2508">
        <v>401</v>
      </c>
      <c r="Q2508">
        <v>198</v>
      </c>
      <c r="R2508">
        <v>47</v>
      </c>
      <c r="S2508">
        <v>188</v>
      </c>
      <c r="T2508">
        <v>51</v>
      </c>
      <c r="U2508">
        <v>143</v>
      </c>
      <c r="V2508">
        <v>687</v>
      </c>
      <c r="W2508">
        <v>156</v>
      </c>
      <c r="X2508">
        <v>28</v>
      </c>
      <c r="Y2508">
        <v>14</v>
      </c>
      <c r="Z2508">
        <v>137</v>
      </c>
      <c r="AA2508">
        <v>74</v>
      </c>
    </row>
    <row r="2509" spans="1:27">
      <c r="A2509" s="2">
        <v>44877</v>
      </c>
      <c r="B2509">
        <v>148</v>
      </c>
      <c r="C2509">
        <v>363</v>
      </c>
      <c r="D2509">
        <v>134</v>
      </c>
      <c r="E2509">
        <v>338</v>
      </c>
      <c r="F2509">
        <v>202</v>
      </c>
      <c r="G2509">
        <v>95</v>
      </c>
      <c r="H2509">
        <v>234</v>
      </c>
      <c r="I2509">
        <v>27</v>
      </c>
      <c r="J2509">
        <v>84</v>
      </c>
      <c r="K2509">
        <v>407</v>
      </c>
      <c r="L2509">
        <v>289</v>
      </c>
      <c r="M2509">
        <v>436</v>
      </c>
      <c r="N2509">
        <v>248</v>
      </c>
      <c r="O2509">
        <v>83</v>
      </c>
      <c r="P2509">
        <v>787</v>
      </c>
      <c r="Q2509">
        <v>704</v>
      </c>
      <c r="R2509">
        <v>475</v>
      </c>
      <c r="S2509">
        <v>778</v>
      </c>
      <c r="T2509">
        <v>278</v>
      </c>
      <c r="U2509">
        <v>167</v>
      </c>
      <c r="V2509">
        <v>687</v>
      </c>
      <c r="W2509">
        <v>554</v>
      </c>
      <c r="X2509">
        <v>104</v>
      </c>
      <c r="Y2509">
        <v>320</v>
      </c>
      <c r="Z2509">
        <v>157</v>
      </c>
      <c r="AA2509">
        <v>103</v>
      </c>
    </row>
    <row r="2510" spans="1:27">
      <c r="A2510" s="2">
        <v>44878</v>
      </c>
      <c r="B2510">
        <v>132</v>
      </c>
      <c r="C2510">
        <v>215</v>
      </c>
      <c r="D2510">
        <v>130</v>
      </c>
      <c r="E2510">
        <v>195</v>
      </c>
      <c r="F2510">
        <v>129</v>
      </c>
      <c r="G2510">
        <v>106</v>
      </c>
      <c r="H2510">
        <v>244</v>
      </c>
      <c r="I2510">
        <v>22</v>
      </c>
      <c r="J2510">
        <v>60</v>
      </c>
      <c r="K2510">
        <v>334</v>
      </c>
      <c r="L2510">
        <v>276</v>
      </c>
      <c r="M2510">
        <v>356</v>
      </c>
      <c r="N2510">
        <v>212</v>
      </c>
      <c r="O2510">
        <v>83</v>
      </c>
      <c r="P2510">
        <v>593</v>
      </c>
      <c r="Q2510">
        <v>595</v>
      </c>
      <c r="R2510">
        <v>426</v>
      </c>
      <c r="S2510">
        <v>643</v>
      </c>
      <c r="T2510">
        <v>235</v>
      </c>
      <c r="U2510">
        <v>126</v>
      </c>
      <c r="V2510">
        <v>687</v>
      </c>
      <c r="W2510">
        <v>445</v>
      </c>
      <c r="X2510">
        <v>79</v>
      </c>
      <c r="Y2510">
        <v>277</v>
      </c>
      <c r="Z2510">
        <v>134</v>
      </c>
      <c r="AA2510">
        <v>83</v>
      </c>
    </row>
    <row r="2511" spans="1:27">
      <c r="A2511" s="2">
        <v>44879</v>
      </c>
      <c r="B2511">
        <v>289</v>
      </c>
      <c r="C2511">
        <v>230</v>
      </c>
      <c r="D2511">
        <v>80</v>
      </c>
      <c r="E2511">
        <v>566</v>
      </c>
      <c r="F2511">
        <v>307</v>
      </c>
      <c r="G2511">
        <v>165</v>
      </c>
      <c r="H2511">
        <v>264</v>
      </c>
      <c r="I2511">
        <v>46</v>
      </c>
      <c r="J2511">
        <v>143</v>
      </c>
      <c r="K2511">
        <v>516</v>
      </c>
      <c r="L2511">
        <v>238</v>
      </c>
      <c r="M2511">
        <v>438</v>
      </c>
      <c r="N2511">
        <v>682</v>
      </c>
      <c r="O2511">
        <v>48</v>
      </c>
      <c r="P2511">
        <v>1394</v>
      </c>
      <c r="Q2511">
        <v>815</v>
      </c>
      <c r="R2511">
        <v>322</v>
      </c>
      <c r="S2511">
        <v>988</v>
      </c>
      <c r="T2511">
        <v>205</v>
      </c>
      <c r="U2511">
        <v>333</v>
      </c>
      <c r="V2511">
        <v>687</v>
      </c>
      <c r="W2511">
        <v>420</v>
      </c>
      <c r="X2511">
        <v>162</v>
      </c>
      <c r="Y2511">
        <v>113</v>
      </c>
      <c r="Z2511">
        <v>354</v>
      </c>
      <c r="AA2511">
        <v>190</v>
      </c>
    </row>
    <row r="2512" spans="1:27">
      <c r="A2512" s="2">
        <v>44880</v>
      </c>
      <c r="B2512">
        <v>337</v>
      </c>
      <c r="C2512">
        <v>234</v>
      </c>
      <c r="D2512">
        <v>102</v>
      </c>
      <c r="E2512">
        <v>600</v>
      </c>
      <c r="F2512">
        <v>327</v>
      </c>
      <c r="G2512">
        <v>182</v>
      </c>
      <c r="H2512">
        <v>280</v>
      </c>
      <c r="I2512">
        <v>40</v>
      </c>
      <c r="J2512">
        <v>190</v>
      </c>
      <c r="K2512">
        <v>567</v>
      </c>
      <c r="L2512">
        <v>268</v>
      </c>
      <c r="M2512">
        <v>459</v>
      </c>
      <c r="N2512">
        <v>750</v>
      </c>
      <c r="O2512">
        <v>38</v>
      </c>
      <c r="P2512">
        <v>1555</v>
      </c>
      <c r="Q2512">
        <v>856</v>
      </c>
      <c r="R2512">
        <v>320</v>
      </c>
      <c r="S2512">
        <v>1133</v>
      </c>
      <c r="T2512">
        <v>241</v>
      </c>
      <c r="U2512">
        <v>328</v>
      </c>
      <c r="V2512">
        <v>687</v>
      </c>
      <c r="W2512">
        <v>445</v>
      </c>
      <c r="X2512">
        <v>79</v>
      </c>
      <c r="Y2512">
        <v>158</v>
      </c>
      <c r="Z2512">
        <v>411</v>
      </c>
      <c r="AA2512">
        <v>168</v>
      </c>
    </row>
    <row r="2513" spans="1:27">
      <c r="A2513" s="2">
        <v>44881</v>
      </c>
      <c r="B2513">
        <v>347</v>
      </c>
      <c r="C2513">
        <v>246</v>
      </c>
      <c r="D2513">
        <v>87</v>
      </c>
      <c r="E2513">
        <v>491</v>
      </c>
      <c r="F2513">
        <v>287</v>
      </c>
      <c r="G2513">
        <v>165</v>
      </c>
      <c r="H2513">
        <v>276</v>
      </c>
      <c r="I2513">
        <v>55</v>
      </c>
      <c r="J2513">
        <v>171</v>
      </c>
      <c r="K2513">
        <v>536</v>
      </c>
      <c r="L2513">
        <v>285</v>
      </c>
      <c r="M2513">
        <v>480</v>
      </c>
      <c r="N2513">
        <v>705</v>
      </c>
      <c r="O2513">
        <v>56</v>
      </c>
      <c r="P2513">
        <v>1483</v>
      </c>
      <c r="Q2513">
        <v>794</v>
      </c>
      <c r="R2513">
        <v>290</v>
      </c>
      <c r="S2513">
        <v>1108</v>
      </c>
      <c r="T2513">
        <v>186</v>
      </c>
      <c r="U2513">
        <v>301</v>
      </c>
      <c r="V2513">
        <v>687</v>
      </c>
      <c r="W2513">
        <v>501</v>
      </c>
      <c r="X2513">
        <v>129</v>
      </c>
      <c r="Y2513">
        <v>152</v>
      </c>
      <c r="Z2513">
        <v>366</v>
      </c>
      <c r="AA2513">
        <v>199</v>
      </c>
    </row>
    <row r="2514" spans="1:27">
      <c r="A2514" s="2">
        <v>44882</v>
      </c>
      <c r="B2514">
        <v>215</v>
      </c>
      <c r="C2514">
        <v>112</v>
      </c>
      <c r="D2514">
        <v>86</v>
      </c>
      <c r="E2514">
        <v>324</v>
      </c>
      <c r="F2514">
        <v>167</v>
      </c>
      <c r="G2514">
        <v>113</v>
      </c>
      <c r="H2514">
        <v>248</v>
      </c>
      <c r="I2514">
        <v>32</v>
      </c>
      <c r="J2514">
        <v>144</v>
      </c>
      <c r="K2514">
        <v>410</v>
      </c>
      <c r="L2514">
        <v>127</v>
      </c>
      <c r="M2514">
        <v>287</v>
      </c>
      <c r="N2514">
        <v>465</v>
      </c>
      <c r="O2514">
        <v>21</v>
      </c>
      <c r="P2514">
        <v>939</v>
      </c>
      <c r="Q2514">
        <v>474</v>
      </c>
      <c r="R2514">
        <v>155</v>
      </c>
      <c r="S2514">
        <v>649</v>
      </c>
      <c r="T2514">
        <v>115</v>
      </c>
      <c r="U2514">
        <v>215</v>
      </c>
      <c r="V2514">
        <v>687</v>
      </c>
      <c r="W2514">
        <v>280</v>
      </c>
      <c r="X2514">
        <v>41</v>
      </c>
      <c r="Y2514">
        <v>68</v>
      </c>
      <c r="Z2514">
        <v>286</v>
      </c>
      <c r="AA2514">
        <v>141</v>
      </c>
    </row>
    <row r="2515" spans="1:27">
      <c r="A2515" s="2">
        <v>44883</v>
      </c>
      <c r="B2515">
        <v>128</v>
      </c>
      <c r="C2515">
        <v>96</v>
      </c>
      <c r="D2515">
        <v>87</v>
      </c>
      <c r="E2515">
        <v>222</v>
      </c>
      <c r="F2515">
        <v>89</v>
      </c>
      <c r="G2515">
        <v>78</v>
      </c>
      <c r="H2515">
        <v>304</v>
      </c>
      <c r="I2515">
        <v>19</v>
      </c>
      <c r="J2515">
        <v>124</v>
      </c>
      <c r="K2515">
        <v>357</v>
      </c>
      <c r="L2515">
        <v>74</v>
      </c>
      <c r="M2515">
        <v>236</v>
      </c>
      <c r="N2515">
        <v>292</v>
      </c>
      <c r="O2515">
        <v>21</v>
      </c>
      <c r="P2515">
        <v>507</v>
      </c>
      <c r="Q2515">
        <v>257</v>
      </c>
      <c r="R2515">
        <v>140</v>
      </c>
      <c r="S2515">
        <v>365</v>
      </c>
      <c r="T2515">
        <v>59</v>
      </c>
      <c r="U2515">
        <v>181</v>
      </c>
      <c r="V2515">
        <v>687</v>
      </c>
      <c r="W2515">
        <v>2501</v>
      </c>
      <c r="X2515">
        <v>32</v>
      </c>
      <c r="Y2515">
        <v>37</v>
      </c>
      <c r="Z2515">
        <v>177</v>
      </c>
      <c r="AA2515">
        <v>77</v>
      </c>
    </row>
    <row r="2516" spans="1:27">
      <c r="A2516" s="2">
        <v>44884</v>
      </c>
      <c r="B2516">
        <v>117</v>
      </c>
      <c r="C2516">
        <v>282</v>
      </c>
      <c r="D2516">
        <v>125</v>
      </c>
      <c r="E2516">
        <v>199</v>
      </c>
      <c r="F2516">
        <v>132</v>
      </c>
      <c r="G2516">
        <v>83</v>
      </c>
      <c r="H2516">
        <v>274</v>
      </c>
      <c r="I2516">
        <v>5</v>
      </c>
      <c r="J2516">
        <v>68</v>
      </c>
      <c r="K2516">
        <v>374</v>
      </c>
      <c r="L2516">
        <v>227</v>
      </c>
      <c r="M2516">
        <v>342</v>
      </c>
      <c r="N2516">
        <v>232</v>
      </c>
      <c r="O2516">
        <v>33</v>
      </c>
      <c r="P2516">
        <v>565</v>
      </c>
      <c r="Q2516">
        <v>609</v>
      </c>
      <c r="R2516">
        <v>314</v>
      </c>
      <c r="S2516">
        <v>545</v>
      </c>
      <c r="T2516">
        <v>187</v>
      </c>
      <c r="U2516">
        <v>124</v>
      </c>
      <c r="V2516">
        <v>687</v>
      </c>
      <c r="W2516">
        <v>1232</v>
      </c>
      <c r="X2516">
        <v>72</v>
      </c>
      <c r="Y2516">
        <v>285</v>
      </c>
      <c r="Z2516">
        <v>104</v>
      </c>
      <c r="AA2516">
        <v>72</v>
      </c>
    </row>
    <row r="2517" spans="1:27">
      <c r="A2517" s="2">
        <v>44885</v>
      </c>
      <c r="B2517">
        <v>94</v>
      </c>
      <c r="C2517">
        <v>233</v>
      </c>
      <c r="D2517">
        <v>130</v>
      </c>
      <c r="E2517">
        <v>152</v>
      </c>
      <c r="F2517">
        <v>92</v>
      </c>
      <c r="G2517">
        <v>46</v>
      </c>
      <c r="H2517">
        <v>250</v>
      </c>
      <c r="I2517">
        <v>25</v>
      </c>
      <c r="J2517">
        <v>50</v>
      </c>
      <c r="K2517">
        <v>258</v>
      </c>
      <c r="L2517">
        <v>195</v>
      </c>
      <c r="M2517">
        <v>288</v>
      </c>
      <c r="N2517">
        <v>123</v>
      </c>
      <c r="O2517">
        <v>63</v>
      </c>
      <c r="P2517">
        <v>442</v>
      </c>
      <c r="Q2517">
        <v>531</v>
      </c>
      <c r="R2517">
        <v>252</v>
      </c>
      <c r="S2517">
        <v>540</v>
      </c>
      <c r="T2517">
        <v>214</v>
      </c>
      <c r="U2517">
        <v>91</v>
      </c>
      <c r="V2517">
        <v>687</v>
      </c>
      <c r="W2517">
        <v>331</v>
      </c>
      <c r="X2517">
        <v>89</v>
      </c>
      <c r="Y2517">
        <v>222</v>
      </c>
      <c r="Z2517">
        <v>88</v>
      </c>
      <c r="AA2517">
        <v>37</v>
      </c>
    </row>
    <row r="2518" spans="1:27">
      <c r="A2518" s="2">
        <v>44886</v>
      </c>
      <c r="B2518">
        <v>232</v>
      </c>
      <c r="C2518">
        <v>126</v>
      </c>
      <c r="D2518">
        <v>80</v>
      </c>
      <c r="E2518">
        <v>367</v>
      </c>
      <c r="F2518">
        <v>168</v>
      </c>
      <c r="G2518">
        <v>96</v>
      </c>
      <c r="H2518">
        <v>282</v>
      </c>
      <c r="I2518">
        <v>21</v>
      </c>
      <c r="J2518">
        <v>117</v>
      </c>
      <c r="K2518">
        <v>436</v>
      </c>
      <c r="L2518">
        <v>122</v>
      </c>
      <c r="M2518">
        <v>332</v>
      </c>
      <c r="N2518">
        <v>469</v>
      </c>
      <c r="O2518">
        <v>24</v>
      </c>
      <c r="P2518">
        <v>882</v>
      </c>
      <c r="Q2518">
        <v>438</v>
      </c>
      <c r="R2518">
        <v>146</v>
      </c>
      <c r="S2518">
        <v>646</v>
      </c>
      <c r="T2518">
        <v>120</v>
      </c>
      <c r="U2518">
        <v>210</v>
      </c>
      <c r="V2518">
        <v>687</v>
      </c>
      <c r="W2518">
        <v>233</v>
      </c>
      <c r="X2518">
        <v>24</v>
      </c>
      <c r="Y2518">
        <v>58</v>
      </c>
      <c r="Z2518">
        <v>278</v>
      </c>
      <c r="AA2518">
        <v>153</v>
      </c>
    </row>
    <row r="2519" spans="1:27">
      <c r="A2519" s="2">
        <v>44887</v>
      </c>
      <c r="B2519">
        <v>252</v>
      </c>
      <c r="C2519">
        <v>194</v>
      </c>
      <c r="D2519">
        <v>188</v>
      </c>
      <c r="E2519">
        <v>445</v>
      </c>
      <c r="F2519">
        <v>182</v>
      </c>
      <c r="G2519">
        <v>123</v>
      </c>
      <c r="H2519">
        <v>306</v>
      </c>
      <c r="I2519">
        <v>27</v>
      </c>
      <c r="J2519">
        <v>165</v>
      </c>
      <c r="K2519">
        <v>463</v>
      </c>
      <c r="L2519">
        <v>140</v>
      </c>
      <c r="M2519">
        <v>365</v>
      </c>
      <c r="N2519">
        <v>469</v>
      </c>
      <c r="O2519">
        <v>41</v>
      </c>
      <c r="P2519">
        <v>946</v>
      </c>
      <c r="Q2519">
        <v>477</v>
      </c>
      <c r="R2519">
        <v>219</v>
      </c>
      <c r="S2519">
        <v>744</v>
      </c>
      <c r="T2519">
        <v>119</v>
      </c>
      <c r="U2519">
        <v>246</v>
      </c>
      <c r="V2519">
        <v>687</v>
      </c>
      <c r="W2519">
        <v>289</v>
      </c>
      <c r="X2519">
        <v>55</v>
      </c>
      <c r="Y2519">
        <v>74</v>
      </c>
      <c r="Z2519">
        <v>296</v>
      </c>
      <c r="AA2519">
        <v>150</v>
      </c>
    </row>
    <row r="2520" spans="1:27">
      <c r="A2520" s="2">
        <v>44888</v>
      </c>
      <c r="B2520">
        <v>227</v>
      </c>
      <c r="C2520">
        <v>104</v>
      </c>
      <c r="D2520">
        <v>181</v>
      </c>
      <c r="E2520">
        <v>357</v>
      </c>
      <c r="F2520">
        <v>152</v>
      </c>
      <c r="G2520">
        <v>119</v>
      </c>
      <c r="H2520">
        <v>278</v>
      </c>
      <c r="I2520">
        <v>23</v>
      </c>
      <c r="J2520">
        <v>123</v>
      </c>
      <c r="K2520">
        <v>438</v>
      </c>
      <c r="L2520">
        <v>132</v>
      </c>
      <c r="M2520">
        <v>250</v>
      </c>
      <c r="N2520">
        <v>423</v>
      </c>
      <c r="O2520">
        <v>39</v>
      </c>
      <c r="P2520">
        <v>839</v>
      </c>
      <c r="Q2520">
        <v>354</v>
      </c>
      <c r="R2520">
        <v>147</v>
      </c>
      <c r="S2520">
        <v>590</v>
      </c>
      <c r="T2520">
        <v>113</v>
      </c>
      <c r="U2520">
        <v>227</v>
      </c>
      <c r="V2520">
        <v>687</v>
      </c>
      <c r="W2520">
        <v>277</v>
      </c>
      <c r="X2520">
        <v>53</v>
      </c>
      <c r="Y2520">
        <v>59</v>
      </c>
      <c r="Z2520">
        <v>280</v>
      </c>
      <c r="AA2520">
        <v>157</v>
      </c>
    </row>
    <row r="2521" spans="1:27">
      <c r="A2521" s="2">
        <v>44889</v>
      </c>
      <c r="B2521">
        <v>165</v>
      </c>
      <c r="C2521">
        <v>92</v>
      </c>
      <c r="D2521">
        <v>180</v>
      </c>
      <c r="E2521">
        <v>274</v>
      </c>
      <c r="F2521">
        <v>92</v>
      </c>
      <c r="G2521">
        <v>97</v>
      </c>
      <c r="H2521">
        <v>286</v>
      </c>
      <c r="I2521">
        <v>15</v>
      </c>
      <c r="J2521">
        <v>118</v>
      </c>
      <c r="K2521">
        <v>381</v>
      </c>
      <c r="L2521">
        <v>82</v>
      </c>
      <c r="M2521">
        <v>202</v>
      </c>
      <c r="N2521">
        <v>284</v>
      </c>
      <c r="O2521">
        <v>20</v>
      </c>
      <c r="P2521">
        <v>538</v>
      </c>
      <c r="Q2521">
        <v>245</v>
      </c>
      <c r="R2521">
        <v>85</v>
      </c>
      <c r="S2521">
        <v>402</v>
      </c>
      <c r="T2521">
        <v>83</v>
      </c>
      <c r="U2521">
        <v>206</v>
      </c>
      <c r="V2521">
        <v>687</v>
      </c>
      <c r="W2521">
        <v>237</v>
      </c>
      <c r="X2521">
        <v>52</v>
      </c>
      <c r="Y2521">
        <v>44</v>
      </c>
      <c r="Z2521">
        <v>198</v>
      </c>
      <c r="AA2521">
        <v>103</v>
      </c>
    </row>
    <row r="2522" spans="1:27">
      <c r="A2522" s="2">
        <v>44890</v>
      </c>
      <c r="B2522">
        <v>282</v>
      </c>
      <c r="C2522">
        <v>163</v>
      </c>
      <c r="D2522">
        <v>220</v>
      </c>
      <c r="E2522">
        <v>371</v>
      </c>
      <c r="F2522">
        <v>190</v>
      </c>
      <c r="G2522">
        <v>95</v>
      </c>
      <c r="H2522">
        <v>284</v>
      </c>
      <c r="I2522">
        <v>26</v>
      </c>
      <c r="J2522">
        <v>123</v>
      </c>
      <c r="K2522">
        <v>495</v>
      </c>
      <c r="L2522">
        <v>143</v>
      </c>
      <c r="M2522">
        <v>242</v>
      </c>
      <c r="N2522">
        <v>344</v>
      </c>
      <c r="O2522">
        <v>40</v>
      </c>
      <c r="P2522">
        <v>849</v>
      </c>
      <c r="Q2522">
        <v>429</v>
      </c>
      <c r="R2522">
        <v>185</v>
      </c>
      <c r="S2522">
        <v>669</v>
      </c>
      <c r="T2522">
        <v>127</v>
      </c>
      <c r="U2522">
        <v>232</v>
      </c>
      <c r="V2522">
        <v>687</v>
      </c>
      <c r="W2522">
        <v>328</v>
      </c>
      <c r="X2522">
        <v>44</v>
      </c>
      <c r="Y2522">
        <v>79</v>
      </c>
      <c r="Z2522">
        <v>265</v>
      </c>
      <c r="AA2522">
        <v>164</v>
      </c>
    </row>
    <row r="2523" spans="1:27">
      <c r="A2523" s="2">
        <v>44891</v>
      </c>
      <c r="B2523">
        <v>231</v>
      </c>
      <c r="C2523">
        <v>308</v>
      </c>
      <c r="D2523">
        <v>243</v>
      </c>
      <c r="E2523">
        <v>305</v>
      </c>
      <c r="F2523">
        <v>187</v>
      </c>
      <c r="G2523">
        <v>124</v>
      </c>
      <c r="H2523">
        <v>258</v>
      </c>
      <c r="I2523">
        <v>16</v>
      </c>
      <c r="J2523">
        <v>81</v>
      </c>
      <c r="K2523">
        <v>456</v>
      </c>
      <c r="L2523">
        <v>251</v>
      </c>
      <c r="M2523">
        <v>398</v>
      </c>
      <c r="N2523">
        <v>310</v>
      </c>
      <c r="O2523">
        <v>80</v>
      </c>
      <c r="P2523">
        <v>744</v>
      </c>
      <c r="Q2523">
        <v>829</v>
      </c>
      <c r="R2523">
        <v>381</v>
      </c>
      <c r="S2523">
        <v>925</v>
      </c>
      <c r="T2523">
        <v>225</v>
      </c>
      <c r="U2523">
        <v>151</v>
      </c>
      <c r="V2523">
        <v>687</v>
      </c>
      <c r="W2523">
        <v>642</v>
      </c>
      <c r="X2523">
        <v>124</v>
      </c>
      <c r="Y2523">
        <v>285</v>
      </c>
      <c r="Z2523">
        <v>146</v>
      </c>
      <c r="AA2523">
        <v>82</v>
      </c>
    </row>
    <row r="2524" spans="1:27">
      <c r="A2524" s="2">
        <v>44892</v>
      </c>
      <c r="B2524">
        <v>102</v>
      </c>
      <c r="C2524">
        <v>191</v>
      </c>
      <c r="D2524">
        <v>150</v>
      </c>
      <c r="E2524">
        <v>166</v>
      </c>
      <c r="F2524">
        <v>113</v>
      </c>
      <c r="G2524">
        <v>51</v>
      </c>
      <c r="H2524">
        <v>242</v>
      </c>
      <c r="I2524">
        <v>12</v>
      </c>
      <c r="J2524">
        <v>52</v>
      </c>
      <c r="K2524">
        <v>279</v>
      </c>
      <c r="L2524">
        <v>151</v>
      </c>
      <c r="M2524">
        <v>271</v>
      </c>
      <c r="N2524">
        <v>123</v>
      </c>
      <c r="O2524">
        <v>56</v>
      </c>
      <c r="P2524">
        <v>461</v>
      </c>
      <c r="Q2524">
        <v>512</v>
      </c>
      <c r="R2524">
        <v>224</v>
      </c>
      <c r="S2524">
        <v>415</v>
      </c>
      <c r="T2524">
        <v>131</v>
      </c>
      <c r="U2524">
        <v>110</v>
      </c>
      <c r="V2524">
        <v>687</v>
      </c>
      <c r="W2524">
        <v>426</v>
      </c>
      <c r="X2524">
        <v>86</v>
      </c>
      <c r="Y2524">
        <v>168</v>
      </c>
      <c r="Z2524">
        <v>99</v>
      </c>
      <c r="AA2524">
        <v>62</v>
      </c>
    </row>
    <row r="2525" spans="1:27">
      <c r="A2525" s="2">
        <v>44893</v>
      </c>
      <c r="B2525">
        <v>293</v>
      </c>
      <c r="C2525">
        <v>186</v>
      </c>
      <c r="D2525">
        <v>185</v>
      </c>
      <c r="E2525">
        <v>463</v>
      </c>
      <c r="F2525">
        <v>217</v>
      </c>
      <c r="G2525">
        <v>130</v>
      </c>
      <c r="H2525">
        <v>268</v>
      </c>
      <c r="I2525">
        <v>51</v>
      </c>
      <c r="J2525">
        <v>133</v>
      </c>
      <c r="K2525">
        <v>524</v>
      </c>
      <c r="L2525">
        <v>245</v>
      </c>
      <c r="M2525">
        <v>380</v>
      </c>
      <c r="N2525">
        <v>629</v>
      </c>
      <c r="O2525">
        <v>226</v>
      </c>
      <c r="P2525">
        <v>1260</v>
      </c>
      <c r="Q2525">
        <v>639</v>
      </c>
      <c r="R2525">
        <v>277</v>
      </c>
      <c r="S2525">
        <v>909</v>
      </c>
      <c r="T2525">
        <v>220</v>
      </c>
      <c r="U2525">
        <v>286</v>
      </c>
      <c r="V2525">
        <v>687</v>
      </c>
      <c r="W2525">
        <v>472</v>
      </c>
      <c r="X2525">
        <v>90</v>
      </c>
      <c r="Y2525">
        <v>101</v>
      </c>
      <c r="Z2525">
        <v>342</v>
      </c>
      <c r="AA2525">
        <v>204</v>
      </c>
    </row>
    <row r="2526" spans="1:27">
      <c r="A2526" s="2">
        <v>44894</v>
      </c>
      <c r="B2526">
        <v>365</v>
      </c>
      <c r="C2526">
        <v>338</v>
      </c>
      <c r="D2526">
        <v>178</v>
      </c>
      <c r="E2526">
        <v>599</v>
      </c>
      <c r="F2526">
        <v>277</v>
      </c>
      <c r="G2526">
        <v>134</v>
      </c>
      <c r="H2526">
        <v>312</v>
      </c>
      <c r="I2526">
        <v>48</v>
      </c>
      <c r="J2526">
        <v>169</v>
      </c>
      <c r="K2526">
        <v>622</v>
      </c>
      <c r="L2526">
        <v>262</v>
      </c>
      <c r="M2526">
        <v>440</v>
      </c>
      <c r="N2526">
        <v>684</v>
      </c>
      <c r="O2526">
        <v>316</v>
      </c>
      <c r="P2526">
        <v>1463</v>
      </c>
      <c r="Q2526">
        <v>813</v>
      </c>
      <c r="R2526">
        <v>278</v>
      </c>
      <c r="S2526">
        <v>1142</v>
      </c>
      <c r="T2526">
        <v>185</v>
      </c>
      <c r="U2526">
        <v>306</v>
      </c>
      <c r="V2526">
        <v>687</v>
      </c>
      <c r="W2526">
        <v>509</v>
      </c>
      <c r="X2526">
        <v>80</v>
      </c>
      <c r="Y2526">
        <v>110</v>
      </c>
      <c r="Z2526">
        <v>360</v>
      </c>
      <c r="AA2526">
        <v>204</v>
      </c>
    </row>
    <row r="2527" spans="1:27">
      <c r="A2527" s="2">
        <v>44895</v>
      </c>
      <c r="B2527">
        <v>259</v>
      </c>
      <c r="C2527">
        <v>165</v>
      </c>
      <c r="D2527">
        <v>153</v>
      </c>
      <c r="E2527">
        <v>369</v>
      </c>
      <c r="F2527">
        <v>160</v>
      </c>
      <c r="G2527">
        <v>116</v>
      </c>
      <c r="H2527">
        <v>242</v>
      </c>
      <c r="I2527">
        <v>35</v>
      </c>
      <c r="J2527">
        <v>131</v>
      </c>
      <c r="K2527">
        <v>472</v>
      </c>
      <c r="L2527">
        <v>145</v>
      </c>
      <c r="M2527">
        <v>349</v>
      </c>
      <c r="N2527">
        <v>492</v>
      </c>
      <c r="O2527">
        <v>205</v>
      </c>
      <c r="P2527">
        <v>832</v>
      </c>
      <c r="Q2527">
        <v>406</v>
      </c>
      <c r="R2527">
        <v>187</v>
      </c>
      <c r="S2527">
        <v>684</v>
      </c>
      <c r="T2527">
        <v>93</v>
      </c>
      <c r="U2527">
        <v>219</v>
      </c>
      <c r="V2527">
        <v>687</v>
      </c>
      <c r="W2527">
        <v>326</v>
      </c>
      <c r="X2527">
        <v>36</v>
      </c>
      <c r="Y2527">
        <v>48</v>
      </c>
      <c r="Z2527">
        <v>266</v>
      </c>
      <c r="AA2527">
        <v>159</v>
      </c>
    </row>
    <row r="2528" spans="1:27">
      <c r="A2528" s="2">
        <v>44896</v>
      </c>
      <c r="B2528">
        <v>241</v>
      </c>
      <c r="C2528">
        <v>163</v>
      </c>
      <c r="D2528">
        <v>230</v>
      </c>
      <c r="E2528">
        <v>424</v>
      </c>
      <c r="F2528">
        <v>174</v>
      </c>
      <c r="G2528">
        <v>111</v>
      </c>
      <c r="H2528">
        <v>262</v>
      </c>
      <c r="I2528">
        <v>26</v>
      </c>
      <c r="J2528">
        <v>143</v>
      </c>
      <c r="K2528">
        <v>470</v>
      </c>
      <c r="L2528">
        <v>131</v>
      </c>
      <c r="M2528">
        <v>347</v>
      </c>
      <c r="N2528">
        <v>529</v>
      </c>
      <c r="O2528">
        <v>220</v>
      </c>
      <c r="P2528">
        <v>943</v>
      </c>
      <c r="Q2528">
        <v>404</v>
      </c>
      <c r="R2528">
        <v>110</v>
      </c>
      <c r="S2528">
        <v>678</v>
      </c>
      <c r="T2528">
        <v>125</v>
      </c>
      <c r="U2528">
        <v>253</v>
      </c>
      <c r="V2528">
        <v>687</v>
      </c>
      <c r="W2528">
        <v>315</v>
      </c>
      <c r="X2528">
        <v>55</v>
      </c>
      <c r="Y2528">
        <v>48</v>
      </c>
      <c r="Z2528">
        <v>312</v>
      </c>
      <c r="AA2528">
        <v>193</v>
      </c>
    </row>
    <row r="2529" spans="1:27">
      <c r="A2529" s="2">
        <v>44897</v>
      </c>
      <c r="B2529">
        <v>246</v>
      </c>
      <c r="C2529">
        <v>244</v>
      </c>
      <c r="D2529">
        <v>211</v>
      </c>
      <c r="E2529">
        <v>454</v>
      </c>
      <c r="F2529">
        <v>160</v>
      </c>
      <c r="G2529">
        <v>105</v>
      </c>
      <c r="H2529">
        <v>324</v>
      </c>
      <c r="I2529">
        <v>44</v>
      </c>
      <c r="J2529">
        <v>141</v>
      </c>
      <c r="K2529">
        <v>559</v>
      </c>
      <c r="L2529">
        <v>180</v>
      </c>
      <c r="M2529">
        <v>409</v>
      </c>
      <c r="N2529">
        <v>439</v>
      </c>
      <c r="O2529">
        <v>236</v>
      </c>
      <c r="P2529">
        <v>945</v>
      </c>
      <c r="Q2529">
        <v>578</v>
      </c>
      <c r="R2529">
        <v>181</v>
      </c>
      <c r="S2529">
        <v>776</v>
      </c>
      <c r="T2529">
        <v>181</v>
      </c>
      <c r="U2529">
        <v>258</v>
      </c>
      <c r="V2529">
        <v>687</v>
      </c>
      <c r="W2529">
        <v>409</v>
      </c>
      <c r="X2529">
        <v>76</v>
      </c>
      <c r="Y2529">
        <v>89</v>
      </c>
      <c r="Z2529">
        <v>295</v>
      </c>
      <c r="AA2529">
        <v>173</v>
      </c>
    </row>
    <row r="2530" spans="1:27">
      <c r="A2530" s="2">
        <v>44898</v>
      </c>
      <c r="B2530">
        <v>206</v>
      </c>
      <c r="C2530">
        <v>305</v>
      </c>
      <c r="D2530">
        <v>237</v>
      </c>
      <c r="E2530">
        <v>332</v>
      </c>
      <c r="F2530">
        <v>132</v>
      </c>
      <c r="G2530">
        <v>67</v>
      </c>
      <c r="H2530">
        <v>266</v>
      </c>
      <c r="I2530">
        <v>23</v>
      </c>
      <c r="J2530">
        <v>66</v>
      </c>
      <c r="K2530">
        <v>447</v>
      </c>
      <c r="L2530">
        <v>296</v>
      </c>
      <c r="M2530">
        <v>476</v>
      </c>
      <c r="N2530">
        <v>227</v>
      </c>
      <c r="O2530">
        <v>585</v>
      </c>
      <c r="P2530">
        <v>756</v>
      </c>
      <c r="Q2530">
        <v>780</v>
      </c>
      <c r="R2530">
        <v>376</v>
      </c>
      <c r="S2530">
        <v>820</v>
      </c>
      <c r="T2530">
        <v>228</v>
      </c>
      <c r="U2530">
        <v>193</v>
      </c>
      <c r="V2530">
        <v>687</v>
      </c>
      <c r="W2530">
        <v>480</v>
      </c>
      <c r="X2530">
        <v>89</v>
      </c>
      <c r="Y2530">
        <v>341</v>
      </c>
      <c r="Z2530">
        <v>180</v>
      </c>
      <c r="AA2530">
        <v>87</v>
      </c>
    </row>
    <row r="2531" spans="1:27">
      <c r="A2531" s="2">
        <v>44899</v>
      </c>
      <c r="B2531">
        <v>173</v>
      </c>
      <c r="C2531">
        <v>339</v>
      </c>
      <c r="D2531">
        <v>193</v>
      </c>
      <c r="E2531">
        <v>329</v>
      </c>
      <c r="F2531">
        <v>142</v>
      </c>
      <c r="G2531">
        <v>93</v>
      </c>
      <c r="H2531">
        <v>222</v>
      </c>
      <c r="I2531">
        <v>28</v>
      </c>
      <c r="J2531">
        <v>73</v>
      </c>
      <c r="K2531">
        <v>393</v>
      </c>
      <c r="L2531">
        <v>306</v>
      </c>
      <c r="M2531">
        <v>606</v>
      </c>
      <c r="N2531">
        <v>225</v>
      </c>
      <c r="O2531">
        <v>500</v>
      </c>
      <c r="P2531">
        <v>726</v>
      </c>
      <c r="Q2531">
        <v>760</v>
      </c>
      <c r="R2531">
        <v>393</v>
      </c>
      <c r="S2531">
        <v>1018</v>
      </c>
      <c r="T2531">
        <v>304</v>
      </c>
      <c r="U2531">
        <v>174</v>
      </c>
      <c r="V2531">
        <v>687</v>
      </c>
      <c r="W2531">
        <v>660</v>
      </c>
      <c r="X2531">
        <v>132</v>
      </c>
      <c r="Y2531">
        <v>305</v>
      </c>
      <c r="Z2531">
        <v>136</v>
      </c>
      <c r="AA2531">
        <v>102</v>
      </c>
    </row>
    <row r="2532" spans="1:27">
      <c r="A2532" s="2">
        <v>44900</v>
      </c>
      <c r="B2532">
        <v>295</v>
      </c>
      <c r="C2532">
        <v>205</v>
      </c>
      <c r="D2532">
        <v>220</v>
      </c>
      <c r="E2532">
        <v>513</v>
      </c>
      <c r="F2532">
        <v>204</v>
      </c>
      <c r="G2532">
        <v>152</v>
      </c>
      <c r="H2532">
        <v>269</v>
      </c>
      <c r="I2532">
        <v>51</v>
      </c>
      <c r="J2532">
        <v>159</v>
      </c>
      <c r="K2532">
        <v>525</v>
      </c>
      <c r="L2532">
        <v>199</v>
      </c>
      <c r="M2532">
        <v>406</v>
      </c>
      <c r="N2532">
        <v>608</v>
      </c>
      <c r="O2532">
        <v>460</v>
      </c>
      <c r="P2532">
        <v>1227</v>
      </c>
      <c r="Q2532">
        <v>712</v>
      </c>
      <c r="R2532">
        <v>268</v>
      </c>
      <c r="S2532">
        <v>955</v>
      </c>
      <c r="T2532">
        <v>186</v>
      </c>
      <c r="U2532">
        <v>282</v>
      </c>
      <c r="V2532">
        <v>687</v>
      </c>
      <c r="W2532">
        <v>357</v>
      </c>
      <c r="X2532">
        <v>115</v>
      </c>
      <c r="Y2532">
        <v>100</v>
      </c>
      <c r="Z2532">
        <v>383</v>
      </c>
      <c r="AA2532">
        <v>194</v>
      </c>
    </row>
    <row r="2533" spans="1:27">
      <c r="A2533" s="2">
        <v>44901</v>
      </c>
      <c r="B2533">
        <v>391</v>
      </c>
      <c r="C2533">
        <v>298</v>
      </c>
      <c r="D2533">
        <v>193</v>
      </c>
      <c r="E2533">
        <v>540</v>
      </c>
      <c r="F2533">
        <v>267</v>
      </c>
      <c r="G2533">
        <v>142</v>
      </c>
      <c r="H2533">
        <v>236</v>
      </c>
      <c r="I2533">
        <v>52</v>
      </c>
      <c r="J2533">
        <v>162</v>
      </c>
      <c r="K2533">
        <v>610</v>
      </c>
      <c r="L2533">
        <v>267</v>
      </c>
      <c r="M2533">
        <v>491</v>
      </c>
      <c r="N2533">
        <v>675</v>
      </c>
      <c r="O2533">
        <v>380</v>
      </c>
      <c r="P2533">
        <v>1446</v>
      </c>
      <c r="Q2533">
        <v>781</v>
      </c>
      <c r="R2533">
        <v>327</v>
      </c>
      <c r="S2533">
        <v>1109</v>
      </c>
      <c r="T2533">
        <v>246</v>
      </c>
      <c r="U2533">
        <v>320</v>
      </c>
      <c r="V2533">
        <v>687</v>
      </c>
      <c r="W2533">
        <v>414</v>
      </c>
      <c r="X2533">
        <v>93</v>
      </c>
      <c r="Y2533">
        <v>167</v>
      </c>
      <c r="Z2533">
        <v>384</v>
      </c>
      <c r="AA2533">
        <v>220</v>
      </c>
    </row>
    <row r="2534" spans="1:27">
      <c r="A2534" s="2">
        <v>44902</v>
      </c>
      <c r="B2534">
        <v>200</v>
      </c>
      <c r="C2534">
        <v>91</v>
      </c>
      <c r="D2534">
        <v>130</v>
      </c>
      <c r="E2534">
        <v>359</v>
      </c>
      <c r="F2534">
        <v>135</v>
      </c>
      <c r="G2534">
        <v>72</v>
      </c>
      <c r="H2534">
        <v>244</v>
      </c>
      <c r="I2534">
        <v>21</v>
      </c>
      <c r="J2534">
        <v>137</v>
      </c>
      <c r="K2534">
        <v>413</v>
      </c>
      <c r="L2534">
        <v>110</v>
      </c>
      <c r="M2534">
        <v>254</v>
      </c>
      <c r="N2534">
        <v>403</v>
      </c>
      <c r="O2534">
        <v>140</v>
      </c>
      <c r="P2534">
        <v>708</v>
      </c>
      <c r="Q2534">
        <v>324</v>
      </c>
      <c r="R2534">
        <v>88</v>
      </c>
      <c r="S2534">
        <v>508</v>
      </c>
      <c r="T2534">
        <v>83</v>
      </c>
      <c r="U2534">
        <v>219</v>
      </c>
      <c r="V2534">
        <v>687</v>
      </c>
      <c r="W2534">
        <v>225</v>
      </c>
      <c r="X2534">
        <v>30</v>
      </c>
      <c r="Y2534">
        <v>31</v>
      </c>
      <c r="Z2534">
        <v>275</v>
      </c>
      <c r="AA2534">
        <v>155</v>
      </c>
    </row>
    <row r="2535" spans="1:27">
      <c r="A2535" s="2">
        <v>44903</v>
      </c>
      <c r="B2535">
        <v>218</v>
      </c>
      <c r="C2535">
        <v>139</v>
      </c>
      <c r="D2535">
        <v>150</v>
      </c>
      <c r="E2535">
        <v>442</v>
      </c>
      <c r="F2535">
        <v>137</v>
      </c>
      <c r="G2535">
        <v>90</v>
      </c>
      <c r="H2535">
        <v>350</v>
      </c>
      <c r="I2535">
        <v>39</v>
      </c>
      <c r="J2535">
        <v>155</v>
      </c>
      <c r="K2535">
        <v>513</v>
      </c>
      <c r="L2535">
        <v>145</v>
      </c>
      <c r="M2535">
        <v>280</v>
      </c>
      <c r="N2535">
        <v>458</v>
      </c>
      <c r="O2535">
        <v>196</v>
      </c>
      <c r="P2535">
        <v>834</v>
      </c>
      <c r="Q2535">
        <v>426</v>
      </c>
      <c r="R2535">
        <v>81</v>
      </c>
      <c r="S2535">
        <v>566</v>
      </c>
      <c r="T2535">
        <v>144</v>
      </c>
      <c r="U2535">
        <v>257</v>
      </c>
      <c r="V2535">
        <v>687</v>
      </c>
      <c r="W2535">
        <v>292</v>
      </c>
      <c r="X2535">
        <v>65</v>
      </c>
      <c r="Y2535">
        <v>48</v>
      </c>
      <c r="Z2535">
        <v>270</v>
      </c>
      <c r="AA2535">
        <v>202</v>
      </c>
    </row>
    <row r="2536" spans="1:27">
      <c r="A2536" s="2">
        <v>44904</v>
      </c>
      <c r="B2536">
        <v>163</v>
      </c>
      <c r="C2536">
        <v>100</v>
      </c>
      <c r="D2536">
        <v>161</v>
      </c>
      <c r="E2536">
        <v>255</v>
      </c>
      <c r="F2536">
        <v>80</v>
      </c>
      <c r="G2536">
        <v>62</v>
      </c>
      <c r="H2536">
        <v>244</v>
      </c>
      <c r="I2536">
        <v>21</v>
      </c>
      <c r="J2536">
        <v>122</v>
      </c>
      <c r="K2536">
        <v>366</v>
      </c>
      <c r="L2536">
        <v>87</v>
      </c>
      <c r="M2536">
        <v>194</v>
      </c>
      <c r="N2536">
        <v>236</v>
      </c>
      <c r="O2536">
        <v>114</v>
      </c>
      <c r="P2536">
        <v>450</v>
      </c>
      <c r="Q2536">
        <v>234</v>
      </c>
      <c r="R2536">
        <v>41</v>
      </c>
      <c r="S2536">
        <v>404</v>
      </c>
      <c r="T2536">
        <v>68</v>
      </c>
      <c r="U2536">
        <v>153</v>
      </c>
      <c r="V2536">
        <v>687</v>
      </c>
      <c r="W2536">
        <v>201</v>
      </c>
      <c r="X2536">
        <v>30</v>
      </c>
      <c r="Y2536">
        <v>40</v>
      </c>
      <c r="Z2536">
        <v>212</v>
      </c>
      <c r="AA2536">
        <v>115</v>
      </c>
    </row>
    <row r="2537" spans="1:27">
      <c r="A2537" s="2">
        <v>44905</v>
      </c>
      <c r="B2537">
        <v>131</v>
      </c>
      <c r="C2537">
        <v>186</v>
      </c>
      <c r="D2537">
        <v>162</v>
      </c>
      <c r="E2537">
        <v>186</v>
      </c>
      <c r="F2537">
        <v>81</v>
      </c>
      <c r="G2537">
        <v>71</v>
      </c>
      <c r="H2537">
        <v>244</v>
      </c>
      <c r="I2537">
        <v>9</v>
      </c>
      <c r="J2537">
        <v>63</v>
      </c>
      <c r="K2537">
        <v>319</v>
      </c>
      <c r="L2537">
        <v>195</v>
      </c>
      <c r="M2537">
        <v>327</v>
      </c>
      <c r="N2537">
        <v>142</v>
      </c>
      <c r="O2537">
        <v>317</v>
      </c>
      <c r="P2537">
        <v>413</v>
      </c>
      <c r="Q2537">
        <v>453</v>
      </c>
      <c r="R2537">
        <v>220</v>
      </c>
      <c r="S2537">
        <v>480</v>
      </c>
      <c r="T2537">
        <v>141</v>
      </c>
      <c r="U2537">
        <v>112</v>
      </c>
      <c r="V2537">
        <v>687</v>
      </c>
      <c r="W2537">
        <v>314</v>
      </c>
      <c r="X2537">
        <v>54</v>
      </c>
      <c r="Y2537">
        <v>203</v>
      </c>
      <c r="Z2537">
        <v>88</v>
      </c>
      <c r="AA2537">
        <v>61</v>
      </c>
    </row>
    <row r="2538" spans="1:27">
      <c r="A2538" s="2">
        <v>44906</v>
      </c>
      <c r="B2538">
        <v>55</v>
      </c>
      <c r="C2538">
        <v>73</v>
      </c>
      <c r="D2538">
        <v>97</v>
      </c>
      <c r="E2538">
        <v>58</v>
      </c>
      <c r="F2538">
        <v>36</v>
      </c>
      <c r="G2538">
        <v>23</v>
      </c>
      <c r="H2538">
        <v>192</v>
      </c>
      <c r="I2538">
        <v>8</v>
      </c>
      <c r="J2538">
        <v>49</v>
      </c>
      <c r="K2538">
        <v>195</v>
      </c>
      <c r="L2538">
        <v>72</v>
      </c>
      <c r="M2538">
        <v>95</v>
      </c>
      <c r="N2538">
        <v>53</v>
      </c>
      <c r="O2538">
        <v>132</v>
      </c>
      <c r="P2538">
        <v>160</v>
      </c>
      <c r="Q2538">
        <v>166</v>
      </c>
      <c r="R2538">
        <v>100</v>
      </c>
      <c r="S2538">
        <v>174</v>
      </c>
      <c r="T2538">
        <v>89</v>
      </c>
      <c r="U2538">
        <v>52</v>
      </c>
      <c r="V2538">
        <v>687</v>
      </c>
      <c r="W2538">
        <v>108</v>
      </c>
      <c r="X2538">
        <v>34</v>
      </c>
      <c r="Y2538">
        <v>64</v>
      </c>
      <c r="Z2538">
        <v>49</v>
      </c>
      <c r="AA2538">
        <v>33</v>
      </c>
    </row>
    <row r="2539" spans="1:27">
      <c r="A2539" s="2">
        <v>44907</v>
      </c>
      <c r="B2539">
        <v>325</v>
      </c>
      <c r="C2539">
        <v>283</v>
      </c>
      <c r="D2539">
        <v>178</v>
      </c>
      <c r="E2539">
        <v>496</v>
      </c>
      <c r="F2539">
        <v>212</v>
      </c>
      <c r="G2539">
        <v>131</v>
      </c>
      <c r="H2539">
        <v>208</v>
      </c>
      <c r="I2539">
        <v>32</v>
      </c>
      <c r="J2539">
        <v>140</v>
      </c>
      <c r="K2539">
        <v>521</v>
      </c>
      <c r="L2539">
        <v>268</v>
      </c>
      <c r="M2539">
        <v>480</v>
      </c>
      <c r="N2539">
        <v>603</v>
      </c>
      <c r="O2539">
        <v>376</v>
      </c>
      <c r="P2539">
        <v>1369</v>
      </c>
      <c r="Q2539">
        <v>817</v>
      </c>
      <c r="R2539">
        <v>288</v>
      </c>
      <c r="S2539">
        <v>1186</v>
      </c>
      <c r="T2539">
        <v>252</v>
      </c>
      <c r="U2539">
        <v>300</v>
      </c>
      <c r="V2539">
        <v>687</v>
      </c>
      <c r="W2539">
        <v>527</v>
      </c>
      <c r="X2539">
        <v>118</v>
      </c>
      <c r="Y2539">
        <v>169</v>
      </c>
      <c r="Z2539">
        <v>403</v>
      </c>
      <c r="AA2539">
        <v>187</v>
      </c>
    </row>
    <row r="2540" spans="1:27">
      <c r="A2540" s="2">
        <v>44908</v>
      </c>
      <c r="B2540">
        <v>331</v>
      </c>
      <c r="C2540">
        <v>294</v>
      </c>
      <c r="D2540">
        <v>228</v>
      </c>
      <c r="E2540">
        <v>562</v>
      </c>
      <c r="F2540">
        <v>244</v>
      </c>
      <c r="G2540">
        <v>109</v>
      </c>
      <c r="H2540">
        <v>316</v>
      </c>
      <c r="I2540">
        <v>50</v>
      </c>
      <c r="J2540">
        <v>160</v>
      </c>
      <c r="K2540">
        <v>619</v>
      </c>
      <c r="L2540">
        <v>298</v>
      </c>
      <c r="M2540">
        <v>433</v>
      </c>
      <c r="N2540">
        <v>636</v>
      </c>
      <c r="O2540">
        <v>307</v>
      </c>
      <c r="P2540">
        <v>1312</v>
      </c>
      <c r="Q2540">
        <v>697</v>
      </c>
      <c r="R2540">
        <v>273</v>
      </c>
      <c r="S2540">
        <v>1066</v>
      </c>
      <c r="T2540">
        <v>176</v>
      </c>
      <c r="U2540">
        <v>335</v>
      </c>
      <c r="V2540">
        <v>687</v>
      </c>
      <c r="W2540">
        <v>447</v>
      </c>
      <c r="X2540">
        <v>102</v>
      </c>
      <c r="Y2540">
        <v>157</v>
      </c>
      <c r="Z2540">
        <v>422</v>
      </c>
      <c r="AA2540">
        <v>213</v>
      </c>
    </row>
    <row r="2541" spans="1:27">
      <c r="A2541" s="2">
        <v>44909</v>
      </c>
      <c r="B2541">
        <v>193</v>
      </c>
      <c r="C2541">
        <v>143</v>
      </c>
      <c r="D2541">
        <v>170</v>
      </c>
      <c r="E2541">
        <v>362</v>
      </c>
      <c r="F2541">
        <v>132</v>
      </c>
      <c r="G2541">
        <v>103</v>
      </c>
      <c r="H2541">
        <v>230</v>
      </c>
      <c r="I2541">
        <v>26</v>
      </c>
      <c r="J2541">
        <v>128</v>
      </c>
      <c r="K2541">
        <v>410</v>
      </c>
      <c r="L2541">
        <v>138</v>
      </c>
      <c r="M2541">
        <v>316</v>
      </c>
      <c r="N2541">
        <v>422</v>
      </c>
      <c r="O2541">
        <v>147</v>
      </c>
      <c r="P2541">
        <v>773</v>
      </c>
      <c r="Q2541">
        <v>373</v>
      </c>
      <c r="R2541">
        <v>48</v>
      </c>
      <c r="S2541">
        <v>532</v>
      </c>
      <c r="T2541">
        <v>109</v>
      </c>
      <c r="U2541">
        <v>205</v>
      </c>
      <c r="V2541">
        <v>687</v>
      </c>
      <c r="W2541">
        <v>259</v>
      </c>
      <c r="X2541">
        <v>34</v>
      </c>
      <c r="Y2541">
        <v>46</v>
      </c>
      <c r="Z2541">
        <v>236</v>
      </c>
      <c r="AA2541">
        <v>145</v>
      </c>
    </row>
    <row r="2542" spans="1:27">
      <c r="A2542" s="2">
        <v>44910</v>
      </c>
      <c r="B2542">
        <v>179</v>
      </c>
      <c r="C2542">
        <v>118</v>
      </c>
      <c r="D2542">
        <v>146</v>
      </c>
      <c r="E2542">
        <v>345</v>
      </c>
      <c r="F2542">
        <v>118</v>
      </c>
      <c r="G2542">
        <v>93</v>
      </c>
      <c r="H2542">
        <v>282</v>
      </c>
      <c r="I2542">
        <v>21</v>
      </c>
      <c r="J2542">
        <v>117</v>
      </c>
      <c r="K2542">
        <v>388</v>
      </c>
      <c r="L2542">
        <v>135</v>
      </c>
      <c r="M2542">
        <v>240</v>
      </c>
      <c r="N2542">
        <v>384</v>
      </c>
      <c r="O2542">
        <v>27</v>
      </c>
      <c r="P2542">
        <v>716</v>
      </c>
      <c r="Q2542">
        <v>326</v>
      </c>
      <c r="R2542">
        <v>79</v>
      </c>
      <c r="S2542">
        <v>420</v>
      </c>
      <c r="T2542">
        <v>99</v>
      </c>
      <c r="U2542">
        <v>207</v>
      </c>
      <c r="V2542">
        <v>687</v>
      </c>
      <c r="W2542">
        <v>236</v>
      </c>
      <c r="X2542">
        <v>46</v>
      </c>
      <c r="Y2542">
        <v>53</v>
      </c>
      <c r="Z2542">
        <v>259</v>
      </c>
      <c r="AA2542">
        <v>136</v>
      </c>
    </row>
    <row r="2543" spans="1:27">
      <c r="A2543" s="2">
        <v>44911</v>
      </c>
      <c r="B2543">
        <v>259</v>
      </c>
      <c r="C2543">
        <v>242</v>
      </c>
      <c r="D2543">
        <v>196</v>
      </c>
      <c r="E2543">
        <v>379</v>
      </c>
      <c r="F2543">
        <v>161</v>
      </c>
      <c r="G2543">
        <v>119</v>
      </c>
      <c r="H2543">
        <v>348</v>
      </c>
      <c r="I2543">
        <v>35</v>
      </c>
      <c r="J2543">
        <v>160</v>
      </c>
      <c r="K2543">
        <v>499</v>
      </c>
      <c r="L2543">
        <v>203</v>
      </c>
      <c r="M2543">
        <v>371</v>
      </c>
      <c r="N2543">
        <v>349</v>
      </c>
      <c r="O2543">
        <v>25</v>
      </c>
      <c r="P2543">
        <v>916</v>
      </c>
      <c r="Q2543">
        <v>542</v>
      </c>
      <c r="R2543">
        <v>239</v>
      </c>
      <c r="S2543">
        <v>698</v>
      </c>
      <c r="T2543">
        <v>149</v>
      </c>
      <c r="U2543">
        <v>243</v>
      </c>
      <c r="V2543">
        <v>687</v>
      </c>
      <c r="W2543">
        <v>401</v>
      </c>
      <c r="X2543">
        <v>108</v>
      </c>
      <c r="Y2543">
        <v>126</v>
      </c>
      <c r="Z2543">
        <v>256</v>
      </c>
      <c r="AA2543">
        <v>184</v>
      </c>
    </row>
    <row r="2544" spans="1:27">
      <c r="A2544" s="2">
        <v>44912</v>
      </c>
      <c r="B2544">
        <v>100</v>
      </c>
      <c r="C2544">
        <v>180</v>
      </c>
      <c r="D2544">
        <v>160</v>
      </c>
      <c r="E2544">
        <v>190</v>
      </c>
      <c r="F2544">
        <v>71</v>
      </c>
      <c r="G2544">
        <v>48</v>
      </c>
      <c r="H2544">
        <v>228</v>
      </c>
      <c r="I2544">
        <v>8</v>
      </c>
      <c r="J2544">
        <v>71</v>
      </c>
      <c r="K2544">
        <v>273</v>
      </c>
      <c r="L2544">
        <v>258</v>
      </c>
      <c r="M2544">
        <v>288</v>
      </c>
      <c r="N2544">
        <v>136</v>
      </c>
      <c r="O2544">
        <v>50</v>
      </c>
      <c r="P2544">
        <v>355</v>
      </c>
      <c r="Q2544">
        <v>372</v>
      </c>
      <c r="R2544">
        <v>161</v>
      </c>
      <c r="S2544">
        <v>409</v>
      </c>
      <c r="T2544">
        <v>114</v>
      </c>
      <c r="U2544">
        <v>79</v>
      </c>
      <c r="V2544">
        <v>687</v>
      </c>
      <c r="W2544">
        <v>214</v>
      </c>
      <c r="X2544">
        <v>55</v>
      </c>
      <c r="Y2544">
        <v>133</v>
      </c>
      <c r="Z2544">
        <v>92</v>
      </c>
      <c r="AA2544">
        <v>58</v>
      </c>
    </row>
    <row r="2545" spans="1:27">
      <c r="A2545" s="2">
        <v>44913</v>
      </c>
      <c r="B2545">
        <v>143</v>
      </c>
      <c r="C2545">
        <v>257</v>
      </c>
      <c r="D2545">
        <v>195</v>
      </c>
      <c r="E2545">
        <v>235</v>
      </c>
      <c r="F2545">
        <v>95</v>
      </c>
      <c r="G2545">
        <v>60</v>
      </c>
      <c r="H2545">
        <v>278</v>
      </c>
      <c r="I2545">
        <v>7</v>
      </c>
      <c r="J2545">
        <v>51</v>
      </c>
      <c r="K2545">
        <v>366</v>
      </c>
      <c r="L2545">
        <v>255</v>
      </c>
      <c r="M2545">
        <v>317</v>
      </c>
      <c r="N2545">
        <v>196</v>
      </c>
      <c r="O2545">
        <v>50</v>
      </c>
      <c r="P2545">
        <v>553</v>
      </c>
      <c r="Q2545">
        <v>568</v>
      </c>
      <c r="R2545">
        <v>435</v>
      </c>
      <c r="S2545">
        <v>672</v>
      </c>
      <c r="T2545">
        <v>239</v>
      </c>
      <c r="U2545">
        <v>144</v>
      </c>
      <c r="V2545">
        <v>687</v>
      </c>
      <c r="W2545">
        <v>425</v>
      </c>
      <c r="X2545">
        <v>120</v>
      </c>
      <c r="Y2545">
        <v>250</v>
      </c>
      <c r="Z2545">
        <v>118</v>
      </c>
      <c r="AA2545">
        <v>64</v>
      </c>
    </row>
    <row r="2546" spans="1:27">
      <c r="A2546" s="2">
        <v>44914</v>
      </c>
      <c r="B2546">
        <v>282</v>
      </c>
      <c r="C2546">
        <v>244</v>
      </c>
      <c r="D2546">
        <v>194</v>
      </c>
      <c r="E2546">
        <v>490</v>
      </c>
      <c r="F2546">
        <v>187</v>
      </c>
      <c r="G2546">
        <v>107</v>
      </c>
      <c r="H2546">
        <v>276</v>
      </c>
      <c r="I2546">
        <v>41</v>
      </c>
      <c r="J2546">
        <v>134</v>
      </c>
      <c r="K2546">
        <v>474</v>
      </c>
      <c r="L2546">
        <v>290</v>
      </c>
      <c r="M2546">
        <v>339</v>
      </c>
      <c r="N2546">
        <v>575</v>
      </c>
      <c r="O2546">
        <v>27</v>
      </c>
      <c r="P2546">
        <v>1156</v>
      </c>
      <c r="Q2546">
        <v>736</v>
      </c>
      <c r="R2546">
        <v>293</v>
      </c>
      <c r="S2546">
        <v>1045</v>
      </c>
      <c r="T2546">
        <v>205</v>
      </c>
      <c r="U2546">
        <v>281</v>
      </c>
      <c r="V2546">
        <v>687</v>
      </c>
      <c r="W2546">
        <v>437</v>
      </c>
      <c r="X2546">
        <v>110</v>
      </c>
      <c r="Y2546">
        <v>154</v>
      </c>
      <c r="Z2546">
        <v>288</v>
      </c>
      <c r="AA2546">
        <v>192</v>
      </c>
    </row>
    <row r="2547" spans="1:27">
      <c r="A2547" s="2">
        <v>44915</v>
      </c>
      <c r="B2547">
        <v>304</v>
      </c>
      <c r="C2547">
        <v>252</v>
      </c>
      <c r="D2547">
        <v>201</v>
      </c>
      <c r="E2547">
        <v>460</v>
      </c>
      <c r="F2547">
        <v>202</v>
      </c>
      <c r="G2547">
        <v>112</v>
      </c>
      <c r="H2547">
        <v>270</v>
      </c>
      <c r="I2547">
        <v>31</v>
      </c>
      <c r="J2547">
        <v>129</v>
      </c>
      <c r="K2547">
        <v>485</v>
      </c>
      <c r="L2547">
        <v>211</v>
      </c>
      <c r="M2547">
        <v>294</v>
      </c>
      <c r="N2547">
        <v>515</v>
      </c>
      <c r="O2547">
        <v>35</v>
      </c>
      <c r="P2547">
        <v>1038</v>
      </c>
      <c r="Q2547">
        <v>571</v>
      </c>
      <c r="R2547">
        <v>296</v>
      </c>
      <c r="S2547">
        <v>888</v>
      </c>
      <c r="T2547">
        <v>165</v>
      </c>
      <c r="U2547">
        <v>240</v>
      </c>
      <c r="V2547">
        <v>687</v>
      </c>
      <c r="W2547">
        <v>434</v>
      </c>
      <c r="X2547">
        <v>142</v>
      </c>
      <c r="Y2547">
        <v>126</v>
      </c>
      <c r="Z2547">
        <v>307</v>
      </c>
      <c r="AA2547">
        <v>181</v>
      </c>
    </row>
    <row r="2548" spans="1:27">
      <c r="A2548" s="2">
        <v>44916</v>
      </c>
      <c r="B2548">
        <v>282</v>
      </c>
      <c r="C2548">
        <v>266</v>
      </c>
      <c r="D2548">
        <v>220</v>
      </c>
      <c r="E2548">
        <v>487</v>
      </c>
      <c r="F2548">
        <v>195</v>
      </c>
      <c r="G2548">
        <v>104</v>
      </c>
      <c r="H2548">
        <v>230</v>
      </c>
      <c r="I2548">
        <v>42</v>
      </c>
      <c r="J2548">
        <v>128</v>
      </c>
      <c r="K2548">
        <v>521</v>
      </c>
      <c r="L2548">
        <v>316</v>
      </c>
      <c r="M2548">
        <v>396</v>
      </c>
      <c r="N2548">
        <v>524</v>
      </c>
      <c r="O2548">
        <v>21</v>
      </c>
      <c r="P2548">
        <v>1087</v>
      </c>
      <c r="Q2548">
        <v>703</v>
      </c>
      <c r="R2548">
        <v>350</v>
      </c>
      <c r="S2548">
        <v>1006</v>
      </c>
      <c r="T2548">
        <v>159</v>
      </c>
      <c r="U2548">
        <v>252</v>
      </c>
      <c r="V2548">
        <v>687</v>
      </c>
      <c r="W2548">
        <v>449</v>
      </c>
      <c r="X2548">
        <v>160</v>
      </c>
      <c r="Y2548">
        <v>155</v>
      </c>
      <c r="Z2548">
        <v>300</v>
      </c>
      <c r="AA2548">
        <v>201</v>
      </c>
    </row>
    <row r="2549" spans="1:27">
      <c r="A2549" s="2">
        <v>44917</v>
      </c>
      <c r="B2549">
        <v>265</v>
      </c>
      <c r="C2549">
        <v>261</v>
      </c>
      <c r="D2549">
        <v>204</v>
      </c>
      <c r="E2549">
        <v>443</v>
      </c>
      <c r="F2549">
        <v>225</v>
      </c>
      <c r="G2549">
        <v>121</v>
      </c>
      <c r="H2549">
        <v>376</v>
      </c>
      <c r="I2549">
        <v>46</v>
      </c>
      <c r="J2549">
        <v>139</v>
      </c>
      <c r="K2549">
        <v>486</v>
      </c>
      <c r="L2549">
        <v>234</v>
      </c>
      <c r="M2549">
        <v>343</v>
      </c>
      <c r="N2549">
        <v>392</v>
      </c>
      <c r="O2549">
        <v>6</v>
      </c>
      <c r="P2549">
        <v>888</v>
      </c>
      <c r="Q2549">
        <v>588</v>
      </c>
      <c r="R2549">
        <v>267</v>
      </c>
      <c r="S2549">
        <v>772</v>
      </c>
      <c r="T2549">
        <v>177</v>
      </c>
      <c r="U2549">
        <v>216</v>
      </c>
      <c r="V2549">
        <v>687</v>
      </c>
      <c r="W2549">
        <v>436</v>
      </c>
      <c r="X2549">
        <v>113</v>
      </c>
      <c r="Y2549">
        <v>153</v>
      </c>
      <c r="Z2549">
        <v>220</v>
      </c>
      <c r="AA2549">
        <v>163</v>
      </c>
    </row>
    <row r="2550" spans="1:27">
      <c r="A2550" s="2">
        <v>44918</v>
      </c>
      <c r="B2550">
        <v>193</v>
      </c>
      <c r="C2550">
        <v>241</v>
      </c>
      <c r="D2550">
        <v>183</v>
      </c>
      <c r="E2550">
        <v>334</v>
      </c>
      <c r="F2550">
        <v>153</v>
      </c>
      <c r="G2550">
        <v>69</v>
      </c>
      <c r="H2550">
        <v>300</v>
      </c>
      <c r="I2550">
        <v>27</v>
      </c>
      <c r="J2550">
        <v>104</v>
      </c>
      <c r="K2550">
        <v>436</v>
      </c>
      <c r="L2550">
        <v>210</v>
      </c>
      <c r="M2550">
        <v>319</v>
      </c>
      <c r="N2550">
        <v>237</v>
      </c>
      <c r="O2550">
        <v>29</v>
      </c>
      <c r="P2550">
        <v>613</v>
      </c>
      <c r="Q2550">
        <v>472</v>
      </c>
      <c r="R2550">
        <v>281</v>
      </c>
      <c r="S2550">
        <v>711</v>
      </c>
      <c r="T2550">
        <v>118</v>
      </c>
      <c r="U2550">
        <v>159</v>
      </c>
      <c r="V2550">
        <v>687</v>
      </c>
      <c r="W2550">
        <v>411</v>
      </c>
      <c r="X2550">
        <v>105</v>
      </c>
      <c r="Y2550">
        <v>169</v>
      </c>
      <c r="Z2550">
        <v>209</v>
      </c>
      <c r="AA2550">
        <v>143</v>
      </c>
    </row>
    <row r="2551" spans="1:27">
      <c r="A2551" s="2">
        <v>44919</v>
      </c>
      <c r="B2551">
        <v>192</v>
      </c>
      <c r="C2551">
        <v>230</v>
      </c>
      <c r="D2551">
        <v>166</v>
      </c>
      <c r="E2551">
        <v>248</v>
      </c>
      <c r="F2551">
        <v>202</v>
      </c>
      <c r="G2551">
        <v>62</v>
      </c>
      <c r="H2551">
        <v>258</v>
      </c>
      <c r="I2551">
        <v>20</v>
      </c>
      <c r="J2551">
        <v>74</v>
      </c>
      <c r="K2551">
        <v>331</v>
      </c>
      <c r="L2551">
        <v>270</v>
      </c>
      <c r="M2551">
        <v>368</v>
      </c>
      <c r="N2551">
        <v>174</v>
      </c>
      <c r="O2551">
        <v>32</v>
      </c>
      <c r="P2551">
        <v>584</v>
      </c>
      <c r="Q2551">
        <v>579</v>
      </c>
      <c r="R2551">
        <v>371</v>
      </c>
      <c r="S2551">
        <v>525</v>
      </c>
      <c r="T2551">
        <v>194</v>
      </c>
      <c r="U2551">
        <v>114</v>
      </c>
      <c r="V2551">
        <v>687</v>
      </c>
      <c r="W2551">
        <v>401</v>
      </c>
      <c r="X2551">
        <v>129</v>
      </c>
      <c r="Y2551">
        <v>271</v>
      </c>
      <c r="Z2551">
        <v>127</v>
      </c>
      <c r="AA2551">
        <v>87</v>
      </c>
    </row>
    <row r="2552" spans="1:27">
      <c r="A2552" s="2">
        <v>44920</v>
      </c>
      <c r="B2552">
        <v>65</v>
      </c>
      <c r="C2552">
        <v>195</v>
      </c>
      <c r="D2552">
        <v>99</v>
      </c>
      <c r="E2552">
        <v>116</v>
      </c>
      <c r="F2552">
        <v>82</v>
      </c>
      <c r="G2552">
        <v>23</v>
      </c>
      <c r="H2552">
        <v>130</v>
      </c>
      <c r="I2552">
        <v>3</v>
      </c>
      <c r="J2552">
        <v>15</v>
      </c>
      <c r="K2552">
        <v>165</v>
      </c>
      <c r="L2552">
        <v>119</v>
      </c>
      <c r="M2552">
        <v>194</v>
      </c>
      <c r="N2552">
        <v>114</v>
      </c>
      <c r="O2552">
        <v>14</v>
      </c>
      <c r="P2552">
        <v>305</v>
      </c>
      <c r="Q2552">
        <v>280</v>
      </c>
      <c r="R2552">
        <v>277</v>
      </c>
      <c r="S2552">
        <v>406</v>
      </c>
      <c r="T2552">
        <v>93</v>
      </c>
      <c r="U2552">
        <v>58</v>
      </c>
      <c r="V2552">
        <v>687</v>
      </c>
      <c r="W2552">
        <v>287</v>
      </c>
      <c r="X2552">
        <v>117</v>
      </c>
      <c r="Y2552">
        <v>93</v>
      </c>
      <c r="Z2552">
        <v>37</v>
      </c>
      <c r="AA2552">
        <v>47</v>
      </c>
    </row>
    <row r="2553" spans="1:27">
      <c r="A2553" s="2">
        <v>44921</v>
      </c>
      <c r="B2553">
        <v>111</v>
      </c>
      <c r="C2553">
        <v>186</v>
      </c>
      <c r="D2553">
        <v>135</v>
      </c>
      <c r="E2553">
        <v>174</v>
      </c>
      <c r="F2553">
        <v>136</v>
      </c>
      <c r="G2553">
        <v>41</v>
      </c>
      <c r="H2553">
        <v>198</v>
      </c>
      <c r="I2553">
        <v>2</v>
      </c>
      <c r="J2553">
        <v>24</v>
      </c>
      <c r="K2553">
        <v>245</v>
      </c>
      <c r="L2553">
        <v>210</v>
      </c>
      <c r="M2553">
        <v>227</v>
      </c>
      <c r="N2553">
        <v>146</v>
      </c>
      <c r="O2553">
        <v>31</v>
      </c>
      <c r="P2553">
        <v>507</v>
      </c>
      <c r="Q2553">
        <v>561</v>
      </c>
      <c r="R2553">
        <v>439</v>
      </c>
      <c r="S2553">
        <v>547</v>
      </c>
      <c r="T2553">
        <v>175</v>
      </c>
      <c r="U2553">
        <v>95</v>
      </c>
      <c r="V2553">
        <v>687</v>
      </c>
      <c r="W2553">
        <v>312</v>
      </c>
      <c r="X2553">
        <v>110</v>
      </c>
      <c r="Y2553">
        <v>195</v>
      </c>
      <c r="Z2553">
        <v>82</v>
      </c>
      <c r="AA2553">
        <v>56</v>
      </c>
    </row>
    <row r="2554" spans="1:27">
      <c r="A2554" s="2">
        <v>44922</v>
      </c>
      <c r="B2554">
        <v>158</v>
      </c>
      <c r="C2554">
        <v>246</v>
      </c>
      <c r="D2554">
        <v>148</v>
      </c>
      <c r="E2554">
        <v>202</v>
      </c>
      <c r="F2554">
        <v>197</v>
      </c>
      <c r="G2554">
        <v>51</v>
      </c>
      <c r="H2554">
        <v>206</v>
      </c>
      <c r="I2554">
        <v>6</v>
      </c>
      <c r="J2554">
        <v>55</v>
      </c>
      <c r="K2554">
        <v>274</v>
      </c>
      <c r="L2554">
        <v>287</v>
      </c>
      <c r="M2554">
        <v>267</v>
      </c>
      <c r="N2554">
        <v>146</v>
      </c>
      <c r="O2554">
        <v>55</v>
      </c>
      <c r="P2554">
        <v>551</v>
      </c>
      <c r="Q2554">
        <v>527</v>
      </c>
      <c r="R2554">
        <v>522</v>
      </c>
      <c r="S2554">
        <v>779</v>
      </c>
      <c r="T2554">
        <v>214</v>
      </c>
      <c r="U2554">
        <v>92</v>
      </c>
      <c r="V2554">
        <v>687</v>
      </c>
      <c r="W2554">
        <v>546</v>
      </c>
      <c r="X2554">
        <v>182</v>
      </c>
      <c r="Y2554">
        <v>263</v>
      </c>
      <c r="Z2554">
        <v>93</v>
      </c>
      <c r="AA2554">
        <v>71</v>
      </c>
    </row>
    <row r="2555" spans="1:27">
      <c r="A2555" s="2">
        <v>44923</v>
      </c>
      <c r="B2555">
        <v>175</v>
      </c>
      <c r="C2555">
        <v>266</v>
      </c>
      <c r="D2555">
        <v>140</v>
      </c>
      <c r="E2555">
        <v>232</v>
      </c>
      <c r="F2555">
        <v>185</v>
      </c>
      <c r="G2555">
        <v>73</v>
      </c>
      <c r="H2555">
        <v>220</v>
      </c>
      <c r="I2555">
        <v>10</v>
      </c>
      <c r="J2555">
        <v>44</v>
      </c>
      <c r="K2555">
        <v>318</v>
      </c>
      <c r="L2555">
        <v>285</v>
      </c>
      <c r="M2555">
        <v>329</v>
      </c>
      <c r="N2555">
        <v>209</v>
      </c>
      <c r="O2555">
        <v>22</v>
      </c>
      <c r="P2555">
        <v>588</v>
      </c>
      <c r="Q2555">
        <v>561</v>
      </c>
      <c r="R2555">
        <v>484</v>
      </c>
      <c r="S2555">
        <v>770</v>
      </c>
      <c r="T2555">
        <v>208</v>
      </c>
      <c r="U2555">
        <v>150</v>
      </c>
      <c r="V2555">
        <v>687</v>
      </c>
      <c r="W2555">
        <v>431</v>
      </c>
      <c r="X2555">
        <v>164</v>
      </c>
      <c r="Y2555">
        <v>176</v>
      </c>
      <c r="Z2555">
        <v>146</v>
      </c>
      <c r="AA2555">
        <v>80</v>
      </c>
    </row>
    <row r="2556" spans="1:27">
      <c r="A2556" s="2">
        <v>44924</v>
      </c>
      <c r="B2556">
        <v>168</v>
      </c>
      <c r="C2556">
        <v>251</v>
      </c>
      <c r="D2556">
        <v>158</v>
      </c>
      <c r="E2556">
        <v>251</v>
      </c>
      <c r="F2556">
        <v>169</v>
      </c>
      <c r="G2556">
        <v>55</v>
      </c>
      <c r="H2556">
        <v>224</v>
      </c>
      <c r="I2556">
        <v>17</v>
      </c>
      <c r="J2556">
        <v>46</v>
      </c>
      <c r="K2556">
        <v>323</v>
      </c>
      <c r="L2556">
        <v>198</v>
      </c>
      <c r="M2556">
        <v>258</v>
      </c>
      <c r="N2556">
        <v>214</v>
      </c>
      <c r="O2556">
        <v>23</v>
      </c>
      <c r="P2556">
        <v>541</v>
      </c>
      <c r="Q2556">
        <v>583</v>
      </c>
      <c r="R2556">
        <v>518</v>
      </c>
      <c r="S2556">
        <v>743</v>
      </c>
      <c r="T2556">
        <v>206</v>
      </c>
      <c r="U2556">
        <v>110</v>
      </c>
      <c r="V2556">
        <v>687</v>
      </c>
      <c r="W2556">
        <v>464</v>
      </c>
      <c r="X2556">
        <v>196</v>
      </c>
      <c r="Y2556">
        <v>196</v>
      </c>
      <c r="Z2556">
        <v>142</v>
      </c>
      <c r="AA2556">
        <v>85</v>
      </c>
    </row>
    <row r="2557" spans="1:27">
      <c r="A2557" s="2">
        <v>44925</v>
      </c>
      <c r="B2557">
        <v>227</v>
      </c>
      <c r="C2557">
        <v>217</v>
      </c>
      <c r="D2557">
        <v>142</v>
      </c>
      <c r="E2557">
        <v>214</v>
      </c>
      <c r="F2557">
        <v>191</v>
      </c>
      <c r="G2557">
        <v>65</v>
      </c>
      <c r="H2557">
        <v>222</v>
      </c>
      <c r="I2557">
        <v>16</v>
      </c>
      <c r="J2557">
        <v>53</v>
      </c>
      <c r="K2557">
        <v>302</v>
      </c>
      <c r="L2557">
        <v>208</v>
      </c>
      <c r="M2557">
        <v>241</v>
      </c>
      <c r="N2557">
        <v>194</v>
      </c>
      <c r="O2557">
        <v>44</v>
      </c>
      <c r="P2557">
        <v>578</v>
      </c>
      <c r="Q2557">
        <v>524</v>
      </c>
      <c r="R2557">
        <v>483</v>
      </c>
      <c r="S2557">
        <v>693</v>
      </c>
      <c r="T2557">
        <v>181</v>
      </c>
      <c r="U2557">
        <v>124</v>
      </c>
      <c r="V2557">
        <v>687</v>
      </c>
      <c r="W2557">
        <v>870</v>
      </c>
      <c r="X2557">
        <v>145</v>
      </c>
      <c r="Y2557">
        <v>205</v>
      </c>
      <c r="Z2557">
        <v>131</v>
      </c>
      <c r="AA2557">
        <v>61</v>
      </c>
    </row>
    <row r="2558" spans="1:27">
      <c r="A2558" s="2">
        <v>44926</v>
      </c>
      <c r="B2558">
        <v>137</v>
      </c>
      <c r="C2558">
        <v>202</v>
      </c>
      <c r="D2558">
        <v>137</v>
      </c>
      <c r="E2558">
        <v>196</v>
      </c>
      <c r="F2558">
        <v>152</v>
      </c>
      <c r="G2558">
        <v>64</v>
      </c>
      <c r="H2558">
        <v>232</v>
      </c>
      <c r="I2558">
        <v>13</v>
      </c>
      <c r="J2558">
        <v>57</v>
      </c>
      <c r="K2558">
        <v>263</v>
      </c>
      <c r="L2558">
        <v>196</v>
      </c>
      <c r="M2558">
        <v>234</v>
      </c>
      <c r="N2558">
        <v>176</v>
      </c>
      <c r="O2558">
        <v>20</v>
      </c>
      <c r="P2558">
        <v>498</v>
      </c>
      <c r="Q2558">
        <v>520</v>
      </c>
      <c r="R2558">
        <v>379</v>
      </c>
      <c r="S2558">
        <v>639</v>
      </c>
      <c r="T2558">
        <v>191</v>
      </c>
      <c r="U2558">
        <v>85</v>
      </c>
      <c r="V2558">
        <v>687</v>
      </c>
      <c r="W2558">
        <v>856</v>
      </c>
      <c r="X2558">
        <v>145</v>
      </c>
      <c r="Y2558">
        <v>209</v>
      </c>
      <c r="Z2558">
        <v>103</v>
      </c>
      <c r="AA2558">
        <v>58</v>
      </c>
    </row>
    <row r="2559" spans="1:27">
      <c r="A2559" s="2">
        <v>44927</v>
      </c>
      <c r="B2559">
        <v>161</v>
      </c>
      <c r="C2559">
        <v>217</v>
      </c>
      <c r="D2559">
        <v>107</v>
      </c>
      <c r="E2559">
        <v>132</v>
      </c>
      <c r="F2559">
        <v>162</v>
      </c>
      <c r="G2559">
        <v>96</v>
      </c>
      <c r="H2559">
        <v>144</v>
      </c>
      <c r="I2559">
        <v>15</v>
      </c>
      <c r="J2559">
        <v>40</v>
      </c>
      <c r="K2559">
        <v>231</v>
      </c>
      <c r="L2559">
        <v>200</v>
      </c>
      <c r="M2559">
        <v>255</v>
      </c>
      <c r="N2559">
        <v>191</v>
      </c>
      <c r="O2559">
        <v>480</v>
      </c>
      <c r="P2559">
        <v>460</v>
      </c>
      <c r="Q2559">
        <v>506</v>
      </c>
      <c r="R2559">
        <v>524</v>
      </c>
      <c r="S2559">
        <v>703</v>
      </c>
      <c r="T2559">
        <v>143</v>
      </c>
      <c r="U2559">
        <v>87</v>
      </c>
      <c r="V2559">
        <v>792</v>
      </c>
      <c r="W2559">
        <v>1780</v>
      </c>
      <c r="X2559">
        <v>152</v>
      </c>
      <c r="Y2559">
        <v>200</v>
      </c>
      <c r="Z2559">
        <v>89</v>
      </c>
      <c r="AA2559">
        <v>51</v>
      </c>
    </row>
    <row r="2560" spans="1:27">
      <c r="A2560" s="2">
        <v>44928</v>
      </c>
      <c r="B2560">
        <v>108</v>
      </c>
      <c r="C2560">
        <v>188</v>
      </c>
      <c r="D2560">
        <v>81</v>
      </c>
      <c r="E2560">
        <v>151</v>
      </c>
      <c r="F2560">
        <v>125</v>
      </c>
      <c r="G2560">
        <v>71</v>
      </c>
      <c r="H2560">
        <v>206</v>
      </c>
      <c r="I2560">
        <v>24</v>
      </c>
      <c r="J2560">
        <v>41</v>
      </c>
      <c r="K2560">
        <v>231</v>
      </c>
      <c r="L2560">
        <v>154</v>
      </c>
      <c r="M2560">
        <v>209</v>
      </c>
      <c r="N2560">
        <v>144</v>
      </c>
      <c r="O2560">
        <v>421</v>
      </c>
      <c r="P2560">
        <v>431</v>
      </c>
      <c r="Q2560">
        <v>498</v>
      </c>
      <c r="R2560">
        <v>389</v>
      </c>
      <c r="S2560">
        <v>433</v>
      </c>
      <c r="T2560">
        <v>178</v>
      </c>
      <c r="U2560">
        <v>82</v>
      </c>
      <c r="V2560">
        <v>575</v>
      </c>
      <c r="W2560">
        <v>758</v>
      </c>
      <c r="X2560">
        <v>119</v>
      </c>
      <c r="Y2560">
        <v>145</v>
      </c>
      <c r="Z2560">
        <v>67</v>
      </c>
      <c r="AA2560">
        <v>53</v>
      </c>
    </row>
    <row r="2561" spans="1:27">
      <c r="A2561" s="2">
        <v>44929</v>
      </c>
      <c r="B2561">
        <v>139</v>
      </c>
      <c r="C2561">
        <v>148</v>
      </c>
      <c r="D2561">
        <v>106</v>
      </c>
      <c r="E2561">
        <v>185</v>
      </c>
      <c r="F2561">
        <v>119</v>
      </c>
      <c r="G2561">
        <v>67</v>
      </c>
      <c r="H2561">
        <v>146</v>
      </c>
      <c r="I2561">
        <v>5</v>
      </c>
      <c r="J2561">
        <v>45</v>
      </c>
      <c r="K2561">
        <v>296</v>
      </c>
      <c r="L2561">
        <v>152</v>
      </c>
      <c r="M2561">
        <v>184</v>
      </c>
      <c r="N2561">
        <v>144</v>
      </c>
      <c r="O2561">
        <v>279</v>
      </c>
      <c r="P2561">
        <v>383</v>
      </c>
      <c r="Q2561">
        <v>340</v>
      </c>
      <c r="R2561">
        <v>290</v>
      </c>
      <c r="S2561">
        <v>351</v>
      </c>
      <c r="T2561">
        <v>157</v>
      </c>
      <c r="U2561">
        <v>70</v>
      </c>
      <c r="V2561">
        <v>384</v>
      </c>
      <c r="W2561">
        <v>474</v>
      </c>
      <c r="X2561">
        <v>151</v>
      </c>
      <c r="Y2561">
        <v>99</v>
      </c>
      <c r="Z2561">
        <v>103</v>
      </c>
      <c r="AA2561">
        <v>65</v>
      </c>
    </row>
    <row r="2562" spans="1:27">
      <c r="A2562" s="2">
        <v>44930</v>
      </c>
      <c r="B2562">
        <v>28</v>
      </c>
      <c r="C2562">
        <v>28</v>
      </c>
      <c r="D2562">
        <v>55</v>
      </c>
      <c r="E2562">
        <v>98</v>
      </c>
      <c r="F2562">
        <v>29</v>
      </c>
      <c r="G2562">
        <v>52</v>
      </c>
      <c r="H2562">
        <v>208</v>
      </c>
      <c r="I2562">
        <v>6</v>
      </c>
      <c r="J2562">
        <v>40</v>
      </c>
      <c r="K2562">
        <v>152</v>
      </c>
      <c r="L2562">
        <v>22</v>
      </c>
      <c r="M2562">
        <v>71</v>
      </c>
      <c r="N2562">
        <v>45</v>
      </c>
      <c r="O2562">
        <v>61</v>
      </c>
      <c r="P2562">
        <v>119</v>
      </c>
      <c r="Q2562">
        <v>84</v>
      </c>
      <c r="R2562">
        <v>79</v>
      </c>
      <c r="S2562">
        <v>87</v>
      </c>
      <c r="T2562">
        <v>36</v>
      </c>
      <c r="U2562">
        <v>50</v>
      </c>
      <c r="V2562">
        <v>81</v>
      </c>
      <c r="W2562">
        <v>53</v>
      </c>
      <c r="X2562">
        <v>30</v>
      </c>
      <c r="Y2562">
        <v>10</v>
      </c>
      <c r="Z2562">
        <v>61</v>
      </c>
      <c r="AA2562">
        <v>35</v>
      </c>
    </row>
    <row r="2563" spans="1:27">
      <c r="A2563" s="2">
        <v>44931</v>
      </c>
      <c r="B2563">
        <v>27</v>
      </c>
      <c r="C2563">
        <v>31</v>
      </c>
      <c r="D2563">
        <v>66</v>
      </c>
      <c r="E2563">
        <v>114</v>
      </c>
      <c r="F2563">
        <v>48</v>
      </c>
      <c r="G2563">
        <v>74</v>
      </c>
      <c r="H2563">
        <v>200</v>
      </c>
      <c r="I2563">
        <v>9</v>
      </c>
      <c r="J2563">
        <v>40</v>
      </c>
      <c r="K2563">
        <v>164</v>
      </c>
      <c r="L2563">
        <v>27</v>
      </c>
      <c r="M2563">
        <v>61</v>
      </c>
      <c r="N2563">
        <v>49</v>
      </c>
      <c r="O2563">
        <v>92</v>
      </c>
      <c r="P2563">
        <v>151</v>
      </c>
      <c r="Q2563">
        <v>89</v>
      </c>
      <c r="R2563">
        <v>60</v>
      </c>
      <c r="S2563">
        <v>85</v>
      </c>
      <c r="T2563">
        <v>37</v>
      </c>
      <c r="U2563">
        <v>55</v>
      </c>
      <c r="V2563">
        <v>83</v>
      </c>
      <c r="W2563">
        <v>168</v>
      </c>
      <c r="X2563">
        <v>15</v>
      </c>
      <c r="Y2563">
        <v>18</v>
      </c>
      <c r="Z2563">
        <v>41</v>
      </c>
      <c r="AA2563">
        <v>44</v>
      </c>
    </row>
    <row r="2564" spans="1:27">
      <c r="A2564" s="2">
        <v>44932</v>
      </c>
      <c r="B2564">
        <v>67</v>
      </c>
      <c r="C2564">
        <v>48</v>
      </c>
      <c r="D2564">
        <v>73</v>
      </c>
      <c r="E2564">
        <v>110</v>
      </c>
      <c r="F2564">
        <v>52</v>
      </c>
      <c r="G2564">
        <v>60</v>
      </c>
      <c r="H2564">
        <v>254</v>
      </c>
      <c r="I2564">
        <v>8</v>
      </c>
      <c r="J2564">
        <v>46</v>
      </c>
      <c r="K2564">
        <v>180</v>
      </c>
      <c r="L2564">
        <v>58</v>
      </c>
      <c r="M2564">
        <v>100</v>
      </c>
      <c r="N2564">
        <v>55</v>
      </c>
      <c r="O2564">
        <v>113</v>
      </c>
      <c r="P2564">
        <v>183</v>
      </c>
      <c r="Q2564">
        <v>128</v>
      </c>
      <c r="R2564">
        <v>82</v>
      </c>
      <c r="S2564">
        <v>162</v>
      </c>
      <c r="T2564">
        <v>55</v>
      </c>
      <c r="U2564">
        <v>65</v>
      </c>
      <c r="V2564">
        <v>138</v>
      </c>
      <c r="W2564">
        <v>231</v>
      </c>
      <c r="X2564">
        <v>26</v>
      </c>
      <c r="Y2564">
        <v>22</v>
      </c>
      <c r="Z2564">
        <v>64</v>
      </c>
      <c r="AA2564">
        <v>49</v>
      </c>
    </row>
    <row r="2565" spans="1:27">
      <c r="A2565" s="2">
        <v>44933</v>
      </c>
      <c r="B2565">
        <v>114</v>
      </c>
      <c r="C2565">
        <v>135</v>
      </c>
      <c r="D2565">
        <v>100</v>
      </c>
      <c r="E2565">
        <v>150</v>
      </c>
      <c r="F2565">
        <v>123</v>
      </c>
      <c r="G2565">
        <v>110</v>
      </c>
      <c r="H2565">
        <v>198</v>
      </c>
      <c r="I2565">
        <v>11</v>
      </c>
      <c r="J2565">
        <v>43</v>
      </c>
      <c r="K2565">
        <v>231</v>
      </c>
      <c r="L2565">
        <v>126</v>
      </c>
      <c r="M2565">
        <v>228</v>
      </c>
      <c r="N2565">
        <v>94</v>
      </c>
      <c r="O2565">
        <v>367</v>
      </c>
      <c r="P2565">
        <v>335</v>
      </c>
      <c r="Q2565">
        <v>326</v>
      </c>
      <c r="R2565">
        <v>432</v>
      </c>
      <c r="S2565">
        <v>378</v>
      </c>
      <c r="T2565">
        <v>121</v>
      </c>
      <c r="U2565">
        <v>68</v>
      </c>
      <c r="V2565">
        <v>503</v>
      </c>
      <c r="W2565">
        <v>422</v>
      </c>
      <c r="X2565">
        <v>68</v>
      </c>
      <c r="Y2565">
        <v>144</v>
      </c>
      <c r="Z2565">
        <v>56</v>
      </c>
      <c r="AA2565">
        <v>38</v>
      </c>
    </row>
    <row r="2566" spans="1:27">
      <c r="A2566" s="2">
        <v>44934</v>
      </c>
      <c r="B2566">
        <v>212</v>
      </c>
      <c r="C2566">
        <v>380</v>
      </c>
      <c r="D2566">
        <v>208</v>
      </c>
      <c r="E2566">
        <v>246</v>
      </c>
      <c r="F2566">
        <v>256</v>
      </c>
      <c r="G2566">
        <v>169</v>
      </c>
      <c r="H2566">
        <v>224</v>
      </c>
      <c r="I2566">
        <v>27</v>
      </c>
      <c r="J2566">
        <v>44</v>
      </c>
      <c r="K2566">
        <v>331</v>
      </c>
      <c r="L2566">
        <v>317</v>
      </c>
      <c r="M2566">
        <v>384</v>
      </c>
      <c r="N2566">
        <v>267</v>
      </c>
      <c r="O2566">
        <v>702</v>
      </c>
      <c r="P2566">
        <v>786</v>
      </c>
      <c r="Q2566">
        <v>831</v>
      </c>
      <c r="R2566">
        <v>677</v>
      </c>
      <c r="S2566">
        <v>969</v>
      </c>
      <c r="T2566">
        <v>292</v>
      </c>
      <c r="U2566">
        <v>120</v>
      </c>
      <c r="V2566">
        <v>1313</v>
      </c>
      <c r="W2566">
        <v>571</v>
      </c>
      <c r="X2566">
        <v>135</v>
      </c>
      <c r="Y2566">
        <v>379</v>
      </c>
      <c r="Z2566">
        <v>94</v>
      </c>
      <c r="AA2566">
        <v>81</v>
      </c>
    </row>
    <row r="2567" spans="1:27">
      <c r="A2567" s="2">
        <v>44935</v>
      </c>
      <c r="B2567">
        <v>261</v>
      </c>
      <c r="C2567">
        <v>243</v>
      </c>
      <c r="D2567">
        <v>137</v>
      </c>
      <c r="E2567">
        <v>424</v>
      </c>
      <c r="F2567">
        <v>268</v>
      </c>
      <c r="G2567">
        <v>234</v>
      </c>
      <c r="H2567">
        <v>266</v>
      </c>
      <c r="I2567">
        <v>24</v>
      </c>
      <c r="J2567">
        <v>98</v>
      </c>
      <c r="K2567">
        <v>434</v>
      </c>
      <c r="L2567">
        <v>287</v>
      </c>
      <c r="M2567">
        <v>284</v>
      </c>
      <c r="N2567">
        <v>409</v>
      </c>
      <c r="O2567">
        <v>408</v>
      </c>
      <c r="P2567">
        <v>988</v>
      </c>
      <c r="Q2567">
        <v>530</v>
      </c>
      <c r="R2567">
        <v>458</v>
      </c>
      <c r="S2567">
        <v>806</v>
      </c>
      <c r="T2567">
        <v>178</v>
      </c>
      <c r="U2567">
        <v>187</v>
      </c>
      <c r="V2567">
        <v>994</v>
      </c>
      <c r="W2567">
        <v>381</v>
      </c>
      <c r="X2567">
        <v>144</v>
      </c>
      <c r="Y2567">
        <v>129</v>
      </c>
      <c r="Z2567">
        <v>284</v>
      </c>
      <c r="AA2567">
        <v>103</v>
      </c>
    </row>
    <row r="2568" spans="1:27">
      <c r="A2568" s="2">
        <v>44936</v>
      </c>
      <c r="B2568">
        <v>99</v>
      </c>
      <c r="C2568">
        <v>46</v>
      </c>
      <c r="D2568">
        <v>96</v>
      </c>
      <c r="E2568">
        <v>193</v>
      </c>
      <c r="F2568">
        <v>88</v>
      </c>
      <c r="G2568">
        <v>130</v>
      </c>
      <c r="H2568">
        <v>242</v>
      </c>
      <c r="I2568">
        <v>10</v>
      </c>
      <c r="J2568">
        <v>75</v>
      </c>
      <c r="K2568">
        <v>268</v>
      </c>
      <c r="L2568">
        <v>54</v>
      </c>
      <c r="M2568">
        <v>83</v>
      </c>
      <c r="N2568">
        <v>186</v>
      </c>
      <c r="O2568">
        <v>131</v>
      </c>
      <c r="P2568">
        <v>367</v>
      </c>
      <c r="Q2568">
        <v>165</v>
      </c>
      <c r="R2568">
        <v>30</v>
      </c>
      <c r="S2568">
        <v>249</v>
      </c>
      <c r="T2568">
        <v>42</v>
      </c>
      <c r="U2568">
        <v>104</v>
      </c>
      <c r="V2568">
        <v>270</v>
      </c>
      <c r="W2568">
        <v>123</v>
      </c>
      <c r="X2568">
        <v>25</v>
      </c>
      <c r="Y2568">
        <v>26</v>
      </c>
      <c r="Z2568">
        <v>116</v>
      </c>
      <c r="AA2568">
        <v>48</v>
      </c>
    </row>
    <row r="2569" spans="1:27">
      <c r="A2569" s="2">
        <v>44937</v>
      </c>
      <c r="B2569">
        <v>184</v>
      </c>
      <c r="C2569">
        <v>106</v>
      </c>
      <c r="D2569">
        <v>155</v>
      </c>
      <c r="E2569">
        <v>275</v>
      </c>
      <c r="F2569">
        <v>200</v>
      </c>
      <c r="G2569">
        <v>196</v>
      </c>
      <c r="H2569">
        <v>252</v>
      </c>
      <c r="I2569">
        <v>14</v>
      </c>
      <c r="J2569">
        <v>95</v>
      </c>
      <c r="K2569">
        <v>373</v>
      </c>
      <c r="L2569">
        <v>124</v>
      </c>
      <c r="M2569">
        <v>207</v>
      </c>
      <c r="N2569">
        <v>280</v>
      </c>
      <c r="O2569">
        <v>203</v>
      </c>
      <c r="P2569">
        <v>633</v>
      </c>
      <c r="Q2569">
        <v>307</v>
      </c>
      <c r="R2569">
        <v>163</v>
      </c>
      <c r="S2569">
        <v>492</v>
      </c>
      <c r="T2569">
        <v>98</v>
      </c>
      <c r="U2569">
        <v>154</v>
      </c>
      <c r="V2569">
        <v>565</v>
      </c>
      <c r="W2569">
        <v>208</v>
      </c>
      <c r="X2569">
        <v>59</v>
      </c>
      <c r="Y2569">
        <v>50</v>
      </c>
      <c r="Z2569">
        <v>189</v>
      </c>
      <c r="AA2569">
        <v>112</v>
      </c>
    </row>
    <row r="2570" spans="1:27">
      <c r="A2570" s="2">
        <v>44938</v>
      </c>
      <c r="B2570">
        <v>178</v>
      </c>
      <c r="C2570">
        <v>165</v>
      </c>
      <c r="D2570">
        <v>159</v>
      </c>
      <c r="E2570">
        <v>310</v>
      </c>
      <c r="F2570">
        <v>206</v>
      </c>
      <c r="G2570">
        <v>216</v>
      </c>
      <c r="H2570">
        <v>226</v>
      </c>
      <c r="I2570">
        <v>19</v>
      </c>
      <c r="J2570">
        <v>96</v>
      </c>
      <c r="K2570">
        <v>369</v>
      </c>
      <c r="L2570">
        <v>96</v>
      </c>
      <c r="M2570">
        <v>244</v>
      </c>
      <c r="N2570">
        <v>308</v>
      </c>
      <c r="O2570">
        <v>284</v>
      </c>
      <c r="P2570">
        <v>714</v>
      </c>
      <c r="Q2570">
        <v>421</v>
      </c>
      <c r="R2570">
        <v>228</v>
      </c>
      <c r="S2570">
        <v>502</v>
      </c>
      <c r="T2570">
        <v>136</v>
      </c>
      <c r="U2570">
        <v>166</v>
      </c>
      <c r="V2570">
        <v>609</v>
      </c>
      <c r="W2570">
        <v>271</v>
      </c>
      <c r="X2570">
        <v>72</v>
      </c>
      <c r="Y2570">
        <v>61</v>
      </c>
      <c r="Z2570">
        <v>192</v>
      </c>
      <c r="AA2570">
        <v>97</v>
      </c>
    </row>
    <row r="2571" spans="1:27">
      <c r="A2571" s="2">
        <v>44939</v>
      </c>
      <c r="B2571">
        <v>254</v>
      </c>
      <c r="C2571">
        <v>237</v>
      </c>
      <c r="D2571">
        <v>174</v>
      </c>
      <c r="E2571">
        <v>418</v>
      </c>
      <c r="F2571">
        <v>298</v>
      </c>
      <c r="G2571">
        <v>210</v>
      </c>
      <c r="H2571">
        <v>288</v>
      </c>
      <c r="I2571">
        <v>34</v>
      </c>
      <c r="J2571">
        <v>117</v>
      </c>
      <c r="K2571">
        <v>431</v>
      </c>
      <c r="L2571">
        <v>190</v>
      </c>
      <c r="M2571">
        <v>309</v>
      </c>
      <c r="N2571">
        <v>374</v>
      </c>
      <c r="O2571">
        <v>379</v>
      </c>
      <c r="P2571">
        <v>862</v>
      </c>
      <c r="Q2571">
        <v>560</v>
      </c>
      <c r="R2571">
        <v>424</v>
      </c>
      <c r="S2571">
        <v>800</v>
      </c>
      <c r="T2571">
        <v>197</v>
      </c>
      <c r="U2571">
        <v>211</v>
      </c>
      <c r="V2571">
        <v>1015</v>
      </c>
      <c r="W2571">
        <v>408</v>
      </c>
      <c r="X2571">
        <v>151</v>
      </c>
      <c r="Y2571">
        <v>125</v>
      </c>
      <c r="Z2571">
        <v>218</v>
      </c>
      <c r="AA2571">
        <v>173</v>
      </c>
    </row>
    <row r="2572" spans="1:27">
      <c r="A2572" s="2">
        <v>44940</v>
      </c>
      <c r="B2572">
        <v>277</v>
      </c>
      <c r="C2572">
        <v>308</v>
      </c>
      <c r="D2572">
        <v>176</v>
      </c>
      <c r="E2572">
        <v>329</v>
      </c>
      <c r="F2572">
        <v>297</v>
      </c>
      <c r="G2572">
        <v>187</v>
      </c>
      <c r="H2572">
        <v>292</v>
      </c>
      <c r="I2572">
        <v>21</v>
      </c>
      <c r="J2572">
        <v>62</v>
      </c>
      <c r="K2572">
        <v>414</v>
      </c>
      <c r="L2572">
        <v>307</v>
      </c>
      <c r="M2572">
        <v>431</v>
      </c>
      <c r="N2572">
        <v>296</v>
      </c>
      <c r="O2572">
        <v>770</v>
      </c>
      <c r="P2572">
        <v>813</v>
      </c>
      <c r="Q2572">
        <v>855</v>
      </c>
      <c r="R2572">
        <v>601</v>
      </c>
      <c r="S2572">
        <v>936</v>
      </c>
      <c r="T2572">
        <v>261</v>
      </c>
      <c r="U2572">
        <v>138</v>
      </c>
      <c r="V2572">
        <v>1207</v>
      </c>
      <c r="W2572">
        <v>564</v>
      </c>
      <c r="X2572">
        <v>275</v>
      </c>
      <c r="Y2572">
        <v>248</v>
      </c>
      <c r="Z2572">
        <v>179</v>
      </c>
      <c r="AA2572">
        <v>74</v>
      </c>
    </row>
    <row r="2573" spans="1:27">
      <c r="A2573" s="2">
        <v>44941</v>
      </c>
      <c r="B2573">
        <v>248</v>
      </c>
      <c r="C2573">
        <v>329</v>
      </c>
      <c r="D2573">
        <v>157</v>
      </c>
      <c r="E2573">
        <v>263</v>
      </c>
      <c r="F2573">
        <v>277</v>
      </c>
      <c r="G2573">
        <v>178</v>
      </c>
      <c r="H2573">
        <v>250</v>
      </c>
      <c r="I2573">
        <v>26</v>
      </c>
      <c r="J2573">
        <v>61</v>
      </c>
      <c r="K2573">
        <v>370</v>
      </c>
      <c r="L2573">
        <v>338</v>
      </c>
      <c r="M2573">
        <v>392</v>
      </c>
      <c r="N2573">
        <v>230</v>
      </c>
      <c r="O2573">
        <v>905</v>
      </c>
      <c r="P2573">
        <v>753</v>
      </c>
      <c r="Q2573">
        <v>898</v>
      </c>
      <c r="R2573">
        <v>684</v>
      </c>
      <c r="S2573">
        <v>949</v>
      </c>
      <c r="T2573">
        <v>304</v>
      </c>
      <c r="U2573">
        <v>137</v>
      </c>
      <c r="V2573">
        <v>1368</v>
      </c>
      <c r="W2573">
        <v>591</v>
      </c>
      <c r="X2573">
        <v>232</v>
      </c>
      <c r="Y2573">
        <v>281</v>
      </c>
      <c r="Z2573">
        <v>134</v>
      </c>
      <c r="AA2573">
        <v>98</v>
      </c>
    </row>
    <row r="2574" spans="1:27">
      <c r="A2574" s="2">
        <v>44942</v>
      </c>
      <c r="B2574">
        <v>394</v>
      </c>
      <c r="C2574">
        <v>258</v>
      </c>
      <c r="D2574">
        <v>159</v>
      </c>
      <c r="E2574">
        <v>491</v>
      </c>
      <c r="F2574">
        <v>430</v>
      </c>
      <c r="G2574">
        <v>275</v>
      </c>
      <c r="H2574">
        <v>288</v>
      </c>
      <c r="I2574">
        <v>37</v>
      </c>
      <c r="J2574">
        <v>155</v>
      </c>
      <c r="K2574">
        <v>507</v>
      </c>
      <c r="L2574">
        <v>304</v>
      </c>
      <c r="M2574">
        <v>342</v>
      </c>
      <c r="N2574">
        <v>668</v>
      </c>
      <c r="O2574">
        <v>480</v>
      </c>
      <c r="P2574">
        <v>1473</v>
      </c>
      <c r="Q2574">
        <v>733</v>
      </c>
      <c r="R2574">
        <v>393</v>
      </c>
      <c r="S2574">
        <v>1241</v>
      </c>
      <c r="T2574">
        <v>226</v>
      </c>
      <c r="U2574">
        <v>284</v>
      </c>
      <c r="V2574">
        <v>1435</v>
      </c>
      <c r="W2574">
        <v>498</v>
      </c>
      <c r="X2574">
        <v>138</v>
      </c>
      <c r="Y2574">
        <v>146</v>
      </c>
      <c r="Z2574">
        <v>385</v>
      </c>
      <c r="AA2574">
        <v>209</v>
      </c>
    </row>
    <row r="2575" spans="1:27">
      <c r="A2575" s="2">
        <v>44943</v>
      </c>
      <c r="B2575">
        <v>459</v>
      </c>
      <c r="C2575">
        <v>284</v>
      </c>
      <c r="D2575">
        <v>206</v>
      </c>
      <c r="E2575">
        <v>486</v>
      </c>
      <c r="F2575">
        <v>513</v>
      </c>
      <c r="G2575">
        <v>357</v>
      </c>
      <c r="H2575">
        <v>282</v>
      </c>
      <c r="I2575">
        <v>52</v>
      </c>
      <c r="J2575">
        <v>170</v>
      </c>
      <c r="K2575">
        <v>468</v>
      </c>
      <c r="L2575">
        <v>310</v>
      </c>
      <c r="M2575">
        <v>484</v>
      </c>
      <c r="N2575">
        <v>735</v>
      </c>
      <c r="O2575">
        <v>447</v>
      </c>
      <c r="P2575">
        <v>1540</v>
      </c>
      <c r="Q2575">
        <v>853</v>
      </c>
      <c r="R2575">
        <v>397</v>
      </c>
      <c r="S2575">
        <v>1200</v>
      </c>
      <c r="T2575">
        <v>199</v>
      </c>
      <c r="U2575">
        <v>289</v>
      </c>
      <c r="V2575">
        <v>1401</v>
      </c>
      <c r="W2575">
        <v>499</v>
      </c>
      <c r="X2575">
        <v>123</v>
      </c>
      <c r="Y2575">
        <v>165</v>
      </c>
      <c r="Z2575">
        <v>382</v>
      </c>
      <c r="AA2575">
        <v>209</v>
      </c>
    </row>
    <row r="2576" spans="1:27">
      <c r="A2576" s="2">
        <v>44944</v>
      </c>
      <c r="B2576">
        <v>385</v>
      </c>
      <c r="C2576">
        <v>292</v>
      </c>
      <c r="D2576">
        <v>194</v>
      </c>
      <c r="E2576">
        <v>513</v>
      </c>
      <c r="F2576">
        <v>495</v>
      </c>
      <c r="G2576">
        <v>319</v>
      </c>
      <c r="H2576">
        <v>256</v>
      </c>
      <c r="I2576">
        <v>51</v>
      </c>
      <c r="J2576">
        <v>166</v>
      </c>
      <c r="K2576">
        <v>514</v>
      </c>
      <c r="L2576">
        <v>329</v>
      </c>
      <c r="M2576">
        <v>366</v>
      </c>
      <c r="N2576">
        <v>679</v>
      </c>
      <c r="O2576">
        <v>429</v>
      </c>
      <c r="P2576">
        <v>1543</v>
      </c>
      <c r="Q2576">
        <v>850</v>
      </c>
      <c r="R2576">
        <v>405</v>
      </c>
      <c r="S2576">
        <v>1221</v>
      </c>
      <c r="T2576">
        <v>229</v>
      </c>
      <c r="U2576">
        <v>301</v>
      </c>
      <c r="V2576">
        <v>1469</v>
      </c>
      <c r="W2576">
        <v>489</v>
      </c>
      <c r="X2576">
        <v>152</v>
      </c>
      <c r="Y2576">
        <v>142</v>
      </c>
      <c r="Z2576">
        <v>350</v>
      </c>
      <c r="AA2576">
        <v>225</v>
      </c>
    </row>
    <row r="2577" spans="1:27">
      <c r="A2577" s="2">
        <v>44945</v>
      </c>
      <c r="B2577">
        <v>380</v>
      </c>
      <c r="C2577">
        <v>305</v>
      </c>
      <c r="D2577">
        <v>176</v>
      </c>
      <c r="E2577">
        <v>549</v>
      </c>
      <c r="F2577">
        <v>456</v>
      </c>
      <c r="G2577">
        <v>341</v>
      </c>
      <c r="H2577">
        <v>326</v>
      </c>
      <c r="I2577">
        <v>46</v>
      </c>
      <c r="J2577">
        <v>149</v>
      </c>
      <c r="K2577">
        <v>597</v>
      </c>
      <c r="L2577">
        <v>278</v>
      </c>
      <c r="M2577">
        <v>388</v>
      </c>
      <c r="N2577">
        <v>714</v>
      </c>
      <c r="O2577">
        <v>475</v>
      </c>
      <c r="P2577">
        <v>1442</v>
      </c>
      <c r="Q2577">
        <v>837</v>
      </c>
      <c r="R2577">
        <v>323</v>
      </c>
      <c r="S2577">
        <v>1220</v>
      </c>
      <c r="T2577">
        <v>222</v>
      </c>
      <c r="U2577">
        <v>280</v>
      </c>
      <c r="V2577">
        <v>1472</v>
      </c>
      <c r="W2577">
        <v>483</v>
      </c>
      <c r="X2577">
        <v>150</v>
      </c>
      <c r="Y2577">
        <v>153</v>
      </c>
      <c r="Z2577">
        <v>371</v>
      </c>
      <c r="AA2577">
        <v>198</v>
      </c>
    </row>
    <row r="2578" spans="1:27">
      <c r="A2578" s="2">
        <v>44946</v>
      </c>
      <c r="B2578">
        <v>355</v>
      </c>
      <c r="C2578">
        <v>283</v>
      </c>
      <c r="D2578">
        <v>195</v>
      </c>
      <c r="E2578">
        <v>453</v>
      </c>
      <c r="F2578">
        <v>410</v>
      </c>
      <c r="G2578">
        <v>273</v>
      </c>
      <c r="H2578">
        <v>302</v>
      </c>
      <c r="I2578">
        <v>65</v>
      </c>
      <c r="J2578">
        <v>132</v>
      </c>
      <c r="K2578">
        <v>505</v>
      </c>
      <c r="L2578">
        <v>267</v>
      </c>
      <c r="M2578">
        <v>336</v>
      </c>
      <c r="N2578">
        <v>470</v>
      </c>
      <c r="O2578">
        <v>422</v>
      </c>
      <c r="P2578">
        <v>1145</v>
      </c>
      <c r="Q2578">
        <v>639</v>
      </c>
      <c r="R2578">
        <v>354</v>
      </c>
      <c r="S2578">
        <v>1073</v>
      </c>
      <c r="T2578">
        <v>210</v>
      </c>
      <c r="U2578">
        <v>266</v>
      </c>
      <c r="V2578">
        <v>1265</v>
      </c>
      <c r="W2578">
        <v>447</v>
      </c>
      <c r="X2578">
        <v>157</v>
      </c>
      <c r="Y2578">
        <v>122</v>
      </c>
      <c r="Z2578">
        <v>292</v>
      </c>
      <c r="AA2578">
        <v>190</v>
      </c>
    </row>
    <row r="2579" spans="1:27">
      <c r="A2579" s="2">
        <v>44947</v>
      </c>
      <c r="B2579">
        <v>271</v>
      </c>
      <c r="C2579">
        <v>308</v>
      </c>
      <c r="D2579">
        <v>185</v>
      </c>
      <c r="E2579">
        <v>325</v>
      </c>
      <c r="F2579">
        <v>310</v>
      </c>
      <c r="G2579">
        <v>195</v>
      </c>
      <c r="H2579">
        <v>196</v>
      </c>
      <c r="I2579">
        <v>25</v>
      </c>
      <c r="J2579">
        <v>65</v>
      </c>
      <c r="K2579">
        <v>413</v>
      </c>
      <c r="L2579">
        <v>365</v>
      </c>
      <c r="M2579">
        <v>369</v>
      </c>
      <c r="N2579">
        <v>261</v>
      </c>
      <c r="O2579">
        <v>758</v>
      </c>
      <c r="P2579">
        <v>796</v>
      </c>
      <c r="Q2579">
        <v>790</v>
      </c>
      <c r="R2579">
        <v>446</v>
      </c>
      <c r="S2579">
        <v>797</v>
      </c>
      <c r="T2579">
        <v>248</v>
      </c>
      <c r="U2579">
        <v>141</v>
      </c>
      <c r="V2579">
        <v>1243</v>
      </c>
      <c r="W2579">
        <v>505</v>
      </c>
      <c r="X2579">
        <v>233</v>
      </c>
      <c r="Y2579">
        <v>293</v>
      </c>
      <c r="Z2579">
        <v>187</v>
      </c>
      <c r="AA2579">
        <v>111</v>
      </c>
    </row>
    <row r="2580" spans="1:27">
      <c r="A2580" s="2">
        <v>44948</v>
      </c>
      <c r="B2580">
        <v>262</v>
      </c>
      <c r="C2580">
        <v>336</v>
      </c>
      <c r="D2580">
        <v>167</v>
      </c>
      <c r="E2580">
        <v>301</v>
      </c>
      <c r="F2580">
        <v>297</v>
      </c>
      <c r="G2580">
        <v>171</v>
      </c>
      <c r="H2580">
        <v>234</v>
      </c>
      <c r="I2580">
        <v>28</v>
      </c>
      <c r="J2580">
        <v>70</v>
      </c>
      <c r="K2580">
        <v>405</v>
      </c>
      <c r="L2580">
        <v>339</v>
      </c>
      <c r="M2580">
        <v>396</v>
      </c>
      <c r="N2580">
        <v>295</v>
      </c>
      <c r="O2580">
        <v>739</v>
      </c>
      <c r="P2580">
        <v>806</v>
      </c>
      <c r="Q2580">
        <v>842</v>
      </c>
      <c r="R2580">
        <v>535</v>
      </c>
      <c r="S2580">
        <v>923</v>
      </c>
      <c r="T2580">
        <v>226</v>
      </c>
      <c r="U2580">
        <v>143</v>
      </c>
      <c r="V2580">
        <v>1354</v>
      </c>
      <c r="W2580">
        <v>559</v>
      </c>
      <c r="X2580">
        <v>161</v>
      </c>
      <c r="Y2580">
        <v>307</v>
      </c>
      <c r="Z2580">
        <v>131</v>
      </c>
      <c r="AA2580">
        <v>87</v>
      </c>
    </row>
    <row r="2581" spans="1:27">
      <c r="A2581" s="2">
        <v>44949</v>
      </c>
      <c r="B2581">
        <v>414</v>
      </c>
      <c r="C2581">
        <v>275</v>
      </c>
      <c r="D2581">
        <v>183</v>
      </c>
      <c r="E2581">
        <v>504</v>
      </c>
      <c r="F2581">
        <v>516</v>
      </c>
      <c r="G2581">
        <v>337</v>
      </c>
      <c r="H2581">
        <v>234</v>
      </c>
      <c r="I2581">
        <v>46</v>
      </c>
      <c r="J2581">
        <v>138</v>
      </c>
      <c r="K2581">
        <v>582</v>
      </c>
      <c r="L2581">
        <v>327</v>
      </c>
      <c r="M2581">
        <v>333</v>
      </c>
      <c r="N2581">
        <v>725</v>
      </c>
      <c r="O2581">
        <v>422</v>
      </c>
      <c r="P2581">
        <v>1456</v>
      </c>
      <c r="Q2581">
        <v>774</v>
      </c>
      <c r="R2581">
        <v>426</v>
      </c>
      <c r="S2581">
        <v>1261</v>
      </c>
      <c r="T2581">
        <v>203</v>
      </c>
      <c r="U2581">
        <v>290</v>
      </c>
      <c r="V2581">
        <v>1477</v>
      </c>
      <c r="W2581">
        <v>480</v>
      </c>
      <c r="X2581">
        <v>144</v>
      </c>
      <c r="Y2581">
        <v>148</v>
      </c>
      <c r="Z2581">
        <v>361</v>
      </c>
      <c r="AA2581">
        <v>233</v>
      </c>
    </row>
    <row r="2582" spans="1:27">
      <c r="A2582" s="2">
        <v>44950</v>
      </c>
      <c r="B2582">
        <v>486</v>
      </c>
      <c r="C2582">
        <v>278</v>
      </c>
      <c r="D2582">
        <v>214</v>
      </c>
      <c r="E2582">
        <v>577</v>
      </c>
      <c r="F2582">
        <v>462</v>
      </c>
      <c r="G2582">
        <v>334</v>
      </c>
      <c r="H2582">
        <v>248</v>
      </c>
      <c r="I2582">
        <v>53</v>
      </c>
      <c r="J2582">
        <v>179</v>
      </c>
      <c r="K2582">
        <v>618</v>
      </c>
      <c r="L2582">
        <v>343</v>
      </c>
      <c r="M2582">
        <v>359</v>
      </c>
      <c r="N2582">
        <v>754</v>
      </c>
      <c r="O2582">
        <v>332</v>
      </c>
      <c r="P2582">
        <v>1460</v>
      </c>
      <c r="Q2582">
        <v>797</v>
      </c>
      <c r="R2582">
        <v>363</v>
      </c>
      <c r="S2582">
        <v>1168</v>
      </c>
      <c r="T2582">
        <v>237</v>
      </c>
      <c r="U2582">
        <v>287</v>
      </c>
      <c r="V2582">
        <v>1356</v>
      </c>
      <c r="W2582">
        <v>474</v>
      </c>
      <c r="X2582">
        <v>146</v>
      </c>
      <c r="Y2582">
        <v>141</v>
      </c>
      <c r="Z2582">
        <v>398</v>
      </c>
      <c r="AA2582">
        <v>246</v>
      </c>
    </row>
    <row r="2583" spans="1:27">
      <c r="A2583" s="2">
        <v>44951</v>
      </c>
      <c r="B2583">
        <v>459</v>
      </c>
      <c r="C2583">
        <v>295</v>
      </c>
      <c r="D2583">
        <v>219</v>
      </c>
      <c r="E2583">
        <v>588</v>
      </c>
      <c r="F2583">
        <v>480</v>
      </c>
      <c r="G2583">
        <v>299</v>
      </c>
      <c r="H2583">
        <v>312</v>
      </c>
      <c r="I2583">
        <v>49</v>
      </c>
      <c r="J2583">
        <v>185</v>
      </c>
      <c r="K2583">
        <v>551</v>
      </c>
      <c r="L2583">
        <v>349</v>
      </c>
      <c r="M2583">
        <v>389</v>
      </c>
      <c r="N2583">
        <v>726</v>
      </c>
      <c r="O2583">
        <v>437</v>
      </c>
      <c r="P2583">
        <v>1509</v>
      </c>
      <c r="Q2583">
        <v>845</v>
      </c>
      <c r="R2583">
        <v>333</v>
      </c>
      <c r="S2583">
        <v>1314</v>
      </c>
      <c r="T2583">
        <v>228</v>
      </c>
      <c r="U2583">
        <v>295</v>
      </c>
      <c r="V2583">
        <v>1527</v>
      </c>
      <c r="W2583">
        <v>569</v>
      </c>
      <c r="X2583">
        <v>139</v>
      </c>
      <c r="Y2583">
        <v>161</v>
      </c>
      <c r="Z2583">
        <v>385</v>
      </c>
      <c r="AA2583">
        <v>230</v>
      </c>
    </row>
    <row r="2584" spans="1:27">
      <c r="A2584" s="2">
        <v>44952</v>
      </c>
      <c r="B2584">
        <v>423</v>
      </c>
      <c r="C2584">
        <v>262</v>
      </c>
      <c r="D2584">
        <v>205</v>
      </c>
      <c r="E2584">
        <v>549</v>
      </c>
      <c r="F2584">
        <v>415</v>
      </c>
      <c r="G2584">
        <v>325</v>
      </c>
      <c r="H2584">
        <v>270</v>
      </c>
      <c r="I2584">
        <v>42</v>
      </c>
      <c r="J2584">
        <v>161</v>
      </c>
      <c r="K2584">
        <v>552</v>
      </c>
      <c r="L2584">
        <v>309</v>
      </c>
      <c r="M2584">
        <v>358</v>
      </c>
      <c r="N2584">
        <v>911</v>
      </c>
      <c r="O2584">
        <v>426</v>
      </c>
      <c r="P2584">
        <v>1342</v>
      </c>
      <c r="Q2584">
        <v>731</v>
      </c>
      <c r="R2584">
        <v>246</v>
      </c>
      <c r="S2584">
        <v>1181</v>
      </c>
      <c r="T2584">
        <v>240</v>
      </c>
      <c r="U2584">
        <v>280</v>
      </c>
      <c r="V2584">
        <v>1343</v>
      </c>
      <c r="W2584">
        <v>480</v>
      </c>
      <c r="X2584">
        <v>121</v>
      </c>
      <c r="Y2584">
        <v>142</v>
      </c>
      <c r="Z2584">
        <v>339</v>
      </c>
      <c r="AA2584">
        <v>211</v>
      </c>
    </row>
    <row r="2585" spans="1:27">
      <c r="A2585" s="2">
        <v>44953</v>
      </c>
      <c r="B2585">
        <v>73</v>
      </c>
      <c r="C2585">
        <v>17</v>
      </c>
      <c r="D2585">
        <v>139</v>
      </c>
      <c r="E2585">
        <v>82</v>
      </c>
      <c r="F2585">
        <v>61</v>
      </c>
      <c r="G2585">
        <v>82</v>
      </c>
      <c r="H2585">
        <v>302</v>
      </c>
      <c r="I2585">
        <v>8</v>
      </c>
      <c r="J2585">
        <v>62</v>
      </c>
      <c r="K2585">
        <v>193</v>
      </c>
      <c r="L2585">
        <v>35</v>
      </c>
      <c r="M2585">
        <v>88</v>
      </c>
      <c r="N2585">
        <v>143</v>
      </c>
      <c r="O2585">
        <v>37</v>
      </c>
      <c r="P2585">
        <v>215</v>
      </c>
      <c r="Q2585">
        <v>105</v>
      </c>
      <c r="R2585">
        <v>3</v>
      </c>
      <c r="S2585">
        <v>133</v>
      </c>
      <c r="T2585">
        <v>22</v>
      </c>
      <c r="U2585">
        <v>58</v>
      </c>
      <c r="V2585">
        <v>133</v>
      </c>
      <c r="W2585">
        <v>58</v>
      </c>
      <c r="X2585">
        <v>11</v>
      </c>
      <c r="Y2585">
        <v>3</v>
      </c>
      <c r="Z2585">
        <v>68</v>
      </c>
      <c r="AA2585">
        <v>37</v>
      </c>
    </row>
    <row r="2586" spans="1:27">
      <c r="A2586" s="2">
        <v>44954</v>
      </c>
      <c r="B2586">
        <v>101</v>
      </c>
      <c r="C2586">
        <v>125</v>
      </c>
      <c r="D2586">
        <v>113</v>
      </c>
      <c r="E2586">
        <v>121</v>
      </c>
      <c r="F2586">
        <v>72</v>
      </c>
      <c r="G2586">
        <v>75</v>
      </c>
      <c r="H2586">
        <v>200</v>
      </c>
      <c r="I2586">
        <v>9</v>
      </c>
      <c r="J2586">
        <v>43</v>
      </c>
      <c r="K2586">
        <v>254</v>
      </c>
      <c r="L2586">
        <v>100</v>
      </c>
      <c r="M2586">
        <v>131</v>
      </c>
      <c r="N2586">
        <v>118</v>
      </c>
      <c r="O2586">
        <v>216</v>
      </c>
      <c r="P2586">
        <v>182</v>
      </c>
      <c r="Q2586">
        <v>175</v>
      </c>
      <c r="R2586">
        <v>327</v>
      </c>
      <c r="S2586">
        <v>319</v>
      </c>
      <c r="T2586">
        <v>109</v>
      </c>
      <c r="U2586">
        <v>70</v>
      </c>
      <c r="V2586">
        <v>413</v>
      </c>
      <c r="W2586">
        <v>202</v>
      </c>
      <c r="X2586">
        <v>75</v>
      </c>
      <c r="Y2586">
        <v>84</v>
      </c>
      <c r="Z2586">
        <v>88</v>
      </c>
      <c r="AA2586">
        <v>66</v>
      </c>
    </row>
    <row r="2587" spans="1:27">
      <c r="A2587" s="2">
        <v>44955</v>
      </c>
      <c r="B2587">
        <v>86</v>
      </c>
      <c r="C2587">
        <v>116</v>
      </c>
      <c r="D2587">
        <v>112</v>
      </c>
      <c r="E2587">
        <v>116</v>
      </c>
      <c r="F2587">
        <v>86</v>
      </c>
      <c r="G2587">
        <v>61</v>
      </c>
      <c r="H2587">
        <v>142</v>
      </c>
      <c r="I2587">
        <v>8</v>
      </c>
      <c r="J2587">
        <v>37</v>
      </c>
      <c r="K2587">
        <v>223</v>
      </c>
      <c r="L2587">
        <v>55</v>
      </c>
      <c r="M2587">
        <v>217</v>
      </c>
      <c r="N2587">
        <v>119</v>
      </c>
      <c r="O2587">
        <v>294</v>
      </c>
      <c r="P2587">
        <v>259</v>
      </c>
      <c r="Q2587">
        <v>293</v>
      </c>
      <c r="R2587">
        <v>198</v>
      </c>
      <c r="S2587">
        <v>272</v>
      </c>
      <c r="T2587">
        <v>91</v>
      </c>
      <c r="U2587">
        <v>56</v>
      </c>
      <c r="V2587">
        <v>427</v>
      </c>
      <c r="W2587">
        <v>155</v>
      </c>
      <c r="X2587">
        <v>48</v>
      </c>
      <c r="Y2587">
        <v>91</v>
      </c>
      <c r="Z2587">
        <v>54</v>
      </c>
      <c r="AA2587">
        <v>38</v>
      </c>
    </row>
    <row r="2588" spans="1:27">
      <c r="A2588" s="2">
        <v>44956</v>
      </c>
      <c r="B2588">
        <v>77</v>
      </c>
      <c r="C2588">
        <v>139</v>
      </c>
      <c r="D2588">
        <v>90</v>
      </c>
      <c r="E2588">
        <v>102</v>
      </c>
      <c r="F2588">
        <v>61</v>
      </c>
      <c r="G2588">
        <v>68</v>
      </c>
      <c r="H2588">
        <v>188</v>
      </c>
      <c r="I2588">
        <v>18</v>
      </c>
      <c r="J2588">
        <v>43</v>
      </c>
      <c r="K2588">
        <v>246</v>
      </c>
      <c r="L2588">
        <v>106</v>
      </c>
      <c r="M2588">
        <v>116</v>
      </c>
      <c r="N2588">
        <v>99</v>
      </c>
      <c r="O2588">
        <v>240</v>
      </c>
      <c r="P2588">
        <v>210</v>
      </c>
      <c r="Q2588">
        <v>168</v>
      </c>
      <c r="R2588">
        <v>122</v>
      </c>
      <c r="S2588">
        <v>261</v>
      </c>
      <c r="T2588">
        <v>120</v>
      </c>
      <c r="U2588">
        <v>60</v>
      </c>
      <c r="V2588">
        <v>409</v>
      </c>
      <c r="W2588">
        <v>166</v>
      </c>
      <c r="X2588">
        <v>47</v>
      </c>
      <c r="Y2588">
        <v>49</v>
      </c>
      <c r="Z2588">
        <v>55</v>
      </c>
      <c r="AA2588">
        <v>45</v>
      </c>
    </row>
    <row r="2589" spans="1:27">
      <c r="A2589" s="2">
        <v>44957</v>
      </c>
      <c r="B2589">
        <v>100</v>
      </c>
      <c r="C2589">
        <v>77</v>
      </c>
      <c r="D2589">
        <v>82</v>
      </c>
      <c r="E2589">
        <v>190</v>
      </c>
      <c r="F2589">
        <v>86</v>
      </c>
      <c r="G2589">
        <v>83</v>
      </c>
      <c r="H2589">
        <v>230</v>
      </c>
      <c r="I2589">
        <v>24</v>
      </c>
      <c r="J2589">
        <v>78</v>
      </c>
      <c r="K2589">
        <v>277</v>
      </c>
      <c r="L2589">
        <v>84</v>
      </c>
      <c r="M2589">
        <v>92</v>
      </c>
      <c r="N2589">
        <v>268</v>
      </c>
      <c r="O2589">
        <v>94</v>
      </c>
      <c r="P2589">
        <v>323</v>
      </c>
      <c r="Q2589">
        <v>188</v>
      </c>
      <c r="R2589">
        <v>37</v>
      </c>
      <c r="S2589">
        <v>243</v>
      </c>
      <c r="T2589">
        <v>42</v>
      </c>
      <c r="U2589">
        <v>105</v>
      </c>
      <c r="V2589">
        <v>282</v>
      </c>
      <c r="W2589">
        <v>97</v>
      </c>
      <c r="X2589">
        <v>18</v>
      </c>
      <c r="Y2589">
        <v>1</v>
      </c>
      <c r="Z2589">
        <v>89</v>
      </c>
      <c r="AA2589">
        <v>71</v>
      </c>
    </row>
    <row r="2590" spans="1:27">
      <c r="A2590" s="2">
        <v>44958</v>
      </c>
      <c r="B2590">
        <v>105</v>
      </c>
      <c r="C2590">
        <v>139</v>
      </c>
      <c r="D2590">
        <v>145</v>
      </c>
      <c r="E2590">
        <v>191</v>
      </c>
      <c r="F2590">
        <v>104</v>
      </c>
      <c r="G2590">
        <v>130</v>
      </c>
      <c r="H2590">
        <v>228</v>
      </c>
      <c r="I2590">
        <v>32</v>
      </c>
      <c r="J2590">
        <v>86</v>
      </c>
      <c r="K2590">
        <v>314</v>
      </c>
      <c r="L2590">
        <v>134</v>
      </c>
      <c r="M2590">
        <v>156</v>
      </c>
      <c r="N2590">
        <v>319</v>
      </c>
      <c r="O2590">
        <v>269</v>
      </c>
      <c r="P2590">
        <v>371</v>
      </c>
      <c r="Q2590">
        <v>323</v>
      </c>
      <c r="R2590">
        <v>323</v>
      </c>
      <c r="S2590">
        <v>419</v>
      </c>
      <c r="T2590">
        <v>109</v>
      </c>
      <c r="U2590">
        <v>116</v>
      </c>
      <c r="V2590">
        <v>556</v>
      </c>
      <c r="W2590">
        <v>266</v>
      </c>
      <c r="X2590">
        <v>46</v>
      </c>
      <c r="Y2590">
        <v>77</v>
      </c>
      <c r="Z2590">
        <v>116</v>
      </c>
      <c r="AA2590">
        <v>83</v>
      </c>
    </row>
    <row r="2591" spans="1:27">
      <c r="A2591" s="2">
        <v>44959</v>
      </c>
      <c r="B2591">
        <v>255</v>
      </c>
      <c r="C2591">
        <v>232</v>
      </c>
      <c r="D2591">
        <v>196</v>
      </c>
      <c r="E2591">
        <v>448</v>
      </c>
      <c r="F2591">
        <v>274</v>
      </c>
      <c r="G2591">
        <v>219</v>
      </c>
      <c r="H2591">
        <v>290</v>
      </c>
      <c r="I2591">
        <v>28</v>
      </c>
      <c r="J2591">
        <v>144</v>
      </c>
      <c r="K2591">
        <v>469</v>
      </c>
      <c r="L2591">
        <v>220</v>
      </c>
      <c r="M2591">
        <v>370</v>
      </c>
      <c r="N2591">
        <v>663</v>
      </c>
      <c r="O2591">
        <v>342</v>
      </c>
      <c r="P2591">
        <v>1009</v>
      </c>
      <c r="Q2591">
        <v>677</v>
      </c>
      <c r="R2591">
        <v>361</v>
      </c>
      <c r="S2591">
        <v>898</v>
      </c>
      <c r="T2591">
        <v>178</v>
      </c>
      <c r="U2591">
        <v>218</v>
      </c>
      <c r="V2591">
        <v>1116</v>
      </c>
      <c r="W2591">
        <v>372</v>
      </c>
      <c r="X2591">
        <v>96</v>
      </c>
      <c r="Y2591">
        <v>157</v>
      </c>
      <c r="Z2591">
        <v>242</v>
      </c>
      <c r="AA2591">
        <v>155</v>
      </c>
    </row>
    <row r="2592" spans="1:27">
      <c r="A2592" s="2">
        <v>44960</v>
      </c>
      <c r="B2592">
        <v>135</v>
      </c>
      <c r="C2592">
        <v>92</v>
      </c>
      <c r="D2592">
        <v>147</v>
      </c>
      <c r="E2592">
        <v>233</v>
      </c>
      <c r="F2592">
        <v>161</v>
      </c>
      <c r="G2592">
        <v>114</v>
      </c>
      <c r="H2592">
        <v>246</v>
      </c>
      <c r="I2592">
        <v>27</v>
      </c>
      <c r="J2592">
        <v>121</v>
      </c>
      <c r="K2592">
        <v>321</v>
      </c>
      <c r="L2592">
        <v>88</v>
      </c>
      <c r="M2592">
        <v>218</v>
      </c>
      <c r="N2592">
        <v>355</v>
      </c>
      <c r="O2592">
        <v>134</v>
      </c>
      <c r="P2592">
        <v>522</v>
      </c>
      <c r="Q2592">
        <v>316</v>
      </c>
      <c r="R2592">
        <v>151</v>
      </c>
      <c r="S2592">
        <v>445</v>
      </c>
      <c r="T2592">
        <v>74</v>
      </c>
      <c r="U2592">
        <v>110</v>
      </c>
      <c r="V2592">
        <v>459</v>
      </c>
      <c r="W2592">
        <v>160</v>
      </c>
      <c r="X2592">
        <v>32</v>
      </c>
      <c r="Y2592">
        <v>40</v>
      </c>
      <c r="Z2592">
        <v>150</v>
      </c>
      <c r="AA2592">
        <v>94</v>
      </c>
    </row>
    <row r="2593" spans="1:27">
      <c r="A2593" s="2">
        <v>44961</v>
      </c>
      <c r="B2593">
        <v>218</v>
      </c>
      <c r="C2593">
        <v>329</v>
      </c>
      <c r="D2593">
        <v>213</v>
      </c>
      <c r="E2593">
        <v>321</v>
      </c>
      <c r="F2593">
        <v>254</v>
      </c>
      <c r="G2593">
        <v>184</v>
      </c>
      <c r="H2593">
        <v>274</v>
      </c>
      <c r="I2593">
        <v>29</v>
      </c>
      <c r="J2593">
        <v>68</v>
      </c>
      <c r="K2593">
        <v>419</v>
      </c>
      <c r="L2593">
        <v>368</v>
      </c>
      <c r="M2593">
        <v>445</v>
      </c>
      <c r="N2593">
        <v>420</v>
      </c>
      <c r="O2593">
        <v>787</v>
      </c>
      <c r="P2593">
        <v>865</v>
      </c>
      <c r="Q2593">
        <v>891</v>
      </c>
      <c r="R2593">
        <v>577</v>
      </c>
      <c r="S2593">
        <v>887</v>
      </c>
      <c r="T2593">
        <v>307</v>
      </c>
      <c r="U2593">
        <v>152</v>
      </c>
      <c r="V2593">
        <v>1339</v>
      </c>
      <c r="W2593">
        <v>572</v>
      </c>
      <c r="X2593">
        <v>149</v>
      </c>
      <c r="Y2593">
        <v>319</v>
      </c>
      <c r="Z2593">
        <v>136</v>
      </c>
      <c r="AA2593">
        <v>97</v>
      </c>
    </row>
    <row r="2594" spans="1:27">
      <c r="A2594" s="2">
        <v>44962</v>
      </c>
      <c r="B2594">
        <v>223</v>
      </c>
      <c r="C2594">
        <v>319</v>
      </c>
      <c r="D2594">
        <v>184</v>
      </c>
      <c r="E2594">
        <v>247</v>
      </c>
      <c r="F2594">
        <v>250</v>
      </c>
      <c r="G2594">
        <v>159</v>
      </c>
      <c r="H2594">
        <v>268</v>
      </c>
      <c r="I2594">
        <v>30</v>
      </c>
      <c r="J2594">
        <v>43</v>
      </c>
      <c r="K2594">
        <v>386</v>
      </c>
      <c r="L2594">
        <v>479</v>
      </c>
      <c r="M2594">
        <v>374</v>
      </c>
      <c r="N2594">
        <v>400</v>
      </c>
      <c r="O2594">
        <v>829</v>
      </c>
      <c r="P2594">
        <v>794</v>
      </c>
      <c r="Q2594">
        <v>762</v>
      </c>
      <c r="R2594">
        <v>743</v>
      </c>
      <c r="S2594">
        <v>987</v>
      </c>
      <c r="T2594">
        <v>351</v>
      </c>
      <c r="U2594">
        <v>130</v>
      </c>
      <c r="V2594">
        <v>1455</v>
      </c>
      <c r="W2594">
        <v>556</v>
      </c>
      <c r="X2594">
        <v>139</v>
      </c>
      <c r="Y2594">
        <v>354</v>
      </c>
      <c r="Z2594">
        <v>171</v>
      </c>
      <c r="AA2594">
        <v>102</v>
      </c>
    </row>
    <row r="2595" spans="1:27">
      <c r="A2595" s="2">
        <v>44963</v>
      </c>
      <c r="B2595">
        <v>150</v>
      </c>
      <c r="C2595">
        <v>191</v>
      </c>
      <c r="D2595">
        <v>106</v>
      </c>
      <c r="E2595">
        <v>133</v>
      </c>
      <c r="F2595">
        <v>172</v>
      </c>
      <c r="G2595">
        <v>114</v>
      </c>
      <c r="H2595">
        <v>204</v>
      </c>
      <c r="I2595">
        <v>9</v>
      </c>
      <c r="J2595">
        <v>41</v>
      </c>
      <c r="K2595">
        <v>255</v>
      </c>
      <c r="L2595">
        <v>191</v>
      </c>
      <c r="M2595">
        <v>239</v>
      </c>
      <c r="N2595">
        <v>262</v>
      </c>
      <c r="O2595">
        <v>184</v>
      </c>
      <c r="P2595">
        <v>445</v>
      </c>
      <c r="Q2595">
        <v>442</v>
      </c>
      <c r="R2595">
        <v>541</v>
      </c>
      <c r="S2595">
        <v>595</v>
      </c>
      <c r="T2595">
        <v>218</v>
      </c>
      <c r="U2595">
        <v>77</v>
      </c>
      <c r="V2595">
        <v>837</v>
      </c>
      <c r="W2595">
        <v>330</v>
      </c>
      <c r="X2595">
        <v>131</v>
      </c>
      <c r="Y2595">
        <v>154</v>
      </c>
      <c r="Z2595">
        <v>93</v>
      </c>
      <c r="AA2595">
        <v>59</v>
      </c>
    </row>
    <row r="2596" spans="1:27">
      <c r="A2596" s="2">
        <v>44964</v>
      </c>
      <c r="B2596">
        <v>443</v>
      </c>
      <c r="C2596">
        <v>291</v>
      </c>
      <c r="D2596">
        <v>247</v>
      </c>
      <c r="E2596">
        <v>599</v>
      </c>
      <c r="F2596">
        <v>538</v>
      </c>
      <c r="G2596">
        <v>393</v>
      </c>
      <c r="H2596">
        <v>314</v>
      </c>
      <c r="I2596">
        <v>52</v>
      </c>
      <c r="J2596">
        <v>143</v>
      </c>
      <c r="K2596">
        <v>623</v>
      </c>
      <c r="L2596">
        <v>376</v>
      </c>
      <c r="M2596">
        <v>533</v>
      </c>
      <c r="N2596">
        <v>1157</v>
      </c>
      <c r="O2596">
        <v>432</v>
      </c>
      <c r="P2596">
        <v>1789</v>
      </c>
      <c r="Q2596">
        <v>983</v>
      </c>
      <c r="R2596">
        <v>311</v>
      </c>
      <c r="S2596">
        <v>1347</v>
      </c>
      <c r="T2596">
        <v>280</v>
      </c>
      <c r="U2596">
        <v>334</v>
      </c>
      <c r="V2596">
        <v>1571</v>
      </c>
      <c r="W2596">
        <v>520</v>
      </c>
      <c r="X2596">
        <v>148</v>
      </c>
      <c r="Y2596">
        <v>160</v>
      </c>
      <c r="Z2596">
        <v>450</v>
      </c>
      <c r="AA2596">
        <v>240</v>
      </c>
    </row>
    <row r="2597" spans="1:27">
      <c r="A2597" s="2">
        <v>44965</v>
      </c>
      <c r="B2597">
        <v>470</v>
      </c>
      <c r="C2597">
        <v>260</v>
      </c>
      <c r="D2597">
        <v>227</v>
      </c>
      <c r="E2597">
        <v>589</v>
      </c>
      <c r="F2597">
        <v>529</v>
      </c>
      <c r="G2597">
        <v>422</v>
      </c>
      <c r="H2597">
        <v>286</v>
      </c>
      <c r="I2597">
        <v>55</v>
      </c>
      <c r="J2597">
        <v>162</v>
      </c>
      <c r="K2597">
        <v>624</v>
      </c>
      <c r="L2597">
        <v>363</v>
      </c>
      <c r="M2597">
        <v>503</v>
      </c>
      <c r="N2597">
        <v>1172</v>
      </c>
      <c r="O2597">
        <v>428</v>
      </c>
      <c r="P2597">
        <v>1720</v>
      </c>
      <c r="Q2597">
        <v>895</v>
      </c>
      <c r="R2597">
        <v>443</v>
      </c>
      <c r="S2597">
        <v>1408</v>
      </c>
      <c r="T2597">
        <v>238</v>
      </c>
      <c r="U2597">
        <v>326</v>
      </c>
      <c r="V2597">
        <v>1650</v>
      </c>
      <c r="W2597">
        <v>480</v>
      </c>
      <c r="X2597">
        <v>127</v>
      </c>
      <c r="Y2597">
        <v>148</v>
      </c>
      <c r="Z2597">
        <v>485</v>
      </c>
      <c r="AA2597">
        <v>249</v>
      </c>
    </row>
    <row r="2598" spans="1:27">
      <c r="A2598" s="2">
        <v>44966</v>
      </c>
      <c r="B2598">
        <v>459</v>
      </c>
      <c r="C2598">
        <v>281</v>
      </c>
      <c r="D2598">
        <v>235</v>
      </c>
      <c r="E2598">
        <v>610</v>
      </c>
      <c r="F2598">
        <v>523</v>
      </c>
      <c r="G2598">
        <v>360</v>
      </c>
      <c r="H2598">
        <v>290</v>
      </c>
      <c r="I2598">
        <v>54</v>
      </c>
      <c r="J2598">
        <v>167</v>
      </c>
      <c r="K2598">
        <v>626</v>
      </c>
      <c r="L2598">
        <v>346</v>
      </c>
      <c r="M2598">
        <v>528</v>
      </c>
      <c r="N2598">
        <v>1120</v>
      </c>
      <c r="O2598">
        <v>416</v>
      </c>
      <c r="P2598">
        <v>1655</v>
      </c>
      <c r="Q2598">
        <v>917</v>
      </c>
      <c r="R2598">
        <v>408</v>
      </c>
      <c r="S2598">
        <v>1331</v>
      </c>
      <c r="T2598">
        <v>254</v>
      </c>
      <c r="U2598">
        <v>333</v>
      </c>
      <c r="V2598">
        <v>1525</v>
      </c>
      <c r="W2598">
        <v>519</v>
      </c>
      <c r="X2598">
        <v>115</v>
      </c>
      <c r="Y2598">
        <v>155</v>
      </c>
      <c r="Z2598">
        <v>458</v>
      </c>
      <c r="AA2598">
        <v>259</v>
      </c>
    </row>
    <row r="2599" spans="1:27">
      <c r="A2599" s="2">
        <v>44967</v>
      </c>
      <c r="B2599">
        <v>352</v>
      </c>
      <c r="C2599">
        <v>235</v>
      </c>
      <c r="D2599">
        <v>214</v>
      </c>
      <c r="E2599">
        <v>520</v>
      </c>
      <c r="F2599">
        <v>419</v>
      </c>
      <c r="G2599">
        <v>320</v>
      </c>
      <c r="H2599">
        <v>318</v>
      </c>
      <c r="I2599">
        <v>45</v>
      </c>
      <c r="J2599">
        <v>177</v>
      </c>
      <c r="K2599">
        <v>551</v>
      </c>
      <c r="L2599">
        <v>334</v>
      </c>
      <c r="M2599">
        <v>508</v>
      </c>
      <c r="N2599">
        <v>940</v>
      </c>
      <c r="O2599">
        <v>366</v>
      </c>
      <c r="P2599">
        <v>1280</v>
      </c>
      <c r="Q2599">
        <v>768</v>
      </c>
      <c r="R2599">
        <v>439</v>
      </c>
      <c r="S2599">
        <v>1106</v>
      </c>
      <c r="T2599">
        <v>209</v>
      </c>
      <c r="U2599">
        <v>307</v>
      </c>
      <c r="V2599">
        <v>1358</v>
      </c>
      <c r="W2599">
        <v>417</v>
      </c>
      <c r="X2599">
        <v>87</v>
      </c>
      <c r="Y2599">
        <v>108</v>
      </c>
      <c r="Z2599">
        <v>362</v>
      </c>
      <c r="AA2599">
        <v>217</v>
      </c>
    </row>
    <row r="2600" spans="1:27">
      <c r="A2600" s="2">
        <v>44968</v>
      </c>
      <c r="B2600">
        <v>232</v>
      </c>
      <c r="C2600">
        <v>303</v>
      </c>
      <c r="D2600">
        <v>265</v>
      </c>
      <c r="E2600">
        <v>295</v>
      </c>
      <c r="F2600">
        <v>227</v>
      </c>
      <c r="G2600">
        <v>165</v>
      </c>
      <c r="H2600">
        <v>292</v>
      </c>
      <c r="I2600">
        <v>28</v>
      </c>
      <c r="J2600">
        <v>78</v>
      </c>
      <c r="K2600">
        <v>400</v>
      </c>
      <c r="L2600">
        <v>345</v>
      </c>
      <c r="M2600">
        <v>424</v>
      </c>
      <c r="N2600">
        <v>363</v>
      </c>
      <c r="O2600">
        <v>671</v>
      </c>
      <c r="P2600">
        <v>625</v>
      </c>
      <c r="Q2600">
        <v>717</v>
      </c>
      <c r="R2600">
        <v>291</v>
      </c>
      <c r="S2600">
        <v>655</v>
      </c>
      <c r="T2600">
        <v>242</v>
      </c>
      <c r="U2600">
        <v>125</v>
      </c>
      <c r="V2600">
        <v>976</v>
      </c>
      <c r="W2600">
        <v>458</v>
      </c>
      <c r="X2600">
        <v>101</v>
      </c>
      <c r="Y2600">
        <v>252</v>
      </c>
      <c r="Z2600">
        <v>159</v>
      </c>
      <c r="AA2600">
        <v>94</v>
      </c>
    </row>
    <row r="2601" spans="1:27">
      <c r="A2601" s="2">
        <v>44969</v>
      </c>
      <c r="B2601">
        <v>43</v>
      </c>
      <c r="C2601">
        <v>31</v>
      </c>
      <c r="D2601">
        <v>41</v>
      </c>
      <c r="E2601">
        <v>33</v>
      </c>
      <c r="F2601">
        <v>14</v>
      </c>
      <c r="G2601">
        <v>25</v>
      </c>
      <c r="H2601">
        <v>158</v>
      </c>
      <c r="I2601">
        <v>3</v>
      </c>
      <c r="J2601">
        <v>33</v>
      </c>
      <c r="K2601">
        <v>149</v>
      </c>
      <c r="L2601">
        <v>24</v>
      </c>
      <c r="M2601">
        <v>30</v>
      </c>
      <c r="N2601">
        <v>38</v>
      </c>
      <c r="O2601">
        <v>67</v>
      </c>
      <c r="P2601">
        <v>50</v>
      </c>
      <c r="Q2601">
        <v>50</v>
      </c>
      <c r="R2601">
        <v>20</v>
      </c>
      <c r="S2601">
        <v>40</v>
      </c>
      <c r="T2601">
        <v>40</v>
      </c>
      <c r="U2601">
        <v>30</v>
      </c>
      <c r="V2601">
        <v>60</v>
      </c>
      <c r="W2601">
        <v>45</v>
      </c>
      <c r="X2601">
        <v>19</v>
      </c>
      <c r="Y2601">
        <v>3</v>
      </c>
      <c r="Z2601">
        <v>21</v>
      </c>
      <c r="AA2601">
        <v>30</v>
      </c>
    </row>
    <row r="2602" spans="1:27">
      <c r="A2602" s="2">
        <v>44970</v>
      </c>
      <c r="B2602">
        <v>18</v>
      </c>
      <c r="C2602">
        <v>12</v>
      </c>
      <c r="D2602">
        <v>43</v>
      </c>
      <c r="E2602">
        <v>46</v>
      </c>
      <c r="F2602">
        <v>10</v>
      </c>
      <c r="G2602">
        <v>38</v>
      </c>
      <c r="H2602">
        <v>180</v>
      </c>
      <c r="I2602">
        <v>4</v>
      </c>
      <c r="J2602">
        <v>31</v>
      </c>
      <c r="K2602">
        <v>110</v>
      </c>
      <c r="L2602">
        <v>11</v>
      </c>
      <c r="M2602">
        <v>21</v>
      </c>
      <c r="N2602">
        <v>34</v>
      </c>
      <c r="O2602">
        <v>29</v>
      </c>
      <c r="P2602">
        <v>69</v>
      </c>
      <c r="Q2602">
        <v>42</v>
      </c>
      <c r="R2602">
        <v>10</v>
      </c>
      <c r="S2602">
        <v>41</v>
      </c>
      <c r="T2602">
        <v>12</v>
      </c>
      <c r="U2602">
        <v>27</v>
      </c>
      <c r="V2602">
        <v>59</v>
      </c>
      <c r="W2602">
        <v>25</v>
      </c>
      <c r="X2602">
        <v>2</v>
      </c>
      <c r="Y2602">
        <v>6</v>
      </c>
      <c r="Z2602">
        <v>17</v>
      </c>
      <c r="AA2602">
        <v>5</v>
      </c>
    </row>
    <row r="2603" spans="1:27">
      <c r="A2603" s="2">
        <v>44971</v>
      </c>
      <c r="B2603">
        <v>51</v>
      </c>
      <c r="C2603">
        <v>33</v>
      </c>
      <c r="D2603">
        <v>57</v>
      </c>
      <c r="E2603">
        <v>74</v>
      </c>
      <c r="F2603">
        <v>23</v>
      </c>
      <c r="G2603">
        <v>55</v>
      </c>
      <c r="H2603">
        <v>214</v>
      </c>
      <c r="I2603">
        <v>15</v>
      </c>
      <c r="J2603">
        <v>59</v>
      </c>
      <c r="K2603">
        <v>208</v>
      </c>
      <c r="L2603">
        <v>24</v>
      </c>
      <c r="M2603">
        <v>42</v>
      </c>
      <c r="N2603">
        <v>76</v>
      </c>
      <c r="O2603">
        <v>53</v>
      </c>
      <c r="P2603">
        <v>76</v>
      </c>
      <c r="Q2603">
        <v>39</v>
      </c>
      <c r="R2603">
        <v>58</v>
      </c>
      <c r="S2603">
        <v>85</v>
      </c>
      <c r="T2603">
        <v>20</v>
      </c>
      <c r="U2603">
        <v>47</v>
      </c>
      <c r="V2603">
        <v>101</v>
      </c>
      <c r="W2603">
        <v>64</v>
      </c>
      <c r="X2603">
        <v>9</v>
      </c>
      <c r="Y2603">
        <v>15</v>
      </c>
      <c r="Z2603">
        <v>46</v>
      </c>
      <c r="AA2603">
        <v>41</v>
      </c>
    </row>
    <row r="2604" spans="1:27">
      <c r="A2604" s="2">
        <v>44972</v>
      </c>
      <c r="B2604">
        <v>298</v>
      </c>
      <c r="C2604">
        <v>199</v>
      </c>
      <c r="D2604">
        <v>210</v>
      </c>
      <c r="E2604">
        <v>430</v>
      </c>
      <c r="F2604">
        <v>313</v>
      </c>
      <c r="G2604">
        <v>311</v>
      </c>
      <c r="H2604">
        <v>188</v>
      </c>
      <c r="I2604">
        <v>28</v>
      </c>
      <c r="J2604">
        <v>160</v>
      </c>
      <c r="K2604">
        <v>533</v>
      </c>
      <c r="L2604">
        <v>213</v>
      </c>
      <c r="M2604">
        <v>399</v>
      </c>
      <c r="N2604">
        <v>821</v>
      </c>
      <c r="O2604">
        <v>276</v>
      </c>
      <c r="P2604">
        <v>1065</v>
      </c>
      <c r="Q2604">
        <v>536</v>
      </c>
      <c r="R2604">
        <v>322</v>
      </c>
      <c r="S2604">
        <v>926</v>
      </c>
      <c r="T2604">
        <v>210</v>
      </c>
      <c r="U2604">
        <v>245</v>
      </c>
      <c r="V2604">
        <v>1092</v>
      </c>
      <c r="W2604">
        <v>393</v>
      </c>
      <c r="X2604">
        <v>37</v>
      </c>
      <c r="Y2604">
        <v>104</v>
      </c>
      <c r="Z2604">
        <v>273</v>
      </c>
      <c r="AA2604">
        <v>230</v>
      </c>
    </row>
    <row r="2605" spans="1:27">
      <c r="A2605" s="2">
        <v>44973</v>
      </c>
      <c r="B2605">
        <v>435</v>
      </c>
      <c r="C2605">
        <v>266</v>
      </c>
      <c r="D2605">
        <v>207</v>
      </c>
      <c r="E2605">
        <v>526</v>
      </c>
      <c r="F2605">
        <v>407</v>
      </c>
      <c r="G2605">
        <v>323</v>
      </c>
      <c r="H2605">
        <v>252</v>
      </c>
      <c r="I2605">
        <v>42</v>
      </c>
      <c r="J2605">
        <v>171</v>
      </c>
      <c r="K2605">
        <v>579</v>
      </c>
      <c r="L2605">
        <v>332</v>
      </c>
      <c r="M2605">
        <v>490</v>
      </c>
      <c r="N2605">
        <v>1053</v>
      </c>
      <c r="O2605">
        <v>412</v>
      </c>
      <c r="P2605">
        <v>1416</v>
      </c>
      <c r="Q2605">
        <v>762</v>
      </c>
      <c r="R2605">
        <v>349</v>
      </c>
      <c r="S2605">
        <v>1205</v>
      </c>
      <c r="T2605">
        <v>241</v>
      </c>
      <c r="U2605">
        <v>281</v>
      </c>
      <c r="V2605">
        <v>1426</v>
      </c>
      <c r="W2605">
        <v>460</v>
      </c>
      <c r="X2605">
        <v>71</v>
      </c>
      <c r="Y2605">
        <v>160</v>
      </c>
      <c r="Z2605">
        <v>424</v>
      </c>
      <c r="AA2605">
        <v>233</v>
      </c>
    </row>
    <row r="2606" spans="1:27">
      <c r="A2606" s="2">
        <v>44974</v>
      </c>
      <c r="B2606">
        <v>434</v>
      </c>
      <c r="C2606">
        <v>220</v>
      </c>
      <c r="D2606">
        <v>194</v>
      </c>
      <c r="E2606">
        <v>479</v>
      </c>
      <c r="F2606">
        <v>462</v>
      </c>
      <c r="G2606">
        <v>349</v>
      </c>
      <c r="H2606">
        <v>290</v>
      </c>
      <c r="I2606">
        <v>60</v>
      </c>
      <c r="J2606">
        <v>182</v>
      </c>
      <c r="K2606">
        <v>623</v>
      </c>
      <c r="L2606">
        <v>344</v>
      </c>
      <c r="M2606">
        <v>533</v>
      </c>
      <c r="N2606">
        <v>875</v>
      </c>
      <c r="O2606">
        <v>253</v>
      </c>
      <c r="P2606">
        <v>1344</v>
      </c>
      <c r="Q2606">
        <v>784</v>
      </c>
      <c r="R2606">
        <v>441</v>
      </c>
      <c r="S2606">
        <v>1147</v>
      </c>
      <c r="T2606">
        <v>338</v>
      </c>
      <c r="U2606">
        <v>252</v>
      </c>
      <c r="V2606">
        <v>1365</v>
      </c>
      <c r="W2606">
        <v>438</v>
      </c>
      <c r="X2606">
        <v>107</v>
      </c>
      <c r="Y2606">
        <v>144</v>
      </c>
      <c r="Z2606">
        <v>342</v>
      </c>
      <c r="AA2606">
        <v>202</v>
      </c>
    </row>
    <row r="2607" spans="1:27">
      <c r="A2607" s="2">
        <v>44975</v>
      </c>
      <c r="B2607">
        <v>350</v>
      </c>
      <c r="C2607">
        <v>377</v>
      </c>
      <c r="D2607">
        <v>233</v>
      </c>
      <c r="E2607">
        <v>354</v>
      </c>
      <c r="F2607">
        <v>397</v>
      </c>
      <c r="G2607">
        <v>234</v>
      </c>
      <c r="H2607">
        <v>288</v>
      </c>
      <c r="I2607">
        <v>28</v>
      </c>
      <c r="J2607">
        <v>80</v>
      </c>
      <c r="K2607">
        <v>564</v>
      </c>
      <c r="L2607">
        <v>408</v>
      </c>
      <c r="M2607">
        <v>522</v>
      </c>
      <c r="N2607">
        <v>541</v>
      </c>
      <c r="O2607">
        <v>626</v>
      </c>
      <c r="P2607">
        <v>960</v>
      </c>
      <c r="Q2607">
        <v>1003</v>
      </c>
      <c r="R2607">
        <v>552</v>
      </c>
      <c r="S2607">
        <v>1180</v>
      </c>
      <c r="T2607">
        <v>325</v>
      </c>
      <c r="U2607">
        <v>190</v>
      </c>
      <c r="V2607">
        <v>1713</v>
      </c>
      <c r="W2607">
        <v>612</v>
      </c>
      <c r="X2607">
        <v>125</v>
      </c>
      <c r="Y2607">
        <v>355</v>
      </c>
      <c r="Z2607">
        <v>203</v>
      </c>
      <c r="AA2607">
        <v>96</v>
      </c>
    </row>
    <row r="2608" spans="1:27">
      <c r="A2608" s="2">
        <v>44976</v>
      </c>
      <c r="B2608">
        <v>286</v>
      </c>
      <c r="C2608">
        <v>341</v>
      </c>
      <c r="D2608">
        <v>191</v>
      </c>
      <c r="E2608">
        <v>258</v>
      </c>
      <c r="F2608">
        <v>331</v>
      </c>
      <c r="G2608">
        <v>222</v>
      </c>
      <c r="H2608">
        <v>316</v>
      </c>
      <c r="I2608">
        <v>46</v>
      </c>
      <c r="J2608">
        <v>67</v>
      </c>
      <c r="K2608">
        <v>382</v>
      </c>
      <c r="L2608">
        <v>448</v>
      </c>
      <c r="M2608">
        <v>410</v>
      </c>
      <c r="N2608">
        <v>479</v>
      </c>
      <c r="O2608">
        <v>493</v>
      </c>
      <c r="P2608">
        <v>960</v>
      </c>
      <c r="Q2608">
        <v>1007</v>
      </c>
      <c r="R2608">
        <v>621</v>
      </c>
      <c r="S2608">
        <v>1057</v>
      </c>
      <c r="T2608">
        <v>374</v>
      </c>
      <c r="U2608">
        <v>143</v>
      </c>
      <c r="V2608">
        <v>1494</v>
      </c>
      <c r="W2608">
        <v>573</v>
      </c>
      <c r="X2608">
        <v>182</v>
      </c>
      <c r="Y2608">
        <v>367</v>
      </c>
      <c r="Z2608">
        <v>159</v>
      </c>
      <c r="AA2608">
        <v>104</v>
      </c>
    </row>
    <row r="2609" spans="1:27">
      <c r="A2609" s="2">
        <v>44977</v>
      </c>
      <c r="B2609">
        <v>492</v>
      </c>
      <c r="C2609">
        <v>279</v>
      </c>
      <c r="D2609">
        <v>191</v>
      </c>
      <c r="E2609">
        <v>495</v>
      </c>
      <c r="F2609">
        <v>550</v>
      </c>
      <c r="G2609">
        <v>392</v>
      </c>
      <c r="H2609">
        <v>216</v>
      </c>
      <c r="I2609">
        <v>56</v>
      </c>
      <c r="J2609">
        <v>166</v>
      </c>
      <c r="K2609">
        <v>566</v>
      </c>
      <c r="L2609">
        <v>327</v>
      </c>
      <c r="M2609">
        <v>454</v>
      </c>
      <c r="N2609">
        <v>1085</v>
      </c>
      <c r="O2609">
        <v>539</v>
      </c>
      <c r="P2609">
        <v>1742</v>
      </c>
      <c r="Q2609">
        <v>955</v>
      </c>
      <c r="R2609">
        <v>392</v>
      </c>
      <c r="S2609">
        <v>1293</v>
      </c>
      <c r="T2609">
        <v>293</v>
      </c>
      <c r="U2609">
        <v>290</v>
      </c>
      <c r="V2609">
        <v>1524</v>
      </c>
      <c r="W2609">
        <v>456</v>
      </c>
      <c r="X2609">
        <v>87</v>
      </c>
      <c r="Y2609">
        <v>116</v>
      </c>
      <c r="Z2609">
        <v>440</v>
      </c>
      <c r="AA2609">
        <v>234</v>
      </c>
    </row>
    <row r="2610" spans="1:27">
      <c r="A2610" s="2">
        <v>44978</v>
      </c>
      <c r="B2610">
        <v>564</v>
      </c>
      <c r="C2610">
        <v>310</v>
      </c>
      <c r="D2610">
        <v>219</v>
      </c>
      <c r="E2610">
        <v>658</v>
      </c>
      <c r="F2610">
        <v>622</v>
      </c>
      <c r="G2610">
        <v>418</v>
      </c>
      <c r="H2610">
        <v>266</v>
      </c>
      <c r="I2610">
        <v>51</v>
      </c>
      <c r="J2610">
        <v>178</v>
      </c>
      <c r="K2610">
        <v>786</v>
      </c>
      <c r="L2610">
        <v>375</v>
      </c>
      <c r="M2610">
        <v>532</v>
      </c>
      <c r="N2610">
        <v>1252</v>
      </c>
      <c r="O2610">
        <v>510</v>
      </c>
      <c r="P2610">
        <v>1917</v>
      </c>
      <c r="Q2610">
        <v>1006</v>
      </c>
      <c r="R2610">
        <v>417</v>
      </c>
      <c r="S2610">
        <v>1474</v>
      </c>
      <c r="T2610">
        <v>265</v>
      </c>
      <c r="U2610">
        <v>367</v>
      </c>
      <c r="V2610">
        <v>1703</v>
      </c>
      <c r="W2610">
        <v>488</v>
      </c>
      <c r="X2610">
        <v>84</v>
      </c>
      <c r="Y2610">
        <v>158</v>
      </c>
      <c r="Z2610">
        <v>453</v>
      </c>
      <c r="AA2610">
        <v>227</v>
      </c>
    </row>
    <row r="2611" spans="1:27">
      <c r="A2611" s="2">
        <v>44979</v>
      </c>
      <c r="B2611">
        <v>540</v>
      </c>
      <c r="C2611">
        <v>305</v>
      </c>
      <c r="D2611">
        <v>231</v>
      </c>
      <c r="E2611">
        <v>597</v>
      </c>
      <c r="F2611">
        <v>565</v>
      </c>
      <c r="G2611">
        <v>420</v>
      </c>
      <c r="H2611">
        <v>220</v>
      </c>
      <c r="I2611">
        <v>52</v>
      </c>
      <c r="J2611">
        <v>187</v>
      </c>
      <c r="K2611">
        <v>731</v>
      </c>
      <c r="L2611">
        <v>365</v>
      </c>
      <c r="M2611">
        <v>523</v>
      </c>
      <c r="N2611">
        <v>1177</v>
      </c>
      <c r="O2611">
        <v>591</v>
      </c>
      <c r="P2611">
        <v>1694</v>
      </c>
      <c r="Q2611">
        <v>957</v>
      </c>
      <c r="R2611">
        <v>446</v>
      </c>
      <c r="S2611">
        <v>1312</v>
      </c>
      <c r="T2611">
        <v>276</v>
      </c>
      <c r="U2611">
        <v>311</v>
      </c>
      <c r="V2611">
        <v>1585</v>
      </c>
      <c r="W2611">
        <v>455</v>
      </c>
      <c r="X2611">
        <v>116</v>
      </c>
      <c r="Y2611">
        <v>167</v>
      </c>
      <c r="Z2611">
        <v>421</v>
      </c>
      <c r="AA2611">
        <v>222</v>
      </c>
    </row>
    <row r="2612" spans="1:27">
      <c r="A2612" s="2">
        <v>44980</v>
      </c>
      <c r="B2612">
        <v>456</v>
      </c>
      <c r="C2612">
        <v>266</v>
      </c>
      <c r="D2612">
        <v>212</v>
      </c>
      <c r="E2612">
        <v>541</v>
      </c>
      <c r="F2612">
        <v>459</v>
      </c>
      <c r="G2612">
        <v>386</v>
      </c>
      <c r="H2612">
        <v>270</v>
      </c>
      <c r="I2612">
        <v>39</v>
      </c>
      <c r="J2612">
        <v>178</v>
      </c>
      <c r="K2612">
        <v>761</v>
      </c>
      <c r="L2612">
        <v>287</v>
      </c>
      <c r="M2612">
        <v>468</v>
      </c>
      <c r="N2612">
        <v>1037</v>
      </c>
      <c r="O2612">
        <v>540</v>
      </c>
      <c r="P2612">
        <v>1474</v>
      </c>
      <c r="Q2612">
        <v>762</v>
      </c>
      <c r="R2612">
        <v>331</v>
      </c>
      <c r="S2612">
        <v>1192</v>
      </c>
      <c r="T2612">
        <v>200</v>
      </c>
      <c r="U2612">
        <v>293</v>
      </c>
      <c r="V2612">
        <v>1403</v>
      </c>
      <c r="W2612">
        <v>469</v>
      </c>
      <c r="X2612">
        <v>78</v>
      </c>
      <c r="Y2612">
        <v>135</v>
      </c>
      <c r="Z2612">
        <v>416</v>
      </c>
      <c r="AA2612">
        <v>212</v>
      </c>
    </row>
    <row r="2613" spans="1:27">
      <c r="A2613" s="2">
        <v>44981</v>
      </c>
      <c r="B2613">
        <v>206</v>
      </c>
      <c r="C2613">
        <v>92</v>
      </c>
      <c r="D2613">
        <v>133</v>
      </c>
      <c r="E2613">
        <v>233</v>
      </c>
      <c r="F2613">
        <v>239</v>
      </c>
      <c r="G2613">
        <v>203</v>
      </c>
      <c r="H2613">
        <v>252</v>
      </c>
      <c r="I2613">
        <v>20</v>
      </c>
      <c r="J2613">
        <v>124</v>
      </c>
      <c r="K2613">
        <v>427</v>
      </c>
      <c r="L2613">
        <v>119</v>
      </c>
      <c r="M2613">
        <v>270</v>
      </c>
      <c r="N2613">
        <v>412</v>
      </c>
      <c r="O2613">
        <v>477</v>
      </c>
      <c r="P2613">
        <v>618</v>
      </c>
      <c r="Q2613">
        <v>322</v>
      </c>
      <c r="R2613">
        <v>48</v>
      </c>
      <c r="S2613">
        <v>448</v>
      </c>
      <c r="T2613">
        <v>82</v>
      </c>
      <c r="U2613">
        <v>135</v>
      </c>
      <c r="V2613">
        <v>514</v>
      </c>
      <c r="W2613">
        <v>165</v>
      </c>
      <c r="X2613">
        <v>19</v>
      </c>
      <c r="Y2613">
        <v>35</v>
      </c>
      <c r="Z2613">
        <v>173</v>
      </c>
      <c r="AA2613">
        <v>101</v>
      </c>
    </row>
    <row r="2614" spans="1:27">
      <c r="A2614" s="2">
        <v>44982</v>
      </c>
      <c r="B2614">
        <v>229</v>
      </c>
      <c r="C2614">
        <v>238</v>
      </c>
      <c r="D2614">
        <v>179</v>
      </c>
      <c r="E2614">
        <v>242</v>
      </c>
      <c r="F2614">
        <v>208</v>
      </c>
      <c r="G2614">
        <v>234</v>
      </c>
      <c r="H2614">
        <v>244</v>
      </c>
      <c r="I2614">
        <v>18</v>
      </c>
      <c r="J2614">
        <v>74</v>
      </c>
      <c r="K2614">
        <v>503</v>
      </c>
      <c r="L2614">
        <v>331</v>
      </c>
      <c r="M2614">
        <v>364</v>
      </c>
      <c r="N2614">
        <v>390</v>
      </c>
      <c r="O2614">
        <v>866</v>
      </c>
      <c r="P2614">
        <v>643</v>
      </c>
      <c r="Q2614">
        <v>599</v>
      </c>
      <c r="R2614">
        <v>336</v>
      </c>
      <c r="S2614">
        <v>701</v>
      </c>
      <c r="T2614">
        <v>224</v>
      </c>
      <c r="U2614">
        <v>126</v>
      </c>
      <c r="V2614">
        <v>964</v>
      </c>
      <c r="W2614">
        <v>380</v>
      </c>
      <c r="X2614">
        <v>112</v>
      </c>
      <c r="Y2614">
        <v>234</v>
      </c>
      <c r="Z2614">
        <v>135</v>
      </c>
      <c r="AA2614">
        <v>93</v>
      </c>
    </row>
    <row r="2615" spans="1:27">
      <c r="A2615" s="2">
        <v>44983</v>
      </c>
      <c r="B2615">
        <v>388</v>
      </c>
      <c r="C2615">
        <v>455</v>
      </c>
      <c r="D2615">
        <v>226</v>
      </c>
      <c r="E2615">
        <v>318</v>
      </c>
      <c r="F2615">
        <v>441</v>
      </c>
      <c r="G2615">
        <v>283</v>
      </c>
      <c r="H2615">
        <v>258</v>
      </c>
      <c r="I2615">
        <v>35</v>
      </c>
      <c r="J2615">
        <v>71</v>
      </c>
      <c r="K2615">
        <v>534</v>
      </c>
      <c r="L2615">
        <v>507</v>
      </c>
      <c r="M2615">
        <v>448</v>
      </c>
      <c r="N2615">
        <v>473</v>
      </c>
      <c r="O2615">
        <v>850</v>
      </c>
      <c r="P2615">
        <v>936</v>
      </c>
      <c r="Q2615">
        <v>931</v>
      </c>
      <c r="R2615">
        <v>623</v>
      </c>
      <c r="S2615">
        <v>1205</v>
      </c>
      <c r="T2615">
        <v>418</v>
      </c>
      <c r="U2615">
        <v>171</v>
      </c>
      <c r="V2615">
        <v>1787</v>
      </c>
      <c r="W2615">
        <v>684</v>
      </c>
      <c r="X2615">
        <v>188</v>
      </c>
      <c r="Y2615">
        <v>356</v>
      </c>
      <c r="Z2615">
        <v>161</v>
      </c>
      <c r="AA2615">
        <v>105</v>
      </c>
    </row>
    <row r="2616" spans="1:27">
      <c r="A2616" s="2">
        <v>44984</v>
      </c>
      <c r="B2616">
        <v>339</v>
      </c>
      <c r="C2616">
        <v>182</v>
      </c>
      <c r="D2616">
        <v>139</v>
      </c>
      <c r="E2616">
        <v>468</v>
      </c>
      <c r="F2616">
        <v>398</v>
      </c>
      <c r="G2616">
        <v>366</v>
      </c>
      <c r="H2616">
        <v>256</v>
      </c>
      <c r="I2616">
        <v>26</v>
      </c>
      <c r="J2616">
        <v>143</v>
      </c>
      <c r="K2616">
        <v>593</v>
      </c>
      <c r="L2616">
        <v>176</v>
      </c>
      <c r="M2616">
        <v>262</v>
      </c>
      <c r="N2616">
        <v>801</v>
      </c>
      <c r="O2616">
        <v>473</v>
      </c>
      <c r="P2616">
        <v>1222</v>
      </c>
      <c r="Q2616">
        <v>572</v>
      </c>
      <c r="R2616">
        <v>284</v>
      </c>
      <c r="S2616">
        <v>866</v>
      </c>
      <c r="T2616">
        <v>149</v>
      </c>
      <c r="U2616">
        <v>282</v>
      </c>
      <c r="V2616">
        <v>950</v>
      </c>
      <c r="W2616">
        <v>289</v>
      </c>
      <c r="X2616">
        <v>56</v>
      </c>
      <c r="Y2616">
        <v>83</v>
      </c>
      <c r="Z2616">
        <v>335</v>
      </c>
      <c r="AA2616">
        <v>164</v>
      </c>
    </row>
    <row r="2617" spans="1:27">
      <c r="A2617" s="2">
        <v>44985</v>
      </c>
      <c r="B2617">
        <v>520</v>
      </c>
      <c r="C2617">
        <v>307</v>
      </c>
      <c r="D2617">
        <v>205</v>
      </c>
      <c r="E2617">
        <v>619</v>
      </c>
      <c r="F2617">
        <v>593</v>
      </c>
      <c r="G2617">
        <v>443</v>
      </c>
      <c r="H2617">
        <v>240</v>
      </c>
      <c r="I2617">
        <v>61</v>
      </c>
      <c r="J2617">
        <v>170</v>
      </c>
      <c r="K2617">
        <v>818</v>
      </c>
      <c r="L2617">
        <v>365</v>
      </c>
      <c r="M2617">
        <v>487</v>
      </c>
      <c r="N2617">
        <v>1111</v>
      </c>
      <c r="O2617">
        <v>404</v>
      </c>
      <c r="P2617">
        <v>1795</v>
      </c>
      <c r="Q2617">
        <v>929</v>
      </c>
      <c r="R2617">
        <v>363</v>
      </c>
      <c r="S2617">
        <v>1447</v>
      </c>
      <c r="T2617">
        <v>256</v>
      </c>
      <c r="U2617">
        <v>356</v>
      </c>
      <c r="V2617">
        <v>1697</v>
      </c>
      <c r="W2617">
        <v>524</v>
      </c>
      <c r="X2617">
        <v>82</v>
      </c>
      <c r="Y2617">
        <v>153</v>
      </c>
      <c r="Z2617">
        <v>490</v>
      </c>
      <c r="AA2617">
        <v>214</v>
      </c>
    </row>
    <row r="2618" spans="1:27">
      <c r="A2618" s="2">
        <v>44986</v>
      </c>
      <c r="B2618">
        <v>537</v>
      </c>
      <c r="C2618">
        <v>305</v>
      </c>
      <c r="D2618">
        <v>225</v>
      </c>
      <c r="E2618">
        <v>649</v>
      </c>
      <c r="F2618">
        <v>558</v>
      </c>
      <c r="G2618">
        <v>470</v>
      </c>
      <c r="H2618">
        <v>286</v>
      </c>
      <c r="I2618">
        <v>53</v>
      </c>
      <c r="J2618">
        <v>184</v>
      </c>
      <c r="K2618">
        <v>753</v>
      </c>
      <c r="L2618">
        <v>352</v>
      </c>
      <c r="M2618">
        <v>530</v>
      </c>
      <c r="N2618">
        <v>1137</v>
      </c>
      <c r="O2618">
        <v>210</v>
      </c>
      <c r="P2618">
        <v>1779</v>
      </c>
      <c r="Q2618">
        <v>939</v>
      </c>
      <c r="R2618">
        <v>392</v>
      </c>
      <c r="S2618">
        <v>1368</v>
      </c>
      <c r="T2618">
        <v>278</v>
      </c>
      <c r="U2618">
        <v>371</v>
      </c>
      <c r="V2618">
        <v>1589</v>
      </c>
      <c r="W2618">
        <v>476</v>
      </c>
      <c r="X2618">
        <v>75</v>
      </c>
      <c r="Y2618">
        <v>188</v>
      </c>
      <c r="Z2618">
        <v>456</v>
      </c>
      <c r="AA2618">
        <v>240</v>
      </c>
    </row>
    <row r="2619" spans="1:27">
      <c r="A2619" s="2">
        <v>44987</v>
      </c>
      <c r="B2619">
        <v>474</v>
      </c>
      <c r="C2619">
        <v>327</v>
      </c>
      <c r="D2619">
        <v>244</v>
      </c>
      <c r="E2619">
        <v>595</v>
      </c>
      <c r="F2619">
        <v>543</v>
      </c>
      <c r="G2619">
        <v>400</v>
      </c>
      <c r="H2619">
        <v>134</v>
      </c>
      <c r="I2619">
        <v>42</v>
      </c>
      <c r="J2619">
        <v>169</v>
      </c>
      <c r="K2619">
        <v>790</v>
      </c>
      <c r="L2619">
        <v>286</v>
      </c>
      <c r="M2619">
        <v>450</v>
      </c>
      <c r="N2619">
        <v>1161</v>
      </c>
      <c r="O2619">
        <v>302</v>
      </c>
      <c r="P2619">
        <v>1690</v>
      </c>
      <c r="Q2619">
        <v>908</v>
      </c>
      <c r="R2619">
        <v>418</v>
      </c>
      <c r="S2619">
        <v>1282</v>
      </c>
      <c r="T2619">
        <v>277</v>
      </c>
      <c r="U2619">
        <v>365</v>
      </c>
      <c r="V2619">
        <v>1472</v>
      </c>
      <c r="W2619">
        <v>471</v>
      </c>
      <c r="X2619">
        <v>76</v>
      </c>
      <c r="Y2619">
        <v>140</v>
      </c>
      <c r="Z2619">
        <v>465</v>
      </c>
      <c r="AA2619">
        <v>264</v>
      </c>
    </row>
    <row r="2620" spans="1:27">
      <c r="A2620" s="2">
        <v>44988</v>
      </c>
      <c r="B2620">
        <v>412</v>
      </c>
      <c r="C2620">
        <v>277</v>
      </c>
      <c r="D2620">
        <v>204</v>
      </c>
      <c r="E2620">
        <v>495</v>
      </c>
      <c r="F2620">
        <v>495</v>
      </c>
      <c r="G2620">
        <v>371</v>
      </c>
      <c r="H2620">
        <v>132</v>
      </c>
      <c r="I2620">
        <v>47</v>
      </c>
      <c r="J2620">
        <v>154</v>
      </c>
      <c r="K2620">
        <v>698</v>
      </c>
      <c r="L2620">
        <v>248</v>
      </c>
      <c r="M2620">
        <v>469</v>
      </c>
      <c r="N2620">
        <v>906</v>
      </c>
      <c r="O2620">
        <v>409</v>
      </c>
      <c r="P2620">
        <v>1350</v>
      </c>
      <c r="Q2620">
        <v>745</v>
      </c>
      <c r="R2620">
        <v>354</v>
      </c>
      <c r="S2620">
        <v>1005</v>
      </c>
      <c r="T2620">
        <v>215</v>
      </c>
      <c r="U2620">
        <v>289</v>
      </c>
      <c r="V2620">
        <v>1230</v>
      </c>
      <c r="W2620">
        <v>478</v>
      </c>
      <c r="X2620">
        <v>98</v>
      </c>
      <c r="Y2620">
        <v>154</v>
      </c>
      <c r="Z2620">
        <v>325</v>
      </c>
      <c r="AA2620">
        <v>227</v>
      </c>
    </row>
    <row r="2621" spans="1:27">
      <c r="A2621" s="2">
        <v>44989</v>
      </c>
      <c r="B2621">
        <v>331</v>
      </c>
      <c r="C2621">
        <v>325</v>
      </c>
      <c r="D2621">
        <v>199</v>
      </c>
      <c r="E2621">
        <v>325</v>
      </c>
      <c r="F2621">
        <v>319</v>
      </c>
      <c r="G2621">
        <v>240</v>
      </c>
      <c r="H2621">
        <v>123</v>
      </c>
      <c r="I2621">
        <v>31</v>
      </c>
      <c r="J2621">
        <v>69</v>
      </c>
      <c r="K2621">
        <v>594</v>
      </c>
      <c r="L2621">
        <v>381</v>
      </c>
      <c r="M2621">
        <v>484</v>
      </c>
      <c r="N2621">
        <v>439</v>
      </c>
      <c r="O2621">
        <v>751</v>
      </c>
      <c r="P2621">
        <v>862</v>
      </c>
      <c r="Q2621">
        <v>856</v>
      </c>
      <c r="R2621">
        <v>472</v>
      </c>
      <c r="S2621">
        <v>1031</v>
      </c>
      <c r="T2621">
        <v>338</v>
      </c>
      <c r="U2621">
        <v>151</v>
      </c>
      <c r="V2621">
        <v>1396</v>
      </c>
      <c r="W2621">
        <v>546</v>
      </c>
      <c r="X2621">
        <v>147</v>
      </c>
      <c r="Y2621">
        <v>335</v>
      </c>
      <c r="Z2621">
        <v>175</v>
      </c>
      <c r="AA2621">
        <v>106</v>
      </c>
    </row>
    <row r="2622" spans="1:27">
      <c r="A2622" s="2">
        <v>44990</v>
      </c>
      <c r="B2622">
        <v>279</v>
      </c>
      <c r="C2622">
        <v>232</v>
      </c>
      <c r="D2622">
        <v>220</v>
      </c>
      <c r="E2622">
        <v>300</v>
      </c>
      <c r="F2622">
        <v>286</v>
      </c>
      <c r="G2622">
        <v>206</v>
      </c>
      <c r="H2622">
        <v>100</v>
      </c>
      <c r="I2622">
        <v>34</v>
      </c>
      <c r="J2622">
        <v>73</v>
      </c>
      <c r="K2622">
        <v>498</v>
      </c>
      <c r="L2622">
        <v>365</v>
      </c>
      <c r="M2622">
        <v>427</v>
      </c>
      <c r="N2622">
        <v>399</v>
      </c>
      <c r="O2622">
        <v>569</v>
      </c>
      <c r="P2622">
        <v>791</v>
      </c>
      <c r="Q2622">
        <v>799</v>
      </c>
      <c r="R2622">
        <v>617</v>
      </c>
      <c r="S2622">
        <v>526</v>
      </c>
      <c r="T2622">
        <v>367</v>
      </c>
      <c r="U2622">
        <v>129</v>
      </c>
      <c r="V2622">
        <v>756</v>
      </c>
      <c r="W2622">
        <v>383</v>
      </c>
      <c r="X2622">
        <v>193</v>
      </c>
      <c r="Y2622">
        <v>309</v>
      </c>
      <c r="Z2622">
        <v>168</v>
      </c>
      <c r="AA2622">
        <v>112</v>
      </c>
    </row>
    <row r="2623" spans="1:27">
      <c r="A2623" s="2">
        <v>44991</v>
      </c>
      <c r="B2623">
        <v>485</v>
      </c>
      <c r="C2623">
        <v>223</v>
      </c>
      <c r="D2623">
        <v>167</v>
      </c>
      <c r="E2623">
        <v>543</v>
      </c>
      <c r="F2623">
        <v>518</v>
      </c>
      <c r="G2623">
        <v>453</v>
      </c>
      <c r="H2623">
        <v>149</v>
      </c>
      <c r="I2623">
        <v>50</v>
      </c>
      <c r="J2623">
        <v>153</v>
      </c>
      <c r="K2623">
        <v>711</v>
      </c>
      <c r="L2623">
        <v>303</v>
      </c>
      <c r="M2623">
        <v>401</v>
      </c>
      <c r="N2623">
        <v>1007</v>
      </c>
      <c r="O2623">
        <v>521</v>
      </c>
      <c r="P2623">
        <v>1558</v>
      </c>
      <c r="Q2623">
        <v>709</v>
      </c>
      <c r="R2623">
        <v>349</v>
      </c>
      <c r="S2623">
        <v>1144</v>
      </c>
      <c r="T2623">
        <v>192</v>
      </c>
      <c r="U2623">
        <v>326</v>
      </c>
      <c r="V2623">
        <v>1307</v>
      </c>
      <c r="W2623">
        <v>431</v>
      </c>
      <c r="X2623">
        <v>122</v>
      </c>
      <c r="Y2623">
        <v>114</v>
      </c>
      <c r="Z2623">
        <v>411</v>
      </c>
      <c r="AA2623">
        <v>229</v>
      </c>
    </row>
    <row r="2624" spans="1:27">
      <c r="A2624" s="2">
        <v>44992</v>
      </c>
      <c r="B2624">
        <v>503</v>
      </c>
      <c r="C2624">
        <v>333</v>
      </c>
      <c r="D2624">
        <v>243</v>
      </c>
      <c r="E2624">
        <v>661</v>
      </c>
      <c r="F2624">
        <v>631</v>
      </c>
      <c r="G2624">
        <v>493</v>
      </c>
      <c r="H2624">
        <v>129</v>
      </c>
      <c r="I2624">
        <v>50</v>
      </c>
      <c r="J2624">
        <v>169</v>
      </c>
      <c r="K2624">
        <v>905</v>
      </c>
      <c r="L2624">
        <v>362</v>
      </c>
      <c r="M2624">
        <v>524</v>
      </c>
      <c r="N2624">
        <v>1168</v>
      </c>
      <c r="O2624">
        <v>490</v>
      </c>
      <c r="P2624">
        <v>1773</v>
      </c>
      <c r="Q2624">
        <v>932</v>
      </c>
      <c r="R2624">
        <v>418</v>
      </c>
      <c r="S2624">
        <v>1299</v>
      </c>
      <c r="T2624">
        <v>270</v>
      </c>
      <c r="U2624">
        <v>364</v>
      </c>
      <c r="V2624">
        <v>1562</v>
      </c>
      <c r="W2624">
        <v>477</v>
      </c>
      <c r="X2624">
        <v>89</v>
      </c>
      <c r="Y2624">
        <v>182</v>
      </c>
      <c r="Z2624">
        <v>522</v>
      </c>
      <c r="AA2624">
        <v>243</v>
      </c>
    </row>
    <row r="2625" spans="1:27">
      <c r="A2625" s="2">
        <v>44993</v>
      </c>
      <c r="B2625">
        <v>544</v>
      </c>
      <c r="C2625">
        <v>245</v>
      </c>
      <c r="D2625">
        <v>235</v>
      </c>
      <c r="E2625">
        <v>621</v>
      </c>
      <c r="F2625">
        <v>609</v>
      </c>
      <c r="G2625">
        <v>478</v>
      </c>
      <c r="H2625">
        <v>143</v>
      </c>
      <c r="I2625">
        <v>36</v>
      </c>
      <c r="J2625">
        <v>178</v>
      </c>
      <c r="K2625">
        <v>802</v>
      </c>
      <c r="L2625">
        <v>335</v>
      </c>
      <c r="M2625">
        <v>516</v>
      </c>
      <c r="N2625">
        <v>1174</v>
      </c>
      <c r="O2625">
        <v>472</v>
      </c>
      <c r="P2625">
        <v>1721</v>
      </c>
      <c r="Q2625">
        <v>881</v>
      </c>
      <c r="R2625">
        <v>357</v>
      </c>
      <c r="S2625">
        <v>1217</v>
      </c>
      <c r="T2625">
        <v>275</v>
      </c>
      <c r="U2625">
        <v>410</v>
      </c>
      <c r="V2625">
        <v>1436</v>
      </c>
      <c r="W2625">
        <v>471</v>
      </c>
      <c r="X2625">
        <v>137</v>
      </c>
      <c r="Y2625">
        <v>162</v>
      </c>
      <c r="Z2625">
        <v>421</v>
      </c>
      <c r="AA2625">
        <v>246</v>
      </c>
    </row>
    <row r="2626" spans="1:27">
      <c r="A2626" s="2">
        <v>44994</v>
      </c>
      <c r="B2626">
        <v>475</v>
      </c>
      <c r="C2626">
        <v>258</v>
      </c>
      <c r="D2626">
        <v>232</v>
      </c>
      <c r="E2626">
        <v>629</v>
      </c>
      <c r="F2626">
        <v>518</v>
      </c>
      <c r="G2626">
        <v>449</v>
      </c>
      <c r="H2626">
        <v>126</v>
      </c>
      <c r="I2626">
        <v>39</v>
      </c>
      <c r="J2626">
        <v>197</v>
      </c>
      <c r="K2626">
        <v>807</v>
      </c>
      <c r="L2626">
        <v>304</v>
      </c>
      <c r="M2626">
        <v>512</v>
      </c>
      <c r="N2626">
        <v>1105</v>
      </c>
      <c r="O2626">
        <v>518</v>
      </c>
      <c r="P2626">
        <v>1592</v>
      </c>
      <c r="Q2626">
        <v>820</v>
      </c>
      <c r="R2626">
        <v>323</v>
      </c>
      <c r="S2626">
        <v>1198</v>
      </c>
      <c r="T2626">
        <v>228</v>
      </c>
      <c r="U2626">
        <v>393</v>
      </c>
      <c r="V2626">
        <v>1398</v>
      </c>
      <c r="W2626">
        <v>445</v>
      </c>
      <c r="X2626">
        <v>90</v>
      </c>
      <c r="Y2626">
        <v>127</v>
      </c>
      <c r="Z2626">
        <v>432</v>
      </c>
      <c r="AA2626">
        <v>245</v>
      </c>
    </row>
    <row r="2627" spans="1:27">
      <c r="A2627" s="2">
        <v>44995</v>
      </c>
      <c r="B2627">
        <v>294</v>
      </c>
      <c r="C2627">
        <v>157</v>
      </c>
      <c r="D2627">
        <v>179</v>
      </c>
      <c r="E2627">
        <v>425</v>
      </c>
      <c r="F2627">
        <v>310</v>
      </c>
      <c r="G2627">
        <v>315</v>
      </c>
      <c r="H2627">
        <v>119</v>
      </c>
      <c r="I2627">
        <v>31</v>
      </c>
      <c r="J2627">
        <v>141</v>
      </c>
      <c r="K2627">
        <v>673</v>
      </c>
      <c r="L2627">
        <v>204</v>
      </c>
      <c r="M2627">
        <v>341</v>
      </c>
      <c r="N2627">
        <v>665</v>
      </c>
      <c r="O2627">
        <v>460</v>
      </c>
      <c r="P2627">
        <v>890</v>
      </c>
      <c r="Q2627">
        <v>390</v>
      </c>
      <c r="R2627">
        <v>202</v>
      </c>
      <c r="S2627">
        <v>664</v>
      </c>
      <c r="T2627">
        <v>131</v>
      </c>
      <c r="U2627">
        <v>251</v>
      </c>
      <c r="V2627">
        <v>782</v>
      </c>
      <c r="W2627">
        <v>288</v>
      </c>
      <c r="X2627">
        <v>66</v>
      </c>
      <c r="Y2627">
        <v>43</v>
      </c>
      <c r="Z2627">
        <v>294</v>
      </c>
      <c r="AA2627">
        <v>180</v>
      </c>
    </row>
    <row r="2628" spans="1:27">
      <c r="A2628" s="2">
        <v>44996</v>
      </c>
      <c r="B2628">
        <v>299</v>
      </c>
      <c r="C2628">
        <v>310</v>
      </c>
      <c r="D2628">
        <v>225</v>
      </c>
      <c r="E2628">
        <v>273</v>
      </c>
      <c r="F2628">
        <v>332</v>
      </c>
      <c r="G2628">
        <v>257</v>
      </c>
      <c r="H2628">
        <v>139</v>
      </c>
      <c r="I2628">
        <v>25</v>
      </c>
      <c r="J2628">
        <v>86</v>
      </c>
      <c r="K2628">
        <v>552</v>
      </c>
      <c r="L2628">
        <v>286</v>
      </c>
      <c r="M2628">
        <v>478</v>
      </c>
      <c r="N2628">
        <v>449</v>
      </c>
      <c r="O2628">
        <v>829</v>
      </c>
      <c r="P2628">
        <v>778</v>
      </c>
      <c r="Q2628">
        <v>783</v>
      </c>
      <c r="R2628">
        <v>460</v>
      </c>
      <c r="S2628">
        <v>779</v>
      </c>
      <c r="T2628">
        <v>329</v>
      </c>
      <c r="U2628">
        <v>159</v>
      </c>
      <c r="V2628">
        <v>1170</v>
      </c>
      <c r="W2628">
        <v>495</v>
      </c>
      <c r="X2628">
        <v>103</v>
      </c>
      <c r="Y2628">
        <v>300</v>
      </c>
      <c r="Z2628">
        <v>195</v>
      </c>
      <c r="AA2628">
        <v>110</v>
      </c>
    </row>
    <row r="2629" spans="1:27">
      <c r="A2629" s="2">
        <v>44997</v>
      </c>
      <c r="B2629">
        <v>280</v>
      </c>
      <c r="C2629">
        <v>341</v>
      </c>
      <c r="D2629">
        <v>189</v>
      </c>
      <c r="E2629">
        <v>240</v>
      </c>
      <c r="F2629">
        <v>334</v>
      </c>
      <c r="G2629">
        <v>226</v>
      </c>
      <c r="H2629">
        <v>122</v>
      </c>
      <c r="I2629">
        <v>21</v>
      </c>
      <c r="J2629">
        <v>64</v>
      </c>
      <c r="K2629">
        <v>442</v>
      </c>
      <c r="L2629">
        <v>341</v>
      </c>
      <c r="M2629">
        <v>415</v>
      </c>
      <c r="N2629">
        <v>456</v>
      </c>
      <c r="O2629">
        <v>812</v>
      </c>
      <c r="P2629">
        <v>941</v>
      </c>
      <c r="Q2629">
        <v>821</v>
      </c>
      <c r="R2629">
        <v>661</v>
      </c>
      <c r="S2629">
        <v>960</v>
      </c>
      <c r="T2629">
        <v>271</v>
      </c>
      <c r="U2629">
        <v>146</v>
      </c>
      <c r="V2629">
        <v>1367</v>
      </c>
      <c r="W2629">
        <v>555</v>
      </c>
      <c r="X2629">
        <v>171</v>
      </c>
      <c r="Y2629">
        <v>328</v>
      </c>
      <c r="Z2629">
        <v>141</v>
      </c>
      <c r="AA2629">
        <v>88</v>
      </c>
    </row>
    <row r="2630" spans="1:27">
      <c r="A2630" s="2">
        <v>44998</v>
      </c>
      <c r="B2630">
        <v>479</v>
      </c>
      <c r="C2630">
        <v>193</v>
      </c>
      <c r="D2630">
        <v>191</v>
      </c>
      <c r="E2630">
        <v>527</v>
      </c>
      <c r="F2630">
        <v>485</v>
      </c>
      <c r="G2630">
        <v>425</v>
      </c>
      <c r="H2630">
        <v>115</v>
      </c>
      <c r="I2630">
        <v>43</v>
      </c>
      <c r="J2630">
        <v>149</v>
      </c>
      <c r="K2630">
        <v>639</v>
      </c>
      <c r="L2630">
        <v>237</v>
      </c>
      <c r="M2630">
        <v>449</v>
      </c>
      <c r="N2630">
        <v>946</v>
      </c>
      <c r="O2630">
        <v>454</v>
      </c>
      <c r="P2630">
        <v>1459</v>
      </c>
      <c r="Q2630">
        <v>650</v>
      </c>
      <c r="R2630">
        <v>366</v>
      </c>
      <c r="S2630">
        <v>942</v>
      </c>
      <c r="T2630">
        <v>153</v>
      </c>
      <c r="U2630">
        <v>310</v>
      </c>
      <c r="V2630">
        <v>1056</v>
      </c>
      <c r="W2630">
        <v>314</v>
      </c>
      <c r="X2630">
        <v>51</v>
      </c>
      <c r="Y2630">
        <v>86</v>
      </c>
      <c r="Z2630">
        <v>387</v>
      </c>
      <c r="AA2630">
        <v>198</v>
      </c>
    </row>
    <row r="2631" spans="1:27">
      <c r="A2631" s="2">
        <v>44999</v>
      </c>
      <c r="B2631">
        <v>528</v>
      </c>
      <c r="C2631">
        <v>306</v>
      </c>
      <c r="D2631">
        <v>238</v>
      </c>
      <c r="E2631">
        <v>634</v>
      </c>
      <c r="F2631">
        <v>588</v>
      </c>
      <c r="G2631">
        <v>472</v>
      </c>
      <c r="H2631">
        <v>144</v>
      </c>
      <c r="I2631">
        <v>52</v>
      </c>
      <c r="J2631">
        <v>178</v>
      </c>
      <c r="K2631">
        <v>827</v>
      </c>
      <c r="L2631">
        <v>348</v>
      </c>
      <c r="M2631">
        <v>587</v>
      </c>
      <c r="N2631">
        <v>1226</v>
      </c>
      <c r="O2631">
        <v>360</v>
      </c>
      <c r="P2631">
        <v>1786</v>
      </c>
      <c r="Q2631">
        <v>867</v>
      </c>
      <c r="R2631">
        <v>379</v>
      </c>
      <c r="S2631">
        <v>1306</v>
      </c>
      <c r="T2631">
        <v>260</v>
      </c>
      <c r="U2631">
        <v>386</v>
      </c>
      <c r="V2631">
        <v>1587</v>
      </c>
      <c r="W2631">
        <v>483</v>
      </c>
      <c r="X2631">
        <v>104</v>
      </c>
      <c r="Y2631">
        <v>163</v>
      </c>
      <c r="Z2631">
        <v>466</v>
      </c>
      <c r="AA2631">
        <v>260</v>
      </c>
    </row>
    <row r="2632" spans="1:27">
      <c r="A2632" s="2">
        <v>45000</v>
      </c>
      <c r="B2632">
        <v>632</v>
      </c>
      <c r="C2632">
        <v>248</v>
      </c>
      <c r="D2632">
        <v>237</v>
      </c>
      <c r="E2632">
        <v>642</v>
      </c>
      <c r="F2632">
        <v>617</v>
      </c>
      <c r="G2632">
        <v>513</v>
      </c>
      <c r="H2632">
        <v>177</v>
      </c>
      <c r="I2632">
        <v>58</v>
      </c>
      <c r="J2632">
        <v>159</v>
      </c>
      <c r="K2632">
        <v>834</v>
      </c>
      <c r="L2632">
        <v>338</v>
      </c>
      <c r="M2632">
        <v>583</v>
      </c>
      <c r="N2632">
        <v>1126</v>
      </c>
      <c r="O2632">
        <v>477</v>
      </c>
      <c r="P2632">
        <v>1842</v>
      </c>
      <c r="Q2632">
        <v>926</v>
      </c>
      <c r="R2632">
        <v>441</v>
      </c>
      <c r="S2632">
        <v>1298</v>
      </c>
      <c r="T2632">
        <v>291</v>
      </c>
      <c r="U2632">
        <v>397</v>
      </c>
      <c r="V2632">
        <v>1615</v>
      </c>
      <c r="W2632">
        <v>458</v>
      </c>
      <c r="X2632">
        <v>107</v>
      </c>
      <c r="Y2632">
        <v>157</v>
      </c>
      <c r="Z2632">
        <v>515</v>
      </c>
      <c r="AA2632">
        <v>250</v>
      </c>
    </row>
    <row r="2633" spans="1:27">
      <c r="A2633" s="2">
        <v>45001</v>
      </c>
      <c r="B2633">
        <v>488</v>
      </c>
      <c r="C2633">
        <v>250</v>
      </c>
      <c r="D2633">
        <v>211</v>
      </c>
      <c r="E2633">
        <v>562</v>
      </c>
      <c r="F2633">
        <v>533</v>
      </c>
      <c r="G2633">
        <v>401</v>
      </c>
      <c r="H2633">
        <v>155</v>
      </c>
      <c r="I2633">
        <v>44</v>
      </c>
      <c r="J2633">
        <v>151</v>
      </c>
      <c r="K2633">
        <v>799</v>
      </c>
      <c r="L2633">
        <v>305</v>
      </c>
      <c r="M2633">
        <v>419</v>
      </c>
      <c r="N2633">
        <v>1045</v>
      </c>
      <c r="O2633">
        <v>461</v>
      </c>
      <c r="P2633">
        <v>1423</v>
      </c>
      <c r="Q2633">
        <v>726</v>
      </c>
      <c r="R2633">
        <v>375</v>
      </c>
      <c r="S2633">
        <v>1026</v>
      </c>
      <c r="T2633">
        <v>187</v>
      </c>
      <c r="U2633">
        <v>331</v>
      </c>
      <c r="V2633">
        <v>1298</v>
      </c>
      <c r="W2633">
        <v>441</v>
      </c>
      <c r="X2633">
        <v>109</v>
      </c>
      <c r="Y2633">
        <v>115</v>
      </c>
      <c r="Z2633">
        <v>462</v>
      </c>
      <c r="AA2633">
        <v>223</v>
      </c>
    </row>
    <row r="2634" spans="1:27">
      <c r="A2634" s="2">
        <v>45002</v>
      </c>
      <c r="B2634">
        <v>337</v>
      </c>
      <c r="C2634">
        <v>135</v>
      </c>
      <c r="D2634">
        <v>165</v>
      </c>
      <c r="E2634">
        <v>427</v>
      </c>
      <c r="F2634">
        <v>327</v>
      </c>
      <c r="G2634">
        <v>337</v>
      </c>
      <c r="H2634">
        <v>124</v>
      </c>
      <c r="I2634">
        <v>27</v>
      </c>
      <c r="J2634">
        <v>138</v>
      </c>
      <c r="K2634">
        <v>554</v>
      </c>
      <c r="L2634">
        <v>133</v>
      </c>
      <c r="M2634">
        <v>397</v>
      </c>
      <c r="N2634">
        <v>615</v>
      </c>
      <c r="O2634">
        <v>412</v>
      </c>
      <c r="P2634">
        <v>862</v>
      </c>
      <c r="Q2634">
        <v>459</v>
      </c>
      <c r="R2634">
        <v>216</v>
      </c>
      <c r="S2634">
        <v>529</v>
      </c>
      <c r="T2634">
        <v>112</v>
      </c>
      <c r="U2634">
        <v>241</v>
      </c>
      <c r="V2634">
        <v>633</v>
      </c>
      <c r="W2634">
        <v>316</v>
      </c>
      <c r="X2634">
        <v>55</v>
      </c>
      <c r="Y2634">
        <v>55</v>
      </c>
      <c r="Z2634">
        <v>300</v>
      </c>
      <c r="AA2634">
        <v>174</v>
      </c>
    </row>
    <row r="2635" spans="1:27">
      <c r="A2635" s="2">
        <v>45003</v>
      </c>
      <c r="B2635">
        <v>245</v>
      </c>
      <c r="C2635">
        <v>234</v>
      </c>
      <c r="D2635">
        <v>196</v>
      </c>
      <c r="E2635">
        <v>257</v>
      </c>
      <c r="F2635">
        <v>259</v>
      </c>
      <c r="G2635">
        <v>183</v>
      </c>
      <c r="H2635">
        <v>162</v>
      </c>
      <c r="I2635">
        <v>12</v>
      </c>
      <c r="J2635">
        <v>77</v>
      </c>
      <c r="K2635">
        <v>479</v>
      </c>
      <c r="L2635">
        <v>270</v>
      </c>
      <c r="M2635">
        <v>376</v>
      </c>
      <c r="N2635">
        <v>355</v>
      </c>
      <c r="O2635">
        <v>223</v>
      </c>
      <c r="P2635">
        <v>646</v>
      </c>
      <c r="Q2635">
        <v>620</v>
      </c>
      <c r="R2635">
        <v>421</v>
      </c>
      <c r="S2635">
        <v>633</v>
      </c>
      <c r="T2635">
        <v>244</v>
      </c>
      <c r="U2635">
        <v>120</v>
      </c>
      <c r="V2635">
        <v>947</v>
      </c>
      <c r="W2635">
        <v>411</v>
      </c>
      <c r="X2635">
        <v>103</v>
      </c>
      <c r="Y2635">
        <v>180</v>
      </c>
      <c r="Z2635">
        <v>152</v>
      </c>
      <c r="AA2635">
        <v>81</v>
      </c>
    </row>
    <row r="2636" spans="1:27">
      <c r="A2636" s="2">
        <v>45004</v>
      </c>
      <c r="B2636">
        <v>368</v>
      </c>
      <c r="C2636">
        <v>355</v>
      </c>
      <c r="D2636">
        <v>193</v>
      </c>
      <c r="E2636">
        <v>287</v>
      </c>
      <c r="F2636">
        <v>364</v>
      </c>
      <c r="G2636">
        <v>266</v>
      </c>
      <c r="H2636">
        <v>117</v>
      </c>
      <c r="I2636">
        <v>38</v>
      </c>
      <c r="J2636">
        <v>87</v>
      </c>
      <c r="K2636">
        <v>551</v>
      </c>
      <c r="L2636">
        <v>394</v>
      </c>
      <c r="M2636">
        <v>536</v>
      </c>
      <c r="N2636">
        <v>459</v>
      </c>
      <c r="O2636">
        <v>316</v>
      </c>
      <c r="P2636">
        <v>927</v>
      </c>
      <c r="Q2636">
        <v>1008</v>
      </c>
      <c r="R2636">
        <v>642</v>
      </c>
      <c r="S2636">
        <v>983</v>
      </c>
      <c r="T2636">
        <v>298</v>
      </c>
      <c r="U2636">
        <v>145</v>
      </c>
      <c r="V2636">
        <v>1533</v>
      </c>
      <c r="W2636">
        <v>622</v>
      </c>
      <c r="X2636">
        <v>247</v>
      </c>
      <c r="Y2636">
        <v>374</v>
      </c>
      <c r="Z2636">
        <v>149</v>
      </c>
      <c r="AA2636">
        <v>87</v>
      </c>
    </row>
    <row r="2637" spans="1:27">
      <c r="A2637" s="2">
        <v>45005</v>
      </c>
      <c r="B2637">
        <v>460</v>
      </c>
      <c r="C2637">
        <v>256</v>
      </c>
      <c r="D2637">
        <v>165</v>
      </c>
      <c r="E2637">
        <v>569</v>
      </c>
      <c r="F2637">
        <v>551</v>
      </c>
      <c r="G2637">
        <v>452</v>
      </c>
      <c r="H2637">
        <v>134</v>
      </c>
      <c r="I2637">
        <v>44</v>
      </c>
      <c r="J2637">
        <v>142</v>
      </c>
      <c r="K2637">
        <v>733</v>
      </c>
      <c r="L2637">
        <v>316</v>
      </c>
      <c r="M2637">
        <v>462</v>
      </c>
      <c r="N2637">
        <v>1011</v>
      </c>
      <c r="O2637">
        <v>257</v>
      </c>
      <c r="P2637">
        <v>1658</v>
      </c>
      <c r="Q2637">
        <v>829</v>
      </c>
      <c r="R2637">
        <v>394</v>
      </c>
      <c r="S2637">
        <v>1146</v>
      </c>
      <c r="T2637">
        <v>207</v>
      </c>
      <c r="U2637">
        <v>354</v>
      </c>
      <c r="V2637">
        <v>1449</v>
      </c>
      <c r="W2637">
        <v>388</v>
      </c>
      <c r="X2637">
        <v>88</v>
      </c>
      <c r="Y2637">
        <v>116</v>
      </c>
      <c r="Z2637">
        <v>463</v>
      </c>
      <c r="AA2637">
        <v>202</v>
      </c>
    </row>
    <row r="2638" spans="1:27">
      <c r="A2638" s="2">
        <v>45006</v>
      </c>
      <c r="B2638">
        <v>461</v>
      </c>
      <c r="C2638">
        <v>183</v>
      </c>
      <c r="D2638">
        <v>173</v>
      </c>
      <c r="E2638">
        <v>481</v>
      </c>
      <c r="F2638">
        <v>504</v>
      </c>
      <c r="G2638">
        <v>423</v>
      </c>
      <c r="H2638">
        <v>122</v>
      </c>
      <c r="I2638">
        <v>37</v>
      </c>
      <c r="J2638">
        <v>132</v>
      </c>
      <c r="K2638">
        <v>668</v>
      </c>
      <c r="L2638">
        <v>194</v>
      </c>
      <c r="M2638">
        <v>458</v>
      </c>
      <c r="N2638">
        <v>921</v>
      </c>
      <c r="O2638">
        <v>94</v>
      </c>
      <c r="P2638">
        <v>1440</v>
      </c>
      <c r="Q2638">
        <v>686</v>
      </c>
      <c r="R2638">
        <v>236</v>
      </c>
      <c r="S2638">
        <v>1045</v>
      </c>
      <c r="T2638">
        <v>136</v>
      </c>
      <c r="U2638">
        <v>306</v>
      </c>
      <c r="V2638">
        <v>1247</v>
      </c>
      <c r="W2638">
        <v>318</v>
      </c>
      <c r="X2638">
        <v>46</v>
      </c>
      <c r="Y2638">
        <v>131</v>
      </c>
      <c r="Z2638">
        <v>494</v>
      </c>
      <c r="AA2638">
        <v>212</v>
      </c>
    </row>
    <row r="2639" spans="1:27">
      <c r="A2639" s="2">
        <v>45007</v>
      </c>
      <c r="B2639">
        <v>496</v>
      </c>
      <c r="C2639">
        <v>195</v>
      </c>
      <c r="D2639">
        <v>190</v>
      </c>
      <c r="E2639">
        <v>571</v>
      </c>
      <c r="F2639">
        <v>531</v>
      </c>
      <c r="G2639">
        <v>455</v>
      </c>
      <c r="H2639">
        <v>146</v>
      </c>
      <c r="I2639">
        <v>51</v>
      </c>
      <c r="J2639">
        <v>163</v>
      </c>
      <c r="K2639">
        <v>765</v>
      </c>
      <c r="L2639">
        <v>267</v>
      </c>
      <c r="M2639">
        <v>519</v>
      </c>
      <c r="N2639">
        <v>1008</v>
      </c>
      <c r="O2639">
        <v>287</v>
      </c>
      <c r="P2639">
        <v>1480</v>
      </c>
      <c r="Q2639">
        <v>723</v>
      </c>
      <c r="R2639">
        <v>314</v>
      </c>
      <c r="S2639">
        <v>1121</v>
      </c>
      <c r="T2639">
        <v>200</v>
      </c>
      <c r="U2639">
        <v>326</v>
      </c>
      <c r="V2639">
        <v>1354</v>
      </c>
      <c r="W2639">
        <v>418</v>
      </c>
      <c r="X2639">
        <v>64</v>
      </c>
      <c r="Y2639">
        <v>105</v>
      </c>
      <c r="Z2639">
        <v>453</v>
      </c>
      <c r="AA2639">
        <v>227</v>
      </c>
    </row>
    <row r="2640" spans="1:27">
      <c r="A2640" s="2">
        <v>45008</v>
      </c>
      <c r="B2640">
        <v>505</v>
      </c>
      <c r="C2640">
        <v>267</v>
      </c>
      <c r="D2640">
        <v>224</v>
      </c>
      <c r="E2640">
        <v>607</v>
      </c>
      <c r="F2640">
        <v>573</v>
      </c>
      <c r="G2640">
        <v>460</v>
      </c>
      <c r="H2640">
        <v>148</v>
      </c>
      <c r="I2640">
        <v>48</v>
      </c>
      <c r="J2640">
        <v>182</v>
      </c>
      <c r="K2640">
        <v>828</v>
      </c>
      <c r="L2640">
        <v>309</v>
      </c>
      <c r="M2640">
        <v>481</v>
      </c>
      <c r="N2640">
        <v>1067</v>
      </c>
      <c r="O2640">
        <v>368</v>
      </c>
      <c r="P2640">
        <v>1621</v>
      </c>
      <c r="Q2640">
        <v>784</v>
      </c>
      <c r="R2640">
        <v>372</v>
      </c>
      <c r="S2640">
        <v>1241</v>
      </c>
      <c r="T2640">
        <v>214</v>
      </c>
      <c r="U2640">
        <v>384</v>
      </c>
      <c r="V2640">
        <v>1471</v>
      </c>
      <c r="W2640">
        <v>475</v>
      </c>
      <c r="X2640">
        <v>115</v>
      </c>
      <c r="Y2640">
        <v>136</v>
      </c>
      <c r="Z2640">
        <v>458</v>
      </c>
      <c r="AA2640">
        <v>214</v>
      </c>
    </row>
    <row r="2641" spans="1:27">
      <c r="A2641" s="2">
        <v>45009</v>
      </c>
      <c r="B2641">
        <v>406</v>
      </c>
      <c r="C2641">
        <v>229</v>
      </c>
      <c r="D2641">
        <v>204</v>
      </c>
      <c r="E2641">
        <v>522</v>
      </c>
      <c r="F2641">
        <v>420</v>
      </c>
      <c r="G2641">
        <v>447</v>
      </c>
      <c r="H2641">
        <v>195</v>
      </c>
      <c r="I2641">
        <v>41</v>
      </c>
      <c r="J2641">
        <v>171</v>
      </c>
      <c r="K2641">
        <v>801</v>
      </c>
      <c r="L2641">
        <v>261</v>
      </c>
      <c r="M2641">
        <v>536</v>
      </c>
      <c r="N2641">
        <v>772</v>
      </c>
      <c r="O2641">
        <v>137</v>
      </c>
      <c r="P2641">
        <v>1170</v>
      </c>
      <c r="Q2641">
        <v>651</v>
      </c>
      <c r="R2641">
        <v>332</v>
      </c>
      <c r="S2641">
        <v>952</v>
      </c>
      <c r="T2641">
        <v>181</v>
      </c>
      <c r="U2641">
        <v>321</v>
      </c>
      <c r="V2641">
        <v>1226</v>
      </c>
      <c r="W2641">
        <v>416</v>
      </c>
      <c r="X2641">
        <v>74</v>
      </c>
      <c r="Y2641">
        <v>116</v>
      </c>
      <c r="Z2641">
        <v>330</v>
      </c>
      <c r="AA2641">
        <v>209</v>
      </c>
    </row>
    <row r="2642" spans="1:27">
      <c r="A2642" s="2">
        <v>45010</v>
      </c>
      <c r="B2642">
        <v>314</v>
      </c>
      <c r="C2642">
        <v>296</v>
      </c>
      <c r="D2642">
        <v>213</v>
      </c>
      <c r="E2642">
        <v>315</v>
      </c>
      <c r="F2642">
        <v>326</v>
      </c>
      <c r="G2642">
        <v>252</v>
      </c>
      <c r="H2642">
        <v>163</v>
      </c>
      <c r="I2642">
        <v>26</v>
      </c>
      <c r="J2642">
        <v>75</v>
      </c>
      <c r="K2642">
        <v>639</v>
      </c>
      <c r="L2642">
        <v>306</v>
      </c>
      <c r="M2642">
        <v>449</v>
      </c>
      <c r="N2642">
        <v>465</v>
      </c>
      <c r="O2642">
        <v>861</v>
      </c>
      <c r="P2642">
        <v>765</v>
      </c>
      <c r="Q2642">
        <v>766</v>
      </c>
      <c r="R2642">
        <v>905</v>
      </c>
      <c r="S2642">
        <v>834</v>
      </c>
      <c r="T2642">
        <v>287</v>
      </c>
      <c r="U2642">
        <v>190</v>
      </c>
      <c r="V2642">
        <v>1189</v>
      </c>
      <c r="W2642">
        <v>489</v>
      </c>
      <c r="X2642">
        <v>134</v>
      </c>
      <c r="Y2642">
        <v>283</v>
      </c>
      <c r="Z2642">
        <v>178</v>
      </c>
      <c r="AA2642">
        <v>98</v>
      </c>
    </row>
    <row r="2643" spans="1:27">
      <c r="A2643" s="2">
        <v>45011</v>
      </c>
      <c r="B2643">
        <v>310</v>
      </c>
      <c r="C2643">
        <v>313</v>
      </c>
      <c r="D2643">
        <v>181</v>
      </c>
      <c r="E2643">
        <v>280</v>
      </c>
      <c r="F2643">
        <v>366</v>
      </c>
      <c r="G2643">
        <v>261</v>
      </c>
      <c r="H2643">
        <v>115</v>
      </c>
      <c r="I2643">
        <v>20</v>
      </c>
      <c r="J2643">
        <v>64</v>
      </c>
      <c r="K2643">
        <v>544</v>
      </c>
      <c r="L2643">
        <v>314</v>
      </c>
      <c r="M2643">
        <v>370</v>
      </c>
      <c r="N2643">
        <v>406</v>
      </c>
      <c r="O2643">
        <v>914</v>
      </c>
      <c r="P2643">
        <v>821</v>
      </c>
      <c r="Q2643">
        <v>799</v>
      </c>
      <c r="R2643">
        <v>513</v>
      </c>
      <c r="S2643">
        <v>896</v>
      </c>
      <c r="T2643">
        <v>312</v>
      </c>
      <c r="U2643">
        <v>139</v>
      </c>
      <c r="V2643">
        <v>1346</v>
      </c>
      <c r="W2643">
        <v>470</v>
      </c>
      <c r="X2643">
        <v>160</v>
      </c>
      <c r="Y2643">
        <v>314</v>
      </c>
      <c r="Z2643">
        <v>144</v>
      </c>
      <c r="AA2643">
        <v>83</v>
      </c>
    </row>
    <row r="2644" spans="1:27">
      <c r="A2644" s="2">
        <v>45012</v>
      </c>
      <c r="B2644">
        <v>427</v>
      </c>
      <c r="C2644">
        <v>228</v>
      </c>
      <c r="D2644">
        <v>182</v>
      </c>
      <c r="E2644">
        <v>604</v>
      </c>
      <c r="F2644">
        <v>509</v>
      </c>
      <c r="G2644">
        <v>443</v>
      </c>
      <c r="H2644">
        <v>135</v>
      </c>
      <c r="I2644">
        <v>41</v>
      </c>
      <c r="J2644">
        <v>149</v>
      </c>
      <c r="K2644">
        <v>744</v>
      </c>
      <c r="L2644">
        <v>305</v>
      </c>
      <c r="M2644">
        <v>428</v>
      </c>
      <c r="N2644">
        <v>1034</v>
      </c>
      <c r="O2644">
        <v>200</v>
      </c>
      <c r="P2644">
        <v>1589</v>
      </c>
      <c r="Q2644">
        <v>759</v>
      </c>
      <c r="R2644">
        <v>332</v>
      </c>
      <c r="S2644">
        <v>1165</v>
      </c>
      <c r="T2644">
        <v>150</v>
      </c>
      <c r="U2644">
        <v>345</v>
      </c>
      <c r="V2644">
        <v>1338</v>
      </c>
      <c r="W2644">
        <v>395</v>
      </c>
      <c r="X2644">
        <v>92</v>
      </c>
      <c r="Y2644">
        <v>95</v>
      </c>
      <c r="Z2644">
        <v>443</v>
      </c>
      <c r="AA2644">
        <v>215</v>
      </c>
    </row>
    <row r="2645" spans="1:27">
      <c r="A2645" s="2">
        <v>45013</v>
      </c>
      <c r="B2645">
        <v>504</v>
      </c>
      <c r="C2645">
        <v>226</v>
      </c>
      <c r="D2645">
        <v>227</v>
      </c>
      <c r="E2645">
        <v>622</v>
      </c>
      <c r="F2645">
        <v>530</v>
      </c>
      <c r="G2645">
        <v>457</v>
      </c>
      <c r="H2645">
        <v>141</v>
      </c>
      <c r="I2645">
        <v>40</v>
      </c>
      <c r="J2645">
        <v>163</v>
      </c>
      <c r="K2645">
        <v>791</v>
      </c>
      <c r="L2645">
        <v>280</v>
      </c>
      <c r="M2645">
        <v>483</v>
      </c>
      <c r="N2645">
        <v>1041</v>
      </c>
      <c r="O2645">
        <v>472</v>
      </c>
      <c r="P2645">
        <v>1716</v>
      </c>
      <c r="Q2645">
        <v>761</v>
      </c>
      <c r="R2645">
        <v>311</v>
      </c>
      <c r="S2645">
        <v>1253</v>
      </c>
      <c r="T2645">
        <v>198</v>
      </c>
      <c r="U2645">
        <v>353</v>
      </c>
      <c r="V2645">
        <v>1459</v>
      </c>
      <c r="W2645">
        <v>395</v>
      </c>
      <c r="X2645">
        <v>88</v>
      </c>
      <c r="Y2645">
        <v>115</v>
      </c>
      <c r="Z2645">
        <v>494</v>
      </c>
      <c r="AA2645">
        <v>211</v>
      </c>
    </row>
    <row r="2646" spans="1:27">
      <c r="A2646" s="2">
        <v>45014</v>
      </c>
      <c r="B2646">
        <v>479</v>
      </c>
      <c r="C2646">
        <v>262</v>
      </c>
      <c r="D2646">
        <v>207</v>
      </c>
      <c r="E2646">
        <v>644</v>
      </c>
      <c r="F2646">
        <v>535</v>
      </c>
      <c r="G2646">
        <v>444</v>
      </c>
      <c r="H2646">
        <v>159</v>
      </c>
      <c r="I2646">
        <v>45</v>
      </c>
      <c r="J2646">
        <v>185</v>
      </c>
      <c r="K2646">
        <v>786</v>
      </c>
      <c r="L2646">
        <v>342</v>
      </c>
      <c r="M2646">
        <v>558</v>
      </c>
      <c r="N2646">
        <v>1125</v>
      </c>
      <c r="O2646">
        <v>462</v>
      </c>
      <c r="P2646">
        <v>1652</v>
      </c>
      <c r="Q2646">
        <v>840</v>
      </c>
      <c r="R2646">
        <v>238</v>
      </c>
      <c r="S2646">
        <v>1201</v>
      </c>
      <c r="T2646">
        <v>245</v>
      </c>
      <c r="U2646">
        <v>343</v>
      </c>
      <c r="V2646">
        <v>1429</v>
      </c>
      <c r="W2646">
        <v>431</v>
      </c>
      <c r="X2646">
        <v>94</v>
      </c>
      <c r="Y2646">
        <v>133</v>
      </c>
      <c r="Z2646">
        <v>475</v>
      </c>
      <c r="AA2646">
        <v>224</v>
      </c>
    </row>
    <row r="2647" spans="1:27">
      <c r="A2647" s="2">
        <v>45015</v>
      </c>
      <c r="B2647">
        <v>451</v>
      </c>
      <c r="C2647">
        <v>227</v>
      </c>
      <c r="D2647">
        <v>227</v>
      </c>
      <c r="E2647">
        <v>630</v>
      </c>
      <c r="F2647">
        <v>486</v>
      </c>
      <c r="G2647">
        <v>447</v>
      </c>
      <c r="H2647">
        <v>149</v>
      </c>
      <c r="I2647">
        <v>49</v>
      </c>
      <c r="J2647">
        <v>172</v>
      </c>
      <c r="K2647">
        <v>806</v>
      </c>
      <c r="L2647">
        <v>293</v>
      </c>
      <c r="M2647">
        <v>450</v>
      </c>
      <c r="N2647">
        <v>1052</v>
      </c>
      <c r="O2647">
        <v>450</v>
      </c>
      <c r="P2647">
        <v>1575</v>
      </c>
      <c r="Q2647">
        <v>722</v>
      </c>
      <c r="R2647">
        <v>322</v>
      </c>
      <c r="S2647">
        <v>1143</v>
      </c>
      <c r="T2647">
        <v>194</v>
      </c>
      <c r="U2647">
        <v>341</v>
      </c>
      <c r="V2647">
        <v>1385</v>
      </c>
      <c r="W2647">
        <v>382</v>
      </c>
      <c r="X2647">
        <v>97</v>
      </c>
      <c r="Y2647">
        <v>142</v>
      </c>
      <c r="Z2647">
        <v>423</v>
      </c>
      <c r="AA2647">
        <v>229</v>
      </c>
    </row>
    <row r="2648" spans="1:27">
      <c r="A2648" s="2">
        <v>45016</v>
      </c>
      <c r="B2648">
        <v>461</v>
      </c>
      <c r="C2648">
        <v>218</v>
      </c>
      <c r="D2648">
        <v>149</v>
      </c>
      <c r="E2648">
        <v>554</v>
      </c>
      <c r="F2648">
        <v>484</v>
      </c>
      <c r="G2648">
        <v>403</v>
      </c>
      <c r="H2648">
        <v>170</v>
      </c>
      <c r="I2648">
        <v>38</v>
      </c>
      <c r="J2648">
        <v>161</v>
      </c>
      <c r="K2648">
        <v>686</v>
      </c>
      <c r="L2648">
        <v>228</v>
      </c>
      <c r="M2648">
        <v>503</v>
      </c>
      <c r="N2648">
        <v>865</v>
      </c>
      <c r="O2648">
        <v>392</v>
      </c>
      <c r="P2648">
        <v>1242</v>
      </c>
      <c r="Q2648">
        <v>678</v>
      </c>
      <c r="R2648">
        <v>298</v>
      </c>
      <c r="S2648">
        <v>892</v>
      </c>
      <c r="T2648">
        <v>158</v>
      </c>
      <c r="U2648">
        <v>293</v>
      </c>
      <c r="V2648">
        <v>1058</v>
      </c>
      <c r="W2648">
        <v>404</v>
      </c>
      <c r="X2648">
        <v>115</v>
      </c>
      <c r="Y2648">
        <v>102</v>
      </c>
      <c r="Z2648">
        <v>326</v>
      </c>
      <c r="AA2648">
        <v>182</v>
      </c>
    </row>
    <row r="2649" spans="1:27">
      <c r="A2649" s="2">
        <v>45017</v>
      </c>
      <c r="B2649">
        <v>190</v>
      </c>
      <c r="C2649">
        <v>129</v>
      </c>
      <c r="D2649">
        <v>161</v>
      </c>
      <c r="E2649">
        <v>178</v>
      </c>
      <c r="F2649">
        <v>170</v>
      </c>
      <c r="G2649">
        <v>153</v>
      </c>
      <c r="H2649">
        <v>125</v>
      </c>
      <c r="I2649">
        <v>3</v>
      </c>
      <c r="J2649">
        <v>51</v>
      </c>
      <c r="K2649">
        <v>443</v>
      </c>
      <c r="L2649">
        <v>177</v>
      </c>
      <c r="M2649">
        <v>296</v>
      </c>
      <c r="N2649">
        <v>244</v>
      </c>
      <c r="O2649">
        <v>467</v>
      </c>
      <c r="P2649">
        <v>416</v>
      </c>
      <c r="Q2649">
        <v>326</v>
      </c>
      <c r="R2649">
        <v>186</v>
      </c>
      <c r="S2649">
        <v>314</v>
      </c>
      <c r="T2649">
        <v>127</v>
      </c>
      <c r="U2649">
        <v>83</v>
      </c>
      <c r="V2649">
        <v>536</v>
      </c>
      <c r="W2649">
        <v>191</v>
      </c>
      <c r="X2649">
        <v>81</v>
      </c>
      <c r="Y2649">
        <v>133</v>
      </c>
      <c r="Z2649">
        <v>75</v>
      </c>
      <c r="AA2649">
        <v>42</v>
      </c>
    </row>
    <row r="2650" spans="1:27">
      <c r="A2650" s="2">
        <v>45018</v>
      </c>
      <c r="B2650">
        <v>316</v>
      </c>
      <c r="C2650">
        <v>310</v>
      </c>
      <c r="D2650">
        <v>199</v>
      </c>
      <c r="E2650">
        <v>303</v>
      </c>
      <c r="F2650">
        <v>326</v>
      </c>
      <c r="G2650">
        <v>330</v>
      </c>
      <c r="H2650">
        <v>160</v>
      </c>
      <c r="I2650">
        <v>16</v>
      </c>
      <c r="J2650">
        <v>70</v>
      </c>
      <c r="K2650">
        <v>599</v>
      </c>
      <c r="L2650">
        <v>330</v>
      </c>
      <c r="M2650">
        <v>432</v>
      </c>
      <c r="N2650">
        <v>420</v>
      </c>
      <c r="O2650">
        <v>542</v>
      </c>
      <c r="P2650">
        <v>844</v>
      </c>
      <c r="Q2650">
        <v>860</v>
      </c>
      <c r="R2650">
        <v>528</v>
      </c>
      <c r="S2650">
        <v>894</v>
      </c>
      <c r="T2650">
        <v>416</v>
      </c>
      <c r="U2650">
        <v>153</v>
      </c>
      <c r="V2650">
        <v>1232</v>
      </c>
      <c r="W2650">
        <v>573</v>
      </c>
      <c r="X2650">
        <v>143</v>
      </c>
      <c r="Y2650">
        <v>283</v>
      </c>
      <c r="Z2650">
        <v>132</v>
      </c>
      <c r="AA2650">
        <v>77</v>
      </c>
    </row>
    <row r="2651" spans="1:27">
      <c r="A2651" s="2">
        <v>45019</v>
      </c>
      <c r="B2651">
        <v>457</v>
      </c>
      <c r="C2651">
        <v>180</v>
      </c>
      <c r="D2651">
        <v>184</v>
      </c>
      <c r="E2651">
        <v>572</v>
      </c>
      <c r="F2651">
        <v>465</v>
      </c>
      <c r="G2651">
        <v>439</v>
      </c>
      <c r="H2651">
        <v>193</v>
      </c>
      <c r="I2651">
        <v>46</v>
      </c>
      <c r="J2651">
        <v>133</v>
      </c>
      <c r="K2651">
        <v>667</v>
      </c>
      <c r="L2651">
        <v>297</v>
      </c>
      <c r="M2651">
        <v>394</v>
      </c>
      <c r="N2651">
        <v>1042</v>
      </c>
      <c r="O2651">
        <v>474</v>
      </c>
      <c r="P2651">
        <v>1502</v>
      </c>
      <c r="Q2651">
        <v>703</v>
      </c>
      <c r="R2651">
        <v>339</v>
      </c>
      <c r="S2651">
        <v>1127</v>
      </c>
      <c r="T2651">
        <v>210</v>
      </c>
      <c r="U2651">
        <v>310</v>
      </c>
      <c r="V2651">
        <v>1334</v>
      </c>
      <c r="W2651">
        <v>339</v>
      </c>
      <c r="X2651">
        <v>90</v>
      </c>
      <c r="Y2651">
        <v>109</v>
      </c>
      <c r="Z2651">
        <v>438</v>
      </c>
      <c r="AA2651">
        <v>209</v>
      </c>
    </row>
    <row r="2652" spans="1:27">
      <c r="A2652" s="2">
        <v>45020</v>
      </c>
      <c r="B2652">
        <v>514</v>
      </c>
      <c r="C2652">
        <v>262</v>
      </c>
      <c r="D2652">
        <v>234</v>
      </c>
      <c r="E2652">
        <v>634</v>
      </c>
      <c r="F2652">
        <v>591</v>
      </c>
      <c r="G2652">
        <v>467</v>
      </c>
      <c r="H2652">
        <v>172</v>
      </c>
      <c r="I2652">
        <v>57</v>
      </c>
      <c r="J2652">
        <v>170</v>
      </c>
      <c r="K2652">
        <v>790</v>
      </c>
      <c r="L2652">
        <v>324</v>
      </c>
      <c r="M2652">
        <v>511</v>
      </c>
      <c r="N2652">
        <v>1098</v>
      </c>
      <c r="O2652">
        <v>311</v>
      </c>
      <c r="P2652">
        <v>1759</v>
      </c>
      <c r="Q2652">
        <v>843</v>
      </c>
      <c r="R2652">
        <v>313</v>
      </c>
      <c r="S2652">
        <v>1253</v>
      </c>
      <c r="T2652">
        <v>228</v>
      </c>
      <c r="U2652">
        <v>353</v>
      </c>
      <c r="V2652">
        <v>1472</v>
      </c>
      <c r="W2652">
        <v>465</v>
      </c>
      <c r="X2652">
        <v>92</v>
      </c>
      <c r="Y2652">
        <v>146</v>
      </c>
      <c r="Z2652">
        <v>491</v>
      </c>
      <c r="AA2652">
        <v>222</v>
      </c>
    </row>
    <row r="2653" spans="1:27">
      <c r="A2653" s="2">
        <v>45021</v>
      </c>
      <c r="B2653">
        <v>531</v>
      </c>
      <c r="C2653">
        <v>238</v>
      </c>
      <c r="D2653">
        <v>185</v>
      </c>
      <c r="E2653">
        <v>582</v>
      </c>
      <c r="F2653">
        <v>579</v>
      </c>
      <c r="G2653">
        <v>468</v>
      </c>
      <c r="H2653">
        <v>165</v>
      </c>
      <c r="I2653">
        <v>54</v>
      </c>
      <c r="J2653">
        <v>189</v>
      </c>
      <c r="K2653">
        <v>826</v>
      </c>
      <c r="L2653">
        <v>281</v>
      </c>
      <c r="M2653">
        <v>546</v>
      </c>
      <c r="N2653">
        <v>1065</v>
      </c>
      <c r="O2653">
        <v>61</v>
      </c>
      <c r="P2653">
        <v>1646</v>
      </c>
      <c r="Q2653">
        <v>867</v>
      </c>
      <c r="R2653">
        <v>262</v>
      </c>
      <c r="S2653">
        <v>1163</v>
      </c>
      <c r="T2653">
        <v>233</v>
      </c>
      <c r="U2653">
        <v>385</v>
      </c>
      <c r="V2653">
        <v>1485</v>
      </c>
      <c r="W2653">
        <v>435</v>
      </c>
      <c r="X2653">
        <v>75</v>
      </c>
      <c r="Y2653">
        <v>128</v>
      </c>
      <c r="Z2653">
        <v>412</v>
      </c>
      <c r="AA2653">
        <v>248</v>
      </c>
    </row>
    <row r="2654" spans="1:27">
      <c r="A2654" s="2">
        <v>45022</v>
      </c>
      <c r="B2654">
        <v>308</v>
      </c>
      <c r="C2654">
        <v>151</v>
      </c>
      <c r="D2654">
        <v>173</v>
      </c>
      <c r="E2654">
        <v>428</v>
      </c>
      <c r="F2654">
        <v>388</v>
      </c>
      <c r="G2654">
        <v>357</v>
      </c>
      <c r="H2654">
        <v>159</v>
      </c>
      <c r="I2654">
        <v>32</v>
      </c>
      <c r="J2654">
        <v>154</v>
      </c>
      <c r="K2654">
        <v>601</v>
      </c>
      <c r="L2654">
        <v>184</v>
      </c>
      <c r="M2654">
        <v>413</v>
      </c>
      <c r="N2654">
        <v>716</v>
      </c>
      <c r="O2654">
        <v>95</v>
      </c>
      <c r="P2654">
        <v>1070</v>
      </c>
      <c r="Q2654">
        <v>524</v>
      </c>
      <c r="R2654">
        <v>182</v>
      </c>
      <c r="S2654">
        <v>830</v>
      </c>
      <c r="T2654">
        <v>124</v>
      </c>
      <c r="U2654">
        <v>258</v>
      </c>
      <c r="V2654">
        <v>1003</v>
      </c>
      <c r="W2654">
        <v>284</v>
      </c>
      <c r="X2654">
        <v>86</v>
      </c>
      <c r="Y2654">
        <v>80</v>
      </c>
      <c r="Z2654">
        <v>311</v>
      </c>
      <c r="AA2654">
        <v>158</v>
      </c>
    </row>
    <row r="2655" spans="1:27">
      <c r="A2655" s="2">
        <v>45023</v>
      </c>
      <c r="B2655">
        <v>262</v>
      </c>
      <c r="C2655">
        <v>270</v>
      </c>
      <c r="D2655">
        <v>89</v>
      </c>
      <c r="E2655">
        <v>204</v>
      </c>
      <c r="F2655">
        <v>263</v>
      </c>
      <c r="G2655">
        <v>175</v>
      </c>
      <c r="H2655">
        <v>111</v>
      </c>
      <c r="I2655">
        <v>32</v>
      </c>
      <c r="J2655">
        <v>43</v>
      </c>
      <c r="K2655">
        <v>451</v>
      </c>
      <c r="L2655">
        <v>310</v>
      </c>
      <c r="M2655">
        <v>312</v>
      </c>
      <c r="N2655">
        <v>357</v>
      </c>
      <c r="O2655">
        <v>113</v>
      </c>
      <c r="P2655">
        <v>604</v>
      </c>
      <c r="Q2655">
        <v>594</v>
      </c>
      <c r="R2655">
        <v>522</v>
      </c>
      <c r="S2655">
        <v>774</v>
      </c>
      <c r="T2655">
        <v>241</v>
      </c>
      <c r="U2655">
        <v>120</v>
      </c>
      <c r="V2655">
        <v>1142</v>
      </c>
      <c r="W2655">
        <v>501</v>
      </c>
      <c r="X2655">
        <v>248</v>
      </c>
      <c r="Y2655">
        <v>221</v>
      </c>
      <c r="Z2655">
        <v>86</v>
      </c>
      <c r="AA2655">
        <v>95</v>
      </c>
    </row>
    <row r="2656" spans="1:27">
      <c r="A2656" s="2">
        <v>45024</v>
      </c>
      <c r="B2656">
        <v>215</v>
      </c>
      <c r="C2656">
        <v>264</v>
      </c>
      <c r="D2656">
        <v>157</v>
      </c>
      <c r="E2656">
        <v>231</v>
      </c>
      <c r="F2656">
        <v>218</v>
      </c>
      <c r="G2656">
        <v>180</v>
      </c>
      <c r="H2656">
        <v>161</v>
      </c>
      <c r="I2656">
        <v>29</v>
      </c>
      <c r="J2656">
        <v>64</v>
      </c>
      <c r="K2656">
        <v>479</v>
      </c>
      <c r="L2656">
        <v>282</v>
      </c>
      <c r="M2656">
        <v>319</v>
      </c>
      <c r="N2656">
        <v>375</v>
      </c>
      <c r="O2656">
        <v>367</v>
      </c>
      <c r="P2656">
        <v>615</v>
      </c>
      <c r="Q2656">
        <v>634</v>
      </c>
      <c r="R2656">
        <v>521</v>
      </c>
      <c r="S2656">
        <v>753</v>
      </c>
      <c r="T2656">
        <v>215</v>
      </c>
      <c r="U2656">
        <v>112</v>
      </c>
      <c r="V2656">
        <v>1099</v>
      </c>
      <c r="W2656">
        <v>499</v>
      </c>
      <c r="X2656">
        <v>165</v>
      </c>
      <c r="Y2656">
        <v>276</v>
      </c>
      <c r="Z2656">
        <v>136</v>
      </c>
      <c r="AA2656">
        <v>57</v>
      </c>
    </row>
    <row r="2657" spans="1:27">
      <c r="A2657" s="2">
        <v>45025</v>
      </c>
      <c r="B2657">
        <v>180</v>
      </c>
      <c r="C2657">
        <v>146</v>
      </c>
      <c r="D2657">
        <v>135</v>
      </c>
      <c r="E2657">
        <v>141</v>
      </c>
      <c r="F2657">
        <v>199</v>
      </c>
      <c r="G2657">
        <v>133</v>
      </c>
      <c r="H2657">
        <v>137</v>
      </c>
      <c r="I2657">
        <v>14</v>
      </c>
      <c r="J2657">
        <v>40</v>
      </c>
      <c r="K2657">
        <v>300</v>
      </c>
      <c r="L2657">
        <v>160</v>
      </c>
      <c r="M2657">
        <v>163</v>
      </c>
      <c r="N2657">
        <v>248</v>
      </c>
      <c r="O2657">
        <v>702</v>
      </c>
      <c r="P2657">
        <v>435</v>
      </c>
      <c r="Q2657">
        <v>454</v>
      </c>
      <c r="R2657">
        <v>307</v>
      </c>
      <c r="S2657">
        <v>411</v>
      </c>
      <c r="T2657">
        <v>173</v>
      </c>
      <c r="U2657">
        <v>80</v>
      </c>
      <c r="V2657">
        <v>709</v>
      </c>
      <c r="W2657">
        <v>291</v>
      </c>
      <c r="X2657">
        <v>89</v>
      </c>
      <c r="Y2657">
        <v>211</v>
      </c>
      <c r="Z2657">
        <v>52</v>
      </c>
      <c r="AA2657">
        <v>38</v>
      </c>
    </row>
    <row r="2658" spans="1:27">
      <c r="A2658" s="2">
        <v>45026</v>
      </c>
      <c r="B2658">
        <v>223</v>
      </c>
      <c r="C2658">
        <v>294</v>
      </c>
      <c r="D2658">
        <v>103</v>
      </c>
      <c r="E2658">
        <v>193</v>
      </c>
      <c r="F2658">
        <v>243</v>
      </c>
      <c r="G2658">
        <v>188</v>
      </c>
      <c r="H2658">
        <v>98</v>
      </c>
      <c r="I2658">
        <v>16</v>
      </c>
      <c r="J2658">
        <v>49</v>
      </c>
      <c r="K2658">
        <v>435</v>
      </c>
      <c r="L2658">
        <v>239</v>
      </c>
      <c r="M2658">
        <v>140</v>
      </c>
      <c r="N2658">
        <v>332</v>
      </c>
      <c r="O2658">
        <v>408</v>
      </c>
      <c r="P2658">
        <v>591</v>
      </c>
      <c r="Q2658">
        <v>591</v>
      </c>
      <c r="R2658">
        <v>734</v>
      </c>
      <c r="S2658">
        <v>704</v>
      </c>
      <c r="T2658">
        <v>275</v>
      </c>
      <c r="U2658">
        <v>84</v>
      </c>
      <c r="V2658">
        <v>1064</v>
      </c>
      <c r="W2658">
        <v>427</v>
      </c>
      <c r="X2658">
        <v>150</v>
      </c>
      <c r="Y2658">
        <v>256</v>
      </c>
      <c r="Z2658">
        <v>91</v>
      </c>
      <c r="AA2658">
        <v>95</v>
      </c>
    </row>
    <row r="2659" spans="1:27">
      <c r="A2659" s="2">
        <v>45027</v>
      </c>
      <c r="B2659">
        <v>296</v>
      </c>
      <c r="C2659">
        <v>194</v>
      </c>
      <c r="D2659">
        <v>167</v>
      </c>
      <c r="E2659">
        <v>396</v>
      </c>
      <c r="F2659">
        <v>297</v>
      </c>
      <c r="G2659">
        <v>240</v>
      </c>
      <c r="H2659">
        <v>142</v>
      </c>
      <c r="I2659">
        <v>25</v>
      </c>
      <c r="J2659">
        <v>132</v>
      </c>
      <c r="K2659">
        <v>591</v>
      </c>
      <c r="L2659">
        <v>176</v>
      </c>
      <c r="M2659">
        <v>143</v>
      </c>
      <c r="N2659">
        <v>733</v>
      </c>
      <c r="O2659">
        <v>131</v>
      </c>
      <c r="P2659">
        <v>1030</v>
      </c>
      <c r="Q2659">
        <v>514</v>
      </c>
      <c r="R2659">
        <v>299</v>
      </c>
      <c r="S2659">
        <v>858</v>
      </c>
      <c r="T2659">
        <v>132</v>
      </c>
      <c r="U2659">
        <v>218</v>
      </c>
      <c r="V2659">
        <v>1019</v>
      </c>
      <c r="W2659">
        <v>365</v>
      </c>
      <c r="X2659">
        <v>63</v>
      </c>
      <c r="Y2659">
        <v>117</v>
      </c>
      <c r="Z2659">
        <v>272</v>
      </c>
      <c r="AA2659">
        <v>156</v>
      </c>
    </row>
    <row r="2660" spans="1:27">
      <c r="A2660" s="2">
        <v>45028</v>
      </c>
      <c r="B2660">
        <v>318</v>
      </c>
      <c r="C2660">
        <v>144</v>
      </c>
      <c r="D2660">
        <v>175</v>
      </c>
      <c r="E2660">
        <v>437</v>
      </c>
      <c r="F2660">
        <v>348</v>
      </c>
      <c r="G2660">
        <v>314</v>
      </c>
      <c r="H2660">
        <v>134</v>
      </c>
      <c r="I2660">
        <v>38</v>
      </c>
      <c r="J2660">
        <v>145</v>
      </c>
      <c r="K2660">
        <v>582</v>
      </c>
      <c r="L2660">
        <v>198</v>
      </c>
      <c r="M2660">
        <v>144</v>
      </c>
      <c r="N2660">
        <v>736</v>
      </c>
      <c r="O2660">
        <v>203</v>
      </c>
      <c r="P2660">
        <v>1031</v>
      </c>
      <c r="Q2660">
        <v>480</v>
      </c>
      <c r="R2660">
        <v>193</v>
      </c>
      <c r="S2660">
        <v>844</v>
      </c>
      <c r="T2660">
        <v>150</v>
      </c>
      <c r="U2660">
        <v>256</v>
      </c>
      <c r="V2660">
        <v>1064</v>
      </c>
      <c r="W2660">
        <v>295</v>
      </c>
      <c r="X2660">
        <v>61</v>
      </c>
      <c r="Y2660">
        <v>89</v>
      </c>
      <c r="Z2660">
        <v>298</v>
      </c>
      <c r="AA2660">
        <v>188</v>
      </c>
    </row>
    <row r="2661" spans="1:27">
      <c r="A2661" s="2">
        <v>45029</v>
      </c>
      <c r="B2661">
        <v>323</v>
      </c>
      <c r="C2661">
        <v>254</v>
      </c>
      <c r="D2661">
        <v>185</v>
      </c>
      <c r="E2661">
        <v>519</v>
      </c>
      <c r="F2661">
        <v>352</v>
      </c>
      <c r="G2661">
        <v>329</v>
      </c>
      <c r="H2661">
        <v>153</v>
      </c>
      <c r="I2661">
        <v>36</v>
      </c>
      <c r="J2661">
        <v>151</v>
      </c>
      <c r="K2661">
        <v>692</v>
      </c>
      <c r="L2661">
        <v>263</v>
      </c>
      <c r="M2661">
        <v>171</v>
      </c>
      <c r="N2661">
        <v>906</v>
      </c>
      <c r="O2661">
        <v>284</v>
      </c>
      <c r="P2661">
        <v>1160</v>
      </c>
      <c r="Q2661">
        <v>591</v>
      </c>
      <c r="R2661">
        <v>344</v>
      </c>
      <c r="S2661">
        <v>905</v>
      </c>
      <c r="T2661">
        <v>145</v>
      </c>
      <c r="U2661">
        <v>282</v>
      </c>
      <c r="V2661">
        <v>1112</v>
      </c>
      <c r="W2661">
        <v>373</v>
      </c>
      <c r="X2661">
        <v>126</v>
      </c>
      <c r="Y2661">
        <v>138</v>
      </c>
      <c r="Z2661">
        <v>299</v>
      </c>
      <c r="AA2661">
        <v>201</v>
      </c>
    </row>
    <row r="2662" spans="1:27">
      <c r="A2662" s="2">
        <v>45030</v>
      </c>
      <c r="B2662">
        <v>289</v>
      </c>
      <c r="C2662">
        <v>147</v>
      </c>
      <c r="D2662">
        <v>138</v>
      </c>
      <c r="E2662">
        <v>413</v>
      </c>
      <c r="F2662">
        <v>304</v>
      </c>
      <c r="G2662">
        <v>287</v>
      </c>
      <c r="H2662">
        <v>161</v>
      </c>
      <c r="I2662">
        <v>36</v>
      </c>
      <c r="J2662">
        <v>138</v>
      </c>
      <c r="K2662">
        <v>701</v>
      </c>
      <c r="L2662">
        <v>233</v>
      </c>
      <c r="M2662">
        <v>133</v>
      </c>
      <c r="N2662">
        <v>678</v>
      </c>
      <c r="O2662">
        <v>379</v>
      </c>
      <c r="P2662">
        <v>823</v>
      </c>
      <c r="Q2662">
        <v>438</v>
      </c>
      <c r="R2662">
        <v>265</v>
      </c>
      <c r="S2662">
        <v>727</v>
      </c>
      <c r="T2662">
        <v>117</v>
      </c>
      <c r="U2662">
        <v>238</v>
      </c>
      <c r="V2662">
        <v>867</v>
      </c>
      <c r="W2662">
        <v>360</v>
      </c>
      <c r="X2662">
        <v>84</v>
      </c>
      <c r="Y2662">
        <v>73</v>
      </c>
      <c r="Z2662">
        <v>287</v>
      </c>
      <c r="AA2662">
        <v>161</v>
      </c>
    </row>
    <row r="2663" spans="1:27">
      <c r="A2663" s="2">
        <v>45031</v>
      </c>
      <c r="B2663">
        <v>153</v>
      </c>
      <c r="C2663">
        <v>193</v>
      </c>
      <c r="D2663">
        <v>131</v>
      </c>
      <c r="E2663">
        <v>256</v>
      </c>
      <c r="F2663">
        <v>167</v>
      </c>
      <c r="G2663">
        <v>175</v>
      </c>
      <c r="H2663">
        <v>169</v>
      </c>
      <c r="I2663">
        <v>15</v>
      </c>
      <c r="J2663">
        <v>76</v>
      </c>
      <c r="K2663">
        <v>482</v>
      </c>
      <c r="L2663">
        <v>256</v>
      </c>
      <c r="M2663">
        <v>157</v>
      </c>
      <c r="N2663">
        <v>319</v>
      </c>
      <c r="O2663">
        <v>770</v>
      </c>
      <c r="P2663">
        <v>446</v>
      </c>
      <c r="Q2663">
        <v>514</v>
      </c>
      <c r="R2663">
        <v>192</v>
      </c>
      <c r="S2663">
        <v>400</v>
      </c>
      <c r="T2663">
        <v>159</v>
      </c>
      <c r="U2663">
        <v>113</v>
      </c>
      <c r="V2663">
        <v>620</v>
      </c>
      <c r="W2663">
        <v>285</v>
      </c>
      <c r="X2663">
        <v>102</v>
      </c>
      <c r="Y2663">
        <v>175</v>
      </c>
      <c r="Z2663">
        <v>110</v>
      </c>
      <c r="AA2663">
        <v>70</v>
      </c>
    </row>
    <row r="2664" spans="1:27">
      <c r="A2664" s="2">
        <v>45032</v>
      </c>
      <c r="B2664">
        <v>190</v>
      </c>
      <c r="C2664">
        <v>146</v>
      </c>
      <c r="D2664">
        <v>112</v>
      </c>
      <c r="E2664">
        <v>192</v>
      </c>
      <c r="F2664">
        <v>200</v>
      </c>
      <c r="G2664">
        <v>147</v>
      </c>
      <c r="H2664">
        <v>98</v>
      </c>
      <c r="I2664">
        <v>9</v>
      </c>
      <c r="J2664">
        <v>50</v>
      </c>
      <c r="K2664">
        <v>452</v>
      </c>
      <c r="L2664">
        <v>181</v>
      </c>
      <c r="M2664">
        <v>95</v>
      </c>
      <c r="N2664">
        <v>229</v>
      </c>
      <c r="O2664">
        <v>905</v>
      </c>
      <c r="P2664">
        <v>428</v>
      </c>
      <c r="Q2664">
        <v>421</v>
      </c>
      <c r="R2664">
        <v>210</v>
      </c>
      <c r="S2664">
        <v>353</v>
      </c>
      <c r="T2664">
        <v>174</v>
      </c>
      <c r="U2664">
        <v>78</v>
      </c>
      <c r="V2664">
        <v>514</v>
      </c>
      <c r="W2664">
        <v>243</v>
      </c>
      <c r="X2664">
        <v>72</v>
      </c>
      <c r="Y2664">
        <v>137</v>
      </c>
      <c r="Z2664">
        <v>89</v>
      </c>
      <c r="AA2664">
        <v>68</v>
      </c>
    </row>
    <row r="2665" spans="1:27">
      <c r="A2665" s="2">
        <v>45033</v>
      </c>
      <c r="B2665">
        <v>338</v>
      </c>
      <c r="C2665">
        <v>171</v>
      </c>
      <c r="D2665">
        <v>133</v>
      </c>
      <c r="E2665">
        <v>517</v>
      </c>
      <c r="F2665">
        <v>370</v>
      </c>
      <c r="G2665">
        <v>280</v>
      </c>
      <c r="H2665">
        <v>166</v>
      </c>
      <c r="I2665">
        <v>41</v>
      </c>
      <c r="J2665">
        <v>145</v>
      </c>
      <c r="K2665">
        <v>725</v>
      </c>
      <c r="L2665">
        <v>245</v>
      </c>
      <c r="M2665">
        <v>124</v>
      </c>
      <c r="N2665">
        <v>870</v>
      </c>
      <c r="O2665">
        <v>480</v>
      </c>
      <c r="P2665">
        <v>1193</v>
      </c>
      <c r="Q2665">
        <v>577</v>
      </c>
      <c r="R2665">
        <v>233</v>
      </c>
      <c r="S2665">
        <v>905</v>
      </c>
      <c r="T2665">
        <v>163</v>
      </c>
      <c r="U2665">
        <v>248</v>
      </c>
      <c r="V2665">
        <v>1060</v>
      </c>
      <c r="W2665">
        <v>356</v>
      </c>
      <c r="X2665">
        <v>102</v>
      </c>
      <c r="Y2665">
        <v>60</v>
      </c>
      <c r="Z2665">
        <v>372</v>
      </c>
      <c r="AA2665">
        <v>203</v>
      </c>
    </row>
    <row r="2666" spans="1:27">
      <c r="A2666" s="2">
        <v>45034</v>
      </c>
      <c r="B2666">
        <v>442</v>
      </c>
      <c r="C2666">
        <v>224</v>
      </c>
      <c r="D2666">
        <v>189</v>
      </c>
      <c r="E2666">
        <v>636</v>
      </c>
      <c r="F2666">
        <v>460</v>
      </c>
      <c r="G2666">
        <v>329</v>
      </c>
      <c r="H2666">
        <v>153</v>
      </c>
      <c r="I2666">
        <v>41</v>
      </c>
      <c r="J2666">
        <v>162</v>
      </c>
      <c r="K2666">
        <v>774</v>
      </c>
      <c r="L2666">
        <v>239</v>
      </c>
      <c r="M2666">
        <v>146</v>
      </c>
      <c r="N2666">
        <v>1075</v>
      </c>
      <c r="O2666">
        <v>447</v>
      </c>
      <c r="P2666">
        <v>1441</v>
      </c>
      <c r="Q2666">
        <v>690</v>
      </c>
      <c r="R2666">
        <v>258</v>
      </c>
      <c r="S2666">
        <v>1106</v>
      </c>
      <c r="T2666">
        <v>179</v>
      </c>
      <c r="U2666">
        <v>314</v>
      </c>
      <c r="V2666">
        <v>1315</v>
      </c>
      <c r="W2666">
        <v>416</v>
      </c>
      <c r="X2666">
        <v>95</v>
      </c>
      <c r="Y2666">
        <v>99</v>
      </c>
      <c r="Z2666">
        <v>416</v>
      </c>
      <c r="AA2666">
        <v>247</v>
      </c>
    </row>
    <row r="2667" spans="1:27">
      <c r="A2667" s="2">
        <v>45035</v>
      </c>
      <c r="B2667">
        <v>413</v>
      </c>
      <c r="C2667">
        <v>221</v>
      </c>
      <c r="D2667">
        <v>182</v>
      </c>
      <c r="E2667">
        <v>490</v>
      </c>
      <c r="F2667">
        <v>462</v>
      </c>
      <c r="G2667">
        <v>359</v>
      </c>
      <c r="H2667">
        <v>160</v>
      </c>
      <c r="I2667">
        <v>45</v>
      </c>
      <c r="J2667">
        <v>162</v>
      </c>
      <c r="K2667">
        <v>740</v>
      </c>
      <c r="L2667">
        <v>256</v>
      </c>
      <c r="M2667">
        <v>173</v>
      </c>
      <c r="N2667">
        <v>980</v>
      </c>
      <c r="O2667">
        <v>429</v>
      </c>
      <c r="P2667">
        <v>1376</v>
      </c>
      <c r="Q2667">
        <v>706</v>
      </c>
      <c r="R2667">
        <v>306</v>
      </c>
      <c r="S2667">
        <v>1062</v>
      </c>
      <c r="T2667">
        <v>212</v>
      </c>
      <c r="U2667">
        <v>277</v>
      </c>
      <c r="V2667">
        <v>1279</v>
      </c>
      <c r="W2667">
        <v>457</v>
      </c>
      <c r="X2667">
        <v>114</v>
      </c>
      <c r="Y2667">
        <v>102</v>
      </c>
      <c r="Z2667">
        <v>352</v>
      </c>
      <c r="AA2667">
        <v>254</v>
      </c>
    </row>
    <row r="2668" spans="1:27">
      <c r="A2668" s="2">
        <v>45036</v>
      </c>
      <c r="B2668">
        <v>478</v>
      </c>
      <c r="C2668">
        <v>294</v>
      </c>
      <c r="D2668">
        <v>197</v>
      </c>
      <c r="E2668">
        <v>503</v>
      </c>
      <c r="F2668">
        <v>440</v>
      </c>
      <c r="G2668">
        <v>359</v>
      </c>
      <c r="H2668">
        <v>188</v>
      </c>
      <c r="I2668">
        <v>30</v>
      </c>
      <c r="J2668">
        <v>174</v>
      </c>
      <c r="K2668">
        <v>728</v>
      </c>
      <c r="L2668">
        <v>336</v>
      </c>
      <c r="M2668">
        <v>190</v>
      </c>
      <c r="N2668">
        <v>1002</v>
      </c>
      <c r="O2668">
        <v>475</v>
      </c>
      <c r="P2668">
        <v>1398</v>
      </c>
      <c r="Q2668">
        <v>782</v>
      </c>
      <c r="R2668">
        <v>325</v>
      </c>
      <c r="S2668">
        <v>1120</v>
      </c>
      <c r="T2668">
        <v>229</v>
      </c>
      <c r="U2668">
        <v>302</v>
      </c>
      <c r="V2668">
        <v>1393</v>
      </c>
      <c r="W2668">
        <v>478</v>
      </c>
      <c r="X2668">
        <v>92</v>
      </c>
      <c r="Y2668">
        <v>131</v>
      </c>
      <c r="Z2668">
        <v>383</v>
      </c>
      <c r="AA2668">
        <v>212</v>
      </c>
    </row>
    <row r="2669" spans="1:27">
      <c r="A2669" s="2">
        <v>45037</v>
      </c>
      <c r="B2669">
        <v>232</v>
      </c>
      <c r="C2669">
        <v>107</v>
      </c>
      <c r="D2669">
        <v>115</v>
      </c>
      <c r="E2669">
        <v>292</v>
      </c>
      <c r="F2669">
        <v>249</v>
      </c>
      <c r="G2669">
        <v>212</v>
      </c>
      <c r="H2669">
        <v>151</v>
      </c>
      <c r="I2669">
        <v>19</v>
      </c>
      <c r="J2669">
        <v>128</v>
      </c>
      <c r="K2669">
        <v>471</v>
      </c>
      <c r="L2669">
        <v>139</v>
      </c>
      <c r="M2669">
        <v>121</v>
      </c>
      <c r="N2669">
        <v>512</v>
      </c>
      <c r="O2669">
        <v>422</v>
      </c>
      <c r="P2669">
        <v>670</v>
      </c>
      <c r="Q2669">
        <v>346</v>
      </c>
      <c r="R2669">
        <v>113</v>
      </c>
      <c r="S2669">
        <v>541</v>
      </c>
      <c r="T2669">
        <v>79</v>
      </c>
      <c r="U2669">
        <v>183</v>
      </c>
      <c r="V2669">
        <v>701</v>
      </c>
      <c r="W2669">
        <v>226</v>
      </c>
      <c r="X2669">
        <v>31</v>
      </c>
      <c r="Y2669">
        <v>46</v>
      </c>
      <c r="Z2669">
        <v>222</v>
      </c>
      <c r="AA2669">
        <v>107</v>
      </c>
    </row>
    <row r="2670" spans="1:27">
      <c r="A2670" s="2">
        <v>45038</v>
      </c>
      <c r="B2670">
        <v>80</v>
      </c>
      <c r="C2670">
        <v>40</v>
      </c>
      <c r="D2670">
        <v>101</v>
      </c>
      <c r="E2670">
        <v>85</v>
      </c>
      <c r="F2670">
        <v>74</v>
      </c>
      <c r="G2670">
        <v>101</v>
      </c>
      <c r="H2670">
        <v>125</v>
      </c>
      <c r="I2670">
        <v>2</v>
      </c>
      <c r="J2670">
        <v>57</v>
      </c>
      <c r="K2670">
        <v>352</v>
      </c>
      <c r="L2670">
        <v>54</v>
      </c>
      <c r="M2670">
        <v>63</v>
      </c>
      <c r="N2670">
        <v>147</v>
      </c>
      <c r="O2670">
        <v>758</v>
      </c>
      <c r="P2670">
        <v>181</v>
      </c>
      <c r="Q2670">
        <v>180</v>
      </c>
      <c r="R2670">
        <v>144</v>
      </c>
      <c r="S2670">
        <v>140</v>
      </c>
      <c r="T2670">
        <v>57</v>
      </c>
      <c r="U2670">
        <v>64</v>
      </c>
      <c r="V2670">
        <v>223</v>
      </c>
      <c r="W2670">
        <v>104</v>
      </c>
      <c r="X2670">
        <v>26</v>
      </c>
      <c r="Y2670">
        <v>35</v>
      </c>
      <c r="Z2670">
        <v>64</v>
      </c>
      <c r="AA2670">
        <v>45</v>
      </c>
    </row>
    <row r="2671" spans="1:27">
      <c r="A2671" s="2">
        <v>45039</v>
      </c>
      <c r="B2671">
        <v>262</v>
      </c>
      <c r="C2671">
        <v>263</v>
      </c>
      <c r="D2671">
        <v>173</v>
      </c>
      <c r="E2671">
        <v>210</v>
      </c>
      <c r="F2671">
        <v>250</v>
      </c>
      <c r="G2671">
        <v>192</v>
      </c>
      <c r="H2671">
        <v>146</v>
      </c>
      <c r="I2671">
        <v>16</v>
      </c>
      <c r="J2671">
        <v>52</v>
      </c>
      <c r="K2671">
        <v>444</v>
      </c>
      <c r="L2671">
        <v>381</v>
      </c>
      <c r="M2671">
        <v>172</v>
      </c>
      <c r="N2671">
        <v>366</v>
      </c>
      <c r="O2671">
        <v>739</v>
      </c>
      <c r="P2671">
        <v>682</v>
      </c>
      <c r="Q2671">
        <v>706</v>
      </c>
      <c r="R2671">
        <v>463</v>
      </c>
      <c r="S2671">
        <v>691</v>
      </c>
      <c r="T2671">
        <v>240</v>
      </c>
      <c r="U2671">
        <v>82</v>
      </c>
      <c r="V2671">
        <v>1027</v>
      </c>
      <c r="W2671">
        <v>451</v>
      </c>
      <c r="X2671">
        <v>77</v>
      </c>
      <c r="Y2671">
        <v>280</v>
      </c>
      <c r="Z2671">
        <v>103</v>
      </c>
      <c r="AA2671">
        <v>69</v>
      </c>
    </row>
    <row r="2672" spans="1:27">
      <c r="A2672" s="2">
        <v>45040</v>
      </c>
      <c r="B2672">
        <v>243</v>
      </c>
      <c r="C2672">
        <v>107</v>
      </c>
      <c r="D2672">
        <v>144</v>
      </c>
      <c r="E2672">
        <v>356</v>
      </c>
      <c r="F2672">
        <v>217</v>
      </c>
      <c r="G2672">
        <v>280</v>
      </c>
      <c r="H2672">
        <v>125</v>
      </c>
      <c r="I2672">
        <v>16</v>
      </c>
      <c r="J2672">
        <v>103</v>
      </c>
      <c r="K2672">
        <v>482</v>
      </c>
      <c r="L2672">
        <v>120</v>
      </c>
      <c r="M2672">
        <v>117</v>
      </c>
      <c r="N2672">
        <v>506</v>
      </c>
      <c r="O2672">
        <v>422</v>
      </c>
      <c r="P2672">
        <v>738</v>
      </c>
      <c r="Q2672">
        <v>374</v>
      </c>
      <c r="R2672">
        <v>300</v>
      </c>
      <c r="S2672">
        <v>560</v>
      </c>
      <c r="T2672">
        <v>140</v>
      </c>
      <c r="U2672">
        <v>214</v>
      </c>
      <c r="V2672">
        <v>657</v>
      </c>
      <c r="W2672">
        <v>263</v>
      </c>
      <c r="X2672">
        <v>75</v>
      </c>
      <c r="Y2672">
        <v>52</v>
      </c>
      <c r="Z2672">
        <v>237</v>
      </c>
      <c r="AA2672">
        <v>163</v>
      </c>
    </row>
    <row r="2673" spans="1:27">
      <c r="A2673" s="2">
        <v>45041</v>
      </c>
      <c r="B2673">
        <v>270</v>
      </c>
      <c r="C2673">
        <v>340</v>
      </c>
      <c r="D2673">
        <v>161</v>
      </c>
      <c r="E2673">
        <v>328</v>
      </c>
      <c r="F2673">
        <v>313</v>
      </c>
      <c r="G2673">
        <v>262</v>
      </c>
      <c r="H2673">
        <v>119</v>
      </c>
      <c r="I2673">
        <v>15</v>
      </c>
      <c r="J2673">
        <v>57</v>
      </c>
      <c r="K2673">
        <v>557</v>
      </c>
      <c r="L2673">
        <v>468</v>
      </c>
      <c r="M2673">
        <v>181</v>
      </c>
      <c r="N2673">
        <v>450</v>
      </c>
      <c r="O2673">
        <v>332</v>
      </c>
      <c r="P2673">
        <v>827</v>
      </c>
      <c r="Q2673">
        <v>923</v>
      </c>
      <c r="R2673">
        <v>814</v>
      </c>
      <c r="S2673">
        <v>910</v>
      </c>
      <c r="T2673">
        <v>373</v>
      </c>
      <c r="U2673">
        <v>134</v>
      </c>
      <c r="V2673">
        <v>1387</v>
      </c>
      <c r="W2673">
        <v>600</v>
      </c>
      <c r="X2673">
        <v>182</v>
      </c>
      <c r="Y2673">
        <v>353</v>
      </c>
      <c r="Z2673">
        <v>132</v>
      </c>
      <c r="AA2673">
        <v>96</v>
      </c>
    </row>
    <row r="2674" spans="1:27">
      <c r="A2674" s="2">
        <v>45042</v>
      </c>
      <c r="B2674">
        <v>428</v>
      </c>
      <c r="C2674">
        <v>181</v>
      </c>
      <c r="D2674">
        <v>178</v>
      </c>
      <c r="E2674">
        <v>551</v>
      </c>
      <c r="F2674">
        <v>496</v>
      </c>
      <c r="G2674">
        <v>481</v>
      </c>
      <c r="H2674">
        <v>166</v>
      </c>
      <c r="I2674">
        <v>46</v>
      </c>
      <c r="J2674">
        <v>176</v>
      </c>
      <c r="K2674">
        <v>679</v>
      </c>
      <c r="L2674">
        <v>236</v>
      </c>
      <c r="M2674">
        <v>152</v>
      </c>
      <c r="N2674">
        <v>1042</v>
      </c>
      <c r="O2674">
        <v>437</v>
      </c>
      <c r="P2674">
        <v>1516</v>
      </c>
      <c r="Q2674">
        <v>615</v>
      </c>
      <c r="R2674">
        <v>223</v>
      </c>
      <c r="S2674">
        <v>1063</v>
      </c>
      <c r="T2674">
        <v>184</v>
      </c>
      <c r="U2674">
        <v>322</v>
      </c>
      <c r="V2674">
        <v>1224</v>
      </c>
      <c r="W2674">
        <v>388</v>
      </c>
      <c r="X2674">
        <v>74</v>
      </c>
      <c r="Y2674">
        <v>107</v>
      </c>
      <c r="Z2674">
        <v>454</v>
      </c>
      <c r="AA2674">
        <v>213</v>
      </c>
    </row>
    <row r="2675" spans="1:27">
      <c r="A2675" s="2">
        <v>45043</v>
      </c>
      <c r="B2675">
        <v>451</v>
      </c>
      <c r="C2675">
        <v>259</v>
      </c>
      <c r="D2675">
        <v>187</v>
      </c>
      <c r="E2675">
        <v>591</v>
      </c>
      <c r="F2675">
        <v>453</v>
      </c>
      <c r="G2675">
        <v>442</v>
      </c>
      <c r="H2675">
        <v>177</v>
      </c>
      <c r="I2675">
        <v>31</v>
      </c>
      <c r="J2675">
        <v>175</v>
      </c>
      <c r="K2675">
        <v>818</v>
      </c>
      <c r="L2675">
        <v>321</v>
      </c>
      <c r="M2675">
        <v>193</v>
      </c>
      <c r="N2675">
        <v>1012</v>
      </c>
      <c r="O2675">
        <v>426</v>
      </c>
      <c r="P2675">
        <v>1539</v>
      </c>
      <c r="Q2675">
        <v>818</v>
      </c>
      <c r="R2675">
        <v>292</v>
      </c>
      <c r="S2675">
        <v>1168</v>
      </c>
      <c r="T2675">
        <v>218</v>
      </c>
      <c r="U2675">
        <v>363</v>
      </c>
      <c r="V2675">
        <v>1340</v>
      </c>
      <c r="W2675">
        <v>393</v>
      </c>
      <c r="X2675">
        <v>102</v>
      </c>
      <c r="Y2675">
        <v>138</v>
      </c>
      <c r="Z2675">
        <v>399</v>
      </c>
      <c r="AA2675">
        <v>204</v>
      </c>
    </row>
    <row r="2676" spans="1:27">
      <c r="A2676" s="2">
        <v>45044</v>
      </c>
      <c r="B2676">
        <v>362</v>
      </c>
      <c r="C2676">
        <v>214</v>
      </c>
      <c r="D2676">
        <v>194</v>
      </c>
      <c r="E2676">
        <v>525</v>
      </c>
      <c r="F2676">
        <v>419</v>
      </c>
      <c r="G2676">
        <v>396</v>
      </c>
      <c r="H2676">
        <v>198</v>
      </c>
      <c r="I2676">
        <v>43</v>
      </c>
      <c r="J2676">
        <v>131</v>
      </c>
      <c r="K2676">
        <v>720</v>
      </c>
      <c r="L2676">
        <v>271</v>
      </c>
      <c r="M2676">
        <v>172</v>
      </c>
      <c r="N2676">
        <v>748</v>
      </c>
      <c r="O2676">
        <v>37</v>
      </c>
      <c r="P2676">
        <v>1170</v>
      </c>
      <c r="Q2676">
        <v>645</v>
      </c>
      <c r="R2676">
        <v>245</v>
      </c>
      <c r="S2676">
        <v>891</v>
      </c>
      <c r="T2676">
        <v>171</v>
      </c>
      <c r="U2676">
        <v>295</v>
      </c>
      <c r="V2676">
        <v>1112</v>
      </c>
      <c r="W2676">
        <v>391</v>
      </c>
      <c r="X2676">
        <v>121</v>
      </c>
      <c r="Y2676">
        <v>94</v>
      </c>
      <c r="Z2676">
        <v>394</v>
      </c>
      <c r="AA2676">
        <v>175</v>
      </c>
    </row>
    <row r="2677" spans="1:27">
      <c r="A2677" s="2">
        <v>45045</v>
      </c>
      <c r="B2677">
        <v>279</v>
      </c>
      <c r="C2677">
        <v>245</v>
      </c>
      <c r="D2677">
        <v>189</v>
      </c>
      <c r="E2677">
        <v>318</v>
      </c>
      <c r="F2677">
        <v>282</v>
      </c>
      <c r="G2677">
        <v>236</v>
      </c>
      <c r="H2677">
        <v>144</v>
      </c>
      <c r="I2677">
        <v>20</v>
      </c>
      <c r="J2677">
        <v>66</v>
      </c>
      <c r="K2677">
        <v>497</v>
      </c>
      <c r="L2677">
        <v>318</v>
      </c>
      <c r="M2677">
        <v>199</v>
      </c>
      <c r="N2677">
        <v>395</v>
      </c>
      <c r="O2677">
        <v>216</v>
      </c>
      <c r="P2677">
        <v>658</v>
      </c>
      <c r="Q2677">
        <v>640</v>
      </c>
      <c r="R2677">
        <v>248</v>
      </c>
      <c r="S2677">
        <v>604</v>
      </c>
      <c r="T2677">
        <v>255</v>
      </c>
      <c r="U2677">
        <v>128</v>
      </c>
      <c r="V2677">
        <v>985</v>
      </c>
      <c r="W2677">
        <v>290</v>
      </c>
      <c r="X2677">
        <v>96</v>
      </c>
      <c r="Y2677">
        <v>258</v>
      </c>
      <c r="Z2677">
        <v>133</v>
      </c>
      <c r="AA2677">
        <v>65</v>
      </c>
    </row>
    <row r="2678" spans="1:27">
      <c r="A2678" s="2">
        <v>45046</v>
      </c>
      <c r="B2678">
        <v>72</v>
      </c>
      <c r="C2678">
        <v>22</v>
      </c>
      <c r="D2678">
        <v>57</v>
      </c>
      <c r="E2678">
        <v>72</v>
      </c>
      <c r="F2678">
        <v>43</v>
      </c>
      <c r="G2678">
        <v>79</v>
      </c>
      <c r="H2678">
        <v>98</v>
      </c>
      <c r="I2678">
        <v>7</v>
      </c>
      <c r="J2678">
        <v>58</v>
      </c>
      <c r="K2678">
        <v>262</v>
      </c>
      <c r="L2678">
        <v>39</v>
      </c>
      <c r="M2678">
        <v>57</v>
      </c>
      <c r="N2678">
        <v>67</v>
      </c>
      <c r="O2678">
        <v>294</v>
      </c>
      <c r="P2678">
        <v>83</v>
      </c>
      <c r="Q2678">
        <v>75</v>
      </c>
      <c r="R2678">
        <v>41</v>
      </c>
      <c r="S2678">
        <v>72</v>
      </c>
      <c r="T2678">
        <v>43</v>
      </c>
      <c r="U2678">
        <v>34</v>
      </c>
      <c r="V2678">
        <v>123</v>
      </c>
      <c r="W2678">
        <v>36</v>
      </c>
      <c r="X2678">
        <v>97</v>
      </c>
      <c r="Y2678">
        <v>26</v>
      </c>
      <c r="Z2678">
        <v>38</v>
      </c>
      <c r="AA2678">
        <v>24</v>
      </c>
    </row>
    <row r="2679" spans="1:27">
      <c r="A2679" s="2">
        <v>45047</v>
      </c>
      <c r="B2679">
        <v>191</v>
      </c>
      <c r="C2679">
        <v>77</v>
      </c>
      <c r="D2679">
        <v>106</v>
      </c>
      <c r="E2679">
        <v>258</v>
      </c>
      <c r="F2679">
        <v>192</v>
      </c>
      <c r="G2679">
        <v>248</v>
      </c>
      <c r="H2679">
        <v>134</v>
      </c>
      <c r="I2679">
        <v>11</v>
      </c>
      <c r="J2679">
        <v>120</v>
      </c>
      <c r="K2679">
        <v>356</v>
      </c>
      <c r="L2679">
        <v>88</v>
      </c>
      <c r="M2679">
        <v>129</v>
      </c>
      <c r="N2679">
        <v>418</v>
      </c>
      <c r="O2679">
        <v>474</v>
      </c>
      <c r="P2679">
        <v>566</v>
      </c>
      <c r="Q2679">
        <v>255</v>
      </c>
      <c r="R2679">
        <v>138</v>
      </c>
      <c r="S2679">
        <v>391</v>
      </c>
      <c r="T2679">
        <v>83</v>
      </c>
      <c r="U2679">
        <v>147</v>
      </c>
      <c r="V2679">
        <v>401</v>
      </c>
      <c r="W2679">
        <v>137</v>
      </c>
      <c r="X2679">
        <v>108</v>
      </c>
      <c r="Y2679">
        <v>8</v>
      </c>
      <c r="Z2679">
        <v>180</v>
      </c>
      <c r="AA2679">
        <v>101</v>
      </c>
    </row>
    <row r="2680" spans="1:27">
      <c r="A2680" s="2">
        <v>45048</v>
      </c>
      <c r="B2680">
        <v>437</v>
      </c>
      <c r="C2680">
        <v>211</v>
      </c>
      <c r="D2680">
        <v>196</v>
      </c>
      <c r="E2680">
        <v>522</v>
      </c>
      <c r="F2680">
        <v>483</v>
      </c>
      <c r="G2680">
        <v>453</v>
      </c>
      <c r="H2680">
        <v>144</v>
      </c>
      <c r="I2680">
        <v>41</v>
      </c>
      <c r="J2680">
        <v>139</v>
      </c>
      <c r="K2680">
        <v>691</v>
      </c>
      <c r="L2680">
        <v>257</v>
      </c>
      <c r="M2680">
        <v>429</v>
      </c>
      <c r="N2680">
        <v>953</v>
      </c>
      <c r="O2680">
        <v>311</v>
      </c>
      <c r="P2680">
        <v>1457</v>
      </c>
      <c r="Q2680">
        <v>706</v>
      </c>
      <c r="R2680">
        <v>281</v>
      </c>
      <c r="S2680">
        <v>1160</v>
      </c>
      <c r="T2680">
        <v>182</v>
      </c>
      <c r="U2680">
        <v>304</v>
      </c>
      <c r="V2680">
        <v>1397</v>
      </c>
      <c r="W2680">
        <v>395</v>
      </c>
      <c r="X2680">
        <v>111</v>
      </c>
      <c r="Y2680">
        <v>99</v>
      </c>
      <c r="Z2680">
        <v>398</v>
      </c>
      <c r="AA2680">
        <v>207</v>
      </c>
    </row>
    <row r="2681" spans="1:27">
      <c r="A2681" s="2">
        <v>45049</v>
      </c>
      <c r="B2681">
        <v>321</v>
      </c>
      <c r="C2681">
        <v>100</v>
      </c>
      <c r="D2681">
        <v>149</v>
      </c>
      <c r="E2681">
        <v>350</v>
      </c>
      <c r="F2681">
        <v>319</v>
      </c>
      <c r="G2681">
        <v>300</v>
      </c>
      <c r="H2681">
        <v>153</v>
      </c>
      <c r="I2681">
        <v>23</v>
      </c>
      <c r="J2681">
        <v>176</v>
      </c>
      <c r="K2681">
        <v>544</v>
      </c>
      <c r="L2681">
        <v>119</v>
      </c>
      <c r="M2681">
        <v>412</v>
      </c>
      <c r="N2681">
        <v>580</v>
      </c>
      <c r="O2681">
        <v>170</v>
      </c>
      <c r="P2681">
        <v>895</v>
      </c>
      <c r="Q2681">
        <v>398</v>
      </c>
      <c r="R2681">
        <v>103</v>
      </c>
      <c r="S2681">
        <v>627</v>
      </c>
      <c r="T2681">
        <v>109</v>
      </c>
      <c r="U2681">
        <v>199</v>
      </c>
      <c r="V2681">
        <v>722</v>
      </c>
      <c r="W2681">
        <v>216</v>
      </c>
      <c r="X2681">
        <v>84</v>
      </c>
      <c r="Y2681">
        <v>35</v>
      </c>
      <c r="Z2681">
        <v>275</v>
      </c>
      <c r="AA2681">
        <v>156</v>
      </c>
    </row>
    <row r="2682" spans="1:27">
      <c r="A2682" s="2">
        <v>45050</v>
      </c>
      <c r="B2682">
        <v>205</v>
      </c>
      <c r="C2682">
        <v>73</v>
      </c>
      <c r="D2682">
        <v>132</v>
      </c>
      <c r="E2682">
        <v>306</v>
      </c>
      <c r="F2682">
        <v>238</v>
      </c>
      <c r="G2682">
        <v>282</v>
      </c>
      <c r="H2682">
        <v>133</v>
      </c>
      <c r="I2682">
        <v>25</v>
      </c>
      <c r="J2682">
        <v>119</v>
      </c>
      <c r="K2682">
        <v>485</v>
      </c>
      <c r="L2682">
        <v>105</v>
      </c>
      <c r="M2682">
        <v>389</v>
      </c>
      <c r="N2682">
        <v>536</v>
      </c>
      <c r="O2682">
        <v>113</v>
      </c>
      <c r="P2682">
        <v>727</v>
      </c>
      <c r="Q2682">
        <v>301</v>
      </c>
      <c r="R2682">
        <v>91</v>
      </c>
      <c r="S2682">
        <v>511</v>
      </c>
      <c r="T2682">
        <v>65</v>
      </c>
      <c r="U2682">
        <v>174</v>
      </c>
      <c r="V2682">
        <v>519</v>
      </c>
      <c r="W2682">
        <v>189</v>
      </c>
      <c r="X2682">
        <v>104</v>
      </c>
      <c r="Y2682">
        <v>22</v>
      </c>
      <c r="Z2682">
        <v>200</v>
      </c>
      <c r="AA2682">
        <v>122</v>
      </c>
    </row>
    <row r="2683" spans="1:27">
      <c r="A2683" s="2">
        <v>45051</v>
      </c>
      <c r="B2683">
        <v>232</v>
      </c>
      <c r="C2683">
        <v>111</v>
      </c>
      <c r="D2683">
        <v>174</v>
      </c>
      <c r="E2683">
        <v>355</v>
      </c>
      <c r="F2683">
        <v>241</v>
      </c>
      <c r="G2683">
        <v>288</v>
      </c>
      <c r="H2683">
        <v>134</v>
      </c>
      <c r="I2683">
        <v>22</v>
      </c>
      <c r="J2683">
        <v>130</v>
      </c>
      <c r="K2683">
        <v>497</v>
      </c>
      <c r="L2683">
        <v>139</v>
      </c>
      <c r="M2683">
        <v>434</v>
      </c>
      <c r="N2683">
        <v>436</v>
      </c>
      <c r="O2683">
        <v>142</v>
      </c>
      <c r="P2683">
        <v>700</v>
      </c>
      <c r="Q2683">
        <v>324</v>
      </c>
      <c r="R2683">
        <v>95</v>
      </c>
      <c r="S2683">
        <v>505</v>
      </c>
      <c r="T2683">
        <v>84</v>
      </c>
      <c r="U2683">
        <v>184</v>
      </c>
      <c r="V2683">
        <v>577</v>
      </c>
      <c r="W2683">
        <v>170</v>
      </c>
      <c r="X2683">
        <v>125</v>
      </c>
      <c r="Y2683">
        <v>53</v>
      </c>
      <c r="Z2683">
        <v>242</v>
      </c>
      <c r="AA2683">
        <v>117</v>
      </c>
    </row>
    <row r="2684" spans="1:27">
      <c r="A2684" s="2">
        <v>45052</v>
      </c>
      <c r="B2684">
        <v>165</v>
      </c>
      <c r="C2684">
        <v>165</v>
      </c>
      <c r="D2684">
        <v>159</v>
      </c>
      <c r="E2684">
        <v>224</v>
      </c>
      <c r="F2684">
        <v>149</v>
      </c>
      <c r="G2684">
        <v>176</v>
      </c>
      <c r="H2684">
        <v>130</v>
      </c>
      <c r="I2684">
        <v>14</v>
      </c>
      <c r="J2684">
        <v>81</v>
      </c>
      <c r="K2684">
        <v>396</v>
      </c>
      <c r="L2684">
        <v>263</v>
      </c>
      <c r="M2684">
        <v>379</v>
      </c>
      <c r="N2684">
        <v>256</v>
      </c>
      <c r="O2684">
        <v>469</v>
      </c>
      <c r="P2684">
        <v>395</v>
      </c>
      <c r="Q2684">
        <v>392</v>
      </c>
      <c r="R2684">
        <v>207</v>
      </c>
      <c r="S2684">
        <v>351</v>
      </c>
      <c r="T2684">
        <v>185</v>
      </c>
      <c r="U2684">
        <v>131</v>
      </c>
      <c r="V2684">
        <v>635</v>
      </c>
      <c r="W2684">
        <v>222</v>
      </c>
      <c r="X2684">
        <v>101</v>
      </c>
      <c r="Y2684">
        <v>111</v>
      </c>
      <c r="Z2684">
        <v>102</v>
      </c>
      <c r="AA2684">
        <v>58</v>
      </c>
    </row>
    <row r="2685" spans="1:27">
      <c r="A2685" s="2">
        <v>45053</v>
      </c>
      <c r="B2685">
        <v>222</v>
      </c>
      <c r="C2685">
        <v>232</v>
      </c>
      <c r="D2685">
        <v>160</v>
      </c>
      <c r="E2685">
        <v>239</v>
      </c>
      <c r="F2685">
        <v>293</v>
      </c>
      <c r="G2685">
        <v>223</v>
      </c>
      <c r="H2685">
        <v>135</v>
      </c>
      <c r="I2685">
        <v>10</v>
      </c>
      <c r="J2685">
        <v>58</v>
      </c>
      <c r="K2685">
        <v>484</v>
      </c>
      <c r="L2685">
        <v>228</v>
      </c>
      <c r="M2685">
        <v>268</v>
      </c>
      <c r="N2685">
        <v>281</v>
      </c>
      <c r="O2685">
        <v>569</v>
      </c>
      <c r="P2685">
        <v>671</v>
      </c>
      <c r="Q2685">
        <v>650</v>
      </c>
      <c r="R2685">
        <v>499</v>
      </c>
      <c r="S2685">
        <v>499</v>
      </c>
      <c r="T2685">
        <v>310</v>
      </c>
      <c r="U2685">
        <v>108</v>
      </c>
      <c r="V2685">
        <v>777</v>
      </c>
      <c r="W2685">
        <v>356</v>
      </c>
      <c r="X2685">
        <v>87</v>
      </c>
      <c r="Y2685">
        <v>251</v>
      </c>
      <c r="Z2685">
        <v>129</v>
      </c>
      <c r="AA2685">
        <v>85</v>
      </c>
    </row>
    <row r="2686" spans="1:27">
      <c r="A2686" s="2">
        <v>45054</v>
      </c>
      <c r="B2686">
        <v>343</v>
      </c>
      <c r="C2686">
        <v>134</v>
      </c>
      <c r="D2686">
        <v>130</v>
      </c>
      <c r="E2686">
        <v>503</v>
      </c>
      <c r="F2686">
        <v>401</v>
      </c>
      <c r="G2686">
        <v>365</v>
      </c>
      <c r="H2686">
        <v>146</v>
      </c>
      <c r="I2686">
        <v>36</v>
      </c>
      <c r="J2686">
        <v>128</v>
      </c>
      <c r="K2686">
        <v>651</v>
      </c>
      <c r="L2686">
        <v>190</v>
      </c>
      <c r="M2686">
        <v>325</v>
      </c>
      <c r="N2686">
        <v>778</v>
      </c>
      <c r="O2686">
        <v>234</v>
      </c>
      <c r="P2686">
        <v>1167</v>
      </c>
      <c r="Q2686">
        <v>510</v>
      </c>
      <c r="R2686">
        <v>170</v>
      </c>
      <c r="S2686">
        <v>850</v>
      </c>
      <c r="T2686">
        <v>132</v>
      </c>
      <c r="U2686">
        <v>253</v>
      </c>
      <c r="V2686">
        <v>1004</v>
      </c>
      <c r="W2686">
        <v>284</v>
      </c>
      <c r="X2686">
        <v>111</v>
      </c>
      <c r="Y2686">
        <v>48</v>
      </c>
      <c r="Z2686">
        <v>332</v>
      </c>
      <c r="AA2686">
        <v>182</v>
      </c>
    </row>
    <row r="2687" spans="1:27">
      <c r="A2687" s="2">
        <v>45055</v>
      </c>
      <c r="B2687">
        <v>182</v>
      </c>
      <c r="C2687">
        <v>71</v>
      </c>
      <c r="D2687">
        <v>101</v>
      </c>
      <c r="E2687">
        <v>286</v>
      </c>
      <c r="F2687">
        <v>233</v>
      </c>
      <c r="G2687">
        <v>228</v>
      </c>
      <c r="H2687">
        <v>165</v>
      </c>
      <c r="I2687">
        <v>27</v>
      </c>
      <c r="J2687">
        <v>79</v>
      </c>
      <c r="K2687">
        <v>424</v>
      </c>
      <c r="L2687">
        <v>94</v>
      </c>
      <c r="M2687">
        <v>343</v>
      </c>
      <c r="N2687">
        <v>509</v>
      </c>
      <c r="O2687">
        <v>96</v>
      </c>
      <c r="P2687">
        <v>752</v>
      </c>
      <c r="Q2687">
        <v>306</v>
      </c>
      <c r="R2687">
        <v>41</v>
      </c>
      <c r="S2687">
        <v>539</v>
      </c>
      <c r="T2687">
        <v>47</v>
      </c>
      <c r="U2687">
        <v>161</v>
      </c>
      <c r="V2687">
        <v>647</v>
      </c>
      <c r="W2687">
        <v>149</v>
      </c>
      <c r="X2687">
        <v>114</v>
      </c>
      <c r="Y2687">
        <v>30</v>
      </c>
      <c r="Z2687">
        <v>191</v>
      </c>
      <c r="AA2687">
        <v>97</v>
      </c>
    </row>
    <row r="2688" spans="1:27">
      <c r="A2688" s="2">
        <v>45056</v>
      </c>
      <c r="B2688">
        <v>256</v>
      </c>
      <c r="C2688">
        <v>99</v>
      </c>
      <c r="D2688">
        <v>157</v>
      </c>
      <c r="E2688">
        <v>409</v>
      </c>
      <c r="F2688">
        <v>339</v>
      </c>
      <c r="G2688">
        <v>284</v>
      </c>
      <c r="H2688">
        <v>134</v>
      </c>
      <c r="I2688">
        <v>30</v>
      </c>
      <c r="J2688">
        <v>133</v>
      </c>
      <c r="K2688">
        <v>534</v>
      </c>
      <c r="L2688">
        <v>115</v>
      </c>
      <c r="M2688">
        <v>377</v>
      </c>
      <c r="N2688">
        <v>580</v>
      </c>
      <c r="O2688">
        <v>165</v>
      </c>
      <c r="P2688">
        <v>856</v>
      </c>
      <c r="Q2688">
        <v>348</v>
      </c>
      <c r="R2688">
        <v>75</v>
      </c>
      <c r="S2688">
        <v>592</v>
      </c>
      <c r="T2688">
        <v>93</v>
      </c>
      <c r="U2688">
        <v>200</v>
      </c>
      <c r="V2688">
        <v>723</v>
      </c>
      <c r="W2688">
        <v>201</v>
      </c>
      <c r="X2688">
        <v>86</v>
      </c>
      <c r="Y2688">
        <v>40</v>
      </c>
      <c r="Z2688">
        <v>263</v>
      </c>
      <c r="AA2688">
        <v>121</v>
      </c>
    </row>
    <row r="2689" spans="1:27">
      <c r="A2689" s="2">
        <v>45057</v>
      </c>
      <c r="B2689">
        <v>236</v>
      </c>
      <c r="C2689">
        <v>82</v>
      </c>
      <c r="D2689">
        <v>135</v>
      </c>
      <c r="E2689">
        <v>287</v>
      </c>
      <c r="F2689">
        <v>240</v>
      </c>
      <c r="G2689">
        <v>288</v>
      </c>
      <c r="H2689">
        <v>146</v>
      </c>
      <c r="I2689">
        <v>22</v>
      </c>
      <c r="J2689">
        <v>104</v>
      </c>
      <c r="K2689">
        <v>404</v>
      </c>
      <c r="L2689">
        <v>135</v>
      </c>
      <c r="M2689">
        <v>389</v>
      </c>
      <c r="N2689">
        <v>518</v>
      </c>
      <c r="O2689">
        <v>98</v>
      </c>
      <c r="P2689">
        <v>683</v>
      </c>
      <c r="Q2689">
        <v>226</v>
      </c>
      <c r="R2689">
        <v>41</v>
      </c>
      <c r="S2689">
        <v>531</v>
      </c>
      <c r="T2689">
        <v>47</v>
      </c>
      <c r="U2689">
        <v>170</v>
      </c>
      <c r="V2689">
        <v>608</v>
      </c>
      <c r="W2689">
        <v>189</v>
      </c>
      <c r="X2689">
        <v>107</v>
      </c>
      <c r="Y2689">
        <v>36</v>
      </c>
      <c r="Z2689">
        <v>231</v>
      </c>
      <c r="AA2689">
        <v>105</v>
      </c>
    </row>
    <row r="2690" spans="1:27">
      <c r="A2690" s="2">
        <v>45058</v>
      </c>
      <c r="B2690">
        <v>353</v>
      </c>
      <c r="C2690">
        <v>185</v>
      </c>
      <c r="D2690">
        <v>160</v>
      </c>
      <c r="E2690">
        <v>387</v>
      </c>
      <c r="F2690">
        <v>363</v>
      </c>
      <c r="G2690">
        <v>342</v>
      </c>
      <c r="H2690">
        <v>181</v>
      </c>
      <c r="I2690">
        <v>44</v>
      </c>
      <c r="J2690">
        <v>140</v>
      </c>
      <c r="K2690">
        <v>563</v>
      </c>
      <c r="L2690">
        <v>236</v>
      </c>
      <c r="M2690">
        <v>463</v>
      </c>
      <c r="N2690">
        <v>618</v>
      </c>
      <c r="O2690">
        <v>282</v>
      </c>
      <c r="P2690">
        <v>987</v>
      </c>
      <c r="Q2690">
        <v>511</v>
      </c>
      <c r="R2690">
        <v>229</v>
      </c>
      <c r="S2690">
        <v>848</v>
      </c>
      <c r="T2690">
        <v>168</v>
      </c>
      <c r="U2690">
        <v>233</v>
      </c>
      <c r="V2690">
        <v>1049</v>
      </c>
      <c r="W2690">
        <v>328</v>
      </c>
      <c r="X2690">
        <v>93</v>
      </c>
      <c r="Y2690">
        <v>107</v>
      </c>
      <c r="Z2690">
        <v>276</v>
      </c>
      <c r="AA2690">
        <v>129</v>
      </c>
    </row>
    <row r="2691" spans="1:27">
      <c r="A2691" s="2">
        <v>45059</v>
      </c>
      <c r="B2691">
        <v>260</v>
      </c>
      <c r="C2691">
        <v>307</v>
      </c>
      <c r="D2691">
        <v>238</v>
      </c>
      <c r="E2691">
        <v>288</v>
      </c>
      <c r="F2691">
        <v>309</v>
      </c>
      <c r="G2691">
        <v>251</v>
      </c>
      <c r="H2691">
        <v>132</v>
      </c>
      <c r="I2691">
        <v>24</v>
      </c>
      <c r="J2691">
        <v>86</v>
      </c>
      <c r="K2691">
        <v>452</v>
      </c>
      <c r="L2691">
        <v>335</v>
      </c>
      <c r="M2691">
        <v>356</v>
      </c>
      <c r="N2691">
        <v>372</v>
      </c>
      <c r="O2691">
        <v>717</v>
      </c>
      <c r="P2691">
        <v>725</v>
      </c>
      <c r="Q2691">
        <v>777</v>
      </c>
      <c r="R2691">
        <v>359</v>
      </c>
      <c r="S2691">
        <v>729</v>
      </c>
      <c r="T2691">
        <v>292</v>
      </c>
      <c r="U2691">
        <v>175</v>
      </c>
      <c r="V2691">
        <v>1105</v>
      </c>
      <c r="W2691">
        <v>472</v>
      </c>
      <c r="X2691">
        <v>83</v>
      </c>
      <c r="Y2691">
        <v>284</v>
      </c>
      <c r="Z2691">
        <v>153</v>
      </c>
      <c r="AA2691">
        <v>73</v>
      </c>
    </row>
    <row r="2692" spans="1:27">
      <c r="A2692" s="2">
        <v>45060</v>
      </c>
      <c r="B2692">
        <v>253</v>
      </c>
      <c r="C2692">
        <v>233</v>
      </c>
      <c r="D2692">
        <v>155</v>
      </c>
      <c r="E2692">
        <v>216</v>
      </c>
      <c r="F2692">
        <v>274</v>
      </c>
      <c r="G2692">
        <v>192</v>
      </c>
      <c r="H2692">
        <v>126</v>
      </c>
      <c r="I2692">
        <v>13</v>
      </c>
      <c r="J2692">
        <v>62</v>
      </c>
      <c r="K2692">
        <v>384</v>
      </c>
      <c r="L2692">
        <v>203</v>
      </c>
      <c r="M2692">
        <v>366</v>
      </c>
      <c r="N2692">
        <v>285</v>
      </c>
      <c r="O2692">
        <v>691</v>
      </c>
      <c r="P2692">
        <v>668</v>
      </c>
      <c r="Q2692">
        <v>642</v>
      </c>
      <c r="R2692">
        <v>513</v>
      </c>
      <c r="S2692">
        <v>651</v>
      </c>
      <c r="T2692">
        <v>294</v>
      </c>
      <c r="U2692">
        <v>100</v>
      </c>
      <c r="V2692">
        <v>1015</v>
      </c>
      <c r="W2692">
        <v>438</v>
      </c>
      <c r="X2692">
        <v>86</v>
      </c>
      <c r="Y2692">
        <v>177</v>
      </c>
      <c r="Z2692">
        <v>110</v>
      </c>
      <c r="AA2692">
        <v>83</v>
      </c>
    </row>
    <row r="2693" spans="1:27">
      <c r="A2693" s="2">
        <v>45061</v>
      </c>
      <c r="B2693">
        <v>313</v>
      </c>
      <c r="C2693">
        <v>126</v>
      </c>
      <c r="D2693">
        <v>152</v>
      </c>
      <c r="E2693">
        <v>407</v>
      </c>
      <c r="F2693">
        <v>355</v>
      </c>
      <c r="G2693">
        <v>331</v>
      </c>
      <c r="H2693">
        <v>122</v>
      </c>
      <c r="I2693">
        <v>32</v>
      </c>
      <c r="J2693">
        <v>135</v>
      </c>
      <c r="K2693">
        <v>473</v>
      </c>
      <c r="L2693">
        <v>187</v>
      </c>
      <c r="M2693">
        <v>334</v>
      </c>
      <c r="N2693">
        <v>690</v>
      </c>
      <c r="O2693">
        <v>222</v>
      </c>
      <c r="P2693">
        <v>1071</v>
      </c>
      <c r="Q2693">
        <v>459</v>
      </c>
      <c r="R2693">
        <v>198</v>
      </c>
      <c r="S2693">
        <v>816</v>
      </c>
      <c r="T2693">
        <v>133</v>
      </c>
      <c r="U2693">
        <v>272</v>
      </c>
      <c r="V2693">
        <v>939</v>
      </c>
      <c r="W2693">
        <v>231</v>
      </c>
      <c r="X2693">
        <v>105</v>
      </c>
      <c r="Y2693">
        <v>37</v>
      </c>
      <c r="Z2693">
        <v>333</v>
      </c>
      <c r="AA2693">
        <v>122</v>
      </c>
    </row>
    <row r="2694" spans="1:27">
      <c r="A2694" s="2">
        <v>45062</v>
      </c>
      <c r="B2694">
        <v>456</v>
      </c>
      <c r="C2694">
        <v>249</v>
      </c>
      <c r="D2694">
        <v>188</v>
      </c>
      <c r="E2694">
        <v>519</v>
      </c>
      <c r="F2694">
        <v>510</v>
      </c>
      <c r="G2694">
        <v>456</v>
      </c>
      <c r="H2694">
        <v>144</v>
      </c>
      <c r="I2694">
        <v>46</v>
      </c>
      <c r="J2694">
        <v>150</v>
      </c>
      <c r="K2694">
        <v>627</v>
      </c>
      <c r="L2694">
        <v>257</v>
      </c>
      <c r="M2694">
        <v>333</v>
      </c>
      <c r="N2694">
        <v>1052</v>
      </c>
      <c r="O2694">
        <v>328</v>
      </c>
      <c r="P2694">
        <v>1500</v>
      </c>
      <c r="Q2694">
        <v>723</v>
      </c>
      <c r="R2694">
        <v>211</v>
      </c>
      <c r="S2694">
        <v>1121</v>
      </c>
      <c r="T2694">
        <v>187</v>
      </c>
      <c r="U2694">
        <v>320</v>
      </c>
      <c r="V2694">
        <v>1307</v>
      </c>
      <c r="W2694">
        <v>319</v>
      </c>
      <c r="X2694">
        <v>128</v>
      </c>
      <c r="Y2694">
        <v>106</v>
      </c>
      <c r="Z2694">
        <v>411</v>
      </c>
      <c r="AA2694">
        <v>172</v>
      </c>
    </row>
    <row r="2695" spans="1:27">
      <c r="A2695" s="2">
        <v>45063</v>
      </c>
      <c r="B2695">
        <v>453</v>
      </c>
      <c r="C2695">
        <v>210</v>
      </c>
      <c r="D2695">
        <v>186</v>
      </c>
      <c r="E2695">
        <v>534</v>
      </c>
      <c r="F2695">
        <v>531</v>
      </c>
      <c r="G2695">
        <v>442</v>
      </c>
      <c r="H2695">
        <v>144</v>
      </c>
      <c r="I2695">
        <v>39</v>
      </c>
      <c r="J2695">
        <v>170</v>
      </c>
      <c r="K2695">
        <v>704</v>
      </c>
      <c r="L2695">
        <v>304</v>
      </c>
      <c r="M2695">
        <v>422</v>
      </c>
      <c r="N2695">
        <v>927</v>
      </c>
      <c r="O2695">
        <v>344</v>
      </c>
      <c r="P2695">
        <v>1476</v>
      </c>
      <c r="Q2695">
        <v>620</v>
      </c>
      <c r="R2695">
        <v>255</v>
      </c>
      <c r="S2695">
        <v>1065</v>
      </c>
      <c r="T2695">
        <v>195</v>
      </c>
      <c r="U2695">
        <v>312</v>
      </c>
      <c r="V2695">
        <v>1259</v>
      </c>
      <c r="W2695">
        <v>382</v>
      </c>
      <c r="X2695">
        <v>91</v>
      </c>
      <c r="Y2695">
        <v>105</v>
      </c>
      <c r="Z2695">
        <v>384</v>
      </c>
      <c r="AA2695">
        <v>207</v>
      </c>
    </row>
    <row r="2696" spans="1:27">
      <c r="A2696" s="2">
        <v>45064</v>
      </c>
      <c r="B2696">
        <v>363</v>
      </c>
      <c r="C2696">
        <v>197</v>
      </c>
      <c r="D2696">
        <v>163</v>
      </c>
      <c r="E2696">
        <v>490</v>
      </c>
      <c r="F2696">
        <v>425</v>
      </c>
      <c r="G2696">
        <v>374</v>
      </c>
      <c r="H2696">
        <v>179</v>
      </c>
      <c r="I2696">
        <v>34</v>
      </c>
      <c r="J2696">
        <v>169</v>
      </c>
      <c r="K2696">
        <v>662</v>
      </c>
      <c r="L2696">
        <v>173</v>
      </c>
      <c r="M2696">
        <v>398</v>
      </c>
      <c r="N2696">
        <v>938</v>
      </c>
      <c r="O2696">
        <v>285</v>
      </c>
      <c r="P2696">
        <v>1286</v>
      </c>
      <c r="Q2696">
        <v>588</v>
      </c>
      <c r="R2696">
        <v>217</v>
      </c>
      <c r="S2696">
        <v>895</v>
      </c>
      <c r="T2696">
        <v>177</v>
      </c>
      <c r="U2696">
        <v>276</v>
      </c>
      <c r="V2696">
        <v>1034</v>
      </c>
      <c r="W2696">
        <v>283</v>
      </c>
      <c r="X2696">
        <v>104</v>
      </c>
      <c r="Y2696">
        <v>58</v>
      </c>
      <c r="Z2696">
        <v>374</v>
      </c>
      <c r="AA2696">
        <v>134</v>
      </c>
    </row>
    <row r="2697" spans="1:27">
      <c r="A2697" s="2">
        <v>45065</v>
      </c>
      <c r="B2697">
        <v>238</v>
      </c>
      <c r="C2697">
        <v>88</v>
      </c>
      <c r="D2697">
        <v>131</v>
      </c>
      <c r="E2697">
        <v>347</v>
      </c>
      <c r="F2697">
        <v>266</v>
      </c>
      <c r="G2697">
        <v>264</v>
      </c>
      <c r="H2697">
        <v>174</v>
      </c>
      <c r="I2697">
        <v>11</v>
      </c>
      <c r="J2697">
        <v>145</v>
      </c>
      <c r="K2697">
        <v>523</v>
      </c>
      <c r="L2697">
        <v>94</v>
      </c>
      <c r="M2697">
        <v>343</v>
      </c>
      <c r="N2697">
        <v>538</v>
      </c>
      <c r="O2697">
        <v>134</v>
      </c>
      <c r="P2697">
        <v>790</v>
      </c>
      <c r="Q2697">
        <v>329</v>
      </c>
      <c r="R2697">
        <v>210</v>
      </c>
      <c r="S2697">
        <v>444</v>
      </c>
      <c r="T2697">
        <v>88</v>
      </c>
      <c r="U2697">
        <v>205</v>
      </c>
      <c r="V2697">
        <v>545</v>
      </c>
      <c r="W2697">
        <v>216</v>
      </c>
      <c r="X2697">
        <v>93</v>
      </c>
      <c r="Y2697">
        <v>37</v>
      </c>
      <c r="Z2697">
        <v>239</v>
      </c>
      <c r="AA2697">
        <v>117</v>
      </c>
    </row>
    <row r="2698" spans="1:27">
      <c r="A2698" s="2">
        <v>45066</v>
      </c>
      <c r="B2698">
        <v>67</v>
      </c>
      <c r="C2698">
        <v>57</v>
      </c>
      <c r="D2698">
        <v>153</v>
      </c>
      <c r="E2698">
        <v>110</v>
      </c>
      <c r="F2698">
        <v>50</v>
      </c>
      <c r="G2698">
        <v>85</v>
      </c>
      <c r="H2698">
        <v>110</v>
      </c>
      <c r="I2698">
        <v>7</v>
      </c>
      <c r="J2698">
        <v>73</v>
      </c>
      <c r="K2698">
        <v>271</v>
      </c>
      <c r="L2698">
        <v>60</v>
      </c>
      <c r="M2698">
        <v>346</v>
      </c>
      <c r="N2698">
        <v>83</v>
      </c>
      <c r="O2698">
        <v>125</v>
      </c>
      <c r="P2698">
        <v>164</v>
      </c>
      <c r="Q2698">
        <v>121</v>
      </c>
      <c r="R2698">
        <v>46</v>
      </c>
      <c r="S2698">
        <v>113</v>
      </c>
      <c r="T2698">
        <v>59</v>
      </c>
      <c r="U2698">
        <v>63</v>
      </c>
      <c r="V2698">
        <v>182</v>
      </c>
      <c r="W2698">
        <v>79</v>
      </c>
      <c r="X2698">
        <v>81</v>
      </c>
      <c r="Y2698">
        <v>31</v>
      </c>
      <c r="Z2698">
        <v>70</v>
      </c>
      <c r="AA2698">
        <v>27</v>
      </c>
    </row>
    <row r="2699" spans="1:27">
      <c r="A2699" s="2">
        <v>45067</v>
      </c>
      <c r="B2699">
        <v>182</v>
      </c>
      <c r="C2699">
        <v>141</v>
      </c>
      <c r="D2699">
        <v>135</v>
      </c>
      <c r="E2699">
        <v>157</v>
      </c>
      <c r="F2699">
        <v>168</v>
      </c>
      <c r="G2699">
        <v>149</v>
      </c>
      <c r="H2699">
        <v>123</v>
      </c>
      <c r="I2699">
        <v>17</v>
      </c>
      <c r="J2699">
        <v>53</v>
      </c>
      <c r="K2699">
        <v>342</v>
      </c>
      <c r="L2699">
        <v>158</v>
      </c>
      <c r="M2699">
        <v>235</v>
      </c>
      <c r="N2699">
        <v>199</v>
      </c>
      <c r="O2699">
        <v>381</v>
      </c>
      <c r="P2699">
        <v>452</v>
      </c>
      <c r="Q2699">
        <v>373</v>
      </c>
      <c r="R2699">
        <v>234</v>
      </c>
      <c r="S2699">
        <v>383</v>
      </c>
      <c r="T2699">
        <v>159</v>
      </c>
      <c r="U2699">
        <v>95</v>
      </c>
      <c r="V2699">
        <v>562</v>
      </c>
      <c r="W2699">
        <v>263</v>
      </c>
      <c r="X2699">
        <v>87</v>
      </c>
      <c r="Y2699">
        <v>132</v>
      </c>
      <c r="Z2699">
        <v>94</v>
      </c>
      <c r="AA2699">
        <v>57</v>
      </c>
    </row>
    <row r="2700" spans="1:27">
      <c r="A2700" s="2">
        <v>45068</v>
      </c>
      <c r="B2700">
        <v>242</v>
      </c>
      <c r="C2700">
        <v>81</v>
      </c>
      <c r="D2700">
        <v>121</v>
      </c>
      <c r="E2700">
        <v>309</v>
      </c>
      <c r="F2700">
        <v>242</v>
      </c>
      <c r="G2700">
        <v>247</v>
      </c>
      <c r="H2700">
        <v>135</v>
      </c>
      <c r="I2700">
        <v>20</v>
      </c>
      <c r="J2700">
        <v>97</v>
      </c>
      <c r="K2700">
        <v>436</v>
      </c>
      <c r="L2700">
        <v>100</v>
      </c>
      <c r="M2700">
        <v>374</v>
      </c>
      <c r="N2700">
        <v>476</v>
      </c>
      <c r="O2700">
        <v>105</v>
      </c>
      <c r="P2700">
        <v>667</v>
      </c>
      <c r="Q2700">
        <v>317</v>
      </c>
      <c r="R2700">
        <v>170</v>
      </c>
      <c r="S2700">
        <v>544</v>
      </c>
      <c r="T2700">
        <v>67</v>
      </c>
      <c r="U2700">
        <v>190</v>
      </c>
      <c r="V2700">
        <v>592</v>
      </c>
      <c r="W2700">
        <v>180</v>
      </c>
      <c r="X2700">
        <v>105</v>
      </c>
      <c r="Y2700">
        <v>27</v>
      </c>
      <c r="Z2700">
        <v>214</v>
      </c>
      <c r="AA2700">
        <v>115</v>
      </c>
    </row>
    <row r="2701" spans="1:27">
      <c r="A2701" s="2">
        <v>45069</v>
      </c>
      <c r="B2701">
        <v>368</v>
      </c>
      <c r="C2701">
        <v>184</v>
      </c>
      <c r="D2701">
        <v>150</v>
      </c>
      <c r="E2701">
        <v>445</v>
      </c>
      <c r="F2701">
        <v>411</v>
      </c>
      <c r="G2701">
        <v>375</v>
      </c>
      <c r="H2701">
        <v>169</v>
      </c>
      <c r="I2701">
        <v>40</v>
      </c>
      <c r="J2701">
        <v>122</v>
      </c>
      <c r="K2701">
        <v>545</v>
      </c>
      <c r="L2701">
        <v>143</v>
      </c>
      <c r="M2701">
        <v>383</v>
      </c>
      <c r="N2701">
        <v>873</v>
      </c>
      <c r="O2701">
        <v>213</v>
      </c>
      <c r="P2701">
        <v>1317</v>
      </c>
      <c r="Q2701">
        <v>551</v>
      </c>
      <c r="R2701">
        <v>187</v>
      </c>
      <c r="S2701">
        <v>879</v>
      </c>
      <c r="T2701">
        <v>120</v>
      </c>
      <c r="U2701">
        <v>296</v>
      </c>
      <c r="V2701">
        <v>1004</v>
      </c>
      <c r="W2701">
        <v>295</v>
      </c>
      <c r="X2701">
        <v>138</v>
      </c>
      <c r="Y2701">
        <v>84</v>
      </c>
      <c r="Z2701">
        <v>395</v>
      </c>
      <c r="AA2701">
        <v>162</v>
      </c>
    </row>
    <row r="2702" spans="1:27">
      <c r="A2702" s="2">
        <v>45070</v>
      </c>
      <c r="B2702">
        <v>415</v>
      </c>
      <c r="C2702">
        <v>172</v>
      </c>
      <c r="D2702">
        <v>176</v>
      </c>
      <c r="E2702">
        <v>458</v>
      </c>
      <c r="F2702">
        <v>506</v>
      </c>
      <c r="G2702">
        <v>372</v>
      </c>
      <c r="H2702">
        <v>157</v>
      </c>
      <c r="I2702">
        <v>46</v>
      </c>
      <c r="J2702">
        <v>139</v>
      </c>
      <c r="K2702">
        <v>571</v>
      </c>
      <c r="L2702">
        <v>242</v>
      </c>
      <c r="M2702">
        <v>490</v>
      </c>
      <c r="N2702">
        <v>869</v>
      </c>
      <c r="O2702">
        <v>318</v>
      </c>
      <c r="P2702">
        <v>1350</v>
      </c>
      <c r="Q2702">
        <v>688</v>
      </c>
      <c r="R2702">
        <v>227</v>
      </c>
      <c r="S2702">
        <v>990</v>
      </c>
      <c r="T2702">
        <v>200</v>
      </c>
      <c r="U2702">
        <v>330</v>
      </c>
      <c r="V2702">
        <v>1150</v>
      </c>
      <c r="W2702">
        <v>181</v>
      </c>
      <c r="X2702">
        <v>86</v>
      </c>
      <c r="Y2702">
        <v>83</v>
      </c>
      <c r="Z2702">
        <v>373</v>
      </c>
      <c r="AA2702">
        <v>181</v>
      </c>
    </row>
    <row r="2703" spans="1:27">
      <c r="A2703" s="2">
        <v>45071</v>
      </c>
      <c r="B2703">
        <v>398</v>
      </c>
      <c r="C2703">
        <v>308</v>
      </c>
      <c r="D2703">
        <v>188</v>
      </c>
      <c r="E2703">
        <v>488</v>
      </c>
      <c r="F2703">
        <v>513</v>
      </c>
      <c r="G2703">
        <v>411</v>
      </c>
      <c r="H2703">
        <v>164</v>
      </c>
      <c r="I2703">
        <v>38</v>
      </c>
      <c r="J2703">
        <v>145</v>
      </c>
      <c r="K2703">
        <v>642</v>
      </c>
      <c r="L2703">
        <v>327</v>
      </c>
      <c r="M2703">
        <v>458</v>
      </c>
      <c r="N2703">
        <v>945</v>
      </c>
      <c r="O2703">
        <v>354</v>
      </c>
      <c r="P2703">
        <v>1377</v>
      </c>
      <c r="Q2703">
        <v>750</v>
      </c>
      <c r="R2703">
        <v>171</v>
      </c>
      <c r="S2703">
        <v>1122</v>
      </c>
      <c r="T2703">
        <v>205</v>
      </c>
      <c r="U2703">
        <v>269</v>
      </c>
      <c r="V2703">
        <v>1349</v>
      </c>
      <c r="W2703">
        <v>382</v>
      </c>
      <c r="X2703">
        <v>106</v>
      </c>
      <c r="Y2703">
        <v>159</v>
      </c>
      <c r="Z2703">
        <v>355</v>
      </c>
      <c r="AA2703">
        <v>143</v>
      </c>
    </row>
    <row r="2704" spans="1:27">
      <c r="A2704" s="2">
        <v>45072</v>
      </c>
      <c r="B2704">
        <v>373</v>
      </c>
      <c r="C2704">
        <v>227</v>
      </c>
      <c r="D2704">
        <v>158</v>
      </c>
      <c r="E2704">
        <v>501</v>
      </c>
      <c r="F2704">
        <v>432</v>
      </c>
      <c r="G2704">
        <v>368</v>
      </c>
      <c r="H2704">
        <v>162</v>
      </c>
      <c r="I2704">
        <v>33</v>
      </c>
      <c r="J2704">
        <v>140</v>
      </c>
      <c r="K2704">
        <v>661</v>
      </c>
      <c r="L2704">
        <v>260</v>
      </c>
      <c r="M2704">
        <v>393</v>
      </c>
      <c r="N2704">
        <v>783</v>
      </c>
      <c r="O2704">
        <v>283</v>
      </c>
      <c r="P2704">
        <v>1165</v>
      </c>
      <c r="Q2704">
        <v>678</v>
      </c>
      <c r="R2704">
        <v>92</v>
      </c>
      <c r="S2704">
        <v>907</v>
      </c>
      <c r="T2704">
        <v>178</v>
      </c>
      <c r="U2704">
        <v>287</v>
      </c>
      <c r="V2704">
        <v>1135</v>
      </c>
      <c r="W2704">
        <v>372</v>
      </c>
      <c r="X2704">
        <v>112</v>
      </c>
      <c r="Y2704">
        <v>110</v>
      </c>
      <c r="Z2704">
        <v>294</v>
      </c>
      <c r="AA2704">
        <v>138</v>
      </c>
    </row>
    <row r="2705" spans="1:27">
      <c r="A2705" s="2">
        <v>45073</v>
      </c>
      <c r="B2705">
        <v>251</v>
      </c>
      <c r="C2705">
        <v>273</v>
      </c>
      <c r="D2705">
        <v>194</v>
      </c>
      <c r="E2705">
        <v>242</v>
      </c>
      <c r="F2705">
        <v>323</v>
      </c>
      <c r="G2705">
        <v>259</v>
      </c>
      <c r="H2705">
        <v>138</v>
      </c>
      <c r="I2705">
        <v>41</v>
      </c>
      <c r="J2705">
        <v>75</v>
      </c>
      <c r="K2705">
        <v>465</v>
      </c>
      <c r="L2705">
        <v>324</v>
      </c>
      <c r="M2705">
        <v>269</v>
      </c>
      <c r="N2705">
        <v>299</v>
      </c>
      <c r="O2705">
        <v>774</v>
      </c>
      <c r="P2705">
        <v>671</v>
      </c>
      <c r="Q2705">
        <v>738</v>
      </c>
      <c r="R2705">
        <v>186</v>
      </c>
      <c r="S2705">
        <v>656</v>
      </c>
      <c r="T2705">
        <v>260</v>
      </c>
      <c r="U2705">
        <v>123</v>
      </c>
      <c r="V2705">
        <v>977</v>
      </c>
      <c r="W2705">
        <v>362</v>
      </c>
      <c r="X2705">
        <v>91</v>
      </c>
      <c r="Y2705">
        <v>225</v>
      </c>
      <c r="Z2705">
        <v>151</v>
      </c>
      <c r="AA2705">
        <v>83</v>
      </c>
    </row>
    <row r="2706" spans="1:27">
      <c r="A2706" s="2">
        <v>45074</v>
      </c>
      <c r="B2706">
        <v>172</v>
      </c>
      <c r="C2706">
        <v>202</v>
      </c>
      <c r="D2706">
        <v>130</v>
      </c>
      <c r="E2706">
        <v>203</v>
      </c>
      <c r="F2706">
        <v>193</v>
      </c>
      <c r="G2706">
        <v>179</v>
      </c>
      <c r="H2706">
        <v>139</v>
      </c>
      <c r="I2706">
        <v>25</v>
      </c>
      <c r="J2706">
        <v>59</v>
      </c>
      <c r="K2706">
        <v>415</v>
      </c>
      <c r="L2706">
        <v>215</v>
      </c>
      <c r="M2706">
        <v>304</v>
      </c>
      <c r="N2706">
        <v>268</v>
      </c>
      <c r="O2706">
        <v>540</v>
      </c>
      <c r="P2706">
        <v>493</v>
      </c>
      <c r="Q2706">
        <v>478</v>
      </c>
      <c r="R2706">
        <v>102</v>
      </c>
      <c r="S2706">
        <v>422</v>
      </c>
      <c r="T2706">
        <v>255</v>
      </c>
      <c r="U2706">
        <v>125</v>
      </c>
      <c r="V2706">
        <v>672</v>
      </c>
      <c r="W2706">
        <v>293</v>
      </c>
      <c r="X2706">
        <v>90</v>
      </c>
      <c r="Y2706">
        <v>157</v>
      </c>
      <c r="Z2706">
        <v>111</v>
      </c>
      <c r="AA2706">
        <v>62</v>
      </c>
    </row>
    <row r="2707" spans="1:27">
      <c r="A2707" s="2">
        <v>45075</v>
      </c>
      <c r="B2707">
        <v>196</v>
      </c>
      <c r="C2707">
        <v>84</v>
      </c>
      <c r="D2707">
        <v>135</v>
      </c>
      <c r="E2707">
        <v>294</v>
      </c>
      <c r="F2707">
        <v>228</v>
      </c>
      <c r="G2707">
        <v>261</v>
      </c>
      <c r="H2707">
        <v>157</v>
      </c>
      <c r="I2707">
        <v>16</v>
      </c>
      <c r="J2707">
        <v>99</v>
      </c>
      <c r="K2707">
        <v>407</v>
      </c>
      <c r="L2707">
        <v>91</v>
      </c>
      <c r="M2707">
        <v>217</v>
      </c>
      <c r="N2707">
        <v>445</v>
      </c>
      <c r="O2707">
        <v>108</v>
      </c>
      <c r="P2707">
        <v>608</v>
      </c>
      <c r="Q2707">
        <v>267</v>
      </c>
      <c r="R2707">
        <v>38</v>
      </c>
      <c r="S2707">
        <v>449</v>
      </c>
      <c r="T2707">
        <v>89</v>
      </c>
      <c r="U2707">
        <v>201</v>
      </c>
      <c r="V2707">
        <v>481</v>
      </c>
      <c r="W2707">
        <v>159</v>
      </c>
      <c r="X2707">
        <v>107</v>
      </c>
      <c r="Y2707">
        <v>34</v>
      </c>
      <c r="Z2707">
        <v>200</v>
      </c>
      <c r="AA2707">
        <v>90</v>
      </c>
    </row>
    <row r="2708" spans="1:27">
      <c r="A2708" s="2">
        <v>45076</v>
      </c>
      <c r="B2708">
        <v>424</v>
      </c>
      <c r="C2708">
        <v>240</v>
      </c>
      <c r="D2708">
        <v>179</v>
      </c>
      <c r="E2708">
        <v>511</v>
      </c>
      <c r="F2708">
        <v>488</v>
      </c>
      <c r="G2708">
        <v>429</v>
      </c>
      <c r="H2708">
        <v>145</v>
      </c>
      <c r="I2708">
        <v>41</v>
      </c>
      <c r="J2708">
        <v>125</v>
      </c>
      <c r="K2708">
        <v>626</v>
      </c>
      <c r="L2708">
        <v>298</v>
      </c>
      <c r="M2708">
        <v>476</v>
      </c>
      <c r="N2708">
        <v>941</v>
      </c>
      <c r="O2708">
        <v>374</v>
      </c>
      <c r="P2708">
        <v>1420</v>
      </c>
      <c r="Q2708">
        <v>668</v>
      </c>
      <c r="R2708">
        <v>93</v>
      </c>
      <c r="S2708">
        <v>1065</v>
      </c>
      <c r="T2708">
        <v>149</v>
      </c>
      <c r="U2708">
        <v>300</v>
      </c>
      <c r="V2708">
        <v>1255</v>
      </c>
      <c r="W2708">
        <v>356</v>
      </c>
      <c r="X2708">
        <v>127</v>
      </c>
      <c r="Y2708">
        <v>144</v>
      </c>
      <c r="Z2708">
        <v>374</v>
      </c>
      <c r="AA2708">
        <v>164</v>
      </c>
    </row>
    <row r="2709" spans="1:27">
      <c r="A2709" s="2">
        <v>45077</v>
      </c>
      <c r="B2709">
        <v>391</v>
      </c>
      <c r="C2709">
        <v>208</v>
      </c>
      <c r="D2709">
        <v>181</v>
      </c>
      <c r="E2709">
        <v>511</v>
      </c>
      <c r="F2709">
        <v>500</v>
      </c>
      <c r="G2709">
        <v>402</v>
      </c>
      <c r="H2709">
        <v>136</v>
      </c>
      <c r="I2709">
        <v>34</v>
      </c>
      <c r="J2709">
        <v>135</v>
      </c>
      <c r="K2709">
        <v>582</v>
      </c>
      <c r="L2709">
        <v>312</v>
      </c>
      <c r="M2709">
        <v>453</v>
      </c>
      <c r="N2709">
        <v>934</v>
      </c>
      <c r="O2709">
        <v>358</v>
      </c>
      <c r="P2709">
        <v>1404</v>
      </c>
      <c r="Q2709">
        <v>655</v>
      </c>
      <c r="R2709">
        <v>292</v>
      </c>
      <c r="S2709">
        <v>1013</v>
      </c>
      <c r="T2709">
        <v>157</v>
      </c>
      <c r="U2709">
        <v>300</v>
      </c>
      <c r="V2709">
        <v>1221</v>
      </c>
      <c r="W2709">
        <v>363</v>
      </c>
      <c r="X2709">
        <v>89</v>
      </c>
      <c r="Y2709">
        <v>103</v>
      </c>
      <c r="Z2709">
        <v>424</v>
      </c>
      <c r="AA2709">
        <v>208</v>
      </c>
    </row>
    <row r="2710" spans="1:27">
      <c r="A2710" s="2">
        <v>45078</v>
      </c>
      <c r="B2710">
        <v>372</v>
      </c>
      <c r="C2710">
        <v>197</v>
      </c>
      <c r="D2710">
        <v>200</v>
      </c>
      <c r="E2710">
        <v>489</v>
      </c>
      <c r="F2710">
        <v>390</v>
      </c>
      <c r="G2710">
        <v>392</v>
      </c>
      <c r="H2710">
        <v>154</v>
      </c>
      <c r="I2710">
        <v>42</v>
      </c>
      <c r="J2710">
        <v>153</v>
      </c>
      <c r="K2710">
        <v>592</v>
      </c>
      <c r="L2710">
        <v>208</v>
      </c>
      <c r="M2710">
        <v>150</v>
      </c>
      <c r="N2710">
        <v>847</v>
      </c>
      <c r="O2710">
        <v>264</v>
      </c>
      <c r="P2710">
        <v>1169</v>
      </c>
      <c r="Q2710">
        <v>508</v>
      </c>
      <c r="R2710">
        <v>169</v>
      </c>
      <c r="S2710">
        <v>918</v>
      </c>
      <c r="T2710">
        <v>137</v>
      </c>
      <c r="U2710">
        <v>258</v>
      </c>
      <c r="V2710">
        <v>1044</v>
      </c>
      <c r="W2710">
        <v>311</v>
      </c>
      <c r="X2710">
        <v>106</v>
      </c>
      <c r="Y2710">
        <v>63</v>
      </c>
      <c r="Z2710">
        <v>328</v>
      </c>
      <c r="AA2710">
        <v>183</v>
      </c>
    </row>
    <row r="2711" spans="1:27">
      <c r="A2711" s="2">
        <v>45079</v>
      </c>
      <c r="B2711">
        <v>262</v>
      </c>
      <c r="C2711">
        <v>128</v>
      </c>
      <c r="D2711">
        <v>151</v>
      </c>
      <c r="E2711">
        <v>334</v>
      </c>
      <c r="F2711">
        <v>319</v>
      </c>
      <c r="G2711">
        <v>289</v>
      </c>
      <c r="H2711">
        <v>170</v>
      </c>
      <c r="I2711">
        <v>24</v>
      </c>
      <c r="J2711">
        <v>97</v>
      </c>
      <c r="K2711">
        <v>552</v>
      </c>
      <c r="L2711">
        <v>139</v>
      </c>
      <c r="M2711">
        <v>129</v>
      </c>
      <c r="N2711">
        <v>482</v>
      </c>
      <c r="O2711">
        <v>221</v>
      </c>
      <c r="P2711">
        <v>786</v>
      </c>
      <c r="Q2711">
        <v>349</v>
      </c>
      <c r="R2711">
        <v>150</v>
      </c>
      <c r="S2711">
        <v>630</v>
      </c>
      <c r="T2711">
        <v>80</v>
      </c>
      <c r="U2711">
        <v>225</v>
      </c>
      <c r="V2711">
        <v>746</v>
      </c>
      <c r="W2711">
        <v>213</v>
      </c>
      <c r="X2711">
        <v>110</v>
      </c>
      <c r="Y2711">
        <v>63</v>
      </c>
      <c r="Z2711">
        <v>254</v>
      </c>
      <c r="AA2711">
        <v>142</v>
      </c>
    </row>
    <row r="2712" spans="1:27">
      <c r="A2712" s="2">
        <v>45080</v>
      </c>
      <c r="B2712">
        <v>243</v>
      </c>
      <c r="C2712">
        <v>240</v>
      </c>
      <c r="D2712">
        <v>169</v>
      </c>
      <c r="E2712">
        <v>229</v>
      </c>
      <c r="F2712">
        <v>249</v>
      </c>
      <c r="G2712">
        <v>223</v>
      </c>
      <c r="H2712">
        <v>171</v>
      </c>
      <c r="I2712">
        <v>16</v>
      </c>
      <c r="J2712">
        <v>64</v>
      </c>
      <c r="K2712">
        <v>446</v>
      </c>
      <c r="L2712">
        <v>273</v>
      </c>
      <c r="M2712">
        <v>168</v>
      </c>
      <c r="N2712">
        <v>361</v>
      </c>
      <c r="O2712">
        <v>646</v>
      </c>
      <c r="P2712">
        <v>670</v>
      </c>
      <c r="Q2712">
        <v>606</v>
      </c>
      <c r="R2712">
        <v>32</v>
      </c>
      <c r="S2712">
        <v>676</v>
      </c>
      <c r="T2712">
        <v>191</v>
      </c>
      <c r="U2712">
        <v>117</v>
      </c>
      <c r="V2712">
        <v>982</v>
      </c>
      <c r="W2712">
        <v>394</v>
      </c>
      <c r="X2712">
        <v>90</v>
      </c>
      <c r="Y2712">
        <v>255</v>
      </c>
      <c r="Z2712">
        <v>144</v>
      </c>
      <c r="AA2712">
        <v>63</v>
      </c>
    </row>
    <row r="2713" spans="1:27">
      <c r="A2713" s="2">
        <v>45081</v>
      </c>
      <c r="B2713">
        <v>184</v>
      </c>
      <c r="C2713">
        <v>208</v>
      </c>
      <c r="D2713">
        <v>150</v>
      </c>
      <c r="E2713">
        <v>214</v>
      </c>
      <c r="F2713">
        <v>229</v>
      </c>
      <c r="G2713">
        <v>188</v>
      </c>
      <c r="H2713">
        <v>153</v>
      </c>
      <c r="I2713">
        <v>17</v>
      </c>
      <c r="J2713">
        <v>55</v>
      </c>
      <c r="K2713">
        <v>468</v>
      </c>
      <c r="L2713">
        <v>277</v>
      </c>
      <c r="M2713">
        <v>138</v>
      </c>
      <c r="N2713">
        <v>282</v>
      </c>
      <c r="O2713">
        <v>535</v>
      </c>
      <c r="P2713">
        <v>576</v>
      </c>
      <c r="Q2713">
        <v>574</v>
      </c>
      <c r="R2713">
        <v>533</v>
      </c>
      <c r="S2713">
        <v>646</v>
      </c>
      <c r="T2713">
        <v>267</v>
      </c>
      <c r="U2713">
        <v>100</v>
      </c>
      <c r="V2713">
        <v>941</v>
      </c>
      <c r="W2713">
        <v>418</v>
      </c>
      <c r="X2713">
        <v>88</v>
      </c>
      <c r="Y2713">
        <v>297</v>
      </c>
      <c r="Z2713">
        <v>103</v>
      </c>
      <c r="AA2713">
        <v>61</v>
      </c>
    </row>
    <row r="2714" spans="1:27">
      <c r="A2714" s="2">
        <v>45082</v>
      </c>
      <c r="B2714">
        <v>91</v>
      </c>
      <c r="C2714">
        <v>129</v>
      </c>
      <c r="D2714">
        <v>88</v>
      </c>
      <c r="E2714">
        <v>123</v>
      </c>
      <c r="F2714">
        <v>135</v>
      </c>
      <c r="G2714">
        <v>130</v>
      </c>
      <c r="H2714">
        <v>97</v>
      </c>
      <c r="I2714">
        <v>12</v>
      </c>
      <c r="J2714">
        <v>32</v>
      </c>
      <c r="K2714">
        <v>298</v>
      </c>
      <c r="L2714">
        <v>188</v>
      </c>
      <c r="M2714">
        <v>100</v>
      </c>
      <c r="N2714">
        <v>178</v>
      </c>
      <c r="O2714">
        <v>385</v>
      </c>
      <c r="P2714">
        <v>284</v>
      </c>
      <c r="Q2714">
        <v>336</v>
      </c>
      <c r="R2714">
        <v>226</v>
      </c>
      <c r="S2714">
        <v>388</v>
      </c>
      <c r="T2714">
        <v>136</v>
      </c>
      <c r="U2714">
        <v>76</v>
      </c>
      <c r="V2714">
        <v>602</v>
      </c>
      <c r="W2714">
        <v>200</v>
      </c>
      <c r="X2714">
        <v>107</v>
      </c>
      <c r="Y2714">
        <v>82</v>
      </c>
      <c r="Z2714">
        <v>38</v>
      </c>
      <c r="AA2714">
        <v>38</v>
      </c>
    </row>
    <row r="2715" spans="1:27">
      <c r="A2715" s="2">
        <v>45083</v>
      </c>
      <c r="B2715">
        <v>258</v>
      </c>
      <c r="C2715">
        <v>111</v>
      </c>
      <c r="D2715">
        <v>108</v>
      </c>
      <c r="E2715">
        <v>350</v>
      </c>
      <c r="F2715">
        <v>282</v>
      </c>
      <c r="G2715">
        <v>264</v>
      </c>
      <c r="H2715">
        <v>116</v>
      </c>
      <c r="I2715">
        <v>25</v>
      </c>
      <c r="J2715">
        <v>111</v>
      </c>
      <c r="K2715">
        <v>472</v>
      </c>
      <c r="L2715">
        <v>133</v>
      </c>
      <c r="M2715">
        <v>86</v>
      </c>
      <c r="N2715">
        <v>646</v>
      </c>
      <c r="O2715">
        <v>162</v>
      </c>
      <c r="P2715">
        <v>854</v>
      </c>
      <c r="Q2715">
        <v>358</v>
      </c>
      <c r="R2715">
        <v>87</v>
      </c>
      <c r="S2715">
        <v>638</v>
      </c>
      <c r="T2715">
        <v>72</v>
      </c>
      <c r="U2715">
        <v>193</v>
      </c>
      <c r="V2715">
        <v>641</v>
      </c>
      <c r="W2715">
        <v>191</v>
      </c>
      <c r="X2715">
        <v>128</v>
      </c>
      <c r="Y2715">
        <v>32</v>
      </c>
      <c r="Z2715">
        <v>267</v>
      </c>
      <c r="AA2715">
        <v>126</v>
      </c>
    </row>
    <row r="2716" spans="1:27">
      <c r="A2716" s="2">
        <v>45084</v>
      </c>
      <c r="B2716">
        <v>459</v>
      </c>
      <c r="C2716">
        <v>188</v>
      </c>
      <c r="D2716">
        <v>166</v>
      </c>
      <c r="E2716">
        <v>489</v>
      </c>
      <c r="F2716">
        <v>490</v>
      </c>
      <c r="G2716">
        <v>376</v>
      </c>
      <c r="H2716">
        <v>142</v>
      </c>
      <c r="I2716">
        <v>39</v>
      </c>
      <c r="J2716">
        <v>152</v>
      </c>
      <c r="K2716">
        <v>603</v>
      </c>
      <c r="L2716">
        <v>265</v>
      </c>
      <c r="M2716">
        <v>158</v>
      </c>
      <c r="N2716">
        <v>961</v>
      </c>
      <c r="O2716">
        <v>403</v>
      </c>
      <c r="P2716">
        <v>1350</v>
      </c>
      <c r="Q2716">
        <v>729</v>
      </c>
      <c r="R2716">
        <v>299</v>
      </c>
      <c r="S2716">
        <v>1074</v>
      </c>
      <c r="T2716">
        <v>185</v>
      </c>
      <c r="U2716">
        <v>292</v>
      </c>
      <c r="V2716">
        <v>1244</v>
      </c>
      <c r="W2716">
        <v>354</v>
      </c>
      <c r="X2716">
        <v>89</v>
      </c>
      <c r="Y2716">
        <v>122</v>
      </c>
      <c r="Z2716">
        <v>388</v>
      </c>
      <c r="AA2716">
        <v>163</v>
      </c>
    </row>
    <row r="2717" spans="1:27">
      <c r="A2717" s="2">
        <v>45085</v>
      </c>
      <c r="B2717">
        <v>388</v>
      </c>
      <c r="C2717">
        <v>227</v>
      </c>
      <c r="D2717">
        <v>182</v>
      </c>
      <c r="E2717">
        <v>549</v>
      </c>
      <c r="F2717">
        <v>432</v>
      </c>
      <c r="G2717">
        <v>354</v>
      </c>
      <c r="H2717">
        <v>143</v>
      </c>
      <c r="I2717">
        <v>42</v>
      </c>
      <c r="J2717">
        <v>139</v>
      </c>
      <c r="K2717">
        <v>569</v>
      </c>
      <c r="L2717">
        <v>253</v>
      </c>
      <c r="M2717">
        <v>164</v>
      </c>
      <c r="N2717">
        <v>878</v>
      </c>
      <c r="O2717">
        <v>338</v>
      </c>
      <c r="P2717">
        <v>1329</v>
      </c>
      <c r="Q2717">
        <v>673</v>
      </c>
      <c r="R2717">
        <v>300</v>
      </c>
      <c r="S2717">
        <v>980</v>
      </c>
      <c r="T2717">
        <v>140</v>
      </c>
      <c r="U2717">
        <v>245</v>
      </c>
      <c r="V2717">
        <v>1169</v>
      </c>
      <c r="W2717">
        <v>367</v>
      </c>
      <c r="X2717">
        <v>105</v>
      </c>
      <c r="Y2717">
        <v>113</v>
      </c>
      <c r="Z2717">
        <v>337</v>
      </c>
      <c r="AA2717">
        <v>163</v>
      </c>
    </row>
    <row r="2718" spans="1:27">
      <c r="A2718" s="2">
        <v>45086</v>
      </c>
      <c r="B2718">
        <v>360</v>
      </c>
      <c r="C2718">
        <v>191</v>
      </c>
      <c r="D2718">
        <v>162</v>
      </c>
      <c r="E2718">
        <v>465</v>
      </c>
      <c r="F2718">
        <v>389</v>
      </c>
      <c r="G2718">
        <v>288</v>
      </c>
      <c r="H2718">
        <v>149</v>
      </c>
      <c r="I2718">
        <v>27</v>
      </c>
      <c r="J2718">
        <v>125</v>
      </c>
      <c r="K2718">
        <v>641</v>
      </c>
      <c r="L2718">
        <v>235</v>
      </c>
      <c r="M2718">
        <v>165</v>
      </c>
      <c r="N2718">
        <v>727</v>
      </c>
      <c r="O2718">
        <v>360</v>
      </c>
      <c r="P2718">
        <v>1093</v>
      </c>
      <c r="Q2718">
        <v>564</v>
      </c>
      <c r="R2718">
        <v>317</v>
      </c>
      <c r="S2718">
        <v>915</v>
      </c>
      <c r="T2718">
        <v>173</v>
      </c>
      <c r="U2718">
        <v>255</v>
      </c>
      <c r="V2718">
        <v>1027</v>
      </c>
      <c r="W2718">
        <v>366</v>
      </c>
      <c r="X2718">
        <v>109</v>
      </c>
      <c r="Y2718">
        <v>109</v>
      </c>
      <c r="Z2718">
        <v>301</v>
      </c>
      <c r="AA2718">
        <v>154</v>
      </c>
    </row>
    <row r="2719" spans="1:27">
      <c r="A2719" s="2">
        <v>45087</v>
      </c>
      <c r="B2719">
        <v>285</v>
      </c>
      <c r="C2719">
        <v>345</v>
      </c>
      <c r="D2719">
        <v>216</v>
      </c>
      <c r="E2719">
        <v>310</v>
      </c>
      <c r="F2719">
        <v>293</v>
      </c>
      <c r="G2719">
        <v>244</v>
      </c>
      <c r="H2719">
        <v>143</v>
      </c>
      <c r="I2719">
        <v>13</v>
      </c>
      <c r="J2719">
        <v>61</v>
      </c>
      <c r="K2719">
        <v>520</v>
      </c>
      <c r="L2719">
        <v>343</v>
      </c>
      <c r="M2719">
        <v>239</v>
      </c>
      <c r="N2719">
        <v>441</v>
      </c>
      <c r="O2719">
        <v>751</v>
      </c>
      <c r="P2719">
        <v>826</v>
      </c>
      <c r="Q2719">
        <v>846</v>
      </c>
      <c r="R2719">
        <v>541</v>
      </c>
      <c r="S2719">
        <v>712</v>
      </c>
      <c r="T2719">
        <v>209</v>
      </c>
      <c r="U2719">
        <v>152</v>
      </c>
      <c r="V2719">
        <v>1180</v>
      </c>
      <c r="W2719">
        <v>464</v>
      </c>
      <c r="X2719">
        <v>90</v>
      </c>
      <c r="Y2719">
        <v>291</v>
      </c>
      <c r="Z2719">
        <v>129</v>
      </c>
      <c r="AA2719">
        <v>57</v>
      </c>
    </row>
    <row r="2720" spans="1:27">
      <c r="A2720" s="2">
        <v>45088</v>
      </c>
      <c r="B2720">
        <v>286</v>
      </c>
      <c r="C2720">
        <v>305</v>
      </c>
      <c r="D2720">
        <v>180</v>
      </c>
      <c r="E2720">
        <v>229</v>
      </c>
      <c r="F2720">
        <v>321</v>
      </c>
      <c r="G2720">
        <v>211</v>
      </c>
      <c r="H2720">
        <v>129</v>
      </c>
      <c r="I2720">
        <v>24</v>
      </c>
      <c r="J2720">
        <v>37</v>
      </c>
      <c r="K2720">
        <v>414</v>
      </c>
      <c r="L2720">
        <v>342</v>
      </c>
      <c r="M2720">
        <v>199</v>
      </c>
      <c r="N2720">
        <v>399</v>
      </c>
      <c r="O2720">
        <v>770</v>
      </c>
      <c r="P2720">
        <v>681</v>
      </c>
      <c r="Q2720">
        <v>653</v>
      </c>
      <c r="R2720">
        <v>487</v>
      </c>
      <c r="S2720">
        <v>855</v>
      </c>
      <c r="T2720">
        <v>253</v>
      </c>
      <c r="U2720">
        <v>100</v>
      </c>
      <c r="V2720">
        <v>1283</v>
      </c>
      <c r="W2720">
        <v>486</v>
      </c>
      <c r="X2720">
        <v>88</v>
      </c>
      <c r="Y2720">
        <v>272</v>
      </c>
      <c r="Z2720">
        <v>116</v>
      </c>
      <c r="AA2720">
        <v>84</v>
      </c>
    </row>
    <row r="2721" spans="1:27">
      <c r="A2721" s="2">
        <v>45089</v>
      </c>
      <c r="B2721">
        <v>374</v>
      </c>
      <c r="C2721">
        <v>152</v>
      </c>
      <c r="D2721">
        <v>147</v>
      </c>
      <c r="E2721">
        <v>484</v>
      </c>
      <c r="F2721">
        <v>473</v>
      </c>
      <c r="G2721">
        <v>347</v>
      </c>
      <c r="H2721">
        <v>120</v>
      </c>
      <c r="I2721">
        <v>33</v>
      </c>
      <c r="J2721">
        <v>149</v>
      </c>
      <c r="K2721">
        <v>541</v>
      </c>
      <c r="L2721">
        <v>210</v>
      </c>
      <c r="M2721">
        <v>126</v>
      </c>
      <c r="N2721">
        <v>824</v>
      </c>
      <c r="O2721">
        <v>290</v>
      </c>
      <c r="P2721">
        <v>1208</v>
      </c>
      <c r="Q2721">
        <v>563</v>
      </c>
      <c r="R2721">
        <v>173</v>
      </c>
      <c r="S2721">
        <v>942</v>
      </c>
      <c r="T2721">
        <v>134</v>
      </c>
      <c r="U2721">
        <v>252</v>
      </c>
      <c r="V2721">
        <v>1063</v>
      </c>
      <c r="W2721">
        <v>284</v>
      </c>
      <c r="X2721">
        <v>107</v>
      </c>
      <c r="Y2721">
        <v>90</v>
      </c>
      <c r="Z2721">
        <v>356</v>
      </c>
      <c r="AA2721">
        <v>137</v>
      </c>
    </row>
    <row r="2722" spans="1:27">
      <c r="A2722" s="2">
        <v>45090</v>
      </c>
      <c r="B2722">
        <v>450</v>
      </c>
      <c r="C2722">
        <v>225</v>
      </c>
      <c r="D2722">
        <v>192</v>
      </c>
      <c r="E2722">
        <v>557</v>
      </c>
      <c r="F2722">
        <v>487</v>
      </c>
      <c r="G2722">
        <v>376</v>
      </c>
      <c r="H2722">
        <v>137</v>
      </c>
      <c r="I2722">
        <v>49</v>
      </c>
      <c r="J2722">
        <v>136</v>
      </c>
      <c r="K2722">
        <v>599</v>
      </c>
      <c r="L2722">
        <v>321</v>
      </c>
      <c r="M2722">
        <v>146</v>
      </c>
      <c r="N2722">
        <v>946</v>
      </c>
      <c r="O2722">
        <v>341</v>
      </c>
      <c r="P2722">
        <v>1451</v>
      </c>
      <c r="Q2722">
        <v>642</v>
      </c>
      <c r="R2722">
        <v>194</v>
      </c>
      <c r="S2722">
        <v>1078</v>
      </c>
      <c r="T2722">
        <v>172</v>
      </c>
      <c r="U2722">
        <v>268</v>
      </c>
      <c r="V2722">
        <v>1260</v>
      </c>
      <c r="W2722">
        <v>358</v>
      </c>
      <c r="X2722">
        <v>128</v>
      </c>
      <c r="Y2722">
        <v>116</v>
      </c>
      <c r="Z2722">
        <v>385</v>
      </c>
      <c r="AA2722">
        <v>176</v>
      </c>
    </row>
    <row r="2723" spans="1:27">
      <c r="A2723" s="2">
        <v>45091</v>
      </c>
      <c r="B2723">
        <v>418</v>
      </c>
      <c r="C2723">
        <v>195</v>
      </c>
      <c r="D2723">
        <v>174</v>
      </c>
      <c r="E2723">
        <v>522</v>
      </c>
      <c r="F2723">
        <v>495</v>
      </c>
      <c r="G2723">
        <v>355</v>
      </c>
      <c r="H2723">
        <v>151</v>
      </c>
      <c r="I2723">
        <v>27</v>
      </c>
      <c r="J2723">
        <v>142</v>
      </c>
      <c r="K2723">
        <v>605</v>
      </c>
      <c r="L2723">
        <v>252</v>
      </c>
      <c r="M2723">
        <v>131</v>
      </c>
      <c r="N2723">
        <v>933</v>
      </c>
      <c r="O2723">
        <v>304</v>
      </c>
      <c r="P2723">
        <v>1446</v>
      </c>
      <c r="Q2723">
        <v>711</v>
      </c>
      <c r="R2723">
        <v>266</v>
      </c>
      <c r="S2723">
        <v>1048</v>
      </c>
      <c r="T2723">
        <v>140</v>
      </c>
      <c r="U2723">
        <v>295</v>
      </c>
      <c r="V2723">
        <v>1209</v>
      </c>
      <c r="W2723">
        <v>339</v>
      </c>
      <c r="X2723">
        <v>89</v>
      </c>
      <c r="Y2723">
        <v>118</v>
      </c>
      <c r="Z2723">
        <v>351</v>
      </c>
      <c r="AA2723">
        <v>161</v>
      </c>
    </row>
    <row r="2724" spans="1:27">
      <c r="A2724" s="2">
        <v>45092</v>
      </c>
      <c r="B2724">
        <v>360</v>
      </c>
      <c r="C2724">
        <v>197</v>
      </c>
      <c r="D2724">
        <v>154</v>
      </c>
      <c r="E2724">
        <v>493</v>
      </c>
      <c r="F2724">
        <v>395</v>
      </c>
      <c r="G2724">
        <v>337</v>
      </c>
      <c r="H2724">
        <v>139</v>
      </c>
      <c r="I2724">
        <v>29</v>
      </c>
      <c r="J2724">
        <v>133</v>
      </c>
      <c r="K2724">
        <v>628</v>
      </c>
      <c r="L2724">
        <v>275</v>
      </c>
      <c r="M2724">
        <v>136</v>
      </c>
      <c r="N2724">
        <v>853</v>
      </c>
      <c r="O2724">
        <v>319</v>
      </c>
      <c r="P2724">
        <v>1199</v>
      </c>
      <c r="Q2724">
        <v>594</v>
      </c>
      <c r="R2724">
        <v>193</v>
      </c>
      <c r="S2724">
        <v>967</v>
      </c>
      <c r="T2724">
        <v>140</v>
      </c>
      <c r="U2724">
        <v>265</v>
      </c>
      <c r="V2724">
        <v>1119</v>
      </c>
      <c r="W2724">
        <v>276</v>
      </c>
      <c r="X2724">
        <v>106</v>
      </c>
      <c r="Y2724">
        <v>69</v>
      </c>
      <c r="Z2724">
        <v>336</v>
      </c>
      <c r="AA2724">
        <v>115</v>
      </c>
    </row>
    <row r="2725" spans="1:27">
      <c r="A2725" s="2">
        <v>45093</v>
      </c>
      <c r="B2725">
        <v>181</v>
      </c>
      <c r="C2725">
        <v>76</v>
      </c>
      <c r="D2725">
        <v>109</v>
      </c>
      <c r="E2725">
        <v>277</v>
      </c>
      <c r="F2725">
        <v>196</v>
      </c>
      <c r="G2725">
        <v>207</v>
      </c>
      <c r="H2725">
        <v>145</v>
      </c>
      <c r="I2725">
        <v>21</v>
      </c>
      <c r="J2725">
        <v>94</v>
      </c>
      <c r="K2725">
        <v>370</v>
      </c>
      <c r="L2725">
        <v>86</v>
      </c>
      <c r="M2725">
        <v>258</v>
      </c>
      <c r="N2725">
        <v>397</v>
      </c>
      <c r="O2725">
        <v>128</v>
      </c>
      <c r="P2725">
        <v>594</v>
      </c>
      <c r="Q2725">
        <v>277</v>
      </c>
      <c r="R2725">
        <v>47</v>
      </c>
      <c r="S2725">
        <v>434</v>
      </c>
      <c r="T2725">
        <v>62</v>
      </c>
      <c r="U2725">
        <v>140</v>
      </c>
      <c r="V2725">
        <v>471</v>
      </c>
      <c r="W2725">
        <v>137</v>
      </c>
      <c r="X2725">
        <v>110</v>
      </c>
      <c r="Y2725">
        <v>17</v>
      </c>
      <c r="Z2725">
        <v>180</v>
      </c>
      <c r="AA2725">
        <v>69</v>
      </c>
    </row>
    <row r="2726" spans="1:27">
      <c r="A2726" s="2">
        <v>45094</v>
      </c>
      <c r="B2726">
        <v>96</v>
      </c>
      <c r="C2726">
        <v>112</v>
      </c>
      <c r="D2726">
        <v>142</v>
      </c>
      <c r="E2726">
        <v>130</v>
      </c>
      <c r="F2726">
        <v>141</v>
      </c>
      <c r="G2726">
        <v>118</v>
      </c>
      <c r="H2726">
        <v>105</v>
      </c>
      <c r="I2726">
        <v>15</v>
      </c>
      <c r="J2726">
        <v>48</v>
      </c>
      <c r="K2726">
        <v>306</v>
      </c>
      <c r="L2726">
        <v>146</v>
      </c>
      <c r="M2726">
        <v>127</v>
      </c>
      <c r="N2726">
        <v>172</v>
      </c>
      <c r="O2726">
        <v>298</v>
      </c>
      <c r="P2726">
        <v>364</v>
      </c>
      <c r="Q2726">
        <v>275</v>
      </c>
      <c r="R2726">
        <v>212</v>
      </c>
      <c r="S2726">
        <v>214</v>
      </c>
      <c r="T2726">
        <v>109</v>
      </c>
      <c r="U2726">
        <v>67</v>
      </c>
      <c r="V2726">
        <v>406</v>
      </c>
      <c r="W2726">
        <v>134</v>
      </c>
      <c r="X2726">
        <v>90</v>
      </c>
      <c r="Y2726">
        <v>118</v>
      </c>
      <c r="Z2726">
        <v>68</v>
      </c>
      <c r="AA2726">
        <v>34</v>
      </c>
    </row>
    <row r="2727" spans="1:27">
      <c r="A2727" s="2">
        <v>45095</v>
      </c>
      <c r="B2727">
        <v>135</v>
      </c>
      <c r="C2727">
        <v>148</v>
      </c>
      <c r="D2727">
        <v>147</v>
      </c>
      <c r="E2727">
        <v>152</v>
      </c>
      <c r="F2727">
        <v>169</v>
      </c>
      <c r="G2727">
        <v>138</v>
      </c>
      <c r="H2727">
        <v>99</v>
      </c>
      <c r="I2727">
        <v>9</v>
      </c>
      <c r="J2727">
        <v>50</v>
      </c>
      <c r="K2727">
        <v>292</v>
      </c>
      <c r="L2727">
        <v>184</v>
      </c>
      <c r="M2727">
        <v>190</v>
      </c>
      <c r="N2727">
        <v>178</v>
      </c>
      <c r="O2727">
        <v>448</v>
      </c>
      <c r="P2727">
        <v>419</v>
      </c>
      <c r="Q2727">
        <v>440</v>
      </c>
      <c r="R2727">
        <v>423</v>
      </c>
      <c r="S2727">
        <v>420</v>
      </c>
      <c r="T2727">
        <v>149</v>
      </c>
      <c r="U2727">
        <v>80</v>
      </c>
      <c r="V2727">
        <v>624</v>
      </c>
      <c r="W2727">
        <v>228</v>
      </c>
      <c r="X2727">
        <v>88</v>
      </c>
      <c r="Y2727">
        <v>203</v>
      </c>
      <c r="Z2727">
        <v>65</v>
      </c>
      <c r="AA2727">
        <v>44</v>
      </c>
    </row>
    <row r="2728" spans="1:27">
      <c r="A2728" s="2">
        <v>45096</v>
      </c>
      <c r="B2728">
        <v>365</v>
      </c>
      <c r="C2728">
        <v>174</v>
      </c>
      <c r="D2728">
        <v>159</v>
      </c>
      <c r="E2728">
        <v>442</v>
      </c>
      <c r="F2728">
        <v>427</v>
      </c>
      <c r="G2728">
        <v>309</v>
      </c>
      <c r="H2728">
        <v>146</v>
      </c>
      <c r="I2728">
        <v>33</v>
      </c>
      <c r="J2728">
        <v>127</v>
      </c>
      <c r="K2728">
        <v>553</v>
      </c>
      <c r="L2728">
        <v>222</v>
      </c>
      <c r="M2728">
        <v>148</v>
      </c>
      <c r="N2728">
        <v>796</v>
      </c>
      <c r="O2728">
        <v>246</v>
      </c>
      <c r="P2728">
        <v>1157</v>
      </c>
      <c r="Q2728">
        <v>581</v>
      </c>
      <c r="R2728">
        <v>282</v>
      </c>
      <c r="S2728">
        <v>945</v>
      </c>
      <c r="T2728">
        <v>180</v>
      </c>
      <c r="U2728">
        <v>238</v>
      </c>
      <c r="V2728">
        <v>1034</v>
      </c>
      <c r="W2728">
        <v>293</v>
      </c>
      <c r="X2728">
        <v>107</v>
      </c>
      <c r="Y2728">
        <v>92</v>
      </c>
      <c r="Z2728">
        <v>303</v>
      </c>
      <c r="AA2728">
        <v>131</v>
      </c>
    </row>
    <row r="2729" spans="1:27">
      <c r="A2729" s="2">
        <v>45097</v>
      </c>
      <c r="B2729">
        <v>379</v>
      </c>
      <c r="C2729">
        <v>204</v>
      </c>
      <c r="D2729">
        <v>152</v>
      </c>
      <c r="E2729">
        <v>493</v>
      </c>
      <c r="F2729">
        <v>449</v>
      </c>
      <c r="G2729">
        <v>359</v>
      </c>
      <c r="H2729">
        <v>143</v>
      </c>
      <c r="I2729">
        <v>53</v>
      </c>
      <c r="J2729">
        <v>149</v>
      </c>
      <c r="K2729">
        <v>588</v>
      </c>
      <c r="L2729">
        <v>282</v>
      </c>
      <c r="M2729">
        <v>151</v>
      </c>
      <c r="N2729">
        <v>877</v>
      </c>
      <c r="O2729">
        <v>266</v>
      </c>
      <c r="P2729">
        <v>1297</v>
      </c>
      <c r="Q2729">
        <v>611</v>
      </c>
      <c r="R2729">
        <v>280</v>
      </c>
      <c r="S2729">
        <v>1036</v>
      </c>
      <c r="T2729">
        <v>139</v>
      </c>
      <c r="U2729">
        <v>270</v>
      </c>
      <c r="V2729">
        <v>1164</v>
      </c>
      <c r="W2729">
        <v>350</v>
      </c>
      <c r="X2729">
        <v>128</v>
      </c>
      <c r="Y2729">
        <v>115</v>
      </c>
      <c r="Z2729">
        <v>349</v>
      </c>
      <c r="AA2729">
        <v>187</v>
      </c>
    </row>
    <row r="2730" spans="1:27">
      <c r="A2730" s="2">
        <v>45098</v>
      </c>
      <c r="B2730">
        <v>365</v>
      </c>
      <c r="C2730">
        <v>215</v>
      </c>
      <c r="D2730">
        <v>153</v>
      </c>
      <c r="E2730">
        <v>447</v>
      </c>
      <c r="F2730">
        <v>439</v>
      </c>
      <c r="G2730">
        <v>291</v>
      </c>
      <c r="H2730">
        <v>138</v>
      </c>
      <c r="I2730">
        <v>36</v>
      </c>
      <c r="J2730">
        <v>118</v>
      </c>
      <c r="K2730">
        <v>533</v>
      </c>
      <c r="L2730">
        <v>204</v>
      </c>
      <c r="M2730">
        <v>180</v>
      </c>
      <c r="N2730">
        <v>868</v>
      </c>
      <c r="O2730">
        <v>269</v>
      </c>
      <c r="P2730">
        <v>1258</v>
      </c>
      <c r="Q2730">
        <v>606</v>
      </c>
      <c r="R2730">
        <v>154</v>
      </c>
      <c r="S2730">
        <v>915</v>
      </c>
      <c r="T2730">
        <v>140</v>
      </c>
      <c r="U2730">
        <v>278</v>
      </c>
      <c r="V2730">
        <v>986</v>
      </c>
      <c r="W2730">
        <v>307</v>
      </c>
      <c r="X2730">
        <v>89</v>
      </c>
      <c r="Y2730">
        <v>74</v>
      </c>
      <c r="Z2730">
        <v>311</v>
      </c>
      <c r="AA2730">
        <v>149</v>
      </c>
    </row>
    <row r="2731" spans="1:27">
      <c r="A2731" s="2">
        <v>45099</v>
      </c>
      <c r="B2731">
        <v>195</v>
      </c>
      <c r="C2731">
        <v>93</v>
      </c>
      <c r="D2731">
        <v>122</v>
      </c>
      <c r="E2731">
        <v>253</v>
      </c>
      <c r="F2731">
        <v>215</v>
      </c>
      <c r="G2731">
        <v>236</v>
      </c>
      <c r="H2731">
        <v>128</v>
      </c>
      <c r="I2731">
        <v>12</v>
      </c>
      <c r="J2731">
        <v>103</v>
      </c>
      <c r="K2731">
        <v>431</v>
      </c>
      <c r="L2731">
        <v>79</v>
      </c>
      <c r="M2731">
        <v>114</v>
      </c>
      <c r="N2731">
        <v>480</v>
      </c>
      <c r="O2731">
        <v>91</v>
      </c>
      <c r="P2731">
        <v>687</v>
      </c>
      <c r="Q2731">
        <v>277</v>
      </c>
      <c r="R2731">
        <v>82</v>
      </c>
      <c r="S2731">
        <v>440</v>
      </c>
      <c r="T2731">
        <v>51</v>
      </c>
      <c r="U2731">
        <v>157</v>
      </c>
      <c r="V2731">
        <v>442</v>
      </c>
      <c r="W2731">
        <v>160</v>
      </c>
      <c r="X2731">
        <v>106</v>
      </c>
      <c r="Y2731">
        <v>9</v>
      </c>
      <c r="Z2731">
        <v>227</v>
      </c>
      <c r="AA2731">
        <v>85</v>
      </c>
    </row>
    <row r="2732" spans="1:27">
      <c r="A2732" s="2">
        <v>45100</v>
      </c>
      <c r="B2732">
        <v>153</v>
      </c>
      <c r="C2732">
        <v>94</v>
      </c>
      <c r="D2732">
        <v>114</v>
      </c>
      <c r="E2732">
        <v>233</v>
      </c>
      <c r="F2732">
        <v>159</v>
      </c>
      <c r="G2732">
        <v>181</v>
      </c>
      <c r="H2732">
        <v>148</v>
      </c>
      <c r="I2732">
        <v>22</v>
      </c>
      <c r="J2732">
        <v>103</v>
      </c>
      <c r="K2732">
        <v>388</v>
      </c>
      <c r="L2732">
        <v>100</v>
      </c>
      <c r="M2732">
        <v>112</v>
      </c>
      <c r="N2732">
        <v>354</v>
      </c>
      <c r="O2732">
        <v>113</v>
      </c>
      <c r="P2732">
        <v>475</v>
      </c>
      <c r="Q2732">
        <v>252</v>
      </c>
      <c r="R2732">
        <v>58</v>
      </c>
      <c r="S2732">
        <v>385</v>
      </c>
      <c r="T2732">
        <v>47</v>
      </c>
      <c r="U2732">
        <v>134</v>
      </c>
      <c r="V2732">
        <v>455</v>
      </c>
      <c r="W2732">
        <v>149</v>
      </c>
      <c r="X2732">
        <v>26</v>
      </c>
      <c r="Y2732">
        <v>17</v>
      </c>
      <c r="Z2732">
        <v>173</v>
      </c>
      <c r="AA2732">
        <v>66</v>
      </c>
    </row>
    <row r="2733" spans="1:27">
      <c r="A2733" s="2">
        <v>45101</v>
      </c>
      <c r="B2733">
        <v>177</v>
      </c>
      <c r="C2733">
        <v>152</v>
      </c>
      <c r="D2733">
        <v>164</v>
      </c>
      <c r="E2733">
        <v>190</v>
      </c>
      <c r="F2733">
        <v>179</v>
      </c>
      <c r="G2733">
        <v>148</v>
      </c>
      <c r="H2733">
        <v>119</v>
      </c>
      <c r="I2733">
        <v>15</v>
      </c>
      <c r="J2733">
        <v>76</v>
      </c>
      <c r="K2733">
        <v>353</v>
      </c>
      <c r="L2733">
        <v>216</v>
      </c>
      <c r="M2733">
        <v>156</v>
      </c>
      <c r="N2733">
        <v>204</v>
      </c>
      <c r="O2733">
        <v>475</v>
      </c>
      <c r="P2733">
        <v>415</v>
      </c>
      <c r="Q2733">
        <v>431</v>
      </c>
      <c r="R2733">
        <v>109</v>
      </c>
      <c r="S2733">
        <v>367</v>
      </c>
      <c r="T2733">
        <v>201</v>
      </c>
      <c r="U2733">
        <v>97</v>
      </c>
      <c r="V2733">
        <v>606</v>
      </c>
      <c r="W2733">
        <v>207</v>
      </c>
      <c r="X2733">
        <v>56</v>
      </c>
      <c r="Y2733">
        <v>191</v>
      </c>
      <c r="Z2733">
        <v>106</v>
      </c>
      <c r="AA2733">
        <v>47</v>
      </c>
    </row>
    <row r="2734" spans="1:27">
      <c r="A2734" s="2">
        <v>45102</v>
      </c>
      <c r="B2734">
        <v>141</v>
      </c>
      <c r="C2734">
        <v>195</v>
      </c>
      <c r="D2734">
        <v>102</v>
      </c>
      <c r="E2734">
        <v>178</v>
      </c>
      <c r="F2734">
        <v>147</v>
      </c>
      <c r="G2734">
        <v>140</v>
      </c>
      <c r="H2734">
        <v>105</v>
      </c>
      <c r="I2734">
        <v>14</v>
      </c>
      <c r="J2734">
        <v>55</v>
      </c>
      <c r="K2734">
        <v>363</v>
      </c>
      <c r="L2734">
        <v>189</v>
      </c>
      <c r="M2734">
        <v>122</v>
      </c>
      <c r="N2734">
        <v>209</v>
      </c>
      <c r="O2734">
        <v>405</v>
      </c>
      <c r="P2734">
        <v>417</v>
      </c>
      <c r="Q2734">
        <v>386</v>
      </c>
      <c r="R2734">
        <v>162</v>
      </c>
      <c r="S2734">
        <v>415</v>
      </c>
      <c r="T2734">
        <v>176</v>
      </c>
      <c r="U2734">
        <v>82</v>
      </c>
      <c r="V2734">
        <v>617</v>
      </c>
      <c r="W2734">
        <v>266</v>
      </c>
      <c r="X2734">
        <v>72</v>
      </c>
      <c r="Y2734">
        <v>125</v>
      </c>
      <c r="Z2734">
        <v>102</v>
      </c>
      <c r="AA2734">
        <v>66</v>
      </c>
    </row>
    <row r="2735" spans="1:27">
      <c r="A2735" s="2">
        <v>45103</v>
      </c>
      <c r="B2735">
        <v>333</v>
      </c>
      <c r="C2735">
        <v>179</v>
      </c>
      <c r="D2735">
        <v>122</v>
      </c>
      <c r="E2735">
        <v>399</v>
      </c>
      <c r="F2735">
        <v>340</v>
      </c>
      <c r="G2735">
        <v>276</v>
      </c>
      <c r="H2735">
        <v>134</v>
      </c>
      <c r="I2735">
        <v>28</v>
      </c>
      <c r="J2735">
        <v>129</v>
      </c>
      <c r="K2735">
        <v>502</v>
      </c>
      <c r="L2735">
        <v>230</v>
      </c>
      <c r="M2735">
        <v>117</v>
      </c>
      <c r="N2735">
        <v>737</v>
      </c>
      <c r="O2735">
        <v>261</v>
      </c>
      <c r="P2735">
        <v>1079</v>
      </c>
      <c r="Q2735">
        <v>529</v>
      </c>
      <c r="R2735">
        <v>169</v>
      </c>
      <c r="S2735">
        <v>852</v>
      </c>
      <c r="T2735">
        <v>125</v>
      </c>
      <c r="U2735">
        <v>230</v>
      </c>
      <c r="V2735">
        <v>941</v>
      </c>
      <c r="W2735">
        <v>274</v>
      </c>
      <c r="X2735">
        <v>70</v>
      </c>
      <c r="Y2735">
        <v>107</v>
      </c>
      <c r="Z2735">
        <v>286</v>
      </c>
      <c r="AA2735">
        <v>106</v>
      </c>
    </row>
    <row r="2736" spans="1:27">
      <c r="A2736" s="2">
        <v>45104</v>
      </c>
      <c r="B2736">
        <v>243</v>
      </c>
      <c r="C2736">
        <v>121</v>
      </c>
      <c r="D2736">
        <v>121</v>
      </c>
      <c r="E2736">
        <v>353</v>
      </c>
      <c r="F2736">
        <v>279</v>
      </c>
      <c r="G2736">
        <v>260</v>
      </c>
      <c r="H2736">
        <v>133</v>
      </c>
      <c r="I2736">
        <v>33</v>
      </c>
      <c r="J2736">
        <v>148</v>
      </c>
      <c r="K2736">
        <v>464</v>
      </c>
      <c r="L2736">
        <v>134</v>
      </c>
      <c r="M2736">
        <v>131</v>
      </c>
      <c r="N2736">
        <v>673</v>
      </c>
      <c r="O2736">
        <v>184</v>
      </c>
      <c r="P2736">
        <v>882</v>
      </c>
      <c r="Q2736">
        <v>373</v>
      </c>
      <c r="R2736">
        <v>151</v>
      </c>
      <c r="S2736">
        <v>731</v>
      </c>
      <c r="T2736">
        <v>90</v>
      </c>
      <c r="U2736">
        <v>176</v>
      </c>
      <c r="V2736">
        <v>790</v>
      </c>
      <c r="W2736">
        <v>203</v>
      </c>
      <c r="X2736">
        <v>30</v>
      </c>
      <c r="Y2736">
        <v>49</v>
      </c>
      <c r="Z2736">
        <v>245</v>
      </c>
      <c r="AA2736">
        <v>116</v>
      </c>
    </row>
    <row r="2737" spans="1:27">
      <c r="A2737" s="2">
        <v>45105</v>
      </c>
      <c r="B2737">
        <v>268</v>
      </c>
      <c r="C2737">
        <v>140</v>
      </c>
      <c r="D2737">
        <v>168</v>
      </c>
      <c r="E2737">
        <v>389</v>
      </c>
      <c r="F2737">
        <v>359</v>
      </c>
      <c r="G2737">
        <v>279</v>
      </c>
      <c r="H2737">
        <v>128</v>
      </c>
      <c r="I2737">
        <v>37</v>
      </c>
      <c r="J2737">
        <v>119</v>
      </c>
      <c r="K2737">
        <v>527</v>
      </c>
      <c r="L2737">
        <v>224</v>
      </c>
      <c r="M2737">
        <v>308</v>
      </c>
      <c r="N2737">
        <v>789</v>
      </c>
      <c r="O2737">
        <v>216</v>
      </c>
      <c r="P2737">
        <v>1079</v>
      </c>
      <c r="Q2737">
        <v>504</v>
      </c>
      <c r="R2737">
        <v>235</v>
      </c>
      <c r="S2737">
        <v>828</v>
      </c>
      <c r="T2737">
        <v>99</v>
      </c>
      <c r="U2737">
        <v>249</v>
      </c>
      <c r="V2737">
        <v>932</v>
      </c>
      <c r="W2737">
        <v>258</v>
      </c>
      <c r="X2737">
        <v>58</v>
      </c>
      <c r="Y2737">
        <v>63</v>
      </c>
      <c r="Z2737">
        <v>274</v>
      </c>
      <c r="AA2737">
        <v>108</v>
      </c>
    </row>
    <row r="2738" spans="1:27">
      <c r="A2738" s="2">
        <v>45106</v>
      </c>
      <c r="B2738">
        <v>214</v>
      </c>
      <c r="C2738">
        <v>129</v>
      </c>
      <c r="D2738">
        <v>160</v>
      </c>
      <c r="E2738">
        <v>283</v>
      </c>
      <c r="F2738">
        <v>246</v>
      </c>
      <c r="G2738">
        <v>209</v>
      </c>
      <c r="H2738">
        <v>135</v>
      </c>
      <c r="I2738">
        <v>24</v>
      </c>
      <c r="J2738">
        <v>102</v>
      </c>
      <c r="K2738">
        <v>501</v>
      </c>
      <c r="L2738">
        <v>126</v>
      </c>
      <c r="M2738">
        <v>208</v>
      </c>
      <c r="N2738">
        <v>602</v>
      </c>
      <c r="O2738">
        <v>190</v>
      </c>
      <c r="P2738">
        <v>791</v>
      </c>
      <c r="Q2738">
        <v>357</v>
      </c>
      <c r="R2738">
        <v>143</v>
      </c>
      <c r="S2738">
        <v>686</v>
      </c>
      <c r="T2738">
        <v>67</v>
      </c>
      <c r="U2738">
        <v>186</v>
      </c>
      <c r="V2738">
        <v>725</v>
      </c>
      <c r="W2738">
        <v>221</v>
      </c>
      <c r="X2738">
        <v>29</v>
      </c>
      <c r="Y2738">
        <v>41</v>
      </c>
      <c r="Z2738">
        <v>220</v>
      </c>
      <c r="AA2738">
        <v>111</v>
      </c>
    </row>
    <row r="2739" spans="1:27">
      <c r="A2739" s="2">
        <v>45107</v>
      </c>
      <c r="B2739">
        <v>153</v>
      </c>
      <c r="C2739">
        <v>52</v>
      </c>
      <c r="D2739">
        <v>131</v>
      </c>
      <c r="E2739">
        <v>187</v>
      </c>
      <c r="F2739">
        <v>156</v>
      </c>
      <c r="G2739">
        <v>172</v>
      </c>
      <c r="H2739">
        <v>152</v>
      </c>
      <c r="I2739">
        <v>15</v>
      </c>
      <c r="J2739">
        <v>112</v>
      </c>
      <c r="K2739">
        <v>403</v>
      </c>
      <c r="L2739">
        <v>63</v>
      </c>
      <c r="M2739">
        <v>152</v>
      </c>
      <c r="N2739">
        <v>314</v>
      </c>
      <c r="O2739">
        <v>89</v>
      </c>
      <c r="P2739">
        <v>456</v>
      </c>
      <c r="Q2739">
        <v>207</v>
      </c>
      <c r="R2739">
        <v>97</v>
      </c>
      <c r="S2739">
        <v>271</v>
      </c>
      <c r="T2739">
        <v>50</v>
      </c>
      <c r="U2739">
        <v>140</v>
      </c>
      <c r="V2739">
        <v>332</v>
      </c>
      <c r="W2739">
        <v>124</v>
      </c>
      <c r="X2739">
        <v>13</v>
      </c>
      <c r="Y2739">
        <v>21</v>
      </c>
      <c r="Z2739">
        <v>148</v>
      </c>
      <c r="AA2739">
        <v>66</v>
      </c>
    </row>
    <row r="2740" spans="1:27">
      <c r="A2740" s="2">
        <v>45108</v>
      </c>
      <c r="B2740">
        <v>100</v>
      </c>
      <c r="C2740">
        <v>87</v>
      </c>
      <c r="D2740">
        <v>133</v>
      </c>
      <c r="E2740">
        <v>113</v>
      </c>
      <c r="F2740">
        <v>68</v>
      </c>
      <c r="G2740">
        <v>92</v>
      </c>
      <c r="H2740">
        <v>131</v>
      </c>
      <c r="I2740">
        <v>10</v>
      </c>
      <c r="J2740">
        <v>61</v>
      </c>
      <c r="K2740">
        <v>299</v>
      </c>
      <c r="L2740">
        <v>92</v>
      </c>
      <c r="M2740">
        <v>128</v>
      </c>
      <c r="N2740">
        <v>155</v>
      </c>
      <c r="O2740">
        <v>160</v>
      </c>
      <c r="P2740">
        <v>269</v>
      </c>
      <c r="Q2740">
        <v>242</v>
      </c>
      <c r="R2740">
        <v>128</v>
      </c>
      <c r="S2740">
        <v>227</v>
      </c>
      <c r="T2740">
        <v>95</v>
      </c>
      <c r="U2740">
        <v>66</v>
      </c>
      <c r="V2740">
        <v>336</v>
      </c>
      <c r="W2740">
        <v>139</v>
      </c>
      <c r="X2740">
        <v>53</v>
      </c>
      <c r="Y2740">
        <v>95</v>
      </c>
      <c r="Z2740">
        <v>60</v>
      </c>
      <c r="AA2740">
        <v>39</v>
      </c>
    </row>
    <row r="2741" spans="1:27">
      <c r="A2741" s="2">
        <v>45109</v>
      </c>
      <c r="B2741">
        <v>100</v>
      </c>
      <c r="C2741">
        <v>80</v>
      </c>
      <c r="D2741">
        <v>93</v>
      </c>
      <c r="E2741">
        <v>99</v>
      </c>
      <c r="F2741">
        <v>125</v>
      </c>
      <c r="G2741">
        <v>108</v>
      </c>
      <c r="H2741">
        <v>127</v>
      </c>
      <c r="I2741">
        <v>6</v>
      </c>
      <c r="J2741">
        <v>42</v>
      </c>
      <c r="K2741">
        <v>329</v>
      </c>
      <c r="L2741">
        <v>103</v>
      </c>
      <c r="M2741">
        <v>159</v>
      </c>
      <c r="N2741">
        <v>129</v>
      </c>
      <c r="O2741">
        <v>155</v>
      </c>
      <c r="P2741">
        <v>259</v>
      </c>
      <c r="Q2741">
        <v>248</v>
      </c>
      <c r="R2741">
        <v>198</v>
      </c>
      <c r="S2741">
        <v>199</v>
      </c>
      <c r="T2741">
        <v>101</v>
      </c>
      <c r="U2741">
        <v>57</v>
      </c>
      <c r="V2741">
        <v>328</v>
      </c>
      <c r="W2741">
        <v>155</v>
      </c>
      <c r="X2741">
        <v>46</v>
      </c>
      <c r="Y2741">
        <v>68</v>
      </c>
      <c r="Z2741">
        <v>67</v>
      </c>
      <c r="AA2741">
        <v>44</v>
      </c>
    </row>
    <row r="2742" spans="1:27">
      <c r="A2742" s="2">
        <v>45110</v>
      </c>
      <c r="B2742">
        <v>240</v>
      </c>
      <c r="C2742">
        <v>79</v>
      </c>
      <c r="D2742">
        <v>108</v>
      </c>
      <c r="E2742">
        <v>263</v>
      </c>
      <c r="F2742">
        <v>216</v>
      </c>
      <c r="G2742">
        <v>194</v>
      </c>
      <c r="H2742">
        <v>125</v>
      </c>
      <c r="I2742">
        <v>23</v>
      </c>
      <c r="J2742">
        <v>85</v>
      </c>
      <c r="K2742">
        <v>383</v>
      </c>
      <c r="L2742">
        <v>96</v>
      </c>
      <c r="M2742">
        <v>98</v>
      </c>
      <c r="N2742">
        <v>477</v>
      </c>
      <c r="O2742">
        <v>91</v>
      </c>
      <c r="P2742">
        <v>629</v>
      </c>
      <c r="Q2742">
        <v>215</v>
      </c>
      <c r="R2742">
        <v>69</v>
      </c>
      <c r="S2742">
        <v>475</v>
      </c>
      <c r="T2742">
        <v>63</v>
      </c>
      <c r="U2742">
        <v>159</v>
      </c>
      <c r="V2742">
        <v>520</v>
      </c>
      <c r="W2742">
        <v>144</v>
      </c>
      <c r="X2742">
        <v>29</v>
      </c>
      <c r="Y2742">
        <v>20</v>
      </c>
      <c r="Z2742">
        <v>192</v>
      </c>
      <c r="AA2742">
        <v>78</v>
      </c>
    </row>
    <row r="2743" spans="1:27">
      <c r="A2743" s="2">
        <v>45111</v>
      </c>
      <c r="B2743">
        <v>257</v>
      </c>
      <c r="C2743">
        <v>124</v>
      </c>
      <c r="D2743">
        <v>158</v>
      </c>
      <c r="E2743">
        <v>397</v>
      </c>
      <c r="F2743">
        <v>278</v>
      </c>
      <c r="G2743">
        <v>252</v>
      </c>
      <c r="H2743">
        <v>139</v>
      </c>
      <c r="I2743">
        <v>43</v>
      </c>
      <c r="J2743">
        <v>123</v>
      </c>
      <c r="K2743">
        <v>493</v>
      </c>
      <c r="L2743">
        <v>133</v>
      </c>
      <c r="M2743">
        <v>161</v>
      </c>
      <c r="N2743">
        <v>683</v>
      </c>
      <c r="O2743">
        <v>164</v>
      </c>
      <c r="P2743">
        <v>858</v>
      </c>
      <c r="Q2743">
        <v>434</v>
      </c>
      <c r="R2743">
        <v>133</v>
      </c>
      <c r="S2743">
        <v>628</v>
      </c>
      <c r="T2743">
        <v>110</v>
      </c>
      <c r="U2743">
        <v>217</v>
      </c>
      <c r="V2743">
        <v>697</v>
      </c>
      <c r="W2743">
        <v>227</v>
      </c>
      <c r="X2743">
        <v>60</v>
      </c>
      <c r="Y2743">
        <v>64</v>
      </c>
      <c r="Z2743">
        <v>262</v>
      </c>
      <c r="AA2743">
        <v>113</v>
      </c>
    </row>
    <row r="2744" spans="1:27">
      <c r="A2744" s="2">
        <v>45112</v>
      </c>
      <c r="B2744">
        <v>299</v>
      </c>
      <c r="C2744">
        <v>168</v>
      </c>
      <c r="D2744">
        <v>194</v>
      </c>
      <c r="E2744">
        <v>385</v>
      </c>
      <c r="F2744">
        <v>328</v>
      </c>
      <c r="G2744">
        <v>249</v>
      </c>
      <c r="H2744">
        <v>159</v>
      </c>
      <c r="I2744">
        <v>44</v>
      </c>
      <c r="J2744">
        <v>119</v>
      </c>
      <c r="K2744">
        <v>576</v>
      </c>
      <c r="L2744">
        <v>227</v>
      </c>
      <c r="M2744">
        <v>194</v>
      </c>
      <c r="N2744">
        <v>808</v>
      </c>
      <c r="O2744">
        <v>225</v>
      </c>
      <c r="P2744">
        <v>996</v>
      </c>
      <c r="Q2744">
        <v>484</v>
      </c>
      <c r="R2744">
        <v>157</v>
      </c>
      <c r="S2744">
        <v>738</v>
      </c>
      <c r="T2744">
        <v>151</v>
      </c>
      <c r="U2744">
        <v>224</v>
      </c>
      <c r="V2744">
        <v>846</v>
      </c>
      <c r="W2744">
        <v>331</v>
      </c>
      <c r="X2744">
        <v>64</v>
      </c>
      <c r="Y2744">
        <v>88</v>
      </c>
      <c r="Z2744">
        <v>282</v>
      </c>
      <c r="AA2744">
        <v>135</v>
      </c>
    </row>
    <row r="2745" spans="1:27">
      <c r="A2745" s="2">
        <v>45113</v>
      </c>
      <c r="B2745">
        <v>314</v>
      </c>
      <c r="C2745">
        <v>207</v>
      </c>
      <c r="D2745">
        <v>151</v>
      </c>
      <c r="E2745">
        <v>421</v>
      </c>
      <c r="F2745">
        <v>299</v>
      </c>
      <c r="G2745">
        <v>270</v>
      </c>
      <c r="H2745">
        <v>169</v>
      </c>
      <c r="I2745">
        <v>29</v>
      </c>
      <c r="J2745">
        <v>121</v>
      </c>
      <c r="K2745">
        <v>608</v>
      </c>
      <c r="L2745">
        <v>193</v>
      </c>
      <c r="M2745">
        <v>306</v>
      </c>
      <c r="N2745">
        <v>838</v>
      </c>
      <c r="O2745">
        <v>257</v>
      </c>
      <c r="P2745">
        <v>1051</v>
      </c>
      <c r="Q2745">
        <v>598</v>
      </c>
      <c r="R2745">
        <v>272</v>
      </c>
      <c r="S2745">
        <v>809</v>
      </c>
      <c r="T2745">
        <v>149</v>
      </c>
      <c r="U2745">
        <v>221</v>
      </c>
      <c r="V2745">
        <v>1021</v>
      </c>
      <c r="W2745">
        <v>315</v>
      </c>
      <c r="X2745">
        <v>82</v>
      </c>
      <c r="Y2745">
        <v>127</v>
      </c>
      <c r="Z2745">
        <v>295</v>
      </c>
      <c r="AA2745">
        <v>156</v>
      </c>
    </row>
    <row r="2746" spans="1:27">
      <c r="A2746" s="2">
        <v>45114</v>
      </c>
      <c r="B2746">
        <v>200</v>
      </c>
      <c r="C2746">
        <v>109</v>
      </c>
      <c r="D2746">
        <v>97</v>
      </c>
      <c r="E2746">
        <v>270</v>
      </c>
      <c r="F2746">
        <v>194</v>
      </c>
      <c r="G2746">
        <v>190</v>
      </c>
      <c r="H2746">
        <v>147</v>
      </c>
      <c r="I2746">
        <v>27</v>
      </c>
      <c r="J2746">
        <v>123</v>
      </c>
      <c r="K2746">
        <v>451</v>
      </c>
      <c r="L2746">
        <v>124</v>
      </c>
      <c r="M2746">
        <v>162</v>
      </c>
      <c r="N2746">
        <v>424</v>
      </c>
      <c r="O2746">
        <v>126</v>
      </c>
      <c r="P2746">
        <v>539</v>
      </c>
      <c r="Q2746">
        <v>295</v>
      </c>
      <c r="R2746">
        <v>61</v>
      </c>
      <c r="S2746">
        <v>375</v>
      </c>
      <c r="T2746">
        <v>93</v>
      </c>
      <c r="U2746">
        <v>166</v>
      </c>
      <c r="V2746">
        <v>475</v>
      </c>
      <c r="W2746">
        <v>144</v>
      </c>
      <c r="X2746">
        <v>16</v>
      </c>
      <c r="Y2746">
        <v>41</v>
      </c>
      <c r="Z2746">
        <v>186</v>
      </c>
      <c r="AA2746">
        <v>104</v>
      </c>
    </row>
    <row r="2747" spans="1:27">
      <c r="A2747" s="2">
        <v>45115</v>
      </c>
      <c r="B2747">
        <v>138</v>
      </c>
      <c r="C2747">
        <v>147</v>
      </c>
      <c r="D2747">
        <v>125</v>
      </c>
      <c r="E2747">
        <v>125</v>
      </c>
      <c r="F2747">
        <v>154</v>
      </c>
      <c r="G2747">
        <v>114</v>
      </c>
      <c r="H2747">
        <v>59</v>
      </c>
      <c r="I2747">
        <v>8</v>
      </c>
      <c r="J2747">
        <v>56</v>
      </c>
      <c r="K2747">
        <v>336</v>
      </c>
      <c r="L2747">
        <v>184</v>
      </c>
      <c r="M2747">
        <v>153</v>
      </c>
      <c r="N2747">
        <v>177</v>
      </c>
      <c r="O2747">
        <v>285</v>
      </c>
      <c r="P2747">
        <v>341</v>
      </c>
      <c r="Q2747">
        <v>316</v>
      </c>
      <c r="R2747">
        <v>185</v>
      </c>
      <c r="S2747">
        <v>282</v>
      </c>
      <c r="T2747">
        <v>119</v>
      </c>
      <c r="U2747">
        <v>82</v>
      </c>
      <c r="V2747">
        <v>437</v>
      </c>
      <c r="W2747">
        <v>194</v>
      </c>
      <c r="X2747">
        <v>38</v>
      </c>
      <c r="Y2747">
        <v>155</v>
      </c>
      <c r="Z2747">
        <v>83</v>
      </c>
      <c r="AA2747">
        <v>42</v>
      </c>
    </row>
    <row r="2748" spans="1:27">
      <c r="A2748" s="2">
        <v>45116</v>
      </c>
      <c r="B2748">
        <v>138</v>
      </c>
      <c r="C2748">
        <v>138</v>
      </c>
      <c r="D2748">
        <v>105</v>
      </c>
      <c r="E2748">
        <v>148</v>
      </c>
      <c r="F2748">
        <v>137</v>
      </c>
      <c r="G2748">
        <v>122</v>
      </c>
      <c r="H2748">
        <v>56</v>
      </c>
      <c r="I2748">
        <v>11</v>
      </c>
      <c r="J2748">
        <v>37</v>
      </c>
      <c r="K2748">
        <v>271</v>
      </c>
      <c r="L2748">
        <v>139</v>
      </c>
      <c r="M2748">
        <v>191</v>
      </c>
      <c r="N2748">
        <v>186</v>
      </c>
      <c r="O2748">
        <v>298</v>
      </c>
      <c r="P2748">
        <v>313</v>
      </c>
      <c r="Q2748">
        <v>301</v>
      </c>
      <c r="R2748">
        <v>200</v>
      </c>
      <c r="S2748">
        <v>311</v>
      </c>
      <c r="T2748">
        <v>155</v>
      </c>
      <c r="U2748">
        <v>62</v>
      </c>
      <c r="V2748">
        <v>527</v>
      </c>
      <c r="W2748">
        <v>181</v>
      </c>
      <c r="X2748">
        <v>43</v>
      </c>
      <c r="Y2748">
        <v>139</v>
      </c>
      <c r="Z2748">
        <v>62</v>
      </c>
      <c r="AA2748">
        <v>39</v>
      </c>
    </row>
    <row r="2749" spans="1:27">
      <c r="A2749" s="2">
        <v>45117</v>
      </c>
      <c r="B2749">
        <v>272</v>
      </c>
      <c r="C2749">
        <v>119</v>
      </c>
      <c r="D2749">
        <v>109</v>
      </c>
      <c r="E2749">
        <v>320</v>
      </c>
      <c r="F2749">
        <v>253</v>
      </c>
      <c r="G2749">
        <v>229</v>
      </c>
      <c r="H2749">
        <v>119</v>
      </c>
      <c r="I2749">
        <v>33</v>
      </c>
      <c r="J2749">
        <v>108</v>
      </c>
      <c r="K2749">
        <v>410</v>
      </c>
      <c r="L2749">
        <v>147</v>
      </c>
      <c r="M2749">
        <v>140</v>
      </c>
      <c r="N2749">
        <v>609</v>
      </c>
      <c r="O2749">
        <v>211</v>
      </c>
      <c r="P2749">
        <v>742</v>
      </c>
      <c r="Q2749">
        <v>374</v>
      </c>
      <c r="R2749">
        <v>155</v>
      </c>
      <c r="S2749">
        <v>652</v>
      </c>
      <c r="T2749">
        <v>89</v>
      </c>
      <c r="U2749">
        <v>192</v>
      </c>
      <c r="V2749">
        <v>762</v>
      </c>
      <c r="W2749">
        <v>225</v>
      </c>
      <c r="X2749">
        <v>54</v>
      </c>
      <c r="Y2749">
        <v>42</v>
      </c>
      <c r="Z2749">
        <v>201</v>
      </c>
      <c r="AA2749">
        <v>96</v>
      </c>
    </row>
    <row r="2750" spans="1:27">
      <c r="A2750" s="2">
        <v>45118</v>
      </c>
      <c r="B2750">
        <v>309</v>
      </c>
      <c r="C2750">
        <v>171</v>
      </c>
      <c r="D2750">
        <v>134</v>
      </c>
      <c r="E2750">
        <v>428</v>
      </c>
      <c r="F2750">
        <v>331</v>
      </c>
      <c r="G2750">
        <v>304</v>
      </c>
      <c r="H2750">
        <v>122</v>
      </c>
      <c r="I2750">
        <v>48</v>
      </c>
      <c r="J2750">
        <v>122</v>
      </c>
      <c r="K2750">
        <v>567</v>
      </c>
      <c r="L2750">
        <v>210</v>
      </c>
      <c r="M2750">
        <v>147</v>
      </c>
      <c r="N2750">
        <v>806</v>
      </c>
      <c r="O2750">
        <v>248</v>
      </c>
      <c r="P2750">
        <v>1093</v>
      </c>
      <c r="Q2750">
        <v>522</v>
      </c>
      <c r="R2750">
        <v>172</v>
      </c>
      <c r="S2750">
        <v>792</v>
      </c>
      <c r="T2750">
        <v>134</v>
      </c>
      <c r="U2750">
        <v>259</v>
      </c>
      <c r="V2750">
        <v>915</v>
      </c>
      <c r="W2750">
        <v>307</v>
      </c>
      <c r="X2750">
        <v>48</v>
      </c>
      <c r="Y2750">
        <v>81</v>
      </c>
      <c r="Z2750">
        <v>328</v>
      </c>
      <c r="AA2750">
        <v>138</v>
      </c>
    </row>
    <row r="2751" spans="1:27">
      <c r="A2751" s="2">
        <v>45119</v>
      </c>
      <c r="B2751">
        <v>267</v>
      </c>
      <c r="C2751">
        <v>115</v>
      </c>
      <c r="D2751">
        <v>112</v>
      </c>
      <c r="E2751">
        <v>379</v>
      </c>
      <c r="F2751">
        <v>290</v>
      </c>
      <c r="G2751">
        <v>259</v>
      </c>
      <c r="H2751">
        <v>157</v>
      </c>
      <c r="I2751">
        <v>36</v>
      </c>
      <c r="J2751">
        <v>112</v>
      </c>
      <c r="K2751">
        <v>464</v>
      </c>
      <c r="L2751">
        <v>186</v>
      </c>
      <c r="M2751">
        <v>173</v>
      </c>
      <c r="N2751">
        <v>737</v>
      </c>
      <c r="O2751">
        <v>209</v>
      </c>
      <c r="P2751">
        <v>912</v>
      </c>
      <c r="Q2751">
        <v>455</v>
      </c>
      <c r="R2751">
        <v>137</v>
      </c>
      <c r="S2751">
        <v>662</v>
      </c>
      <c r="T2751">
        <v>102</v>
      </c>
      <c r="U2751">
        <v>235</v>
      </c>
      <c r="V2751">
        <v>813</v>
      </c>
      <c r="W2751">
        <v>257</v>
      </c>
      <c r="X2751">
        <v>30</v>
      </c>
      <c r="Y2751">
        <v>88</v>
      </c>
      <c r="Z2751">
        <v>307</v>
      </c>
      <c r="AA2751">
        <v>142</v>
      </c>
    </row>
    <row r="2752" spans="1:27">
      <c r="A2752" s="2">
        <v>45120</v>
      </c>
      <c r="B2752">
        <v>262</v>
      </c>
      <c r="C2752">
        <v>186</v>
      </c>
      <c r="D2752">
        <v>133</v>
      </c>
      <c r="E2752">
        <v>379</v>
      </c>
      <c r="F2752">
        <v>258</v>
      </c>
      <c r="G2752">
        <v>254</v>
      </c>
      <c r="H2752">
        <v>160</v>
      </c>
      <c r="I2752">
        <v>32</v>
      </c>
      <c r="J2752">
        <v>115</v>
      </c>
      <c r="K2752">
        <v>596</v>
      </c>
      <c r="L2752">
        <v>153</v>
      </c>
      <c r="M2752">
        <v>166</v>
      </c>
      <c r="N2752">
        <v>701</v>
      </c>
      <c r="O2752">
        <v>257</v>
      </c>
      <c r="P2752">
        <v>816</v>
      </c>
      <c r="Q2752">
        <v>403</v>
      </c>
      <c r="R2752">
        <v>170</v>
      </c>
      <c r="S2752">
        <v>701</v>
      </c>
      <c r="T2752">
        <v>168</v>
      </c>
      <c r="U2752">
        <v>197</v>
      </c>
      <c r="V2752">
        <v>804</v>
      </c>
      <c r="W2752">
        <v>272</v>
      </c>
      <c r="X2752">
        <v>64</v>
      </c>
      <c r="Y2752">
        <v>76</v>
      </c>
      <c r="Z2752">
        <v>298</v>
      </c>
      <c r="AA2752">
        <v>125</v>
      </c>
    </row>
    <row r="2753" spans="1:27">
      <c r="A2753" s="2">
        <v>45121</v>
      </c>
      <c r="B2753">
        <v>153</v>
      </c>
      <c r="C2753">
        <v>196</v>
      </c>
      <c r="D2753">
        <v>137</v>
      </c>
      <c r="E2753">
        <v>185</v>
      </c>
      <c r="F2753">
        <v>177</v>
      </c>
      <c r="G2753">
        <v>131</v>
      </c>
      <c r="H2753">
        <v>154</v>
      </c>
      <c r="I2753">
        <v>28</v>
      </c>
      <c r="J2753">
        <v>44</v>
      </c>
      <c r="K2753">
        <v>336</v>
      </c>
      <c r="L2753">
        <v>205</v>
      </c>
      <c r="M2753">
        <v>222</v>
      </c>
      <c r="N2753">
        <v>283</v>
      </c>
      <c r="O2753">
        <v>370</v>
      </c>
      <c r="P2753">
        <v>483</v>
      </c>
      <c r="Q2753">
        <v>447</v>
      </c>
      <c r="R2753">
        <v>279</v>
      </c>
      <c r="S2753">
        <v>434</v>
      </c>
      <c r="T2753">
        <v>221</v>
      </c>
      <c r="U2753">
        <v>108</v>
      </c>
      <c r="V2753">
        <v>719</v>
      </c>
      <c r="W2753">
        <v>367</v>
      </c>
      <c r="X2753">
        <v>66</v>
      </c>
      <c r="Y2753">
        <v>151</v>
      </c>
      <c r="Z2753">
        <v>103</v>
      </c>
      <c r="AA2753">
        <v>60</v>
      </c>
    </row>
    <row r="2754" spans="1:27">
      <c r="A2754" s="2">
        <v>45122</v>
      </c>
      <c r="B2754">
        <v>196</v>
      </c>
      <c r="C2754">
        <v>211</v>
      </c>
      <c r="D2754">
        <v>181</v>
      </c>
      <c r="E2754">
        <v>202</v>
      </c>
      <c r="F2754">
        <v>213</v>
      </c>
      <c r="G2754">
        <v>176</v>
      </c>
      <c r="H2754">
        <v>57</v>
      </c>
      <c r="I2754">
        <v>16</v>
      </c>
      <c r="J2754">
        <v>34</v>
      </c>
      <c r="K2754">
        <v>389</v>
      </c>
      <c r="L2754">
        <v>318</v>
      </c>
      <c r="M2754">
        <v>300</v>
      </c>
      <c r="N2754">
        <v>346</v>
      </c>
      <c r="O2754">
        <v>494</v>
      </c>
      <c r="P2754">
        <v>536</v>
      </c>
      <c r="Q2754">
        <v>588</v>
      </c>
      <c r="R2754">
        <v>442</v>
      </c>
      <c r="S2754">
        <v>642</v>
      </c>
      <c r="T2754">
        <v>183</v>
      </c>
      <c r="U2754">
        <v>101</v>
      </c>
      <c r="V2754">
        <v>918</v>
      </c>
      <c r="W2754">
        <v>349</v>
      </c>
      <c r="X2754">
        <v>126</v>
      </c>
      <c r="Y2754">
        <v>220</v>
      </c>
      <c r="Z2754">
        <v>94</v>
      </c>
      <c r="AA2754">
        <v>76</v>
      </c>
    </row>
    <row r="2755" spans="1:27">
      <c r="A2755" s="2">
        <v>45123</v>
      </c>
      <c r="B2755">
        <v>196</v>
      </c>
      <c r="C2755">
        <v>153</v>
      </c>
      <c r="D2755">
        <v>155</v>
      </c>
      <c r="E2755">
        <v>170</v>
      </c>
      <c r="F2755">
        <v>213</v>
      </c>
      <c r="G2755">
        <v>175</v>
      </c>
      <c r="H2755">
        <v>143</v>
      </c>
      <c r="I2755">
        <v>22</v>
      </c>
      <c r="J2755">
        <v>38</v>
      </c>
      <c r="K2755">
        <v>350</v>
      </c>
      <c r="L2755">
        <v>188</v>
      </c>
      <c r="M2755">
        <v>295</v>
      </c>
      <c r="N2755">
        <v>257</v>
      </c>
      <c r="O2755">
        <v>413</v>
      </c>
      <c r="P2755">
        <v>500</v>
      </c>
      <c r="Q2755">
        <v>519</v>
      </c>
      <c r="R2755">
        <v>341</v>
      </c>
      <c r="S2755">
        <v>442</v>
      </c>
      <c r="T2755">
        <v>232</v>
      </c>
      <c r="U2755">
        <v>87</v>
      </c>
      <c r="V2755">
        <v>646</v>
      </c>
      <c r="W2755">
        <v>332</v>
      </c>
      <c r="X2755">
        <v>93</v>
      </c>
      <c r="Y2755">
        <v>200</v>
      </c>
      <c r="Z2755">
        <v>97</v>
      </c>
      <c r="AA2755">
        <v>66</v>
      </c>
    </row>
    <row r="2756" spans="1:27">
      <c r="A2756" s="2">
        <v>45124</v>
      </c>
      <c r="B2756">
        <v>309</v>
      </c>
      <c r="C2756">
        <v>131</v>
      </c>
      <c r="D2756">
        <v>139</v>
      </c>
      <c r="E2756">
        <v>437</v>
      </c>
      <c r="F2756">
        <v>372</v>
      </c>
      <c r="G2756">
        <v>339</v>
      </c>
      <c r="H2756">
        <v>162</v>
      </c>
      <c r="I2756">
        <v>32</v>
      </c>
      <c r="J2756">
        <v>125</v>
      </c>
      <c r="K2756">
        <v>557</v>
      </c>
      <c r="L2756">
        <v>188</v>
      </c>
      <c r="M2756">
        <v>156</v>
      </c>
      <c r="N2756">
        <v>719</v>
      </c>
      <c r="O2756">
        <v>217</v>
      </c>
      <c r="P2756">
        <v>1092</v>
      </c>
      <c r="Q2756">
        <v>497</v>
      </c>
      <c r="R2756">
        <v>238</v>
      </c>
      <c r="S2756">
        <v>779</v>
      </c>
      <c r="T2756">
        <v>131</v>
      </c>
      <c r="U2756">
        <v>275</v>
      </c>
      <c r="V2756">
        <v>850</v>
      </c>
      <c r="W2756">
        <v>217</v>
      </c>
      <c r="X2756">
        <v>35</v>
      </c>
      <c r="Y2756">
        <v>48</v>
      </c>
      <c r="Z2756">
        <v>326</v>
      </c>
      <c r="AA2756">
        <v>118</v>
      </c>
    </row>
    <row r="2757" spans="1:27">
      <c r="A2757" s="2">
        <v>45125</v>
      </c>
      <c r="B2757">
        <v>395</v>
      </c>
      <c r="C2757">
        <v>189</v>
      </c>
      <c r="D2757">
        <v>164</v>
      </c>
      <c r="E2757">
        <v>531</v>
      </c>
      <c r="F2757">
        <v>500</v>
      </c>
      <c r="G2757">
        <v>374</v>
      </c>
      <c r="H2757">
        <v>164</v>
      </c>
      <c r="I2757">
        <v>49</v>
      </c>
      <c r="J2757">
        <v>142</v>
      </c>
      <c r="K2757">
        <v>609</v>
      </c>
      <c r="L2757">
        <v>221</v>
      </c>
      <c r="M2757">
        <v>297</v>
      </c>
      <c r="N2757">
        <v>920</v>
      </c>
      <c r="O2757">
        <v>299</v>
      </c>
      <c r="P2757">
        <v>1406</v>
      </c>
      <c r="Q2757">
        <v>643</v>
      </c>
      <c r="R2757">
        <v>197</v>
      </c>
      <c r="S2757">
        <v>999</v>
      </c>
      <c r="T2757">
        <v>175</v>
      </c>
      <c r="U2757">
        <v>311</v>
      </c>
      <c r="V2757">
        <v>1161</v>
      </c>
      <c r="W2757">
        <v>311</v>
      </c>
      <c r="X2757">
        <v>37</v>
      </c>
      <c r="Y2757">
        <v>109</v>
      </c>
      <c r="Z2757">
        <v>373</v>
      </c>
      <c r="AA2757">
        <v>154</v>
      </c>
    </row>
    <row r="2758" spans="1:27">
      <c r="A2758" s="2">
        <v>45126</v>
      </c>
      <c r="B2758">
        <v>356</v>
      </c>
      <c r="C2758">
        <v>152</v>
      </c>
      <c r="D2758">
        <v>175</v>
      </c>
      <c r="E2758">
        <v>439</v>
      </c>
      <c r="F2758">
        <v>407</v>
      </c>
      <c r="G2758">
        <v>352</v>
      </c>
      <c r="H2758">
        <v>195</v>
      </c>
      <c r="I2758">
        <v>47</v>
      </c>
      <c r="J2758">
        <v>124</v>
      </c>
      <c r="K2758">
        <v>543</v>
      </c>
      <c r="L2758">
        <v>219</v>
      </c>
      <c r="M2758">
        <v>280</v>
      </c>
      <c r="N2758">
        <v>839</v>
      </c>
      <c r="O2758">
        <v>243</v>
      </c>
      <c r="P2758">
        <v>1193</v>
      </c>
      <c r="Q2758">
        <v>661</v>
      </c>
      <c r="R2758">
        <v>211</v>
      </c>
      <c r="S2758">
        <v>877</v>
      </c>
      <c r="T2758">
        <v>157</v>
      </c>
      <c r="U2758">
        <v>285</v>
      </c>
      <c r="V2758">
        <v>1036</v>
      </c>
      <c r="W2758">
        <v>238</v>
      </c>
      <c r="X2758">
        <v>72</v>
      </c>
      <c r="Y2758">
        <v>92</v>
      </c>
      <c r="Z2758">
        <v>376</v>
      </c>
      <c r="AA2758">
        <v>151</v>
      </c>
    </row>
    <row r="2759" spans="1:27">
      <c r="A2759" s="2">
        <v>45127</v>
      </c>
      <c r="B2759">
        <v>262</v>
      </c>
      <c r="C2759">
        <v>117</v>
      </c>
      <c r="D2759">
        <v>150</v>
      </c>
      <c r="E2759">
        <v>461</v>
      </c>
      <c r="F2759">
        <v>361</v>
      </c>
      <c r="G2759">
        <v>362</v>
      </c>
      <c r="H2759">
        <v>133</v>
      </c>
      <c r="I2759">
        <v>34</v>
      </c>
      <c r="J2759">
        <v>118</v>
      </c>
      <c r="K2759">
        <v>630</v>
      </c>
      <c r="L2759">
        <v>157</v>
      </c>
      <c r="M2759">
        <v>256</v>
      </c>
      <c r="N2759">
        <v>743</v>
      </c>
      <c r="O2759">
        <v>197</v>
      </c>
      <c r="P2759">
        <v>975</v>
      </c>
      <c r="Q2759">
        <v>446</v>
      </c>
      <c r="R2759">
        <v>97</v>
      </c>
      <c r="S2759">
        <v>634</v>
      </c>
      <c r="T2759">
        <v>127</v>
      </c>
      <c r="U2759">
        <v>245</v>
      </c>
      <c r="V2759">
        <v>768</v>
      </c>
      <c r="W2759">
        <v>157</v>
      </c>
      <c r="X2759">
        <v>34</v>
      </c>
      <c r="Y2759">
        <v>88</v>
      </c>
      <c r="Z2759">
        <v>305</v>
      </c>
      <c r="AA2759">
        <v>125</v>
      </c>
    </row>
    <row r="2760" spans="1:27">
      <c r="A2760" s="2">
        <v>45128</v>
      </c>
      <c r="B2760">
        <v>151</v>
      </c>
      <c r="C2760">
        <v>27</v>
      </c>
      <c r="D2760">
        <v>102</v>
      </c>
      <c r="E2760">
        <v>192</v>
      </c>
      <c r="F2760">
        <v>155</v>
      </c>
      <c r="G2760">
        <v>206</v>
      </c>
      <c r="H2760">
        <v>163</v>
      </c>
      <c r="I2760">
        <v>13</v>
      </c>
      <c r="J2760">
        <v>79</v>
      </c>
      <c r="K2760">
        <v>374</v>
      </c>
      <c r="L2760">
        <v>42</v>
      </c>
      <c r="M2760">
        <v>280</v>
      </c>
      <c r="N2760">
        <v>246</v>
      </c>
      <c r="O2760">
        <v>75</v>
      </c>
      <c r="P2760">
        <v>346</v>
      </c>
      <c r="Q2760">
        <v>118</v>
      </c>
      <c r="R2760">
        <v>47</v>
      </c>
      <c r="S2760">
        <v>225</v>
      </c>
      <c r="T2760">
        <v>48</v>
      </c>
      <c r="U2760">
        <v>103</v>
      </c>
      <c r="V2760">
        <v>219</v>
      </c>
      <c r="W2760">
        <v>76</v>
      </c>
      <c r="X2760">
        <v>8</v>
      </c>
      <c r="Y2760">
        <v>2</v>
      </c>
      <c r="Z2760">
        <v>137</v>
      </c>
      <c r="AA2760">
        <v>57</v>
      </c>
    </row>
    <row r="2761" spans="1:27">
      <c r="A2761" s="2">
        <v>45129</v>
      </c>
      <c r="B2761">
        <v>248</v>
      </c>
      <c r="C2761">
        <v>237</v>
      </c>
      <c r="D2761">
        <v>194</v>
      </c>
      <c r="E2761">
        <v>231</v>
      </c>
      <c r="F2761">
        <v>280</v>
      </c>
      <c r="G2761">
        <v>225</v>
      </c>
      <c r="H2761">
        <v>146</v>
      </c>
      <c r="I2761">
        <v>21</v>
      </c>
      <c r="J2761">
        <v>63</v>
      </c>
      <c r="K2761">
        <v>505</v>
      </c>
      <c r="L2761">
        <v>296</v>
      </c>
      <c r="M2761">
        <v>358</v>
      </c>
      <c r="N2761">
        <v>388</v>
      </c>
      <c r="O2761">
        <v>666</v>
      </c>
      <c r="P2761">
        <v>685</v>
      </c>
      <c r="Q2761">
        <v>666</v>
      </c>
      <c r="R2761">
        <v>373</v>
      </c>
      <c r="S2761">
        <v>526</v>
      </c>
      <c r="T2761">
        <v>230</v>
      </c>
      <c r="U2761">
        <v>163</v>
      </c>
      <c r="V2761">
        <v>873</v>
      </c>
      <c r="W2761">
        <v>439</v>
      </c>
      <c r="X2761">
        <v>111</v>
      </c>
      <c r="Y2761">
        <v>306</v>
      </c>
      <c r="Z2761">
        <v>154</v>
      </c>
      <c r="AA2761">
        <v>77</v>
      </c>
    </row>
    <row r="2762" spans="1:27">
      <c r="A2762" s="2">
        <v>45130</v>
      </c>
      <c r="B2762">
        <v>231</v>
      </c>
      <c r="C2762">
        <v>258</v>
      </c>
      <c r="D2762">
        <v>151</v>
      </c>
      <c r="E2762">
        <v>223</v>
      </c>
      <c r="F2762">
        <v>260</v>
      </c>
      <c r="G2762">
        <v>217</v>
      </c>
      <c r="H2762">
        <v>145</v>
      </c>
      <c r="I2762">
        <v>16</v>
      </c>
      <c r="J2762">
        <v>46</v>
      </c>
      <c r="K2762">
        <v>380</v>
      </c>
      <c r="L2762">
        <v>300</v>
      </c>
      <c r="M2762">
        <v>264</v>
      </c>
      <c r="N2762">
        <v>360</v>
      </c>
      <c r="O2762">
        <v>663</v>
      </c>
      <c r="P2762">
        <v>717</v>
      </c>
      <c r="Q2762">
        <v>652</v>
      </c>
      <c r="R2762">
        <v>523</v>
      </c>
      <c r="S2762">
        <v>720</v>
      </c>
      <c r="T2762">
        <v>309</v>
      </c>
      <c r="U2762">
        <v>121</v>
      </c>
      <c r="V2762">
        <v>1074</v>
      </c>
      <c r="W2762">
        <v>448</v>
      </c>
      <c r="X2762">
        <v>139</v>
      </c>
      <c r="Y2762">
        <v>332</v>
      </c>
      <c r="Z2762">
        <v>137</v>
      </c>
      <c r="AA2762">
        <v>80</v>
      </c>
    </row>
    <row r="2763" spans="1:27">
      <c r="A2763" s="2">
        <v>45131</v>
      </c>
      <c r="B2763">
        <v>364</v>
      </c>
      <c r="C2763">
        <v>184</v>
      </c>
      <c r="D2763">
        <v>132</v>
      </c>
      <c r="E2763">
        <v>464</v>
      </c>
      <c r="F2763">
        <v>439</v>
      </c>
      <c r="G2763">
        <v>379</v>
      </c>
      <c r="H2763">
        <v>151</v>
      </c>
      <c r="I2763">
        <v>36</v>
      </c>
      <c r="J2763">
        <v>111</v>
      </c>
      <c r="K2763">
        <v>571</v>
      </c>
      <c r="L2763">
        <v>182</v>
      </c>
      <c r="M2763">
        <v>357</v>
      </c>
      <c r="N2763">
        <v>750</v>
      </c>
      <c r="O2763">
        <v>284</v>
      </c>
      <c r="P2763">
        <v>1217</v>
      </c>
      <c r="Q2763">
        <v>589</v>
      </c>
      <c r="R2763">
        <v>209</v>
      </c>
      <c r="S2763">
        <v>818</v>
      </c>
      <c r="T2763">
        <v>160</v>
      </c>
      <c r="U2763">
        <v>238</v>
      </c>
      <c r="V2763">
        <v>951</v>
      </c>
      <c r="W2763">
        <v>264</v>
      </c>
      <c r="X2763">
        <v>44</v>
      </c>
      <c r="Y2763">
        <v>73</v>
      </c>
      <c r="Z2763">
        <v>359</v>
      </c>
      <c r="AA2763">
        <v>109</v>
      </c>
    </row>
    <row r="2764" spans="1:27">
      <c r="A2764" s="2">
        <v>45132</v>
      </c>
      <c r="B2764">
        <v>366</v>
      </c>
      <c r="C2764">
        <v>182</v>
      </c>
      <c r="D2764">
        <v>125</v>
      </c>
      <c r="E2764">
        <v>470</v>
      </c>
      <c r="F2764">
        <v>439</v>
      </c>
      <c r="G2764">
        <v>381</v>
      </c>
      <c r="H2764">
        <v>151</v>
      </c>
      <c r="I2764">
        <v>45</v>
      </c>
      <c r="J2764">
        <v>138</v>
      </c>
      <c r="K2764">
        <v>639</v>
      </c>
      <c r="L2764">
        <v>211</v>
      </c>
      <c r="M2764">
        <v>289</v>
      </c>
      <c r="N2764">
        <v>865</v>
      </c>
      <c r="O2764">
        <v>288</v>
      </c>
      <c r="P2764">
        <v>1273</v>
      </c>
      <c r="Q2764">
        <v>576</v>
      </c>
      <c r="R2764">
        <v>164</v>
      </c>
      <c r="S2764">
        <v>921</v>
      </c>
      <c r="T2764">
        <v>143</v>
      </c>
      <c r="U2764">
        <v>271</v>
      </c>
      <c r="V2764">
        <v>1087</v>
      </c>
      <c r="W2764">
        <v>272</v>
      </c>
      <c r="X2764">
        <v>39</v>
      </c>
      <c r="Y2764">
        <v>78</v>
      </c>
      <c r="Z2764">
        <v>320</v>
      </c>
      <c r="AA2764">
        <v>143</v>
      </c>
    </row>
    <row r="2765" spans="1:27">
      <c r="A2765" s="2">
        <v>45133</v>
      </c>
      <c r="B2765">
        <v>230</v>
      </c>
      <c r="C2765">
        <v>65</v>
      </c>
      <c r="D2765">
        <v>126</v>
      </c>
      <c r="E2765">
        <v>282</v>
      </c>
      <c r="F2765">
        <v>214</v>
      </c>
      <c r="G2765">
        <v>298</v>
      </c>
      <c r="H2765">
        <v>140</v>
      </c>
      <c r="I2765">
        <v>30</v>
      </c>
      <c r="J2765">
        <v>84</v>
      </c>
      <c r="K2765">
        <v>455</v>
      </c>
      <c r="L2765">
        <v>86</v>
      </c>
      <c r="M2765">
        <v>299</v>
      </c>
      <c r="N2765">
        <v>456</v>
      </c>
      <c r="O2765">
        <v>107</v>
      </c>
      <c r="P2765">
        <v>593</v>
      </c>
      <c r="Q2765">
        <v>223</v>
      </c>
      <c r="R2765">
        <v>96</v>
      </c>
      <c r="S2765">
        <v>475</v>
      </c>
      <c r="T2765">
        <v>95</v>
      </c>
      <c r="U2765">
        <v>168</v>
      </c>
      <c r="V2765">
        <v>478</v>
      </c>
      <c r="W2765">
        <v>156</v>
      </c>
      <c r="X2765">
        <v>14</v>
      </c>
      <c r="Y2765">
        <v>23</v>
      </c>
      <c r="Z2765">
        <v>208</v>
      </c>
      <c r="AA2765">
        <v>73</v>
      </c>
    </row>
    <row r="2766" spans="1:27">
      <c r="A2766" s="2">
        <v>45134</v>
      </c>
      <c r="B2766">
        <v>272</v>
      </c>
      <c r="C2766">
        <v>137</v>
      </c>
      <c r="D2766">
        <v>175</v>
      </c>
      <c r="E2766">
        <v>406</v>
      </c>
      <c r="F2766">
        <v>325</v>
      </c>
      <c r="G2766">
        <v>344</v>
      </c>
      <c r="H2766">
        <v>152</v>
      </c>
      <c r="I2766">
        <v>33</v>
      </c>
      <c r="J2766">
        <v>135</v>
      </c>
      <c r="K2766">
        <v>514</v>
      </c>
      <c r="L2766">
        <v>214</v>
      </c>
      <c r="M2766">
        <v>325</v>
      </c>
      <c r="N2766">
        <v>660</v>
      </c>
      <c r="O2766">
        <v>251</v>
      </c>
      <c r="P2766">
        <v>948</v>
      </c>
      <c r="Q2766">
        <v>403</v>
      </c>
      <c r="R2766">
        <v>152</v>
      </c>
      <c r="S2766">
        <v>706</v>
      </c>
      <c r="T2766">
        <v>101</v>
      </c>
      <c r="U2766">
        <v>213</v>
      </c>
      <c r="V2766">
        <v>831</v>
      </c>
      <c r="W2766">
        <v>205</v>
      </c>
      <c r="X2766">
        <v>41</v>
      </c>
      <c r="Y2766">
        <v>61</v>
      </c>
      <c r="Z2766">
        <v>307</v>
      </c>
      <c r="AA2766">
        <v>111</v>
      </c>
    </row>
    <row r="2767" spans="1:27">
      <c r="A2767" s="2">
        <v>45135</v>
      </c>
      <c r="B2767">
        <v>330</v>
      </c>
      <c r="C2767">
        <v>140</v>
      </c>
      <c r="D2767">
        <v>175</v>
      </c>
      <c r="E2767">
        <v>394</v>
      </c>
      <c r="F2767">
        <v>382</v>
      </c>
      <c r="G2767">
        <v>319</v>
      </c>
      <c r="H2767">
        <v>171</v>
      </c>
      <c r="I2767">
        <v>31</v>
      </c>
      <c r="J2767">
        <v>134</v>
      </c>
      <c r="K2767">
        <v>527</v>
      </c>
      <c r="L2767">
        <v>214</v>
      </c>
      <c r="M2767">
        <v>345</v>
      </c>
      <c r="N2767">
        <v>583</v>
      </c>
      <c r="O2767">
        <v>248</v>
      </c>
      <c r="P2767">
        <v>959</v>
      </c>
      <c r="Q2767">
        <v>489</v>
      </c>
      <c r="R2767">
        <v>233</v>
      </c>
      <c r="S2767">
        <v>686</v>
      </c>
      <c r="T2767">
        <v>152</v>
      </c>
      <c r="U2767">
        <v>245</v>
      </c>
      <c r="V2767">
        <v>820</v>
      </c>
      <c r="W2767">
        <v>261</v>
      </c>
      <c r="X2767">
        <v>56</v>
      </c>
      <c r="Y2767">
        <v>78</v>
      </c>
      <c r="Z2767">
        <v>312</v>
      </c>
      <c r="AA2767">
        <v>126</v>
      </c>
    </row>
    <row r="2768" spans="1:27">
      <c r="A2768" s="2">
        <v>45136</v>
      </c>
      <c r="B2768">
        <v>220</v>
      </c>
      <c r="C2768">
        <v>245</v>
      </c>
      <c r="D2768">
        <v>189</v>
      </c>
      <c r="E2768">
        <v>251</v>
      </c>
      <c r="F2768">
        <v>266</v>
      </c>
      <c r="G2768">
        <v>188</v>
      </c>
      <c r="H2768">
        <v>163</v>
      </c>
      <c r="I2768">
        <v>24</v>
      </c>
      <c r="J2768">
        <v>75</v>
      </c>
      <c r="K2768">
        <v>463</v>
      </c>
      <c r="L2768">
        <v>309</v>
      </c>
      <c r="M2768">
        <v>357</v>
      </c>
      <c r="N2768">
        <v>372</v>
      </c>
      <c r="O2768">
        <v>584</v>
      </c>
      <c r="P2768">
        <v>662</v>
      </c>
      <c r="Q2768">
        <v>663</v>
      </c>
      <c r="R2768">
        <v>339</v>
      </c>
      <c r="S2768">
        <v>538</v>
      </c>
      <c r="T2768">
        <v>233</v>
      </c>
      <c r="U2768">
        <v>113</v>
      </c>
      <c r="V2768">
        <v>865</v>
      </c>
      <c r="W2768">
        <v>397</v>
      </c>
      <c r="X2768">
        <v>151</v>
      </c>
      <c r="Y2768">
        <v>275</v>
      </c>
      <c r="Z2768">
        <v>148</v>
      </c>
      <c r="AA2768">
        <v>76</v>
      </c>
    </row>
    <row r="2769" spans="1:27">
      <c r="A2769" s="2">
        <v>45137</v>
      </c>
      <c r="B2769">
        <v>198</v>
      </c>
      <c r="C2769">
        <v>238</v>
      </c>
      <c r="D2769">
        <v>178</v>
      </c>
      <c r="E2769">
        <v>195</v>
      </c>
      <c r="F2769">
        <v>241</v>
      </c>
      <c r="G2769">
        <v>158</v>
      </c>
      <c r="H2769">
        <v>109</v>
      </c>
      <c r="I2769">
        <v>15</v>
      </c>
      <c r="J2769">
        <v>49</v>
      </c>
      <c r="K2769">
        <v>384</v>
      </c>
      <c r="L2769">
        <v>204</v>
      </c>
      <c r="M2769">
        <v>200</v>
      </c>
      <c r="N2769">
        <v>301</v>
      </c>
      <c r="O2769">
        <v>602</v>
      </c>
      <c r="P2769">
        <v>535</v>
      </c>
      <c r="Q2769">
        <v>565</v>
      </c>
      <c r="R2769">
        <v>562</v>
      </c>
      <c r="S2769">
        <v>556</v>
      </c>
      <c r="T2769">
        <v>227</v>
      </c>
      <c r="U2769">
        <v>110</v>
      </c>
      <c r="V2769">
        <v>918</v>
      </c>
      <c r="W2769">
        <v>281</v>
      </c>
      <c r="X2769">
        <v>57</v>
      </c>
      <c r="Y2769">
        <v>212</v>
      </c>
      <c r="Z2769">
        <v>107</v>
      </c>
      <c r="AA2769">
        <v>64</v>
      </c>
    </row>
    <row r="2770" spans="1:27">
      <c r="A2770" s="2">
        <v>45138</v>
      </c>
      <c r="B2770">
        <v>348</v>
      </c>
      <c r="C2770">
        <v>177</v>
      </c>
      <c r="D2770">
        <v>158</v>
      </c>
      <c r="E2770">
        <v>483</v>
      </c>
      <c r="F2770">
        <v>411</v>
      </c>
      <c r="G2770">
        <v>385</v>
      </c>
      <c r="H2770">
        <v>161</v>
      </c>
      <c r="I2770">
        <v>44</v>
      </c>
      <c r="J2770">
        <v>128</v>
      </c>
      <c r="K2770">
        <v>561</v>
      </c>
      <c r="L2770">
        <v>240</v>
      </c>
      <c r="M2770">
        <v>285</v>
      </c>
      <c r="N2770">
        <v>785</v>
      </c>
      <c r="O2770">
        <v>230</v>
      </c>
      <c r="P2770">
        <v>1219</v>
      </c>
      <c r="Q2770">
        <v>597</v>
      </c>
      <c r="R2770">
        <v>256</v>
      </c>
      <c r="S2770">
        <v>877</v>
      </c>
      <c r="T2770">
        <v>154</v>
      </c>
      <c r="U2770">
        <v>291</v>
      </c>
      <c r="V2770">
        <v>1003</v>
      </c>
      <c r="W2770">
        <v>272</v>
      </c>
      <c r="X2770">
        <v>74</v>
      </c>
      <c r="Y2770">
        <v>79</v>
      </c>
      <c r="Z2770">
        <v>323</v>
      </c>
      <c r="AA2770">
        <v>124</v>
      </c>
    </row>
    <row r="2771" spans="1:27">
      <c r="A2771" s="2">
        <v>45139</v>
      </c>
      <c r="B2771">
        <v>420</v>
      </c>
      <c r="C2771">
        <v>179</v>
      </c>
      <c r="D2771">
        <v>165</v>
      </c>
      <c r="E2771">
        <v>530</v>
      </c>
      <c r="F2771">
        <v>471</v>
      </c>
      <c r="G2771">
        <v>438</v>
      </c>
      <c r="H2771">
        <v>175</v>
      </c>
      <c r="I2771">
        <v>38</v>
      </c>
      <c r="J2771">
        <v>150</v>
      </c>
      <c r="K2771">
        <v>690</v>
      </c>
      <c r="L2771">
        <v>270</v>
      </c>
      <c r="M2771">
        <v>335</v>
      </c>
      <c r="N2771">
        <v>930</v>
      </c>
      <c r="O2771">
        <v>343</v>
      </c>
      <c r="P2771">
        <v>1398</v>
      </c>
      <c r="Q2771">
        <v>651</v>
      </c>
      <c r="R2771">
        <v>233</v>
      </c>
      <c r="S2771">
        <v>1042</v>
      </c>
      <c r="T2771">
        <v>166</v>
      </c>
      <c r="U2771">
        <v>282</v>
      </c>
      <c r="V2771">
        <v>1210</v>
      </c>
      <c r="W2771">
        <v>350</v>
      </c>
      <c r="X2771">
        <v>92</v>
      </c>
      <c r="Y2771">
        <v>116</v>
      </c>
      <c r="Z2771">
        <v>394</v>
      </c>
      <c r="AA2771">
        <v>173</v>
      </c>
    </row>
    <row r="2772" spans="1:27">
      <c r="A2772" s="2">
        <v>45140</v>
      </c>
      <c r="B2772">
        <v>175</v>
      </c>
      <c r="C2772">
        <v>53</v>
      </c>
      <c r="D2772">
        <v>114</v>
      </c>
      <c r="E2772">
        <v>229</v>
      </c>
      <c r="F2772">
        <v>198</v>
      </c>
      <c r="G2772">
        <v>261</v>
      </c>
      <c r="H2772">
        <v>101</v>
      </c>
      <c r="I2772">
        <v>17</v>
      </c>
      <c r="J2772">
        <v>98</v>
      </c>
      <c r="K2772">
        <v>398</v>
      </c>
      <c r="L2772">
        <v>75</v>
      </c>
      <c r="M2772">
        <v>286</v>
      </c>
      <c r="N2772">
        <v>421</v>
      </c>
      <c r="O2772">
        <v>76</v>
      </c>
      <c r="P2772">
        <v>587</v>
      </c>
      <c r="Q2772">
        <v>196</v>
      </c>
      <c r="R2772">
        <v>23</v>
      </c>
      <c r="S2772">
        <v>421</v>
      </c>
      <c r="T2772">
        <v>87</v>
      </c>
      <c r="U2772">
        <v>169</v>
      </c>
      <c r="V2772">
        <v>454</v>
      </c>
      <c r="W2772">
        <v>109</v>
      </c>
      <c r="X2772">
        <v>12</v>
      </c>
      <c r="Y2772">
        <v>11</v>
      </c>
      <c r="Z2772">
        <v>178</v>
      </c>
      <c r="AA2772">
        <v>73</v>
      </c>
    </row>
    <row r="2773" spans="1:27">
      <c r="A2773" s="2">
        <v>45141</v>
      </c>
      <c r="B2773">
        <v>347</v>
      </c>
      <c r="C2773">
        <v>174</v>
      </c>
      <c r="D2773">
        <v>198</v>
      </c>
      <c r="E2773">
        <v>485</v>
      </c>
      <c r="F2773">
        <v>421</v>
      </c>
      <c r="G2773">
        <v>411</v>
      </c>
      <c r="H2773">
        <v>125</v>
      </c>
      <c r="I2773">
        <v>30</v>
      </c>
      <c r="J2773">
        <v>148</v>
      </c>
      <c r="K2773">
        <v>594</v>
      </c>
      <c r="L2773">
        <v>249</v>
      </c>
      <c r="M2773">
        <v>513</v>
      </c>
      <c r="N2773">
        <v>742</v>
      </c>
      <c r="O2773">
        <v>270</v>
      </c>
      <c r="P2773">
        <v>1164</v>
      </c>
      <c r="Q2773">
        <v>550</v>
      </c>
      <c r="R2773">
        <v>231</v>
      </c>
      <c r="S2773">
        <v>876</v>
      </c>
      <c r="T2773">
        <v>140</v>
      </c>
      <c r="U2773">
        <v>277</v>
      </c>
      <c r="V2773">
        <v>968</v>
      </c>
      <c r="W2773">
        <v>297</v>
      </c>
      <c r="X2773">
        <v>95</v>
      </c>
      <c r="Y2773">
        <v>90</v>
      </c>
      <c r="Z2773">
        <v>355</v>
      </c>
      <c r="AA2773">
        <v>145</v>
      </c>
    </row>
    <row r="2774" spans="1:27">
      <c r="A2774" s="2">
        <v>45142</v>
      </c>
      <c r="B2774">
        <v>319</v>
      </c>
      <c r="C2774">
        <v>160</v>
      </c>
      <c r="D2774">
        <v>146</v>
      </c>
      <c r="E2774">
        <v>389</v>
      </c>
      <c r="F2774">
        <v>366</v>
      </c>
      <c r="G2774">
        <v>365</v>
      </c>
      <c r="H2774">
        <v>107</v>
      </c>
      <c r="I2774">
        <v>32</v>
      </c>
      <c r="J2774">
        <v>133</v>
      </c>
      <c r="K2774">
        <v>545</v>
      </c>
      <c r="L2774">
        <v>200</v>
      </c>
      <c r="M2774">
        <v>363</v>
      </c>
      <c r="N2774">
        <v>582</v>
      </c>
      <c r="O2774">
        <v>276</v>
      </c>
      <c r="P2774">
        <v>992</v>
      </c>
      <c r="Q2774">
        <v>512</v>
      </c>
      <c r="R2774">
        <v>208</v>
      </c>
      <c r="S2774">
        <v>695</v>
      </c>
      <c r="T2774">
        <v>128</v>
      </c>
      <c r="U2774">
        <v>209</v>
      </c>
      <c r="V2774">
        <v>825</v>
      </c>
      <c r="W2774">
        <v>296</v>
      </c>
      <c r="X2774">
        <v>65</v>
      </c>
      <c r="Y2774">
        <v>64</v>
      </c>
      <c r="Z2774">
        <v>298</v>
      </c>
      <c r="AA2774">
        <v>114</v>
      </c>
    </row>
    <row r="2775" spans="1:27">
      <c r="A2775" s="2">
        <v>45143</v>
      </c>
      <c r="B2775">
        <v>255</v>
      </c>
      <c r="C2775">
        <v>238</v>
      </c>
      <c r="D2775">
        <v>185</v>
      </c>
      <c r="E2775">
        <v>235</v>
      </c>
      <c r="F2775">
        <v>263</v>
      </c>
      <c r="G2775">
        <v>211</v>
      </c>
      <c r="H2775">
        <v>154</v>
      </c>
      <c r="I2775">
        <v>15</v>
      </c>
      <c r="J2775">
        <v>69</v>
      </c>
      <c r="K2775">
        <v>506</v>
      </c>
      <c r="L2775">
        <v>315</v>
      </c>
      <c r="M2775">
        <v>346</v>
      </c>
      <c r="N2775">
        <v>344</v>
      </c>
      <c r="O2775">
        <v>662</v>
      </c>
      <c r="P2775">
        <v>693</v>
      </c>
      <c r="Q2775">
        <v>728</v>
      </c>
      <c r="R2775">
        <v>389</v>
      </c>
      <c r="S2775">
        <v>606</v>
      </c>
      <c r="T2775">
        <v>252</v>
      </c>
      <c r="U2775">
        <v>119</v>
      </c>
      <c r="V2775">
        <v>943</v>
      </c>
      <c r="W2775">
        <v>422</v>
      </c>
      <c r="X2775">
        <v>217</v>
      </c>
      <c r="Y2775">
        <v>216</v>
      </c>
      <c r="Z2775">
        <v>150</v>
      </c>
      <c r="AA2775">
        <v>82</v>
      </c>
    </row>
    <row r="2776" spans="1:27">
      <c r="A2776" s="2">
        <v>45144</v>
      </c>
      <c r="B2776">
        <v>340</v>
      </c>
      <c r="C2776">
        <v>318</v>
      </c>
      <c r="D2776">
        <v>169</v>
      </c>
      <c r="E2776">
        <v>215</v>
      </c>
      <c r="F2776">
        <v>326</v>
      </c>
      <c r="G2776">
        <v>259</v>
      </c>
      <c r="H2776">
        <v>129</v>
      </c>
      <c r="I2776">
        <v>13</v>
      </c>
      <c r="J2776">
        <v>52</v>
      </c>
      <c r="K2776">
        <v>432</v>
      </c>
      <c r="L2776">
        <v>368</v>
      </c>
      <c r="M2776">
        <v>237</v>
      </c>
      <c r="N2776">
        <v>344</v>
      </c>
      <c r="O2776">
        <v>783</v>
      </c>
      <c r="P2776">
        <v>745</v>
      </c>
      <c r="Q2776">
        <v>827</v>
      </c>
      <c r="R2776">
        <v>568</v>
      </c>
      <c r="S2776">
        <v>792</v>
      </c>
      <c r="T2776">
        <v>329</v>
      </c>
      <c r="U2776">
        <v>109</v>
      </c>
      <c r="V2776">
        <v>1234</v>
      </c>
      <c r="W2776">
        <v>507</v>
      </c>
      <c r="X2776">
        <v>140</v>
      </c>
      <c r="Y2776">
        <v>243</v>
      </c>
      <c r="Z2776">
        <v>112</v>
      </c>
      <c r="AA2776">
        <v>73</v>
      </c>
    </row>
    <row r="2777" spans="1:27">
      <c r="A2777" s="2">
        <v>45145</v>
      </c>
      <c r="B2777">
        <v>375</v>
      </c>
      <c r="C2777">
        <v>158</v>
      </c>
      <c r="D2777">
        <v>134</v>
      </c>
      <c r="E2777">
        <v>474</v>
      </c>
      <c r="F2777">
        <v>433</v>
      </c>
      <c r="G2777">
        <v>387</v>
      </c>
      <c r="H2777">
        <v>143</v>
      </c>
      <c r="I2777">
        <v>35</v>
      </c>
      <c r="J2777">
        <v>121</v>
      </c>
      <c r="K2777">
        <v>598</v>
      </c>
      <c r="L2777">
        <v>231</v>
      </c>
      <c r="M2777">
        <v>258</v>
      </c>
      <c r="N2777">
        <v>790</v>
      </c>
      <c r="O2777">
        <v>237</v>
      </c>
      <c r="P2777">
        <v>1262</v>
      </c>
      <c r="Q2777">
        <v>552</v>
      </c>
      <c r="R2777">
        <v>225</v>
      </c>
      <c r="S2777">
        <v>889</v>
      </c>
      <c r="T2777">
        <v>181</v>
      </c>
      <c r="U2777">
        <v>276</v>
      </c>
      <c r="V2777">
        <v>970</v>
      </c>
      <c r="W2777">
        <v>284</v>
      </c>
      <c r="X2777">
        <v>51</v>
      </c>
      <c r="Y2777">
        <v>73</v>
      </c>
      <c r="Z2777">
        <v>360</v>
      </c>
      <c r="AA2777">
        <v>141</v>
      </c>
    </row>
    <row r="2778" spans="1:27">
      <c r="A2778" s="2">
        <v>45146</v>
      </c>
      <c r="B2778">
        <v>349</v>
      </c>
      <c r="C2778">
        <v>123</v>
      </c>
      <c r="D2778">
        <v>115</v>
      </c>
      <c r="E2778">
        <v>472</v>
      </c>
      <c r="F2778">
        <v>400</v>
      </c>
      <c r="G2778">
        <v>351</v>
      </c>
      <c r="H2778">
        <v>116</v>
      </c>
      <c r="I2778">
        <v>35</v>
      </c>
      <c r="J2778">
        <v>126</v>
      </c>
      <c r="K2778">
        <v>573</v>
      </c>
      <c r="L2778">
        <v>219</v>
      </c>
      <c r="M2778">
        <v>267</v>
      </c>
      <c r="N2778">
        <v>752</v>
      </c>
      <c r="O2778">
        <v>203</v>
      </c>
      <c r="P2778">
        <v>1158</v>
      </c>
      <c r="Q2778">
        <v>511</v>
      </c>
      <c r="R2778">
        <v>134</v>
      </c>
      <c r="S2778">
        <v>846</v>
      </c>
      <c r="T2778">
        <v>95</v>
      </c>
      <c r="U2778">
        <v>234</v>
      </c>
      <c r="V2778">
        <v>935</v>
      </c>
      <c r="W2778">
        <v>242</v>
      </c>
      <c r="X2778">
        <v>87</v>
      </c>
      <c r="Y2778">
        <v>60</v>
      </c>
      <c r="Z2778">
        <v>321</v>
      </c>
      <c r="AA2778">
        <v>114</v>
      </c>
    </row>
    <row r="2779" spans="1:27">
      <c r="A2779" s="2">
        <v>45147</v>
      </c>
      <c r="B2779">
        <v>361</v>
      </c>
      <c r="C2779">
        <v>147</v>
      </c>
      <c r="D2779">
        <v>181</v>
      </c>
      <c r="E2779">
        <v>413</v>
      </c>
      <c r="F2779">
        <v>399</v>
      </c>
      <c r="G2779">
        <v>342</v>
      </c>
      <c r="H2779">
        <v>129</v>
      </c>
      <c r="I2779">
        <v>30</v>
      </c>
      <c r="J2779">
        <v>128</v>
      </c>
      <c r="K2779">
        <v>535</v>
      </c>
      <c r="L2779">
        <v>188</v>
      </c>
      <c r="M2779">
        <v>337</v>
      </c>
      <c r="N2779">
        <v>796</v>
      </c>
      <c r="O2779">
        <v>209</v>
      </c>
      <c r="P2779">
        <v>1132</v>
      </c>
      <c r="Q2779">
        <v>562</v>
      </c>
      <c r="R2779">
        <v>192</v>
      </c>
      <c r="S2779">
        <v>843</v>
      </c>
      <c r="T2779">
        <v>139</v>
      </c>
      <c r="U2779">
        <v>246</v>
      </c>
      <c r="V2779">
        <v>939</v>
      </c>
      <c r="W2779">
        <v>252</v>
      </c>
      <c r="X2779">
        <v>50</v>
      </c>
      <c r="Y2779">
        <v>72</v>
      </c>
      <c r="Z2779">
        <v>306</v>
      </c>
      <c r="AA2779">
        <v>135</v>
      </c>
    </row>
    <row r="2780" spans="1:27">
      <c r="A2780" s="2">
        <v>45148</v>
      </c>
      <c r="B2780">
        <v>275</v>
      </c>
      <c r="C2780">
        <v>121</v>
      </c>
      <c r="D2780">
        <v>174</v>
      </c>
      <c r="E2780">
        <v>380</v>
      </c>
      <c r="F2780">
        <v>331</v>
      </c>
      <c r="G2780">
        <v>321</v>
      </c>
      <c r="H2780">
        <v>138</v>
      </c>
      <c r="I2780">
        <v>31</v>
      </c>
      <c r="J2780">
        <v>129</v>
      </c>
      <c r="K2780">
        <v>542</v>
      </c>
      <c r="L2780">
        <v>199</v>
      </c>
      <c r="M2780">
        <v>344</v>
      </c>
      <c r="N2780">
        <v>699</v>
      </c>
      <c r="O2780">
        <v>169</v>
      </c>
      <c r="P2780">
        <v>978</v>
      </c>
      <c r="Q2780">
        <v>391</v>
      </c>
      <c r="R2780">
        <v>79</v>
      </c>
      <c r="S2780">
        <v>671</v>
      </c>
      <c r="T2780">
        <v>107</v>
      </c>
      <c r="U2780">
        <v>245</v>
      </c>
      <c r="V2780">
        <v>728</v>
      </c>
      <c r="W2780">
        <v>219</v>
      </c>
      <c r="X2780">
        <v>87</v>
      </c>
      <c r="Y2780">
        <v>30</v>
      </c>
      <c r="Z2780">
        <v>314</v>
      </c>
      <c r="AA2780">
        <v>116</v>
      </c>
    </row>
    <row r="2781" spans="1:27">
      <c r="A2781" s="2">
        <v>45149</v>
      </c>
      <c r="B2781">
        <v>350</v>
      </c>
      <c r="C2781">
        <v>140</v>
      </c>
      <c r="D2781">
        <v>167</v>
      </c>
      <c r="E2781">
        <v>390</v>
      </c>
      <c r="F2781">
        <v>366</v>
      </c>
      <c r="G2781">
        <v>309</v>
      </c>
      <c r="H2781">
        <v>95</v>
      </c>
      <c r="I2781">
        <v>30</v>
      </c>
      <c r="J2781">
        <v>148</v>
      </c>
      <c r="K2781">
        <v>562</v>
      </c>
      <c r="L2781">
        <v>205</v>
      </c>
      <c r="M2781">
        <v>406</v>
      </c>
      <c r="N2781">
        <v>644</v>
      </c>
      <c r="O2781">
        <v>307</v>
      </c>
      <c r="P2781">
        <v>1021</v>
      </c>
      <c r="Q2781">
        <v>517</v>
      </c>
      <c r="R2781">
        <v>257</v>
      </c>
      <c r="S2781">
        <v>735</v>
      </c>
      <c r="T2781">
        <v>157</v>
      </c>
      <c r="U2781">
        <v>251</v>
      </c>
      <c r="V2781">
        <v>877</v>
      </c>
      <c r="W2781">
        <v>275</v>
      </c>
      <c r="X2781">
        <v>181</v>
      </c>
      <c r="Y2781">
        <v>66</v>
      </c>
      <c r="Z2781">
        <v>303</v>
      </c>
      <c r="AA2781">
        <v>116</v>
      </c>
    </row>
    <row r="2782" spans="1:27">
      <c r="A2782" s="2">
        <v>45150</v>
      </c>
      <c r="B2782">
        <v>224</v>
      </c>
      <c r="C2782">
        <v>185</v>
      </c>
      <c r="D2782">
        <v>182</v>
      </c>
      <c r="E2782">
        <v>243</v>
      </c>
      <c r="F2782">
        <v>248</v>
      </c>
      <c r="G2782">
        <v>216</v>
      </c>
      <c r="H2782">
        <v>127</v>
      </c>
      <c r="I2782">
        <v>10</v>
      </c>
      <c r="J2782">
        <v>63</v>
      </c>
      <c r="K2782">
        <v>423</v>
      </c>
      <c r="L2782">
        <v>295</v>
      </c>
      <c r="M2782">
        <v>299</v>
      </c>
      <c r="N2782">
        <v>269</v>
      </c>
      <c r="O2782">
        <v>594</v>
      </c>
      <c r="P2782">
        <v>544</v>
      </c>
      <c r="Q2782">
        <v>666</v>
      </c>
      <c r="R2782">
        <v>240</v>
      </c>
      <c r="S2782">
        <v>467</v>
      </c>
      <c r="T2782">
        <v>192</v>
      </c>
      <c r="U2782">
        <v>116</v>
      </c>
      <c r="V2782">
        <v>775</v>
      </c>
      <c r="W2782">
        <v>315</v>
      </c>
      <c r="X2782">
        <v>116</v>
      </c>
      <c r="Y2782">
        <v>268</v>
      </c>
      <c r="Z2782">
        <v>122</v>
      </c>
      <c r="AA2782">
        <v>75</v>
      </c>
    </row>
    <row r="2783" spans="1:27">
      <c r="A2783" s="2">
        <v>45151</v>
      </c>
      <c r="B2783">
        <v>200</v>
      </c>
      <c r="C2783">
        <v>188</v>
      </c>
      <c r="D2783">
        <v>130</v>
      </c>
      <c r="E2783">
        <v>143</v>
      </c>
      <c r="F2783">
        <v>203</v>
      </c>
      <c r="G2783">
        <v>191</v>
      </c>
      <c r="H2783">
        <v>114</v>
      </c>
      <c r="I2783">
        <v>25</v>
      </c>
      <c r="J2783">
        <v>52</v>
      </c>
      <c r="K2783">
        <v>321</v>
      </c>
      <c r="L2783">
        <v>402</v>
      </c>
      <c r="M2783">
        <v>320</v>
      </c>
      <c r="N2783">
        <v>201</v>
      </c>
      <c r="O2783">
        <v>504</v>
      </c>
      <c r="P2783">
        <v>442</v>
      </c>
      <c r="Q2783">
        <v>492</v>
      </c>
      <c r="R2783">
        <v>261</v>
      </c>
      <c r="S2783">
        <v>427</v>
      </c>
      <c r="T2783">
        <v>204</v>
      </c>
      <c r="U2783">
        <v>100</v>
      </c>
      <c r="V2783">
        <v>699</v>
      </c>
      <c r="W2783">
        <v>305</v>
      </c>
      <c r="X2783">
        <v>59</v>
      </c>
      <c r="Y2783">
        <v>194</v>
      </c>
      <c r="Z2783">
        <v>70</v>
      </c>
      <c r="AA2783">
        <v>68</v>
      </c>
    </row>
    <row r="2784" spans="1:27">
      <c r="A2784" s="2">
        <v>45152</v>
      </c>
      <c r="B2784">
        <v>324</v>
      </c>
      <c r="C2784">
        <v>127</v>
      </c>
      <c r="D2784">
        <v>120</v>
      </c>
      <c r="E2784">
        <v>364</v>
      </c>
      <c r="F2784">
        <v>383</v>
      </c>
      <c r="G2784">
        <v>324</v>
      </c>
      <c r="H2784">
        <v>86</v>
      </c>
      <c r="I2784">
        <v>32</v>
      </c>
      <c r="J2784">
        <v>113</v>
      </c>
      <c r="K2784">
        <v>483</v>
      </c>
      <c r="L2784">
        <v>169</v>
      </c>
      <c r="M2784">
        <v>311</v>
      </c>
      <c r="N2784">
        <v>657</v>
      </c>
      <c r="O2784">
        <v>175</v>
      </c>
      <c r="P2784">
        <v>1040</v>
      </c>
      <c r="Q2784">
        <v>454</v>
      </c>
      <c r="R2784">
        <v>194</v>
      </c>
      <c r="S2784">
        <v>822</v>
      </c>
      <c r="T2784">
        <v>120</v>
      </c>
      <c r="U2784">
        <v>231</v>
      </c>
      <c r="V2784">
        <v>919</v>
      </c>
      <c r="W2784">
        <v>238</v>
      </c>
      <c r="X2784">
        <v>50</v>
      </c>
      <c r="Y2784">
        <v>70</v>
      </c>
      <c r="Z2784">
        <v>262</v>
      </c>
      <c r="AA2784">
        <v>115</v>
      </c>
    </row>
    <row r="2785" spans="1:27">
      <c r="A2785" s="2">
        <v>45153</v>
      </c>
      <c r="B2785">
        <v>406</v>
      </c>
      <c r="C2785">
        <v>168</v>
      </c>
      <c r="D2785">
        <v>156</v>
      </c>
      <c r="E2785">
        <v>474</v>
      </c>
      <c r="F2785">
        <v>453</v>
      </c>
      <c r="G2785">
        <v>412</v>
      </c>
      <c r="H2785">
        <v>89</v>
      </c>
      <c r="I2785">
        <v>39</v>
      </c>
      <c r="J2785">
        <v>130</v>
      </c>
      <c r="K2785">
        <v>663</v>
      </c>
      <c r="L2785">
        <v>216</v>
      </c>
      <c r="M2785">
        <v>337</v>
      </c>
      <c r="N2785">
        <v>902</v>
      </c>
      <c r="O2785">
        <v>269</v>
      </c>
      <c r="P2785">
        <v>1304</v>
      </c>
      <c r="Q2785">
        <v>660</v>
      </c>
      <c r="R2785">
        <v>221</v>
      </c>
      <c r="S2785">
        <v>979</v>
      </c>
      <c r="T2785">
        <v>161</v>
      </c>
      <c r="U2785">
        <v>307</v>
      </c>
      <c r="V2785">
        <v>1166</v>
      </c>
      <c r="W2785">
        <v>291</v>
      </c>
      <c r="X2785">
        <v>101</v>
      </c>
      <c r="Y2785">
        <v>135</v>
      </c>
      <c r="Z2785">
        <v>341</v>
      </c>
      <c r="AA2785">
        <v>134</v>
      </c>
    </row>
    <row r="2786" spans="1:27">
      <c r="A2786" s="2">
        <v>45154</v>
      </c>
      <c r="B2786">
        <v>343</v>
      </c>
      <c r="C2786">
        <v>131</v>
      </c>
      <c r="D2786">
        <v>206</v>
      </c>
      <c r="E2786">
        <v>428</v>
      </c>
      <c r="F2786">
        <v>387</v>
      </c>
      <c r="G2786">
        <v>368</v>
      </c>
      <c r="H2786">
        <v>94</v>
      </c>
      <c r="I2786">
        <v>33</v>
      </c>
      <c r="J2786">
        <v>106</v>
      </c>
      <c r="K2786">
        <v>553</v>
      </c>
      <c r="L2786">
        <v>187</v>
      </c>
      <c r="M2786">
        <v>248</v>
      </c>
      <c r="N2786">
        <v>744</v>
      </c>
      <c r="O2786">
        <v>207</v>
      </c>
      <c r="P2786">
        <v>1110</v>
      </c>
      <c r="Q2786">
        <v>496</v>
      </c>
      <c r="R2786">
        <v>176</v>
      </c>
      <c r="S2786">
        <v>869</v>
      </c>
      <c r="T2786">
        <v>136</v>
      </c>
      <c r="U2786">
        <v>244</v>
      </c>
      <c r="V2786">
        <v>1009</v>
      </c>
      <c r="W2786">
        <v>246</v>
      </c>
      <c r="X2786">
        <v>62</v>
      </c>
      <c r="Y2786">
        <v>102</v>
      </c>
      <c r="Z2786">
        <v>294</v>
      </c>
      <c r="AA2786">
        <v>148</v>
      </c>
    </row>
    <row r="2787" spans="1:27">
      <c r="A2787" s="2">
        <v>45155</v>
      </c>
      <c r="B2787">
        <v>364</v>
      </c>
      <c r="C2787">
        <v>160</v>
      </c>
      <c r="D2787">
        <v>157</v>
      </c>
      <c r="E2787">
        <v>390</v>
      </c>
      <c r="F2787">
        <v>396</v>
      </c>
      <c r="G2787">
        <v>368</v>
      </c>
      <c r="H2787">
        <v>164</v>
      </c>
      <c r="I2787">
        <v>25</v>
      </c>
      <c r="J2787">
        <v>127</v>
      </c>
      <c r="K2787">
        <v>573</v>
      </c>
      <c r="L2787">
        <v>181</v>
      </c>
      <c r="M2787">
        <v>184</v>
      </c>
      <c r="N2787">
        <v>742</v>
      </c>
      <c r="O2787">
        <v>241</v>
      </c>
      <c r="P2787">
        <v>1099</v>
      </c>
      <c r="Q2787">
        <v>499</v>
      </c>
      <c r="R2787">
        <v>191</v>
      </c>
      <c r="S2787">
        <v>794</v>
      </c>
      <c r="T2787">
        <v>137</v>
      </c>
      <c r="U2787">
        <v>261</v>
      </c>
      <c r="V2787">
        <v>952</v>
      </c>
      <c r="W2787">
        <v>275</v>
      </c>
      <c r="X2787">
        <v>205</v>
      </c>
      <c r="Y2787">
        <v>73</v>
      </c>
      <c r="Z2787">
        <v>325</v>
      </c>
      <c r="AA2787">
        <v>149</v>
      </c>
    </row>
    <row r="2788" spans="1:27">
      <c r="A2788" s="2">
        <v>45156</v>
      </c>
      <c r="B2788">
        <v>284</v>
      </c>
      <c r="C2788">
        <v>164</v>
      </c>
      <c r="D2788">
        <v>172</v>
      </c>
      <c r="E2788">
        <v>408</v>
      </c>
      <c r="F2788">
        <v>342</v>
      </c>
      <c r="G2788">
        <v>315</v>
      </c>
      <c r="H2788">
        <v>153</v>
      </c>
      <c r="I2788">
        <v>33</v>
      </c>
      <c r="J2788">
        <v>122</v>
      </c>
      <c r="K2788">
        <v>577</v>
      </c>
      <c r="L2788">
        <v>229</v>
      </c>
      <c r="M2788">
        <v>255</v>
      </c>
      <c r="N2788">
        <v>579</v>
      </c>
      <c r="O2788">
        <v>296</v>
      </c>
      <c r="P2788">
        <v>948</v>
      </c>
      <c r="Q2788">
        <v>500</v>
      </c>
      <c r="R2788">
        <v>221</v>
      </c>
      <c r="S2788">
        <v>684</v>
      </c>
      <c r="T2788">
        <v>158</v>
      </c>
      <c r="U2788">
        <v>225</v>
      </c>
      <c r="V2788">
        <v>874</v>
      </c>
      <c r="W2788">
        <v>263</v>
      </c>
      <c r="X2788">
        <v>82</v>
      </c>
      <c r="Y2788">
        <v>76</v>
      </c>
      <c r="Z2788">
        <v>269</v>
      </c>
      <c r="AA2788">
        <v>136</v>
      </c>
    </row>
    <row r="2789" spans="1:27">
      <c r="A2789" s="2">
        <v>45157</v>
      </c>
      <c r="B2789">
        <v>187</v>
      </c>
      <c r="C2789">
        <v>168</v>
      </c>
      <c r="D2789">
        <v>173</v>
      </c>
      <c r="E2789">
        <v>223</v>
      </c>
      <c r="F2789">
        <v>209</v>
      </c>
      <c r="G2789">
        <v>178</v>
      </c>
      <c r="H2789">
        <v>179</v>
      </c>
      <c r="I2789">
        <v>12</v>
      </c>
      <c r="J2789">
        <v>47</v>
      </c>
      <c r="K2789">
        <v>379</v>
      </c>
      <c r="L2789">
        <v>216</v>
      </c>
      <c r="M2789">
        <v>294</v>
      </c>
      <c r="N2789">
        <v>236</v>
      </c>
      <c r="O2789">
        <v>437</v>
      </c>
      <c r="P2789">
        <v>512</v>
      </c>
      <c r="Q2789">
        <v>494</v>
      </c>
      <c r="R2789">
        <v>144</v>
      </c>
      <c r="S2789">
        <v>307</v>
      </c>
      <c r="T2789">
        <v>120</v>
      </c>
      <c r="U2789">
        <v>75</v>
      </c>
      <c r="V2789">
        <v>592</v>
      </c>
      <c r="W2789">
        <v>195</v>
      </c>
      <c r="X2789">
        <v>32</v>
      </c>
      <c r="Y2789">
        <v>214</v>
      </c>
      <c r="Z2789">
        <v>117</v>
      </c>
      <c r="AA2789">
        <v>58</v>
      </c>
    </row>
    <row r="2790" spans="1:27">
      <c r="A2790" s="2">
        <v>45158</v>
      </c>
      <c r="B2790">
        <v>78</v>
      </c>
      <c r="C2790">
        <v>57</v>
      </c>
      <c r="D2790">
        <v>68</v>
      </c>
      <c r="E2790">
        <v>78</v>
      </c>
      <c r="F2790">
        <v>68</v>
      </c>
      <c r="G2790">
        <v>85</v>
      </c>
      <c r="H2790">
        <v>107</v>
      </c>
      <c r="I2790">
        <v>3</v>
      </c>
      <c r="J2790">
        <v>59</v>
      </c>
      <c r="K2790">
        <v>309</v>
      </c>
      <c r="L2790">
        <v>60</v>
      </c>
      <c r="M2790">
        <v>291</v>
      </c>
      <c r="N2790">
        <v>92</v>
      </c>
      <c r="O2790">
        <v>115</v>
      </c>
      <c r="P2790">
        <v>134</v>
      </c>
      <c r="Q2790">
        <v>124</v>
      </c>
      <c r="R2790">
        <v>129</v>
      </c>
      <c r="S2790">
        <v>137</v>
      </c>
      <c r="T2790">
        <v>64</v>
      </c>
      <c r="U2790">
        <v>61</v>
      </c>
      <c r="V2790">
        <v>191</v>
      </c>
      <c r="W2790">
        <v>107</v>
      </c>
      <c r="X2790">
        <v>21</v>
      </c>
      <c r="Y2790">
        <v>61</v>
      </c>
      <c r="Z2790">
        <v>49</v>
      </c>
      <c r="AA2790">
        <v>30</v>
      </c>
    </row>
    <row r="2791" spans="1:27">
      <c r="A2791" s="2">
        <v>45159</v>
      </c>
      <c r="B2791">
        <v>192</v>
      </c>
      <c r="C2791">
        <v>66</v>
      </c>
      <c r="D2791">
        <v>122</v>
      </c>
      <c r="E2791">
        <v>262</v>
      </c>
      <c r="F2791">
        <v>222</v>
      </c>
      <c r="G2791">
        <v>259</v>
      </c>
      <c r="H2791">
        <v>141</v>
      </c>
      <c r="I2791">
        <v>23</v>
      </c>
      <c r="J2791">
        <v>130</v>
      </c>
      <c r="K2791">
        <v>389</v>
      </c>
      <c r="L2791">
        <v>67</v>
      </c>
      <c r="M2791">
        <v>256</v>
      </c>
      <c r="N2791">
        <v>445</v>
      </c>
      <c r="O2791">
        <v>88</v>
      </c>
      <c r="P2791">
        <v>619</v>
      </c>
      <c r="Q2791">
        <v>238</v>
      </c>
      <c r="R2791">
        <v>58</v>
      </c>
      <c r="S2791">
        <v>432</v>
      </c>
      <c r="T2791">
        <v>73</v>
      </c>
      <c r="U2791">
        <v>156</v>
      </c>
      <c r="V2791">
        <v>468</v>
      </c>
      <c r="W2791">
        <v>141</v>
      </c>
      <c r="X2791">
        <v>18</v>
      </c>
      <c r="Y2791">
        <v>16</v>
      </c>
      <c r="Z2791">
        <v>175</v>
      </c>
      <c r="AA2791">
        <v>72</v>
      </c>
    </row>
    <row r="2792" spans="1:27">
      <c r="A2792" s="2">
        <v>45160</v>
      </c>
      <c r="B2792">
        <v>440</v>
      </c>
      <c r="C2792">
        <v>218</v>
      </c>
      <c r="D2792">
        <v>194</v>
      </c>
      <c r="E2792">
        <v>495</v>
      </c>
      <c r="F2792">
        <v>482</v>
      </c>
      <c r="G2792">
        <v>412</v>
      </c>
      <c r="H2792">
        <v>169</v>
      </c>
      <c r="I2792">
        <v>54</v>
      </c>
      <c r="J2792">
        <v>147</v>
      </c>
      <c r="K2792">
        <v>697</v>
      </c>
      <c r="L2792">
        <v>272</v>
      </c>
      <c r="M2792">
        <v>378</v>
      </c>
      <c r="N2792">
        <v>914</v>
      </c>
      <c r="O2792">
        <v>306</v>
      </c>
      <c r="P2792">
        <v>1428</v>
      </c>
      <c r="Q2792">
        <v>729</v>
      </c>
      <c r="R2792">
        <v>248</v>
      </c>
      <c r="S2792">
        <v>1025</v>
      </c>
      <c r="T2792">
        <v>217</v>
      </c>
      <c r="U2792">
        <v>291</v>
      </c>
      <c r="V2792">
        <v>1229</v>
      </c>
      <c r="W2792">
        <v>342</v>
      </c>
      <c r="X2792">
        <v>80</v>
      </c>
      <c r="Y2792">
        <v>144</v>
      </c>
      <c r="Z2792">
        <v>378</v>
      </c>
      <c r="AA2792">
        <v>168</v>
      </c>
    </row>
    <row r="2793" spans="1:27">
      <c r="A2793" s="2">
        <v>45161</v>
      </c>
      <c r="B2793">
        <v>430</v>
      </c>
      <c r="C2793">
        <v>178</v>
      </c>
      <c r="D2793">
        <v>170</v>
      </c>
      <c r="E2793">
        <v>483</v>
      </c>
      <c r="F2793">
        <v>491</v>
      </c>
      <c r="G2793">
        <v>407</v>
      </c>
      <c r="H2793">
        <v>153</v>
      </c>
      <c r="I2793">
        <v>39</v>
      </c>
      <c r="J2793">
        <v>115</v>
      </c>
      <c r="K2793">
        <v>676</v>
      </c>
      <c r="L2793">
        <v>222</v>
      </c>
      <c r="M2793">
        <v>370</v>
      </c>
      <c r="N2793">
        <v>869</v>
      </c>
      <c r="O2793">
        <v>362</v>
      </c>
      <c r="P2793">
        <v>1303</v>
      </c>
      <c r="Q2793">
        <v>700</v>
      </c>
      <c r="R2793">
        <v>234</v>
      </c>
      <c r="S2793">
        <v>988</v>
      </c>
      <c r="T2793">
        <v>207</v>
      </c>
      <c r="U2793">
        <v>284</v>
      </c>
      <c r="V2793">
        <v>1104</v>
      </c>
      <c r="W2793">
        <v>324</v>
      </c>
      <c r="X2793">
        <v>70</v>
      </c>
      <c r="Y2793">
        <v>96</v>
      </c>
      <c r="Z2793">
        <v>336</v>
      </c>
      <c r="AA2793">
        <v>160</v>
      </c>
    </row>
    <row r="2794" spans="1:27">
      <c r="A2794" s="2">
        <v>45162</v>
      </c>
      <c r="B2794">
        <v>363</v>
      </c>
      <c r="C2794">
        <v>160</v>
      </c>
      <c r="D2794">
        <v>148</v>
      </c>
      <c r="E2794">
        <v>430</v>
      </c>
      <c r="F2794">
        <v>384</v>
      </c>
      <c r="G2794">
        <v>403</v>
      </c>
      <c r="H2794">
        <v>148</v>
      </c>
      <c r="I2794">
        <v>36</v>
      </c>
      <c r="J2794">
        <v>144</v>
      </c>
      <c r="K2794">
        <v>650</v>
      </c>
      <c r="L2794">
        <v>224</v>
      </c>
      <c r="M2794">
        <v>259</v>
      </c>
      <c r="N2794">
        <v>803</v>
      </c>
      <c r="O2794">
        <v>320</v>
      </c>
      <c r="P2794">
        <v>1202</v>
      </c>
      <c r="Q2794">
        <v>589</v>
      </c>
      <c r="R2794">
        <v>228</v>
      </c>
      <c r="S2794">
        <v>891</v>
      </c>
      <c r="T2794">
        <v>164</v>
      </c>
      <c r="U2794">
        <v>254</v>
      </c>
      <c r="V2794">
        <v>1006</v>
      </c>
      <c r="W2794">
        <v>273</v>
      </c>
      <c r="X2794">
        <v>55</v>
      </c>
      <c r="Y2794">
        <v>94</v>
      </c>
      <c r="Z2794">
        <v>339</v>
      </c>
      <c r="AA2794">
        <v>142</v>
      </c>
    </row>
    <row r="2795" spans="1:27">
      <c r="A2795" s="2">
        <v>45163</v>
      </c>
      <c r="B2795">
        <v>312</v>
      </c>
      <c r="C2795">
        <v>175</v>
      </c>
      <c r="D2795">
        <v>155</v>
      </c>
      <c r="E2795">
        <v>375</v>
      </c>
      <c r="F2795">
        <v>341</v>
      </c>
      <c r="G2795">
        <v>341</v>
      </c>
      <c r="H2795">
        <v>147</v>
      </c>
      <c r="I2795">
        <v>29</v>
      </c>
      <c r="J2795">
        <v>146</v>
      </c>
      <c r="K2795">
        <v>615</v>
      </c>
      <c r="L2795">
        <v>207</v>
      </c>
      <c r="M2795">
        <v>258</v>
      </c>
      <c r="N2795">
        <v>617</v>
      </c>
      <c r="O2795">
        <v>353</v>
      </c>
      <c r="P2795">
        <v>916</v>
      </c>
      <c r="Q2795">
        <v>586</v>
      </c>
      <c r="R2795">
        <v>256</v>
      </c>
      <c r="S2795">
        <v>750</v>
      </c>
      <c r="T2795">
        <v>150</v>
      </c>
      <c r="U2795">
        <v>269</v>
      </c>
      <c r="V2795">
        <v>874</v>
      </c>
      <c r="W2795">
        <v>282</v>
      </c>
      <c r="X2795">
        <v>45</v>
      </c>
      <c r="Y2795">
        <v>84</v>
      </c>
      <c r="Z2795">
        <v>277</v>
      </c>
      <c r="AA2795">
        <v>153</v>
      </c>
    </row>
    <row r="2796" spans="1:27">
      <c r="A2796" s="2">
        <v>45164</v>
      </c>
      <c r="B2796">
        <v>218</v>
      </c>
      <c r="C2796">
        <v>238</v>
      </c>
      <c r="D2796">
        <v>190</v>
      </c>
      <c r="E2796">
        <v>238</v>
      </c>
      <c r="F2796">
        <v>293</v>
      </c>
      <c r="G2796">
        <v>262</v>
      </c>
      <c r="H2796">
        <v>186</v>
      </c>
      <c r="I2796">
        <v>30</v>
      </c>
      <c r="J2796">
        <v>69</v>
      </c>
      <c r="K2796">
        <v>447</v>
      </c>
      <c r="L2796">
        <v>265</v>
      </c>
      <c r="M2796">
        <v>323</v>
      </c>
      <c r="N2796">
        <v>334</v>
      </c>
      <c r="O2796">
        <v>754</v>
      </c>
      <c r="P2796">
        <v>676</v>
      </c>
      <c r="Q2796">
        <v>603</v>
      </c>
      <c r="R2796">
        <v>377</v>
      </c>
      <c r="S2796">
        <v>594</v>
      </c>
      <c r="T2796">
        <v>254</v>
      </c>
      <c r="U2796">
        <v>136</v>
      </c>
      <c r="V2796">
        <v>966</v>
      </c>
      <c r="W2796">
        <v>354</v>
      </c>
      <c r="X2796">
        <v>121</v>
      </c>
      <c r="Y2796">
        <v>286</v>
      </c>
      <c r="Z2796">
        <v>117</v>
      </c>
      <c r="AA2796">
        <v>68</v>
      </c>
    </row>
    <row r="2797" spans="1:27">
      <c r="A2797" s="2">
        <v>45165</v>
      </c>
      <c r="B2797">
        <v>223</v>
      </c>
      <c r="C2797">
        <v>227</v>
      </c>
      <c r="D2797">
        <v>172</v>
      </c>
      <c r="E2797">
        <v>205</v>
      </c>
      <c r="F2797">
        <v>232</v>
      </c>
      <c r="G2797">
        <v>190</v>
      </c>
      <c r="H2797">
        <v>137</v>
      </c>
      <c r="I2797">
        <v>26</v>
      </c>
      <c r="J2797">
        <v>57</v>
      </c>
      <c r="K2797">
        <v>400</v>
      </c>
      <c r="L2797">
        <v>324</v>
      </c>
      <c r="M2797">
        <v>342</v>
      </c>
      <c r="N2797">
        <v>269</v>
      </c>
      <c r="O2797">
        <v>588</v>
      </c>
      <c r="P2797">
        <v>574</v>
      </c>
      <c r="Q2797">
        <v>568</v>
      </c>
      <c r="R2797">
        <v>480</v>
      </c>
      <c r="S2797">
        <v>576</v>
      </c>
      <c r="T2797">
        <v>221</v>
      </c>
      <c r="U2797">
        <v>104</v>
      </c>
      <c r="V2797">
        <v>849</v>
      </c>
      <c r="W2797">
        <v>365</v>
      </c>
      <c r="X2797">
        <v>88</v>
      </c>
      <c r="Y2797">
        <v>269</v>
      </c>
      <c r="Z2797">
        <v>97</v>
      </c>
      <c r="AA2797">
        <v>55</v>
      </c>
    </row>
    <row r="2798" spans="1:27">
      <c r="A2798" s="2">
        <v>45166</v>
      </c>
      <c r="B2798">
        <v>313</v>
      </c>
      <c r="C2798">
        <v>162</v>
      </c>
      <c r="D2798">
        <v>148</v>
      </c>
      <c r="E2798">
        <v>446</v>
      </c>
      <c r="F2798">
        <v>357</v>
      </c>
      <c r="G2798">
        <v>324</v>
      </c>
      <c r="H2798">
        <v>156</v>
      </c>
      <c r="I2798">
        <v>45</v>
      </c>
      <c r="J2798">
        <v>127</v>
      </c>
      <c r="K2798">
        <v>560</v>
      </c>
      <c r="L2798">
        <v>231</v>
      </c>
      <c r="M2798">
        <v>358</v>
      </c>
      <c r="N2798">
        <v>784</v>
      </c>
      <c r="O2798">
        <v>343</v>
      </c>
      <c r="P2798">
        <v>1194</v>
      </c>
      <c r="Q2798">
        <v>574</v>
      </c>
      <c r="R2798">
        <v>249</v>
      </c>
      <c r="S2798">
        <v>892</v>
      </c>
      <c r="T2798">
        <v>187</v>
      </c>
      <c r="U2798">
        <v>209</v>
      </c>
      <c r="V2798">
        <v>950</v>
      </c>
      <c r="W2798">
        <v>296</v>
      </c>
      <c r="X2798">
        <v>68</v>
      </c>
      <c r="Y2798">
        <v>85</v>
      </c>
      <c r="Z2798">
        <v>315</v>
      </c>
      <c r="AA2798">
        <v>138</v>
      </c>
    </row>
    <row r="2799" spans="1:27">
      <c r="A2799" s="2">
        <v>45167</v>
      </c>
      <c r="B2799">
        <v>369</v>
      </c>
      <c r="C2799">
        <v>217</v>
      </c>
      <c r="D2799">
        <v>174</v>
      </c>
      <c r="E2799">
        <v>453</v>
      </c>
      <c r="F2799">
        <v>418</v>
      </c>
      <c r="G2799">
        <v>335</v>
      </c>
      <c r="H2799">
        <v>91</v>
      </c>
      <c r="I2799">
        <v>59</v>
      </c>
      <c r="J2799">
        <v>145</v>
      </c>
      <c r="K2799">
        <v>635</v>
      </c>
      <c r="L2799">
        <v>276</v>
      </c>
      <c r="M2799">
        <v>443</v>
      </c>
      <c r="N2799">
        <v>914</v>
      </c>
      <c r="O2799">
        <v>458</v>
      </c>
      <c r="P2799">
        <v>1308</v>
      </c>
      <c r="Q2799">
        <v>744</v>
      </c>
      <c r="R2799">
        <v>286</v>
      </c>
      <c r="S2799">
        <v>1060</v>
      </c>
      <c r="T2799">
        <v>229</v>
      </c>
      <c r="U2799">
        <v>274</v>
      </c>
      <c r="V2799">
        <v>1213</v>
      </c>
      <c r="W2799">
        <v>381</v>
      </c>
      <c r="X2799">
        <v>113</v>
      </c>
      <c r="Y2799">
        <v>130</v>
      </c>
      <c r="Z2799">
        <v>391</v>
      </c>
      <c r="AA2799">
        <v>199</v>
      </c>
    </row>
    <row r="2800" spans="1:27">
      <c r="A2800" s="2">
        <v>45168</v>
      </c>
      <c r="B2800">
        <v>360</v>
      </c>
      <c r="C2800">
        <v>146</v>
      </c>
      <c r="D2800">
        <v>146</v>
      </c>
      <c r="E2800">
        <v>427</v>
      </c>
      <c r="F2800">
        <v>378</v>
      </c>
      <c r="G2800">
        <v>283</v>
      </c>
      <c r="H2800">
        <v>158</v>
      </c>
      <c r="I2800">
        <v>36</v>
      </c>
      <c r="J2800">
        <v>117</v>
      </c>
      <c r="K2800">
        <v>546</v>
      </c>
      <c r="L2800">
        <v>202</v>
      </c>
      <c r="M2800">
        <v>406</v>
      </c>
      <c r="N2800">
        <v>781</v>
      </c>
      <c r="O2800">
        <v>292</v>
      </c>
      <c r="P2800">
        <v>1149</v>
      </c>
      <c r="Q2800">
        <v>572</v>
      </c>
      <c r="R2800">
        <v>203</v>
      </c>
      <c r="S2800">
        <v>769</v>
      </c>
      <c r="T2800">
        <v>146</v>
      </c>
      <c r="U2800">
        <v>229</v>
      </c>
      <c r="V2800">
        <v>879</v>
      </c>
      <c r="W2800">
        <v>255</v>
      </c>
      <c r="X2800">
        <v>75</v>
      </c>
      <c r="Y2800">
        <v>79</v>
      </c>
      <c r="Z2800">
        <v>294</v>
      </c>
      <c r="AA2800">
        <v>146</v>
      </c>
    </row>
    <row r="2801" spans="1:27">
      <c r="A2801" s="2">
        <v>45169</v>
      </c>
      <c r="B2801">
        <v>341</v>
      </c>
      <c r="C2801">
        <v>172</v>
      </c>
      <c r="D2801">
        <v>176</v>
      </c>
      <c r="E2801">
        <v>409</v>
      </c>
      <c r="F2801">
        <v>390</v>
      </c>
      <c r="G2801">
        <v>320</v>
      </c>
      <c r="H2801">
        <v>158</v>
      </c>
      <c r="I2801">
        <v>34</v>
      </c>
      <c r="J2801">
        <v>146</v>
      </c>
      <c r="K2801">
        <v>598</v>
      </c>
      <c r="L2801">
        <v>224</v>
      </c>
      <c r="M2801">
        <v>382</v>
      </c>
      <c r="N2801">
        <v>858</v>
      </c>
      <c r="O2801">
        <v>311</v>
      </c>
      <c r="P2801">
        <v>1157</v>
      </c>
      <c r="Q2801">
        <v>621</v>
      </c>
      <c r="R2801">
        <v>247</v>
      </c>
      <c r="S2801">
        <v>864</v>
      </c>
      <c r="T2801">
        <v>156</v>
      </c>
      <c r="U2801">
        <v>266</v>
      </c>
      <c r="V2801">
        <v>1009</v>
      </c>
      <c r="W2801">
        <v>320</v>
      </c>
      <c r="X2801">
        <v>69</v>
      </c>
      <c r="Y2801">
        <v>107</v>
      </c>
      <c r="Z2801">
        <v>330</v>
      </c>
      <c r="AA2801">
        <v>137</v>
      </c>
    </row>
    <row r="2802" spans="1:27">
      <c r="A2802" s="2">
        <v>45170</v>
      </c>
      <c r="B2802">
        <v>333</v>
      </c>
      <c r="C2802">
        <v>209</v>
      </c>
      <c r="D2802">
        <v>180</v>
      </c>
      <c r="E2802">
        <v>414</v>
      </c>
      <c r="F2802">
        <v>357</v>
      </c>
      <c r="G2802">
        <v>281</v>
      </c>
      <c r="H2802">
        <v>177</v>
      </c>
      <c r="I2802">
        <v>29</v>
      </c>
      <c r="J2802">
        <v>143</v>
      </c>
      <c r="K2802">
        <v>616</v>
      </c>
      <c r="L2802">
        <v>232</v>
      </c>
      <c r="M2802">
        <v>390</v>
      </c>
      <c r="N2802">
        <v>620</v>
      </c>
      <c r="O2802">
        <v>375</v>
      </c>
      <c r="P2802">
        <v>1024</v>
      </c>
      <c r="Q2802">
        <v>565</v>
      </c>
      <c r="R2802">
        <v>253</v>
      </c>
      <c r="S2802">
        <v>736</v>
      </c>
      <c r="T2802">
        <v>178</v>
      </c>
      <c r="U2802">
        <v>234</v>
      </c>
      <c r="V2802">
        <v>920</v>
      </c>
      <c r="W2802">
        <v>343</v>
      </c>
      <c r="X2802">
        <v>96</v>
      </c>
      <c r="Y2802">
        <v>105</v>
      </c>
      <c r="Z2802">
        <v>262</v>
      </c>
      <c r="AA2802">
        <v>151</v>
      </c>
    </row>
    <row r="2803" spans="1:27">
      <c r="A2803" s="2">
        <v>45171</v>
      </c>
      <c r="B2803">
        <v>326</v>
      </c>
      <c r="C2803">
        <v>313</v>
      </c>
      <c r="D2803">
        <v>191</v>
      </c>
      <c r="E2803">
        <v>297</v>
      </c>
      <c r="F2803">
        <v>370</v>
      </c>
      <c r="G2803">
        <v>249</v>
      </c>
      <c r="H2803">
        <v>194</v>
      </c>
      <c r="I2803">
        <v>26</v>
      </c>
      <c r="J2803">
        <v>51</v>
      </c>
      <c r="K2803">
        <v>400</v>
      </c>
      <c r="L2803">
        <v>313</v>
      </c>
      <c r="M2803">
        <v>372</v>
      </c>
      <c r="N2803">
        <v>339</v>
      </c>
      <c r="O2803">
        <v>718</v>
      </c>
      <c r="P2803">
        <v>670</v>
      </c>
      <c r="Q2803">
        <v>620</v>
      </c>
      <c r="R2803">
        <v>352</v>
      </c>
      <c r="S2803">
        <v>645</v>
      </c>
      <c r="T2803">
        <v>240</v>
      </c>
      <c r="U2803">
        <v>123</v>
      </c>
      <c r="V2803">
        <v>1127</v>
      </c>
      <c r="W2803">
        <v>492</v>
      </c>
      <c r="X2803">
        <v>140</v>
      </c>
      <c r="Y2803">
        <v>253</v>
      </c>
      <c r="Z2803">
        <v>123</v>
      </c>
      <c r="AA2803">
        <v>96</v>
      </c>
    </row>
    <row r="2804" spans="1:27">
      <c r="A2804" s="2">
        <v>45172</v>
      </c>
      <c r="B2804">
        <v>138</v>
      </c>
      <c r="C2804">
        <v>164</v>
      </c>
      <c r="D2804">
        <v>101</v>
      </c>
      <c r="E2804">
        <v>176</v>
      </c>
      <c r="F2804">
        <v>163</v>
      </c>
      <c r="G2804">
        <v>145</v>
      </c>
      <c r="H2804">
        <v>122</v>
      </c>
      <c r="I2804">
        <v>15</v>
      </c>
      <c r="J2804">
        <v>47</v>
      </c>
      <c r="K2804">
        <v>359</v>
      </c>
      <c r="L2804">
        <v>190</v>
      </c>
      <c r="M2804">
        <v>249</v>
      </c>
      <c r="N2804">
        <v>223</v>
      </c>
      <c r="O2804">
        <v>448</v>
      </c>
      <c r="P2804">
        <v>426</v>
      </c>
      <c r="Q2804">
        <v>423</v>
      </c>
      <c r="R2804">
        <v>246</v>
      </c>
      <c r="S2804">
        <v>304</v>
      </c>
      <c r="T2804">
        <v>194</v>
      </c>
      <c r="U2804">
        <v>89</v>
      </c>
      <c r="V2804">
        <v>573</v>
      </c>
      <c r="W2804">
        <v>266</v>
      </c>
      <c r="X2804">
        <v>56</v>
      </c>
      <c r="Y2804">
        <v>214</v>
      </c>
      <c r="Z2804">
        <v>101</v>
      </c>
      <c r="AA2804">
        <v>56</v>
      </c>
    </row>
    <row r="2805" spans="1:27">
      <c r="A2805" s="2">
        <v>45173</v>
      </c>
      <c r="B2805">
        <v>155</v>
      </c>
      <c r="C2805">
        <v>35</v>
      </c>
      <c r="D2805">
        <v>99</v>
      </c>
      <c r="E2805">
        <v>230</v>
      </c>
      <c r="F2805">
        <v>161</v>
      </c>
      <c r="G2805">
        <v>158</v>
      </c>
      <c r="H2805">
        <v>87</v>
      </c>
      <c r="I2805">
        <v>17</v>
      </c>
      <c r="J2805">
        <v>90</v>
      </c>
      <c r="K2805">
        <v>259</v>
      </c>
      <c r="L2805">
        <v>56</v>
      </c>
      <c r="M2805">
        <v>131</v>
      </c>
      <c r="N2805">
        <v>305</v>
      </c>
      <c r="O2805">
        <v>76</v>
      </c>
      <c r="P2805">
        <v>478</v>
      </c>
      <c r="Q2805">
        <v>210</v>
      </c>
      <c r="R2805">
        <v>25</v>
      </c>
      <c r="S2805">
        <v>370</v>
      </c>
      <c r="T2805">
        <v>62</v>
      </c>
      <c r="U2805">
        <v>125</v>
      </c>
      <c r="V2805">
        <v>407</v>
      </c>
      <c r="W2805">
        <v>107</v>
      </c>
      <c r="X2805">
        <v>33</v>
      </c>
      <c r="Y2805">
        <v>10</v>
      </c>
      <c r="Z2805">
        <v>142</v>
      </c>
      <c r="AA2805">
        <v>61</v>
      </c>
    </row>
    <row r="2806" spans="1:27">
      <c r="A2806" s="2">
        <v>45174</v>
      </c>
      <c r="B2806">
        <v>289</v>
      </c>
      <c r="C2806">
        <v>103</v>
      </c>
      <c r="D2806">
        <v>146</v>
      </c>
      <c r="E2806">
        <v>369</v>
      </c>
      <c r="F2806">
        <v>310</v>
      </c>
      <c r="G2806">
        <v>253</v>
      </c>
      <c r="H2806">
        <v>131</v>
      </c>
      <c r="I2806">
        <v>34</v>
      </c>
      <c r="J2806">
        <v>123</v>
      </c>
      <c r="K2806">
        <v>436</v>
      </c>
      <c r="L2806">
        <v>109</v>
      </c>
      <c r="M2806">
        <v>308</v>
      </c>
      <c r="N2806">
        <v>715</v>
      </c>
      <c r="O2806">
        <v>168</v>
      </c>
      <c r="P2806">
        <v>1004</v>
      </c>
      <c r="Q2806">
        <v>432</v>
      </c>
      <c r="R2806">
        <v>194</v>
      </c>
      <c r="S2806">
        <v>640</v>
      </c>
      <c r="T2806">
        <v>115</v>
      </c>
      <c r="U2806">
        <v>212</v>
      </c>
      <c r="V2806">
        <v>739</v>
      </c>
      <c r="W2806">
        <v>203</v>
      </c>
      <c r="X2806">
        <v>53</v>
      </c>
      <c r="Y2806">
        <v>43</v>
      </c>
      <c r="Z2806">
        <v>279</v>
      </c>
      <c r="AA2806">
        <v>120</v>
      </c>
    </row>
    <row r="2807" spans="1:27">
      <c r="A2807" s="2">
        <v>45175</v>
      </c>
      <c r="B2807">
        <v>376</v>
      </c>
      <c r="C2807">
        <v>186</v>
      </c>
      <c r="D2807">
        <v>180</v>
      </c>
      <c r="E2807">
        <v>411</v>
      </c>
      <c r="F2807">
        <v>373</v>
      </c>
      <c r="G2807">
        <v>326</v>
      </c>
      <c r="H2807">
        <v>148</v>
      </c>
      <c r="I2807">
        <v>39</v>
      </c>
      <c r="J2807">
        <v>131</v>
      </c>
      <c r="K2807">
        <v>520</v>
      </c>
      <c r="L2807">
        <v>208</v>
      </c>
      <c r="M2807">
        <v>357</v>
      </c>
      <c r="N2807">
        <v>765</v>
      </c>
      <c r="O2807">
        <v>307</v>
      </c>
      <c r="P2807">
        <v>1160</v>
      </c>
      <c r="Q2807">
        <v>595</v>
      </c>
      <c r="R2807">
        <v>165</v>
      </c>
      <c r="S2807">
        <v>761</v>
      </c>
      <c r="T2807">
        <v>136</v>
      </c>
      <c r="U2807">
        <v>233</v>
      </c>
      <c r="V2807">
        <v>944</v>
      </c>
      <c r="W2807">
        <v>274</v>
      </c>
      <c r="X2807">
        <v>57</v>
      </c>
      <c r="Y2807">
        <v>77</v>
      </c>
      <c r="Z2807">
        <v>316</v>
      </c>
      <c r="AA2807">
        <v>146</v>
      </c>
    </row>
    <row r="2808" spans="1:27">
      <c r="A2808" s="2">
        <v>45176</v>
      </c>
      <c r="B2808">
        <v>299</v>
      </c>
      <c r="C2808">
        <v>145</v>
      </c>
      <c r="D2808">
        <v>203</v>
      </c>
      <c r="E2808">
        <v>363</v>
      </c>
      <c r="F2808">
        <v>285</v>
      </c>
      <c r="G2808">
        <v>270</v>
      </c>
      <c r="H2808">
        <v>147</v>
      </c>
      <c r="I2808">
        <v>33</v>
      </c>
      <c r="J2808">
        <v>140</v>
      </c>
      <c r="K2808">
        <v>531</v>
      </c>
      <c r="L2808">
        <v>199</v>
      </c>
      <c r="M2808">
        <v>374</v>
      </c>
      <c r="N2808">
        <v>769</v>
      </c>
      <c r="O2808">
        <v>238</v>
      </c>
      <c r="P2808">
        <v>958</v>
      </c>
      <c r="Q2808">
        <v>490</v>
      </c>
      <c r="R2808">
        <v>197</v>
      </c>
      <c r="S2808">
        <v>681</v>
      </c>
      <c r="T2808">
        <v>104</v>
      </c>
      <c r="U2808">
        <v>214</v>
      </c>
      <c r="V2808">
        <v>819</v>
      </c>
      <c r="W2808">
        <v>204</v>
      </c>
      <c r="X2808">
        <v>37</v>
      </c>
      <c r="Y2808">
        <v>56</v>
      </c>
      <c r="Z2808">
        <v>298</v>
      </c>
      <c r="AA2808">
        <v>122</v>
      </c>
    </row>
    <row r="2809" spans="1:27">
      <c r="A2809" s="2">
        <v>45177</v>
      </c>
      <c r="B2809">
        <v>337</v>
      </c>
      <c r="C2809">
        <v>182</v>
      </c>
      <c r="D2809">
        <v>200</v>
      </c>
      <c r="E2809">
        <v>393</v>
      </c>
      <c r="F2809">
        <v>372</v>
      </c>
      <c r="G2809">
        <v>307</v>
      </c>
      <c r="H2809">
        <v>122</v>
      </c>
      <c r="I2809">
        <v>37</v>
      </c>
      <c r="J2809">
        <v>122</v>
      </c>
      <c r="K2809">
        <v>569</v>
      </c>
      <c r="L2809">
        <v>220</v>
      </c>
      <c r="M2809">
        <v>417</v>
      </c>
      <c r="N2809">
        <v>629</v>
      </c>
      <c r="O2809">
        <v>381</v>
      </c>
      <c r="P2809">
        <v>1032</v>
      </c>
      <c r="Q2809">
        <v>624</v>
      </c>
      <c r="R2809">
        <v>237</v>
      </c>
      <c r="S2809">
        <v>847</v>
      </c>
      <c r="T2809">
        <v>219</v>
      </c>
      <c r="U2809">
        <v>258</v>
      </c>
      <c r="V2809">
        <v>1040</v>
      </c>
      <c r="W2809">
        <v>335</v>
      </c>
      <c r="X2809">
        <v>95</v>
      </c>
      <c r="Y2809">
        <v>127</v>
      </c>
      <c r="Z2809">
        <v>297</v>
      </c>
      <c r="AA2809">
        <v>145</v>
      </c>
    </row>
    <row r="2810" spans="1:27">
      <c r="A2810" s="2">
        <v>45178</v>
      </c>
      <c r="B2810">
        <v>254</v>
      </c>
      <c r="C2810">
        <v>258</v>
      </c>
      <c r="D2810">
        <v>198</v>
      </c>
      <c r="E2810">
        <v>269</v>
      </c>
      <c r="F2810">
        <v>275</v>
      </c>
      <c r="G2810">
        <v>222</v>
      </c>
      <c r="H2810">
        <v>120</v>
      </c>
      <c r="I2810">
        <v>24</v>
      </c>
      <c r="J2810">
        <v>53</v>
      </c>
      <c r="K2810">
        <v>436</v>
      </c>
      <c r="L2810">
        <v>318</v>
      </c>
      <c r="M2810">
        <v>354</v>
      </c>
      <c r="N2810">
        <v>318</v>
      </c>
      <c r="O2810">
        <v>639</v>
      </c>
      <c r="P2810">
        <v>636</v>
      </c>
      <c r="Q2810">
        <v>710</v>
      </c>
      <c r="R2810">
        <v>243</v>
      </c>
      <c r="S2810">
        <v>633</v>
      </c>
      <c r="T2810">
        <v>224</v>
      </c>
      <c r="U2810">
        <v>142</v>
      </c>
      <c r="V2810">
        <v>1025</v>
      </c>
      <c r="W2810">
        <v>410</v>
      </c>
      <c r="X2810">
        <v>128</v>
      </c>
      <c r="Y2810">
        <v>246</v>
      </c>
      <c r="Z2810">
        <v>147</v>
      </c>
      <c r="AA2810">
        <v>66</v>
      </c>
    </row>
    <row r="2811" spans="1:27">
      <c r="A2811" s="2">
        <v>45179</v>
      </c>
      <c r="B2811">
        <v>221</v>
      </c>
      <c r="C2811">
        <v>245</v>
      </c>
      <c r="D2811">
        <v>176</v>
      </c>
      <c r="E2811">
        <v>227</v>
      </c>
      <c r="F2811">
        <v>266</v>
      </c>
      <c r="G2811">
        <v>220</v>
      </c>
      <c r="H2811">
        <v>129</v>
      </c>
      <c r="I2811">
        <v>24</v>
      </c>
      <c r="J2811">
        <v>43</v>
      </c>
      <c r="K2811">
        <v>391</v>
      </c>
      <c r="L2811">
        <v>332</v>
      </c>
      <c r="M2811">
        <v>345</v>
      </c>
      <c r="N2811">
        <v>306</v>
      </c>
      <c r="O2811">
        <v>704</v>
      </c>
      <c r="P2811">
        <v>697</v>
      </c>
      <c r="Q2811">
        <v>719</v>
      </c>
      <c r="R2811">
        <v>483</v>
      </c>
      <c r="S2811">
        <v>656</v>
      </c>
      <c r="T2811">
        <v>232</v>
      </c>
      <c r="U2811">
        <v>120</v>
      </c>
      <c r="V2811">
        <v>1050</v>
      </c>
      <c r="W2811">
        <v>377</v>
      </c>
      <c r="X2811">
        <v>145</v>
      </c>
      <c r="Y2811">
        <v>329</v>
      </c>
      <c r="Z2811">
        <v>110</v>
      </c>
      <c r="AA2811">
        <v>62</v>
      </c>
    </row>
    <row r="2812" spans="1:27">
      <c r="A2812" s="2">
        <v>45180</v>
      </c>
      <c r="B2812">
        <v>245</v>
      </c>
      <c r="C2812">
        <v>93</v>
      </c>
      <c r="D2812">
        <v>114</v>
      </c>
      <c r="E2812">
        <v>303</v>
      </c>
      <c r="F2812">
        <v>280</v>
      </c>
      <c r="G2812">
        <v>250</v>
      </c>
      <c r="H2812">
        <v>108</v>
      </c>
      <c r="I2812">
        <v>28</v>
      </c>
      <c r="J2812">
        <v>86</v>
      </c>
      <c r="K2812">
        <v>396</v>
      </c>
      <c r="L2812">
        <v>125</v>
      </c>
      <c r="M2812">
        <v>218</v>
      </c>
      <c r="N2812">
        <v>513</v>
      </c>
      <c r="O2812">
        <v>177</v>
      </c>
      <c r="P2812">
        <v>824</v>
      </c>
      <c r="Q2812">
        <v>371</v>
      </c>
      <c r="R2812">
        <v>69</v>
      </c>
      <c r="S2812">
        <v>634</v>
      </c>
      <c r="T2812">
        <v>82</v>
      </c>
      <c r="U2812">
        <v>168</v>
      </c>
      <c r="V2812">
        <v>686</v>
      </c>
      <c r="W2812">
        <v>186</v>
      </c>
      <c r="X2812">
        <v>42</v>
      </c>
      <c r="Y2812">
        <v>21</v>
      </c>
      <c r="Z2812">
        <v>231</v>
      </c>
      <c r="AA2812">
        <v>90</v>
      </c>
    </row>
    <row r="2813" spans="1:27">
      <c r="A2813" s="2">
        <v>45181</v>
      </c>
      <c r="B2813">
        <v>425</v>
      </c>
      <c r="C2813">
        <v>182</v>
      </c>
      <c r="D2813">
        <v>203</v>
      </c>
      <c r="E2813">
        <v>488</v>
      </c>
      <c r="F2813">
        <v>435</v>
      </c>
      <c r="G2813">
        <v>383</v>
      </c>
      <c r="H2813">
        <v>130</v>
      </c>
      <c r="I2813">
        <v>42</v>
      </c>
      <c r="J2813">
        <v>131</v>
      </c>
      <c r="K2813">
        <v>566</v>
      </c>
      <c r="L2813">
        <v>227</v>
      </c>
      <c r="M2813">
        <v>375</v>
      </c>
      <c r="N2813">
        <v>881</v>
      </c>
      <c r="O2813">
        <v>334</v>
      </c>
      <c r="P2813">
        <v>1326</v>
      </c>
      <c r="Q2813">
        <v>627</v>
      </c>
      <c r="R2813">
        <v>193</v>
      </c>
      <c r="S2813">
        <v>984</v>
      </c>
      <c r="T2813">
        <v>169</v>
      </c>
      <c r="U2813">
        <v>301</v>
      </c>
      <c r="V2813">
        <v>1128</v>
      </c>
      <c r="W2813">
        <v>309</v>
      </c>
      <c r="X2813">
        <v>85</v>
      </c>
      <c r="Y2813">
        <v>117</v>
      </c>
      <c r="Z2813">
        <v>368</v>
      </c>
      <c r="AA2813">
        <v>139</v>
      </c>
    </row>
    <row r="2814" spans="1:27">
      <c r="A2814" s="2">
        <v>45182</v>
      </c>
      <c r="B2814">
        <v>438</v>
      </c>
      <c r="C2814">
        <v>185</v>
      </c>
      <c r="D2814">
        <v>185</v>
      </c>
      <c r="E2814">
        <v>492</v>
      </c>
      <c r="F2814">
        <v>426</v>
      </c>
      <c r="G2814">
        <v>359</v>
      </c>
      <c r="H2814">
        <v>143</v>
      </c>
      <c r="I2814">
        <v>46</v>
      </c>
      <c r="J2814">
        <v>116</v>
      </c>
      <c r="K2814">
        <v>582</v>
      </c>
      <c r="L2814">
        <v>221</v>
      </c>
      <c r="M2814">
        <v>360</v>
      </c>
      <c r="N2814">
        <v>805</v>
      </c>
      <c r="O2814">
        <v>338</v>
      </c>
      <c r="P2814">
        <v>1211</v>
      </c>
      <c r="Q2814">
        <v>639</v>
      </c>
      <c r="R2814">
        <v>275</v>
      </c>
      <c r="S2814">
        <v>962</v>
      </c>
      <c r="T2814">
        <v>198</v>
      </c>
      <c r="U2814">
        <v>298</v>
      </c>
      <c r="V2814">
        <v>1107</v>
      </c>
      <c r="W2814">
        <v>301</v>
      </c>
      <c r="X2814">
        <v>56</v>
      </c>
      <c r="Y2814">
        <v>87</v>
      </c>
      <c r="Z2814">
        <v>345</v>
      </c>
      <c r="AA2814">
        <v>150</v>
      </c>
    </row>
    <row r="2815" spans="1:27">
      <c r="A2815" s="2">
        <v>45183</v>
      </c>
      <c r="B2815">
        <v>356</v>
      </c>
      <c r="C2815">
        <v>147</v>
      </c>
      <c r="D2815">
        <v>195</v>
      </c>
      <c r="E2815">
        <v>444</v>
      </c>
      <c r="F2815">
        <v>427</v>
      </c>
      <c r="G2815">
        <v>420</v>
      </c>
      <c r="H2815">
        <v>189</v>
      </c>
      <c r="I2815">
        <v>37</v>
      </c>
      <c r="J2815">
        <v>135</v>
      </c>
      <c r="K2815">
        <v>572</v>
      </c>
      <c r="L2815">
        <v>227</v>
      </c>
      <c r="M2815">
        <v>308</v>
      </c>
      <c r="N2815">
        <v>878</v>
      </c>
      <c r="O2815">
        <v>344</v>
      </c>
      <c r="P2815">
        <v>1272</v>
      </c>
      <c r="Q2815">
        <v>626</v>
      </c>
      <c r="R2815">
        <v>202</v>
      </c>
      <c r="S2815">
        <v>870</v>
      </c>
      <c r="T2815">
        <v>172</v>
      </c>
      <c r="U2815">
        <v>278</v>
      </c>
      <c r="V2815">
        <v>1001</v>
      </c>
      <c r="W2815">
        <v>2847</v>
      </c>
      <c r="X2815">
        <v>76</v>
      </c>
      <c r="Y2815">
        <v>102</v>
      </c>
      <c r="Z2815">
        <v>366</v>
      </c>
      <c r="AA2815">
        <v>167</v>
      </c>
    </row>
    <row r="2816" spans="1:27">
      <c r="A2816" s="2">
        <v>45184</v>
      </c>
      <c r="B2816">
        <v>224</v>
      </c>
      <c r="C2816">
        <v>82</v>
      </c>
      <c r="D2816">
        <v>150</v>
      </c>
      <c r="E2816">
        <v>283</v>
      </c>
      <c r="F2816">
        <v>254</v>
      </c>
      <c r="G2816">
        <v>287</v>
      </c>
      <c r="H2816">
        <v>143</v>
      </c>
      <c r="I2816">
        <v>24</v>
      </c>
      <c r="J2816">
        <v>105</v>
      </c>
      <c r="K2816">
        <v>451</v>
      </c>
      <c r="L2816">
        <v>102</v>
      </c>
      <c r="M2816">
        <v>305</v>
      </c>
      <c r="N2816">
        <v>458</v>
      </c>
      <c r="O2816">
        <v>149</v>
      </c>
      <c r="P2816">
        <v>697</v>
      </c>
      <c r="Q2816">
        <v>312</v>
      </c>
      <c r="R2816">
        <v>115</v>
      </c>
      <c r="S2816">
        <v>453</v>
      </c>
      <c r="T2816">
        <v>106</v>
      </c>
      <c r="U2816">
        <v>195</v>
      </c>
      <c r="V2816">
        <v>511</v>
      </c>
      <c r="W2816">
        <v>2848</v>
      </c>
      <c r="X2816">
        <v>38</v>
      </c>
      <c r="Y2816">
        <v>20</v>
      </c>
      <c r="Z2816">
        <v>233</v>
      </c>
      <c r="AA2816">
        <v>110</v>
      </c>
    </row>
    <row r="2817" spans="1:27">
      <c r="A2817" s="2">
        <v>45185</v>
      </c>
      <c r="B2817">
        <v>214</v>
      </c>
      <c r="C2817">
        <v>265</v>
      </c>
      <c r="D2817">
        <v>201</v>
      </c>
      <c r="E2817">
        <v>282</v>
      </c>
      <c r="F2817">
        <v>290</v>
      </c>
      <c r="G2817">
        <v>228</v>
      </c>
      <c r="H2817">
        <v>179</v>
      </c>
      <c r="I2817">
        <v>19</v>
      </c>
      <c r="J2817">
        <v>62</v>
      </c>
      <c r="K2817">
        <v>453</v>
      </c>
      <c r="L2817">
        <v>389</v>
      </c>
      <c r="M2817">
        <v>339</v>
      </c>
      <c r="N2817">
        <v>452</v>
      </c>
      <c r="O2817">
        <v>906</v>
      </c>
      <c r="P2817">
        <v>732</v>
      </c>
      <c r="Q2817">
        <v>831</v>
      </c>
      <c r="R2817">
        <v>394</v>
      </c>
      <c r="S2817">
        <v>737</v>
      </c>
      <c r="T2817">
        <v>317</v>
      </c>
      <c r="U2817">
        <v>124</v>
      </c>
      <c r="V2817">
        <v>1103</v>
      </c>
      <c r="W2817">
        <v>2361</v>
      </c>
      <c r="X2817">
        <v>202</v>
      </c>
      <c r="Y2817">
        <v>355</v>
      </c>
      <c r="Z2817">
        <v>134</v>
      </c>
      <c r="AA2817">
        <v>67</v>
      </c>
    </row>
    <row r="2818" spans="1:27">
      <c r="A2818" s="2">
        <v>45186</v>
      </c>
      <c r="B2818">
        <v>231</v>
      </c>
      <c r="C2818">
        <v>178</v>
      </c>
      <c r="D2818">
        <v>166</v>
      </c>
      <c r="E2818">
        <v>310</v>
      </c>
      <c r="F2818">
        <v>250</v>
      </c>
      <c r="G2818">
        <v>218</v>
      </c>
      <c r="H2818">
        <v>134</v>
      </c>
      <c r="I2818">
        <v>18</v>
      </c>
      <c r="J2818">
        <v>46</v>
      </c>
      <c r="K2818">
        <v>472</v>
      </c>
      <c r="L2818">
        <v>276</v>
      </c>
      <c r="M2818">
        <v>342</v>
      </c>
      <c r="N2818">
        <v>430</v>
      </c>
      <c r="O2818">
        <v>591</v>
      </c>
      <c r="P2818">
        <v>662</v>
      </c>
      <c r="Q2818">
        <v>655</v>
      </c>
      <c r="R2818">
        <v>463</v>
      </c>
      <c r="S2818">
        <v>725</v>
      </c>
      <c r="T2818">
        <v>260</v>
      </c>
      <c r="U2818">
        <v>97</v>
      </c>
      <c r="V2818">
        <v>1035</v>
      </c>
      <c r="W2818">
        <v>469</v>
      </c>
      <c r="X2818">
        <v>128</v>
      </c>
      <c r="Y2818">
        <v>252</v>
      </c>
      <c r="Z2818">
        <v>121</v>
      </c>
      <c r="AA2818">
        <v>59</v>
      </c>
    </row>
    <row r="2819" spans="1:27">
      <c r="A2819" s="2">
        <v>45187</v>
      </c>
      <c r="B2819">
        <v>313</v>
      </c>
      <c r="C2819">
        <v>123</v>
      </c>
      <c r="D2819">
        <v>183</v>
      </c>
      <c r="E2819">
        <v>402</v>
      </c>
      <c r="F2819">
        <v>375</v>
      </c>
      <c r="G2819">
        <v>345</v>
      </c>
      <c r="H2819">
        <v>156</v>
      </c>
      <c r="I2819">
        <v>42</v>
      </c>
      <c r="J2819">
        <v>118</v>
      </c>
      <c r="K2819">
        <v>524</v>
      </c>
      <c r="L2819">
        <v>167</v>
      </c>
      <c r="M2819">
        <v>265</v>
      </c>
      <c r="N2819">
        <v>718</v>
      </c>
      <c r="O2819">
        <v>227</v>
      </c>
      <c r="P2819">
        <v>1073</v>
      </c>
      <c r="Q2819">
        <v>473</v>
      </c>
      <c r="R2819">
        <v>160</v>
      </c>
      <c r="S2819">
        <v>758</v>
      </c>
      <c r="T2819">
        <v>140</v>
      </c>
      <c r="U2819">
        <v>243</v>
      </c>
      <c r="V2819">
        <v>821</v>
      </c>
      <c r="W2819">
        <v>224</v>
      </c>
      <c r="X2819">
        <v>52</v>
      </c>
      <c r="Y2819">
        <v>61</v>
      </c>
      <c r="Z2819">
        <v>330</v>
      </c>
      <c r="AA2819">
        <v>145</v>
      </c>
    </row>
    <row r="2820" spans="1:27">
      <c r="A2820" s="2">
        <v>45188</v>
      </c>
      <c r="B2820">
        <v>469</v>
      </c>
      <c r="C2820">
        <v>210</v>
      </c>
      <c r="D2820">
        <v>216</v>
      </c>
      <c r="E2820">
        <v>532</v>
      </c>
      <c r="F2820">
        <v>515</v>
      </c>
      <c r="G2820">
        <v>418</v>
      </c>
      <c r="H2820">
        <v>172</v>
      </c>
      <c r="I2820">
        <v>53</v>
      </c>
      <c r="J2820">
        <v>118</v>
      </c>
      <c r="K2820">
        <v>699</v>
      </c>
      <c r="L2820">
        <v>283</v>
      </c>
      <c r="M2820">
        <v>387</v>
      </c>
      <c r="N2820">
        <v>1074</v>
      </c>
      <c r="O2820">
        <v>450</v>
      </c>
      <c r="P2820">
        <v>1568</v>
      </c>
      <c r="Q2820">
        <v>741</v>
      </c>
      <c r="R2820">
        <v>317</v>
      </c>
      <c r="S2820">
        <v>1157</v>
      </c>
      <c r="T2820">
        <v>232</v>
      </c>
      <c r="U2820">
        <v>313</v>
      </c>
      <c r="V2820">
        <v>1340</v>
      </c>
      <c r="W2820">
        <v>1310</v>
      </c>
      <c r="X2820">
        <v>102</v>
      </c>
      <c r="Y2820">
        <v>141</v>
      </c>
      <c r="Z2820">
        <v>456</v>
      </c>
      <c r="AA2820">
        <v>164</v>
      </c>
    </row>
    <row r="2821" spans="1:27">
      <c r="A2821" s="2">
        <v>45189</v>
      </c>
      <c r="B2821">
        <v>424</v>
      </c>
      <c r="C2821">
        <v>234</v>
      </c>
      <c r="D2821">
        <v>185</v>
      </c>
      <c r="E2821">
        <v>508</v>
      </c>
      <c r="F2821">
        <v>507</v>
      </c>
      <c r="G2821">
        <v>415</v>
      </c>
      <c r="H2821">
        <v>145</v>
      </c>
      <c r="I2821">
        <v>46</v>
      </c>
      <c r="J2821">
        <v>150</v>
      </c>
      <c r="K2821">
        <v>636</v>
      </c>
      <c r="L2821">
        <v>250</v>
      </c>
      <c r="M2821">
        <v>403</v>
      </c>
      <c r="N2821">
        <v>958</v>
      </c>
      <c r="O2821">
        <v>469</v>
      </c>
      <c r="P2821">
        <v>1498</v>
      </c>
      <c r="Q2821">
        <v>749</v>
      </c>
      <c r="R2821">
        <v>279</v>
      </c>
      <c r="S2821">
        <v>1053</v>
      </c>
      <c r="T2821">
        <v>243</v>
      </c>
      <c r="U2821">
        <v>294</v>
      </c>
      <c r="V2821">
        <v>1225</v>
      </c>
      <c r="W2821">
        <v>495</v>
      </c>
      <c r="X2821">
        <v>114</v>
      </c>
      <c r="Y2821">
        <v>155</v>
      </c>
      <c r="Z2821">
        <v>439</v>
      </c>
      <c r="AA2821">
        <v>191</v>
      </c>
    </row>
    <row r="2822" spans="1:27">
      <c r="A2822" s="2">
        <v>45190</v>
      </c>
      <c r="B2822">
        <v>409</v>
      </c>
      <c r="C2822">
        <v>225</v>
      </c>
      <c r="D2822">
        <v>181</v>
      </c>
      <c r="E2822">
        <v>461</v>
      </c>
      <c r="F2822">
        <v>453</v>
      </c>
      <c r="G2822">
        <v>403</v>
      </c>
      <c r="H2822">
        <v>152</v>
      </c>
      <c r="I2822">
        <v>46</v>
      </c>
      <c r="J2822">
        <v>130</v>
      </c>
      <c r="K2822">
        <v>672</v>
      </c>
      <c r="L2822">
        <v>267</v>
      </c>
      <c r="M2822">
        <v>342</v>
      </c>
      <c r="N2822">
        <v>926</v>
      </c>
      <c r="O2822">
        <v>397</v>
      </c>
      <c r="P2822">
        <v>1398</v>
      </c>
      <c r="Q2822">
        <v>757</v>
      </c>
      <c r="R2822">
        <v>278</v>
      </c>
      <c r="S2822">
        <v>1110</v>
      </c>
      <c r="T2822">
        <v>214</v>
      </c>
      <c r="U2822">
        <v>311</v>
      </c>
      <c r="V2822">
        <v>1323</v>
      </c>
      <c r="W2822">
        <v>315</v>
      </c>
      <c r="X2822">
        <v>81</v>
      </c>
      <c r="Y2822">
        <v>137</v>
      </c>
      <c r="Z2822">
        <v>394</v>
      </c>
      <c r="AA2822">
        <v>147</v>
      </c>
    </row>
    <row r="2823" spans="1:27">
      <c r="A2823" s="2">
        <v>45191</v>
      </c>
      <c r="B2823">
        <v>314</v>
      </c>
      <c r="C2823">
        <v>175</v>
      </c>
      <c r="D2823">
        <v>192</v>
      </c>
      <c r="E2823">
        <v>416</v>
      </c>
      <c r="F2823">
        <v>353</v>
      </c>
      <c r="G2823">
        <v>341</v>
      </c>
      <c r="H2823">
        <v>165</v>
      </c>
      <c r="I2823">
        <v>44</v>
      </c>
      <c r="J2823">
        <v>127</v>
      </c>
      <c r="K2823">
        <v>619</v>
      </c>
      <c r="L2823">
        <v>191</v>
      </c>
      <c r="M2823">
        <v>345</v>
      </c>
      <c r="N2823">
        <v>696</v>
      </c>
      <c r="O2823">
        <v>294</v>
      </c>
      <c r="P2823">
        <v>938</v>
      </c>
      <c r="Q2823">
        <v>613</v>
      </c>
      <c r="R2823">
        <v>218</v>
      </c>
      <c r="S2823">
        <v>770</v>
      </c>
      <c r="T2823">
        <v>161</v>
      </c>
      <c r="U2823">
        <v>234</v>
      </c>
      <c r="V2823">
        <v>907</v>
      </c>
      <c r="W2823">
        <v>275</v>
      </c>
      <c r="X2823">
        <v>47</v>
      </c>
      <c r="Y2823">
        <v>99</v>
      </c>
      <c r="Z2823">
        <v>308</v>
      </c>
      <c r="AA2823">
        <v>142</v>
      </c>
    </row>
    <row r="2824" spans="1:27">
      <c r="A2824" s="2">
        <v>45192</v>
      </c>
      <c r="B2824">
        <v>76</v>
      </c>
      <c r="C2824">
        <v>76</v>
      </c>
      <c r="D2824">
        <v>118</v>
      </c>
      <c r="E2824">
        <v>136</v>
      </c>
      <c r="F2824">
        <v>84</v>
      </c>
      <c r="G2824">
        <v>120</v>
      </c>
      <c r="H2824">
        <v>170</v>
      </c>
      <c r="I2824">
        <v>8</v>
      </c>
      <c r="J2824">
        <v>52</v>
      </c>
      <c r="K2824">
        <v>334</v>
      </c>
      <c r="L2824">
        <v>72</v>
      </c>
      <c r="M2824">
        <v>257</v>
      </c>
      <c r="N2824">
        <v>200</v>
      </c>
      <c r="O2824">
        <v>149</v>
      </c>
      <c r="P2824">
        <v>238</v>
      </c>
      <c r="Q2824">
        <v>232</v>
      </c>
      <c r="R2824">
        <v>118</v>
      </c>
      <c r="S2824">
        <v>180</v>
      </c>
      <c r="T2824">
        <v>70</v>
      </c>
      <c r="U2824">
        <v>73</v>
      </c>
      <c r="V2824">
        <v>303</v>
      </c>
      <c r="W2824">
        <v>109</v>
      </c>
      <c r="X2824">
        <v>43</v>
      </c>
      <c r="Y2824">
        <v>97</v>
      </c>
      <c r="Z2824">
        <v>54</v>
      </c>
      <c r="AA2824">
        <v>45</v>
      </c>
    </row>
    <row r="2825" spans="1:27">
      <c r="A2825" s="2">
        <v>45193</v>
      </c>
      <c r="B2825">
        <v>204</v>
      </c>
      <c r="C2825">
        <v>136</v>
      </c>
      <c r="D2825">
        <v>130</v>
      </c>
      <c r="E2825">
        <v>138</v>
      </c>
      <c r="F2825">
        <v>191</v>
      </c>
      <c r="G2825">
        <v>174</v>
      </c>
      <c r="H2825">
        <v>114</v>
      </c>
      <c r="I2825">
        <v>10</v>
      </c>
      <c r="J2825">
        <v>46</v>
      </c>
      <c r="K2825">
        <v>319</v>
      </c>
      <c r="L2825">
        <v>200</v>
      </c>
      <c r="M2825">
        <v>312</v>
      </c>
      <c r="N2825">
        <v>302</v>
      </c>
      <c r="O2825">
        <v>357</v>
      </c>
      <c r="P2825">
        <v>469</v>
      </c>
      <c r="Q2825">
        <v>452</v>
      </c>
      <c r="R2825">
        <v>287</v>
      </c>
      <c r="S2825">
        <v>393</v>
      </c>
      <c r="T2825">
        <v>199</v>
      </c>
      <c r="U2825">
        <v>75</v>
      </c>
      <c r="V2825">
        <v>589</v>
      </c>
      <c r="W2825">
        <v>276</v>
      </c>
      <c r="X2825">
        <v>135</v>
      </c>
      <c r="Y2825">
        <v>193</v>
      </c>
      <c r="Z2825">
        <v>76</v>
      </c>
      <c r="AA2825">
        <v>56</v>
      </c>
    </row>
    <row r="2826" spans="1:27">
      <c r="A2826" s="2">
        <v>45194</v>
      </c>
      <c r="B2826">
        <v>241</v>
      </c>
      <c r="C2826">
        <v>123</v>
      </c>
      <c r="D2826">
        <v>109</v>
      </c>
      <c r="E2826">
        <v>279</v>
      </c>
      <c r="F2826">
        <v>248</v>
      </c>
      <c r="G2826">
        <v>276</v>
      </c>
      <c r="H2826">
        <v>113</v>
      </c>
      <c r="I2826">
        <v>18</v>
      </c>
      <c r="J2826">
        <v>101</v>
      </c>
      <c r="K2826">
        <v>477</v>
      </c>
      <c r="L2826">
        <v>144</v>
      </c>
      <c r="M2826">
        <v>156</v>
      </c>
      <c r="N2826">
        <v>524</v>
      </c>
      <c r="O2826">
        <v>259</v>
      </c>
      <c r="P2826">
        <v>693</v>
      </c>
      <c r="Q2826">
        <v>281</v>
      </c>
      <c r="R2826">
        <v>109</v>
      </c>
      <c r="S2826">
        <v>578</v>
      </c>
      <c r="T2826">
        <v>113</v>
      </c>
      <c r="U2826">
        <v>192</v>
      </c>
      <c r="V2826">
        <v>643</v>
      </c>
      <c r="W2826">
        <v>177</v>
      </c>
      <c r="X2826">
        <v>54</v>
      </c>
      <c r="Y2826">
        <v>48</v>
      </c>
      <c r="Z2826">
        <v>220</v>
      </c>
      <c r="AA2826">
        <v>106</v>
      </c>
    </row>
    <row r="2827" spans="1:27">
      <c r="A2827" s="2">
        <v>45195</v>
      </c>
      <c r="B2827">
        <v>296</v>
      </c>
      <c r="C2827">
        <v>112</v>
      </c>
      <c r="D2827">
        <v>174</v>
      </c>
      <c r="E2827">
        <v>324</v>
      </c>
      <c r="F2827">
        <v>328</v>
      </c>
      <c r="G2827">
        <v>345</v>
      </c>
      <c r="H2827">
        <v>137</v>
      </c>
      <c r="I2827">
        <v>36</v>
      </c>
      <c r="J2827">
        <v>108</v>
      </c>
      <c r="K2827">
        <v>508</v>
      </c>
      <c r="L2827">
        <v>196</v>
      </c>
      <c r="M2827">
        <v>206</v>
      </c>
      <c r="N2827">
        <v>673</v>
      </c>
      <c r="O2827">
        <v>195</v>
      </c>
      <c r="P2827">
        <v>997</v>
      </c>
      <c r="Q2827">
        <v>426</v>
      </c>
      <c r="R2827">
        <v>246</v>
      </c>
      <c r="S2827">
        <v>745</v>
      </c>
      <c r="T2827">
        <v>93</v>
      </c>
      <c r="U2827">
        <v>217</v>
      </c>
      <c r="V2827">
        <v>837</v>
      </c>
      <c r="W2827">
        <v>222</v>
      </c>
      <c r="X2827">
        <v>85</v>
      </c>
      <c r="Y2827">
        <v>105</v>
      </c>
      <c r="Z2827">
        <v>288</v>
      </c>
      <c r="AA2827">
        <v>132</v>
      </c>
    </row>
    <row r="2828" spans="1:27">
      <c r="A2828" s="2">
        <v>45196</v>
      </c>
      <c r="B2828">
        <v>313</v>
      </c>
      <c r="C2828">
        <v>174</v>
      </c>
      <c r="D2828">
        <v>160</v>
      </c>
      <c r="E2828">
        <v>352</v>
      </c>
      <c r="F2828">
        <v>382</v>
      </c>
      <c r="G2828">
        <v>338</v>
      </c>
      <c r="H2828">
        <v>137</v>
      </c>
      <c r="I2828">
        <v>40</v>
      </c>
      <c r="J2828">
        <v>116</v>
      </c>
      <c r="K2828">
        <v>549</v>
      </c>
      <c r="L2828">
        <v>205</v>
      </c>
      <c r="M2828">
        <v>212</v>
      </c>
      <c r="N2828">
        <v>759</v>
      </c>
      <c r="O2828">
        <v>273</v>
      </c>
      <c r="P2828">
        <v>1063</v>
      </c>
      <c r="Q2828">
        <v>470</v>
      </c>
      <c r="R2828">
        <v>154</v>
      </c>
      <c r="S2828">
        <v>750</v>
      </c>
      <c r="T2828">
        <v>145</v>
      </c>
      <c r="U2828">
        <v>236</v>
      </c>
      <c r="V2828">
        <v>839</v>
      </c>
      <c r="W2828">
        <v>294</v>
      </c>
      <c r="X2828">
        <v>86</v>
      </c>
      <c r="Y2828">
        <v>69</v>
      </c>
      <c r="Z2828">
        <v>364</v>
      </c>
      <c r="AA2828">
        <v>149</v>
      </c>
    </row>
    <row r="2829" spans="1:27">
      <c r="A2829" s="2">
        <v>45197</v>
      </c>
      <c r="B2829">
        <v>267</v>
      </c>
      <c r="C2829">
        <v>129</v>
      </c>
      <c r="D2829">
        <v>167</v>
      </c>
      <c r="E2829">
        <v>326</v>
      </c>
      <c r="F2829">
        <v>295</v>
      </c>
      <c r="G2829">
        <v>321</v>
      </c>
      <c r="H2829">
        <v>152</v>
      </c>
      <c r="I2829">
        <v>27</v>
      </c>
      <c r="J2829">
        <v>135</v>
      </c>
      <c r="K2829">
        <v>510</v>
      </c>
      <c r="L2829">
        <v>137</v>
      </c>
      <c r="M2829">
        <v>252</v>
      </c>
      <c r="N2829">
        <v>610</v>
      </c>
      <c r="O2829">
        <v>170</v>
      </c>
      <c r="P2829">
        <v>917</v>
      </c>
      <c r="Q2829">
        <v>381</v>
      </c>
      <c r="R2829">
        <v>87</v>
      </c>
      <c r="S2829">
        <v>651</v>
      </c>
      <c r="T2829">
        <v>93</v>
      </c>
      <c r="U2829">
        <v>183</v>
      </c>
      <c r="V2829">
        <v>735</v>
      </c>
      <c r="W2829">
        <v>235</v>
      </c>
      <c r="X2829">
        <v>31</v>
      </c>
      <c r="Y2829">
        <v>57</v>
      </c>
      <c r="Z2829">
        <v>302</v>
      </c>
      <c r="AA2829">
        <v>108</v>
      </c>
    </row>
    <row r="2830" spans="1:27">
      <c r="A2830" s="2">
        <v>45198</v>
      </c>
      <c r="B2830">
        <v>255</v>
      </c>
      <c r="C2830">
        <v>93</v>
      </c>
      <c r="D2830">
        <v>144</v>
      </c>
      <c r="E2830">
        <v>296</v>
      </c>
      <c r="F2830">
        <v>277</v>
      </c>
      <c r="G2830">
        <v>304</v>
      </c>
      <c r="H2830">
        <v>150</v>
      </c>
      <c r="I2830">
        <v>24</v>
      </c>
      <c r="J2830">
        <v>107</v>
      </c>
      <c r="K2830">
        <v>492</v>
      </c>
      <c r="L2830">
        <v>91</v>
      </c>
      <c r="M2830">
        <v>198</v>
      </c>
      <c r="N2830">
        <v>470</v>
      </c>
      <c r="O2830">
        <v>197</v>
      </c>
      <c r="P2830">
        <v>693</v>
      </c>
      <c r="Q2830">
        <v>350</v>
      </c>
      <c r="R2830">
        <v>172</v>
      </c>
      <c r="S2830">
        <v>493</v>
      </c>
      <c r="T2830">
        <v>116</v>
      </c>
      <c r="U2830">
        <v>191</v>
      </c>
      <c r="V2830">
        <v>544</v>
      </c>
      <c r="W2830">
        <v>169</v>
      </c>
      <c r="X2830">
        <v>91</v>
      </c>
      <c r="Y2830">
        <v>59</v>
      </c>
      <c r="Z2830">
        <v>223</v>
      </c>
      <c r="AA2830">
        <v>106</v>
      </c>
    </row>
    <row r="2831" spans="1:27">
      <c r="A2831" s="2">
        <v>45199</v>
      </c>
      <c r="B2831">
        <v>69</v>
      </c>
      <c r="C2831">
        <v>32</v>
      </c>
      <c r="D2831">
        <v>89</v>
      </c>
      <c r="E2831">
        <v>92</v>
      </c>
      <c r="F2831">
        <v>43</v>
      </c>
      <c r="G2831">
        <v>99</v>
      </c>
      <c r="H2831">
        <v>118</v>
      </c>
      <c r="I2831">
        <v>1</v>
      </c>
      <c r="J2831">
        <v>50</v>
      </c>
      <c r="K2831">
        <v>321</v>
      </c>
      <c r="L2831">
        <v>30</v>
      </c>
      <c r="M2831">
        <v>187</v>
      </c>
      <c r="N2831">
        <v>151</v>
      </c>
      <c r="O2831">
        <v>58</v>
      </c>
      <c r="P2831">
        <v>124</v>
      </c>
      <c r="Q2831">
        <v>74</v>
      </c>
      <c r="R2831">
        <v>40</v>
      </c>
      <c r="S2831">
        <v>114</v>
      </c>
      <c r="T2831">
        <v>65</v>
      </c>
      <c r="U2831">
        <v>67</v>
      </c>
      <c r="V2831">
        <v>157</v>
      </c>
      <c r="W2831">
        <v>77</v>
      </c>
      <c r="X2831">
        <v>27</v>
      </c>
      <c r="Y2831">
        <v>34</v>
      </c>
      <c r="Z2831">
        <v>66</v>
      </c>
      <c r="AA2831">
        <v>40</v>
      </c>
    </row>
    <row r="2832" spans="1:27">
      <c r="A2832" s="2">
        <v>45200</v>
      </c>
      <c r="B2832">
        <v>273</v>
      </c>
      <c r="C2832">
        <v>237</v>
      </c>
      <c r="D2832">
        <v>158</v>
      </c>
      <c r="E2832">
        <v>241</v>
      </c>
      <c r="F2832">
        <v>302</v>
      </c>
      <c r="G2832">
        <v>251</v>
      </c>
      <c r="H2832">
        <v>116</v>
      </c>
      <c r="I2832">
        <v>24</v>
      </c>
      <c r="J2832">
        <v>42</v>
      </c>
      <c r="K2832">
        <v>380</v>
      </c>
      <c r="L2832">
        <v>375</v>
      </c>
      <c r="M2832">
        <v>32</v>
      </c>
      <c r="N2832">
        <v>318</v>
      </c>
      <c r="O2832">
        <v>633</v>
      </c>
      <c r="P2832">
        <v>727</v>
      </c>
      <c r="Q2832">
        <v>761</v>
      </c>
      <c r="R2832">
        <v>529</v>
      </c>
      <c r="S2832">
        <v>597</v>
      </c>
      <c r="T2832">
        <v>251</v>
      </c>
      <c r="U2832">
        <v>79</v>
      </c>
      <c r="V2832">
        <v>911</v>
      </c>
      <c r="W2832">
        <v>325</v>
      </c>
      <c r="X2832">
        <v>131</v>
      </c>
      <c r="Y2832">
        <v>403</v>
      </c>
      <c r="Z2832">
        <v>106</v>
      </c>
      <c r="AA2832">
        <v>54</v>
      </c>
    </row>
    <row r="2833" spans="1:27">
      <c r="A2833" s="2">
        <v>45201</v>
      </c>
      <c r="B2833">
        <v>292</v>
      </c>
      <c r="C2833">
        <v>148</v>
      </c>
      <c r="D2833">
        <v>161</v>
      </c>
      <c r="E2833">
        <v>430</v>
      </c>
      <c r="F2833">
        <v>366</v>
      </c>
      <c r="G2833">
        <v>372</v>
      </c>
      <c r="H2833">
        <v>141</v>
      </c>
      <c r="I2833">
        <v>36</v>
      </c>
      <c r="J2833">
        <v>107</v>
      </c>
      <c r="K2833">
        <v>504</v>
      </c>
      <c r="L2833">
        <v>185</v>
      </c>
      <c r="M2833">
        <v>28</v>
      </c>
      <c r="N2833">
        <v>770</v>
      </c>
      <c r="O2833">
        <v>227</v>
      </c>
      <c r="P2833">
        <v>1088</v>
      </c>
      <c r="Q2833">
        <v>497</v>
      </c>
      <c r="R2833">
        <v>252</v>
      </c>
      <c r="S2833">
        <v>764</v>
      </c>
      <c r="T2833">
        <v>164</v>
      </c>
      <c r="U2833">
        <v>214</v>
      </c>
      <c r="V2833">
        <v>813</v>
      </c>
      <c r="W2833">
        <v>245</v>
      </c>
      <c r="X2833">
        <v>59</v>
      </c>
      <c r="Y2833">
        <v>82</v>
      </c>
      <c r="Z2833">
        <v>323</v>
      </c>
      <c r="AA2833">
        <v>144</v>
      </c>
    </row>
    <row r="2834" spans="1:27">
      <c r="A2834" s="2">
        <v>45202</v>
      </c>
      <c r="B2834">
        <v>407</v>
      </c>
      <c r="C2834">
        <v>200</v>
      </c>
      <c r="D2834">
        <v>194</v>
      </c>
      <c r="E2834">
        <v>484</v>
      </c>
      <c r="F2834">
        <v>448</v>
      </c>
      <c r="G2834">
        <v>366</v>
      </c>
      <c r="H2834">
        <v>135</v>
      </c>
      <c r="I2834">
        <v>42</v>
      </c>
      <c r="J2834">
        <v>106</v>
      </c>
      <c r="K2834">
        <v>606</v>
      </c>
      <c r="L2834">
        <v>182</v>
      </c>
      <c r="M2834">
        <v>129</v>
      </c>
      <c r="N2834">
        <v>996</v>
      </c>
      <c r="O2834">
        <v>356</v>
      </c>
      <c r="P2834">
        <v>1398</v>
      </c>
      <c r="Q2834">
        <v>706</v>
      </c>
      <c r="R2834">
        <v>293</v>
      </c>
      <c r="S2834">
        <v>1068</v>
      </c>
      <c r="T2834">
        <v>210</v>
      </c>
      <c r="U2834">
        <v>275</v>
      </c>
      <c r="V2834">
        <v>1130</v>
      </c>
      <c r="W2834">
        <v>337</v>
      </c>
      <c r="X2834">
        <v>117</v>
      </c>
      <c r="Y2834">
        <v>124</v>
      </c>
      <c r="Z2834">
        <v>391</v>
      </c>
      <c r="AA2834">
        <v>176</v>
      </c>
    </row>
    <row r="2835" spans="1:27">
      <c r="A2835" s="2">
        <v>45203</v>
      </c>
      <c r="B2835">
        <v>437</v>
      </c>
      <c r="C2835">
        <v>291</v>
      </c>
      <c r="D2835">
        <v>181</v>
      </c>
      <c r="E2835">
        <v>504</v>
      </c>
      <c r="F2835">
        <v>546</v>
      </c>
      <c r="G2835">
        <v>402</v>
      </c>
      <c r="H2835">
        <v>149</v>
      </c>
      <c r="I2835">
        <v>43</v>
      </c>
      <c r="J2835">
        <v>119</v>
      </c>
      <c r="K2835">
        <v>671</v>
      </c>
      <c r="L2835">
        <v>258</v>
      </c>
      <c r="M2835">
        <v>141</v>
      </c>
      <c r="N2835">
        <v>941</v>
      </c>
      <c r="O2835">
        <v>506</v>
      </c>
      <c r="P2835">
        <v>1249</v>
      </c>
      <c r="Q2835">
        <v>835</v>
      </c>
      <c r="R2835">
        <v>375</v>
      </c>
      <c r="S2835">
        <v>1085</v>
      </c>
      <c r="T2835">
        <v>261</v>
      </c>
      <c r="U2835">
        <v>292</v>
      </c>
      <c r="V2835">
        <v>1242</v>
      </c>
      <c r="W2835">
        <v>458</v>
      </c>
      <c r="X2835">
        <v>122</v>
      </c>
      <c r="Y2835">
        <v>166</v>
      </c>
      <c r="Z2835">
        <v>416</v>
      </c>
      <c r="AA2835">
        <v>182</v>
      </c>
    </row>
    <row r="2836" spans="1:27">
      <c r="A2836" s="2">
        <v>45204</v>
      </c>
      <c r="B2836">
        <v>337</v>
      </c>
      <c r="C2836">
        <v>209</v>
      </c>
      <c r="D2836">
        <v>184</v>
      </c>
      <c r="E2836">
        <v>452</v>
      </c>
      <c r="F2836">
        <v>424</v>
      </c>
      <c r="G2836">
        <v>351</v>
      </c>
      <c r="H2836">
        <v>147</v>
      </c>
      <c r="I2836">
        <v>38</v>
      </c>
      <c r="J2836">
        <v>134</v>
      </c>
      <c r="K2836">
        <v>564</v>
      </c>
      <c r="L2836">
        <v>247</v>
      </c>
      <c r="M2836">
        <v>199</v>
      </c>
      <c r="N2836">
        <v>892</v>
      </c>
      <c r="O2836">
        <v>332</v>
      </c>
      <c r="P2836">
        <v>1153</v>
      </c>
      <c r="Q2836">
        <v>683</v>
      </c>
      <c r="R2836">
        <v>231</v>
      </c>
      <c r="S2836">
        <v>926</v>
      </c>
      <c r="T2836">
        <v>193</v>
      </c>
      <c r="U2836">
        <v>269</v>
      </c>
      <c r="V2836">
        <v>1044</v>
      </c>
      <c r="W2836">
        <v>352</v>
      </c>
      <c r="X2836">
        <v>118</v>
      </c>
      <c r="Y2836">
        <v>150</v>
      </c>
      <c r="Z2836">
        <v>402</v>
      </c>
      <c r="AA2836">
        <v>161</v>
      </c>
    </row>
    <row r="2837" spans="1:27">
      <c r="A2837" s="2">
        <v>45205</v>
      </c>
      <c r="B2837">
        <v>324</v>
      </c>
      <c r="C2837">
        <v>196</v>
      </c>
      <c r="D2837">
        <v>149</v>
      </c>
      <c r="E2837">
        <v>392</v>
      </c>
      <c r="F2837">
        <v>365</v>
      </c>
      <c r="G2837">
        <v>369</v>
      </c>
      <c r="H2837">
        <v>163</v>
      </c>
      <c r="I2837">
        <v>38</v>
      </c>
      <c r="J2837">
        <v>96</v>
      </c>
      <c r="K2837">
        <v>596</v>
      </c>
      <c r="L2837">
        <v>174</v>
      </c>
      <c r="M2837">
        <v>185</v>
      </c>
      <c r="N2837">
        <v>648</v>
      </c>
      <c r="O2837">
        <v>319</v>
      </c>
      <c r="P2837">
        <v>860</v>
      </c>
      <c r="Q2837">
        <v>559</v>
      </c>
      <c r="R2837">
        <v>312</v>
      </c>
      <c r="S2837">
        <v>751</v>
      </c>
      <c r="T2837">
        <v>163</v>
      </c>
      <c r="U2837">
        <v>202</v>
      </c>
      <c r="V2837">
        <v>877</v>
      </c>
      <c r="W2837">
        <v>335</v>
      </c>
      <c r="X2837">
        <v>134</v>
      </c>
      <c r="Y2837">
        <v>103</v>
      </c>
      <c r="Z2837">
        <v>305</v>
      </c>
      <c r="AA2837">
        <v>143</v>
      </c>
    </row>
    <row r="2838" spans="1:27">
      <c r="A2838" s="2">
        <v>45206</v>
      </c>
      <c r="B2838">
        <v>203</v>
      </c>
      <c r="C2838">
        <v>168</v>
      </c>
      <c r="D2838">
        <v>196</v>
      </c>
      <c r="E2838">
        <v>198</v>
      </c>
      <c r="F2838">
        <v>211</v>
      </c>
      <c r="G2838">
        <v>186</v>
      </c>
      <c r="H2838">
        <v>140</v>
      </c>
      <c r="I2838">
        <v>18</v>
      </c>
      <c r="J2838">
        <v>61</v>
      </c>
      <c r="K2838">
        <v>381</v>
      </c>
      <c r="L2838">
        <v>221</v>
      </c>
      <c r="M2838">
        <v>176</v>
      </c>
      <c r="N2838">
        <v>275</v>
      </c>
      <c r="O2838">
        <v>446</v>
      </c>
      <c r="P2838">
        <v>451</v>
      </c>
      <c r="Q2838">
        <v>524</v>
      </c>
      <c r="R2838">
        <v>283</v>
      </c>
      <c r="S2838">
        <v>334</v>
      </c>
      <c r="T2838">
        <v>181</v>
      </c>
      <c r="U2838">
        <v>112</v>
      </c>
      <c r="V2838">
        <v>668</v>
      </c>
      <c r="W2838">
        <v>233</v>
      </c>
      <c r="X2838">
        <v>97</v>
      </c>
      <c r="Y2838">
        <v>238</v>
      </c>
      <c r="Z2838">
        <v>82</v>
      </c>
      <c r="AA2838">
        <v>62</v>
      </c>
    </row>
    <row r="2839" spans="1:27">
      <c r="A2839" s="2">
        <v>45207</v>
      </c>
      <c r="B2839">
        <v>178</v>
      </c>
      <c r="C2839">
        <v>199</v>
      </c>
      <c r="D2839">
        <v>158</v>
      </c>
      <c r="E2839">
        <v>186</v>
      </c>
      <c r="F2839">
        <v>184</v>
      </c>
      <c r="G2839">
        <v>189</v>
      </c>
      <c r="H2839">
        <v>108</v>
      </c>
      <c r="I2839">
        <v>17</v>
      </c>
      <c r="J2839">
        <v>54</v>
      </c>
      <c r="K2839">
        <v>377</v>
      </c>
      <c r="L2839">
        <v>183</v>
      </c>
      <c r="M2839">
        <v>188</v>
      </c>
      <c r="N2839">
        <v>256</v>
      </c>
      <c r="O2839">
        <v>427</v>
      </c>
      <c r="P2839">
        <v>657</v>
      </c>
      <c r="Q2839">
        <v>541</v>
      </c>
      <c r="R2839">
        <v>379</v>
      </c>
      <c r="S2839">
        <v>470</v>
      </c>
      <c r="T2839">
        <v>183</v>
      </c>
      <c r="U2839">
        <v>86</v>
      </c>
      <c r="V2839">
        <v>754</v>
      </c>
      <c r="W2839">
        <v>353</v>
      </c>
      <c r="X2839">
        <v>84</v>
      </c>
      <c r="Y2839">
        <v>184</v>
      </c>
      <c r="Z2839">
        <v>103</v>
      </c>
      <c r="AA2839">
        <v>52</v>
      </c>
    </row>
    <row r="2840" spans="1:27">
      <c r="A2840" s="2">
        <v>45208</v>
      </c>
      <c r="B2840">
        <v>376</v>
      </c>
      <c r="C2840">
        <v>160</v>
      </c>
      <c r="D2840">
        <v>163</v>
      </c>
      <c r="E2840">
        <v>429</v>
      </c>
      <c r="F2840">
        <v>417</v>
      </c>
      <c r="G2840">
        <v>371</v>
      </c>
      <c r="H2840">
        <v>145</v>
      </c>
      <c r="I2840">
        <v>52</v>
      </c>
      <c r="J2840">
        <v>111</v>
      </c>
      <c r="K2840">
        <v>558</v>
      </c>
      <c r="L2840">
        <v>227</v>
      </c>
      <c r="M2840">
        <v>225</v>
      </c>
      <c r="N2840">
        <v>850</v>
      </c>
      <c r="O2840">
        <v>259</v>
      </c>
      <c r="P2840">
        <v>939</v>
      </c>
      <c r="Q2840">
        <v>588</v>
      </c>
      <c r="R2840">
        <v>227</v>
      </c>
      <c r="S2840">
        <v>873</v>
      </c>
      <c r="T2840">
        <v>154</v>
      </c>
      <c r="U2840">
        <v>263</v>
      </c>
      <c r="V2840">
        <v>1008</v>
      </c>
      <c r="W2840">
        <v>245</v>
      </c>
      <c r="X2840">
        <v>111</v>
      </c>
      <c r="Y2840">
        <v>60</v>
      </c>
      <c r="Z2840">
        <v>367</v>
      </c>
      <c r="AA2840">
        <v>157</v>
      </c>
    </row>
    <row r="2841" spans="1:27">
      <c r="A2841" s="2">
        <v>45209</v>
      </c>
      <c r="B2841">
        <v>405</v>
      </c>
      <c r="C2841">
        <v>163</v>
      </c>
      <c r="D2841">
        <v>193</v>
      </c>
      <c r="E2841">
        <v>473</v>
      </c>
      <c r="F2841">
        <v>430</v>
      </c>
      <c r="G2841">
        <v>365</v>
      </c>
      <c r="H2841">
        <v>128</v>
      </c>
      <c r="I2841">
        <v>37</v>
      </c>
      <c r="J2841">
        <v>132</v>
      </c>
      <c r="K2841">
        <v>609</v>
      </c>
      <c r="L2841">
        <v>205</v>
      </c>
      <c r="M2841">
        <v>261</v>
      </c>
      <c r="N2841">
        <v>895</v>
      </c>
      <c r="O2841">
        <v>231</v>
      </c>
      <c r="P2841">
        <v>1333</v>
      </c>
      <c r="Q2841">
        <v>546</v>
      </c>
      <c r="R2841">
        <v>177</v>
      </c>
      <c r="S2841">
        <v>921</v>
      </c>
      <c r="T2841">
        <v>143</v>
      </c>
      <c r="U2841">
        <v>282</v>
      </c>
      <c r="V2841">
        <v>1059</v>
      </c>
      <c r="W2841">
        <v>267</v>
      </c>
      <c r="X2841">
        <v>44</v>
      </c>
      <c r="Y2841">
        <v>89</v>
      </c>
      <c r="Z2841">
        <v>403</v>
      </c>
      <c r="AA2841">
        <v>155</v>
      </c>
    </row>
    <row r="2842" spans="1:27">
      <c r="A2842" s="2">
        <v>45210</v>
      </c>
      <c r="B2842">
        <v>385</v>
      </c>
      <c r="C2842">
        <v>147</v>
      </c>
      <c r="D2842">
        <v>158</v>
      </c>
      <c r="E2842">
        <v>440</v>
      </c>
      <c r="F2842">
        <v>431</v>
      </c>
      <c r="G2842">
        <v>383</v>
      </c>
      <c r="H2842">
        <v>156</v>
      </c>
      <c r="I2842">
        <v>37</v>
      </c>
      <c r="J2842">
        <v>118</v>
      </c>
      <c r="K2842">
        <v>607</v>
      </c>
      <c r="L2842">
        <v>191</v>
      </c>
      <c r="M2842">
        <v>284</v>
      </c>
      <c r="N2842">
        <v>863</v>
      </c>
      <c r="O2842">
        <v>321</v>
      </c>
      <c r="P2842">
        <v>1271</v>
      </c>
      <c r="Q2842">
        <v>600</v>
      </c>
      <c r="R2842">
        <v>216</v>
      </c>
      <c r="S2842">
        <v>819</v>
      </c>
      <c r="T2842">
        <v>199</v>
      </c>
      <c r="U2842">
        <v>246</v>
      </c>
      <c r="V2842">
        <v>941</v>
      </c>
      <c r="W2842">
        <v>329</v>
      </c>
      <c r="X2842">
        <v>109</v>
      </c>
      <c r="Y2842">
        <v>103</v>
      </c>
      <c r="Z2842">
        <v>409</v>
      </c>
      <c r="AA2842">
        <v>174</v>
      </c>
    </row>
    <row r="2843" spans="1:27">
      <c r="A2843" s="2">
        <v>45211</v>
      </c>
      <c r="B2843">
        <v>435</v>
      </c>
      <c r="C2843">
        <v>176</v>
      </c>
      <c r="D2843">
        <v>199</v>
      </c>
      <c r="E2843">
        <v>483</v>
      </c>
      <c r="F2843">
        <v>490</v>
      </c>
      <c r="G2843">
        <v>403</v>
      </c>
      <c r="H2843">
        <v>168</v>
      </c>
      <c r="I2843">
        <v>33</v>
      </c>
      <c r="J2843">
        <v>134</v>
      </c>
      <c r="K2843">
        <v>591</v>
      </c>
      <c r="L2843">
        <v>198</v>
      </c>
      <c r="M2843">
        <v>271</v>
      </c>
      <c r="N2843">
        <v>882</v>
      </c>
      <c r="O2843">
        <v>255</v>
      </c>
      <c r="P2843">
        <v>1199</v>
      </c>
      <c r="Q2843">
        <v>631</v>
      </c>
      <c r="R2843">
        <v>230</v>
      </c>
      <c r="S2843">
        <v>889</v>
      </c>
      <c r="T2843">
        <v>154</v>
      </c>
      <c r="U2843">
        <v>297</v>
      </c>
      <c r="V2843">
        <v>1024</v>
      </c>
      <c r="W2843">
        <v>297</v>
      </c>
      <c r="X2843">
        <v>58</v>
      </c>
      <c r="Y2843">
        <v>106</v>
      </c>
      <c r="Z2843">
        <v>390</v>
      </c>
      <c r="AA2843">
        <v>174</v>
      </c>
    </row>
    <row r="2844" spans="1:27">
      <c r="A2844" s="2">
        <v>45212</v>
      </c>
      <c r="B2844">
        <v>307</v>
      </c>
      <c r="C2844">
        <v>164</v>
      </c>
      <c r="D2844">
        <v>156</v>
      </c>
      <c r="E2844">
        <v>369</v>
      </c>
      <c r="F2844">
        <v>351</v>
      </c>
      <c r="G2844">
        <v>326</v>
      </c>
      <c r="H2844">
        <v>170</v>
      </c>
      <c r="I2844">
        <v>33</v>
      </c>
      <c r="J2844">
        <v>120</v>
      </c>
      <c r="K2844">
        <v>538</v>
      </c>
      <c r="L2844">
        <v>174</v>
      </c>
      <c r="M2844">
        <v>259</v>
      </c>
      <c r="N2844">
        <v>596</v>
      </c>
      <c r="O2844">
        <v>241</v>
      </c>
      <c r="P2844">
        <v>941</v>
      </c>
      <c r="Q2844">
        <v>491</v>
      </c>
      <c r="R2844">
        <v>220</v>
      </c>
      <c r="S2844">
        <v>681</v>
      </c>
      <c r="T2844">
        <v>153</v>
      </c>
      <c r="U2844">
        <v>227</v>
      </c>
      <c r="V2844">
        <v>765</v>
      </c>
      <c r="W2844">
        <v>251</v>
      </c>
      <c r="X2844">
        <v>76</v>
      </c>
      <c r="Y2844">
        <v>90</v>
      </c>
      <c r="Z2844">
        <v>326</v>
      </c>
      <c r="AA2844">
        <v>131</v>
      </c>
    </row>
    <row r="2845" spans="1:27">
      <c r="A2845" s="2">
        <v>45213</v>
      </c>
      <c r="B2845">
        <v>287</v>
      </c>
      <c r="C2845">
        <v>265</v>
      </c>
      <c r="D2845">
        <v>233</v>
      </c>
      <c r="E2845">
        <v>276</v>
      </c>
      <c r="F2845">
        <v>318</v>
      </c>
      <c r="G2845">
        <v>247</v>
      </c>
      <c r="H2845">
        <v>127</v>
      </c>
      <c r="I2845">
        <v>24</v>
      </c>
      <c r="J2845">
        <v>80</v>
      </c>
      <c r="K2845">
        <v>487</v>
      </c>
      <c r="L2845">
        <v>340</v>
      </c>
      <c r="M2845">
        <v>239</v>
      </c>
      <c r="N2845">
        <v>320</v>
      </c>
      <c r="O2845">
        <v>549</v>
      </c>
      <c r="P2845">
        <v>729</v>
      </c>
      <c r="Q2845">
        <v>645</v>
      </c>
      <c r="R2845">
        <v>421</v>
      </c>
      <c r="S2845">
        <v>647</v>
      </c>
      <c r="T2845">
        <v>248</v>
      </c>
      <c r="U2845">
        <v>154</v>
      </c>
      <c r="V2845">
        <v>1019</v>
      </c>
      <c r="W2845">
        <v>401</v>
      </c>
      <c r="X2845">
        <v>106</v>
      </c>
      <c r="Y2845">
        <v>302</v>
      </c>
      <c r="Z2845">
        <v>185</v>
      </c>
      <c r="AA2845">
        <v>76</v>
      </c>
    </row>
    <row r="2846" spans="1:27">
      <c r="A2846" s="2">
        <v>45214</v>
      </c>
      <c r="B2846">
        <v>228</v>
      </c>
      <c r="C2846">
        <v>159</v>
      </c>
      <c r="D2846">
        <v>157</v>
      </c>
      <c r="E2846">
        <v>170</v>
      </c>
      <c r="F2846">
        <v>237</v>
      </c>
      <c r="G2846">
        <v>202</v>
      </c>
      <c r="H2846">
        <v>90</v>
      </c>
      <c r="I2846">
        <v>27</v>
      </c>
      <c r="J2846">
        <v>44</v>
      </c>
      <c r="K2846">
        <v>374</v>
      </c>
      <c r="L2846">
        <v>262</v>
      </c>
      <c r="M2846">
        <v>189</v>
      </c>
      <c r="N2846">
        <v>275</v>
      </c>
      <c r="O2846">
        <v>497</v>
      </c>
      <c r="P2846">
        <v>484</v>
      </c>
      <c r="Q2846">
        <v>513</v>
      </c>
      <c r="R2846">
        <v>437</v>
      </c>
      <c r="S2846">
        <v>618</v>
      </c>
      <c r="T2846">
        <v>183</v>
      </c>
      <c r="U2846">
        <v>105</v>
      </c>
      <c r="V2846">
        <v>890</v>
      </c>
      <c r="W2846">
        <v>375</v>
      </c>
      <c r="X2846">
        <v>124</v>
      </c>
      <c r="Y2846">
        <v>214</v>
      </c>
      <c r="Z2846">
        <v>122</v>
      </c>
      <c r="AA2846">
        <v>71</v>
      </c>
    </row>
    <row r="2847" spans="1:27">
      <c r="A2847" s="2">
        <v>45215</v>
      </c>
      <c r="B2847">
        <v>373</v>
      </c>
      <c r="C2847">
        <v>184</v>
      </c>
      <c r="D2847">
        <v>158</v>
      </c>
      <c r="E2847">
        <v>450</v>
      </c>
      <c r="F2847">
        <v>393</v>
      </c>
      <c r="G2847">
        <v>385</v>
      </c>
      <c r="H2847">
        <v>138</v>
      </c>
      <c r="I2847">
        <v>45</v>
      </c>
      <c r="J2847">
        <v>141</v>
      </c>
      <c r="K2847">
        <v>549</v>
      </c>
      <c r="L2847">
        <v>246</v>
      </c>
      <c r="M2847">
        <v>271</v>
      </c>
      <c r="N2847">
        <v>943</v>
      </c>
      <c r="O2847">
        <v>367</v>
      </c>
      <c r="P2847">
        <v>1332</v>
      </c>
      <c r="Q2847">
        <v>685</v>
      </c>
      <c r="R2847">
        <v>316</v>
      </c>
      <c r="S2847">
        <v>936</v>
      </c>
      <c r="T2847">
        <v>194</v>
      </c>
      <c r="U2847">
        <v>263</v>
      </c>
      <c r="V2847">
        <v>1042</v>
      </c>
      <c r="W2847">
        <v>294</v>
      </c>
      <c r="X2847">
        <v>129</v>
      </c>
      <c r="Y2847">
        <v>87</v>
      </c>
      <c r="Z2847">
        <v>367</v>
      </c>
      <c r="AA2847">
        <v>165</v>
      </c>
    </row>
    <row r="2848" spans="1:27">
      <c r="A2848" s="2">
        <v>45216</v>
      </c>
      <c r="B2848">
        <v>460</v>
      </c>
      <c r="C2848">
        <v>255</v>
      </c>
      <c r="D2848">
        <v>172</v>
      </c>
      <c r="E2848">
        <v>503</v>
      </c>
      <c r="F2848">
        <v>507</v>
      </c>
      <c r="G2848">
        <v>418</v>
      </c>
      <c r="H2848">
        <v>130</v>
      </c>
      <c r="I2848">
        <v>45</v>
      </c>
      <c r="J2848">
        <v>142</v>
      </c>
      <c r="K2848">
        <v>609</v>
      </c>
      <c r="L2848">
        <v>252</v>
      </c>
      <c r="M2848">
        <v>288</v>
      </c>
      <c r="N2848">
        <v>1008</v>
      </c>
      <c r="O2848">
        <v>384</v>
      </c>
      <c r="P2848">
        <v>1553</v>
      </c>
      <c r="Q2848">
        <v>772</v>
      </c>
      <c r="R2848">
        <v>237</v>
      </c>
      <c r="S2848">
        <v>1148</v>
      </c>
      <c r="T2848">
        <v>196</v>
      </c>
      <c r="U2848">
        <v>296</v>
      </c>
      <c r="V2848">
        <v>1339</v>
      </c>
      <c r="W2848">
        <v>373</v>
      </c>
      <c r="X2848">
        <v>137</v>
      </c>
      <c r="Y2848">
        <v>154</v>
      </c>
      <c r="Z2848">
        <v>406</v>
      </c>
      <c r="AA2848">
        <v>200</v>
      </c>
    </row>
    <row r="2849" spans="1:27">
      <c r="A2849" s="2">
        <v>45217</v>
      </c>
      <c r="B2849">
        <v>392</v>
      </c>
      <c r="C2849">
        <v>204</v>
      </c>
      <c r="D2849">
        <v>166</v>
      </c>
      <c r="E2849">
        <v>443</v>
      </c>
      <c r="F2849">
        <v>409</v>
      </c>
      <c r="G2849">
        <v>348</v>
      </c>
      <c r="H2849">
        <v>149</v>
      </c>
      <c r="I2849">
        <v>45</v>
      </c>
      <c r="J2849">
        <v>126</v>
      </c>
      <c r="K2849">
        <v>675</v>
      </c>
      <c r="L2849">
        <v>232</v>
      </c>
      <c r="M2849">
        <v>292</v>
      </c>
      <c r="N2849">
        <v>851</v>
      </c>
      <c r="O2849">
        <v>353</v>
      </c>
      <c r="P2849">
        <v>1275</v>
      </c>
      <c r="Q2849">
        <v>677</v>
      </c>
      <c r="R2849">
        <v>186</v>
      </c>
      <c r="S2849">
        <v>889</v>
      </c>
      <c r="T2849">
        <v>181</v>
      </c>
      <c r="U2849">
        <v>251</v>
      </c>
      <c r="V2849">
        <v>1092</v>
      </c>
      <c r="W2849">
        <v>319</v>
      </c>
      <c r="X2849">
        <v>109</v>
      </c>
      <c r="Y2849">
        <v>135</v>
      </c>
      <c r="Z2849">
        <v>384</v>
      </c>
      <c r="AA2849">
        <v>179</v>
      </c>
    </row>
    <row r="2850" spans="1:27">
      <c r="A2850" s="2">
        <v>45218</v>
      </c>
      <c r="B2850">
        <v>428</v>
      </c>
      <c r="C2850">
        <v>285</v>
      </c>
      <c r="D2850">
        <v>202</v>
      </c>
      <c r="E2850">
        <v>532</v>
      </c>
      <c r="F2850">
        <v>432</v>
      </c>
      <c r="G2850">
        <v>386</v>
      </c>
      <c r="H2850">
        <v>136</v>
      </c>
      <c r="I2850">
        <v>42</v>
      </c>
      <c r="J2850">
        <v>138</v>
      </c>
      <c r="K2850">
        <v>723</v>
      </c>
      <c r="L2850">
        <v>303</v>
      </c>
      <c r="M2850">
        <v>333</v>
      </c>
      <c r="N2850">
        <v>964</v>
      </c>
      <c r="O2850">
        <v>434</v>
      </c>
      <c r="P2850">
        <v>1432</v>
      </c>
      <c r="Q2850">
        <v>824</v>
      </c>
      <c r="R2850">
        <v>299</v>
      </c>
      <c r="S2850">
        <v>1118</v>
      </c>
      <c r="T2850">
        <v>248</v>
      </c>
      <c r="U2850">
        <v>303</v>
      </c>
      <c r="V2850">
        <v>1338</v>
      </c>
      <c r="W2850">
        <v>405</v>
      </c>
      <c r="X2850">
        <v>97</v>
      </c>
      <c r="Y2850">
        <v>136</v>
      </c>
      <c r="Z2850">
        <v>442</v>
      </c>
      <c r="AA2850">
        <v>217</v>
      </c>
    </row>
    <row r="2851" spans="1:27">
      <c r="A2851" s="2">
        <v>45219</v>
      </c>
      <c r="B2851">
        <v>361</v>
      </c>
      <c r="C2851">
        <v>224</v>
      </c>
      <c r="D2851">
        <v>157</v>
      </c>
      <c r="E2851">
        <v>430</v>
      </c>
      <c r="F2851">
        <v>367</v>
      </c>
      <c r="G2851">
        <v>334</v>
      </c>
      <c r="H2851">
        <v>164</v>
      </c>
      <c r="I2851">
        <v>24</v>
      </c>
      <c r="J2851">
        <v>111</v>
      </c>
      <c r="K2851">
        <v>667</v>
      </c>
      <c r="L2851">
        <v>245</v>
      </c>
      <c r="M2851">
        <v>312</v>
      </c>
      <c r="N2851">
        <v>614</v>
      </c>
      <c r="O2851">
        <v>241</v>
      </c>
      <c r="P2851">
        <v>1019</v>
      </c>
      <c r="Q2851">
        <v>589</v>
      </c>
      <c r="R2851">
        <v>267</v>
      </c>
      <c r="S2851">
        <v>862</v>
      </c>
      <c r="T2851">
        <v>186</v>
      </c>
      <c r="U2851">
        <v>219</v>
      </c>
      <c r="V2851">
        <v>994</v>
      </c>
      <c r="W2851">
        <v>347</v>
      </c>
      <c r="X2851">
        <v>104</v>
      </c>
      <c r="Y2851">
        <v>102</v>
      </c>
      <c r="Z2851">
        <v>341</v>
      </c>
      <c r="AA2851">
        <v>153</v>
      </c>
    </row>
    <row r="2852" spans="1:27">
      <c r="A2852" s="2">
        <v>45220</v>
      </c>
      <c r="B2852">
        <v>164</v>
      </c>
      <c r="C2852">
        <v>173</v>
      </c>
      <c r="D2852">
        <v>149</v>
      </c>
      <c r="E2852">
        <v>210</v>
      </c>
      <c r="F2852">
        <v>207</v>
      </c>
      <c r="G2852">
        <v>216</v>
      </c>
      <c r="H2852">
        <v>120</v>
      </c>
      <c r="I2852">
        <v>31</v>
      </c>
      <c r="J2852">
        <v>64</v>
      </c>
      <c r="K2852">
        <v>408</v>
      </c>
      <c r="L2852">
        <v>180</v>
      </c>
      <c r="M2852">
        <v>175</v>
      </c>
      <c r="N2852">
        <v>268</v>
      </c>
      <c r="O2852">
        <v>395</v>
      </c>
      <c r="P2852">
        <v>551</v>
      </c>
      <c r="Q2852">
        <v>557</v>
      </c>
      <c r="R2852">
        <v>431</v>
      </c>
      <c r="S2852">
        <v>557</v>
      </c>
      <c r="T2852">
        <v>150</v>
      </c>
      <c r="U2852">
        <v>103</v>
      </c>
      <c r="V2852">
        <v>809</v>
      </c>
      <c r="W2852">
        <v>320</v>
      </c>
      <c r="X2852">
        <v>107</v>
      </c>
      <c r="Y2852">
        <v>226</v>
      </c>
      <c r="Z2852">
        <v>117</v>
      </c>
      <c r="AA2852">
        <v>78</v>
      </c>
    </row>
    <row r="2853" spans="1:27">
      <c r="A2853" s="2">
        <v>45221</v>
      </c>
      <c r="B2853">
        <v>246</v>
      </c>
      <c r="C2853">
        <v>225</v>
      </c>
      <c r="D2853">
        <v>168</v>
      </c>
      <c r="E2853">
        <v>184</v>
      </c>
      <c r="F2853">
        <v>246</v>
      </c>
      <c r="G2853">
        <v>204</v>
      </c>
      <c r="H2853">
        <v>103</v>
      </c>
      <c r="I2853">
        <v>11</v>
      </c>
      <c r="J2853">
        <v>36</v>
      </c>
      <c r="K2853">
        <v>420</v>
      </c>
      <c r="L2853">
        <v>250</v>
      </c>
      <c r="M2853">
        <v>184</v>
      </c>
      <c r="N2853">
        <v>370</v>
      </c>
      <c r="O2853">
        <v>522</v>
      </c>
      <c r="P2853">
        <v>608</v>
      </c>
      <c r="Q2853">
        <v>617</v>
      </c>
      <c r="R2853">
        <v>549</v>
      </c>
      <c r="S2853">
        <v>759</v>
      </c>
      <c r="T2853">
        <v>200</v>
      </c>
      <c r="U2853">
        <v>101</v>
      </c>
      <c r="V2853">
        <v>978</v>
      </c>
      <c r="W2853">
        <v>463</v>
      </c>
      <c r="X2853">
        <v>158</v>
      </c>
      <c r="Y2853">
        <v>273</v>
      </c>
      <c r="Z2853">
        <v>119</v>
      </c>
      <c r="AA2853">
        <v>57</v>
      </c>
    </row>
    <row r="2854" spans="1:27">
      <c r="A2854" s="2">
        <v>45222</v>
      </c>
      <c r="B2854">
        <v>281</v>
      </c>
      <c r="C2854">
        <v>244</v>
      </c>
      <c r="D2854">
        <v>127</v>
      </c>
      <c r="E2854">
        <v>179</v>
      </c>
      <c r="F2854">
        <v>266</v>
      </c>
      <c r="G2854">
        <v>224</v>
      </c>
      <c r="H2854">
        <v>87</v>
      </c>
      <c r="I2854">
        <v>18</v>
      </c>
      <c r="J2854">
        <v>38</v>
      </c>
      <c r="K2854">
        <v>386</v>
      </c>
      <c r="L2854">
        <v>209</v>
      </c>
      <c r="M2854">
        <v>191</v>
      </c>
      <c r="N2854">
        <v>323</v>
      </c>
      <c r="O2854">
        <v>571</v>
      </c>
      <c r="P2854">
        <v>684</v>
      </c>
      <c r="Q2854">
        <v>757</v>
      </c>
      <c r="R2854">
        <v>539</v>
      </c>
      <c r="S2854">
        <v>701</v>
      </c>
      <c r="T2854">
        <v>281</v>
      </c>
      <c r="U2854">
        <v>121</v>
      </c>
      <c r="V2854">
        <v>985</v>
      </c>
      <c r="W2854">
        <v>424</v>
      </c>
      <c r="X2854">
        <v>145</v>
      </c>
      <c r="Y2854">
        <v>290</v>
      </c>
      <c r="Z2854">
        <v>94</v>
      </c>
      <c r="AA2854">
        <v>93</v>
      </c>
    </row>
    <row r="2855" spans="1:27">
      <c r="A2855" s="2">
        <v>45223</v>
      </c>
      <c r="B2855">
        <v>357</v>
      </c>
      <c r="C2855">
        <v>183</v>
      </c>
      <c r="D2855">
        <v>175</v>
      </c>
      <c r="E2855">
        <v>407</v>
      </c>
      <c r="F2855">
        <v>418</v>
      </c>
      <c r="G2855">
        <v>337</v>
      </c>
      <c r="H2855">
        <v>120</v>
      </c>
      <c r="I2855">
        <v>41</v>
      </c>
      <c r="J2855">
        <v>134</v>
      </c>
      <c r="K2855">
        <v>578</v>
      </c>
      <c r="L2855">
        <v>183</v>
      </c>
      <c r="M2855">
        <v>293</v>
      </c>
      <c r="N2855">
        <v>862</v>
      </c>
      <c r="O2855">
        <v>207</v>
      </c>
      <c r="P2855">
        <v>1339</v>
      </c>
      <c r="Q2855">
        <v>631</v>
      </c>
      <c r="R2855">
        <v>204</v>
      </c>
      <c r="S2855">
        <v>926</v>
      </c>
      <c r="T2855">
        <v>140</v>
      </c>
      <c r="U2855">
        <v>225</v>
      </c>
      <c r="V2855">
        <v>1022</v>
      </c>
      <c r="W2855">
        <v>287</v>
      </c>
      <c r="X2855">
        <v>72</v>
      </c>
      <c r="Y2855">
        <v>110</v>
      </c>
      <c r="Z2855">
        <v>378</v>
      </c>
      <c r="AA2855">
        <v>158</v>
      </c>
    </row>
    <row r="2856" spans="1:27">
      <c r="A2856" s="2">
        <v>45224</v>
      </c>
      <c r="B2856">
        <v>314</v>
      </c>
      <c r="C2856">
        <v>144</v>
      </c>
      <c r="D2856">
        <v>185</v>
      </c>
      <c r="E2856">
        <v>390</v>
      </c>
      <c r="F2856">
        <v>297</v>
      </c>
      <c r="G2856">
        <v>279</v>
      </c>
      <c r="H2856">
        <v>146</v>
      </c>
      <c r="I2856">
        <v>32</v>
      </c>
      <c r="J2856">
        <v>127</v>
      </c>
      <c r="K2856">
        <v>548</v>
      </c>
      <c r="L2856">
        <v>179</v>
      </c>
      <c r="M2856">
        <v>229</v>
      </c>
      <c r="N2856">
        <v>681</v>
      </c>
      <c r="O2856">
        <v>198</v>
      </c>
      <c r="P2856">
        <v>980</v>
      </c>
      <c r="Q2856">
        <v>498</v>
      </c>
      <c r="R2856">
        <v>192</v>
      </c>
      <c r="S2856">
        <v>841</v>
      </c>
      <c r="T2856">
        <v>134</v>
      </c>
      <c r="U2856">
        <v>206</v>
      </c>
      <c r="V2856">
        <v>965</v>
      </c>
      <c r="W2856">
        <v>251</v>
      </c>
      <c r="X2856">
        <v>62</v>
      </c>
      <c r="Y2856">
        <v>55</v>
      </c>
      <c r="Z2856">
        <v>317</v>
      </c>
      <c r="AA2856">
        <v>159</v>
      </c>
    </row>
    <row r="2857" spans="1:27">
      <c r="A2857" s="2">
        <v>45225</v>
      </c>
      <c r="B2857">
        <v>408</v>
      </c>
      <c r="C2857">
        <v>208</v>
      </c>
      <c r="D2857">
        <v>244</v>
      </c>
      <c r="E2857">
        <v>524</v>
      </c>
      <c r="F2857">
        <v>458</v>
      </c>
      <c r="G2857">
        <v>423</v>
      </c>
      <c r="H2857">
        <v>150</v>
      </c>
      <c r="I2857">
        <v>47</v>
      </c>
      <c r="J2857">
        <v>136</v>
      </c>
      <c r="K2857">
        <v>692</v>
      </c>
      <c r="L2857">
        <v>251</v>
      </c>
      <c r="M2857">
        <v>253</v>
      </c>
      <c r="N2857">
        <v>954</v>
      </c>
      <c r="O2857">
        <v>257</v>
      </c>
      <c r="P2857">
        <v>1406</v>
      </c>
      <c r="Q2857">
        <v>692</v>
      </c>
      <c r="R2857">
        <v>299</v>
      </c>
      <c r="S2857">
        <v>950</v>
      </c>
      <c r="T2857">
        <v>188</v>
      </c>
      <c r="U2857">
        <v>260</v>
      </c>
      <c r="V2857">
        <v>1140</v>
      </c>
      <c r="W2857">
        <v>316</v>
      </c>
      <c r="X2857">
        <v>115</v>
      </c>
      <c r="Y2857">
        <v>100</v>
      </c>
      <c r="Z2857">
        <v>437</v>
      </c>
      <c r="AA2857">
        <v>205</v>
      </c>
    </row>
    <row r="2858" spans="1:27">
      <c r="A2858" s="2">
        <v>45226</v>
      </c>
      <c r="B2858">
        <v>225</v>
      </c>
      <c r="C2858">
        <v>95</v>
      </c>
      <c r="D2858">
        <v>160</v>
      </c>
      <c r="E2858">
        <v>319</v>
      </c>
      <c r="F2858">
        <v>236</v>
      </c>
      <c r="G2858">
        <v>269</v>
      </c>
      <c r="H2858">
        <v>151</v>
      </c>
      <c r="I2858">
        <v>18</v>
      </c>
      <c r="J2858">
        <v>104</v>
      </c>
      <c r="K2858">
        <v>487</v>
      </c>
      <c r="L2858">
        <v>106</v>
      </c>
      <c r="M2858">
        <v>218</v>
      </c>
      <c r="N2858">
        <v>394</v>
      </c>
      <c r="O2858">
        <v>116</v>
      </c>
      <c r="P2858">
        <v>668</v>
      </c>
      <c r="Q2858">
        <v>308</v>
      </c>
      <c r="R2858">
        <v>81</v>
      </c>
      <c r="S2858">
        <v>534</v>
      </c>
      <c r="T2858">
        <v>99</v>
      </c>
      <c r="U2858">
        <v>180</v>
      </c>
      <c r="V2858">
        <v>581</v>
      </c>
      <c r="W2858">
        <v>183</v>
      </c>
      <c r="X2858">
        <v>55</v>
      </c>
      <c r="Y2858">
        <v>36</v>
      </c>
      <c r="Z2858">
        <v>224</v>
      </c>
      <c r="AA2858">
        <v>105</v>
      </c>
    </row>
    <row r="2859" spans="1:27">
      <c r="A2859" s="2">
        <v>45227</v>
      </c>
      <c r="B2859">
        <v>302</v>
      </c>
      <c r="C2859">
        <v>322</v>
      </c>
      <c r="D2859">
        <v>233</v>
      </c>
      <c r="E2859">
        <v>296</v>
      </c>
      <c r="F2859">
        <v>345</v>
      </c>
      <c r="G2859">
        <v>226</v>
      </c>
      <c r="H2859">
        <v>153</v>
      </c>
      <c r="I2859">
        <v>47</v>
      </c>
      <c r="J2859">
        <v>71</v>
      </c>
      <c r="K2859">
        <v>572</v>
      </c>
      <c r="L2859">
        <v>399</v>
      </c>
      <c r="M2859">
        <v>274</v>
      </c>
      <c r="N2859">
        <v>386</v>
      </c>
      <c r="O2859">
        <v>643</v>
      </c>
      <c r="P2859">
        <v>793</v>
      </c>
      <c r="Q2859">
        <v>784</v>
      </c>
      <c r="R2859">
        <v>338</v>
      </c>
      <c r="S2859">
        <v>733</v>
      </c>
      <c r="T2859">
        <v>267</v>
      </c>
      <c r="U2859">
        <v>180</v>
      </c>
      <c r="V2859">
        <v>1121</v>
      </c>
      <c r="W2859">
        <v>470</v>
      </c>
      <c r="X2859">
        <v>93</v>
      </c>
      <c r="Y2859">
        <v>348</v>
      </c>
      <c r="Z2859">
        <v>170</v>
      </c>
      <c r="AA2859">
        <v>113</v>
      </c>
    </row>
    <row r="2860" spans="1:27">
      <c r="A2860" s="2">
        <v>45228</v>
      </c>
      <c r="B2860">
        <v>113</v>
      </c>
      <c r="C2860">
        <v>121</v>
      </c>
      <c r="D2860">
        <v>77</v>
      </c>
      <c r="E2860">
        <v>135</v>
      </c>
      <c r="F2860">
        <v>80</v>
      </c>
      <c r="G2860">
        <v>102</v>
      </c>
      <c r="H2860">
        <v>112</v>
      </c>
      <c r="I2860">
        <v>7</v>
      </c>
      <c r="J2860">
        <v>40</v>
      </c>
      <c r="K2860">
        <v>306</v>
      </c>
      <c r="L2860">
        <v>107</v>
      </c>
      <c r="M2860">
        <v>171</v>
      </c>
      <c r="N2860">
        <v>192</v>
      </c>
      <c r="O2860">
        <v>216</v>
      </c>
      <c r="P2860">
        <v>346</v>
      </c>
      <c r="Q2860">
        <v>286</v>
      </c>
      <c r="R2860">
        <v>81</v>
      </c>
      <c r="S2860">
        <v>271</v>
      </c>
      <c r="T2860">
        <v>172</v>
      </c>
      <c r="U2860">
        <v>63</v>
      </c>
      <c r="V2860">
        <v>352</v>
      </c>
      <c r="W2860">
        <v>181</v>
      </c>
      <c r="X2860">
        <v>89</v>
      </c>
      <c r="Y2860">
        <v>88</v>
      </c>
      <c r="Z2860">
        <v>60</v>
      </c>
      <c r="AA2860">
        <v>100</v>
      </c>
    </row>
    <row r="2861" spans="1:27">
      <c r="A2861" s="2">
        <v>45229</v>
      </c>
      <c r="B2861">
        <v>154</v>
      </c>
      <c r="C2861">
        <v>54</v>
      </c>
      <c r="D2861">
        <v>89</v>
      </c>
      <c r="E2861">
        <v>209</v>
      </c>
      <c r="F2861">
        <v>204</v>
      </c>
      <c r="G2861">
        <v>163</v>
      </c>
      <c r="H2861">
        <v>97</v>
      </c>
      <c r="I2861">
        <v>18</v>
      </c>
      <c r="J2861">
        <v>99</v>
      </c>
      <c r="K2861">
        <v>365</v>
      </c>
      <c r="L2861">
        <v>49</v>
      </c>
      <c r="M2861">
        <v>85</v>
      </c>
      <c r="N2861">
        <v>413</v>
      </c>
      <c r="O2861">
        <v>95</v>
      </c>
      <c r="P2861">
        <v>628</v>
      </c>
      <c r="Q2861">
        <v>243</v>
      </c>
      <c r="R2861">
        <v>33</v>
      </c>
      <c r="S2861">
        <v>366</v>
      </c>
      <c r="T2861">
        <v>64</v>
      </c>
      <c r="U2861">
        <v>151</v>
      </c>
      <c r="V2861">
        <v>345</v>
      </c>
      <c r="W2861">
        <v>128</v>
      </c>
      <c r="X2861">
        <v>33</v>
      </c>
      <c r="Y2861">
        <v>16</v>
      </c>
      <c r="Z2861">
        <v>161</v>
      </c>
      <c r="AA2861">
        <v>99</v>
      </c>
    </row>
    <row r="2862" spans="1:27">
      <c r="A2862" s="2">
        <v>45230</v>
      </c>
      <c r="B2862">
        <v>269</v>
      </c>
      <c r="C2862">
        <v>126</v>
      </c>
      <c r="D2862">
        <v>133</v>
      </c>
      <c r="E2862">
        <v>351</v>
      </c>
      <c r="F2862">
        <v>272</v>
      </c>
      <c r="G2862">
        <v>287</v>
      </c>
      <c r="H2862">
        <v>133</v>
      </c>
      <c r="I2862">
        <v>37</v>
      </c>
      <c r="J2862">
        <v>106</v>
      </c>
      <c r="K2862">
        <v>489</v>
      </c>
      <c r="L2862">
        <v>121</v>
      </c>
      <c r="M2862">
        <v>192</v>
      </c>
      <c r="N2862">
        <v>602</v>
      </c>
      <c r="O2862">
        <v>199</v>
      </c>
      <c r="P2862">
        <v>910</v>
      </c>
      <c r="Q2862">
        <v>389</v>
      </c>
      <c r="R2862">
        <v>117</v>
      </c>
      <c r="S2862">
        <v>666</v>
      </c>
      <c r="T2862">
        <v>109</v>
      </c>
      <c r="U2862">
        <v>216</v>
      </c>
      <c r="V2862">
        <v>698</v>
      </c>
      <c r="W2862">
        <v>217</v>
      </c>
      <c r="X2862">
        <v>30</v>
      </c>
      <c r="Y2862">
        <v>59</v>
      </c>
      <c r="Z2862">
        <v>290</v>
      </c>
      <c r="AA2862">
        <v>132</v>
      </c>
    </row>
    <row r="2863" spans="1:27">
      <c r="A2863" s="2">
        <v>45231</v>
      </c>
      <c r="B2863">
        <v>440</v>
      </c>
      <c r="C2863">
        <v>272</v>
      </c>
      <c r="D2863">
        <v>241</v>
      </c>
      <c r="E2863">
        <v>494</v>
      </c>
      <c r="F2863">
        <v>523</v>
      </c>
      <c r="G2863">
        <v>365</v>
      </c>
      <c r="H2863">
        <v>118</v>
      </c>
      <c r="I2863">
        <v>43</v>
      </c>
      <c r="J2863">
        <v>157</v>
      </c>
      <c r="K2863">
        <v>674</v>
      </c>
      <c r="L2863">
        <v>276</v>
      </c>
      <c r="M2863">
        <v>289</v>
      </c>
      <c r="N2863">
        <v>926</v>
      </c>
      <c r="O2863">
        <v>309</v>
      </c>
      <c r="P2863">
        <v>1456</v>
      </c>
      <c r="Q2863">
        <v>744</v>
      </c>
      <c r="R2863">
        <v>263</v>
      </c>
      <c r="S2863">
        <v>1200</v>
      </c>
      <c r="T2863">
        <v>216</v>
      </c>
      <c r="U2863">
        <v>308</v>
      </c>
      <c r="V2863">
        <v>1385</v>
      </c>
      <c r="W2863">
        <v>372</v>
      </c>
      <c r="X2863">
        <v>130</v>
      </c>
      <c r="Y2863">
        <v>138</v>
      </c>
      <c r="Z2863">
        <v>405</v>
      </c>
      <c r="AA2863">
        <v>204</v>
      </c>
    </row>
    <row r="2864" spans="1:27">
      <c r="A2864" s="2">
        <v>45232</v>
      </c>
      <c r="B2864">
        <v>408</v>
      </c>
      <c r="C2864">
        <v>254</v>
      </c>
      <c r="D2864">
        <v>220</v>
      </c>
      <c r="E2864">
        <v>494</v>
      </c>
      <c r="F2864">
        <v>439</v>
      </c>
      <c r="G2864">
        <v>392</v>
      </c>
      <c r="H2864">
        <v>143</v>
      </c>
      <c r="I2864">
        <v>38</v>
      </c>
      <c r="J2864">
        <v>156</v>
      </c>
      <c r="K2864">
        <v>662</v>
      </c>
      <c r="L2864">
        <v>252</v>
      </c>
      <c r="M2864">
        <v>309</v>
      </c>
      <c r="N2864">
        <v>964</v>
      </c>
      <c r="O2864">
        <v>341</v>
      </c>
      <c r="P2864">
        <v>1453</v>
      </c>
      <c r="Q2864">
        <v>761</v>
      </c>
      <c r="R2864">
        <v>274</v>
      </c>
      <c r="S2864">
        <v>1061</v>
      </c>
      <c r="T2864">
        <v>184</v>
      </c>
      <c r="U2864">
        <v>292</v>
      </c>
      <c r="V2864">
        <v>1268</v>
      </c>
      <c r="W2864">
        <v>369</v>
      </c>
      <c r="X2864">
        <v>112</v>
      </c>
      <c r="Y2864">
        <v>114</v>
      </c>
      <c r="Z2864">
        <v>409</v>
      </c>
      <c r="AA2864">
        <v>196</v>
      </c>
    </row>
    <row r="2865" spans="1:27">
      <c r="A2865" s="2">
        <v>45233</v>
      </c>
      <c r="B2865">
        <v>178</v>
      </c>
      <c r="C2865">
        <v>87</v>
      </c>
      <c r="D2865">
        <v>137</v>
      </c>
      <c r="E2865">
        <v>262</v>
      </c>
      <c r="F2865">
        <v>198</v>
      </c>
      <c r="G2865">
        <v>201</v>
      </c>
      <c r="H2865">
        <v>156</v>
      </c>
      <c r="I2865">
        <v>20</v>
      </c>
      <c r="J2865">
        <v>119</v>
      </c>
      <c r="K2865">
        <v>413</v>
      </c>
      <c r="L2865">
        <v>121</v>
      </c>
      <c r="M2865">
        <v>163</v>
      </c>
      <c r="N2865">
        <v>404</v>
      </c>
      <c r="O2865">
        <v>119</v>
      </c>
      <c r="P2865">
        <v>616</v>
      </c>
      <c r="Q2865">
        <v>354</v>
      </c>
      <c r="R2865">
        <v>123</v>
      </c>
      <c r="S2865">
        <v>475</v>
      </c>
      <c r="T2865">
        <v>98</v>
      </c>
      <c r="U2865">
        <v>164</v>
      </c>
      <c r="V2865">
        <v>532</v>
      </c>
      <c r="W2865">
        <v>147</v>
      </c>
      <c r="X2865">
        <v>82</v>
      </c>
      <c r="Y2865">
        <v>51</v>
      </c>
      <c r="Z2865">
        <v>185</v>
      </c>
      <c r="AA2865">
        <v>92</v>
      </c>
    </row>
    <row r="2866" spans="1:27">
      <c r="A2866" s="2">
        <v>45234</v>
      </c>
      <c r="B2866">
        <v>359</v>
      </c>
      <c r="C2866">
        <v>347</v>
      </c>
      <c r="D2866">
        <v>215</v>
      </c>
      <c r="E2866">
        <v>331</v>
      </c>
      <c r="F2866">
        <v>406</v>
      </c>
      <c r="G2866">
        <v>269</v>
      </c>
      <c r="H2866">
        <v>160</v>
      </c>
      <c r="I2866">
        <v>20</v>
      </c>
      <c r="J2866">
        <v>58</v>
      </c>
      <c r="K2866">
        <v>562</v>
      </c>
      <c r="L2866">
        <v>365</v>
      </c>
      <c r="M2866">
        <v>285</v>
      </c>
      <c r="N2866">
        <v>386</v>
      </c>
      <c r="O2866">
        <v>762</v>
      </c>
      <c r="P2866">
        <v>931</v>
      </c>
      <c r="Q2866">
        <v>929</v>
      </c>
      <c r="R2866">
        <v>509</v>
      </c>
      <c r="S2866">
        <v>911</v>
      </c>
      <c r="T2866">
        <v>322</v>
      </c>
      <c r="U2866">
        <v>174</v>
      </c>
      <c r="V2866">
        <v>1386</v>
      </c>
      <c r="W2866">
        <v>549</v>
      </c>
      <c r="X2866">
        <v>257</v>
      </c>
      <c r="Y2866">
        <v>368</v>
      </c>
      <c r="Z2866">
        <v>183</v>
      </c>
      <c r="AA2866">
        <v>100</v>
      </c>
    </row>
    <row r="2867" spans="1:27">
      <c r="A2867" s="2">
        <v>45235</v>
      </c>
      <c r="B2867">
        <v>314</v>
      </c>
      <c r="C2867">
        <v>282</v>
      </c>
      <c r="D2867">
        <v>189</v>
      </c>
      <c r="E2867">
        <v>257</v>
      </c>
      <c r="F2867">
        <v>315</v>
      </c>
      <c r="G2867">
        <v>231</v>
      </c>
      <c r="H2867">
        <v>103</v>
      </c>
      <c r="I2867">
        <v>21</v>
      </c>
      <c r="J2867">
        <v>53</v>
      </c>
      <c r="K2867">
        <v>472</v>
      </c>
      <c r="L2867">
        <v>329</v>
      </c>
      <c r="M2867">
        <v>309</v>
      </c>
      <c r="N2867">
        <v>422</v>
      </c>
      <c r="O2867">
        <v>650</v>
      </c>
      <c r="P2867">
        <v>815</v>
      </c>
      <c r="Q2867">
        <v>818</v>
      </c>
      <c r="R2867">
        <v>517</v>
      </c>
      <c r="S2867">
        <v>750</v>
      </c>
      <c r="T2867">
        <v>336</v>
      </c>
      <c r="U2867">
        <v>118</v>
      </c>
      <c r="V2867">
        <v>1205</v>
      </c>
      <c r="W2867">
        <v>428</v>
      </c>
      <c r="X2867">
        <v>172</v>
      </c>
      <c r="Y2867">
        <v>396</v>
      </c>
      <c r="Z2867">
        <v>163</v>
      </c>
      <c r="AA2867">
        <v>73</v>
      </c>
    </row>
    <row r="2868" spans="1:27">
      <c r="A2868" s="2">
        <v>45236</v>
      </c>
      <c r="B2868">
        <v>433</v>
      </c>
      <c r="C2868">
        <v>216</v>
      </c>
      <c r="D2868">
        <v>189</v>
      </c>
      <c r="E2868">
        <v>478</v>
      </c>
      <c r="F2868">
        <v>520</v>
      </c>
      <c r="G2868">
        <v>423</v>
      </c>
      <c r="H2868">
        <v>117</v>
      </c>
      <c r="I2868">
        <v>41</v>
      </c>
      <c r="J2868">
        <v>123</v>
      </c>
      <c r="K2868">
        <v>623</v>
      </c>
      <c r="L2868">
        <v>312</v>
      </c>
      <c r="M2868">
        <v>304</v>
      </c>
      <c r="N2868">
        <v>1019</v>
      </c>
      <c r="O2868">
        <v>339</v>
      </c>
      <c r="P2868">
        <v>1588</v>
      </c>
      <c r="Q2868">
        <v>803</v>
      </c>
      <c r="R2868">
        <v>284</v>
      </c>
      <c r="S2868">
        <v>1208</v>
      </c>
      <c r="T2868">
        <v>229</v>
      </c>
      <c r="U2868">
        <v>287</v>
      </c>
      <c r="V2868">
        <v>1339</v>
      </c>
      <c r="W2868">
        <v>391</v>
      </c>
      <c r="X2868">
        <v>89</v>
      </c>
      <c r="Y2868">
        <v>125</v>
      </c>
      <c r="Z2868">
        <v>460</v>
      </c>
      <c r="AA2868">
        <v>194</v>
      </c>
    </row>
    <row r="2869" spans="1:27">
      <c r="A2869" s="2">
        <v>45237</v>
      </c>
      <c r="B2869">
        <v>498</v>
      </c>
      <c r="C2869">
        <v>251</v>
      </c>
      <c r="D2869">
        <v>200</v>
      </c>
      <c r="E2869">
        <v>562</v>
      </c>
      <c r="F2869">
        <v>563</v>
      </c>
      <c r="G2869">
        <v>443</v>
      </c>
      <c r="H2869">
        <v>151</v>
      </c>
      <c r="I2869">
        <v>61</v>
      </c>
      <c r="J2869">
        <v>155</v>
      </c>
      <c r="K2869">
        <v>646</v>
      </c>
      <c r="L2869">
        <v>253</v>
      </c>
      <c r="M2869">
        <v>322</v>
      </c>
      <c r="N2869">
        <v>1015</v>
      </c>
      <c r="O2869">
        <v>340</v>
      </c>
      <c r="P2869">
        <v>1659</v>
      </c>
      <c r="Q2869">
        <v>843</v>
      </c>
      <c r="R2869">
        <v>288</v>
      </c>
      <c r="S2869">
        <v>1236</v>
      </c>
      <c r="T2869">
        <v>221</v>
      </c>
      <c r="U2869">
        <v>297</v>
      </c>
      <c r="V2869">
        <v>1405</v>
      </c>
      <c r="W2869">
        <v>379</v>
      </c>
      <c r="X2869">
        <v>116</v>
      </c>
      <c r="Y2869">
        <v>163</v>
      </c>
      <c r="Z2869">
        <v>447</v>
      </c>
      <c r="AA2869">
        <v>212</v>
      </c>
    </row>
    <row r="2870" spans="1:27">
      <c r="A2870" s="2">
        <v>45238</v>
      </c>
      <c r="B2870">
        <v>462</v>
      </c>
      <c r="C2870">
        <v>229</v>
      </c>
      <c r="D2870">
        <v>198</v>
      </c>
      <c r="E2870">
        <v>490</v>
      </c>
      <c r="F2870">
        <v>508</v>
      </c>
      <c r="G2870">
        <v>403</v>
      </c>
      <c r="H2870">
        <v>145</v>
      </c>
      <c r="I2870">
        <v>54</v>
      </c>
      <c r="J2870">
        <v>130</v>
      </c>
      <c r="K2870">
        <v>630</v>
      </c>
      <c r="L2870">
        <v>212</v>
      </c>
      <c r="M2870">
        <v>320</v>
      </c>
      <c r="N2870">
        <v>957</v>
      </c>
      <c r="O2870">
        <v>344</v>
      </c>
      <c r="P2870">
        <v>1482</v>
      </c>
      <c r="Q2870">
        <v>715</v>
      </c>
      <c r="R2870">
        <v>230</v>
      </c>
      <c r="S2870">
        <v>1139</v>
      </c>
      <c r="T2870">
        <v>238</v>
      </c>
      <c r="U2870">
        <v>270</v>
      </c>
      <c r="V2870">
        <v>1273</v>
      </c>
      <c r="W2870">
        <v>370</v>
      </c>
      <c r="X2870">
        <v>97</v>
      </c>
      <c r="Y2870">
        <v>136</v>
      </c>
      <c r="Z2870">
        <v>450</v>
      </c>
      <c r="AA2870">
        <v>246</v>
      </c>
    </row>
    <row r="2871" spans="1:27">
      <c r="A2871" s="2">
        <v>45239</v>
      </c>
      <c r="B2871">
        <v>480</v>
      </c>
      <c r="C2871">
        <v>253</v>
      </c>
      <c r="D2871">
        <v>207</v>
      </c>
      <c r="E2871">
        <v>478</v>
      </c>
      <c r="F2871">
        <v>527</v>
      </c>
      <c r="G2871">
        <v>383</v>
      </c>
      <c r="H2871">
        <v>136</v>
      </c>
      <c r="I2871">
        <v>55</v>
      </c>
      <c r="J2871">
        <v>132</v>
      </c>
      <c r="K2871">
        <v>671</v>
      </c>
      <c r="L2871">
        <v>326</v>
      </c>
      <c r="M2871">
        <v>337</v>
      </c>
      <c r="N2871">
        <v>1048</v>
      </c>
      <c r="O2871">
        <v>333</v>
      </c>
      <c r="P2871">
        <v>1564</v>
      </c>
      <c r="Q2871">
        <v>830</v>
      </c>
      <c r="R2871">
        <v>315</v>
      </c>
      <c r="S2871">
        <v>1298</v>
      </c>
      <c r="T2871">
        <v>194</v>
      </c>
      <c r="U2871">
        <v>293</v>
      </c>
      <c r="V2871">
        <v>1488</v>
      </c>
      <c r="W2871">
        <v>402</v>
      </c>
      <c r="X2871">
        <v>121</v>
      </c>
      <c r="Y2871">
        <v>164</v>
      </c>
      <c r="Z2871">
        <v>501</v>
      </c>
      <c r="AA2871">
        <v>209</v>
      </c>
    </row>
    <row r="2872" spans="1:27">
      <c r="A2872" s="2">
        <v>45240</v>
      </c>
      <c r="B2872">
        <v>380</v>
      </c>
      <c r="C2872">
        <v>209</v>
      </c>
      <c r="D2872">
        <v>173</v>
      </c>
      <c r="E2872">
        <v>444</v>
      </c>
      <c r="F2872">
        <v>393</v>
      </c>
      <c r="G2872">
        <v>292</v>
      </c>
      <c r="H2872">
        <v>174</v>
      </c>
      <c r="I2872">
        <v>50</v>
      </c>
      <c r="J2872">
        <v>136</v>
      </c>
      <c r="K2872">
        <v>624</v>
      </c>
      <c r="L2872">
        <v>216</v>
      </c>
      <c r="M2872">
        <v>331</v>
      </c>
      <c r="N2872">
        <v>713</v>
      </c>
      <c r="O2872">
        <v>325</v>
      </c>
      <c r="P2872">
        <v>718</v>
      </c>
      <c r="Q2872">
        <v>671</v>
      </c>
      <c r="R2872">
        <v>316</v>
      </c>
      <c r="S2872">
        <v>934</v>
      </c>
      <c r="T2872">
        <v>221</v>
      </c>
      <c r="U2872">
        <v>261</v>
      </c>
      <c r="V2872">
        <v>1058</v>
      </c>
      <c r="W2872">
        <v>351</v>
      </c>
      <c r="X2872">
        <v>100</v>
      </c>
      <c r="Y2872">
        <v>134</v>
      </c>
      <c r="Z2872">
        <v>331</v>
      </c>
      <c r="AA2872">
        <v>177</v>
      </c>
    </row>
    <row r="2873" spans="1:27">
      <c r="A2873" s="2">
        <v>45241</v>
      </c>
      <c r="B2873">
        <v>315</v>
      </c>
      <c r="C2873">
        <v>308</v>
      </c>
      <c r="D2873">
        <v>230</v>
      </c>
      <c r="E2873">
        <v>293</v>
      </c>
      <c r="F2873">
        <v>348</v>
      </c>
      <c r="G2873">
        <v>237</v>
      </c>
      <c r="H2873">
        <v>141</v>
      </c>
      <c r="I2873">
        <v>11</v>
      </c>
      <c r="J2873">
        <v>56</v>
      </c>
      <c r="K2873">
        <v>542</v>
      </c>
      <c r="L2873">
        <v>358</v>
      </c>
      <c r="M2873">
        <v>321</v>
      </c>
      <c r="N2873">
        <v>361</v>
      </c>
      <c r="O2873">
        <v>681</v>
      </c>
      <c r="P2873">
        <v>889</v>
      </c>
      <c r="Q2873">
        <v>931</v>
      </c>
      <c r="R2873">
        <v>396</v>
      </c>
      <c r="S2873">
        <v>820</v>
      </c>
      <c r="T2873">
        <v>294</v>
      </c>
      <c r="U2873">
        <v>135</v>
      </c>
      <c r="V2873">
        <v>1243</v>
      </c>
      <c r="W2873">
        <v>438</v>
      </c>
      <c r="X2873">
        <v>151</v>
      </c>
      <c r="Y2873">
        <v>329</v>
      </c>
      <c r="Z2873">
        <v>172</v>
      </c>
      <c r="AA2873">
        <v>101</v>
      </c>
    </row>
    <row r="2874" spans="1:27">
      <c r="A2874" s="2">
        <v>45242</v>
      </c>
      <c r="B2874">
        <v>273</v>
      </c>
      <c r="C2874">
        <v>310</v>
      </c>
      <c r="D2874">
        <v>187</v>
      </c>
      <c r="E2874">
        <v>251</v>
      </c>
      <c r="F2874">
        <v>312</v>
      </c>
      <c r="G2874">
        <v>218</v>
      </c>
      <c r="H2874">
        <v>156</v>
      </c>
      <c r="I2874">
        <v>33</v>
      </c>
      <c r="J2874">
        <v>63</v>
      </c>
      <c r="K2874">
        <v>436</v>
      </c>
      <c r="L2874">
        <v>322</v>
      </c>
      <c r="M2874">
        <v>313</v>
      </c>
      <c r="N2874">
        <v>356</v>
      </c>
      <c r="O2874">
        <v>644</v>
      </c>
      <c r="P2874">
        <v>884</v>
      </c>
      <c r="Q2874">
        <v>848</v>
      </c>
      <c r="R2874">
        <v>536</v>
      </c>
      <c r="S2874">
        <v>970</v>
      </c>
      <c r="T2874">
        <v>334</v>
      </c>
      <c r="U2874">
        <v>124</v>
      </c>
      <c r="V2874">
        <v>1444</v>
      </c>
      <c r="W2874">
        <v>487</v>
      </c>
      <c r="X2874">
        <v>267</v>
      </c>
      <c r="Y2874">
        <v>374</v>
      </c>
      <c r="Z2874">
        <v>165</v>
      </c>
      <c r="AA2874">
        <v>89</v>
      </c>
    </row>
    <row r="2875" spans="1:27">
      <c r="A2875" s="2">
        <v>45243</v>
      </c>
      <c r="B2875">
        <v>443</v>
      </c>
      <c r="C2875">
        <v>249</v>
      </c>
      <c r="D2875">
        <v>193</v>
      </c>
      <c r="E2875">
        <v>511</v>
      </c>
      <c r="F2875">
        <v>494</v>
      </c>
      <c r="G2875">
        <v>353</v>
      </c>
      <c r="H2875">
        <v>141</v>
      </c>
      <c r="I2875">
        <v>46</v>
      </c>
      <c r="J2875">
        <v>145</v>
      </c>
      <c r="K2875">
        <v>714</v>
      </c>
      <c r="L2875">
        <v>231</v>
      </c>
      <c r="M2875">
        <v>277</v>
      </c>
      <c r="N2875">
        <v>954</v>
      </c>
      <c r="O2875">
        <v>338</v>
      </c>
      <c r="P2875">
        <v>1568</v>
      </c>
      <c r="Q2875">
        <v>773</v>
      </c>
      <c r="R2875">
        <v>346</v>
      </c>
      <c r="S2875">
        <v>1159</v>
      </c>
      <c r="T2875">
        <v>276</v>
      </c>
      <c r="U2875">
        <v>267</v>
      </c>
      <c r="V2875">
        <v>1319</v>
      </c>
      <c r="W2875">
        <v>409</v>
      </c>
      <c r="X2875">
        <v>129</v>
      </c>
      <c r="Y2875">
        <v>128</v>
      </c>
      <c r="Z2875">
        <v>436</v>
      </c>
      <c r="AA2875">
        <v>199</v>
      </c>
    </row>
    <row r="2876" spans="1:27">
      <c r="A2876" s="2">
        <v>45244</v>
      </c>
      <c r="B2876">
        <v>420</v>
      </c>
      <c r="C2876">
        <v>197</v>
      </c>
      <c r="D2876">
        <v>183</v>
      </c>
      <c r="E2876">
        <v>479</v>
      </c>
      <c r="F2876">
        <v>442</v>
      </c>
      <c r="G2876">
        <v>338</v>
      </c>
      <c r="H2876">
        <v>171</v>
      </c>
      <c r="I2876">
        <v>42</v>
      </c>
      <c r="J2876">
        <v>119</v>
      </c>
      <c r="K2876">
        <v>567</v>
      </c>
      <c r="L2876">
        <v>181</v>
      </c>
      <c r="M2876">
        <v>269</v>
      </c>
      <c r="N2876">
        <v>931</v>
      </c>
      <c r="O2876">
        <v>298</v>
      </c>
      <c r="P2876">
        <v>1457</v>
      </c>
      <c r="Q2876">
        <v>745</v>
      </c>
      <c r="R2876">
        <v>190</v>
      </c>
      <c r="S2876">
        <v>1088</v>
      </c>
      <c r="T2876">
        <v>209</v>
      </c>
      <c r="U2876">
        <v>240</v>
      </c>
      <c r="V2876">
        <v>1259</v>
      </c>
      <c r="W2876">
        <v>320</v>
      </c>
      <c r="X2876">
        <v>49</v>
      </c>
      <c r="Y2876">
        <v>115</v>
      </c>
      <c r="Z2876">
        <v>395</v>
      </c>
      <c r="AA2876">
        <v>178</v>
      </c>
    </row>
    <row r="2877" spans="1:27">
      <c r="A2877" s="2">
        <v>45245</v>
      </c>
      <c r="B2877">
        <v>432</v>
      </c>
      <c r="C2877">
        <v>211</v>
      </c>
      <c r="D2877">
        <v>195</v>
      </c>
      <c r="E2877">
        <v>443</v>
      </c>
      <c r="F2877">
        <v>436</v>
      </c>
      <c r="G2877">
        <v>316</v>
      </c>
      <c r="H2877">
        <v>114</v>
      </c>
      <c r="I2877">
        <v>45</v>
      </c>
      <c r="J2877">
        <v>133</v>
      </c>
      <c r="K2877">
        <v>643</v>
      </c>
      <c r="L2877">
        <v>256</v>
      </c>
      <c r="M2877">
        <v>291</v>
      </c>
      <c r="N2877">
        <v>957</v>
      </c>
      <c r="O2877">
        <v>320</v>
      </c>
      <c r="P2877">
        <v>1343</v>
      </c>
      <c r="Q2877">
        <v>740</v>
      </c>
      <c r="R2877">
        <v>196</v>
      </c>
      <c r="S2877">
        <v>1088</v>
      </c>
      <c r="T2877">
        <v>206</v>
      </c>
      <c r="U2877">
        <v>244</v>
      </c>
      <c r="V2877">
        <v>1281</v>
      </c>
      <c r="W2877">
        <v>349</v>
      </c>
      <c r="X2877">
        <v>99</v>
      </c>
      <c r="Y2877">
        <v>143</v>
      </c>
      <c r="Z2877">
        <v>399</v>
      </c>
      <c r="AA2877">
        <v>228</v>
      </c>
    </row>
    <row r="2878" spans="1:27">
      <c r="A2878" s="2">
        <v>45246</v>
      </c>
      <c r="B2878">
        <v>449</v>
      </c>
      <c r="C2878">
        <v>257</v>
      </c>
      <c r="D2878">
        <v>202</v>
      </c>
      <c r="E2878">
        <v>543</v>
      </c>
      <c r="F2878">
        <v>501</v>
      </c>
      <c r="G2878">
        <v>397</v>
      </c>
      <c r="H2878">
        <v>148</v>
      </c>
      <c r="I2878">
        <v>43</v>
      </c>
      <c r="J2878">
        <v>148</v>
      </c>
      <c r="K2878">
        <v>754</v>
      </c>
      <c r="L2878">
        <v>279</v>
      </c>
      <c r="M2878">
        <v>324</v>
      </c>
      <c r="N2878">
        <v>1021</v>
      </c>
      <c r="O2878">
        <v>376</v>
      </c>
      <c r="P2878">
        <v>1566</v>
      </c>
      <c r="Q2878">
        <v>874</v>
      </c>
      <c r="R2878">
        <v>334</v>
      </c>
      <c r="S2878">
        <v>1230</v>
      </c>
      <c r="T2878">
        <v>251</v>
      </c>
      <c r="U2878">
        <v>306</v>
      </c>
      <c r="V2878">
        <v>1477</v>
      </c>
      <c r="W2878">
        <v>405</v>
      </c>
      <c r="X2878">
        <v>99</v>
      </c>
      <c r="Y2878">
        <v>169</v>
      </c>
      <c r="Z2878">
        <v>466</v>
      </c>
      <c r="AA2878">
        <v>234</v>
      </c>
    </row>
    <row r="2879" spans="1:27">
      <c r="A2879" s="2">
        <v>45247</v>
      </c>
      <c r="B2879">
        <v>338</v>
      </c>
      <c r="C2879">
        <v>162</v>
      </c>
      <c r="D2879">
        <v>182</v>
      </c>
      <c r="E2879">
        <v>318</v>
      </c>
      <c r="F2879">
        <v>316</v>
      </c>
      <c r="G2879">
        <v>255</v>
      </c>
      <c r="H2879">
        <v>172</v>
      </c>
      <c r="I2879">
        <v>31</v>
      </c>
      <c r="J2879">
        <v>139</v>
      </c>
      <c r="K2879">
        <v>550</v>
      </c>
      <c r="L2879">
        <v>219</v>
      </c>
      <c r="M2879">
        <v>279</v>
      </c>
      <c r="N2879">
        <v>574</v>
      </c>
      <c r="O2879">
        <v>243</v>
      </c>
      <c r="P2879">
        <v>848</v>
      </c>
      <c r="Q2879">
        <v>480</v>
      </c>
      <c r="R2879">
        <v>215</v>
      </c>
      <c r="S2879">
        <v>705</v>
      </c>
      <c r="T2879">
        <v>210</v>
      </c>
      <c r="U2879">
        <v>205</v>
      </c>
      <c r="V2879">
        <v>799</v>
      </c>
      <c r="W2879">
        <v>213</v>
      </c>
      <c r="X2879">
        <v>65</v>
      </c>
      <c r="Y2879">
        <v>109</v>
      </c>
      <c r="Z2879">
        <v>298</v>
      </c>
      <c r="AA2879">
        <v>143</v>
      </c>
    </row>
    <row r="2880" spans="1:27">
      <c r="A2880" s="2">
        <v>45248</v>
      </c>
      <c r="B2880">
        <v>103</v>
      </c>
      <c r="C2880">
        <v>48</v>
      </c>
      <c r="D2880">
        <v>109</v>
      </c>
      <c r="E2880">
        <v>110</v>
      </c>
      <c r="F2880">
        <v>78</v>
      </c>
      <c r="G2880">
        <v>81</v>
      </c>
      <c r="H2880">
        <v>121</v>
      </c>
      <c r="I2880">
        <v>8</v>
      </c>
      <c r="J2880">
        <v>38</v>
      </c>
      <c r="K2880">
        <v>331</v>
      </c>
      <c r="L2880">
        <v>76</v>
      </c>
      <c r="M2880">
        <v>129</v>
      </c>
      <c r="N2880">
        <v>97</v>
      </c>
      <c r="O2880">
        <v>120</v>
      </c>
      <c r="P2880">
        <v>190</v>
      </c>
      <c r="Q2880">
        <v>207</v>
      </c>
      <c r="R2880">
        <v>104</v>
      </c>
      <c r="S2880">
        <v>182</v>
      </c>
      <c r="T2880">
        <v>62</v>
      </c>
      <c r="U2880">
        <v>53</v>
      </c>
      <c r="V2880">
        <v>278</v>
      </c>
      <c r="W2880">
        <v>0</v>
      </c>
      <c r="X2880">
        <v>38</v>
      </c>
      <c r="Y2880">
        <v>77</v>
      </c>
      <c r="Z2880">
        <v>77</v>
      </c>
      <c r="AA2880">
        <v>45</v>
      </c>
    </row>
    <row r="2881" spans="1:27">
      <c r="A2881" s="2">
        <v>45249</v>
      </c>
      <c r="B2881">
        <v>106</v>
      </c>
      <c r="C2881">
        <v>107</v>
      </c>
      <c r="D2881">
        <v>86</v>
      </c>
      <c r="E2881">
        <v>134</v>
      </c>
      <c r="F2881">
        <v>100</v>
      </c>
      <c r="G2881">
        <v>73</v>
      </c>
      <c r="H2881">
        <v>113</v>
      </c>
      <c r="I2881">
        <v>4</v>
      </c>
      <c r="J2881">
        <v>40</v>
      </c>
      <c r="K2881">
        <v>320</v>
      </c>
      <c r="L2881">
        <v>99</v>
      </c>
      <c r="M2881">
        <v>118</v>
      </c>
      <c r="N2881">
        <v>150</v>
      </c>
      <c r="O2881">
        <v>133</v>
      </c>
      <c r="P2881">
        <v>270</v>
      </c>
      <c r="Q2881">
        <v>273</v>
      </c>
      <c r="R2881">
        <v>212</v>
      </c>
      <c r="S2881">
        <v>268</v>
      </c>
      <c r="T2881">
        <v>151</v>
      </c>
      <c r="U2881">
        <v>51</v>
      </c>
      <c r="V2881">
        <v>371</v>
      </c>
      <c r="W2881">
        <v>1</v>
      </c>
      <c r="X2881">
        <v>72</v>
      </c>
      <c r="Y2881">
        <v>85</v>
      </c>
      <c r="Z2881">
        <v>78</v>
      </c>
      <c r="AA2881">
        <v>53</v>
      </c>
    </row>
    <row r="2882" spans="1:27">
      <c r="A2882" s="2">
        <v>45250</v>
      </c>
      <c r="B2882">
        <v>368</v>
      </c>
      <c r="C2882">
        <v>162</v>
      </c>
      <c r="D2882">
        <v>177</v>
      </c>
      <c r="E2882">
        <v>408</v>
      </c>
      <c r="F2882">
        <v>421</v>
      </c>
      <c r="G2882">
        <v>303</v>
      </c>
      <c r="H2882">
        <v>127</v>
      </c>
      <c r="I2882">
        <v>45</v>
      </c>
      <c r="J2882">
        <v>119</v>
      </c>
      <c r="K2882">
        <v>575</v>
      </c>
      <c r="L2882">
        <v>172</v>
      </c>
      <c r="M2882">
        <v>222</v>
      </c>
      <c r="N2882">
        <v>801</v>
      </c>
      <c r="O2882">
        <v>275</v>
      </c>
      <c r="P2882">
        <v>1227</v>
      </c>
      <c r="Q2882">
        <v>633</v>
      </c>
      <c r="R2882">
        <v>217</v>
      </c>
      <c r="S2882">
        <v>924</v>
      </c>
      <c r="T2882">
        <v>148</v>
      </c>
      <c r="U2882">
        <v>237</v>
      </c>
      <c r="V2882">
        <v>976</v>
      </c>
      <c r="W2882">
        <v>4</v>
      </c>
      <c r="X2882">
        <v>96</v>
      </c>
      <c r="Y2882">
        <v>72</v>
      </c>
      <c r="Z2882">
        <v>364</v>
      </c>
      <c r="AA2882">
        <v>172</v>
      </c>
    </row>
    <row r="2883" spans="1:27">
      <c r="A2883" s="2">
        <v>45251</v>
      </c>
      <c r="B2883">
        <v>490</v>
      </c>
      <c r="C2883">
        <v>255</v>
      </c>
      <c r="D2883">
        <v>162</v>
      </c>
      <c r="E2883">
        <v>504</v>
      </c>
      <c r="F2883">
        <v>527</v>
      </c>
      <c r="G2883">
        <v>385</v>
      </c>
      <c r="H2883">
        <v>146</v>
      </c>
      <c r="I2883">
        <v>50</v>
      </c>
      <c r="J2883">
        <v>138</v>
      </c>
      <c r="K2883">
        <v>753</v>
      </c>
      <c r="L2883">
        <v>236</v>
      </c>
      <c r="M2883">
        <v>307</v>
      </c>
      <c r="N2883">
        <v>1040</v>
      </c>
      <c r="O2883">
        <v>364</v>
      </c>
      <c r="P2883">
        <v>1612</v>
      </c>
      <c r="Q2883">
        <v>868</v>
      </c>
      <c r="R2883">
        <v>276</v>
      </c>
      <c r="S2883">
        <v>1225</v>
      </c>
      <c r="T2883">
        <v>256</v>
      </c>
      <c r="U2883">
        <v>312</v>
      </c>
      <c r="V2883">
        <v>1410</v>
      </c>
      <c r="W2883">
        <v>11</v>
      </c>
      <c r="X2883">
        <v>139</v>
      </c>
      <c r="Y2883">
        <v>206</v>
      </c>
      <c r="Z2883">
        <v>431</v>
      </c>
      <c r="AA2883">
        <v>213</v>
      </c>
    </row>
    <row r="2884" spans="1:27">
      <c r="A2884" s="2">
        <v>45252</v>
      </c>
      <c r="B2884">
        <v>445</v>
      </c>
      <c r="C2884">
        <v>228</v>
      </c>
      <c r="D2884">
        <v>208</v>
      </c>
      <c r="E2884">
        <v>532</v>
      </c>
      <c r="F2884">
        <v>535</v>
      </c>
      <c r="G2884">
        <v>350</v>
      </c>
      <c r="H2884">
        <v>149</v>
      </c>
      <c r="I2884">
        <v>48</v>
      </c>
      <c r="J2884">
        <v>138</v>
      </c>
      <c r="K2884">
        <v>782</v>
      </c>
      <c r="L2884">
        <v>301</v>
      </c>
      <c r="M2884">
        <v>340</v>
      </c>
      <c r="N2884">
        <v>1001</v>
      </c>
      <c r="O2884">
        <v>371</v>
      </c>
      <c r="P2884">
        <v>1586</v>
      </c>
      <c r="Q2884">
        <v>832</v>
      </c>
      <c r="R2884">
        <v>303</v>
      </c>
      <c r="S2884">
        <v>1183</v>
      </c>
      <c r="T2884">
        <v>258</v>
      </c>
      <c r="U2884">
        <v>285</v>
      </c>
      <c r="V2884">
        <v>1369</v>
      </c>
      <c r="W2884">
        <v>5</v>
      </c>
      <c r="X2884">
        <v>141</v>
      </c>
      <c r="Y2884">
        <v>201</v>
      </c>
      <c r="Z2884">
        <v>481</v>
      </c>
      <c r="AA2884">
        <v>250</v>
      </c>
    </row>
    <row r="2885" spans="1:27">
      <c r="A2885" s="2">
        <v>45253</v>
      </c>
      <c r="B2885">
        <v>418</v>
      </c>
      <c r="C2885">
        <v>267</v>
      </c>
      <c r="D2885">
        <v>242</v>
      </c>
      <c r="E2885">
        <v>513</v>
      </c>
      <c r="F2885">
        <v>471</v>
      </c>
      <c r="G2885">
        <v>373</v>
      </c>
      <c r="H2885">
        <v>174</v>
      </c>
      <c r="I2885">
        <v>44</v>
      </c>
      <c r="J2885">
        <v>125</v>
      </c>
      <c r="K2885">
        <v>713</v>
      </c>
      <c r="L2885">
        <v>245</v>
      </c>
      <c r="M2885">
        <v>321</v>
      </c>
      <c r="N2885">
        <v>995</v>
      </c>
      <c r="O2885">
        <v>316</v>
      </c>
      <c r="P2885">
        <v>1414</v>
      </c>
      <c r="Q2885">
        <v>810</v>
      </c>
      <c r="R2885">
        <v>245</v>
      </c>
      <c r="S2885">
        <v>1258</v>
      </c>
      <c r="T2885">
        <v>248</v>
      </c>
      <c r="U2885">
        <v>295</v>
      </c>
      <c r="V2885">
        <v>1399</v>
      </c>
      <c r="W2885">
        <v>361</v>
      </c>
      <c r="X2885">
        <v>125</v>
      </c>
      <c r="Y2885">
        <v>158</v>
      </c>
      <c r="Z2885">
        <v>473</v>
      </c>
      <c r="AA2885">
        <v>212</v>
      </c>
    </row>
    <row r="2886" spans="1:27">
      <c r="A2886" s="2">
        <v>45254</v>
      </c>
      <c r="B2886">
        <v>267</v>
      </c>
      <c r="C2886">
        <v>128</v>
      </c>
      <c r="D2886">
        <v>157</v>
      </c>
      <c r="E2886">
        <v>306</v>
      </c>
      <c r="F2886">
        <v>287</v>
      </c>
      <c r="G2886">
        <v>249</v>
      </c>
      <c r="H2886">
        <v>178</v>
      </c>
      <c r="I2886">
        <v>32</v>
      </c>
      <c r="J2886">
        <v>112</v>
      </c>
      <c r="K2886">
        <v>632</v>
      </c>
      <c r="L2886">
        <v>176</v>
      </c>
      <c r="M2886">
        <v>260</v>
      </c>
      <c r="N2886">
        <v>561</v>
      </c>
      <c r="O2886">
        <v>211</v>
      </c>
      <c r="P2886">
        <v>833</v>
      </c>
      <c r="Q2886">
        <v>404</v>
      </c>
      <c r="R2886">
        <v>104</v>
      </c>
      <c r="S2886">
        <v>671</v>
      </c>
      <c r="T2886">
        <v>161</v>
      </c>
      <c r="U2886">
        <v>216</v>
      </c>
      <c r="V2886">
        <v>748</v>
      </c>
      <c r="W2886">
        <v>474</v>
      </c>
      <c r="X2886">
        <v>65</v>
      </c>
      <c r="Y2886">
        <v>70</v>
      </c>
      <c r="Z2886">
        <v>295</v>
      </c>
      <c r="AA2886">
        <v>142</v>
      </c>
    </row>
    <row r="2887" spans="1:27">
      <c r="A2887" s="2">
        <v>45255</v>
      </c>
      <c r="B2887">
        <v>256</v>
      </c>
      <c r="C2887">
        <v>228</v>
      </c>
      <c r="D2887">
        <v>195</v>
      </c>
      <c r="E2887">
        <v>220</v>
      </c>
      <c r="F2887">
        <v>304</v>
      </c>
      <c r="G2887">
        <v>227</v>
      </c>
      <c r="H2887">
        <v>139</v>
      </c>
      <c r="I2887">
        <v>28</v>
      </c>
      <c r="J2887">
        <v>62</v>
      </c>
      <c r="K2887">
        <v>497</v>
      </c>
      <c r="L2887">
        <v>281</v>
      </c>
      <c r="M2887">
        <v>261</v>
      </c>
      <c r="N2887">
        <v>350</v>
      </c>
      <c r="O2887">
        <v>498</v>
      </c>
      <c r="P2887">
        <v>656</v>
      </c>
      <c r="Q2887">
        <v>683</v>
      </c>
      <c r="R2887">
        <v>348</v>
      </c>
      <c r="S2887">
        <v>633</v>
      </c>
      <c r="T2887">
        <v>337</v>
      </c>
      <c r="U2887">
        <v>101</v>
      </c>
      <c r="V2887">
        <v>957</v>
      </c>
      <c r="W2887">
        <v>603</v>
      </c>
      <c r="X2887">
        <v>150</v>
      </c>
      <c r="Y2887">
        <v>254</v>
      </c>
      <c r="Z2887">
        <v>144</v>
      </c>
      <c r="AA2887">
        <v>85</v>
      </c>
    </row>
    <row r="2888" spans="1:27">
      <c r="A2888" s="2">
        <v>45256</v>
      </c>
      <c r="B2888">
        <v>261</v>
      </c>
      <c r="C2888">
        <v>208</v>
      </c>
      <c r="D2888">
        <v>142</v>
      </c>
      <c r="E2888">
        <v>196</v>
      </c>
      <c r="F2888">
        <v>254</v>
      </c>
      <c r="G2888">
        <v>228</v>
      </c>
      <c r="H2888">
        <v>115</v>
      </c>
      <c r="I2888">
        <v>14</v>
      </c>
      <c r="J2888">
        <v>68</v>
      </c>
      <c r="K2888">
        <v>469</v>
      </c>
      <c r="L2888">
        <v>240</v>
      </c>
      <c r="M2888">
        <v>221</v>
      </c>
      <c r="N2888">
        <v>305</v>
      </c>
      <c r="O2888">
        <v>472</v>
      </c>
      <c r="P2888">
        <v>620</v>
      </c>
      <c r="Q2888">
        <v>637</v>
      </c>
      <c r="R2888">
        <v>384</v>
      </c>
      <c r="S2888">
        <v>661</v>
      </c>
      <c r="T2888">
        <v>224</v>
      </c>
      <c r="U2888">
        <v>104</v>
      </c>
      <c r="V2888">
        <v>929</v>
      </c>
      <c r="W2888">
        <v>387</v>
      </c>
      <c r="X2888">
        <v>169</v>
      </c>
      <c r="Y2888">
        <v>244</v>
      </c>
      <c r="Z2888">
        <v>120</v>
      </c>
      <c r="AA2888">
        <v>93</v>
      </c>
    </row>
    <row r="2889" spans="1:27">
      <c r="A2889" s="2">
        <v>45257</v>
      </c>
      <c r="B2889">
        <v>426</v>
      </c>
      <c r="C2889">
        <v>221</v>
      </c>
      <c r="D2889">
        <v>196</v>
      </c>
      <c r="E2889">
        <v>462</v>
      </c>
      <c r="F2889">
        <v>468</v>
      </c>
      <c r="G2889">
        <v>336</v>
      </c>
      <c r="H2889">
        <v>129</v>
      </c>
      <c r="I2889">
        <v>47</v>
      </c>
      <c r="J2889">
        <v>111</v>
      </c>
      <c r="K2889">
        <v>632</v>
      </c>
      <c r="L2889">
        <v>252</v>
      </c>
      <c r="M2889">
        <v>309</v>
      </c>
      <c r="N2889">
        <v>915</v>
      </c>
      <c r="O2889">
        <v>272</v>
      </c>
      <c r="P2889">
        <v>1465</v>
      </c>
      <c r="Q2889">
        <v>756</v>
      </c>
      <c r="R2889">
        <v>267</v>
      </c>
      <c r="S2889">
        <v>1117</v>
      </c>
      <c r="T2889">
        <v>240</v>
      </c>
      <c r="U2889">
        <v>253</v>
      </c>
      <c r="V2889">
        <v>1243</v>
      </c>
      <c r="W2889">
        <v>333</v>
      </c>
      <c r="X2889">
        <v>101</v>
      </c>
      <c r="Y2889">
        <v>96</v>
      </c>
      <c r="Z2889">
        <v>445</v>
      </c>
      <c r="AA2889">
        <v>190</v>
      </c>
    </row>
    <row r="2890" spans="1:27">
      <c r="A2890" s="2">
        <v>45258</v>
      </c>
      <c r="B2890">
        <v>451</v>
      </c>
      <c r="C2890">
        <v>250</v>
      </c>
      <c r="D2890">
        <v>236</v>
      </c>
      <c r="E2890">
        <v>511</v>
      </c>
      <c r="F2890">
        <v>479</v>
      </c>
      <c r="G2890">
        <v>319</v>
      </c>
      <c r="H2890">
        <v>139</v>
      </c>
      <c r="I2890">
        <v>34</v>
      </c>
      <c r="J2890">
        <v>155</v>
      </c>
      <c r="K2890">
        <v>649</v>
      </c>
      <c r="L2890">
        <v>238</v>
      </c>
      <c r="M2890">
        <v>286</v>
      </c>
      <c r="N2890">
        <v>996</v>
      </c>
      <c r="O2890">
        <v>323</v>
      </c>
      <c r="P2890">
        <v>1529</v>
      </c>
      <c r="Q2890">
        <v>812</v>
      </c>
      <c r="R2890">
        <v>228</v>
      </c>
      <c r="S2890">
        <v>1151</v>
      </c>
      <c r="T2890">
        <v>195</v>
      </c>
      <c r="U2890">
        <v>294</v>
      </c>
      <c r="V2890">
        <v>1291</v>
      </c>
      <c r="W2890">
        <v>351</v>
      </c>
      <c r="X2890">
        <v>97</v>
      </c>
      <c r="Y2890">
        <v>124</v>
      </c>
      <c r="Z2890">
        <v>412</v>
      </c>
      <c r="AA2890">
        <v>214</v>
      </c>
    </row>
    <row r="2891" spans="1:27">
      <c r="A2891" s="2">
        <v>45259</v>
      </c>
      <c r="B2891">
        <v>447</v>
      </c>
      <c r="C2891">
        <v>219</v>
      </c>
      <c r="D2891">
        <v>203</v>
      </c>
      <c r="E2891">
        <v>482</v>
      </c>
      <c r="F2891">
        <v>477</v>
      </c>
      <c r="G2891">
        <v>289</v>
      </c>
      <c r="H2891">
        <v>155</v>
      </c>
      <c r="I2891">
        <v>57</v>
      </c>
      <c r="J2891">
        <v>152</v>
      </c>
      <c r="K2891">
        <v>701</v>
      </c>
      <c r="L2891">
        <v>272</v>
      </c>
      <c r="M2891">
        <v>315</v>
      </c>
      <c r="N2891">
        <v>949</v>
      </c>
      <c r="O2891">
        <v>359</v>
      </c>
      <c r="P2891">
        <v>1409</v>
      </c>
      <c r="Q2891">
        <v>709</v>
      </c>
      <c r="R2891">
        <v>246</v>
      </c>
      <c r="S2891">
        <v>1128</v>
      </c>
      <c r="T2891">
        <v>290</v>
      </c>
      <c r="U2891">
        <v>282</v>
      </c>
      <c r="V2891">
        <v>1265</v>
      </c>
      <c r="W2891">
        <v>333</v>
      </c>
      <c r="X2891">
        <v>75</v>
      </c>
      <c r="Y2891">
        <v>121</v>
      </c>
      <c r="Z2891">
        <v>455</v>
      </c>
      <c r="AA2891">
        <v>231</v>
      </c>
    </row>
    <row r="2892" spans="1:27">
      <c r="A2892" s="2">
        <v>45260</v>
      </c>
      <c r="B2892">
        <v>435</v>
      </c>
      <c r="C2892">
        <v>232</v>
      </c>
      <c r="D2892">
        <v>192</v>
      </c>
      <c r="E2892">
        <v>471</v>
      </c>
      <c r="F2892">
        <v>425</v>
      </c>
      <c r="G2892">
        <v>299</v>
      </c>
      <c r="H2892">
        <v>162</v>
      </c>
      <c r="I2892">
        <v>32</v>
      </c>
      <c r="J2892">
        <v>145</v>
      </c>
      <c r="K2892">
        <v>703</v>
      </c>
      <c r="L2892">
        <v>248</v>
      </c>
      <c r="M2892">
        <v>318</v>
      </c>
      <c r="N2892">
        <v>950</v>
      </c>
      <c r="O2892">
        <v>318</v>
      </c>
      <c r="P2892">
        <v>1364</v>
      </c>
      <c r="Q2892">
        <v>715</v>
      </c>
      <c r="R2892">
        <v>252</v>
      </c>
      <c r="S2892">
        <v>1074</v>
      </c>
      <c r="T2892">
        <v>227</v>
      </c>
      <c r="U2892">
        <v>249</v>
      </c>
      <c r="V2892">
        <v>1248</v>
      </c>
      <c r="W2892">
        <v>350</v>
      </c>
      <c r="X2892">
        <v>123</v>
      </c>
      <c r="Y2892">
        <v>121</v>
      </c>
      <c r="Z2892">
        <v>398</v>
      </c>
      <c r="AA2892">
        <v>234</v>
      </c>
    </row>
    <row r="2893" spans="1:27">
      <c r="A2893" s="2">
        <v>45261</v>
      </c>
      <c r="B2893">
        <v>359</v>
      </c>
      <c r="C2893">
        <v>208</v>
      </c>
      <c r="D2893">
        <v>164</v>
      </c>
      <c r="E2893">
        <v>435</v>
      </c>
      <c r="F2893">
        <v>354</v>
      </c>
      <c r="G2893">
        <v>278</v>
      </c>
      <c r="H2893">
        <v>177</v>
      </c>
      <c r="I2893">
        <v>53</v>
      </c>
      <c r="J2893">
        <v>128</v>
      </c>
      <c r="K2893">
        <v>677</v>
      </c>
      <c r="L2893">
        <v>222</v>
      </c>
      <c r="M2893">
        <v>294</v>
      </c>
      <c r="N2893">
        <v>704</v>
      </c>
      <c r="O2893">
        <v>236</v>
      </c>
      <c r="P2893">
        <v>1012</v>
      </c>
      <c r="Q2893">
        <v>577</v>
      </c>
      <c r="R2893">
        <v>264</v>
      </c>
      <c r="S2893">
        <v>805</v>
      </c>
      <c r="T2893">
        <v>186</v>
      </c>
      <c r="U2893">
        <v>268</v>
      </c>
      <c r="V2893">
        <v>938</v>
      </c>
      <c r="W2893">
        <v>336</v>
      </c>
      <c r="X2893">
        <v>105</v>
      </c>
      <c r="Y2893">
        <v>115</v>
      </c>
      <c r="Z2893">
        <v>343</v>
      </c>
      <c r="AA2893">
        <v>164</v>
      </c>
    </row>
    <row r="2894" spans="1:27">
      <c r="A2894" s="2">
        <v>45262</v>
      </c>
      <c r="B2894">
        <v>248</v>
      </c>
      <c r="C2894">
        <v>254</v>
      </c>
      <c r="D2894">
        <v>152</v>
      </c>
      <c r="E2894">
        <v>259</v>
      </c>
      <c r="F2894">
        <v>260</v>
      </c>
      <c r="G2894">
        <v>134</v>
      </c>
      <c r="H2894">
        <v>140</v>
      </c>
      <c r="I2894">
        <v>16</v>
      </c>
      <c r="J2894">
        <v>54</v>
      </c>
      <c r="K2894">
        <v>510</v>
      </c>
      <c r="L2894">
        <v>342</v>
      </c>
      <c r="M2894">
        <v>249</v>
      </c>
      <c r="N2894">
        <v>362</v>
      </c>
      <c r="O2894">
        <v>426</v>
      </c>
      <c r="P2894">
        <v>598</v>
      </c>
      <c r="Q2894">
        <v>636</v>
      </c>
      <c r="R2894">
        <v>10</v>
      </c>
      <c r="S2894">
        <v>597</v>
      </c>
      <c r="T2894">
        <v>229</v>
      </c>
      <c r="U2894">
        <v>136</v>
      </c>
      <c r="V2894">
        <v>864</v>
      </c>
      <c r="W2894">
        <v>336</v>
      </c>
      <c r="X2894">
        <v>128</v>
      </c>
      <c r="Y2894">
        <v>244</v>
      </c>
      <c r="Z2894">
        <v>158</v>
      </c>
      <c r="AA2894">
        <v>92</v>
      </c>
    </row>
    <row r="2895" spans="1:27">
      <c r="A2895" s="2">
        <v>45263</v>
      </c>
      <c r="B2895">
        <v>66</v>
      </c>
      <c r="C2895">
        <v>83</v>
      </c>
      <c r="D2895">
        <v>104</v>
      </c>
      <c r="E2895">
        <v>97</v>
      </c>
      <c r="F2895">
        <v>72</v>
      </c>
      <c r="G2895">
        <v>73</v>
      </c>
      <c r="H2895">
        <v>107</v>
      </c>
      <c r="I2895">
        <v>12</v>
      </c>
      <c r="J2895">
        <v>45</v>
      </c>
      <c r="K2895">
        <v>262</v>
      </c>
      <c r="L2895">
        <v>96</v>
      </c>
      <c r="M2895">
        <v>144</v>
      </c>
      <c r="N2895">
        <v>69</v>
      </c>
      <c r="O2895">
        <v>154</v>
      </c>
      <c r="P2895">
        <v>183</v>
      </c>
      <c r="Q2895">
        <v>301</v>
      </c>
      <c r="R2895">
        <v>40</v>
      </c>
      <c r="S2895">
        <v>163</v>
      </c>
      <c r="T2895">
        <v>160</v>
      </c>
      <c r="U2895">
        <v>30</v>
      </c>
      <c r="V2895">
        <v>274</v>
      </c>
      <c r="W2895">
        <v>127</v>
      </c>
      <c r="X2895">
        <v>17</v>
      </c>
      <c r="Y2895">
        <v>82</v>
      </c>
      <c r="Z2895">
        <v>55</v>
      </c>
      <c r="AA2895">
        <v>43</v>
      </c>
    </row>
    <row r="2896" spans="1:27">
      <c r="A2896" s="2">
        <v>45264</v>
      </c>
      <c r="B2896">
        <v>252</v>
      </c>
      <c r="C2896">
        <v>156</v>
      </c>
      <c r="D2896">
        <v>141</v>
      </c>
      <c r="E2896">
        <v>368</v>
      </c>
      <c r="F2896">
        <v>339</v>
      </c>
      <c r="G2896">
        <v>214</v>
      </c>
      <c r="H2896">
        <v>147</v>
      </c>
      <c r="I2896">
        <v>32</v>
      </c>
      <c r="J2896">
        <v>113</v>
      </c>
      <c r="K2896">
        <v>543</v>
      </c>
      <c r="L2896">
        <v>172</v>
      </c>
      <c r="M2896">
        <v>266</v>
      </c>
      <c r="N2896">
        <v>702</v>
      </c>
      <c r="O2896">
        <v>222</v>
      </c>
      <c r="P2896">
        <v>1067</v>
      </c>
      <c r="Q2896">
        <v>480</v>
      </c>
      <c r="R2896">
        <v>51</v>
      </c>
      <c r="S2896">
        <v>806</v>
      </c>
      <c r="T2896">
        <v>154</v>
      </c>
      <c r="U2896">
        <v>211</v>
      </c>
      <c r="V2896">
        <v>859</v>
      </c>
      <c r="W2896">
        <v>247</v>
      </c>
      <c r="X2896">
        <v>61</v>
      </c>
      <c r="Y2896">
        <v>66</v>
      </c>
      <c r="Z2896">
        <v>312</v>
      </c>
      <c r="AA2896">
        <v>156</v>
      </c>
    </row>
    <row r="2897" spans="1:27">
      <c r="A2897" s="2">
        <v>45265</v>
      </c>
      <c r="B2897">
        <v>376</v>
      </c>
      <c r="C2897">
        <v>198</v>
      </c>
      <c r="D2897">
        <v>178</v>
      </c>
      <c r="E2897">
        <v>436</v>
      </c>
      <c r="F2897">
        <v>400</v>
      </c>
      <c r="G2897">
        <v>245</v>
      </c>
      <c r="H2897">
        <v>142</v>
      </c>
      <c r="I2897">
        <v>35</v>
      </c>
      <c r="J2897">
        <v>135</v>
      </c>
      <c r="K2897">
        <v>565</v>
      </c>
      <c r="L2897">
        <v>157</v>
      </c>
      <c r="M2897">
        <v>272</v>
      </c>
      <c r="N2897">
        <v>777</v>
      </c>
      <c r="O2897">
        <v>237</v>
      </c>
      <c r="P2897">
        <v>1217</v>
      </c>
      <c r="Q2897">
        <v>595</v>
      </c>
      <c r="R2897">
        <v>60</v>
      </c>
      <c r="S2897">
        <v>999</v>
      </c>
      <c r="T2897">
        <v>153</v>
      </c>
      <c r="U2897">
        <v>211</v>
      </c>
      <c r="V2897">
        <v>1087</v>
      </c>
      <c r="W2897">
        <v>282</v>
      </c>
      <c r="X2897">
        <v>39</v>
      </c>
      <c r="Y2897">
        <v>88</v>
      </c>
      <c r="Z2897">
        <v>351</v>
      </c>
      <c r="AA2897">
        <v>163</v>
      </c>
    </row>
    <row r="2898" spans="1:27">
      <c r="A2898" s="2">
        <v>45266</v>
      </c>
      <c r="B2898">
        <v>365</v>
      </c>
      <c r="C2898">
        <v>258</v>
      </c>
      <c r="D2898">
        <v>174</v>
      </c>
      <c r="E2898">
        <v>491</v>
      </c>
      <c r="F2898">
        <v>450</v>
      </c>
      <c r="G2898">
        <v>319</v>
      </c>
      <c r="H2898">
        <v>162</v>
      </c>
      <c r="I2898">
        <v>52</v>
      </c>
      <c r="J2898">
        <v>148</v>
      </c>
      <c r="K2898">
        <v>689</v>
      </c>
      <c r="L2898">
        <v>257</v>
      </c>
      <c r="M2898">
        <v>344</v>
      </c>
      <c r="N2898">
        <v>894</v>
      </c>
      <c r="O2898">
        <v>396</v>
      </c>
      <c r="P2898">
        <v>1355</v>
      </c>
      <c r="Q2898">
        <v>716</v>
      </c>
      <c r="R2898">
        <v>174</v>
      </c>
      <c r="S2898">
        <v>1093</v>
      </c>
      <c r="T2898">
        <v>250</v>
      </c>
      <c r="U2898">
        <v>292</v>
      </c>
      <c r="V2898">
        <v>1194</v>
      </c>
      <c r="W2898">
        <v>430</v>
      </c>
      <c r="X2898">
        <v>127</v>
      </c>
      <c r="Y2898">
        <v>122</v>
      </c>
      <c r="Z2898">
        <v>459</v>
      </c>
      <c r="AA2898">
        <v>211</v>
      </c>
    </row>
    <row r="2899" spans="1:27">
      <c r="A2899" s="2">
        <v>45267</v>
      </c>
      <c r="B2899">
        <v>365</v>
      </c>
      <c r="C2899">
        <v>211</v>
      </c>
      <c r="D2899">
        <v>203</v>
      </c>
      <c r="E2899">
        <v>456</v>
      </c>
      <c r="F2899">
        <v>402</v>
      </c>
      <c r="G2899">
        <v>311</v>
      </c>
      <c r="H2899">
        <v>159</v>
      </c>
      <c r="I2899">
        <v>37</v>
      </c>
      <c r="J2899">
        <v>142</v>
      </c>
      <c r="K2899">
        <v>696</v>
      </c>
      <c r="L2899">
        <v>209</v>
      </c>
      <c r="M2899">
        <v>359</v>
      </c>
      <c r="N2899">
        <v>874</v>
      </c>
      <c r="O2899">
        <v>272</v>
      </c>
      <c r="P2899">
        <v>1284</v>
      </c>
      <c r="Q2899">
        <v>630</v>
      </c>
      <c r="R2899">
        <v>221</v>
      </c>
      <c r="S2899">
        <v>981</v>
      </c>
      <c r="T2899">
        <v>285</v>
      </c>
      <c r="U2899">
        <v>283</v>
      </c>
      <c r="V2899">
        <v>1150</v>
      </c>
      <c r="W2899">
        <v>331</v>
      </c>
      <c r="X2899">
        <v>85</v>
      </c>
      <c r="Y2899">
        <v>102</v>
      </c>
      <c r="Z2899">
        <v>447</v>
      </c>
      <c r="AA2899">
        <v>205</v>
      </c>
    </row>
    <row r="2900" spans="1:27">
      <c r="A2900" s="2">
        <v>45268</v>
      </c>
      <c r="B2900">
        <v>318</v>
      </c>
      <c r="C2900">
        <v>141</v>
      </c>
      <c r="D2900">
        <v>177</v>
      </c>
      <c r="E2900">
        <v>436</v>
      </c>
      <c r="F2900">
        <v>366</v>
      </c>
      <c r="G2900">
        <v>306</v>
      </c>
      <c r="H2900">
        <v>184</v>
      </c>
      <c r="I2900">
        <v>43</v>
      </c>
      <c r="J2900">
        <v>139</v>
      </c>
      <c r="K2900">
        <v>677</v>
      </c>
      <c r="L2900">
        <v>245</v>
      </c>
      <c r="M2900">
        <v>333</v>
      </c>
      <c r="N2900">
        <v>720</v>
      </c>
      <c r="O2900">
        <v>265</v>
      </c>
      <c r="P2900">
        <v>1049</v>
      </c>
      <c r="Q2900">
        <v>592</v>
      </c>
      <c r="R2900">
        <v>210</v>
      </c>
      <c r="S2900">
        <v>777</v>
      </c>
      <c r="T2900">
        <v>289</v>
      </c>
      <c r="U2900">
        <v>237</v>
      </c>
      <c r="V2900">
        <v>963</v>
      </c>
      <c r="W2900">
        <v>328</v>
      </c>
      <c r="X2900">
        <v>88</v>
      </c>
      <c r="Y2900">
        <v>129</v>
      </c>
      <c r="Z2900">
        <v>318</v>
      </c>
      <c r="AA2900">
        <v>184</v>
      </c>
    </row>
    <row r="2901" spans="1:27">
      <c r="A2901" s="2">
        <v>45269</v>
      </c>
      <c r="B2901">
        <v>247</v>
      </c>
      <c r="C2901">
        <v>222</v>
      </c>
      <c r="D2901">
        <v>169</v>
      </c>
      <c r="E2901">
        <v>296</v>
      </c>
      <c r="F2901">
        <v>310</v>
      </c>
      <c r="G2901">
        <v>279</v>
      </c>
      <c r="H2901">
        <v>135</v>
      </c>
      <c r="I2901">
        <v>32</v>
      </c>
      <c r="J2901">
        <v>60</v>
      </c>
      <c r="K2901">
        <v>631</v>
      </c>
      <c r="L2901">
        <v>329</v>
      </c>
      <c r="M2901">
        <v>278</v>
      </c>
      <c r="N2901">
        <v>379</v>
      </c>
      <c r="O2901">
        <v>670</v>
      </c>
      <c r="P2901">
        <v>801</v>
      </c>
      <c r="Q2901">
        <v>837</v>
      </c>
      <c r="R2901">
        <v>360</v>
      </c>
      <c r="S2901">
        <v>758</v>
      </c>
      <c r="T2901">
        <v>281</v>
      </c>
      <c r="U2901">
        <v>146</v>
      </c>
      <c r="V2901">
        <v>1210</v>
      </c>
      <c r="W2901">
        <v>466</v>
      </c>
      <c r="X2901">
        <v>131</v>
      </c>
      <c r="Y2901">
        <v>302</v>
      </c>
      <c r="Z2901">
        <v>176</v>
      </c>
      <c r="AA2901">
        <v>121</v>
      </c>
    </row>
    <row r="2902" spans="1:27">
      <c r="A2902" s="2">
        <v>45270</v>
      </c>
      <c r="B2902">
        <v>245</v>
      </c>
      <c r="C2902">
        <v>190</v>
      </c>
      <c r="D2902">
        <v>196</v>
      </c>
      <c r="E2902">
        <v>182</v>
      </c>
      <c r="F2902">
        <v>253</v>
      </c>
      <c r="G2902">
        <v>179</v>
      </c>
      <c r="H2902">
        <v>106</v>
      </c>
      <c r="I2902">
        <v>39</v>
      </c>
      <c r="J2902">
        <v>66</v>
      </c>
      <c r="K2902">
        <v>450</v>
      </c>
      <c r="L2902">
        <v>226</v>
      </c>
      <c r="M2902">
        <v>250</v>
      </c>
      <c r="N2902">
        <v>266</v>
      </c>
      <c r="O2902">
        <v>551</v>
      </c>
      <c r="P2902">
        <v>624</v>
      </c>
      <c r="Q2902">
        <v>648</v>
      </c>
      <c r="R2902">
        <v>324</v>
      </c>
      <c r="S2902">
        <v>668</v>
      </c>
      <c r="T2902">
        <v>299</v>
      </c>
      <c r="U2902">
        <v>127</v>
      </c>
      <c r="V2902">
        <v>954</v>
      </c>
      <c r="W2902">
        <v>416</v>
      </c>
      <c r="X2902">
        <v>100</v>
      </c>
      <c r="Y2902">
        <v>269</v>
      </c>
      <c r="Z2902">
        <v>161</v>
      </c>
      <c r="AA2902">
        <v>65</v>
      </c>
    </row>
    <row r="2903" spans="1:27">
      <c r="A2903" s="2">
        <v>45271</v>
      </c>
      <c r="B2903">
        <v>389</v>
      </c>
      <c r="C2903">
        <v>215</v>
      </c>
      <c r="D2903">
        <v>162</v>
      </c>
      <c r="E2903">
        <v>452</v>
      </c>
      <c r="F2903">
        <v>455</v>
      </c>
      <c r="G2903">
        <v>292</v>
      </c>
      <c r="H2903">
        <v>125</v>
      </c>
      <c r="I2903">
        <v>32</v>
      </c>
      <c r="J2903">
        <v>133</v>
      </c>
      <c r="K2903">
        <v>667</v>
      </c>
      <c r="L2903">
        <v>259</v>
      </c>
      <c r="M2903">
        <v>290</v>
      </c>
      <c r="N2903">
        <v>942</v>
      </c>
      <c r="O2903">
        <v>283</v>
      </c>
      <c r="P2903">
        <v>1373</v>
      </c>
      <c r="Q2903">
        <v>698</v>
      </c>
      <c r="R2903">
        <v>263</v>
      </c>
      <c r="S2903">
        <v>1152</v>
      </c>
      <c r="T2903">
        <v>207</v>
      </c>
      <c r="U2903">
        <v>264</v>
      </c>
      <c r="V2903">
        <v>1275</v>
      </c>
      <c r="W2903">
        <v>395</v>
      </c>
      <c r="X2903">
        <v>141</v>
      </c>
      <c r="Y2903">
        <v>112</v>
      </c>
      <c r="Z2903">
        <v>423</v>
      </c>
      <c r="AA2903">
        <v>184</v>
      </c>
    </row>
    <row r="2904" spans="1:27">
      <c r="A2904" s="2">
        <v>45272</v>
      </c>
      <c r="B2904">
        <v>427</v>
      </c>
      <c r="C2904">
        <v>243</v>
      </c>
      <c r="D2904">
        <v>180</v>
      </c>
      <c r="E2904">
        <v>444</v>
      </c>
      <c r="F2904">
        <v>428</v>
      </c>
      <c r="G2904">
        <v>295</v>
      </c>
      <c r="H2904">
        <v>173</v>
      </c>
      <c r="I2904">
        <v>24</v>
      </c>
      <c r="J2904">
        <v>135</v>
      </c>
      <c r="K2904">
        <v>599</v>
      </c>
      <c r="L2904">
        <v>199</v>
      </c>
      <c r="M2904">
        <v>313</v>
      </c>
      <c r="N2904">
        <v>933</v>
      </c>
      <c r="O2904">
        <v>245</v>
      </c>
      <c r="P2904">
        <v>1392</v>
      </c>
      <c r="Q2904">
        <v>679</v>
      </c>
      <c r="R2904">
        <v>138</v>
      </c>
      <c r="S2904">
        <v>918</v>
      </c>
      <c r="T2904">
        <v>844</v>
      </c>
      <c r="U2904">
        <v>261</v>
      </c>
      <c r="V2904">
        <v>1060</v>
      </c>
      <c r="W2904">
        <v>351</v>
      </c>
      <c r="X2904">
        <v>83</v>
      </c>
      <c r="Y2904">
        <v>67</v>
      </c>
      <c r="Z2904">
        <v>403</v>
      </c>
      <c r="AA2904">
        <v>194</v>
      </c>
    </row>
    <row r="2905" spans="1:27">
      <c r="A2905" s="2">
        <v>45273</v>
      </c>
      <c r="B2905">
        <v>311</v>
      </c>
      <c r="C2905">
        <v>250</v>
      </c>
      <c r="D2905">
        <v>163</v>
      </c>
      <c r="E2905">
        <v>404</v>
      </c>
      <c r="F2905">
        <v>304</v>
      </c>
      <c r="G2905">
        <v>239</v>
      </c>
      <c r="H2905">
        <v>162</v>
      </c>
      <c r="I2905">
        <v>26</v>
      </c>
      <c r="J2905">
        <v>126</v>
      </c>
      <c r="K2905">
        <v>561</v>
      </c>
      <c r="L2905">
        <v>161</v>
      </c>
      <c r="M2905">
        <v>247</v>
      </c>
      <c r="N2905">
        <v>696</v>
      </c>
      <c r="O2905">
        <v>200</v>
      </c>
      <c r="P2905">
        <v>973</v>
      </c>
      <c r="Q2905">
        <v>450</v>
      </c>
      <c r="R2905">
        <v>148</v>
      </c>
      <c r="S2905">
        <v>714</v>
      </c>
      <c r="T2905">
        <v>614</v>
      </c>
      <c r="U2905">
        <v>222</v>
      </c>
      <c r="V2905">
        <v>749</v>
      </c>
      <c r="W2905">
        <v>265</v>
      </c>
      <c r="X2905">
        <v>69</v>
      </c>
      <c r="Y2905">
        <v>57</v>
      </c>
      <c r="Z2905">
        <v>397</v>
      </c>
      <c r="AA2905">
        <v>163</v>
      </c>
    </row>
    <row r="2906" spans="1:27">
      <c r="A2906" s="2">
        <v>45274</v>
      </c>
      <c r="B2906">
        <v>388</v>
      </c>
      <c r="C2906">
        <v>255</v>
      </c>
      <c r="D2906">
        <v>193</v>
      </c>
      <c r="E2906">
        <v>410</v>
      </c>
      <c r="F2906">
        <v>349</v>
      </c>
      <c r="G2906">
        <v>301</v>
      </c>
      <c r="H2906">
        <v>137</v>
      </c>
      <c r="I2906">
        <v>19</v>
      </c>
      <c r="J2906">
        <v>134</v>
      </c>
      <c r="K2906">
        <v>651</v>
      </c>
      <c r="L2906">
        <v>180</v>
      </c>
      <c r="M2906">
        <v>298</v>
      </c>
      <c r="N2906">
        <v>891</v>
      </c>
      <c r="O2906">
        <v>240</v>
      </c>
      <c r="P2906">
        <v>1215</v>
      </c>
      <c r="Q2906">
        <v>592</v>
      </c>
      <c r="R2906">
        <v>190</v>
      </c>
      <c r="S2906">
        <v>888</v>
      </c>
      <c r="T2906">
        <v>452</v>
      </c>
      <c r="U2906">
        <v>240</v>
      </c>
      <c r="V2906">
        <v>967</v>
      </c>
      <c r="W2906">
        <v>351</v>
      </c>
      <c r="X2906">
        <v>100</v>
      </c>
      <c r="Y2906">
        <v>74</v>
      </c>
      <c r="Z2906">
        <v>419</v>
      </c>
      <c r="AA2906">
        <v>192</v>
      </c>
    </row>
    <row r="2907" spans="1:27">
      <c r="A2907" s="2">
        <v>45275</v>
      </c>
      <c r="B2907">
        <v>324</v>
      </c>
      <c r="C2907">
        <v>194</v>
      </c>
      <c r="D2907">
        <v>152</v>
      </c>
      <c r="E2907">
        <v>386</v>
      </c>
      <c r="F2907">
        <v>300</v>
      </c>
      <c r="G2907">
        <v>276</v>
      </c>
      <c r="H2907">
        <v>175</v>
      </c>
      <c r="I2907">
        <v>21</v>
      </c>
      <c r="J2907">
        <v>138</v>
      </c>
      <c r="K2907">
        <v>612</v>
      </c>
      <c r="L2907">
        <v>214</v>
      </c>
      <c r="M2907">
        <v>282</v>
      </c>
      <c r="N2907">
        <v>693</v>
      </c>
      <c r="O2907">
        <v>238</v>
      </c>
      <c r="P2907">
        <v>1027</v>
      </c>
      <c r="Q2907">
        <v>583</v>
      </c>
      <c r="R2907">
        <v>192</v>
      </c>
      <c r="S2907">
        <v>814</v>
      </c>
      <c r="T2907">
        <v>201</v>
      </c>
      <c r="U2907">
        <v>217</v>
      </c>
      <c r="V2907">
        <v>950</v>
      </c>
      <c r="W2907">
        <v>371</v>
      </c>
      <c r="X2907">
        <v>135</v>
      </c>
      <c r="Y2907">
        <v>114</v>
      </c>
      <c r="Z2907">
        <v>313</v>
      </c>
      <c r="AA2907">
        <v>179</v>
      </c>
    </row>
    <row r="2908" spans="1:27">
      <c r="A2908" s="2">
        <v>45276</v>
      </c>
      <c r="B2908">
        <v>271</v>
      </c>
      <c r="C2908">
        <v>270</v>
      </c>
      <c r="D2908">
        <v>185</v>
      </c>
      <c r="E2908">
        <v>253</v>
      </c>
      <c r="F2908">
        <v>322</v>
      </c>
      <c r="G2908">
        <v>208</v>
      </c>
      <c r="H2908">
        <v>150</v>
      </c>
      <c r="I2908">
        <v>25</v>
      </c>
      <c r="J2908">
        <v>64</v>
      </c>
      <c r="K2908">
        <v>598</v>
      </c>
      <c r="L2908">
        <v>280</v>
      </c>
      <c r="M2908">
        <v>238</v>
      </c>
      <c r="N2908">
        <v>411</v>
      </c>
      <c r="O2908">
        <v>556</v>
      </c>
      <c r="P2908">
        <v>762</v>
      </c>
      <c r="Q2908">
        <v>792</v>
      </c>
      <c r="R2908">
        <v>364</v>
      </c>
      <c r="S2908">
        <v>668</v>
      </c>
      <c r="T2908">
        <v>249</v>
      </c>
      <c r="U2908">
        <v>123</v>
      </c>
      <c r="V2908">
        <v>1080</v>
      </c>
      <c r="W2908">
        <v>430</v>
      </c>
      <c r="X2908">
        <v>162</v>
      </c>
      <c r="Y2908">
        <v>300</v>
      </c>
      <c r="Z2908">
        <v>172</v>
      </c>
      <c r="AA2908">
        <v>102</v>
      </c>
    </row>
    <row r="2909" spans="1:27">
      <c r="A2909" s="2">
        <v>45277</v>
      </c>
      <c r="B2909">
        <v>286</v>
      </c>
      <c r="C2909">
        <v>305</v>
      </c>
      <c r="D2909">
        <v>177</v>
      </c>
      <c r="E2909">
        <v>231</v>
      </c>
      <c r="F2909">
        <v>281</v>
      </c>
      <c r="G2909">
        <v>144</v>
      </c>
      <c r="H2909">
        <v>124</v>
      </c>
      <c r="I2909">
        <v>37</v>
      </c>
      <c r="J2909">
        <v>61</v>
      </c>
      <c r="K2909">
        <v>478</v>
      </c>
      <c r="L2909">
        <v>282</v>
      </c>
      <c r="M2909">
        <v>227</v>
      </c>
      <c r="N2909">
        <v>300</v>
      </c>
      <c r="O2909">
        <v>578</v>
      </c>
      <c r="P2909">
        <v>685</v>
      </c>
      <c r="Q2909">
        <v>715</v>
      </c>
      <c r="R2909">
        <v>386</v>
      </c>
      <c r="S2909">
        <v>813</v>
      </c>
      <c r="T2909">
        <v>320</v>
      </c>
      <c r="U2909">
        <v>108</v>
      </c>
      <c r="V2909">
        <v>1200</v>
      </c>
      <c r="W2909">
        <v>504</v>
      </c>
      <c r="X2909">
        <v>116</v>
      </c>
      <c r="Y2909">
        <v>309</v>
      </c>
      <c r="Z2909">
        <v>140</v>
      </c>
      <c r="AA2909">
        <v>83</v>
      </c>
    </row>
    <row r="2910" spans="1:27">
      <c r="A2910" s="2">
        <v>45278</v>
      </c>
      <c r="B2910">
        <v>339</v>
      </c>
      <c r="C2910">
        <v>224</v>
      </c>
      <c r="D2910">
        <v>173</v>
      </c>
      <c r="E2910">
        <v>442</v>
      </c>
      <c r="F2910">
        <v>380</v>
      </c>
      <c r="G2910">
        <v>261</v>
      </c>
      <c r="H2910">
        <v>138</v>
      </c>
      <c r="I2910">
        <v>34</v>
      </c>
      <c r="J2910">
        <v>150</v>
      </c>
      <c r="K2910">
        <v>601</v>
      </c>
      <c r="L2910">
        <v>276</v>
      </c>
      <c r="M2910">
        <v>242</v>
      </c>
      <c r="N2910">
        <v>816</v>
      </c>
      <c r="O2910">
        <v>332</v>
      </c>
      <c r="P2910">
        <v>1317</v>
      </c>
      <c r="Q2910">
        <v>630</v>
      </c>
      <c r="R2910">
        <v>272</v>
      </c>
      <c r="S2910">
        <v>1041</v>
      </c>
      <c r="T2910">
        <v>250</v>
      </c>
      <c r="U2910">
        <v>246</v>
      </c>
      <c r="V2910">
        <v>1183</v>
      </c>
      <c r="W2910">
        <v>354</v>
      </c>
      <c r="X2910">
        <v>137</v>
      </c>
      <c r="Y2910">
        <v>118</v>
      </c>
      <c r="Z2910">
        <v>381</v>
      </c>
      <c r="AA2910">
        <v>191</v>
      </c>
    </row>
    <row r="2911" spans="1:27">
      <c r="A2911" s="2">
        <v>45279</v>
      </c>
      <c r="B2911">
        <v>401</v>
      </c>
      <c r="C2911">
        <v>215</v>
      </c>
      <c r="D2911">
        <v>201</v>
      </c>
      <c r="E2911">
        <v>463</v>
      </c>
      <c r="F2911">
        <v>410</v>
      </c>
      <c r="G2911">
        <v>265</v>
      </c>
      <c r="H2911">
        <v>159</v>
      </c>
      <c r="I2911">
        <v>40</v>
      </c>
      <c r="J2911">
        <v>153</v>
      </c>
      <c r="K2911">
        <v>658</v>
      </c>
      <c r="L2911">
        <v>265</v>
      </c>
      <c r="M2911">
        <v>190</v>
      </c>
      <c r="N2911">
        <v>886</v>
      </c>
      <c r="O2911">
        <v>301</v>
      </c>
      <c r="P2911">
        <v>1335</v>
      </c>
      <c r="Q2911">
        <v>728</v>
      </c>
      <c r="R2911">
        <v>267</v>
      </c>
      <c r="S2911">
        <v>1081</v>
      </c>
      <c r="T2911">
        <v>262</v>
      </c>
      <c r="U2911">
        <v>255</v>
      </c>
      <c r="V2911">
        <v>1261</v>
      </c>
      <c r="W2911">
        <v>394</v>
      </c>
      <c r="X2911">
        <v>114</v>
      </c>
      <c r="Y2911">
        <v>123</v>
      </c>
      <c r="Z2911">
        <v>402</v>
      </c>
      <c r="AA2911">
        <v>173</v>
      </c>
    </row>
    <row r="2912" spans="1:27">
      <c r="A2912" s="2">
        <v>45280</v>
      </c>
      <c r="B2912">
        <v>397</v>
      </c>
      <c r="C2912">
        <v>255</v>
      </c>
      <c r="D2912">
        <v>150</v>
      </c>
      <c r="E2912">
        <v>526</v>
      </c>
      <c r="F2912">
        <v>372</v>
      </c>
      <c r="G2912">
        <v>239</v>
      </c>
      <c r="H2912">
        <v>141</v>
      </c>
      <c r="I2912">
        <v>38</v>
      </c>
      <c r="J2912">
        <v>155</v>
      </c>
      <c r="K2912">
        <v>697</v>
      </c>
      <c r="L2912">
        <v>274</v>
      </c>
      <c r="M2912">
        <v>245</v>
      </c>
      <c r="N2912">
        <v>852</v>
      </c>
      <c r="O2912">
        <v>288</v>
      </c>
      <c r="P2912">
        <v>1276</v>
      </c>
      <c r="Q2912">
        <v>706</v>
      </c>
      <c r="R2912">
        <v>294</v>
      </c>
      <c r="S2912">
        <v>1003</v>
      </c>
      <c r="T2912">
        <v>274</v>
      </c>
      <c r="U2912">
        <v>245</v>
      </c>
      <c r="V2912">
        <v>1223</v>
      </c>
      <c r="W2912">
        <v>426</v>
      </c>
      <c r="X2912">
        <v>155</v>
      </c>
      <c r="Y2912">
        <v>133</v>
      </c>
      <c r="Z2912">
        <v>384</v>
      </c>
      <c r="AA2912">
        <v>180</v>
      </c>
    </row>
    <row r="2913" spans="1:27">
      <c r="A2913" s="2">
        <v>45281</v>
      </c>
      <c r="B2913">
        <v>346</v>
      </c>
      <c r="C2913">
        <v>232</v>
      </c>
      <c r="D2913">
        <v>186</v>
      </c>
      <c r="E2913">
        <v>417</v>
      </c>
      <c r="F2913">
        <v>345</v>
      </c>
      <c r="G2913">
        <v>238</v>
      </c>
      <c r="H2913">
        <v>138</v>
      </c>
      <c r="I2913">
        <v>29</v>
      </c>
      <c r="J2913">
        <v>133</v>
      </c>
      <c r="K2913">
        <v>674</v>
      </c>
      <c r="L2913">
        <v>246</v>
      </c>
      <c r="M2913">
        <v>203</v>
      </c>
      <c r="N2913">
        <v>731</v>
      </c>
      <c r="O2913">
        <v>327</v>
      </c>
      <c r="P2913">
        <v>1044</v>
      </c>
      <c r="Q2913">
        <v>581</v>
      </c>
      <c r="R2913">
        <v>306</v>
      </c>
      <c r="S2913">
        <v>912</v>
      </c>
      <c r="T2913">
        <v>194</v>
      </c>
      <c r="U2913">
        <v>239</v>
      </c>
      <c r="V2913">
        <v>1071</v>
      </c>
      <c r="W2913">
        <v>395</v>
      </c>
      <c r="X2913">
        <v>92</v>
      </c>
      <c r="Y2913">
        <v>108</v>
      </c>
      <c r="Z2913">
        <v>321</v>
      </c>
      <c r="AA2913">
        <v>170</v>
      </c>
    </row>
    <row r="2914" spans="1:27">
      <c r="A2914" s="2">
        <v>45282</v>
      </c>
      <c r="B2914">
        <v>269</v>
      </c>
      <c r="C2914">
        <v>233</v>
      </c>
      <c r="D2914">
        <v>125</v>
      </c>
      <c r="E2914">
        <v>329</v>
      </c>
      <c r="F2914">
        <v>254</v>
      </c>
      <c r="G2914">
        <v>154</v>
      </c>
      <c r="H2914">
        <v>157</v>
      </c>
      <c r="I2914">
        <v>27</v>
      </c>
      <c r="J2914">
        <v>84</v>
      </c>
      <c r="K2914">
        <v>684</v>
      </c>
      <c r="L2914">
        <v>248</v>
      </c>
      <c r="M2914">
        <v>219</v>
      </c>
      <c r="N2914">
        <v>509</v>
      </c>
      <c r="O2914">
        <v>541</v>
      </c>
      <c r="P2914">
        <v>727</v>
      </c>
      <c r="Q2914">
        <v>525</v>
      </c>
      <c r="R2914">
        <v>294</v>
      </c>
      <c r="S2914">
        <v>701</v>
      </c>
      <c r="T2914">
        <v>206</v>
      </c>
      <c r="U2914">
        <v>206</v>
      </c>
      <c r="V2914">
        <v>817</v>
      </c>
      <c r="W2914">
        <v>402</v>
      </c>
      <c r="X2914">
        <v>126</v>
      </c>
      <c r="Y2914">
        <v>126</v>
      </c>
      <c r="Z2914">
        <v>192</v>
      </c>
      <c r="AA2914">
        <v>119</v>
      </c>
    </row>
    <row r="2915" spans="1:27">
      <c r="A2915" s="2">
        <v>45283</v>
      </c>
      <c r="B2915">
        <v>176</v>
      </c>
      <c r="C2915">
        <v>198</v>
      </c>
      <c r="D2915">
        <v>162</v>
      </c>
      <c r="E2915">
        <v>208</v>
      </c>
      <c r="F2915">
        <v>221</v>
      </c>
      <c r="G2915">
        <v>103</v>
      </c>
      <c r="H2915">
        <v>128</v>
      </c>
      <c r="I2915">
        <v>8</v>
      </c>
      <c r="J2915">
        <v>58</v>
      </c>
      <c r="K2915">
        <v>515</v>
      </c>
      <c r="L2915">
        <v>287</v>
      </c>
      <c r="M2915">
        <v>169</v>
      </c>
      <c r="N2915">
        <v>268</v>
      </c>
      <c r="O2915">
        <v>400</v>
      </c>
      <c r="P2915">
        <v>499</v>
      </c>
      <c r="Q2915">
        <v>565</v>
      </c>
      <c r="R2915">
        <v>301</v>
      </c>
      <c r="S2915">
        <v>484</v>
      </c>
      <c r="T2915">
        <v>255</v>
      </c>
      <c r="U2915">
        <v>87</v>
      </c>
      <c r="V2915">
        <v>826</v>
      </c>
      <c r="W2915">
        <v>321</v>
      </c>
      <c r="X2915">
        <v>99</v>
      </c>
      <c r="Y2915">
        <v>237</v>
      </c>
      <c r="Z2915">
        <v>122</v>
      </c>
      <c r="AA2915">
        <v>63</v>
      </c>
    </row>
    <row r="2916" spans="1:27">
      <c r="A2916" s="2">
        <v>45284</v>
      </c>
      <c r="B2916">
        <v>108</v>
      </c>
      <c r="C2916">
        <v>112</v>
      </c>
      <c r="D2916">
        <v>123</v>
      </c>
      <c r="E2916">
        <v>110</v>
      </c>
      <c r="F2916">
        <v>116</v>
      </c>
      <c r="G2916">
        <v>62</v>
      </c>
      <c r="H2916">
        <v>132</v>
      </c>
      <c r="I2916">
        <v>14</v>
      </c>
      <c r="J2916">
        <v>37</v>
      </c>
      <c r="K2916">
        <v>349</v>
      </c>
      <c r="L2916">
        <v>150</v>
      </c>
      <c r="M2916">
        <v>134</v>
      </c>
      <c r="N2916">
        <v>118</v>
      </c>
      <c r="O2916">
        <v>223</v>
      </c>
      <c r="P2916">
        <v>273</v>
      </c>
      <c r="Q2916">
        <v>321</v>
      </c>
      <c r="R2916">
        <v>303</v>
      </c>
      <c r="S2916">
        <v>290</v>
      </c>
      <c r="T2916">
        <v>114</v>
      </c>
      <c r="U2916">
        <v>45</v>
      </c>
      <c r="V2916">
        <v>442</v>
      </c>
      <c r="W2916">
        <v>179</v>
      </c>
      <c r="X2916">
        <v>56</v>
      </c>
      <c r="Y2916">
        <v>138</v>
      </c>
      <c r="Z2916">
        <v>54</v>
      </c>
      <c r="AA2916">
        <v>33</v>
      </c>
    </row>
    <row r="2917" spans="1:27">
      <c r="A2917" s="2">
        <v>45285</v>
      </c>
      <c r="B2917">
        <v>44</v>
      </c>
      <c r="C2917">
        <v>62</v>
      </c>
      <c r="D2917">
        <v>48</v>
      </c>
      <c r="E2917">
        <v>64</v>
      </c>
      <c r="F2917">
        <v>27</v>
      </c>
      <c r="G2917">
        <v>44</v>
      </c>
      <c r="H2917">
        <v>63</v>
      </c>
      <c r="I2917">
        <v>5</v>
      </c>
      <c r="J2917">
        <v>35</v>
      </c>
      <c r="K2917">
        <v>212</v>
      </c>
      <c r="L2917">
        <v>70</v>
      </c>
      <c r="M2917">
        <v>78</v>
      </c>
      <c r="N2917">
        <v>69</v>
      </c>
      <c r="O2917">
        <v>133</v>
      </c>
      <c r="P2917">
        <v>96</v>
      </c>
      <c r="Q2917">
        <v>113</v>
      </c>
      <c r="R2917">
        <v>162</v>
      </c>
      <c r="S2917">
        <v>157</v>
      </c>
      <c r="T2917">
        <v>146</v>
      </c>
      <c r="U2917">
        <v>38</v>
      </c>
      <c r="V2917">
        <v>270</v>
      </c>
      <c r="W2917">
        <v>147</v>
      </c>
      <c r="X2917">
        <v>71</v>
      </c>
      <c r="Y2917">
        <v>58</v>
      </c>
      <c r="Z2917">
        <v>30</v>
      </c>
      <c r="AA2917">
        <v>14</v>
      </c>
    </row>
    <row r="2918" spans="1:27">
      <c r="A2918" s="2">
        <v>45286</v>
      </c>
      <c r="B2918">
        <v>96</v>
      </c>
      <c r="C2918">
        <v>90</v>
      </c>
      <c r="D2918">
        <v>63</v>
      </c>
      <c r="E2918">
        <v>91</v>
      </c>
      <c r="F2918">
        <v>147</v>
      </c>
      <c r="G2918">
        <v>92</v>
      </c>
      <c r="H2918">
        <v>92</v>
      </c>
      <c r="I2918">
        <v>11</v>
      </c>
      <c r="J2918">
        <v>33</v>
      </c>
      <c r="K2918">
        <v>311</v>
      </c>
      <c r="L2918">
        <v>198</v>
      </c>
      <c r="M2918">
        <v>115</v>
      </c>
      <c r="N2918">
        <v>208</v>
      </c>
      <c r="O2918">
        <v>326</v>
      </c>
      <c r="P2918">
        <v>337</v>
      </c>
      <c r="Q2918">
        <v>303</v>
      </c>
      <c r="R2918">
        <v>285</v>
      </c>
      <c r="S2918">
        <v>376</v>
      </c>
      <c r="T2918">
        <v>160</v>
      </c>
      <c r="U2918">
        <v>47</v>
      </c>
      <c r="V2918">
        <v>547</v>
      </c>
      <c r="W2918">
        <v>200</v>
      </c>
      <c r="X2918">
        <v>83</v>
      </c>
      <c r="Y2918">
        <v>90</v>
      </c>
      <c r="Z2918">
        <v>51</v>
      </c>
      <c r="AA2918">
        <v>41</v>
      </c>
    </row>
    <row r="2919" spans="1:27">
      <c r="A2919" s="2">
        <v>45287</v>
      </c>
      <c r="B2919">
        <v>202</v>
      </c>
      <c r="C2919">
        <v>188</v>
      </c>
      <c r="D2919">
        <v>143</v>
      </c>
      <c r="E2919">
        <v>197</v>
      </c>
      <c r="F2919">
        <v>228</v>
      </c>
      <c r="G2919">
        <v>141</v>
      </c>
      <c r="H2919">
        <v>131</v>
      </c>
      <c r="I2919">
        <v>15</v>
      </c>
      <c r="J2919">
        <v>50</v>
      </c>
      <c r="K2919">
        <v>431</v>
      </c>
      <c r="L2919">
        <v>294</v>
      </c>
      <c r="M2919">
        <v>199</v>
      </c>
      <c r="N2919">
        <v>278</v>
      </c>
      <c r="O2919">
        <v>367</v>
      </c>
      <c r="P2919">
        <v>541</v>
      </c>
      <c r="Q2919">
        <v>649</v>
      </c>
      <c r="R2919">
        <v>465</v>
      </c>
      <c r="S2919">
        <v>735</v>
      </c>
      <c r="T2919">
        <v>269</v>
      </c>
      <c r="U2919">
        <v>104</v>
      </c>
      <c r="V2919">
        <v>1061</v>
      </c>
      <c r="W2919">
        <v>416</v>
      </c>
      <c r="X2919">
        <v>182</v>
      </c>
      <c r="Y2919">
        <v>248</v>
      </c>
      <c r="Z2919">
        <v>111</v>
      </c>
      <c r="AA2919">
        <v>48</v>
      </c>
    </row>
    <row r="2920" spans="1:27">
      <c r="A2920" s="2">
        <v>45288</v>
      </c>
      <c r="B2920">
        <v>187</v>
      </c>
      <c r="C2920">
        <v>165</v>
      </c>
      <c r="D2920">
        <v>134</v>
      </c>
      <c r="E2920">
        <v>221</v>
      </c>
      <c r="F2920">
        <v>151</v>
      </c>
      <c r="G2920">
        <v>110</v>
      </c>
      <c r="H2920">
        <v>127</v>
      </c>
      <c r="I2920">
        <v>19</v>
      </c>
      <c r="J2920">
        <v>46</v>
      </c>
      <c r="K2920">
        <v>441</v>
      </c>
      <c r="L2920">
        <v>218</v>
      </c>
      <c r="M2920">
        <v>154</v>
      </c>
      <c r="N2920">
        <v>344</v>
      </c>
      <c r="O2920">
        <v>359</v>
      </c>
      <c r="P2920">
        <v>574</v>
      </c>
      <c r="Q2920">
        <v>457</v>
      </c>
      <c r="R2920">
        <v>418</v>
      </c>
      <c r="S2920">
        <v>586</v>
      </c>
      <c r="T2920">
        <v>201</v>
      </c>
      <c r="U2920">
        <v>103</v>
      </c>
      <c r="V2920">
        <v>769</v>
      </c>
      <c r="W2920">
        <v>329</v>
      </c>
      <c r="X2920">
        <v>160</v>
      </c>
      <c r="Y2920">
        <v>166</v>
      </c>
      <c r="Z2920">
        <v>121</v>
      </c>
      <c r="AA2920">
        <v>58</v>
      </c>
    </row>
    <row r="2921" spans="1:27">
      <c r="A2921" s="2">
        <v>45289</v>
      </c>
      <c r="B2921">
        <v>77</v>
      </c>
      <c r="C2921">
        <v>50</v>
      </c>
      <c r="D2921">
        <v>77</v>
      </c>
      <c r="E2921">
        <v>85</v>
      </c>
      <c r="F2921">
        <v>57</v>
      </c>
      <c r="G2921">
        <v>55</v>
      </c>
      <c r="H2921">
        <v>114</v>
      </c>
      <c r="I2921">
        <v>8</v>
      </c>
      <c r="J2921">
        <v>44</v>
      </c>
      <c r="K2921">
        <v>249</v>
      </c>
      <c r="L2921">
        <v>54</v>
      </c>
      <c r="M2921">
        <v>88</v>
      </c>
      <c r="N2921">
        <v>121</v>
      </c>
      <c r="O2921">
        <v>124</v>
      </c>
      <c r="P2921">
        <v>213</v>
      </c>
      <c r="Q2921">
        <v>220</v>
      </c>
      <c r="R2921">
        <v>208</v>
      </c>
      <c r="S2921">
        <v>176</v>
      </c>
      <c r="T2921">
        <v>146</v>
      </c>
      <c r="U2921">
        <v>51</v>
      </c>
      <c r="V2921">
        <v>214</v>
      </c>
      <c r="W2921">
        <v>95</v>
      </c>
      <c r="X2921">
        <v>22</v>
      </c>
      <c r="Y2921">
        <v>39</v>
      </c>
      <c r="Z2921">
        <v>71</v>
      </c>
      <c r="AA2921">
        <v>22</v>
      </c>
    </row>
    <row r="2922" spans="1:27">
      <c r="A2922" s="2">
        <v>45290</v>
      </c>
      <c r="B2922">
        <v>208</v>
      </c>
      <c r="C2922">
        <v>174</v>
      </c>
      <c r="D2922">
        <v>109</v>
      </c>
      <c r="E2922">
        <v>165</v>
      </c>
      <c r="F2922">
        <v>213</v>
      </c>
      <c r="G2922">
        <v>107</v>
      </c>
      <c r="H2922">
        <v>99</v>
      </c>
      <c r="I2922">
        <v>13</v>
      </c>
      <c r="J2922">
        <v>35</v>
      </c>
      <c r="K2922">
        <v>428</v>
      </c>
      <c r="L2922">
        <v>255</v>
      </c>
      <c r="M2922">
        <v>178</v>
      </c>
      <c r="N2922">
        <v>317</v>
      </c>
      <c r="O2922">
        <v>445</v>
      </c>
      <c r="P2922">
        <v>505</v>
      </c>
      <c r="Q2922">
        <v>551</v>
      </c>
      <c r="R2922">
        <v>456</v>
      </c>
      <c r="S2922">
        <v>627</v>
      </c>
      <c r="T2922">
        <v>357</v>
      </c>
      <c r="U2922">
        <v>75</v>
      </c>
      <c r="V2922">
        <v>840</v>
      </c>
      <c r="W2922">
        <v>432</v>
      </c>
      <c r="X2922">
        <v>236</v>
      </c>
      <c r="Y2922">
        <v>191</v>
      </c>
      <c r="Z2922">
        <v>95</v>
      </c>
      <c r="AA2922">
        <v>49</v>
      </c>
    </row>
    <row r="2923" spans="1:27">
      <c r="A2923" s="2">
        <v>45291</v>
      </c>
      <c r="B2923">
        <v>145</v>
      </c>
      <c r="C2923">
        <v>157</v>
      </c>
      <c r="D2923">
        <v>129</v>
      </c>
      <c r="E2923">
        <v>150</v>
      </c>
      <c r="F2923">
        <v>170</v>
      </c>
      <c r="G2923">
        <v>118</v>
      </c>
      <c r="H2923">
        <v>107</v>
      </c>
      <c r="I2923">
        <v>19</v>
      </c>
      <c r="J2923">
        <v>27</v>
      </c>
      <c r="K2923">
        <v>305</v>
      </c>
      <c r="L2923">
        <v>169</v>
      </c>
      <c r="M2923">
        <v>132</v>
      </c>
      <c r="N2923">
        <v>181</v>
      </c>
      <c r="O2923">
        <v>273</v>
      </c>
      <c r="P2923">
        <v>392</v>
      </c>
      <c r="Q2923">
        <v>401</v>
      </c>
      <c r="R2923">
        <v>378</v>
      </c>
      <c r="S2923">
        <v>434</v>
      </c>
      <c r="T2923">
        <v>755</v>
      </c>
      <c r="U2923">
        <v>58</v>
      </c>
      <c r="V2923">
        <v>693</v>
      </c>
      <c r="W2923">
        <v>297</v>
      </c>
      <c r="X2923">
        <v>102</v>
      </c>
      <c r="Y2923">
        <v>176</v>
      </c>
      <c r="Z2923">
        <v>65</v>
      </c>
      <c r="AA2923">
        <v>38</v>
      </c>
    </row>
    <row r="2924" spans="1:27">
      <c r="A2924" s="2">
        <v>45292</v>
      </c>
      <c r="B2924">
        <v>170</v>
      </c>
      <c r="C2924">
        <v>186</v>
      </c>
      <c r="D2924">
        <v>92</v>
      </c>
      <c r="E2924">
        <v>165</v>
      </c>
      <c r="F2924">
        <v>174</v>
      </c>
      <c r="G2924">
        <v>154</v>
      </c>
      <c r="H2924">
        <v>101</v>
      </c>
      <c r="I2924">
        <v>21</v>
      </c>
      <c r="J2924">
        <v>28</v>
      </c>
      <c r="K2924">
        <v>361</v>
      </c>
      <c r="L2924">
        <v>193</v>
      </c>
      <c r="M2924">
        <v>175</v>
      </c>
      <c r="N2924">
        <v>320</v>
      </c>
      <c r="O2924">
        <v>308</v>
      </c>
      <c r="P2924">
        <v>430</v>
      </c>
      <c r="Q2924">
        <v>477</v>
      </c>
      <c r="R2924">
        <v>484</v>
      </c>
      <c r="S2924">
        <v>629</v>
      </c>
      <c r="T2924">
        <v>255</v>
      </c>
      <c r="U2924">
        <v>74</v>
      </c>
      <c r="V2924">
        <v>879</v>
      </c>
      <c r="W2924">
        <v>493</v>
      </c>
      <c r="X2924">
        <v>215</v>
      </c>
      <c r="Y2924">
        <v>163</v>
      </c>
      <c r="Z2924">
        <v>84</v>
      </c>
      <c r="AA2924">
        <v>55</v>
      </c>
    </row>
    <row r="2925" spans="1:27">
      <c r="A2925" s="2">
        <v>45293</v>
      </c>
      <c r="B2925">
        <v>234</v>
      </c>
      <c r="C2925">
        <v>197</v>
      </c>
      <c r="D2925">
        <v>136</v>
      </c>
      <c r="E2925">
        <v>185</v>
      </c>
      <c r="F2925">
        <v>268</v>
      </c>
      <c r="G2925">
        <v>140</v>
      </c>
      <c r="H2925">
        <v>94</v>
      </c>
      <c r="I2925">
        <v>13</v>
      </c>
      <c r="J2925">
        <v>26</v>
      </c>
      <c r="K2925">
        <v>395</v>
      </c>
      <c r="L2925">
        <v>241</v>
      </c>
      <c r="M2925">
        <v>211</v>
      </c>
      <c r="N2925">
        <v>334</v>
      </c>
      <c r="O2925">
        <v>444</v>
      </c>
      <c r="P2925">
        <v>579</v>
      </c>
      <c r="Q2925">
        <v>634</v>
      </c>
      <c r="R2925">
        <v>680</v>
      </c>
      <c r="S2925">
        <v>803</v>
      </c>
      <c r="T2925">
        <v>182</v>
      </c>
      <c r="U2925">
        <v>62</v>
      </c>
      <c r="V2925">
        <v>1156</v>
      </c>
      <c r="W2925">
        <v>498</v>
      </c>
      <c r="X2925">
        <v>197</v>
      </c>
      <c r="Y2925">
        <v>212</v>
      </c>
      <c r="Z2925">
        <v>90</v>
      </c>
      <c r="AA2925">
        <v>61</v>
      </c>
    </row>
    <row r="2926" spans="1:27">
      <c r="A2926" s="2">
        <v>45294</v>
      </c>
      <c r="B2926">
        <v>194</v>
      </c>
      <c r="C2926">
        <v>202</v>
      </c>
      <c r="D2926">
        <v>134</v>
      </c>
      <c r="E2926">
        <v>215</v>
      </c>
      <c r="F2926">
        <v>217</v>
      </c>
      <c r="G2926">
        <v>177</v>
      </c>
      <c r="H2926">
        <v>120</v>
      </c>
      <c r="I2926">
        <v>15</v>
      </c>
      <c r="J2926">
        <v>36</v>
      </c>
      <c r="K2926">
        <v>429</v>
      </c>
      <c r="L2926">
        <v>211</v>
      </c>
      <c r="M2926">
        <v>174</v>
      </c>
      <c r="N2926">
        <v>329</v>
      </c>
      <c r="O2926">
        <v>345</v>
      </c>
      <c r="P2926">
        <v>618</v>
      </c>
      <c r="Q2926">
        <v>539</v>
      </c>
      <c r="R2926">
        <v>477</v>
      </c>
      <c r="S2926">
        <v>628</v>
      </c>
      <c r="T2926">
        <v>262</v>
      </c>
      <c r="U2926">
        <v>108</v>
      </c>
      <c r="V2926">
        <v>833</v>
      </c>
      <c r="W2926">
        <v>386</v>
      </c>
      <c r="X2926">
        <v>241</v>
      </c>
      <c r="Y2926">
        <v>145</v>
      </c>
      <c r="Z2926">
        <v>157</v>
      </c>
      <c r="AA2926">
        <v>82</v>
      </c>
    </row>
    <row r="2927" spans="1:27">
      <c r="A2927" s="2">
        <v>45295</v>
      </c>
      <c r="B2927">
        <v>248</v>
      </c>
      <c r="C2927">
        <v>191</v>
      </c>
      <c r="D2927">
        <v>135</v>
      </c>
      <c r="E2927">
        <v>255</v>
      </c>
      <c r="F2927">
        <v>267</v>
      </c>
      <c r="G2927">
        <v>169</v>
      </c>
      <c r="H2927">
        <v>119</v>
      </c>
      <c r="I2927">
        <v>11</v>
      </c>
      <c r="J2927">
        <v>40</v>
      </c>
      <c r="K2927">
        <v>451</v>
      </c>
      <c r="L2927">
        <v>258</v>
      </c>
      <c r="M2927">
        <v>196</v>
      </c>
      <c r="N2927">
        <v>327</v>
      </c>
      <c r="O2927">
        <v>384</v>
      </c>
      <c r="P2927">
        <v>587</v>
      </c>
      <c r="Q2927">
        <v>575</v>
      </c>
      <c r="R2927">
        <v>489</v>
      </c>
      <c r="S2927">
        <v>754</v>
      </c>
      <c r="T2927">
        <v>207</v>
      </c>
      <c r="U2927">
        <v>162</v>
      </c>
      <c r="V2927">
        <v>1092</v>
      </c>
      <c r="W2927">
        <v>417</v>
      </c>
      <c r="X2927">
        <v>223</v>
      </c>
      <c r="Y2927">
        <v>153</v>
      </c>
      <c r="Z2927">
        <v>143</v>
      </c>
      <c r="AA2927">
        <v>101</v>
      </c>
    </row>
    <row r="2928" spans="1:27">
      <c r="A2928" s="2">
        <v>45296</v>
      </c>
      <c r="B2928">
        <v>155</v>
      </c>
      <c r="C2928">
        <v>169</v>
      </c>
      <c r="D2928">
        <v>100</v>
      </c>
      <c r="E2928">
        <v>254</v>
      </c>
      <c r="F2928">
        <v>162</v>
      </c>
      <c r="G2928">
        <v>144</v>
      </c>
      <c r="H2928">
        <v>117</v>
      </c>
      <c r="I2928">
        <v>23</v>
      </c>
      <c r="J2928">
        <v>58</v>
      </c>
      <c r="K2928">
        <v>381</v>
      </c>
      <c r="L2928">
        <v>242</v>
      </c>
      <c r="M2928">
        <v>158</v>
      </c>
      <c r="N2928">
        <v>245</v>
      </c>
      <c r="O2928">
        <v>289</v>
      </c>
      <c r="P2928">
        <v>433</v>
      </c>
      <c r="Q2928">
        <v>515</v>
      </c>
      <c r="R2928">
        <v>426</v>
      </c>
      <c r="S2928">
        <v>472</v>
      </c>
      <c r="T2928">
        <v>155</v>
      </c>
      <c r="U2928">
        <v>110</v>
      </c>
      <c r="V2928">
        <v>677</v>
      </c>
      <c r="W2928">
        <v>282</v>
      </c>
      <c r="X2928">
        <v>150</v>
      </c>
      <c r="Y2928">
        <v>147</v>
      </c>
      <c r="Z2928">
        <v>149</v>
      </c>
      <c r="AA2928">
        <v>75</v>
      </c>
    </row>
    <row r="2929" spans="1:27">
      <c r="A2929" s="2">
        <v>45297</v>
      </c>
      <c r="B2929">
        <v>160</v>
      </c>
      <c r="C2929">
        <v>139</v>
      </c>
      <c r="D2929">
        <v>135</v>
      </c>
      <c r="E2929">
        <v>198</v>
      </c>
      <c r="F2929">
        <v>170</v>
      </c>
      <c r="G2929">
        <v>132</v>
      </c>
      <c r="H2929">
        <v>105</v>
      </c>
      <c r="I2929">
        <v>36</v>
      </c>
      <c r="J2929">
        <v>25</v>
      </c>
      <c r="K2929">
        <v>384</v>
      </c>
      <c r="L2929">
        <v>296</v>
      </c>
      <c r="M2929">
        <v>166</v>
      </c>
      <c r="N2929">
        <v>198</v>
      </c>
      <c r="O2929">
        <v>455</v>
      </c>
      <c r="P2929">
        <v>372</v>
      </c>
      <c r="Q2929">
        <v>372</v>
      </c>
      <c r="R2929">
        <v>454</v>
      </c>
      <c r="S2929">
        <v>552</v>
      </c>
      <c r="T2929">
        <v>182</v>
      </c>
      <c r="U2929">
        <v>100</v>
      </c>
      <c r="V2929">
        <v>845</v>
      </c>
      <c r="W2929">
        <v>298</v>
      </c>
      <c r="X2929">
        <v>160</v>
      </c>
      <c r="Y2929">
        <v>112</v>
      </c>
      <c r="Z2929">
        <v>92</v>
      </c>
      <c r="AA2929">
        <v>52</v>
      </c>
    </row>
    <row r="2930" spans="1:27">
      <c r="A2930" s="2">
        <v>45298</v>
      </c>
      <c r="B2930">
        <v>192</v>
      </c>
      <c r="C2930">
        <v>305</v>
      </c>
      <c r="D2930">
        <v>160</v>
      </c>
      <c r="E2930">
        <v>230</v>
      </c>
      <c r="F2930">
        <v>267</v>
      </c>
      <c r="G2930">
        <v>136</v>
      </c>
      <c r="H2930">
        <v>104</v>
      </c>
      <c r="I2930">
        <v>30</v>
      </c>
      <c r="J2930">
        <v>49</v>
      </c>
      <c r="K2930">
        <v>485</v>
      </c>
      <c r="L2930">
        <v>311</v>
      </c>
      <c r="M2930">
        <v>223</v>
      </c>
      <c r="N2930">
        <v>351</v>
      </c>
      <c r="O2930">
        <v>620</v>
      </c>
      <c r="P2930">
        <v>672</v>
      </c>
      <c r="Q2930">
        <v>832</v>
      </c>
      <c r="R2930">
        <v>552</v>
      </c>
      <c r="S2930">
        <v>933</v>
      </c>
      <c r="T2930">
        <v>293</v>
      </c>
      <c r="U2930">
        <v>106</v>
      </c>
      <c r="V2930">
        <v>1304</v>
      </c>
      <c r="W2930">
        <v>511</v>
      </c>
      <c r="X2930">
        <v>161</v>
      </c>
      <c r="Y2930">
        <v>372</v>
      </c>
      <c r="Z2930">
        <v>134</v>
      </c>
      <c r="AA2930">
        <v>76</v>
      </c>
    </row>
    <row r="2931" spans="1:27">
      <c r="A2931" s="2">
        <v>45299</v>
      </c>
      <c r="B2931">
        <v>318</v>
      </c>
      <c r="C2931">
        <v>204</v>
      </c>
      <c r="D2931">
        <v>156</v>
      </c>
      <c r="E2931">
        <v>434</v>
      </c>
      <c r="F2931">
        <v>386</v>
      </c>
      <c r="G2931">
        <v>201</v>
      </c>
      <c r="H2931">
        <v>112</v>
      </c>
      <c r="I2931">
        <v>39</v>
      </c>
      <c r="J2931">
        <v>100</v>
      </c>
      <c r="K2931">
        <v>625</v>
      </c>
      <c r="L2931">
        <v>231</v>
      </c>
      <c r="M2931">
        <v>207</v>
      </c>
      <c r="N2931">
        <v>690</v>
      </c>
      <c r="O2931">
        <v>368</v>
      </c>
      <c r="P2931">
        <v>1163</v>
      </c>
      <c r="Q2931">
        <v>727</v>
      </c>
      <c r="R2931">
        <v>506</v>
      </c>
      <c r="S2931">
        <v>920</v>
      </c>
      <c r="T2931">
        <v>237</v>
      </c>
      <c r="U2931">
        <v>215</v>
      </c>
      <c r="V2931">
        <v>1195</v>
      </c>
      <c r="W2931">
        <v>322</v>
      </c>
      <c r="X2931">
        <v>281</v>
      </c>
      <c r="Y2931">
        <v>119</v>
      </c>
      <c r="Z2931">
        <v>281</v>
      </c>
      <c r="AA2931">
        <v>117</v>
      </c>
    </row>
    <row r="2932" spans="1:27">
      <c r="A2932" s="2">
        <v>45300</v>
      </c>
      <c r="B2932">
        <v>375</v>
      </c>
      <c r="C2932">
        <v>266</v>
      </c>
      <c r="D2932">
        <v>155</v>
      </c>
      <c r="E2932">
        <v>514</v>
      </c>
      <c r="F2932">
        <v>452</v>
      </c>
      <c r="G2932">
        <v>228</v>
      </c>
      <c r="H2932">
        <v>123</v>
      </c>
      <c r="I2932">
        <v>46</v>
      </c>
      <c r="J2932">
        <v>119</v>
      </c>
      <c r="K2932">
        <v>709</v>
      </c>
      <c r="L2932">
        <v>307</v>
      </c>
      <c r="M2932">
        <v>216</v>
      </c>
      <c r="N2932">
        <v>814</v>
      </c>
      <c r="O2932">
        <v>380</v>
      </c>
      <c r="P2932">
        <v>1324</v>
      </c>
      <c r="Q2932">
        <v>839</v>
      </c>
      <c r="R2932">
        <v>515</v>
      </c>
      <c r="S2932">
        <v>1126</v>
      </c>
      <c r="T2932">
        <v>264</v>
      </c>
      <c r="U2932">
        <v>227</v>
      </c>
      <c r="V2932">
        <v>1453</v>
      </c>
      <c r="W2932">
        <v>400</v>
      </c>
      <c r="X2932">
        <v>174</v>
      </c>
      <c r="Y2932">
        <v>206</v>
      </c>
      <c r="Z2932">
        <v>367</v>
      </c>
      <c r="AA2932">
        <v>157</v>
      </c>
    </row>
    <row r="2933" spans="1:27">
      <c r="A2933" s="2">
        <v>45301</v>
      </c>
      <c r="B2933">
        <v>391</v>
      </c>
      <c r="C2933">
        <v>238</v>
      </c>
      <c r="D2933">
        <v>156</v>
      </c>
      <c r="E2933">
        <v>470</v>
      </c>
      <c r="F2933">
        <v>406</v>
      </c>
      <c r="G2933">
        <v>188</v>
      </c>
      <c r="H2933">
        <v>144</v>
      </c>
      <c r="I2933">
        <v>36</v>
      </c>
      <c r="J2933">
        <v>113</v>
      </c>
      <c r="K2933">
        <v>609</v>
      </c>
      <c r="L2933">
        <v>291</v>
      </c>
      <c r="M2933">
        <v>192</v>
      </c>
      <c r="N2933">
        <v>766</v>
      </c>
      <c r="O2933">
        <v>392</v>
      </c>
      <c r="P2933">
        <v>1213</v>
      </c>
      <c r="Q2933">
        <v>778</v>
      </c>
      <c r="R2933">
        <v>441</v>
      </c>
      <c r="S2933">
        <v>979</v>
      </c>
      <c r="T2933">
        <v>241</v>
      </c>
      <c r="U2933">
        <v>249</v>
      </c>
      <c r="V2933">
        <v>1304</v>
      </c>
      <c r="W2933">
        <v>354</v>
      </c>
      <c r="X2933">
        <v>170</v>
      </c>
      <c r="Y2933">
        <v>163</v>
      </c>
      <c r="Z2933">
        <v>350</v>
      </c>
      <c r="AA2933">
        <v>140</v>
      </c>
    </row>
    <row r="2934" spans="1:27">
      <c r="A2934" s="2">
        <v>45302</v>
      </c>
      <c r="B2934">
        <v>348</v>
      </c>
      <c r="C2934">
        <v>247</v>
      </c>
      <c r="D2934">
        <v>144</v>
      </c>
      <c r="E2934">
        <v>452</v>
      </c>
      <c r="F2934">
        <v>355</v>
      </c>
      <c r="G2934">
        <v>170</v>
      </c>
      <c r="H2934">
        <v>137</v>
      </c>
      <c r="I2934">
        <v>32</v>
      </c>
      <c r="J2934">
        <v>133</v>
      </c>
      <c r="K2934">
        <v>706</v>
      </c>
      <c r="L2934">
        <v>264</v>
      </c>
      <c r="M2934">
        <v>230</v>
      </c>
      <c r="N2934">
        <v>887</v>
      </c>
      <c r="O2934">
        <v>349</v>
      </c>
      <c r="P2934">
        <v>1169</v>
      </c>
      <c r="Q2934">
        <v>726</v>
      </c>
      <c r="R2934">
        <v>413</v>
      </c>
      <c r="S2934">
        <v>956</v>
      </c>
      <c r="T2934">
        <v>259</v>
      </c>
      <c r="U2934">
        <v>257</v>
      </c>
      <c r="V2934">
        <v>1220</v>
      </c>
      <c r="W2934">
        <v>403</v>
      </c>
      <c r="X2934">
        <v>157</v>
      </c>
      <c r="Y2934">
        <v>168</v>
      </c>
      <c r="Z2934">
        <v>340</v>
      </c>
      <c r="AA2934">
        <v>155</v>
      </c>
    </row>
    <row r="2935" spans="1:27">
      <c r="A2935" s="2">
        <v>45303</v>
      </c>
      <c r="B2935">
        <v>257</v>
      </c>
      <c r="C2935">
        <v>224</v>
      </c>
      <c r="D2935">
        <v>144</v>
      </c>
      <c r="E2935">
        <v>377</v>
      </c>
      <c r="F2935">
        <v>288</v>
      </c>
      <c r="G2935">
        <v>202</v>
      </c>
      <c r="H2935">
        <v>133</v>
      </c>
      <c r="I2935">
        <v>32</v>
      </c>
      <c r="J2935">
        <v>102</v>
      </c>
      <c r="K2935">
        <v>597</v>
      </c>
      <c r="L2935">
        <v>230</v>
      </c>
      <c r="M2935">
        <v>208</v>
      </c>
      <c r="N2935">
        <v>580</v>
      </c>
      <c r="O2935">
        <v>298</v>
      </c>
      <c r="P2935">
        <v>943</v>
      </c>
      <c r="Q2935">
        <v>637</v>
      </c>
      <c r="R2935">
        <v>365</v>
      </c>
      <c r="S2935">
        <v>774</v>
      </c>
      <c r="T2935">
        <v>240</v>
      </c>
      <c r="U2935">
        <v>186</v>
      </c>
      <c r="V2935">
        <v>1019</v>
      </c>
      <c r="W2935">
        <v>301</v>
      </c>
      <c r="X2935">
        <v>196</v>
      </c>
      <c r="Y2935">
        <v>143</v>
      </c>
      <c r="Z2935">
        <v>286</v>
      </c>
      <c r="AA2935">
        <v>102</v>
      </c>
    </row>
    <row r="2936" spans="1:27">
      <c r="A2936" s="2">
        <v>45304</v>
      </c>
      <c r="B2936">
        <v>284</v>
      </c>
      <c r="C2936">
        <v>245</v>
      </c>
      <c r="D2936">
        <v>166</v>
      </c>
      <c r="E2936">
        <v>226</v>
      </c>
      <c r="F2936">
        <v>278</v>
      </c>
      <c r="G2936">
        <v>155</v>
      </c>
      <c r="H2936">
        <v>132</v>
      </c>
      <c r="I2936">
        <v>44</v>
      </c>
      <c r="J2936">
        <v>44</v>
      </c>
      <c r="K2936">
        <v>511</v>
      </c>
      <c r="L2936">
        <v>317</v>
      </c>
      <c r="M2936">
        <v>241</v>
      </c>
      <c r="N2936">
        <v>358</v>
      </c>
      <c r="O2936">
        <v>478</v>
      </c>
      <c r="P2936">
        <v>650</v>
      </c>
      <c r="Q2936">
        <v>779</v>
      </c>
      <c r="R2936">
        <v>433</v>
      </c>
      <c r="S2936">
        <v>815</v>
      </c>
      <c r="T2936">
        <v>300</v>
      </c>
      <c r="U2936">
        <v>110</v>
      </c>
      <c r="V2936">
        <v>1210</v>
      </c>
      <c r="W2936">
        <v>107</v>
      </c>
      <c r="X2936">
        <v>203</v>
      </c>
      <c r="Y2936">
        <v>287</v>
      </c>
      <c r="Z2936">
        <v>147</v>
      </c>
      <c r="AA2936">
        <v>88</v>
      </c>
    </row>
    <row r="2937" spans="1:27">
      <c r="A2937" s="2">
        <v>45305</v>
      </c>
      <c r="B2937">
        <v>250</v>
      </c>
      <c r="C2937">
        <v>228</v>
      </c>
      <c r="D2937">
        <v>164</v>
      </c>
      <c r="E2937">
        <v>248</v>
      </c>
      <c r="F2937">
        <v>283</v>
      </c>
      <c r="G2937">
        <v>96</v>
      </c>
      <c r="H2937">
        <v>101</v>
      </c>
      <c r="I2937">
        <v>20</v>
      </c>
      <c r="J2937">
        <v>54</v>
      </c>
      <c r="K2937">
        <v>499</v>
      </c>
      <c r="L2937">
        <v>350</v>
      </c>
      <c r="M2937">
        <v>244</v>
      </c>
      <c r="N2937">
        <v>335</v>
      </c>
      <c r="O2937">
        <v>499</v>
      </c>
      <c r="P2937">
        <v>800</v>
      </c>
      <c r="Q2937">
        <v>794</v>
      </c>
      <c r="R2937">
        <v>429</v>
      </c>
      <c r="S2937">
        <v>856</v>
      </c>
      <c r="T2937">
        <v>285</v>
      </c>
      <c r="U2937">
        <v>116</v>
      </c>
      <c r="V2937">
        <v>1305</v>
      </c>
      <c r="W2937">
        <v>471</v>
      </c>
      <c r="X2937">
        <v>205</v>
      </c>
      <c r="Y2937">
        <v>355</v>
      </c>
      <c r="Z2937">
        <v>140</v>
      </c>
      <c r="AA2937">
        <v>78</v>
      </c>
    </row>
    <row r="2938" spans="1:27">
      <c r="A2938" s="2">
        <v>45306</v>
      </c>
      <c r="B2938">
        <v>293</v>
      </c>
      <c r="C2938">
        <v>145</v>
      </c>
      <c r="D2938">
        <v>109</v>
      </c>
      <c r="E2938">
        <v>339</v>
      </c>
      <c r="F2938">
        <v>349</v>
      </c>
      <c r="G2938">
        <v>158</v>
      </c>
      <c r="H2938">
        <v>131</v>
      </c>
      <c r="I2938">
        <v>26</v>
      </c>
      <c r="J2938">
        <v>143</v>
      </c>
      <c r="K2938">
        <v>533</v>
      </c>
      <c r="L2938">
        <v>165</v>
      </c>
      <c r="M2938">
        <v>142</v>
      </c>
      <c r="N2938">
        <v>766</v>
      </c>
      <c r="O2938">
        <v>230</v>
      </c>
      <c r="P2938">
        <v>1302</v>
      </c>
      <c r="Q2938">
        <v>559</v>
      </c>
      <c r="R2938">
        <v>234</v>
      </c>
      <c r="S2938">
        <v>777</v>
      </c>
      <c r="T2938">
        <v>169</v>
      </c>
      <c r="U2938">
        <v>194</v>
      </c>
      <c r="V2938">
        <v>944</v>
      </c>
      <c r="W2938">
        <v>26</v>
      </c>
      <c r="X2938">
        <v>71</v>
      </c>
      <c r="Y2938">
        <v>73</v>
      </c>
      <c r="Z2938">
        <v>320</v>
      </c>
      <c r="AA2938">
        <v>155</v>
      </c>
    </row>
    <row r="2939" spans="1:27">
      <c r="A2939" s="2">
        <v>45307</v>
      </c>
      <c r="B2939">
        <v>430</v>
      </c>
      <c r="C2939">
        <v>263</v>
      </c>
      <c r="D2939">
        <v>143</v>
      </c>
      <c r="E2939">
        <v>489</v>
      </c>
      <c r="F2939">
        <v>451</v>
      </c>
      <c r="G2939">
        <v>203</v>
      </c>
      <c r="H2939">
        <v>130</v>
      </c>
      <c r="I2939">
        <v>31</v>
      </c>
      <c r="J2939">
        <v>136</v>
      </c>
      <c r="K2939">
        <v>667</v>
      </c>
      <c r="L2939">
        <v>292</v>
      </c>
      <c r="M2939">
        <v>196</v>
      </c>
      <c r="N2939">
        <v>1070</v>
      </c>
      <c r="O2939">
        <v>295</v>
      </c>
      <c r="P2939">
        <v>1549</v>
      </c>
      <c r="Q2939">
        <v>818</v>
      </c>
      <c r="R2939">
        <v>375</v>
      </c>
      <c r="S2939">
        <v>1226</v>
      </c>
      <c r="T2939">
        <v>235</v>
      </c>
      <c r="U2939">
        <v>287</v>
      </c>
      <c r="V2939">
        <v>1420</v>
      </c>
      <c r="W2939">
        <v>184</v>
      </c>
      <c r="X2939">
        <v>193</v>
      </c>
      <c r="Y2939">
        <v>121</v>
      </c>
      <c r="Z2939">
        <v>417</v>
      </c>
      <c r="AA2939">
        <v>165</v>
      </c>
    </row>
    <row r="2940" spans="1:27">
      <c r="A2940" s="2">
        <v>45308</v>
      </c>
      <c r="B2940">
        <v>435</v>
      </c>
      <c r="C2940">
        <v>226</v>
      </c>
      <c r="D2940">
        <v>158</v>
      </c>
      <c r="E2940">
        <v>530</v>
      </c>
      <c r="F2940">
        <v>436</v>
      </c>
      <c r="G2940">
        <v>200</v>
      </c>
      <c r="H2940">
        <v>151</v>
      </c>
      <c r="I2940">
        <v>56</v>
      </c>
      <c r="J2940">
        <v>127</v>
      </c>
      <c r="K2940">
        <v>697</v>
      </c>
      <c r="L2940">
        <v>288</v>
      </c>
      <c r="M2940">
        <v>256</v>
      </c>
      <c r="N2940">
        <v>997</v>
      </c>
      <c r="O2940">
        <v>406</v>
      </c>
      <c r="P2940">
        <v>1536</v>
      </c>
      <c r="Q2940">
        <v>788</v>
      </c>
      <c r="R2940">
        <v>404</v>
      </c>
      <c r="S2940">
        <v>1183</v>
      </c>
      <c r="T2940">
        <v>272</v>
      </c>
      <c r="U2940">
        <v>288</v>
      </c>
      <c r="V2940">
        <v>1355</v>
      </c>
      <c r="W2940">
        <v>311</v>
      </c>
      <c r="X2940">
        <v>178</v>
      </c>
      <c r="Y2940">
        <v>140</v>
      </c>
      <c r="Z2940">
        <v>394</v>
      </c>
      <c r="AA2940">
        <v>208</v>
      </c>
    </row>
    <row r="2941" spans="1:27">
      <c r="A2941" s="2">
        <v>45309</v>
      </c>
      <c r="B2941">
        <v>457</v>
      </c>
      <c r="C2941">
        <v>245</v>
      </c>
      <c r="D2941">
        <v>172</v>
      </c>
      <c r="E2941">
        <v>544</v>
      </c>
      <c r="F2941">
        <v>458</v>
      </c>
      <c r="G2941">
        <v>187</v>
      </c>
      <c r="H2941">
        <v>170</v>
      </c>
      <c r="I2941">
        <v>32</v>
      </c>
      <c r="J2941">
        <v>130</v>
      </c>
      <c r="K2941">
        <v>721</v>
      </c>
      <c r="L2941">
        <v>283</v>
      </c>
      <c r="M2941">
        <v>257</v>
      </c>
      <c r="N2941">
        <v>1074</v>
      </c>
      <c r="O2941">
        <v>352</v>
      </c>
      <c r="P2941">
        <v>1667</v>
      </c>
      <c r="Q2941">
        <v>906</v>
      </c>
      <c r="R2941">
        <v>417</v>
      </c>
      <c r="S2941">
        <v>1258</v>
      </c>
      <c r="T2941">
        <v>279</v>
      </c>
      <c r="U2941">
        <v>252</v>
      </c>
      <c r="V2941">
        <v>1515</v>
      </c>
      <c r="W2941">
        <v>53</v>
      </c>
      <c r="X2941">
        <v>169</v>
      </c>
      <c r="Y2941">
        <v>156</v>
      </c>
      <c r="Z2941">
        <v>439</v>
      </c>
      <c r="AA2941">
        <v>183</v>
      </c>
    </row>
    <row r="2942" spans="1:27">
      <c r="A2942" s="2">
        <v>45310</v>
      </c>
      <c r="B2942">
        <v>352</v>
      </c>
      <c r="C2942">
        <v>148</v>
      </c>
      <c r="D2942">
        <v>143</v>
      </c>
      <c r="E2942">
        <v>413</v>
      </c>
      <c r="F2942">
        <v>334</v>
      </c>
      <c r="G2942">
        <v>141</v>
      </c>
      <c r="H2942">
        <v>176</v>
      </c>
      <c r="I2942">
        <v>43</v>
      </c>
      <c r="J2942">
        <v>130</v>
      </c>
      <c r="K2942">
        <v>589</v>
      </c>
      <c r="L2942">
        <v>239</v>
      </c>
      <c r="M2942">
        <v>156</v>
      </c>
      <c r="N2942">
        <v>686</v>
      </c>
      <c r="O2942">
        <v>208</v>
      </c>
      <c r="P2942">
        <v>1034</v>
      </c>
      <c r="Q2942">
        <v>539</v>
      </c>
      <c r="R2942">
        <v>172</v>
      </c>
      <c r="S2942">
        <v>742</v>
      </c>
      <c r="T2942">
        <v>172</v>
      </c>
      <c r="U2942">
        <v>229</v>
      </c>
      <c r="V2942">
        <v>889</v>
      </c>
      <c r="W2942">
        <v>230</v>
      </c>
      <c r="X2942">
        <v>100</v>
      </c>
      <c r="Y2942">
        <v>101</v>
      </c>
      <c r="Z2942">
        <v>281</v>
      </c>
      <c r="AA2942">
        <v>131</v>
      </c>
    </row>
    <row r="2943" spans="1:27">
      <c r="A2943" s="2">
        <v>45311</v>
      </c>
      <c r="B2943">
        <v>292</v>
      </c>
      <c r="C2943">
        <v>298</v>
      </c>
      <c r="D2943">
        <v>190</v>
      </c>
      <c r="E2943">
        <v>241</v>
      </c>
      <c r="F2943">
        <v>290</v>
      </c>
      <c r="G2943">
        <v>121</v>
      </c>
      <c r="H2943">
        <v>123</v>
      </c>
      <c r="I2943">
        <v>15</v>
      </c>
      <c r="J2943">
        <v>58</v>
      </c>
      <c r="K2943">
        <v>516</v>
      </c>
      <c r="L2943">
        <v>372</v>
      </c>
      <c r="M2943">
        <v>242</v>
      </c>
      <c r="N2943">
        <v>358</v>
      </c>
      <c r="O2943">
        <v>603</v>
      </c>
      <c r="P2943">
        <v>713</v>
      </c>
      <c r="Q2943">
        <v>746</v>
      </c>
      <c r="R2943">
        <v>475</v>
      </c>
      <c r="S2943">
        <v>758</v>
      </c>
      <c r="T2943">
        <v>269</v>
      </c>
      <c r="U2943">
        <v>129</v>
      </c>
      <c r="V2943">
        <v>1181</v>
      </c>
      <c r="W2943">
        <v>195</v>
      </c>
      <c r="X2943">
        <v>182</v>
      </c>
      <c r="Y2943">
        <v>256</v>
      </c>
      <c r="Z2943">
        <v>128</v>
      </c>
      <c r="AA2943">
        <v>77</v>
      </c>
    </row>
    <row r="2944" spans="1:27">
      <c r="A2944" s="2">
        <v>45312</v>
      </c>
      <c r="B2944">
        <v>257</v>
      </c>
      <c r="C2944">
        <v>246</v>
      </c>
      <c r="D2944">
        <v>143</v>
      </c>
      <c r="E2944">
        <v>243</v>
      </c>
      <c r="F2944">
        <v>297</v>
      </c>
      <c r="G2944">
        <v>104</v>
      </c>
      <c r="H2944">
        <v>121</v>
      </c>
      <c r="I2944">
        <v>27</v>
      </c>
      <c r="J2944">
        <v>42</v>
      </c>
      <c r="K2944">
        <v>502</v>
      </c>
      <c r="L2944">
        <v>285</v>
      </c>
      <c r="M2944">
        <v>248</v>
      </c>
      <c r="N2944">
        <v>319</v>
      </c>
      <c r="O2944">
        <v>518</v>
      </c>
      <c r="P2944">
        <v>766</v>
      </c>
      <c r="Q2944">
        <v>850</v>
      </c>
      <c r="R2944">
        <v>582</v>
      </c>
      <c r="S2944">
        <v>810</v>
      </c>
      <c r="T2944">
        <v>288</v>
      </c>
      <c r="U2944">
        <v>111</v>
      </c>
      <c r="V2944">
        <v>1215</v>
      </c>
      <c r="W2944">
        <v>159</v>
      </c>
      <c r="X2944">
        <v>222</v>
      </c>
      <c r="Y2944">
        <v>237</v>
      </c>
      <c r="Z2944">
        <v>149</v>
      </c>
      <c r="AA2944">
        <v>73</v>
      </c>
    </row>
    <row r="2945" spans="1:27">
      <c r="A2945" s="2">
        <v>45313</v>
      </c>
      <c r="B2945">
        <v>457</v>
      </c>
      <c r="C2945">
        <v>220</v>
      </c>
      <c r="D2945">
        <v>142</v>
      </c>
      <c r="E2945">
        <v>509</v>
      </c>
      <c r="F2945">
        <v>476</v>
      </c>
      <c r="G2945">
        <v>236</v>
      </c>
      <c r="H2945">
        <v>146</v>
      </c>
      <c r="I2945">
        <v>43</v>
      </c>
      <c r="J2945">
        <v>130</v>
      </c>
      <c r="K2945">
        <v>665</v>
      </c>
      <c r="L2945">
        <v>315</v>
      </c>
      <c r="M2945">
        <v>251</v>
      </c>
      <c r="N2945">
        <v>1024</v>
      </c>
      <c r="O2945">
        <v>399</v>
      </c>
      <c r="P2945">
        <v>1561</v>
      </c>
      <c r="Q2945">
        <v>765</v>
      </c>
      <c r="R2945">
        <v>379</v>
      </c>
      <c r="S2945">
        <v>1163</v>
      </c>
      <c r="T2945">
        <v>273</v>
      </c>
      <c r="U2945">
        <v>285</v>
      </c>
      <c r="V2945">
        <v>1318</v>
      </c>
      <c r="W2945">
        <v>110</v>
      </c>
      <c r="X2945">
        <v>167</v>
      </c>
      <c r="Y2945">
        <v>122</v>
      </c>
      <c r="Z2945">
        <v>402</v>
      </c>
      <c r="AA2945">
        <v>218</v>
      </c>
    </row>
    <row r="2946" spans="1:27">
      <c r="A2946" s="2">
        <v>45314</v>
      </c>
      <c r="B2946">
        <v>454</v>
      </c>
      <c r="C2946">
        <v>196</v>
      </c>
      <c r="D2946">
        <v>196</v>
      </c>
      <c r="E2946">
        <v>492</v>
      </c>
      <c r="F2946">
        <v>482</v>
      </c>
      <c r="G2946">
        <v>254</v>
      </c>
      <c r="H2946">
        <v>129</v>
      </c>
      <c r="I2946">
        <v>34</v>
      </c>
      <c r="J2946">
        <v>144</v>
      </c>
      <c r="K2946">
        <v>693</v>
      </c>
      <c r="L2946">
        <v>281</v>
      </c>
      <c r="M2946">
        <v>223</v>
      </c>
      <c r="N2946">
        <v>1001</v>
      </c>
      <c r="O2946">
        <v>327</v>
      </c>
      <c r="P2946">
        <v>1528</v>
      </c>
      <c r="Q2946">
        <v>780</v>
      </c>
      <c r="R2946">
        <v>323</v>
      </c>
      <c r="S2946">
        <v>1166</v>
      </c>
      <c r="T2946">
        <v>234</v>
      </c>
      <c r="U2946">
        <v>245</v>
      </c>
      <c r="V2946">
        <v>1351</v>
      </c>
      <c r="W2946">
        <v>11</v>
      </c>
      <c r="X2946">
        <v>109</v>
      </c>
      <c r="Y2946">
        <v>121</v>
      </c>
      <c r="Z2946">
        <v>412</v>
      </c>
      <c r="AA2946">
        <v>182</v>
      </c>
    </row>
    <row r="2947" spans="1:27">
      <c r="A2947" s="2">
        <v>45315</v>
      </c>
      <c r="B2947">
        <v>450</v>
      </c>
      <c r="C2947">
        <v>210</v>
      </c>
      <c r="D2947">
        <v>158</v>
      </c>
      <c r="E2947">
        <v>561</v>
      </c>
      <c r="F2947">
        <v>469</v>
      </c>
      <c r="G2947">
        <v>294</v>
      </c>
      <c r="H2947">
        <v>116</v>
      </c>
      <c r="I2947">
        <v>37</v>
      </c>
      <c r="J2947">
        <v>128</v>
      </c>
      <c r="K2947">
        <v>689</v>
      </c>
      <c r="L2947">
        <v>292</v>
      </c>
      <c r="M2947">
        <v>279</v>
      </c>
      <c r="N2947">
        <v>1100</v>
      </c>
      <c r="O2947">
        <v>399</v>
      </c>
      <c r="P2947">
        <v>1607</v>
      </c>
      <c r="Q2947">
        <v>883</v>
      </c>
      <c r="R2947">
        <v>380</v>
      </c>
      <c r="S2947">
        <v>1249</v>
      </c>
      <c r="T2947">
        <v>395</v>
      </c>
      <c r="U2947">
        <v>291</v>
      </c>
      <c r="V2947">
        <v>1393</v>
      </c>
      <c r="W2947">
        <v>16</v>
      </c>
      <c r="X2947">
        <v>163</v>
      </c>
      <c r="Y2947">
        <v>153</v>
      </c>
      <c r="Z2947">
        <v>465</v>
      </c>
      <c r="AA2947">
        <v>223</v>
      </c>
    </row>
    <row r="2948" spans="1:27">
      <c r="A2948" s="2">
        <v>45316</v>
      </c>
      <c r="B2948">
        <v>444</v>
      </c>
      <c r="C2948">
        <v>259</v>
      </c>
      <c r="D2948">
        <v>195</v>
      </c>
      <c r="E2948">
        <v>553</v>
      </c>
      <c r="F2948">
        <v>468</v>
      </c>
      <c r="G2948">
        <v>263</v>
      </c>
      <c r="H2948">
        <v>112</v>
      </c>
      <c r="I2948">
        <v>41</v>
      </c>
      <c r="J2948">
        <v>139</v>
      </c>
      <c r="K2948">
        <v>680</v>
      </c>
      <c r="L2948">
        <v>297</v>
      </c>
      <c r="M2948">
        <v>251</v>
      </c>
      <c r="N2948">
        <v>1109</v>
      </c>
      <c r="O2948">
        <v>367</v>
      </c>
      <c r="P2948">
        <v>1653</v>
      </c>
      <c r="Q2948">
        <v>875</v>
      </c>
      <c r="R2948">
        <v>421</v>
      </c>
      <c r="S2948">
        <v>1253</v>
      </c>
      <c r="T2948">
        <v>348</v>
      </c>
      <c r="U2948">
        <v>304</v>
      </c>
      <c r="V2948">
        <v>1419</v>
      </c>
      <c r="W2948">
        <v>87</v>
      </c>
      <c r="X2948">
        <v>151</v>
      </c>
      <c r="Y2948">
        <v>153</v>
      </c>
      <c r="Z2948">
        <v>464</v>
      </c>
      <c r="AA2948">
        <v>208</v>
      </c>
    </row>
    <row r="2949" spans="1:27">
      <c r="A2949" s="2">
        <v>45317</v>
      </c>
      <c r="B2949">
        <v>370</v>
      </c>
      <c r="C2949">
        <v>218</v>
      </c>
      <c r="D2949">
        <v>167</v>
      </c>
      <c r="E2949">
        <v>466</v>
      </c>
      <c r="F2949">
        <v>405</v>
      </c>
      <c r="G2949">
        <v>240</v>
      </c>
      <c r="H2949">
        <v>139</v>
      </c>
      <c r="I2949">
        <v>32</v>
      </c>
      <c r="J2949">
        <v>110</v>
      </c>
      <c r="K2949">
        <v>710</v>
      </c>
      <c r="L2949">
        <v>238</v>
      </c>
      <c r="M2949">
        <v>250</v>
      </c>
      <c r="N2949">
        <v>757</v>
      </c>
      <c r="O2949">
        <v>353</v>
      </c>
      <c r="P2949">
        <v>1162</v>
      </c>
      <c r="Q2949">
        <v>671</v>
      </c>
      <c r="R2949">
        <v>396</v>
      </c>
      <c r="S2949">
        <v>989</v>
      </c>
      <c r="T2949">
        <v>233</v>
      </c>
      <c r="U2949">
        <v>272</v>
      </c>
      <c r="V2949">
        <v>1164</v>
      </c>
      <c r="W2949">
        <v>358</v>
      </c>
      <c r="X2949">
        <v>168</v>
      </c>
      <c r="Y2949">
        <v>115</v>
      </c>
      <c r="Z2949">
        <v>345</v>
      </c>
      <c r="AA2949">
        <v>166</v>
      </c>
    </row>
    <row r="2950" spans="1:27">
      <c r="A2950" s="2">
        <v>45318</v>
      </c>
      <c r="B2950">
        <v>255</v>
      </c>
      <c r="C2950">
        <v>244</v>
      </c>
      <c r="D2950">
        <v>166</v>
      </c>
      <c r="E2950">
        <v>215</v>
      </c>
      <c r="F2950">
        <v>295</v>
      </c>
      <c r="G2950">
        <v>136</v>
      </c>
      <c r="H2950">
        <v>124</v>
      </c>
      <c r="I2950">
        <v>15</v>
      </c>
      <c r="J2950">
        <v>58</v>
      </c>
      <c r="K2950">
        <v>423</v>
      </c>
      <c r="L2950">
        <v>286</v>
      </c>
      <c r="M2950">
        <v>207</v>
      </c>
      <c r="N2950">
        <v>314</v>
      </c>
      <c r="O2950">
        <v>602</v>
      </c>
      <c r="P2950">
        <v>604</v>
      </c>
      <c r="Q2950">
        <v>679</v>
      </c>
      <c r="R2950">
        <v>461</v>
      </c>
      <c r="S2950">
        <v>662</v>
      </c>
      <c r="T2950">
        <v>304</v>
      </c>
      <c r="U2950">
        <v>113</v>
      </c>
      <c r="V2950">
        <v>928</v>
      </c>
      <c r="W2950">
        <v>384</v>
      </c>
      <c r="X2950">
        <v>196</v>
      </c>
      <c r="Y2950">
        <v>278</v>
      </c>
      <c r="Z2950">
        <v>128</v>
      </c>
      <c r="AA2950">
        <v>97</v>
      </c>
    </row>
    <row r="2951" spans="1:27">
      <c r="A2951" s="2">
        <v>45319</v>
      </c>
      <c r="B2951">
        <v>129</v>
      </c>
      <c r="C2951">
        <v>156</v>
      </c>
      <c r="D2951">
        <v>98</v>
      </c>
      <c r="E2951">
        <v>132</v>
      </c>
      <c r="F2951">
        <v>131</v>
      </c>
      <c r="G2951">
        <v>98</v>
      </c>
      <c r="H2951">
        <v>96</v>
      </c>
      <c r="I2951">
        <v>17</v>
      </c>
      <c r="J2951">
        <v>38</v>
      </c>
      <c r="K2951">
        <v>277</v>
      </c>
      <c r="L2951">
        <v>136</v>
      </c>
      <c r="M2951">
        <v>130</v>
      </c>
      <c r="N2951">
        <v>193</v>
      </c>
      <c r="O2951">
        <v>220</v>
      </c>
      <c r="P2951">
        <v>309</v>
      </c>
      <c r="Q2951">
        <v>377</v>
      </c>
      <c r="R2951">
        <v>263</v>
      </c>
      <c r="S2951">
        <v>388</v>
      </c>
      <c r="T2951">
        <v>449</v>
      </c>
      <c r="U2951">
        <v>74</v>
      </c>
      <c r="V2951">
        <v>515</v>
      </c>
      <c r="W2951">
        <v>268</v>
      </c>
      <c r="X2951">
        <v>83</v>
      </c>
      <c r="Y2951">
        <v>107</v>
      </c>
      <c r="Z2951">
        <v>75</v>
      </c>
      <c r="AA2951">
        <v>46</v>
      </c>
    </row>
    <row r="2952" spans="1:27">
      <c r="A2952" s="2">
        <v>45320</v>
      </c>
      <c r="B2952">
        <v>254</v>
      </c>
      <c r="C2952">
        <v>268</v>
      </c>
      <c r="D2952">
        <v>136</v>
      </c>
      <c r="E2952">
        <v>214</v>
      </c>
      <c r="F2952">
        <v>275</v>
      </c>
      <c r="G2952">
        <v>171</v>
      </c>
      <c r="H2952">
        <v>87</v>
      </c>
      <c r="I2952">
        <v>14</v>
      </c>
      <c r="J2952">
        <v>45</v>
      </c>
      <c r="K2952">
        <v>428</v>
      </c>
      <c r="L2952">
        <v>221</v>
      </c>
      <c r="M2952">
        <v>252</v>
      </c>
      <c r="N2952">
        <v>307</v>
      </c>
      <c r="O2952">
        <v>543</v>
      </c>
      <c r="P2952">
        <v>624</v>
      </c>
      <c r="Q2952">
        <v>577</v>
      </c>
      <c r="R2952">
        <v>688</v>
      </c>
      <c r="S2952">
        <v>748</v>
      </c>
      <c r="T2952">
        <v>469</v>
      </c>
      <c r="U2952">
        <v>103</v>
      </c>
      <c r="V2952">
        <v>923</v>
      </c>
      <c r="W2952">
        <v>453</v>
      </c>
      <c r="X2952">
        <v>344</v>
      </c>
      <c r="Y2952">
        <v>194</v>
      </c>
      <c r="Z2952">
        <v>158</v>
      </c>
      <c r="AA2952">
        <v>74</v>
      </c>
    </row>
    <row r="2953" spans="1:27">
      <c r="A2953" s="2">
        <v>45321</v>
      </c>
      <c r="B2953">
        <v>503</v>
      </c>
      <c r="C2953">
        <v>301</v>
      </c>
      <c r="D2953">
        <v>201</v>
      </c>
      <c r="E2953">
        <v>578</v>
      </c>
      <c r="F2953">
        <v>530</v>
      </c>
      <c r="G2953">
        <v>287</v>
      </c>
      <c r="H2953">
        <v>137</v>
      </c>
      <c r="I2953">
        <v>43</v>
      </c>
      <c r="J2953">
        <v>154</v>
      </c>
      <c r="K2953">
        <v>823</v>
      </c>
      <c r="L2953">
        <v>347</v>
      </c>
      <c r="M2953">
        <v>315</v>
      </c>
      <c r="N2953">
        <v>1134</v>
      </c>
      <c r="O2953">
        <v>352</v>
      </c>
      <c r="P2953">
        <v>1787</v>
      </c>
      <c r="Q2953">
        <v>939</v>
      </c>
      <c r="R2953">
        <v>393</v>
      </c>
      <c r="S2953">
        <v>1319</v>
      </c>
      <c r="T2953">
        <v>336</v>
      </c>
      <c r="U2953">
        <v>285</v>
      </c>
      <c r="V2953">
        <v>1515</v>
      </c>
      <c r="W2953">
        <v>354</v>
      </c>
      <c r="X2953">
        <v>173</v>
      </c>
      <c r="Y2953">
        <v>203</v>
      </c>
      <c r="Z2953">
        <v>451</v>
      </c>
      <c r="AA2953">
        <v>216</v>
      </c>
    </row>
    <row r="2954" spans="1:27">
      <c r="A2954" s="2">
        <v>45322</v>
      </c>
      <c r="B2954">
        <v>515</v>
      </c>
      <c r="C2954">
        <v>264</v>
      </c>
      <c r="D2954">
        <v>195</v>
      </c>
      <c r="E2954">
        <v>624</v>
      </c>
      <c r="F2954">
        <v>533</v>
      </c>
      <c r="G2954">
        <v>236</v>
      </c>
      <c r="H2954">
        <v>122</v>
      </c>
      <c r="I2954">
        <v>60</v>
      </c>
      <c r="J2954">
        <v>136</v>
      </c>
      <c r="K2954">
        <v>831</v>
      </c>
      <c r="L2954">
        <v>329</v>
      </c>
      <c r="M2954">
        <v>308</v>
      </c>
      <c r="N2954">
        <v>1170</v>
      </c>
      <c r="O2954">
        <v>373</v>
      </c>
      <c r="P2954">
        <v>1799</v>
      </c>
      <c r="Q2954">
        <v>937</v>
      </c>
      <c r="R2954">
        <v>333</v>
      </c>
      <c r="S2954">
        <v>1373</v>
      </c>
      <c r="T2954">
        <v>271</v>
      </c>
      <c r="U2954">
        <v>326</v>
      </c>
      <c r="V2954">
        <v>1565</v>
      </c>
      <c r="W2954">
        <v>403</v>
      </c>
      <c r="X2954">
        <v>203</v>
      </c>
      <c r="Y2954">
        <v>215</v>
      </c>
      <c r="Z2954">
        <v>456</v>
      </c>
      <c r="AA2954">
        <v>213</v>
      </c>
    </row>
    <row r="2955" spans="1:27">
      <c r="A2955" s="2">
        <v>45323</v>
      </c>
      <c r="B2955">
        <v>508</v>
      </c>
      <c r="C2955">
        <v>273</v>
      </c>
      <c r="D2955">
        <v>223</v>
      </c>
      <c r="E2955">
        <v>588</v>
      </c>
      <c r="F2955">
        <v>590</v>
      </c>
      <c r="G2955">
        <v>308</v>
      </c>
      <c r="H2955">
        <v>132</v>
      </c>
      <c r="I2955">
        <v>51</v>
      </c>
      <c r="J2955">
        <v>159</v>
      </c>
      <c r="K2955">
        <v>767</v>
      </c>
      <c r="L2955">
        <v>340</v>
      </c>
      <c r="M2955">
        <v>353</v>
      </c>
      <c r="N2955">
        <v>1233</v>
      </c>
      <c r="O2955">
        <v>380</v>
      </c>
      <c r="P2955">
        <v>1899</v>
      </c>
      <c r="Q2955">
        <v>1025</v>
      </c>
      <c r="R2955">
        <v>392</v>
      </c>
      <c r="S2955">
        <v>1404</v>
      </c>
      <c r="T2955">
        <v>299</v>
      </c>
      <c r="U2955">
        <v>281</v>
      </c>
      <c r="V2955">
        <v>1594</v>
      </c>
      <c r="W2955">
        <v>163</v>
      </c>
      <c r="X2955">
        <v>125</v>
      </c>
      <c r="Y2955">
        <v>153</v>
      </c>
      <c r="Z2955">
        <v>504</v>
      </c>
      <c r="AA2955">
        <v>239</v>
      </c>
    </row>
    <row r="2956" spans="1:27">
      <c r="A2956" s="2">
        <v>45324</v>
      </c>
      <c r="B2956">
        <v>396</v>
      </c>
      <c r="C2956">
        <v>225</v>
      </c>
      <c r="D2956">
        <v>217</v>
      </c>
      <c r="E2956">
        <v>485</v>
      </c>
      <c r="F2956">
        <v>438</v>
      </c>
      <c r="G2956">
        <v>246</v>
      </c>
      <c r="H2956">
        <v>137</v>
      </c>
      <c r="I2956">
        <v>54</v>
      </c>
      <c r="J2956">
        <v>140</v>
      </c>
      <c r="K2956">
        <v>666</v>
      </c>
      <c r="L2956">
        <v>254</v>
      </c>
      <c r="M2956">
        <v>280</v>
      </c>
      <c r="N2956">
        <v>782</v>
      </c>
      <c r="O2956">
        <v>280</v>
      </c>
      <c r="P2956">
        <v>1264</v>
      </c>
      <c r="Q2956">
        <v>691</v>
      </c>
      <c r="R2956">
        <v>337</v>
      </c>
      <c r="S2956">
        <v>912</v>
      </c>
      <c r="T2956">
        <v>1092</v>
      </c>
      <c r="U2956">
        <v>245</v>
      </c>
      <c r="V2956">
        <v>1049</v>
      </c>
      <c r="W2956">
        <v>290</v>
      </c>
      <c r="X2956">
        <v>77</v>
      </c>
      <c r="Y2956">
        <v>132</v>
      </c>
      <c r="Z2956">
        <v>335</v>
      </c>
      <c r="AA2956">
        <v>163</v>
      </c>
    </row>
    <row r="2957" spans="1:27">
      <c r="A2957" s="2">
        <v>45325</v>
      </c>
      <c r="B2957">
        <v>132</v>
      </c>
      <c r="C2957">
        <v>78</v>
      </c>
      <c r="D2957">
        <v>117</v>
      </c>
      <c r="E2957">
        <v>147</v>
      </c>
      <c r="F2957">
        <v>142</v>
      </c>
      <c r="G2957">
        <v>142</v>
      </c>
      <c r="H2957">
        <v>126</v>
      </c>
      <c r="I2957">
        <v>34</v>
      </c>
      <c r="J2957">
        <v>51</v>
      </c>
      <c r="K2957">
        <v>388</v>
      </c>
      <c r="L2957">
        <v>110</v>
      </c>
      <c r="M2957">
        <v>138</v>
      </c>
      <c r="N2957">
        <v>182</v>
      </c>
      <c r="O2957">
        <v>189</v>
      </c>
      <c r="P2957">
        <v>367</v>
      </c>
      <c r="Q2957">
        <v>216</v>
      </c>
      <c r="R2957">
        <v>185</v>
      </c>
      <c r="S2957">
        <v>311</v>
      </c>
      <c r="T2957">
        <v>867</v>
      </c>
      <c r="U2957">
        <v>95</v>
      </c>
      <c r="V2957">
        <v>438</v>
      </c>
      <c r="W2957">
        <v>169</v>
      </c>
      <c r="X2957">
        <v>121</v>
      </c>
      <c r="Y2957">
        <v>53</v>
      </c>
      <c r="Z2957">
        <v>112</v>
      </c>
      <c r="AA2957">
        <v>42</v>
      </c>
    </row>
    <row r="2958" spans="1:27">
      <c r="A2958" s="2">
        <v>45326</v>
      </c>
      <c r="B2958">
        <v>407</v>
      </c>
      <c r="C2958">
        <v>275</v>
      </c>
      <c r="D2958">
        <v>213</v>
      </c>
      <c r="E2958">
        <v>285</v>
      </c>
      <c r="F2958">
        <v>415</v>
      </c>
      <c r="G2958">
        <v>196</v>
      </c>
      <c r="H2958">
        <v>125</v>
      </c>
      <c r="I2958">
        <v>26</v>
      </c>
      <c r="J2958">
        <v>46</v>
      </c>
      <c r="K2958">
        <v>548</v>
      </c>
      <c r="L2958">
        <v>387</v>
      </c>
      <c r="M2958">
        <v>282</v>
      </c>
      <c r="N2958">
        <v>392</v>
      </c>
      <c r="O2958">
        <v>673</v>
      </c>
      <c r="P2958">
        <v>887</v>
      </c>
      <c r="Q2958">
        <v>979</v>
      </c>
      <c r="R2958">
        <v>739</v>
      </c>
      <c r="S2958">
        <v>954</v>
      </c>
      <c r="T2958">
        <v>387</v>
      </c>
      <c r="U2958">
        <v>134</v>
      </c>
      <c r="V2958">
        <v>1390</v>
      </c>
      <c r="W2958">
        <v>516</v>
      </c>
      <c r="X2958">
        <v>273</v>
      </c>
      <c r="Y2958">
        <v>457</v>
      </c>
      <c r="Z2958">
        <v>167</v>
      </c>
      <c r="AA2958">
        <v>69</v>
      </c>
    </row>
    <row r="2959" spans="1:27">
      <c r="A2959" s="2">
        <v>45327</v>
      </c>
      <c r="B2959">
        <v>387</v>
      </c>
      <c r="C2959">
        <v>225</v>
      </c>
      <c r="D2959">
        <v>163</v>
      </c>
      <c r="E2959">
        <v>426</v>
      </c>
      <c r="F2959">
        <v>408</v>
      </c>
      <c r="G2959">
        <v>226</v>
      </c>
      <c r="H2959">
        <v>129</v>
      </c>
      <c r="I2959">
        <v>35</v>
      </c>
      <c r="J2959">
        <v>117</v>
      </c>
      <c r="K2959">
        <v>702</v>
      </c>
      <c r="L2959">
        <v>299</v>
      </c>
      <c r="M2959">
        <v>316</v>
      </c>
      <c r="N2959">
        <v>709</v>
      </c>
      <c r="O2959">
        <v>349</v>
      </c>
      <c r="P2959">
        <v>1134</v>
      </c>
      <c r="Q2959">
        <v>703</v>
      </c>
      <c r="R2959">
        <v>501</v>
      </c>
      <c r="S2959">
        <v>908</v>
      </c>
      <c r="T2959">
        <v>212</v>
      </c>
      <c r="U2959">
        <v>216</v>
      </c>
      <c r="V2959">
        <v>1117</v>
      </c>
      <c r="W2959">
        <v>364</v>
      </c>
      <c r="X2959">
        <v>181</v>
      </c>
      <c r="Y2959">
        <v>117</v>
      </c>
      <c r="Z2959">
        <v>324</v>
      </c>
      <c r="AA2959">
        <v>157</v>
      </c>
    </row>
    <row r="2960" spans="1:27">
      <c r="A2960" s="2">
        <v>45328</v>
      </c>
      <c r="B2960">
        <v>400</v>
      </c>
      <c r="C2960">
        <v>350</v>
      </c>
      <c r="D2960">
        <v>196</v>
      </c>
      <c r="E2960">
        <v>260</v>
      </c>
      <c r="F2960">
        <v>424</v>
      </c>
      <c r="G2960">
        <v>165</v>
      </c>
      <c r="H2960">
        <v>94</v>
      </c>
      <c r="I2960">
        <v>19</v>
      </c>
      <c r="J2960">
        <v>35</v>
      </c>
      <c r="K2960">
        <v>534</v>
      </c>
      <c r="L2960">
        <v>487</v>
      </c>
      <c r="M2960">
        <v>294</v>
      </c>
      <c r="N2960">
        <v>514</v>
      </c>
      <c r="O2960">
        <v>765</v>
      </c>
      <c r="P2960">
        <v>989</v>
      </c>
      <c r="Q2960">
        <v>1024</v>
      </c>
      <c r="R2960">
        <v>804</v>
      </c>
      <c r="S2960">
        <v>1313</v>
      </c>
      <c r="T2960">
        <v>387</v>
      </c>
      <c r="U2960">
        <v>114</v>
      </c>
      <c r="V2960">
        <v>1807</v>
      </c>
      <c r="W2960">
        <v>610</v>
      </c>
      <c r="X2960">
        <v>505</v>
      </c>
      <c r="Y2960">
        <v>289</v>
      </c>
      <c r="Z2960">
        <v>142</v>
      </c>
      <c r="AA2960">
        <v>102</v>
      </c>
    </row>
    <row r="2961" spans="1:27">
      <c r="A2961" s="2">
        <v>45329</v>
      </c>
      <c r="B2961">
        <v>571</v>
      </c>
      <c r="C2961">
        <v>285</v>
      </c>
      <c r="D2961">
        <v>187</v>
      </c>
      <c r="E2961">
        <v>592</v>
      </c>
      <c r="F2961">
        <v>578</v>
      </c>
      <c r="G2961">
        <v>269</v>
      </c>
      <c r="H2961">
        <v>136</v>
      </c>
      <c r="I2961">
        <v>51</v>
      </c>
      <c r="J2961">
        <v>122</v>
      </c>
      <c r="K2961">
        <v>787</v>
      </c>
      <c r="L2961">
        <v>346</v>
      </c>
      <c r="M2961">
        <v>358</v>
      </c>
      <c r="N2961">
        <v>1206</v>
      </c>
      <c r="O2961">
        <v>335</v>
      </c>
      <c r="P2961">
        <v>1807</v>
      </c>
      <c r="Q2961">
        <v>941</v>
      </c>
      <c r="R2961">
        <v>403</v>
      </c>
      <c r="S2961">
        <v>1436</v>
      </c>
      <c r="T2961">
        <v>274</v>
      </c>
      <c r="U2961">
        <v>283</v>
      </c>
      <c r="V2961">
        <v>1583</v>
      </c>
      <c r="W2961">
        <v>364</v>
      </c>
      <c r="X2961">
        <v>156</v>
      </c>
      <c r="Y2961">
        <v>120</v>
      </c>
      <c r="Z2961">
        <v>490</v>
      </c>
      <c r="AA2961">
        <v>248</v>
      </c>
    </row>
    <row r="2962" spans="1:27">
      <c r="A2962" s="2">
        <v>45330</v>
      </c>
      <c r="B2962">
        <v>560</v>
      </c>
      <c r="C2962">
        <v>273</v>
      </c>
      <c r="D2962">
        <v>202</v>
      </c>
      <c r="E2962">
        <v>621</v>
      </c>
      <c r="F2962">
        <v>599</v>
      </c>
      <c r="G2962">
        <v>318</v>
      </c>
      <c r="H2962">
        <v>116</v>
      </c>
      <c r="I2962">
        <v>62</v>
      </c>
      <c r="J2962">
        <v>166</v>
      </c>
      <c r="K2962">
        <v>818</v>
      </c>
      <c r="L2962">
        <v>328</v>
      </c>
      <c r="M2962">
        <v>396</v>
      </c>
      <c r="N2962">
        <v>1298</v>
      </c>
      <c r="O2962">
        <v>365</v>
      </c>
      <c r="P2962">
        <v>1946</v>
      </c>
      <c r="Q2962">
        <v>997</v>
      </c>
      <c r="R2962">
        <v>404</v>
      </c>
      <c r="S2962">
        <v>1380</v>
      </c>
      <c r="T2962">
        <v>291</v>
      </c>
      <c r="U2962">
        <v>347</v>
      </c>
      <c r="V2962">
        <v>1574</v>
      </c>
      <c r="W2962">
        <v>269</v>
      </c>
      <c r="X2962">
        <v>166</v>
      </c>
      <c r="Y2962">
        <v>142</v>
      </c>
      <c r="Z2962">
        <v>551</v>
      </c>
      <c r="AA2962">
        <v>279</v>
      </c>
    </row>
    <row r="2963" spans="1:27">
      <c r="A2963" s="2">
        <v>45331</v>
      </c>
      <c r="B2963">
        <v>440</v>
      </c>
      <c r="C2963">
        <v>224</v>
      </c>
      <c r="D2963">
        <v>216</v>
      </c>
      <c r="E2963">
        <v>558</v>
      </c>
      <c r="F2963">
        <v>463</v>
      </c>
      <c r="G2963">
        <v>242</v>
      </c>
      <c r="H2963">
        <v>148</v>
      </c>
      <c r="I2963">
        <v>43</v>
      </c>
      <c r="J2963">
        <v>117</v>
      </c>
      <c r="K2963">
        <v>798</v>
      </c>
      <c r="L2963">
        <v>285</v>
      </c>
      <c r="M2963">
        <v>326</v>
      </c>
      <c r="N2963">
        <v>885</v>
      </c>
      <c r="O2963">
        <v>317</v>
      </c>
      <c r="P2963">
        <v>1459</v>
      </c>
      <c r="Q2963">
        <v>856</v>
      </c>
      <c r="R2963">
        <v>353</v>
      </c>
      <c r="S2963">
        <v>1089</v>
      </c>
      <c r="T2963">
        <v>219</v>
      </c>
      <c r="U2963">
        <v>257</v>
      </c>
      <c r="V2963">
        <v>1272</v>
      </c>
      <c r="W2963">
        <v>437</v>
      </c>
      <c r="X2963">
        <v>147</v>
      </c>
      <c r="Y2963">
        <v>110</v>
      </c>
      <c r="Z2963">
        <v>395</v>
      </c>
      <c r="AA2963">
        <v>191</v>
      </c>
    </row>
    <row r="2964" spans="1:27">
      <c r="A2964" s="2">
        <v>45332</v>
      </c>
      <c r="B2964">
        <v>310</v>
      </c>
      <c r="C2964">
        <v>236</v>
      </c>
      <c r="D2964">
        <v>171</v>
      </c>
      <c r="E2964">
        <v>320</v>
      </c>
      <c r="F2964">
        <v>350</v>
      </c>
      <c r="G2964">
        <v>251</v>
      </c>
      <c r="H2964">
        <v>122</v>
      </c>
      <c r="I2964">
        <v>25</v>
      </c>
      <c r="J2964">
        <v>65</v>
      </c>
      <c r="K2964">
        <v>684</v>
      </c>
      <c r="L2964">
        <v>290</v>
      </c>
      <c r="M2964">
        <v>273</v>
      </c>
      <c r="N2964">
        <v>372</v>
      </c>
      <c r="O2964">
        <v>494</v>
      </c>
      <c r="P2964">
        <v>790</v>
      </c>
      <c r="Q2964">
        <v>791</v>
      </c>
      <c r="R2964">
        <v>388</v>
      </c>
      <c r="S2964">
        <v>663</v>
      </c>
      <c r="T2964">
        <v>300</v>
      </c>
      <c r="U2964">
        <v>143</v>
      </c>
      <c r="V2964">
        <v>1077</v>
      </c>
      <c r="W2964">
        <v>42</v>
      </c>
      <c r="X2964">
        <v>176</v>
      </c>
      <c r="Y2964">
        <v>246</v>
      </c>
      <c r="Z2964">
        <v>189</v>
      </c>
      <c r="AA2964">
        <v>81</v>
      </c>
    </row>
    <row r="2965" spans="1:27">
      <c r="A2965" s="2">
        <v>45333</v>
      </c>
      <c r="B2965">
        <v>247</v>
      </c>
      <c r="C2965">
        <v>280</v>
      </c>
      <c r="D2965">
        <v>185</v>
      </c>
      <c r="E2965">
        <v>266</v>
      </c>
      <c r="F2965">
        <v>265</v>
      </c>
      <c r="G2965">
        <v>160</v>
      </c>
      <c r="H2965">
        <v>106</v>
      </c>
      <c r="I2965">
        <v>27</v>
      </c>
      <c r="J2965">
        <v>65</v>
      </c>
      <c r="K2965">
        <v>570</v>
      </c>
      <c r="L2965">
        <v>297</v>
      </c>
      <c r="M2965">
        <v>249</v>
      </c>
      <c r="N2965">
        <v>337</v>
      </c>
      <c r="O2965">
        <v>496</v>
      </c>
      <c r="P2965">
        <v>712</v>
      </c>
      <c r="Q2965">
        <v>753</v>
      </c>
      <c r="R2965">
        <v>568</v>
      </c>
      <c r="S2965">
        <v>737</v>
      </c>
      <c r="T2965">
        <v>523</v>
      </c>
      <c r="U2965">
        <v>124</v>
      </c>
      <c r="V2965">
        <v>1032</v>
      </c>
      <c r="W2965">
        <v>772</v>
      </c>
      <c r="X2965">
        <v>254</v>
      </c>
      <c r="Y2965">
        <v>269</v>
      </c>
      <c r="Z2965">
        <v>169</v>
      </c>
      <c r="AA2965">
        <v>83</v>
      </c>
    </row>
    <row r="2966" spans="1:27">
      <c r="A2966" s="2">
        <v>45334</v>
      </c>
      <c r="B2966">
        <v>474</v>
      </c>
      <c r="C2966">
        <v>278</v>
      </c>
      <c r="D2966">
        <v>181</v>
      </c>
      <c r="E2966">
        <v>617</v>
      </c>
      <c r="F2966">
        <v>544</v>
      </c>
      <c r="G2966">
        <v>262</v>
      </c>
      <c r="H2966">
        <v>151</v>
      </c>
      <c r="I2966">
        <v>46</v>
      </c>
      <c r="J2966">
        <v>141</v>
      </c>
      <c r="K2966">
        <v>776</v>
      </c>
      <c r="L2966">
        <v>326</v>
      </c>
      <c r="M2966">
        <v>354</v>
      </c>
      <c r="N2966">
        <v>1191</v>
      </c>
      <c r="O2966">
        <v>239</v>
      </c>
      <c r="P2966">
        <v>1772</v>
      </c>
      <c r="Q2966">
        <v>967</v>
      </c>
      <c r="R2966">
        <v>486</v>
      </c>
      <c r="S2966">
        <v>1436</v>
      </c>
      <c r="T2966">
        <v>272</v>
      </c>
      <c r="U2966">
        <v>286</v>
      </c>
      <c r="V2966">
        <v>1585</v>
      </c>
      <c r="W2966">
        <v>614</v>
      </c>
      <c r="X2966">
        <v>168</v>
      </c>
      <c r="Y2966">
        <v>93</v>
      </c>
      <c r="Z2966">
        <v>466</v>
      </c>
      <c r="AA2966">
        <v>194</v>
      </c>
    </row>
    <row r="2967" spans="1:27">
      <c r="A2967" s="2">
        <v>45335</v>
      </c>
      <c r="B2967">
        <v>582</v>
      </c>
      <c r="C2967">
        <v>255</v>
      </c>
      <c r="D2967">
        <v>208</v>
      </c>
      <c r="E2967">
        <v>625</v>
      </c>
      <c r="F2967">
        <v>659</v>
      </c>
      <c r="G2967">
        <v>286</v>
      </c>
      <c r="H2967">
        <v>128</v>
      </c>
      <c r="I2967">
        <v>44</v>
      </c>
      <c r="J2967">
        <v>159</v>
      </c>
      <c r="K2967">
        <v>880</v>
      </c>
      <c r="L2967">
        <v>343</v>
      </c>
      <c r="M2967">
        <v>322</v>
      </c>
      <c r="N2967">
        <v>1202</v>
      </c>
      <c r="O2967">
        <v>240</v>
      </c>
      <c r="P2967">
        <v>1919</v>
      </c>
      <c r="Q2967">
        <v>1058</v>
      </c>
      <c r="R2967">
        <v>463</v>
      </c>
      <c r="S2967">
        <v>1595</v>
      </c>
      <c r="T2967">
        <v>277</v>
      </c>
      <c r="U2967">
        <v>341</v>
      </c>
      <c r="V2967">
        <v>1728</v>
      </c>
      <c r="W2967">
        <v>451</v>
      </c>
      <c r="X2967">
        <v>152</v>
      </c>
      <c r="Y2967">
        <v>161</v>
      </c>
      <c r="Z2967">
        <v>584</v>
      </c>
      <c r="AA2967">
        <v>240</v>
      </c>
    </row>
    <row r="2968" spans="1:27">
      <c r="A2968" s="2">
        <v>45336</v>
      </c>
      <c r="B2968">
        <v>534</v>
      </c>
      <c r="C2968">
        <v>298</v>
      </c>
      <c r="D2968">
        <v>227</v>
      </c>
      <c r="E2968">
        <v>640</v>
      </c>
      <c r="F2968">
        <v>549</v>
      </c>
      <c r="G2968">
        <v>258</v>
      </c>
      <c r="H2968">
        <v>145</v>
      </c>
      <c r="I2968">
        <v>55</v>
      </c>
      <c r="J2968">
        <v>143</v>
      </c>
      <c r="K2968">
        <v>817</v>
      </c>
      <c r="L2968">
        <v>323</v>
      </c>
      <c r="M2968">
        <v>320</v>
      </c>
      <c r="N2968">
        <v>1286</v>
      </c>
      <c r="O2968">
        <v>203</v>
      </c>
      <c r="P2968">
        <v>1860</v>
      </c>
      <c r="Q2968">
        <v>937</v>
      </c>
      <c r="R2968">
        <v>440</v>
      </c>
      <c r="S2968">
        <v>1506</v>
      </c>
      <c r="T2968">
        <v>311</v>
      </c>
      <c r="U2968">
        <v>347</v>
      </c>
      <c r="V2968">
        <v>1647</v>
      </c>
      <c r="W2968">
        <v>398</v>
      </c>
      <c r="X2968">
        <v>234</v>
      </c>
      <c r="Y2968">
        <v>131</v>
      </c>
      <c r="Z2968">
        <v>552</v>
      </c>
      <c r="AA2968">
        <v>248</v>
      </c>
    </row>
    <row r="2969" spans="1:27">
      <c r="A2969" s="2">
        <v>45337</v>
      </c>
      <c r="B2969">
        <v>538</v>
      </c>
      <c r="C2969">
        <v>293</v>
      </c>
      <c r="D2969">
        <v>229</v>
      </c>
      <c r="E2969">
        <v>638</v>
      </c>
      <c r="F2969">
        <v>574</v>
      </c>
      <c r="G2969">
        <v>266</v>
      </c>
      <c r="H2969">
        <v>150</v>
      </c>
      <c r="I2969">
        <v>35</v>
      </c>
      <c r="J2969">
        <v>169</v>
      </c>
      <c r="K2969">
        <v>904</v>
      </c>
      <c r="L2969">
        <v>306</v>
      </c>
      <c r="M2969">
        <v>329</v>
      </c>
      <c r="N2969">
        <v>1232</v>
      </c>
      <c r="O2969">
        <v>188</v>
      </c>
      <c r="P2969">
        <v>1932</v>
      </c>
      <c r="Q2969">
        <v>1023</v>
      </c>
      <c r="R2969">
        <v>437</v>
      </c>
      <c r="S2969">
        <v>1460</v>
      </c>
      <c r="T2969">
        <v>277</v>
      </c>
      <c r="U2969">
        <v>316</v>
      </c>
      <c r="V2969">
        <v>1604</v>
      </c>
      <c r="W2969">
        <v>447</v>
      </c>
      <c r="X2969">
        <v>117</v>
      </c>
      <c r="Y2969">
        <v>131</v>
      </c>
      <c r="Z2969">
        <v>556</v>
      </c>
      <c r="AA2969">
        <v>244</v>
      </c>
    </row>
    <row r="2970" spans="1:27">
      <c r="A2970" s="2">
        <v>45338</v>
      </c>
      <c r="B2970">
        <v>413</v>
      </c>
      <c r="C2970">
        <v>222</v>
      </c>
      <c r="D2970">
        <v>194</v>
      </c>
      <c r="E2970">
        <v>475</v>
      </c>
      <c r="F2970">
        <v>408</v>
      </c>
      <c r="G2970">
        <v>252</v>
      </c>
      <c r="H2970">
        <v>132</v>
      </c>
      <c r="I2970">
        <v>45</v>
      </c>
      <c r="J2970">
        <v>125</v>
      </c>
      <c r="K2970">
        <v>759</v>
      </c>
      <c r="L2970">
        <v>275</v>
      </c>
      <c r="M2970">
        <v>337</v>
      </c>
      <c r="N2970">
        <v>886</v>
      </c>
      <c r="O2970">
        <v>243</v>
      </c>
      <c r="P2970">
        <v>1361</v>
      </c>
      <c r="Q2970">
        <v>743</v>
      </c>
      <c r="R2970">
        <v>339</v>
      </c>
      <c r="S2970">
        <v>1013</v>
      </c>
      <c r="T2970">
        <v>239</v>
      </c>
      <c r="U2970">
        <v>241</v>
      </c>
      <c r="V2970">
        <v>1139</v>
      </c>
      <c r="W2970">
        <v>352</v>
      </c>
      <c r="X2970">
        <v>133</v>
      </c>
      <c r="Y2970">
        <v>101</v>
      </c>
      <c r="Z2970">
        <v>429</v>
      </c>
      <c r="AA2970">
        <v>192</v>
      </c>
    </row>
    <row r="2971" spans="1:27">
      <c r="A2971" s="2">
        <v>45339</v>
      </c>
      <c r="B2971">
        <v>289</v>
      </c>
      <c r="C2971">
        <v>275</v>
      </c>
      <c r="D2971">
        <v>180</v>
      </c>
      <c r="E2971">
        <v>277</v>
      </c>
      <c r="F2971">
        <v>317</v>
      </c>
      <c r="G2971">
        <v>196</v>
      </c>
      <c r="H2971">
        <v>125</v>
      </c>
      <c r="I2971">
        <v>20</v>
      </c>
      <c r="J2971">
        <v>65</v>
      </c>
      <c r="K2971">
        <v>627</v>
      </c>
      <c r="L2971">
        <v>338</v>
      </c>
      <c r="M2971">
        <v>262</v>
      </c>
      <c r="N2971">
        <v>411</v>
      </c>
      <c r="O2971">
        <v>500</v>
      </c>
      <c r="P2971">
        <v>805</v>
      </c>
      <c r="Q2971">
        <v>856</v>
      </c>
      <c r="R2971">
        <v>587</v>
      </c>
      <c r="S2971">
        <v>835</v>
      </c>
      <c r="T2971">
        <v>318</v>
      </c>
      <c r="U2971">
        <v>136</v>
      </c>
      <c r="V2971">
        <v>1214</v>
      </c>
      <c r="W2971">
        <v>451</v>
      </c>
      <c r="X2971">
        <v>234</v>
      </c>
      <c r="Y2971">
        <v>253</v>
      </c>
      <c r="Z2971">
        <v>201</v>
      </c>
      <c r="AA2971">
        <v>88</v>
      </c>
    </row>
    <row r="2972" spans="1:27">
      <c r="A2972" s="2">
        <v>45340</v>
      </c>
      <c r="B2972">
        <v>290</v>
      </c>
      <c r="C2972">
        <v>282</v>
      </c>
      <c r="D2972">
        <v>157</v>
      </c>
      <c r="E2972">
        <v>229</v>
      </c>
      <c r="F2972">
        <v>315</v>
      </c>
      <c r="G2972">
        <v>194</v>
      </c>
      <c r="H2972">
        <v>104</v>
      </c>
      <c r="I2972">
        <v>31</v>
      </c>
      <c r="J2972">
        <v>37</v>
      </c>
      <c r="K2972">
        <v>501</v>
      </c>
      <c r="L2972">
        <v>303</v>
      </c>
      <c r="M2972">
        <v>269</v>
      </c>
      <c r="N2972">
        <v>384</v>
      </c>
      <c r="O2972">
        <v>448</v>
      </c>
      <c r="P2972">
        <v>867</v>
      </c>
      <c r="Q2972">
        <v>791</v>
      </c>
      <c r="R2972">
        <v>593</v>
      </c>
      <c r="S2972">
        <v>875</v>
      </c>
      <c r="T2972">
        <v>360</v>
      </c>
      <c r="U2972">
        <v>116</v>
      </c>
      <c r="V2972">
        <v>1210</v>
      </c>
      <c r="W2972">
        <v>447</v>
      </c>
      <c r="X2972">
        <v>193</v>
      </c>
      <c r="Y2972">
        <v>266</v>
      </c>
      <c r="Z2972">
        <v>169</v>
      </c>
      <c r="AA2972">
        <v>72</v>
      </c>
    </row>
    <row r="2973" spans="1:27">
      <c r="A2973" s="2">
        <v>45341</v>
      </c>
      <c r="B2973">
        <v>450</v>
      </c>
      <c r="C2973">
        <v>264</v>
      </c>
      <c r="D2973">
        <v>178</v>
      </c>
      <c r="E2973">
        <v>577</v>
      </c>
      <c r="F2973">
        <v>521</v>
      </c>
      <c r="G2973">
        <v>300</v>
      </c>
      <c r="H2973">
        <v>130</v>
      </c>
      <c r="I2973">
        <v>47</v>
      </c>
      <c r="J2973">
        <v>147</v>
      </c>
      <c r="K2973">
        <v>784</v>
      </c>
      <c r="L2973">
        <v>309</v>
      </c>
      <c r="M2973">
        <v>307</v>
      </c>
      <c r="N2973">
        <v>1153</v>
      </c>
      <c r="O2973">
        <v>223</v>
      </c>
      <c r="P2973">
        <v>1812</v>
      </c>
      <c r="Q2973">
        <v>884</v>
      </c>
      <c r="R2973">
        <v>467</v>
      </c>
      <c r="S2973">
        <v>1365</v>
      </c>
      <c r="T2973">
        <v>272</v>
      </c>
      <c r="U2973">
        <v>308</v>
      </c>
      <c r="V2973">
        <v>1445</v>
      </c>
      <c r="W2973">
        <v>166</v>
      </c>
      <c r="X2973">
        <v>174</v>
      </c>
      <c r="Y2973">
        <v>89</v>
      </c>
      <c r="Z2973">
        <v>343</v>
      </c>
      <c r="AA2973">
        <v>217</v>
      </c>
    </row>
    <row r="2974" spans="1:27">
      <c r="A2974" s="2">
        <v>45342</v>
      </c>
      <c r="B2974">
        <v>519</v>
      </c>
      <c r="C2974">
        <v>245</v>
      </c>
      <c r="D2974">
        <v>230</v>
      </c>
      <c r="E2974">
        <v>558</v>
      </c>
      <c r="F2974">
        <v>576</v>
      </c>
      <c r="G2974">
        <v>322</v>
      </c>
      <c r="H2974">
        <v>141</v>
      </c>
      <c r="I2974">
        <v>48</v>
      </c>
      <c r="J2974">
        <v>157</v>
      </c>
      <c r="K2974">
        <v>793</v>
      </c>
      <c r="L2974">
        <v>294</v>
      </c>
      <c r="M2974">
        <v>333</v>
      </c>
      <c r="N2974">
        <v>1131</v>
      </c>
      <c r="O2974">
        <v>85</v>
      </c>
      <c r="P2974">
        <v>1847</v>
      </c>
      <c r="Q2974">
        <v>976</v>
      </c>
      <c r="R2974">
        <v>388</v>
      </c>
      <c r="S2974">
        <v>1392</v>
      </c>
      <c r="T2974">
        <v>291</v>
      </c>
      <c r="U2974">
        <v>297</v>
      </c>
      <c r="V2974">
        <v>1568</v>
      </c>
      <c r="W2974">
        <v>101</v>
      </c>
      <c r="X2974">
        <v>106</v>
      </c>
      <c r="Y2974">
        <v>146</v>
      </c>
      <c r="Z2974">
        <v>306</v>
      </c>
      <c r="AA2974">
        <v>250</v>
      </c>
    </row>
    <row r="2975" spans="1:27">
      <c r="A2975" s="2">
        <v>45343</v>
      </c>
      <c r="B2975">
        <v>543</v>
      </c>
      <c r="C2975">
        <v>264</v>
      </c>
      <c r="D2975">
        <v>205</v>
      </c>
      <c r="E2975">
        <v>648</v>
      </c>
      <c r="F2975">
        <v>588</v>
      </c>
      <c r="G2975">
        <v>331</v>
      </c>
      <c r="H2975">
        <v>116</v>
      </c>
      <c r="I2975">
        <v>41</v>
      </c>
      <c r="J2975">
        <v>160</v>
      </c>
      <c r="K2975">
        <v>843</v>
      </c>
      <c r="L2975">
        <v>331</v>
      </c>
      <c r="M2975">
        <v>333</v>
      </c>
      <c r="N2975">
        <v>1197</v>
      </c>
      <c r="O2975">
        <v>249</v>
      </c>
      <c r="P2975">
        <v>1895</v>
      </c>
      <c r="Q2975">
        <v>1056</v>
      </c>
      <c r="R2975">
        <v>360</v>
      </c>
      <c r="S2975">
        <v>1435</v>
      </c>
      <c r="T2975">
        <v>316</v>
      </c>
      <c r="U2975">
        <v>289</v>
      </c>
      <c r="V2975">
        <v>1573</v>
      </c>
      <c r="W2975">
        <v>364</v>
      </c>
      <c r="X2975">
        <v>120</v>
      </c>
      <c r="Y2975">
        <v>138</v>
      </c>
      <c r="Z2975">
        <v>377</v>
      </c>
      <c r="AA2975">
        <v>278</v>
      </c>
    </row>
    <row r="2976" spans="1:27">
      <c r="A2976" s="2">
        <v>45344</v>
      </c>
      <c r="B2976">
        <v>533</v>
      </c>
      <c r="C2976">
        <v>245</v>
      </c>
      <c r="D2976">
        <v>202</v>
      </c>
      <c r="E2976">
        <v>619</v>
      </c>
      <c r="F2976">
        <v>584</v>
      </c>
      <c r="G2976">
        <v>329</v>
      </c>
      <c r="H2976">
        <v>151</v>
      </c>
      <c r="I2976">
        <v>44</v>
      </c>
      <c r="J2976">
        <v>175</v>
      </c>
      <c r="K2976">
        <v>844</v>
      </c>
      <c r="L2976">
        <v>297</v>
      </c>
      <c r="M2976">
        <v>346</v>
      </c>
      <c r="N2976">
        <v>1197</v>
      </c>
      <c r="O2976">
        <v>174</v>
      </c>
      <c r="P2976">
        <v>1924</v>
      </c>
      <c r="Q2976">
        <v>990</v>
      </c>
      <c r="R2976">
        <v>331</v>
      </c>
      <c r="S2976">
        <v>1382</v>
      </c>
      <c r="T2976">
        <v>278</v>
      </c>
      <c r="U2976">
        <v>275</v>
      </c>
      <c r="V2976">
        <v>1547</v>
      </c>
      <c r="W2976">
        <v>40</v>
      </c>
      <c r="X2976">
        <v>129</v>
      </c>
      <c r="Y2976">
        <v>177</v>
      </c>
      <c r="Z2976">
        <v>372</v>
      </c>
      <c r="AA2976">
        <v>259</v>
      </c>
    </row>
    <row r="2977" spans="1:27">
      <c r="A2977" s="2">
        <v>45345</v>
      </c>
      <c r="B2977">
        <v>431</v>
      </c>
      <c r="C2977">
        <v>234</v>
      </c>
      <c r="D2977">
        <v>194</v>
      </c>
      <c r="E2977">
        <v>531</v>
      </c>
      <c r="F2977">
        <v>410</v>
      </c>
      <c r="G2977">
        <v>257</v>
      </c>
      <c r="H2977">
        <v>163</v>
      </c>
      <c r="I2977">
        <v>30</v>
      </c>
      <c r="J2977">
        <v>132</v>
      </c>
      <c r="K2977">
        <v>796</v>
      </c>
      <c r="L2977">
        <v>290</v>
      </c>
      <c r="M2977">
        <v>298</v>
      </c>
      <c r="N2977">
        <v>864</v>
      </c>
      <c r="O2977">
        <v>273</v>
      </c>
      <c r="P2977">
        <v>1345</v>
      </c>
      <c r="Q2977">
        <v>788</v>
      </c>
      <c r="R2977">
        <v>310</v>
      </c>
      <c r="S2977">
        <v>1105</v>
      </c>
      <c r="T2977">
        <v>246</v>
      </c>
      <c r="U2977">
        <v>234</v>
      </c>
      <c r="V2977">
        <v>1264</v>
      </c>
      <c r="W2977">
        <v>313</v>
      </c>
      <c r="X2977">
        <v>166</v>
      </c>
      <c r="Y2977">
        <v>142</v>
      </c>
      <c r="Z2977">
        <v>324</v>
      </c>
      <c r="AA2977">
        <v>195</v>
      </c>
    </row>
    <row r="2978" spans="1:27">
      <c r="A2978" s="2">
        <v>45346</v>
      </c>
      <c r="B2978">
        <v>334</v>
      </c>
      <c r="C2978">
        <v>276</v>
      </c>
      <c r="D2978">
        <v>200</v>
      </c>
      <c r="E2978">
        <v>279</v>
      </c>
      <c r="F2978">
        <v>351</v>
      </c>
      <c r="G2978">
        <v>209</v>
      </c>
      <c r="H2978">
        <v>123</v>
      </c>
      <c r="I2978">
        <v>19</v>
      </c>
      <c r="J2978">
        <v>61</v>
      </c>
      <c r="K2978">
        <v>672</v>
      </c>
      <c r="L2978">
        <v>376</v>
      </c>
      <c r="M2978">
        <v>270</v>
      </c>
      <c r="N2978">
        <v>413</v>
      </c>
      <c r="O2978">
        <v>450</v>
      </c>
      <c r="P2978">
        <v>821</v>
      </c>
      <c r="Q2978">
        <v>818</v>
      </c>
      <c r="R2978">
        <v>495</v>
      </c>
      <c r="S2978">
        <v>811</v>
      </c>
      <c r="T2978">
        <v>323</v>
      </c>
      <c r="U2978">
        <v>141</v>
      </c>
      <c r="V2978">
        <v>1255</v>
      </c>
      <c r="W2978">
        <v>492</v>
      </c>
      <c r="X2978">
        <v>165</v>
      </c>
      <c r="Y2978">
        <v>344</v>
      </c>
      <c r="Z2978">
        <v>176</v>
      </c>
      <c r="AA2978">
        <v>84</v>
      </c>
    </row>
    <row r="2979" spans="1:27">
      <c r="A2979" s="2">
        <v>45347</v>
      </c>
      <c r="B2979">
        <v>120</v>
      </c>
      <c r="C2979">
        <v>101</v>
      </c>
      <c r="D2979">
        <v>114</v>
      </c>
      <c r="E2979">
        <v>109</v>
      </c>
      <c r="F2979">
        <v>82</v>
      </c>
      <c r="G2979">
        <v>79</v>
      </c>
      <c r="H2979">
        <v>128</v>
      </c>
      <c r="I2979">
        <v>7</v>
      </c>
      <c r="J2979">
        <v>52</v>
      </c>
      <c r="K2979">
        <v>393</v>
      </c>
      <c r="L2979">
        <v>97</v>
      </c>
      <c r="M2979">
        <v>125</v>
      </c>
      <c r="N2979">
        <v>185</v>
      </c>
      <c r="O2979">
        <v>165</v>
      </c>
      <c r="P2979">
        <v>281</v>
      </c>
      <c r="Q2979">
        <v>254</v>
      </c>
      <c r="R2979">
        <v>170</v>
      </c>
      <c r="S2979">
        <v>254</v>
      </c>
      <c r="T2979">
        <v>185</v>
      </c>
      <c r="U2979">
        <v>55</v>
      </c>
      <c r="V2979">
        <v>398</v>
      </c>
      <c r="W2979">
        <v>96</v>
      </c>
      <c r="X2979">
        <v>53</v>
      </c>
      <c r="Y2979">
        <v>75</v>
      </c>
      <c r="Z2979">
        <v>94</v>
      </c>
      <c r="AA2979">
        <v>42</v>
      </c>
    </row>
    <row r="2980" spans="1:27">
      <c r="A2980" s="2">
        <v>45348</v>
      </c>
      <c r="B2980">
        <v>285</v>
      </c>
      <c r="C2980">
        <v>130</v>
      </c>
      <c r="D2980">
        <v>112</v>
      </c>
      <c r="E2980">
        <v>343</v>
      </c>
      <c r="F2980">
        <v>351</v>
      </c>
      <c r="G2980">
        <v>243</v>
      </c>
      <c r="H2980">
        <v>115</v>
      </c>
      <c r="I2980">
        <v>23</v>
      </c>
      <c r="J2980">
        <v>119</v>
      </c>
      <c r="K2980">
        <v>587</v>
      </c>
      <c r="L2980">
        <v>164</v>
      </c>
      <c r="M2980">
        <v>199</v>
      </c>
      <c r="N2980">
        <v>698</v>
      </c>
      <c r="O2980">
        <v>124</v>
      </c>
      <c r="P2980">
        <v>1114</v>
      </c>
      <c r="Q2980">
        <v>426</v>
      </c>
      <c r="R2980">
        <v>131</v>
      </c>
      <c r="S2980">
        <v>720</v>
      </c>
      <c r="T2980">
        <v>141</v>
      </c>
      <c r="U2980">
        <v>212</v>
      </c>
      <c r="V2980">
        <v>748</v>
      </c>
      <c r="W2980">
        <v>181</v>
      </c>
      <c r="X2980">
        <v>47</v>
      </c>
      <c r="Y2980">
        <v>36</v>
      </c>
      <c r="Z2980">
        <v>320</v>
      </c>
      <c r="AA2980">
        <v>134</v>
      </c>
    </row>
    <row r="2981" spans="1:27">
      <c r="A2981" s="2">
        <v>45349</v>
      </c>
      <c r="B2981">
        <v>448</v>
      </c>
      <c r="C2981">
        <v>212</v>
      </c>
      <c r="D2981">
        <v>154</v>
      </c>
      <c r="E2981">
        <v>549</v>
      </c>
      <c r="F2981">
        <v>507</v>
      </c>
      <c r="G2981">
        <v>364</v>
      </c>
      <c r="H2981">
        <v>123</v>
      </c>
      <c r="I2981">
        <v>36</v>
      </c>
      <c r="J2981">
        <v>131</v>
      </c>
      <c r="K2981">
        <v>839</v>
      </c>
      <c r="L2981">
        <v>268</v>
      </c>
      <c r="M2981">
        <v>240</v>
      </c>
      <c r="N2981">
        <v>1044</v>
      </c>
      <c r="O2981">
        <v>212</v>
      </c>
      <c r="P2981">
        <v>1587</v>
      </c>
      <c r="Q2981">
        <v>757</v>
      </c>
      <c r="R2981">
        <v>248</v>
      </c>
      <c r="S2981">
        <v>1156</v>
      </c>
      <c r="T2981">
        <v>262</v>
      </c>
      <c r="U2981">
        <v>269</v>
      </c>
      <c r="V2981">
        <v>1326</v>
      </c>
      <c r="W2981">
        <v>336</v>
      </c>
      <c r="X2981">
        <v>107</v>
      </c>
      <c r="Y2981">
        <v>103</v>
      </c>
      <c r="Z2981">
        <v>472</v>
      </c>
      <c r="AA2981">
        <v>207</v>
      </c>
    </row>
    <row r="2982" spans="1:27">
      <c r="A2982" s="2">
        <v>45350</v>
      </c>
      <c r="B2982">
        <v>532</v>
      </c>
      <c r="C2982">
        <v>292</v>
      </c>
      <c r="D2982">
        <v>205</v>
      </c>
      <c r="E2982">
        <v>633</v>
      </c>
      <c r="F2982">
        <v>633</v>
      </c>
      <c r="G2982">
        <v>349</v>
      </c>
      <c r="H2982">
        <v>155</v>
      </c>
      <c r="I2982">
        <v>79</v>
      </c>
      <c r="J2982">
        <v>186</v>
      </c>
      <c r="K2982">
        <v>898</v>
      </c>
      <c r="L2982">
        <v>319</v>
      </c>
      <c r="M2982">
        <v>345</v>
      </c>
      <c r="N2982">
        <v>1277</v>
      </c>
      <c r="O2982">
        <v>185</v>
      </c>
      <c r="P2982">
        <v>1949</v>
      </c>
      <c r="Q2982">
        <v>1042</v>
      </c>
      <c r="R2982">
        <v>396</v>
      </c>
      <c r="S2982">
        <v>1436</v>
      </c>
      <c r="T2982">
        <v>323</v>
      </c>
      <c r="U2982">
        <v>359</v>
      </c>
      <c r="V2982">
        <v>1554</v>
      </c>
      <c r="W2982">
        <v>430</v>
      </c>
      <c r="X2982">
        <v>155</v>
      </c>
      <c r="Y2982">
        <v>168</v>
      </c>
      <c r="Z2982">
        <v>582</v>
      </c>
      <c r="AA2982">
        <v>247</v>
      </c>
    </row>
    <row r="2983" spans="1:27">
      <c r="A2983" s="2">
        <v>45351</v>
      </c>
      <c r="B2983">
        <v>552</v>
      </c>
      <c r="C2983">
        <v>245</v>
      </c>
      <c r="D2983">
        <v>190</v>
      </c>
      <c r="E2983">
        <v>637</v>
      </c>
      <c r="F2983">
        <v>597</v>
      </c>
      <c r="G2983">
        <v>395</v>
      </c>
      <c r="H2983">
        <v>107</v>
      </c>
      <c r="I2983">
        <v>48</v>
      </c>
      <c r="J2983">
        <v>154</v>
      </c>
      <c r="K2983">
        <v>847</v>
      </c>
      <c r="L2983">
        <v>316</v>
      </c>
      <c r="M2983">
        <v>323</v>
      </c>
      <c r="N2983">
        <v>1261</v>
      </c>
      <c r="O2983">
        <v>211</v>
      </c>
      <c r="P2983">
        <v>1924</v>
      </c>
      <c r="Q2983">
        <v>927</v>
      </c>
      <c r="R2983">
        <v>381</v>
      </c>
      <c r="S2983">
        <v>1354</v>
      </c>
      <c r="T2983">
        <v>303</v>
      </c>
      <c r="U2983">
        <v>330</v>
      </c>
      <c r="V2983">
        <v>1496</v>
      </c>
      <c r="W2983">
        <v>383</v>
      </c>
      <c r="X2983">
        <v>104</v>
      </c>
      <c r="Y2983">
        <v>157</v>
      </c>
      <c r="Z2983">
        <v>562</v>
      </c>
      <c r="AA2983">
        <v>204</v>
      </c>
    </row>
    <row r="2984" spans="1:27">
      <c r="A2984" s="2">
        <v>45352</v>
      </c>
      <c r="B2984">
        <v>425</v>
      </c>
      <c r="C2984">
        <v>244</v>
      </c>
      <c r="D2984">
        <v>197</v>
      </c>
      <c r="E2984">
        <v>504</v>
      </c>
      <c r="F2984">
        <v>503</v>
      </c>
      <c r="G2984">
        <v>345</v>
      </c>
      <c r="H2984">
        <v>150</v>
      </c>
      <c r="I2984">
        <v>52</v>
      </c>
      <c r="J2984">
        <v>126</v>
      </c>
      <c r="K2984">
        <v>802</v>
      </c>
      <c r="L2984">
        <v>273</v>
      </c>
      <c r="M2984">
        <v>298</v>
      </c>
      <c r="N2984">
        <v>857</v>
      </c>
      <c r="O2984">
        <v>165</v>
      </c>
      <c r="P2984">
        <v>1416</v>
      </c>
      <c r="Q2984">
        <v>754</v>
      </c>
      <c r="R2984">
        <v>380</v>
      </c>
      <c r="S2984">
        <v>1013</v>
      </c>
      <c r="T2984">
        <v>313</v>
      </c>
      <c r="U2984">
        <v>279</v>
      </c>
      <c r="V2984">
        <v>1137</v>
      </c>
      <c r="W2984">
        <v>474</v>
      </c>
      <c r="X2984">
        <v>154</v>
      </c>
      <c r="Y2984">
        <v>107</v>
      </c>
      <c r="Z2984">
        <v>460</v>
      </c>
      <c r="AA2984">
        <v>178</v>
      </c>
    </row>
    <row r="2985" spans="1:27">
      <c r="A2985" s="2">
        <v>45353</v>
      </c>
      <c r="B2985">
        <v>343</v>
      </c>
      <c r="C2985">
        <v>306</v>
      </c>
      <c r="D2985">
        <v>215</v>
      </c>
      <c r="E2985">
        <v>306</v>
      </c>
      <c r="F2985">
        <v>333</v>
      </c>
      <c r="G2985">
        <v>213</v>
      </c>
      <c r="H2985">
        <v>121</v>
      </c>
      <c r="I2985">
        <v>31</v>
      </c>
      <c r="J2985">
        <v>60</v>
      </c>
      <c r="K2985">
        <v>640</v>
      </c>
      <c r="L2985">
        <v>309</v>
      </c>
      <c r="M2985">
        <v>234</v>
      </c>
      <c r="N2985">
        <v>462</v>
      </c>
      <c r="O2985">
        <v>394</v>
      </c>
      <c r="P2985">
        <v>849</v>
      </c>
      <c r="Q2985">
        <v>786</v>
      </c>
      <c r="R2985">
        <v>573</v>
      </c>
      <c r="S2985">
        <v>839</v>
      </c>
      <c r="T2985">
        <v>364</v>
      </c>
      <c r="U2985">
        <v>155</v>
      </c>
      <c r="V2985">
        <v>1154</v>
      </c>
      <c r="W2985">
        <v>574</v>
      </c>
      <c r="X2985">
        <v>222</v>
      </c>
      <c r="Y2985">
        <v>292</v>
      </c>
      <c r="Z2985">
        <v>209</v>
      </c>
      <c r="AA2985">
        <v>82</v>
      </c>
    </row>
    <row r="2986" spans="1:27">
      <c r="A2986" s="2">
        <v>45354</v>
      </c>
      <c r="B2986">
        <v>77</v>
      </c>
      <c r="C2986">
        <v>78</v>
      </c>
      <c r="D2986">
        <v>118</v>
      </c>
      <c r="E2986">
        <v>110</v>
      </c>
      <c r="F2986">
        <v>74</v>
      </c>
      <c r="G2986">
        <v>80</v>
      </c>
      <c r="H2986">
        <v>91</v>
      </c>
      <c r="I2986">
        <v>10</v>
      </c>
      <c r="J2986">
        <v>41</v>
      </c>
      <c r="K2986">
        <v>386</v>
      </c>
      <c r="L2986">
        <v>171</v>
      </c>
      <c r="M2986">
        <v>109</v>
      </c>
      <c r="N2986">
        <v>111</v>
      </c>
      <c r="O2986">
        <v>114</v>
      </c>
      <c r="P2986">
        <v>229</v>
      </c>
      <c r="Q2986">
        <v>259</v>
      </c>
      <c r="R2986">
        <v>166</v>
      </c>
      <c r="S2986">
        <v>161</v>
      </c>
      <c r="T2986">
        <v>291</v>
      </c>
      <c r="U2986">
        <v>57</v>
      </c>
      <c r="V2986">
        <v>218</v>
      </c>
      <c r="W2986">
        <v>138</v>
      </c>
      <c r="X2986">
        <v>35</v>
      </c>
      <c r="Y2986">
        <v>126</v>
      </c>
      <c r="Z2986">
        <v>76</v>
      </c>
      <c r="AA2986">
        <v>50</v>
      </c>
    </row>
    <row r="2987" spans="1:27">
      <c r="A2987" s="2">
        <v>45355</v>
      </c>
      <c r="B2987">
        <v>265</v>
      </c>
      <c r="C2987">
        <v>139</v>
      </c>
      <c r="D2987">
        <v>126</v>
      </c>
      <c r="E2987">
        <v>346</v>
      </c>
      <c r="F2987">
        <v>328</v>
      </c>
      <c r="G2987">
        <v>223</v>
      </c>
      <c r="H2987">
        <v>123</v>
      </c>
      <c r="I2987">
        <v>18</v>
      </c>
      <c r="J2987">
        <v>136</v>
      </c>
      <c r="K2987">
        <v>508</v>
      </c>
      <c r="L2987">
        <v>149</v>
      </c>
      <c r="M2987">
        <v>162</v>
      </c>
      <c r="N2987">
        <v>651</v>
      </c>
      <c r="O2987">
        <v>71</v>
      </c>
      <c r="P2987">
        <v>1015</v>
      </c>
      <c r="Q2987">
        <v>420</v>
      </c>
      <c r="R2987">
        <v>161</v>
      </c>
      <c r="S2987">
        <v>710</v>
      </c>
      <c r="T2987">
        <v>273</v>
      </c>
      <c r="U2987">
        <v>205</v>
      </c>
      <c r="V2987">
        <v>748</v>
      </c>
      <c r="W2987">
        <v>198</v>
      </c>
      <c r="X2987">
        <v>39</v>
      </c>
      <c r="Y2987">
        <v>49</v>
      </c>
      <c r="Z2987">
        <v>333</v>
      </c>
      <c r="AA2987">
        <v>130</v>
      </c>
    </row>
    <row r="2988" spans="1:27">
      <c r="A2988" s="2">
        <v>45356</v>
      </c>
      <c r="B2988">
        <v>406</v>
      </c>
      <c r="C2988">
        <v>152</v>
      </c>
      <c r="D2988">
        <v>195</v>
      </c>
      <c r="E2988">
        <v>401</v>
      </c>
      <c r="F2988">
        <v>443</v>
      </c>
      <c r="G2988">
        <v>278</v>
      </c>
      <c r="H2988">
        <v>141</v>
      </c>
      <c r="I2988">
        <v>22</v>
      </c>
      <c r="J2988">
        <v>133</v>
      </c>
      <c r="K2988">
        <v>717</v>
      </c>
      <c r="L2988">
        <v>207</v>
      </c>
      <c r="M2988">
        <v>197</v>
      </c>
      <c r="N2988">
        <v>918</v>
      </c>
      <c r="O2988">
        <v>49</v>
      </c>
      <c r="P2988">
        <v>1367</v>
      </c>
      <c r="Q2988">
        <v>633</v>
      </c>
      <c r="R2988">
        <v>115</v>
      </c>
      <c r="S2988">
        <v>944</v>
      </c>
      <c r="T2988">
        <v>282</v>
      </c>
      <c r="U2988">
        <v>258</v>
      </c>
      <c r="V2988">
        <v>1076</v>
      </c>
      <c r="W2988">
        <v>264</v>
      </c>
      <c r="X2988">
        <v>83</v>
      </c>
      <c r="Y2988">
        <v>96</v>
      </c>
      <c r="Z2988">
        <v>443</v>
      </c>
      <c r="AA2988">
        <v>154</v>
      </c>
    </row>
    <row r="2989" spans="1:27">
      <c r="A2989" s="2">
        <v>45357</v>
      </c>
      <c r="B2989">
        <v>502</v>
      </c>
      <c r="C2989">
        <v>265</v>
      </c>
      <c r="D2989">
        <v>199</v>
      </c>
      <c r="E2989">
        <v>589</v>
      </c>
      <c r="F2989">
        <v>597</v>
      </c>
      <c r="G2989">
        <v>361</v>
      </c>
      <c r="H2989">
        <v>166</v>
      </c>
      <c r="I2989">
        <v>47</v>
      </c>
      <c r="J2989">
        <v>178</v>
      </c>
      <c r="K2989">
        <v>797</v>
      </c>
      <c r="L2989">
        <v>340</v>
      </c>
      <c r="M2989">
        <v>288</v>
      </c>
      <c r="N2989">
        <v>1122</v>
      </c>
      <c r="O2989">
        <v>196</v>
      </c>
      <c r="P2989">
        <v>1724</v>
      </c>
      <c r="Q2989">
        <v>832</v>
      </c>
      <c r="R2989">
        <v>353</v>
      </c>
      <c r="S2989">
        <v>1200</v>
      </c>
      <c r="T2989">
        <v>272</v>
      </c>
      <c r="U2989">
        <v>326</v>
      </c>
      <c r="V2989">
        <v>1338</v>
      </c>
      <c r="W2989">
        <v>358</v>
      </c>
      <c r="X2989">
        <v>144</v>
      </c>
      <c r="Y2989">
        <v>144</v>
      </c>
      <c r="Z2989">
        <v>547</v>
      </c>
      <c r="AA2989">
        <v>216</v>
      </c>
    </row>
    <row r="2990" spans="1:27">
      <c r="A2990" s="2">
        <v>45358</v>
      </c>
      <c r="B2990">
        <v>494</v>
      </c>
      <c r="C2990">
        <v>223</v>
      </c>
      <c r="D2990">
        <v>200</v>
      </c>
      <c r="E2990">
        <v>572</v>
      </c>
      <c r="F2990">
        <v>546</v>
      </c>
      <c r="G2990">
        <v>360</v>
      </c>
      <c r="H2990">
        <v>160</v>
      </c>
      <c r="I2990">
        <v>31</v>
      </c>
      <c r="J2990">
        <v>159</v>
      </c>
      <c r="K2990">
        <v>831</v>
      </c>
      <c r="L2990">
        <v>279</v>
      </c>
      <c r="M2990">
        <v>287</v>
      </c>
      <c r="N2990">
        <v>1068</v>
      </c>
      <c r="O2990">
        <v>162</v>
      </c>
      <c r="P2990">
        <v>1666</v>
      </c>
      <c r="Q2990">
        <v>834</v>
      </c>
      <c r="R2990">
        <v>298</v>
      </c>
      <c r="S2990">
        <v>1197</v>
      </c>
      <c r="T2990">
        <v>62</v>
      </c>
      <c r="U2990">
        <v>288</v>
      </c>
      <c r="V2990">
        <v>1321</v>
      </c>
      <c r="W2990">
        <v>315</v>
      </c>
      <c r="X2990">
        <v>88</v>
      </c>
      <c r="Y2990">
        <v>137</v>
      </c>
      <c r="Z2990">
        <v>515</v>
      </c>
      <c r="AA2990">
        <v>204</v>
      </c>
    </row>
    <row r="2991" spans="1:27">
      <c r="A2991" s="2">
        <v>45359</v>
      </c>
      <c r="B2991">
        <v>377</v>
      </c>
      <c r="C2991">
        <v>245</v>
      </c>
      <c r="D2991">
        <v>200</v>
      </c>
      <c r="E2991">
        <v>503</v>
      </c>
      <c r="F2991">
        <v>436</v>
      </c>
      <c r="G2991">
        <v>316</v>
      </c>
      <c r="H2991">
        <v>165</v>
      </c>
      <c r="I2991">
        <v>33</v>
      </c>
      <c r="J2991">
        <v>146</v>
      </c>
      <c r="K2991">
        <v>810</v>
      </c>
      <c r="L2991">
        <v>266</v>
      </c>
      <c r="M2991">
        <v>286</v>
      </c>
      <c r="N2991">
        <v>808</v>
      </c>
      <c r="O2991">
        <v>148</v>
      </c>
      <c r="P2991">
        <v>1287</v>
      </c>
      <c r="Q2991">
        <v>674</v>
      </c>
      <c r="R2991">
        <v>321</v>
      </c>
      <c r="S2991">
        <v>1005</v>
      </c>
      <c r="T2991">
        <v>68</v>
      </c>
      <c r="U2991">
        <v>286</v>
      </c>
      <c r="V2991">
        <v>1108</v>
      </c>
      <c r="W2991">
        <v>348</v>
      </c>
      <c r="X2991">
        <v>156</v>
      </c>
      <c r="Y2991">
        <v>86</v>
      </c>
      <c r="Z2991">
        <v>394</v>
      </c>
      <c r="AA2991">
        <v>161</v>
      </c>
    </row>
    <row r="2992" spans="1:27">
      <c r="A2992" s="2">
        <v>45360</v>
      </c>
      <c r="B2992">
        <v>311</v>
      </c>
      <c r="C2992">
        <v>231</v>
      </c>
      <c r="D2992">
        <v>198</v>
      </c>
      <c r="E2992">
        <v>285</v>
      </c>
      <c r="F2992">
        <v>312</v>
      </c>
      <c r="G2992">
        <v>160</v>
      </c>
      <c r="H2992">
        <v>122</v>
      </c>
      <c r="I2992">
        <v>65</v>
      </c>
      <c r="J2992">
        <v>60</v>
      </c>
      <c r="K2992">
        <v>586</v>
      </c>
      <c r="L2992">
        <v>331</v>
      </c>
      <c r="M2992">
        <v>288</v>
      </c>
      <c r="N2992">
        <v>437</v>
      </c>
      <c r="O2992">
        <v>421</v>
      </c>
      <c r="P2992">
        <v>796</v>
      </c>
      <c r="Q2992">
        <v>644</v>
      </c>
      <c r="R2992">
        <v>539</v>
      </c>
      <c r="S2992">
        <v>728</v>
      </c>
      <c r="T2992">
        <v>140</v>
      </c>
      <c r="U2992">
        <v>124</v>
      </c>
      <c r="V2992">
        <v>1114</v>
      </c>
      <c r="W2992">
        <v>397</v>
      </c>
      <c r="X2992">
        <v>133</v>
      </c>
      <c r="Y2992">
        <v>259</v>
      </c>
      <c r="Z2992">
        <v>155</v>
      </c>
      <c r="AA2992">
        <v>89</v>
      </c>
    </row>
    <row r="2993" spans="1:27">
      <c r="A2993" s="2">
        <v>45361</v>
      </c>
      <c r="B2993">
        <v>295</v>
      </c>
      <c r="C2993">
        <v>293</v>
      </c>
      <c r="D2993">
        <v>151</v>
      </c>
      <c r="E2993">
        <v>280</v>
      </c>
      <c r="F2993">
        <v>309</v>
      </c>
      <c r="G2993">
        <v>135</v>
      </c>
      <c r="H2993">
        <v>125</v>
      </c>
      <c r="I2993">
        <v>24</v>
      </c>
      <c r="J2993">
        <v>65</v>
      </c>
      <c r="K2993">
        <v>579</v>
      </c>
      <c r="L2993">
        <v>350</v>
      </c>
      <c r="M2993">
        <v>241</v>
      </c>
      <c r="N2993">
        <v>434</v>
      </c>
      <c r="O2993">
        <v>364</v>
      </c>
      <c r="P2993">
        <v>819</v>
      </c>
      <c r="Q2993">
        <v>726</v>
      </c>
      <c r="R2993">
        <v>518</v>
      </c>
      <c r="S2993">
        <v>789</v>
      </c>
      <c r="T2993">
        <v>126</v>
      </c>
      <c r="U2993">
        <v>108</v>
      </c>
      <c r="V2993">
        <v>1148</v>
      </c>
      <c r="W2993">
        <v>443</v>
      </c>
      <c r="X2993">
        <v>234</v>
      </c>
      <c r="Y2993">
        <v>281</v>
      </c>
      <c r="Z2993">
        <v>191</v>
      </c>
      <c r="AA2993">
        <v>76</v>
      </c>
    </row>
    <row r="2994" spans="1:27">
      <c r="A2994" s="2">
        <v>45362</v>
      </c>
      <c r="B2994">
        <v>488</v>
      </c>
      <c r="C2994">
        <v>216</v>
      </c>
      <c r="D2994">
        <v>182</v>
      </c>
      <c r="E2994">
        <v>614</v>
      </c>
      <c r="F2994">
        <v>523</v>
      </c>
      <c r="G2994">
        <v>395</v>
      </c>
      <c r="H2994">
        <v>136</v>
      </c>
      <c r="I2994">
        <v>38</v>
      </c>
      <c r="J2994">
        <v>134</v>
      </c>
      <c r="K2994">
        <v>791</v>
      </c>
      <c r="L2994">
        <v>271</v>
      </c>
      <c r="M2994">
        <v>282</v>
      </c>
      <c r="N2994">
        <v>1063</v>
      </c>
      <c r="O2994">
        <v>126</v>
      </c>
      <c r="P2994">
        <v>1702</v>
      </c>
      <c r="Q2994">
        <v>729</v>
      </c>
      <c r="R2994">
        <v>314</v>
      </c>
      <c r="S2994">
        <v>1217</v>
      </c>
      <c r="T2994">
        <v>177</v>
      </c>
      <c r="U2994">
        <v>315</v>
      </c>
      <c r="V2994">
        <v>1276</v>
      </c>
      <c r="W2994">
        <v>320</v>
      </c>
      <c r="X2994">
        <v>111</v>
      </c>
      <c r="Y2994">
        <v>88</v>
      </c>
      <c r="Z2994">
        <v>566</v>
      </c>
      <c r="AA2994">
        <v>221</v>
      </c>
    </row>
    <row r="2995" spans="1:27">
      <c r="A2995" s="2">
        <v>45363</v>
      </c>
      <c r="B2995">
        <v>410</v>
      </c>
      <c r="C2995">
        <v>138</v>
      </c>
      <c r="D2995">
        <v>166</v>
      </c>
      <c r="E2995">
        <v>444</v>
      </c>
      <c r="F2995">
        <v>455</v>
      </c>
      <c r="G2995">
        <v>290</v>
      </c>
      <c r="H2995">
        <v>135</v>
      </c>
      <c r="I2995">
        <v>24</v>
      </c>
      <c r="J2995">
        <v>137</v>
      </c>
      <c r="K2995">
        <v>659</v>
      </c>
      <c r="L2995">
        <v>238</v>
      </c>
      <c r="M2995">
        <v>254</v>
      </c>
      <c r="N2995">
        <v>959</v>
      </c>
      <c r="O2995">
        <v>381</v>
      </c>
      <c r="P2995">
        <v>1585</v>
      </c>
      <c r="Q2995">
        <v>725</v>
      </c>
      <c r="R2995">
        <v>206</v>
      </c>
      <c r="S2995">
        <v>1030</v>
      </c>
      <c r="T2995">
        <v>99</v>
      </c>
      <c r="U2995">
        <v>253</v>
      </c>
      <c r="V2995">
        <v>1107</v>
      </c>
      <c r="W2995">
        <v>228</v>
      </c>
      <c r="X2995">
        <v>60</v>
      </c>
      <c r="Y2995">
        <v>101</v>
      </c>
      <c r="Z2995">
        <v>438</v>
      </c>
      <c r="AA2995">
        <v>168</v>
      </c>
    </row>
    <row r="2996" spans="1:27">
      <c r="A2996" s="2">
        <v>45364</v>
      </c>
      <c r="B2996">
        <v>476</v>
      </c>
      <c r="C2996">
        <v>244</v>
      </c>
      <c r="D2996">
        <v>192</v>
      </c>
      <c r="E2996">
        <v>573</v>
      </c>
      <c r="F2996">
        <v>549</v>
      </c>
      <c r="G2996">
        <v>315</v>
      </c>
      <c r="H2996">
        <v>129</v>
      </c>
      <c r="I2996">
        <v>23</v>
      </c>
      <c r="J2996">
        <v>140</v>
      </c>
      <c r="K2996">
        <v>806</v>
      </c>
      <c r="L2996">
        <v>287</v>
      </c>
      <c r="M2996">
        <v>300</v>
      </c>
      <c r="N2996">
        <v>1056</v>
      </c>
      <c r="O2996">
        <v>514</v>
      </c>
      <c r="P2996">
        <v>1694</v>
      </c>
      <c r="Q2996">
        <v>796</v>
      </c>
      <c r="R2996">
        <v>262</v>
      </c>
      <c r="S2996">
        <v>1229</v>
      </c>
      <c r="T2996">
        <v>238</v>
      </c>
      <c r="U2996">
        <v>347</v>
      </c>
      <c r="V2996">
        <v>1308</v>
      </c>
      <c r="W2996">
        <v>216</v>
      </c>
      <c r="X2996">
        <v>99</v>
      </c>
      <c r="Y2996">
        <v>131</v>
      </c>
      <c r="Z2996">
        <v>549</v>
      </c>
      <c r="AA2996">
        <v>236</v>
      </c>
    </row>
    <row r="2997" spans="1:27">
      <c r="A2997" s="2">
        <v>45365</v>
      </c>
      <c r="B2997">
        <v>478</v>
      </c>
      <c r="C2997">
        <v>193</v>
      </c>
      <c r="D2997">
        <v>244</v>
      </c>
      <c r="E2997">
        <v>543</v>
      </c>
      <c r="F2997">
        <v>516</v>
      </c>
      <c r="G2997">
        <v>313</v>
      </c>
      <c r="H2997">
        <v>144</v>
      </c>
      <c r="I2997">
        <v>20</v>
      </c>
      <c r="J2997">
        <v>146</v>
      </c>
      <c r="K2997">
        <v>743</v>
      </c>
      <c r="L2997">
        <v>275</v>
      </c>
      <c r="M2997">
        <v>332</v>
      </c>
      <c r="N2997">
        <v>955</v>
      </c>
      <c r="O2997">
        <v>474</v>
      </c>
      <c r="P2997">
        <v>1474</v>
      </c>
      <c r="Q2997">
        <v>756</v>
      </c>
      <c r="R2997">
        <v>317</v>
      </c>
      <c r="S2997">
        <v>1154</v>
      </c>
      <c r="T2997">
        <v>196</v>
      </c>
      <c r="U2997">
        <v>280</v>
      </c>
      <c r="V2997">
        <v>1311</v>
      </c>
      <c r="W2997">
        <v>346</v>
      </c>
      <c r="X2997">
        <v>91</v>
      </c>
      <c r="Y2997">
        <v>124</v>
      </c>
      <c r="Z2997">
        <v>490</v>
      </c>
      <c r="AA2997">
        <v>229</v>
      </c>
    </row>
    <row r="2998" spans="1:27">
      <c r="A2998" s="2">
        <v>45366</v>
      </c>
      <c r="B2998">
        <v>258</v>
      </c>
      <c r="C2998">
        <v>109</v>
      </c>
      <c r="D2998">
        <v>136</v>
      </c>
      <c r="E2998">
        <v>344</v>
      </c>
      <c r="F2998">
        <v>271</v>
      </c>
      <c r="G2998">
        <v>248</v>
      </c>
      <c r="H2998">
        <v>145</v>
      </c>
      <c r="I2998">
        <v>13</v>
      </c>
      <c r="J2998">
        <v>104</v>
      </c>
      <c r="K2998">
        <v>625</v>
      </c>
      <c r="L2998">
        <v>121</v>
      </c>
      <c r="M2998">
        <v>209</v>
      </c>
      <c r="N2998">
        <v>458</v>
      </c>
      <c r="O2998">
        <v>429</v>
      </c>
      <c r="P2998">
        <v>831</v>
      </c>
      <c r="Q2998">
        <v>354</v>
      </c>
      <c r="R2998">
        <v>170</v>
      </c>
      <c r="S2998">
        <v>530</v>
      </c>
      <c r="T2998">
        <v>129</v>
      </c>
      <c r="U2998">
        <v>184</v>
      </c>
      <c r="V2998">
        <v>530</v>
      </c>
      <c r="W2998">
        <v>346</v>
      </c>
      <c r="X2998">
        <v>52</v>
      </c>
      <c r="Y2998">
        <v>54</v>
      </c>
      <c r="Z2998">
        <v>325</v>
      </c>
      <c r="AA2998">
        <v>129</v>
      </c>
    </row>
    <row r="2999" spans="1:27">
      <c r="A2999" s="2">
        <v>45367</v>
      </c>
      <c r="B2999">
        <v>266</v>
      </c>
      <c r="C2999">
        <v>212</v>
      </c>
      <c r="D2999">
        <v>201</v>
      </c>
      <c r="E2999">
        <v>233</v>
      </c>
      <c r="F2999">
        <v>275</v>
      </c>
      <c r="G2999">
        <v>169</v>
      </c>
      <c r="H2999">
        <v>139</v>
      </c>
      <c r="I2999">
        <v>15</v>
      </c>
      <c r="J2999">
        <v>74</v>
      </c>
      <c r="K2999">
        <v>552</v>
      </c>
      <c r="L2999">
        <v>286</v>
      </c>
      <c r="M2999">
        <v>280</v>
      </c>
      <c r="N2999">
        <v>450</v>
      </c>
      <c r="O2999">
        <v>256</v>
      </c>
      <c r="P2999">
        <v>704</v>
      </c>
      <c r="Q2999">
        <v>699</v>
      </c>
      <c r="R2999">
        <v>478</v>
      </c>
      <c r="S2999">
        <v>725</v>
      </c>
      <c r="T2999">
        <v>379</v>
      </c>
      <c r="U2999">
        <v>107</v>
      </c>
      <c r="V2999">
        <v>1013</v>
      </c>
      <c r="W2999">
        <v>346</v>
      </c>
      <c r="X2999">
        <v>177</v>
      </c>
      <c r="Y2999">
        <v>262</v>
      </c>
      <c r="Z2999">
        <v>166</v>
      </c>
      <c r="AA2999">
        <v>81</v>
      </c>
    </row>
    <row r="3000" spans="1:27">
      <c r="A3000" s="2">
        <v>45368</v>
      </c>
      <c r="B3000">
        <v>267</v>
      </c>
      <c r="C3000">
        <v>305</v>
      </c>
      <c r="D3000">
        <v>174</v>
      </c>
      <c r="E3000">
        <v>253</v>
      </c>
      <c r="F3000">
        <v>261</v>
      </c>
      <c r="G3000">
        <v>163</v>
      </c>
      <c r="H3000">
        <v>129</v>
      </c>
      <c r="I3000">
        <v>21</v>
      </c>
      <c r="J3000">
        <v>65</v>
      </c>
      <c r="K3000">
        <v>507</v>
      </c>
      <c r="L3000">
        <v>365</v>
      </c>
      <c r="M3000">
        <v>248</v>
      </c>
      <c r="N3000">
        <v>379</v>
      </c>
      <c r="O3000">
        <v>360</v>
      </c>
      <c r="P3000">
        <v>753</v>
      </c>
      <c r="Q3000">
        <v>692</v>
      </c>
      <c r="R3000">
        <v>565</v>
      </c>
      <c r="S3000">
        <v>740</v>
      </c>
      <c r="T3000">
        <v>275</v>
      </c>
      <c r="U3000">
        <v>120</v>
      </c>
      <c r="V3000">
        <v>1039</v>
      </c>
      <c r="W3000">
        <v>346</v>
      </c>
      <c r="X3000">
        <v>198</v>
      </c>
      <c r="Y3000">
        <v>308</v>
      </c>
      <c r="Z3000">
        <v>197</v>
      </c>
      <c r="AA3000">
        <v>79</v>
      </c>
    </row>
    <row r="3001" spans="1:27">
      <c r="A3001" s="2">
        <v>45369</v>
      </c>
      <c r="B3001">
        <v>465</v>
      </c>
      <c r="C3001">
        <v>196</v>
      </c>
      <c r="D3001">
        <v>170</v>
      </c>
      <c r="E3001">
        <v>549</v>
      </c>
      <c r="F3001">
        <v>493</v>
      </c>
      <c r="G3001">
        <v>370</v>
      </c>
      <c r="H3001">
        <v>142</v>
      </c>
      <c r="I3001">
        <v>21</v>
      </c>
      <c r="J3001">
        <v>115</v>
      </c>
      <c r="K3001">
        <v>676</v>
      </c>
      <c r="L3001">
        <v>216</v>
      </c>
      <c r="M3001">
        <v>284</v>
      </c>
      <c r="N3001">
        <v>1013</v>
      </c>
      <c r="O3001">
        <v>268</v>
      </c>
      <c r="P3001">
        <v>1545</v>
      </c>
      <c r="Q3001">
        <v>694</v>
      </c>
      <c r="R3001">
        <v>298</v>
      </c>
      <c r="S3001">
        <v>1093</v>
      </c>
      <c r="T3001">
        <v>243</v>
      </c>
      <c r="U3001">
        <v>288</v>
      </c>
      <c r="V3001">
        <v>1190</v>
      </c>
      <c r="W3001">
        <v>346</v>
      </c>
      <c r="X3001">
        <v>130</v>
      </c>
      <c r="Y3001">
        <v>71</v>
      </c>
      <c r="Z3001">
        <v>508</v>
      </c>
      <c r="AA3001">
        <v>165</v>
      </c>
    </row>
    <row r="3002" spans="1:27">
      <c r="A3002" s="2">
        <v>45370</v>
      </c>
      <c r="B3002">
        <v>559</v>
      </c>
      <c r="C3002">
        <v>243</v>
      </c>
      <c r="D3002">
        <v>193</v>
      </c>
      <c r="E3002">
        <v>606</v>
      </c>
      <c r="F3002">
        <v>580</v>
      </c>
      <c r="G3002">
        <v>385</v>
      </c>
      <c r="H3002">
        <v>131</v>
      </c>
      <c r="I3002">
        <v>36</v>
      </c>
      <c r="J3002">
        <v>160</v>
      </c>
      <c r="K3002">
        <v>780</v>
      </c>
      <c r="L3002">
        <v>343</v>
      </c>
      <c r="M3002">
        <v>327</v>
      </c>
      <c r="N3002">
        <v>1121</v>
      </c>
      <c r="O3002">
        <v>99</v>
      </c>
      <c r="P3002">
        <v>1786</v>
      </c>
      <c r="Q3002">
        <v>908</v>
      </c>
      <c r="R3002">
        <v>344</v>
      </c>
      <c r="S3002">
        <v>1338</v>
      </c>
      <c r="T3002">
        <v>277</v>
      </c>
      <c r="U3002">
        <v>343</v>
      </c>
      <c r="V3002">
        <v>1460</v>
      </c>
      <c r="W3002">
        <v>346</v>
      </c>
      <c r="X3002">
        <v>117</v>
      </c>
      <c r="Y3002">
        <v>178</v>
      </c>
      <c r="Z3002">
        <v>568</v>
      </c>
      <c r="AA3002">
        <v>205</v>
      </c>
    </row>
    <row r="3003" spans="1:27">
      <c r="A3003" s="2">
        <v>45371</v>
      </c>
      <c r="B3003">
        <v>551</v>
      </c>
      <c r="C3003">
        <v>231</v>
      </c>
      <c r="D3003">
        <v>213</v>
      </c>
      <c r="E3003">
        <v>643</v>
      </c>
      <c r="F3003">
        <v>577</v>
      </c>
      <c r="G3003">
        <v>357</v>
      </c>
      <c r="H3003">
        <v>144</v>
      </c>
      <c r="I3003">
        <v>45</v>
      </c>
      <c r="J3003">
        <v>156</v>
      </c>
      <c r="K3003">
        <v>877</v>
      </c>
      <c r="L3003">
        <v>336</v>
      </c>
      <c r="M3003">
        <v>351</v>
      </c>
      <c r="N3003">
        <v>1073</v>
      </c>
      <c r="O3003">
        <v>293</v>
      </c>
      <c r="P3003">
        <v>1805</v>
      </c>
      <c r="Q3003">
        <v>894</v>
      </c>
      <c r="R3003">
        <v>385</v>
      </c>
      <c r="S3003">
        <v>1271</v>
      </c>
      <c r="T3003">
        <v>257</v>
      </c>
      <c r="U3003">
        <v>356</v>
      </c>
      <c r="V3003">
        <v>1384</v>
      </c>
      <c r="W3003">
        <v>346</v>
      </c>
      <c r="X3003">
        <v>207</v>
      </c>
      <c r="Y3003">
        <v>148</v>
      </c>
      <c r="Z3003">
        <v>562</v>
      </c>
      <c r="AA3003">
        <v>220</v>
      </c>
    </row>
    <row r="3004" spans="1:27">
      <c r="A3004" s="2">
        <v>45372</v>
      </c>
      <c r="B3004">
        <v>459</v>
      </c>
      <c r="C3004">
        <v>226</v>
      </c>
      <c r="D3004">
        <v>181</v>
      </c>
      <c r="E3004">
        <v>595</v>
      </c>
      <c r="F3004">
        <v>487</v>
      </c>
      <c r="G3004">
        <v>363</v>
      </c>
      <c r="H3004">
        <v>154</v>
      </c>
      <c r="I3004">
        <v>25</v>
      </c>
      <c r="J3004">
        <v>172</v>
      </c>
      <c r="K3004">
        <v>874</v>
      </c>
      <c r="L3004">
        <v>373</v>
      </c>
      <c r="M3004">
        <v>280</v>
      </c>
      <c r="N3004">
        <v>1015</v>
      </c>
      <c r="O3004">
        <v>370</v>
      </c>
      <c r="P3004">
        <v>1623</v>
      </c>
      <c r="Q3004">
        <v>846</v>
      </c>
      <c r="R3004">
        <v>332</v>
      </c>
      <c r="S3004">
        <v>1281</v>
      </c>
      <c r="T3004">
        <v>248</v>
      </c>
      <c r="U3004">
        <v>309</v>
      </c>
      <c r="V3004">
        <v>1361</v>
      </c>
      <c r="W3004">
        <v>346</v>
      </c>
      <c r="X3004">
        <v>97</v>
      </c>
      <c r="Y3004">
        <v>127</v>
      </c>
      <c r="Z3004">
        <v>566</v>
      </c>
      <c r="AA3004">
        <v>218</v>
      </c>
    </row>
    <row r="3005" spans="1:27">
      <c r="A3005" s="2">
        <v>45373</v>
      </c>
      <c r="B3005">
        <v>391</v>
      </c>
      <c r="C3005">
        <v>172</v>
      </c>
      <c r="D3005">
        <v>178</v>
      </c>
      <c r="E3005">
        <v>469</v>
      </c>
      <c r="F3005">
        <v>426</v>
      </c>
      <c r="G3005">
        <v>307</v>
      </c>
      <c r="H3005">
        <v>193</v>
      </c>
      <c r="I3005">
        <v>34</v>
      </c>
      <c r="J3005">
        <v>151</v>
      </c>
      <c r="K3005">
        <v>792</v>
      </c>
      <c r="L3005">
        <v>299</v>
      </c>
      <c r="M3005">
        <v>285</v>
      </c>
      <c r="N3005">
        <v>739</v>
      </c>
      <c r="O3005">
        <v>141</v>
      </c>
      <c r="P3005">
        <v>1218</v>
      </c>
      <c r="Q3005">
        <v>720</v>
      </c>
      <c r="R3005">
        <v>347</v>
      </c>
      <c r="S3005">
        <v>978</v>
      </c>
      <c r="T3005">
        <v>235</v>
      </c>
      <c r="U3005">
        <v>281</v>
      </c>
      <c r="V3005">
        <v>1102</v>
      </c>
      <c r="W3005">
        <v>346</v>
      </c>
      <c r="X3005">
        <v>109</v>
      </c>
      <c r="Y3005">
        <v>108</v>
      </c>
      <c r="Z3005">
        <v>427</v>
      </c>
      <c r="AA3005">
        <v>167</v>
      </c>
    </row>
    <row r="3006" spans="1:27">
      <c r="A3006" s="2">
        <v>45374</v>
      </c>
      <c r="B3006">
        <v>121</v>
      </c>
      <c r="C3006">
        <v>81</v>
      </c>
      <c r="D3006">
        <v>125</v>
      </c>
      <c r="E3006">
        <v>143</v>
      </c>
      <c r="F3006">
        <v>105</v>
      </c>
      <c r="G3006">
        <v>106</v>
      </c>
      <c r="H3006">
        <v>139</v>
      </c>
      <c r="I3006">
        <v>6</v>
      </c>
      <c r="J3006">
        <v>42</v>
      </c>
      <c r="K3006">
        <v>368</v>
      </c>
      <c r="L3006">
        <v>105</v>
      </c>
      <c r="M3006">
        <v>128</v>
      </c>
      <c r="N3006">
        <v>238</v>
      </c>
      <c r="O3006">
        <v>862</v>
      </c>
      <c r="P3006">
        <v>280</v>
      </c>
      <c r="Q3006">
        <v>202</v>
      </c>
      <c r="R3006">
        <v>187</v>
      </c>
      <c r="S3006">
        <v>234</v>
      </c>
      <c r="T3006">
        <v>89</v>
      </c>
      <c r="U3006">
        <v>84</v>
      </c>
      <c r="V3006">
        <v>332</v>
      </c>
      <c r="W3006">
        <v>346</v>
      </c>
      <c r="X3006">
        <v>73</v>
      </c>
      <c r="Y3006">
        <v>70</v>
      </c>
      <c r="Z3006">
        <v>83</v>
      </c>
      <c r="AA3006">
        <v>39</v>
      </c>
    </row>
    <row r="3007" spans="1:27">
      <c r="A3007" s="2">
        <v>45375</v>
      </c>
      <c r="B3007">
        <v>275</v>
      </c>
      <c r="C3007">
        <v>235</v>
      </c>
      <c r="D3007">
        <v>177</v>
      </c>
      <c r="E3007">
        <v>248</v>
      </c>
      <c r="F3007">
        <v>299</v>
      </c>
      <c r="G3007">
        <v>164</v>
      </c>
      <c r="H3007">
        <v>131</v>
      </c>
      <c r="I3007">
        <v>18</v>
      </c>
      <c r="J3007">
        <v>42</v>
      </c>
      <c r="K3007">
        <v>461</v>
      </c>
      <c r="L3007">
        <v>318</v>
      </c>
      <c r="M3007">
        <v>223</v>
      </c>
      <c r="N3007">
        <v>324</v>
      </c>
      <c r="O3007">
        <v>922</v>
      </c>
      <c r="P3007">
        <v>746</v>
      </c>
      <c r="Q3007">
        <v>781</v>
      </c>
      <c r="R3007">
        <v>506</v>
      </c>
      <c r="S3007">
        <v>658</v>
      </c>
      <c r="T3007">
        <v>316</v>
      </c>
      <c r="U3007">
        <v>111</v>
      </c>
      <c r="V3007">
        <v>1000</v>
      </c>
      <c r="W3007">
        <v>346</v>
      </c>
      <c r="X3007">
        <v>220</v>
      </c>
      <c r="Y3007">
        <v>284</v>
      </c>
      <c r="Z3007">
        <v>174</v>
      </c>
      <c r="AA3007">
        <v>69</v>
      </c>
    </row>
    <row r="3008" spans="1:27">
      <c r="A3008" s="2">
        <v>45376</v>
      </c>
      <c r="B3008">
        <v>456</v>
      </c>
      <c r="C3008">
        <v>198</v>
      </c>
      <c r="D3008">
        <v>179</v>
      </c>
      <c r="E3008">
        <v>565</v>
      </c>
      <c r="F3008">
        <v>525</v>
      </c>
      <c r="G3008">
        <v>369</v>
      </c>
      <c r="H3008">
        <v>147</v>
      </c>
      <c r="I3008">
        <v>22</v>
      </c>
      <c r="J3008">
        <v>128</v>
      </c>
      <c r="K3008">
        <v>758</v>
      </c>
      <c r="L3008">
        <v>285</v>
      </c>
      <c r="M3008">
        <v>304</v>
      </c>
      <c r="N3008">
        <v>976</v>
      </c>
      <c r="O3008">
        <v>209</v>
      </c>
      <c r="P3008">
        <v>1668</v>
      </c>
      <c r="Q3008">
        <v>755</v>
      </c>
      <c r="R3008">
        <v>304</v>
      </c>
      <c r="S3008">
        <v>1173</v>
      </c>
      <c r="T3008">
        <v>279</v>
      </c>
      <c r="U3008">
        <v>323</v>
      </c>
      <c r="V3008">
        <v>1311</v>
      </c>
      <c r="W3008">
        <v>346</v>
      </c>
      <c r="X3008">
        <v>80</v>
      </c>
      <c r="Y3008">
        <v>83</v>
      </c>
      <c r="Z3008">
        <v>515</v>
      </c>
      <c r="AA3008">
        <v>187</v>
      </c>
    </row>
    <row r="3009" spans="1:27">
      <c r="A3009" s="2">
        <v>45377</v>
      </c>
      <c r="B3009">
        <v>504</v>
      </c>
      <c r="C3009">
        <v>183</v>
      </c>
      <c r="D3009">
        <v>211</v>
      </c>
      <c r="E3009">
        <v>608</v>
      </c>
      <c r="F3009">
        <v>527</v>
      </c>
      <c r="G3009">
        <v>360</v>
      </c>
      <c r="H3009">
        <v>161</v>
      </c>
      <c r="I3009">
        <v>28</v>
      </c>
      <c r="J3009">
        <v>149</v>
      </c>
      <c r="K3009">
        <v>820</v>
      </c>
      <c r="L3009">
        <v>310</v>
      </c>
      <c r="M3009">
        <v>285</v>
      </c>
      <c r="N3009">
        <v>1079</v>
      </c>
      <c r="O3009">
        <v>476</v>
      </c>
      <c r="P3009">
        <v>1704</v>
      </c>
      <c r="Q3009">
        <v>787</v>
      </c>
      <c r="R3009">
        <v>299</v>
      </c>
      <c r="S3009">
        <v>1165</v>
      </c>
      <c r="T3009">
        <v>295</v>
      </c>
      <c r="U3009">
        <v>326</v>
      </c>
      <c r="V3009">
        <v>1302</v>
      </c>
      <c r="W3009">
        <v>346</v>
      </c>
      <c r="X3009">
        <v>116</v>
      </c>
      <c r="Y3009">
        <v>84</v>
      </c>
      <c r="Z3009">
        <v>507</v>
      </c>
      <c r="AA3009">
        <v>209</v>
      </c>
    </row>
    <row r="3010" spans="1:27">
      <c r="A3010" s="2">
        <v>45378</v>
      </c>
      <c r="B3010">
        <v>467</v>
      </c>
      <c r="C3010">
        <v>208</v>
      </c>
      <c r="D3010">
        <v>224</v>
      </c>
      <c r="E3010">
        <v>578</v>
      </c>
      <c r="F3010">
        <v>493</v>
      </c>
      <c r="G3010">
        <v>358</v>
      </c>
      <c r="H3010">
        <v>154</v>
      </c>
      <c r="I3010">
        <v>29</v>
      </c>
      <c r="J3010">
        <v>133</v>
      </c>
      <c r="K3010">
        <v>794</v>
      </c>
      <c r="L3010">
        <v>291</v>
      </c>
      <c r="M3010">
        <v>319</v>
      </c>
      <c r="N3010">
        <v>989</v>
      </c>
      <c r="O3010">
        <v>466</v>
      </c>
      <c r="P3010">
        <v>1559</v>
      </c>
      <c r="Q3010">
        <v>716</v>
      </c>
      <c r="R3010">
        <v>332</v>
      </c>
      <c r="S3010">
        <v>1077</v>
      </c>
      <c r="T3010">
        <v>903</v>
      </c>
      <c r="U3010">
        <v>291</v>
      </c>
      <c r="V3010">
        <v>1211</v>
      </c>
      <c r="W3010">
        <v>346</v>
      </c>
      <c r="X3010">
        <v>121</v>
      </c>
      <c r="Y3010">
        <v>94</v>
      </c>
      <c r="Z3010">
        <v>526</v>
      </c>
      <c r="AA3010">
        <v>220</v>
      </c>
    </row>
    <row r="3011" spans="1:27">
      <c r="A3011" s="2">
        <v>45379</v>
      </c>
      <c r="B3011">
        <v>378</v>
      </c>
      <c r="C3011">
        <v>192</v>
      </c>
      <c r="D3011">
        <v>199</v>
      </c>
      <c r="E3011">
        <v>458</v>
      </c>
      <c r="F3011">
        <v>501</v>
      </c>
      <c r="G3011">
        <v>326</v>
      </c>
      <c r="H3011">
        <v>148</v>
      </c>
      <c r="I3011">
        <v>15</v>
      </c>
      <c r="J3011">
        <v>125</v>
      </c>
      <c r="K3011">
        <v>786</v>
      </c>
      <c r="L3011">
        <v>254</v>
      </c>
      <c r="M3011">
        <v>256</v>
      </c>
      <c r="N3011">
        <v>828</v>
      </c>
      <c r="O3011">
        <v>455</v>
      </c>
      <c r="P3011">
        <v>1304</v>
      </c>
      <c r="Q3011">
        <v>618</v>
      </c>
      <c r="R3011">
        <v>258</v>
      </c>
      <c r="S3011">
        <v>1017</v>
      </c>
      <c r="T3011">
        <v>292</v>
      </c>
      <c r="U3011">
        <v>291</v>
      </c>
      <c r="V3011">
        <v>1119</v>
      </c>
      <c r="W3011">
        <v>346</v>
      </c>
      <c r="X3011">
        <v>100</v>
      </c>
      <c r="Y3011">
        <v>77</v>
      </c>
      <c r="Z3011">
        <v>458</v>
      </c>
      <c r="AA3011">
        <v>189</v>
      </c>
    </row>
    <row r="3012" spans="1:27">
      <c r="A3012" s="2">
        <v>45380</v>
      </c>
      <c r="B3012">
        <v>141</v>
      </c>
      <c r="C3012">
        <v>138</v>
      </c>
      <c r="D3012">
        <v>78</v>
      </c>
      <c r="E3012">
        <v>104</v>
      </c>
      <c r="F3012">
        <v>134</v>
      </c>
      <c r="G3012">
        <v>109</v>
      </c>
      <c r="H3012">
        <v>79</v>
      </c>
      <c r="I3012">
        <v>6</v>
      </c>
      <c r="J3012">
        <v>37</v>
      </c>
      <c r="K3012">
        <v>415</v>
      </c>
      <c r="L3012">
        <v>134</v>
      </c>
      <c r="M3012">
        <v>127</v>
      </c>
      <c r="N3012">
        <v>238</v>
      </c>
      <c r="O3012">
        <v>396</v>
      </c>
      <c r="P3012">
        <v>363</v>
      </c>
      <c r="Q3012">
        <v>320</v>
      </c>
      <c r="R3012">
        <v>329</v>
      </c>
      <c r="S3012">
        <v>322</v>
      </c>
      <c r="T3012">
        <v>213</v>
      </c>
      <c r="U3012">
        <v>64</v>
      </c>
      <c r="V3012">
        <v>460</v>
      </c>
      <c r="W3012">
        <v>346</v>
      </c>
      <c r="X3012">
        <v>113</v>
      </c>
      <c r="Y3012">
        <v>124</v>
      </c>
      <c r="Z3012">
        <v>105</v>
      </c>
      <c r="AA3012">
        <v>45</v>
      </c>
    </row>
    <row r="3013" spans="1:27">
      <c r="A3013" s="2">
        <v>45381</v>
      </c>
      <c r="B3013">
        <v>227</v>
      </c>
      <c r="C3013">
        <v>208</v>
      </c>
      <c r="D3013">
        <v>131</v>
      </c>
      <c r="E3013">
        <v>263</v>
      </c>
      <c r="F3013">
        <v>240</v>
      </c>
      <c r="G3013">
        <v>168</v>
      </c>
      <c r="H3013">
        <v>129</v>
      </c>
      <c r="I3013">
        <v>29</v>
      </c>
      <c r="J3013">
        <v>57</v>
      </c>
      <c r="K3013">
        <v>517</v>
      </c>
      <c r="L3013">
        <v>321</v>
      </c>
      <c r="M3013">
        <v>210</v>
      </c>
      <c r="N3013">
        <v>305</v>
      </c>
      <c r="O3013">
        <v>474</v>
      </c>
      <c r="P3013">
        <v>571</v>
      </c>
      <c r="Q3013">
        <v>620</v>
      </c>
      <c r="R3013">
        <v>494</v>
      </c>
      <c r="S3013">
        <v>682</v>
      </c>
      <c r="T3013">
        <v>278</v>
      </c>
      <c r="U3013">
        <v>104</v>
      </c>
      <c r="V3013">
        <v>933</v>
      </c>
      <c r="W3013">
        <v>346</v>
      </c>
      <c r="X3013">
        <v>164</v>
      </c>
      <c r="Y3013">
        <v>203</v>
      </c>
      <c r="Z3013">
        <v>159</v>
      </c>
      <c r="AA3013">
        <v>71</v>
      </c>
    </row>
    <row r="3014" spans="1:27">
      <c r="A3014" s="2">
        <v>45382</v>
      </c>
      <c r="B3014">
        <v>253</v>
      </c>
      <c r="C3014">
        <v>195</v>
      </c>
      <c r="D3014">
        <v>160</v>
      </c>
      <c r="E3014">
        <v>169</v>
      </c>
      <c r="F3014">
        <v>243</v>
      </c>
      <c r="G3014">
        <v>137</v>
      </c>
      <c r="H3014">
        <v>104</v>
      </c>
      <c r="I3014">
        <v>15</v>
      </c>
      <c r="J3014">
        <v>41</v>
      </c>
      <c r="K3014">
        <v>493</v>
      </c>
      <c r="L3014">
        <v>250</v>
      </c>
      <c r="M3014">
        <v>215</v>
      </c>
      <c r="N3014">
        <v>338</v>
      </c>
      <c r="O3014">
        <v>556</v>
      </c>
      <c r="P3014">
        <v>612</v>
      </c>
      <c r="Q3014">
        <v>602</v>
      </c>
      <c r="R3014">
        <v>603</v>
      </c>
      <c r="S3014">
        <v>708</v>
      </c>
      <c r="T3014">
        <v>443</v>
      </c>
      <c r="U3014">
        <v>105</v>
      </c>
      <c r="V3014">
        <v>986</v>
      </c>
      <c r="W3014">
        <v>346</v>
      </c>
      <c r="X3014">
        <v>173</v>
      </c>
      <c r="Y3014">
        <v>280</v>
      </c>
      <c r="Z3014">
        <v>124</v>
      </c>
      <c r="AA3014">
        <v>54</v>
      </c>
    </row>
    <row r="3015" spans="1:27">
      <c r="A3015" s="2">
        <v>45383</v>
      </c>
      <c r="B3015">
        <v>272</v>
      </c>
      <c r="C3015">
        <v>231</v>
      </c>
      <c r="D3015">
        <v>142</v>
      </c>
      <c r="E3015">
        <v>182</v>
      </c>
      <c r="F3015">
        <v>267</v>
      </c>
      <c r="G3015">
        <v>132</v>
      </c>
      <c r="H3015">
        <v>121</v>
      </c>
      <c r="I3015">
        <v>20</v>
      </c>
      <c r="J3015">
        <v>43</v>
      </c>
      <c r="K3015">
        <v>435</v>
      </c>
      <c r="L3015">
        <v>320</v>
      </c>
      <c r="M3015">
        <v>164</v>
      </c>
      <c r="N3015">
        <v>337</v>
      </c>
      <c r="O3015">
        <v>488</v>
      </c>
      <c r="P3015">
        <v>607</v>
      </c>
      <c r="Q3015">
        <v>620</v>
      </c>
      <c r="R3015">
        <v>762</v>
      </c>
      <c r="S3015">
        <v>799</v>
      </c>
      <c r="T3015">
        <v>285</v>
      </c>
      <c r="U3015">
        <v>98</v>
      </c>
      <c r="V3015">
        <v>1166</v>
      </c>
      <c r="W3015">
        <v>1114</v>
      </c>
      <c r="X3015">
        <v>131</v>
      </c>
      <c r="Y3015">
        <v>195</v>
      </c>
      <c r="Z3015">
        <v>130</v>
      </c>
      <c r="AA3015">
        <v>63</v>
      </c>
    </row>
    <row r="3016" spans="1:27">
      <c r="A3016" s="2">
        <v>45384</v>
      </c>
      <c r="B3016">
        <v>408</v>
      </c>
      <c r="C3016">
        <v>211</v>
      </c>
      <c r="D3016">
        <v>161</v>
      </c>
      <c r="E3016">
        <v>469</v>
      </c>
      <c r="F3016">
        <v>395</v>
      </c>
      <c r="G3016">
        <v>232</v>
      </c>
      <c r="H3016">
        <v>165</v>
      </c>
      <c r="I3016">
        <v>30</v>
      </c>
      <c r="J3016">
        <v>149</v>
      </c>
      <c r="K3016">
        <v>679</v>
      </c>
      <c r="L3016">
        <v>291</v>
      </c>
      <c r="M3016">
        <v>196</v>
      </c>
      <c r="N3016">
        <v>963</v>
      </c>
      <c r="O3016">
        <v>315</v>
      </c>
      <c r="P3016">
        <v>1339</v>
      </c>
      <c r="Q3016">
        <v>746</v>
      </c>
      <c r="R3016">
        <v>364</v>
      </c>
      <c r="S3016">
        <v>1068</v>
      </c>
      <c r="T3016">
        <v>180</v>
      </c>
      <c r="U3016">
        <v>242</v>
      </c>
      <c r="V3016">
        <v>1204</v>
      </c>
      <c r="W3016">
        <v>943</v>
      </c>
      <c r="X3016">
        <v>155</v>
      </c>
      <c r="Y3016">
        <v>127</v>
      </c>
      <c r="Z3016">
        <v>403</v>
      </c>
      <c r="AA3016">
        <v>160</v>
      </c>
    </row>
    <row r="3017" spans="1:27">
      <c r="A3017" s="2">
        <v>45385</v>
      </c>
      <c r="B3017">
        <v>493</v>
      </c>
      <c r="C3017">
        <v>292</v>
      </c>
      <c r="D3017">
        <v>192</v>
      </c>
      <c r="E3017">
        <v>575</v>
      </c>
      <c r="F3017">
        <v>525</v>
      </c>
      <c r="G3017">
        <v>271</v>
      </c>
      <c r="H3017">
        <v>165</v>
      </c>
      <c r="I3017">
        <v>32</v>
      </c>
      <c r="J3017">
        <v>158</v>
      </c>
      <c r="K3017">
        <v>815</v>
      </c>
      <c r="L3017">
        <v>326</v>
      </c>
      <c r="M3017">
        <v>340</v>
      </c>
      <c r="N3017">
        <v>1108</v>
      </c>
      <c r="O3017">
        <v>115</v>
      </c>
      <c r="P3017">
        <v>1697</v>
      </c>
      <c r="Q3017">
        <v>857</v>
      </c>
      <c r="R3017">
        <v>386</v>
      </c>
      <c r="S3017">
        <v>1438</v>
      </c>
      <c r="T3017">
        <v>306</v>
      </c>
      <c r="U3017">
        <v>335</v>
      </c>
      <c r="V3017">
        <v>1514</v>
      </c>
      <c r="W3017">
        <v>346</v>
      </c>
      <c r="X3017">
        <v>129</v>
      </c>
      <c r="Y3017">
        <v>130</v>
      </c>
      <c r="Z3017">
        <v>522</v>
      </c>
      <c r="AA3017">
        <v>238</v>
      </c>
    </row>
    <row r="3018" spans="1:27">
      <c r="A3018" s="2">
        <v>45386</v>
      </c>
      <c r="B3018">
        <v>470</v>
      </c>
      <c r="C3018">
        <v>232</v>
      </c>
      <c r="D3018">
        <v>196</v>
      </c>
      <c r="E3018">
        <v>555</v>
      </c>
      <c r="F3018">
        <v>501</v>
      </c>
      <c r="G3018">
        <v>247</v>
      </c>
      <c r="H3018">
        <v>144</v>
      </c>
      <c r="I3018">
        <v>30</v>
      </c>
      <c r="J3018">
        <v>165</v>
      </c>
      <c r="K3018">
        <v>757</v>
      </c>
      <c r="L3018">
        <v>278</v>
      </c>
      <c r="M3018">
        <v>322</v>
      </c>
      <c r="N3018">
        <v>1057</v>
      </c>
      <c r="O3018">
        <v>158</v>
      </c>
      <c r="P3018">
        <v>1649</v>
      </c>
      <c r="Q3018">
        <v>804</v>
      </c>
      <c r="R3018">
        <v>366</v>
      </c>
      <c r="S3018">
        <v>1223</v>
      </c>
      <c r="T3018">
        <v>254</v>
      </c>
      <c r="U3018">
        <v>292</v>
      </c>
      <c r="V3018">
        <v>1317</v>
      </c>
      <c r="W3018">
        <v>346</v>
      </c>
      <c r="X3018">
        <v>102</v>
      </c>
      <c r="Y3018">
        <v>172</v>
      </c>
      <c r="Z3018">
        <v>452</v>
      </c>
      <c r="AA3018">
        <v>223</v>
      </c>
    </row>
    <row r="3019" spans="1:27">
      <c r="A3019" s="2">
        <v>45387</v>
      </c>
      <c r="B3019">
        <v>324</v>
      </c>
      <c r="C3019">
        <v>134</v>
      </c>
      <c r="D3019">
        <v>165</v>
      </c>
      <c r="E3019">
        <v>446</v>
      </c>
      <c r="F3019">
        <v>333</v>
      </c>
      <c r="G3019">
        <v>229</v>
      </c>
      <c r="H3019">
        <v>153</v>
      </c>
      <c r="I3019">
        <v>19</v>
      </c>
      <c r="J3019">
        <v>128</v>
      </c>
      <c r="K3019">
        <v>721</v>
      </c>
      <c r="L3019">
        <v>223</v>
      </c>
      <c r="M3019">
        <v>238</v>
      </c>
      <c r="N3019">
        <v>639</v>
      </c>
      <c r="O3019">
        <v>76</v>
      </c>
      <c r="P3019">
        <v>1059</v>
      </c>
      <c r="Q3019">
        <v>475</v>
      </c>
      <c r="R3019">
        <v>246</v>
      </c>
      <c r="S3019">
        <v>785</v>
      </c>
      <c r="T3019">
        <v>243</v>
      </c>
      <c r="U3019">
        <v>241</v>
      </c>
      <c r="V3019">
        <v>800</v>
      </c>
      <c r="W3019">
        <v>346</v>
      </c>
      <c r="X3019">
        <v>107</v>
      </c>
      <c r="Y3019">
        <v>50</v>
      </c>
      <c r="Z3019">
        <v>343</v>
      </c>
      <c r="AA3019">
        <v>166</v>
      </c>
    </row>
    <row r="3020" spans="1:27">
      <c r="A3020" s="2">
        <v>45388</v>
      </c>
      <c r="B3020">
        <v>237</v>
      </c>
      <c r="C3020">
        <v>216</v>
      </c>
      <c r="D3020">
        <v>169</v>
      </c>
      <c r="E3020">
        <v>250</v>
      </c>
      <c r="F3020">
        <v>262</v>
      </c>
      <c r="G3020">
        <v>150</v>
      </c>
      <c r="H3020">
        <v>155</v>
      </c>
      <c r="I3020">
        <v>16</v>
      </c>
      <c r="J3020">
        <v>64</v>
      </c>
      <c r="K3020">
        <v>542</v>
      </c>
      <c r="L3020">
        <v>244</v>
      </c>
      <c r="M3020">
        <v>185</v>
      </c>
      <c r="N3020">
        <v>342</v>
      </c>
      <c r="O3020">
        <v>179</v>
      </c>
      <c r="P3020">
        <v>680</v>
      </c>
      <c r="Q3020">
        <v>587</v>
      </c>
      <c r="R3020">
        <v>256</v>
      </c>
      <c r="S3020">
        <v>583</v>
      </c>
      <c r="T3020">
        <v>288</v>
      </c>
      <c r="U3020">
        <v>131</v>
      </c>
      <c r="V3020">
        <v>890</v>
      </c>
      <c r="W3020">
        <v>346</v>
      </c>
      <c r="X3020">
        <v>131</v>
      </c>
      <c r="Y3020">
        <v>166</v>
      </c>
      <c r="Z3020">
        <v>167</v>
      </c>
      <c r="AA3020">
        <v>95</v>
      </c>
    </row>
    <row r="3021" spans="1:27">
      <c r="A3021" s="2">
        <v>45389</v>
      </c>
      <c r="B3021">
        <v>284</v>
      </c>
      <c r="C3021">
        <v>244</v>
      </c>
      <c r="D3021">
        <v>205</v>
      </c>
      <c r="E3021">
        <v>269</v>
      </c>
      <c r="F3021">
        <v>287</v>
      </c>
      <c r="G3021">
        <v>141</v>
      </c>
      <c r="H3021">
        <v>130</v>
      </c>
      <c r="I3021">
        <v>10</v>
      </c>
      <c r="J3021">
        <v>58</v>
      </c>
      <c r="K3021">
        <v>545</v>
      </c>
      <c r="L3021">
        <v>412</v>
      </c>
      <c r="M3021">
        <v>256</v>
      </c>
      <c r="N3021">
        <v>358</v>
      </c>
      <c r="O3021">
        <v>275</v>
      </c>
      <c r="P3021">
        <v>804</v>
      </c>
      <c r="Q3021">
        <v>867</v>
      </c>
      <c r="R3021">
        <v>540</v>
      </c>
      <c r="S3021">
        <v>767</v>
      </c>
      <c r="T3021">
        <v>355</v>
      </c>
      <c r="U3021">
        <v>118</v>
      </c>
      <c r="V3021">
        <v>987</v>
      </c>
      <c r="W3021">
        <v>346</v>
      </c>
      <c r="X3021">
        <v>139</v>
      </c>
      <c r="Y3021">
        <v>307</v>
      </c>
      <c r="Z3021">
        <v>159</v>
      </c>
      <c r="AA3021">
        <v>98</v>
      </c>
    </row>
    <row r="3022" spans="1:27">
      <c r="A3022" s="2">
        <v>45390</v>
      </c>
      <c r="B3022">
        <v>449</v>
      </c>
      <c r="C3022">
        <v>220</v>
      </c>
      <c r="D3022">
        <v>166</v>
      </c>
      <c r="E3022">
        <v>618</v>
      </c>
      <c r="F3022">
        <v>524</v>
      </c>
      <c r="G3022">
        <v>223</v>
      </c>
      <c r="H3022">
        <v>158</v>
      </c>
      <c r="I3022">
        <v>36</v>
      </c>
      <c r="J3022">
        <v>160</v>
      </c>
      <c r="K3022">
        <v>797</v>
      </c>
      <c r="L3022">
        <v>346</v>
      </c>
      <c r="M3022">
        <v>295</v>
      </c>
      <c r="N3022">
        <v>1066</v>
      </c>
      <c r="O3022">
        <v>294</v>
      </c>
      <c r="P3022">
        <v>1687</v>
      </c>
      <c r="Q3022">
        <v>802</v>
      </c>
      <c r="R3022">
        <v>303</v>
      </c>
      <c r="S3022">
        <v>1315</v>
      </c>
      <c r="T3022">
        <v>253</v>
      </c>
      <c r="U3022">
        <v>331</v>
      </c>
      <c r="V3022">
        <v>1382</v>
      </c>
      <c r="W3022">
        <v>346</v>
      </c>
      <c r="X3022">
        <v>120</v>
      </c>
      <c r="Y3022">
        <v>81</v>
      </c>
      <c r="Z3022">
        <v>515</v>
      </c>
      <c r="AA3022">
        <v>206</v>
      </c>
    </row>
    <row r="3023" spans="1:27">
      <c r="A3023" s="2">
        <v>45391</v>
      </c>
      <c r="B3023">
        <v>520</v>
      </c>
      <c r="C3023">
        <v>222</v>
      </c>
      <c r="D3023">
        <v>185</v>
      </c>
      <c r="E3023">
        <v>604</v>
      </c>
      <c r="F3023">
        <v>533</v>
      </c>
      <c r="G3023">
        <v>262</v>
      </c>
      <c r="H3023">
        <v>165</v>
      </c>
      <c r="I3023">
        <v>35</v>
      </c>
      <c r="J3023">
        <v>143</v>
      </c>
      <c r="K3023">
        <v>782</v>
      </c>
      <c r="L3023">
        <v>365</v>
      </c>
      <c r="M3023">
        <v>334</v>
      </c>
      <c r="N3023">
        <v>1150</v>
      </c>
      <c r="O3023">
        <v>262</v>
      </c>
      <c r="P3023">
        <v>1801</v>
      </c>
      <c r="Q3023">
        <v>884</v>
      </c>
      <c r="R3023">
        <v>275</v>
      </c>
      <c r="S3023">
        <v>1285</v>
      </c>
      <c r="T3023">
        <v>264</v>
      </c>
      <c r="U3023">
        <v>327</v>
      </c>
      <c r="V3023">
        <v>1442</v>
      </c>
      <c r="W3023">
        <v>346</v>
      </c>
      <c r="X3023">
        <v>79</v>
      </c>
      <c r="Y3023">
        <v>148</v>
      </c>
      <c r="Z3023">
        <v>532</v>
      </c>
      <c r="AA3023">
        <v>232</v>
      </c>
    </row>
    <row r="3024" spans="1:27">
      <c r="A3024" s="2">
        <v>45392</v>
      </c>
      <c r="B3024">
        <v>443</v>
      </c>
      <c r="C3024">
        <v>222</v>
      </c>
      <c r="D3024">
        <v>182</v>
      </c>
      <c r="E3024">
        <v>602</v>
      </c>
      <c r="F3024">
        <v>504</v>
      </c>
      <c r="G3024">
        <v>217</v>
      </c>
      <c r="H3024">
        <v>163</v>
      </c>
      <c r="I3024">
        <v>28</v>
      </c>
      <c r="J3024">
        <v>159</v>
      </c>
      <c r="K3024">
        <v>794</v>
      </c>
      <c r="L3024">
        <v>312</v>
      </c>
      <c r="M3024">
        <v>305</v>
      </c>
      <c r="N3024">
        <v>1089</v>
      </c>
      <c r="O3024">
        <v>286</v>
      </c>
      <c r="P3024">
        <v>1596</v>
      </c>
      <c r="Q3024">
        <v>762</v>
      </c>
      <c r="R3024">
        <v>274</v>
      </c>
      <c r="S3024">
        <v>1108</v>
      </c>
      <c r="T3024">
        <v>283</v>
      </c>
      <c r="U3024">
        <v>298</v>
      </c>
      <c r="V3024">
        <v>1268</v>
      </c>
      <c r="W3024">
        <v>346</v>
      </c>
      <c r="X3024">
        <v>93</v>
      </c>
      <c r="Y3024">
        <v>81</v>
      </c>
      <c r="Z3024">
        <v>440</v>
      </c>
      <c r="AA3024">
        <v>216</v>
      </c>
    </row>
    <row r="3025" spans="1:27">
      <c r="A3025" s="2">
        <v>45393</v>
      </c>
      <c r="B3025">
        <v>289</v>
      </c>
      <c r="C3025">
        <v>127</v>
      </c>
      <c r="D3025">
        <v>122</v>
      </c>
      <c r="E3025">
        <v>405</v>
      </c>
      <c r="F3025">
        <v>291</v>
      </c>
      <c r="G3025">
        <v>146</v>
      </c>
      <c r="H3025">
        <v>160</v>
      </c>
      <c r="I3025">
        <v>19</v>
      </c>
      <c r="J3025">
        <v>94</v>
      </c>
      <c r="K3025">
        <v>553</v>
      </c>
      <c r="L3025">
        <v>145</v>
      </c>
      <c r="M3025">
        <v>208</v>
      </c>
      <c r="N3025">
        <v>712</v>
      </c>
      <c r="O3025">
        <v>132</v>
      </c>
      <c r="P3025">
        <v>984</v>
      </c>
      <c r="Q3025">
        <v>361</v>
      </c>
      <c r="R3025">
        <v>100</v>
      </c>
      <c r="S3025">
        <v>631</v>
      </c>
      <c r="T3025">
        <v>940</v>
      </c>
      <c r="U3025">
        <v>214</v>
      </c>
      <c r="V3025">
        <v>653</v>
      </c>
      <c r="W3025">
        <v>346</v>
      </c>
      <c r="X3025">
        <v>21</v>
      </c>
      <c r="Y3025">
        <v>24</v>
      </c>
      <c r="Z3025">
        <v>319</v>
      </c>
      <c r="AA3025">
        <v>173</v>
      </c>
    </row>
    <row r="3026" spans="1:27">
      <c r="A3026" s="2">
        <v>45394</v>
      </c>
      <c r="B3026">
        <v>167</v>
      </c>
      <c r="C3026">
        <v>70</v>
      </c>
      <c r="D3026">
        <v>125</v>
      </c>
      <c r="E3026">
        <v>235</v>
      </c>
      <c r="F3026">
        <v>310</v>
      </c>
      <c r="G3026">
        <v>127</v>
      </c>
      <c r="H3026">
        <v>139</v>
      </c>
      <c r="I3026">
        <v>15</v>
      </c>
      <c r="J3026">
        <v>106</v>
      </c>
      <c r="K3026">
        <v>535</v>
      </c>
      <c r="L3026">
        <v>111</v>
      </c>
      <c r="M3026">
        <v>97</v>
      </c>
      <c r="N3026">
        <v>380</v>
      </c>
      <c r="O3026">
        <v>82</v>
      </c>
      <c r="P3026">
        <v>599</v>
      </c>
      <c r="Q3026">
        <v>269</v>
      </c>
      <c r="R3026">
        <v>104</v>
      </c>
      <c r="S3026">
        <v>329</v>
      </c>
      <c r="T3026">
        <v>1545</v>
      </c>
      <c r="U3026">
        <v>143</v>
      </c>
      <c r="V3026">
        <v>350</v>
      </c>
      <c r="W3026">
        <v>346</v>
      </c>
      <c r="X3026">
        <v>23</v>
      </c>
      <c r="Y3026">
        <v>39</v>
      </c>
      <c r="Z3026">
        <v>208</v>
      </c>
      <c r="AA3026">
        <v>92</v>
      </c>
    </row>
    <row r="3027" spans="1:27">
      <c r="A3027" s="2">
        <v>45395</v>
      </c>
      <c r="B3027">
        <v>213</v>
      </c>
      <c r="C3027">
        <v>182</v>
      </c>
      <c r="D3027">
        <v>185</v>
      </c>
      <c r="E3027">
        <v>261</v>
      </c>
      <c r="F3027">
        <v>232</v>
      </c>
      <c r="G3027">
        <v>143</v>
      </c>
      <c r="H3027">
        <v>118</v>
      </c>
      <c r="I3027">
        <v>6</v>
      </c>
      <c r="J3027">
        <v>53</v>
      </c>
      <c r="K3027">
        <v>460</v>
      </c>
      <c r="L3027">
        <v>306</v>
      </c>
      <c r="M3027">
        <v>210</v>
      </c>
      <c r="N3027">
        <v>271</v>
      </c>
      <c r="O3027">
        <v>427</v>
      </c>
      <c r="P3027">
        <v>635</v>
      </c>
      <c r="Q3027">
        <v>609</v>
      </c>
      <c r="R3027">
        <v>275</v>
      </c>
      <c r="S3027">
        <v>525</v>
      </c>
      <c r="T3027">
        <v>1735</v>
      </c>
      <c r="U3027">
        <v>101</v>
      </c>
      <c r="V3027">
        <v>766</v>
      </c>
      <c r="W3027">
        <v>346</v>
      </c>
      <c r="X3027">
        <v>99</v>
      </c>
      <c r="Y3027">
        <v>218</v>
      </c>
      <c r="Z3027">
        <v>168</v>
      </c>
      <c r="AA3027">
        <v>71</v>
      </c>
    </row>
    <row r="3028" spans="1:27">
      <c r="A3028" s="2">
        <v>45396</v>
      </c>
      <c r="B3028">
        <v>295</v>
      </c>
      <c r="C3028">
        <v>274</v>
      </c>
      <c r="D3028">
        <v>178</v>
      </c>
      <c r="E3028">
        <v>217</v>
      </c>
      <c r="F3028">
        <v>283</v>
      </c>
      <c r="G3028">
        <v>202</v>
      </c>
      <c r="H3028">
        <v>127</v>
      </c>
      <c r="I3028">
        <v>23</v>
      </c>
      <c r="J3028">
        <v>46</v>
      </c>
      <c r="K3028">
        <v>471</v>
      </c>
      <c r="L3028">
        <v>322</v>
      </c>
      <c r="M3028">
        <v>240</v>
      </c>
      <c r="N3028">
        <v>323</v>
      </c>
      <c r="O3028">
        <v>511</v>
      </c>
      <c r="P3028">
        <v>750</v>
      </c>
      <c r="Q3028">
        <v>738</v>
      </c>
      <c r="R3028">
        <v>647</v>
      </c>
      <c r="S3028">
        <v>738</v>
      </c>
      <c r="T3028">
        <v>414</v>
      </c>
      <c r="U3028">
        <v>99</v>
      </c>
      <c r="V3028">
        <v>1030</v>
      </c>
      <c r="W3028">
        <v>346</v>
      </c>
      <c r="X3028">
        <v>136</v>
      </c>
      <c r="Y3028">
        <v>230</v>
      </c>
      <c r="Z3028">
        <v>176</v>
      </c>
      <c r="AA3028">
        <v>96</v>
      </c>
    </row>
    <row r="3029" spans="1:27">
      <c r="A3029" s="2">
        <v>45397</v>
      </c>
      <c r="B3029">
        <v>444</v>
      </c>
      <c r="C3029">
        <v>232</v>
      </c>
      <c r="D3029">
        <v>137</v>
      </c>
      <c r="E3029">
        <v>499</v>
      </c>
      <c r="F3029">
        <v>463</v>
      </c>
      <c r="G3029">
        <v>315</v>
      </c>
      <c r="H3029">
        <v>135</v>
      </c>
      <c r="I3029">
        <v>32</v>
      </c>
      <c r="J3029">
        <v>122</v>
      </c>
      <c r="K3029">
        <v>489</v>
      </c>
      <c r="L3029">
        <v>300</v>
      </c>
      <c r="M3029">
        <v>192</v>
      </c>
      <c r="N3029">
        <v>1028</v>
      </c>
      <c r="O3029">
        <v>208</v>
      </c>
      <c r="P3029">
        <v>1613</v>
      </c>
      <c r="Q3029">
        <v>765</v>
      </c>
      <c r="R3029">
        <v>250</v>
      </c>
      <c r="S3029">
        <v>1168</v>
      </c>
      <c r="T3029">
        <v>243</v>
      </c>
      <c r="U3029">
        <v>302</v>
      </c>
      <c r="V3029">
        <v>1427</v>
      </c>
      <c r="W3029">
        <v>346</v>
      </c>
      <c r="X3029">
        <v>110</v>
      </c>
      <c r="Y3029">
        <v>97</v>
      </c>
      <c r="Z3029">
        <v>451</v>
      </c>
      <c r="AA3029">
        <v>190</v>
      </c>
    </row>
    <row r="3030" spans="1:27">
      <c r="A3030" s="2">
        <v>45398</v>
      </c>
      <c r="B3030">
        <v>501</v>
      </c>
      <c r="C3030">
        <v>218</v>
      </c>
      <c r="D3030">
        <v>192</v>
      </c>
      <c r="E3030">
        <v>545</v>
      </c>
      <c r="F3030">
        <v>530</v>
      </c>
      <c r="G3030">
        <v>362</v>
      </c>
      <c r="H3030">
        <v>128</v>
      </c>
      <c r="I3030">
        <v>28</v>
      </c>
      <c r="J3030">
        <v>140</v>
      </c>
      <c r="K3030">
        <v>295</v>
      </c>
      <c r="L3030">
        <v>300</v>
      </c>
      <c r="M3030">
        <v>218</v>
      </c>
      <c r="N3030">
        <v>1070</v>
      </c>
      <c r="O3030">
        <v>205</v>
      </c>
      <c r="P3030">
        <v>1675</v>
      </c>
      <c r="Q3030">
        <v>757</v>
      </c>
      <c r="R3030">
        <v>344</v>
      </c>
      <c r="S3030">
        <v>1297</v>
      </c>
      <c r="T3030">
        <v>267</v>
      </c>
      <c r="U3030">
        <v>324</v>
      </c>
      <c r="V3030">
        <v>1467</v>
      </c>
      <c r="W3030">
        <v>346</v>
      </c>
      <c r="X3030">
        <v>69</v>
      </c>
      <c r="Y3030">
        <v>145</v>
      </c>
      <c r="Z3030">
        <v>453</v>
      </c>
      <c r="AA3030">
        <v>202</v>
      </c>
    </row>
    <row r="3031" spans="1:27">
      <c r="A3031" s="2">
        <v>45399</v>
      </c>
      <c r="B3031">
        <v>482</v>
      </c>
      <c r="C3031">
        <v>236</v>
      </c>
      <c r="D3031">
        <v>203</v>
      </c>
      <c r="E3031">
        <v>547</v>
      </c>
      <c r="F3031">
        <v>543</v>
      </c>
      <c r="G3031">
        <v>376</v>
      </c>
      <c r="H3031">
        <v>125</v>
      </c>
      <c r="I3031">
        <v>28</v>
      </c>
      <c r="J3031">
        <v>138</v>
      </c>
      <c r="K3031">
        <v>292</v>
      </c>
      <c r="L3031">
        <v>284</v>
      </c>
      <c r="M3031">
        <v>229</v>
      </c>
      <c r="N3031">
        <v>1034</v>
      </c>
      <c r="O3031">
        <v>222</v>
      </c>
      <c r="P3031">
        <v>1554</v>
      </c>
      <c r="Q3031">
        <v>829</v>
      </c>
      <c r="R3031">
        <v>250</v>
      </c>
      <c r="S3031">
        <v>1208</v>
      </c>
      <c r="T3031">
        <v>231</v>
      </c>
      <c r="U3031">
        <v>306</v>
      </c>
      <c r="V3031">
        <v>1384</v>
      </c>
      <c r="W3031">
        <v>346</v>
      </c>
      <c r="X3031">
        <v>85</v>
      </c>
      <c r="Y3031">
        <v>112</v>
      </c>
      <c r="Z3031">
        <v>528</v>
      </c>
      <c r="AA3031">
        <v>194</v>
      </c>
    </row>
    <row r="3032" spans="1:27">
      <c r="A3032" s="2">
        <v>45400</v>
      </c>
      <c r="B3032">
        <v>450</v>
      </c>
      <c r="C3032">
        <v>200</v>
      </c>
      <c r="D3032">
        <v>205</v>
      </c>
      <c r="E3032">
        <v>450</v>
      </c>
      <c r="F3032">
        <v>457</v>
      </c>
      <c r="G3032">
        <v>332</v>
      </c>
      <c r="H3032">
        <v>109</v>
      </c>
      <c r="I3032">
        <v>38</v>
      </c>
      <c r="J3032">
        <v>127</v>
      </c>
      <c r="K3032">
        <v>300</v>
      </c>
      <c r="L3032">
        <v>269</v>
      </c>
      <c r="M3032">
        <v>184</v>
      </c>
      <c r="N3032">
        <v>970</v>
      </c>
      <c r="O3032">
        <v>220</v>
      </c>
      <c r="P3032">
        <v>1431</v>
      </c>
      <c r="Q3032">
        <v>622</v>
      </c>
      <c r="R3032">
        <v>276</v>
      </c>
      <c r="S3032">
        <v>1097</v>
      </c>
      <c r="T3032">
        <v>181</v>
      </c>
      <c r="U3032">
        <v>283</v>
      </c>
      <c r="V3032">
        <v>1251</v>
      </c>
      <c r="W3032">
        <v>346</v>
      </c>
      <c r="X3032">
        <v>72</v>
      </c>
      <c r="Y3032">
        <v>122</v>
      </c>
      <c r="Z3032">
        <v>482</v>
      </c>
      <c r="AA3032">
        <v>166</v>
      </c>
    </row>
    <row r="3033" spans="1:27">
      <c r="A3033" s="2">
        <v>45401</v>
      </c>
      <c r="B3033">
        <v>262</v>
      </c>
      <c r="C3033">
        <v>152</v>
      </c>
      <c r="D3033">
        <v>150</v>
      </c>
      <c r="E3033">
        <v>397</v>
      </c>
      <c r="F3033">
        <v>313</v>
      </c>
      <c r="G3033">
        <v>247</v>
      </c>
      <c r="H3033">
        <v>145</v>
      </c>
      <c r="I3033">
        <v>29</v>
      </c>
      <c r="J3033">
        <v>122</v>
      </c>
      <c r="K3033">
        <v>275</v>
      </c>
      <c r="L3033">
        <v>192</v>
      </c>
      <c r="M3033">
        <v>165</v>
      </c>
      <c r="N3033">
        <v>695</v>
      </c>
      <c r="O3033">
        <v>214</v>
      </c>
      <c r="P3033">
        <v>1035</v>
      </c>
      <c r="Q3033">
        <v>439</v>
      </c>
      <c r="R3033">
        <v>276</v>
      </c>
      <c r="S3033">
        <v>738</v>
      </c>
      <c r="T3033">
        <v>216</v>
      </c>
      <c r="U3033">
        <v>233</v>
      </c>
      <c r="V3033">
        <v>815</v>
      </c>
      <c r="W3033">
        <v>346</v>
      </c>
      <c r="X3033">
        <v>80</v>
      </c>
      <c r="Y3033">
        <v>70</v>
      </c>
      <c r="Z3033">
        <v>343</v>
      </c>
      <c r="AA3033">
        <v>137</v>
      </c>
    </row>
    <row r="3034" spans="1:27">
      <c r="A3034" s="2">
        <v>45402</v>
      </c>
      <c r="B3034">
        <v>53</v>
      </c>
      <c r="C3034">
        <v>30</v>
      </c>
      <c r="D3034">
        <v>78</v>
      </c>
      <c r="E3034">
        <v>55</v>
      </c>
      <c r="F3034">
        <v>218</v>
      </c>
      <c r="G3034">
        <v>55</v>
      </c>
      <c r="H3034">
        <v>105</v>
      </c>
      <c r="I3034">
        <v>0</v>
      </c>
      <c r="J3034">
        <v>33</v>
      </c>
      <c r="K3034">
        <v>152</v>
      </c>
      <c r="L3034">
        <v>42</v>
      </c>
      <c r="M3034">
        <v>52</v>
      </c>
      <c r="N3034">
        <v>70</v>
      </c>
      <c r="O3034">
        <v>59</v>
      </c>
      <c r="P3034">
        <v>121</v>
      </c>
      <c r="Q3034">
        <v>87</v>
      </c>
      <c r="R3034">
        <v>45</v>
      </c>
      <c r="S3034">
        <v>99</v>
      </c>
      <c r="T3034">
        <v>62</v>
      </c>
      <c r="U3034">
        <v>39</v>
      </c>
      <c r="V3034">
        <v>133</v>
      </c>
      <c r="W3034">
        <v>346</v>
      </c>
      <c r="X3034">
        <v>5</v>
      </c>
      <c r="Y3034">
        <v>15</v>
      </c>
      <c r="Z3034">
        <v>44</v>
      </c>
      <c r="AA3034">
        <v>18</v>
      </c>
    </row>
    <row r="3035" spans="1:27">
      <c r="A3035" s="2">
        <v>45403</v>
      </c>
      <c r="B3035">
        <v>148</v>
      </c>
      <c r="C3035">
        <v>157</v>
      </c>
      <c r="D3035">
        <v>129</v>
      </c>
      <c r="E3035">
        <v>144</v>
      </c>
      <c r="F3035">
        <v>296</v>
      </c>
      <c r="G3035">
        <v>117</v>
      </c>
      <c r="H3035">
        <v>114</v>
      </c>
      <c r="I3035">
        <v>19</v>
      </c>
      <c r="J3035">
        <v>48</v>
      </c>
      <c r="K3035">
        <v>202</v>
      </c>
      <c r="L3035">
        <v>228</v>
      </c>
      <c r="M3035">
        <v>177</v>
      </c>
      <c r="N3035">
        <v>207</v>
      </c>
      <c r="O3035">
        <v>347</v>
      </c>
      <c r="P3035">
        <v>431</v>
      </c>
      <c r="Q3035">
        <v>445</v>
      </c>
      <c r="R3035">
        <v>355</v>
      </c>
      <c r="S3035">
        <v>351</v>
      </c>
      <c r="T3035">
        <v>335</v>
      </c>
      <c r="U3035">
        <v>59</v>
      </c>
      <c r="V3035">
        <v>536</v>
      </c>
      <c r="W3035">
        <v>346</v>
      </c>
      <c r="X3035">
        <v>72</v>
      </c>
      <c r="Y3035">
        <v>244</v>
      </c>
      <c r="Z3035">
        <v>103</v>
      </c>
      <c r="AA3035">
        <v>52</v>
      </c>
    </row>
    <row r="3036" spans="1:27">
      <c r="A3036" s="2">
        <v>45404</v>
      </c>
      <c r="B3036">
        <v>389</v>
      </c>
      <c r="C3036">
        <v>152</v>
      </c>
      <c r="D3036">
        <v>157</v>
      </c>
      <c r="E3036">
        <v>521</v>
      </c>
      <c r="F3036">
        <v>457</v>
      </c>
      <c r="G3036">
        <v>350</v>
      </c>
      <c r="H3036">
        <v>138</v>
      </c>
      <c r="I3036">
        <v>32</v>
      </c>
      <c r="J3036">
        <v>111</v>
      </c>
      <c r="K3036">
        <v>237</v>
      </c>
      <c r="L3036">
        <v>232</v>
      </c>
      <c r="M3036">
        <v>183</v>
      </c>
      <c r="N3036">
        <v>914</v>
      </c>
      <c r="O3036">
        <v>242</v>
      </c>
      <c r="P3036">
        <v>1392</v>
      </c>
      <c r="Q3036">
        <v>640</v>
      </c>
      <c r="R3036">
        <v>215</v>
      </c>
      <c r="S3036">
        <v>953</v>
      </c>
      <c r="T3036">
        <v>278</v>
      </c>
      <c r="U3036">
        <v>284</v>
      </c>
      <c r="V3036">
        <v>1093</v>
      </c>
      <c r="W3036">
        <v>346</v>
      </c>
      <c r="X3036">
        <v>87</v>
      </c>
      <c r="Y3036">
        <v>73</v>
      </c>
      <c r="Z3036">
        <v>431</v>
      </c>
      <c r="AA3036">
        <v>187</v>
      </c>
    </row>
    <row r="3037" spans="1:27">
      <c r="A3037" s="2">
        <v>45405</v>
      </c>
      <c r="B3037">
        <v>461</v>
      </c>
      <c r="C3037">
        <v>234</v>
      </c>
      <c r="D3037">
        <v>195</v>
      </c>
      <c r="E3037">
        <v>540</v>
      </c>
      <c r="F3037">
        <v>507</v>
      </c>
      <c r="G3037">
        <v>395</v>
      </c>
      <c r="H3037">
        <v>156</v>
      </c>
      <c r="I3037">
        <v>41</v>
      </c>
      <c r="J3037">
        <v>148</v>
      </c>
      <c r="K3037">
        <v>294</v>
      </c>
      <c r="L3037">
        <v>367</v>
      </c>
      <c r="M3037">
        <v>213</v>
      </c>
      <c r="N3037">
        <v>1109</v>
      </c>
      <c r="O3037">
        <v>304</v>
      </c>
      <c r="P3037">
        <v>1614</v>
      </c>
      <c r="Q3037">
        <v>870</v>
      </c>
      <c r="R3037">
        <v>409</v>
      </c>
      <c r="S3037">
        <v>1203</v>
      </c>
      <c r="T3037">
        <v>247</v>
      </c>
      <c r="U3037">
        <v>311</v>
      </c>
      <c r="V3037">
        <v>1463</v>
      </c>
      <c r="W3037">
        <v>346</v>
      </c>
      <c r="X3037">
        <v>101</v>
      </c>
      <c r="Y3037">
        <v>137</v>
      </c>
      <c r="Z3037">
        <v>513</v>
      </c>
      <c r="AA3037">
        <v>221</v>
      </c>
    </row>
    <row r="3038" spans="1:27">
      <c r="A3038" s="2">
        <v>45406</v>
      </c>
      <c r="B3038">
        <v>464</v>
      </c>
      <c r="C3038">
        <v>191</v>
      </c>
      <c r="D3038">
        <v>175</v>
      </c>
      <c r="E3038">
        <v>538</v>
      </c>
      <c r="F3038">
        <v>532</v>
      </c>
      <c r="G3038">
        <v>349</v>
      </c>
      <c r="H3038">
        <v>181</v>
      </c>
      <c r="I3038">
        <v>36</v>
      </c>
      <c r="J3038">
        <v>153</v>
      </c>
      <c r="K3038">
        <v>327</v>
      </c>
      <c r="L3038">
        <v>290</v>
      </c>
      <c r="M3038">
        <v>210</v>
      </c>
      <c r="N3038">
        <v>993</v>
      </c>
      <c r="O3038">
        <v>300</v>
      </c>
      <c r="P3038">
        <v>1479</v>
      </c>
      <c r="Q3038">
        <v>754</v>
      </c>
      <c r="R3038">
        <v>301</v>
      </c>
      <c r="S3038">
        <v>1079</v>
      </c>
      <c r="T3038">
        <v>189</v>
      </c>
      <c r="U3038">
        <v>289</v>
      </c>
      <c r="V3038">
        <v>1263</v>
      </c>
      <c r="W3038">
        <v>346</v>
      </c>
      <c r="X3038">
        <v>96</v>
      </c>
      <c r="Y3038">
        <v>107</v>
      </c>
      <c r="Z3038">
        <v>442</v>
      </c>
      <c r="AA3038">
        <v>229</v>
      </c>
    </row>
    <row r="3039" spans="1:27">
      <c r="A3039" s="2">
        <v>45407</v>
      </c>
      <c r="B3039">
        <v>264</v>
      </c>
      <c r="C3039">
        <v>258</v>
      </c>
      <c r="D3039">
        <v>151</v>
      </c>
      <c r="E3039">
        <v>326</v>
      </c>
      <c r="F3039">
        <v>338</v>
      </c>
      <c r="G3039">
        <v>189</v>
      </c>
      <c r="H3039">
        <v>145</v>
      </c>
      <c r="I3039">
        <v>18</v>
      </c>
      <c r="J3039">
        <v>44</v>
      </c>
      <c r="K3039">
        <v>284</v>
      </c>
      <c r="L3039">
        <v>375</v>
      </c>
      <c r="M3039">
        <v>200</v>
      </c>
      <c r="N3039">
        <v>368</v>
      </c>
      <c r="O3039">
        <v>484</v>
      </c>
      <c r="P3039">
        <v>741</v>
      </c>
      <c r="Q3039">
        <v>687</v>
      </c>
      <c r="R3039">
        <v>577</v>
      </c>
      <c r="S3039">
        <v>821</v>
      </c>
      <c r="T3039">
        <v>255</v>
      </c>
      <c r="U3039">
        <v>122</v>
      </c>
      <c r="V3039">
        <v>1271</v>
      </c>
      <c r="W3039">
        <v>346</v>
      </c>
      <c r="X3039">
        <v>175</v>
      </c>
      <c r="Y3039">
        <v>286</v>
      </c>
      <c r="Z3039">
        <v>163</v>
      </c>
      <c r="AA3039">
        <v>65</v>
      </c>
    </row>
    <row r="3040" spans="1:27">
      <c r="A3040" s="2">
        <v>45408</v>
      </c>
      <c r="B3040">
        <v>243</v>
      </c>
      <c r="C3040">
        <v>107</v>
      </c>
      <c r="D3040">
        <v>125</v>
      </c>
      <c r="E3040">
        <v>277</v>
      </c>
      <c r="F3040">
        <v>288</v>
      </c>
      <c r="G3040">
        <v>250</v>
      </c>
      <c r="H3040">
        <v>120</v>
      </c>
      <c r="I3040">
        <v>15</v>
      </c>
      <c r="J3040">
        <v>99</v>
      </c>
      <c r="K3040">
        <v>266</v>
      </c>
      <c r="L3040">
        <v>167</v>
      </c>
      <c r="M3040">
        <v>148</v>
      </c>
      <c r="N3040">
        <v>410</v>
      </c>
      <c r="O3040">
        <v>172</v>
      </c>
      <c r="P3040">
        <v>684</v>
      </c>
      <c r="Q3040">
        <v>367</v>
      </c>
      <c r="R3040">
        <v>264</v>
      </c>
      <c r="S3040">
        <v>561</v>
      </c>
      <c r="T3040">
        <v>116</v>
      </c>
      <c r="U3040">
        <v>227</v>
      </c>
      <c r="V3040">
        <v>618</v>
      </c>
      <c r="W3040">
        <v>346</v>
      </c>
      <c r="X3040">
        <v>72</v>
      </c>
      <c r="Y3040">
        <v>65</v>
      </c>
      <c r="Z3040">
        <v>268</v>
      </c>
      <c r="AA3040">
        <v>105</v>
      </c>
    </row>
    <row r="3041" spans="1:27">
      <c r="A3041" s="2">
        <v>45409</v>
      </c>
      <c r="B3041">
        <v>283</v>
      </c>
      <c r="C3041">
        <v>206</v>
      </c>
      <c r="D3041">
        <v>150</v>
      </c>
      <c r="E3041">
        <v>215</v>
      </c>
      <c r="F3041">
        <v>246</v>
      </c>
      <c r="G3041">
        <v>158</v>
      </c>
      <c r="H3041">
        <v>160</v>
      </c>
      <c r="I3041">
        <v>21</v>
      </c>
      <c r="J3041">
        <v>65</v>
      </c>
      <c r="K3041">
        <v>238</v>
      </c>
      <c r="L3041">
        <v>322</v>
      </c>
      <c r="M3041">
        <v>231</v>
      </c>
      <c r="N3041">
        <v>365</v>
      </c>
      <c r="O3041">
        <v>475</v>
      </c>
      <c r="P3041">
        <v>722</v>
      </c>
      <c r="Q3041">
        <v>643</v>
      </c>
      <c r="R3041">
        <v>412</v>
      </c>
      <c r="S3041">
        <v>766</v>
      </c>
      <c r="T3041">
        <v>265</v>
      </c>
      <c r="U3041">
        <v>125</v>
      </c>
      <c r="V3041">
        <v>985</v>
      </c>
      <c r="W3041">
        <v>346</v>
      </c>
      <c r="X3041">
        <v>122</v>
      </c>
      <c r="Y3041">
        <v>208</v>
      </c>
      <c r="Z3041">
        <v>167</v>
      </c>
      <c r="AA3041">
        <v>74</v>
      </c>
    </row>
    <row r="3042" spans="1:27">
      <c r="A3042" s="2">
        <v>45410</v>
      </c>
      <c r="B3042">
        <v>247</v>
      </c>
      <c r="C3042">
        <v>325</v>
      </c>
      <c r="D3042">
        <v>171</v>
      </c>
      <c r="E3042">
        <v>230</v>
      </c>
      <c r="F3042">
        <v>293</v>
      </c>
      <c r="G3042">
        <v>175</v>
      </c>
      <c r="H3042">
        <v>143</v>
      </c>
      <c r="I3042">
        <v>33</v>
      </c>
      <c r="J3042">
        <v>37</v>
      </c>
      <c r="K3042">
        <v>266</v>
      </c>
      <c r="L3042">
        <v>363</v>
      </c>
      <c r="M3042">
        <v>261</v>
      </c>
      <c r="N3042">
        <v>320</v>
      </c>
      <c r="O3042">
        <v>617</v>
      </c>
      <c r="P3042">
        <v>690</v>
      </c>
      <c r="Q3042">
        <v>764</v>
      </c>
      <c r="R3042">
        <v>614</v>
      </c>
      <c r="S3042">
        <v>951</v>
      </c>
      <c r="T3042">
        <v>308</v>
      </c>
      <c r="U3042">
        <v>117</v>
      </c>
      <c r="V3042">
        <v>1311</v>
      </c>
      <c r="W3042">
        <v>346</v>
      </c>
      <c r="X3042">
        <v>184</v>
      </c>
      <c r="Y3042">
        <v>343</v>
      </c>
      <c r="Z3042">
        <v>157</v>
      </c>
      <c r="AA3042">
        <v>75</v>
      </c>
    </row>
    <row r="3043" spans="1:27">
      <c r="A3043" s="2">
        <v>45411</v>
      </c>
      <c r="B3043">
        <v>435</v>
      </c>
      <c r="C3043">
        <v>191</v>
      </c>
      <c r="D3043">
        <v>158</v>
      </c>
      <c r="E3043">
        <v>528</v>
      </c>
      <c r="F3043">
        <v>448</v>
      </c>
      <c r="G3043">
        <v>298</v>
      </c>
      <c r="H3043">
        <v>133</v>
      </c>
      <c r="I3043">
        <v>43</v>
      </c>
      <c r="J3043">
        <v>146</v>
      </c>
      <c r="K3043">
        <v>353</v>
      </c>
      <c r="L3043">
        <v>279</v>
      </c>
      <c r="M3043">
        <v>232</v>
      </c>
      <c r="N3043">
        <v>981</v>
      </c>
      <c r="O3043">
        <v>256</v>
      </c>
      <c r="P3043">
        <v>1582</v>
      </c>
      <c r="Q3043">
        <v>715</v>
      </c>
      <c r="R3043">
        <v>256</v>
      </c>
      <c r="S3043">
        <v>1158</v>
      </c>
      <c r="T3043">
        <v>245</v>
      </c>
      <c r="U3043">
        <v>323</v>
      </c>
      <c r="V3043">
        <v>1196</v>
      </c>
      <c r="W3043">
        <v>346</v>
      </c>
      <c r="X3043">
        <v>80</v>
      </c>
      <c r="Y3043">
        <v>72</v>
      </c>
      <c r="Z3043">
        <v>508</v>
      </c>
      <c r="AA3043">
        <v>207</v>
      </c>
    </row>
    <row r="3044" spans="1:27">
      <c r="A3044" s="2">
        <v>45412</v>
      </c>
      <c r="B3044">
        <v>536</v>
      </c>
      <c r="C3044">
        <v>230</v>
      </c>
      <c r="D3044">
        <v>182</v>
      </c>
      <c r="E3044">
        <v>599</v>
      </c>
      <c r="F3044">
        <v>507</v>
      </c>
      <c r="G3044">
        <v>364</v>
      </c>
      <c r="H3044">
        <v>133</v>
      </c>
      <c r="I3044">
        <v>39</v>
      </c>
      <c r="J3044">
        <v>144</v>
      </c>
      <c r="K3044">
        <v>330</v>
      </c>
      <c r="L3044">
        <v>326</v>
      </c>
      <c r="M3044">
        <v>291</v>
      </c>
      <c r="N3044">
        <v>1141</v>
      </c>
      <c r="O3044">
        <v>261</v>
      </c>
      <c r="P3044">
        <v>1772</v>
      </c>
      <c r="Q3044">
        <v>945</v>
      </c>
      <c r="R3044">
        <v>304</v>
      </c>
      <c r="S3044">
        <v>1334</v>
      </c>
      <c r="T3044">
        <v>288</v>
      </c>
      <c r="U3044">
        <v>328</v>
      </c>
      <c r="V3044">
        <v>1450</v>
      </c>
      <c r="W3044">
        <v>346</v>
      </c>
      <c r="X3044">
        <v>75</v>
      </c>
      <c r="Y3044">
        <v>131</v>
      </c>
      <c r="Z3044">
        <v>544</v>
      </c>
      <c r="AA3044">
        <v>237</v>
      </c>
    </row>
    <row r="3045" spans="1:27">
      <c r="A3045" s="2">
        <v>45413</v>
      </c>
      <c r="B3045">
        <v>499</v>
      </c>
      <c r="C3045">
        <v>229</v>
      </c>
      <c r="D3045">
        <v>175</v>
      </c>
      <c r="E3045">
        <v>509</v>
      </c>
      <c r="F3045">
        <v>537</v>
      </c>
      <c r="G3045">
        <v>322</v>
      </c>
      <c r="H3045">
        <v>144</v>
      </c>
      <c r="I3045">
        <v>35</v>
      </c>
      <c r="J3045">
        <v>154</v>
      </c>
      <c r="K3045">
        <v>318</v>
      </c>
      <c r="L3045">
        <v>257</v>
      </c>
      <c r="M3045">
        <v>273</v>
      </c>
      <c r="N3045">
        <v>1015</v>
      </c>
      <c r="O3045">
        <v>287</v>
      </c>
      <c r="P3045">
        <v>1624</v>
      </c>
      <c r="Q3045">
        <v>737</v>
      </c>
      <c r="R3045">
        <v>305</v>
      </c>
      <c r="S3045">
        <v>1162</v>
      </c>
      <c r="T3045">
        <v>228</v>
      </c>
      <c r="U3045">
        <v>293</v>
      </c>
      <c r="V3045">
        <v>1310</v>
      </c>
      <c r="W3045">
        <v>346</v>
      </c>
      <c r="X3045">
        <v>61</v>
      </c>
      <c r="Y3045">
        <v>103</v>
      </c>
      <c r="Z3045">
        <v>522</v>
      </c>
      <c r="AA3045">
        <v>217</v>
      </c>
    </row>
    <row r="3046" spans="1:27">
      <c r="A3046" s="2">
        <v>45414</v>
      </c>
      <c r="B3046">
        <v>380</v>
      </c>
      <c r="C3046">
        <v>118</v>
      </c>
      <c r="D3046">
        <v>178</v>
      </c>
      <c r="E3046">
        <v>388</v>
      </c>
      <c r="F3046">
        <v>437</v>
      </c>
      <c r="G3046">
        <v>317</v>
      </c>
      <c r="H3046">
        <v>136</v>
      </c>
      <c r="I3046">
        <v>21</v>
      </c>
      <c r="J3046">
        <v>115</v>
      </c>
      <c r="K3046">
        <v>248</v>
      </c>
      <c r="L3046">
        <v>177</v>
      </c>
      <c r="M3046">
        <v>243</v>
      </c>
      <c r="N3046">
        <v>810</v>
      </c>
      <c r="O3046">
        <v>164</v>
      </c>
      <c r="P3046">
        <v>1167</v>
      </c>
      <c r="Q3046">
        <v>538</v>
      </c>
      <c r="R3046">
        <v>161</v>
      </c>
      <c r="S3046">
        <v>899</v>
      </c>
      <c r="T3046">
        <v>135</v>
      </c>
      <c r="U3046">
        <v>272</v>
      </c>
      <c r="V3046">
        <v>989</v>
      </c>
      <c r="W3046">
        <v>346</v>
      </c>
      <c r="X3046">
        <v>35</v>
      </c>
      <c r="Y3046">
        <v>39</v>
      </c>
      <c r="Z3046">
        <v>412</v>
      </c>
      <c r="AA3046">
        <v>184</v>
      </c>
    </row>
    <row r="3047" spans="1:27">
      <c r="A3047" s="2">
        <v>45415</v>
      </c>
      <c r="B3047">
        <v>335</v>
      </c>
      <c r="C3047">
        <v>158</v>
      </c>
      <c r="D3047">
        <v>193</v>
      </c>
      <c r="E3047">
        <v>427</v>
      </c>
      <c r="F3047">
        <v>227</v>
      </c>
      <c r="G3047">
        <v>245</v>
      </c>
      <c r="H3047">
        <v>150</v>
      </c>
      <c r="I3047">
        <v>22</v>
      </c>
      <c r="J3047">
        <v>114</v>
      </c>
      <c r="K3047">
        <v>306</v>
      </c>
      <c r="L3047">
        <v>210</v>
      </c>
      <c r="M3047">
        <v>260</v>
      </c>
      <c r="N3047">
        <v>623</v>
      </c>
      <c r="O3047">
        <v>205</v>
      </c>
      <c r="P3047">
        <v>1081</v>
      </c>
      <c r="Q3047">
        <v>514</v>
      </c>
      <c r="R3047">
        <v>231</v>
      </c>
      <c r="S3047">
        <v>777</v>
      </c>
      <c r="T3047">
        <v>163</v>
      </c>
      <c r="U3047">
        <v>287</v>
      </c>
      <c r="V3047">
        <v>868</v>
      </c>
      <c r="W3047">
        <v>346</v>
      </c>
      <c r="X3047">
        <v>31</v>
      </c>
      <c r="Y3047">
        <v>81</v>
      </c>
      <c r="Z3047">
        <v>382</v>
      </c>
      <c r="AA3047">
        <v>151</v>
      </c>
    </row>
    <row r="3048" spans="1:27">
      <c r="A3048" s="2">
        <v>45416</v>
      </c>
      <c r="B3048">
        <v>340</v>
      </c>
      <c r="C3048">
        <v>284</v>
      </c>
      <c r="D3048">
        <v>219</v>
      </c>
      <c r="E3048">
        <v>269</v>
      </c>
      <c r="F3048">
        <v>142</v>
      </c>
      <c r="G3048">
        <v>192</v>
      </c>
      <c r="H3048">
        <v>136</v>
      </c>
      <c r="I3048">
        <v>20</v>
      </c>
      <c r="J3048">
        <v>73</v>
      </c>
      <c r="K3048">
        <v>295</v>
      </c>
      <c r="L3048">
        <v>357</v>
      </c>
      <c r="M3048">
        <v>299</v>
      </c>
      <c r="N3048">
        <v>392</v>
      </c>
      <c r="O3048">
        <v>639</v>
      </c>
      <c r="P3048">
        <v>829</v>
      </c>
      <c r="Q3048">
        <v>812</v>
      </c>
      <c r="R3048">
        <v>402</v>
      </c>
      <c r="S3048">
        <v>835</v>
      </c>
      <c r="T3048">
        <v>328</v>
      </c>
      <c r="U3048">
        <v>149</v>
      </c>
      <c r="V3048">
        <v>1245</v>
      </c>
      <c r="W3048">
        <v>346</v>
      </c>
      <c r="X3048">
        <v>154</v>
      </c>
      <c r="Y3048">
        <v>271</v>
      </c>
      <c r="Z3048">
        <v>210</v>
      </c>
      <c r="AA3048">
        <v>99</v>
      </c>
    </row>
    <row r="3049" spans="1:27">
      <c r="A3049" s="2">
        <v>45417</v>
      </c>
      <c r="B3049">
        <v>353</v>
      </c>
      <c r="C3049">
        <v>337</v>
      </c>
      <c r="D3049">
        <v>186</v>
      </c>
      <c r="E3049">
        <v>249</v>
      </c>
      <c r="F3049">
        <v>276</v>
      </c>
      <c r="G3049">
        <v>173</v>
      </c>
      <c r="H3049">
        <v>121</v>
      </c>
      <c r="I3049">
        <v>17</v>
      </c>
      <c r="J3049">
        <v>73</v>
      </c>
      <c r="K3049">
        <v>220</v>
      </c>
      <c r="L3049">
        <v>391</v>
      </c>
      <c r="M3049">
        <v>309</v>
      </c>
      <c r="N3049">
        <v>384</v>
      </c>
      <c r="O3049">
        <v>712</v>
      </c>
      <c r="P3049">
        <v>857</v>
      </c>
      <c r="Q3049">
        <v>840</v>
      </c>
      <c r="R3049">
        <v>571</v>
      </c>
      <c r="S3049">
        <v>1034</v>
      </c>
      <c r="T3049">
        <v>285</v>
      </c>
      <c r="U3049">
        <v>104</v>
      </c>
      <c r="V3049">
        <v>1476</v>
      </c>
      <c r="W3049">
        <v>346</v>
      </c>
      <c r="X3049">
        <v>142</v>
      </c>
      <c r="Y3049">
        <v>349</v>
      </c>
      <c r="Z3049">
        <v>176</v>
      </c>
      <c r="AA3049">
        <v>66</v>
      </c>
    </row>
    <row r="3050" spans="1:27">
      <c r="A3050" s="2">
        <v>45418</v>
      </c>
      <c r="B3050">
        <v>408</v>
      </c>
      <c r="C3050">
        <v>177</v>
      </c>
      <c r="D3050">
        <v>145</v>
      </c>
      <c r="E3050">
        <v>487</v>
      </c>
      <c r="F3050">
        <v>375</v>
      </c>
      <c r="G3050">
        <v>340</v>
      </c>
      <c r="H3050">
        <v>131</v>
      </c>
      <c r="I3050">
        <v>26</v>
      </c>
      <c r="J3050">
        <v>136</v>
      </c>
      <c r="K3050">
        <v>274</v>
      </c>
      <c r="L3050">
        <v>233</v>
      </c>
      <c r="M3050">
        <v>255</v>
      </c>
      <c r="N3050">
        <v>905</v>
      </c>
      <c r="O3050">
        <v>220</v>
      </c>
      <c r="P3050">
        <v>1415</v>
      </c>
      <c r="Q3050">
        <v>667</v>
      </c>
      <c r="R3050">
        <v>272</v>
      </c>
      <c r="S3050">
        <v>977</v>
      </c>
      <c r="T3050">
        <v>165</v>
      </c>
      <c r="U3050">
        <v>278</v>
      </c>
      <c r="V3050">
        <v>1037</v>
      </c>
      <c r="W3050">
        <v>346</v>
      </c>
      <c r="X3050">
        <v>81</v>
      </c>
      <c r="Y3050">
        <v>73</v>
      </c>
      <c r="Z3050">
        <v>442</v>
      </c>
      <c r="AA3050">
        <v>171</v>
      </c>
    </row>
    <row r="3051" spans="1:27">
      <c r="A3051" s="2">
        <v>45419</v>
      </c>
      <c r="B3051">
        <v>501</v>
      </c>
      <c r="C3051">
        <v>213</v>
      </c>
      <c r="D3051">
        <v>161</v>
      </c>
      <c r="E3051">
        <v>549</v>
      </c>
      <c r="F3051">
        <v>220</v>
      </c>
      <c r="G3051">
        <v>369</v>
      </c>
      <c r="H3051">
        <v>147</v>
      </c>
      <c r="I3051">
        <v>34</v>
      </c>
      <c r="J3051">
        <v>158</v>
      </c>
      <c r="K3051">
        <v>386</v>
      </c>
      <c r="L3051">
        <v>377</v>
      </c>
      <c r="M3051">
        <v>303</v>
      </c>
      <c r="N3051">
        <v>1086</v>
      </c>
      <c r="O3051">
        <v>282</v>
      </c>
      <c r="P3051">
        <v>1726</v>
      </c>
      <c r="Q3051">
        <v>853</v>
      </c>
      <c r="R3051">
        <v>249</v>
      </c>
      <c r="S3051">
        <v>1162</v>
      </c>
      <c r="T3051">
        <v>211</v>
      </c>
      <c r="U3051">
        <v>296</v>
      </c>
      <c r="V3051">
        <v>1321</v>
      </c>
      <c r="W3051">
        <v>346</v>
      </c>
      <c r="X3051">
        <v>76</v>
      </c>
      <c r="Y3051">
        <v>129</v>
      </c>
      <c r="Z3051">
        <v>513</v>
      </c>
      <c r="AA3051">
        <v>230</v>
      </c>
    </row>
    <row r="3052" spans="1:27">
      <c r="A3052" s="2">
        <v>45420</v>
      </c>
      <c r="B3052">
        <v>511</v>
      </c>
      <c r="C3052">
        <v>223</v>
      </c>
      <c r="D3052">
        <v>208</v>
      </c>
      <c r="E3052">
        <v>568</v>
      </c>
      <c r="F3052">
        <v>319</v>
      </c>
      <c r="G3052">
        <v>372</v>
      </c>
      <c r="H3052">
        <v>140</v>
      </c>
      <c r="I3052">
        <v>39</v>
      </c>
      <c r="J3052">
        <v>130</v>
      </c>
      <c r="K3052">
        <v>303</v>
      </c>
      <c r="L3052">
        <v>291</v>
      </c>
      <c r="M3052">
        <v>304</v>
      </c>
      <c r="N3052">
        <v>1023</v>
      </c>
      <c r="O3052">
        <v>320</v>
      </c>
      <c r="P3052">
        <v>1636</v>
      </c>
      <c r="Q3052">
        <v>875</v>
      </c>
      <c r="R3052">
        <v>321</v>
      </c>
      <c r="S3052">
        <v>1252</v>
      </c>
      <c r="T3052">
        <v>260</v>
      </c>
      <c r="U3052">
        <v>311</v>
      </c>
      <c r="V3052">
        <v>1367</v>
      </c>
      <c r="W3052">
        <v>346</v>
      </c>
      <c r="X3052">
        <v>90</v>
      </c>
      <c r="Y3052">
        <v>145</v>
      </c>
      <c r="Z3052">
        <v>529</v>
      </c>
      <c r="AA3052">
        <v>227</v>
      </c>
    </row>
    <row r="3053" spans="1:27">
      <c r="A3053" s="2">
        <v>45421</v>
      </c>
      <c r="B3053">
        <v>501</v>
      </c>
      <c r="C3053">
        <v>196</v>
      </c>
      <c r="D3053">
        <v>195</v>
      </c>
      <c r="E3053">
        <v>533</v>
      </c>
      <c r="F3053">
        <v>226</v>
      </c>
      <c r="G3053">
        <v>373</v>
      </c>
      <c r="H3053">
        <v>119</v>
      </c>
      <c r="I3053">
        <v>24</v>
      </c>
      <c r="J3053">
        <v>142</v>
      </c>
      <c r="K3053">
        <v>355</v>
      </c>
      <c r="L3053">
        <v>279</v>
      </c>
      <c r="M3053">
        <v>315</v>
      </c>
      <c r="N3053">
        <v>1019</v>
      </c>
      <c r="O3053">
        <v>277</v>
      </c>
      <c r="P3053">
        <v>1616</v>
      </c>
      <c r="Q3053">
        <v>791</v>
      </c>
      <c r="R3053">
        <v>265</v>
      </c>
      <c r="S3053">
        <v>1155</v>
      </c>
      <c r="T3053">
        <v>203</v>
      </c>
      <c r="U3053">
        <v>333</v>
      </c>
      <c r="V3053">
        <v>1327</v>
      </c>
      <c r="W3053">
        <v>346</v>
      </c>
      <c r="X3053">
        <v>90</v>
      </c>
      <c r="Y3053">
        <v>113</v>
      </c>
      <c r="Z3053">
        <v>538</v>
      </c>
      <c r="AA3053">
        <v>234</v>
      </c>
    </row>
    <row r="3054" spans="1:27">
      <c r="A3054" s="2">
        <v>45422</v>
      </c>
      <c r="B3054">
        <v>355</v>
      </c>
      <c r="C3054">
        <v>183</v>
      </c>
      <c r="D3054">
        <v>180</v>
      </c>
      <c r="E3054">
        <v>459</v>
      </c>
      <c r="F3054">
        <v>341</v>
      </c>
      <c r="G3054">
        <v>304</v>
      </c>
      <c r="H3054">
        <v>165</v>
      </c>
      <c r="I3054">
        <v>29</v>
      </c>
      <c r="J3054">
        <v>134</v>
      </c>
      <c r="K3054">
        <v>308</v>
      </c>
      <c r="L3054">
        <v>217</v>
      </c>
      <c r="M3054">
        <v>301</v>
      </c>
      <c r="N3054">
        <v>675</v>
      </c>
      <c r="O3054">
        <v>253</v>
      </c>
      <c r="P3054">
        <v>1095</v>
      </c>
      <c r="Q3054">
        <v>585</v>
      </c>
      <c r="R3054">
        <v>178</v>
      </c>
      <c r="S3054">
        <v>852</v>
      </c>
      <c r="T3054">
        <v>187</v>
      </c>
      <c r="U3054">
        <v>257</v>
      </c>
      <c r="V3054">
        <v>963</v>
      </c>
      <c r="W3054">
        <v>346</v>
      </c>
      <c r="X3054">
        <v>50</v>
      </c>
      <c r="Y3054">
        <v>81</v>
      </c>
      <c r="Z3054">
        <v>395</v>
      </c>
      <c r="AA3054">
        <v>164</v>
      </c>
    </row>
    <row r="3055" spans="1:27">
      <c r="A3055" s="2">
        <v>45423</v>
      </c>
      <c r="B3055">
        <v>265</v>
      </c>
      <c r="C3055">
        <v>264</v>
      </c>
      <c r="D3055">
        <v>227</v>
      </c>
      <c r="E3055">
        <v>256</v>
      </c>
      <c r="F3055">
        <v>290</v>
      </c>
      <c r="G3055">
        <v>196</v>
      </c>
      <c r="H3055">
        <v>175</v>
      </c>
      <c r="I3055">
        <v>27</v>
      </c>
      <c r="J3055">
        <v>74</v>
      </c>
      <c r="K3055">
        <v>309</v>
      </c>
      <c r="L3055">
        <v>281</v>
      </c>
      <c r="M3055">
        <v>304</v>
      </c>
      <c r="N3055">
        <v>324</v>
      </c>
      <c r="O3055">
        <v>513</v>
      </c>
      <c r="P3055">
        <v>727</v>
      </c>
      <c r="Q3055">
        <v>776</v>
      </c>
      <c r="R3055">
        <v>363</v>
      </c>
      <c r="S3055">
        <v>784</v>
      </c>
      <c r="T3055">
        <v>281</v>
      </c>
      <c r="U3055">
        <v>136</v>
      </c>
      <c r="V3055">
        <v>1127</v>
      </c>
      <c r="W3055">
        <v>346</v>
      </c>
      <c r="X3055">
        <v>217</v>
      </c>
      <c r="Y3055">
        <v>279</v>
      </c>
      <c r="Z3055">
        <v>196</v>
      </c>
      <c r="AA3055">
        <v>68</v>
      </c>
    </row>
    <row r="3056" spans="1:27">
      <c r="A3056" s="2">
        <v>45424</v>
      </c>
      <c r="B3056">
        <v>208</v>
      </c>
      <c r="C3056">
        <v>272</v>
      </c>
      <c r="D3056">
        <v>152</v>
      </c>
      <c r="E3056">
        <v>209</v>
      </c>
      <c r="F3056">
        <v>257</v>
      </c>
      <c r="G3056">
        <v>163</v>
      </c>
      <c r="H3056">
        <v>141</v>
      </c>
      <c r="I3056">
        <v>23</v>
      </c>
      <c r="J3056">
        <v>56</v>
      </c>
      <c r="K3056">
        <v>218</v>
      </c>
      <c r="L3056">
        <v>292</v>
      </c>
      <c r="M3056">
        <v>202</v>
      </c>
      <c r="N3056">
        <v>286</v>
      </c>
      <c r="O3056">
        <v>599</v>
      </c>
      <c r="P3056">
        <v>685</v>
      </c>
      <c r="Q3056">
        <v>627</v>
      </c>
      <c r="R3056">
        <v>550</v>
      </c>
      <c r="S3056">
        <v>735</v>
      </c>
      <c r="T3056">
        <v>258</v>
      </c>
      <c r="U3056">
        <v>99</v>
      </c>
      <c r="V3056">
        <v>1102</v>
      </c>
      <c r="W3056">
        <v>346</v>
      </c>
      <c r="X3056">
        <v>106</v>
      </c>
      <c r="Y3056">
        <v>221</v>
      </c>
      <c r="Z3056">
        <v>158</v>
      </c>
      <c r="AA3056">
        <v>67</v>
      </c>
    </row>
    <row r="3057" spans="1:27">
      <c r="A3057" s="2">
        <v>45425</v>
      </c>
      <c r="B3057">
        <v>402</v>
      </c>
      <c r="C3057">
        <v>184</v>
      </c>
      <c r="D3057">
        <v>125</v>
      </c>
      <c r="E3057">
        <v>436</v>
      </c>
      <c r="F3057">
        <v>334</v>
      </c>
      <c r="G3057">
        <v>342</v>
      </c>
      <c r="H3057">
        <v>139</v>
      </c>
      <c r="I3057">
        <v>21</v>
      </c>
      <c r="J3057">
        <v>129</v>
      </c>
      <c r="K3057">
        <v>247</v>
      </c>
      <c r="L3057">
        <v>258</v>
      </c>
      <c r="M3057">
        <v>257</v>
      </c>
      <c r="N3057">
        <v>888</v>
      </c>
      <c r="O3057">
        <v>242</v>
      </c>
      <c r="P3057">
        <v>1406</v>
      </c>
      <c r="Q3057">
        <v>633</v>
      </c>
      <c r="R3057">
        <v>250</v>
      </c>
      <c r="S3057">
        <v>1005</v>
      </c>
      <c r="T3057">
        <v>175</v>
      </c>
      <c r="U3057">
        <v>308</v>
      </c>
      <c r="V3057">
        <v>1085</v>
      </c>
      <c r="W3057">
        <v>346</v>
      </c>
      <c r="X3057">
        <v>58</v>
      </c>
      <c r="Y3057">
        <v>74</v>
      </c>
      <c r="Z3057">
        <v>438</v>
      </c>
      <c r="AA3057">
        <v>174</v>
      </c>
    </row>
    <row r="3058" spans="1:27">
      <c r="A3058" s="2">
        <v>45426</v>
      </c>
      <c r="B3058">
        <v>432</v>
      </c>
      <c r="C3058">
        <v>199</v>
      </c>
      <c r="D3058">
        <v>182</v>
      </c>
      <c r="E3058">
        <v>551</v>
      </c>
      <c r="F3058">
        <v>477</v>
      </c>
      <c r="G3058">
        <v>362</v>
      </c>
      <c r="H3058">
        <v>147</v>
      </c>
      <c r="I3058">
        <v>33</v>
      </c>
      <c r="J3058">
        <v>145</v>
      </c>
      <c r="K3058">
        <v>292</v>
      </c>
      <c r="L3058">
        <v>293</v>
      </c>
      <c r="M3058">
        <v>264</v>
      </c>
      <c r="N3058">
        <v>1054</v>
      </c>
      <c r="O3058">
        <v>286</v>
      </c>
      <c r="P3058">
        <v>1654</v>
      </c>
      <c r="Q3058">
        <v>801</v>
      </c>
      <c r="R3058">
        <v>259</v>
      </c>
      <c r="S3058">
        <v>1110</v>
      </c>
      <c r="T3058">
        <v>177</v>
      </c>
      <c r="U3058">
        <v>332</v>
      </c>
      <c r="V3058">
        <v>1288</v>
      </c>
      <c r="W3058">
        <v>346</v>
      </c>
      <c r="X3058">
        <v>43</v>
      </c>
      <c r="Y3058">
        <v>136</v>
      </c>
      <c r="Z3058">
        <v>484</v>
      </c>
      <c r="AA3058">
        <v>220</v>
      </c>
    </row>
    <row r="3059" spans="1:27">
      <c r="A3059" s="2">
        <v>45427</v>
      </c>
      <c r="B3059">
        <v>275</v>
      </c>
      <c r="C3059">
        <v>105</v>
      </c>
      <c r="D3059">
        <v>164</v>
      </c>
      <c r="E3059">
        <v>370</v>
      </c>
      <c r="F3059">
        <v>496</v>
      </c>
      <c r="G3059">
        <v>289</v>
      </c>
      <c r="H3059">
        <v>151</v>
      </c>
      <c r="I3059">
        <v>18</v>
      </c>
      <c r="J3059">
        <v>110</v>
      </c>
      <c r="K3059">
        <v>301</v>
      </c>
      <c r="L3059">
        <v>148</v>
      </c>
      <c r="M3059">
        <v>206</v>
      </c>
      <c r="N3059">
        <v>693</v>
      </c>
      <c r="O3059">
        <v>158</v>
      </c>
      <c r="P3059">
        <v>982</v>
      </c>
      <c r="Q3059">
        <v>422</v>
      </c>
      <c r="R3059">
        <v>202</v>
      </c>
      <c r="S3059">
        <v>667</v>
      </c>
      <c r="T3059">
        <v>112</v>
      </c>
      <c r="U3059">
        <v>282</v>
      </c>
      <c r="V3059">
        <v>723</v>
      </c>
      <c r="W3059">
        <v>346</v>
      </c>
      <c r="X3059">
        <v>63</v>
      </c>
      <c r="Y3059">
        <v>37</v>
      </c>
      <c r="Z3059">
        <v>311</v>
      </c>
      <c r="AA3059">
        <v>140</v>
      </c>
    </row>
    <row r="3060" spans="1:27">
      <c r="A3060" s="2">
        <v>45428</v>
      </c>
      <c r="B3060">
        <v>266</v>
      </c>
      <c r="C3060">
        <v>79</v>
      </c>
      <c r="D3060">
        <v>139</v>
      </c>
      <c r="E3060">
        <v>324</v>
      </c>
      <c r="F3060">
        <v>395</v>
      </c>
      <c r="G3060">
        <v>293</v>
      </c>
      <c r="H3060">
        <v>147</v>
      </c>
      <c r="I3060">
        <v>15</v>
      </c>
      <c r="J3060">
        <v>127</v>
      </c>
      <c r="K3060">
        <v>243</v>
      </c>
      <c r="L3060">
        <v>161</v>
      </c>
      <c r="M3060">
        <v>200</v>
      </c>
      <c r="N3060">
        <v>666</v>
      </c>
      <c r="O3060">
        <v>136</v>
      </c>
      <c r="P3060">
        <v>931</v>
      </c>
      <c r="Q3060">
        <v>376</v>
      </c>
      <c r="R3060">
        <v>93</v>
      </c>
      <c r="S3060">
        <v>600</v>
      </c>
      <c r="T3060">
        <v>107</v>
      </c>
      <c r="U3060">
        <v>234</v>
      </c>
      <c r="V3060">
        <v>628</v>
      </c>
      <c r="W3060">
        <v>346</v>
      </c>
      <c r="X3060">
        <v>28</v>
      </c>
      <c r="Y3060">
        <v>40</v>
      </c>
      <c r="Z3060">
        <v>324</v>
      </c>
      <c r="AA3060">
        <v>139</v>
      </c>
    </row>
    <row r="3061" spans="1:27">
      <c r="A3061" s="2">
        <v>45429</v>
      </c>
      <c r="B3061">
        <v>342</v>
      </c>
      <c r="C3061">
        <v>145</v>
      </c>
      <c r="D3061">
        <v>171</v>
      </c>
      <c r="E3061">
        <v>407</v>
      </c>
      <c r="F3061">
        <v>253</v>
      </c>
      <c r="G3061">
        <v>370</v>
      </c>
      <c r="H3061">
        <v>152</v>
      </c>
      <c r="I3061">
        <v>25</v>
      </c>
      <c r="J3061">
        <v>130</v>
      </c>
      <c r="K3061">
        <v>296</v>
      </c>
      <c r="L3061">
        <v>279</v>
      </c>
      <c r="M3061">
        <v>286</v>
      </c>
      <c r="N3061">
        <v>693</v>
      </c>
      <c r="O3061">
        <v>310</v>
      </c>
      <c r="P3061">
        <v>1127</v>
      </c>
      <c r="Q3061">
        <v>594</v>
      </c>
      <c r="R3061">
        <v>245</v>
      </c>
      <c r="S3061">
        <v>838</v>
      </c>
      <c r="T3061">
        <v>224</v>
      </c>
      <c r="U3061">
        <v>279</v>
      </c>
      <c r="V3061">
        <v>985</v>
      </c>
      <c r="W3061">
        <v>346</v>
      </c>
      <c r="X3061">
        <v>46</v>
      </c>
      <c r="Y3061">
        <v>102</v>
      </c>
      <c r="Z3061">
        <v>390</v>
      </c>
      <c r="AA3061">
        <v>169</v>
      </c>
    </row>
    <row r="3062" spans="1:27">
      <c r="A3062" s="2">
        <v>45430</v>
      </c>
      <c r="B3062">
        <v>256</v>
      </c>
      <c r="C3062">
        <v>209</v>
      </c>
      <c r="D3062">
        <v>192</v>
      </c>
      <c r="E3062">
        <v>245</v>
      </c>
      <c r="F3062">
        <v>49</v>
      </c>
      <c r="G3062">
        <v>249</v>
      </c>
      <c r="H3062">
        <v>140</v>
      </c>
      <c r="I3062">
        <v>23</v>
      </c>
      <c r="J3062">
        <v>100</v>
      </c>
      <c r="K3062">
        <v>207</v>
      </c>
      <c r="L3062">
        <v>389</v>
      </c>
      <c r="M3062">
        <v>270</v>
      </c>
      <c r="N3062">
        <v>381</v>
      </c>
      <c r="O3062">
        <v>657</v>
      </c>
      <c r="P3062">
        <v>836</v>
      </c>
      <c r="Q3062">
        <v>713</v>
      </c>
      <c r="R3062">
        <v>411</v>
      </c>
      <c r="S3062">
        <v>730</v>
      </c>
      <c r="T3062">
        <v>363</v>
      </c>
      <c r="U3062">
        <v>140</v>
      </c>
      <c r="V3062">
        <v>1073</v>
      </c>
      <c r="W3062">
        <v>346</v>
      </c>
      <c r="X3062">
        <v>128</v>
      </c>
      <c r="Y3062">
        <v>239</v>
      </c>
      <c r="Z3062">
        <v>194</v>
      </c>
      <c r="AA3062">
        <v>77</v>
      </c>
    </row>
    <row r="3063" spans="1:27">
      <c r="A3063" s="2">
        <v>45431</v>
      </c>
      <c r="B3063">
        <v>327</v>
      </c>
      <c r="C3063">
        <v>297</v>
      </c>
      <c r="D3063">
        <v>168</v>
      </c>
      <c r="E3063">
        <v>217</v>
      </c>
      <c r="F3063">
        <v>163</v>
      </c>
      <c r="G3063">
        <v>265</v>
      </c>
      <c r="H3063">
        <v>120</v>
      </c>
      <c r="I3063">
        <v>16</v>
      </c>
      <c r="J3063">
        <v>119</v>
      </c>
      <c r="K3063">
        <v>263</v>
      </c>
      <c r="L3063">
        <v>341</v>
      </c>
      <c r="M3063">
        <v>263</v>
      </c>
      <c r="N3063">
        <v>318</v>
      </c>
      <c r="O3063">
        <v>587</v>
      </c>
      <c r="P3063">
        <v>803</v>
      </c>
      <c r="Q3063">
        <v>767</v>
      </c>
      <c r="R3063">
        <v>559</v>
      </c>
      <c r="S3063">
        <v>821</v>
      </c>
      <c r="T3063">
        <v>334</v>
      </c>
      <c r="U3063">
        <v>121</v>
      </c>
      <c r="V3063">
        <v>1236</v>
      </c>
      <c r="W3063">
        <v>346</v>
      </c>
      <c r="X3063">
        <v>162</v>
      </c>
      <c r="Y3063">
        <v>274</v>
      </c>
      <c r="Z3063">
        <v>162</v>
      </c>
      <c r="AA3063">
        <v>90</v>
      </c>
    </row>
    <row r="3064" spans="1:27">
      <c r="A3064" s="2">
        <v>45432</v>
      </c>
      <c r="B3064">
        <v>340</v>
      </c>
      <c r="C3064">
        <v>142</v>
      </c>
      <c r="D3064">
        <v>160</v>
      </c>
      <c r="E3064">
        <v>411</v>
      </c>
      <c r="F3064">
        <v>227</v>
      </c>
      <c r="G3064">
        <v>306</v>
      </c>
      <c r="H3064">
        <v>128</v>
      </c>
      <c r="I3064">
        <v>20</v>
      </c>
      <c r="J3064">
        <v>125</v>
      </c>
      <c r="K3064">
        <v>225</v>
      </c>
      <c r="L3064">
        <v>207</v>
      </c>
      <c r="M3064">
        <v>244</v>
      </c>
      <c r="N3064">
        <v>872</v>
      </c>
      <c r="O3064">
        <v>188</v>
      </c>
      <c r="P3064">
        <v>1345</v>
      </c>
      <c r="Q3064">
        <v>576</v>
      </c>
      <c r="R3064">
        <v>225</v>
      </c>
      <c r="S3064">
        <v>916</v>
      </c>
      <c r="T3064">
        <v>132</v>
      </c>
      <c r="U3064">
        <v>299</v>
      </c>
      <c r="V3064">
        <v>940</v>
      </c>
      <c r="W3064">
        <v>346</v>
      </c>
      <c r="X3064">
        <v>35</v>
      </c>
      <c r="Y3064">
        <v>62</v>
      </c>
      <c r="Z3064">
        <v>362</v>
      </c>
      <c r="AA3064">
        <v>168</v>
      </c>
    </row>
    <row r="3065" spans="1:27">
      <c r="A3065" s="2">
        <v>45433</v>
      </c>
      <c r="B3065">
        <v>356</v>
      </c>
      <c r="C3065">
        <v>123</v>
      </c>
      <c r="D3065">
        <v>138</v>
      </c>
      <c r="E3065">
        <v>401</v>
      </c>
      <c r="F3065">
        <v>384</v>
      </c>
      <c r="G3065">
        <v>289</v>
      </c>
      <c r="H3065">
        <v>136</v>
      </c>
      <c r="I3065">
        <v>16</v>
      </c>
      <c r="J3065">
        <v>117</v>
      </c>
      <c r="K3065">
        <v>238</v>
      </c>
      <c r="L3065">
        <v>186</v>
      </c>
      <c r="M3065">
        <v>169</v>
      </c>
      <c r="N3065">
        <v>769</v>
      </c>
      <c r="O3065">
        <v>148</v>
      </c>
      <c r="P3065">
        <v>1169</v>
      </c>
      <c r="Q3065">
        <v>449</v>
      </c>
      <c r="R3065">
        <v>145</v>
      </c>
      <c r="S3065">
        <v>709</v>
      </c>
      <c r="T3065">
        <v>100</v>
      </c>
      <c r="U3065">
        <v>287</v>
      </c>
      <c r="V3065">
        <v>716</v>
      </c>
      <c r="W3065">
        <v>346</v>
      </c>
      <c r="X3065">
        <v>31</v>
      </c>
      <c r="Y3065">
        <v>46</v>
      </c>
      <c r="Z3065">
        <v>356</v>
      </c>
      <c r="AA3065">
        <v>140</v>
      </c>
    </row>
    <row r="3066" spans="1:27">
      <c r="A3066" s="2">
        <v>45434</v>
      </c>
      <c r="B3066">
        <v>453</v>
      </c>
      <c r="C3066">
        <v>226</v>
      </c>
      <c r="D3066">
        <v>197</v>
      </c>
      <c r="E3066">
        <v>537</v>
      </c>
      <c r="F3066">
        <v>468</v>
      </c>
      <c r="G3066">
        <v>391</v>
      </c>
      <c r="H3066">
        <v>154</v>
      </c>
      <c r="I3066">
        <v>28</v>
      </c>
      <c r="J3066">
        <v>130</v>
      </c>
      <c r="K3066">
        <v>309</v>
      </c>
      <c r="L3066">
        <v>325</v>
      </c>
      <c r="M3066">
        <v>288</v>
      </c>
      <c r="N3066">
        <v>1037</v>
      </c>
      <c r="O3066">
        <v>283</v>
      </c>
      <c r="P3066">
        <v>1612</v>
      </c>
      <c r="Q3066">
        <v>791</v>
      </c>
      <c r="R3066">
        <v>347</v>
      </c>
      <c r="S3066">
        <v>1039</v>
      </c>
      <c r="T3066">
        <v>226</v>
      </c>
      <c r="U3066">
        <v>307</v>
      </c>
      <c r="V3066">
        <v>1227</v>
      </c>
      <c r="W3066">
        <v>346</v>
      </c>
      <c r="X3066">
        <v>82</v>
      </c>
      <c r="Y3066">
        <v>121</v>
      </c>
      <c r="Z3066">
        <v>478</v>
      </c>
      <c r="AA3066">
        <v>205</v>
      </c>
    </row>
    <row r="3067" spans="1:27">
      <c r="A3067" s="2">
        <v>45435</v>
      </c>
      <c r="B3067">
        <v>462</v>
      </c>
      <c r="C3067">
        <v>220</v>
      </c>
      <c r="D3067">
        <v>175</v>
      </c>
      <c r="E3067">
        <v>477</v>
      </c>
      <c r="F3067">
        <v>480</v>
      </c>
      <c r="G3067">
        <v>416</v>
      </c>
      <c r="H3067">
        <v>135</v>
      </c>
      <c r="I3067">
        <v>22</v>
      </c>
      <c r="J3067">
        <v>158</v>
      </c>
      <c r="K3067">
        <v>356</v>
      </c>
      <c r="L3067">
        <v>260</v>
      </c>
      <c r="M3067">
        <v>267</v>
      </c>
      <c r="N3067">
        <v>998</v>
      </c>
      <c r="O3067">
        <v>268</v>
      </c>
      <c r="P3067">
        <v>1501</v>
      </c>
      <c r="Q3067">
        <v>736</v>
      </c>
      <c r="R3067">
        <v>341</v>
      </c>
      <c r="S3067">
        <v>1111</v>
      </c>
      <c r="T3067">
        <v>211</v>
      </c>
      <c r="U3067">
        <v>279</v>
      </c>
      <c r="V3067">
        <v>1234</v>
      </c>
      <c r="W3067">
        <v>346</v>
      </c>
      <c r="X3067">
        <v>94</v>
      </c>
      <c r="Y3067">
        <v>122</v>
      </c>
      <c r="Z3067">
        <v>439</v>
      </c>
      <c r="AA3067">
        <v>220</v>
      </c>
    </row>
    <row r="3068" spans="1:27">
      <c r="A3068" s="2">
        <v>45436</v>
      </c>
      <c r="B3068">
        <v>323</v>
      </c>
      <c r="C3068">
        <v>143</v>
      </c>
      <c r="D3068">
        <v>192</v>
      </c>
      <c r="E3068">
        <v>367</v>
      </c>
      <c r="F3068">
        <v>403</v>
      </c>
      <c r="G3068">
        <v>309</v>
      </c>
      <c r="H3068">
        <v>159</v>
      </c>
      <c r="I3068">
        <v>24</v>
      </c>
      <c r="J3068">
        <v>111</v>
      </c>
      <c r="K3068">
        <v>270</v>
      </c>
      <c r="L3068">
        <v>204</v>
      </c>
      <c r="M3068">
        <v>257</v>
      </c>
      <c r="N3068">
        <v>645</v>
      </c>
      <c r="O3068">
        <v>183</v>
      </c>
      <c r="P3068">
        <v>983</v>
      </c>
      <c r="Q3068">
        <v>455</v>
      </c>
      <c r="R3068">
        <v>189</v>
      </c>
      <c r="S3068">
        <v>703</v>
      </c>
      <c r="T3068">
        <v>147</v>
      </c>
      <c r="U3068">
        <v>274</v>
      </c>
      <c r="V3068">
        <v>809</v>
      </c>
      <c r="W3068">
        <v>346</v>
      </c>
      <c r="X3068">
        <v>34</v>
      </c>
      <c r="Y3068">
        <v>65</v>
      </c>
      <c r="Z3068">
        <v>284</v>
      </c>
      <c r="AA3068">
        <v>170</v>
      </c>
    </row>
    <row r="3069" spans="1:27">
      <c r="A3069" s="2">
        <v>45437</v>
      </c>
      <c r="B3069">
        <v>140</v>
      </c>
      <c r="C3069">
        <v>139</v>
      </c>
      <c r="D3069">
        <v>171</v>
      </c>
      <c r="E3069">
        <v>177</v>
      </c>
      <c r="F3069">
        <v>303</v>
      </c>
      <c r="G3069">
        <v>155</v>
      </c>
      <c r="H3069">
        <v>143</v>
      </c>
      <c r="I3069">
        <v>14</v>
      </c>
      <c r="J3069">
        <v>48</v>
      </c>
      <c r="K3069">
        <v>197</v>
      </c>
      <c r="L3069">
        <v>170</v>
      </c>
      <c r="M3069">
        <v>187</v>
      </c>
      <c r="N3069">
        <v>248</v>
      </c>
      <c r="O3069">
        <v>313</v>
      </c>
      <c r="P3069">
        <v>431</v>
      </c>
      <c r="Q3069">
        <v>370</v>
      </c>
      <c r="R3069">
        <v>192</v>
      </c>
      <c r="S3069">
        <v>454</v>
      </c>
      <c r="T3069">
        <v>190</v>
      </c>
      <c r="U3069">
        <v>113</v>
      </c>
      <c r="V3069">
        <v>589</v>
      </c>
      <c r="W3069">
        <v>346</v>
      </c>
      <c r="X3069">
        <v>62</v>
      </c>
      <c r="Y3069">
        <v>98</v>
      </c>
      <c r="Z3069">
        <v>131</v>
      </c>
      <c r="AA3069">
        <v>66</v>
      </c>
    </row>
    <row r="3070" spans="1:27">
      <c r="A3070" s="2">
        <v>45438</v>
      </c>
      <c r="B3070">
        <v>136</v>
      </c>
      <c r="C3070">
        <v>85</v>
      </c>
      <c r="D3070">
        <v>123</v>
      </c>
      <c r="E3070">
        <v>104</v>
      </c>
      <c r="F3070">
        <v>185</v>
      </c>
      <c r="G3070">
        <v>130</v>
      </c>
      <c r="H3070">
        <v>99</v>
      </c>
      <c r="I3070">
        <v>14</v>
      </c>
      <c r="J3070">
        <v>43</v>
      </c>
      <c r="K3070">
        <v>142</v>
      </c>
      <c r="L3070">
        <v>116</v>
      </c>
      <c r="M3070">
        <v>117</v>
      </c>
      <c r="N3070">
        <v>141</v>
      </c>
      <c r="O3070">
        <v>205</v>
      </c>
      <c r="P3070">
        <v>272</v>
      </c>
      <c r="Q3070">
        <v>257</v>
      </c>
      <c r="R3070">
        <v>147</v>
      </c>
      <c r="S3070">
        <v>336</v>
      </c>
      <c r="T3070">
        <v>148</v>
      </c>
      <c r="U3070">
        <v>97</v>
      </c>
      <c r="V3070">
        <v>465</v>
      </c>
      <c r="W3070">
        <v>346</v>
      </c>
      <c r="X3070">
        <v>34</v>
      </c>
      <c r="Y3070">
        <v>78</v>
      </c>
      <c r="Z3070">
        <v>76</v>
      </c>
      <c r="AA3070">
        <v>36</v>
      </c>
    </row>
    <row r="3071" spans="1:27">
      <c r="A3071" s="2">
        <v>45439</v>
      </c>
      <c r="B3071">
        <v>331</v>
      </c>
      <c r="C3071">
        <v>126</v>
      </c>
      <c r="D3071">
        <v>135</v>
      </c>
      <c r="E3071">
        <v>357</v>
      </c>
      <c r="F3071">
        <v>215</v>
      </c>
      <c r="G3071">
        <v>336</v>
      </c>
      <c r="H3071">
        <v>141</v>
      </c>
      <c r="I3071">
        <v>13</v>
      </c>
      <c r="J3071">
        <v>111</v>
      </c>
      <c r="K3071">
        <v>220</v>
      </c>
      <c r="L3071">
        <v>161</v>
      </c>
      <c r="M3071">
        <v>186</v>
      </c>
      <c r="N3071">
        <v>744</v>
      </c>
      <c r="O3071">
        <v>140</v>
      </c>
      <c r="P3071">
        <v>1092</v>
      </c>
      <c r="Q3071">
        <v>491</v>
      </c>
      <c r="R3071">
        <v>178</v>
      </c>
      <c r="S3071">
        <v>785</v>
      </c>
      <c r="T3071">
        <v>107</v>
      </c>
      <c r="U3071">
        <v>294</v>
      </c>
      <c r="V3071">
        <v>802</v>
      </c>
      <c r="W3071">
        <v>346</v>
      </c>
      <c r="X3071">
        <v>21</v>
      </c>
      <c r="Y3071">
        <v>37</v>
      </c>
      <c r="Z3071">
        <v>327</v>
      </c>
      <c r="AA3071">
        <v>156</v>
      </c>
    </row>
    <row r="3072" spans="1:27">
      <c r="A3072" s="2">
        <v>45440</v>
      </c>
      <c r="B3072">
        <v>362</v>
      </c>
      <c r="C3072">
        <v>173</v>
      </c>
      <c r="D3072">
        <v>178</v>
      </c>
      <c r="E3072">
        <v>388</v>
      </c>
      <c r="F3072">
        <v>454</v>
      </c>
      <c r="G3072">
        <v>334</v>
      </c>
      <c r="H3072">
        <v>150</v>
      </c>
      <c r="I3072">
        <v>20</v>
      </c>
      <c r="J3072">
        <v>130</v>
      </c>
      <c r="K3072">
        <v>224</v>
      </c>
      <c r="L3072">
        <v>244</v>
      </c>
      <c r="M3072">
        <v>242</v>
      </c>
      <c r="N3072">
        <v>839</v>
      </c>
      <c r="O3072">
        <v>206</v>
      </c>
      <c r="P3072">
        <v>1210</v>
      </c>
      <c r="Q3072">
        <v>599</v>
      </c>
      <c r="R3072">
        <v>211</v>
      </c>
      <c r="S3072">
        <v>871</v>
      </c>
      <c r="T3072">
        <v>145</v>
      </c>
      <c r="U3072">
        <v>304</v>
      </c>
      <c r="V3072">
        <v>946</v>
      </c>
      <c r="W3072">
        <v>346</v>
      </c>
      <c r="X3072">
        <v>45</v>
      </c>
      <c r="Y3072">
        <v>69</v>
      </c>
      <c r="Z3072">
        <v>401</v>
      </c>
      <c r="AA3072">
        <v>156</v>
      </c>
    </row>
    <row r="3073" spans="1:27">
      <c r="A3073" s="2">
        <v>45441</v>
      </c>
      <c r="B3073">
        <v>204</v>
      </c>
      <c r="C3073">
        <v>67</v>
      </c>
      <c r="D3073">
        <v>150</v>
      </c>
      <c r="E3073">
        <v>231</v>
      </c>
      <c r="F3073">
        <v>469</v>
      </c>
      <c r="G3073">
        <v>279</v>
      </c>
      <c r="H3073">
        <v>109</v>
      </c>
      <c r="I3073">
        <v>8</v>
      </c>
      <c r="J3073">
        <v>102</v>
      </c>
      <c r="K3073">
        <v>237</v>
      </c>
      <c r="L3073">
        <v>85</v>
      </c>
      <c r="M3073">
        <v>177</v>
      </c>
      <c r="N3073">
        <v>557</v>
      </c>
      <c r="O3073">
        <v>88</v>
      </c>
      <c r="P3073">
        <v>776</v>
      </c>
      <c r="Q3073">
        <v>254</v>
      </c>
      <c r="R3073">
        <v>218</v>
      </c>
      <c r="S3073">
        <v>480</v>
      </c>
      <c r="T3073">
        <v>77</v>
      </c>
      <c r="U3073">
        <v>244</v>
      </c>
      <c r="V3073">
        <v>507</v>
      </c>
      <c r="W3073">
        <v>346</v>
      </c>
      <c r="X3073">
        <v>8</v>
      </c>
      <c r="Y3073">
        <v>22</v>
      </c>
      <c r="Z3073">
        <v>189</v>
      </c>
      <c r="AA3073">
        <v>114</v>
      </c>
    </row>
    <row r="3074" spans="1:27">
      <c r="A3074" s="2">
        <v>45442</v>
      </c>
      <c r="B3074">
        <v>348</v>
      </c>
      <c r="C3074">
        <v>125</v>
      </c>
      <c r="D3074">
        <v>166</v>
      </c>
      <c r="E3074">
        <v>407</v>
      </c>
      <c r="F3074">
        <v>365</v>
      </c>
      <c r="G3074">
        <v>345</v>
      </c>
      <c r="H3074">
        <v>141</v>
      </c>
      <c r="I3074">
        <v>20</v>
      </c>
      <c r="J3074">
        <v>135</v>
      </c>
      <c r="K3074">
        <v>270</v>
      </c>
      <c r="L3074">
        <v>221</v>
      </c>
      <c r="M3074">
        <v>208</v>
      </c>
      <c r="N3074">
        <v>787</v>
      </c>
      <c r="O3074">
        <v>175</v>
      </c>
      <c r="P3074">
        <v>1156</v>
      </c>
      <c r="Q3074">
        <v>498</v>
      </c>
      <c r="R3074">
        <v>166</v>
      </c>
      <c r="S3074">
        <v>802</v>
      </c>
      <c r="T3074">
        <v>176</v>
      </c>
      <c r="U3074">
        <v>260</v>
      </c>
      <c r="V3074">
        <v>821</v>
      </c>
      <c r="W3074">
        <v>346</v>
      </c>
      <c r="X3074">
        <v>66</v>
      </c>
      <c r="Y3074">
        <v>65</v>
      </c>
      <c r="Z3074">
        <v>371</v>
      </c>
      <c r="AA3074">
        <v>142</v>
      </c>
    </row>
    <row r="3075" spans="1:27">
      <c r="A3075" s="2">
        <v>45443</v>
      </c>
      <c r="B3075">
        <v>347</v>
      </c>
      <c r="C3075">
        <v>152</v>
      </c>
      <c r="D3075">
        <v>192</v>
      </c>
      <c r="E3075">
        <v>387</v>
      </c>
      <c r="F3075">
        <v>301</v>
      </c>
      <c r="G3075">
        <v>356</v>
      </c>
      <c r="H3075">
        <v>177</v>
      </c>
      <c r="I3075">
        <v>26</v>
      </c>
      <c r="J3075">
        <v>91</v>
      </c>
      <c r="K3075">
        <v>269</v>
      </c>
      <c r="L3075">
        <v>215</v>
      </c>
      <c r="M3075">
        <v>206</v>
      </c>
      <c r="N3075">
        <v>609</v>
      </c>
      <c r="O3075">
        <v>206</v>
      </c>
      <c r="P3075">
        <v>988</v>
      </c>
      <c r="Q3075">
        <v>520</v>
      </c>
      <c r="R3075">
        <v>320</v>
      </c>
      <c r="S3075">
        <v>717</v>
      </c>
      <c r="T3075">
        <v>171</v>
      </c>
      <c r="U3075">
        <v>279</v>
      </c>
      <c r="V3075">
        <v>830</v>
      </c>
      <c r="W3075">
        <v>346</v>
      </c>
      <c r="X3075">
        <v>73</v>
      </c>
      <c r="Y3075">
        <v>87</v>
      </c>
      <c r="Z3075">
        <v>309</v>
      </c>
      <c r="AA3075">
        <v>127</v>
      </c>
    </row>
    <row r="3076" spans="1:27">
      <c r="A3076" s="2">
        <v>45444</v>
      </c>
      <c r="B3076">
        <v>291</v>
      </c>
      <c r="C3076">
        <v>221</v>
      </c>
      <c r="D3076">
        <v>192</v>
      </c>
      <c r="E3076">
        <v>232</v>
      </c>
      <c r="F3076">
        <v>204</v>
      </c>
      <c r="G3076">
        <v>228</v>
      </c>
      <c r="H3076">
        <v>175</v>
      </c>
      <c r="I3076">
        <v>15</v>
      </c>
      <c r="J3076">
        <v>48</v>
      </c>
      <c r="K3076">
        <v>237</v>
      </c>
      <c r="L3076">
        <v>307</v>
      </c>
      <c r="M3076">
        <v>228</v>
      </c>
      <c r="N3076">
        <v>292</v>
      </c>
      <c r="O3076">
        <v>427</v>
      </c>
      <c r="P3076">
        <v>650</v>
      </c>
      <c r="Q3076">
        <v>651</v>
      </c>
      <c r="R3076">
        <v>369</v>
      </c>
      <c r="S3076">
        <v>690</v>
      </c>
      <c r="T3076">
        <v>273</v>
      </c>
      <c r="U3076">
        <v>140</v>
      </c>
      <c r="V3076">
        <v>1017</v>
      </c>
      <c r="W3076">
        <v>346</v>
      </c>
      <c r="X3076">
        <v>150</v>
      </c>
      <c r="Y3076">
        <v>236</v>
      </c>
      <c r="Z3076">
        <v>171</v>
      </c>
      <c r="AA3076">
        <v>62</v>
      </c>
    </row>
    <row r="3077" spans="1:27">
      <c r="A3077" s="2">
        <v>45445</v>
      </c>
      <c r="B3077">
        <v>236</v>
      </c>
      <c r="C3077">
        <v>203</v>
      </c>
      <c r="D3077">
        <v>131</v>
      </c>
      <c r="E3077">
        <v>190</v>
      </c>
      <c r="F3077">
        <v>236</v>
      </c>
      <c r="G3077">
        <v>194</v>
      </c>
      <c r="H3077">
        <v>118</v>
      </c>
      <c r="I3077">
        <v>19</v>
      </c>
      <c r="J3077">
        <v>44</v>
      </c>
      <c r="K3077">
        <v>205</v>
      </c>
      <c r="L3077">
        <v>231</v>
      </c>
      <c r="M3077">
        <v>204</v>
      </c>
      <c r="N3077">
        <v>315</v>
      </c>
      <c r="O3077">
        <v>435</v>
      </c>
      <c r="P3077">
        <v>633</v>
      </c>
      <c r="Q3077">
        <v>610</v>
      </c>
      <c r="R3077">
        <v>538</v>
      </c>
      <c r="S3077">
        <v>595</v>
      </c>
      <c r="T3077">
        <v>217</v>
      </c>
      <c r="U3077">
        <v>113</v>
      </c>
      <c r="V3077">
        <v>883</v>
      </c>
      <c r="W3077">
        <v>346</v>
      </c>
      <c r="X3077">
        <v>131</v>
      </c>
      <c r="Y3077">
        <v>245</v>
      </c>
      <c r="Z3077">
        <v>126</v>
      </c>
      <c r="AA3077">
        <v>46</v>
      </c>
    </row>
    <row r="3078" spans="1:27">
      <c r="A3078" s="2">
        <v>45446</v>
      </c>
      <c r="B3078">
        <v>226</v>
      </c>
      <c r="C3078">
        <v>217</v>
      </c>
      <c r="D3078">
        <v>124</v>
      </c>
      <c r="E3078">
        <v>171</v>
      </c>
      <c r="F3078">
        <v>302</v>
      </c>
      <c r="G3078">
        <v>164</v>
      </c>
      <c r="H3078">
        <v>110</v>
      </c>
      <c r="I3078">
        <v>21</v>
      </c>
      <c r="J3078">
        <v>40</v>
      </c>
      <c r="K3078">
        <v>189</v>
      </c>
      <c r="L3078">
        <v>228</v>
      </c>
      <c r="M3078">
        <v>209</v>
      </c>
      <c r="N3078">
        <v>245</v>
      </c>
      <c r="O3078">
        <v>529</v>
      </c>
      <c r="P3078">
        <v>550</v>
      </c>
      <c r="Q3078">
        <v>633</v>
      </c>
      <c r="R3078">
        <v>564</v>
      </c>
      <c r="S3078">
        <v>783</v>
      </c>
      <c r="T3078">
        <v>290</v>
      </c>
      <c r="U3078">
        <v>229</v>
      </c>
      <c r="V3078">
        <v>1121</v>
      </c>
      <c r="W3078">
        <v>346</v>
      </c>
      <c r="X3078">
        <v>194</v>
      </c>
      <c r="Y3078">
        <v>194</v>
      </c>
      <c r="Z3078">
        <v>127</v>
      </c>
      <c r="AA3078">
        <v>73</v>
      </c>
    </row>
    <row r="3079" spans="1:27">
      <c r="A3079" s="2">
        <v>45447</v>
      </c>
      <c r="B3079">
        <v>445</v>
      </c>
      <c r="C3079">
        <v>207</v>
      </c>
      <c r="D3079">
        <v>169</v>
      </c>
      <c r="E3079">
        <v>465</v>
      </c>
      <c r="F3079">
        <v>397</v>
      </c>
      <c r="G3079">
        <v>335</v>
      </c>
      <c r="H3079">
        <v>161</v>
      </c>
      <c r="I3079">
        <v>25</v>
      </c>
      <c r="J3079">
        <v>138</v>
      </c>
      <c r="K3079">
        <v>299</v>
      </c>
      <c r="L3079">
        <v>276</v>
      </c>
      <c r="M3079">
        <v>234</v>
      </c>
      <c r="N3079">
        <v>1027</v>
      </c>
      <c r="O3079">
        <v>240</v>
      </c>
      <c r="P3079">
        <v>1557</v>
      </c>
      <c r="Q3079">
        <v>793</v>
      </c>
      <c r="R3079">
        <v>287</v>
      </c>
      <c r="S3079">
        <v>1116</v>
      </c>
      <c r="T3079">
        <v>201</v>
      </c>
      <c r="U3079">
        <v>321</v>
      </c>
      <c r="V3079">
        <v>1218</v>
      </c>
      <c r="W3079">
        <v>346</v>
      </c>
      <c r="X3079">
        <v>57</v>
      </c>
      <c r="Y3079">
        <v>110</v>
      </c>
      <c r="Z3079">
        <v>491</v>
      </c>
      <c r="AA3079">
        <v>183</v>
      </c>
    </row>
    <row r="3080" spans="1:27">
      <c r="A3080" s="2">
        <v>45448</v>
      </c>
      <c r="B3080">
        <v>428</v>
      </c>
      <c r="C3080">
        <v>186</v>
      </c>
      <c r="D3080">
        <v>194</v>
      </c>
      <c r="E3080">
        <v>502</v>
      </c>
      <c r="F3080">
        <v>455</v>
      </c>
      <c r="G3080">
        <v>339</v>
      </c>
      <c r="H3080">
        <v>162</v>
      </c>
      <c r="I3080">
        <v>35</v>
      </c>
      <c r="J3080">
        <v>154</v>
      </c>
      <c r="K3080">
        <v>326</v>
      </c>
      <c r="L3080">
        <v>252</v>
      </c>
      <c r="M3080">
        <v>276</v>
      </c>
      <c r="N3080">
        <v>993</v>
      </c>
      <c r="O3080">
        <v>278</v>
      </c>
      <c r="P3080">
        <v>1464</v>
      </c>
      <c r="Q3080">
        <v>757</v>
      </c>
      <c r="R3080">
        <v>222</v>
      </c>
      <c r="S3080">
        <v>1083</v>
      </c>
      <c r="T3080">
        <v>214</v>
      </c>
      <c r="U3080">
        <v>313</v>
      </c>
      <c r="V3080">
        <v>1161</v>
      </c>
      <c r="W3080">
        <v>346</v>
      </c>
      <c r="X3080">
        <v>96</v>
      </c>
      <c r="Y3080">
        <v>72</v>
      </c>
      <c r="Z3080">
        <v>446</v>
      </c>
      <c r="AA3080">
        <v>186</v>
      </c>
    </row>
    <row r="3081" spans="1:27">
      <c r="A3081" s="2">
        <v>45449</v>
      </c>
      <c r="B3081">
        <v>461</v>
      </c>
      <c r="C3081">
        <v>169</v>
      </c>
      <c r="D3081">
        <v>153</v>
      </c>
      <c r="E3081">
        <v>448</v>
      </c>
      <c r="F3081">
        <v>380</v>
      </c>
      <c r="G3081">
        <v>381</v>
      </c>
      <c r="H3081">
        <v>161</v>
      </c>
      <c r="I3081">
        <v>15</v>
      </c>
      <c r="J3081">
        <v>141</v>
      </c>
      <c r="K3081">
        <v>298</v>
      </c>
      <c r="L3081">
        <v>320</v>
      </c>
      <c r="M3081">
        <v>256</v>
      </c>
      <c r="N3081">
        <v>972</v>
      </c>
      <c r="O3081">
        <v>237</v>
      </c>
      <c r="P3081">
        <v>1424</v>
      </c>
      <c r="Q3081">
        <v>677</v>
      </c>
      <c r="R3081">
        <v>270</v>
      </c>
      <c r="S3081">
        <v>1041</v>
      </c>
      <c r="T3081">
        <v>193</v>
      </c>
      <c r="U3081">
        <v>297</v>
      </c>
      <c r="V3081">
        <v>1195</v>
      </c>
      <c r="W3081">
        <v>346</v>
      </c>
      <c r="X3081">
        <v>61</v>
      </c>
      <c r="Y3081">
        <v>83</v>
      </c>
      <c r="Z3081">
        <v>467</v>
      </c>
      <c r="AA3081">
        <v>198</v>
      </c>
    </row>
    <row r="3082" spans="1:27">
      <c r="A3082" s="2">
        <v>45450</v>
      </c>
      <c r="B3082">
        <v>349</v>
      </c>
      <c r="C3082">
        <v>137</v>
      </c>
      <c r="D3082">
        <v>164</v>
      </c>
      <c r="E3082">
        <v>429</v>
      </c>
      <c r="F3082">
        <v>339</v>
      </c>
      <c r="G3082">
        <v>295</v>
      </c>
      <c r="H3082">
        <v>155</v>
      </c>
      <c r="I3082">
        <v>20</v>
      </c>
      <c r="J3082">
        <v>124</v>
      </c>
      <c r="K3082">
        <v>319</v>
      </c>
      <c r="L3082">
        <v>270</v>
      </c>
      <c r="M3082">
        <v>269</v>
      </c>
      <c r="N3082">
        <v>742</v>
      </c>
      <c r="O3082">
        <v>248</v>
      </c>
      <c r="P3082">
        <v>1122</v>
      </c>
      <c r="Q3082">
        <v>594</v>
      </c>
      <c r="R3082">
        <v>266</v>
      </c>
      <c r="S3082">
        <v>837</v>
      </c>
      <c r="T3082">
        <v>152</v>
      </c>
      <c r="U3082">
        <v>277</v>
      </c>
      <c r="V3082">
        <v>910</v>
      </c>
      <c r="W3082">
        <v>346</v>
      </c>
      <c r="X3082">
        <v>63</v>
      </c>
      <c r="Y3082">
        <v>94</v>
      </c>
      <c r="Z3082">
        <v>360</v>
      </c>
      <c r="AA3082">
        <v>151</v>
      </c>
    </row>
    <row r="3083" spans="1:27">
      <c r="A3083" s="2">
        <v>45451</v>
      </c>
      <c r="B3083">
        <v>271</v>
      </c>
      <c r="C3083">
        <v>205</v>
      </c>
      <c r="D3083">
        <v>194</v>
      </c>
      <c r="E3083">
        <v>259</v>
      </c>
      <c r="F3083">
        <v>222</v>
      </c>
      <c r="G3083">
        <v>274</v>
      </c>
      <c r="H3083">
        <v>145</v>
      </c>
      <c r="I3083">
        <v>38</v>
      </c>
      <c r="J3083">
        <v>98</v>
      </c>
      <c r="K3083">
        <v>252</v>
      </c>
      <c r="L3083">
        <v>377</v>
      </c>
      <c r="M3083">
        <v>273</v>
      </c>
      <c r="N3083">
        <v>320</v>
      </c>
      <c r="O3083">
        <v>586</v>
      </c>
      <c r="P3083">
        <v>849</v>
      </c>
      <c r="Q3083">
        <v>689</v>
      </c>
      <c r="R3083">
        <v>218</v>
      </c>
      <c r="S3083">
        <v>630</v>
      </c>
      <c r="T3083">
        <v>291</v>
      </c>
      <c r="U3083">
        <v>150</v>
      </c>
      <c r="V3083">
        <v>982</v>
      </c>
      <c r="W3083">
        <v>346</v>
      </c>
      <c r="X3083">
        <v>121</v>
      </c>
      <c r="Y3083">
        <v>318</v>
      </c>
      <c r="Z3083">
        <v>306</v>
      </c>
      <c r="AA3083">
        <v>50</v>
      </c>
    </row>
    <row r="3084" spans="1:27">
      <c r="A3084" s="2">
        <v>45452</v>
      </c>
      <c r="B3084">
        <v>96</v>
      </c>
      <c r="C3084">
        <v>102</v>
      </c>
      <c r="D3084">
        <v>84</v>
      </c>
      <c r="E3084">
        <v>134</v>
      </c>
      <c r="F3084">
        <v>221</v>
      </c>
      <c r="G3084">
        <v>93</v>
      </c>
      <c r="H3084">
        <v>127</v>
      </c>
      <c r="I3084">
        <v>21</v>
      </c>
      <c r="J3084">
        <v>36</v>
      </c>
      <c r="K3084">
        <v>137</v>
      </c>
      <c r="L3084">
        <v>124</v>
      </c>
      <c r="M3084">
        <v>132</v>
      </c>
      <c r="N3084">
        <v>110</v>
      </c>
      <c r="O3084">
        <v>207</v>
      </c>
      <c r="P3084">
        <v>294</v>
      </c>
      <c r="Q3084">
        <v>240</v>
      </c>
      <c r="R3084">
        <v>99</v>
      </c>
      <c r="S3084">
        <v>218</v>
      </c>
      <c r="T3084">
        <v>93</v>
      </c>
      <c r="U3084">
        <v>96</v>
      </c>
      <c r="V3084">
        <v>379</v>
      </c>
      <c r="W3084">
        <v>346</v>
      </c>
      <c r="X3084">
        <v>35</v>
      </c>
      <c r="Y3084">
        <v>98</v>
      </c>
      <c r="Z3084">
        <v>70</v>
      </c>
      <c r="AA3084">
        <v>30</v>
      </c>
    </row>
    <row r="3085" spans="1:27">
      <c r="A3085" s="2">
        <v>45453</v>
      </c>
      <c r="B3085">
        <v>315</v>
      </c>
      <c r="C3085">
        <v>122</v>
      </c>
      <c r="D3085">
        <v>133</v>
      </c>
      <c r="E3085">
        <v>420</v>
      </c>
      <c r="F3085">
        <v>279</v>
      </c>
      <c r="G3085">
        <v>261</v>
      </c>
      <c r="H3085">
        <v>155</v>
      </c>
      <c r="I3085">
        <v>27</v>
      </c>
      <c r="J3085">
        <v>116</v>
      </c>
      <c r="K3085">
        <v>209</v>
      </c>
      <c r="L3085">
        <v>176</v>
      </c>
      <c r="M3085">
        <v>193</v>
      </c>
      <c r="N3085">
        <v>790</v>
      </c>
      <c r="O3085">
        <v>187</v>
      </c>
      <c r="P3085">
        <v>1143</v>
      </c>
      <c r="Q3085">
        <v>444</v>
      </c>
      <c r="R3085">
        <v>229</v>
      </c>
      <c r="S3085">
        <v>806</v>
      </c>
      <c r="T3085">
        <v>137</v>
      </c>
      <c r="U3085">
        <v>287</v>
      </c>
      <c r="V3085">
        <v>820</v>
      </c>
      <c r="W3085">
        <v>346</v>
      </c>
      <c r="X3085">
        <v>49</v>
      </c>
      <c r="Y3085">
        <v>37</v>
      </c>
      <c r="Z3085">
        <v>386</v>
      </c>
      <c r="AA3085">
        <v>171</v>
      </c>
    </row>
    <row r="3086" spans="1:27">
      <c r="A3086" s="2">
        <v>45454</v>
      </c>
      <c r="B3086">
        <v>374</v>
      </c>
      <c r="C3086">
        <v>163</v>
      </c>
      <c r="D3086">
        <v>158</v>
      </c>
      <c r="E3086">
        <v>427</v>
      </c>
      <c r="F3086">
        <v>435</v>
      </c>
      <c r="G3086">
        <v>331</v>
      </c>
      <c r="H3086">
        <v>151</v>
      </c>
      <c r="I3086">
        <v>24</v>
      </c>
      <c r="J3086">
        <v>128</v>
      </c>
      <c r="K3086">
        <v>263</v>
      </c>
      <c r="L3086">
        <v>194</v>
      </c>
      <c r="M3086">
        <v>276</v>
      </c>
      <c r="N3086">
        <v>929</v>
      </c>
      <c r="O3086">
        <v>200</v>
      </c>
      <c r="P3086">
        <v>1370</v>
      </c>
      <c r="Q3086">
        <v>645</v>
      </c>
      <c r="R3086">
        <v>235</v>
      </c>
      <c r="S3086">
        <v>950</v>
      </c>
      <c r="T3086">
        <v>162</v>
      </c>
      <c r="U3086">
        <v>299</v>
      </c>
      <c r="V3086">
        <v>1035</v>
      </c>
      <c r="W3086">
        <v>346</v>
      </c>
      <c r="X3086">
        <v>54</v>
      </c>
      <c r="Y3086">
        <v>82</v>
      </c>
      <c r="Z3086">
        <v>408</v>
      </c>
      <c r="AA3086">
        <v>178</v>
      </c>
    </row>
    <row r="3087" spans="1:27">
      <c r="A3087" s="2">
        <v>45455</v>
      </c>
      <c r="B3087">
        <v>395</v>
      </c>
      <c r="C3087">
        <v>177</v>
      </c>
      <c r="D3087">
        <v>169</v>
      </c>
      <c r="E3087">
        <v>486</v>
      </c>
      <c r="F3087">
        <v>481</v>
      </c>
      <c r="G3087">
        <v>339</v>
      </c>
      <c r="H3087">
        <v>172</v>
      </c>
      <c r="I3087">
        <v>34</v>
      </c>
      <c r="J3087">
        <v>121</v>
      </c>
      <c r="K3087">
        <v>271</v>
      </c>
      <c r="L3087">
        <v>262</v>
      </c>
      <c r="M3087">
        <v>279</v>
      </c>
      <c r="N3087">
        <v>930</v>
      </c>
      <c r="O3087">
        <v>227</v>
      </c>
      <c r="P3087">
        <v>1426</v>
      </c>
      <c r="Q3087">
        <v>716</v>
      </c>
      <c r="R3087">
        <v>238</v>
      </c>
      <c r="S3087">
        <v>1072</v>
      </c>
      <c r="T3087">
        <v>202</v>
      </c>
      <c r="U3087">
        <v>275</v>
      </c>
      <c r="V3087">
        <v>1133</v>
      </c>
      <c r="W3087">
        <v>346</v>
      </c>
      <c r="X3087">
        <v>66</v>
      </c>
      <c r="Y3087">
        <v>100</v>
      </c>
      <c r="Z3087">
        <v>460</v>
      </c>
      <c r="AA3087">
        <v>206</v>
      </c>
    </row>
    <row r="3088" spans="1:27">
      <c r="A3088" s="2">
        <v>45456</v>
      </c>
      <c r="B3088">
        <v>296</v>
      </c>
      <c r="C3088">
        <v>162</v>
      </c>
      <c r="D3088">
        <v>144</v>
      </c>
      <c r="E3088">
        <v>438</v>
      </c>
      <c r="F3088">
        <v>412</v>
      </c>
      <c r="G3088">
        <v>302</v>
      </c>
      <c r="H3088">
        <v>170</v>
      </c>
      <c r="I3088">
        <v>27</v>
      </c>
      <c r="J3088">
        <v>117</v>
      </c>
      <c r="K3088">
        <v>280</v>
      </c>
      <c r="L3088">
        <v>245</v>
      </c>
      <c r="M3088">
        <v>252</v>
      </c>
      <c r="N3088">
        <v>847</v>
      </c>
      <c r="O3088">
        <v>211</v>
      </c>
      <c r="P3088">
        <v>1211</v>
      </c>
      <c r="Q3088">
        <v>573</v>
      </c>
      <c r="R3088">
        <v>190</v>
      </c>
      <c r="S3088">
        <v>830</v>
      </c>
      <c r="T3088">
        <v>164</v>
      </c>
      <c r="U3088">
        <v>250</v>
      </c>
      <c r="V3088">
        <v>915</v>
      </c>
      <c r="W3088">
        <v>346</v>
      </c>
      <c r="X3088">
        <v>65</v>
      </c>
      <c r="Y3088">
        <v>84</v>
      </c>
      <c r="Z3088">
        <v>411</v>
      </c>
      <c r="AA3088">
        <v>157</v>
      </c>
    </row>
    <row r="3089" spans="1:27">
      <c r="A3089" s="2">
        <v>45457</v>
      </c>
      <c r="B3089">
        <v>136</v>
      </c>
      <c r="C3089">
        <v>60</v>
      </c>
      <c r="D3089">
        <v>110</v>
      </c>
      <c r="E3089">
        <v>241</v>
      </c>
      <c r="F3089">
        <v>337</v>
      </c>
      <c r="G3089">
        <v>181</v>
      </c>
      <c r="H3089">
        <v>149</v>
      </c>
      <c r="I3089">
        <v>16</v>
      </c>
      <c r="J3089">
        <v>103</v>
      </c>
      <c r="K3089">
        <v>219</v>
      </c>
      <c r="L3089">
        <v>80</v>
      </c>
      <c r="M3089">
        <v>147</v>
      </c>
      <c r="N3089">
        <v>334</v>
      </c>
      <c r="O3089">
        <v>86</v>
      </c>
      <c r="P3089">
        <v>440</v>
      </c>
      <c r="Q3089">
        <v>173</v>
      </c>
      <c r="R3089">
        <v>117</v>
      </c>
      <c r="S3089">
        <v>327</v>
      </c>
      <c r="T3089">
        <v>73</v>
      </c>
      <c r="U3089">
        <v>223</v>
      </c>
      <c r="V3089">
        <v>334</v>
      </c>
      <c r="W3089">
        <v>346</v>
      </c>
      <c r="X3089">
        <v>15</v>
      </c>
      <c r="Y3089">
        <v>20</v>
      </c>
      <c r="Z3089">
        <v>200</v>
      </c>
      <c r="AA3089">
        <v>79</v>
      </c>
    </row>
    <row r="3090" spans="1:27">
      <c r="A3090" s="2">
        <v>45458</v>
      </c>
      <c r="B3090">
        <v>207</v>
      </c>
      <c r="C3090">
        <v>174</v>
      </c>
      <c r="D3090">
        <v>211</v>
      </c>
      <c r="E3090">
        <v>185</v>
      </c>
      <c r="F3090">
        <v>206</v>
      </c>
      <c r="G3090">
        <v>176</v>
      </c>
      <c r="H3090">
        <v>147</v>
      </c>
      <c r="I3090">
        <v>14</v>
      </c>
      <c r="J3090">
        <v>53</v>
      </c>
      <c r="K3090">
        <v>222</v>
      </c>
      <c r="L3090">
        <v>348</v>
      </c>
      <c r="M3090">
        <v>221</v>
      </c>
      <c r="N3090">
        <v>235</v>
      </c>
      <c r="O3090">
        <v>481</v>
      </c>
      <c r="P3090">
        <v>556</v>
      </c>
      <c r="Q3090">
        <v>513</v>
      </c>
      <c r="R3090">
        <v>301</v>
      </c>
      <c r="S3090">
        <v>526</v>
      </c>
      <c r="T3090">
        <v>229</v>
      </c>
      <c r="U3090">
        <v>103</v>
      </c>
      <c r="V3090">
        <v>802</v>
      </c>
      <c r="W3090">
        <v>346</v>
      </c>
      <c r="X3090">
        <v>96</v>
      </c>
      <c r="Y3090">
        <v>242</v>
      </c>
      <c r="Z3090">
        <v>144</v>
      </c>
      <c r="AA3090">
        <v>52</v>
      </c>
    </row>
    <row r="3091" spans="1:27">
      <c r="A3091" s="2">
        <v>45459</v>
      </c>
      <c r="B3091">
        <v>255</v>
      </c>
      <c r="C3091">
        <v>236</v>
      </c>
      <c r="D3091">
        <v>138</v>
      </c>
      <c r="E3091">
        <v>202</v>
      </c>
      <c r="F3091">
        <v>213</v>
      </c>
      <c r="G3091">
        <v>219</v>
      </c>
      <c r="H3091">
        <v>135</v>
      </c>
      <c r="I3091">
        <v>32</v>
      </c>
      <c r="J3091">
        <v>45</v>
      </c>
      <c r="K3091">
        <v>200</v>
      </c>
      <c r="L3091">
        <v>269</v>
      </c>
      <c r="M3091">
        <v>228</v>
      </c>
      <c r="N3091">
        <v>280</v>
      </c>
      <c r="O3091">
        <v>484</v>
      </c>
      <c r="P3091">
        <v>666</v>
      </c>
      <c r="Q3091">
        <v>679</v>
      </c>
      <c r="R3091">
        <v>424</v>
      </c>
      <c r="S3091">
        <v>659</v>
      </c>
      <c r="T3091">
        <v>348</v>
      </c>
      <c r="U3091">
        <v>102</v>
      </c>
      <c r="V3091">
        <v>1016</v>
      </c>
      <c r="W3091">
        <v>346</v>
      </c>
      <c r="X3091">
        <v>84</v>
      </c>
      <c r="Y3091">
        <v>323</v>
      </c>
      <c r="Z3091">
        <v>139</v>
      </c>
      <c r="AA3091">
        <v>52</v>
      </c>
    </row>
    <row r="3092" spans="1:27">
      <c r="A3092" s="2">
        <v>45460</v>
      </c>
      <c r="B3092">
        <v>368</v>
      </c>
      <c r="C3092">
        <v>140</v>
      </c>
      <c r="D3092">
        <v>148</v>
      </c>
      <c r="E3092">
        <v>426</v>
      </c>
      <c r="F3092">
        <v>339</v>
      </c>
      <c r="G3092">
        <v>329</v>
      </c>
      <c r="H3092">
        <v>119</v>
      </c>
      <c r="I3092">
        <v>31</v>
      </c>
      <c r="J3092">
        <v>123</v>
      </c>
      <c r="K3092">
        <v>224</v>
      </c>
      <c r="L3092">
        <v>211</v>
      </c>
      <c r="M3092">
        <v>460</v>
      </c>
      <c r="N3092">
        <v>823</v>
      </c>
      <c r="O3092">
        <v>207</v>
      </c>
      <c r="P3092">
        <v>1218</v>
      </c>
      <c r="Q3092">
        <v>551</v>
      </c>
      <c r="R3092">
        <v>204</v>
      </c>
      <c r="S3092">
        <v>905</v>
      </c>
      <c r="T3092">
        <v>185</v>
      </c>
      <c r="U3092">
        <v>240</v>
      </c>
      <c r="V3092">
        <v>929</v>
      </c>
      <c r="W3092">
        <v>346</v>
      </c>
      <c r="X3092">
        <v>56</v>
      </c>
      <c r="Y3092">
        <v>54</v>
      </c>
      <c r="Z3092">
        <v>393</v>
      </c>
      <c r="AA3092">
        <v>169</v>
      </c>
    </row>
    <row r="3093" spans="1:27">
      <c r="A3093" s="2">
        <v>45461</v>
      </c>
      <c r="B3093">
        <v>468</v>
      </c>
      <c r="C3093">
        <v>189</v>
      </c>
      <c r="D3093">
        <v>173</v>
      </c>
      <c r="E3093">
        <v>512</v>
      </c>
      <c r="F3093">
        <v>443</v>
      </c>
      <c r="G3093">
        <v>340</v>
      </c>
      <c r="H3093">
        <v>148</v>
      </c>
      <c r="I3093">
        <v>41</v>
      </c>
      <c r="J3093">
        <v>159</v>
      </c>
      <c r="K3093">
        <v>290</v>
      </c>
      <c r="L3093">
        <v>317</v>
      </c>
      <c r="M3093">
        <v>269</v>
      </c>
      <c r="N3093">
        <v>998</v>
      </c>
      <c r="O3093">
        <v>250</v>
      </c>
      <c r="P3093">
        <v>1484</v>
      </c>
      <c r="Q3093">
        <v>756</v>
      </c>
      <c r="R3093">
        <v>285</v>
      </c>
      <c r="S3093">
        <v>1183</v>
      </c>
      <c r="T3093">
        <v>203</v>
      </c>
      <c r="U3093">
        <v>247</v>
      </c>
      <c r="V3093">
        <v>1313</v>
      </c>
      <c r="W3093">
        <v>346</v>
      </c>
      <c r="X3093">
        <v>69</v>
      </c>
      <c r="Y3093">
        <v>90</v>
      </c>
      <c r="Z3093">
        <v>474</v>
      </c>
      <c r="AA3093">
        <v>170</v>
      </c>
    </row>
    <row r="3094" spans="1:27">
      <c r="A3094" s="2">
        <v>45462</v>
      </c>
      <c r="B3094">
        <v>403</v>
      </c>
      <c r="C3094">
        <v>151</v>
      </c>
      <c r="D3094">
        <v>123</v>
      </c>
      <c r="E3094">
        <v>505</v>
      </c>
      <c r="F3094">
        <v>424</v>
      </c>
      <c r="G3094">
        <v>323</v>
      </c>
      <c r="H3094">
        <v>144</v>
      </c>
      <c r="I3094">
        <v>35</v>
      </c>
      <c r="J3094">
        <v>157</v>
      </c>
      <c r="K3094">
        <v>278</v>
      </c>
      <c r="L3094">
        <v>280</v>
      </c>
      <c r="M3094">
        <v>256</v>
      </c>
      <c r="N3094">
        <v>940</v>
      </c>
      <c r="O3094">
        <v>322</v>
      </c>
      <c r="P3094">
        <v>1395</v>
      </c>
      <c r="Q3094">
        <v>671</v>
      </c>
      <c r="R3094">
        <v>179</v>
      </c>
      <c r="S3094">
        <v>950</v>
      </c>
      <c r="T3094">
        <v>206</v>
      </c>
      <c r="U3094">
        <v>230</v>
      </c>
      <c r="V3094">
        <v>1022</v>
      </c>
      <c r="W3094">
        <v>346</v>
      </c>
      <c r="X3094">
        <v>65</v>
      </c>
      <c r="Y3094">
        <v>79</v>
      </c>
      <c r="Z3094">
        <v>462</v>
      </c>
      <c r="AA3094">
        <v>187</v>
      </c>
    </row>
    <row r="3095" spans="1:27">
      <c r="A3095" s="2">
        <v>45463</v>
      </c>
      <c r="B3095">
        <v>378</v>
      </c>
      <c r="C3095">
        <v>179</v>
      </c>
      <c r="D3095">
        <v>146</v>
      </c>
      <c r="E3095">
        <v>430</v>
      </c>
      <c r="F3095">
        <v>422</v>
      </c>
      <c r="G3095">
        <v>292</v>
      </c>
      <c r="H3095">
        <v>133</v>
      </c>
      <c r="I3095">
        <v>36</v>
      </c>
      <c r="J3095">
        <v>152</v>
      </c>
      <c r="K3095">
        <v>282</v>
      </c>
      <c r="L3095">
        <v>236</v>
      </c>
      <c r="M3095">
        <v>271</v>
      </c>
      <c r="N3095">
        <v>913</v>
      </c>
      <c r="O3095">
        <v>222</v>
      </c>
      <c r="P3095">
        <v>1325</v>
      </c>
      <c r="Q3095">
        <v>616</v>
      </c>
      <c r="R3095">
        <v>187</v>
      </c>
      <c r="S3095">
        <v>990</v>
      </c>
      <c r="T3095">
        <v>199</v>
      </c>
      <c r="U3095">
        <v>266</v>
      </c>
      <c r="V3095">
        <v>1064</v>
      </c>
      <c r="W3095">
        <v>346</v>
      </c>
      <c r="X3095">
        <v>63</v>
      </c>
      <c r="Y3095">
        <v>65</v>
      </c>
      <c r="Z3095">
        <v>408</v>
      </c>
      <c r="AA3095">
        <v>172</v>
      </c>
    </row>
    <row r="3096" spans="1:27">
      <c r="A3096" s="2">
        <v>45464</v>
      </c>
      <c r="B3096">
        <v>310</v>
      </c>
      <c r="C3096">
        <v>144</v>
      </c>
      <c r="D3096">
        <v>157</v>
      </c>
      <c r="E3096">
        <v>389</v>
      </c>
      <c r="F3096">
        <v>335</v>
      </c>
      <c r="G3096">
        <v>237</v>
      </c>
      <c r="H3096">
        <v>144</v>
      </c>
      <c r="I3096">
        <v>24</v>
      </c>
      <c r="J3096">
        <v>151</v>
      </c>
      <c r="K3096">
        <v>282</v>
      </c>
      <c r="L3096">
        <v>222</v>
      </c>
      <c r="M3096">
        <v>237</v>
      </c>
      <c r="N3096">
        <v>712</v>
      </c>
      <c r="O3096">
        <v>198</v>
      </c>
      <c r="P3096">
        <v>1009</v>
      </c>
      <c r="Q3096">
        <v>572</v>
      </c>
      <c r="R3096">
        <v>242</v>
      </c>
      <c r="S3096">
        <v>788</v>
      </c>
      <c r="T3096">
        <v>160</v>
      </c>
      <c r="U3096">
        <v>217</v>
      </c>
      <c r="V3096">
        <v>800</v>
      </c>
      <c r="W3096">
        <v>346</v>
      </c>
      <c r="X3096">
        <v>55</v>
      </c>
      <c r="Y3096">
        <v>80</v>
      </c>
      <c r="Z3096">
        <v>335</v>
      </c>
      <c r="AA3096">
        <v>155</v>
      </c>
    </row>
    <row r="3097" spans="1:27">
      <c r="A3097" s="2">
        <v>45465</v>
      </c>
      <c r="B3097">
        <v>236</v>
      </c>
      <c r="C3097">
        <v>214</v>
      </c>
      <c r="D3097">
        <v>189</v>
      </c>
      <c r="E3097">
        <v>279</v>
      </c>
      <c r="F3097">
        <v>271</v>
      </c>
      <c r="G3097">
        <v>181</v>
      </c>
      <c r="H3097">
        <v>154</v>
      </c>
      <c r="I3097">
        <v>21</v>
      </c>
      <c r="J3097">
        <v>57</v>
      </c>
      <c r="K3097">
        <v>199</v>
      </c>
      <c r="L3097">
        <v>277</v>
      </c>
      <c r="M3097">
        <v>238</v>
      </c>
      <c r="N3097">
        <v>293</v>
      </c>
      <c r="O3097">
        <v>420</v>
      </c>
      <c r="P3097">
        <v>709</v>
      </c>
      <c r="Q3097">
        <v>644</v>
      </c>
      <c r="R3097">
        <v>290</v>
      </c>
      <c r="S3097">
        <v>610</v>
      </c>
      <c r="T3097">
        <v>273</v>
      </c>
      <c r="U3097">
        <v>132</v>
      </c>
      <c r="V3097">
        <v>917</v>
      </c>
      <c r="W3097">
        <v>346</v>
      </c>
      <c r="X3097">
        <v>114</v>
      </c>
      <c r="Y3097">
        <v>270</v>
      </c>
      <c r="Z3097">
        <v>197</v>
      </c>
      <c r="AA3097">
        <v>70</v>
      </c>
    </row>
    <row r="3098" spans="1:27">
      <c r="A3098" s="2">
        <v>45466</v>
      </c>
      <c r="B3098">
        <v>146</v>
      </c>
      <c r="C3098">
        <v>130</v>
      </c>
      <c r="D3098">
        <v>111</v>
      </c>
      <c r="E3098">
        <v>133</v>
      </c>
      <c r="F3098">
        <v>143</v>
      </c>
      <c r="G3098">
        <v>127</v>
      </c>
      <c r="H3098">
        <v>136</v>
      </c>
      <c r="I3098">
        <v>4</v>
      </c>
      <c r="J3098">
        <v>33</v>
      </c>
      <c r="K3098">
        <v>171</v>
      </c>
      <c r="L3098">
        <v>142</v>
      </c>
      <c r="M3098">
        <v>105</v>
      </c>
      <c r="N3098">
        <v>209</v>
      </c>
      <c r="O3098">
        <v>260</v>
      </c>
      <c r="P3098">
        <v>312</v>
      </c>
      <c r="Q3098">
        <v>327</v>
      </c>
      <c r="R3098">
        <v>373</v>
      </c>
      <c r="S3098">
        <v>333</v>
      </c>
      <c r="T3098">
        <v>195</v>
      </c>
      <c r="U3098">
        <v>82</v>
      </c>
      <c r="V3098">
        <v>504</v>
      </c>
      <c r="W3098">
        <v>346</v>
      </c>
      <c r="X3098">
        <v>68</v>
      </c>
      <c r="Y3098">
        <v>55</v>
      </c>
      <c r="Z3098">
        <v>108</v>
      </c>
      <c r="AA3098">
        <v>51</v>
      </c>
    </row>
    <row r="3099" spans="1:27">
      <c r="A3099" s="2">
        <v>45467</v>
      </c>
      <c r="B3099">
        <v>338</v>
      </c>
      <c r="C3099">
        <v>116</v>
      </c>
      <c r="D3099">
        <v>145</v>
      </c>
      <c r="E3099">
        <v>394</v>
      </c>
      <c r="F3099">
        <v>381</v>
      </c>
      <c r="G3099">
        <v>273</v>
      </c>
      <c r="H3099">
        <v>146</v>
      </c>
      <c r="I3099">
        <v>15</v>
      </c>
      <c r="J3099">
        <v>161</v>
      </c>
      <c r="K3099">
        <v>198</v>
      </c>
      <c r="L3099">
        <v>194</v>
      </c>
      <c r="M3099">
        <v>203</v>
      </c>
      <c r="N3099">
        <v>810</v>
      </c>
      <c r="O3099">
        <v>177</v>
      </c>
      <c r="P3099">
        <v>1208</v>
      </c>
      <c r="Q3099">
        <v>546</v>
      </c>
      <c r="R3099">
        <v>190</v>
      </c>
      <c r="S3099">
        <v>869</v>
      </c>
      <c r="T3099">
        <v>147</v>
      </c>
      <c r="U3099">
        <v>187</v>
      </c>
      <c r="V3099">
        <v>918</v>
      </c>
      <c r="W3099">
        <v>346</v>
      </c>
      <c r="X3099">
        <v>54</v>
      </c>
      <c r="Y3099">
        <v>58</v>
      </c>
      <c r="Z3099">
        <v>375</v>
      </c>
      <c r="AA3099">
        <v>155</v>
      </c>
    </row>
    <row r="3100" spans="1:27">
      <c r="A3100" s="2">
        <v>45468</v>
      </c>
      <c r="B3100">
        <v>341</v>
      </c>
      <c r="C3100">
        <v>167</v>
      </c>
      <c r="D3100">
        <v>160</v>
      </c>
      <c r="E3100">
        <v>429</v>
      </c>
      <c r="F3100">
        <v>389</v>
      </c>
      <c r="G3100">
        <v>280</v>
      </c>
      <c r="H3100">
        <v>141</v>
      </c>
      <c r="I3100">
        <v>15</v>
      </c>
      <c r="J3100">
        <v>121</v>
      </c>
      <c r="K3100">
        <v>261</v>
      </c>
      <c r="L3100">
        <v>196</v>
      </c>
      <c r="M3100">
        <v>227</v>
      </c>
      <c r="N3100">
        <v>954</v>
      </c>
      <c r="O3100">
        <v>209</v>
      </c>
      <c r="P3100">
        <v>1316</v>
      </c>
      <c r="Q3100">
        <v>605</v>
      </c>
      <c r="R3100">
        <v>192</v>
      </c>
      <c r="S3100">
        <v>933</v>
      </c>
      <c r="T3100">
        <v>156</v>
      </c>
      <c r="U3100">
        <v>265</v>
      </c>
      <c r="V3100">
        <v>1050</v>
      </c>
      <c r="W3100">
        <v>346</v>
      </c>
      <c r="X3100">
        <v>33</v>
      </c>
      <c r="Y3100">
        <v>76</v>
      </c>
      <c r="Z3100">
        <v>432</v>
      </c>
      <c r="AA3100">
        <v>173</v>
      </c>
    </row>
    <row r="3101" spans="1:27">
      <c r="A3101" s="2">
        <v>45469</v>
      </c>
      <c r="B3101">
        <v>371</v>
      </c>
      <c r="C3101">
        <v>140</v>
      </c>
      <c r="D3101">
        <v>143</v>
      </c>
      <c r="E3101">
        <v>441</v>
      </c>
      <c r="F3101">
        <v>398</v>
      </c>
      <c r="G3101">
        <v>280</v>
      </c>
      <c r="H3101">
        <v>141</v>
      </c>
      <c r="I3101">
        <v>25</v>
      </c>
      <c r="J3101">
        <v>127</v>
      </c>
      <c r="K3101">
        <v>287</v>
      </c>
      <c r="L3101">
        <v>196</v>
      </c>
      <c r="M3101">
        <v>276</v>
      </c>
      <c r="N3101">
        <v>855</v>
      </c>
      <c r="O3101">
        <v>204</v>
      </c>
      <c r="P3101">
        <v>1195</v>
      </c>
      <c r="Q3101">
        <v>540</v>
      </c>
      <c r="R3101">
        <v>205</v>
      </c>
      <c r="S3101">
        <v>837</v>
      </c>
      <c r="T3101">
        <v>155</v>
      </c>
      <c r="U3101">
        <v>317</v>
      </c>
      <c r="V3101">
        <v>895</v>
      </c>
      <c r="W3101">
        <v>346</v>
      </c>
      <c r="X3101">
        <v>35</v>
      </c>
      <c r="Y3101">
        <v>97</v>
      </c>
      <c r="Z3101">
        <v>417</v>
      </c>
      <c r="AA3101">
        <v>182</v>
      </c>
    </row>
    <row r="3102" spans="1:27">
      <c r="A3102" s="2">
        <v>45470</v>
      </c>
      <c r="B3102">
        <v>324</v>
      </c>
      <c r="C3102">
        <v>200</v>
      </c>
      <c r="D3102">
        <v>165</v>
      </c>
      <c r="E3102">
        <v>414</v>
      </c>
      <c r="F3102">
        <v>385</v>
      </c>
      <c r="G3102">
        <v>248</v>
      </c>
      <c r="H3102">
        <v>162</v>
      </c>
      <c r="I3102">
        <v>19</v>
      </c>
      <c r="J3102">
        <v>150</v>
      </c>
      <c r="K3102">
        <v>310</v>
      </c>
      <c r="L3102">
        <v>284</v>
      </c>
      <c r="M3102">
        <v>231</v>
      </c>
      <c r="N3102">
        <v>874</v>
      </c>
      <c r="O3102">
        <v>264</v>
      </c>
      <c r="P3102">
        <v>1254</v>
      </c>
      <c r="Q3102">
        <v>626</v>
      </c>
      <c r="R3102">
        <v>273</v>
      </c>
      <c r="S3102">
        <v>953</v>
      </c>
      <c r="T3102">
        <v>236</v>
      </c>
      <c r="U3102">
        <v>237</v>
      </c>
      <c r="V3102">
        <v>1092</v>
      </c>
      <c r="W3102">
        <v>346</v>
      </c>
      <c r="X3102">
        <v>31</v>
      </c>
      <c r="Y3102">
        <v>96</v>
      </c>
      <c r="Z3102">
        <v>451</v>
      </c>
      <c r="AA3102">
        <v>182</v>
      </c>
    </row>
    <row r="3103" spans="1:27">
      <c r="A3103" s="2">
        <v>45471</v>
      </c>
      <c r="B3103">
        <v>276</v>
      </c>
      <c r="C3103">
        <v>256</v>
      </c>
      <c r="D3103">
        <v>150</v>
      </c>
      <c r="E3103">
        <v>193</v>
      </c>
      <c r="F3103">
        <v>288</v>
      </c>
      <c r="G3103">
        <v>205</v>
      </c>
      <c r="H3103">
        <v>122</v>
      </c>
      <c r="I3103">
        <v>19</v>
      </c>
      <c r="J3103">
        <v>58</v>
      </c>
      <c r="K3103">
        <v>197</v>
      </c>
      <c r="L3103">
        <v>382</v>
      </c>
      <c r="M3103">
        <v>253</v>
      </c>
      <c r="N3103">
        <v>409</v>
      </c>
      <c r="O3103">
        <v>572</v>
      </c>
      <c r="P3103">
        <v>739</v>
      </c>
      <c r="Q3103">
        <v>731</v>
      </c>
      <c r="R3103">
        <v>603</v>
      </c>
      <c r="S3103">
        <v>1006</v>
      </c>
      <c r="T3103">
        <v>269</v>
      </c>
      <c r="U3103">
        <v>139</v>
      </c>
      <c r="V3103">
        <v>1344</v>
      </c>
      <c r="W3103">
        <v>346</v>
      </c>
      <c r="X3103">
        <v>128</v>
      </c>
      <c r="Y3103">
        <v>265</v>
      </c>
      <c r="Z3103">
        <v>147</v>
      </c>
      <c r="AA3103">
        <v>62</v>
      </c>
    </row>
    <row r="3104" spans="1:27">
      <c r="A3104" s="2">
        <v>45472</v>
      </c>
      <c r="B3104">
        <v>179</v>
      </c>
      <c r="C3104">
        <v>164</v>
      </c>
      <c r="D3104">
        <v>163</v>
      </c>
      <c r="E3104">
        <v>213</v>
      </c>
      <c r="F3104">
        <v>207</v>
      </c>
      <c r="G3104">
        <v>211</v>
      </c>
      <c r="H3104">
        <v>133</v>
      </c>
      <c r="I3104">
        <v>14</v>
      </c>
      <c r="J3104">
        <v>40</v>
      </c>
      <c r="K3104">
        <v>217</v>
      </c>
      <c r="L3104">
        <v>255</v>
      </c>
      <c r="M3104">
        <v>196</v>
      </c>
      <c r="N3104">
        <v>241</v>
      </c>
      <c r="O3104">
        <v>410</v>
      </c>
      <c r="P3104">
        <v>519</v>
      </c>
      <c r="Q3104">
        <v>462</v>
      </c>
      <c r="R3104">
        <v>483</v>
      </c>
      <c r="S3104">
        <v>439</v>
      </c>
      <c r="T3104">
        <v>174</v>
      </c>
      <c r="U3104">
        <v>104</v>
      </c>
      <c r="V3104">
        <v>730</v>
      </c>
      <c r="W3104">
        <v>346</v>
      </c>
      <c r="X3104">
        <v>57</v>
      </c>
      <c r="Y3104">
        <v>147</v>
      </c>
      <c r="Z3104">
        <v>126</v>
      </c>
      <c r="AA3104">
        <v>35</v>
      </c>
    </row>
    <row r="3105" spans="1:27">
      <c r="A3105" s="2">
        <v>45473</v>
      </c>
      <c r="B3105">
        <v>149</v>
      </c>
      <c r="C3105">
        <v>195</v>
      </c>
      <c r="D3105">
        <v>135</v>
      </c>
      <c r="E3105">
        <v>178</v>
      </c>
      <c r="F3105">
        <v>210</v>
      </c>
      <c r="G3105">
        <v>172</v>
      </c>
      <c r="H3105">
        <v>104</v>
      </c>
      <c r="I3105">
        <v>16</v>
      </c>
      <c r="J3105">
        <v>45</v>
      </c>
      <c r="K3105">
        <v>178</v>
      </c>
      <c r="L3105">
        <v>296</v>
      </c>
      <c r="M3105">
        <v>211</v>
      </c>
      <c r="N3105">
        <v>294</v>
      </c>
      <c r="O3105">
        <v>446</v>
      </c>
      <c r="P3105">
        <v>550</v>
      </c>
      <c r="Q3105">
        <v>567</v>
      </c>
      <c r="R3105">
        <v>512</v>
      </c>
      <c r="S3105">
        <v>586</v>
      </c>
      <c r="T3105">
        <v>194</v>
      </c>
      <c r="U3105">
        <v>107</v>
      </c>
      <c r="V3105">
        <v>876</v>
      </c>
      <c r="W3105">
        <v>346</v>
      </c>
      <c r="X3105">
        <v>84</v>
      </c>
      <c r="Y3105">
        <v>237</v>
      </c>
      <c r="Z3105">
        <v>122</v>
      </c>
      <c r="AA3105">
        <v>54</v>
      </c>
    </row>
    <row r="3106" spans="1:27">
      <c r="A3106" s="2">
        <v>45474</v>
      </c>
      <c r="B3106">
        <v>272</v>
      </c>
      <c r="C3106">
        <v>102</v>
      </c>
      <c r="D3106">
        <v>121</v>
      </c>
      <c r="E3106">
        <v>335</v>
      </c>
      <c r="F3106">
        <v>359</v>
      </c>
      <c r="G3106">
        <v>228</v>
      </c>
      <c r="H3106">
        <v>172</v>
      </c>
      <c r="I3106">
        <v>23</v>
      </c>
      <c r="J3106">
        <v>130</v>
      </c>
      <c r="K3106">
        <v>226</v>
      </c>
      <c r="L3106">
        <v>165</v>
      </c>
      <c r="M3106">
        <v>172</v>
      </c>
      <c r="N3106">
        <v>701</v>
      </c>
      <c r="O3106">
        <v>149</v>
      </c>
      <c r="P3106">
        <v>1034</v>
      </c>
      <c r="Q3106">
        <v>410</v>
      </c>
      <c r="R3106">
        <v>155</v>
      </c>
      <c r="S3106">
        <v>743</v>
      </c>
      <c r="T3106">
        <v>159</v>
      </c>
      <c r="U3106">
        <v>220</v>
      </c>
      <c r="V3106">
        <v>780</v>
      </c>
      <c r="W3106">
        <v>346</v>
      </c>
      <c r="X3106">
        <v>33</v>
      </c>
      <c r="Y3106">
        <v>42</v>
      </c>
      <c r="Z3106">
        <v>346</v>
      </c>
      <c r="AA3106">
        <v>126</v>
      </c>
    </row>
    <row r="3107" spans="1:27">
      <c r="A3107" s="2">
        <v>45475</v>
      </c>
      <c r="B3107">
        <v>310</v>
      </c>
      <c r="C3107">
        <v>121</v>
      </c>
      <c r="D3107">
        <v>169</v>
      </c>
      <c r="E3107">
        <v>316</v>
      </c>
      <c r="F3107">
        <v>322</v>
      </c>
      <c r="G3107">
        <v>212</v>
      </c>
      <c r="H3107">
        <v>137</v>
      </c>
      <c r="I3107">
        <v>23</v>
      </c>
      <c r="J3107">
        <v>116</v>
      </c>
      <c r="K3107">
        <v>236</v>
      </c>
      <c r="L3107">
        <v>186</v>
      </c>
      <c r="M3107">
        <v>206</v>
      </c>
      <c r="N3107">
        <v>759</v>
      </c>
      <c r="O3107">
        <v>163</v>
      </c>
      <c r="P3107">
        <v>1045</v>
      </c>
      <c r="Q3107">
        <v>428</v>
      </c>
      <c r="R3107">
        <v>131</v>
      </c>
      <c r="S3107">
        <v>799</v>
      </c>
      <c r="T3107">
        <v>125</v>
      </c>
      <c r="U3107">
        <v>223</v>
      </c>
      <c r="V3107">
        <v>858</v>
      </c>
      <c r="W3107">
        <v>346</v>
      </c>
      <c r="X3107">
        <v>30</v>
      </c>
      <c r="Y3107">
        <v>55</v>
      </c>
      <c r="Z3107">
        <v>370</v>
      </c>
      <c r="AA3107">
        <v>158</v>
      </c>
    </row>
    <row r="3108" spans="1:27">
      <c r="A3108" s="2">
        <v>45476</v>
      </c>
      <c r="B3108">
        <v>355</v>
      </c>
      <c r="C3108">
        <v>166</v>
      </c>
      <c r="D3108">
        <v>156</v>
      </c>
      <c r="E3108">
        <v>392</v>
      </c>
      <c r="F3108">
        <v>358</v>
      </c>
      <c r="G3108">
        <v>243</v>
      </c>
      <c r="H3108">
        <v>131</v>
      </c>
      <c r="I3108">
        <v>34</v>
      </c>
      <c r="J3108">
        <v>130</v>
      </c>
      <c r="K3108">
        <v>235</v>
      </c>
      <c r="L3108">
        <v>233</v>
      </c>
      <c r="M3108">
        <v>289</v>
      </c>
      <c r="N3108">
        <v>855</v>
      </c>
      <c r="O3108">
        <v>262</v>
      </c>
      <c r="P3108">
        <v>1258</v>
      </c>
      <c r="Q3108">
        <v>630</v>
      </c>
      <c r="R3108">
        <v>235</v>
      </c>
      <c r="S3108">
        <v>925</v>
      </c>
      <c r="T3108">
        <v>210</v>
      </c>
      <c r="U3108">
        <v>262</v>
      </c>
      <c r="V3108">
        <v>1005</v>
      </c>
      <c r="W3108">
        <v>346</v>
      </c>
      <c r="X3108">
        <v>67</v>
      </c>
      <c r="Y3108">
        <v>71</v>
      </c>
      <c r="Z3108">
        <v>412</v>
      </c>
      <c r="AA3108">
        <v>197</v>
      </c>
    </row>
    <row r="3109" spans="1:27">
      <c r="A3109" s="2">
        <v>45477</v>
      </c>
      <c r="B3109">
        <v>368</v>
      </c>
      <c r="C3109">
        <v>171</v>
      </c>
      <c r="D3109">
        <v>165</v>
      </c>
      <c r="E3109">
        <v>446</v>
      </c>
      <c r="F3109">
        <v>403</v>
      </c>
      <c r="G3109">
        <v>286</v>
      </c>
      <c r="H3109">
        <v>145</v>
      </c>
      <c r="I3109">
        <v>27</v>
      </c>
      <c r="J3109">
        <v>137</v>
      </c>
      <c r="K3109">
        <v>262</v>
      </c>
      <c r="L3109">
        <v>232</v>
      </c>
      <c r="M3109">
        <v>237</v>
      </c>
      <c r="N3109">
        <v>862</v>
      </c>
      <c r="O3109">
        <v>237</v>
      </c>
      <c r="P3109">
        <v>1303</v>
      </c>
      <c r="Q3109">
        <v>649</v>
      </c>
      <c r="R3109">
        <v>257</v>
      </c>
      <c r="S3109">
        <v>992</v>
      </c>
      <c r="T3109">
        <v>225</v>
      </c>
      <c r="U3109">
        <v>267</v>
      </c>
      <c r="V3109">
        <v>1133</v>
      </c>
      <c r="W3109">
        <v>346</v>
      </c>
      <c r="X3109">
        <v>77</v>
      </c>
      <c r="Y3109">
        <v>115</v>
      </c>
      <c r="Z3109">
        <v>413</v>
      </c>
      <c r="AA3109">
        <v>165</v>
      </c>
    </row>
    <row r="3110" spans="1:27">
      <c r="A3110" s="2">
        <v>45478</v>
      </c>
      <c r="B3110">
        <v>277</v>
      </c>
      <c r="C3110">
        <v>135</v>
      </c>
      <c r="D3110">
        <v>177</v>
      </c>
      <c r="E3110">
        <v>385</v>
      </c>
      <c r="F3110">
        <v>293</v>
      </c>
      <c r="G3110">
        <v>204</v>
      </c>
      <c r="H3110">
        <v>140</v>
      </c>
      <c r="I3110">
        <v>20</v>
      </c>
      <c r="J3110">
        <v>125</v>
      </c>
      <c r="K3110">
        <v>245</v>
      </c>
      <c r="L3110">
        <v>213</v>
      </c>
      <c r="M3110">
        <v>259</v>
      </c>
      <c r="N3110">
        <v>655</v>
      </c>
      <c r="O3110">
        <v>201</v>
      </c>
      <c r="P3110">
        <v>930</v>
      </c>
      <c r="Q3110">
        <v>510</v>
      </c>
      <c r="R3110">
        <v>213</v>
      </c>
      <c r="S3110">
        <v>729</v>
      </c>
      <c r="T3110">
        <v>168</v>
      </c>
      <c r="U3110">
        <v>217</v>
      </c>
      <c r="V3110">
        <v>871</v>
      </c>
      <c r="W3110">
        <v>346</v>
      </c>
      <c r="X3110">
        <v>54</v>
      </c>
      <c r="Y3110">
        <v>96</v>
      </c>
      <c r="Z3110">
        <v>372</v>
      </c>
      <c r="AA3110">
        <v>131</v>
      </c>
    </row>
    <row r="3111" spans="1:27">
      <c r="A3111" s="2">
        <v>45479</v>
      </c>
      <c r="B3111">
        <v>128</v>
      </c>
      <c r="C3111">
        <v>120</v>
      </c>
      <c r="D3111">
        <v>151</v>
      </c>
      <c r="E3111">
        <v>179</v>
      </c>
      <c r="F3111">
        <v>150</v>
      </c>
      <c r="G3111">
        <v>144</v>
      </c>
      <c r="H3111">
        <v>146</v>
      </c>
      <c r="I3111">
        <v>19</v>
      </c>
      <c r="J3111">
        <v>45</v>
      </c>
      <c r="K3111">
        <v>170</v>
      </c>
      <c r="L3111">
        <v>203</v>
      </c>
      <c r="M3111">
        <v>179</v>
      </c>
      <c r="N3111">
        <v>190</v>
      </c>
      <c r="O3111">
        <v>289</v>
      </c>
      <c r="P3111">
        <v>395</v>
      </c>
      <c r="Q3111">
        <v>354</v>
      </c>
      <c r="R3111">
        <v>159</v>
      </c>
      <c r="S3111">
        <v>279</v>
      </c>
      <c r="T3111">
        <v>148</v>
      </c>
      <c r="U3111">
        <v>77</v>
      </c>
      <c r="V3111">
        <v>497</v>
      </c>
      <c r="W3111">
        <v>346</v>
      </c>
      <c r="X3111">
        <v>27</v>
      </c>
      <c r="Y3111">
        <v>183</v>
      </c>
      <c r="Z3111">
        <v>132</v>
      </c>
      <c r="AA3111">
        <v>32</v>
      </c>
    </row>
    <row r="3112" spans="1:27">
      <c r="A3112" s="2">
        <v>45480</v>
      </c>
      <c r="B3112">
        <v>161</v>
      </c>
      <c r="C3112">
        <v>162</v>
      </c>
      <c r="D3112">
        <v>110</v>
      </c>
      <c r="E3112">
        <v>171</v>
      </c>
      <c r="F3112">
        <v>163</v>
      </c>
      <c r="G3112">
        <v>125</v>
      </c>
      <c r="H3112">
        <v>128</v>
      </c>
      <c r="I3112">
        <v>15</v>
      </c>
      <c r="J3112">
        <v>43</v>
      </c>
      <c r="K3112">
        <v>147</v>
      </c>
      <c r="L3112">
        <v>216</v>
      </c>
      <c r="M3112">
        <v>157</v>
      </c>
      <c r="N3112">
        <v>212</v>
      </c>
      <c r="O3112">
        <v>329</v>
      </c>
      <c r="P3112">
        <v>433</v>
      </c>
      <c r="Q3112">
        <v>407</v>
      </c>
      <c r="R3112">
        <v>274</v>
      </c>
      <c r="S3112">
        <v>453</v>
      </c>
      <c r="T3112">
        <v>169</v>
      </c>
      <c r="U3112">
        <v>76</v>
      </c>
      <c r="V3112">
        <v>652</v>
      </c>
      <c r="W3112">
        <v>346</v>
      </c>
      <c r="X3112">
        <v>66</v>
      </c>
      <c r="Y3112">
        <v>187</v>
      </c>
      <c r="Z3112">
        <v>104</v>
      </c>
      <c r="AA3112">
        <v>49</v>
      </c>
    </row>
    <row r="3113" spans="1:27">
      <c r="A3113" s="2">
        <v>45481</v>
      </c>
      <c r="B3113">
        <v>313</v>
      </c>
      <c r="C3113">
        <v>160</v>
      </c>
      <c r="D3113">
        <v>101</v>
      </c>
      <c r="E3113">
        <v>407</v>
      </c>
      <c r="F3113">
        <v>387</v>
      </c>
      <c r="G3113">
        <v>288</v>
      </c>
      <c r="H3113">
        <v>133</v>
      </c>
      <c r="I3113">
        <v>36</v>
      </c>
      <c r="J3113">
        <v>115</v>
      </c>
      <c r="K3113">
        <v>227</v>
      </c>
      <c r="L3113">
        <v>218</v>
      </c>
      <c r="M3113">
        <v>193</v>
      </c>
      <c r="N3113">
        <v>748</v>
      </c>
      <c r="O3113">
        <v>226</v>
      </c>
      <c r="P3113">
        <v>1133</v>
      </c>
      <c r="Q3113">
        <v>536</v>
      </c>
      <c r="R3113">
        <v>269</v>
      </c>
      <c r="S3113">
        <v>851</v>
      </c>
      <c r="T3113">
        <v>183</v>
      </c>
      <c r="U3113">
        <v>244</v>
      </c>
      <c r="V3113">
        <v>962</v>
      </c>
      <c r="W3113">
        <v>346</v>
      </c>
      <c r="X3113">
        <v>88</v>
      </c>
      <c r="Y3113">
        <v>67</v>
      </c>
      <c r="Z3113">
        <v>361</v>
      </c>
      <c r="AA3113">
        <v>161</v>
      </c>
    </row>
    <row r="3114" spans="1:27">
      <c r="A3114" s="2">
        <v>45482</v>
      </c>
      <c r="B3114">
        <v>373</v>
      </c>
      <c r="C3114">
        <v>200</v>
      </c>
      <c r="D3114">
        <v>129</v>
      </c>
      <c r="E3114">
        <v>442</v>
      </c>
      <c r="F3114">
        <v>440</v>
      </c>
      <c r="G3114">
        <v>325</v>
      </c>
      <c r="H3114">
        <v>148</v>
      </c>
      <c r="I3114">
        <v>24</v>
      </c>
      <c r="J3114">
        <v>141</v>
      </c>
      <c r="K3114">
        <v>280</v>
      </c>
      <c r="L3114">
        <v>266</v>
      </c>
      <c r="M3114">
        <v>184</v>
      </c>
      <c r="N3114">
        <v>900</v>
      </c>
      <c r="O3114">
        <v>323</v>
      </c>
      <c r="P3114">
        <v>1284</v>
      </c>
      <c r="Q3114">
        <v>642</v>
      </c>
      <c r="R3114">
        <v>301</v>
      </c>
      <c r="S3114">
        <v>1035</v>
      </c>
      <c r="T3114">
        <v>240</v>
      </c>
      <c r="U3114">
        <v>252</v>
      </c>
      <c r="V3114">
        <v>1148</v>
      </c>
      <c r="W3114">
        <v>346</v>
      </c>
      <c r="X3114">
        <v>89</v>
      </c>
      <c r="Y3114">
        <v>119</v>
      </c>
      <c r="Z3114">
        <v>383</v>
      </c>
      <c r="AA3114">
        <v>170</v>
      </c>
    </row>
    <row r="3115" spans="1:27">
      <c r="A3115" s="2">
        <v>45483</v>
      </c>
      <c r="B3115">
        <v>328</v>
      </c>
      <c r="C3115">
        <v>196</v>
      </c>
      <c r="D3115">
        <v>129</v>
      </c>
      <c r="E3115">
        <v>428</v>
      </c>
      <c r="F3115">
        <v>398</v>
      </c>
      <c r="G3115">
        <v>327</v>
      </c>
      <c r="H3115">
        <v>166</v>
      </c>
      <c r="I3115">
        <v>25</v>
      </c>
      <c r="J3115">
        <v>149</v>
      </c>
      <c r="K3115">
        <v>289</v>
      </c>
      <c r="L3115">
        <v>289</v>
      </c>
      <c r="M3115">
        <v>192</v>
      </c>
      <c r="N3115">
        <v>855</v>
      </c>
      <c r="O3115">
        <v>257</v>
      </c>
      <c r="P3115">
        <v>1221</v>
      </c>
      <c r="Q3115">
        <v>612</v>
      </c>
      <c r="R3115">
        <v>327</v>
      </c>
      <c r="S3115">
        <v>956</v>
      </c>
      <c r="T3115">
        <v>231</v>
      </c>
      <c r="U3115">
        <v>237</v>
      </c>
      <c r="V3115">
        <v>1025</v>
      </c>
      <c r="W3115">
        <v>346</v>
      </c>
      <c r="X3115">
        <v>78</v>
      </c>
      <c r="Y3115">
        <v>128</v>
      </c>
      <c r="Z3115">
        <v>439</v>
      </c>
      <c r="AA3115">
        <v>180</v>
      </c>
    </row>
    <row r="3116" spans="1:27">
      <c r="A3116" s="2">
        <v>45484</v>
      </c>
      <c r="B3116">
        <v>380</v>
      </c>
      <c r="C3116">
        <v>187</v>
      </c>
      <c r="D3116">
        <v>155</v>
      </c>
      <c r="E3116">
        <v>444</v>
      </c>
      <c r="F3116">
        <v>412</v>
      </c>
      <c r="G3116">
        <v>327</v>
      </c>
      <c r="H3116">
        <v>157</v>
      </c>
      <c r="I3116">
        <v>24</v>
      </c>
      <c r="J3116">
        <v>138</v>
      </c>
      <c r="K3116">
        <v>271</v>
      </c>
      <c r="L3116">
        <v>267</v>
      </c>
      <c r="M3116">
        <v>215</v>
      </c>
      <c r="N3116">
        <v>845</v>
      </c>
      <c r="O3116">
        <v>267</v>
      </c>
      <c r="P3116">
        <v>1247</v>
      </c>
      <c r="Q3116">
        <v>638</v>
      </c>
      <c r="R3116">
        <v>257</v>
      </c>
      <c r="S3116">
        <v>912</v>
      </c>
      <c r="T3116">
        <v>194</v>
      </c>
      <c r="U3116">
        <v>257</v>
      </c>
      <c r="V3116">
        <v>1038</v>
      </c>
      <c r="W3116">
        <v>346</v>
      </c>
      <c r="X3116">
        <v>92</v>
      </c>
      <c r="Y3116">
        <v>114</v>
      </c>
      <c r="Z3116">
        <v>432</v>
      </c>
      <c r="AA3116">
        <v>148</v>
      </c>
    </row>
    <row r="3117" spans="1:27">
      <c r="A3117" s="2">
        <v>45485</v>
      </c>
      <c r="B3117">
        <v>270</v>
      </c>
      <c r="C3117">
        <v>158</v>
      </c>
      <c r="D3117">
        <v>122</v>
      </c>
      <c r="E3117">
        <v>341</v>
      </c>
      <c r="F3117">
        <v>279</v>
      </c>
      <c r="G3117">
        <v>229</v>
      </c>
      <c r="H3117">
        <v>177</v>
      </c>
      <c r="I3117">
        <v>28</v>
      </c>
      <c r="J3117">
        <v>127</v>
      </c>
      <c r="K3117">
        <v>261</v>
      </c>
      <c r="L3117">
        <v>249</v>
      </c>
      <c r="M3117">
        <v>166</v>
      </c>
      <c r="N3117">
        <v>600</v>
      </c>
      <c r="O3117">
        <v>286</v>
      </c>
      <c r="P3117">
        <v>851</v>
      </c>
      <c r="Q3117">
        <v>488</v>
      </c>
      <c r="R3117">
        <v>276</v>
      </c>
      <c r="S3117">
        <v>728</v>
      </c>
      <c r="T3117">
        <v>162</v>
      </c>
      <c r="U3117">
        <v>198</v>
      </c>
      <c r="V3117">
        <v>842</v>
      </c>
      <c r="W3117">
        <v>346</v>
      </c>
      <c r="X3117">
        <v>106</v>
      </c>
      <c r="Y3117">
        <v>88</v>
      </c>
      <c r="Z3117">
        <v>330</v>
      </c>
      <c r="AA3117">
        <v>107</v>
      </c>
    </row>
    <row r="3118" spans="1:27">
      <c r="A3118" s="2">
        <v>45486</v>
      </c>
      <c r="B3118">
        <v>255</v>
      </c>
      <c r="C3118">
        <v>276</v>
      </c>
      <c r="D3118">
        <v>175</v>
      </c>
      <c r="E3118">
        <v>240</v>
      </c>
      <c r="F3118">
        <v>309</v>
      </c>
      <c r="G3118">
        <v>218</v>
      </c>
      <c r="H3118">
        <v>122</v>
      </c>
      <c r="I3118">
        <v>22</v>
      </c>
      <c r="J3118">
        <v>68</v>
      </c>
      <c r="K3118">
        <v>255</v>
      </c>
      <c r="L3118">
        <v>408</v>
      </c>
      <c r="M3118">
        <v>226</v>
      </c>
      <c r="N3118">
        <v>432</v>
      </c>
      <c r="O3118">
        <v>499</v>
      </c>
      <c r="P3118">
        <v>851</v>
      </c>
      <c r="Q3118">
        <v>783</v>
      </c>
      <c r="R3118">
        <v>510</v>
      </c>
      <c r="S3118">
        <v>899</v>
      </c>
      <c r="T3118">
        <v>218</v>
      </c>
      <c r="U3118">
        <v>111</v>
      </c>
      <c r="V3118">
        <v>1301</v>
      </c>
      <c r="W3118">
        <v>346</v>
      </c>
      <c r="X3118">
        <v>117</v>
      </c>
      <c r="Y3118">
        <v>267</v>
      </c>
      <c r="Z3118">
        <v>207</v>
      </c>
      <c r="AA3118">
        <v>58</v>
      </c>
    </row>
    <row r="3119" spans="1:27">
      <c r="A3119" s="2">
        <v>45487</v>
      </c>
      <c r="B3119">
        <v>162</v>
      </c>
      <c r="C3119">
        <v>153</v>
      </c>
      <c r="D3119">
        <v>117</v>
      </c>
      <c r="E3119">
        <v>145</v>
      </c>
      <c r="F3119">
        <v>194</v>
      </c>
      <c r="G3119">
        <v>164</v>
      </c>
      <c r="H3119">
        <v>123</v>
      </c>
      <c r="I3119">
        <v>16</v>
      </c>
      <c r="J3119">
        <v>31</v>
      </c>
      <c r="K3119">
        <v>150</v>
      </c>
      <c r="L3119">
        <v>244</v>
      </c>
      <c r="M3119">
        <v>120</v>
      </c>
      <c r="N3119">
        <v>219</v>
      </c>
      <c r="O3119">
        <v>353</v>
      </c>
      <c r="P3119">
        <v>431</v>
      </c>
      <c r="Q3119">
        <v>456</v>
      </c>
      <c r="R3119">
        <v>242</v>
      </c>
      <c r="S3119">
        <v>440</v>
      </c>
      <c r="T3119">
        <v>201</v>
      </c>
      <c r="U3119">
        <v>83</v>
      </c>
      <c r="V3119">
        <v>697</v>
      </c>
      <c r="W3119">
        <v>346</v>
      </c>
      <c r="X3119">
        <v>112</v>
      </c>
      <c r="Y3119">
        <v>202</v>
      </c>
      <c r="Z3119">
        <v>104</v>
      </c>
      <c r="AA3119">
        <v>50</v>
      </c>
    </row>
    <row r="3120" spans="1:27">
      <c r="A3120" s="2">
        <v>45488</v>
      </c>
      <c r="B3120">
        <v>99</v>
      </c>
      <c r="C3120">
        <v>26</v>
      </c>
      <c r="D3120">
        <v>56</v>
      </c>
      <c r="E3120">
        <v>144</v>
      </c>
      <c r="F3120">
        <v>153</v>
      </c>
      <c r="G3120">
        <v>158</v>
      </c>
      <c r="H3120">
        <v>150</v>
      </c>
      <c r="I3120">
        <v>18</v>
      </c>
      <c r="J3120">
        <v>78</v>
      </c>
      <c r="K3120">
        <v>121</v>
      </c>
      <c r="L3120">
        <v>47</v>
      </c>
      <c r="M3120">
        <v>66</v>
      </c>
      <c r="N3120">
        <v>265</v>
      </c>
      <c r="O3120">
        <v>40</v>
      </c>
      <c r="P3120">
        <v>379</v>
      </c>
      <c r="Q3120">
        <v>142</v>
      </c>
      <c r="R3120">
        <v>69</v>
      </c>
      <c r="S3120">
        <v>224</v>
      </c>
      <c r="T3120">
        <v>41</v>
      </c>
      <c r="U3120">
        <v>110</v>
      </c>
      <c r="V3120">
        <v>246</v>
      </c>
      <c r="W3120">
        <v>346</v>
      </c>
      <c r="X3120">
        <v>14</v>
      </c>
      <c r="Y3120">
        <v>9</v>
      </c>
      <c r="Z3120">
        <v>130</v>
      </c>
      <c r="AA3120">
        <v>42</v>
      </c>
    </row>
    <row r="3121" spans="1:27">
      <c r="A3121" s="2">
        <v>45489</v>
      </c>
      <c r="B3121">
        <v>348</v>
      </c>
      <c r="C3121">
        <v>162</v>
      </c>
      <c r="D3121">
        <v>131</v>
      </c>
      <c r="E3121">
        <v>438</v>
      </c>
      <c r="F3121">
        <v>388</v>
      </c>
      <c r="G3121">
        <v>368</v>
      </c>
      <c r="H3121">
        <v>142</v>
      </c>
      <c r="I3121">
        <v>24</v>
      </c>
      <c r="J3121">
        <v>113</v>
      </c>
      <c r="K3121">
        <v>481</v>
      </c>
      <c r="L3121">
        <v>237</v>
      </c>
      <c r="M3121">
        <v>163</v>
      </c>
      <c r="N3121">
        <v>813</v>
      </c>
      <c r="O3121">
        <v>301</v>
      </c>
      <c r="P3121">
        <v>1203</v>
      </c>
      <c r="Q3121">
        <v>571</v>
      </c>
      <c r="R3121">
        <v>272</v>
      </c>
      <c r="S3121">
        <v>876</v>
      </c>
      <c r="T3121">
        <v>216</v>
      </c>
      <c r="U3121">
        <v>253</v>
      </c>
      <c r="V3121">
        <v>985</v>
      </c>
      <c r="W3121">
        <v>346</v>
      </c>
      <c r="X3121">
        <v>92</v>
      </c>
      <c r="Y3121">
        <v>72</v>
      </c>
      <c r="Z3121">
        <v>397</v>
      </c>
      <c r="AA3121">
        <v>111</v>
      </c>
    </row>
    <row r="3122" spans="1:27">
      <c r="A3122" s="2">
        <v>45490</v>
      </c>
      <c r="B3122">
        <v>208</v>
      </c>
      <c r="C3122">
        <v>81</v>
      </c>
      <c r="D3122">
        <v>96</v>
      </c>
      <c r="E3122">
        <v>278</v>
      </c>
      <c r="F3122">
        <v>253</v>
      </c>
      <c r="G3122">
        <v>279</v>
      </c>
      <c r="H3122">
        <v>129</v>
      </c>
      <c r="I3122">
        <v>14</v>
      </c>
      <c r="J3122">
        <v>105</v>
      </c>
      <c r="K3122">
        <v>449</v>
      </c>
      <c r="L3122">
        <v>130</v>
      </c>
      <c r="M3122">
        <v>115</v>
      </c>
      <c r="N3122">
        <v>546</v>
      </c>
      <c r="O3122">
        <v>101</v>
      </c>
      <c r="P3122">
        <v>782</v>
      </c>
      <c r="Q3122">
        <v>345</v>
      </c>
      <c r="R3122">
        <v>119</v>
      </c>
      <c r="S3122">
        <v>538</v>
      </c>
      <c r="T3122">
        <v>103</v>
      </c>
      <c r="U3122">
        <v>170</v>
      </c>
      <c r="V3122">
        <v>559</v>
      </c>
      <c r="W3122">
        <v>346</v>
      </c>
      <c r="X3122">
        <v>12</v>
      </c>
      <c r="Y3122">
        <v>31</v>
      </c>
      <c r="Z3122">
        <v>252</v>
      </c>
      <c r="AA3122">
        <v>72</v>
      </c>
    </row>
    <row r="3123" spans="1:27">
      <c r="A3123" s="2">
        <v>45491</v>
      </c>
      <c r="B3123">
        <v>329</v>
      </c>
      <c r="C3123">
        <v>173</v>
      </c>
      <c r="D3123">
        <v>156</v>
      </c>
      <c r="E3123">
        <v>422</v>
      </c>
      <c r="F3123">
        <v>419</v>
      </c>
      <c r="G3123">
        <v>363</v>
      </c>
      <c r="H3123">
        <v>146</v>
      </c>
      <c r="I3123">
        <v>21</v>
      </c>
      <c r="J3123">
        <v>129</v>
      </c>
      <c r="K3123">
        <v>595</v>
      </c>
      <c r="L3123">
        <v>226</v>
      </c>
      <c r="M3123">
        <v>184</v>
      </c>
      <c r="N3123">
        <v>864</v>
      </c>
      <c r="O3123">
        <v>326</v>
      </c>
      <c r="P3123">
        <v>1221</v>
      </c>
      <c r="Q3123">
        <v>641</v>
      </c>
      <c r="R3123">
        <v>403</v>
      </c>
      <c r="S3123">
        <v>882</v>
      </c>
      <c r="T3123">
        <v>204</v>
      </c>
      <c r="U3123">
        <v>256</v>
      </c>
      <c r="V3123">
        <v>1029</v>
      </c>
      <c r="W3123">
        <v>346</v>
      </c>
      <c r="X3123">
        <v>83</v>
      </c>
      <c r="Y3123">
        <v>146</v>
      </c>
      <c r="Z3123">
        <v>380</v>
      </c>
      <c r="AA3123">
        <v>91</v>
      </c>
    </row>
    <row r="3124" spans="1:27">
      <c r="A3124" s="2">
        <v>45492</v>
      </c>
      <c r="B3124">
        <v>141</v>
      </c>
      <c r="C3124">
        <v>63</v>
      </c>
      <c r="D3124">
        <v>109</v>
      </c>
      <c r="E3124">
        <v>240</v>
      </c>
      <c r="F3124">
        <v>186</v>
      </c>
      <c r="G3124">
        <v>240</v>
      </c>
      <c r="H3124">
        <v>175</v>
      </c>
      <c r="I3124">
        <v>9</v>
      </c>
      <c r="J3124">
        <v>92</v>
      </c>
      <c r="K3124">
        <v>459</v>
      </c>
      <c r="L3124">
        <v>74</v>
      </c>
      <c r="M3124">
        <v>103</v>
      </c>
      <c r="N3124">
        <v>340</v>
      </c>
      <c r="O3124">
        <v>76</v>
      </c>
      <c r="P3124">
        <v>533</v>
      </c>
      <c r="Q3124">
        <v>233</v>
      </c>
      <c r="R3124">
        <v>54</v>
      </c>
      <c r="S3124">
        <v>334</v>
      </c>
      <c r="T3124">
        <v>73</v>
      </c>
      <c r="U3124">
        <v>153</v>
      </c>
      <c r="V3124">
        <v>363</v>
      </c>
      <c r="W3124">
        <v>346</v>
      </c>
      <c r="X3124">
        <v>11</v>
      </c>
      <c r="Y3124">
        <v>15</v>
      </c>
      <c r="Z3124">
        <v>230</v>
      </c>
      <c r="AA3124">
        <v>48</v>
      </c>
    </row>
    <row r="3125" spans="1:27">
      <c r="A3125" s="2">
        <v>45493</v>
      </c>
      <c r="B3125">
        <v>108</v>
      </c>
      <c r="C3125">
        <v>74</v>
      </c>
      <c r="D3125">
        <v>95</v>
      </c>
      <c r="E3125">
        <v>72</v>
      </c>
      <c r="F3125">
        <v>106</v>
      </c>
      <c r="G3125">
        <v>128</v>
      </c>
      <c r="H3125">
        <v>140</v>
      </c>
      <c r="I3125">
        <v>4</v>
      </c>
      <c r="J3125">
        <v>40</v>
      </c>
      <c r="K3125">
        <v>318</v>
      </c>
      <c r="L3125">
        <v>58</v>
      </c>
      <c r="M3125">
        <v>93</v>
      </c>
      <c r="N3125">
        <v>132</v>
      </c>
      <c r="O3125">
        <v>158</v>
      </c>
      <c r="P3125">
        <v>218</v>
      </c>
      <c r="Q3125">
        <v>179</v>
      </c>
      <c r="R3125">
        <v>179</v>
      </c>
      <c r="S3125">
        <v>176</v>
      </c>
      <c r="T3125">
        <v>99</v>
      </c>
      <c r="U3125">
        <v>121</v>
      </c>
      <c r="V3125">
        <v>253</v>
      </c>
      <c r="W3125">
        <v>346</v>
      </c>
      <c r="X3125">
        <v>38</v>
      </c>
      <c r="Y3125">
        <v>44</v>
      </c>
      <c r="Z3125">
        <v>92</v>
      </c>
      <c r="AA3125">
        <v>39</v>
      </c>
    </row>
    <row r="3126" spans="1:27">
      <c r="A3126" s="2">
        <v>45494</v>
      </c>
      <c r="B3126">
        <v>80</v>
      </c>
      <c r="C3126">
        <v>97</v>
      </c>
      <c r="D3126">
        <v>95</v>
      </c>
      <c r="E3126">
        <v>106</v>
      </c>
      <c r="F3126">
        <v>76</v>
      </c>
      <c r="G3126">
        <v>121</v>
      </c>
      <c r="H3126">
        <v>102</v>
      </c>
      <c r="I3126">
        <v>4</v>
      </c>
      <c r="J3126">
        <v>47</v>
      </c>
      <c r="K3126">
        <v>317</v>
      </c>
      <c r="L3126">
        <v>145</v>
      </c>
      <c r="M3126">
        <v>81</v>
      </c>
      <c r="N3126">
        <v>123</v>
      </c>
      <c r="O3126">
        <v>235</v>
      </c>
      <c r="P3126">
        <v>266</v>
      </c>
      <c r="Q3126">
        <v>248</v>
      </c>
      <c r="R3126">
        <v>263</v>
      </c>
      <c r="S3126">
        <v>202</v>
      </c>
      <c r="T3126">
        <v>79</v>
      </c>
      <c r="U3126">
        <v>51</v>
      </c>
      <c r="V3126">
        <v>377</v>
      </c>
      <c r="W3126">
        <v>346</v>
      </c>
      <c r="X3126">
        <v>49</v>
      </c>
      <c r="Y3126">
        <v>93</v>
      </c>
      <c r="Z3126">
        <v>69</v>
      </c>
      <c r="AA3126">
        <v>29</v>
      </c>
    </row>
    <row r="3127" spans="1:27">
      <c r="A3127" s="2">
        <v>45495</v>
      </c>
      <c r="B3127">
        <v>268</v>
      </c>
      <c r="C3127">
        <v>99</v>
      </c>
      <c r="D3127">
        <v>119</v>
      </c>
      <c r="E3127">
        <v>364</v>
      </c>
      <c r="F3127">
        <v>367</v>
      </c>
      <c r="G3127">
        <v>322</v>
      </c>
      <c r="H3127">
        <v>132</v>
      </c>
      <c r="I3127">
        <v>26</v>
      </c>
      <c r="J3127">
        <v>116</v>
      </c>
      <c r="K3127">
        <v>493</v>
      </c>
      <c r="L3127">
        <v>138</v>
      </c>
      <c r="M3127">
        <v>161</v>
      </c>
      <c r="N3127">
        <v>640</v>
      </c>
      <c r="O3127">
        <v>166</v>
      </c>
      <c r="P3127">
        <v>1000</v>
      </c>
      <c r="Q3127">
        <v>381</v>
      </c>
      <c r="R3127">
        <v>147</v>
      </c>
      <c r="S3127">
        <v>626</v>
      </c>
      <c r="T3127">
        <v>124</v>
      </c>
      <c r="U3127">
        <v>213</v>
      </c>
      <c r="V3127">
        <v>702</v>
      </c>
      <c r="W3127">
        <v>346</v>
      </c>
      <c r="X3127">
        <v>30</v>
      </c>
      <c r="Y3127">
        <v>32</v>
      </c>
      <c r="Z3127">
        <v>331</v>
      </c>
      <c r="AA3127">
        <v>97</v>
      </c>
    </row>
    <row r="3128" spans="1:27">
      <c r="A3128" s="2">
        <v>45496</v>
      </c>
      <c r="B3128">
        <v>333</v>
      </c>
      <c r="C3128">
        <v>151</v>
      </c>
      <c r="D3128">
        <v>151</v>
      </c>
      <c r="E3128">
        <v>382</v>
      </c>
      <c r="F3128">
        <v>438</v>
      </c>
      <c r="G3128">
        <v>390</v>
      </c>
      <c r="H3128">
        <v>114</v>
      </c>
      <c r="I3128">
        <v>23</v>
      </c>
      <c r="J3128">
        <v>102</v>
      </c>
      <c r="K3128">
        <v>548</v>
      </c>
      <c r="L3128">
        <v>195</v>
      </c>
      <c r="M3128">
        <v>222</v>
      </c>
      <c r="N3128">
        <v>861</v>
      </c>
      <c r="O3128">
        <v>160</v>
      </c>
      <c r="P3128">
        <v>1247</v>
      </c>
      <c r="Q3128">
        <v>524</v>
      </c>
      <c r="R3128">
        <v>173</v>
      </c>
      <c r="S3128">
        <v>797</v>
      </c>
      <c r="T3128">
        <v>152</v>
      </c>
      <c r="U3128">
        <v>263</v>
      </c>
      <c r="V3128">
        <v>882</v>
      </c>
      <c r="W3128">
        <v>346</v>
      </c>
      <c r="X3128">
        <v>51</v>
      </c>
      <c r="Y3128">
        <v>95</v>
      </c>
      <c r="Z3128">
        <v>436</v>
      </c>
      <c r="AA3128">
        <v>90</v>
      </c>
    </row>
    <row r="3129" spans="1:27">
      <c r="A3129" s="2">
        <v>45497</v>
      </c>
      <c r="B3129">
        <v>342</v>
      </c>
      <c r="C3129">
        <v>153</v>
      </c>
      <c r="D3129">
        <v>155</v>
      </c>
      <c r="E3129">
        <v>401</v>
      </c>
      <c r="F3129">
        <v>439</v>
      </c>
      <c r="G3129">
        <v>380</v>
      </c>
      <c r="H3129">
        <v>129</v>
      </c>
      <c r="I3129">
        <v>28</v>
      </c>
      <c r="J3129">
        <v>105</v>
      </c>
      <c r="K3129">
        <v>570</v>
      </c>
      <c r="L3129">
        <v>193</v>
      </c>
      <c r="M3129">
        <v>250</v>
      </c>
      <c r="N3129">
        <v>832</v>
      </c>
      <c r="O3129">
        <v>231</v>
      </c>
      <c r="P3129">
        <v>1176</v>
      </c>
      <c r="Q3129">
        <v>498</v>
      </c>
      <c r="R3129">
        <v>190</v>
      </c>
      <c r="S3129">
        <v>812</v>
      </c>
      <c r="T3129">
        <v>155</v>
      </c>
      <c r="U3129">
        <v>259</v>
      </c>
      <c r="V3129">
        <v>930</v>
      </c>
      <c r="W3129">
        <v>346</v>
      </c>
      <c r="X3129">
        <v>40</v>
      </c>
      <c r="Y3129">
        <v>68</v>
      </c>
      <c r="Z3129">
        <v>393</v>
      </c>
      <c r="AA3129">
        <v>110</v>
      </c>
    </row>
    <row r="3130" spans="1:27">
      <c r="A3130" s="2">
        <v>45498</v>
      </c>
      <c r="B3130">
        <v>375</v>
      </c>
      <c r="C3130">
        <v>162</v>
      </c>
      <c r="D3130">
        <v>167</v>
      </c>
      <c r="E3130">
        <v>442</v>
      </c>
      <c r="F3130">
        <v>446</v>
      </c>
      <c r="G3130">
        <v>405</v>
      </c>
      <c r="H3130">
        <v>136</v>
      </c>
      <c r="I3130">
        <v>20</v>
      </c>
      <c r="J3130">
        <v>96</v>
      </c>
      <c r="K3130">
        <v>665</v>
      </c>
      <c r="L3130">
        <v>215</v>
      </c>
      <c r="M3130">
        <v>223</v>
      </c>
      <c r="N3130">
        <v>854</v>
      </c>
      <c r="O3130">
        <v>254</v>
      </c>
      <c r="P3130">
        <v>1331</v>
      </c>
      <c r="Q3130">
        <v>595</v>
      </c>
      <c r="R3130">
        <v>229</v>
      </c>
      <c r="S3130">
        <v>842</v>
      </c>
      <c r="T3130">
        <v>225</v>
      </c>
      <c r="U3130">
        <v>267</v>
      </c>
      <c r="V3130">
        <v>1007</v>
      </c>
      <c r="W3130">
        <v>346</v>
      </c>
      <c r="X3130">
        <v>68</v>
      </c>
      <c r="Y3130">
        <v>90</v>
      </c>
      <c r="Z3130">
        <v>442</v>
      </c>
      <c r="AA3130">
        <v>117</v>
      </c>
    </row>
    <row r="3131" spans="1:27">
      <c r="A3131" s="2">
        <v>45499</v>
      </c>
      <c r="B3131">
        <v>333</v>
      </c>
      <c r="C3131">
        <v>191</v>
      </c>
      <c r="D3131">
        <v>146</v>
      </c>
      <c r="E3131">
        <v>390</v>
      </c>
      <c r="F3131">
        <v>390</v>
      </c>
      <c r="G3131">
        <v>360</v>
      </c>
      <c r="H3131">
        <v>177</v>
      </c>
      <c r="I3131">
        <v>30</v>
      </c>
      <c r="J3131">
        <v>116</v>
      </c>
      <c r="K3131">
        <v>587</v>
      </c>
      <c r="L3131">
        <v>228</v>
      </c>
      <c r="M3131">
        <v>247</v>
      </c>
      <c r="N3131">
        <v>634</v>
      </c>
      <c r="O3131">
        <v>227</v>
      </c>
      <c r="P3131">
        <v>1000</v>
      </c>
      <c r="Q3131">
        <v>523</v>
      </c>
      <c r="R3131">
        <v>286</v>
      </c>
      <c r="S3131">
        <v>791</v>
      </c>
      <c r="T3131">
        <v>180</v>
      </c>
      <c r="U3131">
        <v>231</v>
      </c>
      <c r="V3131">
        <v>917</v>
      </c>
      <c r="W3131">
        <v>346</v>
      </c>
      <c r="X3131">
        <v>49</v>
      </c>
      <c r="Y3131">
        <v>99</v>
      </c>
      <c r="Z3131">
        <v>372</v>
      </c>
      <c r="AA3131">
        <v>80</v>
      </c>
    </row>
    <row r="3132" spans="1:27">
      <c r="A3132" s="2">
        <v>45500</v>
      </c>
      <c r="B3132">
        <v>306</v>
      </c>
      <c r="C3132">
        <v>250</v>
      </c>
      <c r="D3132">
        <v>207</v>
      </c>
      <c r="E3132">
        <v>224</v>
      </c>
      <c r="F3132">
        <v>309</v>
      </c>
      <c r="G3132">
        <v>219</v>
      </c>
      <c r="H3132">
        <v>154</v>
      </c>
      <c r="I3132">
        <v>12</v>
      </c>
      <c r="J3132">
        <v>55</v>
      </c>
      <c r="K3132">
        <v>469</v>
      </c>
      <c r="L3132">
        <v>271</v>
      </c>
      <c r="M3132">
        <v>263</v>
      </c>
      <c r="N3132">
        <v>316</v>
      </c>
      <c r="O3132">
        <v>570</v>
      </c>
      <c r="P3132">
        <v>692</v>
      </c>
      <c r="Q3132">
        <v>607</v>
      </c>
      <c r="R3132">
        <v>504</v>
      </c>
      <c r="S3132">
        <v>704</v>
      </c>
      <c r="T3132">
        <v>253</v>
      </c>
      <c r="U3132">
        <v>104</v>
      </c>
      <c r="V3132">
        <v>1010</v>
      </c>
      <c r="W3132">
        <v>346</v>
      </c>
      <c r="X3132">
        <v>116</v>
      </c>
      <c r="Y3132">
        <v>324</v>
      </c>
      <c r="Z3132">
        <v>168</v>
      </c>
      <c r="AA3132">
        <v>54</v>
      </c>
    </row>
    <row r="3133" spans="1:27">
      <c r="A3133" s="2">
        <v>45501</v>
      </c>
      <c r="B3133">
        <v>208</v>
      </c>
      <c r="C3133">
        <v>244</v>
      </c>
      <c r="D3133">
        <v>159</v>
      </c>
      <c r="E3133">
        <v>156</v>
      </c>
      <c r="F3133">
        <v>249</v>
      </c>
      <c r="G3133">
        <v>198</v>
      </c>
      <c r="H3133">
        <v>111</v>
      </c>
      <c r="I3133">
        <v>29</v>
      </c>
      <c r="J3133">
        <v>45</v>
      </c>
      <c r="K3133">
        <v>353</v>
      </c>
      <c r="L3133">
        <v>293</v>
      </c>
      <c r="M3133">
        <v>249</v>
      </c>
      <c r="N3133">
        <v>301</v>
      </c>
      <c r="O3133">
        <v>577</v>
      </c>
      <c r="P3133">
        <v>608</v>
      </c>
      <c r="Q3133">
        <v>696</v>
      </c>
      <c r="R3133">
        <v>532</v>
      </c>
      <c r="S3133">
        <v>710</v>
      </c>
      <c r="T3133">
        <v>232</v>
      </c>
      <c r="U3133">
        <v>97</v>
      </c>
      <c r="V3133">
        <v>1093</v>
      </c>
      <c r="W3133">
        <v>346</v>
      </c>
      <c r="X3133">
        <v>167</v>
      </c>
      <c r="Y3133">
        <v>240</v>
      </c>
      <c r="Z3133">
        <v>120</v>
      </c>
      <c r="AA3133">
        <v>47</v>
      </c>
    </row>
    <row r="3134" spans="1:27">
      <c r="A3134" s="2">
        <v>45502</v>
      </c>
      <c r="B3134">
        <v>278</v>
      </c>
      <c r="C3134">
        <v>132</v>
      </c>
      <c r="D3134">
        <v>149</v>
      </c>
      <c r="E3134">
        <v>363</v>
      </c>
      <c r="F3134">
        <v>365</v>
      </c>
      <c r="G3134">
        <v>287</v>
      </c>
      <c r="H3134">
        <v>147</v>
      </c>
      <c r="I3134">
        <v>20</v>
      </c>
      <c r="J3134">
        <v>109</v>
      </c>
      <c r="K3134">
        <v>514</v>
      </c>
      <c r="L3134">
        <v>153</v>
      </c>
      <c r="M3134">
        <v>202</v>
      </c>
      <c r="N3134">
        <v>647</v>
      </c>
      <c r="O3134">
        <v>151</v>
      </c>
      <c r="P3134">
        <v>1004</v>
      </c>
      <c r="Q3134">
        <v>445</v>
      </c>
      <c r="R3134">
        <v>176</v>
      </c>
      <c r="S3134">
        <v>665</v>
      </c>
      <c r="T3134">
        <v>129</v>
      </c>
      <c r="U3134">
        <v>225</v>
      </c>
      <c r="V3134">
        <v>713</v>
      </c>
      <c r="W3134">
        <v>346</v>
      </c>
      <c r="X3134">
        <v>43</v>
      </c>
      <c r="Y3134">
        <v>55</v>
      </c>
      <c r="Z3134">
        <v>329</v>
      </c>
      <c r="AA3134">
        <v>103</v>
      </c>
    </row>
    <row r="3135" spans="1:27">
      <c r="A3135" s="2">
        <v>45503</v>
      </c>
      <c r="B3135">
        <v>341</v>
      </c>
      <c r="C3135">
        <v>110</v>
      </c>
      <c r="D3135">
        <v>141</v>
      </c>
      <c r="E3135">
        <v>329</v>
      </c>
      <c r="F3135">
        <v>372</v>
      </c>
      <c r="G3135">
        <v>351</v>
      </c>
      <c r="H3135">
        <v>128</v>
      </c>
      <c r="I3135">
        <v>20</v>
      </c>
      <c r="J3135">
        <v>106</v>
      </c>
      <c r="K3135">
        <v>535</v>
      </c>
      <c r="L3135">
        <v>202</v>
      </c>
      <c r="M3135">
        <v>195</v>
      </c>
      <c r="N3135">
        <v>754</v>
      </c>
      <c r="O3135">
        <v>148</v>
      </c>
      <c r="P3135">
        <v>1082</v>
      </c>
      <c r="Q3135">
        <v>441</v>
      </c>
      <c r="R3135">
        <v>157</v>
      </c>
      <c r="S3135">
        <v>687</v>
      </c>
      <c r="T3135">
        <v>115</v>
      </c>
      <c r="U3135">
        <v>221</v>
      </c>
      <c r="V3135">
        <v>750</v>
      </c>
      <c r="W3135">
        <v>346</v>
      </c>
      <c r="X3135">
        <v>37</v>
      </c>
      <c r="Y3135">
        <v>46</v>
      </c>
      <c r="Z3135">
        <v>371</v>
      </c>
      <c r="AA3135">
        <v>85</v>
      </c>
    </row>
    <row r="3136" spans="1:27">
      <c r="A3136" s="2">
        <v>45504</v>
      </c>
      <c r="B3136">
        <v>338</v>
      </c>
      <c r="C3136">
        <v>161</v>
      </c>
      <c r="D3136">
        <v>152</v>
      </c>
      <c r="E3136">
        <v>392</v>
      </c>
      <c r="F3136">
        <v>377</v>
      </c>
      <c r="G3136">
        <v>347</v>
      </c>
      <c r="H3136">
        <v>143</v>
      </c>
      <c r="I3136">
        <v>21</v>
      </c>
      <c r="J3136">
        <v>113</v>
      </c>
      <c r="K3136">
        <v>587</v>
      </c>
      <c r="L3136">
        <v>194</v>
      </c>
      <c r="M3136">
        <v>250</v>
      </c>
      <c r="N3136">
        <v>785</v>
      </c>
      <c r="O3136">
        <v>246</v>
      </c>
      <c r="P3136">
        <v>1156</v>
      </c>
      <c r="Q3136">
        <v>510</v>
      </c>
      <c r="R3136">
        <v>207</v>
      </c>
      <c r="S3136">
        <v>801</v>
      </c>
      <c r="T3136">
        <v>183</v>
      </c>
      <c r="U3136">
        <v>239</v>
      </c>
      <c r="V3136">
        <v>914</v>
      </c>
      <c r="W3136">
        <v>346</v>
      </c>
      <c r="X3136">
        <v>50</v>
      </c>
      <c r="Y3136">
        <v>69</v>
      </c>
      <c r="Z3136">
        <v>395</v>
      </c>
      <c r="AA3136">
        <v>96</v>
      </c>
    </row>
    <row r="3137" spans="1:27">
      <c r="A3137" s="2">
        <v>45505</v>
      </c>
      <c r="B3137">
        <v>309</v>
      </c>
      <c r="C3137">
        <v>117</v>
      </c>
      <c r="D3137">
        <v>110</v>
      </c>
      <c r="E3137">
        <v>371</v>
      </c>
      <c r="F3137">
        <v>358</v>
      </c>
      <c r="G3137">
        <v>354</v>
      </c>
      <c r="H3137">
        <v>140</v>
      </c>
      <c r="I3137">
        <v>15</v>
      </c>
      <c r="J3137">
        <v>122</v>
      </c>
      <c r="K3137">
        <v>566</v>
      </c>
      <c r="L3137">
        <v>226</v>
      </c>
      <c r="M3137">
        <v>210</v>
      </c>
      <c r="N3137">
        <v>761</v>
      </c>
      <c r="O3137">
        <v>202</v>
      </c>
      <c r="P3137">
        <v>1099</v>
      </c>
      <c r="Q3137">
        <v>465</v>
      </c>
      <c r="R3137">
        <v>207</v>
      </c>
      <c r="S3137">
        <v>782</v>
      </c>
      <c r="T3137">
        <v>168</v>
      </c>
      <c r="U3137">
        <v>239</v>
      </c>
      <c r="V3137">
        <v>818</v>
      </c>
      <c r="W3137">
        <v>346</v>
      </c>
      <c r="X3137">
        <v>28</v>
      </c>
      <c r="Y3137">
        <v>58</v>
      </c>
      <c r="Z3137">
        <v>364</v>
      </c>
      <c r="AA3137">
        <v>98</v>
      </c>
    </row>
    <row r="3138" spans="1:27">
      <c r="A3138" s="2">
        <v>45506</v>
      </c>
      <c r="B3138">
        <v>285</v>
      </c>
      <c r="C3138">
        <v>126</v>
      </c>
      <c r="D3138">
        <v>131</v>
      </c>
      <c r="E3138">
        <v>374</v>
      </c>
      <c r="F3138">
        <v>297</v>
      </c>
      <c r="G3138">
        <v>352</v>
      </c>
      <c r="H3138">
        <v>164</v>
      </c>
      <c r="I3138">
        <v>12</v>
      </c>
      <c r="J3138">
        <v>103</v>
      </c>
      <c r="K3138">
        <v>524</v>
      </c>
      <c r="L3138">
        <v>197</v>
      </c>
      <c r="M3138">
        <v>235</v>
      </c>
      <c r="N3138">
        <v>604</v>
      </c>
      <c r="O3138">
        <v>229</v>
      </c>
      <c r="P3138">
        <v>923</v>
      </c>
      <c r="Q3138">
        <v>453</v>
      </c>
      <c r="R3138">
        <v>203</v>
      </c>
      <c r="S3138">
        <v>651</v>
      </c>
      <c r="T3138">
        <v>168</v>
      </c>
      <c r="U3138">
        <v>231</v>
      </c>
      <c r="V3138">
        <v>740</v>
      </c>
      <c r="W3138">
        <v>346</v>
      </c>
      <c r="X3138">
        <v>40</v>
      </c>
      <c r="Y3138">
        <v>72</v>
      </c>
      <c r="Z3138">
        <v>342</v>
      </c>
      <c r="AA3138">
        <v>94</v>
      </c>
    </row>
    <row r="3139" spans="1:27">
      <c r="A3139" s="2">
        <v>45507</v>
      </c>
      <c r="B3139">
        <v>290</v>
      </c>
      <c r="C3139">
        <v>201</v>
      </c>
      <c r="D3139">
        <v>174</v>
      </c>
      <c r="E3139">
        <v>217</v>
      </c>
      <c r="F3139">
        <v>306</v>
      </c>
      <c r="G3139">
        <v>245</v>
      </c>
      <c r="H3139">
        <v>152</v>
      </c>
      <c r="I3139">
        <v>21</v>
      </c>
      <c r="J3139">
        <v>51</v>
      </c>
      <c r="K3139">
        <v>467</v>
      </c>
      <c r="L3139">
        <v>271</v>
      </c>
      <c r="M3139">
        <v>215</v>
      </c>
      <c r="N3139">
        <v>311</v>
      </c>
      <c r="O3139">
        <v>545</v>
      </c>
      <c r="P3139">
        <v>719</v>
      </c>
      <c r="Q3139">
        <v>589</v>
      </c>
      <c r="R3139">
        <v>254</v>
      </c>
      <c r="S3139">
        <v>532</v>
      </c>
      <c r="T3139">
        <v>168</v>
      </c>
      <c r="U3139">
        <v>127</v>
      </c>
      <c r="V3139">
        <v>849</v>
      </c>
      <c r="W3139">
        <v>346</v>
      </c>
      <c r="X3139">
        <v>117</v>
      </c>
      <c r="Y3139">
        <v>251</v>
      </c>
      <c r="Z3139">
        <v>174</v>
      </c>
      <c r="AA3139">
        <v>43</v>
      </c>
    </row>
    <row r="3140" spans="1:27">
      <c r="A3140" s="2">
        <v>45508</v>
      </c>
      <c r="B3140">
        <v>205</v>
      </c>
      <c r="C3140">
        <v>207</v>
      </c>
      <c r="D3140">
        <v>122</v>
      </c>
      <c r="E3140">
        <v>192</v>
      </c>
      <c r="F3140">
        <v>227</v>
      </c>
      <c r="G3140">
        <v>163</v>
      </c>
      <c r="H3140">
        <v>105</v>
      </c>
      <c r="I3140">
        <v>13</v>
      </c>
      <c r="J3140">
        <v>56</v>
      </c>
      <c r="K3140">
        <v>360</v>
      </c>
      <c r="L3140">
        <v>265</v>
      </c>
      <c r="M3140">
        <v>183</v>
      </c>
      <c r="N3140">
        <v>300</v>
      </c>
      <c r="O3140">
        <v>549</v>
      </c>
      <c r="P3140">
        <v>649</v>
      </c>
      <c r="Q3140">
        <v>550</v>
      </c>
      <c r="R3140">
        <v>359</v>
      </c>
      <c r="S3140">
        <v>475</v>
      </c>
      <c r="T3140">
        <v>168</v>
      </c>
      <c r="U3140">
        <v>116</v>
      </c>
      <c r="V3140">
        <v>772</v>
      </c>
      <c r="W3140">
        <v>346</v>
      </c>
      <c r="X3140">
        <v>89</v>
      </c>
      <c r="Y3140">
        <v>250</v>
      </c>
      <c r="Z3140">
        <v>142</v>
      </c>
      <c r="AA3140">
        <v>43</v>
      </c>
    </row>
    <row r="3141" spans="1:27">
      <c r="A3141" s="2">
        <v>45509</v>
      </c>
      <c r="B3141">
        <v>349</v>
      </c>
      <c r="C3141">
        <v>167</v>
      </c>
      <c r="D3141">
        <v>175</v>
      </c>
      <c r="E3141">
        <v>443</v>
      </c>
      <c r="F3141">
        <v>407</v>
      </c>
      <c r="G3141">
        <v>371</v>
      </c>
      <c r="H3141">
        <v>122</v>
      </c>
      <c r="I3141">
        <v>27</v>
      </c>
      <c r="J3141">
        <v>99</v>
      </c>
      <c r="K3141">
        <v>574</v>
      </c>
      <c r="L3141">
        <v>267</v>
      </c>
      <c r="M3141">
        <v>215</v>
      </c>
      <c r="N3141">
        <v>837</v>
      </c>
      <c r="O3141">
        <v>217</v>
      </c>
      <c r="P3141">
        <v>1290</v>
      </c>
      <c r="Q3141">
        <v>530</v>
      </c>
      <c r="R3141">
        <v>258</v>
      </c>
      <c r="S3141">
        <v>1008</v>
      </c>
      <c r="T3141">
        <v>168</v>
      </c>
      <c r="U3141">
        <v>268</v>
      </c>
      <c r="V3141">
        <v>1069</v>
      </c>
      <c r="W3141">
        <v>346</v>
      </c>
      <c r="X3141">
        <v>45</v>
      </c>
      <c r="Y3141">
        <v>75</v>
      </c>
      <c r="Z3141">
        <v>436</v>
      </c>
      <c r="AA3141">
        <v>95</v>
      </c>
    </row>
    <row r="3142" spans="1:27">
      <c r="A3142" s="2">
        <v>45510</v>
      </c>
      <c r="B3142">
        <v>408</v>
      </c>
      <c r="C3142">
        <v>170</v>
      </c>
      <c r="D3142">
        <v>146</v>
      </c>
      <c r="E3142">
        <v>463</v>
      </c>
      <c r="F3142">
        <v>497</v>
      </c>
      <c r="G3142">
        <v>427</v>
      </c>
      <c r="H3142">
        <v>147</v>
      </c>
      <c r="I3142">
        <v>36</v>
      </c>
      <c r="J3142">
        <v>117</v>
      </c>
      <c r="K3142">
        <v>645</v>
      </c>
      <c r="L3142">
        <v>259</v>
      </c>
      <c r="M3142">
        <v>283</v>
      </c>
      <c r="N3142">
        <v>945</v>
      </c>
      <c r="O3142">
        <v>292</v>
      </c>
      <c r="P3142">
        <v>1424</v>
      </c>
      <c r="Q3142">
        <v>658</v>
      </c>
      <c r="R3142">
        <v>192</v>
      </c>
      <c r="S3142">
        <v>1032</v>
      </c>
      <c r="T3142">
        <v>168</v>
      </c>
      <c r="U3142">
        <v>264</v>
      </c>
      <c r="V3142">
        <v>1161</v>
      </c>
      <c r="W3142">
        <v>346</v>
      </c>
      <c r="X3142">
        <v>54</v>
      </c>
      <c r="Y3142">
        <v>100</v>
      </c>
      <c r="Z3142">
        <v>468</v>
      </c>
      <c r="AA3142">
        <v>110</v>
      </c>
    </row>
    <row r="3143" spans="1:27">
      <c r="A3143" s="2">
        <v>45511</v>
      </c>
      <c r="B3143">
        <v>448</v>
      </c>
      <c r="C3143">
        <v>230</v>
      </c>
      <c r="D3143">
        <v>165</v>
      </c>
      <c r="E3143">
        <v>491</v>
      </c>
      <c r="F3143">
        <v>463</v>
      </c>
      <c r="G3143">
        <v>397</v>
      </c>
      <c r="H3143">
        <v>142</v>
      </c>
      <c r="I3143">
        <v>38</v>
      </c>
      <c r="J3143">
        <v>125</v>
      </c>
      <c r="K3143">
        <v>622</v>
      </c>
      <c r="L3143">
        <v>276</v>
      </c>
      <c r="M3143">
        <v>260</v>
      </c>
      <c r="N3143">
        <v>949</v>
      </c>
      <c r="O3143">
        <v>369</v>
      </c>
      <c r="P3143">
        <v>1388</v>
      </c>
      <c r="Q3143">
        <v>632</v>
      </c>
      <c r="R3143">
        <v>276</v>
      </c>
      <c r="S3143">
        <v>1084</v>
      </c>
      <c r="T3143">
        <v>168</v>
      </c>
      <c r="U3143">
        <v>271</v>
      </c>
      <c r="V3143">
        <v>1218</v>
      </c>
      <c r="W3143">
        <v>346</v>
      </c>
      <c r="X3143">
        <v>81</v>
      </c>
      <c r="Y3143">
        <v>82</v>
      </c>
      <c r="Z3143">
        <v>466</v>
      </c>
      <c r="AA3143">
        <v>123</v>
      </c>
    </row>
    <row r="3144" spans="1:27">
      <c r="A3144" s="2">
        <v>45512</v>
      </c>
      <c r="B3144">
        <v>297</v>
      </c>
      <c r="C3144">
        <v>145</v>
      </c>
      <c r="D3144">
        <v>142</v>
      </c>
      <c r="E3144">
        <v>373</v>
      </c>
      <c r="F3144">
        <v>362</v>
      </c>
      <c r="G3144">
        <v>357</v>
      </c>
      <c r="H3144">
        <v>156</v>
      </c>
      <c r="I3144">
        <v>19</v>
      </c>
      <c r="J3144">
        <v>124</v>
      </c>
      <c r="K3144">
        <v>557</v>
      </c>
      <c r="L3144">
        <v>228</v>
      </c>
      <c r="M3144">
        <v>206</v>
      </c>
      <c r="N3144">
        <v>762</v>
      </c>
      <c r="O3144">
        <v>237</v>
      </c>
      <c r="P3144">
        <v>1045</v>
      </c>
      <c r="Q3144">
        <v>446</v>
      </c>
      <c r="R3144">
        <v>127</v>
      </c>
      <c r="S3144">
        <v>779</v>
      </c>
      <c r="T3144">
        <v>168</v>
      </c>
      <c r="U3144">
        <v>233</v>
      </c>
      <c r="V3144">
        <v>890</v>
      </c>
      <c r="W3144">
        <v>346</v>
      </c>
      <c r="X3144">
        <v>25</v>
      </c>
      <c r="Y3144">
        <v>71</v>
      </c>
      <c r="Z3144">
        <v>386</v>
      </c>
      <c r="AA3144">
        <v>112</v>
      </c>
    </row>
    <row r="3145" spans="1:27">
      <c r="A3145" s="2">
        <v>45513</v>
      </c>
      <c r="B3145">
        <v>301</v>
      </c>
      <c r="C3145">
        <v>152</v>
      </c>
      <c r="D3145">
        <v>147</v>
      </c>
      <c r="E3145">
        <v>366</v>
      </c>
      <c r="F3145">
        <v>334</v>
      </c>
      <c r="G3145">
        <v>346</v>
      </c>
      <c r="H3145">
        <v>146</v>
      </c>
      <c r="I3145">
        <v>18</v>
      </c>
      <c r="J3145">
        <v>111</v>
      </c>
      <c r="K3145">
        <v>625</v>
      </c>
      <c r="L3145">
        <v>207</v>
      </c>
      <c r="M3145">
        <v>244</v>
      </c>
      <c r="N3145">
        <v>670</v>
      </c>
      <c r="O3145">
        <v>170</v>
      </c>
      <c r="P3145">
        <v>912</v>
      </c>
      <c r="Q3145">
        <v>431</v>
      </c>
      <c r="R3145">
        <v>176</v>
      </c>
      <c r="S3145">
        <v>778</v>
      </c>
      <c r="T3145">
        <v>168</v>
      </c>
      <c r="U3145">
        <v>228</v>
      </c>
      <c r="V3145">
        <v>917</v>
      </c>
      <c r="W3145">
        <v>346</v>
      </c>
      <c r="X3145">
        <v>23</v>
      </c>
      <c r="Y3145">
        <v>65</v>
      </c>
      <c r="Z3145">
        <v>332</v>
      </c>
      <c r="AA3145">
        <v>145</v>
      </c>
    </row>
    <row r="3146" spans="1:27">
      <c r="A3146" s="2">
        <v>45514</v>
      </c>
      <c r="B3146">
        <v>348</v>
      </c>
      <c r="C3146">
        <v>212</v>
      </c>
      <c r="D3146">
        <v>187</v>
      </c>
      <c r="E3146">
        <v>291</v>
      </c>
      <c r="F3146">
        <v>268</v>
      </c>
      <c r="G3146">
        <v>265</v>
      </c>
      <c r="H3146">
        <v>157</v>
      </c>
      <c r="I3146">
        <v>15</v>
      </c>
      <c r="J3146">
        <v>70</v>
      </c>
      <c r="K3146">
        <v>503</v>
      </c>
      <c r="L3146">
        <v>376</v>
      </c>
      <c r="M3146">
        <v>262</v>
      </c>
      <c r="N3146">
        <v>260</v>
      </c>
      <c r="O3146">
        <v>560</v>
      </c>
      <c r="P3146">
        <v>717</v>
      </c>
      <c r="Q3146">
        <v>655</v>
      </c>
      <c r="R3146">
        <v>418</v>
      </c>
      <c r="S3146">
        <v>672</v>
      </c>
      <c r="T3146">
        <v>168</v>
      </c>
      <c r="U3146">
        <v>125</v>
      </c>
      <c r="V3146">
        <v>1039</v>
      </c>
      <c r="W3146">
        <v>346</v>
      </c>
      <c r="X3146">
        <v>79</v>
      </c>
      <c r="Y3146">
        <v>259</v>
      </c>
      <c r="Z3146">
        <v>240</v>
      </c>
      <c r="AA3146">
        <v>72</v>
      </c>
    </row>
    <row r="3147" spans="1:27">
      <c r="A3147" s="2">
        <v>45515</v>
      </c>
      <c r="B3147">
        <v>265</v>
      </c>
      <c r="C3147">
        <v>279</v>
      </c>
      <c r="D3147">
        <v>147</v>
      </c>
      <c r="E3147">
        <v>191</v>
      </c>
      <c r="F3147">
        <v>224</v>
      </c>
      <c r="G3147">
        <v>204</v>
      </c>
      <c r="H3147">
        <v>134</v>
      </c>
      <c r="I3147">
        <v>24</v>
      </c>
      <c r="J3147">
        <v>55</v>
      </c>
      <c r="K3147">
        <v>402</v>
      </c>
      <c r="L3147">
        <v>274</v>
      </c>
      <c r="M3147">
        <v>249</v>
      </c>
      <c r="N3147">
        <v>295</v>
      </c>
      <c r="O3147">
        <v>542</v>
      </c>
      <c r="P3147">
        <v>719</v>
      </c>
      <c r="Q3147">
        <v>652</v>
      </c>
      <c r="R3147">
        <v>508</v>
      </c>
      <c r="S3147">
        <v>757</v>
      </c>
      <c r="T3147">
        <v>168</v>
      </c>
      <c r="U3147">
        <v>112</v>
      </c>
      <c r="V3147">
        <v>1123</v>
      </c>
      <c r="W3147">
        <v>346</v>
      </c>
      <c r="X3147">
        <v>135</v>
      </c>
      <c r="Y3147">
        <v>237</v>
      </c>
      <c r="Z3147">
        <v>137</v>
      </c>
      <c r="AA3147">
        <v>60</v>
      </c>
    </row>
    <row r="3148" spans="1:27">
      <c r="A3148" s="2">
        <v>45516</v>
      </c>
      <c r="B3148">
        <v>330</v>
      </c>
      <c r="C3148">
        <v>137</v>
      </c>
      <c r="D3148">
        <v>149</v>
      </c>
      <c r="E3148">
        <v>415</v>
      </c>
      <c r="F3148">
        <v>357</v>
      </c>
      <c r="G3148">
        <v>321</v>
      </c>
      <c r="H3148">
        <v>116</v>
      </c>
      <c r="I3148">
        <v>24</v>
      </c>
      <c r="J3148">
        <v>117</v>
      </c>
      <c r="K3148">
        <v>558</v>
      </c>
      <c r="L3148">
        <v>185</v>
      </c>
      <c r="M3148">
        <v>208</v>
      </c>
      <c r="N3148">
        <v>752</v>
      </c>
      <c r="O3148">
        <v>182</v>
      </c>
      <c r="P3148">
        <v>1137</v>
      </c>
      <c r="Q3148">
        <v>426</v>
      </c>
      <c r="R3148">
        <v>161</v>
      </c>
      <c r="S3148">
        <v>759</v>
      </c>
      <c r="T3148">
        <v>168</v>
      </c>
      <c r="U3148">
        <v>254</v>
      </c>
      <c r="V3148">
        <v>801</v>
      </c>
      <c r="W3148">
        <v>346</v>
      </c>
      <c r="X3148">
        <v>21</v>
      </c>
      <c r="Y3148">
        <v>38</v>
      </c>
      <c r="Z3148">
        <v>437</v>
      </c>
      <c r="AA3148">
        <v>123</v>
      </c>
    </row>
    <row r="3149" spans="1:27">
      <c r="A3149" s="2">
        <v>45517</v>
      </c>
      <c r="B3149">
        <v>437</v>
      </c>
      <c r="C3149">
        <v>208</v>
      </c>
      <c r="D3149">
        <v>159</v>
      </c>
      <c r="E3149">
        <v>465</v>
      </c>
      <c r="F3149">
        <v>444</v>
      </c>
      <c r="G3149">
        <v>431</v>
      </c>
      <c r="H3149">
        <v>152</v>
      </c>
      <c r="I3149">
        <v>40</v>
      </c>
      <c r="J3149">
        <v>119</v>
      </c>
      <c r="K3149">
        <v>655</v>
      </c>
      <c r="L3149">
        <v>322</v>
      </c>
      <c r="M3149">
        <v>244</v>
      </c>
      <c r="N3149">
        <v>983</v>
      </c>
      <c r="O3149">
        <v>288</v>
      </c>
      <c r="P3149">
        <v>1504</v>
      </c>
      <c r="Q3149">
        <v>713</v>
      </c>
      <c r="R3149">
        <v>252</v>
      </c>
      <c r="S3149">
        <v>1072</v>
      </c>
      <c r="T3149">
        <v>168</v>
      </c>
      <c r="U3149">
        <v>287</v>
      </c>
      <c r="V3149">
        <v>1215</v>
      </c>
      <c r="W3149">
        <v>346</v>
      </c>
      <c r="X3149">
        <v>96</v>
      </c>
      <c r="Y3149">
        <v>108</v>
      </c>
      <c r="Z3149">
        <v>493</v>
      </c>
      <c r="AA3149">
        <v>154</v>
      </c>
    </row>
    <row r="3150" spans="1:27">
      <c r="A3150" s="2">
        <v>45518</v>
      </c>
      <c r="B3150">
        <v>389</v>
      </c>
      <c r="C3150">
        <v>215</v>
      </c>
      <c r="D3150">
        <v>184</v>
      </c>
      <c r="E3150">
        <v>465</v>
      </c>
      <c r="F3150">
        <v>416</v>
      </c>
      <c r="G3150">
        <v>406</v>
      </c>
      <c r="H3150">
        <v>141</v>
      </c>
      <c r="I3150">
        <v>40</v>
      </c>
      <c r="J3150">
        <v>116</v>
      </c>
      <c r="K3150">
        <v>621</v>
      </c>
      <c r="L3150">
        <v>340</v>
      </c>
      <c r="M3150">
        <v>262</v>
      </c>
      <c r="N3150">
        <v>934</v>
      </c>
      <c r="O3150">
        <v>293</v>
      </c>
      <c r="P3150">
        <v>1432</v>
      </c>
      <c r="Q3150">
        <v>689</v>
      </c>
      <c r="R3150">
        <v>243</v>
      </c>
      <c r="S3150">
        <v>1038</v>
      </c>
      <c r="T3150">
        <v>168</v>
      </c>
      <c r="U3150">
        <v>274</v>
      </c>
      <c r="V3150">
        <v>1162</v>
      </c>
      <c r="W3150">
        <v>346</v>
      </c>
      <c r="X3150">
        <v>75</v>
      </c>
      <c r="Y3150">
        <v>117</v>
      </c>
      <c r="Z3150">
        <v>513</v>
      </c>
      <c r="AA3150">
        <v>168</v>
      </c>
    </row>
    <row r="3151" spans="1:27">
      <c r="A3151" s="2">
        <v>45519</v>
      </c>
      <c r="B3151">
        <v>401</v>
      </c>
      <c r="C3151">
        <v>154</v>
      </c>
      <c r="D3151">
        <v>146</v>
      </c>
      <c r="E3151">
        <v>465</v>
      </c>
      <c r="F3151">
        <v>344</v>
      </c>
      <c r="G3151">
        <v>423</v>
      </c>
      <c r="H3151">
        <v>168</v>
      </c>
      <c r="I3151">
        <v>33</v>
      </c>
      <c r="J3151">
        <v>123</v>
      </c>
      <c r="K3151">
        <v>616</v>
      </c>
      <c r="L3151">
        <v>271</v>
      </c>
      <c r="M3151">
        <v>243</v>
      </c>
      <c r="N3151">
        <v>914</v>
      </c>
      <c r="O3151">
        <v>251</v>
      </c>
      <c r="P3151">
        <v>1255</v>
      </c>
      <c r="Q3151">
        <v>605</v>
      </c>
      <c r="R3151">
        <v>231</v>
      </c>
      <c r="S3151">
        <v>895</v>
      </c>
      <c r="T3151">
        <v>168</v>
      </c>
      <c r="U3151">
        <v>264</v>
      </c>
      <c r="V3151">
        <v>1015</v>
      </c>
      <c r="W3151">
        <v>346</v>
      </c>
      <c r="X3151">
        <v>37</v>
      </c>
      <c r="Y3151">
        <v>80</v>
      </c>
      <c r="Z3151">
        <v>454</v>
      </c>
      <c r="AA3151">
        <v>145</v>
      </c>
    </row>
    <row r="3152" spans="1:27">
      <c r="A3152" s="2">
        <v>45520</v>
      </c>
      <c r="B3152">
        <v>306</v>
      </c>
      <c r="C3152">
        <v>160</v>
      </c>
      <c r="D3152">
        <v>135</v>
      </c>
      <c r="E3152">
        <v>353</v>
      </c>
      <c r="F3152">
        <v>288</v>
      </c>
      <c r="G3152">
        <v>401</v>
      </c>
      <c r="H3152">
        <v>178</v>
      </c>
      <c r="I3152">
        <v>29</v>
      </c>
      <c r="J3152">
        <v>99</v>
      </c>
      <c r="K3152">
        <v>567</v>
      </c>
      <c r="L3152">
        <v>225</v>
      </c>
      <c r="M3152">
        <v>218</v>
      </c>
      <c r="N3152">
        <v>580</v>
      </c>
      <c r="O3152">
        <v>190</v>
      </c>
      <c r="P3152">
        <v>849</v>
      </c>
      <c r="Q3152">
        <v>392</v>
      </c>
      <c r="R3152">
        <v>238</v>
      </c>
      <c r="S3152">
        <v>661</v>
      </c>
      <c r="T3152">
        <v>168</v>
      </c>
      <c r="U3152">
        <v>222</v>
      </c>
      <c r="V3152">
        <v>744</v>
      </c>
      <c r="W3152">
        <v>346</v>
      </c>
      <c r="X3152">
        <v>31</v>
      </c>
      <c r="Y3152">
        <v>81</v>
      </c>
      <c r="Z3152">
        <v>341</v>
      </c>
      <c r="AA3152">
        <v>125</v>
      </c>
    </row>
    <row r="3153" spans="1:27">
      <c r="A3153" s="2">
        <v>45521</v>
      </c>
      <c r="B3153">
        <v>119</v>
      </c>
      <c r="C3153">
        <v>67</v>
      </c>
      <c r="D3153">
        <v>119</v>
      </c>
      <c r="E3153">
        <v>125</v>
      </c>
      <c r="F3153">
        <v>94</v>
      </c>
      <c r="G3153">
        <v>98</v>
      </c>
      <c r="H3153">
        <v>152</v>
      </c>
      <c r="I3153">
        <v>8</v>
      </c>
      <c r="J3153">
        <v>49</v>
      </c>
      <c r="K3153">
        <v>345</v>
      </c>
      <c r="L3153">
        <v>106</v>
      </c>
      <c r="M3153">
        <v>133</v>
      </c>
      <c r="N3153">
        <v>131</v>
      </c>
      <c r="O3153">
        <v>290</v>
      </c>
      <c r="P3153">
        <v>318</v>
      </c>
      <c r="Q3153">
        <v>237</v>
      </c>
      <c r="R3153">
        <v>57</v>
      </c>
      <c r="S3153">
        <v>224</v>
      </c>
      <c r="T3153">
        <v>168</v>
      </c>
      <c r="U3153">
        <v>62</v>
      </c>
      <c r="V3153">
        <v>425</v>
      </c>
      <c r="W3153">
        <v>346</v>
      </c>
      <c r="X3153">
        <v>30</v>
      </c>
      <c r="Y3153">
        <v>97</v>
      </c>
      <c r="Z3153">
        <v>100</v>
      </c>
      <c r="AA3153">
        <v>30</v>
      </c>
    </row>
    <row r="3154" spans="1:27">
      <c r="A3154" s="2">
        <v>45522</v>
      </c>
      <c r="B3154">
        <v>78</v>
      </c>
      <c r="C3154">
        <v>45</v>
      </c>
      <c r="D3154">
        <v>90</v>
      </c>
      <c r="E3154">
        <v>69</v>
      </c>
      <c r="F3154">
        <v>45</v>
      </c>
      <c r="G3154">
        <v>89</v>
      </c>
      <c r="H3154">
        <v>96</v>
      </c>
      <c r="I3154">
        <v>8</v>
      </c>
      <c r="J3154">
        <v>44</v>
      </c>
      <c r="K3154">
        <v>231</v>
      </c>
      <c r="L3154">
        <v>61</v>
      </c>
      <c r="M3154">
        <v>62</v>
      </c>
      <c r="N3154">
        <v>71</v>
      </c>
      <c r="O3154">
        <v>100</v>
      </c>
      <c r="P3154">
        <v>173</v>
      </c>
      <c r="Q3154">
        <v>107</v>
      </c>
      <c r="R3154">
        <v>130</v>
      </c>
      <c r="S3154">
        <v>152</v>
      </c>
      <c r="T3154">
        <v>168</v>
      </c>
      <c r="U3154">
        <v>43</v>
      </c>
      <c r="V3154">
        <v>206</v>
      </c>
      <c r="W3154">
        <v>346</v>
      </c>
      <c r="X3154">
        <v>42</v>
      </c>
      <c r="Y3154">
        <v>34</v>
      </c>
      <c r="Z3154">
        <v>87</v>
      </c>
      <c r="AA3154">
        <v>30</v>
      </c>
    </row>
    <row r="3155" spans="1:27">
      <c r="A3155" s="2">
        <v>45523</v>
      </c>
      <c r="B3155">
        <v>226</v>
      </c>
      <c r="C3155">
        <v>61</v>
      </c>
      <c r="D3155">
        <v>132</v>
      </c>
      <c r="E3155">
        <v>274</v>
      </c>
      <c r="F3155">
        <v>253</v>
      </c>
      <c r="G3155">
        <v>282</v>
      </c>
      <c r="H3155">
        <v>123</v>
      </c>
      <c r="I3155">
        <v>9</v>
      </c>
      <c r="J3155">
        <v>98</v>
      </c>
      <c r="K3155">
        <v>437</v>
      </c>
      <c r="L3155">
        <v>95</v>
      </c>
      <c r="M3155">
        <v>152</v>
      </c>
      <c r="N3155">
        <v>557</v>
      </c>
      <c r="O3155">
        <v>108</v>
      </c>
      <c r="P3155">
        <v>771</v>
      </c>
      <c r="Q3155">
        <v>266</v>
      </c>
      <c r="R3155">
        <v>139</v>
      </c>
      <c r="S3155">
        <v>507</v>
      </c>
      <c r="T3155">
        <v>168</v>
      </c>
      <c r="U3155">
        <v>195</v>
      </c>
      <c r="V3155">
        <v>484</v>
      </c>
      <c r="W3155">
        <v>346</v>
      </c>
      <c r="X3155">
        <v>17</v>
      </c>
      <c r="Y3155">
        <v>19</v>
      </c>
      <c r="Z3155">
        <v>302</v>
      </c>
      <c r="AA3155">
        <v>112</v>
      </c>
    </row>
    <row r="3156" spans="1:27">
      <c r="A3156" s="2">
        <v>45524</v>
      </c>
      <c r="B3156">
        <v>382</v>
      </c>
      <c r="C3156">
        <v>165</v>
      </c>
      <c r="D3156">
        <v>164</v>
      </c>
      <c r="E3156">
        <v>407</v>
      </c>
      <c r="F3156">
        <v>402</v>
      </c>
      <c r="G3156">
        <v>412</v>
      </c>
      <c r="H3156">
        <v>113</v>
      </c>
      <c r="I3156">
        <v>31</v>
      </c>
      <c r="J3156">
        <v>101</v>
      </c>
      <c r="K3156">
        <v>642</v>
      </c>
      <c r="L3156">
        <v>244</v>
      </c>
      <c r="M3156">
        <v>216</v>
      </c>
      <c r="N3156">
        <v>865</v>
      </c>
      <c r="O3156">
        <v>214</v>
      </c>
      <c r="P3156">
        <v>1273</v>
      </c>
      <c r="Q3156">
        <v>538</v>
      </c>
      <c r="R3156">
        <v>177</v>
      </c>
      <c r="S3156">
        <v>906</v>
      </c>
      <c r="T3156">
        <v>168</v>
      </c>
      <c r="U3156">
        <v>241</v>
      </c>
      <c r="V3156">
        <v>974</v>
      </c>
      <c r="W3156">
        <v>346</v>
      </c>
      <c r="X3156">
        <v>38</v>
      </c>
      <c r="Y3156">
        <v>82</v>
      </c>
      <c r="Z3156">
        <v>411</v>
      </c>
      <c r="AA3156">
        <v>179</v>
      </c>
    </row>
    <row r="3157" spans="1:27">
      <c r="A3157" s="2">
        <v>45525</v>
      </c>
      <c r="B3157">
        <v>404</v>
      </c>
      <c r="C3157">
        <v>151</v>
      </c>
      <c r="D3157">
        <v>161</v>
      </c>
      <c r="E3157">
        <v>393</v>
      </c>
      <c r="F3157">
        <v>412</v>
      </c>
      <c r="G3157">
        <v>401</v>
      </c>
      <c r="H3157">
        <v>147</v>
      </c>
      <c r="I3157">
        <v>38</v>
      </c>
      <c r="J3157">
        <v>129</v>
      </c>
      <c r="K3157">
        <v>643</v>
      </c>
      <c r="L3157">
        <v>240</v>
      </c>
      <c r="M3157">
        <v>257</v>
      </c>
      <c r="N3157">
        <v>833</v>
      </c>
      <c r="O3157">
        <v>282</v>
      </c>
      <c r="P3157">
        <v>1295</v>
      </c>
      <c r="Q3157">
        <v>579</v>
      </c>
      <c r="R3157">
        <v>204</v>
      </c>
      <c r="S3157">
        <v>918</v>
      </c>
      <c r="T3157">
        <v>168</v>
      </c>
      <c r="U3157">
        <v>280</v>
      </c>
      <c r="V3157">
        <v>1043</v>
      </c>
      <c r="W3157">
        <v>346</v>
      </c>
      <c r="X3157">
        <v>53</v>
      </c>
      <c r="Y3157">
        <v>99</v>
      </c>
      <c r="Z3157">
        <v>483</v>
      </c>
      <c r="AA3157">
        <v>194</v>
      </c>
    </row>
    <row r="3158" spans="1:27">
      <c r="A3158" s="2">
        <v>45526</v>
      </c>
      <c r="B3158">
        <v>439</v>
      </c>
      <c r="C3158">
        <v>220</v>
      </c>
      <c r="D3158">
        <v>144</v>
      </c>
      <c r="E3158">
        <v>432</v>
      </c>
      <c r="F3158">
        <v>443</v>
      </c>
      <c r="G3158">
        <v>430</v>
      </c>
      <c r="H3158">
        <v>141</v>
      </c>
      <c r="I3158">
        <v>23</v>
      </c>
      <c r="J3158">
        <v>144</v>
      </c>
      <c r="K3158">
        <v>720</v>
      </c>
      <c r="L3158">
        <v>305</v>
      </c>
      <c r="M3158">
        <v>284</v>
      </c>
      <c r="N3158">
        <v>908</v>
      </c>
      <c r="O3158">
        <v>309</v>
      </c>
      <c r="P3158">
        <v>1426</v>
      </c>
      <c r="Q3158">
        <v>724</v>
      </c>
      <c r="R3158">
        <v>276</v>
      </c>
      <c r="S3158">
        <v>1067</v>
      </c>
      <c r="T3158">
        <v>168</v>
      </c>
      <c r="U3158">
        <v>252</v>
      </c>
      <c r="V3158">
        <v>1249</v>
      </c>
      <c r="W3158">
        <v>346</v>
      </c>
      <c r="X3158">
        <v>77</v>
      </c>
      <c r="Y3158">
        <v>101</v>
      </c>
      <c r="Z3158">
        <v>477</v>
      </c>
      <c r="AA3158">
        <v>196</v>
      </c>
    </row>
    <row r="3159" spans="1:27">
      <c r="A3159" s="2">
        <v>45527</v>
      </c>
      <c r="B3159">
        <v>330</v>
      </c>
      <c r="C3159">
        <v>184</v>
      </c>
      <c r="D3159">
        <v>163</v>
      </c>
      <c r="E3159">
        <v>413</v>
      </c>
      <c r="F3159">
        <v>334</v>
      </c>
      <c r="G3159">
        <v>375</v>
      </c>
      <c r="H3159">
        <v>166</v>
      </c>
      <c r="I3159">
        <v>22</v>
      </c>
      <c r="J3159">
        <v>111</v>
      </c>
      <c r="K3159">
        <v>667</v>
      </c>
      <c r="L3159">
        <v>232</v>
      </c>
      <c r="M3159">
        <v>267</v>
      </c>
      <c r="N3159">
        <v>700</v>
      </c>
      <c r="O3159">
        <v>251</v>
      </c>
      <c r="P3159">
        <v>1017</v>
      </c>
      <c r="Q3159">
        <v>497</v>
      </c>
      <c r="R3159">
        <v>235</v>
      </c>
      <c r="S3159">
        <v>756</v>
      </c>
      <c r="T3159">
        <v>168</v>
      </c>
      <c r="U3159">
        <v>250</v>
      </c>
      <c r="V3159">
        <v>916</v>
      </c>
      <c r="W3159">
        <v>346</v>
      </c>
      <c r="X3159">
        <v>59</v>
      </c>
      <c r="Y3159">
        <v>92</v>
      </c>
      <c r="Z3159">
        <v>335</v>
      </c>
      <c r="AA3159">
        <v>138</v>
      </c>
    </row>
    <row r="3160" spans="1:27">
      <c r="A3160" s="2">
        <v>45528</v>
      </c>
      <c r="B3160">
        <v>119</v>
      </c>
      <c r="C3160">
        <v>112</v>
      </c>
      <c r="D3160">
        <v>154</v>
      </c>
      <c r="E3160">
        <v>145</v>
      </c>
      <c r="F3160">
        <v>129</v>
      </c>
      <c r="G3160">
        <v>202</v>
      </c>
      <c r="H3160">
        <v>138</v>
      </c>
      <c r="I3160">
        <v>13</v>
      </c>
      <c r="J3160">
        <v>39</v>
      </c>
      <c r="K3160">
        <v>374</v>
      </c>
      <c r="L3160">
        <v>159</v>
      </c>
      <c r="M3160">
        <v>129</v>
      </c>
      <c r="N3160">
        <v>201</v>
      </c>
      <c r="O3160">
        <v>295</v>
      </c>
      <c r="P3160">
        <v>362</v>
      </c>
      <c r="Q3160">
        <v>335</v>
      </c>
      <c r="R3160">
        <v>209</v>
      </c>
      <c r="S3160">
        <v>314</v>
      </c>
      <c r="T3160">
        <v>168</v>
      </c>
      <c r="U3160">
        <v>101</v>
      </c>
      <c r="V3160">
        <v>489</v>
      </c>
      <c r="W3160">
        <v>346</v>
      </c>
      <c r="X3160">
        <v>68</v>
      </c>
      <c r="Y3160">
        <v>117</v>
      </c>
      <c r="Z3160">
        <v>163</v>
      </c>
      <c r="AA3160">
        <v>39</v>
      </c>
    </row>
    <row r="3161" spans="1:27">
      <c r="A3161" s="2">
        <v>45529</v>
      </c>
      <c r="B3161">
        <v>295</v>
      </c>
      <c r="C3161">
        <v>349</v>
      </c>
      <c r="D3161">
        <v>207</v>
      </c>
      <c r="E3161">
        <v>212</v>
      </c>
      <c r="F3161">
        <v>244</v>
      </c>
      <c r="G3161">
        <v>218</v>
      </c>
      <c r="H3161">
        <v>139</v>
      </c>
      <c r="I3161">
        <v>28</v>
      </c>
      <c r="J3161">
        <v>56</v>
      </c>
      <c r="K3161">
        <v>449</v>
      </c>
      <c r="L3161">
        <v>384</v>
      </c>
      <c r="M3161">
        <v>245</v>
      </c>
      <c r="N3161">
        <v>313</v>
      </c>
      <c r="O3161">
        <v>702</v>
      </c>
      <c r="P3161">
        <v>845</v>
      </c>
      <c r="Q3161">
        <v>852</v>
      </c>
      <c r="R3161">
        <v>632</v>
      </c>
      <c r="S3161">
        <v>897</v>
      </c>
      <c r="T3161">
        <v>168</v>
      </c>
      <c r="U3161">
        <v>106</v>
      </c>
      <c r="V3161">
        <v>1301</v>
      </c>
      <c r="W3161">
        <v>346</v>
      </c>
      <c r="X3161">
        <v>116</v>
      </c>
      <c r="Y3161">
        <v>333</v>
      </c>
      <c r="Z3161">
        <v>171</v>
      </c>
      <c r="AA3161">
        <v>70</v>
      </c>
    </row>
    <row r="3162" spans="1:27">
      <c r="A3162" s="2">
        <v>45530</v>
      </c>
      <c r="B3162">
        <v>379</v>
      </c>
      <c r="C3162">
        <v>175</v>
      </c>
      <c r="D3162">
        <v>166</v>
      </c>
      <c r="E3162">
        <v>436</v>
      </c>
      <c r="F3162">
        <v>373</v>
      </c>
      <c r="G3162">
        <v>342</v>
      </c>
      <c r="H3162">
        <v>148</v>
      </c>
      <c r="I3162">
        <v>28</v>
      </c>
      <c r="J3162">
        <v>149</v>
      </c>
      <c r="K3162">
        <v>626</v>
      </c>
      <c r="L3162">
        <v>217</v>
      </c>
      <c r="M3162">
        <v>218</v>
      </c>
      <c r="N3162">
        <v>825</v>
      </c>
      <c r="O3162">
        <v>266</v>
      </c>
      <c r="P3162">
        <v>1247</v>
      </c>
      <c r="Q3162">
        <v>627</v>
      </c>
      <c r="R3162">
        <v>289</v>
      </c>
      <c r="S3162">
        <v>937</v>
      </c>
      <c r="T3162">
        <v>168</v>
      </c>
      <c r="U3162">
        <v>255</v>
      </c>
      <c r="V3162">
        <v>1009</v>
      </c>
      <c r="W3162">
        <v>346</v>
      </c>
      <c r="X3162">
        <v>49</v>
      </c>
      <c r="Y3162">
        <v>83</v>
      </c>
      <c r="Z3162">
        <v>438</v>
      </c>
      <c r="AA3162">
        <v>173</v>
      </c>
    </row>
    <row r="3163" spans="1:27">
      <c r="A3163" s="2">
        <v>45531</v>
      </c>
      <c r="B3163">
        <v>233</v>
      </c>
      <c r="C3163">
        <v>98</v>
      </c>
      <c r="D3163">
        <v>162</v>
      </c>
      <c r="E3163">
        <v>279</v>
      </c>
      <c r="F3163">
        <v>256</v>
      </c>
      <c r="G3163">
        <v>256</v>
      </c>
      <c r="H3163">
        <v>138</v>
      </c>
      <c r="I3163">
        <v>17</v>
      </c>
      <c r="J3163">
        <v>104</v>
      </c>
      <c r="K3163">
        <v>465</v>
      </c>
      <c r="L3163">
        <v>147</v>
      </c>
      <c r="M3163">
        <v>127</v>
      </c>
      <c r="N3163">
        <v>597</v>
      </c>
      <c r="O3163">
        <v>147</v>
      </c>
      <c r="P3163">
        <v>793</v>
      </c>
      <c r="Q3163">
        <v>367</v>
      </c>
      <c r="R3163">
        <v>107</v>
      </c>
      <c r="S3163">
        <v>558</v>
      </c>
      <c r="T3163">
        <v>168</v>
      </c>
      <c r="U3163">
        <v>157</v>
      </c>
      <c r="V3163">
        <v>648</v>
      </c>
      <c r="W3163">
        <v>346</v>
      </c>
      <c r="X3163">
        <v>31</v>
      </c>
      <c r="Y3163">
        <v>44</v>
      </c>
      <c r="Z3163">
        <v>304</v>
      </c>
      <c r="AA3163">
        <v>119</v>
      </c>
    </row>
    <row r="3164" spans="1:27">
      <c r="A3164" s="2">
        <v>45532</v>
      </c>
      <c r="B3164">
        <v>333</v>
      </c>
      <c r="C3164">
        <v>174</v>
      </c>
      <c r="D3164">
        <v>189</v>
      </c>
      <c r="E3164">
        <v>452</v>
      </c>
      <c r="F3164">
        <v>361</v>
      </c>
      <c r="G3164">
        <v>318</v>
      </c>
      <c r="H3164">
        <v>142</v>
      </c>
      <c r="I3164">
        <v>31</v>
      </c>
      <c r="J3164">
        <v>139</v>
      </c>
      <c r="K3164">
        <v>697</v>
      </c>
      <c r="L3164">
        <v>236</v>
      </c>
      <c r="M3164">
        <v>227</v>
      </c>
      <c r="N3164">
        <v>861</v>
      </c>
      <c r="O3164">
        <v>282</v>
      </c>
      <c r="P3164">
        <v>1246</v>
      </c>
      <c r="Q3164">
        <v>534</v>
      </c>
      <c r="R3164">
        <v>174</v>
      </c>
      <c r="S3164">
        <v>885</v>
      </c>
      <c r="T3164">
        <v>168</v>
      </c>
      <c r="U3164">
        <v>229</v>
      </c>
      <c r="V3164">
        <v>987</v>
      </c>
      <c r="W3164">
        <v>346</v>
      </c>
      <c r="X3164">
        <v>23</v>
      </c>
      <c r="Y3164">
        <v>95</v>
      </c>
      <c r="Z3164">
        <v>431</v>
      </c>
      <c r="AA3164">
        <v>175</v>
      </c>
    </row>
    <row r="3165" spans="1:27">
      <c r="A3165" s="2">
        <v>45533</v>
      </c>
      <c r="B3165">
        <v>258</v>
      </c>
      <c r="C3165">
        <v>134</v>
      </c>
      <c r="D3165">
        <v>153</v>
      </c>
      <c r="E3165">
        <v>346</v>
      </c>
      <c r="F3165">
        <v>301</v>
      </c>
      <c r="G3165">
        <v>259</v>
      </c>
      <c r="H3165">
        <v>147</v>
      </c>
      <c r="I3165">
        <v>11</v>
      </c>
      <c r="J3165">
        <v>106</v>
      </c>
      <c r="K3165">
        <v>570</v>
      </c>
      <c r="L3165">
        <v>189</v>
      </c>
      <c r="M3165">
        <v>196</v>
      </c>
      <c r="N3165">
        <v>638</v>
      </c>
      <c r="O3165">
        <v>187</v>
      </c>
      <c r="P3165">
        <v>1000</v>
      </c>
      <c r="Q3165">
        <v>426</v>
      </c>
      <c r="R3165">
        <v>163</v>
      </c>
      <c r="S3165">
        <v>683</v>
      </c>
      <c r="T3165">
        <v>168</v>
      </c>
      <c r="U3165">
        <v>175</v>
      </c>
      <c r="V3165">
        <v>746</v>
      </c>
      <c r="W3165">
        <v>346</v>
      </c>
      <c r="X3165">
        <v>36</v>
      </c>
      <c r="Y3165">
        <v>42</v>
      </c>
      <c r="Z3165">
        <v>367</v>
      </c>
      <c r="AA3165">
        <v>138</v>
      </c>
    </row>
    <row r="3166" spans="1:27">
      <c r="A3166" s="2">
        <v>45534</v>
      </c>
      <c r="B3166">
        <v>321</v>
      </c>
      <c r="C3166">
        <v>165</v>
      </c>
      <c r="D3166">
        <v>197</v>
      </c>
      <c r="E3166">
        <v>344</v>
      </c>
      <c r="F3166">
        <v>277</v>
      </c>
      <c r="G3166">
        <v>302</v>
      </c>
      <c r="H3166">
        <v>126</v>
      </c>
      <c r="I3166">
        <v>32</v>
      </c>
      <c r="J3166">
        <v>124</v>
      </c>
      <c r="K3166">
        <v>689</v>
      </c>
      <c r="L3166">
        <v>302</v>
      </c>
      <c r="M3166">
        <v>287</v>
      </c>
      <c r="N3166">
        <v>689</v>
      </c>
      <c r="O3166">
        <v>331</v>
      </c>
      <c r="P3166">
        <v>1042</v>
      </c>
      <c r="Q3166">
        <v>592</v>
      </c>
      <c r="R3166">
        <v>258</v>
      </c>
      <c r="S3166">
        <v>720</v>
      </c>
      <c r="T3166">
        <v>168</v>
      </c>
      <c r="U3166">
        <v>224</v>
      </c>
      <c r="V3166">
        <v>908</v>
      </c>
      <c r="W3166">
        <v>346</v>
      </c>
      <c r="X3166">
        <v>55</v>
      </c>
      <c r="Y3166">
        <v>71</v>
      </c>
      <c r="Z3166">
        <v>359</v>
      </c>
      <c r="AA3166">
        <v>162</v>
      </c>
    </row>
    <row r="3167" spans="1:27">
      <c r="A3167" s="2">
        <v>45535</v>
      </c>
      <c r="B3167">
        <v>105</v>
      </c>
      <c r="C3167">
        <v>72</v>
      </c>
      <c r="D3167">
        <v>146</v>
      </c>
      <c r="E3167">
        <v>115</v>
      </c>
      <c r="F3167">
        <v>85</v>
      </c>
      <c r="G3167">
        <v>101</v>
      </c>
      <c r="H3167">
        <v>155</v>
      </c>
      <c r="I3167">
        <v>13</v>
      </c>
      <c r="J3167">
        <v>57</v>
      </c>
      <c r="K3167">
        <v>393</v>
      </c>
      <c r="L3167">
        <v>150</v>
      </c>
      <c r="M3167">
        <v>147</v>
      </c>
      <c r="N3167">
        <v>166</v>
      </c>
      <c r="O3167">
        <v>230</v>
      </c>
      <c r="P3167">
        <v>274</v>
      </c>
      <c r="Q3167">
        <v>275</v>
      </c>
      <c r="R3167">
        <v>185</v>
      </c>
      <c r="S3167">
        <v>208</v>
      </c>
      <c r="T3167">
        <v>168</v>
      </c>
      <c r="U3167">
        <v>51</v>
      </c>
      <c r="V3167">
        <v>367</v>
      </c>
      <c r="W3167">
        <v>346</v>
      </c>
      <c r="X3167">
        <v>46</v>
      </c>
      <c r="Y3167">
        <v>108</v>
      </c>
      <c r="Z3167">
        <v>93</v>
      </c>
      <c r="AA3167">
        <v>33</v>
      </c>
    </row>
    <row r="3168" spans="1:27">
      <c r="A3168" s="2">
        <v>45536</v>
      </c>
      <c r="B3168">
        <v>262</v>
      </c>
      <c r="C3168">
        <v>294</v>
      </c>
      <c r="D3168">
        <v>176</v>
      </c>
      <c r="E3168">
        <v>157</v>
      </c>
      <c r="F3168">
        <v>226</v>
      </c>
      <c r="G3168">
        <v>217</v>
      </c>
      <c r="H3168">
        <v>107</v>
      </c>
      <c r="I3168">
        <v>23</v>
      </c>
      <c r="J3168">
        <v>53</v>
      </c>
      <c r="K3168">
        <v>441</v>
      </c>
      <c r="L3168">
        <v>362</v>
      </c>
      <c r="M3168">
        <v>205</v>
      </c>
      <c r="N3168">
        <v>263</v>
      </c>
      <c r="O3168">
        <v>537</v>
      </c>
      <c r="P3168">
        <v>707</v>
      </c>
      <c r="Q3168">
        <v>705</v>
      </c>
      <c r="R3168">
        <v>667</v>
      </c>
      <c r="S3168">
        <v>860</v>
      </c>
      <c r="T3168">
        <v>372</v>
      </c>
      <c r="U3168">
        <v>101</v>
      </c>
      <c r="V3168">
        <v>1190</v>
      </c>
      <c r="W3168">
        <v>346</v>
      </c>
      <c r="X3168">
        <v>148</v>
      </c>
      <c r="Y3168">
        <v>242</v>
      </c>
      <c r="Z3168">
        <v>151</v>
      </c>
      <c r="AA3168">
        <v>76</v>
      </c>
    </row>
    <row r="3169" spans="1:27">
      <c r="A3169" s="2">
        <v>45537</v>
      </c>
      <c r="B3169">
        <v>356</v>
      </c>
      <c r="C3169">
        <v>172</v>
      </c>
      <c r="D3169">
        <v>159</v>
      </c>
      <c r="E3169">
        <v>425</v>
      </c>
      <c r="F3169">
        <v>389</v>
      </c>
      <c r="G3169">
        <v>343</v>
      </c>
      <c r="H3169">
        <v>124</v>
      </c>
      <c r="I3169">
        <v>25</v>
      </c>
      <c r="J3169">
        <v>128</v>
      </c>
      <c r="K3169">
        <v>601</v>
      </c>
      <c r="L3169">
        <v>237</v>
      </c>
      <c r="M3169">
        <v>893</v>
      </c>
      <c r="N3169">
        <v>933</v>
      </c>
      <c r="O3169">
        <v>297</v>
      </c>
      <c r="P3169">
        <v>1363</v>
      </c>
      <c r="Q3169">
        <v>618</v>
      </c>
      <c r="R3169">
        <v>258</v>
      </c>
      <c r="S3169">
        <v>955</v>
      </c>
      <c r="T3169">
        <v>236</v>
      </c>
      <c r="U3169">
        <v>224</v>
      </c>
      <c r="V3169">
        <v>1074</v>
      </c>
      <c r="W3169">
        <v>346</v>
      </c>
      <c r="X3169">
        <v>53</v>
      </c>
      <c r="Y3169">
        <v>84</v>
      </c>
      <c r="Z3169">
        <v>467</v>
      </c>
      <c r="AA3169">
        <v>175</v>
      </c>
    </row>
    <row r="3170" spans="1:27">
      <c r="A3170" s="2">
        <v>45538</v>
      </c>
      <c r="B3170">
        <v>361</v>
      </c>
      <c r="C3170">
        <v>180</v>
      </c>
      <c r="D3170">
        <v>182</v>
      </c>
      <c r="E3170">
        <v>388</v>
      </c>
      <c r="F3170">
        <v>374</v>
      </c>
      <c r="G3170">
        <v>324</v>
      </c>
      <c r="H3170">
        <v>129</v>
      </c>
      <c r="I3170">
        <v>26</v>
      </c>
      <c r="J3170">
        <v>99</v>
      </c>
      <c r="K3170">
        <v>705</v>
      </c>
      <c r="L3170">
        <v>240</v>
      </c>
      <c r="M3170">
        <v>399</v>
      </c>
      <c r="N3170">
        <v>923</v>
      </c>
      <c r="O3170">
        <v>235</v>
      </c>
      <c r="P3170">
        <v>1338</v>
      </c>
      <c r="Q3170">
        <v>603</v>
      </c>
      <c r="R3170">
        <v>275</v>
      </c>
      <c r="S3170">
        <v>981</v>
      </c>
      <c r="T3170">
        <v>173</v>
      </c>
      <c r="U3170">
        <v>251</v>
      </c>
      <c r="V3170">
        <v>1124</v>
      </c>
      <c r="W3170">
        <v>346</v>
      </c>
      <c r="X3170">
        <v>31</v>
      </c>
      <c r="Y3170">
        <v>77</v>
      </c>
      <c r="Z3170">
        <v>466</v>
      </c>
      <c r="AA3170">
        <v>219</v>
      </c>
    </row>
    <row r="3171" spans="1:27">
      <c r="A3171" s="2">
        <v>45539</v>
      </c>
      <c r="B3171">
        <v>332</v>
      </c>
      <c r="C3171">
        <v>184</v>
      </c>
      <c r="D3171">
        <v>179</v>
      </c>
      <c r="E3171">
        <v>412</v>
      </c>
      <c r="F3171">
        <v>368</v>
      </c>
      <c r="G3171">
        <v>367</v>
      </c>
      <c r="H3171">
        <v>135</v>
      </c>
      <c r="I3171">
        <v>32</v>
      </c>
      <c r="J3171">
        <v>129</v>
      </c>
      <c r="K3171">
        <v>663</v>
      </c>
      <c r="L3171">
        <v>244</v>
      </c>
      <c r="M3171">
        <v>251</v>
      </c>
      <c r="N3171">
        <v>882</v>
      </c>
      <c r="O3171">
        <v>242</v>
      </c>
      <c r="P3171">
        <v>1246</v>
      </c>
      <c r="Q3171">
        <v>595</v>
      </c>
      <c r="R3171">
        <v>262</v>
      </c>
      <c r="S3171">
        <v>931</v>
      </c>
      <c r="T3171">
        <v>174</v>
      </c>
      <c r="U3171">
        <v>249</v>
      </c>
      <c r="V3171">
        <v>1014</v>
      </c>
      <c r="W3171">
        <v>346</v>
      </c>
      <c r="X3171">
        <v>46</v>
      </c>
      <c r="Y3171">
        <v>90</v>
      </c>
      <c r="Z3171">
        <v>470</v>
      </c>
      <c r="AA3171">
        <v>206</v>
      </c>
    </row>
    <row r="3172" spans="1:27">
      <c r="A3172" s="2">
        <v>45540</v>
      </c>
      <c r="B3172">
        <v>448</v>
      </c>
      <c r="C3172">
        <v>185</v>
      </c>
      <c r="D3172">
        <v>176</v>
      </c>
      <c r="E3172">
        <v>437</v>
      </c>
      <c r="F3172">
        <v>399</v>
      </c>
      <c r="G3172">
        <v>363</v>
      </c>
      <c r="H3172">
        <v>145</v>
      </c>
      <c r="I3172">
        <v>33</v>
      </c>
      <c r="J3172">
        <v>132</v>
      </c>
      <c r="K3172">
        <v>753</v>
      </c>
      <c r="L3172">
        <v>319</v>
      </c>
      <c r="M3172">
        <v>289</v>
      </c>
      <c r="N3172">
        <v>991</v>
      </c>
      <c r="O3172">
        <v>350</v>
      </c>
      <c r="P3172">
        <v>1503</v>
      </c>
      <c r="Q3172">
        <v>677</v>
      </c>
      <c r="R3172">
        <v>296</v>
      </c>
      <c r="S3172">
        <v>1101</v>
      </c>
      <c r="T3172">
        <v>243</v>
      </c>
      <c r="U3172">
        <v>233</v>
      </c>
      <c r="V3172">
        <v>1231</v>
      </c>
      <c r="W3172">
        <v>346</v>
      </c>
      <c r="X3172">
        <v>43</v>
      </c>
      <c r="Y3172">
        <v>142</v>
      </c>
      <c r="Z3172">
        <v>491</v>
      </c>
      <c r="AA3172">
        <v>184</v>
      </c>
    </row>
    <row r="3173" spans="1:27">
      <c r="A3173" s="2">
        <v>45541</v>
      </c>
      <c r="B3173">
        <v>267</v>
      </c>
      <c r="C3173">
        <v>115</v>
      </c>
      <c r="D3173">
        <v>180</v>
      </c>
      <c r="E3173">
        <v>303</v>
      </c>
      <c r="F3173">
        <v>243</v>
      </c>
      <c r="G3173">
        <v>271</v>
      </c>
      <c r="H3173">
        <v>144</v>
      </c>
      <c r="I3173">
        <v>22</v>
      </c>
      <c r="J3173">
        <v>96</v>
      </c>
      <c r="K3173">
        <v>584</v>
      </c>
      <c r="L3173">
        <v>200</v>
      </c>
      <c r="M3173">
        <v>210</v>
      </c>
      <c r="N3173">
        <v>575</v>
      </c>
      <c r="O3173">
        <v>183</v>
      </c>
      <c r="P3173">
        <v>823</v>
      </c>
      <c r="Q3173">
        <v>396</v>
      </c>
      <c r="R3173">
        <v>208</v>
      </c>
      <c r="S3173">
        <v>652</v>
      </c>
      <c r="T3173">
        <v>146</v>
      </c>
      <c r="U3173">
        <v>174</v>
      </c>
      <c r="V3173">
        <v>704</v>
      </c>
      <c r="W3173">
        <v>346</v>
      </c>
      <c r="X3173">
        <v>24</v>
      </c>
      <c r="Y3173">
        <v>70</v>
      </c>
      <c r="Z3173">
        <v>353</v>
      </c>
      <c r="AA3173">
        <v>122</v>
      </c>
    </row>
    <row r="3174" spans="1:27">
      <c r="A3174" s="2">
        <v>45542</v>
      </c>
      <c r="B3174">
        <v>187</v>
      </c>
      <c r="C3174">
        <v>131</v>
      </c>
      <c r="D3174">
        <v>210</v>
      </c>
      <c r="E3174">
        <v>203</v>
      </c>
      <c r="F3174">
        <v>165</v>
      </c>
      <c r="G3174">
        <v>176</v>
      </c>
      <c r="H3174">
        <v>152</v>
      </c>
      <c r="I3174">
        <v>12</v>
      </c>
      <c r="J3174">
        <v>63</v>
      </c>
      <c r="K3174">
        <v>519</v>
      </c>
      <c r="L3174">
        <v>203</v>
      </c>
      <c r="M3174">
        <v>181</v>
      </c>
      <c r="N3174">
        <v>235</v>
      </c>
      <c r="O3174">
        <v>579</v>
      </c>
      <c r="P3174">
        <v>521</v>
      </c>
      <c r="Q3174">
        <v>467</v>
      </c>
      <c r="R3174">
        <v>245</v>
      </c>
      <c r="S3174">
        <v>467</v>
      </c>
      <c r="T3174">
        <v>284</v>
      </c>
      <c r="U3174">
        <v>94</v>
      </c>
      <c r="V3174">
        <v>673</v>
      </c>
      <c r="W3174">
        <v>346</v>
      </c>
      <c r="X3174">
        <v>66</v>
      </c>
      <c r="Y3174">
        <v>172</v>
      </c>
      <c r="Z3174">
        <v>160</v>
      </c>
      <c r="AA3174">
        <v>58</v>
      </c>
    </row>
    <row r="3175" spans="1:27">
      <c r="A3175" s="2">
        <v>45543</v>
      </c>
      <c r="B3175">
        <v>270</v>
      </c>
      <c r="C3175">
        <v>227</v>
      </c>
      <c r="D3175">
        <v>176</v>
      </c>
      <c r="E3175">
        <v>151</v>
      </c>
      <c r="F3175">
        <v>219</v>
      </c>
      <c r="G3175">
        <v>192</v>
      </c>
      <c r="H3175">
        <v>103</v>
      </c>
      <c r="I3175">
        <v>9</v>
      </c>
      <c r="J3175">
        <v>47</v>
      </c>
      <c r="K3175">
        <v>468</v>
      </c>
      <c r="L3175">
        <v>254</v>
      </c>
      <c r="M3175">
        <v>200</v>
      </c>
      <c r="N3175">
        <v>275</v>
      </c>
      <c r="O3175">
        <v>433</v>
      </c>
      <c r="P3175">
        <v>622</v>
      </c>
      <c r="Q3175">
        <v>621</v>
      </c>
      <c r="R3175">
        <v>391</v>
      </c>
      <c r="S3175">
        <v>716</v>
      </c>
      <c r="T3175">
        <v>267</v>
      </c>
      <c r="U3175">
        <v>96</v>
      </c>
      <c r="V3175">
        <v>987</v>
      </c>
      <c r="W3175">
        <v>346</v>
      </c>
      <c r="X3175">
        <v>97</v>
      </c>
      <c r="Y3175">
        <v>256</v>
      </c>
      <c r="Z3175">
        <v>122</v>
      </c>
      <c r="AA3175">
        <v>56</v>
      </c>
    </row>
    <row r="3176" spans="1:27">
      <c r="A3176" s="2">
        <v>45544</v>
      </c>
      <c r="B3176">
        <v>407</v>
      </c>
      <c r="C3176">
        <v>195</v>
      </c>
      <c r="D3176">
        <v>163</v>
      </c>
      <c r="E3176">
        <v>463</v>
      </c>
      <c r="F3176">
        <v>450</v>
      </c>
      <c r="G3176">
        <v>416</v>
      </c>
      <c r="H3176">
        <v>159</v>
      </c>
      <c r="I3176">
        <v>30</v>
      </c>
      <c r="J3176">
        <v>108</v>
      </c>
      <c r="K3176">
        <v>631</v>
      </c>
      <c r="L3176">
        <v>249</v>
      </c>
      <c r="M3176">
        <v>227</v>
      </c>
      <c r="N3176">
        <v>952</v>
      </c>
      <c r="O3176">
        <v>273</v>
      </c>
      <c r="P3176">
        <v>1477</v>
      </c>
      <c r="Q3176">
        <v>655</v>
      </c>
      <c r="R3176">
        <v>289</v>
      </c>
      <c r="S3176">
        <v>1044</v>
      </c>
      <c r="T3176">
        <v>229</v>
      </c>
      <c r="U3176">
        <v>259</v>
      </c>
      <c r="V3176">
        <v>1182</v>
      </c>
      <c r="W3176">
        <v>346</v>
      </c>
      <c r="X3176">
        <v>59</v>
      </c>
      <c r="Y3176">
        <v>70</v>
      </c>
      <c r="Z3176">
        <v>491</v>
      </c>
      <c r="AA3176">
        <v>173</v>
      </c>
    </row>
    <row r="3177" spans="1:27">
      <c r="A3177" s="2">
        <v>45545</v>
      </c>
      <c r="B3177">
        <v>412</v>
      </c>
      <c r="C3177">
        <v>159</v>
      </c>
      <c r="D3177">
        <v>207</v>
      </c>
      <c r="E3177">
        <v>463</v>
      </c>
      <c r="F3177">
        <v>430</v>
      </c>
      <c r="G3177">
        <v>406</v>
      </c>
      <c r="H3177">
        <v>134</v>
      </c>
      <c r="I3177">
        <v>34</v>
      </c>
      <c r="J3177">
        <v>112</v>
      </c>
      <c r="K3177">
        <v>701</v>
      </c>
      <c r="L3177">
        <v>304</v>
      </c>
      <c r="M3177">
        <v>224</v>
      </c>
      <c r="N3177">
        <v>1057</v>
      </c>
      <c r="O3177">
        <v>306</v>
      </c>
      <c r="P3177">
        <v>1546</v>
      </c>
      <c r="Q3177">
        <v>707</v>
      </c>
      <c r="R3177">
        <v>230</v>
      </c>
      <c r="S3177">
        <v>1064</v>
      </c>
      <c r="T3177">
        <v>215</v>
      </c>
      <c r="U3177">
        <v>285</v>
      </c>
      <c r="V3177">
        <v>1181</v>
      </c>
      <c r="W3177">
        <v>346</v>
      </c>
      <c r="X3177">
        <v>56</v>
      </c>
      <c r="Y3177">
        <v>103</v>
      </c>
      <c r="Z3177">
        <v>523</v>
      </c>
      <c r="AA3177">
        <v>198</v>
      </c>
    </row>
    <row r="3178" spans="1:27">
      <c r="A3178" s="2">
        <v>45546</v>
      </c>
      <c r="B3178">
        <v>380</v>
      </c>
      <c r="C3178">
        <v>165</v>
      </c>
      <c r="D3178">
        <v>184</v>
      </c>
      <c r="E3178">
        <v>455</v>
      </c>
      <c r="F3178">
        <v>402</v>
      </c>
      <c r="G3178">
        <v>425</v>
      </c>
      <c r="H3178">
        <v>136</v>
      </c>
      <c r="I3178">
        <v>31</v>
      </c>
      <c r="J3178">
        <v>111</v>
      </c>
      <c r="K3178">
        <v>680</v>
      </c>
      <c r="L3178">
        <v>305</v>
      </c>
      <c r="M3178">
        <v>244</v>
      </c>
      <c r="N3178">
        <v>957</v>
      </c>
      <c r="O3178">
        <v>264</v>
      </c>
      <c r="P3178">
        <v>1395</v>
      </c>
      <c r="Q3178">
        <v>619</v>
      </c>
      <c r="R3178">
        <v>254</v>
      </c>
      <c r="S3178">
        <v>980</v>
      </c>
      <c r="T3178">
        <v>220</v>
      </c>
      <c r="U3178">
        <v>272</v>
      </c>
      <c r="V3178">
        <v>1065</v>
      </c>
      <c r="W3178">
        <v>346</v>
      </c>
      <c r="X3178">
        <v>44</v>
      </c>
      <c r="Y3178">
        <v>84</v>
      </c>
      <c r="Z3178">
        <v>496</v>
      </c>
      <c r="AA3178">
        <v>197</v>
      </c>
    </row>
    <row r="3179" spans="1:27">
      <c r="A3179" s="2">
        <v>45547</v>
      </c>
      <c r="B3179">
        <v>404</v>
      </c>
      <c r="C3179">
        <v>196</v>
      </c>
      <c r="D3179">
        <v>180</v>
      </c>
      <c r="E3179">
        <v>444</v>
      </c>
      <c r="F3179">
        <v>407</v>
      </c>
      <c r="G3179">
        <v>423</v>
      </c>
      <c r="H3179">
        <v>117</v>
      </c>
      <c r="I3179">
        <v>33</v>
      </c>
      <c r="J3179">
        <v>114</v>
      </c>
      <c r="K3179">
        <v>650</v>
      </c>
      <c r="L3179">
        <v>343</v>
      </c>
      <c r="M3179">
        <v>260</v>
      </c>
      <c r="N3179">
        <v>952</v>
      </c>
      <c r="O3179">
        <v>341</v>
      </c>
      <c r="P3179">
        <v>1401</v>
      </c>
      <c r="Q3179">
        <v>697</v>
      </c>
      <c r="R3179">
        <v>212</v>
      </c>
      <c r="S3179">
        <v>1096</v>
      </c>
      <c r="T3179">
        <v>247</v>
      </c>
      <c r="U3179">
        <v>267</v>
      </c>
      <c r="V3179">
        <v>1260</v>
      </c>
      <c r="W3179">
        <v>346</v>
      </c>
      <c r="X3179">
        <v>61</v>
      </c>
      <c r="Y3179">
        <v>122</v>
      </c>
      <c r="Z3179">
        <v>466</v>
      </c>
      <c r="AA3179">
        <v>167</v>
      </c>
    </row>
    <row r="3180" spans="1:27">
      <c r="A3180" s="2">
        <v>45548</v>
      </c>
      <c r="B3180">
        <v>333</v>
      </c>
      <c r="C3180">
        <v>163</v>
      </c>
      <c r="D3180">
        <v>198</v>
      </c>
      <c r="E3180">
        <v>391</v>
      </c>
      <c r="F3180">
        <v>311</v>
      </c>
      <c r="G3180">
        <v>389</v>
      </c>
      <c r="H3180">
        <v>176</v>
      </c>
      <c r="I3180">
        <v>28</v>
      </c>
      <c r="J3180">
        <v>113</v>
      </c>
      <c r="K3180">
        <v>638</v>
      </c>
      <c r="L3180">
        <v>206</v>
      </c>
      <c r="M3180">
        <v>258</v>
      </c>
      <c r="N3180">
        <v>651</v>
      </c>
      <c r="O3180">
        <v>291</v>
      </c>
      <c r="P3180">
        <v>1061</v>
      </c>
      <c r="Q3180">
        <v>540</v>
      </c>
      <c r="R3180">
        <v>268</v>
      </c>
      <c r="S3180">
        <v>776</v>
      </c>
      <c r="T3180">
        <v>169</v>
      </c>
      <c r="U3180">
        <v>234</v>
      </c>
      <c r="V3180">
        <v>878</v>
      </c>
      <c r="W3180">
        <v>346</v>
      </c>
      <c r="X3180">
        <v>63</v>
      </c>
      <c r="Y3180">
        <v>94</v>
      </c>
      <c r="Z3180">
        <v>386</v>
      </c>
      <c r="AA3180">
        <v>166</v>
      </c>
    </row>
    <row r="3181" spans="1:27">
      <c r="A3181" s="2">
        <v>45549</v>
      </c>
      <c r="B3181">
        <v>189</v>
      </c>
      <c r="C3181">
        <v>152</v>
      </c>
      <c r="D3181">
        <v>171</v>
      </c>
      <c r="E3181">
        <v>146</v>
      </c>
      <c r="F3181">
        <v>133</v>
      </c>
      <c r="G3181">
        <v>177</v>
      </c>
      <c r="H3181">
        <v>150</v>
      </c>
      <c r="I3181">
        <v>6</v>
      </c>
      <c r="J3181">
        <v>40</v>
      </c>
      <c r="K3181">
        <v>400</v>
      </c>
      <c r="L3181">
        <v>227</v>
      </c>
      <c r="M3181">
        <v>172</v>
      </c>
      <c r="N3181">
        <v>222</v>
      </c>
      <c r="O3181">
        <v>372</v>
      </c>
      <c r="P3181">
        <v>410</v>
      </c>
      <c r="Q3181">
        <v>428</v>
      </c>
      <c r="R3181">
        <v>255</v>
      </c>
      <c r="S3181">
        <v>382</v>
      </c>
      <c r="T3181">
        <v>171</v>
      </c>
      <c r="U3181">
        <v>96</v>
      </c>
      <c r="V3181">
        <v>625</v>
      </c>
      <c r="W3181">
        <v>346</v>
      </c>
      <c r="X3181">
        <v>84</v>
      </c>
      <c r="Y3181">
        <v>189</v>
      </c>
      <c r="Z3181">
        <v>127</v>
      </c>
      <c r="AA3181">
        <v>35</v>
      </c>
    </row>
    <row r="3182" spans="1:27">
      <c r="A3182" s="2">
        <v>45550</v>
      </c>
      <c r="B3182">
        <v>237</v>
      </c>
      <c r="C3182">
        <v>182</v>
      </c>
      <c r="D3182">
        <v>153</v>
      </c>
      <c r="E3182">
        <v>163</v>
      </c>
      <c r="F3182">
        <v>202</v>
      </c>
      <c r="G3182">
        <v>201</v>
      </c>
      <c r="H3182">
        <v>127</v>
      </c>
      <c r="I3182">
        <v>23</v>
      </c>
      <c r="J3182">
        <v>58</v>
      </c>
      <c r="K3182">
        <v>370</v>
      </c>
      <c r="L3182">
        <v>306</v>
      </c>
      <c r="M3182">
        <v>217</v>
      </c>
      <c r="N3182">
        <v>317</v>
      </c>
      <c r="O3182">
        <v>573</v>
      </c>
      <c r="P3182">
        <v>638</v>
      </c>
      <c r="Q3182">
        <v>604</v>
      </c>
      <c r="R3182">
        <v>454</v>
      </c>
      <c r="S3182">
        <v>647</v>
      </c>
      <c r="T3182">
        <v>294</v>
      </c>
      <c r="U3182">
        <v>93</v>
      </c>
      <c r="V3182">
        <v>971</v>
      </c>
      <c r="W3182">
        <v>346</v>
      </c>
      <c r="X3182">
        <v>153</v>
      </c>
      <c r="Y3182">
        <v>239</v>
      </c>
      <c r="Z3182">
        <v>148</v>
      </c>
      <c r="AA3182">
        <v>58</v>
      </c>
    </row>
    <row r="3183" spans="1:27">
      <c r="A3183" s="2">
        <v>45551</v>
      </c>
      <c r="B3183">
        <v>321</v>
      </c>
      <c r="C3183">
        <v>122</v>
      </c>
      <c r="D3183">
        <v>137</v>
      </c>
      <c r="E3183">
        <v>384</v>
      </c>
      <c r="F3183">
        <v>340</v>
      </c>
      <c r="G3183">
        <v>335</v>
      </c>
      <c r="H3183">
        <v>109</v>
      </c>
      <c r="I3183">
        <v>23</v>
      </c>
      <c r="J3183">
        <v>112</v>
      </c>
      <c r="K3183">
        <v>559</v>
      </c>
      <c r="L3183">
        <v>177</v>
      </c>
      <c r="M3183">
        <v>198</v>
      </c>
      <c r="N3183">
        <v>749</v>
      </c>
      <c r="O3183">
        <v>247</v>
      </c>
      <c r="P3183">
        <v>1087</v>
      </c>
      <c r="Q3183">
        <v>473</v>
      </c>
      <c r="R3183">
        <v>210</v>
      </c>
      <c r="S3183">
        <v>837</v>
      </c>
      <c r="T3183">
        <v>166</v>
      </c>
      <c r="U3183">
        <v>237</v>
      </c>
      <c r="V3183">
        <v>905</v>
      </c>
      <c r="W3183">
        <v>346</v>
      </c>
      <c r="X3183">
        <v>47</v>
      </c>
      <c r="Y3183">
        <v>70</v>
      </c>
      <c r="Z3183">
        <v>370</v>
      </c>
      <c r="AA3183">
        <v>130</v>
      </c>
    </row>
    <row r="3184" spans="1:27">
      <c r="A3184" s="2">
        <v>45552</v>
      </c>
      <c r="B3184">
        <v>214</v>
      </c>
      <c r="C3184">
        <v>61</v>
      </c>
      <c r="D3184">
        <v>161</v>
      </c>
      <c r="E3184">
        <v>230</v>
      </c>
      <c r="F3184">
        <v>261</v>
      </c>
      <c r="G3184">
        <v>282</v>
      </c>
      <c r="H3184">
        <v>121</v>
      </c>
      <c r="I3184">
        <v>11</v>
      </c>
      <c r="J3184">
        <v>95</v>
      </c>
      <c r="K3184">
        <v>449</v>
      </c>
      <c r="L3184">
        <v>115</v>
      </c>
      <c r="M3184">
        <v>108</v>
      </c>
      <c r="N3184">
        <v>538</v>
      </c>
      <c r="O3184">
        <v>87</v>
      </c>
      <c r="P3184">
        <v>763</v>
      </c>
      <c r="Q3184">
        <v>219</v>
      </c>
      <c r="R3184">
        <v>49</v>
      </c>
      <c r="S3184">
        <v>504</v>
      </c>
      <c r="T3184">
        <v>72</v>
      </c>
      <c r="U3184">
        <v>179</v>
      </c>
      <c r="V3184">
        <v>516</v>
      </c>
      <c r="W3184">
        <v>346</v>
      </c>
      <c r="X3184">
        <v>10</v>
      </c>
      <c r="Y3184">
        <v>18</v>
      </c>
      <c r="Z3184">
        <v>285</v>
      </c>
      <c r="AA3184">
        <v>97</v>
      </c>
    </row>
    <row r="3185" spans="1:27">
      <c r="A3185" s="2">
        <v>45553</v>
      </c>
      <c r="B3185">
        <v>329</v>
      </c>
      <c r="C3185">
        <v>151</v>
      </c>
      <c r="D3185">
        <v>166</v>
      </c>
      <c r="E3185">
        <v>381</v>
      </c>
      <c r="F3185">
        <v>332</v>
      </c>
      <c r="G3185">
        <v>381</v>
      </c>
      <c r="H3185">
        <v>153</v>
      </c>
      <c r="I3185">
        <v>22</v>
      </c>
      <c r="J3185">
        <v>138</v>
      </c>
      <c r="K3185">
        <v>617</v>
      </c>
      <c r="L3185">
        <v>225</v>
      </c>
      <c r="M3185">
        <v>201</v>
      </c>
      <c r="N3185">
        <v>857</v>
      </c>
      <c r="O3185">
        <v>243</v>
      </c>
      <c r="P3185">
        <v>1189</v>
      </c>
      <c r="Q3185">
        <v>540</v>
      </c>
      <c r="R3185">
        <v>177</v>
      </c>
      <c r="S3185">
        <v>856</v>
      </c>
      <c r="T3185">
        <v>230</v>
      </c>
      <c r="U3185">
        <v>252</v>
      </c>
      <c r="V3185">
        <v>973</v>
      </c>
      <c r="W3185">
        <v>346</v>
      </c>
      <c r="X3185">
        <v>48</v>
      </c>
      <c r="Y3185">
        <v>84</v>
      </c>
      <c r="Z3185">
        <v>397</v>
      </c>
      <c r="AA3185">
        <v>181</v>
      </c>
    </row>
    <row r="3186" spans="1:27">
      <c r="A3186" s="2">
        <v>45554</v>
      </c>
      <c r="B3186">
        <v>261</v>
      </c>
      <c r="C3186">
        <v>139</v>
      </c>
      <c r="D3186">
        <v>194</v>
      </c>
      <c r="E3186">
        <v>349</v>
      </c>
      <c r="F3186">
        <v>318</v>
      </c>
      <c r="G3186">
        <v>357</v>
      </c>
      <c r="H3186">
        <v>138</v>
      </c>
      <c r="I3186">
        <v>13</v>
      </c>
      <c r="J3186">
        <v>119</v>
      </c>
      <c r="K3186">
        <v>597</v>
      </c>
      <c r="L3186">
        <v>216</v>
      </c>
      <c r="M3186">
        <v>183</v>
      </c>
      <c r="N3186">
        <v>760</v>
      </c>
      <c r="O3186">
        <v>212</v>
      </c>
      <c r="P3186">
        <v>1028</v>
      </c>
      <c r="Q3186">
        <v>401</v>
      </c>
      <c r="R3186">
        <v>120</v>
      </c>
      <c r="S3186">
        <v>707</v>
      </c>
      <c r="T3186">
        <v>168</v>
      </c>
      <c r="U3186">
        <v>218</v>
      </c>
      <c r="V3186">
        <v>767</v>
      </c>
      <c r="W3186">
        <v>346</v>
      </c>
      <c r="X3186">
        <v>32</v>
      </c>
      <c r="Y3186">
        <v>55</v>
      </c>
      <c r="Z3186">
        <v>357</v>
      </c>
      <c r="AA3186">
        <v>126</v>
      </c>
    </row>
    <row r="3187" spans="1:27">
      <c r="A3187" s="2">
        <v>45555</v>
      </c>
      <c r="B3187">
        <v>184</v>
      </c>
      <c r="C3187">
        <v>67</v>
      </c>
      <c r="D3187">
        <v>158</v>
      </c>
      <c r="E3187">
        <v>221</v>
      </c>
      <c r="F3187">
        <v>194</v>
      </c>
      <c r="G3187">
        <v>228</v>
      </c>
      <c r="H3187">
        <v>154</v>
      </c>
      <c r="I3187">
        <v>10</v>
      </c>
      <c r="J3187">
        <v>93</v>
      </c>
      <c r="K3187">
        <v>485</v>
      </c>
      <c r="L3187">
        <v>99</v>
      </c>
      <c r="M3187">
        <v>142</v>
      </c>
      <c r="N3187">
        <v>449</v>
      </c>
      <c r="O3187">
        <v>106</v>
      </c>
      <c r="P3187">
        <v>628</v>
      </c>
      <c r="Q3187">
        <v>224</v>
      </c>
      <c r="R3187">
        <v>40</v>
      </c>
      <c r="S3187">
        <v>439</v>
      </c>
      <c r="T3187">
        <v>132</v>
      </c>
      <c r="U3187">
        <v>152</v>
      </c>
      <c r="V3187">
        <v>438</v>
      </c>
      <c r="W3187">
        <v>346</v>
      </c>
      <c r="X3187">
        <v>12</v>
      </c>
      <c r="Y3187">
        <v>18</v>
      </c>
      <c r="Z3187">
        <v>235</v>
      </c>
      <c r="AA3187">
        <v>92</v>
      </c>
    </row>
    <row r="3188" spans="1:27">
      <c r="A3188" s="2">
        <v>45556</v>
      </c>
      <c r="B3188">
        <v>269</v>
      </c>
      <c r="C3188">
        <v>280</v>
      </c>
      <c r="D3188">
        <v>175</v>
      </c>
      <c r="E3188">
        <v>236</v>
      </c>
      <c r="F3188">
        <v>289</v>
      </c>
      <c r="G3188">
        <v>291</v>
      </c>
      <c r="H3188">
        <v>134</v>
      </c>
      <c r="I3188">
        <v>26</v>
      </c>
      <c r="J3188">
        <v>75</v>
      </c>
      <c r="K3188">
        <v>529</v>
      </c>
      <c r="L3188">
        <v>346</v>
      </c>
      <c r="M3188">
        <v>225</v>
      </c>
      <c r="N3188">
        <v>403</v>
      </c>
      <c r="O3188">
        <v>580</v>
      </c>
      <c r="P3188">
        <v>884</v>
      </c>
      <c r="Q3188">
        <v>841</v>
      </c>
      <c r="R3188">
        <v>489</v>
      </c>
      <c r="S3188">
        <v>802</v>
      </c>
      <c r="T3188">
        <v>342</v>
      </c>
      <c r="U3188">
        <v>104</v>
      </c>
      <c r="V3188">
        <v>1224</v>
      </c>
      <c r="W3188">
        <v>346</v>
      </c>
      <c r="X3188">
        <v>124</v>
      </c>
      <c r="Y3188">
        <v>304</v>
      </c>
      <c r="Z3188">
        <v>239</v>
      </c>
      <c r="AA3188">
        <v>60</v>
      </c>
    </row>
    <row r="3189" spans="1:27">
      <c r="A3189" s="2">
        <v>45557</v>
      </c>
      <c r="B3189">
        <v>301</v>
      </c>
      <c r="C3189">
        <v>326</v>
      </c>
      <c r="D3189">
        <v>170</v>
      </c>
      <c r="E3189">
        <v>228</v>
      </c>
      <c r="F3189">
        <v>270</v>
      </c>
      <c r="G3189">
        <v>218</v>
      </c>
      <c r="H3189">
        <v>149</v>
      </c>
      <c r="I3189">
        <v>20</v>
      </c>
      <c r="J3189">
        <v>46</v>
      </c>
      <c r="K3189">
        <v>466</v>
      </c>
      <c r="L3189">
        <v>366</v>
      </c>
      <c r="M3189">
        <v>241</v>
      </c>
      <c r="N3189">
        <v>302</v>
      </c>
      <c r="O3189">
        <v>531</v>
      </c>
      <c r="P3189">
        <v>743</v>
      </c>
      <c r="Q3189">
        <v>779</v>
      </c>
      <c r="R3189">
        <v>516</v>
      </c>
      <c r="S3189">
        <v>870</v>
      </c>
      <c r="T3189">
        <v>307</v>
      </c>
      <c r="U3189">
        <v>120</v>
      </c>
      <c r="V3189">
        <v>1293</v>
      </c>
      <c r="W3189">
        <v>346</v>
      </c>
      <c r="X3189">
        <v>186</v>
      </c>
      <c r="Y3189">
        <v>380</v>
      </c>
      <c r="Z3189">
        <v>156</v>
      </c>
      <c r="AA3189">
        <v>69</v>
      </c>
    </row>
    <row r="3190" spans="1:27">
      <c r="A3190" s="2">
        <v>45558</v>
      </c>
      <c r="B3190">
        <v>388</v>
      </c>
      <c r="C3190">
        <v>186</v>
      </c>
      <c r="D3190">
        <v>156</v>
      </c>
      <c r="E3190">
        <v>459</v>
      </c>
      <c r="F3190">
        <v>411</v>
      </c>
      <c r="G3190">
        <v>385</v>
      </c>
      <c r="H3190">
        <v>107</v>
      </c>
      <c r="I3190">
        <v>23</v>
      </c>
      <c r="J3190">
        <v>152</v>
      </c>
      <c r="K3190">
        <v>672</v>
      </c>
      <c r="L3190">
        <v>241</v>
      </c>
      <c r="M3190">
        <v>244</v>
      </c>
      <c r="N3190">
        <v>909</v>
      </c>
      <c r="O3190">
        <v>228</v>
      </c>
      <c r="P3190">
        <v>1483</v>
      </c>
      <c r="Q3190">
        <v>682</v>
      </c>
      <c r="R3190">
        <v>259</v>
      </c>
      <c r="S3190">
        <v>1035</v>
      </c>
      <c r="T3190">
        <v>238</v>
      </c>
      <c r="U3190">
        <v>239</v>
      </c>
      <c r="V3190">
        <v>1126</v>
      </c>
      <c r="W3190">
        <v>346</v>
      </c>
      <c r="X3190">
        <v>105</v>
      </c>
      <c r="Y3190">
        <v>86</v>
      </c>
      <c r="Z3190">
        <v>548</v>
      </c>
      <c r="AA3190">
        <v>188</v>
      </c>
    </row>
    <row r="3191" spans="1:27">
      <c r="A3191" s="2">
        <v>45559</v>
      </c>
      <c r="B3191">
        <v>406</v>
      </c>
      <c r="C3191">
        <v>189</v>
      </c>
      <c r="D3191">
        <v>179</v>
      </c>
      <c r="E3191">
        <v>449</v>
      </c>
      <c r="F3191">
        <v>432</v>
      </c>
      <c r="G3191">
        <v>413</v>
      </c>
      <c r="H3191">
        <v>142</v>
      </c>
      <c r="I3191">
        <v>26</v>
      </c>
      <c r="J3191">
        <v>129</v>
      </c>
      <c r="K3191">
        <v>787</v>
      </c>
      <c r="L3191">
        <v>264</v>
      </c>
      <c r="M3191">
        <v>268</v>
      </c>
      <c r="N3191">
        <v>1005</v>
      </c>
      <c r="O3191">
        <v>275</v>
      </c>
      <c r="P3191">
        <v>1539</v>
      </c>
      <c r="Q3191">
        <v>649</v>
      </c>
      <c r="R3191">
        <v>246</v>
      </c>
      <c r="S3191">
        <v>1125</v>
      </c>
      <c r="T3191">
        <v>222</v>
      </c>
      <c r="U3191">
        <v>280</v>
      </c>
      <c r="V3191">
        <v>1233</v>
      </c>
      <c r="W3191">
        <v>346</v>
      </c>
      <c r="X3191">
        <v>78</v>
      </c>
      <c r="Y3191">
        <v>125</v>
      </c>
      <c r="Z3191">
        <v>517</v>
      </c>
      <c r="AA3191">
        <v>195</v>
      </c>
    </row>
    <row r="3192" spans="1:27">
      <c r="A3192" s="2">
        <v>45560</v>
      </c>
      <c r="B3192">
        <v>432</v>
      </c>
      <c r="C3192">
        <v>205</v>
      </c>
      <c r="D3192">
        <v>194</v>
      </c>
      <c r="E3192">
        <v>455</v>
      </c>
      <c r="F3192">
        <v>394</v>
      </c>
      <c r="G3192">
        <v>399</v>
      </c>
      <c r="H3192">
        <v>143</v>
      </c>
      <c r="I3192">
        <v>31</v>
      </c>
      <c r="J3192">
        <v>120</v>
      </c>
      <c r="K3192">
        <v>649</v>
      </c>
      <c r="L3192">
        <v>261</v>
      </c>
      <c r="M3192">
        <v>299</v>
      </c>
      <c r="N3192">
        <v>1014</v>
      </c>
      <c r="O3192">
        <v>329</v>
      </c>
      <c r="P3192">
        <v>1514</v>
      </c>
      <c r="Q3192">
        <v>765</v>
      </c>
      <c r="R3192">
        <v>262</v>
      </c>
      <c r="S3192">
        <v>1055</v>
      </c>
      <c r="T3192">
        <v>245</v>
      </c>
      <c r="U3192">
        <v>274</v>
      </c>
      <c r="V3192">
        <v>1152</v>
      </c>
      <c r="W3192">
        <v>346</v>
      </c>
      <c r="X3192">
        <v>93</v>
      </c>
      <c r="Y3192">
        <v>90</v>
      </c>
      <c r="Z3192">
        <v>520</v>
      </c>
      <c r="AA3192">
        <v>193</v>
      </c>
    </row>
    <row r="3193" spans="1:27">
      <c r="A3193" s="2">
        <v>45561</v>
      </c>
      <c r="B3193">
        <v>411</v>
      </c>
      <c r="C3193">
        <v>194</v>
      </c>
      <c r="D3193">
        <v>178</v>
      </c>
      <c r="E3193">
        <v>464</v>
      </c>
      <c r="F3193">
        <v>396</v>
      </c>
      <c r="G3193">
        <v>383</v>
      </c>
      <c r="H3193">
        <v>157</v>
      </c>
      <c r="I3193">
        <v>35</v>
      </c>
      <c r="J3193">
        <v>130</v>
      </c>
      <c r="K3193">
        <v>699</v>
      </c>
      <c r="L3193">
        <v>260</v>
      </c>
      <c r="M3193">
        <v>266</v>
      </c>
      <c r="N3193">
        <v>976</v>
      </c>
      <c r="O3193">
        <v>349</v>
      </c>
      <c r="P3193">
        <v>1422</v>
      </c>
      <c r="Q3193">
        <v>663</v>
      </c>
      <c r="R3193">
        <v>264</v>
      </c>
      <c r="S3193">
        <v>1005</v>
      </c>
      <c r="T3193">
        <v>226</v>
      </c>
      <c r="U3193">
        <v>255</v>
      </c>
      <c r="V3193">
        <v>1178</v>
      </c>
      <c r="W3193">
        <v>346</v>
      </c>
      <c r="X3193">
        <v>83</v>
      </c>
      <c r="Y3193">
        <v>93</v>
      </c>
      <c r="Z3193">
        <v>462</v>
      </c>
      <c r="AA3193">
        <v>207</v>
      </c>
    </row>
    <row r="3194" spans="1:27">
      <c r="A3194" s="2">
        <v>45562</v>
      </c>
      <c r="B3194">
        <v>222</v>
      </c>
      <c r="C3194">
        <v>70</v>
      </c>
      <c r="D3194">
        <v>139</v>
      </c>
      <c r="E3194">
        <v>256</v>
      </c>
      <c r="F3194">
        <v>230</v>
      </c>
      <c r="G3194">
        <v>286</v>
      </c>
      <c r="H3194">
        <v>141</v>
      </c>
      <c r="I3194">
        <v>32</v>
      </c>
      <c r="J3194">
        <v>107</v>
      </c>
      <c r="K3194">
        <v>570</v>
      </c>
      <c r="L3194">
        <v>126</v>
      </c>
      <c r="M3194">
        <v>145</v>
      </c>
      <c r="N3194">
        <v>448</v>
      </c>
      <c r="O3194">
        <v>125</v>
      </c>
      <c r="P3194">
        <v>687</v>
      </c>
      <c r="Q3194">
        <v>248</v>
      </c>
      <c r="R3194">
        <v>98</v>
      </c>
      <c r="S3194">
        <v>461</v>
      </c>
      <c r="T3194">
        <v>109</v>
      </c>
      <c r="U3194">
        <v>175</v>
      </c>
      <c r="V3194">
        <v>472</v>
      </c>
      <c r="W3194">
        <v>346</v>
      </c>
      <c r="X3194">
        <v>40</v>
      </c>
      <c r="Y3194">
        <v>30</v>
      </c>
      <c r="Z3194">
        <v>313</v>
      </c>
      <c r="AA3194">
        <v>132</v>
      </c>
    </row>
    <row r="3195" spans="1:27">
      <c r="A3195" s="2">
        <v>45563</v>
      </c>
      <c r="B3195">
        <v>359</v>
      </c>
      <c r="C3195">
        <v>261</v>
      </c>
      <c r="D3195">
        <v>177</v>
      </c>
      <c r="E3195">
        <v>210</v>
      </c>
      <c r="F3195">
        <v>296</v>
      </c>
      <c r="G3195">
        <v>263</v>
      </c>
      <c r="H3195">
        <v>149</v>
      </c>
      <c r="I3195">
        <v>19</v>
      </c>
      <c r="J3195">
        <v>62</v>
      </c>
      <c r="K3195">
        <v>575</v>
      </c>
      <c r="L3195">
        <v>347</v>
      </c>
      <c r="M3195">
        <v>235</v>
      </c>
      <c r="N3195">
        <v>376</v>
      </c>
      <c r="O3195">
        <v>531</v>
      </c>
      <c r="P3195">
        <v>903</v>
      </c>
      <c r="Q3195">
        <v>763</v>
      </c>
      <c r="R3195">
        <v>562</v>
      </c>
      <c r="S3195">
        <v>841</v>
      </c>
      <c r="T3195">
        <v>325</v>
      </c>
      <c r="U3195">
        <v>140</v>
      </c>
      <c r="V3195">
        <v>1282</v>
      </c>
      <c r="W3195">
        <v>346</v>
      </c>
      <c r="X3195">
        <v>185</v>
      </c>
      <c r="Y3195">
        <v>313</v>
      </c>
      <c r="Z3195">
        <v>193</v>
      </c>
      <c r="AA3195">
        <v>86</v>
      </c>
    </row>
    <row r="3196" spans="1:27">
      <c r="A3196" s="2">
        <v>45564</v>
      </c>
      <c r="B3196">
        <v>239</v>
      </c>
      <c r="C3196">
        <v>160</v>
      </c>
      <c r="D3196">
        <v>114</v>
      </c>
      <c r="E3196">
        <v>159</v>
      </c>
      <c r="F3196">
        <v>219</v>
      </c>
      <c r="G3196">
        <v>196</v>
      </c>
      <c r="H3196">
        <v>113</v>
      </c>
      <c r="I3196">
        <v>17</v>
      </c>
      <c r="J3196">
        <v>48</v>
      </c>
      <c r="K3196">
        <v>378</v>
      </c>
      <c r="L3196">
        <v>234</v>
      </c>
      <c r="M3196">
        <v>202</v>
      </c>
      <c r="N3196">
        <v>276</v>
      </c>
      <c r="O3196">
        <v>481</v>
      </c>
      <c r="P3196">
        <v>614</v>
      </c>
      <c r="Q3196">
        <v>519</v>
      </c>
      <c r="R3196">
        <v>376</v>
      </c>
      <c r="S3196">
        <v>497</v>
      </c>
      <c r="T3196">
        <v>261</v>
      </c>
      <c r="U3196">
        <v>80</v>
      </c>
      <c r="V3196">
        <v>719</v>
      </c>
      <c r="W3196">
        <v>346</v>
      </c>
      <c r="X3196">
        <v>144</v>
      </c>
      <c r="Y3196">
        <v>232</v>
      </c>
      <c r="Z3196">
        <v>140</v>
      </c>
      <c r="AA3196">
        <v>39</v>
      </c>
    </row>
    <row r="3197" spans="1:27">
      <c r="A3197" s="2">
        <v>45565</v>
      </c>
      <c r="B3197">
        <v>390</v>
      </c>
      <c r="C3197">
        <v>234</v>
      </c>
      <c r="D3197">
        <v>121</v>
      </c>
      <c r="E3197">
        <v>475</v>
      </c>
      <c r="F3197">
        <v>423</v>
      </c>
      <c r="G3197">
        <v>351</v>
      </c>
      <c r="H3197">
        <v>149</v>
      </c>
      <c r="I3197">
        <v>40</v>
      </c>
      <c r="J3197">
        <v>135</v>
      </c>
      <c r="K3197">
        <v>597</v>
      </c>
      <c r="L3197">
        <v>314</v>
      </c>
      <c r="M3197">
        <v>221</v>
      </c>
      <c r="N3197">
        <v>886</v>
      </c>
      <c r="O3197">
        <v>349</v>
      </c>
      <c r="P3197">
        <v>1376</v>
      </c>
      <c r="Q3197">
        <v>619</v>
      </c>
      <c r="R3197">
        <v>405</v>
      </c>
      <c r="S3197">
        <v>965</v>
      </c>
      <c r="T3197">
        <v>287</v>
      </c>
      <c r="U3197">
        <v>258</v>
      </c>
      <c r="V3197">
        <v>1163</v>
      </c>
      <c r="W3197">
        <v>346</v>
      </c>
      <c r="X3197">
        <v>104</v>
      </c>
      <c r="Y3197">
        <v>113</v>
      </c>
      <c r="Z3197">
        <v>462</v>
      </c>
      <c r="AA3197">
        <v>185</v>
      </c>
    </row>
    <row r="3198" spans="1:27">
      <c r="A3198" s="2">
        <v>45566</v>
      </c>
      <c r="B3198">
        <v>457</v>
      </c>
      <c r="C3198">
        <v>223</v>
      </c>
      <c r="D3198">
        <v>180</v>
      </c>
      <c r="E3198">
        <v>531</v>
      </c>
      <c r="F3198">
        <v>471</v>
      </c>
      <c r="G3198">
        <v>416</v>
      </c>
      <c r="H3198">
        <v>171</v>
      </c>
      <c r="I3198">
        <v>41</v>
      </c>
      <c r="J3198">
        <v>153</v>
      </c>
      <c r="K3198">
        <v>750</v>
      </c>
      <c r="L3198">
        <v>289</v>
      </c>
      <c r="M3198">
        <v>12</v>
      </c>
      <c r="N3198">
        <v>1040</v>
      </c>
      <c r="O3198">
        <v>342</v>
      </c>
      <c r="P3198">
        <v>1508</v>
      </c>
      <c r="Q3198">
        <v>769</v>
      </c>
      <c r="R3198">
        <v>361</v>
      </c>
      <c r="S3198">
        <v>1170</v>
      </c>
      <c r="T3198">
        <v>308</v>
      </c>
      <c r="U3198">
        <v>264</v>
      </c>
      <c r="V3198">
        <v>1360</v>
      </c>
      <c r="W3198">
        <v>346</v>
      </c>
      <c r="X3198">
        <v>109</v>
      </c>
      <c r="Y3198">
        <v>191</v>
      </c>
      <c r="Z3198">
        <v>527</v>
      </c>
      <c r="AA3198">
        <v>225</v>
      </c>
    </row>
    <row r="3199" spans="1:27">
      <c r="A3199" s="2">
        <v>45567</v>
      </c>
      <c r="B3199">
        <v>264</v>
      </c>
      <c r="C3199">
        <v>144</v>
      </c>
      <c r="D3199">
        <v>114</v>
      </c>
      <c r="E3199">
        <v>377</v>
      </c>
      <c r="F3199">
        <v>279</v>
      </c>
      <c r="G3199">
        <v>326</v>
      </c>
      <c r="H3199">
        <v>171</v>
      </c>
      <c r="I3199">
        <v>38</v>
      </c>
      <c r="J3199">
        <v>133</v>
      </c>
      <c r="K3199">
        <v>586</v>
      </c>
      <c r="L3199">
        <v>192</v>
      </c>
      <c r="M3199">
        <v>9</v>
      </c>
      <c r="N3199">
        <v>764</v>
      </c>
      <c r="O3199">
        <v>206</v>
      </c>
      <c r="P3199">
        <v>1019</v>
      </c>
      <c r="Q3199">
        <v>424</v>
      </c>
      <c r="R3199">
        <v>96</v>
      </c>
      <c r="S3199">
        <v>698</v>
      </c>
      <c r="T3199">
        <v>152</v>
      </c>
      <c r="U3199">
        <v>182</v>
      </c>
      <c r="V3199">
        <v>782</v>
      </c>
      <c r="W3199">
        <v>346</v>
      </c>
      <c r="X3199">
        <v>83</v>
      </c>
      <c r="Y3199">
        <v>61</v>
      </c>
      <c r="Z3199">
        <v>353</v>
      </c>
      <c r="AA3199">
        <v>165</v>
      </c>
    </row>
    <row r="3200" spans="1:27">
      <c r="A3200" s="2">
        <v>45568</v>
      </c>
      <c r="B3200">
        <v>312</v>
      </c>
      <c r="C3200">
        <v>151</v>
      </c>
      <c r="D3200">
        <v>117</v>
      </c>
      <c r="E3200">
        <v>381</v>
      </c>
      <c r="F3200">
        <v>319</v>
      </c>
      <c r="G3200">
        <v>377</v>
      </c>
      <c r="H3200">
        <v>150</v>
      </c>
      <c r="I3200">
        <v>21</v>
      </c>
      <c r="J3200">
        <v>124</v>
      </c>
      <c r="K3200">
        <v>604</v>
      </c>
      <c r="L3200">
        <v>185</v>
      </c>
      <c r="M3200">
        <v>13</v>
      </c>
      <c r="N3200">
        <v>795</v>
      </c>
      <c r="O3200">
        <v>238</v>
      </c>
      <c r="P3200">
        <v>1096</v>
      </c>
      <c r="Q3200">
        <v>489</v>
      </c>
      <c r="R3200">
        <v>302</v>
      </c>
      <c r="S3200">
        <v>750</v>
      </c>
      <c r="T3200">
        <v>180</v>
      </c>
      <c r="U3200">
        <v>251</v>
      </c>
      <c r="V3200">
        <v>842</v>
      </c>
      <c r="W3200">
        <v>346</v>
      </c>
      <c r="X3200">
        <v>85</v>
      </c>
      <c r="Y3200">
        <v>88</v>
      </c>
      <c r="Z3200">
        <v>422</v>
      </c>
      <c r="AA3200">
        <v>159</v>
      </c>
    </row>
    <row r="3201" spans="1:27">
      <c r="A3201" s="2">
        <v>45569</v>
      </c>
      <c r="B3201">
        <v>349</v>
      </c>
      <c r="C3201">
        <v>218</v>
      </c>
      <c r="D3201">
        <v>154</v>
      </c>
      <c r="E3201">
        <v>395</v>
      </c>
      <c r="F3201">
        <v>324</v>
      </c>
      <c r="G3201">
        <v>328</v>
      </c>
      <c r="H3201">
        <v>154</v>
      </c>
      <c r="I3201">
        <v>28</v>
      </c>
      <c r="J3201">
        <v>120</v>
      </c>
      <c r="K3201">
        <v>645</v>
      </c>
      <c r="L3201">
        <v>284</v>
      </c>
      <c r="M3201">
        <v>15</v>
      </c>
      <c r="N3201">
        <v>628</v>
      </c>
      <c r="O3201">
        <v>364</v>
      </c>
      <c r="P3201">
        <v>1092</v>
      </c>
      <c r="Q3201">
        <v>577</v>
      </c>
      <c r="R3201">
        <v>360</v>
      </c>
      <c r="S3201">
        <v>905</v>
      </c>
      <c r="T3201">
        <v>262</v>
      </c>
      <c r="U3201">
        <v>247</v>
      </c>
      <c r="V3201">
        <v>1108</v>
      </c>
      <c r="W3201">
        <v>346</v>
      </c>
      <c r="X3201">
        <v>119</v>
      </c>
      <c r="Y3201">
        <v>137</v>
      </c>
      <c r="Z3201">
        <v>407</v>
      </c>
      <c r="AA3201">
        <v>166</v>
      </c>
    </row>
    <row r="3202" spans="1:27">
      <c r="A3202" s="2">
        <v>45570</v>
      </c>
      <c r="B3202">
        <v>235</v>
      </c>
      <c r="C3202">
        <v>203</v>
      </c>
      <c r="D3202">
        <v>158</v>
      </c>
      <c r="E3202">
        <v>224</v>
      </c>
      <c r="F3202">
        <v>219</v>
      </c>
      <c r="G3202">
        <v>191</v>
      </c>
      <c r="H3202">
        <v>138</v>
      </c>
      <c r="I3202">
        <v>33</v>
      </c>
      <c r="J3202">
        <v>58</v>
      </c>
      <c r="K3202">
        <v>452</v>
      </c>
      <c r="L3202">
        <v>248</v>
      </c>
      <c r="M3202">
        <v>8</v>
      </c>
      <c r="N3202">
        <v>235</v>
      </c>
      <c r="O3202">
        <v>562</v>
      </c>
      <c r="P3202">
        <v>619</v>
      </c>
      <c r="Q3202">
        <v>608</v>
      </c>
      <c r="R3202">
        <v>384</v>
      </c>
      <c r="S3202">
        <v>551</v>
      </c>
      <c r="T3202">
        <v>289</v>
      </c>
      <c r="U3202">
        <v>106</v>
      </c>
      <c r="V3202">
        <v>882</v>
      </c>
      <c r="W3202">
        <v>346</v>
      </c>
      <c r="X3202">
        <v>157</v>
      </c>
      <c r="Y3202">
        <v>285</v>
      </c>
      <c r="Z3202">
        <v>189</v>
      </c>
      <c r="AA3202">
        <v>49</v>
      </c>
    </row>
    <row r="3203" spans="1:27">
      <c r="A3203" s="2">
        <v>45571</v>
      </c>
      <c r="B3203">
        <v>187</v>
      </c>
      <c r="C3203">
        <v>164</v>
      </c>
      <c r="D3203">
        <v>147</v>
      </c>
      <c r="E3203">
        <v>134</v>
      </c>
      <c r="F3203">
        <v>166</v>
      </c>
      <c r="G3203">
        <v>163</v>
      </c>
      <c r="H3203">
        <v>83</v>
      </c>
      <c r="I3203">
        <v>16</v>
      </c>
      <c r="J3203">
        <v>57</v>
      </c>
      <c r="K3203">
        <v>359</v>
      </c>
      <c r="L3203">
        <v>181</v>
      </c>
      <c r="M3203">
        <v>8</v>
      </c>
      <c r="N3203">
        <v>197</v>
      </c>
      <c r="O3203">
        <v>343</v>
      </c>
      <c r="P3203">
        <v>503</v>
      </c>
      <c r="Q3203">
        <v>446</v>
      </c>
      <c r="R3203">
        <v>375</v>
      </c>
      <c r="S3203">
        <v>583</v>
      </c>
      <c r="T3203">
        <v>182</v>
      </c>
      <c r="U3203">
        <v>69</v>
      </c>
      <c r="V3203">
        <v>825</v>
      </c>
      <c r="W3203">
        <v>346</v>
      </c>
      <c r="X3203">
        <v>71</v>
      </c>
      <c r="Y3203">
        <v>184</v>
      </c>
      <c r="Z3203">
        <v>126</v>
      </c>
      <c r="AA3203">
        <v>59</v>
      </c>
    </row>
    <row r="3204" spans="1:27">
      <c r="A3204" s="2">
        <v>45572</v>
      </c>
      <c r="B3204">
        <v>224</v>
      </c>
      <c r="C3204">
        <v>109</v>
      </c>
      <c r="D3204">
        <v>118</v>
      </c>
      <c r="E3204">
        <v>309</v>
      </c>
      <c r="F3204">
        <v>232</v>
      </c>
      <c r="G3204">
        <v>310</v>
      </c>
      <c r="H3204">
        <v>121</v>
      </c>
      <c r="I3204">
        <v>18</v>
      </c>
      <c r="J3204">
        <v>105</v>
      </c>
      <c r="K3204">
        <v>452</v>
      </c>
      <c r="L3204">
        <v>137</v>
      </c>
      <c r="M3204">
        <v>8</v>
      </c>
      <c r="N3204">
        <v>617</v>
      </c>
      <c r="O3204">
        <v>156</v>
      </c>
      <c r="P3204">
        <v>823</v>
      </c>
      <c r="Q3204">
        <v>292</v>
      </c>
      <c r="R3204">
        <v>116</v>
      </c>
      <c r="S3204">
        <v>541</v>
      </c>
      <c r="T3204">
        <v>108</v>
      </c>
      <c r="U3204">
        <v>181</v>
      </c>
      <c r="V3204">
        <v>598</v>
      </c>
      <c r="W3204">
        <v>346</v>
      </c>
      <c r="X3204">
        <v>55</v>
      </c>
      <c r="Y3204">
        <v>38</v>
      </c>
      <c r="Z3204">
        <v>348</v>
      </c>
      <c r="AA3204">
        <v>121</v>
      </c>
    </row>
    <row r="3205" spans="1:27">
      <c r="A3205" s="2">
        <v>45573</v>
      </c>
      <c r="B3205">
        <v>482</v>
      </c>
      <c r="C3205">
        <v>271</v>
      </c>
      <c r="D3205">
        <v>181</v>
      </c>
      <c r="E3205">
        <v>514</v>
      </c>
      <c r="F3205">
        <v>464</v>
      </c>
      <c r="G3205">
        <v>439</v>
      </c>
      <c r="H3205">
        <v>153</v>
      </c>
      <c r="I3205">
        <v>43</v>
      </c>
      <c r="J3205">
        <v>125</v>
      </c>
      <c r="K3205">
        <v>702</v>
      </c>
      <c r="L3205">
        <v>354</v>
      </c>
      <c r="M3205">
        <v>14</v>
      </c>
      <c r="N3205">
        <v>1113</v>
      </c>
      <c r="O3205">
        <v>414</v>
      </c>
      <c r="P3205">
        <v>1650</v>
      </c>
      <c r="Q3205">
        <v>845</v>
      </c>
      <c r="R3205">
        <v>369</v>
      </c>
      <c r="S3205">
        <v>1186</v>
      </c>
      <c r="T3205">
        <v>298</v>
      </c>
      <c r="U3205">
        <v>295</v>
      </c>
      <c r="V3205">
        <v>1366</v>
      </c>
      <c r="W3205">
        <v>346</v>
      </c>
      <c r="X3205">
        <v>152</v>
      </c>
      <c r="Y3205">
        <v>162</v>
      </c>
      <c r="Z3205">
        <v>533</v>
      </c>
      <c r="AA3205">
        <v>213</v>
      </c>
    </row>
    <row r="3206" spans="1:27">
      <c r="A3206" s="2">
        <v>45574</v>
      </c>
      <c r="B3206">
        <v>289</v>
      </c>
      <c r="C3206">
        <v>152</v>
      </c>
      <c r="D3206">
        <v>161</v>
      </c>
      <c r="E3206">
        <v>349</v>
      </c>
      <c r="F3206">
        <v>281</v>
      </c>
      <c r="G3206">
        <v>360</v>
      </c>
      <c r="H3206">
        <v>122</v>
      </c>
      <c r="I3206">
        <v>14</v>
      </c>
      <c r="J3206">
        <v>127</v>
      </c>
      <c r="K3206">
        <v>511</v>
      </c>
      <c r="L3206">
        <v>222</v>
      </c>
      <c r="M3206">
        <v>14</v>
      </c>
      <c r="N3206">
        <v>780</v>
      </c>
      <c r="O3206">
        <v>198</v>
      </c>
      <c r="P3206">
        <v>1022</v>
      </c>
      <c r="Q3206">
        <v>438</v>
      </c>
      <c r="R3206">
        <v>144</v>
      </c>
      <c r="S3206">
        <v>763</v>
      </c>
      <c r="T3206">
        <v>155</v>
      </c>
      <c r="U3206">
        <v>204</v>
      </c>
      <c r="V3206">
        <v>840</v>
      </c>
      <c r="W3206">
        <v>346</v>
      </c>
      <c r="X3206">
        <v>88</v>
      </c>
      <c r="Y3206">
        <v>74</v>
      </c>
      <c r="Z3206">
        <v>421</v>
      </c>
      <c r="AA3206">
        <v>176</v>
      </c>
    </row>
    <row r="3207" spans="1:27">
      <c r="A3207" s="2">
        <v>45575</v>
      </c>
      <c r="B3207">
        <v>398</v>
      </c>
      <c r="C3207">
        <v>209</v>
      </c>
      <c r="D3207">
        <v>163</v>
      </c>
      <c r="E3207">
        <v>452</v>
      </c>
      <c r="F3207">
        <v>409</v>
      </c>
      <c r="G3207">
        <v>434</v>
      </c>
      <c r="H3207">
        <v>159</v>
      </c>
      <c r="I3207">
        <v>36</v>
      </c>
      <c r="J3207">
        <v>151</v>
      </c>
      <c r="K3207">
        <v>597</v>
      </c>
      <c r="L3207">
        <v>275</v>
      </c>
      <c r="M3207">
        <v>18</v>
      </c>
      <c r="N3207">
        <v>902</v>
      </c>
      <c r="O3207">
        <v>327</v>
      </c>
      <c r="P3207">
        <v>1244</v>
      </c>
      <c r="Q3207">
        <v>590</v>
      </c>
      <c r="R3207">
        <v>240</v>
      </c>
      <c r="S3207">
        <v>948</v>
      </c>
      <c r="T3207">
        <v>227</v>
      </c>
      <c r="U3207">
        <v>289</v>
      </c>
      <c r="V3207">
        <v>1071</v>
      </c>
      <c r="W3207">
        <v>346</v>
      </c>
      <c r="X3207">
        <v>148</v>
      </c>
      <c r="Y3207">
        <v>162</v>
      </c>
      <c r="Z3207">
        <v>478</v>
      </c>
      <c r="AA3207">
        <v>188</v>
      </c>
    </row>
    <row r="3208" spans="1:27">
      <c r="A3208" s="2">
        <v>45576</v>
      </c>
      <c r="B3208">
        <v>269</v>
      </c>
      <c r="C3208">
        <v>152</v>
      </c>
      <c r="D3208">
        <v>116</v>
      </c>
      <c r="E3208">
        <v>417</v>
      </c>
      <c r="F3208">
        <v>276</v>
      </c>
      <c r="G3208">
        <v>349</v>
      </c>
      <c r="H3208">
        <v>147</v>
      </c>
      <c r="I3208">
        <v>22</v>
      </c>
      <c r="J3208">
        <v>131</v>
      </c>
      <c r="K3208">
        <v>566</v>
      </c>
      <c r="L3208">
        <v>229</v>
      </c>
      <c r="M3208">
        <v>12</v>
      </c>
      <c r="N3208">
        <v>601</v>
      </c>
      <c r="O3208">
        <v>258</v>
      </c>
      <c r="P3208">
        <v>960</v>
      </c>
      <c r="Q3208">
        <v>469</v>
      </c>
      <c r="R3208">
        <v>285</v>
      </c>
      <c r="S3208">
        <v>737</v>
      </c>
      <c r="T3208">
        <v>165</v>
      </c>
      <c r="U3208">
        <v>227</v>
      </c>
      <c r="V3208">
        <v>860</v>
      </c>
      <c r="W3208">
        <v>346</v>
      </c>
      <c r="X3208">
        <v>156</v>
      </c>
      <c r="Y3208">
        <v>121</v>
      </c>
      <c r="Z3208">
        <v>333</v>
      </c>
      <c r="AA3208">
        <v>149</v>
      </c>
    </row>
    <row r="3209" spans="1:27">
      <c r="A3209" s="2">
        <v>45577</v>
      </c>
      <c r="B3209">
        <v>232</v>
      </c>
      <c r="C3209">
        <v>189</v>
      </c>
      <c r="D3209">
        <v>159</v>
      </c>
      <c r="E3209">
        <v>202</v>
      </c>
      <c r="F3209">
        <v>202</v>
      </c>
      <c r="G3209">
        <v>202</v>
      </c>
      <c r="H3209">
        <v>143</v>
      </c>
      <c r="I3209">
        <v>29</v>
      </c>
      <c r="J3209">
        <v>70</v>
      </c>
      <c r="K3209">
        <v>425</v>
      </c>
      <c r="L3209">
        <v>268</v>
      </c>
      <c r="M3209">
        <v>7</v>
      </c>
      <c r="N3209">
        <v>267</v>
      </c>
      <c r="O3209">
        <v>438</v>
      </c>
      <c r="P3209">
        <v>623</v>
      </c>
      <c r="Q3209">
        <v>584</v>
      </c>
      <c r="R3209">
        <v>338</v>
      </c>
      <c r="S3209">
        <v>624</v>
      </c>
      <c r="T3209">
        <v>250</v>
      </c>
      <c r="U3209">
        <v>92</v>
      </c>
      <c r="V3209">
        <v>854</v>
      </c>
      <c r="W3209">
        <v>346</v>
      </c>
      <c r="X3209">
        <v>117</v>
      </c>
      <c r="Y3209">
        <v>280</v>
      </c>
      <c r="Z3209">
        <v>171</v>
      </c>
      <c r="AA3209">
        <v>63</v>
      </c>
    </row>
    <row r="3210" spans="1:27">
      <c r="A3210" s="2">
        <v>45578</v>
      </c>
      <c r="B3210">
        <v>131</v>
      </c>
      <c r="C3210">
        <v>118</v>
      </c>
      <c r="D3210">
        <v>116</v>
      </c>
      <c r="E3210">
        <v>134</v>
      </c>
      <c r="F3210">
        <v>113</v>
      </c>
      <c r="G3210">
        <v>105</v>
      </c>
      <c r="H3210">
        <v>127</v>
      </c>
      <c r="I3210">
        <v>19</v>
      </c>
      <c r="J3210">
        <v>50</v>
      </c>
      <c r="K3210">
        <v>306</v>
      </c>
      <c r="L3210">
        <v>132</v>
      </c>
      <c r="M3210">
        <v>7</v>
      </c>
      <c r="N3210">
        <v>169</v>
      </c>
      <c r="O3210">
        <v>350</v>
      </c>
      <c r="P3210">
        <v>402</v>
      </c>
      <c r="Q3210">
        <v>367</v>
      </c>
      <c r="R3210">
        <v>251</v>
      </c>
      <c r="S3210">
        <v>364</v>
      </c>
      <c r="T3210">
        <v>231</v>
      </c>
      <c r="U3210">
        <v>62</v>
      </c>
      <c r="V3210">
        <v>543</v>
      </c>
      <c r="W3210">
        <v>346</v>
      </c>
      <c r="X3210">
        <v>150</v>
      </c>
      <c r="Y3210">
        <v>111</v>
      </c>
      <c r="Z3210">
        <v>123</v>
      </c>
      <c r="AA3210">
        <v>49</v>
      </c>
    </row>
    <row r="3211" spans="1:27">
      <c r="A3211" s="2">
        <v>45579</v>
      </c>
      <c r="B3211">
        <v>325</v>
      </c>
      <c r="C3211">
        <v>173</v>
      </c>
      <c r="D3211">
        <v>146</v>
      </c>
      <c r="E3211">
        <v>473</v>
      </c>
      <c r="F3211">
        <v>342</v>
      </c>
      <c r="G3211">
        <v>333</v>
      </c>
      <c r="H3211">
        <v>128</v>
      </c>
      <c r="I3211">
        <v>34</v>
      </c>
      <c r="J3211">
        <v>135</v>
      </c>
      <c r="K3211">
        <v>541</v>
      </c>
      <c r="L3211">
        <v>224</v>
      </c>
      <c r="M3211">
        <v>24</v>
      </c>
      <c r="N3211">
        <v>814</v>
      </c>
      <c r="O3211">
        <v>253</v>
      </c>
      <c r="P3211">
        <v>1245</v>
      </c>
      <c r="Q3211">
        <v>543</v>
      </c>
      <c r="R3211">
        <v>226</v>
      </c>
      <c r="S3211">
        <v>962</v>
      </c>
      <c r="T3211">
        <v>218</v>
      </c>
      <c r="U3211">
        <v>239</v>
      </c>
      <c r="V3211">
        <v>1081</v>
      </c>
      <c r="W3211">
        <v>346</v>
      </c>
      <c r="X3211">
        <v>84</v>
      </c>
      <c r="Y3211">
        <v>75</v>
      </c>
      <c r="Z3211">
        <v>451</v>
      </c>
      <c r="AA3211">
        <v>208</v>
      </c>
    </row>
    <row r="3212" spans="1:27">
      <c r="A3212" s="2">
        <v>45580</v>
      </c>
      <c r="B3212">
        <v>370</v>
      </c>
      <c r="C3212">
        <v>181</v>
      </c>
      <c r="D3212">
        <v>164</v>
      </c>
      <c r="E3212">
        <v>457</v>
      </c>
      <c r="F3212">
        <v>381</v>
      </c>
      <c r="G3212">
        <v>438</v>
      </c>
      <c r="H3212">
        <v>119</v>
      </c>
      <c r="I3212">
        <v>33</v>
      </c>
      <c r="J3212">
        <v>121</v>
      </c>
      <c r="K3212">
        <v>635</v>
      </c>
      <c r="L3212">
        <v>215</v>
      </c>
      <c r="M3212">
        <v>15</v>
      </c>
      <c r="N3212">
        <v>1027</v>
      </c>
      <c r="O3212">
        <v>235</v>
      </c>
      <c r="P3212">
        <v>1393</v>
      </c>
      <c r="Q3212">
        <v>601</v>
      </c>
      <c r="R3212">
        <v>222</v>
      </c>
      <c r="S3212">
        <v>941</v>
      </c>
      <c r="T3212">
        <v>188</v>
      </c>
      <c r="U3212">
        <v>231</v>
      </c>
      <c r="V3212">
        <v>1024</v>
      </c>
      <c r="W3212">
        <v>346</v>
      </c>
      <c r="X3212">
        <v>81</v>
      </c>
      <c r="Y3212">
        <v>106</v>
      </c>
      <c r="Z3212">
        <v>513</v>
      </c>
      <c r="AA3212">
        <v>205</v>
      </c>
    </row>
    <row r="3213" spans="1:27">
      <c r="A3213" s="2">
        <v>45581</v>
      </c>
      <c r="B3213">
        <v>428</v>
      </c>
      <c r="C3213">
        <v>258</v>
      </c>
      <c r="D3213">
        <v>222</v>
      </c>
      <c r="E3213">
        <v>488</v>
      </c>
      <c r="F3213">
        <v>464</v>
      </c>
      <c r="G3213">
        <v>424</v>
      </c>
      <c r="H3213">
        <v>155</v>
      </c>
      <c r="I3213">
        <v>60</v>
      </c>
      <c r="J3213">
        <v>153</v>
      </c>
      <c r="K3213">
        <v>679</v>
      </c>
      <c r="L3213">
        <v>323</v>
      </c>
      <c r="M3213">
        <v>28</v>
      </c>
      <c r="N3213">
        <v>1036</v>
      </c>
      <c r="O3213">
        <v>441</v>
      </c>
      <c r="P3213">
        <v>1577</v>
      </c>
      <c r="Q3213">
        <v>815</v>
      </c>
      <c r="R3213">
        <v>279</v>
      </c>
      <c r="S3213">
        <v>1170</v>
      </c>
      <c r="T3213">
        <v>302</v>
      </c>
      <c r="U3213">
        <v>298</v>
      </c>
      <c r="V3213">
        <v>1323</v>
      </c>
      <c r="W3213">
        <v>346</v>
      </c>
      <c r="X3213">
        <v>139</v>
      </c>
      <c r="Y3213">
        <v>123</v>
      </c>
      <c r="Z3213">
        <v>546</v>
      </c>
      <c r="AA3213">
        <v>220</v>
      </c>
    </row>
    <row r="3214" spans="1:27">
      <c r="A3214" s="2">
        <v>45582</v>
      </c>
      <c r="B3214">
        <v>415</v>
      </c>
      <c r="C3214">
        <v>187</v>
      </c>
      <c r="D3214">
        <v>183</v>
      </c>
      <c r="E3214">
        <v>489</v>
      </c>
      <c r="F3214">
        <v>433</v>
      </c>
      <c r="G3214">
        <v>343</v>
      </c>
      <c r="H3214">
        <v>171</v>
      </c>
      <c r="I3214">
        <v>21</v>
      </c>
      <c r="J3214">
        <v>154</v>
      </c>
      <c r="K3214">
        <v>712</v>
      </c>
      <c r="L3214">
        <v>274</v>
      </c>
      <c r="M3214">
        <v>19</v>
      </c>
      <c r="N3214">
        <v>945</v>
      </c>
      <c r="O3214">
        <v>342</v>
      </c>
      <c r="P3214">
        <v>1487</v>
      </c>
      <c r="Q3214">
        <v>739</v>
      </c>
      <c r="R3214">
        <v>251</v>
      </c>
      <c r="S3214">
        <v>1114</v>
      </c>
      <c r="T3214">
        <v>230</v>
      </c>
      <c r="U3214">
        <v>284</v>
      </c>
      <c r="V3214">
        <v>1248</v>
      </c>
      <c r="W3214">
        <v>346</v>
      </c>
      <c r="X3214">
        <v>101</v>
      </c>
      <c r="Y3214">
        <v>121</v>
      </c>
      <c r="Z3214">
        <v>496</v>
      </c>
      <c r="AA3214">
        <v>217</v>
      </c>
    </row>
    <row r="3215" spans="1:27">
      <c r="A3215" s="2">
        <v>45583</v>
      </c>
      <c r="B3215">
        <v>355</v>
      </c>
      <c r="C3215">
        <v>162</v>
      </c>
      <c r="D3215">
        <v>166</v>
      </c>
      <c r="E3215">
        <v>386</v>
      </c>
      <c r="F3215">
        <v>311</v>
      </c>
      <c r="G3215">
        <v>307</v>
      </c>
      <c r="H3215">
        <v>161</v>
      </c>
      <c r="I3215">
        <v>34</v>
      </c>
      <c r="J3215">
        <v>123</v>
      </c>
      <c r="K3215">
        <v>593</v>
      </c>
      <c r="L3215">
        <v>261</v>
      </c>
      <c r="M3215">
        <v>25</v>
      </c>
      <c r="N3215">
        <v>718</v>
      </c>
      <c r="O3215">
        <v>299</v>
      </c>
      <c r="P3215">
        <v>1087</v>
      </c>
      <c r="Q3215">
        <v>589</v>
      </c>
      <c r="R3215">
        <v>285</v>
      </c>
      <c r="S3215">
        <v>848</v>
      </c>
      <c r="T3215">
        <v>187</v>
      </c>
      <c r="U3215">
        <v>242</v>
      </c>
      <c r="V3215">
        <v>964</v>
      </c>
      <c r="W3215">
        <v>346</v>
      </c>
      <c r="X3215">
        <v>73</v>
      </c>
      <c r="Y3215">
        <v>121</v>
      </c>
      <c r="Z3215">
        <v>412</v>
      </c>
      <c r="AA3215">
        <v>161</v>
      </c>
    </row>
    <row r="3216" spans="1:27">
      <c r="A3216" s="2">
        <v>45584</v>
      </c>
      <c r="B3216">
        <v>295</v>
      </c>
      <c r="C3216">
        <v>259</v>
      </c>
      <c r="D3216">
        <v>202</v>
      </c>
      <c r="E3216">
        <v>282</v>
      </c>
      <c r="F3216">
        <v>250</v>
      </c>
      <c r="G3216">
        <v>163</v>
      </c>
      <c r="H3216">
        <v>155</v>
      </c>
      <c r="I3216">
        <v>33</v>
      </c>
      <c r="J3216">
        <v>77</v>
      </c>
      <c r="K3216">
        <v>547</v>
      </c>
      <c r="L3216">
        <v>355</v>
      </c>
      <c r="M3216">
        <v>25</v>
      </c>
      <c r="N3216">
        <v>396</v>
      </c>
      <c r="O3216">
        <v>582</v>
      </c>
      <c r="P3216">
        <v>754</v>
      </c>
      <c r="Q3216">
        <v>722</v>
      </c>
      <c r="R3216">
        <v>422</v>
      </c>
      <c r="S3216">
        <v>746</v>
      </c>
      <c r="T3216">
        <v>293</v>
      </c>
      <c r="U3216">
        <v>144</v>
      </c>
      <c r="V3216">
        <v>1099</v>
      </c>
      <c r="W3216">
        <v>346</v>
      </c>
      <c r="X3216">
        <v>177</v>
      </c>
      <c r="Y3216">
        <v>261</v>
      </c>
      <c r="Z3216">
        <v>219</v>
      </c>
      <c r="AA3216">
        <v>66</v>
      </c>
    </row>
    <row r="3217" spans="1:27">
      <c r="A3217" s="2">
        <v>45585</v>
      </c>
      <c r="B3217">
        <v>251</v>
      </c>
      <c r="C3217">
        <v>281</v>
      </c>
      <c r="D3217">
        <v>183</v>
      </c>
      <c r="E3217">
        <v>236</v>
      </c>
      <c r="F3217">
        <v>239</v>
      </c>
      <c r="G3217">
        <v>162</v>
      </c>
      <c r="H3217">
        <v>116</v>
      </c>
      <c r="I3217">
        <v>30</v>
      </c>
      <c r="J3217">
        <v>58</v>
      </c>
      <c r="K3217">
        <v>446</v>
      </c>
      <c r="L3217">
        <v>351</v>
      </c>
      <c r="M3217">
        <v>17</v>
      </c>
      <c r="N3217">
        <v>397</v>
      </c>
      <c r="O3217">
        <v>619</v>
      </c>
      <c r="P3217">
        <v>774</v>
      </c>
      <c r="Q3217">
        <v>714</v>
      </c>
      <c r="R3217">
        <v>533</v>
      </c>
      <c r="S3217">
        <v>856</v>
      </c>
      <c r="T3217">
        <v>237</v>
      </c>
      <c r="U3217">
        <v>99</v>
      </c>
      <c r="V3217">
        <v>1240</v>
      </c>
      <c r="W3217">
        <v>346</v>
      </c>
      <c r="X3217">
        <v>242</v>
      </c>
      <c r="Y3217">
        <v>345</v>
      </c>
      <c r="Z3217">
        <v>160</v>
      </c>
      <c r="AA3217">
        <v>88</v>
      </c>
    </row>
    <row r="3218" spans="1:27">
      <c r="A3218" s="2">
        <v>45586</v>
      </c>
      <c r="B3218">
        <v>393</v>
      </c>
      <c r="C3218">
        <v>193</v>
      </c>
      <c r="D3218">
        <v>162</v>
      </c>
      <c r="E3218">
        <v>490</v>
      </c>
      <c r="F3218">
        <v>403</v>
      </c>
      <c r="G3218">
        <v>326</v>
      </c>
      <c r="H3218">
        <v>123</v>
      </c>
      <c r="I3218">
        <v>24</v>
      </c>
      <c r="J3218">
        <v>120</v>
      </c>
      <c r="K3218">
        <v>625</v>
      </c>
      <c r="L3218">
        <v>292</v>
      </c>
      <c r="M3218">
        <v>18</v>
      </c>
      <c r="N3218">
        <v>989</v>
      </c>
      <c r="O3218">
        <v>380</v>
      </c>
      <c r="P3218">
        <v>1540</v>
      </c>
      <c r="Q3218">
        <v>703</v>
      </c>
      <c r="R3218">
        <v>356</v>
      </c>
      <c r="S3218">
        <v>1109</v>
      </c>
      <c r="T3218">
        <v>297</v>
      </c>
      <c r="U3218">
        <v>254</v>
      </c>
      <c r="V3218">
        <v>1270</v>
      </c>
      <c r="W3218">
        <v>346</v>
      </c>
      <c r="X3218">
        <v>99</v>
      </c>
      <c r="Y3218">
        <v>124</v>
      </c>
      <c r="Z3218">
        <v>529</v>
      </c>
      <c r="AA3218">
        <v>195</v>
      </c>
    </row>
    <row r="3219" spans="1:27">
      <c r="A3219" s="2">
        <v>45587</v>
      </c>
      <c r="B3219">
        <v>424</v>
      </c>
      <c r="C3219">
        <v>198</v>
      </c>
      <c r="D3219">
        <v>184</v>
      </c>
      <c r="E3219">
        <v>505</v>
      </c>
      <c r="F3219">
        <v>430</v>
      </c>
      <c r="G3219">
        <v>381</v>
      </c>
      <c r="H3219">
        <v>130</v>
      </c>
      <c r="I3219">
        <v>22</v>
      </c>
      <c r="J3219">
        <v>144</v>
      </c>
      <c r="K3219">
        <v>675</v>
      </c>
      <c r="L3219">
        <v>261</v>
      </c>
      <c r="M3219">
        <v>31</v>
      </c>
      <c r="N3219">
        <v>1090</v>
      </c>
      <c r="O3219">
        <v>353</v>
      </c>
      <c r="P3219">
        <v>1590</v>
      </c>
      <c r="Q3219">
        <v>711</v>
      </c>
      <c r="R3219">
        <v>322</v>
      </c>
      <c r="S3219">
        <v>1177</v>
      </c>
      <c r="T3219">
        <v>272</v>
      </c>
      <c r="U3219">
        <v>267</v>
      </c>
      <c r="V3219">
        <v>1322</v>
      </c>
      <c r="W3219">
        <v>346</v>
      </c>
      <c r="X3219">
        <v>85</v>
      </c>
      <c r="Y3219">
        <v>188</v>
      </c>
      <c r="Z3219">
        <v>560</v>
      </c>
      <c r="AA3219">
        <v>209</v>
      </c>
    </row>
    <row r="3220" spans="1:27">
      <c r="A3220" s="2">
        <v>45588</v>
      </c>
      <c r="B3220">
        <v>394</v>
      </c>
      <c r="C3220">
        <v>204</v>
      </c>
      <c r="D3220">
        <v>187</v>
      </c>
      <c r="E3220">
        <v>467</v>
      </c>
      <c r="F3220">
        <v>362</v>
      </c>
      <c r="G3220">
        <v>360</v>
      </c>
      <c r="H3220">
        <v>160</v>
      </c>
      <c r="I3220">
        <v>33</v>
      </c>
      <c r="J3220">
        <v>132</v>
      </c>
      <c r="K3220">
        <v>635</v>
      </c>
      <c r="L3220">
        <v>299</v>
      </c>
      <c r="M3220">
        <v>23</v>
      </c>
      <c r="N3220">
        <v>978</v>
      </c>
      <c r="O3220">
        <v>376</v>
      </c>
      <c r="P3220">
        <v>1458</v>
      </c>
      <c r="Q3220">
        <v>742</v>
      </c>
      <c r="R3220">
        <v>264</v>
      </c>
      <c r="S3220">
        <v>1043</v>
      </c>
      <c r="T3220">
        <v>248</v>
      </c>
      <c r="U3220">
        <v>267</v>
      </c>
      <c r="V3220">
        <v>1206</v>
      </c>
      <c r="W3220">
        <v>346</v>
      </c>
      <c r="X3220">
        <v>138</v>
      </c>
      <c r="Y3220">
        <v>123</v>
      </c>
      <c r="Z3220">
        <v>581</v>
      </c>
      <c r="AA3220">
        <v>214</v>
      </c>
    </row>
    <row r="3221" spans="1:27">
      <c r="A3221" s="2">
        <v>45589</v>
      </c>
      <c r="B3221">
        <v>441</v>
      </c>
      <c r="C3221">
        <v>217</v>
      </c>
      <c r="D3221">
        <v>206</v>
      </c>
      <c r="E3221">
        <v>540</v>
      </c>
      <c r="F3221">
        <v>421</v>
      </c>
      <c r="G3221">
        <v>384</v>
      </c>
      <c r="H3221">
        <v>147</v>
      </c>
      <c r="I3221">
        <v>21</v>
      </c>
      <c r="J3221">
        <v>142</v>
      </c>
      <c r="K3221">
        <v>681</v>
      </c>
      <c r="L3221">
        <v>309</v>
      </c>
      <c r="M3221">
        <v>30</v>
      </c>
      <c r="N3221">
        <v>956</v>
      </c>
      <c r="O3221">
        <v>386</v>
      </c>
      <c r="P3221">
        <v>1489</v>
      </c>
      <c r="Q3221">
        <v>739</v>
      </c>
      <c r="R3221">
        <v>339</v>
      </c>
      <c r="S3221">
        <v>1151</v>
      </c>
      <c r="T3221">
        <v>262</v>
      </c>
      <c r="U3221">
        <v>262</v>
      </c>
      <c r="V3221">
        <v>1303</v>
      </c>
      <c r="W3221">
        <v>346</v>
      </c>
      <c r="X3221">
        <v>98</v>
      </c>
      <c r="Y3221">
        <v>117</v>
      </c>
      <c r="Z3221">
        <v>575</v>
      </c>
      <c r="AA3221">
        <v>213</v>
      </c>
    </row>
    <row r="3222" spans="1:27">
      <c r="A3222" s="2">
        <v>45590</v>
      </c>
      <c r="B3222">
        <v>359</v>
      </c>
      <c r="C3222">
        <v>188</v>
      </c>
      <c r="D3222">
        <v>155</v>
      </c>
      <c r="E3222">
        <v>418</v>
      </c>
      <c r="F3222">
        <v>318</v>
      </c>
      <c r="G3222">
        <v>278</v>
      </c>
      <c r="H3222">
        <v>163</v>
      </c>
      <c r="I3222">
        <v>47</v>
      </c>
      <c r="J3222">
        <v>132</v>
      </c>
      <c r="K3222">
        <v>585</v>
      </c>
      <c r="L3222">
        <v>256</v>
      </c>
      <c r="M3222">
        <v>21</v>
      </c>
      <c r="N3222">
        <v>736</v>
      </c>
      <c r="O3222">
        <v>317</v>
      </c>
      <c r="P3222">
        <v>1102</v>
      </c>
      <c r="Q3222">
        <v>608</v>
      </c>
      <c r="R3222">
        <v>378</v>
      </c>
      <c r="S3222">
        <v>767</v>
      </c>
      <c r="T3222">
        <v>256</v>
      </c>
      <c r="U3222">
        <v>232</v>
      </c>
      <c r="V3222">
        <v>896</v>
      </c>
      <c r="W3222">
        <v>346</v>
      </c>
      <c r="X3222">
        <v>68</v>
      </c>
      <c r="Y3222">
        <v>123</v>
      </c>
      <c r="Z3222">
        <v>414</v>
      </c>
      <c r="AA3222">
        <v>161</v>
      </c>
    </row>
    <row r="3223" spans="1:27">
      <c r="A3223" s="2">
        <v>45591</v>
      </c>
      <c r="B3223">
        <v>116</v>
      </c>
      <c r="C3223">
        <v>113</v>
      </c>
      <c r="D3223">
        <v>113</v>
      </c>
      <c r="E3223">
        <v>122</v>
      </c>
      <c r="F3223">
        <v>82</v>
      </c>
      <c r="G3223">
        <v>110</v>
      </c>
      <c r="H3223">
        <v>119</v>
      </c>
      <c r="I3223">
        <v>1</v>
      </c>
      <c r="J3223">
        <v>50</v>
      </c>
      <c r="K3223">
        <v>358</v>
      </c>
      <c r="L3223">
        <v>111</v>
      </c>
      <c r="M3223">
        <v>6</v>
      </c>
      <c r="N3223">
        <v>166</v>
      </c>
      <c r="O3223">
        <v>239</v>
      </c>
      <c r="P3223">
        <v>344</v>
      </c>
      <c r="Q3223">
        <v>292</v>
      </c>
      <c r="R3223">
        <v>226</v>
      </c>
      <c r="S3223">
        <v>240</v>
      </c>
      <c r="T3223">
        <v>124</v>
      </c>
      <c r="U3223">
        <v>54</v>
      </c>
      <c r="V3223">
        <v>424</v>
      </c>
      <c r="W3223">
        <v>346</v>
      </c>
      <c r="X3223">
        <v>113</v>
      </c>
      <c r="Y3223">
        <v>121</v>
      </c>
      <c r="Z3223">
        <v>93</v>
      </c>
      <c r="AA3223">
        <v>43</v>
      </c>
    </row>
    <row r="3224" spans="1:27">
      <c r="A3224" s="2">
        <v>45592</v>
      </c>
      <c r="B3224">
        <v>273</v>
      </c>
      <c r="C3224">
        <v>230</v>
      </c>
      <c r="D3224">
        <v>181</v>
      </c>
      <c r="E3224">
        <v>214</v>
      </c>
      <c r="F3224">
        <v>213</v>
      </c>
      <c r="G3224">
        <v>192</v>
      </c>
      <c r="H3224">
        <v>116</v>
      </c>
      <c r="I3224">
        <v>26</v>
      </c>
      <c r="J3224">
        <v>47</v>
      </c>
      <c r="K3224">
        <v>397</v>
      </c>
      <c r="L3224">
        <v>345</v>
      </c>
      <c r="M3224">
        <v>14</v>
      </c>
      <c r="N3224">
        <v>345</v>
      </c>
      <c r="O3224">
        <v>496</v>
      </c>
      <c r="P3224">
        <v>700</v>
      </c>
      <c r="Q3224">
        <v>657</v>
      </c>
      <c r="R3224">
        <v>594</v>
      </c>
      <c r="S3224">
        <v>732</v>
      </c>
      <c r="T3224">
        <v>275</v>
      </c>
      <c r="U3224">
        <v>107</v>
      </c>
      <c r="V3224">
        <v>1107</v>
      </c>
      <c r="W3224">
        <v>346</v>
      </c>
      <c r="X3224">
        <v>104</v>
      </c>
      <c r="Y3224">
        <v>254</v>
      </c>
      <c r="Z3224">
        <v>157</v>
      </c>
      <c r="AA3224">
        <v>68</v>
      </c>
    </row>
    <row r="3225" spans="1:27">
      <c r="A3225" s="2">
        <v>45593</v>
      </c>
      <c r="B3225">
        <v>157</v>
      </c>
      <c r="C3225">
        <v>119</v>
      </c>
      <c r="D3225">
        <v>116</v>
      </c>
      <c r="E3225">
        <v>103</v>
      </c>
      <c r="F3225">
        <v>151</v>
      </c>
      <c r="G3225">
        <v>146</v>
      </c>
      <c r="H3225">
        <v>103</v>
      </c>
      <c r="I3225">
        <v>9</v>
      </c>
      <c r="J3225">
        <v>51</v>
      </c>
      <c r="K3225">
        <v>314</v>
      </c>
      <c r="L3225">
        <v>183</v>
      </c>
      <c r="M3225">
        <v>15</v>
      </c>
      <c r="N3225">
        <v>290</v>
      </c>
      <c r="O3225">
        <v>310</v>
      </c>
      <c r="P3225">
        <v>409</v>
      </c>
      <c r="Q3225">
        <v>365</v>
      </c>
      <c r="R3225">
        <v>274</v>
      </c>
      <c r="S3225">
        <v>411</v>
      </c>
      <c r="T3225">
        <v>169</v>
      </c>
      <c r="U3225">
        <v>58</v>
      </c>
      <c r="V3225">
        <v>631</v>
      </c>
      <c r="W3225">
        <v>346</v>
      </c>
      <c r="X3225">
        <v>0</v>
      </c>
      <c r="Y3225">
        <v>113</v>
      </c>
      <c r="Z3225">
        <v>117</v>
      </c>
      <c r="AA3225">
        <v>48</v>
      </c>
    </row>
    <row r="3226" spans="1:27">
      <c r="A3226" s="2">
        <v>45594</v>
      </c>
      <c r="B3226">
        <v>373</v>
      </c>
      <c r="C3226">
        <v>180</v>
      </c>
      <c r="D3226">
        <v>179</v>
      </c>
      <c r="E3226">
        <v>436</v>
      </c>
      <c r="F3226">
        <v>340</v>
      </c>
      <c r="G3226">
        <v>313</v>
      </c>
      <c r="H3226">
        <v>153</v>
      </c>
      <c r="I3226">
        <v>33</v>
      </c>
      <c r="J3226">
        <v>142</v>
      </c>
      <c r="K3226">
        <v>672</v>
      </c>
      <c r="L3226">
        <v>229</v>
      </c>
      <c r="M3226">
        <v>17</v>
      </c>
      <c r="N3226">
        <v>1006</v>
      </c>
      <c r="O3226">
        <v>295</v>
      </c>
      <c r="P3226">
        <v>1273</v>
      </c>
      <c r="Q3226">
        <v>557</v>
      </c>
      <c r="R3226">
        <v>232</v>
      </c>
      <c r="S3226">
        <v>940</v>
      </c>
      <c r="T3226">
        <v>220</v>
      </c>
      <c r="U3226">
        <v>246</v>
      </c>
      <c r="V3226">
        <v>1091</v>
      </c>
      <c r="W3226">
        <v>346</v>
      </c>
      <c r="X3226">
        <v>58</v>
      </c>
      <c r="Y3226">
        <v>107</v>
      </c>
      <c r="Z3226">
        <v>440</v>
      </c>
      <c r="AA3226">
        <v>228</v>
      </c>
    </row>
    <row r="3227" spans="1:27">
      <c r="A3227" s="2">
        <v>45595</v>
      </c>
      <c r="B3227">
        <v>294</v>
      </c>
      <c r="C3227">
        <v>130</v>
      </c>
      <c r="D3227">
        <v>131</v>
      </c>
      <c r="E3227">
        <v>362</v>
      </c>
      <c r="F3227">
        <v>330</v>
      </c>
      <c r="G3227">
        <v>309</v>
      </c>
      <c r="H3227">
        <v>123</v>
      </c>
      <c r="I3227">
        <v>18</v>
      </c>
      <c r="J3227">
        <v>116</v>
      </c>
      <c r="K3227">
        <v>630</v>
      </c>
      <c r="L3227">
        <v>177</v>
      </c>
      <c r="M3227">
        <v>16</v>
      </c>
      <c r="N3227">
        <v>808</v>
      </c>
      <c r="O3227">
        <v>252</v>
      </c>
      <c r="P3227">
        <v>1070</v>
      </c>
      <c r="Q3227">
        <v>456</v>
      </c>
      <c r="R3227">
        <v>196</v>
      </c>
      <c r="S3227">
        <v>720</v>
      </c>
      <c r="T3227">
        <v>178</v>
      </c>
      <c r="U3227">
        <v>232</v>
      </c>
      <c r="V3227">
        <v>777</v>
      </c>
      <c r="W3227">
        <v>346</v>
      </c>
      <c r="X3227">
        <v>50</v>
      </c>
      <c r="Y3227">
        <v>43</v>
      </c>
      <c r="Z3227">
        <v>435</v>
      </c>
      <c r="AA3227">
        <v>179</v>
      </c>
    </row>
    <row r="3228" spans="1:27">
      <c r="A3228" s="2">
        <v>45596</v>
      </c>
      <c r="B3228">
        <v>434</v>
      </c>
      <c r="C3228">
        <v>201</v>
      </c>
      <c r="D3228">
        <v>209</v>
      </c>
      <c r="E3228">
        <v>506</v>
      </c>
      <c r="F3228">
        <v>397</v>
      </c>
      <c r="G3228">
        <v>409</v>
      </c>
      <c r="H3228">
        <v>145</v>
      </c>
      <c r="I3228">
        <v>25</v>
      </c>
      <c r="J3228">
        <v>139</v>
      </c>
      <c r="K3228">
        <v>784</v>
      </c>
      <c r="L3228">
        <v>258</v>
      </c>
      <c r="M3228">
        <v>38</v>
      </c>
      <c r="N3228">
        <v>1009</v>
      </c>
      <c r="O3228">
        <v>303</v>
      </c>
      <c r="P3228">
        <v>1491</v>
      </c>
      <c r="Q3228">
        <v>712</v>
      </c>
      <c r="R3228">
        <v>219</v>
      </c>
      <c r="S3228">
        <v>1089</v>
      </c>
      <c r="T3228">
        <v>240</v>
      </c>
      <c r="U3228">
        <v>259</v>
      </c>
      <c r="V3228">
        <v>1206</v>
      </c>
      <c r="W3228">
        <v>346</v>
      </c>
      <c r="X3228">
        <v>117</v>
      </c>
      <c r="Y3228">
        <v>120</v>
      </c>
      <c r="Z3228">
        <v>543</v>
      </c>
      <c r="AA3228">
        <v>227</v>
      </c>
    </row>
    <row r="3229" spans="1:27">
      <c r="A3229" s="2">
        <v>45597</v>
      </c>
      <c r="B3229">
        <v>406</v>
      </c>
      <c r="C3229">
        <v>214</v>
      </c>
      <c r="D3229">
        <v>187</v>
      </c>
      <c r="E3229">
        <v>444</v>
      </c>
      <c r="F3229">
        <v>338</v>
      </c>
      <c r="G3229">
        <v>343</v>
      </c>
      <c r="H3229">
        <v>153</v>
      </c>
      <c r="I3229">
        <v>32</v>
      </c>
      <c r="J3229">
        <v>119</v>
      </c>
      <c r="K3229">
        <v>751</v>
      </c>
      <c r="L3229">
        <v>296</v>
      </c>
      <c r="M3229">
        <v>25</v>
      </c>
      <c r="N3229">
        <v>804</v>
      </c>
      <c r="O3229">
        <v>332</v>
      </c>
      <c r="P3229">
        <v>1180</v>
      </c>
      <c r="Q3229">
        <v>632</v>
      </c>
      <c r="R3229">
        <v>289</v>
      </c>
      <c r="S3229">
        <v>983</v>
      </c>
      <c r="T3229">
        <v>231</v>
      </c>
      <c r="U3229">
        <v>237</v>
      </c>
      <c r="V3229">
        <v>1126</v>
      </c>
      <c r="W3229">
        <v>346</v>
      </c>
      <c r="X3229">
        <v>75</v>
      </c>
      <c r="Y3229">
        <v>124</v>
      </c>
      <c r="Z3229">
        <v>468</v>
      </c>
      <c r="AA3229">
        <v>173</v>
      </c>
    </row>
    <row r="3230" spans="1:27">
      <c r="A3230" s="2">
        <v>45598</v>
      </c>
      <c r="B3230">
        <v>271</v>
      </c>
      <c r="C3230">
        <v>253</v>
      </c>
      <c r="D3230">
        <v>205</v>
      </c>
      <c r="E3230">
        <v>250</v>
      </c>
      <c r="F3230">
        <v>221</v>
      </c>
      <c r="G3230">
        <v>232</v>
      </c>
      <c r="H3230">
        <v>154</v>
      </c>
      <c r="I3230">
        <v>13</v>
      </c>
      <c r="J3230">
        <v>66</v>
      </c>
      <c r="K3230">
        <v>540</v>
      </c>
      <c r="L3230">
        <v>313</v>
      </c>
      <c r="M3230">
        <v>31</v>
      </c>
      <c r="N3230">
        <v>333</v>
      </c>
      <c r="O3230">
        <v>663</v>
      </c>
      <c r="P3230">
        <v>673</v>
      </c>
      <c r="Q3230">
        <v>764</v>
      </c>
      <c r="R3230">
        <v>388</v>
      </c>
      <c r="S3230">
        <v>741</v>
      </c>
      <c r="T3230">
        <v>303</v>
      </c>
      <c r="U3230">
        <v>113</v>
      </c>
      <c r="V3230">
        <v>1094</v>
      </c>
      <c r="W3230">
        <v>346</v>
      </c>
      <c r="X3230">
        <v>155</v>
      </c>
      <c r="Y3230">
        <v>279</v>
      </c>
      <c r="Z3230">
        <v>185</v>
      </c>
      <c r="AA3230">
        <v>86</v>
      </c>
    </row>
    <row r="3231" spans="1:27">
      <c r="A3231" s="2">
        <v>45599</v>
      </c>
      <c r="B3231">
        <v>223</v>
      </c>
      <c r="C3231">
        <v>182</v>
      </c>
      <c r="D3231">
        <v>155</v>
      </c>
      <c r="E3231">
        <v>198</v>
      </c>
      <c r="F3231">
        <v>175</v>
      </c>
      <c r="G3231">
        <v>197</v>
      </c>
      <c r="H3231">
        <v>89</v>
      </c>
      <c r="I3231">
        <v>18</v>
      </c>
      <c r="J3231">
        <v>53</v>
      </c>
      <c r="K3231">
        <v>418</v>
      </c>
      <c r="L3231">
        <v>268</v>
      </c>
      <c r="M3231">
        <v>25</v>
      </c>
      <c r="N3231">
        <v>320</v>
      </c>
      <c r="O3231">
        <v>501</v>
      </c>
      <c r="P3231">
        <v>627</v>
      </c>
      <c r="Q3231">
        <v>573</v>
      </c>
      <c r="R3231">
        <v>462</v>
      </c>
      <c r="S3231">
        <v>608</v>
      </c>
      <c r="T3231">
        <v>249</v>
      </c>
      <c r="U3231">
        <v>110</v>
      </c>
      <c r="V3231">
        <v>821</v>
      </c>
      <c r="W3231">
        <v>346</v>
      </c>
      <c r="X3231">
        <v>143</v>
      </c>
      <c r="Y3231">
        <v>240</v>
      </c>
      <c r="Z3231">
        <v>170</v>
      </c>
      <c r="AA3231">
        <v>130</v>
      </c>
    </row>
    <row r="3232" spans="1:27">
      <c r="A3232" s="2">
        <v>45600</v>
      </c>
      <c r="B3232">
        <v>444</v>
      </c>
      <c r="C3232">
        <v>221</v>
      </c>
      <c r="D3232">
        <v>178</v>
      </c>
      <c r="E3232">
        <v>513</v>
      </c>
      <c r="F3232">
        <v>469</v>
      </c>
      <c r="G3232">
        <v>329</v>
      </c>
      <c r="H3232">
        <v>121</v>
      </c>
      <c r="I3232">
        <v>28</v>
      </c>
      <c r="J3232">
        <v>143</v>
      </c>
      <c r="K3232">
        <v>676</v>
      </c>
      <c r="L3232">
        <v>273</v>
      </c>
      <c r="M3232">
        <v>12</v>
      </c>
      <c r="N3232">
        <v>981</v>
      </c>
      <c r="O3232">
        <v>313</v>
      </c>
      <c r="P3232">
        <v>1551</v>
      </c>
      <c r="Q3232">
        <v>722</v>
      </c>
      <c r="R3232">
        <v>315</v>
      </c>
      <c r="S3232">
        <v>1205</v>
      </c>
      <c r="T3232">
        <v>262</v>
      </c>
      <c r="U3232">
        <v>289</v>
      </c>
      <c r="V3232">
        <v>1302</v>
      </c>
      <c r="W3232">
        <v>346</v>
      </c>
      <c r="X3232">
        <v>67</v>
      </c>
      <c r="Y3232">
        <v>101</v>
      </c>
      <c r="Z3232">
        <v>541</v>
      </c>
      <c r="AA3232">
        <v>200</v>
      </c>
    </row>
    <row r="3233" spans="1:27">
      <c r="A3233" s="2">
        <v>45601</v>
      </c>
      <c r="B3233">
        <v>490</v>
      </c>
      <c r="C3233">
        <v>258</v>
      </c>
      <c r="D3233">
        <v>205</v>
      </c>
      <c r="E3233">
        <v>515</v>
      </c>
      <c r="F3233">
        <v>470</v>
      </c>
      <c r="G3233">
        <v>349</v>
      </c>
      <c r="H3233">
        <v>125</v>
      </c>
      <c r="I3233">
        <v>53</v>
      </c>
      <c r="J3233">
        <v>127</v>
      </c>
      <c r="K3233">
        <v>763</v>
      </c>
      <c r="L3233">
        <v>323</v>
      </c>
      <c r="M3233">
        <v>22</v>
      </c>
      <c r="N3233">
        <v>1161</v>
      </c>
      <c r="O3233">
        <v>393</v>
      </c>
      <c r="P3233">
        <v>1604</v>
      </c>
      <c r="Q3233">
        <v>807</v>
      </c>
      <c r="R3233">
        <v>305</v>
      </c>
      <c r="S3233">
        <v>1345</v>
      </c>
      <c r="T3233">
        <v>268</v>
      </c>
      <c r="U3233">
        <v>270</v>
      </c>
      <c r="V3233">
        <v>1513</v>
      </c>
      <c r="W3233">
        <v>346</v>
      </c>
      <c r="X3233">
        <v>142</v>
      </c>
      <c r="Y3233">
        <v>150</v>
      </c>
      <c r="Z3233">
        <v>576</v>
      </c>
      <c r="AA3233">
        <v>235</v>
      </c>
    </row>
    <row r="3234" spans="1:27">
      <c r="A3234" s="2">
        <v>45602</v>
      </c>
      <c r="B3234">
        <v>458</v>
      </c>
      <c r="C3234">
        <v>211</v>
      </c>
      <c r="D3234">
        <v>199</v>
      </c>
      <c r="E3234">
        <v>556</v>
      </c>
      <c r="F3234">
        <v>451</v>
      </c>
      <c r="G3234">
        <v>389</v>
      </c>
      <c r="H3234">
        <v>131</v>
      </c>
      <c r="I3234">
        <v>31</v>
      </c>
      <c r="J3234">
        <v>137</v>
      </c>
      <c r="K3234">
        <v>666</v>
      </c>
      <c r="L3234">
        <v>331</v>
      </c>
      <c r="M3234">
        <v>16</v>
      </c>
      <c r="N3234">
        <v>1054</v>
      </c>
      <c r="O3234">
        <v>497</v>
      </c>
      <c r="P3234">
        <v>1630</v>
      </c>
      <c r="Q3234">
        <v>824</v>
      </c>
      <c r="R3234">
        <v>243</v>
      </c>
      <c r="S3234">
        <v>1161</v>
      </c>
      <c r="T3234">
        <v>284</v>
      </c>
      <c r="U3234">
        <v>298</v>
      </c>
      <c r="V3234">
        <v>1301</v>
      </c>
      <c r="W3234">
        <v>346</v>
      </c>
      <c r="X3234">
        <v>115</v>
      </c>
      <c r="Y3234">
        <v>131</v>
      </c>
      <c r="Z3234">
        <v>528</v>
      </c>
      <c r="AA3234">
        <v>205</v>
      </c>
    </row>
    <row r="3235" spans="1:27">
      <c r="A3235" s="2">
        <v>45603</v>
      </c>
      <c r="B3235">
        <v>415</v>
      </c>
      <c r="C3235">
        <v>251</v>
      </c>
      <c r="D3235">
        <v>173</v>
      </c>
      <c r="E3235">
        <v>541</v>
      </c>
      <c r="F3235">
        <v>443</v>
      </c>
      <c r="G3235">
        <v>334</v>
      </c>
      <c r="H3235">
        <v>150</v>
      </c>
      <c r="I3235">
        <v>21</v>
      </c>
      <c r="J3235">
        <v>141</v>
      </c>
      <c r="K3235">
        <v>794</v>
      </c>
      <c r="L3235">
        <v>310</v>
      </c>
      <c r="M3235">
        <v>18</v>
      </c>
      <c r="N3235">
        <v>1030</v>
      </c>
      <c r="O3235">
        <v>378</v>
      </c>
      <c r="P3235">
        <v>1582</v>
      </c>
      <c r="Q3235">
        <v>779</v>
      </c>
      <c r="R3235">
        <v>303</v>
      </c>
      <c r="S3235">
        <v>1126</v>
      </c>
      <c r="T3235">
        <v>239</v>
      </c>
      <c r="U3235">
        <v>253</v>
      </c>
      <c r="V3235">
        <v>1339</v>
      </c>
      <c r="W3235">
        <v>346</v>
      </c>
      <c r="X3235">
        <v>83</v>
      </c>
      <c r="Y3235">
        <v>192</v>
      </c>
      <c r="Z3235">
        <v>546</v>
      </c>
      <c r="AA3235">
        <v>243</v>
      </c>
    </row>
    <row r="3236" spans="1:27">
      <c r="A3236" s="2">
        <v>45604</v>
      </c>
      <c r="B3236">
        <v>370</v>
      </c>
      <c r="C3236">
        <v>214</v>
      </c>
      <c r="D3236">
        <v>159</v>
      </c>
      <c r="E3236">
        <v>486</v>
      </c>
      <c r="F3236">
        <v>330</v>
      </c>
      <c r="G3236">
        <v>311</v>
      </c>
      <c r="H3236">
        <v>131</v>
      </c>
      <c r="I3236">
        <v>19</v>
      </c>
      <c r="J3236">
        <v>132</v>
      </c>
      <c r="K3236">
        <v>810</v>
      </c>
      <c r="L3236">
        <v>266</v>
      </c>
      <c r="M3236">
        <v>21</v>
      </c>
      <c r="N3236">
        <v>814</v>
      </c>
      <c r="O3236">
        <v>285</v>
      </c>
      <c r="P3236">
        <v>1214</v>
      </c>
      <c r="Q3236">
        <v>640</v>
      </c>
      <c r="R3236">
        <v>312</v>
      </c>
      <c r="S3236">
        <v>935</v>
      </c>
      <c r="T3236">
        <v>229</v>
      </c>
      <c r="U3236">
        <v>257</v>
      </c>
      <c r="V3236">
        <v>1132</v>
      </c>
      <c r="W3236">
        <v>346</v>
      </c>
      <c r="X3236">
        <v>129</v>
      </c>
      <c r="Y3236">
        <v>138</v>
      </c>
      <c r="Z3236">
        <v>440</v>
      </c>
      <c r="AA3236">
        <v>185</v>
      </c>
    </row>
    <row r="3237" spans="1:27">
      <c r="A3237" s="2">
        <v>45605</v>
      </c>
      <c r="B3237">
        <v>324</v>
      </c>
      <c r="C3237">
        <v>255</v>
      </c>
      <c r="D3237">
        <v>188</v>
      </c>
      <c r="E3237">
        <v>332</v>
      </c>
      <c r="F3237">
        <v>297</v>
      </c>
      <c r="G3237">
        <v>187</v>
      </c>
      <c r="H3237">
        <v>119</v>
      </c>
      <c r="I3237">
        <v>26</v>
      </c>
      <c r="J3237">
        <v>68</v>
      </c>
      <c r="K3237">
        <v>594</v>
      </c>
      <c r="L3237">
        <v>360</v>
      </c>
      <c r="M3237">
        <v>16</v>
      </c>
      <c r="N3237">
        <v>424</v>
      </c>
      <c r="O3237">
        <v>704</v>
      </c>
      <c r="P3237">
        <v>836</v>
      </c>
      <c r="Q3237">
        <v>819</v>
      </c>
      <c r="R3237">
        <v>437</v>
      </c>
      <c r="S3237">
        <v>803</v>
      </c>
      <c r="T3237">
        <v>323</v>
      </c>
      <c r="U3237">
        <v>138</v>
      </c>
      <c r="V3237">
        <v>1235</v>
      </c>
      <c r="W3237">
        <v>346</v>
      </c>
      <c r="X3237">
        <v>158</v>
      </c>
      <c r="Y3237">
        <v>333</v>
      </c>
      <c r="Z3237">
        <v>177</v>
      </c>
      <c r="AA3237">
        <v>72</v>
      </c>
    </row>
    <row r="3238" spans="1:27">
      <c r="A3238" s="2">
        <v>45606</v>
      </c>
      <c r="B3238">
        <v>232</v>
      </c>
      <c r="C3238">
        <v>234</v>
      </c>
      <c r="D3238">
        <v>182</v>
      </c>
      <c r="E3238">
        <v>213</v>
      </c>
      <c r="F3238">
        <v>224</v>
      </c>
      <c r="G3238">
        <v>153</v>
      </c>
      <c r="H3238">
        <v>111</v>
      </c>
      <c r="I3238">
        <v>33</v>
      </c>
      <c r="J3238">
        <v>67</v>
      </c>
      <c r="K3238">
        <v>462</v>
      </c>
      <c r="L3238">
        <v>311</v>
      </c>
      <c r="M3238">
        <v>26</v>
      </c>
      <c r="N3238">
        <v>281</v>
      </c>
      <c r="O3238">
        <v>628</v>
      </c>
      <c r="P3238">
        <v>708</v>
      </c>
      <c r="Q3238">
        <v>677</v>
      </c>
      <c r="R3238">
        <v>341</v>
      </c>
      <c r="S3238">
        <v>690</v>
      </c>
      <c r="T3238">
        <v>266</v>
      </c>
      <c r="U3238">
        <v>100</v>
      </c>
      <c r="V3238">
        <v>1060</v>
      </c>
      <c r="W3238">
        <v>346</v>
      </c>
      <c r="X3238">
        <v>158</v>
      </c>
      <c r="Y3238">
        <v>306</v>
      </c>
      <c r="Z3238">
        <v>158</v>
      </c>
      <c r="AA3238">
        <v>72</v>
      </c>
    </row>
    <row r="3239" spans="1:27">
      <c r="A3239" s="2">
        <v>45607</v>
      </c>
      <c r="B3239">
        <v>304</v>
      </c>
      <c r="C3239">
        <v>157</v>
      </c>
      <c r="D3239">
        <v>137</v>
      </c>
      <c r="E3239">
        <v>346</v>
      </c>
      <c r="F3239">
        <v>326</v>
      </c>
      <c r="G3239">
        <v>301</v>
      </c>
      <c r="H3239">
        <v>123</v>
      </c>
      <c r="I3239">
        <v>22</v>
      </c>
      <c r="J3239">
        <v>122</v>
      </c>
      <c r="K3239">
        <v>629</v>
      </c>
      <c r="L3239">
        <v>180</v>
      </c>
      <c r="M3239">
        <v>14</v>
      </c>
      <c r="N3239">
        <v>786</v>
      </c>
      <c r="O3239">
        <v>245</v>
      </c>
      <c r="P3239">
        <v>1186</v>
      </c>
      <c r="Q3239">
        <v>549</v>
      </c>
      <c r="R3239">
        <v>202</v>
      </c>
      <c r="S3239">
        <v>784</v>
      </c>
      <c r="T3239">
        <v>218</v>
      </c>
      <c r="U3239">
        <v>205</v>
      </c>
      <c r="V3239">
        <v>815</v>
      </c>
      <c r="W3239">
        <v>346</v>
      </c>
      <c r="X3239">
        <v>86</v>
      </c>
      <c r="Y3239">
        <v>56</v>
      </c>
      <c r="Z3239">
        <v>427</v>
      </c>
      <c r="AA3239">
        <v>181</v>
      </c>
    </row>
    <row r="3240" spans="1:27">
      <c r="A3240" s="2">
        <v>45608</v>
      </c>
      <c r="B3240">
        <v>531</v>
      </c>
      <c r="C3240">
        <v>249</v>
      </c>
      <c r="D3240">
        <v>185</v>
      </c>
      <c r="E3240">
        <v>516</v>
      </c>
      <c r="F3240">
        <v>536</v>
      </c>
      <c r="G3240">
        <v>283</v>
      </c>
      <c r="H3240">
        <v>136</v>
      </c>
      <c r="I3240">
        <v>39</v>
      </c>
      <c r="J3240">
        <v>164</v>
      </c>
      <c r="K3240">
        <v>835</v>
      </c>
      <c r="L3240">
        <v>308</v>
      </c>
      <c r="M3240">
        <v>26</v>
      </c>
      <c r="N3240">
        <v>1120</v>
      </c>
      <c r="O3240">
        <v>428</v>
      </c>
      <c r="P3240">
        <v>1747</v>
      </c>
      <c r="Q3240">
        <v>887</v>
      </c>
      <c r="R3240">
        <v>390</v>
      </c>
      <c r="S3240">
        <v>1353</v>
      </c>
      <c r="T3240">
        <v>289</v>
      </c>
      <c r="U3240">
        <v>275</v>
      </c>
      <c r="V3240">
        <v>1578</v>
      </c>
      <c r="W3240">
        <v>346</v>
      </c>
      <c r="X3240">
        <v>171</v>
      </c>
      <c r="Y3240">
        <v>185</v>
      </c>
      <c r="Z3240">
        <v>597</v>
      </c>
      <c r="AA3240">
        <v>244</v>
      </c>
    </row>
    <row r="3241" spans="1:27">
      <c r="A3241" s="2">
        <v>45609</v>
      </c>
      <c r="B3241">
        <v>462</v>
      </c>
      <c r="C3241">
        <v>210</v>
      </c>
      <c r="D3241">
        <v>139</v>
      </c>
      <c r="E3241">
        <v>494</v>
      </c>
      <c r="F3241">
        <v>397</v>
      </c>
      <c r="G3241">
        <v>172</v>
      </c>
      <c r="H3241">
        <v>137</v>
      </c>
      <c r="I3241">
        <v>22</v>
      </c>
      <c r="J3241">
        <v>153</v>
      </c>
      <c r="K3241">
        <v>716</v>
      </c>
      <c r="L3241">
        <v>277</v>
      </c>
      <c r="M3241">
        <v>19</v>
      </c>
      <c r="N3241">
        <v>1052</v>
      </c>
      <c r="O3241">
        <v>381</v>
      </c>
      <c r="P3241">
        <v>1556</v>
      </c>
      <c r="Q3241">
        <v>731</v>
      </c>
      <c r="R3241">
        <v>117</v>
      </c>
      <c r="S3241">
        <v>1115</v>
      </c>
      <c r="T3241">
        <v>228</v>
      </c>
      <c r="U3241">
        <v>266</v>
      </c>
      <c r="V3241">
        <v>1214</v>
      </c>
      <c r="W3241">
        <v>346</v>
      </c>
      <c r="X3241">
        <v>73</v>
      </c>
      <c r="Y3241">
        <v>112</v>
      </c>
      <c r="Z3241">
        <v>555</v>
      </c>
      <c r="AA3241">
        <v>244</v>
      </c>
    </row>
    <row r="3242" spans="1:27">
      <c r="A3242" s="2">
        <v>45610</v>
      </c>
      <c r="B3242">
        <v>341</v>
      </c>
      <c r="C3242">
        <v>149</v>
      </c>
      <c r="D3242">
        <v>148</v>
      </c>
      <c r="E3242">
        <v>461</v>
      </c>
      <c r="F3242">
        <v>361</v>
      </c>
      <c r="G3242">
        <v>193</v>
      </c>
      <c r="H3242">
        <v>135</v>
      </c>
      <c r="I3242">
        <v>21</v>
      </c>
      <c r="J3242">
        <v>133</v>
      </c>
      <c r="K3242">
        <v>621</v>
      </c>
      <c r="L3242">
        <v>198</v>
      </c>
      <c r="M3242">
        <v>19</v>
      </c>
      <c r="N3242">
        <v>839</v>
      </c>
      <c r="O3242">
        <v>287</v>
      </c>
      <c r="P3242">
        <v>1244</v>
      </c>
      <c r="Q3242">
        <v>595</v>
      </c>
      <c r="R3242">
        <v>171</v>
      </c>
      <c r="S3242">
        <v>805</v>
      </c>
      <c r="T3242">
        <v>179</v>
      </c>
      <c r="U3242">
        <v>205</v>
      </c>
      <c r="V3242">
        <v>948</v>
      </c>
      <c r="W3242">
        <v>346</v>
      </c>
      <c r="X3242">
        <v>75</v>
      </c>
      <c r="Y3242">
        <v>68</v>
      </c>
      <c r="Z3242">
        <v>495</v>
      </c>
      <c r="AA3242">
        <v>199</v>
      </c>
    </row>
    <row r="3243" spans="1:27">
      <c r="A3243" s="2">
        <v>45611</v>
      </c>
      <c r="B3243">
        <v>151</v>
      </c>
      <c r="C3243">
        <v>64</v>
      </c>
      <c r="D3243">
        <v>86</v>
      </c>
      <c r="E3243">
        <v>185</v>
      </c>
      <c r="F3243">
        <v>122</v>
      </c>
      <c r="G3243">
        <v>92</v>
      </c>
      <c r="H3243">
        <v>123</v>
      </c>
      <c r="I3243">
        <v>17</v>
      </c>
      <c r="J3243">
        <v>93</v>
      </c>
      <c r="K3243">
        <v>420</v>
      </c>
      <c r="L3243">
        <v>74</v>
      </c>
      <c r="M3243">
        <v>10</v>
      </c>
      <c r="N3243">
        <v>322</v>
      </c>
      <c r="O3243">
        <v>58</v>
      </c>
      <c r="P3243">
        <v>457</v>
      </c>
      <c r="Q3243">
        <v>205</v>
      </c>
      <c r="R3243">
        <v>30</v>
      </c>
      <c r="S3243">
        <v>322</v>
      </c>
      <c r="T3243">
        <v>66</v>
      </c>
      <c r="U3243">
        <v>107</v>
      </c>
      <c r="V3243">
        <v>314</v>
      </c>
      <c r="W3243">
        <v>346</v>
      </c>
      <c r="X3243">
        <v>58</v>
      </c>
      <c r="Y3243">
        <v>3</v>
      </c>
      <c r="Z3243">
        <v>228</v>
      </c>
      <c r="AA3243">
        <v>80</v>
      </c>
    </row>
    <row r="3244" spans="1:27">
      <c r="A3244" s="2">
        <v>45612</v>
      </c>
      <c r="B3244">
        <v>312</v>
      </c>
      <c r="C3244">
        <v>193</v>
      </c>
      <c r="D3244">
        <v>210</v>
      </c>
      <c r="E3244">
        <v>264</v>
      </c>
      <c r="F3244">
        <v>272</v>
      </c>
      <c r="G3244">
        <v>219</v>
      </c>
      <c r="H3244">
        <v>145</v>
      </c>
      <c r="I3244">
        <v>21</v>
      </c>
      <c r="J3244">
        <v>57</v>
      </c>
      <c r="K3244">
        <v>583</v>
      </c>
      <c r="L3244">
        <v>330</v>
      </c>
      <c r="M3244">
        <v>16</v>
      </c>
      <c r="N3244">
        <v>469</v>
      </c>
      <c r="O3244">
        <v>517</v>
      </c>
      <c r="P3244">
        <v>817</v>
      </c>
      <c r="Q3244">
        <v>786</v>
      </c>
      <c r="R3244">
        <v>353</v>
      </c>
      <c r="S3244">
        <v>691</v>
      </c>
      <c r="T3244">
        <v>269</v>
      </c>
      <c r="U3244">
        <v>126</v>
      </c>
      <c r="V3244">
        <v>960</v>
      </c>
      <c r="W3244">
        <v>346</v>
      </c>
      <c r="X3244">
        <v>103</v>
      </c>
      <c r="Y3244">
        <v>267</v>
      </c>
      <c r="Z3244">
        <v>231</v>
      </c>
      <c r="AA3244">
        <v>63</v>
      </c>
    </row>
    <row r="3245" spans="1:27">
      <c r="A3245" s="2">
        <v>45613</v>
      </c>
      <c r="B3245">
        <v>239</v>
      </c>
      <c r="C3245">
        <v>233</v>
      </c>
      <c r="D3245">
        <v>150</v>
      </c>
      <c r="E3245">
        <v>195</v>
      </c>
      <c r="F3245">
        <v>237</v>
      </c>
      <c r="G3245">
        <v>129</v>
      </c>
      <c r="H3245">
        <v>131</v>
      </c>
      <c r="I3245">
        <v>14</v>
      </c>
      <c r="J3245">
        <v>54</v>
      </c>
      <c r="K3245">
        <v>410</v>
      </c>
      <c r="L3245">
        <v>340</v>
      </c>
      <c r="M3245">
        <v>17</v>
      </c>
      <c r="N3245">
        <v>350</v>
      </c>
      <c r="O3245">
        <v>624</v>
      </c>
      <c r="P3245">
        <v>684</v>
      </c>
      <c r="Q3245">
        <v>697</v>
      </c>
      <c r="R3245">
        <v>322</v>
      </c>
      <c r="S3245">
        <v>619</v>
      </c>
      <c r="T3245">
        <v>301</v>
      </c>
      <c r="U3245">
        <v>83</v>
      </c>
      <c r="V3245">
        <v>956</v>
      </c>
      <c r="W3245">
        <v>346</v>
      </c>
      <c r="X3245">
        <v>185</v>
      </c>
      <c r="Y3245">
        <v>180</v>
      </c>
      <c r="Z3245">
        <v>186</v>
      </c>
      <c r="AA3245">
        <v>106</v>
      </c>
    </row>
    <row r="3246" spans="1:27">
      <c r="A3246" s="2">
        <v>45614</v>
      </c>
      <c r="B3246">
        <v>432</v>
      </c>
      <c r="C3246">
        <v>232</v>
      </c>
      <c r="D3246">
        <v>197</v>
      </c>
      <c r="E3246">
        <v>525</v>
      </c>
      <c r="F3246">
        <v>425</v>
      </c>
      <c r="G3246">
        <v>169</v>
      </c>
      <c r="H3246">
        <v>117</v>
      </c>
      <c r="I3246">
        <v>40</v>
      </c>
      <c r="J3246">
        <v>149</v>
      </c>
      <c r="K3246">
        <v>729</v>
      </c>
      <c r="L3246">
        <v>372</v>
      </c>
      <c r="M3246">
        <v>25</v>
      </c>
      <c r="N3246">
        <v>1065</v>
      </c>
      <c r="O3246">
        <v>347</v>
      </c>
      <c r="P3246">
        <v>1645</v>
      </c>
      <c r="Q3246">
        <v>771</v>
      </c>
      <c r="R3246">
        <v>346</v>
      </c>
      <c r="S3246">
        <v>1111</v>
      </c>
      <c r="T3246">
        <v>247</v>
      </c>
      <c r="U3246">
        <v>262</v>
      </c>
      <c r="V3246">
        <v>1269</v>
      </c>
      <c r="W3246">
        <v>346</v>
      </c>
      <c r="X3246">
        <v>113</v>
      </c>
      <c r="Y3246">
        <v>125</v>
      </c>
      <c r="Z3246">
        <v>553</v>
      </c>
      <c r="AA3246">
        <v>220</v>
      </c>
    </row>
    <row r="3247" spans="1:27">
      <c r="A3247" s="2">
        <v>45615</v>
      </c>
      <c r="B3247">
        <v>503</v>
      </c>
      <c r="C3247">
        <v>255</v>
      </c>
      <c r="D3247">
        <v>228</v>
      </c>
      <c r="E3247">
        <v>611</v>
      </c>
      <c r="F3247">
        <v>513</v>
      </c>
      <c r="G3247">
        <v>273</v>
      </c>
      <c r="H3247">
        <v>140</v>
      </c>
      <c r="I3247">
        <v>33</v>
      </c>
      <c r="J3247">
        <v>149</v>
      </c>
      <c r="K3247">
        <v>793</v>
      </c>
      <c r="L3247">
        <v>347</v>
      </c>
      <c r="M3247">
        <v>38</v>
      </c>
      <c r="N3247">
        <v>1194</v>
      </c>
      <c r="O3247">
        <v>434</v>
      </c>
      <c r="P3247">
        <v>1855</v>
      </c>
      <c r="Q3247">
        <v>940</v>
      </c>
      <c r="R3247">
        <v>401</v>
      </c>
      <c r="S3247">
        <v>1379</v>
      </c>
      <c r="T3247">
        <v>291</v>
      </c>
      <c r="U3247">
        <v>293</v>
      </c>
      <c r="V3247">
        <v>1541</v>
      </c>
      <c r="W3247">
        <v>346</v>
      </c>
      <c r="X3247">
        <v>175</v>
      </c>
      <c r="Y3247">
        <v>221</v>
      </c>
      <c r="Z3247">
        <v>602</v>
      </c>
      <c r="AA3247">
        <v>225</v>
      </c>
    </row>
    <row r="3248" spans="1:27">
      <c r="A3248" s="2">
        <v>45616</v>
      </c>
      <c r="B3248">
        <v>427</v>
      </c>
      <c r="C3248">
        <v>212</v>
      </c>
      <c r="D3248">
        <v>185</v>
      </c>
      <c r="E3248">
        <v>500</v>
      </c>
      <c r="F3248">
        <v>420</v>
      </c>
      <c r="G3248">
        <v>289</v>
      </c>
      <c r="H3248">
        <v>134</v>
      </c>
      <c r="I3248">
        <v>31</v>
      </c>
      <c r="J3248">
        <v>129</v>
      </c>
      <c r="K3248">
        <v>697</v>
      </c>
      <c r="L3248">
        <v>260</v>
      </c>
      <c r="M3248">
        <v>20</v>
      </c>
      <c r="N3248">
        <v>994</v>
      </c>
      <c r="O3248">
        <v>339</v>
      </c>
      <c r="P3248">
        <v>1592</v>
      </c>
      <c r="Q3248">
        <v>757</v>
      </c>
      <c r="R3248">
        <v>248</v>
      </c>
      <c r="S3248">
        <v>1021</v>
      </c>
      <c r="T3248">
        <v>214</v>
      </c>
      <c r="U3248">
        <v>254</v>
      </c>
      <c r="V3248">
        <v>1172</v>
      </c>
      <c r="W3248">
        <v>346</v>
      </c>
      <c r="X3248">
        <v>131</v>
      </c>
      <c r="Y3248">
        <v>79</v>
      </c>
      <c r="Z3248">
        <v>546</v>
      </c>
      <c r="AA3248">
        <v>221</v>
      </c>
    </row>
    <row r="3249" spans="1:27">
      <c r="A3249" s="2">
        <v>45617</v>
      </c>
      <c r="B3249">
        <v>389</v>
      </c>
      <c r="C3249">
        <v>200</v>
      </c>
      <c r="D3249">
        <v>170</v>
      </c>
      <c r="E3249">
        <v>500</v>
      </c>
      <c r="F3249">
        <v>381</v>
      </c>
      <c r="G3249">
        <v>286</v>
      </c>
      <c r="H3249">
        <v>142</v>
      </c>
      <c r="I3249">
        <v>29</v>
      </c>
      <c r="J3249">
        <v>125</v>
      </c>
      <c r="K3249">
        <v>673</v>
      </c>
      <c r="L3249">
        <v>232</v>
      </c>
      <c r="M3249">
        <v>13</v>
      </c>
      <c r="N3249">
        <v>677</v>
      </c>
      <c r="O3249">
        <v>273</v>
      </c>
      <c r="P3249">
        <v>1437</v>
      </c>
      <c r="Q3249">
        <v>616</v>
      </c>
      <c r="R3249">
        <v>246</v>
      </c>
      <c r="S3249">
        <v>949</v>
      </c>
      <c r="T3249">
        <v>187</v>
      </c>
      <c r="U3249">
        <v>263</v>
      </c>
      <c r="V3249">
        <v>1052</v>
      </c>
      <c r="W3249">
        <v>346</v>
      </c>
      <c r="X3249">
        <v>127</v>
      </c>
      <c r="Y3249">
        <v>111</v>
      </c>
      <c r="Z3249">
        <v>488</v>
      </c>
      <c r="AA3249">
        <v>238</v>
      </c>
    </row>
    <row r="3250" spans="1:27">
      <c r="A3250" s="2">
        <v>45618</v>
      </c>
      <c r="B3250">
        <v>369</v>
      </c>
      <c r="C3250">
        <v>197</v>
      </c>
      <c r="D3250">
        <v>196</v>
      </c>
      <c r="E3250">
        <v>455</v>
      </c>
      <c r="F3250">
        <v>325</v>
      </c>
      <c r="G3250">
        <v>253</v>
      </c>
      <c r="H3250">
        <v>155</v>
      </c>
      <c r="I3250">
        <v>25</v>
      </c>
      <c r="J3250">
        <v>120</v>
      </c>
      <c r="K3250">
        <v>643</v>
      </c>
      <c r="L3250">
        <v>258</v>
      </c>
      <c r="M3250">
        <v>24</v>
      </c>
      <c r="N3250">
        <v>538</v>
      </c>
      <c r="O3250">
        <v>245</v>
      </c>
      <c r="P3250">
        <v>1174</v>
      </c>
      <c r="Q3250">
        <v>600</v>
      </c>
      <c r="R3250">
        <v>281</v>
      </c>
      <c r="S3250">
        <v>794</v>
      </c>
      <c r="T3250">
        <v>225</v>
      </c>
      <c r="U3250">
        <v>231</v>
      </c>
      <c r="V3250">
        <v>923</v>
      </c>
      <c r="W3250">
        <v>346</v>
      </c>
      <c r="X3250">
        <v>126</v>
      </c>
      <c r="Y3250">
        <v>115</v>
      </c>
      <c r="Z3250">
        <v>413</v>
      </c>
      <c r="AA3250">
        <v>181</v>
      </c>
    </row>
    <row r="3251" spans="1:27">
      <c r="A3251" s="2">
        <v>45619</v>
      </c>
      <c r="B3251">
        <v>244</v>
      </c>
      <c r="C3251">
        <v>206</v>
      </c>
      <c r="D3251">
        <v>176</v>
      </c>
      <c r="E3251">
        <v>244</v>
      </c>
      <c r="F3251">
        <v>178</v>
      </c>
      <c r="G3251">
        <v>171</v>
      </c>
      <c r="H3251">
        <v>139</v>
      </c>
      <c r="I3251">
        <v>24</v>
      </c>
      <c r="J3251">
        <v>71</v>
      </c>
      <c r="K3251">
        <v>436</v>
      </c>
      <c r="L3251">
        <v>286</v>
      </c>
      <c r="M3251">
        <v>27</v>
      </c>
      <c r="N3251">
        <v>175</v>
      </c>
      <c r="O3251">
        <v>508</v>
      </c>
      <c r="P3251">
        <v>651</v>
      </c>
      <c r="Q3251">
        <v>594</v>
      </c>
      <c r="R3251">
        <v>247</v>
      </c>
      <c r="S3251">
        <v>559</v>
      </c>
      <c r="T3251">
        <v>251</v>
      </c>
      <c r="U3251">
        <v>97</v>
      </c>
      <c r="V3251">
        <v>797</v>
      </c>
      <c r="W3251">
        <v>346</v>
      </c>
      <c r="X3251">
        <v>113</v>
      </c>
      <c r="Y3251">
        <v>207</v>
      </c>
      <c r="Z3251">
        <v>176</v>
      </c>
      <c r="AA3251">
        <v>82</v>
      </c>
    </row>
    <row r="3252" spans="1:27">
      <c r="A3252" s="2">
        <v>45620</v>
      </c>
      <c r="B3252">
        <v>280</v>
      </c>
      <c r="C3252">
        <v>204</v>
      </c>
      <c r="D3252">
        <v>181</v>
      </c>
      <c r="E3252">
        <v>211</v>
      </c>
      <c r="F3252">
        <v>241</v>
      </c>
      <c r="G3252">
        <v>190</v>
      </c>
      <c r="H3252">
        <v>124</v>
      </c>
      <c r="I3252">
        <v>24</v>
      </c>
      <c r="J3252">
        <v>69</v>
      </c>
      <c r="K3252">
        <v>477</v>
      </c>
      <c r="L3252">
        <v>264</v>
      </c>
      <c r="M3252">
        <v>9</v>
      </c>
      <c r="N3252">
        <v>229</v>
      </c>
      <c r="O3252">
        <v>565</v>
      </c>
      <c r="P3252">
        <v>803</v>
      </c>
      <c r="Q3252">
        <v>834</v>
      </c>
      <c r="R3252">
        <v>405</v>
      </c>
      <c r="S3252">
        <v>722</v>
      </c>
      <c r="T3252">
        <v>254</v>
      </c>
      <c r="U3252">
        <v>117</v>
      </c>
      <c r="V3252">
        <v>1168</v>
      </c>
      <c r="W3252">
        <v>346</v>
      </c>
      <c r="X3252">
        <v>126</v>
      </c>
      <c r="Y3252">
        <v>322</v>
      </c>
      <c r="Z3252">
        <v>219</v>
      </c>
      <c r="AA3252">
        <v>86</v>
      </c>
    </row>
    <row r="3253" spans="1:27">
      <c r="A3253" s="2">
        <v>45621</v>
      </c>
      <c r="B3253">
        <v>404</v>
      </c>
      <c r="C3253">
        <v>186</v>
      </c>
      <c r="D3253">
        <v>176</v>
      </c>
      <c r="E3253">
        <v>491</v>
      </c>
      <c r="F3253">
        <v>461</v>
      </c>
      <c r="G3253">
        <v>310</v>
      </c>
      <c r="H3253">
        <v>112</v>
      </c>
      <c r="I3253">
        <v>25</v>
      </c>
      <c r="J3253">
        <v>119</v>
      </c>
      <c r="K3253">
        <v>637</v>
      </c>
      <c r="L3253">
        <v>261</v>
      </c>
      <c r="M3253">
        <v>18</v>
      </c>
      <c r="N3253">
        <v>816</v>
      </c>
      <c r="O3253">
        <v>345</v>
      </c>
      <c r="P3253">
        <v>1649</v>
      </c>
      <c r="Q3253">
        <v>777</v>
      </c>
      <c r="R3253">
        <v>291</v>
      </c>
      <c r="S3253">
        <v>1170</v>
      </c>
      <c r="T3253">
        <v>276</v>
      </c>
      <c r="U3253">
        <v>290</v>
      </c>
      <c r="V3253">
        <v>1277</v>
      </c>
      <c r="W3253">
        <v>346</v>
      </c>
      <c r="X3253">
        <v>109</v>
      </c>
      <c r="Y3253">
        <v>99</v>
      </c>
      <c r="Z3253">
        <v>551</v>
      </c>
      <c r="AA3253">
        <v>235</v>
      </c>
    </row>
    <row r="3254" spans="1:27">
      <c r="A3254" s="2">
        <v>45622</v>
      </c>
      <c r="B3254">
        <v>425</v>
      </c>
      <c r="C3254">
        <v>240</v>
      </c>
      <c r="D3254">
        <v>178</v>
      </c>
      <c r="E3254">
        <v>522</v>
      </c>
      <c r="F3254">
        <v>428</v>
      </c>
      <c r="G3254">
        <v>285</v>
      </c>
      <c r="H3254">
        <v>174</v>
      </c>
      <c r="I3254">
        <v>33</v>
      </c>
      <c r="J3254">
        <v>151</v>
      </c>
      <c r="K3254">
        <v>704</v>
      </c>
      <c r="L3254">
        <v>278</v>
      </c>
      <c r="M3254">
        <v>17</v>
      </c>
      <c r="N3254">
        <v>769</v>
      </c>
      <c r="O3254">
        <v>357</v>
      </c>
      <c r="P3254">
        <v>1572</v>
      </c>
      <c r="Q3254">
        <v>791</v>
      </c>
      <c r="R3254">
        <v>275</v>
      </c>
      <c r="S3254">
        <v>1142</v>
      </c>
      <c r="T3254">
        <v>259</v>
      </c>
      <c r="U3254">
        <v>273</v>
      </c>
      <c r="V3254">
        <v>1290</v>
      </c>
      <c r="W3254">
        <v>346</v>
      </c>
      <c r="X3254">
        <v>93</v>
      </c>
      <c r="Y3254">
        <v>144</v>
      </c>
      <c r="Z3254">
        <v>580</v>
      </c>
      <c r="AA3254">
        <v>252</v>
      </c>
    </row>
    <row r="3255" spans="1:27">
      <c r="A3255" s="2">
        <v>45623</v>
      </c>
      <c r="B3255">
        <v>457</v>
      </c>
      <c r="C3255">
        <v>212</v>
      </c>
      <c r="D3255">
        <v>204</v>
      </c>
      <c r="E3255">
        <v>484</v>
      </c>
      <c r="F3255">
        <v>463</v>
      </c>
      <c r="G3255">
        <v>384</v>
      </c>
      <c r="H3255">
        <v>134</v>
      </c>
      <c r="I3255">
        <v>27</v>
      </c>
      <c r="J3255">
        <v>143</v>
      </c>
      <c r="K3255">
        <v>676</v>
      </c>
      <c r="L3255">
        <v>337</v>
      </c>
      <c r="M3255">
        <v>16</v>
      </c>
      <c r="N3255">
        <v>788</v>
      </c>
      <c r="O3255">
        <v>364</v>
      </c>
      <c r="P3255">
        <v>1663</v>
      </c>
      <c r="Q3255">
        <v>826</v>
      </c>
      <c r="R3255">
        <v>260</v>
      </c>
      <c r="S3255">
        <v>1205</v>
      </c>
      <c r="T3255">
        <v>282</v>
      </c>
      <c r="U3255">
        <v>277</v>
      </c>
      <c r="V3255">
        <v>1370</v>
      </c>
      <c r="W3255">
        <v>346</v>
      </c>
      <c r="X3255">
        <v>133</v>
      </c>
      <c r="Y3255">
        <v>99</v>
      </c>
      <c r="Z3255">
        <v>590</v>
      </c>
      <c r="AA3255">
        <v>241</v>
      </c>
    </row>
    <row r="3256" spans="1:27">
      <c r="A3256" s="2">
        <v>45624</v>
      </c>
      <c r="B3256">
        <v>436</v>
      </c>
      <c r="C3256">
        <v>226</v>
      </c>
      <c r="D3256">
        <v>201</v>
      </c>
      <c r="E3256">
        <v>528</v>
      </c>
      <c r="F3256">
        <v>411</v>
      </c>
      <c r="G3256">
        <v>303</v>
      </c>
      <c r="H3256">
        <v>145</v>
      </c>
      <c r="I3256">
        <v>34</v>
      </c>
      <c r="J3256">
        <v>137</v>
      </c>
      <c r="K3256">
        <v>753</v>
      </c>
      <c r="L3256">
        <v>300</v>
      </c>
      <c r="M3256">
        <v>21</v>
      </c>
      <c r="N3256">
        <v>721</v>
      </c>
      <c r="O3256">
        <v>349</v>
      </c>
      <c r="P3256">
        <v>1487</v>
      </c>
      <c r="Q3256">
        <v>731</v>
      </c>
      <c r="R3256">
        <v>332</v>
      </c>
      <c r="S3256">
        <v>1156</v>
      </c>
      <c r="T3256">
        <v>247</v>
      </c>
      <c r="U3256">
        <v>272</v>
      </c>
      <c r="V3256">
        <v>1286</v>
      </c>
      <c r="W3256">
        <v>346</v>
      </c>
      <c r="X3256">
        <v>151</v>
      </c>
      <c r="Y3256">
        <v>110</v>
      </c>
      <c r="Z3256">
        <v>584</v>
      </c>
      <c r="AA3256">
        <v>247</v>
      </c>
    </row>
    <row r="3257" spans="1:27">
      <c r="A3257" s="2">
        <v>45625</v>
      </c>
      <c r="B3257">
        <v>370</v>
      </c>
      <c r="C3257">
        <v>185</v>
      </c>
      <c r="D3257">
        <v>165</v>
      </c>
      <c r="E3257">
        <v>425</v>
      </c>
      <c r="F3257">
        <v>339</v>
      </c>
      <c r="G3257">
        <v>284</v>
      </c>
      <c r="H3257">
        <v>135</v>
      </c>
      <c r="I3257">
        <v>39</v>
      </c>
      <c r="J3257">
        <v>117</v>
      </c>
      <c r="K3257">
        <v>692</v>
      </c>
      <c r="L3257">
        <v>293</v>
      </c>
      <c r="M3257">
        <v>17</v>
      </c>
      <c r="N3257">
        <v>444</v>
      </c>
      <c r="O3257">
        <v>284</v>
      </c>
      <c r="P3257">
        <v>1065</v>
      </c>
      <c r="Q3257">
        <v>543</v>
      </c>
      <c r="R3257">
        <v>247</v>
      </c>
      <c r="S3257">
        <v>896</v>
      </c>
      <c r="T3257">
        <v>202</v>
      </c>
      <c r="U3257">
        <v>236</v>
      </c>
      <c r="V3257">
        <v>1014</v>
      </c>
      <c r="W3257">
        <v>346</v>
      </c>
      <c r="X3257">
        <v>121</v>
      </c>
      <c r="Y3257">
        <v>80</v>
      </c>
      <c r="Z3257">
        <v>436</v>
      </c>
      <c r="AA3257">
        <v>172</v>
      </c>
    </row>
    <row r="3258" spans="1:27">
      <c r="A3258" s="2">
        <v>45626</v>
      </c>
      <c r="B3258">
        <v>95</v>
      </c>
      <c r="C3258">
        <v>81</v>
      </c>
      <c r="D3258">
        <v>132</v>
      </c>
      <c r="E3258">
        <v>103</v>
      </c>
      <c r="F3258">
        <v>65</v>
      </c>
      <c r="G3258">
        <v>70</v>
      </c>
      <c r="H3258">
        <v>135</v>
      </c>
      <c r="I3258">
        <v>8</v>
      </c>
      <c r="J3258">
        <v>59</v>
      </c>
      <c r="K3258">
        <v>298</v>
      </c>
      <c r="L3258">
        <v>113</v>
      </c>
      <c r="M3258">
        <v>4</v>
      </c>
      <c r="N3258">
        <v>114</v>
      </c>
      <c r="O3258">
        <v>166</v>
      </c>
      <c r="P3258">
        <v>247</v>
      </c>
      <c r="Q3258">
        <v>186</v>
      </c>
      <c r="R3258">
        <v>102</v>
      </c>
      <c r="S3258">
        <v>256</v>
      </c>
      <c r="T3258">
        <v>74</v>
      </c>
      <c r="U3258">
        <v>62</v>
      </c>
      <c r="V3258">
        <v>343</v>
      </c>
      <c r="W3258">
        <v>346</v>
      </c>
      <c r="X3258">
        <v>48</v>
      </c>
      <c r="Y3258">
        <v>64</v>
      </c>
      <c r="Z3258">
        <v>119</v>
      </c>
      <c r="AA3258">
        <v>31</v>
      </c>
    </row>
  </sheetData>
  <phoneticPr fontId="17"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0DE29-3028-4F40-A1B4-36608CBB8C69}">
  <sheetPr>
    <tabColor rgb="FFFFFF00"/>
  </sheetPr>
  <dimension ref="A2:H66"/>
  <sheetViews>
    <sheetView topLeftCell="A19" workbookViewId="0">
      <selection activeCell="E59" sqref="E59"/>
    </sheetView>
  </sheetViews>
  <sheetFormatPr defaultRowHeight="14.5"/>
  <cols>
    <col min="1" max="1" width="10.7265625" style="255" bestFit="1" customWidth="1"/>
    <col min="2" max="2" width="33.81640625" style="255" bestFit="1" customWidth="1"/>
    <col min="3" max="3" width="9.1796875" customWidth="1"/>
  </cols>
  <sheetData>
    <row r="2" spans="1:8">
      <c r="A2" s="267" t="s">
        <v>302</v>
      </c>
      <c r="B2" s="267"/>
      <c r="C2" s="19"/>
      <c r="D2" s="19"/>
      <c r="E2" s="19"/>
      <c r="F2" s="19"/>
      <c r="G2" s="19"/>
      <c r="H2" s="19"/>
    </row>
    <row r="4" spans="1:8">
      <c r="A4" s="255" t="s">
        <v>86</v>
      </c>
      <c r="B4" s="255" t="s">
        <v>303</v>
      </c>
      <c r="C4" t="s">
        <v>304</v>
      </c>
    </row>
    <row r="5" spans="1:8">
      <c r="A5" s="255">
        <v>45566</v>
      </c>
      <c r="B5" s="255" t="s">
        <v>42</v>
      </c>
      <c r="C5" s="268">
        <f>+'Historical_Input Data'!$AU$3198</f>
        <v>346</v>
      </c>
    </row>
    <row r="6" spans="1:8">
      <c r="A6" s="255">
        <v>45567</v>
      </c>
      <c r="B6" s="255" t="s">
        <v>42</v>
      </c>
      <c r="C6" s="268">
        <f>+'Historical_Input Data'!$AU$3198</f>
        <v>346</v>
      </c>
    </row>
    <row r="7" spans="1:8">
      <c r="A7" s="255">
        <v>45568</v>
      </c>
      <c r="B7" s="255" t="s">
        <v>42</v>
      </c>
      <c r="C7" s="268">
        <f>+'Historical_Input Data'!$AU$3198</f>
        <v>346</v>
      </c>
    </row>
    <row r="8" spans="1:8">
      <c r="A8" s="255">
        <v>45569</v>
      </c>
      <c r="B8" s="255" t="s">
        <v>42</v>
      </c>
      <c r="C8" s="268">
        <f>+'Historical_Input Data'!$AU$3198</f>
        <v>346</v>
      </c>
    </row>
    <row r="9" spans="1:8">
      <c r="A9" s="255">
        <v>45570</v>
      </c>
      <c r="B9" s="255" t="s">
        <v>42</v>
      </c>
      <c r="C9" s="268">
        <f>+'Historical_Input Data'!$AU$3198</f>
        <v>346</v>
      </c>
    </row>
    <row r="10" spans="1:8">
      <c r="A10" s="255">
        <v>45571</v>
      </c>
      <c r="B10" s="255" t="s">
        <v>42</v>
      </c>
      <c r="C10" s="268">
        <f>+'Historical_Input Data'!$AU$3198</f>
        <v>346</v>
      </c>
    </row>
    <row r="11" spans="1:8">
      <c r="A11" s="255">
        <v>45572</v>
      </c>
      <c r="B11" s="255" t="s">
        <v>42</v>
      </c>
      <c r="C11" s="268">
        <f>+'Historical_Input Data'!$AU$3198</f>
        <v>346</v>
      </c>
    </row>
    <row r="12" spans="1:8">
      <c r="A12" s="255">
        <v>45573</v>
      </c>
      <c r="B12" s="255" t="s">
        <v>42</v>
      </c>
      <c r="C12" s="268">
        <f>+'Historical_Input Data'!$AU$3198</f>
        <v>346</v>
      </c>
    </row>
    <row r="13" spans="1:8">
      <c r="A13" s="255">
        <v>45574</v>
      </c>
      <c r="B13" s="255" t="s">
        <v>42</v>
      </c>
      <c r="C13" s="268">
        <f>+'Historical_Input Data'!$AU$3198</f>
        <v>346</v>
      </c>
    </row>
    <row r="14" spans="1:8">
      <c r="A14" s="255">
        <v>45575</v>
      </c>
      <c r="B14" s="255" t="s">
        <v>42</v>
      </c>
      <c r="C14" s="268">
        <f>+'Historical_Input Data'!$AU$3198</f>
        <v>346</v>
      </c>
    </row>
    <row r="15" spans="1:8">
      <c r="A15" s="255">
        <v>45576</v>
      </c>
      <c r="B15" s="255" t="s">
        <v>42</v>
      </c>
      <c r="C15" s="268">
        <f>+'Historical_Input Data'!$AU$3198</f>
        <v>346</v>
      </c>
    </row>
    <row r="16" spans="1:8">
      <c r="A16" s="255">
        <v>45577</v>
      </c>
      <c r="B16" s="255" t="s">
        <v>42</v>
      </c>
      <c r="C16" s="268">
        <f>+'Historical_Input Data'!$AU$3198</f>
        <v>346</v>
      </c>
    </row>
    <row r="17" spans="1:3">
      <c r="A17" s="255">
        <v>45578</v>
      </c>
      <c r="B17" s="255" t="s">
        <v>42</v>
      </c>
      <c r="C17" s="268">
        <f>+'Historical_Input Data'!$AU$3198</f>
        <v>346</v>
      </c>
    </row>
    <row r="18" spans="1:3">
      <c r="A18" s="255">
        <v>45579</v>
      </c>
      <c r="B18" s="255" t="s">
        <v>42</v>
      </c>
      <c r="C18" s="268">
        <f>+'Historical_Input Data'!$AU$3198</f>
        <v>346</v>
      </c>
    </row>
    <row r="19" spans="1:3">
      <c r="A19" s="255">
        <v>45580</v>
      </c>
      <c r="B19" s="255" t="s">
        <v>42</v>
      </c>
      <c r="C19" s="268">
        <f>+'Historical_Input Data'!$AU$3198</f>
        <v>346</v>
      </c>
    </row>
    <row r="20" spans="1:3">
      <c r="A20" s="255">
        <v>45581</v>
      </c>
      <c r="B20" s="255" t="s">
        <v>42</v>
      </c>
      <c r="C20" s="268">
        <f>+'Historical_Input Data'!$AU$3198</f>
        <v>346</v>
      </c>
    </row>
    <row r="21" spans="1:3">
      <c r="A21" s="255">
        <v>45582</v>
      </c>
      <c r="B21" s="255" t="s">
        <v>42</v>
      </c>
      <c r="C21" s="268">
        <f>+'Historical_Input Data'!$AU$3198</f>
        <v>346</v>
      </c>
    </row>
    <row r="22" spans="1:3">
      <c r="A22" s="255">
        <v>45583</v>
      </c>
      <c r="B22" s="255" t="s">
        <v>42</v>
      </c>
      <c r="C22" s="268">
        <f>+'Historical_Input Data'!$AU$3198</f>
        <v>346</v>
      </c>
    </row>
    <row r="23" spans="1:3">
      <c r="A23" s="255">
        <v>45584</v>
      </c>
      <c r="B23" s="255" t="s">
        <v>42</v>
      </c>
      <c r="C23" s="268">
        <f>+'Historical_Input Data'!$AU$3198</f>
        <v>346</v>
      </c>
    </row>
    <row r="24" spans="1:3">
      <c r="A24" s="255">
        <v>45585</v>
      </c>
      <c r="B24" s="255" t="s">
        <v>42</v>
      </c>
      <c r="C24" s="268">
        <f>+'Historical_Input Data'!$AU$3198</f>
        <v>346</v>
      </c>
    </row>
    <row r="25" spans="1:3">
      <c r="A25" s="255">
        <v>45586</v>
      </c>
      <c r="B25" s="255" t="s">
        <v>42</v>
      </c>
      <c r="C25" s="268">
        <f>+'Historical_Input Data'!$AU$3198</f>
        <v>346</v>
      </c>
    </row>
    <row r="26" spans="1:3">
      <c r="A26" s="255">
        <v>45587</v>
      </c>
      <c r="B26" s="255" t="s">
        <v>42</v>
      </c>
      <c r="C26" s="268">
        <f>+'Historical_Input Data'!$AU$3198</f>
        <v>346</v>
      </c>
    </row>
    <row r="27" spans="1:3">
      <c r="A27" s="255">
        <v>45588</v>
      </c>
      <c r="B27" s="255" t="s">
        <v>42</v>
      </c>
      <c r="C27" s="268">
        <f>+'Historical_Input Data'!$AU$3198</f>
        <v>346</v>
      </c>
    </row>
    <row r="28" spans="1:3">
      <c r="A28" s="255">
        <v>45589</v>
      </c>
      <c r="B28" s="255" t="s">
        <v>42</v>
      </c>
      <c r="C28" s="268">
        <f>+'Historical_Input Data'!$AU$3198</f>
        <v>346</v>
      </c>
    </row>
    <row r="29" spans="1:3">
      <c r="A29" s="255">
        <v>45590</v>
      </c>
      <c r="B29" s="255" t="s">
        <v>42</v>
      </c>
      <c r="C29" s="268">
        <f>+'Historical_Input Data'!$AU$3198</f>
        <v>346</v>
      </c>
    </row>
    <row r="30" spans="1:3">
      <c r="A30" s="255">
        <v>45591</v>
      </c>
      <c r="B30" s="255" t="s">
        <v>42</v>
      </c>
      <c r="C30" s="268">
        <f>+'Historical_Input Data'!$AU$3198</f>
        <v>346</v>
      </c>
    </row>
    <row r="31" spans="1:3">
      <c r="A31" s="255">
        <v>45592</v>
      </c>
      <c r="B31" s="255" t="s">
        <v>42</v>
      </c>
      <c r="C31" s="268">
        <f>+'Historical_Input Data'!$AU$3198</f>
        <v>346</v>
      </c>
    </row>
    <row r="32" spans="1:3">
      <c r="A32" s="255">
        <v>45593</v>
      </c>
      <c r="B32" s="255" t="s">
        <v>42</v>
      </c>
      <c r="C32" s="268">
        <f>+'Historical_Input Data'!$AU$3198</f>
        <v>346</v>
      </c>
    </row>
    <row r="33" spans="1:3">
      <c r="A33" s="255">
        <v>45594</v>
      </c>
      <c r="B33" s="255" t="s">
        <v>42</v>
      </c>
      <c r="C33" s="268">
        <f>+'Historical_Input Data'!$AU$3198</f>
        <v>346</v>
      </c>
    </row>
    <row r="34" spans="1:3">
      <c r="A34" s="255">
        <v>45595</v>
      </c>
      <c r="B34" s="255" t="s">
        <v>42</v>
      </c>
      <c r="C34" s="268">
        <f>+'Historical_Input Data'!$AU$3198</f>
        <v>346</v>
      </c>
    </row>
    <row r="35" spans="1:3">
      <c r="A35" s="255">
        <v>45596</v>
      </c>
      <c r="B35" s="255" t="s">
        <v>42</v>
      </c>
      <c r="C35" s="268">
        <f>+'Historical_Input Data'!$AU$3198</f>
        <v>346</v>
      </c>
    </row>
    <row r="36" spans="1:3">
      <c r="A36" s="255">
        <v>45597</v>
      </c>
      <c r="B36" s="255" t="s">
        <v>42</v>
      </c>
      <c r="C36" s="280">
        <f>+'Historical_Input Data'!$AU$3198</f>
        <v>346</v>
      </c>
    </row>
    <row r="37" spans="1:3">
      <c r="A37" s="255">
        <v>45598</v>
      </c>
      <c r="B37" s="255" t="s">
        <v>42</v>
      </c>
      <c r="C37" s="280">
        <f>+'Historical_Input Data'!$AU$3198</f>
        <v>346</v>
      </c>
    </row>
    <row r="38" spans="1:3">
      <c r="A38" s="255">
        <v>45599</v>
      </c>
      <c r="B38" s="255" t="s">
        <v>42</v>
      </c>
      <c r="C38" s="280">
        <f>+'Historical_Input Data'!$AU$3198</f>
        <v>346</v>
      </c>
    </row>
    <row r="39" spans="1:3">
      <c r="A39" s="255">
        <v>45600</v>
      </c>
      <c r="B39" s="255" t="s">
        <v>42</v>
      </c>
      <c r="C39" s="280">
        <f>+'Historical_Input Data'!$AU$3198</f>
        <v>346</v>
      </c>
    </row>
    <row r="40" spans="1:3">
      <c r="A40" s="255">
        <v>45601</v>
      </c>
      <c r="B40" s="255" t="s">
        <v>42</v>
      </c>
      <c r="C40" s="280">
        <f>+'Historical_Input Data'!$AU$3198</f>
        <v>346</v>
      </c>
    </row>
    <row r="41" spans="1:3">
      <c r="A41" s="255">
        <v>45602</v>
      </c>
      <c r="B41" s="255" t="s">
        <v>42</v>
      </c>
      <c r="C41" s="280">
        <f>+'Historical_Input Data'!$AU$3198</f>
        <v>346</v>
      </c>
    </row>
    <row r="42" spans="1:3">
      <c r="A42" s="255">
        <v>45603</v>
      </c>
      <c r="B42" s="255" t="s">
        <v>42</v>
      </c>
      <c r="C42" s="280">
        <f>+'Historical_Input Data'!$AU$3198</f>
        <v>346</v>
      </c>
    </row>
    <row r="43" spans="1:3">
      <c r="A43" s="255">
        <v>45604</v>
      </c>
      <c r="B43" s="255" t="s">
        <v>42</v>
      </c>
      <c r="C43" s="280">
        <f>+'Historical_Input Data'!$AU$3198</f>
        <v>346</v>
      </c>
    </row>
    <row r="44" spans="1:3">
      <c r="A44" s="255">
        <v>45605</v>
      </c>
      <c r="B44" s="255" t="s">
        <v>42</v>
      </c>
      <c r="C44" s="280">
        <f>+'Historical_Input Data'!$AU$3198</f>
        <v>346</v>
      </c>
    </row>
    <row r="45" spans="1:3">
      <c r="A45" s="255">
        <v>45606</v>
      </c>
      <c r="B45" s="255" t="s">
        <v>42</v>
      </c>
      <c r="C45" s="280">
        <f>+'Historical_Input Data'!$AU$3198</f>
        <v>346</v>
      </c>
    </row>
    <row r="46" spans="1:3">
      <c r="A46" s="255">
        <v>45607</v>
      </c>
      <c r="B46" s="255" t="s">
        <v>42</v>
      </c>
      <c r="C46" s="280">
        <f>+'Historical_Input Data'!$AU$3198</f>
        <v>346</v>
      </c>
    </row>
    <row r="47" spans="1:3">
      <c r="A47" s="255">
        <v>45608</v>
      </c>
      <c r="B47" s="255" t="s">
        <v>42</v>
      </c>
      <c r="C47" s="280">
        <f>+'Historical_Input Data'!$AU$3198</f>
        <v>346</v>
      </c>
    </row>
    <row r="48" spans="1:3">
      <c r="A48" s="255">
        <v>45609</v>
      </c>
      <c r="B48" s="255" t="s">
        <v>42</v>
      </c>
      <c r="C48" s="280">
        <f>+'Historical_Input Data'!$AU$3198</f>
        <v>346</v>
      </c>
    </row>
    <row r="49" spans="1:3">
      <c r="A49" s="255">
        <v>45610</v>
      </c>
      <c r="B49" s="255" t="s">
        <v>42</v>
      </c>
      <c r="C49" s="280">
        <f>+'Historical_Input Data'!$AU$3198</f>
        <v>346</v>
      </c>
    </row>
    <row r="50" spans="1:3">
      <c r="A50" s="255">
        <v>45611</v>
      </c>
      <c r="B50" s="255" t="s">
        <v>42</v>
      </c>
      <c r="C50" s="280">
        <f>+'Historical_Input Data'!$AU$3198</f>
        <v>346</v>
      </c>
    </row>
    <row r="51" spans="1:3">
      <c r="A51" s="255">
        <v>45612</v>
      </c>
      <c r="B51" s="255" t="s">
        <v>42</v>
      </c>
      <c r="C51" s="280">
        <f>+'Historical_Input Data'!$AU$3198</f>
        <v>346</v>
      </c>
    </row>
    <row r="52" spans="1:3">
      <c r="A52" s="255">
        <v>45613</v>
      </c>
      <c r="B52" s="255" t="s">
        <v>42</v>
      </c>
      <c r="C52" s="280">
        <f>+'Historical_Input Data'!$AU$3198</f>
        <v>346</v>
      </c>
    </row>
    <row r="53" spans="1:3">
      <c r="A53" s="255">
        <v>45614</v>
      </c>
      <c r="B53" s="255" t="s">
        <v>42</v>
      </c>
      <c r="C53" s="280">
        <f>+'Historical_Input Data'!$AU$3198</f>
        <v>346</v>
      </c>
    </row>
    <row r="54" spans="1:3">
      <c r="A54" s="255">
        <v>45615</v>
      </c>
      <c r="B54" s="255" t="s">
        <v>42</v>
      </c>
      <c r="C54" s="280">
        <f>+'Historical_Input Data'!$AU$3198</f>
        <v>346</v>
      </c>
    </row>
    <row r="55" spans="1:3">
      <c r="A55" s="255">
        <v>45616</v>
      </c>
      <c r="B55" s="255" t="s">
        <v>42</v>
      </c>
      <c r="C55" s="280">
        <f>+'Historical_Input Data'!$AU$3198</f>
        <v>346</v>
      </c>
    </row>
    <row r="56" spans="1:3">
      <c r="A56" s="255">
        <v>45617</v>
      </c>
      <c r="B56" s="255" t="s">
        <v>42</v>
      </c>
      <c r="C56" s="280">
        <f>+'Historical_Input Data'!$AU$3198</f>
        <v>346</v>
      </c>
    </row>
    <row r="57" spans="1:3">
      <c r="A57" s="255">
        <v>45618</v>
      </c>
      <c r="B57" s="255" t="s">
        <v>42</v>
      </c>
      <c r="C57" s="280">
        <f>+'Historical_Input Data'!$AU$3198</f>
        <v>346</v>
      </c>
    </row>
    <row r="58" spans="1:3">
      <c r="A58" s="255">
        <v>45619</v>
      </c>
      <c r="B58" s="255" t="s">
        <v>42</v>
      </c>
      <c r="C58" s="280">
        <f>+'Historical_Input Data'!$AU$3198</f>
        <v>346</v>
      </c>
    </row>
    <row r="59" spans="1:3">
      <c r="A59" s="255">
        <v>45620</v>
      </c>
      <c r="B59" s="255" t="s">
        <v>42</v>
      </c>
      <c r="C59" s="280">
        <f>+'Historical_Input Data'!$AU$3198</f>
        <v>346</v>
      </c>
    </row>
    <row r="60" spans="1:3">
      <c r="A60" s="255">
        <v>45621</v>
      </c>
      <c r="B60" s="255" t="s">
        <v>42</v>
      </c>
      <c r="C60" s="280">
        <f>+'Historical_Input Data'!$AU$3198</f>
        <v>346</v>
      </c>
    </row>
    <row r="61" spans="1:3">
      <c r="A61" s="255">
        <v>45622</v>
      </c>
      <c r="B61" s="255" t="s">
        <v>42</v>
      </c>
      <c r="C61" s="280">
        <f>+'Historical_Input Data'!$AU$3198</f>
        <v>346</v>
      </c>
    </row>
    <row r="62" spans="1:3">
      <c r="A62" s="255">
        <v>45623</v>
      </c>
      <c r="B62" s="255" t="s">
        <v>42</v>
      </c>
      <c r="C62" s="280">
        <f>+'Historical_Input Data'!$AU$3198</f>
        <v>346</v>
      </c>
    </row>
    <row r="63" spans="1:3">
      <c r="A63" s="255">
        <v>45624</v>
      </c>
      <c r="B63" s="255" t="s">
        <v>42</v>
      </c>
      <c r="C63" s="280">
        <f>+'Historical_Input Data'!$AU$3198</f>
        <v>346</v>
      </c>
    </row>
    <row r="64" spans="1:3">
      <c r="A64" s="255">
        <v>45625</v>
      </c>
      <c r="B64" s="255" t="s">
        <v>42</v>
      </c>
      <c r="C64" s="280">
        <f>+'Historical_Input Data'!$AU$3198</f>
        <v>346</v>
      </c>
    </row>
    <row r="65" spans="1:3">
      <c r="A65" s="255">
        <v>45626</v>
      </c>
      <c r="B65" s="255" t="s">
        <v>42</v>
      </c>
      <c r="C65" s="280">
        <f>+'Historical_Input Data'!$AU$3198</f>
        <v>346</v>
      </c>
    </row>
    <row r="66" spans="1:3">
      <c r="C66" s="281"/>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85404-6EEA-4B15-BE15-C53610016CE0}">
  <sheetPr>
    <tabColor theme="9"/>
  </sheetPr>
  <dimension ref="A1:AC108"/>
  <sheetViews>
    <sheetView workbookViewId="0">
      <pane xSplit="3" ySplit="1" topLeftCell="D2" activePane="bottomRight" state="frozen"/>
      <selection activeCell="P3218" sqref="P3218"/>
      <selection pane="topRight" activeCell="P3218" sqref="P3218"/>
      <selection pane="bottomLeft" activeCell="P3218" sqref="P3218"/>
      <selection pane="bottomRight" activeCell="Z108" sqref="Z108"/>
    </sheetView>
  </sheetViews>
  <sheetFormatPr defaultRowHeight="14.5"/>
  <cols>
    <col min="1" max="1" width="7.26953125" bestFit="1" customWidth="1"/>
    <col min="2" max="2" width="9.26953125" bestFit="1" customWidth="1"/>
    <col min="3" max="3" width="15" bestFit="1" customWidth="1"/>
    <col min="4" max="5" width="6.54296875" bestFit="1" customWidth="1"/>
    <col min="6" max="6" width="6.26953125" bestFit="1" customWidth="1"/>
    <col min="7" max="9" width="6.54296875" bestFit="1" customWidth="1"/>
    <col min="10" max="12" width="6.26953125" bestFit="1" customWidth="1"/>
    <col min="13" max="25" width="6.54296875" bestFit="1" customWidth="1"/>
    <col min="26" max="27" width="6.26953125" bestFit="1" customWidth="1"/>
    <col min="28" max="29" width="6.54296875" bestFit="1" customWidth="1"/>
  </cols>
  <sheetData>
    <row r="1" spans="1:29" ht="166">
      <c r="A1" t="s">
        <v>5</v>
      </c>
      <c r="B1" t="s">
        <v>1</v>
      </c>
      <c r="C1" t="s">
        <v>192</v>
      </c>
      <c r="D1" s="254" t="s">
        <v>3</v>
      </c>
      <c r="E1" s="254" t="s">
        <v>6</v>
      </c>
      <c r="F1" s="254" t="s">
        <v>8</v>
      </c>
      <c r="G1" s="254" t="s">
        <v>11</v>
      </c>
      <c r="H1" s="254" t="s">
        <v>12</v>
      </c>
      <c r="I1" s="254" t="s">
        <v>13</v>
      </c>
      <c r="J1" s="254" t="s">
        <v>15</v>
      </c>
      <c r="K1" s="254" t="s">
        <v>16</v>
      </c>
      <c r="L1" s="254" t="s">
        <v>17</v>
      </c>
      <c r="M1" s="254" t="s">
        <v>18</v>
      </c>
      <c r="N1" s="254" t="s">
        <v>19</v>
      </c>
      <c r="O1" s="254" t="s">
        <v>21</v>
      </c>
      <c r="P1" s="254" t="s">
        <v>23</v>
      </c>
      <c r="Q1" s="254" t="s">
        <v>24</v>
      </c>
      <c r="R1" s="254" t="s">
        <v>27</v>
      </c>
      <c r="S1" s="254" t="s">
        <v>28</v>
      </c>
      <c r="T1" s="254" t="s">
        <v>30</v>
      </c>
      <c r="U1" s="254" t="s">
        <v>32</v>
      </c>
      <c r="V1" s="254" t="s">
        <v>38</v>
      </c>
      <c r="W1" s="254" t="s">
        <v>39</v>
      </c>
      <c r="X1" s="254" t="s">
        <v>40</v>
      </c>
      <c r="Y1" s="254" t="s">
        <v>42</v>
      </c>
      <c r="Z1" s="254" t="s">
        <v>43</v>
      </c>
      <c r="AA1" s="254" t="s">
        <v>44</v>
      </c>
      <c r="AB1" s="254" t="s">
        <v>45</v>
      </c>
      <c r="AC1" s="254" t="s">
        <v>46</v>
      </c>
    </row>
    <row r="2" spans="1:29">
      <c r="A2">
        <v>2016</v>
      </c>
      <c r="B2">
        <v>1</v>
      </c>
      <c r="C2" t="s">
        <v>53</v>
      </c>
      <c r="D2" s="9">
        <v>9741</v>
      </c>
      <c r="E2" s="9">
        <v>9041</v>
      </c>
      <c r="F2" s="9">
        <v>4384</v>
      </c>
      <c r="G2" s="9">
        <v>14078</v>
      </c>
      <c r="H2" s="9">
        <v>10680</v>
      </c>
      <c r="I2" s="9">
        <v>1969</v>
      </c>
      <c r="J2" s="9">
        <v>2725</v>
      </c>
      <c r="K2" s="9">
        <v>1348</v>
      </c>
      <c r="L2" s="9">
        <v>4046</v>
      </c>
      <c r="M2" s="9">
        <v>14328</v>
      </c>
      <c r="N2" s="9">
        <v>4970</v>
      </c>
      <c r="O2" s="9">
        <v>8497</v>
      </c>
      <c r="P2" s="9">
        <v>24693</v>
      </c>
      <c r="Q2" s="9">
        <v>15750</v>
      </c>
      <c r="R2" s="9">
        <v>18112</v>
      </c>
      <c r="S2" s="9">
        <v>12501</v>
      </c>
      <c r="T2" s="9">
        <v>13302</v>
      </c>
      <c r="U2" s="9">
        <v>34501</v>
      </c>
      <c r="V2" s="9">
        <v>3639</v>
      </c>
      <c r="W2" s="9">
        <v>10295</v>
      </c>
      <c r="X2" s="9">
        <v>41598</v>
      </c>
      <c r="Y2" s="9">
        <v>18382</v>
      </c>
      <c r="Z2" s="9">
        <v>4967</v>
      </c>
      <c r="AA2" s="9">
        <v>5674</v>
      </c>
      <c r="AB2" s="9">
        <v>3952</v>
      </c>
      <c r="AC2" s="9">
        <v>4223</v>
      </c>
    </row>
    <row r="3" spans="1:29">
      <c r="A3">
        <v>2016</v>
      </c>
      <c r="B3">
        <v>2</v>
      </c>
      <c r="C3" t="s">
        <v>55</v>
      </c>
      <c r="D3" s="9">
        <v>10422</v>
      </c>
      <c r="E3" s="9">
        <v>9331</v>
      </c>
      <c r="F3" s="9">
        <v>4368</v>
      </c>
      <c r="G3" s="9">
        <v>16392</v>
      </c>
      <c r="H3" s="9">
        <v>11437</v>
      </c>
      <c r="I3" s="9">
        <v>2326</v>
      </c>
      <c r="J3" s="9">
        <v>2966</v>
      </c>
      <c r="K3" s="9">
        <v>1411</v>
      </c>
      <c r="L3" s="9">
        <v>5008</v>
      </c>
      <c r="M3" s="9">
        <v>16098</v>
      </c>
      <c r="N3" s="9">
        <v>5219</v>
      </c>
      <c r="O3" s="9">
        <v>9796</v>
      </c>
      <c r="P3" s="9">
        <v>23409</v>
      </c>
      <c r="Q3" s="9">
        <v>16059</v>
      </c>
      <c r="R3" s="9">
        <v>21970</v>
      </c>
      <c r="S3" s="9">
        <v>14498</v>
      </c>
      <c r="T3" s="9">
        <v>12009</v>
      </c>
      <c r="U3" s="9">
        <v>35449</v>
      </c>
      <c r="V3" s="9">
        <v>3857</v>
      </c>
      <c r="W3" s="9">
        <v>12129</v>
      </c>
      <c r="X3" s="9">
        <v>41617</v>
      </c>
      <c r="Y3" s="9">
        <v>17508</v>
      </c>
      <c r="Z3" s="9">
        <v>4165</v>
      </c>
      <c r="AA3" s="9">
        <v>5427</v>
      </c>
      <c r="AB3" s="9">
        <v>4342</v>
      </c>
      <c r="AC3" s="9">
        <v>3439</v>
      </c>
    </row>
    <row r="4" spans="1:29">
      <c r="A4">
        <v>2016</v>
      </c>
      <c r="B4">
        <v>3</v>
      </c>
      <c r="C4" t="s">
        <v>56</v>
      </c>
      <c r="D4" s="9">
        <v>10755</v>
      </c>
      <c r="E4" s="9">
        <v>8921</v>
      </c>
      <c r="F4" s="9">
        <v>4405</v>
      </c>
      <c r="G4" s="9">
        <v>20612</v>
      </c>
      <c r="H4" s="9">
        <v>12307</v>
      </c>
      <c r="I4" s="9">
        <v>2731</v>
      </c>
      <c r="J4" s="9">
        <v>2954</v>
      </c>
      <c r="K4" s="9">
        <v>1339</v>
      </c>
      <c r="L4" s="9">
        <v>5407</v>
      </c>
      <c r="M4" s="9">
        <v>18935</v>
      </c>
      <c r="N4" s="9">
        <v>4964</v>
      </c>
      <c r="O4" s="9">
        <v>9777</v>
      </c>
      <c r="P4" s="9">
        <v>24512</v>
      </c>
      <c r="Q4" s="9">
        <v>14808</v>
      </c>
      <c r="R4" s="9">
        <v>23136</v>
      </c>
      <c r="S4" s="9">
        <v>17515</v>
      </c>
      <c r="T4" s="9">
        <v>12382</v>
      </c>
      <c r="U4" s="9">
        <v>35005</v>
      </c>
      <c r="V4" s="9">
        <v>3891</v>
      </c>
      <c r="W4" s="9">
        <v>15169</v>
      </c>
      <c r="X4" s="9">
        <v>41161</v>
      </c>
      <c r="Y4" s="9">
        <v>18877</v>
      </c>
      <c r="Z4" s="9">
        <v>3897</v>
      </c>
      <c r="AA4" s="9">
        <v>5509</v>
      </c>
      <c r="AB4" s="9">
        <v>4969</v>
      </c>
      <c r="AC4" s="9">
        <v>3668</v>
      </c>
    </row>
    <row r="5" spans="1:29">
      <c r="A5">
        <v>2016</v>
      </c>
      <c r="B5">
        <v>4</v>
      </c>
      <c r="C5" t="s">
        <v>57</v>
      </c>
      <c r="D5" s="9">
        <v>10201</v>
      </c>
      <c r="E5" s="9">
        <v>8366</v>
      </c>
      <c r="F5" s="9">
        <v>3912</v>
      </c>
      <c r="G5" s="9">
        <v>18940</v>
      </c>
      <c r="H5" s="9">
        <v>11938</v>
      </c>
      <c r="I5" s="9">
        <v>2404</v>
      </c>
      <c r="J5" s="9">
        <v>2647</v>
      </c>
      <c r="K5" s="9">
        <v>1197</v>
      </c>
      <c r="L5" s="9">
        <v>4706</v>
      </c>
      <c r="M5" s="9">
        <v>17152</v>
      </c>
      <c r="N5" s="9">
        <v>4768</v>
      </c>
      <c r="O5" s="9">
        <v>9086</v>
      </c>
      <c r="P5" s="9">
        <v>19909</v>
      </c>
      <c r="Q5" s="9">
        <v>15254</v>
      </c>
      <c r="R5" s="9">
        <v>22486</v>
      </c>
      <c r="S5" s="9">
        <v>16225</v>
      </c>
      <c r="T5" s="9">
        <v>11501</v>
      </c>
      <c r="U5" s="9">
        <v>32571</v>
      </c>
      <c r="V5" s="9">
        <v>3528</v>
      </c>
      <c r="W5" s="9">
        <v>13401</v>
      </c>
      <c r="X5" s="9">
        <v>38421</v>
      </c>
      <c r="Y5" s="9">
        <v>18065</v>
      </c>
      <c r="Z5" s="9">
        <v>3870</v>
      </c>
      <c r="AA5" s="9">
        <v>5003</v>
      </c>
      <c r="AB5" s="9">
        <v>4655</v>
      </c>
      <c r="AC5" s="9">
        <v>3742</v>
      </c>
    </row>
    <row r="6" spans="1:29">
      <c r="A6">
        <v>2016</v>
      </c>
      <c r="B6">
        <v>5</v>
      </c>
      <c r="C6" t="s">
        <v>58</v>
      </c>
      <c r="D6" s="9">
        <v>9431</v>
      </c>
      <c r="E6" s="9">
        <v>7426</v>
      </c>
      <c r="F6" s="9">
        <v>3683</v>
      </c>
      <c r="G6" s="9">
        <v>18788</v>
      </c>
      <c r="H6" s="9">
        <v>11368</v>
      </c>
      <c r="I6" s="9">
        <v>2619</v>
      </c>
      <c r="J6" s="9">
        <v>2648</v>
      </c>
      <c r="K6" s="9">
        <v>922</v>
      </c>
      <c r="L6" s="9">
        <v>4654</v>
      </c>
      <c r="M6" s="9">
        <v>17031</v>
      </c>
      <c r="N6" s="9">
        <v>4534</v>
      </c>
      <c r="O6" s="9">
        <v>8886</v>
      </c>
      <c r="P6" s="9">
        <v>16500</v>
      </c>
      <c r="Q6" s="9">
        <v>9352</v>
      </c>
      <c r="R6" s="9">
        <v>22440</v>
      </c>
      <c r="S6" s="9">
        <v>14832</v>
      </c>
      <c r="T6" s="9">
        <v>9428</v>
      </c>
      <c r="U6" s="9">
        <v>29822</v>
      </c>
      <c r="V6" s="9">
        <v>3111</v>
      </c>
      <c r="W6" s="9">
        <v>13621</v>
      </c>
      <c r="X6" s="9">
        <v>35121</v>
      </c>
      <c r="Y6" s="9">
        <v>14073</v>
      </c>
      <c r="Z6" s="9">
        <v>3189</v>
      </c>
      <c r="AA6" s="9">
        <v>4346</v>
      </c>
      <c r="AB6" s="9">
        <v>4673</v>
      </c>
      <c r="AC6" s="9">
        <v>3358</v>
      </c>
    </row>
    <row r="7" spans="1:29">
      <c r="A7">
        <v>2016</v>
      </c>
      <c r="B7">
        <v>6</v>
      </c>
      <c r="C7" t="s">
        <v>59</v>
      </c>
      <c r="D7" s="9">
        <v>7944</v>
      </c>
      <c r="E7" s="9">
        <v>5998</v>
      </c>
      <c r="F7" s="9">
        <v>3339</v>
      </c>
      <c r="G7" s="9">
        <v>14152</v>
      </c>
      <c r="H7" s="9">
        <v>8928</v>
      </c>
      <c r="I7" s="9">
        <v>2068</v>
      </c>
      <c r="J7" s="9">
        <v>2445</v>
      </c>
      <c r="K7" s="9">
        <v>836</v>
      </c>
      <c r="L7" s="9">
        <v>3978</v>
      </c>
      <c r="M7" s="9">
        <v>13715</v>
      </c>
      <c r="N7" s="9">
        <v>3942</v>
      </c>
      <c r="O7" s="9">
        <v>8050</v>
      </c>
      <c r="P7" s="9">
        <v>11808</v>
      </c>
      <c r="Q7" s="9">
        <v>7841</v>
      </c>
      <c r="R7" s="9">
        <v>17389</v>
      </c>
      <c r="S7" s="9">
        <v>13738</v>
      </c>
      <c r="T7" s="9">
        <v>8007</v>
      </c>
      <c r="U7" s="9">
        <v>24572</v>
      </c>
      <c r="V7" s="9">
        <v>2934</v>
      </c>
      <c r="W7" s="9">
        <v>9855</v>
      </c>
      <c r="X7" s="9">
        <v>29175</v>
      </c>
      <c r="Y7" s="9">
        <v>12121</v>
      </c>
      <c r="Z7" s="9">
        <v>2913</v>
      </c>
      <c r="AA7" s="9">
        <v>3506</v>
      </c>
      <c r="AB7" s="9">
        <v>3531</v>
      </c>
      <c r="AC7" s="9">
        <v>2596</v>
      </c>
    </row>
    <row r="8" spans="1:29">
      <c r="A8">
        <v>2016</v>
      </c>
      <c r="B8">
        <v>7</v>
      </c>
      <c r="C8" t="s">
        <v>60</v>
      </c>
      <c r="D8" s="9">
        <v>7154</v>
      </c>
      <c r="E8" s="9">
        <v>5262</v>
      </c>
      <c r="F8" s="9">
        <v>3109</v>
      </c>
      <c r="G8" s="9">
        <v>12927</v>
      </c>
      <c r="H8" s="9">
        <v>8240</v>
      </c>
      <c r="I8" s="9">
        <v>2146</v>
      </c>
      <c r="J8" s="9">
        <v>2491</v>
      </c>
      <c r="K8" s="9">
        <v>794</v>
      </c>
      <c r="L8" s="9">
        <v>3890</v>
      </c>
      <c r="M8" s="9">
        <v>13028</v>
      </c>
      <c r="N8" s="9">
        <v>3774</v>
      </c>
      <c r="O8" s="9">
        <v>7070</v>
      </c>
      <c r="P8" s="9">
        <v>10709</v>
      </c>
      <c r="Q8" s="9">
        <v>7113</v>
      </c>
      <c r="R8" s="9">
        <v>15496</v>
      </c>
      <c r="S8" s="9">
        <v>12554</v>
      </c>
      <c r="T8" s="9">
        <v>7486</v>
      </c>
      <c r="U8" s="9">
        <v>24381</v>
      </c>
      <c r="V8" s="9">
        <v>2675</v>
      </c>
      <c r="W8" s="9">
        <v>9243</v>
      </c>
      <c r="X8" s="9">
        <v>28966</v>
      </c>
      <c r="Y8" s="9">
        <v>12554</v>
      </c>
      <c r="Z8" s="9">
        <v>2866</v>
      </c>
      <c r="AA8" s="9">
        <v>3501</v>
      </c>
      <c r="AB8" s="9">
        <v>3300</v>
      </c>
      <c r="AC8" s="9">
        <v>3747</v>
      </c>
    </row>
    <row r="9" spans="1:29">
      <c r="A9">
        <v>2016</v>
      </c>
      <c r="B9">
        <v>8</v>
      </c>
      <c r="C9" t="s">
        <v>61</v>
      </c>
      <c r="D9" s="9">
        <v>8216</v>
      </c>
      <c r="E9" s="9">
        <v>5825</v>
      </c>
      <c r="F9" s="9">
        <v>3198</v>
      </c>
      <c r="G9" s="9">
        <v>14894</v>
      </c>
      <c r="H9" s="9">
        <v>9762</v>
      </c>
      <c r="I9" s="9">
        <v>2420</v>
      </c>
      <c r="J9" s="9">
        <v>2299</v>
      </c>
      <c r="K9" s="9">
        <v>977</v>
      </c>
      <c r="L9" s="9">
        <v>4225</v>
      </c>
      <c r="M9" s="9">
        <v>14578</v>
      </c>
      <c r="N9" s="9">
        <v>4280</v>
      </c>
      <c r="O9" s="9">
        <v>7752</v>
      </c>
      <c r="P9" s="9">
        <v>11436</v>
      </c>
      <c r="Q9" s="9">
        <v>7620</v>
      </c>
      <c r="R9" s="9">
        <v>18039</v>
      </c>
      <c r="S9" s="9">
        <v>14602</v>
      </c>
      <c r="T9" s="9">
        <v>7983</v>
      </c>
      <c r="U9" s="9">
        <v>28037</v>
      </c>
      <c r="V9" s="9">
        <v>2870</v>
      </c>
      <c r="W9" s="9">
        <v>10884</v>
      </c>
      <c r="X9" s="9">
        <v>32224</v>
      </c>
      <c r="Y9" s="9">
        <v>13631</v>
      </c>
      <c r="Z9" s="9">
        <v>2874</v>
      </c>
      <c r="AA9" s="9">
        <v>3776</v>
      </c>
      <c r="AB9" s="9">
        <v>3824</v>
      </c>
      <c r="AC9" s="9">
        <v>4028</v>
      </c>
    </row>
    <row r="10" spans="1:29">
      <c r="A10">
        <v>2016</v>
      </c>
      <c r="B10">
        <v>9</v>
      </c>
      <c r="C10" t="s">
        <v>2</v>
      </c>
      <c r="D10" s="9">
        <v>7524</v>
      </c>
      <c r="E10" s="9">
        <v>5920</v>
      </c>
      <c r="F10" s="9">
        <v>3206</v>
      </c>
      <c r="G10" s="9">
        <v>13871</v>
      </c>
      <c r="H10" s="9">
        <v>9044</v>
      </c>
      <c r="I10" s="9">
        <v>2511</v>
      </c>
      <c r="J10" s="9">
        <v>2205</v>
      </c>
      <c r="K10" s="9">
        <v>796</v>
      </c>
      <c r="L10" s="9">
        <v>3990</v>
      </c>
      <c r="M10" s="9">
        <v>13835</v>
      </c>
      <c r="N10" s="9">
        <v>4099</v>
      </c>
      <c r="O10" s="9">
        <v>7476</v>
      </c>
      <c r="P10" s="9">
        <v>9435</v>
      </c>
      <c r="Q10" s="9">
        <v>7253</v>
      </c>
      <c r="R10" s="9">
        <v>18473</v>
      </c>
      <c r="S10" s="9">
        <v>14330</v>
      </c>
      <c r="T10" s="9">
        <v>7544</v>
      </c>
      <c r="U10" s="9">
        <v>26756</v>
      </c>
      <c r="V10" s="9">
        <v>2800</v>
      </c>
      <c r="W10" s="9">
        <v>10408</v>
      </c>
      <c r="X10" s="9">
        <v>30612</v>
      </c>
      <c r="Y10" s="9">
        <v>12917</v>
      </c>
      <c r="Z10" s="9">
        <v>2766</v>
      </c>
      <c r="AA10" s="9">
        <v>3711</v>
      </c>
      <c r="AB10" s="9">
        <v>3716</v>
      </c>
      <c r="AC10" s="9">
        <v>3832</v>
      </c>
    </row>
    <row r="11" spans="1:29">
      <c r="A11">
        <v>2016</v>
      </c>
      <c r="B11">
        <v>10</v>
      </c>
      <c r="C11" t="s">
        <v>62</v>
      </c>
      <c r="D11" s="9">
        <v>9178</v>
      </c>
      <c r="E11" s="9">
        <v>7884</v>
      </c>
      <c r="F11" s="9">
        <v>4063</v>
      </c>
      <c r="G11" s="9">
        <v>15495</v>
      </c>
      <c r="H11" s="9">
        <v>10935</v>
      </c>
      <c r="I11" s="9">
        <v>2616</v>
      </c>
      <c r="J11" s="9">
        <v>2562</v>
      </c>
      <c r="K11" s="9">
        <v>1117</v>
      </c>
      <c r="L11" s="9">
        <v>4176</v>
      </c>
      <c r="M11" s="9">
        <v>15278</v>
      </c>
      <c r="N11" s="9">
        <v>4903</v>
      </c>
      <c r="O11" s="9">
        <v>8528</v>
      </c>
      <c r="P11" s="9">
        <v>11065</v>
      </c>
      <c r="Q11" s="9">
        <v>11638</v>
      </c>
      <c r="R11" s="9">
        <v>21011</v>
      </c>
      <c r="S11" s="9">
        <v>17652</v>
      </c>
      <c r="T11" s="9">
        <v>9729</v>
      </c>
      <c r="U11" s="9">
        <v>31921</v>
      </c>
      <c r="V11" s="9">
        <v>3425</v>
      </c>
      <c r="W11" s="9">
        <v>10972</v>
      </c>
      <c r="X11" s="9">
        <v>36101</v>
      </c>
      <c r="Y11" s="9">
        <v>17295</v>
      </c>
      <c r="Z11" s="9">
        <v>3591</v>
      </c>
      <c r="AA11" s="9">
        <v>5224</v>
      </c>
      <c r="AB11" s="9">
        <v>4098</v>
      </c>
      <c r="AC11" s="9">
        <v>4228</v>
      </c>
    </row>
    <row r="12" spans="1:29">
      <c r="A12">
        <v>2016</v>
      </c>
      <c r="B12">
        <v>11</v>
      </c>
      <c r="C12" t="s">
        <v>63</v>
      </c>
      <c r="D12" s="9">
        <v>9535</v>
      </c>
      <c r="E12" s="9">
        <v>8579</v>
      </c>
      <c r="F12" s="9">
        <v>4031</v>
      </c>
      <c r="G12" s="9">
        <v>15590</v>
      </c>
      <c r="H12" s="9">
        <v>10885</v>
      </c>
      <c r="I12" s="9">
        <v>2567</v>
      </c>
      <c r="J12" s="9">
        <v>2752</v>
      </c>
      <c r="K12" s="9">
        <v>1198</v>
      </c>
      <c r="L12" s="9">
        <v>3817</v>
      </c>
      <c r="M12" s="9">
        <v>15838</v>
      </c>
      <c r="N12" s="9">
        <v>4706</v>
      </c>
      <c r="O12" s="9">
        <v>9467</v>
      </c>
      <c r="P12" s="9">
        <v>11401</v>
      </c>
      <c r="Q12" s="9">
        <v>12642</v>
      </c>
      <c r="R12" s="9">
        <v>22192</v>
      </c>
      <c r="S12" s="9">
        <v>17243</v>
      </c>
      <c r="T12" s="9">
        <v>8090</v>
      </c>
      <c r="U12" s="9">
        <v>32850</v>
      </c>
      <c r="V12" s="9">
        <v>3380</v>
      </c>
      <c r="W12" s="9">
        <v>10928</v>
      </c>
      <c r="X12" s="9">
        <v>36255</v>
      </c>
      <c r="Y12" s="9">
        <v>17387</v>
      </c>
      <c r="Z12" s="9">
        <v>2759</v>
      </c>
      <c r="AA12" s="9">
        <v>5117</v>
      </c>
      <c r="AB12" s="9">
        <v>4686</v>
      </c>
      <c r="AC12" s="9">
        <v>4712</v>
      </c>
    </row>
    <row r="13" spans="1:29">
      <c r="A13">
        <v>2016</v>
      </c>
      <c r="B13">
        <v>12</v>
      </c>
      <c r="C13" t="s">
        <v>50</v>
      </c>
      <c r="D13" s="9">
        <v>8985</v>
      </c>
      <c r="E13" s="9">
        <v>9287</v>
      </c>
      <c r="F13" s="9">
        <v>4419</v>
      </c>
      <c r="G13" s="9">
        <v>13732</v>
      </c>
      <c r="H13" s="9">
        <v>9772</v>
      </c>
      <c r="I13" s="9">
        <v>1955</v>
      </c>
      <c r="J13" s="9">
        <v>2775</v>
      </c>
      <c r="K13" s="9">
        <v>1091</v>
      </c>
      <c r="L13" s="9">
        <v>3918</v>
      </c>
      <c r="M13" s="9">
        <v>13943</v>
      </c>
      <c r="N13" s="9">
        <v>4472</v>
      </c>
      <c r="O13" s="9">
        <v>8469</v>
      </c>
      <c r="P13" s="9">
        <v>11246</v>
      </c>
      <c r="Q13" s="9">
        <v>13631</v>
      </c>
      <c r="R13" s="9">
        <v>19719</v>
      </c>
      <c r="S13" s="9">
        <v>17549</v>
      </c>
      <c r="T13" s="9">
        <v>8978</v>
      </c>
      <c r="U13" s="9">
        <v>34188</v>
      </c>
      <c r="V13" s="9">
        <v>3504</v>
      </c>
      <c r="W13" s="9">
        <v>8609</v>
      </c>
      <c r="X13" s="9">
        <v>39183</v>
      </c>
      <c r="Y13" s="9">
        <v>21519</v>
      </c>
      <c r="Z13" s="9">
        <v>3807</v>
      </c>
      <c r="AA13" s="9">
        <v>5296</v>
      </c>
      <c r="AB13" s="9">
        <v>4072</v>
      </c>
      <c r="AC13" s="9">
        <v>4600</v>
      </c>
    </row>
    <row r="14" spans="1:29">
      <c r="A14">
        <v>2017</v>
      </c>
      <c r="B14">
        <v>1</v>
      </c>
      <c r="C14" t="s">
        <v>53</v>
      </c>
      <c r="D14" s="9">
        <v>10513</v>
      </c>
      <c r="E14" s="9">
        <v>10099</v>
      </c>
      <c r="F14" s="9">
        <v>4278</v>
      </c>
      <c r="G14" s="9">
        <v>13938</v>
      </c>
      <c r="H14" s="9">
        <v>11730</v>
      </c>
      <c r="I14" s="9">
        <v>1803</v>
      </c>
      <c r="J14" s="9">
        <v>2793</v>
      </c>
      <c r="K14" s="9">
        <v>1176</v>
      </c>
      <c r="L14" s="9">
        <v>3628</v>
      </c>
      <c r="M14" s="9">
        <v>15137</v>
      </c>
      <c r="N14" s="9">
        <v>5093</v>
      </c>
      <c r="O14" s="9">
        <v>8288</v>
      </c>
      <c r="P14" s="9">
        <v>12691</v>
      </c>
      <c r="Q14" s="9">
        <v>16261</v>
      </c>
      <c r="R14" s="9">
        <v>22503</v>
      </c>
      <c r="S14" s="9">
        <v>19685</v>
      </c>
      <c r="T14" s="9">
        <v>13612</v>
      </c>
      <c r="U14" s="9">
        <v>38038</v>
      </c>
      <c r="V14" s="9">
        <v>3712</v>
      </c>
      <c r="W14" s="9">
        <v>9209</v>
      </c>
      <c r="X14" s="9">
        <v>42789</v>
      </c>
      <c r="Y14" s="9">
        <v>27117</v>
      </c>
      <c r="Z14" s="9">
        <v>5836</v>
      </c>
      <c r="AA14" s="9">
        <v>6166</v>
      </c>
      <c r="AB14" s="9">
        <v>3972</v>
      </c>
      <c r="AC14" s="9">
        <v>4182</v>
      </c>
    </row>
    <row r="15" spans="1:29">
      <c r="A15">
        <v>2017</v>
      </c>
      <c r="B15">
        <v>2</v>
      </c>
      <c r="C15" t="s">
        <v>55</v>
      </c>
      <c r="D15" s="9">
        <v>10928</v>
      </c>
      <c r="E15" s="9">
        <v>9634</v>
      </c>
      <c r="F15" s="9">
        <v>4159</v>
      </c>
      <c r="G15" s="9">
        <v>15900</v>
      </c>
      <c r="H15" s="9">
        <v>12476</v>
      </c>
      <c r="I15" s="9">
        <v>2110</v>
      </c>
      <c r="J15" s="9">
        <v>2861</v>
      </c>
      <c r="K15" s="9">
        <v>1418</v>
      </c>
      <c r="L15" s="9">
        <v>4688</v>
      </c>
      <c r="M15" s="9">
        <v>16243</v>
      </c>
      <c r="N15" s="9">
        <v>4905</v>
      </c>
      <c r="O15" s="9">
        <v>9127</v>
      </c>
      <c r="P15" s="9">
        <v>12342</v>
      </c>
      <c r="Q15" s="9">
        <v>16262</v>
      </c>
      <c r="R15" s="9">
        <v>25999</v>
      </c>
      <c r="S15" s="9">
        <v>21099</v>
      </c>
      <c r="T15" s="9">
        <v>10846</v>
      </c>
      <c r="U15" s="9">
        <v>38237</v>
      </c>
      <c r="V15" s="9">
        <v>4020</v>
      </c>
      <c r="W15" s="9">
        <v>10967</v>
      </c>
      <c r="X15" s="9">
        <v>43583</v>
      </c>
      <c r="Y15" s="9">
        <v>21977</v>
      </c>
      <c r="Z15" s="9">
        <v>4108</v>
      </c>
      <c r="AA15" s="9">
        <v>5860</v>
      </c>
      <c r="AB15" s="9">
        <v>4385</v>
      </c>
      <c r="AC15" s="9">
        <v>4460</v>
      </c>
    </row>
    <row r="16" spans="1:29">
      <c r="A16">
        <v>2017</v>
      </c>
      <c r="B16">
        <v>3</v>
      </c>
      <c r="C16" t="s">
        <v>56</v>
      </c>
      <c r="D16" s="9">
        <v>12041</v>
      </c>
      <c r="E16" s="9">
        <v>9281</v>
      </c>
      <c r="F16" s="9">
        <v>4387</v>
      </c>
      <c r="G16" s="9">
        <v>20012</v>
      </c>
      <c r="H16" s="9">
        <v>14160</v>
      </c>
      <c r="I16" s="9">
        <v>2901</v>
      </c>
      <c r="J16" s="9">
        <v>3018</v>
      </c>
      <c r="K16" s="9">
        <v>1288</v>
      </c>
      <c r="L16" s="9">
        <v>5435</v>
      </c>
      <c r="M16" s="9">
        <v>19179</v>
      </c>
      <c r="N16" s="9">
        <v>4306</v>
      </c>
      <c r="O16" s="9">
        <v>12269</v>
      </c>
      <c r="P16" s="9">
        <v>10315</v>
      </c>
      <c r="Q16" s="9">
        <v>14543</v>
      </c>
      <c r="R16" s="9">
        <v>27411</v>
      </c>
      <c r="S16" s="9">
        <v>20943</v>
      </c>
      <c r="T16" s="9">
        <v>10246</v>
      </c>
      <c r="U16" s="9">
        <v>36560</v>
      </c>
      <c r="V16" s="9">
        <v>4036</v>
      </c>
      <c r="W16" s="9">
        <v>14318</v>
      </c>
      <c r="X16" s="9">
        <v>40714</v>
      </c>
      <c r="Y16" s="9">
        <v>18988</v>
      </c>
      <c r="Z16" s="9">
        <v>4214</v>
      </c>
      <c r="AA16" s="9">
        <v>4885</v>
      </c>
      <c r="AB16" s="9">
        <v>5255</v>
      </c>
      <c r="AC16" s="9">
        <v>4737</v>
      </c>
    </row>
    <row r="17" spans="1:29">
      <c r="A17">
        <v>2017</v>
      </c>
      <c r="B17">
        <v>4</v>
      </c>
      <c r="C17" t="s">
        <v>57</v>
      </c>
      <c r="D17" s="9">
        <v>9351</v>
      </c>
      <c r="E17" s="9">
        <v>9126</v>
      </c>
      <c r="F17" s="9">
        <v>3638</v>
      </c>
      <c r="G17" s="9">
        <v>14574</v>
      </c>
      <c r="H17" s="9">
        <v>10688</v>
      </c>
      <c r="I17" s="9">
        <v>1972</v>
      </c>
      <c r="J17" s="9">
        <v>2621</v>
      </c>
      <c r="K17" s="9">
        <v>1040</v>
      </c>
      <c r="L17" s="9">
        <v>3927</v>
      </c>
      <c r="M17" s="9">
        <v>13836</v>
      </c>
      <c r="N17" s="9">
        <v>4450</v>
      </c>
      <c r="O17" s="9">
        <v>10108</v>
      </c>
      <c r="P17" s="9">
        <v>13948</v>
      </c>
      <c r="Q17" s="9">
        <v>15391</v>
      </c>
      <c r="R17" s="9">
        <v>20991</v>
      </c>
      <c r="S17" s="9">
        <v>19048</v>
      </c>
      <c r="T17" s="9">
        <v>11598</v>
      </c>
      <c r="U17" s="9">
        <v>35167</v>
      </c>
      <c r="V17" s="9">
        <v>3525</v>
      </c>
      <c r="W17" s="9">
        <v>9810</v>
      </c>
      <c r="X17" s="9">
        <v>38394</v>
      </c>
      <c r="Y17" s="9">
        <v>20657</v>
      </c>
      <c r="Z17" s="9">
        <v>3935</v>
      </c>
      <c r="AA17" s="9">
        <v>5332</v>
      </c>
      <c r="AB17" s="9">
        <v>3860</v>
      </c>
      <c r="AC17" s="9">
        <v>3801</v>
      </c>
    </row>
    <row r="18" spans="1:29">
      <c r="A18">
        <v>2017</v>
      </c>
      <c r="B18">
        <v>5</v>
      </c>
      <c r="C18" t="s">
        <v>58</v>
      </c>
      <c r="D18" s="9">
        <v>10151</v>
      </c>
      <c r="E18" s="9">
        <v>8024</v>
      </c>
      <c r="F18" s="9">
        <v>3698</v>
      </c>
      <c r="G18" s="9">
        <v>18387</v>
      </c>
      <c r="H18" s="9">
        <v>11986</v>
      </c>
      <c r="I18" s="9">
        <v>2571</v>
      </c>
      <c r="J18" s="9">
        <v>2913</v>
      </c>
      <c r="K18" s="9">
        <v>1112</v>
      </c>
      <c r="L18" s="9">
        <v>4781</v>
      </c>
      <c r="M18" s="9">
        <v>16713</v>
      </c>
      <c r="N18" s="9">
        <v>4166</v>
      </c>
      <c r="O18" s="9">
        <v>11068</v>
      </c>
      <c r="P18" s="9">
        <v>14229</v>
      </c>
      <c r="Q18" s="9">
        <v>13062</v>
      </c>
      <c r="R18" s="9">
        <v>24418</v>
      </c>
      <c r="S18" s="9">
        <v>18713</v>
      </c>
      <c r="T18" s="9">
        <v>8968</v>
      </c>
      <c r="U18" s="9">
        <v>33043</v>
      </c>
      <c r="V18" s="9">
        <v>3697</v>
      </c>
      <c r="W18" s="9">
        <v>12342</v>
      </c>
      <c r="X18" s="9">
        <v>37061</v>
      </c>
      <c r="Y18" s="9">
        <v>21759</v>
      </c>
      <c r="Z18" s="9">
        <v>2698</v>
      </c>
      <c r="AA18" s="9">
        <v>4381</v>
      </c>
      <c r="AB18" s="9">
        <v>4494</v>
      </c>
      <c r="AC18" s="9">
        <v>4149</v>
      </c>
    </row>
    <row r="19" spans="1:29">
      <c r="A19">
        <v>2017</v>
      </c>
      <c r="B19">
        <v>6</v>
      </c>
      <c r="C19" t="s">
        <v>59</v>
      </c>
      <c r="D19" s="9">
        <v>8911</v>
      </c>
      <c r="E19" s="9">
        <v>7055</v>
      </c>
      <c r="F19" s="9">
        <v>2901</v>
      </c>
      <c r="G19" s="9">
        <v>15082</v>
      </c>
      <c r="H19" s="9">
        <v>10026</v>
      </c>
      <c r="I19" s="9">
        <v>2187</v>
      </c>
      <c r="J19" s="9">
        <v>2742</v>
      </c>
      <c r="K19" s="9">
        <v>1042</v>
      </c>
      <c r="L19" s="9">
        <v>4133</v>
      </c>
      <c r="M19" s="9">
        <v>14501</v>
      </c>
      <c r="N19" s="9">
        <v>3934</v>
      </c>
      <c r="O19" s="9">
        <v>10255</v>
      </c>
      <c r="P19" s="9">
        <v>7722</v>
      </c>
      <c r="Q19" s="9">
        <v>11289</v>
      </c>
      <c r="R19" s="9">
        <v>20126</v>
      </c>
      <c r="S19" s="9">
        <v>15806</v>
      </c>
      <c r="T19" s="9">
        <v>8062</v>
      </c>
      <c r="U19" s="9">
        <v>28647</v>
      </c>
      <c r="V19" s="9">
        <v>3385</v>
      </c>
      <c r="W19" s="9">
        <v>9794</v>
      </c>
      <c r="X19" s="9">
        <v>32878</v>
      </c>
      <c r="Y19" s="9">
        <v>20057</v>
      </c>
      <c r="Z19" s="9">
        <v>2470</v>
      </c>
      <c r="AA19" s="9">
        <v>4054</v>
      </c>
      <c r="AB19" s="9">
        <v>4245</v>
      </c>
      <c r="AC19" s="9">
        <v>3778</v>
      </c>
    </row>
    <row r="20" spans="1:29">
      <c r="A20">
        <v>2017</v>
      </c>
      <c r="B20">
        <v>7</v>
      </c>
      <c r="C20" t="s">
        <v>60</v>
      </c>
      <c r="D20" s="9">
        <v>7144</v>
      </c>
      <c r="E20" s="9">
        <v>5557</v>
      </c>
      <c r="F20" s="9">
        <v>2190</v>
      </c>
      <c r="G20" s="9">
        <v>14231</v>
      </c>
      <c r="H20" s="9">
        <v>8308</v>
      </c>
      <c r="I20" s="9">
        <v>2029</v>
      </c>
      <c r="J20" s="9">
        <v>2428</v>
      </c>
      <c r="K20" s="9">
        <v>847</v>
      </c>
      <c r="L20" s="9">
        <v>3451</v>
      </c>
      <c r="M20" s="9">
        <v>11896</v>
      </c>
      <c r="N20" s="9">
        <v>3549</v>
      </c>
      <c r="O20" s="9">
        <v>7292</v>
      </c>
      <c r="P20" s="9">
        <v>10381</v>
      </c>
      <c r="Q20" s="9">
        <v>9445</v>
      </c>
      <c r="R20" s="9">
        <v>17013</v>
      </c>
      <c r="S20" s="9">
        <v>13619</v>
      </c>
      <c r="T20" s="9">
        <v>7407</v>
      </c>
      <c r="U20" s="9">
        <v>24688</v>
      </c>
      <c r="V20" s="9">
        <v>3010</v>
      </c>
      <c r="W20" s="9">
        <v>8422</v>
      </c>
      <c r="X20" s="9">
        <v>28010</v>
      </c>
      <c r="Y20" s="9">
        <v>15396</v>
      </c>
      <c r="Z20" s="9">
        <v>2073</v>
      </c>
      <c r="AA20" s="9">
        <v>3757</v>
      </c>
      <c r="AB20" s="9">
        <v>3131</v>
      </c>
      <c r="AC20" s="9">
        <v>2970</v>
      </c>
    </row>
    <row r="21" spans="1:29">
      <c r="A21">
        <v>2017</v>
      </c>
      <c r="B21">
        <v>8</v>
      </c>
      <c r="C21" t="s">
        <v>61</v>
      </c>
      <c r="D21" s="9">
        <v>8113</v>
      </c>
      <c r="E21" s="9">
        <v>6881</v>
      </c>
      <c r="F21" s="9">
        <v>2872</v>
      </c>
      <c r="G21" s="9">
        <v>15648</v>
      </c>
      <c r="H21" s="9">
        <v>10134</v>
      </c>
      <c r="I21" s="9">
        <v>2559</v>
      </c>
      <c r="J21" s="9">
        <v>2717</v>
      </c>
      <c r="K21" s="9">
        <v>1031</v>
      </c>
      <c r="L21" s="9">
        <v>4167</v>
      </c>
      <c r="M21" s="9">
        <v>14892</v>
      </c>
      <c r="N21" s="9">
        <v>3982</v>
      </c>
      <c r="O21" s="9">
        <v>9414</v>
      </c>
      <c r="P21" s="9">
        <v>11693</v>
      </c>
      <c r="Q21" s="9">
        <v>10807</v>
      </c>
      <c r="R21" s="9">
        <v>20534</v>
      </c>
      <c r="S21" s="9">
        <v>15556</v>
      </c>
      <c r="T21" s="9">
        <v>6939</v>
      </c>
      <c r="U21" s="9">
        <v>28371</v>
      </c>
      <c r="V21" s="9">
        <v>3838</v>
      </c>
      <c r="W21" s="9">
        <v>11364</v>
      </c>
      <c r="X21" s="9">
        <v>32428</v>
      </c>
      <c r="Y21" s="9">
        <v>18744</v>
      </c>
      <c r="Z21" s="9">
        <v>2228</v>
      </c>
      <c r="AA21" s="9">
        <v>3757</v>
      </c>
      <c r="AB21" s="9">
        <v>3954</v>
      </c>
      <c r="AC21" s="9">
        <v>3267</v>
      </c>
    </row>
    <row r="22" spans="1:29">
      <c r="A22">
        <v>2017</v>
      </c>
      <c r="B22">
        <v>9</v>
      </c>
      <c r="C22" t="s">
        <v>2</v>
      </c>
      <c r="D22" s="9">
        <v>8265</v>
      </c>
      <c r="E22" s="9">
        <v>7427</v>
      </c>
      <c r="F22" s="9">
        <v>2536</v>
      </c>
      <c r="G22" s="9">
        <v>14198</v>
      </c>
      <c r="H22" s="9">
        <v>9162</v>
      </c>
      <c r="I22" s="9">
        <v>2318</v>
      </c>
      <c r="J22" s="9">
        <v>2685</v>
      </c>
      <c r="K22" s="9">
        <v>924</v>
      </c>
      <c r="L22" s="9">
        <v>4029</v>
      </c>
      <c r="M22" s="9">
        <v>13100</v>
      </c>
      <c r="N22" s="9">
        <v>3974</v>
      </c>
      <c r="O22" s="9">
        <v>9118</v>
      </c>
      <c r="P22" s="9">
        <v>11636</v>
      </c>
      <c r="Q22" s="9">
        <v>8851</v>
      </c>
      <c r="R22" s="9">
        <v>19738</v>
      </c>
      <c r="S22" s="9">
        <v>14798</v>
      </c>
      <c r="T22" s="9">
        <v>7461</v>
      </c>
      <c r="U22" s="9">
        <v>27073</v>
      </c>
      <c r="V22" s="9">
        <v>3434</v>
      </c>
      <c r="W22" s="9">
        <v>9198</v>
      </c>
      <c r="X22" s="9">
        <v>34347</v>
      </c>
      <c r="Y22" s="9">
        <v>14984</v>
      </c>
      <c r="Z22" s="9">
        <v>2374</v>
      </c>
      <c r="AA22" s="9">
        <v>4227</v>
      </c>
      <c r="AB22" s="9">
        <v>3725</v>
      </c>
      <c r="AC22" s="9">
        <v>3404</v>
      </c>
    </row>
    <row r="23" spans="1:29">
      <c r="A23">
        <v>2017</v>
      </c>
      <c r="B23">
        <v>10</v>
      </c>
      <c r="C23" t="s">
        <v>62</v>
      </c>
      <c r="D23" s="9">
        <v>9232</v>
      </c>
      <c r="E23" s="9">
        <v>7871</v>
      </c>
      <c r="F23" s="9">
        <v>3011</v>
      </c>
      <c r="G23" s="9">
        <v>15763</v>
      </c>
      <c r="H23" s="9">
        <v>10920</v>
      </c>
      <c r="I23" s="9">
        <v>2509</v>
      </c>
      <c r="J23" s="9">
        <v>2675</v>
      </c>
      <c r="K23" s="9">
        <v>937</v>
      </c>
      <c r="L23" s="9">
        <v>4087</v>
      </c>
      <c r="M23" s="9">
        <v>15154</v>
      </c>
      <c r="N23" s="9">
        <v>4005</v>
      </c>
      <c r="O23" s="9">
        <v>10420</v>
      </c>
      <c r="P23" s="9">
        <v>13756</v>
      </c>
      <c r="Q23" s="9">
        <v>11858</v>
      </c>
      <c r="R23" s="9">
        <v>23596</v>
      </c>
      <c r="S23" s="9">
        <v>17695</v>
      </c>
      <c r="T23" s="9">
        <v>8973</v>
      </c>
      <c r="U23" s="9">
        <v>30846</v>
      </c>
      <c r="V23" s="9">
        <v>4908</v>
      </c>
      <c r="W23" s="9">
        <v>11651</v>
      </c>
      <c r="X23" s="9">
        <v>37197</v>
      </c>
      <c r="Y23" s="9">
        <v>17472</v>
      </c>
      <c r="Z23" s="9">
        <v>3276</v>
      </c>
      <c r="AA23" s="9">
        <v>4826</v>
      </c>
      <c r="AB23" s="9">
        <v>4350</v>
      </c>
      <c r="AC23" s="9">
        <v>3906</v>
      </c>
    </row>
    <row r="24" spans="1:29">
      <c r="A24">
        <v>2017</v>
      </c>
      <c r="B24">
        <v>11</v>
      </c>
      <c r="C24" t="s">
        <v>63</v>
      </c>
      <c r="D24" s="9">
        <v>10862</v>
      </c>
      <c r="E24" s="9">
        <v>10125</v>
      </c>
      <c r="F24" s="9">
        <v>3403</v>
      </c>
      <c r="G24" s="9">
        <v>17561</v>
      </c>
      <c r="H24" s="9">
        <v>12495</v>
      </c>
      <c r="I24" s="9">
        <v>2560</v>
      </c>
      <c r="J24" s="9">
        <v>2765</v>
      </c>
      <c r="K24" s="9">
        <v>1270</v>
      </c>
      <c r="L24" s="9">
        <v>5025</v>
      </c>
      <c r="M24" s="9">
        <v>16910</v>
      </c>
      <c r="N24" s="9">
        <v>4659</v>
      </c>
      <c r="O24" s="9">
        <v>13094</v>
      </c>
      <c r="P24" s="9">
        <v>16271</v>
      </c>
      <c r="Q24" s="9">
        <v>13194</v>
      </c>
      <c r="R24" s="9">
        <v>28158</v>
      </c>
      <c r="S24" s="9">
        <v>20869</v>
      </c>
      <c r="T24" s="9">
        <v>9013</v>
      </c>
      <c r="U24" s="9">
        <v>40256</v>
      </c>
      <c r="V24" s="9">
        <v>5804</v>
      </c>
      <c r="W24" s="9">
        <v>12504</v>
      </c>
      <c r="X24" s="9">
        <v>44171</v>
      </c>
      <c r="Y24" s="9">
        <v>23614</v>
      </c>
      <c r="Z24" s="9">
        <v>3684</v>
      </c>
      <c r="AA24" s="9">
        <v>5243</v>
      </c>
      <c r="AB24" s="9">
        <v>5077</v>
      </c>
      <c r="AC24" s="9">
        <v>4313</v>
      </c>
    </row>
    <row r="25" spans="1:29">
      <c r="A25">
        <v>2017</v>
      </c>
      <c r="B25">
        <v>12</v>
      </c>
      <c r="C25" t="s">
        <v>50</v>
      </c>
      <c r="D25" s="9">
        <v>10216</v>
      </c>
      <c r="E25" s="9">
        <v>10472</v>
      </c>
      <c r="F25" s="9">
        <v>3389</v>
      </c>
      <c r="G25" s="9">
        <v>14447</v>
      </c>
      <c r="H25" s="9">
        <v>10966</v>
      </c>
      <c r="I25" s="9">
        <v>1948</v>
      </c>
      <c r="J25" s="9">
        <v>2757</v>
      </c>
      <c r="K25" s="9">
        <v>1223</v>
      </c>
      <c r="L25" s="9">
        <v>4330</v>
      </c>
      <c r="M25" s="9">
        <v>15506</v>
      </c>
      <c r="N25" s="9">
        <v>5240</v>
      </c>
      <c r="O25" s="9">
        <v>12064</v>
      </c>
      <c r="P25" s="9">
        <v>15565</v>
      </c>
      <c r="Q25" s="9">
        <v>13304</v>
      </c>
      <c r="R25" s="9">
        <v>24008</v>
      </c>
      <c r="S25" s="9">
        <v>20413</v>
      </c>
      <c r="T25" s="9">
        <v>9526</v>
      </c>
      <c r="U25" s="9">
        <v>40253</v>
      </c>
      <c r="V25" s="9">
        <v>5710</v>
      </c>
      <c r="W25" s="9">
        <v>9865</v>
      </c>
      <c r="X25" s="9">
        <v>44612</v>
      </c>
      <c r="Y25" s="9">
        <v>24168</v>
      </c>
      <c r="Z25" s="9">
        <v>5923</v>
      </c>
      <c r="AA25" s="9">
        <v>5836</v>
      </c>
      <c r="AB25" s="9">
        <v>4601</v>
      </c>
      <c r="AC25" s="9">
        <v>4581</v>
      </c>
    </row>
    <row r="26" spans="1:29">
      <c r="A26">
        <v>2018</v>
      </c>
      <c r="B26">
        <v>1</v>
      </c>
      <c r="C26" t="s">
        <v>53</v>
      </c>
      <c r="D26" s="9">
        <v>10278</v>
      </c>
      <c r="E26" s="9">
        <v>9913</v>
      </c>
      <c r="F26" s="9">
        <v>3043</v>
      </c>
      <c r="G26" s="9">
        <v>13992</v>
      </c>
      <c r="H26" s="9">
        <v>11426</v>
      </c>
      <c r="I26" s="9">
        <v>1770</v>
      </c>
      <c r="J26" s="9">
        <v>2390</v>
      </c>
      <c r="K26" s="9">
        <v>1262</v>
      </c>
      <c r="L26" s="9">
        <v>4336</v>
      </c>
      <c r="M26" s="9">
        <v>14336</v>
      </c>
      <c r="N26" s="9">
        <v>4905</v>
      </c>
      <c r="O26" s="9">
        <v>9844</v>
      </c>
      <c r="P26" s="9">
        <v>15898</v>
      </c>
      <c r="Q26" s="9">
        <v>12835</v>
      </c>
      <c r="R26" s="9">
        <v>24159</v>
      </c>
      <c r="S26" s="9">
        <v>20670</v>
      </c>
      <c r="T26" s="9">
        <v>9758</v>
      </c>
      <c r="U26" s="9">
        <v>39805</v>
      </c>
      <c r="V26" s="9">
        <v>5519</v>
      </c>
      <c r="W26" s="9">
        <v>9827</v>
      </c>
      <c r="X26" s="9">
        <v>44422</v>
      </c>
      <c r="Y26" s="9">
        <v>24599</v>
      </c>
      <c r="Z26" s="9">
        <v>5106</v>
      </c>
      <c r="AA26" s="9">
        <v>5752</v>
      </c>
      <c r="AB26" s="9">
        <v>4248</v>
      </c>
      <c r="AC26" s="9">
        <v>3713</v>
      </c>
    </row>
    <row r="27" spans="1:29">
      <c r="A27">
        <v>2018</v>
      </c>
      <c r="B27">
        <v>2</v>
      </c>
      <c r="C27" t="s">
        <v>55</v>
      </c>
      <c r="D27" s="9">
        <v>9011</v>
      </c>
      <c r="E27" s="9">
        <v>9506</v>
      </c>
      <c r="F27" s="9">
        <v>2965</v>
      </c>
      <c r="G27" s="9">
        <v>15665</v>
      </c>
      <c r="H27" s="9">
        <v>11654</v>
      </c>
      <c r="I27" s="9">
        <v>2238</v>
      </c>
      <c r="J27" s="9">
        <v>2412</v>
      </c>
      <c r="K27" s="9">
        <v>1186</v>
      </c>
      <c r="L27" s="9">
        <v>5151</v>
      </c>
      <c r="M27" s="9">
        <v>15260</v>
      </c>
      <c r="N27" s="9">
        <v>4517</v>
      </c>
      <c r="O27" s="9">
        <v>11400</v>
      </c>
      <c r="P27" s="9">
        <v>15594</v>
      </c>
      <c r="Q27" s="9">
        <v>11922</v>
      </c>
      <c r="R27" s="9">
        <v>26414</v>
      </c>
      <c r="S27" s="9">
        <v>19885</v>
      </c>
      <c r="T27" s="9">
        <v>8648</v>
      </c>
      <c r="U27" s="9">
        <v>37079</v>
      </c>
      <c r="V27" s="9">
        <v>5275</v>
      </c>
      <c r="W27" s="9">
        <v>10491</v>
      </c>
      <c r="X27" s="9">
        <v>40936</v>
      </c>
      <c r="Y27" s="9">
        <v>21687</v>
      </c>
      <c r="Z27" s="9">
        <v>4918</v>
      </c>
      <c r="AA27" s="9">
        <v>5024</v>
      </c>
      <c r="AB27" s="9">
        <v>4400</v>
      </c>
      <c r="AC27" s="9">
        <v>3437</v>
      </c>
    </row>
    <row r="28" spans="1:29">
      <c r="A28">
        <v>2018</v>
      </c>
      <c r="B28">
        <v>3</v>
      </c>
      <c r="C28" t="s">
        <v>56</v>
      </c>
      <c r="D28" s="9">
        <v>11434</v>
      </c>
      <c r="E28" s="9">
        <v>10917</v>
      </c>
      <c r="F28" s="9">
        <v>3242</v>
      </c>
      <c r="G28" s="9">
        <v>20283</v>
      </c>
      <c r="H28" s="9">
        <v>14100</v>
      </c>
      <c r="I28" s="9">
        <v>2824</v>
      </c>
      <c r="J28" s="9">
        <v>2996</v>
      </c>
      <c r="K28" s="9">
        <v>1338</v>
      </c>
      <c r="L28" s="9">
        <v>5994</v>
      </c>
      <c r="M28" s="9">
        <v>18339</v>
      </c>
      <c r="N28" s="9">
        <v>5258</v>
      </c>
      <c r="O28" s="9">
        <v>13413</v>
      </c>
      <c r="P28" s="9">
        <v>17254</v>
      </c>
      <c r="Q28" s="9">
        <v>13185</v>
      </c>
      <c r="R28" s="9">
        <v>32256</v>
      </c>
      <c r="S28" s="9">
        <v>23335</v>
      </c>
      <c r="T28" s="9">
        <v>8742</v>
      </c>
      <c r="U28" s="9">
        <v>40931</v>
      </c>
      <c r="V28" s="9">
        <v>5883</v>
      </c>
      <c r="W28" s="9">
        <v>14039</v>
      </c>
      <c r="X28" s="9">
        <v>44637</v>
      </c>
      <c r="Y28" s="9">
        <v>27799</v>
      </c>
      <c r="Z28" s="9">
        <v>4750</v>
      </c>
      <c r="AA28" s="9">
        <v>5492</v>
      </c>
      <c r="AB28" s="9">
        <v>5173</v>
      </c>
      <c r="AC28" s="9">
        <v>4442</v>
      </c>
    </row>
    <row r="29" spans="1:29">
      <c r="A29">
        <v>2018</v>
      </c>
      <c r="B29">
        <v>4</v>
      </c>
      <c r="C29" t="s">
        <v>57</v>
      </c>
      <c r="D29" s="9">
        <v>10105</v>
      </c>
      <c r="E29" s="9">
        <v>8885</v>
      </c>
      <c r="F29" s="9">
        <v>2626</v>
      </c>
      <c r="G29" s="9">
        <v>15847</v>
      </c>
      <c r="H29" s="9">
        <v>11786</v>
      </c>
      <c r="I29" s="9">
        <v>2190</v>
      </c>
      <c r="J29" s="9">
        <v>2438</v>
      </c>
      <c r="K29" s="9">
        <v>1171</v>
      </c>
      <c r="L29" s="9">
        <v>4878</v>
      </c>
      <c r="M29" s="9">
        <v>14921</v>
      </c>
      <c r="N29" s="9">
        <v>4339</v>
      </c>
      <c r="O29" s="9">
        <v>9909</v>
      </c>
      <c r="P29" s="9">
        <v>15654</v>
      </c>
      <c r="Q29" s="9">
        <v>10939</v>
      </c>
      <c r="R29" s="9">
        <v>25820</v>
      </c>
      <c r="S29" s="9">
        <v>19349</v>
      </c>
      <c r="T29" s="9">
        <v>8740</v>
      </c>
      <c r="U29" s="9">
        <v>33426</v>
      </c>
      <c r="V29" s="9">
        <v>5670</v>
      </c>
      <c r="W29" s="9">
        <v>11091</v>
      </c>
      <c r="X29" s="9">
        <v>36530</v>
      </c>
      <c r="Y29" s="9">
        <v>20665</v>
      </c>
      <c r="Z29" s="9">
        <v>3769</v>
      </c>
      <c r="AA29" s="9">
        <v>4405</v>
      </c>
      <c r="AB29" s="9">
        <v>4319</v>
      </c>
      <c r="AC29" s="9">
        <v>3627</v>
      </c>
    </row>
    <row r="30" spans="1:29">
      <c r="A30">
        <v>2018</v>
      </c>
      <c r="B30">
        <v>5</v>
      </c>
      <c r="C30" t="s">
        <v>58</v>
      </c>
      <c r="D30" s="9">
        <v>11347</v>
      </c>
      <c r="E30" s="9">
        <v>8674</v>
      </c>
      <c r="F30" s="9">
        <v>2660</v>
      </c>
      <c r="G30" s="9">
        <v>18933</v>
      </c>
      <c r="H30" s="9">
        <v>12845</v>
      </c>
      <c r="I30" s="9">
        <v>2606</v>
      </c>
      <c r="J30" s="9">
        <v>2622</v>
      </c>
      <c r="K30" s="9">
        <v>1314</v>
      </c>
      <c r="L30" s="9">
        <v>5589</v>
      </c>
      <c r="M30" s="9">
        <v>16777</v>
      </c>
      <c r="N30" s="9">
        <v>4209</v>
      </c>
      <c r="O30" s="9">
        <v>11161</v>
      </c>
      <c r="P30" s="9">
        <v>16401</v>
      </c>
      <c r="Q30" s="9">
        <v>10579</v>
      </c>
      <c r="R30" s="9">
        <v>28630</v>
      </c>
      <c r="S30" s="9">
        <v>19714</v>
      </c>
      <c r="T30" s="9">
        <v>7494</v>
      </c>
      <c r="U30" s="9">
        <v>34208</v>
      </c>
      <c r="V30" s="9">
        <v>6114</v>
      </c>
      <c r="W30" s="9">
        <v>13219</v>
      </c>
      <c r="X30" s="9">
        <v>37472</v>
      </c>
      <c r="Y30" s="9">
        <v>18672</v>
      </c>
      <c r="Z30" s="9">
        <v>2253</v>
      </c>
      <c r="AA30" s="9">
        <v>3816</v>
      </c>
      <c r="AB30" s="9">
        <v>4899</v>
      </c>
      <c r="AC30" s="9">
        <v>3979</v>
      </c>
    </row>
    <row r="31" spans="1:29">
      <c r="A31">
        <v>2018</v>
      </c>
      <c r="B31">
        <v>6</v>
      </c>
      <c r="C31" t="s">
        <v>59</v>
      </c>
      <c r="D31" s="9">
        <v>7993</v>
      </c>
      <c r="E31" s="9">
        <v>6998</v>
      </c>
      <c r="F31" s="9">
        <v>2256</v>
      </c>
      <c r="G31" s="9">
        <v>12837</v>
      </c>
      <c r="H31" s="9">
        <v>8974</v>
      </c>
      <c r="I31" s="9">
        <v>1973</v>
      </c>
      <c r="J31" s="9">
        <v>2378</v>
      </c>
      <c r="K31" s="9">
        <v>1110</v>
      </c>
      <c r="L31" s="9">
        <v>4041</v>
      </c>
      <c r="M31" s="9">
        <v>11838</v>
      </c>
      <c r="N31" s="9">
        <v>3854</v>
      </c>
      <c r="O31" s="9">
        <v>8799</v>
      </c>
      <c r="P31" s="9">
        <v>11012</v>
      </c>
      <c r="Q31" s="9">
        <v>8937</v>
      </c>
      <c r="R31" s="9">
        <v>21100</v>
      </c>
      <c r="S31" s="9">
        <v>15856</v>
      </c>
      <c r="T31" s="9">
        <v>6000</v>
      </c>
      <c r="U31" s="9">
        <v>26264</v>
      </c>
      <c r="V31" s="9">
        <v>4463</v>
      </c>
      <c r="W31" s="9">
        <v>8988</v>
      </c>
      <c r="X31" s="9">
        <v>29805</v>
      </c>
      <c r="Y31" s="9">
        <v>15060</v>
      </c>
      <c r="Z31" s="9">
        <v>2333</v>
      </c>
      <c r="AA31" s="9">
        <v>3388</v>
      </c>
      <c r="AB31" s="9">
        <v>4036</v>
      </c>
      <c r="AC31" s="9">
        <v>3111</v>
      </c>
    </row>
    <row r="32" spans="1:29">
      <c r="A32">
        <v>2018</v>
      </c>
      <c r="B32">
        <v>7</v>
      </c>
      <c r="C32" t="s">
        <v>60</v>
      </c>
      <c r="D32" s="9">
        <v>8092</v>
      </c>
      <c r="E32" s="9">
        <v>7234</v>
      </c>
      <c r="F32" s="9">
        <v>2646</v>
      </c>
      <c r="G32" s="9">
        <v>15117</v>
      </c>
      <c r="H32" s="9">
        <v>9948</v>
      </c>
      <c r="I32" s="9">
        <v>2192</v>
      </c>
      <c r="J32" s="9">
        <v>2537</v>
      </c>
      <c r="K32" s="9">
        <v>1124</v>
      </c>
      <c r="L32" s="9">
        <v>4752</v>
      </c>
      <c r="M32" s="9">
        <v>13556</v>
      </c>
      <c r="N32" s="9">
        <v>3824</v>
      </c>
      <c r="O32" s="9">
        <v>8343</v>
      </c>
      <c r="P32" s="9">
        <v>11837</v>
      </c>
      <c r="Q32" s="9">
        <v>8773</v>
      </c>
      <c r="R32" s="9">
        <v>23577</v>
      </c>
      <c r="S32" s="9">
        <v>17160</v>
      </c>
      <c r="T32" s="9">
        <v>6140</v>
      </c>
      <c r="U32" s="9">
        <v>27244</v>
      </c>
      <c r="V32" s="9">
        <v>4649</v>
      </c>
      <c r="W32" s="9">
        <v>10530</v>
      </c>
      <c r="X32" s="9">
        <v>30185</v>
      </c>
      <c r="Y32" s="9">
        <v>18043</v>
      </c>
      <c r="Z32" s="9">
        <v>2499</v>
      </c>
      <c r="AA32" s="9">
        <v>3487</v>
      </c>
      <c r="AB32" s="9">
        <v>3834</v>
      </c>
      <c r="AC32" s="9">
        <v>3617</v>
      </c>
    </row>
    <row r="33" spans="1:29">
      <c r="A33">
        <v>2018</v>
      </c>
      <c r="B33">
        <v>8</v>
      </c>
      <c r="C33" t="s">
        <v>61</v>
      </c>
      <c r="D33" s="9">
        <v>8553</v>
      </c>
      <c r="E33" s="9">
        <v>7695</v>
      </c>
      <c r="F33" s="9">
        <v>2748</v>
      </c>
      <c r="G33" s="9">
        <v>17077</v>
      </c>
      <c r="H33" s="9">
        <v>10764</v>
      </c>
      <c r="I33" s="9">
        <v>2520</v>
      </c>
      <c r="J33" s="9">
        <v>2502</v>
      </c>
      <c r="K33" s="9">
        <v>1175</v>
      </c>
      <c r="L33" s="9">
        <v>4930</v>
      </c>
      <c r="M33" s="9">
        <v>14164</v>
      </c>
      <c r="N33" s="9">
        <v>4406</v>
      </c>
      <c r="O33" s="9">
        <v>9929</v>
      </c>
      <c r="P33" s="9">
        <v>11880</v>
      </c>
      <c r="Q33" s="9">
        <v>10003</v>
      </c>
      <c r="R33" s="9">
        <v>24621</v>
      </c>
      <c r="S33" s="9">
        <v>18834</v>
      </c>
      <c r="T33" s="9">
        <v>7451</v>
      </c>
      <c r="U33" s="9">
        <v>25686</v>
      </c>
      <c r="V33" s="9">
        <v>5123</v>
      </c>
      <c r="W33" s="9">
        <v>11215</v>
      </c>
      <c r="X33" s="9">
        <v>35280</v>
      </c>
      <c r="Y33" s="9">
        <v>18046</v>
      </c>
      <c r="Z33" s="9">
        <v>2593</v>
      </c>
      <c r="AA33" s="9">
        <v>4217</v>
      </c>
      <c r="AB33" s="9">
        <v>3953</v>
      </c>
      <c r="AC33" s="9">
        <v>3563</v>
      </c>
    </row>
    <row r="34" spans="1:29">
      <c r="A34">
        <v>2018</v>
      </c>
      <c r="B34">
        <v>9</v>
      </c>
      <c r="C34" t="s">
        <v>2</v>
      </c>
      <c r="D34" s="9">
        <v>9076</v>
      </c>
      <c r="E34" s="9">
        <v>8673</v>
      </c>
      <c r="F34" s="9">
        <v>2880</v>
      </c>
      <c r="G34" s="9">
        <v>16831</v>
      </c>
      <c r="H34" s="9">
        <v>10916</v>
      </c>
      <c r="I34" s="9">
        <v>2521</v>
      </c>
      <c r="J34" s="9">
        <v>2441</v>
      </c>
      <c r="K34" s="9">
        <v>1070</v>
      </c>
      <c r="L34" s="9">
        <v>4456</v>
      </c>
      <c r="M34" s="9">
        <v>13786</v>
      </c>
      <c r="N34" s="9">
        <v>4450</v>
      </c>
      <c r="O34" s="9">
        <v>10283</v>
      </c>
      <c r="P34" s="9">
        <v>12042</v>
      </c>
      <c r="Q34" s="9">
        <v>11304</v>
      </c>
      <c r="R34" s="9">
        <v>25404</v>
      </c>
      <c r="S34" s="9">
        <v>19776</v>
      </c>
      <c r="T34" s="9">
        <v>7697</v>
      </c>
      <c r="U34" s="9">
        <v>29434</v>
      </c>
      <c r="V34" s="9">
        <v>5643</v>
      </c>
      <c r="W34" s="9">
        <v>11007</v>
      </c>
      <c r="X34" s="9">
        <v>36729</v>
      </c>
      <c r="Y34" s="9">
        <v>18722</v>
      </c>
      <c r="Z34" s="9">
        <v>3018</v>
      </c>
      <c r="AA34" s="9">
        <v>4798</v>
      </c>
      <c r="AB34" s="9">
        <v>4028</v>
      </c>
      <c r="AC34" s="9">
        <v>3651</v>
      </c>
    </row>
    <row r="35" spans="1:29">
      <c r="A35">
        <v>2018</v>
      </c>
      <c r="B35">
        <v>10</v>
      </c>
      <c r="C35" t="s">
        <v>62</v>
      </c>
      <c r="D35" s="9">
        <v>10607</v>
      </c>
      <c r="E35" s="9">
        <v>9486</v>
      </c>
      <c r="F35" s="9">
        <v>3357</v>
      </c>
      <c r="G35" s="9">
        <v>18785</v>
      </c>
      <c r="H35" s="9">
        <v>12920</v>
      </c>
      <c r="I35" s="9">
        <v>2783</v>
      </c>
      <c r="J35" s="9">
        <v>2558</v>
      </c>
      <c r="K35" s="9">
        <v>1399</v>
      </c>
      <c r="L35" s="9">
        <v>5230</v>
      </c>
      <c r="M35" s="9">
        <v>16150</v>
      </c>
      <c r="N35" s="9">
        <v>4462</v>
      </c>
      <c r="O35" s="9">
        <v>10670</v>
      </c>
      <c r="P35" s="9">
        <v>15046</v>
      </c>
      <c r="Q35" s="9">
        <v>12478</v>
      </c>
      <c r="R35" s="9">
        <v>30274</v>
      </c>
      <c r="S35" s="9">
        <v>22593</v>
      </c>
      <c r="T35" s="9">
        <v>9159</v>
      </c>
      <c r="U35" s="9">
        <v>34393</v>
      </c>
      <c r="V35" s="9">
        <v>6294</v>
      </c>
      <c r="W35" s="9">
        <v>12611</v>
      </c>
      <c r="X35" s="9">
        <v>41857</v>
      </c>
      <c r="Y35" s="9">
        <v>26929</v>
      </c>
      <c r="Z35" s="9">
        <v>4145</v>
      </c>
      <c r="AA35" s="9">
        <v>5544</v>
      </c>
      <c r="AB35" s="9">
        <v>4772</v>
      </c>
      <c r="AC35" s="9">
        <v>4532</v>
      </c>
    </row>
    <row r="36" spans="1:29">
      <c r="A36">
        <v>2018</v>
      </c>
      <c r="B36">
        <v>11</v>
      </c>
      <c r="C36" t="s">
        <v>63</v>
      </c>
      <c r="D36" s="9">
        <v>10277</v>
      </c>
      <c r="E36" s="9">
        <v>8873</v>
      </c>
      <c r="F36" s="9">
        <v>3443</v>
      </c>
      <c r="G36" s="9">
        <v>18712</v>
      </c>
      <c r="H36" s="9">
        <v>12210</v>
      </c>
      <c r="I36" s="9">
        <v>2594</v>
      </c>
      <c r="J36" s="9">
        <v>2594</v>
      </c>
      <c r="K36" s="9">
        <v>1370</v>
      </c>
      <c r="L36" s="9">
        <v>5725</v>
      </c>
      <c r="M36" s="9">
        <v>15557</v>
      </c>
      <c r="N36" s="9">
        <v>8722</v>
      </c>
      <c r="O36" s="9">
        <v>10843</v>
      </c>
      <c r="P36" s="9">
        <v>15194</v>
      </c>
      <c r="Q36" s="9">
        <v>11242</v>
      </c>
      <c r="R36" s="9">
        <v>30615</v>
      </c>
      <c r="S36" s="9">
        <v>21449</v>
      </c>
      <c r="T36" s="9">
        <v>8575</v>
      </c>
      <c r="U36" s="9">
        <v>33419</v>
      </c>
      <c r="V36" s="9">
        <v>6208</v>
      </c>
      <c r="W36" s="9">
        <v>11360</v>
      </c>
      <c r="X36" s="9">
        <v>40122</v>
      </c>
      <c r="Y36" s="9">
        <v>23095</v>
      </c>
      <c r="Z36" s="9">
        <v>3312</v>
      </c>
      <c r="AA36" s="9">
        <v>5263</v>
      </c>
      <c r="AB36" s="9">
        <v>5593</v>
      </c>
      <c r="AC36" s="9">
        <v>4321</v>
      </c>
    </row>
    <row r="37" spans="1:29">
      <c r="A37">
        <v>2018</v>
      </c>
      <c r="B37">
        <v>12</v>
      </c>
      <c r="C37" t="s">
        <v>50</v>
      </c>
      <c r="D37" s="9">
        <v>8238</v>
      </c>
      <c r="E37" s="9">
        <v>8471</v>
      </c>
      <c r="F37" s="9">
        <v>3413</v>
      </c>
      <c r="G37" s="9">
        <v>14578</v>
      </c>
      <c r="H37" s="9">
        <v>10301</v>
      </c>
      <c r="I37" s="9">
        <v>1967</v>
      </c>
      <c r="J37" s="9">
        <v>2589</v>
      </c>
      <c r="K37" s="9">
        <v>1134</v>
      </c>
      <c r="L37" s="9">
        <v>4241</v>
      </c>
      <c r="M37" s="9">
        <v>12951</v>
      </c>
      <c r="N37" s="9">
        <v>8727</v>
      </c>
      <c r="O37" s="9">
        <v>10560</v>
      </c>
      <c r="P37" s="9">
        <v>14269</v>
      </c>
      <c r="Q37" s="9">
        <v>12163</v>
      </c>
      <c r="R37" s="9">
        <v>26891</v>
      </c>
      <c r="S37" s="9">
        <v>19679</v>
      </c>
      <c r="T37" s="9">
        <v>7706</v>
      </c>
      <c r="U37" s="9">
        <v>33941</v>
      </c>
      <c r="V37" s="9">
        <v>5657</v>
      </c>
      <c r="W37" s="9">
        <v>7904</v>
      </c>
      <c r="X37" s="9">
        <v>36910</v>
      </c>
      <c r="Y37" s="9">
        <v>20738</v>
      </c>
      <c r="Z37" s="9">
        <v>4116</v>
      </c>
      <c r="AA37" s="9">
        <v>5384</v>
      </c>
      <c r="AB37" s="9">
        <v>5467</v>
      </c>
      <c r="AC37" s="9">
        <v>3677</v>
      </c>
    </row>
    <row r="38" spans="1:29">
      <c r="A38">
        <v>2019</v>
      </c>
      <c r="B38">
        <v>1</v>
      </c>
      <c r="C38" t="s">
        <v>53</v>
      </c>
      <c r="D38" s="9">
        <v>10368</v>
      </c>
      <c r="E38" s="9">
        <v>10442</v>
      </c>
      <c r="F38" s="9">
        <v>4088</v>
      </c>
      <c r="G38" s="9">
        <v>16036</v>
      </c>
      <c r="H38" s="9">
        <v>13787</v>
      </c>
      <c r="I38" s="9">
        <v>1899</v>
      </c>
      <c r="J38" s="9">
        <v>2738</v>
      </c>
      <c r="K38" s="9">
        <v>1295</v>
      </c>
      <c r="L38" s="9">
        <v>4810</v>
      </c>
      <c r="M38" s="9">
        <v>14225</v>
      </c>
      <c r="N38" s="9">
        <v>10685</v>
      </c>
      <c r="O38" s="9">
        <v>12625</v>
      </c>
      <c r="P38" s="9">
        <v>18344</v>
      </c>
      <c r="Q38" s="9">
        <v>12775</v>
      </c>
      <c r="R38" s="9">
        <v>27736</v>
      </c>
      <c r="S38" s="9">
        <v>24972</v>
      </c>
      <c r="T38" s="9">
        <v>11989</v>
      </c>
      <c r="U38" s="9">
        <v>46269</v>
      </c>
      <c r="V38" s="9">
        <v>7141</v>
      </c>
      <c r="W38" s="9">
        <v>9698</v>
      </c>
      <c r="X38" s="9">
        <v>47471</v>
      </c>
      <c r="Y38" s="9">
        <v>28761</v>
      </c>
      <c r="Z38" s="9">
        <v>5697</v>
      </c>
      <c r="AA38" s="9">
        <v>6774</v>
      </c>
      <c r="AB38" s="9">
        <v>6586</v>
      </c>
      <c r="AC38" s="9">
        <v>4020</v>
      </c>
    </row>
    <row r="39" spans="1:29">
      <c r="A39">
        <v>2019</v>
      </c>
      <c r="B39">
        <v>2</v>
      </c>
      <c r="C39" t="s">
        <v>55</v>
      </c>
      <c r="D39" s="9">
        <v>10747</v>
      </c>
      <c r="E39" s="9">
        <v>10128</v>
      </c>
      <c r="F39" s="9">
        <v>4076</v>
      </c>
      <c r="G39" s="9">
        <v>18244</v>
      </c>
      <c r="H39" s="9">
        <v>15491</v>
      </c>
      <c r="I39" s="9">
        <v>2371</v>
      </c>
      <c r="J39" s="9">
        <v>2752</v>
      </c>
      <c r="K39" s="9">
        <v>1268</v>
      </c>
      <c r="L39" s="9">
        <v>5449</v>
      </c>
      <c r="M39" s="9">
        <v>15450</v>
      </c>
      <c r="N39" s="9">
        <v>11076</v>
      </c>
      <c r="O39" s="9">
        <v>13773</v>
      </c>
      <c r="P39" s="9">
        <v>22239</v>
      </c>
      <c r="Q39" s="9">
        <v>13147</v>
      </c>
      <c r="R39" s="9">
        <v>31978</v>
      </c>
      <c r="S39" s="9">
        <v>27856</v>
      </c>
      <c r="T39" s="9">
        <v>10628</v>
      </c>
      <c r="U39" s="9">
        <v>38372</v>
      </c>
      <c r="V39" s="9">
        <v>7583</v>
      </c>
      <c r="W39" s="9">
        <v>10777</v>
      </c>
      <c r="X39" s="9">
        <v>46557</v>
      </c>
      <c r="Y39" s="9">
        <v>24096</v>
      </c>
      <c r="Z39" s="9">
        <v>5244</v>
      </c>
      <c r="AA39" s="9">
        <v>6709</v>
      </c>
      <c r="AB39" s="9">
        <v>7602</v>
      </c>
      <c r="AC39" s="9">
        <v>4285</v>
      </c>
    </row>
    <row r="40" spans="1:29">
      <c r="A40">
        <v>2019</v>
      </c>
      <c r="B40">
        <v>3</v>
      </c>
      <c r="C40" t="s">
        <v>56</v>
      </c>
      <c r="D40" s="9">
        <v>12865</v>
      </c>
      <c r="E40" s="9">
        <v>10548</v>
      </c>
      <c r="F40" s="9">
        <v>4304</v>
      </c>
      <c r="G40" s="9">
        <v>21465</v>
      </c>
      <c r="H40" s="9">
        <v>17001</v>
      </c>
      <c r="I40" s="9">
        <v>3066</v>
      </c>
      <c r="J40" s="9">
        <v>3024</v>
      </c>
      <c r="K40" s="9">
        <v>1515</v>
      </c>
      <c r="L40" s="9">
        <v>6122</v>
      </c>
      <c r="M40" s="9">
        <v>17414</v>
      </c>
      <c r="N40" s="9">
        <v>11459</v>
      </c>
      <c r="O40" s="9">
        <v>13975</v>
      </c>
      <c r="P40" s="9">
        <v>22323</v>
      </c>
      <c r="Q40" s="9">
        <v>13433</v>
      </c>
      <c r="R40" s="9">
        <v>39945</v>
      </c>
      <c r="S40" s="9">
        <v>27071</v>
      </c>
      <c r="T40" s="9">
        <v>10322</v>
      </c>
      <c r="U40" s="9">
        <v>37573</v>
      </c>
      <c r="V40" s="9">
        <v>7599</v>
      </c>
      <c r="W40" s="9">
        <v>12888</v>
      </c>
      <c r="X40" s="9">
        <v>45172</v>
      </c>
      <c r="Y40" s="9">
        <v>24021</v>
      </c>
      <c r="Z40" s="9">
        <v>5783</v>
      </c>
      <c r="AA40" s="9">
        <v>6089</v>
      </c>
      <c r="AB40" s="9">
        <v>8336</v>
      </c>
      <c r="AC40" s="9">
        <v>4632</v>
      </c>
    </row>
    <row r="41" spans="1:29">
      <c r="A41">
        <v>2019</v>
      </c>
      <c r="B41">
        <v>4</v>
      </c>
      <c r="C41" t="s">
        <v>57</v>
      </c>
      <c r="D41" s="9">
        <v>9329</v>
      </c>
      <c r="E41" s="9">
        <v>8786</v>
      </c>
      <c r="F41" s="9">
        <v>3708</v>
      </c>
      <c r="G41" s="9">
        <v>16534</v>
      </c>
      <c r="H41" s="9">
        <v>12911</v>
      </c>
      <c r="I41" s="9">
        <v>2275</v>
      </c>
      <c r="J41" s="9">
        <v>2623</v>
      </c>
      <c r="K41" s="9">
        <v>1145</v>
      </c>
      <c r="L41" s="9">
        <v>4454</v>
      </c>
      <c r="M41" s="9">
        <v>13615</v>
      </c>
      <c r="N41" s="9">
        <v>9807</v>
      </c>
      <c r="O41" s="9">
        <v>11293</v>
      </c>
      <c r="P41" s="9">
        <v>17881</v>
      </c>
      <c r="Q41" s="9">
        <v>10458</v>
      </c>
      <c r="R41" s="9">
        <v>30256</v>
      </c>
      <c r="S41" s="9">
        <v>21454</v>
      </c>
      <c r="T41" s="9">
        <v>9713</v>
      </c>
      <c r="U41" s="9">
        <v>31082</v>
      </c>
      <c r="V41" s="9">
        <v>6287</v>
      </c>
      <c r="W41" s="9">
        <v>9936</v>
      </c>
      <c r="X41" s="9">
        <v>37484</v>
      </c>
      <c r="Y41" s="9">
        <v>20350</v>
      </c>
      <c r="Z41" s="9">
        <v>4016</v>
      </c>
      <c r="AA41" s="9">
        <v>4776</v>
      </c>
      <c r="AB41" s="9">
        <v>6545</v>
      </c>
      <c r="AC41" s="9">
        <v>4033</v>
      </c>
    </row>
    <row r="42" spans="1:29">
      <c r="A42">
        <v>2019</v>
      </c>
      <c r="B42">
        <v>5</v>
      </c>
      <c r="C42" t="s">
        <v>58</v>
      </c>
      <c r="D42" s="9">
        <v>10011</v>
      </c>
      <c r="E42" s="9">
        <v>8811</v>
      </c>
      <c r="F42" s="9">
        <v>3759</v>
      </c>
      <c r="G42" s="9">
        <v>19700</v>
      </c>
      <c r="H42" s="9">
        <v>14957</v>
      </c>
      <c r="I42" s="9">
        <v>2821</v>
      </c>
      <c r="J42" s="9">
        <v>2596</v>
      </c>
      <c r="K42" s="9">
        <v>1152</v>
      </c>
      <c r="L42" s="9">
        <v>5222</v>
      </c>
      <c r="M42" s="9">
        <v>15185</v>
      </c>
      <c r="N42" s="9">
        <v>10576</v>
      </c>
      <c r="O42" s="9">
        <v>12643</v>
      </c>
      <c r="P42" s="9">
        <v>20298</v>
      </c>
      <c r="Q42" s="9">
        <v>10848</v>
      </c>
      <c r="R42" s="9">
        <v>35573</v>
      </c>
      <c r="S42" s="9">
        <v>23288</v>
      </c>
      <c r="T42" s="9">
        <v>10870</v>
      </c>
      <c r="U42" s="9">
        <v>32143</v>
      </c>
      <c r="V42" s="9">
        <v>6437</v>
      </c>
      <c r="W42" s="9">
        <v>11648</v>
      </c>
      <c r="X42" s="9">
        <v>39067</v>
      </c>
      <c r="Y42" s="9">
        <v>19326</v>
      </c>
      <c r="Z42" s="9">
        <v>3580</v>
      </c>
      <c r="AA42" s="9">
        <v>4982</v>
      </c>
      <c r="AB42" s="9">
        <v>7513</v>
      </c>
      <c r="AC42" s="9">
        <v>3996</v>
      </c>
    </row>
    <row r="43" spans="1:29">
      <c r="A43">
        <v>2019</v>
      </c>
      <c r="B43">
        <v>6</v>
      </c>
      <c r="C43" t="s">
        <v>59</v>
      </c>
      <c r="D43" s="9">
        <v>7444</v>
      </c>
      <c r="E43" s="9">
        <v>7068</v>
      </c>
      <c r="F43" s="9">
        <v>3181</v>
      </c>
      <c r="G43" s="9">
        <v>14383</v>
      </c>
      <c r="H43" s="9">
        <v>11748</v>
      </c>
      <c r="I43" s="9">
        <v>2258</v>
      </c>
      <c r="J43" s="9">
        <v>2278</v>
      </c>
      <c r="K43" s="9">
        <v>805</v>
      </c>
      <c r="L43" s="9">
        <v>3879</v>
      </c>
      <c r="M43" s="9">
        <v>11932</v>
      </c>
      <c r="N43" s="9">
        <v>9465</v>
      </c>
      <c r="O43" s="9">
        <v>10353</v>
      </c>
      <c r="P43" s="9">
        <v>16714</v>
      </c>
      <c r="Q43" s="9">
        <v>9850</v>
      </c>
      <c r="R43" s="9">
        <v>27764</v>
      </c>
      <c r="S43" s="9">
        <v>19026</v>
      </c>
      <c r="T43" s="9">
        <v>10143</v>
      </c>
      <c r="U43" s="9">
        <v>25018</v>
      </c>
      <c r="V43" s="9">
        <v>5622</v>
      </c>
      <c r="W43" s="9">
        <v>8542</v>
      </c>
      <c r="X43" s="9">
        <v>32773</v>
      </c>
      <c r="Y43" s="9">
        <v>15445</v>
      </c>
      <c r="Z43" s="9">
        <v>3073</v>
      </c>
      <c r="AA43" s="9">
        <v>4295</v>
      </c>
      <c r="AB43" s="9">
        <v>6181</v>
      </c>
      <c r="AC43" s="9">
        <v>3207</v>
      </c>
    </row>
    <row r="44" spans="1:29">
      <c r="A44">
        <v>2019</v>
      </c>
      <c r="B44">
        <v>7</v>
      </c>
      <c r="C44" t="s">
        <v>60</v>
      </c>
      <c r="D44" s="9">
        <v>7523</v>
      </c>
      <c r="E44" s="9">
        <v>6705</v>
      </c>
      <c r="F44" s="9">
        <v>2823</v>
      </c>
      <c r="G44" s="9">
        <v>14860</v>
      </c>
      <c r="H44" s="9">
        <v>11622</v>
      </c>
      <c r="I44" s="9">
        <v>2266</v>
      </c>
      <c r="J44" s="9">
        <v>2238</v>
      </c>
      <c r="K44" s="9">
        <v>921</v>
      </c>
      <c r="L44" s="9">
        <v>4300</v>
      </c>
      <c r="M44" s="9">
        <v>12176</v>
      </c>
      <c r="N44" s="9">
        <v>8627</v>
      </c>
      <c r="O44" s="9">
        <v>9074</v>
      </c>
      <c r="P44" s="9">
        <v>17116</v>
      </c>
      <c r="Q44" s="9">
        <v>9026</v>
      </c>
      <c r="R44" s="9">
        <v>27784</v>
      </c>
      <c r="S44" s="9">
        <v>17685</v>
      </c>
      <c r="T44" s="9">
        <v>8651</v>
      </c>
      <c r="U44" s="9">
        <v>25060</v>
      </c>
      <c r="V44" s="9">
        <v>5372</v>
      </c>
      <c r="W44" s="9">
        <v>8735</v>
      </c>
      <c r="X44" s="9">
        <v>31935</v>
      </c>
      <c r="Y44" s="9">
        <v>15078</v>
      </c>
      <c r="Z44" s="9">
        <v>2980</v>
      </c>
      <c r="AA44" s="9">
        <v>3685</v>
      </c>
      <c r="AB44" s="9">
        <v>6165</v>
      </c>
      <c r="AC44" s="9">
        <v>3434</v>
      </c>
    </row>
    <row r="45" spans="1:29">
      <c r="A45">
        <v>2019</v>
      </c>
      <c r="B45">
        <v>8</v>
      </c>
      <c r="C45" t="s">
        <v>61</v>
      </c>
      <c r="D45" s="9">
        <v>6719</v>
      </c>
      <c r="E45" s="9">
        <v>5573</v>
      </c>
      <c r="F45" s="9">
        <v>2909</v>
      </c>
      <c r="G45" s="9">
        <v>14126</v>
      </c>
      <c r="H45" s="9">
        <v>11127</v>
      </c>
      <c r="I45" s="9">
        <v>2590</v>
      </c>
      <c r="J45" s="9">
        <v>2055</v>
      </c>
      <c r="K45" s="9">
        <v>992</v>
      </c>
      <c r="L45" s="9">
        <v>3959</v>
      </c>
      <c r="M45" s="9">
        <v>11039</v>
      </c>
      <c r="N45" s="9">
        <v>7700</v>
      </c>
      <c r="O45" s="9">
        <v>8922</v>
      </c>
      <c r="P45" s="9">
        <v>15732</v>
      </c>
      <c r="Q45" s="9">
        <v>7094</v>
      </c>
      <c r="R45" s="9">
        <v>25552</v>
      </c>
      <c r="S45" s="9">
        <v>15317</v>
      </c>
      <c r="T45" s="9">
        <v>6614</v>
      </c>
      <c r="U45" s="9">
        <v>21851</v>
      </c>
      <c r="V45" s="9">
        <v>4357</v>
      </c>
      <c r="W45" s="9">
        <v>7414</v>
      </c>
      <c r="X45" s="9">
        <v>23434</v>
      </c>
      <c r="Y45" s="9">
        <v>12023</v>
      </c>
      <c r="Z45" s="9">
        <v>1993</v>
      </c>
      <c r="AA45" s="9">
        <v>3454</v>
      </c>
      <c r="AB45" s="9">
        <v>6288</v>
      </c>
      <c r="AC45" s="9">
        <v>3103</v>
      </c>
    </row>
    <row r="46" spans="1:29">
      <c r="A46">
        <v>2019</v>
      </c>
      <c r="B46">
        <v>9</v>
      </c>
      <c r="C46" t="s">
        <v>2</v>
      </c>
      <c r="D46" s="9">
        <v>7117</v>
      </c>
      <c r="E46" s="9">
        <v>7000</v>
      </c>
      <c r="F46" s="9">
        <v>2877</v>
      </c>
      <c r="G46" s="9">
        <v>14250</v>
      </c>
      <c r="H46" s="9">
        <v>12063</v>
      </c>
      <c r="I46" s="9">
        <v>2421</v>
      </c>
      <c r="J46" s="9">
        <v>2257</v>
      </c>
      <c r="K46" s="9">
        <v>1098</v>
      </c>
      <c r="L46" s="9">
        <v>4180</v>
      </c>
      <c r="M46" s="9">
        <v>10821</v>
      </c>
      <c r="N46" s="9">
        <v>7874</v>
      </c>
      <c r="O46" s="9">
        <v>9873</v>
      </c>
      <c r="P46" s="9">
        <v>16968</v>
      </c>
      <c r="Q46" s="9">
        <v>8824</v>
      </c>
      <c r="R46" s="9">
        <v>28797</v>
      </c>
      <c r="S46" s="9">
        <v>19044</v>
      </c>
      <c r="T46" s="9">
        <v>9444</v>
      </c>
      <c r="U46" s="9">
        <v>25287</v>
      </c>
      <c r="V46" s="9">
        <v>5596</v>
      </c>
      <c r="W46" s="9">
        <v>6915</v>
      </c>
      <c r="X46" s="9">
        <v>31736</v>
      </c>
      <c r="Y46" s="9">
        <v>17056</v>
      </c>
      <c r="Z46" s="9">
        <v>3215</v>
      </c>
      <c r="AA46" s="9">
        <v>4591</v>
      </c>
      <c r="AB46" s="9">
        <v>6936</v>
      </c>
      <c r="AC46" s="9">
        <v>3685</v>
      </c>
    </row>
    <row r="47" spans="1:29">
      <c r="A47">
        <v>2019</v>
      </c>
      <c r="B47">
        <v>10</v>
      </c>
      <c r="C47" t="s">
        <v>62</v>
      </c>
      <c r="D47" s="9">
        <v>8994</v>
      </c>
      <c r="E47" s="9">
        <v>7492</v>
      </c>
      <c r="F47" s="9">
        <v>3432</v>
      </c>
      <c r="G47" s="9">
        <v>17108</v>
      </c>
      <c r="H47" s="9">
        <v>13314</v>
      </c>
      <c r="I47" s="9">
        <v>2750</v>
      </c>
      <c r="J47" s="9">
        <v>2475</v>
      </c>
      <c r="K47" s="9">
        <v>1034</v>
      </c>
      <c r="L47" s="9">
        <v>4484</v>
      </c>
      <c r="M47" s="9">
        <v>12401</v>
      </c>
      <c r="N47" s="9">
        <v>8626</v>
      </c>
      <c r="O47" s="9">
        <v>10487</v>
      </c>
      <c r="P47" s="9">
        <v>17953</v>
      </c>
      <c r="Q47" s="9">
        <v>10127</v>
      </c>
      <c r="R47" s="9">
        <v>30992</v>
      </c>
      <c r="S47" s="9">
        <v>20481</v>
      </c>
      <c r="T47" s="9">
        <v>10188</v>
      </c>
      <c r="U47" s="9">
        <v>26897</v>
      </c>
      <c r="V47" s="9">
        <v>6285</v>
      </c>
      <c r="W47" s="9">
        <v>8794</v>
      </c>
      <c r="X47" s="9">
        <v>34715</v>
      </c>
      <c r="Y47" s="9">
        <v>24890</v>
      </c>
      <c r="Z47" s="9">
        <v>4458</v>
      </c>
      <c r="AA47" s="9">
        <v>4709</v>
      </c>
      <c r="AB47" s="9">
        <v>7060</v>
      </c>
      <c r="AC47" s="9">
        <v>4814</v>
      </c>
    </row>
    <row r="48" spans="1:29">
      <c r="A48">
        <v>2019</v>
      </c>
      <c r="B48">
        <v>11</v>
      </c>
      <c r="C48" t="s">
        <v>63</v>
      </c>
      <c r="D48" s="9">
        <v>10564</v>
      </c>
      <c r="E48" s="9">
        <v>8350</v>
      </c>
      <c r="F48" s="9">
        <v>4141</v>
      </c>
      <c r="G48" s="9">
        <v>18725</v>
      </c>
      <c r="H48" s="9">
        <v>15186</v>
      </c>
      <c r="I48" s="9">
        <v>2576</v>
      </c>
      <c r="J48" s="9">
        <v>2521</v>
      </c>
      <c r="K48" s="9">
        <v>1176</v>
      </c>
      <c r="L48" s="9">
        <v>5002</v>
      </c>
      <c r="M48" s="9">
        <v>12679</v>
      </c>
      <c r="N48" s="9">
        <v>10434</v>
      </c>
      <c r="O48" s="9">
        <v>13395</v>
      </c>
      <c r="P48" s="9">
        <v>23856</v>
      </c>
      <c r="Q48" s="9">
        <v>11491</v>
      </c>
      <c r="R48" s="9">
        <v>37974</v>
      </c>
      <c r="S48" s="9">
        <v>26013</v>
      </c>
      <c r="T48" s="9">
        <v>8429</v>
      </c>
      <c r="U48" s="9">
        <v>33440</v>
      </c>
      <c r="V48" s="9">
        <v>7188</v>
      </c>
      <c r="W48" s="9">
        <v>9972</v>
      </c>
      <c r="X48" s="9">
        <v>44062</v>
      </c>
      <c r="Y48" s="9">
        <v>19514</v>
      </c>
      <c r="Z48" s="9">
        <v>4485</v>
      </c>
      <c r="AA48" s="9">
        <v>5821</v>
      </c>
      <c r="AB48" s="9">
        <v>8051</v>
      </c>
      <c r="AC48" s="9">
        <v>5333</v>
      </c>
    </row>
    <row r="49" spans="1:29">
      <c r="A49">
        <v>2019</v>
      </c>
      <c r="B49">
        <v>12</v>
      </c>
      <c r="C49" t="s">
        <v>50</v>
      </c>
      <c r="D49" s="9">
        <v>8771</v>
      </c>
      <c r="E49" s="9">
        <v>8051</v>
      </c>
      <c r="F49" s="9">
        <v>3608</v>
      </c>
      <c r="G49" s="9">
        <v>14261</v>
      </c>
      <c r="H49" s="9">
        <v>12582</v>
      </c>
      <c r="I49" s="9">
        <v>2153</v>
      </c>
      <c r="J49" s="9">
        <v>2339</v>
      </c>
      <c r="K49" s="9">
        <v>925</v>
      </c>
      <c r="L49" s="9">
        <v>4299</v>
      </c>
      <c r="M49" s="9">
        <v>11113</v>
      </c>
      <c r="N49" s="9">
        <v>8939</v>
      </c>
      <c r="O49" s="9">
        <v>11661</v>
      </c>
      <c r="P49" s="9">
        <v>17836</v>
      </c>
      <c r="Q49" s="9">
        <v>10392</v>
      </c>
      <c r="R49" s="9">
        <v>30474</v>
      </c>
      <c r="S49" s="9">
        <v>22500</v>
      </c>
      <c r="T49" s="9">
        <v>8808</v>
      </c>
      <c r="U49" s="9">
        <v>30787</v>
      </c>
      <c r="V49" s="9">
        <v>6405</v>
      </c>
      <c r="W49" s="9">
        <v>8548</v>
      </c>
      <c r="X49" s="9">
        <v>39958</v>
      </c>
      <c r="Y49" s="9">
        <v>18918</v>
      </c>
      <c r="Z49" s="9">
        <v>4525</v>
      </c>
      <c r="AA49" s="9">
        <v>5540</v>
      </c>
      <c r="AB49" s="9">
        <v>6517</v>
      </c>
      <c r="AC49" s="9">
        <v>5026</v>
      </c>
    </row>
    <row r="50" spans="1:29">
      <c r="A50">
        <v>2020</v>
      </c>
      <c r="B50">
        <v>1</v>
      </c>
      <c r="C50" t="s">
        <v>53</v>
      </c>
      <c r="D50" s="9">
        <v>11184</v>
      </c>
      <c r="E50" s="9">
        <v>9299</v>
      </c>
      <c r="F50" s="9">
        <v>4076</v>
      </c>
      <c r="G50" s="9">
        <v>18318</v>
      </c>
      <c r="H50" s="9">
        <v>15905</v>
      </c>
      <c r="I50" s="9">
        <v>2186</v>
      </c>
      <c r="J50" s="9">
        <v>2426</v>
      </c>
      <c r="K50" s="9">
        <v>1226</v>
      </c>
      <c r="L50" s="9">
        <v>4413</v>
      </c>
      <c r="M50" s="9">
        <v>11627</v>
      </c>
      <c r="N50" s="9">
        <v>10224</v>
      </c>
      <c r="O50" s="9">
        <v>12017</v>
      </c>
      <c r="P50" s="9">
        <v>21319</v>
      </c>
      <c r="Q50" s="9">
        <v>12260</v>
      </c>
      <c r="R50" s="9">
        <v>38091</v>
      </c>
      <c r="S50" s="9">
        <v>28512</v>
      </c>
      <c r="T50" s="9">
        <v>13053</v>
      </c>
      <c r="U50" s="9">
        <v>35247</v>
      </c>
      <c r="V50" s="9">
        <v>7164</v>
      </c>
      <c r="W50" s="9">
        <v>9394</v>
      </c>
      <c r="X50" s="9">
        <v>44541</v>
      </c>
      <c r="Y50" s="9">
        <v>21974</v>
      </c>
      <c r="Z50" s="9">
        <v>6124</v>
      </c>
      <c r="AA50" s="9">
        <v>6374</v>
      </c>
      <c r="AB50" s="9">
        <v>7529</v>
      </c>
      <c r="AC50" s="9">
        <v>4483</v>
      </c>
    </row>
    <row r="51" spans="1:29">
      <c r="A51">
        <v>2020</v>
      </c>
      <c r="B51">
        <v>2</v>
      </c>
      <c r="C51" t="s">
        <v>55</v>
      </c>
      <c r="D51" s="9">
        <v>11422</v>
      </c>
      <c r="E51" s="9">
        <v>10937</v>
      </c>
      <c r="F51" s="9">
        <v>4654</v>
      </c>
      <c r="G51" s="9">
        <v>21010</v>
      </c>
      <c r="H51" s="9">
        <v>18112</v>
      </c>
      <c r="I51" s="9">
        <v>2629</v>
      </c>
      <c r="J51" s="9">
        <v>2678</v>
      </c>
      <c r="K51" s="9">
        <v>1408</v>
      </c>
      <c r="L51" s="9">
        <v>5216</v>
      </c>
      <c r="M51" s="9">
        <v>13566</v>
      </c>
      <c r="N51" s="9">
        <v>9294</v>
      </c>
      <c r="O51" s="9">
        <v>15401</v>
      </c>
      <c r="P51" s="9">
        <v>24472</v>
      </c>
      <c r="Q51" s="9">
        <v>14501</v>
      </c>
      <c r="R51" s="9">
        <v>46002</v>
      </c>
      <c r="S51" s="9">
        <v>33768</v>
      </c>
      <c r="T51" s="9">
        <v>12914</v>
      </c>
      <c r="U51" s="9">
        <v>39092</v>
      </c>
      <c r="V51" s="9">
        <v>8780</v>
      </c>
      <c r="W51" s="9">
        <v>11144</v>
      </c>
      <c r="X51" s="9">
        <v>48026</v>
      </c>
      <c r="Y51" s="9">
        <v>28294</v>
      </c>
      <c r="Z51" s="9">
        <v>5303</v>
      </c>
      <c r="AA51" s="9">
        <v>7299</v>
      </c>
      <c r="AB51" s="9">
        <v>8665</v>
      </c>
      <c r="AC51" s="9">
        <v>3849</v>
      </c>
    </row>
    <row r="52" spans="1:29">
      <c r="A52">
        <v>2020</v>
      </c>
      <c r="B52">
        <v>3</v>
      </c>
      <c r="C52" t="s">
        <v>56</v>
      </c>
      <c r="D52" s="9">
        <v>9722</v>
      </c>
      <c r="E52" s="9">
        <v>11970</v>
      </c>
      <c r="F52" s="9">
        <v>4676</v>
      </c>
      <c r="G52" s="9">
        <v>18373</v>
      </c>
      <c r="H52" s="9">
        <v>15531</v>
      </c>
      <c r="I52" s="9">
        <v>2562</v>
      </c>
      <c r="J52" s="9">
        <v>1096</v>
      </c>
      <c r="K52" s="9">
        <v>1145</v>
      </c>
      <c r="L52" s="9">
        <v>4215</v>
      </c>
      <c r="M52" s="9">
        <v>12772</v>
      </c>
      <c r="N52" s="9">
        <v>11096</v>
      </c>
      <c r="O52" s="9">
        <v>14751</v>
      </c>
      <c r="P52" s="9">
        <v>20077</v>
      </c>
      <c r="Q52" s="9">
        <v>13566</v>
      </c>
      <c r="R52" s="9">
        <v>37330</v>
      </c>
      <c r="S52" s="9">
        <v>28201</v>
      </c>
      <c r="T52" s="9">
        <v>12964</v>
      </c>
      <c r="U52" s="9">
        <v>33124</v>
      </c>
      <c r="V52" s="9">
        <v>7528</v>
      </c>
      <c r="W52" s="9">
        <v>10619</v>
      </c>
      <c r="X52" s="9">
        <v>43262</v>
      </c>
      <c r="Y52" s="9">
        <v>16810</v>
      </c>
      <c r="Z52" s="9">
        <v>6222</v>
      </c>
      <c r="AA52" s="9">
        <v>6361</v>
      </c>
      <c r="AB52" s="9">
        <v>6952</v>
      </c>
      <c r="AC52" s="9">
        <v>4262</v>
      </c>
    </row>
    <row r="53" spans="1:29">
      <c r="A53">
        <v>2020</v>
      </c>
      <c r="B53">
        <v>4</v>
      </c>
      <c r="C53" t="s">
        <v>57</v>
      </c>
      <c r="D53" s="9">
        <v>4886</v>
      </c>
      <c r="E53" s="9">
        <v>21630</v>
      </c>
      <c r="F53" s="9">
        <v>8596</v>
      </c>
      <c r="G53" s="9">
        <v>17475</v>
      </c>
      <c r="H53" s="9">
        <v>7452</v>
      </c>
      <c r="I53" s="9">
        <v>671</v>
      </c>
      <c r="J53" s="9">
        <v>1369</v>
      </c>
      <c r="K53" s="9">
        <v>1445</v>
      </c>
      <c r="L53" s="9">
        <v>1747</v>
      </c>
      <c r="M53" s="9">
        <v>13316</v>
      </c>
      <c r="N53" s="9">
        <v>9613</v>
      </c>
      <c r="O53" s="9">
        <v>19113</v>
      </c>
      <c r="P53" s="9">
        <v>9263</v>
      </c>
      <c r="Q53" s="9">
        <v>14748</v>
      </c>
      <c r="R53" s="9">
        <v>18866</v>
      </c>
      <c r="S53" s="9">
        <v>26512</v>
      </c>
      <c r="T53" s="9">
        <v>14807</v>
      </c>
      <c r="U53" s="9">
        <v>28186</v>
      </c>
      <c r="V53" s="9">
        <v>9520</v>
      </c>
      <c r="W53" s="9">
        <v>5628</v>
      </c>
      <c r="X53" s="9">
        <v>42770</v>
      </c>
      <c r="Y53" s="9">
        <v>1864</v>
      </c>
      <c r="Z53" s="9">
        <v>8239</v>
      </c>
      <c r="AA53" s="9">
        <v>7869</v>
      </c>
      <c r="AB53" s="9">
        <v>2068</v>
      </c>
      <c r="AC53" s="9">
        <v>1140</v>
      </c>
    </row>
    <row r="54" spans="1:29">
      <c r="A54">
        <v>2020</v>
      </c>
      <c r="B54">
        <v>5</v>
      </c>
      <c r="C54" t="s">
        <v>58</v>
      </c>
      <c r="D54" s="9">
        <v>6017</v>
      </c>
      <c r="E54" s="9">
        <v>11300</v>
      </c>
      <c r="F54" s="9">
        <v>4755</v>
      </c>
      <c r="G54" s="9">
        <v>13981</v>
      </c>
      <c r="H54" s="9">
        <v>8268</v>
      </c>
      <c r="I54" s="9">
        <v>2556</v>
      </c>
      <c r="J54" s="9">
        <v>2045</v>
      </c>
      <c r="K54" s="9">
        <v>984</v>
      </c>
      <c r="L54" s="9">
        <v>2535</v>
      </c>
      <c r="M54" s="9">
        <v>10932</v>
      </c>
      <c r="N54" s="9">
        <v>7450</v>
      </c>
      <c r="O54" s="9">
        <v>14290</v>
      </c>
      <c r="P54" s="9">
        <v>8134</v>
      </c>
      <c r="Q54" s="9">
        <v>13120</v>
      </c>
      <c r="R54" s="9">
        <v>21648</v>
      </c>
      <c r="S54" s="9">
        <v>24342</v>
      </c>
      <c r="T54" s="9">
        <v>10736</v>
      </c>
      <c r="U54" s="9">
        <v>23175</v>
      </c>
      <c r="V54" s="9">
        <v>7404</v>
      </c>
      <c r="W54" s="9">
        <v>6214</v>
      </c>
      <c r="X54" s="9">
        <v>32049</v>
      </c>
      <c r="Y54" s="9">
        <v>8785</v>
      </c>
      <c r="Z54" s="9">
        <v>5911</v>
      </c>
      <c r="AA54" s="9">
        <v>6127</v>
      </c>
      <c r="AB54" s="9">
        <v>3751</v>
      </c>
      <c r="AC54" s="9">
        <v>1178</v>
      </c>
    </row>
    <row r="55" spans="1:29">
      <c r="A55">
        <v>2020</v>
      </c>
      <c r="B55">
        <v>6</v>
      </c>
      <c r="C55" t="s">
        <v>59</v>
      </c>
      <c r="D55" s="9">
        <v>8089</v>
      </c>
      <c r="E55" s="9">
        <v>7679</v>
      </c>
      <c r="F55" s="9">
        <v>3723</v>
      </c>
      <c r="G55" s="9">
        <v>16804</v>
      </c>
      <c r="H55" s="9">
        <v>11108</v>
      </c>
      <c r="I55" s="9">
        <v>3698</v>
      </c>
      <c r="J55" s="9">
        <v>2054</v>
      </c>
      <c r="K55" s="9">
        <v>880</v>
      </c>
      <c r="L55" s="9">
        <v>3947</v>
      </c>
      <c r="M55" s="9">
        <v>11718</v>
      </c>
      <c r="N55" s="9">
        <v>8014</v>
      </c>
      <c r="O55" s="9">
        <v>13799</v>
      </c>
      <c r="P55" s="9">
        <v>13776</v>
      </c>
      <c r="Q55" s="9">
        <v>10628</v>
      </c>
      <c r="R55" s="9">
        <v>23679</v>
      </c>
      <c r="S55" s="9">
        <v>20301</v>
      </c>
      <c r="T55" s="9">
        <v>8991</v>
      </c>
      <c r="U55" s="9">
        <v>24107</v>
      </c>
      <c r="V55" s="9">
        <v>5799</v>
      </c>
      <c r="W55" s="9">
        <v>7264</v>
      </c>
      <c r="X55" s="9">
        <v>27850</v>
      </c>
      <c r="Y55" s="9">
        <v>13909</v>
      </c>
      <c r="Z55" s="9">
        <v>2784</v>
      </c>
      <c r="AA55" s="9">
        <v>4481</v>
      </c>
      <c r="AB55" s="9">
        <v>6142</v>
      </c>
      <c r="AC55" s="9">
        <v>1140</v>
      </c>
    </row>
    <row r="56" spans="1:29">
      <c r="A56">
        <v>2020</v>
      </c>
      <c r="B56">
        <v>7</v>
      </c>
      <c r="C56" t="s">
        <v>60</v>
      </c>
      <c r="D56" s="9">
        <v>7987</v>
      </c>
      <c r="E56" s="9">
        <v>6765</v>
      </c>
      <c r="F56" s="9">
        <v>3149</v>
      </c>
      <c r="G56" s="9">
        <v>17256</v>
      </c>
      <c r="H56" s="9">
        <v>11584</v>
      </c>
      <c r="I56" s="9">
        <v>4014</v>
      </c>
      <c r="J56" s="9">
        <v>2096</v>
      </c>
      <c r="K56" s="9">
        <v>781</v>
      </c>
      <c r="L56" s="9">
        <v>4033</v>
      </c>
      <c r="M56" s="9">
        <v>6088</v>
      </c>
      <c r="N56" s="9">
        <v>8820</v>
      </c>
      <c r="O56" s="9">
        <v>10708</v>
      </c>
      <c r="P56" s="9">
        <v>13762</v>
      </c>
      <c r="Q56" s="9">
        <v>9797</v>
      </c>
      <c r="R56" s="9">
        <v>27522</v>
      </c>
      <c r="S56" s="9">
        <v>18300</v>
      </c>
      <c r="T56" s="9">
        <v>7232</v>
      </c>
      <c r="U56" s="9">
        <v>21965</v>
      </c>
      <c r="V56" s="9">
        <v>5284</v>
      </c>
      <c r="W56" s="9">
        <v>7608</v>
      </c>
      <c r="X56" s="9">
        <v>25004</v>
      </c>
      <c r="Y56" s="9">
        <v>13070</v>
      </c>
      <c r="Z56" s="9">
        <v>2600</v>
      </c>
      <c r="AA56" s="9">
        <v>3888</v>
      </c>
      <c r="AB56" s="9">
        <v>6136</v>
      </c>
      <c r="AC56" s="9">
        <v>1178</v>
      </c>
    </row>
    <row r="57" spans="1:29">
      <c r="A57">
        <v>2020</v>
      </c>
      <c r="B57">
        <v>8</v>
      </c>
      <c r="C57" t="s">
        <v>61</v>
      </c>
      <c r="D57" s="9">
        <v>6876</v>
      </c>
      <c r="E57" s="9">
        <v>12456</v>
      </c>
      <c r="F57" s="9">
        <v>4434</v>
      </c>
      <c r="G57" s="9">
        <v>14664</v>
      </c>
      <c r="H57" s="9">
        <v>10361</v>
      </c>
      <c r="I57" s="9">
        <v>3319</v>
      </c>
      <c r="J57" s="9">
        <v>1912</v>
      </c>
      <c r="K57" s="9">
        <v>935</v>
      </c>
      <c r="L57" s="9">
        <v>2618</v>
      </c>
      <c r="M57" s="9">
        <v>5642</v>
      </c>
      <c r="N57" s="9">
        <v>10399</v>
      </c>
      <c r="O57" s="9">
        <v>20308</v>
      </c>
      <c r="P57" s="9">
        <v>11418</v>
      </c>
      <c r="Q57" s="9">
        <v>13978</v>
      </c>
      <c r="R57" s="9">
        <v>25564</v>
      </c>
      <c r="S57" s="9">
        <v>25421</v>
      </c>
      <c r="T57" s="9">
        <v>11992</v>
      </c>
      <c r="U57" s="9">
        <v>24139</v>
      </c>
      <c r="V57" s="9">
        <v>8331</v>
      </c>
      <c r="W57" s="9">
        <v>6266</v>
      </c>
      <c r="X57" s="9">
        <v>30152</v>
      </c>
      <c r="Y57" s="9">
        <v>13484</v>
      </c>
      <c r="Z57" s="9">
        <v>6149</v>
      </c>
      <c r="AA57" s="9">
        <v>6544</v>
      </c>
      <c r="AB57" s="9">
        <v>4339</v>
      </c>
      <c r="AC57" s="9">
        <v>4904</v>
      </c>
    </row>
    <row r="58" spans="1:29">
      <c r="A58">
        <v>2020</v>
      </c>
      <c r="B58">
        <v>9</v>
      </c>
      <c r="C58" t="s">
        <v>2</v>
      </c>
      <c r="D58" s="9">
        <v>8066</v>
      </c>
      <c r="E58" s="9">
        <v>8261</v>
      </c>
      <c r="F58" s="9">
        <v>3977</v>
      </c>
      <c r="G58" s="9">
        <v>17464</v>
      </c>
      <c r="H58" s="9">
        <v>11054</v>
      </c>
      <c r="I58" s="9">
        <v>4276</v>
      </c>
      <c r="J58" s="9">
        <v>2166</v>
      </c>
      <c r="K58" s="9">
        <v>1082</v>
      </c>
      <c r="L58" s="9">
        <v>3683</v>
      </c>
      <c r="M58" s="9">
        <v>5675</v>
      </c>
      <c r="N58" s="9">
        <v>9397</v>
      </c>
      <c r="O58" s="9">
        <v>14781</v>
      </c>
      <c r="P58" s="9">
        <v>13795</v>
      </c>
      <c r="Q58" s="9">
        <v>10580</v>
      </c>
      <c r="R58" s="9">
        <v>29417</v>
      </c>
      <c r="S58" s="9">
        <v>23260</v>
      </c>
      <c r="T58" s="9">
        <v>9773</v>
      </c>
      <c r="U58" s="9">
        <v>23948</v>
      </c>
      <c r="V58" s="9">
        <v>7282</v>
      </c>
      <c r="W58" s="9">
        <v>7491</v>
      </c>
      <c r="X58" s="9">
        <v>28900</v>
      </c>
      <c r="Y58" s="9">
        <v>15308</v>
      </c>
      <c r="Z58" s="9">
        <v>4125</v>
      </c>
      <c r="AA58" s="9">
        <v>5416</v>
      </c>
      <c r="AB58" s="9">
        <v>5965</v>
      </c>
      <c r="AC58" s="9">
        <v>6936</v>
      </c>
    </row>
    <row r="59" spans="1:29">
      <c r="A59">
        <v>2020</v>
      </c>
      <c r="B59">
        <v>10</v>
      </c>
      <c r="C59" t="s">
        <v>62</v>
      </c>
      <c r="D59" s="9">
        <v>10668</v>
      </c>
      <c r="E59" s="9">
        <v>9901</v>
      </c>
      <c r="F59" s="9">
        <v>4051</v>
      </c>
      <c r="G59" s="9">
        <v>20709</v>
      </c>
      <c r="H59" s="9">
        <v>14646</v>
      </c>
      <c r="I59" s="9">
        <v>5699</v>
      </c>
      <c r="J59" s="9">
        <v>2508</v>
      </c>
      <c r="K59" s="9">
        <v>1282</v>
      </c>
      <c r="L59" s="9">
        <v>4391</v>
      </c>
      <c r="M59" s="9">
        <v>13208</v>
      </c>
      <c r="N59" s="9">
        <v>9040</v>
      </c>
      <c r="O59" s="9">
        <v>13178</v>
      </c>
      <c r="P59" s="9">
        <v>16052</v>
      </c>
      <c r="Q59" s="9">
        <v>12110</v>
      </c>
      <c r="R59" s="9">
        <v>35244</v>
      </c>
      <c r="S59" s="9">
        <v>25165</v>
      </c>
      <c r="T59" s="9">
        <v>9758</v>
      </c>
      <c r="U59" s="9">
        <v>28279</v>
      </c>
      <c r="V59" s="9">
        <v>6838</v>
      </c>
      <c r="W59" s="9">
        <v>8289</v>
      </c>
      <c r="X59" s="9">
        <v>37253</v>
      </c>
      <c r="Y59" s="9">
        <v>14023</v>
      </c>
      <c r="Z59" s="9">
        <v>4908</v>
      </c>
      <c r="AA59" s="9">
        <v>5656</v>
      </c>
      <c r="AB59" s="9">
        <v>7207</v>
      </c>
      <c r="AC59" s="9">
        <v>10178</v>
      </c>
    </row>
    <row r="60" spans="1:29">
      <c r="A60">
        <v>2020</v>
      </c>
      <c r="B60">
        <v>11</v>
      </c>
      <c r="C60" t="s">
        <v>63</v>
      </c>
      <c r="D60" s="9">
        <v>9638</v>
      </c>
      <c r="E60" s="9">
        <v>5413</v>
      </c>
      <c r="F60" s="9">
        <v>3873</v>
      </c>
      <c r="G60" s="9">
        <v>19127</v>
      </c>
      <c r="H60" s="9">
        <v>12998</v>
      </c>
      <c r="I60" s="9">
        <v>4323</v>
      </c>
      <c r="J60" s="9">
        <v>2375</v>
      </c>
      <c r="K60" s="9">
        <v>973</v>
      </c>
      <c r="L60" s="9">
        <v>4476</v>
      </c>
      <c r="M60" s="9">
        <v>11444</v>
      </c>
      <c r="N60" s="9">
        <v>8030</v>
      </c>
      <c r="O60" s="9">
        <v>9797</v>
      </c>
      <c r="P60" s="9">
        <v>15277</v>
      </c>
      <c r="Q60" s="9">
        <v>10409</v>
      </c>
      <c r="R60" s="9">
        <v>32822</v>
      </c>
      <c r="S60" s="9">
        <v>22862</v>
      </c>
      <c r="T60" s="9">
        <v>8389</v>
      </c>
      <c r="U60" s="9">
        <v>26348</v>
      </c>
      <c r="V60" s="9">
        <v>5776</v>
      </c>
      <c r="W60" s="9">
        <v>8328</v>
      </c>
      <c r="X60" s="9">
        <v>35075</v>
      </c>
      <c r="Y60" s="9">
        <v>12113</v>
      </c>
      <c r="Z60" s="9">
        <v>4150</v>
      </c>
      <c r="AA60" s="9">
        <v>4654</v>
      </c>
      <c r="AB60" s="9">
        <v>7069</v>
      </c>
      <c r="AC60" s="9">
        <v>5744</v>
      </c>
    </row>
    <row r="61" spans="1:29">
      <c r="A61">
        <v>2020</v>
      </c>
      <c r="B61">
        <v>12</v>
      </c>
      <c r="C61" t="s">
        <v>50</v>
      </c>
      <c r="D61" s="9">
        <v>9719</v>
      </c>
      <c r="E61" s="9">
        <v>7154</v>
      </c>
      <c r="F61" s="9">
        <v>3700</v>
      </c>
      <c r="G61" s="9">
        <v>17607</v>
      </c>
      <c r="H61" s="9">
        <v>12168</v>
      </c>
      <c r="I61" s="9">
        <v>2134</v>
      </c>
      <c r="J61" s="9">
        <v>1794</v>
      </c>
      <c r="K61" s="9">
        <v>1019</v>
      </c>
      <c r="L61" s="9">
        <v>4084</v>
      </c>
      <c r="M61" s="9">
        <v>12652</v>
      </c>
      <c r="N61" s="9">
        <v>8448</v>
      </c>
      <c r="O61" s="9">
        <v>6755</v>
      </c>
      <c r="P61" s="9">
        <v>14721</v>
      </c>
      <c r="Q61" s="9">
        <v>10107</v>
      </c>
      <c r="R61" s="9">
        <v>30804</v>
      </c>
      <c r="S61" s="9">
        <v>23221</v>
      </c>
      <c r="T61" s="9">
        <v>9136</v>
      </c>
      <c r="U61" s="9">
        <v>29777</v>
      </c>
      <c r="V61" s="9">
        <v>6212</v>
      </c>
      <c r="W61" s="9">
        <v>5792</v>
      </c>
      <c r="X61" s="9">
        <v>34073</v>
      </c>
      <c r="Y61" s="9">
        <v>15794</v>
      </c>
      <c r="Z61" s="9">
        <v>4438</v>
      </c>
      <c r="AA61" s="9">
        <v>4714</v>
      </c>
      <c r="AB61" s="9">
        <v>6623</v>
      </c>
      <c r="AC61" s="9">
        <v>5822</v>
      </c>
    </row>
    <row r="62" spans="1:29">
      <c r="A62">
        <v>2021</v>
      </c>
      <c r="B62">
        <v>1</v>
      </c>
      <c r="C62" t="s">
        <v>53</v>
      </c>
      <c r="D62" s="9">
        <v>10306</v>
      </c>
      <c r="E62" s="9">
        <v>4415</v>
      </c>
      <c r="F62" s="9">
        <v>3991</v>
      </c>
      <c r="G62" s="9">
        <v>17314</v>
      </c>
      <c r="H62" s="9">
        <v>13486</v>
      </c>
      <c r="I62" s="9">
        <v>2412</v>
      </c>
      <c r="J62" s="9">
        <v>2262</v>
      </c>
      <c r="K62" s="9">
        <v>1075</v>
      </c>
      <c r="L62" s="9">
        <v>3958</v>
      </c>
      <c r="M62" s="9">
        <v>12338</v>
      </c>
      <c r="N62" s="9">
        <v>8456</v>
      </c>
      <c r="O62" s="9">
        <v>11831</v>
      </c>
      <c r="P62" s="9">
        <v>16199</v>
      </c>
      <c r="Q62" s="9">
        <v>11779</v>
      </c>
      <c r="R62" s="9">
        <v>34211</v>
      </c>
      <c r="S62" s="9">
        <v>27103</v>
      </c>
      <c r="T62" s="9">
        <v>11734</v>
      </c>
      <c r="U62" s="9">
        <v>35312</v>
      </c>
      <c r="V62" s="9">
        <v>6853</v>
      </c>
      <c r="W62" s="9">
        <v>4928</v>
      </c>
      <c r="X62" s="9">
        <v>27700</v>
      </c>
      <c r="Y62" s="9">
        <v>18268</v>
      </c>
      <c r="Z62" s="9">
        <v>5452</v>
      </c>
      <c r="AA62" s="9">
        <v>5673</v>
      </c>
      <c r="AB62" s="9">
        <v>6631</v>
      </c>
      <c r="AC62" s="9">
        <v>5700</v>
      </c>
    </row>
    <row r="63" spans="1:29">
      <c r="A63">
        <v>2021</v>
      </c>
      <c r="B63">
        <v>2</v>
      </c>
      <c r="C63" t="s">
        <v>55</v>
      </c>
      <c r="D63" s="9">
        <v>10275</v>
      </c>
      <c r="E63" s="9">
        <v>7381</v>
      </c>
      <c r="F63" s="9">
        <v>4031</v>
      </c>
      <c r="G63" s="9">
        <v>18097</v>
      </c>
      <c r="H63" s="9">
        <v>13363</v>
      </c>
      <c r="I63" s="9">
        <v>2327</v>
      </c>
      <c r="J63" s="9">
        <v>2212</v>
      </c>
      <c r="K63" s="9">
        <v>1148</v>
      </c>
      <c r="L63" s="9">
        <v>4208</v>
      </c>
      <c r="M63" s="9">
        <v>11144</v>
      </c>
      <c r="N63" s="9">
        <v>8995</v>
      </c>
      <c r="O63" s="9">
        <v>14377</v>
      </c>
      <c r="P63" s="9">
        <v>16343</v>
      </c>
      <c r="Q63" s="9">
        <v>12534</v>
      </c>
      <c r="R63" s="9">
        <v>35427</v>
      </c>
      <c r="S63" s="9">
        <v>29240</v>
      </c>
      <c r="T63" s="9">
        <v>11627</v>
      </c>
      <c r="U63" s="9">
        <v>34341</v>
      </c>
      <c r="V63" s="9">
        <v>7335</v>
      </c>
      <c r="W63" s="9">
        <v>5088</v>
      </c>
      <c r="X63" s="9">
        <v>20339</v>
      </c>
      <c r="Y63" s="9">
        <v>16003</v>
      </c>
      <c r="Z63" s="9">
        <v>5272</v>
      </c>
      <c r="AA63" s="9">
        <v>6645</v>
      </c>
      <c r="AB63" s="9">
        <v>6496</v>
      </c>
      <c r="AC63" s="9">
        <v>5468</v>
      </c>
    </row>
    <row r="64" spans="1:29">
      <c r="A64">
        <v>2021</v>
      </c>
      <c r="B64">
        <v>3</v>
      </c>
      <c r="C64" t="s">
        <v>56</v>
      </c>
      <c r="D64" s="9">
        <v>10893</v>
      </c>
      <c r="E64" s="9">
        <v>9130</v>
      </c>
      <c r="F64" s="9">
        <v>4094</v>
      </c>
      <c r="G64" s="9">
        <v>16497</v>
      </c>
      <c r="H64" s="9">
        <v>14645</v>
      </c>
      <c r="I64" s="9">
        <v>3175</v>
      </c>
      <c r="J64" s="9">
        <v>2477</v>
      </c>
      <c r="K64" s="9">
        <v>1259</v>
      </c>
      <c r="L64" s="9">
        <v>4567</v>
      </c>
      <c r="M64" s="9">
        <v>16324</v>
      </c>
      <c r="N64" s="9">
        <v>9403</v>
      </c>
      <c r="O64" s="9">
        <v>14572</v>
      </c>
      <c r="P64" s="9">
        <v>17625</v>
      </c>
      <c r="Q64" s="9">
        <v>12141</v>
      </c>
      <c r="R64" s="9">
        <v>38066</v>
      </c>
      <c r="S64" s="9">
        <v>28781</v>
      </c>
      <c r="T64" s="9">
        <v>11898</v>
      </c>
      <c r="U64" s="9">
        <v>34473</v>
      </c>
      <c r="V64" s="9">
        <v>7142</v>
      </c>
      <c r="W64" s="9">
        <v>6279</v>
      </c>
      <c r="X64" s="9">
        <v>15194</v>
      </c>
      <c r="Y64" s="9">
        <v>15164</v>
      </c>
      <c r="Z64" s="9">
        <v>5049</v>
      </c>
      <c r="AA64" s="9">
        <v>5942</v>
      </c>
      <c r="AB64" s="9">
        <v>7566</v>
      </c>
      <c r="AC64" s="9">
        <v>5618</v>
      </c>
    </row>
    <row r="65" spans="1:29">
      <c r="A65">
        <v>2021</v>
      </c>
      <c r="B65">
        <v>4</v>
      </c>
      <c r="C65" t="s">
        <v>57</v>
      </c>
      <c r="D65" s="9">
        <v>10073</v>
      </c>
      <c r="E65" s="9">
        <v>7049</v>
      </c>
      <c r="F65" s="9">
        <v>3297</v>
      </c>
      <c r="G65" s="9">
        <v>14684</v>
      </c>
      <c r="H65" s="9">
        <v>13268</v>
      </c>
      <c r="I65" s="9">
        <v>4422</v>
      </c>
      <c r="J65" s="9">
        <v>2365</v>
      </c>
      <c r="K65" s="9">
        <v>1029</v>
      </c>
      <c r="L65" s="9">
        <v>4394</v>
      </c>
      <c r="M65" s="9">
        <v>10232</v>
      </c>
      <c r="N65" s="9">
        <v>9665</v>
      </c>
      <c r="O65" s="9">
        <v>11664</v>
      </c>
      <c r="P65" s="9">
        <v>15929</v>
      </c>
      <c r="Q65" s="9">
        <v>9632</v>
      </c>
      <c r="R65" s="9">
        <v>34119</v>
      </c>
      <c r="S65" s="9">
        <v>23079</v>
      </c>
      <c r="T65" s="9">
        <v>20626</v>
      </c>
      <c r="U65" s="9">
        <v>30068</v>
      </c>
      <c r="V65" s="9">
        <v>5551</v>
      </c>
      <c r="W65" s="9">
        <v>8299</v>
      </c>
      <c r="X65" s="9">
        <v>15265</v>
      </c>
      <c r="Y65" s="9">
        <v>12200</v>
      </c>
      <c r="Z65" s="9">
        <v>4090</v>
      </c>
      <c r="AA65" s="9">
        <v>4852</v>
      </c>
      <c r="AB65" s="9">
        <v>7510</v>
      </c>
      <c r="AC65" s="9">
        <v>4735</v>
      </c>
    </row>
    <row r="66" spans="1:29">
      <c r="A66">
        <v>2021</v>
      </c>
      <c r="B66">
        <v>5</v>
      </c>
      <c r="C66" t="s">
        <v>58</v>
      </c>
      <c r="D66" s="9">
        <v>10980</v>
      </c>
      <c r="E66" s="9">
        <v>7572</v>
      </c>
      <c r="F66" s="9">
        <v>3251</v>
      </c>
      <c r="G66" s="9">
        <v>16416</v>
      </c>
      <c r="H66" s="9">
        <v>15074</v>
      </c>
      <c r="I66" s="9">
        <v>5534</v>
      </c>
      <c r="J66" s="9">
        <v>2418</v>
      </c>
      <c r="K66" s="9">
        <v>1014</v>
      </c>
      <c r="L66" s="9">
        <v>5013</v>
      </c>
      <c r="M66" s="9">
        <v>13328</v>
      </c>
      <c r="N66" s="9">
        <v>7720</v>
      </c>
      <c r="O66" s="9">
        <v>579</v>
      </c>
      <c r="P66" s="9">
        <v>18005</v>
      </c>
      <c r="Q66" s="9">
        <v>10046</v>
      </c>
      <c r="R66" s="9">
        <v>37888</v>
      </c>
      <c r="S66" s="9">
        <v>23442</v>
      </c>
      <c r="T66" s="9">
        <v>8814</v>
      </c>
      <c r="U66" s="9">
        <v>30999</v>
      </c>
      <c r="V66" s="9">
        <v>5473</v>
      </c>
      <c r="W66" s="9">
        <v>9436</v>
      </c>
      <c r="X66" s="9">
        <v>21235</v>
      </c>
      <c r="Y66" s="9">
        <v>12165</v>
      </c>
      <c r="Z66" s="9">
        <v>3198</v>
      </c>
      <c r="AA66" s="9">
        <v>5227</v>
      </c>
      <c r="AB66" s="9">
        <v>8332</v>
      </c>
      <c r="AC66" s="9">
        <v>5157</v>
      </c>
    </row>
    <row r="67" spans="1:29">
      <c r="A67">
        <v>2021</v>
      </c>
      <c r="B67">
        <v>6</v>
      </c>
      <c r="C67" t="s">
        <v>59</v>
      </c>
      <c r="D67" s="9">
        <v>9378</v>
      </c>
      <c r="E67" s="9">
        <v>6880</v>
      </c>
      <c r="F67" s="9">
        <v>2821</v>
      </c>
      <c r="G67" s="9">
        <v>14174</v>
      </c>
      <c r="H67" s="9">
        <v>11819</v>
      </c>
      <c r="I67" s="9">
        <v>4364</v>
      </c>
      <c r="J67" s="9">
        <v>2233</v>
      </c>
      <c r="K67" s="9">
        <v>924</v>
      </c>
      <c r="L67" s="9">
        <v>4189</v>
      </c>
      <c r="M67" s="9">
        <v>13441</v>
      </c>
      <c r="N67" s="9">
        <v>7008</v>
      </c>
      <c r="O67" s="9">
        <v>540</v>
      </c>
      <c r="P67" s="9">
        <v>15709</v>
      </c>
      <c r="Q67" s="9">
        <v>8370</v>
      </c>
      <c r="R67" s="9">
        <v>31433</v>
      </c>
      <c r="S67" s="9">
        <v>19524</v>
      </c>
      <c r="T67" s="9">
        <v>7528</v>
      </c>
      <c r="U67" s="9">
        <v>25962</v>
      </c>
      <c r="V67" s="9">
        <v>4804</v>
      </c>
      <c r="W67" s="9">
        <v>7285</v>
      </c>
      <c r="X67" s="9">
        <v>19633</v>
      </c>
      <c r="Y67" s="9">
        <v>9032</v>
      </c>
      <c r="Z67" s="9">
        <v>2397</v>
      </c>
      <c r="AA67" s="9">
        <v>4443</v>
      </c>
      <c r="AB67" s="9">
        <v>7494</v>
      </c>
      <c r="AC67" s="9">
        <v>4233</v>
      </c>
    </row>
    <row r="68" spans="1:29">
      <c r="A68">
        <v>2021</v>
      </c>
      <c r="B68">
        <v>7</v>
      </c>
      <c r="C68" t="s">
        <v>60</v>
      </c>
      <c r="D68" s="9">
        <v>8943</v>
      </c>
      <c r="E68" s="9">
        <v>6214</v>
      </c>
      <c r="F68" s="9">
        <v>2904</v>
      </c>
      <c r="G68" s="9">
        <v>13305</v>
      </c>
      <c r="H68" s="9">
        <v>11536</v>
      </c>
      <c r="I68" s="9">
        <v>4689</v>
      </c>
      <c r="J68" s="9">
        <v>2257</v>
      </c>
      <c r="K68" s="9">
        <v>810</v>
      </c>
      <c r="L68" s="9">
        <v>4051</v>
      </c>
      <c r="M68" s="9">
        <v>12509</v>
      </c>
      <c r="N68" s="9">
        <v>7042</v>
      </c>
      <c r="O68" s="9">
        <v>9207</v>
      </c>
      <c r="P68" s="9">
        <v>14894</v>
      </c>
      <c r="Q68" s="9">
        <v>8205</v>
      </c>
      <c r="R68" s="9">
        <v>30570</v>
      </c>
      <c r="S68" s="9">
        <v>19414</v>
      </c>
      <c r="T68" s="9">
        <v>6549</v>
      </c>
      <c r="U68" s="9">
        <v>24360</v>
      </c>
      <c r="V68" s="9">
        <v>4911</v>
      </c>
      <c r="W68" s="9">
        <v>7356</v>
      </c>
      <c r="X68" s="9">
        <v>21307</v>
      </c>
      <c r="Y68" s="9">
        <v>9906</v>
      </c>
      <c r="Z68" s="9">
        <v>2535</v>
      </c>
      <c r="AA68" s="9">
        <v>4106</v>
      </c>
      <c r="AB68" s="9">
        <v>7393</v>
      </c>
      <c r="AC68" s="9">
        <v>4018</v>
      </c>
    </row>
    <row r="69" spans="1:29">
      <c r="A69">
        <v>2021</v>
      </c>
      <c r="B69">
        <v>8</v>
      </c>
      <c r="C69" t="s">
        <v>61</v>
      </c>
      <c r="D69" s="9">
        <v>6843</v>
      </c>
      <c r="E69" s="9">
        <v>8366</v>
      </c>
      <c r="F69" s="9">
        <v>4066</v>
      </c>
      <c r="G69" s="9">
        <v>11334</v>
      </c>
      <c r="H69" s="9">
        <v>9194</v>
      </c>
      <c r="I69" s="9">
        <v>4532</v>
      </c>
      <c r="J69" s="9">
        <v>2232</v>
      </c>
      <c r="K69" s="9">
        <v>957</v>
      </c>
      <c r="L69" s="9">
        <v>2744</v>
      </c>
      <c r="M69" s="9">
        <v>11545</v>
      </c>
      <c r="N69" s="9">
        <v>7007</v>
      </c>
      <c r="O69" s="9">
        <v>10465</v>
      </c>
      <c r="P69" s="9">
        <v>10737</v>
      </c>
      <c r="Q69" s="9">
        <v>8902</v>
      </c>
      <c r="R69" s="9">
        <v>23413</v>
      </c>
      <c r="S69" s="9">
        <v>18979</v>
      </c>
      <c r="T69" s="9">
        <v>8988</v>
      </c>
      <c r="U69" s="9">
        <v>21661</v>
      </c>
      <c r="V69" s="9">
        <v>5720</v>
      </c>
      <c r="W69" s="9">
        <v>5954</v>
      </c>
      <c r="X69" s="9">
        <v>21297</v>
      </c>
      <c r="Y69" s="9">
        <v>5639</v>
      </c>
      <c r="Z69" s="9">
        <v>2919</v>
      </c>
      <c r="AA69" s="9">
        <v>4775</v>
      </c>
      <c r="AB69" s="9">
        <v>4836</v>
      </c>
      <c r="AC69" s="9">
        <v>3257</v>
      </c>
    </row>
    <row r="70" spans="1:29">
      <c r="A70">
        <v>2021</v>
      </c>
      <c r="B70">
        <v>9</v>
      </c>
      <c r="C70" t="s">
        <v>2</v>
      </c>
      <c r="D70" s="9">
        <v>5450</v>
      </c>
      <c r="E70" s="9">
        <v>13404</v>
      </c>
      <c r="F70" s="9">
        <v>6459</v>
      </c>
      <c r="G70" s="9">
        <v>11176</v>
      </c>
      <c r="H70" s="9">
        <v>8025</v>
      </c>
      <c r="I70" s="9">
        <v>3567</v>
      </c>
      <c r="J70" s="9">
        <v>1485</v>
      </c>
      <c r="K70" s="9">
        <v>1215</v>
      </c>
      <c r="L70" s="9">
        <v>1541</v>
      </c>
      <c r="M70" s="9">
        <v>12635</v>
      </c>
      <c r="N70" s="9">
        <v>7212</v>
      </c>
      <c r="O70" s="9">
        <v>15192</v>
      </c>
      <c r="P70" s="9">
        <v>8629</v>
      </c>
      <c r="Q70" s="9">
        <v>12713</v>
      </c>
      <c r="R70" s="9">
        <v>19562</v>
      </c>
      <c r="S70" s="9">
        <v>25900</v>
      </c>
      <c r="T70" s="9">
        <v>13187</v>
      </c>
      <c r="U70" s="9">
        <v>25072</v>
      </c>
      <c r="V70" s="9">
        <v>9107</v>
      </c>
      <c r="W70" s="9">
        <v>5231</v>
      </c>
      <c r="X70" s="9">
        <v>20610</v>
      </c>
      <c r="Y70" s="9">
        <v>3490</v>
      </c>
      <c r="Z70" s="9">
        <v>4703</v>
      </c>
      <c r="AA70" s="9">
        <v>7844</v>
      </c>
      <c r="AB70" s="9">
        <v>2645</v>
      </c>
      <c r="AC70" s="9">
        <v>2984</v>
      </c>
    </row>
    <row r="71" spans="1:29">
      <c r="A71">
        <v>2021</v>
      </c>
      <c r="B71">
        <v>10</v>
      </c>
      <c r="C71" t="s">
        <v>62</v>
      </c>
      <c r="D71" s="9">
        <v>6075</v>
      </c>
      <c r="E71" s="9">
        <v>10906</v>
      </c>
      <c r="F71" s="9">
        <v>4895</v>
      </c>
      <c r="G71" s="9">
        <v>10553</v>
      </c>
      <c r="H71" s="9">
        <v>8539</v>
      </c>
      <c r="I71" s="9">
        <v>2869</v>
      </c>
      <c r="J71" s="9">
        <v>1717</v>
      </c>
      <c r="K71" s="9">
        <v>1146</v>
      </c>
      <c r="L71" s="9">
        <v>1959</v>
      </c>
      <c r="M71" s="9">
        <v>11926</v>
      </c>
      <c r="N71" s="9">
        <v>7998</v>
      </c>
      <c r="O71" s="9">
        <v>12891</v>
      </c>
      <c r="P71" s="9">
        <v>8688</v>
      </c>
      <c r="Q71" s="9">
        <v>14344</v>
      </c>
      <c r="R71" s="9">
        <v>23525</v>
      </c>
      <c r="S71" s="9">
        <v>26801</v>
      </c>
      <c r="T71" s="9">
        <v>13679</v>
      </c>
      <c r="U71" s="9">
        <v>22217</v>
      </c>
      <c r="V71" s="9">
        <v>8882</v>
      </c>
      <c r="W71" s="9">
        <v>5069</v>
      </c>
      <c r="X71" s="9">
        <v>21297</v>
      </c>
      <c r="Y71" s="9">
        <v>14258</v>
      </c>
      <c r="Z71" s="9">
        <v>6682</v>
      </c>
      <c r="AA71" s="9">
        <v>7540</v>
      </c>
      <c r="AB71" s="9">
        <v>3740</v>
      </c>
      <c r="AC71" s="9">
        <v>2900</v>
      </c>
    </row>
    <row r="72" spans="1:29">
      <c r="A72">
        <v>2021</v>
      </c>
      <c r="B72">
        <v>11</v>
      </c>
      <c r="C72" t="s">
        <v>63</v>
      </c>
      <c r="D72" s="9">
        <v>6674</v>
      </c>
      <c r="E72" s="9">
        <v>7678</v>
      </c>
      <c r="F72" s="9">
        <v>4580</v>
      </c>
      <c r="G72" s="9">
        <v>12104</v>
      </c>
      <c r="H72" s="9">
        <v>9495</v>
      </c>
      <c r="I72" s="9">
        <v>2905</v>
      </c>
      <c r="J72" s="9">
        <v>1748</v>
      </c>
      <c r="K72" s="9">
        <v>1227</v>
      </c>
      <c r="L72" s="9">
        <v>2510</v>
      </c>
      <c r="M72" s="9">
        <v>13294</v>
      </c>
      <c r="N72" s="9">
        <v>7740</v>
      </c>
      <c r="O72" s="9">
        <v>13817</v>
      </c>
      <c r="P72" s="9">
        <v>8845</v>
      </c>
      <c r="Q72" s="9">
        <v>14125</v>
      </c>
      <c r="R72" s="9">
        <v>26752</v>
      </c>
      <c r="S72" s="9">
        <v>29840</v>
      </c>
      <c r="T72" s="9">
        <v>12541</v>
      </c>
      <c r="U72" s="9">
        <v>20067</v>
      </c>
      <c r="V72" s="9">
        <v>9341</v>
      </c>
      <c r="W72" s="9">
        <v>5892</v>
      </c>
      <c r="X72" s="9">
        <v>20610</v>
      </c>
      <c r="Y72" s="9">
        <v>14851</v>
      </c>
      <c r="Z72" s="9">
        <v>5843</v>
      </c>
      <c r="AA72" s="9">
        <v>7617</v>
      </c>
      <c r="AB72" s="9">
        <v>5382</v>
      </c>
      <c r="AC72" s="9">
        <v>3068</v>
      </c>
    </row>
    <row r="73" spans="1:29">
      <c r="A73">
        <v>2021</v>
      </c>
      <c r="B73">
        <v>12</v>
      </c>
      <c r="C73" t="s">
        <v>50</v>
      </c>
      <c r="D73" s="9">
        <v>5631</v>
      </c>
      <c r="E73" s="9">
        <v>7595</v>
      </c>
      <c r="F73" s="9">
        <v>3464</v>
      </c>
      <c r="G73" s="9">
        <v>9698</v>
      </c>
      <c r="H73" s="9">
        <v>7915</v>
      </c>
      <c r="I73" s="9">
        <v>2718</v>
      </c>
      <c r="J73" s="9">
        <v>814</v>
      </c>
      <c r="K73" s="9">
        <v>945</v>
      </c>
      <c r="L73" s="9">
        <v>2987</v>
      </c>
      <c r="M73" s="9">
        <v>12010</v>
      </c>
      <c r="N73" s="9">
        <v>7998</v>
      </c>
      <c r="O73" s="9">
        <v>11383</v>
      </c>
      <c r="P73" s="9">
        <v>8054</v>
      </c>
      <c r="Q73" s="9">
        <v>12498</v>
      </c>
      <c r="R73" s="9">
        <v>21228</v>
      </c>
      <c r="S73" s="9">
        <v>22138</v>
      </c>
      <c r="T73" s="9">
        <v>9849</v>
      </c>
      <c r="U73" s="9">
        <v>23159</v>
      </c>
      <c r="V73" s="9">
        <v>6888</v>
      </c>
      <c r="W73" s="9">
        <v>5304</v>
      </c>
      <c r="X73" s="9">
        <v>21297</v>
      </c>
      <c r="Y73" s="9">
        <v>11926</v>
      </c>
      <c r="Z73" s="9">
        <v>4312</v>
      </c>
      <c r="AA73" s="9">
        <v>5713</v>
      </c>
      <c r="AB73" s="9">
        <v>5392</v>
      </c>
      <c r="AC73" s="9">
        <v>3268</v>
      </c>
    </row>
    <row r="74" spans="1:29">
      <c r="A74">
        <v>2022</v>
      </c>
      <c r="B74">
        <v>1</v>
      </c>
      <c r="C74" t="s">
        <v>53</v>
      </c>
      <c r="D74" s="9">
        <v>7453</v>
      </c>
      <c r="E74" s="9">
        <v>8144</v>
      </c>
      <c r="F74" s="9">
        <v>3593</v>
      </c>
      <c r="G74" s="9">
        <v>11307</v>
      </c>
      <c r="H74" s="9">
        <v>9634</v>
      </c>
      <c r="I74" s="9">
        <v>3384</v>
      </c>
      <c r="J74" s="9">
        <v>2768</v>
      </c>
      <c r="K74" s="9">
        <v>951</v>
      </c>
      <c r="L74" s="9">
        <v>3076</v>
      </c>
      <c r="M74" s="9">
        <v>12867</v>
      </c>
      <c r="N74" s="9">
        <v>7998</v>
      </c>
      <c r="O74" s="9">
        <v>8089</v>
      </c>
      <c r="P74" s="9">
        <v>11716</v>
      </c>
      <c r="Q74" s="9">
        <v>10907</v>
      </c>
      <c r="R74" s="9">
        <v>25251</v>
      </c>
      <c r="S74" s="9">
        <v>25370</v>
      </c>
      <c r="T74" s="9">
        <v>11937</v>
      </c>
      <c r="U74" s="9">
        <v>29260</v>
      </c>
      <c r="V74" s="9">
        <v>7478</v>
      </c>
      <c r="W74" s="9">
        <v>6237</v>
      </c>
      <c r="X74" s="9">
        <v>21297</v>
      </c>
      <c r="Y74" s="9">
        <v>13846</v>
      </c>
      <c r="Z74" s="9">
        <v>5129</v>
      </c>
      <c r="AA74" s="9">
        <v>6319</v>
      </c>
      <c r="AB74" s="9">
        <v>6030</v>
      </c>
      <c r="AC74" s="9">
        <v>4037</v>
      </c>
    </row>
    <row r="75" spans="1:29">
      <c r="A75">
        <v>2022</v>
      </c>
      <c r="B75">
        <v>2</v>
      </c>
      <c r="C75" t="s">
        <v>55</v>
      </c>
      <c r="D75" s="9">
        <v>6730</v>
      </c>
      <c r="E75" s="9">
        <v>6999</v>
      </c>
      <c r="F75" s="9">
        <v>2798</v>
      </c>
      <c r="G75" s="9">
        <v>10837</v>
      </c>
      <c r="H75" s="9">
        <v>9156</v>
      </c>
      <c r="I75" s="9">
        <v>3331</v>
      </c>
      <c r="J75" s="9">
        <v>4474</v>
      </c>
      <c r="K75" s="9">
        <v>998</v>
      </c>
      <c r="L75" s="9">
        <v>2997</v>
      </c>
      <c r="M75" s="9">
        <v>12432</v>
      </c>
      <c r="N75" s="9">
        <v>7385</v>
      </c>
      <c r="O75" s="9">
        <v>11822</v>
      </c>
      <c r="P75" s="9">
        <v>10259</v>
      </c>
      <c r="Q75" s="9">
        <v>10586</v>
      </c>
      <c r="R75" s="9">
        <v>25290</v>
      </c>
      <c r="S75" s="9">
        <v>21872</v>
      </c>
      <c r="T75" s="9">
        <v>10024</v>
      </c>
      <c r="U75" s="9">
        <v>24514</v>
      </c>
      <c r="V75" s="9">
        <v>6738</v>
      </c>
      <c r="W75" s="9">
        <v>6070</v>
      </c>
      <c r="X75" s="9">
        <v>19236</v>
      </c>
      <c r="Y75" s="9">
        <v>11698</v>
      </c>
      <c r="Z75" s="9">
        <v>3999</v>
      </c>
      <c r="AA75" s="9">
        <v>4876</v>
      </c>
      <c r="AB75" s="9">
        <v>5961</v>
      </c>
      <c r="AC75" s="9">
        <v>3340</v>
      </c>
    </row>
    <row r="76" spans="1:29">
      <c r="A76">
        <v>2022</v>
      </c>
      <c r="B76">
        <v>3</v>
      </c>
      <c r="C76" t="s">
        <v>56</v>
      </c>
      <c r="D76" s="9">
        <v>7659</v>
      </c>
      <c r="E76" s="9">
        <v>8039</v>
      </c>
      <c r="F76" s="9">
        <v>3288</v>
      </c>
      <c r="G76" s="9">
        <v>11783</v>
      </c>
      <c r="H76" s="9">
        <v>10705</v>
      </c>
      <c r="I76" s="9">
        <v>3955</v>
      </c>
      <c r="J76" s="9">
        <v>4425</v>
      </c>
      <c r="K76" s="9">
        <v>1032</v>
      </c>
      <c r="L76" s="9">
        <v>3263</v>
      </c>
      <c r="M76" s="9">
        <v>14039</v>
      </c>
      <c r="N76" s="9">
        <v>7103</v>
      </c>
      <c r="O76" s="9">
        <v>13074</v>
      </c>
      <c r="P76" s="9">
        <v>11158</v>
      </c>
      <c r="Q76" s="9">
        <v>11923</v>
      </c>
      <c r="R76" s="9">
        <v>27919</v>
      </c>
      <c r="S76" s="9">
        <v>26407</v>
      </c>
      <c r="T76" s="9">
        <v>10577</v>
      </c>
      <c r="U76" s="9">
        <v>29124</v>
      </c>
      <c r="V76" s="9">
        <v>7412</v>
      </c>
      <c r="W76" s="9">
        <v>6662</v>
      </c>
      <c r="X76" s="9">
        <v>21297</v>
      </c>
      <c r="Y76" s="9">
        <v>11924</v>
      </c>
      <c r="Z76" s="9">
        <v>4661</v>
      </c>
      <c r="AA76" s="9">
        <v>5415</v>
      </c>
      <c r="AB76" s="9">
        <v>6492</v>
      </c>
      <c r="AC76" s="9">
        <v>2966</v>
      </c>
    </row>
    <row r="77" spans="1:29">
      <c r="A77">
        <v>2022</v>
      </c>
      <c r="B77">
        <v>4</v>
      </c>
      <c r="C77" t="s">
        <v>57</v>
      </c>
      <c r="D77" s="9">
        <v>6976</v>
      </c>
      <c r="E77" s="9">
        <v>7241</v>
      </c>
      <c r="F77" s="9">
        <v>2840</v>
      </c>
      <c r="G77" s="9">
        <v>10166</v>
      </c>
      <c r="H77" s="9">
        <v>9300</v>
      </c>
      <c r="I77" s="9">
        <v>3529</v>
      </c>
      <c r="J77" s="9">
        <v>4817</v>
      </c>
      <c r="K77" s="9">
        <v>910</v>
      </c>
      <c r="L77" s="9">
        <v>3048</v>
      </c>
      <c r="M77" s="9">
        <v>12729</v>
      </c>
      <c r="N77" s="9">
        <v>6691</v>
      </c>
      <c r="O77" s="9">
        <v>11077</v>
      </c>
      <c r="P77" s="9">
        <v>11058</v>
      </c>
      <c r="Q77" s="9">
        <v>10244</v>
      </c>
      <c r="R77" s="9">
        <v>24911</v>
      </c>
      <c r="S77" s="9">
        <v>17340</v>
      </c>
      <c r="T77" s="9">
        <v>9824</v>
      </c>
      <c r="U77" s="9">
        <v>32463</v>
      </c>
      <c r="V77" s="9">
        <v>6592</v>
      </c>
      <c r="W77" s="9">
        <v>5885</v>
      </c>
      <c r="X77" s="9">
        <v>20610</v>
      </c>
      <c r="Y77" s="9">
        <v>12749</v>
      </c>
      <c r="Z77" s="9">
        <v>4085</v>
      </c>
      <c r="AA77" s="9">
        <v>4856</v>
      </c>
      <c r="AB77" s="9">
        <v>5617</v>
      </c>
      <c r="AC77" s="9">
        <v>2835</v>
      </c>
    </row>
    <row r="78" spans="1:29">
      <c r="A78">
        <v>2022</v>
      </c>
      <c r="B78">
        <v>5</v>
      </c>
      <c r="C78" t="s">
        <v>58</v>
      </c>
      <c r="D78" s="9">
        <v>8914</v>
      </c>
      <c r="E78" s="9">
        <v>6880</v>
      </c>
      <c r="F78" s="9">
        <v>2967</v>
      </c>
      <c r="G78" s="9">
        <v>12256</v>
      </c>
      <c r="H78" s="9">
        <v>11768</v>
      </c>
      <c r="I78" s="9">
        <v>4802</v>
      </c>
      <c r="J78" s="9">
        <v>5275</v>
      </c>
      <c r="K78" s="9">
        <v>884</v>
      </c>
      <c r="L78" s="9">
        <v>3608</v>
      </c>
      <c r="M78" s="9">
        <v>13929</v>
      </c>
      <c r="N78" s="9">
        <v>6580</v>
      </c>
      <c r="O78" s="9">
        <v>11765</v>
      </c>
      <c r="P78" s="9">
        <v>14047</v>
      </c>
      <c r="Q78" s="9">
        <v>9784</v>
      </c>
      <c r="R78" s="9">
        <v>31187</v>
      </c>
      <c r="S78" s="9">
        <v>19919</v>
      </c>
      <c r="T78" s="9">
        <v>7033</v>
      </c>
      <c r="U78" s="9">
        <v>26869</v>
      </c>
      <c r="V78" s="9">
        <v>5980</v>
      </c>
      <c r="W78" s="9">
        <v>7394</v>
      </c>
      <c r="X78" s="9">
        <v>21297</v>
      </c>
      <c r="Y78" s="9">
        <v>10743</v>
      </c>
      <c r="Z78" s="9">
        <v>3323</v>
      </c>
      <c r="AA78" s="9">
        <v>4117</v>
      </c>
      <c r="AB78" s="9">
        <v>6582</v>
      </c>
      <c r="AC78" s="9">
        <v>3853</v>
      </c>
    </row>
    <row r="79" spans="1:29">
      <c r="A79">
        <v>2022</v>
      </c>
      <c r="B79">
        <v>6</v>
      </c>
      <c r="C79" t="s">
        <v>59</v>
      </c>
      <c r="D79" s="9">
        <v>6719</v>
      </c>
      <c r="E79" s="9">
        <v>4868</v>
      </c>
      <c r="F79" s="9">
        <v>2262</v>
      </c>
      <c r="G79" s="9">
        <v>9228</v>
      </c>
      <c r="H79" s="9">
        <v>8677</v>
      </c>
      <c r="I79" s="9">
        <v>3351</v>
      </c>
      <c r="J79" s="9">
        <v>4465</v>
      </c>
      <c r="K79" s="9">
        <v>782</v>
      </c>
      <c r="L79" s="9">
        <v>3056</v>
      </c>
      <c r="M79" s="9">
        <v>10830</v>
      </c>
      <c r="N79" s="9">
        <v>5387</v>
      </c>
      <c r="O79" s="9">
        <v>9381</v>
      </c>
      <c r="P79" s="9">
        <v>10391</v>
      </c>
      <c r="Q79" s="9">
        <v>6973</v>
      </c>
      <c r="R79" s="9">
        <v>22859</v>
      </c>
      <c r="S79" s="9">
        <v>13833</v>
      </c>
      <c r="T79" s="9">
        <v>3592</v>
      </c>
      <c r="U79" s="9">
        <v>20845</v>
      </c>
      <c r="V79" s="9">
        <v>4607</v>
      </c>
      <c r="W79" s="9">
        <v>5358</v>
      </c>
      <c r="X79" s="9">
        <v>20610</v>
      </c>
      <c r="Y79" s="9">
        <v>7849</v>
      </c>
      <c r="Z79" s="9">
        <v>5410</v>
      </c>
      <c r="AA79" s="9">
        <v>3050</v>
      </c>
      <c r="AB79" s="9">
        <v>5451</v>
      </c>
      <c r="AC79" s="9">
        <v>2996</v>
      </c>
    </row>
    <row r="80" spans="1:29">
      <c r="A80">
        <v>2022</v>
      </c>
      <c r="B80">
        <v>7</v>
      </c>
      <c r="C80" t="s">
        <v>60</v>
      </c>
      <c r="D80" s="9">
        <v>5780</v>
      </c>
      <c r="E80" s="9">
        <v>5034</v>
      </c>
      <c r="F80" s="9">
        <v>2032</v>
      </c>
      <c r="G80" s="9">
        <v>7998</v>
      </c>
      <c r="H80" s="9">
        <v>8710</v>
      </c>
      <c r="I80" s="9">
        <v>3289</v>
      </c>
      <c r="J80" s="9">
        <v>4397</v>
      </c>
      <c r="K80" s="9">
        <v>675</v>
      </c>
      <c r="L80" s="9">
        <v>2968</v>
      </c>
      <c r="M80" s="9">
        <v>10417</v>
      </c>
      <c r="N80" s="9">
        <v>5614</v>
      </c>
      <c r="O80" s="9">
        <v>7525</v>
      </c>
      <c r="P80" s="9">
        <v>8841</v>
      </c>
      <c r="Q80" s="9">
        <v>7357</v>
      </c>
      <c r="R80" s="9">
        <v>20069</v>
      </c>
      <c r="S80" s="9">
        <v>13112</v>
      </c>
      <c r="T80" s="9">
        <v>4298</v>
      </c>
      <c r="U80" s="9">
        <v>18247</v>
      </c>
      <c r="V80" s="9">
        <v>4406</v>
      </c>
      <c r="W80" s="9">
        <v>4675</v>
      </c>
      <c r="X80" s="9">
        <v>21297</v>
      </c>
      <c r="Y80" s="9">
        <v>7770</v>
      </c>
      <c r="Z80" s="9">
        <v>7824</v>
      </c>
      <c r="AA80" s="9">
        <v>3524</v>
      </c>
      <c r="AB80" s="9">
        <v>4812</v>
      </c>
      <c r="AC80" s="9">
        <v>2279</v>
      </c>
    </row>
    <row r="81" spans="1:29">
      <c r="A81">
        <v>2022</v>
      </c>
      <c r="B81">
        <v>8</v>
      </c>
      <c r="C81" t="s">
        <v>61</v>
      </c>
      <c r="D81" s="9">
        <v>7313</v>
      </c>
      <c r="E81" s="9">
        <v>5570</v>
      </c>
      <c r="F81" s="9">
        <v>2468</v>
      </c>
      <c r="G81" s="9">
        <v>10604</v>
      </c>
      <c r="H81" s="9">
        <v>10188</v>
      </c>
      <c r="I81" s="9">
        <v>4517</v>
      </c>
      <c r="J81" s="9">
        <v>4397</v>
      </c>
      <c r="K81" s="9">
        <v>905</v>
      </c>
      <c r="L81" s="9">
        <v>3286</v>
      </c>
      <c r="M81" s="9">
        <v>12294</v>
      </c>
      <c r="N81" s="9">
        <v>5865</v>
      </c>
      <c r="O81" s="9">
        <v>10530</v>
      </c>
      <c r="P81" s="9">
        <v>11605</v>
      </c>
      <c r="Q81" s="9">
        <v>7053</v>
      </c>
      <c r="R81" s="9">
        <v>27905</v>
      </c>
      <c r="S81" s="9">
        <v>17039</v>
      </c>
      <c r="T81" s="9">
        <v>7468</v>
      </c>
      <c r="U81" s="9">
        <v>23181</v>
      </c>
      <c r="V81" s="9">
        <v>5500</v>
      </c>
      <c r="W81" s="9">
        <v>6094</v>
      </c>
      <c r="X81" s="9">
        <v>21297</v>
      </c>
      <c r="Y81" s="9">
        <v>8960</v>
      </c>
      <c r="Z81" s="9">
        <v>3344</v>
      </c>
      <c r="AA81" s="9">
        <v>3715</v>
      </c>
      <c r="AB81" s="9">
        <v>6735</v>
      </c>
      <c r="AC81" s="9">
        <v>3249</v>
      </c>
    </row>
    <row r="82" spans="1:29">
      <c r="A82">
        <v>2022</v>
      </c>
      <c r="B82">
        <v>9</v>
      </c>
      <c r="C82" t="s">
        <v>2</v>
      </c>
      <c r="D82" s="9">
        <v>7667</v>
      </c>
      <c r="E82" s="9">
        <v>6255</v>
      </c>
      <c r="F82" s="9">
        <v>2744</v>
      </c>
      <c r="G82" s="9">
        <v>10401</v>
      </c>
      <c r="H82" s="9">
        <v>10369</v>
      </c>
      <c r="I82" s="9">
        <v>4881</v>
      </c>
      <c r="J82" s="9">
        <v>8668</v>
      </c>
      <c r="K82" s="9">
        <v>881</v>
      </c>
      <c r="L82" s="9">
        <v>3380</v>
      </c>
      <c r="M82" s="9">
        <v>12775</v>
      </c>
      <c r="N82" s="9">
        <v>6460</v>
      </c>
      <c r="O82" s="9">
        <v>10895</v>
      </c>
      <c r="P82" s="9">
        <v>12167</v>
      </c>
      <c r="Q82" s="9">
        <v>1590</v>
      </c>
      <c r="R82" s="9">
        <v>28481</v>
      </c>
      <c r="S82" s="9">
        <v>16612</v>
      </c>
      <c r="T82" s="9">
        <v>8639</v>
      </c>
      <c r="U82" s="9">
        <v>21365</v>
      </c>
      <c r="V82" s="9">
        <v>5756</v>
      </c>
      <c r="W82" s="9">
        <v>6053</v>
      </c>
      <c r="X82" s="9">
        <v>20610</v>
      </c>
      <c r="Y82" s="9">
        <v>10306</v>
      </c>
      <c r="Z82" s="9">
        <v>3201</v>
      </c>
      <c r="AA82" s="9">
        <v>3985</v>
      </c>
      <c r="AB82" s="9">
        <v>6731</v>
      </c>
      <c r="AC82" s="9">
        <v>3428</v>
      </c>
    </row>
    <row r="83" spans="1:29">
      <c r="A83">
        <v>2022</v>
      </c>
      <c r="B83">
        <v>10</v>
      </c>
      <c r="C83" t="s">
        <v>62</v>
      </c>
      <c r="D83" s="9">
        <v>8562</v>
      </c>
      <c r="E83" s="9">
        <v>6686</v>
      </c>
      <c r="F83" s="9">
        <v>2861</v>
      </c>
      <c r="G83" s="9">
        <v>18286</v>
      </c>
      <c r="H83" s="9">
        <v>11166</v>
      </c>
      <c r="I83" s="9">
        <v>5209</v>
      </c>
      <c r="J83" s="9">
        <v>8824</v>
      </c>
      <c r="K83" s="9">
        <v>880</v>
      </c>
      <c r="L83" s="9">
        <v>3450</v>
      </c>
      <c r="M83" s="9">
        <v>13044</v>
      </c>
      <c r="N83" s="9">
        <v>6253</v>
      </c>
      <c r="O83" s="9">
        <v>9988</v>
      </c>
      <c r="P83" s="9">
        <v>13334</v>
      </c>
      <c r="Q83" s="9">
        <v>1369</v>
      </c>
      <c r="R83" s="9">
        <v>27801</v>
      </c>
      <c r="S83" s="9">
        <v>18901</v>
      </c>
      <c r="T83" s="9">
        <v>9578</v>
      </c>
      <c r="U83" s="9">
        <v>23141</v>
      </c>
      <c r="V83" s="9">
        <v>5774</v>
      </c>
      <c r="W83" s="9">
        <v>7565</v>
      </c>
      <c r="X83" s="9">
        <v>21297</v>
      </c>
      <c r="Y83" s="9">
        <v>11545</v>
      </c>
      <c r="Z83" s="9">
        <v>2983</v>
      </c>
      <c r="AA83" s="9">
        <v>4525</v>
      </c>
      <c r="AB83" s="9">
        <v>7046</v>
      </c>
      <c r="AC83" s="9">
        <v>3924</v>
      </c>
    </row>
    <row r="84" spans="1:29">
      <c r="A84">
        <v>2022</v>
      </c>
      <c r="B84">
        <v>11</v>
      </c>
      <c r="C84" t="s">
        <v>63</v>
      </c>
      <c r="D84" s="9">
        <v>7040</v>
      </c>
      <c r="E84" s="9">
        <v>6443</v>
      </c>
      <c r="F84" s="9">
        <v>3795</v>
      </c>
      <c r="G84" s="9">
        <v>12408</v>
      </c>
      <c r="H84" s="9">
        <v>6637</v>
      </c>
      <c r="I84" s="9">
        <v>3820</v>
      </c>
      <c r="J84" s="9">
        <v>8138</v>
      </c>
      <c r="K84" s="9">
        <v>941</v>
      </c>
      <c r="L84" s="9">
        <v>3680</v>
      </c>
      <c r="M84" s="9">
        <v>13541</v>
      </c>
      <c r="N84" s="9">
        <v>6134</v>
      </c>
      <c r="O84" s="9">
        <v>10876</v>
      </c>
      <c r="P84" s="9">
        <v>13688</v>
      </c>
      <c r="Q84" s="9">
        <v>2003</v>
      </c>
      <c r="R84" s="9">
        <v>29872</v>
      </c>
      <c r="S84" s="9">
        <v>18408</v>
      </c>
      <c r="T84" s="9">
        <v>7860</v>
      </c>
      <c r="U84" s="9">
        <v>23604</v>
      </c>
      <c r="V84" s="9">
        <v>5340</v>
      </c>
      <c r="W84" s="9">
        <v>6834</v>
      </c>
      <c r="X84" s="9">
        <v>20610</v>
      </c>
      <c r="Y84" s="9">
        <v>25398</v>
      </c>
      <c r="Z84" s="9">
        <v>2446</v>
      </c>
      <c r="AA84" s="9">
        <v>4459</v>
      </c>
      <c r="AB84" s="9">
        <v>7887</v>
      </c>
      <c r="AC84" s="9">
        <v>4276</v>
      </c>
    </row>
    <row r="85" spans="1:29">
      <c r="A85">
        <v>2022</v>
      </c>
      <c r="B85">
        <v>12</v>
      </c>
      <c r="C85" t="s">
        <v>50</v>
      </c>
      <c r="D85" s="9">
        <v>6408</v>
      </c>
      <c r="E85" s="9">
        <v>6717</v>
      </c>
      <c r="F85" s="9">
        <v>5384</v>
      </c>
      <c r="G85" s="9">
        <v>10308</v>
      </c>
      <c r="H85" s="9">
        <v>4857</v>
      </c>
      <c r="I85" s="9">
        <v>2598</v>
      </c>
      <c r="J85" s="9">
        <v>7885</v>
      </c>
      <c r="K85" s="9">
        <v>775</v>
      </c>
      <c r="L85" s="9">
        <v>3099</v>
      </c>
      <c r="M85" s="9">
        <v>12509</v>
      </c>
      <c r="N85" s="9">
        <v>6577</v>
      </c>
      <c r="O85" s="9">
        <v>10139</v>
      </c>
      <c r="P85" s="9">
        <v>10337</v>
      </c>
      <c r="Q85" s="9">
        <v>4621</v>
      </c>
      <c r="R85" s="9">
        <v>23536</v>
      </c>
      <c r="S85" s="9">
        <v>16518</v>
      </c>
      <c r="T85" s="9">
        <v>8668</v>
      </c>
      <c r="U85" s="9">
        <v>21995</v>
      </c>
      <c r="V85" s="9">
        <v>5219</v>
      </c>
      <c r="W85" s="9">
        <v>5762</v>
      </c>
      <c r="X85" s="9">
        <v>21297</v>
      </c>
      <c r="Y85" s="9">
        <v>12618</v>
      </c>
      <c r="Z85" s="9">
        <v>3174</v>
      </c>
      <c r="AA85" s="9">
        <v>4735</v>
      </c>
      <c r="AB85" s="9">
        <v>6555</v>
      </c>
      <c r="AC85" s="9">
        <v>3947</v>
      </c>
    </row>
    <row r="86" spans="1:29">
      <c r="A86">
        <v>2023</v>
      </c>
      <c r="B86">
        <v>1</v>
      </c>
      <c r="C86" t="s">
        <v>53</v>
      </c>
      <c r="D86" s="9">
        <v>7082</v>
      </c>
      <c r="E86" s="9">
        <v>6259</v>
      </c>
      <c r="F86" s="9">
        <v>4489</v>
      </c>
      <c r="G86" s="9">
        <v>9345</v>
      </c>
      <c r="H86" s="9">
        <v>7698</v>
      </c>
      <c r="I86" s="9">
        <v>5645</v>
      </c>
      <c r="J86" s="9">
        <v>7406</v>
      </c>
      <c r="K86" s="9">
        <v>814</v>
      </c>
      <c r="L86" s="9">
        <v>2776</v>
      </c>
      <c r="M86" s="9">
        <v>11380</v>
      </c>
      <c r="N86" s="9">
        <v>6352</v>
      </c>
      <c r="O86" s="9">
        <v>8206</v>
      </c>
      <c r="P86" s="9">
        <v>10757</v>
      </c>
      <c r="Q86" s="9">
        <v>11843</v>
      </c>
      <c r="R86" s="9">
        <v>23679</v>
      </c>
      <c r="S86" s="9">
        <v>16158</v>
      </c>
      <c r="T86" s="9">
        <v>10029</v>
      </c>
      <c r="U86" s="9">
        <v>21729</v>
      </c>
      <c r="V86" s="9">
        <v>5087</v>
      </c>
      <c r="W86" s="9">
        <v>4899</v>
      </c>
      <c r="X86" s="9">
        <v>26903</v>
      </c>
      <c r="Y86" s="9">
        <v>13164</v>
      </c>
      <c r="Z86" s="9">
        <v>3517</v>
      </c>
      <c r="AA86" s="9">
        <v>4085</v>
      </c>
      <c r="AB86" s="9">
        <v>5822</v>
      </c>
      <c r="AC86" s="9">
        <v>3527</v>
      </c>
    </row>
    <row r="87" spans="1:29">
      <c r="A87">
        <v>2023</v>
      </c>
      <c r="B87">
        <v>2</v>
      </c>
      <c r="C87" t="s">
        <v>55</v>
      </c>
      <c r="D87" s="9">
        <v>8691</v>
      </c>
      <c r="E87" s="9">
        <v>6585</v>
      </c>
      <c r="F87" s="9">
        <v>5090</v>
      </c>
      <c r="G87" s="9">
        <v>10557</v>
      </c>
      <c r="H87" s="9">
        <v>9483</v>
      </c>
      <c r="I87" s="9">
        <v>7282</v>
      </c>
      <c r="J87" s="9">
        <v>7118</v>
      </c>
      <c r="K87" s="9">
        <v>973</v>
      </c>
      <c r="L87" s="9">
        <v>3304</v>
      </c>
      <c r="M87" s="9">
        <v>13855</v>
      </c>
      <c r="N87" s="9">
        <v>7900</v>
      </c>
      <c r="O87" s="9">
        <v>10553</v>
      </c>
      <c r="P87" s="9">
        <v>18826</v>
      </c>
      <c r="Q87" s="9">
        <v>12317</v>
      </c>
      <c r="R87" s="9">
        <v>29056</v>
      </c>
      <c r="S87" s="9">
        <v>18947</v>
      </c>
      <c r="T87" s="9">
        <v>10201</v>
      </c>
      <c r="U87" s="9">
        <v>25697</v>
      </c>
      <c r="V87" s="9">
        <v>6183</v>
      </c>
      <c r="W87" s="9">
        <v>5774</v>
      </c>
      <c r="X87" s="9">
        <v>32279</v>
      </c>
      <c r="Y87" s="9">
        <v>11170</v>
      </c>
      <c r="Z87" s="9">
        <v>2545</v>
      </c>
      <c r="AA87" s="9">
        <v>4515</v>
      </c>
      <c r="AB87" s="9">
        <v>7331</v>
      </c>
      <c r="AC87" s="9">
        <v>4162</v>
      </c>
    </row>
    <row r="88" spans="1:29">
      <c r="A88">
        <v>2023</v>
      </c>
      <c r="B88">
        <v>3</v>
      </c>
      <c r="C88" t="s">
        <v>56</v>
      </c>
      <c r="D88" s="9">
        <v>13264</v>
      </c>
      <c r="E88" s="9">
        <v>7954</v>
      </c>
      <c r="F88" s="9">
        <v>6335</v>
      </c>
      <c r="G88" s="9">
        <v>15491</v>
      </c>
      <c r="H88" s="9">
        <v>14441</v>
      </c>
      <c r="I88" s="9">
        <v>11899</v>
      </c>
      <c r="J88" s="9">
        <v>4473</v>
      </c>
      <c r="K88" s="9">
        <v>1213</v>
      </c>
      <c r="L88" s="9">
        <v>4335</v>
      </c>
      <c r="M88" s="9">
        <v>21699</v>
      </c>
      <c r="N88" s="9">
        <v>9207</v>
      </c>
      <c r="O88" s="9">
        <v>14591</v>
      </c>
      <c r="P88" s="9">
        <v>26605</v>
      </c>
      <c r="Q88" s="9">
        <v>13940</v>
      </c>
      <c r="R88" s="9">
        <v>41399</v>
      </c>
      <c r="S88" s="9">
        <v>23837</v>
      </c>
      <c r="T88" s="9">
        <v>12430</v>
      </c>
      <c r="U88" s="9">
        <v>32079</v>
      </c>
      <c r="V88" s="9">
        <v>7198</v>
      </c>
      <c r="W88" s="9">
        <v>8979</v>
      </c>
      <c r="X88" s="9">
        <v>40085</v>
      </c>
      <c r="Y88" s="9">
        <v>13542</v>
      </c>
      <c r="Z88" s="9">
        <v>3310</v>
      </c>
      <c r="AA88" s="9">
        <v>5300</v>
      </c>
      <c r="AB88" s="9">
        <v>11117</v>
      </c>
      <c r="AC88" s="9">
        <v>5869</v>
      </c>
    </row>
    <row r="89" spans="1:29">
      <c r="A89">
        <v>2023</v>
      </c>
      <c r="B89">
        <v>4</v>
      </c>
      <c r="C89" t="s">
        <v>57</v>
      </c>
      <c r="D89" s="9">
        <v>9115</v>
      </c>
      <c r="E89" s="9">
        <v>6010</v>
      </c>
      <c r="F89" s="9">
        <v>4728</v>
      </c>
      <c r="G89" s="9">
        <v>11153</v>
      </c>
      <c r="H89" s="9">
        <v>9638</v>
      </c>
      <c r="I89" s="9">
        <v>8390</v>
      </c>
      <c r="J89" s="9">
        <v>4454</v>
      </c>
      <c r="K89" s="9">
        <v>830</v>
      </c>
      <c r="L89" s="9">
        <v>3301</v>
      </c>
      <c r="M89" s="9">
        <v>17340</v>
      </c>
      <c r="N89" s="9">
        <v>7314</v>
      </c>
      <c r="O89" s="9">
        <v>6429</v>
      </c>
      <c r="P89" s="9">
        <v>18670</v>
      </c>
      <c r="Q89" s="9">
        <v>12126</v>
      </c>
      <c r="R89" s="9">
        <v>27872</v>
      </c>
      <c r="S89" s="9">
        <v>17431</v>
      </c>
      <c r="T89" s="9">
        <v>9402</v>
      </c>
      <c r="U89" s="9">
        <v>23143</v>
      </c>
      <c r="V89" s="9">
        <v>5662</v>
      </c>
      <c r="W89" s="9">
        <v>6083</v>
      </c>
      <c r="X89" s="9">
        <v>30098</v>
      </c>
      <c r="Y89" s="9">
        <v>10775</v>
      </c>
      <c r="Z89" s="9">
        <v>3011</v>
      </c>
      <c r="AA89" s="9">
        <v>4353</v>
      </c>
      <c r="AB89" s="9">
        <v>7278</v>
      </c>
      <c r="AC89" s="9">
        <v>4162</v>
      </c>
    </row>
    <row r="90" spans="1:29">
      <c r="A90">
        <v>2023</v>
      </c>
      <c r="B90">
        <v>5</v>
      </c>
      <c r="C90" t="s">
        <v>58</v>
      </c>
      <c r="D90" s="9">
        <v>8958</v>
      </c>
      <c r="E90" s="9">
        <v>5127</v>
      </c>
      <c r="F90" s="9">
        <v>4872</v>
      </c>
      <c r="G90" s="9">
        <v>11156</v>
      </c>
      <c r="H90" s="9">
        <v>10215</v>
      </c>
      <c r="I90" s="9">
        <v>9324</v>
      </c>
      <c r="J90" s="9">
        <v>4491</v>
      </c>
      <c r="K90" s="9">
        <v>862</v>
      </c>
      <c r="L90" s="9">
        <v>3586</v>
      </c>
      <c r="M90" s="9">
        <v>15817</v>
      </c>
      <c r="N90" s="9">
        <v>6052</v>
      </c>
      <c r="O90" s="9">
        <v>11287</v>
      </c>
      <c r="P90" s="9">
        <v>18380</v>
      </c>
      <c r="Q90" s="9">
        <v>9777</v>
      </c>
      <c r="R90" s="9">
        <v>28460</v>
      </c>
      <c r="S90" s="9">
        <v>15349</v>
      </c>
      <c r="T90" s="9">
        <v>5771</v>
      </c>
      <c r="U90" s="9">
        <v>21668</v>
      </c>
      <c r="V90" s="9">
        <v>4769</v>
      </c>
      <c r="W90" s="9">
        <v>6503</v>
      </c>
      <c r="X90" s="9">
        <v>26843</v>
      </c>
      <c r="Y90" s="9">
        <v>8462</v>
      </c>
      <c r="Z90" s="9">
        <v>3140</v>
      </c>
      <c r="AA90" s="9">
        <v>2933</v>
      </c>
      <c r="AB90" s="9">
        <v>7878</v>
      </c>
      <c r="AC90" s="9">
        <v>3818</v>
      </c>
    </row>
    <row r="91" spans="1:29">
      <c r="A91">
        <v>2023</v>
      </c>
      <c r="B91">
        <v>6</v>
      </c>
      <c r="C91" t="s">
        <v>59</v>
      </c>
      <c r="D91" s="9">
        <v>8188</v>
      </c>
      <c r="E91" s="9">
        <v>5122</v>
      </c>
      <c r="F91" s="9">
        <v>4505</v>
      </c>
      <c r="G91" s="9">
        <v>10243</v>
      </c>
      <c r="H91" s="9">
        <v>9280</v>
      </c>
      <c r="I91" s="9">
        <v>7697</v>
      </c>
      <c r="J91" s="9">
        <v>4072</v>
      </c>
      <c r="K91" s="9">
        <v>786</v>
      </c>
      <c r="L91" s="9">
        <v>3119</v>
      </c>
      <c r="M91" s="9">
        <v>14522</v>
      </c>
      <c r="N91" s="9">
        <v>6199</v>
      </c>
      <c r="O91" s="9">
        <v>4709</v>
      </c>
      <c r="P91" s="9">
        <v>17408</v>
      </c>
      <c r="Q91" s="9">
        <v>9768</v>
      </c>
      <c r="R91" s="9">
        <v>26292</v>
      </c>
      <c r="S91" s="9">
        <v>14812</v>
      </c>
      <c r="T91" s="9">
        <v>6571</v>
      </c>
      <c r="U91" s="9">
        <v>21406</v>
      </c>
      <c r="V91" s="9">
        <v>4114</v>
      </c>
      <c r="W91" s="9">
        <v>5617</v>
      </c>
      <c r="X91" s="9">
        <v>26035</v>
      </c>
      <c r="Y91" s="9">
        <v>8332</v>
      </c>
      <c r="Z91" s="9">
        <v>2612</v>
      </c>
      <c r="AA91" s="9">
        <v>3334</v>
      </c>
      <c r="AB91" s="9">
        <v>6890</v>
      </c>
      <c r="AC91" s="9">
        <v>3208</v>
      </c>
    </row>
    <row r="92" spans="1:29">
      <c r="A92">
        <v>2023</v>
      </c>
      <c r="B92">
        <v>7</v>
      </c>
      <c r="C92" t="s">
        <v>60</v>
      </c>
      <c r="D92" s="9">
        <v>7721</v>
      </c>
      <c r="E92" s="9">
        <v>4769</v>
      </c>
      <c r="F92" s="9">
        <v>4458</v>
      </c>
      <c r="G92" s="9">
        <v>9743</v>
      </c>
      <c r="H92" s="9">
        <v>8586</v>
      </c>
      <c r="I92" s="9">
        <v>7646</v>
      </c>
      <c r="J92" s="9">
        <v>4330</v>
      </c>
      <c r="K92" s="9">
        <v>886</v>
      </c>
      <c r="L92" s="9">
        <v>2891</v>
      </c>
      <c r="M92" s="9">
        <v>14570</v>
      </c>
      <c r="N92" s="9">
        <v>5781</v>
      </c>
      <c r="O92" s="9">
        <v>7343</v>
      </c>
      <c r="P92" s="9">
        <v>16603</v>
      </c>
      <c r="Q92" s="9">
        <v>8917</v>
      </c>
      <c r="R92" s="9">
        <v>24157</v>
      </c>
      <c r="S92" s="9">
        <v>14229</v>
      </c>
      <c r="T92" s="9">
        <v>6796</v>
      </c>
      <c r="U92" s="9">
        <v>18706</v>
      </c>
      <c r="V92" s="9">
        <v>4607</v>
      </c>
      <c r="W92" s="9">
        <v>5585</v>
      </c>
      <c r="X92" s="9">
        <v>23698</v>
      </c>
      <c r="Y92" s="9">
        <v>7933</v>
      </c>
      <c r="Z92" s="9">
        <v>1824</v>
      </c>
      <c r="AA92" s="9">
        <v>3511</v>
      </c>
      <c r="AB92" s="9">
        <v>6809</v>
      </c>
      <c r="AC92" s="9">
        <v>3041</v>
      </c>
    </row>
    <row r="93" spans="1:29">
      <c r="A93">
        <v>2023</v>
      </c>
      <c r="B93">
        <v>8</v>
      </c>
      <c r="C93" t="s">
        <v>61</v>
      </c>
      <c r="D93" s="9">
        <v>9537</v>
      </c>
      <c r="E93" s="9">
        <v>5118</v>
      </c>
      <c r="F93" s="9">
        <v>4907</v>
      </c>
      <c r="G93" s="9">
        <v>11186</v>
      </c>
      <c r="H93" s="9">
        <v>10651</v>
      </c>
      <c r="I93" s="9">
        <v>9648</v>
      </c>
      <c r="J93" s="9">
        <v>4169</v>
      </c>
      <c r="K93" s="9">
        <v>929</v>
      </c>
      <c r="L93" s="9">
        <v>3464</v>
      </c>
      <c r="M93" s="9">
        <v>16469</v>
      </c>
      <c r="N93" s="9">
        <v>6988</v>
      </c>
      <c r="O93" s="9">
        <v>10006</v>
      </c>
      <c r="P93" s="9">
        <v>19054</v>
      </c>
      <c r="Q93" s="9">
        <v>10548</v>
      </c>
      <c r="R93" s="9">
        <v>29789</v>
      </c>
      <c r="S93" s="9">
        <v>16906</v>
      </c>
      <c r="T93" s="9">
        <v>7182</v>
      </c>
      <c r="U93" s="9">
        <v>22743</v>
      </c>
      <c r="V93" s="9">
        <v>5077</v>
      </c>
      <c r="W93" s="9">
        <v>6509</v>
      </c>
      <c r="X93" s="9">
        <v>27807</v>
      </c>
      <c r="Y93" s="9">
        <v>8821</v>
      </c>
      <c r="Z93" s="9">
        <v>2607</v>
      </c>
      <c r="AA93" s="9">
        <v>3624</v>
      </c>
      <c r="AB93" s="9">
        <v>7989</v>
      </c>
      <c r="AC93" s="9">
        <v>3633</v>
      </c>
    </row>
    <row r="94" spans="1:29">
      <c r="A94">
        <v>2023</v>
      </c>
      <c r="B94">
        <v>9</v>
      </c>
      <c r="C94" t="s">
        <v>2</v>
      </c>
      <c r="D94" s="9">
        <v>8511</v>
      </c>
      <c r="E94" s="9">
        <v>4814</v>
      </c>
      <c r="F94" s="9">
        <v>4936</v>
      </c>
      <c r="G94" s="9">
        <v>10013</v>
      </c>
      <c r="H94" s="9">
        <v>9345</v>
      </c>
      <c r="I94" s="9">
        <v>8475</v>
      </c>
      <c r="J94" s="9">
        <v>4284</v>
      </c>
      <c r="K94" s="9">
        <v>887</v>
      </c>
      <c r="L94" s="9">
        <v>2982</v>
      </c>
      <c r="M94" s="9">
        <v>14669</v>
      </c>
      <c r="N94" s="9">
        <v>5977</v>
      </c>
      <c r="O94" s="9">
        <v>9066</v>
      </c>
      <c r="P94" s="9">
        <v>17467</v>
      </c>
      <c r="Q94" s="9">
        <v>10388</v>
      </c>
      <c r="R94" s="9">
        <v>26478</v>
      </c>
      <c r="S94" s="9">
        <v>15448</v>
      </c>
      <c r="T94" s="9">
        <v>6571</v>
      </c>
      <c r="U94" s="9">
        <v>20390</v>
      </c>
      <c r="V94" s="9">
        <v>4892</v>
      </c>
      <c r="W94" s="9">
        <v>5840</v>
      </c>
      <c r="X94" s="9">
        <v>25478</v>
      </c>
      <c r="Y94" s="9">
        <v>16510</v>
      </c>
      <c r="Z94" s="9">
        <v>2415</v>
      </c>
      <c r="AA94" s="9">
        <v>3669</v>
      </c>
      <c r="AB94" s="9">
        <v>7393</v>
      </c>
      <c r="AC94" s="9">
        <v>3338</v>
      </c>
    </row>
    <row r="95" spans="1:29">
      <c r="A95">
        <v>2023</v>
      </c>
      <c r="B95">
        <v>10</v>
      </c>
      <c r="C95" t="s">
        <v>62</v>
      </c>
      <c r="D95" s="9">
        <v>9721</v>
      </c>
      <c r="E95" s="9">
        <v>5929</v>
      </c>
      <c r="F95" s="9">
        <v>5235</v>
      </c>
      <c r="G95" s="9">
        <v>11089</v>
      </c>
      <c r="H95" s="9">
        <v>10657</v>
      </c>
      <c r="I95" s="9">
        <v>9384</v>
      </c>
      <c r="J95" s="9">
        <v>4172</v>
      </c>
      <c r="K95" s="9">
        <v>1007</v>
      </c>
      <c r="L95" s="9">
        <v>3071</v>
      </c>
      <c r="M95" s="9">
        <v>16317</v>
      </c>
      <c r="N95" s="9">
        <v>6734</v>
      </c>
      <c r="O95" s="9">
        <v>6567</v>
      </c>
      <c r="P95" s="9">
        <v>19602</v>
      </c>
      <c r="Q95" s="9">
        <v>10797</v>
      </c>
      <c r="R95" s="9">
        <v>30003</v>
      </c>
      <c r="S95" s="9">
        <v>18429</v>
      </c>
      <c r="T95" s="9">
        <v>8751</v>
      </c>
      <c r="U95" s="9">
        <v>23700</v>
      </c>
      <c r="V95" s="9">
        <v>5649</v>
      </c>
      <c r="W95" s="9">
        <v>6241</v>
      </c>
      <c r="X95" s="9">
        <v>28946</v>
      </c>
      <c r="Y95" s="9">
        <v>9781</v>
      </c>
      <c r="Z95" s="9">
        <v>3025</v>
      </c>
      <c r="AA95" s="9">
        <v>4629</v>
      </c>
      <c r="AB95" s="9">
        <v>8637</v>
      </c>
      <c r="AC95" s="9">
        <v>4125</v>
      </c>
    </row>
    <row r="96" spans="1:29">
      <c r="A96">
        <v>2023</v>
      </c>
      <c r="B96">
        <v>11</v>
      </c>
      <c r="C96" t="s">
        <v>63</v>
      </c>
      <c r="D96" s="9">
        <v>11095</v>
      </c>
      <c r="E96" s="9">
        <v>6647</v>
      </c>
      <c r="F96" s="9">
        <v>5646</v>
      </c>
      <c r="G96" s="9">
        <v>11977</v>
      </c>
      <c r="H96" s="9">
        <v>12067</v>
      </c>
      <c r="I96" s="9">
        <v>9028</v>
      </c>
      <c r="J96" s="9">
        <v>4293</v>
      </c>
      <c r="K96" s="9">
        <v>1097</v>
      </c>
      <c r="L96" s="9">
        <v>3425</v>
      </c>
      <c r="M96" s="9">
        <v>17940</v>
      </c>
      <c r="N96" s="9">
        <v>7344</v>
      </c>
      <c r="O96" s="9">
        <v>8450</v>
      </c>
      <c r="P96" s="9">
        <v>22118</v>
      </c>
      <c r="Q96" s="9">
        <v>10794</v>
      </c>
      <c r="R96" s="9">
        <v>35012</v>
      </c>
      <c r="S96" s="9">
        <v>21198</v>
      </c>
      <c r="T96" s="9">
        <v>8518</v>
      </c>
      <c r="U96" s="9">
        <v>28747</v>
      </c>
      <c r="V96" s="9">
        <v>6836</v>
      </c>
      <c r="W96" s="9">
        <v>6717</v>
      </c>
      <c r="X96" s="9">
        <v>34645</v>
      </c>
      <c r="Y96" s="9">
        <v>9592</v>
      </c>
      <c r="Z96" s="9">
        <v>3526</v>
      </c>
      <c r="AA96" s="9">
        <v>4985</v>
      </c>
      <c r="AB96" s="9">
        <v>10038</v>
      </c>
      <c r="AC96" s="9">
        <v>5009</v>
      </c>
    </row>
    <row r="97" spans="1:29">
      <c r="A97">
        <v>2023</v>
      </c>
      <c r="B97">
        <v>12</v>
      </c>
      <c r="C97" t="s">
        <v>50</v>
      </c>
      <c r="D97" s="9">
        <v>8232</v>
      </c>
      <c r="E97" s="9">
        <v>6008</v>
      </c>
      <c r="F97" s="9">
        <v>4693</v>
      </c>
      <c r="G97" s="9">
        <v>9504</v>
      </c>
      <c r="H97" s="9">
        <v>8736</v>
      </c>
      <c r="I97" s="9">
        <v>6082</v>
      </c>
      <c r="J97" s="9">
        <v>4231</v>
      </c>
      <c r="K97" s="9">
        <v>815</v>
      </c>
      <c r="L97" s="9">
        <v>2861</v>
      </c>
      <c r="M97" s="9">
        <v>16421</v>
      </c>
      <c r="N97" s="9">
        <v>6834</v>
      </c>
      <c r="O97" s="9">
        <v>7030</v>
      </c>
      <c r="P97" s="9">
        <v>16311</v>
      </c>
      <c r="Q97" s="9">
        <v>10208</v>
      </c>
      <c r="R97" s="9">
        <v>25746</v>
      </c>
      <c r="S97" s="9">
        <v>17271</v>
      </c>
      <c r="T97" s="9">
        <v>7804</v>
      </c>
      <c r="U97" s="9">
        <v>22217</v>
      </c>
      <c r="V97" s="9">
        <v>8762</v>
      </c>
      <c r="W97" s="9">
        <v>5175</v>
      </c>
      <c r="X97" s="9">
        <v>27991</v>
      </c>
      <c r="Y97" s="9">
        <v>10353</v>
      </c>
      <c r="Z97" s="9">
        <v>3322</v>
      </c>
      <c r="AA97" s="9">
        <v>4503</v>
      </c>
      <c r="AB97" s="9">
        <v>7447</v>
      </c>
      <c r="AC97" s="9">
        <v>3700</v>
      </c>
    </row>
    <row r="98" spans="1:29">
      <c r="A98">
        <v>2024</v>
      </c>
      <c r="B98">
        <v>1</v>
      </c>
      <c r="C98" t="s">
        <v>53</v>
      </c>
      <c r="D98" s="9">
        <v>9923</v>
      </c>
      <c r="E98" s="9">
        <v>6948</v>
      </c>
      <c r="F98" s="9">
        <v>4689</v>
      </c>
      <c r="G98" s="9">
        <v>11366</v>
      </c>
      <c r="H98" s="9">
        <v>10652</v>
      </c>
      <c r="I98" s="9">
        <v>5621</v>
      </c>
      <c r="J98" s="9">
        <v>3852</v>
      </c>
      <c r="K98" s="9">
        <v>964</v>
      </c>
      <c r="L98" s="9">
        <v>2775</v>
      </c>
      <c r="M98" s="9">
        <v>17586</v>
      </c>
      <c r="N98" s="9">
        <v>8408</v>
      </c>
      <c r="O98" s="9">
        <v>6804</v>
      </c>
      <c r="P98" s="9">
        <v>19913</v>
      </c>
      <c r="Q98" s="9">
        <v>12156</v>
      </c>
      <c r="R98" s="9">
        <v>32154</v>
      </c>
      <c r="S98" s="9">
        <v>21913</v>
      </c>
      <c r="T98" s="9">
        <v>13360</v>
      </c>
      <c r="U98" s="9">
        <v>28261</v>
      </c>
      <c r="V98" s="9">
        <v>8358</v>
      </c>
      <c r="W98" s="9">
        <v>5870</v>
      </c>
      <c r="X98" s="9">
        <v>36102</v>
      </c>
      <c r="Y98" s="9">
        <v>8845</v>
      </c>
      <c r="Z98" s="9">
        <v>5605</v>
      </c>
      <c r="AA98" s="9">
        <v>5490</v>
      </c>
      <c r="AB98" s="9">
        <v>8244</v>
      </c>
      <c r="AC98" s="9">
        <v>3974</v>
      </c>
    </row>
    <row r="99" spans="1:29">
      <c r="A99">
        <v>2024</v>
      </c>
      <c r="B99">
        <v>2</v>
      </c>
      <c r="C99" t="s">
        <v>55</v>
      </c>
      <c r="D99" s="9">
        <v>12225</v>
      </c>
      <c r="E99" s="9">
        <v>7135</v>
      </c>
      <c r="F99" s="9">
        <v>5450</v>
      </c>
      <c r="G99" s="9">
        <v>13532</v>
      </c>
      <c r="H99" s="9">
        <v>13238</v>
      </c>
      <c r="I99" s="9">
        <v>7415</v>
      </c>
      <c r="J99" s="9">
        <v>3758</v>
      </c>
      <c r="K99" s="9">
        <v>1125</v>
      </c>
      <c r="L99" s="9">
        <v>3396</v>
      </c>
      <c r="M99" s="9">
        <v>20822</v>
      </c>
      <c r="N99" s="9">
        <v>8698</v>
      </c>
      <c r="O99" s="9">
        <v>8577</v>
      </c>
      <c r="P99" s="9">
        <v>24922</v>
      </c>
      <c r="Q99" s="9">
        <v>9055</v>
      </c>
      <c r="R99" s="9">
        <v>40269</v>
      </c>
      <c r="S99" s="9">
        <v>24269</v>
      </c>
      <c r="T99" s="9">
        <v>12096</v>
      </c>
      <c r="U99" s="9">
        <v>32237</v>
      </c>
      <c r="V99" s="9">
        <v>9845</v>
      </c>
      <c r="W99" s="9">
        <v>6791</v>
      </c>
      <c r="X99" s="9">
        <v>38234</v>
      </c>
      <c r="Y99" s="9">
        <v>10058</v>
      </c>
      <c r="Z99" s="9">
        <v>4738</v>
      </c>
      <c r="AA99" s="9">
        <v>4799</v>
      </c>
      <c r="AB99" s="9">
        <v>10263</v>
      </c>
      <c r="AC99" s="9">
        <v>5049</v>
      </c>
    </row>
    <row r="100" spans="1:29">
      <c r="A100">
        <v>2024</v>
      </c>
      <c r="B100">
        <v>3</v>
      </c>
      <c r="C100" t="s">
        <v>56</v>
      </c>
      <c r="D100" s="9">
        <v>11385</v>
      </c>
      <c r="E100" s="9">
        <v>6299</v>
      </c>
      <c r="F100" s="9">
        <v>5513</v>
      </c>
      <c r="G100" s="9">
        <v>12898</v>
      </c>
      <c r="H100" s="9">
        <v>12361</v>
      </c>
      <c r="I100" s="9">
        <v>8243</v>
      </c>
      <c r="J100" s="9">
        <v>4277</v>
      </c>
      <c r="K100" s="9">
        <v>816</v>
      </c>
      <c r="L100" s="9">
        <v>3412</v>
      </c>
      <c r="M100" s="9">
        <v>20750</v>
      </c>
      <c r="N100" s="9">
        <v>8353</v>
      </c>
      <c r="O100" s="9">
        <v>7889</v>
      </c>
      <c r="P100" s="9">
        <v>22464</v>
      </c>
      <c r="Q100" s="9">
        <v>10611</v>
      </c>
      <c r="R100" s="9">
        <v>36695</v>
      </c>
      <c r="S100" s="9">
        <v>20776</v>
      </c>
      <c r="T100" s="9">
        <v>10754</v>
      </c>
      <c r="U100" s="9">
        <v>28208</v>
      </c>
      <c r="V100" s="9">
        <v>8052</v>
      </c>
      <c r="W100" s="9">
        <v>6968</v>
      </c>
      <c r="X100" s="9">
        <v>33097</v>
      </c>
      <c r="Y100" s="9">
        <v>10501</v>
      </c>
      <c r="Z100" s="9">
        <v>3896</v>
      </c>
      <c r="AA100" s="9">
        <v>4576</v>
      </c>
      <c r="AB100" s="9">
        <v>11336</v>
      </c>
      <c r="AC100" s="9">
        <v>4541</v>
      </c>
    </row>
    <row r="101" spans="1:29">
      <c r="A101">
        <v>2024</v>
      </c>
      <c r="B101">
        <v>4</v>
      </c>
      <c r="C101" t="s">
        <v>57</v>
      </c>
      <c r="D101" s="9">
        <v>10526</v>
      </c>
      <c r="E101" s="9">
        <v>5996</v>
      </c>
      <c r="F101" s="9">
        <v>4931</v>
      </c>
      <c r="G101" s="9">
        <v>12099</v>
      </c>
      <c r="H101" s="9">
        <v>11683</v>
      </c>
      <c r="I101" s="9">
        <v>7054</v>
      </c>
      <c r="J101" s="9">
        <v>4233</v>
      </c>
      <c r="K101" s="9">
        <v>771</v>
      </c>
      <c r="L101" s="9">
        <v>3203</v>
      </c>
      <c r="M101" s="9">
        <v>13486</v>
      </c>
      <c r="N101" s="9">
        <v>8337</v>
      </c>
      <c r="O101" s="9">
        <v>6576</v>
      </c>
      <c r="P101" s="9">
        <v>21470</v>
      </c>
      <c r="Q101" s="9">
        <v>8186</v>
      </c>
      <c r="R101" s="9">
        <v>34423</v>
      </c>
      <c r="S101" s="9">
        <v>19710</v>
      </c>
      <c r="T101" s="9">
        <v>10046</v>
      </c>
      <c r="U101" s="9">
        <v>27378</v>
      </c>
      <c r="V101" s="9">
        <v>11071</v>
      </c>
      <c r="W101" s="9">
        <v>6642</v>
      </c>
      <c r="X101" s="9">
        <v>32432</v>
      </c>
      <c r="Y101" s="9">
        <v>11745</v>
      </c>
      <c r="Z101" s="9">
        <v>2950</v>
      </c>
      <c r="AA101" s="9">
        <v>4195</v>
      </c>
      <c r="AB101" s="9">
        <v>10131</v>
      </c>
      <c r="AC101" s="9">
        <v>4488</v>
      </c>
    </row>
    <row r="102" spans="1:29">
      <c r="A102">
        <v>2024</v>
      </c>
      <c r="B102">
        <v>5</v>
      </c>
      <c r="C102" t="s">
        <v>58</v>
      </c>
      <c r="D102" s="9">
        <v>10758</v>
      </c>
      <c r="E102" s="9">
        <v>5593</v>
      </c>
      <c r="F102" s="9">
        <v>5337</v>
      </c>
      <c r="G102" s="9">
        <v>11697</v>
      </c>
      <c r="H102" s="9">
        <v>10068</v>
      </c>
      <c r="I102" s="9">
        <v>9182</v>
      </c>
      <c r="J102" s="9">
        <v>4373</v>
      </c>
      <c r="K102" s="9">
        <v>693</v>
      </c>
      <c r="L102" s="9">
        <v>3520</v>
      </c>
      <c r="M102" s="9">
        <v>8346</v>
      </c>
      <c r="N102" s="9">
        <v>7625</v>
      </c>
      <c r="O102" s="9">
        <v>7662</v>
      </c>
      <c r="P102" s="9">
        <v>21481</v>
      </c>
      <c r="Q102" s="9">
        <v>9250</v>
      </c>
      <c r="R102" s="9">
        <v>34732</v>
      </c>
      <c r="S102" s="9">
        <v>18917</v>
      </c>
      <c r="T102" s="9">
        <v>8566</v>
      </c>
      <c r="U102" s="9">
        <v>26318</v>
      </c>
      <c r="V102" s="9">
        <v>6026</v>
      </c>
      <c r="W102" s="9">
        <v>7548</v>
      </c>
      <c r="X102" s="9">
        <v>31036</v>
      </c>
      <c r="Y102" s="9">
        <v>10726</v>
      </c>
      <c r="Z102" s="9">
        <v>2246</v>
      </c>
      <c r="AA102" s="9">
        <v>3658</v>
      </c>
      <c r="AB102" s="9">
        <v>10499</v>
      </c>
      <c r="AC102" s="9">
        <v>4587</v>
      </c>
    </row>
    <row r="103" spans="1:29">
      <c r="A103">
        <v>2024</v>
      </c>
      <c r="B103">
        <v>6</v>
      </c>
      <c r="C103" t="s">
        <v>59</v>
      </c>
      <c r="D103" s="9">
        <v>9068</v>
      </c>
      <c r="E103" s="9">
        <v>5126</v>
      </c>
      <c r="F103" s="9">
        <v>4576</v>
      </c>
      <c r="G103" s="9">
        <v>10165</v>
      </c>
      <c r="H103" s="9">
        <v>9754</v>
      </c>
      <c r="I103" s="9">
        <v>7610</v>
      </c>
      <c r="J103" s="9">
        <v>4320</v>
      </c>
      <c r="K103" s="9">
        <v>698</v>
      </c>
      <c r="L103" s="9">
        <v>3040</v>
      </c>
      <c r="M103" s="9">
        <v>7300</v>
      </c>
      <c r="N103" s="9">
        <v>7447</v>
      </c>
      <c r="O103" s="9">
        <v>7110</v>
      </c>
      <c r="P103" s="9">
        <v>18686</v>
      </c>
      <c r="Q103" s="9">
        <v>9224</v>
      </c>
      <c r="R103" s="9">
        <v>29588</v>
      </c>
      <c r="S103" s="9">
        <v>17601</v>
      </c>
      <c r="T103" s="9">
        <v>8785</v>
      </c>
      <c r="U103" s="9">
        <v>23545</v>
      </c>
      <c r="V103" s="9">
        <v>5991</v>
      </c>
      <c r="W103" s="9">
        <v>6245</v>
      </c>
      <c r="X103" s="9">
        <v>28375</v>
      </c>
      <c r="Y103" s="9">
        <v>10380</v>
      </c>
      <c r="Z103" s="9">
        <v>2249</v>
      </c>
      <c r="AA103" s="9">
        <v>4007</v>
      </c>
      <c r="AB103" s="9">
        <v>9159</v>
      </c>
      <c r="AC103" s="9">
        <v>3691</v>
      </c>
    </row>
    <row r="104" spans="1:29">
      <c r="A104">
        <v>2024</v>
      </c>
      <c r="B104">
        <v>7</v>
      </c>
      <c r="C104" t="s">
        <v>60</v>
      </c>
      <c r="D104" s="9">
        <v>8387</v>
      </c>
      <c r="E104" s="9">
        <v>4636</v>
      </c>
      <c r="F104" s="9">
        <v>4261</v>
      </c>
      <c r="G104" s="9">
        <v>9814</v>
      </c>
      <c r="H104" s="9">
        <v>9800</v>
      </c>
      <c r="I104" s="9">
        <v>8236</v>
      </c>
      <c r="J104" s="9">
        <v>4380</v>
      </c>
      <c r="K104" s="9">
        <v>659</v>
      </c>
      <c r="L104" s="9">
        <v>3062</v>
      </c>
      <c r="M104" s="9">
        <v>11315</v>
      </c>
      <c r="N104" s="9">
        <v>6388</v>
      </c>
      <c r="O104" s="9">
        <v>5862</v>
      </c>
      <c r="P104" s="9">
        <v>18540</v>
      </c>
      <c r="Q104" s="9">
        <v>7808</v>
      </c>
      <c r="R104" s="9">
        <v>28314</v>
      </c>
      <c r="S104" s="9">
        <v>15122</v>
      </c>
      <c r="T104" s="9">
        <v>7566</v>
      </c>
      <c r="U104" s="9">
        <v>21408</v>
      </c>
      <c r="V104" s="9">
        <v>5196</v>
      </c>
      <c r="W104" s="9">
        <v>5957</v>
      </c>
      <c r="X104" s="9">
        <v>25539</v>
      </c>
      <c r="Y104" s="9">
        <v>10726</v>
      </c>
      <c r="Z104" s="9">
        <v>1986</v>
      </c>
      <c r="AA104" s="9">
        <v>3262</v>
      </c>
      <c r="AB104" s="9">
        <v>9312</v>
      </c>
      <c r="AC104" s="9">
        <v>3043</v>
      </c>
    </row>
    <row r="105" spans="1:29">
      <c r="A105">
        <v>2024</v>
      </c>
      <c r="B105">
        <v>8</v>
      </c>
      <c r="C105" t="s">
        <v>61</v>
      </c>
      <c r="D105" s="9">
        <v>9389</v>
      </c>
      <c r="E105" s="9">
        <v>5052</v>
      </c>
      <c r="F105" s="9">
        <v>4766</v>
      </c>
      <c r="G105" s="9">
        <v>10377</v>
      </c>
      <c r="H105" s="9">
        <v>9601</v>
      </c>
      <c r="I105" s="9">
        <v>9548</v>
      </c>
      <c r="J105" s="9">
        <v>4391</v>
      </c>
      <c r="K105" s="9">
        <v>716</v>
      </c>
      <c r="L105" s="9">
        <v>3057</v>
      </c>
      <c r="M105" s="9">
        <v>16810</v>
      </c>
      <c r="N105" s="9">
        <v>7256</v>
      </c>
      <c r="O105" s="9">
        <v>6684</v>
      </c>
      <c r="P105" s="9">
        <v>19212</v>
      </c>
      <c r="Q105" s="9">
        <v>9110</v>
      </c>
      <c r="R105" s="9">
        <v>30144</v>
      </c>
      <c r="S105" s="9">
        <v>15842</v>
      </c>
      <c r="T105" s="9">
        <v>7338</v>
      </c>
      <c r="U105" s="9">
        <v>22707</v>
      </c>
      <c r="V105" s="9">
        <v>5208</v>
      </c>
      <c r="W105" s="9">
        <v>6136</v>
      </c>
      <c r="X105" s="9">
        <v>27285</v>
      </c>
      <c r="Y105" s="9">
        <v>10726</v>
      </c>
      <c r="Z105" s="9">
        <v>1716</v>
      </c>
      <c r="AA105" s="9">
        <v>3361</v>
      </c>
      <c r="AB105" s="9">
        <v>10246</v>
      </c>
      <c r="AC105" s="9">
        <v>3498</v>
      </c>
    </row>
    <row r="106" spans="1:29">
      <c r="A106">
        <v>2024</v>
      </c>
      <c r="B106">
        <v>9</v>
      </c>
      <c r="C106" t="s">
        <v>2</v>
      </c>
      <c r="D106" s="9">
        <v>9571</v>
      </c>
      <c r="E106" s="9">
        <v>5345</v>
      </c>
      <c r="F106" s="9">
        <v>5113</v>
      </c>
      <c r="G106" s="9">
        <v>9957</v>
      </c>
      <c r="H106" s="9">
        <v>9523</v>
      </c>
      <c r="I106" s="9">
        <v>9458</v>
      </c>
      <c r="J106" s="9">
        <v>4097</v>
      </c>
      <c r="K106" s="9">
        <v>715</v>
      </c>
      <c r="L106" s="9">
        <v>2964</v>
      </c>
      <c r="M106" s="9">
        <v>17433</v>
      </c>
      <c r="N106" s="9">
        <v>7590</v>
      </c>
      <c r="O106" s="9">
        <v>7408</v>
      </c>
      <c r="P106" s="9">
        <v>20133</v>
      </c>
      <c r="Q106" s="9">
        <v>9949</v>
      </c>
      <c r="R106" s="9">
        <v>31911</v>
      </c>
      <c r="S106" s="9">
        <v>17317</v>
      </c>
      <c r="T106" s="9">
        <v>8637</v>
      </c>
      <c r="U106" s="9">
        <v>24651</v>
      </c>
      <c r="V106" s="9">
        <v>6770</v>
      </c>
      <c r="W106" s="9">
        <v>5891</v>
      </c>
      <c r="X106" s="9">
        <v>29600</v>
      </c>
      <c r="Y106" s="9">
        <v>10380</v>
      </c>
      <c r="Z106" s="9">
        <v>2319</v>
      </c>
      <c r="AA106" s="9">
        <v>4045</v>
      </c>
      <c r="AB106" s="9">
        <v>10511</v>
      </c>
      <c r="AC106" s="9">
        <v>4070</v>
      </c>
    </row>
    <row r="107" spans="1:29">
      <c r="A107">
        <v>2024</v>
      </c>
      <c r="B107">
        <v>10</v>
      </c>
      <c r="C107" t="s">
        <v>62</v>
      </c>
      <c r="D107" s="9">
        <v>9926</v>
      </c>
      <c r="E107" s="9">
        <v>5777</v>
      </c>
      <c r="F107" s="9">
        <v>4973</v>
      </c>
      <c r="G107" s="9">
        <v>11393</v>
      </c>
      <c r="H107" s="9">
        <v>9622</v>
      </c>
      <c r="I107" s="9">
        <v>9378</v>
      </c>
      <c r="J107" s="9">
        <v>4326</v>
      </c>
      <c r="K107" s="9">
        <v>862</v>
      </c>
      <c r="L107" s="9">
        <v>3440</v>
      </c>
      <c r="M107" s="9">
        <v>17464</v>
      </c>
      <c r="N107" s="9">
        <v>7719</v>
      </c>
      <c r="O107" s="9">
        <v>527</v>
      </c>
      <c r="P107" s="9">
        <v>21814</v>
      </c>
      <c r="Q107" s="9">
        <v>10674</v>
      </c>
      <c r="R107" s="9">
        <v>33344</v>
      </c>
      <c r="S107" s="9">
        <v>18163</v>
      </c>
      <c r="T107" s="9">
        <v>9239</v>
      </c>
      <c r="U107" s="9">
        <v>25836</v>
      </c>
      <c r="V107" s="9">
        <v>7003</v>
      </c>
      <c r="W107" s="9">
        <v>6244</v>
      </c>
      <c r="X107" s="9">
        <v>31143</v>
      </c>
      <c r="Y107" s="9">
        <v>10726</v>
      </c>
      <c r="Z107" s="9">
        <v>3317</v>
      </c>
      <c r="AA107" s="9">
        <v>4479</v>
      </c>
      <c r="AB107" s="9">
        <v>11672</v>
      </c>
      <c r="AC107" s="9">
        <v>4732</v>
      </c>
    </row>
    <row r="108" spans="1:29">
      <c r="A108">
        <v>2024</v>
      </c>
      <c r="B108">
        <v>11</v>
      </c>
      <c r="C108" t="s">
        <v>63</v>
      </c>
      <c r="D108" s="9">
        <v>10804</v>
      </c>
      <c r="E108" s="9">
        <v>6184</v>
      </c>
      <c r="F108" s="9">
        <v>5275</v>
      </c>
      <c r="G108" s="9">
        <v>12108</v>
      </c>
      <c r="H108" s="9">
        <v>10319</v>
      </c>
      <c r="I108" s="9">
        <v>7480</v>
      </c>
      <c r="J108" s="9">
        <v>4000</v>
      </c>
      <c r="K108" s="9">
        <v>802</v>
      </c>
      <c r="L108" s="9">
        <v>3367</v>
      </c>
      <c r="M108" s="9">
        <v>18896</v>
      </c>
      <c r="N108" s="9">
        <v>8359</v>
      </c>
      <c r="O108" s="9">
        <v>582</v>
      </c>
      <c r="P108" s="9">
        <v>20664</v>
      </c>
      <c r="Q108" s="9">
        <v>11810</v>
      </c>
      <c r="R108" s="9">
        <v>36136</v>
      </c>
      <c r="S108" s="9">
        <v>20653</v>
      </c>
      <c r="T108" s="9">
        <v>8661</v>
      </c>
      <c r="U108" s="9">
        <v>27646</v>
      </c>
      <c r="V108" s="9">
        <v>7213</v>
      </c>
      <c r="W108" s="9">
        <v>6259</v>
      </c>
      <c r="X108" s="9">
        <v>33210</v>
      </c>
      <c r="Y108" s="9">
        <v>10380</v>
      </c>
      <c r="Z108" s="9">
        <v>3542</v>
      </c>
      <c r="AA108" s="9">
        <v>4641</v>
      </c>
      <c r="AB108" s="9">
        <v>12365</v>
      </c>
      <c r="AC108" s="9">
        <v>5149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4D557-F6E0-4096-98FE-BF14A2682C69}">
  <sheetPr>
    <tabColor theme="9"/>
  </sheetPr>
  <dimension ref="A1:F97"/>
  <sheetViews>
    <sheetView tabSelected="1" topLeftCell="F1" zoomScale="70" zoomScaleNormal="70" workbookViewId="0">
      <selection activeCell="AN47" sqref="AN47"/>
    </sheetView>
  </sheetViews>
  <sheetFormatPr defaultRowHeight="14.5"/>
  <cols>
    <col min="1" max="1" width="10.26953125" bestFit="1" customWidth="1"/>
    <col min="2" max="2" width="12" bestFit="1" customWidth="1"/>
    <col min="3" max="3" width="18.81640625" bestFit="1" customWidth="1"/>
    <col min="4" max="4" width="14.26953125" bestFit="1" customWidth="1"/>
    <col min="5" max="5" width="21.453125" bestFit="1" customWidth="1"/>
    <col min="6" max="6" width="34" bestFit="1" customWidth="1"/>
  </cols>
  <sheetData>
    <row r="1" spans="1:6">
      <c r="A1" t="s">
        <v>5</v>
      </c>
      <c r="B1" t="s">
        <v>1</v>
      </c>
      <c r="C1" t="s">
        <v>192</v>
      </c>
      <c r="D1" t="s">
        <v>193</v>
      </c>
      <c r="E1" t="s">
        <v>194</v>
      </c>
      <c r="F1" s="269" t="s">
        <v>49</v>
      </c>
    </row>
    <row r="2" spans="1:6">
      <c r="A2">
        <v>2016</v>
      </c>
      <c r="B2">
        <v>12</v>
      </c>
      <c r="C2" t="s">
        <v>50</v>
      </c>
      <c r="D2" t="s">
        <v>279</v>
      </c>
      <c r="E2" s="9">
        <v>278719</v>
      </c>
      <c r="F2" s="270"/>
    </row>
    <row r="3" spans="1:6">
      <c r="A3">
        <v>2017</v>
      </c>
      <c r="B3">
        <v>1</v>
      </c>
      <c r="C3" t="s">
        <v>53</v>
      </c>
      <c r="D3" t="s">
        <v>280</v>
      </c>
      <c r="E3" s="9">
        <v>314249</v>
      </c>
      <c r="F3" s="270"/>
    </row>
    <row r="4" spans="1:6">
      <c r="A4">
        <v>2017</v>
      </c>
      <c r="B4">
        <v>2</v>
      </c>
      <c r="C4" t="s">
        <v>55</v>
      </c>
      <c r="D4" t="s">
        <v>281</v>
      </c>
      <c r="E4" s="9">
        <v>318594</v>
      </c>
      <c r="F4" s="270"/>
    </row>
    <row r="5" spans="1:6">
      <c r="A5">
        <v>2017</v>
      </c>
      <c r="B5">
        <v>3</v>
      </c>
      <c r="C5" t="s">
        <v>56</v>
      </c>
      <c r="D5" t="s">
        <v>282</v>
      </c>
      <c r="E5" s="9">
        <v>325442</v>
      </c>
      <c r="F5" s="270"/>
    </row>
    <row r="6" spans="1:6">
      <c r="A6">
        <v>2017</v>
      </c>
      <c r="B6">
        <v>4</v>
      </c>
      <c r="C6" t="s">
        <v>57</v>
      </c>
      <c r="D6" t="s">
        <v>283</v>
      </c>
      <c r="E6" s="9">
        <v>290788</v>
      </c>
      <c r="F6" s="270"/>
    </row>
    <row r="7" spans="1:6">
      <c r="A7">
        <v>2017</v>
      </c>
      <c r="B7">
        <v>5</v>
      </c>
      <c r="C7" t="s">
        <v>58</v>
      </c>
      <c r="D7" t="s">
        <v>284</v>
      </c>
      <c r="E7" s="9">
        <v>298584</v>
      </c>
      <c r="F7" s="270"/>
    </row>
    <row r="8" spans="1:6">
      <c r="A8">
        <v>2017</v>
      </c>
      <c r="B8">
        <v>6</v>
      </c>
      <c r="C8" t="s">
        <v>59</v>
      </c>
      <c r="D8" t="s">
        <v>285</v>
      </c>
      <c r="E8" s="9">
        <v>255082</v>
      </c>
      <c r="F8" s="270"/>
    </row>
    <row r="9" spans="1:6">
      <c r="A9">
        <v>2017</v>
      </c>
      <c r="B9">
        <v>7</v>
      </c>
      <c r="C9" t="s">
        <v>60</v>
      </c>
      <c r="D9" t="s">
        <v>286</v>
      </c>
      <c r="E9" s="9">
        <v>218244</v>
      </c>
      <c r="F9" s="270"/>
    </row>
    <row r="10" spans="1:6">
      <c r="A10">
        <v>2017</v>
      </c>
      <c r="B10">
        <v>8</v>
      </c>
      <c r="C10" t="s">
        <v>61</v>
      </c>
      <c r="D10" t="s">
        <v>287</v>
      </c>
      <c r="E10" s="9">
        <v>255890</v>
      </c>
      <c r="F10" s="270"/>
    </row>
    <row r="11" spans="1:6">
      <c r="A11">
        <v>2017</v>
      </c>
      <c r="B11">
        <v>9</v>
      </c>
      <c r="C11" t="s">
        <v>2</v>
      </c>
      <c r="D11" t="s">
        <v>288</v>
      </c>
      <c r="E11" s="9">
        <v>242986</v>
      </c>
      <c r="F11" s="270"/>
    </row>
    <row r="12" spans="1:6">
      <c r="A12">
        <v>2017</v>
      </c>
      <c r="B12">
        <v>10</v>
      </c>
      <c r="C12" t="s">
        <v>62</v>
      </c>
      <c r="D12" t="s">
        <v>289</v>
      </c>
      <c r="E12" s="9">
        <v>280894</v>
      </c>
      <c r="F12" s="270"/>
    </row>
    <row r="13" spans="1:6">
      <c r="A13">
        <v>2017</v>
      </c>
      <c r="B13">
        <v>11</v>
      </c>
      <c r="C13" t="s">
        <v>63</v>
      </c>
      <c r="D13" t="s">
        <v>195</v>
      </c>
      <c r="E13" s="9">
        <v>332900</v>
      </c>
      <c r="F13" s="270">
        <f>IF(COUNTIF(E2:E13,"&gt; 0 ") = 12,AVERAGE(E2:E13),"")</f>
        <v>284364.33333333331</v>
      </c>
    </row>
    <row r="14" spans="1:6">
      <c r="A14">
        <v>2017</v>
      </c>
      <c r="B14">
        <v>12</v>
      </c>
      <c r="C14" t="s">
        <v>50</v>
      </c>
      <c r="D14" t="s">
        <v>196</v>
      </c>
      <c r="E14" s="9">
        <v>320923</v>
      </c>
      <c r="F14" s="270">
        <f t="shared" ref="F14:F77" si="0">IF(COUNTIF(E3:E14,"&gt; 0 ") = 12,AVERAGE(E3:E14),"")</f>
        <v>287881.33333333331</v>
      </c>
    </row>
    <row r="15" spans="1:6">
      <c r="A15">
        <v>2018</v>
      </c>
      <c r="B15">
        <v>1</v>
      </c>
      <c r="C15" t="s">
        <v>53</v>
      </c>
      <c r="D15" t="s">
        <v>197</v>
      </c>
      <c r="E15" s="9">
        <v>313806</v>
      </c>
      <c r="F15" s="270">
        <f t="shared" si="0"/>
        <v>287844.41666666669</v>
      </c>
    </row>
    <row r="16" spans="1:6">
      <c r="A16">
        <v>2018</v>
      </c>
      <c r="B16">
        <v>2</v>
      </c>
      <c r="C16" t="s">
        <v>55</v>
      </c>
      <c r="D16" t="s">
        <v>198</v>
      </c>
      <c r="E16" s="9">
        <v>306675</v>
      </c>
      <c r="F16" s="270">
        <f t="shared" si="0"/>
        <v>286851.16666666669</v>
      </c>
    </row>
    <row r="17" spans="1:6">
      <c r="A17">
        <v>2018</v>
      </c>
      <c r="B17">
        <v>3</v>
      </c>
      <c r="C17" t="s">
        <v>56</v>
      </c>
      <c r="D17" t="s">
        <v>199</v>
      </c>
      <c r="E17" s="9">
        <v>358056</v>
      </c>
      <c r="F17" s="270">
        <f t="shared" si="0"/>
        <v>289569</v>
      </c>
    </row>
    <row r="18" spans="1:6">
      <c r="A18">
        <v>2018</v>
      </c>
      <c r="B18">
        <v>4</v>
      </c>
      <c r="C18" t="s">
        <v>57</v>
      </c>
      <c r="D18" t="s">
        <v>200</v>
      </c>
      <c r="E18" s="9">
        <v>293099</v>
      </c>
      <c r="F18" s="270">
        <f t="shared" si="0"/>
        <v>289761.58333333331</v>
      </c>
    </row>
    <row r="19" spans="1:6">
      <c r="A19">
        <v>2018</v>
      </c>
      <c r="B19">
        <v>5</v>
      </c>
      <c r="C19" t="s">
        <v>58</v>
      </c>
      <c r="D19" t="s">
        <v>201</v>
      </c>
      <c r="E19" s="9">
        <v>306187</v>
      </c>
      <c r="F19" s="270">
        <f t="shared" si="0"/>
        <v>290395.16666666669</v>
      </c>
    </row>
    <row r="20" spans="1:6">
      <c r="A20">
        <v>2018</v>
      </c>
      <c r="B20">
        <v>6</v>
      </c>
      <c r="C20" t="s">
        <v>59</v>
      </c>
      <c r="D20" t="s">
        <v>202</v>
      </c>
      <c r="E20" s="9">
        <v>233404</v>
      </c>
      <c r="F20" s="270">
        <f t="shared" si="0"/>
        <v>288588.66666666669</v>
      </c>
    </row>
    <row r="21" spans="1:6">
      <c r="A21">
        <v>2018</v>
      </c>
      <c r="B21">
        <v>7</v>
      </c>
      <c r="C21" t="s">
        <v>60</v>
      </c>
      <c r="D21" t="s">
        <v>203</v>
      </c>
      <c r="E21" s="9">
        <v>250940</v>
      </c>
      <c r="F21" s="270">
        <f t="shared" si="0"/>
        <v>291313.33333333331</v>
      </c>
    </row>
    <row r="22" spans="1:6">
      <c r="A22">
        <v>2018</v>
      </c>
      <c r="B22">
        <v>8</v>
      </c>
      <c r="C22" t="s">
        <v>61</v>
      </c>
      <c r="D22" t="s">
        <v>204</v>
      </c>
      <c r="E22" s="9">
        <v>268928</v>
      </c>
      <c r="F22" s="270">
        <f t="shared" si="0"/>
        <v>292399.83333333331</v>
      </c>
    </row>
    <row r="23" spans="1:6">
      <c r="A23">
        <v>2018</v>
      </c>
      <c r="B23">
        <v>9</v>
      </c>
      <c r="C23" t="s">
        <v>2</v>
      </c>
      <c r="D23" t="s">
        <v>205</v>
      </c>
      <c r="E23" s="9">
        <v>280636</v>
      </c>
      <c r="F23" s="270">
        <f t="shared" si="0"/>
        <v>295537.33333333331</v>
      </c>
    </row>
    <row r="24" spans="1:6">
      <c r="A24">
        <v>2018</v>
      </c>
      <c r="B24">
        <v>10</v>
      </c>
      <c r="C24" t="s">
        <v>62</v>
      </c>
      <c r="D24" t="s">
        <v>206</v>
      </c>
      <c r="E24" s="9">
        <v>329034</v>
      </c>
      <c r="F24" s="270">
        <f t="shared" si="0"/>
        <v>299549</v>
      </c>
    </row>
    <row r="25" spans="1:6">
      <c r="A25">
        <v>2018</v>
      </c>
      <c r="B25">
        <v>11</v>
      </c>
      <c r="C25" t="s">
        <v>63</v>
      </c>
      <c r="D25" t="s">
        <v>207</v>
      </c>
      <c r="E25" s="9">
        <v>320688</v>
      </c>
      <c r="F25" s="270">
        <f t="shared" si="0"/>
        <v>298531.33333333331</v>
      </c>
    </row>
    <row r="26" spans="1:6">
      <c r="A26">
        <v>2018</v>
      </c>
      <c r="B26">
        <v>12</v>
      </c>
      <c r="C26" t="s">
        <v>50</v>
      </c>
      <c r="D26" t="s">
        <v>208</v>
      </c>
      <c r="E26" s="9">
        <v>291672</v>
      </c>
      <c r="F26" s="270">
        <f t="shared" si="0"/>
        <v>296093.75</v>
      </c>
    </row>
    <row r="27" spans="1:6">
      <c r="A27">
        <v>2019</v>
      </c>
      <c r="B27">
        <v>1</v>
      </c>
      <c r="C27" t="s">
        <v>53</v>
      </c>
      <c r="D27" t="s">
        <v>209</v>
      </c>
      <c r="E27" s="9">
        <v>361231</v>
      </c>
      <c r="F27" s="270">
        <f t="shared" si="0"/>
        <v>300045.83333333331</v>
      </c>
    </row>
    <row r="28" spans="1:6">
      <c r="A28">
        <v>2019</v>
      </c>
      <c r="B28">
        <v>2</v>
      </c>
      <c r="C28" t="s">
        <v>55</v>
      </c>
      <c r="D28" t="s">
        <v>210</v>
      </c>
      <c r="E28" s="9">
        <v>367898</v>
      </c>
      <c r="F28" s="270">
        <f t="shared" si="0"/>
        <v>305147.75</v>
      </c>
    </row>
    <row r="29" spans="1:6">
      <c r="A29">
        <v>2019</v>
      </c>
      <c r="B29">
        <v>3</v>
      </c>
      <c r="C29" t="s">
        <v>56</v>
      </c>
      <c r="D29" t="s">
        <v>211</v>
      </c>
      <c r="E29" s="9">
        <v>387945</v>
      </c>
      <c r="F29" s="270">
        <f t="shared" si="0"/>
        <v>307638.5</v>
      </c>
    </row>
    <row r="30" spans="1:6">
      <c r="A30">
        <v>2019</v>
      </c>
      <c r="B30">
        <v>4</v>
      </c>
      <c r="C30" t="s">
        <v>57</v>
      </c>
      <c r="D30" t="s">
        <v>212</v>
      </c>
      <c r="E30" s="9">
        <v>310751</v>
      </c>
      <c r="F30" s="270">
        <f t="shared" si="0"/>
        <v>309109.5</v>
      </c>
    </row>
    <row r="31" spans="1:6">
      <c r="A31">
        <v>2019</v>
      </c>
      <c r="B31">
        <v>5</v>
      </c>
      <c r="C31" t="s">
        <v>58</v>
      </c>
      <c r="D31" t="s">
        <v>213</v>
      </c>
      <c r="E31" s="9">
        <v>337002</v>
      </c>
      <c r="F31" s="270">
        <f t="shared" si="0"/>
        <v>311677.41666666669</v>
      </c>
    </row>
    <row r="32" spans="1:6">
      <c r="A32">
        <v>2019</v>
      </c>
      <c r="B32">
        <v>6</v>
      </c>
      <c r="C32" t="s">
        <v>59</v>
      </c>
      <c r="D32" t="s">
        <v>214</v>
      </c>
      <c r="E32" s="9">
        <v>272447</v>
      </c>
      <c r="F32" s="270">
        <f t="shared" si="0"/>
        <v>314931</v>
      </c>
    </row>
    <row r="33" spans="1:6">
      <c r="A33">
        <v>2019</v>
      </c>
      <c r="B33">
        <v>7</v>
      </c>
      <c r="C33" t="s">
        <v>60</v>
      </c>
      <c r="D33" t="s">
        <v>215</v>
      </c>
      <c r="E33" s="9">
        <v>265841</v>
      </c>
      <c r="F33" s="270">
        <f t="shared" si="0"/>
        <v>316172.75</v>
      </c>
    </row>
    <row r="34" spans="1:6">
      <c r="A34">
        <v>2019</v>
      </c>
      <c r="B34">
        <v>8</v>
      </c>
      <c r="C34" t="s">
        <v>61</v>
      </c>
      <c r="D34" t="s">
        <v>216</v>
      </c>
      <c r="E34" s="9">
        <v>231937</v>
      </c>
      <c r="F34" s="270">
        <f t="shared" si="0"/>
        <v>313090.16666666669</v>
      </c>
    </row>
    <row r="35" spans="1:6">
      <c r="A35">
        <v>2019</v>
      </c>
      <c r="B35">
        <v>9</v>
      </c>
      <c r="C35" t="s">
        <v>2</v>
      </c>
      <c r="D35" t="s">
        <v>217</v>
      </c>
      <c r="E35" s="9">
        <v>269925</v>
      </c>
      <c r="F35" s="270">
        <f t="shared" si="0"/>
        <v>312197.58333333331</v>
      </c>
    </row>
    <row r="36" spans="1:6">
      <c r="A36">
        <v>2019</v>
      </c>
      <c r="B36">
        <v>10</v>
      </c>
      <c r="C36" t="s">
        <v>62</v>
      </c>
      <c r="D36" t="s">
        <v>218</v>
      </c>
      <c r="E36" s="9">
        <v>304960</v>
      </c>
      <c r="F36" s="270">
        <f t="shared" si="0"/>
        <v>310191.41666666669</v>
      </c>
    </row>
    <row r="37" spans="1:6">
      <c r="A37">
        <v>2019</v>
      </c>
      <c r="B37">
        <v>11</v>
      </c>
      <c r="C37" t="s">
        <v>63</v>
      </c>
      <c r="D37" t="s">
        <v>219</v>
      </c>
      <c r="E37" s="9">
        <v>350378</v>
      </c>
      <c r="F37" s="270">
        <f t="shared" si="0"/>
        <v>312665.58333333331</v>
      </c>
    </row>
    <row r="38" spans="1:6">
      <c r="A38">
        <v>2019</v>
      </c>
      <c r="B38">
        <v>12</v>
      </c>
      <c r="C38" t="s">
        <v>50</v>
      </c>
      <c r="D38" t="s">
        <v>220</v>
      </c>
      <c r="E38" s="9">
        <v>304936</v>
      </c>
      <c r="F38" s="270">
        <f t="shared" si="0"/>
        <v>313770.91666666669</v>
      </c>
    </row>
    <row r="39" spans="1:6">
      <c r="A39">
        <v>2020</v>
      </c>
      <c r="B39">
        <v>1</v>
      </c>
      <c r="C39" t="s">
        <v>53</v>
      </c>
      <c r="D39" t="s">
        <v>221</v>
      </c>
      <c r="E39" s="9">
        <v>358966</v>
      </c>
      <c r="F39" s="270">
        <f t="shared" si="0"/>
        <v>313582.16666666669</v>
      </c>
    </row>
    <row r="40" spans="1:6">
      <c r="A40">
        <v>2020</v>
      </c>
      <c r="B40">
        <v>2</v>
      </c>
      <c r="C40" t="s">
        <v>55</v>
      </c>
      <c r="D40" t="s">
        <v>222</v>
      </c>
      <c r="E40" s="9">
        <v>408436</v>
      </c>
      <c r="F40" s="270">
        <f t="shared" si="0"/>
        <v>316960.33333333331</v>
      </c>
    </row>
    <row r="41" spans="1:6">
      <c r="A41">
        <v>2020</v>
      </c>
      <c r="B41">
        <v>3</v>
      </c>
      <c r="C41" t="s">
        <v>56</v>
      </c>
      <c r="D41" t="s">
        <v>223</v>
      </c>
      <c r="E41" s="9">
        <v>355187</v>
      </c>
      <c r="F41" s="270">
        <f t="shared" si="0"/>
        <v>314230.5</v>
      </c>
    </row>
    <row r="42" spans="1:6">
      <c r="A42">
        <v>2020</v>
      </c>
      <c r="B42">
        <v>4</v>
      </c>
      <c r="C42" t="s">
        <v>57</v>
      </c>
      <c r="D42" t="s">
        <v>224</v>
      </c>
      <c r="E42" s="9">
        <v>298793</v>
      </c>
      <c r="F42" s="270">
        <f t="shared" si="0"/>
        <v>313234</v>
      </c>
    </row>
    <row r="43" spans="1:6">
      <c r="A43">
        <v>2020</v>
      </c>
      <c r="B43">
        <v>5</v>
      </c>
      <c r="C43" t="s">
        <v>58</v>
      </c>
      <c r="D43" t="s">
        <v>225</v>
      </c>
      <c r="E43" s="9">
        <v>257687</v>
      </c>
      <c r="F43" s="270">
        <f t="shared" si="0"/>
        <v>306624.41666666669</v>
      </c>
    </row>
    <row r="44" spans="1:6">
      <c r="A44">
        <v>2020</v>
      </c>
      <c r="B44">
        <v>6</v>
      </c>
      <c r="C44" t="s">
        <v>59</v>
      </c>
      <c r="D44" t="s">
        <v>226</v>
      </c>
      <c r="E44" s="9">
        <v>262364</v>
      </c>
      <c r="F44" s="270">
        <f t="shared" si="0"/>
        <v>305784.16666666669</v>
      </c>
    </row>
    <row r="45" spans="1:6">
      <c r="A45">
        <v>2020</v>
      </c>
      <c r="B45">
        <v>7</v>
      </c>
      <c r="C45" t="s">
        <v>60</v>
      </c>
      <c r="D45" t="s">
        <v>227</v>
      </c>
      <c r="E45" s="9">
        <v>246627</v>
      </c>
      <c r="F45" s="270">
        <f t="shared" si="0"/>
        <v>304183</v>
      </c>
    </row>
    <row r="46" spans="1:6">
      <c r="A46">
        <v>2020</v>
      </c>
      <c r="B46">
        <v>8</v>
      </c>
      <c r="C46" t="s">
        <v>61</v>
      </c>
      <c r="D46" t="s">
        <v>228</v>
      </c>
      <c r="E46" s="9">
        <v>286605</v>
      </c>
      <c r="F46" s="270">
        <f t="shared" si="0"/>
        <v>308738.66666666669</v>
      </c>
    </row>
    <row r="47" spans="1:6">
      <c r="A47">
        <v>2020</v>
      </c>
      <c r="B47">
        <v>9</v>
      </c>
      <c r="C47" t="s">
        <v>2</v>
      </c>
      <c r="D47" t="s">
        <v>229</v>
      </c>
      <c r="E47" s="9">
        <v>282078</v>
      </c>
      <c r="F47" s="270">
        <f t="shared" si="0"/>
        <v>309751.41666666669</v>
      </c>
    </row>
    <row r="48" spans="1:6">
      <c r="A48">
        <v>2020</v>
      </c>
      <c r="B48">
        <v>10</v>
      </c>
      <c r="C48" t="s">
        <v>62</v>
      </c>
      <c r="D48" t="s">
        <v>230</v>
      </c>
      <c r="E48" s="9">
        <v>330241</v>
      </c>
      <c r="F48" s="270">
        <f t="shared" si="0"/>
        <v>311858.16666666669</v>
      </c>
    </row>
    <row r="49" spans="1:6">
      <c r="A49">
        <v>2020</v>
      </c>
      <c r="B49">
        <v>11</v>
      </c>
      <c r="C49" t="s">
        <v>63</v>
      </c>
      <c r="D49" t="s">
        <v>231</v>
      </c>
      <c r="E49" s="9">
        <v>291483</v>
      </c>
      <c r="F49" s="270">
        <f t="shared" si="0"/>
        <v>306950.25</v>
      </c>
    </row>
    <row r="50" spans="1:6">
      <c r="A50">
        <v>2020</v>
      </c>
      <c r="B50">
        <v>12</v>
      </c>
      <c r="C50" t="s">
        <v>50</v>
      </c>
      <c r="D50" t="s">
        <v>232</v>
      </c>
      <c r="E50" s="9">
        <v>288468</v>
      </c>
      <c r="F50" s="270">
        <f t="shared" si="0"/>
        <v>305577.91666666669</v>
      </c>
    </row>
    <row r="51" spans="1:6">
      <c r="A51">
        <v>2021</v>
      </c>
      <c r="B51">
        <v>1</v>
      </c>
      <c r="C51" t="s">
        <v>53</v>
      </c>
      <c r="D51" t="s">
        <v>233</v>
      </c>
      <c r="E51" s="9">
        <v>309387</v>
      </c>
      <c r="F51" s="270">
        <f t="shared" si="0"/>
        <v>301446.33333333331</v>
      </c>
    </row>
    <row r="52" spans="1:6">
      <c r="A52">
        <v>2021</v>
      </c>
      <c r="B52">
        <v>2</v>
      </c>
      <c r="C52" t="s">
        <v>55</v>
      </c>
      <c r="D52" t="s">
        <v>234</v>
      </c>
      <c r="E52" s="9">
        <v>309716</v>
      </c>
      <c r="F52" s="270">
        <f t="shared" si="0"/>
        <v>293219.66666666669</v>
      </c>
    </row>
    <row r="53" spans="1:6">
      <c r="A53">
        <v>2021</v>
      </c>
      <c r="B53">
        <v>3</v>
      </c>
      <c r="C53" t="s">
        <v>56</v>
      </c>
      <c r="D53" t="s">
        <v>235</v>
      </c>
      <c r="E53" s="9">
        <v>317974</v>
      </c>
      <c r="F53" s="270">
        <f t="shared" si="0"/>
        <v>290118.58333333331</v>
      </c>
    </row>
    <row r="54" spans="1:6">
      <c r="A54">
        <v>2021</v>
      </c>
      <c r="B54">
        <v>4</v>
      </c>
      <c r="C54" t="s">
        <v>57</v>
      </c>
      <c r="D54" t="s">
        <v>236</v>
      </c>
      <c r="E54" s="9">
        <v>288097</v>
      </c>
      <c r="F54" s="270">
        <f t="shared" si="0"/>
        <v>289227.25</v>
      </c>
    </row>
    <row r="55" spans="1:6">
      <c r="A55">
        <v>2021</v>
      </c>
      <c r="B55">
        <v>5</v>
      </c>
      <c r="C55" t="s">
        <v>58</v>
      </c>
      <c r="D55" t="s">
        <v>237</v>
      </c>
      <c r="E55" s="9">
        <v>288316</v>
      </c>
      <c r="F55" s="270">
        <f t="shared" si="0"/>
        <v>291779.66666666669</v>
      </c>
    </row>
    <row r="56" spans="1:6">
      <c r="A56">
        <v>2021</v>
      </c>
      <c r="B56">
        <v>6</v>
      </c>
      <c r="C56" t="s">
        <v>59</v>
      </c>
      <c r="D56" t="s">
        <v>238</v>
      </c>
      <c r="E56" s="9">
        <v>245618</v>
      </c>
      <c r="F56" s="270">
        <f t="shared" si="0"/>
        <v>290384.16666666669</v>
      </c>
    </row>
    <row r="57" spans="1:6">
      <c r="A57">
        <v>2021</v>
      </c>
      <c r="B57">
        <v>7</v>
      </c>
      <c r="C57" t="s">
        <v>60</v>
      </c>
      <c r="D57" t="s">
        <v>239</v>
      </c>
      <c r="E57" s="9">
        <v>248991</v>
      </c>
      <c r="F57" s="270">
        <f t="shared" si="0"/>
        <v>290581.16666666669</v>
      </c>
    </row>
    <row r="58" spans="1:6">
      <c r="A58">
        <v>2021</v>
      </c>
      <c r="B58">
        <v>8</v>
      </c>
      <c r="C58" t="s">
        <v>61</v>
      </c>
      <c r="D58" t="s">
        <v>240</v>
      </c>
      <c r="E58" s="9">
        <v>226362</v>
      </c>
      <c r="F58" s="270">
        <f t="shared" si="0"/>
        <v>285560.91666666669</v>
      </c>
    </row>
    <row r="59" spans="1:6">
      <c r="A59">
        <v>2021</v>
      </c>
      <c r="B59">
        <v>9</v>
      </c>
      <c r="C59" t="s">
        <v>2</v>
      </c>
      <c r="D59" t="s">
        <v>241</v>
      </c>
      <c r="E59" s="9">
        <v>249038</v>
      </c>
      <c r="F59" s="270">
        <f t="shared" si="0"/>
        <v>282807.58333333331</v>
      </c>
    </row>
    <row r="60" spans="1:6">
      <c r="A60">
        <v>2021</v>
      </c>
      <c r="B60">
        <v>10</v>
      </c>
      <c r="C60" t="s">
        <v>62</v>
      </c>
      <c r="D60" t="s">
        <v>242</v>
      </c>
      <c r="E60" s="9">
        <v>261096</v>
      </c>
      <c r="F60" s="270">
        <f t="shared" si="0"/>
        <v>277045.5</v>
      </c>
    </row>
    <row r="61" spans="1:6">
      <c r="A61">
        <v>2021</v>
      </c>
      <c r="B61">
        <v>11</v>
      </c>
      <c r="C61" t="s">
        <v>63</v>
      </c>
      <c r="D61" t="s">
        <v>243</v>
      </c>
      <c r="E61" s="9">
        <v>268546</v>
      </c>
      <c r="F61" s="270">
        <f t="shared" si="0"/>
        <v>275134.08333333331</v>
      </c>
    </row>
    <row r="62" spans="1:6">
      <c r="A62">
        <v>2021</v>
      </c>
      <c r="B62">
        <v>12</v>
      </c>
      <c r="C62" t="s">
        <v>50</v>
      </c>
      <c r="D62" t="s">
        <v>244</v>
      </c>
      <c r="E62" s="9">
        <v>234184</v>
      </c>
      <c r="F62" s="270">
        <f t="shared" si="0"/>
        <v>270610.41666666669</v>
      </c>
    </row>
    <row r="63" spans="1:6">
      <c r="A63">
        <v>2022</v>
      </c>
      <c r="B63">
        <v>1</v>
      </c>
      <c r="C63" t="s">
        <v>53</v>
      </c>
      <c r="D63" t="s">
        <v>245</v>
      </c>
      <c r="E63" s="9">
        <v>264078</v>
      </c>
      <c r="F63" s="270">
        <f t="shared" si="0"/>
        <v>266834.66666666669</v>
      </c>
    </row>
    <row r="64" spans="1:6">
      <c r="A64">
        <v>2022</v>
      </c>
      <c r="B64">
        <v>2</v>
      </c>
      <c r="C64" t="s">
        <v>55</v>
      </c>
      <c r="D64" t="s">
        <v>246</v>
      </c>
      <c r="E64" s="9">
        <v>244422</v>
      </c>
      <c r="F64" s="270">
        <f t="shared" si="0"/>
        <v>261393.5</v>
      </c>
    </row>
    <row r="65" spans="1:6">
      <c r="A65">
        <v>2022</v>
      </c>
      <c r="B65">
        <v>3</v>
      </c>
      <c r="C65" t="s">
        <v>56</v>
      </c>
      <c r="D65" t="s">
        <v>247</v>
      </c>
      <c r="E65" s="9">
        <v>272302</v>
      </c>
      <c r="F65" s="270">
        <f t="shared" si="0"/>
        <v>257587.5</v>
      </c>
    </row>
    <row r="66" spans="1:6">
      <c r="A66">
        <v>2022</v>
      </c>
      <c r="B66">
        <v>4</v>
      </c>
      <c r="C66" t="s">
        <v>57</v>
      </c>
      <c r="D66" t="s">
        <v>248</v>
      </c>
      <c r="E66" s="9">
        <v>248393</v>
      </c>
      <c r="F66" s="270">
        <f t="shared" si="0"/>
        <v>254278.83333333334</v>
      </c>
    </row>
    <row r="67" spans="1:6">
      <c r="A67">
        <v>2022</v>
      </c>
      <c r="B67">
        <v>5</v>
      </c>
      <c r="C67" t="s">
        <v>58</v>
      </c>
      <c r="D67" t="s">
        <v>249</v>
      </c>
      <c r="E67" s="9">
        <v>261756</v>
      </c>
      <c r="F67" s="270">
        <f t="shared" si="0"/>
        <v>252065.5</v>
      </c>
    </row>
    <row r="68" spans="1:6">
      <c r="A68">
        <v>2022</v>
      </c>
      <c r="B68">
        <v>6</v>
      </c>
      <c r="C68" t="s">
        <v>59</v>
      </c>
      <c r="D68" t="s">
        <v>250</v>
      </c>
      <c r="E68" s="9">
        <v>202830</v>
      </c>
      <c r="F68" s="270">
        <f t="shared" si="0"/>
        <v>248499.83333333334</v>
      </c>
    </row>
    <row r="69" spans="1:6">
      <c r="A69">
        <v>2022</v>
      </c>
      <c r="B69">
        <v>7</v>
      </c>
      <c r="C69" t="s">
        <v>60</v>
      </c>
      <c r="D69" t="s">
        <v>251</v>
      </c>
      <c r="E69" s="9">
        <v>192950</v>
      </c>
      <c r="F69" s="270">
        <f t="shared" si="0"/>
        <v>243829.75</v>
      </c>
    </row>
    <row r="70" spans="1:6">
      <c r="A70">
        <v>2022</v>
      </c>
      <c r="B70">
        <v>8</v>
      </c>
      <c r="C70" t="s">
        <v>61</v>
      </c>
      <c r="D70" t="s">
        <v>252</v>
      </c>
      <c r="E70" s="9">
        <v>231082</v>
      </c>
      <c r="F70" s="270">
        <f t="shared" si="0"/>
        <v>244223.08333333334</v>
      </c>
    </row>
    <row r="71" spans="1:6">
      <c r="A71">
        <v>2022</v>
      </c>
      <c r="B71">
        <v>9</v>
      </c>
      <c r="C71" t="s">
        <v>2</v>
      </c>
      <c r="D71" t="s">
        <v>253</v>
      </c>
      <c r="E71" s="9">
        <v>234300</v>
      </c>
      <c r="F71" s="270">
        <f t="shared" si="0"/>
        <v>242994.91666666666</v>
      </c>
    </row>
    <row r="72" spans="1:6">
      <c r="A72">
        <v>2022</v>
      </c>
      <c r="B72">
        <v>10</v>
      </c>
      <c r="C72" t="s">
        <v>62</v>
      </c>
      <c r="D72" t="s">
        <v>254</v>
      </c>
      <c r="E72" s="9">
        <v>253992</v>
      </c>
      <c r="F72" s="270">
        <f t="shared" si="0"/>
        <v>242402.91666666666</v>
      </c>
    </row>
    <row r="73" spans="1:6">
      <c r="A73">
        <v>2022</v>
      </c>
      <c r="B73">
        <v>11</v>
      </c>
      <c r="C73" t="s">
        <v>63</v>
      </c>
      <c r="D73" t="s">
        <v>255</v>
      </c>
      <c r="E73" s="9">
        <v>256138</v>
      </c>
      <c r="F73" s="270">
        <f t="shared" si="0"/>
        <v>241368.91666666666</v>
      </c>
    </row>
    <row r="74" spans="1:6">
      <c r="A74">
        <v>2022</v>
      </c>
      <c r="B74">
        <v>12</v>
      </c>
      <c r="C74" t="s">
        <v>50</v>
      </c>
      <c r="D74" t="s">
        <v>256</v>
      </c>
      <c r="E74" s="9">
        <v>226238</v>
      </c>
      <c r="F74" s="270">
        <f t="shared" si="0"/>
        <v>240706.75</v>
      </c>
    </row>
    <row r="75" spans="1:6">
      <c r="A75">
        <v>2023</v>
      </c>
      <c r="B75">
        <v>1</v>
      </c>
      <c r="C75" t="s">
        <v>53</v>
      </c>
      <c r="D75" t="s">
        <v>257</v>
      </c>
      <c r="E75" s="9">
        <v>238651</v>
      </c>
      <c r="F75" s="270">
        <f t="shared" si="0"/>
        <v>238587.83333333334</v>
      </c>
    </row>
    <row r="76" spans="1:6">
      <c r="A76">
        <v>2023</v>
      </c>
      <c r="B76">
        <v>2</v>
      </c>
      <c r="C76" t="s">
        <v>55</v>
      </c>
      <c r="D76" t="s">
        <v>258</v>
      </c>
      <c r="E76" s="9">
        <v>280394</v>
      </c>
      <c r="F76" s="270">
        <f t="shared" si="0"/>
        <v>241585.5</v>
      </c>
    </row>
    <row r="77" spans="1:6">
      <c r="A77">
        <v>2023</v>
      </c>
      <c r="B77">
        <v>3</v>
      </c>
      <c r="C77" t="s">
        <v>56</v>
      </c>
      <c r="D77" t="s">
        <v>259</v>
      </c>
      <c r="E77" s="9">
        <v>370592</v>
      </c>
      <c r="F77" s="270">
        <f t="shared" si="0"/>
        <v>249776.33333333334</v>
      </c>
    </row>
    <row r="78" spans="1:6">
      <c r="A78">
        <v>2023</v>
      </c>
      <c r="B78">
        <v>4</v>
      </c>
      <c r="C78" t="s">
        <v>57</v>
      </c>
      <c r="D78" t="s">
        <v>260</v>
      </c>
      <c r="E78" s="9">
        <v>268768</v>
      </c>
      <c r="F78" s="270">
        <f t="shared" ref="F78:F97" si="1">IF(COUNTIF(E67:E78,"&gt; 0 ") = 12,AVERAGE(E67:E78),"")</f>
        <v>251474.25</v>
      </c>
    </row>
    <row r="79" spans="1:6">
      <c r="A79">
        <v>2023</v>
      </c>
      <c r="B79">
        <v>5</v>
      </c>
      <c r="C79" t="s">
        <v>58</v>
      </c>
      <c r="D79" t="s">
        <v>261</v>
      </c>
      <c r="E79" s="9">
        <v>255498</v>
      </c>
      <c r="F79" s="270">
        <f t="shared" si="1"/>
        <v>250952.75</v>
      </c>
    </row>
    <row r="80" spans="1:6">
      <c r="A80">
        <v>2023</v>
      </c>
      <c r="B80">
        <v>6</v>
      </c>
      <c r="C80" t="s">
        <v>59</v>
      </c>
      <c r="D80" t="s">
        <v>262</v>
      </c>
      <c r="E80" s="9">
        <v>234841</v>
      </c>
      <c r="F80" s="270">
        <f t="shared" si="1"/>
        <v>253620.33333333334</v>
      </c>
    </row>
    <row r="81" spans="1:6">
      <c r="A81">
        <v>2023</v>
      </c>
      <c r="B81">
        <v>7</v>
      </c>
      <c r="C81" t="s">
        <v>60</v>
      </c>
      <c r="D81" t="s">
        <v>263</v>
      </c>
      <c r="E81" s="9">
        <v>225140</v>
      </c>
      <c r="F81" s="270">
        <f t="shared" si="1"/>
        <v>256302.83333333334</v>
      </c>
    </row>
    <row r="82" spans="1:6">
      <c r="A82">
        <v>2023</v>
      </c>
      <c r="B82">
        <v>8</v>
      </c>
      <c r="C82" t="s">
        <v>61</v>
      </c>
      <c r="D82" t="s">
        <v>264</v>
      </c>
      <c r="E82" s="9">
        <v>265361</v>
      </c>
      <c r="F82" s="270">
        <f t="shared" si="1"/>
        <v>259159.41666666666</v>
      </c>
    </row>
    <row r="83" spans="1:6">
      <c r="A83">
        <v>2023</v>
      </c>
      <c r="B83">
        <v>9</v>
      </c>
      <c r="C83" t="s">
        <v>2</v>
      </c>
      <c r="D83" t="s">
        <v>265</v>
      </c>
      <c r="E83" s="9">
        <v>250236</v>
      </c>
      <c r="F83" s="270">
        <f t="shared" si="1"/>
        <v>260487.41666666666</v>
      </c>
    </row>
    <row r="84" spans="1:6">
      <c r="A84">
        <v>2023</v>
      </c>
      <c r="B84">
        <v>10</v>
      </c>
      <c r="C84" t="s">
        <v>62</v>
      </c>
      <c r="D84" t="s">
        <v>266</v>
      </c>
      <c r="E84" s="9">
        <v>272198</v>
      </c>
      <c r="F84" s="270">
        <f t="shared" si="1"/>
        <v>262004.58333333334</v>
      </c>
    </row>
    <row r="85" spans="1:6">
      <c r="A85">
        <v>2023</v>
      </c>
      <c r="B85">
        <v>11</v>
      </c>
      <c r="C85" t="s">
        <v>63</v>
      </c>
      <c r="D85" t="s">
        <v>267</v>
      </c>
      <c r="E85" s="9">
        <v>306744</v>
      </c>
      <c r="F85" s="270">
        <f t="shared" si="1"/>
        <v>266221.75</v>
      </c>
    </row>
    <row r="86" spans="1:6">
      <c r="A86">
        <v>2023</v>
      </c>
      <c r="B86">
        <v>12</v>
      </c>
      <c r="C86" t="s">
        <v>50</v>
      </c>
      <c r="D86" t="s">
        <v>268</v>
      </c>
      <c r="E86" s="9">
        <v>252257</v>
      </c>
      <c r="F86" s="270">
        <f t="shared" si="1"/>
        <v>268390</v>
      </c>
    </row>
    <row r="87" spans="1:6">
      <c r="A87">
        <v>2024</v>
      </c>
      <c r="B87">
        <v>1</v>
      </c>
      <c r="C87" t="s">
        <v>53</v>
      </c>
      <c r="D87" t="s">
        <v>269</v>
      </c>
      <c r="E87" s="9">
        <v>299833</v>
      </c>
      <c r="F87" s="270">
        <f t="shared" si="1"/>
        <v>273488.5</v>
      </c>
    </row>
    <row r="88" spans="1:6">
      <c r="A88">
        <v>2024</v>
      </c>
      <c r="B88">
        <v>2</v>
      </c>
      <c r="C88" t="s">
        <v>55</v>
      </c>
      <c r="D88" t="s">
        <v>270</v>
      </c>
      <c r="E88" s="9">
        <v>337996</v>
      </c>
      <c r="F88" s="270">
        <f t="shared" si="1"/>
        <v>278288.66666666669</v>
      </c>
    </row>
    <row r="89" spans="1:6">
      <c r="A89">
        <v>2024</v>
      </c>
      <c r="B89">
        <v>3</v>
      </c>
      <c r="C89" t="s">
        <v>56</v>
      </c>
      <c r="D89" t="s">
        <v>271</v>
      </c>
      <c r="E89" s="9">
        <v>314671</v>
      </c>
      <c r="F89" s="270">
        <f t="shared" si="1"/>
        <v>273628.58333333331</v>
      </c>
    </row>
    <row r="90" spans="1:6">
      <c r="A90">
        <v>2024</v>
      </c>
      <c r="B90">
        <v>4</v>
      </c>
      <c r="C90" t="s">
        <v>57</v>
      </c>
      <c r="D90" t="s">
        <v>272</v>
      </c>
      <c r="E90" s="9">
        <v>293762</v>
      </c>
      <c r="F90" s="270">
        <f t="shared" si="1"/>
        <v>275711.41666666669</v>
      </c>
    </row>
    <row r="91" spans="1:6">
      <c r="A91">
        <v>2024</v>
      </c>
      <c r="B91">
        <v>5</v>
      </c>
      <c r="C91" t="s">
        <v>58</v>
      </c>
      <c r="D91" t="s">
        <v>273</v>
      </c>
      <c r="E91" s="9">
        <v>280444</v>
      </c>
      <c r="F91" s="270">
        <f t="shared" si="1"/>
        <v>277790.25</v>
      </c>
    </row>
    <row r="92" spans="1:6">
      <c r="A92">
        <v>2024</v>
      </c>
      <c r="B92">
        <v>6</v>
      </c>
      <c r="C92" t="s">
        <v>59</v>
      </c>
      <c r="D92" t="s">
        <v>274</v>
      </c>
      <c r="E92" s="9">
        <v>253740</v>
      </c>
      <c r="F92" s="270">
        <f t="shared" si="1"/>
        <v>279365.16666666669</v>
      </c>
    </row>
    <row r="93" spans="1:6">
      <c r="A93">
        <v>2024</v>
      </c>
      <c r="B93">
        <v>7</v>
      </c>
      <c r="C93" t="s">
        <v>60</v>
      </c>
      <c r="D93" t="s">
        <v>275</v>
      </c>
      <c r="E93" s="9">
        <v>240579</v>
      </c>
      <c r="F93" s="270">
        <f t="shared" si="1"/>
        <v>280651.75</v>
      </c>
    </row>
    <row r="94" spans="1:6">
      <c r="A94">
        <v>2024</v>
      </c>
      <c r="B94">
        <v>8</v>
      </c>
      <c r="C94" t="s">
        <v>61</v>
      </c>
      <c r="D94" t="s">
        <v>276</v>
      </c>
      <c r="E94" s="9">
        <v>260176</v>
      </c>
      <c r="F94" s="270">
        <f t="shared" si="1"/>
        <v>280219.66666666669</v>
      </c>
    </row>
    <row r="95" spans="1:6">
      <c r="A95">
        <v>2024</v>
      </c>
      <c r="B95">
        <v>9</v>
      </c>
      <c r="C95" t="s">
        <v>2</v>
      </c>
      <c r="D95" t="s">
        <v>277</v>
      </c>
      <c r="E95" s="9">
        <v>275358</v>
      </c>
      <c r="F95" s="270">
        <f t="shared" si="1"/>
        <v>282313.16666666669</v>
      </c>
    </row>
    <row r="96" spans="1:6">
      <c r="A96">
        <v>2024</v>
      </c>
      <c r="B96">
        <v>10</v>
      </c>
      <c r="C96" t="s">
        <v>62</v>
      </c>
      <c r="D96" t="s">
        <v>278</v>
      </c>
      <c r="E96" s="9">
        <v>283793</v>
      </c>
      <c r="F96" s="270">
        <f t="shared" si="1"/>
        <v>283279.41666666669</v>
      </c>
    </row>
    <row r="97" spans="1:6">
      <c r="A97">
        <v>2024</v>
      </c>
      <c r="B97">
        <v>11</v>
      </c>
      <c r="C97" t="s">
        <v>63</v>
      </c>
      <c r="D97" t="s">
        <v>307</v>
      </c>
      <c r="E97" s="9">
        <v>296505</v>
      </c>
      <c r="F97" s="270">
        <f t="shared" si="1"/>
        <v>282426.16666666669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E92D2-B1FD-47D7-88DB-D2576D113930}">
  <sheetPr>
    <tabColor rgb="FFFFC000"/>
  </sheetPr>
  <dimension ref="A1:AA154"/>
  <sheetViews>
    <sheetView showZeros="0" zoomScale="85" zoomScaleNormal="85" workbookViewId="0">
      <pane xSplit="2" ySplit="1" topLeftCell="H52" activePane="bottomRight" state="frozen"/>
      <selection activeCell="A89" sqref="A89:XFD89"/>
      <selection pane="topRight" activeCell="A89" sqref="A89:XFD89"/>
      <selection pane="bottomLeft" activeCell="A89" sqref="A89:XFD89"/>
      <selection pane="bottomRight" activeCell="P102" sqref="P102"/>
    </sheetView>
  </sheetViews>
  <sheetFormatPr defaultColWidth="9.1796875" defaultRowHeight="14.5"/>
  <cols>
    <col min="1" max="1" width="9.1796875" style="54" bestFit="1" customWidth="1"/>
    <col min="2" max="2" width="9.453125" style="54" bestFit="1" customWidth="1"/>
    <col min="3" max="3" width="14.453125" style="54" bestFit="1" customWidth="1"/>
    <col min="4" max="4" width="14.26953125" style="54" customWidth="1"/>
    <col min="5" max="5" width="13.7265625" style="54" customWidth="1"/>
    <col min="6" max="6" width="13.453125" style="54" customWidth="1"/>
    <col min="7" max="7" width="14.453125" style="54" customWidth="1"/>
    <col min="8" max="8" width="15.1796875" style="54" customWidth="1"/>
    <col min="9" max="9" width="14.453125" style="42" customWidth="1"/>
    <col min="10" max="10" width="16" style="42" customWidth="1"/>
    <col min="11" max="11" width="16.81640625" style="42" customWidth="1"/>
    <col min="12" max="12" width="11.453125" style="42" customWidth="1"/>
    <col min="13" max="14" width="9.1796875" style="42"/>
    <col min="15" max="15" width="20.7265625" style="42" bestFit="1" customWidth="1"/>
    <col min="16" max="17" width="16.1796875" style="42" bestFit="1" customWidth="1"/>
    <col min="18" max="16384" width="9.1796875" style="42"/>
  </cols>
  <sheetData>
    <row r="1" spans="1:21" s="33" customFormat="1" ht="58">
      <c r="A1" s="30"/>
      <c r="B1" s="31" t="s">
        <v>1</v>
      </c>
      <c r="C1" s="32" t="s">
        <v>64</v>
      </c>
      <c r="D1" s="32" t="s">
        <v>65</v>
      </c>
      <c r="E1" s="32" t="s">
        <v>66</v>
      </c>
      <c r="F1" s="32" t="s">
        <v>67</v>
      </c>
      <c r="G1" s="32" t="s">
        <v>68</v>
      </c>
      <c r="H1" s="32" t="s">
        <v>69</v>
      </c>
      <c r="I1" s="32" t="s">
        <v>297</v>
      </c>
      <c r="J1" s="32" t="s">
        <v>70</v>
      </c>
      <c r="K1" s="32" t="s">
        <v>71</v>
      </c>
      <c r="L1" s="32" t="s">
        <v>296</v>
      </c>
    </row>
    <row r="2" spans="1:21" s="33" customFormat="1">
      <c r="A2" s="34">
        <v>6.3807943925192304E-2</v>
      </c>
      <c r="B2" s="35">
        <v>42917</v>
      </c>
      <c r="C2" s="36"/>
      <c r="D2" s="30"/>
      <c r="E2" s="30"/>
      <c r="F2" s="37">
        <f>VLOOKUP(TEXT(B2, "mmm-yy"),Total_Monthly_Counts!$D:$E,2,FALSE)</f>
        <v>218244</v>
      </c>
      <c r="G2" s="37"/>
      <c r="H2" s="260">
        <f>F2</f>
        <v>218244</v>
      </c>
      <c r="J2" s="58"/>
      <c r="M2" s="231"/>
      <c r="N2" s="122"/>
      <c r="O2" s="122"/>
      <c r="P2" s="122"/>
      <c r="Q2" s="122"/>
      <c r="R2" s="42"/>
      <c r="S2" s="123"/>
      <c r="T2" s="42"/>
      <c r="U2" s="42"/>
    </row>
    <row r="3" spans="1:21" s="33" customFormat="1">
      <c r="A3" s="34">
        <v>7.3160351348760061E-2</v>
      </c>
      <c r="B3" s="35">
        <v>42948</v>
      </c>
      <c r="C3" s="36"/>
      <c r="D3" s="30"/>
      <c r="E3" s="30"/>
      <c r="F3" s="37">
        <f>VLOOKUP(TEXT(B3, "mmm-yy"),Total_Monthly_Counts!$D:$E,2,FALSE)</f>
        <v>255890</v>
      </c>
      <c r="G3" s="37"/>
      <c r="H3" s="37">
        <f>IF(F3&lt;&gt;"",F3+H2,"")</f>
        <v>474134</v>
      </c>
      <c r="I3" s="33">
        <f>IF(F3&gt;0,F3+H2,"")</f>
        <v>474134</v>
      </c>
      <c r="J3" s="58"/>
      <c r="M3" s="231"/>
      <c r="N3" s="122"/>
      <c r="O3" s="122"/>
      <c r="P3" s="122"/>
      <c r="Q3" s="122"/>
      <c r="R3" s="42"/>
      <c r="S3" s="123"/>
      <c r="T3" s="42"/>
      <c r="U3" s="42"/>
    </row>
    <row r="4" spans="1:21" s="33" customFormat="1">
      <c r="A4" s="34">
        <v>6.9602826743909746E-2</v>
      </c>
      <c r="B4" s="35">
        <v>42979</v>
      </c>
      <c r="C4" s="36"/>
      <c r="D4" s="30"/>
      <c r="E4" s="30"/>
      <c r="F4" s="37">
        <f>VLOOKUP(TEXT(B4, "mmm-yy"),Total_Monthly_Counts!$D:$E,2,FALSE)</f>
        <v>242986</v>
      </c>
      <c r="G4" s="37"/>
      <c r="H4" s="37">
        <f t="shared" ref="H4:H13" si="0">IF(F4&lt;&gt;"",F4+H3,"")</f>
        <v>717120</v>
      </c>
      <c r="I4" s="33">
        <f t="shared" ref="I4:I23" si="1">IF(F4&gt;0,F4+H3,"")</f>
        <v>717120</v>
      </c>
      <c r="J4" s="58"/>
      <c r="M4" s="231"/>
      <c r="N4" s="122"/>
      <c r="O4" s="122"/>
      <c r="P4" s="122"/>
      <c r="Q4" s="122"/>
      <c r="R4" s="42"/>
      <c r="S4" s="123"/>
      <c r="T4" s="42"/>
      <c r="U4" s="42"/>
    </row>
    <row r="5" spans="1:21" s="33" customFormat="1">
      <c r="A5" s="34">
        <v>8.192475328793361E-2</v>
      </c>
      <c r="B5" s="35">
        <v>43009</v>
      </c>
      <c r="C5" s="36"/>
      <c r="D5" s="30"/>
      <c r="E5" s="30"/>
      <c r="F5" s="37">
        <f>VLOOKUP(TEXT(B5, "mmm-yy"),Total_Monthly_Counts!$D:$E,2,FALSE)</f>
        <v>280894</v>
      </c>
      <c r="G5" s="37"/>
      <c r="H5" s="37">
        <f t="shared" si="0"/>
        <v>998014</v>
      </c>
      <c r="I5" s="33">
        <f t="shared" si="1"/>
        <v>998014</v>
      </c>
      <c r="J5" s="58"/>
      <c r="M5" s="231"/>
      <c r="N5" s="122"/>
      <c r="O5" s="122"/>
      <c r="P5" s="122"/>
      <c r="Q5" s="122"/>
      <c r="R5" s="42"/>
      <c r="S5" s="123"/>
      <c r="T5" s="42"/>
      <c r="U5" s="42"/>
    </row>
    <row r="6" spans="1:21" s="33" customFormat="1">
      <c r="A6" s="34">
        <v>9.0171988802473943E-2</v>
      </c>
      <c r="B6" s="35">
        <v>43040</v>
      </c>
      <c r="C6" s="36"/>
      <c r="D6" s="30"/>
      <c r="E6" s="30"/>
      <c r="F6" s="37">
        <f>VLOOKUP(TEXT(B6, "mmm-yy"),Total_Monthly_Counts!$D:$E,2,FALSE)</f>
        <v>332900</v>
      </c>
      <c r="G6" s="37"/>
      <c r="H6" s="37">
        <f t="shared" si="0"/>
        <v>1330914</v>
      </c>
      <c r="I6" s="33">
        <f t="shared" si="1"/>
        <v>1330914</v>
      </c>
      <c r="J6" s="58"/>
      <c r="M6" s="231"/>
      <c r="N6" s="122"/>
      <c r="O6" s="122"/>
      <c r="P6" s="122"/>
      <c r="Q6" s="122"/>
      <c r="R6" s="42"/>
      <c r="S6" s="123"/>
      <c r="T6" s="42"/>
      <c r="U6" s="42"/>
    </row>
    <row r="7" spans="1:21" s="33" customFormat="1">
      <c r="A7" s="34">
        <v>8.8422452773247437E-2</v>
      </c>
      <c r="B7" s="35">
        <v>43070</v>
      </c>
      <c r="C7" s="36"/>
      <c r="D7" s="30"/>
      <c r="E7" s="30"/>
      <c r="F7" s="37">
        <f>VLOOKUP(TEXT(B7, "mmm-yy"),Total_Monthly_Counts!$D:$E,2,FALSE)</f>
        <v>320923</v>
      </c>
      <c r="G7" s="37"/>
      <c r="H7" s="37">
        <f t="shared" si="0"/>
        <v>1651837</v>
      </c>
      <c r="I7" s="33">
        <f t="shared" si="1"/>
        <v>1651837</v>
      </c>
      <c r="J7" s="58"/>
      <c r="M7" s="231"/>
      <c r="N7" s="122"/>
      <c r="O7" s="122"/>
      <c r="P7" s="122"/>
      <c r="Q7" s="122"/>
      <c r="R7" s="42"/>
      <c r="S7" s="123"/>
      <c r="T7" s="42"/>
      <c r="U7" s="42"/>
    </row>
    <row r="8" spans="1:21" s="33" customFormat="1">
      <c r="A8" s="34">
        <v>9.2611630576249784E-2</v>
      </c>
      <c r="B8" s="35">
        <v>43101</v>
      </c>
      <c r="C8" s="36"/>
      <c r="D8" s="30"/>
      <c r="E8" s="30"/>
      <c r="F8" s="37">
        <f>VLOOKUP(TEXT(B8, "mmm-yy"),Total_Monthly_Counts!$D:$E,2,FALSE)</f>
        <v>313806</v>
      </c>
      <c r="G8" s="37"/>
      <c r="H8" s="37">
        <f t="shared" si="0"/>
        <v>1965643</v>
      </c>
      <c r="I8" s="33">
        <f t="shared" si="1"/>
        <v>1965643</v>
      </c>
      <c r="J8" s="58"/>
      <c r="M8" s="231"/>
      <c r="N8" s="122"/>
      <c r="O8" s="122"/>
      <c r="P8" s="122"/>
      <c r="Q8" s="122"/>
      <c r="R8" s="42"/>
      <c r="S8" s="123"/>
      <c r="T8" s="42"/>
      <c r="U8" s="42"/>
    </row>
    <row r="9" spans="1:21" s="33" customFormat="1">
      <c r="A9" s="34">
        <v>9.2200752232956582E-2</v>
      </c>
      <c r="B9" s="35">
        <v>43132</v>
      </c>
      <c r="C9" s="36"/>
      <c r="D9" s="30"/>
      <c r="E9" s="30"/>
      <c r="F9" s="37">
        <f>VLOOKUP(TEXT(B9, "mmm-yy"),Total_Monthly_Counts!$D:$E,2,FALSE)</f>
        <v>306675</v>
      </c>
      <c r="G9" s="37"/>
      <c r="H9" s="37">
        <f t="shared" si="0"/>
        <v>2272318</v>
      </c>
      <c r="I9" s="33">
        <f t="shared" si="1"/>
        <v>2272318</v>
      </c>
      <c r="J9" s="58"/>
      <c r="M9" s="231"/>
      <c r="N9" s="122"/>
      <c r="O9" s="122"/>
      <c r="P9" s="122"/>
      <c r="Q9" s="122"/>
      <c r="R9" s="42"/>
      <c r="S9" s="123"/>
      <c r="T9" s="42"/>
      <c r="U9" s="42"/>
    </row>
    <row r="10" spans="1:21" s="33" customFormat="1">
      <c r="A10" s="34">
        <v>0.10078761414725033</v>
      </c>
      <c r="B10" s="35">
        <v>43160</v>
      </c>
      <c r="C10" s="36"/>
      <c r="D10" s="30"/>
      <c r="E10" s="30"/>
      <c r="F10" s="37">
        <f>VLOOKUP(TEXT(B10, "mmm-yy"),Total_Monthly_Counts!$D:$E,2,FALSE)</f>
        <v>358056</v>
      </c>
      <c r="G10" s="37"/>
      <c r="H10" s="37">
        <f t="shared" si="0"/>
        <v>2630374</v>
      </c>
      <c r="I10" s="33">
        <f t="shared" si="1"/>
        <v>2630374</v>
      </c>
      <c r="J10" s="58"/>
      <c r="M10" s="231"/>
      <c r="N10" s="122"/>
      <c r="O10" s="122"/>
      <c r="P10" s="122"/>
      <c r="Q10" s="122"/>
      <c r="R10" s="42"/>
      <c r="S10" s="123"/>
      <c r="T10" s="42"/>
      <c r="U10" s="42"/>
    </row>
    <row r="11" spans="1:21" s="33" customFormat="1">
      <c r="A11" s="34">
        <v>8.6099303208487396E-2</v>
      </c>
      <c r="B11" s="35">
        <v>43191</v>
      </c>
      <c r="C11" s="36"/>
      <c r="D11" s="30"/>
      <c r="E11" s="30"/>
      <c r="F11" s="37">
        <f>VLOOKUP(TEXT(B11, "mmm-yy"),Total_Monthly_Counts!$D:$E,2,FALSE)</f>
        <v>293099</v>
      </c>
      <c r="G11" s="37"/>
      <c r="H11" s="37">
        <f t="shared" si="0"/>
        <v>2923473</v>
      </c>
      <c r="I11" s="33">
        <f t="shared" si="1"/>
        <v>2923473</v>
      </c>
      <c r="J11" s="58"/>
      <c r="M11" s="231"/>
      <c r="N11" s="122"/>
      <c r="O11" s="122"/>
      <c r="P11" s="122"/>
      <c r="Q11" s="122"/>
      <c r="R11" s="42"/>
      <c r="S11" s="123"/>
      <c r="T11" s="42"/>
      <c r="U11" s="42"/>
    </row>
    <row r="12" spans="1:21" s="33" customFormat="1">
      <c r="A12" s="34">
        <v>8.9178914839388057E-2</v>
      </c>
      <c r="B12" s="35">
        <v>43221</v>
      </c>
      <c r="C12" s="36"/>
      <c r="D12" s="30"/>
      <c r="E12" s="30"/>
      <c r="F12" s="37">
        <f>VLOOKUP(TEXT(B12, "mmm-yy"),Total_Monthly_Counts!$D:$E,2,FALSE)</f>
        <v>306187</v>
      </c>
      <c r="G12" s="37"/>
      <c r="H12" s="37">
        <f t="shared" si="0"/>
        <v>3229660</v>
      </c>
      <c r="I12" s="33">
        <f t="shared" si="1"/>
        <v>3229660</v>
      </c>
      <c r="J12" s="58"/>
      <c r="M12" s="231"/>
      <c r="N12" s="122"/>
      <c r="O12" s="122"/>
      <c r="P12" s="122"/>
      <c r="Q12" s="122"/>
      <c r="R12" s="42"/>
      <c r="S12" s="123"/>
      <c r="T12" s="42"/>
      <c r="U12" s="42"/>
    </row>
    <row r="13" spans="1:21" ht="15" thickBot="1">
      <c r="A13" s="38">
        <v>7.203146811415069E-2</v>
      </c>
      <c r="B13" s="39">
        <v>43252</v>
      </c>
      <c r="C13" s="40"/>
      <c r="D13" s="41"/>
      <c r="E13" s="41"/>
      <c r="F13" s="41">
        <f>VLOOKUP(TEXT(B13, "mmm-yy"),Total_Monthly_Counts!$D:$E,2,FALSE)</f>
        <v>233404</v>
      </c>
      <c r="G13" s="53">
        <f t="shared" ref="G13:G24" si="2">SUM(F2:F13)</f>
        <v>3463064</v>
      </c>
      <c r="H13" s="41">
        <f t="shared" si="0"/>
        <v>3463064</v>
      </c>
      <c r="I13" s="33">
        <f t="shared" si="1"/>
        <v>3463064</v>
      </c>
      <c r="J13" s="59"/>
      <c r="K13" s="43"/>
      <c r="M13" s="231"/>
      <c r="N13" s="122"/>
      <c r="O13" s="122"/>
      <c r="P13" s="122"/>
      <c r="Q13" s="122"/>
      <c r="S13" s="123"/>
    </row>
    <row r="14" spans="1:21" ht="15" thickBot="1">
      <c r="A14" s="44">
        <v>6.6539093696290533E-2</v>
      </c>
      <c r="B14" s="45">
        <v>43282</v>
      </c>
      <c r="C14" s="46"/>
      <c r="D14" s="46"/>
      <c r="E14" s="46"/>
      <c r="F14" s="46">
        <f>VLOOKUP(TEXT(B14, "mmm-yy"),Total_Monthly_Counts!$D:$E,2,FALSE)</f>
        <v>250940</v>
      </c>
      <c r="G14" s="53">
        <f t="shared" si="2"/>
        <v>3495760</v>
      </c>
      <c r="H14" s="257">
        <f>F14</f>
        <v>250940</v>
      </c>
      <c r="I14" s="33">
        <f t="shared" si="1"/>
        <v>3714004</v>
      </c>
      <c r="J14" s="59">
        <f>IFERROR((F14-F2)/F2,"")</f>
        <v>0.14981396968530636</v>
      </c>
      <c r="M14" s="231"/>
    </row>
    <row r="15" spans="1:21" ht="15" thickBot="1">
      <c r="A15" s="47">
        <v>6.9227799049661976E-2</v>
      </c>
      <c r="B15" s="35">
        <v>43313</v>
      </c>
      <c r="C15" s="37"/>
      <c r="D15" s="37"/>
      <c r="E15" s="37"/>
      <c r="F15" s="37">
        <f>VLOOKUP(TEXT(B15, "mmm-yy"),Total_Monthly_Counts!$D:$E,2,FALSE)</f>
        <v>268928</v>
      </c>
      <c r="G15" s="53">
        <f t="shared" si="2"/>
        <v>3508798</v>
      </c>
      <c r="H15" s="49">
        <f>IF(F15&lt;&gt;"",F15+H14,"")</f>
        <v>519868</v>
      </c>
      <c r="I15" s="33">
        <f t="shared" si="1"/>
        <v>519868</v>
      </c>
      <c r="J15" s="59">
        <f t="shared" ref="J15:J37" si="3">IFERROR((F15-F3)/F3,"")</f>
        <v>5.0951580757356674E-2</v>
      </c>
      <c r="M15" s="231"/>
    </row>
    <row r="16" spans="1:21" ht="15" thickBot="1">
      <c r="A16" s="47">
        <v>7.4413235133540895E-2</v>
      </c>
      <c r="B16" s="35">
        <v>43344</v>
      </c>
      <c r="C16" s="37"/>
      <c r="D16" s="37"/>
      <c r="E16" s="37"/>
      <c r="F16" s="37">
        <f>VLOOKUP(TEXT(B16, "mmm-yy"),Total_Monthly_Counts!$D:$E,2,FALSE)</f>
        <v>280636</v>
      </c>
      <c r="G16" s="53">
        <f t="shared" si="2"/>
        <v>3546448</v>
      </c>
      <c r="H16" s="49">
        <f t="shared" ref="H16:H25" si="4">IF(F16&lt;&gt;"",F16+H15,"")</f>
        <v>800504</v>
      </c>
      <c r="I16" s="33">
        <f t="shared" si="1"/>
        <v>800504</v>
      </c>
      <c r="J16" s="59">
        <f t="shared" si="3"/>
        <v>0.1549471986040348</v>
      </c>
      <c r="M16" s="231"/>
    </row>
    <row r="17" spans="1:13" ht="15" thickBot="1">
      <c r="A17" s="47">
        <v>8.724610229203382E-2</v>
      </c>
      <c r="B17" s="35">
        <v>43374</v>
      </c>
      <c r="C17" s="37"/>
      <c r="D17" s="37"/>
      <c r="E17" s="37"/>
      <c r="F17" s="37">
        <f>VLOOKUP(TEXT(B17, "mmm-yy"),Total_Monthly_Counts!$D:$E,2,FALSE)</f>
        <v>329034</v>
      </c>
      <c r="G17" s="53">
        <f t="shared" si="2"/>
        <v>3594588</v>
      </c>
      <c r="H17" s="49">
        <f t="shared" si="4"/>
        <v>1129538</v>
      </c>
      <c r="I17" s="33">
        <f t="shared" si="1"/>
        <v>1129538</v>
      </c>
      <c r="J17" s="59">
        <f t="shared" si="3"/>
        <v>0.17138137518067315</v>
      </c>
      <c r="M17" s="231"/>
    </row>
    <row r="18" spans="1:13" ht="15" thickBot="1">
      <c r="A18" s="47">
        <v>8.5033090962720395E-2</v>
      </c>
      <c r="B18" s="35">
        <v>43405</v>
      </c>
      <c r="C18" s="37"/>
      <c r="D18" s="37"/>
      <c r="E18" s="37"/>
      <c r="F18" s="37">
        <f>VLOOKUP(TEXT(B18, "mmm-yy"),Total_Monthly_Counts!$D:$E,2,FALSE)</f>
        <v>320688</v>
      </c>
      <c r="G18" s="53">
        <f t="shared" si="2"/>
        <v>3582376</v>
      </c>
      <c r="H18" s="49">
        <f t="shared" si="4"/>
        <v>1450226</v>
      </c>
      <c r="I18" s="33">
        <f t="shared" si="1"/>
        <v>1450226</v>
      </c>
      <c r="J18" s="59">
        <f t="shared" si="3"/>
        <v>-3.6683688795434065E-2</v>
      </c>
      <c r="M18" s="231"/>
    </row>
    <row r="19" spans="1:13" ht="15" thickBot="1">
      <c r="A19" s="47">
        <v>7.7339257182303611E-2</v>
      </c>
      <c r="B19" s="35">
        <v>43435</v>
      </c>
      <c r="C19" s="37"/>
      <c r="D19" s="37"/>
      <c r="E19" s="37"/>
      <c r="F19" s="37">
        <f>VLOOKUP(TEXT(B19, "mmm-yy"),Total_Monthly_Counts!$D:$E,2,FALSE)</f>
        <v>291672</v>
      </c>
      <c r="G19" s="53">
        <f t="shared" si="2"/>
        <v>3553125</v>
      </c>
      <c r="H19" s="49">
        <f t="shared" si="4"/>
        <v>1741898</v>
      </c>
      <c r="I19" s="33">
        <f t="shared" si="1"/>
        <v>1741898</v>
      </c>
      <c r="J19" s="59">
        <f t="shared" si="3"/>
        <v>-9.1146474387937299E-2</v>
      </c>
      <c r="M19" s="231"/>
    </row>
    <row r="20" spans="1:13" ht="15" thickBot="1">
      <c r="A20" s="47">
        <v>9.578340468478537E-2</v>
      </c>
      <c r="B20" s="35">
        <v>43466</v>
      </c>
      <c r="C20" s="37"/>
      <c r="D20" s="37"/>
      <c r="E20" s="37"/>
      <c r="F20" s="37">
        <f>VLOOKUP(TEXT(B20, "mmm-yy"),Total_Monthly_Counts!$D:$E,2,FALSE)</f>
        <v>361231</v>
      </c>
      <c r="G20" s="53">
        <f t="shared" si="2"/>
        <v>3600550</v>
      </c>
      <c r="H20" s="49">
        <f t="shared" si="4"/>
        <v>2103129</v>
      </c>
      <c r="I20" s="33">
        <f t="shared" si="1"/>
        <v>2103129</v>
      </c>
      <c r="J20" s="59">
        <f t="shared" si="3"/>
        <v>0.15112840417327902</v>
      </c>
      <c r="M20" s="231"/>
    </row>
    <row r="21" spans="1:13" ht="15" thickBot="1">
      <c r="A21" s="47">
        <v>9.7551798545012669E-2</v>
      </c>
      <c r="B21" s="35">
        <v>43497</v>
      </c>
      <c r="C21" s="37"/>
      <c r="D21" s="37"/>
      <c r="E21" s="37"/>
      <c r="F21" s="37">
        <f>VLOOKUP(TEXT(B21, "mmm-yy"),Total_Monthly_Counts!$D:$E,2,FALSE)</f>
        <v>367898</v>
      </c>
      <c r="G21" s="53">
        <f t="shared" si="2"/>
        <v>3661773</v>
      </c>
      <c r="H21" s="49">
        <f t="shared" si="4"/>
        <v>2471027</v>
      </c>
      <c r="I21" s="33">
        <f t="shared" si="1"/>
        <v>2471027</v>
      </c>
      <c r="J21" s="59">
        <f t="shared" si="3"/>
        <v>0.19963479253281161</v>
      </c>
      <c r="M21" s="231"/>
    </row>
    <row r="22" spans="1:13" ht="15" thickBot="1">
      <c r="A22" s="47">
        <v>0.10286732130013064</v>
      </c>
      <c r="B22" s="35">
        <v>43525</v>
      </c>
      <c r="C22" s="37"/>
      <c r="D22" s="37"/>
      <c r="E22" s="37"/>
      <c r="F22" s="37">
        <f>VLOOKUP(TEXT(B22, "mmm-yy"),Total_Monthly_Counts!$D:$E,2,FALSE)</f>
        <v>387945</v>
      </c>
      <c r="G22" s="53">
        <f t="shared" si="2"/>
        <v>3691662</v>
      </c>
      <c r="H22" s="49">
        <f t="shared" si="4"/>
        <v>2858972</v>
      </c>
      <c r="I22" s="33">
        <f t="shared" si="1"/>
        <v>2858972</v>
      </c>
      <c r="J22" s="59">
        <f t="shared" si="3"/>
        <v>8.3475769153428511E-2</v>
      </c>
      <c r="M22" s="231"/>
    </row>
    <row r="23" spans="1:13" ht="15" thickBot="1">
      <c r="A23" s="47">
        <v>8.239842487473524E-2</v>
      </c>
      <c r="B23" s="35">
        <v>43556</v>
      </c>
      <c r="C23" s="37"/>
      <c r="D23" s="37"/>
      <c r="E23" s="37"/>
      <c r="F23" s="37">
        <f>VLOOKUP(TEXT(B23, "mmm-yy"),Total_Monthly_Counts!$D:$E,2,FALSE)</f>
        <v>310751</v>
      </c>
      <c r="G23" s="53">
        <f t="shared" si="2"/>
        <v>3709314</v>
      </c>
      <c r="H23" s="49">
        <f t="shared" si="4"/>
        <v>3169723</v>
      </c>
      <c r="I23" s="33">
        <f t="shared" si="1"/>
        <v>3169723</v>
      </c>
      <c r="J23" s="59">
        <f t="shared" si="3"/>
        <v>6.0225384597013293E-2</v>
      </c>
      <c r="M23" s="231"/>
    </row>
    <row r="24" spans="1:13" ht="15" thickBot="1">
      <c r="A24" s="47">
        <v>8.935888377681328E-2</v>
      </c>
      <c r="B24" s="35">
        <v>43586</v>
      </c>
      <c r="C24" s="37"/>
      <c r="D24" s="37"/>
      <c r="E24" s="37"/>
      <c r="F24" s="37">
        <f>VLOOKUP(TEXT(B24, "mmm-yy"),Total_Monthly_Counts!$D:$E,2,FALSE)</f>
        <v>337002</v>
      </c>
      <c r="G24" s="53">
        <f t="shared" si="2"/>
        <v>3740129</v>
      </c>
      <c r="H24" s="49">
        <f t="shared" si="4"/>
        <v>3506725</v>
      </c>
      <c r="I24" s="233"/>
      <c r="J24" s="59">
        <f t="shared" si="3"/>
        <v>0.10064111147762642</v>
      </c>
      <c r="M24" s="231"/>
    </row>
    <row r="25" spans="1:13" ht="15" thickBot="1">
      <c r="A25" s="50">
        <v>7.224158850197164E-2</v>
      </c>
      <c r="B25" s="51">
        <v>43617</v>
      </c>
      <c r="C25" s="52"/>
      <c r="D25" s="52">
        <f>G25</f>
        <v>3779172</v>
      </c>
      <c r="E25" s="52"/>
      <c r="F25" s="52">
        <f>VLOOKUP(TEXT(B25, "mmm-yy"),Total_Monthly_Counts!$D:$E,2,FALSE)</f>
        <v>272447</v>
      </c>
      <c r="G25" s="53">
        <f>SUM(F14:F25)</f>
        <v>3779172</v>
      </c>
      <c r="H25" s="69">
        <f t="shared" si="4"/>
        <v>3779172</v>
      </c>
      <c r="I25" s="233"/>
      <c r="J25" s="59">
        <f t="shared" si="3"/>
        <v>0.16727648197974329</v>
      </c>
      <c r="K25" s="59">
        <f t="shared" ref="K25:K32" si="5">IF(J25="","",(G25-SUM(F2:F13))/SUM(F2:F13))</f>
        <v>9.1279860839996022E-2</v>
      </c>
      <c r="M25" s="231"/>
    </row>
    <row r="26" spans="1:13">
      <c r="A26" s="66">
        <f>F26/SUM($F$26:$F$37)</f>
        <v>7.2447886717483187E-2</v>
      </c>
      <c r="B26" s="45">
        <v>43647</v>
      </c>
      <c r="C26" s="46">
        <f>A14*$D$37</f>
        <v>254578.57248200758</v>
      </c>
      <c r="D26" s="46">
        <f>D27-(($D$37-$D$25)/12)</f>
        <v>3783074.3333333316</v>
      </c>
      <c r="E26" s="259">
        <f>C26</f>
        <v>254578.57248200758</v>
      </c>
      <c r="F26" s="46">
        <f>VLOOKUP(TEXT(B26, "mmm-yy"),Total_Monthly_Counts!$D:$E,2,FALSE)</f>
        <v>265841</v>
      </c>
      <c r="G26" s="46">
        <f>SUM(F15:F26)</f>
        <v>3794073</v>
      </c>
      <c r="H26" s="257">
        <f>F26</f>
        <v>265841</v>
      </c>
      <c r="I26" s="233">
        <f>IFERROR((H26-E26)/E26,"")</f>
        <v>4.4239495131855176E-2</v>
      </c>
      <c r="J26" s="59">
        <f t="shared" si="3"/>
        <v>5.9380728460986687E-2</v>
      </c>
      <c r="K26" s="59">
        <f t="shared" si="5"/>
        <v>8.5335663775545231E-2</v>
      </c>
      <c r="L26" s="59">
        <f t="shared" ref="L26:L33" si="6">IFERROR((F26-C26)/C26,"")</f>
        <v>4.4239495131855176E-2</v>
      </c>
      <c r="M26" s="231"/>
    </row>
    <row r="27" spans="1:13">
      <c r="A27" s="67">
        <f>F27/SUM($F$26:$F$37)</f>
        <v>6.320825418800298E-2</v>
      </c>
      <c r="B27" s="35">
        <v>43678</v>
      </c>
      <c r="C27" s="37">
        <f t="shared" ref="C27:C37" si="7">A15*$D$37</f>
        <v>264865.55916400673</v>
      </c>
      <c r="D27" s="48">
        <f t="shared" ref="D27:D36" si="8">D28-(($D$37-$D$25)/12)</f>
        <v>3786976.6666666651</v>
      </c>
      <c r="E27" s="37">
        <f>E26+C27</f>
        <v>519444.13164601428</v>
      </c>
      <c r="F27" s="37">
        <f>VLOOKUP(TEXT(B27, "mmm-yy"),Total_Monthly_Counts!$D:$E,2,FALSE)</f>
        <v>231937</v>
      </c>
      <c r="G27" s="48">
        <f>SUM(F16:F27)</f>
        <v>3757082</v>
      </c>
      <c r="H27" s="49">
        <f>IF(F27&lt;&gt;"",F27+H26,"")</f>
        <v>497778</v>
      </c>
      <c r="I27" s="233">
        <f t="shared" ref="I27:I37" si="9">IFERROR((H27-E27)/E27,"")</f>
        <v>-4.1710225077254519E-2</v>
      </c>
      <c r="J27" s="59">
        <f t="shared" si="3"/>
        <v>-0.13754982746311281</v>
      </c>
      <c r="K27" s="59">
        <f t="shared" si="5"/>
        <v>7.0760414250122125E-2</v>
      </c>
      <c r="L27" s="59">
        <f t="shared" si="6"/>
        <v>-0.12432178524055337</v>
      </c>
      <c r="M27" s="231"/>
    </row>
    <row r="28" spans="1:13">
      <c r="A28" s="67">
        <f t="shared" ref="A28:A36" si="10">F28/SUM($F$26:$F$37)</f>
        <v>7.3560872183811563E-2</v>
      </c>
      <c r="B28" s="35">
        <v>43709</v>
      </c>
      <c r="C28" s="37">
        <f t="shared" si="7"/>
        <v>284705.03762092744</v>
      </c>
      <c r="D28" s="48">
        <f t="shared" si="8"/>
        <v>3790878.9999999986</v>
      </c>
      <c r="E28" s="37">
        <f t="shared" ref="E28:E36" si="11">E27+C28</f>
        <v>804149.16926694172</v>
      </c>
      <c r="F28" s="37">
        <f>VLOOKUP(TEXT(B28, "mmm-yy"),Total_Monthly_Counts!$D:$E,2,FALSE)</f>
        <v>269925</v>
      </c>
      <c r="G28" s="48">
        <f t="shared" ref="G28:G72" si="12">SUM(F17:F28)</f>
        <v>3746371</v>
      </c>
      <c r="H28" s="49">
        <f t="shared" ref="H28:H37" si="13">IF(F28&lt;&gt;"",F28+H27,"")</f>
        <v>767703</v>
      </c>
      <c r="I28" s="233">
        <f t="shared" si="9"/>
        <v>-4.532264741399393E-2</v>
      </c>
      <c r="J28" s="59">
        <f t="shared" si="3"/>
        <v>-3.816687809119286E-2</v>
      </c>
      <c r="K28" s="59">
        <f t="shared" si="5"/>
        <v>5.6372742529990569E-2</v>
      </c>
      <c r="L28" s="59">
        <f t="shared" si="6"/>
        <v>-5.1913509309260718E-2</v>
      </c>
      <c r="M28" s="231"/>
    </row>
    <row r="29" spans="1:13">
      <c r="A29" s="67">
        <f t="shared" si="10"/>
        <v>8.3108728651200059E-2</v>
      </c>
      <c r="B29" s="35">
        <v>43739</v>
      </c>
      <c r="C29" s="37">
        <f t="shared" si="7"/>
        <v>333803.58736932138</v>
      </c>
      <c r="D29" s="48">
        <f t="shared" si="8"/>
        <v>3794781.3333333321</v>
      </c>
      <c r="E29" s="37">
        <f t="shared" si="11"/>
        <v>1137952.7566362631</v>
      </c>
      <c r="F29" s="37">
        <f>VLOOKUP(TEXT(B29, "mmm-yy"),Total_Monthly_Counts!$D:$E,2,FALSE)</f>
        <v>304960</v>
      </c>
      <c r="G29" s="48">
        <f>SUM(F18:F29)</f>
        <v>3722297</v>
      </c>
      <c r="H29" s="49">
        <f t="shared" si="13"/>
        <v>1072663</v>
      </c>
      <c r="I29" s="233">
        <f t="shared" si="9"/>
        <v>-5.7374751504848651E-2</v>
      </c>
      <c r="J29" s="59">
        <f t="shared" si="3"/>
        <v>-7.3165691083596218E-2</v>
      </c>
      <c r="K29" s="59">
        <f t="shared" si="5"/>
        <v>3.5528132848604621E-2</v>
      </c>
      <c r="L29" s="59">
        <f t="shared" si="6"/>
        <v>-8.6408859762818369E-2</v>
      </c>
      <c r="M29" s="231"/>
    </row>
    <row r="30" spans="1:13">
      <c r="A30" s="67">
        <f t="shared" si="10"/>
        <v>9.54861953284043E-2</v>
      </c>
      <c r="B30" s="35">
        <v>43770</v>
      </c>
      <c r="C30" s="37">
        <f t="shared" si="7"/>
        <v>325336.60602336825</v>
      </c>
      <c r="D30" s="48">
        <f t="shared" si="8"/>
        <v>3798683.6666666656</v>
      </c>
      <c r="E30" s="37">
        <f t="shared" si="11"/>
        <v>1463289.3626596313</v>
      </c>
      <c r="F30" s="37">
        <f>VLOOKUP(TEXT(B30, "mmm-yy"),Total_Monthly_Counts!$D:$E,2,FALSE)</f>
        <v>350378</v>
      </c>
      <c r="G30" s="48">
        <f t="shared" si="12"/>
        <v>3751987</v>
      </c>
      <c r="H30" s="49">
        <f t="shared" si="13"/>
        <v>1423041</v>
      </c>
      <c r="I30" s="233">
        <f t="shared" si="9"/>
        <v>-2.7505402339887901E-2</v>
      </c>
      <c r="J30" s="59">
        <f t="shared" si="3"/>
        <v>9.2582198273711516E-2</v>
      </c>
      <c r="K30" s="59">
        <f t="shared" si="5"/>
        <v>4.7345951402086216E-2</v>
      </c>
      <c r="L30" s="59">
        <f t="shared" si="6"/>
        <v>7.6970723592146517E-2</v>
      </c>
      <c r="M30" s="231"/>
    </row>
    <row r="31" spans="1:13">
      <c r="A31" s="67">
        <f t="shared" si="10"/>
        <v>8.3102188090183438E-2</v>
      </c>
      <c r="B31" s="35">
        <v>43800</v>
      </c>
      <c r="C31" s="37">
        <f t="shared" si="7"/>
        <v>295899.99797949364</v>
      </c>
      <c r="D31" s="48">
        <f t="shared" si="8"/>
        <v>3802585.9999999991</v>
      </c>
      <c r="E31" s="37">
        <f t="shared" si="11"/>
        <v>1759189.3606391249</v>
      </c>
      <c r="F31" s="37">
        <f>VLOOKUP(TEXT(B31, "mmm-yy"),Total_Monthly_Counts!$D:$E,2,FALSE)</f>
        <v>304936</v>
      </c>
      <c r="G31" s="48">
        <f>SUM(F20:F31)</f>
        <v>3765251</v>
      </c>
      <c r="H31" s="49">
        <f t="shared" si="13"/>
        <v>1727977</v>
      </c>
      <c r="I31" s="233">
        <f t="shared" si="9"/>
        <v>-1.774246783062923E-2</v>
      </c>
      <c r="J31" s="59">
        <f t="shared" si="3"/>
        <v>4.5475739872185193E-2</v>
      </c>
      <c r="K31" s="59">
        <f t="shared" si="5"/>
        <v>5.9701248900615657E-2</v>
      </c>
      <c r="L31" s="59">
        <f t="shared" si="6"/>
        <v>3.0537350734056352E-2</v>
      </c>
      <c r="M31" s="231"/>
    </row>
    <row r="32" spans="1:13">
      <c r="A32" s="67">
        <f t="shared" si="10"/>
        <v>9.7826626078851911E-2</v>
      </c>
      <c r="B32" s="35">
        <v>43831</v>
      </c>
      <c r="C32" s="37">
        <f t="shared" si="7"/>
        <v>366467.30632398883</v>
      </c>
      <c r="D32" s="48">
        <f t="shared" si="8"/>
        <v>3806488.3333333326</v>
      </c>
      <c r="E32" s="37">
        <f t="shared" si="11"/>
        <v>2125656.6669631135</v>
      </c>
      <c r="F32" s="37">
        <f>VLOOKUP(TEXT(B32, "mmm-yy"),Total_Monthly_Counts!$D:$E,2,FALSE)</f>
        <v>358966</v>
      </c>
      <c r="G32" s="48">
        <f t="shared" si="12"/>
        <v>3762986</v>
      </c>
      <c r="H32" s="49">
        <f t="shared" si="13"/>
        <v>2086943</v>
      </c>
      <c r="I32" s="233">
        <f t="shared" si="9"/>
        <v>-1.8212568174719852E-2</v>
      </c>
      <c r="J32" s="59">
        <f t="shared" si="3"/>
        <v>-6.2702259772832343E-3</v>
      </c>
      <c r="K32" s="59">
        <f t="shared" si="5"/>
        <v>4.5114218661037896E-2</v>
      </c>
      <c r="L32" s="59">
        <f t="shared" si="6"/>
        <v>-2.0469237485968322E-2</v>
      </c>
      <c r="M32" s="231"/>
    </row>
    <row r="33" spans="1:13">
      <c r="A33" s="67">
        <f t="shared" si="10"/>
        <v>0.11130835747436237</v>
      </c>
      <c r="B33" s="35">
        <v>43862</v>
      </c>
      <c r="C33" s="37">
        <f t="shared" si="7"/>
        <v>373233.18123321846</v>
      </c>
      <c r="D33" s="48">
        <f t="shared" si="8"/>
        <v>3810390.666666666</v>
      </c>
      <c r="E33" s="37">
        <f t="shared" si="11"/>
        <v>2498889.8481963319</v>
      </c>
      <c r="F33" s="37">
        <f>VLOOKUP(TEXT(B33, "mmm-yy"),Total_Monthly_Counts!$D:$E,2,FALSE)</f>
        <v>408436</v>
      </c>
      <c r="G33" s="48">
        <f t="shared" si="12"/>
        <v>3803524</v>
      </c>
      <c r="H33" s="49">
        <f t="shared" si="13"/>
        <v>2495379</v>
      </c>
      <c r="I33" s="233">
        <f t="shared" si="9"/>
        <v>-1.4049631674905416E-3</v>
      </c>
      <c r="J33" s="59">
        <f t="shared" si="3"/>
        <v>0.11018814997635214</v>
      </c>
      <c r="K33" s="59">
        <f>IF(J33="","",(G33-SUM(F10:F21))/SUM(F10:F21))</f>
        <v>3.8711028783051271E-2</v>
      </c>
      <c r="L33" s="59">
        <f t="shared" si="6"/>
        <v>9.4318566882146265E-2</v>
      </c>
      <c r="M33" s="231"/>
    </row>
    <row r="34" spans="1:13">
      <c r="A34" s="67">
        <f t="shared" si="10"/>
        <v>9.6796760242109772E-2</v>
      </c>
      <c r="B34" s="35">
        <v>43891</v>
      </c>
      <c r="C34" s="37">
        <f t="shared" si="7"/>
        <v>393570.37129429984</v>
      </c>
      <c r="D34" s="48">
        <f t="shared" si="8"/>
        <v>3814292.9999999995</v>
      </c>
      <c r="E34" s="37">
        <f t="shared" si="11"/>
        <v>2892460.2194906315</v>
      </c>
      <c r="F34" s="37">
        <f>VLOOKUP(TEXT(B34, "mmm-yy"),Total_Monthly_Counts!$D:$E,2,FALSE)</f>
        <v>355187</v>
      </c>
      <c r="G34" s="48">
        <f t="shared" si="12"/>
        <v>3770766</v>
      </c>
      <c r="H34" s="49">
        <f t="shared" si="13"/>
        <v>2850566</v>
      </c>
      <c r="I34" s="233">
        <f t="shared" si="9"/>
        <v>-1.4483939730036857E-2</v>
      </c>
      <c r="J34" s="59">
        <f t="shared" si="3"/>
        <v>-8.4439804611478431E-2</v>
      </c>
      <c r="K34" s="59">
        <f t="shared" ref="K34:K37" si="14">IF(J34="","",(G34-SUM(F11:F22))/SUM(F11:F22))</f>
        <v>2.1427747177287629E-2</v>
      </c>
      <c r="L34" s="59">
        <f t="shared" ref="L34:L38" si="15">IFERROR((F34-C34)/C34,"")</f>
        <v>-9.7526069272114824E-2</v>
      </c>
      <c r="M34" s="231"/>
    </row>
    <row r="35" spans="1:13">
      <c r="A35" s="67">
        <f t="shared" si="10"/>
        <v>8.1428076993304094E-2</v>
      </c>
      <c r="B35" s="35">
        <v>43922</v>
      </c>
      <c r="C35" s="37">
        <f t="shared" si="7"/>
        <v>315256.37357073702</v>
      </c>
      <c r="D35" s="48">
        <f t="shared" si="8"/>
        <v>3818195.333333333</v>
      </c>
      <c r="E35" s="37">
        <f t="shared" si="11"/>
        <v>3207716.5930613684</v>
      </c>
      <c r="F35" s="37">
        <f>VLOOKUP(TEXT(B35, "mmm-yy"),Total_Monthly_Counts!$D:$E,2,FALSE)</f>
        <v>298793</v>
      </c>
      <c r="G35" s="48">
        <f t="shared" si="12"/>
        <v>3758808</v>
      </c>
      <c r="H35" s="49">
        <f t="shared" si="13"/>
        <v>3149359</v>
      </c>
      <c r="I35" s="233">
        <f t="shared" si="9"/>
        <v>-1.8192876885570912E-2</v>
      </c>
      <c r="J35" s="59">
        <f t="shared" si="3"/>
        <v>-3.848097029454451E-2</v>
      </c>
      <c r="K35" s="59">
        <f t="shared" si="14"/>
        <v>1.3343168035922545E-2</v>
      </c>
      <c r="L35" s="59">
        <f t="shared" si="15"/>
        <v>-5.2222175191147975E-2</v>
      </c>
      <c r="M35" s="231"/>
    </row>
    <row r="36" spans="1:13">
      <c r="A36" s="67">
        <f t="shared" si="10"/>
        <v>7.0225731112086145E-2</v>
      </c>
      <c r="B36" s="35">
        <v>43952</v>
      </c>
      <c r="C36" s="37">
        <f t="shared" si="7"/>
        <v>341887.08933008759</v>
      </c>
      <c r="D36" s="48">
        <f t="shared" si="8"/>
        <v>3822097.6666666665</v>
      </c>
      <c r="E36" s="37">
        <f t="shared" si="11"/>
        <v>3549603.6823914559</v>
      </c>
      <c r="F36" s="37">
        <f>VLOOKUP(TEXT(B36, "mmm-yy"),Total_Monthly_Counts!$D:$E,2,FALSE)</f>
        <v>257687</v>
      </c>
      <c r="G36" s="48">
        <f t="shared" si="12"/>
        <v>3679493</v>
      </c>
      <c r="H36" s="49">
        <f t="shared" si="13"/>
        <v>3407046</v>
      </c>
      <c r="I36" s="233">
        <f t="shared" si="9"/>
        <v>-4.016157722019581E-2</v>
      </c>
      <c r="J36" s="65">
        <f t="shared" si="3"/>
        <v>-0.23535468632233636</v>
      </c>
      <c r="K36" s="59">
        <f t="shared" si="14"/>
        <v>-1.6212275031155344E-2</v>
      </c>
      <c r="L36" s="59">
        <f t="shared" si="15"/>
        <v>-0.24628040062897341</v>
      </c>
      <c r="M36" s="231"/>
    </row>
    <row r="37" spans="1:13" ht="15" thickBot="1">
      <c r="A37" s="68">
        <f>F37/SUM($F$26:$F$37)</f>
        <v>7.1500322940200201E-2</v>
      </c>
      <c r="B37" s="39">
        <v>43983</v>
      </c>
      <c r="C37" s="41">
        <f t="shared" si="7"/>
        <v>276396.3176085435</v>
      </c>
      <c r="D37" s="73">
        <v>3826000</v>
      </c>
      <c r="E37" s="74">
        <f>E36+C37</f>
        <v>3825999.9999999995</v>
      </c>
      <c r="F37" s="41">
        <f>VLOOKUP(TEXT(B37, "mmm-yy"),Total_Monthly_Counts!$D:$E,2,FALSE)</f>
        <v>262364</v>
      </c>
      <c r="G37" s="71">
        <f t="shared" si="12"/>
        <v>3669410</v>
      </c>
      <c r="H37" s="72">
        <f t="shared" si="13"/>
        <v>3669410</v>
      </c>
      <c r="I37" s="233">
        <f t="shared" si="9"/>
        <v>-4.0927861996863449E-2</v>
      </c>
      <c r="J37" s="59">
        <f t="shared" si="3"/>
        <v>-3.7009032949527801E-2</v>
      </c>
      <c r="K37" s="59">
        <f t="shared" si="14"/>
        <v>-2.9043928140873185E-2</v>
      </c>
      <c r="L37" s="59">
        <f t="shared" si="15"/>
        <v>-5.0768829809148493E-2</v>
      </c>
      <c r="M37" s="231"/>
    </row>
    <row r="38" spans="1:13" ht="15" thickBot="1">
      <c r="A38" s="66">
        <v>7.0688934217236099E-2</v>
      </c>
      <c r="B38" s="75">
        <v>44013</v>
      </c>
      <c r="C38" s="234">
        <f>$D$49*A38</f>
        <v>277242</v>
      </c>
      <c r="D38" s="70"/>
      <c r="E38" s="258">
        <f>C38</f>
        <v>277242</v>
      </c>
      <c r="F38" s="46">
        <f>VLOOKUP(TEXT(B38, "mmm-yy"),Total_Monthly_Counts!$D:$E,2,FALSE)</f>
        <v>246627</v>
      </c>
      <c r="G38" s="46">
        <f t="shared" si="12"/>
        <v>3650196</v>
      </c>
      <c r="H38" s="257">
        <f>F38</f>
        <v>246627</v>
      </c>
      <c r="I38" s="233">
        <f t="shared" ref="I38" si="16">IFERROR((H38-E38)/E38,"")</f>
        <v>-0.11042699158136213</v>
      </c>
      <c r="J38" s="59">
        <f t="shared" ref="J38" si="17">IFERROR((F38-F26)/F26,"")</f>
        <v>-7.2276285448820907E-2</v>
      </c>
      <c r="K38" s="59">
        <f t="shared" ref="K38:K39" si="18">IF(J38="","",(G38-SUM(F15:F26))/SUM(F15:F26))</f>
        <v>-3.7921516006676731E-2</v>
      </c>
      <c r="L38" s="59">
        <f t="shared" si="15"/>
        <v>-0.11042699158136213</v>
      </c>
      <c r="M38" s="231"/>
    </row>
    <row r="39" spans="1:13" ht="15" thickBot="1">
      <c r="A39" s="66">
        <v>6.7876640680158903E-2</v>
      </c>
      <c r="B39" s="76">
        <v>44044</v>
      </c>
      <c r="C39" s="235">
        <f>$D$49*A39</f>
        <v>266212.18474758323</v>
      </c>
      <c r="E39" s="236">
        <f>E38+C39</f>
        <v>543454.18474758323</v>
      </c>
      <c r="F39" s="37">
        <f>VLOOKUP(TEXT(B39, "mmm-yy"),Total_Monthly_Counts!$D:$E,2,FALSE)</f>
        <v>286605</v>
      </c>
      <c r="G39" s="37">
        <f t="shared" si="12"/>
        <v>3704864</v>
      </c>
      <c r="H39" s="49">
        <f>IFERROR(H38+F39,"")</f>
        <v>533232</v>
      </c>
      <c r="I39" s="233">
        <f t="shared" ref="I39" si="19">IFERROR((H39-E39)/E39,"")</f>
        <v>-1.8809653204402327E-2</v>
      </c>
      <c r="J39" s="59">
        <f t="shared" ref="J39" si="20">IFERROR((F39-F27)/F27,"")</f>
        <v>0.23570193630166814</v>
      </c>
      <c r="K39" s="59">
        <f t="shared" si="18"/>
        <v>-1.3898552121034356E-2</v>
      </c>
      <c r="L39" s="59">
        <f>IFERROR((F39-C39)/C39,"")</f>
        <v>7.6603613285968875E-2</v>
      </c>
      <c r="M39" s="231"/>
    </row>
    <row r="40" spans="1:13" ht="15" thickBot="1">
      <c r="A40" s="66">
        <v>7.3865756034290575E-2</v>
      </c>
      <c r="B40" s="76">
        <v>44075</v>
      </c>
      <c r="C40" s="235">
        <f t="shared" ref="C40:C49" si="21">$D$49*A40</f>
        <v>289701.49516648764</v>
      </c>
      <c r="E40" s="236">
        <f t="shared" ref="E40:E48" si="22">E39+C40</f>
        <v>833155.67991407088</v>
      </c>
      <c r="F40" s="37">
        <f>VLOOKUP(TEXT(B40, "mmm-yy"),Total_Monthly_Counts!$D:$E,2,FALSE)</f>
        <v>282078</v>
      </c>
      <c r="G40" s="37">
        <f t="shared" si="12"/>
        <v>3717017</v>
      </c>
      <c r="H40" s="49">
        <f t="shared" ref="H40:H49" si="23">IFERROR(H39+F40,"")</f>
        <v>815310</v>
      </c>
      <c r="I40" s="233">
        <f t="shared" ref="I40:I41" si="24">IFERROR((H40-E40)/E40,"")</f>
        <v>-2.1419382168661953E-2</v>
      </c>
      <c r="J40" s="59">
        <f t="shared" ref="J40:J41" si="25">IFERROR((F40-F28)/F28,"")</f>
        <v>4.5023617671575436E-2</v>
      </c>
      <c r="K40" s="59">
        <f t="shared" ref="K40:K41" si="26">IF(J40="","",(G40-SUM(F17:F28))/SUM(F17:F28))</f>
        <v>-7.8353158296388687E-3</v>
      </c>
      <c r="L40" s="59">
        <f t="shared" ref="L40:L41" si="27">IFERROR((F40-C40)/C40,"")</f>
        <v>-2.6315001108663662E-2</v>
      </c>
      <c r="M40" s="231"/>
    </row>
    <row r="41" spans="1:13" ht="15" thickBot="1">
      <c r="A41" s="66">
        <v>8.0853057280777532E-2</v>
      </c>
      <c r="B41" s="76">
        <v>44105</v>
      </c>
      <c r="C41" s="235">
        <f t="shared" si="21"/>
        <v>317105.69065520947</v>
      </c>
      <c r="E41" s="236">
        <f t="shared" si="22"/>
        <v>1150261.3705692803</v>
      </c>
      <c r="F41" s="37">
        <f>VLOOKUP(TEXT(B41, "mmm-yy"),Total_Monthly_Counts!$D:$E,2,FALSE)</f>
        <v>330241</v>
      </c>
      <c r="G41" s="37">
        <f t="shared" si="12"/>
        <v>3742298</v>
      </c>
      <c r="H41" s="49">
        <f t="shared" si="23"/>
        <v>1145551</v>
      </c>
      <c r="I41" s="233">
        <f t="shared" si="24"/>
        <v>-4.0950436916342946E-3</v>
      </c>
      <c r="J41" s="59">
        <f t="shared" si="25"/>
        <v>8.2899396642182585E-2</v>
      </c>
      <c r="K41" s="59">
        <f t="shared" si="26"/>
        <v>5.3732950379832669E-3</v>
      </c>
      <c r="L41" s="59">
        <f t="shared" si="27"/>
        <v>4.14224964479512E-2</v>
      </c>
      <c r="M41" s="231"/>
    </row>
    <row r="42" spans="1:13" ht="15" thickBot="1">
      <c r="A42" s="66">
        <v>9.3829473881396133E-2</v>
      </c>
      <c r="B42" s="76">
        <v>44136</v>
      </c>
      <c r="C42" s="235">
        <f t="shared" si="21"/>
        <v>367999.19656283566</v>
      </c>
      <c r="E42" s="236">
        <f t="shared" si="22"/>
        <v>1518260.5671321161</v>
      </c>
      <c r="F42" s="37">
        <f>VLOOKUP(TEXT(B42, "mmm-yy"),Total_Monthly_Counts!$D:$E,2,FALSE)</f>
        <v>291483</v>
      </c>
      <c r="G42" s="37">
        <f t="shared" si="12"/>
        <v>3683403</v>
      </c>
      <c r="H42" s="49">
        <f t="shared" si="23"/>
        <v>1437034</v>
      </c>
      <c r="I42" s="233">
        <f t="shared" ref="I42" si="28">IFERROR((H42-E42)/E42,"")</f>
        <v>-5.3499754186165253E-2</v>
      </c>
      <c r="J42" s="59">
        <f t="shared" ref="J42" si="29">IFERROR((F42-F30)/F30,"")</f>
        <v>-0.16808989148862086</v>
      </c>
      <c r="K42" s="59">
        <f t="shared" ref="K42" si="30">IF(J42="","",(G42-SUM(F19:F30))/SUM(F19:F30))</f>
        <v>-1.8279381031970528E-2</v>
      </c>
      <c r="L42" s="59">
        <f t="shared" ref="L42" si="31">IFERROR((F42-C42)/C42,"")</f>
        <v>-0.20792490113431691</v>
      </c>
      <c r="M42" s="231"/>
    </row>
    <row r="43" spans="1:13" ht="15" thickBot="1">
      <c r="A43" s="66">
        <v>8.3847614957843361E-2</v>
      </c>
      <c r="B43" s="76">
        <v>44166</v>
      </c>
      <c r="C43" s="235">
        <f t="shared" si="21"/>
        <v>328850.34586466168</v>
      </c>
      <c r="E43" s="236">
        <f t="shared" si="22"/>
        <v>1847110.9129967778</v>
      </c>
      <c r="F43" s="37">
        <f>VLOOKUP(TEXT(B43, "mmm-yy"),Total_Monthly_Counts!$D:$E,2,FALSE)</f>
        <v>288468</v>
      </c>
      <c r="G43" s="37">
        <f t="shared" si="12"/>
        <v>3666935</v>
      </c>
      <c r="H43" s="49">
        <f t="shared" si="23"/>
        <v>1725502</v>
      </c>
      <c r="I43" s="233">
        <f t="shared" ref="I43" si="32">IFERROR((H43-E43)/E43,"")</f>
        <v>-6.5837363712760402E-2</v>
      </c>
      <c r="J43" s="59">
        <f t="shared" ref="J43" si="33">IFERROR((F43-F31)/F31,"")</f>
        <v>-5.4004774772411258E-2</v>
      </c>
      <c r="K43" s="59">
        <f t="shared" ref="K43" si="34">IF(J43="","",(G43-SUM(F20:F31))/SUM(F20:F31))</f>
        <v>-2.6111406649915236E-2</v>
      </c>
      <c r="L43" s="59">
        <f t="shared" ref="L43" si="35">IFERROR((F43-C43)/C43,"")</f>
        <v>-0.12279855068566974</v>
      </c>
      <c r="M43" s="231"/>
    </row>
    <row r="44" spans="1:13" ht="15" thickBot="1">
      <c r="A44" s="66">
        <v>9.7822217450817261E-2</v>
      </c>
      <c r="B44" s="76">
        <v>44197</v>
      </c>
      <c r="C44" s="235">
        <f t="shared" si="21"/>
        <v>383658.73684210528</v>
      </c>
      <c r="E44" s="236">
        <f t="shared" si="22"/>
        <v>2230769.649838883</v>
      </c>
      <c r="F44" s="37">
        <f>VLOOKUP(TEXT(B44, "mmm-yy"),Total_Monthly_Counts!$D:$E,2,FALSE)</f>
        <v>309387</v>
      </c>
      <c r="G44" s="37">
        <f t="shared" si="12"/>
        <v>3617356</v>
      </c>
      <c r="H44" s="49">
        <f t="shared" si="23"/>
        <v>2034889</v>
      </c>
      <c r="I44" s="233">
        <f t="shared" ref="I44" si="36">IFERROR((H44-E44)/E44,"")</f>
        <v>-8.7808550673544636E-2</v>
      </c>
      <c r="J44" s="59">
        <f t="shared" ref="J44" si="37">IFERROR((F44-F32)/F32,"")</f>
        <v>-0.13811614470451242</v>
      </c>
      <c r="K44" s="59">
        <f t="shared" ref="K44" si="38">IF(J44="","",(G44-SUM(F21:F32))/SUM(F21:F32))</f>
        <v>-3.8700648899570714E-2</v>
      </c>
      <c r="L44" s="59">
        <f t="shared" ref="L44" si="39">IFERROR((F44-C44)/C44,"")</f>
        <v>-0.19358802422547675</v>
      </c>
      <c r="M44" s="231"/>
    </row>
    <row r="45" spans="1:13" ht="18" customHeight="1" thickBot="1">
      <c r="A45" s="66">
        <v>9.7822217450817261E-2</v>
      </c>
      <c r="B45" s="76">
        <v>44228</v>
      </c>
      <c r="C45" s="235">
        <f t="shared" si="21"/>
        <v>383658.73684210528</v>
      </c>
      <c r="E45" s="236">
        <f t="shared" si="22"/>
        <v>2614428.3866809881</v>
      </c>
      <c r="F45" s="37">
        <f>VLOOKUP(TEXT(B45, "mmm-yy"),Total_Monthly_Counts!$D:$E,2,FALSE)</f>
        <v>309716</v>
      </c>
      <c r="G45" s="37">
        <f t="shared" si="12"/>
        <v>3518636</v>
      </c>
      <c r="H45" s="49">
        <f t="shared" si="23"/>
        <v>2344605</v>
      </c>
      <c r="I45" s="233">
        <f t="shared" ref="I45" si="40">IFERROR((H45-E45)/E45,"")</f>
        <v>-0.10320549916592989</v>
      </c>
      <c r="J45" s="59">
        <f t="shared" ref="J45" si="41">IFERROR((F45-F33)/F33,"")</f>
        <v>-0.24170249439324643</v>
      </c>
      <c r="K45" s="59">
        <f t="shared" ref="K45" si="42">IF(J45="","",(G45-SUM(F22:F33))/SUM(F22:F33))</f>
        <v>-7.4901065433003705E-2</v>
      </c>
      <c r="L45" s="59">
        <f t="shared" ref="L45" si="43">IFERROR((F45-C45)/C45,"")</f>
        <v>-0.19273049129736464</v>
      </c>
      <c r="M45" s="231"/>
    </row>
    <row r="46" spans="1:13" ht="15" thickBot="1">
      <c r="A46" s="66">
        <v>0.10081677512788309</v>
      </c>
      <c r="B46" s="76">
        <v>44256</v>
      </c>
      <c r="C46" s="235">
        <f t="shared" si="21"/>
        <v>395403.39205155749</v>
      </c>
      <c r="E46" s="236">
        <f t="shared" si="22"/>
        <v>3009831.7787325457</v>
      </c>
      <c r="F46" s="37">
        <f>VLOOKUP(TEXT(B46, "mmm-yy"),Total_Monthly_Counts!$D:$E,2,FALSE)</f>
        <v>317974</v>
      </c>
      <c r="G46" s="37">
        <f t="shared" si="12"/>
        <v>3481423</v>
      </c>
      <c r="H46" s="49">
        <f t="shared" si="23"/>
        <v>2662579</v>
      </c>
      <c r="I46" s="233">
        <f t="shared" ref="I46" si="44">IFERROR((H46-E46)/E46,"")</f>
        <v>-0.11537281956627339</v>
      </c>
      <c r="J46" s="59">
        <f t="shared" ref="J46" si="45">IFERROR((F46-F34)/F34,"")</f>
        <v>-0.1047701633224189</v>
      </c>
      <c r="K46" s="59">
        <f t="shared" ref="K46" si="46">IF(J46="","",(G46-SUM(F23:F34))/SUM(F23:F34))</f>
        <v>-7.6733215479295194E-2</v>
      </c>
      <c r="L46" s="59">
        <f t="shared" ref="L46" si="47">IFERROR((F46-C46)/C46,"")</f>
        <v>-0.19582379313898579</v>
      </c>
      <c r="M46" s="231"/>
    </row>
    <row r="47" spans="1:13" ht="15" thickBot="1">
      <c r="A47" s="66">
        <v>8.0853057280777532E-2</v>
      </c>
      <c r="B47" s="76">
        <v>44287</v>
      </c>
      <c r="C47" s="235">
        <f t="shared" si="21"/>
        <v>317105.69065520947</v>
      </c>
      <c r="E47" s="236">
        <f t="shared" si="22"/>
        <v>3326937.4693877553</v>
      </c>
      <c r="F47" s="37">
        <f>VLOOKUP(TEXT(B47, "mmm-yy"),Total_Monthly_Counts!$D:$E,2,FALSE)</f>
        <v>288097</v>
      </c>
      <c r="G47" s="37">
        <f t="shared" si="12"/>
        <v>3470727</v>
      </c>
      <c r="H47" s="49">
        <f t="shared" si="23"/>
        <v>2950676</v>
      </c>
      <c r="I47" s="233">
        <f t="shared" ref="I47" si="48">IFERROR((H47-E47)/E47,"")</f>
        <v>-0.11309544373762978</v>
      </c>
      <c r="J47" s="59">
        <f t="shared" ref="J47" si="49">IFERROR((F47-F35)/F35,"")</f>
        <v>-3.5797358037169547E-2</v>
      </c>
      <c r="K47" s="59">
        <f t="shared" ref="K47" si="50">IF(J47="","",(G47-SUM(F24:F35))/SUM(F24:F35))</f>
        <v>-7.664158424692083E-2</v>
      </c>
      <c r="L47" s="59">
        <f t="shared" ref="L47" si="51">IFERROR((F47-C47)/C47,"")</f>
        <v>-9.1479565047448988E-2</v>
      </c>
      <c r="M47" s="231"/>
    </row>
    <row r="48" spans="1:13" ht="15" thickBot="1">
      <c r="A48" s="66">
        <v>7.9854871388422247E-2</v>
      </c>
      <c r="B48" s="76">
        <v>44317</v>
      </c>
      <c r="C48" s="235">
        <f t="shared" si="21"/>
        <v>313190.80558539205</v>
      </c>
      <c r="E48" s="236">
        <f t="shared" si="22"/>
        <v>3640128.2749731475</v>
      </c>
      <c r="F48" s="37">
        <f>VLOOKUP(TEXT(B48, "mmm-yy"),Total_Monthly_Counts!$D:$E,2,FALSE)</f>
        <v>288316</v>
      </c>
      <c r="G48" s="37">
        <f t="shared" si="12"/>
        <v>3501356</v>
      </c>
      <c r="H48" s="49">
        <f t="shared" si="23"/>
        <v>3238992</v>
      </c>
      <c r="I48" s="233">
        <f t="shared" ref="I48" si="52">IFERROR((H48-E48)/E48,"")</f>
        <v>-0.11019838991143976</v>
      </c>
      <c r="J48" s="59">
        <f t="shared" ref="J48" si="53">IFERROR((F48-F36)/F36,"")</f>
        <v>0.11886125415717518</v>
      </c>
      <c r="K48" s="59">
        <f t="shared" ref="K48" si="54">IF(J48="","",(G48-SUM(F25:F36))/SUM(F25:F36))</f>
        <v>-4.8413463485322571E-2</v>
      </c>
      <c r="L48" s="59">
        <f t="shared" ref="L48" si="55">IFERROR((F48-C48)/C48,"")</f>
        <v>-7.9423805366501704E-2</v>
      </c>
      <c r="M48" s="231"/>
    </row>
    <row r="49" spans="1:13" ht="15" thickBot="1">
      <c r="A49" s="66">
        <v>7.1869384249580032E-2</v>
      </c>
      <c r="B49" s="77">
        <v>44348</v>
      </c>
      <c r="C49" s="237">
        <f t="shared" si="21"/>
        <v>281871.72502685286</v>
      </c>
      <c r="D49" s="238">
        <v>3922000</v>
      </c>
      <c r="E49" s="239">
        <f>E48+C49</f>
        <v>3922000.0000000005</v>
      </c>
      <c r="F49" s="232">
        <f>VLOOKUP(TEXT(B49, "mmm-yy"),Total_Monthly_Counts!$D:$E,2,FALSE)</f>
        <v>245618</v>
      </c>
      <c r="G49" s="52">
        <f t="shared" si="12"/>
        <v>3484610</v>
      </c>
      <c r="H49" s="49">
        <f t="shared" si="23"/>
        <v>3484610</v>
      </c>
      <c r="I49" s="233">
        <f t="shared" ref="I49" si="56">IFERROR((H49-E49)/E49,"")</f>
        <v>-0.11152218255991851</v>
      </c>
      <c r="J49" s="59">
        <f t="shared" ref="J49" si="57">IFERROR((F49-F37)/F37,"")</f>
        <v>-6.3827354362641212E-2</v>
      </c>
      <c r="K49" s="59">
        <f t="shared" ref="K49" si="58">IF(J49="","",(G49-SUM(F26:F37))/SUM(F26:F37))</f>
        <v>-5.0362319827983247E-2</v>
      </c>
      <c r="L49" s="59">
        <f t="shared" ref="L49" si="59">IFERROR((F49-C49)/C49,"")</f>
        <v>-0.12861781373565973</v>
      </c>
      <c r="M49" s="231"/>
    </row>
    <row r="50" spans="1:13" ht="54" customHeight="1">
      <c r="A50" s="123">
        <v>6.8999999999999992E-2</v>
      </c>
      <c r="B50" s="75">
        <v>44378</v>
      </c>
      <c r="C50" s="240">
        <f>$D$61*A50</f>
        <v>253229.99999999997</v>
      </c>
      <c r="D50" s="117"/>
      <c r="E50" s="256">
        <f>C50</f>
        <v>253229.99999999997</v>
      </c>
      <c r="F50" s="46">
        <f>VLOOKUP(TEXT(B50, "mmm-yy"),Total_Monthly_Counts!$D:$E,2,FALSE)</f>
        <v>248991</v>
      </c>
      <c r="G50" s="46">
        <f t="shared" si="12"/>
        <v>3486974</v>
      </c>
      <c r="H50" s="257">
        <f>F50</f>
        <v>248991</v>
      </c>
      <c r="I50" s="233">
        <f t="shared" ref="I50" si="60">IFERROR((H50-E50)/E50,"")</f>
        <v>-1.6739722781660828E-2</v>
      </c>
      <c r="J50" s="59">
        <f t="shared" ref="J50" si="61">IFERROR((F50-F38)/F38,"")</f>
        <v>9.5853252077023193E-3</v>
      </c>
      <c r="K50" s="59">
        <f t="shared" ref="K50" si="62">IF(J50="","",(G50-SUM(F27:F38))/SUM(F27:F38))</f>
        <v>-4.4715954978855929E-2</v>
      </c>
      <c r="L50" s="59">
        <f t="shared" ref="L50" si="63">IFERROR((F50-C50)/C50,"")</f>
        <v>-1.6739722781660828E-2</v>
      </c>
    </row>
    <row r="51" spans="1:13">
      <c r="A51" s="123">
        <v>7.2999999999999995E-2</v>
      </c>
      <c r="B51" s="76">
        <v>44409</v>
      </c>
      <c r="C51" s="241">
        <f t="shared" ref="C51:C61" si="64">$D$61*A51</f>
        <v>267910</v>
      </c>
      <c r="D51" s="118"/>
      <c r="E51" s="242">
        <f>E50+C51</f>
        <v>521140</v>
      </c>
      <c r="F51" s="37">
        <f>VLOOKUP(TEXT(B51, "mmm-yy"),Total_Monthly_Counts!$D:$E,2,FALSE)</f>
        <v>226362</v>
      </c>
      <c r="G51" s="37">
        <f t="shared" si="12"/>
        <v>3426731</v>
      </c>
      <c r="H51" s="49">
        <f>IFERROR(H50+F51,"")</f>
        <v>475353</v>
      </c>
      <c r="I51" s="233">
        <f t="shared" ref="I51" si="65">IFERROR((H51-E51)/E51,"")</f>
        <v>-8.7859308439191E-2</v>
      </c>
      <c r="J51" s="59">
        <f t="shared" ref="J51" si="66">IFERROR((F51-F39)/F39,"")</f>
        <v>-0.21019521641283298</v>
      </c>
      <c r="K51" s="59">
        <f t="shared" ref="K51" si="67">IF(J51="","",(G51-SUM(F28:F39))/SUM(F28:F39))</f>
        <v>-7.5072391321246879E-2</v>
      </c>
      <c r="L51" s="59">
        <f t="shared" ref="L51" si="68">IFERROR((F51-C51)/C51,"")</f>
        <v>-0.1550819304990482</v>
      </c>
    </row>
    <row r="52" spans="1:13">
      <c r="A52" s="123">
        <v>7.3999999999999996E-2</v>
      </c>
      <c r="B52" s="76">
        <v>44440</v>
      </c>
      <c r="C52" s="241">
        <f t="shared" si="64"/>
        <v>271580</v>
      </c>
      <c r="D52" s="118"/>
      <c r="E52" s="242">
        <f t="shared" ref="E52:E60" si="69">E51+C52</f>
        <v>792720</v>
      </c>
      <c r="F52" s="37">
        <f>VLOOKUP(TEXT(B52, "mmm-yy"),Total_Monthly_Counts!$D:$E,2,FALSE)</f>
        <v>249038</v>
      </c>
      <c r="G52" s="37">
        <f t="shared" si="12"/>
        <v>3393691</v>
      </c>
      <c r="H52" s="49">
        <f t="shared" ref="H52:H61" si="70">IFERROR(H51+F52,"")</f>
        <v>724391</v>
      </c>
      <c r="I52" s="233">
        <f t="shared" ref="I52" si="71">IFERROR((H52-E52)/E52,"")</f>
        <v>-8.6195630235139778E-2</v>
      </c>
      <c r="J52" s="59">
        <f t="shared" ref="J52" si="72">IFERROR((F52-F40)/F40,"")</f>
        <v>-0.11713072270790349</v>
      </c>
      <c r="K52" s="59">
        <f t="shared" ref="K52" si="73">IF(J52="","",(G52-SUM(F29:F40))/SUM(F29:F40))</f>
        <v>-8.6985343354630873E-2</v>
      </c>
      <c r="L52" s="59">
        <f t="shared" ref="L52" si="74">IFERROR((F52-C52)/C52,"")</f>
        <v>-8.3003166654392807E-2</v>
      </c>
    </row>
    <row r="53" spans="1:13">
      <c r="A53" s="123">
        <v>8.4999999999999992E-2</v>
      </c>
      <c r="B53" s="76">
        <v>44470</v>
      </c>
      <c r="C53" s="241">
        <f t="shared" si="64"/>
        <v>311950</v>
      </c>
      <c r="D53" s="118"/>
      <c r="E53" s="242">
        <f t="shared" si="69"/>
        <v>1104670</v>
      </c>
      <c r="F53" s="37">
        <f>VLOOKUP(TEXT(B53, "mmm-yy"),Total_Monthly_Counts!$D:$E,2,FALSE)</f>
        <v>261096</v>
      </c>
      <c r="G53" s="37">
        <f t="shared" si="12"/>
        <v>3324546</v>
      </c>
      <c r="H53" s="49">
        <f t="shared" si="70"/>
        <v>985487</v>
      </c>
      <c r="I53" s="233">
        <f t="shared" ref="I53" si="75">IFERROR((H53-E53)/E53,"")</f>
        <v>-0.10789013913657472</v>
      </c>
      <c r="J53" s="59">
        <f t="shared" ref="J53" si="76">IFERROR((F53-F41)/F41,"")</f>
        <v>-0.20937739408492587</v>
      </c>
      <c r="K53" s="59">
        <f t="shared" ref="K53" si="77">IF(J53="","",(G53-SUM(F30:F41))/SUM(F30:F41))</f>
        <v>-0.11162980607102908</v>
      </c>
      <c r="L53" s="59">
        <f t="shared" ref="L53" si="78">IFERROR((F53-C53)/C53,"")</f>
        <v>-0.16301971469786825</v>
      </c>
    </row>
    <row r="54" spans="1:13">
      <c r="A54" s="123">
        <v>0.09</v>
      </c>
      <c r="B54" s="76">
        <v>44501</v>
      </c>
      <c r="C54" s="241">
        <f t="shared" si="64"/>
        <v>330300</v>
      </c>
      <c r="D54" s="119"/>
      <c r="E54" s="242">
        <f t="shared" si="69"/>
        <v>1434970</v>
      </c>
      <c r="F54" s="37">
        <f>VLOOKUP(TEXT(B54, "mmm-yy"),Total_Monthly_Counts!$D:$E,2,FALSE)</f>
        <v>268546</v>
      </c>
      <c r="G54" s="37">
        <f t="shared" si="12"/>
        <v>3301609</v>
      </c>
      <c r="H54" s="49">
        <f t="shared" si="70"/>
        <v>1254033</v>
      </c>
      <c r="I54" s="233">
        <f t="shared" ref="I54" si="79">IFERROR((H54-E54)/E54,"")</f>
        <v>-0.12609113779382147</v>
      </c>
      <c r="J54" s="59">
        <f t="shared" ref="J54" si="80">IFERROR((F54-F42)/F42,"")</f>
        <v>-7.8690695512259726E-2</v>
      </c>
      <c r="K54" s="59">
        <f t="shared" ref="K54" si="81">IF(J54="","",(G54-SUM(F31:F42))/SUM(F31:F42))</f>
        <v>-0.10365251915144773</v>
      </c>
      <c r="L54" s="59">
        <f t="shared" ref="L54" si="82">IFERROR((F54-C54)/C54,"")</f>
        <v>-0.18696336663639115</v>
      </c>
    </row>
    <row r="55" spans="1:13">
      <c r="A55" s="123">
        <v>8.299999999999999E-2</v>
      </c>
      <c r="B55" s="76">
        <v>44531</v>
      </c>
      <c r="C55" s="241">
        <f t="shared" si="64"/>
        <v>304609.99999999994</v>
      </c>
      <c r="D55" s="119"/>
      <c r="E55" s="242">
        <f t="shared" si="69"/>
        <v>1739580</v>
      </c>
      <c r="F55" s="37">
        <f>VLOOKUP(TEXT(B55, "mmm-yy"),Total_Monthly_Counts!$D:$E,2,FALSE)</f>
        <v>234184</v>
      </c>
      <c r="G55" s="37">
        <f t="shared" si="12"/>
        <v>3247325</v>
      </c>
      <c r="H55" s="49">
        <f t="shared" si="70"/>
        <v>1488217</v>
      </c>
      <c r="I55" s="233">
        <f t="shared" ref="I55" si="83">IFERROR((H55-E55)/E55,"")</f>
        <v>-0.14449637268766025</v>
      </c>
      <c r="J55" s="59">
        <f t="shared" ref="J55" si="84">IFERROR((F55-F43)/F43,"")</f>
        <v>-0.18818031809420802</v>
      </c>
      <c r="K55" s="59">
        <f t="shared" ref="K55" si="85">IF(J55="","",(G55-SUM(F32:F43))/SUM(F32:F43))</f>
        <v>-0.1144307166611898</v>
      </c>
      <c r="L55" s="59">
        <f t="shared" ref="L55" si="86">IFERROR((F55-C55)/C55,"")</f>
        <v>-0.23120055152490054</v>
      </c>
    </row>
    <row r="56" spans="1:13">
      <c r="A56" s="123">
        <v>9.2999999999999999E-2</v>
      </c>
      <c r="B56" s="76">
        <v>44562</v>
      </c>
      <c r="C56" s="241">
        <f t="shared" si="64"/>
        <v>341310</v>
      </c>
      <c r="D56" s="119"/>
      <c r="E56" s="242">
        <f t="shared" si="69"/>
        <v>2080890</v>
      </c>
      <c r="F56" s="37">
        <f>VLOOKUP(TEXT(B56, "mmm-yy"),Total_Monthly_Counts!$D:$E,2,FALSE)</f>
        <v>264078</v>
      </c>
      <c r="G56" s="37">
        <f t="shared" si="12"/>
        <v>3202016</v>
      </c>
      <c r="H56" s="49">
        <f t="shared" si="70"/>
        <v>1752295</v>
      </c>
      <c r="I56" s="233">
        <f t="shared" ref="I56:I57" si="87">IFERROR((H56-E56)/E56,"")</f>
        <v>-0.15791079778364064</v>
      </c>
      <c r="J56" s="59">
        <f t="shared" ref="J56:J57" si="88">IFERROR((F56-F44)/F44,"")</f>
        <v>-0.14644765293952233</v>
      </c>
      <c r="K56" s="59">
        <f t="shared" ref="K56:K57" si="89">IF(J56="","",(G56-SUM(F33:F44))/SUM(F33:F44))</f>
        <v>-0.11481866866296821</v>
      </c>
      <c r="L56" s="59">
        <f t="shared" ref="L56:L57" si="90">IFERROR((F56-C56)/C56,"")</f>
        <v>-0.22628109343412148</v>
      </c>
    </row>
    <row r="57" spans="1:13">
      <c r="A57" s="123">
        <v>9.2999999999999999E-2</v>
      </c>
      <c r="B57" s="76">
        <v>44593</v>
      </c>
      <c r="C57" s="241">
        <f t="shared" si="64"/>
        <v>341310</v>
      </c>
      <c r="D57" s="119"/>
      <c r="E57" s="242">
        <f t="shared" si="69"/>
        <v>2422200</v>
      </c>
      <c r="F57" s="37">
        <f>VLOOKUP(TEXT(B57, "mmm-yy"),Total_Monthly_Counts!$D:$E,2,FALSE)</f>
        <v>244422</v>
      </c>
      <c r="G57" s="37">
        <f t="shared" si="12"/>
        <v>3136722</v>
      </c>
      <c r="H57" s="49">
        <f t="shared" si="70"/>
        <v>1996717</v>
      </c>
      <c r="I57" s="233">
        <f t="shared" si="87"/>
        <v>-0.17565973082321856</v>
      </c>
      <c r="J57" s="59">
        <f t="shared" si="88"/>
        <v>-0.21081894380658409</v>
      </c>
      <c r="K57" s="59">
        <f t="shared" si="89"/>
        <v>-0.10854035484204674</v>
      </c>
      <c r="L57" s="59">
        <f t="shared" si="90"/>
        <v>-0.28387096774193549</v>
      </c>
    </row>
    <row r="58" spans="1:13">
      <c r="A58" s="123">
        <v>0.1</v>
      </c>
      <c r="B58" s="76">
        <v>44621</v>
      </c>
      <c r="C58" s="241">
        <f t="shared" si="64"/>
        <v>367000</v>
      </c>
      <c r="D58" s="119"/>
      <c r="E58" s="242">
        <f t="shared" si="69"/>
        <v>2789200</v>
      </c>
      <c r="F58" s="37">
        <f>VLOOKUP(TEXT(B58, "mmm-yy"),Total_Monthly_Counts!$D:$E,2,FALSE)</f>
        <v>272302</v>
      </c>
      <c r="G58" s="37">
        <f t="shared" si="12"/>
        <v>3091050</v>
      </c>
      <c r="H58" s="49">
        <f t="shared" si="70"/>
        <v>2269019</v>
      </c>
      <c r="I58" s="233">
        <f t="shared" ref="I58" si="91">IFERROR((H58-E58)/E58,"")</f>
        <v>-0.18649827907643768</v>
      </c>
      <c r="J58" s="59">
        <f t="shared" ref="J58" si="92">IFERROR((F58-F46)/F46,"")</f>
        <v>-0.14363438520130578</v>
      </c>
      <c r="K58" s="59">
        <f t="shared" ref="K58" si="93">IF(J58="","",(G58-SUM(F35:F46))/SUM(F35:F46))</f>
        <v>-0.11213029844405578</v>
      </c>
      <c r="L58" s="59">
        <f t="shared" ref="L58" si="94">IFERROR((F58-C58)/C58,"")</f>
        <v>-0.25803269754768393</v>
      </c>
    </row>
    <row r="59" spans="1:13">
      <c r="A59" s="123">
        <v>8.299999999999999E-2</v>
      </c>
      <c r="B59" s="76">
        <v>44652</v>
      </c>
      <c r="C59" s="241">
        <f t="shared" si="64"/>
        <v>304609.99999999994</v>
      </c>
      <c r="D59" s="119"/>
      <c r="E59" s="242">
        <f t="shared" si="69"/>
        <v>3093810</v>
      </c>
      <c r="F59" s="37">
        <f>VLOOKUP(TEXT(B59, "mmm-yy"),Total_Monthly_Counts!$D:$E,2,FALSE)</f>
        <v>248393</v>
      </c>
      <c r="G59" s="37">
        <f t="shared" si="12"/>
        <v>3051346</v>
      </c>
      <c r="H59" s="49">
        <f t="shared" si="70"/>
        <v>2517412</v>
      </c>
      <c r="I59" s="233">
        <f t="shared" ref="I59" si="95">IFERROR((H59-E59)/E59,"")</f>
        <v>-0.18630685142267947</v>
      </c>
      <c r="J59" s="59">
        <f t="shared" ref="J59" si="96">IFERROR((F59-F47)/F47,"")</f>
        <v>-0.13781469435641469</v>
      </c>
      <c r="K59" s="59">
        <f t="shared" ref="K59" si="97">IF(J59="","",(G59-SUM(F36:F47))/SUM(F36:F47))</f>
        <v>-0.12083376191789214</v>
      </c>
      <c r="L59" s="59">
        <f t="shared" ref="L59" si="98">IFERROR((F59-C59)/C59,"")</f>
        <v>-0.1845540198942909</v>
      </c>
    </row>
    <row r="60" spans="1:13">
      <c r="A60" s="123">
        <v>8.5999999999999993E-2</v>
      </c>
      <c r="B60" s="76">
        <v>44682</v>
      </c>
      <c r="C60" s="241">
        <f t="shared" si="64"/>
        <v>315620</v>
      </c>
      <c r="D60" s="119"/>
      <c r="E60" s="242">
        <f t="shared" si="69"/>
        <v>3409430</v>
      </c>
      <c r="F60" s="37">
        <f>VLOOKUP(TEXT(B60, "mmm-yy"),Total_Monthly_Counts!$D:$E,2,FALSE)</f>
        <v>261756</v>
      </c>
      <c r="G60" s="37">
        <f t="shared" si="12"/>
        <v>3024786</v>
      </c>
      <c r="H60" s="49">
        <f t="shared" si="70"/>
        <v>2779168</v>
      </c>
      <c r="I60" s="233">
        <f t="shared" ref="I60" si="99">IFERROR((H60-E60)/E60,"")</f>
        <v>-0.18485846607790746</v>
      </c>
      <c r="J60" s="59">
        <f t="shared" ref="J60" si="100">IFERROR((F60-F48)/F48,"")</f>
        <v>-9.2121144854950821E-2</v>
      </c>
      <c r="K60" s="59">
        <f t="shared" ref="K60" si="101">IF(J60="","",(G60-SUM(F37:F48))/SUM(F37:F48))</f>
        <v>-0.13611012419188451</v>
      </c>
      <c r="L60" s="59">
        <f t="shared" ref="L60" si="102">IFERROR((F60-C60)/C60,"")</f>
        <v>-0.17066092136113048</v>
      </c>
    </row>
    <row r="61" spans="1:13" ht="15" thickBot="1">
      <c r="A61" s="123">
        <v>7.0999999999999994E-2</v>
      </c>
      <c r="B61" s="77">
        <v>44713</v>
      </c>
      <c r="C61" s="243">
        <f t="shared" si="64"/>
        <v>260569.99999999997</v>
      </c>
      <c r="D61" s="120">
        <v>3670000</v>
      </c>
      <c r="E61" s="244">
        <f>E60+C61</f>
        <v>3670000</v>
      </c>
      <c r="F61" s="52">
        <f>VLOOKUP(TEXT(B61, "mmm-yy"),Total_Monthly_Counts!$D:$E,2,FALSE)</f>
        <v>202830</v>
      </c>
      <c r="G61" s="52">
        <f t="shared" si="12"/>
        <v>2981998</v>
      </c>
      <c r="H61" s="121">
        <f t="shared" si="70"/>
        <v>2981998</v>
      </c>
      <c r="I61" s="233">
        <f t="shared" ref="I61" si="103">IFERROR((H61-E61)/E61,"")</f>
        <v>-0.18746648501362398</v>
      </c>
      <c r="J61" s="59">
        <f t="shared" ref="J61" si="104">IFERROR((F61-F49)/F49,"")</f>
        <v>-0.17420547354021285</v>
      </c>
      <c r="K61" s="59">
        <f t="shared" ref="K61" si="105">IF(J61="","",(G61-SUM(F38:F49))/SUM(F38:F49))</f>
        <v>-0.14423766217740291</v>
      </c>
      <c r="L61" s="59">
        <f t="shared" ref="L61" si="106">IFERROR((F61-C61)/C61,"")</f>
        <v>-0.22159112714433732</v>
      </c>
    </row>
    <row r="62" spans="1:13">
      <c r="A62" s="123">
        <v>6.8999999999999992E-2</v>
      </c>
      <c r="B62" s="75">
        <v>44743</v>
      </c>
      <c r="C62" s="240">
        <f>A62*$D$73</f>
        <v>265925.99999999994</v>
      </c>
      <c r="D62" s="42"/>
      <c r="E62" s="256">
        <f>C62</f>
        <v>265925.99999999994</v>
      </c>
      <c r="F62" s="46">
        <f>VLOOKUP(TEXT(B62, "mmm-yy"),Total_Monthly_Counts!$D:$E,2,FALSE)</f>
        <v>192950</v>
      </c>
      <c r="G62" s="46">
        <f>SUM(F51:F62)</f>
        <v>2925957</v>
      </c>
      <c r="H62" s="257">
        <f>F62</f>
        <v>192950</v>
      </c>
      <c r="I62" s="233">
        <f t="shared" ref="I62" si="107">IFERROR((H62-E62)/E62,"")</f>
        <v>-0.27442220768183612</v>
      </c>
      <c r="J62" s="59">
        <f t="shared" ref="J62" si="108">IFERROR((F62-F50)/F50,"")</f>
        <v>-0.22507239217481756</v>
      </c>
      <c r="K62" s="59">
        <f t="shared" ref="K62" si="109">IF(J62="","",(G62-SUM(F39:F50))/SUM(F39:F50))</f>
        <v>-0.1608893556418832</v>
      </c>
      <c r="L62" s="59">
        <f t="shared" ref="L62" si="110">IFERROR((F62-C62)/C62,"")</f>
        <v>-0.27442220768183612</v>
      </c>
    </row>
    <row r="63" spans="1:13">
      <c r="A63" s="123">
        <v>7.2999999999999995E-2</v>
      </c>
      <c r="B63" s="76">
        <v>44774</v>
      </c>
      <c r="C63" s="241">
        <f t="shared" ref="C63:C73" si="111">A63*$D$73</f>
        <v>281342</v>
      </c>
      <c r="D63" s="42"/>
      <c r="E63" s="242">
        <f>E62+C63</f>
        <v>547268</v>
      </c>
      <c r="F63" s="37">
        <f>VLOOKUP(TEXT(B63, "mmm-yy"),Total_Monthly_Counts!$D:$E,2,FALSE)</f>
        <v>231082</v>
      </c>
      <c r="G63" s="37">
        <f t="shared" si="12"/>
        <v>2930677</v>
      </c>
      <c r="H63" s="49">
        <f>IFERROR(H62+F63,"")</f>
        <v>424032</v>
      </c>
      <c r="I63" s="233">
        <f t="shared" ref="I63" si="112">IFERROR((H63-E63)/E63,"")</f>
        <v>-0.22518400491167034</v>
      </c>
      <c r="J63" s="59">
        <f t="shared" ref="J63" si="113">IFERROR((F63-F51)/F51,"")</f>
        <v>2.0851556356632297E-2</v>
      </c>
      <c r="K63" s="59">
        <f t="shared" ref="K63" si="114">IF(J63="","",(G63-SUM(F40:F51))/SUM(F40:F51))</f>
        <v>-0.14476012269419455</v>
      </c>
      <c r="L63" s="59">
        <f t="shared" ref="L63" si="115">IFERROR((F63-C63)/C63,"")</f>
        <v>-0.17864378585493812</v>
      </c>
    </row>
    <row r="64" spans="1:13">
      <c r="A64" s="123">
        <v>7.3999999999999996E-2</v>
      </c>
      <c r="B64" s="76">
        <v>44805</v>
      </c>
      <c r="C64" s="241">
        <f t="shared" si="111"/>
        <v>285196</v>
      </c>
      <c r="D64" s="42"/>
      <c r="E64" s="242">
        <f t="shared" ref="E64:E73" si="116">E63+C64</f>
        <v>832464</v>
      </c>
      <c r="F64" s="37">
        <f>VLOOKUP(TEXT(B64, "mmm-yy"),Total_Monthly_Counts!$D:$E,2,FALSE)</f>
        <v>234300</v>
      </c>
      <c r="G64" s="37">
        <f t="shared" si="12"/>
        <v>2915939</v>
      </c>
      <c r="H64" s="49">
        <f t="shared" ref="H64:H73" si="117">IFERROR(H63+F64,"")</f>
        <v>658332</v>
      </c>
      <c r="I64" s="233">
        <f t="shared" ref="I64" si="118">IFERROR((H64-E64)/E64,"")</f>
        <v>-0.20917661304272617</v>
      </c>
      <c r="J64" s="59">
        <f t="shared" ref="J64" si="119">IFERROR((F64-F52)/F52,"")</f>
        <v>-5.9179723576321688E-2</v>
      </c>
      <c r="K64" s="59">
        <f t="shared" ref="K64" si="120">IF(J64="","",(G64-SUM(F41:F52))/SUM(F41:F52))</f>
        <v>-0.14077651736707908</v>
      </c>
      <c r="L64" s="59">
        <f t="shared" ref="L64" si="121">IFERROR((F64-C64)/C64,"")</f>
        <v>-0.17845972594286036</v>
      </c>
    </row>
    <row r="65" spans="1:27">
      <c r="A65" s="123">
        <v>8.4999999999999992E-2</v>
      </c>
      <c r="B65" s="76">
        <v>44835</v>
      </c>
      <c r="C65" s="241">
        <f t="shared" si="111"/>
        <v>327589.99999999994</v>
      </c>
      <c r="D65" s="42"/>
      <c r="E65" s="242">
        <f t="shared" si="116"/>
        <v>1160054</v>
      </c>
      <c r="F65" s="37">
        <f>VLOOKUP(TEXT(B65, "mmm-yy"),Total_Monthly_Counts!$D:$E,2,FALSE)</f>
        <v>253992</v>
      </c>
      <c r="G65" s="37">
        <f t="shared" si="12"/>
        <v>2908835</v>
      </c>
      <c r="H65" s="49">
        <f t="shared" si="117"/>
        <v>912324</v>
      </c>
      <c r="I65" s="233">
        <f t="shared" ref="I65" si="122">IFERROR((H65-E65)/E65,"")</f>
        <v>-0.21355040368810418</v>
      </c>
      <c r="J65" s="59">
        <f t="shared" ref="J65" si="123">IFERROR((F65-F53)/F53,"")</f>
        <v>-2.7208383123448848E-2</v>
      </c>
      <c r="K65" s="59">
        <f t="shared" ref="K65" si="124">IF(J65="","",(G65-SUM(F42:F53))/SUM(F42:F53))</f>
        <v>-0.12504293819366613</v>
      </c>
      <c r="L65" s="59">
        <f t="shared" ref="L65" si="125">IFERROR((F65-C65)/C65,"")</f>
        <v>-0.22466497756341755</v>
      </c>
    </row>
    <row r="66" spans="1:27">
      <c r="A66" s="123">
        <v>0.09</v>
      </c>
      <c r="B66" s="76">
        <v>44866</v>
      </c>
      <c r="C66" s="241">
        <f t="shared" si="111"/>
        <v>346860</v>
      </c>
      <c r="D66" s="42"/>
      <c r="E66" s="242">
        <f t="shared" si="116"/>
        <v>1506914</v>
      </c>
      <c r="F66" s="37">
        <f>VLOOKUP(TEXT(B66, "mmm-yy"),Total_Monthly_Counts!$D:$E,2,FALSE)</f>
        <v>256138</v>
      </c>
      <c r="G66" s="37">
        <f t="shared" si="12"/>
        <v>2896427</v>
      </c>
      <c r="H66" s="49">
        <f t="shared" si="117"/>
        <v>1168462</v>
      </c>
      <c r="I66" s="233">
        <f t="shared" ref="I66" si="126">IFERROR((H66-E66)/E66,"")</f>
        <v>-0.2245994131051938</v>
      </c>
      <c r="J66" s="59">
        <f t="shared" ref="J66" si="127">IFERROR((F66-F54)/F54,"")</f>
        <v>-4.6204374669516581E-2</v>
      </c>
      <c r="K66" s="59">
        <f t="shared" ref="K66" si="128">IF(J66="","",(G66-SUM(F43:F54))/SUM(F43:F54))</f>
        <v>-0.12272258768376268</v>
      </c>
      <c r="L66" s="59">
        <f t="shared" ref="L66" si="129">IFERROR((F66-C66)/C66,"")</f>
        <v>-0.26155221126679351</v>
      </c>
    </row>
    <row r="67" spans="1:27">
      <c r="A67" s="123">
        <v>8.299999999999999E-2</v>
      </c>
      <c r="B67" s="76">
        <v>44896</v>
      </c>
      <c r="C67" s="241">
        <f t="shared" si="111"/>
        <v>319881.99999999994</v>
      </c>
      <c r="D67" s="42"/>
      <c r="E67" s="242">
        <f t="shared" si="116"/>
        <v>1826796</v>
      </c>
      <c r="F67" s="37">
        <f>VLOOKUP(TEXT(B67, "mmm-yy"),Total_Monthly_Counts!$D:$E,2,FALSE)</f>
        <v>226238</v>
      </c>
      <c r="G67" s="37">
        <f t="shared" si="12"/>
        <v>2888481</v>
      </c>
      <c r="H67" s="49">
        <f t="shared" si="117"/>
        <v>1394700</v>
      </c>
      <c r="I67" s="233">
        <f t="shared" ref="I67" si="130">IFERROR((H67-E67)/E67,"")</f>
        <v>-0.23653215794210192</v>
      </c>
      <c r="J67" s="59">
        <f t="shared" ref="J67" si="131">IFERROR((F67-F55)/F55,"")</f>
        <v>-3.3930584497659962E-2</v>
      </c>
      <c r="K67" s="59">
        <f t="shared" ref="K67" si="132">IF(J67="","",(G67-SUM(F44:F55))/SUM(F44:F55))</f>
        <v>-0.11050449215893081</v>
      </c>
      <c r="L67" s="59">
        <f t="shared" ref="L67" si="133">IFERROR((F67-C67)/C67,"")</f>
        <v>-0.29274544988464485</v>
      </c>
    </row>
    <row r="68" spans="1:27">
      <c r="A68" s="123">
        <v>9.2999999999999999E-2</v>
      </c>
      <c r="B68" s="76">
        <v>44927</v>
      </c>
      <c r="C68" s="241">
        <f t="shared" si="111"/>
        <v>358422</v>
      </c>
      <c r="D68" s="42"/>
      <c r="E68" s="242">
        <f t="shared" si="116"/>
        <v>2185218</v>
      </c>
      <c r="F68" s="37">
        <f>VLOOKUP(TEXT(B68, "mmm-yy"),Total_Monthly_Counts!$D:$E,2,FALSE)</f>
        <v>238651</v>
      </c>
      <c r="G68" s="37">
        <f t="shared" si="12"/>
        <v>2863054</v>
      </c>
      <c r="H68" s="49">
        <f t="shared" si="117"/>
        <v>1633351</v>
      </c>
      <c r="I68" s="233">
        <f t="shared" ref="I68" si="134">IFERROR((H68-E68)/E68,"")</f>
        <v>-0.252545512621624</v>
      </c>
      <c r="J68" s="59">
        <f t="shared" ref="J68" si="135">IFERROR((F68-F56)/F56,"")</f>
        <v>-9.6285945819038321E-2</v>
      </c>
      <c r="K68" s="59">
        <f t="shared" ref="K68" si="136">IF(J68="","",(G68-SUM(F45:F56))/SUM(F45:F56))</f>
        <v>-0.10585893387166086</v>
      </c>
      <c r="L68" s="59">
        <f t="shared" ref="L68" si="137">IFERROR((F68-C68)/C68,"")</f>
        <v>-0.33416196550434962</v>
      </c>
    </row>
    <row r="69" spans="1:27">
      <c r="A69" s="123">
        <v>9.2999999999999999E-2</v>
      </c>
      <c r="B69" s="76">
        <v>44958</v>
      </c>
      <c r="C69" s="241">
        <f t="shared" si="111"/>
        <v>358422</v>
      </c>
      <c r="D69" s="211"/>
      <c r="E69" s="242">
        <f t="shared" si="116"/>
        <v>2543640</v>
      </c>
      <c r="F69" s="37">
        <f>VLOOKUP(TEXT(B69, "mmm-yy"),Total_Monthly_Counts!$D:$E,2,FALSE)</f>
        <v>280394</v>
      </c>
      <c r="G69" s="37">
        <f t="shared" si="12"/>
        <v>2899026</v>
      </c>
      <c r="H69" s="49">
        <f t="shared" si="117"/>
        <v>1913745</v>
      </c>
      <c r="I69" s="233">
        <f t="shared" ref="I69" si="138">IFERROR((H69-E69)/E69,"")</f>
        <v>-0.24763527857715714</v>
      </c>
      <c r="J69" s="59">
        <f t="shared" ref="J69" si="139">IFERROR((F69-F57)/F57,"")</f>
        <v>0.14717169485561857</v>
      </c>
      <c r="K69" s="59">
        <f t="shared" ref="K69" si="140">IF(J69="","",(G69-SUM(F46:F57))/SUM(F46:F57))</f>
        <v>-7.5778471920686624E-2</v>
      </c>
      <c r="L69" s="59">
        <f t="shared" ref="L69" si="141">IFERROR((F69-C69)/C69,"")</f>
        <v>-0.21769869037056877</v>
      </c>
    </row>
    <row r="70" spans="1:27">
      <c r="A70" s="123">
        <v>0.1</v>
      </c>
      <c r="B70" s="76">
        <v>44986</v>
      </c>
      <c r="C70" s="241">
        <f t="shared" si="111"/>
        <v>385400</v>
      </c>
      <c r="D70" s="42"/>
      <c r="E70" s="242">
        <f t="shared" si="116"/>
        <v>2929040</v>
      </c>
      <c r="F70" s="37">
        <f>VLOOKUP(TEXT(B70, "mmm-yy"),Total_Monthly_Counts!$D:$E,2,FALSE)</f>
        <v>370592</v>
      </c>
      <c r="G70" s="37">
        <f t="shared" si="12"/>
        <v>2997316</v>
      </c>
      <c r="H70" s="49">
        <f t="shared" si="117"/>
        <v>2284337</v>
      </c>
      <c r="I70" s="233">
        <f t="shared" ref="I70:I71" si="142">IFERROR((H70-E70)/E70,"")</f>
        <v>-0.2201072706415754</v>
      </c>
      <c r="J70" s="59">
        <f t="shared" ref="J70:J71" si="143">IFERROR((F70-F58)/F58,"")</f>
        <v>0.36095952288268174</v>
      </c>
      <c r="K70" s="59">
        <f t="shared" ref="K70:K71" si="144">IF(J70="","",(G70-SUM(F47:F58))/SUM(F47:F58))</f>
        <v>-3.0324323449960368E-2</v>
      </c>
      <c r="L70" s="59">
        <f t="shared" ref="L70:L71" si="145">IFERROR((F70-C70)/C70,"")</f>
        <v>-3.8422418266735855E-2</v>
      </c>
    </row>
    <row r="71" spans="1:27">
      <c r="A71" s="123">
        <v>8.299999999999999E-2</v>
      </c>
      <c r="B71" s="76">
        <v>45017</v>
      </c>
      <c r="C71" s="241">
        <f t="shared" si="111"/>
        <v>319881.99999999994</v>
      </c>
      <c r="D71" s="42"/>
      <c r="E71" s="242">
        <f t="shared" si="116"/>
        <v>3248922</v>
      </c>
      <c r="F71" s="37">
        <f>VLOOKUP(TEXT(B71, "mmm-yy"),Total_Monthly_Counts!$D:$E,2,FALSE)</f>
        <v>268768</v>
      </c>
      <c r="G71" s="37">
        <f t="shared" si="12"/>
        <v>3017691</v>
      </c>
      <c r="H71" s="49">
        <f t="shared" si="117"/>
        <v>2553105</v>
      </c>
      <c r="I71" s="233">
        <f t="shared" si="142"/>
        <v>-0.21416857653092319</v>
      </c>
      <c r="J71" s="59">
        <f t="shared" si="143"/>
        <v>8.2027271299915855E-2</v>
      </c>
      <c r="K71" s="59">
        <f t="shared" si="144"/>
        <v>-1.1029558758659293E-2</v>
      </c>
      <c r="L71" s="59">
        <f t="shared" si="145"/>
        <v>-0.15979017262615575</v>
      </c>
    </row>
    <row r="72" spans="1:27">
      <c r="A72" s="123">
        <v>8.5999999999999993E-2</v>
      </c>
      <c r="B72" s="76">
        <v>45047</v>
      </c>
      <c r="C72" s="241">
        <f t="shared" si="111"/>
        <v>331444</v>
      </c>
      <c r="D72" s="42"/>
      <c r="E72" s="242">
        <f t="shared" si="116"/>
        <v>3580366</v>
      </c>
      <c r="F72" s="37">
        <f>VLOOKUP(TEXT(B72, "mmm-yy"),Total_Monthly_Counts!$D:$E,2,FALSE)</f>
        <v>255498</v>
      </c>
      <c r="G72" s="37">
        <f t="shared" si="12"/>
        <v>3011433</v>
      </c>
      <c r="H72" s="49">
        <f t="shared" si="117"/>
        <v>2808603</v>
      </c>
      <c r="I72" s="233">
        <f t="shared" ref="I72" si="146">IFERROR((H72-E72)/E72,"")</f>
        <v>-0.21555421987584508</v>
      </c>
      <c r="J72" s="59">
        <f t="shared" ref="J72" si="147">IFERROR((F72-F60)/F60,"")</f>
        <v>-2.3907761426672169E-2</v>
      </c>
      <c r="K72" s="59">
        <f t="shared" ref="K72" si="148">IF(J72="","",(G72-SUM(F49:F60))/SUM(F49:F60))</f>
        <v>-4.4145271764680213E-3</v>
      </c>
      <c r="L72" s="59">
        <f t="shared" ref="L72" si="149">IFERROR((F72-C72)/C72,"")</f>
        <v>-0.2291367470824634</v>
      </c>
    </row>
    <row r="73" spans="1:27" ht="15" thickBot="1">
      <c r="A73" s="123">
        <v>7.0999999999999994E-2</v>
      </c>
      <c r="B73" s="77">
        <v>45078</v>
      </c>
      <c r="C73" s="243">
        <f t="shared" si="111"/>
        <v>273634</v>
      </c>
      <c r="D73" s="243">
        <v>3854000</v>
      </c>
      <c r="E73" s="244">
        <f t="shared" si="116"/>
        <v>3854000</v>
      </c>
      <c r="F73" s="52">
        <f>VLOOKUP(TEXT(B73, "mmm-yy"),Total_Monthly_Counts!$D:$E,2,FALSE)</f>
        <v>234841</v>
      </c>
      <c r="G73" s="52">
        <f>SUM(F62:F73)</f>
        <v>3043444</v>
      </c>
      <c r="H73" s="49">
        <f t="shared" si="117"/>
        <v>3043444</v>
      </c>
      <c r="I73" s="233">
        <f t="shared" ref="I73" si="150">IFERROR((H73-E73)/E73,"")</f>
        <v>-0.21031551634665283</v>
      </c>
      <c r="J73" s="59">
        <f t="shared" ref="J73" si="151">IFERROR((F73-F61)/F61,"")</f>
        <v>0.15782182122960114</v>
      </c>
      <c r="K73" s="59">
        <f t="shared" ref="K73" si="152">IF(J73="","",(G73-SUM(F50:F61))/SUM(F50:F61))</f>
        <v>2.0605647622835427E-2</v>
      </c>
      <c r="L73" s="59">
        <f t="shared" ref="L73" si="153">IFERROR((F73-C73)/C73,"")</f>
        <v>-0.14176966312665823</v>
      </c>
    </row>
    <row r="74" spans="1:27" ht="15" thickBot="1">
      <c r="A74" s="123">
        <v>6.5000000000000002E-2</v>
      </c>
      <c r="B74" s="77">
        <v>45108</v>
      </c>
      <c r="C74" s="240">
        <f>A74*$D$85</f>
        <v>202800</v>
      </c>
      <c r="D74" s="42"/>
      <c r="E74" s="256">
        <f>C74</f>
        <v>202800</v>
      </c>
      <c r="F74" s="46">
        <f>VLOOKUP(TEXT(B74, "mmm-yy"),Total_Monthly_Counts!$D:$E,2,FALSE)</f>
        <v>225140</v>
      </c>
      <c r="G74" s="46">
        <f>SUM(F63:F74)</f>
        <v>3075634</v>
      </c>
      <c r="H74" s="257">
        <f>F74</f>
        <v>225140</v>
      </c>
      <c r="I74" s="233">
        <f>IFERROR((H74-E74)/E74,"")</f>
        <v>0.1101577909270217</v>
      </c>
      <c r="J74" s="59">
        <f t="shared" ref="J74" si="154">IFERROR((F74-F62)/F62,"")</f>
        <v>0.16683078517750713</v>
      </c>
      <c r="K74" s="59">
        <f t="shared" ref="K74" si="155">IF(J74="","",(G74-SUM(F51:F62))/SUM(F51:F62))</f>
        <v>5.1154887101895211E-2</v>
      </c>
      <c r="L74" s="59">
        <f t="shared" ref="L74" si="156">IFERROR((F74-C74)/C74,"")</f>
        <v>0.1101577909270217</v>
      </c>
    </row>
    <row r="75" spans="1:27" ht="15" thickBot="1">
      <c r="A75" s="123">
        <v>7.4999999999999997E-2</v>
      </c>
      <c r="B75" s="77">
        <v>45139</v>
      </c>
      <c r="C75" s="241">
        <f>A75*$D$85</f>
        <v>234000</v>
      </c>
      <c r="E75" s="242">
        <f>E74+C75</f>
        <v>436800</v>
      </c>
      <c r="F75" s="37">
        <f>VLOOKUP(TEXT(B75, "mmm-yy"),Total_Monthly_Counts!$D:$E,2,FALSE)</f>
        <v>265361</v>
      </c>
      <c r="G75" s="37">
        <f t="shared" ref="G75:G84" si="157">SUM(F64:F75)</f>
        <v>3109913</v>
      </c>
      <c r="H75" s="49">
        <f>IFERROR(H74+F75,"")</f>
        <v>490501</v>
      </c>
      <c r="I75" s="233">
        <f>IFERROR((H75-E75)/E75,"")</f>
        <v>0.12294184981684982</v>
      </c>
      <c r="J75" s="59">
        <f t="shared" ref="J75" si="158">IFERROR((F75-F63)/F63,"")</f>
        <v>0.14834128144987493</v>
      </c>
      <c r="K75" s="59">
        <f t="shared" ref="K75" si="159">IF(J75="","",(G75-SUM(F52:F63))/SUM(F52:F63))</f>
        <v>6.1158565068753737E-2</v>
      </c>
      <c r="L75" s="59">
        <f t="shared" ref="L75" si="160">IFERROR((F75-C75)/C75,"")</f>
        <v>0.13402136752136753</v>
      </c>
    </row>
    <row r="76" spans="1:27" ht="15" thickBot="1">
      <c r="A76" s="123">
        <v>7.4999999999999997E-2</v>
      </c>
      <c r="B76" s="77">
        <v>45170</v>
      </c>
      <c r="C76" s="241">
        <f t="shared" ref="C76:C84" si="161">A76*$D$85</f>
        <v>234000</v>
      </c>
      <c r="E76" s="242">
        <f t="shared" ref="E76:E86" si="162">E75+C76</f>
        <v>670800</v>
      </c>
      <c r="F76" s="37">
        <f>VLOOKUP(TEXT(B76, "mmm-yy"),Total_Monthly_Counts!$D:$E,2,FALSE)</f>
        <v>250236</v>
      </c>
      <c r="G76" s="37">
        <f t="shared" si="157"/>
        <v>3125849</v>
      </c>
      <c r="H76" s="49">
        <f t="shared" ref="H76:H86" si="163">IFERROR(H75+F76,"")</f>
        <v>740737</v>
      </c>
      <c r="I76" s="233">
        <f>IFERROR((H76-E76)/E76,"")</f>
        <v>0.10425909361955873</v>
      </c>
      <c r="J76" s="59">
        <f t="shared" ref="J76:J78" si="164">IFERROR((F76-F64)/F64,"")</f>
        <v>6.8015364916773374E-2</v>
      </c>
      <c r="K76" s="59">
        <f t="shared" ref="K76:K78" si="165">IF(J76="","",(G76-SUM(F53:F64))/SUM(F53:F64))</f>
        <v>7.1987102610857084E-2</v>
      </c>
      <c r="L76" s="59">
        <f t="shared" ref="L76:L78" si="166">IFERROR((F76-C76)/C76,"")</f>
        <v>6.9384615384615378E-2</v>
      </c>
      <c r="AA76" s="123"/>
    </row>
    <row r="77" spans="1:27" ht="15" thickBot="1">
      <c r="A77" s="123">
        <v>8.5000000000000006E-2</v>
      </c>
      <c r="B77" s="77">
        <v>45200</v>
      </c>
      <c r="C77" s="241">
        <f t="shared" si="161"/>
        <v>265200</v>
      </c>
      <c r="E77" s="242">
        <f t="shared" si="162"/>
        <v>936000</v>
      </c>
      <c r="F77" s="37">
        <f>VLOOKUP(TEXT(B77, "mmm-yy"),Total_Monthly_Counts!$D:$E,2,FALSE)</f>
        <v>272198</v>
      </c>
      <c r="G77" s="37">
        <f t="shared" si="157"/>
        <v>3144055</v>
      </c>
      <c r="H77" s="49">
        <f t="shared" si="163"/>
        <v>1012935</v>
      </c>
      <c r="I77" s="233">
        <f>IFERROR((H77-E77)/E77,"")</f>
        <v>8.2195512820512823E-2</v>
      </c>
      <c r="J77" s="59">
        <f t="shared" si="164"/>
        <v>7.167942297395194E-2</v>
      </c>
      <c r="K77" s="59">
        <f t="shared" si="165"/>
        <v>8.086398850398871E-2</v>
      </c>
      <c r="L77" s="59">
        <f t="shared" si="166"/>
        <v>2.6387631975867271E-2</v>
      </c>
      <c r="AA77" s="123"/>
    </row>
    <row r="78" spans="1:27" ht="15" thickBot="1">
      <c r="A78" s="123">
        <v>8.5000000000000006E-2</v>
      </c>
      <c r="B78" s="77">
        <v>45231</v>
      </c>
      <c r="C78" s="241">
        <f t="shared" si="161"/>
        <v>265200</v>
      </c>
      <c r="E78" s="242">
        <f t="shared" si="162"/>
        <v>1201200</v>
      </c>
      <c r="F78" s="37">
        <f>VLOOKUP(TEXT(B78, "mmm-yy"),Total_Monthly_Counts!$D:$E,2,FALSE)</f>
        <v>306744</v>
      </c>
      <c r="G78" s="37">
        <f t="shared" si="157"/>
        <v>3194661</v>
      </c>
      <c r="H78" s="49">
        <f t="shared" si="163"/>
        <v>1319679</v>
      </c>
      <c r="I78" s="233">
        <f>IFERROR((H78-E78)/E78,"")</f>
        <v>9.8633866133866127E-2</v>
      </c>
      <c r="J78" s="59">
        <f t="shared" si="164"/>
        <v>0.19757318320592807</v>
      </c>
      <c r="K78" s="59">
        <f t="shared" si="165"/>
        <v>0.10296617176956298</v>
      </c>
      <c r="L78" s="59">
        <f t="shared" si="166"/>
        <v>0.15665158371040724</v>
      </c>
      <c r="AA78" s="123"/>
    </row>
    <row r="79" spans="1:27" ht="15" thickBot="1">
      <c r="A79" s="123">
        <v>0.08</v>
      </c>
      <c r="B79" s="77">
        <v>45261</v>
      </c>
      <c r="C79" s="241">
        <f t="shared" si="161"/>
        <v>249600</v>
      </c>
      <c r="E79" s="242">
        <f t="shared" si="162"/>
        <v>1450800</v>
      </c>
      <c r="F79" s="37">
        <f>VLOOKUP(TEXT(B79, "mmm-yy"),Total_Monthly_Counts!$D:$E,2,FALSE)</f>
        <v>252257</v>
      </c>
      <c r="G79" s="37">
        <f t="shared" si="157"/>
        <v>3220680</v>
      </c>
      <c r="H79" s="49">
        <f t="shared" si="163"/>
        <v>1571936</v>
      </c>
      <c r="I79" s="233">
        <f t="shared" ref="I79:I85" si="167">IFERROR((H79-E79)/E79,"")</f>
        <v>8.3496002205679626E-2</v>
      </c>
      <c r="J79" s="59">
        <f t="shared" ref="J79:J85" si="168">IFERROR((F79-F67)/F67,"")</f>
        <v>0.11500720480202264</v>
      </c>
      <c r="K79" s="59">
        <f t="shared" ref="K79:K84" si="169">IF(J79="","",(G79-SUM(F56:F67))/SUM(F56:F67))</f>
        <v>0.11500819981159648</v>
      </c>
      <c r="L79" s="59">
        <f t="shared" ref="L79:L85" si="170">IFERROR((F79-C79)/C79,"")</f>
        <v>1.0645032051282052E-2</v>
      </c>
      <c r="AA79" s="123"/>
    </row>
    <row r="80" spans="1:27" ht="15" thickBot="1">
      <c r="A80" s="123">
        <v>0.08</v>
      </c>
      <c r="B80" s="77">
        <v>45292</v>
      </c>
      <c r="C80" s="241">
        <f t="shared" si="161"/>
        <v>249600</v>
      </c>
      <c r="E80" s="242">
        <f t="shared" si="162"/>
        <v>1700400</v>
      </c>
      <c r="F80" s="37">
        <f>VLOOKUP(TEXT(B80, "mmm-yy"),Total_Monthly_Counts!$D:$E,2,FALSE)</f>
        <v>299833</v>
      </c>
      <c r="G80" s="37">
        <f t="shared" si="157"/>
        <v>3281862</v>
      </c>
      <c r="H80" s="49">
        <f t="shared" si="163"/>
        <v>1871769</v>
      </c>
      <c r="I80" s="233">
        <f t="shared" si="167"/>
        <v>0.10078158080451659</v>
      </c>
      <c r="J80" s="59">
        <f t="shared" si="168"/>
        <v>0.25636599050496334</v>
      </c>
      <c r="K80" s="59">
        <f t="shared" si="169"/>
        <v>0.14628016097495891</v>
      </c>
      <c r="L80" s="59">
        <f t="shared" si="170"/>
        <v>0.2012540064102564</v>
      </c>
      <c r="AA80" s="123"/>
    </row>
    <row r="81" spans="1:27" ht="15" thickBot="1">
      <c r="A81" s="123">
        <v>9.5000000000000001E-2</v>
      </c>
      <c r="B81" s="77">
        <v>45323</v>
      </c>
      <c r="C81" s="241">
        <f t="shared" si="161"/>
        <v>296400</v>
      </c>
      <c r="E81" s="242">
        <f t="shared" si="162"/>
        <v>1996800</v>
      </c>
      <c r="F81" s="37">
        <f>VLOOKUP(TEXT(B81, "mmm-yy"),Total_Monthly_Counts!$D:$E,2,FALSE)</f>
        <v>337996</v>
      </c>
      <c r="G81" s="37">
        <f t="shared" si="157"/>
        <v>3339464</v>
      </c>
      <c r="H81" s="49">
        <f t="shared" si="163"/>
        <v>2209765</v>
      </c>
      <c r="I81" s="233">
        <f t="shared" si="167"/>
        <v>0.10665314503205128</v>
      </c>
      <c r="J81" s="59">
        <f t="shared" si="168"/>
        <v>0.20543235589919898</v>
      </c>
      <c r="K81" s="59">
        <f t="shared" si="169"/>
        <v>0.15192619866120552</v>
      </c>
      <c r="L81" s="59">
        <f t="shared" si="170"/>
        <v>0.14033738191632927</v>
      </c>
      <c r="AA81" s="123"/>
    </row>
    <row r="82" spans="1:27" ht="15" thickBot="1">
      <c r="A82" s="123">
        <v>0.115</v>
      </c>
      <c r="B82" s="77">
        <v>45352</v>
      </c>
      <c r="C82" s="241">
        <f t="shared" si="161"/>
        <v>358800</v>
      </c>
      <c r="E82" s="242">
        <f t="shared" si="162"/>
        <v>2355600</v>
      </c>
      <c r="F82" s="37">
        <f>VLOOKUP(TEXT(B82, "mmm-yy"),Total_Monthly_Counts!$D:$E,2,FALSE)</f>
        <v>314671</v>
      </c>
      <c r="G82" s="37">
        <f t="shared" si="157"/>
        <v>3283543</v>
      </c>
      <c r="H82" s="49">
        <f t="shared" si="163"/>
        <v>2524436</v>
      </c>
      <c r="I82" s="233">
        <f t="shared" si="167"/>
        <v>7.1674308031923928E-2</v>
      </c>
      <c r="J82" s="59">
        <f t="shared" si="168"/>
        <v>-0.1508964035920905</v>
      </c>
      <c r="K82" s="59">
        <f t="shared" si="169"/>
        <v>9.5494435688462609E-2</v>
      </c>
      <c r="L82" s="59">
        <f t="shared" si="170"/>
        <v>-0.12299052396878483</v>
      </c>
      <c r="AA82" s="123"/>
    </row>
    <row r="83" spans="1:27" ht="15" thickBot="1">
      <c r="A83" s="123">
        <v>8.5000000000000006E-2</v>
      </c>
      <c r="B83" s="77">
        <v>45383</v>
      </c>
      <c r="C83" s="241">
        <f t="shared" si="161"/>
        <v>265200</v>
      </c>
      <c r="E83" s="242">
        <f t="shared" si="162"/>
        <v>2620800</v>
      </c>
      <c r="F83" s="37">
        <f>VLOOKUP(TEXT(B83, "mmm-yy"),Total_Monthly_Counts!$D:$E,2,FALSE)</f>
        <v>293762</v>
      </c>
      <c r="G83" s="37">
        <f t="shared" si="157"/>
        <v>3308537</v>
      </c>
      <c r="H83" s="49">
        <f>IFERROR(H82+F83,"")</f>
        <v>2818198</v>
      </c>
      <c r="I83" s="233">
        <f t="shared" si="167"/>
        <v>7.5319749694749694E-2</v>
      </c>
      <c r="J83" s="59">
        <f t="shared" si="168"/>
        <v>9.2994701750208353E-2</v>
      </c>
      <c r="K83" s="59">
        <f t="shared" si="169"/>
        <v>9.6380311966997284E-2</v>
      </c>
      <c r="L83" s="59">
        <f t="shared" si="170"/>
        <v>0.1076998491704374</v>
      </c>
      <c r="O83" s="231"/>
      <c r="AA83" s="123"/>
    </row>
    <row r="84" spans="1:27" ht="15" thickBot="1">
      <c r="A84" s="123">
        <v>8.5000000000000006E-2</v>
      </c>
      <c r="B84" s="77">
        <v>45413</v>
      </c>
      <c r="C84" s="241">
        <f t="shared" si="161"/>
        <v>265200</v>
      </c>
      <c r="E84" s="242">
        <f t="shared" si="162"/>
        <v>2886000</v>
      </c>
      <c r="F84" s="37">
        <f>VLOOKUP(TEXT(B84, "mmm-yy"),Total_Monthly_Counts!$D:$E,2,FALSE)</f>
        <v>280444</v>
      </c>
      <c r="G84" s="37">
        <f t="shared" si="157"/>
        <v>3333483</v>
      </c>
      <c r="H84" s="49">
        <f t="shared" si="163"/>
        <v>3098642</v>
      </c>
      <c r="I84" s="233">
        <f t="shared" si="167"/>
        <v>7.3680526680526687E-2</v>
      </c>
      <c r="J84" s="59">
        <f t="shared" si="168"/>
        <v>9.763677210780515E-2</v>
      </c>
      <c r="K84" s="59">
        <f t="shared" si="169"/>
        <v>0.10694244235219579</v>
      </c>
      <c r="L84" s="59">
        <f t="shared" si="170"/>
        <v>5.7481146304675719E-2</v>
      </c>
      <c r="P84" s="231" t="s">
        <v>64</v>
      </c>
      <c r="Q84" s="42" t="s">
        <v>67</v>
      </c>
      <c r="AA84" s="123"/>
    </row>
    <row r="85" spans="1:27" ht="15" thickBot="1">
      <c r="A85" s="123">
        <v>7.4999999999999997E-2</v>
      </c>
      <c r="B85" s="77">
        <v>45444</v>
      </c>
      <c r="C85" s="243">
        <f>A85*$D$85</f>
        <v>234000</v>
      </c>
      <c r="D85" s="242">
        <v>3120000</v>
      </c>
      <c r="E85" s="242">
        <f t="shared" si="162"/>
        <v>3120000</v>
      </c>
      <c r="F85" s="52">
        <f>VLOOKUP(TEXT(B85, "mmm-yy"),Total_Monthly_Counts!$D:$E,2,FALSE)</f>
        <v>253740</v>
      </c>
      <c r="G85" s="52">
        <f>SUM(F74:F85)</f>
        <v>3352382</v>
      </c>
      <c r="H85" s="49">
        <f t="shared" si="163"/>
        <v>3352382</v>
      </c>
      <c r="I85" s="233">
        <f t="shared" si="167"/>
        <v>7.4481410256410252E-2</v>
      </c>
      <c r="J85" s="59">
        <f t="shared" si="168"/>
        <v>8.0475726129594069E-2</v>
      </c>
      <c r="K85" s="59">
        <f>IF(J85="","",(G85-SUM(F62:F73))/SUM(F62:F73))</f>
        <v>0.10150934270517217</v>
      </c>
      <c r="L85" s="59">
        <f t="shared" si="170"/>
        <v>8.4358974358974353E-2</v>
      </c>
      <c r="O85" s="276">
        <f t="shared" ref="O85" si="171">DATE(YEAR(O86),MONTH(O86)-1,1)</f>
        <v>45231</v>
      </c>
      <c r="P85" s="43">
        <f t="shared" ref="P85:Q97" si="172">VLOOKUP($O85,$B:$F,MATCH(P$84,$B$1:$F$1,0),FALSE)</f>
        <v>265200</v>
      </c>
      <c r="Q85" s="43">
        <f t="shared" si="172"/>
        <v>306744</v>
      </c>
      <c r="AA85" s="123"/>
    </row>
    <row r="86" spans="1:27" ht="15" thickBot="1">
      <c r="A86" s="123">
        <v>7.4999999999999997E-2</v>
      </c>
      <c r="B86" s="77">
        <v>45474</v>
      </c>
      <c r="C86" s="243">
        <f>A86*$D$85</f>
        <v>234000</v>
      </c>
      <c r="D86" s="242"/>
      <c r="E86" s="242">
        <f t="shared" si="162"/>
        <v>3354000</v>
      </c>
      <c r="F86" s="46">
        <f>VLOOKUP(TEXT(B86, "mmm-yy"),Total_Monthly_Counts!$D:$E,2,FALSE)</f>
        <v>240579</v>
      </c>
      <c r="G86" s="46">
        <f>SUM(F75:F86)</f>
        <v>3367821</v>
      </c>
      <c r="H86" s="49">
        <f t="shared" si="163"/>
        <v>3592961</v>
      </c>
      <c r="I86" s="233">
        <f>IFERROR((H86-E86)/E86,"")</f>
        <v>7.1246571258199165E-2</v>
      </c>
      <c r="J86" s="59">
        <f>IFERROR((F86-F74)/F74,"")</f>
        <v>6.8575108821177927E-2</v>
      </c>
      <c r="K86" s="59">
        <f>IF(J86="","",(G86-SUM(F63:F74))/SUM(F63:F74))</f>
        <v>9.5000575491101996E-2</v>
      </c>
      <c r="L86" s="59">
        <f>IFERROR((F86-C86)/C86,"")</f>
        <v>2.8115384615384615E-2</v>
      </c>
      <c r="O86" s="276">
        <f t="shared" ref="O86:O95" si="173">DATE(YEAR(O87),MONTH(O87)-1,1)</f>
        <v>45261</v>
      </c>
      <c r="P86" s="43">
        <f t="shared" si="172"/>
        <v>249600</v>
      </c>
      <c r="Q86" s="43">
        <f t="shared" si="172"/>
        <v>252257</v>
      </c>
      <c r="AA86" s="123"/>
    </row>
    <row r="87" spans="1:27" ht="21" customHeight="1" thickBot="1">
      <c r="A87" s="123">
        <v>7.4999999999999997E-2</v>
      </c>
      <c r="B87" s="77">
        <v>45505</v>
      </c>
      <c r="C87" s="243">
        <f>A87*$D$97</f>
        <v>240000</v>
      </c>
      <c r="E87" s="242">
        <f t="shared" ref="E87" si="174">E86+C87</f>
        <v>3594000</v>
      </c>
      <c r="F87" s="37">
        <f>VLOOKUP(TEXT(B87, "mmm-yy"),Total_Monthly_Counts!$D:$E,2,FALSE)</f>
        <v>260176</v>
      </c>
      <c r="G87" s="37">
        <f>SUM(F76:F87)</f>
        <v>3362636</v>
      </c>
      <c r="H87" s="49">
        <f>IFERROR(H86+F87,"")</f>
        <v>3853137</v>
      </c>
      <c r="I87" s="233">
        <f>IFERROR((H87-E87)/E87,"")</f>
        <v>7.2102671118530887E-2</v>
      </c>
      <c r="J87" s="59">
        <f>IFERROR((F87-F75)/F75,"")</f>
        <v>-1.9539419884610023E-2</v>
      </c>
      <c r="K87" s="59">
        <f>IF(J87="","",(G87-SUM(F64:F75))/SUM(F64:F75))</f>
        <v>8.1263688083878877E-2</v>
      </c>
      <c r="L87" s="59">
        <f>IFERROR((F87-C87)/C87,"")</f>
        <v>8.4066666666666665E-2</v>
      </c>
      <c r="O87" s="276">
        <f t="shared" si="173"/>
        <v>45292</v>
      </c>
      <c r="P87" s="43">
        <f t="shared" si="172"/>
        <v>249600</v>
      </c>
      <c r="Q87" s="43">
        <f t="shared" si="172"/>
        <v>299833</v>
      </c>
      <c r="AA87" s="123"/>
    </row>
    <row r="88" spans="1:27" ht="15" thickBot="1">
      <c r="A88" s="123">
        <v>7.4999999999999997E-2</v>
      </c>
      <c r="B88" s="77">
        <v>45536</v>
      </c>
      <c r="C88" s="243">
        <f t="shared" ref="C88:C97" si="175">A88*$D$97</f>
        <v>240000</v>
      </c>
      <c r="E88" s="242">
        <f t="shared" ref="E88:E89" si="176">E87+C88</f>
        <v>3834000</v>
      </c>
      <c r="F88" s="37">
        <f>VLOOKUP(TEXT(B88, "mmm-yy"),Total_Monthly_Counts!$D:$E,2,FALSE)</f>
        <v>275358</v>
      </c>
      <c r="G88" s="37">
        <f t="shared" ref="G88:G89" si="177">SUM(F77:F88)</f>
        <v>3387758</v>
      </c>
      <c r="H88" s="49">
        <f>IFERROR(H87+F88,"")</f>
        <v>4128495</v>
      </c>
      <c r="I88" s="233">
        <f>IFERROR((H88-E88)/E88,"")</f>
        <v>7.6811424100156497E-2</v>
      </c>
      <c r="J88" s="59">
        <f>IFERROR((F88-F76)/F76,"")</f>
        <v>0.10039322879202034</v>
      </c>
      <c r="K88" s="59">
        <f>IF(J88="","",(G88-SUM(F65:F76))/SUM(F65:F76))</f>
        <v>8.3788116444524358E-2</v>
      </c>
      <c r="L88" s="59">
        <f>IFERROR((F88-C88)/C88,"")</f>
        <v>0.14732500000000001</v>
      </c>
      <c r="O88" s="276">
        <f t="shared" si="173"/>
        <v>45323</v>
      </c>
      <c r="P88" s="43">
        <f t="shared" si="172"/>
        <v>296400</v>
      </c>
      <c r="Q88" s="43">
        <f t="shared" si="172"/>
        <v>337996</v>
      </c>
    </row>
    <row r="89" spans="1:27" ht="15" thickBot="1">
      <c r="A89" s="123">
        <v>8.5000000000000006E-2</v>
      </c>
      <c r="B89" s="77">
        <v>45566</v>
      </c>
      <c r="C89" s="243">
        <f t="shared" si="175"/>
        <v>272000</v>
      </c>
      <c r="E89" s="242">
        <f t="shared" si="176"/>
        <v>4106000</v>
      </c>
      <c r="F89" s="37">
        <f>VLOOKUP(TEXT(B89, "mmm-yy"),Total_Monthly_Counts!$D:$E,2,FALSE)</f>
        <v>283793</v>
      </c>
      <c r="G89" s="37">
        <f t="shared" si="177"/>
        <v>3399353</v>
      </c>
      <c r="H89" s="49">
        <f>IFERROR(H88+F89,"")</f>
        <v>4412288</v>
      </c>
      <c r="I89" s="233">
        <f>IFERROR((H89-E89)/E89,"")</f>
        <v>7.4595226497808087E-2</v>
      </c>
      <c r="J89" s="59">
        <f>IFERROR((F89-F77)/F77,"")</f>
        <v>4.2597667874121045E-2</v>
      </c>
      <c r="K89" s="59">
        <f>IF(J89="","",(G89-SUM(F66:F77))/SUM(F66:F77))</f>
        <v>8.1200233456475798E-2</v>
      </c>
      <c r="L89" s="59">
        <f>IFERROR((F89-C89)/C89,"")</f>
        <v>4.3356617647058823E-2</v>
      </c>
      <c r="O89" s="276">
        <f t="shared" si="173"/>
        <v>45352</v>
      </c>
      <c r="P89" s="43">
        <f t="shared" si="172"/>
        <v>358800</v>
      </c>
      <c r="Q89" s="43">
        <f t="shared" si="172"/>
        <v>314671</v>
      </c>
    </row>
    <row r="90" spans="1:27" ht="15" thickBot="1">
      <c r="A90" s="123">
        <v>8.5000000000000006E-2</v>
      </c>
      <c r="B90" s="77">
        <v>45597</v>
      </c>
      <c r="C90" s="243">
        <f t="shared" si="175"/>
        <v>272000</v>
      </c>
      <c r="E90" s="242">
        <f>E89+C90</f>
        <v>4378000</v>
      </c>
      <c r="F90" s="37">
        <f>VLOOKUP(TEXT(B90, "mmm-yy"),Total_Monthly_Counts!$D:$E,2,FALSE)</f>
        <v>296505</v>
      </c>
      <c r="G90" s="37">
        <f t="shared" ref="G90" si="178">SUM(F79:F90)</f>
        <v>3389114</v>
      </c>
      <c r="H90" s="49">
        <f>IFERROR(H89+F90,"")</f>
        <v>4708793</v>
      </c>
      <c r="I90" s="233">
        <f t="shared" ref="I90:I97" si="179">IFERROR((H90-E90)/E90,"")</f>
        <v>7.5558017359524901E-2</v>
      </c>
      <c r="J90" s="59">
        <f t="shared" ref="J90:J97" si="180">IFERROR((F90-F78)/F78,"")</f>
        <v>-3.3379626007354668E-2</v>
      </c>
      <c r="K90" s="59">
        <f t="shared" ref="K90:K97" si="181">IF(J90="","",(G90-SUM(F67:F78))/SUM(F67:F78))</f>
        <v>6.0868117149206126E-2</v>
      </c>
      <c r="L90" s="59">
        <f t="shared" ref="L90:L97" si="182">IFERROR((F90-C90)/C90,"")</f>
        <v>9.0091911764705879E-2</v>
      </c>
      <c r="O90" s="276">
        <f t="shared" si="173"/>
        <v>45383</v>
      </c>
      <c r="P90" s="43">
        <f t="shared" si="172"/>
        <v>265200</v>
      </c>
      <c r="Q90" s="43">
        <f t="shared" si="172"/>
        <v>293762</v>
      </c>
    </row>
    <row r="91" spans="1:27" ht="15" thickBot="1">
      <c r="A91" s="123">
        <v>0.08</v>
      </c>
      <c r="B91" s="77">
        <v>45627</v>
      </c>
      <c r="C91" s="243">
        <f t="shared" si="175"/>
        <v>256000</v>
      </c>
      <c r="E91" s="272"/>
      <c r="F91" s="273"/>
      <c r="G91" s="273"/>
      <c r="H91" s="274"/>
      <c r="I91" s="233" t="str">
        <f t="shared" si="179"/>
        <v/>
      </c>
      <c r="J91" s="59">
        <f t="shared" si="180"/>
        <v>-1</v>
      </c>
      <c r="K91" s="59">
        <f t="shared" si="181"/>
        <v>-1</v>
      </c>
      <c r="L91" s="59">
        <f t="shared" si="182"/>
        <v>-1</v>
      </c>
      <c r="O91" s="276">
        <f t="shared" si="173"/>
        <v>45413</v>
      </c>
      <c r="P91" s="43">
        <f t="shared" si="172"/>
        <v>265200</v>
      </c>
      <c r="Q91" s="43">
        <f t="shared" si="172"/>
        <v>280444</v>
      </c>
    </row>
    <row r="92" spans="1:27" ht="15" thickBot="1">
      <c r="A92" s="123">
        <v>0.08</v>
      </c>
      <c r="B92" s="77">
        <v>45658</v>
      </c>
      <c r="C92" s="243">
        <f t="shared" si="175"/>
        <v>256000</v>
      </c>
      <c r="E92" s="272"/>
      <c r="F92" s="273"/>
      <c r="G92" s="273"/>
      <c r="H92" s="274"/>
      <c r="I92" s="233" t="str">
        <f t="shared" si="179"/>
        <v/>
      </c>
      <c r="J92" s="59">
        <f t="shared" si="180"/>
        <v>-1</v>
      </c>
      <c r="K92" s="59">
        <f t="shared" si="181"/>
        <v>-1</v>
      </c>
      <c r="L92" s="59">
        <f t="shared" si="182"/>
        <v>-1</v>
      </c>
      <c r="O92" s="276">
        <f t="shared" si="173"/>
        <v>45444</v>
      </c>
      <c r="P92" s="43">
        <f t="shared" si="172"/>
        <v>234000</v>
      </c>
      <c r="Q92" s="43">
        <f t="shared" si="172"/>
        <v>253740</v>
      </c>
    </row>
    <row r="93" spans="1:27" ht="15" thickBot="1">
      <c r="A93" s="123">
        <v>9.5000000000000001E-2</v>
      </c>
      <c r="B93" s="77">
        <v>45689</v>
      </c>
      <c r="C93" s="243">
        <f t="shared" si="175"/>
        <v>304000</v>
      </c>
      <c r="E93" s="272"/>
      <c r="F93" s="273"/>
      <c r="G93" s="273"/>
      <c r="H93" s="274"/>
      <c r="I93" s="233" t="str">
        <f t="shared" si="179"/>
        <v/>
      </c>
      <c r="J93" s="59">
        <f t="shared" si="180"/>
        <v>-1</v>
      </c>
      <c r="K93" s="59">
        <f t="shared" si="181"/>
        <v>-1</v>
      </c>
      <c r="L93" s="59">
        <f t="shared" si="182"/>
        <v>-1</v>
      </c>
      <c r="O93" s="276">
        <f t="shared" si="173"/>
        <v>45474</v>
      </c>
      <c r="P93" s="43">
        <f t="shared" si="172"/>
        <v>234000</v>
      </c>
      <c r="Q93" s="43">
        <f t="shared" si="172"/>
        <v>240579</v>
      </c>
    </row>
    <row r="94" spans="1:27" ht="15" thickBot="1">
      <c r="A94" s="123">
        <v>0.115</v>
      </c>
      <c r="B94" s="77">
        <v>45717</v>
      </c>
      <c r="C94" s="243">
        <f t="shared" si="175"/>
        <v>368000</v>
      </c>
      <c r="E94" s="272"/>
      <c r="F94" s="273"/>
      <c r="G94" s="273"/>
      <c r="H94" s="274"/>
      <c r="I94" s="233" t="str">
        <f t="shared" si="179"/>
        <v/>
      </c>
      <c r="J94" s="59">
        <f t="shared" si="180"/>
        <v>-1</v>
      </c>
      <c r="K94" s="59">
        <f t="shared" si="181"/>
        <v>-1</v>
      </c>
      <c r="L94" s="59">
        <f t="shared" si="182"/>
        <v>-1</v>
      </c>
      <c r="O94" s="276">
        <f t="shared" si="173"/>
        <v>45505</v>
      </c>
      <c r="P94" s="43">
        <f t="shared" si="172"/>
        <v>240000</v>
      </c>
      <c r="Q94" s="43">
        <f t="shared" si="172"/>
        <v>260176</v>
      </c>
    </row>
    <row r="95" spans="1:27" ht="15" thickBot="1">
      <c r="A95" s="123">
        <v>8.5000000000000006E-2</v>
      </c>
      <c r="B95" s="77">
        <v>45748</v>
      </c>
      <c r="C95" s="243">
        <f t="shared" si="175"/>
        <v>272000</v>
      </c>
      <c r="E95" s="272"/>
      <c r="F95" s="273"/>
      <c r="G95" s="273"/>
      <c r="H95" s="274"/>
      <c r="I95" s="233" t="str">
        <f t="shared" si="179"/>
        <v/>
      </c>
      <c r="J95" s="59">
        <f t="shared" si="180"/>
        <v>-1</v>
      </c>
      <c r="K95" s="59">
        <f t="shared" si="181"/>
        <v>-1</v>
      </c>
      <c r="L95" s="59">
        <f t="shared" si="182"/>
        <v>-1</v>
      </c>
      <c r="O95" s="276">
        <f t="shared" si="173"/>
        <v>45536</v>
      </c>
      <c r="P95" s="43">
        <f t="shared" si="172"/>
        <v>240000</v>
      </c>
      <c r="Q95" s="43">
        <f t="shared" si="172"/>
        <v>275358</v>
      </c>
    </row>
    <row r="96" spans="1:27" ht="15" thickBot="1">
      <c r="A96" s="123">
        <v>8.5000000000000006E-2</v>
      </c>
      <c r="B96" s="77">
        <v>45778</v>
      </c>
      <c r="C96" s="243">
        <f t="shared" si="175"/>
        <v>272000</v>
      </c>
      <c r="E96" s="272"/>
      <c r="F96" s="273"/>
      <c r="G96" s="273"/>
      <c r="H96" s="274"/>
      <c r="I96" s="233" t="str">
        <f t="shared" si="179"/>
        <v/>
      </c>
      <c r="J96" s="59">
        <f t="shared" si="180"/>
        <v>-1</v>
      </c>
      <c r="K96" s="59">
        <f t="shared" si="181"/>
        <v>-1</v>
      </c>
      <c r="L96" s="59">
        <f t="shared" si="182"/>
        <v>-1</v>
      </c>
      <c r="O96" s="276">
        <f>DATE(YEAR(O97),MONTH(O97)-1,1)</f>
        <v>45566</v>
      </c>
      <c r="P96" s="43">
        <f t="shared" si="172"/>
        <v>272000</v>
      </c>
      <c r="Q96" s="43">
        <f t="shared" si="172"/>
        <v>283793</v>
      </c>
    </row>
    <row r="97" spans="1:17" ht="15" thickBot="1">
      <c r="A97" s="123">
        <v>7.4999999999999997E-2</v>
      </c>
      <c r="B97" s="77">
        <v>45809</v>
      </c>
      <c r="C97" s="243">
        <f t="shared" si="175"/>
        <v>240000</v>
      </c>
      <c r="D97" s="227">
        <v>3200000</v>
      </c>
      <c r="E97" s="272"/>
      <c r="F97" s="273"/>
      <c r="G97" s="273"/>
      <c r="H97" s="274"/>
      <c r="I97" s="233" t="str">
        <f t="shared" si="179"/>
        <v/>
      </c>
      <c r="J97" s="59">
        <f t="shared" si="180"/>
        <v>-1</v>
      </c>
      <c r="K97" s="59">
        <f t="shared" si="181"/>
        <v>-1</v>
      </c>
      <c r="L97" s="59">
        <f t="shared" si="182"/>
        <v>-1</v>
      </c>
      <c r="O97" s="277">
        <f>Summary!C3</f>
        <v>45597</v>
      </c>
      <c r="P97" s="43">
        <f t="shared" si="172"/>
        <v>272000</v>
      </c>
      <c r="Q97" s="43">
        <f t="shared" si="172"/>
        <v>296505</v>
      </c>
    </row>
    <row r="98" spans="1:17" ht="15" thickBot="1">
      <c r="A98" s="123"/>
      <c r="B98" s="77"/>
      <c r="C98" s="243"/>
      <c r="O98" s="275"/>
    </row>
    <row r="99" spans="1:17" ht="15" thickBot="1">
      <c r="A99" s="123"/>
      <c r="B99" s="77"/>
      <c r="C99" s="243"/>
      <c r="O99" s="275"/>
    </row>
    <row r="100" spans="1:17">
      <c r="O100" s="275"/>
    </row>
    <row r="101" spans="1:17">
      <c r="O101" s="275"/>
    </row>
    <row r="102" spans="1:17">
      <c r="C102" s="135"/>
      <c r="D102" s="136"/>
      <c r="O102" s="275"/>
    </row>
    <row r="103" spans="1:17">
      <c r="C103" s="135"/>
      <c r="D103" s="136"/>
      <c r="O103" s="275"/>
    </row>
    <row r="104" spans="1:17">
      <c r="C104" s="135"/>
      <c r="D104" s="136"/>
    </row>
    <row r="105" spans="1:17">
      <c r="C105" s="135"/>
      <c r="D105" s="136"/>
    </row>
    <row r="106" spans="1:17">
      <c r="C106" s="135"/>
      <c r="D106" s="136"/>
      <c r="G106" s="245"/>
      <c r="H106" s="245"/>
    </row>
    <row r="107" spans="1:17">
      <c r="C107" s="135"/>
      <c r="D107" s="136"/>
    </row>
    <row r="108" spans="1:17">
      <c r="C108" s="135"/>
      <c r="D108" s="136"/>
    </row>
    <row r="109" spans="1:17">
      <c r="C109" s="135"/>
      <c r="D109" s="136"/>
    </row>
    <row r="110" spans="1:17">
      <c r="C110" s="135"/>
      <c r="D110" s="136"/>
    </row>
    <row r="111" spans="1:17">
      <c r="C111" s="135"/>
      <c r="D111" s="136"/>
    </row>
    <row r="112" spans="1:17">
      <c r="C112" s="135"/>
      <c r="D112" s="136"/>
    </row>
    <row r="113" spans="3:4">
      <c r="C113" s="135"/>
      <c r="D113" s="136"/>
    </row>
    <row r="114" spans="3:4">
      <c r="C114" s="135"/>
      <c r="D114" s="136"/>
    </row>
    <row r="115" spans="3:4">
      <c r="C115" s="135"/>
      <c r="D115" s="136"/>
    </row>
    <row r="116" spans="3:4">
      <c r="C116" s="135"/>
      <c r="D116" s="136"/>
    </row>
    <row r="117" spans="3:4">
      <c r="C117" s="135"/>
      <c r="D117" s="136"/>
    </row>
    <row r="118" spans="3:4">
      <c r="C118" s="135"/>
      <c r="D118" s="136"/>
    </row>
    <row r="119" spans="3:4">
      <c r="C119" s="135"/>
      <c r="D119" s="136"/>
    </row>
    <row r="120" spans="3:4">
      <c r="C120" s="135"/>
      <c r="D120" s="136"/>
    </row>
    <row r="121" spans="3:4">
      <c r="C121" s="135"/>
      <c r="D121" s="136"/>
    </row>
    <row r="122" spans="3:4">
      <c r="C122" s="135"/>
      <c r="D122" s="136"/>
    </row>
    <row r="123" spans="3:4">
      <c r="C123" s="135"/>
      <c r="D123" s="136"/>
    </row>
    <row r="124" spans="3:4">
      <c r="C124" s="135"/>
      <c r="D124" s="136"/>
    </row>
    <row r="125" spans="3:4">
      <c r="C125" s="135"/>
      <c r="D125" s="136"/>
    </row>
    <row r="126" spans="3:4">
      <c r="C126" s="135"/>
      <c r="D126" s="136"/>
    </row>
    <row r="127" spans="3:4">
      <c r="C127" s="135"/>
      <c r="D127" s="136"/>
    </row>
    <row r="128" spans="3:4">
      <c r="C128" s="135"/>
      <c r="D128" s="136"/>
    </row>
    <row r="129" spans="3:4">
      <c r="C129" s="135"/>
      <c r="D129" s="136"/>
    </row>
    <row r="130" spans="3:4">
      <c r="C130" s="135"/>
      <c r="D130" s="136"/>
    </row>
    <row r="131" spans="3:4">
      <c r="C131" s="135"/>
      <c r="D131" s="136"/>
    </row>
    <row r="132" spans="3:4">
      <c r="C132" s="135"/>
      <c r="D132" s="136"/>
    </row>
    <row r="133" spans="3:4">
      <c r="C133" s="135"/>
      <c r="D133" s="136"/>
    </row>
    <row r="134" spans="3:4">
      <c r="C134" s="135"/>
      <c r="D134" s="136"/>
    </row>
    <row r="135" spans="3:4">
      <c r="C135" s="135"/>
      <c r="D135" s="136"/>
    </row>
    <row r="136" spans="3:4">
      <c r="C136" s="135"/>
      <c r="D136" s="136"/>
    </row>
    <row r="137" spans="3:4">
      <c r="C137" s="135"/>
      <c r="D137" s="136"/>
    </row>
    <row r="138" spans="3:4">
      <c r="C138" s="135"/>
      <c r="D138" s="136"/>
    </row>
    <row r="139" spans="3:4">
      <c r="C139" s="135"/>
      <c r="D139" s="136"/>
    </row>
    <row r="140" spans="3:4">
      <c r="C140" s="135"/>
      <c r="D140" s="136"/>
    </row>
    <row r="141" spans="3:4">
      <c r="C141" s="135"/>
      <c r="D141" s="136"/>
    </row>
    <row r="142" spans="3:4">
      <c r="C142" s="135"/>
      <c r="D142" s="136"/>
    </row>
    <row r="143" spans="3:4">
      <c r="C143" s="135"/>
      <c r="D143" s="136"/>
    </row>
    <row r="144" spans="3:4">
      <c r="C144" s="135"/>
      <c r="D144" s="136"/>
    </row>
    <row r="145" spans="3:4">
      <c r="C145" s="135"/>
      <c r="D145" s="136"/>
    </row>
    <row r="146" spans="3:4">
      <c r="C146" s="135"/>
      <c r="D146" s="136"/>
    </row>
    <row r="147" spans="3:4">
      <c r="C147" s="135"/>
      <c r="D147" s="136"/>
    </row>
    <row r="148" spans="3:4">
      <c r="C148" s="135"/>
      <c r="D148" s="136"/>
    </row>
    <row r="149" spans="3:4">
      <c r="C149" s="135"/>
      <c r="D149" s="136"/>
    </row>
    <row r="150" spans="3:4">
      <c r="C150" s="135"/>
      <c r="D150" s="136"/>
    </row>
    <row r="151" spans="3:4">
      <c r="C151" s="135"/>
      <c r="D151" s="136"/>
    </row>
    <row r="152" spans="3:4">
      <c r="C152" s="135"/>
      <c r="D152" s="136"/>
    </row>
    <row r="153" spans="3:4">
      <c r="C153" s="135"/>
      <c r="D153" s="136"/>
    </row>
    <row r="154" spans="3:4">
      <c r="C154" s="135"/>
      <c r="D154" s="136"/>
    </row>
  </sheetData>
  <phoneticPr fontId="17"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03296-88CC-40E2-A3B2-80496AE1658B}">
  <dimension ref="A1:AW99"/>
  <sheetViews>
    <sheetView workbookViewId="0">
      <selection activeCell="O18" sqref="O18"/>
    </sheetView>
  </sheetViews>
  <sheetFormatPr defaultRowHeight="14.5"/>
  <cols>
    <col min="2" max="25" width="5" customWidth="1"/>
    <col min="26" max="27" width="6.54296875" bestFit="1" customWidth="1"/>
    <col min="28" max="30" width="5" customWidth="1"/>
    <col min="31" max="31" width="7.1796875" customWidth="1"/>
    <col min="32" max="47" width="5" customWidth="1"/>
  </cols>
  <sheetData>
    <row r="1" spans="1:49" ht="212">
      <c r="A1" t="s">
        <v>1</v>
      </c>
      <c r="B1" s="4" t="s">
        <v>0</v>
      </c>
      <c r="C1" s="4" t="s">
        <v>3</v>
      </c>
      <c r="D1" s="4" t="s">
        <v>4</v>
      </c>
      <c r="E1" s="4" t="s">
        <v>6</v>
      </c>
      <c r="F1" s="4" t="s">
        <v>7</v>
      </c>
      <c r="G1" s="4" t="s">
        <v>8</v>
      </c>
      <c r="H1" s="4" t="s">
        <v>9</v>
      </c>
      <c r="I1" s="4" t="s">
        <v>10</v>
      </c>
      <c r="J1" s="4" t="s">
        <v>11</v>
      </c>
      <c r="K1" s="4" t="s">
        <v>12</v>
      </c>
      <c r="L1" s="4" t="s">
        <v>13</v>
      </c>
      <c r="M1" s="4" t="s">
        <v>14</v>
      </c>
      <c r="N1" s="4" t="s">
        <v>15</v>
      </c>
      <c r="O1" s="4" t="s">
        <v>16</v>
      </c>
      <c r="P1" s="4" t="s">
        <v>17</v>
      </c>
      <c r="Q1" s="4" t="s">
        <v>18</v>
      </c>
      <c r="R1" s="4" t="s">
        <v>19</v>
      </c>
      <c r="S1" s="4" t="s">
        <v>20</v>
      </c>
      <c r="T1" s="4" t="s">
        <v>21</v>
      </c>
      <c r="U1" s="4" t="s">
        <v>22</v>
      </c>
      <c r="V1" s="4" t="s">
        <v>23</v>
      </c>
      <c r="W1" s="4" t="s">
        <v>24</v>
      </c>
      <c r="X1" s="4" t="s">
        <v>25</v>
      </c>
      <c r="Y1" s="4" t="s">
        <v>26</v>
      </c>
      <c r="Z1" s="4" t="s">
        <v>27</v>
      </c>
      <c r="AA1" s="4" t="s">
        <v>28</v>
      </c>
      <c r="AB1" s="4" t="s">
        <v>29</v>
      </c>
      <c r="AC1" s="4" t="s">
        <v>30</v>
      </c>
      <c r="AD1" s="4" t="s">
        <v>31</v>
      </c>
      <c r="AE1" s="4" t="s">
        <v>32</v>
      </c>
      <c r="AF1" s="4" t="s">
        <v>33</v>
      </c>
      <c r="AG1" s="4" t="s">
        <v>34</v>
      </c>
      <c r="AH1" s="4" t="s">
        <v>35</v>
      </c>
      <c r="AI1" s="4" t="s">
        <v>36</v>
      </c>
      <c r="AJ1" s="4" t="s">
        <v>37</v>
      </c>
      <c r="AK1" s="4" t="s">
        <v>38</v>
      </c>
      <c r="AL1" s="4" t="s">
        <v>39</v>
      </c>
      <c r="AM1" s="4" t="s">
        <v>40</v>
      </c>
      <c r="AN1" s="4" t="s">
        <v>41</v>
      </c>
      <c r="AO1" s="4" t="s">
        <v>42</v>
      </c>
      <c r="AP1" s="4" t="s">
        <v>43</v>
      </c>
      <c r="AQ1" s="4" t="s">
        <v>44</v>
      </c>
      <c r="AR1" s="4" t="s">
        <v>45</v>
      </c>
      <c r="AS1" s="4" t="s">
        <v>46</v>
      </c>
      <c r="AT1" s="4" t="s">
        <v>47</v>
      </c>
      <c r="AU1" s="4" t="s">
        <v>84</v>
      </c>
      <c r="AW1" t="s">
        <v>85</v>
      </c>
    </row>
    <row r="2" spans="1:49">
      <c r="A2" s="8">
        <v>40483</v>
      </c>
      <c r="N2" s="9">
        <v>3084</v>
      </c>
      <c r="O2" s="9">
        <v>1232</v>
      </c>
      <c r="T2" s="9">
        <v>10477</v>
      </c>
      <c r="U2" s="9"/>
      <c r="Z2" s="9">
        <v>8894</v>
      </c>
      <c r="AA2" s="9">
        <v>12760</v>
      </c>
      <c r="AC2" s="9">
        <v>3305</v>
      </c>
      <c r="AP2" s="9">
        <v>3025</v>
      </c>
      <c r="AQ2" s="9">
        <v>3648</v>
      </c>
    </row>
    <row r="3" spans="1:49">
      <c r="A3" s="8">
        <v>40513</v>
      </c>
      <c r="N3" s="9">
        <v>2674</v>
      </c>
      <c r="O3">
        <v>857</v>
      </c>
      <c r="T3" s="9">
        <v>7545</v>
      </c>
      <c r="U3" s="9"/>
      <c r="Z3" s="9">
        <v>6575</v>
      </c>
      <c r="AA3" s="9">
        <v>9964</v>
      </c>
      <c r="AC3" s="9">
        <v>2564</v>
      </c>
      <c r="AP3" s="9">
        <v>2796</v>
      </c>
      <c r="AQ3" s="9">
        <v>2487</v>
      </c>
    </row>
    <row r="4" spans="1:49">
      <c r="A4" s="8">
        <v>40544</v>
      </c>
      <c r="N4" s="9">
        <v>2740</v>
      </c>
      <c r="O4" s="9">
        <v>1106</v>
      </c>
      <c r="T4" s="9">
        <v>8427</v>
      </c>
      <c r="U4" s="9"/>
      <c r="Z4" s="9">
        <v>7840</v>
      </c>
      <c r="AA4" s="9">
        <v>11380</v>
      </c>
      <c r="AC4" s="9">
        <v>4576</v>
      </c>
      <c r="AP4" s="9">
        <v>4548</v>
      </c>
      <c r="AQ4" s="9">
        <v>4028</v>
      </c>
    </row>
    <row r="5" spans="1:49">
      <c r="A5" s="8">
        <v>40575</v>
      </c>
      <c r="N5" s="9">
        <v>3086</v>
      </c>
      <c r="O5" s="9">
        <v>1281</v>
      </c>
      <c r="T5" s="9">
        <v>9821</v>
      </c>
      <c r="U5" s="9"/>
      <c r="Z5" s="9">
        <v>10565</v>
      </c>
      <c r="AA5" s="9">
        <v>13473</v>
      </c>
      <c r="AC5" s="9">
        <v>4970</v>
      </c>
      <c r="AP5" s="9">
        <v>3323</v>
      </c>
      <c r="AQ5" s="9">
        <v>4291</v>
      </c>
    </row>
    <row r="6" spans="1:49">
      <c r="A6" s="8">
        <v>40603</v>
      </c>
      <c r="N6" s="9">
        <v>3212</v>
      </c>
      <c r="O6" s="9">
        <v>1489</v>
      </c>
      <c r="T6" s="9">
        <v>8084</v>
      </c>
      <c r="U6" s="9"/>
      <c r="Z6" s="9">
        <v>11426</v>
      </c>
      <c r="AA6" s="9">
        <v>13752</v>
      </c>
      <c r="AC6" s="9">
        <v>5390</v>
      </c>
      <c r="AP6" s="9">
        <v>2960</v>
      </c>
      <c r="AQ6" s="9">
        <v>3211</v>
      </c>
    </row>
    <row r="7" spans="1:49">
      <c r="A7" s="8">
        <v>40634</v>
      </c>
      <c r="N7" s="9">
        <v>2587</v>
      </c>
      <c r="O7" s="9">
        <v>1165</v>
      </c>
      <c r="T7" s="9">
        <v>7299</v>
      </c>
      <c r="U7" s="9"/>
      <c r="Z7" s="9">
        <v>9043</v>
      </c>
      <c r="AA7" s="9">
        <v>10852</v>
      </c>
      <c r="AC7" s="9">
        <v>5538</v>
      </c>
      <c r="AP7" s="9">
        <v>2220</v>
      </c>
      <c r="AQ7" s="9">
        <v>3480</v>
      </c>
    </row>
    <row r="8" spans="1:49">
      <c r="A8" s="8">
        <v>40664</v>
      </c>
      <c r="N8" s="9">
        <v>2611</v>
      </c>
      <c r="O8" s="9">
        <v>1143</v>
      </c>
      <c r="T8" s="9">
        <v>7928</v>
      </c>
      <c r="U8" s="9"/>
      <c r="Z8" s="9">
        <v>9899</v>
      </c>
      <c r="AA8" s="9">
        <v>11009</v>
      </c>
      <c r="AC8" s="9">
        <v>4579</v>
      </c>
      <c r="AP8" s="9">
        <v>1832</v>
      </c>
      <c r="AQ8" s="9">
        <v>3139</v>
      </c>
    </row>
    <row r="9" spans="1:49">
      <c r="A9" s="8">
        <v>40695</v>
      </c>
      <c r="N9" s="9">
        <v>2449</v>
      </c>
      <c r="O9" s="9">
        <v>1135</v>
      </c>
      <c r="T9" s="9">
        <v>7216</v>
      </c>
      <c r="U9" s="9"/>
      <c r="Z9" s="9">
        <v>8115</v>
      </c>
      <c r="AA9" s="9">
        <v>8654</v>
      </c>
      <c r="AC9" s="9">
        <v>4262</v>
      </c>
      <c r="AP9" s="9">
        <v>1646</v>
      </c>
      <c r="AQ9" s="9">
        <v>2772</v>
      </c>
    </row>
    <row r="10" spans="1:49">
      <c r="A10" s="8">
        <v>40725</v>
      </c>
      <c r="N10" s="9">
        <v>2505</v>
      </c>
      <c r="O10">
        <v>983</v>
      </c>
      <c r="T10" s="9">
        <v>6149</v>
      </c>
      <c r="U10" s="9"/>
      <c r="Z10" s="9">
        <v>7086</v>
      </c>
      <c r="AA10" s="9">
        <v>8101</v>
      </c>
      <c r="AC10" s="9">
        <v>3427</v>
      </c>
      <c r="AP10" s="9">
        <v>2030</v>
      </c>
      <c r="AQ10" s="9">
        <v>2595</v>
      </c>
    </row>
    <row r="11" spans="1:49">
      <c r="A11" s="8">
        <v>40756</v>
      </c>
      <c r="N11" s="9">
        <v>2633</v>
      </c>
      <c r="O11" s="9">
        <v>1206</v>
      </c>
      <c r="T11" s="9">
        <v>8212</v>
      </c>
      <c r="U11" s="9"/>
      <c r="Z11" s="9">
        <v>9553</v>
      </c>
      <c r="AA11" s="9">
        <v>10200</v>
      </c>
      <c r="AC11" s="9">
        <v>4682</v>
      </c>
      <c r="AP11" s="9">
        <v>2269</v>
      </c>
      <c r="AQ11" s="9">
        <v>3488</v>
      </c>
    </row>
    <row r="12" spans="1:49">
      <c r="A12" s="8">
        <v>40787</v>
      </c>
      <c r="N12" s="9">
        <v>2405</v>
      </c>
      <c r="O12" s="9">
        <v>1163</v>
      </c>
      <c r="T12" s="9">
        <v>7832</v>
      </c>
      <c r="U12" s="9"/>
      <c r="W12" s="9">
        <v>10991</v>
      </c>
      <c r="Z12" s="9">
        <v>9201</v>
      </c>
      <c r="AA12" s="9">
        <v>9820</v>
      </c>
      <c r="AC12" s="9">
        <v>5214</v>
      </c>
      <c r="AP12" s="9">
        <v>2209</v>
      </c>
      <c r="AQ12" s="9">
        <v>3197</v>
      </c>
    </row>
    <row r="13" spans="1:49">
      <c r="A13" s="8">
        <v>40817</v>
      </c>
      <c r="N13" s="9">
        <v>2529</v>
      </c>
      <c r="O13" s="9">
        <v>1122</v>
      </c>
      <c r="T13" s="9">
        <v>7751</v>
      </c>
      <c r="U13" s="9"/>
      <c r="W13" s="9">
        <v>12290</v>
      </c>
      <c r="Z13" s="9">
        <v>10029</v>
      </c>
      <c r="AA13" s="9">
        <v>11666</v>
      </c>
      <c r="AC13" s="9">
        <v>6192</v>
      </c>
      <c r="AP13" s="9">
        <v>3230</v>
      </c>
      <c r="AQ13" s="9">
        <v>4079</v>
      </c>
    </row>
    <row r="14" spans="1:49">
      <c r="A14" s="8">
        <v>40848</v>
      </c>
      <c r="N14" s="9">
        <v>2641</v>
      </c>
      <c r="O14" s="9">
        <v>1332</v>
      </c>
      <c r="T14" s="9">
        <v>9135</v>
      </c>
      <c r="U14" s="9"/>
      <c r="W14" s="9">
        <v>12284</v>
      </c>
      <c r="Z14" s="9">
        <v>11533</v>
      </c>
      <c r="AA14" s="9">
        <v>12703</v>
      </c>
      <c r="AC14" s="9">
        <v>5798</v>
      </c>
      <c r="AP14" s="9">
        <v>2474</v>
      </c>
      <c r="AQ14" s="9">
        <v>4091</v>
      </c>
    </row>
    <row r="15" spans="1:49">
      <c r="A15" s="8">
        <v>40878</v>
      </c>
      <c r="N15" s="9">
        <v>2409</v>
      </c>
      <c r="O15" s="9">
        <v>1152</v>
      </c>
      <c r="T15" s="9">
        <v>8029</v>
      </c>
      <c r="U15" s="9"/>
      <c r="W15" s="9">
        <v>9777</v>
      </c>
      <c r="Z15" s="9">
        <v>8068</v>
      </c>
      <c r="AA15" s="9">
        <v>9024</v>
      </c>
      <c r="AC15" s="9">
        <v>5691</v>
      </c>
      <c r="AP15" s="9">
        <v>2709</v>
      </c>
      <c r="AQ15" s="9">
        <v>3142</v>
      </c>
    </row>
    <row r="16" spans="1:49">
      <c r="A16" s="8">
        <v>40909</v>
      </c>
      <c r="N16" s="9">
        <v>2688</v>
      </c>
      <c r="O16" s="9">
        <v>1171</v>
      </c>
      <c r="T16" s="9">
        <v>8748</v>
      </c>
      <c r="U16" s="9"/>
      <c r="W16" s="9">
        <v>13376</v>
      </c>
      <c r="Z16" s="9">
        <v>10785</v>
      </c>
      <c r="AA16" s="9">
        <v>12544</v>
      </c>
      <c r="AC16" s="9">
        <v>13090</v>
      </c>
      <c r="AP16" s="9">
        <v>5409</v>
      </c>
      <c r="AQ16" s="9">
        <v>4963</v>
      </c>
    </row>
    <row r="17" spans="1:49">
      <c r="A17" s="8">
        <v>40940</v>
      </c>
      <c r="N17" s="9">
        <v>2626</v>
      </c>
      <c r="O17" s="9">
        <v>1332</v>
      </c>
      <c r="T17" s="9">
        <v>10058</v>
      </c>
      <c r="U17" s="9"/>
      <c r="W17" s="9">
        <v>15063</v>
      </c>
      <c r="Z17" s="9">
        <v>13386</v>
      </c>
      <c r="AA17" s="9">
        <v>14277</v>
      </c>
      <c r="AC17" s="9">
        <v>8727</v>
      </c>
      <c r="AP17" s="9">
        <v>4628</v>
      </c>
      <c r="AQ17" s="9">
        <v>4814</v>
      </c>
    </row>
    <row r="18" spans="1:49">
      <c r="A18" s="8">
        <v>40969</v>
      </c>
      <c r="N18" s="9">
        <v>2983</v>
      </c>
      <c r="O18" s="9">
        <v>1232</v>
      </c>
      <c r="T18" s="9">
        <v>9479</v>
      </c>
      <c r="U18" s="9"/>
      <c r="W18" s="9">
        <v>13311</v>
      </c>
      <c r="Z18" s="9">
        <v>12705</v>
      </c>
      <c r="AA18" s="9">
        <v>12546</v>
      </c>
      <c r="AC18" s="9">
        <v>7789</v>
      </c>
      <c r="AP18" s="9">
        <v>4117</v>
      </c>
      <c r="AQ18" s="9">
        <v>3896</v>
      </c>
    </row>
    <row r="19" spans="1:49">
      <c r="A19" s="8">
        <v>41000</v>
      </c>
      <c r="N19" s="9">
        <v>2928</v>
      </c>
      <c r="O19">
        <v>996</v>
      </c>
      <c r="T19" s="9">
        <v>8530</v>
      </c>
      <c r="U19" s="9"/>
      <c r="W19" s="9">
        <v>14879</v>
      </c>
      <c r="Z19" s="9">
        <v>11233</v>
      </c>
      <c r="AA19" s="9">
        <v>12804</v>
      </c>
      <c r="AC19" s="9">
        <v>12280</v>
      </c>
      <c r="AM19" s="9">
        <v>33847</v>
      </c>
      <c r="AP19" s="9">
        <v>4175</v>
      </c>
      <c r="AQ19" s="9">
        <v>4505</v>
      </c>
    </row>
    <row r="20" spans="1:49">
      <c r="A20" s="8">
        <v>41030</v>
      </c>
      <c r="N20" s="9">
        <v>2883</v>
      </c>
      <c r="O20">
        <v>970</v>
      </c>
      <c r="T20" s="9">
        <v>8216</v>
      </c>
      <c r="U20" s="9"/>
      <c r="W20" s="9">
        <v>12987</v>
      </c>
      <c r="Z20" s="9">
        <v>11267</v>
      </c>
      <c r="AA20" s="9">
        <v>11230</v>
      </c>
      <c r="AC20" s="9">
        <v>8179</v>
      </c>
      <c r="AM20" s="9">
        <v>28360</v>
      </c>
      <c r="AP20" s="9">
        <v>2632</v>
      </c>
      <c r="AQ20" s="9">
        <v>3412</v>
      </c>
    </row>
    <row r="21" spans="1:49">
      <c r="A21" s="8">
        <v>41061</v>
      </c>
      <c r="N21" s="9">
        <v>2420</v>
      </c>
      <c r="O21">
        <v>770</v>
      </c>
      <c r="T21" s="9">
        <v>6688</v>
      </c>
      <c r="U21" s="9"/>
      <c r="W21" s="9">
        <v>10964</v>
      </c>
      <c r="Z21" s="9">
        <v>8715</v>
      </c>
      <c r="AA21" s="9">
        <v>9082</v>
      </c>
      <c r="AC21" s="9">
        <v>7188</v>
      </c>
      <c r="AM21" s="9">
        <v>24963</v>
      </c>
      <c r="AP21" s="9">
        <v>2405</v>
      </c>
      <c r="AQ21" s="9">
        <v>2981</v>
      </c>
    </row>
    <row r="22" spans="1:49">
      <c r="A22" s="8">
        <v>41091</v>
      </c>
      <c r="N22" s="9">
        <v>2341</v>
      </c>
      <c r="O22">
        <v>924</v>
      </c>
      <c r="T22" s="9">
        <v>6111</v>
      </c>
      <c r="U22" s="9"/>
      <c r="W22" s="9">
        <v>6985</v>
      </c>
      <c r="Z22" s="9">
        <v>7201</v>
      </c>
      <c r="AA22" s="9">
        <v>8746</v>
      </c>
      <c r="AC22" s="9">
        <v>6586</v>
      </c>
      <c r="AM22" s="9">
        <v>23965</v>
      </c>
      <c r="AP22" s="9">
        <v>2266</v>
      </c>
      <c r="AQ22" s="9">
        <v>3092</v>
      </c>
    </row>
    <row r="23" spans="1:49">
      <c r="A23" s="8">
        <v>41122</v>
      </c>
      <c r="N23" s="9">
        <v>2579</v>
      </c>
      <c r="O23">
        <v>960</v>
      </c>
      <c r="T23" s="9">
        <v>7699</v>
      </c>
      <c r="U23" s="9"/>
      <c r="W23" s="9">
        <v>11763</v>
      </c>
      <c r="Z23" s="9">
        <v>10417</v>
      </c>
      <c r="AA23" s="9">
        <v>10565</v>
      </c>
      <c r="AC23" s="9">
        <v>7259</v>
      </c>
      <c r="AM23" s="9">
        <v>28725</v>
      </c>
      <c r="AP23" s="9">
        <v>2123</v>
      </c>
      <c r="AQ23" s="9">
        <v>3912</v>
      </c>
    </row>
    <row r="24" spans="1:49">
      <c r="A24" s="8">
        <v>41153</v>
      </c>
      <c r="N24" s="9">
        <v>2674</v>
      </c>
      <c r="O24">
        <v>917</v>
      </c>
      <c r="T24" s="9">
        <v>7516</v>
      </c>
      <c r="U24" s="9"/>
      <c r="W24" s="9">
        <v>11407</v>
      </c>
      <c r="Z24" s="9">
        <v>10184</v>
      </c>
      <c r="AA24" s="9">
        <v>10774</v>
      </c>
      <c r="AC24" s="9">
        <v>6921</v>
      </c>
      <c r="AM24" s="9">
        <v>28155</v>
      </c>
      <c r="AP24" s="9">
        <v>2227</v>
      </c>
      <c r="AQ24" s="9">
        <v>4190</v>
      </c>
    </row>
    <row r="25" spans="1:49">
      <c r="A25" s="8">
        <v>41183</v>
      </c>
      <c r="G25" s="9">
        <v>4233</v>
      </c>
      <c r="H25" s="9"/>
      <c r="N25" s="9">
        <v>2811</v>
      </c>
      <c r="O25" s="9">
        <v>1176</v>
      </c>
      <c r="T25" s="9">
        <v>7805</v>
      </c>
      <c r="U25" s="9"/>
      <c r="W25" s="9">
        <v>11768</v>
      </c>
      <c r="Z25" s="9">
        <v>11387</v>
      </c>
      <c r="AA25" s="9">
        <v>11299</v>
      </c>
      <c r="AC25" s="9">
        <v>7744</v>
      </c>
      <c r="AM25" s="9">
        <v>34926</v>
      </c>
      <c r="AP25" s="9">
        <v>2732</v>
      </c>
      <c r="AQ25" s="9">
        <v>4258</v>
      </c>
    </row>
    <row r="26" spans="1:49">
      <c r="A26" s="8">
        <v>41214</v>
      </c>
      <c r="G26" s="9">
        <v>4758</v>
      </c>
      <c r="H26" s="9"/>
      <c r="N26" s="9">
        <v>2567</v>
      </c>
      <c r="O26" s="9">
        <v>1609</v>
      </c>
      <c r="R26" s="9">
        <v>4969</v>
      </c>
      <c r="S26" s="9"/>
      <c r="T26" s="9">
        <v>10026</v>
      </c>
      <c r="U26" s="9"/>
      <c r="W26" s="9">
        <v>12640</v>
      </c>
      <c r="Z26" s="9">
        <v>12279</v>
      </c>
      <c r="AA26" s="9">
        <v>12898</v>
      </c>
      <c r="AC26" s="9">
        <v>7419</v>
      </c>
      <c r="AK26" s="9">
        <v>3333</v>
      </c>
      <c r="AM26" s="9">
        <v>32981</v>
      </c>
      <c r="AP26" s="9">
        <v>2830</v>
      </c>
      <c r="AQ26" s="9">
        <v>4985</v>
      </c>
      <c r="AW26" s="9">
        <v>3561</v>
      </c>
    </row>
    <row r="27" spans="1:49">
      <c r="A27" s="8">
        <v>41244</v>
      </c>
      <c r="G27" s="9">
        <v>4217</v>
      </c>
      <c r="H27" s="9"/>
      <c r="J27" s="9">
        <v>10591</v>
      </c>
      <c r="N27" s="9">
        <v>2098</v>
      </c>
      <c r="O27" s="9">
        <v>1348</v>
      </c>
      <c r="R27" s="9">
        <v>5886</v>
      </c>
      <c r="S27" s="9"/>
      <c r="T27" s="9">
        <v>8086</v>
      </c>
      <c r="U27" s="9"/>
      <c r="W27" s="9">
        <v>12387</v>
      </c>
      <c r="Z27" s="9">
        <v>9426</v>
      </c>
      <c r="AA27" s="9">
        <v>11041</v>
      </c>
      <c r="AC27" s="9">
        <v>7838</v>
      </c>
      <c r="AK27" s="9">
        <v>2891</v>
      </c>
      <c r="AM27" s="9">
        <v>32499</v>
      </c>
      <c r="AP27" s="9">
        <v>3161</v>
      </c>
      <c r="AQ27" s="9">
        <v>4594</v>
      </c>
      <c r="AW27" s="9">
        <v>3088</v>
      </c>
    </row>
    <row r="28" spans="1:49">
      <c r="A28" s="8">
        <v>41275</v>
      </c>
      <c r="G28" s="9">
        <v>4884</v>
      </c>
      <c r="H28" s="9"/>
      <c r="J28" s="9">
        <v>13522</v>
      </c>
      <c r="N28" s="9">
        <v>2173</v>
      </c>
      <c r="O28" s="9">
        <v>1525</v>
      </c>
      <c r="R28" s="9">
        <v>6678</v>
      </c>
      <c r="S28" s="9"/>
      <c r="T28" s="9">
        <v>9491</v>
      </c>
      <c r="U28" s="9"/>
      <c r="W28" s="9">
        <v>15081</v>
      </c>
      <c r="Z28" s="9">
        <v>12576</v>
      </c>
      <c r="AA28" s="9">
        <v>14008</v>
      </c>
      <c r="AC28" s="9">
        <v>13315</v>
      </c>
      <c r="AK28" s="9">
        <v>3858</v>
      </c>
      <c r="AM28" s="9">
        <v>41768</v>
      </c>
      <c r="AP28" s="9">
        <v>5269</v>
      </c>
      <c r="AQ28" s="9">
        <v>5451</v>
      </c>
      <c r="AW28" s="9">
        <v>3401</v>
      </c>
    </row>
    <row r="29" spans="1:49">
      <c r="A29" s="8">
        <v>41306</v>
      </c>
      <c r="G29" s="9">
        <v>5110</v>
      </c>
      <c r="H29" s="9"/>
      <c r="J29" s="9">
        <v>15054</v>
      </c>
      <c r="N29" s="9">
        <v>2687</v>
      </c>
      <c r="O29" s="9">
        <v>2011</v>
      </c>
      <c r="R29" s="9">
        <v>6960</v>
      </c>
      <c r="S29" s="9"/>
      <c r="T29" s="9">
        <v>10679</v>
      </c>
      <c r="U29" s="9"/>
      <c r="W29" s="9">
        <v>16576</v>
      </c>
      <c r="Z29" s="9">
        <v>14321</v>
      </c>
      <c r="AA29" s="9">
        <v>13987</v>
      </c>
      <c r="AC29" s="9">
        <v>11938</v>
      </c>
      <c r="AK29" s="9">
        <v>3216</v>
      </c>
      <c r="AM29" s="9">
        <v>39039</v>
      </c>
      <c r="AP29" s="9">
        <v>4859</v>
      </c>
      <c r="AQ29" s="9">
        <v>5488</v>
      </c>
      <c r="AW29" s="9">
        <v>3831</v>
      </c>
    </row>
    <row r="30" spans="1:49">
      <c r="A30" s="8">
        <v>41334</v>
      </c>
      <c r="G30" s="9">
        <v>4977</v>
      </c>
      <c r="H30" s="9"/>
      <c r="J30" s="9">
        <v>18222</v>
      </c>
      <c r="N30" s="9">
        <v>3132</v>
      </c>
      <c r="O30" s="9">
        <v>1364</v>
      </c>
      <c r="R30" s="9">
        <v>6542</v>
      </c>
      <c r="S30" s="9"/>
      <c r="T30" s="9">
        <v>10830</v>
      </c>
      <c r="U30" s="9"/>
      <c r="W30" s="9">
        <v>16385</v>
      </c>
      <c r="Z30" s="9">
        <v>15310</v>
      </c>
      <c r="AA30" s="9">
        <v>12941</v>
      </c>
      <c r="AC30" s="9">
        <v>11624</v>
      </c>
      <c r="AK30" s="9">
        <v>3729</v>
      </c>
      <c r="AM30" s="9">
        <v>39297</v>
      </c>
      <c r="AP30" s="9">
        <v>3735</v>
      </c>
      <c r="AQ30" s="9">
        <v>4768</v>
      </c>
      <c r="AW30" s="9">
        <v>4152</v>
      </c>
    </row>
    <row r="31" spans="1:49">
      <c r="A31" s="8">
        <v>41365</v>
      </c>
      <c r="G31" s="9">
        <v>4020</v>
      </c>
      <c r="H31" s="9"/>
      <c r="J31" s="9">
        <v>15295</v>
      </c>
      <c r="N31" s="9">
        <v>2579</v>
      </c>
      <c r="O31" s="9">
        <v>1231</v>
      </c>
      <c r="R31" s="9">
        <v>5672</v>
      </c>
      <c r="S31" s="9"/>
      <c r="T31" s="9">
        <v>9034</v>
      </c>
      <c r="U31" s="9"/>
      <c r="W31" s="9">
        <v>13827</v>
      </c>
      <c r="Z31" s="9">
        <v>12443</v>
      </c>
      <c r="AA31" s="9">
        <v>11883</v>
      </c>
      <c r="AC31" s="9">
        <v>12370</v>
      </c>
      <c r="AK31" s="9">
        <v>3204</v>
      </c>
      <c r="AM31" s="9">
        <v>33335</v>
      </c>
      <c r="AP31" s="9">
        <v>3415</v>
      </c>
      <c r="AQ31" s="9">
        <v>3935</v>
      </c>
      <c r="AW31" s="9">
        <v>3553</v>
      </c>
    </row>
    <row r="32" spans="1:49">
      <c r="A32" s="8">
        <v>41395</v>
      </c>
      <c r="G32" s="9">
        <v>3538</v>
      </c>
      <c r="H32" s="9"/>
      <c r="J32" s="9">
        <v>14491</v>
      </c>
      <c r="N32" s="9">
        <v>2397</v>
      </c>
      <c r="O32">
        <v>987</v>
      </c>
      <c r="R32" s="9">
        <v>5762</v>
      </c>
      <c r="S32" s="9"/>
      <c r="T32" s="9">
        <v>8333</v>
      </c>
      <c r="U32" s="9"/>
      <c r="W32" s="9">
        <v>11404</v>
      </c>
      <c r="Z32" s="9">
        <v>11642</v>
      </c>
      <c r="AA32" s="9">
        <v>9733</v>
      </c>
      <c r="AC32" s="9">
        <v>7362</v>
      </c>
      <c r="AK32" s="9">
        <v>2305</v>
      </c>
      <c r="AM32" s="9">
        <v>29467</v>
      </c>
      <c r="AP32" s="9">
        <v>2137</v>
      </c>
      <c r="AQ32" s="9">
        <v>3104</v>
      </c>
      <c r="AW32" s="9">
        <v>2827</v>
      </c>
    </row>
    <row r="33" spans="1:49">
      <c r="A33" s="8">
        <v>41426</v>
      </c>
      <c r="G33" s="9">
        <v>3136</v>
      </c>
      <c r="H33" s="9"/>
      <c r="J33" s="9">
        <v>11074</v>
      </c>
      <c r="N33" s="9">
        <v>2468</v>
      </c>
      <c r="O33">
        <v>917</v>
      </c>
      <c r="R33" s="9">
        <v>5168</v>
      </c>
      <c r="S33" s="9"/>
      <c r="T33" s="9">
        <v>7117</v>
      </c>
      <c r="U33" s="9"/>
      <c r="W33" s="9">
        <v>10247</v>
      </c>
      <c r="Z33" s="9">
        <v>9199</v>
      </c>
      <c r="AA33" s="9">
        <v>8352</v>
      </c>
      <c r="AC33" s="9">
        <v>6035</v>
      </c>
      <c r="AK33" s="9">
        <v>2052</v>
      </c>
      <c r="AM33" s="9">
        <v>26032</v>
      </c>
      <c r="AP33" s="9">
        <v>2580</v>
      </c>
      <c r="AQ33" s="9">
        <v>3176</v>
      </c>
      <c r="AW33" s="9">
        <v>2014</v>
      </c>
    </row>
    <row r="34" spans="1:49">
      <c r="A34" s="8">
        <v>41456</v>
      </c>
      <c r="G34" s="9">
        <v>3486</v>
      </c>
      <c r="H34" s="9"/>
      <c r="J34" s="9">
        <v>13453</v>
      </c>
      <c r="N34" s="9">
        <v>2562</v>
      </c>
      <c r="O34" s="9">
        <v>1202</v>
      </c>
      <c r="R34" s="9">
        <v>5703</v>
      </c>
      <c r="S34" s="9"/>
      <c r="T34" s="9">
        <v>7664</v>
      </c>
      <c r="U34" s="9"/>
      <c r="W34" s="9">
        <v>11162</v>
      </c>
      <c r="Z34" s="9">
        <v>11032</v>
      </c>
      <c r="AA34" s="9">
        <v>10700</v>
      </c>
      <c r="AC34" s="9">
        <v>12099</v>
      </c>
      <c r="AK34" s="9">
        <v>2553</v>
      </c>
      <c r="AM34" s="9">
        <v>28847</v>
      </c>
      <c r="AP34" s="9">
        <v>2897</v>
      </c>
      <c r="AQ34" s="9">
        <v>3690</v>
      </c>
      <c r="AW34" s="9">
        <v>2312</v>
      </c>
    </row>
    <row r="35" spans="1:49">
      <c r="A35" s="8">
        <v>41487</v>
      </c>
      <c r="G35" s="9">
        <v>3716</v>
      </c>
      <c r="H35" s="9"/>
      <c r="J35" s="9">
        <v>14124</v>
      </c>
      <c r="N35" s="9">
        <v>2556</v>
      </c>
      <c r="O35" s="9">
        <v>1078</v>
      </c>
      <c r="R35" s="9">
        <v>5681</v>
      </c>
      <c r="S35" s="9"/>
      <c r="T35" s="9">
        <v>7555</v>
      </c>
      <c r="U35" s="9"/>
      <c r="W35" s="9">
        <v>10763</v>
      </c>
      <c r="Z35" s="9">
        <v>10711</v>
      </c>
      <c r="AA35" s="9">
        <v>9764</v>
      </c>
      <c r="AC35" s="9">
        <v>10378</v>
      </c>
      <c r="AK35" s="9">
        <v>2228</v>
      </c>
      <c r="AM35" s="9">
        <v>28222</v>
      </c>
      <c r="AP35" s="9">
        <v>2215</v>
      </c>
      <c r="AQ35" s="9">
        <v>3490</v>
      </c>
      <c r="AW35" s="9">
        <v>2475</v>
      </c>
    </row>
    <row r="36" spans="1:49">
      <c r="A36" s="8">
        <v>41518</v>
      </c>
      <c r="G36" s="9">
        <v>3663</v>
      </c>
      <c r="H36" s="9"/>
      <c r="J36" s="9">
        <v>12649</v>
      </c>
      <c r="N36" s="9">
        <v>2507</v>
      </c>
      <c r="O36" s="9">
        <v>1054</v>
      </c>
      <c r="R36" s="9">
        <v>5608</v>
      </c>
      <c r="S36" s="9"/>
      <c r="T36" s="9">
        <v>7325</v>
      </c>
      <c r="U36" s="9"/>
      <c r="W36" s="9">
        <v>10572</v>
      </c>
      <c r="Z36" s="9">
        <v>9995</v>
      </c>
      <c r="AA36" s="9">
        <v>9916</v>
      </c>
      <c r="AC36" s="9">
        <v>7853</v>
      </c>
      <c r="AK36" s="9">
        <v>2233</v>
      </c>
      <c r="AM36" s="9">
        <v>27063</v>
      </c>
      <c r="AP36" s="9">
        <v>2473</v>
      </c>
      <c r="AQ36" s="9">
        <v>3858</v>
      </c>
      <c r="AW36" s="9">
        <v>2859</v>
      </c>
    </row>
    <row r="37" spans="1:49">
      <c r="A37" s="8">
        <v>41548</v>
      </c>
      <c r="G37" s="9">
        <v>5015</v>
      </c>
      <c r="H37" s="9"/>
      <c r="J37" s="9">
        <v>16017</v>
      </c>
      <c r="N37" s="9">
        <v>3101</v>
      </c>
      <c r="O37" s="9">
        <v>1320</v>
      </c>
      <c r="R37" s="9">
        <v>6470</v>
      </c>
      <c r="S37" s="9"/>
      <c r="T37" s="9">
        <v>10034</v>
      </c>
      <c r="U37" s="9"/>
      <c r="W37" s="9">
        <v>13435</v>
      </c>
      <c r="Z37" s="9">
        <v>13891</v>
      </c>
      <c r="AA37" s="9">
        <v>13030</v>
      </c>
      <c r="AC37" s="9">
        <v>12385</v>
      </c>
      <c r="AK37" s="9">
        <v>2869</v>
      </c>
      <c r="AM37" s="9">
        <v>35265</v>
      </c>
      <c r="AP37" s="9">
        <v>3643</v>
      </c>
      <c r="AQ37" s="9">
        <v>5573</v>
      </c>
      <c r="AW37" s="9">
        <v>3784</v>
      </c>
    </row>
    <row r="38" spans="1:49">
      <c r="A38" s="8">
        <v>41579</v>
      </c>
      <c r="G38" s="9">
        <v>5039</v>
      </c>
      <c r="H38" s="9"/>
      <c r="J38" s="9">
        <v>15647</v>
      </c>
      <c r="N38" s="9">
        <v>3751</v>
      </c>
      <c r="O38" s="9">
        <v>1432</v>
      </c>
      <c r="R38" s="9">
        <v>6913</v>
      </c>
      <c r="S38" s="9"/>
      <c r="T38" s="9">
        <v>10759</v>
      </c>
      <c r="U38" s="9"/>
      <c r="W38" s="9">
        <v>15402</v>
      </c>
      <c r="Z38" s="9">
        <v>14248</v>
      </c>
      <c r="AA38" s="9">
        <v>13282</v>
      </c>
      <c r="AC38" s="9">
        <v>8204</v>
      </c>
      <c r="AK38" s="9">
        <v>2803</v>
      </c>
      <c r="AM38" s="9">
        <v>37913</v>
      </c>
      <c r="AP38" s="9">
        <v>3382</v>
      </c>
      <c r="AQ38" s="9">
        <v>5496</v>
      </c>
      <c r="AW38" s="9">
        <v>4056</v>
      </c>
    </row>
    <row r="39" spans="1:49">
      <c r="A39" s="8">
        <v>41609</v>
      </c>
      <c r="G39" s="9">
        <v>4346</v>
      </c>
      <c r="H39" s="9"/>
      <c r="J39" s="9">
        <v>12592</v>
      </c>
      <c r="N39" s="9">
        <v>2886</v>
      </c>
      <c r="O39" s="9">
        <v>1231</v>
      </c>
      <c r="R39" s="9">
        <v>5622</v>
      </c>
      <c r="S39" s="9"/>
      <c r="T39" s="9">
        <v>8901</v>
      </c>
      <c r="U39" s="9"/>
      <c r="W39" s="9">
        <v>12148</v>
      </c>
      <c r="Z39" s="9">
        <v>10954</v>
      </c>
      <c r="AA39" s="9">
        <v>11235</v>
      </c>
      <c r="AC39" s="9">
        <v>8985</v>
      </c>
      <c r="AK39" s="9">
        <v>2570</v>
      </c>
      <c r="AM39" s="9">
        <v>35178</v>
      </c>
      <c r="AP39" s="9">
        <v>3838</v>
      </c>
      <c r="AQ39" s="9">
        <v>4659</v>
      </c>
      <c r="AW39" s="9">
        <v>3328</v>
      </c>
    </row>
    <row r="40" spans="1:49">
      <c r="A40" s="8">
        <v>41640</v>
      </c>
      <c r="G40" s="9">
        <v>4711</v>
      </c>
      <c r="H40" s="9"/>
      <c r="J40" s="9">
        <v>12864</v>
      </c>
      <c r="N40" s="9">
        <v>2961</v>
      </c>
      <c r="O40" s="9">
        <v>1285</v>
      </c>
      <c r="R40" s="9">
        <v>5821</v>
      </c>
      <c r="S40" s="9"/>
      <c r="T40" s="9">
        <v>8997</v>
      </c>
      <c r="U40" s="9"/>
      <c r="W40" s="9">
        <v>13938</v>
      </c>
      <c r="Z40" s="9">
        <v>12534</v>
      </c>
      <c r="AA40" s="9">
        <v>12205</v>
      </c>
      <c r="AC40" s="9">
        <v>13739</v>
      </c>
      <c r="AK40" s="9">
        <v>2962</v>
      </c>
      <c r="AM40" s="9">
        <v>36799</v>
      </c>
      <c r="AP40" s="9">
        <v>5100</v>
      </c>
      <c r="AQ40" s="9">
        <v>5289</v>
      </c>
      <c r="AW40" s="9">
        <v>3835</v>
      </c>
    </row>
    <row r="41" spans="1:49">
      <c r="A41" s="8">
        <v>41671</v>
      </c>
      <c r="G41" s="9">
        <v>4797</v>
      </c>
      <c r="H41" s="9"/>
      <c r="J41" s="9">
        <v>14321</v>
      </c>
      <c r="N41" s="9">
        <v>2972</v>
      </c>
      <c r="O41" s="9">
        <v>1459</v>
      </c>
      <c r="R41" s="9">
        <v>6310</v>
      </c>
      <c r="S41" s="9"/>
      <c r="T41" s="9">
        <v>10691</v>
      </c>
      <c r="U41" s="9"/>
      <c r="W41" s="9">
        <v>15341</v>
      </c>
      <c r="Z41" s="9">
        <v>15020</v>
      </c>
      <c r="AA41" s="9">
        <v>13654</v>
      </c>
      <c r="AC41" s="9">
        <v>11366</v>
      </c>
      <c r="AK41" s="9">
        <v>3267</v>
      </c>
      <c r="AM41" s="9">
        <v>38262</v>
      </c>
      <c r="AP41" s="9">
        <v>3726</v>
      </c>
      <c r="AQ41" s="9">
        <v>5111</v>
      </c>
      <c r="AW41" s="9">
        <v>4358</v>
      </c>
    </row>
    <row r="42" spans="1:49">
      <c r="A42" s="8">
        <v>41699</v>
      </c>
      <c r="G42" s="9">
        <v>4634</v>
      </c>
      <c r="H42" s="9"/>
      <c r="J42" s="9">
        <v>17952</v>
      </c>
      <c r="N42" s="9">
        <v>3121</v>
      </c>
      <c r="O42" s="9">
        <v>1551</v>
      </c>
      <c r="R42" s="9">
        <v>6789</v>
      </c>
      <c r="S42" s="9"/>
      <c r="T42" s="9">
        <v>11147</v>
      </c>
      <c r="U42" s="9"/>
      <c r="W42" s="9">
        <v>16068</v>
      </c>
      <c r="Z42" s="9">
        <v>17787</v>
      </c>
      <c r="AA42" s="9">
        <v>14576</v>
      </c>
      <c r="AC42" s="9">
        <v>11747</v>
      </c>
      <c r="AK42" s="9">
        <v>3074</v>
      </c>
      <c r="AM42" s="9">
        <v>39144</v>
      </c>
      <c r="AP42" s="9">
        <v>4100</v>
      </c>
      <c r="AQ42" s="9">
        <v>4854</v>
      </c>
      <c r="AW42" s="9">
        <v>5044</v>
      </c>
    </row>
    <row r="43" spans="1:49">
      <c r="A43" s="8">
        <v>41730</v>
      </c>
      <c r="G43" s="9">
        <v>4034</v>
      </c>
      <c r="H43" s="9"/>
      <c r="J43" s="9">
        <v>14788</v>
      </c>
      <c r="N43" s="9">
        <v>2694</v>
      </c>
      <c r="O43" s="9">
        <v>1172</v>
      </c>
      <c r="R43" s="9">
        <v>6543</v>
      </c>
      <c r="S43" s="9"/>
      <c r="T43" s="9">
        <v>9123</v>
      </c>
      <c r="U43" s="9"/>
      <c r="W43" s="9">
        <v>13904</v>
      </c>
      <c r="Z43" s="9">
        <v>13476</v>
      </c>
      <c r="AA43" s="9">
        <v>11702</v>
      </c>
      <c r="AC43" s="9">
        <v>9755</v>
      </c>
      <c r="AK43" s="9">
        <v>2766</v>
      </c>
      <c r="AM43" s="9">
        <v>34297</v>
      </c>
      <c r="AP43" s="9">
        <v>3906</v>
      </c>
      <c r="AQ43" s="9">
        <v>4081</v>
      </c>
      <c r="AW43" s="9">
        <v>4353</v>
      </c>
    </row>
    <row r="44" spans="1:49">
      <c r="A44" s="8">
        <v>41760</v>
      </c>
      <c r="G44" s="9">
        <v>3916</v>
      </c>
      <c r="H44" s="9"/>
      <c r="J44" s="9">
        <v>15936</v>
      </c>
      <c r="N44" s="9">
        <v>2836</v>
      </c>
      <c r="O44" s="9">
        <v>1123</v>
      </c>
      <c r="R44" s="9">
        <v>7554</v>
      </c>
      <c r="S44" s="9"/>
      <c r="T44" s="9">
        <v>9332</v>
      </c>
      <c r="U44" s="9"/>
      <c r="W44" s="9">
        <v>14017</v>
      </c>
      <c r="Z44" s="9">
        <v>14158</v>
      </c>
      <c r="AA44" s="9">
        <v>11866</v>
      </c>
      <c r="AC44" s="9">
        <v>7771</v>
      </c>
      <c r="AK44" s="9">
        <v>2936</v>
      </c>
      <c r="AM44" s="9">
        <v>33777</v>
      </c>
      <c r="AP44" s="9">
        <v>3162</v>
      </c>
      <c r="AQ44" s="9">
        <v>3646</v>
      </c>
      <c r="AW44" s="9">
        <v>4427</v>
      </c>
    </row>
    <row r="45" spans="1:49">
      <c r="A45" s="8">
        <v>41791</v>
      </c>
      <c r="G45" s="9">
        <v>3170</v>
      </c>
      <c r="H45" s="9"/>
      <c r="J45" s="9">
        <v>11790</v>
      </c>
      <c r="N45" s="9">
        <v>2411</v>
      </c>
      <c r="O45">
        <v>932</v>
      </c>
      <c r="R45" s="9">
        <v>5635</v>
      </c>
      <c r="S45" s="9"/>
      <c r="T45" s="9">
        <v>7804</v>
      </c>
      <c r="U45" s="9"/>
      <c r="W45" s="9">
        <v>12237</v>
      </c>
      <c r="Z45" s="9">
        <v>10741</v>
      </c>
      <c r="AA45" s="9">
        <v>9299</v>
      </c>
      <c r="AC45" s="9">
        <v>6478</v>
      </c>
      <c r="AK45" s="9">
        <v>2337</v>
      </c>
      <c r="AM45" s="9">
        <v>27178</v>
      </c>
      <c r="AP45" s="9">
        <v>2560</v>
      </c>
      <c r="AQ45" s="9">
        <v>4192</v>
      </c>
      <c r="AW45" s="9">
        <v>3400</v>
      </c>
    </row>
    <row r="46" spans="1:49">
      <c r="A46" s="8">
        <v>41821</v>
      </c>
      <c r="G46" s="9">
        <v>3005</v>
      </c>
      <c r="H46" s="9"/>
      <c r="J46" s="9">
        <v>11162</v>
      </c>
      <c r="N46" s="9">
        <v>2368</v>
      </c>
      <c r="O46">
        <v>773</v>
      </c>
      <c r="R46" s="9">
        <v>4661</v>
      </c>
      <c r="S46" s="9"/>
      <c r="T46" s="9">
        <v>6369</v>
      </c>
      <c r="U46" s="9"/>
      <c r="W46" s="9">
        <v>9633</v>
      </c>
      <c r="Z46" s="9">
        <v>9389</v>
      </c>
      <c r="AA46" s="9">
        <v>7525</v>
      </c>
      <c r="AC46" s="9">
        <v>7600</v>
      </c>
      <c r="AK46" s="9">
        <v>1693</v>
      </c>
      <c r="AM46" s="9">
        <v>23790</v>
      </c>
      <c r="AP46" s="9">
        <v>2146</v>
      </c>
      <c r="AQ46" s="9">
        <v>3302</v>
      </c>
      <c r="AW46" s="9">
        <v>2561</v>
      </c>
    </row>
    <row r="47" spans="1:49">
      <c r="A47" s="8">
        <v>41852</v>
      </c>
      <c r="G47" s="9">
        <v>3692</v>
      </c>
      <c r="H47" s="9"/>
      <c r="J47" s="9">
        <v>12422</v>
      </c>
      <c r="N47" s="9">
        <v>2572</v>
      </c>
      <c r="O47">
        <v>763</v>
      </c>
      <c r="R47" s="9">
        <v>4681</v>
      </c>
      <c r="S47" s="9"/>
      <c r="T47" s="9">
        <v>7752</v>
      </c>
      <c r="U47" s="9"/>
      <c r="W47" s="9">
        <v>11355</v>
      </c>
      <c r="Z47" s="9">
        <v>11484</v>
      </c>
      <c r="AA47" s="9">
        <v>8810</v>
      </c>
      <c r="AC47" s="9">
        <v>2303</v>
      </c>
      <c r="AK47" s="9">
        <v>2434</v>
      </c>
      <c r="AM47" s="9">
        <v>26860</v>
      </c>
      <c r="AP47" s="9">
        <v>3616</v>
      </c>
      <c r="AQ47" s="9">
        <v>5762</v>
      </c>
      <c r="AW47" s="9">
        <v>3182</v>
      </c>
    </row>
    <row r="48" spans="1:49">
      <c r="A48" s="8">
        <v>41883</v>
      </c>
      <c r="G48" s="9">
        <v>3562</v>
      </c>
      <c r="H48" s="9"/>
      <c r="J48" s="9">
        <v>12072</v>
      </c>
      <c r="N48" s="9">
        <v>2554</v>
      </c>
      <c r="O48" s="9">
        <v>1030</v>
      </c>
      <c r="R48" s="9">
        <v>4194</v>
      </c>
      <c r="S48" s="9"/>
      <c r="T48" s="9">
        <v>7606</v>
      </c>
      <c r="U48" s="9"/>
      <c r="W48" s="9">
        <v>10204</v>
      </c>
      <c r="Z48" s="9">
        <v>12968</v>
      </c>
      <c r="AA48" s="9">
        <v>9296</v>
      </c>
      <c r="AC48" s="9">
        <v>7011</v>
      </c>
      <c r="AK48" s="9">
        <v>2398</v>
      </c>
      <c r="AM48" s="9">
        <v>28676</v>
      </c>
      <c r="AP48" s="9">
        <v>3562</v>
      </c>
      <c r="AQ48" s="9">
        <v>3721</v>
      </c>
      <c r="AW48" s="9">
        <v>3531</v>
      </c>
    </row>
    <row r="49" spans="1:49">
      <c r="A49" s="8">
        <v>41913</v>
      </c>
      <c r="C49" s="9">
        <v>7077</v>
      </c>
      <c r="G49" s="9">
        <v>4063</v>
      </c>
      <c r="H49" s="9"/>
      <c r="J49" s="9">
        <v>14115</v>
      </c>
      <c r="K49" s="9">
        <v>7649</v>
      </c>
      <c r="N49" s="9">
        <v>2738</v>
      </c>
      <c r="O49" s="9">
        <v>1068</v>
      </c>
      <c r="R49" s="9">
        <v>5202</v>
      </c>
      <c r="S49" s="9"/>
      <c r="T49" s="9">
        <v>8429</v>
      </c>
      <c r="U49" s="9"/>
      <c r="W49" s="9">
        <v>12291</v>
      </c>
      <c r="Z49" s="9">
        <v>15681</v>
      </c>
      <c r="AA49" s="9">
        <v>11708</v>
      </c>
      <c r="AC49" s="9">
        <v>8684</v>
      </c>
      <c r="AK49" s="9">
        <v>2830</v>
      </c>
      <c r="AM49" s="9">
        <v>32388</v>
      </c>
      <c r="AP49" s="9">
        <v>3631</v>
      </c>
      <c r="AQ49" s="9">
        <v>5005</v>
      </c>
      <c r="AW49" s="9">
        <v>4042</v>
      </c>
    </row>
    <row r="50" spans="1:49">
      <c r="A50" s="8">
        <v>41944</v>
      </c>
      <c r="C50" s="9">
        <v>6790</v>
      </c>
      <c r="G50" s="9">
        <v>4352</v>
      </c>
      <c r="H50" s="9"/>
      <c r="J50" s="9">
        <v>13288</v>
      </c>
      <c r="K50" s="9">
        <v>7264</v>
      </c>
      <c r="N50" s="9">
        <v>2795</v>
      </c>
      <c r="O50" s="9">
        <v>1260</v>
      </c>
      <c r="Q50" s="9">
        <v>14576</v>
      </c>
      <c r="R50" s="9">
        <v>5285</v>
      </c>
      <c r="S50" s="9"/>
      <c r="T50" s="9">
        <v>8735</v>
      </c>
      <c r="U50" s="9"/>
      <c r="W50" s="9">
        <v>13546</v>
      </c>
      <c r="Z50" s="9">
        <v>15704</v>
      </c>
      <c r="AA50" s="9">
        <v>11749</v>
      </c>
      <c r="AC50" s="9">
        <v>6589</v>
      </c>
      <c r="AK50" s="9">
        <v>2805</v>
      </c>
      <c r="AL50" s="9">
        <v>10808</v>
      </c>
      <c r="AM50" s="9">
        <v>33813</v>
      </c>
      <c r="AP50" s="9">
        <v>3499</v>
      </c>
      <c r="AQ50" s="9">
        <v>5348</v>
      </c>
      <c r="AW50" s="9">
        <v>3890</v>
      </c>
    </row>
    <row r="51" spans="1:49">
      <c r="A51" s="8">
        <v>41974</v>
      </c>
      <c r="C51" s="9">
        <v>6104</v>
      </c>
      <c r="G51" s="9">
        <v>3558</v>
      </c>
      <c r="H51" s="9"/>
      <c r="J51" s="9">
        <v>11328</v>
      </c>
      <c r="K51" s="9">
        <v>6386</v>
      </c>
      <c r="N51" s="9">
        <v>2868</v>
      </c>
      <c r="O51" s="9">
        <v>1088</v>
      </c>
      <c r="Q51" s="9">
        <v>12882</v>
      </c>
      <c r="R51" s="9">
        <v>4532</v>
      </c>
      <c r="S51" s="9"/>
      <c r="T51" s="9">
        <v>7879</v>
      </c>
      <c r="U51" s="9"/>
      <c r="W51" s="9">
        <v>12144</v>
      </c>
      <c r="Z51" s="9">
        <v>13142</v>
      </c>
      <c r="AA51" s="9">
        <v>10302</v>
      </c>
      <c r="AC51" s="9">
        <v>8120</v>
      </c>
      <c r="AK51" s="9">
        <v>2721</v>
      </c>
      <c r="AL51" s="9">
        <v>9117</v>
      </c>
      <c r="AM51" s="9">
        <v>31958</v>
      </c>
      <c r="AP51" s="9">
        <v>3754</v>
      </c>
      <c r="AQ51" s="9">
        <v>4836</v>
      </c>
      <c r="AW51" s="9">
        <v>3434</v>
      </c>
    </row>
    <row r="52" spans="1:49">
      <c r="A52" s="8">
        <v>42005</v>
      </c>
      <c r="C52" s="9">
        <v>7890</v>
      </c>
      <c r="G52" s="9">
        <v>4649</v>
      </c>
      <c r="H52" s="9"/>
      <c r="J52" s="9">
        <v>14337</v>
      </c>
      <c r="K52" s="9">
        <v>8220</v>
      </c>
      <c r="N52" s="9">
        <v>3030</v>
      </c>
      <c r="O52" s="9">
        <v>1503</v>
      </c>
      <c r="Q52" s="9">
        <v>15417</v>
      </c>
      <c r="R52" s="9">
        <v>5743</v>
      </c>
      <c r="S52" s="9"/>
      <c r="T52" s="9">
        <v>9019</v>
      </c>
      <c r="U52" s="9"/>
      <c r="W52" s="9">
        <v>16340</v>
      </c>
      <c r="Z52" s="9">
        <v>16650</v>
      </c>
      <c r="AA52" s="9">
        <v>13686</v>
      </c>
      <c r="AC52" s="9">
        <v>14372</v>
      </c>
      <c r="AK52" s="9">
        <v>3790</v>
      </c>
      <c r="AL52" s="9">
        <v>10910</v>
      </c>
      <c r="AM52" s="9">
        <v>43544</v>
      </c>
      <c r="AP52" s="9">
        <v>6144</v>
      </c>
      <c r="AQ52" s="9">
        <v>6407</v>
      </c>
      <c r="AW52" s="9">
        <v>3434</v>
      </c>
    </row>
    <row r="53" spans="1:49">
      <c r="A53" s="8">
        <v>42036</v>
      </c>
      <c r="C53" s="9">
        <v>7965</v>
      </c>
      <c r="G53" s="9">
        <v>4326</v>
      </c>
      <c r="H53" s="9"/>
      <c r="J53" s="9">
        <v>15041</v>
      </c>
      <c r="K53" s="9">
        <v>8314</v>
      </c>
      <c r="N53" s="9">
        <v>2888</v>
      </c>
      <c r="O53" s="9">
        <v>1470</v>
      </c>
      <c r="Q53" s="9">
        <v>16235</v>
      </c>
      <c r="R53" s="9">
        <v>5923</v>
      </c>
      <c r="S53" s="9"/>
      <c r="T53" s="9">
        <v>9370</v>
      </c>
      <c r="U53" s="9"/>
      <c r="W53" s="9">
        <v>14358</v>
      </c>
      <c r="Z53" s="9">
        <v>18093</v>
      </c>
      <c r="AA53" s="9">
        <v>14479</v>
      </c>
      <c r="AC53" s="9">
        <v>11956</v>
      </c>
      <c r="AK53" s="9">
        <v>3307</v>
      </c>
      <c r="AL53" s="9">
        <v>11450</v>
      </c>
      <c r="AM53" s="9">
        <v>38732</v>
      </c>
      <c r="AP53" s="9">
        <v>4272</v>
      </c>
      <c r="AQ53" s="9">
        <v>5596</v>
      </c>
      <c r="AW53" s="9">
        <v>3636</v>
      </c>
    </row>
    <row r="54" spans="1:49">
      <c r="A54" s="8">
        <v>42064</v>
      </c>
      <c r="C54" s="9">
        <v>8180</v>
      </c>
      <c r="G54" s="9">
        <v>4208</v>
      </c>
      <c r="H54" s="9"/>
      <c r="J54" s="9">
        <v>18610</v>
      </c>
      <c r="K54" s="9">
        <v>9200</v>
      </c>
      <c r="N54" s="9">
        <v>3046</v>
      </c>
      <c r="O54" s="9">
        <v>1516</v>
      </c>
      <c r="Q54" s="9">
        <v>19572</v>
      </c>
      <c r="R54" s="9">
        <v>6067</v>
      </c>
      <c r="S54" s="9"/>
      <c r="T54" s="9">
        <v>9729</v>
      </c>
      <c r="U54" s="9"/>
      <c r="W54" s="9">
        <v>15006</v>
      </c>
      <c r="Z54" s="9">
        <v>20328</v>
      </c>
      <c r="AA54" s="9">
        <v>14776</v>
      </c>
      <c r="AC54" s="9">
        <v>11706</v>
      </c>
      <c r="AK54" s="9">
        <v>3206</v>
      </c>
      <c r="AL54" s="9">
        <v>16316</v>
      </c>
      <c r="AM54" s="9">
        <v>41217</v>
      </c>
      <c r="AP54" s="9">
        <v>4349</v>
      </c>
      <c r="AQ54" s="9">
        <v>5065</v>
      </c>
      <c r="AW54" s="9">
        <v>4406</v>
      </c>
    </row>
    <row r="55" spans="1:49">
      <c r="A55" s="8">
        <v>42095</v>
      </c>
      <c r="C55" s="9">
        <v>7363</v>
      </c>
      <c r="G55" s="9">
        <v>3461</v>
      </c>
      <c r="H55" s="9"/>
      <c r="J55" s="9">
        <v>14346</v>
      </c>
      <c r="K55" s="9">
        <v>7516</v>
      </c>
      <c r="N55" s="9">
        <v>2577</v>
      </c>
      <c r="O55" s="9">
        <v>1202</v>
      </c>
      <c r="Q55" s="9">
        <v>15374</v>
      </c>
      <c r="R55" s="9">
        <v>5285</v>
      </c>
      <c r="S55" s="9"/>
      <c r="T55" s="9">
        <v>7887</v>
      </c>
      <c r="U55" s="9"/>
      <c r="W55" s="9">
        <v>12774</v>
      </c>
      <c r="Z55" s="9">
        <v>15612</v>
      </c>
      <c r="AA55" s="9">
        <v>11606</v>
      </c>
      <c r="AC55" s="9">
        <v>12030</v>
      </c>
      <c r="AK55" s="9">
        <v>2221</v>
      </c>
      <c r="AL55" s="9">
        <v>12578</v>
      </c>
      <c r="AM55" s="9">
        <v>34947</v>
      </c>
      <c r="AP55" s="9">
        <v>3790</v>
      </c>
      <c r="AQ55" s="9">
        <v>4467</v>
      </c>
      <c r="AW55" s="9">
        <v>3520</v>
      </c>
    </row>
    <row r="56" spans="1:49">
      <c r="A56" s="8">
        <v>42125</v>
      </c>
      <c r="C56" s="9">
        <v>7052</v>
      </c>
      <c r="G56" s="9">
        <v>3441</v>
      </c>
      <c r="H56" s="9"/>
      <c r="J56" s="9">
        <v>15241</v>
      </c>
      <c r="K56" s="9">
        <v>7339</v>
      </c>
      <c r="N56" s="9">
        <v>2509</v>
      </c>
      <c r="O56" s="9">
        <v>1056</v>
      </c>
      <c r="Q56" s="9">
        <v>15517</v>
      </c>
      <c r="R56" s="9">
        <v>5369</v>
      </c>
      <c r="S56" s="9"/>
      <c r="T56" s="9">
        <v>7930</v>
      </c>
      <c r="U56" s="9"/>
      <c r="W56" s="9">
        <v>11098</v>
      </c>
      <c r="Z56" s="9">
        <v>15216</v>
      </c>
      <c r="AA56" s="9">
        <v>11062</v>
      </c>
      <c r="AC56" s="9">
        <v>8663</v>
      </c>
      <c r="AK56" s="9">
        <v>2396</v>
      </c>
      <c r="AL56" s="9">
        <v>13392</v>
      </c>
      <c r="AM56" s="9">
        <v>32327</v>
      </c>
      <c r="AP56" s="9">
        <v>2546</v>
      </c>
      <c r="AQ56" s="9">
        <v>3770</v>
      </c>
      <c r="AW56" s="9">
        <v>3180</v>
      </c>
    </row>
    <row r="57" spans="1:49">
      <c r="A57" s="8">
        <v>42156</v>
      </c>
      <c r="C57" s="9">
        <v>5804</v>
      </c>
      <c r="G57" s="9">
        <v>3171</v>
      </c>
      <c r="H57" s="9"/>
      <c r="J57" s="9">
        <v>13154</v>
      </c>
      <c r="K57" s="9">
        <v>6415</v>
      </c>
      <c r="N57" s="9">
        <v>2484</v>
      </c>
      <c r="O57" s="9">
        <v>1103</v>
      </c>
      <c r="Q57" s="9">
        <v>13620</v>
      </c>
      <c r="R57" s="9">
        <v>5264</v>
      </c>
      <c r="S57" s="9"/>
      <c r="T57" s="9">
        <v>7801</v>
      </c>
      <c r="U57" s="9"/>
      <c r="W57" s="9">
        <v>9473</v>
      </c>
      <c r="Z57" s="9">
        <v>13810</v>
      </c>
      <c r="AA57" s="9">
        <v>9644</v>
      </c>
      <c r="AC57" s="9">
        <v>7942</v>
      </c>
      <c r="AK57" s="9">
        <v>2057</v>
      </c>
      <c r="AL57" s="9">
        <v>10910</v>
      </c>
      <c r="AM57" s="9">
        <v>28011</v>
      </c>
      <c r="AO57" s="9">
        <v>7096</v>
      </c>
      <c r="AP57" s="9">
        <v>2084</v>
      </c>
      <c r="AQ57" s="9">
        <v>3681</v>
      </c>
      <c r="AW57" s="9">
        <v>2275</v>
      </c>
    </row>
    <row r="58" spans="1:49">
      <c r="A58" s="8">
        <v>42186</v>
      </c>
      <c r="C58" s="9">
        <v>5592</v>
      </c>
      <c r="G58" s="9">
        <v>3227</v>
      </c>
      <c r="H58" s="9"/>
      <c r="J58" s="9">
        <v>12334</v>
      </c>
      <c r="K58" s="9">
        <v>5967</v>
      </c>
      <c r="N58" s="9">
        <v>2297</v>
      </c>
      <c r="O58" s="9">
        <v>1307</v>
      </c>
      <c r="Q58" s="9">
        <v>12664</v>
      </c>
      <c r="R58" s="9">
        <v>4113</v>
      </c>
      <c r="S58" s="9"/>
      <c r="T58" s="9">
        <v>6612</v>
      </c>
      <c r="U58" s="9"/>
      <c r="W58" s="9">
        <v>8734</v>
      </c>
      <c r="Z58" s="9">
        <v>12528</v>
      </c>
      <c r="AA58" s="9">
        <v>7009</v>
      </c>
      <c r="AC58" s="9">
        <v>7214</v>
      </c>
      <c r="AK58" s="9">
        <v>2071</v>
      </c>
      <c r="AL58" s="9">
        <v>9435</v>
      </c>
      <c r="AM58" s="9">
        <v>26755</v>
      </c>
      <c r="AO58" s="9">
        <v>9951</v>
      </c>
      <c r="AP58" s="9">
        <v>2244</v>
      </c>
      <c r="AQ58" s="9">
        <v>3093</v>
      </c>
      <c r="AW58" s="9">
        <v>2223</v>
      </c>
    </row>
    <row r="59" spans="1:49">
      <c r="A59" s="8">
        <v>42217</v>
      </c>
      <c r="C59" s="9">
        <v>5931</v>
      </c>
      <c r="D59" s="9">
        <v>3630</v>
      </c>
      <c r="G59" s="9">
        <v>3405</v>
      </c>
      <c r="H59" s="9"/>
      <c r="J59" s="9">
        <v>13342</v>
      </c>
      <c r="K59" s="9">
        <v>6413</v>
      </c>
      <c r="N59" s="9">
        <v>2523</v>
      </c>
      <c r="O59">
        <v>998</v>
      </c>
      <c r="Q59" s="9">
        <v>13921</v>
      </c>
      <c r="R59" s="9">
        <v>4622</v>
      </c>
      <c r="S59" s="9"/>
      <c r="T59" s="9">
        <v>7554</v>
      </c>
      <c r="U59" s="9"/>
      <c r="W59" s="9">
        <v>9651</v>
      </c>
      <c r="Z59" s="9">
        <v>13111</v>
      </c>
      <c r="AA59" s="9">
        <v>8276</v>
      </c>
      <c r="AC59" s="9">
        <v>7900</v>
      </c>
      <c r="AK59" s="9">
        <v>2410</v>
      </c>
      <c r="AL59" s="9">
        <v>11359</v>
      </c>
      <c r="AM59" s="9">
        <v>28850</v>
      </c>
      <c r="AO59" s="9">
        <v>9796</v>
      </c>
      <c r="AP59" s="9">
        <v>2266</v>
      </c>
      <c r="AQ59" s="9">
        <v>3401</v>
      </c>
      <c r="AW59" s="9">
        <v>2503</v>
      </c>
    </row>
    <row r="60" spans="1:49">
      <c r="A60" s="8">
        <v>42248</v>
      </c>
      <c r="C60" s="9">
        <v>6546</v>
      </c>
      <c r="D60" s="9">
        <v>4219</v>
      </c>
      <c r="G60" s="9">
        <v>3440</v>
      </c>
      <c r="H60" s="9"/>
      <c r="J60" s="9">
        <v>12905</v>
      </c>
      <c r="K60" s="9">
        <v>6901</v>
      </c>
      <c r="N60" s="9">
        <v>2299</v>
      </c>
      <c r="O60">
        <v>944</v>
      </c>
      <c r="Q60" s="9">
        <v>13833</v>
      </c>
      <c r="R60" s="9">
        <v>4754</v>
      </c>
      <c r="S60" s="9"/>
      <c r="T60" s="9">
        <v>7472</v>
      </c>
      <c r="U60" s="9"/>
      <c r="W60" s="9">
        <v>10157</v>
      </c>
      <c r="Z60" s="9">
        <v>13988</v>
      </c>
      <c r="AA60" s="9">
        <v>11006</v>
      </c>
      <c r="AC60" s="9">
        <v>8051</v>
      </c>
      <c r="AK60" s="9">
        <v>2507</v>
      </c>
      <c r="AL60" s="9">
        <v>11233</v>
      </c>
      <c r="AM60" s="9">
        <v>29790</v>
      </c>
      <c r="AO60" s="9">
        <v>10595</v>
      </c>
      <c r="AP60" s="9">
        <v>2666</v>
      </c>
      <c r="AQ60" s="9">
        <v>3747</v>
      </c>
      <c r="AW60" s="9">
        <v>2889</v>
      </c>
    </row>
    <row r="61" spans="1:49">
      <c r="A61" s="8">
        <v>42278</v>
      </c>
      <c r="C61" s="9">
        <v>8252</v>
      </c>
      <c r="D61" s="9">
        <v>5088</v>
      </c>
      <c r="G61" s="9">
        <v>4283</v>
      </c>
      <c r="H61" s="9"/>
      <c r="J61" s="9">
        <v>16083</v>
      </c>
      <c r="K61" s="9">
        <v>8449</v>
      </c>
      <c r="N61" s="9">
        <v>2619</v>
      </c>
      <c r="O61" s="9">
        <v>1150</v>
      </c>
      <c r="Q61" s="9">
        <v>17175</v>
      </c>
      <c r="R61" s="9">
        <v>5752</v>
      </c>
      <c r="S61" s="9"/>
      <c r="T61" s="9">
        <v>8441</v>
      </c>
      <c r="U61" s="9"/>
      <c r="W61" s="9">
        <v>12718</v>
      </c>
      <c r="Z61" s="9">
        <v>16203</v>
      </c>
      <c r="AA61" s="9">
        <v>12930</v>
      </c>
      <c r="AC61" s="9">
        <v>9290</v>
      </c>
      <c r="AK61" s="9">
        <v>3433</v>
      </c>
      <c r="AL61" s="9">
        <v>13179</v>
      </c>
      <c r="AM61" s="9">
        <v>33875</v>
      </c>
      <c r="AO61" s="9">
        <v>14001</v>
      </c>
      <c r="AP61" s="9">
        <v>3733</v>
      </c>
      <c r="AQ61" s="9">
        <v>5078</v>
      </c>
      <c r="AW61" s="9">
        <v>2738</v>
      </c>
    </row>
    <row r="62" spans="1:49">
      <c r="A62" s="8">
        <v>42309</v>
      </c>
      <c r="C62" s="9">
        <v>8392</v>
      </c>
      <c r="D62" s="9">
        <v>5538</v>
      </c>
      <c r="E62" s="9">
        <v>7303</v>
      </c>
      <c r="G62" s="9">
        <v>4434</v>
      </c>
      <c r="H62" s="9"/>
      <c r="J62" s="9">
        <v>15001</v>
      </c>
      <c r="K62" s="9">
        <v>8168</v>
      </c>
      <c r="L62" s="9">
        <v>1800</v>
      </c>
      <c r="N62" s="9">
        <v>2627</v>
      </c>
      <c r="O62" s="9">
        <v>1424</v>
      </c>
      <c r="P62" s="9">
        <v>4835</v>
      </c>
      <c r="Q62" s="9">
        <v>16740</v>
      </c>
      <c r="R62" s="9">
        <v>5040</v>
      </c>
      <c r="S62" s="9"/>
      <c r="T62" s="9">
        <v>8981</v>
      </c>
      <c r="U62" s="9"/>
      <c r="W62" s="9">
        <v>13708</v>
      </c>
      <c r="Z62" s="9">
        <v>16660</v>
      </c>
      <c r="AA62" s="9">
        <v>13911</v>
      </c>
      <c r="AC62" s="9">
        <v>8827</v>
      </c>
      <c r="AE62" s="9">
        <v>31587</v>
      </c>
      <c r="AK62" s="9">
        <v>3253</v>
      </c>
      <c r="AL62" s="9">
        <v>11920</v>
      </c>
      <c r="AM62" s="9">
        <v>37003</v>
      </c>
      <c r="AO62" s="9">
        <v>15040</v>
      </c>
      <c r="AP62" s="9">
        <v>3228</v>
      </c>
      <c r="AQ62" s="9">
        <v>5074</v>
      </c>
      <c r="AR62" s="9">
        <v>4008</v>
      </c>
      <c r="AS62" s="9">
        <v>4881</v>
      </c>
    </row>
    <row r="63" spans="1:49">
      <c r="A63" s="8">
        <v>42339</v>
      </c>
      <c r="C63" s="9">
        <v>9192</v>
      </c>
      <c r="D63" s="9">
        <v>5074</v>
      </c>
      <c r="E63" s="9">
        <v>8504</v>
      </c>
      <c r="G63" s="9">
        <v>4190</v>
      </c>
      <c r="H63" s="9"/>
      <c r="J63" s="9">
        <v>13995</v>
      </c>
      <c r="K63" s="9">
        <v>10161</v>
      </c>
      <c r="L63" s="9">
        <v>1975</v>
      </c>
      <c r="N63" s="9">
        <v>2666</v>
      </c>
      <c r="O63" s="9">
        <v>1336</v>
      </c>
      <c r="P63" s="9">
        <v>3911</v>
      </c>
      <c r="Q63" s="9">
        <v>14730</v>
      </c>
      <c r="R63" s="9">
        <v>4670</v>
      </c>
      <c r="S63" s="9"/>
      <c r="T63" s="9">
        <v>8796</v>
      </c>
      <c r="U63" s="9"/>
      <c r="V63" s="9">
        <v>29176</v>
      </c>
      <c r="W63" s="9">
        <v>13690</v>
      </c>
      <c r="Y63" s="9">
        <v>12101</v>
      </c>
      <c r="Z63" s="9">
        <v>16295</v>
      </c>
      <c r="AA63" s="9">
        <v>13545</v>
      </c>
      <c r="AC63" s="9">
        <v>10563</v>
      </c>
      <c r="AE63" s="9">
        <v>32689</v>
      </c>
      <c r="AK63" s="9">
        <v>3293</v>
      </c>
      <c r="AL63" s="9">
        <v>10110</v>
      </c>
      <c r="AM63" s="9">
        <v>39044</v>
      </c>
      <c r="AO63" s="9">
        <v>23060</v>
      </c>
      <c r="AP63" s="9">
        <v>4109</v>
      </c>
      <c r="AQ63" s="9">
        <v>4795</v>
      </c>
      <c r="AR63" s="9">
        <v>4286</v>
      </c>
      <c r="AS63" s="9">
        <v>3519</v>
      </c>
    </row>
    <row r="64" spans="1:49">
      <c r="A64" s="10">
        <v>42370</v>
      </c>
      <c r="B64" s="11"/>
      <c r="C64" s="12">
        <v>9741</v>
      </c>
      <c r="D64" s="12">
        <v>5402</v>
      </c>
      <c r="E64" s="12">
        <v>9041</v>
      </c>
      <c r="F64" s="11"/>
      <c r="G64" s="12">
        <v>4384</v>
      </c>
      <c r="H64" s="12"/>
      <c r="I64" s="11"/>
      <c r="J64" s="12">
        <v>14078</v>
      </c>
      <c r="K64" s="12">
        <v>10680</v>
      </c>
      <c r="L64" s="12">
        <v>1969</v>
      </c>
      <c r="M64" s="11"/>
      <c r="N64" s="12">
        <v>2725</v>
      </c>
      <c r="O64" s="12">
        <v>1348</v>
      </c>
      <c r="P64" s="12">
        <v>4046</v>
      </c>
      <c r="Q64" s="12">
        <v>14328</v>
      </c>
      <c r="R64" s="12">
        <v>4970</v>
      </c>
      <c r="S64" s="12"/>
      <c r="T64" s="12">
        <v>8497</v>
      </c>
      <c r="U64" s="12"/>
      <c r="V64" s="12">
        <v>24693</v>
      </c>
      <c r="W64" s="12">
        <v>15750</v>
      </c>
      <c r="X64" s="11"/>
      <c r="Y64" s="12">
        <v>10711</v>
      </c>
      <c r="Z64" s="12">
        <v>18112</v>
      </c>
      <c r="AA64" s="12">
        <v>12501</v>
      </c>
      <c r="AB64" s="11"/>
      <c r="AC64" s="12">
        <v>13302</v>
      </c>
      <c r="AD64" s="11"/>
      <c r="AE64" s="12">
        <v>34501</v>
      </c>
      <c r="AF64" s="11"/>
      <c r="AG64" s="11"/>
      <c r="AH64" s="11"/>
      <c r="AI64" s="11"/>
      <c r="AJ64" s="11"/>
      <c r="AK64" s="12">
        <v>3639</v>
      </c>
      <c r="AL64" s="12">
        <v>10295</v>
      </c>
      <c r="AM64" s="12">
        <v>41598</v>
      </c>
      <c r="AN64" s="11"/>
      <c r="AO64" s="12">
        <v>18382</v>
      </c>
      <c r="AP64" s="12">
        <v>4967</v>
      </c>
      <c r="AQ64" s="12">
        <v>5674</v>
      </c>
      <c r="AR64" s="12">
        <v>3952</v>
      </c>
      <c r="AS64" s="12">
        <v>4223</v>
      </c>
      <c r="AT64" s="11"/>
      <c r="AU64" s="11"/>
      <c r="AV64" s="11"/>
      <c r="AW64" s="11"/>
    </row>
    <row r="65" spans="1:49">
      <c r="A65" s="10">
        <v>42401</v>
      </c>
      <c r="B65" s="11"/>
      <c r="C65" s="12">
        <v>10422</v>
      </c>
      <c r="D65" s="12">
        <v>6631</v>
      </c>
      <c r="E65" s="12">
        <v>9331</v>
      </c>
      <c r="F65" s="11"/>
      <c r="G65" s="12">
        <v>4368</v>
      </c>
      <c r="H65" s="12"/>
      <c r="I65" s="11"/>
      <c r="J65" s="12">
        <v>16392</v>
      </c>
      <c r="K65" s="12">
        <v>11437</v>
      </c>
      <c r="L65" s="12">
        <v>2326</v>
      </c>
      <c r="M65" s="11"/>
      <c r="N65" s="12">
        <v>2966</v>
      </c>
      <c r="O65" s="12">
        <v>1411</v>
      </c>
      <c r="P65" s="12">
        <v>5008</v>
      </c>
      <c r="Q65" s="12">
        <v>16098</v>
      </c>
      <c r="R65" s="12">
        <v>5219</v>
      </c>
      <c r="S65" s="12"/>
      <c r="T65" s="12">
        <v>9796</v>
      </c>
      <c r="U65" s="12"/>
      <c r="V65" s="12">
        <v>23409</v>
      </c>
      <c r="W65" s="12">
        <v>16059</v>
      </c>
      <c r="X65" s="11"/>
      <c r="Y65" s="12">
        <v>11456</v>
      </c>
      <c r="Z65" s="12">
        <v>21970</v>
      </c>
      <c r="AA65" s="12">
        <v>14498</v>
      </c>
      <c r="AB65" s="11"/>
      <c r="AC65" s="12">
        <v>12009</v>
      </c>
      <c r="AD65" s="11"/>
      <c r="AE65" s="12">
        <v>35449</v>
      </c>
      <c r="AF65" s="11"/>
      <c r="AG65" s="11"/>
      <c r="AH65" s="11"/>
      <c r="AI65" s="11"/>
      <c r="AJ65" s="11"/>
      <c r="AK65" s="12">
        <v>3857</v>
      </c>
      <c r="AL65" s="12">
        <v>12129</v>
      </c>
      <c r="AM65" s="12">
        <v>41617</v>
      </c>
      <c r="AN65" s="11"/>
      <c r="AO65" s="12">
        <v>17508</v>
      </c>
      <c r="AP65" s="12">
        <v>4165</v>
      </c>
      <c r="AQ65" s="12">
        <v>5427</v>
      </c>
      <c r="AR65" s="12">
        <v>4342</v>
      </c>
      <c r="AS65" s="12">
        <v>3439</v>
      </c>
      <c r="AT65" s="11"/>
      <c r="AU65" s="11"/>
      <c r="AV65" s="11"/>
      <c r="AW65" s="11"/>
    </row>
    <row r="66" spans="1:49">
      <c r="A66" s="10">
        <v>42430</v>
      </c>
      <c r="B66" s="11"/>
      <c r="C66" s="12">
        <v>10755</v>
      </c>
      <c r="D66" s="12">
        <v>7266</v>
      </c>
      <c r="E66" s="12">
        <v>8921</v>
      </c>
      <c r="F66" s="11"/>
      <c r="G66" s="12">
        <v>4405</v>
      </c>
      <c r="H66" s="12"/>
      <c r="I66" s="11"/>
      <c r="J66" s="12">
        <v>20612</v>
      </c>
      <c r="K66" s="12">
        <v>12307</v>
      </c>
      <c r="L66" s="12">
        <v>2731</v>
      </c>
      <c r="M66" s="11"/>
      <c r="N66" s="12">
        <v>2954</v>
      </c>
      <c r="O66" s="12">
        <v>1339</v>
      </c>
      <c r="P66" s="12">
        <v>5407</v>
      </c>
      <c r="Q66" s="12">
        <v>18935</v>
      </c>
      <c r="R66" s="12">
        <v>4964</v>
      </c>
      <c r="S66" s="12"/>
      <c r="T66" s="12">
        <v>9777</v>
      </c>
      <c r="U66" s="12"/>
      <c r="V66" s="12">
        <v>24512</v>
      </c>
      <c r="W66" s="12">
        <v>14808</v>
      </c>
      <c r="X66" s="11"/>
      <c r="Y66" s="12">
        <v>11509</v>
      </c>
      <c r="Z66" s="12">
        <v>23136</v>
      </c>
      <c r="AA66" s="12">
        <v>17515</v>
      </c>
      <c r="AB66" s="11"/>
      <c r="AC66" s="12">
        <v>12382</v>
      </c>
      <c r="AD66" s="11"/>
      <c r="AE66" s="12">
        <v>35005</v>
      </c>
      <c r="AF66" s="11"/>
      <c r="AG66" s="11"/>
      <c r="AH66" s="11"/>
      <c r="AI66" s="11"/>
      <c r="AJ66" s="11"/>
      <c r="AK66" s="12">
        <v>3891</v>
      </c>
      <c r="AL66" s="12">
        <v>15169</v>
      </c>
      <c r="AM66" s="12">
        <v>41161</v>
      </c>
      <c r="AN66" s="11"/>
      <c r="AO66" s="12">
        <v>18877</v>
      </c>
      <c r="AP66" s="12">
        <v>3897</v>
      </c>
      <c r="AQ66" s="12">
        <v>5509</v>
      </c>
      <c r="AR66" s="12">
        <v>4969</v>
      </c>
      <c r="AS66" s="12">
        <v>3668</v>
      </c>
      <c r="AT66" s="11"/>
      <c r="AU66" s="11"/>
      <c r="AV66" s="11"/>
      <c r="AW66" s="11"/>
    </row>
    <row r="67" spans="1:49">
      <c r="A67" s="10">
        <v>42461</v>
      </c>
      <c r="B67" s="11"/>
      <c r="C67" s="12">
        <v>10201</v>
      </c>
      <c r="D67" s="12">
        <v>6872</v>
      </c>
      <c r="E67" s="12">
        <v>8366</v>
      </c>
      <c r="F67" s="11"/>
      <c r="G67" s="12">
        <v>3912</v>
      </c>
      <c r="H67" s="12"/>
      <c r="I67" s="11"/>
      <c r="J67" s="12">
        <v>18940</v>
      </c>
      <c r="K67" s="12">
        <v>11938</v>
      </c>
      <c r="L67" s="12">
        <v>2404</v>
      </c>
      <c r="M67" s="11"/>
      <c r="N67" s="12">
        <v>2647</v>
      </c>
      <c r="O67" s="12">
        <v>1197</v>
      </c>
      <c r="P67" s="12">
        <v>4706</v>
      </c>
      <c r="Q67" s="12">
        <v>17152</v>
      </c>
      <c r="R67" s="12">
        <v>4768</v>
      </c>
      <c r="S67" s="12"/>
      <c r="T67" s="12">
        <v>9086</v>
      </c>
      <c r="U67" s="12"/>
      <c r="V67" s="12">
        <v>19909</v>
      </c>
      <c r="W67" s="12">
        <v>15254</v>
      </c>
      <c r="X67" s="11"/>
      <c r="Y67" s="12">
        <v>11242</v>
      </c>
      <c r="Z67" s="12">
        <v>22486</v>
      </c>
      <c r="AA67" s="12">
        <v>16225</v>
      </c>
      <c r="AB67" s="11"/>
      <c r="AC67" s="12">
        <v>11501</v>
      </c>
      <c r="AD67" s="11"/>
      <c r="AE67" s="12">
        <v>32571</v>
      </c>
      <c r="AF67" s="11"/>
      <c r="AG67" s="11"/>
      <c r="AH67" s="11"/>
      <c r="AI67" s="11"/>
      <c r="AJ67" s="11"/>
      <c r="AK67" s="12">
        <v>3528</v>
      </c>
      <c r="AL67" s="12">
        <v>13401</v>
      </c>
      <c r="AM67" s="12">
        <v>38421</v>
      </c>
      <c r="AN67" s="11"/>
      <c r="AO67" s="12">
        <v>18065</v>
      </c>
      <c r="AP67" s="12">
        <v>3870</v>
      </c>
      <c r="AQ67" s="12">
        <v>5003</v>
      </c>
      <c r="AR67" s="12">
        <v>4655</v>
      </c>
      <c r="AS67" s="12">
        <v>3742</v>
      </c>
      <c r="AT67" s="11"/>
      <c r="AU67" s="11"/>
      <c r="AV67" s="11"/>
      <c r="AW67" s="11"/>
    </row>
    <row r="68" spans="1:49">
      <c r="A68" s="10">
        <v>42491</v>
      </c>
      <c r="B68" s="11"/>
      <c r="C68" s="12">
        <v>9431</v>
      </c>
      <c r="D68" s="12">
        <v>7150</v>
      </c>
      <c r="E68" s="12">
        <v>7426</v>
      </c>
      <c r="F68" s="11"/>
      <c r="G68" s="12">
        <v>3683</v>
      </c>
      <c r="H68" s="12"/>
      <c r="I68" s="11"/>
      <c r="J68" s="12">
        <v>18788</v>
      </c>
      <c r="K68" s="12">
        <v>11368</v>
      </c>
      <c r="L68" s="12">
        <v>2619</v>
      </c>
      <c r="M68" s="11"/>
      <c r="N68" s="12">
        <v>2648</v>
      </c>
      <c r="O68" s="11">
        <v>922</v>
      </c>
      <c r="P68" s="12">
        <v>4654</v>
      </c>
      <c r="Q68" s="12">
        <v>17031</v>
      </c>
      <c r="R68" s="12">
        <v>4534</v>
      </c>
      <c r="S68" s="12"/>
      <c r="T68" s="12">
        <v>8886</v>
      </c>
      <c r="U68" s="12"/>
      <c r="V68" s="12">
        <v>16500</v>
      </c>
      <c r="W68" s="12">
        <v>9352</v>
      </c>
      <c r="X68" s="11"/>
      <c r="Y68" s="12">
        <v>10868</v>
      </c>
      <c r="Z68" s="12">
        <v>22440</v>
      </c>
      <c r="AA68" s="12">
        <v>14832</v>
      </c>
      <c r="AB68" s="11"/>
      <c r="AC68" s="12">
        <v>9428</v>
      </c>
      <c r="AD68" s="11"/>
      <c r="AE68" s="12">
        <v>29822</v>
      </c>
      <c r="AF68" s="11"/>
      <c r="AG68" s="11"/>
      <c r="AH68" s="11"/>
      <c r="AI68" s="11"/>
      <c r="AJ68" s="11"/>
      <c r="AK68" s="12">
        <v>3111</v>
      </c>
      <c r="AL68" s="12">
        <v>13621</v>
      </c>
      <c r="AM68" s="12">
        <v>35121</v>
      </c>
      <c r="AN68" s="11"/>
      <c r="AO68" s="12">
        <v>14073</v>
      </c>
      <c r="AP68" s="12">
        <v>3189</v>
      </c>
      <c r="AQ68" s="12">
        <v>4346</v>
      </c>
      <c r="AR68" s="12">
        <v>4673</v>
      </c>
      <c r="AS68" s="12">
        <v>3358</v>
      </c>
      <c r="AT68" s="11"/>
      <c r="AU68" s="11"/>
      <c r="AV68" s="11"/>
      <c r="AW68" s="11"/>
    </row>
    <row r="69" spans="1:49">
      <c r="A69" s="10">
        <v>42522</v>
      </c>
      <c r="B69" s="11"/>
      <c r="C69" s="12">
        <v>7944</v>
      </c>
      <c r="D69" s="12">
        <v>5629</v>
      </c>
      <c r="E69" s="12">
        <v>5998</v>
      </c>
      <c r="F69" s="11"/>
      <c r="G69" s="12">
        <v>3339</v>
      </c>
      <c r="H69" s="12"/>
      <c r="I69" s="11"/>
      <c r="J69" s="12">
        <v>14152</v>
      </c>
      <c r="K69" s="12">
        <v>8928</v>
      </c>
      <c r="L69" s="12">
        <v>2068</v>
      </c>
      <c r="M69" s="11"/>
      <c r="N69" s="12">
        <v>2445</v>
      </c>
      <c r="O69" s="11">
        <v>836</v>
      </c>
      <c r="P69" s="12">
        <v>3978</v>
      </c>
      <c r="Q69" s="12">
        <v>13715</v>
      </c>
      <c r="R69" s="12">
        <v>3942</v>
      </c>
      <c r="S69" s="12"/>
      <c r="T69" s="12">
        <v>8050</v>
      </c>
      <c r="U69" s="12"/>
      <c r="V69" s="12">
        <v>11808</v>
      </c>
      <c r="W69" s="12">
        <v>7841</v>
      </c>
      <c r="X69" s="11"/>
      <c r="Y69" s="12">
        <v>8810</v>
      </c>
      <c r="Z69" s="12">
        <v>17389</v>
      </c>
      <c r="AA69" s="12">
        <v>13738</v>
      </c>
      <c r="AB69" s="11"/>
      <c r="AC69" s="12">
        <v>8007</v>
      </c>
      <c r="AD69" s="11"/>
      <c r="AE69" s="12">
        <v>24572</v>
      </c>
      <c r="AF69" s="11"/>
      <c r="AG69" s="11"/>
      <c r="AH69" s="11"/>
      <c r="AI69" s="11"/>
      <c r="AJ69" s="11"/>
      <c r="AK69" s="12">
        <v>2934</v>
      </c>
      <c r="AL69" s="12">
        <v>9855</v>
      </c>
      <c r="AM69" s="12">
        <v>29175</v>
      </c>
      <c r="AN69" s="11"/>
      <c r="AO69" s="12">
        <v>12121</v>
      </c>
      <c r="AP69" s="12">
        <v>2913</v>
      </c>
      <c r="AQ69" s="12">
        <v>3506</v>
      </c>
      <c r="AR69" s="12">
        <v>3531</v>
      </c>
      <c r="AS69" s="12">
        <v>2596</v>
      </c>
      <c r="AT69" s="11"/>
      <c r="AU69" s="11"/>
      <c r="AV69" s="11"/>
      <c r="AW69" s="11"/>
    </row>
    <row r="70" spans="1:49">
      <c r="A70" s="10">
        <v>42552</v>
      </c>
      <c r="B70" s="11"/>
      <c r="C70" s="12">
        <v>7154</v>
      </c>
      <c r="D70" s="12">
        <v>5223</v>
      </c>
      <c r="E70" s="12">
        <v>5262</v>
      </c>
      <c r="F70" s="11"/>
      <c r="G70" s="12">
        <v>3109</v>
      </c>
      <c r="H70" s="12"/>
      <c r="I70" s="11"/>
      <c r="J70" s="12">
        <v>12927</v>
      </c>
      <c r="K70" s="12">
        <v>8240</v>
      </c>
      <c r="L70" s="12">
        <v>2146</v>
      </c>
      <c r="M70" s="11"/>
      <c r="N70" s="12">
        <v>2491</v>
      </c>
      <c r="O70" s="11">
        <v>794</v>
      </c>
      <c r="P70" s="12">
        <v>3890</v>
      </c>
      <c r="Q70" s="12">
        <v>13028</v>
      </c>
      <c r="R70" s="12">
        <v>3774</v>
      </c>
      <c r="S70" s="12"/>
      <c r="T70" s="12">
        <v>7070</v>
      </c>
      <c r="U70" s="12"/>
      <c r="V70" s="12">
        <v>10709</v>
      </c>
      <c r="W70" s="12">
        <v>7113</v>
      </c>
      <c r="X70" s="11"/>
      <c r="Y70" s="12">
        <v>8080</v>
      </c>
      <c r="Z70" s="12">
        <v>15496</v>
      </c>
      <c r="AA70" s="12">
        <v>12554</v>
      </c>
      <c r="AB70" s="11"/>
      <c r="AC70" s="12">
        <v>7486</v>
      </c>
      <c r="AD70" s="11"/>
      <c r="AE70" s="12">
        <v>24381</v>
      </c>
      <c r="AF70" s="12">
        <v>12464</v>
      </c>
      <c r="AG70" s="11"/>
      <c r="AH70" s="11"/>
      <c r="AI70" s="11"/>
      <c r="AJ70" s="11"/>
      <c r="AK70" s="12">
        <v>2675</v>
      </c>
      <c r="AL70" s="12">
        <v>9243</v>
      </c>
      <c r="AM70" s="12">
        <v>28966</v>
      </c>
      <c r="AN70" s="11"/>
      <c r="AO70" s="12">
        <v>12554</v>
      </c>
      <c r="AP70" s="12">
        <v>2866</v>
      </c>
      <c r="AQ70" s="12">
        <v>3501</v>
      </c>
      <c r="AR70" s="12">
        <v>3300</v>
      </c>
      <c r="AS70" s="12">
        <v>3747</v>
      </c>
      <c r="AT70" s="11"/>
      <c r="AU70" s="11"/>
      <c r="AV70" s="11"/>
      <c r="AW70" s="11"/>
    </row>
    <row r="71" spans="1:49">
      <c r="A71" s="10">
        <v>42583</v>
      </c>
      <c r="B71" s="11"/>
      <c r="C71" s="12">
        <v>8216</v>
      </c>
      <c r="D71" s="12">
        <v>5624</v>
      </c>
      <c r="E71" s="12">
        <v>5825</v>
      </c>
      <c r="F71" s="11"/>
      <c r="G71" s="12">
        <v>3198</v>
      </c>
      <c r="H71" s="12"/>
      <c r="I71" s="11"/>
      <c r="J71" s="12">
        <v>14894</v>
      </c>
      <c r="K71" s="12">
        <v>9762</v>
      </c>
      <c r="L71" s="12">
        <v>2420</v>
      </c>
      <c r="M71" s="12">
        <v>1916</v>
      </c>
      <c r="N71" s="12">
        <v>2299</v>
      </c>
      <c r="O71" s="11">
        <v>977</v>
      </c>
      <c r="P71" s="12">
        <v>4225</v>
      </c>
      <c r="Q71" s="12">
        <v>14578</v>
      </c>
      <c r="R71" s="12">
        <v>4280</v>
      </c>
      <c r="S71" s="12"/>
      <c r="T71" s="12">
        <v>7752</v>
      </c>
      <c r="U71" s="12"/>
      <c r="V71" s="12">
        <v>11436</v>
      </c>
      <c r="W71" s="12">
        <v>7620</v>
      </c>
      <c r="X71" s="12">
        <v>1035</v>
      </c>
      <c r="Y71" s="12">
        <v>9368</v>
      </c>
      <c r="Z71" s="12">
        <v>18039</v>
      </c>
      <c r="AA71" s="12">
        <v>14602</v>
      </c>
      <c r="AB71" s="11"/>
      <c r="AC71" s="12">
        <v>7983</v>
      </c>
      <c r="AD71" s="11"/>
      <c r="AE71" s="12">
        <v>28037</v>
      </c>
      <c r="AF71" s="12">
        <v>18510</v>
      </c>
      <c r="AG71" s="11"/>
      <c r="AH71" s="11"/>
      <c r="AI71" s="11"/>
      <c r="AJ71" s="11"/>
      <c r="AK71" s="12">
        <v>2870</v>
      </c>
      <c r="AL71" s="12">
        <v>10884</v>
      </c>
      <c r="AM71" s="12">
        <v>32224</v>
      </c>
      <c r="AN71" s="11"/>
      <c r="AO71" s="12">
        <v>13631</v>
      </c>
      <c r="AP71" s="12">
        <v>2874</v>
      </c>
      <c r="AQ71" s="12">
        <v>3776</v>
      </c>
      <c r="AR71" s="12">
        <v>3824</v>
      </c>
      <c r="AS71" s="12">
        <v>4028</v>
      </c>
      <c r="AT71" s="11"/>
      <c r="AU71" s="11"/>
      <c r="AV71" s="11"/>
      <c r="AW71" s="11"/>
    </row>
    <row r="72" spans="1:49">
      <c r="A72" s="10">
        <v>42614</v>
      </c>
      <c r="B72" s="11"/>
      <c r="C72" s="12">
        <v>7524</v>
      </c>
      <c r="D72" s="12">
        <v>5558</v>
      </c>
      <c r="E72" s="12">
        <v>5920</v>
      </c>
      <c r="F72" s="11"/>
      <c r="G72" s="12">
        <v>3206</v>
      </c>
      <c r="H72" s="12"/>
      <c r="I72" s="11"/>
      <c r="J72" s="12">
        <v>13871</v>
      </c>
      <c r="K72" s="12">
        <v>9044</v>
      </c>
      <c r="L72" s="12">
        <v>2511</v>
      </c>
      <c r="M72" s="12">
        <v>3271</v>
      </c>
      <c r="N72" s="12">
        <v>2205</v>
      </c>
      <c r="O72" s="11">
        <v>796</v>
      </c>
      <c r="P72" s="12">
        <v>3990</v>
      </c>
      <c r="Q72" s="12">
        <v>13835</v>
      </c>
      <c r="R72" s="12">
        <v>4099</v>
      </c>
      <c r="S72" s="12"/>
      <c r="T72" s="12">
        <v>7476</v>
      </c>
      <c r="U72" s="12"/>
      <c r="V72" s="12">
        <v>9435</v>
      </c>
      <c r="W72" s="12">
        <v>7253</v>
      </c>
      <c r="X72" s="12">
        <v>1240</v>
      </c>
      <c r="Y72" s="12">
        <v>8840</v>
      </c>
      <c r="Z72" s="12">
        <v>18473</v>
      </c>
      <c r="AA72" s="12">
        <v>14330</v>
      </c>
      <c r="AB72" s="11"/>
      <c r="AC72" s="12">
        <v>7544</v>
      </c>
      <c r="AD72" s="11"/>
      <c r="AE72" s="12">
        <v>26756</v>
      </c>
      <c r="AF72" s="12">
        <v>17847</v>
      </c>
      <c r="AG72" s="11"/>
      <c r="AH72" s="11"/>
      <c r="AI72" s="11"/>
      <c r="AJ72" s="11"/>
      <c r="AK72" s="12">
        <v>2800</v>
      </c>
      <c r="AL72" s="12">
        <v>10408</v>
      </c>
      <c r="AM72" s="12">
        <v>30612</v>
      </c>
      <c r="AN72" s="11"/>
      <c r="AO72" s="12">
        <v>12917</v>
      </c>
      <c r="AP72" s="12">
        <v>2766</v>
      </c>
      <c r="AQ72" s="12">
        <v>3711</v>
      </c>
      <c r="AR72" s="12">
        <v>3716</v>
      </c>
      <c r="AS72" s="12">
        <v>3832</v>
      </c>
      <c r="AT72" s="11"/>
      <c r="AU72" s="11"/>
      <c r="AV72" s="11"/>
      <c r="AW72" s="11"/>
    </row>
    <row r="73" spans="1:49">
      <c r="A73" s="10">
        <v>42644</v>
      </c>
      <c r="B73" s="11"/>
      <c r="C73" s="12">
        <v>9178</v>
      </c>
      <c r="D73" s="12">
        <v>5912</v>
      </c>
      <c r="E73" s="12">
        <v>7884</v>
      </c>
      <c r="F73" s="11"/>
      <c r="G73" s="12">
        <v>4063</v>
      </c>
      <c r="H73" s="12"/>
      <c r="I73" s="11"/>
      <c r="J73" s="12">
        <v>15495</v>
      </c>
      <c r="K73" s="12">
        <v>10935</v>
      </c>
      <c r="L73" s="12">
        <v>2616</v>
      </c>
      <c r="M73" s="12">
        <v>3603</v>
      </c>
      <c r="N73" s="12">
        <v>2562</v>
      </c>
      <c r="O73" s="12">
        <v>1117</v>
      </c>
      <c r="P73" s="12">
        <v>4176</v>
      </c>
      <c r="Q73" s="12">
        <v>15278</v>
      </c>
      <c r="R73" s="12">
        <v>4903</v>
      </c>
      <c r="S73" s="12"/>
      <c r="T73" s="12">
        <v>8528</v>
      </c>
      <c r="U73" s="12"/>
      <c r="V73" s="12">
        <v>11065</v>
      </c>
      <c r="W73" s="12">
        <v>11638</v>
      </c>
      <c r="X73" s="12">
        <v>1172</v>
      </c>
      <c r="Y73" s="12">
        <v>10502</v>
      </c>
      <c r="Z73" s="12">
        <v>21011</v>
      </c>
      <c r="AA73" s="12">
        <v>17652</v>
      </c>
      <c r="AB73" s="11"/>
      <c r="AC73" s="12">
        <v>9729</v>
      </c>
      <c r="AD73" s="11"/>
      <c r="AE73" s="12">
        <v>31921</v>
      </c>
      <c r="AF73" s="12">
        <v>23067</v>
      </c>
      <c r="AG73" s="11"/>
      <c r="AH73" s="11"/>
      <c r="AI73" s="11"/>
      <c r="AJ73" s="11"/>
      <c r="AK73" s="12">
        <v>3425</v>
      </c>
      <c r="AL73" s="12">
        <v>10972</v>
      </c>
      <c r="AM73" s="12">
        <v>36101</v>
      </c>
      <c r="AN73" s="11"/>
      <c r="AO73" s="12">
        <v>17295</v>
      </c>
      <c r="AP73" s="12">
        <v>3591</v>
      </c>
      <c r="AQ73" s="12">
        <v>5224</v>
      </c>
      <c r="AR73" s="12">
        <v>4098</v>
      </c>
      <c r="AS73" s="12">
        <v>4228</v>
      </c>
      <c r="AT73" s="11"/>
      <c r="AU73" s="11"/>
      <c r="AV73" s="11"/>
      <c r="AW73" s="11"/>
    </row>
    <row r="74" spans="1:49">
      <c r="A74" s="10">
        <v>42675</v>
      </c>
      <c r="B74" s="11"/>
      <c r="C74" s="12">
        <v>9535</v>
      </c>
      <c r="D74" s="12">
        <v>6579</v>
      </c>
      <c r="E74" s="12">
        <v>8579</v>
      </c>
      <c r="F74" s="11"/>
      <c r="G74" s="12">
        <v>4031</v>
      </c>
      <c r="H74" s="12"/>
      <c r="I74" s="11"/>
      <c r="J74" s="12">
        <v>15590</v>
      </c>
      <c r="K74" s="12">
        <v>10885</v>
      </c>
      <c r="L74" s="12">
        <v>2567</v>
      </c>
      <c r="M74" s="12">
        <v>3935</v>
      </c>
      <c r="N74" s="12">
        <v>2752</v>
      </c>
      <c r="O74" s="12">
        <v>1198</v>
      </c>
      <c r="P74" s="12">
        <v>3817</v>
      </c>
      <c r="Q74" s="12">
        <v>15838</v>
      </c>
      <c r="R74" s="12">
        <v>4706</v>
      </c>
      <c r="S74" s="12"/>
      <c r="T74" s="12">
        <v>9467</v>
      </c>
      <c r="U74" s="12"/>
      <c r="V74" s="12">
        <v>11401</v>
      </c>
      <c r="W74" s="12">
        <v>12642</v>
      </c>
      <c r="X74" s="12">
        <v>1165</v>
      </c>
      <c r="Y74" s="12">
        <v>11443</v>
      </c>
      <c r="Z74" s="12">
        <v>22192</v>
      </c>
      <c r="AA74" s="12">
        <v>17243</v>
      </c>
      <c r="AB74" s="11"/>
      <c r="AC74" s="12">
        <v>8090</v>
      </c>
      <c r="AD74" s="11"/>
      <c r="AE74" s="12">
        <v>32850</v>
      </c>
      <c r="AF74" s="12">
        <v>25183</v>
      </c>
      <c r="AG74" s="11"/>
      <c r="AH74" s="11"/>
      <c r="AI74" s="11"/>
      <c r="AJ74" s="11"/>
      <c r="AK74" s="12">
        <v>3380</v>
      </c>
      <c r="AL74" s="12">
        <v>10928</v>
      </c>
      <c r="AM74" s="12">
        <v>36255</v>
      </c>
      <c r="AN74" s="11"/>
      <c r="AO74" s="12">
        <v>17387</v>
      </c>
      <c r="AP74" s="12">
        <v>2759</v>
      </c>
      <c r="AQ74" s="12">
        <v>5117</v>
      </c>
      <c r="AR74" s="12">
        <v>4686</v>
      </c>
      <c r="AS74" s="12">
        <v>4712</v>
      </c>
      <c r="AT74" s="11"/>
      <c r="AU74" s="11"/>
      <c r="AV74" s="11"/>
      <c r="AW74" s="11"/>
    </row>
    <row r="75" spans="1:49">
      <c r="A75" s="10">
        <v>42705</v>
      </c>
      <c r="B75" s="11"/>
      <c r="C75" s="12">
        <v>8985</v>
      </c>
      <c r="D75" s="12">
        <v>5758</v>
      </c>
      <c r="E75" s="12">
        <v>9287</v>
      </c>
      <c r="F75" s="11"/>
      <c r="G75" s="12">
        <v>4419</v>
      </c>
      <c r="H75" s="12"/>
      <c r="I75" s="12">
        <v>1236</v>
      </c>
      <c r="J75" s="12">
        <v>13732</v>
      </c>
      <c r="K75" s="12">
        <v>9772</v>
      </c>
      <c r="L75" s="12">
        <v>1955</v>
      </c>
      <c r="M75" s="12">
        <v>3388</v>
      </c>
      <c r="N75" s="12">
        <v>2775</v>
      </c>
      <c r="O75" s="12">
        <v>1091</v>
      </c>
      <c r="P75" s="12">
        <v>3918</v>
      </c>
      <c r="Q75" s="12">
        <v>13943</v>
      </c>
      <c r="R75" s="12">
        <v>4472</v>
      </c>
      <c r="S75" s="12"/>
      <c r="T75" s="12">
        <v>8469</v>
      </c>
      <c r="U75" s="12"/>
      <c r="V75" s="12">
        <v>11246</v>
      </c>
      <c r="W75" s="12">
        <v>13631</v>
      </c>
      <c r="X75" s="12">
        <v>1421</v>
      </c>
      <c r="Y75" s="12">
        <v>10462</v>
      </c>
      <c r="Z75" s="12">
        <v>19719</v>
      </c>
      <c r="AA75" s="12">
        <v>17549</v>
      </c>
      <c r="AB75" s="11"/>
      <c r="AC75" s="12">
        <v>8978</v>
      </c>
      <c r="AD75" s="11"/>
      <c r="AE75" s="12">
        <v>34188</v>
      </c>
      <c r="AF75" s="12">
        <v>26365</v>
      </c>
      <c r="AG75" s="11"/>
      <c r="AH75" s="11"/>
      <c r="AI75" s="11"/>
      <c r="AJ75" s="11"/>
      <c r="AK75" s="12">
        <v>3504</v>
      </c>
      <c r="AL75" s="12">
        <v>8609</v>
      </c>
      <c r="AM75" s="12">
        <v>39183</v>
      </c>
      <c r="AN75" s="11"/>
      <c r="AO75" s="12">
        <v>21519</v>
      </c>
      <c r="AP75" s="12">
        <v>3807</v>
      </c>
      <c r="AQ75" s="12">
        <v>5296</v>
      </c>
      <c r="AR75" s="12">
        <v>4072</v>
      </c>
      <c r="AS75" s="12">
        <v>4600</v>
      </c>
      <c r="AT75" s="11"/>
      <c r="AU75" s="11"/>
      <c r="AV75" s="11"/>
      <c r="AW75" s="11"/>
    </row>
    <row r="76" spans="1:49">
      <c r="A76" s="10">
        <v>42736</v>
      </c>
      <c r="B76" s="11"/>
      <c r="C76" s="12">
        <v>10513</v>
      </c>
      <c r="D76" s="12">
        <v>5807</v>
      </c>
      <c r="E76" s="12">
        <v>10099</v>
      </c>
      <c r="F76" s="11"/>
      <c r="G76" s="12">
        <v>4278</v>
      </c>
      <c r="H76" s="12"/>
      <c r="I76" s="12">
        <v>1245</v>
      </c>
      <c r="J76" s="12">
        <v>13938</v>
      </c>
      <c r="K76" s="12">
        <v>11730</v>
      </c>
      <c r="L76" s="12">
        <v>1803</v>
      </c>
      <c r="M76" s="12">
        <v>3555</v>
      </c>
      <c r="N76" s="12">
        <v>2793</v>
      </c>
      <c r="O76" s="12">
        <v>1176</v>
      </c>
      <c r="P76" s="12">
        <v>3628</v>
      </c>
      <c r="Q76" s="12">
        <v>15137</v>
      </c>
      <c r="R76" s="12">
        <v>5093</v>
      </c>
      <c r="S76" s="12"/>
      <c r="T76" s="12">
        <v>8288</v>
      </c>
      <c r="U76" s="12"/>
      <c r="V76" s="12">
        <v>12691</v>
      </c>
      <c r="W76" s="12">
        <v>16261</v>
      </c>
      <c r="X76" s="12">
        <v>1371</v>
      </c>
      <c r="Y76" s="12">
        <v>11345</v>
      </c>
      <c r="Z76" s="12">
        <v>22503</v>
      </c>
      <c r="AA76" s="12">
        <v>19685</v>
      </c>
      <c r="AB76" s="11"/>
      <c r="AC76" s="12">
        <v>13612</v>
      </c>
      <c r="AD76" s="11"/>
      <c r="AE76" s="12">
        <v>38038</v>
      </c>
      <c r="AF76" s="12">
        <v>29039</v>
      </c>
      <c r="AG76" s="11"/>
      <c r="AH76" s="11"/>
      <c r="AI76" s="11"/>
      <c r="AJ76" s="11"/>
      <c r="AK76" s="12">
        <v>3712</v>
      </c>
      <c r="AL76" s="12">
        <v>9209</v>
      </c>
      <c r="AM76" s="12">
        <v>42789</v>
      </c>
      <c r="AN76" s="11"/>
      <c r="AO76" s="12">
        <v>27117</v>
      </c>
      <c r="AP76" s="12">
        <v>5836</v>
      </c>
      <c r="AQ76" s="12">
        <v>6166</v>
      </c>
      <c r="AR76" s="12">
        <v>3972</v>
      </c>
      <c r="AS76" s="12">
        <v>4180</v>
      </c>
      <c r="AT76" s="11"/>
      <c r="AU76" s="11"/>
      <c r="AV76" s="11"/>
      <c r="AW76" s="11"/>
    </row>
    <row r="77" spans="1:49">
      <c r="A77" s="10">
        <v>42767</v>
      </c>
      <c r="B77" s="11"/>
      <c r="C77" s="12">
        <v>10928</v>
      </c>
      <c r="D77" s="12">
        <v>6870</v>
      </c>
      <c r="E77" s="12">
        <v>9634</v>
      </c>
      <c r="F77" s="11"/>
      <c r="G77" s="12">
        <v>4159</v>
      </c>
      <c r="H77" s="12"/>
      <c r="I77" s="11">
        <v>831</v>
      </c>
      <c r="J77" s="12">
        <v>15900</v>
      </c>
      <c r="K77" s="12">
        <v>12476</v>
      </c>
      <c r="L77" s="12">
        <v>2110</v>
      </c>
      <c r="M77" s="12">
        <v>3894</v>
      </c>
      <c r="N77" s="12">
        <v>2861</v>
      </c>
      <c r="O77" s="12">
        <v>1418</v>
      </c>
      <c r="P77" s="12">
        <v>4688</v>
      </c>
      <c r="Q77" s="12">
        <v>16243</v>
      </c>
      <c r="R77" s="12">
        <v>4905</v>
      </c>
      <c r="S77" s="12"/>
      <c r="T77" s="12">
        <v>9127</v>
      </c>
      <c r="U77" s="12"/>
      <c r="V77" s="12">
        <v>12342</v>
      </c>
      <c r="W77" s="12">
        <v>16262</v>
      </c>
      <c r="X77" s="12">
        <v>1589</v>
      </c>
      <c r="Y77" s="12">
        <v>12022</v>
      </c>
      <c r="Z77" s="12">
        <v>25999</v>
      </c>
      <c r="AA77" s="12">
        <v>21099</v>
      </c>
      <c r="AB77" s="11"/>
      <c r="AC77" s="12">
        <v>10846</v>
      </c>
      <c r="AD77" s="11"/>
      <c r="AE77" s="12">
        <v>38237</v>
      </c>
      <c r="AF77" s="12">
        <v>28577</v>
      </c>
      <c r="AG77" s="11"/>
      <c r="AH77" s="11"/>
      <c r="AI77" s="11"/>
      <c r="AJ77" s="11"/>
      <c r="AK77" s="12">
        <v>4020</v>
      </c>
      <c r="AL77" s="12">
        <v>10967</v>
      </c>
      <c r="AM77" s="12">
        <v>43583</v>
      </c>
      <c r="AN77" s="11"/>
      <c r="AO77" s="12">
        <v>21977</v>
      </c>
      <c r="AP77" s="12">
        <v>4108</v>
      </c>
      <c r="AQ77" s="12">
        <v>5860</v>
      </c>
      <c r="AR77" s="12">
        <v>4385</v>
      </c>
      <c r="AS77" s="12">
        <v>4459</v>
      </c>
      <c r="AT77" s="11"/>
      <c r="AU77" s="11"/>
      <c r="AV77" s="11"/>
      <c r="AW77" s="11"/>
    </row>
    <row r="78" spans="1:49">
      <c r="A78" s="10">
        <v>42795</v>
      </c>
      <c r="B78" s="11"/>
      <c r="C78" s="12">
        <v>12041</v>
      </c>
      <c r="D78" s="12">
        <v>8387</v>
      </c>
      <c r="E78" s="12">
        <v>9281</v>
      </c>
      <c r="F78" s="11"/>
      <c r="G78" s="12">
        <v>4387</v>
      </c>
      <c r="H78" s="12"/>
      <c r="I78" s="11">
        <v>792</v>
      </c>
      <c r="J78" s="12">
        <v>20012</v>
      </c>
      <c r="K78" s="12">
        <v>14160</v>
      </c>
      <c r="L78" s="12">
        <v>2901</v>
      </c>
      <c r="M78" s="12">
        <v>4180</v>
      </c>
      <c r="N78" s="12">
        <v>3018</v>
      </c>
      <c r="O78" s="12">
        <v>1288</v>
      </c>
      <c r="P78" s="12">
        <v>5435</v>
      </c>
      <c r="Q78" s="12">
        <v>19179</v>
      </c>
      <c r="R78" s="12">
        <v>4306</v>
      </c>
      <c r="S78" s="12"/>
      <c r="T78" s="12">
        <v>12269</v>
      </c>
      <c r="U78" s="12"/>
      <c r="V78" s="12">
        <v>10315</v>
      </c>
      <c r="W78" s="12">
        <v>14543</v>
      </c>
      <c r="X78" s="12">
        <v>1519</v>
      </c>
      <c r="Y78" s="12">
        <v>11328</v>
      </c>
      <c r="Z78" s="12">
        <v>27411</v>
      </c>
      <c r="AA78" s="12">
        <v>20943</v>
      </c>
      <c r="AB78" s="11"/>
      <c r="AC78" s="12">
        <v>10246</v>
      </c>
      <c r="AD78" s="11"/>
      <c r="AE78" s="12">
        <v>36560</v>
      </c>
      <c r="AF78" s="12">
        <v>27002</v>
      </c>
      <c r="AG78" s="11"/>
      <c r="AH78" s="11"/>
      <c r="AI78" s="11"/>
      <c r="AJ78" s="11"/>
      <c r="AK78" s="12">
        <v>4036</v>
      </c>
      <c r="AL78" s="12">
        <v>14318</v>
      </c>
      <c r="AM78" s="12">
        <v>40714</v>
      </c>
      <c r="AN78" s="11"/>
      <c r="AO78" s="12">
        <v>18988</v>
      </c>
      <c r="AP78" s="12">
        <v>4214</v>
      </c>
      <c r="AQ78" s="12">
        <v>4885</v>
      </c>
      <c r="AR78" s="12">
        <v>5255</v>
      </c>
      <c r="AS78" s="12">
        <v>4736</v>
      </c>
      <c r="AT78" s="11"/>
      <c r="AU78" s="11"/>
      <c r="AV78" s="11"/>
      <c r="AW78" s="11"/>
    </row>
    <row r="79" spans="1:49">
      <c r="A79" s="10">
        <v>42826</v>
      </c>
      <c r="B79" s="11"/>
      <c r="C79" s="12">
        <v>9351</v>
      </c>
      <c r="D79" s="12">
        <v>5821</v>
      </c>
      <c r="E79" s="12">
        <v>9126</v>
      </c>
      <c r="F79" s="11"/>
      <c r="G79" s="12">
        <v>3638</v>
      </c>
      <c r="H79" s="12"/>
      <c r="I79" s="11">
        <v>736</v>
      </c>
      <c r="J79" s="12">
        <v>14574</v>
      </c>
      <c r="K79" s="12">
        <v>10688</v>
      </c>
      <c r="L79" s="12">
        <v>1972</v>
      </c>
      <c r="M79" s="12">
        <v>3222</v>
      </c>
      <c r="N79" s="12">
        <v>2621</v>
      </c>
      <c r="O79" s="12">
        <v>1040</v>
      </c>
      <c r="P79" s="12">
        <v>3927</v>
      </c>
      <c r="Q79" s="12">
        <v>13836</v>
      </c>
      <c r="R79" s="12">
        <v>4450</v>
      </c>
      <c r="S79" s="12"/>
      <c r="T79" s="12">
        <v>10108</v>
      </c>
      <c r="U79" s="12"/>
      <c r="V79" s="12">
        <v>13948</v>
      </c>
      <c r="W79" s="12">
        <v>15391</v>
      </c>
      <c r="X79" s="12">
        <v>1199</v>
      </c>
      <c r="Y79" s="12">
        <v>10594</v>
      </c>
      <c r="Z79" s="12">
        <v>20991</v>
      </c>
      <c r="AA79" s="12">
        <v>19048</v>
      </c>
      <c r="AB79" s="11"/>
      <c r="AC79" s="12">
        <v>11598</v>
      </c>
      <c r="AD79" s="11"/>
      <c r="AE79" s="12">
        <v>35167</v>
      </c>
      <c r="AF79" s="12">
        <v>25128</v>
      </c>
      <c r="AG79" s="11"/>
      <c r="AH79" s="11"/>
      <c r="AI79" s="11"/>
      <c r="AJ79" s="11"/>
      <c r="AK79" s="12">
        <v>3525</v>
      </c>
      <c r="AL79" s="12">
        <v>9810</v>
      </c>
      <c r="AM79" s="12">
        <v>38394</v>
      </c>
      <c r="AN79" s="11"/>
      <c r="AO79" s="12">
        <v>20657</v>
      </c>
      <c r="AP79" s="12">
        <v>3935</v>
      </c>
      <c r="AQ79" s="12">
        <v>5332</v>
      </c>
      <c r="AR79" s="12">
        <v>3860</v>
      </c>
      <c r="AS79" s="12">
        <v>3799</v>
      </c>
      <c r="AT79" s="11"/>
      <c r="AU79" s="11"/>
      <c r="AV79" s="11"/>
      <c r="AW79" s="11"/>
    </row>
    <row r="80" spans="1:49">
      <c r="A80" s="10">
        <v>42856</v>
      </c>
      <c r="B80" s="11"/>
      <c r="C80" s="12">
        <v>10151</v>
      </c>
      <c r="D80" s="12">
        <v>7772</v>
      </c>
      <c r="E80" s="12">
        <v>8024</v>
      </c>
      <c r="F80" s="11"/>
      <c r="G80" s="12">
        <v>3698</v>
      </c>
      <c r="H80" s="12"/>
      <c r="I80" s="11">
        <v>678</v>
      </c>
      <c r="J80" s="12">
        <v>18387</v>
      </c>
      <c r="K80" s="12">
        <v>11986</v>
      </c>
      <c r="L80" s="12">
        <v>2571</v>
      </c>
      <c r="M80" s="12">
        <v>3657</v>
      </c>
      <c r="N80" s="12">
        <v>2913</v>
      </c>
      <c r="O80" s="12">
        <v>1112</v>
      </c>
      <c r="P80" s="12">
        <v>4781</v>
      </c>
      <c r="Q80" s="12">
        <v>16713</v>
      </c>
      <c r="R80" s="12">
        <v>4166</v>
      </c>
      <c r="S80" s="12"/>
      <c r="T80" s="12">
        <v>11068</v>
      </c>
      <c r="U80" s="12"/>
      <c r="V80" s="12">
        <v>14229</v>
      </c>
      <c r="W80" s="12">
        <v>13062</v>
      </c>
      <c r="X80" s="12">
        <v>1243</v>
      </c>
      <c r="Y80" s="12">
        <v>12231</v>
      </c>
      <c r="Z80" s="12">
        <v>24418</v>
      </c>
      <c r="AA80" s="12">
        <v>18713</v>
      </c>
      <c r="AB80" s="11"/>
      <c r="AC80" s="12">
        <v>8968</v>
      </c>
      <c r="AD80" s="11"/>
      <c r="AE80" s="12">
        <v>33043</v>
      </c>
      <c r="AF80" s="12">
        <v>23435</v>
      </c>
      <c r="AG80" s="11"/>
      <c r="AH80" s="11"/>
      <c r="AI80" s="11"/>
      <c r="AJ80" s="11"/>
      <c r="AK80" s="12">
        <v>3697</v>
      </c>
      <c r="AL80" s="12">
        <v>12342</v>
      </c>
      <c r="AM80" s="12">
        <v>37061</v>
      </c>
      <c r="AN80" s="11"/>
      <c r="AO80" s="12">
        <v>21759</v>
      </c>
      <c r="AP80" s="12">
        <v>2698</v>
      </c>
      <c r="AQ80" s="12">
        <v>4381</v>
      </c>
      <c r="AR80" s="12">
        <v>4494</v>
      </c>
      <c r="AS80" s="12">
        <v>4148</v>
      </c>
      <c r="AT80" s="11"/>
      <c r="AU80" s="11"/>
      <c r="AV80" s="11"/>
      <c r="AW80" s="11"/>
    </row>
    <row r="81" spans="1:49">
      <c r="A81" s="10">
        <v>42887</v>
      </c>
      <c r="B81" s="11"/>
      <c r="C81" s="12">
        <v>8911</v>
      </c>
      <c r="D81" s="12">
        <v>6425</v>
      </c>
      <c r="E81" s="12">
        <v>7055</v>
      </c>
      <c r="F81" s="11"/>
      <c r="G81" s="12">
        <v>2901</v>
      </c>
      <c r="H81" s="12"/>
      <c r="I81" s="11">
        <v>559</v>
      </c>
      <c r="J81" s="12">
        <v>15082</v>
      </c>
      <c r="K81" s="12">
        <v>10026</v>
      </c>
      <c r="L81" s="12">
        <v>2187</v>
      </c>
      <c r="M81" s="12">
        <v>6865</v>
      </c>
      <c r="N81" s="12">
        <v>2742</v>
      </c>
      <c r="O81" s="12">
        <v>1042</v>
      </c>
      <c r="P81" s="12">
        <v>4133</v>
      </c>
      <c r="Q81" s="12">
        <v>14501</v>
      </c>
      <c r="R81" s="12">
        <v>3934</v>
      </c>
      <c r="S81" s="12"/>
      <c r="T81" s="12">
        <v>10255</v>
      </c>
      <c r="U81" s="12"/>
      <c r="V81" s="12">
        <v>7722</v>
      </c>
      <c r="W81" s="12">
        <v>11289</v>
      </c>
      <c r="X81" s="12">
        <v>1139</v>
      </c>
      <c r="Y81" s="12">
        <v>9122</v>
      </c>
      <c r="Z81" s="12">
        <v>20126</v>
      </c>
      <c r="AA81" s="12">
        <v>15806</v>
      </c>
      <c r="AB81" s="11"/>
      <c r="AC81" s="12">
        <v>8062</v>
      </c>
      <c r="AD81" s="11"/>
      <c r="AE81" s="12">
        <v>28647</v>
      </c>
      <c r="AF81" s="12">
        <v>21044</v>
      </c>
      <c r="AG81" s="11"/>
      <c r="AH81" s="11"/>
      <c r="AI81" s="12">
        <v>4912</v>
      </c>
      <c r="AJ81" s="11"/>
      <c r="AK81" s="12">
        <v>3385</v>
      </c>
      <c r="AL81" s="12">
        <v>9794</v>
      </c>
      <c r="AM81" s="12">
        <v>32878</v>
      </c>
      <c r="AN81" s="11"/>
      <c r="AO81" s="12">
        <v>20057</v>
      </c>
      <c r="AP81" s="12">
        <v>2470</v>
      </c>
      <c r="AQ81" s="12">
        <v>4054</v>
      </c>
      <c r="AR81" s="12">
        <v>4245</v>
      </c>
      <c r="AS81" s="12">
        <v>3778</v>
      </c>
      <c r="AT81" s="11"/>
      <c r="AU81" s="11"/>
      <c r="AV81" s="11"/>
      <c r="AW81" s="11"/>
    </row>
    <row r="82" spans="1:49">
      <c r="A82" s="10">
        <v>42917</v>
      </c>
      <c r="B82" s="11"/>
      <c r="C82" s="12">
        <v>7144</v>
      </c>
      <c r="D82" s="12">
        <v>5024</v>
      </c>
      <c r="E82" s="12">
        <v>5557</v>
      </c>
      <c r="F82" s="11"/>
      <c r="G82" s="12">
        <v>2190</v>
      </c>
      <c r="H82" s="12"/>
      <c r="I82" s="11">
        <v>379</v>
      </c>
      <c r="J82" s="12">
        <v>14231</v>
      </c>
      <c r="K82" s="12">
        <v>8308</v>
      </c>
      <c r="L82" s="12">
        <v>2029</v>
      </c>
      <c r="M82" s="12">
        <v>7189</v>
      </c>
      <c r="N82" s="12">
        <v>2428</v>
      </c>
      <c r="O82" s="11">
        <v>847</v>
      </c>
      <c r="P82" s="12">
        <v>3451</v>
      </c>
      <c r="Q82" s="12">
        <v>11896</v>
      </c>
      <c r="R82" s="12">
        <v>3549</v>
      </c>
      <c r="S82" s="12"/>
      <c r="T82" s="12">
        <v>7292</v>
      </c>
      <c r="U82" s="12"/>
      <c r="V82" s="12">
        <v>10381</v>
      </c>
      <c r="W82" s="12">
        <v>9445</v>
      </c>
      <c r="X82" s="11">
        <v>962</v>
      </c>
      <c r="Y82" s="12">
        <v>8721</v>
      </c>
      <c r="Z82" s="12">
        <v>17013</v>
      </c>
      <c r="AA82" s="12">
        <v>13619</v>
      </c>
      <c r="AB82" s="11"/>
      <c r="AC82" s="12">
        <v>7407</v>
      </c>
      <c r="AD82" s="11"/>
      <c r="AE82" s="12">
        <v>24688</v>
      </c>
      <c r="AF82" s="12">
        <v>18550</v>
      </c>
      <c r="AG82" s="11"/>
      <c r="AH82" s="11"/>
      <c r="AI82" s="12">
        <v>4199</v>
      </c>
      <c r="AJ82" s="11"/>
      <c r="AK82" s="12">
        <v>3010</v>
      </c>
      <c r="AL82" s="12">
        <v>8422</v>
      </c>
      <c r="AM82" s="12">
        <v>28010</v>
      </c>
      <c r="AN82" s="11"/>
      <c r="AO82" s="12">
        <v>15396</v>
      </c>
      <c r="AP82" s="12">
        <v>2073</v>
      </c>
      <c r="AQ82" s="12">
        <v>3757</v>
      </c>
      <c r="AR82" s="12">
        <v>3131</v>
      </c>
      <c r="AS82" s="12">
        <v>2968</v>
      </c>
      <c r="AT82" s="11"/>
      <c r="AU82" s="11"/>
      <c r="AV82" s="11"/>
      <c r="AW82" s="11"/>
    </row>
    <row r="83" spans="1:49">
      <c r="A83" s="10">
        <v>42948</v>
      </c>
      <c r="B83" s="11"/>
      <c r="C83" s="12">
        <v>8113</v>
      </c>
      <c r="D83" s="12">
        <v>6009</v>
      </c>
      <c r="E83" s="12">
        <v>6881</v>
      </c>
      <c r="F83" s="12">
        <v>7485</v>
      </c>
      <c r="G83" s="12">
        <v>2872</v>
      </c>
      <c r="H83" s="12"/>
      <c r="I83" s="11">
        <v>403</v>
      </c>
      <c r="J83" s="12">
        <v>15648</v>
      </c>
      <c r="K83" s="12">
        <v>10134</v>
      </c>
      <c r="L83" s="12">
        <v>2559</v>
      </c>
      <c r="M83" s="12">
        <v>7707</v>
      </c>
      <c r="N83" s="12">
        <v>2717</v>
      </c>
      <c r="O83" s="12">
        <v>1031</v>
      </c>
      <c r="P83" s="12">
        <v>4167</v>
      </c>
      <c r="Q83" s="12">
        <v>14892</v>
      </c>
      <c r="R83" s="12">
        <v>3982</v>
      </c>
      <c r="S83" s="12"/>
      <c r="T83" s="12">
        <v>9414</v>
      </c>
      <c r="U83" s="12"/>
      <c r="V83" s="12">
        <v>11693</v>
      </c>
      <c r="W83" s="12">
        <v>10807</v>
      </c>
      <c r="X83" s="12">
        <v>1075</v>
      </c>
      <c r="Y83" s="12">
        <v>10397</v>
      </c>
      <c r="Z83" s="12">
        <v>20534</v>
      </c>
      <c r="AA83" s="12">
        <v>15556</v>
      </c>
      <c r="AB83" s="11"/>
      <c r="AC83" s="12">
        <v>6939</v>
      </c>
      <c r="AD83" s="11"/>
      <c r="AE83" s="12">
        <v>28371</v>
      </c>
      <c r="AF83" s="12">
        <v>20627</v>
      </c>
      <c r="AG83" s="11"/>
      <c r="AH83" s="11"/>
      <c r="AI83" s="12">
        <v>5190</v>
      </c>
      <c r="AJ83" s="11"/>
      <c r="AK83" s="12">
        <v>3838</v>
      </c>
      <c r="AL83" s="12">
        <v>11364</v>
      </c>
      <c r="AM83" s="12">
        <v>32428</v>
      </c>
      <c r="AN83" s="11"/>
      <c r="AO83" s="12">
        <v>18744</v>
      </c>
      <c r="AP83" s="12">
        <v>2228</v>
      </c>
      <c r="AQ83" s="12">
        <v>3757</v>
      </c>
      <c r="AR83" s="12">
        <v>3954</v>
      </c>
      <c r="AS83" s="12">
        <v>3265</v>
      </c>
      <c r="AT83" s="12">
        <v>1447</v>
      </c>
      <c r="AU83" s="11"/>
      <c r="AV83" s="11"/>
      <c r="AW83" s="11"/>
    </row>
    <row r="84" spans="1:49">
      <c r="A84" s="10">
        <v>42979</v>
      </c>
      <c r="B84" s="11"/>
      <c r="C84" s="12">
        <v>8265</v>
      </c>
      <c r="D84" s="12">
        <v>5617</v>
      </c>
      <c r="E84" s="12">
        <v>7427</v>
      </c>
      <c r="F84" s="12">
        <v>8106</v>
      </c>
      <c r="G84" s="12">
        <v>2536</v>
      </c>
      <c r="H84" s="12"/>
      <c r="I84" s="11">
        <v>414</v>
      </c>
      <c r="J84" s="12">
        <v>14198</v>
      </c>
      <c r="K84" s="12">
        <v>9162</v>
      </c>
      <c r="L84" s="12">
        <v>2318</v>
      </c>
      <c r="M84" s="12">
        <v>6466</v>
      </c>
      <c r="N84" s="12">
        <v>2685</v>
      </c>
      <c r="O84" s="11">
        <v>924</v>
      </c>
      <c r="P84" s="12">
        <v>4029</v>
      </c>
      <c r="Q84" s="12">
        <v>13100</v>
      </c>
      <c r="R84" s="12">
        <v>3974</v>
      </c>
      <c r="S84" s="12"/>
      <c r="T84" s="12">
        <v>9118</v>
      </c>
      <c r="U84" s="12"/>
      <c r="V84" s="12">
        <v>11636</v>
      </c>
      <c r="W84" s="12">
        <v>8851</v>
      </c>
      <c r="X84" s="12">
        <v>1328</v>
      </c>
      <c r="Y84" s="12">
        <v>9971</v>
      </c>
      <c r="Z84" s="12">
        <v>19738</v>
      </c>
      <c r="AA84" s="12">
        <v>14798</v>
      </c>
      <c r="AB84" s="11"/>
      <c r="AC84" s="12">
        <v>7461</v>
      </c>
      <c r="AD84" s="11"/>
      <c r="AE84" s="12">
        <v>27073</v>
      </c>
      <c r="AF84" s="12">
        <v>19547</v>
      </c>
      <c r="AG84" s="11"/>
      <c r="AH84" s="11"/>
      <c r="AI84" s="12">
        <v>4745</v>
      </c>
      <c r="AJ84" s="11"/>
      <c r="AK84" s="12">
        <v>3434</v>
      </c>
      <c r="AL84" s="12">
        <v>9198</v>
      </c>
      <c r="AM84" s="12">
        <v>34347</v>
      </c>
      <c r="AN84" s="11"/>
      <c r="AO84" s="12">
        <v>14984</v>
      </c>
      <c r="AP84" s="12">
        <v>2374</v>
      </c>
      <c r="AQ84" s="12">
        <v>4227</v>
      </c>
      <c r="AR84" s="12">
        <v>3725</v>
      </c>
      <c r="AS84" s="12">
        <v>3404</v>
      </c>
      <c r="AT84" s="12">
        <v>1183</v>
      </c>
      <c r="AU84" s="11"/>
      <c r="AV84" s="11"/>
      <c r="AW84" s="11"/>
    </row>
    <row r="85" spans="1:49">
      <c r="A85" s="10">
        <v>43009</v>
      </c>
      <c r="B85" s="11"/>
      <c r="C85" s="12">
        <v>9232</v>
      </c>
      <c r="D85" s="12">
        <v>6153</v>
      </c>
      <c r="E85" s="12">
        <v>7871</v>
      </c>
      <c r="F85" s="12">
        <v>9172</v>
      </c>
      <c r="G85" s="12">
        <v>3011</v>
      </c>
      <c r="H85" s="12"/>
      <c r="I85" s="11">
        <v>560</v>
      </c>
      <c r="J85" s="12">
        <v>15763</v>
      </c>
      <c r="K85" s="12">
        <v>10920</v>
      </c>
      <c r="L85" s="12">
        <v>2509</v>
      </c>
      <c r="M85" s="12">
        <v>6991</v>
      </c>
      <c r="N85" s="12">
        <v>2675</v>
      </c>
      <c r="O85" s="11">
        <v>937</v>
      </c>
      <c r="P85" s="12">
        <v>4087</v>
      </c>
      <c r="Q85" s="12">
        <v>15154</v>
      </c>
      <c r="R85" s="12">
        <v>4005</v>
      </c>
      <c r="S85" s="12"/>
      <c r="T85" s="12">
        <v>10420</v>
      </c>
      <c r="U85" s="12"/>
      <c r="V85" s="12">
        <v>13756</v>
      </c>
      <c r="W85" s="12">
        <v>11858</v>
      </c>
      <c r="X85" s="11">
        <v>983</v>
      </c>
      <c r="Y85" s="12">
        <v>11795</v>
      </c>
      <c r="Z85" s="12">
        <v>23596</v>
      </c>
      <c r="AA85" s="12">
        <v>17695</v>
      </c>
      <c r="AB85" s="11"/>
      <c r="AC85" s="12">
        <v>8973</v>
      </c>
      <c r="AD85" s="11"/>
      <c r="AE85" s="12">
        <v>30846</v>
      </c>
      <c r="AF85" s="12">
        <v>23150</v>
      </c>
      <c r="AG85" s="11"/>
      <c r="AH85" s="11"/>
      <c r="AI85" s="12">
        <v>5600</v>
      </c>
      <c r="AJ85" s="11"/>
      <c r="AK85" s="12">
        <v>4908</v>
      </c>
      <c r="AL85" s="12">
        <v>11651</v>
      </c>
      <c r="AM85" s="12">
        <v>37197</v>
      </c>
      <c r="AN85" s="11"/>
      <c r="AO85" s="12">
        <v>17472</v>
      </c>
      <c r="AP85" s="12">
        <v>3276</v>
      </c>
      <c r="AQ85" s="12">
        <v>4826</v>
      </c>
      <c r="AR85" s="12">
        <v>4350</v>
      </c>
      <c r="AS85" s="12">
        <v>3905</v>
      </c>
      <c r="AT85" s="12">
        <v>7270</v>
      </c>
      <c r="AU85" s="11"/>
      <c r="AV85" s="11"/>
      <c r="AW85" s="11"/>
    </row>
    <row r="86" spans="1:49">
      <c r="A86" s="10">
        <v>43040</v>
      </c>
      <c r="B86" s="11"/>
      <c r="C86" s="12">
        <v>10862</v>
      </c>
      <c r="D86" s="12">
        <v>7201</v>
      </c>
      <c r="E86" s="12">
        <v>10125</v>
      </c>
      <c r="F86" s="12">
        <v>11167</v>
      </c>
      <c r="G86" s="12">
        <v>3403</v>
      </c>
      <c r="H86" s="12"/>
      <c r="I86" s="11">
        <v>719</v>
      </c>
      <c r="J86" s="12">
        <v>17561</v>
      </c>
      <c r="K86" s="12">
        <v>12495</v>
      </c>
      <c r="L86" s="12">
        <v>2560</v>
      </c>
      <c r="M86" s="12">
        <v>8034</v>
      </c>
      <c r="N86" s="12">
        <v>2765</v>
      </c>
      <c r="O86" s="12">
        <v>1270</v>
      </c>
      <c r="P86" s="12">
        <v>5025</v>
      </c>
      <c r="Q86" s="12">
        <v>16910</v>
      </c>
      <c r="R86" s="12">
        <v>4659</v>
      </c>
      <c r="S86" s="12"/>
      <c r="T86" s="12">
        <v>13094</v>
      </c>
      <c r="U86" s="12"/>
      <c r="V86" s="12">
        <v>16271</v>
      </c>
      <c r="W86" s="12">
        <v>13194</v>
      </c>
      <c r="X86" s="12">
        <v>1026</v>
      </c>
      <c r="Y86" s="12">
        <v>14986</v>
      </c>
      <c r="Z86" s="12">
        <v>28158</v>
      </c>
      <c r="AA86" s="12">
        <v>20869</v>
      </c>
      <c r="AB86" s="11"/>
      <c r="AC86" s="12">
        <v>9013</v>
      </c>
      <c r="AD86" s="11">
        <v>805</v>
      </c>
      <c r="AE86" s="12">
        <v>40256</v>
      </c>
      <c r="AF86" s="12">
        <v>31124</v>
      </c>
      <c r="AG86" s="11">
        <v>116</v>
      </c>
      <c r="AH86" s="11"/>
      <c r="AI86" s="12">
        <v>6655</v>
      </c>
      <c r="AJ86" s="11"/>
      <c r="AK86" s="12">
        <v>5804</v>
      </c>
      <c r="AL86" s="12">
        <v>12504</v>
      </c>
      <c r="AM86" s="12">
        <v>44171</v>
      </c>
      <c r="AN86" s="11"/>
      <c r="AO86" s="12">
        <v>23614</v>
      </c>
      <c r="AP86" s="12">
        <v>3684</v>
      </c>
      <c r="AQ86" s="12">
        <v>5243</v>
      </c>
      <c r="AR86" s="12">
        <v>5077</v>
      </c>
      <c r="AS86" s="12">
        <v>4314</v>
      </c>
      <c r="AT86" s="12">
        <v>7570</v>
      </c>
      <c r="AU86" s="11">
        <v>214</v>
      </c>
      <c r="AV86" s="11"/>
      <c r="AW86" s="11"/>
    </row>
    <row r="87" spans="1:49">
      <c r="A87" s="10">
        <v>43070</v>
      </c>
      <c r="B87" s="11"/>
      <c r="C87" s="12">
        <v>10216</v>
      </c>
      <c r="D87" s="12">
        <v>5999</v>
      </c>
      <c r="E87" s="12">
        <v>10472</v>
      </c>
      <c r="F87" s="12">
        <v>8868</v>
      </c>
      <c r="G87" s="12">
        <v>3389</v>
      </c>
      <c r="H87" s="12"/>
      <c r="I87" s="11">
        <v>649</v>
      </c>
      <c r="J87" s="12">
        <v>14447</v>
      </c>
      <c r="K87" s="12">
        <v>10966</v>
      </c>
      <c r="L87" s="12">
        <v>1948</v>
      </c>
      <c r="M87" s="12">
        <v>7652</v>
      </c>
      <c r="N87" s="12">
        <v>2757</v>
      </c>
      <c r="O87" s="12">
        <v>1223</v>
      </c>
      <c r="P87" s="12">
        <v>4330</v>
      </c>
      <c r="Q87" s="12">
        <v>15506</v>
      </c>
      <c r="R87" s="12">
        <v>5240</v>
      </c>
      <c r="S87" s="12"/>
      <c r="T87" s="12">
        <v>12064</v>
      </c>
      <c r="U87" s="12"/>
      <c r="V87" s="12">
        <v>15565</v>
      </c>
      <c r="W87" s="12">
        <v>13304</v>
      </c>
      <c r="X87" s="12">
        <v>1501</v>
      </c>
      <c r="Y87" s="12">
        <v>13246</v>
      </c>
      <c r="Z87" s="12">
        <v>24008</v>
      </c>
      <c r="AA87" s="12">
        <v>20413</v>
      </c>
      <c r="AB87" s="12">
        <v>6086</v>
      </c>
      <c r="AC87" s="12">
        <v>9526</v>
      </c>
      <c r="AD87" s="12">
        <v>1584</v>
      </c>
      <c r="AE87" s="12">
        <v>40253</v>
      </c>
      <c r="AF87" s="12">
        <v>32321</v>
      </c>
      <c r="AG87" s="11">
        <v>412</v>
      </c>
      <c r="AH87" s="11"/>
      <c r="AI87" s="12">
        <v>5850</v>
      </c>
      <c r="AJ87" s="11"/>
      <c r="AK87" s="12">
        <v>5710</v>
      </c>
      <c r="AL87" s="12">
        <v>9865</v>
      </c>
      <c r="AM87" s="12">
        <v>44612</v>
      </c>
      <c r="AN87" s="11"/>
      <c r="AO87" s="12">
        <v>24168</v>
      </c>
      <c r="AP87" s="12">
        <v>5923</v>
      </c>
      <c r="AQ87" s="12">
        <v>5836</v>
      </c>
      <c r="AR87" s="12">
        <v>4601</v>
      </c>
      <c r="AS87" s="12">
        <v>4582</v>
      </c>
      <c r="AT87" s="12">
        <v>7067</v>
      </c>
      <c r="AU87" s="12">
        <v>1144</v>
      </c>
      <c r="AV87" s="12"/>
      <c r="AW87" s="11"/>
    </row>
    <row r="88" spans="1:49">
      <c r="A88" s="10">
        <v>43101</v>
      </c>
      <c r="B88" s="11"/>
      <c r="C88" s="12">
        <v>10278</v>
      </c>
      <c r="D88" s="12">
        <v>5968</v>
      </c>
      <c r="E88" s="12">
        <v>9913</v>
      </c>
      <c r="F88" s="12">
        <v>8356</v>
      </c>
      <c r="G88" s="12">
        <v>3043</v>
      </c>
      <c r="H88" s="12"/>
      <c r="I88" s="11">
        <v>584</v>
      </c>
      <c r="J88" s="12">
        <v>13992</v>
      </c>
      <c r="K88" s="12">
        <v>11426</v>
      </c>
      <c r="L88" s="12">
        <v>1770</v>
      </c>
      <c r="M88" s="12">
        <v>7210</v>
      </c>
      <c r="N88" s="12">
        <v>2390</v>
      </c>
      <c r="O88" s="12">
        <v>1262</v>
      </c>
      <c r="P88" s="12">
        <v>4336</v>
      </c>
      <c r="Q88" s="12">
        <v>14336</v>
      </c>
      <c r="R88" s="12">
        <v>4905</v>
      </c>
      <c r="S88" s="12"/>
      <c r="T88" s="12">
        <v>9844</v>
      </c>
      <c r="U88" s="12"/>
      <c r="V88" s="12">
        <v>15898</v>
      </c>
      <c r="W88" s="12">
        <v>12835</v>
      </c>
      <c r="X88" s="12">
        <v>1082</v>
      </c>
      <c r="Y88" s="12">
        <v>13013</v>
      </c>
      <c r="Z88" s="12">
        <v>24159</v>
      </c>
      <c r="AA88" s="12">
        <v>20670</v>
      </c>
      <c r="AB88" s="12">
        <v>5802</v>
      </c>
      <c r="AC88" s="12">
        <v>9758</v>
      </c>
      <c r="AD88" s="12">
        <v>1399</v>
      </c>
      <c r="AE88" s="12">
        <v>39805</v>
      </c>
      <c r="AF88" s="12">
        <v>32619</v>
      </c>
      <c r="AG88" s="11">
        <v>473</v>
      </c>
      <c r="AH88" s="11"/>
      <c r="AI88" s="12">
        <v>5679</v>
      </c>
      <c r="AJ88" s="11"/>
      <c r="AK88" s="12">
        <v>5519</v>
      </c>
      <c r="AL88" s="12">
        <v>9827</v>
      </c>
      <c r="AM88" s="12">
        <v>44422</v>
      </c>
      <c r="AN88" s="11"/>
      <c r="AO88" s="12">
        <v>24599</v>
      </c>
      <c r="AP88" s="12">
        <v>5106</v>
      </c>
      <c r="AQ88" s="12">
        <v>5752</v>
      </c>
      <c r="AR88" s="12">
        <v>4248</v>
      </c>
      <c r="AS88" s="12">
        <v>3712</v>
      </c>
      <c r="AT88" s="12">
        <v>7734</v>
      </c>
      <c r="AU88" s="12">
        <v>1365</v>
      </c>
      <c r="AV88" s="12"/>
      <c r="AW88" s="11"/>
    </row>
    <row r="89" spans="1:49">
      <c r="A89" s="10">
        <v>43132</v>
      </c>
      <c r="B89" s="11"/>
      <c r="C89" s="12">
        <v>9011</v>
      </c>
      <c r="D89" s="12">
        <v>6825</v>
      </c>
      <c r="E89" s="12">
        <v>9506</v>
      </c>
      <c r="F89" s="12">
        <v>8893</v>
      </c>
      <c r="G89" s="12">
        <v>2965</v>
      </c>
      <c r="H89" s="12"/>
      <c r="I89" s="11">
        <v>520</v>
      </c>
      <c r="J89" s="12">
        <v>15665</v>
      </c>
      <c r="K89" s="12">
        <v>11654</v>
      </c>
      <c r="L89" s="12">
        <v>2238</v>
      </c>
      <c r="M89" s="12">
        <v>7340</v>
      </c>
      <c r="N89" s="12">
        <v>2412</v>
      </c>
      <c r="O89" s="12">
        <v>1186</v>
      </c>
      <c r="P89" s="12">
        <v>5151</v>
      </c>
      <c r="Q89" s="12">
        <v>15260</v>
      </c>
      <c r="R89" s="12">
        <v>4517</v>
      </c>
      <c r="S89" s="12"/>
      <c r="T89" s="12">
        <v>11400</v>
      </c>
      <c r="U89" s="12"/>
      <c r="V89" s="12">
        <v>15594</v>
      </c>
      <c r="W89" s="12">
        <v>11922</v>
      </c>
      <c r="X89" s="11">
        <v>976</v>
      </c>
      <c r="Y89" s="12">
        <v>13815</v>
      </c>
      <c r="Z89" s="12">
        <v>26414</v>
      </c>
      <c r="AA89" s="12">
        <v>19885</v>
      </c>
      <c r="AB89" s="12">
        <v>4697</v>
      </c>
      <c r="AC89" s="12">
        <v>8648</v>
      </c>
      <c r="AD89" s="12">
        <v>1532</v>
      </c>
      <c r="AE89" s="12">
        <v>37079</v>
      </c>
      <c r="AF89" s="12">
        <v>30709</v>
      </c>
      <c r="AG89" s="11">
        <v>345</v>
      </c>
      <c r="AH89" s="11">
        <v>776</v>
      </c>
      <c r="AI89" s="12">
        <v>5719</v>
      </c>
      <c r="AJ89" s="11"/>
      <c r="AK89" s="12">
        <v>5275</v>
      </c>
      <c r="AL89" s="12">
        <v>10491</v>
      </c>
      <c r="AM89" s="12">
        <v>40936</v>
      </c>
      <c r="AN89" s="11"/>
      <c r="AO89" s="12">
        <v>21687</v>
      </c>
      <c r="AP89" s="12">
        <v>4918</v>
      </c>
      <c r="AQ89" s="12">
        <v>5024</v>
      </c>
      <c r="AR89" s="12">
        <v>4400</v>
      </c>
      <c r="AS89" s="12">
        <v>3435</v>
      </c>
      <c r="AT89" s="12">
        <v>6534</v>
      </c>
      <c r="AU89" s="11">
        <v>503</v>
      </c>
      <c r="AV89" s="11"/>
      <c r="AW89" s="11"/>
    </row>
    <row r="90" spans="1:49">
      <c r="A90" s="10">
        <v>43160</v>
      </c>
      <c r="B90" s="11"/>
      <c r="C90" s="12">
        <v>11434</v>
      </c>
      <c r="D90" s="12">
        <v>8333</v>
      </c>
      <c r="E90" s="12">
        <v>10917</v>
      </c>
      <c r="F90" s="12">
        <v>11129</v>
      </c>
      <c r="G90" s="12">
        <v>3242</v>
      </c>
      <c r="H90" s="12"/>
      <c r="I90" s="11">
        <v>613</v>
      </c>
      <c r="J90" s="12">
        <v>20283</v>
      </c>
      <c r="K90" s="12">
        <v>14100</v>
      </c>
      <c r="L90" s="12">
        <v>2824</v>
      </c>
      <c r="M90" s="12">
        <v>8987</v>
      </c>
      <c r="N90" s="12">
        <v>2996</v>
      </c>
      <c r="O90" s="12">
        <v>1338</v>
      </c>
      <c r="P90" s="12">
        <v>5994</v>
      </c>
      <c r="Q90" s="12">
        <v>18339</v>
      </c>
      <c r="R90" s="12">
        <v>5258</v>
      </c>
      <c r="S90" s="12"/>
      <c r="T90" s="12">
        <v>13413</v>
      </c>
      <c r="U90" s="12"/>
      <c r="V90" s="12">
        <v>17254</v>
      </c>
      <c r="W90" s="12">
        <v>13185</v>
      </c>
      <c r="X90" s="11">
        <v>939</v>
      </c>
      <c r="Y90" s="12">
        <v>16610</v>
      </c>
      <c r="Z90" s="12">
        <v>32256</v>
      </c>
      <c r="AA90" s="12">
        <v>23335</v>
      </c>
      <c r="AB90" s="12">
        <v>5298</v>
      </c>
      <c r="AC90" s="12">
        <v>8742</v>
      </c>
      <c r="AD90" s="12">
        <v>1081</v>
      </c>
      <c r="AE90" s="12">
        <v>40931</v>
      </c>
      <c r="AF90" s="12">
        <v>36107</v>
      </c>
      <c r="AG90" s="11">
        <v>342</v>
      </c>
      <c r="AH90" s="12">
        <v>1099</v>
      </c>
      <c r="AI90" s="12">
        <v>7206</v>
      </c>
      <c r="AJ90" s="11"/>
      <c r="AK90" s="12">
        <v>5883</v>
      </c>
      <c r="AL90" s="12">
        <v>14039</v>
      </c>
      <c r="AM90" s="12">
        <v>44637</v>
      </c>
      <c r="AN90" s="11"/>
      <c r="AO90" s="12">
        <v>27799</v>
      </c>
      <c r="AP90" s="12">
        <v>4750</v>
      </c>
      <c r="AQ90" s="12">
        <v>5492</v>
      </c>
      <c r="AR90" s="12">
        <v>5173</v>
      </c>
      <c r="AS90" s="12">
        <v>4443</v>
      </c>
      <c r="AT90" s="12">
        <v>7224</v>
      </c>
      <c r="AU90" s="11">
        <v>646</v>
      </c>
      <c r="AV90" s="11"/>
      <c r="AW90" s="11"/>
    </row>
    <row r="91" spans="1:49">
      <c r="A91" s="10">
        <v>43191</v>
      </c>
      <c r="B91" s="11"/>
      <c r="C91" s="12">
        <v>10105</v>
      </c>
      <c r="D91" s="12">
        <v>6457</v>
      </c>
      <c r="E91" s="12">
        <v>8885</v>
      </c>
      <c r="F91" s="12">
        <v>9393</v>
      </c>
      <c r="G91" s="12">
        <v>2626</v>
      </c>
      <c r="H91" s="12"/>
      <c r="I91" s="11">
        <v>701</v>
      </c>
      <c r="J91" s="12">
        <v>15847</v>
      </c>
      <c r="K91" s="12">
        <v>11786</v>
      </c>
      <c r="L91" s="12">
        <v>2190</v>
      </c>
      <c r="M91" s="12">
        <v>7403</v>
      </c>
      <c r="N91" s="12">
        <v>2438</v>
      </c>
      <c r="O91" s="12">
        <v>1171</v>
      </c>
      <c r="P91" s="12">
        <v>4878</v>
      </c>
      <c r="Q91" s="12">
        <v>14921</v>
      </c>
      <c r="R91" s="12">
        <v>4339</v>
      </c>
      <c r="S91" s="12"/>
      <c r="T91" s="12">
        <v>9909</v>
      </c>
      <c r="U91" s="12"/>
      <c r="V91" s="12">
        <v>15654</v>
      </c>
      <c r="W91" s="12">
        <v>10939</v>
      </c>
      <c r="X91" s="11">
        <v>674</v>
      </c>
      <c r="Y91" s="12">
        <v>14205</v>
      </c>
      <c r="Z91" s="12">
        <v>25820</v>
      </c>
      <c r="AA91" s="12">
        <v>19349</v>
      </c>
      <c r="AB91" s="12">
        <v>4065</v>
      </c>
      <c r="AC91" s="12">
        <v>8740</v>
      </c>
      <c r="AD91" s="12">
        <v>1691</v>
      </c>
      <c r="AE91" s="12">
        <v>33426</v>
      </c>
      <c r="AF91" s="12">
        <v>28178</v>
      </c>
      <c r="AG91" s="11">
        <v>237</v>
      </c>
      <c r="AH91" s="11">
        <v>837</v>
      </c>
      <c r="AI91" s="12">
        <v>5735</v>
      </c>
      <c r="AJ91" s="11"/>
      <c r="AK91" s="12">
        <v>5670</v>
      </c>
      <c r="AL91" s="12">
        <v>11091</v>
      </c>
      <c r="AM91" s="12">
        <v>36530</v>
      </c>
      <c r="AN91" s="11"/>
      <c r="AO91" s="12">
        <v>20665</v>
      </c>
      <c r="AP91" s="12">
        <v>3769</v>
      </c>
      <c r="AQ91" s="12">
        <v>4405</v>
      </c>
      <c r="AR91" s="12">
        <v>4319</v>
      </c>
      <c r="AS91" s="12">
        <v>3630</v>
      </c>
      <c r="AT91" s="12">
        <v>6350</v>
      </c>
      <c r="AU91" s="11">
        <v>677</v>
      </c>
      <c r="AV91" s="11"/>
      <c r="AW91" s="11"/>
    </row>
    <row r="92" spans="1:49">
      <c r="A92" s="10">
        <v>43221</v>
      </c>
      <c r="B92" s="11"/>
      <c r="C92" s="12">
        <v>11347</v>
      </c>
      <c r="D92" s="12">
        <v>7675</v>
      </c>
      <c r="E92" s="12">
        <v>8674</v>
      </c>
      <c r="F92" s="12">
        <v>11064</v>
      </c>
      <c r="G92" s="12">
        <v>2660</v>
      </c>
      <c r="H92" s="12"/>
      <c r="I92" s="11">
        <v>559</v>
      </c>
      <c r="J92" s="12">
        <v>18933</v>
      </c>
      <c r="K92" s="12">
        <v>12845</v>
      </c>
      <c r="L92" s="12">
        <v>2606</v>
      </c>
      <c r="M92" s="12">
        <v>8073</v>
      </c>
      <c r="N92" s="12">
        <v>2622</v>
      </c>
      <c r="O92" s="12">
        <v>1314</v>
      </c>
      <c r="P92" s="12">
        <v>5589</v>
      </c>
      <c r="Q92" s="12">
        <v>16777</v>
      </c>
      <c r="R92" s="12">
        <v>4209</v>
      </c>
      <c r="S92" s="12"/>
      <c r="T92" s="12">
        <v>11161</v>
      </c>
      <c r="U92" s="12"/>
      <c r="V92" s="12">
        <v>16401</v>
      </c>
      <c r="W92" s="12">
        <v>10579</v>
      </c>
      <c r="X92" s="11">
        <v>649</v>
      </c>
      <c r="Y92" s="12">
        <v>15635</v>
      </c>
      <c r="Z92" s="12">
        <v>28630</v>
      </c>
      <c r="AA92" s="12">
        <v>19714</v>
      </c>
      <c r="AB92" s="12">
        <v>3374</v>
      </c>
      <c r="AC92" s="12">
        <v>7494</v>
      </c>
      <c r="AD92" s="12">
        <v>1870</v>
      </c>
      <c r="AE92" s="12">
        <v>34208</v>
      </c>
      <c r="AF92" s="12">
        <v>27669</v>
      </c>
      <c r="AG92" s="11">
        <v>252</v>
      </c>
      <c r="AH92" s="11">
        <v>931</v>
      </c>
      <c r="AI92" s="12">
        <v>6302</v>
      </c>
      <c r="AJ92" s="11"/>
      <c r="AK92" s="12">
        <v>6114</v>
      </c>
      <c r="AL92" s="12">
        <v>13219</v>
      </c>
      <c r="AM92" s="12">
        <v>37472</v>
      </c>
      <c r="AN92" s="11"/>
      <c r="AO92" s="12">
        <v>18672</v>
      </c>
      <c r="AP92" s="12">
        <v>2253</v>
      </c>
      <c r="AQ92" s="12">
        <v>3816</v>
      </c>
      <c r="AR92" s="12">
        <v>4899</v>
      </c>
      <c r="AS92" s="12">
        <v>3982</v>
      </c>
      <c r="AT92" s="12">
        <v>5737</v>
      </c>
      <c r="AU92" s="11">
        <v>332</v>
      </c>
      <c r="AV92" s="11"/>
      <c r="AW92" s="11"/>
    </row>
    <row r="93" spans="1:49">
      <c r="A93" s="10">
        <v>43252</v>
      </c>
      <c r="B93" s="11"/>
      <c r="C93" s="12">
        <v>7993</v>
      </c>
      <c r="D93" s="12">
        <v>5582</v>
      </c>
      <c r="E93" s="12">
        <v>6998</v>
      </c>
      <c r="F93" s="12">
        <v>8009</v>
      </c>
      <c r="G93" s="12">
        <v>2256</v>
      </c>
      <c r="H93" s="12"/>
      <c r="I93" s="11">
        <v>508</v>
      </c>
      <c r="J93" s="12">
        <v>12837</v>
      </c>
      <c r="K93" s="12">
        <v>8974</v>
      </c>
      <c r="L93" s="12">
        <v>1973</v>
      </c>
      <c r="M93" s="12">
        <v>5692</v>
      </c>
      <c r="N93" s="12">
        <v>2378</v>
      </c>
      <c r="O93" s="12">
        <v>1110</v>
      </c>
      <c r="P93" s="12">
        <v>4041</v>
      </c>
      <c r="Q93" s="12">
        <v>11838</v>
      </c>
      <c r="R93" s="12">
        <v>3854</v>
      </c>
      <c r="S93" s="12"/>
      <c r="T93" s="12">
        <v>8799</v>
      </c>
      <c r="U93" s="12"/>
      <c r="V93" s="12">
        <v>11012</v>
      </c>
      <c r="W93" s="12">
        <v>8937</v>
      </c>
      <c r="X93" s="11">
        <v>676</v>
      </c>
      <c r="Y93" s="12">
        <v>11659</v>
      </c>
      <c r="Z93" s="12">
        <v>21100</v>
      </c>
      <c r="AA93" s="12">
        <v>15856</v>
      </c>
      <c r="AB93" s="12">
        <v>2344</v>
      </c>
      <c r="AC93" s="12">
        <v>6000</v>
      </c>
      <c r="AD93" s="12">
        <v>1571</v>
      </c>
      <c r="AE93" s="12">
        <v>26264</v>
      </c>
      <c r="AF93" s="12">
        <v>21392</v>
      </c>
      <c r="AG93" s="11">
        <v>216</v>
      </c>
      <c r="AH93" s="11">
        <v>616</v>
      </c>
      <c r="AI93" s="12">
        <v>4418</v>
      </c>
      <c r="AJ93" s="11"/>
      <c r="AK93" s="12">
        <v>4463</v>
      </c>
      <c r="AL93" s="12">
        <v>8988</v>
      </c>
      <c r="AM93" s="12">
        <v>29805</v>
      </c>
      <c r="AN93" s="11"/>
      <c r="AO93" s="12">
        <v>15060</v>
      </c>
      <c r="AP93" s="12">
        <v>2333</v>
      </c>
      <c r="AQ93" s="12">
        <v>3388</v>
      </c>
      <c r="AR93" s="12">
        <v>4036</v>
      </c>
      <c r="AS93" s="12">
        <v>3111</v>
      </c>
      <c r="AT93" s="12">
        <v>4744</v>
      </c>
      <c r="AU93" s="11">
        <v>393</v>
      </c>
      <c r="AV93" s="11"/>
      <c r="AW93" s="11"/>
    </row>
    <row r="94" spans="1:49">
      <c r="A94" s="10">
        <v>43282</v>
      </c>
      <c r="B94" s="11"/>
      <c r="C94" s="12">
        <v>8092</v>
      </c>
      <c r="D94" s="12">
        <v>6395</v>
      </c>
      <c r="E94" s="12">
        <v>7234</v>
      </c>
      <c r="F94" s="12">
        <v>8945</v>
      </c>
      <c r="G94" s="12">
        <v>2646</v>
      </c>
      <c r="H94" s="12"/>
      <c r="I94" s="11">
        <v>524</v>
      </c>
      <c r="J94" s="12">
        <v>15117</v>
      </c>
      <c r="K94" s="12">
        <v>9948</v>
      </c>
      <c r="L94" s="12">
        <v>2192</v>
      </c>
      <c r="M94" s="12">
        <v>6297</v>
      </c>
      <c r="N94" s="12">
        <v>2537</v>
      </c>
      <c r="O94" s="12">
        <v>1124</v>
      </c>
      <c r="P94" s="12">
        <v>4752</v>
      </c>
      <c r="Q94" s="12">
        <v>13556</v>
      </c>
      <c r="R94" s="12">
        <v>3824</v>
      </c>
      <c r="S94" s="12"/>
      <c r="T94" s="12">
        <v>8343</v>
      </c>
      <c r="U94" s="12"/>
      <c r="V94" s="12">
        <v>11837</v>
      </c>
      <c r="W94" s="12">
        <v>8773</v>
      </c>
      <c r="X94" s="11">
        <v>821</v>
      </c>
      <c r="Y94" s="12">
        <v>12892</v>
      </c>
      <c r="Z94" s="12">
        <v>23577</v>
      </c>
      <c r="AA94" s="12">
        <v>17160</v>
      </c>
      <c r="AB94" s="12">
        <v>2601</v>
      </c>
      <c r="AC94" s="12">
        <v>6140</v>
      </c>
      <c r="AD94" s="12">
        <v>1469</v>
      </c>
      <c r="AE94" s="12">
        <v>27244</v>
      </c>
      <c r="AF94" s="12">
        <v>22363</v>
      </c>
      <c r="AG94" s="11">
        <v>243</v>
      </c>
      <c r="AH94" s="11">
        <v>751</v>
      </c>
      <c r="AI94" s="12">
        <v>4929</v>
      </c>
      <c r="AJ94" s="11"/>
      <c r="AK94" s="12">
        <v>4649</v>
      </c>
      <c r="AL94" s="12">
        <v>10530</v>
      </c>
      <c r="AM94" s="12">
        <v>30185</v>
      </c>
      <c r="AN94" s="12">
        <v>4309</v>
      </c>
      <c r="AO94" s="12">
        <v>18043</v>
      </c>
      <c r="AP94" s="12">
        <v>2499</v>
      </c>
      <c r="AQ94" s="12">
        <v>3487</v>
      </c>
      <c r="AR94" s="12">
        <v>3834</v>
      </c>
      <c r="AS94" s="12">
        <v>3618</v>
      </c>
      <c r="AT94" s="12">
        <v>4814</v>
      </c>
      <c r="AU94" s="11">
        <v>474</v>
      </c>
      <c r="AV94" s="11"/>
      <c r="AW94" s="11"/>
    </row>
    <row r="95" spans="1:49">
      <c r="A95" s="10">
        <v>43313</v>
      </c>
      <c r="B95" s="11"/>
      <c r="C95" s="12">
        <v>8553</v>
      </c>
      <c r="D95" s="12">
        <v>7004</v>
      </c>
      <c r="E95" s="12">
        <v>7695</v>
      </c>
      <c r="F95" s="12">
        <v>9162</v>
      </c>
      <c r="G95" s="12">
        <v>2748</v>
      </c>
      <c r="H95" s="12"/>
      <c r="I95" s="11">
        <v>626</v>
      </c>
      <c r="J95" s="12">
        <v>17077</v>
      </c>
      <c r="K95" s="12">
        <v>10764</v>
      </c>
      <c r="L95" s="12">
        <v>2520</v>
      </c>
      <c r="M95" s="12">
        <v>7009</v>
      </c>
      <c r="N95" s="12">
        <v>2502</v>
      </c>
      <c r="O95" s="12">
        <v>1175</v>
      </c>
      <c r="P95" s="12">
        <v>4930</v>
      </c>
      <c r="Q95" s="12">
        <v>14164</v>
      </c>
      <c r="R95" s="12">
        <v>4406</v>
      </c>
      <c r="S95" s="12"/>
      <c r="T95" s="12">
        <v>9929</v>
      </c>
      <c r="U95" s="12"/>
      <c r="V95" s="12">
        <v>11880</v>
      </c>
      <c r="W95" s="12">
        <v>10003</v>
      </c>
      <c r="X95" s="11">
        <v>577</v>
      </c>
      <c r="Y95" s="12">
        <v>13017</v>
      </c>
      <c r="Z95" s="12">
        <v>24621</v>
      </c>
      <c r="AA95" s="12">
        <v>18834</v>
      </c>
      <c r="AB95" s="12">
        <v>2862</v>
      </c>
      <c r="AC95" s="12">
        <v>7451</v>
      </c>
      <c r="AD95" s="12">
        <v>1503</v>
      </c>
      <c r="AE95" s="12">
        <v>25686</v>
      </c>
      <c r="AF95" s="12">
        <v>17839</v>
      </c>
      <c r="AG95" s="11">
        <v>281</v>
      </c>
      <c r="AH95" s="11">
        <v>727</v>
      </c>
      <c r="AI95" s="12">
        <v>5299</v>
      </c>
      <c r="AJ95" s="11"/>
      <c r="AK95" s="12">
        <v>5123</v>
      </c>
      <c r="AL95" s="12">
        <v>11215</v>
      </c>
      <c r="AM95" s="12">
        <v>35280</v>
      </c>
      <c r="AN95" s="12">
        <v>4698</v>
      </c>
      <c r="AO95" s="12">
        <v>18046</v>
      </c>
      <c r="AP95" s="12">
        <v>2593</v>
      </c>
      <c r="AQ95" s="12">
        <v>4217</v>
      </c>
      <c r="AR95" s="12">
        <v>3953</v>
      </c>
      <c r="AS95" s="12">
        <v>3563</v>
      </c>
      <c r="AT95" s="12">
        <v>5419</v>
      </c>
      <c r="AU95" s="11">
        <v>464</v>
      </c>
      <c r="AV95" s="11"/>
      <c r="AW95" s="11"/>
    </row>
    <row r="96" spans="1:49">
      <c r="A96" s="10">
        <v>43344</v>
      </c>
      <c r="B96" s="11"/>
      <c r="C96" s="12">
        <v>9076</v>
      </c>
      <c r="D96" s="12">
        <v>6883</v>
      </c>
      <c r="E96" s="12">
        <v>8673</v>
      </c>
      <c r="F96" s="12">
        <v>8935</v>
      </c>
      <c r="G96" s="12">
        <v>2880</v>
      </c>
      <c r="H96" s="12"/>
      <c r="I96" s="11">
        <v>715</v>
      </c>
      <c r="J96" s="12">
        <v>16831</v>
      </c>
      <c r="K96" s="12">
        <v>10916</v>
      </c>
      <c r="L96" s="12">
        <v>2521</v>
      </c>
      <c r="M96" s="12">
        <v>6942</v>
      </c>
      <c r="N96" s="12">
        <v>2441</v>
      </c>
      <c r="O96" s="12">
        <v>1070</v>
      </c>
      <c r="P96" s="12">
        <v>4456</v>
      </c>
      <c r="Q96" s="12">
        <v>13786</v>
      </c>
      <c r="R96" s="12">
        <v>4450</v>
      </c>
      <c r="S96" s="12"/>
      <c r="T96" s="12">
        <v>10283</v>
      </c>
      <c r="U96" s="12"/>
      <c r="V96" s="12">
        <v>12042</v>
      </c>
      <c r="W96" s="12">
        <v>11304</v>
      </c>
      <c r="X96" s="11">
        <v>779</v>
      </c>
      <c r="Y96" s="12">
        <v>12733</v>
      </c>
      <c r="Z96" s="12">
        <v>25404</v>
      </c>
      <c r="AA96" s="12">
        <v>19776</v>
      </c>
      <c r="AB96" s="12">
        <v>3040</v>
      </c>
      <c r="AC96" s="12">
        <v>7697</v>
      </c>
      <c r="AD96" s="12">
        <v>1549</v>
      </c>
      <c r="AE96" s="12">
        <v>29434</v>
      </c>
      <c r="AF96" s="12">
        <v>26952</v>
      </c>
      <c r="AG96" s="11">
        <v>319</v>
      </c>
      <c r="AH96" s="11">
        <v>773</v>
      </c>
      <c r="AI96" s="12">
        <v>5455</v>
      </c>
      <c r="AJ96" s="11">
        <v>765</v>
      </c>
      <c r="AK96" s="12">
        <v>5643</v>
      </c>
      <c r="AL96" s="12">
        <v>11007</v>
      </c>
      <c r="AM96" s="12">
        <v>36729</v>
      </c>
      <c r="AN96" s="12">
        <v>4651</v>
      </c>
      <c r="AO96" s="12">
        <v>18722</v>
      </c>
      <c r="AP96" s="12">
        <v>3018</v>
      </c>
      <c r="AQ96" s="12">
        <v>4798</v>
      </c>
      <c r="AR96" s="12">
        <v>4028</v>
      </c>
      <c r="AS96" s="12">
        <v>3652</v>
      </c>
      <c r="AT96" s="12">
        <v>6138</v>
      </c>
      <c r="AU96" s="11">
        <v>514</v>
      </c>
      <c r="AV96" s="11"/>
      <c r="AW96" s="11"/>
    </row>
    <row r="97" spans="1:49">
      <c r="A97" s="10">
        <v>43374</v>
      </c>
      <c r="B97" s="11"/>
      <c r="C97" s="12">
        <v>10607</v>
      </c>
      <c r="D97" s="12">
        <v>7673</v>
      </c>
      <c r="E97" s="12">
        <v>9486</v>
      </c>
      <c r="F97" s="12">
        <v>10123</v>
      </c>
      <c r="G97" s="12">
        <v>3357</v>
      </c>
      <c r="H97" s="12"/>
      <c r="I97" s="11">
        <v>755</v>
      </c>
      <c r="J97" s="12">
        <v>18785</v>
      </c>
      <c r="K97" s="12">
        <v>12920</v>
      </c>
      <c r="L97" s="12">
        <v>2783</v>
      </c>
      <c r="M97" s="12">
        <v>7919</v>
      </c>
      <c r="N97" s="12">
        <v>2558</v>
      </c>
      <c r="O97" s="12">
        <v>1399</v>
      </c>
      <c r="P97" s="12">
        <v>5230</v>
      </c>
      <c r="Q97" s="12">
        <v>16150</v>
      </c>
      <c r="R97" s="12">
        <v>4462</v>
      </c>
      <c r="S97" s="12"/>
      <c r="T97" s="12">
        <v>10670</v>
      </c>
      <c r="U97" s="12"/>
      <c r="V97" s="12">
        <v>15046</v>
      </c>
      <c r="W97" s="12">
        <v>12478</v>
      </c>
      <c r="X97" s="11">
        <v>834</v>
      </c>
      <c r="Y97" s="12">
        <v>15685</v>
      </c>
      <c r="Z97" s="12">
        <v>30274</v>
      </c>
      <c r="AA97" s="12">
        <v>22593</v>
      </c>
      <c r="AB97" s="12">
        <v>4374</v>
      </c>
      <c r="AC97" s="12">
        <v>9159</v>
      </c>
      <c r="AD97" s="12">
        <v>3156</v>
      </c>
      <c r="AE97" s="12">
        <v>34393</v>
      </c>
      <c r="AF97" s="12">
        <v>31716</v>
      </c>
      <c r="AG97" s="11">
        <v>370</v>
      </c>
      <c r="AH97" s="11">
        <v>997</v>
      </c>
      <c r="AI97" s="12">
        <v>6437</v>
      </c>
      <c r="AJ97" s="12">
        <v>1132</v>
      </c>
      <c r="AK97" s="12">
        <v>6294</v>
      </c>
      <c r="AL97" s="12">
        <v>12611</v>
      </c>
      <c r="AM97" s="12">
        <v>41857</v>
      </c>
      <c r="AN97" s="12">
        <v>5702</v>
      </c>
      <c r="AO97" s="12">
        <v>26929</v>
      </c>
      <c r="AP97" s="12">
        <v>4145</v>
      </c>
      <c r="AQ97" s="12">
        <v>5544</v>
      </c>
      <c r="AR97" s="12">
        <v>4772</v>
      </c>
      <c r="AS97" s="12">
        <v>4532</v>
      </c>
      <c r="AT97" s="12">
        <v>7020</v>
      </c>
      <c r="AU97" s="11">
        <v>838</v>
      </c>
      <c r="AV97" s="11"/>
      <c r="AW97" s="11"/>
    </row>
    <row r="98" spans="1:49">
      <c r="A98" s="10">
        <v>43405</v>
      </c>
      <c r="B98" s="11">
        <v>495</v>
      </c>
      <c r="C98" s="12">
        <v>10277</v>
      </c>
      <c r="D98" s="12">
        <v>7761</v>
      </c>
      <c r="E98" s="12">
        <v>8873</v>
      </c>
      <c r="F98" s="12">
        <v>10078</v>
      </c>
      <c r="G98" s="12">
        <v>3443</v>
      </c>
      <c r="H98" s="12"/>
      <c r="I98" s="11">
        <v>618</v>
      </c>
      <c r="J98" s="12">
        <v>18712</v>
      </c>
      <c r="K98" s="12">
        <v>12210</v>
      </c>
      <c r="L98" s="12">
        <v>2594</v>
      </c>
      <c r="M98" s="12">
        <v>8141</v>
      </c>
      <c r="N98" s="12">
        <v>2594</v>
      </c>
      <c r="O98" s="12">
        <v>1370</v>
      </c>
      <c r="P98" s="12">
        <v>5725</v>
      </c>
      <c r="Q98" s="12">
        <v>15557</v>
      </c>
      <c r="R98" s="12">
        <v>8722</v>
      </c>
      <c r="S98" s="12"/>
      <c r="T98" s="12">
        <v>10843</v>
      </c>
      <c r="U98" s="12"/>
      <c r="V98" s="12">
        <v>15194</v>
      </c>
      <c r="W98" s="12">
        <v>11242</v>
      </c>
      <c r="X98" s="11">
        <v>937</v>
      </c>
      <c r="Y98" s="12">
        <v>17275</v>
      </c>
      <c r="Z98" s="12">
        <v>30615</v>
      </c>
      <c r="AA98" s="12">
        <v>21449</v>
      </c>
      <c r="AB98" s="12">
        <v>4951</v>
      </c>
      <c r="AC98" s="12">
        <v>8575</v>
      </c>
      <c r="AD98" s="12">
        <v>3033</v>
      </c>
      <c r="AE98" s="12">
        <v>33419</v>
      </c>
      <c r="AF98" s="12">
        <v>30452</v>
      </c>
      <c r="AG98" s="11">
        <v>410</v>
      </c>
      <c r="AH98" s="12">
        <v>1082</v>
      </c>
      <c r="AI98" s="12">
        <v>6278</v>
      </c>
      <c r="AJ98" s="12">
        <v>1098</v>
      </c>
      <c r="AK98" s="12">
        <v>6208</v>
      </c>
      <c r="AL98" s="12">
        <v>11360</v>
      </c>
      <c r="AM98" s="12">
        <v>40122</v>
      </c>
      <c r="AN98" s="12">
        <v>5424</v>
      </c>
      <c r="AO98" s="12">
        <v>23095</v>
      </c>
      <c r="AP98" s="12">
        <v>3312</v>
      </c>
      <c r="AQ98" s="12">
        <v>5263</v>
      </c>
      <c r="AR98" s="12">
        <v>5593</v>
      </c>
      <c r="AS98" s="12">
        <v>4321</v>
      </c>
      <c r="AT98" s="12">
        <v>5955</v>
      </c>
      <c r="AU98" s="11">
        <v>556</v>
      </c>
      <c r="AV98" s="11"/>
      <c r="AW98" s="11"/>
    </row>
    <row r="99" spans="1:49">
      <c r="A99" s="10">
        <v>43435</v>
      </c>
      <c r="B99" s="11">
        <v>497</v>
      </c>
      <c r="C99" s="12">
        <v>8238</v>
      </c>
      <c r="D99" s="12">
        <v>5976</v>
      </c>
      <c r="E99" s="12">
        <v>8471</v>
      </c>
      <c r="F99" s="12">
        <v>8119</v>
      </c>
      <c r="G99" s="12">
        <v>3413</v>
      </c>
      <c r="H99" s="12"/>
      <c r="I99" s="11">
        <v>620</v>
      </c>
      <c r="J99" s="12">
        <v>14578</v>
      </c>
      <c r="K99" s="12">
        <v>10301</v>
      </c>
      <c r="L99" s="12">
        <v>1967</v>
      </c>
      <c r="M99" s="12">
        <v>8082</v>
      </c>
      <c r="N99" s="12">
        <v>2589</v>
      </c>
      <c r="O99" s="12">
        <v>1134</v>
      </c>
      <c r="P99" s="12">
        <v>4241</v>
      </c>
      <c r="Q99" s="12">
        <v>12951</v>
      </c>
      <c r="R99" s="12">
        <v>8727</v>
      </c>
      <c r="S99" s="12"/>
      <c r="T99" s="12">
        <v>10560</v>
      </c>
      <c r="U99" s="12"/>
      <c r="V99" s="12">
        <v>14629</v>
      </c>
      <c r="W99" s="12">
        <v>12163</v>
      </c>
      <c r="X99" s="11">
        <v>944</v>
      </c>
      <c r="Y99" s="12">
        <v>15309</v>
      </c>
      <c r="Z99" s="12">
        <v>26891</v>
      </c>
      <c r="AA99" s="12">
        <v>19679</v>
      </c>
      <c r="AB99" s="12">
        <v>5332</v>
      </c>
      <c r="AC99" s="12">
        <v>7706</v>
      </c>
      <c r="AD99" s="12">
        <v>1621</v>
      </c>
      <c r="AE99" s="12">
        <v>33941</v>
      </c>
      <c r="AF99" s="12">
        <v>36340</v>
      </c>
      <c r="AG99" s="11">
        <v>419</v>
      </c>
      <c r="AH99" s="12">
        <v>1045</v>
      </c>
      <c r="AI99" s="12">
        <v>5497</v>
      </c>
      <c r="AJ99" s="11">
        <v>924</v>
      </c>
      <c r="AK99" s="12">
        <v>5657</v>
      </c>
      <c r="AL99" s="12">
        <v>7904</v>
      </c>
      <c r="AM99" s="12">
        <v>36910</v>
      </c>
      <c r="AN99" s="12">
        <v>4433</v>
      </c>
      <c r="AO99" s="12">
        <v>20738</v>
      </c>
      <c r="AP99" s="12">
        <v>4116</v>
      </c>
      <c r="AQ99" s="12">
        <v>5384</v>
      </c>
      <c r="AR99" s="12">
        <v>5467</v>
      </c>
      <c r="AS99" s="12">
        <v>3677</v>
      </c>
      <c r="AT99" s="12">
        <v>5937</v>
      </c>
      <c r="AU99" s="11">
        <v>976</v>
      </c>
      <c r="AV99" s="11"/>
      <c r="AW99"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08FCA-C4B6-4CD1-8550-9BA1E5ED3883}">
  <sheetPr>
    <tabColor rgb="FF00B0F0"/>
  </sheetPr>
  <dimension ref="A1:AX73"/>
  <sheetViews>
    <sheetView topLeftCell="E1" workbookViewId="0">
      <pane ySplit="1" topLeftCell="A2" activePane="bottomLeft" state="frozen"/>
      <selection pane="bottomLeft" activeCell="AX1" sqref="AX1"/>
    </sheetView>
  </sheetViews>
  <sheetFormatPr defaultRowHeight="14.5"/>
  <cols>
    <col min="4" max="4" width="4.7265625" customWidth="1"/>
    <col min="5" max="5" width="4.7265625" bestFit="1" customWidth="1"/>
    <col min="6" max="6" width="5.81640625" bestFit="1" customWidth="1"/>
    <col min="7" max="8" width="5.26953125" bestFit="1" customWidth="1"/>
    <col min="9" max="9" width="5.81640625" bestFit="1" customWidth="1"/>
    <col min="10" max="10" width="5.26953125" bestFit="1" customWidth="1"/>
    <col min="11" max="12" width="4.7265625" bestFit="1" customWidth="1"/>
    <col min="13" max="14" width="6.26953125" bestFit="1" customWidth="1"/>
    <col min="15" max="15" width="5.26953125" bestFit="1" customWidth="1"/>
    <col min="16" max="16" width="4.7265625" bestFit="1" customWidth="1"/>
    <col min="17" max="19" width="5.26953125" bestFit="1" customWidth="1"/>
    <col min="20" max="20" width="6.26953125" bestFit="1" customWidth="1"/>
    <col min="21" max="21" width="5.26953125" bestFit="1" customWidth="1"/>
    <col min="22" max="22" width="4.7265625" bestFit="1" customWidth="1"/>
    <col min="23" max="23" width="6.26953125" bestFit="1" customWidth="1"/>
    <col min="24" max="24" width="4.7265625" bestFit="1" customWidth="1"/>
    <col min="25" max="26" width="6.26953125" bestFit="1" customWidth="1"/>
    <col min="27" max="27" width="4.7265625" bestFit="1" customWidth="1"/>
    <col min="28" max="30" width="6.26953125" bestFit="1" customWidth="1"/>
    <col min="31" max="31" width="4.7265625" bestFit="1" customWidth="1"/>
    <col min="32" max="32" width="6.26953125" bestFit="1" customWidth="1"/>
    <col min="33" max="33" width="4.7265625" bestFit="1" customWidth="1"/>
    <col min="34" max="34" width="6.26953125" bestFit="1" customWidth="1"/>
    <col min="35" max="35" width="5.81640625" bestFit="1" customWidth="1"/>
    <col min="36" max="36" width="4.7265625" customWidth="1"/>
    <col min="37" max="39" width="4.7265625" bestFit="1" customWidth="1"/>
    <col min="40" max="40" width="5.26953125" bestFit="1" customWidth="1"/>
    <col min="41" max="42" width="6.26953125" bestFit="1" customWidth="1"/>
    <col min="43" max="43" width="4.7265625" bestFit="1" customWidth="1"/>
    <col min="44" max="44" width="6.26953125" bestFit="1" customWidth="1"/>
    <col min="45" max="48" width="5.26953125" bestFit="1" customWidth="1"/>
    <col min="49" max="49" width="4.7265625" bestFit="1" customWidth="1"/>
    <col min="50" max="50" width="4.7265625" customWidth="1"/>
  </cols>
  <sheetData>
    <row r="1" spans="1:50" ht="191">
      <c r="B1" s="14"/>
      <c r="C1" s="14" t="s">
        <v>1</v>
      </c>
      <c r="D1" s="14" t="s">
        <v>5</v>
      </c>
      <c r="E1" s="15" t="s">
        <v>0</v>
      </c>
      <c r="F1" s="15" t="s">
        <v>3</v>
      </c>
      <c r="G1" s="15" t="s">
        <v>4</v>
      </c>
      <c r="H1" s="15" t="s">
        <v>6</v>
      </c>
      <c r="I1" s="15" t="s">
        <v>7</v>
      </c>
      <c r="J1" s="15" t="s">
        <v>8</v>
      </c>
      <c r="K1" s="15" t="s">
        <v>9</v>
      </c>
      <c r="L1" s="15" t="s">
        <v>10</v>
      </c>
      <c r="M1" s="15" t="s">
        <v>11</v>
      </c>
      <c r="N1" s="15" t="s">
        <v>12</v>
      </c>
      <c r="O1" s="15" t="s">
        <v>13</v>
      </c>
      <c r="P1" s="15" t="s">
        <v>14</v>
      </c>
      <c r="Q1" s="15" t="s">
        <v>15</v>
      </c>
      <c r="R1" s="15" t="s">
        <v>16</v>
      </c>
      <c r="S1" s="15" t="s">
        <v>17</v>
      </c>
      <c r="T1" s="15" t="s">
        <v>18</v>
      </c>
      <c r="U1" s="15" t="s">
        <v>19</v>
      </c>
      <c r="V1" s="15" t="s">
        <v>20</v>
      </c>
      <c r="W1" s="15" t="s">
        <v>21</v>
      </c>
      <c r="X1" s="15" t="s">
        <v>22</v>
      </c>
      <c r="Y1" s="15" t="s">
        <v>23</v>
      </c>
      <c r="Z1" s="15" t="s">
        <v>24</v>
      </c>
      <c r="AA1" s="15" t="s">
        <v>25</v>
      </c>
      <c r="AB1" s="15" t="s">
        <v>26</v>
      </c>
      <c r="AC1" s="15" t="s">
        <v>27</v>
      </c>
      <c r="AD1" s="15" t="s">
        <v>28</v>
      </c>
      <c r="AE1" s="15" t="s">
        <v>29</v>
      </c>
      <c r="AF1" s="15" t="s">
        <v>30</v>
      </c>
      <c r="AG1" s="15" t="s">
        <v>31</v>
      </c>
      <c r="AH1" s="15" t="s">
        <v>32</v>
      </c>
      <c r="AI1" s="15" t="s">
        <v>33</v>
      </c>
      <c r="AJ1" s="15" t="s">
        <v>34</v>
      </c>
      <c r="AK1" s="15" t="s">
        <v>35</v>
      </c>
      <c r="AL1" s="15" t="s">
        <v>36</v>
      </c>
      <c r="AM1" s="15" t="s">
        <v>37</v>
      </c>
      <c r="AN1" s="15" t="s">
        <v>38</v>
      </c>
      <c r="AO1" s="15" t="s">
        <v>39</v>
      </c>
      <c r="AP1" s="15" t="s">
        <v>40</v>
      </c>
      <c r="AQ1" s="15" t="s">
        <v>41</v>
      </c>
      <c r="AR1" s="15" t="s">
        <v>42</v>
      </c>
      <c r="AS1" s="15" t="s">
        <v>43</v>
      </c>
      <c r="AT1" s="15" t="s">
        <v>44</v>
      </c>
      <c r="AU1" s="15" t="s">
        <v>45</v>
      </c>
      <c r="AV1" s="15" t="s">
        <v>46</v>
      </c>
      <c r="AW1" s="15" t="s">
        <v>47</v>
      </c>
      <c r="AX1" s="15"/>
    </row>
    <row r="2" spans="1:50">
      <c r="A2" t="str">
        <f>C2&amp;D2</f>
        <v>January2016</v>
      </c>
      <c r="C2" t="s">
        <v>53</v>
      </c>
      <c r="D2">
        <v>2016</v>
      </c>
      <c r="E2" t="str">
        <f>IFERROR(IF(AVERAGEIFS('Historical_Input Data'!H$3:H$2194,'Historical_Input Data'!$B$3:$B$2194,'7-Day ADT'!$C2,'Historical_Input Data'!$A$3:$A$2194,'7-Day ADT'!$D2)&lt;&gt; 0,AVERAGEIFS('Historical_Input Data'!H$3:H$2194,'Historical_Input Data'!$B$3:$B$2194,'7-Day ADT'!$C2,'Historical_Input Data'!$A$3:$A$2194,'7-Day ADT'!$D2),""),"")</f>
        <v/>
      </c>
      <c r="F2">
        <f>IFERROR(IF(AVERAGEIFS('Historical_Input Data'!I$3:I$2194,'Historical_Input Data'!$B$3:$B$2194,'7-Day ADT'!$C2,'Historical_Input Data'!$A$3:$A$2194,'7-Day ADT'!$D2)&lt;&gt; 0,AVERAGEIFS('Historical_Input Data'!I$3:I$2194,'Historical_Input Data'!$B$3:$B$2194,'7-Day ADT'!$C2,'Historical_Input Data'!$A$3:$A$2194,'7-Day ADT'!$D2),""),"")</f>
        <v>314.22580645161293</v>
      </c>
      <c r="G2">
        <f>IFERROR(IF(AVERAGEIFS('Historical_Input Data'!J$3:J$2194,'Historical_Input Data'!$B$3:$B$2194,'7-Day ADT'!$C2,'Historical_Input Data'!$A$3:$A$2194,'7-Day ADT'!$D2)&lt;&gt; 0,AVERAGEIFS('Historical_Input Data'!J$3:J$2194,'Historical_Input Data'!$B$3:$B$2194,'7-Day ADT'!$C2,'Historical_Input Data'!$A$3:$A$2194,'7-Day ADT'!$D2),""),"")</f>
        <v>174.25806451612902</v>
      </c>
      <c r="H2">
        <f>IFERROR(IF(AVERAGEIFS('Historical_Input Data'!K$3:K$2194,'Historical_Input Data'!$B$3:$B$2194,'7-Day ADT'!$C2,'Historical_Input Data'!$A$3:$A$2194,'7-Day ADT'!$D2)&lt;&gt; 0,AVERAGEIFS('Historical_Input Data'!K$3:K$2194,'Historical_Input Data'!$B$3:$B$2194,'7-Day ADT'!$C2,'Historical_Input Data'!$A$3:$A$2194,'7-Day ADT'!$D2),""),"")</f>
        <v>291.64516129032256</v>
      </c>
      <c r="I2" t="str">
        <f>IFERROR(IF(AVERAGEIFS('Historical_Input Data'!L$3:L$2194,'Historical_Input Data'!$B$3:$B$2194,'7-Day ADT'!$C2,'Historical_Input Data'!$A$3:$A$2194,'7-Day ADT'!$D2)&lt;&gt; 0,AVERAGEIFS('Historical_Input Data'!L$3:L$2194,'Historical_Input Data'!$B$3:$B$2194,'7-Day ADT'!$C2,'Historical_Input Data'!$A$3:$A$2194,'7-Day ADT'!$D2),""),"")</f>
        <v/>
      </c>
      <c r="J2">
        <f>IFERROR(IF(AVERAGEIFS('Historical_Input Data'!M$3:M$2194,'Historical_Input Data'!$B$3:$B$2194,'7-Day ADT'!$C2,'Historical_Input Data'!$A$3:$A$2194,'7-Day ADT'!$D2)&lt;&gt; 0,AVERAGEIFS('Historical_Input Data'!M$3:M$2194,'Historical_Input Data'!$B$3:$B$2194,'7-Day ADT'!$C2,'Historical_Input Data'!$A$3:$A$2194,'7-Day ADT'!$D2),""),"")</f>
        <v>141.41935483870967</v>
      </c>
      <c r="K2" t="str">
        <f>IFERROR(IF(AVERAGEIFS('Historical_Input Data'!N$3:N$2194,'Historical_Input Data'!$B$3:$B$2194,'7-Day ADT'!$C2,'Historical_Input Data'!$A$3:$A$2194,'7-Day ADT'!$D2)&lt;&gt; 0,AVERAGEIFS('Historical_Input Data'!N$3:N$2194,'Historical_Input Data'!$B$3:$B$2194,'7-Day ADT'!$C2,'Historical_Input Data'!$A$3:$A$2194,'7-Day ADT'!$D2),""),"")</f>
        <v/>
      </c>
      <c r="L2" t="str">
        <f>IFERROR(IF(AVERAGEIFS('Historical_Input Data'!O$3:O$2194,'Historical_Input Data'!$B$3:$B$2194,'7-Day ADT'!$C2,'Historical_Input Data'!$A$3:$A$2194,'7-Day ADT'!$D2)&lt;&gt; 0,AVERAGEIFS('Historical_Input Data'!O$3:O$2194,'Historical_Input Data'!$B$3:$B$2194,'7-Day ADT'!$C2,'Historical_Input Data'!$A$3:$A$2194,'7-Day ADT'!$D2),""),"")</f>
        <v/>
      </c>
      <c r="M2">
        <f>IFERROR(IF(AVERAGEIFS('Historical_Input Data'!P$3:P$2194,'Historical_Input Data'!$B$3:$B$2194,'7-Day ADT'!$C2,'Historical_Input Data'!$A$3:$A$2194,'7-Day ADT'!$D2)&lt;&gt; 0,AVERAGEIFS('Historical_Input Data'!P$3:P$2194,'Historical_Input Data'!$B$3:$B$2194,'7-Day ADT'!$C2,'Historical_Input Data'!$A$3:$A$2194,'7-Day ADT'!$D2),""),"")</f>
        <v>454.12903225806451</v>
      </c>
      <c r="N2">
        <f>IFERROR(IF(AVERAGEIFS('Historical_Input Data'!Q$3:Q$2194,'Historical_Input Data'!$B$3:$B$2194,'7-Day ADT'!$C2,'Historical_Input Data'!$A$3:$A$2194,'7-Day ADT'!$D2)&lt;&gt; 0,AVERAGEIFS('Historical_Input Data'!Q$3:Q$2194,'Historical_Input Data'!$B$3:$B$2194,'7-Day ADT'!$C2,'Historical_Input Data'!$A$3:$A$2194,'7-Day ADT'!$D2),""),"")</f>
        <v>344.51612903225805</v>
      </c>
      <c r="O2">
        <f>IFERROR(IF(AVERAGEIFS('Historical_Input Data'!R$3:R$2194,'Historical_Input Data'!$B$3:$B$2194,'7-Day ADT'!$C2,'Historical_Input Data'!$A$3:$A$2194,'7-Day ADT'!$D2)&lt;&gt; 0,AVERAGEIFS('Historical_Input Data'!R$3:R$2194,'Historical_Input Data'!$B$3:$B$2194,'7-Day ADT'!$C2,'Historical_Input Data'!$A$3:$A$2194,'7-Day ADT'!$D2),""),"")</f>
        <v>63.516129032258064</v>
      </c>
      <c r="P2" t="str">
        <f>IFERROR(IF(AVERAGEIFS('Historical_Input Data'!S$3:S$2194,'Historical_Input Data'!$B$3:$B$2194,'7-Day ADT'!$C2,'Historical_Input Data'!$A$3:$A$2194,'7-Day ADT'!$D2)&lt;&gt; 0,AVERAGEIFS('Historical_Input Data'!S$3:S$2194,'Historical_Input Data'!$B$3:$B$2194,'7-Day ADT'!$C2,'Historical_Input Data'!$A$3:$A$2194,'7-Day ADT'!$D2),""),"")</f>
        <v/>
      </c>
      <c r="Q2">
        <f>IFERROR(IF(AVERAGEIFS('Historical_Input Data'!T$3:T$2194,'Historical_Input Data'!$B$3:$B$2194,'7-Day ADT'!$C2,'Historical_Input Data'!$A$3:$A$2194,'7-Day ADT'!$D2)&lt;&gt; 0,AVERAGEIFS('Historical_Input Data'!T$3:T$2194,'Historical_Input Data'!$B$3:$B$2194,'7-Day ADT'!$C2,'Historical_Input Data'!$A$3:$A$2194,'7-Day ADT'!$D2),""),"")</f>
        <v>87.903225806451616</v>
      </c>
      <c r="R2">
        <f>IFERROR(IF(AVERAGEIFS('Historical_Input Data'!U$3:U$2194,'Historical_Input Data'!$B$3:$B$2194,'7-Day ADT'!$C2,'Historical_Input Data'!$A$3:$A$2194,'7-Day ADT'!$D2)&lt;&gt; 0,AVERAGEIFS('Historical_Input Data'!U$3:U$2194,'Historical_Input Data'!$B$3:$B$2194,'7-Day ADT'!$C2,'Historical_Input Data'!$A$3:$A$2194,'7-Day ADT'!$D2),""),"")</f>
        <v>43.483870967741936</v>
      </c>
      <c r="S2">
        <f>IFERROR(IF(AVERAGEIFS('Historical_Input Data'!V$3:V$2194,'Historical_Input Data'!$B$3:$B$2194,'7-Day ADT'!$C2,'Historical_Input Data'!$A$3:$A$2194,'7-Day ADT'!$D2)&lt;&gt; 0,AVERAGEIFS('Historical_Input Data'!V$3:V$2194,'Historical_Input Data'!$B$3:$B$2194,'7-Day ADT'!$C2,'Historical_Input Data'!$A$3:$A$2194,'7-Day ADT'!$D2),""),"")</f>
        <v>130.51612903225808</v>
      </c>
      <c r="T2">
        <f>IFERROR(IF(AVERAGEIFS('Historical_Input Data'!W$3:W$2194,'Historical_Input Data'!$B$3:$B$2194,'7-Day ADT'!$C2,'Historical_Input Data'!$A$3:$A$2194,'7-Day ADT'!$D2)&lt;&gt; 0,AVERAGEIFS('Historical_Input Data'!W$3:W$2194,'Historical_Input Data'!$B$3:$B$2194,'7-Day ADT'!$C2,'Historical_Input Data'!$A$3:$A$2194,'7-Day ADT'!$D2),""),"")</f>
        <v>462.19354838709677</v>
      </c>
      <c r="U2">
        <f>IFERROR(IF(AVERAGEIFS('Historical_Input Data'!X$3:X$2194,'Historical_Input Data'!$B$3:$B$2194,'7-Day ADT'!$C2,'Historical_Input Data'!$A$3:$A$2194,'7-Day ADT'!$D2)&lt;&gt; 0,AVERAGEIFS('Historical_Input Data'!X$3:X$2194,'Historical_Input Data'!$B$3:$B$2194,'7-Day ADT'!$C2,'Historical_Input Data'!$A$3:$A$2194,'7-Day ADT'!$D2),""),"")</f>
        <v>160.32258064516128</v>
      </c>
      <c r="V2" t="str">
        <f>IFERROR(IF(AVERAGEIFS('Historical_Input Data'!Y$3:Y$2194,'Historical_Input Data'!$B$3:$B$2194,'7-Day ADT'!$C2,'Historical_Input Data'!$A$3:$A$2194,'7-Day ADT'!$D2)&lt;&gt; 0,AVERAGEIFS('Historical_Input Data'!Y$3:Y$2194,'Historical_Input Data'!$B$3:$B$2194,'7-Day ADT'!$C2,'Historical_Input Data'!$A$3:$A$2194,'7-Day ADT'!$D2),""),"")</f>
        <v/>
      </c>
      <c r="W2">
        <f>IFERROR(IF(AVERAGEIFS('Historical_Input Data'!Z$3:Z$2194,'Historical_Input Data'!$B$3:$B$2194,'7-Day ADT'!$C2,'Historical_Input Data'!$A$3:$A$2194,'7-Day ADT'!$D2)&lt;&gt; 0,AVERAGEIFS('Historical_Input Data'!Z$3:Z$2194,'Historical_Input Data'!$B$3:$B$2194,'7-Day ADT'!$C2,'Historical_Input Data'!$A$3:$A$2194,'7-Day ADT'!$D2),""),"")</f>
        <v>274.09677419354841</v>
      </c>
      <c r="X2" t="str">
        <f>IFERROR(IF(AVERAGEIFS('Historical_Input Data'!AA$3:AA$2194,'Historical_Input Data'!$B$3:$B$2194,'7-Day ADT'!$C2,'Historical_Input Data'!$A$3:$A$2194,'7-Day ADT'!$D2)&lt;&gt; 0,AVERAGEIFS('Historical_Input Data'!AA$3:AA$2194,'Historical_Input Data'!$B$3:$B$2194,'7-Day ADT'!$C2,'Historical_Input Data'!$A$3:$A$2194,'7-Day ADT'!$D2),""),"")</f>
        <v/>
      </c>
      <c r="Y2">
        <f>IFERROR(IF(AVERAGEIFS('Historical_Input Data'!AB$3:AB$2194,'Historical_Input Data'!$B$3:$B$2194,'7-Day ADT'!$C2,'Historical_Input Data'!$A$3:$A$2194,'7-Day ADT'!$D2)&lt;&gt; 0,AVERAGEIFS('Historical_Input Data'!AB$3:AB$2194,'Historical_Input Data'!$B$3:$B$2194,'7-Day ADT'!$C2,'Historical_Input Data'!$A$3:$A$2194,'7-Day ADT'!$D2),""),"")</f>
        <v>796.54838709677415</v>
      </c>
      <c r="Z2">
        <f>IFERROR(IF(AVERAGEIFS('Historical_Input Data'!AC$3:AC$2194,'Historical_Input Data'!$B$3:$B$2194,'7-Day ADT'!$C2,'Historical_Input Data'!$A$3:$A$2194,'7-Day ADT'!$D2)&lt;&gt; 0,AVERAGEIFS('Historical_Input Data'!AC$3:AC$2194,'Historical_Input Data'!$B$3:$B$2194,'7-Day ADT'!$C2,'Historical_Input Data'!$A$3:$A$2194,'7-Day ADT'!$D2),""),"")</f>
        <v>508.06451612903226</v>
      </c>
      <c r="AA2" t="str">
        <f>IFERROR(IF(AVERAGEIFS('Historical_Input Data'!AD$3:AD$2194,'Historical_Input Data'!$B$3:$B$2194,'7-Day ADT'!$C2,'Historical_Input Data'!$A$3:$A$2194,'7-Day ADT'!$D2)&lt;&gt; 0,AVERAGEIFS('Historical_Input Data'!AD$3:AD$2194,'Historical_Input Data'!$B$3:$B$2194,'7-Day ADT'!$C2,'Historical_Input Data'!$A$3:$A$2194,'7-Day ADT'!$D2),""),"")</f>
        <v/>
      </c>
      <c r="AB2">
        <f>IFERROR(IF(AVERAGEIFS('Historical_Input Data'!AE$3:AE$2194,'Historical_Input Data'!$B$3:$B$2194,'7-Day ADT'!$C2,'Historical_Input Data'!$A$3:$A$2194,'7-Day ADT'!$D2)&lt;&gt; 0,AVERAGEIFS('Historical_Input Data'!AE$3:AE$2194,'Historical_Input Data'!$B$3:$B$2194,'7-Day ADT'!$C2,'Historical_Input Data'!$A$3:$A$2194,'7-Day ADT'!$D2),""),"")</f>
        <v>345.51612903225805</v>
      </c>
      <c r="AC2">
        <f>IFERROR(IF(AVERAGEIFS('Historical_Input Data'!AF$3:AF$2194,'Historical_Input Data'!$B$3:$B$2194,'7-Day ADT'!$C2,'Historical_Input Data'!$A$3:$A$2194,'7-Day ADT'!$D2)&lt;&gt; 0,AVERAGEIFS('Historical_Input Data'!AF$3:AF$2194,'Historical_Input Data'!$B$3:$B$2194,'7-Day ADT'!$C2,'Historical_Input Data'!$A$3:$A$2194,'7-Day ADT'!$D2),""),"")</f>
        <v>584.25806451612902</v>
      </c>
      <c r="AD2">
        <f>IFERROR(IF(AVERAGEIFS('Historical_Input Data'!AG$3:AG$2194,'Historical_Input Data'!$B$3:$B$2194,'7-Day ADT'!$C2,'Historical_Input Data'!$A$3:$A$2194,'7-Day ADT'!$D2)&lt;&gt; 0,AVERAGEIFS('Historical_Input Data'!AG$3:AG$2194,'Historical_Input Data'!$B$3:$B$2194,'7-Day ADT'!$C2,'Historical_Input Data'!$A$3:$A$2194,'7-Day ADT'!$D2),""),"")</f>
        <v>403.25806451612902</v>
      </c>
      <c r="AE2" t="str">
        <f>IFERROR(IF(AVERAGEIFS('Historical_Input Data'!AH$3:AH$2194,'Historical_Input Data'!$B$3:$B$2194,'7-Day ADT'!$C2,'Historical_Input Data'!$A$3:$A$2194,'7-Day ADT'!$D2)&lt;&gt; 0,AVERAGEIFS('Historical_Input Data'!AH$3:AH$2194,'Historical_Input Data'!$B$3:$B$2194,'7-Day ADT'!$C2,'Historical_Input Data'!$A$3:$A$2194,'7-Day ADT'!$D2),""),"")</f>
        <v/>
      </c>
      <c r="AF2">
        <f>IFERROR(IF(AVERAGEIFS('Historical_Input Data'!AI$3:AI$2194,'Historical_Input Data'!$B$3:$B$2194,'7-Day ADT'!$C2,'Historical_Input Data'!$A$3:$A$2194,'7-Day ADT'!$D2)&lt;&gt; 0,AVERAGEIFS('Historical_Input Data'!AI$3:AI$2194,'Historical_Input Data'!$B$3:$B$2194,'7-Day ADT'!$C2,'Historical_Input Data'!$A$3:$A$2194,'7-Day ADT'!$D2),""),"")</f>
        <v>429.09677419354841</v>
      </c>
      <c r="AG2" t="str">
        <f>IFERROR(IF(AVERAGEIFS('Historical_Input Data'!AJ$3:AJ$2194,'Historical_Input Data'!$B$3:$B$2194,'7-Day ADT'!$C2,'Historical_Input Data'!$A$3:$A$2194,'7-Day ADT'!$D2)&lt;&gt; 0,AVERAGEIFS('Historical_Input Data'!AJ$3:AJ$2194,'Historical_Input Data'!$B$3:$B$2194,'7-Day ADT'!$C2,'Historical_Input Data'!$A$3:$A$2194,'7-Day ADT'!$D2),""),"")</f>
        <v/>
      </c>
      <c r="AH2">
        <f>IFERROR(IF(AVERAGEIFS('Historical_Input Data'!AK$3:AK$2194,'Historical_Input Data'!$B$3:$B$2194,'7-Day ADT'!$C2,'Historical_Input Data'!$A$3:$A$2194,'7-Day ADT'!$D2)&lt;&gt; 0,AVERAGEIFS('Historical_Input Data'!AK$3:AK$2194,'Historical_Input Data'!$B$3:$B$2194,'7-Day ADT'!$C2,'Historical_Input Data'!$A$3:$A$2194,'7-Day ADT'!$D2),""),"")</f>
        <v>1112.9354838709678</v>
      </c>
      <c r="AI2" t="str">
        <f>IFERROR(IF(AVERAGEIFS('Historical_Input Data'!AL$3:AL$2194,'Historical_Input Data'!$B$3:$B$2194,'7-Day ADT'!$C2,'Historical_Input Data'!$A$3:$A$2194,'7-Day ADT'!$D2)&lt;&gt; 0,AVERAGEIFS('Historical_Input Data'!AL$3:AL$2194,'Historical_Input Data'!$B$3:$B$2194,'7-Day ADT'!$C2,'Historical_Input Data'!$A$3:$A$2194,'7-Day ADT'!$D2),""),"")</f>
        <v/>
      </c>
      <c r="AJ2" t="str">
        <f>IFERROR(IF(AVERAGEIFS('Historical_Input Data'!AM$3:AM$2194,'Historical_Input Data'!$B$3:$B$2194,'7-Day ADT'!$C2,'Historical_Input Data'!$A$3:$A$2194,'7-Day ADT'!$D2)&lt;&gt; 0,AVERAGEIFS('Historical_Input Data'!AM$3:AM$2194,'Historical_Input Data'!$B$3:$B$2194,'7-Day ADT'!$C2,'Historical_Input Data'!$A$3:$A$2194,'7-Day ADT'!$D2),""),"")</f>
        <v/>
      </c>
      <c r="AK2" t="str">
        <f>IFERROR(IF(AVERAGEIFS('Historical_Input Data'!AN$3:AN$2194,'Historical_Input Data'!$B$3:$B$2194,'7-Day ADT'!$C2,'Historical_Input Data'!$A$3:$A$2194,'7-Day ADT'!$D2)&lt;&gt; 0,AVERAGEIFS('Historical_Input Data'!AN$3:AN$2194,'Historical_Input Data'!$B$3:$B$2194,'7-Day ADT'!$C2,'Historical_Input Data'!$A$3:$A$2194,'7-Day ADT'!$D2),""),"")</f>
        <v/>
      </c>
      <c r="AL2" t="str">
        <f>IFERROR(IF(AVERAGEIFS('Historical_Input Data'!AO$3:AO$2194,'Historical_Input Data'!$B$3:$B$2194,'7-Day ADT'!$C2,'Historical_Input Data'!$A$3:$A$2194,'7-Day ADT'!$D2)&lt;&gt; 0,AVERAGEIFS('Historical_Input Data'!AO$3:AO$2194,'Historical_Input Data'!$B$3:$B$2194,'7-Day ADT'!$C2,'Historical_Input Data'!$A$3:$A$2194,'7-Day ADT'!$D2),""),"")</f>
        <v/>
      </c>
      <c r="AM2" t="str">
        <f>IFERROR(IF(AVERAGEIFS('Historical_Input Data'!AP$3:AP$2194,'Historical_Input Data'!$B$3:$B$2194,'7-Day ADT'!$C2,'Historical_Input Data'!$A$3:$A$2194,'7-Day ADT'!$D2)&lt;&gt; 0,AVERAGEIFS('Historical_Input Data'!AP$3:AP$2194,'Historical_Input Data'!$B$3:$B$2194,'7-Day ADT'!$C2,'Historical_Input Data'!$A$3:$A$2194,'7-Day ADT'!$D2),""),"")</f>
        <v/>
      </c>
      <c r="AN2">
        <f>IFERROR(IF(AVERAGEIFS('Historical_Input Data'!AQ$3:AQ$2194,'Historical_Input Data'!$B$3:$B$2194,'7-Day ADT'!$C2,'Historical_Input Data'!$A$3:$A$2194,'7-Day ADT'!$D2)&lt;&gt; 0,AVERAGEIFS('Historical_Input Data'!AQ$3:AQ$2194,'Historical_Input Data'!$B$3:$B$2194,'7-Day ADT'!$C2,'Historical_Input Data'!$A$3:$A$2194,'7-Day ADT'!$D2),""),"")</f>
        <v>117.38709677419355</v>
      </c>
      <c r="AO2">
        <f>IFERROR(IF(AVERAGEIFS('Historical_Input Data'!AR$3:AR$2194,'Historical_Input Data'!$B$3:$B$2194,'7-Day ADT'!$C2,'Historical_Input Data'!$A$3:$A$2194,'7-Day ADT'!$D2)&lt;&gt; 0,AVERAGEIFS('Historical_Input Data'!AR$3:AR$2194,'Historical_Input Data'!$B$3:$B$2194,'7-Day ADT'!$C2,'Historical_Input Data'!$A$3:$A$2194,'7-Day ADT'!$D2),""),"")</f>
        <v>332.09677419354841</v>
      </c>
      <c r="AP2">
        <f>IFERROR(IF(AVERAGEIFS('Historical_Input Data'!AS$3:AS$2194,'Historical_Input Data'!$B$3:$B$2194,'7-Day ADT'!$C2,'Historical_Input Data'!$A$3:$A$2194,'7-Day ADT'!$D2)&lt;&gt; 0,AVERAGEIFS('Historical_Input Data'!AS$3:AS$2194,'Historical_Input Data'!$B$3:$B$2194,'7-Day ADT'!$C2,'Historical_Input Data'!$A$3:$A$2194,'7-Day ADT'!$D2),""),"")</f>
        <v>1341.8709677419354</v>
      </c>
      <c r="AQ2" t="str">
        <f>IFERROR(IF(AVERAGEIFS('Historical_Input Data'!AT$3:AT$2194,'Historical_Input Data'!$B$3:$B$2194,'7-Day ADT'!$C2,'Historical_Input Data'!$A$3:$A$2194,'7-Day ADT'!$D2)&lt;&gt; 0,AVERAGEIFS('Historical_Input Data'!AT$3:AT$2194,'Historical_Input Data'!$B$3:$B$2194,'7-Day ADT'!$C2,'Historical_Input Data'!$A$3:$A$2194,'7-Day ADT'!$D2),""),"")</f>
        <v/>
      </c>
      <c r="AR2">
        <f>IFERROR(IF(AVERAGEIFS('Historical_Input Data'!AU$3:AU$2194,'Historical_Input Data'!$B$3:$B$2194,'7-Day ADT'!$C2,'Historical_Input Data'!$A$3:$A$2194,'7-Day ADT'!$D2)&lt;&gt; 0,AVERAGEIFS('Historical_Input Data'!AU$3:AU$2194,'Historical_Input Data'!$B$3:$B$2194,'7-Day ADT'!$C2,'Historical_Input Data'!$A$3:$A$2194,'7-Day ADT'!$D2),""),"")</f>
        <v>592.9677419354839</v>
      </c>
      <c r="AS2">
        <f>IFERROR(IF(AVERAGEIFS('Historical_Input Data'!AV$3:AV$2194,'Historical_Input Data'!$B$3:$B$2194,'7-Day ADT'!$C2,'Historical_Input Data'!$A$3:$A$2194,'7-Day ADT'!$D2)&lt;&gt; 0,AVERAGEIFS('Historical_Input Data'!AV$3:AV$2194,'Historical_Input Data'!$B$3:$B$2194,'7-Day ADT'!$C2,'Historical_Input Data'!$A$3:$A$2194,'7-Day ADT'!$D2),""),"")</f>
        <v>160.2258064516129</v>
      </c>
      <c r="AT2">
        <f>IFERROR(IF(AVERAGEIFS('Historical_Input Data'!AW$3:AW$2194,'Historical_Input Data'!$B$3:$B$2194,'7-Day ADT'!$C2,'Historical_Input Data'!$A$3:$A$2194,'7-Day ADT'!$D2)&lt;&gt; 0,AVERAGEIFS('Historical_Input Data'!AW$3:AW$2194,'Historical_Input Data'!$B$3:$B$2194,'7-Day ADT'!$C2,'Historical_Input Data'!$A$3:$A$2194,'7-Day ADT'!$D2),""),"")</f>
        <v>183.03225806451613</v>
      </c>
      <c r="AU2">
        <f>IFERROR(IF(AVERAGEIFS('Historical_Input Data'!AX$3:AX$2194,'Historical_Input Data'!$B$3:$B$2194,'7-Day ADT'!$C2,'Historical_Input Data'!$A$3:$A$2194,'7-Day ADT'!$D2)&lt;&gt; 0,AVERAGEIFS('Historical_Input Data'!AX$3:AX$2194,'Historical_Input Data'!$B$3:$B$2194,'7-Day ADT'!$C2,'Historical_Input Data'!$A$3:$A$2194,'7-Day ADT'!$D2),""),"")</f>
        <v>127.48387096774194</v>
      </c>
      <c r="AV2">
        <f>IFERROR(IF(AVERAGEIFS('Historical_Input Data'!AY$3:AY$2194,'Historical_Input Data'!$B$3:$B$2194,'7-Day ADT'!$C2,'Historical_Input Data'!$A$3:$A$2194,'7-Day ADT'!$D2)&lt;&gt; 0,AVERAGEIFS('Historical_Input Data'!AY$3:AY$2194,'Historical_Input Data'!$B$3:$B$2194,'7-Day ADT'!$C2,'Historical_Input Data'!$A$3:$A$2194,'7-Day ADT'!$D2),""),"")</f>
        <v>136.2258064516129</v>
      </c>
      <c r="AW2" t="str">
        <f>IFERROR(IF(AVERAGEIFS('Historical_Input Data'!AZ$3:AZ$2194,'Historical_Input Data'!$B$3:$B$2194,'7-Day ADT'!$C2,'Historical_Input Data'!$A$3:$A$2194,'7-Day ADT'!$D2)&lt;&gt; 0,AVERAGEIFS('Historical_Input Data'!AZ$3:AZ$2194,'Historical_Input Data'!$B$3:$B$2194,'7-Day ADT'!$C2,'Historical_Input Data'!$A$3:$A$2194,'7-Day ADT'!$D2),""),"")</f>
        <v/>
      </c>
      <c r="AX2" t="str">
        <f>IFERROR(IF(AVERAGEIFS('Historical_Input Data'!BA$3:BA$2194,'Historical_Input Data'!$B$3:$B$2194,'7-Day ADT'!$C2,'Historical_Input Data'!$A$3:$A$2194,'7-Day ADT'!$D2)&lt;&gt; 0,AVERAGEIFS('Historical_Input Data'!BA$3:BA$2194,'Historical_Input Data'!$B$3:$B$2194,'7-Day ADT'!$C2,'Historical_Input Data'!$A$3:$A$2194,'7-Day ADT'!$D2),""),"")</f>
        <v/>
      </c>
    </row>
    <row r="3" spans="1:50">
      <c r="A3" t="str">
        <f t="shared" ref="A3:A66" si="0">C3&amp;D3</f>
        <v>February2016</v>
      </c>
      <c r="C3" t="s">
        <v>55</v>
      </c>
      <c r="D3">
        <v>2016</v>
      </c>
      <c r="E3" t="str">
        <f>IFERROR(IF(AVERAGEIFS('Historical_Input Data'!H$3:H$2194,'Historical_Input Data'!$B$3:$B$2194,'7-Day ADT'!$C3,'Historical_Input Data'!$A$3:$A$2194,'7-Day ADT'!$D3)&lt;&gt; 0,AVERAGEIFS('Historical_Input Data'!H$3:H$2194,'Historical_Input Data'!$B$3:$B$2194,'7-Day ADT'!$C3,'Historical_Input Data'!$A$3:$A$2194,'7-Day ADT'!$D3),""),"")</f>
        <v/>
      </c>
      <c r="F3">
        <f>IFERROR(IF(AVERAGEIFS('Historical_Input Data'!I$3:I$2194,'Historical_Input Data'!$B$3:$B$2194,'7-Day ADT'!$C3,'Historical_Input Data'!$A$3:$A$2194,'7-Day ADT'!$D3)&lt;&gt; 0,AVERAGEIFS('Historical_Input Data'!I$3:I$2194,'Historical_Input Data'!$B$3:$B$2194,'7-Day ADT'!$C3,'Historical_Input Data'!$A$3:$A$2194,'7-Day ADT'!$D3),""),"")</f>
        <v>359.37931034482756</v>
      </c>
      <c r="G3">
        <f>IFERROR(IF(AVERAGEIFS('Historical_Input Data'!J$3:J$2194,'Historical_Input Data'!$B$3:$B$2194,'7-Day ADT'!$C3,'Historical_Input Data'!$A$3:$A$2194,'7-Day ADT'!$D3)&lt;&gt; 0,AVERAGEIFS('Historical_Input Data'!J$3:J$2194,'Historical_Input Data'!$B$3:$B$2194,'7-Day ADT'!$C3,'Historical_Input Data'!$A$3:$A$2194,'7-Day ADT'!$D3),""),"")</f>
        <v>228.65517241379311</v>
      </c>
      <c r="H3">
        <f>IFERROR(IF(AVERAGEIFS('Historical_Input Data'!K$3:K$2194,'Historical_Input Data'!$B$3:$B$2194,'7-Day ADT'!$C3,'Historical_Input Data'!$A$3:$A$2194,'7-Day ADT'!$D3)&lt;&gt; 0,AVERAGEIFS('Historical_Input Data'!K$3:K$2194,'Historical_Input Data'!$B$3:$B$2194,'7-Day ADT'!$C3,'Historical_Input Data'!$A$3:$A$2194,'7-Day ADT'!$D3),""),"")</f>
        <v>321.75862068965517</v>
      </c>
      <c r="I3" t="str">
        <f>IFERROR(IF(AVERAGEIFS('Historical_Input Data'!L$3:L$2194,'Historical_Input Data'!$B$3:$B$2194,'7-Day ADT'!$C3,'Historical_Input Data'!$A$3:$A$2194,'7-Day ADT'!$D3)&lt;&gt; 0,AVERAGEIFS('Historical_Input Data'!L$3:L$2194,'Historical_Input Data'!$B$3:$B$2194,'7-Day ADT'!$C3,'Historical_Input Data'!$A$3:$A$2194,'7-Day ADT'!$D3),""),"")</f>
        <v/>
      </c>
      <c r="J3">
        <f>IFERROR(IF(AVERAGEIFS('Historical_Input Data'!M$3:M$2194,'Historical_Input Data'!$B$3:$B$2194,'7-Day ADT'!$C3,'Historical_Input Data'!$A$3:$A$2194,'7-Day ADT'!$D3)&lt;&gt; 0,AVERAGEIFS('Historical_Input Data'!M$3:M$2194,'Historical_Input Data'!$B$3:$B$2194,'7-Day ADT'!$C3,'Historical_Input Data'!$A$3:$A$2194,'7-Day ADT'!$D3),""),"")</f>
        <v>150.62068965517241</v>
      </c>
      <c r="K3" t="str">
        <f>IFERROR(IF(AVERAGEIFS('Historical_Input Data'!N$3:N$2194,'Historical_Input Data'!$B$3:$B$2194,'7-Day ADT'!$C3,'Historical_Input Data'!$A$3:$A$2194,'7-Day ADT'!$D3)&lt;&gt; 0,AVERAGEIFS('Historical_Input Data'!N$3:N$2194,'Historical_Input Data'!$B$3:$B$2194,'7-Day ADT'!$C3,'Historical_Input Data'!$A$3:$A$2194,'7-Day ADT'!$D3),""),"")</f>
        <v/>
      </c>
      <c r="L3" t="str">
        <f>IFERROR(IF(AVERAGEIFS('Historical_Input Data'!O$3:O$2194,'Historical_Input Data'!$B$3:$B$2194,'7-Day ADT'!$C3,'Historical_Input Data'!$A$3:$A$2194,'7-Day ADT'!$D3)&lt;&gt; 0,AVERAGEIFS('Historical_Input Data'!O$3:O$2194,'Historical_Input Data'!$B$3:$B$2194,'7-Day ADT'!$C3,'Historical_Input Data'!$A$3:$A$2194,'7-Day ADT'!$D3),""),"")</f>
        <v/>
      </c>
      <c r="M3">
        <f>IFERROR(IF(AVERAGEIFS('Historical_Input Data'!P$3:P$2194,'Historical_Input Data'!$B$3:$B$2194,'7-Day ADT'!$C3,'Historical_Input Data'!$A$3:$A$2194,'7-Day ADT'!$D3)&lt;&gt; 0,AVERAGEIFS('Historical_Input Data'!P$3:P$2194,'Historical_Input Data'!$B$3:$B$2194,'7-Day ADT'!$C3,'Historical_Input Data'!$A$3:$A$2194,'7-Day ADT'!$D3),""),"")</f>
        <v>565.24137931034488</v>
      </c>
      <c r="N3">
        <f>IFERROR(IF(AVERAGEIFS('Historical_Input Data'!Q$3:Q$2194,'Historical_Input Data'!$B$3:$B$2194,'7-Day ADT'!$C3,'Historical_Input Data'!$A$3:$A$2194,'7-Day ADT'!$D3)&lt;&gt; 0,AVERAGEIFS('Historical_Input Data'!Q$3:Q$2194,'Historical_Input Data'!$B$3:$B$2194,'7-Day ADT'!$C3,'Historical_Input Data'!$A$3:$A$2194,'7-Day ADT'!$D3),""),"")</f>
        <v>394.37931034482756</v>
      </c>
      <c r="O3">
        <f>IFERROR(IF(AVERAGEIFS('Historical_Input Data'!R$3:R$2194,'Historical_Input Data'!$B$3:$B$2194,'7-Day ADT'!$C3,'Historical_Input Data'!$A$3:$A$2194,'7-Day ADT'!$D3)&lt;&gt; 0,AVERAGEIFS('Historical_Input Data'!R$3:R$2194,'Historical_Input Data'!$B$3:$B$2194,'7-Day ADT'!$C3,'Historical_Input Data'!$A$3:$A$2194,'7-Day ADT'!$D3),""),"")</f>
        <v>80.206896551724142</v>
      </c>
      <c r="P3" t="str">
        <f>IFERROR(IF(AVERAGEIFS('Historical_Input Data'!S$3:S$2194,'Historical_Input Data'!$B$3:$B$2194,'7-Day ADT'!$C3,'Historical_Input Data'!$A$3:$A$2194,'7-Day ADT'!$D3)&lt;&gt; 0,AVERAGEIFS('Historical_Input Data'!S$3:S$2194,'Historical_Input Data'!$B$3:$B$2194,'7-Day ADT'!$C3,'Historical_Input Data'!$A$3:$A$2194,'7-Day ADT'!$D3),""),"")</f>
        <v/>
      </c>
      <c r="Q3">
        <f>IFERROR(IF(AVERAGEIFS('Historical_Input Data'!T$3:T$2194,'Historical_Input Data'!$B$3:$B$2194,'7-Day ADT'!$C3,'Historical_Input Data'!$A$3:$A$2194,'7-Day ADT'!$D3)&lt;&gt; 0,AVERAGEIFS('Historical_Input Data'!T$3:T$2194,'Historical_Input Data'!$B$3:$B$2194,'7-Day ADT'!$C3,'Historical_Input Data'!$A$3:$A$2194,'7-Day ADT'!$D3),""),"")</f>
        <v>102.27586206896552</v>
      </c>
      <c r="R3">
        <f>IFERROR(IF(AVERAGEIFS('Historical_Input Data'!U$3:U$2194,'Historical_Input Data'!$B$3:$B$2194,'7-Day ADT'!$C3,'Historical_Input Data'!$A$3:$A$2194,'7-Day ADT'!$D3)&lt;&gt; 0,AVERAGEIFS('Historical_Input Data'!U$3:U$2194,'Historical_Input Data'!$B$3:$B$2194,'7-Day ADT'!$C3,'Historical_Input Data'!$A$3:$A$2194,'7-Day ADT'!$D3),""),"")</f>
        <v>48.655172413793103</v>
      </c>
      <c r="S3">
        <f>IFERROR(IF(AVERAGEIFS('Historical_Input Data'!V$3:V$2194,'Historical_Input Data'!$B$3:$B$2194,'7-Day ADT'!$C3,'Historical_Input Data'!$A$3:$A$2194,'7-Day ADT'!$D3)&lt;&gt; 0,AVERAGEIFS('Historical_Input Data'!V$3:V$2194,'Historical_Input Data'!$B$3:$B$2194,'7-Day ADT'!$C3,'Historical_Input Data'!$A$3:$A$2194,'7-Day ADT'!$D3),""),"")</f>
        <v>172.68965517241378</v>
      </c>
      <c r="T3">
        <f>IFERROR(IF(AVERAGEIFS('Historical_Input Data'!W$3:W$2194,'Historical_Input Data'!$B$3:$B$2194,'7-Day ADT'!$C3,'Historical_Input Data'!$A$3:$A$2194,'7-Day ADT'!$D3)&lt;&gt; 0,AVERAGEIFS('Historical_Input Data'!W$3:W$2194,'Historical_Input Data'!$B$3:$B$2194,'7-Day ADT'!$C3,'Historical_Input Data'!$A$3:$A$2194,'7-Day ADT'!$D3),""),"")</f>
        <v>555.10344827586209</v>
      </c>
      <c r="U3">
        <f>IFERROR(IF(AVERAGEIFS('Historical_Input Data'!X$3:X$2194,'Historical_Input Data'!$B$3:$B$2194,'7-Day ADT'!$C3,'Historical_Input Data'!$A$3:$A$2194,'7-Day ADT'!$D3)&lt;&gt; 0,AVERAGEIFS('Historical_Input Data'!X$3:X$2194,'Historical_Input Data'!$B$3:$B$2194,'7-Day ADT'!$C3,'Historical_Input Data'!$A$3:$A$2194,'7-Day ADT'!$D3),""),"")</f>
        <v>179.9655172413793</v>
      </c>
      <c r="V3" t="str">
        <f>IFERROR(IF(AVERAGEIFS('Historical_Input Data'!Y$3:Y$2194,'Historical_Input Data'!$B$3:$B$2194,'7-Day ADT'!$C3,'Historical_Input Data'!$A$3:$A$2194,'7-Day ADT'!$D3)&lt;&gt; 0,AVERAGEIFS('Historical_Input Data'!Y$3:Y$2194,'Historical_Input Data'!$B$3:$B$2194,'7-Day ADT'!$C3,'Historical_Input Data'!$A$3:$A$2194,'7-Day ADT'!$D3),""),"")</f>
        <v/>
      </c>
      <c r="W3">
        <f>IFERROR(IF(AVERAGEIFS('Historical_Input Data'!Z$3:Z$2194,'Historical_Input Data'!$B$3:$B$2194,'7-Day ADT'!$C3,'Historical_Input Data'!$A$3:$A$2194,'7-Day ADT'!$D3)&lt;&gt; 0,AVERAGEIFS('Historical_Input Data'!Z$3:Z$2194,'Historical_Input Data'!$B$3:$B$2194,'7-Day ADT'!$C3,'Historical_Input Data'!$A$3:$A$2194,'7-Day ADT'!$D3),""),"")</f>
        <v>337.79310344827587</v>
      </c>
      <c r="X3" t="str">
        <f>IFERROR(IF(AVERAGEIFS('Historical_Input Data'!AA$3:AA$2194,'Historical_Input Data'!$B$3:$B$2194,'7-Day ADT'!$C3,'Historical_Input Data'!$A$3:$A$2194,'7-Day ADT'!$D3)&lt;&gt; 0,AVERAGEIFS('Historical_Input Data'!AA$3:AA$2194,'Historical_Input Data'!$B$3:$B$2194,'7-Day ADT'!$C3,'Historical_Input Data'!$A$3:$A$2194,'7-Day ADT'!$D3),""),"")</f>
        <v/>
      </c>
      <c r="Y3">
        <f>IFERROR(IF(AVERAGEIFS('Historical_Input Data'!AB$3:AB$2194,'Historical_Input Data'!$B$3:$B$2194,'7-Day ADT'!$C3,'Historical_Input Data'!$A$3:$A$2194,'7-Day ADT'!$D3)&lt;&gt; 0,AVERAGEIFS('Historical_Input Data'!AB$3:AB$2194,'Historical_Input Data'!$B$3:$B$2194,'7-Day ADT'!$C3,'Historical_Input Data'!$A$3:$A$2194,'7-Day ADT'!$D3),""),"")</f>
        <v>807.20689655172418</v>
      </c>
      <c r="Z3">
        <f>IFERROR(IF(AVERAGEIFS('Historical_Input Data'!AC$3:AC$2194,'Historical_Input Data'!$B$3:$B$2194,'7-Day ADT'!$C3,'Historical_Input Data'!$A$3:$A$2194,'7-Day ADT'!$D3)&lt;&gt; 0,AVERAGEIFS('Historical_Input Data'!AC$3:AC$2194,'Historical_Input Data'!$B$3:$B$2194,'7-Day ADT'!$C3,'Historical_Input Data'!$A$3:$A$2194,'7-Day ADT'!$D3),""),"")</f>
        <v>553.75862068965512</v>
      </c>
      <c r="AA3" t="str">
        <f>IFERROR(IF(AVERAGEIFS('Historical_Input Data'!AD$3:AD$2194,'Historical_Input Data'!$B$3:$B$2194,'7-Day ADT'!$C3,'Historical_Input Data'!$A$3:$A$2194,'7-Day ADT'!$D3)&lt;&gt; 0,AVERAGEIFS('Historical_Input Data'!AD$3:AD$2194,'Historical_Input Data'!$B$3:$B$2194,'7-Day ADT'!$C3,'Historical_Input Data'!$A$3:$A$2194,'7-Day ADT'!$D3),""),"")</f>
        <v/>
      </c>
      <c r="AB3">
        <f>IFERROR(IF(AVERAGEIFS('Historical_Input Data'!AE$3:AE$2194,'Historical_Input Data'!$B$3:$B$2194,'7-Day ADT'!$C3,'Historical_Input Data'!$A$3:$A$2194,'7-Day ADT'!$D3)&lt;&gt; 0,AVERAGEIFS('Historical_Input Data'!AE$3:AE$2194,'Historical_Input Data'!$B$3:$B$2194,'7-Day ADT'!$C3,'Historical_Input Data'!$A$3:$A$2194,'7-Day ADT'!$D3),""),"")</f>
        <v>395.0344827586207</v>
      </c>
      <c r="AC3">
        <f>IFERROR(IF(AVERAGEIFS('Historical_Input Data'!AF$3:AF$2194,'Historical_Input Data'!$B$3:$B$2194,'7-Day ADT'!$C3,'Historical_Input Data'!$A$3:$A$2194,'7-Day ADT'!$D3)&lt;&gt; 0,AVERAGEIFS('Historical_Input Data'!AF$3:AF$2194,'Historical_Input Data'!$B$3:$B$2194,'7-Day ADT'!$C3,'Historical_Input Data'!$A$3:$A$2194,'7-Day ADT'!$D3),""),"")</f>
        <v>757.58620689655174</v>
      </c>
      <c r="AD3">
        <f>IFERROR(IF(AVERAGEIFS('Historical_Input Data'!AG$3:AG$2194,'Historical_Input Data'!$B$3:$B$2194,'7-Day ADT'!$C3,'Historical_Input Data'!$A$3:$A$2194,'7-Day ADT'!$D3)&lt;&gt; 0,AVERAGEIFS('Historical_Input Data'!AG$3:AG$2194,'Historical_Input Data'!$B$3:$B$2194,'7-Day ADT'!$C3,'Historical_Input Data'!$A$3:$A$2194,'7-Day ADT'!$D3),""),"")</f>
        <v>499.93103448275861</v>
      </c>
      <c r="AE3" t="str">
        <f>IFERROR(IF(AVERAGEIFS('Historical_Input Data'!AH$3:AH$2194,'Historical_Input Data'!$B$3:$B$2194,'7-Day ADT'!$C3,'Historical_Input Data'!$A$3:$A$2194,'7-Day ADT'!$D3)&lt;&gt; 0,AVERAGEIFS('Historical_Input Data'!AH$3:AH$2194,'Historical_Input Data'!$B$3:$B$2194,'7-Day ADT'!$C3,'Historical_Input Data'!$A$3:$A$2194,'7-Day ADT'!$D3),""),"")</f>
        <v/>
      </c>
      <c r="AF3">
        <f>IFERROR(IF(AVERAGEIFS('Historical_Input Data'!AI$3:AI$2194,'Historical_Input Data'!$B$3:$B$2194,'7-Day ADT'!$C3,'Historical_Input Data'!$A$3:$A$2194,'7-Day ADT'!$D3)&lt;&gt; 0,AVERAGEIFS('Historical_Input Data'!AI$3:AI$2194,'Historical_Input Data'!$B$3:$B$2194,'7-Day ADT'!$C3,'Historical_Input Data'!$A$3:$A$2194,'7-Day ADT'!$D3),""),"")</f>
        <v>414.10344827586209</v>
      </c>
      <c r="AG3" t="str">
        <f>IFERROR(IF(AVERAGEIFS('Historical_Input Data'!AJ$3:AJ$2194,'Historical_Input Data'!$B$3:$B$2194,'7-Day ADT'!$C3,'Historical_Input Data'!$A$3:$A$2194,'7-Day ADT'!$D3)&lt;&gt; 0,AVERAGEIFS('Historical_Input Data'!AJ$3:AJ$2194,'Historical_Input Data'!$B$3:$B$2194,'7-Day ADT'!$C3,'Historical_Input Data'!$A$3:$A$2194,'7-Day ADT'!$D3),""),"")</f>
        <v/>
      </c>
      <c r="AH3">
        <f>IFERROR(IF(AVERAGEIFS('Historical_Input Data'!AK$3:AK$2194,'Historical_Input Data'!$B$3:$B$2194,'7-Day ADT'!$C3,'Historical_Input Data'!$A$3:$A$2194,'7-Day ADT'!$D3)&lt;&gt; 0,AVERAGEIFS('Historical_Input Data'!AK$3:AK$2194,'Historical_Input Data'!$B$3:$B$2194,'7-Day ADT'!$C3,'Historical_Input Data'!$A$3:$A$2194,'7-Day ADT'!$D3),""),"")</f>
        <v>1222.3793103448277</v>
      </c>
      <c r="AI3" t="str">
        <f>IFERROR(IF(AVERAGEIFS('Historical_Input Data'!AL$3:AL$2194,'Historical_Input Data'!$B$3:$B$2194,'7-Day ADT'!$C3,'Historical_Input Data'!$A$3:$A$2194,'7-Day ADT'!$D3)&lt;&gt; 0,AVERAGEIFS('Historical_Input Data'!AL$3:AL$2194,'Historical_Input Data'!$B$3:$B$2194,'7-Day ADT'!$C3,'Historical_Input Data'!$A$3:$A$2194,'7-Day ADT'!$D3),""),"")</f>
        <v/>
      </c>
      <c r="AJ3" t="str">
        <f>IFERROR(IF(AVERAGEIFS('Historical_Input Data'!AM$3:AM$2194,'Historical_Input Data'!$B$3:$B$2194,'7-Day ADT'!$C3,'Historical_Input Data'!$A$3:$A$2194,'7-Day ADT'!$D3)&lt;&gt; 0,AVERAGEIFS('Historical_Input Data'!AM$3:AM$2194,'Historical_Input Data'!$B$3:$B$2194,'7-Day ADT'!$C3,'Historical_Input Data'!$A$3:$A$2194,'7-Day ADT'!$D3),""),"")</f>
        <v/>
      </c>
      <c r="AK3" t="str">
        <f>IFERROR(IF(AVERAGEIFS('Historical_Input Data'!AN$3:AN$2194,'Historical_Input Data'!$B$3:$B$2194,'7-Day ADT'!$C3,'Historical_Input Data'!$A$3:$A$2194,'7-Day ADT'!$D3)&lt;&gt; 0,AVERAGEIFS('Historical_Input Data'!AN$3:AN$2194,'Historical_Input Data'!$B$3:$B$2194,'7-Day ADT'!$C3,'Historical_Input Data'!$A$3:$A$2194,'7-Day ADT'!$D3),""),"")</f>
        <v/>
      </c>
      <c r="AL3" t="str">
        <f>IFERROR(IF(AVERAGEIFS('Historical_Input Data'!AO$3:AO$2194,'Historical_Input Data'!$B$3:$B$2194,'7-Day ADT'!$C3,'Historical_Input Data'!$A$3:$A$2194,'7-Day ADT'!$D3)&lt;&gt; 0,AVERAGEIFS('Historical_Input Data'!AO$3:AO$2194,'Historical_Input Data'!$B$3:$B$2194,'7-Day ADT'!$C3,'Historical_Input Data'!$A$3:$A$2194,'7-Day ADT'!$D3),""),"")</f>
        <v/>
      </c>
      <c r="AM3" t="str">
        <f>IFERROR(IF(AVERAGEIFS('Historical_Input Data'!AP$3:AP$2194,'Historical_Input Data'!$B$3:$B$2194,'7-Day ADT'!$C3,'Historical_Input Data'!$A$3:$A$2194,'7-Day ADT'!$D3)&lt;&gt; 0,AVERAGEIFS('Historical_Input Data'!AP$3:AP$2194,'Historical_Input Data'!$B$3:$B$2194,'7-Day ADT'!$C3,'Historical_Input Data'!$A$3:$A$2194,'7-Day ADT'!$D3),""),"")</f>
        <v/>
      </c>
      <c r="AN3">
        <f>IFERROR(IF(AVERAGEIFS('Historical_Input Data'!AQ$3:AQ$2194,'Historical_Input Data'!$B$3:$B$2194,'7-Day ADT'!$C3,'Historical_Input Data'!$A$3:$A$2194,'7-Day ADT'!$D3)&lt;&gt; 0,AVERAGEIFS('Historical_Input Data'!AQ$3:AQ$2194,'Historical_Input Data'!$B$3:$B$2194,'7-Day ADT'!$C3,'Historical_Input Data'!$A$3:$A$2194,'7-Day ADT'!$D3),""),"")</f>
        <v>133</v>
      </c>
      <c r="AO3">
        <f>IFERROR(IF(AVERAGEIFS('Historical_Input Data'!AR$3:AR$2194,'Historical_Input Data'!$B$3:$B$2194,'7-Day ADT'!$C3,'Historical_Input Data'!$A$3:$A$2194,'7-Day ADT'!$D3)&lt;&gt; 0,AVERAGEIFS('Historical_Input Data'!AR$3:AR$2194,'Historical_Input Data'!$B$3:$B$2194,'7-Day ADT'!$C3,'Historical_Input Data'!$A$3:$A$2194,'7-Day ADT'!$D3),""),"")</f>
        <v>418.24137931034483</v>
      </c>
      <c r="AP3">
        <f>IFERROR(IF(AVERAGEIFS('Historical_Input Data'!AS$3:AS$2194,'Historical_Input Data'!$B$3:$B$2194,'7-Day ADT'!$C3,'Historical_Input Data'!$A$3:$A$2194,'7-Day ADT'!$D3)&lt;&gt; 0,AVERAGEIFS('Historical_Input Data'!AS$3:AS$2194,'Historical_Input Data'!$B$3:$B$2194,'7-Day ADT'!$C3,'Historical_Input Data'!$A$3:$A$2194,'7-Day ADT'!$D3),""),"")</f>
        <v>1435.0689655172414</v>
      </c>
      <c r="AQ3" t="str">
        <f>IFERROR(IF(AVERAGEIFS('Historical_Input Data'!AT$3:AT$2194,'Historical_Input Data'!$B$3:$B$2194,'7-Day ADT'!$C3,'Historical_Input Data'!$A$3:$A$2194,'7-Day ADT'!$D3)&lt;&gt; 0,AVERAGEIFS('Historical_Input Data'!AT$3:AT$2194,'Historical_Input Data'!$B$3:$B$2194,'7-Day ADT'!$C3,'Historical_Input Data'!$A$3:$A$2194,'7-Day ADT'!$D3),""),"")</f>
        <v/>
      </c>
      <c r="AR3">
        <f>IFERROR(IF(AVERAGEIFS('Historical_Input Data'!AU$3:AU$2194,'Historical_Input Data'!$B$3:$B$2194,'7-Day ADT'!$C3,'Historical_Input Data'!$A$3:$A$2194,'7-Day ADT'!$D3)&lt;&gt; 0,AVERAGEIFS('Historical_Input Data'!AU$3:AU$2194,'Historical_Input Data'!$B$3:$B$2194,'7-Day ADT'!$C3,'Historical_Input Data'!$A$3:$A$2194,'7-Day ADT'!$D3),""),"")</f>
        <v>603.72413793103453</v>
      </c>
      <c r="AS3">
        <f>IFERROR(IF(AVERAGEIFS('Historical_Input Data'!AV$3:AV$2194,'Historical_Input Data'!$B$3:$B$2194,'7-Day ADT'!$C3,'Historical_Input Data'!$A$3:$A$2194,'7-Day ADT'!$D3)&lt;&gt; 0,AVERAGEIFS('Historical_Input Data'!AV$3:AV$2194,'Historical_Input Data'!$B$3:$B$2194,'7-Day ADT'!$C3,'Historical_Input Data'!$A$3:$A$2194,'7-Day ADT'!$D3),""),"")</f>
        <v>143.62068965517241</v>
      </c>
      <c r="AT3">
        <f>IFERROR(IF(AVERAGEIFS('Historical_Input Data'!AW$3:AW$2194,'Historical_Input Data'!$B$3:$B$2194,'7-Day ADT'!$C3,'Historical_Input Data'!$A$3:$A$2194,'7-Day ADT'!$D3)&lt;&gt; 0,AVERAGEIFS('Historical_Input Data'!AW$3:AW$2194,'Historical_Input Data'!$B$3:$B$2194,'7-Day ADT'!$C3,'Historical_Input Data'!$A$3:$A$2194,'7-Day ADT'!$D3),""),"")</f>
        <v>187.13793103448276</v>
      </c>
      <c r="AU3">
        <f>IFERROR(IF(AVERAGEIFS('Historical_Input Data'!AX$3:AX$2194,'Historical_Input Data'!$B$3:$B$2194,'7-Day ADT'!$C3,'Historical_Input Data'!$A$3:$A$2194,'7-Day ADT'!$D3)&lt;&gt; 0,AVERAGEIFS('Historical_Input Data'!AX$3:AX$2194,'Historical_Input Data'!$B$3:$B$2194,'7-Day ADT'!$C3,'Historical_Input Data'!$A$3:$A$2194,'7-Day ADT'!$D3),""),"")</f>
        <v>149.72413793103448</v>
      </c>
      <c r="AV3">
        <f>IFERROR(IF(AVERAGEIFS('Historical_Input Data'!AY$3:AY$2194,'Historical_Input Data'!$B$3:$B$2194,'7-Day ADT'!$C3,'Historical_Input Data'!$A$3:$A$2194,'7-Day ADT'!$D3)&lt;&gt; 0,AVERAGEIFS('Historical_Input Data'!AY$3:AY$2194,'Historical_Input Data'!$B$3:$B$2194,'7-Day ADT'!$C3,'Historical_Input Data'!$A$3:$A$2194,'7-Day ADT'!$D3),""),"")</f>
        <v>118.58620689655173</v>
      </c>
      <c r="AW3" t="str">
        <f>IFERROR(IF(AVERAGEIFS('Historical_Input Data'!AZ$3:AZ$2194,'Historical_Input Data'!$B$3:$B$2194,'7-Day ADT'!$C3,'Historical_Input Data'!$A$3:$A$2194,'7-Day ADT'!$D3)&lt;&gt; 0,AVERAGEIFS('Historical_Input Data'!AZ$3:AZ$2194,'Historical_Input Data'!$B$3:$B$2194,'7-Day ADT'!$C3,'Historical_Input Data'!$A$3:$A$2194,'7-Day ADT'!$D3),""),"")</f>
        <v/>
      </c>
      <c r="AX3" t="str">
        <f>IFERROR(IF(AVERAGEIFS('Historical_Input Data'!BA$3:BA$2194,'Historical_Input Data'!$B$3:$B$2194,'7-Day ADT'!$C3,'Historical_Input Data'!$A$3:$A$2194,'7-Day ADT'!$D3)&lt;&gt; 0,AVERAGEIFS('Historical_Input Data'!BA$3:BA$2194,'Historical_Input Data'!$B$3:$B$2194,'7-Day ADT'!$C3,'Historical_Input Data'!$A$3:$A$2194,'7-Day ADT'!$D3),""),"")</f>
        <v/>
      </c>
    </row>
    <row r="4" spans="1:50">
      <c r="A4" t="str">
        <f t="shared" si="0"/>
        <v>March2016</v>
      </c>
      <c r="C4" t="s">
        <v>56</v>
      </c>
      <c r="D4">
        <v>2016</v>
      </c>
      <c r="E4" t="str">
        <f>IFERROR(IF(AVERAGEIFS('Historical_Input Data'!H$3:H$2194,'Historical_Input Data'!$B$3:$B$2194,'7-Day ADT'!$C4,'Historical_Input Data'!$A$3:$A$2194,'7-Day ADT'!$D4)&lt;&gt; 0,AVERAGEIFS('Historical_Input Data'!H$3:H$2194,'Historical_Input Data'!$B$3:$B$2194,'7-Day ADT'!$C4,'Historical_Input Data'!$A$3:$A$2194,'7-Day ADT'!$D4),""),"")</f>
        <v/>
      </c>
      <c r="F4">
        <f>IFERROR(IF(AVERAGEIFS('Historical_Input Data'!I$3:I$2194,'Historical_Input Data'!$B$3:$B$2194,'7-Day ADT'!$C4,'Historical_Input Data'!$A$3:$A$2194,'7-Day ADT'!$D4)&lt;&gt; 0,AVERAGEIFS('Historical_Input Data'!I$3:I$2194,'Historical_Input Data'!$B$3:$B$2194,'7-Day ADT'!$C4,'Historical_Input Data'!$A$3:$A$2194,'7-Day ADT'!$D4),""),"")</f>
        <v>346.93548387096774</v>
      </c>
      <c r="G4">
        <f>IFERROR(IF(AVERAGEIFS('Historical_Input Data'!J$3:J$2194,'Historical_Input Data'!$B$3:$B$2194,'7-Day ADT'!$C4,'Historical_Input Data'!$A$3:$A$2194,'7-Day ADT'!$D4)&lt;&gt; 0,AVERAGEIFS('Historical_Input Data'!J$3:J$2194,'Historical_Input Data'!$B$3:$B$2194,'7-Day ADT'!$C4,'Historical_Input Data'!$A$3:$A$2194,'7-Day ADT'!$D4),""),"")</f>
        <v>234.38709677419354</v>
      </c>
      <c r="H4">
        <f>IFERROR(IF(AVERAGEIFS('Historical_Input Data'!K$3:K$2194,'Historical_Input Data'!$B$3:$B$2194,'7-Day ADT'!$C4,'Historical_Input Data'!$A$3:$A$2194,'7-Day ADT'!$D4)&lt;&gt; 0,AVERAGEIFS('Historical_Input Data'!K$3:K$2194,'Historical_Input Data'!$B$3:$B$2194,'7-Day ADT'!$C4,'Historical_Input Data'!$A$3:$A$2194,'7-Day ADT'!$D4),""),"")</f>
        <v>287.77419354838707</v>
      </c>
      <c r="I4" t="str">
        <f>IFERROR(IF(AVERAGEIFS('Historical_Input Data'!L$3:L$2194,'Historical_Input Data'!$B$3:$B$2194,'7-Day ADT'!$C4,'Historical_Input Data'!$A$3:$A$2194,'7-Day ADT'!$D4)&lt;&gt; 0,AVERAGEIFS('Historical_Input Data'!L$3:L$2194,'Historical_Input Data'!$B$3:$B$2194,'7-Day ADT'!$C4,'Historical_Input Data'!$A$3:$A$2194,'7-Day ADT'!$D4),""),"")</f>
        <v/>
      </c>
      <c r="J4">
        <f>IFERROR(IF(AVERAGEIFS('Historical_Input Data'!M$3:M$2194,'Historical_Input Data'!$B$3:$B$2194,'7-Day ADT'!$C4,'Historical_Input Data'!$A$3:$A$2194,'7-Day ADT'!$D4)&lt;&gt; 0,AVERAGEIFS('Historical_Input Data'!M$3:M$2194,'Historical_Input Data'!$B$3:$B$2194,'7-Day ADT'!$C4,'Historical_Input Data'!$A$3:$A$2194,'7-Day ADT'!$D4),""),"")</f>
        <v>142.09677419354838</v>
      </c>
      <c r="K4" t="str">
        <f>IFERROR(IF(AVERAGEIFS('Historical_Input Data'!N$3:N$2194,'Historical_Input Data'!$B$3:$B$2194,'7-Day ADT'!$C4,'Historical_Input Data'!$A$3:$A$2194,'7-Day ADT'!$D4)&lt;&gt; 0,AVERAGEIFS('Historical_Input Data'!N$3:N$2194,'Historical_Input Data'!$B$3:$B$2194,'7-Day ADT'!$C4,'Historical_Input Data'!$A$3:$A$2194,'7-Day ADT'!$D4),""),"")</f>
        <v/>
      </c>
      <c r="L4" t="str">
        <f>IFERROR(IF(AVERAGEIFS('Historical_Input Data'!O$3:O$2194,'Historical_Input Data'!$B$3:$B$2194,'7-Day ADT'!$C4,'Historical_Input Data'!$A$3:$A$2194,'7-Day ADT'!$D4)&lt;&gt; 0,AVERAGEIFS('Historical_Input Data'!O$3:O$2194,'Historical_Input Data'!$B$3:$B$2194,'7-Day ADT'!$C4,'Historical_Input Data'!$A$3:$A$2194,'7-Day ADT'!$D4),""),"")</f>
        <v/>
      </c>
      <c r="M4">
        <f>IFERROR(IF(AVERAGEIFS('Historical_Input Data'!P$3:P$2194,'Historical_Input Data'!$B$3:$B$2194,'7-Day ADT'!$C4,'Historical_Input Data'!$A$3:$A$2194,'7-Day ADT'!$D4)&lt;&gt; 0,AVERAGEIFS('Historical_Input Data'!P$3:P$2194,'Historical_Input Data'!$B$3:$B$2194,'7-Day ADT'!$C4,'Historical_Input Data'!$A$3:$A$2194,'7-Day ADT'!$D4),""),"")</f>
        <v>664.90322580645159</v>
      </c>
      <c r="N4">
        <f>IFERROR(IF(AVERAGEIFS('Historical_Input Data'!Q$3:Q$2194,'Historical_Input Data'!$B$3:$B$2194,'7-Day ADT'!$C4,'Historical_Input Data'!$A$3:$A$2194,'7-Day ADT'!$D4)&lt;&gt; 0,AVERAGEIFS('Historical_Input Data'!Q$3:Q$2194,'Historical_Input Data'!$B$3:$B$2194,'7-Day ADT'!$C4,'Historical_Input Data'!$A$3:$A$2194,'7-Day ADT'!$D4),""),"")</f>
        <v>397</v>
      </c>
      <c r="O4">
        <f>IFERROR(IF(AVERAGEIFS('Historical_Input Data'!R$3:R$2194,'Historical_Input Data'!$B$3:$B$2194,'7-Day ADT'!$C4,'Historical_Input Data'!$A$3:$A$2194,'7-Day ADT'!$D4)&lt;&gt; 0,AVERAGEIFS('Historical_Input Data'!R$3:R$2194,'Historical_Input Data'!$B$3:$B$2194,'7-Day ADT'!$C4,'Historical_Input Data'!$A$3:$A$2194,'7-Day ADT'!$D4),""),"")</f>
        <v>88.096774193548384</v>
      </c>
      <c r="P4" t="str">
        <f>IFERROR(IF(AVERAGEIFS('Historical_Input Data'!S$3:S$2194,'Historical_Input Data'!$B$3:$B$2194,'7-Day ADT'!$C4,'Historical_Input Data'!$A$3:$A$2194,'7-Day ADT'!$D4)&lt;&gt; 0,AVERAGEIFS('Historical_Input Data'!S$3:S$2194,'Historical_Input Data'!$B$3:$B$2194,'7-Day ADT'!$C4,'Historical_Input Data'!$A$3:$A$2194,'7-Day ADT'!$D4),""),"")</f>
        <v/>
      </c>
      <c r="Q4">
        <f>IFERROR(IF(AVERAGEIFS('Historical_Input Data'!T$3:T$2194,'Historical_Input Data'!$B$3:$B$2194,'7-Day ADT'!$C4,'Historical_Input Data'!$A$3:$A$2194,'7-Day ADT'!$D4)&lt;&gt; 0,AVERAGEIFS('Historical_Input Data'!T$3:T$2194,'Historical_Input Data'!$B$3:$B$2194,'7-Day ADT'!$C4,'Historical_Input Data'!$A$3:$A$2194,'7-Day ADT'!$D4),""),"")</f>
        <v>95.290322580645167</v>
      </c>
      <c r="R4">
        <f>IFERROR(IF(AVERAGEIFS('Historical_Input Data'!U$3:U$2194,'Historical_Input Data'!$B$3:$B$2194,'7-Day ADT'!$C4,'Historical_Input Data'!$A$3:$A$2194,'7-Day ADT'!$D4)&lt;&gt; 0,AVERAGEIFS('Historical_Input Data'!U$3:U$2194,'Historical_Input Data'!$B$3:$B$2194,'7-Day ADT'!$C4,'Historical_Input Data'!$A$3:$A$2194,'7-Day ADT'!$D4),""),"")</f>
        <v>43.193548387096776</v>
      </c>
      <c r="S4">
        <f>IFERROR(IF(AVERAGEIFS('Historical_Input Data'!V$3:V$2194,'Historical_Input Data'!$B$3:$B$2194,'7-Day ADT'!$C4,'Historical_Input Data'!$A$3:$A$2194,'7-Day ADT'!$D4)&lt;&gt; 0,AVERAGEIFS('Historical_Input Data'!V$3:V$2194,'Historical_Input Data'!$B$3:$B$2194,'7-Day ADT'!$C4,'Historical_Input Data'!$A$3:$A$2194,'7-Day ADT'!$D4),""),"")</f>
        <v>174.41935483870967</v>
      </c>
      <c r="T4">
        <f>IFERROR(IF(AVERAGEIFS('Historical_Input Data'!W$3:W$2194,'Historical_Input Data'!$B$3:$B$2194,'7-Day ADT'!$C4,'Historical_Input Data'!$A$3:$A$2194,'7-Day ADT'!$D4)&lt;&gt; 0,AVERAGEIFS('Historical_Input Data'!W$3:W$2194,'Historical_Input Data'!$B$3:$B$2194,'7-Day ADT'!$C4,'Historical_Input Data'!$A$3:$A$2194,'7-Day ADT'!$D4),""),"")</f>
        <v>610.80645161290317</v>
      </c>
      <c r="U4">
        <f>IFERROR(IF(AVERAGEIFS('Historical_Input Data'!X$3:X$2194,'Historical_Input Data'!$B$3:$B$2194,'7-Day ADT'!$C4,'Historical_Input Data'!$A$3:$A$2194,'7-Day ADT'!$D4)&lt;&gt; 0,AVERAGEIFS('Historical_Input Data'!X$3:X$2194,'Historical_Input Data'!$B$3:$B$2194,'7-Day ADT'!$C4,'Historical_Input Data'!$A$3:$A$2194,'7-Day ADT'!$D4),""),"")</f>
        <v>160.12903225806451</v>
      </c>
      <c r="V4" t="str">
        <f>IFERROR(IF(AVERAGEIFS('Historical_Input Data'!Y$3:Y$2194,'Historical_Input Data'!$B$3:$B$2194,'7-Day ADT'!$C4,'Historical_Input Data'!$A$3:$A$2194,'7-Day ADT'!$D4)&lt;&gt; 0,AVERAGEIFS('Historical_Input Data'!Y$3:Y$2194,'Historical_Input Data'!$B$3:$B$2194,'7-Day ADT'!$C4,'Historical_Input Data'!$A$3:$A$2194,'7-Day ADT'!$D4),""),"")</f>
        <v/>
      </c>
      <c r="W4">
        <f>IFERROR(IF(AVERAGEIFS('Historical_Input Data'!Z$3:Z$2194,'Historical_Input Data'!$B$3:$B$2194,'7-Day ADT'!$C4,'Historical_Input Data'!$A$3:$A$2194,'7-Day ADT'!$D4)&lt;&gt; 0,AVERAGEIFS('Historical_Input Data'!Z$3:Z$2194,'Historical_Input Data'!$B$3:$B$2194,'7-Day ADT'!$C4,'Historical_Input Data'!$A$3:$A$2194,'7-Day ADT'!$D4),""),"")</f>
        <v>315.38709677419354</v>
      </c>
      <c r="X4" t="str">
        <f>IFERROR(IF(AVERAGEIFS('Historical_Input Data'!AA$3:AA$2194,'Historical_Input Data'!$B$3:$B$2194,'7-Day ADT'!$C4,'Historical_Input Data'!$A$3:$A$2194,'7-Day ADT'!$D4)&lt;&gt; 0,AVERAGEIFS('Historical_Input Data'!AA$3:AA$2194,'Historical_Input Data'!$B$3:$B$2194,'7-Day ADT'!$C4,'Historical_Input Data'!$A$3:$A$2194,'7-Day ADT'!$D4),""),"")</f>
        <v/>
      </c>
      <c r="Y4">
        <f>IFERROR(IF(AVERAGEIFS('Historical_Input Data'!AB$3:AB$2194,'Historical_Input Data'!$B$3:$B$2194,'7-Day ADT'!$C4,'Historical_Input Data'!$A$3:$A$2194,'7-Day ADT'!$D4)&lt;&gt; 0,AVERAGEIFS('Historical_Input Data'!AB$3:AB$2194,'Historical_Input Data'!$B$3:$B$2194,'7-Day ADT'!$C4,'Historical_Input Data'!$A$3:$A$2194,'7-Day ADT'!$D4),""),"")</f>
        <v>790.70967741935488</v>
      </c>
      <c r="Z4">
        <f>IFERROR(IF(AVERAGEIFS('Historical_Input Data'!AC$3:AC$2194,'Historical_Input Data'!$B$3:$B$2194,'7-Day ADT'!$C4,'Historical_Input Data'!$A$3:$A$2194,'7-Day ADT'!$D4)&lt;&gt; 0,AVERAGEIFS('Historical_Input Data'!AC$3:AC$2194,'Historical_Input Data'!$B$3:$B$2194,'7-Day ADT'!$C4,'Historical_Input Data'!$A$3:$A$2194,'7-Day ADT'!$D4),""),"")</f>
        <v>477.67741935483872</v>
      </c>
      <c r="AA4" t="str">
        <f>IFERROR(IF(AVERAGEIFS('Historical_Input Data'!AD$3:AD$2194,'Historical_Input Data'!$B$3:$B$2194,'7-Day ADT'!$C4,'Historical_Input Data'!$A$3:$A$2194,'7-Day ADT'!$D4)&lt;&gt; 0,AVERAGEIFS('Historical_Input Data'!AD$3:AD$2194,'Historical_Input Data'!$B$3:$B$2194,'7-Day ADT'!$C4,'Historical_Input Data'!$A$3:$A$2194,'7-Day ADT'!$D4),""),"")</f>
        <v/>
      </c>
      <c r="AB4">
        <f>IFERROR(IF(AVERAGEIFS('Historical_Input Data'!AE$3:AE$2194,'Historical_Input Data'!$B$3:$B$2194,'7-Day ADT'!$C4,'Historical_Input Data'!$A$3:$A$2194,'7-Day ADT'!$D4)&lt;&gt; 0,AVERAGEIFS('Historical_Input Data'!AE$3:AE$2194,'Historical_Input Data'!$B$3:$B$2194,'7-Day ADT'!$C4,'Historical_Input Data'!$A$3:$A$2194,'7-Day ADT'!$D4),""),"")</f>
        <v>371.25806451612902</v>
      </c>
      <c r="AC4">
        <f>IFERROR(IF(AVERAGEIFS('Historical_Input Data'!AF$3:AF$2194,'Historical_Input Data'!$B$3:$B$2194,'7-Day ADT'!$C4,'Historical_Input Data'!$A$3:$A$2194,'7-Day ADT'!$D4)&lt;&gt; 0,AVERAGEIFS('Historical_Input Data'!AF$3:AF$2194,'Historical_Input Data'!$B$3:$B$2194,'7-Day ADT'!$C4,'Historical_Input Data'!$A$3:$A$2194,'7-Day ADT'!$D4),""),"")</f>
        <v>746.32258064516134</v>
      </c>
      <c r="AD4">
        <f>IFERROR(IF(AVERAGEIFS('Historical_Input Data'!AG$3:AG$2194,'Historical_Input Data'!$B$3:$B$2194,'7-Day ADT'!$C4,'Historical_Input Data'!$A$3:$A$2194,'7-Day ADT'!$D4)&lt;&gt; 0,AVERAGEIFS('Historical_Input Data'!AG$3:AG$2194,'Historical_Input Data'!$B$3:$B$2194,'7-Day ADT'!$C4,'Historical_Input Data'!$A$3:$A$2194,'7-Day ADT'!$D4),""),"")</f>
        <v>565</v>
      </c>
      <c r="AE4" t="str">
        <f>IFERROR(IF(AVERAGEIFS('Historical_Input Data'!AH$3:AH$2194,'Historical_Input Data'!$B$3:$B$2194,'7-Day ADT'!$C4,'Historical_Input Data'!$A$3:$A$2194,'7-Day ADT'!$D4)&lt;&gt; 0,AVERAGEIFS('Historical_Input Data'!AH$3:AH$2194,'Historical_Input Data'!$B$3:$B$2194,'7-Day ADT'!$C4,'Historical_Input Data'!$A$3:$A$2194,'7-Day ADT'!$D4),""),"")</f>
        <v/>
      </c>
      <c r="AF4">
        <f>IFERROR(IF(AVERAGEIFS('Historical_Input Data'!AI$3:AI$2194,'Historical_Input Data'!$B$3:$B$2194,'7-Day ADT'!$C4,'Historical_Input Data'!$A$3:$A$2194,'7-Day ADT'!$D4)&lt;&gt; 0,AVERAGEIFS('Historical_Input Data'!AI$3:AI$2194,'Historical_Input Data'!$B$3:$B$2194,'7-Day ADT'!$C4,'Historical_Input Data'!$A$3:$A$2194,'7-Day ADT'!$D4),""),"")</f>
        <v>399.41935483870969</v>
      </c>
      <c r="AG4" t="str">
        <f>IFERROR(IF(AVERAGEIFS('Historical_Input Data'!AJ$3:AJ$2194,'Historical_Input Data'!$B$3:$B$2194,'7-Day ADT'!$C4,'Historical_Input Data'!$A$3:$A$2194,'7-Day ADT'!$D4)&lt;&gt; 0,AVERAGEIFS('Historical_Input Data'!AJ$3:AJ$2194,'Historical_Input Data'!$B$3:$B$2194,'7-Day ADT'!$C4,'Historical_Input Data'!$A$3:$A$2194,'7-Day ADT'!$D4),""),"")</f>
        <v/>
      </c>
      <c r="AH4">
        <f>IFERROR(IF(AVERAGEIFS('Historical_Input Data'!AK$3:AK$2194,'Historical_Input Data'!$B$3:$B$2194,'7-Day ADT'!$C4,'Historical_Input Data'!$A$3:$A$2194,'7-Day ADT'!$D4)&lt;&gt; 0,AVERAGEIFS('Historical_Input Data'!AK$3:AK$2194,'Historical_Input Data'!$B$3:$B$2194,'7-Day ADT'!$C4,'Historical_Input Data'!$A$3:$A$2194,'7-Day ADT'!$D4),""),"")</f>
        <v>1129.1935483870968</v>
      </c>
      <c r="AI4" t="str">
        <f>IFERROR(IF(AVERAGEIFS('Historical_Input Data'!AL$3:AL$2194,'Historical_Input Data'!$B$3:$B$2194,'7-Day ADT'!$C4,'Historical_Input Data'!$A$3:$A$2194,'7-Day ADT'!$D4)&lt;&gt; 0,AVERAGEIFS('Historical_Input Data'!AL$3:AL$2194,'Historical_Input Data'!$B$3:$B$2194,'7-Day ADT'!$C4,'Historical_Input Data'!$A$3:$A$2194,'7-Day ADT'!$D4),""),"")</f>
        <v/>
      </c>
      <c r="AJ4" t="str">
        <f>IFERROR(IF(AVERAGEIFS('Historical_Input Data'!AM$3:AM$2194,'Historical_Input Data'!$B$3:$B$2194,'7-Day ADT'!$C4,'Historical_Input Data'!$A$3:$A$2194,'7-Day ADT'!$D4)&lt;&gt; 0,AVERAGEIFS('Historical_Input Data'!AM$3:AM$2194,'Historical_Input Data'!$B$3:$B$2194,'7-Day ADT'!$C4,'Historical_Input Data'!$A$3:$A$2194,'7-Day ADT'!$D4),""),"")</f>
        <v/>
      </c>
      <c r="AK4" t="str">
        <f>IFERROR(IF(AVERAGEIFS('Historical_Input Data'!AN$3:AN$2194,'Historical_Input Data'!$B$3:$B$2194,'7-Day ADT'!$C4,'Historical_Input Data'!$A$3:$A$2194,'7-Day ADT'!$D4)&lt;&gt; 0,AVERAGEIFS('Historical_Input Data'!AN$3:AN$2194,'Historical_Input Data'!$B$3:$B$2194,'7-Day ADT'!$C4,'Historical_Input Data'!$A$3:$A$2194,'7-Day ADT'!$D4),""),"")</f>
        <v/>
      </c>
      <c r="AL4" t="str">
        <f>IFERROR(IF(AVERAGEIFS('Historical_Input Data'!AO$3:AO$2194,'Historical_Input Data'!$B$3:$B$2194,'7-Day ADT'!$C4,'Historical_Input Data'!$A$3:$A$2194,'7-Day ADT'!$D4)&lt;&gt; 0,AVERAGEIFS('Historical_Input Data'!AO$3:AO$2194,'Historical_Input Data'!$B$3:$B$2194,'7-Day ADT'!$C4,'Historical_Input Data'!$A$3:$A$2194,'7-Day ADT'!$D4),""),"")</f>
        <v/>
      </c>
      <c r="AM4" t="str">
        <f>IFERROR(IF(AVERAGEIFS('Historical_Input Data'!AP$3:AP$2194,'Historical_Input Data'!$B$3:$B$2194,'7-Day ADT'!$C4,'Historical_Input Data'!$A$3:$A$2194,'7-Day ADT'!$D4)&lt;&gt; 0,AVERAGEIFS('Historical_Input Data'!AP$3:AP$2194,'Historical_Input Data'!$B$3:$B$2194,'7-Day ADT'!$C4,'Historical_Input Data'!$A$3:$A$2194,'7-Day ADT'!$D4),""),"")</f>
        <v/>
      </c>
      <c r="AN4">
        <f>IFERROR(IF(AVERAGEIFS('Historical_Input Data'!AQ$3:AQ$2194,'Historical_Input Data'!$B$3:$B$2194,'7-Day ADT'!$C4,'Historical_Input Data'!$A$3:$A$2194,'7-Day ADT'!$D4)&lt;&gt; 0,AVERAGEIFS('Historical_Input Data'!AQ$3:AQ$2194,'Historical_Input Data'!$B$3:$B$2194,'7-Day ADT'!$C4,'Historical_Input Data'!$A$3:$A$2194,'7-Day ADT'!$D4),""),"")</f>
        <v>125.51612903225806</v>
      </c>
      <c r="AO4">
        <f>IFERROR(IF(AVERAGEIFS('Historical_Input Data'!AR$3:AR$2194,'Historical_Input Data'!$B$3:$B$2194,'7-Day ADT'!$C4,'Historical_Input Data'!$A$3:$A$2194,'7-Day ADT'!$D4)&lt;&gt; 0,AVERAGEIFS('Historical_Input Data'!AR$3:AR$2194,'Historical_Input Data'!$B$3:$B$2194,'7-Day ADT'!$C4,'Historical_Input Data'!$A$3:$A$2194,'7-Day ADT'!$D4),""),"")</f>
        <v>489.32258064516128</v>
      </c>
      <c r="AP4">
        <f>IFERROR(IF(AVERAGEIFS('Historical_Input Data'!AS$3:AS$2194,'Historical_Input Data'!$B$3:$B$2194,'7-Day ADT'!$C4,'Historical_Input Data'!$A$3:$A$2194,'7-Day ADT'!$D4)&lt;&gt; 0,AVERAGEIFS('Historical_Input Data'!AS$3:AS$2194,'Historical_Input Data'!$B$3:$B$2194,'7-Day ADT'!$C4,'Historical_Input Data'!$A$3:$A$2194,'7-Day ADT'!$D4),""),"")</f>
        <v>1327.7741935483871</v>
      </c>
      <c r="AQ4" t="str">
        <f>IFERROR(IF(AVERAGEIFS('Historical_Input Data'!AT$3:AT$2194,'Historical_Input Data'!$B$3:$B$2194,'7-Day ADT'!$C4,'Historical_Input Data'!$A$3:$A$2194,'7-Day ADT'!$D4)&lt;&gt; 0,AVERAGEIFS('Historical_Input Data'!AT$3:AT$2194,'Historical_Input Data'!$B$3:$B$2194,'7-Day ADT'!$C4,'Historical_Input Data'!$A$3:$A$2194,'7-Day ADT'!$D4),""),"")</f>
        <v/>
      </c>
      <c r="AR4">
        <f>IFERROR(IF(AVERAGEIFS('Historical_Input Data'!AU$3:AU$2194,'Historical_Input Data'!$B$3:$B$2194,'7-Day ADT'!$C4,'Historical_Input Data'!$A$3:$A$2194,'7-Day ADT'!$D4)&lt;&gt; 0,AVERAGEIFS('Historical_Input Data'!AU$3:AU$2194,'Historical_Input Data'!$B$3:$B$2194,'7-Day ADT'!$C4,'Historical_Input Data'!$A$3:$A$2194,'7-Day ADT'!$D4),""),"")</f>
        <v>608.93548387096769</v>
      </c>
      <c r="AS4">
        <f>IFERROR(IF(AVERAGEIFS('Historical_Input Data'!AV$3:AV$2194,'Historical_Input Data'!$B$3:$B$2194,'7-Day ADT'!$C4,'Historical_Input Data'!$A$3:$A$2194,'7-Day ADT'!$D4)&lt;&gt; 0,AVERAGEIFS('Historical_Input Data'!AV$3:AV$2194,'Historical_Input Data'!$B$3:$B$2194,'7-Day ADT'!$C4,'Historical_Input Data'!$A$3:$A$2194,'7-Day ADT'!$D4),""),"")</f>
        <v>125.70967741935483</v>
      </c>
      <c r="AT4">
        <f>IFERROR(IF(AVERAGEIFS('Historical_Input Data'!AW$3:AW$2194,'Historical_Input Data'!$B$3:$B$2194,'7-Day ADT'!$C4,'Historical_Input Data'!$A$3:$A$2194,'7-Day ADT'!$D4)&lt;&gt; 0,AVERAGEIFS('Historical_Input Data'!AW$3:AW$2194,'Historical_Input Data'!$B$3:$B$2194,'7-Day ADT'!$C4,'Historical_Input Data'!$A$3:$A$2194,'7-Day ADT'!$D4),""),"")</f>
        <v>177.70967741935485</v>
      </c>
      <c r="AU4">
        <f>IFERROR(IF(AVERAGEIFS('Historical_Input Data'!AX$3:AX$2194,'Historical_Input Data'!$B$3:$B$2194,'7-Day ADT'!$C4,'Historical_Input Data'!$A$3:$A$2194,'7-Day ADT'!$D4)&lt;&gt; 0,AVERAGEIFS('Historical_Input Data'!AX$3:AX$2194,'Historical_Input Data'!$B$3:$B$2194,'7-Day ADT'!$C4,'Historical_Input Data'!$A$3:$A$2194,'7-Day ADT'!$D4),""),"")</f>
        <v>160.29032258064515</v>
      </c>
      <c r="AV4">
        <f>IFERROR(IF(AVERAGEIFS('Historical_Input Data'!AY$3:AY$2194,'Historical_Input Data'!$B$3:$B$2194,'7-Day ADT'!$C4,'Historical_Input Data'!$A$3:$A$2194,'7-Day ADT'!$D4)&lt;&gt; 0,AVERAGEIFS('Historical_Input Data'!AY$3:AY$2194,'Historical_Input Data'!$B$3:$B$2194,'7-Day ADT'!$C4,'Historical_Input Data'!$A$3:$A$2194,'7-Day ADT'!$D4),""),"")</f>
        <v>118.3225806451613</v>
      </c>
      <c r="AW4" t="str">
        <f>IFERROR(IF(AVERAGEIFS('Historical_Input Data'!AZ$3:AZ$2194,'Historical_Input Data'!$B$3:$B$2194,'7-Day ADT'!$C4,'Historical_Input Data'!$A$3:$A$2194,'7-Day ADT'!$D4)&lt;&gt; 0,AVERAGEIFS('Historical_Input Data'!AZ$3:AZ$2194,'Historical_Input Data'!$B$3:$B$2194,'7-Day ADT'!$C4,'Historical_Input Data'!$A$3:$A$2194,'7-Day ADT'!$D4),""),"")</f>
        <v/>
      </c>
      <c r="AX4" t="str">
        <f>IFERROR(IF(AVERAGEIFS('Historical_Input Data'!BA$3:BA$2194,'Historical_Input Data'!$B$3:$B$2194,'7-Day ADT'!$C4,'Historical_Input Data'!$A$3:$A$2194,'7-Day ADT'!$D4)&lt;&gt; 0,AVERAGEIFS('Historical_Input Data'!BA$3:BA$2194,'Historical_Input Data'!$B$3:$B$2194,'7-Day ADT'!$C4,'Historical_Input Data'!$A$3:$A$2194,'7-Day ADT'!$D4),""),"")</f>
        <v/>
      </c>
    </row>
    <row r="5" spans="1:50">
      <c r="A5" t="str">
        <f t="shared" si="0"/>
        <v>April2016</v>
      </c>
      <c r="C5" t="s">
        <v>57</v>
      </c>
      <c r="D5">
        <v>2016</v>
      </c>
      <c r="E5" t="str">
        <f>IFERROR(IF(AVERAGEIFS('Historical_Input Data'!H$3:H$2194,'Historical_Input Data'!$B$3:$B$2194,'7-Day ADT'!$C5,'Historical_Input Data'!$A$3:$A$2194,'7-Day ADT'!$D5)&lt;&gt; 0,AVERAGEIFS('Historical_Input Data'!H$3:H$2194,'Historical_Input Data'!$B$3:$B$2194,'7-Day ADT'!$C5,'Historical_Input Data'!$A$3:$A$2194,'7-Day ADT'!$D5),""),"")</f>
        <v/>
      </c>
      <c r="F5">
        <f>IFERROR(IF(AVERAGEIFS('Historical_Input Data'!I$3:I$2194,'Historical_Input Data'!$B$3:$B$2194,'7-Day ADT'!$C5,'Historical_Input Data'!$A$3:$A$2194,'7-Day ADT'!$D5)&lt;&gt; 0,AVERAGEIFS('Historical_Input Data'!I$3:I$2194,'Historical_Input Data'!$B$3:$B$2194,'7-Day ADT'!$C5,'Historical_Input Data'!$A$3:$A$2194,'7-Day ADT'!$D5),""),"")</f>
        <v>340.03333333333336</v>
      </c>
      <c r="G5">
        <f>IFERROR(IF(AVERAGEIFS('Historical_Input Data'!J$3:J$2194,'Historical_Input Data'!$B$3:$B$2194,'7-Day ADT'!$C5,'Historical_Input Data'!$A$3:$A$2194,'7-Day ADT'!$D5)&lt;&gt; 0,AVERAGEIFS('Historical_Input Data'!J$3:J$2194,'Historical_Input Data'!$B$3:$B$2194,'7-Day ADT'!$C5,'Historical_Input Data'!$A$3:$A$2194,'7-Day ADT'!$D5),""),"")</f>
        <v>229.06666666666666</v>
      </c>
      <c r="H5">
        <f>IFERROR(IF(AVERAGEIFS('Historical_Input Data'!K$3:K$2194,'Historical_Input Data'!$B$3:$B$2194,'7-Day ADT'!$C5,'Historical_Input Data'!$A$3:$A$2194,'7-Day ADT'!$D5)&lt;&gt; 0,AVERAGEIFS('Historical_Input Data'!K$3:K$2194,'Historical_Input Data'!$B$3:$B$2194,'7-Day ADT'!$C5,'Historical_Input Data'!$A$3:$A$2194,'7-Day ADT'!$D5),""),"")</f>
        <v>278.86666666666667</v>
      </c>
      <c r="I5" t="str">
        <f>IFERROR(IF(AVERAGEIFS('Historical_Input Data'!L$3:L$2194,'Historical_Input Data'!$B$3:$B$2194,'7-Day ADT'!$C5,'Historical_Input Data'!$A$3:$A$2194,'7-Day ADT'!$D5)&lt;&gt; 0,AVERAGEIFS('Historical_Input Data'!L$3:L$2194,'Historical_Input Data'!$B$3:$B$2194,'7-Day ADT'!$C5,'Historical_Input Data'!$A$3:$A$2194,'7-Day ADT'!$D5),""),"")</f>
        <v/>
      </c>
      <c r="J5">
        <f>IFERROR(IF(AVERAGEIFS('Historical_Input Data'!M$3:M$2194,'Historical_Input Data'!$B$3:$B$2194,'7-Day ADT'!$C5,'Historical_Input Data'!$A$3:$A$2194,'7-Day ADT'!$D5)&lt;&gt; 0,AVERAGEIFS('Historical_Input Data'!M$3:M$2194,'Historical_Input Data'!$B$3:$B$2194,'7-Day ADT'!$C5,'Historical_Input Data'!$A$3:$A$2194,'7-Day ADT'!$D5),""),"")</f>
        <v>130.4</v>
      </c>
      <c r="K5" t="str">
        <f>IFERROR(IF(AVERAGEIFS('Historical_Input Data'!N$3:N$2194,'Historical_Input Data'!$B$3:$B$2194,'7-Day ADT'!$C5,'Historical_Input Data'!$A$3:$A$2194,'7-Day ADT'!$D5)&lt;&gt; 0,AVERAGEIFS('Historical_Input Data'!N$3:N$2194,'Historical_Input Data'!$B$3:$B$2194,'7-Day ADT'!$C5,'Historical_Input Data'!$A$3:$A$2194,'7-Day ADT'!$D5),""),"")</f>
        <v/>
      </c>
      <c r="L5" t="str">
        <f>IFERROR(IF(AVERAGEIFS('Historical_Input Data'!O$3:O$2194,'Historical_Input Data'!$B$3:$B$2194,'7-Day ADT'!$C5,'Historical_Input Data'!$A$3:$A$2194,'7-Day ADT'!$D5)&lt;&gt; 0,AVERAGEIFS('Historical_Input Data'!O$3:O$2194,'Historical_Input Data'!$B$3:$B$2194,'7-Day ADT'!$C5,'Historical_Input Data'!$A$3:$A$2194,'7-Day ADT'!$D5),""),"")</f>
        <v/>
      </c>
      <c r="M5">
        <f>IFERROR(IF(AVERAGEIFS('Historical_Input Data'!P$3:P$2194,'Historical_Input Data'!$B$3:$B$2194,'7-Day ADT'!$C5,'Historical_Input Data'!$A$3:$A$2194,'7-Day ADT'!$D5)&lt;&gt; 0,AVERAGEIFS('Historical_Input Data'!P$3:P$2194,'Historical_Input Data'!$B$3:$B$2194,'7-Day ADT'!$C5,'Historical_Input Data'!$A$3:$A$2194,'7-Day ADT'!$D5),""),"")</f>
        <v>631.33333333333337</v>
      </c>
      <c r="N5">
        <f>IFERROR(IF(AVERAGEIFS('Historical_Input Data'!Q$3:Q$2194,'Historical_Input Data'!$B$3:$B$2194,'7-Day ADT'!$C5,'Historical_Input Data'!$A$3:$A$2194,'7-Day ADT'!$D5)&lt;&gt; 0,AVERAGEIFS('Historical_Input Data'!Q$3:Q$2194,'Historical_Input Data'!$B$3:$B$2194,'7-Day ADT'!$C5,'Historical_Input Data'!$A$3:$A$2194,'7-Day ADT'!$D5),""),"")</f>
        <v>397.93333333333334</v>
      </c>
      <c r="O5">
        <f>IFERROR(IF(AVERAGEIFS('Historical_Input Data'!R$3:R$2194,'Historical_Input Data'!$B$3:$B$2194,'7-Day ADT'!$C5,'Historical_Input Data'!$A$3:$A$2194,'7-Day ADT'!$D5)&lt;&gt; 0,AVERAGEIFS('Historical_Input Data'!R$3:R$2194,'Historical_Input Data'!$B$3:$B$2194,'7-Day ADT'!$C5,'Historical_Input Data'!$A$3:$A$2194,'7-Day ADT'!$D5),""),"")</f>
        <v>80.13333333333334</v>
      </c>
      <c r="P5" t="str">
        <f>IFERROR(IF(AVERAGEIFS('Historical_Input Data'!S$3:S$2194,'Historical_Input Data'!$B$3:$B$2194,'7-Day ADT'!$C5,'Historical_Input Data'!$A$3:$A$2194,'7-Day ADT'!$D5)&lt;&gt; 0,AVERAGEIFS('Historical_Input Data'!S$3:S$2194,'Historical_Input Data'!$B$3:$B$2194,'7-Day ADT'!$C5,'Historical_Input Data'!$A$3:$A$2194,'7-Day ADT'!$D5),""),"")</f>
        <v/>
      </c>
      <c r="Q5">
        <f>IFERROR(IF(AVERAGEIFS('Historical_Input Data'!T$3:T$2194,'Historical_Input Data'!$B$3:$B$2194,'7-Day ADT'!$C5,'Historical_Input Data'!$A$3:$A$2194,'7-Day ADT'!$D5)&lt;&gt; 0,AVERAGEIFS('Historical_Input Data'!T$3:T$2194,'Historical_Input Data'!$B$3:$B$2194,'7-Day ADT'!$C5,'Historical_Input Data'!$A$3:$A$2194,'7-Day ADT'!$D5),""),"")</f>
        <v>88.233333333333334</v>
      </c>
      <c r="R5">
        <f>IFERROR(IF(AVERAGEIFS('Historical_Input Data'!U$3:U$2194,'Historical_Input Data'!$B$3:$B$2194,'7-Day ADT'!$C5,'Historical_Input Data'!$A$3:$A$2194,'7-Day ADT'!$D5)&lt;&gt; 0,AVERAGEIFS('Historical_Input Data'!U$3:U$2194,'Historical_Input Data'!$B$3:$B$2194,'7-Day ADT'!$C5,'Historical_Input Data'!$A$3:$A$2194,'7-Day ADT'!$D5),""),"")</f>
        <v>39.9</v>
      </c>
      <c r="S5">
        <f>IFERROR(IF(AVERAGEIFS('Historical_Input Data'!V$3:V$2194,'Historical_Input Data'!$B$3:$B$2194,'7-Day ADT'!$C5,'Historical_Input Data'!$A$3:$A$2194,'7-Day ADT'!$D5)&lt;&gt; 0,AVERAGEIFS('Historical_Input Data'!V$3:V$2194,'Historical_Input Data'!$B$3:$B$2194,'7-Day ADT'!$C5,'Historical_Input Data'!$A$3:$A$2194,'7-Day ADT'!$D5),""),"")</f>
        <v>156.86666666666667</v>
      </c>
      <c r="T5">
        <f>IFERROR(IF(AVERAGEIFS('Historical_Input Data'!W$3:W$2194,'Historical_Input Data'!$B$3:$B$2194,'7-Day ADT'!$C5,'Historical_Input Data'!$A$3:$A$2194,'7-Day ADT'!$D5)&lt;&gt; 0,AVERAGEIFS('Historical_Input Data'!W$3:W$2194,'Historical_Input Data'!$B$3:$B$2194,'7-Day ADT'!$C5,'Historical_Input Data'!$A$3:$A$2194,'7-Day ADT'!$D5),""),"")</f>
        <v>571.73333333333335</v>
      </c>
      <c r="U5">
        <f>IFERROR(IF(AVERAGEIFS('Historical_Input Data'!X$3:X$2194,'Historical_Input Data'!$B$3:$B$2194,'7-Day ADT'!$C5,'Historical_Input Data'!$A$3:$A$2194,'7-Day ADT'!$D5)&lt;&gt; 0,AVERAGEIFS('Historical_Input Data'!X$3:X$2194,'Historical_Input Data'!$B$3:$B$2194,'7-Day ADT'!$C5,'Historical_Input Data'!$A$3:$A$2194,'7-Day ADT'!$D5),""),"")</f>
        <v>158.93333333333334</v>
      </c>
      <c r="V5" t="str">
        <f>IFERROR(IF(AVERAGEIFS('Historical_Input Data'!Y$3:Y$2194,'Historical_Input Data'!$B$3:$B$2194,'7-Day ADT'!$C5,'Historical_Input Data'!$A$3:$A$2194,'7-Day ADT'!$D5)&lt;&gt; 0,AVERAGEIFS('Historical_Input Data'!Y$3:Y$2194,'Historical_Input Data'!$B$3:$B$2194,'7-Day ADT'!$C5,'Historical_Input Data'!$A$3:$A$2194,'7-Day ADT'!$D5),""),"")</f>
        <v/>
      </c>
      <c r="W5">
        <f>IFERROR(IF(AVERAGEIFS('Historical_Input Data'!Z$3:Z$2194,'Historical_Input Data'!$B$3:$B$2194,'7-Day ADT'!$C5,'Historical_Input Data'!$A$3:$A$2194,'7-Day ADT'!$D5)&lt;&gt; 0,AVERAGEIFS('Historical_Input Data'!Z$3:Z$2194,'Historical_Input Data'!$B$3:$B$2194,'7-Day ADT'!$C5,'Historical_Input Data'!$A$3:$A$2194,'7-Day ADT'!$D5),""),"")</f>
        <v>302.86666666666667</v>
      </c>
      <c r="X5" t="str">
        <f>IFERROR(IF(AVERAGEIFS('Historical_Input Data'!AA$3:AA$2194,'Historical_Input Data'!$B$3:$B$2194,'7-Day ADT'!$C5,'Historical_Input Data'!$A$3:$A$2194,'7-Day ADT'!$D5)&lt;&gt; 0,AVERAGEIFS('Historical_Input Data'!AA$3:AA$2194,'Historical_Input Data'!$B$3:$B$2194,'7-Day ADT'!$C5,'Historical_Input Data'!$A$3:$A$2194,'7-Day ADT'!$D5),""),"")</f>
        <v/>
      </c>
      <c r="Y5">
        <f>IFERROR(IF(AVERAGEIFS('Historical_Input Data'!AB$3:AB$2194,'Historical_Input Data'!$B$3:$B$2194,'7-Day ADT'!$C5,'Historical_Input Data'!$A$3:$A$2194,'7-Day ADT'!$D5)&lt;&gt; 0,AVERAGEIFS('Historical_Input Data'!AB$3:AB$2194,'Historical_Input Data'!$B$3:$B$2194,'7-Day ADT'!$C5,'Historical_Input Data'!$A$3:$A$2194,'7-Day ADT'!$D5),""),"")</f>
        <v>663.63333333333333</v>
      </c>
      <c r="Z5">
        <f>IFERROR(IF(AVERAGEIFS('Historical_Input Data'!AC$3:AC$2194,'Historical_Input Data'!$B$3:$B$2194,'7-Day ADT'!$C5,'Historical_Input Data'!$A$3:$A$2194,'7-Day ADT'!$D5)&lt;&gt; 0,AVERAGEIFS('Historical_Input Data'!AC$3:AC$2194,'Historical_Input Data'!$B$3:$B$2194,'7-Day ADT'!$C5,'Historical_Input Data'!$A$3:$A$2194,'7-Day ADT'!$D5),""),"")</f>
        <v>508.46666666666664</v>
      </c>
      <c r="AA5" t="str">
        <f>IFERROR(IF(AVERAGEIFS('Historical_Input Data'!AD$3:AD$2194,'Historical_Input Data'!$B$3:$B$2194,'7-Day ADT'!$C5,'Historical_Input Data'!$A$3:$A$2194,'7-Day ADT'!$D5)&lt;&gt; 0,AVERAGEIFS('Historical_Input Data'!AD$3:AD$2194,'Historical_Input Data'!$B$3:$B$2194,'7-Day ADT'!$C5,'Historical_Input Data'!$A$3:$A$2194,'7-Day ADT'!$D5),""),"")</f>
        <v/>
      </c>
      <c r="AB5">
        <f>IFERROR(IF(AVERAGEIFS('Historical_Input Data'!AE$3:AE$2194,'Historical_Input Data'!$B$3:$B$2194,'7-Day ADT'!$C5,'Historical_Input Data'!$A$3:$A$2194,'7-Day ADT'!$D5)&lt;&gt; 0,AVERAGEIFS('Historical_Input Data'!AE$3:AE$2194,'Historical_Input Data'!$B$3:$B$2194,'7-Day ADT'!$C5,'Historical_Input Data'!$A$3:$A$2194,'7-Day ADT'!$D5),""),"")</f>
        <v>374.73333333333335</v>
      </c>
      <c r="AC5">
        <f>IFERROR(IF(AVERAGEIFS('Historical_Input Data'!AF$3:AF$2194,'Historical_Input Data'!$B$3:$B$2194,'7-Day ADT'!$C5,'Historical_Input Data'!$A$3:$A$2194,'7-Day ADT'!$D5)&lt;&gt; 0,AVERAGEIFS('Historical_Input Data'!AF$3:AF$2194,'Historical_Input Data'!$B$3:$B$2194,'7-Day ADT'!$C5,'Historical_Input Data'!$A$3:$A$2194,'7-Day ADT'!$D5),""),"")</f>
        <v>749.5333333333333</v>
      </c>
      <c r="AD5">
        <f>IFERROR(IF(AVERAGEIFS('Historical_Input Data'!AG$3:AG$2194,'Historical_Input Data'!$B$3:$B$2194,'7-Day ADT'!$C5,'Historical_Input Data'!$A$3:$A$2194,'7-Day ADT'!$D5)&lt;&gt; 0,AVERAGEIFS('Historical_Input Data'!AG$3:AG$2194,'Historical_Input Data'!$B$3:$B$2194,'7-Day ADT'!$C5,'Historical_Input Data'!$A$3:$A$2194,'7-Day ADT'!$D5),""),"")</f>
        <v>540.83333333333337</v>
      </c>
      <c r="AE5" t="str">
        <f>IFERROR(IF(AVERAGEIFS('Historical_Input Data'!AH$3:AH$2194,'Historical_Input Data'!$B$3:$B$2194,'7-Day ADT'!$C5,'Historical_Input Data'!$A$3:$A$2194,'7-Day ADT'!$D5)&lt;&gt; 0,AVERAGEIFS('Historical_Input Data'!AH$3:AH$2194,'Historical_Input Data'!$B$3:$B$2194,'7-Day ADT'!$C5,'Historical_Input Data'!$A$3:$A$2194,'7-Day ADT'!$D5),""),"")</f>
        <v/>
      </c>
      <c r="AF5">
        <f>IFERROR(IF(AVERAGEIFS('Historical_Input Data'!AI$3:AI$2194,'Historical_Input Data'!$B$3:$B$2194,'7-Day ADT'!$C5,'Historical_Input Data'!$A$3:$A$2194,'7-Day ADT'!$D5)&lt;&gt; 0,AVERAGEIFS('Historical_Input Data'!AI$3:AI$2194,'Historical_Input Data'!$B$3:$B$2194,'7-Day ADT'!$C5,'Historical_Input Data'!$A$3:$A$2194,'7-Day ADT'!$D5),""),"")</f>
        <v>383.36666666666667</v>
      </c>
      <c r="AG5" t="str">
        <f>IFERROR(IF(AVERAGEIFS('Historical_Input Data'!AJ$3:AJ$2194,'Historical_Input Data'!$B$3:$B$2194,'7-Day ADT'!$C5,'Historical_Input Data'!$A$3:$A$2194,'7-Day ADT'!$D5)&lt;&gt; 0,AVERAGEIFS('Historical_Input Data'!AJ$3:AJ$2194,'Historical_Input Data'!$B$3:$B$2194,'7-Day ADT'!$C5,'Historical_Input Data'!$A$3:$A$2194,'7-Day ADT'!$D5),""),"")</f>
        <v/>
      </c>
      <c r="AH5">
        <f>IFERROR(IF(AVERAGEIFS('Historical_Input Data'!AK$3:AK$2194,'Historical_Input Data'!$B$3:$B$2194,'7-Day ADT'!$C5,'Historical_Input Data'!$A$3:$A$2194,'7-Day ADT'!$D5)&lt;&gt; 0,AVERAGEIFS('Historical_Input Data'!AK$3:AK$2194,'Historical_Input Data'!$B$3:$B$2194,'7-Day ADT'!$C5,'Historical_Input Data'!$A$3:$A$2194,'7-Day ADT'!$D5),""),"")</f>
        <v>1085.7</v>
      </c>
      <c r="AI5" t="str">
        <f>IFERROR(IF(AVERAGEIFS('Historical_Input Data'!AL$3:AL$2194,'Historical_Input Data'!$B$3:$B$2194,'7-Day ADT'!$C5,'Historical_Input Data'!$A$3:$A$2194,'7-Day ADT'!$D5)&lt;&gt; 0,AVERAGEIFS('Historical_Input Data'!AL$3:AL$2194,'Historical_Input Data'!$B$3:$B$2194,'7-Day ADT'!$C5,'Historical_Input Data'!$A$3:$A$2194,'7-Day ADT'!$D5),""),"")</f>
        <v/>
      </c>
      <c r="AJ5" t="str">
        <f>IFERROR(IF(AVERAGEIFS('Historical_Input Data'!AM$3:AM$2194,'Historical_Input Data'!$B$3:$B$2194,'7-Day ADT'!$C5,'Historical_Input Data'!$A$3:$A$2194,'7-Day ADT'!$D5)&lt;&gt; 0,AVERAGEIFS('Historical_Input Data'!AM$3:AM$2194,'Historical_Input Data'!$B$3:$B$2194,'7-Day ADT'!$C5,'Historical_Input Data'!$A$3:$A$2194,'7-Day ADT'!$D5),""),"")</f>
        <v/>
      </c>
      <c r="AK5" t="str">
        <f>IFERROR(IF(AVERAGEIFS('Historical_Input Data'!AN$3:AN$2194,'Historical_Input Data'!$B$3:$B$2194,'7-Day ADT'!$C5,'Historical_Input Data'!$A$3:$A$2194,'7-Day ADT'!$D5)&lt;&gt; 0,AVERAGEIFS('Historical_Input Data'!AN$3:AN$2194,'Historical_Input Data'!$B$3:$B$2194,'7-Day ADT'!$C5,'Historical_Input Data'!$A$3:$A$2194,'7-Day ADT'!$D5),""),"")</f>
        <v/>
      </c>
      <c r="AL5" t="str">
        <f>IFERROR(IF(AVERAGEIFS('Historical_Input Data'!AO$3:AO$2194,'Historical_Input Data'!$B$3:$B$2194,'7-Day ADT'!$C5,'Historical_Input Data'!$A$3:$A$2194,'7-Day ADT'!$D5)&lt;&gt; 0,AVERAGEIFS('Historical_Input Data'!AO$3:AO$2194,'Historical_Input Data'!$B$3:$B$2194,'7-Day ADT'!$C5,'Historical_Input Data'!$A$3:$A$2194,'7-Day ADT'!$D5),""),"")</f>
        <v/>
      </c>
      <c r="AM5" t="str">
        <f>IFERROR(IF(AVERAGEIFS('Historical_Input Data'!AP$3:AP$2194,'Historical_Input Data'!$B$3:$B$2194,'7-Day ADT'!$C5,'Historical_Input Data'!$A$3:$A$2194,'7-Day ADT'!$D5)&lt;&gt; 0,AVERAGEIFS('Historical_Input Data'!AP$3:AP$2194,'Historical_Input Data'!$B$3:$B$2194,'7-Day ADT'!$C5,'Historical_Input Data'!$A$3:$A$2194,'7-Day ADT'!$D5),""),"")</f>
        <v/>
      </c>
      <c r="AN5">
        <f>IFERROR(IF(AVERAGEIFS('Historical_Input Data'!AQ$3:AQ$2194,'Historical_Input Data'!$B$3:$B$2194,'7-Day ADT'!$C5,'Historical_Input Data'!$A$3:$A$2194,'7-Day ADT'!$D5)&lt;&gt; 0,AVERAGEIFS('Historical_Input Data'!AQ$3:AQ$2194,'Historical_Input Data'!$B$3:$B$2194,'7-Day ADT'!$C5,'Historical_Input Data'!$A$3:$A$2194,'7-Day ADT'!$D5),""),"")</f>
        <v>117.6</v>
      </c>
      <c r="AO5">
        <f>IFERROR(IF(AVERAGEIFS('Historical_Input Data'!AR$3:AR$2194,'Historical_Input Data'!$B$3:$B$2194,'7-Day ADT'!$C5,'Historical_Input Data'!$A$3:$A$2194,'7-Day ADT'!$D5)&lt;&gt; 0,AVERAGEIFS('Historical_Input Data'!AR$3:AR$2194,'Historical_Input Data'!$B$3:$B$2194,'7-Day ADT'!$C5,'Historical_Input Data'!$A$3:$A$2194,'7-Day ADT'!$D5),""),"")</f>
        <v>446.7</v>
      </c>
      <c r="AP5">
        <f>IFERROR(IF(AVERAGEIFS('Historical_Input Data'!AS$3:AS$2194,'Historical_Input Data'!$B$3:$B$2194,'7-Day ADT'!$C5,'Historical_Input Data'!$A$3:$A$2194,'7-Day ADT'!$D5)&lt;&gt; 0,AVERAGEIFS('Historical_Input Data'!AS$3:AS$2194,'Historical_Input Data'!$B$3:$B$2194,'7-Day ADT'!$C5,'Historical_Input Data'!$A$3:$A$2194,'7-Day ADT'!$D5),""),"")</f>
        <v>1280.7</v>
      </c>
      <c r="AQ5" t="str">
        <f>IFERROR(IF(AVERAGEIFS('Historical_Input Data'!AT$3:AT$2194,'Historical_Input Data'!$B$3:$B$2194,'7-Day ADT'!$C5,'Historical_Input Data'!$A$3:$A$2194,'7-Day ADT'!$D5)&lt;&gt; 0,AVERAGEIFS('Historical_Input Data'!AT$3:AT$2194,'Historical_Input Data'!$B$3:$B$2194,'7-Day ADT'!$C5,'Historical_Input Data'!$A$3:$A$2194,'7-Day ADT'!$D5),""),"")</f>
        <v/>
      </c>
      <c r="AR5">
        <f>IFERROR(IF(AVERAGEIFS('Historical_Input Data'!AU$3:AU$2194,'Historical_Input Data'!$B$3:$B$2194,'7-Day ADT'!$C5,'Historical_Input Data'!$A$3:$A$2194,'7-Day ADT'!$D5)&lt;&gt; 0,AVERAGEIFS('Historical_Input Data'!AU$3:AU$2194,'Historical_Input Data'!$B$3:$B$2194,'7-Day ADT'!$C5,'Historical_Input Data'!$A$3:$A$2194,'7-Day ADT'!$D5),""),"")</f>
        <v>602.16666666666663</v>
      </c>
      <c r="AS5">
        <f>IFERROR(IF(AVERAGEIFS('Historical_Input Data'!AV$3:AV$2194,'Historical_Input Data'!$B$3:$B$2194,'7-Day ADT'!$C5,'Historical_Input Data'!$A$3:$A$2194,'7-Day ADT'!$D5)&lt;&gt; 0,AVERAGEIFS('Historical_Input Data'!AV$3:AV$2194,'Historical_Input Data'!$B$3:$B$2194,'7-Day ADT'!$C5,'Historical_Input Data'!$A$3:$A$2194,'7-Day ADT'!$D5),""),"")</f>
        <v>129</v>
      </c>
      <c r="AT5">
        <f>IFERROR(IF(AVERAGEIFS('Historical_Input Data'!AW$3:AW$2194,'Historical_Input Data'!$B$3:$B$2194,'7-Day ADT'!$C5,'Historical_Input Data'!$A$3:$A$2194,'7-Day ADT'!$D5)&lt;&gt; 0,AVERAGEIFS('Historical_Input Data'!AW$3:AW$2194,'Historical_Input Data'!$B$3:$B$2194,'7-Day ADT'!$C5,'Historical_Input Data'!$A$3:$A$2194,'7-Day ADT'!$D5),""),"")</f>
        <v>166.76666666666668</v>
      </c>
      <c r="AU5">
        <f>IFERROR(IF(AVERAGEIFS('Historical_Input Data'!AX$3:AX$2194,'Historical_Input Data'!$B$3:$B$2194,'7-Day ADT'!$C5,'Historical_Input Data'!$A$3:$A$2194,'7-Day ADT'!$D5)&lt;&gt; 0,AVERAGEIFS('Historical_Input Data'!AX$3:AX$2194,'Historical_Input Data'!$B$3:$B$2194,'7-Day ADT'!$C5,'Historical_Input Data'!$A$3:$A$2194,'7-Day ADT'!$D5),""),"")</f>
        <v>155.16666666666666</v>
      </c>
      <c r="AV5">
        <f>IFERROR(IF(AVERAGEIFS('Historical_Input Data'!AY$3:AY$2194,'Historical_Input Data'!$B$3:$B$2194,'7-Day ADT'!$C5,'Historical_Input Data'!$A$3:$A$2194,'7-Day ADT'!$D5)&lt;&gt; 0,AVERAGEIFS('Historical_Input Data'!AY$3:AY$2194,'Historical_Input Data'!$B$3:$B$2194,'7-Day ADT'!$C5,'Historical_Input Data'!$A$3:$A$2194,'7-Day ADT'!$D5),""),"")</f>
        <v>124.73333333333333</v>
      </c>
      <c r="AW5" t="str">
        <f>IFERROR(IF(AVERAGEIFS('Historical_Input Data'!AZ$3:AZ$2194,'Historical_Input Data'!$B$3:$B$2194,'7-Day ADT'!$C5,'Historical_Input Data'!$A$3:$A$2194,'7-Day ADT'!$D5)&lt;&gt; 0,AVERAGEIFS('Historical_Input Data'!AZ$3:AZ$2194,'Historical_Input Data'!$B$3:$B$2194,'7-Day ADT'!$C5,'Historical_Input Data'!$A$3:$A$2194,'7-Day ADT'!$D5),""),"")</f>
        <v/>
      </c>
      <c r="AX5" t="str">
        <f>IFERROR(IF(AVERAGEIFS('Historical_Input Data'!BA$3:BA$2194,'Historical_Input Data'!$B$3:$B$2194,'7-Day ADT'!$C5,'Historical_Input Data'!$A$3:$A$2194,'7-Day ADT'!$D5)&lt;&gt; 0,AVERAGEIFS('Historical_Input Data'!BA$3:BA$2194,'Historical_Input Data'!$B$3:$B$2194,'7-Day ADT'!$C5,'Historical_Input Data'!$A$3:$A$2194,'7-Day ADT'!$D5),""),"")</f>
        <v/>
      </c>
    </row>
    <row r="6" spans="1:50">
      <c r="A6" t="str">
        <f t="shared" si="0"/>
        <v>May2016</v>
      </c>
      <c r="C6" t="s">
        <v>58</v>
      </c>
      <c r="D6">
        <v>2016</v>
      </c>
      <c r="E6" t="str">
        <f>IFERROR(IF(AVERAGEIFS('Historical_Input Data'!H$3:H$2194,'Historical_Input Data'!$B$3:$B$2194,'7-Day ADT'!$C6,'Historical_Input Data'!$A$3:$A$2194,'7-Day ADT'!$D6)&lt;&gt; 0,AVERAGEIFS('Historical_Input Data'!H$3:H$2194,'Historical_Input Data'!$B$3:$B$2194,'7-Day ADT'!$C6,'Historical_Input Data'!$A$3:$A$2194,'7-Day ADT'!$D6),""),"")</f>
        <v/>
      </c>
      <c r="F6">
        <f>IFERROR(IF(AVERAGEIFS('Historical_Input Data'!I$3:I$2194,'Historical_Input Data'!$B$3:$B$2194,'7-Day ADT'!$C6,'Historical_Input Data'!$A$3:$A$2194,'7-Day ADT'!$D6)&lt;&gt; 0,AVERAGEIFS('Historical_Input Data'!I$3:I$2194,'Historical_Input Data'!$B$3:$B$2194,'7-Day ADT'!$C6,'Historical_Input Data'!$A$3:$A$2194,'7-Day ADT'!$D6),""),"")</f>
        <v>304.22580645161293</v>
      </c>
      <c r="G6">
        <f>IFERROR(IF(AVERAGEIFS('Historical_Input Data'!J$3:J$2194,'Historical_Input Data'!$B$3:$B$2194,'7-Day ADT'!$C6,'Historical_Input Data'!$A$3:$A$2194,'7-Day ADT'!$D6)&lt;&gt; 0,AVERAGEIFS('Historical_Input Data'!J$3:J$2194,'Historical_Input Data'!$B$3:$B$2194,'7-Day ADT'!$C6,'Historical_Input Data'!$A$3:$A$2194,'7-Day ADT'!$D6),""),"")</f>
        <v>230.64516129032259</v>
      </c>
      <c r="H6">
        <f>IFERROR(IF(AVERAGEIFS('Historical_Input Data'!K$3:K$2194,'Historical_Input Data'!$B$3:$B$2194,'7-Day ADT'!$C6,'Historical_Input Data'!$A$3:$A$2194,'7-Day ADT'!$D6)&lt;&gt; 0,AVERAGEIFS('Historical_Input Data'!K$3:K$2194,'Historical_Input Data'!$B$3:$B$2194,'7-Day ADT'!$C6,'Historical_Input Data'!$A$3:$A$2194,'7-Day ADT'!$D6),""),"")</f>
        <v>239.54838709677421</v>
      </c>
      <c r="I6" t="str">
        <f>IFERROR(IF(AVERAGEIFS('Historical_Input Data'!L$3:L$2194,'Historical_Input Data'!$B$3:$B$2194,'7-Day ADT'!$C6,'Historical_Input Data'!$A$3:$A$2194,'7-Day ADT'!$D6)&lt;&gt; 0,AVERAGEIFS('Historical_Input Data'!L$3:L$2194,'Historical_Input Data'!$B$3:$B$2194,'7-Day ADT'!$C6,'Historical_Input Data'!$A$3:$A$2194,'7-Day ADT'!$D6),""),"")</f>
        <v/>
      </c>
      <c r="J6">
        <f>IFERROR(IF(AVERAGEIFS('Historical_Input Data'!M$3:M$2194,'Historical_Input Data'!$B$3:$B$2194,'7-Day ADT'!$C6,'Historical_Input Data'!$A$3:$A$2194,'7-Day ADT'!$D6)&lt;&gt; 0,AVERAGEIFS('Historical_Input Data'!M$3:M$2194,'Historical_Input Data'!$B$3:$B$2194,'7-Day ADT'!$C6,'Historical_Input Data'!$A$3:$A$2194,'7-Day ADT'!$D6),""),"")</f>
        <v>118.80645161290323</v>
      </c>
      <c r="K6" t="str">
        <f>IFERROR(IF(AVERAGEIFS('Historical_Input Data'!N$3:N$2194,'Historical_Input Data'!$B$3:$B$2194,'7-Day ADT'!$C6,'Historical_Input Data'!$A$3:$A$2194,'7-Day ADT'!$D6)&lt;&gt; 0,AVERAGEIFS('Historical_Input Data'!N$3:N$2194,'Historical_Input Data'!$B$3:$B$2194,'7-Day ADT'!$C6,'Historical_Input Data'!$A$3:$A$2194,'7-Day ADT'!$D6),""),"")</f>
        <v/>
      </c>
      <c r="L6" t="str">
        <f>IFERROR(IF(AVERAGEIFS('Historical_Input Data'!O$3:O$2194,'Historical_Input Data'!$B$3:$B$2194,'7-Day ADT'!$C6,'Historical_Input Data'!$A$3:$A$2194,'7-Day ADT'!$D6)&lt;&gt; 0,AVERAGEIFS('Historical_Input Data'!O$3:O$2194,'Historical_Input Data'!$B$3:$B$2194,'7-Day ADT'!$C6,'Historical_Input Data'!$A$3:$A$2194,'7-Day ADT'!$D6),""),"")</f>
        <v/>
      </c>
      <c r="M6">
        <f>IFERROR(IF(AVERAGEIFS('Historical_Input Data'!P$3:P$2194,'Historical_Input Data'!$B$3:$B$2194,'7-Day ADT'!$C6,'Historical_Input Data'!$A$3:$A$2194,'7-Day ADT'!$D6)&lt;&gt; 0,AVERAGEIFS('Historical_Input Data'!P$3:P$2194,'Historical_Input Data'!$B$3:$B$2194,'7-Day ADT'!$C6,'Historical_Input Data'!$A$3:$A$2194,'7-Day ADT'!$D6),""),"")</f>
        <v>606.06451612903231</v>
      </c>
      <c r="N6">
        <f>IFERROR(IF(AVERAGEIFS('Historical_Input Data'!Q$3:Q$2194,'Historical_Input Data'!$B$3:$B$2194,'7-Day ADT'!$C6,'Historical_Input Data'!$A$3:$A$2194,'7-Day ADT'!$D6)&lt;&gt; 0,AVERAGEIFS('Historical_Input Data'!Q$3:Q$2194,'Historical_Input Data'!$B$3:$B$2194,'7-Day ADT'!$C6,'Historical_Input Data'!$A$3:$A$2194,'7-Day ADT'!$D6),""),"")</f>
        <v>366.70967741935482</v>
      </c>
      <c r="O6">
        <f>IFERROR(IF(AVERAGEIFS('Historical_Input Data'!R$3:R$2194,'Historical_Input Data'!$B$3:$B$2194,'7-Day ADT'!$C6,'Historical_Input Data'!$A$3:$A$2194,'7-Day ADT'!$D6)&lt;&gt; 0,AVERAGEIFS('Historical_Input Data'!R$3:R$2194,'Historical_Input Data'!$B$3:$B$2194,'7-Day ADT'!$C6,'Historical_Input Data'!$A$3:$A$2194,'7-Day ADT'!$D6),""),"")</f>
        <v>84.483870967741936</v>
      </c>
      <c r="P6" t="str">
        <f>IFERROR(IF(AVERAGEIFS('Historical_Input Data'!S$3:S$2194,'Historical_Input Data'!$B$3:$B$2194,'7-Day ADT'!$C6,'Historical_Input Data'!$A$3:$A$2194,'7-Day ADT'!$D6)&lt;&gt; 0,AVERAGEIFS('Historical_Input Data'!S$3:S$2194,'Historical_Input Data'!$B$3:$B$2194,'7-Day ADT'!$C6,'Historical_Input Data'!$A$3:$A$2194,'7-Day ADT'!$D6),""),"")</f>
        <v/>
      </c>
      <c r="Q6">
        <f>IFERROR(IF(AVERAGEIFS('Historical_Input Data'!T$3:T$2194,'Historical_Input Data'!$B$3:$B$2194,'7-Day ADT'!$C6,'Historical_Input Data'!$A$3:$A$2194,'7-Day ADT'!$D6)&lt;&gt; 0,AVERAGEIFS('Historical_Input Data'!T$3:T$2194,'Historical_Input Data'!$B$3:$B$2194,'7-Day ADT'!$C6,'Historical_Input Data'!$A$3:$A$2194,'7-Day ADT'!$D6),""),"")</f>
        <v>85.41935483870968</v>
      </c>
      <c r="R6">
        <f>IFERROR(IF(AVERAGEIFS('Historical_Input Data'!U$3:U$2194,'Historical_Input Data'!$B$3:$B$2194,'7-Day ADT'!$C6,'Historical_Input Data'!$A$3:$A$2194,'7-Day ADT'!$D6)&lt;&gt; 0,AVERAGEIFS('Historical_Input Data'!U$3:U$2194,'Historical_Input Data'!$B$3:$B$2194,'7-Day ADT'!$C6,'Historical_Input Data'!$A$3:$A$2194,'7-Day ADT'!$D6),""),"")</f>
        <v>29.741935483870968</v>
      </c>
      <c r="S6">
        <f>IFERROR(IF(AVERAGEIFS('Historical_Input Data'!V$3:V$2194,'Historical_Input Data'!$B$3:$B$2194,'7-Day ADT'!$C6,'Historical_Input Data'!$A$3:$A$2194,'7-Day ADT'!$D6)&lt;&gt; 0,AVERAGEIFS('Historical_Input Data'!V$3:V$2194,'Historical_Input Data'!$B$3:$B$2194,'7-Day ADT'!$C6,'Historical_Input Data'!$A$3:$A$2194,'7-Day ADT'!$D6),""),"")</f>
        <v>150.12903225806451</v>
      </c>
      <c r="T6">
        <f>IFERROR(IF(AVERAGEIFS('Historical_Input Data'!W$3:W$2194,'Historical_Input Data'!$B$3:$B$2194,'7-Day ADT'!$C6,'Historical_Input Data'!$A$3:$A$2194,'7-Day ADT'!$D6)&lt;&gt; 0,AVERAGEIFS('Historical_Input Data'!W$3:W$2194,'Historical_Input Data'!$B$3:$B$2194,'7-Day ADT'!$C6,'Historical_Input Data'!$A$3:$A$2194,'7-Day ADT'!$D6),""),"")</f>
        <v>549.38709677419354</v>
      </c>
      <c r="U6">
        <f>IFERROR(IF(AVERAGEIFS('Historical_Input Data'!X$3:X$2194,'Historical_Input Data'!$B$3:$B$2194,'7-Day ADT'!$C6,'Historical_Input Data'!$A$3:$A$2194,'7-Day ADT'!$D6)&lt;&gt; 0,AVERAGEIFS('Historical_Input Data'!X$3:X$2194,'Historical_Input Data'!$B$3:$B$2194,'7-Day ADT'!$C6,'Historical_Input Data'!$A$3:$A$2194,'7-Day ADT'!$D6),""),"")</f>
        <v>146.25806451612902</v>
      </c>
      <c r="V6" t="str">
        <f>IFERROR(IF(AVERAGEIFS('Historical_Input Data'!Y$3:Y$2194,'Historical_Input Data'!$B$3:$B$2194,'7-Day ADT'!$C6,'Historical_Input Data'!$A$3:$A$2194,'7-Day ADT'!$D6)&lt;&gt; 0,AVERAGEIFS('Historical_Input Data'!Y$3:Y$2194,'Historical_Input Data'!$B$3:$B$2194,'7-Day ADT'!$C6,'Historical_Input Data'!$A$3:$A$2194,'7-Day ADT'!$D6),""),"")</f>
        <v/>
      </c>
      <c r="W6">
        <f>IFERROR(IF(AVERAGEIFS('Historical_Input Data'!Z$3:Z$2194,'Historical_Input Data'!$B$3:$B$2194,'7-Day ADT'!$C6,'Historical_Input Data'!$A$3:$A$2194,'7-Day ADT'!$D6)&lt;&gt; 0,AVERAGEIFS('Historical_Input Data'!Z$3:Z$2194,'Historical_Input Data'!$B$3:$B$2194,'7-Day ADT'!$C6,'Historical_Input Data'!$A$3:$A$2194,'7-Day ADT'!$D6),""),"")</f>
        <v>286.64516129032256</v>
      </c>
      <c r="X6" t="str">
        <f>IFERROR(IF(AVERAGEIFS('Historical_Input Data'!AA$3:AA$2194,'Historical_Input Data'!$B$3:$B$2194,'7-Day ADT'!$C6,'Historical_Input Data'!$A$3:$A$2194,'7-Day ADT'!$D6)&lt;&gt; 0,AVERAGEIFS('Historical_Input Data'!AA$3:AA$2194,'Historical_Input Data'!$B$3:$B$2194,'7-Day ADT'!$C6,'Historical_Input Data'!$A$3:$A$2194,'7-Day ADT'!$D6),""),"")</f>
        <v/>
      </c>
      <c r="Y6">
        <f>IFERROR(IF(AVERAGEIFS('Historical_Input Data'!AB$3:AB$2194,'Historical_Input Data'!$B$3:$B$2194,'7-Day ADT'!$C6,'Historical_Input Data'!$A$3:$A$2194,'7-Day ADT'!$D6)&lt;&gt; 0,AVERAGEIFS('Historical_Input Data'!AB$3:AB$2194,'Historical_Input Data'!$B$3:$B$2194,'7-Day ADT'!$C6,'Historical_Input Data'!$A$3:$A$2194,'7-Day ADT'!$D6),""),"")</f>
        <v>532.25806451612902</v>
      </c>
      <c r="Z6">
        <f>IFERROR(IF(AVERAGEIFS('Historical_Input Data'!AC$3:AC$2194,'Historical_Input Data'!$B$3:$B$2194,'7-Day ADT'!$C6,'Historical_Input Data'!$A$3:$A$2194,'7-Day ADT'!$D6)&lt;&gt; 0,AVERAGEIFS('Historical_Input Data'!AC$3:AC$2194,'Historical_Input Data'!$B$3:$B$2194,'7-Day ADT'!$C6,'Historical_Input Data'!$A$3:$A$2194,'7-Day ADT'!$D6),""),"")</f>
        <v>301.67741935483872</v>
      </c>
      <c r="AA6" t="str">
        <f>IFERROR(IF(AVERAGEIFS('Historical_Input Data'!AD$3:AD$2194,'Historical_Input Data'!$B$3:$B$2194,'7-Day ADT'!$C6,'Historical_Input Data'!$A$3:$A$2194,'7-Day ADT'!$D6)&lt;&gt; 0,AVERAGEIFS('Historical_Input Data'!AD$3:AD$2194,'Historical_Input Data'!$B$3:$B$2194,'7-Day ADT'!$C6,'Historical_Input Data'!$A$3:$A$2194,'7-Day ADT'!$D6),""),"")</f>
        <v/>
      </c>
      <c r="AB6">
        <f>IFERROR(IF(AVERAGEIFS('Historical_Input Data'!AE$3:AE$2194,'Historical_Input Data'!$B$3:$B$2194,'7-Day ADT'!$C6,'Historical_Input Data'!$A$3:$A$2194,'7-Day ADT'!$D6)&lt;&gt; 0,AVERAGEIFS('Historical_Input Data'!AE$3:AE$2194,'Historical_Input Data'!$B$3:$B$2194,'7-Day ADT'!$C6,'Historical_Input Data'!$A$3:$A$2194,'7-Day ADT'!$D6),""),"")</f>
        <v>350.58064516129031</v>
      </c>
      <c r="AC6">
        <f>IFERROR(IF(AVERAGEIFS('Historical_Input Data'!AF$3:AF$2194,'Historical_Input Data'!$B$3:$B$2194,'7-Day ADT'!$C6,'Historical_Input Data'!$A$3:$A$2194,'7-Day ADT'!$D6)&lt;&gt; 0,AVERAGEIFS('Historical_Input Data'!AF$3:AF$2194,'Historical_Input Data'!$B$3:$B$2194,'7-Day ADT'!$C6,'Historical_Input Data'!$A$3:$A$2194,'7-Day ADT'!$D6),""),"")</f>
        <v>723.87096774193549</v>
      </c>
      <c r="AD6">
        <f>IFERROR(IF(AVERAGEIFS('Historical_Input Data'!AG$3:AG$2194,'Historical_Input Data'!$B$3:$B$2194,'7-Day ADT'!$C6,'Historical_Input Data'!$A$3:$A$2194,'7-Day ADT'!$D6)&lt;&gt; 0,AVERAGEIFS('Historical_Input Data'!AG$3:AG$2194,'Historical_Input Data'!$B$3:$B$2194,'7-Day ADT'!$C6,'Historical_Input Data'!$A$3:$A$2194,'7-Day ADT'!$D6),""),"")</f>
        <v>478.45161290322579</v>
      </c>
      <c r="AE6" t="str">
        <f>IFERROR(IF(AVERAGEIFS('Historical_Input Data'!AH$3:AH$2194,'Historical_Input Data'!$B$3:$B$2194,'7-Day ADT'!$C6,'Historical_Input Data'!$A$3:$A$2194,'7-Day ADT'!$D6)&lt;&gt; 0,AVERAGEIFS('Historical_Input Data'!AH$3:AH$2194,'Historical_Input Data'!$B$3:$B$2194,'7-Day ADT'!$C6,'Historical_Input Data'!$A$3:$A$2194,'7-Day ADT'!$D6),""),"")</f>
        <v/>
      </c>
      <c r="AF6">
        <f>IFERROR(IF(AVERAGEIFS('Historical_Input Data'!AI$3:AI$2194,'Historical_Input Data'!$B$3:$B$2194,'7-Day ADT'!$C6,'Historical_Input Data'!$A$3:$A$2194,'7-Day ADT'!$D6)&lt;&gt; 0,AVERAGEIFS('Historical_Input Data'!AI$3:AI$2194,'Historical_Input Data'!$B$3:$B$2194,'7-Day ADT'!$C6,'Historical_Input Data'!$A$3:$A$2194,'7-Day ADT'!$D6),""),"")</f>
        <v>304.12903225806451</v>
      </c>
      <c r="AG6" t="str">
        <f>IFERROR(IF(AVERAGEIFS('Historical_Input Data'!AJ$3:AJ$2194,'Historical_Input Data'!$B$3:$B$2194,'7-Day ADT'!$C6,'Historical_Input Data'!$A$3:$A$2194,'7-Day ADT'!$D6)&lt;&gt; 0,AVERAGEIFS('Historical_Input Data'!AJ$3:AJ$2194,'Historical_Input Data'!$B$3:$B$2194,'7-Day ADT'!$C6,'Historical_Input Data'!$A$3:$A$2194,'7-Day ADT'!$D6),""),"")</f>
        <v/>
      </c>
      <c r="AH6">
        <f>IFERROR(IF(AVERAGEIFS('Historical_Input Data'!AK$3:AK$2194,'Historical_Input Data'!$B$3:$B$2194,'7-Day ADT'!$C6,'Historical_Input Data'!$A$3:$A$2194,'7-Day ADT'!$D6)&lt;&gt; 0,AVERAGEIFS('Historical_Input Data'!AK$3:AK$2194,'Historical_Input Data'!$B$3:$B$2194,'7-Day ADT'!$C6,'Historical_Input Data'!$A$3:$A$2194,'7-Day ADT'!$D6),""),"")</f>
        <v>962</v>
      </c>
      <c r="AI6" t="str">
        <f>IFERROR(IF(AVERAGEIFS('Historical_Input Data'!AL$3:AL$2194,'Historical_Input Data'!$B$3:$B$2194,'7-Day ADT'!$C6,'Historical_Input Data'!$A$3:$A$2194,'7-Day ADT'!$D6)&lt;&gt; 0,AVERAGEIFS('Historical_Input Data'!AL$3:AL$2194,'Historical_Input Data'!$B$3:$B$2194,'7-Day ADT'!$C6,'Historical_Input Data'!$A$3:$A$2194,'7-Day ADT'!$D6),""),"")</f>
        <v/>
      </c>
      <c r="AJ6" t="str">
        <f>IFERROR(IF(AVERAGEIFS('Historical_Input Data'!AM$3:AM$2194,'Historical_Input Data'!$B$3:$B$2194,'7-Day ADT'!$C6,'Historical_Input Data'!$A$3:$A$2194,'7-Day ADT'!$D6)&lt;&gt; 0,AVERAGEIFS('Historical_Input Data'!AM$3:AM$2194,'Historical_Input Data'!$B$3:$B$2194,'7-Day ADT'!$C6,'Historical_Input Data'!$A$3:$A$2194,'7-Day ADT'!$D6),""),"")</f>
        <v/>
      </c>
      <c r="AK6" t="str">
        <f>IFERROR(IF(AVERAGEIFS('Historical_Input Data'!AN$3:AN$2194,'Historical_Input Data'!$B$3:$B$2194,'7-Day ADT'!$C6,'Historical_Input Data'!$A$3:$A$2194,'7-Day ADT'!$D6)&lt;&gt; 0,AVERAGEIFS('Historical_Input Data'!AN$3:AN$2194,'Historical_Input Data'!$B$3:$B$2194,'7-Day ADT'!$C6,'Historical_Input Data'!$A$3:$A$2194,'7-Day ADT'!$D6),""),"")</f>
        <v/>
      </c>
      <c r="AL6" t="str">
        <f>IFERROR(IF(AVERAGEIFS('Historical_Input Data'!AO$3:AO$2194,'Historical_Input Data'!$B$3:$B$2194,'7-Day ADT'!$C6,'Historical_Input Data'!$A$3:$A$2194,'7-Day ADT'!$D6)&lt;&gt; 0,AVERAGEIFS('Historical_Input Data'!AO$3:AO$2194,'Historical_Input Data'!$B$3:$B$2194,'7-Day ADT'!$C6,'Historical_Input Data'!$A$3:$A$2194,'7-Day ADT'!$D6),""),"")</f>
        <v/>
      </c>
      <c r="AM6" t="str">
        <f>IFERROR(IF(AVERAGEIFS('Historical_Input Data'!AP$3:AP$2194,'Historical_Input Data'!$B$3:$B$2194,'7-Day ADT'!$C6,'Historical_Input Data'!$A$3:$A$2194,'7-Day ADT'!$D6)&lt;&gt; 0,AVERAGEIFS('Historical_Input Data'!AP$3:AP$2194,'Historical_Input Data'!$B$3:$B$2194,'7-Day ADT'!$C6,'Historical_Input Data'!$A$3:$A$2194,'7-Day ADT'!$D6),""),"")</f>
        <v/>
      </c>
      <c r="AN6">
        <f>IFERROR(IF(AVERAGEIFS('Historical_Input Data'!AQ$3:AQ$2194,'Historical_Input Data'!$B$3:$B$2194,'7-Day ADT'!$C6,'Historical_Input Data'!$A$3:$A$2194,'7-Day ADT'!$D6)&lt;&gt; 0,AVERAGEIFS('Historical_Input Data'!AQ$3:AQ$2194,'Historical_Input Data'!$B$3:$B$2194,'7-Day ADT'!$C6,'Historical_Input Data'!$A$3:$A$2194,'7-Day ADT'!$D6),""),"")</f>
        <v>100.35483870967742</v>
      </c>
      <c r="AO6">
        <f>IFERROR(IF(AVERAGEIFS('Historical_Input Data'!AR$3:AR$2194,'Historical_Input Data'!$B$3:$B$2194,'7-Day ADT'!$C6,'Historical_Input Data'!$A$3:$A$2194,'7-Day ADT'!$D6)&lt;&gt; 0,AVERAGEIFS('Historical_Input Data'!AR$3:AR$2194,'Historical_Input Data'!$B$3:$B$2194,'7-Day ADT'!$C6,'Historical_Input Data'!$A$3:$A$2194,'7-Day ADT'!$D6),""),"")</f>
        <v>439.38709677419354</v>
      </c>
      <c r="AP6">
        <f>IFERROR(IF(AVERAGEIFS('Historical_Input Data'!AS$3:AS$2194,'Historical_Input Data'!$B$3:$B$2194,'7-Day ADT'!$C6,'Historical_Input Data'!$A$3:$A$2194,'7-Day ADT'!$D6)&lt;&gt; 0,AVERAGEIFS('Historical_Input Data'!AS$3:AS$2194,'Historical_Input Data'!$B$3:$B$2194,'7-Day ADT'!$C6,'Historical_Input Data'!$A$3:$A$2194,'7-Day ADT'!$D6),""),"")</f>
        <v>1132.9354838709678</v>
      </c>
      <c r="AQ6" t="str">
        <f>IFERROR(IF(AVERAGEIFS('Historical_Input Data'!AT$3:AT$2194,'Historical_Input Data'!$B$3:$B$2194,'7-Day ADT'!$C6,'Historical_Input Data'!$A$3:$A$2194,'7-Day ADT'!$D6)&lt;&gt; 0,AVERAGEIFS('Historical_Input Data'!AT$3:AT$2194,'Historical_Input Data'!$B$3:$B$2194,'7-Day ADT'!$C6,'Historical_Input Data'!$A$3:$A$2194,'7-Day ADT'!$D6),""),"")</f>
        <v/>
      </c>
      <c r="AR6">
        <f>IFERROR(IF(AVERAGEIFS('Historical_Input Data'!AU$3:AU$2194,'Historical_Input Data'!$B$3:$B$2194,'7-Day ADT'!$C6,'Historical_Input Data'!$A$3:$A$2194,'7-Day ADT'!$D6)&lt;&gt; 0,AVERAGEIFS('Historical_Input Data'!AU$3:AU$2194,'Historical_Input Data'!$B$3:$B$2194,'7-Day ADT'!$C6,'Historical_Input Data'!$A$3:$A$2194,'7-Day ADT'!$D6),""),"")</f>
        <v>453.96774193548384</v>
      </c>
      <c r="AS6">
        <f>IFERROR(IF(AVERAGEIFS('Historical_Input Data'!AV$3:AV$2194,'Historical_Input Data'!$B$3:$B$2194,'7-Day ADT'!$C6,'Historical_Input Data'!$A$3:$A$2194,'7-Day ADT'!$D6)&lt;&gt; 0,AVERAGEIFS('Historical_Input Data'!AV$3:AV$2194,'Historical_Input Data'!$B$3:$B$2194,'7-Day ADT'!$C6,'Historical_Input Data'!$A$3:$A$2194,'7-Day ADT'!$D6),""),"")</f>
        <v>102.87096774193549</v>
      </c>
      <c r="AT6">
        <f>IFERROR(IF(AVERAGEIFS('Historical_Input Data'!AW$3:AW$2194,'Historical_Input Data'!$B$3:$B$2194,'7-Day ADT'!$C6,'Historical_Input Data'!$A$3:$A$2194,'7-Day ADT'!$D6)&lt;&gt; 0,AVERAGEIFS('Historical_Input Data'!AW$3:AW$2194,'Historical_Input Data'!$B$3:$B$2194,'7-Day ADT'!$C6,'Historical_Input Data'!$A$3:$A$2194,'7-Day ADT'!$D6),""),"")</f>
        <v>140.19354838709677</v>
      </c>
      <c r="AU6">
        <f>IFERROR(IF(AVERAGEIFS('Historical_Input Data'!AX$3:AX$2194,'Historical_Input Data'!$B$3:$B$2194,'7-Day ADT'!$C6,'Historical_Input Data'!$A$3:$A$2194,'7-Day ADT'!$D6)&lt;&gt; 0,AVERAGEIFS('Historical_Input Data'!AX$3:AX$2194,'Historical_Input Data'!$B$3:$B$2194,'7-Day ADT'!$C6,'Historical_Input Data'!$A$3:$A$2194,'7-Day ADT'!$D6),""),"")</f>
        <v>150.74193548387098</v>
      </c>
      <c r="AV6">
        <f>IFERROR(IF(AVERAGEIFS('Historical_Input Data'!AY$3:AY$2194,'Historical_Input Data'!$B$3:$B$2194,'7-Day ADT'!$C6,'Historical_Input Data'!$A$3:$A$2194,'7-Day ADT'!$D6)&lt;&gt; 0,AVERAGEIFS('Historical_Input Data'!AY$3:AY$2194,'Historical_Input Data'!$B$3:$B$2194,'7-Day ADT'!$C6,'Historical_Input Data'!$A$3:$A$2194,'7-Day ADT'!$D6),""),"")</f>
        <v>108.3225806451613</v>
      </c>
      <c r="AW6" t="str">
        <f>IFERROR(IF(AVERAGEIFS('Historical_Input Data'!AZ$3:AZ$2194,'Historical_Input Data'!$B$3:$B$2194,'7-Day ADT'!$C6,'Historical_Input Data'!$A$3:$A$2194,'7-Day ADT'!$D6)&lt;&gt; 0,AVERAGEIFS('Historical_Input Data'!AZ$3:AZ$2194,'Historical_Input Data'!$B$3:$B$2194,'7-Day ADT'!$C6,'Historical_Input Data'!$A$3:$A$2194,'7-Day ADT'!$D6),""),"")</f>
        <v/>
      </c>
      <c r="AX6" t="str">
        <f>IFERROR(IF(AVERAGEIFS('Historical_Input Data'!BA$3:BA$2194,'Historical_Input Data'!$B$3:$B$2194,'7-Day ADT'!$C6,'Historical_Input Data'!$A$3:$A$2194,'7-Day ADT'!$D6)&lt;&gt; 0,AVERAGEIFS('Historical_Input Data'!BA$3:BA$2194,'Historical_Input Data'!$B$3:$B$2194,'7-Day ADT'!$C6,'Historical_Input Data'!$A$3:$A$2194,'7-Day ADT'!$D6),""),"")</f>
        <v/>
      </c>
    </row>
    <row r="7" spans="1:50">
      <c r="A7" t="str">
        <f t="shared" si="0"/>
        <v>June2016</v>
      </c>
      <c r="C7" t="s">
        <v>59</v>
      </c>
      <c r="D7">
        <v>2016</v>
      </c>
      <c r="E7" t="str">
        <f>IFERROR(IF(AVERAGEIFS('Historical_Input Data'!H$3:H$2194,'Historical_Input Data'!$B$3:$B$2194,'7-Day ADT'!$C7,'Historical_Input Data'!$A$3:$A$2194,'7-Day ADT'!$D7)&lt;&gt; 0,AVERAGEIFS('Historical_Input Data'!H$3:H$2194,'Historical_Input Data'!$B$3:$B$2194,'7-Day ADT'!$C7,'Historical_Input Data'!$A$3:$A$2194,'7-Day ADT'!$D7),""),"")</f>
        <v/>
      </c>
      <c r="F7">
        <f>IFERROR(IF(AVERAGEIFS('Historical_Input Data'!I$3:I$2194,'Historical_Input Data'!$B$3:$B$2194,'7-Day ADT'!$C7,'Historical_Input Data'!$A$3:$A$2194,'7-Day ADT'!$D7)&lt;&gt; 0,AVERAGEIFS('Historical_Input Data'!I$3:I$2194,'Historical_Input Data'!$B$3:$B$2194,'7-Day ADT'!$C7,'Historical_Input Data'!$A$3:$A$2194,'7-Day ADT'!$D7),""),"")</f>
        <v>264.8</v>
      </c>
      <c r="G7">
        <f>IFERROR(IF(AVERAGEIFS('Historical_Input Data'!J$3:J$2194,'Historical_Input Data'!$B$3:$B$2194,'7-Day ADT'!$C7,'Historical_Input Data'!$A$3:$A$2194,'7-Day ADT'!$D7)&lt;&gt; 0,AVERAGEIFS('Historical_Input Data'!J$3:J$2194,'Historical_Input Data'!$B$3:$B$2194,'7-Day ADT'!$C7,'Historical_Input Data'!$A$3:$A$2194,'7-Day ADT'!$D7),""),"")</f>
        <v>187.63333333333333</v>
      </c>
      <c r="H7">
        <f>IFERROR(IF(AVERAGEIFS('Historical_Input Data'!K$3:K$2194,'Historical_Input Data'!$B$3:$B$2194,'7-Day ADT'!$C7,'Historical_Input Data'!$A$3:$A$2194,'7-Day ADT'!$D7)&lt;&gt; 0,AVERAGEIFS('Historical_Input Data'!K$3:K$2194,'Historical_Input Data'!$B$3:$B$2194,'7-Day ADT'!$C7,'Historical_Input Data'!$A$3:$A$2194,'7-Day ADT'!$D7),""),"")</f>
        <v>199.93333333333334</v>
      </c>
      <c r="I7" t="str">
        <f>IFERROR(IF(AVERAGEIFS('Historical_Input Data'!L$3:L$2194,'Historical_Input Data'!$B$3:$B$2194,'7-Day ADT'!$C7,'Historical_Input Data'!$A$3:$A$2194,'7-Day ADT'!$D7)&lt;&gt; 0,AVERAGEIFS('Historical_Input Data'!L$3:L$2194,'Historical_Input Data'!$B$3:$B$2194,'7-Day ADT'!$C7,'Historical_Input Data'!$A$3:$A$2194,'7-Day ADT'!$D7),""),"")</f>
        <v/>
      </c>
      <c r="J7">
        <f>IFERROR(IF(AVERAGEIFS('Historical_Input Data'!M$3:M$2194,'Historical_Input Data'!$B$3:$B$2194,'7-Day ADT'!$C7,'Historical_Input Data'!$A$3:$A$2194,'7-Day ADT'!$D7)&lt;&gt; 0,AVERAGEIFS('Historical_Input Data'!M$3:M$2194,'Historical_Input Data'!$B$3:$B$2194,'7-Day ADT'!$C7,'Historical_Input Data'!$A$3:$A$2194,'7-Day ADT'!$D7),""),"")</f>
        <v>111.3</v>
      </c>
      <c r="K7" t="str">
        <f>IFERROR(IF(AVERAGEIFS('Historical_Input Data'!N$3:N$2194,'Historical_Input Data'!$B$3:$B$2194,'7-Day ADT'!$C7,'Historical_Input Data'!$A$3:$A$2194,'7-Day ADT'!$D7)&lt;&gt; 0,AVERAGEIFS('Historical_Input Data'!N$3:N$2194,'Historical_Input Data'!$B$3:$B$2194,'7-Day ADT'!$C7,'Historical_Input Data'!$A$3:$A$2194,'7-Day ADT'!$D7),""),"")</f>
        <v/>
      </c>
      <c r="L7" t="str">
        <f>IFERROR(IF(AVERAGEIFS('Historical_Input Data'!O$3:O$2194,'Historical_Input Data'!$B$3:$B$2194,'7-Day ADT'!$C7,'Historical_Input Data'!$A$3:$A$2194,'7-Day ADT'!$D7)&lt;&gt; 0,AVERAGEIFS('Historical_Input Data'!O$3:O$2194,'Historical_Input Data'!$B$3:$B$2194,'7-Day ADT'!$C7,'Historical_Input Data'!$A$3:$A$2194,'7-Day ADT'!$D7),""),"")</f>
        <v/>
      </c>
      <c r="M7">
        <f>IFERROR(IF(AVERAGEIFS('Historical_Input Data'!P$3:P$2194,'Historical_Input Data'!$B$3:$B$2194,'7-Day ADT'!$C7,'Historical_Input Data'!$A$3:$A$2194,'7-Day ADT'!$D7)&lt;&gt; 0,AVERAGEIFS('Historical_Input Data'!P$3:P$2194,'Historical_Input Data'!$B$3:$B$2194,'7-Day ADT'!$C7,'Historical_Input Data'!$A$3:$A$2194,'7-Day ADT'!$D7),""),"")</f>
        <v>471.73333333333335</v>
      </c>
      <c r="N7">
        <f>IFERROR(IF(AVERAGEIFS('Historical_Input Data'!Q$3:Q$2194,'Historical_Input Data'!$B$3:$B$2194,'7-Day ADT'!$C7,'Historical_Input Data'!$A$3:$A$2194,'7-Day ADT'!$D7)&lt;&gt; 0,AVERAGEIFS('Historical_Input Data'!Q$3:Q$2194,'Historical_Input Data'!$B$3:$B$2194,'7-Day ADT'!$C7,'Historical_Input Data'!$A$3:$A$2194,'7-Day ADT'!$D7),""),"")</f>
        <v>297.60000000000002</v>
      </c>
      <c r="O7">
        <f>IFERROR(IF(AVERAGEIFS('Historical_Input Data'!R$3:R$2194,'Historical_Input Data'!$B$3:$B$2194,'7-Day ADT'!$C7,'Historical_Input Data'!$A$3:$A$2194,'7-Day ADT'!$D7)&lt;&gt; 0,AVERAGEIFS('Historical_Input Data'!R$3:R$2194,'Historical_Input Data'!$B$3:$B$2194,'7-Day ADT'!$C7,'Historical_Input Data'!$A$3:$A$2194,'7-Day ADT'!$D7),""),"")</f>
        <v>68.933333333333337</v>
      </c>
      <c r="P7" t="str">
        <f>IFERROR(IF(AVERAGEIFS('Historical_Input Data'!S$3:S$2194,'Historical_Input Data'!$B$3:$B$2194,'7-Day ADT'!$C7,'Historical_Input Data'!$A$3:$A$2194,'7-Day ADT'!$D7)&lt;&gt; 0,AVERAGEIFS('Historical_Input Data'!S$3:S$2194,'Historical_Input Data'!$B$3:$B$2194,'7-Day ADT'!$C7,'Historical_Input Data'!$A$3:$A$2194,'7-Day ADT'!$D7),""),"")</f>
        <v/>
      </c>
      <c r="Q7">
        <f>IFERROR(IF(AVERAGEIFS('Historical_Input Data'!T$3:T$2194,'Historical_Input Data'!$B$3:$B$2194,'7-Day ADT'!$C7,'Historical_Input Data'!$A$3:$A$2194,'7-Day ADT'!$D7)&lt;&gt; 0,AVERAGEIFS('Historical_Input Data'!T$3:T$2194,'Historical_Input Data'!$B$3:$B$2194,'7-Day ADT'!$C7,'Historical_Input Data'!$A$3:$A$2194,'7-Day ADT'!$D7),""),"")</f>
        <v>81.5</v>
      </c>
      <c r="R7">
        <f>IFERROR(IF(AVERAGEIFS('Historical_Input Data'!U$3:U$2194,'Historical_Input Data'!$B$3:$B$2194,'7-Day ADT'!$C7,'Historical_Input Data'!$A$3:$A$2194,'7-Day ADT'!$D7)&lt;&gt; 0,AVERAGEIFS('Historical_Input Data'!U$3:U$2194,'Historical_Input Data'!$B$3:$B$2194,'7-Day ADT'!$C7,'Historical_Input Data'!$A$3:$A$2194,'7-Day ADT'!$D7),""),"")</f>
        <v>27.866666666666667</v>
      </c>
      <c r="S7">
        <f>IFERROR(IF(AVERAGEIFS('Historical_Input Data'!V$3:V$2194,'Historical_Input Data'!$B$3:$B$2194,'7-Day ADT'!$C7,'Historical_Input Data'!$A$3:$A$2194,'7-Day ADT'!$D7)&lt;&gt; 0,AVERAGEIFS('Historical_Input Data'!V$3:V$2194,'Historical_Input Data'!$B$3:$B$2194,'7-Day ADT'!$C7,'Historical_Input Data'!$A$3:$A$2194,'7-Day ADT'!$D7),""),"")</f>
        <v>132.6</v>
      </c>
      <c r="T7">
        <f>IFERROR(IF(AVERAGEIFS('Historical_Input Data'!W$3:W$2194,'Historical_Input Data'!$B$3:$B$2194,'7-Day ADT'!$C7,'Historical_Input Data'!$A$3:$A$2194,'7-Day ADT'!$D7)&lt;&gt; 0,AVERAGEIFS('Historical_Input Data'!W$3:W$2194,'Historical_Input Data'!$B$3:$B$2194,'7-Day ADT'!$C7,'Historical_Input Data'!$A$3:$A$2194,'7-Day ADT'!$D7),""),"")</f>
        <v>457.16666666666669</v>
      </c>
      <c r="U7">
        <f>IFERROR(IF(AVERAGEIFS('Historical_Input Data'!X$3:X$2194,'Historical_Input Data'!$B$3:$B$2194,'7-Day ADT'!$C7,'Historical_Input Data'!$A$3:$A$2194,'7-Day ADT'!$D7)&lt;&gt; 0,AVERAGEIFS('Historical_Input Data'!X$3:X$2194,'Historical_Input Data'!$B$3:$B$2194,'7-Day ADT'!$C7,'Historical_Input Data'!$A$3:$A$2194,'7-Day ADT'!$D7),""),"")</f>
        <v>131.4</v>
      </c>
      <c r="V7" t="str">
        <f>IFERROR(IF(AVERAGEIFS('Historical_Input Data'!Y$3:Y$2194,'Historical_Input Data'!$B$3:$B$2194,'7-Day ADT'!$C7,'Historical_Input Data'!$A$3:$A$2194,'7-Day ADT'!$D7)&lt;&gt; 0,AVERAGEIFS('Historical_Input Data'!Y$3:Y$2194,'Historical_Input Data'!$B$3:$B$2194,'7-Day ADT'!$C7,'Historical_Input Data'!$A$3:$A$2194,'7-Day ADT'!$D7),""),"")</f>
        <v/>
      </c>
      <c r="W7">
        <f>IFERROR(IF(AVERAGEIFS('Historical_Input Data'!Z$3:Z$2194,'Historical_Input Data'!$B$3:$B$2194,'7-Day ADT'!$C7,'Historical_Input Data'!$A$3:$A$2194,'7-Day ADT'!$D7)&lt;&gt; 0,AVERAGEIFS('Historical_Input Data'!Z$3:Z$2194,'Historical_Input Data'!$B$3:$B$2194,'7-Day ADT'!$C7,'Historical_Input Data'!$A$3:$A$2194,'7-Day ADT'!$D7),""),"")</f>
        <v>268.33333333333331</v>
      </c>
      <c r="X7" t="str">
        <f>IFERROR(IF(AVERAGEIFS('Historical_Input Data'!AA$3:AA$2194,'Historical_Input Data'!$B$3:$B$2194,'7-Day ADT'!$C7,'Historical_Input Data'!$A$3:$A$2194,'7-Day ADT'!$D7)&lt;&gt; 0,AVERAGEIFS('Historical_Input Data'!AA$3:AA$2194,'Historical_Input Data'!$B$3:$B$2194,'7-Day ADT'!$C7,'Historical_Input Data'!$A$3:$A$2194,'7-Day ADT'!$D7),""),"")</f>
        <v/>
      </c>
      <c r="Y7">
        <f>IFERROR(IF(AVERAGEIFS('Historical_Input Data'!AB$3:AB$2194,'Historical_Input Data'!$B$3:$B$2194,'7-Day ADT'!$C7,'Historical_Input Data'!$A$3:$A$2194,'7-Day ADT'!$D7)&lt;&gt; 0,AVERAGEIFS('Historical_Input Data'!AB$3:AB$2194,'Historical_Input Data'!$B$3:$B$2194,'7-Day ADT'!$C7,'Historical_Input Data'!$A$3:$A$2194,'7-Day ADT'!$D7),""),"")</f>
        <v>393.6</v>
      </c>
      <c r="Z7">
        <f>IFERROR(IF(AVERAGEIFS('Historical_Input Data'!AC$3:AC$2194,'Historical_Input Data'!$B$3:$B$2194,'7-Day ADT'!$C7,'Historical_Input Data'!$A$3:$A$2194,'7-Day ADT'!$D7)&lt;&gt; 0,AVERAGEIFS('Historical_Input Data'!AC$3:AC$2194,'Historical_Input Data'!$B$3:$B$2194,'7-Day ADT'!$C7,'Historical_Input Data'!$A$3:$A$2194,'7-Day ADT'!$D7),""),"")</f>
        <v>261.36666666666667</v>
      </c>
      <c r="AA7" t="str">
        <f>IFERROR(IF(AVERAGEIFS('Historical_Input Data'!AD$3:AD$2194,'Historical_Input Data'!$B$3:$B$2194,'7-Day ADT'!$C7,'Historical_Input Data'!$A$3:$A$2194,'7-Day ADT'!$D7)&lt;&gt; 0,AVERAGEIFS('Historical_Input Data'!AD$3:AD$2194,'Historical_Input Data'!$B$3:$B$2194,'7-Day ADT'!$C7,'Historical_Input Data'!$A$3:$A$2194,'7-Day ADT'!$D7),""),"")</f>
        <v/>
      </c>
      <c r="AB7">
        <f>IFERROR(IF(AVERAGEIFS('Historical_Input Data'!AE$3:AE$2194,'Historical_Input Data'!$B$3:$B$2194,'7-Day ADT'!$C7,'Historical_Input Data'!$A$3:$A$2194,'7-Day ADT'!$D7)&lt;&gt; 0,AVERAGEIFS('Historical_Input Data'!AE$3:AE$2194,'Historical_Input Data'!$B$3:$B$2194,'7-Day ADT'!$C7,'Historical_Input Data'!$A$3:$A$2194,'7-Day ADT'!$D7),""),"")</f>
        <v>293.66666666666669</v>
      </c>
      <c r="AC7">
        <f>IFERROR(IF(AVERAGEIFS('Historical_Input Data'!AF$3:AF$2194,'Historical_Input Data'!$B$3:$B$2194,'7-Day ADT'!$C7,'Historical_Input Data'!$A$3:$A$2194,'7-Day ADT'!$D7)&lt;&gt; 0,AVERAGEIFS('Historical_Input Data'!AF$3:AF$2194,'Historical_Input Data'!$B$3:$B$2194,'7-Day ADT'!$C7,'Historical_Input Data'!$A$3:$A$2194,'7-Day ADT'!$D7),""),"")</f>
        <v>579.63333333333333</v>
      </c>
      <c r="AD7">
        <f>IFERROR(IF(AVERAGEIFS('Historical_Input Data'!AG$3:AG$2194,'Historical_Input Data'!$B$3:$B$2194,'7-Day ADT'!$C7,'Historical_Input Data'!$A$3:$A$2194,'7-Day ADT'!$D7)&lt;&gt; 0,AVERAGEIFS('Historical_Input Data'!AG$3:AG$2194,'Historical_Input Data'!$B$3:$B$2194,'7-Day ADT'!$C7,'Historical_Input Data'!$A$3:$A$2194,'7-Day ADT'!$D7),""),"")</f>
        <v>457.93333333333334</v>
      </c>
      <c r="AE7" t="str">
        <f>IFERROR(IF(AVERAGEIFS('Historical_Input Data'!AH$3:AH$2194,'Historical_Input Data'!$B$3:$B$2194,'7-Day ADT'!$C7,'Historical_Input Data'!$A$3:$A$2194,'7-Day ADT'!$D7)&lt;&gt; 0,AVERAGEIFS('Historical_Input Data'!AH$3:AH$2194,'Historical_Input Data'!$B$3:$B$2194,'7-Day ADT'!$C7,'Historical_Input Data'!$A$3:$A$2194,'7-Day ADT'!$D7),""),"")</f>
        <v/>
      </c>
      <c r="AF7">
        <f>IFERROR(IF(AVERAGEIFS('Historical_Input Data'!AI$3:AI$2194,'Historical_Input Data'!$B$3:$B$2194,'7-Day ADT'!$C7,'Historical_Input Data'!$A$3:$A$2194,'7-Day ADT'!$D7)&lt;&gt; 0,AVERAGEIFS('Historical_Input Data'!AI$3:AI$2194,'Historical_Input Data'!$B$3:$B$2194,'7-Day ADT'!$C7,'Historical_Input Data'!$A$3:$A$2194,'7-Day ADT'!$D7),""),"")</f>
        <v>266.89999999999998</v>
      </c>
      <c r="AG7" t="str">
        <f>IFERROR(IF(AVERAGEIFS('Historical_Input Data'!AJ$3:AJ$2194,'Historical_Input Data'!$B$3:$B$2194,'7-Day ADT'!$C7,'Historical_Input Data'!$A$3:$A$2194,'7-Day ADT'!$D7)&lt;&gt; 0,AVERAGEIFS('Historical_Input Data'!AJ$3:AJ$2194,'Historical_Input Data'!$B$3:$B$2194,'7-Day ADT'!$C7,'Historical_Input Data'!$A$3:$A$2194,'7-Day ADT'!$D7),""),"")</f>
        <v/>
      </c>
      <c r="AH7">
        <f>IFERROR(IF(AVERAGEIFS('Historical_Input Data'!AK$3:AK$2194,'Historical_Input Data'!$B$3:$B$2194,'7-Day ADT'!$C7,'Historical_Input Data'!$A$3:$A$2194,'7-Day ADT'!$D7)&lt;&gt; 0,AVERAGEIFS('Historical_Input Data'!AK$3:AK$2194,'Historical_Input Data'!$B$3:$B$2194,'7-Day ADT'!$C7,'Historical_Input Data'!$A$3:$A$2194,'7-Day ADT'!$D7),""),"")</f>
        <v>819.06666666666672</v>
      </c>
      <c r="AI7" t="str">
        <f>IFERROR(IF(AVERAGEIFS('Historical_Input Data'!AL$3:AL$2194,'Historical_Input Data'!$B$3:$B$2194,'7-Day ADT'!$C7,'Historical_Input Data'!$A$3:$A$2194,'7-Day ADT'!$D7)&lt;&gt; 0,AVERAGEIFS('Historical_Input Data'!AL$3:AL$2194,'Historical_Input Data'!$B$3:$B$2194,'7-Day ADT'!$C7,'Historical_Input Data'!$A$3:$A$2194,'7-Day ADT'!$D7),""),"")</f>
        <v/>
      </c>
      <c r="AJ7" t="str">
        <f>IFERROR(IF(AVERAGEIFS('Historical_Input Data'!AM$3:AM$2194,'Historical_Input Data'!$B$3:$B$2194,'7-Day ADT'!$C7,'Historical_Input Data'!$A$3:$A$2194,'7-Day ADT'!$D7)&lt;&gt; 0,AVERAGEIFS('Historical_Input Data'!AM$3:AM$2194,'Historical_Input Data'!$B$3:$B$2194,'7-Day ADT'!$C7,'Historical_Input Data'!$A$3:$A$2194,'7-Day ADT'!$D7),""),"")</f>
        <v/>
      </c>
      <c r="AK7" t="str">
        <f>IFERROR(IF(AVERAGEIFS('Historical_Input Data'!AN$3:AN$2194,'Historical_Input Data'!$B$3:$B$2194,'7-Day ADT'!$C7,'Historical_Input Data'!$A$3:$A$2194,'7-Day ADT'!$D7)&lt;&gt; 0,AVERAGEIFS('Historical_Input Data'!AN$3:AN$2194,'Historical_Input Data'!$B$3:$B$2194,'7-Day ADT'!$C7,'Historical_Input Data'!$A$3:$A$2194,'7-Day ADT'!$D7),""),"")</f>
        <v/>
      </c>
      <c r="AL7" t="str">
        <f>IFERROR(IF(AVERAGEIFS('Historical_Input Data'!AO$3:AO$2194,'Historical_Input Data'!$B$3:$B$2194,'7-Day ADT'!$C7,'Historical_Input Data'!$A$3:$A$2194,'7-Day ADT'!$D7)&lt;&gt; 0,AVERAGEIFS('Historical_Input Data'!AO$3:AO$2194,'Historical_Input Data'!$B$3:$B$2194,'7-Day ADT'!$C7,'Historical_Input Data'!$A$3:$A$2194,'7-Day ADT'!$D7),""),"")</f>
        <v/>
      </c>
      <c r="AM7" t="str">
        <f>IFERROR(IF(AVERAGEIFS('Historical_Input Data'!AP$3:AP$2194,'Historical_Input Data'!$B$3:$B$2194,'7-Day ADT'!$C7,'Historical_Input Data'!$A$3:$A$2194,'7-Day ADT'!$D7)&lt;&gt; 0,AVERAGEIFS('Historical_Input Data'!AP$3:AP$2194,'Historical_Input Data'!$B$3:$B$2194,'7-Day ADT'!$C7,'Historical_Input Data'!$A$3:$A$2194,'7-Day ADT'!$D7),""),"")</f>
        <v/>
      </c>
      <c r="AN7">
        <f>IFERROR(IF(AVERAGEIFS('Historical_Input Data'!AQ$3:AQ$2194,'Historical_Input Data'!$B$3:$B$2194,'7-Day ADT'!$C7,'Historical_Input Data'!$A$3:$A$2194,'7-Day ADT'!$D7)&lt;&gt; 0,AVERAGEIFS('Historical_Input Data'!AQ$3:AQ$2194,'Historical_Input Data'!$B$3:$B$2194,'7-Day ADT'!$C7,'Historical_Input Data'!$A$3:$A$2194,'7-Day ADT'!$D7),""),"")</f>
        <v>97.8</v>
      </c>
      <c r="AO7">
        <f>IFERROR(IF(AVERAGEIFS('Historical_Input Data'!AR$3:AR$2194,'Historical_Input Data'!$B$3:$B$2194,'7-Day ADT'!$C7,'Historical_Input Data'!$A$3:$A$2194,'7-Day ADT'!$D7)&lt;&gt; 0,AVERAGEIFS('Historical_Input Data'!AR$3:AR$2194,'Historical_Input Data'!$B$3:$B$2194,'7-Day ADT'!$C7,'Historical_Input Data'!$A$3:$A$2194,'7-Day ADT'!$D7),""),"")</f>
        <v>328.5</v>
      </c>
      <c r="AP7">
        <f>IFERROR(IF(AVERAGEIFS('Historical_Input Data'!AS$3:AS$2194,'Historical_Input Data'!$B$3:$B$2194,'7-Day ADT'!$C7,'Historical_Input Data'!$A$3:$A$2194,'7-Day ADT'!$D7)&lt;&gt; 0,AVERAGEIFS('Historical_Input Data'!AS$3:AS$2194,'Historical_Input Data'!$B$3:$B$2194,'7-Day ADT'!$C7,'Historical_Input Data'!$A$3:$A$2194,'7-Day ADT'!$D7),""),"")</f>
        <v>972.5</v>
      </c>
      <c r="AQ7" t="str">
        <f>IFERROR(IF(AVERAGEIFS('Historical_Input Data'!AT$3:AT$2194,'Historical_Input Data'!$B$3:$B$2194,'7-Day ADT'!$C7,'Historical_Input Data'!$A$3:$A$2194,'7-Day ADT'!$D7)&lt;&gt; 0,AVERAGEIFS('Historical_Input Data'!AT$3:AT$2194,'Historical_Input Data'!$B$3:$B$2194,'7-Day ADT'!$C7,'Historical_Input Data'!$A$3:$A$2194,'7-Day ADT'!$D7),""),"")</f>
        <v/>
      </c>
      <c r="AR7">
        <f>IFERROR(IF(AVERAGEIFS('Historical_Input Data'!AU$3:AU$2194,'Historical_Input Data'!$B$3:$B$2194,'7-Day ADT'!$C7,'Historical_Input Data'!$A$3:$A$2194,'7-Day ADT'!$D7)&lt;&gt; 0,AVERAGEIFS('Historical_Input Data'!AU$3:AU$2194,'Historical_Input Data'!$B$3:$B$2194,'7-Day ADT'!$C7,'Historical_Input Data'!$A$3:$A$2194,'7-Day ADT'!$D7),""),"")</f>
        <v>404.03333333333336</v>
      </c>
      <c r="AS7">
        <f>IFERROR(IF(AVERAGEIFS('Historical_Input Data'!AV$3:AV$2194,'Historical_Input Data'!$B$3:$B$2194,'7-Day ADT'!$C7,'Historical_Input Data'!$A$3:$A$2194,'7-Day ADT'!$D7)&lt;&gt; 0,AVERAGEIFS('Historical_Input Data'!AV$3:AV$2194,'Historical_Input Data'!$B$3:$B$2194,'7-Day ADT'!$C7,'Historical_Input Data'!$A$3:$A$2194,'7-Day ADT'!$D7),""),"")</f>
        <v>97.1</v>
      </c>
      <c r="AT7">
        <f>IFERROR(IF(AVERAGEIFS('Historical_Input Data'!AW$3:AW$2194,'Historical_Input Data'!$B$3:$B$2194,'7-Day ADT'!$C7,'Historical_Input Data'!$A$3:$A$2194,'7-Day ADT'!$D7)&lt;&gt; 0,AVERAGEIFS('Historical_Input Data'!AW$3:AW$2194,'Historical_Input Data'!$B$3:$B$2194,'7-Day ADT'!$C7,'Historical_Input Data'!$A$3:$A$2194,'7-Day ADT'!$D7),""),"")</f>
        <v>116.86666666666666</v>
      </c>
      <c r="AU7">
        <f>IFERROR(IF(AVERAGEIFS('Historical_Input Data'!AX$3:AX$2194,'Historical_Input Data'!$B$3:$B$2194,'7-Day ADT'!$C7,'Historical_Input Data'!$A$3:$A$2194,'7-Day ADT'!$D7)&lt;&gt; 0,AVERAGEIFS('Historical_Input Data'!AX$3:AX$2194,'Historical_Input Data'!$B$3:$B$2194,'7-Day ADT'!$C7,'Historical_Input Data'!$A$3:$A$2194,'7-Day ADT'!$D7),""),"")</f>
        <v>117.7</v>
      </c>
      <c r="AV7">
        <f>IFERROR(IF(AVERAGEIFS('Historical_Input Data'!AY$3:AY$2194,'Historical_Input Data'!$B$3:$B$2194,'7-Day ADT'!$C7,'Historical_Input Data'!$A$3:$A$2194,'7-Day ADT'!$D7)&lt;&gt; 0,AVERAGEIFS('Historical_Input Data'!AY$3:AY$2194,'Historical_Input Data'!$B$3:$B$2194,'7-Day ADT'!$C7,'Historical_Input Data'!$A$3:$A$2194,'7-Day ADT'!$D7),""),"")</f>
        <v>86.533333333333331</v>
      </c>
      <c r="AW7" t="str">
        <f>IFERROR(IF(AVERAGEIFS('Historical_Input Data'!AZ$3:AZ$2194,'Historical_Input Data'!$B$3:$B$2194,'7-Day ADT'!$C7,'Historical_Input Data'!$A$3:$A$2194,'7-Day ADT'!$D7)&lt;&gt; 0,AVERAGEIFS('Historical_Input Data'!AZ$3:AZ$2194,'Historical_Input Data'!$B$3:$B$2194,'7-Day ADT'!$C7,'Historical_Input Data'!$A$3:$A$2194,'7-Day ADT'!$D7),""),"")</f>
        <v/>
      </c>
      <c r="AX7" t="str">
        <f>IFERROR(IF(AVERAGEIFS('Historical_Input Data'!BA$3:BA$2194,'Historical_Input Data'!$B$3:$B$2194,'7-Day ADT'!$C7,'Historical_Input Data'!$A$3:$A$2194,'7-Day ADT'!$D7)&lt;&gt; 0,AVERAGEIFS('Historical_Input Data'!BA$3:BA$2194,'Historical_Input Data'!$B$3:$B$2194,'7-Day ADT'!$C7,'Historical_Input Data'!$A$3:$A$2194,'7-Day ADT'!$D7),""),"")</f>
        <v/>
      </c>
    </row>
    <row r="8" spans="1:50">
      <c r="A8" t="str">
        <f t="shared" si="0"/>
        <v>July2016</v>
      </c>
      <c r="C8" t="s">
        <v>60</v>
      </c>
      <c r="D8">
        <v>2016</v>
      </c>
      <c r="E8" t="str">
        <f>IFERROR(IF(AVERAGEIFS('Historical_Input Data'!H$3:H$2194,'Historical_Input Data'!$B$3:$B$2194,'7-Day ADT'!$C8,'Historical_Input Data'!$A$3:$A$2194,'7-Day ADT'!$D8)&lt;&gt; 0,AVERAGEIFS('Historical_Input Data'!H$3:H$2194,'Historical_Input Data'!$B$3:$B$2194,'7-Day ADT'!$C8,'Historical_Input Data'!$A$3:$A$2194,'7-Day ADT'!$D8),""),"")</f>
        <v/>
      </c>
      <c r="F8">
        <f>IFERROR(IF(AVERAGEIFS('Historical_Input Data'!I$3:I$2194,'Historical_Input Data'!$B$3:$B$2194,'7-Day ADT'!$C8,'Historical_Input Data'!$A$3:$A$2194,'7-Day ADT'!$D8)&lt;&gt; 0,AVERAGEIFS('Historical_Input Data'!I$3:I$2194,'Historical_Input Data'!$B$3:$B$2194,'7-Day ADT'!$C8,'Historical_Input Data'!$A$3:$A$2194,'7-Day ADT'!$D8),""),"")</f>
        <v>230.7741935483871</v>
      </c>
      <c r="G8">
        <f>IFERROR(IF(AVERAGEIFS('Historical_Input Data'!J$3:J$2194,'Historical_Input Data'!$B$3:$B$2194,'7-Day ADT'!$C8,'Historical_Input Data'!$A$3:$A$2194,'7-Day ADT'!$D8)&lt;&gt; 0,AVERAGEIFS('Historical_Input Data'!J$3:J$2194,'Historical_Input Data'!$B$3:$B$2194,'7-Day ADT'!$C8,'Historical_Input Data'!$A$3:$A$2194,'7-Day ADT'!$D8),""),"")</f>
        <v>168.48387096774192</v>
      </c>
      <c r="H8">
        <f>IFERROR(IF(AVERAGEIFS('Historical_Input Data'!K$3:K$2194,'Historical_Input Data'!$B$3:$B$2194,'7-Day ADT'!$C8,'Historical_Input Data'!$A$3:$A$2194,'7-Day ADT'!$D8)&lt;&gt; 0,AVERAGEIFS('Historical_Input Data'!K$3:K$2194,'Historical_Input Data'!$B$3:$B$2194,'7-Day ADT'!$C8,'Historical_Input Data'!$A$3:$A$2194,'7-Day ADT'!$D8),""),"")</f>
        <v>169.74193548387098</v>
      </c>
      <c r="I8" t="str">
        <f>IFERROR(IF(AVERAGEIFS('Historical_Input Data'!L$3:L$2194,'Historical_Input Data'!$B$3:$B$2194,'7-Day ADT'!$C8,'Historical_Input Data'!$A$3:$A$2194,'7-Day ADT'!$D8)&lt;&gt; 0,AVERAGEIFS('Historical_Input Data'!L$3:L$2194,'Historical_Input Data'!$B$3:$B$2194,'7-Day ADT'!$C8,'Historical_Input Data'!$A$3:$A$2194,'7-Day ADT'!$D8),""),"")</f>
        <v/>
      </c>
      <c r="J8">
        <f>IFERROR(IF(AVERAGEIFS('Historical_Input Data'!M$3:M$2194,'Historical_Input Data'!$B$3:$B$2194,'7-Day ADT'!$C8,'Historical_Input Data'!$A$3:$A$2194,'7-Day ADT'!$D8)&lt;&gt; 0,AVERAGEIFS('Historical_Input Data'!M$3:M$2194,'Historical_Input Data'!$B$3:$B$2194,'7-Day ADT'!$C8,'Historical_Input Data'!$A$3:$A$2194,'7-Day ADT'!$D8),""),"")</f>
        <v>100.29032258064517</v>
      </c>
      <c r="K8" t="str">
        <f>IFERROR(IF(AVERAGEIFS('Historical_Input Data'!N$3:N$2194,'Historical_Input Data'!$B$3:$B$2194,'7-Day ADT'!$C8,'Historical_Input Data'!$A$3:$A$2194,'7-Day ADT'!$D8)&lt;&gt; 0,AVERAGEIFS('Historical_Input Data'!N$3:N$2194,'Historical_Input Data'!$B$3:$B$2194,'7-Day ADT'!$C8,'Historical_Input Data'!$A$3:$A$2194,'7-Day ADT'!$D8),""),"")</f>
        <v/>
      </c>
      <c r="L8" t="str">
        <f>IFERROR(IF(AVERAGEIFS('Historical_Input Data'!O$3:O$2194,'Historical_Input Data'!$B$3:$B$2194,'7-Day ADT'!$C8,'Historical_Input Data'!$A$3:$A$2194,'7-Day ADT'!$D8)&lt;&gt; 0,AVERAGEIFS('Historical_Input Data'!O$3:O$2194,'Historical_Input Data'!$B$3:$B$2194,'7-Day ADT'!$C8,'Historical_Input Data'!$A$3:$A$2194,'7-Day ADT'!$D8),""),"")</f>
        <v/>
      </c>
      <c r="M8">
        <f>IFERROR(IF(AVERAGEIFS('Historical_Input Data'!P$3:P$2194,'Historical_Input Data'!$B$3:$B$2194,'7-Day ADT'!$C8,'Historical_Input Data'!$A$3:$A$2194,'7-Day ADT'!$D8)&lt;&gt; 0,AVERAGEIFS('Historical_Input Data'!P$3:P$2194,'Historical_Input Data'!$B$3:$B$2194,'7-Day ADT'!$C8,'Historical_Input Data'!$A$3:$A$2194,'7-Day ADT'!$D8),""),"")</f>
        <v>417</v>
      </c>
      <c r="N8">
        <f>IFERROR(IF(AVERAGEIFS('Historical_Input Data'!Q$3:Q$2194,'Historical_Input Data'!$B$3:$B$2194,'7-Day ADT'!$C8,'Historical_Input Data'!$A$3:$A$2194,'7-Day ADT'!$D8)&lt;&gt; 0,AVERAGEIFS('Historical_Input Data'!Q$3:Q$2194,'Historical_Input Data'!$B$3:$B$2194,'7-Day ADT'!$C8,'Historical_Input Data'!$A$3:$A$2194,'7-Day ADT'!$D8),""),"")</f>
        <v>265.80645161290323</v>
      </c>
      <c r="O8">
        <f>IFERROR(IF(AVERAGEIFS('Historical_Input Data'!R$3:R$2194,'Historical_Input Data'!$B$3:$B$2194,'7-Day ADT'!$C8,'Historical_Input Data'!$A$3:$A$2194,'7-Day ADT'!$D8)&lt;&gt; 0,AVERAGEIFS('Historical_Input Data'!R$3:R$2194,'Historical_Input Data'!$B$3:$B$2194,'7-Day ADT'!$C8,'Historical_Input Data'!$A$3:$A$2194,'7-Day ADT'!$D8),""),"")</f>
        <v>69.225806451612897</v>
      </c>
      <c r="P8" t="str">
        <f>IFERROR(IF(AVERAGEIFS('Historical_Input Data'!S$3:S$2194,'Historical_Input Data'!$B$3:$B$2194,'7-Day ADT'!$C8,'Historical_Input Data'!$A$3:$A$2194,'7-Day ADT'!$D8)&lt;&gt; 0,AVERAGEIFS('Historical_Input Data'!S$3:S$2194,'Historical_Input Data'!$B$3:$B$2194,'7-Day ADT'!$C8,'Historical_Input Data'!$A$3:$A$2194,'7-Day ADT'!$D8),""),"")</f>
        <v/>
      </c>
      <c r="Q8">
        <f>IFERROR(IF(AVERAGEIFS('Historical_Input Data'!T$3:T$2194,'Historical_Input Data'!$B$3:$B$2194,'7-Day ADT'!$C8,'Historical_Input Data'!$A$3:$A$2194,'7-Day ADT'!$D8)&lt;&gt; 0,AVERAGEIFS('Historical_Input Data'!T$3:T$2194,'Historical_Input Data'!$B$3:$B$2194,'7-Day ADT'!$C8,'Historical_Input Data'!$A$3:$A$2194,'7-Day ADT'!$D8),""),"")</f>
        <v>80.354838709677423</v>
      </c>
      <c r="R8">
        <f>IFERROR(IF(AVERAGEIFS('Historical_Input Data'!U$3:U$2194,'Historical_Input Data'!$B$3:$B$2194,'7-Day ADT'!$C8,'Historical_Input Data'!$A$3:$A$2194,'7-Day ADT'!$D8)&lt;&gt; 0,AVERAGEIFS('Historical_Input Data'!U$3:U$2194,'Historical_Input Data'!$B$3:$B$2194,'7-Day ADT'!$C8,'Historical_Input Data'!$A$3:$A$2194,'7-Day ADT'!$D8),""),"")</f>
        <v>25.612903225806452</v>
      </c>
      <c r="S8">
        <f>IFERROR(IF(AVERAGEIFS('Historical_Input Data'!V$3:V$2194,'Historical_Input Data'!$B$3:$B$2194,'7-Day ADT'!$C8,'Historical_Input Data'!$A$3:$A$2194,'7-Day ADT'!$D8)&lt;&gt; 0,AVERAGEIFS('Historical_Input Data'!V$3:V$2194,'Historical_Input Data'!$B$3:$B$2194,'7-Day ADT'!$C8,'Historical_Input Data'!$A$3:$A$2194,'7-Day ADT'!$D8),""),"")</f>
        <v>125.48387096774194</v>
      </c>
      <c r="T8">
        <f>IFERROR(IF(AVERAGEIFS('Historical_Input Data'!W$3:W$2194,'Historical_Input Data'!$B$3:$B$2194,'7-Day ADT'!$C8,'Historical_Input Data'!$A$3:$A$2194,'7-Day ADT'!$D8)&lt;&gt; 0,AVERAGEIFS('Historical_Input Data'!W$3:W$2194,'Historical_Input Data'!$B$3:$B$2194,'7-Day ADT'!$C8,'Historical_Input Data'!$A$3:$A$2194,'7-Day ADT'!$D8),""),"")</f>
        <v>420.25806451612902</v>
      </c>
      <c r="U8">
        <f>IFERROR(IF(AVERAGEIFS('Historical_Input Data'!X$3:X$2194,'Historical_Input Data'!$B$3:$B$2194,'7-Day ADT'!$C8,'Historical_Input Data'!$A$3:$A$2194,'7-Day ADT'!$D8)&lt;&gt; 0,AVERAGEIFS('Historical_Input Data'!X$3:X$2194,'Historical_Input Data'!$B$3:$B$2194,'7-Day ADT'!$C8,'Historical_Input Data'!$A$3:$A$2194,'7-Day ADT'!$D8),""),"")</f>
        <v>121.74193548387096</v>
      </c>
      <c r="V8" t="str">
        <f>IFERROR(IF(AVERAGEIFS('Historical_Input Data'!Y$3:Y$2194,'Historical_Input Data'!$B$3:$B$2194,'7-Day ADT'!$C8,'Historical_Input Data'!$A$3:$A$2194,'7-Day ADT'!$D8)&lt;&gt; 0,AVERAGEIFS('Historical_Input Data'!Y$3:Y$2194,'Historical_Input Data'!$B$3:$B$2194,'7-Day ADT'!$C8,'Historical_Input Data'!$A$3:$A$2194,'7-Day ADT'!$D8),""),"")</f>
        <v/>
      </c>
      <c r="W8">
        <f>IFERROR(IF(AVERAGEIFS('Historical_Input Data'!Z$3:Z$2194,'Historical_Input Data'!$B$3:$B$2194,'7-Day ADT'!$C8,'Historical_Input Data'!$A$3:$A$2194,'7-Day ADT'!$D8)&lt;&gt; 0,AVERAGEIFS('Historical_Input Data'!Z$3:Z$2194,'Historical_Input Data'!$B$3:$B$2194,'7-Day ADT'!$C8,'Historical_Input Data'!$A$3:$A$2194,'7-Day ADT'!$D8),""),"")</f>
        <v>228.06451612903226</v>
      </c>
      <c r="X8" t="str">
        <f>IFERROR(IF(AVERAGEIFS('Historical_Input Data'!AA$3:AA$2194,'Historical_Input Data'!$B$3:$B$2194,'7-Day ADT'!$C8,'Historical_Input Data'!$A$3:$A$2194,'7-Day ADT'!$D8)&lt;&gt; 0,AVERAGEIFS('Historical_Input Data'!AA$3:AA$2194,'Historical_Input Data'!$B$3:$B$2194,'7-Day ADT'!$C8,'Historical_Input Data'!$A$3:$A$2194,'7-Day ADT'!$D8),""),"")</f>
        <v/>
      </c>
      <c r="Y8">
        <f>IFERROR(IF(AVERAGEIFS('Historical_Input Data'!AB$3:AB$2194,'Historical_Input Data'!$B$3:$B$2194,'7-Day ADT'!$C8,'Historical_Input Data'!$A$3:$A$2194,'7-Day ADT'!$D8)&lt;&gt; 0,AVERAGEIFS('Historical_Input Data'!AB$3:AB$2194,'Historical_Input Data'!$B$3:$B$2194,'7-Day ADT'!$C8,'Historical_Input Data'!$A$3:$A$2194,'7-Day ADT'!$D8),""),"")</f>
        <v>345.45161290322579</v>
      </c>
      <c r="Z8">
        <f>IFERROR(IF(AVERAGEIFS('Historical_Input Data'!AC$3:AC$2194,'Historical_Input Data'!$B$3:$B$2194,'7-Day ADT'!$C8,'Historical_Input Data'!$A$3:$A$2194,'7-Day ADT'!$D8)&lt;&gt; 0,AVERAGEIFS('Historical_Input Data'!AC$3:AC$2194,'Historical_Input Data'!$B$3:$B$2194,'7-Day ADT'!$C8,'Historical_Input Data'!$A$3:$A$2194,'7-Day ADT'!$D8),""),"")</f>
        <v>229.45161290322579</v>
      </c>
      <c r="AA8" t="str">
        <f>IFERROR(IF(AVERAGEIFS('Historical_Input Data'!AD$3:AD$2194,'Historical_Input Data'!$B$3:$B$2194,'7-Day ADT'!$C8,'Historical_Input Data'!$A$3:$A$2194,'7-Day ADT'!$D8)&lt;&gt; 0,AVERAGEIFS('Historical_Input Data'!AD$3:AD$2194,'Historical_Input Data'!$B$3:$B$2194,'7-Day ADT'!$C8,'Historical_Input Data'!$A$3:$A$2194,'7-Day ADT'!$D8),""),"")</f>
        <v/>
      </c>
      <c r="AB8">
        <f>IFERROR(IF(AVERAGEIFS('Historical_Input Data'!AE$3:AE$2194,'Historical_Input Data'!$B$3:$B$2194,'7-Day ADT'!$C8,'Historical_Input Data'!$A$3:$A$2194,'7-Day ADT'!$D8)&lt;&gt; 0,AVERAGEIFS('Historical_Input Data'!AE$3:AE$2194,'Historical_Input Data'!$B$3:$B$2194,'7-Day ADT'!$C8,'Historical_Input Data'!$A$3:$A$2194,'7-Day ADT'!$D8),""),"")</f>
        <v>260.64516129032256</v>
      </c>
      <c r="AC8">
        <f>IFERROR(IF(AVERAGEIFS('Historical_Input Data'!AF$3:AF$2194,'Historical_Input Data'!$B$3:$B$2194,'7-Day ADT'!$C8,'Historical_Input Data'!$A$3:$A$2194,'7-Day ADT'!$D8)&lt;&gt; 0,AVERAGEIFS('Historical_Input Data'!AF$3:AF$2194,'Historical_Input Data'!$B$3:$B$2194,'7-Day ADT'!$C8,'Historical_Input Data'!$A$3:$A$2194,'7-Day ADT'!$D8),""),"")</f>
        <v>499.87096774193549</v>
      </c>
      <c r="AD8">
        <f>IFERROR(IF(AVERAGEIFS('Historical_Input Data'!AG$3:AG$2194,'Historical_Input Data'!$B$3:$B$2194,'7-Day ADT'!$C8,'Historical_Input Data'!$A$3:$A$2194,'7-Day ADT'!$D8)&lt;&gt; 0,AVERAGEIFS('Historical_Input Data'!AG$3:AG$2194,'Historical_Input Data'!$B$3:$B$2194,'7-Day ADT'!$C8,'Historical_Input Data'!$A$3:$A$2194,'7-Day ADT'!$D8),""),"")</f>
        <v>404.96774193548384</v>
      </c>
      <c r="AE8" t="str">
        <f>IFERROR(IF(AVERAGEIFS('Historical_Input Data'!AH$3:AH$2194,'Historical_Input Data'!$B$3:$B$2194,'7-Day ADT'!$C8,'Historical_Input Data'!$A$3:$A$2194,'7-Day ADT'!$D8)&lt;&gt; 0,AVERAGEIFS('Historical_Input Data'!AH$3:AH$2194,'Historical_Input Data'!$B$3:$B$2194,'7-Day ADT'!$C8,'Historical_Input Data'!$A$3:$A$2194,'7-Day ADT'!$D8),""),"")</f>
        <v/>
      </c>
      <c r="AF8">
        <f>IFERROR(IF(AVERAGEIFS('Historical_Input Data'!AI$3:AI$2194,'Historical_Input Data'!$B$3:$B$2194,'7-Day ADT'!$C8,'Historical_Input Data'!$A$3:$A$2194,'7-Day ADT'!$D8)&lt;&gt; 0,AVERAGEIFS('Historical_Input Data'!AI$3:AI$2194,'Historical_Input Data'!$B$3:$B$2194,'7-Day ADT'!$C8,'Historical_Input Data'!$A$3:$A$2194,'7-Day ADT'!$D8),""),"")</f>
        <v>241.48387096774192</v>
      </c>
      <c r="AG8" t="str">
        <f>IFERROR(IF(AVERAGEIFS('Historical_Input Data'!AJ$3:AJ$2194,'Historical_Input Data'!$B$3:$B$2194,'7-Day ADT'!$C8,'Historical_Input Data'!$A$3:$A$2194,'7-Day ADT'!$D8)&lt;&gt; 0,AVERAGEIFS('Historical_Input Data'!AJ$3:AJ$2194,'Historical_Input Data'!$B$3:$B$2194,'7-Day ADT'!$C8,'Historical_Input Data'!$A$3:$A$2194,'7-Day ADT'!$D8),""),"")</f>
        <v/>
      </c>
      <c r="AH8">
        <f>IFERROR(IF(AVERAGEIFS('Historical_Input Data'!AK$3:AK$2194,'Historical_Input Data'!$B$3:$B$2194,'7-Day ADT'!$C8,'Historical_Input Data'!$A$3:$A$2194,'7-Day ADT'!$D8)&lt;&gt; 0,AVERAGEIFS('Historical_Input Data'!AK$3:AK$2194,'Historical_Input Data'!$B$3:$B$2194,'7-Day ADT'!$C8,'Historical_Input Data'!$A$3:$A$2194,'7-Day ADT'!$D8),""),"")</f>
        <v>786.48387096774195</v>
      </c>
      <c r="AI8">
        <f>IFERROR(IF(AVERAGEIFS('Historical_Input Data'!AL$3:AL$2194,'Historical_Input Data'!$B$3:$B$2194,'7-Day ADT'!$C8,'Historical_Input Data'!$A$3:$A$2194,'7-Day ADT'!$D8)&lt;&gt; 0,AVERAGEIFS('Historical_Input Data'!AL$3:AL$2194,'Historical_Input Data'!$B$3:$B$2194,'7-Day ADT'!$C8,'Historical_Input Data'!$A$3:$A$2194,'7-Day ADT'!$D8),""),"")</f>
        <v>510.54166666666669</v>
      </c>
      <c r="AJ8" t="str">
        <f>IFERROR(IF(AVERAGEIFS('Historical_Input Data'!AM$3:AM$2194,'Historical_Input Data'!$B$3:$B$2194,'7-Day ADT'!$C8,'Historical_Input Data'!$A$3:$A$2194,'7-Day ADT'!$D8)&lt;&gt; 0,AVERAGEIFS('Historical_Input Data'!AM$3:AM$2194,'Historical_Input Data'!$B$3:$B$2194,'7-Day ADT'!$C8,'Historical_Input Data'!$A$3:$A$2194,'7-Day ADT'!$D8),""),"")</f>
        <v/>
      </c>
      <c r="AK8" t="str">
        <f>IFERROR(IF(AVERAGEIFS('Historical_Input Data'!AN$3:AN$2194,'Historical_Input Data'!$B$3:$B$2194,'7-Day ADT'!$C8,'Historical_Input Data'!$A$3:$A$2194,'7-Day ADT'!$D8)&lt;&gt; 0,AVERAGEIFS('Historical_Input Data'!AN$3:AN$2194,'Historical_Input Data'!$B$3:$B$2194,'7-Day ADT'!$C8,'Historical_Input Data'!$A$3:$A$2194,'7-Day ADT'!$D8),""),"")</f>
        <v/>
      </c>
      <c r="AL8" t="str">
        <f>IFERROR(IF(AVERAGEIFS('Historical_Input Data'!AO$3:AO$2194,'Historical_Input Data'!$B$3:$B$2194,'7-Day ADT'!$C8,'Historical_Input Data'!$A$3:$A$2194,'7-Day ADT'!$D8)&lt;&gt; 0,AVERAGEIFS('Historical_Input Data'!AO$3:AO$2194,'Historical_Input Data'!$B$3:$B$2194,'7-Day ADT'!$C8,'Historical_Input Data'!$A$3:$A$2194,'7-Day ADT'!$D8),""),"")</f>
        <v/>
      </c>
      <c r="AM8" t="str">
        <f>IFERROR(IF(AVERAGEIFS('Historical_Input Data'!AP$3:AP$2194,'Historical_Input Data'!$B$3:$B$2194,'7-Day ADT'!$C8,'Historical_Input Data'!$A$3:$A$2194,'7-Day ADT'!$D8)&lt;&gt; 0,AVERAGEIFS('Historical_Input Data'!AP$3:AP$2194,'Historical_Input Data'!$B$3:$B$2194,'7-Day ADT'!$C8,'Historical_Input Data'!$A$3:$A$2194,'7-Day ADT'!$D8),""),"")</f>
        <v/>
      </c>
      <c r="AN8">
        <f>IFERROR(IF(AVERAGEIFS('Historical_Input Data'!AQ$3:AQ$2194,'Historical_Input Data'!$B$3:$B$2194,'7-Day ADT'!$C8,'Historical_Input Data'!$A$3:$A$2194,'7-Day ADT'!$D8)&lt;&gt; 0,AVERAGEIFS('Historical_Input Data'!AQ$3:AQ$2194,'Historical_Input Data'!$B$3:$B$2194,'7-Day ADT'!$C8,'Historical_Input Data'!$A$3:$A$2194,'7-Day ADT'!$D8),""),"")</f>
        <v>86.290322580645167</v>
      </c>
      <c r="AO8">
        <f>IFERROR(IF(AVERAGEIFS('Historical_Input Data'!AR$3:AR$2194,'Historical_Input Data'!$B$3:$B$2194,'7-Day ADT'!$C8,'Historical_Input Data'!$A$3:$A$2194,'7-Day ADT'!$D8)&lt;&gt; 0,AVERAGEIFS('Historical_Input Data'!AR$3:AR$2194,'Historical_Input Data'!$B$3:$B$2194,'7-Day ADT'!$C8,'Historical_Input Data'!$A$3:$A$2194,'7-Day ADT'!$D8),""),"")</f>
        <v>298.16129032258067</v>
      </c>
      <c r="AP8">
        <f>IFERROR(IF(AVERAGEIFS('Historical_Input Data'!AS$3:AS$2194,'Historical_Input Data'!$B$3:$B$2194,'7-Day ADT'!$C8,'Historical_Input Data'!$A$3:$A$2194,'7-Day ADT'!$D8)&lt;&gt; 0,AVERAGEIFS('Historical_Input Data'!AS$3:AS$2194,'Historical_Input Data'!$B$3:$B$2194,'7-Day ADT'!$C8,'Historical_Input Data'!$A$3:$A$2194,'7-Day ADT'!$D8),""),"")</f>
        <v>934.38709677419354</v>
      </c>
      <c r="AQ8" t="str">
        <f>IFERROR(IF(AVERAGEIFS('Historical_Input Data'!AT$3:AT$2194,'Historical_Input Data'!$B$3:$B$2194,'7-Day ADT'!$C8,'Historical_Input Data'!$A$3:$A$2194,'7-Day ADT'!$D8)&lt;&gt; 0,AVERAGEIFS('Historical_Input Data'!AT$3:AT$2194,'Historical_Input Data'!$B$3:$B$2194,'7-Day ADT'!$C8,'Historical_Input Data'!$A$3:$A$2194,'7-Day ADT'!$D8),""),"")</f>
        <v/>
      </c>
      <c r="AR8">
        <f>IFERROR(IF(AVERAGEIFS('Historical_Input Data'!AU$3:AU$2194,'Historical_Input Data'!$B$3:$B$2194,'7-Day ADT'!$C8,'Historical_Input Data'!$A$3:$A$2194,'7-Day ADT'!$D8)&lt;&gt; 0,AVERAGEIFS('Historical_Input Data'!AU$3:AU$2194,'Historical_Input Data'!$B$3:$B$2194,'7-Day ADT'!$C8,'Historical_Input Data'!$A$3:$A$2194,'7-Day ADT'!$D8),""),"")</f>
        <v>404.96774193548384</v>
      </c>
      <c r="AS8">
        <f>IFERROR(IF(AVERAGEIFS('Historical_Input Data'!AV$3:AV$2194,'Historical_Input Data'!$B$3:$B$2194,'7-Day ADT'!$C8,'Historical_Input Data'!$A$3:$A$2194,'7-Day ADT'!$D8)&lt;&gt; 0,AVERAGEIFS('Historical_Input Data'!AV$3:AV$2194,'Historical_Input Data'!$B$3:$B$2194,'7-Day ADT'!$C8,'Historical_Input Data'!$A$3:$A$2194,'7-Day ADT'!$D8),""),"")</f>
        <v>92.451612903225808</v>
      </c>
      <c r="AT8">
        <f>IFERROR(IF(AVERAGEIFS('Historical_Input Data'!AW$3:AW$2194,'Historical_Input Data'!$B$3:$B$2194,'7-Day ADT'!$C8,'Historical_Input Data'!$A$3:$A$2194,'7-Day ADT'!$D8)&lt;&gt; 0,AVERAGEIFS('Historical_Input Data'!AW$3:AW$2194,'Historical_Input Data'!$B$3:$B$2194,'7-Day ADT'!$C8,'Historical_Input Data'!$A$3:$A$2194,'7-Day ADT'!$D8),""),"")</f>
        <v>112.93548387096774</v>
      </c>
      <c r="AU8">
        <f>IFERROR(IF(AVERAGEIFS('Historical_Input Data'!AX$3:AX$2194,'Historical_Input Data'!$B$3:$B$2194,'7-Day ADT'!$C8,'Historical_Input Data'!$A$3:$A$2194,'7-Day ADT'!$D8)&lt;&gt; 0,AVERAGEIFS('Historical_Input Data'!AX$3:AX$2194,'Historical_Input Data'!$B$3:$B$2194,'7-Day ADT'!$C8,'Historical_Input Data'!$A$3:$A$2194,'7-Day ADT'!$D8),""),"")</f>
        <v>106.45161290322581</v>
      </c>
      <c r="AV8">
        <f>IFERROR(IF(AVERAGEIFS('Historical_Input Data'!AY$3:AY$2194,'Historical_Input Data'!$B$3:$B$2194,'7-Day ADT'!$C8,'Historical_Input Data'!$A$3:$A$2194,'7-Day ADT'!$D8)&lt;&gt; 0,AVERAGEIFS('Historical_Input Data'!AY$3:AY$2194,'Historical_Input Data'!$B$3:$B$2194,'7-Day ADT'!$C8,'Historical_Input Data'!$A$3:$A$2194,'7-Day ADT'!$D8),""),"")</f>
        <v>120.87096774193549</v>
      </c>
      <c r="AW8" t="str">
        <f>IFERROR(IF(AVERAGEIFS('Historical_Input Data'!AZ$3:AZ$2194,'Historical_Input Data'!$B$3:$B$2194,'7-Day ADT'!$C8,'Historical_Input Data'!$A$3:$A$2194,'7-Day ADT'!$D8)&lt;&gt; 0,AVERAGEIFS('Historical_Input Data'!AZ$3:AZ$2194,'Historical_Input Data'!$B$3:$B$2194,'7-Day ADT'!$C8,'Historical_Input Data'!$A$3:$A$2194,'7-Day ADT'!$D8),""),"")</f>
        <v/>
      </c>
      <c r="AX8" t="str">
        <f>IFERROR(IF(AVERAGEIFS('Historical_Input Data'!BA$3:BA$2194,'Historical_Input Data'!$B$3:$B$2194,'7-Day ADT'!$C8,'Historical_Input Data'!$A$3:$A$2194,'7-Day ADT'!$D8)&lt;&gt; 0,AVERAGEIFS('Historical_Input Data'!BA$3:BA$2194,'Historical_Input Data'!$B$3:$B$2194,'7-Day ADT'!$C8,'Historical_Input Data'!$A$3:$A$2194,'7-Day ADT'!$D8),""),"")</f>
        <v/>
      </c>
    </row>
    <row r="9" spans="1:50">
      <c r="A9" t="str">
        <f t="shared" si="0"/>
        <v>August2016</v>
      </c>
      <c r="C9" t="s">
        <v>61</v>
      </c>
      <c r="D9">
        <v>2016</v>
      </c>
      <c r="E9" t="str">
        <f>IFERROR(IF(AVERAGEIFS('Historical_Input Data'!H$3:H$2194,'Historical_Input Data'!$B$3:$B$2194,'7-Day ADT'!$C9,'Historical_Input Data'!$A$3:$A$2194,'7-Day ADT'!$D9)&lt;&gt; 0,AVERAGEIFS('Historical_Input Data'!H$3:H$2194,'Historical_Input Data'!$B$3:$B$2194,'7-Day ADT'!$C9,'Historical_Input Data'!$A$3:$A$2194,'7-Day ADT'!$D9),""),"")</f>
        <v/>
      </c>
      <c r="F9">
        <f>IFERROR(IF(AVERAGEIFS('Historical_Input Data'!I$3:I$2194,'Historical_Input Data'!$B$3:$B$2194,'7-Day ADT'!$C9,'Historical_Input Data'!$A$3:$A$2194,'7-Day ADT'!$D9)&lt;&gt; 0,AVERAGEIFS('Historical_Input Data'!I$3:I$2194,'Historical_Input Data'!$B$3:$B$2194,'7-Day ADT'!$C9,'Historical_Input Data'!$A$3:$A$2194,'7-Day ADT'!$D9),""),"")</f>
        <v>265.03225806451616</v>
      </c>
      <c r="G9">
        <f>IFERROR(IF(AVERAGEIFS('Historical_Input Data'!J$3:J$2194,'Historical_Input Data'!$B$3:$B$2194,'7-Day ADT'!$C9,'Historical_Input Data'!$A$3:$A$2194,'7-Day ADT'!$D9)&lt;&gt; 0,AVERAGEIFS('Historical_Input Data'!J$3:J$2194,'Historical_Input Data'!$B$3:$B$2194,'7-Day ADT'!$C9,'Historical_Input Data'!$A$3:$A$2194,'7-Day ADT'!$D9),""),"")</f>
        <v>181.41935483870967</v>
      </c>
      <c r="H9">
        <f>IFERROR(IF(AVERAGEIFS('Historical_Input Data'!K$3:K$2194,'Historical_Input Data'!$B$3:$B$2194,'7-Day ADT'!$C9,'Historical_Input Data'!$A$3:$A$2194,'7-Day ADT'!$D9)&lt;&gt; 0,AVERAGEIFS('Historical_Input Data'!K$3:K$2194,'Historical_Input Data'!$B$3:$B$2194,'7-Day ADT'!$C9,'Historical_Input Data'!$A$3:$A$2194,'7-Day ADT'!$D9),""),"")</f>
        <v>187.90322580645162</v>
      </c>
      <c r="I9" t="str">
        <f>IFERROR(IF(AVERAGEIFS('Historical_Input Data'!L$3:L$2194,'Historical_Input Data'!$B$3:$B$2194,'7-Day ADT'!$C9,'Historical_Input Data'!$A$3:$A$2194,'7-Day ADT'!$D9)&lt;&gt; 0,AVERAGEIFS('Historical_Input Data'!L$3:L$2194,'Historical_Input Data'!$B$3:$B$2194,'7-Day ADT'!$C9,'Historical_Input Data'!$A$3:$A$2194,'7-Day ADT'!$D9),""),"")</f>
        <v/>
      </c>
      <c r="J9">
        <f>IFERROR(IF(AVERAGEIFS('Historical_Input Data'!M$3:M$2194,'Historical_Input Data'!$B$3:$B$2194,'7-Day ADT'!$C9,'Historical_Input Data'!$A$3:$A$2194,'7-Day ADT'!$D9)&lt;&gt; 0,AVERAGEIFS('Historical_Input Data'!M$3:M$2194,'Historical_Input Data'!$B$3:$B$2194,'7-Day ADT'!$C9,'Historical_Input Data'!$A$3:$A$2194,'7-Day ADT'!$D9),""),"")</f>
        <v>103.16129032258064</v>
      </c>
      <c r="K9" t="str">
        <f>IFERROR(IF(AVERAGEIFS('Historical_Input Data'!N$3:N$2194,'Historical_Input Data'!$B$3:$B$2194,'7-Day ADT'!$C9,'Historical_Input Data'!$A$3:$A$2194,'7-Day ADT'!$D9)&lt;&gt; 0,AVERAGEIFS('Historical_Input Data'!N$3:N$2194,'Historical_Input Data'!$B$3:$B$2194,'7-Day ADT'!$C9,'Historical_Input Data'!$A$3:$A$2194,'7-Day ADT'!$D9),""),"")</f>
        <v/>
      </c>
      <c r="L9" t="str">
        <f>IFERROR(IF(AVERAGEIFS('Historical_Input Data'!O$3:O$2194,'Historical_Input Data'!$B$3:$B$2194,'7-Day ADT'!$C9,'Historical_Input Data'!$A$3:$A$2194,'7-Day ADT'!$D9)&lt;&gt; 0,AVERAGEIFS('Historical_Input Data'!O$3:O$2194,'Historical_Input Data'!$B$3:$B$2194,'7-Day ADT'!$C9,'Historical_Input Data'!$A$3:$A$2194,'7-Day ADT'!$D9),""),"")</f>
        <v/>
      </c>
      <c r="M9">
        <f>IFERROR(IF(AVERAGEIFS('Historical_Input Data'!P$3:P$2194,'Historical_Input Data'!$B$3:$B$2194,'7-Day ADT'!$C9,'Historical_Input Data'!$A$3:$A$2194,'7-Day ADT'!$D9)&lt;&gt; 0,AVERAGEIFS('Historical_Input Data'!P$3:P$2194,'Historical_Input Data'!$B$3:$B$2194,'7-Day ADT'!$C9,'Historical_Input Data'!$A$3:$A$2194,'7-Day ADT'!$D9),""),"")</f>
        <v>480.45161290322579</v>
      </c>
      <c r="N9">
        <f>IFERROR(IF(AVERAGEIFS('Historical_Input Data'!Q$3:Q$2194,'Historical_Input Data'!$B$3:$B$2194,'7-Day ADT'!$C9,'Historical_Input Data'!$A$3:$A$2194,'7-Day ADT'!$D9)&lt;&gt; 0,AVERAGEIFS('Historical_Input Data'!Q$3:Q$2194,'Historical_Input Data'!$B$3:$B$2194,'7-Day ADT'!$C9,'Historical_Input Data'!$A$3:$A$2194,'7-Day ADT'!$D9),""),"")</f>
        <v>314.90322580645159</v>
      </c>
      <c r="O9">
        <f>IFERROR(IF(AVERAGEIFS('Historical_Input Data'!R$3:R$2194,'Historical_Input Data'!$B$3:$B$2194,'7-Day ADT'!$C9,'Historical_Input Data'!$A$3:$A$2194,'7-Day ADT'!$D9)&lt;&gt; 0,AVERAGEIFS('Historical_Input Data'!R$3:R$2194,'Historical_Input Data'!$B$3:$B$2194,'7-Day ADT'!$C9,'Historical_Input Data'!$A$3:$A$2194,'7-Day ADT'!$D9),""),"")</f>
        <v>78.064516129032256</v>
      </c>
      <c r="P9" t="str">
        <f>IFERROR(IF(AVERAGEIFS('Historical_Input Data'!S$3:S$2194,'Historical_Input Data'!$B$3:$B$2194,'7-Day ADT'!$C9,'Historical_Input Data'!$A$3:$A$2194,'7-Day ADT'!$D9)&lt;&gt; 0,AVERAGEIFS('Historical_Input Data'!S$3:S$2194,'Historical_Input Data'!$B$3:$B$2194,'7-Day ADT'!$C9,'Historical_Input Data'!$A$3:$A$2194,'7-Day ADT'!$D9),""),"")</f>
        <v/>
      </c>
      <c r="Q9">
        <f>IFERROR(IF(AVERAGEIFS('Historical_Input Data'!T$3:T$2194,'Historical_Input Data'!$B$3:$B$2194,'7-Day ADT'!$C9,'Historical_Input Data'!$A$3:$A$2194,'7-Day ADT'!$D9)&lt;&gt; 0,AVERAGEIFS('Historical_Input Data'!T$3:T$2194,'Historical_Input Data'!$B$3:$B$2194,'7-Day ADT'!$C9,'Historical_Input Data'!$A$3:$A$2194,'7-Day ADT'!$D9),""),"")</f>
        <v>74.161290322580641</v>
      </c>
      <c r="R9">
        <f>IFERROR(IF(AVERAGEIFS('Historical_Input Data'!U$3:U$2194,'Historical_Input Data'!$B$3:$B$2194,'7-Day ADT'!$C9,'Historical_Input Data'!$A$3:$A$2194,'7-Day ADT'!$D9)&lt;&gt; 0,AVERAGEIFS('Historical_Input Data'!U$3:U$2194,'Historical_Input Data'!$B$3:$B$2194,'7-Day ADT'!$C9,'Historical_Input Data'!$A$3:$A$2194,'7-Day ADT'!$D9),""),"")</f>
        <v>31.516129032258064</v>
      </c>
      <c r="S9">
        <f>IFERROR(IF(AVERAGEIFS('Historical_Input Data'!V$3:V$2194,'Historical_Input Data'!$B$3:$B$2194,'7-Day ADT'!$C9,'Historical_Input Data'!$A$3:$A$2194,'7-Day ADT'!$D9)&lt;&gt; 0,AVERAGEIFS('Historical_Input Data'!V$3:V$2194,'Historical_Input Data'!$B$3:$B$2194,'7-Day ADT'!$C9,'Historical_Input Data'!$A$3:$A$2194,'7-Day ADT'!$D9),""),"")</f>
        <v>136.29032258064515</v>
      </c>
      <c r="T9">
        <f>IFERROR(IF(AVERAGEIFS('Historical_Input Data'!W$3:W$2194,'Historical_Input Data'!$B$3:$B$2194,'7-Day ADT'!$C9,'Historical_Input Data'!$A$3:$A$2194,'7-Day ADT'!$D9)&lt;&gt; 0,AVERAGEIFS('Historical_Input Data'!W$3:W$2194,'Historical_Input Data'!$B$3:$B$2194,'7-Day ADT'!$C9,'Historical_Input Data'!$A$3:$A$2194,'7-Day ADT'!$D9),""),"")</f>
        <v>470.25806451612902</v>
      </c>
      <c r="U9">
        <f>IFERROR(IF(AVERAGEIFS('Historical_Input Data'!X$3:X$2194,'Historical_Input Data'!$B$3:$B$2194,'7-Day ADT'!$C9,'Historical_Input Data'!$A$3:$A$2194,'7-Day ADT'!$D9)&lt;&gt; 0,AVERAGEIFS('Historical_Input Data'!X$3:X$2194,'Historical_Input Data'!$B$3:$B$2194,'7-Day ADT'!$C9,'Historical_Input Data'!$A$3:$A$2194,'7-Day ADT'!$D9),""),"")</f>
        <v>138.06451612903226</v>
      </c>
      <c r="V9" t="str">
        <f>IFERROR(IF(AVERAGEIFS('Historical_Input Data'!Y$3:Y$2194,'Historical_Input Data'!$B$3:$B$2194,'7-Day ADT'!$C9,'Historical_Input Data'!$A$3:$A$2194,'7-Day ADT'!$D9)&lt;&gt; 0,AVERAGEIFS('Historical_Input Data'!Y$3:Y$2194,'Historical_Input Data'!$B$3:$B$2194,'7-Day ADT'!$C9,'Historical_Input Data'!$A$3:$A$2194,'7-Day ADT'!$D9),""),"")</f>
        <v/>
      </c>
      <c r="W9">
        <f>IFERROR(IF(AVERAGEIFS('Historical_Input Data'!Z$3:Z$2194,'Historical_Input Data'!$B$3:$B$2194,'7-Day ADT'!$C9,'Historical_Input Data'!$A$3:$A$2194,'7-Day ADT'!$D9)&lt;&gt; 0,AVERAGEIFS('Historical_Input Data'!Z$3:Z$2194,'Historical_Input Data'!$B$3:$B$2194,'7-Day ADT'!$C9,'Historical_Input Data'!$A$3:$A$2194,'7-Day ADT'!$D9),""),"")</f>
        <v>250.06451612903226</v>
      </c>
      <c r="X9" t="str">
        <f>IFERROR(IF(AVERAGEIFS('Historical_Input Data'!AA$3:AA$2194,'Historical_Input Data'!$B$3:$B$2194,'7-Day ADT'!$C9,'Historical_Input Data'!$A$3:$A$2194,'7-Day ADT'!$D9)&lt;&gt; 0,AVERAGEIFS('Historical_Input Data'!AA$3:AA$2194,'Historical_Input Data'!$B$3:$B$2194,'7-Day ADT'!$C9,'Historical_Input Data'!$A$3:$A$2194,'7-Day ADT'!$D9),""),"")</f>
        <v/>
      </c>
      <c r="Y9">
        <f>IFERROR(IF(AVERAGEIFS('Historical_Input Data'!AB$3:AB$2194,'Historical_Input Data'!$B$3:$B$2194,'7-Day ADT'!$C9,'Historical_Input Data'!$A$3:$A$2194,'7-Day ADT'!$D9)&lt;&gt; 0,AVERAGEIFS('Historical_Input Data'!AB$3:AB$2194,'Historical_Input Data'!$B$3:$B$2194,'7-Day ADT'!$C9,'Historical_Input Data'!$A$3:$A$2194,'7-Day ADT'!$D9),""),"")</f>
        <v>368.90322580645159</v>
      </c>
      <c r="Z9">
        <f>IFERROR(IF(AVERAGEIFS('Historical_Input Data'!AC$3:AC$2194,'Historical_Input Data'!$B$3:$B$2194,'7-Day ADT'!$C9,'Historical_Input Data'!$A$3:$A$2194,'7-Day ADT'!$D9)&lt;&gt; 0,AVERAGEIFS('Historical_Input Data'!AC$3:AC$2194,'Historical_Input Data'!$B$3:$B$2194,'7-Day ADT'!$C9,'Historical_Input Data'!$A$3:$A$2194,'7-Day ADT'!$D9),""),"")</f>
        <v>245.80645161290323</v>
      </c>
      <c r="AA9">
        <f>IFERROR(IF(AVERAGEIFS('Historical_Input Data'!AD$3:AD$2194,'Historical_Input Data'!$B$3:$B$2194,'7-Day ADT'!$C9,'Historical_Input Data'!$A$3:$A$2194,'7-Day ADT'!$D9)&lt;&gt; 0,AVERAGEIFS('Historical_Input Data'!AD$3:AD$2194,'Historical_Input Data'!$B$3:$B$2194,'7-Day ADT'!$C9,'Historical_Input Data'!$A$3:$A$2194,'7-Day ADT'!$D9),""),"")</f>
        <v>33.387096774193552</v>
      </c>
      <c r="AB9">
        <f>IFERROR(IF(AVERAGEIFS('Historical_Input Data'!AE$3:AE$2194,'Historical_Input Data'!$B$3:$B$2194,'7-Day ADT'!$C9,'Historical_Input Data'!$A$3:$A$2194,'7-Day ADT'!$D9)&lt;&gt; 0,AVERAGEIFS('Historical_Input Data'!AE$3:AE$2194,'Historical_Input Data'!$B$3:$B$2194,'7-Day ADT'!$C9,'Historical_Input Data'!$A$3:$A$2194,'7-Day ADT'!$D9),""),"")</f>
        <v>302.19354838709677</v>
      </c>
      <c r="AC9">
        <f>IFERROR(IF(AVERAGEIFS('Historical_Input Data'!AF$3:AF$2194,'Historical_Input Data'!$B$3:$B$2194,'7-Day ADT'!$C9,'Historical_Input Data'!$A$3:$A$2194,'7-Day ADT'!$D9)&lt;&gt; 0,AVERAGEIFS('Historical_Input Data'!AF$3:AF$2194,'Historical_Input Data'!$B$3:$B$2194,'7-Day ADT'!$C9,'Historical_Input Data'!$A$3:$A$2194,'7-Day ADT'!$D9),""),"")</f>
        <v>581.90322580645159</v>
      </c>
      <c r="AD9">
        <f>IFERROR(IF(AVERAGEIFS('Historical_Input Data'!AG$3:AG$2194,'Historical_Input Data'!$B$3:$B$2194,'7-Day ADT'!$C9,'Historical_Input Data'!$A$3:$A$2194,'7-Day ADT'!$D9)&lt;&gt; 0,AVERAGEIFS('Historical_Input Data'!AG$3:AG$2194,'Historical_Input Data'!$B$3:$B$2194,'7-Day ADT'!$C9,'Historical_Input Data'!$A$3:$A$2194,'7-Day ADT'!$D9),""),"")</f>
        <v>471.03225806451616</v>
      </c>
      <c r="AE9" t="str">
        <f>IFERROR(IF(AVERAGEIFS('Historical_Input Data'!AH$3:AH$2194,'Historical_Input Data'!$B$3:$B$2194,'7-Day ADT'!$C9,'Historical_Input Data'!$A$3:$A$2194,'7-Day ADT'!$D9)&lt;&gt; 0,AVERAGEIFS('Historical_Input Data'!AH$3:AH$2194,'Historical_Input Data'!$B$3:$B$2194,'7-Day ADT'!$C9,'Historical_Input Data'!$A$3:$A$2194,'7-Day ADT'!$D9),""),"")</f>
        <v/>
      </c>
      <c r="AF9">
        <f>IFERROR(IF(AVERAGEIFS('Historical_Input Data'!AI$3:AI$2194,'Historical_Input Data'!$B$3:$B$2194,'7-Day ADT'!$C9,'Historical_Input Data'!$A$3:$A$2194,'7-Day ADT'!$D9)&lt;&gt; 0,AVERAGEIFS('Historical_Input Data'!AI$3:AI$2194,'Historical_Input Data'!$B$3:$B$2194,'7-Day ADT'!$C9,'Historical_Input Data'!$A$3:$A$2194,'7-Day ADT'!$D9),""),"")</f>
        <v>257.51612903225805</v>
      </c>
      <c r="AG9" t="str">
        <f>IFERROR(IF(AVERAGEIFS('Historical_Input Data'!AJ$3:AJ$2194,'Historical_Input Data'!$B$3:$B$2194,'7-Day ADT'!$C9,'Historical_Input Data'!$A$3:$A$2194,'7-Day ADT'!$D9)&lt;&gt; 0,AVERAGEIFS('Historical_Input Data'!AJ$3:AJ$2194,'Historical_Input Data'!$B$3:$B$2194,'7-Day ADT'!$C9,'Historical_Input Data'!$A$3:$A$2194,'7-Day ADT'!$D9),""),"")</f>
        <v/>
      </c>
      <c r="AH9">
        <f>IFERROR(IF(AVERAGEIFS('Historical_Input Data'!AK$3:AK$2194,'Historical_Input Data'!$B$3:$B$2194,'7-Day ADT'!$C9,'Historical_Input Data'!$A$3:$A$2194,'7-Day ADT'!$D9)&lt;&gt; 0,AVERAGEIFS('Historical_Input Data'!AK$3:AK$2194,'Historical_Input Data'!$B$3:$B$2194,'7-Day ADT'!$C9,'Historical_Input Data'!$A$3:$A$2194,'7-Day ADT'!$D9),""),"")</f>
        <v>904.41935483870964</v>
      </c>
      <c r="AI9">
        <f>IFERROR(IF(AVERAGEIFS('Historical_Input Data'!AL$3:AL$2194,'Historical_Input Data'!$B$3:$B$2194,'7-Day ADT'!$C9,'Historical_Input Data'!$A$3:$A$2194,'7-Day ADT'!$D9)&lt;&gt; 0,AVERAGEIFS('Historical_Input Data'!AL$3:AL$2194,'Historical_Input Data'!$B$3:$B$2194,'7-Day ADT'!$C9,'Historical_Input Data'!$A$3:$A$2194,'7-Day ADT'!$D9),""),"")</f>
        <v>597.09677419354841</v>
      </c>
      <c r="AJ9" t="str">
        <f>IFERROR(IF(AVERAGEIFS('Historical_Input Data'!AM$3:AM$2194,'Historical_Input Data'!$B$3:$B$2194,'7-Day ADT'!$C9,'Historical_Input Data'!$A$3:$A$2194,'7-Day ADT'!$D9)&lt;&gt; 0,AVERAGEIFS('Historical_Input Data'!AM$3:AM$2194,'Historical_Input Data'!$B$3:$B$2194,'7-Day ADT'!$C9,'Historical_Input Data'!$A$3:$A$2194,'7-Day ADT'!$D9),""),"")</f>
        <v/>
      </c>
      <c r="AK9" t="str">
        <f>IFERROR(IF(AVERAGEIFS('Historical_Input Data'!AN$3:AN$2194,'Historical_Input Data'!$B$3:$B$2194,'7-Day ADT'!$C9,'Historical_Input Data'!$A$3:$A$2194,'7-Day ADT'!$D9)&lt;&gt; 0,AVERAGEIFS('Historical_Input Data'!AN$3:AN$2194,'Historical_Input Data'!$B$3:$B$2194,'7-Day ADT'!$C9,'Historical_Input Data'!$A$3:$A$2194,'7-Day ADT'!$D9),""),"")</f>
        <v/>
      </c>
      <c r="AL9" t="str">
        <f>IFERROR(IF(AVERAGEIFS('Historical_Input Data'!AO$3:AO$2194,'Historical_Input Data'!$B$3:$B$2194,'7-Day ADT'!$C9,'Historical_Input Data'!$A$3:$A$2194,'7-Day ADT'!$D9)&lt;&gt; 0,AVERAGEIFS('Historical_Input Data'!AO$3:AO$2194,'Historical_Input Data'!$B$3:$B$2194,'7-Day ADT'!$C9,'Historical_Input Data'!$A$3:$A$2194,'7-Day ADT'!$D9),""),"")</f>
        <v/>
      </c>
      <c r="AM9" t="str">
        <f>IFERROR(IF(AVERAGEIFS('Historical_Input Data'!AP$3:AP$2194,'Historical_Input Data'!$B$3:$B$2194,'7-Day ADT'!$C9,'Historical_Input Data'!$A$3:$A$2194,'7-Day ADT'!$D9)&lt;&gt; 0,AVERAGEIFS('Historical_Input Data'!AP$3:AP$2194,'Historical_Input Data'!$B$3:$B$2194,'7-Day ADT'!$C9,'Historical_Input Data'!$A$3:$A$2194,'7-Day ADT'!$D9),""),"")</f>
        <v/>
      </c>
      <c r="AN9">
        <f>IFERROR(IF(AVERAGEIFS('Historical_Input Data'!AQ$3:AQ$2194,'Historical_Input Data'!$B$3:$B$2194,'7-Day ADT'!$C9,'Historical_Input Data'!$A$3:$A$2194,'7-Day ADT'!$D9)&lt;&gt; 0,AVERAGEIFS('Historical_Input Data'!AQ$3:AQ$2194,'Historical_Input Data'!$B$3:$B$2194,'7-Day ADT'!$C9,'Historical_Input Data'!$A$3:$A$2194,'7-Day ADT'!$D9),""),"")</f>
        <v>92.58064516129032</v>
      </c>
      <c r="AO9">
        <f>IFERROR(IF(AVERAGEIFS('Historical_Input Data'!AR$3:AR$2194,'Historical_Input Data'!$B$3:$B$2194,'7-Day ADT'!$C9,'Historical_Input Data'!$A$3:$A$2194,'7-Day ADT'!$D9)&lt;&gt; 0,AVERAGEIFS('Historical_Input Data'!AR$3:AR$2194,'Historical_Input Data'!$B$3:$B$2194,'7-Day ADT'!$C9,'Historical_Input Data'!$A$3:$A$2194,'7-Day ADT'!$D9),""),"")</f>
        <v>351.09677419354841</v>
      </c>
      <c r="AP9">
        <f>IFERROR(IF(AVERAGEIFS('Historical_Input Data'!AS$3:AS$2194,'Historical_Input Data'!$B$3:$B$2194,'7-Day ADT'!$C9,'Historical_Input Data'!$A$3:$A$2194,'7-Day ADT'!$D9)&lt;&gt; 0,AVERAGEIFS('Historical_Input Data'!AS$3:AS$2194,'Historical_Input Data'!$B$3:$B$2194,'7-Day ADT'!$C9,'Historical_Input Data'!$A$3:$A$2194,'7-Day ADT'!$D9),""),"")</f>
        <v>1039.483870967742</v>
      </c>
      <c r="AQ9" t="str">
        <f>IFERROR(IF(AVERAGEIFS('Historical_Input Data'!AT$3:AT$2194,'Historical_Input Data'!$B$3:$B$2194,'7-Day ADT'!$C9,'Historical_Input Data'!$A$3:$A$2194,'7-Day ADT'!$D9)&lt;&gt; 0,AVERAGEIFS('Historical_Input Data'!AT$3:AT$2194,'Historical_Input Data'!$B$3:$B$2194,'7-Day ADT'!$C9,'Historical_Input Data'!$A$3:$A$2194,'7-Day ADT'!$D9),""),"")</f>
        <v/>
      </c>
      <c r="AR9">
        <f>IFERROR(IF(AVERAGEIFS('Historical_Input Data'!AU$3:AU$2194,'Historical_Input Data'!$B$3:$B$2194,'7-Day ADT'!$C9,'Historical_Input Data'!$A$3:$A$2194,'7-Day ADT'!$D9)&lt;&gt; 0,AVERAGEIFS('Historical_Input Data'!AU$3:AU$2194,'Historical_Input Data'!$B$3:$B$2194,'7-Day ADT'!$C9,'Historical_Input Data'!$A$3:$A$2194,'7-Day ADT'!$D9),""),"")</f>
        <v>439.70967741935482</v>
      </c>
      <c r="AS9">
        <f>IFERROR(IF(AVERAGEIFS('Historical_Input Data'!AV$3:AV$2194,'Historical_Input Data'!$B$3:$B$2194,'7-Day ADT'!$C9,'Historical_Input Data'!$A$3:$A$2194,'7-Day ADT'!$D9)&lt;&gt; 0,AVERAGEIFS('Historical_Input Data'!AV$3:AV$2194,'Historical_Input Data'!$B$3:$B$2194,'7-Day ADT'!$C9,'Historical_Input Data'!$A$3:$A$2194,'7-Day ADT'!$D9),""),"")</f>
        <v>92.709677419354833</v>
      </c>
      <c r="AT9">
        <f>IFERROR(IF(AVERAGEIFS('Historical_Input Data'!AW$3:AW$2194,'Historical_Input Data'!$B$3:$B$2194,'7-Day ADT'!$C9,'Historical_Input Data'!$A$3:$A$2194,'7-Day ADT'!$D9)&lt;&gt; 0,AVERAGEIFS('Historical_Input Data'!AW$3:AW$2194,'Historical_Input Data'!$B$3:$B$2194,'7-Day ADT'!$C9,'Historical_Input Data'!$A$3:$A$2194,'7-Day ADT'!$D9),""),"")</f>
        <v>121.80645161290323</v>
      </c>
      <c r="AU9">
        <f>IFERROR(IF(AVERAGEIFS('Historical_Input Data'!AX$3:AX$2194,'Historical_Input Data'!$B$3:$B$2194,'7-Day ADT'!$C9,'Historical_Input Data'!$A$3:$A$2194,'7-Day ADT'!$D9)&lt;&gt; 0,AVERAGEIFS('Historical_Input Data'!AX$3:AX$2194,'Historical_Input Data'!$B$3:$B$2194,'7-Day ADT'!$C9,'Historical_Input Data'!$A$3:$A$2194,'7-Day ADT'!$D9),""),"")</f>
        <v>123.35483870967742</v>
      </c>
      <c r="AV9">
        <f>IFERROR(IF(AVERAGEIFS('Historical_Input Data'!AY$3:AY$2194,'Historical_Input Data'!$B$3:$B$2194,'7-Day ADT'!$C9,'Historical_Input Data'!$A$3:$A$2194,'7-Day ADT'!$D9)&lt;&gt; 0,AVERAGEIFS('Historical_Input Data'!AY$3:AY$2194,'Historical_Input Data'!$B$3:$B$2194,'7-Day ADT'!$C9,'Historical_Input Data'!$A$3:$A$2194,'7-Day ADT'!$D9),""),"")</f>
        <v>129.93548387096774</v>
      </c>
      <c r="AW9" t="str">
        <f>IFERROR(IF(AVERAGEIFS('Historical_Input Data'!AZ$3:AZ$2194,'Historical_Input Data'!$B$3:$B$2194,'7-Day ADT'!$C9,'Historical_Input Data'!$A$3:$A$2194,'7-Day ADT'!$D9)&lt;&gt; 0,AVERAGEIFS('Historical_Input Data'!AZ$3:AZ$2194,'Historical_Input Data'!$B$3:$B$2194,'7-Day ADT'!$C9,'Historical_Input Data'!$A$3:$A$2194,'7-Day ADT'!$D9),""),"")</f>
        <v/>
      </c>
      <c r="AX9" t="str">
        <f>IFERROR(IF(AVERAGEIFS('Historical_Input Data'!BA$3:BA$2194,'Historical_Input Data'!$B$3:$B$2194,'7-Day ADT'!$C9,'Historical_Input Data'!$A$3:$A$2194,'7-Day ADT'!$D9)&lt;&gt; 0,AVERAGEIFS('Historical_Input Data'!BA$3:BA$2194,'Historical_Input Data'!$B$3:$B$2194,'7-Day ADT'!$C9,'Historical_Input Data'!$A$3:$A$2194,'7-Day ADT'!$D9),""),"")</f>
        <v/>
      </c>
    </row>
    <row r="10" spans="1:50">
      <c r="A10" t="str">
        <f t="shared" si="0"/>
        <v>September2016</v>
      </c>
      <c r="C10" t="s">
        <v>2</v>
      </c>
      <c r="D10">
        <v>2016</v>
      </c>
      <c r="E10" t="str">
        <f>IFERROR(IF(AVERAGEIFS('Historical_Input Data'!H$3:H$2194,'Historical_Input Data'!$B$3:$B$2194,'7-Day ADT'!$C10,'Historical_Input Data'!$A$3:$A$2194,'7-Day ADT'!$D10)&lt;&gt; 0,AVERAGEIFS('Historical_Input Data'!H$3:H$2194,'Historical_Input Data'!$B$3:$B$2194,'7-Day ADT'!$C10,'Historical_Input Data'!$A$3:$A$2194,'7-Day ADT'!$D10),""),"")</f>
        <v/>
      </c>
      <c r="F10">
        <f>IFERROR(IF(AVERAGEIFS('Historical_Input Data'!I$3:I$2194,'Historical_Input Data'!$B$3:$B$2194,'7-Day ADT'!$C10,'Historical_Input Data'!$A$3:$A$2194,'7-Day ADT'!$D10)&lt;&gt; 0,AVERAGEIFS('Historical_Input Data'!I$3:I$2194,'Historical_Input Data'!$B$3:$B$2194,'7-Day ADT'!$C10,'Historical_Input Data'!$A$3:$A$2194,'7-Day ADT'!$D10),""),"")</f>
        <v>250.8</v>
      </c>
      <c r="G10">
        <f>IFERROR(IF(AVERAGEIFS('Historical_Input Data'!J$3:J$2194,'Historical_Input Data'!$B$3:$B$2194,'7-Day ADT'!$C10,'Historical_Input Data'!$A$3:$A$2194,'7-Day ADT'!$D10)&lt;&gt; 0,AVERAGEIFS('Historical_Input Data'!J$3:J$2194,'Historical_Input Data'!$B$3:$B$2194,'7-Day ADT'!$C10,'Historical_Input Data'!$A$3:$A$2194,'7-Day ADT'!$D10),""),"")</f>
        <v>185.26666666666668</v>
      </c>
      <c r="H10">
        <f>IFERROR(IF(AVERAGEIFS('Historical_Input Data'!K$3:K$2194,'Historical_Input Data'!$B$3:$B$2194,'7-Day ADT'!$C10,'Historical_Input Data'!$A$3:$A$2194,'7-Day ADT'!$D10)&lt;&gt; 0,AVERAGEIFS('Historical_Input Data'!K$3:K$2194,'Historical_Input Data'!$B$3:$B$2194,'7-Day ADT'!$C10,'Historical_Input Data'!$A$3:$A$2194,'7-Day ADT'!$D10),""),"")</f>
        <v>197.33333333333334</v>
      </c>
      <c r="I10" t="str">
        <f>IFERROR(IF(AVERAGEIFS('Historical_Input Data'!L$3:L$2194,'Historical_Input Data'!$B$3:$B$2194,'7-Day ADT'!$C10,'Historical_Input Data'!$A$3:$A$2194,'7-Day ADT'!$D10)&lt;&gt; 0,AVERAGEIFS('Historical_Input Data'!L$3:L$2194,'Historical_Input Data'!$B$3:$B$2194,'7-Day ADT'!$C10,'Historical_Input Data'!$A$3:$A$2194,'7-Day ADT'!$D10),""),"")</f>
        <v/>
      </c>
      <c r="J10">
        <f>IFERROR(IF(AVERAGEIFS('Historical_Input Data'!M$3:M$2194,'Historical_Input Data'!$B$3:$B$2194,'7-Day ADT'!$C10,'Historical_Input Data'!$A$3:$A$2194,'7-Day ADT'!$D10)&lt;&gt; 0,AVERAGEIFS('Historical_Input Data'!M$3:M$2194,'Historical_Input Data'!$B$3:$B$2194,'7-Day ADT'!$C10,'Historical_Input Data'!$A$3:$A$2194,'7-Day ADT'!$D10),""),"")</f>
        <v>106.86666666666666</v>
      </c>
      <c r="K10" t="str">
        <f>IFERROR(IF(AVERAGEIFS('Historical_Input Data'!N$3:N$2194,'Historical_Input Data'!$B$3:$B$2194,'7-Day ADT'!$C10,'Historical_Input Data'!$A$3:$A$2194,'7-Day ADT'!$D10)&lt;&gt; 0,AVERAGEIFS('Historical_Input Data'!N$3:N$2194,'Historical_Input Data'!$B$3:$B$2194,'7-Day ADT'!$C10,'Historical_Input Data'!$A$3:$A$2194,'7-Day ADT'!$D10),""),"")</f>
        <v/>
      </c>
      <c r="L10" t="str">
        <f>IFERROR(IF(AVERAGEIFS('Historical_Input Data'!O$3:O$2194,'Historical_Input Data'!$B$3:$B$2194,'7-Day ADT'!$C10,'Historical_Input Data'!$A$3:$A$2194,'7-Day ADT'!$D10)&lt;&gt; 0,AVERAGEIFS('Historical_Input Data'!O$3:O$2194,'Historical_Input Data'!$B$3:$B$2194,'7-Day ADT'!$C10,'Historical_Input Data'!$A$3:$A$2194,'7-Day ADT'!$D10),""),"")</f>
        <v/>
      </c>
      <c r="M10">
        <f>IFERROR(IF(AVERAGEIFS('Historical_Input Data'!P$3:P$2194,'Historical_Input Data'!$B$3:$B$2194,'7-Day ADT'!$C10,'Historical_Input Data'!$A$3:$A$2194,'7-Day ADT'!$D10)&lt;&gt; 0,AVERAGEIFS('Historical_Input Data'!P$3:P$2194,'Historical_Input Data'!$B$3:$B$2194,'7-Day ADT'!$C10,'Historical_Input Data'!$A$3:$A$2194,'7-Day ADT'!$D10),""),"")</f>
        <v>462.36666666666667</v>
      </c>
      <c r="N10">
        <f>IFERROR(IF(AVERAGEIFS('Historical_Input Data'!Q$3:Q$2194,'Historical_Input Data'!$B$3:$B$2194,'7-Day ADT'!$C10,'Historical_Input Data'!$A$3:$A$2194,'7-Day ADT'!$D10)&lt;&gt; 0,AVERAGEIFS('Historical_Input Data'!Q$3:Q$2194,'Historical_Input Data'!$B$3:$B$2194,'7-Day ADT'!$C10,'Historical_Input Data'!$A$3:$A$2194,'7-Day ADT'!$D10),""),"")</f>
        <v>301.46666666666664</v>
      </c>
      <c r="O10">
        <f>IFERROR(IF(AVERAGEIFS('Historical_Input Data'!R$3:R$2194,'Historical_Input Data'!$B$3:$B$2194,'7-Day ADT'!$C10,'Historical_Input Data'!$A$3:$A$2194,'7-Day ADT'!$D10)&lt;&gt; 0,AVERAGEIFS('Historical_Input Data'!R$3:R$2194,'Historical_Input Data'!$B$3:$B$2194,'7-Day ADT'!$C10,'Historical_Input Data'!$A$3:$A$2194,'7-Day ADT'!$D10),""),"")</f>
        <v>83.7</v>
      </c>
      <c r="P10" t="str">
        <f>IFERROR(IF(AVERAGEIFS('Historical_Input Data'!S$3:S$2194,'Historical_Input Data'!$B$3:$B$2194,'7-Day ADT'!$C10,'Historical_Input Data'!$A$3:$A$2194,'7-Day ADT'!$D10)&lt;&gt; 0,AVERAGEIFS('Historical_Input Data'!S$3:S$2194,'Historical_Input Data'!$B$3:$B$2194,'7-Day ADT'!$C10,'Historical_Input Data'!$A$3:$A$2194,'7-Day ADT'!$D10),""),"")</f>
        <v/>
      </c>
      <c r="Q10">
        <f>IFERROR(IF(AVERAGEIFS('Historical_Input Data'!T$3:T$2194,'Historical_Input Data'!$B$3:$B$2194,'7-Day ADT'!$C10,'Historical_Input Data'!$A$3:$A$2194,'7-Day ADT'!$D10)&lt;&gt; 0,AVERAGEIFS('Historical_Input Data'!T$3:T$2194,'Historical_Input Data'!$B$3:$B$2194,'7-Day ADT'!$C10,'Historical_Input Data'!$A$3:$A$2194,'7-Day ADT'!$D10),""),"")</f>
        <v>73.5</v>
      </c>
      <c r="R10">
        <f>IFERROR(IF(AVERAGEIFS('Historical_Input Data'!U$3:U$2194,'Historical_Input Data'!$B$3:$B$2194,'7-Day ADT'!$C10,'Historical_Input Data'!$A$3:$A$2194,'7-Day ADT'!$D10)&lt;&gt; 0,AVERAGEIFS('Historical_Input Data'!U$3:U$2194,'Historical_Input Data'!$B$3:$B$2194,'7-Day ADT'!$C10,'Historical_Input Data'!$A$3:$A$2194,'7-Day ADT'!$D10),""),"")</f>
        <v>26.533333333333335</v>
      </c>
      <c r="S10">
        <f>IFERROR(IF(AVERAGEIFS('Historical_Input Data'!V$3:V$2194,'Historical_Input Data'!$B$3:$B$2194,'7-Day ADT'!$C10,'Historical_Input Data'!$A$3:$A$2194,'7-Day ADT'!$D10)&lt;&gt; 0,AVERAGEIFS('Historical_Input Data'!V$3:V$2194,'Historical_Input Data'!$B$3:$B$2194,'7-Day ADT'!$C10,'Historical_Input Data'!$A$3:$A$2194,'7-Day ADT'!$D10),""),"")</f>
        <v>133</v>
      </c>
      <c r="T10">
        <f>IFERROR(IF(AVERAGEIFS('Historical_Input Data'!W$3:W$2194,'Historical_Input Data'!$B$3:$B$2194,'7-Day ADT'!$C10,'Historical_Input Data'!$A$3:$A$2194,'7-Day ADT'!$D10)&lt;&gt; 0,AVERAGEIFS('Historical_Input Data'!W$3:W$2194,'Historical_Input Data'!$B$3:$B$2194,'7-Day ADT'!$C10,'Historical_Input Data'!$A$3:$A$2194,'7-Day ADT'!$D10),""),"")</f>
        <v>461.16666666666669</v>
      </c>
      <c r="U10">
        <f>IFERROR(IF(AVERAGEIFS('Historical_Input Data'!X$3:X$2194,'Historical_Input Data'!$B$3:$B$2194,'7-Day ADT'!$C10,'Historical_Input Data'!$A$3:$A$2194,'7-Day ADT'!$D10)&lt;&gt; 0,AVERAGEIFS('Historical_Input Data'!X$3:X$2194,'Historical_Input Data'!$B$3:$B$2194,'7-Day ADT'!$C10,'Historical_Input Data'!$A$3:$A$2194,'7-Day ADT'!$D10),""),"")</f>
        <v>136.63333333333333</v>
      </c>
      <c r="V10" t="str">
        <f>IFERROR(IF(AVERAGEIFS('Historical_Input Data'!Y$3:Y$2194,'Historical_Input Data'!$B$3:$B$2194,'7-Day ADT'!$C10,'Historical_Input Data'!$A$3:$A$2194,'7-Day ADT'!$D10)&lt;&gt; 0,AVERAGEIFS('Historical_Input Data'!Y$3:Y$2194,'Historical_Input Data'!$B$3:$B$2194,'7-Day ADT'!$C10,'Historical_Input Data'!$A$3:$A$2194,'7-Day ADT'!$D10),""),"")</f>
        <v/>
      </c>
      <c r="W10">
        <f>IFERROR(IF(AVERAGEIFS('Historical_Input Data'!Z$3:Z$2194,'Historical_Input Data'!$B$3:$B$2194,'7-Day ADT'!$C10,'Historical_Input Data'!$A$3:$A$2194,'7-Day ADT'!$D10)&lt;&gt; 0,AVERAGEIFS('Historical_Input Data'!Z$3:Z$2194,'Historical_Input Data'!$B$3:$B$2194,'7-Day ADT'!$C10,'Historical_Input Data'!$A$3:$A$2194,'7-Day ADT'!$D10),""),"")</f>
        <v>249.2</v>
      </c>
      <c r="X10" t="str">
        <f>IFERROR(IF(AVERAGEIFS('Historical_Input Data'!AA$3:AA$2194,'Historical_Input Data'!$B$3:$B$2194,'7-Day ADT'!$C10,'Historical_Input Data'!$A$3:$A$2194,'7-Day ADT'!$D10)&lt;&gt; 0,AVERAGEIFS('Historical_Input Data'!AA$3:AA$2194,'Historical_Input Data'!$B$3:$B$2194,'7-Day ADT'!$C10,'Historical_Input Data'!$A$3:$A$2194,'7-Day ADT'!$D10),""),"")</f>
        <v/>
      </c>
      <c r="Y10">
        <f>IFERROR(IF(AVERAGEIFS('Historical_Input Data'!AB$3:AB$2194,'Historical_Input Data'!$B$3:$B$2194,'7-Day ADT'!$C10,'Historical_Input Data'!$A$3:$A$2194,'7-Day ADT'!$D10)&lt;&gt; 0,AVERAGEIFS('Historical_Input Data'!AB$3:AB$2194,'Historical_Input Data'!$B$3:$B$2194,'7-Day ADT'!$C10,'Historical_Input Data'!$A$3:$A$2194,'7-Day ADT'!$D10),""),"")</f>
        <v>314.5</v>
      </c>
      <c r="Z10">
        <f>IFERROR(IF(AVERAGEIFS('Historical_Input Data'!AC$3:AC$2194,'Historical_Input Data'!$B$3:$B$2194,'7-Day ADT'!$C10,'Historical_Input Data'!$A$3:$A$2194,'7-Day ADT'!$D10)&lt;&gt; 0,AVERAGEIFS('Historical_Input Data'!AC$3:AC$2194,'Historical_Input Data'!$B$3:$B$2194,'7-Day ADT'!$C10,'Historical_Input Data'!$A$3:$A$2194,'7-Day ADT'!$D10),""),"")</f>
        <v>241.76666666666668</v>
      </c>
      <c r="AA10">
        <f>IFERROR(IF(AVERAGEIFS('Historical_Input Data'!AD$3:AD$2194,'Historical_Input Data'!$B$3:$B$2194,'7-Day ADT'!$C10,'Historical_Input Data'!$A$3:$A$2194,'7-Day ADT'!$D10)&lt;&gt; 0,AVERAGEIFS('Historical_Input Data'!AD$3:AD$2194,'Historical_Input Data'!$B$3:$B$2194,'7-Day ADT'!$C10,'Historical_Input Data'!$A$3:$A$2194,'7-Day ADT'!$D10),""),"")</f>
        <v>41.333333333333336</v>
      </c>
      <c r="AB10">
        <f>IFERROR(IF(AVERAGEIFS('Historical_Input Data'!AE$3:AE$2194,'Historical_Input Data'!$B$3:$B$2194,'7-Day ADT'!$C10,'Historical_Input Data'!$A$3:$A$2194,'7-Day ADT'!$D10)&lt;&gt; 0,AVERAGEIFS('Historical_Input Data'!AE$3:AE$2194,'Historical_Input Data'!$B$3:$B$2194,'7-Day ADT'!$C10,'Historical_Input Data'!$A$3:$A$2194,'7-Day ADT'!$D10),""),"")</f>
        <v>294.66666666666669</v>
      </c>
      <c r="AC10">
        <f>IFERROR(IF(AVERAGEIFS('Historical_Input Data'!AF$3:AF$2194,'Historical_Input Data'!$B$3:$B$2194,'7-Day ADT'!$C10,'Historical_Input Data'!$A$3:$A$2194,'7-Day ADT'!$D10)&lt;&gt; 0,AVERAGEIFS('Historical_Input Data'!AF$3:AF$2194,'Historical_Input Data'!$B$3:$B$2194,'7-Day ADT'!$C10,'Historical_Input Data'!$A$3:$A$2194,'7-Day ADT'!$D10),""),"")</f>
        <v>615.76666666666665</v>
      </c>
      <c r="AD10">
        <f>IFERROR(IF(AVERAGEIFS('Historical_Input Data'!AG$3:AG$2194,'Historical_Input Data'!$B$3:$B$2194,'7-Day ADT'!$C10,'Historical_Input Data'!$A$3:$A$2194,'7-Day ADT'!$D10)&lt;&gt; 0,AVERAGEIFS('Historical_Input Data'!AG$3:AG$2194,'Historical_Input Data'!$B$3:$B$2194,'7-Day ADT'!$C10,'Historical_Input Data'!$A$3:$A$2194,'7-Day ADT'!$D10),""),"")</f>
        <v>477.66666666666669</v>
      </c>
      <c r="AE10" t="str">
        <f>IFERROR(IF(AVERAGEIFS('Historical_Input Data'!AH$3:AH$2194,'Historical_Input Data'!$B$3:$B$2194,'7-Day ADT'!$C10,'Historical_Input Data'!$A$3:$A$2194,'7-Day ADT'!$D10)&lt;&gt; 0,AVERAGEIFS('Historical_Input Data'!AH$3:AH$2194,'Historical_Input Data'!$B$3:$B$2194,'7-Day ADT'!$C10,'Historical_Input Data'!$A$3:$A$2194,'7-Day ADT'!$D10),""),"")</f>
        <v/>
      </c>
      <c r="AF10">
        <f>IFERROR(IF(AVERAGEIFS('Historical_Input Data'!AI$3:AI$2194,'Historical_Input Data'!$B$3:$B$2194,'7-Day ADT'!$C10,'Historical_Input Data'!$A$3:$A$2194,'7-Day ADT'!$D10)&lt;&gt; 0,AVERAGEIFS('Historical_Input Data'!AI$3:AI$2194,'Historical_Input Data'!$B$3:$B$2194,'7-Day ADT'!$C10,'Historical_Input Data'!$A$3:$A$2194,'7-Day ADT'!$D10),""),"")</f>
        <v>251.46666666666667</v>
      </c>
      <c r="AG10" t="str">
        <f>IFERROR(IF(AVERAGEIFS('Historical_Input Data'!AJ$3:AJ$2194,'Historical_Input Data'!$B$3:$B$2194,'7-Day ADT'!$C10,'Historical_Input Data'!$A$3:$A$2194,'7-Day ADT'!$D10)&lt;&gt; 0,AVERAGEIFS('Historical_Input Data'!AJ$3:AJ$2194,'Historical_Input Data'!$B$3:$B$2194,'7-Day ADT'!$C10,'Historical_Input Data'!$A$3:$A$2194,'7-Day ADT'!$D10),""),"")</f>
        <v/>
      </c>
      <c r="AH10">
        <f>IFERROR(IF(AVERAGEIFS('Historical_Input Data'!AK$3:AK$2194,'Historical_Input Data'!$B$3:$B$2194,'7-Day ADT'!$C10,'Historical_Input Data'!$A$3:$A$2194,'7-Day ADT'!$D10)&lt;&gt; 0,AVERAGEIFS('Historical_Input Data'!AK$3:AK$2194,'Historical_Input Data'!$B$3:$B$2194,'7-Day ADT'!$C10,'Historical_Input Data'!$A$3:$A$2194,'7-Day ADT'!$D10),""),"")</f>
        <v>891.86666666666667</v>
      </c>
      <c r="AI10">
        <f>IFERROR(IF(AVERAGEIFS('Historical_Input Data'!AL$3:AL$2194,'Historical_Input Data'!$B$3:$B$2194,'7-Day ADT'!$C10,'Historical_Input Data'!$A$3:$A$2194,'7-Day ADT'!$D10)&lt;&gt; 0,AVERAGEIFS('Historical_Input Data'!AL$3:AL$2194,'Historical_Input Data'!$B$3:$B$2194,'7-Day ADT'!$C10,'Historical_Input Data'!$A$3:$A$2194,'7-Day ADT'!$D10),""),"")</f>
        <v>594.9</v>
      </c>
      <c r="AJ10" t="str">
        <f>IFERROR(IF(AVERAGEIFS('Historical_Input Data'!AM$3:AM$2194,'Historical_Input Data'!$B$3:$B$2194,'7-Day ADT'!$C10,'Historical_Input Data'!$A$3:$A$2194,'7-Day ADT'!$D10)&lt;&gt; 0,AVERAGEIFS('Historical_Input Data'!AM$3:AM$2194,'Historical_Input Data'!$B$3:$B$2194,'7-Day ADT'!$C10,'Historical_Input Data'!$A$3:$A$2194,'7-Day ADT'!$D10),""),"")</f>
        <v/>
      </c>
      <c r="AK10" t="str">
        <f>IFERROR(IF(AVERAGEIFS('Historical_Input Data'!AN$3:AN$2194,'Historical_Input Data'!$B$3:$B$2194,'7-Day ADT'!$C10,'Historical_Input Data'!$A$3:$A$2194,'7-Day ADT'!$D10)&lt;&gt; 0,AVERAGEIFS('Historical_Input Data'!AN$3:AN$2194,'Historical_Input Data'!$B$3:$B$2194,'7-Day ADT'!$C10,'Historical_Input Data'!$A$3:$A$2194,'7-Day ADT'!$D10),""),"")</f>
        <v/>
      </c>
      <c r="AL10" t="str">
        <f>IFERROR(IF(AVERAGEIFS('Historical_Input Data'!AO$3:AO$2194,'Historical_Input Data'!$B$3:$B$2194,'7-Day ADT'!$C10,'Historical_Input Data'!$A$3:$A$2194,'7-Day ADT'!$D10)&lt;&gt; 0,AVERAGEIFS('Historical_Input Data'!AO$3:AO$2194,'Historical_Input Data'!$B$3:$B$2194,'7-Day ADT'!$C10,'Historical_Input Data'!$A$3:$A$2194,'7-Day ADT'!$D10),""),"")</f>
        <v/>
      </c>
      <c r="AM10" t="str">
        <f>IFERROR(IF(AVERAGEIFS('Historical_Input Data'!AP$3:AP$2194,'Historical_Input Data'!$B$3:$B$2194,'7-Day ADT'!$C10,'Historical_Input Data'!$A$3:$A$2194,'7-Day ADT'!$D10)&lt;&gt; 0,AVERAGEIFS('Historical_Input Data'!AP$3:AP$2194,'Historical_Input Data'!$B$3:$B$2194,'7-Day ADT'!$C10,'Historical_Input Data'!$A$3:$A$2194,'7-Day ADT'!$D10),""),"")</f>
        <v/>
      </c>
      <c r="AN10">
        <f>IFERROR(IF(AVERAGEIFS('Historical_Input Data'!AQ$3:AQ$2194,'Historical_Input Data'!$B$3:$B$2194,'7-Day ADT'!$C10,'Historical_Input Data'!$A$3:$A$2194,'7-Day ADT'!$D10)&lt;&gt; 0,AVERAGEIFS('Historical_Input Data'!AQ$3:AQ$2194,'Historical_Input Data'!$B$3:$B$2194,'7-Day ADT'!$C10,'Historical_Input Data'!$A$3:$A$2194,'7-Day ADT'!$D10),""),"")</f>
        <v>93.333333333333329</v>
      </c>
      <c r="AO10">
        <f>IFERROR(IF(AVERAGEIFS('Historical_Input Data'!AR$3:AR$2194,'Historical_Input Data'!$B$3:$B$2194,'7-Day ADT'!$C10,'Historical_Input Data'!$A$3:$A$2194,'7-Day ADT'!$D10)&lt;&gt; 0,AVERAGEIFS('Historical_Input Data'!AR$3:AR$2194,'Historical_Input Data'!$B$3:$B$2194,'7-Day ADT'!$C10,'Historical_Input Data'!$A$3:$A$2194,'7-Day ADT'!$D10),""),"")</f>
        <v>346.93333333333334</v>
      </c>
      <c r="AP10">
        <f>IFERROR(IF(AVERAGEIFS('Historical_Input Data'!AS$3:AS$2194,'Historical_Input Data'!$B$3:$B$2194,'7-Day ADT'!$C10,'Historical_Input Data'!$A$3:$A$2194,'7-Day ADT'!$D10)&lt;&gt; 0,AVERAGEIFS('Historical_Input Data'!AS$3:AS$2194,'Historical_Input Data'!$B$3:$B$2194,'7-Day ADT'!$C10,'Historical_Input Data'!$A$3:$A$2194,'7-Day ADT'!$D10),""),"")</f>
        <v>1020.4</v>
      </c>
      <c r="AQ10" t="str">
        <f>IFERROR(IF(AVERAGEIFS('Historical_Input Data'!AT$3:AT$2194,'Historical_Input Data'!$B$3:$B$2194,'7-Day ADT'!$C10,'Historical_Input Data'!$A$3:$A$2194,'7-Day ADT'!$D10)&lt;&gt; 0,AVERAGEIFS('Historical_Input Data'!AT$3:AT$2194,'Historical_Input Data'!$B$3:$B$2194,'7-Day ADT'!$C10,'Historical_Input Data'!$A$3:$A$2194,'7-Day ADT'!$D10),""),"")</f>
        <v/>
      </c>
      <c r="AR10">
        <f>IFERROR(IF(AVERAGEIFS('Historical_Input Data'!AU$3:AU$2194,'Historical_Input Data'!$B$3:$B$2194,'7-Day ADT'!$C10,'Historical_Input Data'!$A$3:$A$2194,'7-Day ADT'!$D10)&lt;&gt; 0,AVERAGEIFS('Historical_Input Data'!AU$3:AU$2194,'Historical_Input Data'!$B$3:$B$2194,'7-Day ADT'!$C10,'Historical_Input Data'!$A$3:$A$2194,'7-Day ADT'!$D10),""),"")</f>
        <v>430.56666666666666</v>
      </c>
      <c r="AS10">
        <f>IFERROR(IF(AVERAGEIFS('Historical_Input Data'!AV$3:AV$2194,'Historical_Input Data'!$B$3:$B$2194,'7-Day ADT'!$C10,'Historical_Input Data'!$A$3:$A$2194,'7-Day ADT'!$D10)&lt;&gt; 0,AVERAGEIFS('Historical_Input Data'!AV$3:AV$2194,'Historical_Input Data'!$B$3:$B$2194,'7-Day ADT'!$C10,'Historical_Input Data'!$A$3:$A$2194,'7-Day ADT'!$D10),""),"")</f>
        <v>92.2</v>
      </c>
      <c r="AT10">
        <f>IFERROR(IF(AVERAGEIFS('Historical_Input Data'!AW$3:AW$2194,'Historical_Input Data'!$B$3:$B$2194,'7-Day ADT'!$C10,'Historical_Input Data'!$A$3:$A$2194,'7-Day ADT'!$D10)&lt;&gt; 0,AVERAGEIFS('Historical_Input Data'!AW$3:AW$2194,'Historical_Input Data'!$B$3:$B$2194,'7-Day ADT'!$C10,'Historical_Input Data'!$A$3:$A$2194,'7-Day ADT'!$D10),""),"")</f>
        <v>123.7</v>
      </c>
      <c r="AU10">
        <f>IFERROR(IF(AVERAGEIFS('Historical_Input Data'!AX$3:AX$2194,'Historical_Input Data'!$B$3:$B$2194,'7-Day ADT'!$C10,'Historical_Input Data'!$A$3:$A$2194,'7-Day ADT'!$D10)&lt;&gt; 0,AVERAGEIFS('Historical_Input Data'!AX$3:AX$2194,'Historical_Input Data'!$B$3:$B$2194,'7-Day ADT'!$C10,'Historical_Input Data'!$A$3:$A$2194,'7-Day ADT'!$D10),""),"")</f>
        <v>123.86666666666666</v>
      </c>
      <c r="AV10">
        <f>IFERROR(IF(AVERAGEIFS('Historical_Input Data'!AY$3:AY$2194,'Historical_Input Data'!$B$3:$B$2194,'7-Day ADT'!$C10,'Historical_Input Data'!$A$3:$A$2194,'7-Day ADT'!$D10)&lt;&gt; 0,AVERAGEIFS('Historical_Input Data'!AY$3:AY$2194,'Historical_Input Data'!$B$3:$B$2194,'7-Day ADT'!$C10,'Historical_Input Data'!$A$3:$A$2194,'7-Day ADT'!$D10),""),"")</f>
        <v>127.73333333333333</v>
      </c>
      <c r="AW10" t="str">
        <f>IFERROR(IF(AVERAGEIFS('Historical_Input Data'!AZ$3:AZ$2194,'Historical_Input Data'!$B$3:$B$2194,'7-Day ADT'!$C10,'Historical_Input Data'!$A$3:$A$2194,'7-Day ADT'!$D10)&lt;&gt; 0,AVERAGEIFS('Historical_Input Data'!AZ$3:AZ$2194,'Historical_Input Data'!$B$3:$B$2194,'7-Day ADT'!$C10,'Historical_Input Data'!$A$3:$A$2194,'7-Day ADT'!$D10),""),"")</f>
        <v/>
      </c>
      <c r="AX10" t="str">
        <f>IFERROR(IF(AVERAGEIFS('Historical_Input Data'!BA$3:BA$2194,'Historical_Input Data'!$B$3:$B$2194,'7-Day ADT'!$C10,'Historical_Input Data'!$A$3:$A$2194,'7-Day ADT'!$D10)&lt;&gt; 0,AVERAGEIFS('Historical_Input Data'!BA$3:BA$2194,'Historical_Input Data'!$B$3:$B$2194,'7-Day ADT'!$C10,'Historical_Input Data'!$A$3:$A$2194,'7-Day ADT'!$D10),""),"")</f>
        <v/>
      </c>
    </row>
    <row r="11" spans="1:50">
      <c r="A11" t="str">
        <f t="shared" si="0"/>
        <v>October2016</v>
      </c>
      <c r="C11" t="s">
        <v>62</v>
      </c>
      <c r="D11">
        <v>2016</v>
      </c>
      <c r="E11" t="str">
        <f>IFERROR(IF(AVERAGEIFS('Historical_Input Data'!H$3:H$2194,'Historical_Input Data'!$B$3:$B$2194,'7-Day ADT'!$C11,'Historical_Input Data'!$A$3:$A$2194,'7-Day ADT'!$D11)&lt;&gt; 0,AVERAGEIFS('Historical_Input Data'!H$3:H$2194,'Historical_Input Data'!$B$3:$B$2194,'7-Day ADT'!$C11,'Historical_Input Data'!$A$3:$A$2194,'7-Day ADT'!$D11),""),"")</f>
        <v/>
      </c>
      <c r="F11">
        <f>IFERROR(IF(AVERAGEIFS('Historical_Input Data'!I$3:I$2194,'Historical_Input Data'!$B$3:$B$2194,'7-Day ADT'!$C11,'Historical_Input Data'!$A$3:$A$2194,'7-Day ADT'!$D11)&lt;&gt; 0,AVERAGEIFS('Historical_Input Data'!I$3:I$2194,'Historical_Input Data'!$B$3:$B$2194,'7-Day ADT'!$C11,'Historical_Input Data'!$A$3:$A$2194,'7-Day ADT'!$D11),""),"")</f>
        <v>296.06451612903226</v>
      </c>
      <c r="G11">
        <f>IFERROR(IF(AVERAGEIFS('Historical_Input Data'!J$3:J$2194,'Historical_Input Data'!$B$3:$B$2194,'7-Day ADT'!$C11,'Historical_Input Data'!$A$3:$A$2194,'7-Day ADT'!$D11)&lt;&gt; 0,AVERAGEIFS('Historical_Input Data'!J$3:J$2194,'Historical_Input Data'!$B$3:$B$2194,'7-Day ADT'!$C11,'Historical_Input Data'!$A$3:$A$2194,'7-Day ADT'!$D11),""),"")</f>
        <v>190.70967741935485</v>
      </c>
      <c r="H11">
        <f>IFERROR(IF(AVERAGEIFS('Historical_Input Data'!K$3:K$2194,'Historical_Input Data'!$B$3:$B$2194,'7-Day ADT'!$C11,'Historical_Input Data'!$A$3:$A$2194,'7-Day ADT'!$D11)&lt;&gt; 0,AVERAGEIFS('Historical_Input Data'!K$3:K$2194,'Historical_Input Data'!$B$3:$B$2194,'7-Day ADT'!$C11,'Historical_Input Data'!$A$3:$A$2194,'7-Day ADT'!$D11),""),"")</f>
        <v>254.32258064516128</v>
      </c>
      <c r="I11" t="str">
        <f>IFERROR(IF(AVERAGEIFS('Historical_Input Data'!L$3:L$2194,'Historical_Input Data'!$B$3:$B$2194,'7-Day ADT'!$C11,'Historical_Input Data'!$A$3:$A$2194,'7-Day ADT'!$D11)&lt;&gt; 0,AVERAGEIFS('Historical_Input Data'!L$3:L$2194,'Historical_Input Data'!$B$3:$B$2194,'7-Day ADT'!$C11,'Historical_Input Data'!$A$3:$A$2194,'7-Day ADT'!$D11),""),"")</f>
        <v/>
      </c>
      <c r="J11">
        <f>IFERROR(IF(AVERAGEIFS('Historical_Input Data'!M$3:M$2194,'Historical_Input Data'!$B$3:$B$2194,'7-Day ADT'!$C11,'Historical_Input Data'!$A$3:$A$2194,'7-Day ADT'!$D11)&lt;&gt; 0,AVERAGEIFS('Historical_Input Data'!M$3:M$2194,'Historical_Input Data'!$B$3:$B$2194,'7-Day ADT'!$C11,'Historical_Input Data'!$A$3:$A$2194,'7-Day ADT'!$D11),""),"")</f>
        <v>131.06451612903226</v>
      </c>
      <c r="K11" t="str">
        <f>IFERROR(IF(AVERAGEIFS('Historical_Input Data'!N$3:N$2194,'Historical_Input Data'!$B$3:$B$2194,'7-Day ADT'!$C11,'Historical_Input Data'!$A$3:$A$2194,'7-Day ADT'!$D11)&lt;&gt; 0,AVERAGEIFS('Historical_Input Data'!N$3:N$2194,'Historical_Input Data'!$B$3:$B$2194,'7-Day ADT'!$C11,'Historical_Input Data'!$A$3:$A$2194,'7-Day ADT'!$D11),""),"")</f>
        <v/>
      </c>
      <c r="L11" t="str">
        <f>IFERROR(IF(AVERAGEIFS('Historical_Input Data'!O$3:O$2194,'Historical_Input Data'!$B$3:$B$2194,'7-Day ADT'!$C11,'Historical_Input Data'!$A$3:$A$2194,'7-Day ADT'!$D11)&lt;&gt; 0,AVERAGEIFS('Historical_Input Data'!O$3:O$2194,'Historical_Input Data'!$B$3:$B$2194,'7-Day ADT'!$C11,'Historical_Input Data'!$A$3:$A$2194,'7-Day ADT'!$D11),""),"")</f>
        <v/>
      </c>
      <c r="M11">
        <f>IFERROR(IF(AVERAGEIFS('Historical_Input Data'!P$3:P$2194,'Historical_Input Data'!$B$3:$B$2194,'7-Day ADT'!$C11,'Historical_Input Data'!$A$3:$A$2194,'7-Day ADT'!$D11)&lt;&gt; 0,AVERAGEIFS('Historical_Input Data'!P$3:P$2194,'Historical_Input Data'!$B$3:$B$2194,'7-Day ADT'!$C11,'Historical_Input Data'!$A$3:$A$2194,'7-Day ADT'!$D11),""),"")</f>
        <v>499.83870967741933</v>
      </c>
      <c r="N11">
        <f>IFERROR(IF(AVERAGEIFS('Historical_Input Data'!Q$3:Q$2194,'Historical_Input Data'!$B$3:$B$2194,'7-Day ADT'!$C11,'Historical_Input Data'!$A$3:$A$2194,'7-Day ADT'!$D11)&lt;&gt; 0,AVERAGEIFS('Historical_Input Data'!Q$3:Q$2194,'Historical_Input Data'!$B$3:$B$2194,'7-Day ADT'!$C11,'Historical_Input Data'!$A$3:$A$2194,'7-Day ADT'!$D11),""),"")</f>
        <v>352.74193548387098</v>
      </c>
      <c r="O11">
        <f>IFERROR(IF(AVERAGEIFS('Historical_Input Data'!R$3:R$2194,'Historical_Input Data'!$B$3:$B$2194,'7-Day ADT'!$C11,'Historical_Input Data'!$A$3:$A$2194,'7-Day ADT'!$D11)&lt;&gt; 0,AVERAGEIFS('Historical_Input Data'!R$3:R$2194,'Historical_Input Data'!$B$3:$B$2194,'7-Day ADT'!$C11,'Historical_Input Data'!$A$3:$A$2194,'7-Day ADT'!$D11),""),"")</f>
        <v>84.387096774193552</v>
      </c>
      <c r="P11">
        <f>IFERROR(IF(AVERAGEIFS('Historical_Input Data'!S$3:S$2194,'Historical_Input Data'!$B$3:$B$2194,'7-Day ADT'!$C11,'Historical_Input Data'!$A$3:$A$2194,'7-Day ADT'!$D11)&lt;&gt; 0,AVERAGEIFS('Historical_Input Data'!S$3:S$2194,'Historical_Input Data'!$B$3:$B$2194,'7-Day ADT'!$C11,'Historical_Input Data'!$A$3:$A$2194,'7-Day ADT'!$D11),""),"")</f>
        <v>116.2258064516129</v>
      </c>
      <c r="Q11">
        <f>IFERROR(IF(AVERAGEIFS('Historical_Input Data'!T$3:T$2194,'Historical_Input Data'!$B$3:$B$2194,'7-Day ADT'!$C11,'Historical_Input Data'!$A$3:$A$2194,'7-Day ADT'!$D11)&lt;&gt; 0,AVERAGEIFS('Historical_Input Data'!T$3:T$2194,'Historical_Input Data'!$B$3:$B$2194,'7-Day ADT'!$C11,'Historical_Input Data'!$A$3:$A$2194,'7-Day ADT'!$D11),""),"")</f>
        <v>82.645161290322577</v>
      </c>
      <c r="R11">
        <f>IFERROR(IF(AVERAGEIFS('Historical_Input Data'!U$3:U$2194,'Historical_Input Data'!$B$3:$B$2194,'7-Day ADT'!$C11,'Historical_Input Data'!$A$3:$A$2194,'7-Day ADT'!$D11)&lt;&gt; 0,AVERAGEIFS('Historical_Input Data'!U$3:U$2194,'Historical_Input Data'!$B$3:$B$2194,'7-Day ADT'!$C11,'Historical_Input Data'!$A$3:$A$2194,'7-Day ADT'!$D11),""),"")</f>
        <v>36.032258064516128</v>
      </c>
      <c r="S11">
        <f>IFERROR(IF(AVERAGEIFS('Historical_Input Data'!V$3:V$2194,'Historical_Input Data'!$B$3:$B$2194,'7-Day ADT'!$C11,'Historical_Input Data'!$A$3:$A$2194,'7-Day ADT'!$D11)&lt;&gt; 0,AVERAGEIFS('Historical_Input Data'!V$3:V$2194,'Historical_Input Data'!$B$3:$B$2194,'7-Day ADT'!$C11,'Historical_Input Data'!$A$3:$A$2194,'7-Day ADT'!$D11),""),"")</f>
        <v>134.70967741935485</v>
      </c>
      <c r="T11">
        <f>IFERROR(IF(AVERAGEIFS('Historical_Input Data'!W$3:W$2194,'Historical_Input Data'!$B$3:$B$2194,'7-Day ADT'!$C11,'Historical_Input Data'!$A$3:$A$2194,'7-Day ADT'!$D11)&lt;&gt; 0,AVERAGEIFS('Historical_Input Data'!W$3:W$2194,'Historical_Input Data'!$B$3:$B$2194,'7-Day ADT'!$C11,'Historical_Input Data'!$A$3:$A$2194,'7-Day ADT'!$D11),""),"")</f>
        <v>492.83870967741933</v>
      </c>
      <c r="U11">
        <f>IFERROR(IF(AVERAGEIFS('Historical_Input Data'!X$3:X$2194,'Historical_Input Data'!$B$3:$B$2194,'7-Day ADT'!$C11,'Historical_Input Data'!$A$3:$A$2194,'7-Day ADT'!$D11)&lt;&gt; 0,AVERAGEIFS('Historical_Input Data'!X$3:X$2194,'Historical_Input Data'!$B$3:$B$2194,'7-Day ADT'!$C11,'Historical_Input Data'!$A$3:$A$2194,'7-Day ADT'!$D11),""),"")</f>
        <v>158.16129032258064</v>
      </c>
      <c r="V11" t="str">
        <f>IFERROR(IF(AVERAGEIFS('Historical_Input Data'!Y$3:Y$2194,'Historical_Input Data'!$B$3:$B$2194,'7-Day ADT'!$C11,'Historical_Input Data'!$A$3:$A$2194,'7-Day ADT'!$D11)&lt;&gt; 0,AVERAGEIFS('Historical_Input Data'!Y$3:Y$2194,'Historical_Input Data'!$B$3:$B$2194,'7-Day ADT'!$C11,'Historical_Input Data'!$A$3:$A$2194,'7-Day ADT'!$D11),""),"")</f>
        <v/>
      </c>
      <c r="W11">
        <f>IFERROR(IF(AVERAGEIFS('Historical_Input Data'!Z$3:Z$2194,'Historical_Input Data'!$B$3:$B$2194,'7-Day ADT'!$C11,'Historical_Input Data'!$A$3:$A$2194,'7-Day ADT'!$D11)&lt;&gt; 0,AVERAGEIFS('Historical_Input Data'!Z$3:Z$2194,'Historical_Input Data'!$B$3:$B$2194,'7-Day ADT'!$C11,'Historical_Input Data'!$A$3:$A$2194,'7-Day ADT'!$D11),""),"")</f>
        <v>275.09677419354841</v>
      </c>
      <c r="X11" t="str">
        <f>IFERROR(IF(AVERAGEIFS('Historical_Input Data'!AA$3:AA$2194,'Historical_Input Data'!$B$3:$B$2194,'7-Day ADT'!$C11,'Historical_Input Data'!$A$3:$A$2194,'7-Day ADT'!$D11)&lt;&gt; 0,AVERAGEIFS('Historical_Input Data'!AA$3:AA$2194,'Historical_Input Data'!$B$3:$B$2194,'7-Day ADT'!$C11,'Historical_Input Data'!$A$3:$A$2194,'7-Day ADT'!$D11),""),"")</f>
        <v/>
      </c>
      <c r="Y11">
        <f>IFERROR(IF(AVERAGEIFS('Historical_Input Data'!AB$3:AB$2194,'Historical_Input Data'!$B$3:$B$2194,'7-Day ADT'!$C11,'Historical_Input Data'!$A$3:$A$2194,'7-Day ADT'!$D11)&lt;&gt; 0,AVERAGEIFS('Historical_Input Data'!AB$3:AB$2194,'Historical_Input Data'!$B$3:$B$2194,'7-Day ADT'!$C11,'Historical_Input Data'!$A$3:$A$2194,'7-Day ADT'!$D11),""),"")</f>
        <v>356.93548387096774</v>
      </c>
      <c r="Z11">
        <f>IFERROR(IF(AVERAGEIFS('Historical_Input Data'!AC$3:AC$2194,'Historical_Input Data'!$B$3:$B$2194,'7-Day ADT'!$C11,'Historical_Input Data'!$A$3:$A$2194,'7-Day ADT'!$D11)&lt;&gt; 0,AVERAGEIFS('Historical_Input Data'!AC$3:AC$2194,'Historical_Input Data'!$B$3:$B$2194,'7-Day ADT'!$C11,'Historical_Input Data'!$A$3:$A$2194,'7-Day ADT'!$D11),""),"")</f>
        <v>375.41935483870969</v>
      </c>
      <c r="AA11">
        <f>IFERROR(IF(AVERAGEIFS('Historical_Input Data'!AD$3:AD$2194,'Historical_Input Data'!$B$3:$B$2194,'7-Day ADT'!$C11,'Historical_Input Data'!$A$3:$A$2194,'7-Day ADT'!$D11)&lt;&gt; 0,AVERAGEIFS('Historical_Input Data'!AD$3:AD$2194,'Historical_Input Data'!$B$3:$B$2194,'7-Day ADT'!$C11,'Historical_Input Data'!$A$3:$A$2194,'7-Day ADT'!$D11),""),"")</f>
        <v>37.806451612903224</v>
      </c>
      <c r="AB11">
        <f>IFERROR(IF(AVERAGEIFS('Historical_Input Data'!AE$3:AE$2194,'Historical_Input Data'!$B$3:$B$2194,'7-Day ADT'!$C11,'Historical_Input Data'!$A$3:$A$2194,'7-Day ADT'!$D11)&lt;&gt; 0,AVERAGEIFS('Historical_Input Data'!AE$3:AE$2194,'Historical_Input Data'!$B$3:$B$2194,'7-Day ADT'!$C11,'Historical_Input Data'!$A$3:$A$2194,'7-Day ADT'!$D11),""),"")</f>
        <v>338.77419354838707</v>
      </c>
      <c r="AC11">
        <f>IFERROR(IF(AVERAGEIFS('Historical_Input Data'!AF$3:AF$2194,'Historical_Input Data'!$B$3:$B$2194,'7-Day ADT'!$C11,'Historical_Input Data'!$A$3:$A$2194,'7-Day ADT'!$D11)&lt;&gt; 0,AVERAGEIFS('Historical_Input Data'!AF$3:AF$2194,'Historical_Input Data'!$B$3:$B$2194,'7-Day ADT'!$C11,'Historical_Input Data'!$A$3:$A$2194,'7-Day ADT'!$D11),""),"")</f>
        <v>677.77419354838707</v>
      </c>
      <c r="AD11">
        <f>IFERROR(IF(AVERAGEIFS('Historical_Input Data'!AG$3:AG$2194,'Historical_Input Data'!$B$3:$B$2194,'7-Day ADT'!$C11,'Historical_Input Data'!$A$3:$A$2194,'7-Day ADT'!$D11)&lt;&gt; 0,AVERAGEIFS('Historical_Input Data'!AG$3:AG$2194,'Historical_Input Data'!$B$3:$B$2194,'7-Day ADT'!$C11,'Historical_Input Data'!$A$3:$A$2194,'7-Day ADT'!$D11),""),"")</f>
        <v>569.41935483870964</v>
      </c>
      <c r="AE11" t="str">
        <f>IFERROR(IF(AVERAGEIFS('Historical_Input Data'!AH$3:AH$2194,'Historical_Input Data'!$B$3:$B$2194,'7-Day ADT'!$C11,'Historical_Input Data'!$A$3:$A$2194,'7-Day ADT'!$D11)&lt;&gt; 0,AVERAGEIFS('Historical_Input Data'!AH$3:AH$2194,'Historical_Input Data'!$B$3:$B$2194,'7-Day ADT'!$C11,'Historical_Input Data'!$A$3:$A$2194,'7-Day ADT'!$D11),""),"")</f>
        <v/>
      </c>
      <c r="AF11">
        <f>IFERROR(IF(AVERAGEIFS('Historical_Input Data'!AI$3:AI$2194,'Historical_Input Data'!$B$3:$B$2194,'7-Day ADT'!$C11,'Historical_Input Data'!$A$3:$A$2194,'7-Day ADT'!$D11)&lt;&gt; 0,AVERAGEIFS('Historical_Input Data'!AI$3:AI$2194,'Historical_Input Data'!$B$3:$B$2194,'7-Day ADT'!$C11,'Historical_Input Data'!$A$3:$A$2194,'7-Day ADT'!$D11),""),"")</f>
        <v>313.83870967741933</v>
      </c>
      <c r="AG11" t="str">
        <f>IFERROR(IF(AVERAGEIFS('Historical_Input Data'!AJ$3:AJ$2194,'Historical_Input Data'!$B$3:$B$2194,'7-Day ADT'!$C11,'Historical_Input Data'!$A$3:$A$2194,'7-Day ADT'!$D11)&lt;&gt; 0,AVERAGEIFS('Historical_Input Data'!AJ$3:AJ$2194,'Historical_Input Data'!$B$3:$B$2194,'7-Day ADT'!$C11,'Historical_Input Data'!$A$3:$A$2194,'7-Day ADT'!$D11),""),"")</f>
        <v/>
      </c>
      <c r="AH11">
        <f>IFERROR(IF(AVERAGEIFS('Historical_Input Data'!AK$3:AK$2194,'Historical_Input Data'!$B$3:$B$2194,'7-Day ADT'!$C11,'Historical_Input Data'!$A$3:$A$2194,'7-Day ADT'!$D11)&lt;&gt; 0,AVERAGEIFS('Historical_Input Data'!AK$3:AK$2194,'Historical_Input Data'!$B$3:$B$2194,'7-Day ADT'!$C11,'Historical_Input Data'!$A$3:$A$2194,'7-Day ADT'!$D11),""),"")</f>
        <v>1029.7096774193549</v>
      </c>
      <c r="AI11">
        <f>IFERROR(IF(AVERAGEIFS('Historical_Input Data'!AL$3:AL$2194,'Historical_Input Data'!$B$3:$B$2194,'7-Day ADT'!$C11,'Historical_Input Data'!$A$3:$A$2194,'7-Day ADT'!$D11)&lt;&gt; 0,AVERAGEIFS('Historical_Input Data'!AL$3:AL$2194,'Historical_Input Data'!$B$3:$B$2194,'7-Day ADT'!$C11,'Historical_Input Data'!$A$3:$A$2194,'7-Day ADT'!$D11),""),"")</f>
        <v>744.09677419354841</v>
      </c>
      <c r="AJ11" t="str">
        <f>IFERROR(IF(AVERAGEIFS('Historical_Input Data'!AM$3:AM$2194,'Historical_Input Data'!$B$3:$B$2194,'7-Day ADT'!$C11,'Historical_Input Data'!$A$3:$A$2194,'7-Day ADT'!$D11)&lt;&gt; 0,AVERAGEIFS('Historical_Input Data'!AM$3:AM$2194,'Historical_Input Data'!$B$3:$B$2194,'7-Day ADT'!$C11,'Historical_Input Data'!$A$3:$A$2194,'7-Day ADT'!$D11),""),"")</f>
        <v/>
      </c>
      <c r="AK11" t="str">
        <f>IFERROR(IF(AVERAGEIFS('Historical_Input Data'!AN$3:AN$2194,'Historical_Input Data'!$B$3:$B$2194,'7-Day ADT'!$C11,'Historical_Input Data'!$A$3:$A$2194,'7-Day ADT'!$D11)&lt;&gt; 0,AVERAGEIFS('Historical_Input Data'!AN$3:AN$2194,'Historical_Input Data'!$B$3:$B$2194,'7-Day ADT'!$C11,'Historical_Input Data'!$A$3:$A$2194,'7-Day ADT'!$D11),""),"")</f>
        <v/>
      </c>
      <c r="AL11" t="str">
        <f>IFERROR(IF(AVERAGEIFS('Historical_Input Data'!AO$3:AO$2194,'Historical_Input Data'!$B$3:$B$2194,'7-Day ADT'!$C11,'Historical_Input Data'!$A$3:$A$2194,'7-Day ADT'!$D11)&lt;&gt; 0,AVERAGEIFS('Historical_Input Data'!AO$3:AO$2194,'Historical_Input Data'!$B$3:$B$2194,'7-Day ADT'!$C11,'Historical_Input Data'!$A$3:$A$2194,'7-Day ADT'!$D11),""),"")</f>
        <v/>
      </c>
      <c r="AM11" t="str">
        <f>IFERROR(IF(AVERAGEIFS('Historical_Input Data'!AP$3:AP$2194,'Historical_Input Data'!$B$3:$B$2194,'7-Day ADT'!$C11,'Historical_Input Data'!$A$3:$A$2194,'7-Day ADT'!$D11)&lt;&gt; 0,AVERAGEIFS('Historical_Input Data'!AP$3:AP$2194,'Historical_Input Data'!$B$3:$B$2194,'7-Day ADT'!$C11,'Historical_Input Data'!$A$3:$A$2194,'7-Day ADT'!$D11),""),"")</f>
        <v/>
      </c>
      <c r="AN11">
        <f>IFERROR(IF(AVERAGEIFS('Historical_Input Data'!AQ$3:AQ$2194,'Historical_Input Data'!$B$3:$B$2194,'7-Day ADT'!$C11,'Historical_Input Data'!$A$3:$A$2194,'7-Day ADT'!$D11)&lt;&gt; 0,AVERAGEIFS('Historical_Input Data'!AQ$3:AQ$2194,'Historical_Input Data'!$B$3:$B$2194,'7-Day ADT'!$C11,'Historical_Input Data'!$A$3:$A$2194,'7-Day ADT'!$D11),""),"")</f>
        <v>110.48387096774194</v>
      </c>
      <c r="AO11">
        <f>IFERROR(IF(AVERAGEIFS('Historical_Input Data'!AR$3:AR$2194,'Historical_Input Data'!$B$3:$B$2194,'7-Day ADT'!$C11,'Historical_Input Data'!$A$3:$A$2194,'7-Day ADT'!$D11)&lt;&gt; 0,AVERAGEIFS('Historical_Input Data'!AR$3:AR$2194,'Historical_Input Data'!$B$3:$B$2194,'7-Day ADT'!$C11,'Historical_Input Data'!$A$3:$A$2194,'7-Day ADT'!$D11),""),"")</f>
        <v>353.93548387096774</v>
      </c>
      <c r="AP11">
        <f>IFERROR(IF(AVERAGEIFS('Historical_Input Data'!AS$3:AS$2194,'Historical_Input Data'!$B$3:$B$2194,'7-Day ADT'!$C11,'Historical_Input Data'!$A$3:$A$2194,'7-Day ADT'!$D11)&lt;&gt; 0,AVERAGEIFS('Historical_Input Data'!AS$3:AS$2194,'Historical_Input Data'!$B$3:$B$2194,'7-Day ADT'!$C11,'Historical_Input Data'!$A$3:$A$2194,'7-Day ADT'!$D11),""),"")</f>
        <v>1164.5483870967741</v>
      </c>
      <c r="AQ11" t="str">
        <f>IFERROR(IF(AVERAGEIFS('Historical_Input Data'!AT$3:AT$2194,'Historical_Input Data'!$B$3:$B$2194,'7-Day ADT'!$C11,'Historical_Input Data'!$A$3:$A$2194,'7-Day ADT'!$D11)&lt;&gt; 0,AVERAGEIFS('Historical_Input Data'!AT$3:AT$2194,'Historical_Input Data'!$B$3:$B$2194,'7-Day ADT'!$C11,'Historical_Input Data'!$A$3:$A$2194,'7-Day ADT'!$D11),""),"")</f>
        <v/>
      </c>
      <c r="AR11">
        <f>IFERROR(IF(AVERAGEIFS('Historical_Input Data'!AU$3:AU$2194,'Historical_Input Data'!$B$3:$B$2194,'7-Day ADT'!$C11,'Historical_Input Data'!$A$3:$A$2194,'7-Day ADT'!$D11)&lt;&gt; 0,AVERAGEIFS('Historical_Input Data'!AU$3:AU$2194,'Historical_Input Data'!$B$3:$B$2194,'7-Day ADT'!$C11,'Historical_Input Data'!$A$3:$A$2194,'7-Day ADT'!$D11),""),"")</f>
        <v>557.90322580645159</v>
      </c>
      <c r="AS11">
        <f>IFERROR(IF(AVERAGEIFS('Historical_Input Data'!AV$3:AV$2194,'Historical_Input Data'!$B$3:$B$2194,'7-Day ADT'!$C11,'Historical_Input Data'!$A$3:$A$2194,'7-Day ADT'!$D11)&lt;&gt; 0,AVERAGEIFS('Historical_Input Data'!AV$3:AV$2194,'Historical_Input Data'!$B$3:$B$2194,'7-Day ADT'!$C11,'Historical_Input Data'!$A$3:$A$2194,'7-Day ADT'!$D11),""),"")</f>
        <v>115.83870967741936</v>
      </c>
      <c r="AT11">
        <f>IFERROR(IF(AVERAGEIFS('Historical_Input Data'!AW$3:AW$2194,'Historical_Input Data'!$B$3:$B$2194,'7-Day ADT'!$C11,'Historical_Input Data'!$A$3:$A$2194,'7-Day ADT'!$D11)&lt;&gt; 0,AVERAGEIFS('Historical_Input Data'!AW$3:AW$2194,'Historical_Input Data'!$B$3:$B$2194,'7-Day ADT'!$C11,'Historical_Input Data'!$A$3:$A$2194,'7-Day ADT'!$D11),""),"")</f>
        <v>168.51612903225808</v>
      </c>
      <c r="AU11">
        <f>IFERROR(IF(AVERAGEIFS('Historical_Input Data'!AX$3:AX$2194,'Historical_Input Data'!$B$3:$B$2194,'7-Day ADT'!$C11,'Historical_Input Data'!$A$3:$A$2194,'7-Day ADT'!$D11)&lt;&gt; 0,AVERAGEIFS('Historical_Input Data'!AX$3:AX$2194,'Historical_Input Data'!$B$3:$B$2194,'7-Day ADT'!$C11,'Historical_Input Data'!$A$3:$A$2194,'7-Day ADT'!$D11),""),"")</f>
        <v>132.19354838709677</v>
      </c>
      <c r="AV11">
        <f>IFERROR(IF(AVERAGEIFS('Historical_Input Data'!AY$3:AY$2194,'Historical_Input Data'!$B$3:$B$2194,'7-Day ADT'!$C11,'Historical_Input Data'!$A$3:$A$2194,'7-Day ADT'!$D11)&lt;&gt; 0,AVERAGEIFS('Historical_Input Data'!AY$3:AY$2194,'Historical_Input Data'!$B$3:$B$2194,'7-Day ADT'!$C11,'Historical_Input Data'!$A$3:$A$2194,'7-Day ADT'!$D11),""),"")</f>
        <v>136.38709677419354</v>
      </c>
      <c r="AW11" t="str">
        <f>IFERROR(IF(AVERAGEIFS('Historical_Input Data'!AZ$3:AZ$2194,'Historical_Input Data'!$B$3:$B$2194,'7-Day ADT'!$C11,'Historical_Input Data'!$A$3:$A$2194,'7-Day ADT'!$D11)&lt;&gt; 0,AVERAGEIFS('Historical_Input Data'!AZ$3:AZ$2194,'Historical_Input Data'!$B$3:$B$2194,'7-Day ADT'!$C11,'Historical_Input Data'!$A$3:$A$2194,'7-Day ADT'!$D11),""),"")</f>
        <v/>
      </c>
      <c r="AX11" t="str">
        <f>IFERROR(IF(AVERAGEIFS('Historical_Input Data'!BA$3:BA$2194,'Historical_Input Data'!$B$3:$B$2194,'7-Day ADT'!$C11,'Historical_Input Data'!$A$3:$A$2194,'7-Day ADT'!$D11)&lt;&gt; 0,AVERAGEIFS('Historical_Input Data'!BA$3:BA$2194,'Historical_Input Data'!$B$3:$B$2194,'7-Day ADT'!$C11,'Historical_Input Data'!$A$3:$A$2194,'7-Day ADT'!$D11),""),"")</f>
        <v/>
      </c>
    </row>
    <row r="12" spans="1:50">
      <c r="A12" t="str">
        <f t="shared" si="0"/>
        <v>November2016</v>
      </c>
      <c r="C12" t="s">
        <v>63</v>
      </c>
      <c r="D12">
        <v>2016</v>
      </c>
      <c r="E12" t="str">
        <f>IFERROR(IF(AVERAGEIFS('Historical_Input Data'!H$3:H$2194,'Historical_Input Data'!$B$3:$B$2194,'7-Day ADT'!$C12,'Historical_Input Data'!$A$3:$A$2194,'7-Day ADT'!$D12)&lt;&gt; 0,AVERAGEIFS('Historical_Input Data'!H$3:H$2194,'Historical_Input Data'!$B$3:$B$2194,'7-Day ADT'!$C12,'Historical_Input Data'!$A$3:$A$2194,'7-Day ADT'!$D12),""),"")</f>
        <v/>
      </c>
      <c r="F12">
        <f>IFERROR(IF(AVERAGEIFS('Historical_Input Data'!I$3:I$2194,'Historical_Input Data'!$B$3:$B$2194,'7-Day ADT'!$C12,'Historical_Input Data'!$A$3:$A$2194,'7-Day ADT'!$D12)&lt;&gt; 0,AVERAGEIFS('Historical_Input Data'!I$3:I$2194,'Historical_Input Data'!$B$3:$B$2194,'7-Day ADT'!$C12,'Historical_Input Data'!$A$3:$A$2194,'7-Day ADT'!$D12),""),"")</f>
        <v>317.83333333333331</v>
      </c>
      <c r="G12">
        <f>IFERROR(IF(AVERAGEIFS('Historical_Input Data'!J$3:J$2194,'Historical_Input Data'!$B$3:$B$2194,'7-Day ADT'!$C12,'Historical_Input Data'!$A$3:$A$2194,'7-Day ADT'!$D12)&lt;&gt; 0,AVERAGEIFS('Historical_Input Data'!J$3:J$2194,'Historical_Input Data'!$B$3:$B$2194,'7-Day ADT'!$C12,'Historical_Input Data'!$A$3:$A$2194,'7-Day ADT'!$D12),""),"")</f>
        <v>219.3</v>
      </c>
      <c r="H12">
        <f>IFERROR(IF(AVERAGEIFS('Historical_Input Data'!K$3:K$2194,'Historical_Input Data'!$B$3:$B$2194,'7-Day ADT'!$C12,'Historical_Input Data'!$A$3:$A$2194,'7-Day ADT'!$D12)&lt;&gt; 0,AVERAGEIFS('Historical_Input Data'!K$3:K$2194,'Historical_Input Data'!$B$3:$B$2194,'7-Day ADT'!$C12,'Historical_Input Data'!$A$3:$A$2194,'7-Day ADT'!$D12),""),"")</f>
        <v>285.96666666666664</v>
      </c>
      <c r="I12" t="str">
        <f>IFERROR(IF(AVERAGEIFS('Historical_Input Data'!L$3:L$2194,'Historical_Input Data'!$B$3:$B$2194,'7-Day ADT'!$C12,'Historical_Input Data'!$A$3:$A$2194,'7-Day ADT'!$D12)&lt;&gt; 0,AVERAGEIFS('Historical_Input Data'!L$3:L$2194,'Historical_Input Data'!$B$3:$B$2194,'7-Day ADT'!$C12,'Historical_Input Data'!$A$3:$A$2194,'7-Day ADT'!$D12),""),"")</f>
        <v/>
      </c>
      <c r="J12">
        <f>IFERROR(IF(AVERAGEIFS('Historical_Input Data'!M$3:M$2194,'Historical_Input Data'!$B$3:$B$2194,'7-Day ADT'!$C12,'Historical_Input Data'!$A$3:$A$2194,'7-Day ADT'!$D12)&lt;&gt; 0,AVERAGEIFS('Historical_Input Data'!M$3:M$2194,'Historical_Input Data'!$B$3:$B$2194,'7-Day ADT'!$C12,'Historical_Input Data'!$A$3:$A$2194,'7-Day ADT'!$D12),""),"")</f>
        <v>134.36666666666667</v>
      </c>
      <c r="K12" t="str">
        <f>IFERROR(IF(AVERAGEIFS('Historical_Input Data'!N$3:N$2194,'Historical_Input Data'!$B$3:$B$2194,'7-Day ADT'!$C12,'Historical_Input Data'!$A$3:$A$2194,'7-Day ADT'!$D12)&lt;&gt; 0,AVERAGEIFS('Historical_Input Data'!N$3:N$2194,'Historical_Input Data'!$B$3:$B$2194,'7-Day ADT'!$C12,'Historical_Input Data'!$A$3:$A$2194,'7-Day ADT'!$D12),""),"")</f>
        <v/>
      </c>
      <c r="L12" t="str">
        <f>IFERROR(IF(AVERAGEIFS('Historical_Input Data'!O$3:O$2194,'Historical_Input Data'!$B$3:$B$2194,'7-Day ADT'!$C12,'Historical_Input Data'!$A$3:$A$2194,'7-Day ADT'!$D12)&lt;&gt; 0,AVERAGEIFS('Historical_Input Data'!O$3:O$2194,'Historical_Input Data'!$B$3:$B$2194,'7-Day ADT'!$C12,'Historical_Input Data'!$A$3:$A$2194,'7-Day ADT'!$D12),""),"")</f>
        <v/>
      </c>
      <c r="M12">
        <f>IFERROR(IF(AVERAGEIFS('Historical_Input Data'!P$3:P$2194,'Historical_Input Data'!$B$3:$B$2194,'7-Day ADT'!$C12,'Historical_Input Data'!$A$3:$A$2194,'7-Day ADT'!$D12)&lt;&gt; 0,AVERAGEIFS('Historical_Input Data'!P$3:P$2194,'Historical_Input Data'!$B$3:$B$2194,'7-Day ADT'!$C12,'Historical_Input Data'!$A$3:$A$2194,'7-Day ADT'!$D12),""),"")</f>
        <v>519.66666666666663</v>
      </c>
      <c r="N12">
        <f>IFERROR(IF(AVERAGEIFS('Historical_Input Data'!Q$3:Q$2194,'Historical_Input Data'!$B$3:$B$2194,'7-Day ADT'!$C12,'Historical_Input Data'!$A$3:$A$2194,'7-Day ADT'!$D12)&lt;&gt; 0,AVERAGEIFS('Historical_Input Data'!Q$3:Q$2194,'Historical_Input Data'!$B$3:$B$2194,'7-Day ADT'!$C12,'Historical_Input Data'!$A$3:$A$2194,'7-Day ADT'!$D12),""),"")</f>
        <v>362.83333333333331</v>
      </c>
      <c r="O12">
        <f>IFERROR(IF(AVERAGEIFS('Historical_Input Data'!R$3:R$2194,'Historical_Input Data'!$B$3:$B$2194,'7-Day ADT'!$C12,'Historical_Input Data'!$A$3:$A$2194,'7-Day ADT'!$D12)&lt;&gt; 0,AVERAGEIFS('Historical_Input Data'!R$3:R$2194,'Historical_Input Data'!$B$3:$B$2194,'7-Day ADT'!$C12,'Historical_Input Data'!$A$3:$A$2194,'7-Day ADT'!$D12),""),"")</f>
        <v>85.566666666666663</v>
      </c>
      <c r="P12">
        <f>IFERROR(IF(AVERAGEIFS('Historical_Input Data'!S$3:S$2194,'Historical_Input Data'!$B$3:$B$2194,'7-Day ADT'!$C12,'Historical_Input Data'!$A$3:$A$2194,'7-Day ADT'!$D12)&lt;&gt; 0,AVERAGEIFS('Historical_Input Data'!S$3:S$2194,'Historical_Input Data'!$B$3:$B$2194,'7-Day ADT'!$C12,'Historical_Input Data'!$A$3:$A$2194,'7-Day ADT'!$D12),""),"")</f>
        <v>131.16666666666666</v>
      </c>
      <c r="Q12">
        <f>IFERROR(IF(AVERAGEIFS('Historical_Input Data'!T$3:T$2194,'Historical_Input Data'!$B$3:$B$2194,'7-Day ADT'!$C12,'Historical_Input Data'!$A$3:$A$2194,'7-Day ADT'!$D12)&lt;&gt; 0,AVERAGEIFS('Historical_Input Data'!T$3:T$2194,'Historical_Input Data'!$B$3:$B$2194,'7-Day ADT'!$C12,'Historical_Input Data'!$A$3:$A$2194,'7-Day ADT'!$D12),""),"")</f>
        <v>91.733333333333334</v>
      </c>
      <c r="R12">
        <f>IFERROR(IF(AVERAGEIFS('Historical_Input Data'!U$3:U$2194,'Historical_Input Data'!$B$3:$B$2194,'7-Day ADT'!$C12,'Historical_Input Data'!$A$3:$A$2194,'7-Day ADT'!$D12)&lt;&gt; 0,AVERAGEIFS('Historical_Input Data'!U$3:U$2194,'Historical_Input Data'!$B$3:$B$2194,'7-Day ADT'!$C12,'Historical_Input Data'!$A$3:$A$2194,'7-Day ADT'!$D12),""),"")</f>
        <v>39.93333333333333</v>
      </c>
      <c r="S12">
        <f>IFERROR(IF(AVERAGEIFS('Historical_Input Data'!V$3:V$2194,'Historical_Input Data'!$B$3:$B$2194,'7-Day ADT'!$C12,'Historical_Input Data'!$A$3:$A$2194,'7-Day ADT'!$D12)&lt;&gt; 0,AVERAGEIFS('Historical_Input Data'!V$3:V$2194,'Historical_Input Data'!$B$3:$B$2194,'7-Day ADT'!$C12,'Historical_Input Data'!$A$3:$A$2194,'7-Day ADT'!$D12),""),"")</f>
        <v>127.23333333333333</v>
      </c>
      <c r="T12">
        <f>IFERROR(IF(AVERAGEIFS('Historical_Input Data'!W$3:W$2194,'Historical_Input Data'!$B$3:$B$2194,'7-Day ADT'!$C12,'Historical_Input Data'!$A$3:$A$2194,'7-Day ADT'!$D12)&lt;&gt; 0,AVERAGEIFS('Historical_Input Data'!W$3:W$2194,'Historical_Input Data'!$B$3:$B$2194,'7-Day ADT'!$C12,'Historical_Input Data'!$A$3:$A$2194,'7-Day ADT'!$D12),""),"")</f>
        <v>527.93333333333328</v>
      </c>
      <c r="U12">
        <f>IFERROR(IF(AVERAGEIFS('Historical_Input Data'!X$3:X$2194,'Historical_Input Data'!$B$3:$B$2194,'7-Day ADT'!$C12,'Historical_Input Data'!$A$3:$A$2194,'7-Day ADT'!$D12)&lt;&gt; 0,AVERAGEIFS('Historical_Input Data'!X$3:X$2194,'Historical_Input Data'!$B$3:$B$2194,'7-Day ADT'!$C12,'Historical_Input Data'!$A$3:$A$2194,'7-Day ADT'!$D12),""),"")</f>
        <v>156.86666666666667</v>
      </c>
      <c r="V12" t="str">
        <f>IFERROR(IF(AVERAGEIFS('Historical_Input Data'!Y$3:Y$2194,'Historical_Input Data'!$B$3:$B$2194,'7-Day ADT'!$C12,'Historical_Input Data'!$A$3:$A$2194,'7-Day ADT'!$D12)&lt;&gt; 0,AVERAGEIFS('Historical_Input Data'!Y$3:Y$2194,'Historical_Input Data'!$B$3:$B$2194,'7-Day ADT'!$C12,'Historical_Input Data'!$A$3:$A$2194,'7-Day ADT'!$D12),""),"")</f>
        <v/>
      </c>
      <c r="W12">
        <f>IFERROR(IF(AVERAGEIFS('Historical_Input Data'!Z$3:Z$2194,'Historical_Input Data'!$B$3:$B$2194,'7-Day ADT'!$C12,'Historical_Input Data'!$A$3:$A$2194,'7-Day ADT'!$D12)&lt;&gt; 0,AVERAGEIFS('Historical_Input Data'!Z$3:Z$2194,'Historical_Input Data'!$B$3:$B$2194,'7-Day ADT'!$C12,'Historical_Input Data'!$A$3:$A$2194,'7-Day ADT'!$D12),""),"")</f>
        <v>315.56666666666666</v>
      </c>
      <c r="X12" t="str">
        <f>IFERROR(IF(AVERAGEIFS('Historical_Input Data'!AA$3:AA$2194,'Historical_Input Data'!$B$3:$B$2194,'7-Day ADT'!$C12,'Historical_Input Data'!$A$3:$A$2194,'7-Day ADT'!$D12)&lt;&gt; 0,AVERAGEIFS('Historical_Input Data'!AA$3:AA$2194,'Historical_Input Data'!$B$3:$B$2194,'7-Day ADT'!$C12,'Historical_Input Data'!$A$3:$A$2194,'7-Day ADT'!$D12),""),"")</f>
        <v/>
      </c>
      <c r="Y12">
        <f>IFERROR(IF(AVERAGEIFS('Historical_Input Data'!AB$3:AB$2194,'Historical_Input Data'!$B$3:$B$2194,'7-Day ADT'!$C12,'Historical_Input Data'!$A$3:$A$2194,'7-Day ADT'!$D12)&lt;&gt; 0,AVERAGEIFS('Historical_Input Data'!AB$3:AB$2194,'Historical_Input Data'!$B$3:$B$2194,'7-Day ADT'!$C12,'Historical_Input Data'!$A$3:$A$2194,'7-Day ADT'!$D12),""),"")</f>
        <v>380.03333333333336</v>
      </c>
      <c r="Z12">
        <f>IFERROR(IF(AVERAGEIFS('Historical_Input Data'!AC$3:AC$2194,'Historical_Input Data'!$B$3:$B$2194,'7-Day ADT'!$C12,'Historical_Input Data'!$A$3:$A$2194,'7-Day ADT'!$D12)&lt;&gt; 0,AVERAGEIFS('Historical_Input Data'!AC$3:AC$2194,'Historical_Input Data'!$B$3:$B$2194,'7-Day ADT'!$C12,'Historical_Input Data'!$A$3:$A$2194,'7-Day ADT'!$D12),""),"")</f>
        <v>421.4</v>
      </c>
      <c r="AA12">
        <f>IFERROR(IF(AVERAGEIFS('Historical_Input Data'!AD$3:AD$2194,'Historical_Input Data'!$B$3:$B$2194,'7-Day ADT'!$C12,'Historical_Input Data'!$A$3:$A$2194,'7-Day ADT'!$D12)&lt;&gt; 0,AVERAGEIFS('Historical_Input Data'!AD$3:AD$2194,'Historical_Input Data'!$B$3:$B$2194,'7-Day ADT'!$C12,'Historical_Input Data'!$A$3:$A$2194,'7-Day ADT'!$D12),""),"")</f>
        <v>38.833333333333336</v>
      </c>
      <c r="AB12">
        <f>IFERROR(IF(AVERAGEIFS('Historical_Input Data'!AE$3:AE$2194,'Historical_Input Data'!$B$3:$B$2194,'7-Day ADT'!$C12,'Historical_Input Data'!$A$3:$A$2194,'7-Day ADT'!$D12)&lt;&gt; 0,AVERAGEIFS('Historical_Input Data'!AE$3:AE$2194,'Historical_Input Data'!$B$3:$B$2194,'7-Day ADT'!$C12,'Historical_Input Data'!$A$3:$A$2194,'7-Day ADT'!$D12),""),"")</f>
        <v>381.43333333333334</v>
      </c>
      <c r="AC12">
        <f>IFERROR(IF(AVERAGEIFS('Historical_Input Data'!AF$3:AF$2194,'Historical_Input Data'!$B$3:$B$2194,'7-Day ADT'!$C12,'Historical_Input Data'!$A$3:$A$2194,'7-Day ADT'!$D12)&lt;&gt; 0,AVERAGEIFS('Historical_Input Data'!AF$3:AF$2194,'Historical_Input Data'!$B$3:$B$2194,'7-Day ADT'!$C12,'Historical_Input Data'!$A$3:$A$2194,'7-Day ADT'!$D12),""),"")</f>
        <v>739.73333333333335</v>
      </c>
      <c r="AD12">
        <f>IFERROR(IF(AVERAGEIFS('Historical_Input Data'!AG$3:AG$2194,'Historical_Input Data'!$B$3:$B$2194,'7-Day ADT'!$C12,'Historical_Input Data'!$A$3:$A$2194,'7-Day ADT'!$D12)&lt;&gt; 0,AVERAGEIFS('Historical_Input Data'!AG$3:AG$2194,'Historical_Input Data'!$B$3:$B$2194,'7-Day ADT'!$C12,'Historical_Input Data'!$A$3:$A$2194,'7-Day ADT'!$D12),""),"")</f>
        <v>574.76666666666665</v>
      </c>
      <c r="AE12" t="str">
        <f>IFERROR(IF(AVERAGEIFS('Historical_Input Data'!AH$3:AH$2194,'Historical_Input Data'!$B$3:$B$2194,'7-Day ADT'!$C12,'Historical_Input Data'!$A$3:$A$2194,'7-Day ADT'!$D12)&lt;&gt; 0,AVERAGEIFS('Historical_Input Data'!AH$3:AH$2194,'Historical_Input Data'!$B$3:$B$2194,'7-Day ADT'!$C12,'Historical_Input Data'!$A$3:$A$2194,'7-Day ADT'!$D12),""),"")</f>
        <v/>
      </c>
      <c r="AF12">
        <f>IFERROR(IF(AVERAGEIFS('Historical_Input Data'!AI$3:AI$2194,'Historical_Input Data'!$B$3:$B$2194,'7-Day ADT'!$C12,'Historical_Input Data'!$A$3:$A$2194,'7-Day ADT'!$D12)&lt;&gt; 0,AVERAGEIFS('Historical_Input Data'!AI$3:AI$2194,'Historical_Input Data'!$B$3:$B$2194,'7-Day ADT'!$C12,'Historical_Input Data'!$A$3:$A$2194,'7-Day ADT'!$D12),""),"")</f>
        <v>269.66666666666669</v>
      </c>
      <c r="AG12" t="str">
        <f>IFERROR(IF(AVERAGEIFS('Historical_Input Data'!AJ$3:AJ$2194,'Historical_Input Data'!$B$3:$B$2194,'7-Day ADT'!$C12,'Historical_Input Data'!$A$3:$A$2194,'7-Day ADT'!$D12)&lt;&gt; 0,AVERAGEIFS('Historical_Input Data'!AJ$3:AJ$2194,'Historical_Input Data'!$B$3:$B$2194,'7-Day ADT'!$C12,'Historical_Input Data'!$A$3:$A$2194,'7-Day ADT'!$D12),""),"")</f>
        <v/>
      </c>
      <c r="AH12">
        <f>IFERROR(IF(AVERAGEIFS('Historical_Input Data'!AK$3:AK$2194,'Historical_Input Data'!$B$3:$B$2194,'7-Day ADT'!$C12,'Historical_Input Data'!$A$3:$A$2194,'7-Day ADT'!$D12)&lt;&gt; 0,AVERAGEIFS('Historical_Input Data'!AK$3:AK$2194,'Historical_Input Data'!$B$3:$B$2194,'7-Day ADT'!$C12,'Historical_Input Data'!$A$3:$A$2194,'7-Day ADT'!$D12),""),"")</f>
        <v>1095</v>
      </c>
      <c r="AI12">
        <f>IFERROR(IF(AVERAGEIFS('Historical_Input Data'!AL$3:AL$2194,'Historical_Input Data'!$B$3:$B$2194,'7-Day ADT'!$C12,'Historical_Input Data'!$A$3:$A$2194,'7-Day ADT'!$D12)&lt;&gt; 0,AVERAGEIFS('Historical_Input Data'!AL$3:AL$2194,'Historical_Input Data'!$B$3:$B$2194,'7-Day ADT'!$C12,'Historical_Input Data'!$A$3:$A$2194,'7-Day ADT'!$D12),""),"")</f>
        <v>839.43333333333328</v>
      </c>
      <c r="AJ12" t="str">
        <f>IFERROR(IF(AVERAGEIFS('Historical_Input Data'!AM$3:AM$2194,'Historical_Input Data'!$B$3:$B$2194,'7-Day ADT'!$C12,'Historical_Input Data'!$A$3:$A$2194,'7-Day ADT'!$D12)&lt;&gt; 0,AVERAGEIFS('Historical_Input Data'!AM$3:AM$2194,'Historical_Input Data'!$B$3:$B$2194,'7-Day ADT'!$C12,'Historical_Input Data'!$A$3:$A$2194,'7-Day ADT'!$D12),""),"")</f>
        <v/>
      </c>
      <c r="AK12" t="str">
        <f>IFERROR(IF(AVERAGEIFS('Historical_Input Data'!AN$3:AN$2194,'Historical_Input Data'!$B$3:$B$2194,'7-Day ADT'!$C12,'Historical_Input Data'!$A$3:$A$2194,'7-Day ADT'!$D12)&lt;&gt; 0,AVERAGEIFS('Historical_Input Data'!AN$3:AN$2194,'Historical_Input Data'!$B$3:$B$2194,'7-Day ADT'!$C12,'Historical_Input Data'!$A$3:$A$2194,'7-Day ADT'!$D12),""),"")</f>
        <v/>
      </c>
      <c r="AL12" t="str">
        <f>IFERROR(IF(AVERAGEIFS('Historical_Input Data'!AO$3:AO$2194,'Historical_Input Data'!$B$3:$B$2194,'7-Day ADT'!$C12,'Historical_Input Data'!$A$3:$A$2194,'7-Day ADT'!$D12)&lt;&gt; 0,AVERAGEIFS('Historical_Input Data'!AO$3:AO$2194,'Historical_Input Data'!$B$3:$B$2194,'7-Day ADT'!$C12,'Historical_Input Data'!$A$3:$A$2194,'7-Day ADT'!$D12),""),"")</f>
        <v/>
      </c>
      <c r="AM12" t="str">
        <f>IFERROR(IF(AVERAGEIFS('Historical_Input Data'!AP$3:AP$2194,'Historical_Input Data'!$B$3:$B$2194,'7-Day ADT'!$C12,'Historical_Input Data'!$A$3:$A$2194,'7-Day ADT'!$D12)&lt;&gt; 0,AVERAGEIFS('Historical_Input Data'!AP$3:AP$2194,'Historical_Input Data'!$B$3:$B$2194,'7-Day ADT'!$C12,'Historical_Input Data'!$A$3:$A$2194,'7-Day ADT'!$D12),""),"")</f>
        <v/>
      </c>
      <c r="AN12">
        <f>IFERROR(IF(AVERAGEIFS('Historical_Input Data'!AQ$3:AQ$2194,'Historical_Input Data'!$B$3:$B$2194,'7-Day ADT'!$C12,'Historical_Input Data'!$A$3:$A$2194,'7-Day ADT'!$D12)&lt;&gt; 0,AVERAGEIFS('Historical_Input Data'!AQ$3:AQ$2194,'Historical_Input Data'!$B$3:$B$2194,'7-Day ADT'!$C12,'Historical_Input Data'!$A$3:$A$2194,'7-Day ADT'!$D12),""),"")</f>
        <v>112.66666666666667</v>
      </c>
      <c r="AO12">
        <f>IFERROR(IF(AVERAGEIFS('Historical_Input Data'!AR$3:AR$2194,'Historical_Input Data'!$B$3:$B$2194,'7-Day ADT'!$C12,'Historical_Input Data'!$A$3:$A$2194,'7-Day ADT'!$D12)&lt;&gt; 0,AVERAGEIFS('Historical_Input Data'!AR$3:AR$2194,'Historical_Input Data'!$B$3:$B$2194,'7-Day ADT'!$C12,'Historical_Input Data'!$A$3:$A$2194,'7-Day ADT'!$D12),""),"")</f>
        <v>364.26666666666665</v>
      </c>
      <c r="AP12">
        <f>IFERROR(IF(AVERAGEIFS('Historical_Input Data'!AS$3:AS$2194,'Historical_Input Data'!$B$3:$B$2194,'7-Day ADT'!$C12,'Historical_Input Data'!$A$3:$A$2194,'7-Day ADT'!$D12)&lt;&gt; 0,AVERAGEIFS('Historical_Input Data'!AS$3:AS$2194,'Historical_Input Data'!$B$3:$B$2194,'7-Day ADT'!$C12,'Historical_Input Data'!$A$3:$A$2194,'7-Day ADT'!$D12),""),"")</f>
        <v>1208.5</v>
      </c>
      <c r="AQ12" t="str">
        <f>IFERROR(IF(AVERAGEIFS('Historical_Input Data'!AT$3:AT$2194,'Historical_Input Data'!$B$3:$B$2194,'7-Day ADT'!$C12,'Historical_Input Data'!$A$3:$A$2194,'7-Day ADT'!$D12)&lt;&gt; 0,AVERAGEIFS('Historical_Input Data'!AT$3:AT$2194,'Historical_Input Data'!$B$3:$B$2194,'7-Day ADT'!$C12,'Historical_Input Data'!$A$3:$A$2194,'7-Day ADT'!$D12),""),"")</f>
        <v/>
      </c>
      <c r="AR12">
        <f>IFERROR(IF(AVERAGEIFS('Historical_Input Data'!AU$3:AU$2194,'Historical_Input Data'!$B$3:$B$2194,'7-Day ADT'!$C12,'Historical_Input Data'!$A$3:$A$2194,'7-Day ADT'!$D12)&lt;&gt; 0,AVERAGEIFS('Historical_Input Data'!AU$3:AU$2194,'Historical_Input Data'!$B$3:$B$2194,'7-Day ADT'!$C12,'Historical_Input Data'!$A$3:$A$2194,'7-Day ADT'!$D12),""),"")</f>
        <v>579.56666666666672</v>
      </c>
      <c r="AS12">
        <f>IFERROR(IF(AVERAGEIFS('Historical_Input Data'!AV$3:AV$2194,'Historical_Input Data'!$B$3:$B$2194,'7-Day ADT'!$C12,'Historical_Input Data'!$A$3:$A$2194,'7-Day ADT'!$D12)&lt;&gt; 0,AVERAGEIFS('Historical_Input Data'!AV$3:AV$2194,'Historical_Input Data'!$B$3:$B$2194,'7-Day ADT'!$C12,'Historical_Input Data'!$A$3:$A$2194,'7-Day ADT'!$D12),""),"")</f>
        <v>91.966666666666669</v>
      </c>
      <c r="AT12">
        <f>IFERROR(IF(AVERAGEIFS('Historical_Input Data'!AW$3:AW$2194,'Historical_Input Data'!$B$3:$B$2194,'7-Day ADT'!$C12,'Historical_Input Data'!$A$3:$A$2194,'7-Day ADT'!$D12)&lt;&gt; 0,AVERAGEIFS('Historical_Input Data'!AW$3:AW$2194,'Historical_Input Data'!$B$3:$B$2194,'7-Day ADT'!$C12,'Historical_Input Data'!$A$3:$A$2194,'7-Day ADT'!$D12),""),"")</f>
        <v>170.56666666666666</v>
      </c>
      <c r="AU12">
        <f>IFERROR(IF(AVERAGEIFS('Historical_Input Data'!AX$3:AX$2194,'Historical_Input Data'!$B$3:$B$2194,'7-Day ADT'!$C12,'Historical_Input Data'!$A$3:$A$2194,'7-Day ADT'!$D12)&lt;&gt; 0,AVERAGEIFS('Historical_Input Data'!AX$3:AX$2194,'Historical_Input Data'!$B$3:$B$2194,'7-Day ADT'!$C12,'Historical_Input Data'!$A$3:$A$2194,'7-Day ADT'!$D12),""),"")</f>
        <v>156.19999999999999</v>
      </c>
      <c r="AV12">
        <f>IFERROR(IF(AVERAGEIFS('Historical_Input Data'!AY$3:AY$2194,'Historical_Input Data'!$B$3:$B$2194,'7-Day ADT'!$C12,'Historical_Input Data'!$A$3:$A$2194,'7-Day ADT'!$D12)&lt;&gt; 0,AVERAGEIFS('Historical_Input Data'!AY$3:AY$2194,'Historical_Input Data'!$B$3:$B$2194,'7-Day ADT'!$C12,'Historical_Input Data'!$A$3:$A$2194,'7-Day ADT'!$D12),""),"")</f>
        <v>157.06666666666666</v>
      </c>
      <c r="AW12" t="str">
        <f>IFERROR(IF(AVERAGEIFS('Historical_Input Data'!AZ$3:AZ$2194,'Historical_Input Data'!$B$3:$B$2194,'7-Day ADT'!$C12,'Historical_Input Data'!$A$3:$A$2194,'7-Day ADT'!$D12)&lt;&gt; 0,AVERAGEIFS('Historical_Input Data'!AZ$3:AZ$2194,'Historical_Input Data'!$B$3:$B$2194,'7-Day ADT'!$C12,'Historical_Input Data'!$A$3:$A$2194,'7-Day ADT'!$D12),""),"")</f>
        <v/>
      </c>
      <c r="AX12" t="str">
        <f>IFERROR(IF(AVERAGEIFS('Historical_Input Data'!BA$3:BA$2194,'Historical_Input Data'!$B$3:$B$2194,'7-Day ADT'!$C12,'Historical_Input Data'!$A$3:$A$2194,'7-Day ADT'!$D12)&lt;&gt; 0,AVERAGEIFS('Historical_Input Data'!BA$3:BA$2194,'Historical_Input Data'!$B$3:$B$2194,'7-Day ADT'!$C12,'Historical_Input Data'!$A$3:$A$2194,'7-Day ADT'!$D12),""),"")</f>
        <v/>
      </c>
    </row>
    <row r="13" spans="1:50">
      <c r="A13" t="str">
        <f t="shared" si="0"/>
        <v>December2016</v>
      </c>
      <c r="C13" t="s">
        <v>50</v>
      </c>
      <c r="D13">
        <v>2016</v>
      </c>
      <c r="E13" t="str">
        <f>IFERROR(IF(AVERAGEIFS('Historical_Input Data'!H$3:H$2194,'Historical_Input Data'!$B$3:$B$2194,'7-Day ADT'!$C13,'Historical_Input Data'!$A$3:$A$2194,'7-Day ADT'!$D13)&lt;&gt; 0,AVERAGEIFS('Historical_Input Data'!H$3:H$2194,'Historical_Input Data'!$B$3:$B$2194,'7-Day ADT'!$C13,'Historical_Input Data'!$A$3:$A$2194,'7-Day ADT'!$D13),""),"")</f>
        <v/>
      </c>
      <c r="F13">
        <f>IFERROR(IF(AVERAGEIFS('Historical_Input Data'!I$3:I$2194,'Historical_Input Data'!$B$3:$B$2194,'7-Day ADT'!$C13,'Historical_Input Data'!$A$3:$A$2194,'7-Day ADT'!$D13)&lt;&gt; 0,AVERAGEIFS('Historical_Input Data'!I$3:I$2194,'Historical_Input Data'!$B$3:$B$2194,'7-Day ADT'!$C13,'Historical_Input Data'!$A$3:$A$2194,'7-Day ADT'!$D13),""),"")</f>
        <v>289.83870967741933</v>
      </c>
      <c r="G13">
        <f>IFERROR(IF(AVERAGEIFS('Historical_Input Data'!J$3:J$2194,'Historical_Input Data'!$B$3:$B$2194,'7-Day ADT'!$C13,'Historical_Input Data'!$A$3:$A$2194,'7-Day ADT'!$D13)&lt;&gt; 0,AVERAGEIFS('Historical_Input Data'!J$3:J$2194,'Historical_Input Data'!$B$3:$B$2194,'7-Day ADT'!$C13,'Historical_Input Data'!$A$3:$A$2194,'7-Day ADT'!$D13),""),"")</f>
        <v>185.74193548387098</v>
      </c>
      <c r="H13">
        <f>IFERROR(IF(AVERAGEIFS('Historical_Input Data'!K$3:K$2194,'Historical_Input Data'!$B$3:$B$2194,'7-Day ADT'!$C13,'Historical_Input Data'!$A$3:$A$2194,'7-Day ADT'!$D13)&lt;&gt; 0,AVERAGEIFS('Historical_Input Data'!K$3:K$2194,'Historical_Input Data'!$B$3:$B$2194,'7-Day ADT'!$C13,'Historical_Input Data'!$A$3:$A$2194,'7-Day ADT'!$D13),""),"")</f>
        <v>299.58064516129031</v>
      </c>
      <c r="I13" t="str">
        <f>IFERROR(IF(AVERAGEIFS('Historical_Input Data'!L$3:L$2194,'Historical_Input Data'!$B$3:$B$2194,'7-Day ADT'!$C13,'Historical_Input Data'!$A$3:$A$2194,'7-Day ADT'!$D13)&lt;&gt; 0,AVERAGEIFS('Historical_Input Data'!L$3:L$2194,'Historical_Input Data'!$B$3:$B$2194,'7-Day ADT'!$C13,'Historical_Input Data'!$A$3:$A$2194,'7-Day ADT'!$D13),""),"")</f>
        <v/>
      </c>
      <c r="J13">
        <f>IFERROR(IF(AVERAGEIFS('Historical_Input Data'!M$3:M$2194,'Historical_Input Data'!$B$3:$B$2194,'7-Day ADT'!$C13,'Historical_Input Data'!$A$3:$A$2194,'7-Day ADT'!$D13)&lt;&gt; 0,AVERAGEIFS('Historical_Input Data'!M$3:M$2194,'Historical_Input Data'!$B$3:$B$2194,'7-Day ADT'!$C13,'Historical_Input Data'!$A$3:$A$2194,'7-Day ADT'!$D13),""),"")</f>
        <v>142.54838709677421</v>
      </c>
      <c r="K13" t="str">
        <f>IFERROR(IF(AVERAGEIFS('Historical_Input Data'!N$3:N$2194,'Historical_Input Data'!$B$3:$B$2194,'7-Day ADT'!$C13,'Historical_Input Data'!$A$3:$A$2194,'7-Day ADT'!$D13)&lt;&gt; 0,AVERAGEIFS('Historical_Input Data'!N$3:N$2194,'Historical_Input Data'!$B$3:$B$2194,'7-Day ADT'!$C13,'Historical_Input Data'!$A$3:$A$2194,'7-Day ADT'!$D13),""),"")</f>
        <v/>
      </c>
      <c r="L13">
        <f>IFERROR(IF(AVERAGEIFS('Historical_Input Data'!O$3:O$2194,'Historical_Input Data'!$B$3:$B$2194,'7-Day ADT'!$C13,'Historical_Input Data'!$A$3:$A$2194,'7-Day ADT'!$D13)&lt;&gt; 0,AVERAGEIFS('Historical_Input Data'!O$3:O$2194,'Historical_Input Data'!$B$3:$B$2194,'7-Day ADT'!$C13,'Historical_Input Data'!$A$3:$A$2194,'7-Day ADT'!$D13),""),"")</f>
        <v>53.739130434782609</v>
      </c>
      <c r="M13">
        <f>IFERROR(IF(AVERAGEIFS('Historical_Input Data'!P$3:P$2194,'Historical_Input Data'!$B$3:$B$2194,'7-Day ADT'!$C13,'Historical_Input Data'!$A$3:$A$2194,'7-Day ADT'!$D13)&lt;&gt; 0,AVERAGEIFS('Historical_Input Data'!P$3:P$2194,'Historical_Input Data'!$B$3:$B$2194,'7-Day ADT'!$C13,'Historical_Input Data'!$A$3:$A$2194,'7-Day ADT'!$D13),""),"")</f>
        <v>442.96774193548384</v>
      </c>
      <c r="N13">
        <f>IFERROR(IF(AVERAGEIFS('Historical_Input Data'!Q$3:Q$2194,'Historical_Input Data'!$B$3:$B$2194,'7-Day ADT'!$C13,'Historical_Input Data'!$A$3:$A$2194,'7-Day ADT'!$D13)&lt;&gt; 0,AVERAGEIFS('Historical_Input Data'!Q$3:Q$2194,'Historical_Input Data'!$B$3:$B$2194,'7-Day ADT'!$C13,'Historical_Input Data'!$A$3:$A$2194,'7-Day ADT'!$D13),""),"")</f>
        <v>315.22580645161293</v>
      </c>
      <c r="O13">
        <f>IFERROR(IF(AVERAGEIFS('Historical_Input Data'!R$3:R$2194,'Historical_Input Data'!$B$3:$B$2194,'7-Day ADT'!$C13,'Historical_Input Data'!$A$3:$A$2194,'7-Day ADT'!$D13)&lt;&gt; 0,AVERAGEIFS('Historical_Input Data'!R$3:R$2194,'Historical_Input Data'!$B$3:$B$2194,'7-Day ADT'!$C13,'Historical_Input Data'!$A$3:$A$2194,'7-Day ADT'!$D13),""),"")</f>
        <v>63.064516129032256</v>
      </c>
      <c r="P13">
        <f>IFERROR(IF(AVERAGEIFS('Historical_Input Data'!S$3:S$2194,'Historical_Input Data'!$B$3:$B$2194,'7-Day ADT'!$C13,'Historical_Input Data'!$A$3:$A$2194,'7-Day ADT'!$D13)&lt;&gt; 0,AVERAGEIFS('Historical_Input Data'!S$3:S$2194,'Historical_Input Data'!$B$3:$B$2194,'7-Day ADT'!$C13,'Historical_Input Data'!$A$3:$A$2194,'7-Day ADT'!$D13),""),"")</f>
        <v>109.29032258064517</v>
      </c>
      <c r="Q13">
        <f>IFERROR(IF(AVERAGEIFS('Historical_Input Data'!T$3:T$2194,'Historical_Input Data'!$B$3:$B$2194,'7-Day ADT'!$C13,'Historical_Input Data'!$A$3:$A$2194,'7-Day ADT'!$D13)&lt;&gt; 0,AVERAGEIFS('Historical_Input Data'!T$3:T$2194,'Historical_Input Data'!$B$3:$B$2194,'7-Day ADT'!$C13,'Historical_Input Data'!$A$3:$A$2194,'7-Day ADT'!$D13),""),"")</f>
        <v>89.516129032258064</v>
      </c>
      <c r="R13">
        <f>IFERROR(IF(AVERAGEIFS('Historical_Input Data'!U$3:U$2194,'Historical_Input Data'!$B$3:$B$2194,'7-Day ADT'!$C13,'Historical_Input Data'!$A$3:$A$2194,'7-Day ADT'!$D13)&lt;&gt; 0,AVERAGEIFS('Historical_Input Data'!U$3:U$2194,'Historical_Input Data'!$B$3:$B$2194,'7-Day ADT'!$C13,'Historical_Input Data'!$A$3:$A$2194,'7-Day ADT'!$D13),""),"")</f>
        <v>35.193548387096776</v>
      </c>
      <c r="S13">
        <f>IFERROR(IF(AVERAGEIFS('Historical_Input Data'!V$3:V$2194,'Historical_Input Data'!$B$3:$B$2194,'7-Day ADT'!$C13,'Historical_Input Data'!$A$3:$A$2194,'7-Day ADT'!$D13)&lt;&gt; 0,AVERAGEIFS('Historical_Input Data'!V$3:V$2194,'Historical_Input Data'!$B$3:$B$2194,'7-Day ADT'!$C13,'Historical_Input Data'!$A$3:$A$2194,'7-Day ADT'!$D13),""),"")</f>
        <v>126.38709677419355</v>
      </c>
      <c r="T13">
        <f>IFERROR(IF(AVERAGEIFS('Historical_Input Data'!W$3:W$2194,'Historical_Input Data'!$B$3:$B$2194,'7-Day ADT'!$C13,'Historical_Input Data'!$A$3:$A$2194,'7-Day ADT'!$D13)&lt;&gt; 0,AVERAGEIFS('Historical_Input Data'!W$3:W$2194,'Historical_Input Data'!$B$3:$B$2194,'7-Day ADT'!$C13,'Historical_Input Data'!$A$3:$A$2194,'7-Day ADT'!$D13),""),"")</f>
        <v>449.77419354838707</v>
      </c>
      <c r="U13">
        <f>IFERROR(IF(AVERAGEIFS('Historical_Input Data'!X$3:X$2194,'Historical_Input Data'!$B$3:$B$2194,'7-Day ADT'!$C13,'Historical_Input Data'!$A$3:$A$2194,'7-Day ADT'!$D13)&lt;&gt; 0,AVERAGEIFS('Historical_Input Data'!X$3:X$2194,'Historical_Input Data'!$B$3:$B$2194,'7-Day ADT'!$C13,'Historical_Input Data'!$A$3:$A$2194,'7-Day ADT'!$D13),""),"")</f>
        <v>144.25806451612902</v>
      </c>
      <c r="V13" t="str">
        <f>IFERROR(IF(AVERAGEIFS('Historical_Input Data'!Y$3:Y$2194,'Historical_Input Data'!$B$3:$B$2194,'7-Day ADT'!$C13,'Historical_Input Data'!$A$3:$A$2194,'7-Day ADT'!$D13)&lt;&gt; 0,AVERAGEIFS('Historical_Input Data'!Y$3:Y$2194,'Historical_Input Data'!$B$3:$B$2194,'7-Day ADT'!$C13,'Historical_Input Data'!$A$3:$A$2194,'7-Day ADT'!$D13),""),"")</f>
        <v/>
      </c>
      <c r="W13">
        <f>IFERROR(IF(AVERAGEIFS('Historical_Input Data'!Z$3:Z$2194,'Historical_Input Data'!$B$3:$B$2194,'7-Day ADT'!$C13,'Historical_Input Data'!$A$3:$A$2194,'7-Day ADT'!$D13)&lt;&gt; 0,AVERAGEIFS('Historical_Input Data'!Z$3:Z$2194,'Historical_Input Data'!$B$3:$B$2194,'7-Day ADT'!$C13,'Historical_Input Data'!$A$3:$A$2194,'7-Day ADT'!$D13),""),"")</f>
        <v>273.19354838709677</v>
      </c>
      <c r="X13" t="str">
        <f>IFERROR(IF(AVERAGEIFS('Historical_Input Data'!AA$3:AA$2194,'Historical_Input Data'!$B$3:$B$2194,'7-Day ADT'!$C13,'Historical_Input Data'!$A$3:$A$2194,'7-Day ADT'!$D13)&lt;&gt; 0,AVERAGEIFS('Historical_Input Data'!AA$3:AA$2194,'Historical_Input Data'!$B$3:$B$2194,'7-Day ADT'!$C13,'Historical_Input Data'!$A$3:$A$2194,'7-Day ADT'!$D13),""),"")</f>
        <v/>
      </c>
      <c r="Y13">
        <f>IFERROR(IF(AVERAGEIFS('Historical_Input Data'!AB$3:AB$2194,'Historical_Input Data'!$B$3:$B$2194,'7-Day ADT'!$C13,'Historical_Input Data'!$A$3:$A$2194,'7-Day ADT'!$D13)&lt;&gt; 0,AVERAGEIFS('Historical_Input Data'!AB$3:AB$2194,'Historical_Input Data'!$B$3:$B$2194,'7-Day ADT'!$C13,'Historical_Input Data'!$A$3:$A$2194,'7-Day ADT'!$D13),""),"")</f>
        <v>362.77419354838707</v>
      </c>
      <c r="Z13">
        <f>IFERROR(IF(AVERAGEIFS('Historical_Input Data'!AC$3:AC$2194,'Historical_Input Data'!$B$3:$B$2194,'7-Day ADT'!$C13,'Historical_Input Data'!$A$3:$A$2194,'7-Day ADT'!$D13)&lt;&gt; 0,AVERAGEIFS('Historical_Input Data'!AC$3:AC$2194,'Historical_Input Data'!$B$3:$B$2194,'7-Day ADT'!$C13,'Historical_Input Data'!$A$3:$A$2194,'7-Day ADT'!$D13),""),"")</f>
        <v>439.70967741935482</v>
      </c>
      <c r="AA13">
        <f>IFERROR(IF(AVERAGEIFS('Historical_Input Data'!AD$3:AD$2194,'Historical_Input Data'!$B$3:$B$2194,'7-Day ADT'!$C13,'Historical_Input Data'!$A$3:$A$2194,'7-Day ADT'!$D13)&lt;&gt; 0,AVERAGEIFS('Historical_Input Data'!AD$3:AD$2194,'Historical_Input Data'!$B$3:$B$2194,'7-Day ADT'!$C13,'Historical_Input Data'!$A$3:$A$2194,'7-Day ADT'!$D13),""),"")</f>
        <v>45.838709677419352</v>
      </c>
      <c r="AB13">
        <f>IFERROR(IF(AVERAGEIFS('Historical_Input Data'!AE$3:AE$2194,'Historical_Input Data'!$B$3:$B$2194,'7-Day ADT'!$C13,'Historical_Input Data'!$A$3:$A$2194,'7-Day ADT'!$D13)&lt;&gt; 0,AVERAGEIFS('Historical_Input Data'!AE$3:AE$2194,'Historical_Input Data'!$B$3:$B$2194,'7-Day ADT'!$C13,'Historical_Input Data'!$A$3:$A$2194,'7-Day ADT'!$D13),""),"")</f>
        <v>337.48387096774195</v>
      </c>
      <c r="AC13">
        <f>IFERROR(IF(AVERAGEIFS('Historical_Input Data'!AF$3:AF$2194,'Historical_Input Data'!$B$3:$B$2194,'7-Day ADT'!$C13,'Historical_Input Data'!$A$3:$A$2194,'7-Day ADT'!$D13)&lt;&gt; 0,AVERAGEIFS('Historical_Input Data'!AF$3:AF$2194,'Historical_Input Data'!$B$3:$B$2194,'7-Day ADT'!$C13,'Historical_Input Data'!$A$3:$A$2194,'7-Day ADT'!$D13),""),"")</f>
        <v>636.09677419354841</v>
      </c>
      <c r="AD13">
        <f>IFERROR(IF(AVERAGEIFS('Historical_Input Data'!AG$3:AG$2194,'Historical_Input Data'!$B$3:$B$2194,'7-Day ADT'!$C13,'Historical_Input Data'!$A$3:$A$2194,'7-Day ADT'!$D13)&lt;&gt; 0,AVERAGEIFS('Historical_Input Data'!AG$3:AG$2194,'Historical_Input Data'!$B$3:$B$2194,'7-Day ADT'!$C13,'Historical_Input Data'!$A$3:$A$2194,'7-Day ADT'!$D13),""),"")</f>
        <v>566.09677419354841</v>
      </c>
      <c r="AE13" t="str">
        <f>IFERROR(IF(AVERAGEIFS('Historical_Input Data'!AH$3:AH$2194,'Historical_Input Data'!$B$3:$B$2194,'7-Day ADT'!$C13,'Historical_Input Data'!$A$3:$A$2194,'7-Day ADT'!$D13)&lt;&gt; 0,AVERAGEIFS('Historical_Input Data'!AH$3:AH$2194,'Historical_Input Data'!$B$3:$B$2194,'7-Day ADT'!$C13,'Historical_Input Data'!$A$3:$A$2194,'7-Day ADT'!$D13),""),"")</f>
        <v/>
      </c>
      <c r="AF13">
        <f>IFERROR(IF(AVERAGEIFS('Historical_Input Data'!AI$3:AI$2194,'Historical_Input Data'!$B$3:$B$2194,'7-Day ADT'!$C13,'Historical_Input Data'!$A$3:$A$2194,'7-Day ADT'!$D13)&lt;&gt; 0,AVERAGEIFS('Historical_Input Data'!AI$3:AI$2194,'Historical_Input Data'!$B$3:$B$2194,'7-Day ADT'!$C13,'Historical_Input Data'!$A$3:$A$2194,'7-Day ADT'!$D13),""),"")</f>
        <v>289.61290322580646</v>
      </c>
      <c r="AG13" t="str">
        <f>IFERROR(IF(AVERAGEIFS('Historical_Input Data'!AJ$3:AJ$2194,'Historical_Input Data'!$B$3:$B$2194,'7-Day ADT'!$C13,'Historical_Input Data'!$A$3:$A$2194,'7-Day ADT'!$D13)&lt;&gt; 0,AVERAGEIFS('Historical_Input Data'!AJ$3:AJ$2194,'Historical_Input Data'!$B$3:$B$2194,'7-Day ADT'!$C13,'Historical_Input Data'!$A$3:$A$2194,'7-Day ADT'!$D13),""),"")</f>
        <v/>
      </c>
      <c r="AH13">
        <f>IFERROR(IF(AVERAGEIFS('Historical_Input Data'!AK$3:AK$2194,'Historical_Input Data'!$B$3:$B$2194,'7-Day ADT'!$C13,'Historical_Input Data'!$A$3:$A$2194,'7-Day ADT'!$D13)&lt;&gt; 0,AVERAGEIFS('Historical_Input Data'!AK$3:AK$2194,'Historical_Input Data'!$B$3:$B$2194,'7-Day ADT'!$C13,'Historical_Input Data'!$A$3:$A$2194,'7-Day ADT'!$D13),""),"")</f>
        <v>1102.8387096774193</v>
      </c>
      <c r="AI13">
        <f>IFERROR(IF(AVERAGEIFS('Historical_Input Data'!AL$3:AL$2194,'Historical_Input Data'!$B$3:$B$2194,'7-Day ADT'!$C13,'Historical_Input Data'!$A$3:$A$2194,'7-Day ADT'!$D13)&lt;&gt; 0,AVERAGEIFS('Historical_Input Data'!AL$3:AL$2194,'Historical_Input Data'!$B$3:$B$2194,'7-Day ADT'!$C13,'Historical_Input Data'!$A$3:$A$2194,'7-Day ADT'!$D13),""),"")</f>
        <v>850.48387096774195</v>
      </c>
      <c r="AJ13" t="str">
        <f>IFERROR(IF(AVERAGEIFS('Historical_Input Data'!AM$3:AM$2194,'Historical_Input Data'!$B$3:$B$2194,'7-Day ADT'!$C13,'Historical_Input Data'!$A$3:$A$2194,'7-Day ADT'!$D13)&lt;&gt; 0,AVERAGEIFS('Historical_Input Data'!AM$3:AM$2194,'Historical_Input Data'!$B$3:$B$2194,'7-Day ADT'!$C13,'Historical_Input Data'!$A$3:$A$2194,'7-Day ADT'!$D13),""),"")</f>
        <v/>
      </c>
      <c r="AK13" t="str">
        <f>IFERROR(IF(AVERAGEIFS('Historical_Input Data'!AN$3:AN$2194,'Historical_Input Data'!$B$3:$B$2194,'7-Day ADT'!$C13,'Historical_Input Data'!$A$3:$A$2194,'7-Day ADT'!$D13)&lt;&gt; 0,AVERAGEIFS('Historical_Input Data'!AN$3:AN$2194,'Historical_Input Data'!$B$3:$B$2194,'7-Day ADT'!$C13,'Historical_Input Data'!$A$3:$A$2194,'7-Day ADT'!$D13),""),"")</f>
        <v/>
      </c>
      <c r="AL13" t="str">
        <f>IFERROR(IF(AVERAGEIFS('Historical_Input Data'!AO$3:AO$2194,'Historical_Input Data'!$B$3:$B$2194,'7-Day ADT'!$C13,'Historical_Input Data'!$A$3:$A$2194,'7-Day ADT'!$D13)&lt;&gt; 0,AVERAGEIFS('Historical_Input Data'!AO$3:AO$2194,'Historical_Input Data'!$B$3:$B$2194,'7-Day ADT'!$C13,'Historical_Input Data'!$A$3:$A$2194,'7-Day ADT'!$D13),""),"")</f>
        <v/>
      </c>
      <c r="AM13" t="str">
        <f>IFERROR(IF(AVERAGEIFS('Historical_Input Data'!AP$3:AP$2194,'Historical_Input Data'!$B$3:$B$2194,'7-Day ADT'!$C13,'Historical_Input Data'!$A$3:$A$2194,'7-Day ADT'!$D13)&lt;&gt; 0,AVERAGEIFS('Historical_Input Data'!AP$3:AP$2194,'Historical_Input Data'!$B$3:$B$2194,'7-Day ADT'!$C13,'Historical_Input Data'!$A$3:$A$2194,'7-Day ADT'!$D13),""),"")</f>
        <v/>
      </c>
      <c r="AN13">
        <f>IFERROR(IF(AVERAGEIFS('Historical_Input Data'!AQ$3:AQ$2194,'Historical_Input Data'!$B$3:$B$2194,'7-Day ADT'!$C13,'Historical_Input Data'!$A$3:$A$2194,'7-Day ADT'!$D13)&lt;&gt; 0,AVERAGEIFS('Historical_Input Data'!AQ$3:AQ$2194,'Historical_Input Data'!$B$3:$B$2194,'7-Day ADT'!$C13,'Historical_Input Data'!$A$3:$A$2194,'7-Day ADT'!$D13),""),"")</f>
        <v>113.03225806451613</v>
      </c>
      <c r="AO13">
        <f>IFERROR(IF(AVERAGEIFS('Historical_Input Data'!AR$3:AR$2194,'Historical_Input Data'!$B$3:$B$2194,'7-Day ADT'!$C13,'Historical_Input Data'!$A$3:$A$2194,'7-Day ADT'!$D13)&lt;&gt; 0,AVERAGEIFS('Historical_Input Data'!AR$3:AR$2194,'Historical_Input Data'!$B$3:$B$2194,'7-Day ADT'!$C13,'Historical_Input Data'!$A$3:$A$2194,'7-Day ADT'!$D13),""),"")</f>
        <v>277.70967741935482</v>
      </c>
      <c r="AP13">
        <f>IFERROR(IF(AVERAGEIFS('Historical_Input Data'!AS$3:AS$2194,'Historical_Input Data'!$B$3:$B$2194,'7-Day ADT'!$C13,'Historical_Input Data'!$A$3:$A$2194,'7-Day ADT'!$D13)&lt;&gt; 0,AVERAGEIFS('Historical_Input Data'!AS$3:AS$2194,'Historical_Input Data'!$B$3:$B$2194,'7-Day ADT'!$C13,'Historical_Input Data'!$A$3:$A$2194,'7-Day ADT'!$D13),""),"")</f>
        <v>1263.9677419354839</v>
      </c>
      <c r="AQ13" t="str">
        <f>IFERROR(IF(AVERAGEIFS('Historical_Input Data'!AT$3:AT$2194,'Historical_Input Data'!$B$3:$B$2194,'7-Day ADT'!$C13,'Historical_Input Data'!$A$3:$A$2194,'7-Day ADT'!$D13)&lt;&gt; 0,AVERAGEIFS('Historical_Input Data'!AT$3:AT$2194,'Historical_Input Data'!$B$3:$B$2194,'7-Day ADT'!$C13,'Historical_Input Data'!$A$3:$A$2194,'7-Day ADT'!$D13),""),"")</f>
        <v/>
      </c>
      <c r="AR13">
        <f>IFERROR(IF(AVERAGEIFS('Historical_Input Data'!AU$3:AU$2194,'Historical_Input Data'!$B$3:$B$2194,'7-Day ADT'!$C13,'Historical_Input Data'!$A$3:$A$2194,'7-Day ADT'!$D13)&lt;&gt; 0,AVERAGEIFS('Historical_Input Data'!AU$3:AU$2194,'Historical_Input Data'!$B$3:$B$2194,'7-Day ADT'!$C13,'Historical_Input Data'!$A$3:$A$2194,'7-Day ADT'!$D13),""),"")</f>
        <v>694.16129032258061</v>
      </c>
      <c r="AS13">
        <f>IFERROR(IF(AVERAGEIFS('Historical_Input Data'!AV$3:AV$2194,'Historical_Input Data'!$B$3:$B$2194,'7-Day ADT'!$C13,'Historical_Input Data'!$A$3:$A$2194,'7-Day ADT'!$D13)&lt;&gt; 0,AVERAGEIFS('Historical_Input Data'!AV$3:AV$2194,'Historical_Input Data'!$B$3:$B$2194,'7-Day ADT'!$C13,'Historical_Input Data'!$A$3:$A$2194,'7-Day ADT'!$D13),""),"")</f>
        <v>122.80645161290323</v>
      </c>
      <c r="AT13">
        <f>IFERROR(IF(AVERAGEIFS('Historical_Input Data'!AW$3:AW$2194,'Historical_Input Data'!$B$3:$B$2194,'7-Day ADT'!$C13,'Historical_Input Data'!$A$3:$A$2194,'7-Day ADT'!$D13)&lt;&gt; 0,AVERAGEIFS('Historical_Input Data'!AW$3:AW$2194,'Historical_Input Data'!$B$3:$B$2194,'7-Day ADT'!$C13,'Historical_Input Data'!$A$3:$A$2194,'7-Day ADT'!$D13),""),"")</f>
        <v>170.83870967741936</v>
      </c>
      <c r="AU13">
        <f>IFERROR(IF(AVERAGEIFS('Historical_Input Data'!AX$3:AX$2194,'Historical_Input Data'!$B$3:$B$2194,'7-Day ADT'!$C13,'Historical_Input Data'!$A$3:$A$2194,'7-Day ADT'!$D13)&lt;&gt; 0,AVERAGEIFS('Historical_Input Data'!AX$3:AX$2194,'Historical_Input Data'!$B$3:$B$2194,'7-Day ADT'!$C13,'Historical_Input Data'!$A$3:$A$2194,'7-Day ADT'!$D13),""),"")</f>
        <v>131.35483870967741</v>
      </c>
      <c r="AV13">
        <f>IFERROR(IF(AVERAGEIFS('Historical_Input Data'!AY$3:AY$2194,'Historical_Input Data'!$B$3:$B$2194,'7-Day ADT'!$C13,'Historical_Input Data'!$A$3:$A$2194,'7-Day ADT'!$D13)&lt;&gt; 0,AVERAGEIFS('Historical_Input Data'!AY$3:AY$2194,'Historical_Input Data'!$B$3:$B$2194,'7-Day ADT'!$C13,'Historical_Input Data'!$A$3:$A$2194,'7-Day ADT'!$D13),""),"")</f>
        <v>148.38709677419354</v>
      </c>
      <c r="AW13" t="str">
        <f>IFERROR(IF(AVERAGEIFS('Historical_Input Data'!AZ$3:AZ$2194,'Historical_Input Data'!$B$3:$B$2194,'7-Day ADT'!$C13,'Historical_Input Data'!$A$3:$A$2194,'7-Day ADT'!$D13)&lt;&gt; 0,AVERAGEIFS('Historical_Input Data'!AZ$3:AZ$2194,'Historical_Input Data'!$B$3:$B$2194,'7-Day ADT'!$C13,'Historical_Input Data'!$A$3:$A$2194,'7-Day ADT'!$D13),""),"")</f>
        <v/>
      </c>
      <c r="AX13" t="str">
        <f>IFERROR(IF(AVERAGEIFS('Historical_Input Data'!BA$3:BA$2194,'Historical_Input Data'!$B$3:$B$2194,'7-Day ADT'!$C13,'Historical_Input Data'!$A$3:$A$2194,'7-Day ADT'!$D13)&lt;&gt; 0,AVERAGEIFS('Historical_Input Data'!BA$3:BA$2194,'Historical_Input Data'!$B$3:$B$2194,'7-Day ADT'!$C13,'Historical_Input Data'!$A$3:$A$2194,'7-Day ADT'!$D13),""),"")</f>
        <v/>
      </c>
    </row>
    <row r="14" spans="1:50">
      <c r="A14" t="str">
        <f t="shared" si="0"/>
        <v>January2017</v>
      </c>
      <c r="C14" t="s">
        <v>53</v>
      </c>
      <c r="D14">
        <v>2017</v>
      </c>
      <c r="E14" t="str">
        <f>IFERROR(IF(AVERAGEIFS('Historical_Input Data'!H$3:H$2194,'Historical_Input Data'!$B$3:$B$2194,'7-Day ADT'!$C14,'Historical_Input Data'!$A$3:$A$2194,'7-Day ADT'!$D14)&lt;&gt; 0,AVERAGEIFS('Historical_Input Data'!H$3:H$2194,'Historical_Input Data'!$B$3:$B$2194,'7-Day ADT'!$C14,'Historical_Input Data'!$A$3:$A$2194,'7-Day ADT'!$D14),""),"")</f>
        <v/>
      </c>
      <c r="F14">
        <f>IFERROR(IF(AVERAGEIFS('Historical_Input Data'!I$3:I$2194,'Historical_Input Data'!$B$3:$B$2194,'7-Day ADT'!$C14,'Historical_Input Data'!$A$3:$A$2194,'7-Day ADT'!$D14)&lt;&gt; 0,AVERAGEIFS('Historical_Input Data'!I$3:I$2194,'Historical_Input Data'!$B$3:$B$2194,'7-Day ADT'!$C14,'Historical_Input Data'!$A$3:$A$2194,'7-Day ADT'!$D14),""),"")</f>
        <v>339.12903225806451</v>
      </c>
      <c r="G14">
        <f>IFERROR(IF(AVERAGEIFS('Historical_Input Data'!J$3:J$2194,'Historical_Input Data'!$B$3:$B$2194,'7-Day ADT'!$C14,'Historical_Input Data'!$A$3:$A$2194,'7-Day ADT'!$D14)&lt;&gt; 0,AVERAGEIFS('Historical_Input Data'!J$3:J$2194,'Historical_Input Data'!$B$3:$B$2194,'7-Day ADT'!$C14,'Historical_Input Data'!$A$3:$A$2194,'7-Day ADT'!$D14),""),"")</f>
        <v>187.32258064516128</v>
      </c>
      <c r="H14">
        <f>IFERROR(IF(AVERAGEIFS('Historical_Input Data'!K$3:K$2194,'Historical_Input Data'!$B$3:$B$2194,'7-Day ADT'!$C14,'Historical_Input Data'!$A$3:$A$2194,'7-Day ADT'!$D14)&lt;&gt; 0,AVERAGEIFS('Historical_Input Data'!K$3:K$2194,'Historical_Input Data'!$B$3:$B$2194,'7-Day ADT'!$C14,'Historical_Input Data'!$A$3:$A$2194,'7-Day ADT'!$D14),""),"")</f>
        <v>325.77419354838707</v>
      </c>
      <c r="I14" t="str">
        <f>IFERROR(IF(AVERAGEIFS('Historical_Input Data'!L$3:L$2194,'Historical_Input Data'!$B$3:$B$2194,'7-Day ADT'!$C14,'Historical_Input Data'!$A$3:$A$2194,'7-Day ADT'!$D14)&lt;&gt; 0,AVERAGEIFS('Historical_Input Data'!L$3:L$2194,'Historical_Input Data'!$B$3:$B$2194,'7-Day ADT'!$C14,'Historical_Input Data'!$A$3:$A$2194,'7-Day ADT'!$D14),""),"")</f>
        <v/>
      </c>
      <c r="J14">
        <f>IFERROR(IF(AVERAGEIFS('Historical_Input Data'!M$3:M$2194,'Historical_Input Data'!$B$3:$B$2194,'7-Day ADT'!$C14,'Historical_Input Data'!$A$3:$A$2194,'7-Day ADT'!$D14)&lt;&gt; 0,AVERAGEIFS('Historical_Input Data'!M$3:M$2194,'Historical_Input Data'!$B$3:$B$2194,'7-Day ADT'!$C14,'Historical_Input Data'!$A$3:$A$2194,'7-Day ADT'!$D14),""),"")</f>
        <v>138</v>
      </c>
      <c r="K14" t="str">
        <f>IFERROR(IF(AVERAGEIFS('Historical_Input Data'!N$3:N$2194,'Historical_Input Data'!$B$3:$B$2194,'7-Day ADT'!$C14,'Historical_Input Data'!$A$3:$A$2194,'7-Day ADT'!$D14)&lt;&gt; 0,AVERAGEIFS('Historical_Input Data'!N$3:N$2194,'Historical_Input Data'!$B$3:$B$2194,'7-Day ADT'!$C14,'Historical_Input Data'!$A$3:$A$2194,'7-Day ADT'!$D14),""),"")</f>
        <v/>
      </c>
      <c r="L14">
        <f>IFERROR(IF(AVERAGEIFS('Historical_Input Data'!O$3:O$2194,'Historical_Input Data'!$B$3:$B$2194,'7-Day ADT'!$C14,'Historical_Input Data'!$A$3:$A$2194,'7-Day ADT'!$D14)&lt;&gt; 0,AVERAGEIFS('Historical_Input Data'!O$3:O$2194,'Historical_Input Data'!$B$3:$B$2194,'7-Day ADT'!$C14,'Historical_Input Data'!$A$3:$A$2194,'7-Day ADT'!$D14),""),"")</f>
        <v>40.161290322580648</v>
      </c>
      <c r="M14">
        <f>IFERROR(IF(AVERAGEIFS('Historical_Input Data'!P$3:P$2194,'Historical_Input Data'!$B$3:$B$2194,'7-Day ADT'!$C14,'Historical_Input Data'!$A$3:$A$2194,'7-Day ADT'!$D14)&lt;&gt; 0,AVERAGEIFS('Historical_Input Data'!P$3:P$2194,'Historical_Input Data'!$B$3:$B$2194,'7-Day ADT'!$C14,'Historical_Input Data'!$A$3:$A$2194,'7-Day ADT'!$D14),""),"")</f>
        <v>449.61290322580646</v>
      </c>
      <c r="N14">
        <f>IFERROR(IF(AVERAGEIFS('Historical_Input Data'!Q$3:Q$2194,'Historical_Input Data'!$B$3:$B$2194,'7-Day ADT'!$C14,'Historical_Input Data'!$A$3:$A$2194,'7-Day ADT'!$D14)&lt;&gt; 0,AVERAGEIFS('Historical_Input Data'!Q$3:Q$2194,'Historical_Input Data'!$B$3:$B$2194,'7-Day ADT'!$C14,'Historical_Input Data'!$A$3:$A$2194,'7-Day ADT'!$D14),""),"")</f>
        <v>378.38709677419354</v>
      </c>
      <c r="O14">
        <f>IFERROR(IF(AVERAGEIFS('Historical_Input Data'!R$3:R$2194,'Historical_Input Data'!$B$3:$B$2194,'7-Day ADT'!$C14,'Historical_Input Data'!$A$3:$A$2194,'7-Day ADT'!$D14)&lt;&gt; 0,AVERAGEIFS('Historical_Input Data'!R$3:R$2194,'Historical_Input Data'!$B$3:$B$2194,'7-Day ADT'!$C14,'Historical_Input Data'!$A$3:$A$2194,'7-Day ADT'!$D14),""),"")</f>
        <v>58.161290322580648</v>
      </c>
      <c r="P14">
        <f>IFERROR(IF(AVERAGEIFS('Historical_Input Data'!S$3:S$2194,'Historical_Input Data'!$B$3:$B$2194,'7-Day ADT'!$C14,'Historical_Input Data'!$A$3:$A$2194,'7-Day ADT'!$D14)&lt;&gt; 0,AVERAGEIFS('Historical_Input Data'!S$3:S$2194,'Historical_Input Data'!$B$3:$B$2194,'7-Day ADT'!$C14,'Historical_Input Data'!$A$3:$A$2194,'7-Day ADT'!$D14),""),"")</f>
        <v>114.6774193548387</v>
      </c>
      <c r="Q14">
        <f>IFERROR(IF(AVERAGEIFS('Historical_Input Data'!T$3:T$2194,'Historical_Input Data'!$B$3:$B$2194,'7-Day ADT'!$C14,'Historical_Input Data'!$A$3:$A$2194,'7-Day ADT'!$D14)&lt;&gt; 0,AVERAGEIFS('Historical_Input Data'!T$3:T$2194,'Historical_Input Data'!$B$3:$B$2194,'7-Day ADT'!$C14,'Historical_Input Data'!$A$3:$A$2194,'7-Day ADT'!$D14),""),"")</f>
        <v>90.096774193548384</v>
      </c>
      <c r="R14">
        <f>IFERROR(IF(AVERAGEIFS('Historical_Input Data'!U$3:U$2194,'Historical_Input Data'!$B$3:$B$2194,'7-Day ADT'!$C14,'Historical_Input Data'!$A$3:$A$2194,'7-Day ADT'!$D14)&lt;&gt; 0,AVERAGEIFS('Historical_Input Data'!U$3:U$2194,'Historical_Input Data'!$B$3:$B$2194,'7-Day ADT'!$C14,'Historical_Input Data'!$A$3:$A$2194,'7-Day ADT'!$D14),""),"")</f>
        <v>37.935483870967744</v>
      </c>
      <c r="S14">
        <f>IFERROR(IF(AVERAGEIFS('Historical_Input Data'!V$3:V$2194,'Historical_Input Data'!$B$3:$B$2194,'7-Day ADT'!$C14,'Historical_Input Data'!$A$3:$A$2194,'7-Day ADT'!$D14)&lt;&gt; 0,AVERAGEIFS('Historical_Input Data'!V$3:V$2194,'Historical_Input Data'!$B$3:$B$2194,'7-Day ADT'!$C14,'Historical_Input Data'!$A$3:$A$2194,'7-Day ADT'!$D14),""),"")</f>
        <v>117.03225806451613</v>
      </c>
      <c r="T14">
        <f>IFERROR(IF(AVERAGEIFS('Historical_Input Data'!W$3:W$2194,'Historical_Input Data'!$B$3:$B$2194,'7-Day ADT'!$C14,'Historical_Input Data'!$A$3:$A$2194,'7-Day ADT'!$D14)&lt;&gt; 0,AVERAGEIFS('Historical_Input Data'!W$3:W$2194,'Historical_Input Data'!$B$3:$B$2194,'7-Day ADT'!$C14,'Historical_Input Data'!$A$3:$A$2194,'7-Day ADT'!$D14),""),"")</f>
        <v>488.29032258064518</v>
      </c>
      <c r="U14">
        <f>IFERROR(IF(AVERAGEIFS('Historical_Input Data'!X$3:X$2194,'Historical_Input Data'!$B$3:$B$2194,'7-Day ADT'!$C14,'Historical_Input Data'!$A$3:$A$2194,'7-Day ADT'!$D14)&lt;&gt; 0,AVERAGEIFS('Historical_Input Data'!X$3:X$2194,'Historical_Input Data'!$B$3:$B$2194,'7-Day ADT'!$C14,'Historical_Input Data'!$A$3:$A$2194,'7-Day ADT'!$D14),""),"")</f>
        <v>164.29032258064515</v>
      </c>
      <c r="V14" t="str">
        <f>IFERROR(IF(AVERAGEIFS('Historical_Input Data'!Y$3:Y$2194,'Historical_Input Data'!$B$3:$B$2194,'7-Day ADT'!$C14,'Historical_Input Data'!$A$3:$A$2194,'7-Day ADT'!$D14)&lt;&gt; 0,AVERAGEIFS('Historical_Input Data'!Y$3:Y$2194,'Historical_Input Data'!$B$3:$B$2194,'7-Day ADT'!$C14,'Historical_Input Data'!$A$3:$A$2194,'7-Day ADT'!$D14),""),"")</f>
        <v/>
      </c>
      <c r="W14">
        <f>IFERROR(IF(AVERAGEIFS('Historical_Input Data'!Z$3:Z$2194,'Historical_Input Data'!$B$3:$B$2194,'7-Day ADT'!$C14,'Historical_Input Data'!$A$3:$A$2194,'7-Day ADT'!$D14)&lt;&gt; 0,AVERAGEIFS('Historical_Input Data'!Z$3:Z$2194,'Historical_Input Data'!$B$3:$B$2194,'7-Day ADT'!$C14,'Historical_Input Data'!$A$3:$A$2194,'7-Day ADT'!$D14),""),"")</f>
        <v>267.35483870967744</v>
      </c>
      <c r="X14" t="str">
        <f>IFERROR(IF(AVERAGEIFS('Historical_Input Data'!AA$3:AA$2194,'Historical_Input Data'!$B$3:$B$2194,'7-Day ADT'!$C14,'Historical_Input Data'!$A$3:$A$2194,'7-Day ADT'!$D14)&lt;&gt; 0,AVERAGEIFS('Historical_Input Data'!AA$3:AA$2194,'Historical_Input Data'!$B$3:$B$2194,'7-Day ADT'!$C14,'Historical_Input Data'!$A$3:$A$2194,'7-Day ADT'!$D14),""),"")</f>
        <v/>
      </c>
      <c r="Y14">
        <f>IFERROR(IF(AVERAGEIFS('Historical_Input Data'!AB$3:AB$2194,'Historical_Input Data'!$B$3:$B$2194,'7-Day ADT'!$C14,'Historical_Input Data'!$A$3:$A$2194,'7-Day ADT'!$D14)&lt;&gt; 0,AVERAGEIFS('Historical_Input Data'!AB$3:AB$2194,'Historical_Input Data'!$B$3:$B$2194,'7-Day ADT'!$C14,'Historical_Input Data'!$A$3:$A$2194,'7-Day ADT'!$D14),""),"")</f>
        <v>409.38709677419354</v>
      </c>
      <c r="Z14">
        <f>IFERROR(IF(AVERAGEIFS('Historical_Input Data'!AC$3:AC$2194,'Historical_Input Data'!$B$3:$B$2194,'7-Day ADT'!$C14,'Historical_Input Data'!$A$3:$A$2194,'7-Day ADT'!$D14)&lt;&gt; 0,AVERAGEIFS('Historical_Input Data'!AC$3:AC$2194,'Historical_Input Data'!$B$3:$B$2194,'7-Day ADT'!$C14,'Historical_Input Data'!$A$3:$A$2194,'7-Day ADT'!$D14),""),"")</f>
        <v>524.54838709677415</v>
      </c>
      <c r="AA14">
        <f>IFERROR(IF(AVERAGEIFS('Historical_Input Data'!AD$3:AD$2194,'Historical_Input Data'!$B$3:$B$2194,'7-Day ADT'!$C14,'Historical_Input Data'!$A$3:$A$2194,'7-Day ADT'!$D14)&lt;&gt; 0,AVERAGEIFS('Historical_Input Data'!AD$3:AD$2194,'Historical_Input Data'!$B$3:$B$2194,'7-Day ADT'!$C14,'Historical_Input Data'!$A$3:$A$2194,'7-Day ADT'!$D14),""),"")</f>
        <v>44.225806451612904</v>
      </c>
      <c r="AB14">
        <f>IFERROR(IF(AVERAGEIFS('Historical_Input Data'!AE$3:AE$2194,'Historical_Input Data'!$B$3:$B$2194,'7-Day ADT'!$C14,'Historical_Input Data'!$A$3:$A$2194,'7-Day ADT'!$D14)&lt;&gt; 0,AVERAGEIFS('Historical_Input Data'!AE$3:AE$2194,'Historical_Input Data'!$B$3:$B$2194,'7-Day ADT'!$C14,'Historical_Input Data'!$A$3:$A$2194,'7-Day ADT'!$D14),""),"")</f>
        <v>365.96774193548384</v>
      </c>
      <c r="AC14">
        <f>IFERROR(IF(AVERAGEIFS('Historical_Input Data'!AF$3:AF$2194,'Historical_Input Data'!$B$3:$B$2194,'7-Day ADT'!$C14,'Historical_Input Data'!$A$3:$A$2194,'7-Day ADT'!$D14)&lt;&gt; 0,AVERAGEIFS('Historical_Input Data'!AF$3:AF$2194,'Historical_Input Data'!$B$3:$B$2194,'7-Day ADT'!$C14,'Historical_Input Data'!$A$3:$A$2194,'7-Day ADT'!$D14),""),"")</f>
        <v>725.90322580645159</v>
      </c>
      <c r="AD14">
        <f>IFERROR(IF(AVERAGEIFS('Historical_Input Data'!AG$3:AG$2194,'Historical_Input Data'!$B$3:$B$2194,'7-Day ADT'!$C14,'Historical_Input Data'!$A$3:$A$2194,'7-Day ADT'!$D14)&lt;&gt; 0,AVERAGEIFS('Historical_Input Data'!AG$3:AG$2194,'Historical_Input Data'!$B$3:$B$2194,'7-Day ADT'!$C14,'Historical_Input Data'!$A$3:$A$2194,'7-Day ADT'!$D14),""),"")</f>
        <v>635</v>
      </c>
      <c r="AE14" t="str">
        <f>IFERROR(IF(AVERAGEIFS('Historical_Input Data'!AH$3:AH$2194,'Historical_Input Data'!$B$3:$B$2194,'7-Day ADT'!$C14,'Historical_Input Data'!$A$3:$A$2194,'7-Day ADT'!$D14)&lt;&gt; 0,AVERAGEIFS('Historical_Input Data'!AH$3:AH$2194,'Historical_Input Data'!$B$3:$B$2194,'7-Day ADT'!$C14,'Historical_Input Data'!$A$3:$A$2194,'7-Day ADT'!$D14),""),"")</f>
        <v/>
      </c>
      <c r="AF14">
        <f>IFERROR(IF(AVERAGEIFS('Historical_Input Data'!AI$3:AI$2194,'Historical_Input Data'!$B$3:$B$2194,'7-Day ADT'!$C14,'Historical_Input Data'!$A$3:$A$2194,'7-Day ADT'!$D14)&lt;&gt; 0,AVERAGEIFS('Historical_Input Data'!AI$3:AI$2194,'Historical_Input Data'!$B$3:$B$2194,'7-Day ADT'!$C14,'Historical_Input Data'!$A$3:$A$2194,'7-Day ADT'!$D14),""),"")</f>
        <v>439.09677419354841</v>
      </c>
      <c r="AG14" t="str">
        <f>IFERROR(IF(AVERAGEIFS('Historical_Input Data'!AJ$3:AJ$2194,'Historical_Input Data'!$B$3:$B$2194,'7-Day ADT'!$C14,'Historical_Input Data'!$A$3:$A$2194,'7-Day ADT'!$D14)&lt;&gt; 0,AVERAGEIFS('Historical_Input Data'!AJ$3:AJ$2194,'Historical_Input Data'!$B$3:$B$2194,'7-Day ADT'!$C14,'Historical_Input Data'!$A$3:$A$2194,'7-Day ADT'!$D14),""),"")</f>
        <v/>
      </c>
      <c r="AH14">
        <f>IFERROR(IF(AVERAGEIFS('Historical_Input Data'!AK$3:AK$2194,'Historical_Input Data'!$B$3:$B$2194,'7-Day ADT'!$C14,'Historical_Input Data'!$A$3:$A$2194,'7-Day ADT'!$D14)&lt;&gt; 0,AVERAGEIFS('Historical_Input Data'!AK$3:AK$2194,'Historical_Input Data'!$B$3:$B$2194,'7-Day ADT'!$C14,'Historical_Input Data'!$A$3:$A$2194,'7-Day ADT'!$D14),""),"")</f>
        <v>1227.0322580645161</v>
      </c>
      <c r="AI14">
        <f>IFERROR(IF(AVERAGEIFS('Historical_Input Data'!AL$3:AL$2194,'Historical_Input Data'!$B$3:$B$2194,'7-Day ADT'!$C14,'Historical_Input Data'!$A$3:$A$2194,'7-Day ADT'!$D14)&lt;&gt; 0,AVERAGEIFS('Historical_Input Data'!AL$3:AL$2194,'Historical_Input Data'!$B$3:$B$2194,'7-Day ADT'!$C14,'Historical_Input Data'!$A$3:$A$2194,'7-Day ADT'!$D14),""),"")</f>
        <v>936.74193548387098</v>
      </c>
      <c r="AJ14" t="str">
        <f>IFERROR(IF(AVERAGEIFS('Historical_Input Data'!AM$3:AM$2194,'Historical_Input Data'!$B$3:$B$2194,'7-Day ADT'!$C14,'Historical_Input Data'!$A$3:$A$2194,'7-Day ADT'!$D14)&lt;&gt; 0,AVERAGEIFS('Historical_Input Data'!AM$3:AM$2194,'Historical_Input Data'!$B$3:$B$2194,'7-Day ADT'!$C14,'Historical_Input Data'!$A$3:$A$2194,'7-Day ADT'!$D14),""),"")</f>
        <v/>
      </c>
      <c r="AK14" t="str">
        <f>IFERROR(IF(AVERAGEIFS('Historical_Input Data'!AN$3:AN$2194,'Historical_Input Data'!$B$3:$B$2194,'7-Day ADT'!$C14,'Historical_Input Data'!$A$3:$A$2194,'7-Day ADT'!$D14)&lt;&gt; 0,AVERAGEIFS('Historical_Input Data'!AN$3:AN$2194,'Historical_Input Data'!$B$3:$B$2194,'7-Day ADT'!$C14,'Historical_Input Data'!$A$3:$A$2194,'7-Day ADT'!$D14),""),"")</f>
        <v/>
      </c>
      <c r="AL14" t="str">
        <f>IFERROR(IF(AVERAGEIFS('Historical_Input Data'!AO$3:AO$2194,'Historical_Input Data'!$B$3:$B$2194,'7-Day ADT'!$C14,'Historical_Input Data'!$A$3:$A$2194,'7-Day ADT'!$D14)&lt;&gt; 0,AVERAGEIFS('Historical_Input Data'!AO$3:AO$2194,'Historical_Input Data'!$B$3:$B$2194,'7-Day ADT'!$C14,'Historical_Input Data'!$A$3:$A$2194,'7-Day ADT'!$D14),""),"")</f>
        <v/>
      </c>
      <c r="AM14" t="str">
        <f>IFERROR(IF(AVERAGEIFS('Historical_Input Data'!AP$3:AP$2194,'Historical_Input Data'!$B$3:$B$2194,'7-Day ADT'!$C14,'Historical_Input Data'!$A$3:$A$2194,'7-Day ADT'!$D14)&lt;&gt; 0,AVERAGEIFS('Historical_Input Data'!AP$3:AP$2194,'Historical_Input Data'!$B$3:$B$2194,'7-Day ADT'!$C14,'Historical_Input Data'!$A$3:$A$2194,'7-Day ADT'!$D14),""),"")</f>
        <v/>
      </c>
      <c r="AN14">
        <f>IFERROR(IF(AVERAGEIFS('Historical_Input Data'!AQ$3:AQ$2194,'Historical_Input Data'!$B$3:$B$2194,'7-Day ADT'!$C14,'Historical_Input Data'!$A$3:$A$2194,'7-Day ADT'!$D14)&lt;&gt; 0,AVERAGEIFS('Historical_Input Data'!AQ$3:AQ$2194,'Historical_Input Data'!$B$3:$B$2194,'7-Day ADT'!$C14,'Historical_Input Data'!$A$3:$A$2194,'7-Day ADT'!$D14),""),"")</f>
        <v>119.74193548387096</v>
      </c>
      <c r="AO14">
        <f>IFERROR(IF(AVERAGEIFS('Historical_Input Data'!AR$3:AR$2194,'Historical_Input Data'!$B$3:$B$2194,'7-Day ADT'!$C14,'Historical_Input Data'!$A$3:$A$2194,'7-Day ADT'!$D14)&lt;&gt; 0,AVERAGEIFS('Historical_Input Data'!AR$3:AR$2194,'Historical_Input Data'!$B$3:$B$2194,'7-Day ADT'!$C14,'Historical_Input Data'!$A$3:$A$2194,'7-Day ADT'!$D14),""),"")</f>
        <v>297.06451612903226</v>
      </c>
      <c r="AP14">
        <f>IFERROR(IF(AVERAGEIFS('Historical_Input Data'!AS$3:AS$2194,'Historical_Input Data'!$B$3:$B$2194,'7-Day ADT'!$C14,'Historical_Input Data'!$A$3:$A$2194,'7-Day ADT'!$D14)&lt;&gt; 0,AVERAGEIFS('Historical_Input Data'!AS$3:AS$2194,'Historical_Input Data'!$B$3:$B$2194,'7-Day ADT'!$C14,'Historical_Input Data'!$A$3:$A$2194,'7-Day ADT'!$D14),""),"")</f>
        <v>1380.2903225806451</v>
      </c>
      <c r="AQ14" t="str">
        <f>IFERROR(IF(AVERAGEIFS('Historical_Input Data'!AT$3:AT$2194,'Historical_Input Data'!$B$3:$B$2194,'7-Day ADT'!$C14,'Historical_Input Data'!$A$3:$A$2194,'7-Day ADT'!$D14)&lt;&gt; 0,AVERAGEIFS('Historical_Input Data'!AT$3:AT$2194,'Historical_Input Data'!$B$3:$B$2194,'7-Day ADT'!$C14,'Historical_Input Data'!$A$3:$A$2194,'7-Day ADT'!$D14),""),"")</f>
        <v/>
      </c>
      <c r="AR14">
        <f>IFERROR(IF(AVERAGEIFS('Historical_Input Data'!AU$3:AU$2194,'Historical_Input Data'!$B$3:$B$2194,'7-Day ADT'!$C14,'Historical_Input Data'!$A$3:$A$2194,'7-Day ADT'!$D14)&lt;&gt; 0,AVERAGEIFS('Historical_Input Data'!AU$3:AU$2194,'Historical_Input Data'!$B$3:$B$2194,'7-Day ADT'!$C14,'Historical_Input Data'!$A$3:$A$2194,'7-Day ADT'!$D14),""),"")</f>
        <v>874.74193548387098</v>
      </c>
      <c r="AS14">
        <f>IFERROR(IF(AVERAGEIFS('Historical_Input Data'!AV$3:AV$2194,'Historical_Input Data'!$B$3:$B$2194,'7-Day ADT'!$C14,'Historical_Input Data'!$A$3:$A$2194,'7-Day ADT'!$D14)&lt;&gt; 0,AVERAGEIFS('Historical_Input Data'!AV$3:AV$2194,'Historical_Input Data'!$B$3:$B$2194,'7-Day ADT'!$C14,'Historical_Input Data'!$A$3:$A$2194,'7-Day ADT'!$D14),""),"")</f>
        <v>188.25806451612902</v>
      </c>
      <c r="AT14">
        <f>IFERROR(IF(AVERAGEIFS('Historical_Input Data'!AW$3:AW$2194,'Historical_Input Data'!$B$3:$B$2194,'7-Day ADT'!$C14,'Historical_Input Data'!$A$3:$A$2194,'7-Day ADT'!$D14)&lt;&gt; 0,AVERAGEIFS('Historical_Input Data'!AW$3:AW$2194,'Historical_Input Data'!$B$3:$B$2194,'7-Day ADT'!$C14,'Historical_Input Data'!$A$3:$A$2194,'7-Day ADT'!$D14),""),"")</f>
        <v>198.90322580645162</v>
      </c>
      <c r="AU14">
        <f>IFERROR(IF(AVERAGEIFS('Historical_Input Data'!AX$3:AX$2194,'Historical_Input Data'!$B$3:$B$2194,'7-Day ADT'!$C14,'Historical_Input Data'!$A$3:$A$2194,'7-Day ADT'!$D14)&lt;&gt; 0,AVERAGEIFS('Historical_Input Data'!AX$3:AX$2194,'Historical_Input Data'!$B$3:$B$2194,'7-Day ADT'!$C14,'Historical_Input Data'!$A$3:$A$2194,'7-Day ADT'!$D14),""),"")</f>
        <v>128.12903225806451</v>
      </c>
      <c r="AV14">
        <f>IFERROR(IF(AVERAGEIFS('Historical_Input Data'!AY$3:AY$2194,'Historical_Input Data'!$B$3:$B$2194,'7-Day ADT'!$C14,'Historical_Input Data'!$A$3:$A$2194,'7-Day ADT'!$D14)&lt;&gt; 0,AVERAGEIFS('Historical_Input Data'!AY$3:AY$2194,'Historical_Input Data'!$B$3:$B$2194,'7-Day ADT'!$C14,'Historical_Input Data'!$A$3:$A$2194,'7-Day ADT'!$D14),""),"")</f>
        <v>134.90322580645162</v>
      </c>
      <c r="AW14" t="str">
        <f>IFERROR(IF(AVERAGEIFS('Historical_Input Data'!AZ$3:AZ$2194,'Historical_Input Data'!$B$3:$B$2194,'7-Day ADT'!$C14,'Historical_Input Data'!$A$3:$A$2194,'7-Day ADT'!$D14)&lt;&gt; 0,AVERAGEIFS('Historical_Input Data'!AZ$3:AZ$2194,'Historical_Input Data'!$B$3:$B$2194,'7-Day ADT'!$C14,'Historical_Input Data'!$A$3:$A$2194,'7-Day ADT'!$D14),""),"")</f>
        <v/>
      </c>
      <c r="AX14" t="str">
        <f>IFERROR(IF(AVERAGEIFS('Historical_Input Data'!BA$3:BA$2194,'Historical_Input Data'!$B$3:$B$2194,'7-Day ADT'!$C14,'Historical_Input Data'!$A$3:$A$2194,'7-Day ADT'!$D14)&lt;&gt; 0,AVERAGEIFS('Historical_Input Data'!BA$3:BA$2194,'Historical_Input Data'!$B$3:$B$2194,'7-Day ADT'!$C14,'Historical_Input Data'!$A$3:$A$2194,'7-Day ADT'!$D14),""),"")</f>
        <v/>
      </c>
    </row>
    <row r="15" spans="1:50">
      <c r="A15" t="str">
        <f t="shared" si="0"/>
        <v>February2017</v>
      </c>
      <c r="C15" t="s">
        <v>55</v>
      </c>
      <c r="D15">
        <v>2017</v>
      </c>
      <c r="E15" t="str">
        <f>IFERROR(IF(AVERAGEIFS('Historical_Input Data'!H$3:H$2194,'Historical_Input Data'!$B$3:$B$2194,'7-Day ADT'!$C15,'Historical_Input Data'!$A$3:$A$2194,'7-Day ADT'!$D15)&lt;&gt; 0,AVERAGEIFS('Historical_Input Data'!H$3:H$2194,'Historical_Input Data'!$B$3:$B$2194,'7-Day ADT'!$C15,'Historical_Input Data'!$A$3:$A$2194,'7-Day ADT'!$D15),""),"")</f>
        <v/>
      </c>
      <c r="F15">
        <f>IFERROR(IF(AVERAGEIFS('Historical_Input Data'!I$3:I$2194,'Historical_Input Data'!$B$3:$B$2194,'7-Day ADT'!$C15,'Historical_Input Data'!$A$3:$A$2194,'7-Day ADT'!$D15)&lt;&gt; 0,AVERAGEIFS('Historical_Input Data'!I$3:I$2194,'Historical_Input Data'!$B$3:$B$2194,'7-Day ADT'!$C15,'Historical_Input Data'!$A$3:$A$2194,'7-Day ADT'!$D15),""),"")</f>
        <v>390.28571428571428</v>
      </c>
      <c r="G15">
        <f>IFERROR(IF(AVERAGEIFS('Historical_Input Data'!J$3:J$2194,'Historical_Input Data'!$B$3:$B$2194,'7-Day ADT'!$C15,'Historical_Input Data'!$A$3:$A$2194,'7-Day ADT'!$D15)&lt;&gt; 0,AVERAGEIFS('Historical_Input Data'!J$3:J$2194,'Historical_Input Data'!$B$3:$B$2194,'7-Day ADT'!$C15,'Historical_Input Data'!$A$3:$A$2194,'7-Day ADT'!$D15),""),"")</f>
        <v>245.35714285714286</v>
      </c>
      <c r="H15">
        <f>IFERROR(IF(AVERAGEIFS('Historical_Input Data'!K$3:K$2194,'Historical_Input Data'!$B$3:$B$2194,'7-Day ADT'!$C15,'Historical_Input Data'!$A$3:$A$2194,'7-Day ADT'!$D15)&lt;&gt; 0,AVERAGEIFS('Historical_Input Data'!K$3:K$2194,'Historical_Input Data'!$B$3:$B$2194,'7-Day ADT'!$C15,'Historical_Input Data'!$A$3:$A$2194,'7-Day ADT'!$D15),""),"")</f>
        <v>344.07142857142856</v>
      </c>
      <c r="I15" t="str">
        <f>IFERROR(IF(AVERAGEIFS('Historical_Input Data'!L$3:L$2194,'Historical_Input Data'!$B$3:$B$2194,'7-Day ADT'!$C15,'Historical_Input Data'!$A$3:$A$2194,'7-Day ADT'!$D15)&lt;&gt; 0,AVERAGEIFS('Historical_Input Data'!L$3:L$2194,'Historical_Input Data'!$B$3:$B$2194,'7-Day ADT'!$C15,'Historical_Input Data'!$A$3:$A$2194,'7-Day ADT'!$D15),""),"")</f>
        <v/>
      </c>
      <c r="J15">
        <f>IFERROR(IF(AVERAGEIFS('Historical_Input Data'!M$3:M$2194,'Historical_Input Data'!$B$3:$B$2194,'7-Day ADT'!$C15,'Historical_Input Data'!$A$3:$A$2194,'7-Day ADT'!$D15)&lt;&gt; 0,AVERAGEIFS('Historical_Input Data'!M$3:M$2194,'Historical_Input Data'!$B$3:$B$2194,'7-Day ADT'!$C15,'Historical_Input Data'!$A$3:$A$2194,'7-Day ADT'!$D15),""),"")</f>
        <v>148.53571428571428</v>
      </c>
      <c r="K15" t="str">
        <f>IFERROR(IF(AVERAGEIFS('Historical_Input Data'!N$3:N$2194,'Historical_Input Data'!$B$3:$B$2194,'7-Day ADT'!$C15,'Historical_Input Data'!$A$3:$A$2194,'7-Day ADT'!$D15)&lt;&gt; 0,AVERAGEIFS('Historical_Input Data'!N$3:N$2194,'Historical_Input Data'!$B$3:$B$2194,'7-Day ADT'!$C15,'Historical_Input Data'!$A$3:$A$2194,'7-Day ADT'!$D15),""),"")</f>
        <v/>
      </c>
      <c r="L15">
        <f>IFERROR(IF(AVERAGEIFS('Historical_Input Data'!O$3:O$2194,'Historical_Input Data'!$B$3:$B$2194,'7-Day ADT'!$C15,'Historical_Input Data'!$A$3:$A$2194,'7-Day ADT'!$D15)&lt;&gt; 0,AVERAGEIFS('Historical_Input Data'!O$3:O$2194,'Historical_Input Data'!$B$3:$B$2194,'7-Day ADT'!$C15,'Historical_Input Data'!$A$3:$A$2194,'7-Day ADT'!$D15),""),"")</f>
        <v>29.678571428571427</v>
      </c>
      <c r="M15">
        <f>IFERROR(IF(AVERAGEIFS('Historical_Input Data'!P$3:P$2194,'Historical_Input Data'!$B$3:$B$2194,'7-Day ADT'!$C15,'Historical_Input Data'!$A$3:$A$2194,'7-Day ADT'!$D15)&lt;&gt; 0,AVERAGEIFS('Historical_Input Data'!P$3:P$2194,'Historical_Input Data'!$B$3:$B$2194,'7-Day ADT'!$C15,'Historical_Input Data'!$A$3:$A$2194,'7-Day ADT'!$D15),""),"")</f>
        <v>567.85714285714289</v>
      </c>
      <c r="N15">
        <f>IFERROR(IF(AVERAGEIFS('Historical_Input Data'!Q$3:Q$2194,'Historical_Input Data'!$B$3:$B$2194,'7-Day ADT'!$C15,'Historical_Input Data'!$A$3:$A$2194,'7-Day ADT'!$D15)&lt;&gt; 0,AVERAGEIFS('Historical_Input Data'!Q$3:Q$2194,'Historical_Input Data'!$B$3:$B$2194,'7-Day ADT'!$C15,'Historical_Input Data'!$A$3:$A$2194,'7-Day ADT'!$D15),""),"")</f>
        <v>445.57142857142856</v>
      </c>
      <c r="O15">
        <f>IFERROR(IF(AVERAGEIFS('Historical_Input Data'!R$3:R$2194,'Historical_Input Data'!$B$3:$B$2194,'7-Day ADT'!$C15,'Historical_Input Data'!$A$3:$A$2194,'7-Day ADT'!$D15)&lt;&gt; 0,AVERAGEIFS('Historical_Input Data'!R$3:R$2194,'Historical_Input Data'!$B$3:$B$2194,'7-Day ADT'!$C15,'Historical_Input Data'!$A$3:$A$2194,'7-Day ADT'!$D15),""),"")</f>
        <v>75.357142857142861</v>
      </c>
      <c r="P15">
        <f>IFERROR(IF(AVERAGEIFS('Historical_Input Data'!S$3:S$2194,'Historical_Input Data'!$B$3:$B$2194,'7-Day ADT'!$C15,'Historical_Input Data'!$A$3:$A$2194,'7-Day ADT'!$D15)&lt;&gt; 0,AVERAGEIFS('Historical_Input Data'!S$3:S$2194,'Historical_Input Data'!$B$3:$B$2194,'7-Day ADT'!$C15,'Historical_Input Data'!$A$3:$A$2194,'7-Day ADT'!$D15),""),"")</f>
        <v>139.07142857142858</v>
      </c>
      <c r="Q15">
        <f>IFERROR(IF(AVERAGEIFS('Historical_Input Data'!T$3:T$2194,'Historical_Input Data'!$B$3:$B$2194,'7-Day ADT'!$C15,'Historical_Input Data'!$A$3:$A$2194,'7-Day ADT'!$D15)&lt;&gt; 0,AVERAGEIFS('Historical_Input Data'!T$3:T$2194,'Historical_Input Data'!$B$3:$B$2194,'7-Day ADT'!$C15,'Historical_Input Data'!$A$3:$A$2194,'7-Day ADT'!$D15),""),"")</f>
        <v>102.17857142857143</v>
      </c>
      <c r="R15">
        <f>IFERROR(IF(AVERAGEIFS('Historical_Input Data'!U$3:U$2194,'Historical_Input Data'!$B$3:$B$2194,'7-Day ADT'!$C15,'Historical_Input Data'!$A$3:$A$2194,'7-Day ADT'!$D15)&lt;&gt; 0,AVERAGEIFS('Historical_Input Data'!U$3:U$2194,'Historical_Input Data'!$B$3:$B$2194,'7-Day ADT'!$C15,'Historical_Input Data'!$A$3:$A$2194,'7-Day ADT'!$D15),""),"")</f>
        <v>50.642857142857146</v>
      </c>
      <c r="S15">
        <f>IFERROR(IF(AVERAGEIFS('Historical_Input Data'!V$3:V$2194,'Historical_Input Data'!$B$3:$B$2194,'7-Day ADT'!$C15,'Historical_Input Data'!$A$3:$A$2194,'7-Day ADT'!$D15)&lt;&gt; 0,AVERAGEIFS('Historical_Input Data'!V$3:V$2194,'Historical_Input Data'!$B$3:$B$2194,'7-Day ADT'!$C15,'Historical_Input Data'!$A$3:$A$2194,'7-Day ADT'!$D15),""),"")</f>
        <v>167.42857142857142</v>
      </c>
      <c r="T15">
        <f>IFERROR(IF(AVERAGEIFS('Historical_Input Data'!W$3:W$2194,'Historical_Input Data'!$B$3:$B$2194,'7-Day ADT'!$C15,'Historical_Input Data'!$A$3:$A$2194,'7-Day ADT'!$D15)&lt;&gt; 0,AVERAGEIFS('Historical_Input Data'!W$3:W$2194,'Historical_Input Data'!$B$3:$B$2194,'7-Day ADT'!$C15,'Historical_Input Data'!$A$3:$A$2194,'7-Day ADT'!$D15),""),"")</f>
        <v>580.10714285714289</v>
      </c>
      <c r="U15">
        <f>IFERROR(IF(AVERAGEIFS('Historical_Input Data'!X$3:X$2194,'Historical_Input Data'!$B$3:$B$2194,'7-Day ADT'!$C15,'Historical_Input Data'!$A$3:$A$2194,'7-Day ADT'!$D15)&lt;&gt; 0,AVERAGEIFS('Historical_Input Data'!X$3:X$2194,'Historical_Input Data'!$B$3:$B$2194,'7-Day ADT'!$C15,'Historical_Input Data'!$A$3:$A$2194,'7-Day ADT'!$D15),""),"")</f>
        <v>175.17857142857142</v>
      </c>
      <c r="V15" t="str">
        <f>IFERROR(IF(AVERAGEIFS('Historical_Input Data'!Y$3:Y$2194,'Historical_Input Data'!$B$3:$B$2194,'7-Day ADT'!$C15,'Historical_Input Data'!$A$3:$A$2194,'7-Day ADT'!$D15)&lt;&gt; 0,AVERAGEIFS('Historical_Input Data'!Y$3:Y$2194,'Historical_Input Data'!$B$3:$B$2194,'7-Day ADT'!$C15,'Historical_Input Data'!$A$3:$A$2194,'7-Day ADT'!$D15),""),"")</f>
        <v/>
      </c>
      <c r="W15">
        <f>IFERROR(IF(AVERAGEIFS('Historical_Input Data'!Z$3:Z$2194,'Historical_Input Data'!$B$3:$B$2194,'7-Day ADT'!$C15,'Historical_Input Data'!$A$3:$A$2194,'7-Day ADT'!$D15)&lt;&gt; 0,AVERAGEIFS('Historical_Input Data'!Z$3:Z$2194,'Historical_Input Data'!$B$3:$B$2194,'7-Day ADT'!$C15,'Historical_Input Data'!$A$3:$A$2194,'7-Day ADT'!$D15),""),"")</f>
        <v>325.96428571428572</v>
      </c>
      <c r="X15" t="str">
        <f>IFERROR(IF(AVERAGEIFS('Historical_Input Data'!AA$3:AA$2194,'Historical_Input Data'!$B$3:$B$2194,'7-Day ADT'!$C15,'Historical_Input Data'!$A$3:$A$2194,'7-Day ADT'!$D15)&lt;&gt; 0,AVERAGEIFS('Historical_Input Data'!AA$3:AA$2194,'Historical_Input Data'!$B$3:$B$2194,'7-Day ADT'!$C15,'Historical_Input Data'!$A$3:$A$2194,'7-Day ADT'!$D15),""),"")</f>
        <v/>
      </c>
      <c r="Y15">
        <f>IFERROR(IF(AVERAGEIFS('Historical_Input Data'!AB$3:AB$2194,'Historical_Input Data'!$B$3:$B$2194,'7-Day ADT'!$C15,'Historical_Input Data'!$A$3:$A$2194,'7-Day ADT'!$D15)&lt;&gt; 0,AVERAGEIFS('Historical_Input Data'!AB$3:AB$2194,'Historical_Input Data'!$B$3:$B$2194,'7-Day ADT'!$C15,'Historical_Input Data'!$A$3:$A$2194,'7-Day ADT'!$D15),""),"")</f>
        <v>440.78571428571428</v>
      </c>
      <c r="Z15">
        <f>IFERROR(IF(AVERAGEIFS('Historical_Input Data'!AC$3:AC$2194,'Historical_Input Data'!$B$3:$B$2194,'7-Day ADT'!$C15,'Historical_Input Data'!$A$3:$A$2194,'7-Day ADT'!$D15)&lt;&gt; 0,AVERAGEIFS('Historical_Input Data'!AC$3:AC$2194,'Historical_Input Data'!$B$3:$B$2194,'7-Day ADT'!$C15,'Historical_Input Data'!$A$3:$A$2194,'7-Day ADT'!$D15),""),"")</f>
        <v>580.78571428571433</v>
      </c>
      <c r="AA15">
        <f>IFERROR(IF(AVERAGEIFS('Historical_Input Data'!AD$3:AD$2194,'Historical_Input Data'!$B$3:$B$2194,'7-Day ADT'!$C15,'Historical_Input Data'!$A$3:$A$2194,'7-Day ADT'!$D15)&lt;&gt; 0,AVERAGEIFS('Historical_Input Data'!AD$3:AD$2194,'Historical_Input Data'!$B$3:$B$2194,'7-Day ADT'!$C15,'Historical_Input Data'!$A$3:$A$2194,'7-Day ADT'!$D15),""),"")</f>
        <v>56.75</v>
      </c>
      <c r="AB15">
        <f>IFERROR(IF(AVERAGEIFS('Historical_Input Data'!AE$3:AE$2194,'Historical_Input Data'!$B$3:$B$2194,'7-Day ADT'!$C15,'Historical_Input Data'!$A$3:$A$2194,'7-Day ADT'!$D15)&lt;&gt; 0,AVERAGEIFS('Historical_Input Data'!AE$3:AE$2194,'Historical_Input Data'!$B$3:$B$2194,'7-Day ADT'!$C15,'Historical_Input Data'!$A$3:$A$2194,'7-Day ADT'!$D15),""),"")</f>
        <v>429.35714285714283</v>
      </c>
      <c r="AC15">
        <f>IFERROR(IF(AVERAGEIFS('Historical_Input Data'!AF$3:AF$2194,'Historical_Input Data'!$B$3:$B$2194,'7-Day ADT'!$C15,'Historical_Input Data'!$A$3:$A$2194,'7-Day ADT'!$D15)&lt;&gt; 0,AVERAGEIFS('Historical_Input Data'!AF$3:AF$2194,'Historical_Input Data'!$B$3:$B$2194,'7-Day ADT'!$C15,'Historical_Input Data'!$A$3:$A$2194,'7-Day ADT'!$D15),""),"")</f>
        <v>928.53571428571433</v>
      </c>
      <c r="AD15">
        <f>IFERROR(IF(AVERAGEIFS('Historical_Input Data'!AG$3:AG$2194,'Historical_Input Data'!$B$3:$B$2194,'7-Day ADT'!$C15,'Historical_Input Data'!$A$3:$A$2194,'7-Day ADT'!$D15)&lt;&gt; 0,AVERAGEIFS('Historical_Input Data'!AG$3:AG$2194,'Historical_Input Data'!$B$3:$B$2194,'7-Day ADT'!$C15,'Historical_Input Data'!$A$3:$A$2194,'7-Day ADT'!$D15),""),"")</f>
        <v>753.53571428571433</v>
      </c>
      <c r="AE15" t="str">
        <f>IFERROR(IF(AVERAGEIFS('Historical_Input Data'!AH$3:AH$2194,'Historical_Input Data'!$B$3:$B$2194,'7-Day ADT'!$C15,'Historical_Input Data'!$A$3:$A$2194,'7-Day ADT'!$D15)&lt;&gt; 0,AVERAGEIFS('Historical_Input Data'!AH$3:AH$2194,'Historical_Input Data'!$B$3:$B$2194,'7-Day ADT'!$C15,'Historical_Input Data'!$A$3:$A$2194,'7-Day ADT'!$D15),""),"")</f>
        <v/>
      </c>
      <c r="AF15">
        <f>IFERROR(IF(AVERAGEIFS('Historical_Input Data'!AI$3:AI$2194,'Historical_Input Data'!$B$3:$B$2194,'7-Day ADT'!$C15,'Historical_Input Data'!$A$3:$A$2194,'7-Day ADT'!$D15)&lt;&gt; 0,AVERAGEIFS('Historical_Input Data'!AI$3:AI$2194,'Historical_Input Data'!$B$3:$B$2194,'7-Day ADT'!$C15,'Historical_Input Data'!$A$3:$A$2194,'7-Day ADT'!$D15),""),"")</f>
        <v>387.35714285714283</v>
      </c>
      <c r="AG15" t="str">
        <f>IFERROR(IF(AVERAGEIFS('Historical_Input Data'!AJ$3:AJ$2194,'Historical_Input Data'!$B$3:$B$2194,'7-Day ADT'!$C15,'Historical_Input Data'!$A$3:$A$2194,'7-Day ADT'!$D15)&lt;&gt; 0,AVERAGEIFS('Historical_Input Data'!AJ$3:AJ$2194,'Historical_Input Data'!$B$3:$B$2194,'7-Day ADT'!$C15,'Historical_Input Data'!$A$3:$A$2194,'7-Day ADT'!$D15),""),"")</f>
        <v/>
      </c>
      <c r="AH15">
        <f>IFERROR(IF(AVERAGEIFS('Historical_Input Data'!AK$3:AK$2194,'Historical_Input Data'!$B$3:$B$2194,'7-Day ADT'!$C15,'Historical_Input Data'!$A$3:$A$2194,'7-Day ADT'!$D15)&lt;&gt; 0,AVERAGEIFS('Historical_Input Data'!AK$3:AK$2194,'Historical_Input Data'!$B$3:$B$2194,'7-Day ADT'!$C15,'Historical_Input Data'!$A$3:$A$2194,'7-Day ADT'!$D15),""),"")</f>
        <v>1365.6071428571429</v>
      </c>
      <c r="AI15">
        <f>IFERROR(IF(AVERAGEIFS('Historical_Input Data'!AL$3:AL$2194,'Historical_Input Data'!$B$3:$B$2194,'7-Day ADT'!$C15,'Historical_Input Data'!$A$3:$A$2194,'7-Day ADT'!$D15)&lt;&gt; 0,AVERAGEIFS('Historical_Input Data'!AL$3:AL$2194,'Historical_Input Data'!$B$3:$B$2194,'7-Day ADT'!$C15,'Historical_Input Data'!$A$3:$A$2194,'7-Day ADT'!$D15),""),"")</f>
        <v>1020.6071428571429</v>
      </c>
      <c r="AJ15" t="str">
        <f>IFERROR(IF(AVERAGEIFS('Historical_Input Data'!AM$3:AM$2194,'Historical_Input Data'!$B$3:$B$2194,'7-Day ADT'!$C15,'Historical_Input Data'!$A$3:$A$2194,'7-Day ADT'!$D15)&lt;&gt; 0,AVERAGEIFS('Historical_Input Data'!AM$3:AM$2194,'Historical_Input Data'!$B$3:$B$2194,'7-Day ADT'!$C15,'Historical_Input Data'!$A$3:$A$2194,'7-Day ADT'!$D15),""),"")</f>
        <v/>
      </c>
      <c r="AK15" t="str">
        <f>IFERROR(IF(AVERAGEIFS('Historical_Input Data'!AN$3:AN$2194,'Historical_Input Data'!$B$3:$B$2194,'7-Day ADT'!$C15,'Historical_Input Data'!$A$3:$A$2194,'7-Day ADT'!$D15)&lt;&gt; 0,AVERAGEIFS('Historical_Input Data'!AN$3:AN$2194,'Historical_Input Data'!$B$3:$B$2194,'7-Day ADT'!$C15,'Historical_Input Data'!$A$3:$A$2194,'7-Day ADT'!$D15),""),"")</f>
        <v/>
      </c>
      <c r="AL15" t="str">
        <f>IFERROR(IF(AVERAGEIFS('Historical_Input Data'!AO$3:AO$2194,'Historical_Input Data'!$B$3:$B$2194,'7-Day ADT'!$C15,'Historical_Input Data'!$A$3:$A$2194,'7-Day ADT'!$D15)&lt;&gt; 0,AVERAGEIFS('Historical_Input Data'!AO$3:AO$2194,'Historical_Input Data'!$B$3:$B$2194,'7-Day ADT'!$C15,'Historical_Input Data'!$A$3:$A$2194,'7-Day ADT'!$D15),""),"")</f>
        <v/>
      </c>
      <c r="AM15" t="str">
        <f>IFERROR(IF(AVERAGEIFS('Historical_Input Data'!AP$3:AP$2194,'Historical_Input Data'!$B$3:$B$2194,'7-Day ADT'!$C15,'Historical_Input Data'!$A$3:$A$2194,'7-Day ADT'!$D15)&lt;&gt; 0,AVERAGEIFS('Historical_Input Data'!AP$3:AP$2194,'Historical_Input Data'!$B$3:$B$2194,'7-Day ADT'!$C15,'Historical_Input Data'!$A$3:$A$2194,'7-Day ADT'!$D15),""),"")</f>
        <v/>
      </c>
      <c r="AN15">
        <f>IFERROR(IF(AVERAGEIFS('Historical_Input Data'!AQ$3:AQ$2194,'Historical_Input Data'!$B$3:$B$2194,'7-Day ADT'!$C15,'Historical_Input Data'!$A$3:$A$2194,'7-Day ADT'!$D15)&lt;&gt; 0,AVERAGEIFS('Historical_Input Data'!AQ$3:AQ$2194,'Historical_Input Data'!$B$3:$B$2194,'7-Day ADT'!$C15,'Historical_Input Data'!$A$3:$A$2194,'7-Day ADT'!$D15),""),"")</f>
        <v>143.57142857142858</v>
      </c>
      <c r="AO15">
        <f>IFERROR(IF(AVERAGEIFS('Historical_Input Data'!AR$3:AR$2194,'Historical_Input Data'!$B$3:$B$2194,'7-Day ADT'!$C15,'Historical_Input Data'!$A$3:$A$2194,'7-Day ADT'!$D15)&lt;&gt; 0,AVERAGEIFS('Historical_Input Data'!AR$3:AR$2194,'Historical_Input Data'!$B$3:$B$2194,'7-Day ADT'!$C15,'Historical_Input Data'!$A$3:$A$2194,'7-Day ADT'!$D15),""),"")</f>
        <v>391.67857142857144</v>
      </c>
      <c r="AP15">
        <f>IFERROR(IF(AVERAGEIFS('Historical_Input Data'!AS$3:AS$2194,'Historical_Input Data'!$B$3:$B$2194,'7-Day ADT'!$C15,'Historical_Input Data'!$A$3:$A$2194,'7-Day ADT'!$D15)&lt;&gt; 0,AVERAGEIFS('Historical_Input Data'!AS$3:AS$2194,'Historical_Input Data'!$B$3:$B$2194,'7-Day ADT'!$C15,'Historical_Input Data'!$A$3:$A$2194,'7-Day ADT'!$D15),""),"")</f>
        <v>1556.5357142857142</v>
      </c>
      <c r="AQ15" t="str">
        <f>IFERROR(IF(AVERAGEIFS('Historical_Input Data'!AT$3:AT$2194,'Historical_Input Data'!$B$3:$B$2194,'7-Day ADT'!$C15,'Historical_Input Data'!$A$3:$A$2194,'7-Day ADT'!$D15)&lt;&gt; 0,AVERAGEIFS('Historical_Input Data'!AT$3:AT$2194,'Historical_Input Data'!$B$3:$B$2194,'7-Day ADT'!$C15,'Historical_Input Data'!$A$3:$A$2194,'7-Day ADT'!$D15),""),"")</f>
        <v/>
      </c>
      <c r="AR15">
        <f>IFERROR(IF(AVERAGEIFS('Historical_Input Data'!AU$3:AU$2194,'Historical_Input Data'!$B$3:$B$2194,'7-Day ADT'!$C15,'Historical_Input Data'!$A$3:$A$2194,'7-Day ADT'!$D15)&lt;&gt; 0,AVERAGEIFS('Historical_Input Data'!AU$3:AU$2194,'Historical_Input Data'!$B$3:$B$2194,'7-Day ADT'!$C15,'Historical_Input Data'!$A$3:$A$2194,'7-Day ADT'!$D15),""),"")</f>
        <v>784.89285714285711</v>
      </c>
      <c r="AS15">
        <f>IFERROR(IF(AVERAGEIFS('Historical_Input Data'!AV$3:AV$2194,'Historical_Input Data'!$B$3:$B$2194,'7-Day ADT'!$C15,'Historical_Input Data'!$A$3:$A$2194,'7-Day ADT'!$D15)&lt;&gt; 0,AVERAGEIFS('Historical_Input Data'!AV$3:AV$2194,'Historical_Input Data'!$B$3:$B$2194,'7-Day ADT'!$C15,'Historical_Input Data'!$A$3:$A$2194,'7-Day ADT'!$D15),""),"")</f>
        <v>146.71428571428572</v>
      </c>
      <c r="AT15">
        <f>IFERROR(IF(AVERAGEIFS('Historical_Input Data'!AW$3:AW$2194,'Historical_Input Data'!$B$3:$B$2194,'7-Day ADT'!$C15,'Historical_Input Data'!$A$3:$A$2194,'7-Day ADT'!$D15)&lt;&gt; 0,AVERAGEIFS('Historical_Input Data'!AW$3:AW$2194,'Historical_Input Data'!$B$3:$B$2194,'7-Day ADT'!$C15,'Historical_Input Data'!$A$3:$A$2194,'7-Day ADT'!$D15),""),"")</f>
        <v>209.28571428571428</v>
      </c>
      <c r="AU15">
        <f>IFERROR(IF(AVERAGEIFS('Historical_Input Data'!AX$3:AX$2194,'Historical_Input Data'!$B$3:$B$2194,'7-Day ADT'!$C15,'Historical_Input Data'!$A$3:$A$2194,'7-Day ADT'!$D15)&lt;&gt; 0,AVERAGEIFS('Historical_Input Data'!AX$3:AX$2194,'Historical_Input Data'!$B$3:$B$2194,'7-Day ADT'!$C15,'Historical_Input Data'!$A$3:$A$2194,'7-Day ADT'!$D15),""),"")</f>
        <v>156.60714285714286</v>
      </c>
      <c r="AV15">
        <f>IFERROR(IF(AVERAGEIFS('Historical_Input Data'!AY$3:AY$2194,'Historical_Input Data'!$B$3:$B$2194,'7-Day ADT'!$C15,'Historical_Input Data'!$A$3:$A$2194,'7-Day ADT'!$D15)&lt;&gt; 0,AVERAGEIFS('Historical_Input Data'!AY$3:AY$2194,'Historical_Input Data'!$B$3:$B$2194,'7-Day ADT'!$C15,'Historical_Input Data'!$A$3:$A$2194,'7-Day ADT'!$D15),""),"")</f>
        <v>159.28571428571428</v>
      </c>
      <c r="AW15" t="str">
        <f>IFERROR(IF(AVERAGEIFS('Historical_Input Data'!AZ$3:AZ$2194,'Historical_Input Data'!$B$3:$B$2194,'7-Day ADT'!$C15,'Historical_Input Data'!$A$3:$A$2194,'7-Day ADT'!$D15)&lt;&gt; 0,AVERAGEIFS('Historical_Input Data'!AZ$3:AZ$2194,'Historical_Input Data'!$B$3:$B$2194,'7-Day ADT'!$C15,'Historical_Input Data'!$A$3:$A$2194,'7-Day ADT'!$D15),""),"")</f>
        <v/>
      </c>
      <c r="AX15" t="str">
        <f>IFERROR(IF(AVERAGEIFS('Historical_Input Data'!BA$3:BA$2194,'Historical_Input Data'!$B$3:$B$2194,'7-Day ADT'!$C15,'Historical_Input Data'!$A$3:$A$2194,'7-Day ADT'!$D15)&lt;&gt; 0,AVERAGEIFS('Historical_Input Data'!BA$3:BA$2194,'Historical_Input Data'!$B$3:$B$2194,'7-Day ADT'!$C15,'Historical_Input Data'!$A$3:$A$2194,'7-Day ADT'!$D15),""),"")</f>
        <v/>
      </c>
    </row>
    <row r="16" spans="1:50">
      <c r="A16" t="str">
        <f t="shared" si="0"/>
        <v>March2017</v>
      </c>
      <c r="C16" t="s">
        <v>56</v>
      </c>
      <c r="D16">
        <v>2017</v>
      </c>
      <c r="E16" t="str">
        <f>IFERROR(IF(AVERAGEIFS('Historical_Input Data'!H$3:H$2194,'Historical_Input Data'!$B$3:$B$2194,'7-Day ADT'!$C16,'Historical_Input Data'!$A$3:$A$2194,'7-Day ADT'!$D16)&lt;&gt; 0,AVERAGEIFS('Historical_Input Data'!H$3:H$2194,'Historical_Input Data'!$B$3:$B$2194,'7-Day ADT'!$C16,'Historical_Input Data'!$A$3:$A$2194,'7-Day ADT'!$D16),""),"")</f>
        <v/>
      </c>
      <c r="F16">
        <f>IFERROR(IF(AVERAGEIFS('Historical_Input Data'!I$3:I$2194,'Historical_Input Data'!$B$3:$B$2194,'7-Day ADT'!$C16,'Historical_Input Data'!$A$3:$A$2194,'7-Day ADT'!$D16)&lt;&gt; 0,AVERAGEIFS('Historical_Input Data'!I$3:I$2194,'Historical_Input Data'!$B$3:$B$2194,'7-Day ADT'!$C16,'Historical_Input Data'!$A$3:$A$2194,'7-Day ADT'!$D16),""),"")</f>
        <v>388.41935483870969</v>
      </c>
      <c r="G16">
        <f>IFERROR(IF(AVERAGEIFS('Historical_Input Data'!J$3:J$2194,'Historical_Input Data'!$B$3:$B$2194,'7-Day ADT'!$C16,'Historical_Input Data'!$A$3:$A$2194,'7-Day ADT'!$D16)&lt;&gt; 0,AVERAGEIFS('Historical_Input Data'!J$3:J$2194,'Historical_Input Data'!$B$3:$B$2194,'7-Day ADT'!$C16,'Historical_Input Data'!$A$3:$A$2194,'7-Day ADT'!$D16),""),"")</f>
        <v>270.54838709677421</v>
      </c>
      <c r="H16">
        <f>IFERROR(IF(AVERAGEIFS('Historical_Input Data'!K$3:K$2194,'Historical_Input Data'!$B$3:$B$2194,'7-Day ADT'!$C16,'Historical_Input Data'!$A$3:$A$2194,'7-Day ADT'!$D16)&lt;&gt; 0,AVERAGEIFS('Historical_Input Data'!K$3:K$2194,'Historical_Input Data'!$B$3:$B$2194,'7-Day ADT'!$C16,'Historical_Input Data'!$A$3:$A$2194,'7-Day ADT'!$D16),""),"")</f>
        <v>299.38709677419354</v>
      </c>
      <c r="I16" t="str">
        <f>IFERROR(IF(AVERAGEIFS('Historical_Input Data'!L$3:L$2194,'Historical_Input Data'!$B$3:$B$2194,'7-Day ADT'!$C16,'Historical_Input Data'!$A$3:$A$2194,'7-Day ADT'!$D16)&lt;&gt; 0,AVERAGEIFS('Historical_Input Data'!L$3:L$2194,'Historical_Input Data'!$B$3:$B$2194,'7-Day ADT'!$C16,'Historical_Input Data'!$A$3:$A$2194,'7-Day ADT'!$D16),""),"")</f>
        <v/>
      </c>
      <c r="J16">
        <f>IFERROR(IF(AVERAGEIFS('Historical_Input Data'!M$3:M$2194,'Historical_Input Data'!$B$3:$B$2194,'7-Day ADT'!$C16,'Historical_Input Data'!$A$3:$A$2194,'7-Day ADT'!$D16)&lt;&gt; 0,AVERAGEIFS('Historical_Input Data'!M$3:M$2194,'Historical_Input Data'!$B$3:$B$2194,'7-Day ADT'!$C16,'Historical_Input Data'!$A$3:$A$2194,'7-Day ADT'!$D16),""),"")</f>
        <v>141.51612903225808</v>
      </c>
      <c r="K16" t="str">
        <f>IFERROR(IF(AVERAGEIFS('Historical_Input Data'!N$3:N$2194,'Historical_Input Data'!$B$3:$B$2194,'7-Day ADT'!$C16,'Historical_Input Data'!$A$3:$A$2194,'7-Day ADT'!$D16)&lt;&gt; 0,AVERAGEIFS('Historical_Input Data'!N$3:N$2194,'Historical_Input Data'!$B$3:$B$2194,'7-Day ADT'!$C16,'Historical_Input Data'!$A$3:$A$2194,'7-Day ADT'!$D16),""),"")</f>
        <v/>
      </c>
      <c r="L16">
        <f>IFERROR(IF(AVERAGEIFS('Historical_Input Data'!O$3:O$2194,'Historical_Input Data'!$B$3:$B$2194,'7-Day ADT'!$C16,'Historical_Input Data'!$A$3:$A$2194,'7-Day ADT'!$D16)&lt;&gt; 0,AVERAGEIFS('Historical_Input Data'!O$3:O$2194,'Historical_Input Data'!$B$3:$B$2194,'7-Day ADT'!$C16,'Historical_Input Data'!$A$3:$A$2194,'7-Day ADT'!$D16),""),"")</f>
        <v>25.548387096774192</v>
      </c>
      <c r="M16">
        <f>IFERROR(IF(AVERAGEIFS('Historical_Input Data'!P$3:P$2194,'Historical_Input Data'!$B$3:$B$2194,'7-Day ADT'!$C16,'Historical_Input Data'!$A$3:$A$2194,'7-Day ADT'!$D16)&lt;&gt; 0,AVERAGEIFS('Historical_Input Data'!P$3:P$2194,'Historical_Input Data'!$B$3:$B$2194,'7-Day ADT'!$C16,'Historical_Input Data'!$A$3:$A$2194,'7-Day ADT'!$D16),""),"")</f>
        <v>645.54838709677415</v>
      </c>
      <c r="N16">
        <f>IFERROR(IF(AVERAGEIFS('Historical_Input Data'!Q$3:Q$2194,'Historical_Input Data'!$B$3:$B$2194,'7-Day ADT'!$C16,'Historical_Input Data'!$A$3:$A$2194,'7-Day ADT'!$D16)&lt;&gt; 0,AVERAGEIFS('Historical_Input Data'!Q$3:Q$2194,'Historical_Input Data'!$B$3:$B$2194,'7-Day ADT'!$C16,'Historical_Input Data'!$A$3:$A$2194,'7-Day ADT'!$D16),""),"")</f>
        <v>456.77419354838707</v>
      </c>
      <c r="O16">
        <f>IFERROR(IF(AVERAGEIFS('Historical_Input Data'!R$3:R$2194,'Historical_Input Data'!$B$3:$B$2194,'7-Day ADT'!$C16,'Historical_Input Data'!$A$3:$A$2194,'7-Day ADT'!$D16)&lt;&gt; 0,AVERAGEIFS('Historical_Input Data'!R$3:R$2194,'Historical_Input Data'!$B$3:$B$2194,'7-Day ADT'!$C16,'Historical_Input Data'!$A$3:$A$2194,'7-Day ADT'!$D16),""),"")</f>
        <v>93.58064516129032</v>
      </c>
      <c r="P16">
        <f>IFERROR(IF(AVERAGEIFS('Historical_Input Data'!S$3:S$2194,'Historical_Input Data'!$B$3:$B$2194,'7-Day ADT'!$C16,'Historical_Input Data'!$A$3:$A$2194,'7-Day ADT'!$D16)&lt;&gt; 0,AVERAGEIFS('Historical_Input Data'!S$3:S$2194,'Historical_Input Data'!$B$3:$B$2194,'7-Day ADT'!$C16,'Historical_Input Data'!$A$3:$A$2194,'7-Day ADT'!$D16),""),"")</f>
        <v>134.83870967741936</v>
      </c>
      <c r="Q16">
        <f>IFERROR(IF(AVERAGEIFS('Historical_Input Data'!T$3:T$2194,'Historical_Input Data'!$B$3:$B$2194,'7-Day ADT'!$C16,'Historical_Input Data'!$A$3:$A$2194,'7-Day ADT'!$D16)&lt;&gt; 0,AVERAGEIFS('Historical_Input Data'!T$3:T$2194,'Historical_Input Data'!$B$3:$B$2194,'7-Day ADT'!$C16,'Historical_Input Data'!$A$3:$A$2194,'7-Day ADT'!$D16),""),"")</f>
        <v>97.354838709677423</v>
      </c>
      <c r="R16">
        <f>IFERROR(IF(AVERAGEIFS('Historical_Input Data'!U$3:U$2194,'Historical_Input Data'!$B$3:$B$2194,'7-Day ADT'!$C16,'Historical_Input Data'!$A$3:$A$2194,'7-Day ADT'!$D16)&lt;&gt; 0,AVERAGEIFS('Historical_Input Data'!U$3:U$2194,'Historical_Input Data'!$B$3:$B$2194,'7-Day ADT'!$C16,'Historical_Input Data'!$A$3:$A$2194,'7-Day ADT'!$D16),""),"")</f>
        <v>41.548387096774192</v>
      </c>
      <c r="S16">
        <f>IFERROR(IF(AVERAGEIFS('Historical_Input Data'!V$3:V$2194,'Historical_Input Data'!$B$3:$B$2194,'7-Day ADT'!$C16,'Historical_Input Data'!$A$3:$A$2194,'7-Day ADT'!$D16)&lt;&gt; 0,AVERAGEIFS('Historical_Input Data'!V$3:V$2194,'Historical_Input Data'!$B$3:$B$2194,'7-Day ADT'!$C16,'Historical_Input Data'!$A$3:$A$2194,'7-Day ADT'!$D16),""),"")</f>
        <v>175.32258064516128</v>
      </c>
      <c r="T16">
        <f>IFERROR(IF(AVERAGEIFS('Historical_Input Data'!W$3:W$2194,'Historical_Input Data'!$B$3:$B$2194,'7-Day ADT'!$C16,'Historical_Input Data'!$A$3:$A$2194,'7-Day ADT'!$D16)&lt;&gt; 0,AVERAGEIFS('Historical_Input Data'!W$3:W$2194,'Historical_Input Data'!$B$3:$B$2194,'7-Day ADT'!$C16,'Historical_Input Data'!$A$3:$A$2194,'7-Day ADT'!$D16),""),"")</f>
        <v>618.67741935483866</v>
      </c>
      <c r="U16">
        <f>IFERROR(IF(AVERAGEIFS('Historical_Input Data'!X$3:X$2194,'Historical_Input Data'!$B$3:$B$2194,'7-Day ADT'!$C16,'Historical_Input Data'!$A$3:$A$2194,'7-Day ADT'!$D16)&lt;&gt; 0,AVERAGEIFS('Historical_Input Data'!X$3:X$2194,'Historical_Input Data'!$B$3:$B$2194,'7-Day ADT'!$C16,'Historical_Input Data'!$A$3:$A$2194,'7-Day ADT'!$D16),""),"")</f>
        <v>138.90322580645162</v>
      </c>
      <c r="V16" t="str">
        <f>IFERROR(IF(AVERAGEIFS('Historical_Input Data'!Y$3:Y$2194,'Historical_Input Data'!$B$3:$B$2194,'7-Day ADT'!$C16,'Historical_Input Data'!$A$3:$A$2194,'7-Day ADT'!$D16)&lt;&gt; 0,AVERAGEIFS('Historical_Input Data'!Y$3:Y$2194,'Historical_Input Data'!$B$3:$B$2194,'7-Day ADT'!$C16,'Historical_Input Data'!$A$3:$A$2194,'7-Day ADT'!$D16),""),"")</f>
        <v/>
      </c>
      <c r="W16">
        <f>IFERROR(IF(AVERAGEIFS('Historical_Input Data'!Z$3:Z$2194,'Historical_Input Data'!$B$3:$B$2194,'7-Day ADT'!$C16,'Historical_Input Data'!$A$3:$A$2194,'7-Day ADT'!$D16)&lt;&gt; 0,AVERAGEIFS('Historical_Input Data'!Z$3:Z$2194,'Historical_Input Data'!$B$3:$B$2194,'7-Day ADT'!$C16,'Historical_Input Data'!$A$3:$A$2194,'7-Day ADT'!$D16),""),"")</f>
        <v>395.77419354838707</v>
      </c>
      <c r="X16" t="str">
        <f>IFERROR(IF(AVERAGEIFS('Historical_Input Data'!AA$3:AA$2194,'Historical_Input Data'!$B$3:$B$2194,'7-Day ADT'!$C16,'Historical_Input Data'!$A$3:$A$2194,'7-Day ADT'!$D16)&lt;&gt; 0,AVERAGEIFS('Historical_Input Data'!AA$3:AA$2194,'Historical_Input Data'!$B$3:$B$2194,'7-Day ADT'!$C16,'Historical_Input Data'!$A$3:$A$2194,'7-Day ADT'!$D16),""),"")</f>
        <v/>
      </c>
      <c r="Y16">
        <f>IFERROR(IF(AVERAGEIFS('Historical_Input Data'!AB$3:AB$2194,'Historical_Input Data'!$B$3:$B$2194,'7-Day ADT'!$C16,'Historical_Input Data'!$A$3:$A$2194,'7-Day ADT'!$D16)&lt;&gt; 0,AVERAGEIFS('Historical_Input Data'!AB$3:AB$2194,'Historical_Input Data'!$B$3:$B$2194,'7-Day ADT'!$C16,'Historical_Input Data'!$A$3:$A$2194,'7-Day ADT'!$D16),""),"")</f>
        <v>332.74193548387098</v>
      </c>
      <c r="Z16">
        <f>IFERROR(IF(AVERAGEIFS('Historical_Input Data'!AC$3:AC$2194,'Historical_Input Data'!$B$3:$B$2194,'7-Day ADT'!$C16,'Historical_Input Data'!$A$3:$A$2194,'7-Day ADT'!$D16)&lt;&gt; 0,AVERAGEIFS('Historical_Input Data'!AC$3:AC$2194,'Historical_Input Data'!$B$3:$B$2194,'7-Day ADT'!$C16,'Historical_Input Data'!$A$3:$A$2194,'7-Day ADT'!$D16),""),"")</f>
        <v>469.12903225806451</v>
      </c>
      <c r="AA16">
        <f>IFERROR(IF(AVERAGEIFS('Historical_Input Data'!AD$3:AD$2194,'Historical_Input Data'!$B$3:$B$2194,'7-Day ADT'!$C16,'Historical_Input Data'!$A$3:$A$2194,'7-Day ADT'!$D16)&lt;&gt; 0,AVERAGEIFS('Historical_Input Data'!AD$3:AD$2194,'Historical_Input Data'!$B$3:$B$2194,'7-Day ADT'!$C16,'Historical_Input Data'!$A$3:$A$2194,'7-Day ADT'!$D16),""),"")</f>
        <v>49</v>
      </c>
      <c r="AB16">
        <f>IFERROR(IF(AVERAGEIFS('Historical_Input Data'!AE$3:AE$2194,'Historical_Input Data'!$B$3:$B$2194,'7-Day ADT'!$C16,'Historical_Input Data'!$A$3:$A$2194,'7-Day ADT'!$D16)&lt;&gt; 0,AVERAGEIFS('Historical_Input Data'!AE$3:AE$2194,'Historical_Input Data'!$B$3:$B$2194,'7-Day ADT'!$C16,'Historical_Input Data'!$A$3:$A$2194,'7-Day ADT'!$D16),""),"")</f>
        <v>365.41935483870969</v>
      </c>
      <c r="AC16">
        <f>IFERROR(IF(AVERAGEIFS('Historical_Input Data'!AF$3:AF$2194,'Historical_Input Data'!$B$3:$B$2194,'7-Day ADT'!$C16,'Historical_Input Data'!$A$3:$A$2194,'7-Day ADT'!$D16)&lt;&gt; 0,AVERAGEIFS('Historical_Input Data'!AF$3:AF$2194,'Historical_Input Data'!$B$3:$B$2194,'7-Day ADT'!$C16,'Historical_Input Data'!$A$3:$A$2194,'7-Day ADT'!$D16),""),"")</f>
        <v>884.22580645161293</v>
      </c>
      <c r="AD16">
        <f>IFERROR(IF(AVERAGEIFS('Historical_Input Data'!AG$3:AG$2194,'Historical_Input Data'!$B$3:$B$2194,'7-Day ADT'!$C16,'Historical_Input Data'!$A$3:$A$2194,'7-Day ADT'!$D16)&lt;&gt; 0,AVERAGEIFS('Historical_Input Data'!AG$3:AG$2194,'Historical_Input Data'!$B$3:$B$2194,'7-Day ADT'!$C16,'Historical_Input Data'!$A$3:$A$2194,'7-Day ADT'!$D16),""),"")</f>
        <v>675.58064516129036</v>
      </c>
      <c r="AE16" t="str">
        <f>IFERROR(IF(AVERAGEIFS('Historical_Input Data'!AH$3:AH$2194,'Historical_Input Data'!$B$3:$B$2194,'7-Day ADT'!$C16,'Historical_Input Data'!$A$3:$A$2194,'7-Day ADT'!$D16)&lt;&gt; 0,AVERAGEIFS('Historical_Input Data'!AH$3:AH$2194,'Historical_Input Data'!$B$3:$B$2194,'7-Day ADT'!$C16,'Historical_Input Data'!$A$3:$A$2194,'7-Day ADT'!$D16),""),"")</f>
        <v/>
      </c>
      <c r="AF16">
        <f>IFERROR(IF(AVERAGEIFS('Historical_Input Data'!AI$3:AI$2194,'Historical_Input Data'!$B$3:$B$2194,'7-Day ADT'!$C16,'Historical_Input Data'!$A$3:$A$2194,'7-Day ADT'!$D16)&lt;&gt; 0,AVERAGEIFS('Historical_Input Data'!AI$3:AI$2194,'Historical_Input Data'!$B$3:$B$2194,'7-Day ADT'!$C16,'Historical_Input Data'!$A$3:$A$2194,'7-Day ADT'!$D16),""),"")</f>
        <v>330.51612903225805</v>
      </c>
      <c r="AG16" t="str">
        <f>IFERROR(IF(AVERAGEIFS('Historical_Input Data'!AJ$3:AJ$2194,'Historical_Input Data'!$B$3:$B$2194,'7-Day ADT'!$C16,'Historical_Input Data'!$A$3:$A$2194,'7-Day ADT'!$D16)&lt;&gt; 0,AVERAGEIFS('Historical_Input Data'!AJ$3:AJ$2194,'Historical_Input Data'!$B$3:$B$2194,'7-Day ADT'!$C16,'Historical_Input Data'!$A$3:$A$2194,'7-Day ADT'!$D16),""),"")</f>
        <v/>
      </c>
      <c r="AH16">
        <f>IFERROR(IF(AVERAGEIFS('Historical_Input Data'!AK$3:AK$2194,'Historical_Input Data'!$B$3:$B$2194,'7-Day ADT'!$C16,'Historical_Input Data'!$A$3:$A$2194,'7-Day ADT'!$D16)&lt;&gt; 0,AVERAGEIFS('Historical_Input Data'!AK$3:AK$2194,'Historical_Input Data'!$B$3:$B$2194,'7-Day ADT'!$C16,'Historical_Input Data'!$A$3:$A$2194,'7-Day ADT'!$D16),""),"")</f>
        <v>1179.3548387096773</v>
      </c>
      <c r="AI16">
        <f>IFERROR(IF(AVERAGEIFS('Historical_Input Data'!AL$3:AL$2194,'Historical_Input Data'!$B$3:$B$2194,'7-Day ADT'!$C16,'Historical_Input Data'!$A$3:$A$2194,'7-Day ADT'!$D16)&lt;&gt; 0,AVERAGEIFS('Historical_Input Data'!AL$3:AL$2194,'Historical_Input Data'!$B$3:$B$2194,'7-Day ADT'!$C16,'Historical_Input Data'!$A$3:$A$2194,'7-Day ADT'!$D16),""),"")</f>
        <v>871.0322580645161</v>
      </c>
      <c r="AJ16" t="str">
        <f>IFERROR(IF(AVERAGEIFS('Historical_Input Data'!AM$3:AM$2194,'Historical_Input Data'!$B$3:$B$2194,'7-Day ADT'!$C16,'Historical_Input Data'!$A$3:$A$2194,'7-Day ADT'!$D16)&lt;&gt; 0,AVERAGEIFS('Historical_Input Data'!AM$3:AM$2194,'Historical_Input Data'!$B$3:$B$2194,'7-Day ADT'!$C16,'Historical_Input Data'!$A$3:$A$2194,'7-Day ADT'!$D16),""),"")</f>
        <v/>
      </c>
      <c r="AK16" t="str">
        <f>IFERROR(IF(AVERAGEIFS('Historical_Input Data'!AN$3:AN$2194,'Historical_Input Data'!$B$3:$B$2194,'7-Day ADT'!$C16,'Historical_Input Data'!$A$3:$A$2194,'7-Day ADT'!$D16)&lt;&gt; 0,AVERAGEIFS('Historical_Input Data'!AN$3:AN$2194,'Historical_Input Data'!$B$3:$B$2194,'7-Day ADT'!$C16,'Historical_Input Data'!$A$3:$A$2194,'7-Day ADT'!$D16),""),"")</f>
        <v/>
      </c>
      <c r="AL16" t="str">
        <f>IFERROR(IF(AVERAGEIFS('Historical_Input Data'!AO$3:AO$2194,'Historical_Input Data'!$B$3:$B$2194,'7-Day ADT'!$C16,'Historical_Input Data'!$A$3:$A$2194,'7-Day ADT'!$D16)&lt;&gt; 0,AVERAGEIFS('Historical_Input Data'!AO$3:AO$2194,'Historical_Input Data'!$B$3:$B$2194,'7-Day ADT'!$C16,'Historical_Input Data'!$A$3:$A$2194,'7-Day ADT'!$D16),""),"")</f>
        <v/>
      </c>
      <c r="AM16" t="str">
        <f>IFERROR(IF(AVERAGEIFS('Historical_Input Data'!AP$3:AP$2194,'Historical_Input Data'!$B$3:$B$2194,'7-Day ADT'!$C16,'Historical_Input Data'!$A$3:$A$2194,'7-Day ADT'!$D16)&lt;&gt; 0,AVERAGEIFS('Historical_Input Data'!AP$3:AP$2194,'Historical_Input Data'!$B$3:$B$2194,'7-Day ADT'!$C16,'Historical_Input Data'!$A$3:$A$2194,'7-Day ADT'!$D16),""),"")</f>
        <v/>
      </c>
      <c r="AN16">
        <f>IFERROR(IF(AVERAGEIFS('Historical_Input Data'!AQ$3:AQ$2194,'Historical_Input Data'!$B$3:$B$2194,'7-Day ADT'!$C16,'Historical_Input Data'!$A$3:$A$2194,'7-Day ADT'!$D16)&lt;&gt; 0,AVERAGEIFS('Historical_Input Data'!AQ$3:AQ$2194,'Historical_Input Data'!$B$3:$B$2194,'7-Day ADT'!$C16,'Historical_Input Data'!$A$3:$A$2194,'7-Day ADT'!$D16),""),"")</f>
        <v>130.19354838709677</v>
      </c>
      <c r="AO16">
        <f>IFERROR(IF(AVERAGEIFS('Historical_Input Data'!AR$3:AR$2194,'Historical_Input Data'!$B$3:$B$2194,'7-Day ADT'!$C16,'Historical_Input Data'!$A$3:$A$2194,'7-Day ADT'!$D16)&lt;&gt; 0,AVERAGEIFS('Historical_Input Data'!AR$3:AR$2194,'Historical_Input Data'!$B$3:$B$2194,'7-Day ADT'!$C16,'Historical_Input Data'!$A$3:$A$2194,'7-Day ADT'!$D16),""),"")</f>
        <v>461.87096774193549</v>
      </c>
      <c r="AP16">
        <f>IFERROR(IF(AVERAGEIFS('Historical_Input Data'!AS$3:AS$2194,'Historical_Input Data'!$B$3:$B$2194,'7-Day ADT'!$C16,'Historical_Input Data'!$A$3:$A$2194,'7-Day ADT'!$D16)&lt;&gt; 0,AVERAGEIFS('Historical_Input Data'!AS$3:AS$2194,'Historical_Input Data'!$B$3:$B$2194,'7-Day ADT'!$C16,'Historical_Input Data'!$A$3:$A$2194,'7-Day ADT'!$D16),""),"")</f>
        <v>1313.3548387096773</v>
      </c>
      <c r="AQ16" t="str">
        <f>IFERROR(IF(AVERAGEIFS('Historical_Input Data'!AT$3:AT$2194,'Historical_Input Data'!$B$3:$B$2194,'7-Day ADT'!$C16,'Historical_Input Data'!$A$3:$A$2194,'7-Day ADT'!$D16)&lt;&gt; 0,AVERAGEIFS('Historical_Input Data'!AT$3:AT$2194,'Historical_Input Data'!$B$3:$B$2194,'7-Day ADT'!$C16,'Historical_Input Data'!$A$3:$A$2194,'7-Day ADT'!$D16),""),"")</f>
        <v/>
      </c>
      <c r="AR16">
        <f>IFERROR(IF(AVERAGEIFS('Historical_Input Data'!AU$3:AU$2194,'Historical_Input Data'!$B$3:$B$2194,'7-Day ADT'!$C16,'Historical_Input Data'!$A$3:$A$2194,'7-Day ADT'!$D16)&lt;&gt; 0,AVERAGEIFS('Historical_Input Data'!AU$3:AU$2194,'Historical_Input Data'!$B$3:$B$2194,'7-Day ADT'!$C16,'Historical_Input Data'!$A$3:$A$2194,'7-Day ADT'!$D16),""),"")</f>
        <v>612.51612903225805</v>
      </c>
      <c r="AS16">
        <f>IFERROR(IF(AVERAGEIFS('Historical_Input Data'!AV$3:AV$2194,'Historical_Input Data'!$B$3:$B$2194,'7-Day ADT'!$C16,'Historical_Input Data'!$A$3:$A$2194,'7-Day ADT'!$D16)&lt;&gt; 0,AVERAGEIFS('Historical_Input Data'!AV$3:AV$2194,'Historical_Input Data'!$B$3:$B$2194,'7-Day ADT'!$C16,'Historical_Input Data'!$A$3:$A$2194,'7-Day ADT'!$D16),""),"")</f>
        <v>135.93548387096774</v>
      </c>
      <c r="AT16">
        <f>IFERROR(IF(AVERAGEIFS('Historical_Input Data'!AW$3:AW$2194,'Historical_Input Data'!$B$3:$B$2194,'7-Day ADT'!$C16,'Historical_Input Data'!$A$3:$A$2194,'7-Day ADT'!$D16)&lt;&gt; 0,AVERAGEIFS('Historical_Input Data'!AW$3:AW$2194,'Historical_Input Data'!$B$3:$B$2194,'7-Day ADT'!$C16,'Historical_Input Data'!$A$3:$A$2194,'7-Day ADT'!$D16),""),"")</f>
        <v>157.58064516129033</v>
      </c>
      <c r="AU16">
        <f>IFERROR(IF(AVERAGEIFS('Historical_Input Data'!AX$3:AX$2194,'Historical_Input Data'!$B$3:$B$2194,'7-Day ADT'!$C16,'Historical_Input Data'!$A$3:$A$2194,'7-Day ADT'!$D16)&lt;&gt; 0,AVERAGEIFS('Historical_Input Data'!AX$3:AX$2194,'Historical_Input Data'!$B$3:$B$2194,'7-Day ADT'!$C16,'Historical_Input Data'!$A$3:$A$2194,'7-Day ADT'!$D16),""),"")</f>
        <v>169.51612903225808</v>
      </c>
      <c r="AV16">
        <f>IFERROR(IF(AVERAGEIFS('Historical_Input Data'!AY$3:AY$2194,'Historical_Input Data'!$B$3:$B$2194,'7-Day ADT'!$C16,'Historical_Input Data'!$A$3:$A$2194,'7-Day ADT'!$D16)&lt;&gt; 0,AVERAGEIFS('Historical_Input Data'!AY$3:AY$2194,'Historical_Input Data'!$B$3:$B$2194,'7-Day ADT'!$C16,'Historical_Input Data'!$A$3:$A$2194,'7-Day ADT'!$D16),""),"")</f>
        <v>152.80645161290323</v>
      </c>
      <c r="AW16" t="str">
        <f>IFERROR(IF(AVERAGEIFS('Historical_Input Data'!AZ$3:AZ$2194,'Historical_Input Data'!$B$3:$B$2194,'7-Day ADT'!$C16,'Historical_Input Data'!$A$3:$A$2194,'7-Day ADT'!$D16)&lt;&gt; 0,AVERAGEIFS('Historical_Input Data'!AZ$3:AZ$2194,'Historical_Input Data'!$B$3:$B$2194,'7-Day ADT'!$C16,'Historical_Input Data'!$A$3:$A$2194,'7-Day ADT'!$D16),""),"")</f>
        <v/>
      </c>
      <c r="AX16" t="str">
        <f>IFERROR(IF(AVERAGEIFS('Historical_Input Data'!BA$3:BA$2194,'Historical_Input Data'!$B$3:$B$2194,'7-Day ADT'!$C16,'Historical_Input Data'!$A$3:$A$2194,'7-Day ADT'!$D16)&lt;&gt; 0,AVERAGEIFS('Historical_Input Data'!BA$3:BA$2194,'Historical_Input Data'!$B$3:$B$2194,'7-Day ADT'!$C16,'Historical_Input Data'!$A$3:$A$2194,'7-Day ADT'!$D16),""),"")</f>
        <v/>
      </c>
    </row>
    <row r="17" spans="1:50">
      <c r="A17" t="str">
        <f t="shared" si="0"/>
        <v>April2017</v>
      </c>
      <c r="C17" t="s">
        <v>57</v>
      </c>
      <c r="D17">
        <v>2017</v>
      </c>
      <c r="E17" t="str">
        <f>IFERROR(IF(AVERAGEIFS('Historical_Input Data'!H$3:H$2194,'Historical_Input Data'!$B$3:$B$2194,'7-Day ADT'!$C17,'Historical_Input Data'!$A$3:$A$2194,'7-Day ADT'!$D17)&lt;&gt; 0,AVERAGEIFS('Historical_Input Data'!H$3:H$2194,'Historical_Input Data'!$B$3:$B$2194,'7-Day ADT'!$C17,'Historical_Input Data'!$A$3:$A$2194,'7-Day ADT'!$D17),""),"")</f>
        <v/>
      </c>
      <c r="F17">
        <f>IFERROR(IF(AVERAGEIFS('Historical_Input Data'!I$3:I$2194,'Historical_Input Data'!$B$3:$B$2194,'7-Day ADT'!$C17,'Historical_Input Data'!$A$3:$A$2194,'7-Day ADT'!$D17)&lt;&gt; 0,AVERAGEIFS('Historical_Input Data'!I$3:I$2194,'Historical_Input Data'!$B$3:$B$2194,'7-Day ADT'!$C17,'Historical_Input Data'!$A$3:$A$2194,'7-Day ADT'!$D17),""),"")</f>
        <v>311.7</v>
      </c>
      <c r="G17">
        <f>IFERROR(IF(AVERAGEIFS('Historical_Input Data'!J$3:J$2194,'Historical_Input Data'!$B$3:$B$2194,'7-Day ADT'!$C17,'Historical_Input Data'!$A$3:$A$2194,'7-Day ADT'!$D17)&lt;&gt; 0,AVERAGEIFS('Historical_Input Data'!J$3:J$2194,'Historical_Input Data'!$B$3:$B$2194,'7-Day ADT'!$C17,'Historical_Input Data'!$A$3:$A$2194,'7-Day ADT'!$D17),""),"")</f>
        <v>194.03333333333333</v>
      </c>
      <c r="H17">
        <f>IFERROR(IF(AVERAGEIFS('Historical_Input Data'!K$3:K$2194,'Historical_Input Data'!$B$3:$B$2194,'7-Day ADT'!$C17,'Historical_Input Data'!$A$3:$A$2194,'7-Day ADT'!$D17)&lt;&gt; 0,AVERAGEIFS('Historical_Input Data'!K$3:K$2194,'Historical_Input Data'!$B$3:$B$2194,'7-Day ADT'!$C17,'Historical_Input Data'!$A$3:$A$2194,'7-Day ADT'!$D17),""),"")</f>
        <v>304.2</v>
      </c>
      <c r="I17" t="str">
        <f>IFERROR(IF(AVERAGEIFS('Historical_Input Data'!L$3:L$2194,'Historical_Input Data'!$B$3:$B$2194,'7-Day ADT'!$C17,'Historical_Input Data'!$A$3:$A$2194,'7-Day ADT'!$D17)&lt;&gt; 0,AVERAGEIFS('Historical_Input Data'!L$3:L$2194,'Historical_Input Data'!$B$3:$B$2194,'7-Day ADT'!$C17,'Historical_Input Data'!$A$3:$A$2194,'7-Day ADT'!$D17),""),"")</f>
        <v/>
      </c>
      <c r="J17">
        <f>IFERROR(IF(AVERAGEIFS('Historical_Input Data'!M$3:M$2194,'Historical_Input Data'!$B$3:$B$2194,'7-Day ADT'!$C17,'Historical_Input Data'!$A$3:$A$2194,'7-Day ADT'!$D17)&lt;&gt; 0,AVERAGEIFS('Historical_Input Data'!M$3:M$2194,'Historical_Input Data'!$B$3:$B$2194,'7-Day ADT'!$C17,'Historical_Input Data'!$A$3:$A$2194,'7-Day ADT'!$D17),""),"")</f>
        <v>121.26666666666667</v>
      </c>
      <c r="K17" t="str">
        <f>IFERROR(IF(AVERAGEIFS('Historical_Input Data'!N$3:N$2194,'Historical_Input Data'!$B$3:$B$2194,'7-Day ADT'!$C17,'Historical_Input Data'!$A$3:$A$2194,'7-Day ADT'!$D17)&lt;&gt; 0,AVERAGEIFS('Historical_Input Data'!N$3:N$2194,'Historical_Input Data'!$B$3:$B$2194,'7-Day ADT'!$C17,'Historical_Input Data'!$A$3:$A$2194,'7-Day ADT'!$D17),""),"")</f>
        <v/>
      </c>
      <c r="L17">
        <f>IFERROR(IF(AVERAGEIFS('Historical_Input Data'!O$3:O$2194,'Historical_Input Data'!$B$3:$B$2194,'7-Day ADT'!$C17,'Historical_Input Data'!$A$3:$A$2194,'7-Day ADT'!$D17)&lt;&gt; 0,AVERAGEIFS('Historical_Input Data'!O$3:O$2194,'Historical_Input Data'!$B$3:$B$2194,'7-Day ADT'!$C17,'Historical_Input Data'!$A$3:$A$2194,'7-Day ADT'!$D17),""),"")</f>
        <v>24.533333333333335</v>
      </c>
      <c r="M17">
        <f>IFERROR(IF(AVERAGEIFS('Historical_Input Data'!P$3:P$2194,'Historical_Input Data'!$B$3:$B$2194,'7-Day ADT'!$C17,'Historical_Input Data'!$A$3:$A$2194,'7-Day ADT'!$D17)&lt;&gt; 0,AVERAGEIFS('Historical_Input Data'!P$3:P$2194,'Historical_Input Data'!$B$3:$B$2194,'7-Day ADT'!$C17,'Historical_Input Data'!$A$3:$A$2194,'7-Day ADT'!$D17),""),"")</f>
        <v>485.8</v>
      </c>
      <c r="N17">
        <f>IFERROR(IF(AVERAGEIFS('Historical_Input Data'!Q$3:Q$2194,'Historical_Input Data'!$B$3:$B$2194,'7-Day ADT'!$C17,'Historical_Input Data'!$A$3:$A$2194,'7-Day ADT'!$D17)&lt;&gt; 0,AVERAGEIFS('Historical_Input Data'!Q$3:Q$2194,'Historical_Input Data'!$B$3:$B$2194,'7-Day ADT'!$C17,'Historical_Input Data'!$A$3:$A$2194,'7-Day ADT'!$D17),""),"")</f>
        <v>356.26666666666665</v>
      </c>
      <c r="O17">
        <f>IFERROR(IF(AVERAGEIFS('Historical_Input Data'!R$3:R$2194,'Historical_Input Data'!$B$3:$B$2194,'7-Day ADT'!$C17,'Historical_Input Data'!$A$3:$A$2194,'7-Day ADT'!$D17)&lt;&gt; 0,AVERAGEIFS('Historical_Input Data'!R$3:R$2194,'Historical_Input Data'!$B$3:$B$2194,'7-Day ADT'!$C17,'Historical_Input Data'!$A$3:$A$2194,'7-Day ADT'!$D17),""),"")</f>
        <v>65.733333333333334</v>
      </c>
      <c r="P17">
        <f>IFERROR(IF(AVERAGEIFS('Historical_Input Data'!S$3:S$2194,'Historical_Input Data'!$B$3:$B$2194,'7-Day ADT'!$C17,'Historical_Input Data'!$A$3:$A$2194,'7-Day ADT'!$D17)&lt;&gt; 0,AVERAGEIFS('Historical_Input Data'!S$3:S$2194,'Historical_Input Data'!$B$3:$B$2194,'7-Day ADT'!$C17,'Historical_Input Data'!$A$3:$A$2194,'7-Day ADT'!$D17),""),"")</f>
        <v>107.4</v>
      </c>
      <c r="Q17">
        <f>IFERROR(IF(AVERAGEIFS('Historical_Input Data'!T$3:T$2194,'Historical_Input Data'!$B$3:$B$2194,'7-Day ADT'!$C17,'Historical_Input Data'!$A$3:$A$2194,'7-Day ADT'!$D17)&lt;&gt; 0,AVERAGEIFS('Historical_Input Data'!T$3:T$2194,'Historical_Input Data'!$B$3:$B$2194,'7-Day ADT'!$C17,'Historical_Input Data'!$A$3:$A$2194,'7-Day ADT'!$D17),""),"")</f>
        <v>87.36666666666666</v>
      </c>
      <c r="R17">
        <f>IFERROR(IF(AVERAGEIFS('Historical_Input Data'!U$3:U$2194,'Historical_Input Data'!$B$3:$B$2194,'7-Day ADT'!$C17,'Historical_Input Data'!$A$3:$A$2194,'7-Day ADT'!$D17)&lt;&gt; 0,AVERAGEIFS('Historical_Input Data'!U$3:U$2194,'Historical_Input Data'!$B$3:$B$2194,'7-Day ADT'!$C17,'Historical_Input Data'!$A$3:$A$2194,'7-Day ADT'!$D17),""),"")</f>
        <v>34.666666666666664</v>
      </c>
      <c r="S17">
        <f>IFERROR(IF(AVERAGEIFS('Historical_Input Data'!V$3:V$2194,'Historical_Input Data'!$B$3:$B$2194,'7-Day ADT'!$C17,'Historical_Input Data'!$A$3:$A$2194,'7-Day ADT'!$D17)&lt;&gt; 0,AVERAGEIFS('Historical_Input Data'!V$3:V$2194,'Historical_Input Data'!$B$3:$B$2194,'7-Day ADT'!$C17,'Historical_Input Data'!$A$3:$A$2194,'7-Day ADT'!$D17),""),"")</f>
        <v>130.9</v>
      </c>
      <c r="T17">
        <f>IFERROR(IF(AVERAGEIFS('Historical_Input Data'!W$3:W$2194,'Historical_Input Data'!$B$3:$B$2194,'7-Day ADT'!$C17,'Historical_Input Data'!$A$3:$A$2194,'7-Day ADT'!$D17)&lt;&gt; 0,AVERAGEIFS('Historical_Input Data'!W$3:W$2194,'Historical_Input Data'!$B$3:$B$2194,'7-Day ADT'!$C17,'Historical_Input Data'!$A$3:$A$2194,'7-Day ADT'!$D17),""),"")</f>
        <v>461.2</v>
      </c>
      <c r="U17">
        <f>IFERROR(IF(AVERAGEIFS('Historical_Input Data'!X$3:X$2194,'Historical_Input Data'!$B$3:$B$2194,'7-Day ADT'!$C17,'Historical_Input Data'!$A$3:$A$2194,'7-Day ADT'!$D17)&lt;&gt; 0,AVERAGEIFS('Historical_Input Data'!X$3:X$2194,'Historical_Input Data'!$B$3:$B$2194,'7-Day ADT'!$C17,'Historical_Input Data'!$A$3:$A$2194,'7-Day ADT'!$D17),""),"")</f>
        <v>148.33333333333334</v>
      </c>
      <c r="V17" t="str">
        <f>IFERROR(IF(AVERAGEIFS('Historical_Input Data'!Y$3:Y$2194,'Historical_Input Data'!$B$3:$B$2194,'7-Day ADT'!$C17,'Historical_Input Data'!$A$3:$A$2194,'7-Day ADT'!$D17)&lt;&gt; 0,AVERAGEIFS('Historical_Input Data'!Y$3:Y$2194,'Historical_Input Data'!$B$3:$B$2194,'7-Day ADT'!$C17,'Historical_Input Data'!$A$3:$A$2194,'7-Day ADT'!$D17),""),"")</f>
        <v/>
      </c>
      <c r="W17">
        <f>IFERROR(IF(AVERAGEIFS('Historical_Input Data'!Z$3:Z$2194,'Historical_Input Data'!$B$3:$B$2194,'7-Day ADT'!$C17,'Historical_Input Data'!$A$3:$A$2194,'7-Day ADT'!$D17)&lt;&gt; 0,AVERAGEIFS('Historical_Input Data'!Z$3:Z$2194,'Historical_Input Data'!$B$3:$B$2194,'7-Day ADT'!$C17,'Historical_Input Data'!$A$3:$A$2194,'7-Day ADT'!$D17),""),"")</f>
        <v>336.93333333333334</v>
      </c>
      <c r="X17" t="str">
        <f>IFERROR(IF(AVERAGEIFS('Historical_Input Data'!AA$3:AA$2194,'Historical_Input Data'!$B$3:$B$2194,'7-Day ADT'!$C17,'Historical_Input Data'!$A$3:$A$2194,'7-Day ADT'!$D17)&lt;&gt; 0,AVERAGEIFS('Historical_Input Data'!AA$3:AA$2194,'Historical_Input Data'!$B$3:$B$2194,'7-Day ADT'!$C17,'Historical_Input Data'!$A$3:$A$2194,'7-Day ADT'!$D17),""),"")</f>
        <v/>
      </c>
      <c r="Y17">
        <f>IFERROR(IF(AVERAGEIFS('Historical_Input Data'!AB$3:AB$2194,'Historical_Input Data'!$B$3:$B$2194,'7-Day ADT'!$C17,'Historical_Input Data'!$A$3:$A$2194,'7-Day ADT'!$D17)&lt;&gt; 0,AVERAGEIFS('Historical_Input Data'!AB$3:AB$2194,'Historical_Input Data'!$B$3:$B$2194,'7-Day ADT'!$C17,'Historical_Input Data'!$A$3:$A$2194,'7-Day ADT'!$D17),""),"")</f>
        <v>464.93333333333334</v>
      </c>
      <c r="Z17">
        <f>IFERROR(IF(AVERAGEIFS('Historical_Input Data'!AC$3:AC$2194,'Historical_Input Data'!$B$3:$B$2194,'7-Day ADT'!$C17,'Historical_Input Data'!$A$3:$A$2194,'7-Day ADT'!$D17)&lt;&gt; 0,AVERAGEIFS('Historical_Input Data'!AC$3:AC$2194,'Historical_Input Data'!$B$3:$B$2194,'7-Day ADT'!$C17,'Historical_Input Data'!$A$3:$A$2194,'7-Day ADT'!$D17),""),"")</f>
        <v>513.0333333333333</v>
      </c>
      <c r="AA17">
        <f>IFERROR(IF(AVERAGEIFS('Historical_Input Data'!AD$3:AD$2194,'Historical_Input Data'!$B$3:$B$2194,'7-Day ADT'!$C17,'Historical_Input Data'!$A$3:$A$2194,'7-Day ADT'!$D17)&lt;&gt; 0,AVERAGEIFS('Historical_Input Data'!AD$3:AD$2194,'Historical_Input Data'!$B$3:$B$2194,'7-Day ADT'!$C17,'Historical_Input Data'!$A$3:$A$2194,'7-Day ADT'!$D17),""),"")</f>
        <v>39.966666666666669</v>
      </c>
      <c r="AB17">
        <f>IFERROR(IF(AVERAGEIFS('Historical_Input Data'!AE$3:AE$2194,'Historical_Input Data'!$B$3:$B$2194,'7-Day ADT'!$C17,'Historical_Input Data'!$A$3:$A$2194,'7-Day ADT'!$D17)&lt;&gt; 0,AVERAGEIFS('Historical_Input Data'!AE$3:AE$2194,'Historical_Input Data'!$B$3:$B$2194,'7-Day ADT'!$C17,'Historical_Input Data'!$A$3:$A$2194,'7-Day ADT'!$D17),""),"")</f>
        <v>353.13333333333333</v>
      </c>
      <c r="AC17">
        <f>IFERROR(IF(AVERAGEIFS('Historical_Input Data'!AF$3:AF$2194,'Historical_Input Data'!$B$3:$B$2194,'7-Day ADT'!$C17,'Historical_Input Data'!$A$3:$A$2194,'7-Day ADT'!$D17)&lt;&gt; 0,AVERAGEIFS('Historical_Input Data'!AF$3:AF$2194,'Historical_Input Data'!$B$3:$B$2194,'7-Day ADT'!$C17,'Historical_Input Data'!$A$3:$A$2194,'7-Day ADT'!$D17),""),"")</f>
        <v>699.7</v>
      </c>
      <c r="AD17">
        <f>IFERROR(IF(AVERAGEIFS('Historical_Input Data'!AG$3:AG$2194,'Historical_Input Data'!$B$3:$B$2194,'7-Day ADT'!$C17,'Historical_Input Data'!$A$3:$A$2194,'7-Day ADT'!$D17)&lt;&gt; 0,AVERAGEIFS('Historical_Input Data'!AG$3:AG$2194,'Historical_Input Data'!$B$3:$B$2194,'7-Day ADT'!$C17,'Historical_Input Data'!$A$3:$A$2194,'7-Day ADT'!$D17),""),"")</f>
        <v>634.93333333333328</v>
      </c>
      <c r="AE17" t="str">
        <f>IFERROR(IF(AVERAGEIFS('Historical_Input Data'!AH$3:AH$2194,'Historical_Input Data'!$B$3:$B$2194,'7-Day ADT'!$C17,'Historical_Input Data'!$A$3:$A$2194,'7-Day ADT'!$D17)&lt;&gt; 0,AVERAGEIFS('Historical_Input Data'!AH$3:AH$2194,'Historical_Input Data'!$B$3:$B$2194,'7-Day ADT'!$C17,'Historical_Input Data'!$A$3:$A$2194,'7-Day ADT'!$D17),""),"")</f>
        <v/>
      </c>
      <c r="AF17">
        <f>IFERROR(IF(AVERAGEIFS('Historical_Input Data'!AI$3:AI$2194,'Historical_Input Data'!$B$3:$B$2194,'7-Day ADT'!$C17,'Historical_Input Data'!$A$3:$A$2194,'7-Day ADT'!$D17)&lt;&gt; 0,AVERAGEIFS('Historical_Input Data'!AI$3:AI$2194,'Historical_Input Data'!$B$3:$B$2194,'7-Day ADT'!$C17,'Historical_Input Data'!$A$3:$A$2194,'7-Day ADT'!$D17),""),"")</f>
        <v>386.6</v>
      </c>
      <c r="AG17" t="str">
        <f>IFERROR(IF(AVERAGEIFS('Historical_Input Data'!AJ$3:AJ$2194,'Historical_Input Data'!$B$3:$B$2194,'7-Day ADT'!$C17,'Historical_Input Data'!$A$3:$A$2194,'7-Day ADT'!$D17)&lt;&gt; 0,AVERAGEIFS('Historical_Input Data'!AJ$3:AJ$2194,'Historical_Input Data'!$B$3:$B$2194,'7-Day ADT'!$C17,'Historical_Input Data'!$A$3:$A$2194,'7-Day ADT'!$D17),""),"")</f>
        <v/>
      </c>
      <c r="AH17">
        <f>IFERROR(IF(AVERAGEIFS('Historical_Input Data'!AK$3:AK$2194,'Historical_Input Data'!$B$3:$B$2194,'7-Day ADT'!$C17,'Historical_Input Data'!$A$3:$A$2194,'7-Day ADT'!$D17)&lt;&gt; 0,AVERAGEIFS('Historical_Input Data'!AK$3:AK$2194,'Historical_Input Data'!$B$3:$B$2194,'7-Day ADT'!$C17,'Historical_Input Data'!$A$3:$A$2194,'7-Day ADT'!$D17),""),"")</f>
        <v>1172.2333333333333</v>
      </c>
      <c r="AI17">
        <f>IFERROR(IF(AVERAGEIFS('Historical_Input Data'!AL$3:AL$2194,'Historical_Input Data'!$B$3:$B$2194,'7-Day ADT'!$C17,'Historical_Input Data'!$A$3:$A$2194,'7-Day ADT'!$D17)&lt;&gt; 0,AVERAGEIFS('Historical_Input Data'!AL$3:AL$2194,'Historical_Input Data'!$B$3:$B$2194,'7-Day ADT'!$C17,'Historical_Input Data'!$A$3:$A$2194,'7-Day ADT'!$D17),""),"")</f>
        <v>837.6</v>
      </c>
      <c r="AJ17" t="str">
        <f>IFERROR(IF(AVERAGEIFS('Historical_Input Data'!AM$3:AM$2194,'Historical_Input Data'!$B$3:$B$2194,'7-Day ADT'!$C17,'Historical_Input Data'!$A$3:$A$2194,'7-Day ADT'!$D17)&lt;&gt; 0,AVERAGEIFS('Historical_Input Data'!AM$3:AM$2194,'Historical_Input Data'!$B$3:$B$2194,'7-Day ADT'!$C17,'Historical_Input Data'!$A$3:$A$2194,'7-Day ADT'!$D17),""),"")</f>
        <v/>
      </c>
      <c r="AK17" t="str">
        <f>IFERROR(IF(AVERAGEIFS('Historical_Input Data'!AN$3:AN$2194,'Historical_Input Data'!$B$3:$B$2194,'7-Day ADT'!$C17,'Historical_Input Data'!$A$3:$A$2194,'7-Day ADT'!$D17)&lt;&gt; 0,AVERAGEIFS('Historical_Input Data'!AN$3:AN$2194,'Historical_Input Data'!$B$3:$B$2194,'7-Day ADT'!$C17,'Historical_Input Data'!$A$3:$A$2194,'7-Day ADT'!$D17),""),"")</f>
        <v/>
      </c>
      <c r="AL17" t="str">
        <f>IFERROR(IF(AVERAGEIFS('Historical_Input Data'!AO$3:AO$2194,'Historical_Input Data'!$B$3:$B$2194,'7-Day ADT'!$C17,'Historical_Input Data'!$A$3:$A$2194,'7-Day ADT'!$D17)&lt;&gt; 0,AVERAGEIFS('Historical_Input Data'!AO$3:AO$2194,'Historical_Input Data'!$B$3:$B$2194,'7-Day ADT'!$C17,'Historical_Input Data'!$A$3:$A$2194,'7-Day ADT'!$D17),""),"")</f>
        <v/>
      </c>
      <c r="AM17" t="str">
        <f>IFERROR(IF(AVERAGEIFS('Historical_Input Data'!AP$3:AP$2194,'Historical_Input Data'!$B$3:$B$2194,'7-Day ADT'!$C17,'Historical_Input Data'!$A$3:$A$2194,'7-Day ADT'!$D17)&lt;&gt; 0,AVERAGEIFS('Historical_Input Data'!AP$3:AP$2194,'Historical_Input Data'!$B$3:$B$2194,'7-Day ADT'!$C17,'Historical_Input Data'!$A$3:$A$2194,'7-Day ADT'!$D17),""),"")</f>
        <v/>
      </c>
      <c r="AN17">
        <f>IFERROR(IF(AVERAGEIFS('Historical_Input Data'!AQ$3:AQ$2194,'Historical_Input Data'!$B$3:$B$2194,'7-Day ADT'!$C17,'Historical_Input Data'!$A$3:$A$2194,'7-Day ADT'!$D17)&lt;&gt; 0,AVERAGEIFS('Historical_Input Data'!AQ$3:AQ$2194,'Historical_Input Data'!$B$3:$B$2194,'7-Day ADT'!$C17,'Historical_Input Data'!$A$3:$A$2194,'7-Day ADT'!$D17),""),"")</f>
        <v>117.5</v>
      </c>
      <c r="AO17">
        <f>IFERROR(IF(AVERAGEIFS('Historical_Input Data'!AR$3:AR$2194,'Historical_Input Data'!$B$3:$B$2194,'7-Day ADT'!$C17,'Historical_Input Data'!$A$3:$A$2194,'7-Day ADT'!$D17)&lt;&gt; 0,AVERAGEIFS('Historical_Input Data'!AR$3:AR$2194,'Historical_Input Data'!$B$3:$B$2194,'7-Day ADT'!$C17,'Historical_Input Data'!$A$3:$A$2194,'7-Day ADT'!$D17),""),"")</f>
        <v>327</v>
      </c>
      <c r="AP17">
        <f>IFERROR(IF(AVERAGEIFS('Historical_Input Data'!AS$3:AS$2194,'Historical_Input Data'!$B$3:$B$2194,'7-Day ADT'!$C17,'Historical_Input Data'!$A$3:$A$2194,'7-Day ADT'!$D17)&lt;&gt; 0,AVERAGEIFS('Historical_Input Data'!AS$3:AS$2194,'Historical_Input Data'!$B$3:$B$2194,'7-Day ADT'!$C17,'Historical_Input Data'!$A$3:$A$2194,'7-Day ADT'!$D17),""),"")</f>
        <v>1279.8</v>
      </c>
      <c r="AQ17" t="str">
        <f>IFERROR(IF(AVERAGEIFS('Historical_Input Data'!AT$3:AT$2194,'Historical_Input Data'!$B$3:$B$2194,'7-Day ADT'!$C17,'Historical_Input Data'!$A$3:$A$2194,'7-Day ADT'!$D17)&lt;&gt; 0,AVERAGEIFS('Historical_Input Data'!AT$3:AT$2194,'Historical_Input Data'!$B$3:$B$2194,'7-Day ADT'!$C17,'Historical_Input Data'!$A$3:$A$2194,'7-Day ADT'!$D17),""),"")</f>
        <v/>
      </c>
      <c r="AR17">
        <f>IFERROR(IF(AVERAGEIFS('Historical_Input Data'!AU$3:AU$2194,'Historical_Input Data'!$B$3:$B$2194,'7-Day ADT'!$C17,'Historical_Input Data'!$A$3:$A$2194,'7-Day ADT'!$D17)&lt;&gt; 0,AVERAGEIFS('Historical_Input Data'!AU$3:AU$2194,'Historical_Input Data'!$B$3:$B$2194,'7-Day ADT'!$C17,'Historical_Input Data'!$A$3:$A$2194,'7-Day ADT'!$D17),""),"")</f>
        <v>688.56666666666672</v>
      </c>
      <c r="AS17">
        <f>IFERROR(IF(AVERAGEIFS('Historical_Input Data'!AV$3:AV$2194,'Historical_Input Data'!$B$3:$B$2194,'7-Day ADT'!$C17,'Historical_Input Data'!$A$3:$A$2194,'7-Day ADT'!$D17)&lt;&gt; 0,AVERAGEIFS('Historical_Input Data'!AV$3:AV$2194,'Historical_Input Data'!$B$3:$B$2194,'7-Day ADT'!$C17,'Historical_Input Data'!$A$3:$A$2194,'7-Day ADT'!$D17),""),"")</f>
        <v>131.16666666666666</v>
      </c>
      <c r="AT17">
        <f>IFERROR(IF(AVERAGEIFS('Historical_Input Data'!AW$3:AW$2194,'Historical_Input Data'!$B$3:$B$2194,'7-Day ADT'!$C17,'Historical_Input Data'!$A$3:$A$2194,'7-Day ADT'!$D17)&lt;&gt; 0,AVERAGEIFS('Historical_Input Data'!AW$3:AW$2194,'Historical_Input Data'!$B$3:$B$2194,'7-Day ADT'!$C17,'Historical_Input Data'!$A$3:$A$2194,'7-Day ADT'!$D17),""),"")</f>
        <v>177.73333333333332</v>
      </c>
      <c r="AU17">
        <f>IFERROR(IF(AVERAGEIFS('Historical_Input Data'!AX$3:AX$2194,'Historical_Input Data'!$B$3:$B$2194,'7-Day ADT'!$C17,'Historical_Input Data'!$A$3:$A$2194,'7-Day ADT'!$D17)&lt;&gt; 0,AVERAGEIFS('Historical_Input Data'!AX$3:AX$2194,'Historical_Input Data'!$B$3:$B$2194,'7-Day ADT'!$C17,'Historical_Input Data'!$A$3:$A$2194,'7-Day ADT'!$D17),""),"")</f>
        <v>128.66666666666666</v>
      </c>
      <c r="AV17">
        <f>IFERROR(IF(AVERAGEIFS('Historical_Input Data'!AY$3:AY$2194,'Historical_Input Data'!$B$3:$B$2194,'7-Day ADT'!$C17,'Historical_Input Data'!$A$3:$A$2194,'7-Day ADT'!$D17)&lt;&gt; 0,AVERAGEIFS('Historical_Input Data'!AY$3:AY$2194,'Historical_Input Data'!$B$3:$B$2194,'7-Day ADT'!$C17,'Historical_Input Data'!$A$3:$A$2194,'7-Day ADT'!$D17),""),"")</f>
        <v>126.7</v>
      </c>
      <c r="AW17" t="str">
        <f>IFERROR(IF(AVERAGEIFS('Historical_Input Data'!AZ$3:AZ$2194,'Historical_Input Data'!$B$3:$B$2194,'7-Day ADT'!$C17,'Historical_Input Data'!$A$3:$A$2194,'7-Day ADT'!$D17)&lt;&gt; 0,AVERAGEIFS('Historical_Input Data'!AZ$3:AZ$2194,'Historical_Input Data'!$B$3:$B$2194,'7-Day ADT'!$C17,'Historical_Input Data'!$A$3:$A$2194,'7-Day ADT'!$D17),""),"")</f>
        <v/>
      </c>
      <c r="AX17" t="str">
        <f>IFERROR(IF(AVERAGEIFS('Historical_Input Data'!BA$3:BA$2194,'Historical_Input Data'!$B$3:$B$2194,'7-Day ADT'!$C17,'Historical_Input Data'!$A$3:$A$2194,'7-Day ADT'!$D17)&lt;&gt; 0,AVERAGEIFS('Historical_Input Data'!BA$3:BA$2194,'Historical_Input Data'!$B$3:$B$2194,'7-Day ADT'!$C17,'Historical_Input Data'!$A$3:$A$2194,'7-Day ADT'!$D17),""),"")</f>
        <v/>
      </c>
    </row>
    <row r="18" spans="1:50">
      <c r="A18" t="str">
        <f t="shared" si="0"/>
        <v>May2017</v>
      </c>
      <c r="C18" t="s">
        <v>58</v>
      </c>
      <c r="D18">
        <v>2017</v>
      </c>
      <c r="E18" t="str">
        <f>IFERROR(IF(AVERAGEIFS('Historical_Input Data'!H$3:H$2194,'Historical_Input Data'!$B$3:$B$2194,'7-Day ADT'!$C18,'Historical_Input Data'!$A$3:$A$2194,'7-Day ADT'!$D18)&lt;&gt; 0,AVERAGEIFS('Historical_Input Data'!H$3:H$2194,'Historical_Input Data'!$B$3:$B$2194,'7-Day ADT'!$C18,'Historical_Input Data'!$A$3:$A$2194,'7-Day ADT'!$D18),""),"")</f>
        <v/>
      </c>
      <c r="F18">
        <f>IFERROR(IF(AVERAGEIFS('Historical_Input Data'!I$3:I$2194,'Historical_Input Data'!$B$3:$B$2194,'7-Day ADT'!$C18,'Historical_Input Data'!$A$3:$A$2194,'7-Day ADT'!$D18)&lt;&gt; 0,AVERAGEIFS('Historical_Input Data'!I$3:I$2194,'Historical_Input Data'!$B$3:$B$2194,'7-Day ADT'!$C18,'Historical_Input Data'!$A$3:$A$2194,'7-Day ADT'!$D18),""),"")</f>
        <v>327.45161290322579</v>
      </c>
      <c r="G18">
        <f>IFERROR(IF(AVERAGEIFS('Historical_Input Data'!J$3:J$2194,'Historical_Input Data'!$B$3:$B$2194,'7-Day ADT'!$C18,'Historical_Input Data'!$A$3:$A$2194,'7-Day ADT'!$D18)&lt;&gt; 0,AVERAGEIFS('Historical_Input Data'!J$3:J$2194,'Historical_Input Data'!$B$3:$B$2194,'7-Day ADT'!$C18,'Historical_Input Data'!$A$3:$A$2194,'7-Day ADT'!$D18),""),"")</f>
        <v>250.70967741935485</v>
      </c>
      <c r="H18">
        <f>IFERROR(IF(AVERAGEIFS('Historical_Input Data'!K$3:K$2194,'Historical_Input Data'!$B$3:$B$2194,'7-Day ADT'!$C18,'Historical_Input Data'!$A$3:$A$2194,'7-Day ADT'!$D18)&lt;&gt; 0,AVERAGEIFS('Historical_Input Data'!K$3:K$2194,'Historical_Input Data'!$B$3:$B$2194,'7-Day ADT'!$C18,'Historical_Input Data'!$A$3:$A$2194,'7-Day ADT'!$D18),""),"")</f>
        <v>258.83870967741933</v>
      </c>
      <c r="I18" t="str">
        <f>IFERROR(IF(AVERAGEIFS('Historical_Input Data'!L$3:L$2194,'Historical_Input Data'!$B$3:$B$2194,'7-Day ADT'!$C18,'Historical_Input Data'!$A$3:$A$2194,'7-Day ADT'!$D18)&lt;&gt; 0,AVERAGEIFS('Historical_Input Data'!L$3:L$2194,'Historical_Input Data'!$B$3:$B$2194,'7-Day ADT'!$C18,'Historical_Input Data'!$A$3:$A$2194,'7-Day ADT'!$D18),""),"")</f>
        <v/>
      </c>
      <c r="J18">
        <f>IFERROR(IF(AVERAGEIFS('Historical_Input Data'!M$3:M$2194,'Historical_Input Data'!$B$3:$B$2194,'7-Day ADT'!$C18,'Historical_Input Data'!$A$3:$A$2194,'7-Day ADT'!$D18)&lt;&gt; 0,AVERAGEIFS('Historical_Input Data'!M$3:M$2194,'Historical_Input Data'!$B$3:$B$2194,'7-Day ADT'!$C18,'Historical_Input Data'!$A$3:$A$2194,'7-Day ADT'!$D18),""),"")</f>
        <v>119.29032258064517</v>
      </c>
      <c r="K18" t="str">
        <f>IFERROR(IF(AVERAGEIFS('Historical_Input Data'!N$3:N$2194,'Historical_Input Data'!$B$3:$B$2194,'7-Day ADT'!$C18,'Historical_Input Data'!$A$3:$A$2194,'7-Day ADT'!$D18)&lt;&gt; 0,AVERAGEIFS('Historical_Input Data'!N$3:N$2194,'Historical_Input Data'!$B$3:$B$2194,'7-Day ADT'!$C18,'Historical_Input Data'!$A$3:$A$2194,'7-Day ADT'!$D18),""),"")</f>
        <v/>
      </c>
      <c r="L18">
        <f>IFERROR(IF(AVERAGEIFS('Historical_Input Data'!O$3:O$2194,'Historical_Input Data'!$B$3:$B$2194,'7-Day ADT'!$C18,'Historical_Input Data'!$A$3:$A$2194,'7-Day ADT'!$D18)&lt;&gt; 0,AVERAGEIFS('Historical_Input Data'!O$3:O$2194,'Historical_Input Data'!$B$3:$B$2194,'7-Day ADT'!$C18,'Historical_Input Data'!$A$3:$A$2194,'7-Day ADT'!$D18),""),"")</f>
        <v>21.870967741935484</v>
      </c>
      <c r="M18">
        <f>IFERROR(IF(AVERAGEIFS('Historical_Input Data'!P$3:P$2194,'Historical_Input Data'!$B$3:$B$2194,'7-Day ADT'!$C18,'Historical_Input Data'!$A$3:$A$2194,'7-Day ADT'!$D18)&lt;&gt; 0,AVERAGEIFS('Historical_Input Data'!P$3:P$2194,'Historical_Input Data'!$B$3:$B$2194,'7-Day ADT'!$C18,'Historical_Input Data'!$A$3:$A$2194,'7-Day ADT'!$D18),""),"")</f>
        <v>593.12903225806451</v>
      </c>
      <c r="N18">
        <f>IFERROR(IF(AVERAGEIFS('Historical_Input Data'!Q$3:Q$2194,'Historical_Input Data'!$B$3:$B$2194,'7-Day ADT'!$C18,'Historical_Input Data'!$A$3:$A$2194,'7-Day ADT'!$D18)&lt;&gt; 0,AVERAGEIFS('Historical_Input Data'!Q$3:Q$2194,'Historical_Input Data'!$B$3:$B$2194,'7-Day ADT'!$C18,'Historical_Input Data'!$A$3:$A$2194,'7-Day ADT'!$D18),""),"")</f>
        <v>386.64516129032256</v>
      </c>
      <c r="O18">
        <f>IFERROR(IF(AVERAGEIFS('Historical_Input Data'!R$3:R$2194,'Historical_Input Data'!$B$3:$B$2194,'7-Day ADT'!$C18,'Historical_Input Data'!$A$3:$A$2194,'7-Day ADT'!$D18)&lt;&gt; 0,AVERAGEIFS('Historical_Input Data'!R$3:R$2194,'Historical_Input Data'!$B$3:$B$2194,'7-Day ADT'!$C18,'Historical_Input Data'!$A$3:$A$2194,'7-Day ADT'!$D18),""),"")</f>
        <v>82.935483870967744</v>
      </c>
      <c r="P18">
        <f>IFERROR(IF(AVERAGEIFS('Historical_Input Data'!S$3:S$2194,'Historical_Input Data'!$B$3:$B$2194,'7-Day ADT'!$C18,'Historical_Input Data'!$A$3:$A$2194,'7-Day ADT'!$D18)&lt;&gt; 0,AVERAGEIFS('Historical_Input Data'!S$3:S$2194,'Historical_Input Data'!$B$3:$B$2194,'7-Day ADT'!$C18,'Historical_Input Data'!$A$3:$A$2194,'7-Day ADT'!$D18),""),"")</f>
        <v>117.96774193548387</v>
      </c>
      <c r="Q18">
        <f>IFERROR(IF(AVERAGEIFS('Historical_Input Data'!T$3:T$2194,'Historical_Input Data'!$B$3:$B$2194,'7-Day ADT'!$C18,'Historical_Input Data'!$A$3:$A$2194,'7-Day ADT'!$D18)&lt;&gt; 0,AVERAGEIFS('Historical_Input Data'!T$3:T$2194,'Historical_Input Data'!$B$3:$B$2194,'7-Day ADT'!$C18,'Historical_Input Data'!$A$3:$A$2194,'7-Day ADT'!$D18),""),"")</f>
        <v>93.967741935483872</v>
      </c>
      <c r="R18">
        <f>IFERROR(IF(AVERAGEIFS('Historical_Input Data'!U$3:U$2194,'Historical_Input Data'!$B$3:$B$2194,'7-Day ADT'!$C18,'Historical_Input Data'!$A$3:$A$2194,'7-Day ADT'!$D18)&lt;&gt; 0,AVERAGEIFS('Historical_Input Data'!U$3:U$2194,'Historical_Input Data'!$B$3:$B$2194,'7-Day ADT'!$C18,'Historical_Input Data'!$A$3:$A$2194,'7-Day ADT'!$D18),""),"")</f>
        <v>35.87096774193548</v>
      </c>
      <c r="S18">
        <f>IFERROR(IF(AVERAGEIFS('Historical_Input Data'!V$3:V$2194,'Historical_Input Data'!$B$3:$B$2194,'7-Day ADT'!$C18,'Historical_Input Data'!$A$3:$A$2194,'7-Day ADT'!$D18)&lt;&gt; 0,AVERAGEIFS('Historical_Input Data'!V$3:V$2194,'Historical_Input Data'!$B$3:$B$2194,'7-Day ADT'!$C18,'Historical_Input Data'!$A$3:$A$2194,'7-Day ADT'!$D18),""),"")</f>
        <v>154.2258064516129</v>
      </c>
      <c r="T18">
        <f>IFERROR(IF(AVERAGEIFS('Historical_Input Data'!W$3:W$2194,'Historical_Input Data'!$B$3:$B$2194,'7-Day ADT'!$C18,'Historical_Input Data'!$A$3:$A$2194,'7-Day ADT'!$D18)&lt;&gt; 0,AVERAGEIFS('Historical_Input Data'!W$3:W$2194,'Historical_Input Data'!$B$3:$B$2194,'7-Day ADT'!$C18,'Historical_Input Data'!$A$3:$A$2194,'7-Day ADT'!$D18),""),"")</f>
        <v>539.12903225806451</v>
      </c>
      <c r="U18">
        <f>IFERROR(IF(AVERAGEIFS('Historical_Input Data'!X$3:X$2194,'Historical_Input Data'!$B$3:$B$2194,'7-Day ADT'!$C18,'Historical_Input Data'!$A$3:$A$2194,'7-Day ADT'!$D18)&lt;&gt; 0,AVERAGEIFS('Historical_Input Data'!X$3:X$2194,'Historical_Input Data'!$B$3:$B$2194,'7-Day ADT'!$C18,'Historical_Input Data'!$A$3:$A$2194,'7-Day ADT'!$D18),""),"")</f>
        <v>134.38709677419354</v>
      </c>
      <c r="V18" t="str">
        <f>IFERROR(IF(AVERAGEIFS('Historical_Input Data'!Y$3:Y$2194,'Historical_Input Data'!$B$3:$B$2194,'7-Day ADT'!$C18,'Historical_Input Data'!$A$3:$A$2194,'7-Day ADT'!$D18)&lt;&gt; 0,AVERAGEIFS('Historical_Input Data'!Y$3:Y$2194,'Historical_Input Data'!$B$3:$B$2194,'7-Day ADT'!$C18,'Historical_Input Data'!$A$3:$A$2194,'7-Day ADT'!$D18),""),"")</f>
        <v/>
      </c>
      <c r="W18">
        <f>IFERROR(IF(AVERAGEIFS('Historical_Input Data'!Z$3:Z$2194,'Historical_Input Data'!$B$3:$B$2194,'7-Day ADT'!$C18,'Historical_Input Data'!$A$3:$A$2194,'7-Day ADT'!$D18)&lt;&gt; 0,AVERAGEIFS('Historical_Input Data'!Z$3:Z$2194,'Historical_Input Data'!$B$3:$B$2194,'7-Day ADT'!$C18,'Historical_Input Data'!$A$3:$A$2194,'7-Day ADT'!$D18),""),"")</f>
        <v>357.03225806451616</v>
      </c>
      <c r="X18" t="str">
        <f>IFERROR(IF(AVERAGEIFS('Historical_Input Data'!AA$3:AA$2194,'Historical_Input Data'!$B$3:$B$2194,'7-Day ADT'!$C18,'Historical_Input Data'!$A$3:$A$2194,'7-Day ADT'!$D18)&lt;&gt; 0,AVERAGEIFS('Historical_Input Data'!AA$3:AA$2194,'Historical_Input Data'!$B$3:$B$2194,'7-Day ADT'!$C18,'Historical_Input Data'!$A$3:$A$2194,'7-Day ADT'!$D18),""),"")</f>
        <v/>
      </c>
      <c r="Y18">
        <f>IFERROR(IF(AVERAGEIFS('Historical_Input Data'!AB$3:AB$2194,'Historical_Input Data'!$B$3:$B$2194,'7-Day ADT'!$C18,'Historical_Input Data'!$A$3:$A$2194,'7-Day ADT'!$D18)&lt;&gt; 0,AVERAGEIFS('Historical_Input Data'!AB$3:AB$2194,'Historical_Input Data'!$B$3:$B$2194,'7-Day ADT'!$C18,'Historical_Input Data'!$A$3:$A$2194,'7-Day ADT'!$D18),""),"")</f>
        <v>459</v>
      </c>
      <c r="Z18">
        <f>IFERROR(IF(AVERAGEIFS('Historical_Input Data'!AC$3:AC$2194,'Historical_Input Data'!$B$3:$B$2194,'7-Day ADT'!$C18,'Historical_Input Data'!$A$3:$A$2194,'7-Day ADT'!$D18)&lt;&gt; 0,AVERAGEIFS('Historical_Input Data'!AC$3:AC$2194,'Historical_Input Data'!$B$3:$B$2194,'7-Day ADT'!$C18,'Historical_Input Data'!$A$3:$A$2194,'7-Day ADT'!$D18),""),"")</f>
        <v>421.35483870967744</v>
      </c>
      <c r="AA18">
        <f>IFERROR(IF(AVERAGEIFS('Historical_Input Data'!AD$3:AD$2194,'Historical_Input Data'!$B$3:$B$2194,'7-Day ADT'!$C18,'Historical_Input Data'!$A$3:$A$2194,'7-Day ADT'!$D18)&lt;&gt; 0,AVERAGEIFS('Historical_Input Data'!AD$3:AD$2194,'Historical_Input Data'!$B$3:$B$2194,'7-Day ADT'!$C18,'Historical_Input Data'!$A$3:$A$2194,'7-Day ADT'!$D18),""),"")</f>
        <v>40.096774193548384</v>
      </c>
      <c r="AB18">
        <f>IFERROR(IF(AVERAGEIFS('Historical_Input Data'!AE$3:AE$2194,'Historical_Input Data'!$B$3:$B$2194,'7-Day ADT'!$C18,'Historical_Input Data'!$A$3:$A$2194,'7-Day ADT'!$D18)&lt;&gt; 0,AVERAGEIFS('Historical_Input Data'!AE$3:AE$2194,'Historical_Input Data'!$B$3:$B$2194,'7-Day ADT'!$C18,'Historical_Input Data'!$A$3:$A$2194,'7-Day ADT'!$D18),""),"")</f>
        <v>394.54838709677421</v>
      </c>
      <c r="AC18">
        <f>IFERROR(IF(AVERAGEIFS('Historical_Input Data'!AF$3:AF$2194,'Historical_Input Data'!$B$3:$B$2194,'7-Day ADT'!$C18,'Historical_Input Data'!$A$3:$A$2194,'7-Day ADT'!$D18)&lt;&gt; 0,AVERAGEIFS('Historical_Input Data'!AF$3:AF$2194,'Historical_Input Data'!$B$3:$B$2194,'7-Day ADT'!$C18,'Historical_Input Data'!$A$3:$A$2194,'7-Day ADT'!$D18),""),"")</f>
        <v>787.67741935483866</v>
      </c>
      <c r="AD18">
        <f>IFERROR(IF(AVERAGEIFS('Historical_Input Data'!AG$3:AG$2194,'Historical_Input Data'!$B$3:$B$2194,'7-Day ADT'!$C18,'Historical_Input Data'!$A$3:$A$2194,'7-Day ADT'!$D18)&lt;&gt; 0,AVERAGEIFS('Historical_Input Data'!AG$3:AG$2194,'Historical_Input Data'!$B$3:$B$2194,'7-Day ADT'!$C18,'Historical_Input Data'!$A$3:$A$2194,'7-Day ADT'!$D18),""),"")</f>
        <v>603.64516129032256</v>
      </c>
      <c r="AE18" t="str">
        <f>IFERROR(IF(AVERAGEIFS('Historical_Input Data'!AH$3:AH$2194,'Historical_Input Data'!$B$3:$B$2194,'7-Day ADT'!$C18,'Historical_Input Data'!$A$3:$A$2194,'7-Day ADT'!$D18)&lt;&gt; 0,AVERAGEIFS('Historical_Input Data'!AH$3:AH$2194,'Historical_Input Data'!$B$3:$B$2194,'7-Day ADT'!$C18,'Historical_Input Data'!$A$3:$A$2194,'7-Day ADT'!$D18),""),"")</f>
        <v/>
      </c>
      <c r="AF18">
        <f>IFERROR(IF(AVERAGEIFS('Historical_Input Data'!AI$3:AI$2194,'Historical_Input Data'!$B$3:$B$2194,'7-Day ADT'!$C18,'Historical_Input Data'!$A$3:$A$2194,'7-Day ADT'!$D18)&lt;&gt; 0,AVERAGEIFS('Historical_Input Data'!AI$3:AI$2194,'Historical_Input Data'!$B$3:$B$2194,'7-Day ADT'!$C18,'Historical_Input Data'!$A$3:$A$2194,'7-Day ADT'!$D18),""),"")</f>
        <v>289.29032258064518</v>
      </c>
      <c r="AG18" t="str">
        <f>IFERROR(IF(AVERAGEIFS('Historical_Input Data'!AJ$3:AJ$2194,'Historical_Input Data'!$B$3:$B$2194,'7-Day ADT'!$C18,'Historical_Input Data'!$A$3:$A$2194,'7-Day ADT'!$D18)&lt;&gt; 0,AVERAGEIFS('Historical_Input Data'!AJ$3:AJ$2194,'Historical_Input Data'!$B$3:$B$2194,'7-Day ADT'!$C18,'Historical_Input Data'!$A$3:$A$2194,'7-Day ADT'!$D18),""),"")</f>
        <v/>
      </c>
      <c r="AH18">
        <f>IFERROR(IF(AVERAGEIFS('Historical_Input Data'!AK$3:AK$2194,'Historical_Input Data'!$B$3:$B$2194,'7-Day ADT'!$C18,'Historical_Input Data'!$A$3:$A$2194,'7-Day ADT'!$D18)&lt;&gt; 0,AVERAGEIFS('Historical_Input Data'!AK$3:AK$2194,'Historical_Input Data'!$B$3:$B$2194,'7-Day ADT'!$C18,'Historical_Input Data'!$A$3:$A$2194,'7-Day ADT'!$D18),""),"")</f>
        <v>1065.9032258064517</v>
      </c>
      <c r="AI18">
        <f>IFERROR(IF(AVERAGEIFS('Historical_Input Data'!AL$3:AL$2194,'Historical_Input Data'!$B$3:$B$2194,'7-Day ADT'!$C18,'Historical_Input Data'!$A$3:$A$2194,'7-Day ADT'!$D18)&lt;&gt; 0,AVERAGEIFS('Historical_Input Data'!AL$3:AL$2194,'Historical_Input Data'!$B$3:$B$2194,'7-Day ADT'!$C18,'Historical_Input Data'!$A$3:$A$2194,'7-Day ADT'!$D18),""),"")</f>
        <v>755.9677419354839</v>
      </c>
      <c r="AJ18" t="str">
        <f>IFERROR(IF(AVERAGEIFS('Historical_Input Data'!AM$3:AM$2194,'Historical_Input Data'!$B$3:$B$2194,'7-Day ADT'!$C18,'Historical_Input Data'!$A$3:$A$2194,'7-Day ADT'!$D18)&lt;&gt; 0,AVERAGEIFS('Historical_Input Data'!AM$3:AM$2194,'Historical_Input Data'!$B$3:$B$2194,'7-Day ADT'!$C18,'Historical_Input Data'!$A$3:$A$2194,'7-Day ADT'!$D18),""),"")</f>
        <v/>
      </c>
      <c r="AK18" t="str">
        <f>IFERROR(IF(AVERAGEIFS('Historical_Input Data'!AN$3:AN$2194,'Historical_Input Data'!$B$3:$B$2194,'7-Day ADT'!$C18,'Historical_Input Data'!$A$3:$A$2194,'7-Day ADT'!$D18)&lt;&gt; 0,AVERAGEIFS('Historical_Input Data'!AN$3:AN$2194,'Historical_Input Data'!$B$3:$B$2194,'7-Day ADT'!$C18,'Historical_Input Data'!$A$3:$A$2194,'7-Day ADT'!$D18),""),"")</f>
        <v/>
      </c>
      <c r="AL18">
        <f>IFERROR(IF(AVERAGEIFS('Historical_Input Data'!AO$3:AO$2194,'Historical_Input Data'!$B$3:$B$2194,'7-Day ADT'!$C18,'Historical_Input Data'!$A$3:$A$2194,'7-Day ADT'!$D18)&lt;&gt; 0,AVERAGEIFS('Historical_Input Data'!AO$3:AO$2194,'Historical_Input Data'!$B$3:$B$2194,'7-Day ADT'!$C18,'Historical_Input Data'!$A$3:$A$2194,'7-Day ADT'!$D18),""),"")</f>
        <v>172.375</v>
      </c>
      <c r="AM18" t="str">
        <f>IFERROR(IF(AVERAGEIFS('Historical_Input Data'!AP$3:AP$2194,'Historical_Input Data'!$B$3:$B$2194,'7-Day ADT'!$C18,'Historical_Input Data'!$A$3:$A$2194,'7-Day ADT'!$D18)&lt;&gt; 0,AVERAGEIFS('Historical_Input Data'!AP$3:AP$2194,'Historical_Input Data'!$B$3:$B$2194,'7-Day ADT'!$C18,'Historical_Input Data'!$A$3:$A$2194,'7-Day ADT'!$D18),""),"")</f>
        <v/>
      </c>
      <c r="AN18">
        <f>IFERROR(IF(AVERAGEIFS('Historical_Input Data'!AQ$3:AQ$2194,'Historical_Input Data'!$B$3:$B$2194,'7-Day ADT'!$C18,'Historical_Input Data'!$A$3:$A$2194,'7-Day ADT'!$D18)&lt;&gt; 0,AVERAGEIFS('Historical_Input Data'!AQ$3:AQ$2194,'Historical_Input Data'!$B$3:$B$2194,'7-Day ADT'!$C18,'Historical_Input Data'!$A$3:$A$2194,'7-Day ADT'!$D18),""),"")</f>
        <v>119.25806451612904</v>
      </c>
      <c r="AO18">
        <f>IFERROR(IF(AVERAGEIFS('Historical_Input Data'!AR$3:AR$2194,'Historical_Input Data'!$B$3:$B$2194,'7-Day ADT'!$C18,'Historical_Input Data'!$A$3:$A$2194,'7-Day ADT'!$D18)&lt;&gt; 0,AVERAGEIFS('Historical_Input Data'!AR$3:AR$2194,'Historical_Input Data'!$B$3:$B$2194,'7-Day ADT'!$C18,'Historical_Input Data'!$A$3:$A$2194,'7-Day ADT'!$D18),""),"")</f>
        <v>398.12903225806451</v>
      </c>
      <c r="AP18">
        <f>IFERROR(IF(AVERAGEIFS('Historical_Input Data'!AS$3:AS$2194,'Historical_Input Data'!$B$3:$B$2194,'7-Day ADT'!$C18,'Historical_Input Data'!$A$3:$A$2194,'7-Day ADT'!$D18)&lt;&gt; 0,AVERAGEIFS('Historical_Input Data'!AS$3:AS$2194,'Historical_Input Data'!$B$3:$B$2194,'7-Day ADT'!$C18,'Historical_Input Data'!$A$3:$A$2194,'7-Day ADT'!$D18),""),"")</f>
        <v>1195.516129032258</v>
      </c>
      <c r="AQ18" t="str">
        <f>IFERROR(IF(AVERAGEIFS('Historical_Input Data'!AT$3:AT$2194,'Historical_Input Data'!$B$3:$B$2194,'7-Day ADT'!$C18,'Historical_Input Data'!$A$3:$A$2194,'7-Day ADT'!$D18)&lt;&gt; 0,AVERAGEIFS('Historical_Input Data'!AT$3:AT$2194,'Historical_Input Data'!$B$3:$B$2194,'7-Day ADT'!$C18,'Historical_Input Data'!$A$3:$A$2194,'7-Day ADT'!$D18),""),"")</f>
        <v/>
      </c>
      <c r="AR18">
        <f>IFERROR(IF(AVERAGEIFS('Historical_Input Data'!AU$3:AU$2194,'Historical_Input Data'!$B$3:$B$2194,'7-Day ADT'!$C18,'Historical_Input Data'!$A$3:$A$2194,'7-Day ADT'!$D18)&lt;&gt; 0,AVERAGEIFS('Historical_Input Data'!AU$3:AU$2194,'Historical_Input Data'!$B$3:$B$2194,'7-Day ADT'!$C18,'Historical_Input Data'!$A$3:$A$2194,'7-Day ADT'!$D18),""),"")</f>
        <v>701.90322580645159</v>
      </c>
      <c r="AS18">
        <f>IFERROR(IF(AVERAGEIFS('Historical_Input Data'!AV$3:AV$2194,'Historical_Input Data'!$B$3:$B$2194,'7-Day ADT'!$C18,'Historical_Input Data'!$A$3:$A$2194,'7-Day ADT'!$D18)&lt;&gt; 0,AVERAGEIFS('Historical_Input Data'!AV$3:AV$2194,'Historical_Input Data'!$B$3:$B$2194,'7-Day ADT'!$C18,'Historical_Input Data'!$A$3:$A$2194,'7-Day ADT'!$D18),""),"")</f>
        <v>87.032258064516128</v>
      </c>
      <c r="AT18">
        <f>IFERROR(IF(AVERAGEIFS('Historical_Input Data'!AW$3:AW$2194,'Historical_Input Data'!$B$3:$B$2194,'7-Day ADT'!$C18,'Historical_Input Data'!$A$3:$A$2194,'7-Day ADT'!$D18)&lt;&gt; 0,AVERAGEIFS('Historical_Input Data'!AW$3:AW$2194,'Historical_Input Data'!$B$3:$B$2194,'7-Day ADT'!$C18,'Historical_Input Data'!$A$3:$A$2194,'7-Day ADT'!$D18),""),"")</f>
        <v>141.32258064516128</v>
      </c>
      <c r="AU18">
        <f>IFERROR(IF(AVERAGEIFS('Historical_Input Data'!AX$3:AX$2194,'Historical_Input Data'!$B$3:$B$2194,'7-Day ADT'!$C18,'Historical_Input Data'!$A$3:$A$2194,'7-Day ADT'!$D18)&lt;&gt; 0,AVERAGEIFS('Historical_Input Data'!AX$3:AX$2194,'Historical_Input Data'!$B$3:$B$2194,'7-Day ADT'!$C18,'Historical_Input Data'!$A$3:$A$2194,'7-Day ADT'!$D18),""),"")</f>
        <v>144.96774193548387</v>
      </c>
      <c r="AV18">
        <f>IFERROR(IF(AVERAGEIFS('Historical_Input Data'!AY$3:AY$2194,'Historical_Input Data'!$B$3:$B$2194,'7-Day ADT'!$C18,'Historical_Input Data'!$A$3:$A$2194,'7-Day ADT'!$D18)&lt;&gt; 0,AVERAGEIFS('Historical_Input Data'!AY$3:AY$2194,'Historical_Input Data'!$B$3:$B$2194,'7-Day ADT'!$C18,'Historical_Input Data'!$A$3:$A$2194,'7-Day ADT'!$D18),""),"")</f>
        <v>133.83870967741936</v>
      </c>
      <c r="AW18" t="str">
        <f>IFERROR(IF(AVERAGEIFS('Historical_Input Data'!AZ$3:AZ$2194,'Historical_Input Data'!$B$3:$B$2194,'7-Day ADT'!$C18,'Historical_Input Data'!$A$3:$A$2194,'7-Day ADT'!$D18)&lt;&gt; 0,AVERAGEIFS('Historical_Input Data'!AZ$3:AZ$2194,'Historical_Input Data'!$B$3:$B$2194,'7-Day ADT'!$C18,'Historical_Input Data'!$A$3:$A$2194,'7-Day ADT'!$D18),""),"")</f>
        <v/>
      </c>
      <c r="AX18" t="str">
        <f>IFERROR(IF(AVERAGEIFS('Historical_Input Data'!BA$3:BA$2194,'Historical_Input Data'!$B$3:$B$2194,'7-Day ADT'!$C18,'Historical_Input Data'!$A$3:$A$2194,'7-Day ADT'!$D18)&lt;&gt; 0,AVERAGEIFS('Historical_Input Data'!BA$3:BA$2194,'Historical_Input Data'!$B$3:$B$2194,'7-Day ADT'!$C18,'Historical_Input Data'!$A$3:$A$2194,'7-Day ADT'!$D18),""),"")</f>
        <v/>
      </c>
    </row>
    <row r="19" spans="1:50">
      <c r="A19" t="str">
        <f t="shared" si="0"/>
        <v>June2017</v>
      </c>
      <c r="C19" t="s">
        <v>59</v>
      </c>
      <c r="D19">
        <v>2017</v>
      </c>
      <c r="E19" t="str">
        <f>IFERROR(IF(AVERAGEIFS('Historical_Input Data'!H$3:H$2194,'Historical_Input Data'!$B$3:$B$2194,'7-Day ADT'!$C19,'Historical_Input Data'!$A$3:$A$2194,'7-Day ADT'!$D19)&lt;&gt; 0,AVERAGEIFS('Historical_Input Data'!H$3:H$2194,'Historical_Input Data'!$B$3:$B$2194,'7-Day ADT'!$C19,'Historical_Input Data'!$A$3:$A$2194,'7-Day ADT'!$D19),""),"")</f>
        <v/>
      </c>
      <c r="F19">
        <f>IFERROR(IF(AVERAGEIFS('Historical_Input Data'!I$3:I$2194,'Historical_Input Data'!$B$3:$B$2194,'7-Day ADT'!$C19,'Historical_Input Data'!$A$3:$A$2194,'7-Day ADT'!$D19)&lt;&gt; 0,AVERAGEIFS('Historical_Input Data'!I$3:I$2194,'Historical_Input Data'!$B$3:$B$2194,'7-Day ADT'!$C19,'Historical_Input Data'!$A$3:$A$2194,'7-Day ADT'!$D19),""),"")</f>
        <v>297.03333333333336</v>
      </c>
      <c r="G19">
        <f>IFERROR(IF(AVERAGEIFS('Historical_Input Data'!J$3:J$2194,'Historical_Input Data'!$B$3:$B$2194,'7-Day ADT'!$C19,'Historical_Input Data'!$A$3:$A$2194,'7-Day ADT'!$D19)&lt;&gt; 0,AVERAGEIFS('Historical_Input Data'!J$3:J$2194,'Historical_Input Data'!$B$3:$B$2194,'7-Day ADT'!$C19,'Historical_Input Data'!$A$3:$A$2194,'7-Day ADT'!$D19),""),"")</f>
        <v>214.16666666666666</v>
      </c>
      <c r="H19">
        <f>IFERROR(IF(AVERAGEIFS('Historical_Input Data'!K$3:K$2194,'Historical_Input Data'!$B$3:$B$2194,'7-Day ADT'!$C19,'Historical_Input Data'!$A$3:$A$2194,'7-Day ADT'!$D19)&lt;&gt; 0,AVERAGEIFS('Historical_Input Data'!K$3:K$2194,'Historical_Input Data'!$B$3:$B$2194,'7-Day ADT'!$C19,'Historical_Input Data'!$A$3:$A$2194,'7-Day ADT'!$D19),""),"")</f>
        <v>235.16666666666666</v>
      </c>
      <c r="I19" t="str">
        <f>IFERROR(IF(AVERAGEIFS('Historical_Input Data'!L$3:L$2194,'Historical_Input Data'!$B$3:$B$2194,'7-Day ADT'!$C19,'Historical_Input Data'!$A$3:$A$2194,'7-Day ADT'!$D19)&lt;&gt; 0,AVERAGEIFS('Historical_Input Data'!L$3:L$2194,'Historical_Input Data'!$B$3:$B$2194,'7-Day ADT'!$C19,'Historical_Input Data'!$A$3:$A$2194,'7-Day ADT'!$D19),""),"")</f>
        <v/>
      </c>
      <c r="J19">
        <f>IFERROR(IF(AVERAGEIFS('Historical_Input Data'!M$3:M$2194,'Historical_Input Data'!$B$3:$B$2194,'7-Day ADT'!$C19,'Historical_Input Data'!$A$3:$A$2194,'7-Day ADT'!$D19)&lt;&gt; 0,AVERAGEIFS('Historical_Input Data'!M$3:M$2194,'Historical_Input Data'!$B$3:$B$2194,'7-Day ADT'!$C19,'Historical_Input Data'!$A$3:$A$2194,'7-Day ADT'!$D19),""),"")</f>
        <v>96.7</v>
      </c>
      <c r="K19" t="str">
        <f>IFERROR(IF(AVERAGEIFS('Historical_Input Data'!N$3:N$2194,'Historical_Input Data'!$B$3:$B$2194,'7-Day ADT'!$C19,'Historical_Input Data'!$A$3:$A$2194,'7-Day ADT'!$D19)&lt;&gt; 0,AVERAGEIFS('Historical_Input Data'!N$3:N$2194,'Historical_Input Data'!$B$3:$B$2194,'7-Day ADT'!$C19,'Historical_Input Data'!$A$3:$A$2194,'7-Day ADT'!$D19),""),"")</f>
        <v/>
      </c>
      <c r="L19">
        <f>IFERROR(IF(AVERAGEIFS('Historical_Input Data'!O$3:O$2194,'Historical_Input Data'!$B$3:$B$2194,'7-Day ADT'!$C19,'Historical_Input Data'!$A$3:$A$2194,'7-Day ADT'!$D19)&lt;&gt; 0,AVERAGEIFS('Historical_Input Data'!O$3:O$2194,'Historical_Input Data'!$B$3:$B$2194,'7-Day ADT'!$C19,'Historical_Input Data'!$A$3:$A$2194,'7-Day ADT'!$D19),""),"")</f>
        <v>18.633333333333333</v>
      </c>
      <c r="M19">
        <f>IFERROR(IF(AVERAGEIFS('Historical_Input Data'!P$3:P$2194,'Historical_Input Data'!$B$3:$B$2194,'7-Day ADT'!$C19,'Historical_Input Data'!$A$3:$A$2194,'7-Day ADT'!$D19)&lt;&gt; 0,AVERAGEIFS('Historical_Input Data'!P$3:P$2194,'Historical_Input Data'!$B$3:$B$2194,'7-Day ADT'!$C19,'Historical_Input Data'!$A$3:$A$2194,'7-Day ADT'!$D19),""),"")</f>
        <v>502.73333333333335</v>
      </c>
      <c r="N19">
        <f>IFERROR(IF(AVERAGEIFS('Historical_Input Data'!Q$3:Q$2194,'Historical_Input Data'!$B$3:$B$2194,'7-Day ADT'!$C19,'Historical_Input Data'!$A$3:$A$2194,'7-Day ADT'!$D19)&lt;&gt; 0,AVERAGEIFS('Historical_Input Data'!Q$3:Q$2194,'Historical_Input Data'!$B$3:$B$2194,'7-Day ADT'!$C19,'Historical_Input Data'!$A$3:$A$2194,'7-Day ADT'!$D19),""),"")</f>
        <v>334.2</v>
      </c>
      <c r="O19">
        <f>IFERROR(IF(AVERAGEIFS('Historical_Input Data'!R$3:R$2194,'Historical_Input Data'!$B$3:$B$2194,'7-Day ADT'!$C19,'Historical_Input Data'!$A$3:$A$2194,'7-Day ADT'!$D19)&lt;&gt; 0,AVERAGEIFS('Historical_Input Data'!R$3:R$2194,'Historical_Input Data'!$B$3:$B$2194,'7-Day ADT'!$C19,'Historical_Input Data'!$A$3:$A$2194,'7-Day ADT'!$D19),""),"")</f>
        <v>72.900000000000006</v>
      </c>
      <c r="P19">
        <f>IFERROR(IF(AVERAGEIFS('Historical_Input Data'!S$3:S$2194,'Historical_Input Data'!$B$3:$B$2194,'7-Day ADT'!$C19,'Historical_Input Data'!$A$3:$A$2194,'7-Day ADT'!$D19)&lt;&gt; 0,AVERAGEIFS('Historical_Input Data'!S$3:S$2194,'Historical_Input Data'!$B$3:$B$2194,'7-Day ADT'!$C19,'Historical_Input Data'!$A$3:$A$2194,'7-Day ADT'!$D19),""),"")</f>
        <v>228.83333333333334</v>
      </c>
      <c r="Q19">
        <f>IFERROR(IF(AVERAGEIFS('Historical_Input Data'!T$3:T$2194,'Historical_Input Data'!$B$3:$B$2194,'7-Day ADT'!$C19,'Historical_Input Data'!$A$3:$A$2194,'7-Day ADT'!$D19)&lt;&gt; 0,AVERAGEIFS('Historical_Input Data'!T$3:T$2194,'Historical_Input Data'!$B$3:$B$2194,'7-Day ADT'!$C19,'Historical_Input Data'!$A$3:$A$2194,'7-Day ADT'!$D19),""),"")</f>
        <v>91.4</v>
      </c>
      <c r="R19">
        <f>IFERROR(IF(AVERAGEIFS('Historical_Input Data'!U$3:U$2194,'Historical_Input Data'!$B$3:$B$2194,'7-Day ADT'!$C19,'Historical_Input Data'!$A$3:$A$2194,'7-Day ADT'!$D19)&lt;&gt; 0,AVERAGEIFS('Historical_Input Data'!U$3:U$2194,'Historical_Input Data'!$B$3:$B$2194,'7-Day ADT'!$C19,'Historical_Input Data'!$A$3:$A$2194,'7-Day ADT'!$D19),""),"")</f>
        <v>34.733333333333334</v>
      </c>
      <c r="S19">
        <f>IFERROR(IF(AVERAGEIFS('Historical_Input Data'!V$3:V$2194,'Historical_Input Data'!$B$3:$B$2194,'7-Day ADT'!$C19,'Historical_Input Data'!$A$3:$A$2194,'7-Day ADT'!$D19)&lt;&gt; 0,AVERAGEIFS('Historical_Input Data'!V$3:V$2194,'Historical_Input Data'!$B$3:$B$2194,'7-Day ADT'!$C19,'Historical_Input Data'!$A$3:$A$2194,'7-Day ADT'!$D19),""),"")</f>
        <v>137.76666666666668</v>
      </c>
      <c r="T19">
        <f>IFERROR(IF(AVERAGEIFS('Historical_Input Data'!W$3:W$2194,'Historical_Input Data'!$B$3:$B$2194,'7-Day ADT'!$C19,'Historical_Input Data'!$A$3:$A$2194,'7-Day ADT'!$D19)&lt;&gt; 0,AVERAGEIFS('Historical_Input Data'!W$3:W$2194,'Historical_Input Data'!$B$3:$B$2194,'7-Day ADT'!$C19,'Historical_Input Data'!$A$3:$A$2194,'7-Day ADT'!$D19),""),"")</f>
        <v>483.36666666666667</v>
      </c>
      <c r="U19">
        <f>IFERROR(IF(AVERAGEIFS('Historical_Input Data'!X$3:X$2194,'Historical_Input Data'!$B$3:$B$2194,'7-Day ADT'!$C19,'Historical_Input Data'!$A$3:$A$2194,'7-Day ADT'!$D19)&lt;&gt; 0,AVERAGEIFS('Historical_Input Data'!X$3:X$2194,'Historical_Input Data'!$B$3:$B$2194,'7-Day ADT'!$C19,'Historical_Input Data'!$A$3:$A$2194,'7-Day ADT'!$D19),""),"")</f>
        <v>131.13333333333333</v>
      </c>
      <c r="V19" t="str">
        <f>IFERROR(IF(AVERAGEIFS('Historical_Input Data'!Y$3:Y$2194,'Historical_Input Data'!$B$3:$B$2194,'7-Day ADT'!$C19,'Historical_Input Data'!$A$3:$A$2194,'7-Day ADT'!$D19)&lt;&gt; 0,AVERAGEIFS('Historical_Input Data'!Y$3:Y$2194,'Historical_Input Data'!$B$3:$B$2194,'7-Day ADT'!$C19,'Historical_Input Data'!$A$3:$A$2194,'7-Day ADT'!$D19),""),"")</f>
        <v/>
      </c>
      <c r="W19">
        <f>IFERROR(IF(AVERAGEIFS('Historical_Input Data'!Z$3:Z$2194,'Historical_Input Data'!$B$3:$B$2194,'7-Day ADT'!$C19,'Historical_Input Data'!$A$3:$A$2194,'7-Day ADT'!$D19)&lt;&gt; 0,AVERAGEIFS('Historical_Input Data'!Z$3:Z$2194,'Historical_Input Data'!$B$3:$B$2194,'7-Day ADT'!$C19,'Historical_Input Data'!$A$3:$A$2194,'7-Day ADT'!$D19),""),"")</f>
        <v>341.83333333333331</v>
      </c>
      <c r="X19" t="str">
        <f>IFERROR(IF(AVERAGEIFS('Historical_Input Data'!AA$3:AA$2194,'Historical_Input Data'!$B$3:$B$2194,'7-Day ADT'!$C19,'Historical_Input Data'!$A$3:$A$2194,'7-Day ADT'!$D19)&lt;&gt; 0,AVERAGEIFS('Historical_Input Data'!AA$3:AA$2194,'Historical_Input Data'!$B$3:$B$2194,'7-Day ADT'!$C19,'Historical_Input Data'!$A$3:$A$2194,'7-Day ADT'!$D19),""),"")</f>
        <v/>
      </c>
      <c r="Y19">
        <f>IFERROR(IF(AVERAGEIFS('Historical_Input Data'!AB$3:AB$2194,'Historical_Input Data'!$B$3:$B$2194,'7-Day ADT'!$C19,'Historical_Input Data'!$A$3:$A$2194,'7-Day ADT'!$D19)&lt;&gt; 0,AVERAGEIFS('Historical_Input Data'!AB$3:AB$2194,'Historical_Input Data'!$B$3:$B$2194,'7-Day ADT'!$C19,'Historical_Input Data'!$A$3:$A$2194,'7-Day ADT'!$D19),""),"")</f>
        <v>257.39999999999998</v>
      </c>
      <c r="Z19">
        <f>IFERROR(IF(AVERAGEIFS('Historical_Input Data'!AC$3:AC$2194,'Historical_Input Data'!$B$3:$B$2194,'7-Day ADT'!$C19,'Historical_Input Data'!$A$3:$A$2194,'7-Day ADT'!$D19)&lt;&gt; 0,AVERAGEIFS('Historical_Input Data'!AC$3:AC$2194,'Historical_Input Data'!$B$3:$B$2194,'7-Day ADT'!$C19,'Historical_Input Data'!$A$3:$A$2194,'7-Day ADT'!$D19),""),"")</f>
        <v>376.3</v>
      </c>
      <c r="AA19">
        <f>IFERROR(IF(AVERAGEIFS('Historical_Input Data'!AD$3:AD$2194,'Historical_Input Data'!$B$3:$B$2194,'7-Day ADT'!$C19,'Historical_Input Data'!$A$3:$A$2194,'7-Day ADT'!$D19)&lt;&gt; 0,AVERAGEIFS('Historical_Input Data'!AD$3:AD$2194,'Historical_Input Data'!$B$3:$B$2194,'7-Day ADT'!$C19,'Historical_Input Data'!$A$3:$A$2194,'7-Day ADT'!$D19),""),"")</f>
        <v>37.966666666666669</v>
      </c>
      <c r="AB19">
        <f>IFERROR(IF(AVERAGEIFS('Historical_Input Data'!AE$3:AE$2194,'Historical_Input Data'!$B$3:$B$2194,'7-Day ADT'!$C19,'Historical_Input Data'!$A$3:$A$2194,'7-Day ADT'!$D19)&lt;&gt; 0,AVERAGEIFS('Historical_Input Data'!AE$3:AE$2194,'Historical_Input Data'!$B$3:$B$2194,'7-Day ADT'!$C19,'Historical_Input Data'!$A$3:$A$2194,'7-Day ADT'!$D19),""),"")</f>
        <v>304.06666666666666</v>
      </c>
      <c r="AC19">
        <f>IFERROR(IF(AVERAGEIFS('Historical_Input Data'!AF$3:AF$2194,'Historical_Input Data'!$B$3:$B$2194,'7-Day ADT'!$C19,'Historical_Input Data'!$A$3:$A$2194,'7-Day ADT'!$D19)&lt;&gt; 0,AVERAGEIFS('Historical_Input Data'!AF$3:AF$2194,'Historical_Input Data'!$B$3:$B$2194,'7-Day ADT'!$C19,'Historical_Input Data'!$A$3:$A$2194,'7-Day ADT'!$D19),""),"")</f>
        <v>670.86666666666667</v>
      </c>
      <c r="AD19">
        <f>IFERROR(IF(AVERAGEIFS('Historical_Input Data'!AG$3:AG$2194,'Historical_Input Data'!$B$3:$B$2194,'7-Day ADT'!$C19,'Historical_Input Data'!$A$3:$A$2194,'7-Day ADT'!$D19)&lt;&gt; 0,AVERAGEIFS('Historical_Input Data'!AG$3:AG$2194,'Historical_Input Data'!$B$3:$B$2194,'7-Day ADT'!$C19,'Historical_Input Data'!$A$3:$A$2194,'7-Day ADT'!$D19),""),"")</f>
        <v>526.86666666666667</v>
      </c>
      <c r="AE19" t="str">
        <f>IFERROR(IF(AVERAGEIFS('Historical_Input Data'!AH$3:AH$2194,'Historical_Input Data'!$B$3:$B$2194,'7-Day ADT'!$C19,'Historical_Input Data'!$A$3:$A$2194,'7-Day ADT'!$D19)&lt;&gt; 0,AVERAGEIFS('Historical_Input Data'!AH$3:AH$2194,'Historical_Input Data'!$B$3:$B$2194,'7-Day ADT'!$C19,'Historical_Input Data'!$A$3:$A$2194,'7-Day ADT'!$D19),""),"")</f>
        <v/>
      </c>
      <c r="AF19">
        <f>IFERROR(IF(AVERAGEIFS('Historical_Input Data'!AI$3:AI$2194,'Historical_Input Data'!$B$3:$B$2194,'7-Day ADT'!$C19,'Historical_Input Data'!$A$3:$A$2194,'7-Day ADT'!$D19)&lt;&gt; 0,AVERAGEIFS('Historical_Input Data'!AI$3:AI$2194,'Historical_Input Data'!$B$3:$B$2194,'7-Day ADT'!$C19,'Historical_Input Data'!$A$3:$A$2194,'7-Day ADT'!$D19),""),"")</f>
        <v>268.73333333333335</v>
      </c>
      <c r="AG19" t="str">
        <f>IFERROR(IF(AVERAGEIFS('Historical_Input Data'!AJ$3:AJ$2194,'Historical_Input Data'!$B$3:$B$2194,'7-Day ADT'!$C19,'Historical_Input Data'!$A$3:$A$2194,'7-Day ADT'!$D19)&lt;&gt; 0,AVERAGEIFS('Historical_Input Data'!AJ$3:AJ$2194,'Historical_Input Data'!$B$3:$B$2194,'7-Day ADT'!$C19,'Historical_Input Data'!$A$3:$A$2194,'7-Day ADT'!$D19),""),"")</f>
        <v/>
      </c>
      <c r="AH19">
        <f>IFERROR(IF(AVERAGEIFS('Historical_Input Data'!AK$3:AK$2194,'Historical_Input Data'!$B$3:$B$2194,'7-Day ADT'!$C19,'Historical_Input Data'!$A$3:$A$2194,'7-Day ADT'!$D19)&lt;&gt; 0,AVERAGEIFS('Historical_Input Data'!AK$3:AK$2194,'Historical_Input Data'!$B$3:$B$2194,'7-Day ADT'!$C19,'Historical_Input Data'!$A$3:$A$2194,'7-Day ADT'!$D19),""),"")</f>
        <v>954.9</v>
      </c>
      <c r="AI19">
        <f>IFERROR(IF(AVERAGEIFS('Historical_Input Data'!AL$3:AL$2194,'Historical_Input Data'!$B$3:$B$2194,'7-Day ADT'!$C19,'Historical_Input Data'!$A$3:$A$2194,'7-Day ADT'!$D19)&lt;&gt; 0,AVERAGEIFS('Historical_Input Data'!AL$3:AL$2194,'Historical_Input Data'!$B$3:$B$2194,'7-Day ADT'!$C19,'Historical_Input Data'!$A$3:$A$2194,'7-Day ADT'!$D19),""),"")</f>
        <v>701.4666666666667</v>
      </c>
      <c r="AJ19" t="str">
        <f>IFERROR(IF(AVERAGEIFS('Historical_Input Data'!AM$3:AM$2194,'Historical_Input Data'!$B$3:$B$2194,'7-Day ADT'!$C19,'Historical_Input Data'!$A$3:$A$2194,'7-Day ADT'!$D19)&lt;&gt; 0,AVERAGEIFS('Historical_Input Data'!AM$3:AM$2194,'Historical_Input Data'!$B$3:$B$2194,'7-Day ADT'!$C19,'Historical_Input Data'!$A$3:$A$2194,'7-Day ADT'!$D19),""),"")</f>
        <v/>
      </c>
      <c r="AK19" t="str">
        <f>IFERROR(IF(AVERAGEIFS('Historical_Input Data'!AN$3:AN$2194,'Historical_Input Data'!$B$3:$B$2194,'7-Day ADT'!$C19,'Historical_Input Data'!$A$3:$A$2194,'7-Day ADT'!$D19)&lt;&gt; 0,AVERAGEIFS('Historical_Input Data'!AN$3:AN$2194,'Historical_Input Data'!$B$3:$B$2194,'7-Day ADT'!$C19,'Historical_Input Data'!$A$3:$A$2194,'7-Day ADT'!$D19),""),"")</f>
        <v/>
      </c>
      <c r="AL19">
        <f>IFERROR(IF(AVERAGEIFS('Historical_Input Data'!AO$3:AO$2194,'Historical_Input Data'!$B$3:$B$2194,'7-Day ADT'!$C19,'Historical_Input Data'!$A$3:$A$2194,'7-Day ADT'!$D19)&lt;&gt; 0,AVERAGEIFS('Historical_Input Data'!AO$3:AO$2194,'Historical_Input Data'!$B$3:$B$2194,'7-Day ADT'!$C19,'Historical_Input Data'!$A$3:$A$2194,'7-Day ADT'!$D19),""),"")</f>
        <v>163.73333333333332</v>
      </c>
      <c r="AM19" t="str">
        <f>IFERROR(IF(AVERAGEIFS('Historical_Input Data'!AP$3:AP$2194,'Historical_Input Data'!$B$3:$B$2194,'7-Day ADT'!$C19,'Historical_Input Data'!$A$3:$A$2194,'7-Day ADT'!$D19)&lt;&gt; 0,AVERAGEIFS('Historical_Input Data'!AP$3:AP$2194,'Historical_Input Data'!$B$3:$B$2194,'7-Day ADT'!$C19,'Historical_Input Data'!$A$3:$A$2194,'7-Day ADT'!$D19),""),"")</f>
        <v/>
      </c>
      <c r="AN19">
        <f>IFERROR(IF(AVERAGEIFS('Historical_Input Data'!AQ$3:AQ$2194,'Historical_Input Data'!$B$3:$B$2194,'7-Day ADT'!$C19,'Historical_Input Data'!$A$3:$A$2194,'7-Day ADT'!$D19)&lt;&gt; 0,AVERAGEIFS('Historical_Input Data'!AQ$3:AQ$2194,'Historical_Input Data'!$B$3:$B$2194,'7-Day ADT'!$C19,'Historical_Input Data'!$A$3:$A$2194,'7-Day ADT'!$D19),""),"")</f>
        <v>112.83333333333333</v>
      </c>
      <c r="AO19">
        <f>IFERROR(IF(AVERAGEIFS('Historical_Input Data'!AR$3:AR$2194,'Historical_Input Data'!$B$3:$B$2194,'7-Day ADT'!$C19,'Historical_Input Data'!$A$3:$A$2194,'7-Day ADT'!$D19)&lt;&gt; 0,AVERAGEIFS('Historical_Input Data'!AR$3:AR$2194,'Historical_Input Data'!$B$3:$B$2194,'7-Day ADT'!$C19,'Historical_Input Data'!$A$3:$A$2194,'7-Day ADT'!$D19),""),"")</f>
        <v>326.46666666666664</v>
      </c>
      <c r="AP19">
        <f>IFERROR(IF(AVERAGEIFS('Historical_Input Data'!AS$3:AS$2194,'Historical_Input Data'!$B$3:$B$2194,'7-Day ADT'!$C19,'Historical_Input Data'!$A$3:$A$2194,'7-Day ADT'!$D19)&lt;&gt; 0,AVERAGEIFS('Historical_Input Data'!AS$3:AS$2194,'Historical_Input Data'!$B$3:$B$2194,'7-Day ADT'!$C19,'Historical_Input Data'!$A$3:$A$2194,'7-Day ADT'!$D19),""),"")</f>
        <v>1095.9333333333334</v>
      </c>
      <c r="AQ19" t="str">
        <f>IFERROR(IF(AVERAGEIFS('Historical_Input Data'!AT$3:AT$2194,'Historical_Input Data'!$B$3:$B$2194,'7-Day ADT'!$C19,'Historical_Input Data'!$A$3:$A$2194,'7-Day ADT'!$D19)&lt;&gt; 0,AVERAGEIFS('Historical_Input Data'!AT$3:AT$2194,'Historical_Input Data'!$B$3:$B$2194,'7-Day ADT'!$C19,'Historical_Input Data'!$A$3:$A$2194,'7-Day ADT'!$D19),""),"")</f>
        <v/>
      </c>
      <c r="AR19">
        <f>IFERROR(IF(AVERAGEIFS('Historical_Input Data'!AU$3:AU$2194,'Historical_Input Data'!$B$3:$B$2194,'7-Day ADT'!$C19,'Historical_Input Data'!$A$3:$A$2194,'7-Day ADT'!$D19)&lt;&gt; 0,AVERAGEIFS('Historical_Input Data'!AU$3:AU$2194,'Historical_Input Data'!$B$3:$B$2194,'7-Day ADT'!$C19,'Historical_Input Data'!$A$3:$A$2194,'7-Day ADT'!$D19),""),"")</f>
        <v>668.56666666666672</v>
      </c>
      <c r="AS19">
        <f>IFERROR(IF(AVERAGEIFS('Historical_Input Data'!AV$3:AV$2194,'Historical_Input Data'!$B$3:$B$2194,'7-Day ADT'!$C19,'Historical_Input Data'!$A$3:$A$2194,'7-Day ADT'!$D19)&lt;&gt; 0,AVERAGEIFS('Historical_Input Data'!AV$3:AV$2194,'Historical_Input Data'!$B$3:$B$2194,'7-Day ADT'!$C19,'Historical_Input Data'!$A$3:$A$2194,'7-Day ADT'!$D19),""),"")</f>
        <v>82.333333333333329</v>
      </c>
      <c r="AT19">
        <f>IFERROR(IF(AVERAGEIFS('Historical_Input Data'!AW$3:AW$2194,'Historical_Input Data'!$B$3:$B$2194,'7-Day ADT'!$C19,'Historical_Input Data'!$A$3:$A$2194,'7-Day ADT'!$D19)&lt;&gt; 0,AVERAGEIFS('Historical_Input Data'!AW$3:AW$2194,'Historical_Input Data'!$B$3:$B$2194,'7-Day ADT'!$C19,'Historical_Input Data'!$A$3:$A$2194,'7-Day ADT'!$D19),""),"")</f>
        <v>135.13333333333333</v>
      </c>
      <c r="AU19">
        <f>IFERROR(IF(AVERAGEIFS('Historical_Input Data'!AX$3:AX$2194,'Historical_Input Data'!$B$3:$B$2194,'7-Day ADT'!$C19,'Historical_Input Data'!$A$3:$A$2194,'7-Day ADT'!$D19)&lt;&gt; 0,AVERAGEIFS('Historical_Input Data'!AX$3:AX$2194,'Historical_Input Data'!$B$3:$B$2194,'7-Day ADT'!$C19,'Historical_Input Data'!$A$3:$A$2194,'7-Day ADT'!$D19),""),"")</f>
        <v>141.5</v>
      </c>
      <c r="AV19">
        <f>IFERROR(IF(AVERAGEIFS('Historical_Input Data'!AY$3:AY$2194,'Historical_Input Data'!$B$3:$B$2194,'7-Day ADT'!$C19,'Historical_Input Data'!$A$3:$A$2194,'7-Day ADT'!$D19)&lt;&gt; 0,AVERAGEIFS('Historical_Input Data'!AY$3:AY$2194,'Historical_Input Data'!$B$3:$B$2194,'7-Day ADT'!$C19,'Historical_Input Data'!$A$3:$A$2194,'7-Day ADT'!$D19),""),"")</f>
        <v>125.93333333333334</v>
      </c>
      <c r="AW19" t="str">
        <f>IFERROR(IF(AVERAGEIFS('Historical_Input Data'!AZ$3:AZ$2194,'Historical_Input Data'!$B$3:$B$2194,'7-Day ADT'!$C19,'Historical_Input Data'!$A$3:$A$2194,'7-Day ADT'!$D19)&lt;&gt; 0,AVERAGEIFS('Historical_Input Data'!AZ$3:AZ$2194,'Historical_Input Data'!$B$3:$B$2194,'7-Day ADT'!$C19,'Historical_Input Data'!$A$3:$A$2194,'7-Day ADT'!$D19),""),"")</f>
        <v/>
      </c>
      <c r="AX19" t="str">
        <f>IFERROR(IF(AVERAGEIFS('Historical_Input Data'!BA$3:BA$2194,'Historical_Input Data'!$B$3:$B$2194,'7-Day ADT'!$C19,'Historical_Input Data'!$A$3:$A$2194,'7-Day ADT'!$D19)&lt;&gt; 0,AVERAGEIFS('Historical_Input Data'!BA$3:BA$2194,'Historical_Input Data'!$B$3:$B$2194,'7-Day ADT'!$C19,'Historical_Input Data'!$A$3:$A$2194,'7-Day ADT'!$D19),""),"")</f>
        <v/>
      </c>
    </row>
    <row r="20" spans="1:50">
      <c r="A20" t="str">
        <f t="shared" si="0"/>
        <v>July2017</v>
      </c>
      <c r="C20" t="s">
        <v>60</v>
      </c>
      <c r="D20">
        <v>2017</v>
      </c>
      <c r="E20" t="str">
        <f>IFERROR(IF(AVERAGEIFS('Historical_Input Data'!H$3:H$2194,'Historical_Input Data'!$B$3:$B$2194,'7-Day ADT'!$C20,'Historical_Input Data'!$A$3:$A$2194,'7-Day ADT'!$D20)&lt;&gt; 0,AVERAGEIFS('Historical_Input Data'!H$3:H$2194,'Historical_Input Data'!$B$3:$B$2194,'7-Day ADT'!$C20,'Historical_Input Data'!$A$3:$A$2194,'7-Day ADT'!$D20),""),"")</f>
        <v/>
      </c>
      <c r="F20">
        <f>IFERROR(IF(AVERAGEIFS('Historical_Input Data'!I$3:I$2194,'Historical_Input Data'!$B$3:$B$2194,'7-Day ADT'!$C20,'Historical_Input Data'!$A$3:$A$2194,'7-Day ADT'!$D20)&lt;&gt; 0,AVERAGEIFS('Historical_Input Data'!I$3:I$2194,'Historical_Input Data'!$B$3:$B$2194,'7-Day ADT'!$C20,'Historical_Input Data'!$A$3:$A$2194,'7-Day ADT'!$D20),""),"")</f>
        <v>230.45161290322579</v>
      </c>
      <c r="G20">
        <f>IFERROR(IF(AVERAGEIFS('Historical_Input Data'!J$3:J$2194,'Historical_Input Data'!$B$3:$B$2194,'7-Day ADT'!$C20,'Historical_Input Data'!$A$3:$A$2194,'7-Day ADT'!$D20)&lt;&gt; 0,AVERAGEIFS('Historical_Input Data'!J$3:J$2194,'Historical_Input Data'!$B$3:$B$2194,'7-Day ADT'!$C20,'Historical_Input Data'!$A$3:$A$2194,'7-Day ADT'!$D20),""),"")</f>
        <v>162.06451612903226</v>
      </c>
      <c r="H20">
        <f>IFERROR(IF(AVERAGEIFS('Historical_Input Data'!K$3:K$2194,'Historical_Input Data'!$B$3:$B$2194,'7-Day ADT'!$C20,'Historical_Input Data'!$A$3:$A$2194,'7-Day ADT'!$D20)&lt;&gt; 0,AVERAGEIFS('Historical_Input Data'!K$3:K$2194,'Historical_Input Data'!$B$3:$B$2194,'7-Day ADT'!$C20,'Historical_Input Data'!$A$3:$A$2194,'7-Day ADT'!$D20),""),"")</f>
        <v>179.25806451612902</v>
      </c>
      <c r="I20">
        <f>IFERROR(IF(AVERAGEIFS('Historical_Input Data'!L$3:L$2194,'Historical_Input Data'!$B$3:$B$2194,'7-Day ADT'!$C20,'Historical_Input Data'!$A$3:$A$2194,'7-Day ADT'!$D20)&lt;&gt; 0,AVERAGEIFS('Historical_Input Data'!L$3:L$2194,'Historical_Input Data'!$B$3:$B$2194,'7-Day ADT'!$C20,'Historical_Input Data'!$A$3:$A$2194,'7-Day ADT'!$D20),""),"")</f>
        <v>132.14285714285714</v>
      </c>
      <c r="J20">
        <f>IFERROR(IF(AVERAGEIFS('Historical_Input Data'!M$3:M$2194,'Historical_Input Data'!$B$3:$B$2194,'7-Day ADT'!$C20,'Historical_Input Data'!$A$3:$A$2194,'7-Day ADT'!$D20)&lt;&gt; 0,AVERAGEIFS('Historical_Input Data'!M$3:M$2194,'Historical_Input Data'!$B$3:$B$2194,'7-Day ADT'!$C20,'Historical_Input Data'!$A$3:$A$2194,'7-Day ADT'!$D20),""),"")</f>
        <v>70.645161290322577</v>
      </c>
      <c r="K20" t="str">
        <f>IFERROR(IF(AVERAGEIFS('Historical_Input Data'!N$3:N$2194,'Historical_Input Data'!$B$3:$B$2194,'7-Day ADT'!$C20,'Historical_Input Data'!$A$3:$A$2194,'7-Day ADT'!$D20)&lt;&gt; 0,AVERAGEIFS('Historical_Input Data'!N$3:N$2194,'Historical_Input Data'!$B$3:$B$2194,'7-Day ADT'!$C20,'Historical_Input Data'!$A$3:$A$2194,'7-Day ADT'!$D20),""),"")</f>
        <v/>
      </c>
      <c r="L20">
        <f>IFERROR(IF(AVERAGEIFS('Historical_Input Data'!O$3:O$2194,'Historical_Input Data'!$B$3:$B$2194,'7-Day ADT'!$C20,'Historical_Input Data'!$A$3:$A$2194,'7-Day ADT'!$D20)&lt;&gt; 0,AVERAGEIFS('Historical_Input Data'!O$3:O$2194,'Historical_Input Data'!$B$3:$B$2194,'7-Day ADT'!$C20,'Historical_Input Data'!$A$3:$A$2194,'7-Day ADT'!$D20),""),"")</f>
        <v>12.225806451612904</v>
      </c>
      <c r="M20">
        <f>IFERROR(IF(AVERAGEIFS('Historical_Input Data'!P$3:P$2194,'Historical_Input Data'!$B$3:$B$2194,'7-Day ADT'!$C20,'Historical_Input Data'!$A$3:$A$2194,'7-Day ADT'!$D20)&lt;&gt; 0,AVERAGEIFS('Historical_Input Data'!P$3:P$2194,'Historical_Input Data'!$B$3:$B$2194,'7-Day ADT'!$C20,'Historical_Input Data'!$A$3:$A$2194,'7-Day ADT'!$D20),""),"")</f>
        <v>459.06451612903226</v>
      </c>
      <c r="N20">
        <f>IFERROR(IF(AVERAGEIFS('Historical_Input Data'!Q$3:Q$2194,'Historical_Input Data'!$B$3:$B$2194,'7-Day ADT'!$C20,'Historical_Input Data'!$A$3:$A$2194,'7-Day ADT'!$D20)&lt;&gt; 0,AVERAGEIFS('Historical_Input Data'!Q$3:Q$2194,'Historical_Input Data'!$B$3:$B$2194,'7-Day ADT'!$C20,'Historical_Input Data'!$A$3:$A$2194,'7-Day ADT'!$D20),""),"")</f>
        <v>268</v>
      </c>
      <c r="O20">
        <f>IFERROR(IF(AVERAGEIFS('Historical_Input Data'!R$3:R$2194,'Historical_Input Data'!$B$3:$B$2194,'7-Day ADT'!$C20,'Historical_Input Data'!$A$3:$A$2194,'7-Day ADT'!$D20)&lt;&gt; 0,AVERAGEIFS('Historical_Input Data'!R$3:R$2194,'Historical_Input Data'!$B$3:$B$2194,'7-Day ADT'!$C20,'Historical_Input Data'!$A$3:$A$2194,'7-Day ADT'!$D20),""),"")</f>
        <v>65.451612903225808</v>
      </c>
      <c r="P20">
        <f>IFERROR(IF(AVERAGEIFS('Historical_Input Data'!S$3:S$2194,'Historical_Input Data'!$B$3:$B$2194,'7-Day ADT'!$C20,'Historical_Input Data'!$A$3:$A$2194,'7-Day ADT'!$D20)&lt;&gt; 0,AVERAGEIFS('Historical_Input Data'!S$3:S$2194,'Historical_Input Data'!$B$3:$B$2194,'7-Day ADT'!$C20,'Historical_Input Data'!$A$3:$A$2194,'7-Day ADT'!$D20),""),"")</f>
        <v>231.90322580645162</v>
      </c>
      <c r="Q20">
        <f>IFERROR(IF(AVERAGEIFS('Historical_Input Data'!T$3:T$2194,'Historical_Input Data'!$B$3:$B$2194,'7-Day ADT'!$C20,'Historical_Input Data'!$A$3:$A$2194,'7-Day ADT'!$D20)&lt;&gt; 0,AVERAGEIFS('Historical_Input Data'!T$3:T$2194,'Historical_Input Data'!$B$3:$B$2194,'7-Day ADT'!$C20,'Historical_Input Data'!$A$3:$A$2194,'7-Day ADT'!$D20),""),"")</f>
        <v>78.322580645161295</v>
      </c>
      <c r="R20">
        <f>IFERROR(IF(AVERAGEIFS('Historical_Input Data'!U$3:U$2194,'Historical_Input Data'!$B$3:$B$2194,'7-Day ADT'!$C20,'Historical_Input Data'!$A$3:$A$2194,'7-Day ADT'!$D20)&lt;&gt; 0,AVERAGEIFS('Historical_Input Data'!U$3:U$2194,'Historical_Input Data'!$B$3:$B$2194,'7-Day ADT'!$C20,'Historical_Input Data'!$A$3:$A$2194,'7-Day ADT'!$D20),""),"")</f>
        <v>27.322580645161292</v>
      </c>
      <c r="S20">
        <f>IFERROR(IF(AVERAGEIFS('Historical_Input Data'!V$3:V$2194,'Historical_Input Data'!$B$3:$B$2194,'7-Day ADT'!$C20,'Historical_Input Data'!$A$3:$A$2194,'7-Day ADT'!$D20)&lt;&gt; 0,AVERAGEIFS('Historical_Input Data'!V$3:V$2194,'Historical_Input Data'!$B$3:$B$2194,'7-Day ADT'!$C20,'Historical_Input Data'!$A$3:$A$2194,'7-Day ADT'!$D20),""),"")</f>
        <v>111.3225806451613</v>
      </c>
      <c r="T20">
        <f>IFERROR(IF(AVERAGEIFS('Historical_Input Data'!W$3:W$2194,'Historical_Input Data'!$B$3:$B$2194,'7-Day ADT'!$C20,'Historical_Input Data'!$A$3:$A$2194,'7-Day ADT'!$D20)&lt;&gt; 0,AVERAGEIFS('Historical_Input Data'!W$3:W$2194,'Historical_Input Data'!$B$3:$B$2194,'7-Day ADT'!$C20,'Historical_Input Data'!$A$3:$A$2194,'7-Day ADT'!$D20),""),"")</f>
        <v>383.74193548387098</v>
      </c>
      <c r="U20">
        <f>IFERROR(IF(AVERAGEIFS('Historical_Input Data'!X$3:X$2194,'Historical_Input Data'!$B$3:$B$2194,'7-Day ADT'!$C20,'Historical_Input Data'!$A$3:$A$2194,'7-Day ADT'!$D20)&lt;&gt; 0,AVERAGEIFS('Historical_Input Data'!X$3:X$2194,'Historical_Input Data'!$B$3:$B$2194,'7-Day ADT'!$C20,'Historical_Input Data'!$A$3:$A$2194,'7-Day ADT'!$D20),""),"")</f>
        <v>114.48387096774194</v>
      </c>
      <c r="V20" t="str">
        <f>IFERROR(IF(AVERAGEIFS('Historical_Input Data'!Y$3:Y$2194,'Historical_Input Data'!$B$3:$B$2194,'7-Day ADT'!$C20,'Historical_Input Data'!$A$3:$A$2194,'7-Day ADT'!$D20)&lt;&gt; 0,AVERAGEIFS('Historical_Input Data'!Y$3:Y$2194,'Historical_Input Data'!$B$3:$B$2194,'7-Day ADT'!$C20,'Historical_Input Data'!$A$3:$A$2194,'7-Day ADT'!$D20),""),"")</f>
        <v/>
      </c>
      <c r="W20">
        <f>IFERROR(IF(AVERAGEIFS('Historical_Input Data'!Z$3:Z$2194,'Historical_Input Data'!$B$3:$B$2194,'7-Day ADT'!$C20,'Historical_Input Data'!$A$3:$A$2194,'7-Day ADT'!$D20)&lt;&gt; 0,AVERAGEIFS('Historical_Input Data'!Z$3:Z$2194,'Historical_Input Data'!$B$3:$B$2194,'7-Day ADT'!$C20,'Historical_Input Data'!$A$3:$A$2194,'7-Day ADT'!$D20),""),"")</f>
        <v>235.2258064516129</v>
      </c>
      <c r="X20" t="str">
        <f>IFERROR(IF(AVERAGEIFS('Historical_Input Data'!AA$3:AA$2194,'Historical_Input Data'!$B$3:$B$2194,'7-Day ADT'!$C20,'Historical_Input Data'!$A$3:$A$2194,'7-Day ADT'!$D20)&lt;&gt; 0,AVERAGEIFS('Historical_Input Data'!AA$3:AA$2194,'Historical_Input Data'!$B$3:$B$2194,'7-Day ADT'!$C20,'Historical_Input Data'!$A$3:$A$2194,'7-Day ADT'!$D20),""),"")</f>
        <v/>
      </c>
      <c r="Y20">
        <f>IFERROR(IF(AVERAGEIFS('Historical_Input Data'!AB$3:AB$2194,'Historical_Input Data'!$B$3:$B$2194,'7-Day ADT'!$C20,'Historical_Input Data'!$A$3:$A$2194,'7-Day ADT'!$D20)&lt;&gt; 0,AVERAGEIFS('Historical_Input Data'!AB$3:AB$2194,'Historical_Input Data'!$B$3:$B$2194,'7-Day ADT'!$C20,'Historical_Input Data'!$A$3:$A$2194,'7-Day ADT'!$D20),""),"")</f>
        <v>334.87096774193549</v>
      </c>
      <c r="Z20">
        <f>IFERROR(IF(AVERAGEIFS('Historical_Input Data'!AC$3:AC$2194,'Historical_Input Data'!$B$3:$B$2194,'7-Day ADT'!$C20,'Historical_Input Data'!$A$3:$A$2194,'7-Day ADT'!$D20)&lt;&gt; 0,AVERAGEIFS('Historical_Input Data'!AC$3:AC$2194,'Historical_Input Data'!$B$3:$B$2194,'7-Day ADT'!$C20,'Historical_Input Data'!$A$3:$A$2194,'7-Day ADT'!$D20),""),"")</f>
        <v>304.67741935483872</v>
      </c>
      <c r="AA20">
        <f>IFERROR(IF(AVERAGEIFS('Historical_Input Data'!AD$3:AD$2194,'Historical_Input Data'!$B$3:$B$2194,'7-Day ADT'!$C20,'Historical_Input Data'!$A$3:$A$2194,'7-Day ADT'!$D20)&lt;&gt; 0,AVERAGEIFS('Historical_Input Data'!AD$3:AD$2194,'Historical_Input Data'!$B$3:$B$2194,'7-Day ADT'!$C20,'Historical_Input Data'!$A$3:$A$2194,'7-Day ADT'!$D20),""),"")</f>
        <v>31.032258064516128</v>
      </c>
      <c r="AB20">
        <f>IFERROR(IF(AVERAGEIFS('Historical_Input Data'!AE$3:AE$2194,'Historical_Input Data'!$B$3:$B$2194,'7-Day ADT'!$C20,'Historical_Input Data'!$A$3:$A$2194,'7-Day ADT'!$D20)&lt;&gt; 0,AVERAGEIFS('Historical_Input Data'!AE$3:AE$2194,'Historical_Input Data'!$B$3:$B$2194,'7-Day ADT'!$C20,'Historical_Input Data'!$A$3:$A$2194,'7-Day ADT'!$D20),""),"")</f>
        <v>281.32258064516128</v>
      </c>
      <c r="AC20">
        <f>IFERROR(IF(AVERAGEIFS('Historical_Input Data'!AF$3:AF$2194,'Historical_Input Data'!$B$3:$B$2194,'7-Day ADT'!$C20,'Historical_Input Data'!$A$3:$A$2194,'7-Day ADT'!$D20)&lt;&gt; 0,AVERAGEIFS('Historical_Input Data'!AF$3:AF$2194,'Historical_Input Data'!$B$3:$B$2194,'7-Day ADT'!$C20,'Historical_Input Data'!$A$3:$A$2194,'7-Day ADT'!$D20),""),"")</f>
        <v>548.80645161290317</v>
      </c>
      <c r="AD20">
        <f>IFERROR(IF(AVERAGEIFS('Historical_Input Data'!AG$3:AG$2194,'Historical_Input Data'!$B$3:$B$2194,'7-Day ADT'!$C20,'Historical_Input Data'!$A$3:$A$2194,'7-Day ADT'!$D20)&lt;&gt; 0,AVERAGEIFS('Historical_Input Data'!AG$3:AG$2194,'Historical_Input Data'!$B$3:$B$2194,'7-Day ADT'!$C20,'Historical_Input Data'!$A$3:$A$2194,'7-Day ADT'!$D20),""),"")</f>
        <v>439.32258064516128</v>
      </c>
      <c r="AE20" t="str">
        <f>IFERROR(IF(AVERAGEIFS('Historical_Input Data'!AH$3:AH$2194,'Historical_Input Data'!$B$3:$B$2194,'7-Day ADT'!$C20,'Historical_Input Data'!$A$3:$A$2194,'7-Day ADT'!$D20)&lt;&gt; 0,AVERAGEIFS('Historical_Input Data'!AH$3:AH$2194,'Historical_Input Data'!$B$3:$B$2194,'7-Day ADT'!$C20,'Historical_Input Data'!$A$3:$A$2194,'7-Day ADT'!$D20),""),"")</f>
        <v/>
      </c>
      <c r="AF20">
        <f>IFERROR(IF(AVERAGEIFS('Historical_Input Data'!AI$3:AI$2194,'Historical_Input Data'!$B$3:$B$2194,'7-Day ADT'!$C20,'Historical_Input Data'!$A$3:$A$2194,'7-Day ADT'!$D20)&lt;&gt; 0,AVERAGEIFS('Historical_Input Data'!AI$3:AI$2194,'Historical_Input Data'!$B$3:$B$2194,'7-Day ADT'!$C20,'Historical_Input Data'!$A$3:$A$2194,'7-Day ADT'!$D20),""),"")</f>
        <v>238.93548387096774</v>
      </c>
      <c r="AG20" t="str">
        <f>IFERROR(IF(AVERAGEIFS('Historical_Input Data'!AJ$3:AJ$2194,'Historical_Input Data'!$B$3:$B$2194,'7-Day ADT'!$C20,'Historical_Input Data'!$A$3:$A$2194,'7-Day ADT'!$D20)&lt;&gt; 0,AVERAGEIFS('Historical_Input Data'!AJ$3:AJ$2194,'Historical_Input Data'!$B$3:$B$2194,'7-Day ADT'!$C20,'Historical_Input Data'!$A$3:$A$2194,'7-Day ADT'!$D20),""),"")</f>
        <v/>
      </c>
      <c r="AH20">
        <f>IFERROR(IF(AVERAGEIFS('Historical_Input Data'!AK$3:AK$2194,'Historical_Input Data'!$B$3:$B$2194,'7-Day ADT'!$C20,'Historical_Input Data'!$A$3:$A$2194,'7-Day ADT'!$D20)&lt;&gt; 0,AVERAGEIFS('Historical_Input Data'!AK$3:AK$2194,'Historical_Input Data'!$B$3:$B$2194,'7-Day ADT'!$C20,'Historical_Input Data'!$A$3:$A$2194,'7-Day ADT'!$D20),""),"")</f>
        <v>796.38709677419354</v>
      </c>
      <c r="AI20">
        <f>IFERROR(IF(AVERAGEIFS('Historical_Input Data'!AL$3:AL$2194,'Historical_Input Data'!$B$3:$B$2194,'7-Day ADT'!$C20,'Historical_Input Data'!$A$3:$A$2194,'7-Day ADT'!$D20)&lt;&gt; 0,AVERAGEIFS('Historical_Input Data'!AL$3:AL$2194,'Historical_Input Data'!$B$3:$B$2194,'7-Day ADT'!$C20,'Historical_Input Data'!$A$3:$A$2194,'7-Day ADT'!$D20),""),"")</f>
        <v>570.06451612903231</v>
      </c>
      <c r="AJ20" t="str">
        <f>IFERROR(IF(AVERAGEIFS('Historical_Input Data'!AM$3:AM$2194,'Historical_Input Data'!$B$3:$B$2194,'7-Day ADT'!$C20,'Historical_Input Data'!$A$3:$A$2194,'7-Day ADT'!$D20)&lt;&gt; 0,AVERAGEIFS('Historical_Input Data'!AM$3:AM$2194,'Historical_Input Data'!$B$3:$B$2194,'7-Day ADT'!$C20,'Historical_Input Data'!$A$3:$A$2194,'7-Day ADT'!$D20),""),"")</f>
        <v/>
      </c>
      <c r="AK20" t="str">
        <f>IFERROR(IF(AVERAGEIFS('Historical_Input Data'!AN$3:AN$2194,'Historical_Input Data'!$B$3:$B$2194,'7-Day ADT'!$C20,'Historical_Input Data'!$A$3:$A$2194,'7-Day ADT'!$D20)&lt;&gt; 0,AVERAGEIFS('Historical_Input Data'!AN$3:AN$2194,'Historical_Input Data'!$B$3:$B$2194,'7-Day ADT'!$C20,'Historical_Input Data'!$A$3:$A$2194,'7-Day ADT'!$D20),""),"")</f>
        <v/>
      </c>
      <c r="AL20">
        <f>IFERROR(IF(AVERAGEIFS('Historical_Input Data'!AO$3:AO$2194,'Historical_Input Data'!$B$3:$B$2194,'7-Day ADT'!$C20,'Historical_Input Data'!$A$3:$A$2194,'7-Day ADT'!$D20)&lt;&gt; 0,AVERAGEIFS('Historical_Input Data'!AO$3:AO$2194,'Historical_Input Data'!$B$3:$B$2194,'7-Day ADT'!$C20,'Historical_Input Data'!$A$3:$A$2194,'7-Day ADT'!$D20),""),"")</f>
        <v>135.45161290322579</v>
      </c>
      <c r="AM20" t="str">
        <f>IFERROR(IF(AVERAGEIFS('Historical_Input Data'!AP$3:AP$2194,'Historical_Input Data'!$B$3:$B$2194,'7-Day ADT'!$C20,'Historical_Input Data'!$A$3:$A$2194,'7-Day ADT'!$D20)&lt;&gt; 0,AVERAGEIFS('Historical_Input Data'!AP$3:AP$2194,'Historical_Input Data'!$B$3:$B$2194,'7-Day ADT'!$C20,'Historical_Input Data'!$A$3:$A$2194,'7-Day ADT'!$D20),""),"")</f>
        <v/>
      </c>
      <c r="AN20">
        <f>IFERROR(IF(AVERAGEIFS('Historical_Input Data'!AQ$3:AQ$2194,'Historical_Input Data'!$B$3:$B$2194,'7-Day ADT'!$C20,'Historical_Input Data'!$A$3:$A$2194,'7-Day ADT'!$D20)&lt;&gt; 0,AVERAGEIFS('Historical_Input Data'!AQ$3:AQ$2194,'Historical_Input Data'!$B$3:$B$2194,'7-Day ADT'!$C20,'Historical_Input Data'!$A$3:$A$2194,'7-Day ADT'!$D20),""),"")</f>
        <v>97.096774193548384</v>
      </c>
      <c r="AO20">
        <f>IFERROR(IF(AVERAGEIFS('Historical_Input Data'!AR$3:AR$2194,'Historical_Input Data'!$B$3:$B$2194,'7-Day ADT'!$C20,'Historical_Input Data'!$A$3:$A$2194,'7-Day ADT'!$D20)&lt;&gt; 0,AVERAGEIFS('Historical_Input Data'!AR$3:AR$2194,'Historical_Input Data'!$B$3:$B$2194,'7-Day ADT'!$C20,'Historical_Input Data'!$A$3:$A$2194,'7-Day ADT'!$D20),""),"")</f>
        <v>271.67741935483872</v>
      </c>
      <c r="AP20">
        <f>IFERROR(IF(AVERAGEIFS('Historical_Input Data'!AS$3:AS$2194,'Historical_Input Data'!$B$3:$B$2194,'7-Day ADT'!$C20,'Historical_Input Data'!$A$3:$A$2194,'7-Day ADT'!$D20)&lt;&gt; 0,AVERAGEIFS('Historical_Input Data'!AS$3:AS$2194,'Historical_Input Data'!$B$3:$B$2194,'7-Day ADT'!$C20,'Historical_Input Data'!$A$3:$A$2194,'7-Day ADT'!$D20),""),"")</f>
        <v>903.54838709677415</v>
      </c>
      <c r="AQ20" t="str">
        <f>IFERROR(IF(AVERAGEIFS('Historical_Input Data'!AT$3:AT$2194,'Historical_Input Data'!$B$3:$B$2194,'7-Day ADT'!$C20,'Historical_Input Data'!$A$3:$A$2194,'7-Day ADT'!$D20)&lt;&gt; 0,AVERAGEIFS('Historical_Input Data'!AT$3:AT$2194,'Historical_Input Data'!$B$3:$B$2194,'7-Day ADT'!$C20,'Historical_Input Data'!$A$3:$A$2194,'7-Day ADT'!$D20),""),"")</f>
        <v/>
      </c>
      <c r="AR20">
        <f>IFERROR(IF(AVERAGEIFS('Historical_Input Data'!AU$3:AU$2194,'Historical_Input Data'!$B$3:$B$2194,'7-Day ADT'!$C20,'Historical_Input Data'!$A$3:$A$2194,'7-Day ADT'!$D20)&lt;&gt; 0,AVERAGEIFS('Historical_Input Data'!AU$3:AU$2194,'Historical_Input Data'!$B$3:$B$2194,'7-Day ADT'!$C20,'Historical_Input Data'!$A$3:$A$2194,'7-Day ADT'!$D20),""),"")</f>
        <v>496.64516129032256</v>
      </c>
      <c r="AS20">
        <f>IFERROR(IF(AVERAGEIFS('Historical_Input Data'!AV$3:AV$2194,'Historical_Input Data'!$B$3:$B$2194,'7-Day ADT'!$C20,'Historical_Input Data'!$A$3:$A$2194,'7-Day ADT'!$D20)&lt;&gt; 0,AVERAGEIFS('Historical_Input Data'!AV$3:AV$2194,'Historical_Input Data'!$B$3:$B$2194,'7-Day ADT'!$C20,'Historical_Input Data'!$A$3:$A$2194,'7-Day ADT'!$D20),""),"")</f>
        <v>66.870967741935488</v>
      </c>
      <c r="AT20">
        <f>IFERROR(IF(AVERAGEIFS('Historical_Input Data'!AW$3:AW$2194,'Historical_Input Data'!$B$3:$B$2194,'7-Day ADT'!$C20,'Historical_Input Data'!$A$3:$A$2194,'7-Day ADT'!$D20)&lt;&gt; 0,AVERAGEIFS('Historical_Input Data'!AW$3:AW$2194,'Historical_Input Data'!$B$3:$B$2194,'7-Day ADT'!$C20,'Historical_Input Data'!$A$3:$A$2194,'7-Day ADT'!$D20),""),"")</f>
        <v>121.19354838709677</v>
      </c>
      <c r="AU20">
        <f>IFERROR(IF(AVERAGEIFS('Historical_Input Data'!AX$3:AX$2194,'Historical_Input Data'!$B$3:$B$2194,'7-Day ADT'!$C20,'Historical_Input Data'!$A$3:$A$2194,'7-Day ADT'!$D20)&lt;&gt; 0,AVERAGEIFS('Historical_Input Data'!AX$3:AX$2194,'Historical_Input Data'!$B$3:$B$2194,'7-Day ADT'!$C20,'Historical_Input Data'!$A$3:$A$2194,'7-Day ADT'!$D20),""),"")</f>
        <v>101</v>
      </c>
      <c r="AV20">
        <f>IFERROR(IF(AVERAGEIFS('Historical_Input Data'!AY$3:AY$2194,'Historical_Input Data'!$B$3:$B$2194,'7-Day ADT'!$C20,'Historical_Input Data'!$A$3:$A$2194,'7-Day ADT'!$D20)&lt;&gt; 0,AVERAGEIFS('Historical_Input Data'!AY$3:AY$2194,'Historical_Input Data'!$B$3:$B$2194,'7-Day ADT'!$C20,'Historical_Input Data'!$A$3:$A$2194,'7-Day ADT'!$D20),""),"")</f>
        <v>95.806451612903231</v>
      </c>
      <c r="AW20">
        <f>IFERROR(IF(AVERAGEIFS('Historical_Input Data'!AZ$3:AZ$2194,'Historical_Input Data'!$B$3:$B$2194,'7-Day ADT'!$C20,'Historical_Input Data'!$A$3:$A$2194,'7-Day ADT'!$D20)&lt;&gt; 0,AVERAGEIFS('Historical_Input Data'!AZ$3:AZ$2194,'Historical_Input Data'!$B$3:$B$2194,'7-Day ADT'!$C20,'Historical_Input Data'!$A$3:$A$2194,'7-Day ADT'!$D20),""),"")</f>
        <v>135.5</v>
      </c>
      <c r="AX20" t="str">
        <f>IFERROR(IF(AVERAGEIFS('Historical_Input Data'!BA$3:BA$2194,'Historical_Input Data'!$B$3:$B$2194,'7-Day ADT'!$C20,'Historical_Input Data'!$A$3:$A$2194,'7-Day ADT'!$D20)&lt;&gt; 0,AVERAGEIFS('Historical_Input Data'!BA$3:BA$2194,'Historical_Input Data'!$B$3:$B$2194,'7-Day ADT'!$C20,'Historical_Input Data'!$A$3:$A$2194,'7-Day ADT'!$D20),""),"")</f>
        <v/>
      </c>
    </row>
    <row r="21" spans="1:50">
      <c r="A21" t="str">
        <f t="shared" si="0"/>
        <v>August2017</v>
      </c>
      <c r="C21" t="s">
        <v>61</v>
      </c>
      <c r="D21">
        <v>2017</v>
      </c>
      <c r="E21" t="str">
        <f>IFERROR(IF(AVERAGEIFS('Historical_Input Data'!H$3:H$2194,'Historical_Input Data'!$B$3:$B$2194,'7-Day ADT'!$C21,'Historical_Input Data'!$A$3:$A$2194,'7-Day ADT'!$D21)&lt;&gt; 0,AVERAGEIFS('Historical_Input Data'!H$3:H$2194,'Historical_Input Data'!$B$3:$B$2194,'7-Day ADT'!$C21,'Historical_Input Data'!$A$3:$A$2194,'7-Day ADT'!$D21),""),"")</f>
        <v/>
      </c>
      <c r="F21">
        <f>IFERROR(IF(AVERAGEIFS('Historical_Input Data'!I$3:I$2194,'Historical_Input Data'!$B$3:$B$2194,'7-Day ADT'!$C21,'Historical_Input Data'!$A$3:$A$2194,'7-Day ADT'!$D21)&lt;&gt; 0,AVERAGEIFS('Historical_Input Data'!I$3:I$2194,'Historical_Input Data'!$B$3:$B$2194,'7-Day ADT'!$C21,'Historical_Input Data'!$A$3:$A$2194,'7-Day ADT'!$D21),""),"")</f>
        <v>261.70967741935482</v>
      </c>
      <c r="G21">
        <f>IFERROR(IF(AVERAGEIFS('Historical_Input Data'!J$3:J$2194,'Historical_Input Data'!$B$3:$B$2194,'7-Day ADT'!$C21,'Historical_Input Data'!$A$3:$A$2194,'7-Day ADT'!$D21)&lt;&gt; 0,AVERAGEIFS('Historical_Input Data'!J$3:J$2194,'Historical_Input Data'!$B$3:$B$2194,'7-Day ADT'!$C21,'Historical_Input Data'!$A$3:$A$2194,'7-Day ADT'!$D21),""),"")</f>
        <v>193.83870967741936</v>
      </c>
      <c r="H21">
        <f>IFERROR(IF(AVERAGEIFS('Historical_Input Data'!K$3:K$2194,'Historical_Input Data'!$B$3:$B$2194,'7-Day ADT'!$C21,'Historical_Input Data'!$A$3:$A$2194,'7-Day ADT'!$D21)&lt;&gt; 0,AVERAGEIFS('Historical_Input Data'!K$3:K$2194,'Historical_Input Data'!$B$3:$B$2194,'7-Day ADT'!$C21,'Historical_Input Data'!$A$3:$A$2194,'7-Day ADT'!$D21),""),"")</f>
        <v>221.96774193548387</v>
      </c>
      <c r="I21">
        <f>IFERROR(IF(AVERAGEIFS('Historical_Input Data'!L$3:L$2194,'Historical_Input Data'!$B$3:$B$2194,'7-Day ADT'!$C21,'Historical_Input Data'!$A$3:$A$2194,'7-Day ADT'!$D21)&lt;&gt; 0,AVERAGEIFS('Historical_Input Data'!L$3:L$2194,'Historical_Input Data'!$B$3:$B$2194,'7-Day ADT'!$C21,'Historical_Input Data'!$A$3:$A$2194,'7-Day ADT'!$D21),""),"")</f>
        <v>241.45161290322579</v>
      </c>
      <c r="J21">
        <f>IFERROR(IF(AVERAGEIFS('Historical_Input Data'!M$3:M$2194,'Historical_Input Data'!$B$3:$B$2194,'7-Day ADT'!$C21,'Historical_Input Data'!$A$3:$A$2194,'7-Day ADT'!$D21)&lt;&gt; 0,AVERAGEIFS('Historical_Input Data'!M$3:M$2194,'Historical_Input Data'!$B$3:$B$2194,'7-Day ADT'!$C21,'Historical_Input Data'!$A$3:$A$2194,'7-Day ADT'!$D21),""),"")</f>
        <v>92.645161290322577</v>
      </c>
      <c r="K21" t="str">
        <f>IFERROR(IF(AVERAGEIFS('Historical_Input Data'!N$3:N$2194,'Historical_Input Data'!$B$3:$B$2194,'7-Day ADT'!$C21,'Historical_Input Data'!$A$3:$A$2194,'7-Day ADT'!$D21)&lt;&gt; 0,AVERAGEIFS('Historical_Input Data'!N$3:N$2194,'Historical_Input Data'!$B$3:$B$2194,'7-Day ADT'!$C21,'Historical_Input Data'!$A$3:$A$2194,'7-Day ADT'!$D21),""),"")</f>
        <v/>
      </c>
      <c r="L21">
        <f>IFERROR(IF(AVERAGEIFS('Historical_Input Data'!O$3:O$2194,'Historical_Input Data'!$B$3:$B$2194,'7-Day ADT'!$C21,'Historical_Input Data'!$A$3:$A$2194,'7-Day ADT'!$D21)&lt;&gt; 0,AVERAGEIFS('Historical_Input Data'!O$3:O$2194,'Historical_Input Data'!$B$3:$B$2194,'7-Day ADT'!$C21,'Historical_Input Data'!$A$3:$A$2194,'7-Day ADT'!$D21),""),"")</f>
        <v>13</v>
      </c>
      <c r="M21">
        <f>IFERROR(IF(AVERAGEIFS('Historical_Input Data'!P$3:P$2194,'Historical_Input Data'!$B$3:$B$2194,'7-Day ADT'!$C21,'Historical_Input Data'!$A$3:$A$2194,'7-Day ADT'!$D21)&lt;&gt; 0,AVERAGEIFS('Historical_Input Data'!P$3:P$2194,'Historical_Input Data'!$B$3:$B$2194,'7-Day ADT'!$C21,'Historical_Input Data'!$A$3:$A$2194,'7-Day ADT'!$D21),""),"")</f>
        <v>504.77419354838707</v>
      </c>
      <c r="N21">
        <f>IFERROR(IF(AVERAGEIFS('Historical_Input Data'!Q$3:Q$2194,'Historical_Input Data'!$B$3:$B$2194,'7-Day ADT'!$C21,'Historical_Input Data'!$A$3:$A$2194,'7-Day ADT'!$D21)&lt;&gt; 0,AVERAGEIFS('Historical_Input Data'!Q$3:Q$2194,'Historical_Input Data'!$B$3:$B$2194,'7-Day ADT'!$C21,'Historical_Input Data'!$A$3:$A$2194,'7-Day ADT'!$D21),""),"")</f>
        <v>326.90322580645159</v>
      </c>
      <c r="O21">
        <f>IFERROR(IF(AVERAGEIFS('Historical_Input Data'!R$3:R$2194,'Historical_Input Data'!$B$3:$B$2194,'7-Day ADT'!$C21,'Historical_Input Data'!$A$3:$A$2194,'7-Day ADT'!$D21)&lt;&gt; 0,AVERAGEIFS('Historical_Input Data'!R$3:R$2194,'Historical_Input Data'!$B$3:$B$2194,'7-Day ADT'!$C21,'Historical_Input Data'!$A$3:$A$2194,'7-Day ADT'!$D21),""),"")</f>
        <v>82.548387096774192</v>
      </c>
      <c r="P21">
        <f>IFERROR(IF(AVERAGEIFS('Historical_Input Data'!S$3:S$2194,'Historical_Input Data'!$B$3:$B$2194,'7-Day ADT'!$C21,'Historical_Input Data'!$A$3:$A$2194,'7-Day ADT'!$D21)&lt;&gt; 0,AVERAGEIFS('Historical_Input Data'!S$3:S$2194,'Historical_Input Data'!$B$3:$B$2194,'7-Day ADT'!$C21,'Historical_Input Data'!$A$3:$A$2194,'7-Day ADT'!$D21),""),"")</f>
        <v>248.61290322580646</v>
      </c>
      <c r="Q21">
        <f>IFERROR(IF(AVERAGEIFS('Historical_Input Data'!T$3:T$2194,'Historical_Input Data'!$B$3:$B$2194,'7-Day ADT'!$C21,'Historical_Input Data'!$A$3:$A$2194,'7-Day ADT'!$D21)&lt;&gt; 0,AVERAGEIFS('Historical_Input Data'!T$3:T$2194,'Historical_Input Data'!$B$3:$B$2194,'7-Day ADT'!$C21,'Historical_Input Data'!$A$3:$A$2194,'7-Day ADT'!$D21),""),"")</f>
        <v>87.645161290322577</v>
      </c>
      <c r="R21">
        <f>IFERROR(IF(AVERAGEIFS('Historical_Input Data'!U$3:U$2194,'Historical_Input Data'!$B$3:$B$2194,'7-Day ADT'!$C21,'Historical_Input Data'!$A$3:$A$2194,'7-Day ADT'!$D21)&lt;&gt; 0,AVERAGEIFS('Historical_Input Data'!U$3:U$2194,'Historical_Input Data'!$B$3:$B$2194,'7-Day ADT'!$C21,'Historical_Input Data'!$A$3:$A$2194,'7-Day ADT'!$D21),""),"")</f>
        <v>33.258064516129032</v>
      </c>
      <c r="S21">
        <f>IFERROR(IF(AVERAGEIFS('Historical_Input Data'!V$3:V$2194,'Historical_Input Data'!$B$3:$B$2194,'7-Day ADT'!$C21,'Historical_Input Data'!$A$3:$A$2194,'7-Day ADT'!$D21)&lt;&gt; 0,AVERAGEIFS('Historical_Input Data'!V$3:V$2194,'Historical_Input Data'!$B$3:$B$2194,'7-Day ADT'!$C21,'Historical_Input Data'!$A$3:$A$2194,'7-Day ADT'!$D21),""),"")</f>
        <v>134.41935483870967</v>
      </c>
      <c r="T21">
        <f>IFERROR(IF(AVERAGEIFS('Historical_Input Data'!W$3:W$2194,'Historical_Input Data'!$B$3:$B$2194,'7-Day ADT'!$C21,'Historical_Input Data'!$A$3:$A$2194,'7-Day ADT'!$D21)&lt;&gt; 0,AVERAGEIFS('Historical_Input Data'!W$3:W$2194,'Historical_Input Data'!$B$3:$B$2194,'7-Day ADT'!$C21,'Historical_Input Data'!$A$3:$A$2194,'7-Day ADT'!$D21),""),"")</f>
        <v>480.38709677419354</v>
      </c>
      <c r="U21">
        <f>IFERROR(IF(AVERAGEIFS('Historical_Input Data'!X$3:X$2194,'Historical_Input Data'!$B$3:$B$2194,'7-Day ADT'!$C21,'Historical_Input Data'!$A$3:$A$2194,'7-Day ADT'!$D21)&lt;&gt; 0,AVERAGEIFS('Historical_Input Data'!X$3:X$2194,'Historical_Input Data'!$B$3:$B$2194,'7-Day ADT'!$C21,'Historical_Input Data'!$A$3:$A$2194,'7-Day ADT'!$D21),""),"")</f>
        <v>128.45161290322579</v>
      </c>
      <c r="V21" t="str">
        <f>IFERROR(IF(AVERAGEIFS('Historical_Input Data'!Y$3:Y$2194,'Historical_Input Data'!$B$3:$B$2194,'7-Day ADT'!$C21,'Historical_Input Data'!$A$3:$A$2194,'7-Day ADT'!$D21)&lt;&gt; 0,AVERAGEIFS('Historical_Input Data'!Y$3:Y$2194,'Historical_Input Data'!$B$3:$B$2194,'7-Day ADT'!$C21,'Historical_Input Data'!$A$3:$A$2194,'7-Day ADT'!$D21),""),"")</f>
        <v/>
      </c>
      <c r="W21">
        <f>IFERROR(IF(AVERAGEIFS('Historical_Input Data'!Z$3:Z$2194,'Historical_Input Data'!$B$3:$B$2194,'7-Day ADT'!$C21,'Historical_Input Data'!$A$3:$A$2194,'7-Day ADT'!$D21)&lt;&gt; 0,AVERAGEIFS('Historical_Input Data'!Z$3:Z$2194,'Historical_Input Data'!$B$3:$B$2194,'7-Day ADT'!$C21,'Historical_Input Data'!$A$3:$A$2194,'7-Day ADT'!$D21),""),"")</f>
        <v>303.67741935483872</v>
      </c>
      <c r="X21" t="str">
        <f>IFERROR(IF(AVERAGEIFS('Historical_Input Data'!AA$3:AA$2194,'Historical_Input Data'!$B$3:$B$2194,'7-Day ADT'!$C21,'Historical_Input Data'!$A$3:$A$2194,'7-Day ADT'!$D21)&lt;&gt; 0,AVERAGEIFS('Historical_Input Data'!AA$3:AA$2194,'Historical_Input Data'!$B$3:$B$2194,'7-Day ADT'!$C21,'Historical_Input Data'!$A$3:$A$2194,'7-Day ADT'!$D21),""),"")</f>
        <v/>
      </c>
      <c r="Y21">
        <f>IFERROR(IF(AVERAGEIFS('Historical_Input Data'!AB$3:AB$2194,'Historical_Input Data'!$B$3:$B$2194,'7-Day ADT'!$C21,'Historical_Input Data'!$A$3:$A$2194,'7-Day ADT'!$D21)&lt;&gt; 0,AVERAGEIFS('Historical_Input Data'!AB$3:AB$2194,'Historical_Input Data'!$B$3:$B$2194,'7-Day ADT'!$C21,'Historical_Input Data'!$A$3:$A$2194,'7-Day ADT'!$D21),""),"")</f>
        <v>377.19354838709677</v>
      </c>
      <c r="Z21">
        <f>IFERROR(IF(AVERAGEIFS('Historical_Input Data'!AC$3:AC$2194,'Historical_Input Data'!$B$3:$B$2194,'7-Day ADT'!$C21,'Historical_Input Data'!$A$3:$A$2194,'7-Day ADT'!$D21)&lt;&gt; 0,AVERAGEIFS('Historical_Input Data'!AC$3:AC$2194,'Historical_Input Data'!$B$3:$B$2194,'7-Day ADT'!$C21,'Historical_Input Data'!$A$3:$A$2194,'7-Day ADT'!$D21),""),"")</f>
        <v>348.61290322580646</v>
      </c>
      <c r="AA21">
        <f>IFERROR(IF(AVERAGEIFS('Historical_Input Data'!AD$3:AD$2194,'Historical_Input Data'!$B$3:$B$2194,'7-Day ADT'!$C21,'Historical_Input Data'!$A$3:$A$2194,'7-Day ADT'!$D21)&lt;&gt; 0,AVERAGEIFS('Historical_Input Data'!AD$3:AD$2194,'Historical_Input Data'!$B$3:$B$2194,'7-Day ADT'!$C21,'Historical_Input Data'!$A$3:$A$2194,'7-Day ADT'!$D21),""),"")</f>
        <v>34.677419354838712</v>
      </c>
      <c r="AB21">
        <f>IFERROR(IF(AVERAGEIFS('Historical_Input Data'!AE$3:AE$2194,'Historical_Input Data'!$B$3:$B$2194,'7-Day ADT'!$C21,'Historical_Input Data'!$A$3:$A$2194,'7-Day ADT'!$D21)&lt;&gt; 0,AVERAGEIFS('Historical_Input Data'!AE$3:AE$2194,'Historical_Input Data'!$B$3:$B$2194,'7-Day ADT'!$C21,'Historical_Input Data'!$A$3:$A$2194,'7-Day ADT'!$D21),""),"")</f>
        <v>335.38709677419354</v>
      </c>
      <c r="AC21">
        <f>IFERROR(IF(AVERAGEIFS('Historical_Input Data'!AF$3:AF$2194,'Historical_Input Data'!$B$3:$B$2194,'7-Day ADT'!$C21,'Historical_Input Data'!$A$3:$A$2194,'7-Day ADT'!$D21)&lt;&gt; 0,AVERAGEIFS('Historical_Input Data'!AF$3:AF$2194,'Historical_Input Data'!$B$3:$B$2194,'7-Day ADT'!$C21,'Historical_Input Data'!$A$3:$A$2194,'7-Day ADT'!$D21),""),"")</f>
        <v>662.38709677419354</v>
      </c>
      <c r="AD21">
        <f>IFERROR(IF(AVERAGEIFS('Historical_Input Data'!AG$3:AG$2194,'Historical_Input Data'!$B$3:$B$2194,'7-Day ADT'!$C21,'Historical_Input Data'!$A$3:$A$2194,'7-Day ADT'!$D21)&lt;&gt; 0,AVERAGEIFS('Historical_Input Data'!AG$3:AG$2194,'Historical_Input Data'!$B$3:$B$2194,'7-Day ADT'!$C21,'Historical_Input Data'!$A$3:$A$2194,'7-Day ADT'!$D21),""),"")</f>
        <v>501.80645161290323</v>
      </c>
      <c r="AE21" t="str">
        <f>IFERROR(IF(AVERAGEIFS('Historical_Input Data'!AH$3:AH$2194,'Historical_Input Data'!$B$3:$B$2194,'7-Day ADT'!$C21,'Historical_Input Data'!$A$3:$A$2194,'7-Day ADT'!$D21)&lt;&gt; 0,AVERAGEIFS('Historical_Input Data'!AH$3:AH$2194,'Historical_Input Data'!$B$3:$B$2194,'7-Day ADT'!$C21,'Historical_Input Data'!$A$3:$A$2194,'7-Day ADT'!$D21),""),"")</f>
        <v/>
      </c>
      <c r="AF21">
        <f>IFERROR(IF(AVERAGEIFS('Historical_Input Data'!AI$3:AI$2194,'Historical_Input Data'!$B$3:$B$2194,'7-Day ADT'!$C21,'Historical_Input Data'!$A$3:$A$2194,'7-Day ADT'!$D21)&lt;&gt; 0,AVERAGEIFS('Historical_Input Data'!AI$3:AI$2194,'Historical_Input Data'!$B$3:$B$2194,'7-Day ADT'!$C21,'Historical_Input Data'!$A$3:$A$2194,'7-Day ADT'!$D21),""),"")</f>
        <v>223.83870967741936</v>
      </c>
      <c r="AG21" t="str">
        <f>IFERROR(IF(AVERAGEIFS('Historical_Input Data'!AJ$3:AJ$2194,'Historical_Input Data'!$B$3:$B$2194,'7-Day ADT'!$C21,'Historical_Input Data'!$A$3:$A$2194,'7-Day ADT'!$D21)&lt;&gt; 0,AVERAGEIFS('Historical_Input Data'!AJ$3:AJ$2194,'Historical_Input Data'!$B$3:$B$2194,'7-Day ADT'!$C21,'Historical_Input Data'!$A$3:$A$2194,'7-Day ADT'!$D21),""),"")</f>
        <v/>
      </c>
      <c r="AH21">
        <f>IFERROR(IF(AVERAGEIFS('Historical_Input Data'!AK$3:AK$2194,'Historical_Input Data'!$B$3:$B$2194,'7-Day ADT'!$C21,'Historical_Input Data'!$A$3:$A$2194,'7-Day ADT'!$D21)&lt;&gt; 0,AVERAGEIFS('Historical_Input Data'!AK$3:AK$2194,'Historical_Input Data'!$B$3:$B$2194,'7-Day ADT'!$C21,'Historical_Input Data'!$A$3:$A$2194,'7-Day ADT'!$D21),""),"")</f>
        <v>915.19354838709683</v>
      </c>
      <c r="AI21">
        <f>IFERROR(IF(AVERAGEIFS('Historical_Input Data'!AL$3:AL$2194,'Historical_Input Data'!$B$3:$B$2194,'7-Day ADT'!$C21,'Historical_Input Data'!$A$3:$A$2194,'7-Day ADT'!$D21)&lt;&gt; 0,AVERAGEIFS('Historical_Input Data'!AL$3:AL$2194,'Historical_Input Data'!$B$3:$B$2194,'7-Day ADT'!$C21,'Historical_Input Data'!$A$3:$A$2194,'7-Day ADT'!$D21),""),"")</f>
        <v>665.38709677419354</v>
      </c>
      <c r="AJ21" t="str">
        <f>IFERROR(IF(AVERAGEIFS('Historical_Input Data'!AM$3:AM$2194,'Historical_Input Data'!$B$3:$B$2194,'7-Day ADT'!$C21,'Historical_Input Data'!$A$3:$A$2194,'7-Day ADT'!$D21)&lt;&gt; 0,AVERAGEIFS('Historical_Input Data'!AM$3:AM$2194,'Historical_Input Data'!$B$3:$B$2194,'7-Day ADT'!$C21,'Historical_Input Data'!$A$3:$A$2194,'7-Day ADT'!$D21),""),"")</f>
        <v/>
      </c>
      <c r="AK21" t="str">
        <f>IFERROR(IF(AVERAGEIFS('Historical_Input Data'!AN$3:AN$2194,'Historical_Input Data'!$B$3:$B$2194,'7-Day ADT'!$C21,'Historical_Input Data'!$A$3:$A$2194,'7-Day ADT'!$D21)&lt;&gt; 0,AVERAGEIFS('Historical_Input Data'!AN$3:AN$2194,'Historical_Input Data'!$B$3:$B$2194,'7-Day ADT'!$C21,'Historical_Input Data'!$A$3:$A$2194,'7-Day ADT'!$D21),""),"")</f>
        <v/>
      </c>
      <c r="AL21">
        <f>IFERROR(IF(AVERAGEIFS('Historical_Input Data'!AO$3:AO$2194,'Historical_Input Data'!$B$3:$B$2194,'7-Day ADT'!$C21,'Historical_Input Data'!$A$3:$A$2194,'7-Day ADT'!$D21)&lt;&gt; 0,AVERAGEIFS('Historical_Input Data'!AO$3:AO$2194,'Historical_Input Data'!$B$3:$B$2194,'7-Day ADT'!$C21,'Historical_Input Data'!$A$3:$A$2194,'7-Day ADT'!$D21),""),"")</f>
        <v>167.41935483870967</v>
      </c>
      <c r="AM21" t="str">
        <f>IFERROR(IF(AVERAGEIFS('Historical_Input Data'!AP$3:AP$2194,'Historical_Input Data'!$B$3:$B$2194,'7-Day ADT'!$C21,'Historical_Input Data'!$A$3:$A$2194,'7-Day ADT'!$D21)&lt;&gt; 0,AVERAGEIFS('Historical_Input Data'!AP$3:AP$2194,'Historical_Input Data'!$B$3:$B$2194,'7-Day ADT'!$C21,'Historical_Input Data'!$A$3:$A$2194,'7-Day ADT'!$D21),""),"")</f>
        <v/>
      </c>
      <c r="AN21">
        <f>IFERROR(IF(AVERAGEIFS('Historical_Input Data'!AQ$3:AQ$2194,'Historical_Input Data'!$B$3:$B$2194,'7-Day ADT'!$C21,'Historical_Input Data'!$A$3:$A$2194,'7-Day ADT'!$D21)&lt;&gt; 0,AVERAGEIFS('Historical_Input Data'!AQ$3:AQ$2194,'Historical_Input Data'!$B$3:$B$2194,'7-Day ADT'!$C21,'Historical_Input Data'!$A$3:$A$2194,'7-Day ADT'!$D21),""),"")</f>
        <v>123.80645161290323</v>
      </c>
      <c r="AO21">
        <f>IFERROR(IF(AVERAGEIFS('Historical_Input Data'!AR$3:AR$2194,'Historical_Input Data'!$B$3:$B$2194,'7-Day ADT'!$C21,'Historical_Input Data'!$A$3:$A$2194,'7-Day ADT'!$D21)&lt;&gt; 0,AVERAGEIFS('Historical_Input Data'!AR$3:AR$2194,'Historical_Input Data'!$B$3:$B$2194,'7-Day ADT'!$C21,'Historical_Input Data'!$A$3:$A$2194,'7-Day ADT'!$D21),""),"")</f>
        <v>366.58064516129031</v>
      </c>
      <c r="AP21">
        <f>IFERROR(IF(AVERAGEIFS('Historical_Input Data'!AS$3:AS$2194,'Historical_Input Data'!$B$3:$B$2194,'7-Day ADT'!$C21,'Historical_Input Data'!$A$3:$A$2194,'7-Day ADT'!$D21)&lt;&gt; 0,AVERAGEIFS('Historical_Input Data'!AS$3:AS$2194,'Historical_Input Data'!$B$3:$B$2194,'7-Day ADT'!$C21,'Historical_Input Data'!$A$3:$A$2194,'7-Day ADT'!$D21),""),"")</f>
        <v>1046.0645161290322</v>
      </c>
      <c r="AQ21" t="str">
        <f>IFERROR(IF(AVERAGEIFS('Historical_Input Data'!AT$3:AT$2194,'Historical_Input Data'!$B$3:$B$2194,'7-Day ADT'!$C21,'Historical_Input Data'!$A$3:$A$2194,'7-Day ADT'!$D21)&lt;&gt; 0,AVERAGEIFS('Historical_Input Data'!AT$3:AT$2194,'Historical_Input Data'!$B$3:$B$2194,'7-Day ADT'!$C21,'Historical_Input Data'!$A$3:$A$2194,'7-Day ADT'!$D21),""),"")</f>
        <v/>
      </c>
      <c r="AR21">
        <f>IFERROR(IF(AVERAGEIFS('Historical_Input Data'!AU$3:AU$2194,'Historical_Input Data'!$B$3:$B$2194,'7-Day ADT'!$C21,'Historical_Input Data'!$A$3:$A$2194,'7-Day ADT'!$D21)&lt;&gt; 0,AVERAGEIFS('Historical_Input Data'!AU$3:AU$2194,'Historical_Input Data'!$B$3:$B$2194,'7-Day ADT'!$C21,'Historical_Input Data'!$A$3:$A$2194,'7-Day ADT'!$D21),""),"")</f>
        <v>604.64516129032256</v>
      </c>
      <c r="AS21">
        <f>IFERROR(IF(AVERAGEIFS('Historical_Input Data'!AV$3:AV$2194,'Historical_Input Data'!$B$3:$B$2194,'7-Day ADT'!$C21,'Historical_Input Data'!$A$3:$A$2194,'7-Day ADT'!$D21)&lt;&gt; 0,AVERAGEIFS('Historical_Input Data'!AV$3:AV$2194,'Historical_Input Data'!$B$3:$B$2194,'7-Day ADT'!$C21,'Historical_Input Data'!$A$3:$A$2194,'7-Day ADT'!$D21),""),"")</f>
        <v>71.870967741935488</v>
      </c>
      <c r="AT21">
        <f>IFERROR(IF(AVERAGEIFS('Historical_Input Data'!AW$3:AW$2194,'Historical_Input Data'!$B$3:$B$2194,'7-Day ADT'!$C21,'Historical_Input Data'!$A$3:$A$2194,'7-Day ADT'!$D21)&lt;&gt; 0,AVERAGEIFS('Historical_Input Data'!AW$3:AW$2194,'Historical_Input Data'!$B$3:$B$2194,'7-Day ADT'!$C21,'Historical_Input Data'!$A$3:$A$2194,'7-Day ADT'!$D21),""),"")</f>
        <v>121.19354838709677</v>
      </c>
      <c r="AU21">
        <f>IFERROR(IF(AVERAGEIFS('Historical_Input Data'!AX$3:AX$2194,'Historical_Input Data'!$B$3:$B$2194,'7-Day ADT'!$C21,'Historical_Input Data'!$A$3:$A$2194,'7-Day ADT'!$D21)&lt;&gt; 0,AVERAGEIFS('Historical_Input Data'!AX$3:AX$2194,'Historical_Input Data'!$B$3:$B$2194,'7-Day ADT'!$C21,'Historical_Input Data'!$A$3:$A$2194,'7-Day ADT'!$D21),""),"")</f>
        <v>127.54838709677419</v>
      </c>
      <c r="AV21">
        <f>IFERROR(IF(AVERAGEIFS('Historical_Input Data'!AY$3:AY$2194,'Historical_Input Data'!$B$3:$B$2194,'7-Day ADT'!$C21,'Historical_Input Data'!$A$3:$A$2194,'7-Day ADT'!$D21)&lt;&gt; 0,AVERAGEIFS('Historical_Input Data'!AY$3:AY$2194,'Historical_Input Data'!$B$3:$B$2194,'7-Day ADT'!$C21,'Historical_Input Data'!$A$3:$A$2194,'7-Day ADT'!$D21),""),"")</f>
        <v>105.38709677419355</v>
      </c>
      <c r="AW21">
        <f>IFERROR(IF(AVERAGEIFS('Historical_Input Data'!AZ$3:AZ$2194,'Historical_Input Data'!$B$3:$B$2194,'7-Day ADT'!$C21,'Historical_Input Data'!$A$3:$A$2194,'7-Day ADT'!$D21)&lt;&gt; 0,AVERAGEIFS('Historical_Input Data'!AZ$3:AZ$2194,'Historical_Input Data'!$B$3:$B$2194,'7-Day ADT'!$C21,'Historical_Input Data'!$A$3:$A$2194,'7-Day ADT'!$D21),""),"")</f>
        <v>46.677419354838712</v>
      </c>
      <c r="AX21" t="str">
        <f>IFERROR(IF(AVERAGEIFS('Historical_Input Data'!BA$3:BA$2194,'Historical_Input Data'!$B$3:$B$2194,'7-Day ADT'!$C21,'Historical_Input Data'!$A$3:$A$2194,'7-Day ADT'!$D21)&lt;&gt; 0,AVERAGEIFS('Historical_Input Data'!BA$3:BA$2194,'Historical_Input Data'!$B$3:$B$2194,'7-Day ADT'!$C21,'Historical_Input Data'!$A$3:$A$2194,'7-Day ADT'!$D21),""),"")</f>
        <v/>
      </c>
    </row>
    <row r="22" spans="1:50">
      <c r="A22" t="str">
        <f t="shared" si="0"/>
        <v>September2017</v>
      </c>
      <c r="C22" t="s">
        <v>2</v>
      </c>
      <c r="D22">
        <v>2017</v>
      </c>
      <c r="E22" t="str">
        <f>IFERROR(IF(AVERAGEIFS('Historical_Input Data'!H$3:H$2194,'Historical_Input Data'!$B$3:$B$2194,'7-Day ADT'!$C22,'Historical_Input Data'!$A$3:$A$2194,'7-Day ADT'!$D22)&lt;&gt; 0,AVERAGEIFS('Historical_Input Data'!H$3:H$2194,'Historical_Input Data'!$B$3:$B$2194,'7-Day ADT'!$C22,'Historical_Input Data'!$A$3:$A$2194,'7-Day ADT'!$D22),""),"")</f>
        <v/>
      </c>
      <c r="F22">
        <f>IFERROR(IF(AVERAGEIFS('Historical_Input Data'!I$3:I$2194,'Historical_Input Data'!$B$3:$B$2194,'7-Day ADT'!$C22,'Historical_Input Data'!$A$3:$A$2194,'7-Day ADT'!$D22)&lt;&gt; 0,AVERAGEIFS('Historical_Input Data'!I$3:I$2194,'Historical_Input Data'!$B$3:$B$2194,'7-Day ADT'!$C22,'Historical_Input Data'!$A$3:$A$2194,'7-Day ADT'!$D22),""),"")</f>
        <v>275.5</v>
      </c>
      <c r="G22">
        <f>IFERROR(IF(AVERAGEIFS('Historical_Input Data'!J$3:J$2194,'Historical_Input Data'!$B$3:$B$2194,'7-Day ADT'!$C22,'Historical_Input Data'!$A$3:$A$2194,'7-Day ADT'!$D22)&lt;&gt; 0,AVERAGEIFS('Historical_Input Data'!J$3:J$2194,'Historical_Input Data'!$B$3:$B$2194,'7-Day ADT'!$C22,'Historical_Input Data'!$A$3:$A$2194,'7-Day ADT'!$D22),""),"")</f>
        <v>187.23333333333332</v>
      </c>
      <c r="H22">
        <f>IFERROR(IF(AVERAGEIFS('Historical_Input Data'!K$3:K$2194,'Historical_Input Data'!$B$3:$B$2194,'7-Day ADT'!$C22,'Historical_Input Data'!$A$3:$A$2194,'7-Day ADT'!$D22)&lt;&gt; 0,AVERAGEIFS('Historical_Input Data'!K$3:K$2194,'Historical_Input Data'!$B$3:$B$2194,'7-Day ADT'!$C22,'Historical_Input Data'!$A$3:$A$2194,'7-Day ADT'!$D22),""),"")</f>
        <v>247.56666666666666</v>
      </c>
      <c r="I22">
        <f>IFERROR(IF(AVERAGEIFS('Historical_Input Data'!L$3:L$2194,'Historical_Input Data'!$B$3:$B$2194,'7-Day ADT'!$C22,'Historical_Input Data'!$A$3:$A$2194,'7-Day ADT'!$D22)&lt;&gt; 0,AVERAGEIFS('Historical_Input Data'!L$3:L$2194,'Historical_Input Data'!$B$3:$B$2194,'7-Day ADT'!$C22,'Historical_Input Data'!$A$3:$A$2194,'7-Day ADT'!$D22),""),"")</f>
        <v>270.2</v>
      </c>
      <c r="J22">
        <f>IFERROR(IF(AVERAGEIFS('Historical_Input Data'!M$3:M$2194,'Historical_Input Data'!$B$3:$B$2194,'7-Day ADT'!$C22,'Historical_Input Data'!$A$3:$A$2194,'7-Day ADT'!$D22)&lt;&gt; 0,AVERAGEIFS('Historical_Input Data'!M$3:M$2194,'Historical_Input Data'!$B$3:$B$2194,'7-Day ADT'!$C22,'Historical_Input Data'!$A$3:$A$2194,'7-Day ADT'!$D22),""),"")</f>
        <v>84.533333333333331</v>
      </c>
      <c r="K22" t="str">
        <f>IFERROR(IF(AVERAGEIFS('Historical_Input Data'!N$3:N$2194,'Historical_Input Data'!$B$3:$B$2194,'7-Day ADT'!$C22,'Historical_Input Data'!$A$3:$A$2194,'7-Day ADT'!$D22)&lt;&gt; 0,AVERAGEIFS('Historical_Input Data'!N$3:N$2194,'Historical_Input Data'!$B$3:$B$2194,'7-Day ADT'!$C22,'Historical_Input Data'!$A$3:$A$2194,'7-Day ADT'!$D22),""),"")</f>
        <v/>
      </c>
      <c r="L22">
        <f>IFERROR(IF(AVERAGEIFS('Historical_Input Data'!O$3:O$2194,'Historical_Input Data'!$B$3:$B$2194,'7-Day ADT'!$C22,'Historical_Input Data'!$A$3:$A$2194,'7-Day ADT'!$D22)&lt;&gt; 0,AVERAGEIFS('Historical_Input Data'!O$3:O$2194,'Historical_Input Data'!$B$3:$B$2194,'7-Day ADT'!$C22,'Historical_Input Data'!$A$3:$A$2194,'7-Day ADT'!$D22),""),"")</f>
        <v>13.8</v>
      </c>
      <c r="M22">
        <f>IFERROR(IF(AVERAGEIFS('Historical_Input Data'!P$3:P$2194,'Historical_Input Data'!$B$3:$B$2194,'7-Day ADT'!$C22,'Historical_Input Data'!$A$3:$A$2194,'7-Day ADT'!$D22)&lt;&gt; 0,AVERAGEIFS('Historical_Input Data'!P$3:P$2194,'Historical_Input Data'!$B$3:$B$2194,'7-Day ADT'!$C22,'Historical_Input Data'!$A$3:$A$2194,'7-Day ADT'!$D22),""),"")</f>
        <v>473.26666666666665</v>
      </c>
      <c r="N22">
        <f>IFERROR(IF(AVERAGEIFS('Historical_Input Data'!Q$3:Q$2194,'Historical_Input Data'!$B$3:$B$2194,'7-Day ADT'!$C22,'Historical_Input Data'!$A$3:$A$2194,'7-Day ADT'!$D22)&lt;&gt; 0,AVERAGEIFS('Historical_Input Data'!Q$3:Q$2194,'Historical_Input Data'!$B$3:$B$2194,'7-Day ADT'!$C22,'Historical_Input Data'!$A$3:$A$2194,'7-Day ADT'!$D22),""),"")</f>
        <v>305.39999999999998</v>
      </c>
      <c r="O22">
        <f>IFERROR(IF(AVERAGEIFS('Historical_Input Data'!R$3:R$2194,'Historical_Input Data'!$B$3:$B$2194,'7-Day ADT'!$C22,'Historical_Input Data'!$A$3:$A$2194,'7-Day ADT'!$D22)&lt;&gt; 0,AVERAGEIFS('Historical_Input Data'!R$3:R$2194,'Historical_Input Data'!$B$3:$B$2194,'7-Day ADT'!$C22,'Historical_Input Data'!$A$3:$A$2194,'7-Day ADT'!$D22),""),"")</f>
        <v>77.266666666666666</v>
      </c>
      <c r="P22">
        <f>IFERROR(IF(AVERAGEIFS('Historical_Input Data'!S$3:S$2194,'Historical_Input Data'!$B$3:$B$2194,'7-Day ADT'!$C22,'Historical_Input Data'!$A$3:$A$2194,'7-Day ADT'!$D22)&lt;&gt; 0,AVERAGEIFS('Historical_Input Data'!S$3:S$2194,'Historical_Input Data'!$B$3:$B$2194,'7-Day ADT'!$C22,'Historical_Input Data'!$A$3:$A$2194,'7-Day ADT'!$D22),""),"")</f>
        <v>215.53333333333333</v>
      </c>
      <c r="Q22">
        <f>IFERROR(IF(AVERAGEIFS('Historical_Input Data'!T$3:T$2194,'Historical_Input Data'!$B$3:$B$2194,'7-Day ADT'!$C22,'Historical_Input Data'!$A$3:$A$2194,'7-Day ADT'!$D22)&lt;&gt; 0,AVERAGEIFS('Historical_Input Data'!T$3:T$2194,'Historical_Input Data'!$B$3:$B$2194,'7-Day ADT'!$C22,'Historical_Input Data'!$A$3:$A$2194,'7-Day ADT'!$D22),""),"")</f>
        <v>89.5</v>
      </c>
      <c r="R22">
        <f>IFERROR(IF(AVERAGEIFS('Historical_Input Data'!U$3:U$2194,'Historical_Input Data'!$B$3:$B$2194,'7-Day ADT'!$C22,'Historical_Input Data'!$A$3:$A$2194,'7-Day ADT'!$D22)&lt;&gt; 0,AVERAGEIFS('Historical_Input Data'!U$3:U$2194,'Historical_Input Data'!$B$3:$B$2194,'7-Day ADT'!$C22,'Historical_Input Data'!$A$3:$A$2194,'7-Day ADT'!$D22),""),"")</f>
        <v>30.8</v>
      </c>
      <c r="S22">
        <f>IFERROR(IF(AVERAGEIFS('Historical_Input Data'!V$3:V$2194,'Historical_Input Data'!$B$3:$B$2194,'7-Day ADT'!$C22,'Historical_Input Data'!$A$3:$A$2194,'7-Day ADT'!$D22)&lt;&gt; 0,AVERAGEIFS('Historical_Input Data'!V$3:V$2194,'Historical_Input Data'!$B$3:$B$2194,'7-Day ADT'!$C22,'Historical_Input Data'!$A$3:$A$2194,'7-Day ADT'!$D22),""),"")</f>
        <v>134.30000000000001</v>
      </c>
      <c r="T22">
        <f>IFERROR(IF(AVERAGEIFS('Historical_Input Data'!W$3:W$2194,'Historical_Input Data'!$B$3:$B$2194,'7-Day ADT'!$C22,'Historical_Input Data'!$A$3:$A$2194,'7-Day ADT'!$D22)&lt;&gt; 0,AVERAGEIFS('Historical_Input Data'!W$3:W$2194,'Historical_Input Data'!$B$3:$B$2194,'7-Day ADT'!$C22,'Historical_Input Data'!$A$3:$A$2194,'7-Day ADT'!$D22),""),"")</f>
        <v>436.66666666666669</v>
      </c>
      <c r="U22">
        <f>IFERROR(IF(AVERAGEIFS('Historical_Input Data'!X$3:X$2194,'Historical_Input Data'!$B$3:$B$2194,'7-Day ADT'!$C22,'Historical_Input Data'!$A$3:$A$2194,'7-Day ADT'!$D22)&lt;&gt; 0,AVERAGEIFS('Historical_Input Data'!X$3:X$2194,'Historical_Input Data'!$B$3:$B$2194,'7-Day ADT'!$C22,'Historical_Input Data'!$A$3:$A$2194,'7-Day ADT'!$D22),""),"")</f>
        <v>132.46666666666667</v>
      </c>
      <c r="V22" t="str">
        <f>IFERROR(IF(AVERAGEIFS('Historical_Input Data'!Y$3:Y$2194,'Historical_Input Data'!$B$3:$B$2194,'7-Day ADT'!$C22,'Historical_Input Data'!$A$3:$A$2194,'7-Day ADT'!$D22)&lt;&gt; 0,AVERAGEIFS('Historical_Input Data'!Y$3:Y$2194,'Historical_Input Data'!$B$3:$B$2194,'7-Day ADT'!$C22,'Historical_Input Data'!$A$3:$A$2194,'7-Day ADT'!$D22),""),"")</f>
        <v/>
      </c>
      <c r="W22">
        <f>IFERROR(IF(AVERAGEIFS('Historical_Input Data'!Z$3:Z$2194,'Historical_Input Data'!$B$3:$B$2194,'7-Day ADT'!$C22,'Historical_Input Data'!$A$3:$A$2194,'7-Day ADT'!$D22)&lt;&gt; 0,AVERAGEIFS('Historical_Input Data'!Z$3:Z$2194,'Historical_Input Data'!$B$3:$B$2194,'7-Day ADT'!$C22,'Historical_Input Data'!$A$3:$A$2194,'7-Day ADT'!$D22),""),"")</f>
        <v>303.93333333333334</v>
      </c>
      <c r="X22" t="str">
        <f>IFERROR(IF(AVERAGEIFS('Historical_Input Data'!AA$3:AA$2194,'Historical_Input Data'!$B$3:$B$2194,'7-Day ADT'!$C22,'Historical_Input Data'!$A$3:$A$2194,'7-Day ADT'!$D22)&lt;&gt; 0,AVERAGEIFS('Historical_Input Data'!AA$3:AA$2194,'Historical_Input Data'!$B$3:$B$2194,'7-Day ADT'!$C22,'Historical_Input Data'!$A$3:$A$2194,'7-Day ADT'!$D22),""),"")</f>
        <v/>
      </c>
      <c r="Y22">
        <f>IFERROR(IF(AVERAGEIFS('Historical_Input Data'!AB$3:AB$2194,'Historical_Input Data'!$B$3:$B$2194,'7-Day ADT'!$C22,'Historical_Input Data'!$A$3:$A$2194,'7-Day ADT'!$D22)&lt;&gt; 0,AVERAGEIFS('Historical_Input Data'!AB$3:AB$2194,'Historical_Input Data'!$B$3:$B$2194,'7-Day ADT'!$C22,'Historical_Input Data'!$A$3:$A$2194,'7-Day ADT'!$D22),""),"")</f>
        <v>387.86666666666667</v>
      </c>
      <c r="Z22">
        <f>IFERROR(IF(AVERAGEIFS('Historical_Input Data'!AC$3:AC$2194,'Historical_Input Data'!$B$3:$B$2194,'7-Day ADT'!$C22,'Historical_Input Data'!$A$3:$A$2194,'7-Day ADT'!$D22)&lt;&gt; 0,AVERAGEIFS('Historical_Input Data'!AC$3:AC$2194,'Historical_Input Data'!$B$3:$B$2194,'7-Day ADT'!$C22,'Historical_Input Data'!$A$3:$A$2194,'7-Day ADT'!$D22),""),"")</f>
        <v>295.03333333333336</v>
      </c>
      <c r="AA22">
        <f>IFERROR(IF(AVERAGEIFS('Historical_Input Data'!AD$3:AD$2194,'Historical_Input Data'!$B$3:$B$2194,'7-Day ADT'!$C22,'Historical_Input Data'!$A$3:$A$2194,'7-Day ADT'!$D22)&lt;&gt; 0,AVERAGEIFS('Historical_Input Data'!AD$3:AD$2194,'Historical_Input Data'!$B$3:$B$2194,'7-Day ADT'!$C22,'Historical_Input Data'!$A$3:$A$2194,'7-Day ADT'!$D22),""),"")</f>
        <v>44.266666666666666</v>
      </c>
      <c r="AB22">
        <f>IFERROR(IF(AVERAGEIFS('Historical_Input Data'!AE$3:AE$2194,'Historical_Input Data'!$B$3:$B$2194,'7-Day ADT'!$C22,'Historical_Input Data'!$A$3:$A$2194,'7-Day ADT'!$D22)&lt;&gt; 0,AVERAGEIFS('Historical_Input Data'!AE$3:AE$2194,'Historical_Input Data'!$B$3:$B$2194,'7-Day ADT'!$C22,'Historical_Input Data'!$A$3:$A$2194,'7-Day ADT'!$D22),""),"")</f>
        <v>332.36666666666667</v>
      </c>
      <c r="AC22">
        <f>IFERROR(IF(AVERAGEIFS('Historical_Input Data'!AF$3:AF$2194,'Historical_Input Data'!$B$3:$B$2194,'7-Day ADT'!$C22,'Historical_Input Data'!$A$3:$A$2194,'7-Day ADT'!$D22)&lt;&gt; 0,AVERAGEIFS('Historical_Input Data'!AF$3:AF$2194,'Historical_Input Data'!$B$3:$B$2194,'7-Day ADT'!$C22,'Historical_Input Data'!$A$3:$A$2194,'7-Day ADT'!$D22),""),"")</f>
        <v>657.93333333333328</v>
      </c>
      <c r="AD22">
        <f>IFERROR(IF(AVERAGEIFS('Historical_Input Data'!AG$3:AG$2194,'Historical_Input Data'!$B$3:$B$2194,'7-Day ADT'!$C22,'Historical_Input Data'!$A$3:$A$2194,'7-Day ADT'!$D22)&lt;&gt; 0,AVERAGEIFS('Historical_Input Data'!AG$3:AG$2194,'Historical_Input Data'!$B$3:$B$2194,'7-Day ADT'!$C22,'Historical_Input Data'!$A$3:$A$2194,'7-Day ADT'!$D22),""),"")</f>
        <v>493.26666666666665</v>
      </c>
      <c r="AE22" t="str">
        <f>IFERROR(IF(AVERAGEIFS('Historical_Input Data'!AH$3:AH$2194,'Historical_Input Data'!$B$3:$B$2194,'7-Day ADT'!$C22,'Historical_Input Data'!$A$3:$A$2194,'7-Day ADT'!$D22)&lt;&gt; 0,AVERAGEIFS('Historical_Input Data'!AH$3:AH$2194,'Historical_Input Data'!$B$3:$B$2194,'7-Day ADT'!$C22,'Historical_Input Data'!$A$3:$A$2194,'7-Day ADT'!$D22),""),"")</f>
        <v/>
      </c>
      <c r="AF22">
        <f>IFERROR(IF(AVERAGEIFS('Historical_Input Data'!AI$3:AI$2194,'Historical_Input Data'!$B$3:$B$2194,'7-Day ADT'!$C22,'Historical_Input Data'!$A$3:$A$2194,'7-Day ADT'!$D22)&lt;&gt; 0,AVERAGEIFS('Historical_Input Data'!AI$3:AI$2194,'Historical_Input Data'!$B$3:$B$2194,'7-Day ADT'!$C22,'Historical_Input Data'!$A$3:$A$2194,'7-Day ADT'!$D22),""),"")</f>
        <v>248.7</v>
      </c>
      <c r="AG22" t="str">
        <f>IFERROR(IF(AVERAGEIFS('Historical_Input Data'!AJ$3:AJ$2194,'Historical_Input Data'!$B$3:$B$2194,'7-Day ADT'!$C22,'Historical_Input Data'!$A$3:$A$2194,'7-Day ADT'!$D22)&lt;&gt; 0,AVERAGEIFS('Historical_Input Data'!AJ$3:AJ$2194,'Historical_Input Data'!$B$3:$B$2194,'7-Day ADT'!$C22,'Historical_Input Data'!$A$3:$A$2194,'7-Day ADT'!$D22),""),"")</f>
        <v/>
      </c>
      <c r="AH22">
        <f>IFERROR(IF(AVERAGEIFS('Historical_Input Data'!AK$3:AK$2194,'Historical_Input Data'!$B$3:$B$2194,'7-Day ADT'!$C22,'Historical_Input Data'!$A$3:$A$2194,'7-Day ADT'!$D22)&lt;&gt; 0,AVERAGEIFS('Historical_Input Data'!AK$3:AK$2194,'Historical_Input Data'!$B$3:$B$2194,'7-Day ADT'!$C22,'Historical_Input Data'!$A$3:$A$2194,'7-Day ADT'!$D22),""),"")</f>
        <v>902.43333333333328</v>
      </c>
      <c r="AI22">
        <f>IFERROR(IF(AVERAGEIFS('Historical_Input Data'!AL$3:AL$2194,'Historical_Input Data'!$B$3:$B$2194,'7-Day ADT'!$C22,'Historical_Input Data'!$A$3:$A$2194,'7-Day ADT'!$D22)&lt;&gt; 0,AVERAGEIFS('Historical_Input Data'!AL$3:AL$2194,'Historical_Input Data'!$B$3:$B$2194,'7-Day ADT'!$C22,'Historical_Input Data'!$A$3:$A$2194,'7-Day ADT'!$D22),""),"")</f>
        <v>651.56666666666672</v>
      </c>
      <c r="AJ22" t="str">
        <f>IFERROR(IF(AVERAGEIFS('Historical_Input Data'!AM$3:AM$2194,'Historical_Input Data'!$B$3:$B$2194,'7-Day ADT'!$C22,'Historical_Input Data'!$A$3:$A$2194,'7-Day ADT'!$D22)&lt;&gt; 0,AVERAGEIFS('Historical_Input Data'!AM$3:AM$2194,'Historical_Input Data'!$B$3:$B$2194,'7-Day ADT'!$C22,'Historical_Input Data'!$A$3:$A$2194,'7-Day ADT'!$D22),""),"")</f>
        <v/>
      </c>
      <c r="AK22" t="str">
        <f>IFERROR(IF(AVERAGEIFS('Historical_Input Data'!AN$3:AN$2194,'Historical_Input Data'!$B$3:$B$2194,'7-Day ADT'!$C22,'Historical_Input Data'!$A$3:$A$2194,'7-Day ADT'!$D22)&lt;&gt; 0,AVERAGEIFS('Historical_Input Data'!AN$3:AN$2194,'Historical_Input Data'!$B$3:$B$2194,'7-Day ADT'!$C22,'Historical_Input Data'!$A$3:$A$2194,'7-Day ADT'!$D22),""),"")</f>
        <v/>
      </c>
      <c r="AL22">
        <f>IFERROR(IF(AVERAGEIFS('Historical_Input Data'!AO$3:AO$2194,'Historical_Input Data'!$B$3:$B$2194,'7-Day ADT'!$C22,'Historical_Input Data'!$A$3:$A$2194,'7-Day ADT'!$D22)&lt;&gt; 0,AVERAGEIFS('Historical_Input Data'!AO$3:AO$2194,'Historical_Input Data'!$B$3:$B$2194,'7-Day ADT'!$C22,'Historical_Input Data'!$A$3:$A$2194,'7-Day ADT'!$D22),""),"")</f>
        <v>158.16666666666666</v>
      </c>
      <c r="AM22" t="str">
        <f>IFERROR(IF(AVERAGEIFS('Historical_Input Data'!AP$3:AP$2194,'Historical_Input Data'!$B$3:$B$2194,'7-Day ADT'!$C22,'Historical_Input Data'!$A$3:$A$2194,'7-Day ADT'!$D22)&lt;&gt; 0,AVERAGEIFS('Historical_Input Data'!AP$3:AP$2194,'Historical_Input Data'!$B$3:$B$2194,'7-Day ADT'!$C22,'Historical_Input Data'!$A$3:$A$2194,'7-Day ADT'!$D22),""),"")</f>
        <v/>
      </c>
      <c r="AN22">
        <f>IFERROR(IF(AVERAGEIFS('Historical_Input Data'!AQ$3:AQ$2194,'Historical_Input Data'!$B$3:$B$2194,'7-Day ADT'!$C22,'Historical_Input Data'!$A$3:$A$2194,'7-Day ADT'!$D22)&lt;&gt; 0,AVERAGEIFS('Historical_Input Data'!AQ$3:AQ$2194,'Historical_Input Data'!$B$3:$B$2194,'7-Day ADT'!$C22,'Historical_Input Data'!$A$3:$A$2194,'7-Day ADT'!$D22),""),"")</f>
        <v>114.46666666666667</v>
      </c>
      <c r="AO22">
        <f>IFERROR(IF(AVERAGEIFS('Historical_Input Data'!AR$3:AR$2194,'Historical_Input Data'!$B$3:$B$2194,'7-Day ADT'!$C22,'Historical_Input Data'!$A$3:$A$2194,'7-Day ADT'!$D22)&lt;&gt; 0,AVERAGEIFS('Historical_Input Data'!AR$3:AR$2194,'Historical_Input Data'!$B$3:$B$2194,'7-Day ADT'!$C22,'Historical_Input Data'!$A$3:$A$2194,'7-Day ADT'!$D22),""),"")</f>
        <v>306.60000000000002</v>
      </c>
      <c r="AP22">
        <f>IFERROR(IF(AVERAGEIFS('Historical_Input Data'!AS$3:AS$2194,'Historical_Input Data'!$B$3:$B$2194,'7-Day ADT'!$C22,'Historical_Input Data'!$A$3:$A$2194,'7-Day ADT'!$D22)&lt;&gt; 0,AVERAGEIFS('Historical_Input Data'!AS$3:AS$2194,'Historical_Input Data'!$B$3:$B$2194,'7-Day ADT'!$C22,'Historical_Input Data'!$A$3:$A$2194,'7-Day ADT'!$D22),""),"")</f>
        <v>1144.9000000000001</v>
      </c>
      <c r="AQ22" t="str">
        <f>IFERROR(IF(AVERAGEIFS('Historical_Input Data'!AT$3:AT$2194,'Historical_Input Data'!$B$3:$B$2194,'7-Day ADT'!$C22,'Historical_Input Data'!$A$3:$A$2194,'7-Day ADT'!$D22)&lt;&gt; 0,AVERAGEIFS('Historical_Input Data'!AT$3:AT$2194,'Historical_Input Data'!$B$3:$B$2194,'7-Day ADT'!$C22,'Historical_Input Data'!$A$3:$A$2194,'7-Day ADT'!$D22),""),"")</f>
        <v/>
      </c>
      <c r="AR22">
        <f>IFERROR(IF(AVERAGEIFS('Historical_Input Data'!AU$3:AU$2194,'Historical_Input Data'!$B$3:$B$2194,'7-Day ADT'!$C22,'Historical_Input Data'!$A$3:$A$2194,'7-Day ADT'!$D22)&lt;&gt; 0,AVERAGEIFS('Historical_Input Data'!AU$3:AU$2194,'Historical_Input Data'!$B$3:$B$2194,'7-Day ADT'!$C22,'Historical_Input Data'!$A$3:$A$2194,'7-Day ADT'!$D22),""),"")</f>
        <v>499.46666666666664</v>
      </c>
      <c r="AS22">
        <f>IFERROR(IF(AVERAGEIFS('Historical_Input Data'!AV$3:AV$2194,'Historical_Input Data'!$B$3:$B$2194,'7-Day ADT'!$C22,'Historical_Input Data'!$A$3:$A$2194,'7-Day ADT'!$D22)&lt;&gt; 0,AVERAGEIFS('Historical_Input Data'!AV$3:AV$2194,'Historical_Input Data'!$B$3:$B$2194,'7-Day ADT'!$C22,'Historical_Input Data'!$A$3:$A$2194,'7-Day ADT'!$D22),""),"")</f>
        <v>79.13333333333334</v>
      </c>
      <c r="AT22">
        <f>IFERROR(IF(AVERAGEIFS('Historical_Input Data'!AW$3:AW$2194,'Historical_Input Data'!$B$3:$B$2194,'7-Day ADT'!$C22,'Historical_Input Data'!$A$3:$A$2194,'7-Day ADT'!$D22)&lt;&gt; 0,AVERAGEIFS('Historical_Input Data'!AW$3:AW$2194,'Historical_Input Data'!$B$3:$B$2194,'7-Day ADT'!$C22,'Historical_Input Data'!$A$3:$A$2194,'7-Day ADT'!$D22),""),"")</f>
        <v>140.9</v>
      </c>
      <c r="AU22">
        <f>IFERROR(IF(AVERAGEIFS('Historical_Input Data'!AX$3:AX$2194,'Historical_Input Data'!$B$3:$B$2194,'7-Day ADT'!$C22,'Historical_Input Data'!$A$3:$A$2194,'7-Day ADT'!$D22)&lt;&gt; 0,AVERAGEIFS('Historical_Input Data'!AX$3:AX$2194,'Historical_Input Data'!$B$3:$B$2194,'7-Day ADT'!$C22,'Historical_Input Data'!$A$3:$A$2194,'7-Day ADT'!$D22),""),"")</f>
        <v>124.16666666666667</v>
      </c>
      <c r="AV22">
        <f>IFERROR(IF(AVERAGEIFS('Historical_Input Data'!AY$3:AY$2194,'Historical_Input Data'!$B$3:$B$2194,'7-Day ADT'!$C22,'Historical_Input Data'!$A$3:$A$2194,'7-Day ADT'!$D22)&lt;&gt; 0,AVERAGEIFS('Historical_Input Data'!AY$3:AY$2194,'Historical_Input Data'!$B$3:$B$2194,'7-Day ADT'!$C22,'Historical_Input Data'!$A$3:$A$2194,'7-Day ADT'!$D22),""),"")</f>
        <v>113.46666666666667</v>
      </c>
      <c r="AW22">
        <f>IFERROR(IF(AVERAGEIFS('Historical_Input Data'!AZ$3:AZ$2194,'Historical_Input Data'!$B$3:$B$2194,'7-Day ADT'!$C22,'Historical_Input Data'!$A$3:$A$2194,'7-Day ADT'!$D22)&lt;&gt; 0,AVERAGEIFS('Historical_Input Data'!AZ$3:AZ$2194,'Historical_Input Data'!$B$3:$B$2194,'7-Day ADT'!$C22,'Historical_Input Data'!$A$3:$A$2194,'7-Day ADT'!$D22),""),"")</f>
        <v>39.43333333333333</v>
      </c>
      <c r="AX22" t="str">
        <f>IFERROR(IF(AVERAGEIFS('Historical_Input Data'!BA$3:BA$2194,'Historical_Input Data'!$B$3:$B$2194,'7-Day ADT'!$C22,'Historical_Input Data'!$A$3:$A$2194,'7-Day ADT'!$D22)&lt;&gt; 0,AVERAGEIFS('Historical_Input Data'!BA$3:BA$2194,'Historical_Input Data'!$B$3:$B$2194,'7-Day ADT'!$C22,'Historical_Input Data'!$A$3:$A$2194,'7-Day ADT'!$D22),""),"")</f>
        <v/>
      </c>
    </row>
    <row r="23" spans="1:50">
      <c r="A23" t="str">
        <f t="shared" si="0"/>
        <v>October2017</v>
      </c>
      <c r="C23" t="s">
        <v>62</v>
      </c>
      <c r="D23">
        <v>2017</v>
      </c>
      <c r="E23" t="str">
        <f>IFERROR(IF(AVERAGEIFS('Historical_Input Data'!H$3:H$2194,'Historical_Input Data'!$B$3:$B$2194,'7-Day ADT'!$C23,'Historical_Input Data'!$A$3:$A$2194,'7-Day ADT'!$D23)&lt;&gt; 0,AVERAGEIFS('Historical_Input Data'!H$3:H$2194,'Historical_Input Data'!$B$3:$B$2194,'7-Day ADT'!$C23,'Historical_Input Data'!$A$3:$A$2194,'7-Day ADT'!$D23),""),"")</f>
        <v/>
      </c>
      <c r="F23">
        <f>IFERROR(IF(AVERAGEIFS('Historical_Input Data'!I$3:I$2194,'Historical_Input Data'!$B$3:$B$2194,'7-Day ADT'!$C23,'Historical_Input Data'!$A$3:$A$2194,'7-Day ADT'!$D23)&lt;&gt; 0,AVERAGEIFS('Historical_Input Data'!I$3:I$2194,'Historical_Input Data'!$B$3:$B$2194,'7-Day ADT'!$C23,'Historical_Input Data'!$A$3:$A$2194,'7-Day ADT'!$D23),""),"")</f>
        <v>297.80645161290323</v>
      </c>
      <c r="G23">
        <f>IFERROR(IF(AVERAGEIFS('Historical_Input Data'!J$3:J$2194,'Historical_Input Data'!$B$3:$B$2194,'7-Day ADT'!$C23,'Historical_Input Data'!$A$3:$A$2194,'7-Day ADT'!$D23)&lt;&gt; 0,AVERAGEIFS('Historical_Input Data'!J$3:J$2194,'Historical_Input Data'!$B$3:$B$2194,'7-Day ADT'!$C23,'Historical_Input Data'!$A$3:$A$2194,'7-Day ADT'!$D23),""),"")</f>
        <v>198.48387096774192</v>
      </c>
      <c r="H23">
        <f>IFERROR(IF(AVERAGEIFS('Historical_Input Data'!K$3:K$2194,'Historical_Input Data'!$B$3:$B$2194,'7-Day ADT'!$C23,'Historical_Input Data'!$A$3:$A$2194,'7-Day ADT'!$D23)&lt;&gt; 0,AVERAGEIFS('Historical_Input Data'!K$3:K$2194,'Historical_Input Data'!$B$3:$B$2194,'7-Day ADT'!$C23,'Historical_Input Data'!$A$3:$A$2194,'7-Day ADT'!$D23),""),"")</f>
        <v>253.90322580645162</v>
      </c>
      <c r="I23">
        <f>IFERROR(IF(AVERAGEIFS('Historical_Input Data'!L$3:L$2194,'Historical_Input Data'!$B$3:$B$2194,'7-Day ADT'!$C23,'Historical_Input Data'!$A$3:$A$2194,'7-Day ADT'!$D23)&lt;&gt; 0,AVERAGEIFS('Historical_Input Data'!L$3:L$2194,'Historical_Input Data'!$B$3:$B$2194,'7-Day ADT'!$C23,'Historical_Input Data'!$A$3:$A$2194,'7-Day ADT'!$D23),""),"")</f>
        <v>295.87096774193549</v>
      </c>
      <c r="J23">
        <f>IFERROR(IF(AVERAGEIFS('Historical_Input Data'!M$3:M$2194,'Historical_Input Data'!$B$3:$B$2194,'7-Day ADT'!$C23,'Historical_Input Data'!$A$3:$A$2194,'7-Day ADT'!$D23)&lt;&gt; 0,AVERAGEIFS('Historical_Input Data'!M$3:M$2194,'Historical_Input Data'!$B$3:$B$2194,'7-Day ADT'!$C23,'Historical_Input Data'!$A$3:$A$2194,'7-Day ADT'!$D23),""),"")</f>
        <v>97.129032258064512</v>
      </c>
      <c r="K23" t="str">
        <f>IFERROR(IF(AVERAGEIFS('Historical_Input Data'!N$3:N$2194,'Historical_Input Data'!$B$3:$B$2194,'7-Day ADT'!$C23,'Historical_Input Data'!$A$3:$A$2194,'7-Day ADT'!$D23)&lt;&gt; 0,AVERAGEIFS('Historical_Input Data'!N$3:N$2194,'Historical_Input Data'!$B$3:$B$2194,'7-Day ADT'!$C23,'Historical_Input Data'!$A$3:$A$2194,'7-Day ADT'!$D23),""),"")</f>
        <v/>
      </c>
      <c r="L23">
        <f>IFERROR(IF(AVERAGEIFS('Historical_Input Data'!O$3:O$2194,'Historical_Input Data'!$B$3:$B$2194,'7-Day ADT'!$C23,'Historical_Input Data'!$A$3:$A$2194,'7-Day ADT'!$D23)&lt;&gt; 0,AVERAGEIFS('Historical_Input Data'!O$3:O$2194,'Historical_Input Data'!$B$3:$B$2194,'7-Day ADT'!$C23,'Historical_Input Data'!$A$3:$A$2194,'7-Day ADT'!$D23),""),"")</f>
        <v>18.06451612903226</v>
      </c>
      <c r="M23">
        <f>IFERROR(IF(AVERAGEIFS('Historical_Input Data'!P$3:P$2194,'Historical_Input Data'!$B$3:$B$2194,'7-Day ADT'!$C23,'Historical_Input Data'!$A$3:$A$2194,'7-Day ADT'!$D23)&lt;&gt; 0,AVERAGEIFS('Historical_Input Data'!P$3:P$2194,'Historical_Input Data'!$B$3:$B$2194,'7-Day ADT'!$C23,'Historical_Input Data'!$A$3:$A$2194,'7-Day ADT'!$D23),""),"")</f>
        <v>508.48387096774195</v>
      </c>
      <c r="N23">
        <f>IFERROR(IF(AVERAGEIFS('Historical_Input Data'!Q$3:Q$2194,'Historical_Input Data'!$B$3:$B$2194,'7-Day ADT'!$C23,'Historical_Input Data'!$A$3:$A$2194,'7-Day ADT'!$D23)&lt;&gt; 0,AVERAGEIFS('Historical_Input Data'!Q$3:Q$2194,'Historical_Input Data'!$B$3:$B$2194,'7-Day ADT'!$C23,'Historical_Input Data'!$A$3:$A$2194,'7-Day ADT'!$D23),""),"")</f>
        <v>352.25806451612902</v>
      </c>
      <c r="O23">
        <f>IFERROR(IF(AVERAGEIFS('Historical_Input Data'!R$3:R$2194,'Historical_Input Data'!$B$3:$B$2194,'7-Day ADT'!$C23,'Historical_Input Data'!$A$3:$A$2194,'7-Day ADT'!$D23)&lt;&gt; 0,AVERAGEIFS('Historical_Input Data'!R$3:R$2194,'Historical_Input Data'!$B$3:$B$2194,'7-Day ADT'!$C23,'Historical_Input Data'!$A$3:$A$2194,'7-Day ADT'!$D23),""),"")</f>
        <v>80.935483870967744</v>
      </c>
      <c r="P23">
        <f>IFERROR(IF(AVERAGEIFS('Historical_Input Data'!S$3:S$2194,'Historical_Input Data'!$B$3:$B$2194,'7-Day ADT'!$C23,'Historical_Input Data'!$A$3:$A$2194,'7-Day ADT'!$D23)&lt;&gt; 0,AVERAGEIFS('Historical_Input Data'!S$3:S$2194,'Historical_Input Data'!$B$3:$B$2194,'7-Day ADT'!$C23,'Historical_Input Data'!$A$3:$A$2194,'7-Day ADT'!$D23),""),"")</f>
        <v>225.51612903225808</v>
      </c>
      <c r="Q23">
        <f>IFERROR(IF(AVERAGEIFS('Historical_Input Data'!T$3:T$2194,'Historical_Input Data'!$B$3:$B$2194,'7-Day ADT'!$C23,'Historical_Input Data'!$A$3:$A$2194,'7-Day ADT'!$D23)&lt;&gt; 0,AVERAGEIFS('Historical_Input Data'!T$3:T$2194,'Historical_Input Data'!$B$3:$B$2194,'7-Day ADT'!$C23,'Historical_Input Data'!$A$3:$A$2194,'7-Day ADT'!$D23),""),"")</f>
        <v>86.290322580645167</v>
      </c>
      <c r="R23">
        <f>IFERROR(IF(AVERAGEIFS('Historical_Input Data'!U$3:U$2194,'Historical_Input Data'!$B$3:$B$2194,'7-Day ADT'!$C23,'Historical_Input Data'!$A$3:$A$2194,'7-Day ADT'!$D23)&lt;&gt; 0,AVERAGEIFS('Historical_Input Data'!U$3:U$2194,'Historical_Input Data'!$B$3:$B$2194,'7-Day ADT'!$C23,'Historical_Input Data'!$A$3:$A$2194,'7-Day ADT'!$D23),""),"")</f>
        <v>30.225806451612904</v>
      </c>
      <c r="S23">
        <f>IFERROR(IF(AVERAGEIFS('Historical_Input Data'!V$3:V$2194,'Historical_Input Data'!$B$3:$B$2194,'7-Day ADT'!$C23,'Historical_Input Data'!$A$3:$A$2194,'7-Day ADT'!$D23)&lt;&gt; 0,AVERAGEIFS('Historical_Input Data'!V$3:V$2194,'Historical_Input Data'!$B$3:$B$2194,'7-Day ADT'!$C23,'Historical_Input Data'!$A$3:$A$2194,'7-Day ADT'!$D23),""),"")</f>
        <v>131.83870967741936</v>
      </c>
      <c r="T23">
        <f>IFERROR(IF(AVERAGEIFS('Historical_Input Data'!W$3:W$2194,'Historical_Input Data'!$B$3:$B$2194,'7-Day ADT'!$C23,'Historical_Input Data'!$A$3:$A$2194,'7-Day ADT'!$D23)&lt;&gt; 0,AVERAGEIFS('Historical_Input Data'!W$3:W$2194,'Historical_Input Data'!$B$3:$B$2194,'7-Day ADT'!$C23,'Historical_Input Data'!$A$3:$A$2194,'7-Day ADT'!$D23),""),"")</f>
        <v>488.83870967741933</v>
      </c>
      <c r="U23">
        <f>IFERROR(IF(AVERAGEIFS('Historical_Input Data'!X$3:X$2194,'Historical_Input Data'!$B$3:$B$2194,'7-Day ADT'!$C23,'Historical_Input Data'!$A$3:$A$2194,'7-Day ADT'!$D23)&lt;&gt; 0,AVERAGEIFS('Historical_Input Data'!X$3:X$2194,'Historical_Input Data'!$B$3:$B$2194,'7-Day ADT'!$C23,'Historical_Input Data'!$A$3:$A$2194,'7-Day ADT'!$D23),""),"")</f>
        <v>129.19354838709677</v>
      </c>
      <c r="V23" t="str">
        <f>IFERROR(IF(AVERAGEIFS('Historical_Input Data'!Y$3:Y$2194,'Historical_Input Data'!$B$3:$B$2194,'7-Day ADT'!$C23,'Historical_Input Data'!$A$3:$A$2194,'7-Day ADT'!$D23)&lt;&gt; 0,AVERAGEIFS('Historical_Input Data'!Y$3:Y$2194,'Historical_Input Data'!$B$3:$B$2194,'7-Day ADT'!$C23,'Historical_Input Data'!$A$3:$A$2194,'7-Day ADT'!$D23),""),"")</f>
        <v/>
      </c>
      <c r="W23">
        <f>IFERROR(IF(AVERAGEIFS('Historical_Input Data'!Z$3:Z$2194,'Historical_Input Data'!$B$3:$B$2194,'7-Day ADT'!$C23,'Historical_Input Data'!$A$3:$A$2194,'7-Day ADT'!$D23)&lt;&gt; 0,AVERAGEIFS('Historical_Input Data'!Z$3:Z$2194,'Historical_Input Data'!$B$3:$B$2194,'7-Day ADT'!$C23,'Historical_Input Data'!$A$3:$A$2194,'7-Day ADT'!$D23),""),"")</f>
        <v>336.12903225806451</v>
      </c>
      <c r="X23" t="str">
        <f>IFERROR(IF(AVERAGEIFS('Historical_Input Data'!AA$3:AA$2194,'Historical_Input Data'!$B$3:$B$2194,'7-Day ADT'!$C23,'Historical_Input Data'!$A$3:$A$2194,'7-Day ADT'!$D23)&lt;&gt; 0,AVERAGEIFS('Historical_Input Data'!AA$3:AA$2194,'Historical_Input Data'!$B$3:$B$2194,'7-Day ADT'!$C23,'Historical_Input Data'!$A$3:$A$2194,'7-Day ADT'!$D23),""),"")</f>
        <v/>
      </c>
      <c r="Y23">
        <f>IFERROR(IF(AVERAGEIFS('Historical_Input Data'!AB$3:AB$2194,'Historical_Input Data'!$B$3:$B$2194,'7-Day ADT'!$C23,'Historical_Input Data'!$A$3:$A$2194,'7-Day ADT'!$D23)&lt;&gt; 0,AVERAGEIFS('Historical_Input Data'!AB$3:AB$2194,'Historical_Input Data'!$B$3:$B$2194,'7-Day ADT'!$C23,'Historical_Input Data'!$A$3:$A$2194,'7-Day ADT'!$D23),""),"")</f>
        <v>443.74193548387098</v>
      </c>
      <c r="Z23">
        <f>IFERROR(IF(AVERAGEIFS('Historical_Input Data'!AC$3:AC$2194,'Historical_Input Data'!$B$3:$B$2194,'7-Day ADT'!$C23,'Historical_Input Data'!$A$3:$A$2194,'7-Day ADT'!$D23)&lt;&gt; 0,AVERAGEIFS('Historical_Input Data'!AC$3:AC$2194,'Historical_Input Data'!$B$3:$B$2194,'7-Day ADT'!$C23,'Historical_Input Data'!$A$3:$A$2194,'7-Day ADT'!$D23),""),"")</f>
        <v>382.51612903225805</v>
      </c>
      <c r="AA23">
        <f>IFERROR(IF(AVERAGEIFS('Historical_Input Data'!AD$3:AD$2194,'Historical_Input Data'!$B$3:$B$2194,'7-Day ADT'!$C23,'Historical_Input Data'!$A$3:$A$2194,'7-Day ADT'!$D23)&lt;&gt; 0,AVERAGEIFS('Historical_Input Data'!AD$3:AD$2194,'Historical_Input Data'!$B$3:$B$2194,'7-Day ADT'!$C23,'Historical_Input Data'!$A$3:$A$2194,'7-Day ADT'!$D23),""),"")</f>
        <v>31.70967741935484</v>
      </c>
      <c r="AB23">
        <f>IFERROR(IF(AVERAGEIFS('Historical_Input Data'!AE$3:AE$2194,'Historical_Input Data'!$B$3:$B$2194,'7-Day ADT'!$C23,'Historical_Input Data'!$A$3:$A$2194,'7-Day ADT'!$D23)&lt;&gt; 0,AVERAGEIFS('Historical_Input Data'!AE$3:AE$2194,'Historical_Input Data'!$B$3:$B$2194,'7-Day ADT'!$C23,'Historical_Input Data'!$A$3:$A$2194,'7-Day ADT'!$D23),""),"")</f>
        <v>380.48387096774195</v>
      </c>
      <c r="AC23">
        <f>IFERROR(IF(AVERAGEIFS('Historical_Input Data'!AF$3:AF$2194,'Historical_Input Data'!$B$3:$B$2194,'7-Day ADT'!$C23,'Historical_Input Data'!$A$3:$A$2194,'7-Day ADT'!$D23)&lt;&gt; 0,AVERAGEIFS('Historical_Input Data'!AF$3:AF$2194,'Historical_Input Data'!$B$3:$B$2194,'7-Day ADT'!$C23,'Historical_Input Data'!$A$3:$A$2194,'7-Day ADT'!$D23),""),"")</f>
        <v>761.16129032258061</v>
      </c>
      <c r="AD23">
        <f>IFERROR(IF(AVERAGEIFS('Historical_Input Data'!AG$3:AG$2194,'Historical_Input Data'!$B$3:$B$2194,'7-Day ADT'!$C23,'Historical_Input Data'!$A$3:$A$2194,'7-Day ADT'!$D23)&lt;&gt; 0,AVERAGEIFS('Historical_Input Data'!AG$3:AG$2194,'Historical_Input Data'!$B$3:$B$2194,'7-Day ADT'!$C23,'Historical_Input Data'!$A$3:$A$2194,'7-Day ADT'!$D23),""),"")</f>
        <v>570.80645161290317</v>
      </c>
      <c r="AE23" t="str">
        <f>IFERROR(IF(AVERAGEIFS('Historical_Input Data'!AH$3:AH$2194,'Historical_Input Data'!$B$3:$B$2194,'7-Day ADT'!$C23,'Historical_Input Data'!$A$3:$A$2194,'7-Day ADT'!$D23)&lt;&gt; 0,AVERAGEIFS('Historical_Input Data'!AH$3:AH$2194,'Historical_Input Data'!$B$3:$B$2194,'7-Day ADT'!$C23,'Historical_Input Data'!$A$3:$A$2194,'7-Day ADT'!$D23),""),"")</f>
        <v/>
      </c>
      <c r="AF23">
        <f>IFERROR(IF(AVERAGEIFS('Historical_Input Data'!AI$3:AI$2194,'Historical_Input Data'!$B$3:$B$2194,'7-Day ADT'!$C23,'Historical_Input Data'!$A$3:$A$2194,'7-Day ADT'!$D23)&lt;&gt; 0,AVERAGEIFS('Historical_Input Data'!AI$3:AI$2194,'Historical_Input Data'!$B$3:$B$2194,'7-Day ADT'!$C23,'Historical_Input Data'!$A$3:$A$2194,'7-Day ADT'!$D23),""),"")</f>
        <v>289.45161290322579</v>
      </c>
      <c r="AG23" t="str">
        <f>IFERROR(IF(AVERAGEIFS('Historical_Input Data'!AJ$3:AJ$2194,'Historical_Input Data'!$B$3:$B$2194,'7-Day ADT'!$C23,'Historical_Input Data'!$A$3:$A$2194,'7-Day ADT'!$D23)&lt;&gt; 0,AVERAGEIFS('Historical_Input Data'!AJ$3:AJ$2194,'Historical_Input Data'!$B$3:$B$2194,'7-Day ADT'!$C23,'Historical_Input Data'!$A$3:$A$2194,'7-Day ADT'!$D23),""),"")</f>
        <v/>
      </c>
      <c r="AH23">
        <f>IFERROR(IF(AVERAGEIFS('Historical_Input Data'!AK$3:AK$2194,'Historical_Input Data'!$B$3:$B$2194,'7-Day ADT'!$C23,'Historical_Input Data'!$A$3:$A$2194,'7-Day ADT'!$D23)&lt;&gt; 0,AVERAGEIFS('Historical_Input Data'!AK$3:AK$2194,'Historical_Input Data'!$B$3:$B$2194,'7-Day ADT'!$C23,'Historical_Input Data'!$A$3:$A$2194,'7-Day ADT'!$D23),""),"")</f>
        <v>995.0322580645161</v>
      </c>
      <c r="AI23">
        <f>IFERROR(IF(AVERAGEIFS('Historical_Input Data'!AL$3:AL$2194,'Historical_Input Data'!$B$3:$B$2194,'7-Day ADT'!$C23,'Historical_Input Data'!$A$3:$A$2194,'7-Day ADT'!$D23)&lt;&gt; 0,AVERAGEIFS('Historical_Input Data'!AL$3:AL$2194,'Historical_Input Data'!$B$3:$B$2194,'7-Day ADT'!$C23,'Historical_Input Data'!$A$3:$A$2194,'7-Day ADT'!$D23),""),"")</f>
        <v>746.77419354838707</v>
      </c>
      <c r="AJ23" t="str">
        <f>IFERROR(IF(AVERAGEIFS('Historical_Input Data'!AM$3:AM$2194,'Historical_Input Data'!$B$3:$B$2194,'7-Day ADT'!$C23,'Historical_Input Data'!$A$3:$A$2194,'7-Day ADT'!$D23)&lt;&gt; 0,AVERAGEIFS('Historical_Input Data'!AM$3:AM$2194,'Historical_Input Data'!$B$3:$B$2194,'7-Day ADT'!$C23,'Historical_Input Data'!$A$3:$A$2194,'7-Day ADT'!$D23),""),"")</f>
        <v/>
      </c>
      <c r="AK23" t="str">
        <f>IFERROR(IF(AVERAGEIFS('Historical_Input Data'!AN$3:AN$2194,'Historical_Input Data'!$B$3:$B$2194,'7-Day ADT'!$C23,'Historical_Input Data'!$A$3:$A$2194,'7-Day ADT'!$D23)&lt;&gt; 0,AVERAGEIFS('Historical_Input Data'!AN$3:AN$2194,'Historical_Input Data'!$B$3:$B$2194,'7-Day ADT'!$C23,'Historical_Input Data'!$A$3:$A$2194,'7-Day ADT'!$D23),""),"")</f>
        <v/>
      </c>
      <c r="AL23">
        <f>IFERROR(IF(AVERAGEIFS('Historical_Input Data'!AO$3:AO$2194,'Historical_Input Data'!$B$3:$B$2194,'7-Day ADT'!$C23,'Historical_Input Data'!$A$3:$A$2194,'7-Day ADT'!$D23)&lt;&gt; 0,AVERAGEIFS('Historical_Input Data'!AO$3:AO$2194,'Historical_Input Data'!$B$3:$B$2194,'7-Day ADT'!$C23,'Historical_Input Data'!$A$3:$A$2194,'7-Day ADT'!$D23),""),"")</f>
        <v>180.64516129032259</v>
      </c>
      <c r="AM23" t="str">
        <f>IFERROR(IF(AVERAGEIFS('Historical_Input Data'!AP$3:AP$2194,'Historical_Input Data'!$B$3:$B$2194,'7-Day ADT'!$C23,'Historical_Input Data'!$A$3:$A$2194,'7-Day ADT'!$D23)&lt;&gt; 0,AVERAGEIFS('Historical_Input Data'!AP$3:AP$2194,'Historical_Input Data'!$B$3:$B$2194,'7-Day ADT'!$C23,'Historical_Input Data'!$A$3:$A$2194,'7-Day ADT'!$D23),""),"")</f>
        <v/>
      </c>
      <c r="AN23">
        <f>IFERROR(IF(AVERAGEIFS('Historical_Input Data'!AQ$3:AQ$2194,'Historical_Input Data'!$B$3:$B$2194,'7-Day ADT'!$C23,'Historical_Input Data'!$A$3:$A$2194,'7-Day ADT'!$D23)&lt;&gt; 0,AVERAGEIFS('Historical_Input Data'!AQ$3:AQ$2194,'Historical_Input Data'!$B$3:$B$2194,'7-Day ADT'!$C23,'Historical_Input Data'!$A$3:$A$2194,'7-Day ADT'!$D23),""),"")</f>
        <v>158.32258064516128</v>
      </c>
      <c r="AO23">
        <f>IFERROR(IF(AVERAGEIFS('Historical_Input Data'!AR$3:AR$2194,'Historical_Input Data'!$B$3:$B$2194,'7-Day ADT'!$C23,'Historical_Input Data'!$A$3:$A$2194,'7-Day ADT'!$D23)&lt;&gt; 0,AVERAGEIFS('Historical_Input Data'!AR$3:AR$2194,'Historical_Input Data'!$B$3:$B$2194,'7-Day ADT'!$C23,'Historical_Input Data'!$A$3:$A$2194,'7-Day ADT'!$D23),""),"")</f>
        <v>375.83870967741933</v>
      </c>
      <c r="AP23">
        <f>IFERROR(IF(AVERAGEIFS('Historical_Input Data'!AS$3:AS$2194,'Historical_Input Data'!$B$3:$B$2194,'7-Day ADT'!$C23,'Historical_Input Data'!$A$3:$A$2194,'7-Day ADT'!$D23)&lt;&gt; 0,AVERAGEIFS('Historical_Input Data'!AS$3:AS$2194,'Historical_Input Data'!$B$3:$B$2194,'7-Day ADT'!$C23,'Historical_Input Data'!$A$3:$A$2194,'7-Day ADT'!$D23),""),"")</f>
        <v>1199.9032258064517</v>
      </c>
      <c r="AQ23" t="str">
        <f>IFERROR(IF(AVERAGEIFS('Historical_Input Data'!AT$3:AT$2194,'Historical_Input Data'!$B$3:$B$2194,'7-Day ADT'!$C23,'Historical_Input Data'!$A$3:$A$2194,'7-Day ADT'!$D23)&lt;&gt; 0,AVERAGEIFS('Historical_Input Data'!AT$3:AT$2194,'Historical_Input Data'!$B$3:$B$2194,'7-Day ADT'!$C23,'Historical_Input Data'!$A$3:$A$2194,'7-Day ADT'!$D23),""),"")</f>
        <v/>
      </c>
      <c r="AR23">
        <f>IFERROR(IF(AVERAGEIFS('Historical_Input Data'!AU$3:AU$2194,'Historical_Input Data'!$B$3:$B$2194,'7-Day ADT'!$C23,'Historical_Input Data'!$A$3:$A$2194,'7-Day ADT'!$D23)&lt;&gt; 0,AVERAGEIFS('Historical_Input Data'!AU$3:AU$2194,'Historical_Input Data'!$B$3:$B$2194,'7-Day ADT'!$C23,'Historical_Input Data'!$A$3:$A$2194,'7-Day ADT'!$D23),""),"")</f>
        <v>563.61290322580646</v>
      </c>
      <c r="AS23">
        <f>IFERROR(IF(AVERAGEIFS('Historical_Input Data'!AV$3:AV$2194,'Historical_Input Data'!$B$3:$B$2194,'7-Day ADT'!$C23,'Historical_Input Data'!$A$3:$A$2194,'7-Day ADT'!$D23)&lt;&gt; 0,AVERAGEIFS('Historical_Input Data'!AV$3:AV$2194,'Historical_Input Data'!$B$3:$B$2194,'7-Day ADT'!$C23,'Historical_Input Data'!$A$3:$A$2194,'7-Day ADT'!$D23),""),"")</f>
        <v>105.6774193548387</v>
      </c>
      <c r="AT23">
        <f>IFERROR(IF(AVERAGEIFS('Historical_Input Data'!AW$3:AW$2194,'Historical_Input Data'!$B$3:$B$2194,'7-Day ADT'!$C23,'Historical_Input Data'!$A$3:$A$2194,'7-Day ADT'!$D23)&lt;&gt; 0,AVERAGEIFS('Historical_Input Data'!AW$3:AW$2194,'Historical_Input Data'!$B$3:$B$2194,'7-Day ADT'!$C23,'Historical_Input Data'!$A$3:$A$2194,'7-Day ADT'!$D23),""),"")</f>
        <v>155.67741935483872</v>
      </c>
      <c r="AU23">
        <f>IFERROR(IF(AVERAGEIFS('Historical_Input Data'!AX$3:AX$2194,'Historical_Input Data'!$B$3:$B$2194,'7-Day ADT'!$C23,'Historical_Input Data'!$A$3:$A$2194,'7-Day ADT'!$D23)&lt;&gt; 0,AVERAGEIFS('Historical_Input Data'!AX$3:AX$2194,'Historical_Input Data'!$B$3:$B$2194,'7-Day ADT'!$C23,'Historical_Input Data'!$A$3:$A$2194,'7-Day ADT'!$D23),""),"")</f>
        <v>140.32258064516128</v>
      </c>
      <c r="AV23">
        <f>IFERROR(IF(AVERAGEIFS('Historical_Input Data'!AY$3:AY$2194,'Historical_Input Data'!$B$3:$B$2194,'7-Day ADT'!$C23,'Historical_Input Data'!$A$3:$A$2194,'7-Day ADT'!$D23)&lt;&gt; 0,AVERAGEIFS('Historical_Input Data'!AY$3:AY$2194,'Historical_Input Data'!$B$3:$B$2194,'7-Day ADT'!$C23,'Historical_Input Data'!$A$3:$A$2194,'7-Day ADT'!$D23),""),"")</f>
        <v>126</v>
      </c>
      <c r="AW23">
        <f>IFERROR(IF(AVERAGEIFS('Historical_Input Data'!AZ$3:AZ$2194,'Historical_Input Data'!$B$3:$B$2194,'7-Day ADT'!$C23,'Historical_Input Data'!$A$3:$A$2194,'7-Day ADT'!$D23)&lt;&gt; 0,AVERAGEIFS('Historical_Input Data'!AZ$3:AZ$2194,'Historical_Input Data'!$B$3:$B$2194,'7-Day ADT'!$C23,'Historical_Input Data'!$A$3:$A$2194,'7-Day ADT'!$D23),""),"")</f>
        <v>234.51612903225808</v>
      </c>
      <c r="AX23" t="str">
        <f>IFERROR(IF(AVERAGEIFS('Historical_Input Data'!BA$3:BA$2194,'Historical_Input Data'!$B$3:$B$2194,'7-Day ADT'!$C23,'Historical_Input Data'!$A$3:$A$2194,'7-Day ADT'!$D23)&lt;&gt; 0,AVERAGEIFS('Historical_Input Data'!BA$3:BA$2194,'Historical_Input Data'!$B$3:$B$2194,'7-Day ADT'!$C23,'Historical_Input Data'!$A$3:$A$2194,'7-Day ADT'!$D23),""),"")</f>
        <v/>
      </c>
    </row>
    <row r="24" spans="1:50">
      <c r="A24" t="str">
        <f t="shared" si="0"/>
        <v>November2017</v>
      </c>
      <c r="C24" t="s">
        <v>63</v>
      </c>
      <c r="D24">
        <v>2017</v>
      </c>
      <c r="E24" t="str">
        <f>IFERROR(IF(AVERAGEIFS('Historical_Input Data'!H$3:H$2194,'Historical_Input Data'!$B$3:$B$2194,'7-Day ADT'!$C24,'Historical_Input Data'!$A$3:$A$2194,'7-Day ADT'!$D24)&lt;&gt; 0,AVERAGEIFS('Historical_Input Data'!H$3:H$2194,'Historical_Input Data'!$B$3:$B$2194,'7-Day ADT'!$C24,'Historical_Input Data'!$A$3:$A$2194,'7-Day ADT'!$D24),""),"")</f>
        <v/>
      </c>
      <c r="F24">
        <f>IFERROR(IF(AVERAGEIFS('Historical_Input Data'!I$3:I$2194,'Historical_Input Data'!$B$3:$B$2194,'7-Day ADT'!$C24,'Historical_Input Data'!$A$3:$A$2194,'7-Day ADT'!$D24)&lt;&gt; 0,AVERAGEIFS('Historical_Input Data'!I$3:I$2194,'Historical_Input Data'!$B$3:$B$2194,'7-Day ADT'!$C24,'Historical_Input Data'!$A$3:$A$2194,'7-Day ADT'!$D24),""),"")</f>
        <v>362.06666666666666</v>
      </c>
      <c r="G24">
        <f>IFERROR(IF(AVERAGEIFS('Historical_Input Data'!J$3:J$2194,'Historical_Input Data'!$B$3:$B$2194,'7-Day ADT'!$C24,'Historical_Input Data'!$A$3:$A$2194,'7-Day ADT'!$D24)&lt;&gt; 0,AVERAGEIFS('Historical_Input Data'!J$3:J$2194,'Historical_Input Data'!$B$3:$B$2194,'7-Day ADT'!$C24,'Historical_Input Data'!$A$3:$A$2194,'7-Day ADT'!$D24),""),"")</f>
        <v>240.03333333333333</v>
      </c>
      <c r="H24">
        <f>IFERROR(IF(AVERAGEIFS('Historical_Input Data'!K$3:K$2194,'Historical_Input Data'!$B$3:$B$2194,'7-Day ADT'!$C24,'Historical_Input Data'!$A$3:$A$2194,'7-Day ADT'!$D24)&lt;&gt; 0,AVERAGEIFS('Historical_Input Data'!K$3:K$2194,'Historical_Input Data'!$B$3:$B$2194,'7-Day ADT'!$C24,'Historical_Input Data'!$A$3:$A$2194,'7-Day ADT'!$D24),""),"")</f>
        <v>337.5</v>
      </c>
      <c r="I24">
        <f>IFERROR(IF(AVERAGEIFS('Historical_Input Data'!L$3:L$2194,'Historical_Input Data'!$B$3:$B$2194,'7-Day ADT'!$C24,'Historical_Input Data'!$A$3:$A$2194,'7-Day ADT'!$D24)&lt;&gt; 0,AVERAGEIFS('Historical_Input Data'!L$3:L$2194,'Historical_Input Data'!$B$3:$B$2194,'7-Day ADT'!$C24,'Historical_Input Data'!$A$3:$A$2194,'7-Day ADT'!$D24),""),"")</f>
        <v>372.23333333333335</v>
      </c>
      <c r="J24">
        <f>IFERROR(IF(AVERAGEIFS('Historical_Input Data'!M$3:M$2194,'Historical_Input Data'!$B$3:$B$2194,'7-Day ADT'!$C24,'Historical_Input Data'!$A$3:$A$2194,'7-Day ADT'!$D24)&lt;&gt; 0,AVERAGEIFS('Historical_Input Data'!M$3:M$2194,'Historical_Input Data'!$B$3:$B$2194,'7-Day ADT'!$C24,'Historical_Input Data'!$A$3:$A$2194,'7-Day ADT'!$D24),""),"")</f>
        <v>113.43333333333334</v>
      </c>
      <c r="K24" t="str">
        <f>IFERROR(IF(AVERAGEIFS('Historical_Input Data'!N$3:N$2194,'Historical_Input Data'!$B$3:$B$2194,'7-Day ADT'!$C24,'Historical_Input Data'!$A$3:$A$2194,'7-Day ADT'!$D24)&lt;&gt; 0,AVERAGEIFS('Historical_Input Data'!N$3:N$2194,'Historical_Input Data'!$B$3:$B$2194,'7-Day ADT'!$C24,'Historical_Input Data'!$A$3:$A$2194,'7-Day ADT'!$D24),""),"")</f>
        <v/>
      </c>
      <c r="L24">
        <f>IFERROR(IF(AVERAGEIFS('Historical_Input Data'!O$3:O$2194,'Historical_Input Data'!$B$3:$B$2194,'7-Day ADT'!$C24,'Historical_Input Data'!$A$3:$A$2194,'7-Day ADT'!$D24)&lt;&gt; 0,AVERAGEIFS('Historical_Input Data'!O$3:O$2194,'Historical_Input Data'!$B$3:$B$2194,'7-Day ADT'!$C24,'Historical_Input Data'!$A$3:$A$2194,'7-Day ADT'!$D24),""),"")</f>
        <v>23.966666666666665</v>
      </c>
      <c r="M24">
        <f>IFERROR(IF(AVERAGEIFS('Historical_Input Data'!P$3:P$2194,'Historical_Input Data'!$B$3:$B$2194,'7-Day ADT'!$C24,'Historical_Input Data'!$A$3:$A$2194,'7-Day ADT'!$D24)&lt;&gt; 0,AVERAGEIFS('Historical_Input Data'!P$3:P$2194,'Historical_Input Data'!$B$3:$B$2194,'7-Day ADT'!$C24,'Historical_Input Data'!$A$3:$A$2194,'7-Day ADT'!$D24),""),"")</f>
        <v>585.36666666666667</v>
      </c>
      <c r="N24">
        <f>IFERROR(IF(AVERAGEIFS('Historical_Input Data'!Q$3:Q$2194,'Historical_Input Data'!$B$3:$B$2194,'7-Day ADT'!$C24,'Historical_Input Data'!$A$3:$A$2194,'7-Day ADT'!$D24)&lt;&gt; 0,AVERAGEIFS('Historical_Input Data'!Q$3:Q$2194,'Historical_Input Data'!$B$3:$B$2194,'7-Day ADT'!$C24,'Historical_Input Data'!$A$3:$A$2194,'7-Day ADT'!$D24),""),"")</f>
        <v>416.5</v>
      </c>
      <c r="O24">
        <f>IFERROR(IF(AVERAGEIFS('Historical_Input Data'!R$3:R$2194,'Historical_Input Data'!$B$3:$B$2194,'7-Day ADT'!$C24,'Historical_Input Data'!$A$3:$A$2194,'7-Day ADT'!$D24)&lt;&gt; 0,AVERAGEIFS('Historical_Input Data'!R$3:R$2194,'Historical_Input Data'!$B$3:$B$2194,'7-Day ADT'!$C24,'Historical_Input Data'!$A$3:$A$2194,'7-Day ADT'!$D24),""),"")</f>
        <v>85.333333333333329</v>
      </c>
      <c r="P24">
        <f>IFERROR(IF(AVERAGEIFS('Historical_Input Data'!S$3:S$2194,'Historical_Input Data'!$B$3:$B$2194,'7-Day ADT'!$C24,'Historical_Input Data'!$A$3:$A$2194,'7-Day ADT'!$D24)&lt;&gt; 0,AVERAGEIFS('Historical_Input Data'!S$3:S$2194,'Historical_Input Data'!$B$3:$B$2194,'7-Day ADT'!$C24,'Historical_Input Data'!$A$3:$A$2194,'7-Day ADT'!$D24),""),"")</f>
        <v>267.8</v>
      </c>
      <c r="Q24">
        <f>IFERROR(IF(AVERAGEIFS('Historical_Input Data'!T$3:T$2194,'Historical_Input Data'!$B$3:$B$2194,'7-Day ADT'!$C24,'Historical_Input Data'!$A$3:$A$2194,'7-Day ADT'!$D24)&lt;&gt; 0,AVERAGEIFS('Historical_Input Data'!T$3:T$2194,'Historical_Input Data'!$B$3:$B$2194,'7-Day ADT'!$C24,'Historical_Input Data'!$A$3:$A$2194,'7-Day ADT'!$D24),""),"")</f>
        <v>92.166666666666671</v>
      </c>
      <c r="R24">
        <f>IFERROR(IF(AVERAGEIFS('Historical_Input Data'!U$3:U$2194,'Historical_Input Data'!$B$3:$B$2194,'7-Day ADT'!$C24,'Historical_Input Data'!$A$3:$A$2194,'7-Day ADT'!$D24)&lt;&gt; 0,AVERAGEIFS('Historical_Input Data'!U$3:U$2194,'Historical_Input Data'!$B$3:$B$2194,'7-Day ADT'!$C24,'Historical_Input Data'!$A$3:$A$2194,'7-Day ADT'!$D24),""),"")</f>
        <v>42.333333333333336</v>
      </c>
      <c r="S24">
        <f>IFERROR(IF(AVERAGEIFS('Historical_Input Data'!V$3:V$2194,'Historical_Input Data'!$B$3:$B$2194,'7-Day ADT'!$C24,'Historical_Input Data'!$A$3:$A$2194,'7-Day ADT'!$D24)&lt;&gt; 0,AVERAGEIFS('Historical_Input Data'!V$3:V$2194,'Historical_Input Data'!$B$3:$B$2194,'7-Day ADT'!$C24,'Historical_Input Data'!$A$3:$A$2194,'7-Day ADT'!$D24),""),"")</f>
        <v>167.5</v>
      </c>
      <c r="T24">
        <f>IFERROR(IF(AVERAGEIFS('Historical_Input Data'!W$3:W$2194,'Historical_Input Data'!$B$3:$B$2194,'7-Day ADT'!$C24,'Historical_Input Data'!$A$3:$A$2194,'7-Day ADT'!$D24)&lt;&gt; 0,AVERAGEIFS('Historical_Input Data'!W$3:W$2194,'Historical_Input Data'!$B$3:$B$2194,'7-Day ADT'!$C24,'Historical_Input Data'!$A$3:$A$2194,'7-Day ADT'!$D24),""),"")</f>
        <v>563.66666666666663</v>
      </c>
      <c r="U24">
        <f>IFERROR(IF(AVERAGEIFS('Historical_Input Data'!X$3:X$2194,'Historical_Input Data'!$B$3:$B$2194,'7-Day ADT'!$C24,'Historical_Input Data'!$A$3:$A$2194,'7-Day ADT'!$D24)&lt;&gt; 0,AVERAGEIFS('Historical_Input Data'!X$3:X$2194,'Historical_Input Data'!$B$3:$B$2194,'7-Day ADT'!$C24,'Historical_Input Data'!$A$3:$A$2194,'7-Day ADT'!$D24),""),"")</f>
        <v>155.30000000000001</v>
      </c>
      <c r="V24" t="str">
        <f>IFERROR(IF(AVERAGEIFS('Historical_Input Data'!Y$3:Y$2194,'Historical_Input Data'!$B$3:$B$2194,'7-Day ADT'!$C24,'Historical_Input Data'!$A$3:$A$2194,'7-Day ADT'!$D24)&lt;&gt; 0,AVERAGEIFS('Historical_Input Data'!Y$3:Y$2194,'Historical_Input Data'!$B$3:$B$2194,'7-Day ADT'!$C24,'Historical_Input Data'!$A$3:$A$2194,'7-Day ADT'!$D24),""),"")</f>
        <v/>
      </c>
      <c r="W24">
        <f>IFERROR(IF(AVERAGEIFS('Historical_Input Data'!Z$3:Z$2194,'Historical_Input Data'!$B$3:$B$2194,'7-Day ADT'!$C24,'Historical_Input Data'!$A$3:$A$2194,'7-Day ADT'!$D24)&lt;&gt; 0,AVERAGEIFS('Historical_Input Data'!Z$3:Z$2194,'Historical_Input Data'!$B$3:$B$2194,'7-Day ADT'!$C24,'Historical_Input Data'!$A$3:$A$2194,'7-Day ADT'!$D24),""),"")</f>
        <v>436.46666666666664</v>
      </c>
      <c r="X24">
        <f>IFERROR(IF(AVERAGEIFS('Historical_Input Data'!AA$3:AA$2194,'Historical_Input Data'!$B$3:$B$2194,'7-Day ADT'!$C24,'Historical_Input Data'!$A$3:$A$2194,'7-Day ADT'!$D24)&lt;&gt; 0,AVERAGEIFS('Historical_Input Data'!AA$3:AA$2194,'Historical_Input Data'!$B$3:$B$2194,'7-Day ADT'!$C24,'Historical_Input Data'!$A$3:$A$2194,'7-Day ADT'!$D24),""),"")</f>
        <v>17.833333333333332</v>
      </c>
      <c r="Y24">
        <f>IFERROR(IF(AVERAGEIFS('Historical_Input Data'!AB$3:AB$2194,'Historical_Input Data'!$B$3:$B$2194,'7-Day ADT'!$C24,'Historical_Input Data'!$A$3:$A$2194,'7-Day ADT'!$D24)&lt;&gt; 0,AVERAGEIFS('Historical_Input Data'!AB$3:AB$2194,'Historical_Input Data'!$B$3:$B$2194,'7-Day ADT'!$C24,'Historical_Input Data'!$A$3:$A$2194,'7-Day ADT'!$D24),""),"")</f>
        <v>542.36666666666667</v>
      </c>
      <c r="Z24">
        <f>IFERROR(IF(AVERAGEIFS('Historical_Input Data'!AC$3:AC$2194,'Historical_Input Data'!$B$3:$B$2194,'7-Day ADT'!$C24,'Historical_Input Data'!$A$3:$A$2194,'7-Day ADT'!$D24)&lt;&gt; 0,AVERAGEIFS('Historical_Input Data'!AC$3:AC$2194,'Historical_Input Data'!$B$3:$B$2194,'7-Day ADT'!$C24,'Historical_Input Data'!$A$3:$A$2194,'7-Day ADT'!$D24),""),"")</f>
        <v>439.8</v>
      </c>
      <c r="AA24">
        <f>IFERROR(IF(AVERAGEIFS('Historical_Input Data'!AD$3:AD$2194,'Historical_Input Data'!$B$3:$B$2194,'7-Day ADT'!$C24,'Historical_Input Data'!$A$3:$A$2194,'7-Day ADT'!$D24)&lt;&gt; 0,AVERAGEIFS('Historical_Input Data'!AD$3:AD$2194,'Historical_Input Data'!$B$3:$B$2194,'7-Day ADT'!$C24,'Historical_Input Data'!$A$3:$A$2194,'7-Day ADT'!$D24),""),"")</f>
        <v>34.200000000000003</v>
      </c>
      <c r="AB24">
        <f>IFERROR(IF(AVERAGEIFS('Historical_Input Data'!AE$3:AE$2194,'Historical_Input Data'!$B$3:$B$2194,'7-Day ADT'!$C24,'Historical_Input Data'!$A$3:$A$2194,'7-Day ADT'!$D24)&lt;&gt; 0,AVERAGEIFS('Historical_Input Data'!AE$3:AE$2194,'Historical_Input Data'!$B$3:$B$2194,'7-Day ADT'!$C24,'Historical_Input Data'!$A$3:$A$2194,'7-Day ADT'!$D24),""),"")</f>
        <v>499.53333333333336</v>
      </c>
      <c r="AC24">
        <f>IFERROR(IF(AVERAGEIFS('Historical_Input Data'!AF$3:AF$2194,'Historical_Input Data'!$B$3:$B$2194,'7-Day ADT'!$C24,'Historical_Input Data'!$A$3:$A$2194,'7-Day ADT'!$D24)&lt;&gt; 0,AVERAGEIFS('Historical_Input Data'!AF$3:AF$2194,'Historical_Input Data'!$B$3:$B$2194,'7-Day ADT'!$C24,'Historical_Input Data'!$A$3:$A$2194,'7-Day ADT'!$D24),""),"")</f>
        <v>938.6</v>
      </c>
      <c r="AD24">
        <f>IFERROR(IF(AVERAGEIFS('Historical_Input Data'!AG$3:AG$2194,'Historical_Input Data'!$B$3:$B$2194,'7-Day ADT'!$C24,'Historical_Input Data'!$A$3:$A$2194,'7-Day ADT'!$D24)&lt;&gt; 0,AVERAGEIFS('Historical_Input Data'!AG$3:AG$2194,'Historical_Input Data'!$B$3:$B$2194,'7-Day ADT'!$C24,'Historical_Input Data'!$A$3:$A$2194,'7-Day ADT'!$D24),""),"")</f>
        <v>695.63333333333333</v>
      </c>
      <c r="AE24" t="str">
        <f>IFERROR(IF(AVERAGEIFS('Historical_Input Data'!AH$3:AH$2194,'Historical_Input Data'!$B$3:$B$2194,'7-Day ADT'!$C24,'Historical_Input Data'!$A$3:$A$2194,'7-Day ADT'!$D24)&lt;&gt; 0,AVERAGEIFS('Historical_Input Data'!AH$3:AH$2194,'Historical_Input Data'!$B$3:$B$2194,'7-Day ADT'!$C24,'Historical_Input Data'!$A$3:$A$2194,'7-Day ADT'!$D24),""),"")</f>
        <v/>
      </c>
      <c r="AF24">
        <f>IFERROR(IF(AVERAGEIFS('Historical_Input Data'!AI$3:AI$2194,'Historical_Input Data'!$B$3:$B$2194,'7-Day ADT'!$C24,'Historical_Input Data'!$A$3:$A$2194,'7-Day ADT'!$D24)&lt;&gt; 0,AVERAGEIFS('Historical_Input Data'!AI$3:AI$2194,'Historical_Input Data'!$B$3:$B$2194,'7-Day ADT'!$C24,'Historical_Input Data'!$A$3:$A$2194,'7-Day ADT'!$D24),""),"")</f>
        <v>300.43333333333334</v>
      </c>
      <c r="AG24">
        <f>IFERROR(IF(AVERAGEIFS('Historical_Input Data'!AJ$3:AJ$2194,'Historical_Input Data'!$B$3:$B$2194,'7-Day ADT'!$C24,'Historical_Input Data'!$A$3:$A$2194,'7-Day ADT'!$D24)&lt;&gt; 0,AVERAGEIFS('Historical_Input Data'!AJ$3:AJ$2194,'Historical_Input Data'!$B$3:$B$2194,'7-Day ADT'!$C24,'Historical_Input Data'!$A$3:$A$2194,'7-Day ADT'!$D24),""),"")</f>
        <v>50.3125</v>
      </c>
      <c r="AH24">
        <f>IFERROR(IF(AVERAGEIFS('Historical_Input Data'!AK$3:AK$2194,'Historical_Input Data'!$B$3:$B$2194,'7-Day ADT'!$C24,'Historical_Input Data'!$A$3:$A$2194,'7-Day ADT'!$D24)&lt;&gt; 0,AVERAGEIFS('Historical_Input Data'!AK$3:AK$2194,'Historical_Input Data'!$B$3:$B$2194,'7-Day ADT'!$C24,'Historical_Input Data'!$A$3:$A$2194,'7-Day ADT'!$D24),""),"")</f>
        <v>1341.8666666666666</v>
      </c>
      <c r="AI24">
        <f>IFERROR(IF(AVERAGEIFS('Historical_Input Data'!AL$3:AL$2194,'Historical_Input Data'!$B$3:$B$2194,'7-Day ADT'!$C24,'Historical_Input Data'!$A$3:$A$2194,'7-Day ADT'!$D24)&lt;&gt; 0,AVERAGEIFS('Historical_Input Data'!AL$3:AL$2194,'Historical_Input Data'!$B$3:$B$2194,'7-Day ADT'!$C24,'Historical_Input Data'!$A$3:$A$2194,'7-Day ADT'!$D24),""),"")</f>
        <v>1037.4666666666667</v>
      </c>
      <c r="AJ24">
        <f>IFERROR(IF(AVERAGEIFS('Historical_Input Data'!AM$3:AM$2194,'Historical_Input Data'!$B$3:$B$2194,'7-Day ADT'!$C24,'Historical_Input Data'!$A$3:$A$2194,'7-Day ADT'!$D24)&lt;&gt; 0,AVERAGEIFS('Historical_Input Data'!AM$3:AM$2194,'Historical_Input Data'!$B$3:$B$2194,'7-Day ADT'!$C24,'Historical_Input Data'!$A$3:$A$2194,'7-Day ADT'!$D24),""),"")</f>
        <v>12.888888888888889</v>
      </c>
      <c r="AK24" t="str">
        <f>IFERROR(IF(AVERAGEIFS('Historical_Input Data'!AN$3:AN$2194,'Historical_Input Data'!$B$3:$B$2194,'7-Day ADT'!$C24,'Historical_Input Data'!$A$3:$A$2194,'7-Day ADT'!$D24)&lt;&gt; 0,AVERAGEIFS('Historical_Input Data'!AN$3:AN$2194,'Historical_Input Data'!$B$3:$B$2194,'7-Day ADT'!$C24,'Historical_Input Data'!$A$3:$A$2194,'7-Day ADT'!$D24),""),"")</f>
        <v/>
      </c>
      <c r="AL24">
        <f>IFERROR(IF(AVERAGEIFS('Historical_Input Data'!AO$3:AO$2194,'Historical_Input Data'!$B$3:$B$2194,'7-Day ADT'!$C24,'Historical_Input Data'!$A$3:$A$2194,'7-Day ADT'!$D24)&lt;&gt; 0,AVERAGEIFS('Historical_Input Data'!AO$3:AO$2194,'Historical_Input Data'!$B$3:$B$2194,'7-Day ADT'!$C24,'Historical_Input Data'!$A$3:$A$2194,'7-Day ADT'!$D24),""),"")</f>
        <v>221.83333333333334</v>
      </c>
      <c r="AM24" t="str">
        <f>IFERROR(IF(AVERAGEIFS('Historical_Input Data'!AP$3:AP$2194,'Historical_Input Data'!$B$3:$B$2194,'7-Day ADT'!$C24,'Historical_Input Data'!$A$3:$A$2194,'7-Day ADT'!$D24)&lt;&gt; 0,AVERAGEIFS('Historical_Input Data'!AP$3:AP$2194,'Historical_Input Data'!$B$3:$B$2194,'7-Day ADT'!$C24,'Historical_Input Data'!$A$3:$A$2194,'7-Day ADT'!$D24),""),"")</f>
        <v/>
      </c>
      <c r="AN24">
        <f>IFERROR(IF(AVERAGEIFS('Historical_Input Data'!AQ$3:AQ$2194,'Historical_Input Data'!$B$3:$B$2194,'7-Day ADT'!$C24,'Historical_Input Data'!$A$3:$A$2194,'7-Day ADT'!$D24)&lt;&gt; 0,AVERAGEIFS('Historical_Input Data'!AQ$3:AQ$2194,'Historical_Input Data'!$B$3:$B$2194,'7-Day ADT'!$C24,'Historical_Input Data'!$A$3:$A$2194,'7-Day ADT'!$D24),""),"")</f>
        <v>193.46666666666667</v>
      </c>
      <c r="AO24">
        <f>IFERROR(IF(AVERAGEIFS('Historical_Input Data'!AR$3:AR$2194,'Historical_Input Data'!$B$3:$B$2194,'7-Day ADT'!$C24,'Historical_Input Data'!$A$3:$A$2194,'7-Day ADT'!$D24)&lt;&gt; 0,AVERAGEIFS('Historical_Input Data'!AR$3:AR$2194,'Historical_Input Data'!$B$3:$B$2194,'7-Day ADT'!$C24,'Historical_Input Data'!$A$3:$A$2194,'7-Day ADT'!$D24),""),"")</f>
        <v>416.8</v>
      </c>
      <c r="AP24">
        <f>IFERROR(IF(AVERAGEIFS('Historical_Input Data'!AS$3:AS$2194,'Historical_Input Data'!$B$3:$B$2194,'7-Day ADT'!$C24,'Historical_Input Data'!$A$3:$A$2194,'7-Day ADT'!$D24)&lt;&gt; 0,AVERAGEIFS('Historical_Input Data'!AS$3:AS$2194,'Historical_Input Data'!$B$3:$B$2194,'7-Day ADT'!$C24,'Historical_Input Data'!$A$3:$A$2194,'7-Day ADT'!$D24),""),"")</f>
        <v>1472.3666666666666</v>
      </c>
      <c r="AQ24" t="str">
        <f>IFERROR(IF(AVERAGEIFS('Historical_Input Data'!AT$3:AT$2194,'Historical_Input Data'!$B$3:$B$2194,'7-Day ADT'!$C24,'Historical_Input Data'!$A$3:$A$2194,'7-Day ADT'!$D24)&lt;&gt; 0,AVERAGEIFS('Historical_Input Data'!AT$3:AT$2194,'Historical_Input Data'!$B$3:$B$2194,'7-Day ADT'!$C24,'Historical_Input Data'!$A$3:$A$2194,'7-Day ADT'!$D24),""),"")</f>
        <v/>
      </c>
      <c r="AR24">
        <f>IFERROR(IF(AVERAGEIFS('Historical_Input Data'!AU$3:AU$2194,'Historical_Input Data'!$B$3:$B$2194,'7-Day ADT'!$C24,'Historical_Input Data'!$A$3:$A$2194,'7-Day ADT'!$D24)&lt;&gt; 0,AVERAGEIFS('Historical_Input Data'!AU$3:AU$2194,'Historical_Input Data'!$B$3:$B$2194,'7-Day ADT'!$C24,'Historical_Input Data'!$A$3:$A$2194,'7-Day ADT'!$D24),""),"")</f>
        <v>787.13333333333333</v>
      </c>
      <c r="AS24">
        <f>IFERROR(IF(AVERAGEIFS('Historical_Input Data'!AV$3:AV$2194,'Historical_Input Data'!$B$3:$B$2194,'7-Day ADT'!$C24,'Historical_Input Data'!$A$3:$A$2194,'7-Day ADT'!$D24)&lt;&gt; 0,AVERAGEIFS('Historical_Input Data'!AV$3:AV$2194,'Historical_Input Data'!$B$3:$B$2194,'7-Day ADT'!$C24,'Historical_Input Data'!$A$3:$A$2194,'7-Day ADT'!$D24),""),"")</f>
        <v>122.8</v>
      </c>
      <c r="AT24">
        <f>IFERROR(IF(AVERAGEIFS('Historical_Input Data'!AW$3:AW$2194,'Historical_Input Data'!$B$3:$B$2194,'7-Day ADT'!$C24,'Historical_Input Data'!$A$3:$A$2194,'7-Day ADT'!$D24)&lt;&gt; 0,AVERAGEIFS('Historical_Input Data'!AW$3:AW$2194,'Historical_Input Data'!$B$3:$B$2194,'7-Day ADT'!$C24,'Historical_Input Data'!$A$3:$A$2194,'7-Day ADT'!$D24),""),"")</f>
        <v>174.76666666666668</v>
      </c>
      <c r="AU24">
        <f>IFERROR(IF(AVERAGEIFS('Historical_Input Data'!AX$3:AX$2194,'Historical_Input Data'!$B$3:$B$2194,'7-Day ADT'!$C24,'Historical_Input Data'!$A$3:$A$2194,'7-Day ADT'!$D24)&lt;&gt; 0,AVERAGEIFS('Historical_Input Data'!AX$3:AX$2194,'Historical_Input Data'!$B$3:$B$2194,'7-Day ADT'!$C24,'Historical_Input Data'!$A$3:$A$2194,'7-Day ADT'!$D24),""),"")</f>
        <v>169.23333333333332</v>
      </c>
      <c r="AV24">
        <f>IFERROR(IF(AVERAGEIFS('Historical_Input Data'!AY$3:AY$2194,'Historical_Input Data'!$B$3:$B$2194,'7-Day ADT'!$C24,'Historical_Input Data'!$A$3:$A$2194,'7-Day ADT'!$D24)&lt;&gt; 0,AVERAGEIFS('Historical_Input Data'!AY$3:AY$2194,'Historical_Input Data'!$B$3:$B$2194,'7-Day ADT'!$C24,'Historical_Input Data'!$A$3:$A$2194,'7-Day ADT'!$D24),""),"")</f>
        <v>143.76666666666668</v>
      </c>
      <c r="AW24">
        <f>IFERROR(IF(AVERAGEIFS('Historical_Input Data'!AZ$3:AZ$2194,'Historical_Input Data'!$B$3:$B$2194,'7-Day ADT'!$C24,'Historical_Input Data'!$A$3:$A$2194,'7-Day ADT'!$D24)&lt;&gt; 0,AVERAGEIFS('Historical_Input Data'!AZ$3:AZ$2194,'Historical_Input Data'!$B$3:$B$2194,'7-Day ADT'!$C24,'Historical_Input Data'!$A$3:$A$2194,'7-Day ADT'!$D24),""),"")</f>
        <v>252.33333333333334</v>
      </c>
      <c r="AX24" t="str">
        <f>IFERROR(IF(AVERAGEIFS('Historical_Input Data'!BA$3:BA$2194,'Historical_Input Data'!$B$3:$B$2194,'7-Day ADT'!$C24,'Historical_Input Data'!$A$3:$A$2194,'7-Day ADT'!$D24)&lt;&gt; 0,AVERAGEIFS('Historical_Input Data'!BA$3:BA$2194,'Historical_Input Data'!$B$3:$B$2194,'7-Day ADT'!$C24,'Historical_Input Data'!$A$3:$A$2194,'7-Day ADT'!$D24),""),"")</f>
        <v/>
      </c>
    </row>
    <row r="25" spans="1:50">
      <c r="A25" t="str">
        <f t="shared" si="0"/>
        <v>December2017</v>
      </c>
      <c r="C25" t="s">
        <v>50</v>
      </c>
      <c r="D25">
        <v>2017</v>
      </c>
      <c r="E25" t="str">
        <f>IFERROR(IF(AVERAGEIFS('Historical_Input Data'!H$3:H$2194,'Historical_Input Data'!$B$3:$B$2194,'7-Day ADT'!$C25,'Historical_Input Data'!$A$3:$A$2194,'7-Day ADT'!$D25)&lt;&gt; 0,AVERAGEIFS('Historical_Input Data'!H$3:H$2194,'Historical_Input Data'!$B$3:$B$2194,'7-Day ADT'!$C25,'Historical_Input Data'!$A$3:$A$2194,'7-Day ADT'!$D25),""),"")</f>
        <v/>
      </c>
      <c r="F25">
        <f>IFERROR(IF(AVERAGEIFS('Historical_Input Data'!I$3:I$2194,'Historical_Input Data'!$B$3:$B$2194,'7-Day ADT'!$C25,'Historical_Input Data'!$A$3:$A$2194,'7-Day ADT'!$D25)&lt;&gt; 0,AVERAGEIFS('Historical_Input Data'!I$3:I$2194,'Historical_Input Data'!$B$3:$B$2194,'7-Day ADT'!$C25,'Historical_Input Data'!$A$3:$A$2194,'7-Day ADT'!$D25),""),"")</f>
        <v>329.54838709677421</v>
      </c>
      <c r="G25">
        <f>IFERROR(IF(AVERAGEIFS('Historical_Input Data'!J$3:J$2194,'Historical_Input Data'!$B$3:$B$2194,'7-Day ADT'!$C25,'Historical_Input Data'!$A$3:$A$2194,'7-Day ADT'!$D25)&lt;&gt; 0,AVERAGEIFS('Historical_Input Data'!J$3:J$2194,'Historical_Input Data'!$B$3:$B$2194,'7-Day ADT'!$C25,'Historical_Input Data'!$A$3:$A$2194,'7-Day ADT'!$D25),""),"")</f>
        <v>193.51612903225808</v>
      </c>
      <c r="H25">
        <f>IFERROR(IF(AVERAGEIFS('Historical_Input Data'!K$3:K$2194,'Historical_Input Data'!$B$3:$B$2194,'7-Day ADT'!$C25,'Historical_Input Data'!$A$3:$A$2194,'7-Day ADT'!$D25)&lt;&gt; 0,AVERAGEIFS('Historical_Input Data'!K$3:K$2194,'Historical_Input Data'!$B$3:$B$2194,'7-Day ADT'!$C25,'Historical_Input Data'!$A$3:$A$2194,'7-Day ADT'!$D25),""),"")</f>
        <v>337.80645161290323</v>
      </c>
      <c r="I25">
        <f>IFERROR(IF(AVERAGEIFS('Historical_Input Data'!L$3:L$2194,'Historical_Input Data'!$B$3:$B$2194,'7-Day ADT'!$C25,'Historical_Input Data'!$A$3:$A$2194,'7-Day ADT'!$D25)&lt;&gt; 0,AVERAGEIFS('Historical_Input Data'!L$3:L$2194,'Historical_Input Data'!$B$3:$B$2194,'7-Day ADT'!$C25,'Historical_Input Data'!$A$3:$A$2194,'7-Day ADT'!$D25),""),"")</f>
        <v>286.06451612903226</v>
      </c>
      <c r="J25">
        <f>IFERROR(IF(AVERAGEIFS('Historical_Input Data'!M$3:M$2194,'Historical_Input Data'!$B$3:$B$2194,'7-Day ADT'!$C25,'Historical_Input Data'!$A$3:$A$2194,'7-Day ADT'!$D25)&lt;&gt; 0,AVERAGEIFS('Historical_Input Data'!M$3:M$2194,'Historical_Input Data'!$B$3:$B$2194,'7-Day ADT'!$C25,'Historical_Input Data'!$A$3:$A$2194,'7-Day ADT'!$D25),""),"")</f>
        <v>109.3225806451613</v>
      </c>
      <c r="K25" t="str">
        <f>IFERROR(IF(AVERAGEIFS('Historical_Input Data'!N$3:N$2194,'Historical_Input Data'!$B$3:$B$2194,'7-Day ADT'!$C25,'Historical_Input Data'!$A$3:$A$2194,'7-Day ADT'!$D25)&lt;&gt; 0,AVERAGEIFS('Historical_Input Data'!N$3:N$2194,'Historical_Input Data'!$B$3:$B$2194,'7-Day ADT'!$C25,'Historical_Input Data'!$A$3:$A$2194,'7-Day ADT'!$D25),""),"")</f>
        <v/>
      </c>
      <c r="L25">
        <f>IFERROR(IF(AVERAGEIFS('Historical_Input Data'!O$3:O$2194,'Historical_Input Data'!$B$3:$B$2194,'7-Day ADT'!$C25,'Historical_Input Data'!$A$3:$A$2194,'7-Day ADT'!$D25)&lt;&gt; 0,AVERAGEIFS('Historical_Input Data'!O$3:O$2194,'Historical_Input Data'!$B$3:$B$2194,'7-Day ADT'!$C25,'Historical_Input Data'!$A$3:$A$2194,'7-Day ADT'!$D25),""),"")</f>
        <v>20.93548387096774</v>
      </c>
      <c r="M25">
        <f>IFERROR(IF(AVERAGEIFS('Historical_Input Data'!P$3:P$2194,'Historical_Input Data'!$B$3:$B$2194,'7-Day ADT'!$C25,'Historical_Input Data'!$A$3:$A$2194,'7-Day ADT'!$D25)&lt;&gt; 0,AVERAGEIFS('Historical_Input Data'!P$3:P$2194,'Historical_Input Data'!$B$3:$B$2194,'7-Day ADT'!$C25,'Historical_Input Data'!$A$3:$A$2194,'7-Day ADT'!$D25),""),"")</f>
        <v>466.03225806451616</v>
      </c>
      <c r="N25">
        <f>IFERROR(IF(AVERAGEIFS('Historical_Input Data'!Q$3:Q$2194,'Historical_Input Data'!$B$3:$B$2194,'7-Day ADT'!$C25,'Historical_Input Data'!$A$3:$A$2194,'7-Day ADT'!$D25)&lt;&gt; 0,AVERAGEIFS('Historical_Input Data'!Q$3:Q$2194,'Historical_Input Data'!$B$3:$B$2194,'7-Day ADT'!$C25,'Historical_Input Data'!$A$3:$A$2194,'7-Day ADT'!$D25),""),"")</f>
        <v>353.74193548387098</v>
      </c>
      <c r="O25">
        <f>IFERROR(IF(AVERAGEIFS('Historical_Input Data'!R$3:R$2194,'Historical_Input Data'!$B$3:$B$2194,'7-Day ADT'!$C25,'Historical_Input Data'!$A$3:$A$2194,'7-Day ADT'!$D25)&lt;&gt; 0,AVERAGEIFS('Historical_Input Data'!R$3:R$2194,'Historical_Input Data'!$B$3:$B$2194,'7-Day ADT'!$C25,'Historical_Input Data'!$A$3:$A$2194,'7-Day ADT'!$D25),""),"")</f>
        <v>62.838709677419352</v>
      </c>
      <c r="P25">
        <f>IFERROR(IF(AVERAGEIFS('Historical_Input Data'!S$3:S$2194,'Historical_Input Data'!$B$3:$B$2194,'7-Day ADT'!$C25,'Historical_Input Data'!$A$3:$A$2194,'7-Day ADT'!$D25)&lt;&gt; 0,AVERAGEIFS('Historical_Input Data'!S$3:S$2194,'Historical_Input Data'!$B$3:$B$2194,'7-Day ADT'!$C25,'Historical_Input Data'!$A$3:$A$2194,'7-Day ADT'!$D25),""),"")</f>
        <v>246.83870967741936</v>
      </c>
      <c r="Q25">
        <f>IFERROR(IF(AVERAGEIFS('Historical_Input Data'!T$3:T$2194,'Historical_Input Data'!$B$3:$B$2194,'7-Day ADT'!$C25,'Historical_Input Data'!$A$3:$A$2194,'7-Day ADT'!$D25)&lt;&gt; 0,AVERAGEIFS('Historical_Input Data'!T$3:T$2194,'Historical_Input Data'!$B$3:$B$2194,'7-Day ADT'!$C25,'Historical_Input Data'!$A$3:$A$2194,'7-Day ADT'!$D25),""),"")</f>
        <v>88.935483870967744</v>
      </c>
      <c r="R25">
        <f>IFERROR(IF(AVERAGEIFS('Historical_Input Data'!U$3:U$2194,'Historical_Input Data'!$B$3:$B$2194,'7-Day ADT'!$C25,'Historical_Input Data'!$A$3:$A$2194,'7-Day ADT'!$D25)&lt;&gt; 0,AVERAGEIFS('Historical_Input Data'!U$3:U$2194,'Historical_Input Data'!$B$3:$B$2194,'7-Day ADT'!$C25,'Historical_Input Data'!$A$3:$A$2194,'7-Day ADT'!$D25),""),"")</f>
        <v>39.451612903225808</v>
      </c>
      <c r="S25">
        <f>IFERROR(IF(AVERAGEIFS('Historical_Input Data'!V$3:V$2194,'Historical_Input Data'!$B$3:$B$2194,'7-Day ADT'!$C25,'Historical_Input Data'!$A$3:$A$2194,'7-Day ADT'!$D25)&lt;&gt; 0,AVERAGEIFS('Historical_Input Data'!V$3:V$2194,'Historical_Input Data'!$B$3:$B$2194,'7-Day ADT'!$C25,'Historical_Input Data'!$A$3:$A$2194,'7-Day ADT'!$D25),""),"")</f>
        <v>139.67741935483872</v>
      </c>
      <c r="T25">
        <f>IFERROR(IF(AVERAGEIFS('Historical_Input Data'!W$3:W$2194,'Historical_Input Data'!$B$3:$B$2194,'7-Day ADT'!$C25,'Historical_Input Data'!$A$3:$A$2194,'7-Day ADT'!$D25)&lt;&gt; 0,AVERAGEIFS('Historical_Input Data'!W$3:W$2194,'Historical_Input Data'!$B$3:$B$2194,'7-Day ADT'!$C25,'Historical_Input Data'!$A$3:$A$2194,'7-Day ADT'!$D25),""),"")</f>
        <v>500.19354838709677</v>
      </c>
      <c r="U25">
        <f>IFERROR(IF(AVERAGEIFS('Historical_Input Data'!X$3:X$2194,'Historical_Input Data'!$B$3:$B$2194,'7-Day ADT'!$C25,'Historical_Input Data'!$A$3:$A$2194,'7-Day ADT'!$D25)&lt;&gt; 0,AVERAGEIFS('Historical_Input Data'!X$3:X$2194,'Historical_Input Data'!$B$3:$B$2194,'7-Day ADT'!$C25,'Historical_Input Data'!$A$3:$A$2194,'7-Day ADT'!$D25),""),"")</f>
        <v>169.03225806451613</v>
      </c>
      <c r="V25" t="str">
        <f>IFERROR(IF(AVERAGEIFS('Historical_Input Data'!Y$3:Y$2194,'Historical_Input Data'!$B$3:$B$2194,'7-Day ADT'!$C25,'Historical_Input Data'!$A$3:$A$2194,'7-Day ADT'!$D25)&lt;&gt; 0,AVERAGEIFS('Historical_Input Data'!Y$3:Y$2194,'Historical_Input Data'!$B$3:$B$2194,'7-Day ADT'!$C25,'Historical_Input Data'!$A$3:$A$2194,'7-Day ADT'!$D25),""),"")</f>
        <v/>
      </c>
      <c r="W25">
        <f>IFERROR(IF(AVERAGEIFS('Historical_Input Data'!Z$3:Z$2194,'Historical_Input Data'!$B$3:$B$2194,'7-Day ADT'!$C25,'Historical_Input Data'!$A$3:$A$2194,'7-Day ADT'!$D25)&lt;&gt; 0,AVERAGEIFS('Historical_Input Data'!Z$3:Z$2194,'Historical_Input Data'!$B$3:$B$2194,'7-Day ADT'!$C25,'Historical_Input Data'!$A$3:$A$2194,'7-Day ADT'!$D25),""),"")</f>
        <v>389.16129032258067</v>
      </c>
      <c r="X25">
        <f>IFERROR(IF(AVERAGEIFS('Historical_Input Data'!AA$3:AA$2194,'Historical_Input Data'!$B$3:$B$2194,'7-Day ADT'!$C25,'Historical_Input Data'!$A$3:$A$2194,'7-Day ADT'!$D25)&lt;&gt; 0,AVERAGEIFS('Historical_Input Data'!AA$3:AA$2194,'Historical_Input Data'!$B$3:$B$2194,'7-Day ADT'!$C25,'Historical_Input Data'!$A$3:$A$2194,'7-Day ADT'!$D25),""),"")</f>
        <v>36.903225806451616</v>
      </c>
      <c r="Y25">
        <f>IFERROR(IF(AVERAGEIFS('Historical_Input Data'!AB$3:AB$2194,'Historical_Input Data'!$B$3:$B$2194,'7-Day ADT'!$C25,'Historical_Input Data'!$A$3:$A$2194,'7-Day ADT'!$D25)&lt;&gt; 0,AVERAGEIFS('Historical_Input Data'!AB$3:AB$2194,'Historical_Input Data'!$B$3:$B$2194,'7-Day ADT'!$C25,'Historical_Input Data'!$A$3:$A$2194,'7-Day ADT'!$D25),""),"")</f>
        <v>502.09677419354841</v>
      </c>
      <c r="Z25">
        <f>IFERROR(IF(AVERAGEIFS('Historical_Input Data'!AC$3:AC$2194,'Historical_Input Data'!$B$3:$B$2194,'7-Day ADT'!$C25,'Historical_Input Data'!$A$3:$A$2194,'7-Day ADT'!$D25)&lt;&gt; 0,AVERAGEIFS('Historical_Input Data'!AC$3:AC$2194,'Historical_Input Data'!$B$3:$B$2194,'7-Day ADT'!$C25,'Historical_Input Data'!$A$3:$A$2194,'7-Day ADT'!$D25),""),"")</f>
        <v>429.16129032258067</v>
      </c>
      <c r="AA25">
        <f>IFERROR(IF(AVERAGEIFS('Historical_Input Data'!AD$3:AD$2194,'Historical_Input Data'!$B$3:$B$2194,'7-Day ADT'!$C25,'Historical_Input Data'!$A$3:$A$2194,'7-Day ADT'!$D25)&lt;&gt; 0,AVERAGEIFS('Historical_Input Data'!AD$3:AD$2194,'Historical_Input Data'!$B$3:$B$2194,'7-Day ADT'!$C25,'Historical_Input Data'!$A$3:$A$2194,'7-Day ADT'!$D25),""),"")</f>
        <v>48.41935483870968</v>
      </c>
      <c r="AB25">
        <f>IFERROR(IF(AVERAGEIFS('Historical_Input Data'!AE$3:AE$2194,'Historical_Input Data'!$B$3:$B$2194,'7-Day ADT'!$C25,'Historical_Input Data'!$A$3:$A$2194,'7-Day ADT'!$D25)&lt;&gt; 0,AVERAGEIFS('Historical_Input Data'!AE$3:AE$2194,'Historical_Input Data'!$B$3:$B$2194,'7-Day ADT'!$C25,'Historical_Input Data'!$A$3:$A$2194,'7-Day ADT'!$D25),""),"")</f>
        <v>427.29032258064518</v>
      </c>
      <c r="AC25">
        <f>IFERROR(IF(AVERAGEIFS('Historical_Input Data'!AF$3:AF$2194,'Historical_Input Data'!$B$3:$B$2194,'7-Day ADT'!$C25,'Historical_Input Data'!$A$3:$A$2194,'7-Day ADT'!$D25)&lt;&gt; 0,AVERAGEIFS('Historical_Input Data'!AF$3:AF$2194,'Historical_Input Data'!$B$3:$B$2194,'7-Day ADT'!$C25,'Historical_Input Data'!$A$3:$A$2194,'7-Day ADT'!$D25),""),"")</f>
        <v>774.45161290322585</v>
      </c>
      <c r="AD25">
        <f>IFERROR(IF(AVERAGEIFS('Historical_Input Data'!AG$3:AG$2194,'Historical_Input Data'!$B$3:$B$2194,'7-Day ADT'!$C25,'Historical_Input Data'!$A$3:$A$2194,'7-Day ADT'!$D25)&lt;&gt; 0,AVERAGEIFS('Historical_Input Data'!AG$3:AG$2194,'Historical_Input Data'!$B$3:$B$2194,'7-Day ADT'!$C25,'Historical_Input Data'!$A$3:$A$2194,'7-Day ADT'!$D25),""),"")</f>
        <v>658.48387096774195</v>
      </c>
      <c r="AE25">
        <f>IFERROR(IF(AVERAGEIFS('Historical_Input Data'!AH$3:AH$2194,'Historical_Input Data'!$B$3:$B$2194,'7-Day ADT'!$C25,'Historical_Input Data'!$A$3:$A$2194,'7-Day ADT'!$D25)&lt;&gt; 0,AVERAGEIFS('Historical_Input Data'!AH$3:AH$2194,'Historical_Input Data'!$B$3:$B$2194,'7-Day ADT'!$C25,'Historical_Input Data'!$A$3:$A$2194,'7-Day ADT'!$D25),""),"")</f>
        <v>196.32258064516128</v>
      </c>
      <c r="AF25">
        <f>IFERROR(IF(AVERAGEIFS('Historical_Input Data'!AI$3:AI$2194,'Historical_Input Data'!$B$3:$B$2194,'7-Day ADT'!$C25,'Historical_Input Data'!$A$3:$A$2194,'7-Day ADT'!$D25)&lt;&gt; 0,AVERAGEIFS('Historical_Input Data'!AI$3:AI$2194,'Historical_Input Data'!$B$3:$B$2194,'7-Day ADT'!$C25,'Historical_Input Data'!$A$3:$A$2194,'7-Day ADT'!$D25),""),"")</f>
        <v>307.29032258064518</v>
      </c>
      <c r="AG25">
        <f>IFERROR(IF(AVERAGEIFS('Historical_Input Data'!AJ$3:AJ$2194,'Historical_Input Data'!$B$3:$B$2194,'7-Day ADT'!$C25,'Historical_Input Data'!$A$3:$A$2194,'7-Day ADT'!$D25)&lt;&gt; 0,AVERAGEIFS('Historical_Input Data'!AJ$3:AJ$2194,'Historical_Input Data'!$B$3:$B$2194,'7-Day ADT'!$C25,'Historical_Input Data'!$A$3:$A$2194,'7-Day ADT'!$D25),""),"")</f>
        <v>51.096774193548384</v>
      </c>
      <c r="AH25">
        <f>IFERROR(IF(AVERAGEIFS('Historical_Input Data'!AK$3:AK$2194,'Historical_Input Data'!$B$3:$B$2194,'7-Day ADT'!$C25,'Historical_Input Data'!$A$3:$A$2194,'7-Day ADT'!$D25)&lt;&gt; 0,AVERAGEIFS('Historical_Input Data'!AK$3:AK$2194,'Historical_Input Data'!$B$3:$B$2194,'7-Day ADT'!$C25,'Historical_Input Data'!$A$3:$A$2194,'7-Day ADT'!$D25),""),"")</f>
        <v>1298.483870967742</v>
      </c>
      <c r="AI25">
        <f>IFERROR(IF(AVERAGEIFS('Historical_Input Data'!AL$3:AL$2194,'Historical_Input Data'!$B$3:$B$2194,'7-Day ADT'!$C25,'Historical_Input Data'!$A$3:$A$2194,'7-Day ADT'!$D25)&lt;&gt; 0,AVERAGEIFS('Historical_Input Data'!AL$3:AL$2194,'Historical_Input Data'!$B$3:$B$2194,'7-Day ADT'!$C25,'Historical_Input Data'!$A$3:$A$2194,'7-Day ADT'!$D25),""),"")</f>
        <v>1042.6129032258063</v>
      </c>
      <c r="AJ25">
        <f>IFERROR(IF(AVERAGEIFS('Historical_Input Data'!AM$3:AM$2194,'Historical_Input Data'!$B$3:$B$2194,'7-Day ADT'!$C25,'Historical_Input Data'!$A$3:$A$2194,'7-Day ADT'!$D25)&lt;&gt; 0,AVERAGEIFS('Historical_Input Data'!AM$3:AM$2194,'Historical_Input Data'!$B$3:$B$2194,'7-Day ADT'!$C25,'Historical_Input Data'!$A$3:$A$2194,'7-Day ADT'!$D25),""),"")</f>
        <v>13.290322580645162</v>
      </c>
      <c r="AK25" t="str">
        <f>IFERROR(IF(AVERAGEIFS('Historical_Input Data'!AN$3:AN$2194,'Historical_Input Data'!$B$3:$B$2194,'7-Day ADT'!$C25,'Historical_Input Data'!$A$3:$A$2194,'7-Day ADT'!$D25)&lt;&gt; 0,AVERAGEIFS('Historical_Input Data'!AN$3:AN$2194,'Historical_Input Data'!$B$3:$B$2194,'7-Day ADT'!$C25,'Historical_Input Data'!$A$3:$A$2194,'7-Day ADT'!$D25),""),"")</f>
        <v/>
      </c>
      <c r="AL25">
        <f>IFERROR(IF(AVERAGEIFS('Historical_Input Data'!AO$3:AO$2194,'Historical_Input Data'!$B$3:$B$2194,'7-Day ADT'!$C25,'Historical_Input Data'!$A$3:$A$2194,'7-Day ADT'!$D25)&lt;&gt; 0,AVERAGEIFS('Historical_Input Data'!AO$3:AO$2194,'Historical_Input Data'!$B$3:$B$2194,'7-Day ADT'!$C25,'Historical_Input Data'!$A$3:$A$2194,'7-Day ADT'!$D25),""),"")</f>
        <v>188.70967741935485</v>
      </c>
      <c r="AM25" t="str">
        <f>IFERROR(IF(AVERAGEIFS('Historical_Input Data'!AP$3:AP$2194,'Historical_Input Data'!$B$3:$B$2194,'7-Day ADT'!$C25,'Historical_Input Data'!$A$3:$A$2194,'7-Day ADT'!$D25)&lt;&gt; 0,AVERAGEIFS('Historical_Input Data'!AP$3:AP$2194,'Historical_Input Data'!$B$3:$B$2194,'7-Day ADT'!$C25,'Historical_Input Data'!$A$3:$A$2194,'7-Day ADT'!$D25),""),"")</f>
        <v/>
      </c>
      <c r="AN25">
        <f>IFERROR(IF(AVERAGEIFS('Historical_Input Data'!AQ$3:AQ$2194,'Historical_Input Data'!$B$3:$B$2194,'7-Day ADT'!$C25,'Historical_Input Data'!$A$3:$A$2194,'7-Day ADT'!$D25)&lt;&gt; 0,AVERAGEIFS('Historical_Input Data'!AQ$3:AQ$2194,'Historical_Input Data'!$B$3:$B$2194,'7-Day ADT'!$C25,'Historical_Input Data'!$A$3:$A$2194,'7-Day ADT'!$D25),""),"")</f>
        <v>184.19354838709677</v>
      </c>
      <c r="AO25">
        <f>IFERROR(IF(AVERAGEIFS('Historical_Input Data'!AR$3:AR$2194,'Historical_Input Data'!$B$3:$B$2194,'7-Day ADT'!$C25,'Historical_Input Data'!$A$3:$A$2194,'7-Day ADT'!$D25)&lt;&gt; 0,AVERAGEIFS('Historical_Input Data'!AR$3:AR$2194,'Historical_Input Data'!$B$3:$B$2194,'7-Day ADT'!$C25,'Historical_Input Data'!$A$3:$A$2194,'7-Day ADT'!$D25),""),"")</f>
        <v>318.22580645161293</v>
      </c>
      <c r="AP25">
        <f>IFERROR(IF(AVERAGEIFS('Historical_Input Data'!AS$3:AS$2194,'Historical_Input Data'!$B$3:$B$2194,'7-Day ADT'!$C25,'Historical_Input Data'!$A$3:$A$2194,'7-Day ADT'!$D25)&lt;&gt; 0,AVERAGEIFS('Historical_Input Data'!AS$3:AS$2194,'Historical_Input Data'!$B$3:$B$2194,'7-Day ADT'!$C25,'Historical_Input Data'!$A$3:$A$2194,'7-Day ADT'!$D25),""),"")</f>
        <v>1439.0967741935483</v>
      </c>
      <c r="AQ25" t="str">
        <f>IFERROR(IF(AVERAGEIFS('Historical_Input Data'!AT$3:AT$2194,'Historical_Input Data'!$B$3:$B$2194,'7-Day ADT'!$C25,'Historical_Input Data'!$A$3:$A$2194,'7-Day ADT'!$D25)&lt;&gt; 0,AVERAGEIFS('Historical_Input Data'!AT$3:AT$2194,'Historical_Input Data'!$B$3:$B$2194,'7-Day ADT'!$C25,'Historical_Input Data'!$A$3:$A$2194,'7-Day ADT'!$D25),""),"")</f>
        <v/>
      </c>
      <c r="AR25">
        <f>IFERROR(IF(AVERAGEIFS('Historical_Input Data'!AU$3:AU$2194,'Historical_Input Data'!$B$3:$B$2194,'7-Day ADT'!$C25,'Historical_Input Data'!$A$3:$A$2194,'7-Day ADT'!$D25)&lt;&gt; 0,AVERAGEIFS('Historical_Input Data'!AU$3:AU$2194,'Historical_Input Data'!$B$3:$B$2194,'7-Day ADT'!$C25,'Historical_Input Data'!$A$3:$A$2194,'7-Day ADT'!$D25),""),"")</f>
        <v>779.61290322580646</v>
      </c>
      <c r="AS25">
        <f>IFERROR(IF(AVERAGEIFS('Historical_Input Data'!AV$3:AV$2194,'Historical_Input Data'!$B$3:$B$2194,'7-Day ADT'!$C25,'Historical_Input Data'!$A$3:$A$2194,'7-Day ADT'!$D25)&lt;&gt; 0,AVERAGEIFS('Historical_Input Data'!AV$3:AV$2194,'Historical_Input Data'!$B$3:$B$2194,'7-Day ADT'!$C25,'Historical_Input Data'!$A$3:$A$2194,'7-Day ADT'!$D25),""),"")</f>
        <v>191.06451612903226</v>
      </c>
      <c r="AT25">
        <f>IFERROR(IF(AVERAGEIFS('Historical_Input Data'!AW$3:AW$2194,'Historical_Input Data'!$B$3:$B$2194,'7-Day ADT'!$C25,'Historical_Input Data'!$A$3:$A$2194,'7-Day ADT'!$D25)&lt;&gt; 0,AVERAGEIFS('Historical_Input Data'!AW$3:AW$2194,'Historical_Input Data'!$B$3:$B$2194,'7-Day ADT'!$C25,'Historical_Input Data'!$A$3:$A$2194,'7-Day ADT'!$D25),""),"")</f>
        <v>188.25806451612902</v>
      </c>
      <c r="AU25">
        <f>IFERROR(IF(AVERAGEIFS('Historical_Input Data'!AX$3:AX$2194,'Historical_Input Data'!$B$3:$B$2194,'7-Day ADT'!$C25,'Historical_Input Data'!$A$3:$A$2194,'7-Day ADT'!$D25)&lt;&gt; 0,AVERAGEIFS('Historical_Input Data'!AX$3:AX$2194,'Historical_Input Data'!$B$3:$B$2194,'7-Day ADT'!$C25,'Historical_Input Data'!$A$3:$A$2194,'7-Day ADT'!$D25),""),"")</f>
        <v>148.41935483870967</v>
      </c>
      <c r="AV25">
        <f>IFERROR(IF(AVERAGEIFS('Historical_Input Data'!AY$3:AY$2194,'Historical_Input Data'!$B$3:$B$2194,'7-Day ADT'!$C25,'Historical_Input Data'!$A$3:$A$2194,'7-Day ADT'!$D25)&lt;&gt; 0,AVERAGEIFS('Historical_Input Data'!AY$3:AY$2194,'Historical_Input Data'!$B$3:$B$2194,'7-Day ADT'!$C25,'Historical_Input Data'!$A$3:$A$2194,'7-Day ADT'!$D25),""),"")</f>
        <v>147.7741935483871</v>
      </c>
      <c r="AW25">
        <f>IFERROR(IF(AVERAGEIFS('Historical_Input Data'!AZ$3:AZ$2194,'Historical_Input Data'!$B$3:$B$2194,'7-Day ADT'!$C25,'Historical_Input Data'!$A$3:$A$2194,'7-Day ADT'!$D25)&lt;&gt; 0,AVERAGEIFS('Historical_Input Data'!AZ$3:AZ$2194,'Historical_Input Data'!$B$3:$B$2194,'7-Day ADT'!$C25,'Historical_Input Data'!$A$3:$A$2194,'7-Day ADT'!$D25),""),"")</f>
        <v>227.96774193548387</v>
      </c>
      <c r="AX25" t="str">
        <f>IFERROR(IF(AVERAGEIFS('Historical_Input Data'!BA$3:BA$2194,'Historical_Input Data'!$B$3:$B$2194,'7-Day ADT'!$C25,'Historical_Input Data'!$A$3:$A$2194,'7-Day ADT'!$D25)&lt;&gt; 0,AVERAGEIFS('Historical_Input Data'!BA$3:BA$2194,'Historical_Input Data'!$B$3:$B$2194,'7-Day ADT'!$C25,'Historical_Input Data'!$A$3:$A$2194,'7-Day ADT'!$D25),""),"")</f>
        <v/>
      </c>
    </row>
    <row r="26" spans="1:50">
      <c r="A26" t="str">
        <f t="shared" si="0"/>
        <v>January2018</v>
      </c>
      <c r="C26" t="s">
        <v>53</v>
      </c>
      <c r="D26">
        <v>2018</v>
      </c>
      <c r="E26" t="str">
        <f>IFERROR(IF(AVERAGEIFS('Historical_Input Data'!H$3:H$2194,'Historical_Input Data'!$B$3:$B$2194,'7-Day ADT'!$C26,'Historical_Input Data'!$A$3:$A$2194,'7-Day ADT'!$D26)&lt;&gt; 0,AVERAGEIFS('Historical_Input Data'!H$3:H$2194,'Historical_Input Data'!$B$3:$B$2194,'7-Day ADT'!$C26,'Historical_Input Data'!$A$3:$A$2194,'7-Day ADT'!$D26),""),"")</f>
        <v/>
      </c>
      <c r="F26">
        <f>IFERROR(IF(AVERAGEIFS('Historical_Input Data'!I$3:I$2194,'Historical_Input Data'!$B$3:$B$2194,'7-Day ADT'!$C26,'Historical_Input Data'!$A$3:$A$2194,'7-Day ADT'!$D26)&lt;&gt; 0,AVERAGEIFS('Historical_Input Data'!I$3:I$2194,'Historical_Input Data'!$B$3:$B$2194,'7-Day ADT'!$C26,'Historical_Input Data'!$A$3:$A$2194,'7-Day ADT'!$D26),""),"")</f>
        <v>331.54838709677421</v>
      </c>
      <c r="G26">
        <f>IFERROR(IF(AVERAGEIFS('Historical_Input Data'!J$3:J$2194,'Historical_Input Data'!$B$3:$B$2194,'7-Day ADT'!$C26,'Historical_Input Data'!$A$3:$A$2194,'7-Day ADT'!$D26)&lt;&gt; 0,AVERAGEIFS('Historical_Input Data'!J$3:J$2194,'Historical_Input Data'!$B$3:$B$2194,'7-Day ADT'!$C26,'Historical_Input Data'!$A$3:$A$2194,'7-Day ADT'!$D26),""),"")</f>
        <v>192.51612903225808</v>
      </c>
      <c r="H26">
        <f>IFERROR(IF(AVERAGEIFS('Historical_Input Data'!K$3:K$2194,'Historical_Input Data'!$B$3:$B$2194,'7-Day ADT'!$C26,'Historical_Input Data'!$A$3:$A$2194,'7-Day ADT'!$D26)&lt;&gt; 0,AVERAGEIFS('Historical_Input Data'!K$3:K$2194,'Historical_Input Data'!$B$3:$B$2194,'7-Day ADT'!$C26,'Historical_Input Data'!$A$3:$A$2194,'7-Day ADT'!$D26),""),"")</f>
        <v>319.77419354838707</v>
      </c>
      <c r="I26">
        <f>IFERROR(IF(AVERAGEIFS('Historical_Input Data'!L$3:L$2194,'Historical_Input Data'!$B$3:$B$2194,'7-Day ADT'!$C26,'Historical_Input Data'!$A$3:$A$2194,'7-Day ADT'!$D26)&lt;&gt; 0,AVERAGEIFS('Historical_Input Data'!L$3:L$2194,'Historical_Input Data'!$B$3:$B$2194,'7-Day ADT'!$C26,'Historical_Input Data'!$A$3:$A$2194,'7-Day ADT'!$D26),""),"")</f>
        <v>269.54838709677421</v>
      </c>
      <c r="J26">
        <f>IFERROR(IF(AVERAGEIFS('Historical_Input Data'!M$3:M$2194,'Historical_Input Data'!$B$3:$B$2194,'7-Day ADT'!$C26,'Historical_Input Data'!$A$3:$A$2194,'7-Day ADT'!$D26)&lt;&gt; 0,AVERAGEIFS('Historical_Input Data'!M$3:M$2194,'Historical_Input Data'!$B$3:$B$2194,'7-Day ADT'!$C26,'Historical_Input Data'!$A$3:$A$2194,'7-Day ADT'!$D26),""),"")</f>
        <v>98.161290322580641</v>
      </c>
      <c r="K26" t="str">
        <f>IFERROR(IF(AVERAGEIFS('Historical_Input Data'!N$3:N$2194,'Historical_Input Data'!$B$3:$B$2194,'7-Day ADT'!$C26,'Historical_Input Data'!$A$3:$A$2194,'7-Day ADT'!$D26)&lt;&gt; 0,AVERAGEIFS('Historical_Input Data'!N$3:N$2194,'Historical_Input Data'!$B$3:$B$2194,'7-Day ADT'!$C26,'Historical_Input Data'!$A$3:$A$2194,'7-Day ADT'!$D26),""),"")</f>
        <v/>
      </c>
      <c r="L26">
        <f>IFERROR(IF(AVERAGEIFS('Historical_Input Data'!O$3:O$2194,'Historical_Input Data'!$B$3:$B$2194,'7-Day ADT'!$C26,'Historical_Input Data'!$A$3:$A$2194,'7-Day ADT'!$D26)&lt;&gt; 0,AVERAGEIFS('Historical_Input Data'!O$3:O$2194,'Historical_Input Data'!$B$3:$B$2194,'7-Day ADT'!$C26,'Historical_Input Data'!$A$3:$A$2194,'7-Day ADT'!$D26),""),"")</f>
        <v>18.838709677419356</v>
      </c>
      <c r="M26">
        <f>IFERROR(IF(AVERAGEIFS('Historical_Input Data'!P$3:P$2194,'Historical_Input Data'!$B$3:$B$2194,'7-Day ADT'!$C26,'Historical_Input Data'!$A$3:$A$2194,'7-Day ADT'!$D26)&lt;&gt; 0,AVERAGEIFS('Historical_Input Data'!P$3:P$2194,'Historical_Input Data'!$B$3:$B$2194,'7-Day ADT'!$C26,'Historical_Input Data'!$A$3:$A$2194,'7-Day ADT'!$D26),""),"")</f>
        <v>451.35483870967744</v>
      </c>
      <c r="N26">
        <f>IFERROR(IF(AVERAGEIFS('Historical_Input Data'!Q$3:Q$2194,'Historical_Input Data'!$B$3:$B$2194,'7-Day ADT'!$C26,'Historical_Input Data'!$A$3:$A$2194,'7-Day ADT'!$D26)&lt;&gt; 0,AVERAGEIFS('Historical_Input Data'!Q$3:Q$2194,'Historical_Input Data'!$B$3:$B$2194,'7-Day ADT'!$C26,'Historical_Input Data'!$A$3:$A$2194,'7-Day ADT'!$D26),""),"")</f>
        <v>368.58064516129031</v>
      </c>
      <c r="O26">
        <f>IFERROR(IF(AVERAGEIFS('Historical_Input Data'!R$3:R$2194,'Historical_Input Data'!$B$3:$B$2194,'7-Day ADT'!$C26,'Historical_Input Data'!$A$3:$A$2194,'7-Day ADT'!$D26)&lt;&gt; 0,AVERAGEIFS('Historical_Input Data'!R$3:R$2194,'Historical_Input Data'!$B$3:$B$2194,'7-Day ADT'!$C26,'Historical_Input Data'!$A$3:$A$2194,'7-Day ADT'!$D26),""),"")</f>
        <v>57.096774193548384</v>
      </c>
      <c r="P26">
        <f>IFERROR(IF(AVERAGEIFS('Historical_Input Data'!S$3:S$2194,'Historical_Input Data'!$B$3:$B$2194,'7-Day ADT'!$C26,'Historical_Input Data'!$A$3:$A$2194,'7-Day ADT'!$D26)&lt;&gt; 0,AVERAGEIFS('Historical_Input Data'!S$3:S$2194,'Historical_Input Data'!$B$3:$B$2194,'7-Day ADT'!$C26,'Historical_Input Data'!$A$3:$A$2194,'7-Day ADT'!$D26),""),"")</f>
        <v>232.58064516129033</v>
      </c>
      <c r="Q26">
        <f>IFERROR(IF(AVERAGEIFS('Historical_Input Data'!T$3:T$2194,'Historical_Input Data'!$B$3:$B$2194,'7-Day ADT'!$C26,'Historical_Input Data'!$A$3:$A$2194,'7-Day ADT'!$D26)&lt;&gt; 0,AVERAGEIFS('Historical_Input Data'!T$3:T$2194,'Historical_Input Data'!$B$3:$B$2194,'7-Day ADT'!$C26,'Historical_Input Data'!$A$3:$A$2194,'7-Day ADT'!$D26),""),"")</f>
        <v>77.096774193548384</v>
      </c>
      <c r="R26">
        <f>IFERROR(IF(AVERAGEIFS('Historical_Input Data'!U$3:U$2194,'Historical_Input Data'!$B$3:$B$2194,'7-Day ADT'!$C26,'Historical_Input Data'!$A$3:$A$2194,'7-Day ADT'!$D26)&lt;&gt; 0,AVERAGEIFS('Historical_Input Data'!U$3:U$2194,'Historical_Input Data'!$B$3:$B$2194,'7-Day ADT'!$C26,'Historical_Input Data'!$A$3:$A$2194,'7-Day ADT'!$D26),""),"")</f>
        <v>40.70967741935484</v>
      </c>
      <c r="S26">
        <f>IFERROR(IF(AVERAGEIFS('Historical_Input Data'!V$3:V$2194,'Historical_Input Data'!$B$3:$B$2194,'7-Day ADT'!$C26,'Historical_Input Data'!$A$3:$A$2194,'7-Day ADT'!$D26)&lt;&gt; 0,AVERAGEIFS('Historical_Input Data'!V$3:V$2194,'Historical_Input Data'!$B$3:$B$2194,'7-Day ADT'!$C26,'Historical_Input Data'!$A$3:$A$2194,'7-Day ADT'!$D26),""),"")</f>
        <v>139.87096774193549</v>
      </c>
      <c r="T26">
        <f>IFERROR(IF(AVERAGEIFS('Historical_Input Data'!W$3:W$2194,'Historical_Input Data'!$B$3:$B$2194,'7-Day ADT'!$C26,'Historical_Input Data'!$A$3:$A$2194,'7-Day ADT'!$D26)&lt;&gt; 0,AVERAGEIFS('Historical_Input Data'!W$3:W$2194,'Historical_Input Data'!$B$3:$B$2194,'7-Day ADT'!$C26,'Historical_Input Data'!$A$3:$A$2194,'7-Day ADT'!$D26),""),"")</f>
        <v>462.45161290322579</v>
      </c>
      <c r="U26">
        <f>IFERROR(IF(AVERAGEIFS('Historical_Input Data'!X$3:X$2194,'Historical_Input Data'!$B$3:$B$2194,'7-Day ADT'!$C26,'Historical_Input Data'!$A$3:$A$2194,'7-Day ADT'!$D26)&lt;&gt; 0,AVERAGEIFS('Historical_Input Data'!X$3:X$2194,'Historical_Input Data'!$B$3:$B$2194,'7-Day ADT'!$C26,'Historical_Input Data'!$A$3:$A$2194,'7-Day ADT'!$D26),""),"")</f>
        <v>158.2258064516129</v>
      </c>
      <c r="V26" t="str">
        <f>IFERROR(IF(AVERAGEIFS('Historical_Input Data'!Y$3:Y$2194,'Historical_Input Data'!$B$3:$B$2194,'7-Day ADT'!$C26,'Historical_Input Data'!$A$3:$A$2194,'7-Day ADT'!$D26)&lt;&gt; 0,AVERAGEIFS('Historical_Input Data'!Y$3:Y$2194,'Historical_Input Data'!$B$3:$B$2194,'7-Day ADT'!$C26,'Historical_Input Data'!$A$3:$A$2194,'7-Day ADT'!$D26),""),"")</f>
        <v/>
      </c>
      <c r="W26">
        <f>IFERROR(IF(AVERAGEIFS('Historical_Input Data'!Z$3:Z$2194,'Historical_Input Data'!$B$3:$B$2194,'7-Day ADT'!$C26,'Historical_Input Data'!$A$3:$A$2194,'7-Day ADT'!$D26)&lt;&gt; 0,AVERAGEIFS('Historical_Input Data'!Z$3:Z$2194,'Historical_Input Data'!$B$3:$B$2194,'7-Day ADT'!$C26,'Historical_Input Data'!$A$3:$A$2194,'7-Day ADT'!$D26),""),"")</f>
        <v>317.54838709677421</v>
      </c>
      <c r="X26">
        <f>IFERROR(IF(AVERAGEIFS('Historical_Input Data'!AA$3:AA$2194,'Historical_Input Data'!$B$3:$B$2194,'7-Day ADT'!$C26,'Historical_Input Data'!$A$3:$A$2194,'7-Day ADT'!$D26)&lt;&gt; 0,AVERAGEIFS('Historical_Input Data'!AA$3:AA$2194,'Historical_Input Data'!$B$3:$B$2194,'7-Day ADT'!$C26,'Historical_Input Data'!$A$3:$A$2194,'7-Day ADT'!$D26),""),"")</f>
        <v>44.032258064516128</v>
      </c>
      <c r="Y26">
        <f>IFERROR(IF(AVERAGEIFS('Historical_Input Data'!AB$3:AB$2194,'Historical_Input Data'!$B$3:$B$2194,'7-Day ADT'!$C26,'Historical_Input Data'!$A$3:$A$2194,'7-Day ADT'!$D26)&lt;&gt; 0,AVERAGEIFS('Historical_Input Data'!AB$3:AB$2194,'Historical_Input Data'!$B$3:$B$2194,'7-Day ADT'!$C26,'Historical_Input Data'!$A$3:$A$2194,'7-Day ADT'!$D26),""),"")</f>
        <v>512.83870967741939</v>
      </c>
      <c r="Z26">
        <f>IFERROR(IF(AVERAGEIFS('Historical_Input Data'!AC$3:AC$2194,'Historical_Input Data'!$B$3:$B$2194,'7-Day ADT'!$C26,'Historical_Input Data'!$A$3:$A$2194,'7-Day ADT'!$D26)&lt;&gt; 0,AVERAGEIFS('Historical_Input Data'!AC$3:AC$2194,'Historical_Input Data'!$B$3:$B$2194,'7-Day ADT'!$C26,'Historical_Input Data'!$A$3:$A$2194,'7-Day ADT'!$D26),""),"")</f>
        <v>414.03225806451616</v>
      </c>
      <c r="AA26">
        <f>IFERROR(IF(AVERAGEIFS('Historical_Input Data'!AD$3:AD$2194,'Historical_Input Data'!$B$3:$B$2194,'7-Day ADT'!$C26,'Historical_Input Data'!$A$3:$A$2194,'7-Day ADT'!$D26)&lt;&gt; 0,AVERAGEIFS('Historical_Input Data'!AD$3:AD$2194,'Historical_Input Data'!$B$3:$B$2194,'7-Day ADT'!$C26,'Historical_Input Data'!$A$3:$A$2194,'7-Day ADT'!$D26),""),"")</f>
        <v>34.903225806451616</v>
      </c>
      <c r="AB26">
        <f>IFERROR(IF(AVERAGEIFS('Historical_Input Data'!AE$3:AE$2194,'Historical_Input Data'!$B$3:$B$2194,'7-Day ADT'!$C26,'Historical_Input Data'!$A$3:$A$2194,'7-Day ADT'!$D26)&lt;&gt; 0,AVERAGEIFS('Historical_Input Data'!AE$3:AE$2194,'Historical_Input Data'!$B$3:$B$2194,'7-Day ADT'!$C26,'Historical_Input Data'!$A$3:$A$2194,'7-Day ADT'!$D26),""),"")</f>
        <v>419.77419354838707</v>
      </c>
      <c r="AC26">
        <f>IFERROR(IF(AVERAGEIFS('Historical_Input Data'!AF$3:AF$2194,'Historical_Input Data'!$B$3:$B$2194,'7-Day ADT'!$C26,'Historical_Input Data'!$A$3:$A$2194,'7-Day ADT'!$D26)&lt;&gt; 0,AVERAGEIFS('Historical_Input Data'!AF$3:AF$2194,'Historical_Input Data'!$B$3:$B$2194,'7-Day ADT'!$C26,'Historical_Input Data'!$A$3:$A$2194,'7-Day ADT'!$D26),""),"")</f>
        <v>779.32258064516134</v>
      </c>
      <c r="AD26">
        <f>IFERROR(IF(AVERAGEIFS('Historical_Input Data'!AG$3:AG$2194,'Historical_Input Data'!$B$3:$B$2194,'7-Day ADT'!$C26,'Historical_Input Data'!$A$3:$A$2194,'7-Day ADT'!$D26)&lt;&gt; 0,AVERAGEIFS('Historical_Input Data'!AG$3:AG$2194,'Historical_Input Data'!$B$3:$B$2194,'7-Day ADT'!$C26,'Historical_Input Data'!$A$3:$A$2194,'7-Day ADT'!$D26),""),"")</f>
        <v>666.77419354838707</v>
      </c>
      <c r="AE26">
        <f>IFERROR(IF(AVERAGEIFS('Historical_Input Data'!AH$3:AH$2194,'Historical_Input Data'!$B$3:$B$2194,'7-Day ADT'!$C26,'Historical_Input Data'!$A$3:$A$2194,'7-Day ADT'!$D26)&lt;&gt; 0,AVERAGEIFS('Historical_Input Data'!AH$3:AH$2194,'Historical_Input Data'!$B$3:$B$2194,'7-Day ADT'!$C26,'Historical_Input Data'!$A$3:$A$2194,'7-Day ADT'!$D26),""),"")</f>
        <v>187.16129032258064</v>
      </c>
      <c r="AF26">
        <f>IFERROR(IF(AVERAGEIFS('Historical_Input Data'!AI$3:AI$2194,'Historical_Input Data'!$B$3:$B$2194,'7-Day ADT'!$C26,'Historical_Input Data'!$A$3:$A$2194,'7-Day ADT'!$D26)&lt;&gt; 0,AVERAGEIFS('Historical_Input Data'!AI$3:AI$2194,'Historical_Input Data'!$B$3:$B$2194,'7-Day ADT'!$C26,'Historical_Input Data'!$A$3:$A$2194,'7-Day ADT'!$D26),""),"")</f>
        <v>314.77419354838707</v>
      </c>
      <c r="AG26">
        <f>IFERROR(IF(AVERAGEIFS('Historical_Input Data'!AJ$3:AJ$2194,'Historical_Input Data'!$B$3:$B$2194,'7-Day ADT'!$C26,'Historical_Input Data'!$A$3:$A$2194,'7-Day ADT'!$D26)&lt;&gt; 0,AVERAGEIFS('Historical_Input Data'!AJ$3:AJ$2194,'Historical_Input Data'!$B$3:$B$2194,'7-Day ADT'!$C26,'Historical_Input Data'!$A$3:$A$2194,'7-Day ADT'!$D26),""),"")</f>
        <v>45.12903225806452</v>
      </c>
      <c r="AH26">
        <f>IFERROR(IF(AVERAGEIFS('Historical_Input Data'!AK$3:AK$2194,'Historical_Input Data'!$B$3:$B$2194,'7-Day ADT'!$C26,'Historical_Input Data'!$A$3:$A$2194,'7-Day ADT'!$D26)&lt;&gt; 0,AVERAGEIFS('Historical_Input Data'!AK$3:AK$2194,'Historical_Input Data'!$B$3:$B$2194,'7-Day ADT'!$C26,'Historical_Input Data'!$A$3:$A$2194,'7-Day ADT'!$D26),""),"")</f>
        <v>1284.0322580645161</v>
      </c>
      <c r="AI26">
        <f>IFERROR(IF(AVERAGEIFS('Historical_Input Data'!AL$3:AL$2194,'Historical_Input Data'!$B$3:$B$2194,'7-Day ADT'!$C26,'Historical_Input Data'!$A$3:$A$2194,'7-Day ADT'!$D26)&lt;&gt; 0,AVERAGEIFS('Historical_Input Data'!AL$3:AL$2194,'Historical_Input Data'!$B$3:$B$2194,'7-Day ADT'!$C26,'Historical_Input Data'!$A$3:$A$2194,'7-Day ADT'!$D26),""),"")</f>
        <v>1052.2258064516129</v>
      </c>
      <c r="AJ26">
        <f>IFERROR(IF(AVERAGEIFS('Historical_Input Data'!AM$3:AM$2194,'Historical_Input Data'!$B$3:$B$2194,'7-Day ADT'!$C26,'Historical_Input Data'!$A$3:$A$2194,'7-Day ADT'!$D26)&lt;&gt; 0,AVERAGEIFS('Historical_Input Data'!AM$3:AM$2194,'Historical_Input Data'!$B$3:$B$2194,'7-Day ADT'!$C26,'Historical_Input Data'!$A$3:$A$2194,'7-Day ADT'!$D26),""),"")</f>
        <v>15.258064516129032</v>
      </c>
      <c r="AK26" t="str">
        <f>IFERROR(IF(AVERAGEIFS('Historical_Input Data'!AN$3:AN$2194,'Historical_Input Data'!$B$3:$B$2194,'7-Day ADT'!$C26,'Historical_Input Data'!$A$3:$A$2194,'7-Day ADT'!$D26)&lt;&gt; 0,AVERAGEIFS('Historical_Input Data'!AN$3:AN$2194,'Historical_Input Data'!$B$3:$B$2194,'7-Day ADT'!$C26,'Historical_Input Data'!$A$3:$A$2194,'7-Day ADT'!$D26),""),"")</f>
        <v/>
      </c>
      <c r="AL26">
        <f>IFERROR(IF(AVERAGEIFS('Historical_Input Data'!AO$3:AO$2194,'Historical_Input Data'!$B$3:$B$2194,'7-Day ADT'!$C26,'Historical_Input Data'!$A$3:$A$2194,'7-Day ADT'!$D26)&lt;&gt; 0,AVERAGEIFS('Historical_Input Data'!AO$3:AO$2194,'Historical_Input Data'!$B$3:$B$2194,'7-Day ADT'!$C26,'Historical_Input Data'!$A$3:$A$2194,'7-Day ADT'!$D26),""),"")</f>
        <v>183.19354838709677</v>
      </c>
      <c r="AM26" t="str">
        <f>IFERROR(IF(AVERAGEIFS('Historical_Input Data'!AP$3:AP$2194,'Historical_Input Data'!$B$3:$B$2194,'7-Day ADT'!$C26,'Historical_Input Data'!$A$3:$A$2194,'7-Day ADT'!$D26)&lt;&gt; 0,AVERAGEIFS('Historical_Input Data'!AP$3:AP$2194,'Historical_Input Data'!$B$3:$B$2194,'7-Day ADT'!$C26,'Historical_Input Data'!$A$3:$A$2194,'7-Day ADT'!$D26),""),"")</f>
        <v/>
      </c>
      <c r="AN26">
        <f>IFERROR(IF(AVERAGEIFS('Historical_Input Data'!AQ$3:AQ$2194,'Historical_Input Data'!$B$3:$B$2194,'7-Day ADT'!$C26,'Historical_Input Data'!$A$3:$A$2194,'7-Day ADT'!$D26)&lt;&gt; 0,AVERAGEIFS('Historical_Input Data'!AQ$3:AQ$2194,'Historical_Input Data'!$B$3:$B$2194,'7-Day ADT'!$C26,'Historical_Input Data'!$A$3:$A$2194,'7-Day ADT'!$D26),""),"")</f>
        <v>178.03225806451613</v>
      </c>
      <c r="AO26">
        <f>IFERROR(IF(AVERAGEIFS('Historical_Input Data'!AR$3:AR$2194,'Historical_Input Data'!$B$3:$B$2194,'7-Day ADT'!$C26,'Historical_Input Data'!$A$3:$A$2194,'7-Day ADT'!$D26)&lt;&gt; 0,AVERAGEIFS('Historical_Input Data'!AR$3:AR$2194,'Historical_Input Data'!$B$3:$B$2194,'7-Day ADT'!$C26,'Historical_Input Data'!$A$3:$A$2194,'7-Day ADT'!$D26),""),"")</f>
        <v>317</v>
      </c>
      <c r="AP26">
        <f>IFERROR(IF(AVERAGEIFS('Historical_Input Data'!AS$3:AS$2194,'Historical_Input Data'!$B$3:$B$2194,'7-Day ADT'!$C26,'Historical_Input Data'!$A$3:$A$2194,'7-Day ADT'!$D26)&lt;&gt; 0,AVERAGEIFS('Historical_Input Data'!AS$3:AS$2194,'Historical_Input Data'!$B$3:$B$2194,'7-Day ADT'!$C26,'Historical_Input Data'!$A$3:$A$2194,'7-Day ADT'!$D26),""),"")</f>
        <v>1432.9677419354839</v>
      </c>
      <c r="AQ26" t="str">
        <f>IFERROR(IF(AVERAGEIFS('Historical_Input Data'!AT$3:AT$2194,'Historical_Input Data'!$B$3:$B$2194,'7-Day ADT'!$C26,'Historical_Input Data'!$A$3:$A$2194,'7-Day ADT'!$D26)&lt;&gt; 0,AVERAGEIFS('Historical_Input Data'!AT$3:AT$2194,'Historical_Input Data'!$B$3:$B$2194,'7-Day ADT'!$C26,'Historical_Input Data'!$A$3:$A$2194,'7-Day ADT'!$D26),""),"")</f>
        <v/>
      </c>
      <c r="AR26">
        <f>IFERROR(IF(AVERAGEIFS('Historical_Input Data'!AU$3:AU$2194,'Historical_Input Data'!$B$3:$B$2194,'7-Day ADT'!$C26,'Historical_Input Data'!$A$3:$A$2194,'7-Day ADT'!$D26)&lt;&gt; 0,AVERAGEIFS('Historical_Input Data'!AU$3:AU$2194,'Historical_Input Data'!$B$3:$B$2194,'7-Day ADT'!$C26,'Historical_Input Data'!$A$3:$A$2194,'7-Day ADT'!$D26),""),"")</f>
        <v>793.51612903225805</v>
      </c>
      <c r="AS26">
        <f>IFERROR(IF(AVERAGEIFS('Historical_Input Data'!AV$3:AV$2194,'Historical_Input Data'!$B$3:$B$2194,'7-Day ADT'!$C26,'Historical_Input Data'!$A$3:$A$2194,'7-Day ADT'!$D26)&lt;&gt; 0,AVERAGEIFS('Historical_Input Data'!AV$3:AV$2194,'Historical_Input Data'!$B$3:$B$2194,'7-Day ADT'!$C26,'Historical_Input Data'!$A$3:$A$2194,'7-Day ADT'!$D26),""),"")</f>
        <v>164.70967741935485</v>
      </c>
      <c r="AT26">
        <f>IFERROR(IF(AVERAGEIFS('Historical_Input Data'!AW$3:AW$2194,'Historical_Input Data'!$B$3:$B$2194,'7-Day ADT'!$C26,'Historical_Input Data'!$A$3:$A$2194,'7-Day ADT'!$D26)&lt;&gt; 0,AVERAGEIFS('Historical_Input Data'!AW$3:AW$2194,'Historical_Input Data'!$B$3:$B$2194,'7-Day ADT'!$C26,'Historical_Input Data'!$A$3:$A$2194,'7-Day ADT'!$D26),""),"")</f>
        <v>185.54838709677421</v>
      </c>
      <c r="AU26">
        <f>IFERROR(IF(AVERAGEIFS('Historical_Input Data'!AX$3:AX$2194,'Historical_Input Data'!$B$3:$B$2194,'7-Day ADT'!$C26,'Historical_Input Data'!$A$3:$A$2194,'7-Day ADT'!$D26)&lt;&gt; 0,AVERAGEIFS('Historical_Input Data'!AX$3:AX$2194,'Historical_Input Data'!$B$3:$B$2194,'7-Day ADT'!$C26,'Historical_Input Data'!$A$3:$A$2194,'7-Day ADT'!$D26),""),"")</f>
        <v>137.03225806451613</v>
      </c>
      <c r="AV26">
        <f>IFERROR(IF(AVERAGEIFS('Historical_Input Data'!AY$3:AY$2194,'Historical_Input Data'!$B$3:$B$2194,'7-Day ADT'!$C26,'Historical_Input Data'!$A$3:$A$2194,'7-Day ADT'!$D26)&lt;&gt; 0,AVERAGEIFS('Historical_Input Data'!AY$3:AY$2194,'Historical_Input Data'!$B$3:$B$2194,'7-Day ADT'!$C26,'Historical_Input Data'!$A$3:$A$2194,'7-Day ADT'!$D26),""),"")</f>
        <v>119.7741935483871</v>
      </c>
      <c r="AW26">
        <f>IFERROR(IF(AVERAGEIFS('Historical_Input Data'!AZ$3:AZ$2194,'Historical_Input Data'!$B$3:$B$2194,'7-Day ADT'!$C26,'Historical_Input Data'!$A$3:$A$2194,'7-Day ADT'!$D26)&lt;&gt; 0,AVERAGEIFS('Historical_Input Data'!AZ$3:AZ$2194,'Historical_Input Data'!$B$3:$B$2194,'7-Day ADT'!$C26,'Historical_Input Data'!$A$3:$A$2194,'7-Day ADT'!$D26),""),"")</f>
        <v>249.48387096774192</v>
      </c>
      <c r="AX26" t="str">
        <f>IFERROR(IF(AVERAGEIFS('Historical_Input Data'!BA$3:BA$2194,'Historical_Input Data'!$B$3:$B$2194,'7-Day ADT'!$C26,'Historical_Input Data'!$A$3:$A$2194,'7-Day ADT'!$D26)&lt;&gt; 0,AVERAGEIFS('Historical_Input Data'!BA$3:BA$2194,'Historical_Input Data'!$B$3:$B$2194,'7-Day ADT'!$C26,'Historical_Input Data'!$A$3:$A$2194,'7-Day ADT'!$D26),""),"")</f>
        <v/>
      </c>
    </row>
    <row r="27" spans="1:50">
      <c r="A27" t="str">
        <f t="shared" si="0"/>
        <v>February2018</v>
      </c>
      <c r="C27" t="s">
        <v>55</v>
      </c>
      <c r="D27">
        <v>2018</v>
      </c>
      <c r="E27" t="str">
        <f>IFERROR(IF(AVERAGEIFS('Historical_Input Data'!H$3:H$2194,'Historical_Input Data'!$B$3:$B$2194,'7-Day ADT'!$C27,'Historical_Input Data'!$A$3:$A$2194,'7-Day ADT'!$D27)&lt;&gt; 0,AVERAGEIFS('Historical_Input Data'!H$3:H$2194,'Historical_Input Data'!$B$3:$B$2194,'7-Day ADT'!$C27,'Historical_Input Data'!$A$3:$A$2194,'7-Day ADT'!$D27),""),"")</f>
        <v/>
      </c>
      <c r="F27">
        <f>IFERROR(IF(AVERAGEIFS('Historical_Input Data'!I$3:I$2194,'Historical_Input Data'!$B$3:$B$2194,'7-Day ADT'!$C27,'Historical_Input Data'!$A$3:$A$2194,'7-Day ADT'!$D27)&lt;&gt; 0,AVERAGEIFS('Historical_Input Data'!I$3:I$2194,'Historical_Input Data'!$B$3:$B$2194,'7-Day ADT'!$C27,'Historical_Input Data'!$A$3:$A$2194,'7-Day ADT'!$D27),""),"")</f>
        <v>321.82142857142856</v>
      </c>
      <c r="G27">
        <f>IFERROR(IF(AVERAGEIFS('Historical_Input Data'!J$3:J$2194,'Historical_Input Data'!$B$3:$B$2194,'7-Day ADT'!$C27,'Historical_Input Data'!$A$3:$A$2194,'7-Day ADT'!$D27)&lt;&gt; 0,AVERAGEIFS('Historical_Input Data'!J$3:J$2194,'Historical_Input Data'!$B$3:$B$2194,'7-Day ADT'!$C27,'Historical_Input Data'!$A$3:$A$2194,'7-Day ADT'!$D27),""),"")</f>
        <v>243.75</v>
      </c>
      <c r="H27">
        <f>IFERROR(IF(AVERAGEIFS('Historical_Input Data'!K$3:K$2194,'Historical_Input Data'!$B$3:$B$2194,'7-Day ADT'!$C27,'Historical_Input Data'!$A$3:$A$2194,'7-Day ADT'!$D27)&lt;&gt; 0,AVERAGEIFS('Historical_Input Data'!K$3:K$2194,'Historical_Input Data'!$B$3:$B$2194,'7-Day ADT'!$C27,'Historical_Input Data'!$A$3:$A$2194,'7-Day ADT'!$D27),""),"")</f>
        <v>339.5</v>
      </c>
      <c r="I27">
        <f>IFERROR(IF(AVERAGEIFS('Historical_Input Data'!L$3:L$2194,'Historical_Input Data'!$B$3:$B$2194,'7-Day ADT'!$C27,'Historical_Input Data'!$A$3:$A$2194,'7-Day ADT'!$D27)&lt;&gt; 0,AVERAGEIFS('Historical_Input Data'!L$3:L$2194,'Historical_Input Data'!$B$3:$B$2194,'7-Day ADT'!$C27,'Historical_Input Data'!$A$3:$A$2194,'7-Day ADT'!$D27),""),"")</f>
        <v>317.60714285714283</v>
      </c>
      <c r="J27">
        <f>IFERROR(IF(AVERAGEIFS('Historical_Input Data'!M$3:M$2194,'Historical_Input Data'!$B$3:$B$2194,'7-Day ADT'!$C27,'Historical_Input Data'!$A$3:$A$2194,'7-Day ADT'!$D27)&lt;&gt; 0,AVERAGEIFS('Historical_Input Data'!M$3:M$2194,'Historical_Input Data'!$B$3:$B$2194,'7-Day ADT'!$C27,'Historical_Input Data'!$A$3:$A$2194,'7-Day ADT'!$D27),""),"")</f>
        <v>105.89285714285714</v>
      </c>
      <c r="K27" t="str">
        <f>IFERROR(IF(AVERAGEIFS('Historical_Input Data'!N$3:N$2194,'Historical_Input Data'!$B$3:$B$2194,'7-Day ADT'!$C27,'Historical_Input Data'!$A$3:$A$2194,'7-Day ADT'!$D27)&lt;&gt; 0,AVERAGEIFS('Historical_Input Data'!N$3:N$2194,'Historical_Input Data'!$B$3:$B$2194,'7-Day ADT'!$C27,'Historical_Input Data'!$A$3:$A$2194,'7-Day ADT'!$D27),""),"")</f>
        <v/>
      </c>
      <c r="L27">
        <f>IFERROR(IF(AVERAGEIFS('Historical_Input Data'!O$3:O$2194,'Historical_Input Data'!$B$3:$B$2194,'7-Day ADT'!$C27,'Historical_Input Data'!$A$3:$A$2194,'7-Day ADT'!$D27)&lt;&gt; 0,AVERAGEIFS('Historical_Input Data'!O$3:O$2194,'Historical_Input Data'!$B$3:$B$2194,'7-Day ADT'!$C27,'Historical_Input Data'!$A$3:$A$2194,'7-Day ADT'!$D27),""),"")</f>
        <v>18.571428571428573</v>
      </c>
      <c r="M27">
        <f>IFERROR(IF(AVERAGEIFS('Historical_Input Data'!P$3:P$2194,'Historical_Input Data'!$B$3:$B$2194,'7-Day ADT'!$C27,'Historical_Input Data'!$A$3:$A$2194,'7-Day ADT'!$D27)&lt;&gt; 0,AVERAGEIFS('Historical_Input Data'!P$3:P$2194,'Historical_Input Data'!$B$3:$B$2194,'7-Day ADT'!$C27,'Historical_Input Data'!$A$3:$A$2194,'7-Day ADT'!$D27),""),"")</f>
        <v>559.46428571428567</v>
      </c>
      <c r="N27">
        <f>IFERROR(IF(AVERAGEIFS('Historical_Input Data'!Q$3:Q$2194,'Historical_Input Data'!$B$3:$B$2194,'7-Day ADT'!$C27,'Historical_Input Data'!$A$3:$A$2194,'7-Day ADT'!$D27)&lt;&gt; 0,AVERAGEIFS('Historical_Input Data'!Q$3:Q$2194,'Historical_Input Data'!$B$3:$B$2194,'7-Day ADT'!$C27,'Historical_Input Data'!$A$3:$A$2194,'7-Day ADT'!$D27),""),"")</f>
        <v>416.21428571428572</v>
      </c>
      <c r="O27">
        <f>IFERROR(IF(AVERAGEIFS('Historical_Input Data'!R$3:R$2194,'Historical_Input Data'!$B$3:$B$2194,'7-Day ADT'!$C27,'Historical_Input Data'!$A$3:$A$2194,'7-Day ADT'!$D27)&lt;&gt; 0,AVERAGEIFS('Historical_Input Data'!R$3:R$2194,'Historical_Input Data'!$B$3:$B$2194,'7-Day ADT'!$C27,'Historical_Input Data'!$A$3:$A$2194,'7-Day ADT'!$D27),""),"")</f>
        <v>79.928571428571431</v>
      </c>
      <c r="P27">
        <f>IFERROR(IF(AVERAGEIFS('Historical_Input Data'!S$3:S$2194,'Historical_Input Data'!$B$3:$B$2194,'7-Day ADT'!$C27,'Historical_Input Data'!$A$3:$A$2194,'7-Day ADT'!$D27)&lt;&gt; 0,AVERAGEIFS('Historical_Input Data'!S$3:S$2194,'Historical_Input Data'!$B$3:$B$2194,'7-Day ADT'!$C27,'Historical_Input Data'!$A$3:$A$2194,'7-Day ADT'!$D27),""),"")</f>
        <v>262.14285714285717</v>
      </c>
      <c r="Q27">
        <f>IFERROR(IF(AVERAGEIFS('Historical_Input Data'!T$3:T$2194,'Historical_Input Data'!$B$3:$B$2194,'7-Day ADT'!$C27,'Historical_Input Data'!$A$3:$A$2194,'7-Day ADT'!$D27)&lt;&gt; 0,AVERAGEIFS('Historical_Input Data'!T$3:T$2194,'Historical_Input Data'!$B$3:$B$2194,'7-Day ADT'!$C27,'Historical_Input Data'!$A$3:$A$2194,'7-Day ADT'!$D27),""),"")</f>
        <v>86.142857142857139</v>
      </c>
      <c r="R27">
        <f>IFERROR(IF(AVERAGEIFS('Historical_Input Data'!U$3:U$2194,'Historical_Input Data'!$B$3:$B$2194,'7-Day ADT'!$C27,'Historical_Input Data'!$A$3:$A$2194,'7-Day ADT'!$D27)&lt;&gt; 0,AVERAGEIFS('Historical_Input Data'!U$3:U$2194,'Historical_Input Data'!$B$3:$B$2194,'7-Day ADT'!$C27,'Historical_Input Data'!$A$3:$A$2194,'7-Day ADT'!$D27),""),"")</f>
        <v>42.357142857142854</v>
      </c>
      <c r="S27">
        <f>IFERROR(IF(AVERAGEIFS('Historical_Input Data'!V$3:V$2194,'Historical_Input Data'!$B$3:$B$2194,'7-Day ADT'!$C27,'Historical_Input Data'!$A$3:$A$2194,'7-Day ADT'!$D27)&lt;&gt; 0,AVERAGEIFS('Historical_Input Data'!V$3:V$2194,'Historical_Input Data'!$B$3:$B$2194,'7-Day ADT'!$C27,'Historical_Input Data'!$A$3:$A$2194,'7-Day ADT'!$D27),""),"")</f>
        <v>183.96428571428572</v>
      </c>
      <c r="T27">
        <f>IFERROR(IF(AVERAGEIFS('Historical_Input Data'!W$3:W$2194,'Historical_Input Data'!$B$3:$B$2194,'7-Day ADT'!$C27,'Historical_Input Data'!$A$3:$A$2194,'7-Day ADT'!$D27)&lt;&gt; 0,AVERAGEIFS('Historical_Input Data'!W$3:W$2194,'Historical_Input Data'!$B$3:$B$2194,'7-Day ADT'!$C27,'Historical_Input Data'!$A$3:$A$2194,'7-Day ADT'!$D27),""),"")</f>
        <v>545</v>
      </c>
      <c r="U27">
        <f>IFERROR(IF(AVERAGEIFS('Historical_Input Data'!X$3:X$2194,'Historical_Input Data'!$B$3:$B$2194,'7-Day ADT'!$C27,'Historical_Input Data'!$A$3:$A$2194,'7-Day ADT'!$D27)&lt;&gt; 0,AVERAGEIFS('Historical_Input Data'!X$3:X$2194,'Historical_Input Data'!$B$3:$B$2194,'7-Day ADT'!$C27,'Historical_Input Data'!$A$3:$A$2194,'7-Day ADT'!$D27),""),"")</f>
        <v>161.32142857142858</v>
      </c>
      <c r="V27" t="str">
        <f>IFERROR(IF(AVERAGEIFS('Historical_Input Data'!Y$3:Y$2194,'Historical_Input Data'!$B$3:$B$2194,'7-Day ADT'!$C27,'Historical_Input Data'!$A$3:$A$2194,'7-Day ADT'!$D27)&lt;&gt; 0,AVERAGEIFS('Historical_Input Data'!Y$3:Y$2194,'Historical_Input Data'!$B$3:$B$2194,'7-Day ADT'!$C27,'Historical_Input Data'!$A$3:$A$2194,'7-Day ADT'!$D27),""),"")</f>
        <v/>
      </c>
      <c r="W27">
        <f>IFERROR(IF(AVERAGEIFS('Historical_Input Data'!Z$3:Z$2194,'Historical_Input Data'!$B$3:$B$2194,'7-Day ADT'!$C27,'Historical_Input Data'!$A$3:$A$2194,'7-Day ADT'!$D27)&lt;&gt; 0,AVERAGEIFS('Historical_Input Data'!Z$3:Z$2194,'Historical_Input Data'!$B$3:$B$2194,'7-Day ADT'!$C27,'Historical_Input Data'!$A$3:$A$2194,'7-Day ADT'!$D27),""),"")</f>
        <v>407.14285714285717</v>
      </c>
      <c r="X27">
        <f>IFERROR(IF(AVERAGEIFS('Historical_Input Data'!AA$3:AA$2194,'Historical_Input Data'!$B$3:$B$2194,'7-Day ADT'!$C27,'Historical_Input Data'!$A$3:$A$2194,'7-Day ADT'!$D27)&lt;&gt; 0,AVERAGEIFS('Historical_Input Data'!AA$3:AA$2194,'Historical_Input Data'!$B$3:$B$2194,'7-Day ADT'!$C27,'Historical_Input Data'!$A$3:$A$2194,'7-Day ADT'!$D27),""),"")</f>
        <v>17.964285714285715</v>
      </c>
      <c r="Y27">
        <f>IFERROR(IF(AVERAGEIFS('Historical_Input Data'!AB$3:AB$2194,'Historical_Input Data'!$B$3:$B$2194,'7-Day ADT'!$C27,'Historical_Input Data'!$A$3:$A$2194,'7-Day ADT'!$D27)&lt;&gt; 0,AVERAGEIFS('Historical_Input Data'!AB$3:AB$2194,'Historical_Input Data'!$B$3:$B$2194,'7-Day ADT'!$C27,'Historical_Input Data'!$A$3:$A$2194,'7-Day ADT'!$D27),""),"")</f>
        <v>556.92857142857144</v>
      </c>
      <c r="Z27">
        <f>IFERROR(IF(AVERAGEIFS('Historical_Input Data'!AC$3:AC$2194,'Historical_Input Data'!$B$3:$B$2194,'7-Day ADT'!$C27,'Historical_Input Data'!$A$3:$A$2194,'7-Day ADT'!$D27)&lt;&gt; 0,AVERAGEIFS('Historical_Input Data'!AC$3:AC$2194,'Historical_Input Data'!$B$3:$B$2194,'7-Day ADT'!$C27,'Historical_Input Data'!$A$3:$A$2194,'7-Day ADT'!$D27),""),"")</f>
        <v>425.78571428571428</v>
      </c>
      <c r="AA27">
        <f>IFERROR(IF(AVERAGEIFS('Historical_Input Data'!AD$3:AD$2194,'Historical_Input Data'!$B$3:$B$2194,'7-Day ADT'!$C27,'Historical_Input Data'!$A$3:$A$2194,'7-Day ADT'!$D27)&lt;&gt; 0,AVERAGEIFS('Historical_Input Data'!AD$3:AD$2194,'Historical_Input Data'!$B$3:$B$2194,'7-Day ADT'!$C27,'Historical_Input Data'!$A$3:$A$2194,'7-Day ADT'!$D27),""),"")</f>
        <v>34.857142857142854</v>
      </c>
      <c r="AB27">
        <f>IFERROR(IF(AVERAGEIFS('Historical_Input Data'!AE$3:AE$2194,'Historical_Input Data'!$B$3:$B$2194,'7-Day ADT'!$C27,'Historical_Input Data'!$A$3:$A$2194,'7-Day ADT'!$D27)&lt;&gt; 0,AVERAGEIFS('Historical_Input Data'!AE$3:AE$2194,'Historical_Input Data'!$B$3:$B$2194,'7-Day ADT'!$C27,'Historical_Input Data'!$A$3:$A$2194,'7-Day ADT'!$D27),""),"")</f>
        <v>493.39285714285717</v>
      </c>
      <c r="AC27">
        <f>IFERROR(IF(AVERAGEIFS('Historical_Input Data'!AF$3:AF$2194,'Historical_Input Data'!$B$3:$B$2194,'7-Day ADT'!$C27,'Historical_Input Data'!$A$3:$A$2194,'7-Day ADT'!$D27)&lt;&gt; 0,AVERAGEIFS('Historical_Input Data'!AF$3:AF$2194,'Historical_Input Data'!$B$3:$B$2194,'7-Day ADT'!$C27,'Historical_Input Data'!$A$3:$A$2194,'7-Day ADT'!$D27),""),"")</f>
        <v>943.35714285714289</v>
      </c>
      <c r="AD27">
        <f>IFERROR(IF(AVERAGEIFS('Historical_Input Data'!AG$3:AG$2194,'Historical_Input Data'!$B$3:$B$2194,'7-Day ADT'!$C27,'Historical_Input Data'!$A$3:$A$2194,'7-Day ADT'!$D27)&lt;&gt; 0,AVERAGEIFS('Historical_Input Data'!AG$3:AG$2194,'Historical_Input Data'!$B$3:$B$2194,'7-Day ADT'!$C27,'Historical_Input Data'!$A$3:$A$2194,'7-Day ADT'!$D27),""),"")</f>
        <v>710.17857142857144</v>
      </c>
      <c r="AE27">
        <f>IFERROR(IF(AVERAGEIFS('Historical_Input Data'!AH$3:AH$2194,'Historical_Input Data'!$B$3:$B$2194,'7-Day ADT'!$C27,'Historical_Input Data'!$A$3:$A$2194,'7-Day ADT'!$D27)&lt;&gt; 0,AVERAGEIFS('Historical_Input Data'!AH$3:AH$2194,'Historical_Input Data'!$B$3:$B$2194,'7-Day ADT'!$C27,'Historical_Input Data'!$A$3:$A$2194,'7-Day ADT'!$D27),""),"")</f>
        <v>167.75</v>
      </c>
      <c r="AF27">
        <f>IFERROR(IF(AVERAGEIFS('Historical_Input Data'!AI$3:AI$2194,'Historical_Input Data'!$B$3:$B$2194,'7-Day ADT'!$C27,'Historical_Input Data'!$A$3:$A$2194,'7-Day ADT'!$D27)&lt;&gt; 0,AVERAGEIFS('Historical_Input Data'!AI$3:AI$2194,'Historical_Input Data'!$B$3:$B$2194,'7-Day ADT'!$C27,'Historical_Input Data'!$A$3:$A$2194,'7-Day ADT'!$D27),""),"")</f>
        <v>308.85714285714283</v>
      </c>
      <c r="AG27">
        <f>IFERROR(IF(AVERAGEIFS('Historical_Input Data'!AJ$3:AJ$2194,'Historical_Input Data'!$B$3:$B$2194,'7-Day ADT'!$C27,'Historical_Input Data'!$A$3:$A$2194,'7-Day ADT'!$D27)&lt;&gt; 0,AVERAGEIFS('Historical_Input Data'!AJ$3:AJ$2194,'Historical_Input Data'!$B$3:$B$2194,'7-Day ADT'!$C27,'Historical_Input Data'!$A$3:$A$2194,'7-Day ADT'!$D27),""),"")</f>
        <v>54.714285714285715</v>
      </c>
      <c r="AH27">
        <f>IFERROR(IF(AVERAGEIFS('Historical_Input Data'!AK$3:AK$2194,'Historical_Input Data'!$B$3:$B$2194,'7-Day ADT'!$C27,'Historical_Input Data'!$A$3:$A$2194,'7-Day ADT'!$D27)&lt;&gt; 0,AVERAGEIFS('Historical_Input Data'!AK$3:AK$2194,'Historical_Input Data'!$B$3:$B$2194,'7-Day ADT'!$C27,'Historical_Input Data'!$A$3:$A$2194,'7-Day ADT'!$D27),""),"")</f>
        <v>1324.25</v>
      </c>
      <c r="AI27">
        <f>IFERROR(IF(AVERAGEIFS('Historical_Input Data'!AL$3:AL$2194,'Historical_Input Data'!$B$3:$B$2194,'7-Day ADT'!$C27,'Historical_Input Data'!$A$3:$A$2194,'7-Day ADT'!$D27)&lt;&gt; 0,AVERAGEIFS('Historical_Input Data'!AL$3:AL$2194,'Historical_Input Data'!$B$3:$B$2194,'7-Day ADT'!$C27,'Historical_Input Data'!$A$3:$A$2194,'7-Day ADT'!$D27),""),"")</f>
        <v>1096.75</v>
      </c>
      <c r="AJ27">
        <f>IFERROR(IF(AVERAGEIFS('Historical_Input Data'!AM$3:AM$2194,'Historical_Input Data'!$B$3:$B$2194,'7-Day ADT'!$C27,'Historical_Input Data'!$A$3:$A$2194,'7-Day ADT'!$D27)&lt;&gt; 0,AVERAGEIFS('Historical_Input Data'!AM$3:AM$2194,'Historical_Input Data'!$B$3:$B$2194,'7-Day ADT'!$C27,'Historical_Input Data'!$A$3:$A$2194,'7-Day ADT'!$D27),""),"")</f>
        <v>12.321428571428571</v>
      </c>
      <c r="AK27">
        <f>IFERROR(IF(AVERAGEIFS('Historical_Input Data'!AN$3:AN$2194,'Historical_Input Data'!$B$3:$B$2194,'7-Day ADT'!$C27,'Historical_Input Data'!$A$3:$A$2194,'7-Day ADT'!$D27)&lt;&gt; 0,AVERAGEIFS('Historical_Input Data'!AN$3:AN$2194,'Historical_Input Data'!$B$3:$B$2194,'7-Day ADT'!$C27,'Historical_Input Data'!$A$3:$A$2194,'7-Day ADT'!$D27),""),"")</f>
        <v>27.714285714285715</v>
      </c>
      <c r="AL27">
        <f>IFERROR(IF(AVERAGEIFS('Historical_Input Data'!AO$3:AO$2194,'Historical_Input Data'!$B$3:$B$2194,'7-Day ADT'!$C27,'Historical_Input Data'!$A$3:$A$2194,'7-Day ADT'!$D27)&lt;&gt; 0,AVERAGEIFS('Historical_Input Data'!AO$3:AO$2194,'Historical_Input Data'!$B$3:$B$2194,'7-Day ADT'!$C27,'Historical_Input Data'!$A$3:$A$2194,'7-Day ADT'!$D27),""),"")</f>
        <v>204.25</v>
      </c>
      <c r="AM27" t="str">
        <f>IFERROR(IF(AVERAGEIFS('Historical_Input Data'!AP$3:AP$2194,'Historical_Input Data'!$B$3:$B$2194,'7-Day ADT'!$C27,'Historical_Input Data'!$A$3:$A$2194,'7-Day ADT'!$D27)&lt;&gt; 0,AVERAGEIFS('Historical_Input Data'!AP$3:AP$2194,'Historical_Input Data'!$B$3:$B$2194,'7-Day ADT'!$C27,'Historical_Input Data'!$A$3:$A$2194,'7-Day ADT'!$D27),""),"")</f>
        <v/>
      </c>
      <c r="AN27">
        <f>IFERROR(IF(AVERAGEIFS('Historical_Input Data'!AQ$3:AQ$2194,'Historical_Input Data'!$B$3:$B$2194,'7-Day ADT'!$C27,'Historical_Input Data'!$A$3:$A$2194,'7-Day ADT'!$D27)&lt;&gt; 0,AVERAGEIFS('Historical_Input Data'!AQ$3:AQ$2194,'Historical_Input Data'!$B$3:$B$2194,'7-Day ADT'!$C27,'Historical_Input Data'!$A$3:$A$2194,'7-Day ADT'!$D27),""),"")</f>
        <v>188.39285714285714</v>
      </c>
      <c r="AO27">
        <f>IFERROR(IF(AVERAGEIFS('Historical_Input Data'!AR$3:AR$2194,'Historical_Input Data'!$B$3:$B$2194,'7-Day ADT'!$C27,'Historical_Input Data'!$A$3:$A$2194,'7-Day ADT'!$D27)&lt;&gt; 0,AVERAGEIFS('Historical_Input Data'!AR$3:AR$2194,'Historical_Input Data'!$B$3:$B$2194,'7-Day ADT'!$C27,'Historical_Input Data'!$A$3:$A$2194,'7-Day ADT'!$D27),""),"")</f>
        <v>374.67857142857144</v>
      </c>
      <c r="AP27">
        <f>IFERROR(IF(AVERAGEIFS('Historical_Input Data'!AS$3:AS$2194,'Historical_Input Data'!$B$3:$B$2194,'7-Day ADT'!$C27,'Historical_Input Data'!$A$3:$A$2194,'7-Day ADT'!$D27)&lt;&gt; 0,AVERAGEIFS('Historical_Input Data'!AS$3:AS$2194,'Historical_Input Data'!$B$3:$B$2194,'7-Day ADT'!$C27,'Historical_Input Data'!$A$3:$A$2194,'7-Day ADT'!$D27),""),"")</f>
        <v>1462</v>
      </c>
      <c r="AQ27" t="str">
        <f>IFERROR(IF(AVERAGEIFS('Historical_Input Data'!AT$3:AT$2194,'Historical_Input Data'!$B$3:$B$2194,'7-Day ADT'!$C27,'Historical_Input Data'!$A$3:$A$2194,'7-Day ADT'!$D27)&lt;&gt; 0,AVERAGEIFS('Historical_Input Data'!AT$3:AT$2194,'Historical_Input Data'!$B$3:$B$2194,'7-Day ADT'!$C27,'Historical_Input Data'!$A$3:$A$2194,'7-Day ADT'!$D27),""),"")</f>
        <v/>
      </c>
      <c r="AR27">
        <f>IFERROR(IF(AVERAGEIFS('Historical_Input Data'!AU$3:AU$2194,'Historical_Input Data'!$B$3:$B$2194,'7-Day ADT'!$C27,'Historical_Input Data'!$A$3:$A$2194,'7-Day ADT'!$D27)&lt;&gt; 0,AVERAGEIFS('Historical_Input Data'!AU$3:AU$2194,'Historical_Input Data'!$B$3:$B$2194,'7-Day ADT'!$C27,'Historical_Input Data'!$A$3:$A$2194,'7-Day ADT'!$D27),""),"")</f>
        <v>774.53571428571433</v>
      </c>
      <c r="AS27">
        <f>IFERROR(IF(AVERAGEIFS('Historical_Input Data'!AV$3:AV$2194,'Historical_Input Data'!$B$3:$B$2194,'7-Day ADT'!$C27,'Historical_Input Data'!$A$3:$A$2194,'7-Day ADT'!$D27)&lt;&gt; 0,AVERAGEIFS('Historical_Input Data'!AV$3:AV$2194,'Historical_Input Data'!$B$3:$B$2194,'7-Day ADT'!$C27,'Historical_Input Data'!$A$3:$A$2194,'7-Day ADT'!$D27),""),"")</f>
        <v>175.64285714285714</v>
      </c>
      <c r="AT27">
        <f>IFERROR(IF(AVERAGEIFS('Historical_Input Data'!AW$3:AW$2194,'Historical_Input Data'!$B$3:$B$2194,'7-Day ADT'!$C27,'Historical_Input Data'!$A$3:$A$2194,'7-Day ADT'!$D27)&lt;&gt; 0,AVERAGEIFS('Historical_Input Data'!AW$3:AW$2194,'Historical_Input Data'!$B$3:$B$2194,'7-Day ADT'!$C27,'Historical_Input Data'!$A$3:$A$2194,'7-Day ADT'!$D27),""),"")</f>
        <v>179.42857142857142</v>
      </c>
      <c r="AU27">
        <f>IFERROR(IF(AVERAGEIFS('Historical_Input Data'!AX$3:AX$2194,'Historical_Input Data'!$B$3:$B$2194,'7-Day ADT'!$C27,'Historical_Input Data'!$A$3:$A$2194,'7-Day ADT'!$D27)&lt;&gt; 0,AVERAGEIFS('Historical_Input Data'!AX$3:AX$2194,'Historical_Input Data'!$B$3:$B$2194,'7-Day ADT'!$C27,'Historical_Input Data'!$A$3:$A$2194,'7-Day ADT'!$D27),""),"")</f>
        <v>157.14285714285714</v>
      </c>
      <c r="AV27">
        <f>IFERROR(IF(AVERAGEIFS('Historical_Input Data'!AY$3:AY$2194,'Historical_Input Data'!$B$3:$B$2194,'7-Day ADT'!$C27,'Historical_Input Data'!$A$3:$A$2194,'7-Day ADT'!$D27)&lt;&gt; 0,AVERAGEIFS('Historical_Input Data'!AY$3:AY$2194,'Historical_Input Data'!$B$3:$B$2194,'7-Day ADT'!$C27,'Historical_Input Data'!$A$3:$A$2194,'7-Day ADT'!$D27),""),"")</f>
        <v>122.75</v>
      </c>
      <c r="AW27">
        <f>IFERROR(IF(AVERAGEIFS('Historical_Input Data'!AZ$3:AZ$2194,'Historical_Input Data'!$B$3:$B$2194,'7-Day ADT'!$C27,'Historical_Input Data'!$A$3:$A$2194,'7-Day ADT'!$D27)&lt;&gt; 0,AVERAGEIFS('Historical_Input Data'!AZ$3:AZ$2194,'Historical_Input Data'!$B$3:$B$2194,'7-Day ADT'!$C27,'Historical_Input Data'!$A$3:$A$2194,'7-Day ADT'!$D27),""),"")</f>
        <v>233.35714285714286</v>
      </c>
      <c r="AX27" t="str">
        <f>IFERROR(IF(AVERAGEIFS('Historical_Input Data'!BA$3:BA$2194,'Historical_Input Data'!$B$3:$B$2194,'7-Day ADT'!$C27,'Historical_Input Data'!$A$3:$A$2194,'7-Day ADT'!$D27)&lt;&gt; 0,AVERAGEIFS('Historical_Input Data'!BA$3:BA$2194,'Historical_Input Data'!$B$3:$B$2194,'7-Day ADT'!$C27,'Historical_Input Data'!$A$3:$A$2194,'7-Day ADT'!$D27),""),"")</f>
        <v/>
      </c>
    </row>
    <row r="28" spans="1:50">
      <c r="A28" t="str">
        <f t="shared" si="0"/>
        <v>March2018</v>
      </c>
      <c r="C28" t="s">
        <v>56</v>
      </c>
      <c r="D28">
        <v>2018</v>
      </c>
      <c r="E28" t="str">
        <f>IFERROR(IF(AVERAGEIFS('Historical_Input Data'!H$3:H$2194,'Historical_Input Data'!$B$3:$B$2194,'7-Day ADT'!$C28,'Historical_Input Data'!$A$3:$A$2194,'7-Day ADT'!$D28)&lt;&gt; 0,AVERAGEIFS('Historical_Input Data'!H$3:H$2194,'Historical_Input Data'!$B$3:$B$2194,'7-Day ADT'!$C28,'Historical_Input Data'!$A$3:$A$2194,'7-Day ADT'!$D28),""),"")</f>
        <v/>
      </c>
      <c r="F28">
        <f>IFERROR(IF(AVERAGEIFS('Historical_Input Data'!I$3:I$2194,'Historical_Input Data'!$B$3:$B$2194,'7-Day ADT'!$C28,'Historical_Input Data'!$A$3:$A$2194,'7-Day ADT'!$D28)&lt;&gt; 0,AVERAGEIFS('Historical_Input Data'!I$3:I$2194,'Historical_Input Data'!$B$3:$B$2194,'7-Day ADT'!$C28,'Historical_Input Data'!$A$3:$A$2194,'7-Day ADT'!$D28),""),"")</f>
        <v>368.83870967741933</v>
      </c>
      <c r="G28">
        <f>IFERROR(IF(AVERAGEIFS('Historical_Input Data'!J$3:J$2194,'Historical_Input Data'!$B$3:$B$2194,'7-Day ADT'!$C28,'Historical_Input Data'!$A$3:$A$2194,'7-Day ADT'!$D28)&lt;&gt; 0,AVERAGEIFS('Historical_Input Data'!J$3:J$2194,'Historical_Input Data'!$B$3:$B$2194,'7-Day ADT'!$C28,'Historical_Input Data'!$A$3:$A$2194,'7-Day ADT'!$D28),""),"")</f>
        <v>268.80645161290323</v>
      </c>
      <c r="H28">
        <f>IFERROR(IF(AVERAGEIFS('Historical_Input Data'!K$3:K$2194,'Historical_Input Data'!$B$3:$B$2194,'7-Day ADT'!$C28,'Historical_Input Data'!$A$3:$A$2194,'7-Day ADT'!$D28)&lt;&gt; 0,AVERAGEIFS('Historical_Input Data'!K$3:K$2194,'Historical_Input Data'!$B$3:$B$2194,'7-Day ADT'!$C28,'Historical_Input Data'!$A$3:$A$2194,'7-Day ADT'!$D28),""),"")</f>
        <v>352.16129032258067</v>
      </c>
      <c r="I28">
        <f>IFERROR(IF(AVERAGEIFS('Historical_Input Data'!L$3:L$2194,'Historical_Input Data'!$B$3:$B$2194,'7-Day ADT'!$C28,'Historical_Input Data'!$A$3:$A$2194,'7-Day ADT'!$D28)&lt;&gt; 0,AVERAGEIFS('Historical_Input Data'!L$3:L$2194,'Historical_Input Data'!$B$3:$B$2194,'7-Day ADT'!$C28,'Historical_Input Data'!$A$3:$A$2194,'7-Day ADT'!$D28),""),"")</f>
        <v>359</v>
      </c>
      <c r="J28">
        <f>IFERROR(IF(AVERAGEIFS('Historical_Input Data'!M$3:M$2194,'Historical_Input Data'!$B$3:$B$2194,'7-Day ADT'!$C28,'Historical_Input Data'!$A$3:$A$2194,'7-Day ADT'!$D28)&lt;&gt; 0,AVERAGEIFS('Historical_Input Data'!M$3:M$2194,'Historical_Input Data'!$B$3:$B$2194,'7-Day ADT'!$C28,'Historical_Input Data'!$A$3:$A$2194,'7-Day ADT'!$D28),""),"")</f>
        <v>104.58064516129032</v>
      </c>
      <c r="K28" t="str">
        <f>IFERROR(IF(AVERAGEIFS('Historical_Input Data'!N$3:N$2194,'Historical_Input Data'!$B$3:$B$2194,'7-Day ADT'!$C28,'Historical_Input Data'!$A$3:$A$2194,'7-Day ADT'!$D28)&lt;&gt; 0,AVERAGEIFS('Historical_Input Data'!N$3:N$2194,'Historical_Input Data'!$B$3:$B$2194,'7-Day ADT'!$C28,'Historical_Input Data'!$A$3:$A$2194,'7-Day ADT'!$D28),""),"")</f>
        <v/>
      </c>
      <c r="L28">
        <f>IFERROR(IF(AVERAGEIFS('Historical_Input Data'!O$3:O$2194,'Historical_Input Data'!$B$3:$B$2194,'7-Day ADT'!$C28,'Historical_Input Data'!$A$3:$A$2194,'7-Day ADT'!$D28)&lt;&gt; 0,AVERAGEIFS('Historical_Input Data'!O$3:O$2194,'Historical_Input Data'!$B$3:$B$2194,'7-Day ADT'!$C28,'Historical_Input Data'!$A$3:$A$2194,'7-Day ADT'!$D28),""),"")</f>
        <v>19.774193548387096</v>
      </c>
      <c r="M28">
        <f>IFERROR(IF(AVERAGEIFS('Historical_Input Data'!P$3:P$2194,'Historical_Input Data'!$B$3:$B$2194,'7-Day ADT'!$C28,'Historical_Input Data'!$A$3:$A$2194,'7-Day ADT'!$D28)&lt;&gt; 0,AVERAGEIFS('Historical_Input Data'!P$3:P$2194,'Historical_Input Data'!$B$3:$B$2194,'7-Day ADT'!$C28,'Historical_Input Data'!$A$3:$A$2194,'7-Day ADT'!$D28),""),"")</f>
        <v>654.29032258064512</v>
      </c>
      <c r="N28">
        <f>IFERROR(IF(AVERAGEIFS('Historical_Input Data'!Q$3:Q$2194,'Historical_Input Data'!$B$3:$B$2194,'7-Day ADT'!$C28,'Historical_Input Data'!$A$3:$A$2194,'7-Day ADT'!$D28)&lt;&gt; 0,AVERAGEIFS('Historical_Input Data'!Q$3:Q$2194,'Historical_Input Data'!$B$3:$B$2194,'7-Day ADT'!$C28,'Historical_Input Data'!$A$3:$A$2194,'7-Day ADT'!$D28),""),"")</f>
        <v>454.83870967741933</v>
      </c>
      <c r="O28">
        <f>IFERROR(IF(AVERAGEIFS('Historical_Input Data'!R$3:R$2194,'Historical_Input Data'!$B$3:$B$2194,'7-Day ADT'!$C28,'Historical_Input Data'!$A$3:$A$2194,'7-Day ADT'!$D28)&lt;&gt; 0,AVERAGEIFS('Historical_Input Data'!R$3:R$2194,'Historical_Input Data'!$B$3:$B$2194,'7-Day ADT'!$C28,'Historical_Input Data'!$A$3:$A$2194,'7-Day ADT'!$D28),""),"")</f>
        <v>91.096774193548384</v>
      </c>
      <c r="P28">
        <f>IFERROR(IF(AVERAGEIFS('Historical_Input Data'!S$3:S$2194,'Historical_Input Data'!$B$3:$B$2194,'7-Day ADT'!$C28,'Historical_Input Data'!$A$3:$A$2194,'7-Day ADT'!$D28)&lt;&gt; 0,AVERAGEIFS('Historical_Input Data'!S$3:S$2194,'Historical_Input Data'!$B$3:$B$2194,'7-Day ADT'!$C28,'Historical_Input Data'!$A$3:$A$2194,'7-Day ADT'!$D28),""),"")</f>
        <v>289.90322580645159</v>
      </c>
      <c r="Q28">
        <f>IFERROR(IF(AVERAGEIFS('Historical_Input Data'!T$3:T$2194,'Historical_Input Data'!$B$3:$B$2194,'7-Day ADT'!$C28,'Historical_Input Data'!$A$3:$A$2194,'7-Day ADT'!$D28)&lt;&gt; 0,AVERAGEIFS('Historical_Input Data'!T$3:T$2194,'Historical_Input Data'!$B$3:$B$2194,'7-Day ADT'!$C28,'Historical_Input Data'!$A$3:$A$2194,'7-Day ADT'!$D28),""),"")</f>
        <v>96.645161290322577</v>
      </c>
      <c r="R28">
        <f>IFERROR(IF(AVERAGEIFS('Historical_Input Data'!U$3:U$2194,'Historical_Input Data'!$B$3:$B$2194,'7-Day ADT'!$C28,'Historical_Input Data'!$A$3:$A$2194,'7-Day ADT'!$D28)&lt;&gt; 0,AVERAGEIFS('Historical_Input Data'!U$3:U$2194,'Historical_Input Data'!$B$3:$B$2194,'7-Day ADT'!$C28,'Historical_Input Data'!$A$3:$A$2194,'7-Day ADT'!$D28),""),"")</f>
        <v>43.161290322580648</v>
      </c>
      <c r="S28">
        <f>IFERROR(IF(AVERAGEIFS('Historical_Input Data'!V$3:V$2194,'Historical_Input Data'!$B$3:$B$2194,'7-Day ADT'!$C28,'Historical_Input Data'!$A$3:$A$2194,'7-Day ADT'!$D28)&lt;&gt; 0,AVERAGEIFS('Historical_Input Data'!V$3:V$2194,'Historical_Input Data'!$B$3:$B$2194,'7-Day ADT'!$C28,'Historical_Input Data'!$A$3:$A$2194,'7-Day ADT'!$D28),""),"")</f>
        <v>193.35483870967741</v>
      </c>
      <c r="T28">
        <f>IFERROR(IF(AVERAGEIFS('Historical_Input Data'!W$3:W$2194,'Historical_Input Data'!$B$3:$B$2194,'7-Day ADT'!$C28,'Historical_Input Data'!$A$3:$A$2194,'7-Day ADT'!$D28)&lt;&gt; 0,AVERAGEIFS('Historical_Input Data'!W$3:W$2194,'Historical_Input Data'!$B$3:$B$2194,'7-Day ADT'!$C28,'Historical_Input Data'!$A$3:$A$2194,'7-Day ADT'!$D28),""),"")</f>
        <v>591.58064516129036</v>
      </c>
      <c r="U28">
        <f>IFERROR(IF(AVERAGEIFS('Historical_Input Data'!X$3:X$2194,'Historical_Input Data'!$B$3:$B$2194,'7-Day ADT'!$C28,'Historical_Input Data'!$A$3:$A$2194,'7-Day ADT'!$D28)&lt;&gt; 0,AVERAGEIFS('Historical_Input Data'!X$3:X$2194,'Historical_Input Data'!$B$3:$B$2194,'7-Day ADT'!$C28,'Historical_Input Data'!$A$3:$A$2194,'7-Day ADT'!$D28),""),"")</f>
        <v>169.61290322580646</v>
      </c>
      <c r="V28" t="str">
        <f>IFERROR(IF(AVERAGEIFS('Historical_Input Data'!Y$3:Y$2194,'Historical_Input Data'!$B$3:$B$2194,'7-Day ADT'!$C28,'Historical_Input Data'!$A$3:$A$2194,'7-Day ADT'!$D28)&lt;&gt; 0,AVERAGEIFS('Historical_Input Data'!Y$3:Y$2194,'Historical_Input Data'!$B$3:$B$2194,'7-Day ADT'!$C28,'Historical_Input Data'!$A$3:$A$2194,'7-Day ADT'!$D28),""),"")</f>
        <v/>
      </c>
      <c r="W28">
        <f>IFERROR(IF(AVERAGEIFS('Historical_Input Data'!Z$3:Z$2194,'Historical_Input Data'!$B$3:$B$2194,'7-Day ADT'!$C28,'Historical_Input Data'!$A$3:$A$2194,'7-Day ADT'!$D28)&lt;&gt; 0,AVERAGEIFS('Historical_Input Data'!Z$3:Z$2194,'Historical_Input Data'!$B$3:$B$2194,'7-Day ADT'!$C28,'Historical_Input Data'!$A$3:$A$2194,'7-Day ADT'!$D28),""),"")</f>
        <v>432.67741935483872</v>
      </c>
      <c r="X28">
        <f>IFERROR(IF(AVERAGEIFS('Historical_Input Data'!AA$3:AA$2194,'Historical_Input Data'!$B$3:$B$2194,'7-Day ADT'!$C28,'Historical_Input Data'!$A$3:$A$2194,'7-Day ADT'!$D28)&lt;&gt; 0,AVERAGEIFS('Historical_Input Data'!AA$3:AA$2194,'Historical_Input Data'!$B$3:$B$2194,'7-Day ADT'!$C28,'Historical_Input Data'!$A$3:$A$2194,'7-Day ADT'!$D28),""),"")</f>
        <v>20.838709677419356</v>
      </c>
      <c r="Y28">
        <f>IFERROR(IF(AVERAGEIFS('Historical_Input Data'!AB$3:AB$2194,'Historical_Input Data'!$B$3:$B$2194,'7-Day ADT'!$C28,'Historical_Input Data'!$A$3:$A$2194,'7-Day ADT'!$D28)&lt;&gt; 0,AVERAGEIFS('Historical_Input Data'!AB$3:AB$2194,'Historical_Input Data'!$B$3:$B$2194,'7-Day ADT'!$C28,'Historical_Input Data'!$A$3:$A$2194,'7-Day ADT'!$D28),""),"")</f>
        <v>556.58064516129036</v>
      </c>
      <c r="Z28">
        <f>IFERROR(IF(AVERAGEIFS('Historical_Input Data'!AC$3:AC$2194,'Historical_Input Data'!$B$3:$B$2194,'7-Day ADT'!$C28,'Historical_Input Data'!$A$3:$A$2194,'7-Day ADT'!$D28)&lt;&gt; 0,AVERAGEIFS('Historical_Input Data'!AC$3:AC$2194,'Historical_Input Data'!$B$3:$B$2194,'7-Day ADT'!$C28,'Historical_Input Data'!$A$3:$A$2194,'7-Day ADT'!$D28),""),"")</f>
        <v>425.32258064516128</v>
      </c>
      <c r="AA28">
        <f>IFERROR(IF(AVERAGEIFS('Historical_Input Data'!AD$3:AD$2194,'Historical_Input Data'!$B$3:$B$2194,'7-Day ADT'!$C28,'Historical_Input Data'!$A$3:$A$2194,'7-Day ADT'!$D28)&lt;&gt; 0,AVERAGEIFS('Historical_Input Data'!AD$3:AD$2194,'Historical_Input Data'!$B$3:$B$2194,'7-Day ADT'!$C28,'Historical_Input Data'!$A$3:$A$2194,'7-Day ADT'!$D28),""),"")</f>
        <v>30.29032258064516</v>
      </c>
      <c r="AB28">
        <f>IFERROR(IF(AVERAGEIFS('Historical_Input Data'!AE$3:AE$2194,'Historical_Input Data'!$B$3:$B$2194,'7-Day ADT'!$C28,'Historical_Input Data'!$A$3:$A$2194,'7-Day ADT'!$D28)&lt;&gt; 0,AVERAGEIFS('Historical_Input Data'!AE$3:AE$2194,'Historical_Input Data'!$B$3:$B$2194,'7-Day ADT'!$C28,'Historical_Input Data'!$A$3:$A$2194,'7-Day ADT'!$D28),""),"")</f>
        <v>535.80645161290317</v>
      </c>
      <c r="AC28">
        <f>IFERROR(IF(AVERAGEIFS('Historical_Input Data'!AF$3:AF$2194,'Historical_Input Data'!$B$3:$B$2194,'7-Day ADT'!$C28,'Historical_Input Data'!$A$3:$A$2194,'7-Day ADT'!$D28)&lt;&gt; 0,AVERAGEIFS('Historical_Input Data'!AF$3:AF$2194,'Historical_Input Data'!$B$3:$B$2194,'7-Day ADT'!$C28,'Historical_Input Data'!$A$3:$A$2194,'7-Day ADT'!$D28),""),"")</f>
        <v>1040.516129032258</v>
      </c>
      <c r="AD28">
        <f>IFERROR(IF(AVERAGEIFS('Historical_Input Data'!AG$3:AG$2194,'Historical_Input Data'!$B$3:$B$2194,'7-Day ADT'!$C28,'Historical_Input Data'!$A$3:$A$2194,'7-Day ADT'!$D28)&lt;&gt; 0,AVERAGEIFS('Historical_Input Data'!AG$3:AG$2194,'Historical_Input Data'!$B$3:$B$2194,'7-Day ADT'!$C28,'Historical_Input Data'!$A$3:$A$2194,'7-Day ADT'!$D28),""),"")</f>
        <v>752.74193548387098</v>
      </c>
      <c r="AE28">
        <f>IFERROR(IF(AVERAGEIFS('Historical_Input Data'!AH$3:AH$2194,'Historical_Input Data'!$B$3:$B$2194,'7-Day ADT'!$C28,'Historical_Input Data'!$A$3:$A$2194,'7-Day ADT'!$D28)&lt;&gt; 0,AVERAGEIFS('Historical_Input Data'!AH$3:AH$2194,'Historical_Input Data'!$B$3:$B$2194,'7-Day ADT'!$C28,'Historical_Input Data'!$A$3:$A$2194,'7-Day ADT'!$D28),""),"")</f>
        <v>170.90322580645162</v>
      </c>
      <c r="AF28">
        <f>IFERROR(IF(AVERAGEIFS('Historical_Input Data'!AI$3:AI$2194,'Historical_Input Data'!$B$3:$B$2194,'7-Day ADT'!$C28,'Historical_Input Data'!$A$3:$A$2194,'7-Day ADT'!$D28)&lt;&gt; 0,AVERAGEIFS('Historical_Input Data'!AI$3:AI$2194,'Historical_Input Data'!$B$3:$B$2194,'7-Day ADT'!$C28,'Historical_Input Data'!$A$3:$A$2194,'7-Day ADT'!$D28),""),"")</f>
        <v>282</v>
      </c>
      <c r="AG28">
        <f>IFERROR(IF(AVERAGEIFS('Historical_Input Data'!AJ$3:AJ$2194,'Historical_Input Data'!$B$3:$B$2194,'7-Day ADT'!$C28,'Historical_Input Data'!$A$3:$A$2194,'7-Day ADT'!$D28)&lt;&gt; 0,AVERAGEIFS('Historical_Input Data'!AJ$3:AJ$2194,'Historical_Input Data'!$B$3:$B$2194,'7-Day ADT'!$C28,'Historical_Input Data'!$A$3:$A$2194,'7-Day ADT'!$D28),""),"")</f>
        <v>34.87096774193548</v>
      </c>
      <c r="AH28">
        <f>IFERROR(IF(AVERAGEIFS('Historical_Input Data'!AK$3:AK$2194,'Historical_Input Data'!$B$3:$B$2194,'7-Day ADT'!$C28,'Historical_Input Data'!$A$3:$A$2194,'7-Day ADT'!$D28)&lt;&gt; 0,AVERAGEIFS('Historical_Input Data'!AK$3:AK$2194,'Historical_Input Data'!$B$3:$B$2194,'7-Day ADT'!$C28,'Historical_Input Data'!$A$3:$A$2194,'7-Day ADT'!$D28),""),"")</f>
        <v>1320.3548387096773</v>
      </c>
      <c r="AI28">
        <f>IFERROR(IF(AVERAGEIFS('Historical_Input Data'!AL$3:AL$2194,'Historical_Input Data'!$B$3:$B$2194,'7-Day ADT'!$C28,'Historical_Input Data'!$A$3:$A$2194,'7-Day ADT'!$D28)&lt;&gt; 0,AVERAGEIFS('Historical_Input Data'!AL$3:AL$2194,'Historical_Input Data'!$B$3:$B$2194,'7-Day ADT'!$C28,'Historical_Input Data'!$A$3:$A$2194,'7-Day ADT'!$D28),""),"")</f>
        <v>1164.741935483871</v>
      </c>
      <c r="AJ28">
        <f>IFERROR(IF(AVERAGEIFS('Historical_Input Data'!AM$3:AM$2194,'Historical_Input Data'!$B$3:$B$2194,'7-Day ADT'!$C28,'Historical_Input Data'!$A$3:$A$2194,'7-Day ADT'!$D28)&lt;&gt; 0,AVERAGEIFS('Historical_Input Data'!AM$3:AM$2194,'Historical_Input Data'!$B$3:$B$2194,'7-Day ADT'!$C28,'Historical_Input Data'!$A$3:$A$2194,'7-Day ADT'!$D28),""),"")</f>
        <v>11.03225806451613</v>
      </c>
      <c r="AK28">
        <f>IFERROR(IF(AVERAGEIFS('Historical_Input Data'!AN$3:AN$2194,'Historical_Input Data'!$B$3:$B$2194,'7-Day ADT'!$C28,'Historical_Input Data'!$A$3:$A$2194,'7-Day ADT'!$D28)&lt;&gt; 0,AVERAGEIFS('Historical_Input Data'!AN$3:AN$2194,'Historical_Input Data'!$B$3:$B$2194,'7-Day ADT'!$C28,'Historical_Input Data'!$A$3:$A$2194,'7-Day ADT'!$D28),""),"")</f>
        <v>35.451612903225808</v>
      </c>
      <c r="AL28">
        <f>IFERROR(IF(AVERAGEIFS('Historical_Input Data'!AO$3:AO$2194,'Historical_Input Data'!$B$3:$B$2194,'7-Day ADT'!$C28,'Historical_Input Data'!$A$3:$A$2194,'7-Day ADT'!$D28)&lt;&gt; 0,AVERAGEIFS('Historical_Input Data'!AO$3:AO$2194,'Historical_Input Data'!$B$3:$B$2194,'7-Day ADT'!$C28,'Historical_Input Data'!$A$3:$A$2194,'7-Day ADT'!$D28),""),"")</f>
        <v>232.45161290322579</v>
      </c>
      <c r="AM28" t="str">
        <f>IFERROR(IF(AVERAGEIFS('Historical_Input Data'!AP$3:AP$2194,'Historical_Input Data'!$B$3:$B$2194,'7-Day ADT'!$C28,'Historical_Input Data'!$A$3:$A$2194,'7-Day ADT'!$D28)&lt;&gt; 0,AVERAGEIFS('Historical_Input Data'!AP$3:AP$2194,'Historical_Input Data'!$B$3:$B$2194,'7-Day ADT'!$C28,'Historical_Input Data'!$A$3:$A$2194,'7-Day ADT'!$D28),""),"")</f>
        <v/>
      </c>
      <c r="AN28">
        <f>IFERROR(IF(AVERAGEIFS('Historical_Input Data'!AQ$3:AQ$2194,'Historical_Input Data'!$B$3:$B$2194,'7-Day ADT'!$C28,'Historical_Input Data'!$A$3:$A$2194,'7-Day ADT'!$D28)&lt;&gt; 0,AVERAGEIFS('Historical_Input Data'!AQ$3:AQ$2194,'Historical_Input Data'!$B$3:$B$2194,'7-Day ADT'!$C28,'Historical_Input Data'!$A$3:$A$2194,'7-Day ADT'!$D28),""),"")</f>
        <v>189.7741935483871</v>
      </c>
      <c r="AO28">
        <f>IFERROR(IF(AVERAGEIFS('Historical_Input Data'!AR$3:AR$2194,'Historical_Input Data'!$B$3:$B$2194,'7-Day ADT'!$C28,'Historical_Input Data'!$A$3:$A$2194,'7-Day ADT'!$D28)&lt;&gt; 0,AVERAGEIFS('Historical_Input Data'!AR$3:AR$2194,'Historical_Input Data'!$B$3:$B$2194,'7-Day ADT'!$C28,'Historical_Input Data'!$A$3:$A$2194,'7-Day ADT'!$D28),""),"")</f>
        <v>452.87096774193549</v>
      </c>
      <c r="AP28">
        <f>IFERROR(IF(AVERAGEIFS('Historical_Input Data'!AS$3:AS$2194,'Historical_Input Data'!$B$3:$B$2194,'7-Day ADT'!$C28,'Historical_Input Data'!$A$3:$A$2194,'7-Day ADT'!$D28)&lt;&gt; 0,AVERAGEIFS('Historical_Input Data'!AS$3:AS$2194,'Historical_Input Data'!$B$3:$B$2194,'7-Day ADT'!$C28,'Historical_Input Data'!$A$3:$A$2194,'7-Day ADT'!$D28),""),"")</f>
        <v>1439.9032258064517</v>
      </c>
      <c r="AQ28" t="str">
        <f>IFERROR(IF(AVERAGEIFS('Historical_Input Data'!AT$3:AT$2194,'Historical_Input Data'!$B$3:$B$2194,'7-Day ADT'!$C28,'Historical_Input Data'!$A$3:$A$2194,'7-Day ADT'!$D28)&lt;&gt; 0,AVERAGEIFS('Historical_Input Data'!AT$3:AT$2194,'Historical_Input Data'!$B$3:$B$2194,'7-Day ADT'!$C28,'Historical_Input Data'!$A$3:$A$2194,'7-Day ADT'!$D28),""),"")</f>
        <v/>
      </c>
      <c r="AR28">
        <f>IFERROR(IF(AVERAGEIFS('Historical_Input Data'!AU$3:AU$2194,'Historical_Input Data'!$B$3:$B$2194,'7-Day ADT'!$C28,'Historical_Input Data'!$A$3:$A$2194,'7-Day ADT'!$D28)&lt;&gt; 0,AVERAGEIFS('Historical_Input Data'!AU$3:AU$2194,'Historical_Input Data'!$B$3:$B$2194,'7-Day ADT'!$C28,'Historical_Input Data'!$A$3:$A$2194,'7-Day ADT'!$D28),""),"")</f>
        <v>896.74193548387098</v>
      </c>
      <c r="AS28">
        <f>IFERROR(IF(AVERAGEIFS('Historical_Input Data'!AV$3:AV$2194,'Historical_Input Data'!$B$3:$B$2194,'7-Day ADT'!$C28,'Historical_Input Data'!$A$3:$A$2194,'7-Day ADT'!$D28)&lt;&gt; 0,AVERAGEIFS('Historical_Input Data'!AV$3:AV$2194,'Historical_Input Data'!$B$3:$B$2194,'7-Day ADT'!$C28,'Historical_Input Data'!$A$3:$A$2194,'7-Day ADT'!$D28),""),"")</f>
        <v>153.2258064516129</v>
      </c>
      <c r="AT28">
        <f>IFERROR(IF(AVERAGEIFS('Historical_Input Data'!AW$3:AW$2194,'Historical_Input Data'!$B$3:$B$2194,'7-Day ADT'!$C28,'Historical_Input Data'!$A$3:$A$2194,'7-Day ADT'!$D28)&lt;&gt; 0,AVERAGEIFS('Historical_Input Data'!AW$3:AW$2194,'Historical_Input Data'!$B$3:$B$2194,'7-Day ADT'!$C28,'Historical_Input Data'!$A$3:$A$2194,'7-Day ADT'!$D28),""),"")</f>
        <v>177.16129032258064</v>
      </c>
      <c r="AU28">
        <f>IFERROR(IF(AVERAGEIFS('Historical_Input Data'!AX$3:AX$2194,'Historical_Input Data'!$B$3:$B$2194,'7-Day ADT'!$C28,'Historical_Input Data'!$A$3:$A$2194,'7-Day ADT'!$D28)&lt;&gt; 0,AVERAGEIFS('Historical_Input Data'!AX$3:AX$2194,'Historical_Input Data'!$B$3:$B$2194,'7-Day ADT'!$C28,'Historical_Input Data'!$A$3:$A$2194,'7-Day ADT'!$D28),""),"")</f>
        <v>166.87096774193549</v>
      </c>
      <c r="AV28">
        <f>IFERROR(IF(AVERAGEIFS('Historical_Input Data'!AY$3:AY$2194,'Historical_Input Data'!$B$3:$B$2194,'7-Day ADT'!$C28,'Historical_Input Data'!$A$3:$A$2194,'7-Day ADT'!$D28)&lt;&gt; 0,AVERAGEIFS('Historical_Input Data'!AY$3:AY$2194,'Historical_Input Data'!$B$3:$B$2194,'7-Day ADT'!$C28,'Historical_Input Data'!$A$3:$A$2194,'7-Day ADT'!$D28),""),"")</f>
        <v>143.29032258064515</v>
      </c>
      <c r="AW28">
        <f>IFERROR(IF(AVERAGEIFS('Historical_Input Data'!AZ$3:AZ$2194,'Historical_Input Data'!$B$3:$B$2194,'7-Day ADT'!$C28,'Historical_Input Data'!$A$3:$A$2194,'7-Day ADT'!$D28)&lt;&gt; 0,AVERAGEIFS('Historical_Input Data'!AZ$3:AZ$2194,'Historical_Input Data'!$B$3:$B$2194,'7-Day ADT'!$C28,'Historical_Input Data'!$A$3:$A$2194,'7-Day ADT'!$D28),""),"")</f>
        <v>233.03225806451613</v>
      </c>
      <c r="AX28" t="str">
        <f>IFERROR(IF(AVERAGEIFS('Historical_Input Data'!BA$3:BA$2194,'Historical_Input Data'!$B$3:$B$2194,'7-Day ADT'!$C28,'Historical_Input Data'!$A$3:$A$2194,'7-Day ADT'!$D28)&lt;&gt; 0,AVERAGEIFS('Historical_Input Data'!BA$3:BA$2194,'Historical_Input Data'!$B$3:$B$2194,'7-Day ADT'!$C28,'Historical_Input Data'!$A$3:$A$2194,'7-Day ADT'!$D28),""),"")</f>
        <v/>
      </c>
    </row>
    <row r="29" spans="1:50">
      <c r="A29" t="str">
        <f t="shared" si="0"/>
        <v>April2018</v>
      </c>
      <c r="C29" t="s">
        <v>57</v>
      </c>
      <c r="D29">
        <v>2018</v>
      </c>
      <c r="E29" t="str">
        <f>IFERROR(IF(AVERAGEIFS('Historical_Input Data'!H$3:H$2194,'Historical_Input Data'!$B$3:$B$2194,'7-Day ADT'!$C29,'Historical_Input Data'!$A$3:$A$2194,'7-Day ADT'!$D29)&lt;&gt; 0,AVERAGEIFS('Historical_Input Data'!H$3:H$2194,'Historical_Input Data'!$B$3:$B$2194,'7-Day ADT'!$C29,'Historical_Input Data'!$A$3:$A$2194,'7-Day ADT'!$D29),""),"")</f>
        <v/>
      </c>
      <c r="F29">
        <f>IFERROR(IF(AVERAGEIFS('Historical_Input Data'!I$3:I$2194,'Historical_Input Data'!$B$3:$B$2194,'7-Day ADT'!$C29,'Historical_Input Data'!$A$3:$A$2194,'7-Day ADT'!$D29)&lt;&gt; 0,AVERAGEIFS('Historical_Input Data'!I$3:I$2194,'Historical_Input Data'!$B$3:$B$2194,'7-Day ADT'!$C29,'Historical_Input Data'!$A$3:$A$2194,'7-Day ADT'!$D29),""),"")</f>
        <v>336.83333333333331</v>
      </c>
      <c r="G29">
        <f>IFERROR(IF(AVERAGEIFS('Historical_Input Data'!J$3:J$2194,'Historical_Input Data'!$B$3:$B$2194,'7-Day ADT'!$C29,'Historical_Input Data'!$A$3:$A$2194,'7-Day ADT'!$D29)&lt;&gt; 0,AVERAGEIFS('Historical_Input Data'!J$3:J$2194,'Historical_Input Data'!$B$3:$B$2194,'7-Day ADT'!$C29,'Historical_Input Data'!$A$3:$A$2194,'7-Day ADT'!$D29),""),"")</f>
        <v>215.23333333333332</v>
      </c>
      <c r="H29">
        <f>IFERROR(IF(AVERAGEIFS('Historical_Input Data'!K$3:K$2194,'Historical_Input Data'!$B$3:$B$2194,'7-Day ADT'!$C29,'Historical_Input Data'!$A$3:$A$2194,'7-Day ADT'!$D29)&lt;&gt; 0,AVERAGEIFS('Historical_Input Data'!K$3:K$2194,'Historical_Input Data'!$B$3:$B$2194,'7-Day ADT'!$C29,'Historical_Input Data'!$A$3:$A$2194,'7-Day ADT'!$D29),""),"")</f>
        <v>296.16666666666669</v>
      </c>
      <c r="I29">
        <f>IFERROR(IF(AVERAGEIFS('Historical_Input Data'!L$3:L$2194,'Historical_Input Data'!$B$3:$B$2194,'7-Day ADT'!$C29,'Historical_Input Data'!$A$3:$A$2194,'7-Day ADT'!$D29)&lt;&gt; 0,AVERAGEIFS('Historical_Input Data'!L$3:L$2194,'Historical_Input Data'!$B$3:$B$2194,'7-Day ADT'!$C29,'Historical_Input Data'!$A$3:$A$2194,'7-Day ADT'!$D29),""),"")</f>
        <v>313.10000000000002</v>
      </c>
      <c r="J29">
        <f>IFERROR(IF(AVERAGEIFS('Historical_Input Data'!M$3:M$2194,'Historical_Input Data'!$B$3:$B$2194,'7-Day ADT'!$C29,'Historical_Input Data'!$A$3:$A$2194,'7-Day ADT'!$D29)&lt;&gt; 0,AVERAGEIFS('Historical_Input Data'!M$3:M$2194,'Historical_Input Data'!$B$3:$B$2194,'7-Day ADT'!$C29,'Historical_Input Data'!$A$3:$A$2194,'7-Day ADT'!$D29),""),"")</f>
        <v>87.533333333333331</v>
      </c>
      <c r="K29" t="str">
        <f>IFERROR(IF(AVERAGEIFS('Historical_Input Data'!N$3:N$2194,'Historical_Input Data'!$B$3:$B$2194,'7-Day ADT'!$C29,'Historical_Input Data'!$A$3:$A$2194,'7-Day ADT'!$D29)&lt;&gt; 0,AVERAGEIFS('Historical_Input Data'!N$3:N$2194,'Historical_Input Data'!$B$3:$B$2194,'7-Day ADT'!$C29,'Historical_Input Data'!$A$3:$A$2194,'7-Day ADT'!$D29),""),"")</f>
        <v/>
      </c>
      <c r="L29">
        <f>IFERROR(IF(AVERAGEIFS('Historical_Input Data'!O$3:O$2194,'Historical_Input Data'!$B$3:$B$2194,'7-Day ADT'!$C29,'Historical_Input Data'!$A$3:$A$2194,'7-Day ADT'!$D29)&lt;&gt; 0,AVERAGEIFS('Historical_Input Data'!O$3:O$2194,'Historical_Input Data'!$B$3:$B$2194,'7-Day ADT'!$C29,'Historical_Input Data'!$A$3:$A$2194,'7-Day ADT'!$D29),""),"")</f>
        <v>23.366666666666667</v>
      </c>
      <c r="M29">
        <f>IFERROR(IF(AVERAGEIFS('Historical_Input Data'!P$3:P$2194,'Historical_Input Data'!$B$3:$B$2194,'7-Day ADT'!$C29,'Historical_Input Data'!$A$3:$A$2194,'7-Day ADT'!$D29)&lt;&gt; 0,AVERAGEIFS('Historical_Input Data'!P$3:P$2194,'Historical_Input Data'!$B$3:$B$2194,'7-Day ADT'!$C29,'Historical_Input Data'!$A$3:$A$2194,'7-Day ADT'!$D29),""),"")</f>
        <v>528.23333333333335</v>
      </c>
      <c r="N29">
        <f>IFERROR(IF(AVERAGEIFS('Historical_Input Data'!Q$3:Q$2194,'Historical_Input Data'!$B$3:$B$2194,'7-Day ADT'!$C29,'Historical_Input Data'!$A$3:$A$2194,'7-Day ADT'!$D29)&lt;&gt; 0,AVERAGEIFS('Historical_Input Data'!Q$3:Q$2194,'Historical_Input Data'!$B$3:$B$2194,'7-Day ADT'!$C29,'Historical_Input Data'!$A$3:$A$2194,'7-Day ADT'!$D29),""),"")</f>
        <v>392.86666666666667</v>
      </c>
      <c r="O29">
        <f>IFERROR(IF(AVERAGEIFS('Historical_Input Data'!R$3:R$2194,'Historical_Input Data'!$B$3:$B$2194,'7-Day ADT'!$C29,'Historical_Input Data'!$A$3:$A$2194,'7-Day ADT'!$D29)&lt;&gt; 0,AVERAGEIFS('Historical_Input Data'!R$3:R$2194,'Historical_Input Data'!$B$3:$B$2194,'7-Day ADT'!$C29,'Historical_Input Data'!$A$3:$A$2194,'7-Day ADT'!$D29),""),"")</f>
        <v>73</v>
      </c>
      <c r="P29">
        <f>IFERROR(IF(AVERAGEIFS('Historical_Input Data'!S$3:S$2194,'Historical_Input Data'!$B$3:$B$2194,'7-Day ADT'!$C29,'Historical_Input Data'!$A$3:$A$2194,'7-Day ADT'!$D29)&lt;&gt; 0,AVERAGEIFS('Historical_Input Data'!S$3:S$2194,'Historical_Input Data'!$B$3:$B$2194,'7-Day ADT'!$C29,'Historical_Input Data'!$A$3:$A$2194,'7-Day ADT'!$D29),""),"")</f>
        <v>246.76666666666668</v>
      </c>
      <c r="Q29">
        <f>IFERROR(IF(AVERAGEIFS('Historical_Input Data'!T$3:T$2194,'Historical_Input Data'!$B$3:$B$2194,'7-Day ADT'!$C29,'Historical_Input Data'!$A$3:$A$2194,'7-Day ADT'!$D29)&lt;&gt; 0,AVERAGEIFS('Historical_Input Data'!T$3:T$2194,'Historical_Input Data'!$B$3:$B$2194,'7-Day ADT'!$C29,'Historical_Input Data'!$A$3:$A$2194,'7-Day ADT'!$D29),""),"")</f>
        <v>81.266666666666666</v>
      </c>
      <c r="R29">
        <f>IFERROR(IF(AVERAGEIFS('Historical_Input Data'!U$3:U$2194,'Historical_Input Data'!$B$3:$B$2194,'7-Day ADT'!$C29,'Historical_Input Data'!$A$3:$A$2194,'7-Day ADT'!$D29)&lt;&gt; 0,AVERAGEIFS('Historical_Input Data'!U$3:U$2194,'Historical_Input Data'!$B$3:$B$2194,'7-Day ADT'!$C29,'Historical_Input Data'!$A$3:$A$2194,'7-Day ADT'!$D29),""),"")</f>
        <v>39.033333333333331</v>
      </c>
      <c r="S29">
        <f>IFERROR(IF(AVERAGEIFS('Historical_Input Data'!V$3:V$2194,'Historical_Input Data'!$B$3:$B$2194,'7-Day ADT'!$C29,'Historical_Input Data'!$A$3:$A$2194,'7-Day ADT'!$D29)&lt;&gt; 0,AVERAGEIFS('Historical_Input Data'!V$3:V$2194,'Historical_Input Data'!$B$3:$B$2194,'7-Day ADT'!$C29,'Historical_Input Data'!$A$3:$A$2194,'7-Day ADT'!$D29),""),"")</f>
        <v>162.6</v>
      </c>
      <c r="T29">
        <f>IFERROR(IF(AVERAGEIFS('Historical_Input Data'!W$3:W$2194,'Historical_Input Data'!$B$3:$B$2194,'7-Day ADT'!$C29,'Historical_Input Data'!$A$3:$A$2194,'7-Day ADT'!$D29)&lt;&gt; 0,AVERAGEIFS('Historical_Input Data'!W$3:W$2194,'Historical_Input Data'!$B$3:$B$2194,'7-Day ADT'!$C29,'Historical_Input Data'!$A$3:$A$2194,'7-Day ADT'!$D29),""),"")</f>
        <v>497.36666666666667</v>
      </c>
      <c r="U29">
        <f>IFERROR(IF(AVERAGEIFS('Historical_Input Data'!X$3:X$2194,'Historical_Input Data'!$B$3:$B$2194,'7-Day ADT'!$C29,'Historical_Input Data'!$A$3:$A$2194,'7-Day ADT'!$D29)&lt;&gt; 0,AVERAGEIFS('Historical_Input Data'!X$3:X$2194,'Historical_Input Data'!$B$3:$B$2194,'7-Day ADT'!$C29,'Historical_Input Data'!$A$3:$A$2194,'7-Day ADT'!$D29),""),"")</f>
        <v>144.63333333333333</v>
      </c>
      <c r="V29" t="str">
        <f>IFERROR(IF(AVERAGEIFS('Historical_Input Data'!Y$3:Y$2194,'Historical_Input Data'!$B$3:$B$2194,'7-Day ADT'!$C29,'Historical_Input Data'!$A$3:$A$2194,'7-Day ADT'!$D29)&lt;&gt; 0,AVERAGEIFS('Historical_Input Data'!Y$3:Y$2194,'Historical_Input Data'!$B$3:$B$2194,'7-Day ADT'!$C29,'Historical_Input Data'!$A$3:$A$2194,'7-Day ADT'!$D29),""),"")</f>
        <v/>
      </c>
      <c r="W29">
        <f>IFERROR(IF(AVERAGEIFS('Historical_Input Data'!Z$3:Z$2194,'Historical_Input Data'!$B$3:$B$2194,'7-Day ADT'!$C29,'Historical_Input Data'!$A$3:$A$2194,'7-Day ADT'!$D29)&lt;&gt; 0,AVERAGEIFS('Historical_Input Data'!Z$3:Z$2194,'Historical_Input Data'!$B$3:$B$2194,'7-Day ADT'!$C29,'Historical_Input Data'!$A$3:$A$2194,'7-Day ADT'!$D29),""),"")</f>
        <v>330.3</v>
      </c>
      <c r="X29">
        <f>IFERROR(IF(AVERAGEIFS('Historical_Input Data'!AA$3:AA$2194,'Historical_Input Data'!$B$3:$B$2194,'7-Day ADT'!$C29,'Historical_Input Data'!$A$3:$A$2194,'7-Day ADT'!$D29)&lt;&gt; 0,AVERAGEIFS('Historical_Input Data'!AA$3:AA$2194,'Historical_Input Data'!$B$3:$B$2194,'7-Day ADT'!$C29,'Historical_Input Data'!$A$3:$A$2194,'7-Day ADT'!$D29),""),"")</f>
        <v>22.566666666666666</v>
      </c>
      <c r="Y29">
        <f>IFERROR(IF(AVERAGEIFS('Historical_Input Data'!AB$3:AB$2194,'Historical_Input Data'!$B$3:$B$2194,'7-Day ADT'!$C29,'Historical_Input Data'!$A$3:$A$2194,'7-Day ADT'!$D29)&lt;&gt; 0,AVERAGEIFS('Historical_Input Data'!AB$3:AB$2194,'Historical_Input Data'!$B$3:$B$2194,'7-Day ADT'!$C29,'Historical_Input Data'!$A$3:$A$2194,'7-Day ADT'!$D29),""),"")</f>
        <v>521.79999999999995</v>
      </c>
      <c r="Z29">
        <f>IFERROR(IF(AVERAGEIFS('Historical_Input Data'!AC$3:AC$2194,'Historical_Input Data'!$B$3:$B$2194,'7-Day ADT'!$C29,'Historical_Input Data'!$A$3:$A$2194,'7-Day ADT'!$D29)&lt;&gt; 0,AVERAGEIFS('Historical_Input Data'!AC$3:AC$2194,'Historical_Input Data'!$B$3:$B$2194,'7-Day ADT'!$C29,'Historical_Input Data'!$A$3:$A$2194,'7-Day ADT'!$D29),""),"")</f>
        <v>364.63333333333333</v>
      </c>
      <c r="AA29">
        <f>IFERROR(IF(AVERAGEIFS('Historical_Input Data'!AD$3:AD$2194,'Historical_Input Data'!$B$3:$B$2194,'7-Day ADT'!$C29,'Historical_Input Data'!$A$3:$A$2194,'7-Day ADT'!$D29)&lt;&gt; 0,AVERAGEIFS('Historical_Input Data'!AD$3:AD$2194,'Historical_Input Data'!$B$3:$B$2194,'7-Day ADT'!$C29,'Historical_Input Data'!$A$3:$A$2194,'7-Day ADT'!$D29),""),"")</f>
        <v>22.466666666666665</v>
      </c>
      <c r="AB29">
        <f>IFERROR(IF(AVERAGEIFS('Historical_Input Data'!AE$3:AE$2194,'Historical_Input Data'!$B$3:$B$2194,'7-Day ADT'!$C29,'Historical_Input Data'!$A$3:$A$2194,'7-Day ADT'!$D29)&lt;&gt; 0,AVERAGEIFS('Historical_Input Data'!AE$3:AE$2194,'Historical_Input Data'!$B$3:$B$2194,'7-Day ADT'!$C29,'Historical_Input Data'!$A$3:$A$2194,'7-Day ADT'!$D29),""),"")</f>
        <v>473.5</v>
      </c>
      <c r="AC29">
        <f>IFERROR(IF(AVERAGEIFS('Historical_Input Data'!AF$3:AF$2194,'Historical_Input Data'!$B$3:$B$2194,'7-Day ADT'!$C29,'Historical_Input Data'!$A$3:$A$2194,'7-Day ADT'!$D29)&lt;&gt; 0,AVERAGEIFS('Historical_Input Data'!AF$3:AF$2194,'Historical_Input Data'!$B$3:$B$2194,'7-Day ADT'!$C29,'Historical_Input Data'!$A$3:$A$2194,'7-Day ADT'!$D29),""),"")</f>
        <v>860.66666666666663</v>
      </c>
      <c r="AD29">
        <f>IFERROR(IF(AVERAGEIFS('Historical_Input Data'!AG$3:AG$2194,'Historical_Input Data'!$B$3:$B$2194,'7-Day ADT'!$C29,'Historical_Input Data'!$A$3:$A$2194,'7-Day ADT'!$D29)&lt;&gt; 0,AVERAGEIFS('Historical_Input Data'!AG$3:AG$2194,'Historical_Input Data'!$B$3:$B$2194,'7-Day ADT'!$C29,'Historical_Input Data'!$A$3:$A$2194,'7-Day ADT'!$D29),""),"")</f>
        <v>644.9666666666667</v>
      </c>
      <c r="AE29">
        <f>IFERROR(IF(AVERAGEIFS('Historical_Input Data'!AH$3:AH$2194,'Historical_Input Data'!$B$3:$B$2194,'7-Day ADT'!$C29,'Historical_Input Data'!$A$3:$A$2194,'7-Day ADT'!$D29)&lt;&gt; 0,AVERAGEIFS('Historical_Input Data'!AH$3:AH$2194,'Historical_Input Data'!$B$3:$B$2194,'7-Day ADT'!$C29,'Historical_Input Data'!$A$3:$A$2194,'7-Day ADT'!$D29),""),"")</f>
        <v>135.5</v>
      </c>
      <c r="AF29">
        <f>IFERROR(IF(AVERAGEIFS('Historical_Input Data'!AI$3:AI$2194,'Historical_Input Data'!$B$3:$B$2194,'7-Day ADT'!$C29,'Historical_Input Data'!$A$3:$A$2194,'7-Day ADT'!$D29)&lt;&gt; 0,AVERAGEIFS('Historical_Input Data'!AI$3:AI$2194,'Historical_Input Data'!$B$3:$B$2194,'7-Day ADT'!$C29,'Historical_Input Data'!$A$3:$A$2194,'7-Day ADT'!$D29),""),"")</f>
        <v>291.33333333333331</v>
      </c>
      <c r="AG29">
        <f>IFERROR(IF(AVERAGEIFS('Historical_Input Data'!AJ$3:AJ$2194,'Historical_Input Data'!$B$3:$B$2194,'7-Day ADT'!$C29,'Historical_Input Data'!$A$3:$A$2194,'7-Day ADT'!$D29)&lt;&gt; 0,AVERAGEIFS('Historical_Input Data'!AJ$3:AJ$2194,'Historical_Input Data'!$B$3:$B$2194,'7-Day ADT'!$C29,'Historical_Input Data'!$A$3:$A$2194,'7-Day ADT'!$D29),""),"")</f>
        <v>56.366666666666667</v>
      </c>
      <c r="AH29">
        <f>IFERROR(IF(AVERAGEIFS('Historical_Input Data'!AK$3:AK$2194,'Historical_Input Data'!$B$3:$B$2194,'7-Day ADT'!$C29,'Historical_Input Data'!$A$3:$A$2194,'7-Day ADT'!$D29)&lt;&gt; 0,AVERAGEIFS('Historical_Input Data'!AK$3:AK$2194,'Historical_Input Data'!$B$3:$B$2194,'7-Day ADT'!$C29,'Historical_Input Data'!$A$3:$A$2194,'7-Day ADT'!$D29),""),"")</f>
        <v>1114.2</v>
      </c>
      <c r="AI29">
        <f>IFERROR(IF(AVERAGEIFS('Historical_Input Data'!AL$3:AL$2194,'Historical_Input Data'!$B$3:$B$2194,'7-Day ADT'!$C29,'Historical_Input Data'!$A$3:$A$2194,'7-Day ADT'!$D29)&lt;&gt; 0,AVERAGEIFS('Historical_Input Data'!AL$3:AL$2194,'Historical_Input Data'!$B$3:$B$2194,'7-Day ADT'!$C29,'Historical_Input Data'!$A$3:$A$2194,'7-Day ADT'!$D29),""),"")</f>
        <v>939.26666666666665</v>
      </c>
      <c r="AJ29">
        <f>IFERROR(IF(AVERAGEIFS('Historical_Input Data'!AM$3:AM$2194,'Historical_Input Data'!$B$3:$B$2194,'7-Day ADT'!$C29,'Historical_Input Data'!$A$3:$A$2194,'7-Day ADT'!$D29)&lt;&gt; 0,AVERAGEIFS('Historical_Input Data'!AM$3:AM$2194,'Historical_Input Data'!$B$3:$B$2194,'7-Day ADT'!$C29,'Historical_Input Data'!$A$3:$A$2194,'7-Day ADT'!$D29),""),"")</f>
        <v>7.9</v>
      </c>
      <c r="AK29">
        <f>IFERROR(IF(AVERAGEIFS('Historical_Input Data'!AN$3:AN$2194,'Historical_Input Data'!$B$3:$B$2194,'7-Day ADT'!$C29,'Historical_Input Data'!$A$3:$A$2194,'7-Day ADT'!$D29)&lt;&gt; 0,AVERAGEIFS('Historical_Input Data'!AN$3:AN$2194,'Historical_Input Data'!$B$3:$B$2194,'7-Day ADT'!$C29,'Historical_Input Data'!$A$3:$A$2194,'7-Day ADT'!$D29),""),"")</f>
        <v>27.9</v>
      </c>
      <c r="AL29">
        <f>IFERROR(IF(AVERAGEIFS('Historical_Input Data'!AO$3:AO$2194,'Historical_Input Data'!$B$3:$B$2194,'7-Day ADT'!$C29,'Historical_Input Data'!$A$3:$A$2194,'7-Day ADT'!$D29)&lt;&gt; 0,AVERAGEIFS('Historical_Input Data'!AO$3:AO$2194,'Historical_Input Data'!$B$3:$B$2194,'7-Day ADT'!$C29,'Historical_Input Data'!$A$3:$A$2194,'7-Day ADT'!$D29),""),"")</f>
        <v>191.16666666666666</v>
      </c>
      <c r="AM29" t="str">
        <f>IFERROR(IF(AVERAGEIFS('Historical_Input Data'!AP$3:AP$2194,'Historical_Input Data'!$B$3:$B$2194,'7-Day ADT'!$C29,'Historical_Input Data'!$A$3:$A$2194,'7-Day ADT'!$D29)&lt;&gt; 0,AVERAGEIFS('Historical_Input Data'!AP$3:AP$2194,'Historical_Input Data'!$B$3:$B$2194,'7-Day ADT'!$C29,'Historical_Input Data'!$A$3:$A$2194,'7-Day ADT'!$D29),""),"")</f>
        <v/>
      </c>
      <c r="AN29">
        <f>IFERROR(IF(AVERAGEIFS('Historical_Input Data'!AQ$3:AQ$2194,'Historical_Input Data'!$B$3:$B$2194,'7-Day ADT'!$C29,'Historical_Input Data'!$A$3:$A$2194,'7-Day ADT'!$D29)&lt;&gt; 0,AVERAGEIFS('Historical_Input Data'!AQ$3:AQ$2194,'Historical_Input Data'!$B$3:$B$2194,'7-Day ADT'!$C29,'Historical_Input Data'!$A$3:$A$2194,'7-Day ADT'!$D29),""),"")</f>
        <v>189</v>
      </c>
      <c r="AO29">
        <f>IFERROR(IF(AVERAGEIFS('Historical_Input Data'!AR$3:AR$2194,'Historical_Input Data'!$B$3:$B$2194,'7-Day ADT'!$C29,'Historical_Input Data'!$A$3:$A$2194,'7-Day ADT'!$D29)&lt;&gt; 0,AVERAGEIFS('Historical_Input Data'!AR$3:AR$2194,'Historical_Input Data'!$B$3:$B$2194,'7-Day ADT'!$C29,'Historical_Input Data'!$A$3:$A$2194,'7-Day ADT'!$D29),""),"")</f>
        <v>369.7</v>
      </c>
      <c r="AP29">
        <f>IFERROR(IF(AVERAGEIFS('Historical_Input Data'!AS$3:AS$2194,'Historical_Input Data'!$B$3:$B$2194,'7-Day ADT'!$C29,'Historical_Input Data'!$A$3:$A$2194,'7-Day ADT'!$D29)&lt;&gt; 0,AVERAGEIFS('Historical_Input Data'!AS$3:AS$2194,'Historical_Input Data'!$B$3:$B$2194,'7-Day ADT'!$C29,'Historical_Input Data'!$A$3:$A$2194,'7-Day ADT'!$D29),""),"")</f>
        <v>1217.6666666666667</v>
      </c>
      <c r="AQ29" t="str">
        <f>IFERROR(IF(AVERAGEIFS('Historical_Input Data'!AT$3:AT$2194,'Historical_Input Data'!$B$3:$B$2194,'7-Day ADT'!$C29,'Historical_Input Data'!$A$3:$A$2194,'7-Day ADT'!$D29)&lt;&gt; 0,AVERAGEIFS('Historical_Input Data'!AT$3:AT$2194,'Historical_Input Data'!$B$3:$B$2194,'7-Day ADT'!$C29,'Historical_Input Data'!$A$3:$A$2194,'7-Day ADT'!$D29),""),"")</f>
        <v/>
      </c>
      <c r="AR29">
        <f>IFERROR(IF(AVERAGEIFS('Historical_Input Data'!AU$3:AU$2194,'Historical_Input Data'!$B$3:$B$2194,'7-Day ADT'!$C29,'Historical_Input Data'!$A$3:$A$2194,'7-Day ADT'!$D29)&lt;&gt; 0,AVERAGEIFS('Historical_Input Data'!AU$3:AU$2194,'Historical_Input Data'!$B$3:$B$2194,'7-Day ADT'!$C29,'Historical_Input Data'!$A$3:$A$2194,'7-Day ADT'!$D29),""),"")</f>
        <v>688.83333333333337</v>
      </c>
      <c r="AS29">
        <f>IFERROR(IF(AVERAGEIFS('Historical_Input Data'!AV$3:AV$2194,'Historical_Input Data'!$B$3:$B$2194,'7-Day ADT'!$C29,'Historical_Input Data'!$A$3:$A$2194,'7-Day ADT'!$D29)&lt;&gt; 0,AVERAGEIFS('Historical_Input Data'!AV$3:AV$2194,'Historical_Input Data'!$B$3:$B$2194,'7-Day ADT'!$C29,'Historical_Input Data'!$A$3:$A$2194,'7-Day ADT'!$D29),""),"")</f>
        <v>125.63333333333334</v>
      </c>
      <c r="AT29">
        <f>IFERROR(IF(AVERAGEIFS('Historical_Input Data'!AW$3:AW$2194,'Historical_Input Data'!$B$3:$B$2194,'7-Day ADT'!$C29,'Historical_Input Data'!$A$3:$A$2194,'7-Day ADT'!$D29)&lt;&gt; 0,AVERAGEIFS('Historical_Input Data'!AW$3:AW$2194,'Historical_Input Data'!$B$3:$B$2194,'7-Day ADT'!$C29,'Historical_Input Data'!$A$3:$A$2194,'7-Day ADT'!$D29),""),"")</f>
        <v>146.83333333333334</v>
      </c>
      <c r="AU29">
        <f>IFERROR(IF(AVERAGEIFS('Historical_Input Data'!AX$3:AX$2194,'Historical_Input Data'!$B$3:$B$2194,'7-Day ADT'!$C29,'Historical_Input Data'!$A$3:$A$2194,'7-Day ADT'!$D29)&lt;&gt; 0,AVERAGEIFS('Historical_Input Data'!AX$3:AX$2194,'Historical_Input Data'!$B$3:$B$2194,'7-Day ADT'!$C29,'Historical_Input Data'!$A$3:$A$2194,'7-Day ADT'!$D29),""),"")</f>
        <v>143.96666666666667</v>
      </c>
      <c r="AV29">
        <f>IFERROR(IF(AVERAGEIFS('Historical_Input Data'!AY$3:AY$2194,'Historical_Input Data'!$B$3:$B$2194,'7-Day ADT'!$C29,'Historical_Input Data'!$A$3:$A$2194,'7-Day ADT'!$D29)&lt;&gt; 0,AVERAGEIFS('Historical_Input Data'!AY$3:AY$2194,'Historical_Input Data'!$B$3:$B$2194,'7-Day ADT'!$C29,'Historical_Input Data'!$A$3:$A$2194,'7-Day ADT'!$D29),""),"")</f>
        <v>120.9</v>
      </c>
      <c r="AW29">
        <f>IFERROR(IF(AVERAGEIFS('Historical_Input Data'!AZ$3:AZ$2194,'Historical_Input Data'!$B$3:$B$2194,'7-Day ADT'!$C29,'Historical_Input Data'!$A$3:$A$2194,'7-Day ADT'!$D29)&lt;&gt; 0,AVERAGEIFS('Historical_Input Data'!AZ$3:AZ$2194,'Historical_Input Data'!$B$3:$B$2194,'7-Day ADT'!$C29,'Historical_Input Data'!$A$3:$A$2194,'7-Day ADT'!$D29),""),"")</f>
        <v>211.66666666666666</v>
      </c>
      <c r="AX29" t="str">
        <f>IFERROR(IF(AVERAGEIFS('Historical_Input Data'!BA$3:BA$2194,'Historical_Input Data'!$B$3:$B$2194,'7-Day ADT'!$C29,'Historical_Input Data'!$A$3:$A$2194,'7-Day ADT'!$D29)&lt;&gt; 0,AVERAGEIFS('Historical_Input Data'!BA$3:BA$2194,'Historical_Input Data'!$B$3:$B$2194,'7-Day ADT'!$C29,'Historical_Input Data'!$A$3:$A$2194,'7-Day ADT'!$D29),""),"")</f>
        <v/>
      </c>
    </row>
    <row r="30" spans="1:50">
      <c r="A30" t="str">
        <f t="shared" si="0"/>
        <v>May2018</v>
      </c>
      <c r="C30" t="s">
        <v>58</v>
      </c>
      <c r="D30">
        <v>2018</v>
      </c>
      <c r="E30" t="str">
        <f>IFERROR(IF(AVERAGEIFS('Historical_Input Data'!H$3:H$2194,'Historical_Input Data'!$B$3:$B$2194,'7-Day ADT'!$C30,'Historical_Input Data'!$A$3:$A$2194,'7-Day ADT'!$D30)&lt;&gt; 0,AVERAGEIFS('Historical_Input Data'!H$3:H$2194,'Historical_Input Data'!$B$3:$B$2194,'7-Day ADT'!$C30,'Historical_Input Data'!$A$3:$A$2194,'7-Day ADT'!$D30),""),"")</f>
        <v/>
      </c>
      <c r="F30">
        <f>IFERROR(IF(AVERAGEIFS('Historical_Input Data'!I$3:I$2194,'Historical_Input Data'!$B$3:$B$2194,'7-Day ADT'!$C30,'Historical_Input Data'!$A$3:$A$2194,'7-Day ADT'!$D30)&lt;&gt; 0,AVERAGEIFS('Historical_Input Data'!I$3:I$2194,'Historical_Input Data'!$B$3:$B$2194,'7-Day ADT'!$C30,'Historical_Input Data'!$A$3:$A$2194,'7-Day ADT'!$D30),""),"")</f>
        <v>366.03225806451616</v>
      </c>
      <c r="G30">
        <f>IFERROR(IF(AVERAGEIFS('Historical_Input Data'!J$3:J$2194,'Historical_Input Data'!$B$3:$B$2194,'7-Day ADT'!$C30,'Historical_Input Data'!$A$3:$A$2194,'7-Day ADT'!$D30)&lt;&gt; 0,AVERAGEIFS('Historical_Input Data'!J$3:J$2194,'Historical_Input Data'!$B$3:$B$2194,'7-Day ADT'!$C30,'Historical_Input Data'!$A$3:$A$2194,'7-Day ADT'!$D30),""),"")</f>
        <v>247.58064516129033</v>
      </c>
      <c r="H30">
        <f>IFERROR(IF(AVERAGEIFS('Historical_Input Data'!K$3:K$2194,'Historical_Input Data'!$B$3:$B$2194,'7-Day ADT'!$C30,'Historical_Input Data'!$A$3:$A$2194,'7-Day ADT'!$D30)&lt;&gt; 0,AVERAGEIFS('Historical_Input Data'!K$3:K$2194,'Historical_Input Data'!$B$3:$B$2194,'7-Day ADT'!$C30,'Historical_Input Data'!$A$3:$A$2194,'7-Day ADT'!$D30),""),"")</f>
        <v>279.80645161290323</v>
      </c>
      <c r="I30">
        <f>IFERROR(IF(AVERAGEIFS('Historical_Input Data'!L$3:L$2194,'Historical_Input Data'!$B$3:$B$2194,'7-Day ADT'!$C30,'Historical_Input Data'!$A$3:$A$2194,'7-Day ADT'!$D30)&lt;&gt; 0,AVERAGEIFS('Historical_Input Data'!L$3:L$2194,'Historical_Input Data'!$B$3:$B$2194,'7-Day ADT'!$C30,'Historical_Input Data'!$A$3:$A$2194,'7-Day ADT'!$D30),""),"")</f>
        <v>356.90322580645159</v>
      </c>
      <c r="J30">
        <f>IFERROR(IF(AVERAGEIFS('Historical_Input Data'!M$3:M$2194,'Historical_Input Data'!$B$3:$B$2194,'7-Day ADT'!$C30,'Historical_Input Data'!$A$3:$A$2194,'7-Day ADT'!$D30)&lt;&gt; 0,AVERAGEIFS('Historical_Input Data'!M$3:M$2194,'Historical_Input Data'!$B$3:$B$2194,'7-Day ADT'!$C30,'Historical_Input Data'!$A$3:$A$2194,'7-Day ADT'!$D30),""),"")</f>
        <v>85.806451612903231</v>
      </c>
      <c r="K30" t="str">
        <f>IFERROR(IF(AVERAGEIFS('Historical_Input Data'!N$3:N$2194,'Historical_Input Data'!$B$3:$B$2194,'7-Day ADT'!$C30,'Historical_Input Data'!$A$3:$A$2194,'7-Day ADT'!$D30)&lt;&gt; 0,AVERAGEIFS('Historical_Input Data'!N$3:N$2194,'Historical_Input Data'!$B$3:$B$2194,'7-Day ADT'!$C30,'Historical_Input Data'!$A$3:$A$2194,'7-Day ADT'!$D30),""),"")</f>
        <v/>
      </c>
      <c r="L30">
        <f>IFERROR(IF(AVERAGEIFS('Historical_Input Data'!O$3:O$2194,'Historical_Input Data'!$B$3:$B$2194,'7-Day ADT'!$C30,'Historical_Input Data'!$A$3:$A$2194,'7-Day ADT'!$D30)&lt;&gt; 0,AVERAGEIFS('Historical_Input Data'!O$3:O$2194,'Historical_Input Data'!$B$3:$B$2194,'7-Day ADT'!$C30,'Historical_Input Data'!$A$3:$A$2194,'7-Day ADT'!$D30),""),"")</f>
        <v>18.032258064516128</v>
      </c>
      <c r="M30">
        <f>IFERROR(IF(AVERAGEIFS('Historical_Input Data'!P$3:P$2194,'Historical_Input Data'!$B$3:$B$2194,'7-Day ADT'!$C30,'Historical_Input Data'!$A$3:$A$2194,'7-Day ADT'!$D30)&lt;&gt; 0,AVERAGEIFS('Historical_Input Data'!P$3:P$2194,'Historical_Input Data'!$B$3:$B$2194,'7-Day ADT'!$C30,'Historical_Input Data'!$A$3:$A$2194,'7-Day ADT'!$D30),""),"")</f>
        <v>610.74193548387098</v>
      </c>
      <c r="N30">
        <f>IFERROR(IF(AVERAGEIFS('Historical_Input Data'!Q$3:Q$2194,'Historical_Input Data'!$B$3:$B$2194,'7-Day ADT'!$C30,'Historical_Input Data'!$A$3:$A$2194,'7-Day ADT'!$D30)&lt;&gt; 0,AVERAGEIFS('Historical_Input Data'!Q$3:Q$2194,'Historical_Input Data'!$B$3:$B$2194,'7-Day ADT'!$C30,'Historical_Input Data'!$A$3:$A$2194,'7-Day ADT'!$D30),""),"")</f>
        <v>414.35483870967744</v>
      </c>
      <c r="O30">
        <f>IFERROR(IF(AVERAGEIFS('Historical_Input Data'!R$3:R$2194,'Historical_Input Data'!$B$3:$B$2194,'7-Day ADT'!$C30,'Historical_Input Data'!$A$3:$A$2194,'7-Day ADT'!$D30)&lt;&gt; 0,AVERAGEIFS('Historical_Input Data'!R$3:R$2194,'Historical_Input Data'!$B$3:$B$2194,'7-Day ADT'!$C30,'Historical_Input Data'!$A$3:$A$2194,'7-Day ADT'!$D30),""),"")</f>
        <v>84.064516129032256</v>
      </c>
      <c r="P30">
        <f>IFERROR(IF(AVERAGEIFS('Historical_Input Data'!S$3:S$2194,'Historical_Input Data'!$B$3:$B$2194,'7-Day ADT'!$C30,'Historical_Input Data'!$A$3:$A$2194,'7-Day ADT'!$D30)&lt;&gt; 0,AVERAGEIFS('Historical_Input Data'!S$3:S$2194,'Historical_Input Data'!$B$3:$B$2194,'7-Day ADT'!$C30,'Historical_Input Data'!$A$3:$A$2194,'7-Day ADT'!$D30),""),"")</f>
        <v>260.41935483870969</v>
      </c>
      <c r="Q30">
        <f>IFERROR(IF(AVERAGEIFS('Historical_Input Data'!T$3:T$2194,'Historical_Input Data'!$B$3:$B$2194,'7-Day ADT'!$C30,'Historical_Input Data'!$A$3:$A$2194,'7-Day ADT'!$D30)&lt;&gt; 0,AVERAGEIFS('Historical_Input Data'!T$3:T$2194,'Historical_Input Data'!$B$3:$B$2194,'7-Day ADT'!$C30,'Historical_Input Data'!$A$3:$A$2194,'7-Day ADT'!$D30),""),"")</f>
        <v>84.58064516129032</v>
      </c>
      <c r="R30">
        <f>IFERROR(IF(AVERAGEIFS('Historical_Input Data'!U$3:U$2194,'Historical_Input Data'!$B$3:$B$2194,'7-Day ADT'!$C30,'Historical_Input Data'!$A$3:$A$2194,'7-Day ADT'!$D30)&lt;&gt; 0,AVERAGEIFS('Historical_Input Data'!U$3:U$2194,'Historical_Input Data'!$B$3:$B$2194,'7-Day ADT'!$C30,'Historical_Input Data'!$A$3:$A$2194,'7-Day ADT'!$D30),""),"")</f>
        <v>42.387096774193552</v>
      </c>
      <c r="S30">
        <f>IFERROR(IF(AVERAGEIFS('Historical_Input Data'!V$3:V$2194,'Historical_Input Data'!$B$3:$B$2194,'7-Day ADT'!$C30,'Historical_Input Data'!$A$3:$A$2194,'7-Day ADT'!$D30)&lt;&gt; 0,AVERAGEIFS('Historical_Input Data'!V$3:V$2194,'Historical_Input Data'!$B$3:$B$2194,'7-Day ADT'!$C30,'Historical_Input Data'!$A$3:$A$2194,'7-Day ADT'!$D30),""),"")</f>
        <v>180.29032258064515</v>
      </c>
      <c r="T30">
        <f>IFERROR(IF(AVERAGEIFS('Historical_Input Data'!W$3:W$2194,'Historical_Input Data'!$B$3:$B$2194,'7-Day ADT'!$C30,'Historical_Input Data'!$A$3:$A$2194,'7-Day ADT'!$D30)&lt;&gt; 0,AVERAGEIFS('Historical_Input Data'!W$3:W$2194,'Historical_Input Data'!$B$3:$B$2194,'7-Day ADT'!$C30,'Historical_Input Data'!$A$3:$A$2194,'7-Day ADT'!$D30),""),"")</f>
        <v>541.19354838709683</v>
      </c>
      <c r="U30">
        <f>IFERROR(IF(AVERAGEIFS('Historical_Input Data'!X$3:X$2194,'Historical_Input Data'!$B$3:$B$2194,'7-Day ADT'!$C30,'Historical_Input Data'!$A$3:$A$2194,'7-Day ADT'!$D30)&lt;&gt; 0,AVERAGEIFS('Historical_Input Data'!X$3:X$2194,'Historical_Input Data'!$B$3:$B$2194,'7-Day ADT'!$C30,'Historical_Input Data'!$A$3:$A$2194,'7-Day ADT'!$D30),""),"")</f>
        <v>135.7741935483871</v>
      </c>
      <c r="V30" t="str">
        <f>IFERROR(IF(AVERAGEIFS('Historical_Input Data'!Y$3:Y$2194,'Historical_Input Data'!$B$3:$B$2194,'7-Day ADT'!$C30,'Historical_Input Data'!$A$3:$A$2194,'7-Day ADT'!$D30)&lt;&gt; 0,AVERAGEIFS('Historical_Input Data'!Y$3:Y$2194,'Historical_Input Data'!$B$3:$B$2194,'7-Day ADT'!$C30,'Historical_Input Data'!$A$3:$A$2194,'7-Day ADT'!$D30),""),"")</f>
        <v/>
      </c>
      <c r="W30">
        <f>IFERROR(IF(AVERAGEIFS('Historical_Input Data'!Z$3:Z$2194,'Historical_Input Data'!$B$3:$B$2194,'7-Day ADT'!$C30,'Historical_Input Data'!$A$3:$A$2194,'7-Day ADT'!$D30)&lt;&gt; 0,AVERAGEIFS('Historical_Input Data'!Z$3:Z$2194,'Historical_Input Data'!$B$3:$B$2194,'7-Day ADT'!$C30,'Historical_Input Data'!$A$3:$A$2194,'7-Day ADT'!$D30),""),"")</f>
        <v>360.03225806451616</v>
      </c>
      <c r="X30">
        <f>IFERROR(IF(AVERAGEIFS('Historical_Input Data'!AA$3:AA$2194,'Historical_Input Data'!$B$3:$B$2194,'7-Day ADT'!$C30,'Historical_Input Data'!$A$3:$A$2194,'7-Day ADT'!$D30)&lt;&gt; 0,AVERAGEIFS('Historical_Input Data'!AA$3:AA$2194,'Historical_Input Data'!$B$3:$B$2194,'7-Day ADT'!$C30,'Historical_Input Data'!$A$3:$A$2194,'7-Day ADT'!$D30),""),"")</f>
        <v>10.709677419354838</v>
      </c>
      <c r="Y30">
        <f>IFERROR(IF(AVERAGEIFS('Historical_Input Data'!AB$3:AB$2194,'Historical_Input Data'!$B$3:$B$2194,'7-Day ADT'!$C30,'Historical_Input Data'!$A$3:$A$2194,'7-Day ADT'!$D30)&lt;&gt; 0,AVERAGEIFS('Historical_Input Data'!AB$3:AB$2194,'Historical_Input Data'!$B$3:$B$2194,'7-Day ADT'!$C30,'Historical_Input Data'!$A$3:$A$2194,'7-Day ADT'!$D30),""),"")</f>
        <v>529.06451612903231</v>
      </c>
      <c r="Z30">
        <f>IFERROR(IF(AVERAGEIFS('Historical_Input Data'!AC$3:AC$2194,'Historical_Input Data'!$B$3:$B$2194,'7-Day ADT'!$C30,'Historical_Input Data'!$A$3:$A$2194,'7-Day ADT'!$D30)&lt;&gt; 0,AVERAGEIFS('Historical_Input Data'!AC$3:AC$2194,'Historical_Input Data'!$B$3:$B$2194,'7-Day ADT'!$C30,'Historical_Input Data'!$A$3:$A$2194,'7-Day ADT'!$D30),""),"")</f>
        <v>341.25806451612902</v>
      </c>
      <c r="AA30">
        <f>IFERROR(IF(AVERAGEIFS('Historical_Input Data'!AD$3:AD$2194,'Historical_Input Data'!$B$3:$B$2194,'7-Day ADT'!$C30,'Historical_Input Data'!$A$3:$A$2194,'7-Day ADT'!$D30)&lt;&gt; 0,AVERAGEIFS('Historical_Input Data'!AD$3:AD$2194,'Historical_Input Data'!$B$3:$B$2194,'7-Day ADT'!$C30,'Historical_Input Data'!$A$3:$A$2194,'7-Day ADT'!$D30),""),"")</f>
        <v>20.93548387096774</v>
      </c>
      <c r="AB30">
        <f>IFERROR(IF(AVERAGEIFS('Historical_Input Data'!AE$3:AE$2194,'Historical_Input Data'!$B$3:$B$2194,'7-Day ADT'!$C30,'Historical_Input Data'!$A$3:$A$2194,'7-Day ADT'!$D30)&lt;&gt; 0,AVERAGEIFS('Historical_Input Data'!AE$3:AE$2194,'Historical_Input Data'!$B$3:$B$2194,'7-Day ADT'!$C30,'Historical_Input Data'!$A$3:$A$2194,'7-Day ADT'!$D30),""),"")</f>
        <v>504.35483870967744</v>
      </c>
      <c r="AC30">
        <f>IFERROR(IF(AVERAGEIFS('Historical_Input Data'!AF$3:AF$2194,'Historical_Input Data'!$B$3:$B$2194,'7-Day ADT'!$C30,'Historical_Input Data'!$A$3:$A$2194,'7-Day ADT'!$D30)&lt;&gt; 0,AVERAGEIFS('Historical_Input Data'!AF$3:AF$2194,'Historical_Input Data'!$B$3:$B$2194,'7-Day ADT'!$C30,'Historical_Input Data'!$A$3:$A$2194,'7-Day ADT'!$D30),""),"")</f>
        <v>923.54838709677415</v>
      </c>
      <c r="AD30">
        <f>IFERROR(IF(AVERAGEIFS('Historical_Input Data'!AG$3:AG$2194,'Historical_Input Data'!$B$3:$B$2194,'7-Day ADT'!$C30,'Historical_Input Data'!$A$3:$A$2194,'7-Day ADT'!$D30)&lt;&gt; 0,AVERAGEIFS('Historical_Input Data'!AG$3:AG$2194,'Historical_Input Data'!$B$3:$B$2194,'7-Day ADT'!$C30,'Historical_Input Data'!$A$3:$A$2194,'7-Day ADT'!$D30),""),"")</f>
        <v>635.93548387096769</v>
      </c>
      <c r="AE30">
        <f>IFERROR(IF(AVERAGEIFS('Historical_Input Data'!AH$3:AH$2194,'Historical_Input Data'!$B$3:$B$2194,'7-Day ADT'!$C30,'Historical_Input Data'!$A$3:$A$2194,'7-Day ADT'!$D30)&lt;&gt; 0,AVERAGEIFS('Historical_Input Data'!AH$3:AH$2194,'Historical_Input Data'!$B$3:$B$2194,'7-Day ADT'!$C30,'Historical_Input Data'!$A$3:$A$2194,'7-Day ADT'!$D30),""),"")</f>
        <v>108.83870967741936</v>
      </c>
      <c r="AF30">
        <f>IFERROR(IF(AVERAGEIFS('Historical_Input Data'!AI$3:AI$2194,'Historical_Input Data'!$B$3:$B$2194,'7-Day ADT'!$C30,'Historical_Input Data'!$A$3:$A$2194,'7-Day ADT'!$D30)&lt;&gt; 0,AVERAGEIFS('Historical_Input Data'!AI$3:AI$2194,'Historical_Input Data'!$B$3:$B$2194,'7-Day ADT'!$C30,'Historical_Input Data'!$A$3:$A$2194,'7-Day ADT'!$D30),""),"")</f>
        <v>241.74193548387098</v>
      </c>
      <c r="AG30">
        <f>IFERROR(IF(AVERAGEIFS('Historical_Input Data'!AJ$3:AJ$2194,'Historical_Input Data'!$B$3:$B$2194,'7-Day ADT'!$C30,'Historical_Input Data'!$A$3:$A$2194,'7-Day ADT'!$D30)&lt;&gt; 0,AVERAGEIFS('Historical_Input Data'!AJ$3:AJ$2194,'Historical_Input Data'!$B$3:$B$2194,'7-Day ADT'!$C30,'Historical_Input Data'!$A$3:$A$2194,'7-Day ADT'!$D30),""),"")</f>
        <v>60.322580645161288</v>
      </c>
      <c r="AH30">
        <f>IFERROR(IF(AVERAGEIFS('Historical_Input Data'!AK$3:AK$2194,'Historical_Input Data'!$B$3:$B$2194,'7-Day ADT'!$C30,'Historical_Input Data'!$A$3:$A$2194,'7-Day ADT'!$D30)&lt;&gt; 0,AVERAGEIFS('Historical_Input Data'!AK$3:AK$2194,'Historical_Input Data'!$B$3:$B$2194,'7-Day ADT'!$C30,'Historical_Input Data'!$A$3:$A$2194,'7-Day ADT'!$D30),""),"")</f>
        <v>1103.483870967742</v>
      </c>
      <c r="AI30">
        <f>IFERROR(IF(AVERAGEIFS('Historical_Input Data'!AL$3:AL$2194,'Historical_Input Data'!$B$3:$B$2194,'7-Day ADT'!$C30,'Historical_Input Data'!$A$3:$A$2194,'7-Day ADT'!$D30)&lt;&gt; 0,AVERAGEIFS('Historical_Input Data'!AL$3:AL$2194,'Historical_Input Data'!$B$3:$B$2194,'7-Day ADT'!$C30,'Historical_Input Data'!$A$3:$A$2194,'7-Day ADT'!$D30),""),"")</f>
        <v>892.54838709677415</v>
      </c>
      <c r="AJ30">
        <f>IFERROR(IF(AVERAGEIFS('Historical_Input Data'!AM$3:AM$2194,'Historical_Input Data'!$B$3:$B$2194,'7-Day ADT'!$C30,'Historical_Input Data'!$A$3:$A$2194,'7-Day ADT'!$D30)&lt;&gt; 0,AVERAGEIFS('Historical_Input Data'!AM$3:AM$2194,'Historical_Input Data'!$B$3:$B$2194,'7-Day ADT'!$C30,'Historical_Input Data'!$A$3:$A$2194,'7-Day ADT'!$D30),""),"")</f>
        <v>8.129032258064516</v>
      </c>
      <c r="AK30">
        <f>IFERROR(IF(AVERAGEIFS('Historical_Input Data'!AN$3:AN$2194,'Historical_Input Data'!$B$3:$B$2194,'7-Day ADT'!$C30,'Historical_Input Data'!$A$3:$A$2194,'7-Day ADT'!$D30)&lt;&gt; 0,AVERAGEIFS('Historical_Input Data'!AN$3:AN$2194,'Historical_Input Data'!$B$3:$B$2194,'7-Day ADT'!$C30,'Historical_Input Data'!$A$3:$A$2194,'7-Day ADT'!$D30),""),"")</f>
        <v>30.032258064516128</v>
      </c>
      <c r="AL30">
        <f>IFERROR(IF(AVERAGEIFS('Historical_Input Data'!AO$3:AO$2194,'Historical_Input Data'!$B$3:$B$2194,'7-Day ADT'!$C30,'Historical_Input Data'!$A$3:$A$2194,'7-Day ADT'!$D30)&lt;&gt; 0,AVERAGEIFS('Historical_Input Data'!AO$3:AO$2194,'Historical_Input Data'!$B$3:$B$2194,'7-Day ADT'!$C30,'Historical_Input Data'!$A$3:$A$2194,'7-Day ADT'!$D30),""),"")</f>
        <v>203.29032258064515</v>
      </c>
      <c r="AM30" t="str">
        <f>IFERROR(IF(AVERAGEIFS('Historical_Input Data'!AP$3:AP$2194,'Historical_Input Data'!$B$3:$B$2194,'7-Day ADT'!$C30,'Historical_Input Data'!$A$3:$A$2194,'7-Day ADT'!$D30)&lt;&gt; 0,AVERAGEIFS('Historical_Input Data'!AP$3:AP$2194,'Historical_Input Data'!$B$3:$B$2194,'7-Day ADT'!$C30,'Historical_Input Data'!$A$3:$A$2194,'7-Day ADT'!$D30),""),"")</f>
        <v/>
      </c>
      <c r="AN30">
        <f>IFERROR(IF(AVERAGEIFS('Historical_Input Data'!AQ$3:AQ$2194,'Historical_Input Data'!$B$3:$B$2194,'7-Day ADT'!$C30,'Historical_Input Data'!$A$3:$A$2194,'7-Day ADT'!$D30)&lt;&gt; 0,AVERAGEIFS('Historical_Input Data'!AQ$3:AQ$2194,'Historical_Input Data'!$B$3:$B$2194,'7-Day ADT'!$C30,'Historical_Input Data'!$A$3:$A$2194,'7-Day ADT'!$D30),""),"")</f>
        <v>197.2258064516129</v>
      </c>
      <c r="AO30">
        <f>IFERROR(IF(AVERAGEIFS('Historical_Input Data'!AR$3:AR$2194,'Historical_Input Data'!$B$3:$B$2194,'7-Day ADT'!$C30,'Historical_Input Data'!$A$3:$A$2194,'7-Day ADT'!$D30)&lt;&gt; 0,AVERAGEIFS('Historical_Input Data'!AR$3:AR$2194,'Historical_Input Data'!$B$3:$B$2194,'7-Day ADT'!$C30,'Historical_Input Data'!$A$3:$A$2194,'7-Day ADT'!$D30),""),"")</f>
        <v>426.41935483870969</v>
      </c>
      <c r="AP30">
        <f>IFERROR(IF(AVERAGEIFS('Historical_Input Data'!AS$3:AS$2194,'Historical_Input Data'!$B$3:$B$2194,'7-Day ADT'!$C30,'Historical_Input Data'!$A$3:$A$2194,'7-Day ADT'!$D30)&lt;&gt; 0,AVERAGEIFS('Historical_Input Data'!AS$3:AS$2194,'Historical_Input Data'!$B$3:$B$2194,'7-Day ADT'!$C30,'Historical_Input Data'!$A$3:$A$2194,'7-Day ADT'!$D30),""),"")</f>
        <v>1208.7741935483871</v>
      </c>
      <c r="AQ30" t="str">
        <f>IFERROR(IF(AVERAGEIFS('Historical_Input Data'!AT$3:AT$2194,'Historical_Input Data'!$B$3:$B$2194,'7-Day ADT'!$C30,'Historical_Input Data'!$A$3:$A$2194,'7-Day ADT'!$D30)&lt;&gt; 0,AVERAGEIFS('Historical_Input Data'!AT$3:AT$2194,'Historical_Input Data'!$B$3:$B$2194,'7-Day ADT'!$C30,'Historical_Input Data'!$A$3:$A$2194,'7-Day ADT'!$D30),""),"")</f>
        <v/>
      </c>
      <c r="AR30">
        <f>IFERROR(IF(AVERAGEIFS('Historical_Input Data'!AU$3:AU$2194,'Historical_Input Data'!$B$3:$B$2194,'7-Day ADT'!$C30,'Historical_Input Data'!$A$3:$A$2194,'7-Day ADT'!$D30)&lt;&gt; 0,AVERAGEIFS('Historical_Input Data'!AU$3:AU$2194,'Historical_Input Data'!$B$3:$B$2194,'7-Day ADT'!$C30,'Historical_Input Data'!$A$3:$A$2194,'7-Day ADT'!$D30),""),"")</f>
        <v>602.32258064516134</v>
      </c>
      <c r="AS30">
        <f>IFERROR(IF(AVERAGEIFS('Historical_Input Data'!AV$3:AV$2194,'Historical_Input Data'!$B$3:$B$2194,'7-Day ADT'!$C30,'Historical_Input Data'!$A$3:$A$2194,'7-Day ADT'!$D30)&lt;&gt; 0,AVERAGEIFS('Historical_Input Data'!AV$3:AV$2194,'Historical_Input Data'!$B$3:$B$2194,'7-Day ADT'!$C30,'Historical_Input Data'!$A$3:$A$2194,'7-Day ADT'!$D30),""),"")</f>
        <v>72.677419354838705</v>
      </c>
      <c r="AT30">
        <f>IFERROR(IF(AVERAGEIFS('Historical_Input Data'!AW$3:AW$2194,'Historical_Input Data'!$B$3:$B$2194,'7-Day ADT'!$C30,'Historical_Input Data'!$A$3:$A$2194,'7-Day ADT'!$D30)&lt;&gt; 0,AVERAGEIFS('Historical_Input Data'!AW$3:AW$2194,'Historical_Input Data'!$B$3:$B$2194,'7-Day ADT'!$C30,'Historical_Input Data'!$A$3:$A$2194,'7-Day ADT'!$D30),""),"")</f>
        <v>123.09677419354838</v>
      </c>
      <c r="AU30">
        <f>IFERROR(IF(AVERAGEIFS('Historical_Input Data'!AX$3:AX$2194,'Historical_Input Data'!$B$3:$B$2194,'7-Day ADT'!$C30,'Historical_Input Data'!$A$3:$A$2194,'7-Day ADT'!$D30)&lt;&gt; 0,AVERAGEIFS('Historical_Input Data'!AX$3:AX$2194,'Historical_Input Data'!$B$3:$B$2194,'7-Day ADT'!$C30,'Historical_Input Data'!$A$3:$A$2194,'7-Day ADT'!$D30),""),"")</f>
        <v>158.03225806451613</v>
      </c>
      <c r="AV30">
        <f>IFERROR(IF(AVERAGEIFS('Historical_Input Data'!AY$3:AY$2194,'Historical_Input Data'!$B$3:$B$2194,'7-Day ADT'!$C30,'Historical_Input Data'!$A$3:$A$2194,'7-Day ADT'!$D30)&lt;&gt; 0,AVERAGEIFS('Historical_Input Data'!AY$3:AY$2194,'Historical_Input Data'!$B$3:$B$2194,'7-Day ADT'!$C30,'Historical_Input Data'!$A$3:$A$2194,'7-Day ADT'!$D30),""),"")</f>
        <v>128.35483870967741</v>
      </c>
      <c r="AW30">
        <f>IFERROR(IF(AVERAGEIFS('Historical_Input Data'!AZ$3:AZ$2194,'Historical_Input Data'!$B$3:$B$2194,'7-Day ADT'!$C30,'Historical_Input Data'!$A$3:$A$2194,'7-Day ADT'!$D30)&lt;&gt; 0,AVERAGEIFS('Historical_Input Data'!AZ$3:AZ$2194,'Historical_Input Data'!$B$3:$B$2194,'7-Day ADT'!$C30,'Historical_Input Data'!$A$3:$A$2194,'7-Day ADT'!$D30),""),"")</f>
        <v>185.06451612903226</v>
      </c>
      <c r="AX30" t="str">
        <f>IFERROR(IF(AVERAGEIFS('Historical_Input Data'!BA$3:BA$2194,'Historical_Input Data'!$B$3:$B$2194,'7-Day ADT'!$C30,'Historical_Input Data'!$A$3:$A$2194,'7-Day ADT'!$D30)&lt;&gt; 0,AVERAGEIFS('Historical_Input Data'!BA$3:BA$2194,'Historical_Input Data'!$B$3:$B$2194,'7-Day ADT'!$C30,'Historical_Input Data'!$A$3:$A$2194,'7-Day ADT'!$D30),""),"")</f>
        <v/>
      </c>
    </row>
    <row r="31" spans="1:50">
      <c r="A31" t="str">
        <f t="shared" si="0"/>
        <v>June2018</v>
      </c>
      <c r="C31" t="s">
        <v>59</v>
      </c>
      <c r="D31">
        <v>2018</v>
      </c>
      <c r="E31" t="str">
        <f>IFERROR(IF(AVERAGEIFS('Historical_Input Data'!H$3:H$2194,'Historical_Input Data'!$B$3:$B$2194,'7-Day ADT'!$C31,'Historical_Input Data'!$A$3:$A$2194,'7-Day ADT'!$D31)&lt;&gt; 0,AVERAGEIFS('Historical_Input Data'!H$3:H$2194,'Historical_Input Data'!$B$3:$B$2194,'7-Day ADT'!$C31,'Historical_Input Data'!$A$3:$A$2194,'7-Day ADT'!$D31),""),"")</f>
        <v/>
      </c>
      <c r="F31">
        <f>IFERROR(IF(AVERAGEIFS('Historical_Input Data'!I$3:I$2194,'Historical_Input Data'!$B$3:$B$2194,'7-Day ADT'!$C31,'Historical_Input Data'!$A$3:$A$2194,'7-Day ADT'!$D31)&lt;&gt; 0,AVERAGEIFS('Historical_Input Data'!I$3:I$2194,'Historical_Input Data'!$B$3:$B$2194,'7-Day ADT'!$C31,'Historical_Input Data'!$A$3:$A$2194,'7-Day ADT'!$D31),""),"")</f>
        <v>266.43333333333334</v>
      </c>
      <c r="G31">
        <f>IFERROR(IF(AVERAGEIFS('Historical_Input Data'!J$3:J$2194,'Historical_Input Data'!$B$3:$B$2194,'7-Day ADT'!$C31,'Historical_Input Data'!$A$3:$A$2194,'7-Day ADT'!$D31)&lt;&gt; 0,AVERAGEIFS('Historical_Input Data'!J$3:J$2194,'Historical_Input Data'!$B$3:$B$2194,'7-Day ADT'!$C31,'Historical_Input Data'!$A$3:$A$2194,'7-Day ADT'!$D31),""),"")</f>
        <v>186.06666666666666</v>
      </c>
      <c r="H31">
        <f>IFERROR(IF(AVERAGEIFS('Historical_Input Data'!K$3:K$2194,'Historical_Input Data'!$B$3:$B$2194,'7-Day ADT'!$C31,'Historical_Input Data'!$A$3:$A$2194,'7-Day ADT'!$D31)&lt;&gt; 0,AVERAGEIFS('Historical_Input Data'!K$3:K$2194,'Historical_Input Data'!$B$3:$B$2194,'7-Day ADT'!$C31,'Historical_Input Data'!$A$3:$A$2194,'7-Day ADT'!$D31),""),"")</f>
        <v>233.26666666666668</v>
      </c>
      <c r="I31">
        <f>IFERROR(IF(AVERAGEIFS('Historical_Input Data'!L$3:L$2194,'Historical_Input Data'!$B$3:$B$2194,'7-Day ADT'!$C31,'Historical_Input Data'!$A$3:$A$2194,'7-Day ADT'!$D31)&lt;&gt; 0,AVERAGEIFS('Historical_Input Data'!L$3:L$2194,'Historical_Input Data'!$B$3:$B$2194,'7-Day ADT'!$C31,'Historical_Input Data'!$A$3:$A$2194,'7-Day ADT'!$D31),""),"")</f>
        <v>266.96666666666664</v>
      </c>
      <c r="J31">
        <f>IFERROR(IF(AVERAGEIFS('Historical_Input Data'!M$3:M$2194,'Historical_Input Data'!$B$3:$B$2194,'7-Day ADT'!$C31,'Historical_Input Data'!$A$3:$A$2194,'7-Day ADT'!$D31)&lt;&gt; 0,AVERAGEIFS('Historical_Input Data'!M$3:M$2194,'Historical_Input Data'!$B$3:$B$2194,'7-Day ADT'!$C31,'Historical_Input Data'!$A$3:$A$2194,'7-Day ADT'!$D31),""),"")</f>
        <v>75.2</v>
      </c>
      <c r="K31" t="str">
        <f>IFERROR(IF(AVERAGEIFS('Historical_Input Data'!N$3:N$2194,'Historical_Input Data'!$B$3:$B$2194,'7-Day ADT'!$C31,'Historical_Input Data'!$A$3:$A$2194,'7-Day ADT'!$D31)&lt;&gt; 0,AVERAGEIFS('Historical_Input Data'!N$3:N$2194,'Historical_Input Data'!$B$3:$B$2194,'7-Day ADT'!$C31,'Historical_Input Data'!$A$3:$A$2194,'7-Day ADT'!$D31),""),"")</f>
        <v/>
      </c>
      <c r="L31">
        <f>IFERROR(IF(AVERAGEIFS('Historical_Input Data'!O$3:O$2194,'Historical_Input Data'!$B$3:$B$2194,'7-Day ADT'!$C31,'Historical_Input Data'!$A$3:$A$2194,'7-Day ADT'!$D31)&lt;&gt; 0,AVERAGEIFS('Historical_Input Data'!O$3:O$2194,'Historical_Input Data'!$B$3:$B$2194,'7-Day ADT'!$C31,'Historical_Input Data'!$A$3:$A$2194,'7-Day ADT'!$D31),""),"")</f>
        <v>16.933333333333334</v>
      </c>
      <c r="M31">
        <f>IFERROR(IF(AVERAGEIFS('Historical_Input Data'!P$3:P$2194,'Historical_Input Data'!$B$3:$B$2194,'7-Day ADT'!$C31,'Historical_Input Data'!$A$3:$A$2194,'7-Day ADT'!$D31)&lt;&gt; 0,AVERAGEIFS('Historical_Input Data'!P$3:P$2194,'Historical_Input Data'!$B$3:$B$2194,'7-Day ADT'!$C31,'Historical_Input Data'!$A$3:$A$2194,'7-Day ADT'!$D31),""),"")</f>
        <v>427.9</v>
      </c>
      <c r="N31">
        <f>IFERROR(IF(AVERAGEIFS('Historical_Input Data'!Q$3:Q$2194,'Historical_Input Data'!$B$3:$B$2194,'7-Day ADT'!$C31,'Historical_Input Data'!$A$3:$A$2194,'7-Day ADT'!$D31)&lt;&gt; 0,AVERAGEIFS('Historical_Input Data'!Q$3:Q$2194,'Historical_Input Data'!$B$3:$B$2194,'7-Day ADT'!$C31,'Historical_Input Data'!$A$3:$A$2194,'7-Day ADT'!$D31),""),"")</f>
        <v>299.13333333333333</v>
      </c>
      <c r="O31">
        <f>IFERROR(IF(AVERAGEIFS('Historical_Input Data'!R$3:R$2194,'Historical_Input Data'!$B$3:$B$2194,'7-Day ADT'!$C31,'Historical_Input Data'!$A$3:$A$2194,'7-Day ADT'!$D31)&lt;&gt; 0,AVERAGEIFS('Historical_Input Data'!R$3:R$2194,'Historical_Input Data'!$B$3:$B$2194,'7-Day ADT'!$C31,'Historical_Input Data'!$A$3:$A$2194,'7-Day ADT'!$D31),""),"")</f>
        <v>65.766666666666666</v>
      </c>
      <c r="P31">
        <f>IFERROR(IF(AVERAGEIFS('Historical_Input Data'!S$3:S$2194,'Historical_Input Data'!$B$3:$B$2194,'7-Day ADT'!$C31,'Historical_Input Data'!$A$3:$A$2194,'7-Day ADT'!$D31)&lt;&gt; 0,AVERAGEIFS('Historical_Input Data'!S$3:S$2194,'Historical_Input Data'!$B$3:$B$2194,'7-Day ADT'!$C31,'Historical_Input Data'!$A$3:$A$2194,'7-Day ADT'!$D31),""),"")</f>
        <v>189.73333333333332</v>
      </c>
      <c r="Q31">
        <f>IFERROR(IF(AVERAGEIFS('Historical_Input Data'!T$3:T$2194,'Historical_Input Data'!$B$3:$B$2194,'7-Day ADT'!$C31,'Historical_Input Data'!$A$3:$A$2194,'7-Day ADT'!$D31)&lt;&gt; 0,AVERAGEIFS('Historical_Input Data'!T$3:T$2194,'Historical_Input Data'!$B$3:$B$2194,'7-Day ADT'!$C31,'Historical_Input Data'!$A$3:$A$2194,'7-Day ADT'!$D31),""),"")</f>
        <v>79.266666666666666</v>
      </c>
      <c r="R31">
        <f>IFERROR(IF(AVERAGEIFS('Historical_Input Data'!U$3:U$2194,'Historical_Input Data'!$B$3:$B$2194,'7-Day ADT'!$C31,'Historical_Input Data'!$A$3:$A$2194,'7-Day ADT'!$D31)&lt;&gt; 0,AVERAGEIFS('Historical_Input Data'!U$3:U$2194,'Historical_Input Data'!$B$3:$B$2194,'7-Day ADT'!$C31,'Historical_Input Data'!$A$3:$A$2194,'7-Day ADT'!$D31),""),"")</f>
        <v>37</v>
      </c>
      <c r="S31">
        <f>IFERROR(IF(AVERAGEIFS('Historical_Input Data'!V$3:V$2194,'Historical_Input Data'!$B$3:$B$2194,'7-Day ADT'!$C31,'Historical_Input Data'!$A$3:$A$2194,'7-Day ADT'!$D31)&lt;&gt; 0,AVERAGEIFS('Historical_Input Data'!V$3:V$2194,'Historical_Input Data'!$B$3:$B$2194,'7-Day ADT'!$C31,'Historical_Input Data'!$A$3:$A$2194,'7-Day ADT'!$D31),""),"")</f>
        <v>134.69999999999999</v>
      </c>
      <c r="T31">
        <f>IFERROR(IF(AVERAGEIFS('Historical_Input Data'!W$3:W$2194,'Historical_Input Data'!$B$3:$B$2194,'7-Day ADT'!$C31,'Historical_Input Data'!$A$3:$A$2194,'7-Day ADT'!$D31)&lt;&gt; 0,AVERAGEIFS('Historical_Input Data'!W$3:W$2194,'Historical_Input Data'!$B$3:$B$2194,'7-Day ADT'!$C31,'Historical_Input Data'!$A$3:$A$2194,'7-Day ADT'!$D31),""),"")</f>
        <v>394.6</v>
      </c>
      <c r="U31">
        <f>IFERROR(IF(AVERAGEIFS('Historical_Input Data'!X$3:X$2194,'Historical_Input Data'!$B$3:$B$2194,'7-Day ADT'!$C31,'Historical_Input Data'!$A$3:$A$2194,'7-Day ADT'!$D31)&lt;&gt; 0,AVERAGEIFS('Historical_Input Data'!X$3:X$2194,'Historical_Input Data'!$B$3:$B$2194,'7-Day ADT'!$C31,'Historical_Input Data'!$A$3:$A$2194,'7-Day ADT'!$D31),""),"")</f>
        <v>128.46666666666667</v>
      </c>
      <c r="V31" t="str">
        <f>IFERROR(IF(AVERAGEIFS('Historical_Input Data'!Y$3:Y$2194,'Historical_Input Data'!$B$3:$B$2194,'7-Day ADT'!$C31,'Historical_Input Data'!$A$3:$A$2194,'7-Day ADT'!$D31)&lt;&gt; 0,AVERAGEIFS('Historical_Input Data'!Y$3:Y$2194,'Historical_Input Data'!$B$3:$B$2194,'7-Day ADT'!$C31,'Historical_Input Data'!$A$3:$A$2194,'7-Day ADT'!$D31),""),"")</f>
        <v/>
      </c>
      <c r="W31">
        <f>IFERROR(IF(AVERAGEIFS('Historical_Input Data'!Z$3:Z$2194,'Historical_Input Data'!$B$3:$B$2194,'7-Day ADT'!$C31,'Historical_Input Data'!$A$3:$A$2194,'7-Day ADT'!$D31)&lt;&gt; 0,AVERAGEIFS('Historical_Input Data'!Z$3:Z$2194,'Historical_Input Data'!$B$3:$B$2194,'7-Day ADT'!$C31,'Historical_Input Data'!$A$3:$A$2194,'7-Day ADT'!$D31),""),"")</f>
        <v>293.3</v>
      </c>
      <c r="X31">
        <f>IFERROR(IF(AVERAGEIFS('Historical_Input Data'!AA$3:AA$2194,'Historical_Input Data'!$B$3:$B$2194,'7-Day ADT'!$C31,'Historical_Input Data'!$A$3:$A$2194,'7-Day ADT'!$D31)&lt;&gt; 0,AVERAGEIFS('Historical_Input Data'!AA$3:AA$2194,'Historical_Input Data'!$B$3:$B$2194,'7-Day ADT'!$C31,'Historical_Input Data'!$A$3:$A$2194,'7-Day ADT'!$D31),""),"")</f>
        <v>13.1</v>
      </c>
      <c r="Y31">
        <f>IFERROR(IF(AVERAGEIFS('Historical_Input Data'!AB$3:AB$2194,'Historical_Input Data'!$B$3:$B$2194,'7-Day ADT'!$C31,'Historical_Input Data'!$A$3:$A$2194,'7-Day ADT'!$D31)&lt;&gt; 0,AVERAGEIFS('Historical_Input Data'!AB$3:AB$2194,'Historical_Input Data'!$B$3:$B$2194,'7-Day ADT'!$C31,'Historical_Input Data'!$A$3:$A$2194,'7-Day ADT'!$D31),""),"")</f>
        <v>367.06666666666666</v>
      </c>
      <c r="Z31">
        <f>IFERROR(IF(AVERAGEIFS('Historical_Input Data'!AC$3:AC$2194,'Historical_Input Data'!$B$3:$B$2194,'7-Day ADT'!$C31,'Historical_Input Data'!$A$3:$A$2194,'7-Day ADT'!$D31)&lt;&gt; 0,AVERAGEIFS('Historical_Input Data'!AC$3:AC$2194,'Historical_Input Data'!$B$3:$B$2194,'7-Day ADT'!$C31,'Historical_Input Data'!$A$3:$A$2194,'7-Day ADT'!$D31),""),"")</f>
        <v>297.89999999999998</v>
      </c>
      <c r="AA31">
        <f>IFERROR(IF(AVERAGEIFS('Historical_Input Data'!AD$3:AD$2194,'Historical_Input Data'!$B$3:$B$2194,'7-Day ADT'!$C31,'Historical_Input Data'!$A$3:$A$2194,'7-Day ADT'!$D31)&lt;&gt; 0,AVERAGEIFS('Historical_Input Data'!AD$3:AD$2194,'Historical_Input Data'!$B$3:$B$2194,'7-Day ADT'!$C31,'Historical_Input Data'!$A$3:$A$2194,'7-Day ADT'!$D31),""),"")</f>
        <v>22.533333333333335</v>
      </c>
      <c r="AB31">
        <f>IFERROR(IF(AVERAGEIFS('Historical_Input Data'!AE$3:AE$2194,'Historical_Input Data'!$B$3:$B$2194,'7-Day ADT'!$C31,'Historical_Input Data'!$A$3:$A$2194,'7-Day ADT'!$D31)&lt;&gt; 0,AVERAGEIFS('Historical_Input Data'!AE$3:AE$2194,'Historical_Input Data'!$B$3:$B$2194,'7-Day ADT'!$C31,'Historical_Input Data'!$A$3:$A$2194,'7-Day ADT'!$D31),""),"")</f>
        <v>388.63333333333333</v>
      </c>
      <c r="AC31">
        <f>IFERROR(IF(AVERAGEIFS('Historical_Input Data'!AF$3:AF$2194,'Historical_Input Data'!$B$3:$B$2194,'7-Day ADT'!$C31,'Historical_Input Data'!$A$3:$A$2194,'7-Day ADT'!$D31)&lt;&gt; 0,AVERAGEIFS('Historical_Input Data'!AF$3:AF$2194,'Historical_Input Data'!$B$3:$B$2194,'7-Day ADT'!$C31,'Historical_Input Data'!$A$3:$A$2194,'7-Day ADT'!$D31),""),"")</f>
        <v>703.33333333333337</v>
      </c>
      <c r="AD31">
        <f>IFERROR(IF(AVERAGEIFS('Historical_Input Data'!AG$3:AG$2194,'Historical_Input Data'!$B$3:$B$2194,'7-Day ADT'!$C31,'Historical_Input Data'!$A$3:$A$2194,'7-Day ADT'!$D31)&lt;&gt; 0,AVERAGEIFS('Historical_Input Data'!AG$3:AG$2194,'Historical_Input Data'!$B$3:$B$2194,'7-Day ADT'!$C31,'Historical_Input Data'!$A$3:$A$2194,'7-Day ADT'!$D31),""),"")</f>
        <v>528.5333333333333</v>
      </c>
      <c r="AE31">
        <f>IFERROR(IF(AVERAGEIFS('Historical_Input Data'!AH$3:AH$2194,'Historical_Input Data'!$B$3:$B$2194,'7-Day ADT'!$C31,'Historical_Input Data'!$A$3:$A$2194,'7-Day ADT'!$D31)&lt;&gt; 0,AVERAGEIFS('Historical_Input Data'!AH$3:AH$2194,'Historical_Input Data'!$B$3:$B$2194,'7-Day ADT'!$C31,'Historical_Input Data'!$A$3:$A$2194,'7-Day ADT'!$D31),""),"")</f>
        <v>78.13333333333334</v>
      </c>
      <c r="AF31">
        <f>IFERROR(IF(AVERAGEIFS('Historical_Input Data'!AI$3:AI$2194,'Historical_Input Data'!$B$3:$B$2194,'7-Day ADT'!$C31,'Historical_Input Data'!$A$3:$A$2194,'7-Day ADT'!$D31)&lt;&gt; 0,AVERAGEIFS('Historical_Input Data'!AI$3:AI$2194,'Historical_Input Data'!$B$3:$B$2194,'7-Day ADT'!$C31,'Historical_Input Data'!$A$3:$A$2194,'7-Day ADT'!$D31),""),"")</f>
        <v>200</v>
      </c>
      <c r="AG31">
        <f>IFERROR(IF(AVERAGEIFS('Historical_Input Data'!AJ$3:AJ$2194,'Historical_Input Data'!$B$3:$B$2194,'7-Day ADT'!$C31,'Historical_Input Data'!$A$3:$A$2194,'7-Day ADT'!$D31)&lt;&gt; 0,AVERAGEIFS('Historical_Input Data'!AJ$3:AJ$2194,'Historical_Input Data'!$B$3:$B$2194,'7-Day ADT'!$C31,'Historical_Input Data'!$A$3:$A$2194,'7-Day ADT'!$D31),""),"")</f>
        <v>52.366666666666667</v>
      </c>
      <c r="AH31">
        <f>IFERROR(IF(AVERAGEIFS('Historical_Input Data'!AK$3:AK$2194,'Historical_Input Data'!$B$3:$B$2194,'7-Day ADT'!$C31,'Historical_Input Data'!$A$3:$A$2194,'7-Day ADT'!$D31)&lt;&gt; 0,AVERAGEIFS('Historical_Input Data'!AK$3:AK$2194,'Historical_Input Data'!$B$3:$B$2194,'7-Day ADT'!$C31,'Historical_Input Data'!$A$3:$A$2194,'7-Day ADT'!$D31),""),"")</f>
        <v>875.4666666666667</v>
      </c>
      <c r="AI31">
        <f>IFERROR(IF(AVERAGEIFS('Historical_Input Data'!AL$3:AL$2194,'Historical_Input Data'!$B$3:$B$2194,'7-Day ADT'!$C31,'Historical_Input Data'!$A$3:$A$2194,'7-Day ADT'!$D31)&lt;&gt; 0,AVERAGEIFS('Historical_Input Data'!AL$3:AL$2194,'Historical_Input Data'!$B$3:$B$2194,'7-Day ADT'!$C31,'Historical_Input Data'!$A$3:$A$2194,'7-Day ADT'!$D31),""),"")</f>
        <v>713.06666666666672</v>
      </c>
      <c r="AJ31">
        <f>IFERROR(IF(AVERAGEIFS('Historical_Input Data'!AM$3:AM$2194,'Historical_Input Data'!$B$3:$B$2194,'7-Day ADT'!$C31,'Historical_Input Data'!$A$3:$A$2194,'7-Day ADT'!$D31)&lt;&gt; 0,AVERAGEIFS('Historical_Input Data'!AM$3:AM$2194,'Historical_Input Data'!$B$3:$B$2194,'7-Day ADT'!$C31,'Historical_Input Data'!$A$3:$A$2194,'7-Day ADT'!$D31),""),"")</f>
        <v>7.2</v>
      </c>
      <c r="AK31">
        <f>IFERROR(IF(AVERAGEIFS('Historical_Input Data'!AN$3:AN$2194,'Historical_Input Data'!$B$3:$B$2194,'7-Day ADT'!$C31,'Historical_Input Data'!$A$3:$A$2194,'7-Day ADT'!$D31)&lt;&gt; 0,AVERAGEIFS('Historical_Input Data'!AN$3:AN$2194,'Historical_Input Data'!$B$3:$B$2194,'7-Day ADT'!$C31,'Historical_Input Data'!$A$3:$A$2194,'7-Day ADT'!$D31),""),"")</f>
        <v>20.533333333333335</v>
      </c>
      <c r="AL31">
        <f>IFERROR(IF(AVERAGEIFS('Historical_Input Data'!AO$3:AO$2194,'Historical_Input Data'!$B$3:$B$2194,'7-Day ADT'!$C31,'Historical_Input Data'!$A$3:$A$2194,'7-Day ADT'!$D31)&lt;&gt; 0,AVERAGEIFS('Historical_Input Data'!AO$3:AO$2194,'Historical_Input Data'!$B$3:$B$2194,'7-Day ADT'!$C31,'Historical_Input Data'!$A$3:$A$2194,'7-Day ADT'!$D31),""),"")</f>
        <v>147.26666666666668</v>
      </c>
      <c r="AM31" t="str">
        <f>IFERROR(IF(AVERAGEIFS('Historical_Input Data'!AP$3:AP$2194,'Historical_Input Data'!$B$3:$B$2194,'7-Day ADT'!$C31,'Historical_Input Data'!$A$3:$A$2194,'7-Day ADT'!$D31)&lt;&gt; 0,AVERAGEIFS('Historical_Input Data'!AP$3:AP$2194,'Historical_Input Data'!$B$3:$B$2194,'7-Day ADT'!$C31,'Historical_Input Data'!$A$3:$A$2194,'7-Day ADT'!$D31),""),"")</f>
        <v/>
      </c>
      <c r="AN31">
        <f>IFERROR(IF(AVERAGEIFS('Historical_Input Data'!AQ$3:AQ$2194,'Historical_Input Data'!$B$3:$B$2194,'7-Day ADT'!$C31,'Historical_Input Data'!$A$3:$A$2194,'7-Day ADT'!$D31)&lt;&gt; 0,AVERAGEIFS('Historical_Input Data'!AQ$3:AQ$2194,'Historical_Input Data'!$B$3:$B$2194,'7-Day ADT'!$C31,'Historical_Input Data'!$A$3:$A$2194,'7-Day ADT'!$D31),""),"")</f>
        <v>148.76666666666668</v>
      </c>
      <c r="AO31">
        <f>IFERROR(IF(AVERAGEIFS('Historical_Input Data'!AR$3:AR$2194,'Historical_Input Data'!$B$3:$B$2194,'7-Day ADT'!$C31,'Historical_Input Data'!$A$3:$A$2194,'7-Day ADT'!$D31)&lt;&gt; 0,AVERAGEIFS('Historical_Input Data'!AR$3:AR$2194,'Historical_Input Data'!$B$3:$B$2194,'7-Day ADT'!$C31,'Historical_Input Data'!$A$3:$A$2194,'7-Day ADT'!$D31),""),"")</f>
        <v>299.60000000000002</v>
      </c>
      <c r="AP31">
        <f>IFERROR(IF(AVERAGEIFS('Historical_Input Data'!AS$3:AS$2194,'Historical_Input Data'!$B$3:$B$2194,'7-Day ADT'!$C31,'Historical_Input Data'!$A$3:$A$2194,'7-Day ADT'!$D31)&lt;&gt; 0,AVERAGEIFS('Historical_Input Data'!AS$3:AS$2194,'Historical_Input Data'!$B$3:$B$2194,'7-Day ADT'!$C31,'Historical_Input Data'!$A$3:$A$2194,'7-Day ADT'!$D31),""),"")</f>
        <v>993.5</v>
      </c>
      <c r="AQ31">
        <f>IFERROR(IF(AVERAGEIFS('Historical_Input Data'!AT$3:AT$2194,'Historical_Input Data'!$B$3:$B$2194,'7-Day ADT'!$C31,'Historical_Input Data'!$A$3:$A$2194,'7-Day ADT'!$D31)&lt;&gt; 0,AVERAGEIFS('Historical_Input Data'!AT$3:AT$2194,'Historical_Input Data'!$B$3:$B$2194,'7-Day ADT'!$C31,'Historical_Input Data'!$A$3:$A$2194,'7-Day ADT'!$D31),""),"")</f>
        <v>124.5</v>
      </c>
      <c r="AR31">
        <f>IFERROR(IF(AVERAGEIFS('Historical_Input Data'!AU$3:AU$2194,'Historical_Input Data'!$B$3:$B$2194,'7-Day ADT'!$C31,'Historical_Input Data'!$A$3:$A$2194,'7-Day ADT'!$D31)&lt;&gt; 0,AVERAGEIFS('Historical_Input Data'!AU$3:AU$2194,'Historical_Input Data'!$B$3:$B$2194,'7-Day ADT'!$C31,'Historical_Input Data'!$A$3:$A$2194,'7-Day ADT'!$D31),""),"")</f>
        <v>502</v>
      </c>
      <c r="AS31">
        <f>IFERROR(IF(AVERAGEIFS('Historical_Input Data'!AV$3:AV$2194,'Historical_Input Data'!$B$3:$B$2194,'7-Day ADT'!$C31,'Historical_Input Data'!$A$3:$A$2194,'7-Day ADT'!$D31)&lt;&gt; 0,AVERAGEIFS('Historical_Input Data'!AV$3:AV$2194,'Historical_Input Data'!$B$3:$B$2194,'7-Day ADT'!$C31,'Historical_Input Data'!$A$3:$A$2194,'7-Day ADT'!$D31),""),"")</f>
        <v>77.766666666666666</v>
      </c>
      <c r="AT31">
        <f>IFERROR(IF(AVERAGEIFS('Historical_Input Data'!AW$3:AW$2194,'Historical_Input Data'!$B$3:$B$2194,'7-Day ADT'!$C31,'Historical_Input Data'!$A$3:$A$2194,'7-Day ADT'!$D31)&lt;&gt; 0,AVERAGEIFS('Historical_Input Data'!AW$3:AW$2194,'Historical_Input Data'!$B$3:$B$2194,'7-Day ADT'!$C31,'Historical_Input Data'!$A$3:$A$2194,'7-Day ADT'!$D31),""),"")</f>
        <v>112.93333333333334</v>
      </c>
      <c r="AU31">
        <f>IFERROR(IF(AVERAGEIFS('Historical_Input Data'!AX$3:AX$2194,'Historical_Input Data'!$B$3:$B$2194,'7-Day ADT'!$C31,'Historical_Input Data'!$A$3:$A$2194,'7-Day ADT'!$D31)&lt;&gt; 0,AVERAGEIFS('Historical_Input Data'!AX$3:AX$2194,'Historical_Input Data'!$B$3:$B$2194,'7-Day ADT'!$C31,'Historical_Input Data'!$A$3:$A$2194,'7-Day ADT'!$D31),""),"")</f>
        <v>134.53333333333333</v>
      </c>
      <c r="AV31">
        <f>IFERROR(IF(AVERAGEIFS('Historical_Input Data'!AY$3:AY$2194,'Historical_Input Data'!$B$3:$B$2194,'7-Day ADT'!$C31,'Historical_Input Data'!$A$3:$A$2194,'7-Day ADT'!$D31)&lt;&gt; 0,AVERAGEIFS('Historical_Input Data'!AY$3:AY$2194,'Historical_Input Data'!$B$3:$B$2194,'7-Day ADT'!$C31,'Historical_Input Data'!$A$3:$A$2194,'7-Day ADT'!$D31),""),"")</f>
        <v>103.7</v>
      </c>
      <c r="AW31">
        <f>IFERROR(IF(AVERAGEIFS('Historical_Input Data'!AZ$3:AZ$2194,'Historical_Input Data'!$B$3:$B$2194,'7-Day ADT'!$C31,'Historical_Input Data'!$A$3:$A$2194,'7-Day ADT'!$D31)&lt;&gt; 0,AVERAGEIFS('Historical_Input Data'!AZ$3:AZ$2194,'Historical_Input Data'!$B$3:$B$2194,'7-Day ADT'!$C31,'Historical_Input Data'!$A$3:$A$2194,'7-Day ADT'!$D31),""),"")</f>
        <v>158.13333333333333</v>
      </c>
      <c r="AX31" t="str">
        <f>IFERROR(IF(AVERAGEIFS('Historical_Input Data'!BA$3:BA$2194,'Historical_Input Data'!$B$3:$B$2194,'7-Day ADT'!$C31,'Historical_Input Data'!$A$3:$A$2194,'7-Day ADT'!$D31)&lt;&gt; 0,AVERAGEIFS('Historical_Input Data'!BA$3:BA$2194,'Historical_Input Data'!$B$3:$B$2194,'7-Day ADT'!$C31,'Historical_Input Data'!$A$3:$A$2194,'7-Day ADT'!$D31),""),"")</f>
        <v/>
      </c>
    </row>
    <row r="32" spans="1:50">
      <c r="A32" t="str">
        <f t="shared" si="0"/>
        <v>July2018</v>
      </c>
      <c r="C32" t="s">
        <v>60</v>
      </c>
      <c r="D32">
        <v>2018</v>
      </c>
      <c r="E32" t="str">
        <f>IFERROR(IF(AVERAGEIFS('Historical_Input Data'!H$3:H$2194,'Historical_Input Data'!$B$3:$B$2194,'7-Day ADT'!$C32,'Historical_Input Data'!$A$3:$A$2194,'7-Day ADT'!$D32)&lt;&gt; 0,AVERAGEIFS('Historical_Input Data'!H$3:H$2194,'Historical_Input Data'!$B$3:$B$2194,'7-Day ADT'!$C32,'Historical_Input Data'!$A$3:$A$2194,'7-Day ADT'!$D32),""),"")</f>
        <v/>
      </c>
      <c r="F32">
        <f>IFERROR(IF(AVERAGEIFS('Historical_Input Data'!I$3:I$2194,'Historical_Input Data'!$B$3:$B$2194,'7-Day ADT'!$C32,'Historical_Input Data'!$A$3:$A$2194,'7-Day ADT'!$D32)&lt;&gt; 0,AVERAGEIFS('Historical_Input Data'!I$3:I$2194,'Historical_Input Data'!$B$3:$B$2194,'7-Day ADT'!$C32,'Historical_Input Data'!$A$3:$A$2194,'7-Day ADT'!$D32),""),"")</f>
        <v>261.03225806451616</v>
      </c>
      <c r="G32">
        <f>IFERROR(IF(AVERAGEIFS('Historical_Input Data'!J$3:J$2194,'Historical_Input Data'!$B$3:$B$2194,'7-Day ADT'!$C32,'Historical_Input Data'!$A$3:$A$2194,'7-Day ADT'!$D32)&lt;&gt; 0,AVERAGEIFS('Historical_Input Data'!J$3:J$2194,'Historical_Input Data'!$B$3:$B$2194,'7-Day ADT'!$C32,'Historical_Input Data'!$A$3:$A$2194,'7-Day ADT'!$D32),""),"")</f>
        <v>206.29032258064515</v>
      </c>
      <c r="H32">
        <f>IFERROR(IF(AVERAGEIFS('Historical_Input Data'!K$3:K$2194,'Historical_Input Data'!$B$3:$B$2194,'7-Day ADT'!$C32,'Historical_Input Data'!$A$3:$A$2194,'7-Day ADT'!$D32)&lt;&gt; 0,AVERAGEIFS('Historical_Input Data'!K$3:K$2194,'Historical_Input Data'!$B$3:$B$2194,'7-Day ADT'!$C32,'Historical_Input Data'!$A$3:$A$2194,'7-Day ADT'!$D32),""),"")</f>
        <v>233.35483870967741</v>
      </c>
      <c r="I32">
        <f>IFERROR(IF(AVERAGEIFS('Historical_Input Data'!L$3:L$2194,'Historical_Input Data'!$B$3:$B$2194,'7-Day ADT'!$C32,'Historical_Input Data'!$A$3:$A$2194,'7-Day ADT'!$D32)&lt;&gt; 0,AVERAGEIFS('Historical_Input Data'!L$3:L$2194,'Historical_Input Data'!$B$3:$B$2194,'7-Day ADT'!$C32,'Historical_Input Data'!$A$3:$A$2194,'7-Day ADT'!$D32),""),"")</f>
        <v>288.54838709677421</v>
      </c>
      <c r="J32">
        <f>IFERROR(IF(AVERAGEIFS('Historical_Input Data'!M$3:M$2194,'Historical_Input Data'!$B$3:$B$2194,'7-Day ADT'!$C32,'Historical_Input Data'!$A$3:$A$2194,'7-Day ADT'!$D32)&lt;&gt; 0,AVERAGEIFS('Historical_Input Data'!M$3:M$2194,'Historical_Input Data'!$B$3:$B$2194,'7-Day ADT'!$C32,'Historical_Input Data'!$A$3:$A$2194,'7-Day ADT'!$D32),""),"")</f>
        <v>85.354838709677423</v>
      </c>
      <c r="K32" t="str">
        <f>IFERROR(IF(AVERAGEIFS('Historical_Input Data'!N$3:N$2194,'Historical_Input Data'!$B$3:$B$2194,'7-Day ADT'!$C32,'Historical_Input Data'!$A$3:$A$2194,'7-Day ADT'!$D32)&lt;&gt; 0,AVERAGEIFS('Historical_Input Data'!N$3:N$2194,'Historical_Input Data'!$B$3:$B$2194,'7-Day ADT'!$C32,'Historical_Input Data'!$A$3:$A$2194,'7-Day ADT'!$D32),""),"")</f>
        <v/>
      </c>
      <c r="L32">
        <f>IFERROR(IF(AVERAGEIFS('Historical_Input Data'!O$3:O$2194,'Historical_Input Data'!$B$3:$B$2194,'7-Day ADT'!$C32,'Historical_Input Data'!$A$3:$A$2194,'7-Day ADT'!$D32)&lt;&gt; 0,AVERAGEIFS('Historical_Input Data'!O$3:O$2194,'Historical_Input Data'!$B$3:$B$2194,'7-Day ADT'!$C32,'Historical_Input Data'!$A$3:$A$2194,'7-Day ADT'!$D32),""),"")</f>
        <v>16.903225806451612</v>
      </c>
      <c r="M32">
        <f>IFERROR(IF(AVERAGEIFS('Historical_Input Data'!P$3:P$2194,'Historical_Input Data'!$B$3:$B$2194,'7-Day ADT'!$C32,'Historical_Input Data'!$A$3:$A$2194,'7-Day ADT'!$D32)&lt;&gt; 0,AVERAGEIFS('Historical_Input Data'!P$3:P$2194,'Historical_Input Data'!$B$3:$B$2194,'7-Day ADT'!$C32,'Historical_Input Data'!$A$3:$A$2194,'7-Day ADT'!$D32),""),"")</f>
        <v>487.64516129032256</v>
      </c>
      <c r="N32">
        <f>IFERROR(IF(AVERAGEIFS('Historical_Input Data'!Q$3:Q$2194,'Historical_Input Data'!$B$3:$B$2194,'7-Day ADT'!$C32,'Historical_Input Data'!$A$3:$A$2194,'7-Day ADT'!$D32)&lt;&gt; 0,AVERAGEIFS('Historical_Input Data'!Q$3:Q$2194,'Historical_Input Data'!$B$3:$B$2194,'7-Day ADT'!$C32,'Historical_Input Data'!$A$3:$A$2194,'7-Day ADT'!$D32),""),"")</f>
        <v>320.90322580645159</v>
      </c>
      <c r="O32">
        <f>IFERROR(IF(AVERAGEIFS('Historical_Input Data'!R$3:R$2194,'Historical_Input Data'!$B$3:$B$2194,'7-Day ADT'!$C32,'Historical_Input Data'!$A$3:$A$2194,'7-Day ADT'!$D32)&lt;&gt; 0,AVERAGEIFS('Historical_Input Data'!R$3:R$2194,'Historical_Input Data'!$B$3:$B$2194,'7-Day ADT'!$C32,'Historical_Input Data'!$A$3:$A$2194,'7-Day ADT'!$D32),""),"")</f>
        <v>70.709677419354833</v>
      </c>
      <c r="P32">
        <f>IFERROR(IF(AVERAGEIFS('Historical_Input Data'!S$3:S$2194,'Historical_Input Data'!$B$3:$B$2194,'7-Day ADT'!$C32,'Historical_Input Data'!$A$3:$A$2194,'7-Day ADT'!$D32)&lt;&gt; 0,AVERAGEIFS('Historical_Input Data'!S$3:S$2194,'Historical_Input Data'!$B$3:$B$2194,'7-Day ADT'!$C32,'Historical_Input Data'!$A$3:$A$2194,'7-Day ADT'!$D32),""),"")</f>
        <v>203.12903225806451</v>
      </c>
      <c r="Q32">
        <f>IFERROR(IF(AVERAGEIFS('Historical_Input Data'!T$3:T$2194,'Historical_Input Data'!$B$3:$B$2194,'7-Day ADT'!$C32,'Historical_Input Data'!$A$3:$A$2194,'7-Day ADT'!$D32)&lt;&gt; 0,AVERAGEIFS('Historical_Input Data'!T$3:T$2194,'Historical_Input Data'!$B$3:$B$2194,'7-Day ADT'!$C32,'Historical_Input Data'!$A$3:$A$2194,'7-Day ADT'!$D32),""),"")</f>
        <v>81.838709677419359</v>
      </c>
      <c r="R32">
        <f>IFERROR(IF(AVERAGEIFS('Historical_Input Data'!U$3:U$2194,'Historical_Input Data'!$B$3:$B$2194,'7-Day ADT'!$C32,'Historical_Input Data'!$A$3:$A$2194,'7-Day ADT'!$D32)&lt;&gt; 0,AVERAGEIFS('Historical_Input Data'!U$3:U$2194,'Historical_Input Data'!$B$3:$B$2194,'7-Day ADT'!$C32,'Historical_Input Data'!$A$3:$A$2194,'7-Day ADT'!$D32),""),"")</f>
        <v>36.258064516129032</v>
      </c>
      <c r="S32">
        <f>IFERROR(IF(AVERAGEIFS('Historical_Input Data'!V$3:V$2194,'Historical_Input Data'!$B$3:$B$2194,'7-Day ADT'!$C32,'Historical_Input Data'!$A$3:$A$2194,'7-Day ADT'!$D32)&lt;&gt; 0,AVERAGEIFS('Historical_Input Data'!V$3:V$2194,'Historical_Input Data'!$B$3:$B$2194,'7-Day ADT'!$C32,'Historical_Input Data'!$A$3:$A$2194,'7-Day ADT'!$D32),""),"")</f>
        <v>153.29032258064515</v>
      </c>
      <c r="T32">
        <f>IFERROR(IF(AVERAGEIFS('Historical_Input Data'!W$3:W$2194,'Historical_Input Data'!$B$3:$B$2194,'7-Day ADT'!$C32,'Historical_Input Data'!$A$3:$A$2194,'7-Day ADT'!$D32)&lt;&gt; 0,AVERAGEIFS('Historical_Input Data'!W$3:W$2194,'Historical_Input Data'!$B$3:$B$2194,'7-Day ADT'!$C32,'Historical_Input Data'!$A$3:$A$2194,'7-Day ADT'!$D32),""),"")</f>
        <v>437.29032258064518</v>
      </c>
      <c r="U32">
        <f>IFERROR(IF(AVERAGEIFS('Historical_Input Data'!X$3:X$2194,'Historical_Input Data'!$B$3:$B$2194,'7-Day ADT'!$C32,'Historical_Input Data'!$A$3:$A$2194,'7-Day ADT'!$D32)&lt;&gt; 0,AVERAGEIFS('Historical_Input Data'!X$3:X$2194,'Historical_Input Data'!$B$3:$B$2194,'7-Day ADT'!$C32,'Historical_Input Data'!$A$3:$A$2194,'7-Day ADT'!$D32),""),"")</f>
        <v>123.35483870967742</v>
      </c>
      <c r="V32" t="str">
        <f>IFERROR(IF(AVERAGEIFS('Historical_Input Data'!Y$3:Y$2194,'Historical_Input Data'!$B$3:$B$2194,'7-Day ADT'!$C32,'Historical_Input Data'!$A$3:$A$2194,'7-Day ADT'!$D32)&lt;&gt; 0,AVERAGEIFS('Historical_Input Data'!Y$3:Y$2194,'Historical_Input Data'!$B$3:$B$2194,'7-Day ADT'!$C32,'Historical_Input Data'!$A$3:$A$2194,'7-Day ADT'!$D32),""),"")</f>
        <v/>
      </c>
      <c r="W32">
        <f>IFERROR(IF(AVERAGEIFS('Historical_Input Data'!Z$3:Z$2194,'Historical_Input Data'!$B$3:$B$2194,'7-Day ADT'!$C32,'Historical_Input Data'!$A$3:$A$2194,'7-Day ADT'!$D32)&lt;&gt; 0,AVERAGEIFS('Historical_Input Data'!Z$3:Z$2194,'Historical_Input Data'!$B$3:$B$2194,'7-Day ADT'!$C32,'Historical_Input Data'!$A$3:$A$2194,'7-Day ADT'!$D32),""),"")</f>
        <v>269.12903225806451</v>
      </c>
      <c r="X32">
        <f>IFERROR(IF(AVERAGEIFS('Historical_Input Data'!AA$3:AA$2194,'Historical_Input Data'!$B$3:$B$2194,'7-Day ADT'!$C32,'Historical_Input Data'!$A$3:$A$2194,'7-Day ADT'!$D32)&lt;&gt; 0,AVERAGEIFS('Historical_Input Data'!AA$3:AA$2194,'Historical_Input Data'!$B$3:$B$2194,'7-Day ADT'!$C32,'Historical_Input Data'!$A$3:$A$2194,'7-Day ADT'!$D32),""),"")</f>
        <v>15.290322580645162</v>
      </c>
      <c r="Y32">
        <f>IFERROR(IF(AVERAGEIFS('Historical_Input Data'!AB$3:AB$2194,'Historical_Input Data'!$B$3:$B$2194,'7-Day ADT'!$C32,'Historical_Input Data'!$A$3:$A$2194,'7-Day ADT'!$D32)&lt;&gt; 0,AVERAGEIFS('Historical_Input Data'!AB$3:AB$2194,'Historical_Input Data'!$B$3:$B$2194,'7-Day ADT'!$C32,'Historical_Input Data'!$A$3:$A$2194,'7-Day ADT'!$D32),""),"")</f>
        <v>381.83870967741933</v>
      </c>
      <c r="Z32">
        <f>IFERROR(IF(AVERAGEIFS('Historical_Input Data'!AC$3:AC$2194,'Historical_Input Data'!$B$3:$B$2194,'7-Day ADT'!$C32,'Historical_Input Data'!$A$3:$A$2194,'7-Day ADT'!$D32)&lt;&gt; 0,AVERAGEIFS('Historical_Input Data'!AC$3:AC$2194,'Historical_Input Data'!$B$3:$B$2194,'7-Day ADT'!$C32,'Historical_Input Data'!$A$3:$A$2194,'7-Day ADT'!$D32),""),"")</f>
        <v>283</v>
      </c>
      <c r="AA32">
        <f>IFERROR(IF(AVERAGEIFS('Historical_Input Data'!AD$3:AD$2194,'Historical_Input Data'!$B$3:$B$2194,'7-Day ADT'!$C32,'Historical_Input Data'!$A$3:$A$2194,'7-Day ADT'!$D32)&lt;&gt; 0,AVERAGEIFS('Historical_Input Data'!AD$3:AD$2194,'Historical_Input Data'!$B$3:$B$2194,'7-Day ADT'!$C32,'Historical_Input Data'!$A$3:$A$2194,'7-Day ADT'!$D32),""),"")</f>
        <v>26.483870967741936</v>
      </c>
      <c r="AB32">
        <f>IFERROR(IF(AVERAGEIFS('Historical_Input Data'!AE$3:AE$2194,'Historical_Input Data'!$B$3:$B$2194,'7-Day ADT'!$C32,'Historical_Input Data'!$A$3:$A$2194,'7-Day ADT'!$D32)&lt;&gt; 0,AVERAGEIFS('Historical_Input Data'!AE$3:AE$2194,'Historical_Input Data'!$B$3:$B$2194,'7-Day ADT'!$C32,'Historical_Input Data'!$A$3:$A$2194,'7-Day ADT'!$D32),""),"")</f>
        <v>415.87096774193549</v>
      </c>
      <c r="AC32">
        <f>IFERROR(IF(AVERAGEIFS('Historical_Input Data'!AF$3:AF$2194,'Historical_Input Data'!$B$3:$B$2194,'7-Day ADT'!$C32,'Historical_Input Data'!$A$3:$A$2194,'7-Day ADT'!$D32)&lt;&gt; 0,AVERAGEIFS('Historical_Input Data'!AF$3:AF$2194,'Historical_Input Data'!$B$3:$B$2194,'7-Day ADT'!$C32,'Historical_Input Data'!$A$3:$A$2194,'7-Day ADT'!$D32),""),"")</f>
        <v>760.54838709677415</v>
      </c>
      <c r="AD32">
        <f>IFERROR(IF(AVERAGEIFS('Historical_Input Data'!AG$3:AG$2194,'Historical_Input Data'!$B$3:$B$2194,'7-Day ADT'!$C32,'Historical_Input Data'!$A$3:$A$2194,'7-Day ADT'!$D32)&lt;&gt; 0,AVERAGEIFS('Historical_Input Data'!AG$3:AG$2194,'Historical_Input Data'!$B$3:$B$2194,'7-Day ADT'!$C32,'Historical_Input Data'!$A$3:$A$2194,'7-Day ADT'!$D32),""),"")</f>
        <v>553.54838709677415</v>
      </c>
      <c r="AE32">
        <f>IFERROR(IF(AVERAGEIFS('Historical_Input Data'!AH$3:AH$2194,'Historical_Input Data'!$B$3:$B$2194,'7-Day ADT'!$C32,'Historical_Input Data'!$A$3:$A$2194,'7-Day ADT'!$D32)&lt;&gt; 0,AVERAGEIFS('Historical_Input Data'!AH$3:AH$2194,'Historical_Input Data'!$B$3:$B$2194,'7-Day ADT'!$C32,'Historical_Input Data'!$A$3:$A$2194,'7-Day ADT'!$D32),""),"")</f>
        <v>83.903225806451616</v>
      </c>
      <c r="AF32">
        <f>IFERROR(IF(AVERAGEIFS('Historical_Input Data'!AI$3:AI$2194,'Historical_Input Data'!$B$3:$B$2194,'7-Day ADT'!$C32,'Historical_Input Data'!$A$3:$A$2194,'7-Day ADT'!$D32)&lt;&gt; 0,AVERAGEIFS('Historical_Input Data'!AI$3:AI$2194,'Historical_Input Data'!$B$3:$B$2194,'7-Day ADT'!$C32,'Historical_Input Data'!$A$3:$A$2194,'7-Day ADT'!$D32),""),"")</f>
        <v>198.06451612903226</v>
      </c>
      <c r="AG32">
        <f>IFERROR(IF(AVERAGEIFS('Historical_Input Data'!AJ$3:AJ$2194,'Historical_Input Data'!$B$3:$B$2194,'7-Day ADT'!$C32,'Historical_Input Data'!$A$3:$A$2194,'7-Day ADT'!$D32)&lt;&gt; 0,AVERAGEIFS('Historical_Input Data'!AJ$3:AJ$2194,'Historical_Input Data'!$B$3:$B$2194,'7-Day ADT'!$C32,'Historical_Input Data'!$A$3:$A$2194,'7-Day ADT'!$D32),""),"")</f>
        <v>47.387096774193552</v>
      </c>
      <c r="AH32">
        <f>IFERROR(IF(AVERAGEIFS('Historical_Input Data'!AK$3:AK$2194,'Historical_Input Data'!$B$3:$B$2194,'7-Day ADT'!$C32,'Historical_Input Data'!$A$3:$A$2194,'7-Day ADT'!$D32)&lt;&gt; 0,AVERAGEIFS('Historical_Input Data'!AK$3:AK$2194,'Historical_Input Data'!$B$3:$B$2194,'7-Day ADT'!$C32,'Historical_Input Data'!$A$3:$A$2194,'7-Day ADT'!$D32),""),"")</f>
        <v>878.83870967741939</v>
      </c>
      <c r="AI32">
        <f>IFERROR(IF(AVERAGEIFS('Historical_Input Data'!AL$3:AL$2194,'Historical_Input Data'!$B$3:$B$2194,'7-Day ADT'!$C32,'Historical_Input Data'!$A$3:$A$2194,'7-Day ADT'!$D32)&lt;&gt; 0,AVERAGEIFS('Historical_Input Data'!AL$3:AL$2194,'Historical_Input Data'!$B$3:$B$2194,'7-Day ADT'!$C32,'Historical_Input Data'!$A$3:$A$2194,'7-Day ADT'!$D32),""),"")</f>
        <v>721.38709677419354</v>
      </c>
      <c r="AJ32">
        <f>IFERROR(IF(AVERAGEIFS('Historical_Input Data'!AM$3:AM$2194,'Historical_Input Data'!$B$3:$B$2194,'7-Day ADT'!$C32,'Historical_Input Data'!$A$3:$A$2194,'7-Day ADT'!$D32)&lt;&gt; 0,AVERAGEIFS('Historical_Input Data'!AM$3:AM$2194,'Historical_Input Data'!$B$3:$B$2194,'7-Day ADT'!$C32,'Historical_Input Data'!$A$3:$A$2194,'7-Day ADT'!$D32),""),"")</f>
        <v>7.838709677419355</v>
      </c>
      <c r="AK32">
        <f>IFERROR(IF(AVERAGEIFS('Historical_Input Data'!AN$3:AN$2194,'Historical_Input Data'!$B$3:$B$2194,'7-Day ADT'!$C32,'Historical_Input Data'!$A$3:$A$2194,'7-Day ADT'!$D32)&lt;&gt; 0,AVERAGEIFS('Historical_Input Data'!AN$3:AN$2194,'Historical_Input Data'!$B$3:$B$2194,'7-Day ADT'!$C32,'Historical_Input Data'!$A$3:$A$2194,'7-Day ADT'!$D32),""),"")</f>
        <v>24.225806451612904</v>
      </c>
      <c r="AL32">
        <f>IFERROR(IF(AVERAGEIFS('Historical_Input Data'!AO$3:AO$2194,'Historical_Input Data'!$B$3:$B$2194,'7-Day ADT'!$C32,'Historical_Input Data'!$A$3:$A$2194,'7-Day ADT'!$D32)&lt;&gt; 0,AVERAGEIFS('Historical_Input Data'!AO$3:AO$2194,'Historical_Input Data'!$B$3:$B$2194,'7-Day ADT'!$C32,'Historical_Input Data'!$A$3:$A$2194,'7-Day ADT'!$D32),""),"")</f>
        <v>159</v>
      </c>
      <c r="AM32" t="str">
        <f>IFERROR(IF(AVERAGEIFS('Historical_Input Data'!AP$3:AP$2194,'Historical_Input Data'!$B$3:$B$2194,'7-Day ADT'!$C32,'Historical_Input Data'!$A$3:$A$2194,'7-Day ADT'!$D32)&lt;&gt; 0,AVERAGEIFS('Historical_Input Data'!AP$3:AP$2194,'Historical_Input Data'!$B$3:$B$2194,'7-Day ADT'!$C32,'Historical_Input Data'!$A$3:$A$2194,'7-Day ADT'!$D32),""),"")</f>
        <v/>
      </c>
      <c r="AN32">
        <f>IFERROR(IF(AVERAGEIFS('Historical_Input Data'!AQ$3:AQ$2194,'Historical_Input Data'!$B$3:$B$2194,'7-Day ADT'!$C32,'Historical_Input Data'!$A$3:$A$2194,'7-Day ADT'!$D32)&lt;&gt; 0,AVERAGEIFS('Historical_Input Data'!AQ$3:AQ$2194,'Historical_Input Data'!$B$3:$B$2194,'7-Day ADT'!$C32,'Historical_Input Data'!$A$3:$A$2194,'7-Day ADT'!$D32),""),"")</f>
        <v>149.96774193548387</v>
      </c>
      <c r="AO32">
        <f>IFERROR(IF(AVERAGEIFS('Historical_Input Data'!AR$3:AR$2194,'Historical_Input Data'!$B$3:$B$2194,'7-Day ADT'!$C32,'Historical_Input Data'!$A$3:$A$2194,'7-Day ADT'!$D32)&lt;&gt; 0,AVERAGEIFS('Historical_Input Data'!AR$3:AR$2194,'Historical_Input Data'!$B$3:$B$2194,'7-Day ADT'!$C32,'Historical_Input Data'!$A$3:$A$2194,'7-Day ADT'!$D32),""),"")</f>
        <v>339.67741935483872</v>
      </c>
      <c r="AP32">
        <f>IFERROR(IF(AVERAGEIFS('Historical_Input Data'!AS$3:AS$2194,'Historical_Input Data'!$B$3:$B$2194,'7-Day ADT'!$C32,'Historical_Input Data'!$A$3:$A$2194,'7-Day ADT'!$D32)&lt;&gt; 0,AVERAGEIFS('Historical_Input Data'!AS$3:AS$2194,'Historical_Input Data'!$B$3:$B$2194,'7-Day ADT'!$C32,'Historical_Input Data'!$A$3:$A$2194,'7-Day ADT'!$D32),""),"")</f>
        <v>973.70967741935488</v>
      </c>
      <c r="AQ32">
        <f>IFERROR(IF(AVERAGEIFS('Historical_Input Data'!AT$3:AT$2194,'Historical_Input Data'!$B$3:$B$2194,'7-Day ADT'!$C32,'Historical_Input Data'!$A$3:$A$2194,'7-Day ADT'!$D32)&lt;&gt; 0,AVERAGEIFS('Historical_Input Data'!AT$3:AT$2194,'Historical_Input Data'!$B$3:$B$2194,'7-Day ADT'!$C32,'Historical_Input Data'!$A$3:$A$2194,'7-Day ADT'!$D32),""),"")</f>
        <v>139</v>
      </c>
      <c r="AR32">
        <f>IFERROR(IF(AVERAGEIFS('Historical_Input Data'!AU$3:AU$2194,'Historical_Input Data'!$B$3:$B$2194,'7-Day ADT'!$C32,'Historical_Input Data'!$A$3:$A$2194,'7-Day ADT'!$D32)&lt;&gt; 0,AVERAGEIFS('Historical_Input Data'!AU$3:AU$2194,'Historical_Input Data'!$B$3:$B$2194,'7-Day ADT'!$C32,'Historical_Input Data'!$A$3:$A$2194,'7-Day ADT'!$D32),""),"")</f>
        <v>582.0322580645161</v>
      </c>
      <c r="AS32">
        <f>IFERROR(IF(AVERAGEIFS('Historical_Input Data'!AV$3:AV$2194,'Historical_Input Data'!$B$3:$B$2194,'7-Day ADT'!$C32,'Historical_Input Data'!$A$3:$A$2194,'7-Day ADT'!$D32)&lt;&gt; 0,AVERAGEIFS('Historical_Input Data'!AV$3:AV$2194,'Historical_Input Data'!$B$3:$B$2194,'7-Day ADT'!$C32,'Historical_Input Data'!$A$3:$A$2194,'7-Day ADT'!$D32),""),"")</f>
        <v>80.612903225806448</v>
      </c>
      <c r="AT32">
        <f>IFERROR(IF(AVERAGEIFS('Historical_Input Data'!AW$3:AW$2194,'Historical_Input Data'!$B$3:$B$2194,'7-Day ADT'!$C32,'Historical_Input Data'!$A$3:$A$2194,'7-Day ADT'!$D32)&lt;&gt; 0,AVERAGEIFS('Historical_Input Data'!AW$3:AW$2194,'Historical_Input Data'!$B$3:$B$2194,'7-Day ADT'!$C32,'Historical_Input Data'!$A$3:$A$2194,'7-Day ADT'!$D32),""),"")</f>
        <v>112.48387096774194</v>
      </c>
      <c r="AU32">
        <f>IFERROR(IF(AVERAGEIFS('Historical_Input Data'!AX$3:AX$2194,'Historical_Input Data'!$B$3:$B$2194,'7-Day ADT'!$C32,'Historical_Input Data'!$A$3:$A$2194,'7-Day ADT'!$D32)&lt;&gt; 0,AVERAGEIFS('Historical_Input Data'!AX$3:AX$2194,'Historical_Input Data'!$B$3:$B$2194,'7-Day ADT'!$C32,'Historical_Input Data'!$A$3:$A$2194,'7-Day ADT'!$D32),""),"")</f>
        <v>123.6774193548387</v>
      </c>
      <c r="AV32">
        <f>IFERROR(IF(AVERAGEIFS('Historical_Input Data'!AY$3:AY$2194,'Historical_Input Data'!$B$3:$B$2194,'7-Day ADT'!$C32,'Historical_Input Data'!$A$3:$A$2194,'7-Day ADT'!$D32)&lt;&gt; 0,AVERAGEIFS('Historical_Input Data'!AY$3:AY$2194,'Historical_Input Data'!$B$3:$B$2194,'7-Day ADT'!$C32,'Historical_Input Data'!$A$3:$A$2194,'7-Day ADT'!$D32),""),"")</f>
        <v>116.6774193548387</v>
      </c>
      <c r="AW32">
        <f>IFERROR(IF(AVERAGEIFS('Historical_Input Data'!AZ$3:AZ$2194,'Historical_Input Data'!$B$3:$B$2194,'7-Day ADT'!$C32,'Historical_Input Data'!$A$3:$A$2194,'7-Day ADT'!$D32)&lt;&gt; 0,AVERAGEIFS('Historical_Input Data'!AZ$3:AZ$2194,'Historical_Input Data'!$B$3:$B$2194,'7-Day ADT'!$C32,'Historical_Input Data'!$A$3:$A$2194,'7-Day ADT'!$D32),""),"")</f>
        <v>155.29032258064515</v>
      </c>
      <c r="AX32" t="str">
        <f>IFERROR(IF(AVERAGEIFS('Historical_Input Data'!BA$3:BA$2194,'Historical_Input Data'!$B$3:$B$2194,'7-Day ADT'!$C32,'Historical_Input Data'!$A$3:$A$2194,'7-Day ADT'!$D32)&lt;&gt; 0,AVERAGEIFS('Historical_Input Data'!BA$3:BA$2194,'Historical_Input Data'!$B$3:$B$2194,'7-Day ADT'!$C32,'Historical_Input Data'!$A$3:$A$2194,'7-Day ADT'!$D32),""),"")</f>
        <v/>
      </c>
    </row>
    <row r="33" spans="1:50">
      <c r="A33" t="str">
        <f t="shared" si="0"/>
        <v>August2018</v>
      </c>
      <c r="C33" t="s">
        <v>61</v>
      </c>
      <c r="D33">
        <v>2018</v>
      </c>
      <c r="E33" t="str">
        <f>IFERROR(IF(AVERAGEIFS('Historical_Input Data'!H$3:H$2194,'Historical_Input Data'!$B$3:$B$2194,'7-Day ADT'!$C33,'Historical_Input Data'!$A$3:$A$2194,'7-Day ADT'!$D33)&lt;&gt; 0,AVERAGEIFS('Historical_Input Data'!H$3:H$2194,'Historical_Input Data'!$B$3:$B$2194,'7-Day ADT'!$C33,'Historical_Input Data'!$A$3:$A$2194,'7-Day ADT'!$D33),""),"")</f>
        <v/>
      </c>
      <c r="F33">
        <f>IFERROR(IF(AVERAGEIFS('Historical_Input Data'!I$3:I$2194,'Historical_Input Data'!$B$3:$B$2194,'7-Day ADT'!$C33,'Historical_Input Data'!$A$3:$A$2194,'7-Day ADT'!$D33)&lt;&gt; 0,AVERAGEIFS('Historical_Input Data'!I$3:I$2194,'Historical_Input Data'!$B$3:$B$2194,'7-Day ADT'!$C33,'Historical_Input Data'!$A$3:$A$2194,'7-Day ADT'!$D33),""),"")</f>
        <v>275.90322580645159</v>
      </c>
      <c r="G33">
        <f>IFERROR(IF(AVERAGEIFS('Historical_Input Data'!J$3:J$2194,'Historical_Input Data'!$B$3:$B$2194,'7-Day ADT'!$C33,'Historical_Input Data'!$A$3:$A$2194,'7-Day ADT'!$D33)&lt;&gt; 0,AVERAGEIFS('Historical_Input Data'!J$3:J$2194,'Historical_Input Data'!$B$3:$B$2194,'7-Day ADT'!$C33,'Historical_Input Data'!$A$3:$A$2194,'7-Day ADT'!$D33),""),"")</f>
        <v>225.93548387096774</v>
      </c>
      <c r="H33">
        <f>IFERROR(IF(AVERAGEIFS('Historical_Input Data'!K$3:K$2194,'Historical_Input Data'!$B$3:$B$2194,'7-Day ADT'!$C33,'Historical_Input Data'!$A$3:$A$2194,'7-Day ADT'!$D33)&lt;&gt; 0,AVERAGEIFS('Historical_Input Data'!K$3:K$2194,'Historical_Input Data'!$B$3:$B$2194,'7-Day ADT'!$C33,'Historical_Input Data'!$A$3:$A$2194,'7-Day ADT'!$D33),""),"")</f>
        <v>248.2258064516129</v>
      </c>
      <c r="I33">
        <f>IFERROR(IF(AVERAGEIFS('Historical_Input Data'!L$3:L$2194,'Historical_Input Data'!$B$3:$B$2194,'7-Day ADT'!$C33,'Historical_Input Data'!$A$3:$A$2194,'7-Day ADT'!$D33)&lt;&gt; 0,AVERAGEIFS('Historical_Input Data'!L$3:L$2194,'Historical_Input Data'!$B$3:$B$2194,'7-Day ADT'!$C33,'Historical_Input Data'!$A$3:$A$2194,'7-Day ADT'!$D33),""),"")</f>
        <v>295.54838709677421</v>
      </c>
      <c r="J33">
        <f>IFERROR(IF(AVERAGEIFS('Historical_Input Data'!M$3:M$2194,'Historical_Input Data'!$B$3:$B$2194,'7-Day ADT'!$C33,'Historical_Input Data'!$A$3:$A$2194,'7-Day ADT'!$D33)&lt;&gt; 0,AVERAGEIFS('Historical_Input Data'!M$3:M$2194,'Historical_Input Data'!$B$3:$B$2194,'7-Day ADT'!$C33,'Historical_Input Data'!$A$3:$A$2194,'7-Day ADT'!$D33),""),"")</f>
        <v>88.645161290322577</v>
      </c>
      <c r="K33" t="str">
        <f>IFERROR(IF(AVERAGEIFS('Historical_Input Data'!N$3:N$2194,'Historical_Input Data'!$B$3:$B$2194,'7-Day ADT'!$C33,'Historical_Input Data'!$A$3:$A$2194,'7-Day ADT'!$D33)&lt;&gt; 0,AVERAGEIFS('Historical_Input Data'!N$3:N$2194,'Historical_Input Data'!$B$3:$B$2194,'7-Day ADT'!$C33,'Historical_Input Data'!$A$3:$A$2194,'7-Day ADT'!$D33),""),"")</f>
        <v/>
      </c>
      <c r="L33">
        <f>IFERROR(IF(AVERAGEIFS('Historical_Input Data'!O$3:O$2194,'Historical_Input Data'!$B$3:$B$2194,'7-Day ADT'!$C33,'Historical_Input Data'!$A$3:$A$2194,'7-Day ADT'!$D33)&lt;&gt; 0,AVERAGEIFS('Historical_Input Data'!O$3:O$2194,'Historical_Input Data'!$B$3:$B$2194,'7-Day ADT'!$C33,'Historical_Input Data'!$A$3:$A$2194,'7-Day ADT'!$D33),""),"")</f>
        <v>20.193548387096776</v>
      </c>
      <c r="M33">
        <f>IFERROR(IF(AVERAGEIFS('Historical_Input Data'!P$3:P$2194,'Historical_Input Data'!$B$3:$B$2194,'7-Day ADT'!$C33,'Historical_Input Data'!$A$3:$A$2194,'7-Day ADT'!$D33)&lt;&gt; 0,AVERAGEIFS('Historical_Input Data'!P$3:P$2194,'Historical_Input Data'!$B$3:$B$2194,'7-Day ADT'!$C33,'Historical_Input Data'!$A$3:$A$2194,'7-Day ADT'!$D33),""),"")</f>
        <v>550.87096774193549</v>
      </c>
      <c r="N33">
        <f>IFERROR(IF(AVERAGEIFS('Historical_Input Data'!Q$3:Q$2194,'Historical_Input Data'!$B$3:$B$2194,'7-Day ADT'!$C33,'Historical_Input Data'!$A$3:$A$2194,'7-Day ADT'!$D33)&lt;&gt; 0,AVERAGEIFS('Historical_Input Data'!Q$3:Q$2194,'Historical_Input Data'!$B$3:$B$2194,'7-Day ADT'!$C33,'Historical_Input Data'!$A$3:$A$2194,'7-Day ADT'!$D33),""),"")</f>
        <v>347.22580645161293</v>
      </c>
      <c r="O33">
        <f>IFERROR(IF(AVERAGEIFS('Historical_Input Data'!R$3:R$2194,'Historical_Input Data'!$B$3:$B$2194,'7-Day ADT'!$C33,'Historical_Input Data'!$A$3:$A$2194,'7-Day ADT'!$D33)&lt;&gt; 0,AVERAGEIFS('Historical_Input Data'!R$3:R$2194,'Historical_Input Data'!$B$3:$B$2194,'7-Day ADT'!$C33,'Historical_Input Data'!$A$3:$A$2194,'7-Day ADT'!$D33),""),"")</f>
        <v>81.290322580645167</v>
      </c>
      <c r="P33">
        <f>IFERROR(IF(AVERAGEIFS('Historical_Input Data'!S$3:S$2194,'Historical_Input Data'!$B$3:$B$2194,'7-Day ADT'!$C33,'Historical_Input Data'!$A$3:$A$2194,'7-Day ADT'!$D33)&lt;&gt; 0,AVERAGEIFS('Historical_Input Data'!S$3:S$2194,'Historical_Input Data'!$B$3:$B$2194,'7-Day ADT'!$C33,'Historical_Input Data'!$A$3:$A$2194,'7-Day ADT'!$D33),""),"")</f>
        <v>226.09677419354838</v>
      </c>
      <c r="Q33">
        <f>IFERROR(IF(AVERAGEIFS('Historical_Input Data'!T$3:T$2194,'Historical_Input Data'!$B$3:$B$2194,'7-Day ADT'!$C33,'Historical_Input Data'!$A$3:$A$2194,'7-Day ADT'!$D33)&lt;&gt; 0,AVERAGEIFS('Historical_Input Data'!T$3:T$2194,'Historical_Input Data'!$B$3:$B$2194,'7-Day ADT'!$C33,'Historical_Input Data'!$A$3:$A$2194,'7-Day ADT'!$D33),""),"")</f>
        <v>80.709677419354833</v>
      </c>
      <c r="R33">
        <f>IFERROR(IF(AVERAGEIFS('Historical_Input Data'!U$3:U$2194,'Historical_Input Data'!$B$3:$B$2194,'7-Day ADT'!$C33,'Historical_Input Data'!$A$3:$A$2194,'7-Day ADT'!$D33)&lt;&gt; 0,AVERAGEIFS('Historical_Input Data'!U$3:U$2194,'Historical_Input Data'!$B$3:$B$2194,'7-Day ADT'!$C33,'Historical_Input Data'!$A$3:$A$2194,'7-Day ADT'!$D33),""),"")</f>
        <v>37.903225806451616</v>
      </c>
      <c r="S33">
        <f>IFERROR(IF(AVERAGEIFS('Historical_Input Data'!V$3:V$2194,'Historical_Input Data'!$B$3:$B$2194,'7-Day ADT'!$C33,'Historical_Input Data'!$A$3:$A$2194,'7-Day ADT'!$D33)&lt;&gt; 0,AVERAGEIFS('Historical_Input Data'!V$3:V$2194,'Historical_Input Data'!$B$3:$B$2194,'7-Day ADT'!$C33,'Historical_Input Data'!$A$3:$A$2194,'7-Day ADT'!$D33),""),"")</f>
        <v>159.03225806451613</v>
      </c>
      <c r="T33">
        <f>IFERROR(IF(AVERAGEIFS('Historical_Input Data'!W$3:W$2194,'Historical_Input Data'!$B$3:$B$2194,'7-Day ADT'!$C33,'Historical_Input Data'!$A$3:$A$2194,'7-Day ADT'!$D33)&lt;&gt; 0,AVERAGEIFS('Historical_Input Data'!W$3:W$2194,'Historical_Input Data'!$B$3:$B$2194,'7-Day ADT'!$C33,'Historical_Input Data'!$A$3:$A$2194,'7-Day ADT'!$D33),""),"")</f>
        <v>456.90322580645159</v>
      </c>
      <c r="U33">
        <f>IFERROR(IF(AVERAGEIFS('Historical_Input Data'!X$3:X$2194,'Historical_Input Data'!$B$3:$B$2194,'7-Day ADT'!$C33,'Historical_Input Data'!$A$3:$A$2194,'7-Day ADT'!$D33)&lt;&gt; 0,AVERAGEIFS('Historical_Input Data'!X$3:X$2194,'Historical_Input Data'!$B$3:$B$2194,'7-Day ADT'!$C33,'Historical_Input Data'!$A$3:$A$2194,'7-Day ADT'!$D33),""),"")</f>
        <v>142.12903225806451</v>
      </c>
      <c r="V33" t="str">
        <f>IFERROR(IF(AVERAGEIFS('Historical_Input Data'!Y$3:Y$2194,'Historical_Input Data'!$B$3:$B$2194,'7-Day ADT'!$C33,'Historical_Input Data'!$A$3:$A$2194,'7-Day ADT'!$D33)&lt;&gt; 0,AVERAGEIFS('Historical_Input Data'!Y$3:Y$2194,'Historical_Input Data'!$B$3:$B$2194,'7-Day ADT'!$C33,'Historical_Input Data'!$A$3:$A$2194,'7-Day ADT'!$D33),""),"")</f>
        <v/>
      </c>
      <c r="W33">
        <f>IFERROR(IF(AVERAGEIFS('Historical_Input Data'!Z$3:Z$2194,'Historical_Input Data'!$B$3:$B$2194,'7-Day ADT'!$C33,'Historical_Input Data'!$A$3:$A$2194,'7-Day ADT'!$D33)&lt;&gt; 0,AVERAGEIFS('Historical_Input Data'!Z$3:Z$2194,'Historical_Input Data'!$B$3:$B$2194,'7-Day ADT'!$C33,'Historical_Input Data'!$A$3:$A$2194,'7-Day ADT'!$D33),""),"")</f>
        <v>320.29032258064518</v>
      </c>
      <c r="X33">
        <f>IFERROR(IF(AVERAGEIFS('Historical_Input Data'!AA$3:AA$2194,'Historical_Input Data'!$B$3:$B$2194,'7-Day ADT'!$C33,'Historical_Input Data'!$A$3:$A$2194,'7-Day ADT'!$D33)&lt;&gt; 0,AVERAGEIFS('Historical_Input Data'!AA$3:AA$2194,'Historical_Input Data'!$B$3:$B$2194,'7-Day ADT'!$C33,'Historical_Input Data'!$A$3:$A$2194,'7-Day ADT'!$D33),""),"")</f>
        <v>14.96774193548387</v>
      </c>
      <c r="Y33">
        <f>IFERROR(IF(AVERAGEIFS('Historical_Input Data'!AB$3:AB$2194,'Historical_Input Data'!$B$3:$B$2194,'7-Day ADT'!$C33,'Historical_Input Data'!$A$3:$A$2194,'7-Day ADT'!$D33)&lt;&gt; 0,AVERAGEIFS('Historical_Input Data'!AB$3:AB$2194,'Historical_Input Data'!$B$3:$B$2194,'7-Day ADT'!$C33,'Historical_Input Data'!$A$3:$A$2194,'7-Day ADT'!$D33),""),"")</f>
        <v>383.22580645161293</v>
      </c>
      <c r="Z33">
        <f>IFERROR(IF(AVERAGEIFS('Historical_Input Data'!AC$3:AC$2194,'Historical_Input Data'!$B$3:$B$2194,'7-Day ADT'!$C33,'Historical_Input Data'!$A$3:$A$2194,'7-Day ADT'!$D33)&lt;&gt; 0,AVERAGEIFS('Historical_Input Data'!AC$3:AC$2194,'Historical_Input Data'!$B$3:$B$2194,'7-Day ADT'!$C33,'Historical_Input Data'!$A$3:$A$2194,'7-Day ADT'!$D33),""),"")</f>
        <v>322.67741935483872</v>
      </c>
      <c r="AA33">
        <f>IFERROR(IF(AVERAGEIFS('Historical_Input Data'!AD$3:AD$2194,'Historical_Input Data'!$B$3:$B$2194,'7-Day ADT'!$C33,'Historical_Input Data'!$A$3:$A$2194,'7-Day ADT'!$D33)&lt;&gt; 0,AVERAGEIFS('Historical_Input Data'!AD$3:AD$2194,'Historical_Input Data'!$B$3:$B$2194,'7-Day ADT'!$C33,'Historical_Input Data'!$A$3:$A$2194,'7-Day ADT'!$D33),""),"")</f>
        <v>18.612903225806452</v>
      </c>
      <c r="AB33">
        <f>IFERROR(IF(AVERAGEIFS('Historical_Input Data'!AE$3:AE$2194,'Historical_Input Data'!$B$3:$B$2194,'7-Day ADT'!$C33,'Historical_Input Data'!$A$3:$A$2194,'7-Day ADT'!$D33)&lt;&gt; 0,AVERAGEIFS('Historical_Input Data'!AE$3:AE$2194,'Historical_Input Data'!$B$3:$B$2194,'7-Day ADT'!$C33,'Historical_Input Data'!$A$3:$A$2194,'7-Day ADT'!$D33),""),"")</f>
        <v>419.90322580645159</v>
      </c>
      <c r="AC33">
        <f>IFERROR(IF(AVERAGEIFS('Historical_Input Data'!AF$3:AF$2194,'Historical_Input Data'!$B$3:$B$2194,'7-Day ADT'!$C33,'Historical_Input Data'!$A$3:$A$2194,'7-Day ADT'!$D33)&lt;&gt; 0,AVERAGEIFS('Historical_Input Data'!AF$3:AF$2194,'Historical_Input Data'!$B$3:$B$2194,'7-Day ADT'!$C33,'Historical_Input Data'!$A$3:$A$2194,'7-Day ADT'!$D33),""),"")</f>
        <v>794.22580645161293</v>
      </c>
      <c r="AD33">
        <f>IFERROR(IF(AVERAGEIFS('Historical_Input Data'!AG$3:AG$2194,'Historical_Input Data'!$B$3:$B$2194,'7-Day ADT'!$C33,'Historical_Input Data'!$A$3:$A$2194,'7-Day ADT'!$D33)&lt;&gt; 0,AVERAGEIFS('Historical_Input Data'!AG$3:AG$2194,'Historical_Input Data'!$B$3:$B$2194,'7-Day ADT'!$C33,'Historical_Input Data'!$A$3:$A$2194,'7-Day ADT'!$D33),""),"")</f>
        <v>607.54838709677415</v>
      </c>
      <c r="AE33">
        <f>IFERROR(IF(AVERAGEIFS('Historical_Input Data'!AH$3:AH$2194,'Historical_Input Data'!$B$3:$B$2194,'7-Day ADT'!$C33,'Historical_Input Data'!$A$3:$A$2194,'7-Day ADT'!$D33)&lt;&gt; 0,AVERAGEIFS('Historical_Input Data'!AH$3:AH$2194,'Historical_Input Data'!$B$3:$B$2194,'7-Day ADT'!$C33,'Historical_Input Data'!$A$3:$A$2194,'7-Day ADT'!$D33),""),"")</f>
        <v>92.322580645161295</v>
      </c>
      <c r="AF33">
        <f>IFERROR(IF(AVERAGEIFS('Historical_Input Data'!AI$3:AI$2194,'Historical_Input Data'!$B$3:$B$2194,'7-Day ADT'!$C33,'Historical_Input Data'!$A$3:$A$2194,'7-Day ADT'!$D33)&lt;&gt; 0,AVERAGEIFS('Historical_Input Data'!AI$3:AI$2194,'Historical_Input Data'!$B$3:$B$2194,'7-Day ADT'!$C33,'Historical_Input Data'!$A$3:$A$2194,'7-Day ADT'!$D33),""),"")</f>
        <v>240.35483870967741</v>
      </c>
      <c r="AG33">
        <f>IFERROR(IF(AVERAGEIFS('Historical_Input Data'!AJ$3:AJ$2194,'Historical_Input Data'!$B$3:$B$2194,'7-Day ADT'!$C33,'Historical_Input Data'!$A$3:$A$2194,'7-Day ADT'!$D33)&lt;&gt; 0,AVERAGEIFS('Historical_Input Data'!AJ$3:AJ$2194,'Historical_Input Data'!$B$3:$B$2194,'7-Day ADT'!$C33,'Historical_Input Data'!$A$3:$A$2194,'7-Day ADT'!$D33),""),"")</f>
        <v>48.483870967741936</v>
      </c>
      <c r="AH33">
        <f>IFERROR(IF(AVERAGEIFS('Historical_Input Data'!AK$3:AK$2194,'Historical_Input Data'!$B$3:$B$2194,'7-Day ADT'!$C33,'Historical_Input Data'!$A$3:$A$2194,'7-Day ADT'!$D33)&lt;&gt; 0,AVERAGEIFS('Historical_Input Data'!AK$3:AK$2194,'Historical_Input Data'!$B$3:$B$2194,'7-Day ADT'!$C33,'Historical_Input Data'!$A$3:$A$2194,'7-Day ADT'!$D33),""),"")</f>
        <v>828.58064516129036</v>
      </c>
      <c r="AI33">
        <f>IFERROR(IF(AVERAGEIFS('Historical_Input Data'!AL$3:AL$2194,'Historical_Input Data'!$B$3:$B$2194,'7-Day ADT'!$C33,'Historical_Input Data'!$A$3:$A$2194,'7-Day ADT'!$D33)&lt;&gt; 0,AVERAGEIFS('Historical_Input Data'!AL$3:AL$2194,'Historical_Input Data'!$B$3:$B$2194,'7-Day ADT'!$C33,'Historical_Input Data'!$A$3:$A$2194,'7-Day ADT'!$D33),""),"")</f>
        <v>575.45161290322585</v>
      </c>
      <c r="AJ33">
        <f>IFERROR(IF(AVERAGEIFS('Historical_Input Data'!AM$3:AM$2194,'Historical_Input Data'!$B$3:$B$2194,'7-Day ADT'!$C33,'Historical_Input Data'!$A$3:$A$2194,'7-Day ADT'!$D33)&lt;&gt; 0,AVERAGEIFS('Historical_Input Data'!AM$3:AM$2194,'Historical_Input Data'!$B$3:$B$2194,'7-Day ADT'!$C33,'Historical_Input Data'!$A$3:$A$2194,'7-Day ADT'!$D33),""),"")</f>
        <v>9.064516129032258</v>
      </c>
      <c r="AK33">
        <f>IFERROR(IF(AVERAGEIFS('Historical_Input Data'!AN$3:AN$2194,'Historical_Input Data'!$B$3:$B$2194,'7-Day ADT'!$C33,'Historical_Input Data'!$A$3:$A$2194,'7-Day ADT'!$D33)&lt;&gt; 0,AVERAGEIFS('Historical_Input Data'!AN$3:AN$2194,'Historical_Input Data'!$B$3:$B$2194,'7-Day ADT'!$C33,'Historical_Input Data'!$A$3:$A$2194,'7-Day ADT'!$D33),""),"")</f>
        <v>23.451612903225808</v>
      </c>
      <c r="AL33">
        <f>IFERROR(IF(AVERAGEIFS('Historical_Input Data'!AO$3:AO$2194,'Historical_Input Data'!$B$3:$B$2194,'7-Day ADT'!$C33,'Historical_Input Data'!$A$3:$A$2194,'7-Day ADT'!$D33)&lt;&gt; 0,AVERAGEIFS('Historical_Input Data'!AO$3:AO$2194,'Historical_Input Data'!$B$3:$B$2194,'7-Day ADT'!$C33,'Historical_Input Data'!$A$3:$A$2194,'7-Day ADT'!$D33),""),"")</f>
        <v>170.93548387096774</v>
      </c>
      <c r="AM33">
        <f>IFERROR(IF(AVERAGEIFS('Historical_Input Data'!AP$3:AP$2194,'Historical_Input Data'!$B$3:$B$2194,'7-Day ADT'!$C33,'Historical_Input Data'!$A$3:$A$2194,'7-Day ADT'!$D33)&lt;&gt; 0,AVERAGEIFS('Historical_Input Data'!AP$3:AP$2194,'Historical_Input Data'!$B$3:$B$2194,'7-Day ADT'!$C33,'Historical_Input Data'!$A$3:$A$2194,'7-Day ADT'!$D33),""),"")</f>
        <v>24</v>
      </c>
      <c r="AN33">
        <f>IFERROR(IF(AVERAGEIFS('Historical_Input Data'!AQ$3:AQ$2194,'Historical_Input Data'!$B$3:$B$2194,'7-Day ADT'!$C33,'Historical_Input Data'!$A$3:$A$2194,'7-Day ADT'!$D33)&lt;&gt; 0,AVERAGEIFS('Historical_Input Data'!AQ$3:AQ$2194,'Historical_Input Data'!$B$3:$B$2194,'7-Day ADT'!$C33,'Historical_Input Data'!$A$3:$A$2194,'7-Day ADT'!$D33),""),"")</f>
        <v>165.25806451612902</v>
      </c>
      <c r="AO33">
        <f>IFERROR(IF(AVERAGEIFS('Historical_Input Data'!AR$3:AR$2194,'Historical_Input Data'!$B$3:$B$2194,'7-Day ADT'!$C33,'Historical_Input Data'!$A$3:$A$2194,'7-Day ADT'!$D33)&lt;&gt; 0,AVERAGEIFS('Historical_Input Data'!AR$3:AR$2194,'Historical_Input Data'!$B$3:$B$2194,'7-Day ADT'!$C33,'Historical_Input Data'!$A$3:$A$2194,'7-Day ADT'!$D33),""),"")</f>
        <v>361.77419354838707</v>
      </c>
      <c r="AP33">
        <f>IFERROR(IF(AVERAGEIFS('Historical_Input Data'!AS$3:AS$2194,'Historical_Input Data'!$B$3:$B$2194,'7-Day ADT'!$C33,'Historical_Input Data'!$A$3:$A$2194,'7-Day ADT'!$D33)&lt;&gt; 0,AVERAGEIFS('Historical_Input Data'!AS$3:AS$2194,'Historical_Input Data'!$B$3:$B$2194,'7-Day ADT'!$C33,'Historical_Input Data'!$A$3:$A$2194,'7-Day ADT'!$D33),""),"")</f>
        <v>1138.0645161290322</v>
      </c>
      <c r="AQ33">
        <f>IFERROR(IF(AVERAGEIFS('Historical_Input Data'!AT$3:AT$2194,'Historical_Input Data'!$B$3:$B$2194,'7-Day ADT'!$C33,'Historical_Input Data'!$A$3:$A$2194,'7-Day ADT'!$D33)&lt;&gt; 0,AVERAGEIFS('Historical_Input Data'!AT$3:AT$2194,'Historical_Input Data'!$B$3:$B$2194,'7-Day ADT'!$C33,'Historical_Input Data'!$A$3:$A$2194,'7-Day ADT'!$D33),""),"")</f>
        <v>151.54838709677421</v>
      </c>
      <c r="AR33">
        <f>IFERROR(IF(AVERAGEIFS('Historical_Input Data'!AU$3:AU$2194,'Historical_Input Data'!$B$3:$B$2194,'7-Day ADT'!$C33,'Historical_Input Data'!$A$3:$A$2194,'7-Day ADT'!$D33)&lt;&gt; 0,AVERAGEIFS('Historical_Input Data'!AU$3:AU$2194,'Historical_Input Data'!$B$3:$B$2194,'7-Day ADT'!$C33,'Historical_Input Data'!$A$3:$A$2194,'7-Day ADT'!$D33),""),"")</f>
        <v>582.12903225806451</v>
      </c>
      <c r="AS33">
        <f>IFERROR(IF(AVERAGEIFS('Historical_Input Data'!AV$3:AV$2194,'Historical_Input Data'!$B$3:$B$2194,'7-Day ADT'!$C33,'Historical_Input Data'!$A$3:$A$2194,'7-Day ADT'!$D33)&lt;&gt; 0,AVERAGEIFS('Historical_Input Data'!AV$3:AV$2194,'Historical_Input Data'!$B$3:$B$2194,'7-Day ADT'!$C33,'Historical_Input Data'!$A$3:$A$2194,'7-Day ADT'!$D33),""),"")</f>
        <v>83.645161290322577</v>
      </c>
      <c r="AT33">
        <f>IFERROR(IF(AVERAGEIFS('Historical_Input Data'!AW$3:AW$2194,'Historical_Input Data'!$B$3:$B$2194,'7-Day ADT'!$C33,'Historical_Input Data'!$A$3:$A$2194,'7-Day ADT'!$D33)&lt;&gt; 0,AVERAGEIFS('Historical_Input Data'!AW$3:AW$2194,'Historical_Input Data'!$B$3:$B$2194,'7-Day ADT'!$C33,'Historical_Input Data'!$A$3:$A$2194,'7-Day ADT'!$D33),""),"")</f>
        <v>136.03225806451613</v>
      </c>
      <c r="AU33">
        <f>IFERROR(IF(AVERAGEIFS('Historical_Input Data'!AX$3:AX$2194,'Historical_Input Data'!$B$3:$B$2194,'7-Day ADT'!$C33,'Historical_Input Data'!$A$3:$A$2194,'7-Day ADT'!$D33)&lt;&gt; 0,AVERAGEIFS('Historical_Input Data'!AX$3:AX$2194,'Historical_Input Data'!$B$3:$B$2194,'7-Day ADT'!$C33,'Historical_Input Data'!$A$3:$A$2194,'7-Day ADT'!$D33),""),"")</f>
        <v>127.51612903225806</v>
      </c>
      <c r="AV33">
        <f>IFERROR(IF(AVERAGEIFS('Historical_Input Data'!AY$3:AY$2194,'Historical_Input Data'!$B$3:$B$2194,'7-Day ADT'!$C33,'Historical_Input Data'!$A$3:$A$2194,'7-Day ADT'!$D33)&lt;&gt; 0,AVERAGEIFS('Historical_Input Data'!AY$3:AY$2194,'Historical_Input Data'!$B$3:$B$2194,'7-Day ADT'!$C33,'Historical_Input Data'!$A$3:$A$2194,'7-Day ADT'!$D33),""),"")</f>
        <v>114.93548387096774</v>
      </c>
      <c r="AW33">
        <f>IFERROR(IF(AVERAGEIFS('Historical_Input Data'!AZ$3:AZ$2194,'Historical_Input Data'!$B$3:$B$2194,'7-Day ADT'!$C33,'Historical_Input Data'!$A$3:$A$2194,'7-Day ADT'!$D33)&lt;&gt; 0,AVERAGEIFS('Historical_Input Data'!AZ$3:AZ$2194,'Historical_Input Data'!$B$3:$B$2194,'7-Day ADT'!$C33,'Historical_Input Data'!$A$3:$A$2194,'7-Day ADT'!$D33),""),"")</f>
        <v>174.80645161290323</v>
      </c>
      <c r="AX33" t="str">
        <f>IFERROR(IF(AVERAGEIFS('Historical_Input Data'!BA$3:BA$2194,'Historical_Input Data'!$B$3:$B$2194,'7-Day ADT'!$C33,'Historical_Input Data'!$A$3:$A$2194,'7-Day ADT'!$D33)&lt;&gt; 0,AVERAGEIFS('Historical_Input Data'!BA$3:BA$2194,'Historical_Input Data'!$B$3:$B$2194,'7-Day ADT'!$C33,'Historical_Input Data'!$A$3:$A$2194,'7-Day ADT'!$D33),""),"")</f>
        <v/>
      </c>
    </row>
    <row r="34" spans="1:50">
      <c r="A34" t="str">
        <f t="shared" si="0"/>
        <v>September2018</v>
      </c>
      <c r="C34" t="s">
        <v>2</v>
      </c>
      <c r="D34">
        <v>2018</v>
      </c>
      <c r="E34">
        <f>IFERROR(IF(AVERAGEIFS('Historical_Input Data'!H$3:H$2194,'Historical_Input Data'!$B$3:$B$2194,'7-Day ADT'!$C34,'Historical_Input Data'!$A$3:$A$2194,'7-Day ADT'!$D34)&lt;&gt; 0,AVERAGEIFS('Historical_Input Data'!H$3:H$2194,'Historical_Input Data'!$B$3:$B$2194,'7-Day ADT'!$C34,'Historical_Input Data'!$A$3:$A$2194,'7-Day ADT'!$D34),""),"")</f>
        <v>13.785714285714286</v>
      </c>
      <c r="F34">
        <f>IFERROR(IF(AVERAGEIFS('Historical_Input Data'!I$3:I$2194,'Historical_Input Data'!$B$3:$B$2194,'7-Day ADT'!$C34,'Historical_Input Data'!$A$3:$A$2194,'7-Day ADT'!$D34)&lt;&gt; 0,AVERAGEIFS('Historical_Input Data'!I$3:I$2194,'Historical_Input Data'!$B$3:$B$2194,'7-Day ADT'!$C34,'Historical_Input Data'!$A$3:$A$2194,'7-Day ADT'!$D34),""),"")</f>
        <v>302.53333333333336</v>
      </c>
      <c r="G34">
        <f>IFERROR(IF(AVERAGEIFS('Historical_Input Data'!J$3:J$2194,'Historical_Input Data'!$B$3:$B$2194,'7-Day ADT'!$C34,'Historical_Input Data'!$A$3:$A$2194,'7-Day ADT'!$D34)&lt;&gt; 0,AVERAGEIFS('Historical_Input Data'!J$3:J$2194,'Historical_Input Data'!$B$3:$B$2194,'7-Day ADT'!$C34,'Historical_Input Data'!$A$3:$A$2194,'7-Day ADT'!$D34),""),"")</f>
        <v>229.43333333333334</v>
      </c>
      <c r="H34">
        <f>IFERROR(IF(AVERAGEIFS('Historical_Input Data'!K$3:K$2194,'Historical_Input Data'!$B$3:$B$2194,'7-Day ADT'!$C34,'Historical_Input Data'!$A$3:$A$2194,'7-Day ADT'!$D34)&lt;&gt; 0,AVERAGEIFS('Historical_Input Data'!K$3:K$2194,'Historical_Input Data'!$B$3:$B$2194,'7-Day ADT'!$C34,'Historical_Input Data'!$A$3:$A$2194,'7-Day ADT'!$D34),""),"")</f>
        <v>289.10000000000002</v>
      </c>
      <c r="I34">
        <f>IFERROR(IF(AVERAGEIFS('Historical_Input Data'!L$3:L$2194,'Historical_Input Data'!$B$3:$B$2194,'7-Day ADT'!$C34,'Historical_Input Data'!$A$3:$A$2194,'7-Day ADT'!$D34)&lt;&gt; 0,AVERAGEIFS('Historical_Input Data'!L$3:L$2194,'Historical_Input Data'!$B$3:$B$2194,'7-Day ADT'!$C34,'Historical_Input Data'!$A$3:$A$2194,'7-Day ADT'!$D34),""),"")</f>
        <v>297.83333333333331</v>
      </c>
      <c r="J34">
        <f>IFERROR(IF(AVERAGEIFS('Historical_Input Data'!M$3:M$2194,'Historical_Input Data'!$B$3:$B$2194,'7-Day ADT'!$C34,'Historical_Input Data'!$A$3:$A$2194,'7-Day ADT'!$D34)&lt;&gt; 0,AVERAGEIFS('Historical_Input Data'!M$3:M$2194,'Historical_Input Data'!$B$3:$B$2194,'7-Day ADT'!$C34,'Historical_Input Data'!$A$3:$A$2194,'7-Day ADT'!$D34),""),"")</f>
        <v>96</v>
      </c>
      <c r="K34" t="str">
        <f>IFERROR(IF(AVERAGEIFS('Historical_Input Data'!N$3:N$2194,'Historical_Input Data'!$B$3:$B$2194,'7-Day ADT'!$C34,'Historical_Input Data'!$A$3:$A$2194,'7-Day ADT'!$D34)&lt;&gt; 0,AVERAGEIFS('Historical_Input Data'!N$3:N$2194,'Historical_Input Data'!$B$3:$B$2194,'7-Day ADT'!$C34,'Historical_Input Data'!$A$3:$A$2194,'7-Day ADT'!$D34),""),"")</f>
        <v/>
      </c>
      <c r="L34">
        <f>IFERROR(IF(AVERAGEIFS('Historical_Input Data'!O$3:O$2194,'Historical_Input Data'!$B$3:$B$2194,'7-Day ADT'!$C34,'Historical_Input Data'!$A$3:$A$2194,'7-Day ADT'!$D34)&lt;&gt; 0,AVERAGEIFS('Historical_Input Data'!O$3:O$2194,'Historical_Input Data'!$B$3:$B$2194,'7-Day ADT'!$C34,'Historical_Input Data'!$A$3:$A$2194,'7-Day ADT'!$D34),""),"")</f>
        <v>23.833333333333332</v>
      </c>
      <c r="M34">
        <f>IFERROR(IF(AVERAGEIFS('Historical_Input Data'!P$3:P$2194,'Historical_Input Data'!$B$3:$B$2194,'7-Day ADT'!$C34,'Historical_Input Data'!$A$3:$A$2194,'7-Day ADT'!$D34)&lt;&gt; 0,AVERAGEIFS('Historical_Input Data'!P$3:P$2194,'Historical_Input Data'!$B$3:$B$2194,'7-Day ADT'!$C34,'Historical_Input Data'!$A$3:$A$2194,'7-Day ADT'!$D34),""),"")</f>
        <v>561.0333333333333</v>
      </c>
      <c r="N34">
        <f>IFERROR(IF(AVERAGEIFS('Historical_Input Data'!Q$3:Q$2194,'Historical_Input Data'!$B$3:$B$2194,'7-Day ADT'!$C34,'Historical_Input Data'!$A$3:$A$2194,'7-Day ADT'!$D34)&lt;&gt; 0,AVERAGEIFS('Historical_Input Data'!Q$3:Q$2194,'Historical_Input Data'!$B$3:$B$2194,'7-Day ADT'!$C34,'Historical_Input Data'!$A$3:$A$2194,'7-Day ADT'!$D34),""),"")</f>
        <v>363.86666666666667</v>
      </c>
      <c r="O34">
        <f>IFERROR(IF(AVERAGEIFS('Historical_Input Data'!R$3:R$2194,'Historical_Input Data'!$B$3:$B$2194,'7-Day ADT'!$C34,'Historical_Input Data'!$A$3:$A$2194,'7-Day ADT'!$D34)&lt;&gt; 0,AVERAGEIFS('Historical_Input Data'!R$3:R$2194,'Historical_Input Data'!$B$3:$B$2194,'7-Day ADT'!$C34,'Historical_Input Data'!$A$3:$A$2194,'7-Day ADT'!$D34),""),"")</f>
        <v>84.033333333333331</v>
      </c>
      <c r="P34">
        <f>IFERROR(IF(AVERAGEIFS('Historical_Input Data'!S$3:S$2194,'Historical_Input Data'!$B$3:$B$2194,'7-Day ADT'!$C34,'Historical_Input Data'!$A$3:$A$2194,'7-Day ADT'!$D34)&lt;&gt; 0,AVERAGEIFS('Historical_Input Data'!S$3:S$2194,'Historical_Input Data'!$B$3:$B$2194,'7-Day ADT'!$C34,'Historical_Input Data'!$A$3:$A$2194,'7-Day ADT'!$D34),""),"")</f>
        <v>231.4</v>
      </c>
      <c r="Q34">
        <f>IFERROR(IF(AVERAGEIFS('Historical_Input Data'!T$3:T$2194,'Historical_Input Data'!$B$3:$B$2194,'7-Day ADT'!$C34,'Historical_Input Data'!$A$3:$A$2194,'7-Day ADT'!$D34)&lt;&gt; 0,AVERAGEIFS('Historical_Input Data'!T$3:T$2194,'Historical_Input Data'!$B$3:$B$2194,'7-Day ADT'!$C34,'Historical_Input Data'!$A$3:$A$2194,'7-Day ADT'!$D34),""),"")</f>
        <v>81.36666666666666</v>
      </c>
      <c r="R34">
        <f>IFERROR(IF(AVERAGEIFS('Historical_Input Data'!U$3:U$2194,'Historical_Input Data'!$B$3:$B$2194,'7-Day ADT'!$C34,'Historical_Input Data'!$A$3:$A$2194,'7-Day ADT'!$D34)&lt;&gt; 0,AVERAGEIFS('Historical_Input Data'!U$3:U$2194,'Historical_Input Data'!$B$3:$B$2194,'7-Day ADT'!$C34,'Historical_Input Data'!$A$3:$A$2194,'7-Day ADT'!$D34),""),"")</f>
        <v>35.666666666666664</v>
      </c>
      <c r="S34">
        <f>IFERROR(IF(AVERAGEIFS('Historical_Input Data'!V$3:V$2194,'Historical_Input Data'!$B$3:$B$2194,'7-Day ADT'!$C34,'Historical_Input Data'!$A$3:$A$2194,'7-Day ADT'!$D34)&lt;&gt; 0,AVERAGEIFS('Historical_Input Data'!V$3:V$2194,'Historical_Input Data'!$B$3:$B$2194,'7-Day ADT'!$C34,'Historical_Input Data'!$A$3:$A$2194,'7-Day ADT'!$D34),""),"")</f>
        <v>148.53333333333333</v>
      </c>
      <c r="T34">
        <f>IFERROR(IF(AVERAGEIFS('Historical_Input Data'!W$3:W$2194,'Historical_Input Data'!$B$3:$B$2194,'7-Day ADT'!$C34,'Historical_Input Data'!$A$3:$A$2194,'7-Day ADT'!$D34)&lt;&gt; 0,AVERAGEIFS('Historical_Input Data'!W$3:W$2194,'Historical_Input Data'!$B$3:$B$2194,'7-Day ADT'!$C34,'Historical_Input Data'!$A$3:$A$2194,'7-Day ADT'!$D34),""),"")</f>
        <v>459.53333333333336</v>
      </c>
      <c r="U34">
        <f>IFERROR(IF(AVERAGEIFS('Historical_Input Data'!X$3:X$2194,'Historical_Input Data'!$B$3:$B$2194,'7-Day ADT'!$C34,'Historical_Input Data'!$A$3:$A$2194,'7-Day ADT'!$D34)&lt;&gt; 0,AVERAGEIFS('Historical_Input Data'!X$3:X$2194,'Historical_Input Data'!$B$3:$B$2194,'7-Day ADT'!$C34,'Historical_Input Data'!$A$3:$A$2194,'7-Day ADT'!$D34),""),"")</f>
        <v>148.33333333333334</v>
      </c>
      <c r="V34" t="str">
        <f>IFERROR(IF(AVERAGEIFS('Historical_Input Data'!Y$3:Y$2194,'Historical_Input Data'!$B$3:$B$2194,'7-Day ADT'!$C34,'Historical_Input Data'!$A$3:$A$2194,'7-Day ADT'!$D34)&lt;&gt; 0,AVERAGEIFS('Historical_Input Data'!Y$3:Y$2194,'Historical_Input Data'!$B$3:$B$2194,'7-Day ADT'!$C34,'Historical_Input Data'!$A$3:$A$2194,'7-Day ADT'!$D34),""),"")</f>
        <v/>
      </c>
      <c r="W34">
        <f>IFERROR(IF(AVERAGEIFS('Historical_Input Data'!Z$3:Z$2194,'Historical_Input Data'!$B$3:$B$2194,'7-Day ADT'!$C34,'Historical_Input Data'!$A$3:$A$2194,'7-Day ADT'!$D34)&lt;&gt; 0,AVERAGEIFS('Historical_Input Data'!Z$3:Z$2194,'Historical_Input Data'!$B$3:$B$2194,'7-Day ADT'!$C34,'Historical_Input Data'!$A$3:$A$2194,'7-Day ADT'!$D34),""),"")</f>
        <v>342.76666666666665</v>
      </c>
      <c r="X34">
        <f>IFERROR(IF(AVERAGEIFS('Historical_Input Data'!AA$3:AA$2194,'Historical_Input Data'!$B$3:$B$2194,'7-Day ADT'!$C34,'Historical_Input Data'!$A$3:$A$2194,'7-Day ADT'!$D34)&lt;&gt; 0,AVERAGEIFS('Historical_Input Data'!AA$3:AA$2194,'Historical_Input Data'!$B$3:$B$2194,'7-Day ADT'!$C34,'Historical_Input Data'!$A$3:$A$2194,'7-Day ADT'!$D34),""),"")</f>
        <v>17.133333333333333</v>
      </c>
      <c r="Y34">
        <f>IFERROR(IF(AVERAGEIFS('Historical_Input Data'!AB$3:AB$2194,'Historical_Input Data'!$B$3:$B$2194,'7-Day ADT'!$C34,'Historical_Input Data'!$A$3:$A$2194,'7-Day ADT'!$D34)&lt;&gt; 0,AVERAGEIFS('Historical_Input Data'!AB$3:AB$2194,'Historical_Input Data'!$B$3:$B$2194,'7-Day ADT'!$C34,'Historical_Input Data'!$A$3:$A$2194,'7-Day ADT'!$D34),""),"")</f>
        <v>401.4</v>
      </c>
      <c r="Z34">
        <f>IFERROR(IF(AVERAGEIFS('Historical_Input Data'!AC$3:AC$2194,'Historical_Input Data'!$B$3:$B$2194,'7-Day ADT'!$C34,'Historical_Input Data'!$A$3:$A$2194,'7-Day ADT'!$D34)&lt;&gt; 0,AVERAGEIFS('Historical_Input Data'!AC$3:AC$2194,'Historical_Input Data'!$B$3:$B$2194,'7-Day ADT'!$C34,'Historical_Input Data'!$A$3:$A$2194,'7-Day ADT'!$D34),""),"")</f>
        <v>376.8</v>
      </c>
      <c r="AA34">
        <f>IFERROR(IF(AVERAGEIFS('Historical_Input Data'!AD$3:AD$2194,'Historical_Input Data'!$B$3:$B$2194,'7-Day ADT'!$C34,'Historical_Input Data'!$A$3:$A$2194,'7-Day ADT'!$D34)&lt;&gt; 0,AVERAGEIFS('Historical_Input Data'!AD$3:AD$2194,'Historical_Input Data'!$B$3:$B$2194,'7-Day ADT'!$C34,'Historical_Input Data'!$A$3:$A$2194,'7-Day ADT'!$D34),""),"")</f>
        <v>25.966666666666665</v>
      </c>
      <c r="AB34">
        <f>IFERROR(IF(AVERAGEIFS('Historical_Input Data'!AE$3:AE$2194,'Historical_Input Data'!$B$3:$B$2194,'7-Day ADT'!$C34,'Historical_Input Data'!$A$3:$A$2194,'7-Day ADT'!$D34)&lt;&gt; 0,AVERAGEIFS('Historical_Input Data'!AE$3:AE$2194,'Historical_Input Data'!$B$3:$B$2194,'7-Day ADT'!$C34,'Historical_Input Data'!$A$3:$A$2194,'7-Day ADT'!$D34),""),"")</f>
        <v>424.43333333333334</v>
      </c>
      <c r="AC34">
        <f>IFERROR(IF(AVERAGEIFS('Historical_Input Data'!AF$3:AF$2194,'Historical_Input Data'!$B$3:$B$2194,'7-Day ADT'!$C34,'Historical_Input Data'!$A$3:$A$2194,'7-Day ADT'!$D34)&lt;&gt; 0,AVERAGEIFS('Historical_Input Data'!AF$3:AF$2194,'Historical_Input Data'!$B$3:$B$2194,'7-Day ADT'!$C34,'Historical_Input Data'!$A$3:$A$2194,'7-Day ADT'!$D34),""),"")</f>
        <v>846.8</v>
      </c>
      <c r="AD34">
        <f>IFERROR(IF(AVERAGEIFS('Historical_Input Data'!AG$3:AG$2194,'Historical_Input Data'!$B$3:$B$2194,'7-Day ADT'!$C34,'Historical_Input Data'!$A$3:$A$2194,'7-Day ADT'!$D34)&lt;&gt; 0,AVERAGEIFS('Historical_Input Data'!AG$3:AG$2194,'Historical_Input Data'!$B$3:$B$2194,'7-Day ADT'!$C34,'Historical_Input Data'!$A$3:$A$2194,'7-Day ADT'!$D34),""),"")</f>
        <v>659.2</v>
      </c>
      <c r="AE34">
        <f>IFERROR(IF(AVERAGEIFS('Historical_Input Data'!AH$3:AH$2194,'Historical_Input Data'!$B$3:$B$2194,'7-Day ADT'!$C34,'Historical_Input Data'!$A$3:$A$2194,'7-Day ADT'!$D34)&lt;&gt; 0,AVERAGEIFS('Historical_Input Data'!AH$3:AH$2194,'Historical_Input Data'!$B$3:$B$2194,'7-Day ADT'!$C34,'Historical_Input Data'!$A$3:$A$2194,'7-Day ADT'!$D34),""),"")</f>
        <v>101.33333333333333</v>
      </c>
      <c r="AF34">
        <f>IFERROR(IF(AVERAGEIFS('Historical_Input Data'!AI$3:AI$2194,'Historical_Input Data'!$B$3:$B$2194,'7-Day ADT'!$C34,'Historical_Input Data'!$A$3:$A$2194,'7-Day ADT'!$D34)&lt;&gt; 0,AVERAGEIFS('Historical_Input Data'!AI$3:AI$2194,'Historical_Input Data'!$B$3:$B$2194,'7-Day ADT'!$C34,'Historical_Input Data'!$A$3:$A$2194,'7-Day ADT'!$D34),""),"")</f>
        <v>256.56666666666666</v>
      </c>
      <c r="AG34">
        <f>IFERROR(IF(AVERAGEIFS('Historical_Input Data'!AJ$3:AJ$2194,'Historical_Input Data'!$B$3:$B$2194,'7-Day ADT'!$C34,'Historical_Input Data'!$A$3:$A$2194,'7-Day ADT'!$D34)&lt;&gt; 0,AVERAGEIFS('Historical_Input Data'!AJ$3:AJ$2194,'Historical_Input Data'!$B$3:$B$2194,'7-Day ADT'!$C34,'Historical_Input Data'!$A$3:$A$2194,'7-Day ADT'!$D34),""),"")</f>
        <v>51.633333333333333</v>
      </c>
      <c r="AH34">
        <f>IFERROR(IF(AVERAGEIFS('Historical_Input Data'!AK$3:AK$2194,'Historical_Input Data'!$B$3:$B$2194,'7-Day ADT'!$C34,'Historical_Input Data'!$A$3:$A$2194,'7-Day ADT'!$D34)&lt;&gt; 0,AVERAGEIFS('Historical_Input Data'!AK$3:AK$2194,'Historical_Input Data'!$B$3:$B$2194,'7-Day ADT'!$C34,'Historical_Input Data'!$A$3:$A$2194,'7-Day ADT'!$D34),""),"")</f>
        <v>981.13333333333333</v>
      </c>
      <c r="AI34">
        <f>IFERROR(IF(AVERAGEIFS('Historical_Input Data'!AL$3:AL$2194,'Historical_Input Data'!$B$3:$B$2194,'7-Day ADT'!$C34,'Historical_Input Data'!$A$3:$A$2194,'7-Day ADT'!$D34)&lt;&gt; 0,AVERAGEIFS('Historical_Input Data'!AL$3:AL$2194,'Historical_Input Data'!$B$3:$B$2194,'7-Day ADT'!$C34,'Historical_Input Data'!$A$3:$A$2194,'7-Day ADT'!$D34),""),"")</f>
        <v>898.4</v>
      </c>
      <c r="AJ34">
        <f>IFERROR(IF(AVERAGEIFS('Historical_Input Data'!AM$3:AM$2194,'Historical_Input Data'!$B$3:$B$2194,'7-Day ADT'!$C34,'Historical_Input Data'!$A$3:$A$2194,'7-Day ADT'!$D34)&lt;&gt; 0,AVERAGEIFS('Historical_Input Data'!AM$3:AM$2194,'Historical_Input Data'!$B$3:$B$2194,'7-Day ADT'!$C34,'Historical_Input Data'!$A$3:$A$2194,'7-Day ADT'!$D34),""),"")</f>
        <v>10.633333333333333</v>
      </c>
      <c r="AK34">
        <f>IFERROR(IF(AVERAGEIFS('Historical_Input Data'!AN$3:AN$2194,'Historical_Input Data'!$B$3:$B$2194,'7-Day ADT'!$C34,'Historical_Input Data'!$A$3:$A$2194,'7-Day ADT'!$D34)&lt;&gt; 0,AVERAGEIFS('Historical_Input Data'!AN$3:AN$2194,'Historical_Input Data'!$B$3:$B$2194,'7-Day ADT'!$C34,'Historical_Input Data'!$A$3:$A$2194,'7-Day ADT'!$D34),""),"")</f>
        <v>25.766666666666666</v>
      </c>
      <c r="AL34">
        <f>IFERROR(IF(AVERAGEIFS('Historical_Input Data'!AO$3:AO$2194,'Historical_Input Data'!$B$3:$B$2194,'7-Day ADT'!$C34,'Historical_Input Data'!$A$3:$A$2194,'7-Day ADT'!$D34)&lt;&gt; 0,AVERAGEIFS('Historical_Input Data'!AO$3:AO$2194,'Historical_Input Data'!$B$3:$B$2194,'7-Day ADT'!$C34,'Historical_Input Data'!$A$3:$A$2194,'7-Day ADT'!$D34),""),"")</f>
        <v>181.83333333333334</v>
      </c>
      <c r="AM34">
        <f>IFERROR(IF(AVERAGEIFS('Historical_Input Data'!AP$3:AP$2194,'Historical_Input Data'!$B$3:$B$2194,'7-Day ADT'!$C34,'Historical_Input Data'!$A$3:$A$2194,'7-Day ADT'!$D34)&lt;&gt; 0,AVERAGEIFS('Historical_Input Data'!AP$3:AP$2194,'Historical_Input Data'!$B$3:$B$2194,'7-Day ADT'!$C34,'Historical_Input Data'!$A$3:$A$2194,'7-Day ADT'!$D34),""),"")</f>
        <v>25.5</v>
      </c>
      <c r="AN34">
        <f>IFERROR(IF(AVERAGEIFS('Historical_Input Data'!AQ$3:AQ$2194,'Historical_Input Data'!$B$3:$B$2194,'7-Day ADT'!$C34,'Historical_Input Data'!$A$3:$A$2194,'7-Day ADT'!$D34)&lt;&gt; 0,AVERAGEIFS('Historical_Input Data'!AQ$3:AQ$2194,'Historical_Input Data'!$B$3:$B$2194,'7-Day ADT'!$C34,'Historical_Input Data'!$A$3:$A$2194,'7-Day ADT'!$D34),""),"")</f>
        <v>188.1</v>
      </c>
      <c r="AO34">
        <f>IFERROR(IF(AVERAGEIFS('Historical_Input Data'!AR$3:AR$2194,'Historical_Input Data'!$B$3:$B$2194,'7-Day ADT'!$C34,'Historical_Input Data'!$A$3:$A$2194,'7-Day ADT'!$D34)&lt;&gt; 0,AVERAGEIFS('Historical_Input Data'!AR$3:AR$2194,'Historical_Input Data'!$B$3:$B$2194,'7-Day ADT'!$C34,'Historical_Input Data'!$A$3:$A$2194,'7-Day ADT'!$D34),""),"")</f>
        <v>366.9</v>
      </c>
      <c r="AP34">
        <f>IFERROR(IF(AVERAGEIFS('Historical_Input Data'!AS$3:AS$2194,'Historical_Input Data'!$B$3:$B$2194,'7-Day ADT'!$C34,'Historical_Input Data'!$A$3:$A$2194,'7-Day ADT'!$D34)&lt;&gt; 0,AVERAGEIFS('Historical_Input Data'!AS$3:AS$2194,'Historical_Input Data'!$B$3:$B$2194,'7-Day ADT'!$C34,'Historical_Input Data'!$A$3:$A$2194,'7-Day ADT'!$D34),""),"")</f>
        <v>1224.3</v>
      </c>
      <c r="AQ34">
        <f>IFERROR(IF(AVERAGEIFS('Historical_Input Data'!AT$3:AT$2194,'Historical_Input Data'!$B$3:$B$2194,'7-Day ADT'!$C34,'Historical_Input Data'!$A$3:$A$2194,'7-Day ADT'!$D34)&lt;&gt; 0,AVERAGEIFS('Historical_Input Data'!AT$3:AT$2194,'Historical_Input Data'!$B$3:$B$2194,'7-Day ADT'!$C34,'Historical_Input Data'!$A$3:$A$2194,'7-Day ADT'!$D34),""),"")</f>
        <v>155.03333333333333</v>
      </c>
      <c r="AR34">
        <f>IFERROR(IF(AVERAGEIFS('Historical_Input Data'!AU$3:AU$2194,'Historical_Input Data'!$B$3:$B$2194,'7-Day ADT'!$C34,'Historical_Input Data'!$A$3:$A$2194,'7-Day ADT'!$D34)&lt;&gt; 0,AVERAGEIFS('Historical_Input Data'!AU$3:AU$2194,'Historical_Input Data'!$B$3:$B$2194,'7-Day ADT'!$C34,'Historical_Input Data'!$A$3:$A$2194,'7-Day ADT'!$D34),""),"")</f>
        <v>624.06666666666672</v>
      </c>
      <c r="AS34">
        <f>IFERROR(IF(AVERAGEIFS('Historical_Input Data'!AV$3:AV$2194,'Historical_Input Data'!$B$3:$B$2194,'7-Day ADT'!$C34,'Historical_Input Data'!$A$3:$A$2194,'7-Day ADT'!$D34)&lt;&gt; 0,AVERAGEIFS('Historical_Input Data'!AV$3:AV$2194,'Historical_Input Data'!$B$3:$B$2194,'7-Day ADT'!$C34,'Historical_Input Data'!$A$3:$A$2194,'7-Day ADT'!$D34),""),"")</f>
        <v>100.6</v>
      </c>
      <c r="AT34">
        <f>IFERROR(IF(AVERAGEIFS('Historical_Input Data'!AW$3:AW$2194,'Historical_Input Data'!$B$3:$B$2194,'7-Day ADT'!$C34,'Historical_Input Data'!$A$3:$A$2194,'7-Day ADT'!$D34)&lt;&gt; 0,AVERAGEIFS('Historical_Input Data'!AW$3:AW$2194,'Historical_Input Data'!$B$3:$B$2194,'7-Day ADT'!$C34,'Historical_Input Data'!$A$3:$A$2194,'7-Day ADT'!$D34),""),"")</f>
        <v>159.93333333333334</v>
      </c>
      <c r="AU34">
        <f>IFERROR(IF(AVERAGEIFS('Historical_Input Data'!AX$3:AX$2194,'Historical_Input Data'!$B$3:$B$2194,'7-Day ADT'!$C34,'Historical_Input Data'!$A$3:$A$2194,'7-Day ADT'!$D34)&lt;&gt; 0,AVERAGEIFS('Historical_Input Data'!AX$3:AX$2194,'Historical_Input Data'!$B$3:$B$2194,'7-Day ADT'!$C34,'Historical_Input Data'!$A$3:$A$2194,'7-Day ADT'!$D34),""),"")</f>
        <v>134.26666666666668</v>
      </c>
      <c r="AV34">
        <f>IFERROR(IF(AVERAGEIFS('Historical_Input Data'!AY$3:AY$2194,'Historical_Input Data'!$B$3:$B$2194,'7-Day ADT'!$C34,'Historical_Input Data'!$A$3:$A$2194,'7-Day ADT'!$D34)&lt;&gt; 0,AVERAGEIFS('Historical_Input Data'!AY$3:AY$2194,'Historical_Input Data'!$B$3:$B$2194,'7-Day ADT'!$C34,'Historical_Input Data'!$A$3:$A$2194,'7-Day ADT'!$D34),""),"")</f>
        <v>121.7</v>
      </c>
      <c r="AW34">
        <f>IFERROR(IF(AVERAGEIFS('Historical_Input Data'!AZ$3:AZ$2194,'Historical_Input Data'!$B$3:$B$2194,'7-Day ADT'!$C34,'Historical_Input Data'!$A$3:$A$2194,'7-Day ADT'!$D34)&lt;&gt; 0,AVERAGEIFS('Historical_Input Data'!AZ$3:AZ$2194,'Historical_Input Data'!$B$3:$B$2194,'7-Day ADT'!$C34,'Historical_Input Data'!$A$3:$A$2194,'7-Day ADT'!$D34),""),"")</f>
        <v>204.6</v>
      </c>
      <c r="AX34" t="str">
        <f>IFERROR(IF(AVERAGEIFS('Historical_Input Data'!BA$3:BA$2194,'Historical_Input Data'!$B$3:$B$2194,'7-Day ADT'!$C34,'Historical_Input Data'!$A$3:$A$2194,'7-Day ADT'!$D34)&lt;&gt; 0,AVERAGEIFS('Historical_Input Data'!BA$3:BA$2194,'Historical_Input Data'!$B$3:$B$2194,'7-Day ADT'!$C34,'Historical_Input Data'!$A$3:$A$2194,'7-Day ADT'!$D34),""),"")</f>
        <v/>
      </c>
    </row>
    <row r="35" spans="1:50">
      <c r="A35" t="str">
        <f t="shared" si="0"/>
        <v>October2018</v>
      </c>
      <c r="C35" t="s">
        <v>62</v>
      </c>
      <c r="D35">
        <v>2018</v>
      </c>
      <c r="E35">
        <f>IFERROR(IF(AVERAGEIFS('Historical_Input Data'!H$3:H$2194,'Historical_Input Data'!$B$3:$B$2194,'7-Day ADT'!$C35,'Historical_Input Data'!$A$3:$A$2194,'7-Day ADT'!$D35)&lt;&gt; 0,AVERAGEIFS('Historical_Input Data'!H$3:H$2194,'Historical_Input Data'!$B$3:$B$2194,'7-Day ADT'!$C35,'Historical_Input Data'!$A$3:$A$2194,'7-Day ADT'!$D35),""),"")</f>
        <v>16.548387096774192</v>
      </c>
      <c r="F35">
        <f>IFERROR(IF(AVERAGEIFS('Historical_Input Data'!I$3:I$2194,'Historical_Input Data'!$B$3:$B$2194,'7-Day ADT'!$C35,'Historical_Input Data'!$A$3:$A$2194,'7-Day ADT'!$D35)&lt;&gt; 0,AVERAGEIFS('Historical_Input Data'!I$3:I$2194,'Historical_Input Data'!$B$3:$B$2194,'7-Day ADT'!$C35,'Historical_Input Data'!$A$3:$A$2194,'7-Day ADT'!$D35),""),"")</f>
        <v>342.16129032258067</v>
      </c>
      <c r="G35">
        <f>IFERROR(IF(AVERAGEIFS('Historical_Input Data'!J$3:J$2194,'Historical_Input Data'!$B$3:$B$2194,'7-Day ADT'!$C35,'Historical_Input Data'!$A$3:$A$2194,'7-Day ADT'!$D35)&lt;&gt; 0,AVERAGEIFS('Historical_Input Data'!J$3:J$2194,'Historical_Input Data'!$B$3:$B$2194,'7-Day ADT'!$C35,'Historical_Input Data'!$A$3:$A$2194,'7-Day ADT'!$D35),""),"")</f>
        <v>247.51612903225808</v>
      </c>
      <c r="H35">
        <f>IFERROR(IF(AVERAGEIFS('Historical_Input Data'!K$3:K$2194,'Historical_Input Data'!$B$3:$B$2194,'7-Day ADT'!$C35,'Historical_Input Data'!$A$3:$A$2194,'7-Day ADT'!$D35)&lt;&gt; 0,AVERAGEIFS('Historical_Input Data'!K$3:K$2194,'Historical_Input Data'!$B$3:$B$2194,'7-Day ADT'!$C35,'Historical_Input Data'!$A$3:$A$2194,'7-Day ADT'!$D35),""),"")</f>
        <v>306</v>
      </c>
      <c r="I35">
        <f>IFERROR(IF(AVERAGEIFS('Historical_Input Data'!L$3:L$2194,'Historical_Input Data'!$B$3:$B$2194,'7-Day ADT'!$C35,'Historical_Input Data'!$A$3:$A$2194,'7-Day ADT'!$D35)&lt;&gt; 0,AVERAGEIFS('Historical_Input Data'!L$3:L$2194,'Historical_Input Data'!$B$3:$B$2194,'7-Day ADT'!$C35,'Historical_Input Data'!$A$3:$A$2194,'7-Day ADT'!$D35),""),"")</f>
        <v>326.54838709677421</v>
      </c>
      <c r="J35">
        <f>IFERROR(IF(AVERAGEIFS('Historical_Input Data'!M$3:M$2194,'Historical_Input Data'!$B$3:$B$2194,'7-Day ADT'!$C35,'Historical_Input Data'!$A$3:$A$2194,'7-Day ADT'!$D35)&lt;&gt; 0,AVERAGEIFS('Historical_Input Data'!M$3:M$2194,'Historical_Input Data'!$B$3:$B$2194,'7-Day ADT'!$C35,'Historical_Input Data'!$A$3:$A$2194,'7-Day ADT'!$D35),""),"")</f>
        <v>108.29032258064517</v>
      </c>
      <c r="K35" t="str">
        <f>IFERROR(IF(AVERAGEIFS('Historical_Input Data'!N$3:N$2194,'Historical_Input Data'!$B$3:$B$2194,'7-Day ADT'!$C35,'Historical_Input Data'!$A$3:$A$2194,'7-Day ADT'!$D35)&lt;&gt; 0,AVERAGEIFS('Historical_Input Data'!N$3:N$2194,'Historical_Input Data'!$B$3:$B$2194,'7-Day ADT'!$C35,'Historical_Input Data'!$A$3:$A$2194,'7-Day ADT'!$D35),""),"")</f>
        <v/>
      </c>
      <c r="L35">
        <f>IFERROR(IF(AVERAGEIFS('Historical_Input Data'!O$3:O$2194,'Historical_Input Data'!$B$3:$B$2194,'7-Day ADT'!$C35,'Historical_Input Data'!$A$3:$A$2194,'7-Day ADT'!$D35)&lt;&gt; 0,AVERAGEIFS('Historical_Input Data'!O$3:O$2194,'Historical_Input Data'!$B$3:$B$2194,'7-Day ADT'!$C35,'Historical_Input Data'!$A$3:$A$2194,'7-Day ADT'!$D35),""),"")</f>
        <v>24.35483870967742</v>
      </c>
      <c r="M35">
        <f>IFERROR(IF(AVERAGEIFS('Historical_Input Data'!P$3:P$2194,'Historical_Input Data'!$B$3:$B$2194,'7-Day ADT'!$C35,'Historical_Input Data'!$A$3:$A$2194,'7-Day ADT'!$D35)&lt;&gt; 0,AVERAGEIFS('Historical_Input Data'!P$3:P$2194,'Historical_Input Data'!$B$3:$B$2194,'7-Day ADT'!$C35,'Historical_Input Data'!$A$3:$A$2194,'7-Day ADT'!$D35),""),"")</f>
        <v>605.9677419354839</v>
      </c>
      <c r="N35">
        <f>IFERROR(IF(AVERAGEIFS('Historical_Input Data'!Q$3:Q$2194,'Historical_Input Data'!$B$3:$B$2194,'7-Day ADT'!$C35,'Historical_Input Data'!$A$3:$A$2194,'7-Day ADT'!$D35)&lt;&gt; 0,AVERAGEIFS('Historical_Input Data'!Q$3:Q$2194,'Historical_Input Data'!$B$3:$B$2194,'7-Day ADT'!$C35,'Historical_Input Data'!$A$3:$A$2194,'7-Day ADT'!$D35),""),"")</f>
        <v>416.77419354838707</v>
      </c>
      <c r="O35">
        <f>IFERROR(IF(AVERAGEIFS('Historical_Input Data'!R$3:R$2194,'Historical_Input Data'!$B$3:$B$2194,'7-Day ADT'!$C35,'Historical_Input Data'!$A$3:$A$2194,'7-Day ADT'!$D35)&lt;&gt; 0,AVERAGEIFS('Historical_Input Data'!R$3:R$2194,'Historical_Input Data'!$B$3:$B$2194,'7-Day ADT'!$C35,'Historical_Input Data'!$A$3:$A$2194,'7-Day ADT'!$D35),""),"")</f>
        <v>89.774193548387103</v>
      </c>
      <c r="P35">
        <f>IFERROR(IF(AVERAGEIFS('Historical_Input Data'!S$3:S$2194,'Historical_Input Data'!$B$3:$B$2194,'7-Day ADT'!$C35,'Historical_Input Data'!$A$3:$A$2194,'7-Day ADT'!$D35)&lt;&gt; 0,AVERAGEIFS('Historical_Input Data'!S$3:S$2194,'Historical_Input Data'!$B$3:$B$2194,'7-Day ADT'!$C35,'Historical_Input Data'!$A$3:$A$2194,'7-Day ADT'!$D35),""),"")</f>
        <v>255.45161290322579</v>
      </c>
      <c r="Q35">
        <f>IFERROR(IF(AVERAGEIFS('Historical_Input Data'!T$3:T$2194,'Historical_Input Data'!$B$3:$B$2194,'7-Day ADT'!$C35,'Historical_Input Data'!$A$3:$A$2194,'7-Day ADT'!$D35)&lt;&gt; 0,AVERAGEIFS('Historical_Input Data'!T$3:T$2194,'Historical_Input Data'!$B$3:$B$2194,'7-Day ADT'!$C35,'Historical_Input Data'!$A$3:$A$2194,'7-Day ADT'!$D35),""),"")</f>
        <v>82.516129032258064</v>
      </c>
      <c r="R35">
        <f>IFERROR(IF(AVERAGEIFS('Historical_Input Data'!U$3:U$2194,'Historical_Input Data'!$B$3:$B$2194,'7-Day ADT'!$C35,'Historical_Input Data'!$A$3:$A$2194,'7-Day ADT'!$D35)&lt;&gt; 0,AVERAGEIFS('Historical_Input Data'!U$3:U$2194,'Historical_Input Data'!$B$3:$B$2194,'7-Day ADT'!$C35,'Historical_Input Data'!$A$3:$A$2194,'7-Day ADT'!$D35),""),"")</f>
        <v>45.12903225806452</v>
      </c>
      <c r="S35">
        <f>IFERROR(IF(AVERAGEIFS('Historical_Input Data'!V$3:V$2194,'Historical_Input Data'!$B$3:$B$2194,'7-Day ADT'!$C35,'Historical_Input Data'!$A$3:$A$2194,'7-Day ADT'!$D35)&lt;&gt; 0,AVERAGEIFS('Historical_Input Data'!V$3:V$2194,'Historical_Input Data'!$B$3:$B$2194,'7-Day ADT'!$C35,'Historical_Input Data'!$A$3:$A$2194,'7-Day ADT'!$D35),""),"")</f>
        <v>168.70967741935485</v>
      </c>
      <c r="T35">
        <f>IFERROR(IF(AVERAGEIFS('Historical_Input Data'!W$3:W$2194,'Historical_Input Data'!$B$3:$B$2194,'7-Day ADT'!$C35,'Historical_Input Data'!$A$3:$A$2194,'7-Day ADT'!$D35)&lt;&gt; 0,AVERAGEIFS('Historical_Input Data'!W$3:W$2194,'Historical_Input Data'!$B$3:$B$2194,'7-Day ADT'!$C35,'Historical_Input Data'!$A$3:$A$2194,'7-Day ADT'!$D35),""),"")</f>
        <v>520.9677419354839</v>
      </c>
      <c r="U35">
        <f>IFERROR(IF(AVERAGEIFS('Historical_Input Data'!X$3:X$2194,'Historical_Input Data'!$B$3:$B$2194,'7-Day ADT'!$C35,'Historical_Input Data'!$A$3:$A$2194,'7-Day ADT'!$D35)&lt;&gt; 0,AVERAGEIFS('Historical_Input Data'!X$3:X$2194,'Historical_Input Data'!$B$3:$B$2194,'7-Day ADT'!$C35,'Historical_Input Data'!$A$3:$A$2194,'7-Day ADT'!$D35),""),"")</f>
        <v>143.93548387096774</v>
      </c>
      <c r="V35" t="str">
        <f>IFERROR(IF(AVERAGEIFS('Historical_Input Data'!Y$3:Y$2194,'Historical_Input Data'!$B$3:$B$2194,'7-Day ADT'!$C35,'Historical_Input Data'!$A$3:$A$2194,'7-Day ADT'!$D35)&lt;&gt; 0,AVERAGEIFS('Historical_Input Data'!Y$3:Y$2194,'Historical_Input Data'!$B$3:$B$2194,'7-Day ADT'!$C35,'Historical_Input Data'!$A$3:$A$2194,'7-Day ADT'!$D35),""),"")</f>
        <v/>
      </c>
      <c r="W35">
        <f>IFERROR(IF(AVERAGEIFS('Historical_Input Data'!Z$3:Z$2194,'Historical_Input Data'!$B$3:$B$2194,'7-Day ADT'!$C35,'Historical_Input Data'!$A$3:$A$2194,'7-Day ADT'!$D35)&lt;&gt; 0,AVERAGEIFS('Historical_Input Data'!Z$3:Z$2194,'Historical_Input Data'!$B$3:$B$2194,'7-Day ADT'!$C35,'Historical_Input Data'!$A$3:$A$2194,'7-Day ADT'!$D35),""),"")</f>
        <v>344.19354838709677</v>
      </c>
      <c r="X35">
        <f>IFERROR(IF(AVERAGEIFS('Historical_Input Data'!AA$3:AA$2194,'Historical_Input Data'!$B$3:$B$2194,'7-Day ADT'!$C35,'Historical_Input Data'!$A$3:$A$2194,'7-Day ADT'!$D35)&lt;&gt; 0,AVERAGEIFS('Historical_Input Data'!AA$3:AA$2194,'Historical_Input Data'!$B$3:$B$2194,'7-Day ADT'!$C35,'Historical_Input Data'!$A$3:$A$2194,'7-Day ADT'!$D35),""),"")</f>
        <v>27.032258064516128</v>
      </c>
      <c r="Y35">
        <f>IFERROR(IF(AVERAGEIFS('Historical_Input Data'!AB$3:AB$2194,'Historical_Input Data'!$B$3:$B$2194,'7-Day ADT'!$C35,'Historical_Input Data'!$A$3:$A$2194,'7-Day ADT'!$D35)&lt;&gt; 0,AVERAGEIFS('Historical_Input Data'!AB$3:AB$2194,'Historical_Input Data'!$B$3:$B$2194,'7-Day ADT'!$C35,'Historical_Input Data'!$A$3:$A$2194,'7-Day ADT'!$D35),""),"")</f>
        <v>485.35483870967744</v>
      </c>
      <c r="Z35">
        <f>IFERROR(IF(AVERAGEIFS('Historical_Input Data'!AC$3:AC$2194,'Historical_Input Data'!$B$3:$B$2194,'7-Day ADT'!$C35,'Historical_Input Data'!$A$3:$A$2194,'7-Day ADT'!$D35)&lt;&gt; 0,AVERAGEIFS('Historical_Input Data'!AC$3:AC$2194,'Historical_Input Data'!$B$3:$B$2194,'7-Day ADT'!$C35,'Historical_Input Data'!$A$3:$A$2194,'7-Day ADT'!$D35),""),"")</f>
        <v>402.51612903225805</v>
      </c>
      <c r="AA35">
        <f>IFERROR(IF(AVERAGEIFS('Historical_Input Data'!AD$3:AD$2194,'Historical_Input Data'!$B$3:$B$2194,'7-Day ADT'!$C35,'Historical_Input Data'!$A$3:$A$2194,'7-Day ADT'!$D35)&lt;&gt; 0,AVERAGEIFS('Historical_Input Data'!AD$3:AD$2194,'Historical_Input Data'!$B$3:$B$2194,'7-Day ADT'!$C35,'Historical_Input Data'!$A$3:$A$2194,'7-Day ADT'!$D35),""),"")</f>
        <v>26.903225806451612</v>
      </c>
      <c r="AB35">
        <f>IFERROR(IF(AVERAGEIFS('Historical_Input Data'!AE$3:AE$2194,'Historical_Input Data'!$B$3:$B$2194,'7-Day ADT'!$C35,'Historical_Input Data'!$A$3:$A$2194,'7-Day ADT'!$D35)&lt;&gt; 0,AVERAGEIFS('Historical_Input Data'!AE$3:AE$2194,'Historical_Input Data'!$B$3:$B$2194,'7-Day ADT'!$C35,'Historical_Input Data'!$A$3:$A$2194,'7-Day ADT'!$D35),""),"")</f>
        <v>505.96774193548384</v>
      </c>
      <c r="AC35">
        <f>IFERROR(IF(AVERAGEIFS('Historical_Input Data'!AF$3:AF$2194,'Historical_Input Data'!$B$3:$B$2194,'7-Day ADT'!$C35,'Historical_Input Data'!$A$3:$A$2194,'7-Day ADT'!$D35)&lt;&gt; 0,AVERAGEIFS('Historical_Input Data'!AF$3:AF$2194,'Historical_Input Data'!$B$3:$B$2194,'7-Day ADT'!$C35,'Historical_Input Data'!$A$3:$A$2194,'7-Day ADT'!$D35),""),"")</f>
        <v>976.58064516129036</v>
      </c>
      <c r="AD35">
        <f>IFERROR(IF(AVERAGEIFS('Historical_Input Data'!AG$3:AG$2194,'Historical_Input Data'!$B$3:$B$2194,'7-Day ADT'!$C35,'Historical_Input Data'!$A$3:$A$2194,'7-Day ADT'!$D35)&lt;&gt; 0,AVERAGEIFS('Historical_Input Data'!AG$3:AG$2194,'Historical_Input Data'!$B$3:$B$2194,'7-Day ADT'!$C35,'Historical_Input Data'!$A$3:$A$2194,'7-Day ADT'!$D35),""),"")</f>
        <v>728.80645161290317</v>
      </c>
      <c r="AE35">
        <f>IFERROR(IF(AVERAGEIFS('Historical_Input Data'!AH$3:AH$2194,'Historical_Input Data'!$B$3:$B$2194,'7-Day ADT'!$C35,'Historical_Input Data'!$A$3:$A$2194,'7-Day ADT'!$D35)&lt;&gt; 0,AVERAGEIFS('Historical_Input Data'!AH$3:AH$2194,'Historical_Input Data'!$B$3:$B$2194,'7-Day ADT'!$C35,'Historical_Input Data'!$A$3:$A$2194,'7-Day ADT'!$D35),""),"")</f>
        <v>141.09677419354838</v>
      </c>
      <c r="AF35">
        <f>IFERROR(IF(AVERAGEIFS('Historical_Input Data'!AI$3:AI$2194,'Historical_Input Data'!$B$3:$B$2194,'7-Day ADT'!$C35,'Historical_Input Data'!$A$3:$A$2194,'7-Day ADT'!$D35)&lt;&gt; 0,AVERAGEIFS('Historical_Input Data'!AI$3:AI$2194,'Historical_Input Data'!$B$3:$B$2194,'7-Day ADT'!$C35,'Historical_Input Data'!$A$3:$A$2194,'7-Day ADT'!$D35),""),"")</f>
        <v>295.45161290322579</v>
      </c>
      <c r="AG35">
        <f>IFERROR(IF(AVERAGEIFS('Historical_Input Data'!AJ$3:AJ$2194,'Historical_Input Data'!$B$3:$B$2194,'7-Day ADT'!$C35,'Historical_Input Data'!$A$3:$A$2194,'7-Day ADT'!$D35)&lt;&gt; 0,AVERAGEIFS('Historical_Input Data'!AJ$3:AJ$2194,'Historical_Input Data'!$B$3:$B$2194,'7-Day ADT'!$C35,'Historical_Input Data'!$A$3:$A$2194,'7-Day ADT'!$D35),""),"")</f>
        <v>101.80645161290323</v>
      </c>
      <c r="AH35">
        <f>IFERROR(IF(AVERAGEIFS('Historical_Input Data'!AK$3:AK$2194,'Historical_Input Data'!$B$3:$B$2194,'7-Day ADT'!$C35,'Historical_Input Data'!$A$3:$A$2194,'7-Day ADT'!$D35)&lt;&gt; 0,AVERAGEIFS('Historical_Input Data'!AK$3:AK$2194,'Historical_Input Data'!$B$3:$B$2194,'7-Day ADT'!$C35,'Historical_Input Data'!$A$3:$A$2194,'7-Day ADT'!$D35),""),"")</f>
        <v>1109.4516129032259</v>
      </c>
      <c r="AI35">
        <f>IFERROR(IF(AVERAGEIFS('Historical_Input Data'!AL$3:AL$2194,'Historical_Input Data'!$B$3:$B$2194,'7-Day ADT'!$C35,'Historical_Input Data'!$A$3:$A$2194,'7-Day ADT'!$D35)&lt;&gt; 0,AVERAGEIFS('Historical_Input Data'!AL$3:AL$2194,'Historical_Input Data'!$B$3:$B$2194,'7-Day ADT'!$C35,'Historical_Input Data'!$A$3:$A$2194,'7-Day ADT'!$D35),""),"")</f>
        <v>1023.0967741935484</v>
      </c>
      <c r="AJ35">
        <f>IFERROR(IF(AVERAGEIFS('Historical_Input Data'!AM$3:AM$2194,'Historical_Input Data'!$B$3:$B$2194,'7-Day ADT'!$C35,'Historical_Input Data'!$A$3:$A$2194,'7-Day ADT'!$D35)&lt;&gt; 0,AVERAGEIFS('Historical_Input Data'!AM$3:AM$2194,'Historical_Input Data'!$B$3:$B$2194,'7-Day ADT'!$C35,'Historical_Input Data'!$A$3:$A$2194,'7-Day ADT'!$D35),""),"")</f>
        <v>11.935483870967742</v>
      </c>
      <c r="AK35">
        <f>IFERROR(IF(AVERAGEIFS('Historical_Input Data'!AN$3:AN$2194,'Historical_Input Data'!$B$3:$B$2194,'7-Day ADT'!$C35,'Historical_Input Data'!$A$3:$A$2194,'7-Day ADT'!$D35)&lt;&gt; 0,AVERAGEIFS('Historical_Input Data'!AN$3:AN$2194,'Historical_Input Data'!$B$3:$B$2194,'7-Day ADT'!$C35,'Historical_Input Data'!$A$3:$A$2194,'7-Day ADT'!$D35),""),"")</f>
        <v>32.161290322580648</v>
      </c>
      <c r="AL35">
        <f>IFERROR(IF(AVERAGEIFS('Historical_Input Data'!AO$3:AO$2194,'Historical_Input Data'!$B$3:$B$2194,'7-Day ADT'!$C35,'Historical_Input Data'!$A$3:$A$2194,'7-Day ADT'!$D35)&lt;&gt; 0,AVERAGEIFS('Historical_Input Data'!AO$3:AO$2194,'Historical_Input Data'!$B$3:$B$2194,'7-Day ADT'!$C35,'Historical_Input Data'!$A$3:$A$2194,'7-Day ADT'!$D35),""),"")</f>
        <v>207.64516129032259</v>
      </c>
      <c r="AM35">
        <f>IFERROR(IF(AVERAGEIFS('Historical_Input Data'!AP$3:AP$2194,'Historical_Input Data'!$B$3:$B$2194,'7-Day ADT'!$C35,'Historical_Input Data'!$A$3:$A$2194,'7-Day ADT'!$D35)&lt;&gt; 0,AVERAGEIFS('Historical_Input Data'!AP$3:AP$2194,'Historical_Input Data'!$B$3:$B$2194,'7-Day ADT'!$C35,'Historical_Input Data'!$A$3:$A$2194,'7-Day ADT'!$D35),""),"")</f>
        <v>36.516129032258064</v>
      </c>
      <c r="AN35">
        <f>IFERROR(IF(AVERAGEIFS('Historical_Input Data'!AQ$3:AQ$2194,'Historical_Input Data'!$B$3:$B$2194,'7-Day ADT'!$C35,'Historical_Input Data'!$A$3:$A$2194,'7-Day ADT'!$D35)&lt;&gt; 0,AVERAGEIFS('Historical_Input Data'!AQ$3:AQ$2194,'Historical_Input Data'!$B$3:$B$2194,'7-Day ADT'!$C35,'Historical_Input Data'!$A$3:$A$2194,'7-Day ADT'!$D35),""),"")</f>
        <v>203.03225806451613</v>
      </c>
      <c r="AO35">
        <f>IFERROR(IF(AVERAGEIFS('Historical_Input Data'!AR$3:AR$2194,'Historical_Input Data'!$B$3:$B$2194,'7-Day ADT'!$C35,'Historical_Input Data'!$A$3:$A$2194,'7-Day ADT'!$D35)&lt;&gt; 0,AVERAGEIFS('Historical_Input Data'!AR$3:AR$2194,'Historical_Input Data'!$B$3:$B$2194,'7-Day ADT'!$C35,'Historical_Input Data'!$A$3:$A$2194,'7-Day ADT'!$D35),""),"")</f>
        <v>406.80645161290323</v>
      </c>
      <c r="AP35">
        <f>IFERROR(IF(AVERAGEIFS('Historical_Input Data'!AS$3:AS$2194,'Historical_Input Data'!$B$3:$B$2194,'7-Day ADT'!$C35,'Historical_Input Data'!$A$3:$A$2194,'7-Day ADT'!$D35)&lt;&gt; 0,AVERAGEIFS('Historical_Input Data'!AS$3:AS$2194,'Historical_Input Data'!$B$3:$B$2194,'7-Day ADT'!$C35,'Historical_Input Data'!$A$3:$A$2194,'7-Day ADT'!$D35),""),"")</f>
        <v>1350.2258064516129</v>
      </c>
      <c r="AQ35">
        <f>IFERROR(IF(AVERAGEIFS('Historical_Input Data'!AT$3:AT$2194,'Historical_Input Data'!$B$3:$B$2194,'7-Day ADT'!$C35,'Historical_Input Data'!$A$3:$A$2194,'7-Day ADT'!$D35)&lt;&gt; 0,AVERAGEIFS('Historical_Input Data'!AT$3:AT$2194,'Historical_Input Data'!$B$3:$B$2194,'7-Day ADT'!$C35,'Historical_Input Data'!$A$3:$A$2194,'7-Day ADT'!$D35),""),"")</f>
        <v>183.93548387096774</v>
      </c>
      <c r="AR35">
        <f>IFERROR(IF(AVERAGEIFS('Historical_Input Data'!AU$3:AU$2194,'Historical_Input Data'!$B$3:$B$2194,'7-Day ADT'!$C35,'Historical_Input Data'!$A$3:$A$2194,'7-Day ADT'!$D35)&lt;&gt; 0,AVERAGEIFS('Historical_Input Data'!AU$3:AU$2194,'Historical_Input Data'!$B$3:$B$2194,'7-Day ADT'!$C35,'Historical_Input Data'!$A$3:$A$2194,'7-Day ADT'!$D35),""),"")</f>
        <v>868.67741935483866</v>
      </c>
      <c r="AS35">
        <f>IFERROR(IF(AVERAGEIFS('Historical_Input Data'!AV$3:AV$2194,'Historical_Input Data'!$B$3:$B$2194,'7-Day ADT'!$C35,'Historical_Input Data'!$A$3:$A$2194,'7-Day ADT'!$D35)&lt;&gt; 0,AVERAGEIFS('Historical_Input Data'!AV$3:AV$2194,'Historical_Input Data'!$B$3:$B$2194,'7-Day ADT'!$C35,'Historical_Input Data'!$A$3:$A$2194,'7-Day ADT'!$D35),""),"")</f>
        <v>133.70967741935485</v>
      </c>
      <c r="AT35">
        <f>IFERROR(IF(AVERAGEIFS('Historical_Input Data'!AW$3:AW$2194,'Historical_Input Data'!$B$3:$B$2194,'7-Day ADT'!$C35,'Historical_Input Data'!$A$3:$A$2194,'7-Day ADT'!$D35)&lt;&gt; 0,AVERAGEIFS('Historical_Input Data'!AW$3:AW$2194,'Historical_Input Data'!$B$3:$B$2194,'7-Day ADT'!$C35,'Historical_Input Data'!$A$3:$A$2194,'7-Day ADT'!$D35),""),"")</f>
        <v>178.83870967741936</v>
      </c>
      <c r="AU35">
        <f>IFERROR(IF(AVERAGEIFS('Historical_Input Data'!AX$3:AX$2194,'Historical_Input Data'!$B$3:$B$2194,'7-Day ADT'!$C35,'Historical_Input Data'!$A$3:$A$2194,'7-Day ADT'!$D35)&lt;&gt; 0,AVERAGEIFS('Historical_Input Data'!AX$3:AX$2194,'Historical_Input Data'!$B$3:$B$2194,'7-Day ADT'!$C35,'Historical_Input Data'!$A$3:$A$2194,'7-Day ADT'!$D35),""),"")</f>
        <v>153.93548387096774</v>
      </c>
      <c r="AV35">
        <f>IFERROR(IF(AVERAGEIFS('Historical_Input Data'!AY$3:AY$2194,'Historical_Input Data'!$B$3:$B$2194,'7-Day ADT'!$C35,'Historical_Input Data'!$A$3:$A$2194,'7-Day ADT'!$D35)&lt;&gt; 0,AVERAGEIFS('Historical_Input Data'!AY$3:AY$2194,'Historical_Input Data'!$B$3:$B$2194,'7-Day ADT'!$C35,'Historical_Input Data'!$A$3:$A$2194,'7-Day ADT'!$D35),""),"")</f>
        <v>146.19354838709677</v>
      </c>
      <c r="AW35">
        <f>IFERROR(IF(AVERAGEIFS('Historical_Input Data'!AZ$3:AZ$2194,'Historical_Input Data'!$B$3:$B$2194,'7-Day ADT'!$C35,'Historical_Input Data'!$A$3:$A$2194,'7-Day ADT'!$D35)&lt;&gt; 0,AVERAGEIFS('Historical_Input Data'!AZ$3:AZ$2194,'Historical_Input Data'!$B$3:$B$2194,'7-Day ADT'!$C35,'Historical_Input Data'!$A$3:$A$2194,'7-Day ADT'!$D35),""),"")</f>
        <v>226.45161290322579</v>
      </c>
      <c r="AX35" t="str">
        <f>IFERROR(IF(AVERAGEIFS('Historical_Input Data'!BA$3:BA$2194,'Historical_Input Data'!$B$3:$B$2194,'7-Day ADT'!$C35,'Historical_Input Data'!$A$3:$A$2194,'7-Day ADT'!$D35)&lt;&gt; 0,AVERAGEIFS('Historical_Input Data'!BA$3:BA$2194,'Historical_Input Data'!$B$3:$B$2194,'7-Day ADT'!$C35,'Historical_Input Data'!$A$3:$A$2194,'7-Day ADT'!$D35),""),"")</f>
        <v/>
      </c>
    </row>
    <row r="36" spans="1:50">
      <c r="A36" t="str">
        <f t="shared" si="0"/>
        <v>November2018</v>
      </c>
      <c r="C36" t="s">
        <v>63</v>
      </c>
      <c r="D36">
        <v>2018</v>
      </c>
      <c r="E36">
        <f>IFERROR(IF(AVERAGEIFS('Historical_Input Data'!H$3:H$2194,'Historical_Input Data'!$B$3:$B$2194,'7-Day ADT'!$C36,'Historical_Input Data'!$A$3:$A$2194,'7-Day ADT'!$D36)&lt;&gt; 0,AVERAGEIFS('Historical_Input Data'!H$3:H$2194,'Historical_Input Data'!$B$3:$B$2194,'7-Day ADT'!$C36,'Historical_Input Data'!$A$3:$A$2194,'7-Day ADT'!$D36),""),"")</f>
        <v>16.5</v>
      </c>
      <c r="F36">
        <f>IFERROR(IF(AVERAGEIFS('Historical_Input Data'!I$3:I$2194,'Historical_Input Data'!$B$3:$B$2194,'7-Day ADT'!$C36,'Historical_Input Data'!$A$3:$A$2194,'7-Day ADT'!$D36)&lt;&gt; 0,AVERAGEIFS('Historical_Input Data'!I$3:I$2194,'Historical_Input Data'!$B$3:$B$2194,'7-Day ADT'!$C36,'Historical_Input Data'!$A$3:$A$2194,'7-Day ADT'!$D36),""),"")</f>
        <v>342.56666666666666</v>
      </c>
      <c r="G36">
        <f>IFERROR(IF(AVERAGEIFS('Historical_Input Data'!J$3:J$2194,'Historical_Input Data'!$B$3:$B$2194,'7-Day ADT'!$C36,'Historical_Input Data'!$A$3:$A$2194,'7-Day ADT'!$D36)&lt;&gt; 0,AVERAGEIFS('Historical_Input Data'!J$3:J$2194,'Historical_Input Data'!$B$3:$B$2194,'7-Day ADT'!$C36,'Historical_Input Data'!$A$3:$A$2194,'7-Day ADT'!$D36),""),"")</f>
        <v>258.7</v>
      </c>
      <c r="H36">
        <f>IFERROR(IF(AVERAGEIFS('Historical_Input Data'!K$3:K$2194,'Historical_Input Data'!$B$3:$B$2194,'7-Day ADT'!$C36,'Historical_Input Data'!$A$3:$A$2194,'7-Day ADT'!$D36)&lt;&gt; 0,AVERAGEIFS('Historical_Input Data'!K$3:K$2194,'Historical_Input Data'!$B$3:$B$2194,'7-Day ADT'!$C36,'Historical_Input Data'!$A$3:$A$2194,'7-Day ADT'!$D36),""),"")</f>
        <v>295.76666666666665</v>
      </c>
      <c r="I36">
        <f>IFERROR(IF(AVERAGEIFS('Historical_Input Data'!L$3:L$2194,'Historical_Input Data'!$B$3:$B$2194,'7-Day ADT'!$C36,'Historical_Input Data'!$A$3:$A$2194,'7-Day ADT'!$D36)&lt;&gt; 0,AVERAGEIFS('Historical_Input Data'!L$3:L$2194,'Historical_Input Data'!$B$3:$B$2194,'7-Day ADT'!$C36,'Historical_Input Data'!$A$3:$A$2194,'7-Day ADT'!$D36),""),"")</f>
        <v>335.93333333333334</v>
      </c>
      <c r="J36">
        <f>IFERROR(IF(AVERAGEIFS('Historical_Input Data'!M$3:M$2194,'Historical_Input Data'!$B$3:$B$2194,'7-Day ADT'!$C36,'Historical_Input Data'!$A$3:$A$2194,'7-Day ADT'!$D36)&lt;&gt; 0,AVERAGEIFS('Historical_Input Data'!M$3:M$2194,'Historical_Input Data'!$B$3:$B$2194,'7-Day ADT'!$C36,'Historical_Input Data'!$A$3:$A$2194,'7-Day ADT'!$D36),""),"")</f>
        <v>114.76666666666667</v>
      </c>
      <c r="K36" t="str">
        <f>IFERROR(IF(AVERAGEIFS('Historical_Input Data'!N$3:N$2194,'Historical_Input Data'!$B$3:$B$2194,'7-Day ADT'!$C36,'Historical_Input Data'!$A$3:$A$2194,'7-Day ADT'!$D36)&lt;&gt; 0,AVERAGEIFS('Historical_Input Data'!N$3:N$2194,'Historical_Input Data'!$B$3:$B$2194,'7-Day ADT'!$C36,'Historical_Input Data'!$A$3:$A$2194,'7-Day ADT'!$D36),""),"")</f>
        <v/>
      </c>
      <c r="L36">
        <f>IFERROR(IF(AVERAGEIFS('Historical_Input Data'!O$3:O$2194,'Historical_Input Data'!$B$3:$B$2194,'7-Day ADT'!$C36,'Historical_Input Data'!$A$3:$A$2194,'7-Day ADT'!$D36)&lt;&gt; 0,AVERAGEIFS('Historical_Input Data'!O$3:O$2194,'Historical_Input Data'!$B$3:$B$2194,'7-Day ADT'!$C36,'Historical_Input Data'!$A$3:$A$2194,'7-Day ADT'!$D36),""),"")</f>
        <v>20.6</v>
      </c>
      <c r="M36">
        <f>IFERROR(IF(AVERAGEIFS('Historical_Input Data'!P$3:P$2194,'Historical_Input Data'!$B$3:$B$2194,'7-Day ADT'!$C36,'Historical_Input Data'!$A$3:$A$2194,'7-Day ADT'!$D36)&lt;&gt; 0,AVERAGEIFS('Historical_Input Data'!P$3:P$2194,'Historical_Input Data'!$B$3:$B$2194,'7-Day ADT'!$C36,'Historical_Input Data'!$A$3:$A$2194,'7-Day ADT'!$D36),""),"")</f>
        <v>623.73333333333335</v>
      </c>
      <c r="N36">
        <f>IFERROR(IF(AVERAGEIFS('Historical_Input Data'!Q$3:Q$2194,'Historical_Input Data'!$B$3:$B$2194,'7-Day ADT'!$C36,'Historical_Input Data'!$A$3:$A$2194,'7-Day ADT'!$D36)&lt;&gt; 0,AVERAGEIFS('Historical_Input Data'!Q$3:Q$2194,'Historical_Input Data'!$B$3:$B$2194,'7-Day ADT'!$C36,'Historical_Input Data'!$A$3:$A$2194,'7-Day ADT'!$D36),""),"")</f>
        <v>407</v>
      </c>
      <c r="O36">
        <f>IFERROR(IF(AVERAGEIFS('Historical_Input Data'!R$3:R$2194,'Historical_Input Data'!$B$3:$B$2194,'7-Day ADT'!$C36,'Historical_Input Data'!$A$3:$A$2194,'7-Day ADT'!$D36)&lt;&gt; 0,AVERAGEIFS('Historical_Input Data'!R$3:R$2194,'Historical_Input Data'!$B$3:$B$2194,'7-Day ADT'!$C36,'Historical_Input Data'!$A$3:$A$2194,'7-Day ADT'!$D36),""),"")</f>
        <v>86.466666666666669</v>
      </c>
      <c r="P36">
        <f>IFERROR(IF(AVERAGEIFS('Historical_Input Data'!S$3:S$2194,'Historical_Input Data'!$B$3:$B$2194,'7-Day ADT'!$C36,'Historical_Input Data'!$A$3:$A$2194,'7-Day ADT'!$D36)&lt;&gt; 0,AVERAGEIFS('Historical_Input Data'!S$3:S$2194,'Historical_Input Data'!$B$3:$B$2194,'7-Day ADT'!$C36,'Historical_Input Data'!$A$3:$A$2194,'7-Day ADT'!$D36),""),"")</f>
        <v>271.36666666666667</v>
      </c>
      <c r="Q36">
        <f>IFERROR(IF(AVERAGEIFS('Historical_Input Data'!T$3:T$2194,'Historical_Input Data'!$B$3:$B$2194,'7-Day ADT'!$C36,'Historical_Input Data'!$A$3:$A$2194,'7-Day ADT'!$D36)&lt;&gt; 0,AVERAGEIFS('Historical_Input Data'!T$3:T$2194,'Historical_Input Data'!$B$3:$B$2194,'7-Day ADT'!$C36,'Historical_Input Data'!$A$3:$A$2194,'7-Day ADT'!$D36),""),"")</f>
        <v>86.466666666666669</v>
      </c>
      <c r="R36">
        <f>IFERROR(IF(AVERAGEIFS('Historical_Input Data'!U$3:U$2194,'Historical_Input Data'!$B$3:$B$2194,'7-Day ADT'!$C36,'Historical_Input Data'!$A$3:$A$2194,'7-Day ADT'!$D36)&lt;&gt; 0,AVERAGEIFS('Historical_Input Data'!U$3:U$2194,'Historical_Input Data'!$B$3:$B$2194,'7-Day ADT'!$C36,'Historical_Input Data'!$A$3:$A$2194,'7-Day ADT'!$D36),""),"")</f>
        <v>45.666666666666664</v>
      </c>
      <c r="S36">
        <f>IFERROR(IF(AVERAGEIFS('Historical_Input Data'!V$3:V$2194,'Historical_Input Data'!$B$3:$B$2194,'7-Day ADT'!$C36,'Historical_Input Data'!$A$3:$A$2194,'7-Day ADT'!$D36)&lt;&gt; 0,AVERAGEIFS('Historical_Input Data'!V$3:V$2194,'Historical_Input Data'!$B$3:$B$2194,'7-Day ADT'!$C36,'Historical_Input Data'!$A$3:$A$2194,'7-Day ADT'!$D36),""),"")</f>
        <v>190.83333333333334</v>
      </c>
      <c r="T36">
        <f>IFERROR(IF(AVERAGEIFS('Historical_Input Data'!W$3:W$2194,'Historical_Input Data'!$B$3:$B$2194,'7-Day ADT'!$C36,'Historical_Input Data'!$A$3:$A$2194,'7-Day ADT'!$D36)&lt;&gt; 0,AVERAGEIFS('Historical_Input Data'!W$3:W$2194,'Historical_Input Data'!$B$3:$B$2194,'7-Day ADT'!$C36,'Historical_Input Data'!$A$3:$A$2194,'7-Day ADT'!$D36),""),"")</f>
        <v>518.56666666666672</v>
      </c>
      <c r="U36">
        <f>IFERROR(IF(AVERAGEIFS('Historical_Input Data'!X$3:X$2194,'Historical_Input Data'!$B$3:$B$2194,'7-Day ADT'!$C36,'Historical_Input Data'!$A$3:$A$2194,'7-Day ADT'!$D36)&lt;&gt; 0,AVERAGEIFS('Historical_Input Data'!X$3:X$2194,'Historical_Input Data'!$B$3:$B$2194,'7-Day ADT'!$C36,'Historical_Input Data'!$A$3:$A$2194,'7-Day ADT'!$D36),""),"")</f>
        <v>290.73333333333335</v>
      </c>
      <c r="V36" t="str">
        <f>IFERROR(IF(AVERAGEIFS('Historical_Input Data'!Y$3:Y$2194,'Historical_Input Data'!$B$3:$B$2194,'7-Day ADT'!$C36,'Historical_Input Data'!$A$3:$A$2194,'7-Day ADT'!$D36)&lt;&gt; 0,AVERAGEIFS('Historical_Input Data'!Y$3:Y$2194,'Historical_Input Data'!$B$3:$B$2194,'7-Day ADT'!$C36,'Historical_Input Data'!$A$3:$A$2194,'7-Day ADT'!$D36),""),"")</f>
        <v/>
      </c>
      <c r="W36">
        <f>IFERROR(IF(AVERAGEIFS('Historical_Input Data'!Z$3:Z$2194,'Historical_Input Data'!$B$3:$B$2194,'7-Day ADT'!$C36,'Historical_Input Data'!$A$3:$A$2194,'7-Day ADT'!$D36)&lt;&gt; 0,AVERAGEIFS('Historical_Input Data'!Z$3:Z$2194,'Historical_Input Data'!$B$3:$B$2194,'7-Day ADT'!$C36,'Historical_Input Data'!$A$3:$A$2194,'7-Day ADT'!$D36),""),"")</f>
        <v>361.43333333333334</v>
      </c>
      <c r="X36">
        <f>IFERROR(IF(AVERAGEIFS('Historical_Input Data'!AA$3:AA$2194,'Historical_Input Data'!$B$3:$B$2194,'7-Day ADT'!$C36,'Historical_Input Data'!$A$3:$A$2194,'7-Day ADT'!$D36)&lt;&gt; 0,AVERAGEIFS('Historical_Input Data'!AA$3:AA$2194,'Historical_Input Data'!$B$3:$B$2194,'7-Day ADT'!$C36,'Historical_Input Data'!$A$3:$A$2194,'7-Day ADT'!$D36),""),"")</f>
        <v>18.533333333333335</v>
      </c>
      <c r="Y36">
        <f>IFERROR(IF(AVERAGEIFS('Historical_Input Data'!AB$3:AB$2194,'Historical_Input Data'!$B$3:$B$2194,'7-Day ADT'!$C36,'Historical_Input Data'!$A$3:$A$2194,'7-Day ADT'!$D36)&lt;&gt; 0,AVERAGEIFS('Historical_Input Data'!AB$3:AB$2194,'Historical_Input Data'!$B$3:$B$2194,'7-Day ADT'!$C36,'Historical_Input Data'!$A$3:$A$2194,'7-Day ADT'!$D36),""),"")</f>
        <v>506.46666666666664</v>
      </c>
      <c r="Z36">
        <f>IFERROR(IF(AVERAGEIFS('Historical_Input Data'!AC$3:AC$2194,'Historical_Input Data'!$B$3:$B$2194,'7-Day ADT'!$C36,'Historical_Input Data'!$A$3:$A$2194,'7-Day ADT'!$D36)&lt;&gt; 0,AVERAGEIFS('Historical_Input Data'!AC$3:AC$2194,'Historical_Input Data'!$B$3:$B$2194,'7-Day ADT'!$C36,'Historical_Input Data'!$A$3:$A$2194,'7-Day ADT'!$D36),""),"")</f>
        <v>374.73333333333335</v>
      </c>
      <c r="AA36">
        <f>IFERROR(IF(AVERAGEIFS('Historical_Input Data'!AD$3:AD$2194,'Historical_Input Data'!$B$3:$B$2194,'7-Day ADT'!$C36,'Historical_Input Data'!$A$3:$A$2194,'7-Day ADT'!$D36)&lt;&gt; 0,AVERAGEIFS('Historical_Input Data'!AD$3:AD$2194,'Historical_Input Data'!$B$3:$B$2194,'7-Day ADT'!$C36,'Historical_Input Data'!$A$3:$A$2194,'7-Day ADT'!$D36),""),"")</f>
        <v>31.233333333333334</v>
      </c>
      <c r="AB36">
        <f>IFERROR(IF(AVERAGEIFS('Historical_Input Data'!AE$3:AE$2194,'Historical_Input Data'!$B$3:$B$2194,'7-Day ADT'!$C36,'Historical_Input Data'!$A$3:$A$2194,'7-Day ADT'!$D36)&lt;&gt; 0,AVERAGEIFS('Historical_Input Data'!AE$3:AE$2194,'Historical_Input Data'!$B$3:$B$2194,'7-Day ADT'!$C36,'Historical_Input Data'!$A$3:$A$2194,'7-Day ADT'!$D36),""),"")</f>
        <v>575.83333333333337</v>
      </c>
      <c r="AC36">
        <f>IFERROR(IF(AVERAGEIFS('Historical_Input Data'!AF$3:AF$2194,'Historical_Input Data'!$B$3:$B$2194,'7-Day ADT'!$C36,'Historical_Input Data'!$A$3:$A$2194,'7-Day ADT'!$D36)&lt;&gt; 0,AVERAGEIFS('Historical_Input Data'!AF$3:AF$2194,'Historical_Input Data'!$B$3:$B$2194,'7-Day ADT'!$C36,'Historical_Input Data'!$A$3:$A$2194,'7-Day ADT'!$D36),""),"")</f>
        <v>1020.5</v>
      </c>
      <c r="AD36">
        <f>IFERROR(IF(AVERAGEIFS('Historical_Input Data'!AG$3:AG$2194,'Historical_Input Data'!$B$3:$B$2194,'7-Day ADT'!$C36,'Historical_Input Data'!$A$3:$A$2194,'7-Day ADT'!$D36)&lt;&gt; 0,AVERAGEIFS('Historical_Input Data'!AG$3:AG$2194,'Historical_Input Data'!$B$3:$B$2194,'7-Day ADT'!$C36,'Historical_Input Data'!$A$3:$A$2194,'7-Day ADT'!$D36),""),"")</f>
        <v>714.9666666666667</v>
      </c>
      <c r="AE36">
        <f>IFERROR(IF(AVERAGEIFS('Historical_Input Data'!AH$3:AH$2194,'Historical_Input Data'!$B$3:$B$2194,'7-Day ADT'!$C36,'Historical_Input Data'!$A$3:$A$2194,'7-Day ADT'!$D36)&lt;&gt; 0,AVERAGEIFS('Historical_Input Data'!AH$3:AH$2194,'Historical_Input Data'!$B$3:$B$2194,'7-Day ADT'!$C36,'Historical_Input Data'!$A$3:$A$2194,'7-Day ADT'!$D36),""),"")</f>
        <v>165.03333333333333</v>
      </c>
      <c r="AF36">
        <f>IFERROR(IF(AVERAGEIFS('Historical_Input Data'!AI$3:AI$2194,'Historical_Input Data'!$B$3:$B$2194,'7-Day ADT'!$C36,'Historical_Input Data'!$A$3:$A$2194,'7-Day ADT'!$D36)&lt;&gt; 0,AVERAGEIFS('Historical_Input Data'!AI$3:AI$2194,'Historical_Input Data'!$B$3:$B$2194,'7-Day ADT'!$C36,'Historical_Input Data'!$A$3:$A$2194,'7-Day ADT'!$D36),""),"")</f>
        <v>285.83333333333331</v>
      </c>
      <c r="AG36">
        <f>IFERROR(IF(AVERAGEIFS('Historical_Input Data'!AJ$3:AJ$2194,'Historical_Input Data'!$B$3:$B$2194,'7-Day ADT'!$C36,'Historical_Input Data'!$A$3:$A$2194,'7-Day ADT'!$D36)&lt;&gt; 0,AVERAGEIFS('Historical_Input Data'!AJ$3:AJ$2194,'Historical_Input Data'!$B$3:$B$2194,'7-Day ADT'!$C36,'Historical_Input Data'!$A$3:$A$2194,'7-Day ADT'!$D36),""),"")</f>
        <v>101.1</v>
      </c>
      <c r="AH36">
        <f>IFERROR(IF(AVERAGEIFS('Historical_Input Data'!AK$3:AK$2194,'Historical_Input Data'!$B$3:$B$2194,'7-Day ADT'!$C36,'Historical_Input Data'!$A$3:$A$2194,'7-Day ADT'!$D36)&lt;&gt; 0,AVERAGEIFS('Historical_Input Data'!AK$3:AK$2194,'Historical_Input Data'!$B$3:$B$2194,'7-Day ADT'!$C36,'Historical_Input Data'!$A$3:$A$2194,'7-Day ADT'!$D36),""),"")</f>
        <v>1113.9666666666667</v>
      </c>
      <c r="AI36">
        <f>IFERROR(IF(AVERAGEIFS('Historical_Input Data'!AL$3:AL$2194,'Historical_Input Data'!$B$3:$B$2194,'7-Day ADT'!$C36,'Historical_Input Data'!$A$3:$A$2194,'7-Day ADT'!$D36)&lt;&gt; 0,AVERAGEIFS('Historical_Input Data'!AL$3:AL$2194,'Historical_Input Data'!$B$3:$B$2194,'7-Day ADT'!$C36,'Historical_Input Data'!$A$3:$A$2194,'7-Day ADT'!$D36),""),"")</f>
        <v>1015.0666666666667</v>
      </c>
      <c r="AJ36">
        <f>IFERROR(IF(AVERAGEIFS('Historical_Input Data'!AM$3:AM$2194,'Historical_Input Data'!$B$3:$B$2194,'7-Day ADT'!$C36,'Historical_Input Data'!$A$3:$A$2194,'7-Day ADT'!$D36)&lt;&gt; 0,AVERAGEIFS('Historical_Input Data'!AM$3:AM$2194,'Historical_Input Data'!$B$3:$B$2194,'7-Day ADT'!$C36,'Historical_Input Data'!$A$3:$A$2194,'7-Day ADT'!$D36),""),"")</f>
        <v>13.666666666666666</v>
      </c>
      <c r="AK36">
        <f>IFERROR(IF(AVERAGEIFS('Historical_Input Data'!AN$3:AN$2194,'Historical_Input Data'!$B$3:$B$2194,'7-Day ADT'!$C36,'Historical_Input Data'!$A$3:$A$2194,'7-Day ADT'!$D36)&lt;&gt; 0,AVERAGEIFS('Historical_Input Data'!AN$3:AN$2194,'Historical_Input Data'!$B$3:$B$2194,'7-Day ADT'!$C36,'Historical_Input Data'!$A$3:$A$2194,'7-Day ADT'!$D36),""),"")</f>
        <v>36.06666666666667</v>
      </c>
      <c r="AL36">
        <f>IFERROR(IF(AVERAGEIFS('Historical_Input Data'!AO$3:AO$2194,'Historical_Input Data'!$B$3:$B$2194,'7-Day ADT'!$C36,'Historical_Input Data'!$A$3:$A$2194,'7-Day ADT'!$D36)&lt;&gt; 0,AVERAGEIFS('Historical_Input Data'!AO$3:AO$2194,'Historical_Input Data'!$B$3:$B$2194,'7-Day ADT'!$C36,'Historical_Input Data'!$A$3:$A$2194,'7-Day ADT'!$D36),""),"")</f>
        <v>209.26666666666668</v>
      </c>
      <c r="AM36">
        <f>IFERROR(IF(AVERAGEIFS('Historical_Input Data'!AP$3:AP$2194,'Historical_Input Data'!$B$3:$B$2194,'7-Day ADT'!$C36,'Historical_Input Data'!$A$3:$A$2194,'7-Day ADT'!$D36)&lt;&gt; 0,AVERAGEIFS('Historical_Input Data'!AP$3:AP$2194,'Historical_Input Data'!$B$3:$B$2194,'7-Day ADT'!$C36,'Historical_Input Data'!$A$3:$A$2194,'7-Day ADT'!$D36),""),"")</f>
        <v>36.6</v>
      </c>
      <c r="AN36">
        <f>IFERROR(IF(AVERAGEIFS('Historical_Input Data'!AQ$3:AQ$2194,'Historical_Input Data'!$B$3:$B$2194,'7-Day ADT'!$C36,'Historical_Input Data'!$A$3:$A$2194,'7-Day ADT'!$D36)&lt;&gt; 0,AVERAGEIFS('Historical_Input Data'!AQ$3:AQ$2194,'Historical_Input Data'!$B$3:$B$2194,'7-Day ADT'!$C36,'Historical_Input Data'!$A$3:$A$2194,'7-Day ADT'!$D36),""),"")</f>
        <v>206.93333333333334</v>
      </c>
      <c r="AO36">
        <f>IFERROR(IF(AVERAGEIFS('Historical_Input Data'!AR$3:AR$2194,'Historical_Input Data'!$B$3:$B$2194,'7-Day ADT'!$C36,'Historical_Input Data'!$A$3:$A$2194,'7-Day ADT'!$D36)&lt;&gt; 0,AVERAGEIFS('Historical_Input Data'!AR$3:AR$2194,'Historical_Input Data'!$B$3:$B$2194,'7-Day ADT'!$C36,'Historical_Input Data'!$A$3:$A$2194,'7-Day ADT'!$D36),""),"")</f>
        <v>378.66666666666669</v>
      </c>
      <c r="AP36">
        <f>IFERROR(IF(AVERAGEIFS('Historical_Input Data'!AS$3:AS$2194,'Historical_Input Data'!$B$3:$B$2194,'7-Day ADT'!$C36,'Historical_Input Data'!$A$3:$A$2194,'7-Day ADT'!$D36)&lt;&gt; 0,AVERAGEIFS('Historical_Input Data'!AS$3:AS$2194,'Historical_Input Data'!$B$3:$B$2194,'7-Day ADT'!$C36,'Historical_Input Data'!$A$3:$A$2194,'7-Day ADT'!$D36),""),"")</f>
        <v>1337.4</v>
      </c>
      <c r="AQ36">
        <f>IFERROR(IF(AVERAGEIFS('Historical_Input Data'!AT$3:AT$2194,'Historical_Input Data'!$B$3:$B$2194,'7-Day ADT'!$C36,'Historical_Input Data'!$A$3:$A$2194,'7-Day ADT'!$D36)&lt;&gt; 0,AVERAGEIFS('Historical_Input Data'!AT$3:AT$2194,'Historical_Input Data'!$B$3:$B$2194,'7-Day ADT'!$C36,'Historical_Input Data'!$A$3:$A$2194,'7-Day ADT'!$D36),""),"")</f>
        <v>180.8</v>
      </c>
      <c r="AR36">
        <f>IFERROR(IF(AVERAGEIFS('Historical_Input Data'!AU$3:AU$2194,'Historical_Input Data'!$B$3:$B$2194,'7-Day ADT'!$C36,'Historical_Input Data'!$A$3:$A$2194,'7-Day ADT'!$D36)&lt;&gt; 0,AVERAGEIFS('Historical_Input Data'!AU$3:AU$2194,'Historical_Input Data'!$B$3:$B$2194,'7-Day ADT'!$C36,'Historical_Input Data'!$A$3:$A$2194,'7-Day ADT'!$D36),""),"")</f>
        <v>769.83333333333337</v>
      </c>
      <c r="AS36">
        <f>IFERROR(IF(AVERAGEIFS('Historical_Input Data'!AV$3:AV$2194,'Historical_Input Data'!$B$3:$B$2194,'7-Day ADT'!$C36,'Historical_Input Data'!$A$3:$A$2194,'7-Day ADT'!$D36)&lt;&gt; 0,AVERAGEIFS('Historical_Input Data'!AV$3:AV$2194,'Historical_Input Data'!$B$3:$B$2194,'7-Day ADT'!$C36,'Historical_Input Data'!$A$3:$A$2194,'7-Day ADT'!$D36),""),"")</f>
        <v>110.4</v>
      </c>
      <c r="AT36">
        <f>IFERROR(IF(AVERAGEIFS('Historical_Input Data'!AW$3:AW$2194,'Historical_Input Data'!$B$3:$B$2194,'7-Day ADT'!$C36,'Historical_Input Data'!$A$3:$A$2194,'7-Day ADT'!$D36)&lt;&gt; 0,AVERAGEIFS('Historical_Input Data'!AW$3:AW$2194,'Historical_Input Data'!$B$3:$B$2194,'7-Day ADT'!$C36,'Historical_Input Data'!$A$3:$A$2194,'7-Day ADT'!$D36),""),"")</f>
        <v>175.43333333333334</v>
      </c>
      <c r="AU36">
        <f>IFERROR(IF(AVERAGEIFS('Historical_Input Data'!AX$3:AX$2194,'Historical_Input Data'!$B$3:$B$2194,'7-Day ADT'!$C36,'Historical_Input Data'!$A$3:$A$2194,'7-Day ADT'!$D36)&lt;&gt; 0,AVERAGEIFS('Historical_Input Data'!AX$3:AX$2194,'Historical_Input Data'!$B$3:$B$2194,'7-Day ADT'!$C36,'Historical_Input Data'!$A$3:$A$2194,'7-Day ADT'!$D36),""),"")</f>
        <v>186.43333333333334</v>
      </c>
      <c r="AV36">
        <f>IFERROR(IF(AVERAGEIFS('Historical_Input Data'!AY$3:AY$2194,'Historical_Input Data'!$B$3:$B$2194,'7-Day ADT'!$C36,'Historical_Input Data'!$A$3:$A$2194,'7-Day ADT'!$D36)&lt;&gt; 0,AVERAGEIFS('Historical_Input Data'!AY$3:AY$2194,'Historical_Input Data'!$B$3:$B$2194,'7-Day ADT'!$C36,'Historical_Input Data'!$A$3:$A$2194,'7-Day ADT'!$D36),""),"")</f>
        <v>144.03333333333333</v>
      </c>
      <c r="AW36">
        <f>IFERROR(IF(AVERAGEIFS('Historical_Input Data'!AZ$3:AZ$2194,'Historical_Input Data'!$B$3:$B$2194,'7-Day ADT'!$C36,'Historical_Input Data'!$A$3:$A$2194,'7-Day ADT'!$D36)&lt;&gt; 0,AVERAGEIFS('Historical_Input Data'!AZ$3:AZ$2194,'Historical_Input Data'!$B$3:$B$2194,'7-Day ADT'!$C36,'Historical_Input Data'!$A$3:$A$2194,'7-Day ADT'!$D36),""),"")</f>
        <v>198.5</v>
      </c>
      <c r="AX36" t="str">
        <f>IFERROR(IF(AVERAGEIFS('Historical_Input Data'!BA$3:BA$2194,'Historical_Input Data'!$B$3:$B$2194,'7-Day ADT'!$C36,'Historical_Input Data'!$A$3:$A$2194,'7-Day ADT'!$D36)&lt;&gt; 0,AVERAGEIFS('Historical_Input Data'!BA$3:BA$2194,'Historical_Input Data'!$B$3:$B$2194,'7-Day ADT'!$C36,'Historical_Input Data'!$A$3:$A$2194,'7-Day ADT'!$D36),""),"")</f>
        <v/>
      </c>
    </row>
    <row r="37" spans="1:50">
      <c r="A37" t="str">
        <f t="shared" si="0"/>
        <v>December2018</v>
      </c>
      <c r="C37" t="s">
        <v>50</v>
      </c>
      <c r="D37">
        <v>2018</v>
      </c>
      <c r="E37">
        <f>IFERROR(IF(AVERAGEIFS('Historical_Input Data'!H$3:H$2194,'Historical_Input Data'!$B$3:$B$2194,'7-Day ADT'!$C37,'Historical_Input Data'!$A$3:$A$2194,'7-Day ADT'!$D37)&lt;&gt; 0,AVERAGEIFS('Historical_Input Data'!H$3:H$2194,'Historical_Input Data'!$B$3:$B$2194,'7-Day ADT'!$C37,'Historical_Input Data'!$A$3:$A$2194,'7-Day ADT'!$D37),""),"")</f>
        <v>16.032258064516128</v>
      </c>
      <c r="F37">
        <f>IFERROR(IF(AVERAGEIFS('Historical_Input Data'!I$3:I$2194,'Historical_Input Data'!$B$3:$B$2194,'7-Day ADT'!$C37,'Historical_Input Data'!$A$3:$A$2194,'7-Day ADT'!$D37)&lt;&gt; 0,AVERAGEIFS('Historical_Input Data'!I$3:I$2194,'Historical_Input Data'!$B$3:$B$2194,'7-Day ADT'!$C37,'Historical_Input Data'!$A$3:$A$2194,'7-Day ADT'!$D37),""),"")</f>
        <v>265.74193548387098</v>
      </c>
      <c r="G37">
        <f>IFERROR(IF(AVERAGEIFS('Historical_Input Data'!J$3:J$2194,'Historical_Input Data'!$B$3:$B$2194,'7-Day ADT'!$C37,'Historical_Input Data'!$A$3:$A$2194,'7-Day ADT'!$D37)&lt;&gt; 0,AVERAGEIFS('Historical_Input Data'!J$3:J$2194,'Historical_Input Data'!$B$3:$B$2194,'7-Day ADT'!$C37,'Historical_Input Data'!$A$3:$A$2194,'7-Day ADT'!$D37),""),"")</f>
        <v>192.7741935483871</v>
      </c>
      <c r="H37">
        <f>IFERROR(IF(AVERAGEIFS('Historical_Input Data'!K$3:K$2194,'Historical_Input Data'!$B$3:$B$2194,'7-Day ADT'!$C37,'Historical_Input Data'!$A$3:$A$2194,'7-Day ADT'!$D37)&lt;&gt; 0,AVERAGEIFS('Historical_Input Data'!K$3:K$2194,'Historical_Input Data'!$B$3:$B$2194,'7-Day ADT'!$C37,'Historical_Input Data'!$A$3:$A$2194,'7-Day ADT'!$D37),""),"")</f>
        <v>273.25806451612902</v>
      </c>
      <c r="I37">
        <f>IFERROR(IF(AVERAGEIFS('Historical_Input Data'!L$3:L$2194,'Historical_Input Data'!$B$3:$B$2194,'7-Day ADT'!$C37,'Historical_Input Data'!$A$3:$A$2194,'7-Day ADT'!$D37)&lt;&gt; 0,AVERAGEIFS('Historical_Input Data'!L$3:L$2194,'Historical_Input Data'!$B$3:$B$2194,'7-Day ADT'!$C37,'Historical_Input Data'!$A$3:$A$2194,'7-Day ADT'!$D37),""),"")</f>
        <v>261.90322580645159</v>
      </c>
      <c r="J37">
        <f>IFERROR(IF(AVERAGEIFS('Historical_Input Data'!M$3:M$2194,'Historical_Input Data'!$B$3:$B$2194,'7-Day ADT'!$C37,'Historical_Input Data'!$A$3:$A$2194,'7-Day ADT'!$D37)&lt;&gt; 0,AVERAGEIFS('Historical_Input Data'!M$3:M$2194,'Historical_Input Data'!$B$3:$B$2194,'7-Day ADT'!$C37,'Historical_Input Data'!$A$3:$A$2194,'7-Day ADT'!$D37),""),"")</f>
        <v>110.09677419354838</v>
      </c>
      <c r="K37" t="str">
        <f>IFERROR(IF(AVERAGEIFS('Historical_Input Data'!N$3:N$2194,'Historical_Input Data'!$B$3:$B$2194,'7-Day ADT'!$C37,'Historical_Input Data'!$A$3:$A$2194,'7-Day ADT'!$D37)&lt;&gt; 0,AVERAGEIFS('Historical_Input Data'!N$3:N$2194,'Historical_Input Data'!$B$3:$B$2194,'7-Day ADT'!$C37,'Historical_Input Data'!$A$3:$A$2194,'7-Day ADT'!$D37),""),"")</f>
        <v/>
      </c>
      <c r="L37">
        <f>IFERROR(IF(AVERAGEIFS('Historical_Input Data'!O$3:O$2194,'Historical_Input Data'!$B$3:$B$2194,'7-Day ADT'!$C37,'Historical_Input Data'!$A$3:$A$2194,'7-Day ADT'!$D37)&lt;&gt; 0,AVERAGEIFS('Historical_Input Data'!O$3:O$2194,'Historical_Input Data'!$B$3:$B$2194,'7-Day ADT'!$C37,'Historical_Input Data'!$A$3:$A$2194,'7-Day ADT'!$D37),""),"")</f>
        <v>20</v>
      </c>
      <c r="M37">
        <f>IFERROR(IF(AVERAGEIFS('Historical_Input Data'!P$3:P$2194,'Historical_Input Data'!$B$3:$B$2194,'7-Day ADT'!$C37,'Historical_Input Data'!$A$3:$A$2194,'7-Day ADT'!$D37)&lt;&gt; 0,AVERAGEIFS('Historical_Input Data'!P$3:P$2194,'Historical_Input Data'!$B$3:$B$2194,'7-Day ADT'!$C37,'Historical_Input Data'!$A$3:$A$2194,'7-Day ADT'!$D37),""),"")</f>
        <v>470.25806451612902</v>
      </c>
      <c r="N37">
        <f>IFERROR(IF(AVERAGEIFS('Historical_Input Data'!Q$3:Q$2194,'Historical_Input Data'!$B$3:$B$2194,'7-Day ADT'!$C37,'Historical_Input Data'!$A$3:$A$2194,'7-Day ADT'!$D37)&lt;&gt; 0,AVERAGEIFS('Historical_Input Data'!Q$3:Q$2194,'Historical_Input Data'!$B$3:$B$2194,'7-Day ADT'!$C37,'Historical_Input Data'!$A$3:$A$2194,'7-Day ADT'!$D37),""),"")</f>
        <v>332.29032258064518</v>
      </c>
      <c r="O37">
        <f>IFERROR(IF(AVERAGEIFS('Historical_Input Data'!R$3:R$2194,'Historical_Input Data'!$B$3:$B$2194,'7-Day ADT'!$C37,'Historical_Input Data'!$A$3:$A$2194,'7-Day ADT'!$D37)&lt;&gt; 0,AVERAGEIFS('Historical_Input Data'!R$3:R$2194,'Historical_Input Data'!$B$3:$B$2194,'7-Day ADT'!$C37,'Historical_Input Data'!$A$3:$A$2194,'7-Day ADT'!$D37),""),"")</f>
        <v>63.451612903225808</v>
      </c>
      <c r="P37">
        <f>IFERROR(IF(AVERAGEIFS('Historical_Input Data'!S$3:S$2194,'Historical_Input Data'!$B$3:$B$2194,'7-Day ADT'!$C37,'Historical_Input Data'!$A$3:$A$2194,'7-Day ADT'!$D37)&lt;&gt; 0,AVERAGEIFS('Historical_Input Data'!S$3:S$2194,'Historical_Input Data'!$B$3:$B$2194,'7-Day ADT'!$C37,'Historical_Input Data'!$A$3:$A$2194,'7-Day ADT'!$D37),""),"")</f>
        <v>260.70967741935482</v>
      </c>
      <c r="Q37">
        <f>IFERROR(IF(AVERAGEIFS('Historical_Input Data'!T$3:T$2194,'Historical_Input Data'!$B$3:$B$2194,'7-Day ADT'!$C37,'Historical_Input Data'!$A$3:$A$2194,'7-Day ADT'!$D37)&lt;&gt; 0,AVERAGEIFS('Historical_Input Data'!T$3:T$2194,'Historical_Input Data'!$B$3:$B$2194,'7-Day ADT'!$C37,'Historical_Input Data'!$A$3:$A$2194,'7-Day ADT'!$D37),""),"")</f>
        <v>83.516129032258064</v>
      </c>
      <c r="R37">
        <f>IFERROR(IF(AVERAGEIFS('Historical_Input Data'!U$3:U$2194,'Historical_Input Data'!$B$3:$B$2194,'7-Day ADT'!$C37,'Historical_Input Data'!$A$3:$A$2194,'7-Day ADT'!$D37)&lt;&gt; 0,AVERAGEIFS('Historical_Input Data'!U$3:U$2194,'Historical_Input Data'!$B$3:$B$2194,'7-Day ADT'!$C37,'Historical_Input Data'!$A$3:$A$2194,'7-Day ADT'!$D37),""),"")</f>
        <v>36.58064516129032</v>
      </c>
      <c r="S37">
        <f>IFERROR(IF(AVERAGEIFS('Historical_Input Data'!V$3:V$2194,'Historical_Input Data'!$B$3:$B$2194,'7-Day ADT'!$C37,'Historical_Input Data'!$A$3:$A$2194,'7-Day ADT'!$D37)&lt;&gt; 0,AVERAGEIFS('Historical_Input Data'!V$3:V$2194,'Historical_Input Data'!$B$3:$B$2194,'7-Day ADT'!$C37,'Historical_Input Data'!$A$3:$A$2194,'7-Day ADT'!$D37),""),"")</f>
        <v>136.80645161290323</v>
      </c>
      <c r="T37">
        <f>IFERROR(IF(AVERAGEIFS('Historical_Input Data'!W$3:W$2194,'Historical_Input Data'!$B$3:$B$2194,'7-Day ADT'!$C37,'Historical_Input Data'!$A$3:$A$2194,'7-Day ADT'!$D37)&lt;&gt; 0,AVERAGEIFS('Historical_Input Data'!W$3:W$2194,'Historical_Input Data'!$B$3:$B$2194,'7-Day ADT'!$C37,'Historical_Input Data'!$A$3:$A$2194,'7-Day ADT'!$D37),""),"")</f>
        <v>417.77419354838707</v>
      </c>
      <c r="U37">
        <f>IFERROR(IF(AVERAGEIFS('Historical_Input Data'!X$3:X$2194,'Historical_Input Data'!$B$3:$B$2194,'7-Day ADT'!$C37,'Historical_Input Data'!$A$3:$A$2194,'7-Day ADT'!$D37)&lt;&gt; 0,AVERAGEIFS('Historical_Input Data'!X$3:X$2194,'Historical_Input Data'!$B$3:$B$2194,'7-Day ADT'!$C37,'Historical_Input Data'!$A$3:$A$2194,'7-Day ADT'!$D37),""),"")</f>
        <v>281.51612903225805</v>
      </c>
      <c r="V37" t="str">
        <f>IFERROR(IF(AVERAGEIFS('Historical_Input Data'!Y$3:Y$2194,'Historical_Input Data'!$B$3:$B$2194,'7-Day ADT'!$C37,'Historical_Input Data'!$A$3:$A$2194,'7-Day ADT'!$D37)&lt;&gt; 0,AVERAGEIFS('Historical_Input Data'!Y$3:Y$2194,'Historical_Input Data'!$B$3:$B$2194,'7-Day ADT'!$C37,'Historical_Input Data'!$A$3:$A$2194,'7-Day ADT'!$D37),""),"")</f>
        <v/>
      </c>
      <c r="W37">
        <f>IFERROR(IF(AVERAGEIFS('Historical_Input Data'!Z$3:Z$2194,'Historical_Input Data'!$B$3:$B$2194,'7-Day ADT'!$C37,'Historical_Input Data'!$A$3:$A$2194,'7-Day ADT'!$D37)&lt;&gt; 0,AVERAGEIFS('Historical_Input Data'!Z$3:Z$2194,'Historical_Input Data'!$B$3:$B$2194,'7-Day ADT'!$C37,'Historical_Input Data'!$A$3:$A$2194,'7-Day ADT'!$D37),""),"")</f>
        <v>340.64516129032256</v>
      </c>
      <c r="X37">
        <f>IFERROR(IF(AVERAGEIFS('Historical_Input Data'!AA$3:AA$2194,'Historical_Input Data'!$B$3:$B$2194,'7-Day ADT'!$C37,'Historical_Input Data'!$A$3:$A$2194,'7-Day ADT'!$D37)&lt;&gt; 0,AVERAGEIFS('Historical_Input Data'!AA$3:AA$2194,'Historical_Input Data'!$B$3:$B$2194,'7-Day ADT'!$C37,'Historical_Input Data'!$A$3:$A$2194,'7-Day ADT'!$D37),""),"")</f>
        <v>31.483870967741936</v>
      </c>
      <c r="Y37">
        <f>IFERROR(IF(AVERAGEIFS('Historical_Input Data'!AB$3:AB$2194,'Historical_Input Data'!$B$3:$B$2194,'7-Day ADT'!$C37,'Historical_Input Data'!$A$3:$A$2194,'7-Day ADT'!$D37)&lt;&gt; 0,AVERAGEIFS('Historical_Input Data'!AB$3:AB$2194,'Historical_Input Data'!$B$3:$B$2194,'7-Day ADT'!$C37,'Historical_Input Data'!$A$3:$A$2194,'7-Day ADT'!$D37),""),"")</f>
        <v>460.29032258064518</v>
      </c>
      <c r="Z37">
        <f>IFERROR(IF(AVERAGEIFS('Historical_Input Data'!AC$3:AC$2194,'Historical_Input Data'!$B$3:$B$2194,'7-Day ADT'!$C37,'Historical_Input Data'!$A$3:$A$2194,'7-Day ADT'!$D37)&lt;&gt; 0,AVERAGEIFS('Historical_Input Data'!AC$3:AC$2194,'Historical_Input Data'!$B$3:$B$2194,'7-Day ADT'!$C37,'Historical_Input Data'!$A$3:$A$2194,'7-Day ADT'!$D37),""),"")</f>
        <v>392.35483870967744</v>
      </c>
      <c r="AA37">
        <f>IFERROR(IF(AVERAGEIFS('Historical_Input Data'!AD$3:AD$2194,'Historical_Input Data'!$B$3:$B$2194,'7-Day ADT'!$C37,'Historical_Input Data'!$A$3:$A$2194,'7-Day ADT'!$D37)&lt;&gt; 0,AVERAGEIFS('Historical_Input Data'!AD$3:AD$2194,'Historical_Input Data'!$B$3:$B$2194,'7-Day ADT'!$C37,'Historical_Input Data'!$A$3:$A$2194,'7-Day ADT'!$D37),""),"")</f>
        <v>30.451612903225808</v>
      </c>
      <c r="AB37">
        <f>IFERROR(IF(AVERAGEIFS('Historical_Input Data'!AE$3:AE$2194,'Historical_Input Data'!$B$3:$B$2194,'7-Day ADT'!$C37,'Historical_Input Data'!$A$3:$A$2194,'7-Day ADT'!$D37)&lt;&gt; 0,AVERAGEIFS('Historical_Input Data'!AE$3:AE$2194,'Historical_Input Data'!$B$3:$B$2194,'7-Day ADT'!$C37,'Historical_Input Data'!$A$3:$A$2194,'7-Day ADT'!$D37),""),"")</f>
        <v>493.83870967741933</v>
      </c>
      <c r="AC37">
        <f>IFERROR(IF(AVERAGEIFS('Historical_Input Data'!AF$3:AF$2194,'Historical_Input Data'!$B$3:$B$2194,'7-Day ADT'!$C37,'Historical_Input Data'!$A$3:$A$2194,'7-Day ADT'!$D37)&lt;&gt; 0,AVERAGEIFS('Historical_Input Data'!AF$3:AF$2194,'Historical_Input Data'!$B$3:$B$2194,'7-Day ADT'!$C37,'Historical_Input Data'!$A$3:$A$2194,'7-Day ADT'!$D37),""),"")</f>
        <v>867.45161290322585</v>
      </c>
      <c r="AD37">
        <f>IFERROR(IF(AVERAGEIFS('Historical_Input Data'!AG$3:AG$2194,'Historical_Input Data'!$B$3:$B$2194,'7-Day ADT'!$C37,'Historical_Input Data'!$A$3:$A$2194,'7-Day ADT'!$D37)&lt;&gt; 0,AVERAGEIFS('Historical_Input Data'!AG$3:AG$2194,'Historical_Input Data'!$B$3:$B$2194,'7-Day ADT'!$C37,'Historical_Input Data'!$A$3:$A$2194,'7-Day ADT'!$D37),""),"")</f>
        <v>634.80645161290317</v>
      </c>
      <c r="AE37">
        <f>IFERROR(IF(AVERAGEIFS('Historical_Input Data'!AH$3:AH$2194,'Historical_Input Data'!$B$3:$B$2194,'7-Day ADT'!$C37,'Historical_Input Data'!$A$3:$A$2194,'7-Day ADT'!$D37)&lt;&gt; 0,AVERAGEIFS('Historical_Input Data'!AH$3:AH$2194,'Historical_Input Data'!$B$3:$B$2194,'7-Day ADT'!$C37,'Historical_Input Data'!$A$3:$A$2194,'7-Day ADT'!$D37),""),"")</f>
        <v>172</v>
      </c>
      <c r="AF37">
        <f>IFERROR(IF(AVERAGEIFS('Historical_Input Data'!AI$3:AI$2194,'Historical_Input Data'!$B$3:$B$2194,'7-Day ADT'!$C37,'Historical_Input Data'!$A$3:$A$2194,'7-Day ADT'!$D37)&lt;&gt; 0,AVERAGEIFS('Historical_Input Data'!AI$3:AI$2194,'Historical_Input Data'!$B$3:$B$2194,'7-Day ADT'!$C37,'Historical_Input Data'!$A$3:$A$2194,'7-Day ADT'!$D37),""),"")</f>
        <v>248.58064516129033</v>
      </c>
      <c r="AG37">
        <f>IFERROR(IF(AVERAGEIFS('Historical_Input Data'!AJ$3:AJ$2194,'Historical_Input Data'!$B$3:$B$2194,'7-Day ADT'!$C37,'Historical_Input Data'!$A$3:$A$2194,'7-Day ADT'!$D37)&lt;&gt; 0,AVERAGEIFS('Historical_Input Data'!AJ$3:AJ$2194,'Historical_Input Data'!$B$3:$B$2194,'7-Day ADT'!$C37,'Historical_Input Data'!$A$3:$A$2194,'7-Day ADT'!$D37),""),"")</f>
        <v>52.29032258064516</v>
      </c>
      <c r="AH37">
        <f>IFERROR(IF(AVERAGEIFS('Historical_Input Data'!AK$3:AK$2194,'Historical_Input Data'!$B$3:$B$2194,'7-Day ADT'!$C37,'Historical_Input Data'!$A$3:$A$2194,'7-Day ADT'!$D37)&lt;&gt; 0,AVERAGEIFS('Historical_Input Data'!AK$3:AK$2194,'Historical_Input Data'!$B$3:$B$2194,'7-Day ADT'!$C37,'Historical_Input Data'!$A$3:$A$2194,'7-Day ADT'!$D37),""),"")</f>
        <v>1094.8709677419354</v>
      </c>
      <c r="AI37">
        <f>IFERROR(IF(AVERAGEIFS('Historical_Input Data'!AL$3:AL$2194,'Historical_Input Data'!$B$3:$B$2194,'7-Day ADT'!$C37,'Historical_Input Data'!$A$3:$A$2194,'7-Day ADT'!$D37)&lt;&gt; 0,AVERAGEIFS('Historical_Input Data'!AL$3:AL$2194,'Historical_Input Data'!$B$3:$B$2194,'7-Day ADT'!$C37,'Historical_Input Data'!$A$3:$A$2194,'7-Day ADT'!$D37),""),"")</f>
        <v>1172.258064516129</v>
      </c>
      <c r="AJ37">
        <f>IFERROR(IF(AVERAGEIFS('Historical_Input Data'!AM$3:AM$2194,'Historical_Input Data'!$B$3:$B$2194,'7-Day ADT'!$C37,'Historical_Input Data'!$A$3:$A$2194,'7-Day ADT'!$D37)&lt;&gt; 0,AVERAGEIFS('Historical_Input Data'!AM$3:AM$2194,'Historical_Input Data'!$B$3:$B$2194,'7-Day ADT'!$C37,'Historical_Input Data'!$A$3:$A$2194,'7-Day ADT'!$D37),""),"")</f>
        <v>13.516129032258064</v>
      </c>
      <c r="AK37">
        <f>IFERROR(IF(AVERAGEIFS('Historical_Input Data'!AN$3:AN$2194,'Historical_Input Data'!$B$3:$B$2194,'7-Day ADT'!$C37,'Historical_Input Data'!$A$3:$A$2194,'7-Day ADT'!$D37)&lt;&gt; 0,AVERAGEIFS('Historical_Input Data'!AN$3:AN$2194,'Historical_Input Data'!$B$3:$B$2194,'7-Day ADT'!$C37,'Historical_Input Data'!$A$3:$A$2194,'7-Day ADT'!$D37),""),"")</f>
        <v>33.70967741935484</v>
      </c>
      <c r="AL37">
        <f>IFERROR(IF(AVERAGEIFS('Historical_Input Data'!AO$3:AO$2194,'Historical_Input Data'!$B$3:$B$2194,'7-Day ADT'!$C37,'Historical_Input Data'!$A$3:$A$2194,'7-Day ADT'!$D37)&lt;&gt; 0,AVERAGEIFS('Historical_Input Data'!AO$3:AO$2194,'Historical_Input Data'!$B$3:$B$2194,'7-Day ADT'!$C37,'Historical_Input Data'!$A$3:$A$2194,'7-Day ADT'!$D37),""),"")</f>
        <v>177.32258064516128</v>
      </c>
      <c r="AM37">
        <f>IFERROR(IF(AVERAGEIFS('Historical_Input Data'!AP$3:AP$2194,'Historical_Input Data'!$B$3:$B$2194,'7-Day ADT'!$C37,'Historical_Input Data'!$A$3:$A$2194,'7-Day ADT'!$D37)&lt;&gt; 0,AVERAGEIFS('Historical_Input Data'!AP$3:AP$2194,'Historical_Input Data'!$B$3:$B$2194,'7-Day ADT'!$C37,'Historical_Input Data'!$A$3:$A$2194,'7-Day ADT'!$D37),""),"")</f>
        <v>29.806451612903224</v>
      </c>
      <c r="AN37">
        <f>IFERROR(IF(AVERAGEIFS('Historical_Input Data'!AQ$3:AQ$2194,'Historical_Input Data'!$B$3:$B$2194,'7-Day ADT'!$C37,'Historical_Input Data'!$A$3:$A$2194,'7-Day ADT'!$D37)&lt;&gt; 0,AVERAGEIFS('Historical_Input Data'!AQ$3:AQ$2194,'Historical_Input Data'!$B$3:$B$2194,'7-Day ADT'!$C37,'Historical_Input Data'!$A$3:$A$2194,'7-Day ADT'!$D37),""),"")</f>
        <v>182.48387096774192</v>
      </c>
      <c r="AO37">
        <f>IFERROR(IF(AVERAGEIFS('Historical_Input Data'!AR$3:AR$2194,'Historical_Input Data'!$B$3:$B$2194,'7-Day ADT'!$C37,'Historical_Input Data'!$A$3:$A$2194,'7-Day ADT'!$D37)&lt;&gt; 0,AVERAGEIFS('Historical_Input Data'!AR$3:AR$2194,'Historical_Input Data'!$B$3:$B$2194,'7-Day ADT'!$C37,'Historical_Input Data'!$A$3:$A$2194,'7-Day ADT'!$D37),""),"")</f>
        <v>254.96774193548387</v>
      </c>
      <c r="AP37">
        <f>IFERROR(IF(AVERAGEIFS('Historical_Input Data'!AS$3:AS$2194,'Historical_Input Data'!$B$3:$B$2194,'7-Day ADT'!$C37,'Historical_Input Data'!$A$3:$A$2194,'7-Day ADT'!$D37)&lt;&gt; 0,AVERAGEIFS('Historical_Input Data'!AS$3:AS$2194,'Historical_Input Data'!$B$3:$B$2194,'7-Day ADT'!$C37,'Historical_Input Data'!$A$3:$A$2194,'7-Day ADT'!$D37),""),"")</f>
        <v>1190.6451612903227</v>
      </c>
      <c r="AQ37">
        <f>IFERROR(IF(AVERAGEIFS('Historical_Input Data'!AT$3:AT$2194,'Historical_Input Data'!$B$3:$B$2194,'7-Day ADT'!$C37,'Historical_Input Data'!$A$3:$A$2194,'7-Day ADT'!$D37)&lt;&gt; 0,AVERAGEIFS('Historical_Input Data'!AT$3:AT$2194,'Historical_Input Data'!$B$3:$B$2194,'7-Day ADT'!$C37,'Historical_Input Data'!$A$3:$A$2194,'7-Day ADT'!$D37),""),"")</f>
        <v>143</v>
      </c>
      <c r="AR37">
        <f>IFERROR(IF(AVERAGEIFS('Historical_Input Data'!AU$3:AU$2194,'Historical_Input Data'!$B$3:$B$2194,'7-Day ADT'!$C37,'Historical_Input Data'!$A$3:$A$2194,'7-Day ADT'!$D37)&lt;&gt; 0,AVERAGEIFS('Historical_Input Data'!AU$3:AU$2194,'Historical_Input Data'!$B$3:$B$2194,'7-Day ADT'!$C37,'Historical_Input Data'!$A$3:$A$2194,'7-Day ADT'!$D37),""),"")</f>
        <v>668.9677419354839</v>
      </c>
      <c r="AS37">
        <f>IFERROR(IF(AVERAGEIFS('Historical_Input Data'!AV$3:AV$2194,'Historical_Input Data'!$B$3:$B$2194,'7-Day ADT'!$C37,'Historical_Input Data'!$A$3:$A$2194,'7-Day ADT'!$D37)&lt;&gt; 0,AVERAGEIFS('Historical_Input Data'!AV$3:AV$2194,'Historical_Input Data'!$B$3:$B$2194,'7-Day ADT'!$C37,'Historical_Input Data'!$A$3:$A$2194,'7-Day ADT'!$D37),""),"")</f>
        <v>132.7741935483871</v>
      </c>
      <c r="AT37">
        <f>IFERROR(IF(AVERAGEIFS('Historical_Input Data'!AW$3:AW$2194,'Historical_Input Data'!$B$3:$B$2194,'7-Day ADT'!$C37,'Historical_Input Data'!$A$3:$A$2194,'7-Day ADT'!$D37)&lt;&gt; 0,AVERAGEIFS('Historical_Input Data'!AW$3:AW$2194,'Historical_Input Data'!$B$3:$B$2194,'7-Day ADT'!$C37,'Historical_Input Data'!$A$3:$A$2194,'7-Day ADT'!$D37),""),"")</f>
        <v>173.67741935483872</v>
      </c>
      <c r="AU37">
        <f>IFERROR(IF(AVERAGEIFS('Historical_Input Data'!AX$3:AX$2194,'Historical_Input Data'!$B$3:$B$2194,'7-Day ADT'!$C37,'Historical_Input Data'!$A$3:$A$2194,'7-Day ADT'!$D37)&lt;&gt; 0,AVERAGEIFS('Historical_Input Data'!AX$3:AX$2194,'Historical_Input Data'!$B$3:$B$2194,'7-Day ADT'!$C37,'Historical_Input Data'!$A$3:$A$2194,'7-Day ADT'!$D37),""),"")</f>
        <v>176.35483870967741</v>
      </c>
      <c r="AV37">
        <f>IFERROR(IF(AVERAGEIFS('Historical_Input Data'!AY$3:AY$2194,'Historical_Input Data'!$B$3:$B$2194,'7-Day ADT'!$C37,'Historical_Input Data'!$A$3:$A$2194,'7-Day ADT'!$D37)&lt;&gt; 0,AVERAGEIFS('Historical_Input Data'!AY$3:AY$2194,'Historical_Input Data'!$B$3:$B$2194,'7-Day ADT'!$C37,'Historical_Input Data'!$A$3:$A$2194,'7-Day ADT'!$D37),""),"")</f>
        <v>118.61290322580645</v>
      </c>
      <c r="AW37">
        <f>IFERROR(IF(AVERAGEIFS('Historical_Input Data'!AZ$3:AZ$2194,'Historical_Input Data'!$B$3:$B$2194,'7-Day ADT'!$C37,'Historical_Input Data'!$A$3:$A$2194,'7-Day ADT'!$D37)&lt;&gt; 0,AVERAGEIFS('Historical_Input Data'!AZ$3:AZ$2194,'Historical_Input Data'!$B$3:$B$2194,'7-Day ADT'!$C37,'Historical_Input Data'!$A$3:$A$2194,'7-Day ADT'!$D37),""),"")</f>
        <v>191.51612903225808</v>
      </c>
      <c r="AX37" t="str">
        <f>IFERROR(IF(AVERAGEIFS('Historical_Input Data'!BA$3:BA$2194,'Historical_Input Data'!$B$3:$B$2194,'7-Day ADT'!$C37,'Historical_Input Data'!$A$3:$A$2194,'7-Day ADT'!$D37)&lt;&gt; 0,AVERAGEIFS('Historical_Input Data'!BA$3:BA$2194,'Historical_Input Data'!$B$3:$B$2194,'7-Day ADT'!$C37,'Historical_Input Data'!$A$3:$A$2194,'7-Day ADT'!$D37),""),"")</f>
        <v/>
      </c>
    </row>
    <row r="38" spans="1:50">
      <c r="A38" t="str">
        <f t="shared" si="0"/>
        <v>January2019</v>
      </c>
      <c r="C38" t="s">
        <v>53</v>
      </c>
      <c r="D38">
        <v>2019</v>
      </c>
      <c r="E38">
        <f>IFERROR(IF(AVERAGEIFS('Historical_Input Data'!H$3:H$2194,'Historical_Input Data'!$B$3:$B$2194,'7-Day ADT'!$C38,'Historical_Input Data'!$A$3:$A$2194,'7-Day ADT'!$D38)&lt;&gt; 0,AVERAGEIFS('Historical_Input Data'!H$3:H$2194,'Historical_Input Data'!$B$3:$B$2194,'7-Day ADT'!$C38,'Historical_Input Data'!$A$3:$A$2194,'7-Day ADT'!$D38),""),"")</f>
        <v>23.967741935483872</v>
      </c>
      <c r="F38">
        <f>IFERROR(IF(AVERAGEIFS('Historical_Input Data'!I$3:I$2194,'Historical_Input Data'!$B$3:$B$2194,'7-Day ADT'!$C38,'Historical_Input Data'!$A$3:$A$2194,'7-Day ADT'!$D38)&lt;&gt; 0,AVERAGEIFS('Historical_Input Data'!I$3:I$2194,'Historical_Input Data'!$B$3:$B$2194,'7-Day ADT'!$C38,'Historical_Input Data'!$A$3:$A$2194,'7-Day ADT'!$D38),""),"")</f>
        <v>334.45161290322579</v>
      </c>
      <c r="G38">
        <f>IFERROR(IF(AVERAGEIFS('Historical_Input Data'!J$3:J$2194,'Historical_Input Data'!$B$3:$B$2194,'7-Day ADT'!$C38,'Historical_Input Data'!$A$3:$A$2194,'7-Day ADT'!$D38)&lt;&gt; 0,AVERAGEIFS('Historical_Input Data'!J$3:J$2194,'Historical_Input Data'!$B$3:$B$2194,'7-Day ADT'!$C38,'Historical_Input Data'!$A$3:$A$2194,'7-Day ADT'!$D38),""),"")</f>
        <v>240.87096774193549</v>
      </c>
      <c r="H38">
        <f>IFERROR(IF(AVERAGEIFS('Historical_Input Data'!K$3:K$2194,'Historical_Input Data'!$B$3:$B$2194,'7-Day ADT'!$C38,'Historical_Input Data'!$A$3:$A$2194,'7-Day ADT'!$D38)&lt;&gt; 0,AVERAGEIFS('Historical_Input Data'!K$3:K$2194,'Historical_Input Data'!$B$3:$B$2194,'7-Day ADT'!$C38,'Historical_Input Data'!$A$3:$A$2194,'7-Day ADT'!$D38),""),"")</f>
        <v>336.83870967741933</v>
      </c>
      <c r="I38">
        <f>IFERROR(IF(AVERAGEIFS('Historical_Input Data'!L$3:L$2194,'Historical_Input Data'!$B$3:$B$2194,'7-Day ADT'!$C38,'Historical_Input Data'!$A$3:$A$2194,'7-Day ADT'!$D38)&lt;&gt; 0,AVERAGEIFS('Historical_Input Data'!L$3:L$2194,'Historical_Input Data'!$B$3:$B$2194,'7-Day ADT'!$C38,'Historical_Input Data'!$A$3:$A$2194,'7-Day ADT'!$D38),""),"")</f>
        <v>330.32258064516128</v>
      </c>
      <c r="J38">
        <f>IFERROR(IF(AVERAGEIFS('Historical_Input Data'!M$3:M$2194,'Historical_Input Data'!$B$3:$B$2194,'7-Day ADT'!$C38,'Historical_Input Data'!$A$3:$A$2194,'7-Day ADT'!$D38)&lt;&gt; 0,AVERAGEIFS('Historical_Input Data'!M$3:M$2194,'Historical_Input Data'!$B$3:$B$2194,'7-Day ADT'!$C38,'Historical_Input Data'!$A$3:$A$2194,'7-Day ADT'!$D38),""),"")</f>
        <v>131.87096774193549</v>
      </c>
      <c r="K38" t="str">
        <f>IFERROR(IF(AVERAGEIFS('Historical_Input Data'!N$3:N$2194,'Historical_Input Data'!$B$3:$B$2194,'7-Day ADT'!$C38,'Historical_Input Data'!$A$3:$A$2194,'7-Day ADT'!$D38)&lt;&gt; 0,AVERAGEIFS('Historical_Input Data'!N$3:N$2194,'Historical_Input Data'!$B$3:$B$2194,'7-Day ADT'!$C38,'Historical_Input Data'!$A$3:$A$2194,'7-Day ADT'!$D38),""),"")</f>
        <v/>
      </c>
      <c r="L38">
        <f>IFERROR(IF(AVERAGEIFS('Historical_Input Data'!O$3:O$2194,'Historical_Input Data'!$B$3:$B$2194,'7-Day ADT'!$C38,'Historical_Input Data'!$A$3:$A$2194,'7-Day ADT'!$D38)&lt;&gt; 0,AVERAGEIFS('Historical_Input Data'!O$3:O$2194,'Historical_Input Data'!$B$3:$B$2194,'7-Day ADT'!$C38,'Historical_Input Data'!$A$3:$A$2194,'7-Day ADT'!$D38),""),"")</f>
        <v>32.677419354838712</v>
      </c>
      <c r="M38">
        <f>IFERROR(IF(AVERAGEIFS('Historical_Input Data'!P$3:P$2194,'Historical_Input Data'!$B$3:$B$2194,'7-Day ADT'!$C38,'Historical_Input Data'!$A$3:$A$2194,'7-Day ADT'!$D38)&lt;&gt; 0,AVERAGEIFS('Historical_Input Data'!P$3:P$2194,'Historical_Input Data'!$B$3:$B$2194,'7-Day ADT'!$C38,'Historical_Input Data'!$A$3:$A$2194,'7-Day ADT'!$D38),""),"")</f>
        <v>517.29032258064512</v>
      </c>
      <c r="N38">
        <f>IFERROR(IF(AVERAGEIFS('Historical_Input Data'!Q$3:Q$2194,'Historical_Input Data'!$B$3:$B$2194,'7-Day ADT'!$C38,'Historical_Input Data'!$A$3:$A$2194,'7-Day ADT'!$D38)&lt;&gt; 0,AVERAGEIFS('Historical_Input Data'!Q$3:Q$2194,'Historical_Input Data'!$B$3:$B$2194,'7-Day ADT'!$C38,'Historical_Input Data'!$A$3:$A$2194,'7-Day ADT'!$D38),""),"")</f>
        <v>444.74193548387098</v>
      </c>
      <c r="O38">
        <f>IFERROR(IF(AVERAGEIFS('Historical_Input Data'!R$3:R$2194,'Historical_Input Data'!$B$3:$B$2194,'7-Day ADT'!$C38,'Historical_Input Data'!$A$3:$A$2194,'7-Day ADT'!$D38)&lt;&gt; 0,AVERAGEIFS('Historical_Input Data'!R$3:R$2194,'Historical_Input Data'!$B$3:$B$2194,'7-Day ADT'!$C38,'Historical_Input Data'!$A$3:$A$2194,'7-Day ADT'!$D38),""),"")</f>
        <v>61.258064516129032</v>
      </c>
      <c r="P38" t="str">
        <f>IFERROR(IF(AVERAGEIFS('Historical_Input Data'!S$3:S$2194,'Historical_Input Data'!$B$3:$B$2194,'7-Day ADT'!$C38,'Historical_Input Data'!$A$3:$A$2194,'7-Day ADT'!$D38)&lt;&gt; 0,AVERAGEIFS('Historical_Input Data'!S$3:S$2194,'Historical_Input Data'!$B$3:$B$2194,'7-Day ADT'!$C38,'Historical_Input Data'!$A$3:$A$2194,'7-Day ADT'!$D38),""),"")</f>
        <v/>
      </c>
      <c r="Q38">
        <f>IFERROR(IF(AVERAGEIFS('Historical_Input Data'!T$3:T$2194,'Historical_Input Data'!$B$3:$B$2194,'7-Day ADT'!$C38,'Historical_Input Data'!$A$3:$A$2194,'7-Day ADT'!$D38)&lt;&gt; 0,AVERAGEIFS('Historical_Input Data'!T$3:T$2194,'Historical_Input Data'!$B$3:$B$2194,'7-Day ADT'!$C38,'Historical_Input Data'!$A$3:$A$2194,'7-Day ADT'!$D38),""),"")</f>
        <v>88.322580645161295</v>
      </c>
      <c r="R38">
        <f>IFERROR(IF(AVERAGEIFS('Historical_Input Data'!U$3:U$2194,'Historical_Input Data'!$B$3:$B$2194,'7-Day ADT'!$C38,'Historical_Input Data'!$A$3:$A$2194,'7-Day ADT'!$D38)&lt;&gt; 0,AVERAGEIFS('Historical_Input Data'!U$3:U$2194,'Historical_Input Data'!$B$3:$B$2194,'7-Day ADT'!$C38,'Historical_Input Data'!$A$3:$A$2194,'7-Day ADT'!$D38),""),"")</f>
        <v>41.774193548387096</v>
      </c>
      <c r="S38">
        <f>IFERROR(IF(AVERAGEIFS('Historical_Input Data'!V$3:V$2194,'Historical_Input Data'!$B$3:$B$2194,'7-Day ADT'!$C38,'Historical_Input Data'!$A$3:$A$2194,'7-Day ADT'!$D38)&lt;&gt; 0,AVERAGEIFS('Historical_Input Data'!V$3:V$2194,'Historical_Input Data'!$B$3:$B$2194,'7-Day ADT'!$C38,'Historical_Input Data'!$A$3:$A$2194,'7-Day ADT'!$D38),""),"")</f>
        <v>155.16129032258064</v>
      </c>
      <c r="T38">
        <f>IFERROR(IF(AVERAGEIFS('Historical_Input Data'!W$3:W$2194,'Historical_Input Data'!$B$3:$B$2194,'7-Day ADT'!$C38,'Historical_Input Data'!$A$3:$A$2194,'7-Day ADT'!$D38)&lt;&gt; 0,AVERAGEIFS('Historical_Input Data'!W$3:W$2194,'Historical_Input Data'!$B$3:$B$2194,'7-Day ADT'!$C38,'Historical_Input Data'!$A$3:$A$2194,'7-Day ADT'!$D38),""),"")</f>
        <v>458.87096774193549</v>
      </c>
      <c r="U38">
        <f>IFERROR(IF(AVERAGEIFS('Historical_Input Data'!X$3:X$2194,'Historical_Input Data'!$B$3:$B$2194,'7-Day ADT'!$C38,'Historical_Input Data'!$A$3:$A$2194,'7-Day ADT'!$D38)&lt;&gt; 0,AVERAGEIFS('Historical_Input Data'!X$3:X$2194,'Historical_Input Data'!$B$3:$B$2194,'7-Day ADT'!$C38,'Historical_Input Data'!$A$3:$A$2194,'7-Day ADT'!$D38),""),"")</f>
        <v>344.67741935483872</v>
      </c>
      <c r="V38" t="str">
        <f>IFERROR(IF(AVERAGEIFS('Historical_Input Data'!Y$3:Y$2194,'Historical_Input Data'!$B$3:$B$2194,'7-Day ADT'!$C38,'Historical_Input Data'!$A$3:$A$2194,'7-Day ADT'!$D38)&lt;&gt; 0,AVERAGEIFS('Historical_Input Data'!Y$3:Y$2194,'Historical_Input Data'!$B$3:$B$2194,'7-Day ADT'!$C38,'Historical_Input Data'!$A$3:$A$2194,'7-Day ADT'!$D38),""),"")</f>
        <v/>
      </c>
      <c r="W38">
        <f>IFERROR(IF(AVERAGEIFS('Historical_Input Data'!Z$3:Z$2194,'Historical_Input Data'!$B$3:$B$2194,'7-Day ADT'!$C38,'Historical_Input Data'!$A$3:$A$2194,'7-Day ADT'!$D38)&lt;&gt; 0,AVERAGEIFS('Historical_Input Data'!Z$3:Z$2194,'Historical_Input Data'!$B$3:$B$2194,'7-Day ADT'!$C38,'Historical_Input Data'!$A$3:$A$2194,'7-Day ADT'!$D38),""),"")</f>
        <v>407.25806451612902</v>
      </c>
      <c r="X38">
        <f>IFERROR(IF(AVERAGEIFS('Historical_Input Data'!AA$3:AA$2194,'Historical_Input Data'!$B$3:$B$2194,'7-Day ADT'!$C38,'Historical_Input Data'!$A$3:$A$2194,'7-Day ADT'!$D38)&lt;&gt; 0,AVERAGEIFS('Historical_Input Data'!AA$3:AA$2194,'Historical_Input Data'!$B$3:$B$2194,'7-Day ADT'!$C38,'Historical_Input Data'!$A$3:$A$2194,'7-Day ADT'!$D38),""),"")</f>
        <v>43.29032258064516</v>
      </c>
      <c r="Y38">
        <f>IFERROR(IF(AVERAGEIFS('Historical_Input Data'!AB$3:AB$2194,'Historical_Input Data'!$B$3:$B$2194,'7-Day ADT'!$C38,'Historical_Input Data'!$A$3:$A$2194,'7-Day ADT'!$D38)&lt;&gt; 0,AVERAGEIFS('Historical_Input Data'!AB$3:AB$2194,'Historical_Input Data'!$B$3:$B$2194,'7-Day ADT'!$C38,'Historical_Input Data'!$A$3:$A$2194,'7-Day ADT'!$D38),""),"")</f>
        <v>591.74193548387098</v>
      </c>
      <c r="Z38">
        <f>IFERROR(IF(AVERAGEIFS('Historical_Input Data'!AC$3:AC$2194,'Historical_Input Data'!$B$3:$B$2194,'7-Day ADT'!$C38,'Historical_Input Data'!$A$3:$A$2194,'7-Day ADT'!$D38)&lt;&gt; 0,AVERAGEIFS('Historical_Input Data'!AC$3:AC$2194,'Historical_Input Data'!$B$3:$B$2194,'7-Day ADT'!$C38,'Historical_Input Data'!$A$3:$A$2194,'7-Day ADT'!$D38),""),"")</f>
        <v>412.09677419354841</v>
      </c>
      <c r="AA38">
        <f>IFERROR(IF(AVERAGEIFS('Historical_Input Data'!AD$3:AD$2194,'Historical_Input Data'!$B$3:$B$2194,'7-Day ADT'!$C38,'Historical_Input Data'!$A$3:$A$2194,'7-Day ADT'!$D38)&lt;&gt; 0,AVERAGEIFS('Historical_Input Data'!AD$3:AD$2194,'Historical_Input Data'!$B$3:$B$2194,'7-Day ADT'!$C38,'Historical_Input Data'!$A$3:$A$2194,'7-Day ADT'!$D38),""),"")</f>
        <v>35</v>
      </c>
      <c r="AB38">
        <f>IFERROR(IF(AVERAGEIFS('Historical_Input Data'!AE$3:AE$2194,'Historical_Input Data'!$B$3:$B$2194,'7-Day ADT'!$C38,'Historical_Input Data'!$A$3:$A$2194,'7-Day ADT'!$D38)&lt;&gt; 0,AVERAGEIFS('Historical_Input Data'!AE$3:AE$2194,'Historical_Input Data'!$B$3:$B$2194,'7-Day ADT'!$C38,'Historical_Input Data'!$A$3:$A$2194,'7-Day ADT'!$D38),""),"")</f>
        <v>645.9677419354839</v>
      </c>
      <c r="AC38">
        <f>IFERROR(IF(AVERAGEIFS('Historical_Input Data'!AF$3:AF$2194,'Historical_Input Data'!$B$3:$B$2194,'7-Day ADT'!$C38,'Historical_Input Data'!$A$3:$A$2194,'7-Day ADT'!$D38)&lt;&gt; 0,AVERAGEIFS('Historical_Input Data'!AF$3:AF$2194,'Historical_Input Data'!$B$3:$B$2194,'7-Day ADT'!$C38,'Historical_Input Data'!$A$3:$A$2194,'7-Day ADT'!$D38),""),"")</f>
        <v>894.70967741935488</v>
      </c>
      <c r="AD38">
        <f>IFERROR(IF(AVERAGEIFS('Historical_Input Data'!AG$3:AG$2194,'Historical_Input Data'!$B$3:$B$2194,'7-Day ADT'!$C38,'Historical_Input Data'!$A$3:$A$2194,'7-Day ADT'!$D38)&lt;&gt; 0,AVERAGEIFS('Historical_Input Data'!AG$3:AG$2194,'Historical_Input Data'!$B$3:$B$2194,'7-Day ADT'!$C38,'Historical_Input Data'!$A$3:$A$2194,'7-Day ADT'!$D38),""),"")</f>
        <v>805.54838709677415</v>
      </c>
      <c r="AE38">
        <f>IFERROR(IF(AVERAGEIFS('Historical_Input Data'!AH$3:AH$2194,'Historical_Input Data'!$B$3:$B$2194,'7-Day ADT'!$C38,'Historical_Input Data'!$A$3:$A$2194,'7-Day ADT'!$D38)&lt;&gt; 0,AVERAGEIFS('Historical_Input Data'!AH$3:AH$2194,'Historical_Input Data'!$B$3:$B$2194,'7-Day ADT'!$C38,'Historical_Input Data'!$A$3:$A$2194,'7-Day ADT'!$D38),""),"")</f>
        <v>217.2258064516129</v>
      </c>
      <c r="AF38">
        <f>IFERROR(IF(AVERAGEIFS('Historical_Input Data'!AI$3:AI$2194,'Historical_Input Data'!$B$3:$B$2194,'7-Day ADT'!$C38,'Historical_Input Data'!$A$3:$A$2194,'7-Day ADT'!$D38)&lt;&gt; 0,AVERAGEIFS('Historical_Input Data'!AI$3:AI$2194,'Historical_Input Data'!$B$3:$B$2194,'7-Day ADT'!$C38,'Historical_Input Data'!$A$3:$A$2194,'7-Day ADT'!$D38),""),"")</f>
        <v>386.74193548387098</v>
      </c>
      <c r="AG38">
        <f>IFERROR(IF(AVERAGEIFS('Historical_Input Data'!AJ$3:AJ$2194,'Historical_Input Data'!$B$3:$B$2194,'7-Day ADT'!$C38,'Historical_Input Data'!$A$3:$A$2194,'7-Day ADT'!$D38)&lt;&gt; 0,AVERAGEIFS('Historical_Input Data'!AJ$3:AJ$2194,'Historical_Input Data'!$B$3:$B$2194,'7-Day ADT'!$C38,'Historical_Input Data'!$A$3:$A$2194,'7-Day ADT'!$D38),""),"")</f>
        <v>52.516129032258064</v>
      </c>
      <c r="AH38">
        <f>IFERROR(IF(AVERAGEIFS('Historical_Input Data'!AK$3:AK$2194,'Historical_Input Data'!$B$3:$B$2194,'7-Day ADT'!$C38,'Historical_Input Data'!$A$3:$A$2194,'7-Day ADT'!$D38)&lt;&gt; 0,AVERAGEIFS('Historical_Input Data'!AK$3:AK$2194,'Historical_Input Data'!$B$3:$B$2194,'7-Day ADT'!$C38,'Historical_Input Data'!$A$3:$A$2194,'7-Day ADT'!$D38),""),"")</f>
        <v>1492.5483870967741</v>
      </c>
      <c r="AI38">
        <f>IFERROR(IF(AVERAGEIFS('Historical_Input Data'!AL$3:AL$2194,'Historical_Input Data'!$B$3:$B$2194,'7-Day ADT'!$C38,'Historical_Input Data'!$A$3:$A$2194,'7-Day ADT'!$D38)&lt;&gt; 0,AVERAGEIFS('Historical_Input Data'!AL$3:AL$2194,'Historical_Input Data'!$B$3:$B$2194,'7-Day ADT'!$C38,'Historical_Input Data'!$A$3:$A$2194,'7-Day ADT'!$D38),""),"")</f>
        <v>1257.3870967741937</v>
      </c>
      <c r="AJ38">
        <f>IFERROR(IF(AVERAGEIFS('Historical_Input Data'!AM$3:AM$2194,'Historical_Input Data'!$B$3:$B$2194,'7-Day ADT'!$C38,'Historical_Input Data'!$A$3:$A$2194,'7-Day ADT'!$D38)&lt;&gt; 0,AVERAGEIFS('Historical_Input Data'!AM$3:AM$2194,'Historical_Input Data'!$B$3:$B$2194,'7-Day ADT'!$C38,'Historical_Input Data'!$A$3:$A$2194,'7-Day ADT'!$D38),""),"")</f>
        <v>14.096774193548388</v>
      </c>
      <c r="AK38">
        <f>IFERROR(IF(AVERAGEIFS('Historical_Input Data'!AN$3:AN$2194,'Historical_Input Data'!$B$3:$B$2194,'7-Day ADT'!$C38,'Historical_Input Data'!$A$3:$A$2194,'7-Day ADT'!$D38)&lt;&gt; 0,AVERAGEIFS('Historical_Input Data'!AN$3:AN$2194,'Historical_Input Data'!$B$3:$B$2194,'7-Day ADT'!$C38,'Historical_Input Data'!$A$3:$A$2194,'7-Day ADT'!$D38),""),"")</f>
        <v>38.645161290322584</v>
      </c>
      <c r="AL38">
        <f>IFERROR(IF(AVERAGEIFS('Historical_Input Data'!AO$3:AO$2194,'Historical_Input Data'!$B$3:$B$2194,'7-Day ADT'!$C38,'Historical_Input Data'!$A$3:$A$2194,'7-Day ADT'!$D38)&lt;&gt; 0,AVERAGEIFS('Historical_Input Data'!AO$3:AO$2194,'Historical_Input Data'!$B$3:$B$2194,'7-Day ADT'!$C38,'Historical_Input Data'!$A$3:$A$2194,'7-Day ADT'!$D38),""),"")</f>
        <v>221.7741935483871</v>
      </c>
      <c r="AM38">
        <f>IFERROR(IF(AVERAGEIFS('Historical_Input Data'!AP$3:AP$2194,'Historical_Input Data'!$B$3:$B$2194,'7-Day ADT'!$C38,'Historical_Input Data'!$A$3:$A$2194,'7-Day ADT'!$D38)&lt;&gt; 0,AVERAGEIFS('Historical_Input Data'!AP$3:AP$2194,'Historical_Input Data'!$B$3:$B$2194,'7-Day ADT'!$C38,'Historical_Input Data'!$A$3:$A$2194,'7-Day ADT'!$D38),""),"")</f>
        <v>34.387096774193552</v>
      </c>
      <c r="AN38">
        <f>IFERROR(IF(AVERAGEIFS('Historical_Input Data'!AQ$3:AQ$2194,'Historical_Input Data'!$B$3:$B$2194,'7-Day ADT'!$C38,'Historical_Input Data'!$A$3:$A$2194,'7-Day ADT'!$D38)&lt;&gt; 0,AVERAGEIFS('Historical_Input Data'!AQ$3:AQ$2194,'Historical_Input Data'!$B$3:$B$2194,'7-Day ADT'!$C38,'Historical_Input Data'!$A$3:$A$2194,'7-Day ADT'!$D38),""),"")</f>
        <v>230.35483870967741</v>
      </c>
      <c r="AO38">
        <f>IFERROR(IF(AVERAGEIFS('Historical_Input Data'!AR$3:AR$2194,'Historical_Input Data'!$B$3:$B$2194,'7-Day ADT'!$C38,'Historical_Input Data'!$A$3:$A$2194,'7-Day ADT'!$D38)&lt;&gt; 0,AVERAGEIFS('Historical_Input Data'!AR$3:AR$2194,'Historical_Input Data'!$B$3:$B$2194,'7-Day ADT'!$C38,'Historical_Input Data'!$A$3:$A$2194,'7-Day ADT'!$D38),""),"")</f>
        <v>312.83870967741933</v>
      </c>
      <c r="AP38">
        <f>IFERROR(IF(AVERAGEIFS('Historical_Input Data'!AS$3:AS$2194,'Historical_Input Data'!$B$3:$B$2194,'7-Day ADT'!$C38,'Historical_Input Data'!$A$3:$A$2194,'7-Day ADT'!$D38)&lt;&gt; 0,AVERAGEIFS('Historical_Input Data'!AS$3:AS$2194,'Historical_Input Data'!$B$3:$B$2194,'7-Day ADT'!$C38,'Historical_Input Data'!$A$3:$A$2194,'7-Day ADT'!$D38),""),"")</f>
        <v>1531.3225806451612</v>
      </c>
      <c r="AQ38">
        <f>IFERROR(IF(AVERAGEIFS('Historical_Input Data'!AT$3:AT$2194,'Historical_Input Data'!$B$3:$B$2194,'7-Day ADT'!$C38,'Historical_Input Data'!$A$3:$A$2194,'7-Day ADT'!$D38)&lt;&gt; 0,AVERAGEIFS('Historical_Input Data'!AT$3:AT$2194,'Historical_Input Data'!$B$3:$B$2194,'7-Day ADT'!$C38,'Historical_Input Data'!$A$3:$A$2194,'7-Day ADT'!$D38),""),"")</f>
        <v>181.35483870967741</v>
      </c>
      <c r="AR38">
        <f>IFERROR(IF(AVERAGEIFS('Historical_Input Data'!AU$3:AU$2194,'Historical_Input Data'!$B$3:$B$2194,'7-Day ADT'!$C38,'Historical_Input Data'!$A$3:$A$2194,'7-Day ADT'!$D38)&lt;&gt; 0,AVERAGEIFS('Historical_Input Data'!AU$3:AU$2194,'Historical_Input Data'!$B$3:$B$2194,'7-Day ADT'!$C38,'Historical_Input Data'!$A$3:$A$2194,'7-Day ADT'!$D38),""),"")</f>
        <v>927.77419354838707</v>
      </c>
      <c r="AS38">
        <f>IFERROR(IF(AVERAGEIFS('Historical_Input Data'!AV$3:AV$2194,'Historical_Input Data'!$B$3:$B$2194,'7-Day ADT'!$C38,'Historical_Input Data'!$A$3:$A$2194,'7-Day ADT'!$D38)&lt;&gt; 0,AVERAGEIFS('Historical_Input Data'!AV$3:AV$2194,'Historical_Input Data'!$B$3:$B$2194,'7-Day ADT'!$C38,'Historical_Input Data'!$A$3:$A$2194,'7-Day ADT'!$D38),""),"")</f>
        <v>183.7741935483871</v>
      </c>
      <c r="AT38">
        <f>IFERROR(IF(AVERAGEIFS('Historical_Input Data'!AW$3:AW$2194,'Historical_Input Data'!$B$3:$B$2194,'7-Day ADT'!$C38,'Historical_Input Data'!$A$3:$A$2194,'7-Day ADT'!$D38)&lt;&gt; 0,AVERAGEIFS('Historical_Input Data'!AW$3:AW$2194,'Historical_Input Data'!$B$3:$B$2194,'7-Day ADT'!$C38,'Historical_Input Data'!$A$3:$A$2194,'7-Day ADT'!$D38),""),"")</f>
        <v>218.51612903225808</v>
      </c>
      <c r="AU38">
        <f>IFERROR(IF(AVERAGEIFS('Historical_Input Data'!AX$3:AX$2194,'Historical_Input Data'!$B$3:$B$2194,'7-Day ADT'!$C38,'Historical_Input Data'!$A$3:$A$2194,'7-Day ADT'!$D38)&lt;&gt; 0,AVERAGEIFS('Historical_Input Data'!AX$3:AX$2194,'Historical_Input Data'!$B$3:$B$2194,'7-Day ADT'!$C38,'Historical_Input Data'!$A$3:$A$2194,'7-Day ADT'!$D38),""),"")</f>
        <v>212.45161290322579</v>
      </c>
      <c r="AV38">
        <f>IFERROR(IF(AVERAGEIFS('Historical_Input Data'!AY$3:AY$2194,'Historical_Input Data'!$B$3:$B$2194,'7-Day ADT'!$C38,'Historical_Input Data'!$A$3:$A$2194,'7-Day ADT'!$D38)&lt;&gt; 0,AVERAGEIFS('Historical_Input Data'!AY$3:AY$2194,'Historical_Input Data'!$B$3:$B$2194,'7-Day ADT'!$C38,'Historical_Input Data'!$A$3:$A$2194,'7-Day ADT'!$D38),""),"")</f>
        <v>129.67741935483872</v>
      </c>
      <c r="AW38">
        <f>IFERROR(IF(AVERAGEIFS('Historical_Input Data'!AZ$3:AZ$2194,'Historical_Input Data'!$B$3:$B$2194,'7-Day ADT'!$C38,'Historical_Input Data'!$A$3:$A$2194,'7-Day ADT'!$D38)&lt;&gt; 0,AVERAGEIFS('Historical_Input Data'!AZ$3:AZ$2194,'Historical_Input Data'!$B$3:$B$2194,'7-Day ADT'!$C38,'Historical_Input Data'!$A$3:$A$2194,'7-Day ADT'!$D38),""),"")</f>
        <v>273.87096774193549</v>
      </c>
      <c r="AX38" t="str">
        <f>IFERROR(IF(AVERAGEIFS('Historical_Input Data'!BA$3:BA$2194,'Historical_Input Data'!$B$3:$B$2194,'7-Day ADT'!$C38,'Historical_Input Data'!$A$3:$A$2194,'7-Day ADT'!$D38)&lt;&gt; 0,AVERAGEIFS('Historical_Input Data'!BA$3:BA$2194,'Historical_Input Data'!$B$3:$B$2194,'7-Day ADT'!$C38,'Historical_Input Data'!$A$3:$A$2194,'7-Day ADT'!$D38),""),"")</f>
        <v/>
      </c>
    </row>
    <row r="39" spans="1:50">
      <c r="A39" t="str">
        <f t="shared" si="0"/>
        <v>February2019</v>
      </c>
      <c r="C39" t="s">
        <v>55</v>
      </c>
      <c r="D39">
        <v>2019</v>
      </c>
      <c r="E39">
        <f>IFERROR(IF(AVERAGEIFS('Historical_Input Data'!H$3:H$2194,'Historical_Input Data'!$B$3:$B$2194,'7-Day ADT'!$C39,'Historical_Input Data'!$A$3:$A$2194,'7-Day ADT'!$D39)&lt;&gt; 0,AVERAGEIFS('Historical_Input Data'!H$3:H$2194,'Historical_Input Data'!$B$3:$B$2194,'7-Day ADT'!$C39,'Historical_Input Data'!$A$3:$A$2194,'7-Day ADT'!$D39),""),"")</f>
        <v>21.107142857142858</v>
      </c>
      <c r="F39">
        <f>IFERROR(IF(AVERAGEIFS('Historical_Input Data'!I$3:I$2194,'Historical_Input Data'!$B$3:$B$2194,'7-Day ADT'!$C39,'Historical_Input Data'!$A$3:$A$2194,'7-Day ADT'!$D39)&lt;&gt; 0,AVERAGEIFS('Historical_Input Data'!I$3:I$2194,'Historical_Input Data'!$B$3:$B$2194,'7-Day ADT'!$C39,'Historical_Input Data'!$A$3:$A$2194,'7-Day ADT'!$D39),""),"")</f>
        <v>383.82142857142856</v>
      </c>
      <c r="G39">
        <f>IFERROR(IF(AVERAGEIFS('Historical_Input Data'!J$3:J$2194,'Historical_Input Data'!$B$3:$B$2194,'7-Day ADT'!$C39,'Historical_Input Data'!$A$3:$A$2194,'7-Day ADT'!$D39)&lt;&gt; 0,AVERAGEIFS('Historical_Input Data'!J$3:J$2194,'Historical_Input Data'!$B$3:$B$2194,'7-Day ADT'!$C39,'Historical_Input Data'!$A$3:$A$2194,'7-Day ADT'!$D39),""),"")</f>
        <v>314</v>
      </c>
      <c r="H39">
        <f>IFERROR(IF(AVERAGEIFS('Historical_Input Data'!K$3:K$2194,'Historical_Input Data'!$B$3:$B$2194,'7-Day ADT'!$C39,'Historical_Input Data'!$A$3:$A$2194,'7-Day ADT'!$D39)&lt;&gt; 0,AVERAGEIFS('Historical_Input Data'!K$3:K$2194,'Historical_Input Data'!$B$3:$B$2194,'7-Day ADT'!$C39,'Historical_Input Data'!$A$3:$A$2194,'7-Day ADT'!$D39),""),"")</f>
        <v>361.71428571428572</v>
      </c>
      <c r="I39">
        <f>IFERROR(IF(AVERAGEIFS('Historical_Input Data'!L$3:L$2194,'Historical_Input Data'!$B$3:$B$2194,'7-Day ADT'!$C39,'Historical_Input Data'!$A$3:$A$2194,'7-Day ADT'!$D39)&lt;&gt; 0,AVERAGEIFS('Historical_Input Data'!L$3:L$2194,'Historical_Input Data'!$B$3:$B$2194,'7-Day ADT'!$C39,'Historical_Input Data'!$A$3:$A$2194,'7-Day ADT'!$D39),""),"")</f>
        <v>409.89285714285717</v>
      </c>
      <c r="J39">
        <f>IFERROR(IF(AVERAGEIFS('Historical_Input Data'!M$3:M$2194,'Historical_Input Data'!$B$3:$B$2194,'7-Day ADT'!$C39,'Historical_Input Data'!$A$3:$A$2194,'7-Day ADT'!$D39)&lt;&gt; 0,AVERAGEIFS('Historical_Input Data'!M$3:M$2194,'Historical_Input Data'!$B$3:$B$2194,'7-Day ADT'!$C39,'Historical_Input Data'!$A$3:$A$2194,'7-Day ADT'!$D39),""),"")</f>
        <v>145.57142857142858</v>
      </c>
      <c r="K39" t="str">
        <f>IFERROR(IF(AVERAGEIFS('Historical_Input Data'!N$3:N$2194,'Historical_Input Data'!$B$3:$B$2194,'7-Day ADT'!$C39,'Historical_Input Data'!$A$3:$A$2194,'7-Day ADT'!$D39)&lt;&gt; 0,AVERAGEIFS('Historical_Input Data'!N$3:N$2194,'Historical_Input Data'!$B$3:$B$2194,'7-Day ADT'!$C39,'Historical_Input Data'!$A$3:$A$2194,'7-Day ADT'!$D39),""),"")</f>
        <v/>
      </c>
      <c r="L39">
        <f>IFERROR(IF(AVERAGEIFS('Historical_Input Data'!O$3:O$2194,'Historical_Input Data'!$B$3:$B$2194,'7-Day ADT'!$C39,'Historical_Input Data'!$A$3:$A$2194,'7-Day ADT'!$D39)&lt;&gt; 0,AVERAGEIFS('Historical_Input Data'!O$3:O$2194,'Historical_Input Data'!$B$3:$B$2194,'7-Day ADT'!$C39,'Historical_Input Data'!$A$3:$A$2194,'7-Day ADT'!$D39),""),"")</f>
        <v>47.392857142857146</v>
      </c>
      <c r="M39">
        <f>IFERROR(IF(AVERAGEIFS('Historical_Input Data'!P$3:P$2194,'Historical_Input Data'!$B$3:$B$2194,'7-Day ADT'!$C39,'Historical_Input Data'!$A$3:$A$2194,'7-Day ADT'!$D39)&lt;&gt; 0,AVERAGEIFS('Historical_Input Data'!P$3:P$2194,'Historical_Input Data'!$B$3:$B$2194,'7-Day ADT'!$C39,'Historical_Input Data'!$A$3:$A$2194,'7-Day ADT'!$D39),""),"")</f>
        <v>651.57142857142856</v>
      </c>
      <c r="N39">
        <f>IFERROR(IF(AVERAGEIFS('Historical_Input Data'!Q$3:Q$2194,'Historical_Input Data'!$B$3:$B$2194,'7-Day ADT'!$C39,'Historical_Input Data'!$A$3:$A$2194,'7-Day ADT'!$D39)&lt;&gt; 0,AVERAGEIFS('Historical_Input Data'!Q$3:Q$2194,'Historical_Input Data'!$B$3:$B$2194,'7-Day ADT'!$C39,'Historical_Input Data'!$A$3:$A$2194,'7-Day ADT'!$D39),""),"")</f>
        <v>553.25</v>
      </c>
      <c r="O39">
        <f>IFERROR(IF(AVERAGEIFS('Historical_Input Data'!R$3:R$2194,'Historical_Input Data'!$B$3:$B$2194,'7-Day ADT'!$C39,'Historical_Input Data'!$A$3:$A$2194,'7-Day ADT'!$D39)&lt;&gt; 0,AVERAGEIFS('Historical_Input Data'!R$3:R$2194,'Historical_Input Data'!$B$3:$B$2194,'7-Day ADT'!$C39,'Historical_Input Data'!$A$3:$A$2194,'7-Day ADT'!$D39),""),"")</f>
        <v>84.678571428571431</v>
      </c>
      <c r="P39" t="str">
        <f>IFERROR(IF(AVERAGEIFS('Historical_Input Data'!S$3:S$2194,'Historical_Input Data'!$B$3:$B$2194,'7-Day ADT'!$C39,'Historical_Input Data'!$A$3:$A$2194,'7-Day ADT'!$D39)&lt;&gt; 0,AVERAGEIFS('Historical_Input Data'!S$3:S$2194,'Historical_Input Data'!$B$3:$B$2194,'7-Day ADT'!$C39,'Historical_Input Data'!$A$3:$A$2194,'7-Day ADT'!$D39),""),"")</f>
        <v/>
      </c>
      <c r="Q39">
        <f>IFERROR(IF(AVERAGEIFS('Historical_Input Data'!T$3:T$2194,'Historical_Input Data'!$B$3:$B$2194,'7-Day ADT'!$C39,'Historical_Input Data'!$A$3:$A$2194,'7-Day ADT'!$D39)&lt;&gt; 0,AVERAGEIFS('Historical_Input Data'!T$3:T$2194,'Historical_Input Data'!$B$3:$B$2194,'7-Day ADT'!$C39,'Historical_Input Data'!$A$3:$A$2194,'7-Day ADT'!$D39),""),"")</f>
        <v>98.285714285714292</v>
      </c>
      <c r="R39">
        <f>IFERROR(IF(AVERAGEIFS('Historical_Input Data'!U$3:U$2194,'Historical_Input Data'!$B$3:$B$2194,'7-Day ADT'!$C39,'Historical_Input Data'!$A$3:$A$2194,'7-Day ADT'!$D39)&lt;&gt; 0,AVERAGEIFS('Historical_Input Data'!U$3:U$2194,'Historical_Input Data'!$B$3:$B$2194,'7-Day ADT'!$C39,'Historical_Input Data'!$A$3:$A$2194,'7-Day ADT'!$D39),""),"")</f>
        <v>45.285714285714285</v>
      </c>
      <c r="S39">
        <f>IFERROR(IF(AVERAGEIFS('Historical_Input Data'!V$3:V$2194,'Historical_Input Data'!$B$3:$B$2194,'7-Day ADT'!$C39,'Historical_Input Data'!$A$3:$A$2194,'7-Day ADT'!$D39)&lt;&gt; 0,AVERAGEIFS('Historical_Input Data'!V$3:V$2194,'Historical_Input Data'!$B$3:$B$2194,'7-Day ADT'!$C39,'Historical_Input Data'!$A$3:$A$2194,'7-Day ADT'!$D39),""),"")</f>
        <v>194.60714285714286</v>
      </c>
      <c r="T39">
        <f>IFERROR(IF(AVERAGEIFS('Historical_Input Data'!W$3:W$2194,'Historical_Input Data'!$B$3:$B$2194,'7-Day ADT'!$C39,'Historical_Input Data'!$A$3:$A$2194,'7-Day ADT'!$D39)&lt;&gt; 0,AVERAGEIFS('Historical_Input Data'!W$3:W$2194,'Historical_Input Data'!$B$3:$B$2194,'7-Day ADT'!$C39,'Historical_Input Data'!$A$3:$A$2194,'7-Day ADT'!$D39),""),"")</f>
        <v>551.78571428571433</v>
      </c>
      <c r="U39">
        <f>IFERROR(IF(AVERAGEIFS('Historical_Input Data'!X$3:X$2194,'Historical_Input Data'!$B$3:$B$2194,'7-Day ADT'!$C39,'Historical_Input Data'!$A$3:$A$2194,'7-Day ADT'!$D39)&lt;&gt; 0,AVERAGEIFS('Historical_Input Data'!X$3:X$2194,'Historical_Input Data'!$B$3:$B$2194,'7-Day ADT'!$C39,'Historical_Input Data'!$A$3:$A$2194,'7-Day ADT'!$D39),""),"")</f>
        <v>395.57142857142856</v>
      </c>
      <c r="V39" t="str">
        <f>IFERROR(IF(AVERAGEIFS('Historical_Input Data'!Y$3:Y$2194,'Historical_Input Data'!$B$3:$B$2194,'7-Day ADT'!$C39,'Historical_Input Data'!$A$3:$A$2194,'7-Day ADT'!$D39)&lt;&gt; 0,AVERAGEIFS('Historical_Input Data'!Y$3:Y$2194,'Historical_Input Data'!$B$3:$B$2194,'7-Day ADT'!$C39,'Historical_Input Data'!$A$3:$A$2194,'7-Day ADT'!$D39),""),"")</f>
        <v/>
      </c>
      <c r="W39">
        <f>IFERROR(IF(AVERAGEIFS('Historical_Input Data'!Z$3:Z$2194,'Historical_Input Data'!$B$3:$B$2194,'7-Day ADT'!$C39,'Historical_Input Data'!$A$3:$A$2194,'7-Day ADT'!$D39)&lt;&gt; 0,AVERAGEIFS('Historical_Input Data'!Z$3:Z$2194,'Historical_Input Data'!$B$3:$B$2194,'7-Day ADT'!$C39,'Historical_Input Data'!$A$3:$A$2194,'7-Day ADT'!$D39),""),"")</f>
        <v>491.89285714285717</v>
      </c>
      <c r="X39">
        <f>IFERROR(IF(AVERAGEIFS('Historical_Input Data'!AA$3:AA$2194,'Historical_Input Data'!$B$3:$B$2194,'7-Day ADT'!$C39,'Historical_Input Data'!$A$3:$A$2194,'7-Day ADT'!$D39)&lt;&gt; 0,AVERAGEIFS('Historical_Input Data'!AA$3:AA$2194,'Historical_Input Data'!$B$3:$B$2194,'7-Day ADT'!$C39,'Historical_Input Data'!$A$3:$A$2194,'7-Day ADT'!$D39),""),"")</f>
        <v>20.5</v>
      </c>
      <c r="Y39">
        <f>IFERROR(IF(AVERAGEIFS('Historical_Input Data'!AB$3:AB$2194,'Historical_Input Data'!$B$3:$B$2194,'7-Day ADT'!$C39,'Historical_Input Data'!$A$3:$A$2194,'7-Day ADT'!$D39)&lt;&gt; 0,AVERAGEIFS('Historical_Input Data'!AB$3:AB$2194,'Historical_Input Data'!$B$3:$B$2194,'7-Day ADT'!$C39,'Historical_Input Data'!$A$3:$A$2194,'7-Day ADT'!$D39),""),"")</f>
        <v>794.25</v>
      </c>
      <c r="Z39">
        <f>IFERROR(IF(AVERAGEIFS('Historical_Input Data'!AC$3:AC$2194,'Historical_Input Data'!$B$3:$B$2194,'7-Day ADT'!$C39,'Historical_Input Data'!$A$3:$A$2194,'7-Day ADT'!$D39)&lt;&gt; 0,AVERAGEIFS('Historical_Input Data'!AC$3:AC$2194,'Historical_Input Data'!$B$3:$B$2194,'7-Day ADT'!$C39,'Historical_Input Data'!$A$3:$A$2194,'7-Day ADT'!$D39),""),"")</f>
        <v>469.53571428571428</v>
      </c>
      <c r="AA39">
        <f>IFERROR(IF(AVERAGEIFS('Historical_Input Data'!AD$3:AD$2194,'Historical_Input Data'!$B$3:$B$2194,'7-Day ADT'!$C39,'Historical_Input Data'!$A$3:$A$2194,'7-Day ADT'!$D39)&lt;&gt; 0,AVERAGEIFS('Historical_Input Data'!AD$3:AD$2194,'Historical_Input Data'!$B$3:$B$2194,'7-Day ADT'!$C39,'Historical_Input Data'!$A$3:$A$2194,'7-Day ADT'!$D39),""),"")</f>
        <v>35</v>
      </c>
      <c r="AB39">
        <f>IFERROR(IF(AVERAGEIFS('Historical_Input Data'!AE$3:AE$2194,'Historical_Input Data'!$B$3:$B$2194,'7-Day ADT'!$C39,'Historical_Input Data'!$A$3:$A$2194,'7-Day ADT'!$D39)&lt;&gt; 0,AVERAGEIFS('Historical_Input Data'!AE$3:AE$2194,'Historical_Input Data'!$B$3:$B$2194,'7-Day ADT'!$C39,'Historical_Input Data'!$A$3:$A$2194,'7-Day ADT'!$D39),""),"")</f>
        <v>824.35714285714289</v>
      </c>
      <c r="AC39">
        <f>IFERROR(IF(AVERAGEIFS('Historical_Input Data'!AF$3:AF$2194,'Historical_Input Data'!$B$3:$B$2194,'7-Day ADT'!$C39,'Historical_Input Data'!$A$3:$A$2194,'7-Day ADT'!$D39)&lt;&gt; 0,AVERAGEIFS('Historical_Input Data'!AF$3:AF$2194,'Historical_Input Data'!$B$3:$B$2194,'7-Day ADT'!$C39,'Historical_Input Data'!$A$3:$A$2194,'7-Day ADT'!$D39),""),"")</f>
        <v>1142.0714285714287</v>
      </c>
      <c r="AD39">
        <f>IFERROR(IF(AVERAGEIFS('Historical_Input Data'!AG$3:AG$2194,'Historical_Input Data'!$B$3:$B$2194,'7-Day ADT'!$C39,'Historical_Input Data'!$A$3:$A$2194,'7-Day ADT'!$D39)&lt;&gt; 0,AVERAGEIFS('Historical_Input Data'!AG$3:AG$2194,'Historical_Input Data'!$B$3:$B$2194,'7-Day ADT'!$C39,'Historical_Input Data'!$A$3:$A$2194,'7-Day ADT'!$D39),""),"")</f>
        <v>994.85714285714289</v>
      </c>
      <c r="AE39">
        <f>IFERROR(IF(AVERAGEIFS('Historical_Input Data'!AH$3:AH$2194,'Historical_Input Data'!$B$3:$B$2194,'7-Day ADT'!$C39,'Historical_Input Data'!$A$3:$A$2194,'7-Day ADT'!$D39)&lt;&gt; 0,AVERAGEIFS('Historical_Input Data'!AH$3:AH$2194,'Historical_Input Data'!$B$3:$B$2194,'7-Day ADT'!$C39,'Historical_Input Data'!$A$3:$A$2194,'7-Day ADT'!$D39),""),"")</f>
        <v>193.96428571428572</v>
      </c>
      <c r="AF39">
        <f>IFERROR(IF(AVERAGEIFS('Historical_Input Data'!AI$3:AI$2194,'Historical_Input Data'!$B$3:$B$2194,'7-Day ADT'!$C39,'Historical_Input Data'!$A$3:$A$2194,'7-Day ADT'!$D39)&lt;&gt; 0,AVERAGEIFS('Historical_Input Data'!AI$3:AI$2194,'Historical_Input Data'!$B$3:$B$2194,'7-Day ADT'!$C39,'Historical_Input Data'!$A$3:$A$2194,'7-Day ADT'!$D39),""),"")</f>
        <v>379.57142857142856</v>
      </c>
      <c r="AG39">
        <f>IFERROR(IF(AVERAGEIFS('Historical_Input Data'!AJ$3:AJ$2194,'Historical_Input Data'!$B$3:$B$2194,'7-Day ADT'!$C39,'Historical_Input Data'!$A$3:$A$2194,'7-Day ADT'!$D39)&lt;&gt; 0,AVERAGEIFS('Historical_Input Data'!AJ$3:AJ$2194,'Historical_Input Data'!$B$3:$B$2194,'7-Day ADT'!$C39,'Historical_Input Data'!$A$3:$A$2194,'7-Day ADT'!$D39),""),"")</f>
        <v>62.071428571428569</v>
      </c>
      <c r="AH39">
        <f>IFERROR(IF(AVERAGEIFS('Historical_Input Data'!AK$3:AK$2194,'Historical_Input Data'!$B$3:$B$2194,'7-Day ADT'!$C39,'Historical_Input Data'!$A$3:$A$2194,'7-Day ADT'!$D39)&lt;&gt; 0,AVERAGEIFS('Historical_Input Data'!AK$3:AK$2194,'Historical_Input Data'!$B$3:$B$2194,'7-Day ADT'!$C39,'Historical_Input Data'!$A$3:$A$2194,'7-Day ADT'!$D39),""),"")</f>
        <v>1370.4285714285713</v>
      </c>
      <c r="AI39">
        <f>IFERROR(IF(AVERAGEIFS('Historical_Input Data'!AL$3:AL$2194,'Historical_Input Data'!$B$3:$B$2194,'7-Day ADT'!$C39,'Historical_Input Data'!$A$3:$A$2194,'7-Day ADT'!$D39)&lt;&gt; 0,AVERAGEIFS('Historical_Input Data'!AL$3:AL$2194,'Historical_Input Data'!$B$3:$B$2194,'7-Day ADT'!$C39,'Historical_Input Data'!$A$3:$A$2194,'7-Day ADT'!$D39),""),"")</f>
        <v>1421.4642857142858</v>
      </c>
      <c r="AJ39">
        <f>IFERROR(IF(AVERAGEIFS('Historical_Input Data'!AM$3:AM$2194,'Historical_Input Data'!$B$3:$B$2194,'7-Day ADT'!$C39,'Historical_Input Data'!$A$3:$A$2194,'7-Day ADT'!$D39)&lt;&gt; 0,AVERAGEIFS('Historical_Input Data'!AM$3:AM$2194,'Historical_Input Data'!$B$3:$B$2194,'7-Day ADT'!$C39,'Historical_Input Data'!$A$3:$A$2194,'7-Day ADT'!$D39),""),"")</f>
        <v>12.642857142857142</v>
      </c>
      <c r="AK39">
        <f>IFERROR(IF(AVERAGEIFS('Historical_Input Data'!AN$3:AN$2194,'Historical_Input Data'!$B$3:$B$2194,'7-Day ADT'!$C39,'Historical_Input Data'!$A$3:$A$2194,'7-Day ADT'!$D39)&lt;&gt; 0,AVERAGEIFS('Historical_Input Data'!AN$3:AN$2194,'Historical_Input Data'!$B$3:$B$2194,'7-Day ADT'!$C39,'Historical_Input Data'!$A$3:$A$2194,'7-Day ADT'!$D39),""),"")</f>
        <v>44.642857142857146</v>
      </c>
      <c r="AL39">
        <f>IFERROR(IF(AVERAGEIFS('Historical_Input Data'!AO$3:AO$2194,'Historical_Input Data'!$B$3:$B$2194,'7-Day ADT'!$C39,'Historical_Input Data'!$A$3:$A$2194,'7-Day ADT'!$D39)&lt;&gt; 0,AVERAGEIFS('Historical_Input Data'!AO$3:AO$2194,'Historical_Input Data'!$B$3:$B$2194,'7-Day ADT'!$C39,'Historical_Input Data'!$A$3:$A$2194,'7-Day ADT'!$D39),""),"")</f>
        <v>280.10714285714283</v>
      </c>
      <c r="AM39">
        <f>IFERROR(IF(AVERAGEIFS('Historical_Input Data'!AP$3:AP$2194,'Historical_Input Data'!$B$3:$B$2194,'7-Day ADT'!$C39,'Historical_Input Data'!$A$3:$A$2194,'7-Day ADT'!$D39)&lt;&gt; 0,AVERAGEIFS('Historical_Input Data'!AP$3:AP$2194,'Historical_Input Data'!$B$3:$B$2194,'7-Day ADT'!$C39,'Historical_Input Data'!$A$3:$A$2194,'7-Day ADT'!$D39),""),"")</f>
        <v>42.607142857142854</v>
      </c>
      <c r="AN39">
        <f>IFERROR(IF(AVERAGEIFS('Historical_Input Data'!AQ$3:AQ$2194,'Historical_Input Data'!$B$3:$B$2194,'7-Day ADT'!$C39,'Historical_Input Data'!$A$3:$A$2194,'7-Day ADT'!$D39)&lt;&gt; 0,AVERAGEIFS('Historical_Input Data'!AQ$3:AQ$2194,'Historical_Input Data'!$B$3:$B$2194,'7-Day ADT'!$C39,'Historical_Input Data'!$A$3:$A$2194,'7-Day ADT'!$D39),""),"")</f>
        <v>270.82142857142856</v>
      </c>
      <c r="AO39">
        <f>IFERROR(IF(AVERAGEIFS('Historical_Input Data'!AR$3:AR$2194,'Historical_Input Data'!$B$3:$B$2194,'7-Day ADT'!$C39,'Historical_Input Data'!$A$3:$A$2194,'7-Day ADT'!$D39)&lt;&gt; 0,AVERAGEIFS('Historical_Input Data'!AR$3:AR$2194,'Historical_Input Data'!$B$3:$B$2194,'7-Day ADT'!$C39,'Historical_Input Data'!$A$3:$A$2194,'7-Day ADT'!$D39),""),"")</f>
        <v>384.89285714285717</v>
      </c>
      <c r="AP39">
        <f>IFERROR(IF(AVERAGEIFS('Historical_Input Data'!AS$3:AS$2194,'Historical_Input Data'!$B$3:$B$2194,'7-Day ADT'!$C39,'Historical_Input Data'!$A$3:$A$2194,'7-Day ADT'!$D39)&lt;&gt; 0,AVERAGEIFS('Historical_Input Data'!AS$3:AS$2194,'Historical_Input Data'!$B$3:$B$2194,'7-Day ADT'!$C39,'Historical_Input Data'!$A$3:$A$2194,'7-Day ADT'!$D39),""),"")</f>
        <v>1662.75</v>
      </c>
      <c r="AQ39">
        <f>IFERROR(IF(AVERAGEIFS('Historical_Input Data'!AT$3:AT$2194,'Historical_Input Data'!$B$3:$B$2194,'7-Day ADT'!$C39,'Historical_Input Data'!$A$3:$A$2194,'7-Day ADT'!$D39)&lt;&gt; 0,AVERAGEIFS('Historical_Input Data'!AT$3:AT$2194,'Historical_Input Data'!$B$3:$B$2194,'7-Day ADT'!$C39,'Historical_Input Data'!$A$3:$A$2194,'7-Day ADT'!$D39),""),"")</f>
        <v>238</v>
      </c>
      <c r="AR39">
        <f>IFERROR(IF(AVERAGEIFS('Historical_Input Data'!AU$3:AU$2194,'Historical_Input Data'!$B$3:$B$2194,'7-Day ADT'!$C39,'Historical_Input Data'!$A$3:$A$2194,'7-Day ADT'!$D39)&lt;&gt; 0,AVERAGEIFS('Historical_Input Data'!AU$3:AU$2194,'Historical_Input Data'!$B$3:$B$2194,'7-Day ADT'!$C39,'Historical_Input Data'!$A$3:$A$2194,'7-Day ADT'!$D39),""),"")</f>
        <v>860.57142857142856</v>
      </c>
      <c r="AS39">
        <f>IFERROR(IF(AVERAGEIFS('Historical_Input Data'!AV$3:AV$2194,'Historical_Input Data'!$B$3:$B$2194,'7-Day ADT'!$C39,'Historical_Input Data'!$A$3:$A$2194,'7-Day ADT'!$D39)&lt;&gt; 0,AVERAGEIFS('Historical_Input Data'!AV$3:AV$2194,'Historical_Input Data'!$B$3:$B$2194,'7-Day ADT'!$C39,'Historical_Input Data'!$A$3:$A$2194,'7-Day ADT'!$D39),""),"")</f>
        <v>187.28571428571428</v>
      </c>
      <c r="AT39">
        <f>IFERROR(IF(AVERAGEIFS('Historical_Input Data'!AW$3:AW$2194,'Historical_Input Data'!$B$3:$B$2194,'7-Day ADT'!$C39,'Historical_Input Data'!$A$3:$A$2194,'7-Day ADT'!$D39)&lt;&gt; 0,AVERAGEIFS('Historical_Input Data'!AW$3:AW$2194,'Historical_Input Data'!$B$3:$B$2194,'7-Day ADT'!$C39,'Historical_Input Data'!$A$3:$A$2194,'7-Day ADT'!$D39),""),"")</f>
        <v>239.60714285714286</v>
      </c>
      <c r="AU39">
        <f>IFERROR(IF(AVERAGEIFS('Historical_Input Data'!AX$3:AX$2194,'Historical_Input Data'!$B$3:$B$2194,'7-Day ADT'!$C39,'Historical_Input Data'!$A$3:$A$2194,'7-Day ADT'!$D39)&lt;&gt; 0,AVERAGEIFS('Historical_Input Data'!AX$3:AX$2194,'Historical_Input Data'!$B$3:$B$2194,'7-Day ADT'!$C39,'Historical_Input Data'!$A$3:$A$2194,'7-Day ADT'!$D39),""),"")</f>
        <v>271.5</v>
      </c>
      <c r="AV39">
        <f>IFERROR(IF(AVERAGEIFS('Historical_Input Data'!AY$3:AY$2194,'Historical_Input Data'!$B$3:$B$2194,'7-Day ADT'!$C39,'Historical_Input Data'!$A$3:$A$2194,'7-Day ADT'!$D39)&lt;&gt; 0,AVERAGEIFS('Historical_Input Data'!AY$3:AY$2194,'Historical_Input Data'!$B$3:$B$2194,'7-Day ADT'!$C39,'Historical_Input Data'!$A$3:$A$2194,'7-Day ADT'!$D39),""),"")</f>
        <v>153.03571428571428</v>
      </c>
      <c r="AW39">
        <f>IFERROR(IF(AVERAGEIFS('Historical_Input Data'!AZ$3:AZ$2194,'Historical_Input Data'!$B$3:$B$2194,'7-Day ADT'!$C39,'Historical_Input Data'!$A$3:$A$2194,'7-Day ADT'!$D39)&lt;&gt; 0,AVERAGEIFS('Historical_Input Data'!AZ$3:AZ$2194,'Historical_Input Data'!$B$3:$B$2194,'7-Day ADT'!$C39,'Historical_Input Data'!$A$3:$A$2194,'7-Day ADT'!$D39),""),"")</f>
        <v>313.53571428571428</v>
      </c>
      <c r="AX39" t="str">
        <f>IFERROR(IF(AVERAGEIFS('Historical_Input Data'!BA$3:BA$2194,'Historical_Input Data'!$B$3:$B$2194,'7-Day ADT'!$C39,'Historical_Input Data'!$A$3:$A$2194,'7-Day ADT'!$D39)&lt;&gt; 0,AVERAGEIFS('Historical_Input Data'!BA$3:BA$2194,'Historical_Input Data'!$B$3:$B$2194,'7-Day ADT'!$C39,'Historical_Input Data'!$A$3:$A$2194,'7-Day ADT'!$D39),""),"")</f>
        <v/>
      </c>
    </row>
    <row r="40" spans="1:50">
      <c r="A40" t="str">
        <f t="shared" si="0"/>
        <v>March2019</v>
      </c>
      <c r="C40" t="s">
        <v>56</v>
      </c>
      <c r="D40">
        <v>2019</v>
      </c>
      <c r="E40">
        <f>IFERROR(IF(AVERAGEIFS('Historical_Input Data'!H$3:H$2194,'Historical_Input Data'!$B$3:$B$2194,'7-Day ADT'!$C40,'Historical_Input Data'!$A$3:$A$2194,'7-Day ADT'!$D40)&lt;&gt; 0,AVERAGEIFS('Historical_Input Data'!H$3:H$2194,'Historical_Input Data'!$B$3:$B$2194,'7-Day ADT'!$C40,'Historical_Input Data'!$A$3:$A$2194,'7-Day ADT'!$D40),""),"")</f>
        <v>16.193548387096776</v>
      </c>
      <c r="F40">
        <f>IFERROR(IF(AVERAGEIFS('Historical_Input Data'!I$3:I$2194,'Historical_Input Data'!$B$3:$B$2194,'7-Day ADT'!$C40,'Historical_Input Data'!$A$3:$A$2194,'7-Day ADT'!$D40)&lt;&gt; 0,AVERAGEIFS('Historical_Input Data'!I$3:I$2194,'Historical_Input Data'!$B$3:$B$2194,'7-Day ADT'!$C40,'Historical_Input Data'!$A$3:$A$2194,'7-Day ADT'!$D40),""),"")</f>
        <v>415</v>
      </c>
      <c r="G40">
        <f>IFERROR(IF(AVERAGEIFS('Historical_Input Data'!J$3:J$2194,'Historical_Input Data'!$B$3:$B$2194,'7-Day ADT'!$C40,'Historical_Input Data'!$A$3:$A$2194,'7-Day ADT'!$D40)&lt;&gt; 0,AVERAGEIFS('Historical_Input Data'!J$3:J$2194,'Historical_Input Data'!$B$3:$B$2194,'7-Day ADT'!$C40,'Historical_Input Data'!$A$3:$A$2194,'7-Day ADT'!$D40),""),"")</f>
        <v>301.22580645161293</v>
      </c>
      <c r="H40">
        <f>IFERROR(IF(AVERAGEIFS('Historical_Input Data'!K$3:K$2194,'Historical_Input Data'!$B$3:$B$2194,'7-Day ADT'!$C40,'Historical_Input Data'!$A$3:$A$2194,'7-Day ADT'!$D40)&lt;&gt; 0,AVERAGEIFS('Historical_Input Data'!K$3:K$2194,'Historical_Input Data'!$B$3:$B$2194,'7-Day ADT'!$C40,'Historical_Input Data'!$A$3:$A$2194,'7-Day ADT'!$D40),""),"")</f>
        <v>340.25806451612902</v>
      </c>
      <c r="I40">
        <f>IFERROR(IF(AVERAGEIFS('Historical_Input Data'!L$3:L$2194,'Historical_Input Data'!$B$3:$B$2194,'7-Day ADT'!$C40,'Historical_Input Data'!$A$3:$A$2194,'7-Day ADT'!$D40)&lt;&gt; 0,AVERAGEIFS('Historical_Input Data'!L$3:L$2194,'Historical_Input Data'!$B$3:$B$2194,'7-Day ADT'!$C40,'Historical_Input Data'!$A$3:$A$2194,'7-Day ADT'!$D40),""),"")</f>
        <v>410.70967741935482</v>
      </c>
      <c r="J40">
        <f>IFERROR(IF(AVERAGEIFS('Historical_Input Data'!M$3:M$2194,'Historical_Input Data'!$B$3:$B$2194,'7-Day ADT'!$C40,'Historical_Input Data'!$A$3:$A$2194,'7-Day ADT'!$D40)&lt;&gt; 0,AVERAGEIFS('Historical_Input Data'!M$3:M$2194,'Historical_Input Data'!$B$3:$B$2194,'7-Day ADT'!$C40,'Historical_Input Data'!$A$3:$A$2194,'7-Day ADT'!$D40),""),"")</f>
        <v>138.83870967741936</v>
      </c>
      <c r="K40" t="str">
        <f>IFERROR(IF(AVERAGEIFS('Historical_Input Data'!N$3:N$2194,'Historical_Input Data'!$B$3:$B$2194,'7-Day ADT'!$C40,'Historical_Input Data'!$A$3:$A$2194,'7-Day ADT'!$D40)&lt;&gt; 0,AVERAGEIFS('Historical_Input Data'!N$3:N$2194,'Historical_Input Data'!$B$3:$B$2194,'7-Day ADT'!$C40,'Historical_Input Data'!$A$3:$A$2194,'7-Day ADT'!$D40),""),"")</f>
        <v/>
      </c>
      <c r="L40">
        <f>IFERROR(IF(AVERAGEIFS('Historical_Input Data'!O$3:O$2194,'Historical_Input Data'!$B$3:$B$2194,'7-Day ADT'!$C40,'Historical_Input Data'!$A$3:$A$2194,'7-Day ADT'!$D40)&lt;&gt; 0,AVERAGEIFS('Historical_Input Data'!O$3:O$2194,'Historical_Input Data'!$B$3:$B$2194,'7-Day ADT'!$C40,'Historical_Input Data'!$A$3:$A$2194,'7-Day ADT'!$D40),""),"")</f>
        <v>44.161290322580648</v>
      </c>
      <c r="M40">
        <f>IFERROR(IF(AVERAGEIFS('Historical_Input Data'!P$3:P$2194,'Historical_Input Data'!$B$3:$B$2194,'7-Day ADT'!$C40,'Historical_Input Data'!$A$3:$A$2194,'7-Day ADT'!$D40)&lt;&gt; 0,AVERAGEIFS('Historical_Input Data'!P$3:P$2194,'Historical_Input Data'!$B$3:$B$2194,'7-Day ADT'!$C40,'Historical_Input Data'!$A$3:$A$2194,'7-Day ADT'!$D40),""),"")</f>
        <v>692.41935483870964</v>
      </c>
      <c r="N40">
        <f>IFERROR(IF(AVERAGEIFS('Historical_Input Data'!Q$3:Q$2194,'Historical_Input Data'!$B$3:$B$2194,'7-Day ADT'!$C40,'Historical_Input Data'!$A$3:$A$2194,'7-Day ADT'!$D40)&lt;&gt; 0,AVERAGEIFS('Historical_Input Data'!Q$3:Q$2194,'Historical_Input Data'!$B$3:$B$2194,'7-Day ADT'!$C40,'Historical_Input Data'!$A$3:$A$2194,'7-Day ADT'!$D40),""),"")</f>
        <v>548.41935483870964</v>
      </c>
      <c r="O40">
        <f>IFERROR(IF(AVERAGEIFS('Historical_Input Data'!R$3:R$2194,'Historical_Input Data'!$B$3:$B$2194,'7-Day ADT'!$C40,'Historical_Input Data'!$A$3:$A$2194,'7-Day ADT'!$D40)&lt;&gt; 0,AVERAGEIFS('Historical_Input Data'!R$3:R$2194,'Historical_Input Data'!$B$3:$B$2194,'7-Day ADT'!$C40,'Historical_Input Data'!$A$3:$A$2194,'7-Day ADT'!$D40),""),"")</f>
        <v>98.903225806451616</v>
      </c>
      <c r="P40" t="str">
        <f>IFERROR(IF(AVERAGEIFS('Historical_Input Data'!S$3:S$2194,'Historical_Input Data'!$B$3:$B$2194,'7-Day ADT'!$C40,'Historical_Input Data'!$A$3:$A$2194,'7-Day ADT'!$D40)&lt;&gt; 0,AVERAGEIFS('Historical_Input Data'!S$3:S$2194,'Historical_Input Data'!$B$3:$B$2194,'7-Day ADT'!$C40,'Historical_Input Data'!$A$3:$A$2194,'7-Day ADT'!$D40),""),"")</f>
        <v/>
      </c>
      <c r="Q40">
        <f>IFERROR(IF(AVERAGEIFS('Historical_Input Data'!T$3:T$2194,'Historical_Input Data'!$B$3:$B$2194,'7-Day ADT'!$C40,'Historical_Input Data'!$A$3:$A$2194,'7-Day ADT'!$D40)&lt;&gt; 0,AVERAGEIFS('Historical_Input Data'!T$3:T$2194,'Historical_Input Data'!$B$3:$B$2194,'7-Day ADT'!$C40,'Historical_Input Data'!$A$3:$A$2194,'7-Day ADT'!$D40),""),"")</f>
        <v>97.548387096774192</v>
      </c>
      <c r="R40">
        <f>IFERROR(IF(AVERAGEIFS('Historical_Input Data'!U$3:U$2194,'Historical_Input Data'!$B$3:$B$2194,'7-Day ADT'!$C40,'Historical_Input Data'!$A$3:$A$2194,'7-Day ADT'!$D40)&lt;&gt; 0,AVERAGEIFS('Historical_Input Data'!U$3:U$2194,'Historical_Input Data'!$B$3:$B$2194,'7-Day ADT'!$C40,'Historical_Input Data'!$A$3:$A$2194,'7-Day ADT'!$D40),""),"")</f>
        <v>48.87096774193548</v>
      </c>
      <c r="S40">
        <f>IFERROR(IF(AVERAGEIFS('Historical_Input Data'!V$3:V$2194,'Historical_Input Data'!$B$3:$B$2194,'7-Day ADT'!$C40,'Historical_Input Data'!$A$3:$A$2194,'7-Day ADT'!$D40)&lt;&gt; 0,AVERAGEIFS('Historical_Input Data'!V$3:V$2194,'Historical_Input Data'!$B$3:$B$2194,'7-Day ADT'!$C40,'Historical_Input Data'!$A$3:$A$2194,'7-Day ADT'!$D40),""),"")</f>
        <v>197.48387096774192</v>
      </c>
      <c r="T40">
        <f>IFERROR(IF(AVERAGEIFS('Historical_Input Data'!W$3:W$2194,'Historical_Input Data'!$B$3:$B$2194,'7-Day ADT'!$C40,'Historical_Input Data'!$A$3:$A$2194,'7-Day ADT'!$D40)&lt;&gt; 0,AVERAGEIFS('Historical_Input Data'!W$3:W$2194,'Historical_Input Data'!$B$3:$B$2194,'7-Day ADT'!$C40,'Historical_Input Data'!$A$3:$A$2194,'7-Day ADT'!$D40),""),"")</f>
        <v>561.74193548387098</v>
      </c>
      <c r="U40">
        <f>IFERROR(IF(AVERAGEIFS('Historical_Input Data'!X$3:X$2194,'Historical_Input Data'!$B$3:$B$2194,'7-Day ADT'!$C40,'Historical_Input Data'!$A$3:$A$2194,'7-Day ADT'!$D40)&lt;&gt; 0,AVERAGEIFS('Historical_Input Data'!X$3:X$2194,'Historical_Input Data'!$B$3:$B$2194,'7-Day ADT'!$C40,'Historical_Input Data'!$A$3:$A$2194,'7-Day ADT'!$D40),""),"")</f>
        <v>369.64516129032256</v>
      </c>
      <c r="V40" t="str">
        <f>IFERROR(IF(AVERAGEIFS('Historical_Input Data'!Y$3:Y$2194,'Historical_Input Data'!$B$3:$B$2194,'7-Day ADT'!$C40,'Historical_Input Data'!$A$3:$A$2194,'7-Day ADT'!$D40)&lt;&gt; 0,AVERAGEIFS('Historical_Input Data'!Y$3:Y$2194,'Historical_Input Data'!$B$3:$B$2194,'7-Day ADT'!$C40,'Historical_Input Data'!$A$3:$A$2194,'7-Day ADT'!$D40),""),"")</f>
        <v/>
      </c>
      <c r="W40">
        <f>IFERROR(IF(AVERAGEIFS('Historical_Input Data'!Z$3:Z$2194,'Historical_Input Data'!$B$3:$B$2194,'7-Day ADT'!$C40,'Historical_Input Data'!$A$3:$A$2194,'7-Day ADT'!$D40)&lt;&gt; 0,AVERAGEIFS('Historical_Input Data'!Z$3:Z$2194,'Historical_Input Data'!$B$3:$B$2194,'7-Day ADT'!$C40,'Historical_Input Data'!$A$3:$A$2194,'7-Day ADT'!$D40),""),"")</f>
        <v>450.80645161290323</v>
      </c>
      <c r="X40">
        <f>IFERROR(IF(AVERAGEIFS('Historical_Input Data'!AA$3:AA$2194,'Historical_Input Data'!$B$3:$B$2194,'7-Day ADT'!$C40,'Historical_Input Data'!$A$3:$A$2194,'7-Day ADT'!$D40)&lt;&gt; 0,AVERAGEIFS('Historical_Input Data'!AA$3:AA$2194,'Historical_Input Data'!$B$3:$B$2194,'7-Day ADT'!$C40,'Historical_Input Data'!$A$3:$A$2194,'7-Day ADT'!$D40),""),"")</f>
        <v>21.870967741935484</v>
      </c>
      <c r="Y40">
        <f>IFERROR(IF(AVERAGEIFS('Historical_Input Data'!AB$3:AB$2194,'Historical_Input Data'!$B$3:$B$2194,'7-Day ADT'!$C40,'Historical_Input Data'!$A$3:$A$2194,'7-Day ADT'!$D40)&lt;&gt; 0,AVERAGEIFS('Historical_Input Data'!AB$3:AB$2194,'Historical_Input Data'!$B$3:$B$2194,'7-Day ADT'!$C40,'Historical_Input Data'!$A$3:$A$2194,'7-Day ADT'!$D40),""),"")</f>
        <v>720.09677419354841</v>
      </c>
      <c r="Z40">
        <f>IFERROR(IF(AVERAGEIFS('Historical_Input Data'!AC$3:AC$2194,'Historical_Input Data'!$B$3:$B$2194,'7-Day ADT'!$C40,'Historical_Input Data'!$A$3:$A$2194,'7-Day ADT'!$D40)&lt;&gt; 0,AVERAGEIFS('Historical_Input Data'!AC$3:AC$2194,'Historical_Input Data'!$B$3:$B$2194,'7-Day ADT'!$C40,'Historical_Input Data'!$A$3:$A$2194,'7-Day ADT'!$D40),""),"")</f>
        <v>433.32258064516128</v>
      </c>
      <c r="AA40">
        <f>IFERROR(IF(AVERAGEIFS('Historical_Input Data'!AD$3:AD$2194,'Historical_Input Data'!$B$3:$B$2194,'7-Day ADT'!$C40,'Historical_Input Data'!$A$3:$A$2194,'7-Day ADT'!$D40)&lt;&gt; 0,AVERAGEIFS('Historical_Input Data'!AD$3:AD$2194,'Historical_Input Data'!$B$3:$B$2194,'7-Day ADT'!$C40,'Historical_Input Data'!$A$3:$A$2194,'7-Day ADT'!$D40),""),"")</f>
        <v>35</v>
      </c>
      <c r="AB40">
        <f>IFERROR(IF(AVERAGEIFS('Historical_Input Data'!AE$3:AE$2194,'Historical_Input Data'!$B$3:$B$2194,'7-Day ADT'!$C40,'Historical_Input Data'!$A$3:$A$2194,'7-Day ADT'!$D40)&lt;&gt; 0,AVERAGEIFS('Historical_Input Data'!AE$3:AE$2194,'Historical_Input Data'!$B$3:$B$2194,'7-Day ADT'!$C40,'Historical_Input Data'!$A$3:$A$2194,'7-Day ADT'!$D40),""),"")</f>
        <v>794.16129032258061</v>
      </c>
      <c r="AC40">
        <f>IFERROR(IF(AVERAGEIFS('Historical_Input Data'!AF$3:AF$2194,'Historical_Input Data'!$B$3:$B$2194,'7-Day ADT'!$C40,'Historical_Input Data'!$A$3:$A$2194,'7-Day ADT'!$D40)&lt;&gt; 0,AVERAGEIFS('Historical_Input Data'!AF$3:AF$2194,'Historical_Input Data'!$B$3:$B$2194,'7-Day ADT'!$C40,'Historical_Input Data'!$A$3:$A$2194,'7-Day ADT'!$D40),""),"")</f>
        <v>1288.5483870967741</v>
      </c>
      <c r="AD40">
        <f>IFERROR(IF(AVERAGEIFS('Historical_Input Data'!AG$3:AG$2194,'Historical_Input Data'!$B$3:$B$2194,'7-Day ADT'!$C40,'Historical_Input Data'!$A$3:$A$2194,'7-Day ADT'!$D40)&lt;&gt; 0,AVERAGEIFS('Historical_Input Data'!AG$3:AG$2194,'Historical_Input Data'!$B$3:$B$2194,'7-Day ADT'!$C40,'Historical_Input Data'!$A$3:$A$2194,'7-Day ADT'!$D40),""),"")</f>
        <v>873.25806451612902</v>
      </c>
      <c r="AE40">
        <f>IFERROR(IF(AVERAGEIFS('Historical_Input Data'!AH$3:AH$2194,'Historical_Input Data'!$B$3:$B$2194,'7-Day ADT'!$C40,'Historical_Input Data'!$A$3:$A$2194,'7-Day ADT'!$D40)&lt;&gt; 0,AVERAGEIFS('Historical_Input Data'!AH$3:AH$2194,'Historical_Input Data'!$B$3:$B$2194,'7-Day ADT'!$C40,'Historical_Input Data'!$A$3:$A$2194,'7-Day ADT'!$D40),""),"")</f>
        <v>176.32258064516128</v>
      </c>
      <c r="AF40">
        <f>IFERROR(IF(AVERAGEIFS('Historical_Input Data'!AI$3:AI$2194,'Historical_Input Data'!$B$3:$B$2194,'7-Day ADT'!$C40,'Historical_Input Data'!$A$3:$A$2194,'7-Day ADT'!$D40)&lt;&gt; 0,AVERAGEIFS('Historical_Input Data'!AI$3:AI$2194,'Historical_Input Data'!$B$3:$B$2194,'7-Day ADT'!$C40,'Historical_Input Data'!$A$3:$A$2194,'7-Day ADT'!$D40),""),"")</f>
        <v>332.96774193548384</v>
      </c>
      <c r="AG40">
        <f>IFERROR(IF(AVERAGEIFS('Historical_Input Data'!AJ$3:AJ$2194,'Historical_Input Data'!$B$3:$B$2194,'7-Day ADT'!$C40,'Historical_Input Data'!$A$3:$A$2194,'7-Day ADT'!$D40)&lt;&gt; 0,AVERAGEIFS('Historical_Input Data'!AJ$3:AJ$2194,'Historical_Input Data'!$B$3:$B$2194,'7-Day ADT'!$C40,'Historical_Input Data'!$A$3:$A$2194,'7-Day ADT'!$D40),""),"")</f>
        <v>66.032258064516128</v>
      </c>
      <c r="AH40">
        <f>IFERROR(IF(AVERAGEIFS('Historical_Input Data'!AK$3:AK$2194,'Historical_Input Data'!$B$3:$B$2194,'7-Day ADT'!$C40,'Historical_Input Data'!$A$3:$A$2194,'7-Day ADT'!$D40)&lt;&gt; 0,AVERAGEIFS('Historical_Input Data'!AK$3:AK$2194,'Historical_Input Data'!$B$3:$B$2194,'7-Day ADT'!$C40,'Historical_Input Data'!$A$3:$A$2194,'7-Day ADT'!$D40),""),"")</f>
        <v>1212.0322580645161</v>
      </c>
      <c r="AI40">
        <f>IFERROR(IF(AVERAGEIFS('Historical_Input Data'!AL$3:AL$2194,'Historical_Input Data'!$B$3:$B$2194,'7-Day ADT'!$C40,'Historical_Input Data'!$A$3:$A$2194,'7-Day ADT'!$D40)&lt;&gt; 0,AVERAGEIFS('Historical_Input Data'!AL$3:AL$2194,'Historical_Input Data'!$B$3:$B$2194,'7-Day ADT'!$C40,'Historical_Input Data'!$A$3:$A$2194,'7-Day ADT'!$D40),""),"")</f>
        <v>1376.6129032258063</v>
      </c>
      <c r="AJ40">
        <f>IFERROR(IF(AVERAGEIFS('Historical_Input Data'!AM$3:AM$2194,'Historical_Input Data'!$B$3:$B$2194,'7-Day ADT'!$C40,'Historical_Input Data'!$A$3:$A$2194,'7-Day ADT'!$D40)&lt;&gt; 0,AVERAGEIFS('Historical_Input Data'!AM$3:AM$2194,'Historical_Input Data'!$B$3:$B$2194,'7-Day ADT'!$C40,'Historical_Input Data'!$A$3:$A$2194,'7-Day ADT'!$D40),""),"")</f>
        <v>13.806451612903226</v>
      </c>
      <c r="AK40">
        <f>IFERROR(IF(AVERAGEIFS('Historical_Input Data'!AN$3:AN$2194,'Historical_Input Data'!$B$3:$B$2194,'7-Day ADT'!$C40,'Historical_Input Data'!$A$3:$A$2194,'7-Day ADT'!$D40)&lt;&gt; 0,AVERAGEIFS('Historical_Input Data'!AN$3:AN$2194,'Historical_Input Data'!$B$3:$B$2194,'7-Day ADT'!$C40,'Historical_Input Data'!$A$3:$A$2194,'7-Day ADT'!$D40),""),"")</f>
        <v>45.806451612903224</v>
      </c>
      <c r="AL40">
        <f>IFERROR(IF(AVERAGEIFS('Historical_Input Data'!AO$3:AO$2194,'Historical_Input Data'!$B$3:$B$2194,'7-Day ADT'!$C40,'Historical_Input Data'!$A$3:$A$2194,'7-Day ADT'!$D40)&lt;&gt; 0,AVERAGEIFS('Historical_Input Data'!AO$3:AO$2194,'Historical_Input Data'!$B$3:$B$2194,'7-Day ADT'!$C40,'Historical_Input Data'!$A$3:$A$2194,'7-Day ADT'!$D40),""),"")</f>
        <v>261.41935483870969</v>
      </c>
      <c r="AM40">
        <f>IFERROR(IF(AVERAGEIFS('Historical_Input Data'!AP$3:AP$2194,'Historical_Input Data'!$B$3:$B$2194,'7-Day ADT'!$C40,'Historical_Input Data'!$A$3:$A$2194,'7-Day ADT'!$D40)&lt;&gt; 0,AVERAGEIFS('Historical_Input Data'!AP$3:AP$2194,'Historical_Input Data'!$B$3:$B$2194,'7-Day ADT'!$C40,'Historical_Input Data'!$A$3:$A$2194,'7-Day ADT'!$D40),""),"")</f>
        <v>36.612903225806448</v>
      </c>
      <c r="AN40">
        <f>IFERROR(IF(AVERAGEIFS('Historical_Input Data'!AQ$3:AQ$2194,'Historical_Input Data'!$B$3:$B$2194,'7-Day ADT'!$C40,'Historical_Input Data'!$A$3:$A$2194,'7-Day ADT'!$D40)&lt;&gt; 0,AVERAGEIFS('Historical_Input Data'!AQ$3:AQ$2194,'Historical_Input Data'!$B$3:$B$2194,'7-Day ADT'!$C40,'Historical_Input Data'!$A$3:$A$2194,'7-Day ADT'!$D40),""),"")</f>
        <v>245.12903225806451</v>
      </c>
      <c r="AO40">
        <f>IFERROR(IF(AVERAGEIFS('Historical_Input Data'!AR$3:AR$2194,'Historical_Input Data'!$B$3:$B$2194,'7-Day ADT'!$C40,'Historical_Input Data'!$A$3:$A$2194,'7-Day ADT'!$D40)&lt;&gt; 0,AVERAGEIFS('Historical_Input Data'!AR$3:AR$2194,'Historical_Input Data'!$B$3:$B$2194,'7-Day ADT'!$C40,'Historical_Input Data'!$A$3:$A$2194,'7-Day ADT'!$D40),""),"")</f>
        <v>415.74193548387098</v>
      </c>
      <c r="AP40">
        <f>IFERROR(IF(AVERAGEIFS('Historical_Input Data'!AS$3:AS$2194,'Historical_Input Data'!$B$3:$B$2194,'7-Day ADT'!$C40,'Historical_Input Data'!$A$3:$A$2194,'7-Day ADT'!$D40)&lt;&gt; 0,AVERAGEIFS('Historical_Input Data'!AS$3:AS$2194,'Historical_Input Data'!$B$3:$B$2194,'7-Day ADT'!$C40,'Historical_Input Data'!$A$3:$A$2194,'7-Day ADT'!$D40),""),"")</f>
        <v>1457.1612903225807</v>
      </c>
      <c r="AQ40">
        <f>IFERROR(IF(AVERAGEIFS('Historical_Input Data'!AT$3:AT$2194,'Historical_Input Data'!$B$3:$B$2194,'7-Day ADT'!$C40,'Historical_Input Data'!$A$3:$A$2194,'7-Day ADT'!$D40)&lt;&gt; 0,AVERAGEIFS('Historical_Input Data'!AT$3:AT$2194,'Historical_Input Data'!$B$3:$B$2194,'7-Day ADT'!$C40,'Historical_Input Data'!$A$3:$A$2194,'7-Day ADT'!$D40),""),"")</f>
        <v>223.90322580645162</v>
      </c>
      <c r="AR40">
        <f>IFERROR(IF(AVERAGEIFS('Historical_Input Data'!AU$3:AU$2194,'Historical_Input Data'!$B$3:$B$2194,'7-Day ADT'!$C40,'Historical_Input Data'!$A$3:$A$2194,'7-Day ADT'!$D40)&lt;&gt; 0,AVERAGEIFS('Historical_Input Data'!AU$3:AU$2194,'Historical_Input Data'!$B$3:$B$2194,'7-Day ADT'!$C40,'Historical_Input Data'!$A$3:$A$2194,'7-Day ADT'!$D40),""),"")</f>
        <v>774.87096774193549</v>
      </c>
      <c r="AS40">
        <f>IFERROR(IF(AVERAGEIFS('Historical_Input Data'!AV$3:AV$2194,'Historical_Input Data'!$B$3:$B$2194,'7-Day ADT'!$C40,'Historical_Input Data'!$A$3:$A$2194,'7-Day ADT'!$D40)&lt;&gt; 0,AVERAGEIFS('Historical_Input Data'!AV$3:AV$2194,'Historical_Input Data'!$B$3:$B$2194,'7-Day ADT'!$C40,'Historical_Input Data'!$A$3:$A$2194,'7-Day ADT'!$D40),""),"")</f>
        <v>186.54838709677421</v>
      </c>
      <c r="AT40">
        <f>IFERROR(IF(AVERAGEIFS('Historical_Input Data'!AW$3:AW$2194,'Historical_Input Data'!$B$3:$B$2194,'7-Day ADT'!$C40,'Historical_Input Data'!$A$3:$A$2194,'7-Day ADT'!$D40)&lt;&gt; 0,AVERAGEIFS('Historical_Input Data'!AW$3:AW$2194,'Historical_Input Data'!$B$3:$B$2194,'7-Day ADT'!$C40,'Historical_Input Data'!$A$3:$A$2194,'7-Day ADT'!$D40),""),"")</f>
        <v>196.41935483870967</v>
      </c>
      <c r="AU40">
        <f>IFERROR(IF(AVERAGEIFS('Historical_Input Data'!AX$3:AX$2194,'Historical_Input Data'!$B$3:$B$2194,'7-Day ADT'!$C40,'Historical_Input Data'!$A$3:$A$2194,'7-Day ADT'!$D40)&lt;&gt; 0,AVERAGEIFS('Historical_Input Data'!AX$3:AX$2194,'Historical_Input Data'!$B$3:$B$2194,'7-Day ADT'!$C40,'Historical_Input Data'!$A$3:$A$2194,'7-Day ADT'!$D40),""),"")</f>
        <v>268.90322580645159</v>
      </c>
      <c r="AV40">
        <f>IFERROR(IF(AVERAGEIFS('Historical_Input Data'!AY$3:AY$2194,'Historical_Input Data'!$B$3:$B$2194,'7-Day ADT'!$C40,'Historical_Input Data'!$A$3:$A$2194,'7-Day ADT'!$D40)&lt;&gt; 0,AVERAGEIFS('Historical_Input Data'!AY$3:AY$2194,'Historical_Input Data'!$B$3:$B$2194,'7-Day ADT'!$C40,'Historical_Input Data'!$A$3:$A$2194,'7-Day ADT'!$D40),""),"")</f>
        <v>149.47741935483867</v>
      </c>
      <c r="AW40">
        <f>IFERROR(IF(AVERAGEIFS('Historical_Input Data'!AZ$3:AZ$2194,'Historical_Input Data'!$B$3:$B$2194,'7-Day ADT'!$C40,'Historical_Input Data'!$A$3:$A$2194,'7-Day ADT'!$D40)&lt;&gt; 0,AVERAGEIFS('Historical_Input Data'!AZ$3:AZ$2194,'Historical_Input Data'!$B$3:$B$2194,'7-Day ADT'!$C40,'Historical_Input Data'!$A$3:$A$2194,'7-Day ADT'!$D40),""),"")</f>
        <v>282.38709677419354</v>
      </c>
      <c r="AX40" t="str">
        <f>IFERROR(IF(AVERAGEIFS('Historical_Input Data'!BA$3:BA$2194,'Historical_Input Data'!$B$3:$B$2194,'7-Day ADT'!$C40,'Historical_Input Data'!$A$3:$A$2194,'7-Day ADT'!$D40)&lt;&gt; 0,AVERAGEIFS('Historical_Input Data'!BA$3:BA$2194,'Historical_Input Data'!$B$3:$B$2194,'7-Day ADT'!$C40,'Historical_Input Data'!$A$3:$A$2194,'7-Day ADT'!$D40),""),"")</f>
        <v/>
      </c>
    </row>
    <row r="41" spans="1:50">
      <c r="A41" t="str">
        <f t="shared" si="0"/>
        <v>April2019</v>
      </c>
      <c r="C41" t="s">
        <v>57</v>
      </c>
      <c r="D41">
        <v>2019</v>
      </c>
      <c r="E41">
        <f>IFERROR(IF(AVERAGEIFS('Historical_Input Data'!H$3:H$2194,'Historical_Input Data'!$B$3:$B$2194,'7-Day ADT'!$C41,'Historical_Input Data'!$A$3:$A$2194,'7-Day ADT'!$D41)&lt;&gt; 0,AVERAGEIFS('Historical_Input Data'!H$3:H$2194,'Historical_Input Data'!$B$3:$B$2194,'7-Day ADT'!$C41,'Historical_Input Data'!$A$3:$A$2194,'7-Day ADT'!$D41),""),"")</f>
        <v>15.733333333333333</v>
      </c>
      <c r="F41">
        <f>IFERROR(IF(AVERAGEIFS('Historical_Input Data'!I$3:I$2194,'Historical_Input Data'!$B$3:$B$2194,'7-Day ADT'!$C41,'Historical_Input Data'!$A$3:$A$2194,'7-Day ADT'!$D41)&lt;&gt; 0,AVERAGEIFS('Historical_Input Data'!I$3:I$2194,'Historical_Input Data'!$B$3:$B$2194,'7-Day ADT'!$C41,'Historical_Input Data'!$A$3:$A$2194,'7-Day ADT'!$D41),""),"")</f>
        <v>310.96666666666664</v>
      </c>
      <c r="G41">
        <f>IFERROR(IF(AVERAGEIFS('Historical_Input Data'!J$3:J$2194,'Historical_Input Data'!$B$3:$B$2194,'7-Day ADT'!$C41,'Historical_Input Data'!$A$3:$A$2194,'7-Day ADT'!$D41)&lt;&gt; 0,AVERAGEIFS('Historical_Input Data'!J$3:J$2194,'Historical_Input Data'!$B$3:$B$2194,'7-Day ADT'!$C41,'Historical_Input Data'!$A$3:$A$2194,'7-Day ADT'!$D41),""),"")</f>
        <v>246.06666666666666</v>
      </c>
      <c r="H41">
        <f>IFERROR(IF(AVERAGEIFS('Historical_Input Data'!K$3:K$2194,'Historical_Input Data'!$B$3:$B$2194,'7-Day ADT'!$C41,'Historical_Input Data'!$A$3:$A$2194,'7-Day ADT'!$D41)&lt;&gt; 0,AVERAGEIFS('Historical_Input Data'!K$3:K$2194,'Historical_Input Data'!$B$3:$B$2194,'7-Day ADT'!$C41,'Historical_Input Data'!$A$3:$A$2194,'7-Day ADT'!$D41),""),"")</f>
        <v>292.86666666666667</v>
      </c>
      <c r="I41">
        <f>IFERROR(IF(AVERAGEIFS('Historical_Input Data'!L$3:L$2194,'Historical_Input Data'!$B$3:$B$2194,'7-Day ADT'!$C41,'Historical_Input Data'!$A$3:$A$2194,'7-Day ADT'!$D41)&lt;&gt; 0,AVERAGEIFS('Historical_Input Data'!L$3:L$2194,'Historical_Input Data'!$B$3:$B$2194,'7-Day ADT'!$C41,'Historical_Input Data'!$A$3:$A$2194,'7-Day ADT'!$D41),""),"")</f>
        <v>320</v>
      </c>
      <c r="J41">
        <f>IFERROR(IF(AVERAGEIFS('Historical_Input Data'!M$3:M$2194,'Historical_Input Data'!$B$3:$B$2194,'7-Day ADT'!$C41,'Historical_Input Data'!$A$3:$A$2194,'7-Day ADT'!$D41)&lt;&gt; 0,AVERAGEIFS('Historical_Input Data'!M$3:M$2194,'Historical_Input Data'!$B$3:$B$2194,'7-Day ADT'!$C41,'Historical_Input Data'!$A$3:$A$2194,'7-Day ADT'!$D41),""),"")</f>
        <v>123.6</v>
      </c>
      <c r="K41" t="str">
        <f>IFERROR(IF(AVERAGEIFS('Historical_Input Data'!N$3:N$2194,'Historical_Input Data'!$B$3:$B$2194,'7-Day ADT'!$C41,'Historical_Input Data'!$A$3:$A$2194,'7-Day ADT'!$D41)&lt;&gt; 0,AVERAGEIFS('Historical_Input Data'!N$3:N$2194,'Historical_Input Data'!$B$3:$B$2194,'7-Day ADT'!$C41,'Historical_Input Data'!$A$3:$A$2194,'7-Day ADT'!$D41),""),"")</f>
        <v/>
      </c>
      <c r="L41">
        <f>IFERROR(IF(AVERAGEIFS('Historical_Input Data'!O$3:O$2194,'Historical_Input Data'!$B$3:$B$2194,'7-Day ADT'!$C41,'Historical_Input Data'!$A$3:$A$2194,'7-Day ADT'!$D41)&lt;&gt; 0,AVERAGEIFS('Historical_Input Data'!O$3:O$2194,'Historical_Input Data'!$B$3:$B$2194,'7-Day ADT'!$C41,'Historical_Input Data'!$A$3:$A$2194,'7-Day ADT'!$D41),""),"")</f>
        <v>42.666666666666664</v>
      </c>
      <c r="M41">
        <f>IFERROR(IF(AVERAGEIFS('Historical_Input Data'!P$3:P$2194,'Historical_Input Data'!$B$3:$B$2194,'7-Day ADT'!$C41,'Historical_Input Data'!$A$3:$A$2194,'7-Day ADT'!$D41)&lt;&gt; 0,AVERAGEIFS('Historical_Input Data'!P$3:P$2194,'Historical_Input Data'!$B$3:$B$2194,'7-Day ADT'!$C41,'Historical_Input Data'!$A$3:$A$2194,'7-Day ADT'!$D41),""),"")</f>
        <v>551.13333333333333</v>
      </c>
      <c r="N41">
        <f>IFERROR(IF(AVERAGEIFS('Historical_Input Data'!Q$3:Q$2194,'Historical_Input Data'!$B$3:$B$2194,'7-Day ADT'!$C41,'Historical_Input Data'!$A$3:$A$2194,'7-Day ADT'!$D41)&lt;&gt; 0,AVERAGEIFS('Historical_Input Data'!Q$3:Q$2194,'Historical_Input Data'!$B$3:$B$2194,'7-Day ADT'!$C41,'Historical_Input Data'!$A$3:$A$2194,'7-Day ADT'!$D41),""),"")</f>
        <v>430.36666666666667</v>
      </c>
      <c r="O41">
        <f>IFERROR(IF(AVERAGEIFS('Historical_Input Data'!R$3:R$2194,'Historical_Input Data'!$B$3:$B$2194,'7-Day ADT'!$C41,'Historical_Input Data'!$A$3:$A$2194,'7-Day ADT'!$D41)&lt;&gt; 0,AVERAGEIFS('Historical_Input Data'!R$3:R$2194,'Historical_Input Data'!$B$3:$B$2194,'7-Day ADT'!$C41,'Historical_Input Data'!$A$3:$A$2194,'7-Day ADT'!$D41),""),"")</f>
        <v>75.833333333333329</v>
      </c>
      <c r="P41" t="str">
        <f>IFERROR(IF(AVERAGEIFS('Historical_Input Data'!S$3:S$2194,'Historical_Input Data'!$B$3:$B$2194,'7-Day ADT'!$C41,'Historical_Input Data'!$A$3:$A$2194,'7-Day ADT'!$D41)&lt;&gt; 0,AVERAGEIFS('Historical_Input Data'!S$3:S$2194,'Historical_Input Data'!$B$3:$B$2194,'7-Day ADT'!$C41,'Historical_Input Data'!$A$3:$A$2194,'7-Day ADT'!$D41),""),"")</f>
        <v/>
      </c>
      <c r="Q41">
        <f>IFERROR(IF(AVERAGEIFS('Historical_Input Data'!T$3:T$2194,'Historical_Input Data'!$B$3:$B$2194,'7-Day ADT'!$C41,'Historical_Input Data'!$A$3:$A$2194,'7-Day ADT'!$D41)&lt;&gt; 0,AVERAGEIFS('Historical_Input Data'!T$3:T$2194,'Historical_Input Data'!$B$3:$B$2194,'7-Day ADT'!$C41,'Historical_Input Data'!$A$3:$A$2194,'7-Day ADT'!$D41),""),"")</f>
        <v>87.433333333333337</v>
      </c>
      <c r="R41">
        <f>IFERROR(IF(AVERAGEIFS('Historical_Input Data'!U$3:U$2194,'Historical_Input Data'!$B$3:$B$2194,'7-Day ADT'!$C41,'Historical_Input Data'!$A$3:$A$2194,'7-Day ADT'!$D41)&lt;&gt; 0,AVERAGEIFS('Historical_Input Data'!U$3:U$2194,'Historical_Input Data'!$B$3:$B$2194,'7-Day ADT'!$C41,'Historical_Input Data'!$A$3:$A$2194,'7-Day ADT'!$D41),""),"")</f>
        <v>38.166666666666664</v>
      </c>
      <c r="S41">
        <f>IFERROR(IF(AVERAGEIFS('Historical_Input Data'!V$3:V$2194,'Historical_Input Data'!$B$3:$B$2194,'7-Day ADT'!$C41,'Historical_Input Data'!$A$3:$A$2194,'7-Day ADT'!$D41)&lt;&gt; 0,AVERAGEIFS('Historical_Input Data'!V$3:V$2194,'Historical_Input Data'!$B$3:$B$2194,'7-Day ADT'!$C41,'Historical_Input Data'!$A$3:$A$2194,'7-Day ADT'!$D41),""),"")</f>
        <v>148.46666666666667</v>
      </c>
      <c r="T41">
        <f>IFERROR(IF(AVERAGEIFS('Historical_Input Data'!W$3:W$2194,'Historical_Input Data'!$B$3:$B$2194,'7-Day ADT'!$C41,'Historical_Input Data'!$A$3:$A$2194,'7-Day ADT'!$D41)&lt;&gt; 0,AVERAGEIFS('Historical_Input Data'!W$3:W$2194,'Historical_Input Data'!$B$3:$B$2194,'7-Day ADT'!$C41,'Historical_Input Data'!$A$3:$A$2194,'7-Day ADT'!$D41),""),"")</f>
        <v>453.83333333333331</v>
      </c>
      <c r="U41">
        <f>IFERROR(IF(AVERAGEIFS('Historical_Input Data'!X$3:X$2194,'Historical_Input Data'!$B$3:$B$2194,'7-Day ADT'!$C41,'Historical_Input Data'!$A$3:$A$2194,'7-Day ADT'!$D41)&lt;&gt; 0,AVERAGEIFS('Historical_Input Data'!X$3:X$2194,'Historical_Input Data'!$B$3:$B$2194,'7-Day ADT'!$C41,'Historical_Input Data'!$A$3:$A$2194,'7-Day ADT'!$D41),""),"")</f>
        <v>326.89999999999998</v>
      </c>
      <c r="V41" t="str">
        <f>IFERROR(IF(AVERAGEIFS('Historical_Input Data'!Y$3:Y$2194,'Historical_Input Data'!$B$3:$B$2194,'7-Day ADT'!$C41,'Historical_Input Data'!$A$3:$A$2194,'7-Day ADT'!$D41)&lt;&gt; 0,AVERAGEIFS('Historical_Input Data'!Y$3:Y$2194,'Historical_Input Data'!$B$3:$B$2194,'7-Day ADT'!$C41,'Historical_Input Data'!$A$3:$A$2194,'7-Day ADT'!$D41),""),"")</f>
        <v/>
      </c>
      <c r="W41">
        <f>IFERROR(IF(AVERAGEIFS('Historical_Input Data'!Z$3:Z$2194,'Historical_Input Data'!$B$3:$B$2194,'7-Day ADT'!$C41,'Historical_Input Data'!$A$3:$A$2194,'7-Day ADT'!$D41)&lt;&gt; 0,AVERAGEIFS('Historical_Input Data'!Z$3:Z$2194,'Historical_Input Data'!$B$3:$B$2194,'7-Day ADT'!$C41,'Historical_Input Data'!$A$3:$A$2194,'7-Day ADT'!$D41),""),"")</f>
        <v>376.43333333333334</v>
      </c>
      <c r="X41">
        <f>IFERROR(IF(AVERAGEIFS('Historical_Input Data'!AA$3:AA$2194,'Historical_Input Data'!$B$3:$B$2194,'7-Day ADT'!$C41,'Historical_Input Data'!$A$3:$A$2194,'7-Day ADT'!$D41)&lt;&gt; 0,AVERAGEIFS('Historical_Input Data'!AA$3:AA$2194,'Historical_Input Data'!$B$3:$B$2194,'7-Day ADT'!$C41,'Historical_Input Data'!$A$3:$A$2194,'7-Day ADT'!$D41),""),"")</f>
        <v>31.566666666666666</v>
      </c>
      <c r="Y41">
        <f>IFERROR(IF(AVERAGEIFS('Historical_Input Data'!AB$3:AB$2194,'Historical_Input Data'!$B$3:$B$2194,'7-Day ADT'!$C41,'Historical_Input Data'!$A$3:$A$2194,'7-Day ADT'!$D41)&lt;&gt; 0,AVERAGEIFS('Historical_Input Data'!AB$3:AB$2194,'Historical_Input Data'!$B$3:$B$2194,'7-Day ADT'!$C41,'Historical_Input Data'!$A$3:$A$2194,'7-Day ADT'!$D41),""),"")</f>
        <v>596.0333333333333</v>
      </c>
      <c r="Z41">
        <f>IFERROR(IF(AVERAGEIFS('Historical_Input Data'!AC$3:AC$2194,'Historical_Input Data'!$B$3:$B$2194,'7-Day ADT'!$C41,'Historical_Input Data'!$A$3:$A$2194,'7-Day ADT'!$D41)&lt;&gt; 0,AVERAGEIFS('Historical_Input Data'!AC$3:AC$2194,'Historical_Input Data'!$B$3:$B$2194,'7-Day ADT'!$C41,'Historical_Input Data'!$A$3:$A$2194,'7-Day ADT'!$D41),""),"")</f>
        <v>348.6</v>
      </c>
      <c r="AA41">
        <f>IFERROR(IF(AVERAGEIFS('Historical_Input Data'!AD$3:AD$2194,'Historical_Input Data'!$B$3:$B$2194,'7-Day ADT'!$C41,'Historical_Input Data'!$A$3:$A$2194,'7-Day ADT'!$D41)&lt;&gt; 0,AVERAGEIFS('Historical_Input Data'!AD$3:AD$2194,'Historical_Input Data'!$B$3:$B$2194,'7-Day ADT'!$C41,'Historical_Input Data'!$A$3:$A$2194,'7-Day ADT'!$D41),""),"")</f>
        <v>38.799999999999997</v>
      </c>
      <c r="AB41">
        <f>IFERROR(IF(AVERAGEIFS('Historical_Input Data'!AE$3:AE$2194,'Historical_Input Data'!$B$3:$B$2194,'7-Day ADT'!$C41,'Historical_Input Data'!$A$3:$A$2194,'7-Day ADT'!$D41)&lt;&gt; 0,AVERAGEIFS('Historical_Input Data'!AE$3:AE$2194,'Historical_Input Data'!$B$3:$B$2194,'7-Day ADT'!$C41,'Historical_Input Data'!$A$3:$A$2194,'7-Day ADT'!$D41),""),"")</f>
        <v>661.4</v>
      </c>
      <c r="AC41">
        <f>IFERROR(IF(AVERAGEIFS('Historical_Input Data'!AF$3:AF$2194,'Historical_Input Data'!$B$3:$B$2194,'7-Day ADT'!$C41,'Historical_Input Data'!$A$3:$A$2194,'7-Day ADT'!$D41)&lt;&gt; 0,AVERAGEIFS('Historical_Input Data'!AF$3:AF$2194,'Historical_Input Data'!$B$3:$B$2194,'7-Day ADT'!$C41,'Historical_Input Data'!$A$3:$A$2194,'7-Day ADT'!$D41),""),"")</f>
        <v>1008.5333333333333</v>
      </c>
      <c r="AD41">
        <f>IFERROR(IF(AVERAGEIFS('Historical_Input Data'!AG$3:AG$2194,'Historical_Input Data'!$B$3:$B$2194,'7-Day ADT'!$C41,'Historical_Input Data'!$A$3:$A$2194,'7-Day ADT'!$D41)&lt;&gt; 0,AVERAGEIFS('Historical_Input Data'!AG$3:AG$2194,'Historical_Input Data'!$B$3:$B$2194,'7-Day ADT'!$C41,'Historical_Input Data'!$A$3:$A$2194,'7-Day ADT'!$D41),""),"")</f>
        <v>715.13333333333333</v>
      </c>
      <c r="AE41">
        <f>IFERROR(IF(AVERAGEIFS('Historical_Input Data'!AH$3:AH$2194,'Historical_Input Data'!$B$3:$B$2194,'7-Day ADT'!$C41,'Historical_Input Data'!$A$3:$A$2194,'7-Day ADT'!$D41)&lt;&gt; 0,AVERAGEIFS('Historical_Input Data'!AH$3:AH$2194,'Historical_Input Data'!$B$3:$B$2194,'7-Day ADT'!$C41,'Historical_Input Data'!$A$3:$A$2194,'7-Day ADT'!$D41),""),"")</f>
        <v>149.33333333333334</v>
      </c>
      <c r="AF41">
        <f>IFERROR(IF(AVERAGEIFS('Historical_Input Data'!AI$3:AI$2194,'Historical_Input Data'!$B$3:$B$2194,'7-Day ADT'!$C41,'Historical_Input Data'!$A$3:$A$2194,'7-Day ADT'!$D41)&lt;&gt; 0,AVERAGEIFS('Historical_Input Data'!AI$3:AI$2194,'Historical_Input Data'!$B$3:$B$2194,'7-Day ADT'!$C41,'Historical_Input Data'!$A$3:$A$2194,'7-Day ADT'!$D41),""),"")</f>
        <v>323.76666666666665</v>
      </c>
      <c r="AG41">
        <f>IFERROR(IF(AVERAGEIFS('Historical_Input Data'!AJ$3:AJ$2194,'Historical_Input Data'!$B$3:$B$2194,'7-Day ADT'!$C41,'Historical_Input Data'!$A$3:$A$2194,'7-Day ADT'!$D41)&lt;&gt; 0,AVERAGEIFS('Historical_Input Data'!AJ$3:AJ$2194,'Historical_Input Data'!$B$3:$B$2194,'7-Day ADT'!$C41,'Historical_Input Data'!$A$3:$A$2194,'7-Day ADT'!$D41),""),"")</f>
        <v>47.5</v>
      </c>
      <c r="AH41">
        <f>IFERROR(IF(AVERAGEIFS('Historical_Input Data'!AK$3:AK$2194,'Historical_Input Data'!$B$3:$B$2194,'7-Day ADT'!$C41,'Historical_Input Data'!$A$3:$A$2194,'7-Day ADT'!$D41)&lt;&gt; 0,AVERAGEIFS('Historical_Input Data'!AK$3:AK$2194,'Historical_Input Data'!$B$3:$B$2194,'7-Day ADT'!$C41,'Historical_Input Data'!$A$3:$A$2194,'7-Day ADT'!$D41),""),"")</f>
        <v>1036.0666666666666</v>
      </c>
      <c r="AI41">
        <f>IFERROR(IF(AVERAGEIFS('Historical_Input Data'!AL$3:AL$2194,'Historical_Input Data'!$B$3:$B$2194,'7-Day ADT'!$C41,'Historical_Input Data'!$A$3:$A$2194,'7-Day ADT'!$D41)&lt;&gt; 0,AVERAGEIFS('Historical_Input Data'!AL$3:AL$2194,'Historical_Input Data'!$B$3:$B$2194,'7-Day ADT'!$C41,'Historical_Input Data'!$A$3:$A$2194,'7-Day ADT'!$D41),""),"")</f>
        <v>953.5</v>
      </c>
      <c r="AJ41">
        <f>IFERROR(IF(AVERAGEIFS('Historical_Input Data'!AM$3:AM$2194,'Historical_Input Data'!$B$3:$B$2194,'7-Day ADT'!$C41,'Historical_Input Data'!$A$3:$A$2194,'7-Day ADT'!$D41)&lt;&gt; 0,AVERAGEIFS('Historical_Input Data'!AM$3:AM$2194,'Historical_Input Data'!$B$3:$B$2194,'7-Day ADT'!$C41,'Historical_Input Data'!$A$3:$A$2194,'7-Day ADT'!$D41),""),"")</f>
        <v>13.966666666666667</v>
      </c>
      <c r="AK41">
        <f>IFERROR(IF(AVERAGEIFS('Historical_Input Data'!AN$3:AN$2194,'Historical_Input Data'!$B$3:$B$2194,'7-Day ADT'!$C41,'Historical_Input Data'!$A$3:$A$2194,'7-Day ADT'!$D41)&lt;&gt; 0,AVERAGEIFS('Historical_Input Data'!AN$3:AN$2194,'Historical_Input Data'!$B$3:$B$2194,'7-Day ADT'!$C41,'Historical_Input Data'!$A$3:$A$2194,'7-Day ADT'!$D41),""),"")</f>
        <v>37.93333333333333</v>
      </c>
      <c r="AL41">
        <f>IFERROR(IF(AVERAGEIFS('Historical_Input Data'!AO$3:AO$2194,'Historical_Input Data'!$B$3:$B$2194,'7-Day ADT'!$C41,'Historical_Input Data'!$A$3:$A$2194,'7-Day ADT'!$D41)&lt;&gt; 0,AVERAGEIFS('Historical_Input Data'!AO$3:AO$2194,'Historical_Input Data'!$B$3:$B$2194,'7-Day ADT'!$C41,'Historical_Input Data'!$A$3:$A$2194,'7-Day ADT'!$D41),""),"")</f>
        <v>212.83333333333334</v>
      </c>
      <c r="AM41">
        <f>IFERROR(IF(AVERAGEIFS('Historical_Input Data'!AP$3:AP$2194,'Historical_Input Data'!$B$3:$B$2194,'7-Day ADT'!$C41,'Historical_Input Data'!$A$3:$A$2194,'7-Day ADT'!$D41)&lt;&gt; 0,AVERAGEIFS('Historical_Input Data'!AP$3:AP$2194,'Historical_Input Data'!$B$3:$B$2194,'7-Day ADT'!$C41,'Historical_Input Data'!$A$3:$A$2194,'7-Day ADT'!$D41),""),"")</f>
        <v>29</v>
      </c>
      <c r="AN41">
        <f>IFERROR(IF(AVERAGEIFS('Historical_Input Data'!AQ$3:AQ$2194,'Historical_Input Data'!$B$3:$B$2194,'7-Day ADT'!$C41,'Historical_Input Data'!$A$3:$A$2194,'7-Day ADT'!$D41)&lt;&gt; 0,AVERAGEIFS('Historical_Input Data'!AQ$3:AQ$2194,'Historical_Input Data'!$B$3:$B$2194,'7-Day ADT'!$C41,'Historical_Input Data'!$A$3:$A$2194,'7-Day ADT'!$D41),""),"")</f>
        <v>209.56666666666666</v>
      </c>
      <c r="AO41">
        <f>IFERROR(IF(AVERAGEIFS('Historical_Input Data'!AR$3:AR$2194,'Historical_Input Data'!$B$3:$B$2194,'7-Day ADT'!$C41,'Historical_Input Data'!$A$3:$A$2194,'7-Day ADT'!$D41)&lt;&gt; 0,AVERAGEIFS('Historical_Input Data'!AR$3:AR$2194,'Historical_Input Data'!$B$3:$B$2194,'7-Day ADT'!$C41,'Historical_Input Data'!$A$3:$A$2194,'7-Day ADT'!$D41),""),"")</f>
        <v>331.2</v>
      </c>
      <c r="AP41">
        <f>IFERROR(IF(AVERAGEIFS('Historical_Input Data'!AS$3:AS$2194,'Historical_Input Data'!$B$3:$B$2194,'7-Day ADT'!$C41,'Historical_Input Data'!$A$3:$A$2194,'7-Day ADT'!$D41)&lt;&gt; 0,AVERAGEIFS('Historical_Input Data'!AS$3:AS$2194,'Historical_Input Data'!$B$3:$B$2194,'7-Day ADT'!$C41,'Historical_Input Data'!$A$3:$A$2194,'7-Day ADT'!$D41),""),"")</f>
        <v>1249.4666666666667</v>
      </c>
      <c r="AQ41">
        <f>IFERROR(IF(AVERAGEIFS('Historical_Input Data'!AT$3:AT$2194,'Historical_Input Data'!$B$3:$B$2194,'7-Day ADT'!$C41,'Historical_Input Data'!$A$3:$A$2194,'7-Day ADT'!$D41)&lt;&gt; 0,AVERAGEIFS('Historical_Input Data'!AT$3:AT$2194,'Historical_Input Data'!$B$3:$B$2194,'7-Day ADT'!$C41,'Historical_Input Data'!$A$3:$A$2194,'7-Day ADT'!$D41),""),"")</f>
        <v>186.8</v>
      </c>
      <c r="AR41">
        <f>IFERROR(IF(AVERAGEIFS('Historical_Input Data'!AU$3:AU$2194,'Historical_Input Data'!$B$3:$B$2194,'7-Day ADT'!$C41,'Historical_Input Data'!$A$3:$A$2194,'7-Day ADT'!$D41)&lt;&gt; 0,AVERAGEIFS('Historical_Input Data'!AU$3:AU$2194,'Historical_Input Data'!$B$3:$B$2194,'7-Day ADT'!$C41,'Historical_Input Data'!$A$3:$A$2194,'7-Day ADT'!$D41),""),"")</f>
        <v>678.33333333333337</v>
      </c>
      <c r="AS41">
        <f>IFERROR(IF(AVERAGEIFS('Historical_Input Data'!AV$3:AV$2194,'Historical_Input Data'!$B$3:$B$2194,'7-Day ADT'!$C41,'Historical_Input Data'!$A$3:$A$2194,'7-Day ADT'!$D41)&lt;&gt; 0,AVERAGEIFS('Historical_Input Data'!AV$3:AV$2194,'Historical_Input Data'!$B$3:$B$2194,'7-Day ADT'!$C41,'Historical_Input Data'!$A$3:$A$2194,'7-Day ADT'!$D41),""),"")</f>
        <v>133.86666666666667</v>
      </c>
      <c r="AT41">
        <f>IFERROR(IF(AVERAGEIFS('Historical_Input Data'!AW$3:AW$2194,'Historical_Input Data'!$B$3:$B$2194,'7-Day ADT'!$C41,'Historical_Input Data'!$A$3:$A$2194,'7-Day ADT'!$D41)&lt;&gt; 0,AVERAGEIFS('Historical_Input Data'!AW$3:AW$2194,'Historical_Input Data'!$B$3:$B$2194,'7-Day ADT'!$C41,'Historical_Input Data'!$A$3:$A$2194,'7-Day ADT'!$D41),""),"")</f>
        <v>159.19999999999999</v>
      </c>
      <c r="AU41">
        <f>IFERROR(IF(AVERAGEIFS('Historical_Input Data'!AX$3:AX$2194,'Historical_Input Data'!$B$3:$B$2194,'7-Day ADT'!$C41,'Historical_Input Data'!$A$3:$A$2194,'7-Day ADT'!$D41)&lt;&gt; 0,AVERAGEIFS('Historical_Input Data'!AX$3:AX$2194,'Historical_Input Data'!$B$3:$B$2194,'7-Day ADT'!$C41,'Historical_Input Data'!$A$3:$A$2194,'7-Day ADT'!$D41),""),"")</f>
        <v>218.16666666666666</v>
      </c>
      <c r="AV41">
        <f>IFERROR(IF(AVERAGEIFS('Historical_Input Data'!AY$3:AY$2194,'Historical_Input Data'!$B$3:$B$2194,'7-Day ADT'!$C41,'Historical_Input Data'!$A$3:$A$2194,'7-Day ADT'!$D41)&lt;&gt; 0,AVERAGEIFS('Historical_Input Data'!AY$3:AY$2194,'Historical_Input Data'!$B$3:$B$2194,'7-Day ADT'!$C41,'Historical_Input Data'!$A$3:$A$2194,'7-Day ADT'!$D41),""),"")</f>
        <v>134.46000000000004</v>
      </c>
      <c r="AW41">
        <f>IFERROR(IF(AVERAGEIFS('Historical_Input Data'!AZ$3:AZ$2194,'Historical_Input Data'!$B$3:$B$2194,'7-Day ADT'!$C41,'Historical_Input Data'!$A$3:$A$2194,'7-Day ADT'!$D41)&lt;&gt; 0,AVERAGEIFS('Historical_Input Data'!AZ$3:AZ$2194,'Historical_Input Data'!$B$3:$B$2194,'7-Day ADT'!$C41,'Historical_Input Data'!$A$3:$A$2194,'7-Day ADT'!$D41),""),"")</f>
        <v>229.23333333333332</v>
      </c>
      <c r="AX41" t="str">
        <f>IFERROR(IF(AVERAGEIFS('Historical_Input Data'!BA$3:BA$2194,'Historical_Input Data'!$B$3:$B$2194,'7-Day ADT'!$C41,'Historical_Input Data'!$A$3:$A$2194,'7-Day ADT'!$D41)&lt;&gt; 0,AVERAGEIFS('Historical_Input Data'!BA$3:BA$2194,'Historical_Input Data'!$B$3:$B$2194,'7-Day ADT'!$C41,'Historical_Input Data'!$A$3:$A$2194,'7-Day ADT'!$D41),""),"")</f>
        <v/>
      </c>
    </row>
    <row r="42" spans="1:50">
      <c r="A42" t="str">
        <f t="shared" si="0"/>
        <v>May2019</v>
      </c>
      <c r="C42" t="s">
        <v>58</v>
      </c>
      <c r="D42">
        <v>2019</v>
      </c>
      <c r="E42">
        <f>IFERROR(IF(AVERAGEIFS('Historical_Input Data'!H$3:H$2194,'Historical_Input Data'!$B$3:$B$2194,'7-Day ADT'!$C42,'Historical_Input Data'!$A$3:$A$2194,'7-Day ADT'!$D42)&lt;&gt; 0,AVERAGEIFS('Historical_Input Data'!H$3:H$2194,'Historical_Input Data'!$B$3:$B$2194,'7-Day ADT'!$C42,'Historical_Input Data'!$A$3:$A$2194,'7-Day ADT'!$D42),""),"")</f>
        <v>14.419354838709678</v>
      </c>
      <c r="F42">
        <f>IFERROR(IF(AVERAGEIFS('Historical_Input Data'!I$3:I$2194,'Historical_Input Data'!$B$3:$B$2194,'7-Day ADT'!$C42,'Historical_Input Data'!$A$3:$A$2194,'7-Day ADT'!$D42)&lt;&gt; 0,AVERAGEIFS('Historical_Input Data'!I$3:I$2194,'Historical_Input Data'!$B$3:$B$2194,'7-Day ADT'!$C42,'Historical_Input Data'!$A$3:$A$2194,'7-Day ADT'!$D42),""),"")</f>
        <v>322.93548387096774</v>
      </c>
      <c r="G42">
        <f>IFERROR(IF(AVERAGEIFS('Historical_Input Data'!J$3:J$2194,'Historical_Input Data'!$B$3:$B$2194,'7-Day ADT'!$C42,'Historical_Input Data'!$A$3:$A$2194,'7-Day ADT'!$D42)&lt;&gt; 0,AVERAGEIFS('Historical_Input Data'!J$3:J$2194,'Historical_Input Data'!$B$3:$B$2194,'7-Day ADT'!$C42,'Historical_Input Data'!$A$3:$A$2194,'7-Day ADT'!$D42),""),"")</f>
        <v>279.90322580645159</v>
      </c>
      <c r="H42">
        <f>IFERROR(IF(AVERAGEIFS('Historical_Input Data'!K$3:K$2194,'Historical_Input Data'!$B$3:$B$2194,'7-Day ADT'!$C42,'Historical_Input Data'!$A$3:$A$2194,'7-Day ADT'!$D42)&lt;&gt; 0,AVERAGEIFS('Historical_Input Data'!K$3:K$2194,'Historical_Input Data'!$B$3:$B$2194,'7-Day ADT'!$C42,'Historical_Input Data'!$A$3:$A$2194,'7-Day ADT'!$D42),""),"")</f>
        <v>284.22580645161293</v>
      </c>
      <c r="I42">
        <f>IFERROR(IF(AVERAGEIFS('Historical_Input Data'!L$3:L$2194,'Historical_Input Data'!$B$3:$B$2194,'7-Day ADT'!$C42,'Historical_Input Data'!$A$3:$A$2194,'7-Day ADT'!$D42)&lt;&gt; 0,AVERAGEIFS('Historical_Input Data'!L$3:L$2194,'Historical_Input Data'!$B$3:$B$2194,'7-Day ADT'!$C42,'Historical_Input Data'!$A$3:$A$2194,'7-Day ADT'!$D42),""),"")</f>
        <v>376.64516129032256</v>
      </c>
      <c r="J42">
        <f>IFERROR(IF(AVERAGEIFS('Historical_Input Data'!M$3:M$2194,'Historical_Input Data'!$B$3:$B$2194,'7-Day ADT'!$C42,'Historical_Input Data'!$A$3:$A$2194,'7-Day ADT'!$D42)&lt;&gt; 0,AVERAGEIFS('Historical_Input Data'!M$3:M$2194,'Historical_Input Data'!$B$3:$B$2194,'7-Day ADT'!$C42,'Historical_Input Data'!$A$3:$A$2194,'7-Day ADT'!$D42),""),"")</f>
        <v>121.25806451612904</v>
      </c>
      <c r="K42" t="str">
        <f>IFERROR(IF(AVERAGEIFS('Historical_Input Data'!N$3:N$2194,'Historical_Input Data'!$B$3:$B$2194,'7-Day ADT'!$C42,'Historical_Input Data'!$A$3:$A$2194,'7-Day ADT'!$D42)&lt;&gt; 0,AVERAGEIFS('Historical_Input Data'!N$3:N$2194,'Historical_Input Data'!$B$3:$B$2194,'7-Day ADT'!$C42,'Historical_Input Data'!$A$3:$A$2194,'7-Day ADT'!$D42),""),"")</f>
        <v/>
      </c>
      <c r="L42">
        <f>IFERROR(IF(AVERAGEIFS('Historical_Input Data'!O$3:O$2194,'Historical_Input Data'!$B$3:$B$2194,'7-Day ADT'!$C42,'Historical_Input Data'!$A$3:$A$2194,'7-Day ADT'!$D42)&lt;&gt; 0,AVERAGEIFS('Historical_Input Data'!O$3:O$2194,'Historical_Input Data'!$B$3:$B$2194,'7-Day ADT'!$C42,'Historical_Input Data'!$A$3:$A$2194,'7-Day ADT'!$D42),""),"")</f>
        <v>39.774193548387096</v>
      </c>
      <c r="M42">
        <f>IFERROR(IF(AVERAGEIFS('Historical_Input Data'!P$3:P$2194,'Historical_Input Data'!$B$3:$B$2194,'7-Day ADT'!$C42,'Historical_Input Data'!$A$3:$A$2194,'7-Day ADT'!$D42)&lt;&gt; 0,AVERAGEIFS('Historical_Input Data'!P$3:P$2194,'Historical_Input Data'!$B$3:$B$2194,'7-Day ADT'!$C42,'Historical_Input Data'!$A$3:$A$2194,'7-Day ADT'!$D42),""),"")</f>
        <v>635.48387096774195</v>
      </c>
      <c r="N42">
        <f>IFERROR(IF(AVERAGEIFS('Historical_Input Data'!Q$3:Q$2194,'Historical_Input Data'!$B$3:$B$2194,'7-Day ADT'!$C42,'Historical_Input Data'!$A$3:$A$2194,'7-Day ADT'!$D42)&lt;&gt; 0,AVERAGEIFS('Historical_Input Data'!Q$3:Q$2194,'Historical_Input Data'!$B$3:$B$2194,'7-Day ADT'!$C42,'Historical_Input Data'!$A$3:$A$2194,'7-Day ADT'!$D42),""),"")</f>
        <v>482.48387096774195</v>
      </c>
      <c r="O42">
        <f>IFERROR(IF(AVERAGEIFS('Historical_Input Data'!R$3:R$2194,'Historical_Input Data'!$B$3:$B$2194,'7-Day ADT'!$C42,'Historical_Input Data'!$A$3:$A$2194,'7-Day ADT'!$D42)&lt;&gt; 0,AVERAGEIFS('Historical_Input Data'!R$3:R$2194,'Historical_Input Data'!$B$3:$B$2194,'7-Day ADT'!$C42,'Historical_Input Data'!$A$3:$A$2194,'7-Day ADT'!$D42),""),"")</f>
        <v>91</v>
      </c>
      <c r="P42" t="str">
        <f>IFERROR(IF(AVERAGEIFS('Historical_Input Data'!S$3:S$2194,'Historical_Input Data'!$B$3:$B$2194,'7-Day ADT'!$C42,'Historical_Input Data'!$A$3:$A$2194,'7-Day ADT'!$D42)&lt;&gt; 0,AVERAGEIFS('Historical_Input Data'!S$3:S$2194,'Historical_Input Data'!$B$3:$B$2194,'7-Day ADT'!$C42,'Historical_Input Data'!$A$3:$A$2194,'7-Day ADT'!$D42),""),"")</f>
        <v/>
      </c>
      <c r="Q42">
        <f>IFERROR(IF(AVERAGEIFS('Historical_Input Data'!T$3:T$2194,'Historical_Input Data'!$B$3:$B$2194,'7-Day ADT'!$C42,'Historical_Input Data'!$A$3:$A$2194,'7-Day ADT'!$D42)&lt;&gt; 0,AVERAGEIFS('Historical_Input Data'!T$3:T$2194,'Historical_Input Data'!$B$3:$B$2194,'7-Day ADT'!$C42,'Historical_Input Data'!$A$3:$A$2194,'7-Day ADT'!$D42),""),"")</f>
        <v>83.741935483870961</v>
      </c>
      <c r="R42">
        <f>IFERROR(IF(AVERAGEIFS('Historical_Input Data'!U$3:U$2194,'Historical_Input Data'!$B$3:$B$2194,'7-Day ADT'!$C42,'Historical_Input Data'!$A$3:$A$2194,'7-Day ADT'!$D42)&lt;&gt; 0,AVERAGEIFS('Historical_Input Data'!U$3:U$2194,'Historical_Input Data'!$B$3:$B$2194,'7-Day ADT'!$C42,'Historical_Input Data'!$A$3:$A$2194,'7-Day ADT'!$D42),""),"")</f>
        <v>37.161290322580648</v>
      </c>
      <c r="S42">
        <f>IFERROR(IF(AVERAGEIFS('Historical_Input Data'!V$3:V$2194,'Historical_Input Data'!$B$3:$B$2194,'7-Day ADT'!$C42,'Historical_Input Data'!$A$3:$A$2194,'7-Day ADT'!$D42)&lt;&gt; 0,AVERAGEIFS('Historical_Input Data'!V$3:V$2194,'Historical_Input Data'!$B$3:$B$2194,'7-Day ADT'!$C42,'Historical_Input Data'!$A$3:$A$2194,'7-Day ADT'!$D42),""),"")</f>
        <v>168.45161290322579</v>
      </c>
      <c r="T42">
        <f>IFERROR(IF(AVERAGEIFS('Historical_Input Data'!W$3:W$2194,'Historical_Input Data'!$B$3:$B$2194,'7-Day ADT'!$C42,'Historical_Input Data'!$A$3:$A$2194,'7-Day ADT'!$D42)&lt;&gt; 0,AVERAGEIFS('Historical_Input Data'!W$3:W$2194,'Historical_Input Data'!$B$3:$B$2194,'7-Day ADT'!$C42,'Historical_Input Data'!$A$3:$A$2194,'7-Day ADT'!$D42),""),"")</f>
        <v>489.83870967741933</v>
      </c>
      <c r="U42">
        <f>IFERROR(IF(AVERAGEIFS('Historical_Input Data'!X$3:X$2194,'Historical_Input Data'!$B$3:$B$2194,'7-Day ADT'!$C42,'Historical_Input Data'!$A$3:$A$2194,'7-Day ADT'!$D42)&lt;&gt; 0,AVERAGEIFS('Historical_Input Data'!X$3:X$2194,'Historical_Input Data'!$B$3:$B$2194,'7-Day ADT'!$C42,'Historical_Input Data'!$A$3:$A$2194,'7-Day ADT'!$D42),""),"")</f>
        <v>341.16129032258067</v>
      </c>
      <c r="V42" t="str">
        <f>IFERROR(IF(AVERAGEIFS('Historical_Input Data'!Y$3:Y$2194,'Historical_Input Data'!$B$3:$B$2194,'7-Day ADT'!$C42,'Historical_Input Data'!$A$3:$A$2194,'7-Day ADT'!$D42)&lt;&gt; 0,AVERAGEIFS('Historical_Input Data'!Y$3:Y$2194,'Historical_Input Data'!$B$3:$B$2194,'7-Day ADT'!$C42,'Historical_Input Data'!$A$3:$A$2194,'7-Day ADT'!$D42),""),"")</f>
        <v/>
      </c>
      <c r="W42">
        <f>IFERROR(IF(AVERAGEIFS('Historical_Input Data'!Z$3:Z$2194,'Historical_Input Data'!$B$3:$B$2194,'7-Day ADT'!$C42,'Historical_Input Data'!$A$3:$A$2194,'7-Day ADT'!$D42)&lt;&gt; 0,AVERAGEIFS('Historical_Input Data'!Z$3:Z$2194,'Historical_Input Data'!$B$3:$B$2194,'7-Day ADT'!$C42,'Historical_Input Data'!$A$3:$A$2194,'7-Day ADT'!$D42),""),"")</f>
        <v>407.83870967741933</v>
      </c>
      <c r="X42">
        <f>IFERROR(IF(AVERAGEIFS('Historical_Input Data'!AA$3:AA$2194,'Historical_Input Data'!$B$3:$B$2194,'7-Day ADT'!$C42,'Historical_Input Data'!$A$3:$A$2194,'7-Day ADT'!$D42)&lt;&gt; 0,AVERAGEIFS('Historical_Input Data'!AA$3:AA$2194,'Historical_Input Data'!$B$3:$B$2194,'7-Day ADT'!$C42,'Historical_Input Data'!$A$3:$A$2194,'7-Day ADT'!$D42),""),"")</f>
        <v>16.967741935483872</v>
      </c>
      <c r="Y42">
        <f>IFERROR(IF(AVERAGEIFS('Historical_Input Data'!AB$3:AB$2194,'Historical_Input Data'!$B$3:$B$2194,'7-Day ADT'!$C42,'Historical_Input Data'!$A$3:$A$2194,'7-Day ADT'!$D42)&lt;&gt; 0,AVERAGEIFS('Historical_Input Data'!AB$3:AB$2194,'Historical_Input Data'!$B$3:$B$2194,'7-Day ADT'!$C42,'Historical_Input Data'!$A$3:$A$2194,'7-Day ADT'!$D42),""),"")</f>
        <v>654.77419354838707</v>
      </c>
      <c r="Z42">
        <f>IFERROR(IF(AVERAGEIFS('Historical_Input Data'!AC$3:AC$2194,'Historical_Input Data'!$B$3:$B$2194,'7-Day ADT'!$C42,'Historical_Input Data'!$A$3:$A$2194,'7-Day ADT'!$D42)&lt;&gt; 0,AVERAGEIFS('Historical_Input Data'!AC$3:AC$2194,'Historical_Input Data'!$B$3:$B$2194,'7-Day ADT'!$C42,'Historical_Input Data'!$A$3:$A$2194,'7-Day ADT'!$D42),""),"")</f>
        <v>349.93548387096774</v>
      </c>
      <c r="AA42">
        <f>IFERROR(IF(AVERAGEIFS('Historical_Input Data'!AD$3:AD$2194,'Historical_Input Data'!$B$3:$B$2194,'7-Day ADT'!$C42,'Historical_Input Data'!$A$3:$A$2194,'7-Day ADT'!$D42)&lt;&gt; 0,AVERAGEIFS('Historical_Input Data'!AD$3:AD$2194,'Historical_Input Data'!$B$3:$B$2194,'7-Day ADT'!$C42,'Historical_Input Data'!$A$3:$A$2194,'7-Day ADT'!$D42),""),"")</f>
        <v>31.93548387096774</v>
      </c>
      <c r="AB42">
        <f>IFERROR(IF(AVERAGEIFS('Historical_Input Data'!AE$3:AE$2194,'Historical_Input Data'!$B$3:$B$2194,'7-Day ADT'!$C42,'Historical_Input Data'!$A$3:$A$2194,'7-Day ADT'!$D42)&lt;&gt; 0,AVERAGEIFS('Historical_Input Data'!AE$3:AE$2194,'Historical_Input Data'!$B$3:$B$2194,'7-Day ADT'!$C42,'Historical_Input Data'!$A$3:$A$2194,'7-Day ADT'!$D42),""),"")</f>
        <v>749.09677419354841</v>
      </c>
      <c r="AC42">
        <f>IFERROR(IF(AVERAGEIFS('Historical_Input Data'!AF$3:AF$2194,'Historical_Input Data'!$B$3:$B$2194,'7-Day ADT'!$C42,'Historical_Input Data'!$A$3:$A$2194,'7-Day ADT'!$D42)&lt;&gt; 0,AVERAGEIFS('Historical_Input Data'!AF$3:AF$2194,'Historical_Input Data'!$B$3:$B$2194,'7-Day ADT'!$C42,'Historical_Input Data'!$A$3:$A$2194,'7-Day ADT'!$D42),""),"")</f>
        <v>1147.516129032258</v>
      </c>
      <c r="AD42">
        <f>IFERROR(IF(AVERAGEIFS('Historical_Input Data'!AG$3:AG$2194,'Historical_Input Data'!$B$3:$B$2194,'7-Day ADT'!$C42,'Historical_Input Data'!$A$3:$A$2194,'7-Day ADT'!$D42)&lt;&gt; 0,AVERAGEIFS('Historical_Input Data'!AG$3:AG$2194,'Historical_Input Data'!$B$3:$B$2194,'7-Day ADT'!$C42,'Historical_Input Data'!$A$3:$A$2194,'7-Day ADT'!$D42),""),"")</f>
        <v>751.22580645161293</v>
      </c>
      <c r="AE42">
        <f>IFERROR(IF(AVERAGEIFS('Historical_Input Data'!AH$3:AH$2194,'Historical_Input Data'!$B$3:$B$2194,'7-Day ADT'!$C42,'Historical_Input Data'!$A$3:$A$2194,'7-Day ADT'!$D42)&lt;&gt; 0,AVERAGEIFS('Historical_Input Data'!AH$3:AH$2194,'Historical_Input Data'!$B$3:$B$2194,'7-Day ADT'!$C42,'Historical_Input Data'!$A$3:$A$2194,'7-Day ADT'!$D42),""),"")</f>
        <v>110.48387096774194</v>
      </c>
      <c r="AF42">
        <f>IFERROR(IF(AVERAGEIFS('Historical_Input Data'!AI$3:AI$2194,'Historical_Input Data'!$B$3:$B$2194,'7-Day ADT'!$C42,'Historical_Input Data'!$A$3:$A$2194,'7-Day ADT'!$D42)&lt;&gt; 0,AVERAGEIFS('Historical_Input Data'!AI$3:AI$2194,'Historical_Input Data'!$B$3:$B$2194,'7-Day ADT'!$C42,'Historical_Input Data'!$A$3:$A$2194,'7-Day ADT'!$D42),""),"")</f>
        <v>350.64516129032256</v>
      </c>
      <c r="AG42">
        <f>IFERROR(IF(AVERAGEIFS('Historical_Input Data'!AJ$3:AJ$2194,'Historical_Input Data'!$B$3:$B$2194,'7-Day ADT'!$C42,'Historical_Input Data'!$A$3:$A$2194,'7-Day ADT'!$D42)&lt;&gt; 0,AVERAGEIFS('Historical_Input Data'!AJ$3:AJ$2194,'Historical_Input Data'!$B$3:$B$2194,'7-Day ADT'!$C42,'Historical_Input Data'!$A$3:$A$2194,'7-Day ADT'!$D42),""),"")</f>
        <v>45.967741935483872</v>
      </c>
      <c r="AH42">
        <f>IFERROR(IF(AVERAGEIFS('Historical_Input Data'!AK$3:AK$2194,'Historical_Input Data'!$B$3:$B$2194,'7-Day ADT'!$C42,'Historical_Input Data'!$A$3:$A$2194,'7-Day ADT'!$D42)&lt;&gt; 0,AVERAGEIFS('Historical_Input Data'!AK$3:AK$2194,'Historical_Input Data'!$B$3:$B$2194,'7-Day ADT'!$C42,'Historical_Input Data'!$A$3:$A$2194,'7-Day ADT'!$D42),""),"")</f>
        <v>1036.8709677419354</v>
      </c>
      <c r="AI42">
        <f>IFERROR(IF(AVERAGEIFS('Historical_Input Data'!AL$3:AL$2194,'Historical_Input Data'!$B$3:$B$2194,'7-Day ADT'!$C42,'Historical_Input Data'!$A$3:$A$2194,'7-Day ADT'!$D42)&lt;&gt; 0,AVERAGEIFS('Historical_Input Data'!AL$3:AL$2194,'Historical_Input Data'!$B$3:$B$2194,'7-Day ADT'!$C42,'Historical_Input Data'!$A$3:$A$2194,'7-Day ADT'!$D42),""),"")</f>
        <v>1056.9032258064517</v>
      </c>
      <c r="AJ42">
        <f>IFERROR(IF(AVERAGEIFS('Historical_Input Data'!AM$3:AM$2194,'Historical_Input Data'!$B$3:$B$2194,'7-Day ADT'!$C42,'Historical_Input Data'!$A$3:$A$2194,'7-Day ADT'!$D42)&lt;&gt; 0,AVERAGEIFS('Historical_Input Data'!AM$3:AM$2194,'Historical_Input Data'!$B$3:$B$2194,'7-Day ADT'!$C42,'Historical_Input Data'!$A$3:$A$2194,'7-Day ADT'!$D42),""),"")</f>
        <v>12.548387096774194</v>
      </c>
      <c r="AK42">
        <f>IFERROR(IF(AVERAGEIFS('Historical_Input Data'!AN$3:AN$2194,'Historical_Input Data'!$B$3:$B$2194,'7-Day ADT'!$C42,'Historical_Input Data'!$A$3:$A$2194,'7-Day ADT'!$D42)&lt;&gt; 0,AVERAGEIFS('Historical_Input Data'!AN$3:AN$2194,'Historical_Input Data'!$B$3:$B$2194,'7-Day ADT'!$C42,'Historical_Input Data'!$A$3:$A$2194,'7-Day ADT'!$D42),""),"")</f>
        <v>35.741935483870968</v>
      </c>
      <c r="AL42">
        <f>IFERROR(IF(AVERAGEIFS('Historical_Input Data'!AO$3:AO$2194,'Historical_Input Data'!$B$3:$B$2194,'7-Day ADT'!$C42,'Historical_Input Data'!$A$3:$A$2194,'7-Day ADT'!$D42)&lt;&gt; 0,AVERAGEIFS('Historical_Input Data'!AO$3:AO$2194,'Historical_Input Data'!$B$3:$B$2194,'7-Day ADT'!$C42,'Historical_Input Data'!$A$3:$A$2194,'7-Day ADT'!$D42),""),"")</f>
        <v>234.48387096774192</v>
      </c>
      <c r="AM42">
        <f>IFERROR(IF(AVERAGEIFS('Historical_Input Data'!AP$3:AP$2194,'Historical_Input Data'!$B$3:$B$2194,'7-Day ADT'!$C42,'Historical_Input Data'!$A$3:$A$2194,'7-Day ADT'!$D42)&lt;&gt; 0,AVERAGEIFS('Historical_Input Data'!AP$3:AP$2194,'Historical_Input Data'!$B$3:$B$2194,'7-Day ADT'!$C42,'Historical_Input Data'!$A$3:$A$2194,'7-Day ADT'!$D42),""),"")</f>
        <v>35.354838709677416</v>
      </c>
      <c r="AN42">
        <f>IFERROR(IF(AVERAGEIFS('Historical_Input Data'!AQ$3:AQ$2194,'Historical_Input Data'!$B$3:$B$2194,'7-Day ADT'!$C42,'Historical_Input Data'!$A$3:$A$2194,'7-Day ADT'!$D42)&lt;&gt; 0,AVERAGEIFS('Historical_Input Data'!AQ$3:AQ$2194,'Historical_Input Data'!$B$3:$B$2194,'7-Day ADT'!$C42,'Historical_Input Data'!$A$3:$A$2194,'7-Day ADT'!$D42),""),"")</f>
        <v>207.64516129032259</v>
      </c>
      <c r="AO42">
        <f>IFERROR(IF(AVERAGEIFS('Historical_Input Data'!AR$3:AR$2194,'Historical_Input Data'!$B$3:$B$2194,'7-Day ADT'!$C42,'Historical_Input Data'!$A$3:$A$2194,'7-Day ADT'!$D42)&lt;&gt; 0,AVERAGEIFS('Historical_Input Data'!AR$3:AR$2194,'Historical_Input Data'!$B$3:$B$2194,'7-Day ADT'!$C42,'Historical_Input Data'!$A$3:$A$2194,'7-Day ADT'!$D42),""),"")</f>
        <v>375.74193548387098</v>
      </c>
      <c r="AP42">
        <f>IFERROR(IF(AVERAGEIFS('Historical_Input Data'!AS$3:AS$2194,'Historical_Input Data'!$B$3:$B$2194,'7-Day ADT'!$C42,'Historical_Input Data'!$A$3:$A$2194,'7-Day ADT'!$D42)&lt;&gt; 0,AVERAGEIFS('Historical_Input Data'!AS$3:AS$2194,'Historical_Input Data'!$B$3:$B$2194,'7-Day ADT'!$C42,'Historical_Input Data'!$A$3:$A$2194,'7-Day ADT'!$D42),""),"")</f>
        <v>1260.2258064516129</v>
      </c>
      <c r="AQ42">
        <f>IFERROR(IF(AVERAGEIFS('Historical_Input Data'!AT$3:AT$2194,'Historical_Input Data'!$B$3:$B$2194,'7-Day ADT'!$C42,'Historical_Input Data'!$A$3:$A$2194,'7-Day ADT'!$D42)&lt;&gt; 0,AVERAGEIFS('Historical_Input Data'!AT$3:AT$2194,'Historical_Input Data'!$B$3:$B$2194,'7-Day ADT'!$C42,'Historical_Input Data'!$A$3:$A$2194,'7-Day ADT'!$D42),""),"")</f>
        <v>203.67741935483872</v>
      </c>
      <c r="AR42">
        <f>IFERROR(IF(AVERAGEIFS('Historical_Input Data'!AU$3:AU$2194,'Historical_Input Data'!$B$3:$B$2194,'7-Day ADT'!$C42,'Historical_Input Data'!$A$3:$A$2194,'7-Day ADT'!$D42)&lt;&gt; 0,AVERAGEIFS('Historical_Input Data'!AU$3:AU$2194,'Historical_Input Data'!$B$3:$B$2194,'7-Day ADT'!$C42,'Historical_Input Data'!$A$3:$A$2194,'7-Day ADT'!$D42),""),"")</f>
        <v>623.41935483870964</v>
      </c>
      <c r="AS42">
        <f>IFERROR(IF(AVERAGEIFS('Historical_Input Data'!AV$3:AV$2194,'Historical_Input Data'!$B$3:$B$2194,'7-Day ADT'!$C42,'Historical_Input Data'!$A$3:$A$2194,'7-Day ADT'!$D42)&lt;&gt; 0,AVERAGEIFS('Historical_Input Data'!AV$3:AV$2194,'Historical_Input Data'!$B$3:$B$2194,'7-Day ADT'!$C42,'Historical_Input Data'!$A$3:$A$2194,'7-Day ADT'!$D42),""),"")</f>
        <v>115.48387096774194</v>
      </c>
      <c r="AT42">
        <f>IFERROR(IF(AVERAGEIFS('Historical_Input Data'!AW$3:AW$2194,'Historical_Input Data'!$B$3:$B$2194,'7-Day ADT'!$C42,'Historical_Input Data'!$A$3:$A$2194,'7-Day ADT'!$D42)&lt;&gt; 0,AVERAGEIFS('Historical_Input Data'!AW$3:AW$2194,'Historical_Input Data'!$B$3:$B$2194,'7-Day ADT'!$C42,'Historical_Input Data'!$A$3:$A$2194,'7-Day ADT'!$D42),""),"")</f>
        <v>160.70967741935485</v>
      </c>
      <c r="AU42">
        <f>IFERROR(IF(AVERAGEIFS('Historical_Input Data'!AX$3:AX$2194,'Historical_Input Data'!$B$3:$B$2194,'7-Day ADT'!$C42,'Historical_Input Data'!$A$3:$A$2194,'7-Day ADT'!$D42)&lt;&gt; 0,AVERAGEIFS('Historical_Input Data'!AX$3:AX$2194,'Historical_Input Data'!$B$3:$B$2194,'7-Day ADT'!$C42,'Historical_Input Data'!$A$3:$A$2194,'7-Day ADT'!$D42),""),"")</f>
        <v>242.35483870967741</v>
      </c>
      <c r="AV42">
        <f>IFERROR(IF(AVERAGEIFS('Historical_Input Data'!AY$3:AY$2194,'Historical_Input Data'!$B$3:$B$2194,'7-Day ADT'!$C42,'Historical_Input Data'!$A$3:$A$2194,'7-Day ADT'!$D42)&lt;&gt; 0,AVERAGEIFS('Historical_Input Data'!AY$3:AY$2194,'Historical_Input Data'!$B$3:$B$2194,'7-Day ADT'!$C42,'Historical_Input Data'!$A$3:$A$2194,'7-Day ADT'!$D42),""),"")</f>
        <v>128.90322580645162</v>
      </c>
      <c r="AW42">
        <f>IFERROR(IF(AVERAGEIFS('Historical_Input Data'!AZ$3:AZ$2194,'Historical_Input Data'!$B$3:$B$2194,'7-Day ADT'!$C42,'Historical_Input Data'!$A$3:$A$2194,'7-Day ADT'!$D42)&lt;&gt; 0,AVERAGEIFS('Historical_Input Data'!AZ$3:AZ$2194,'Historical_Input Data'!$B$3:$B$2194,'7-Day ADT'!$C42,'Historical_Input Data'!$A$3:$A$2194,'7-Day ADT'!$D42),""),"")</f>
        <v>235.93548387096774</v>
      </c>
      <c r="AX42" t="str">
        <f>IFERROR(IF(AVERAGEIFS('Historical_Input Data'!BA$3:BA$2194,'Historical_Input Data'!$B$3:$B$2194,'7-Day ADT'!$C42,'Historical_Input Data'!$A$3:$A$2194,'7-Day ADT'!$D42)&lt;&gt; 0,AVERAGEIFS('Historical_Input Data'!BA$3:BA$2194,'Historical_Input Data'!$B$3:$B$2194,'7-Day ADT'!$C42,'Historical_Input Data'!$A$3:$A$2194,'7-Day ADT'!$D42),""),"")</f>
        <v/>
      </c>
    </row>
    <row r="43" spans="1:50">
      <c r="A43" t="str">
        <f t="shared" si="0"/>
        <v>June2019</v>
      </c>
      <c r="C43" t="s">
        <v>59</v>
      </c>
      <c r="D43">
        <v>2019</v>
      </c>
      <c r="E43">
        <f>IFERROR(IF(AVERAGEIFS('Historical_Input Data'!H$3:H$2194,'Historical_Input Data'!$B$3:$B$2194,'7-Day ADT'!$C43,'Historical_Input Data'!$A$3:$A$2194,'7-Day ADT'!$D43)&lt;&gt; 0,AVERAGEIFS('Historical_Input Data'!H$3:H$2194,'Historical_Input Data'!$B$3:$B$2194,'7-Day ADT'!$C43,'Historical_Input Data'!$A$3:$A$2194,'7-Day ADT'!$D43),""),"")</f>
        <v>7.7333333333333334</v>
      </c>
      <c r="F43">
        <f>IFERROR(IF(AVERAGEIFS('Historical_Input Data'!I$3:I$2194,'Historical_Input Data'!$B$3:$B$2194,'7-Day ADT'!$C43,'Historical_Input Data'!$A$3:$A$2194,'7-Day ADT'!$D43)&lt;&gt; 0,AVERAGEIFS('Historical_Input Data'!I$3:I$2194,'Historical_Input Data'!$B$3:$B$2194,'7-Day ADT'!$C43,'Historical_Input Data'!$A$3:$A$2194,'7-Day ADT'!$D43),""),"")</f>
        <v>248.13333333333333</v>
      </c>
      <c r="G43">
        <f>IFERROR(IF(AVERAGEIFS('Historical_Input Data'!J$3:J$2194,'Historical_Input Data'!$B$3:$B$2194,'7-Day ADT'!$C43,'Historical_Input Data'!$A$3:$A$2194,'7-Day ADT'!$D43)&lt;&gt; 0,AVERAGEIFS('Historical_Input Data'!J$3:J$2194,'Historical_Input Data'!$B$3:$B$2194,'7-Day ADT'!$C43,'Historical_Input Data'!$A$3:$A$2194,'7-Day ADT'!$D43),""),"")</f>
        <v>224.86666666666667</v>
      </c>
      <c r="H43">
        <f>IFERROR(IF(AVERAGEIFS('Historical_Input Data'!K$3:K$2194,'Historical_Input Data'!$B$3:$B$2194,'7-Day ADT'!$C43,'Historical_Input Data'!$A$3:$A$2194,'7-Day ADT'!$D43)&lt;&gt; 0,AVERAGEIFS('Historical_Input Data'!K$3:K$2194,'Historical_Input Data'!$B$3:$B$2194,'7-Day ADT'!$C43,'Historical_Input Data'!$A$3:$A$2194,'7-Day ADT'!$D43),""),"")</f>
        <v>235.6</v>
      </c>
      <c r="I43">
        <f>IFERROR(IF(AVERAGEIFS('Historical_Input Data'!L$3:L$2194,'Historical_Input Data'!$B$3:$B$2194,'7-Day ADT'!$C43,'Historical_Input Data'!$A$3:$A$2194,'7-Day ADT'!$D43)&lt;&gt; 0,AVERAGEIFS('Historical_Input Data'!L$3:L$2194,'Historical_Input Data'!$B$3:$B$2194,'7-Day ADT'!$C43,'Historical_Input Data'!$A$3:$A$2194,'7-Day ADT'!$D43),""),"")</f>
        <v>296.7</v>
      </c>
      <c r="J43">
        <f>IFERROR(IF(AVERAGEIFS('Historical_Input Data'!M$3:M$2194,'Historical_Input Data'!$B$3:$B$2194,'7-Day ADT'!$C43,'Historical_Input Data'!$A$3:$A$2194,'7-Day ADT'!$D43)&lt;&gt; 0,AVERAGEIFS('Historical_Input Data'!M$3:M$2194,'Historical_Input Data'!$B$3:$B$2194,'7-Day ADT'!$C43,'Historical_Input Data'!$A$3:$A$2194,'7-Day ADT'!$D43),""),"")</f>
        <v>106.03333333333333</v>
      </c>
      <c r="K43" t="str">
        <f>IFERROR(IF(AVERAGEIFS('Historical_Input Data'!N$3:N$2194,'Historical_Input Data'!$B$3:$B$2194,'7-Day ADT'!$C43,'Historical_Input Data'!$A$3:$A$2194,'7-Day ADT'!$D43)&lt;&gt; 0,AVERAGEIFS('Historical_Input Data'!N$3:N$2194,'Historical_Input Data'!$B$3:$B$2194,'7-Day ADT'!$C43,'Historical_Input Data'!$A$3:$A$2194,'7-Day ADT'!$D43),""),"")</f>
        <v/>
      </c>
      <c r="L43">
        <f>IFERROR(IF(AVERAGEIFS('Historical_Input Data'!O$3:O$2194,'Historical_Input Data'!$B$3:$B$2194,'7-Day ADT'!$C43,'Historical_Input Data'!$A$3:$A$2194,'7-Day ADT'!$D43)&lt;&gt; 0,AVERAGEIFS('Historical_Input Data'!O$3:O$2194,'Historical_Input Data'!$B$3:$B$2194,'7-Day ADT'!$C43,'Historical_Input Data'!$A$3:$A$2194,'7-Day ADT'!$D43),""),"")</f>
        <v>38.133333333333333</v>
      </c>
      <c r="M43">
        <f>IFERROR(IF(AVERAGEIFS('Historical_Input Data'!P$3:P$2194,'Historical_Input Data'!$B$3:$B$2194,'7-Day ADT'!$C43,'Historical_Input Data'!$A$3:$A$2194,'7-Day ADT'!$D43)&lt;&gt; 0,AVERAGEIFS('Historical_Input Data'!P$3:P$2194,'Historical_Input Data'!$B$3:$B$2194,'7-Day ADT'!$C43,'Historical_Input Data'!$A$3:$A$2194,'7-Day ADT'!$D43),""),"")</f>
        <v>479.43333333333334</v>
      </c>
      <c r="N43">
        <f>IFERROR(IF(AVERAGEIFS('Historical_Input Data'!Q$3:Q$2194,'Historical_Input Data'!$B$3:$B$2194,'7-Day ADT'!$C43,'Historical_Input Data'!$A$3:$A$2194,'7-Day ADT'!$D43)&lt;&gt; 0,AVERAGEIFS('Historical_Input Data'!Q$3:Q$2194,'Historical_Input Data'!$B$3:$B$2194,'7-Day ADT'!$C43,'Historical_Input Data'!$A$3:$A$2194,'7-Day ADT'!$D43),""),"")</f>
        <v>391.6</v>
      </c>
      <c r="O43">
        <f>IFERROR(IF(AVERAGEIFS('Historical_Input Data'!R$3:R$2194,'Historical_Input Data'!$B$3:$B$2194,'7-Day ADT'!$C43,'Historical_Input Data'!$A$3:$A$2194,'7-Day ADT'!$D43)&lt;&gt; 0,AVERAGEIFS('Historical_Input Data'!R$3:R$2194,'Historical_Input Data'!$B$3:$B$2194,'7-Day ADT'!$C43,'Historical_Input Data'!$A$3:$A$2194,'7-Day ADT'!$D43),""),"")</f>
        <v>75.266666666666666</v>
      </c>
      <c r="P43" t="str">
        <f>IFERROR(IF(AVERAGEIFS('Historical_Input Data'!S$3:S$2194,'Historical_Input Data'!$B$3:$B$2194,'7-Day ADT'!$C43,'Historical_Input Data'!$A$3:$A$2194,'7-Day ADT'!$D43)&lt;&gt; 0,AVERAGEIFS('Historical_Input Data'!S$3:S$2194,'Historical_Input Data'!$B$3:$B$2194,'7-Day ADT'!$C43,'Historical_Input Data'!$A$3:$A$2194,'7-Day ADT'!$D43),""),"")</f>
        <v/>
      </c>
      <c r="Q43">
        <f>IFERROR(IF(AVERAGEIFS('Historical_Input Data'!T$3:T$2194,'Historical_Input Data'!$B$3:$B$2194,'7-Day ADT'!$C43,'Historical_Input Data'!$A$3:$A$2194,'7-Day ADT'!$D43)&lt;&gt; 0,AVERAGEIFS('Historical_Input Data'!T$3:T$2194,'Historical_Input Data'!$B$3:$B$2194,'7-Day ADT'!$C43,'Historical_Input Data'!$A$3:$A$2194,'7-Day ADT'!$D43),""),"")</f>
        <v>75.933333333333337</v>
      </c>
      <c r="R43">
        <f>IFERROR(IF(AVERAGEIFS('Historical_Input Data'!U$3:U$2194,'Historical_Input Data'!$B$3:$B$2194,'7-Day ADT'!$C43,'Historical_Input Data'!$A$3:$A$2194,'7-Day ADT'!$D43)&lt;&gt; 0,AVERAGEIFS('Historical_Input Data'!U$3:U$2194,'Historical_Input Data'!$B$3:$B$2194,'7-Day ADT'!$C43,'Historical_Input Data'!$A$3:$A$2194,'7-Day ADT'!$D43),""),"")</f>
        <v>26.833333333333332</v>
      </c>
      <c r="S43">
        <f>IFERROR(IF(AVERAGEIFS('Historical_Input Data'!V$3:V$2194,'Historical_Input Data'!$B$3:$B$2194,'7-Day ADT'!$C43,'Historical_Input Data'!$A$3:$A$2194,'7-Day ADT'!$D43)&lt;&gt; 0,AVERAGEIFS('Historical_Input Data'!V$3:V$2194,'Historical_Input Data'!$B$3:$B$2194,'7-Day ADT'!$C43,'Historical_Input Data'!$A$3:$A$2194,'7-Day ADT'!$D43),""),"")</f>
        <v>129.30000000000001</v>
      </c>
      <c r="T43">
        <f>IFERROR(IF(AVERAGEIFS('Historical_Input Data'!W$3:W$2194,'Historical_Input Data'!$B$3:$B$2194,'7-Day ADT'!$C43,'Historical_Input Data'!$A$3:$A$2194,'7-Day ADT'!$D43)&lt;&gt; 0,AVERAGEIFS('Historical_Input Data'!W$3:W$2194,'Historical_Input Data'!$B$3:$B$2194,'7-Day ADT'!$C43,'Historical_Input Data'!$A$3:$A$2194,'7-Day ADT'!$D43),""),"")</f>
        <v>397.73333333333335</v>
      </c>
      <c r="U43">
        <f>IFERROR(IF(AVERAGEIFS('Historical_Input Data'!X$3:X$2194,'Historical_Input Data'!$B$3:$B$2194,'7-Day ADT'!$C43,'Historical_Input Data'!$A$3:$A$2194,'7-Day ADT'!$D43)&lt;&gt; 0,AVERAGEIFS('Historical_Input Data'!X$3:X$2194,'Historical_Input Data'!$B$3:$B$2194,'7-Day ADT'!$C43,'Historical_Input Data'!$A$3:$A$2194,'7-Day ADT'!$D43),""),"")</f>
        <v>315.5</v>
      </c>
      <c r="V43">
        <f>IFERROR(IF(AVERAGEIFS('Historical_Input Data'!Y$3:Y$2194,'Historical_Input Data'!$B$3:$B$2194,'7-Day ADT'!$C43,'Historical_Input Data'!$A$3:$A$2194,'7-Day ADT'!$D43)&lt;&gt; 0,AVERAGEIFS('Historical_Input Data'!Y$3:Y$2194,'Historical_Input Data'!$B$3:$B$2194,'7-Day ADT'!$C43,'Historical_Input Data'!$A$3:$A$2194,'7-Day ADT'!$D43),""),"")</f>
        <v>18</v>
      </c>
      <c r="W43">
        <f>IFERROR(IF(AVERAGEIFS('Historical_Input Data'!Z$3:Z$2194,'Historical_Input Data'!$B$3:$B$2194,'7-Day ADT'!$C43,'Historical_Input Data'!$A$3:$A$2194,'7-Day ADT'!$D43)&lt;&gt; 0,AVERAGEIFS('Historical_Input Data'!Z$3:Z$2194,'Historical_Input Data'!$B$3:$B$2194,'7-Day ADT'!$C43,'Historical_Input Data'!$A$3:$A$2194,'7-Day ADT'!$D43),""),"")</f>
        <v>345.1</v>
      </c>
      <c r="X43">
        <f>IFERROR(IF(AVERAGEIFS('Historical_Input Data'!AA$3:AA$2194,'Historical_Input Data'!$B$3:$B$2194,'7-Day ADT'!$C43,'Historical_Input Data'!$A$3:$A$2194,'7-Day ADT'!$D43)&lt;&gt; 0,AVERAGEIFS('Historical_Input Data'!AA$3:AA$2194,'Historical_Input Data'!$B$3:$B$2194,'7-Day ADT'!$C43,'Historical_Input Data'!$A$3:$A$2194,'7-Day ADT'!$D43),""),"")</f>
        <v>19.600000000000001</v>
      </c>
      <c r="Y43">
        <f>IFERROR(IF(AVERAGEIFS('Historical_Input Data'!AB$3:AB$2194,'Historical_Input Data'!$B$3:$B$2194,'7-Day ADT'!$C43,'Historical_Input Data'!$A$3:$A$2194,'7-Day ADT'!$D43)&lt;&gt; 0,AVERAGEIFS('Historical_Input Data'!AB$3:AB$2194,'Historical_Input Data'!$B$3:$B$2194,'7-Day ADT'!$C43,'Historical_Input Data'!$A$3:$A$2194,'7-Day ADT'!$D43),""),"")</f>
        <v>557.13333333333333</v>
      </c>
      <c r="Z43">
        <f>IFERROR(IF(AVERAGEIFS('Historical_Input Data'!AC$3:AC$2194,'Historical_Input Data'!$B$3:$B$2194,'7-Day ADT'!$C43,'Historical_Input Data'!$A$3:$A$2194,'7-Day ADT'!$D43)&lt;&gt; 0,AVERAGEIFS('Historical_Input Data'!AC$3:AC$2194,'Historical_Input Data'!$B$3:$B$2194,'7-Day ADT'!$C43,'Historical_Input Data'!$A$3:$A$2194,'7-Day ADT'!$D43),""),"")</f>
        <v>328.33333333333331</v>
      </c>
      <c r="AA43">
        <f>IFERROR(IF(AVERAGEIFS('Historical_Input Data'!AD$3:AD$2194,'Historical_Input Data'!$B$3:$B$2194,'7-Day ADT'!$C43,'Historical_Input Data'!$A$3:$A$2194,'7-Day ADT'!$D43)&lt;&gt; 0,AVERAGEIFS('Historical_Input Data'!AD$3:AD$2194,'Historical_Input Data'!$B$3:$B$2194,'7-Day ADT'!$C43,'Historical_Input Data'!$A$3:$A$2194,'7-Day ADT'!$D43),""),"")</f>
        <v>28.033333333333335</v>
      </c>
      <c r="AB43">
        <f>IFERROR(IF(AVERAGEIFS('Historical_Input Data'!AE$3:AE$2194,'Historical_Input Data'!$B$3:$B$2194,'7-Day ADT'!$C43,'Historical_Input Data'!$A$3:$A$2194,'7-Day ADT'!$D43)&lt;&gt; 0,AVERAGEIFS('Historical_Input Data'!AE$3:AE$2194,'Historical_Input Data'!$B$3:$B$2194,'7-Day ADT'!$C43,'Historical_Input Data'!$A$3:$A$2194,'7-Day ADT'!$D43),""),"")</f>
        <v>615.9</v>
      </c>
      <c r="AC43">
        <f>IFERROR(IF(AVERAGEIFS('Historical_Input Data'!AF$3:AF$2194,'Historical_Input Data'!$B$3:$B$2194,'7-Day ADT'!$C43,'Historical_Input Data'!$A$3:$A$2194,'7-Day ADT'!$D43)&lt;&gt; 0,AVERAGEIFS('Historical_Input Data'!AF$3:AF$2194,'Historical_Input Data'!$B$3:$B$2194,'7-Day ADT'!$C43,'Historical_Input Data'!$A$3:$A$2194,'7-Day ADT'!$D43),""),"")</f>
        <v>925.4666666666667</v>
      </c>
      <c r="AD43">
        <f>IFERROR(IF(AVERAGEIFS('Historical_Input Data'!AG$3:AG$2194,'Historical_Input Data'!$B$3:$B$2194,'7-Day ADT'!$C43,'Historical_Input Data'!$A$3:$A$2194,'7-Day ADT'!$D43)&lt;&gt; 0,AVERAGEIFS('Historical_Input Data'!AG$3:AG$2194,'Historical_Input Data'!$B$3:$B$2194,'7-Day ADT'!$C43,'Historical_Input Data'!$A$3:$A$2194,'7-Day ADT'!$D43),""),"")</f>
        <v>634.20000000000005</v>
      </c>
      <c r="AE43">
        <f>IFERROR(IF(AVERAGEIFS('Historical_Input Data'!AH$3:AH$2194,'Historical_Input Data'!$B$3:$B$2194,'7-Day ADT'!$C43,'Historical_Input Data'!$A$3:$A$2194,'7-Day ADT'!$D43)&lt;&gt; 0,AVERAGEIFS('Historical_Input Data'!AH$3:AH$2194,'Historical_Input Data'!$B$3:$B$2194,'7-Day ADT'!$C43,'Historical_Input Data'!$A$3:$A$2194,'7-Day ADT'!$D43),""),"")</f>
        <v>79.63333333333334</v>
      </c>
      <c r="AF43">
        <f>IFERROR(IF(AVERAGEIFS('Historical_Input Data'!AI$3:AI$2194,'Historical_Input Data'!$B$3:$B$2194,'7-Day ADT'!$C43,'Historical_Input Data'!$A$3:$A$2194,'7-Day ADT'!$D43)&lt;&gt; 0,AVERAGEIFS('Historical_Input Data'!AI$3:AI$2194,'Historical_Input Data'!$B$3:$B$2194,'7-Day ADT'!$C43,'Historical_Input Data'!$A$3:$A$2194,'7-Day ADT'!$D43),""),"")</f>
        <v>338.1</v>
      </c>
      <c r="AG43">
        <f>IFERROR(IF(AVERAGEIFS('Historical_Input Data'!AJ$3:AJ$2194,'Historical_Input Data'!$B$3:$B$2194,'7-Day ADT'!$C43,'Historical_Input Data'!$A$3:$A$2194,'7-Day ADT'!$D43)&lt;&gt; 0,AVERAGEIFS('Historical_Input Data'!AJ$3:AJ$2194,'Historical_Input Data'!$B$3:$B$2194,'7-Day ADT'!$C43,'Historical_Input Data'!$A$3:$A$2194,'7-Day ADT'!$D43),""),"")</f>
        <v>36.4</v>
      </c>
      <c r="AH43">
        <f>IFERROR(IF(AVERAGEIFS('Historical_Input Data'!AK$3:AK$2194,'Historical_Input Data'!$B$3:$B$2194,'7-Day ADT'!$C43,'Historical_Input Data'!$A$3:$A$2194,'7-Day ADT'!$D43)&lt;&gt; 0,AVERAGEIFS('Historical_Input Data'!AK$3:AK$2194,'Historical_Input Data'!$B$3:$B$2194,'7-Day ADT'!$C43,'Historical_Input Data'!$A$3:$A$2194,'7-Day ADT'!$D43),""),"")</f>
        <v>833.93333333333328</v>
      </c>
      <c r="AI43">
        <f>IFERROR(IF(AVERAGEIFS('Historical_Input Data'!AL$3:AL$2194,'Historical_Input Data'!$B$3:$B$2194,'7-Day ADT'!$C43,'Historical_Input Data'!$A$3:$A$2194,'7-Day ADT'!$D43)&lt;&gt; 0,AVERAGEIFS('Historical_Input Data'!AL$3:AL$2194,'Historical_Input Data'!$B$3:$B$2194,'7-Day ADT'!$C43,'Historical_Input Data'!$A$3:$A$2194,'7-Day ADT'!$D43),""),"")</f>
        <v>763.16666666666663</v>
      </c>
      <c r="AJ43">
        <f>IFERROR(IF(AVERAGEIFS('Historical_Input Data'!AM$3:AM$2194,'Historical_Input Data'!$B$3:$B$2194,'7-Day ADT'!$C43,'Historical_Input Data'!$A$3:$A$2194,'7-Day ADT'!$D43)&lt;&gt; 0,AVERAGEIFS('Historical_Input Data'!AM$3:AM$2194,'Historical_Input Data'!$B$3:$B$2194,'7-Day ADT'!$C43,'Historical_Input Data'!$A$3:$A$2194,'7-Day ADT'!$D43),""),"")</f>
        <v>9.6333333333333329</v>
      </c>
      <c r="AK43">
        <f>IFERROR(IF(AVERAGEIFS('Historical_Input Data'!AN$3:AN$2194,'Historical_Input Data'!$B$3:$B$2194,'7-Day ADT'!$C43,'Historical_Input Data'!$A$3:$A$2194,'7-Day ADT'!$D43)&lt;&gt; 0,AVERAGEIFS('Historical_Input Data'!AN$3:AN$2194,'Historical_Input Data'!$B$3:$B$2194,'7-Day ADT'!$C43,'Historical_Input Data'!$A$3:$A$2194,'7-Day ADT'!$D43),""),"")</f>
        <v>29.5</v>
      </c>
      <c r="AL43">
        <f>IFERROR(IF(AVERAGEIFS('Historical_Input Data'!AO$3:AO$2194,'Historical_Input Data'!$B$3:$B$2194,'7-Day ADT'!$C43,'Historical_Input Data'!$A$3:$A$2194,'7-Day ADT'!$D43)&lt;&gt; 0,AVERAGEIFS('Historical_Input Data'!AO$3:AO$2194,'Historical_Input Data'!$B$3:$B$2194,'7-Day ADT'!$C43,'Historical_Input Data'!$A$3:$A$2194,'7-Day ADT'!$D43),""),"")</f>
        <v>187.6</v>
      </c>
      <c r="AM43">
        <f>IFERROR(IF(AVERAGEIFS('Historical_Input Data'!AP$3:AP$2194,'Historical_Input Data'!$B$3:$B$2194,'7-Day ADT'!$C43,'Historical_Input Data'!$A$3:$A$2194,'7-Day ADT'!$D43)&lt;&gt; 0,AVERAGEIFS('Historical_Input Data'!AP$3:AP$2194,'Historical_Input Data'!$B$3:$B$2194,'7-Day ADT'!$C43,'Historical_Input Data'!$A$3:$A$2194,'7-Day ADT'!$D43),""),"")</f>
        <v>29.733333333333334</v>
      </c>
      <c r="AN43">
        <f>IFERROR(IF(AVERAGEIFS('Historical_Input Data'!AQ$3:AQ$2194,'Historical_Input Data'!$B$3:$B$2194,'7-Day ADT'!$C43,'Historical_Input Data'!$A$3:$A$2194,'7-Day ADT'!$D43)&lt;&gt; 0,AVERAGEIFS('Historical_Input Data'!AQ$3:AQ$2194,'Historical_Input Data'!$B$3:$B$2194,'7-Day ADT'!$C43,'Historical_Input Data'!$A$3:$A$2194,'7-Day ADT'!$D43),""),"")</f>
        <v>187.4</v>
      </c>
      <c r="AO43">
        <f>IFERROR(IF(AVERAGEIFS('Historical_Input Data'!AR$3:AR$2194,'Historical_Input Data'!$B$3:$B$2194,'7-Day ADT'!$C43,'Historical_Input Data'!$A$3:$A$2194,'7-Day ADT'!$D43)&lt;&gt; 0,AVERAGEIFS('Historical_Input Data'!AR$3:AR$2194,'Historical_Input Data'!$B$3:$B$2194,'7-Day ADT'!$C43,'Historical_Input Data'!$A$3:$A$2194,'7-Day ADT'!$D43),""),"")</f>
        <v>284.73333333333335</v>
      </c>
      <c r="AP43">
        <f>IFERROR(IF(AVERAGEIFS('Historical_Input Data'!AS$3:AS$2194,'Historical_Input Data'!$B$3:$B$2194,'7-Day ADT'!$C43,'Historical_Input Data'!$A$3:$A$2194,'7-Day ADT'!$D43)&lt;&gt; 0,AVERAGEIFS('Historical_Input Data'!AS$3:AS$2194,'Historical_Input Data'!$B$3:$B$2194,'7-Day ADT'!$C43,'Historical_Input Data'!$A$3:$A$2194,'7-Day ADT'!$D43),""),"")</f>
        <v>1092.4333333333334</v>
      </c>
      <c r="AQ43">
        <f>IFERROR(IF(AVERAGEIFS('Historical_Input Data'!AT$3:AT$2194,'Historical_Input Data'!$B$3:$B$2194,'7-Day ADT'!$C43,'Historical_Input Data'!$A$3:$A$2194,'7-Day ADT'!$D43)&lt;&gt; 0,AVERAGEIFS('Historical_Input Data'!AT$3:AT$2194,'Historical_Input Data'!$B$3:$B$2194,'7-Day ADT'!$C43,'Historical_Input Data'!$A$3:$A$2194,'7-Day ADT'!$D43),""),"")</f>
        <v>167.26666666666668</v>
      </c>
      <c r="AR43">
        <f>IFERROR(IF(AVERAGEIFS('Historical_Input Data'!AU$3:AU$2194,'Historical_Input Data'!$B$3:$B$2194,'7-Day ADT'!$C43,'Historical_Input Data'!$A$3:$A$2194,'7-Day ADT'!$D43)&lt;&gt; 0,AVERAGEIFS('Historical_Input Data'!AU$3:AU$2194,'Historical_Input Data'!$B$3:$B$2194,'7-Day ADT'!$C43,'Historical_Input Data'!$A$3:$A$2194,'7-Day ADT'!$D43),""),"")</f>
        <v>514.83333333333337</v>
      </c>
      <c r="AS43">
        <f>IFERROR(IF(AVERAGEIFS('Historical_Input Data'!AV$3:AV$2194,'Historical_Input Data'!$B$3:$B$2194,'7-Day ADT'!$C43,'Historical_Input Data'!$A$3:$A$2194,'7-Day ADT'!$D43)&lt;&gt; 0,AVERAGEIFS('Historical_Input Data'!AV$3:AV$2194,'Historical_Input Data'!$B$3:$B$2194,'7-Day ADT'!$C43,'Historical_Input Data'!$A$3:$A$2194,'7-Day ADT'!$D43),""),"")</f>
        <v>102.43333333333334</v>
      </c>
      <c r="AT43">
        <f>IFERROR(IF(AVERAGEIFS('Historical_Input Data'!AW$3:AW$2194,'Historical_Input Data'!$B$3:$B$2194,'7-Day ADT'!$C43,'Historical_Input Data'!$A$3:$A$2194,'7-Day ADT'!$D43)&lt;&gt; 0,AVERAGEIFS('Historical_Input Data'!AW$3:AW$2194,'Historical_Input Data'!$B$3:$B$2194,'7-Day ADT'!$C43,'Historical_Input Data'!$A$3:$A$2194,'7-Day ADT'!$D43),""),"")</f>
        <v>143.16666666666666</v>
      </c>
      <c r="AU43">
        <f>IFERROR(IF(AVERAGEIFS('Historical_Input Data'!AX$3:AX$2194,'Historical_Input Data'!$B$3:$B$2194,'7-Day ADT'!$C43,'Historical_Input Data'!$A$3:$A$2194,'7-Day ADT'!$D43)&lt;&gt; 0,AVERAGEIFS('Historical_Input Data'!AX$3:AX$2194,'Historical_Input Data'!$B$3:$B$2194,'7-Day ADT'!$C43,'Historical_Input Data'!$A$3:$A$2194,'7-Day ADT'!$D43),""),"")</f>
        <v>206.03333333333333</v>
      </c>
      <c r="AV43">
        <f>IFERROR(IF(AVERAGEIFS('Historical_Input Data'!AY$3:AY$2194,'Historical_Input Data'!$B$3:$B$2194,'7-Day ADT'!$C43,'Historical_Input Data'!$A$3:$A$2194,'7-Day ADT'!$D43)&lt;&gt; 0,AVERAGEIFS('Historical_Input Data'!AY$3:AY$2194,'Historical_Input Data'!$B$3:$B$2194,'7-Day ADT'!$C43,'Historical_Input Data'!$A$3:$A$2194,'7-Day ADT'!$D43),""),"")</f>
        <v>106.9</v>
      </c>
      <c r="AW43">
        <f>IFERROR(IF(AVERAGEIFS('Historical_Input Data'!AZ$3:AZ$2194,'Historical_Input Data'!$B$3:$B$2194,'7-Day ADT'!$C43,'Historical_Input Data'!$A$3:$A$2194,'7-Day ADT'!$D43)&lt;&gt; 0,AVERAGEIFS('Historical_Input Data'!AZ$3:AZ$2194,'Historical_Input Data'!$B$3:$B$2194,'7-Day ADT'!$C43,'Historical_Input Data'!$A$3:$A$2194,'7-Day ADT'!$D43),""),"")</f>
        <v>216.06666666666666</v>
      </c>
      <c r="AX43" t="str">
        <f>IFERROR(IF(AVERAGEIFS('Historical_Input Data'!BA$3:BA$2194,'Historical_Input Data'!$B$3:$B$2194,'7-Day ADT'!$C43,'Historical_Input Data'!$A$3:$A$2194,'7-Day ADT'!$D43)&lt;&gt; 0,AVERAGEIFS('Historical_Input Data'!BA$3:BA$2194,'Historical_Input Data'!$B$3:$B$2194,'7-Day ADT'!$C43,'Historical_Input Data'!$A$3:$A$2194,'7-Day ADT'!$D43),""),"")</f>
        <v/>
      </c>
    </row>
    <row r="44" spans="1:50">
      <c r="A44" t="str">
        <f t="shared" si="0"/>
        <v>July2019</v>
      </c>
      <c r="C44" t="s">
        <v>60</v>
      </c>
      <c r="D44">
        <v>2019</v>
      </c>
      <c r="E44">
        <f>IFERROR(IF(AVERAGEIFS('Historical_Input Data'!H$3:H$2194,'Historical_Input Data'!$B$3:$B$2194,'7-Day ADT'!$C44,'Historical_Input Data'!$A$3:$A$2194,'7-Day ADT'!$D44)&lt;&gt; 0,AVERAGEIFS('Historical_Input Data'!H$3:H$2194,'Historical_Input Data'!$B$3:$B$2194,'7-Day ADT'!$C44,'Historical_Input Data'!$A$3:$A$2194,'7-Day ADT'!$D44),""),"")</f>
        <v>13.193548387096774</v>
      </c>
      <c r="F44">
        <f>IFERROR(IF(AVERAGEIFS('Historical_Input Data'!I$3:I$2194,'Historical_Input Data'!$B$3:$B$2194,'7-Day ADT'!$C44,'Historical_Input Data'!$A$3:$A$2194,'7-Day ADT'!$D44)&lt;&gt; 0,AVERAGEIFS('Historical_Input Data'!I$3:I$2194,'Historical_Input Data'!$B$3:$B$2194,'7-Day ADT'!$C44,'Historical_Input Data'!$A$3:$A$2194,'7-Day ADT'!$D44),""),"")</f>
        <v>242.67741935483872</v>
      </c>
      <c r="G44">
        <f>IFERROR(IF(AVERAGEIFS('Historical_Input Data'!J$3:J$2194,'Historical_Input Data'!$B$3:$B$2194,'7-Day ADT'!$C44,'Historical_Input Data'!$A$3:$A$2194,'7-Day ADT'!$D44)&lt;&gt; 0,AVERAGEIFS('Historical_Input Data'!J$3:J$2194,'Historical_Input Data'!$B$3:$B$2194,'7-Day ADT'!$C44,'Historical_Input Data'!$A$3:$A$2194,'7-Day ADT'!$D44),""),"")</f>
        <v>227.80645161290323</v>
      </c>
      <c r="H44">
        <f>IFERROR(IF(AVERAGEIFS('Historical_Input Data'!K$3:K$2194,'Historical_Input Data'!$B$3:$B$2194,'7-Day ADT'!$C44,'Historical_Input Data'!$A$3:$A$2194,'7-Day ADT'!$D44)&lt;&gt; 0,AVERAGEIFS('Historical_Input Data'!K$3:K$2194,'Historical_Input Data'!$B$3:$B$2194,'7-Day ADT'!$C44,'Historical_Input Data'!$A$3:$A$2194,'7-Day ADT'!$D44),""),"")</f>
        <v>216.29032258064515</v>
      </c>
      <c r="I44">
        <f>IFERROR(IF(AVERAGEIFS('Historical_Input Data'!L$3:L$2194,'Historical_Input Data'!$B$3:$B$2194,'7-Day ADT'!$C44,'Historical_Input Data'!$A$3:$A$2194,'7-Day ADT'!$D44)&lt;&gt; 0,AVERAGEIFS('Historical_Input Data'!L$3:L$2194,'Historical_Input Data'!$B$3:$B$2194,'7-Day ADT'!$C44,'Historical_Input Data'!$A$3:$A$2194,'7-Day ADT'!$D44),""),"")</f>
        <v>287.90322580645159</v>
      </c>
      <c r="J44">
        <f>IFERROR(IF(AVERAGEIFS('Historical_Input Data'!M$3:M$2194,'Historical_Input Data'!$B$3:$B$2194,'7-Day ADT'!$C44,'Historical_Input Data'!$A$3:$A$2194,'7-Day ADT'!$D44)&lt;&gt; 0,AVERAGEIFS('Historical_Input Data'!M$3:M$2194,'Historical_Input Data'!$B$3:$B$2194,'7-Day ADT'!$C44,'Historical_Input Data'!$A$3:$A$2194,'7-Day ADT'!$D44),""),"")</f>
        <v>91.064516129032256</v>
      </c>
      <c r="K44" t="str">
        <f>IFERROR(IF(AVERAGEIFS('Historical_Input Data'!N$3:N$2194,'Historical_Input Data'!$B$3:$B$2194,'7-Day ADT'!$C44,'Historical_Input Data'!$A$3:$A$2194,'7-Day ADT'!$D44)&lt;&gt; 0,AVERAGEIFS('Historical_Input Data'!N$3:N$2194,'Historical_Input Data'!$B$3:$B$2194,'7-Day ADT'!$C44,'Historical_Input Data'!$A$3:$A$2194,'7-Day ADT'!$D44),""),"")</f>
        <v/>
      </c>
      <c r="L44">
        <f>IFERROR(IF(AVERAGEIFS('Historical_Input Data'!O$3:O$2194,'Historical_Input Data'!$B$3:$B$2194,'7-Day ADT'!$C44,'Historical_Input Data'!$A$3:$A$2194,'7-Day ADT'!$D44)&lt;&gt; 0,AVERAGEIFS('Historical_Input Data'!O$3:O$2194,'Historical_Input Data'!$B$3:$B$2194,'7-Day ADT'!$C44,'Historical_Input Data'!$A$3:$A$2194,'7-Day ADT'!$D44),""),"")</f>
        <v>32.032258064516128</v>
      </c>
      <c r="M44">
        <f>IFERROR(IF(AVERAGEIFS('Historical_Input Data'!P$3:P$2194,'Historical_Input Data'!$B$3:$B$2194,'7-Day ADT'!$C44,'Historical_Input Data'!$A$3:$A$2194,'7-Day ADT'!$D44)&lt;&gt; 0,AVERAGEIFS('Historical_Input Data'!P$3:P$2194,'Historical_Input Data'!$B$3:$B$2194,'7-Day ADT'!$C44,'Historical_Input Data'!$A$3:$A$2194,'7-Day ADT'!$D44),""),"")</f>
        <v>479.35483870967744</v>
      </c>
      <c r="N44">
        <f>IFERROR(IF(AVERAGEIFS('Historical_Input Data'!Q$3:Q$2194,'Historical_Input Data'!$B$3:$B$2194,'7-Day ADT'!$C44,'Historical_Input Data'!$A$3:$A$2194,'7-Day ADT'!$D44)&lt;&gt; 0,AVERAGEIFS('Historical_Input Data'!Q$3:Q$2194,'Historical_Input Data'!$B$3:$B$2194,'7-Day ADT'!$C44,'Historical_Input Data'!$A$3:$A$2194,'7-Day ADT'!$D44),""),"")</f>
        <v>374.90322580645159</v>
      </c>
      <c r="O44">
        <f>IFERROR(IF(AVERAGEIFS('Historical_Input Data'!R$3:R$2194,'Historical_Input Data'!$B$3:$B$2194,'7-Day ADT'!$C44,'Historical_Input Data'!$A$3:$A$2194,'7-Day ADT'!$D44)&lt;&gt; 0,AVERAGEIFS('Historical_Input Data'!R$3:R$2194,'Historical_Input Data'!$B$3:$B$2194,'7-Day ADT'!$C44,'Historical_Input Data'!$A$3:$A$2194,'7-Day ADT'!$D44),""),"")</f>
        <v>73.096774193548384</v>
      </c>
      <c r="P44" t="str">
        <f>IFERROR(IF(AVERAGEIFS('Historical_Input Data'!S$3:S$2194,'Historical_Input Data'!$B$3:$B$2194,'7-Day ADT'!$C44,'Historical_Input Data'!$A$3:$A$2194,'7-Day ADT'!$D44)&lt;&gt; 0,AVERAGEIFS('Historical_Input Data'!S$3:S$2194,'Historical_Input Data'!$B$3:$B$2194,'7-Day ADT'!$C44,'Historical_Input Data'!$A$3:$A$2194,'7-Day ADT'!$D44),""),"")</f>
        <v/>
      </c>
      <c r="Q44">
        <f>IFERROR(IF(AVERAGEIFS('Historical_Input Data'!T$3:T$2194,'Historical_Input Data'!$B$3:$B$2194,'7-Day ADT'!$C44,'Historical_Input Data'!$A$3:$A$2194,'7-Day ADT'!$D44)&lt;&gt; 0,AVERAGEIFS('Historical_Input Data'!T$3:T$2194,'Historical_Input Data'!$B$3:$B$2194,'7-Day ADT'!$C44,'Historical_Input Data'!$A$3:$A$2194,'7-Day ADT'!$D44),""),"")</f>
        <v>72.193548387096769</v>
      </c>
      <c r="R44">
        <f>IFERROR(IF(AVERAGEIFS('Historical_Input Data'!U$3:U$2194,'Historical_Input Data'!$B$3:$B$2194,'7-Day ADT'!$C44,'Historical_Input Data'!$A$3:$A$2194,'7-Day ADT'!$D44)&lt;&gt; 0,AVERAGEIFS('Historical_Input Data'!U$3:U$2194,'Historical_Input Data'!$B$3:$B$2194,'7-Day ADT'!$C44,'Historical_Input Data'!$A$3:$A$2194,'7-Day ADT'!$D44),""),"")</f>
        <v>29.70967741935484</v>
      </c>
      <c r="S44">
        <f>IFERROR(IF(AVERAGEIFS('Historical_Input Data'!V$3:V$2194,'Historical_Input Data'!$B$3:$B$2194,'7-Day ADT'!$C44,'Historical_Input Data'!$A$3:$A$2194,'7-Day ADT'!$D44)&lt;&gt; 0,AVERAGEIFS('Historical_Input Data'!V$3:V$2194,'Historical_Input Data'!$B$3:$B$2194,'7-Day ADT'!$C44,'Historical_Input Data'!$A$3:$A$2194,'7-Day ADT'!$D44),""),"")</f>
        <v>138.70967741935485</v>
      </c>
      <c r="T44">
        <f>IFERROR(IF(AVERAGEIFS('Historical_Input Data'!W$3:W$2194,'Historical_Input Data'!$B$3:$B$2194,'7-Day ADT'!$C44,'Historical_Input Data'!$A$3:$A$2194,'7-Day ADT'!$D44)&lt;&gt; 0,AVERAGEIFS('Historical_Input Data'!W$3:W$2194,'Historical_Input Data'!$B$3:$B$2194,'7-Day ADT'!$C44,'Historical_Input Data'!$A$3:$A$2194,'7-Day ADT'!$D44),""),"")</f>
        <v>392.77419354838707</v>
      </c>
      <c r="U44">
        <f>IFERROR(IF(AVERAGEIFS('Historical_Input Data'!X$3:X$2194,'Historical_Input Data'!$B$3:$B$2194,'7-Day ADT'!$C44,'Historical_Input Data'!$A$3:$A$2194,'7-Day ADT'!$D44)&lt;&gt; 0,AVERAGEIFS('Historical_Input Data'!X$3:X$2194,'Historical_Input Data'!$B$3:$B$2194,'7-Day ADT'!$C44,'Historical_Input Data'!$A$3:$A$2194,'7-Day ADT'!$D44),""),"")</f>
        <v>278.29032258064518</v>
      </c>
      <c r="V44">
        <f>IFERROR(IF(AVERAGEIFS('Historical_Input Data'!Y$3:Y$2194,'Historical_Input Data'!$B$3:$B$2194,'7-Day ADT'!$C44,'Historical_Input Data'!$A$3:$A$2194,'7-Day ADT'!$D44)&lt;&gt; 0,AVERAGEIFS('Historical_Input Data'!Y$3:Y$2194,'Historical_Input Data'!$B$3:$B$2194,'7-Day ADT'!$C44,'Historical_Input Data'!$A$3:$A$2194,'7-Day ADT'!$D44),""),"")</f>
        <v>14.67741935483871</v>
      </c>
      <c r="W44">
        <f>IFERROR(IF(AVERAGEIFS('Historical_Input Data'!Z$3:Z$2194,'Historical_Input Data'!$B$3:$B$2194,'7-Day ADT'!$C44,'Historical_Input Data'!$A$3:$A$2194,'7-Day ADT'!$D44)&lt;&gt; 0,AVERAGEIFS('Historical_Input Data'!Z$3:Z$2194,'Historical_Input Data'!$B$3:$B$2194,'7-Day ADT'!$C44,'Historical_Input Data'!$A$3:$A$2194,'7-Day ADT'!$D44),""),"")</f>
        <v>292.70967741935482</v>
      </c>
      <c r="X44">
        <f>IFERROR(IF(AVERAGEIFS('Historical_Input Data'!AA$3:AA$2194,'Historical_Input Data'!$B$3:$B$2194,'7-Day ADT'!$C44,'Historical_Input Data'!$A$3:$A$2194,'7-Day ADT'!$D44)&lt;&gt; 0,AVERAGEIFS('Historical_Input Data'!AA$3:AA$2194,'Historical_Input Data'!$B$3:$B$2194,'7-Day ADT'!$C44,'Historical_Input Data'!$A$3:$A$2194,'7-Day ADT'!$D44),""),"")</f>
        <v>16.93548387096774</v>
      </c>
      <c r="Y44">
        <f>IFERROR(IF(AVERAGEIFS('Historical_Input Data'!AB$3:AB$2194,'Historical_Input Data'!$B$3:$B$2194,'7-Day ADT'!$C44,'Historical_Input Data'!$A$3:$A$2194,'7-Day ADT'!$D44)&lt;&gt; 0,AVERAGEIFS('Historical_Input Data'!AB$3:AB$2194,'Historical_Input Data'!$B$3:$B$2194,'7-Day ADT'!$C44,'Historical_Input Data'!$A$3:$A$2194,'7-Day ADT'!$D44),""),"")</f>
        <v>552.12903225806451</v>
      </c>
      <c r="Z44">
        <f>IFERROR(IF(AVERAGEIFS('Historical_Input Data'!AC$3:AC$2194,'Historical_Input Data'!$B$3:$B$2194,'7-Day ADT'!$C44,'Historical_Input Data'!$A$3:$A$2194,'7-Day ADT'!$D44)&lt;&gt; 0,AVERAGEIFS('Historical_Input Data'!AC$3:AC$2194,'Historical_Input Data'!$B$3:$B$2194,'7-Day ADT'!$C44,'Historical_Input Data'!$A$3:$A$2194,'7-Day ADT'!$D44),""),"")</f>
        <v>291.16129032258067</v>
      </c>
      <c r="AA44">
        <f>IFERROR(IF(AVERAGEIFS('Historical_Input Data'!AD$3:AD$2194,'Historical_Input Data'!$B$3:$B$2194,'7-Day ADT'!$C44,'Historical_Input Data'!$A$3:$A$2194,'7-Day ADT'!$D44)&lt;&gt; 0,AVERAGEIFS('Historical_Input Data'!AD$3:AD$2194,'Historical_Input Data'!$B$3:$B$2194,'7-Day ADT'!$C44,'Historical_Input Data'!$A$3:$A$2194,'7-Day ADT'!$D44),""),"")</f>
        <v>25.129032258064516</v>
      </c>
      <c r="AB44">
        <f>IFERROR(IF(AVERAGEIFS('Historical_Input Data'!AE$3:AE$2194,'Historical_Input Data'!$B$3:$B$2194,'7-Day ADT'!$C44,'Historical_Input Data'!$A$3:$A$2194,'7-Day ADT'!$D44)&lt;&gt; 0,AVERAGEIFS('Historical_Input Data'!AE$3:AE$2194,'Historical_Input Data'!$B$3:$B$2194,'7-Day ADT'!$C44,'Historical_Input Data'!$A$3:$A$2194,'7-Day ADT'!$D44),""),"")</f>
        <v>605.58064516129036</v>
      </c>
      <c r="AC44">
        <f>IFERROR(IF(AVERAGEIFS('Historical_Input Data'!AF$3:AF$2194,'Historical_Input Data'!$B$3:$B$2194,'7-Day ADT'!$C44,'Historical_Input Data'!$A$3:$A$2194,'7-Day ADT'!$D44)&lt;&gt; 0,AVERAGEIFS('Historical_Input Data'!AF$3:AF$2194,'Historical_Input Data'!$B$3:$B$2194,'7-Day ADT'!$C44,'Historical_Input Data'!$A$3:$A$2194,'7-Day ADT'!$D44),""),"")</f>
        <v>896.25806451612902</v>
      </c>
      <c r="AD44">
        <f>IFERROR(IF(AVERAGEIFS('Historical_Input Data'!AG$3:AG$2194,'Historical_Input Data'!$B$3:$B$2194,'7-Day ADT'!$C44,'Historical_Input Data'!$A$3:$A$2194,'7-Day ADT'!$D44)&lt;&gt; 0,AVERAGEIFS('Historical_Input Data'!AG$3:AG$2194,'Historical_Input Data'!$B$3:$B$2194,'7-Day ADT'!$C44,'Historical_Input Data'!$A$3:$A$2194,'7-Day ADT'!$D44),""),"")</f>
        <v>570.48387096774195</v>
      </c>
      <c r="AE44">
        <f>IFERROR(IF(AVERAGEIFS('Historical_Input Data'!AH$3:AH$2194,'Historical_Input Data'!$B$3:$B$2194,'7-Day ADT'!$C44,'Historical_Input Data'!$A$3:$A$2194,'7-Day ADT'!$D44)&lt;&gt; 0,AVERAGEIFS('Historical_Input Data'!AH$3:AH$2194,'Historical_Input Data'!$B$3:$B$2194,'7-Day ADT'!$C44,'Historical_Input Data'!$A$3:$A$2194,'7-Day ADT'!$D44),""),"")</f>
        <v>86.41935483870968</v>
      </c>
      <c r="AF44">
        <f>IFERROR(IF(AVERAGEIFS('Historical_Input Data'!AI$3:AI$2194,'Historical_Input Data'!$B$3:$B$2194,'7-Day ADT'!$C44,'Historical_Input Data'!$A$3:$A$2194,'7-Day ADT'!$D44)&lt;&gt; 0,AVERAGEIFS('Historical_Input Data'!AI$3:AI$2194,'Historical_Input Data'!$B$3:$B$2194,'7-Day ADT'!$C44,'Historical_Input Data'!$A$3:$A$2194,'7-Day ADT'!$D44),""),"")</f>
        <v>279.06451612903226</v>
      </c>
      <c r="AG44">
        <f>IFERROR(IF(AVERAGEIFS('Historical_Input Data'!AJ$3:AJ$2194,'Historical_Input Data'!$B$3:$B$2194,'7-Day ADT'!$C44,'Historical_Input Data'!$A$3:$A$2194,'7-Day ADT'!$D44)&lt;&gt; 0,AVERAGEIFS('Historical_Input Data'!AJ$3:AJ$2194,'Historical_Input Data'!$B$3:$B$2194,'7-Day ADT'!$C44,'Historical_Input Data'!$A$3:$A$2194,'7-Day ADT'!$D44),""),"")</f>
        <v>38.354838709677416</v>
      </c>
      <c r="AH44">
        <f>IFERROR(IF(AVERAGEIFS('Historical_Input Data'!AK$3:AK$2194,'Historical_Input Data'!$B$3:$B$2194,'7-Day ADT'!$C44,'Historical_Input Data'!$A$3:$A$2194,'7-Day ADT'!$D44)&lt;&gt; 0,AVERAGEIFS('Historical_Input Data'!AK$3:AK$2194,'Historical_Input Data'!$B$3:$B$2194,'7-Day ADT'!$C44,'Historical_Input Data'!$A$3:$A$2194,'7-Day ADT'!$D44),""),"")</f>
        <v>808.38709677419354</v>
      </c>
      <c r="AI44">
        <f>IFERROR(IF(AVERAGEIFS('Historical_Input Data'!AL$3:AL$2194,'Historical_Input Data'!$B$3:$B$2194,'7-Day ADT'!$C44,'Historical_Input Data'!$A$3:$A$2194,'7-Day ADT'!$D44)&lt;&gt; 0,AVERAGEIFS('Historical_Input Data'!AL$3:AL$2194,'Historical_Input Data'!$B$3:$B$2194,'7-Day ADT'!$C44,'Historical_Input Data'!$A$3:$A$2194,'7-Day ADT'!$D44),""),"")</f>
        <v>775.67741935483866</v>
      </c>
      <c r="AJ44">
        <f>IFERROR(IF(AVERAGEIFS('Historical_Input Data'!AM$3:AM$2194,'Historical_Input Data'!$B$3:$B$2194,'7-Day ADT'!$C44,'Historical_Input Data'!$A$3:$A$2194,'7-Day ADT'!$D44)&lt;&gt; 0,AVERAGEIFS('Historical_Input Data'!AM$3:AM$2194,'Historical_Input Data'!$B$3:$B$2194,'7-Day ADT'!$C44,'Historical_Input Data'!$A$3:$A$2194,'7-Day ADT'!$D44),""),"")</f>
        <v>9.0322580645161299</v>
      </c>
      <c r="AK44">
        <f>IFERROR(IF(AVERAGEIFS('Historical_Input Data'!AN$3:AN$2194,'Historical_Input Data'!$B$3:$B$2194,'7-Day ADT'!$C44,'Historical_Input Data'!$A$3:$A$2194,'7-Day ADT'!$D44)&lt;&gt; 0,AVERAGEIFS('Historical_Input Data'!AN$3:AN$2194,'Historical_Input Data'!$B$3:$B$2194,'7-Day ADT'!$C44,'Historical_Input Data'!$A$3:$A$2194,'7-Day ADT'!$D44),""),"")</f>
        <v>26.419354838709676</v>
      </c>
      <c r="AL44">
        <f>IFERROR(IF(AVERAGEIFS('Historical_Input Data'!AO$3:AO$2194,'Historical_Input Data'!$B$3:$B$2194,'7-Day ADT'!$C44,'Historical_Input Data'!$A$3:$A$2194,'7-Day ADT'!$D44)&lt;&gt; 0,AVERAGEIFS('Historical_Input Data'!AO$3:AO$2194,'Historical_Input Data'!$B$3:$B$2194,'7-Day ADT'!$C44,'Historical_Input Data'!$A$3:$A$2194,'7-Day ADT'!$D44),""),"")</f>
        <v>184.90322580645162</v>
      </c>
      <c r="AM44">
        <f>IFERROR(IF(AVERAGEIFS('Historical_Input Data'!AP$3:AP$2194,'Historical_Input Data'!$B$3:$B$2194,'7-Day ADT'!$C44,'Historical_Input Data'!$A$3:$A$2194,'7-Day ADT'!$D44)&lt;&gt; 0,AVERAGEIFS('Historical_Input Data'!AP$3:AP$2194,'Historical_Input Data'!$B$3:$B$2194,'7-Day ADT'!$C44,'Historical_Input Data'!$A$3:$A$2194,'7-Day ADT'!$D44),""),"")</f>
        <v>31.032258064516128</v>
      </c>
      <c r="AN44">
        <f>IFERROR(IF(AVERAGEIFS('Historical_Input Data'!AQ$3:AQ$2194,'Historical_Input Data'!$B$3:$B$2194,'7-Day ADT'!$C44,'Historical_Input Data'!$A$3:$A$2194,'7-Day ADT'!$D44)&lt;&gt; 0,AVERAGEIFS('Historical_Input Data'!AQ$3:AQ$2194,'Historical_Input Data'!$B$3:$B$2194,'7-Day ADT'!$C44,'Historical_Input Data'!$A$3:$A$2194,'7-Day ADT'!$D44),""),"")</f>
        <v>173.29032258064515</v>
      </c>
      <c r="AO44">
        <f>IFERROR(IF(AVERAGEIFS('Historical_Input Data'!AR$3:AR$2194,'Historical_Input Data'!$B$3:$B$2194,'7-Day ADT'!$C44,'Historical_Input Data'!$A$3:$A$2194,'7-Day ADT'!$D44)&lt;&gt; 0,AVERAGEIFS('Historical_Input Data'!AR$3:AR$2194,'Historical_Input Data'!$B$3:$B$2194,'7-Day ADT'!$C44,'Historical_Input Data'!$A$3:$A$2194,'7-Day ADT'!$D44),""),"")</f>
        <v>281.77419354838707</v>
      </c>
      <c r="AP44">
        <f>IFERROR(IF(AVERAGEIFS('Historical_Input Data'!AS$3:AS$2194,'Historical_Input Data'!$B$3:$B$2194,'7-Day ADT'!$C44,'Historical_Input Data'!$A$3:$A$2194,'7-Day ADT'!$D44)&lt;&gt; 0,AVERAGEIFS('Historical_Input Data'!AS$3:AS$2194,'Historical_Input Data'!$B$3:$B$2194,'7-Day ADT'!$C44,'Historical_Input Data'!$A$3:$A$2194,'7-Day ADT'!$D44),""),"")</f>
        <v>1030.1612903225807</v>
      </c>
      <c r="AQ44">
        <f>IFERROR(IF(AVERAGEIFS('Historical_Input Data'!AT$3:AT$2194,'Historical_Input Data'!$B$3:$B$2194,'7-Day ADT'!$C44,'Historical_Input Data'!$A$3:$A$2194,'7-Day ADT'!$D44)&lt;&gt; 0,AVERAGEIFS('Historical_Input Data'!AT$3:AT$2194,'Historical_Input Data'!$B$3:$B$2194,'7-Day ADT'!$C44,'Historical_Input Data'!$A$3:$A$2194,'7-Day ADT'!$D44),""),"")</f>
        <v>149.74193548387098</v>
      </c>
      <c r="AR44">
        <f>IFERROR(IF(AVERAGEIFS('Historical_Input Data'!AU$3:AU$2194,'Historical_Input Data'!$B$3:$B$2194,'7-Day ADT'!$C44,'Historical_Input Data'!$A$3:$A$2194,'7-Day ADT'!$D44)&lt;&gt; 0,AVERAGEIFS('Historical_Input Data'!AU$3:AU$2194,'Historical_Input Data'!$B$3:$B$2194,'7-Day ADT'!$C44,'Historical_Input Data'!$A$3:$A$2194,'7-Day ADT'!$D44),""),"")</f>
        <v>486.38709677419354</v>
      </c>
      <c r="AS44">
        <f>IFERROR(IF(AVERAGEIFS('Historical_Input Data'!AV$3:AV$2194,'Historical_Input Data'!$B$3:$B$2194,'7-Day ADT'!$C44,'Historical_Input Data'!$A$3:$A$2194,'7-Day ADT'!$D44)&lt;&gt; 0,AVERAGEIFS('Historical_Input Data'!AV$3:AV$2194,'Historical_Input Data'!$B$3:$B$2194,'7-Day ADT'!$C44,'Historical_Input Data'!$A$3:$A$2194,'7-Day ADT'!$D44),""),"")</f>
        <v>96.129032258064512</v>
      </c>
      <c r="AT44">
        <f>IFERROR(IF(AVERAGEIFS('Historical_Input Data'!AW$3:AW$2194,'Historical_Input Data'!$B$3:$B$2194,'7-Day ADT'!$C44,'Historical_Input Data'!$A$3:$A$2194,'7-Day ADT'!$D44)&lt;&gt; 0,AVERAGEIFS('Historical_Input Data'!AW$3:AW$2194,'Historical_Input Data'!$B$3:$B$2194,'7-Day ADT'!$C44,'Historical_Input Data'!$A$3:$A$2194,'7-Day ADT'!$D44),""),"")</f>
        <v>118.87096774193549</v>
      </c>
      <c r="AU44">
        <f>IFERROR(IF(AVERAGEIFS('Historical_Input Data'!AX$3:AX$2194,'Historical_Input Data'!$B$3:$B$2194,'7-Day ADT'!$C44,'Historical_Input Data'!$A$3:$A$2194,'7-Day ADT'!$D44)&lt;&gt; 0,AVERAGEIFS('Historical_Input Data'!AX$3:AX$2194,'Historical_Input Data'!$B$3:$B$2194,'7-Day ADT'!$C44,'Historical_Input Data'!$A$3:$A$2194,'7-Day ADT'!$D44),""),"")</f>
        <v>198.87096774193549</v>
      </c>
      <c r="AV44">
        <f>IFERROR(IF(AVERAGEIFS('Historical_Input Data'!AY$3:AY$2194,'Historical_Input Data'!$B$3:$B$2194,'7-Day ADT'!$C44,'Historical_Input Data'!$A$3:$A$2194,'7-Day ADT'!$D44)&lt;&gt; 0,AVERAGEIFS('Historical_Input Data'!AY$3:AY$2194,'Historical_Input Data'!$B$3:$B$2194,'7-Day ADT'!$C44,'Historical_Input Data'!$A$3:$A$2194,'7-Day ADT'!$D44),""),"")</f>
        <v>110.7741935483871</v>
      </c>
      <c r="AW44">
        <f>IFERROR(IF(AVERAGEIFS('Historical_Input Data'!AZ$3:AZ$2194,'Historical_Input Data'!$B$3:$B$2194,'7-Day ADT'!$C44,'Historical_Input Data'!$A$3:$A$2194,'7-Day ADT'!$D44)&lt;&gt; 0,AVERAGEIFS('Historical_Input Data'!AZ$3:AZ$2194,'Historical_Input Data'!$B$3:$B$2194,'7-Day ADT'!$C44,'Historical_Input Data'!$A$3:$A$2194,'7-Day ADT'!$D44),""),"")</f>
        <v>196.87096774193549</v>
      </c>
      <c r="AX44" t="str">
        <f>IFERROR(IF(AVERAGEIFS('Historical_Input Data'!BA$3:BA$2194,'Historical_Input Data'!$B$3:$B$2194,'7-Day ADT'!$C44,'Historical_Input Data'!$A$3:$A$2194,'7-Day ADT'!$D44)&lt;&gt; 0,AVERAGEIFS('Historical_Input Data'!BA$3:BA$2194,'Historical_Input Data'!$B$3:$B$2194,'7-Day ADT'!$C44,'Historical_Input Data'!$A$3:$A$2194,'7-Day ADT'!$D44),""),"")</f>
        <v/>
      </c>
    </row>
    <row r="45" spans="1:50">
      <c r="A45" t="str">
        <f t="shared" si="0"/>
        <v>August2019</v>
      </c>
      <c r="C45" t="s">
        <v>61</v>
      </c>
      <c r="D45">
        <v>2019</v>
      </c>
      <c r="E45">
        <f>IFERROR(IF(AVERAGEIFS('Historical_Input Data'!H$3:H$2194,'Historical_Input Data'!$B$3:$B$2194,'7-Day ADT'!$C45,'Historical_Input Data'!$A$3:$A$2194,'7-Day ADT'!$D45)&lt;&gt; 0,AVERAGEIFS('Historical_Input Data'!H$3:H$2194,'Historical_Input Data'!$B$3:$B$2194,'7-Day ADT'!$C45,'Historical_Input Data'!$A$3:$A$2194,'7-Day ADT'!$D45),""),"")</f>
        <v>7.5161290322580649</v>
      </c>
      <c r="F45">
        <f>IFERROR(IF(AVERAGEIFS('Historical_Input Data'!I$3:I$2194,'Historical_Input Data'!$B$3:$B$2194,'7-Day ADT'!$C45,'Historical_Input Data'!$A$3:$A$2194,'7-Day ADT'!$D45)&lt;&gt; 0,AVERAGEIFS('Historical_Input Data'!I$3:I$2194,'Historical_Input Data'!$B$3:$B$2194,'7-Day ADT'!$C45,'Historical_Input Data'!$A$3:$A$2194,'7-Day ADT'!$D45),""),"")</f>
        <v>216.74193548387098</v>
      </c>
      <c r="G45">
        <f>IFERROR(IF(AVERAGEIFS('Historical_Input Data'!J$3:J$2194,'Historical_Input Data'!$B$3:$B$2194,'7-Day ADT'!$C45,'Historical_Input Data'!$A$3:$A$2194,'7-Day ADT'!$D45)&lt;&gt; 0,AVERAGEIFS('Historical_Input Data'!J$3:J$2194,'Historical_Input Data'!$B$3:$B$2194,'7-Day ADT'!$C45,'Historical_Input Data'!$A$3:$A$2194,'7-Day ADT'!$D45),""),"")</f>
        <v>216.35483870967741</v>
      </c>
      <c r="H45">
        <f>IFERROR(IF(AVERAGEIFS('Historical_Input Data'!K$3:K$2194,'Historical_Input Data'!$B$3:$B$2194,'7-Day ADT'!$C45,'Historical_Input Data'!$A$3:$A$2194,'7-Day ADT'!$D45)&lt;&gt; 0,AVERAGEIFS('Historical_Input Data'!K$3:K$2194,'Historical_Input Data'!$B$3:$B$2194,'7-Day ADT'!$C45,'Historical_Input Data'!$A$3:$A$2194,'7-Day ADT'!$D45),""),"")</f>
        <v>179.7741935483871</v>
      </c>
      <c r="I45">
        <f>IFERROR(IF(AVERAGEIFS('Historical_Input Data'!L$3:L$2194,'Historical_Input Data'!$B$3:$B$2194,'7-Day ADT'!$C45,'Historical_Input Data'!$A$3:$A$2194,'7-Day ADT'!$D45)&lt;&gt; 0,AVERAGEIFS('Historical_Input Data'!L$3:L$2194,'Historical_Input Data'!$B$3:$B$2194,'7-Day ADT'!$C45,'Historical_Input Data'!$A$3:$A$2194,'7-Day ADT'!$D45),""),"")</f>
        <v>272.41935483870969</v>
      </c>
      <c r="J45">
        <f>IFERROR(IF(AVERAGEIFS('Historical_Input Data'!M$3:M$2194,'Historical_Input Data'!$B$3:$B$2194,'7-Day ADT'!$C45,'Historical_Input Data'!$A$3:$A$2194,'7-Day ADT'!$D45)&lt;&gt; 0,AVERAGEIFS('Historical_Input Data'!M$3:M$2194,'Historical_Input Data'!$B$3:$B$2194,'7-Day ADT'!$C45,'Historical_Input Data'!$A$3:$A$2194,'7-Day ADT'!$D45),""),"")</f>
        <v>93.838709677419359</v>
      </c>
      <c r="K45" t="str">
        <f>IFERROR(IF(AVERAGEIFS('Historical_Input Data'!N$3:N$2194,'Historical_Input Data'!$B$3:$B$2194,'7-Day ADT'!$C45,'Historical_Input Data'!$A$3:$A$2194,'7-Day ADT'!$D45)&lt;&gt; 0,AVERAGEIFS('Historical_Input Data'!N$3:N$2194,'Historical_Input Data'!$B$3:$B$2194,'7-Day ADT'!$C45,'Historical_Input Data'!$A$3:$A$2194,'7-Day ADT'!$D45),""),"")</f>
        <v/>
      </c>
      <c r="L45">
        <f>IFERROR(IF(AVERAGEIFS('Historical_Input Data'!O$3:O$2194,'Historical_Input Data'!$B$3:$B$2194,'7-Day ADT'!$C45,'Historical_Input Data'!$A$3:$A$2194,'7-Day ADT'!$D45)&lt;&gt; 0,AVERAGEIFS('Historical_Input Data'!O$3:O$2194,'Historical_Input Data'!$B$3:$B$2194,'7-Day ADT'!$C45,'Historical_Input Data'!$A$3:$A$2194,'7-Day ADT'!$D45),""),"")</f>
        <v>29.571428571428573</v>
      </c>
      <c r="M45">
        <f>IFERROR(IF(AVERAGEIFS('Historical_Input Data'!P$3:P$2194,'Historical_Input Data'!$B$3:$B$2194,'7-Day ADT'!$C45,'Historical_Input Data'!$A$3:$A$2194,'7-Day ADT'!$D45)&lt;&gt; 0,AVERAGEIFS('Historical_Input Data'!P$3:P$2194,'Historical_Input Data'!$B$3:$B$2194,'7-Day ADT'!$C45,'Historical_Input Data'!$A$3:$A$2194,'7-Day ADT'!$D45),""),"")</f>
        <v>455.67741935483872</v>
      </c>
      <c r="N45">
        <f>IFERROR(IF(AVERAGEIFS('Historical_Input Data'!Q$3:Q$2194,'Historical_Input Data'!$B$3:$B$2194,'7-Day ADT'!$C45,'Historical_Input Data'!$A$3:$A$2194,'7-Day ADT'!$D45)&lt;&gt; 0,AVERAGEIFS('Historical_Input Data'!Q$3:Q$2194,'Historical_Input Data'!$B$3:$B$2194,'7-Day ADT'!$C45,'Historical_Input Data'!$A$3:$A$2194,'7-Day ADT'!$D45),""),"")</f>
        <v>358.93548387096774</v>
      </c>
      <c r="O45">
        <f>IFERROR(IF(AVERAGEIFS('Historical_Input Data'!R$3:R$2194,'Historical_Input Data'!$B$3:$B$2194,'7-Day ADT'!$C45,'Historical_Input Data'!$A$3:$A$2194,'7-Day ADT'!$D45)&lt;&gt; 0,AVERAGEIFS('Historical_Input Data'!R$3:R$2194,'Historical_Input Data'!$B$3:$B$2194,'7-Day ADT'!$C45,'Historical_Input Data'!$A$3:$A$2194,'7-Day ADT'!$D45),""),"")</f>
        <v>83.548387096774192</v>
      </c>
      <c r="P45" t="str">
        <f>IFERROR(IF(AVERAGEIFS('Historical_Input Data'!S$3:S$2194,'Historical_Input Data'!$B$3:$B$2194,'7-Day ADT'!$C45,'Historical_Input Data'!$A$3:$A$2194,'7-Day ADT'!$D45)&lt;&gt; 0,AVERAGEIFS('Historical_Input Data'!S$3:S$2194,'Historical_Input Data'!$B$3:$B$2194,'7-Day ADT'!$C45,'Historical_Input Data'!$A$3:$A$2194,'7-Day ADT'!$D45),""),"")</f>
        <v/>
      </c>
      <c r="Q45">
        <f>IFERROR(IF(AVERAGEIFS('Historical_Input Data'!T$3:T$2194,'Historical_Input Data'!$B$3:$B$2194,'7-Day ADT'!$C45,'Historical_Input Data'!$A$3:$A$2194,'7-Day ADT'!$D45)&lt;&gt; 0,AVERAGEIFS('Historical_Input Data'!T$3:T$2194,'Historical_Input Data'!$B$3:$B$2194,'7-Day ADT'!$C45,'Historical_Input Data'!$A$3:$A$2194,'7-Day ADT'!$D45),""),"")</f>
        <v>66.290322580645167</v>
      </c>
      <c r="R45">
        <f>IFERROR(IF(AVERAGEIFS('Historical_Input Data'!U$3:U$2194,'Historical_Input Data'!$B$3:$B$2194,'7-Day ADT'!$C45,'Historical_Input Data'!$A$3:$A$2194,'7-Day ADT'!$D45)&lt;&gt; 0,AVERAGEIFS('Historical_Input Data'!U$3:U$2194,'Historical_Input Data'!$B$3:$B$2194,'7-Day ADT'!$C45,'Historical_Input Data'!$A$3:$A$2194,'7-Day ADT'!$D45),""),"")</f>
        <v>32</v>
      </c>
      <c r="S45">
        <f>IFERROR(IF(AVERAGEIFS('Historical_Input Data'!V$3:V$2194,'Historical_Input Data'!$B$3:$B$2194,'7-Day ADT'!$C45,'Historical_Input Data'!$A$3:$A$2194,'7-Day ADT'!$D45)&lt;&gt; 0,AVERAGEIFS('Historical_Input Data'!V$3:V$2194,'Historical_Input Data'!$B$3:$B$2194,'7-Day ADT'!$C45,'Historical_Input Data'!$A$3:$A$2194,'7-Day ADT'!$D45),""),"")</f>
        <v>127.70967741935483</v>
      </c>
      <c r="T45">
        <f>IFERROR(IF(AVERAGEIFS('Historical_Input Data'!W$3:W$2194,'Historical_Input Data'!$B$3:$B$2194,'7-Day ADT'!$C45,'Historical_Input Data'!$A$3:$A$2194,'7-Day ADT'!$D45)&lt;&gt; 0,AVERAGEIFS('Historical_Input Data'!W$3:W$2194,'Historical_Input Data'!$B$3:$B$2194,'7-Day ADT'!$C45,'Historical_Input Data'!$A$3:$A$2194,'7-Day ADT'!$D45),""),"")</f>
        <v>356.09677419354841</v>
      </c>
      <c r="U45">
        <f>IFERROR(IF(AVERAGEIFS('Historical_Input Data'!X$3:X$2194,'Historical_Input Data'!$B$3:$B$2194,'7-Day ADT'!$C45,'Historical_Input Data'!$A$3:$A$2194,'7-Day ADT'!$D45)&lt;&gt; 0,AVERAGEIFS('Historical_Input Data'!X$3:X$2194,'Historical_Input Data'!$B$3:$B$2194,'7-Day ADT'!$C45,'Historical_Input Data'!$A$3:$A$2194,'7-Day ADT'!$D45),""),"")</f>
        <v>248.38709677419354</v>
      </c>
      <c r="V45">
        <f>IFERROR(IF(AVERAGEIFS('Historical_Input Data'!Y$3:Y$2194,'Historical_Input Data'!$B$3:$B$2194,'7-Day ADT'!$C45,'Historical_Input Data'!$A$3:$A$2194,'7-Day ADT'!$D45)&lt;&gt; 0,AVERAGEIFS('Historical_Input Data'!Y$3:Y$2194,'Historical_Input Data'!$B$3:$B$2194,'7-Day ADT'!$C45,'Historical_Input Data'!$A$3:$A$2194,'7-Day ADT'!$D45),""),"")</f>
        <v>15.774193548387096</v>
      </c>
      <c r="W45">
        <f>IFERROR(IF(AVERAGEIFS('Historical_Input Data'!Z$3:Z$2194,'Historical_Input Data'!$B$3:$B$2194,'7-Day ADT'!$C45,'Historical_Input Data'!$A$3:$A$2194,'7-Day ADT'!$D45)&lt;&gt; 0,AVERAGEIFS('Historical_Input Data'!Z$3:Z$2194,'Historical_Input Data'!$B$3:$B$2194,'7-Day ADT'!$C45,'Historical_Input Data'!$A$3:$A$2194,'7-Day ADT'!$D45),""),"")</f>
        <v>287.80645161290323</v>
      </c>
      <c r="X45">
        <f>IFERROR(IF(AVERAGEIFS('Historical_Input Data'!AA$3:AA$2194,'Historical_Input Data'!$B$3:$B$2194,'7-Day ADT'!$C45,'Historical_Input Data'!$A$3:$A$2194,'7-Day ADT'!$D45)&lt;&gt; 0,AVERAGEIFS('Historical_Input Data'!AA$3:AA$2194,'Historical_Input Data'!$B$3:$B$2194,'7-Day ADT'!$C45,'Historical_Input Data'!$A$3:$A$2194,'7-Day ADT'!$D45),""),"")</f>
        <v>10.612903225806452</v>
      </c>
      <c r="Y45">
        <f>IFERROR(IF(AVERAGEIFS('Historical_Input Data'!AB$3:AB$2194,'Historical_Input Data'!$B$3:$B$2194,'7-Day ADT'!$C45,'Historical_Input Data'!$A$3:$A$2194,'7-Day ADT'!$D45)&lt;&gt; 0,AVERAGEIFS('Historical_Input Data'!AB$3:AB$2194,'Historical_Input Data'!$B$3:$B$2194,'7-Day ADT'!$C45,'Historical_Input Data'!$A$3:$A$2194,'7-Day ADT'!$D45),""),"")</f>
        <v>507.48387096774195</v>
      </c>
      <c r="Z45">
        <f>IFERROR(IF(AVERAGEIFS('Historical_Input Data'!AC$3:AC$2194,'Historical_Input Data'!$B$3:$B$2194,'7-Day ADT'!$C45,'Historical_Input Data'!$A$3:$A$2194,'7-Day ADT'!$D45)&lt;&gt; 0,AVERAGEIFS('Historical_Input Data'!AC$3:AC$2194,'Historical_Input Data'!$B$3:$B$2194,'7-Day ADT'!$C45,'Historical_Input Data'!$A$3:$A$2194,'7-Day ADT'!$D45),""),"")</f>
        <v>228.83870967741936</v>
      </c>
      <c r="AA45">
        <f>IFERROR(IF(AVERAGEIFS('Historical_Input Data'!AD$3:AD$2194,'Historical_Input Data'!$B$3:$B$2194,'7-Day ADT'!$C45,'Historical_Input Data'!$A$3:$A$2194,'7-Day ADT'!$D45)&lt;&gt; 0,AVERAGEIFS('Historical_Input Data'!AD$3:AD$2194,'Historical_Input Data'!$B$3:$B$2194,'7-Day ADT'!$C45,'Historical_Input Data'!$A$3:$A$2194,'7-Day ADT'!$D45),""),"")</f>
        <v>21.612903225806452</v>
      </c>
      <c r="AB45">
        <f>IFERROR(IF(AVERAGEIFS('Historical_Input Data'!AE$3:AE$2194,'Historical_Input Data'!$B$3:$B$2194,'7-Day ADT'!$C45,'Historical_Input Data'!$A$3:$A$2194,'7-Day ADT'!$D45)&lt;&gt; 0,AVERAGEIFS('Historical_Input Data'!AE$3:AE$2194,'Historical_Input Data'!$B$3:$B$2194,'7-Day ADT'!$C45,'Historical_Input Data'!$A$3:$A$2194,'7-Day ADT'!$D45),""),"")</f>
        <v>569.90322580645159</v>
      </c>
      <c r="AC45">
        <f>IFERROR(IF(AVERAGEIFS('Historical_Input Data'!AF$3:AF$2194,'Historical_Input Data'!$B$3:$B$2194,'7-Day ADT'!$C45,'Historical_Input Data'!$A$3:$A$2194,'7-Day ADT'!$D45)&lt;&gt; 0,AVERAGEIFS('Historical_Input Data'!AF$3:AF$2194,'Historical_Input Data'!$B$3:$B$2194,'7-Day ADT'!$C45,'Historical_Input Data'!$A$3:$A$2194,'7-Day ADT'!$D45),""),"")</f>
        <v>824.25806451612902</v>
      </c>
      <c r="AD45">
        <f>IFERROR(IF(AVERAGEIFS('Historical_Input Data'!AG$3:AG$2194,'Historical_Input Data'!$B$3:$B$2194,'7-Day ADT'!$C45,'Historical_Input Data'!$A$3:$A$2194,'7-Day ADT'!$D45)&lt;&gt; 0,AVERAGEIFS('Historical_Input Data'!AG$3:AG$2194,'Historical_Input Data'!$B$3:$B$2194,'7-Day ADT'!$C45,'Historical_Input Data'!$A$3:$A$2194,'7-Day ADT'!$D45),""),"")</f>
        <v>494.09677419354841</v>
      </c>
      <c r="AE45">
        <f>IFERROR(IF(AVERAGEIFS('Historical_Input Data'!AH$3:AH$2194,'Historical_Input Data'!$B$3:$B$2194,'7-Day ADT'!$C45,'Historical_Input Data'!$A$3:$A$2194,'7-Day ADT'!$D45)&lt;&gt; 0,AVERAGEIFS('Historical_Input Data'!AH$3:AH$2194,'Historical_Input Data'!$B$3:$B$2194,'7-Day ADT'!$C45,'Historical_Input Data'!$A$3:$A$2194,'7-Day ADT'!$D45),""),"")</f>
        <v>82.387096774193552</v>
      </c>
      <c r="AF45">
        <f>IFERROR(IF(AVERAGEIFS('Historical_Input Data'!AI$3:AI$2194,'Historical_Input Data'!$B$3:$B$2194,'7-Day ADT'!$C45,'Historical_Input Data'!$A$3:$A$2194,'7-Day ADT'!$D45)&lt;&gt; 0,AVERAGEIFS('Historical_Input Data'!AI$3:AI$2194,'Historical_Input Data'!$B$3:$B$2194,'7-Day ADT'!$C45,'Historical_Input Data'!$A$3:$A$2194,'7-Day ADT'!$D45),""),"")</f>
        <v>213.35483870967741</v>
      </c>
      <c r="AG45">
        <f>IFERROR(IF(AVERAGEIFS('Historical_Input Data'!AJ$3:AJ$2194,'Historical_Input Data'!$B$3:$B$2194,'7-Day ADT'!$C45,'Historical_Input Data'!$A$3:$A$2194,'7-Day ADT'!$D45)&lt;&gt; 0,AVERAGEIFS('Historical_Input Data'!AJ$3:AJ$2194,'Historical_Input Data'!$B$3:$B$2194,'7-Day ADT'!$C45,'Historical_Input Data'!$A$3:$A$2194,'7-Day ADT'!$D45),""),"")</f>
        <v>41.70967741935484</v>
      </c>
      <c r="AH45">
        <f>IFERROR(IF(AVERAGEIFS('Historical_Input Data'!AK$3:AK$2194,'Historical_Input Data'!$B$3:$B$2194,'7-Day ADT'!$C45,'Historical_Input Data'!$A$3:$A$2194,'7-Day ADT'!$D45)&lt;&gt; 0,AVERAGEIFS('Historical_Input Data'!AK$3:AK$2194,'Historical_Input Data'!$B$3:$B$2194,'7-Day ADT'!$C45,'Historical_Input Data'!$A$3:$A$2194,'7-Day ADT'!$D45),""),"")</f>
        <v>704.87096774193549</v>
      </c>
      <c r="AI45">
        <f>IFERROR(IF(AVERAGEIFS('Historical_Input Data'!AL$3:AL$2194,'Historical_Input Data'!$B$3:$B$2194,'7-Day ADT'!$C45,'Historical_Input Data'!$A$3:$A$2194,'7-Day ADT'!$D45)&lt;&gt; 0,AVERAGEIFS('Historical_Input Data'!AL$3:AL$2194,'Historical_Input Data'!$B$3:$B$2194,'7-Day ADT'!$C45,'Historical_Input Data'!$A$3:$A$2194,'7-Day ADT'!$D45),""),"")</f>
        <v>961.45161290322585</v>
      </c>
      <c r="AJ45">
        <f>IFERROR(IF(AVERAGEIFS('Historical_Input Data'!AM$3:AM$2194,'Historical_Input Data'!$B$3:$B$2194,'7-Day ADT'!$C45,'Historical_Input Data'!$A$3:$A$2194,'7-Day ADT'!$D45)&lt;&gt; 0,AVERAGEIFS('Historical_Input Data'!AM$3:AM$2194,'Historical_Input Data'!$B$3:$B$2194,'7-Day ADT'!$C45,'Historical_Input Data'!$A$3:$A$2194,'7-Day ADT'!$D45),""),"")</f>
        <v>7.064516129032258</v>
      </c>
      <c r="AK45">
        <f>IFERROR(IF(AVERAGEIFS('Historical_Input Data'!AN$3:AN$2194,'Historical_Input Data'!$B$3:$B$2194,'7-Day ADT'!$C45,'Historical_Input Data'!$A$3:$A$2194,'7-Day ADT'!$D45)&lt;&gt; 0,AVERAGEIFS('Historical_Input Data'!AN$3:AN$2194,'Historical_Input Data'!$B$3:$B$2194,'7-Day ADT'!$C45,'Historical_Input Data'!$A$3:$A$2194,'7-Day ADT'!$D45),""),"")</f>
        <v>23.548387096774192</v>
      </c>
      <c r="AL45">
        <f>IFERROR(IF(AVERAGEIFS('Historical_Input Data'!AO$3:AO$2194,'Historical_Input Data'!$B$3:$B$2194,'7-Day ADT'!$C45,'Historical_Input Data'!$A$3:$A$2194,'7-Day ADT'!$D45)&lt;&gt; 0,AVERAGEIFS('Historical_Input Data'!AO$3:AO$2194,'Historical_Input Data'!$B$3:$B$2194,'7-Day ADT'!$C45,'Historical_Input Data'!$A$3:$A$2194,'7-Day ADT'!$D45),""),"")</f>
        <v>162.35483870967741</v>
      </c>
      <c r="AM45">
        <f>IFERROR(IF(AVERAGEIFS('Historical_Input Data'!AP$3:AP$2194,'Historical_Input Data'!$B$3:$B$2194,'7-Day ADT'!$C45,'Historical_Input Data'!$A$3:$A$2194,'7-Day ADT'!$D45)&lt;&gt; 0,AVERAGEIFS('Historical_Input Data'!AP$3:AP$2194,'Historical_Input Data'!$B$3:$B$2194,'7-Day ADT'!$C45,'Historical_Input Data'!$A$3:$A$2194,'7-Day ADT'!$D45),""),"")</f>
        <v>27.35483870967742</v>
      </c>
      <c r="AN45">
        <f>IFERROR(IF(AVERAGEIFS('Historical_Input Data'!AQ$3:AQ$2194,'Historical_Input Data'!$B$3:$B$2194,'7-Day ADT'!$C45,'Historical_Input Data'!$A$3:$A$2194,'7-Day ADT'!$D45)&lt;&gt; 0,AVERAGEIFS('Historical_Input Data'!AQ$3:AQ$2194,'Historical_Input Data'!$B$3:$B$2194,'7-Day ADT'!$C45,'Historical_Input Data'!$A$3:$A$2194,'7-Day ADT'!$D45),""),"")</f>
        <v>140.54838709677421</v>
      </c>
      <c r="AO45">
        <f>IFERROR(IF(AVERAGEIFS('Historical_Input Data'!AR$3:AR$2194,'Historical_Input Data'!$B$3:$B$2194,'7-Day ADT'!$C45,'Historical_Input Data'!$A$3:$A$2194,'7-Day ADT'!$D45)&lt;&gt; 0,AVERAGEIFS('Historical_Input Data'!AR$3:AR$2194,'Historical_Input Data'!$B$3:$B$2194,'7-Day ADT'!$C45,'Historical_Input Data'!$A$3:$A$2194,'7-Day ADT'!$D45),""),"")</f>
        <v>239.16129032258064</v>
      </c>
      <c r="AP45">
        <f>IFERROR(IF(AVERAGEIFS('Historical_Input Data'!AS$3:AS$2194,'Historical_Input Data'!$B$3:$B$2194,'7-Day ADT'!$C45,'Historical_Input Data'!$A$3:$A$2194,'7-Day ADT'!$D45)&lt;&gt; 0,AVERAGEIFS('Historical_Input Data'!AS$3:AS$2194,'Historical_Input Data'!$B$3:$B$2194,'7-Day ADT'!$C45,'Historical_Input Data'!$A$3:$A$2194,'7-Day ADT'!$D45),""),"")</f>
        <v>755.93548387096769</v>
      </c>
      <c r="AQ45">
        <f>IFERROR(IF(AVERAGEIFS('Historical_Input Data'!AT$3:AT$2194,'Historical_Input Data'!$B$3:$B$2194,'7-Day ADT'!$C45,'Historical_Input Data'!$A$3:$A$2194,'7-Day ADT'!$D45)&lt;&gt; 0,AVERAGEIFS('Historical_Input Data'!AT$3:AT$2194,'Historical_Input Data'!$B$3:$B$2194,'7-Day ADT'!$C45,'Historical_Input Data'!$A$3:$A$2194,'7-Day ADT'!$D45),""),"")</f>
        <v>132.25806451612902</v>
      </c>
      <c r="AR45">
        <f>IFERROR(IF(AVERAGEIFS('Historical_Input Data'!AU$3:AU$2194,'Historical_Input Data'!$B$3:$B$2194,'7-Day ADT'!$C45,'Historical_Input Data'!$A$3:$A$2194,'7-Day ADT'!$D45)&lt;&gt; 0,AVERAGEIFS('Historical_Input Data'!AU$3:AU$2194,'Historical_Input Data'!$B$3:$B$2194,'7-Day ADT'!$C45,'Historical_Input Data'!$A$3:$A$2194,'7-Day ADT'!$D45),""),"")</f>
        <v>387.83870967741933</v>
      </c>
      <c r="AS45">
        <f>IFERROR(IF(AVERAGEIFS('Historical_Input Data'!AV$3:AV$2194,'Historical_Input Data'!$B$3:$B$2194,'7-Day ADT'!$C45,'Historical_Input Data'!$A$3:$A$2194,'7-Day ADT'!$D45)&lt;&gt; 0,AVERAGEIFS('Historical_Input Data'!AV$3:AV$2194,'Historical_Input Data'!$B$3:$B$2194,'7-Day ADT'!$C45,'Historical_Input Data'!$A$3:$A$2194,'7-Day ADT'!$D45),""),"")</f>
        <v>64.290322580645167</v>
      </c>
      <c r="AT45">
        <f>IFERROR(IF(AVERAGEIFS('Historical_Input Data'!AW$3:AW$2194,'Historical_Input Data'!$B$3:$B$2194,'7-Day ADT'!$C45,'Historical_Input Data'!$A$3:$A$2194,'7-Day ADT'!$D45)&lt;&gt; 0,AVERAGEIFS('Historical_Input Data'!AW$3:AW$2194,'Historical_Input Data'!$B$3:$B$2194,'7-Day ADT'!$C45,'Historical_Input Data'!$A$3:$A$2194,'7-Day ADT'!$D45),""),"")</f>
        <v>111.41935483870968</v>
      </c>
      <c r="AU45">
        <f>IFERROR(IF(AVERAGEIFS('Historical_Input Data'!AX$3:AX$2194,'Historical_Input Data'!$B$3:$B$2194,'7-Day ADT'!$C45,'Historical_Input Data'!$A$3:$A$2194,'7-Day ADT'!$D45)&lt;&gt; 0,AVERAGEIFS('Historical_Input Data'!AX$3:AX$2194,'Historical_Input Data'!$B$3:$B$2194,'7-Day ADT'!$C45,'Historical_Input Data'!$A$3:$A$2194,'7-Day ADT'!$D45),""),"")</f>
        <v>202.83870967741936</v>
      </c>
      <c r="AV45">
        <f>IFERROR(IF(AVERAGEIFS('Historical_Input Data'!AY$3:AY$2194,'Historical_Input Data'!$B$3:$B$2194,'7-Day ADT'!$C45,'Historical_Input Data'!$A$3:$A$2194,'7-Day ADT'!$D45)&lt;&gt; 0,AVERAGEIFS('Historical_Input Data'!AY$3:AY$2194,'Historical_Input Data'!$B$3:$B$2194,'7-Day ADT'!$C45,'Historical_Input Data'!$A$3:$A$2194,'7-Day ADT'!$D45),""),"")</f>
        <v>100.09677419354838</v>
      </c>
      <c r="AW45">
        <f>IFERROR(IF(AVERAGEIFS('Historical_Input Data'!AZ$3:AZ$2194,'Historical_Input Data'!$B$3:$B$2194,'7-Day ADT'!$C45,'Historical_Input Data'!$A$3:$A$2194,'7-Day ADT'!$D45)&lt;&gt; 0,AVERAGEIFS('Historical_Input Data'!AZ$3:AZ$2194,'Historical_Input Data'!$B$3:$B$2194,'7-Day ADT'!$C45,'Historical_Input Data'!$A$3:$A$2194,'7-Day ADT'!$D45),""),"")</f>
        <v>159.06451612903226</v>
      </c>
      <c r="AX45" t="str">
        <f>IFERROR(IF(AVERAGEIFS('Historical_Input Data'!BA$3:BA$2194,'Historical_Input Data'!$B$3:$B$2194,'7-Day ADT'!$C45,'Historical_Input Data'!$A$3:$A$2194,'7-Day ADT'!$D45)&lt;&gt; 0,AVERAGEIFS('Historical_Input Data'!BA$3:BA$2194,'Historical_Input Data'!$B$3:$B$2194,'7-Day ADT'!$C45,'Historical_Input Data'!$A$3:$A$2194,'7-Day ADT'!$D45),""),"")</f>
        <v/>
      </c>
    </row>
    <row r="46" spans="1:50">
      <c r="A46" t="str">
        <f t="shared" si="0"/>
        <v>September2019</v>
      </c>
      <c r="C46" t="s">
        <v>2</v>
      </c>
      <c r="D46">
        <v>2019</v>
      </c>
      <c r="E46">
        <f>IFERROR(IF(AVERAGEIFS('Historical_Input Data'!H$3:H$2194,'Historical_Input Data'!$B$3:$B$2194,'7-Day ADT'!$C46,'Historical_Input Data'!$A$3:$A$2194,'7-Day ADT'!$D46)&lt;&gt; 0,AVERAGEIFS('Historical_Input Data'!H$3:H$2194,'Historical_Input Data'!$B$3:$B$2194,'7-Day ADT'!$C46,'Historical_Input Data'!$A$3:$A$2194,'7-Day ADT'!$D46),""),"")</f>
        <v>11.533333333333333</v>
      </c>
      <c r="F46">
        <f>IFERROR(IF(AVERAGEIFS('Historical_Input Data'!I$3:I$2194,'Historical_Input Data'!$B$3:$B$2194,'7-Day ADT'!$C46,'Historical_Input Data'!$A$3:$A$2194,'7-Day ADT'!$D46)&lt;&gt; 0,AVERAGEIFS('Historical_Input Data'!I$3:I$2194,'Historical_Input Data'!$B$3:$B$2194,'7-Day ADT'!$C46,'Historical_Input Data'!$A$3:$A$2194,'7-Day ADT'!$D46),""),"")</f>
        <v>237.23333333333332</v>
      </c>
      <c r="G46">
        <f>IFERROR(IF(AVERAGEIFS('Historical_Input Data'!J$3:J$2194,'Historical_Input Data'!$B$3:$B$2194,'7-Day ADT'!$C46,'Historical_Input Data'!$A$3:$A$2194,'7-Day ADT'!$D46)&lt;&gt; 0,AVERAGEIFS('Historical_Input Data'!J$3:J$2194,'Historical_Input Data'!$B$3:$B$2194,'7-Day ADT'!$C46,'Historical_Input Data'!$A$3:$A$2194,'7-Day ADT'!$D46),""),"")</f>
        <v>223.56666666666666</v>
      </c>
      <c r="H46">
        <f>IFERROR(IF(AVERAGEIFS('Historical_Input Data'!K$3:K$2194,'Historical_Input Data'!$B$3:$B$2194,'7-Day ADT'!$C46,'Historical_Input Data'!$A$3:$A$2194,'7-Day ADT'!$D46)&lt;&gt; 0,AVERAGEIFS('Historical_Input Data'!K$3:K$2194,'Historical_Input Data'!$B$3:$B$2194,'7-Day ADT'!$C46,'Historical_Input Data'!$A$3:$A$2194,'7-Day ADT'!$D46),""),"")</f>
        <v>233.33333333333334</v>
      </c>
      <c r="I46">
        <f>IFERROR(IF(AVERAGEIFS('Historical_Input Data'!L$3:L$2194,'Historical_Input Data'!$B$3:$B$2194,'7-Day ADT'!$C46,'Historical_Input Data'!$A$3:$A$2194,'7-Day ADT'!$D46)&lt;&gt; 0,AVERAGEIFS('Historical_Input Data'!L$3:L$2194,'Historical_Input Data'!$B$3:$B$2194,'7-Day ADT'!$C46,'Historical_Input Data'!$A$3:$A$2194,'7-Day ADT'!$D46),""),"")</f>
        <v>291.93333333333334</v>
      </c>
      <c r="J46">
        <f>IFERROR(IF(AVERAGEIFS('Historical_Input Data'!M$3:M$2194,'Historical_Input Data'!$B$3:$B$2194,'7-Day ADT'!$C46,'Historical_Input Data'!$A$3:$A$2194,'7-Day ADT'!$D46)&lt;&gt; 0,AVERAGEIFS('Historical_Input Data'!M$3:M$2194,'Historical_Input Data'!$B$3:$B$2194,'7-Day ADT'!$C46,'Historical_Input Data'!$A$3:$A$2194,'7-Day ADT'!$D46),""),"")</f>
        <v>95.9</v>
      </c>
      <c r="K46" t="str">
        <f>IFERROR(IF(AVERAGEIFS('Historical_Input Data'!N$3:N$2194,'Historical_Input Data'!$B$3:$B$2194,'7-Day ADT'!$C46,'Historical_Input Data'!$A$3:$A$2194,'7-Day ADT'!$D46)&lt;&gt; 0,AVERAGEIFS('Historical_Input Data'!N$3:N$2194,'Historical_Input Data'!$B$3:$B$2194,'7-Day ADT'!$C46,'Historical_Input Data'!$A$3:$A$2194,'7-Day ADT'!$D46),""),"")</f>
        <v/>
      </c>
      <c r="L46">
        <f>IFERROR(IF(AVERAGEIFS('Historical_Input Data'!O$3:O$2194,'Historical_Input Data'!$B$3:$B$2194,'7-Day ADT'!$C46,'Historical_Input Data'!$A$3:$A$2194,'7-Day ADT'!$D46)&lt;&gt; 0,AVERAGEIFS('Historical_Input Data'!O$3:O$2194,'Historical_Input Data'!$B$3:$B$2194,'7-Day ADT'!$C46,'Historical_Input Data'!$A$3:$A$2194,'7-Day ADT'!$D46),""),"")</f>
        <v>33.56666666666667</v>
      </c>
      <c r="M46">
        <f>IFERROR(IF(AVERAGEIFS('Historical_Input Data'!P$3:P$2194,'Historical_Input Data'!$B$3:$B$2194,'7-Day ADT'!$C46,'Historical_Input Data'!$A$3:$A$2194,'7-Day ADT'!$D46)&lt;&gt; 0,AVERAGEIFS('Historical_Input Data'!P$3:P$2194,'Historical_Input Data'!$B$3:$B$2194,'7-Day ADT'!$C46,'Historical_Input Data'!$A$3:$A$2194,'7-Day ADT'!$D46),""),"")</f>
        <v>475</v>
      </c>
      <c r="N46">
        <f>IFERROR(IF(AVERAGEIFS('Historical_Input Data'!Q$3:Q$2194,'Historical_Input Data'!$B$3:$B$2194,'7-Day ADT'!$C46,'Historical_Input Data'!$A$3:$A$2194,'7-Day ADT'!$D46)&lt;&gt; 0,AVERAGEIFS('Historical_Input Data'!Q$3:Q$2194,'Historical_Input Data'!$B$3:$B$2194,'7-Day ADT'!$C46,'Historical_Input Data'!$A$3:$A$2194,'7-Day ADT'!$D46),""),"")</f>
        <v>402.1</v>
      </c>
      <c r="O46">
        <f>IFERROR(IF(AVERAGEIFS('Historical_Input Data'!R$3:R$2194,'Historical_Input Data'!$B$3:$B$2194,'7-Day ADT'!$C46,'Historical_Input Data'!$A$3:$A$2194,'7-Day ADT'!$D46)&lt;&gt; 0,AVERAGEIFS('Historical_Input Data'!R$3:R$2194,'Historical_Input Data'!$B$3:$B$2194,'7-Day ADT'!$C46,'Historical_Input Data'!$A$3:$A$2194,'7-Day ADT'!$D46),""),"")</f>
        <v>80.7</v>
      </c>
      <c r="P46" t="str">
        <f>IFERROR(IF(AVERAGEIFS('Historical_Input Data'!S$3:S$2194,'Historical_Input Data'!$B$3:$B$2194,'7-Day ADT'!$C46,'Historical_Input Data'!$A$3:$A$2194,'7-Day ADT'!$D46)&lt;&gt; 0,AVERAGEIFS('Historical_Input Data'!S$3:S$2194,'Historical_Input Data'!$B$3:$B$2194,'7-Day ADT'!$C46,'Historical_Input Data'!$A$3:$A$2194,'7-Day ADT'!$D46),""),"")</f>
        <v/>
      </c>
      <c r="Q46">
        <f>IFERROR(IF(AVERAGEIFS('Historical_Input Data'!T$3:T$2194,'Historical_Input Data'!$B$3:$B$2194,'7-Day ADT'!$C46,'Historical_Input Data'!$A$3:$A$2194,'7-Day ADT'!$D46)&lt;&gt; 0,AVERAGEIFS('Historical_Input Data'!T$3:T$2194,'Historical_Input Data'!$B$3:$B$2194,'7-Day ADT'!$C46,'Historical_Input Data'!$A$3:$A$2194,'7-Day ADT'!$D46),""),"")</f>
        <v>75.233333333333334</v>
      </c>
      <c r="R46">
        <f>IFERROR(IF(AVERAGEIFS('Historical_Input Data'!U$3:U$2194,'Historical_Input Data'!$B$3:$B$2194,'7-Day ADT'!$C46,'Historical_Input Data'!$A$3:$A$2194,'7-Day ADT'!$D46)&lt;&gt; 0,AVERAGEIFS('Historical_Input Data'!U$3:U$2194,'Historical_Input Data'!$B$3:$B$2194,'7-Day ADT'!$C46,'Historical_Input Data'!$A$3:$A$2194,'7-Day ADT'!$D46),""),"")</f>
        <v>36.6</v>
      </c>
      <c r="S46">
        <f>IFERROR(IF(AVERAGEIFS('Historical_Input Data'!V$3:V$2194,'Historical_Input Data'!$B$3:$B$2194,'7-Day ADT'!$C46,'Historical_Input Data'!$A$3:$A$2194,'7-Day ADT'!$D46)&lt;&gt; 0,AVERAGEIFS('Historical_Input Data'!V$3:V$2194,'Historical_Input Data'!$B$3:$B$2194,'7-Day ADT'!$C46,'Historical_Input Data'!$A$3:$A$2194,'7-Day ADT'!$D46),""),"")</f>
        <v>139.33333333333334</v>
      </c>
      <c r="T46">
        <f>IFERROR(IF(AVERAGEIFS('Historical_Input Data'!W$3:W$2194,'Historical_Input Data'!$B$3:$B$2194,'7-Day ADT'!$C46,'Historical_Input Data'!$A$3:$A$2194,'7-Day ADT'!$D46)&lt;&gt; 0,AVERAGEIFS('Historical_Input Data'!W$3:W$2194,'Historical_Input Data'!$B$3:$B$2194,'7-Day ADT'!$C46,'Historical_Input Data'!$A$3:$A$2194,'7-Day ADT'!$D46),""),"")</f>
        <v>360.7</v>
      </c>
      <c r="U46">
        <f>IFERROR(IF(AVERAGEIFS('Historical_Input Data'!X$3:X$2194,'Historical_Input Data'!$B$3:$B$2194,'7-Day ADT'!$C46,'Historical_Input Data'!$A$3:$A$2194,'7-Day ADT'!$D46)&lt;&gt; 0,AVERAGEIFS('Historical_Input Data'!X$3:X$2194,'Historical_Input Data'!$B$3:$B$2194,'7-Day ADT'!$C46,'Historical_Input Data'!$A$3:$A$2194,'7-Day ADT'!$D46),""),"")</f>
        <v>262.46666666666664</v>
      </c>
      <c r="V46">
        <f>IFERROR(IF(AVERAGEIFS('Historical_Input Data'!Y$3:Y$2194,'Historical_Input Data'!$B$3:$B$2194,'7-Day ADT'!$C46,'Historical_Input Data'!$A$3:$A$2194,'7-Day ADT'!$D46)&lt;&gt; 0,AVERAGEIFS('Historical_Input Data'!Y$3:Y$2194,'Historical_Input Data'!$B$3:$B$2194,'7-Day ADT'!$C46,'Historical_Input Data'!$A$3:$A$2194,'7-Day ADT'!$D46),""),"")</f>
        <v>19.733333333333334</v>
      </c>
      <c r="W46">
        <f>IFERROR(IF(AVERAGEIFS('Historical_Input Data'!Z$3:Z$2194,'Historical_Input Data'!$B$3:$B$2194,'7-Day ADT'!$C46,'Historical_Input Data'!$A$3:$A$2194,'7-Day ADT'!$D46)&lt;&gt; 0,AVERAGEIFS('Historical_Input Data'!Z$3:Z$2194,'Historical_Input Data'!$B$3:$B$2194,'7-Day ADT'!$C46,'Historical_Input Data'!$A$3:$A$2194,'7-Day ADT'!$D46),""),"")</f>
        <v>329.1</v>
      </c>
      <c r="X46">
        <f>IFERROR(IF(AVERAGEIFS('Historical_Input Data'!AA$3:AA$2194,'Historical_Input Data'!$B$3:$B$2194,'7-Day ADT'!$C46,'Historical_Input Data'!$A$3:$A$2194,'7-Day ADT'!$D46)&lt;&gt; 0,AVERAGEIFS('Historical_Input Data'!AA$3:AA$2194,'Historical_Input Data'!$B$3:$B$2194,'7-Day ADT'!$C46,'Historical_Input Data'!$A$3:$A$2194,'7-Day ADT'!$D46),""),"")</f>
        <v>14.033333333333333</v>
      </c>
      <c r="Y46">
        <f>IFERROR(IF(AVERAGEIFS('Historical_Input Data'!AB$3:AB$2194,'Historical_Input Data'!$B$3:$B$2194,'7-Day ADT'!$C46,'Historical_Input Data'!$A$3:$A$2194,'7-Day ADT'!$D46)&lt;&gt; 0,AVERAGEIFS('Historical_Input Data'!AB$3:AB$2194,'Historical_Input Data'!$B$3:$B$2194,'7-Day ADT'!$C46,'Historical_Input Data'!$A$3:$A$2194,'7-Day ADT'!$D46),""),"")</f>
        <v>565.6</v>
      </c>
      <c r="Z46">
        <f>IFERROR(IF(AVERAGEIFS('Historical_Input Data'!AC$3:AC$2194,'Historical_Input Data'!$B$3:$B$2194,'7-Day ADT'!$C46,'Historical_Input Data'!$A$3:$A$2194,'7-Day ADT'!$D46)&lt;&gt; 0,AVERAGEIFS('Historical_Input Data'!AC$3:AC$2194,'Historical_Input Data'!$B$3:$B$2194,'7-Day ADT'!$C46,'Historical_Input Data'!$A$3:$A$2194,'7-Day ADT'!$D46),""),"")</f>
        <v>294.13333333333333</v>
      </c>
      <c r="AA46">
        <f>IFERROR(IF(AVERAGEIFS('Historical_Input Data'!AD$3:AD$2194,'Historical_Input Data'!$B$3:$B$2194,'7-Day ADT'!$C46,'Historical_Input Data'!$A$3:$A$2194,'7-Day ADT'!$D46)&lt;&gt; 0,AVERAGEIFS('Historical_Input Data'!AD$3:AD$2194,'Historical_Input Data'!$B$3:$B$2194,'7-Day ADT'!$C46,'Historical_Input Data'!$A$3:$A$2194,'7-Day ADT'!$D46),""),"")</f>
        <v>26.2</v>
      </c>
      <c r="AB46">
        <f>IFERROR(IF(AVERAGEIFS('Historical_Input Data'!AE$3:AE$2194,'Historical_Input Data'!$B$3:$B$2194,'7-Day ADT'!$C46,'Historical_Input Data'!$A$3:$A$2194,'7-Day ADT'!$D46)&lt;&gt; 0,AVERAGEIFS('Historical_Input Data'!AE$3:AE$2194,'Historical_Input Data'!$B$3:$B$2194,'7-Day ADT'!$C46,'Historical_Input Data'!$A$3:$A$2194,'7-Day ADT'!$D46),""),"")</f>
        <v>626.26666666666665</v>
      </c>
      <c r="AC46">
        <f>IFERROR(IF(AVERAGEIFS('Historical_Input Data'!AF$3:AF$2194,'Historical_Input Data'!$B$3:$B$2194,'7-Day ADT'!$C46,'Historical_Input Data'!$A$3:$A$2194,'7-Day ADT'!$D46)&lt;&gt; 0,AVERAGEIFS('Historical_Input Data'!AF$3:AF$2194,'Historical_Input Data'!$B$3:$B$2194,'7-Day ADT'!$C46,'Historical_Input Data'!$A$3:$A$2194,'7-Day ADT'!$D46),""),"")</f>
        <v>959.9</v>
      </c>
      <c r="AD46">
        <f>IFERROR(IF(AVERAGEIFS('Historical_Input Data'!AG$3:AG$2194,'Historical_Input Data'!$B$3:$B$2194,'7-Day ADT'!$C46,'Historical_Input Data'!$A$3:$A$2194,'7-Day ADT'!$D46)&lt;&gt; 0,AVERAGEIFS('Historical_Input Data'!AG$3:AG$2194,'Historical_Input Data'!$B$3:$B$2194,'7-Day ADT'!$C46,'Historical_Input Data'!$A$3:$A$2194,'7-Day ADT'!$D46),""),"")</f>
        <v>634.79999999999995</v>
      </c>
      <c r="AE46">
        <f>IFERROR(IF(AVERAGEIFS('Historical_Input Data'!AH$3:AH$2194,'Historical_Input Data'!$B$3:$B$2194,'7-Day ADT'!$C46,'Historical_Input Data'!$A$3:$A$2194,'7-Day ADT'!$D46)&lt;&gt; 0,AVERAGEIFS('Historical_Input Data'!AH$3:AH$2194,'Historical_Input Data'!$B$3:$B$2194,'7-Day ADT'!$C46,'Historical_Input Data'!$A$3:$A$2194,'7-Day ADT'!$D46),""),"")</f>
        <v>101.66666666666667</v>
      </c>
      <c r="AF46">
        <f>IFERROR(IF(AVERAGEIFS('Historical_Input Data'!AI$3:AI$2194,'Historical_Input Data'!$B$3:$B$2194,'7-Day ADT'!$C46,'Historical_Input Data'!$A$3:$A$2194,'7-Day ADT'!$D46)&lt;&gt; 0,AVERAGEIFS('Historical_Input Data'!AI$3:AI$2194,'Historical_Input Data'!$B$3:$B$2194,'7-Day ADT'!$C46,'Historical_Input Data'!$A$3:$A$2194,'7-Day ADT'!$D46),""),"")</f>
        <v>314.8</v>
      </c>
      <c r="AG46">
        <f>IFERROR(IF(AVERAGEIFS('Historical_Input Data'!AJ$3:AJ$2194,'Historical_Input Data'!$B$3:$B$2194,'7-Day ADT'!$C46,'Historical_Input Data'!$A$3:$A$2194,'7-Day ADT'!$D46)&lt;&gt; 0,AVERAGEIFS('Historical_Input Data'!AJ$3:AJ$2194,'Historical_Input Data'!$B$3:$B$2194,'7-Day ADT'!$C46,'Historical_Input Data'!$A$3:$A$2194,'7-Day ADT'!$D46),""),"")</f>
        <v>49.7</v>
      </c>
      <c r="AH46">
        <f>IFERROR(IF(AVERAGEIFS('Historical_Input Data'!AK$3:AK$2194,'Historical_Input Data'!$B$3:$B$2194,'7-Day ADT'!$C46,'Historical_Input Data'!$A$3:$A$2194,'7-Day ADT'!$D46)&lt;&gt; 0,AVERAGEIFS('Historical_Input Data'!AK$3:AK$2194,'Historical_Input Data'!$B$3:$B$2194,'7-Day ADT'!$C46,'Historical_Input Data'!$A$3:$A$2194,'7-Day ADT'!$D46),""),"")</f>
        <v>842.9</v>
      </c>
      <c r="AI46">
        <f>IFERROR(IF(AVERAGEIFS('Historical_Input Data'!AL$3:AL$2194,'Historical_Input Data'!$B$3:$B$2194,'7-Day ADT'!$C46,'Historical_Input Data'!$A$3:$A$2194,'7-Day ADT'!$D46)&lt;&gt; 0,AVERAGEIFS('Historical_Input Data'!AL$3:AL$2194,'Historical_Input Data'!$B$3:$B$2194,'7-Day ADT'!$C46,'Historical_Input Data'!$A$3:$A$2194,'7-Day ADT'!$D46),""),"")</f>
        <v>1160.4333333333334</v>
      </c>
      <c r="AJ46">
        <f>IFERROR(IF(AVERAGEIFS('Historical_Input Data'!AM$3:AM$2194,'Historical_Input Data'!$B$3:$B$2194,'7-Day ADT'!$C46,'Historical_Input Data'!$A$3:$A$2194,'7-Day ADT'!$D46)&lt;&gt; 0,AVERAGEIFS('Historical_Input Data'!AM$3:AM$2194,'Historical_Input Data'!$B$3:$B$2194,'7-Day ADT'!$C46,'Historical_Input Data'!$A$3:$A$2194,'7-Day ADT'!$D46),""),"")</f>
        <v>8.0666666666666664</v>
      </c>
      <c r="AK46">
        <f>IFERROR(IF(AVERAGEIFS('Historical_Input Data'!AN$3:AN$2194,'Historical_Input Data'!$B$3:$B$2194,'7-Day ADT'!$C46,'Historical_Input Data'!$A$3:$A$2194,'7-Day ADT'!$D46)&lt;&gt; 0,AVERAGEIFS('Historical_Input Data'!AN$3:AN$2194,'Historical_Input Data'!$B$3:$B$2194,'7-Day ADT'!$C46,'Historical_Input Data'!$A$3:$A$2194,'7-Day ADT'!$D46),""),"")</f>
        <v>24.066666666666666</v>
      </c>
      <c r="AL46">
        <f>IFERROR(IF(AVERAGEIFS('Historical_Input Data'!AO$3:AO$2194,'Historical_Input Data'!$B$3:$B$2194,'7-Day ADT'!$C46,'Historical_Input Data'!$A$3:$A$2194,'7-Day ADT'!$D46)&lt;&gt; 0,AVERAGEIFS('Historical_Input Data'!AO$3:AO$2194,'Historical_Input Data'!$B$3:$B$2194,'7-Day ADT'!$C46,'Historical_Input Data'!$A$3:$A$2194,'7-Day ADT'!$D46),""),"")</f>
        <v>190.03333333333333</v>
      </c>
      <c r="AM46">
        <f>IFERROR(IF(AVERAGEIFS('Historical_Input Data'!AP$3:AP$2194,'Historical_Input Data'!$B$3:$B$2194,'7-Day ADT'!$C46,'Historical_Input Data'!$A$3:$A$2194,'7-Day ADT'!$D46)&lt;&gt; 0,AVERAGEIFS('Historical_Input Data'!AP$3:AP$2194,'Historical_Input Data'!$B$3:$B$2194,'7-Day ADT'!$C46,'Historical_Input Data'!$A$3:$A$2194,'7-Day ADT'!$D46),""),"")</f>
        <v>28.966666666666665</v>
      </c>
      <c r="AN46">
        <f>IFERROR(IF(AVERAGEIFS('Historical_Input Data'!AQ$3:AQ$2194,'Historical_Input Data'!$B$3:$B$2194,'7-Day ADT'!$C46,'Historical_Input Data'!$A$3:$A$2194,'7-Day ADT'!$D46)&lt;&gt; 0,AVERAGEIFS('Historical_Input Data'!AQ$3:AQ$2194,'Historical_Input Data'!$B$3:$B$2194,'7-Day ADT'!$C46,'Historical_Input Data'!$A$3:$A$2194,'7-Day ADT'!$D46),""),"")</f>
        <v>186.53333333333333</v>
      </c>
      <c r="AO46">
        <f>IFERROR(IF(AVERAGEIFS('Historical_Input Data'!AR$3:AR$2194,'Historical_Input Data'!$B$3:$B$2194,'7-Day ADT'!$C46,'Historical_Input Data'!$A$3:$A$2194,'7-Day ADT'!$D46)&lt;&gt; 0,AVERAGEIFS('Historical_Input Data'!AR$3:AR$2194,'Historical_Input Data'!$B$3:$B$2194,'7-Day ADT'!$C46,'Historical_Input Data'!$A$3:$A$2194,'7-Day ADT'!$D46),""),"")</f>
        <v>230.5</v>
      </c>
      <c r="AP46">
        <f>IFERROR(IF(AVERAGEIFS('Historical_Input Data'!AS$3:AS$2194,'Historical_Input Data'!$B$3:$B$2194,'7-Day ADT'!$C46,'Historical_Input Data'!$A$3:$A$2194,'7-Day ADT'!$D46)&lt;&gt; 0,AVERAGEIFS('Historical_Input Data'!AS$3:AS$2194,'Historical_Input Data'!$B$3:$B$2194,'7-Day ADT'!$C46,'Historical_Input Data'!$A$3:$A$2194,'7-Day ADT'!$D46),""),"")</f>
        <v>1057.8666666666666</v>
      </c>
      <c r="AQ46">
        <f>IFERROR(IF(AVERAGEIFS('Historical_Input Data'!AT$3:AT$2194,'Historical_Input Data'!$B$3:$B$2194,'7-Day ADT'!$C46,'Historical_Input Data'!$A$3:$A$2194,'7-Day ADT'!$D46)&lt;&gt; 0,AVERAGEIFS('Historical_Input Data'!AT$3:AT$2194,'Historical_Input Data'!$B$3:$B$2194,'7-Day ADT'!$C46,'Historical_Input Data'!$A$3:$A$2194,'7-Day ADT'!$D46),""),"")</f>
        <v>157.43333333333334</v>
      </c>
      <c r="AR46">
        <f>IFERROR(IF(AVERAGEIFS('Historical_Input Data'!AU$3:AU$2194,'Historical_Input Data'!$B$3:$B$2194,'7-Day ADT'!$C46,'Historical_Input Data'!$A$3:$A$2194,'7-Day ADT'!$D46)&lt;&gt; 0,AVERAGEIFS('Historical_Input Data'!AU$3:AU$2194,'Historical_Input Data'!$B$3:$B$2194,'7-Day ADT'!$C46,'Historical_Input Data'!$A$3:$A$2194,'7-Day ADT'!$D46),""),"")</f>
        <v>568.5333333333333</v>
      </c>
      <c r="AS46">
        <f>IFERROR(IF(AVERAGEIFS('Historical_Input Data'!AV$3:AV$2194,'Historical_Input Data'!$B$3:$B$2194,'7-Day ADT'!$C46,'Historical_Input Data'!$A$3:$A$2194,'7-Day ADT'!$D46)&lt;&gt; 0,AVERAGEIFS('Historical_Input Data'!AV$3:AV$2194,'Historical_Input Data'!$B$3:$B$2194,'7-Day ADT'!$C46,'Historical_Input Data'!$A$3:$A$2194,'7-Day ADT'!$D46),""),"")</f>
        <v>107.16666666666667</v>
      </c>
      <c r="AT46">
        <f>IFERROR(IF(AVERAGEIFS('Historical_Input Data'!AW$3:AW$2194,'Historical_Input Data'!$B$3:$B$2194,'7-Day ADT'!$C46,'Historical_Input Data'!$A$3:$A$2194,'7-Day ADT'!$D46)&lt;&gt; 0,AVERAGEIFS('Historical_Input Data'!AW$3:AW$2194,'Historical_Input Data'!$B$3:$B$2194,'7-Day ADT'!$C46,'Historical_Input Data'!$A$3:$A$2194,'7-Day ADT'!$D46),""),"")</f>
        <v>153.03333333333333</v>
      </c>
      <c r="AU46">
        <f>IFERROR(IF(AVERAGEIFS('Historical_Input Data'!AX$3:AX$2194,'Historical_Input Data'!$B$3:$B$2194,'7-Day ADT'!$C46,'Historical_Input Data'!$A$3:$A$2194,'7-Day ADT'!$D46)&lt;&gt; 0,AVERAGEIFS('Historical_Input Data'!AX$3:AX$2194,'Historical_Input Data'!$B$3:$B$2194,'7-Day ADT'!$C46,'Historical_Input Data'!$A$3:$A$2194,'7-Day ADT'!$D46),""),"")</f>
        <v>231.2</v>
      </c>
      <c r="AV46">
        <f>IFERROR(IF(AVERAGEIFS('Historical_Input Data'!AY$3:AY$2194,'Historical_Input Data'!$B$3:$B$2194,'7-Day ADT'!$C46,'Historical_Input Data'!$A$3:$A$2194,'7-Day ADT'!$D46)&lt;&gt; 0,AVERAGEIFS('Historical_Input Data'!AY$3:AY$2194,'Historical_Input Data'!$B$3:$B$2194,'7-Day ADT'!$C46,'Historical_Input Data'!$A$3:$A$2194,'7-Day ADT'!$D46),""),"")</f>
        <v>122.83333333333333</v>
      </c>
      <c r="AW46">
        <f>IFERROR(IF(AVERAGEIFS('Historical_Input Data'!AZ$3:AZ$2194,'Historical_Input Data'!$B$3:$B$2194,'7-Day ADT'!$C46,'Historical_Input Data'!$A$3:$A$2194,'7-Day ADT'!$D46)&lt;&gt; 0,AVERAGEIFS('Historical_Input Data'!AZ$3:AZ$2194,'Historical_Input Data'!$B$3:$B$2194,'7-Day ADT'!$C46,'Historical_Input Data'!$A$3:$A$2194,'7-Day ADT'!$D46),""),"")</f>
        <v>210.7</v>
      </c>
      <c r="AX46" t="str">
        <f>IFERROR(IF(AVERAGEIFS('Historical_Input Data'!BA$3:BA$2194,'Historical_Input Data'!$B$3:$B$2194,'7-Day ADT'!$C46,'Historical_Input Data'!$A$3:$A$2194,'7-Day ADT'!$D46)&lt;&gt; 0,AVERAGEIFS('Historical_Input Data'!BA$3:BA$2194,'Historical_Input Data'!$B$3:$B$2194,'7-Day ADT'!$C46,'Historical_Input Data'!$A$3:$A$2194,'7-Day ADT'!$D46),""),"")</f>
        <v/>
      </c>
    </row>
    <row r="47" spans="1:50">
      <c r="A47" t="str">
        <f t="shared" si="0"/>
        <v>October2019</v>
      </c>
      <c r="C47" t="s">
        <v>62</v>
      </c>
      <c r="D47">
        <v>2019</v>
      </c>
      <c r="E47">
        <f>IFERROR(IF(AVERAGEIFS('Historical_Input Data'!H$3:H$2194,'Historical_Input Data'!$B$3:$B$2194,'7-Day ADT'!$C47,'Historical_Input Data'!$A$3:$A$2194,'7-Day ADT'!$D47)&lt;&gt; 0,AVERAGEIFS('Historical_Input Data'!H$3:H$2194,'Historical_Input Data'!$B$3:$B$2194,'7-Day ADT'!$C47,'Historical_Input Data'!$A$3:$A$2194,'7-Day ADT'!$D47),""),"")</f>
        <v>15.774193548387096</v>
      </c>
      <c r="F47">
        <f>IFERROR(IF(AVERAGEIFS('Historical_Input Data'!I$3:I$2194,'Historical_Input Data'!$B$3:$B$2194,'7-Day ADT'!$C47,'Historical_Input Data'!$A$3:$A$2194,'7-Day ADT'!$D47)&lt;&gt; 0,AVERAGEIFS('Historical_Input Data'!I$3:I$2194,'Historical_Input Data'!$B$3:$B$2194,'7-Day ADT'!$C47,'Historical_Input Data'!$A$3:$A$2194,'7-Day ADT'!$D47),""),"")</f>
        <v>290.12903225806451</v>
      </c>
      <c r="G47">
        <f>IFERROR(IF(AVERAGEIFS('Historical_Input Data'!J$3:J$2194,'Historical_Input Data'!$B$3:$B$2194,'7-Day ADT'!$C47,'Historical_Input Data'!$A$3:$A$2194,'7-Day ADT'!$D47)&lt;&gt; 0,AVERAGEIFS('Historical_Input Data'!J$3:J$2194,'Historical_Input Data'!$B$3:$B$2194,'7-Day ADT'!$C47,'Historical_Input Data'!$A$3:$A$2194,'7-Day ADT'!$D47),""),"")</f>
        <v>235.54838709677421</v>
      </c>
      <c r="H47">
        <f>IFERROR(IF(AVERAGEIFS('Historical_Input Data'!K$3:K$2194,'Historical_Input Data'!$B$3:$B$2194,'7-Day ADT'!$C47,'Historical_Input Data'!$A$3:$A$2194,'7-Day ADT'!$D47)&lt;&gt; 0,AVERAGEIFS('Historical_Input Data'!K$3:K$2194,'Historical_Input Data'!$B$3:$B$2194,'7-Day ADT'!$C47,'Historical_Input Data'!$A$3:$A$2194,'7-Day ADT'!$D47),""),"")</f>
        <v>241.67741935483872</v>
      </c>
      <c r="I47">
        <f>IFERROR(IF(AVERAGEIFS('Historical_Input Data'!L$3:L$2194,'Historical_Input Data'!$B$3:$B$2194,'7-Day ADT'!$C47,'Historical_Input Data'!$A$3:$A$2194,'7-Day ADT'!$D47)&lt;&gt; 0,AVERAGEIFS('Historical_Input Data'!L$3:L$2194,'Historical_Input Data'!$B$3:$B$2194,'7-Day ADT'!$C47,'Historical_Input Data'!$A$3:$A$2194,'7-Day ADT'!$D47),""),"")</f>
        <v>308.22580645161293</v>
      </c>
      <c r="J47">
        <f>IFERROR(IF(AVERAGEIFS('Historical_Input Data'!M$3:M$2194,'Historical_Input Data'!$B$3:$B$2194,'7-Day ADT'!$C47,'Historical_Input Data'!$A$3:$A$2194,'7-Day ADT'!$D47)&lt;&gt; 0,AVERAGEIFS('Historical_Input Data'!M$3:M$2194,'Historical_Input Data'!$B$3:$B$2194,'7-Day ADT'!$C47,'Historical_Input Data'!$A$3:$A$2194,'7-Day ADT'!$D47),""),"")</f>
        <v>110.70967741935483</v>
      </c>
      <c r="K47" t="str">
        <f>IFERROR(IF(AVERAGEIFS('Historical_Input Data'!N$3:N$2194,'Historical_Input Data'!$B$3:$B$2194,'7-Day ADT'!$C47,'Historical_Input Data'!$A$3:$A$2194,'7-Day ADT'!$D47)&lt;&gt; 0,AVERAGEIFS('Historical_Input Data'!N$3:N$2194,'Historical_Input Data'!$B$3:$B$2194,'7-Day ADT'!$C47,'Historical_Input Data'!$A$3:$A$2194,'7-Day ADT'!$D47),""),"")</f>
        <v/>
      </c>
      <c r="L47">
        <f>IFERROR(IF(AVERAGEIFS('Historical_Input Data'!O$3:O$2194,'Historical_Input Data'!$B$3:$B$2194,'7-Day ADT'!$C47,'Historical_Input Data'!$A$3:$A$2194,'7-Day ADT'!$D47)&lt;&gt; 0,AVERAGEIFS('Historical_Input Data'!O$3:O$2194,'Historical_Input Data'!$B$3:$B$2194,'7-Day ADT'!$C47,'Historical_Input Data'!$A$3:$A$2194,'7-Day ADT'!$D47),""),"")</f>
        <v>36.612903225806448</v>
      </c>
      <c r="M47">
        <f>IFERROR(IF(AVERAGEIFS('Historical_Input Data'!P$3:P$2194,'Historical_Input Data'!$B$3:$B$2194,'7-Day ADT'!$C47,'Historical_Input Data'!$A$3:$A$2194,'7-Day ADT'!$D47)&lt;&gt; 0,AVERAGEIFS('Historical_Input Data'!P$3:P$2194,'Historical_Input Data'!$B$3:$B$2194,'7-Day ADT'!$C47,'Historical_Input Data'!$A$3:$A$2194,'7-Day ADT'!$D47),""),"")</f>
        <v>551.87096774193549</v>
      </c>
      <c r="N47">
        <f>IFERROR(IF(AVERAGEIFS('Historical_Input Data'!Q$3:Q$2194,'Historical_Input Data'!$B$3:$B$2194,'7-Day ADT'!$C47,'Historical_Input Data'!$A$3:$A$2194,'7-Day ADT'!$D47)&lt;&gt; 0,AVERAGEIFS('Historical_Input Data'!Q$3:Q$2194,'Historical_Input Data'!$B$3:$B$2194,'7-Day ADT'!$C47,'Historical_Input Data'!$A$3:$A$2194,'7-Day ADT'!$D47),""),"")</f>
        <v>429.48387096774195</v>
      </c>
      <c r="O47">
        <f>IFERROR(IF(AVERAGEIFS('Historical_Input Data'!R$3:R$2194,'Historical_Input Data'!$B$3:$B$2194,'7-Day ADT'!$C47,'Historical_Input Data'!$A$3:$A$2194,'7-Day ADT'!$D47)&lt;&gt; 0,AVERAGEIFS('Historical_Input Data'!R$3:R$2194,'Historical_Input Data'!$B$3:$B$2194,'7-Day ADT'!$C47,'Historical_Input Data'!$A$3:$A$2194,'7-Day ADT'!$D47),""),"")</f>
        <v>88.709677419354833</v>
      </c>
      <c r="P47" t="str">
        <f>IFERROR(IF(AVERAGEIFS('Historical_Input Data'!S$3:S$2194,'Historical_Input Data'!$B$3:$B$2194,'7-Day ADT'!$C47,'Historical_Input Data'!$A$3:$A$2194,'7-Day ADT'!$D47)&lt;&gt; 0,AVERAGEIFS('Historical_Input Data'!S$3:S$2194,'Historical_Input Data'!$B$3:$B$2194,'7-Day ADT'!$C47,'Historical_Input Data'!$A$3:$A$2194,'7-Day ADT'!$D47),""),"")</f>
        <v/>
      </c>
      <c r="Q47">
        <f>IFERROR(IF(AVERAGEIFS('Historical_Input Data'!T$3:T$2194,'Historical_Input Data'!$B$3:$B$2194,'7-Day ADT'!$C47,'Historical_Input Data'!$A$3:$A$2194,'7-Day ADT'!$D47)&lt;&gt; 0,AVERAGEIFS('Historical_Input Data'!T$3:T$2194,'Historical_Input Data'!$B$3:$B$2194,'7-Day ADT'!$C47,'Historical_Input Data'!$A$3:$A$2194,'7-Day ADT'!$D47),""),"")</f>
        <v>79.838709677419359</v>
      </c>
      <c r="R47">
        <f>IFERROR(IF(AVERAGEIFS('Historical_Input Data'!U$3:U$2194,'Historical_Input Data'!$B$3:$B$2194,'7-Day ADT'!$C47,'Historical_Input Data'!$A$3:$A$2194,'7-Day ADT'!$D47)&lt;&gt; 0,AVERAGEIFS('Historical_Input Data'!U$3:U$2194,'Historical_Input Data'!$B$3:$B$2194,'7-Day ADT'!$C47,'Historical_Input Data'!$A$3:$A$2194,'7-Day ADT'!$D47),""),"")</f>
        <v>33.354838709677416</v>
      </c>
      <c r="S47">
        <f>IFERROR(IF(AVERAGEIFS('Historical_Input Data'!V$3:V$2194,'Historical_Input Data'!$B$3:$B$2194,'7-Day ADT'!$C47,'Historical_Input Data'!$A$3:$A$2194,'7-Day ADT'!$D47)&lt;&gt; 0,AVERAGEIFS('Historical_Input Data'!V$3:V$2194,'Historical_Input Data'!$B$3:$B$2194,'7-Day ADT'!$C47,'Historical_Input Data'!$A$3:$A$2194,'7-Day ADT'!$D47),""),"")</f>
        <v>144.64516129032259</v>
      </c>
      <c r="T47">
        <f>IFERROR(IF(AVERAGEIFS('Historical_Input Data'!W$3:W$2194,'Historical_Input Data'!$B$3:$B$2194,'7-Day ADT'!$C47,'Historical_Input Data'!$A$3:$A$2194,'7-Day ADT'!$D47)&lt;&gt; 0,AVERAGEIFS('Historical_Input Data'!W$3:W$2194,'Historical_Input Data'!$B$3:$B$2194,'7-Day ADT'!$C47,'Historical_Input Data'!$A$3:$A$2194,'7-Day ADT'!$D47),""),"")</f>
        <v>400.03225806451616</v>
      </c>
      <c r="U47">
        <f>IFERROR(IF(AVERAGEIFS('Historical_Input Data'!X$3:X$2194,'Historical_Input Data'!$B$3:$B$2194,'7-Day ADT'!$C47,'Historical_Input Data'!$A$3:$A$2194,'7-Day ADT'!$D47)&lt;&gt; 0,AVERAGEIFS('Historical_Input Data'!X$3:X$2194,'Historical_Input Data'!$B$3:$B$2194,'7-Day ADT'!$C47,'Historical_Input Data'!$A$3:$A$2194,'7-Day ADT'!$D47),""),"")</f>
        <v>278.25806451612902</v>
      </c>
      <c r="V47">
        <f>IFERROR(IF(AVERAGEIFS('Historical_Input Data'!Y$3:Y$2194,'Historical_Input Data'!$B$3:$B$2194,'7-Day ADT'!$C47,'Historical_Input Data'!$A$3:$A$2194,'7-Day ADT'!$D47)&lt;&gt; 0,AVERAGEIFS('Historical_Input Data'!Y$3:Y$2194,'Historical_Input Data'!$B$3:$B$2194,'7-Day ADT'!$C47,'Historical_Input Data'!$A$3:$A$2194,'7-Day ADT'!$D47),""),"")</f>
        <v>16.129032258064516</v>
      </c>
      <c r="W47">
        <f>IFERROR(IF(AVERAGEIFS('Historical_Input Data'!Z$3:Z$2194,'Historical_Input Data'!$B$3:$B$2194,'7-Day ADT'!$C47,'Historical_Input Data'!$A$3:$A$2194,'7-Day ADT'!$D47)&lt;&gt; 0,AVERAGEIFS('Historical_Input Data'!Z$3:Z$2194,'Historical_Input Data'!$B$3:$B$2194,'7-Day ADT'!$C47,'Historical_Input Data'!$A$3:$A$2194,'7-Day ADT'!$D47),""),"")</f>
        <v>338.29032258064518</v>
      </c>
      <c r="X47">
        <f>IFERROR(IF(AVERAGEIFS('Historical_Input Data'!AA$3:AA$2194,'Historical_Input Data'!$B$3:$B$2194,'7-Day ADT'!$C47,'Historical_Input Data'!$A$3:$A$2194,'7-Day ADT'!$D47)&lt;&gt; 0,AVERAGEIFS('Historical_Input Data'!AA$3:AA$2194,'Historical_Input Data'!$B$3:$B$2194,'7-Day ADT'!$C47,'Historical_Input Data'!$A$3:$A$2194,'7-Day ADT'!$D47),""),"")</f>
        <v>19.451612903225808</v>
      </c>
      <c r="Y47">
        <f>IFERROR(IF(AVERAGEIFS('Historical_Input Data'!AB$3:AB$2194,'Historical_Input Data'!$B$3:$B$2194,'7-Day ADT'!$C47,'Historical_Input Data'!$A$3:$A$2194,'7-Day ADT'!$D47)&lt;&gt; 0,AVERAGEIFS('Historical_Input Data'!AB$3:AB$2194,'Historical_Input Data'!$B$3:$B$2194,'7-Day ADT'!$C47,'Historical_Input Data'!$A$3:$A$2194,'7-Day ADT'!$D47),""),"")</f>
        <v>579.12903225806451</v>
      </c>
      <c r="Z47">
        <f>IFERROR(IF(AVERAGEIFS('Historical_Input Data'!AC$3:AC$2194,'Historical_Input Data'!$B$3:$B$2194,'7-Day ADT'!$C47,'Historical_Input Data'!$A$3:$A$2194,'7-Day ADT'!$D47)&lt;&gt; 0,AVERAGEIFS('Historical_Input Data'!AC$3:AC$2194,'Historical_Input Data'!$B$3:$B$2194,'7-Day ADT'!$C47,'Historical_Input Data'!$A$3:$A$2194,'7-Day ADT'!$D47),""),"")</f>
        <v>326.67741935483872</v>
      </c>
      <c r="AA47">
        <f>IFERROR(IF(AVERAGEIFS('Historical_Input Data'!AD$3:AD$2194,'Historical_Input Data'!$B$3:$B$2194,'7-Day ADT'!$C47,'Historical_Input Data'!$A$3:$A$2194,'7-Day ADT'!$D47)&lt;&gt; 0,AVERAGEIFS('Historical_Input Data'!AD$3:AD$2194,'Historical_Input Data'!$B$3:$B$2194,'7-Day ADT'!$C47,'Historical_Input Data'!$A$3:$A$2194,'7-Day ADT'!$D47),""),"")</f>
        <v>29.06451612903226</v>
      </c>
      <c r="AB47">
        <f>IFERROR(IF(AVERAGEIFS('Historical_Input Data'!AE$3:AE$2194,'Historical_Input Data'!$B$3:$B$2194,'7-Day ADT'!$C47,'Historical_Input Data'!$A$3:$A$2194,'7-Day ADT'!$D47)&lt;&gt; 0,AVERAGEIFS('Historical_Input Data'!AE$3:AE$2194,'Historical_Input Data'!$B$3:$B$2194,'7-Day ADT'!$C47,'Historical_Input Data'!$A$3:$A$2194,'7-Day ADT'!$D47),""),"")</f>
        <v>636</v>
      </c>
      <c r="AC47">
        <f>IFERROR(IF(AVERAGEIFS('Historical_Input Data'!AF$3:AF$2194,'Historical_Input Data'!$B$3:$B$2194,'7-Day ADT'!$C47,'Historical_Input Data'!$A$3:$A$2194,'7-Day ADT'!$D47)&lt;&gt; 0,AVERAGEIFS('Historical_Input Data'!AF$3:AF$2194,'Historical_Input Data'!$B$3:$B$2194,'7-Day ADT'!$C47,'Historical_Input Data'!$A$3:$A$2194,'7-Day ADT'!$D47),""),"")</f>
        <v>999.74193548387098</v>
      </c>
      <c r="AD47">
        <f>IFERROR(IF(AVERAGEIFS('Historical_Input Data'!AG$3:AG$2194,'Historical_Input Data'!$B$3:$B$2194,'7-Day ADT'!$C47,'Historical_Input Data'!$A$3:$A$2194,'7-Day ADT'!$D47)&lt;&gt; 0,AVERAGEIFS('Historical_Input Data'!AG$3:AG$2194,'Historical_Input Data'!$B$3:$B$2194,'7-Day ADT'!$C47,'Historical_Input Data'!$A$3:$A$2194,'7-Day ADT'!$D47),""),"")</f>
        <v>660.67741935483866</v>
      </c>
      <c r="AE47">
        <f>IFERROR(IF(AVERAGEIFS('Historical_Input Data'!AH$3:AH$2194,'Historical_Input Data'!$B$3:$B$2194,'7-Day ADT'!$C47,'Historical_Input Data'!$A$3:$A$2194,'7-Day ADT'!$D47)&lt;&gt; 0,AVERAGEIFS('Historical_Input Data'!AH$3:AH$2194,'Historical_Input Data'!$B$3:$B$2194,'7-Day ADT'!$C47,'Historical_Input Data'!$A$3:$A$2194,'7-Day ADT'!$D47),""),"")</f>
        <v>129.12903225806451</v>
      </c>
      <c r="AF47">
        <f>IFERROR(IF(AVERAGEIFS('Historical_Input Data'!AI$3:AI$2194,'Historical_Input Data'!$B$3:$B$2194,'7-Day ADT'!$C47,'Historical_Input Data'!$A$3:$A$2194,'7-Day ADT'!$D47)&lt;&gt; 0,AVERAGEIFS('Historical_Input Data'!AI$3:AI$2194,'Historical_Input Data'!$B$3:$B$2194,'7-Day ADT'!$C47,'Historical_Input Data'!$A$3:$A$2194,'7-Day ADT'!$D47),""),"")</f>
        <v>328.64516129032256</v>
      </c>
      <c r="AG47">
        <f>IFERROR(IF(AVERAGEIFS('Historical_Input Data'!AJ$3:AJ$2194,'Historical_Input Data'!$B$3:$B$2194,'7-Day ADT'!$C47,'Historical_Input Data'!$A$3:$A$2194,'7-Day ADT'!$D47)&lt;&gt; 0,AVERAGEIFS('Historical_Input Data'!AJ$3:AJ$2194,'Historical_Input Data'!$B$3:$B$2194,'7-Day ADT'!$C47,'Historical_Input Data'!$A$3:$A$2194,'7-Day ADT'!$D47),""),"")</f>
        <v>47.741935483870968</v>
      </c>
      <c r="AH47">
        <f>IFERROR(IF(AVERAGEIFS('Historical_Input Data'!AK$3:AK$2194,'Historical_Input Data'!$B$3:$B$2194,'7-Day ADT'!$C47,'Historical_Input Data'!$A$3:$A$2194,'7-Day ADT'!$D47)&lt;&gt; 0,AVERAGEIFS('Historical_Input Data'!AK$3:AK$2194,'Historical_Input Data'!$B$3:$B$2194,'7-Day ADT'!$C47,'Historical_Input Data'!$A$3:$A$2194,'7-Day ADT'!$D47),""),"")</f>
        <v>867.64516129032256</v>
      </c>
      <c r="AI47">
        <f>IFERROR(IF(AVERAGEIFS('Historical_Input Data'!AL$3:AL$2194,'Historical_Input Data'!$B$3:$B$2194,'7-Day ADT'!$C47,'Historical_Input Data'!$A$3:$A$2194,'7-Day ADT'!$D47)&lt;&gt; 0,AVERAGEIFS('Historical_Input Data'!AL$3:AL$2194,'Historical_Input Data'!$B$3:$B$2194,'7-Day ADT'!$C47,'Historical_Input Data'!$A$3:$A$2194,'7-Day ADT'!$D47),""),"")</f>
        <v>1243.1290322580646</v>
      </c>
      <c r="AJ47">
        <f>IFERROR(IF(AVERAGEIFS('Historical_Input Data'!AM$3:AM$2194,'Historical_Input Data'!$B$3:$B$2194,'7-Day ADT'!$C47,'Historical_Input Data'!$A$3:$A$2194,'7-Day ADT'!$D47)&lt;&gt; 0,AVERAGEIFS('Historical_Input Data'!AM$3:AM$2194,'Historical_Input Data'!$B$3:$B$2194,'7-Day ADT'!$C47,'Historical_Input Data'!$A$3:$A$2194,'7-Day ADT'!$D47),""),"")</f>
        <v>9.129032258064516</v>
      </c>
      <c r="AK47">
        <f>IFERROR(IF(AVERAGEIFS('Historical_Input Data'!AN$3:AN$2194,'Historical_Input Data'!$B$3:$B$2194,'7-Day ADT'!$C47,'Historical_Input Data'!$A$3:$A$2194,'7-Day ADT'!$D47)&lt;&gt; 0,AVERAGEIFS('Historical_Input Data'!AN$3:AN$2194,'Historical_Input Data'!$B$3:$B$2194,'7-Day ADT'!$C47,'Historical_Input Data'!$A$3:$A$2194,'7-Day ADT'!$D47),""),"")</f>
        <v>27.64516129032258</v>
      </c>
      <c r="AL47">
        <f>IFERROR(IF(AVERAGEIFS('Historical_Input Data'!AO$3:AO$2194,'Historical_Input Data'!$B$3:$B$2194,'7-Day ADT'!$C47,'Historical_Input Data'!$A$3:$A$2194,'7-Day ADT'!$D47)&lt;&gt; 0,AVERAGEIFS('Historical_Input Data'!AO$3:AO$2194,'Historical_Input Data'!$B$3:$B$2194,'7-Day ADT'!$C47,'Historical_Input Data'!$A$3:$A$2194,'7-Day ADT'!$D47),""),"")</f>
        <v>198.35483870967741</v>
      </c>
      <c r="AM47">
        <f>IFERROR(IF(AVERAGEIFS('Historical_Input Data'!AP$3:AP$2194,'Historical_Input Data'!$B$3:$B$2194,'7-Day ADT'!$C47,'Historical_Input Data'!$A$3:$A$2194,'7-Day ADT'!$D47)&lt;&gt; 0,AVERAGEIFS('Historical_Input Data'!AP$3:AP$2194,'Historical_Input Data'!$B$3:$B$2194,'7-Day ADT'!$C47,'Historical_Input Data'!$A$3:$A$2194,'7-Day ADT'!$D47),""),"")</f>
        <v>27.06451612903226</v>
      </c>
      <c r="AN47">
        <f>IFERROR(IF(AVERAGEIFS('Historical_Input Data'!AQ$3:AQ$2194,'Historical_Input Data'!$B$3:$B$2194,'7-Day ADT'!$C47,'Historical_Input Data'!$A$3:$A$2194,'7-Day ADT'!$D47)&lt;&gt; 0,AVERAGEIFS('Historical_Input Data'!AQ$3:AQ$2194,'Historical_Input Data'!$B$3:$B$2194,'7-Day ADT'!$C47,'Historical_Input Data'!$A$3:$A$2194,'7-Day ADT'!$D47),""),"")</f>
        <v>202.74193548387098</v>
      </c>
      <c r="AO47">
        <f>IFERROR(IF(AVERAGEIFS('Historical_Input Data'!AR$3:AR$2194,'Historical_Input Data'!$B$3:$B$2194,'7-Day ADT'!$C47,'Historical_Input Data'!$A$3:$A$2194,'7-Day ADT'!$D47)&lt;&gt; 0,AVERAGEIFS('Historical_Input Data'!AR$3:AR$2194,'Historical_Input Data'!$B$3:$B$2194,'7-Day ADT'!$C47,'Historical_Input Data'!$A$3:$A$2194,'7-Day ADT'!$D47),""),"")</f>
        <v>283.67741935483872</v>
      </c>
      <c r="AP47">
        <f>IFERROR(IF(AVERAGEIFS('Historical_Input Data'!AS$3:AS$2194,'Historical_Input Data'!$B$3:$B$2194,'7-Day ADT'!$C47,'Historical_Input Data'!$A$3:$A$2194,'7-Day ADT'!$D47)&lt;&gt; 0,AVERAGEIFS('Historical_Input Data'!AS$3:AS$2194,'Historical_Input Data'!$B$3:$B$2194,'7-Day ADT'!$C47,'Historical_Input Data'!$A$3:$A$2194,'7-Day ADT'!$D47),""),"")</f>
        <v>1119.8387096774193</v>
      </c>
      <c r="AQ47">
        <f>IFERROR(IF(AVERAGEIFS('Historical_Input Data'!AT$3:AT$2194,'Historical_Input Data'!$B$3:$B$2194,'7-Day ADT'!$C47,'Historical_Input Data'!$A$3:$A$2194,'7-Day ADT'!$D47)&lt;&gt; 0,AVERAGEIFS('Historical_Input Data'!AT$3:AT$2194,'Historical_Input Data'!$B$3:$B$2194,'7-Day ADT'!$C47,'Historical_Input Data'!$A$3:$A$2194,'7-Day ADT'!$D47),""),"")</f>
        <v>165.25806451612902</v>
      </c>
      <c r="AR47">
        <f>IFERROR(IF(AVERAGEIFS('Historical_Input Data'!AU$3:AU$2194,'Historical_Input Data'!$B$3:$B$2194,'7-Day ADT'!$C47,'Historical_Input Data'!$A$3:$A$2194,'7-Day ADT'!$D47)&lt;&gt; 0,AVERAGEIFS('Historical_Input Data'!AU$3:AU$2194,'Historical_Input Data'!$B$3:$B$2194,'7-Day ADT'!$C47,'Historical_Input Data'!$A$3:$A$2194,'7-Day ADT'!$D47),""),"")</f>
        <v>802.90322580645159</v>
      </c>
      <c r="AS47">
        <f>IFERROR(IF(AVERAGEIFS('Historical_Input Data'!AV$3:AV$2194,'Historical_Input Data'!$B$3:$B$2194,'7-Day ADT'!$C47,'Historical_Input Data'!$A$3:$A$2194,'7-Day ADT'!$D47)&lt;&gt; 0,AVERAGEIFS('Historical_Input Data'!AV$3:AV$2194,'Historical_Input Data'!$B$3:$B$2194,'7-Day ADT'!$C47,'Historical_Input Data'!$A$3:$A$2194,'7-Day ADT'!$D47),""),"")</f>
        <v>143.80645161290323</v>
      </c>
      <c r="AT47">
        <f>IFERROR(IF(AVERAGEIFS('Historical_Input Data'!AW$3:AW$2194,'Historical_Input Data'!$B$3:$B$2194,'7-Day ADT'!$C47,'Historical_Input Data'!$A$3:$A$2194,'7-Day ADT'!$D47)&lt;&gt; 0,AVERAGEIFS('Historical_Input Data'!AW$3:AW$2194,'Historical_Input Data'!$B$3:$B$2194,'7-Day ADT'!$C47,'Historical_Input Data'!$A$3:$A$2194,'7-Day ADT'!$D47),""),"")</f>
        <v>151.90322580645162</v>
      </c>
      <c r="AU47">
        <f>IFERROR(IF(AVERAGEIFS('Historical_Input Data'!AX$3:AX$2194,'Historical_Input Data'!$B$3:$B$2194,'7-Day ADT'!$C47,'Historical_Input Data'!$A$3:$A$2194,'7-Day ADT'!$D47)&lt;&gt; 0,AVERAGEIFS('Historical_Input Data'!AX$3:AX$2194,'Historical_Input Data'!$B$3:$B$2194,'7-Day ADT'!$C47,'Historical_Input Data'!$A$3:$A$2194,'7-Day ADT'!$D47),""),"")</f>
        <v>227.74193548387098</v>
      </c>
      <c r="AV47">
        <f>IFERROR(IF(AVERAGEIFS('Historical_Input Data'!AY$3:AY$2194,'Historical_Input Data'!$B$3:$B$2194,'7-Day ADT'!$C47,'Historical_Input Data'!$A$3:$A$2194,'7-Day ADT'!$D47)&lt;&gt; 0,AVERAGEIFS('Historical_Input Data'!AY$3:AY$2194,'Historical_Input Data'!$B$3:$B$2194,'7-Day ADT'!$C47,'Historical_Input Data'!$A$3:$A$2194,'7-Day ADT'!$D47),""),"")</f>
        <v>155.29032258064515</v>
      </c>
      <c r="AW47">
        <f>IFERROR(IF(AVERAGEIFS('Historical_Input Data'!AZ$3:AZ$2194,'Historical_Input Data'!$B$3:$B$2194,'7-Day ADT'!$C47,'Historical_Input Data'!$A$3:$A$2194,'7-Day ADT'!$D47)&lt;&gt; 0,AVERAGEIFS('Historical_Input Data'!AZ$3:AZ$2194,'Historical_Input Data'!$B$3:$B$2194,'7-Day ADT'!$C47,'Historical_Input Data'!$A$3:$A$2194,'7-Day ADT'!$D47),""),"")</f>
        <v>225.96774193548387</v>
      </c>
      <c r="AX47" t="str">
        <f>IFERROR(IF(AVERAGEIFS('Historical_Input Data'!BA$3:BA$2194,'Historical_Input Data'!$B$3:$B$2194,'7-Day ADT'!$C47,'Historical_Input Data'!$A$3:$A$2194,'7-Day ADT'!$D47)&lt;&gt; 0,AVERAGEIFS('Historical_Input Data'!BA$3:BA$2194,'Historical_Input Data'!$B$3:$B$2194,'7-Day ADT'!$C47,'Historical_Input Data'!$A$3:$A$2194,'7-Day ADT'!$D47),""),"")</f>
        <v/>
      </c>
    </row>
    <row r="48" spans="1:50">
      <c r="A48" t="str">
        <f t="shared" si="0"/>
        <v>November2019</v>
      </c>
      <c r="C48" t="s">
        <v>63</v>
      </c>
      <c r="D48">
        <v>2019</v>
      </c>
      <c r="E48">
        <f>IFERROR(IF(AVERAGEIFS('Historical_Input Data'!H$3:H$2194,'Historical_Input Data'!$B$3:$B$2194,'7-Day ADT'!$C48,'Historical_Input Data'!$A$3:$A$2194,'7-Day ADT'!$D48)&lt;&gt; 0,AVERAGEIFS('Historical_Input Data'!H$3:H$2194,'Historical_Input Data'!$B$3:$B$2194,'7-Day ADT'!$C48,'Historical_Input Data'!$A$3:$A$2194,'7-Day ADT'!$D48),""),"")</f>
        <v>22.3</v>
      </c>
      <c r="F48">
        <f>IFERROR(IF(AVERAGEIFS('Historical_Input Data'!I$3:I$2194,'Historical_Input Data'!$B$3:$B$2194,'7-Day ADT'!$C48,'Historical_Input Data'!$A$3:$A$2194,'7-Day ADT'!$D48)&lt;&gt; 0,AVERAGEIFS('Historical_Input Data'!I$3:I$2194,'Historical_Input Data'!$B$3:$B$2194,'7-Day ADT'!$C48,'Historical_Input Data'!$A$3:$A$2194,'7-Day ADT'!$D48),""),"")</f>
        <v>352.13333333333333</v>
      </c>
      <c r="G48">
        <f>IFERROR(IF(AVERAGEIFS('Historical_Input Data'!J$3:J$2194,'Historical_Input Data'!$B$3:$B$2194,'7-Day ADT'!$C48,'Historical_Input Data'!$A$3:$A$2194,'7-Day ADT'!$D48)&lt;&gt; 0,AVERAGEIFS('Historical_Input Data'!J$3:J$2194,'Historical_Input Data'!$B$3:$B$2194,'7-Day ADT'!$C48,'Historical_Input Data'!$A$3:$A$2194,'7-Day ADT'!$D48),""),"")</f>
        <v>285.10000000000002</v>
      </c>
      <c r="H48">
        <f>IFERROR(IF(AVERAGEIFS('Historical_Input Data'!K$3:K$2194,'Historical_Input Data'!$B$3:$B$2194,'7-Day ADT'!$C48,'Historical_Input Data'!$A$3:$A$2194,'7-Day ADT'!$D48)&lt;&gt; 0,AVERAGEIFS('Historical_Input Data'!K$3:K$2194,'Historical_Input Data'!$B$3:$B$2194,'7-Day ADT'!$C48,'Historical_Input Data'!$A$3:$A$2194,'7-Day ADT'!$D48),""),"")</f>
        <v>278.33333333333331</v>
      </c>
      <c r="I48">
        <f>IFERROR(IF(AVERAGEIFS('Historical_Input Data'!L$3:L$2194,'Historical_Input Data'!$B$3:$B$2194,'7-Day ADT'!$C48,'Historical_Input Data'!$A$3:$A$2194,'7-Day ADT'!$D48)&lt;&gt; 0,AVERAGEIFS('Historical_Input Data'!L$3:L$2194,'Historical_Input Data'!$B$3:$B$2194,'7-Day ADT'!$C48,'Historical_Input Data'!$A$3:$A$2194,'7-Day ADT'!$D48),""),"")</f>
        <v>378.4</v>
      </c>
      <c r="J48">
        <f>IFERROR(IF(AVERAGEIFS('Historical_Input Data'!M$3:M$2194,'Historical_Input Data'!$B$3:$B$2194,'7-Day ADT'!$C48,'Historical_Input Data'!$A$3:$A$2194,'7-Day ADT'!$D48)&lt;&gt; 0,AVERAGEIFS('Historical_Input Data'!M$3:M$2194,'Historical_Input Data'!$B$3:$B$2194,'7-Day ADT'!$C48,'Historical_Input Data'!$A$3:$A$2194,'7-Day ADT'!$D48),""),"")</f>
        <v>138.03333333333333</v>
      </c>
      <c r="K48" t="str">
        <f>IFERROR(IF(AVERAGEIFS('Historical_Input Data'!N$3:N$2194,'Historical_Input Data'!$B$3:$B$2194,'7-Day ADT'!$C48,'Historical_Input Data'!$A$3:$A$2194,'7-Day ADT'!$D48)&lt;&gt; 0,AVERAGEIFS('Historical_Input Data'!N$3:N$2194,'Historical_Input Data'!$B$3:$B$2194,'7-Day ADT'!$C48,'Historical_Input Data'!$A$3:$A$2194,'7-Day ADT'!$D48),""),"")</f>
        <v/>
      </c>
      <c r="L48">
        <f>IFERROR(IF(AVERAGEIFS('Historical_Input Data'!O$3:O$2194,'Historical_Input Data'!$B$3:$B$2194,'7-Day ADT'!$C48,'Historical_Input Data'!$A$3:$A$2194,'7-Day ADT'!$D48)&lt;&gt; 0,AVERAGEIFS('Historical_Input Data'!O$3:O$2194,'Historical_Input Data'!$B$3:$B$2194,'7-Day ADT'!$C48,'Historical_Input Data'!$A$3:$A$2194,'7-Day ADT'!$D48),""),"")</f>
        <v>48.233333333333334</v>
      </c>
      <c r="M48">
        <f>IFERROR(IF(AVERAGEIFS('Historical_Input Data'!P$3:P$2194,'Historical_Input Data'!$B$3:$B$2194,'7-Day ADT'!$C48,'Historical_Input Data'!$A$3:$A$2194,'7-Day ADT'!$D48)&lt;&gt; 0,AVERAGEIFS('Historical_Input Data'!P$3:P$2194,'Historical_Input Data'!$B$3:$B$2194,'7-Day ADT'!$C48,'Historical_Input Data'!$A$3:$A$2194,'7-Day ADT'!$D48),""),"")</f>
        <v>624.16666666666663</v>
      </c>
      <c r="N48">
        <f>IFERROR(IF(AVERAGEIFS('Historical_Input Data'!Q$3:Q$2194,'Historical_Input Data'!$B$3:$B$2194,'7-Day ADT'!$C48,'Historical_Input Data'!$A$3:$A$2194,'7-Day ADT'!$D48)&lt;&gt; 0,AVERAGEIFS('Historical_Input Data'!Q$3:Q$2194,'Historical_Input Data'!$B$3:$B$2194,'7-Day ADT'!$C48,'Historical_Input Data'!$A$3:$A$2194,'7-Day ADT'!$D48),""),"")</f>
        <v>506.2</v>
      </c>
      <c r="O48">
        <f>IFERROR(IF(AVERAGEIFS('Historical_Input Data'!R$3:R$2194,'Historical_Input Data'!$B$3:$B$2194,'7-Day ADT'!$C48,'Historical_Input Data'!$A$3:$A$2194,'7-Day ADT'!$D48)&lt;&gt; 0,AVERAGEIFS('Historical_Input Data'!R$3:R$2194,'Historical_Input Data'!$B$3:$B$2194,'7-Day ADT'!$C48,'Historical_Input Data'!$A$3:$A$2194,'7-Day ADT'!$D48),""),"")</f>
        <v>85.86666666666666</v>
      </c>
      <c r="P48" t="str">
        <f>IFERROR(IF(AVERAGEIFS('Historical_Input Data'!S$3:S$2194,'Historical_Input Data'!$B$3:$B$2194,'7-Day ADT'!$C48,'Historical_Input Data'!$A$3:$A$2194,'7-Day ADT'!$D48)&lt;&gt; 0,AVERAGEIFS('Historical_Input Data'!S$3:S$2194,'Historical_Input Data'!$B$3:$B$2194,'7-Day ADT'!$C48,'Historical_Input Data'!$A$3:$A$2194,'7-Day ADT'!$D48),""),"")</f>
        <v/>
      </c>
      <c r="Q48">
        <f>IFERROR(IF(AVERAGEIFS('Historical_Input Data'!T$3:T$2194,'Historical_Input Data'!$B$3:$B$2194,'7-Day ADT'!$C48,'Historical_Input Data'!$A$3:$A$2194,'7-Day ADT'!$D48)&lt;&gt; 0,AVERAGEIFS('Historical_Input Data'!T$3:T$2194,'Historical_Input Data'!$B$3:$B$2194,'7-Day ADT'!$C48,'Historical_Input Data'!$A$3:$A$2194,'7-Day ADT'!$D48),""),"")</f>
        <v>84.033333333333331</v>
      </c>
      <c r="R48">
        <f>IFERROR(IF(AVERAGEIFS('Historical_Input Data'!U$3:U$2194,'Historical_Input Data'!$B$3:$B$2194,'7-Day ADT'!$C48,'Historical_Input Data'!$A$3:$A$2194,'7-Day ADT'!$D48)&lt;&gt; 0,AVERAGEIFS('Historical_Input Data'!U$3:U$2194,'Historical_Input Data'!$B$3:$B$2194,'7-Day ADT'!$C48,'Historical_Input Data'!$A$3:$A$2194,'7-Day ADT'!$D48),""),"")</f>
        <v>39.200000000000003</v>
      </c>
      <c r="S48">
        <f>IFERROR(IF(AVERAGEIFS('Historical_Input Data'!V$3:V$2194,'Historical_Input Data'!$B$3:$B$2194,'7-Day ADT'!$C48,'Historical_Input Data'!$A$3:$A$2194,'7-Day ADT'!$D48)&lt;&gt; 0,AVERAGEIFS('Historical_Input Data'!V$3:V$2194,'Historical_Input Data'!$B$3:$B$2194,'7-Day ADT'!$C48,'Historical_Input Data'!$A$3:$A$2194,'7-Day ADT'!$D48),""),"")</f>
        <v>166.73333333333332</v>
      </c>
      <c r="T48">
        <f>IFERROR(IF(AVERAGEIFS('Historical_Input Data'!W$3:W$2194,'Historical_Input Data'!$B$3:$B$2194,'7-Day ADT'!$C48,'Historical_Input Data'!$A$3:$A$2194,'7-Day ADT'!$D48)&lt;&gt; 0,AVERAGEIFS('Historical_Input Data'!W$3:W$2194,'Historical_Input Data'!$B$3:$B$2194,'7-Day ADT'!$C48,'Historical_Input Data'!$A$3:$A$2194,'7-Day ADT'!$D48),""),"")</f>
        <v>422.63333333333333</v>
      </c>
      <c r="U48">
        <f>IFERROR(IF(AVERAGEIFS('Historical_Input Data'!X$3:X$2194,'Historical_Input Data'!$B$3:$B$2194,'7-Day ADT'!$C48,'Historical_Input Data'!$A$3:$A$2194,'7-Day ADT'!$D48)&lt;&gt; 0,AVERAGEIFS('Historical_Input Data'!X$3:X$2194,'Historical_Input Data'!$B$3:$B$2194,'7-Day ADT'!$C48,'Historical_Input Data'!$A$3:$A$2194,'7-Day ADT'!$D48),""),"")</f>
        <v>347.8</v>
      </c>
      <c r="V48">
        <f>IFERROR(IF(AVERAGEIFS('Historical_Input Data'!Y$3:Y$2194,'Historical_Input Data'!$B$3:$B$2194,'7-Day ADT'!$C48,'Historical_Input Data'!$A$3:$A$2194,'7-Day ADT'!$D48)&lt;&gt; 0,AVERAGEIFS('Historical_Input Data'!Y$3:Y$2194,'Historical_Input Data'!$B$3:$B$2194,'7-Day ADT'!$C48,'Historical_Input Data'!$A$3:$A$2194,'7-Day ADT'!$D48),""),"")</f>
        <v>22.866666666666667</v>
      </c>
      <c r="W48">
        <f>IFERROR(IF(AVERAGEIFS('Historical_Input Data'!Z$3:Z$2194,'Historical_Input Data'!$B$3:$B$2194,'7-Day ADT'!$C48,'Historical_Input Data'!$A$3:$A$2194,'7-Day ADT'!$D48)&lt;&gt; 0,AVERAGEIFS('Historical_Input Data'!Z$3:Z$2194,'Historical_Input Data'!$B$3:$B$2194,'7-Day ADT'!$C48,'Historical_Input Data'!$A$3:$A$2194,'7-Day ADT'!$D48),""),"")</f>
        <v>446.5</v>
      </c>
      <c r="X48">
        <f>IFERROR(IF(AVERAGEIFS('Historical_Input Data'!AA$3:AA$2194,'Historical_Input Data'!$B$3:$B$2194,'7-Day ADT'!$C48,'Historical_Input Data'!$A$3:$A$2194,'7-Day ADT'!$D48)&lt;&gt; 0,AVERAGEIFS('Historical_Input Data'!AA$3:AA$2194,'Historical_Input Data'!$B$3:$B$2194,'7-Day ADT'!$C48,'Historical_Input Data'!$A$3:$A$2194,'7-Day ADT'!$D48),""),"")</f>
        <v>19.7</v>
      </c>
      <c r="Y48">
        <f>IFERROR(IF(AVERAGEIFS('Historical_Input Data'!AB$3:AB$2194,'Historical_Input Data'!$B$3:$B$2194,'7-Day ADT'!$C48,'Historical_Input Data'!$A$3:$A$2194,'7-Day ADT'!$D48)&lt;&gt; 0,AVERAGEIFS('Historical_Input Data'!AB$3:AB$2194,'Historical_Input Data'!$B$3:$B$2194,'7-Day ADT'!$C48,'Historical_Input Data'!$A$3:$A$2194,'7-Day ADT'!$D48),""),"")</f>
        <v>795.2</v>
      </c>
      <c r="Z48">
        <f>IFERROR(IF(AVERAGEIFS('Historical_Input Data'!AC$3:AC$2194,'Historical_Input Data'!$B$3:$B$2194,'7-Day ADT'!$C48,'Historical_Input Data'!$A$3:$A$2194,'7-Day ADT'!$D48)&lt;&gt; 0,AVERAGEIFS('Historical_Input Data'!AC$3:AC$2194,'Historical_Input Data'!$B$3:$B$2194,'7-Day ADT'!$C48,'Historical_Input Data'!$A$3:$A$2194,'7-Day ADT'!$D48),""),"")</f>
        <v>383.03333333333336</v>
      </c>
      <c r="AA48">
        <f>IFERROR(IF(AVERAGEIFS('Historical_Input Data'!AD$3:AD$2194,'Historical_Input Data'!$B$3:$B$2194,'7-Day ADT'!$C48,'Historical_Input Data'!$A$3:$A$2194,'7-Day ADT'!$D48)&lt;&gt; 0,AVERAGEIFS('Historical_Input Data'!AD$3:AD$2194,'Historical_Input Data'!$B$3:$B$2194,'7-Day ADT'!$C48,'Historical_Input Data'!$A$3:$A$2194,'7-Day ADT'!$D48),""),"")</f>
        <v>37.93333333333333</v>
      </c>
      <c r="AB48">
        <f>IFERROR(IF(AVERAGEIFS('Historical_Input Data'!AE$3:AE$2194,'Historical_Input Data'!$B$3:$B$2194,'7-Day ADT'!$C48,'Historical_Input Data'!$A$3:$A$2194,'7-Day ADT'!$D48)&lt;&gt; 0,AVERAGEIFS('Historical_Input Data'!AE$3:AE$2194,'Historical_Input Data'!$B$3:$B$2194,'7-Day ADT'!$C48,'Historical_Input Data'!$A$3:$A$2194,'7-Day ADT'!$D48),""),"")</f>
        <v>800.4666666666667</v>
      </c>
      <c r="AC48">
        <f>IFERROR(IF(AVERAGEIFS('Historical_Input Data'!AF$3:AF$2194,'Historical_Input Data'!$B$3:$B$2194,'7-Day ADT'!$C48,'Historical_Input Data'!$A$3:$A$2194,'7-Day ADT'!$D48)&lt;&gt; 0,AVERAGEIFS('Historical_Input Data'!AF$3:AF$2194,'Historical_Input Data'!$B$3:$B$2194,'7-Day ADT'!$C48,'Historical_Input Data'!$A$3:$A$2194,'7-Day ADT'!$D48),""),"")</f>
        <v>1265.8</v>
      </c>
      <c r="AD48">
        <f>IFERROR(IF(AVERAGEIFS('Historical_Input Data'!AG$3:AG$2194,'Historical_Input Data'!$B$3:$B$2194,'7-Day ADT'!$C48,'Historical_Input Data'!$A$3:$A$2194,'7-Day ADT'!$D48)&lt;&gt; 0,AVERAGEIFS('Historical_Input Data'!AG$3:AG$2194,'Historical_Input Data'!$B$3:$B$2194,'7-Day ADT'!$C48,'Historical_Input Data'!$A$3:$A$2194,'7-Day ADT'!$D48),""),"")</f>
        <v>867.1</v>
      </c>
      <c r="AE48">
        <f>IFERROR(IF(AVERAGEIFS('Historical_Input Data'!AH$3:AH$2194,'Historical_Input Data'!$B$3:$B$2194,'7-Day ADT'!$C48,'Historical_Input Data'!$A$3:$A$2194,'7-Day ADT'!$D48)&lt;&gt; 0,AVERAGEIFS('Historical_Input Data'!AH$3:AH$2194,'Historical_Input Data'!$B$3:$B$2194,'7-Day ADT'!$C48,'Historical_Input Data'!$A$3:$A$2194,'7-Day ADT'!$D48),""),"")</f>
        <v>174.1</v>
      </c>
      <c r="AF48">
        <f>IFERROR(IF(AVERAGEIFS('Historical_Input Data'!AI$3:AI$2194,'Historical_Input Data'!$B$3:$B$2194,'7-Day ADT'!$C48,'Historical_Input Data'!$A$3:$A$2194,'7-Day ADT'!$D48)&lt;&gt; 0,AVERAGEIFS('Historical_Input Data'!AI$3:AI$2194,'Historical_Input Data'!$B$3:$B$2194,'7-Day ADT'!$C48,'Historical_Input Data'!$A$3:$A$2194,'7-Day ADT'!$D48),""),"")</f>
        <v>280.96666666666664</v>
      </c>
      <c r="AG48">
        <f>IFERROR(IF(AVERAGEIFS('Historical_Input Data'!AJ$3:AJ$2194,'Historical_Input Data'!$B$3:$B$2194,'7-Day ADT'!$C48,'Historical_Input Data'!$A$3:$A$2194,'7-Day ADT'!$D48)&lt;&gt; 0,AVERAGEIFS('Historical_Input Data'!AJ$3:AJ$2194,'Historical_Input Data'!$B$3:$B$2194,'7-Day ADT'!$C48,'Historical_Input Data'!$A$3:$A$2194,'7-Day ADT'!$D48),""),"")</f>
        <v>55.5</v>
      </c>
      <c r="AH48">
        <f>IFERROR(IF(AVERAGEIFS('Historical_Input Data'!AK$3:AK$2194,'Historical_Input Data'!$B$3:$B$2194,'7-Day ADT'!$C48,'Historical_Input Data'!$A$3:$A$2194,'7-Day ADT'!$D48)&lt;&gt; 0,AVERAGEIFS('Historical_Input Data'!AK$3:AK$2194,'Historical_Input Data'!$B$3:$B$2194,'7-Day ADT'!$C48,'Historical_Input Data'!$A$3:$A$2194,'7-Day ADT'!$D48),""),"")</f>
        <v>1114.6666666666667</v>
      </c>
      <c r="AI48">
        <f>IFERROR(IF(AVERAGEIFS('Historical_Input Data'!AL$3:AL$2194,'Historical_Input Data'!$B$3:$B$2194,'7-Day ADT'!$C48,'Historical_Input Data'!$A$3:$A$2194,'7-Day ADT'!$D48)&lt;&gt; 0,AVERAGEIFS('Historical_Input Data'!AL$3:AL$2194,'Historical_Input Data'!$B$3:$B$2194,'7-Day ADT'!$C48,'Historical_Input Data'!$A$3:$A$2194,'7-Day ADT'!$D48),""),"")</f>
        <v>1392.4</v>
      </c>
      <c r="AJ48">
        <f>IFERROR(IF(AVERAGEIFS('Historical_Input Data'!AM$3:AM$2194,'Historical_Input Data'!$B$3:$B$2194,'7-Day ADT'!$C48,'Historical_Input Data'!$A$3:$A$2194,'7-Day ADT'!$D48)&lt;&gt; 0,AVERAGEIFS('Historical_Input Data'!AM$3:AM$2194,'Historical_Input Data'!$B$3:$B$2194,'7-Day ADT'!$C48,'Historical_Input Data'!$A$3:$A$2194,'7-Day ADT'!$D48),""),"")</f>
        <v>14.366666666666667</v>
      </c>
      <c r="AK48">
        <f>IFERROR(IF(AVERAGEIFS('Historical_Input Data'!AN$3:AN$2194,'Historical_Input Data'!$B$3:$B$2194,'7-Day ADT'!$C48,'Historical_Input Data'!$A$3:$A$2194,'7-Day ADT'!$D48)&lt;&gt; 0,AVERAGEIFS('Historical_Input Data'!AN$3:AN$2194,'Historical_Input Data'!$B$3:$B$2194,'7-Day ADT'!$C48,'Historical_Input Data'!$A$3:$A$2194,'7-Day ADT'!$D48),""),"")</f>
        <v>39.033333333333331</v>
      </c>
      <c r="AL48">
        <f>IFERROR(IF(AVERAGEIFS('Historical_Input Data'!AO$3:AO$2194,'Historical_Input Data'!$B$3:$B$2194,'7-Day ADT'!$C48,'Historical_Input Data'!$A$3:$A$2194,'7-Day ADT'!$D48)&lt;&gt; 0,AVERAGEIFS('Historical_Input Data'!AO$3:AO$2194,'Historical_Input Data'!$B$3:$B$2194,'7-Day ADT'!$C48,'Historical_Input Data'!$A$3:$A$2194,'7-Day ADT'!$D48),""),"")</f>
        <v>248.43333333333334</v>
      </c>
      <c r="AM48">
        <f>IFERROR(IF(AVERAGEIFS('Historical_Input Data'!AP$3:AP$2194,'Historical_Input Data'!$B$3:$B$2194,'7-Day ADT'!$C48,'Historical_Input Data'!$A$3:$A$2194,'7-Day ADT'!$D48)&lt;&gt; 0,AVERAGEIFS('Historical_Input Data'!AP$3:AP$2194,'Historical_Input Data'!$B$3:$B$2194,'7-Day ADT'!$C48,'Historical_Input Data'!$A$3:$A$2194,'7-Day ADT'!$D48),""),"")</f>
        <v>40.299999999999997</v>
      </c>
      <c r="AN48">
        <f>IFERROR(IF(AVERAGEIFS('Historical_Input Data'!AQ$3:AQ$2194,'Historical_Input Data'!$B$3:$B$2194,'7-Day ADT'!$C48,'Historical_Input Data'!$A$3:$A$2194,'7-Day ADT'!$D48)&lt;&gt; 0,AVERAGEIFS('Historical_Input Data'!AQ$3:AQ$2194,'Historical_Input Data'!$B$3:$B$2194,'7-Day ADT'!$C48,'Historical_Input Data'!$A$3:$A$2194,'7-Day ADT'!$D48),""),"")</f>
        <v>239.6</v>
      </c>
      <c r="AO48">
        <f>IFERROR(IF(AVERAGEIFS('Historical_Input Data'!AR$3:AR$2194,'Historical_Input Data'!$B$3:$B$2194,'7-Day ADT'!$C48,'Historical_Input Data'!$A$3:$A$2194,'7-Day ADT'!$D48)&lt;&gt; 0,AVERAGEIFS('Historical_Input Data'!AR$3:AR$2194,'Historical_Input Data'!$B$3:$B$2194,'7-Day ADT'!$C48,'Historical_Input Data'!$A$3:$A$2194,'7-Day ADT'!$D48),""),"")</f>
        <v>332.4</v>
      </c>
      <c r="AP48">
        <f>IFERROR(IF(AVERAGEIFS('Historical_Input Data'!AS$3:AS$2194,'Historical_Input Data'!$B$3:$B$2194,'7-Day ADT'!$C48,'Historical_Input Data'!$A$3:$A$2194,'7-Day ADT'!$D48)&lt;&gt; 0,AVERAGEIFS('Historical_Input Data'!AS$3:AS$2194,'Historical_Input Data'!$B$3:$B$2194,'7-Day ADT'!$C48,'Historical_Input Data'!$A$3:$A$2194,'7-Day ADT'!$D48),""),"")</f>
        <v>1468.7333333333333</v>
      </c>
      <c r="AQ48">
        <f>IFERROR(IF(AVERAGEIFS('Historical_Input Data'!AT$3:AT$2194,'Historical_Input Data'!$B$3:$B$2194,'7-Day ADT'!$C48,'Historical_Input Data'!$A$3:$A$2194,'7-Day ADT'!$D48)&lt;&gt; 0,AVERAGEIFS('Historical_Input Data'!AT$3:AT$2194,'Historical_Input Data'!$B$3:$B$2194,'7-Day ADT'!$C48,'Historical_Input Data'!$A$3:$A$2194,'7-Day ADT'!$D48),""),"")</f>
        <v>211.76666666666668</v>
      </c>
      <c r="AR48">
        <f>IFERROR(IF(AVERAGEIFS('Historical_Input Data'!AU$3:AU$2194,'Historical_Input Data'!$B$3:$B$2194,'7-Day ADT'!$C48,'Historical_Input Data'!$A$3:$A$2194,'7-Day ADT'!$D48)&lt;&gt; 0,AVERAGEIFS('Historical_Input Data'!AU$3:AU$2194,'Historical_Input Data'!$B$3:$B$2194,'7-Day ADT'!$C48,'Historical_Input Data'!$A$3:$A$2194,'7-Day ADT'!$D48),""),"")</f>
        <v>650.4666666666667</v>
      </c>
      <c r="AS48">
        <f>IFERROR(IF(AVERAGEIFS('Historical_Input Data'!AV$3:AV$2194,'Historical_Input Data'!$B$3:$B$2194,'7-Day ADT'!$C48,'Historical_Input Data'!$A$3:$A$2194,'7-Day ADT'!$D48)&lt;&gt; 0,AVERAGEIFS('Historical_Input Data'!AV$3:AV$2194,'Historical_Input Data'!$B$3:$B$2194,'7-Day ADT'!$C48,'Historical_Input Data'!$A$3:$A$2194,'7-Day ADT'!$D48),""),"")</f>
        <v>149.5</v>
      </c>
      <c r="AT48">
        <f>IFERROR(IF(AVERAGEIFS('Historical_Input Data'!AW$3:AW$2194,'Historical_Input Data'!$B$3:$B$2194,'7-Day ADT'!$C48,'Historical_Input Data'!$A$3:$A$2194,'7-Day ADT'!$D48)&lt;&gt; 0,AVERAGEIFS('Historical_Input Data'!AW$3:AW$2194,'Historical_Input Data'!$B$3:$B$2194,'7-Day ADT'!$C48,'Historical_Input Data'!$A$3:$A$2194,'7-Day ADT'!$D48),""),"")</f>
        <v>194.03333333333333</v>
      </c>
      <c r="AU48">
        <f>IFERROR(IF(AVERAGEIFS('Historical_Input Data'!AX$3:AX$2194,'Historical_Input Data'!$B$3:$B$2194,'7-Day ADT'!$C48,'Historical_Input Data'!$A$3:$A$2194,'7-Day ADT'!$D48)&lt;&gt; 0,AVERAGEIFS('Historical_Input Data'!AX$3:AX$2194,'Historical_Input Data'!$B$3:$B$2194,'7-Day ADT'!$C48,'Historical_Input Data'!$A$3:$A$2194,'7-Day ADT'!$D48),""),"")</f>
        <v>268.36666666666667</v>
      </c>
      <c r="AV48">
        <f>IFERROR(IF(AVERAGEIFS('Historical_Input Data'!AY$3:AY$2194,'Historical_Input Data'!$B$3:$B$2194,'7-Day ADT'!$C48,'Historical_Input Data'!$A$3:$A$2194,'7-Day ADT'!$D48)&lt;&gt; 0,AVERAGEIFS('Historical_Input Data'!AY$3:AY$2194,'Historical_Input Data'!$B$3:$B$2194,'7-Day ADT'!$C48,'Historical_Input Data'!$A$3:$A$2194,'7-Day ADT'!$D48),""),"")</f>
        <v>177.76666666666668</v>
      </c>
      <c r="AW48">
        <f>IFERROR(IF(AVERAGEIFS('Historical_Input Data'!AZ$3:AZ$2194,'Historical_Input Data'!$B$3:$B$2194,'7-Day ADT'!$C48,'Historical_Input Data'!$A$3:$A$2194,'7-Day ADT'!$D48)&lt;&gt; 0,AVERAGEIFS('Historical_Input Data'!AZ$3:AZ$2194,'Historical_Input Data'!$B$3:$B$2194,'7-Day ADT'!$C48,'Historical_Input Data'!$A$3:$A$2194,'7-Day ADT'!$D48),""),"")</f>
        <v>272.63333333333333</v>
      </c>
      <c r="AX48" t="str">
        <f>IFERROR(IF(AVERAGEIFS('Historical_Input Data'!BA$3:BA$2194,'Historical_Input Data'!$B$3:$B$2194,'7-Day ADT'!$C48,'Historical_Input Data'!$A$3:$A$2194,'7-Day ADT'!$D48)&lt;&gt; 0,AVERAGEIFS('Historical_Input Data'!BA$3:BA$2194,'Historical_Input Data'!$B$3:$B$2194,'7-Day ADT'!$C48,'Historical_Input Data'!$A$3:$A$2194,'7-Day ADT'!$D48),""),"")</f>
        <v/>
      </c>
    </row>
    <row r="49" spans="1:50">
      <c r="A49" t="str">
        <f t="shared" si="0"/>
        <v>December2019</v>
      </c>
      <c r="C49" t="s">
        <v>50</v>
      </c>
      <c r="D49">
        <v>2019</v>
      </c>
      <c r="E49">
        <f>IFERROR(IF(AVERAGEIFS('Historical_Input Data'!H$3:H$2194,'Historical_Input Data'!$B$3:$B$2194,'7-Day ADT'!$C49,'Historical_Input Data'!$A$3:$A$2194,'7-Day ADT'!$D49)&lt;&gt; 0,AVERAGEIFS('Historical_Input Data'!H$3:H$2194,'Historical_Input Data'!$B$3:$B$2194,'7-Day ADT'!$C49,'Historical_Input Data'!$A$3:$A$2194,'7-Day ADT'!$D49),""),"")</f>
        <v>24.193548387096776</v>
      </c>
      <c r="F49">
        <f>IFERROR(IF(AVERAGEIFS('Historical_Input Data'!I$3:I$2194,'Historical_Input Data'!$B$3:$B$2194,'7-Day ADT'!$C49,'Historical_Input Data'!$A$3:$A$2194,'7-Day ADT'!$D49)&lt;&gt; 0,AVERAGEIFS('Historical_Input Data'!I$3:I$2194,'Historical_Input Data'!$B$3:$B$2194,'7-Day ADT'!$C49,'Historical_Input Data'!$A$3:$A$2194,'7-Day ADT'!$D49),""),"")</f>
        <v>282.93548387096774</v>
      </c>
      <c r="G49">
        <f>IFERROR(IF(AVERAGEIFS('Historical_Input Data'!J$3:J$2194,'Historical_Input Data'!$B$3:$B$2194,'7-Day ADT'!$C49,'Historical_Input Data'!$A$3:$A$2194,'7-Day ADT'!$D49)&lt;&gt; 0,AVERAGEIFS('Historical_Input Data'!J$3:J$2194,'Historical_Input Data'!$B$3:$B$2194,'7-Day ADT'!$C49,'Historical_Input Data'!$A$3:$A$2194,'7-Day ADT'!$D49),""),"")</f>
        <v>224.48387096774192</v>
      </c>
      <c r="H49">
        <f>IFERROR(IF(AVERAGEIFS('Historical_Input Data'!K$3:K$2194,'Historical_Input Data'!$B$3:$B$2194,'7-Day ADT'!$C49,'Historical_Input Data'!$A$3:$A$2194,'7-Day ADT'!$D49)&lt;&gt; 0,AVERAGEIFS('Historical_Input Data'!K$3:K$2194,'Historical_Input Data'!$B$3:$B$2194,'7-Day ADT'!$C49,'Historical_Input Data'!$A$3:$A$2194,'7-Day ADT'!$D49),""),"")</f>
        <v>259.70967741935482</v>
      </c>
      <c r="I49">
        <f>IFERROR(IF(AVERAGEIFS('Historical_Input Data'!L$3:L$2194,'Historical_Input Data'!$B$3:$B$2194,'7-Day ADT'!$C49,'Historical_Input Data'!$A$3:$A$2194,'7-Day ADT'!$D49)&lt;&gt; 0,AVERAGEIFS('Historical_Input Data'!L$3:L$2194,'Historical_Input Data'!$B$3:$B$2194,'7-Day ADT'!$C49,'Historical_Input Data'!$A$3:$A$2194,'7-Day ADT'!$D49),""),"")</f>
        <v>304.32258064516128</v>
      </c>
      <c r="J49">
        <f>IFERROR(IF(AVERAGEIFS('Historical_Input Data'!M$3:M$2194,'Historical_Input Data'!$B$3:$B$2194,'7-Day ADT'!$C49,'Historical_Input Data'!$A$3:$A$2194,'7-Day ADT'!$D49)&lt;&gt; 0,AVERAGEIFS('Historical_Input Data'!M$3:M$2194,'Historical_Input Data'!$B$3:$B$2194,'7-Day ADT'!$C49,'Historical_Input Data'!$A$3:$A$2194,'7-Day ADT'!$D49),""),"")</f>
        <v>116.38709677419355</v>
      </c>
      <c r="K49">
        <f>IFERROR(IF(AVERAGEIFS('Historical_Input Data'!N$3:N$2194,'Historical_Input Data'!$B$3:$B$2194,'7-Day ADT'!$C49,'Historical_Input Data'!$A$3:$A$2194,'7-Day ADT'!$D49)&lt;&gt; 0,AVERAGEIFS('Historical_Input Data'!N$3:N$2194,'Historical_Input Data'!$B$3:$B$2194,'7-Day ADT'!$C49,'Historical_Input Data'!$A$3:$A$2194,'7-Day ADT'!$D49),""),"")</f>
        <v>209.16129032258064</v>
      </c>
      <c r="L49">
        <f>IFERROR(IF(AVERAGEIFS('Historical_Input Data'!O$3:O$2194,'Historical_Input Data'!$B$3:$B$2194,'7-Day ADT'!$C49,'Historical_Input Data'!$A$3:$A$2194,'7-Day ADT'!$D49)&lt;&gt; 0,AVERAGEIFS('Historical_Input Data'!O$3:O$2194,'Historical_Input Data'!$B$3:$B$2194,'7-Day ADT'!$C49,'Historical_Input Data'!$A$3:$A$2194,'7-Day ADT'!$D49),""),"")</f>
        <v>42.354838709677416</v>
      </c>
      <c r="M49">
        <f>IFERROR(IF(AVERAGEIFS('Historical_Input Data'!P$3:P$2194,'Historical_Input Data'!$B$3:$B$2194,'7-Day ADT'!$C49,'Historical_Input Data'!$A$3:$A$2194,'7-Day ADT'!$D49)&lt;&gt; 0,AVERAGEIFS('Historical_Input Data'!P$3:P$2194,'Historical_Input Data'!$B$3:$B$2194,'7-Day ADT'!$C49,'Historical_Input Data'!$A$3:$A$2194,'7-Day ADT'!$D49),""),"")</f>
        <v>460.03225806451616</v>
      </c>
      <c r="N49">
        <f>IFERROR(IF(AVERAGEIFS('Historical_Input Data'!Q$3:Q$2194,'Historical_Input Data'!$B$3:$B$2194,'7-Day ADT'!$C49,'Historical_Input Data'!$A$3:$A$2194,'7-Day ADT'!$D49)&lt;&gt; 0,AVERAGEIFS('Historical_Input Data'!Q$3:Q$2194,'Historical_Input Data'!$B$3:$B$2194,'7-Day ADT'!$C49,'Historical_Input Data'!$A$3:$A$2194,'7-Day ADT'!$D49),""),"")</f>
        <v>405.87096774193549</v>
      </c>
      <c r="O49">
        <f>IFERROR(IF(AVERAGEIFS('Historical_Input Data'!R$3:R$2194,'Historical_Input Data'!$B$3:$B$2194,'7-Day ADT'!$C49,'Historical_Input Data'!$A$3:$A$2194,'7-Day ADT'!$D49)&lt;&gt; 0,AVERAGEIFS('Historical_Input Data'!R$3:R$2194,'Historical_Input Data'!$B$3:$B$2194,'7-Day ADT'!$C49,'Historical_Input Data'!$A$3:$A$2194,'7-Day ADT'!$D49),""),"")</f>
        <v>69.451612903225808</v>
      </c>
      <c r="P49" t="str">
        <f>IFERROR(IF(AVERAGEIFS('Historical_Input Data'!S$3:S$2194,'Historical_Input Data'!$B$3:$B$2194,'7-Day ADT'!$C49,'Historical_Input Data'!$A$3:$A$2194,'7-Day ADT'!$D49)&lt;&gt; 0,AVERAGEIFS('Historical_Input Data'!S$3:S$2194,'Historical_Input Data'!$B$3:$B$2194,'7-Day ADT'!$C49,'Historical_Input Data'!$A$3:$A$2194,'7-Day ADT'!$D49),""),"")</f>
        <v/>
      </c>
      <c r="Q49">
        <f>IFERROR(IF(AVERAGEIFS('Historical_Input Data'!T$3:T$2194,'Historical_Input Data'!$B$3:$B$2194,'7-Day ADT'!$C49,'Historical_Input Data'!$A$3:$A$2194,'7-Day ADT'!$D49)&lt;&gt; 0,AVERAGEIFS('Historical_Input Data'!T$3:T$2194,'Historical_Input Data'!$B$3:$B$2194,'7-Day ADT'!$C49,'Historical_Input Data'!$A$3:$A$2194,'7-Day ADT'!$D49),""),"")</f>
        <v>75.451612903225808</v>
      </c>
      <c r="R49">
        <f>IFERROR(IF(AVERAGEIFS('Historical_Input Data'!U$3:U$2194,'Historical_Input Data'!$B$3:$B$2194,'7-Day ADT'!$C49,'Historical_Input Data'!$A$3:$A$2194,'7-Day ADT'!$D49)&lt;&gt; 0,AVERAGEIFS('Historical_Input Data'!U$3:U$2194,'Historical_Input Data'!$B$3:$B$2194,'7-Day ADT'!$C49,'Historical_Input Data'!$A$3:$A$2194,'7-Day ADT'!$D49),""),"")</f>
        <v>29.838709677419356</v>
      </c>
      <c r="S49">
        <f>IFERROR(IF(AVERAGEIFS('Historical_Input Data'!V$3:V$2194,'Historical_Input Data'!$B$3:$B$2194,'7-Day ADT'!$C49,'Historical_Input Data'!$A$3:$A$2194,'7-Day ADT'!$D49)&lt;&gt; 0,AVERAGEIFS('Historical_Input Data'!V$3:V$2194,'Historical_Input Data'!$B$3:$B$2194,'7-Day ADT'!$C49,'Historical_Input Data'!$A$3:$A$2194,'7-Day ADT'!$D49),""),"")</f>
        <v>138.67741935483872</v>
      </c>
      <c r="T49">
        <f>IFERROR(IF(AVERAGEIFS('Historical_Input Data'!W$3:W$2194,'Historical_Input Data'!$B$3:$B$2194,'7-Day ADT'!$C49,'Historical_Input Data'!$A$3:$A$2194,'7-Day ADT'!$D49)&lt;&gt; 0,AVERAGEIFS('Historical_Input Data'!W$3:W$2194,'Historical_Input Data'!$B$3:$B$2194,'7-Day ADT'!$C49,'Historical_Input Data'!$A$3:$A$2194,'7-Day ADT'!$D49),""),"")</f>
        <v>358.48387096774195</v>
      </c>
      <c r="U49">
        <f>IFERROR(IF(AVERAGEIFS('Historical_Input Data'!X$3:X$2194,'Historical_Input Data'!$B$3:$B$2194,'7-Day ADT'!$C49,'Historical_Input Data'!$A$3:$A$2194,'7-Day ADT'!$D49)&lt;&gt; 0,AVERAGEIFS('Historical_Input Data'!X$3:X$2194,'Historical_Input Data'!$B$3:$B$2194,'7-Day ADT'!$C49,'Historical_Input Data'!$A$3:$A$2194,'7-Day ADT'!$D49),""),"")</f>
        <v>288.35483870967744</v>
      </c>
      <c r="V49">
        <f>IFERROR(IF(AVERAGEIFS('Historical_Input Data'!Y$3:Y$2194,'Historical_Input Data'!$B$3:$B$2194,'7-Day ADT'!$C49,'Historical_Input Data'!$A$3:$A$2194,'7-Day ADT'!$D49)&lt;&gt; 0,AVERAGEIFS('Historical_Input Data'!Y$3:Y$2194,'Historical_Input Data'!$B$3:$B$2194,'7-Day ADT'!$C49,'Historical_Input Data'!$A$3:$A$2194,'7-Day ADT'!$D49),""),"")</f>
        <v>18.483870967741936</v>
      </c>
      <c r="W49">
        <f>IFERROR(IF(AVERAGEIFS('Historical_Input Data'!Z$3:Z$2194,'Historical_Input Data'!$B$3:$B$2194,'7-Day ADT'!$C49,'Historical_Input Data'!$A$3:$A$2194,'7-Day ADT'!$D49)&lt;&gt; 0,AVERAGEIFS('Historical_Input Data'!Z$3:Z$2194,'Historical_Input Data'!$B$3:$B$2194,'7-Day ADT'!$C49,'Historical_Input Data'!$A$3:$A$2194,'7-Day ADT'!$D49),""),"")</f>
        <v>376.16129032258067</v>
      </c>
      <c r="X49">
        <f>IFERROR(IF(AVERAGEIFS('Historical_Input Data'!AA$3:AA$2194,'Historical_Input Data'!$B$3:$B$2194,'7-Day ADT'!$C49,'Historical_Input Data'!$A$3:$A$2194,'7-Day ADT'!$D49)&lt;&gt; 0,AVERAGEIFS('Historical_Input Data'!AA$3:AA$2194,'Historical_Input Data'!$B$3:$B$2194,'7-Day ADT'!$C49,'Historical_Input Data'!$A$3:$A$2194,'7-Day ADT'!$D49),""),"")</f>
        <v>35.516129032258064</v>
      </c>
      <c r="Y49">
        <f>IFERROR(IF(AVERAGEIFS('Historical_Input Data'!AB$3:AB$2194,'Historical_Input Data'!$B$3:$B$2194,'7-Day ADT'!$C49,'Historical_Input Data'!$A$3:$A$2194,'7-Day ADT'!$D49)&lt;&gt; 0,AVERAGEIFS('Historical_Input Data'!AB$3:AB$2194,'Historical_Input Data'!$B$3:$B$2194,'7-Day ADT'!$C49,'Historical_Input Data'!$A$3:$A$2194,'7-Day ADT'!$D49),""),"")</f>
        <v>575.35483870967744</v>
      </c>
      <c r="Z49">
        <f>IFERROR(IF(AVERAGEIFS('Historical_Input Data'!AC$3:AC$2194,'Historical_Input Data'!$B$3:$B$2194,'7-Day ADT'!$C49,'Historical_Input Data'!$A$3:$A$2194,'7-Day ADT'!$D49)&lt;&gt; 0,AVERAGEIFS('Historical_Input Data'!AC$3:AC$2194,'Historical_Input Data'!$B$3:$B$2194,'7-Day ADT'!$C49,'Historical_Input Data'!$A$3:$A$2194,'7-Day ADT'!$D49),""),"")</f>
        <v>335.22580645161293</v>
      </c>
      <c r="AA49">
        <f>IFERROR(IF(AVERAGEIFS('Historical_Input Data'!AD$3:AD$2194,'Historical_Input Data'!$B$3:$B$2194,'7-Day ADT'!$C49,'Historical_Input Data'!$A$3:$A$2194,'7-Day ADT'!$D49)&lt;&gt; 0,AVERAGEIFS('Historical_Input Data'!AD$3:AD$2194,'Historical_Input Data'!$B$3:$B$2194,'7-Day ADT'!$C49,'Historical_Input Data'!$A$3:$A$2194,'7-Day ADT'!$D49),""),"")</f>
        <v>37.387096774193552</v>
      </c>
      <c r="AB49">
        <f>IFERROR(IF(AVERAGEIFS('Historical_Input Data'!AE$3:AE$2194,'Historical_Input Data'!$B$3:$B$2194,'7-Day ADT'!$C49,'Historical_Input Data'!$A$3:$A$2194,'7-Day ADT'!$D49)&lt;&gt; 0,AVERAGEIFS('Historical_Input Data'!AE$3:AE$2194,'Historical_Input Data'!$B$3:$B$2194,'7-Day ADT'!$C49,'Historical_Input Data'!$A$3:$A$2194,'7-Day ADT'!$D49),""),"")</f>
        <v>628.9677419354839</v>
      </c>
      <c r="AC49">
        <f>IFERROR(IF(AVERAGEIFS('Historical_Input Data'!AF$3:AF$2194,'Historical_Input Data'!$B$3:$B$2194,'7-Day ADT'!$C49,'Historical_Input Data'!$A$3:$A$2194,'7-Day ADT'!$D49)&lt;&gt; 0,AVERAGEIFS('Historical_Input Data'!AF$3:AF$2194,'Historical_Input Data'!$B$3:$B$2194,'7-Day ADT'!$C49,'Historical_Input Data'!$A$3:$A$2194,'7-Day ADT'!$D49),""),"")</f>
        <v>983.0322580645161</v>
      </c>
      <c r="AD49">
        <f>IFERROR(IF(AVERAGEIFS('Historical_Input Data'!AG$3:AG$2194,'Historical_Input Data'!$B$3:$B$2194,'7-Day ADT'!$C49,'Historical_Input Data'!$A$3:$A$2194,'7-Day ADT'!$D49)&lt;&gt; 0,AVERAGEIFS('Historical_Input Data'!AG$3:AG$2194,'Historical_Input Data'!$B$3:$B$2194,'7-Day ADT'!$C49,'Historical_Input Data'!$A$3:$A$2194,'7-Day ADT'!$D49),""),"")</f>
        <v>725.80645161290317</v>
      </c>
      <c r="AE49">
        <f>IFERROR(IF(AVERAGEIFS('Historical_Input Data'!AH$3:AH$2194,'Historical_Input Data'!$B$3:$B$2194,'7-Day ADT'!$C49,'Historical_Input Data'!$A$3:$A$2194,'7-Day ADT'!$D49)&lt;&gt; 0,AVERAGEIFS('Historical_Input Data'!AH$3:AH$2194,'Historical_Input Data'!$B$3:$B$2194,'7-Day ADT'!$C49,'Historical_Input Data'!$A$3:$A$2194,'7-Day ADT'!$D49),""),"")</f>
        <v>181.54838709677421</v>
      </c>
      <c r="AF49">
        <f>IFERROR(IF(AVERAGEIFS('Historical_Input Data'!AI$3:AI$2194,'Historical_Input Data'!$B$3:$B$2194,'7-Day ADT'!$C49,'Historical_Input Data'!$A$3:$A$2194,'7-Day ADT'!$D49)&lt;&gt; 0,AVERAGEIFS('Historical_Input Data'!AI$3:AI$2194,'Historical_Input Data'!$B$3:$B$2194,'7-Day ADT'!$C49,'Historical_Input Data'!$A$3:$A$2194,'7-Day ADT'!$D49),""),"")</f>
        <v>284.12903225806451</v>
      </c>
      <c r="AG49">
        <f>IFERROR(IF(AVERAGEIFS('Historical_Input Data'!AJ$3:AJ$2194,'Historical_Input Data'!$B$3:$B$2194,'7-Day ADT'!$C49,'Historical_Input Data'!$A$3:$A$2194,'7-Day ADT'!$D49)&lt;&gt; 0,AVERAGEIFS('Historical_Input Data'!AJ$3:AJ$2194,'Historical_Input Data'!$B$3:$B$2194,'7-Day ADT'!$C49,'Historical_Input Data'!$A$3:$A$2194,'7-Day ADT'!$D49),""),"")</f>
        <v>59.838709677419352</v>
      </c>
      <c r="AH49">
        <f>IFERROR(IF(AVERAGEIFS('Historical_Input Data'!AK$3:AK$2194,'Historical_Input Data'!$B$3:$B$2194,'7-Day ADT'!$C49,'Historical_Input Data'!$A$3:$A$2194,'7-Day ADT'!$D49)&lt;&gt; 0,AVERAGEIFS('Historical_Input Data'!AK$3:AK$2194,'Historical_Input Data'!$B$3:$B$2194,'7-Day ADT'!$C49,'Historical_Input Data'!$A$3:$A$2194,'7-Day ADT'!$D49),""),"")</f>
        <v>993.12903225806451</v>
      </c>
      <c r="AI49">
        <f>IFERROR(IF(AVERAGEIFS('Historical_Input Data'!AL$3:AL$2194,'Historical_Input Data'!$B$3:$B$2194,'7-Day ADT'!$C49,'Historical_Input Data'!$A$3:$A$2194,'7-Day ADT'!$D49)&lt;&gt; 0,AVERAGEIFS('Historical_Input Data'!AL$3:AL$2194,'Historical_Input Data'!$B$3:$B$2194,'7-Day ADT'!$C49,'Historical_Input Data'!$A$3:$A$2194,'7-Day ADT'!$D49),""),"")</f>
        <v>1172</v>
      </c>
      <c r="AJ49">
        <f>IFERROR(IF(AVERAGEIFS('Historical_Input Data'!AM$3:AM$2194,'Historical_Input Data'!$B$3:$B$2194,'7-Day ADT'!$C49,'Historical_Input Data'!$A$3:$A$2194,'7-Day ADT'!$D49)&lt;&gt; 0,AVERAGEIFS('Historical_Input Data'!AM$3:AM$2194,'Historical_Input Data'!$B$3:$B$2194,'7-Day ADT'!$C49,'Historical_Input Data'!$A$3:$A$2194,'7-Day ADT'!$D49),""),"")</f>
        <v>13.548387096774194</v>
      </c>
      <c r="AK49">
        <f>IFERROR(IF(AVERAGEIFS('Historical_Input Data'!AN$3:AN$2194,'Historical_Input Data'!$B$3:$B$2194,'7-Day ADT'!$C49,'Historical_Input Data'!$A$3:$A$2194,'7-Day ADT'!$D49)&lt;&gt; 0,AVERAGEIFS('Historical_Input Data'!AN$3:AN$2194,'Historical_Input Data'!$B$3:$B$2194,'7-Day ADT'!$C49,'Historical_Input Data'!$A$3:$A$2194,'7-Day ADT'!$D49),""),"")</f>
        <v>34.032258064516128</v>
      </c>
      <c r="AL49">
        <f>IFERROR(IF(AVERAGEIFS('Historical_Input Data'!AO$3:AO$2194,'Historical_Input Data'!$B$3:$B$2194,'7-Day ADT'!$C49,'Historical_Input Data'!$A$3:$A$2194,'7-Day ADT'!$D49)&lt;&gt; 0,AVERAGEIFS('Historical_Input Data'!AO$3:AO$2194,'Historical_Input Data'!$B$3:$B$2194,'7-Day ADT'!$C49,'Historical_Input Data'!$A$3:$A$2194,'7-Day ADT'!$D49),""),"")</f>
        <v>203.83870967741936</v>
      </c>
      <c r="AM49">
        <f>IFERROR(IF(AVERAGEIFS('Historical_Input Data'!AP$3:AP$2194,'Historical_Input Data'!$B$3:$B$2194,'7-Day ADT'!$C49,'Historical_Input Data'!$A$3:$A$2194,'7-Day ADT'!$D49)&lt;&gt; 0,AVERAGEIFS('Historical_Input Data'!AP$3:AP$2194,'Historical_Input Data'!$B$3:$B$2194,'7-Day ADT'!$C49,'Historical_Input Data'!$A$3:$A$2194,'7-Day ADT'!$D49),""),"")</f>
        <v>36.258064516129032</v>
      </c>
      <c r="AN49">
        <f>IFERROR(IF(AVERAGEIFS('Historical_Input Data'!AQ$3:AQ$2194,'Historical_Input Data'!$B$3:$B$2194,'7-Day ADT'!$C49,'Historical_Input Data'!$A$3:$A$2194,'7-Day ADT'!$D49)&lt;&gt; 0,AVERAGEIFS('Historical_Input Data'!AQ$3:AQ$2194,'Historical_Input Data'!$B$3:$B$2194,'7-Day ADT'!$C49,'Historical_Input Data'!$A$3:$A$2194,'7-Day ADT'!$D49),""),"")</f>
        <v>206.61290322580646</v>
      </c>
      <c r="AO49">
        <f>IFERROR(IF(AVERAGEIFS('Historical_Input Data'!AR$3:AR$2194,'Historical_Input Data'!$B$3:$B$2194,'7-Day ADT'!$C49,'Historical_Input Data'!$A$3:$A$2194,'7-Day ADT'!$D49)&lt;&gt; 0,AVERAGEIFS('Historical_Input Data'!AR$3:AR$2194,'Historical_Input Data'!$B$3:$B$2194,'7-Day ADT'!$C49,'Historical_Input Data'!$A$3:$A$2194,'7-Day ADT'!$D49),""),"")</f>
        <v>275.74193548387098</v>
      </c>
      <c r="AP49">
        <f>IFERROR(IF(AVERAGEIFS('Historical_Input Data'!AS$3:AS$2194,'Historical_Input Data'!$B$3:$B$2194,'7-Day ADT'!$C49,'Historical_Input Data'!$A$3:$A$2194,'7-Day ADT'!$D49)&lt;&gt; 0,AVERAGEIFS('Historical_Input Data'!AS$3:AS$2194,'Historical_Input Data'!$B$3:$B$2194,'7-Day ADT'!$C49,'Historical_Input Data'!$A$3:$A$2194,'7-Day ADT'!$D49),""),"")</f>
        <v>1288.9677419354839</v>
      </c>
      <c r="AQ49">
        <f>IFERROR(IF(AVERAGEIFS('Historical_Input Data'!AT$3:AT$2194,'Historical_Input Data'!$B$3:$B$2194,'7-Day ADT'!$C49,'Historical_Input Data'!$A$3:$A$2194,'7-Day ADT'!$D49)&lt;&gt; 0,AVERAGEIFS('Historical_Input Data'!AT$3:AT$2194,'Historical_Input Data'!$B$3:$B$2194,'7-Day ADT'!$C49,'Historical_Input Data'!$A$3:$A$2194,'7-Day ADT'!$D49),""),"")</f>
        <v>174.35483870967741</v>
      </c>
      <c r="AR49">
        <f>IFERROR(IF(AVERAGEIFS('Historical_Input Data'!AU$3:AU$2194,'Historical_Input Data'!$B$3:$B$2194,'7-Day ADT'!$C49,'Historical_Input Data'!$A$3:$A$2194,'7-Day ADT'!$D49)&lt;&gt; 0,AVERAGEIFS('Historical_Input Data'!AU$3:AU$2194,'Historical_Input Data'!$B$3:$B$2194,'7-Day ADT'!$C49,'Historical_Input Data'!$A$3:$A$2194,'7-Day ADT'!$D49),""),"")</f>
        <v>610.25806451612902</v>
      </c>
      <c r="AS49">
        <f>IFERROR(IF(AVERAGEIFS('Historical_Input Data'!AV$3:AV$2194,'Historical_Input Data'!$B$3:$B$2194,'7-Day ADT'!$C49,'Historical_Input Data'!$A$3:$A$2194,'7-Day ADT'!$D49)&lt;&gt; 0,AVERAGEIFS('Historical_Input Data'!AV$3:AV$2194,'Historical_Input Data'!$B$3:$B$2194,'7-Day ADT'!$C49,'Historical_Input Data'!$A$3:$A$2194,'7-Day ADT'!$D49),""),"")</f>
        <v>145.96774193548387</v>
      </c>
      <c r="AT49">
        <f>IFERROR(IF(AVERAGEIFS('Historical_Input Data'!AW$3:AW$2194,'Historical_Input Data'!$B$3:$B$2194,'7-Day ADT'!$C49,'Historical_Input Data'!$A$3:$A$2194,'7-Day ADT'!$D49)&lt;&gt; 0,AVERAGEIFS('Historical_Input Data'!AW$3:AW$2194,'Historical_Input Data'!$B$3:$B$2194,'7-Day ADT'!$C49,'Historical_Input Data'!$A$3:$A$2194,'7-Day ADT'!$D49),""),"")</f>
        <v>178.70967741935485</v>
      </c>
      <c r="AU49">
        <f>IFERROR(IF(AVERAGEIFS('Historical_Input Data'!AX$3:AX$2194,'Historical_Input Data'!$B$3:$B$2194,'7-Day ADT'!$C49,'Historical_Input Data'!$A$3:$A$2194,'7-Day ADT'!$D49)&lt;&gt; 0,AVERAGEIFS('Historical_Input Data'!AX$3:AX$2194,'Historical_Input Data'!$B$3:$B$2194,'7-Day ADT'!$C49,'Historical_Input Data'!$A$3:$A$2194,'7-Day ADT'!$D49),""),"")</f>
        <v>210.2258064516129</v>
      </c>
      <c r="AV49">
        <f>IFERROR(IF(AVERAGEIFS('Historical_Input Data'!AY$3:AY$2194,'Historical_Input Data'!$B$3:$B$2194,'7-Day ADT'!$C49,'Historical_Input Data'!$A$3:$A$2194,'7-Day ADT'!$D49)&lt;&gt; 0,AVERAGEIFS('Historical_Input Data'!AY$3:AY$2194,'Historical_Input Data'!$B$3:$B$2194,'7-Day ADT'!$C49,'Historical_Input Data'!$A$3:$A$2194,'7-Day ADT'!$D49),""),"")</f>
        <v>162.12903225806451</v>
      </c>
      <c r="AW49">
        <f>IFERROR(IF(AVERAGEIFS('Historical_Input Data'!AZ$3:AZ$2194,'Historical_Input Data'!$B$3:$B$2194,'7-Day ADT'!$C49,'Historical_Input Data'!$A$3:$A$2194,'7-Day ADT'!$D49)&lt;&gt; 0,AVERAGEIFS('Historical_Input Data'!AZ$3:AZ$2194,'Historical_Input Data'!$B$3:$B$2194,'7-Day ADT'!$C49,'Historical_Input Data'!$A$3:$A$2194,'7-Day ADT'!$D49),""),"")</f>
        <v>236.54838709677421</v>
      </c>
      <c r="AX49" t="str">
        <f>IFERROR(IF(AVERAGEIFS('Historical_Input Data'!BA$3:BA$2194,'Historical_Input Data'!$B$3:$B$2194,'7-Day ADT'!$C49,'Historical_Input Data'!$A$3:$A$2194,'7-Day ADT'!$D49)&lt;&gt; 0,AVERAGEIFS('Historical_Input Data'!BA$3:BA$2194,'Historical_Input Data'!$B$3:$B$2194,'7-Day ADT'!$C49,'Historical_Input Data'!$A$3:$A$2194,'7-Day ADT'!$D49),""),"")</f>
        <v/>
      </c>
    </row>
    <row r="50" spans="1:50">
      <c r="A50" t="str">
        <f t="shared" si="0"/>
        <v>January2020</v>
      </c>
      <c r="C50" t="s">
        <v>53</v>
      </c>
      <c r="D50">
        <v>2020</v>
      </c>
      <c r="E50">
        <f>IFERROR(IF(AVERAGEIFS('Historical_Input Data'!H$3:H$2194,'Historical_Input Data'!$B$3:$B$2194,'7-Day ADT'!$C50,'Historical_Input Data'!$A$3:$A$2194,'7-Day ADT'!$D50)&lt;&gt; 0,AVERAGEIFS('Historical_Input Data'!H$3:H$2194,'Historical_Input Data'!$B$3:$B$2194,'7-Day ADT'!$C50,'Historical_Input Data'!$A$3:$A$2194,'7-Day ADT'!$D50),""),"")</f>
        <v>31.387096774193548</v>
      </c>
      <c r="F50">
        <f>IFERROR(IF(AVERAGEIFS('Historical_Input Data'!I$3:I$2194,'Historical_Input Data'!$B$3:$B$2194,'7-Day ADT'!$C50,'Historical_Input Data'!$A$3:$A$2194,'7-Day ADT'!$D50)&lt;&gt; 0,AVERAGEIFS('Historical_Input Data'!I$3:I$2194,'Historical_Input Data'!$B$3:$B$2194,'7-Day ADT'!$C50,'Historical_Input Data'!$A$3:$A$2194,'7-Day ADT'!$D50),""),"")</f>
        <v>360.77419354838707</v>
      </c>
      <c r="G50">
        <f>IFERROR(IF(AVERAGEIFS('Historical_Input Data'!J$3:J$2194,'Historical_Input Data'!$B$3:$B$2194,'7-Day ADT'!$C50,'Historical_Input Data'!$A$3:$A$2194,'7-Day ADT'!$D50)&lt;&gt; 0,AVERAGEIFS('Historical_Input Data'!J$3:J$2194,'Historical_Input Data'!$B$3:$B$2194,'7-Day ADT'!$C50,'Historical_Input Data'!$A$3:$A$2194,'7-Day ADT'!$D50),""),"")</f>
        <v>263.19354838709677</v>
      </c>
      <c r="H50">
        <f>IFERROR(IF(AVERAGEIFS('Historical_Input Data'!K$3:K$2194,'Historical_Input Data'!$B$3:$B$2194,'7-Day ADT'!$C50,'Historical_Input Data'!$A$3:$A$2194,'7-Day ADT'!$D50)&lt;&gt; 0,AVERAGEIFS('Historical_Input Data'!K$3:K$2194,'Historical_Input Data'!$B$3:$B$2194,'7-Day ADT'!$C50,'Historical_Input Data'!$A$3:$A$2194,'7-Day ADT'!$D50),""),"")</f>
        <v>299.96774193548384</v>
      </c>
      <c r="I50">
        <f>IFERROR(IF(AVERAGEIFS('Historical_Input Data'!L$3:L$2194,'Historical_Input Data'!$B$3:$B$2194,'7-Day ADT'!$C50,'Historical_Input Data'!$A$3:$A$2194,'7-Day ADT'!$D50)&lt;&gt; 0,AVERAGEIFS('Historical_Input Data'!L$3:L$2194,'Historical_Input Data'!$B$3:$B$2194,'7-Day ADT'!$C50,'Historical_Input Data'!$A$3:$A$2194,'7-Day ADT'!$D50),""),"")</f>
        <v>364.61290322580646</v>
      </c>
      <c r="J50">
        <f>IFERROR(IF(AVERAGEIFS('Historical_Input Data'!M$3:M$2194,'Historical_Input Data'!$B$3:$B$2194,'7-Day ADT'!$C50,'Historical_Input Data'!$A$3:$A$2194,'7-Day ADT'!$D50)&lt;&gt; 0,AVERAGEIFS('Historical_Input Data'!M$3:M$2194,'Historical_Input Data'!$B$3:$B$2194,'7-Day ADT'!$C50,'Historical_Input Data'!$A$3:$A$2194,'7-Day ADT'!$D50),""),"")</f>
        <v>131.48387096774192</v>
      </c>
      <c r="K50">
        <f>IFERROR(IF(AVERAGEIFS('Historical_Input Data'!N$3:N$2194,'Historical_Input Data'!$B$3:$B$2194,'7-Day ADT'!$C50,'Historical_Input Data'!$A$3:$A$2194,'7-Day ADT'!$D50)&lt;&gt; 0,AVERAGEIFS('Historical_Input Data'!N$3:N$2194,'Historical_Input Data'!$B$3:$B$2194,'7-Day ADT'!$C50,'Historical_Input Data'!$A$3:$A$2194,'7-Day ADT'!$D50),""),"")</f>
        <v>197.06451612903226</v>
      </c>
      <c r="L50">
        <f>IFERROR(IF(AVERAGEIFS('Historical_Input Data'!O$3:O$2194,'Historical_Input Data'!$B$3:$B$2194,'7-Day ADT'!$C50,'Historical_Input Data'!$A$3:$A$2194,'7-Day ADT'!$D50)&lt;&gt; 0,AVERAGEIFS('Historical_Input Data'!O$3:O$2194,'Historical_Input Data'!$B$3:$B$2194,'7-Day ADT'!$C50,'Historical_Input Data'!$A$3:$A$2194,'7-Day ADT'!$D50),""),"")</f>
        <v>47.806451612903224</v>
      </c>
      <c r="M50">
        <f>IFERROR(IF(AVERAGEIFS('Historical_Input Data'!P$3:P$2194,'Historical_Input Data'!$B$3:$B$2194,'7-Day ADT'!$C50,'Historical_Input Data'!$A$3:$A$2194,'7-Day ADT'!$D50)&lt;&gt; 0,AVERAGEIFS('Historical_Input Data'!P$3:P$2194,'Historical_Input Data'!$B$3:$B$2194,'7-Day ADT'!$C50,'Historical_Input Data'!$A$3:$A$2194,'7-Day ADT'!$D50),""),"")</f>
        <v>590.90322580645159</v>
      </c>
      <c r="N50">
        <f>IFERROR(IF(AVERAGEIFS('Historical_Input Data'!Q$3:Q$2194,'Historical_Input Data'!$B$3:$B$2194,'7-Day ADT'!$C50,'Historical_Input Data'!$A$3:$A$2194,'7-Day ADT'!$D50)&lt;&gt; 0,AVERAGEIFS('Historical_Input Data'!Q$3:Q$2194,'Historical_Input Data'!$B$3:$B$2194,'7-Day ADT'!$C50,'Historical_Input Data'!$A$3:$A$2194,'7-Day ADT'!$D50),""),"")</f>
        <v>513.06451612903231</v>
      </c>
      <c r="O50">
        <f>IFERROR(IF(AVERAGEIFS('Historical_Input Data'!R$3:R$2194,'Historical_Input Data'!$B$3:$B$2194,'7-Day ADT'!$C50,'Historical_Input Data'!$A$3:$A$2194,'7-Day ADT'!$D50)&lt;&gt; 0,AVERAGEIFS('Historical_Input Data'!R$3:R$2194,'Historical_Input Data'!$B$3:$B$2194,'7-Day ADT'!$C50,'Historical_Input Data'!$A$3:$A$2194,'7-Day ADT'!$D50),""),"")</f>
        <v>70.516129032258064</v>
      </c>
      <c r="P50" t="str">
        <f>IFERROR(IF(AVERAGEIFS('Historical_Input Data'!S$3:S$2194,'Historical_Input Data'!$B$3:$B$2194,'7-Day ADT'!$C50,'Historical_Input Data'!$A$3:$A$2194,'7-Day ADT'!$D50)&lt;&gt; 0,AVERAGEIFS('Historical_Input Data'!S$3:S$2194,'Historical_Input Data'!$B$3:$B$2194,'7-Day ADT'!$C50,'Historical_Input Data'!$A$3:$A$2194,'7-Day ADT'!$D50),""),"")</f>
        <v/>
      </c>
      <c r="Q50">
        <f>IFERROR(IF(AVERAGEIFS('Historical_Input Data'!T$3:T$2194,'Historical_Input Data'!$B$3:$B$2194,'7-Day ADT'!$C50,'Historical_Input Data'!$A$3:$A$2194,'7-Day ADT'!$D50)&lt;&gt; 0,AVERAGEIFS('Historical_Input Data'!T$3:T$2194,'Historical_Input Data'!$B$3:$B$2194,'7-Day ADT'!$C50,'Historical_Input Data'!$A$3:$A$2194,'7-Day ADT'!$D50),""),"")</f>
        <v>78.258064516129039</v>
      </c>
      <c r="R50">
        <f>IFERROR(IF(AVERAGEIFS('Historical_Input Data'!U$3:U$2194,'Historical_Input Data'!$B$3:$B$2194,'7-Day ADT'!$C50,'Historical_Input Data'!$A$3:$A$2194,'7-Day ADT'!$D50)&lt;&gt; 0,AVERAGEIFS('Historical_Input Data'!U$3:U$2194,'Historical_Input Data'!$B$3:$B$2194,'7-Day ADT'!$C50,'Historical_Input Data'!$A$3:$A$2194,'7-Day ADT'!$D50),""),"")</f>
        <v>39.548387096774192</v>
      </c>
      <c r="S50">
        <f>IFERROR(IF(AVERAGEIFS('Historical_Input Data'!V$3:V$2194,'Historical_Input Data'!$B$3:$B$2194,'7-Day ADT'!$C50,'Historical_Input Data'!$A$3:$A$2194,'7-Day ADT'!$D50)&lt;&gt; 0,AVERAGEIFS('Historical_Input Data'!V$3:V$2194,'Historical_Input Data'!$B$3:$B$2194,'7-Day ADT'!$C50,'Historical_Input Data'!$A$3:$A$2194,'7-Day ADT'!$D50),""),"")</f>
        <v>142.35483870967741</v>
      </c>
      <c r="T50">
        <f>IFERROR(IF(AVERAGEIFS('Historical_Input Data'!W$3:W$2194,'Historical_Input Data'!$B$3:$B$2194,'7-Day ADT'!$C50,'Historical_Input Data'!$A$3:$A$2194,'7-Day ADT'!$D50)&lt;&gt; 0,AVERAGEIFS('Historical_Input Data'!W$3:W$2194,'Historical_Input Data'!$B$3:$B$2194,'7-Day ADT'!$C50,'Historical_Input Data'!$A$3:$A$2194,'7-Day ADT'!$D50),""),"")</f>
        <v>375.06451612903226</v>
      </c>
      <c r="U50">
        <f>IFERROR(IF(AVERAGEIFS('Historical_Input Data'!X$3:X$2194,'Historical_Input Data'!$B$3:$B$2194,'7-Day ADT'!$C50,'Historical_Input Data'!$A$3:$A$2194,'7-Day ADT'!$D50)&lt;&gt; 0,AVERAGEIFS('Historical_Input Data'!X$3:X$2194,'Historical_Input Data'!$B$3:$B$2194,'7-Day ADT'!$C50,'Historical_Input Data'!$A$3:$A$2194,'7-Day ADT'!$D50),""),"")</f>
        <v>329.80645161290323</v>
      </c>
      <c r="V50">
        <f>IFERROR(IF(AVERAGEIFS('Historical_Input Data'!Y$3:Y$2194,'Historical_Input Data'!$B$3:$B$2194,'7-Day ADT'!$C50,'Historical_Input Data'!$A$3:$A$2194,'7-Day ADT'!$D50)&lt;&gt; 0,AVERAGEIFS('Historical_Input Data'!Y$3:Y$2194,'Historical_Input Data'!$B$3:$B$2194,'7-Day ADT'!$C50,'Historical_Input Data'!$A$3:$A$2194,'7-Day ADT'!$D50),""),"")</f>
        <v>17.451612903225808</v>
      </c>
      <c r="W50">
        <f>IFERROR(IF(AVERAGEIFS('Historical_Input Data'!Z$3:Z$2194,'Historical_Input Data'!$B$3:$B$2194,'7-Day ADT'!$C50,'Historical_Input Data'!$A$3:$A$2194,'7-Day ADT'!$D50)&lt;&gt; 0,AVERAGEIFS('Historical_Input Data'!Z$3:Z$2194,'Historical_Input Data'!$B$3:$B$2194,'7-Day ADT'!$C50,'Historical_Input Data'!$A$3:$A$2194,'7-Day ADT'!$D50),""),"")</f>
        <v>387.64516129032256</v>
      </c>
      <c r="X50">
        <f>IFERROR(IF(AVERAGEIFS('Historical_Input Data'!AA$3:AA$2194,'Historical_Input Data'!$B$3:$B$2194,'7-Day ADT'!$C50,'Historical_Input Data'!$A$3:$A$2194,'7-Day ADT'!$D50)&lt;&gt; 0,AVERAGEIFS('Historical_Input Data'!AA$3:AA$2194,'Historical_Input Data'!$B$3:$B$2194,'7-Day ADT'!$C50,'Historical_Input Data'!$A$3:$A$2194,'7-Day ADT'!$D50),""),"")</f>
        <v>51.258064516129032</v>
      </c>
      <c r="Y50">
        <f>IFERROR(IF(AVERAGEIFS('Historical_Input Data'!AB$3:AB$2194,'Historical_Input Data'!$B$3:$B$2194,'7-Day ADT'!$C50,'Historical_Input Data'!$A$3:$A$2194,'7-Day ADT'!$D50)&lt;&gt; 0,AVERAGEIFS('Historical_Input Data'!AB$3:AB$2194,'Historical_Input Data'!$B$3:$B$2194,'7-Day ADT'!$C50,'Historical_Input Data'!$A$3:$A$2194,'7-Day ADT'!$D50),""),"")</f>
        <v>687.70967741935488</v>
      </c>
      <c r="Z50">
        <f>IFERROR(IF(AVERAGEIFS('Historical_Input Data'!AC$3:AC$2194,'Historical_Input Data'!$B$3:$B$2194,'7-Day ADT'!$C50,'Historical_Input Data'!$A$3:$A$2194,'7-Day ADT'!$D50)&lt;&gt; 0,AVERAGEIFS('Historical_Input Data'!AC$3:AC$2194,'Historical_Input Data'!$B$3:$B$2194,'7-Day ADT'!$C50,'Historical_Input Data'!$A$3:$A$2194,'7-Day ADT'!$D50),""),"")</f>
        <v>395.48387096774195</v>
      </c>
      <c r="AA50">
        <f>IFERROR(IF(AVERAGEIFS('Historical_Input Data'!AD$3:AD$2194,'Historical_Input Data'!$B$3:$B$2194,'7-Day ADT'!$C50,'Historical_Input Data'!$A$3:$A$2194,'7-Day ADT'!$D50)&lt;&gt; 0,AVERAGEIFS('Historical_Input Data'!AD$3:AD$2194,'Historical_Input Data'!$B$3:$B$2194,'7-Day ADT'!$C50,'Historical_Input Data'!$A$3:$A$2194,'7-Day ADT'!$D50),""),"")</f>
        <v>36.451612903225808</v>
      </c>
      <c r="AB50">
        <f>IFERROR(IF(AVERAGEIFS('Historical_Input Data'!AE$3:AE$2194,'Historical_Input Data'!$B$3:$B$2194,'7-Day ADT'!$C50,'Historical_Input Data'!$A$3:$A$2194,'7-Day ADT'!$D50)&lt;&gt; 0,AVERAGEIFS('Historical_Input Data'!AE$3:AE$2194,'Historical_Input Data'!$B$3:$B$2194,'7-Day ADT'!$C50,'Historical_Input Data'!$A$3:$A$2194,'7-Day ADT'!$D50),""),"")</f>
        <v>727.70967741935488</v>
      </c>
      <c r="AC50">
        <f>IFERROR(IF(AVERAGEIFS('Historical_Input Data'!AF$3:AF$2194,'Historical_Input Data'!$B$3:$B$2194,'7-Day ADT'!$C50,'Historical_Input Data'!$A$3:$A$2194,'7-Day ADT'!$D50)&lt;&gt; 0,AVERAGEIFS('Historical_Input Data'!AF$3:AF$2194,'Historical_Input Data'!$B$3:$B$2194,'7-Day ADT'!$C50,'Historical_Input Data'!$A$3:$A$2194,'7-Day ADT'!$D50),""),"")</f>
        <v>1228.741935483871</v>
      </c>
      <c r="AD50">
        <f>IFERROR(IF(AVERAGEIFS('Historical_Input Data'!AG$3:AG$2194,'Historical_Input Data'!$B$3:$B$2194,'7-Day ADT'!$C50,'Historical_Input Data'!$A$3:$A$2194,'7-Day ADT'!$D50)&lt;&gt; 0,AVERAGEIFS('Historical_Input Data'!AG$3:AG$2194,'Historical_Input Data'!$B$3:$B$2194,'7-Day ADT'!$C50,'Historical_Input Data'!$A$3:$A$2194,'7-Day ADT'!$D50),""),"")</f>
        <v>919.74193548387098</v>
      </c>
      <c r="AE50">
        <f>IFERROR(IF(AVERAGEIFS('Historical_Input Data'!AH$3:AH$2194,'Historical_Input Data'!$B$3:$B$2194,'7-Day ADT'!$C50,'Historical_Input Data'!$A$3:$A$2194,'7-Day ADT'!$D50)&lt;&gt; 0,AVERAGEIFS('Historical_Input Data'!AH$3:AH$2194,'Historical_Input Data'!$B$3:$B$2194,'7-Day ADT'!$C50,'Historical_Input Data'!$A$3:$A$2194,'7-Day ADT'!$D50),""),"")</f>
        <v>210.41935483870967</v>
      </c>
      <c r="AF50">
        <f>IFERROR(IF(AVERAGEIFS('Historical_Input Data'!AI$3:AI$2194,'Historical_Input Data'!$B$3:$B$2194,'7-Day ADT'!$C50,'Historical_Input Data'!$A$3:$A$2194,'7-Day ADT'!$D50)&lt;&gt; 0,AVERAGEIFS('Historical_Input Data'!AI$3:AI$2194,'Historical_Input Data'!$B$3:$B$2194,'7-Day ADT'!$C50,'Historical_Input Data'!$A$3:$A$2194,'7-Day ADT'!$D50),""),"")</f>
        <v>421.06451612903226</v>
      </c>
      <c r="AG50">
        <f>IFERROR(IF(AVERAGEIFS('Historical_Input Data'!AJ$3:AJ$2194,'Historical_Input Data'!$B$3:$B$2194,'7-Day ADT'!$C50,'Historical_Input Data'!$A$3:$A$2194,'7-Day ADT'!$D50)&lt;&gt; 0,AVERAGEIFS('Historical_Input Data'!AJ$3:AJ$2194,'Historical_Input Data'!$B$3:$B$2194,'7-Day ADT'!$C50,'Historical_Input Data'!$A$3:$A$2194,'7-Day ADT'!$D50),""),"")</f>
        <v>64.709677419354833</v>
      </c>
      <c r="AH50">
        <f>IFERROR(IF(AVERAGEIFS('Historical_Input Data'!AK$3:AK$2194,'Historical_Input Data'!$B$3:$B$2194,'7-Day ADT'!$C50,'Historical_Input Data'!$A$3:$A$2194,'7-Day ADT'!$D50)&lt;&gt; 0,AVERAGEIFS('Historical_Input Data'!AK$3:AK$2194,'Historical_Input Data'!$B$3:$B$2194,'7-Day ADT'!$C50,'Historical_Input Data'!$A$3:$A$2194,'7-Day ADT'!$D50),""),"")</f>
        <v>1137</v>
      </c>
      <c r="AI50">
        <f>IFERROR(IF(AVERAGEIFS('Historical_Input Data'!AL$3:AL$2194,'Historical_Input Data'!$B$3:$B$2194,'7-Day ADT'!$C50,'Historical_Input Data'!$A$3:$A$2194,'7-Day ADT'!$D50)&lt;&gt; 0,AVERAGEIFS('Historical_Input Data'!AL$3:AL$2194,'Historical_Input Data'!$B$3:$B$2194,'7-Day ADT'!$C50,'Historical_Input Data'!$A$3:$A$2194,'7-Day ADT'!$D50),""),"")</f>
        <v>1099.3548387096773</v>
      </c>
      <c r="AJ50">
        <f>IFERROR(IF(AVERAGEIFS('Historical_Input Data'!AM$3:AM$2194,'Historical_Input Data'!$B$3:$B$2194,'7-Day ADT'!$C50,'Historical_Input Data'!$A$3:$A$2194,'7-Day ADT'!$D50)&lt;&gt; 0,AVERAGEIFS('Historical_Input Data'!AM$3:AM$2194,'Historical_Input Data'!$B$3:$B$2194,'7-Day ADT'!$C50,'Historical_Input Data'!$A$3:$A$2194,'7-Day ADT'!$D50),""),"")</f>
        <v>16</v>
      </c>
      <c r="AK50">
        <f>IFERROR(IF(AVERAGEIFS('Historical_Input Data'!AN$3:AN$2194,'Historical_Input Data'!$B$3:$B$2194,'7-Day ADT'!$C50,'Historical_Input Data'!$A$3:$A$2194,'7-Day ADT'!$D50)&lt;&gt; 0,AVERAGEIFS('Historical_Input Data'!AN$3:AN$2194,'Historical_Input Data'!$B$3:$B$2194,'7-Day ADT'!$C50,'Historical_Input Data'!$A$3:$A$2194,'7-Day ADT'!$D50),""),"")</f>
        <v>36</v>
      </c>
      <c r="AL50">
        <f>IFERROR(IF(AVERAGEIFS('Historical_Input Data'!AO$3:AO$2194,'Historical_Input Data'!$B$3:$B$2194,'7-Day ADT'!$C50,'Historical_Input Data'!$A$3:$A$2194,'7-Day ADT'!$D50)&lt;&gt; 0,AVERAGEIFS('Historical_Input Data'!AO$3:AO$2194,'Historical_Input Data'!$B$3:$B$2194,'7-Day ADT'!$C50,'Historical_Input Data'!$A$3:$A$2194,'7-Day ADT'!$D50),""),"")</f>
        <v>236.80645161290323</v>
      </c>
      <c r="AM50">
        <f>IFERROR(IF(AVERAGEIFS('Historical_Input Data'!AP$3:AP$2194,'Historical_Input Data'!$B$3:$B$2194,'7-Day ADT'!$C50,'Historical_Input Data'!$A$3:$A$2194,'7-Day ADT'!$D50)&lt;&gt; 0,AVERAGEIFS('Historical_Input Data'!AP$3:AP$2194,'Historical_Input Data'!$B$3:$B$2194,'7-Day ADT'!$C50,'Historical_Input Data'!$A$3:$A$2194,'7-Day ADT'!$D50),""),"")</f>
        <v>46.193548387096776</v>
      </c>
      <c r="AN50">
        <f>IFERROR(IF(AVERAGEIFS('Historical_Input Data'!AQ$3:AQ$2194,'Historical_Input Data'!$B$3:$B$2194,'7-Day ADT'!$C50,'Historical_Input Data'!$A$3:$A$2194,'7-Day ADT'!$D50)&lt;&gt; 0,AVERAGEIFS('Historical_Input Data'!AQ$3:AQ$2194,'Historical_Input Data'!$B$3:$B$2194,'7-Day ADT'!$C50,'Historical_Input Data'!$A$3:$A$2194,'7-Day ADT'!$D50),""),"")</f>
        <v>231.09677419354838</v>
      </c>
      <c r="AO50">
        <f>IFERROR(IF(AVERAGEIFS('Historical_Input Data'!AR$3:AR$2194,'Historical_Input Data'!$B$3:$B$2194,'7-Day ADT'!$C50,'Historical_Input Data'!$A$3:$A$2194,'7-Day ADT'!$D50)&lt;&gt; 0,AVERAGEIFS('Historical_Input Data'!AR$3:AR$2194,'Historical_Input Data'!$B$3:$B$2194,'7-Day ADT'!$C50,'Historical_Input Data'!$A$3:$A$2194,'7-Day ADT'!$D50),""),"")</f>
        <v>303.03225806451616</v>
      </c>
      <c r="AP50">
        <f>IFERROR(IF(AVERAGEIFS('Historical_Input Data'!AS$3:AS$2194,'Historical_Input Data'!$B$3:$B$2194,'7-Day ADT'!$C50,'Historical_Input Data'!$A$3:$A$2194,'7-Day ADT'!$D50)&lt;&gt; 0,AVERAGEIFS('Historical_Input Data'!AS$3:AS$2194,'Historical_Input Data'!$B$3:$B$2194,'7-Day ADT'!$C50,'Historical_Input Data'!$A$3:$A$2194,'7-Day ADT'!$D50),""),"")</f>
        <v>1436.8064516129032</v>
      </c>
      <c r="AQ50">
        <f>IFERROR(IF(AVERAGEIFS('Historical_Input Data'!AT$3:AT$2194,'Historical_Input Data'!$B$3:$B$2194,'7-Day ADT'!$C50,'Historical_Input Data'!$A$3:$A$2194,'7-Day ADT'!$D50)&lt;&gt; 0,AVERAGEIFS('Historical_Input Data'!AT$3:AT$2194,'Historical_Input Data'!$B$3:$B$2194,'7-Day ADT'!$C50,'Historical_Input Data'!$A$3:$A$2194,'7-Day ADT'!$D50),""),"")</f>
        <v>210.96774193548387</v>
      </c>
      <c r="AR50">
        <f>IFERROR(IF(AVERAGEIFS('Historical_Input Data'!AU$3:AU$2194,'Historical_Input Data'!$B$3:$B$2194,'7-Day ADT'!$C50,'Historical_Input Data'!$A$3:$A$2194,'7-Day ADT'!$D50)&lt;&gt; 0,AVERAGEIFS('Historical_Input Data'!AU$3:AU$2194,'Historical_Input Data'!$B$3:$B$2194,'7-Day ADT'!$C50,'Historical_Input Data'!$A$3:$A$2194,'7-Day ADT'!$D50),""),"")</f>
        <v>708.83870967741939</v>
      </c>
      <c r="AS50">
        <f>IFERROR(IF(AVERAGEIFS('Historical_Input Data'!AV$3:AV$2194,'Historical_Input Data'!$B$3:$B$2194,'7-Day ADT'!$C50,'Historical_Input Data'!$A$3:$A$2194,'7-Day ADT'!$D50)&lt;&gt; 0,AVERAGEIFS('Historical_Input Data'!AV$3:AV$2194,'Historical_Input Data'!$B$3:$B$2194,'7-Day ADT'!$C50,'Historical_Input Data'!$A$3:$A$2194,'7-Day ADT'!$D50),""),"")</f>
        <v>197.54838709677421</v>
      </c>
      <c r="AT50">
        <f>IFERROR(IF(AVERAGEIFS('Historical_Input Data'!AW$3:AW$2194,'Historical_Input Data'!$B$3:$B$2194,'7-Day ADT'!$C50,'Historical_Input Data'!$A$3:$A$2194,'7-Day ADT'!$D50)&lt;&gt; 0,AVERAGEIFS('Historical_Input Data'!AW$3:AW$2194,'Historical_Input Data'!$B$3:$B$2194,'7-Day ADT'!$C50,'Historical_Input Data'!$A$3:$A$2194,'7-Day ADT'!$D50),""),"")</f>
        <v>205.61290322580646</v>
      </c>
      <c r="AU50">
        <f>IFERROR(IF(AVERAGEIFS('Historical_Input Data'!AX$3:AX$2194,'Historical_Input Data'!$B$3:$B$2194,'7-Day ADT'!$C50,'Historical_Input Data'!$A$3:$A$2194,'7-Day ADT'!$D50)&lt;&gt; 0,AVERAGEIFS('Historical_Input Data'!AX$3:AX$2194,'Historical_Input Data'!$B$3:$B$2194,'7-Day ADT'!$C50,'Historical_Input Data'!$A$3:$A$2194,'7-Day ADT'!$D50),""),"")</f>
        <v>242.87096774193549</v>
      </c>
      <c r="AV50">
        <f>IFERROR(IF(AVERAGEIFS('Historical_Input Data'!AY$3:AY$2194,'Historical_Input Data'!$B$3:$B$2194,'7-Day ADT'!$C50,'Historical_Input Data'!$A$3:$A$2194,'7-Day ADT'!$D50)&lt;&gt; 0,AVERAGEIFS('Historical_Input Data'!AY$3:AY$2194,'Historical_Input Data'!$B$3:$B$2194,'7-Day ADT'!$C50,'Historical_Input Data'!$A$3:$A$2194,'7-Day ADT'!$D50),""),"")</f>
        <v>144.61290322580646</v>
      </c>
      <c r="AW50">
        <f>IFERROR(IF(AVERAGEIFS('Historical_Input Data'!AZ$3:AZ$2194,'Historical_Input Data'!$B$3:$B$2194,'7-Day ADT'!$C50,'Historical_Input Data'!$A$3:$A$2194,'7-Day ADT'!$D50)&lt;&gt; 0,AVERAGEIFS('Historical_Input Data'!AZ$3:AZ$2194,'Historical_Input Data'!$B$3:$B$2194,'7-Day ADT'!$C50,'Historical_Input Data'!$A$3:$A$2194,'7-Day ADT'!$D50),""),"")</f>
        <v>304.58064516129031</v>
      </c>
      <c r="AX50" t="str">
        <f>IFERROR(IF(AVERAGEIFS('Historical_Input Data'!BA$3:BA$2194,'Historical_Input Data'!$B$3:$B$2194,'7-Day ADT'!$C50,'Historical_Input Data'!$A$3:$A$2194,'7-Day ADT'!$D50)&lt;&gt; 0,AVERAGEIFS('Historical_Input Data'!BA$3:BA$2194,'Historical_Input Data'!$B$3:$B$2194,'7-Day ADT'!$C50,'Historical_Input Data'!$A$3:$A$2194,'7-Day ADT'!$D50),""),"")</f>
        <v/>
      </c>
    </row>
    <row r="51" spans="1:50">
      <c r="A51" t="str">
        <f t="shared" si="0"/>
        <v>February2020</v>
      </c>
      <c r="C51" t="s">
        <v>55</v>
      </c>
      <c r="D51">
        <v>2020</v>
      </c>
      <c r="E51">
        <f>IFERROR(IF(AVERAGEIFS('Historical_Input Data'!H$3:H$2194,'Historical_Input Data'!$B$3:$B$2194,'7-Day ADT'!$C51,'Historical_Input Data'!$A$3:$A$2194,'7-Day ADT'!$D51)&lt;&gt; 0,AVERAGEIFS('Historical_Input Data'!H$3:H$2194,'Historical_Input Data'!$B$3:$B$2194,'7-Day ADT'!$C51,'Historical_Input Data'!$A$3:$A$2194,'7-Day ADT'!$D51),""),"")</f>
        <v>26.96551724137931</v>
      </c>
      <c r="F51">
        <f>IFERROR(IF(AVERAGEIFS('Historical_Input Data'!I$3:I$2194,'Historical_Input Data'!$B$3:$B$2194,'7-Day ADT'!$C51,'Historical_Input Data'!$A$3:$A$2194,'7-Day ADT'!$D51)&lt;&gt; 0,AVERAGEIFS('Historical_Input Data'!I$3:I$2194,'Historical_Input Data'!$B$3:$B$2194,'7-Day ADT'!$C51,'Historical_Input Data'!$A$3:$A$2194,'7-Day ADT'!$D51),""),"")</f>
        <v>393.86206896551727</v>
      </c>
      <c r="G51">
        <f>IFERROR(IF(AVERAGEIFS('Historical_Input Data'!J$3:J$2194,'Historical_Input Data'!$B$3:$B$2194,'7-Day ADT'!$C51,'Historical_Input Data'!$A$3:$A$2194,'7-Day ADT'!$D51)&lt;&gt; 0,AVERAGEIFS('Historical_Input Data'!J$3:J$2194,'Historical_Input Data'!$B$3:$B$2194,'7-Day ADT'!$C51,'Historical_Input Data'!$A$3:$A$2194,'7-Day ADT'!$D51),""),"")</f>
        <v>341.55172413793105</v>
      </c>
      <c r="H51">
        <f>IFERROR(IF(AVERAGEIFS('Historical_Input Data'!K$3:K$2194,'Historical_Input Data'!$B$3:$B$2194,'7-Day ADT'!$C51,'Historical_Input Data'!$A$3:$A$2194,'7-Day ADT'!$D51)&lt;&gt; 0,AVERAGEIFS('Historical_Input Data'!K$3:K$2194,'Historical_Input Data'!$B$3:$B$2194,'7-Day ADT'!$C51,'Historical_Input Data'!$A$3:$A$2194,'7-Day ADT'!$D51),""),"")</f>
        <v>377.13793103448273</v>
      </c>
      <c r="I51">
        <f>IFERROR(IF(AVERAGEIFS('Historical_Input Data'!L$3:L$2194,'Historical_Input Data'!$B$3:$B$2194,'7-Day ADT'!$C51,'Historical_Input Data'!$A$3:$A$2194,'7-Day ADT'!$D51)&lt;&gt; 0,AVERAGEIFS('Historical_Input Data'!L$3:L$2194,'Historical_Input Data'!$B$3:$B$2194,'7-Day ADT'!$C51,'Historical_Input Data'!$A$3:$A$2194,'7-Day ADT'!$D51),""),"")</f>
        <v>454.34482758620692</v>
      </c>
      <c r="J51">
        <f>IFERROR(IF(AVERAGEIFS('Historical_Input Data'!M$3:M$2194,'Historical_Input Data'!$B$3:$B$2194,'7-Day ADT'!$C51,'Historical_Input Data'!$A$3:$A$2194,'7-Day ADT'!$D51)&lt;&gt; 0,AVERAGEIFS('Historical_Input Data'!M$3:M$2194,'Historical_Input Data'!$B$3:$B$2194,'7-Day ADT'!$C51,'Historical_Input Data'!$A$3:$A$2194,'7-Day ADT'!$D51),""),"")</f>
        <v>160.48275862068965</v>
      </c>
      <c r="K51">
        <f>IFERROR(IF(AVERAGEIFS('Historical_Input Data'!N$3:N$2194,'Historical_Input Data'!$B$3:$B$2194,'7-Day ADT'!$C51,'Historical_Input Data'!$A$3:$A$2194,'7-Day ADT'!$D51)&lt;&gt; 0,AVERAGEIFS('Historical_Input Data'!N$3:N$2194,'Historical_Input Data'!$B$3:$B$2194,'7-Day ADT'!$C51,'Historical_Input Data'!$A$3:$A$2194,'7-Day ADT'!$D51),""),"")</f>
        <v>281.86206896551727</v>
      </c>
      <c r="L51">
        <f>IFERROR(IF(AVERAGEIFS('Historical_Input Data'!O$3:O$2194,'Historical_Input Data'!$B$3:$B$2194,'7-Day ADT'!$C51,'Historical_Input Data'!$A$3:$A$2194,'7-Day ADT'!$D51)&lt;&gt; 0,AVERAGEIFS('Historical_Input Data'!O$3:O$2194,'Historical_Input Data'!$B$3:$B$2194,'7-Day ADT'!$C51,'Historical_Input Data'!$A$3:$A$2194,'7-Day ADT'!$D51),""),"")</f>
        <v>55.448275862068968</v>
      </c>
      <c r="M51">
        <f>IFERROR(IF(AVERAGEIFS('Historical_Input Data'!P$3:P$2194,'Historical_Input Data'!$B$3:$B$2194,'7-Day ADT'!$C51,'Historical_Input Data'!$A$3:$A$2194,'7-Day ADT'!$D51)&lt;&gt; 0,AVERAGEIFS('Historical_Input Data'!P$3:P$2194,'Historical_Input Data'!$B$3:$B$2194,'7-Day ADT'!$C51,'Historical_Input Data'!$A$3:$A$2194,'7-Day ADT'!$D51),""),"")</f>
        <v>724.48275862068965</v>
      </c>
      <c r="N51">
        <f>IFERROR(IF(AVERAGEIFS('Historical_Input Data'!Q$3:Q$2194,'Historical_Input Data'!$B$3:$B$2194,'7-Day ADT'!$C51,'Historical_Input Data'!$A$3:$A$2194,'7-Day ADT'!$D51)&lt;&gt; 0,AVERAGEIFS('Historical_Input Data'!Q$3:Q$2194,'Historical_Input Data'!$B$3:$B$2194,'7-Day ADT'!$C51,'Historical_Input Data'!$A$3:$A$2194,'7-Day ADT'!$D51),""),"")</f>
        <v>624.55172413793105</v>
      </c>
      <c r="O51">
        <f>IFERROR(IF(AVERAGEIFS('Historical_Input Data'!R$3:R$2194,'Historical_Input Data'!$B$3:$B$2194,'7-Day ADT'!$C51,'Historical_Input Data'!$A$3:$A$2194,'7-Day ADT'!$D51)&lt;&gt; 0,AVERAGEIFS('Historical_Input Data'!R$3:R$2194,'Historical_Input Data'!$B$3:$B$2194,'7-Day ADT'!$C51,'Historical_Input Data'!$A$3:$A$2194,'7-Day ADT'!$D51),""),"")</f>
        <v>90.65517241379311</v>
      </c>
      <c r="P51" t="str">
        <f>IFERROR(IF(AVERAGEIFS('Historical_Input Data'!S$3:S$2194,'Historical_Input Data'!$B$3:$B$2194,'7-Day ADT'!$C51,'Historical_Input Data'!$A$3:$A$2194,'7-Day ADT'!$D51)&lt;&gt; 0,AVERAGEIFS('Historical_Input Data'!S$3:S$2194,'Historical_Input Data'!$B$3:$B$2194,'7-Day ADT'!$C51,'Historical_Input Data'!$A$3:$A$2194,'7-Day ADT'!$D51),""),"")</f>
        <v/>
      </c>
      <c r="Q51">
        <f>IFERROR(IF(AVERAGEIFS('Historical_Input Data'!T$3:T$2194,'Historical_Input Data'!$B$3:$B$2194,'7-Day ADT'!$C51,'Historical_Input Data'!$A$3:$A$2194,'7-Day ADT'!$D51)&lt;&gt; 0,AVERAGEIFS('Historical_Input Data'!T$3:T$2194,'Historical_Input Data'!$B$3:$B$2194,'7-Day ADT'!$C51,'Historical_Input Data'!$A$3:$A$2194,'7-Day ADT'!$D51),""),"")</f>
        <v>92.34482758620689</v>
      </c>
      <c r="R51">
        <f>IFERROR(IF(AVERAGEIFS('Historical_Input Data'!U$3:U$2194,'Historical_Input Data'!$B$3:$B$2194,'7-Day ADT'!$C51,'Historical_Input Data'!$A$3:$A$2194,'7-Day ADT'!$D51)&lt;&gt; 0,AVERAGEIFS('Historical_Input Data'!U$3:U$2194,'Historical_Input Data'!$B$3:$B$2194,'7-Day ADT'!$C51,'Historical_Input Data'!$A$3:$A$2194,'7-Day ADT'!$D51),""),"")</f>
        <v>48.551724137931032</v>
      </c>
      <c r="S51">
        <f>IFERROR(IF(AVERAGEIFS('Historical_Input Data'!V$3:V$2194,'Historical_Input Data'!$B$3:$B$2194,'7-Day ADT'!$C51,'Historical_Input Data'!$A$3:$A$2194,'7-Day ADT'!$D51)&lt;&gt; 0,AVERAGEIFS('Historical_Input Data'!V$3:V$2194,'Historical_Input Data'!$B$3:$B$2194,'7-Day ADT'!$C51,'Historical_Input Data'!$A$3:$A$2194,'7-Day ADT'!$D51),""),"")</f>
        <v>179.86206896551724</v>
      </c>
      <c r="T51">
        <f>IFERROR(IF(AVERAGEIFS('Historical_Input Data'!W$3:W$2194,'Historical_Input Data'!$B$3:$B$2194,'7-Day ADT'!$C51,'Historical_Input Data'!$A$3:$A$2194,'7-Day ADT'!$D51)&lt;&gt; 0,AVERAGEIFS('Historical_Input Data'!W$3:W$2194,'Historical_Input Data'!$B$3:$B$2194,'7-Day ADT'!$C51,'Historical_Input Data'!$A$3:$A$2194,'7-Day ADT'!$D51),""),"")</f>
        <v>467.79310344827587</v>
      </c>
      <c r="U51">
        <f>IFERROR(IF(AVERAGEIFS('Historical_Input Data'!X$3:X$2194,'Historical_Input Data'!$B$3:$B$2194,'7-Day ADT'!$C51,'Historical_Input Data'!$A$3:$A$2194,'7-Day ADT'!$D51)&lt;&gt; 0,AVERAGEIFS('Historical_Input Data'!X$3:X$2194,'Historical_Input Data'!$B$3:$B$2194,'7-Day ADT'!$C51,'Historical_Input Data'!$A$3:$A$2194,'7-Day ADT'!$D51),""),"")</f>
        <v>320.48275862068965</v>
      </c>
      <c r="V51">
        <f>IFERROR(IF(AVERAGEIFS('Historical_Input Data'!Y$3:Y$2194,'Historical_Input Data'!$B$3:$B$2194,'7-Day ADT'!$C51,'Historical_Input Data'!$A$3:$A$2194,'7-Day ADT'!$D51)&lt;&gt; 0,AVERAGEIFS('Historical_Input Data'!Y$3:Y$2194,'Historical_Input Data'!$B$3:$B$2194,'7-Day ADT'!$C51,'Historical_Input Data'!$A$3:$A$2194,'7-Day ADT'!$D51),""),"")</f>
        <v>27.137931034482758</v>
      </c>
      <c r="W51">
        <f>IFERROR(IF(AVERAGEIFS('Historical_Input Data'!Z$3:Z$2194,'Historical_Input Data'!$B$3:$B$2194,'7-Day ADT'!$C51,'Historical_Input Data'!$A$3:$A$2194,'7-Day ADT'!$D51)&lt;&gt; 0,AVERAGEIFS('Historical_Input Data'!Z$3:Z$2194,'Historical_Input Data'!$B$3:$B$2194,'7-Day ADT'!$C51,'Historical_Input Data'!$A$3:$A$2194,'7-Day ADT'!$D51),""),"")</f>
        <v>531.06896551724139</v>
      </c>
      <c r="X51">
        <f>IFERROR(IF(AVERAGEIFS('Historical_Input Data'!AA$3:AA$2194,'Historical_Input Data'!$B$3:$B$2194,'7-Day ADT'!$C51,'Historical_Input Data'!$A$3:$A$2194,'7-Day ADT'!$D51)&lt;&gt; 0,AVERAGEIFS('Historical_Input Data'!AA$3:AA$2194,'Historical_Input Data'!$B$3:$B$2194,'7-Day ADT'!$C51,'Historical_Input Data'!$A$3:$A$2194,'7-Day ADT'!$D51),""),"")</f>
        <v>24.793103448275861</v>
      </c>
      <c r="Y51">
        <f>IFERROR(IF(AVERAGEIFS('Historical_Input Data'!AB$3:AB$2194,'Historical_Input Data'!$B$3:$B$2194,'7-Day ADT'!$C51,'Historical_Input Data'!$A$3:$A$2194,'7-Day ADT'!$D51)&lt;&gt; 0,AVERAGEIFS('Historical_Input Data'!AB$3:AB$2194,'Historical_Input Data'!$B$3:$B$2194,'7-Day ADT'!$C51,'Historical_Input Data'!$A$3:$A$2194,'7-Day ADT'!$D51),""),"")</f>
        <v>843.86206896551721</v>
      </c>
      <c r="Z51">
        <f>IFERROR(IF(AVERAGEIFS('Historical_Input Data'!AC$3:AC$2194,'Historical_Input Data'!$B$3:$B$2194,'7-Day ADT'!$C51,'Historical_Input Data'!$A$3:$A$2194,'7-Day ADT'!$D51)&lt;&gt; 0,AVERAGEIFS('Historical_Input Data'!AC$3:AC$2194,'Historical_Input Data'!$B$3:$B$2194,'7-Day ADT'!$C51,'Historical_Input Data'!$A$3:$A$2194,'7-Day ADT'!$D51),""),"")</f>
        <v>500.0344827586207</v>
      </c>
      <c r="AA51">
        <f>IFERROR(IF(AVERAGEIFS('Historical_Input Data'!AD$3:AD$2194,'Historical_Input Data'!$B$3:$B$2194,'7-Day ADT'!$C51,'Historical_Input Data'!$A$3:$A$2194,'7-Day ADT'!$D51)&lt;&gt; 0,AVERAGEIFS('Historical_Input Data'!AD$3:AD$2194,'Historical_Input Data'!$B$3:$B$2194,'7-Day ADT'!$C51,'Historical_Input Data'!$A$3:$A$2194,'7-Day ADT'!$D51),""),"")</f>
        <v>41.655172413793103</v>
      </c>
      <c r="AB51">
        <f>IFERROR(IF(AVERAGEIFS('Historical_Input Data'!AE$3:AE$2194,'Historical_Input Data'!$B$3:$B$2194,'7-Day ADT'!$C51,'Historical_Input Data'!$A$3:$A$2194,'7-Day ADT'!$D51)&lt;&gt; 0,AVERAGEIFS('Historical_Input Data'!AE$3:AE$2194,'Historical_Input Data'!$B$3:$B$2194,'7-Day ADT'!$C51,'Historical_Input Data'!$A$3:$A$2194,'7-Day ADT'!$D51),""),"")</f>
        <v>891.68965517241384</v>
      </c>
      <c r="AC51">
        <f>IFERROR(IF(AVERAGEIFS('Historical_Input Data'!AF$3:AF$2194,'Historical_Input Data'!$B$3:$B$2194,'7-Day ADT'!$C51,'Historical_Input Data'!$A$3:$A$2194,'7-Day ADT'!$D51)&lt;&gt; 0,AVERAGEIFS('Historical_Input Data'!AF$3:AF$2194,'Historical_Input Data'!$B$3:$B$2194,'7-Day ADT'!$C51,'Historical_Input Data'!$A$3:$A$2194,'7-Day ADT'!$D51),""),"")</f>
        <v>1586.2758620689656</v>
      </c>
      <c r="AD51">
        <f>IFERROR(IF(AVERAGEIFS('Historical_Input Data'!AG$3:AG$2194,'Historical_Input Data'!$B$3:$B$2194,'7-Day ADT'!$C51,'Historical_Input Data'!$A$3:$A$2194,'7-Day ADT'!$D51)&lt;&gt; 0,AVERAGEIFS('Historical_Input Data'!AG$3:AG$2194,'Historical_Input Data'!$B$3:$B$2194,'7-Day ADT'!$C51,'Historical_Input Data'!$A$3:$A$2194,'7-Day ADT'!$D51),""),"")</f>
        <v>1164.4137931034484</v>
      </c>
      <c r="AE51">
        <f>IFERROR(IF(AVERAGEIFS('Historical_Input Data'!AH$3:AH$2194,'Historical_Input Data'!$B$3:$B$2194,'7-Day ADT'!$C51,'Historical_Input Data'!$A$3:$A$2194,'7-Day ADT'!$D51)&lt;&gt; 0,AVERAGEIFS('Historical_Input Data'!AH$3:AH$2194,'Historical_Input Data'!$B$3:$B$2194,'7-Day ADT'!$C51,'Historical_Input Data'!$A$3:$A$2194,'7-Day ADT'!$D51),""),"")</f>
        <v>217.89655172413794</v>
      </c>
      <c r="AF51">
        <f>IFERROR(IF(AVERAGEIFS('Historical_Input Data'!AI$3:AI$2194,'Historical_Input Data'!$B$3:$B$2194,'7-Day ADT'!$C51,'Historical_Input Data'!$A$3:$A$2194,'7-Day ADT'!$D51)&lt;&gt; 0,AVERAGEIFS('Historical_Input Data'!AI$3:AI$2194,'Historical_Input Data'!$B$3:$B$2194,'7-Day ADT'!$C51,'Historical_Input Data'!$A$3:$A$2194,'7-Day ADT'!$D51),""),"")</f>
        <v>445.31034482758622</v>
      </c>
      <c r="AG51">
        <f>IFERROR(IF(AVERAGEIFS('Historical_Input Data'!AJ$3:AJ$2194,'Historical_Input Data'!$B$3:$B$2194,'7-Day ADT'!$C51,'Historical_Input Data'!$A$3:$A$2194,'7-Day ADT'!$D51)&lt;&gt; 0,AVERAGEIFS('Historical_Input Data'!AJ$3:AJ$2194,'Historical_Input Data'!$B$3:$B$2194,'7-Day ADT'!$C51,'Historical_Input Data'!$A$3:$A$2194,'7-Day ADT'!$D51),""),"")</f>
        <v>71.827586206896555</v>
      </c>
      <c r="AH51">
        <f>IFERROR(IF(AVERAGEIFS('Historical_Input Data'!AK$3:AK$2194,'Historical_Input Data'!$B$3:$B$2194,'7-Day ADT'!$C51,'Historical_Input Data'!$A$3:$A$2194,'7-Day ADT'!$D51)&lt;&gt; 0,AVERAGEIFS('Historical_Input Data'!AK$3:AK$2194,'Historical_Input Data'!$B$3:$B$2194,'7-Day ADT'!$C51,'Historical_Input Data'!$A$3:$A$2194,'7-Day ADT'!$D51),""),"")</f>
        <v>1348</v>
      </c>
      <c r="AI51">
        <f>IFERROR(IF(AVERAGEIFS('Historical_Input Data'!AL$3:AL$2194,'Historical_Input Data'!$B$3:$B$2194,'7-Day ADT'!$C51,'Historical_Input Data'!$A$3:$A$2194,'7-Day ADT'!$D51)&lt;&gt; 0,AVERAGEIFS('Historical_Input Data'!AL$3:AL$2194,'Historical_Input Data'!$B$3:$B$2194,'7-Day ADT'!$C51,'Historical_Input Data'!$A$3:$A$2194,'7-Day ADT'!$D51),""),"")</f>
        <v>1433.2068965517242</v>
      </c>
      <c r="AJ51">
        <f>IFERROR(IF(AVERAGEIFS('Historical_Input Data'!AM$3:AM$2194,'Historical_Input Data'!$B$3:$B$2194,'7-Day ADT'!$C51,'Historical_Input Data'!$A$3:$A$2194,'7-Day ADT'!$D51)&lt;&gt; 0,AVERAGEIFS('Historical_Input Data'!AM$3:AM$2194,'Historical_Input Data'!$B$3:$B$2194,'7-Day ADT'!$C51,'Historical_Input Data'!$A$3:$A$2194,'7-Day ADT'!$D51),""),"")</f>
        <v>13.724137931034482</v>
      </c>
      <c r="AK51">
        <f>IFERROR(IF(AVERAGEIFS('Historical_Input Data'!AN$3:AN$2194,'Historical_Input Data'!$B$3:$B$2194,'7-Day ADT'!$C51,'Historical_Input Data'!$A$3:$A$2194,'7-Day ADT'!$D51)&lt;&gt; 0,AVERAGEIFS('Historical_Input Data'!AN$3:AN$2194,'Historical_Input Data'!$B$3:$B$2194,'7-Day ADT'!$C51,'Historical_Input Data'!$A$3:$A$2194,'7-Day ADT'!$D51),""),"")</f>
        <v>45.310344827586206</v>
      </c>
      <c r="AL51">
        <f>IFERROR(IF(AVERAGEIFS('Historical_Input Data'!AO$3:AO$2194,'Historical_Input Data'!$B$3:$B$2194,'7-Day ADT'!$C51,'Historical_Input Data'!$A$3:$A$2194,'7-Day ADT'!$D51)&lt;&gt; 0,AVERAGEIFS('Historical_Input Data'!AO$3:AO$2194,'Historical_Input Data'!$B$3:$B$2194,'7-Day ADT'!$C51,'Historical_Input Data'!$A$3:$A$2194,'7-Day ADT'!$D51),""),"")</f>
        <v>263.41379310344826</v>
      </c>
      <c r="AM51">
        <f>IFERROR(IF(AVERAGEIFS('Historical_Input Data'!AP$3:AP$2194,'Historical_Input Data'!$B$3:$B$2194,'7-Day ADT'!$C51,'Historical_Input Data'!$A$3:$A$2194,'7-Day ADT'!$D51)&lt;&gt; 0,AVERAGEIFS('Historical_Input Data'!AP$3:AP$2194,'Historical_Input Data'!$B$3:$B$2194,'7-Day ADT'!$C51,'Historical_Input Data'!$A$3:$A$2194,'7-Day ADT'!$D51),""),"")</f>
        <v>68.379310344827587</v>
      </c>
      <c r="AN51">
        <f>IFERROR(IF(AVERAGEIFS('Historical_Input Data'!AQ$3:AQ$2194,'Historical_Input Data'!$B$3:$B$2194,'7-Day ADT'!$C51,'Historical_Input Data'!$A$3:$A$2194,'7-Day ADT'!$D51)&lt;&gt; 0,AVERAGEIFS('Historical_Input Data'!AQ$3:AQ$2194,'Historical_Input Data'!$B$3:$B$2194,'7-Day ADT'!$C51,'Historical_Input Data'!$A$3:$A$2194,'7-Day ADT'!$D51),""),"")</f>
        <v>302.75862068965517</v>
      </c>
      <c r="AO51">
        <f>IFERROR(IF(AVERAGEIFS('Historical_Input Data'!AR$3:AR$2194,'Historical_Input Data'!$B$3:$B$2194,'7-Day ADT'!$C51,'Historical_Input Data'!$A$3:$A$2194,'7-Day ADT'!$D51)&lt;&gt; 0,AVERAGEIFS('Historical_Input Data'!AR$3:AR$2194,'Historical_Input Data'!$B$3:$B$2194,'7-Day ADT'!$C51,'Historical_Input Data'!$A$3:$A$2194,'7-Day ADT'!$D51),""),"")</f>
        <v>384.27586206896552</v>
      </c>
      <c r="AP51">
        <f>IFERROR(IF(AVERAGEIFS('Historical_Input Data'!AS$3:AS$2194,'Historical_Input Data'!$B$3:$B$2194,'7-Day ADT'!$C51,'Historical_Input Data'!$A$3:$A$2194,'7-Day ADT'!$D51)&lt;&gt; 0,AVERAGEIFS('Historical_Input Data'!AS$3:AS$2194,'Historical_Input Data'!$B$3:$B$2194,'7-Day ADT'!$C51,'Historical_Input Data'!$A$3:$A$2194,'7-Day ADT'!$D51),""),"")</f>
        <v>1656.0689655172414</v>
      </c>
      <c r="AQ51">
        <f>IFERROR(IF(AVERAGEIFS('Historical_Input Data'!AT$3:AT$2194,'Historical_Input Data'!$B$3:$B$2194,'7-Day ADT'!$C51,'Historical_Input Data'!$A$3:$A$2194,'7-Day ADT'!$D51)&lt;&gt; 0,AVERAGEIFS('Historical_Input Data'!AT$3:AT$2194,'Historical_Input Data'!$B$3:$B$2194,'7-Day ADT'!$C51,'Historical_Input Data'!$A$3:$A$2194,'7-Day ADT'!$D51),""),"")</f>
        <v>141.86206896551724</v>
      </c>
      <c r="AR51">
        <f>IFERROR(IF(AVERAGEIFS('Historical_Input Data'!AU$3:AU$2194,'Historical_Input Data'!$B$3:$B$2194,'7-Day ADT'!$C51,'Historical_Input Data'!$A$3:$A$2194,'7-Day ADT'!$D51)&lt;&gt; 0,AVERAGEIFS('Historical_Input Data'!AU$3:AU$2194,'Historical_Input Data'!$B$3:$B$2194,'7-Day ADT'!$C51,'Historical_Input Data'!$A$3:$A$2194,'7-Day ADT'!$D51),""),"")</f>
        <v>975.65517241379314</v>
      </c>
      <c r="AS51">
        <f>IFERROR(IF(AVERAGEIFS('Historical_Input Data'!AV$3:AV$2194,'Historical_Input Data'!$B$3:$B$2194,'7-Day ADT'!$C51,'Historical_Input Data'!$A$3:$A$2194,'7-Day ADT'!$D51)&lt;&gt; 0,AVERAGEIFS('Historical_Input Data'!AV$3:AV$2194,'Historical_Input Data'!$B$3:$B$2194,'7-Day ADT'!$C51,'Historical_Input Data'!$A$3:$A$2194,'7-Day ADT'!$D51),""),"")</f>
        <v>182.86206896551724</v>
      </c>
      <c r="AT51">
        <f>IFERROR(IF(AVERAGEIFS('Historical_Input Data'!AW$3:AW$2194,'Historical_Input Data'!$B$3:$B$2194,'7-Day ADT'!$C51,'Historical_Input Data'!$A$3:$A$2194,'7-Day ADT'!$D51)&lt;&gt; 0,AVERAGEIFS('Historical_Input Data'!AW$3:AW$2194,'Historical_Input Data'!$B$3:$B$2194,'7-Day ADT'!$C51,'Historical_Input Data'!$A$3:$A$2194,'7-Day ADT'!$D51),""),"")</f>
        <v>251.68965517241378</v>
      </c>
      <c r="AU51">
        <f>IFERROR(IF(AVERAGEIFS('Historical_Input Data'!AX$3:AX$2194,'Historical_Input Data'!$B$3:$B$2194,'7-Day ADT'!$C51,'Historical_Input Data'!$A$3:$A$2194,'7-Day ADT'!$D51)&lt;&gt; 0,AVERAGEIFS('Historical_Input Data'!AX$3:AX$2194,'Historical_Input Data'!$B$3:$B$2194,'7-Day ADT'!$C51,'Historical_Input Data'!$A$3:$A$2194,'7-Day ADT'!$D51),""),"")</f>
        <v>298.79310344827587</v>
      </c>
      <c r="AV51">
        <f>IFERROR(IF(AVERAGEIFS('Historical_Input Data'!AY$3:AY$2194,'Historical_Input Data'!$B$3:$B$2194,'7-Day ADT'!$C51,'Historical_Input Data'!$A$3:$A$2194,'7-Day ADT'!$D51)&lt;&gt; 0,AVERAGEIFS('Historical_Input Data'!AY$3:AY$2194,'Historical_Input Data'!$B$3:$B$2194,'7-Day ADT'!$C51,'Historical_Input Data'!$A$3:$A$2194,'7-Day ADT'!$D51),""),"")</f>
        <v>132.5862068965518</v>
      </c>
      <c r="AW51">
        <f>IFERROR(IF(AVERAGEIFS('Historical_Input Data'!AZ$3:AZ$2194,'Historical_Input Data'!$B$3:$B$2194,'7-Day ADT'!$C51,'Historical_Input Data'!$A$3:$A$2194,'7-Day ADT'!$D51)&lt;&gt; 0,AVERAGEIFS('Historical_Input Data'!AZ$3:AZ$2194,'Historical_Input Data'!$B$3:$B$2194,'7-Day ADT'!$C51,'Historical_Input Data'!$A$3:$A$2194,'7-Day ADT'!$D51),""),"")</f>
        <v>362.9655172413793</v>
      </c>
      <c r="AX51" t="str">
        <f>IFERROR(IF(AVERAGEIFS('Historical_Input Data'!BA$3:BA$2194,'Historical_Input Data'!$B$3:$B$2194,'7-Day ADT'!$C51,'Historical_Input Data'!$A$3:$A$2194,'7-Day ADT'!$D51)&lt;&gt; 0,AVERAGEIFS('Historical_Input Data'!BA$3:BA$2194,'Historical_Input Data'!$B$3:$B$2194,'7-Day ADT'!$C51,'Historical_Input Data'!$A$3:$A$2194,'7-Day ADT'!$D51),""),"")</f>
        <v/>
      </c>
    </row>
    <row r="52" spans="1:50">
      <c r="A52" t="str">
        <f t="shared" si="0"/>
        <v>March2020</v>
      </c>
      <c r="C52" t="s">
        <v>56</v>
      </c>
      <c r="D52">
        <v>2020</v>
      </c>
      <c r="E52">
        <f>IFERROR(IF(AVERAGEIFS('Historical_Input Data'!H$3:H$2194,'Historical_Input Data'!$B$3:$B$2194,'7-Day ADT'!$C52,'Historical_Input Data'!$A$3:$A$2194,'7-Day ADT'!$D52)&lt;&gt; 0,AVERAGEIFS('Historical_Input Data'!H$3:H$2194,'Historical_Input Data'!$B$3:$B$2194,'7-Day ADT'!$C52,'Historical_Input Data'!$A$3:$A$2194,'7-Day ADT'!$D52),""),"")</f>
        <v>29.258064516129032</v>
      </c>
      <c r="F52">
        <f>IFERROR(IF(AVERAGEIFS('Historical_Input Data'!I$3:I$2194,'Historical_Input Data'!$B$3:$B$2194,'7-Day ADT'!$C52,'Historical_Input Data'!$A$3:$A$2194,'7-Day ADT'!$D52)&lt;&gt; 0,AVERAGEIFS('Historical_Input Data'!I$3:I$2194,'Historical_Input Data'!$B$3:$B$2194,'7-Day ADT'!$C52,'Historical_Input Data'!$A$3:$A$2194,'7-Day ADT'!$D52),""),"")</f>
        <v>313.61290322580646</v>
      </c>
      <c r="G52">
        <f>IFERROR(IF(AVERAGEIFS('Historical_Input Data'!J$3:J$2194,'Historical_Input Data'!$B$3:$B$2194,'7-Day ADT'!$C52,'Historical_Input Data'!$A$3:$A$2194,'7-Day ADT'!$D52)&lt;&gt; 0,AVERAGEIFS('Historical_Input Data'!J$3:J$2194,'Historical_Input Data'!$B$3:$B$2194,'7-Day ADT'!$C52,'Historical_Input Data'!$A$3:$A$2194,'7-Day ADT'!$D52),""),"")</f>
        <v>263.38709677419354</v>
      </c>
      <c r="H52">
        <f>IFERROR(IF(AVERAGEIFS('Historical_Input Data'!K$3:K$2194,'Historical_Input Data'!$B$3:$B$2194,'7-Day ADT'!$C52,'Historical_Input Data'!$A$3:$A$2194,'7-Day ADT'!$D52)&lt;&gt; 0,AVERAGEIFS('Historical_Input Data'!K$3:K$2194,'Historical_Input Data'!$B$3:$B$2194,'7-Day ADT'!$C52,'Historical_Input Data'!$A$3:$A$2194,'7-Day ADT'!$D52),""),"")</f>
        <v>386.12903225806451</v>
      </c>
      <c r="I52">
        <f>IFERROR(IF(AVERAGEIFS('Historical_Input Data'!L$3:L$2194,'Historical_Input Data'!$B$3:$B$2194,'7-Day ADT'!$C52,'Historical_Input Data'!$A$3:$A$2194,'7-Day ADT'!$D52)&lt;&gt; 0,AVERAGEIFS('Historical_Input Data'!L$3:L$2194,'Historical_Input Data'!$B$3:$B$2194,'7-Day ADT'!$C52,'Historical_Input Data'!$A$3:$A$2194,'7-Day ADT'!$D52),""),"")</f>
        <v>383.74193548387098</v>
      </c>
      <c r="J52">
        <f>IFERROR(IF(AVERAGEIFS('Historical_Input Data'!M$3:M$2194,'Historical_Input Data'!$B$3:$B$2194,'7-Day ADT'!$C52,'Historical_Input Data'!$A$3:$A$2194,'7-Day ADT'!$D52)&lt;&gt; 0,AVERAGEIFS('Historical_Input Data'!M$3:M$2194,'Historical_Input Data'!$B$3:$B$2194,'7-Day ADT'!$C52,'Historical_Input Data'!$A$3:$A$2194,'7-Day ADT'!$D52),""),"")</f>
        <v>150.83870967741936</v>
      </c>
      <c r="K52">
        <f>IFERROR(IF(AVERAGEIFS('Historical_Input Data'!N$3:N$2194,'Historical_Input Data'!$B$3:$B$2194,'7-Day ADT'!$C52,'Historical_Input Data'!$A$3:$A$2194,'7-Day ADT'!$D52)&lt;&gt; 0,AVERAGEIFS('Historical_Input Data'!N$3:N$2194,'Historical_Input Data'!$B$3:$B$2194,'7-Day ADT'!$C52,'Historical_Input Data'!$A$3:$A$2194,'7-Day ADT'!$D52),""),"")</f>
        <v>217.48387096774192</v>
      </c>
      <c r="L52">
        <f>IFERROR(IF(AVERAGEIFS('Historical_Input Data'!O$3:O$2194,'Historical_Input Data'!$B$3:$B$2194,'7-Day ADT'!$C52,'Historical_Input Data'!$A$3:$A$2194,'7-Day ADT'!$D52)&lt;&gt; 0,AVERAGEIFS('Historical_Input Data'!O$3:O$2194,'Historical_Input Data'!$B$3:$B$2194,'7-Day ADT'!$C52,'Historical_Input Data'!$A$3:$A$2194,'7-Day ADT'!$D52),""),"")</f>
        <v>68.066666666666663</v>
      </c>
      <c r="M52">
        <f>IFERROR(IF(AVERAGEIFS('Historical_Input Data'!P$3:P$2194,'Historical_Input Data'!$B$3:$B$2194,'7-Day ADT'!$C52,'Historical_Input Data'!$A$3:$A$2194,'7-Day ADT'!$D52)&lt;&gt; 0,AVERAGEIFS('Historical_Input Data'!P$3:P$2194,'Historical_Input Data'!$B$3:$B$2194,'7-Day ADT'!$C52,'Historical_Input Data'!$A$3:$A$2194,'7-Day ADT'!$D52),""),"")</f>
        <v>592.65652087868591</v>
      </c>
      <c r="N52">
        <f>IFERROR(IF(AVERAGEIFS('Historical_Input Data'!Q$3:Q$2194,'Historical_Input Data'!$B$3:$B$2194,'7-Day ADT'!$C52,'Historical_Input Data'!$A$3:$A$2194,'7-Day ADT'!$D52)&lt;&gt; 0,AVERAGEIFS('Historical_Input Data'!Q$3:Q$2194,'Historical_Input Data'!$B$3:$B$2194,'7-Day ADT'!$C52,'Historical_Input Data'!$A$3:$A$2194,'7-Day ADT'!$D52),""),"")</f>
        <v>501</v>
      </c>
      <c r="O52">
        <f>IFERROR(IF(AVERAGEIFS('Historical_Input Data'!R$3:R$2194,'Historical_Input Data'!$B$3:$B$2194,'7-Day ADT'!$C52,'Historical_Input Data'!$A$3:$A$2194,'7-Day ADT'!$D52)&lt;&gt; 0,AVERAGEIFS('Historical_Input Data'!R$3:R$2194,'Historical_Input Data'!$B$3:$B$2194,'7-Day ADT'!$C52,'Historical_Input Data'!$A$3:$A$2194,'7-Day ADT'!$D52),""),"")</f>
        <v>82.66479663394108</v>
      </c>
      <c r="P52" t="str">
        <f>IFERROR(IF(AVERAGEIFS('Historical_Input Data'!S$3:S$2194,'Historical_Input Data'!$B$3:$B$2194,'7-Day ADT'!$C52,'Historical_Input Data'!$A$3:$A$2194,'7-Day ADT'!$D52)&lt;&gt; 0,AVERAGEIFS('Historical_Input Data'!S$3:S$2194,'Historical_Input Data'!$B$3:$B$2194,'7-Day ADT'!$C52,'Historical_Input Data'!$A$3:$A$2194,'7-Day ADT'!$D52),""),"")</f>
        <v/>
      </c>
      <c r="Q52">
        <f>IFERROR(IF(AVERAGEIFS('Historical_Input Data'!T$3:T$2194,'Historical_Input Data'!$B$3:$B$2194,'7-Day ADT'!$C52,'Historical_Input Data'!$A$3:$A$2194,'7-Day ADT'!$D52)&lt;&gt; 0,AVERAGEIFS('Historical_Input Data'!T$3:T$2194,'Historical_Input Data'!$B$3:$B$2194,'7-Day ADT'!$C52,'Historical_Input Data'!$A$3:$A$2194,'7-Day ADT'!$D52),""),"")</f>
        <v>35.354838709677416</v>
      </c>
      <c r="R52">
        <f>IFERROR(IF(AVERAGEIFS('Historical_Input Data'!U$3:U$2194,'Historical_Input Data'!$B$3:$B$2194,'7-Day ADT'!$C52,'Historical_Input Data'!$A$3:$A$2194,'7-Day ADT'!$D52)&lt;&gt; 0,AVERAGEIFS('Historical_Input Data'!U$3:U$2194,'Historical_Input Data'!$B$3:$B$2194,'7-Day ADT'!$C52,'Historical_Input Data'!$A$3:$A$2194,'7-Day ADT'!$D52),""),"")</f>
        <v>36.935483870967744</v>
      </c>
      <c r="S52">
        <f>IFERROR(IF(AVERAGEIFS('Historical_Input Data'!V$3:V$2194,'Historical_Input Data'!$B$3:$B$2194,'7-Day ADT'!$C52,'Historical_Input Data'!$A$3:$A$2194,'7-Day ADT'!$D52)&lt;&gt; 0,AVERAGEIFS('Historical_Input Data'!V$3:V$2194,'Historical_Input Data'!$B$3:$B$2194,'7-Day ADT'!$C52,'Historical_Input Data'!$A$3:$A$2194,'7-Day ADT'!$D52),""),"")</f>
        <v>135.96774193548387</v>
      </c>
      <c r="T52">
        <f>IFERROR(IF(AVERAGEIFS('Historical_Input Data'!W$3:W$2194,'Historical_Input Data'!$B$3:$B$2194,'7-Day ADT'!$C52,'Historical_Input Data'!$A$3:$A$2194,'7-Day ADT'!$D52)&lt;&gt; 0,AVERAGEIFS('Historical_Input Data'!W$3:W$2194,'Historical_Input Data'!$B$3:$B$2194,'7-Day ADT'!$C52,'Historical_Input Data'!$A$3:$A$2194,'7-Day ADT'!$D52),""),"")</f>
        <v>412</v>
      </c>
      <c r="U52">
        <f>IFERROR(IF(AVERAGEIFS('Historical_Input Data'!X$3:X$2194,'Historical_Input Data'!$B$3:$B$2194,'7-Day ADT'!$C52,'Historical_Input Data'!$A$3:$A$2194,'7-Day ADT'!$D52)&lt;&gt; 0,AVERAGEIFS('Historical_Input Data'!X$3:X$2194,'Historical_Input Data'!$B$3:$B$2194,'7-Day ADT'!$C52,'Historical_Input Data'!$A$3:$A$2194,'7-Day ADT'!$D52),""),"")</f>
        <v>357.93177276620037</v>
      </c>
      <c r="V52">
        <f>IFERROR(IF(AVERAGEIFS('Historical_Input Data'!Y$3:Y$2194,'Historical_Input Data'!$B$3:$B$2194,'7-Day ADT'!$C52,'Historical_Input Data'!$A$3:$A$2194,'7-Day ADT'!$D52)&lt;&gt; 0,AVERAGEIFS('Historical_Input Data'!Y$3:Y$2194,'Historical_Input Data'!$B$3:$B$2194,'7-Day ADT'!$C52,'Historical_Input Data'!$A$3:$A$2194,'7-Day ADT'!$D52),""),"")</f>
        <v>26.903225806451612</v>
      </c>
      <c r="W52">
        <f>IFERROR(IF(AVERAGEIFS('Historical_Input Data'!Z$3:Z$2194,'Historical_Input Data'!$B$3:$B$2194,'7-Day ADT'!$C52,'Historical_Input Data'!$A$3:$A$2194,'7-Day ADT'!$D52)&lt;&gt; 0,AVERAGEIFS('Historical_Input Data'!Z$3:Z$2194,'Historical_Input Data'!$B$3:$B$2194,'7-Day ADT'!$C52,'Historical_Input Data'!$A$3:$A$2194,'7-Day ADT'!$D52),""),"")</f>
        <v>475.83870967741933</v>
      </c>
      <c r="X52">
        <f>IFERROR(IF(AVERAGEIFS('Historical_Input Data'!AA$3:AA$2194,'Historical_Input Data'!$B$3:$B$2194,'7-Day ADT'!$C52,'Historical_Input Data'!$A$3:$A$2194,'7-Day ADT'!$D52)&lt;&gt; 0,AVERAGEIFS('Historical_Input Data'!AA$3:AA$2194,'Historical_Input Data'!$B$3:$B$2194,'7-Day ADT'!$C52,'Historical_Input Data'!$A$3:$A$2194,'7-Day ADT'!$D52),""),"")</f>
        <v>30.225806451612904</v>
      </c>
      <c r="Y52">
        <f>IFERROR(IF(AVERAGEIFS('Historical_Input Data'!AB$3:AB$2194,'Historical_Input Data'!$B$3:$B$2194,'7-Day ADT'!$C52,'Historical_Input Data'!$A$3:$A$2194,'7-Day ADT'!$D52)&lt;&gt; 0,AVERAGEIFS('Historical_Input Data'!AB$3:AB$2194,'Historical_Input Data'!$B$3:$B$2194,'7-Day ADT'!$C52,'Historical_Input Data'!$A$3:$A$2194,'7-Day ADT'!$D52),""),"")</f>
        <v>647.64516129032256</v>
      </c>
      <c r="Z52">
        <f>IFERROR(IF(AVERAGEIFS('Historical_Input Data'!AC$3:AC$2194,'Historical_Input Data'!$B$3:$B$2194,'7-Day ADT'!$C52,'Historical_Input Data'!$A$3:$A$2194,'7-Day ADT'!$D52)&lt;&gt; 0,AVERAGEIFS('Historical_Input Data'!AC$3:AC$2194,'Historical_Input Data'!$B$3:$B$2194,'7-Day ADT'!$C52,'Historical_Input Data'!$A$3:$A$2194,'7-Day ADT'!$D52),""),"")</f>
        <v>437.61290322580646</v>
      </c>
      <c r="AA52">
        <f>IFERROR(IF(AVERAGEIFS('Historical_Input Data'!AD$3:AD$2194,'Historical_Input Data'!$B$3:$B$2194,'7-Day ADT'!$C52,'Historical_Input Data'!$A$3:$A$2194,'7-Day ADT'!$D52)&lt;&gt; 0,AVERAGEIFS('Historical_Input Data'!AD$3:AD$2194,'Historical_Input Data'!$B$3:$B$2194,'7-Day ADT'!$C52,'Historical_Input Data'!$A$3:$A$2194,'7-Day ADT'!$D52),""),"")</f>
        <v>35.87096774193548</v>
      </c>
      <c r="AB52">
        <f>IFERROR(IF(AVERAGEIFS('Historical_Input Data'!AE$3:AE$2194,'Historical_Input Data'!$B$3:$B$2194,'7-Day ADT'!$C52,'Historical_Input Data'!$A$3:$A$2194,'7-Day ADT'!$D52)&lt;&gt; 0,AVERAGEIFS('Historical_Input Data'!AE$3:AE$2194,'Historical_Input Data'!$B$3:$B$2194,'7-Day ADT'!$C52,'Historical_Input Data'!$A$3:$A$2194,'7-Day ADT'!$D52),""),"")</f>
        <v>671.90322580645159</v>
      </c>
      <c r="AC52">
        <f>IFERROR(IF(AVERAGEIFS('Historical_Input Data'!AF$3:AF$2194,'Historical_Input Data'!$B$3:$B$2194,'7-Day ADT'!$C52,'Historical_Input Data'!$A$3:$A$2194,'7-Day ADT'!$D52)&lt;&gt; 0,AVERAGEIFS('Historical_Input Data'!AF$3:AF$2194,'Historical_Input Data'!$B$3:$B$2194,'7-Day ADT'!$C52,'Historical_Input Data'!$A$3:$A$2194,'7-Day ADT'!$D52),""),"")</f>
        <v>1204.1935483870968</v>
      </c>
      <c r="AD52">
        <f>IFERROR(IF(AVERAGEIFS('Historical_Input Data'!AG$3:AG$2194,'Historical_Input Data'!$B$3:$B$2194,'7-Day ADT'!$C52,'Historical_Input Data'!$A$3:$A$2194,'7-Day ADT'!$D52)&lt;&gt; 0,AVERAGEIFS('Historical_Input Data'!AG$3:AG$2194,'Historical_Input Data'!$B$3:$B$2194,'7-Day ADT'!$C52,'Historical_Input Data'!$A$3:$A$2194,'7-Day ADT'!$D52),""),"")</f>
        <v>909.70967741935488</v>
      </c>
      <c r="AE52">
        <f>IFERROR(IF(AVERAGEIFS('Historical_Input Data'!AH$3:AH$2194,'Historical_Input Data'!$B$3:$B$2194,'7-Day ADT'!$C52,'Historical_Input Data'!$A$3:$A$2194,'7-Day ADT'!$D52)&lt;&gt; 0,AVERAGEIFS('Historical_Input Data'!AH$3:AH$2194,'Historical_Input Data'!$B$3:$B$2194,'7-Day ADT'!$C52,'Historical_Input Data'!$A$3:$A$2194,'7-Day ADT'!$D52),""),"")</f>
        <v>185.35294117647058</v>
      </c>
      <c r="AF52">
        <f>IFERROR(IF(AVERAGEIFS('Historical_Input Data'!AI$3:AI$2194,'Historical_Input Data'!$B$3:$B$2194,'7-Day ADT'!$C52,'Historical_Input Data'!$A$3:$A$2194,'7-Day ADT'!$D52)&lt;&gt; 0,AVERAGEIFS('Historical_Input Data'!AI$3:AI$2194,'Historical_Input Data'!$B$3:$B$2194,'7-Day ADT'!$C52,'Historical_Input Data'!$A$3:$A$2194,'7-Day ADT'!$D52),""),"")</f>
        <v>418.19354838709677</v>
      </c>
      <c r="AG52">
        <f>IFERROR(IF(AVERAGEIFS('Historical_Input Data'!AJ$3:AJ$2194,'Historical_Input Data'!$B$3:$B$2194,'7-Day ADT'!$C52,'Historical_Input Data'!$A$3:$A$2194,'7-Day ADT'!$D52)&lt;&gt; 0,AVERAGEIFS('Historical_Input Data'!AJ$3:AJ$2194,'Historical_Input Data'!$B$3:$B$2194,'7-Day ADT'!$C52,'Historical_Input Data'!$A$3:$A$2194,'7-Day ADT'!$D52),""),"")</f>
        <v>60.29032258064516</v>
      </c>
      <c r="AH52">
        <f>IFERROR(IF(AVERAGEIFS('Historical_Input Data'!AK$3:AK$2194,'Historical_Input Data'!$B$3:$B$2194,'7-Day ADT'!$C52,'Historical_Input Data'!$A$3:$A$2194,'7-Day ADT'!$D52)&lt;&gt; 0,AVERAGEIFS('Historical_Input Data'!AK$3:AK$2194,'Historical_Input Data'!$B$3:$B$2194,'7-Day ADT'!$C52,'Historical_Input Data'!$A$3:$A$2194,'7-Day ADT'!$D52),""),"")</f>
        <v>1068.516129032258</v>
      </c>
      <c r="AI52">
        <f>IFERROR(IF(AVERAGEIFS('Historical_Input Data'!AL$3:AL$2194,'Historical_Input Data'!$B$3:$B$2194,'7-Day ADT'!$C52,'Historical_Input Data'!$A$3:$A$2194,'7-Day ADT'!$D52)&lt;&gt; 0,AVERAGEIFS('Historical_Input Data'!AL$3:AL$2194,'Historical_Input Data'!$B$3:$B$2194,'7-Day ADT'!$C52,'Historical_Input Data'!$A$3:$A$2194,'7-Day ADT'!$D52),""),"")</f>
        <v>1089.516129032258</v>
      </c>
      <c r="AJ52">
        <f>IFERROR(IF(AVERAGEIFS('Historical_Input Data'!AM$3:AM$2194,'Historical_Input Data'!$B$3:$B$2194,'7-Day ADT'!$C52,'Historical_Input Data'!$A$3:$A$2194,'7-Day ADT'!$D52)&lt;&gt; 0,AVERAGEIFS('Historical_Input Data'!AM$3:AM$2194,'Historical_Input Data'!$B$3:$B$2194,'7-Day ADT'!$C52,'Historical_Input Data'!$A$3:$A$2194,'7-Day ADT'!$D52),""),"")</f>
        <v>21.161290322580644</v>
      </c>
      <c r="AK52">
        <f>IFERROR(IF(AVERAGEIFS('Historical_Input Data'!AN$3:AN$2194,'Historical_Input Data'!$B$3:$B$2194,'7-Day ADT'!$C52,'Historical_Input Data'!$A$3:$A$2194,'7-Day ADT'!$D52)&lt;&gt; 0,AVERAGEIFS('Historical_Input Data'!AN$3:AN$2194,'Historical_Input Data'!$B$3:$B$2194,'7-Day ADT'!$C52,'Historical_Input Data'!$A$3:$A$2194,'7-Day ADT'!$D52),""),"")</f>
        <v>39.064516129032256</v>
      </c>
      <c r="AL52">
        <f>IFERROR(IF(AVERAGEIFS('Historical_Input Data'!AO$3:AO$2194,'Historical_Input Data'!$B$3:$B$2194,'7-Day ADT'!$C52,'Historical_Input Data'!$A$3:$A$2194,'7-Day ADT'!$D52)&lt;&gt; 0,AVERAGEIFS('Historical_Input Data'!AO$3:AO$2194,'Historical_Input Data'!$B$3:$B$2194,'7-Day ADT'!$C52,'Historical_Input Data'!$A$3:$A$2194,'7-Day ADT'!$D52),""),"")</f>
        <v>284.48387096774195</v>
      </c>
      <c r="AM52">
        <f>IFERROR(IF(AVERAGEIFS('Historical_Input Data'!AP$3:AP$2194,'Historical_Input Data'!$B$3:$B$2194,'7-Day ADT'!$C52,'Historical_Input Data'!$A$3:$A$2194,'7-Day ADT'!$D52)&lt;&gt; 0,AVERAGEIFS('Historical_Input Data'!AP$3:AP$2194,'Historical_Input Data'!$B$3:$B$2194,'7-Day ADT'!$C52,'Historical_Input Data'!$A$3:$A$2194,'7-Day ADT'!$D52),""),"")</f>
        <v>50.483870967741936</v>
      </c>
      <c r="AN52">
        <f>IFERROR(IF(AVERAGEIFS('Historical_Input Data'!AQ$3:AQ$2194,'Historical_Input Data'!$B$3:$B$2194,'7-Day ADT'!$C52,'Historical_Input Data'!$A$3:$A$2194,'7-Day ADT'!$D52)&lt;&gt; 0,AVERAGEIFS('Historical_Input Data'!AQ$3:AQ$2194,'Historical_Input Data'!$B$3:$B$2194,'7-Day ADT'!$C52,'Historical_Input Data'!$A$3:$A$2194,'7-Day ADT'!$D52),""),"")</f>
        <v>242.92001874560651</v>
      </c>
      <c r="AO52">
        <f>IFERROR(IF(AVERAGEIFS('Historical_Input Data'!AR$3:AR$2194,'Historical_Input Data'!$B$3:$B$2194,'7-Day ADT'!$C52,'Historical_Input Data'!$A$3:$A$2194,'7-Day ADT'!$D52)&lt;&gt; 0,AVERAGEIFS('Historical_Input Data'!AR$3:AR$2194,'Historical_Input Data'!$B$3:$B$2194,'7-Day ADT'!$C52,'Historical_Input Data'!$A$3:$A$2194,'7-Day ADT'!$D52),""),"")</f>
        <v>342.54838709677421</v>
      </c>
      <c r="AP52">
        <f>IFERROR(IF(AVERAGEIFS('Historical_Input Data'!AS$3:AS$2194,'Historical_Input Data'!$B$3:$B$2194,'7-Day ADT'!$C52,'Historical_Input Data'!$A$3:$A$2194,'7-Day ADT'!$D52)&lt;&gt; 0,AVERAGEIFS('Historical_Input Data'!AS$3:AS$2194,'Historical_Input Data'!$B$3:$B$2194,'7-Day ADT'!$C52,'Historical_Input Data'!$A$3:$A$2194,'7-Day ADT'!$D52),""),"")</f>
        <v>1395.5483870967741</v>
      </c>
      <c r="AQ52">
        <f>IFERROR(IF(AVERAGEIFS('Historical_Input Data'!AT$3:AT$2194,'Historical_Input Data'!$B$3:$B$2194,'7-Day ADT'!$C52,'Historical_Input Data'!$A$3:$A$2194,'7-Day ADT'!$D52)&lt;&gt; 0,AVERAGEIFS('Historical_Input Data'!AT$3:AT$2194,'Historical_Input Data'!$B$3:$B$2194,'7-Day ADT'!$C52,'Historical_Input Data'!$A$3:$A$2194,'7-Day ADT'!$D52),""),"")</f>
        <v>122.48387096774194</v>
      </c>
      <c r="AR52">
        <f>IFERROR(IF(AVERAGEIFS('Historical_Input Data'!AU$3:AU$2194,'Historical_Input Data'!$B$3:$B$2194,'7-Day ADT'!$C52,'Historical_Input Data'!$A$3:$A$2194,'7-Day ADT'!$D52)&lt;&gt; 0,AVERAGEIFS('Historical_Input Data'!AU$3:AU$2194,'Historical_Input Data'!$B$3:$B$2194,'7-Day ADT'!$C52,'Historical_Input Data'!$A$3:$A$2194,'7-Day ADT'!$D52),""),"")</f>
        <v>542.25806451612902</v>
      </c>
      <c r="AS52">
        <f>IFERROR(IF(AVERAGEIFS('Historical_Input Data'!AV$3:AV$2194,'Historical_Input Data'!$B$3:$B$2194,'7-Day ADT'!$C52,'Historical_Input Data'!$A$3:$A$2194,'7-Day ADT'!$D52)&lt;&gt; 0,AVERAGEIFS('Historical_Input Data'!AV$3:AV$2194,'Historical_Input Data'!$B$3:$B$2194,'7-Day ADT'!$C52,'Historical_Input Data'!$A$3:$A$2194,'7-Day ADT'!$D52),""),"")</f>
        <v>200.70967741935485</v>
      </c>
      <c r="AT52">
        <f>IFERROR(IF(AVERAGEIFS('Historical_Input Data'!AW$3:AW$2194,'Historical_Input Data'!$B$3:$B$2194,'7-Day ADT'!$C52,'Historical_Input Data'!$A$3:$A$2194,'7-Day ADT'!$D52)&lt;&gt; 0,AVERAGEIFS('Historical_Input Data'!AW$3:AW$2194,'Historical_Input Data'!$B$3:$B$2194,'7-Day ADT'!$C52,'Historical_Input Data'!$A$3:$A$2194,'7-Day ADT'!$D52),""),"")</f>
        <v>205.19354838709677</v>
      </c>
      <c r="AU52">
        <f>IFERROR(IF(AVERAGEIFS('Historical_Input Data'!AX$3:AX$2194,'Historical_Input Data'!$B$3:$B$2194,'7-Day ADT'!$C52,'Historical_Input Data'!$A$3:$A$2194,'7-Day ADT'!$D52)&lt;&gt; 0,AVERAGEIFS('Historical_Input Data'!AX$3:AX$2194,'Historical_Input Data'!$B$3:$B$2194,'7-Day ADT'!$C52,'Historical_Input Data'!$A$3:$A$2194,'7-Day ADT'!$D52),""),"")</f>
        <v>224.25806451612902</v>
      </c>
      <c r="AV52">
        <f>IFERROR(IF(AVERAGEIFS('Historical_Input Data'!AY$3:AY$2194,'Historical_Input Data'!$B$3:$B$2194,'7-Day ADT'!$C52,'Historical_Input Data'!$A$3:$A$2194,'7-Day ADT'!$D52)&lt;&gt; 0,AVERAGEIFS('Historical_Input Data'!AY$3:AY$2194,'Historical_Input Data'!$B$3:$B$2194,'7-Day ADT'!$C52,'Historical_Input Data'!$A$3:$A$2194,'7-Day ADT'!$D52),""),"")</f>
        <v>137.42643587726198</v>
      </c>
      <c r="AW52">
        <f>IFERROR(IF(AVERAGEIFS('Historical_Input Data'!AZ$3:AZ$2194,'Historical_Input Data'!$B$3:$B$2194,'7-Day ADT'!$C52,'Historical_Input Data'!$A$3:$A$2194,'7-Day ADT'!$D52)&lt;&gt; 0,AVERAGEIFS('Historical_Input Data'!AZ$3:AZ$2194,'Historical_Input Data'!$B$3:$B$2194,'7-Day ADT'!$C52,'Historical_Input Data'!$A$3:$A$2194,'7-Day ADT'!$D52),""),"")</f>
        <v>335.93548387096774</v>
      </c>
      <c r="AX52" t="str">
        <f>IFERROR(IF(AVERAGEIFS('Historical_Input Data'!BA$3:BA$2194,'Historical_Input Data'!$B$3:$B$2194,'7-Day ADT'!$C52,'Historical_Input Data'!$A$3:$A$2194,'7-Day ADT'!$D52)&lt;&gt; 0,AVERAGEIFS('Historical_Input Data'!BA$3:BA$2194,'Historical_Input Data'!$B$3:$B$2194,'7-Day ADT'!$C52,'Historical_Input Data'!$A$3:$A$2194,'7-Day ADT'!$D52),""),"")</f>
        <v/>
      </c>
    </row>
    <row r="53" spans="1:50">
      <c r="A53" t="str">
        <f t="shared" si="0"/>
        <v>April2020</v>
      </c>
      <c r="C53" t="s">
        <v>57</v>
      </c>
      <c r="D53">
        <v>2020</v>
      </c>
      <c r="E53">
        <f>IFERROR(IF(AVERAGEIFS('Historical_Input Data'!H$3:H$2194,'Historical_Input Data'!$B$3:$B$2194,'7-Day ADT'!$C53,'Historical_Input Data'!$A$3:$A$2194,'7-Day ADT'!$D53)&lt;&gt; 0,AVERAGEIFS('Historical_Input Data'!H$3:H$2194,'Historical_Input Data'!$B$3:$B$2194,'7-Day ADT'!$C53,'Historical_Input Data'!$A$3:$A$2194,'7-Day ADT'!$D53),""),"")</f>
        <v>82.86666666666666</v>
      </c>
      <c r="F53">
        <f>IFERROR(IF(AVERAGEIFS('Historical_Input Data'!I$3:I$2194,'Historical_Input Data'!$B$3:$B$2194,'7-Day ADT'!$C53,'Historical_Input Data'!$A$3:$A$2194,'7-Day ADT'!$D53)&lt;&gt; 0,AVERAGEIFS('Historical_Input Data'!I$3:I$2194,'Historical_Input Data'!$B$3:$B$2194,'7-Day ADT'!$C53,'Historical_Input Data'!$A$3:$A$2194,'7-Day ADT'!$D53),""),"")</f>
        <v>162.86666666666667</v>
      </c>
      <c r="G53">
        <f>IFERROR(IF(AVERAGEIFS('Historical_Input Data'!J$3:J$2194,'Historical_Input Data'!$B$3:$B$2194,'7-Day ADT'!$C53,'Historical_Input Data'!$A$3:$A$2194,'7-Day ADT'!$D53)&lt;&gt; 0,AVERAGEIFS('Historical_Input Data'!J$3:J$2194,'Historical_Input Data'!$B$3:$B$2194,'7-Day ADT'!$C53,'Historical_Input Data'!$A$3:$A$2194,'7-Day ADT'!$D53),""),"")</f>
        <v>122.7</v>
      </c>
      <c r="H53">
        <f>IFERROR(IF(AVERAGEIFS('Historical_Input Data'!K$3:K$2194,'Historical_Input Data'!$B$3:$B$2194,'7-Day ADT'!$C53,'Historical_Input Data'!$A$3:$A$2194,'7-Day ADT'!$D53)&lt;&gt; 0,AVERAGEIFS('Historical_Input Data'!K$3:K$2194,'Historical_Input Data'!$B$3:$B$2194,'7-Day ADT'!$C53,'Historical_Input Data'!$A$3:$A$2194,'7-Day ADT'!$D53),""),"")</f>
        <v>721</v>
      </c>
      <c r="I53">
        <f>IFERROR(IF(AVERAGEIFS('Historical_Input Data'!L$3:L$2194,'Historical_Input Data'!$B$3:$B$2194,'7-Day ADT'!$C53,'Historical_Input Data'!$A$3:$A$2194,'7-Day ADT'!$D53)&lt;&gt; 0,AVERAGEIFS('Historical_Input Data'!L$3:L$2194,'Historical_Input Data'!$B$3:$B$2194,'7-Day ADT'!$C53,'Historical_Input Data'!$A$3:$A$2194,'7-Day ADT'!$D53),""),"")</f>
        <v>217.76666666666668</v>
      </c>
      <c r="J53">
        <f>IFERROR(IF(AVERAGEIFS('Historical_Input Data'!M$3:M$2194,'Historical_Input Data'!$B$3:$B$2194,'7-Day ADT'!$C53,'Historical_Input Data'!$A$3:$A$2194,'7-Day ADT'!$D53)&lt;&gt; 0,AVERAGEIFS('Historical_Input Data'!M$3:M$2194,'Historical_Input Data'!$B$3:$B$2194,'7-Day ADT'!$C53,'Historical_Input Data'!$A$3:$A$2194,'7-Day ADT'!$D53),""),"")</f>
        <v>286.53333333333336</v>
      </c>
      <c r="K53">
        <f>IFERROR(IF(AVERAGEIFS('Historical_Input Data'!N$3:N$2194,'Historical_Input Data'!$B$3:$B$2194,'7-Day ADT'!$C53,'Historical_Input Data'!$A$3:$A$2194,'7-Day ADT'!$D53)&lt;&gt; 0,AVERAGEIFS('Historical_Input Data'!N$3:N$2194,'Historical_Input Data'!$B$3:$B$2194,'7-Day ADT'!$C53,'Historical_Input Data'!$A$3:$A$2194,'7-Day ADT'!$D53),""),"")</f>
        <v>139.83333333333334</v>
      </c>
      <c r="L53">
        <f>IFERROR(IF(AVERAGEIFS('Historical_Input Data'!O$3:O$2194,'Historical_Input Data'!$B$3:$B$2194,'7-Day ADT'!$C53,'Historical_Input Data'!$A$3:$A$2194,'7-Day ADT'!$D53)&lt;&gt; 0,AVERAGEIFS('Historical_Input Data'!O$3:O$2194,'Historical_Input Data'!$B$3:$B$2194,'7-Day ADT'!$C53,'Historical_Input Data'!$A$3:$A$2194,'7-Day ADT'!$D53),""),"")</f>
        <v>155.80000000000001</v>
      </c>
      <c r="M53">
        <f>IFERROR(IF(AVERAGEIFS('Historical_Input Data'!P$3:P$2194,'Historical_Input Data'!$B$3:$B$2194,'7-Day ADT'!$C53,'Historical_Input Data'!$A$3:$A$2194,'7-Day ADT'!$D53)&lt;&gt; 0,AVERAGEIFS('Historical_Input Data'!P$3:P$2194,'Historical_Input Data'!$B$3:$B$2194,'7-Day ADT'!$C53,'Historical_Input Data'!$A$3:$A$2194,'7-Day ADT'!$D53),""),"")</f>
        <v>582.5</v>
      </c>
      <c r="N53">
        <f>IFERROR(IF(AVERAGEIFS('Historical_Input Data'!Q$3:Q$2194,'Historical_Input Data'!$B$3:$B$2194,'7-Day ADT'!$C53,'Historical_Input Data'!$A$3:$A$2194,'7-Day ADT'!$D53)&lt;&gt; 0,AVERAGEIFS('Historical_Input Data'!Q$3:Q$2194,'Historical_Input Data'!$B$3:$B$2194,'7-Day ADT'!$C53,'Historical_Input Data'!$A$3:$A$2194,'7-Day ADT'!$D53),""),"")</f>
        <v>248.4</v>
      </c>
      <c r="O53">
        <f>IFERROR(IF(AVERAGEIFS('Historical_Input Data'!R$3:R$2194,'Historical_Input Data'!$B$3:$B$2194,'7-Day ADT'!$C53,'Historical_Input Data'!$A$3:$A$2194,'7-Day ADT'!$D53)&lt;&gt; 0,AVERAGEIFS('Historical_Input Data'!R$3:R$2194,'Historical_Input Data'!$B$3:$B$2194,'7-Day ADT'!$C53,'Historical_Input Data'!$A$3:$A$2194,'7-Day ADT'!$D53),""),"")</f>
        <v>22.366666666666667</v>
      </c>
      <c r="P53" t="str">
        <f>IFERROR(IF(AVERAGEIFS('Historical_Input Data'!S$3:S$2194,'Historical_Input Data'!$B$3:$B$2194,'7-Day ADT'!$C53,'Historical_Input Data'!$A$3:$A$2194,'7-Day ADT'!$D53)&lt;&gt; 0,AVERAGEIFS('Historical_Input Data'!S$3:S$2194,'Historical_Input Data'!$B$3:$B$2194,'7-Day ADT'!$C53,'Historical_Input Data'!$A$3:$A$2194,'7-Day ADT'!$D53),""),"")</f>
        <v/>
      </c>
      <c r="Q53">
        <f>IFERROR(IF(AVERAGEIFS('Historical_Input Data'!T$3:T$2194,'Historical_Input Data'!$B$3:$B$2194,'7-Day ADT'!$C53,'Historical_Input Data'!$A$3:$A$2194,'7-Day ADT'!$D53)&lt;&gt; 0,AVERAGEIFS('Historical_Input Data'!T$3:T$2194,'Historical_Input Data'!$B$3:$B$2194,'7-Day ADT'!$C53,'Historical_Input Data'!$A$3:$A$2194,'7-Day ADT'!$D53),""),"")</f>
        <v>45.633333333333333</v>
      </c>
      <c r="R53">
        <f>IFERROR(IF(AVERAGEIFS('Historical_Input Data'!U$3:U$2194,'Historical_Input Data'!$B$3:$B$2194,'7-Day ADT'!$C53,'Historical_Input Data'!$A$3:$A$2194,'7-Day ADT'!$D53)&lt;&gt; 0,AVERAGEIFS('Historical_Input Data'!U$3:U$2194,'Historical_Input Data'!$B$3:$B$2194,'7-Day ADT'!$C53,'Historical_Input Data'!$A$3:$A$2194,'7-Day ADT'!$D53),""),"")</f>
        <v>48.166666666666664</v>
      </c>
      <c r="S53">
        <f>IFERROR(IF(AVERAGEIFS('Historical_Input Data'!V$3:V$2194,'Historical_Input Data'!$B$3:$B$2194,'7-Day ADT'!$C53,'Historical_Input Data'!$A$3:$A$2194,'7-Day ADT'!$D53)&lt;&gt; 0,AVERAGEIFS('Historical_Input Data'!V$3:V$2194,'Historical_Input Data'!$B$3:$B$2194,'7-Day ADT'!$C53,'Historical_Input Data'!$A$3:$A$2194,'7-Day ADT'!$D53),""),"")</f>
        <v>58.233333333333334</v>
      </c>
      <c r="T53">
        <f>IFERROR(IF(AVERAGEIFS('Historical_Input Data'!W$3:W$2194,'Historical_Input Data'!$B$3:$B$2194,'7-Day ADT'!$C53,'Historical_Input Data'!$A$3:$A$2194,'7-Day ADT'!$D53)&lt;&gt; 0,AVERAGEIFS('Historical_Input Data'!W$3:W$2194,'Historical_Input Data'!$B$3:$B$2194,'7-Day ADT'!$C53,'Historical_Input Data'!$A$3:$A$2194,'7-Day ADT'!$D53),""),"")</f>
        <v>443.86666666666667</v>
      </c>
      <c r="U53">
        <f>IFERROR(IF(AVERAGEIFS('Historical_Input Data'!X$3:X$2194,'Historical_Input Data'!$B$3:$B$2194,'7-Day ADT'!$C53,'Historical_Input Data'!$A$3:$A$2194,'7-Day ADT'!$D53)&lt;&gt; 0,AVERAGEIFS('Historical_Input Data'!X$3:X$2194,'Historical_Input Data'!$B$3:$B$2194,'7-Day ADT'!$C53,'Historical_Input Data'!$A$3:$A$2194,'7-Day ADT'!$D53),""),"")</f>
        <v>320.43333333333334</v>
      </c>
      <c r="V53">
        <f>IFERROR(IF(AVERAGEIFS('Historical_Input Data'!Y$3:Y$2194,'Historical_Input Data'!$B$3:$B$2194,'7-Day ADT'!$C53,'Historical_Input Data'!$A$3:$A$2194,'7-Day ADT'!$D53)&lt;&gt; 0,AVERAGEIFS('Historical_Input Data'!Y$3:Y$2194,'Historical_Input Data'!$B$3:$B$2194,'7-Day ADT'!$C53,'Historical_Input Data'!$A$3:$A$2194,'7-Day ADT'!$D53),""),"")</f>
        <v>28.833333333333332</v>
      </c>
      <c r="W53">
        <f>IFERROR(IF(AVERAGEIFS('Historical_Input Data'!Z$3:Z$2194,'Historical_Input Data'!$B$3:$B$2194,'7-Day ADT'!$C53,'Historical_Input Data'!$A$3:$A$2194,'7-Day ADT'!$D53)&lt;&gt; 0,AVERAGEIFS('Historical_Input Data'!Z$3:Z$2194,'Historical_Input Data'!$B$3:$B$2194,'7-Day ADT'!$C53,'Historical_Input Data'!$A$3:$A$2194,'7-Day ADT'!$D53),""),"")</f>
        <v>637.1</v>
      </c>
      <c r="X53">
        <f>IFERROR(IF(AVERAGEIFS('Historical_Input Data'!AA$3:AA$2194,'Historical_Input Data'!$B$3:$B$2194,'7-Day ADT'!$C53,'Historical_Input Data'!$A$3:$A$2194,'7-Day ADT'!$D53)&lt;&gt; 0,AVERAGEIFS('Historical_Input Data'!AA$3:AA$2194,'Historical_Input Data'!$B$3:$B$2194,'7-Day ADT'!$C53,'Historical_Input Data'!$A$3:$A$2194,'7-Day ADT'!$D53),""),"")</f>
        <v>67.766666666666666</v>
      </c>
      <c r="Y53">
        <f>IFERROR(IF(AVERAGEIFS('Historical_Input Data'!AB$3:AB$2194,'Historical_Input Data'!$B$3:$B$2194,'7-Day ADT'!$C53,'Historical_Input Data'!$A$3:$A$2194,'7-Day ADT'!$D53)&lt;&gt; 0,AVERAGEIFS('Historical_Input Data'!AB$3:AB$2194,'Historical_Input Data'!$B$3:$B$2194,'7-Day ADT'!$C53,'Historical_Input Data'!$A$3:$A$2194,'7-Day ADT'!$D53),""),"")</f>
        <v>308.76666666666665</v>
      </c>
      <c r="Z53">
        <f>IFERROR(IF(AVERAGEIFS('Historical_Input Data'!AC$3:AC$2194,'Historical_Input Data'!$B$3:$B$2194,'7-Day ADT'!$C53,'Historical_Input Data'!$A$3:$A$2194,'7-Day ADT'!$D53)&lt;&gt; 0,AVERAGEIFS('Historical_Input Data'!AC$3:AC$2194,'Historical_Input Data'!$B$3:$B$2194,'7-Day ADT'!$C53,'Historical_Input Data'!$A$3:$A$2194,'7-Day ADT'!$D53),""),"")</f>
        <v>491.6</v>
      </c>
      <c r="AA53">
        <f>IFERROR(IF(AVERAGEIFS('Historical_Input Data'!AD$3:AD$2194,'Historical_Input Data'!$B$3:$B$2194,'7-Day ADT'!$C53,'Historical_Input Data'!$A$3:$A$2194,'7-Day ADT'!$D53)&lt;&gt; 0,AVERAGEIFS('Historical_Input Data'!AD$3:AD$2194,'Historical_Input Data'!$B$3:$B$2194,'7-Day ADT'!$C53,'Historical_Input Data'!$A$3:$A$2194,'7-Day ADT'!$D53),""),"")</f>
        <v>24.066666666666666</v>
      </c>
      <c r="AB53">
        <f>IFERROR(IF(AVERAGEIFS('Historical_Input Data'!AE$3:AE$2194,'Historical_Input Data'!$B$3:$B$2194,'7-Day ADT'!$C53,'Historical_Input Data'!$A$3:$A$2194,'7-Day ADT'!$D53)&lt;&gt; 0,AVERAGEIFS('Historical_Input Data'!AE$3:AE$2194,'Historical_Input Data'!$B$3:$B$2194,'7-Day ADT'!$C53,'Historical_Input Data'!$A$3:$A$2194,'7-Day ADT'!$D53),""),"")</f>
        <v>222.9</v>
      </c>
      <c r="AC53">
        <f>IFERROR(IF(AVERAGEIFS('Historical_Input Data'!AF$3:AF$2194,'Historical_Input Data'!$B$3:$B$2194,'7-Day ADT'!$C53,'Historical_Input Data'!$A$3:$A$2194,'7-Day ADT'!$D53)&lt;&gt; 0,AVERAGEIFS('Historical_Input Data'!AF$3:AF$2194,'Historical_Input Data'!$B$3:$B$2194,'7-Day ADT'!$C53,'Historical_Input Data'!$A$3:$A$2194,'7-Day ADT'!$D53),""),"")</f>
        <v>628.86666666666667</v>
      </c>
      <c r="AD53">
        <f>IFERROR(IF(AVERAGEIFS('Historical_Input Data'!AG$3:AG$2194,'Historical_Input Data'!$B$3:$B$2194,'7-Day ADT'!$C53,'Historical_Input Data'!$A$3:$A$2194,'7-Day ADT'!$D53)&lt;&gt; 0,AVERAGEIFS('Historical_Input Data'!AG$3:AG$2194,'Historical_Input Data'!$B$3:$B$2194,'7-Day ADT'!$C53,'Historical_Input Data'!$A$3:$A$2194,'7-Day ADT'!$D53),""),"")</f>
        <v>883.73333333333335</v>
      </c>
      <c r="AE53">
        <f>IFERROR(IF(AVERAGEIFS('Historical_Input Data'!AH$3:AH$2194,'Historical_Input Data'!$B$3:$B$2194,'7-Day ADT'!$C53,'Historical_Input Data'!$A$3:$A$2194,'7-Day ADT'!$D53)&lt;&gt; 0,AVERAGEIFS('Historical_Input Data'!AH$3:AH$2194,'Historical_Input Data'!$B$3:$B$2194,'7-Day ADT'!$C53,'Historical_Input Data'!$A$3:$A$2194,'7-Day ADT'!$D53),""),"")</f>
        <v>208.66666666666666</v>
      </c>
      <c r="AF53">
        <f>IFERROR(IF(AVERAGEIFS('Historical_Input Data'!AI$3:AI$2194,'Historical_Input Data'!$B$3:$B$2194,'7-Day ADT'!$C53,'Historical_Input Data'!$A$3:$A$2194,'7-Day ADT'!$D53)&lt;&gt; 0,AVERAGEIFS('Historical_Input Data'!AI$3:AI$2194,'Historical_Input Data'!$B$3:$B$2194,'7-Day ADT'!$C53,'Historical_Input Data'!$A$3:$A$2194,'7-Day ADT'!$D53),""),"")</f>
        <v>493.56666666666666</v>
      </c>
      <c r="AG53">
        <f>IFERROR(IF(AVERAGEIFS('Historical_Input Data'!AJ$3:AJ$2194,'Historical_Input Data'!$B$3:$B$2194,'7-Day ADT'!$C53,'Historical_Input Data'!$A$3:$A$2194,'7-Day ADT'!$D53)&lt;&gt; 0,AVERAGEIFS('Historical_Input Data'!AJ$3:AJ$2194,'Historical_Input Data'!$B$3:$B$2194,'7-Day ADT'!$C53,'Historical_Input Data'!$A$3:$A$2194,'7-Day ADT'!$D53),""),"")</f>
        <v>47.833333333333336</v>
      </c>
      <c r="AH53">
        <f>IFERROR(IF(AVERAGEIFS('Historical_Input Data'!AK$3:AK$2194,'Historical_Input Data'!$B$3:$B$2194,'7-Day ADT'!$C53,'Historical_Input Data'!$A$3:$A$2194,'7-Day ADT'!$D53)&lt;&gt; 0,AVERAGEIFS('Historical_Input Data'!AK$3:AK$2194,'Historical_Input Data'!$B$3:$B$2194,'7-Day ADT'!$C53,'Historical_Input Data'!$A$3:$A$2194,'7-Day ADT'!$D53),""),"")</f>
        <v>939.5333333333333</v>
      </c>
      <c r="AI53">
        <f>IFERROR(IF(AVERAGEIFS('Historical_Input Data'!AL$3:AL$2194,'Historical_Input Data'!$B$3:$B$2194,'7-Day ADT'!$C53,'Historical_Input Data'!$A$3:$A$2194,'7-Day ADT'!$D53)&lt;&gt; 0,AVERAGEIFS('Historical_Input Data'!AL$3:AL$2194,'Historical_Input Data'!$B$3:$B$2194,'7-Day ADT'!$C53,'Historical_Input Data'!$A$3:$A$2194,'7-Day ADT'!$D53),""),"")</f>
        <v>520.93333333333328</v>
      </c>
      <c r="AJ53">
        <f>IFERROR(IF(AVERAGEIFS('Historical_Input Data'!AM$3:AM$2194,'Historical_Input Data'!$B$3:$B$2194,'7-Day ADT'!$C53,'Historical_Input Data'!$A$3:$A$2194,'7-Day ADT'!$D53)&lt;&gt; 0,AVERAGEIFS('Historical_Input Data'!AM$3:AM$2194,'Historical_Input Data'!$B$3:$B$2194,'7-Day ADT'!$C53,'Historical_Input Data'!$A$3:$A$2194,'7-Day ADT'!$D53),""),"")</f>
        <v>58.7</v>
      </c>
      <c r="AK53">
        <f>IFERROR(IF(AVERAGEIFS('Historical_Input Data'!AN$3:AN$2194,'Historical_Input Data'!$B$3:$B$2194,'7-Day ADT'!$C53,'Historical_Input Data'!$A$3:$A$2194,'7-Day ADT'!$D53)&lt;&gt; 0,AVERAGEIFS('Historical_Input Data'!AN$3:AN$2194,'Historical_Input Data'!$B$3:$B$2194,'7-Day ADT'!$C53,'Historical_Input Data'!$A$3:$A$2194,'7-Day ADT'!$D53),""),"")</f>
        <v>45.466666666666669</v>
      </c>
      <c r="AL53">
        <f>IFERROR(IF(AVERAGEIFS('Historical_Input Data'!AO$3:AO$2194,'Historical_Input Data'!$B$3:$B$2194,'7-Day ADT'!$C53,'Historical_Input Data'!$A$3:$A$2194,'7-Day ADT'!$D53)&lt;&gt; 0,AVERAGEIFS('Historical_Input Data'!AO$3:AO$2194,'Historical_Input Data'!$B$3:$B$2194,'7-Day ADT'!$C53,'Historical_Input Data'!$A$3:$A$2194,'7-Day ADT'!$D53),""),"")</f>
        <v>459.16666666666669</v>
      </c>
      <c r="AM53">
        <f>IFERROR(IF(AVERAGEIFS('Historical_Input Data'!AP$3:AP$2194,'Historical_Input Data'!$B$3:$B$2194,'7-Day ADT'!$C53,'Historical_Input Data'!$A$3:$A$2194,'7-Day ADT'!$D53)&lt;&gt; 0,AVERAGEIFS('Historical_Input Data'!AP$3:AP$2194,'Historical_Input Data'!$B$3:$B$2194,'7-Day ADT'!$C53,'Historical_Input Data'!$A$3:$A$2194,'7-Day ADT'!$D53),""),"")</f>
        <v>38.766666666666666</v>
      </c>
      <c r="AN53">
        <f>IFERROR(IF(AVERAGEIFS('Historical_Input Data'!AQ$3:AQ$2194,'Historical_Input Data'!$B$3:$B$2194,'7-Day ADT'!$C53,'Historical_Input Data'!$A$3:$A$2194,'7-Day ADT'!$D53)&lt;&gt; 0,AVERAGEIFS('Historical_Input Data'!AQ$3:AQ$2194,'Historical_Input Data'!$B$3:$B$2194,'7-Day ADT'!$C53,'Historical_Input Data'!$A$3:$A$2194,'7-Day ADT'!$D53),""),"")</f>
        <v>317.33333333333331</v>
      </c>
      <c r="AO53">
        <f>IFERROR(IF(AVERAGEIFS('Historical_Input Data'!AR$3:AR$2194,'Historical_Input Data'!$B$3:$B$2194,'7-Day ADT'!$C53,'Historical_Input Data'!$A$3:$A$2194,'7-Day ADT'!$D53)&lt;&gt; 0,AVERAGEIFS('Historical_Input Data'!AR$3:AR$2194,'Historical_Input Data'!$B$3:$B$2194,'7-Day ADT'!$C53,'Historical_Input Data'!$A$3:$A$2194,'7-Day ADT'!$D53),""),"")</f>
        <v>187.6</v>
      </c>
      <c r="AP53">
        <f>IFERROR(IF(AVERAGEIFS('Historical_Input Data'!AS$3:AS$2194,'Historical_Input Data'!$B$3:$B$2194,'7-Day ADT'!$C53,'Historical_Input Data'!$A$3:$A$2194,'7-Day ADT'!$D53)&lt;&gt; 0,AVERAGEIFS('Historical_Input Data'!AS$3:AS$2194,'Historical_Input Data'!$B$3:$B$2194,'7-Day ADT'!$C53,'Historical_Input Data'!$A$3:$A$2194,'7-Day ADT'!$D53),""),"")</f>
        <v>1425.6666666666667</v>
      </c>
      <c r="AQ53">
        <f>IFERROR(IF(AVERAGEIFS('Historical_Input Data'!AT$3:AT$2194,'Historical_Input Data'!$B$3:$B$2194,'7-Day ADT'!$C53,'Historical_Input Data'!$A$3:$A$2194,'7-Day ADT'!$D53)&lt;&gt; 0,AVERAGEIFS('Historical_Input Data'!AT$3:AT$2194,'Historical_Input Data'!$B$3:$B$2194,'7-Day ADT'!$C53,'Historical_Input Data'!$A$3:$A$2194,'7-Day ADT'!$D53),""),"")</f>
        <v>172.66666666666666</v>
      </c>
      <c r="AR53">
        <f>IFERROR(IF(AVERAGEIFS('Historical_Input Data'!AU$3:AU$2194,'Historical_Input Data'!$B$3:$B$2194,'7-Day ADT'!$C53,'Historical_Input Data'!$A$3:$A$2194,'7-Day ADT'!$D53)&lt;&gt; 0,AVERAGEIFS('Historical_Input Data'!AU$3:AU$2194,'Historical_Input Data'!$B$3:$B$2194,'7-Day ADT'!$C53,'Historical_Input Data'!$A$3:$A$2194,'7-Day ADT'!$D53),""),"")</f>
        <v>62.133333333333333</v>
      </c>
      <c r="AS53">
        <f>IFERROR(IF(AVERAGEIFS('Historical_Input Data'!AV$3:AV$2194,'Historical_Input Data'!$B$3:$B$2194,'7-Day ADT'!$C53,'Historical_Input Data'!$A$3:$A$2194,'7-Day ADT'!$D53)&lt;&gt; 0,AVERAGEIFS('Historical_Input Data'!AV$3:AV$2194,'Historical_Input Data'!$B$3:$B$2194,'7-Day ADT'!$C53,'Historical_Input Data'!$A$3:$A$2194,'7-Day ADT'!$D53),""),"")</f>
        <v>274.63333333333333</v>
      </c>
      <c r="AT53">
        <f>IFERROR(IF(AVERAGEIFS('Historical_Input Data'!AW$3:AW$2194,'Historical_Input Data'!$B$3:$B$2194,'7-Day ADT'!$C53,'Historical_Input Data'!$A$3:$A$2194,'7-Day ADT'!$D53)&lt;&gt; 0,AVERAGEIFS('Historical_Input Data'!AW$3:AW$2194,'Historical_Input Data'!$B$3:$B$2194,'7-Day ADT'!$C53,'Historical_Input Data'!$A$3:$A$2194,'7-Day ADT'!$D53),""),"")</f>
        <v>262.3</v>
      </c>
      <c r="AU53">
        <f>IFERROR(IF(AVERAGEIFS('Historical_Input Data'!AX$3:AX$2194,'Historical_Input Data'!$B$3:$B$2194,'7-Day ADT'!$C53,'Historical_Input Data'!$A$3:$A$2194,'7-Day ADT'!$D53)&lt;&gt; 0,AVERAGEIFS('Historical_Input Data'!AX$3:AX$2194,'Historical_Input Data'!$B$3:$B$2194,'7-Day ADT'!$C53,'Historical_Input Data'!$A$3:$A$2194,'7-Day ADT'!$D53),""),"")</f>
        <v>68.933333333333337</v>
      </c>
      <c r="AV53">
        <f>IFERROR(IF(AVERAGEIFS('Historical_Input Data'!AY$3:AY$2194,'Historical_Input Data'!$B$3:$B$2194,'7-Day ADT'!$C53,'Historical_Input Data'!$A$3:$A$2194,'7-Day ADT'!$D53)&lt;&gt; 0,AVERAGEIFS('Historical_Input Data'!AY$3:AY$2194,'Historical_Input Data'!$B$3:$B$2194,'7-Day ADT'!$C53,'Historical_Input Data'!$A$3:$A$2194,'7-Day ADT'!$D53),""),"")</f>
        <v>38</v>
      </c>
      <c r="AW53">
        <f>IFERROR(IF(AVERAGEIFS('Historical_Input Data'!AZ$3:AZ$2194,'Historical_Input Data'!$B$3:$B$2194,'7-Day ADT'!$C53,'Historical_Input Data'!$A$3:$A$2194,'7-Day ADT'!$D53)&lt;&gt; 0,AVERAGEIFS('Historical_Input Data'!AZ$3:AZ$2194,'Historical_Input Data'!$B$3:$B$2194,'7-Day ADT'!$C53,'Historical_Input Data'!$A$3:$A$2194,'7-Day ADT'!$D53),""),"")</f>
        <v>423.36666666666667</v>
      </c>
      <c r="AX53" t="str">
        <f>IFERROR(IF(AVERAGEIFS('Historical_Input Data'!BA$3:BA$2194,'Historical_Input Data'!$B$3:$B$2194,'7-Day ADT'!$C53,'Historical_Input Data'!$A$3:$A$2194,'7-Day ADT'!$D53)&lt;&gt; 0,AVERAGEIFS('Historical_Input Data'!BA$3:BA$2194,'Historical_Input Data'!$B$3:$B$2194,'7-Day ADT'!$C53,'Historical_Input Data'!$A$3:$A$2194,'7-Day ADT'!$D53),""),"")</f>
        <v/>
      </c>
    </row>
    <row r="54" spans="1:50">
      <c r="A54" t="str">
        <f t="shared" si="0"/>
        <v>May2020</v>
      </c>
      <c r="C54" t="s">
        <v>58</v>
      </c>
      <c r="D54">
        <v>2020</v>
      </c>
      <c r="E54">
        <f>IFERROR(IF(AVERAGEIFS('Historical_Input Data'!H$3:H$2194,'Historical_Input Data'!$B$3:$B$2194,'7-Day ADT'!$C54,'Historical_Input Data'!$A$3:$A$2194,'7-Day ADT'!$D54)&lt;&gt; 0,AVERAGEIFS('Historical_Input Data'!H$3:H$2194,'Historical_Input Data'!$B$3:$B$2194,'7-Day ADT'!$C54,'Historical_Input Data'!$A$3:$A$2194,'7-Day ADT'!$D54),""),"")</f>
        <v>29.903225806451612</v>
      </c>
      <c r="F54">
        <f>IFERROR(IF(AVERAGEIFS('Historical_Input Data'!I$3:I$2194,'Historical_Input Data'!$B$3:$B$2194,'7-Day ADT'!$C54,'Historical_Input Data'!$A$3:$A$2194,'7-Day ADT'!$D54)&lt;&gt; 0,AVERAGEIFS('Historical_Input Data'!I$3:I$2194,'Historical_Input Data'!$B$3:$B$2194,'7-Day ADT'!$C54,'Historical_Input Data'!$A$3:$A$2194,'7-Day ADT'!$D54),""),"")</f>
        <v>194.09677419354838</v>
      </c>
      <c r="G54">
        <f>IFERROR(IF(AVERAGEIFS('Historical_Input Data'!J$3:J$2194,'Historical_Input Data'!$B$3:$B$2194,'7-Day ADT'!$C54,'Historical_Input Data'!$A$3:$A$2194,'7-Day ADT'!$D54)&lt;&gt; 0,AVERAGEIFS('Historical_Input Data'!J$3:J$2194,'Historical_Input Data'!$B$3:$B$2194,'7-Day ADT'!$C54,'Historical_Input Data'!$A$3:$A$2194,'7-Day ADT'!$D54),""),"")</f>
        <v>177.03225806451613</v>
      </c>
      <c r="H54">
        <f>IFERROR(IF(AVERAGEIFS('Historical_Input Data'!K$3:K$2194,'Historical_Input Data'!$B$3:$B$2194,'7-Day ADT'!$C54,'Historical_Input Data'!$A$3:$A$2194,'7-Day ADT'!$D54)&lt;&gt; 0,AVERAGEIFS('Historical_Input Data'!K$3:K$2194,'Historical_Input Data'!$B$3:$B$2194,'7-Day ADT'!$C54,'Historical_Input Data'!$A$3:$A$2194,'7-Day ADT'!$D54),""),"")</f>
        <v>364.51612903225805</v>
      </c>
      <c r="I54">
        <f>IFERROR(IF(AVERAGEIFS('Historical_Input Data'!L$3:L$2194,'Historical_Input Data'!$B$3:$B$2194,'7-Day ADT'!$C54,'Historical_Input Data'!$A$3:$A$2194,'7-Day ADT'!$D54)&lt;&gt; 0,AVERAGEIFS('Historical_Input Data'!L$3:L$2194,'Historical_Input Data'!$B$3:$B$2194,'7-Day ADT'!$C54,'Historical_Input Data'!$A$3:$A$2194,'7-Day ADT'!$D54),""),"")</f>
        <v>209.61290322580646</v>
      </c>
      <c r="J54">
        <f>IFERROR(IF(AVERAGEIFS('Historical_Input Data'!M$3:M$2194,'Historical_Input Data'!$B$3:$B$2194,'7-Day ADT'!$C54,'Historical_Input Data'!$A$3:$A$2194,'7-Day ADT'!$D54)&lt;&gt; 0,AVERAGEIFS('Historical_Input Data'!M$3:M$2194,'Historical_Input Data'!$B$3:$B$2194,'7-Day ADT'!$C54,'Historical_Input Data'!$A$3:$A$2194,'7-Day ADT'!$D54),""),"")</f>
        <v>153.38709677419354</v>
      </c>
      <c r="K54">
        <f>IFERROR(IF(AVERAGEIFS('Historical_Input Data'!N$3:N$2194,'Historical_Input Data'!$B$3:$B$2194,'7-Day ADT'!$C54,'Historical_Input Data'!$A$3:$A$2194,'7-Day ADT'!$D54)&lt;&gt; 0,AVERAGEIFS('Historical_Input Data'!N$3:N$2194,'Historical_Input Data'!$B$3:$B$2194,'7-Day ADT'!$C54,'Historical_Input Data'!$A$3:$A$2194,'7-Day ADT'!$D54),""),"")</f>
        <v>124.16129032258064</v>
      </c>
      <c r="L54">
        <f>IFERROR(IF(AVERAGEIFS('Historical_Input Data'!O$3:O$2194,'Historical_Input Data'!$B$3:$B$2194,'7-Day ADT'!$C54,'Historical_Input Data'!$A$3:$A$2194,'7-Day ADT'!$D54)&lt;&gt; 0,AVERAGEIFS('Historical_Input Data'!O$3:O$2194,'Historical_Input Data'!$B$3:$B$2194,'7-Day ADT'!$C54,'Historical_Input Data'!$A$3:$A$2194,'7-Day ADT'!$D54),""),"")</f>
        <v>79.548387096774192</v>
      </c>
      <c r="M54">
        <f>IFERROR(IF(AVERAGEIFS('Historical_Input Data'!P$3:P$2194,'Historical_Input Data'!$B$3:$B$2194,'7-Day ADT'!$C54,'Historical_Input Data'!$A$3:$A$2194,'7-Day ADT'!$D54)&lt;&gt; 0,AVERAGEIFS('Historical_Input Data'!P$3:P$2194,'Historical_Input Data'!$B$3:$B$2194,'7-Day ADT'!$C54,'Historical_Input Data'!$A$3:$A$2194,'7-Day ADT'!$D54),""),"")</f>
        <v>451</v>
      </c>
      <c r="N54">
        <f>IFERROR(IF(AVERAGEIFS('Historical_Input Data'!Q$3:Q$2194,'Historical_Input Data'!$B$3:$B$2194,'7-Day ADT'!$C54,'Historical_Input Data'!$A$3:$A$2194,'7-Day ADT'!$D54)&lt;&gt; 0,AVERAGEIFS('Historical_Input Data'!Q$3:Q$2194,'Historical_Input Data'!$B$3:$B$2194,'7-Day ADT'!$C54,'Historical_Input Data'!$A$3:$A$2194,'7-Day ADT'!$D54),""),"")</f>
        <v>266.70967741935482</v>
      </c>
      <c r="O54">
        <f>IFERROR(IF(AVERAGEIFS('Historical_Input Data'!R$3:R$2194,'Historical_Input Data'!$B$3:$B$2194,'7-Day ADT'!$C54,'Historical_Input Data'!$A$3:$A$2194,'7-Day ADT'!$D54)&lt;&gt; 0,AVERAGEIFS('Historical_Input Data'!R$3:R$2194,'Historical_Input Data'!$B$3:$B$2194,'7-Day ADT'!$C54,'Historical_Input Data'!$A$3:$A$2194,'7-Day ADT'!$D54),""),"")</f>
        <v>82.451612903225808</v>
      </c>
      <c r="P54" t="str">
        <f>IFERROR(IF(AVERAGEIFS('Historical_Input Data'!S$3:S$2194,'Historical_Input Data'!$B$3:$B$2194,'7-Day ADT'!$C54,'Historical_Input Data'!$A$3:$A$2194,'7-Day ADT'!$D54)&lt;&gt; 0,AVERAGEIFS('Historical_Input Data'!S$3:S$2194,'Historical_Input Data'!$B$3:$B$2194,'7-Day ADT'!$C54,'Historical_Input Data'!$A$3:$A$2194,'7-Day ADT'!$D54),""),"")</f>
        <v/>
      </c>
      <c r="Q54">
        <f>IFERROR(IF(AVERAGEIFS('Historical_Input Data'!T$3:T$2194,'Historical_Input Data'!$B$3:$B$2194,'7-Day ADT'!$C54,'Historical_Input Data'!$A$3:$A$2194,'7-Day ADT'!$D54)&lt;&gt; 0,AVERAGEIFS('Historical_Input Data'!T$3:T$2194,'Historical_Input Data'!$B$3:$B$2194,'7-Day ADT'!$C54,'Historical_Input Data'!$A$3:$A$2194,'7-Day ADT'!$D54),""),"")</f>
        <v>65.967741935483872</v>
      </c>
      <c r="R54">
        <f>IFERROR(IF(AVERAGEIFS('Historical_Input Data'!U$3:U$2194,'Historical_Input Data'!$B$3:$B$2194,'7-Day ADT'!$C54,'Historical_Input Data'!$A$3:$A$2194,'7-Day ADT'!$D54)&lt;&gt; 0,AVERAGEIFS('Historical_Input Data'!U$3:U$2194,'Historical_Input Data'!$B$3:$B$2194,'7-Day ADT'!$C54,'Historical_Input Data'!$A$3:$A$2194,'7-Day ADT'!$D54),""),"")</f>
        <v>31.741935483870968</v>
      </c>
      <c r="S54">
        <f>IFERROR(IF(AVERAGEIFS('Historical_Input Data'!V$3:V$2194,'Historical_Input Data'!$B$3:$B$2194,'7-Day ADT'!$C54,'Historical_Input Data'!$A$3:$A$2194,'7-Day ADT'!$D54)&lt;&gt; 0,AVERAGEIFS('Historical_Input Data'!V$3:V$2194,'Historical_Input Data'!$B$3:$B$2194,'7-Day ADT'!$C54,'Historical_Input Data'!$A$3:$A$2194,'7-Day ADT'!$D54),""),"")</f>
        <v>81.774193548387103</v>
      </c>
      <c r="T54">
        <f>IFERROR(IF(AVERAGEIFS('Historical_Input Data'!W$3:W$2194,'Historical_Input Data'!$B$3:$B$2194,'7-Day ADT'!$C54,'Historical_Input Data'!$A$3:$A$2194,'7-Day ADT'!$D54)&lt;&gt; 0,AVERAGEIFS('Historical_Input Data'!W$3:W$2194,'Historical_Input Data'!$B$3:$B$2194,'7-Day ADT'!$C54,'Historical_Input Data'!$A$3:$A$2194,'7-Day ADT'!$D54),""),"")</f>
        <v>352.64516129032256</v>
      </c>
      <c r="U54">
        <f>IFERROR(IF(AVERAGEIFS('Historical_Input Data'!X$3:X$2194,'Historical_Input Data'!$B$3:$B$2194,'7-Day ADT'!$C54,'Historical_Input Data'!$A$3:$A$2194,'7-Day ADT'!$D54)&lt;&gt; 0,AVERAGEIFS('Historical_Input Data'!X$3:X$2194,'Historical_Input Data'!$B$3:$B$2194,'7-Day ADT'!$C54,'Historical_Input Data'!$A$3:$A$2194,'7-Day ADT'!$D54),""),"")</f>
        <v>240.32258064516128</v>
      </c>
      <c r="V54">
        <f>IFERROR(IF(AVERAGEIFS('Historical_Input Data'!Y$3:Y$2194,'Historical_Input Data'!$B$3:$B$2194,'7-Day ADT'!$C54,'Historical_Input Data'!$A$3:$A$2194,'7-Day ADT'!$D54)&lt;&gt; 0,AVERAGEIFS('Historical_Input Data'!Y$3:Y$2194,'Historical_Input Data'!$B$3:$B$2194,'7-Day ADT'!$C54,'Historical_Input Data'!$A$3:$A$2194,'7-Day ADT'!$D54),""),"")</f>
        <v>18.774193548387096</v>
      </c>
      <c r="W54">
        <f>IFERROR(IF(AVERAGEIFS('Historical_Input Data'!Z$3:Z$2194,'Historical_Input Data'!$B$3:$B$2194,'7-Day ADT'!$C54,'Historical_Input Data'!$A$3:$A$2194,'7-Day ADT'!$D54)&lt;&gt; 0,AVERAGEIFS('Historical_Input Data'!Z$3:Z$2194,'Historical_Input Data'!$B$3:$B$2194,'7-Day ADT'!$C54,'Historical_Input Data'!$A$3:$A$2194,'7-Day ADT'!$D54),""),"")</f>
        <v>460.96774193548384</v>
      </c>
      <c r="X54">
        <f>IFERROR(IF(AVERAGEIFS('Historical_Input Data'!AA$3:AA$2194,'Historical_Input Data'!$B$3:$B$2194,'7-Day ADT'!$C54,'Historical_Input Data'!$A$3:$A$2194,'7-Day ADT'!$D54)&lt;&gt; 0,AVERAGEIFS('Historical_Input Data'!AA$3:AA$2194,'Historical_Input Data'!$B$3:$B$2194,'7-Day ADT'!$C54,'Historical_Input Data'!$A$3:$A$2194,'7-Day ADT'!$D54),""),"")</f>
        <v>33.096774193548384</v>
      </c>
      <c r="Y54">
        <f>IFERROR(IF(AVERAGEIFS('Historical_Input Data'!AB$3:AB$2194,'Historical_Input Data'!$B$3:$B$2194,'7-Day ADT'!$C54,'Historical_Input Data'!$A$3:$A$2194,'7-Day ADT'!$D54)&lt;&gt; 0,AVERAGEIFS('Historical_Input Data'!AB$3:AB$2194,'Historical_Input Data'!$B$3:$B$2194,'7-Day ADT'!$C54,'Historical_Input Data'!$A$3:$A$2194,'7-Day ADT'!$D54),""),"")</f>
        <v>262.38709677419354</v>
      </c>
      <c r="Z54">
        <f>IFERROR(IF(AVERAGEIFS('Historical_Input Data'!AC$3:AC$2194,'Historical_Input Data'!$B$3:$B$2194,'7-Day ADT'!$C54,'Historical_Input Data'!$A$3:$A$2194,'7-Day ADT'!$D54)&lt;&gt; 0,AVERAGEIFS('Historical_Input Data'!AC$3:AC$2194,'Historical_Input Data'!$B$3:$B$2194,'7-Day ADT'!$C54,'Historical_Input Data'!$A$3:$A$2194,'7-Day ADT'!$D54),""),"")</f>
        <v>423.22580645161293</v>
      </c>
      <c r="AA54">
        <f>IFERROR(IF(AVERAGEIFS('Historical_Input Data'!AD$3:AD$2194,'Historical_Input Data'!$B$3:$B$2194,'7-Day ADT'!$C54,'Historical_Input Data'!$A$3:$A$2194,'7-Day ADT'!$D54)&lt;&gt; 0,AVERAGEIFS('Historical_Input Data'!AD$3:AD$2194,'Historical_Input Data'!$B$3:$B$2194,'7-Day ADT'!$C54,'Historical_Input Data'!$A$3:$A$2194,'7-Day ADT'!$D54),""),"")</f>
        <v>21.483870967741936</v>
      </c>
      <c r="AB54">
        <f>IFERROR(IF(AVERAGEIFS('Historical_Input Data'!AE$3:AE$2194,'Historical_Input Data'!$B$3:$B$2194,'7-Day ADT'!$C54,'Historical_Input Data'!$A$3:$A$2194,'7-Day ADT'!$D54)&lt;&gt; 0,AVERAGEIFS('Historical_Input Data'!AE$3:AE$2194,'Historical_Input Data'!$B$3:$B$2194,'7-Day ADT'!$C54,'Historical_Input Data'!$A$3:$A$2194,'7-Day ADT'!$D54),""),"")</f>
        <v>294.09677419354841</v>
      </c>
      <c r="AC54">
        <f>IFERROR(IF(AVERAGEIFS('Historical_Input Data'!AF$3:AF$2194,'Historical_Input Data'!$B$3:$B$2194,'7-Day ADT'!$C54,'Historical_Input Data'!$A$3:$A$2194,'7-Day ADT'!$D54)&lt;&gt; 0,AVERAGEIFS('Historical_Input Data'!AF$3:AF$2194,'Historical_Input Data'!$B$3:$B$2194,'7-Day ADT'!$C54,'Historical_Input Data'!$A$3:$A$2194,'7-Day ADT'!$D54),""),"")</f>
        <v>698.32258064516134</v>
      </c>
      <c r="AD54">
        <f>IFERROR(IF(AVERAGEIFS('Historical_Input Data'!AG$3:AG$2194,'Historical_Input Data'!$B$3:$B$2194,'7-Day ADT'!$C54,'Historical_Input Data'!$A$3:$A$2194,'7-Day ADT'!$D54)&lt;&gt; 0,AVERAGEIFS('Historical_Input Data'!AG$3:AG$2194,'Historical_Input Data'!$B$3:$B$2194,'7-Day ADT'!$C54,'Historical_Input Data'!$A$3:$A$2194,'7-Day ADT'!$D54),""),"")</f>
        <v>785.22580645161293</v>
      </c>
      <c r="AE54">
        <f>IFERROR(IF(AVERAGEIFS('Historical_Input Data'!AH$3:AH$2194,'Historical_Input Data'!$B$3:$B$2194,'7-Day ADT'!$C54,'Historical_Input Data'!$A$3:$A$2194,'7-Day ADT'!$D54)&lt;&gt; 0,AVERAGEIFS('Historical_Input Data'!AH$3:AH$2194,'Historical_Input Data'!$B$3:$B$2194,'7-Day ADT'!$C54,'Historical_Input Data'!$A$3:$A$2194,'7-Day ADT'!$D54),""),"")</f>
        <v>106.19354838709677</v>
      </c>
      <c r="AF54">
        <f>IFERROR(IF(AVERAGEIFS('Historical_Input Data'!AI$3:AI$2194,'Historical_Input Data'!$B$3:$B$2194,'7-Day ADT'!$C54,'Historical_Input Data'!$A$3:$A$2194,'7-Day ADT'!$D54)&lt;&gt; 0,AVERAGEIFS('Historical_Input Data'!AI$3:AI$2194,'Historical_Input Data'!$B$3:$B$2194,'7-Day ADT'!$C54,'Historical_Input Data'!$A$3:$A$2194,'7-Day ADT'!$D54),""),"")</f>
        <v>346.32258064516128</v>
      </c>
      <c r="AG54">
        <f>IFERROR(IF(AVERAGEIFS('Historical_Input Data'!AJ$3:AJ$2194,'Historical_Input Data'!$B$3:$B$2194,'7-Day ADT'!$C54,'Historical_Input Data'!$A$3:$A$2194,'7-Day ADT'!$D54)&lt;&gt; 0,AVERAGEIFS('Historical_Input Data'!AJ$3:AJ$2194,'Historical_Input Data'!$B$3:$B$2194,'7-Day ADT'!$C54,'Historical_Input Data'!$A$3:$A$2194,'7-Day ADT'!$D54),""),"")</f>
        <v>55.193548387096776</v>
      </c>
      <c r="AH54">
        <f>IFERROR(IF(AVERAGEIFS('Historical_Input Data'!AK$3:AK$2194,'Historical_Input Data'!$B$3:$B$2194,'7-Day ADT'!$C54,'Historical_Input Data'!$A$3:$A$2194,'7-Day ADT'!$D54)&lt;&gt; 0,AVERAGEIFS('Historical_Input Data'!AK$3:AK$2194,'Historical_Input Data'!$B$3:$B$2194,'7-Day ADT'!$C54,'Historical_Input Data'!$A$3:$A$2194,'7-Day ADT'!$D54),""),"")</f>
        <v>747.58064516129036</v>
      </c>
      <c r="AI54">
        <f>IFERROR(IF(AVERAGEIFS('Historical_Input Data'!AL$3:AL$2194,'Historical_Input Data'!$B$3:$B$2194,'7-Day ADT'!$C54,'Historical_Input Data'!$A$3:$A$2194,'7-Day ADT'!$D54)&lt;&gt; 0,AVERAGEIFS('Historical_Input Data'!AL$3:AL$2194,'Historical_Input Data'!$B$3:$B$2194,'7-Day ADT'!$C54,'Historical_Input Data'!$A$3:$A$2194,'7-Day ADT'!$D54),""),"")</f>
        <v>542.58064516129036</v>
      </c>
      <c r="AJ54">
        <f>IFERROR(IF(AVERAGEIFS('Historical_Input Data'!AM$3:AM$2194,'Historical_Input Data'!$B$3:$B$2194,'7-Day ADT'!$C54,'Historical_Input Data'!$A$3:$A$2194,'7-Day ADT'!$D54)&lt;&gt; 0,AVERAGEIFS('Historical_Input Data'!AM$3:AM$2194,'Historical_Input Data'!$B$3:$B$2194,'7-Day ADT'!$C54,'Historical_Input Data'!$A$3:$A$2194,'7-Day ADT'!$D54),""),"")</f>
        <v>19.93548387096774</v>
      </c>
      <c r="AK54">
        <f>IFERROR(IF(AVERAGEIFS('Historical_Input Data'!AN$3:AN$2194,'Historical_Input Data'!$B$3:$B$2194,'7-Day ADT'!$C54,'Historical_Input Data'!$A$3:$A$2194,'7-Day ADT'!$D54)&lt;&gt; 0,AVERAGEIFS('Historical_Input Data'!AN$3:AN$2194,'Historical_Input Data'!$B$3:$B$2194,'7-Day ADT'!$C54,'Historical_Input Data'!$A$3:$A$2194,'7-Day ADT'!$D54),""),"")</f>
        <v>30.193548387096776</v>
      </c>
      <c r="AL54">
        <f>IFERROR(IF(AVERAGEIFS('Historical_Input Data'!AO$3:AO$2194,'Historical_Input Data'!$B$3:$B$2194,'7-Day ADT'!$C54,'Historical_Input Data'!$A$3:$A$2194,'7-Day ADT'!$D54)&lt;&gt; 0,AVERAGEIFS('Historical_Input Data'!AO$3:AO$2194,'Historical_Input Data'!$B$3:$B$2194,'7-Day ADT'!$C54,'Historical_Input Data'!$A$3:$A$2194,'7-Day ADT'!$D54),""),"")</f>
        <v>244.64516129032259</v>
      </c>
      <c r="AM54">
        <f>IFERROR(IF(AVERAGEIFS('Historical_Input Data'!AP$3:AP$2194,'Historical_Input Data'!$B$3:$B$2194,'7-Day ADT'!$C54,'Historical_Input Data'!$A$3:$A$2194,'7-Day ADT'!$D54)&lt;&gt; 0,AVERAGEIFS('Historical_Input Data'!AP$3:AP$2194,'Historical_Input Data'!$B$3:$B$2194,'7-Day ADT'!$C54,'Historical_Input Data'!$A$3:$A$2194,'7-Day ADT'!$D54),""),"")</f>
        <v>28.838709677419356</v>
      </c>
      <c r="AN54">
        <f>IFERROR(IF(AVERAGEIFS('Historical_Input Data'!AQ$3:AQ$2194,'Historical_Input Data'!$B$3:$B$2194,'7-Day ADT'!$C54,'Historical_Input Data'!$A$3:$A$2194,'7-Day ADT'!$D54)&lt;&gt; 0,AVERAGEIFS('Historical_Input Data'!AQ$3:AQ$2194,'Historical_Input Data'!$B$3:$B$2194,'7-Day ADT'!$C54,'Historical_Input Data'!$A$3:$A$2194,'7-Day ADT'!$D54),""),"")</f>
        <v>238.83870967741936</v>
      </c>
      <c r="AO54">
        <f>IFERROR(IF(AVERAGEIFS('Historical_Input Data'!AR$3:AR$2194,'Historical_Input Data'!$B$3:$B$2194,'7-Day ADT'!$C54,'Historical_Input Data'!$A$3:$A$2194,'7-Day ADT'!$D54)&lt;&gt; 0,AVERAGEIFS('Historical_Input Data'!AR$3:AR$2194,'Historical_Input Data'!$B$3:$B$2194,'7-Day ADT'!$C54,'Historical_Input Data'!$A$3:$A$2194,'7-Day ADT'!$D54),""),"")</f>
        <v>200.45161290322579</v>
      </c>
      <c r="AP54">
        <f>IFERROR(IF(AVERAGEIFS('Historical_Input Data'!AS$3:AS$2194,'Historical_Input Data'!$B$3:$B$2194,'7-Day ADT'!$C54,'Historical_Input Data'!$A$3:$A$2194,'7-Day ADT'!$D54)&lt;&gt; 0,AVERAGEIFS('Historical_Input Data'!AS$3:AS$2194,'Historical_Input Data'!$B$3:$B$2194,'7-Day ADT'!$C54,'Historical_Input Data'!$A$3:$A$2194,'7-Day ADT'!$D54),""),"")</f>
        <v>1033.8387096774193</v>
      </c>
      <c r="AQ54">
        <f>IFERROR(IF(AVERAGEIFS('Historical_Input Data'!AT$3:AT$2194,'Historical_Input Data'!$B$3:$B$2194,'7-Day ADT'!$C54,'Historical_Input Data'!$A$3:$A$2194,'7-Day ADT'!$D54)&lt;&gt; 0,AVERAGEIFS('Historical_Input Data'!AT$3:AT$2194,'Historical_Input Data'!$B$3:$B$2194,'7-Day ADT'!$C54,'Historical_Input Data'!$A$3:$A$2194,'7-Day ADT'!$D54),""),"")</f>
        <v>112.29032258064517</v>
      </c>
      <c r="AR54">
        <f>IFERROR(IF(AVERAGEIFS('Historical_Input Data'!AU$3:AU$2194,'Historical_Input Data'!$B$3:$B$2194,'7-Day ADT'!$C54,'Historical_Input Data'!$A$3:$A$2194,'7-Day ADT'!$D54)&lt;&gt; 0,AVERAGEIFS('Historical_Input Data'!AU$3:AU$2194,'Historical_Input Data'!$B$3:$B$2194,'7-Day ADT'!$C54,'Historical_Input Data'!$A$3:$A$2194,'7-Day ADT'!$D54),""),"")</f>
        <v>283.38709677419354</v>
      </c>
      <c r="AS54">
        <f>IFERROR(IF(AVERAGEIFS('Historical_Input Data'!AV$3:AV$2194,'Historical_Input Data'!$B$3:$B$2194,'7-Day ADT'!$C54,'Historical_Input Data'!$A$3:$A$2194,'7-Day ADT'!$D54)&lt;&gt; 0,AVERAGEIFS('Historical_Input Data'!AV$3:AV$2194,'Historical_Input Data'!$B$3:$B$2194,'7-Day ADT'!$C54,'Historical_Input Data'!$A$3:$A$2194,'7-Day ADT'!$D54),""),"")</f>
        <v>190.67741935483872</v>
      </c>
      <c r="AT54">
        <f>IFERROR(IF(AVERAGEIFS('Historical_Input Data'!AW$3:AW$2194,'Historical_Input Data'!$B$3:$B$2194,'7-Day ADT'!$C54,'Historical_Input Data'!$A$3:$A$2194,'7-Day ADT'!$D54)&lt;&gt; 0,AVERAGEIFS('Historical_Input Data'!AW$3:AW$2194,'Historical_Input Data'!$B$3:$B$2194,'7-Day ADT'!$C54,'Historical_Input Data'!$A$3:$A$2194,'7-Day ADT'!$D54),""),"")</f>
        <v>197.64516129032259</v>
      </c>
      <c r="AU54">
        <f>IFERROR(IF(AVERAGEIFS('Historical_Input Data'!AX$3:AX$2194,'Historical_Input Data'!$B$3:$B$2194,'7-Day ADT'!$C54,'Historical_Input Data'!$A$3:$A$2194,'7-Day ADT'!$D54)&lt;&gt; 0,AVERAGEIFS('Historical_Input Data'!AX$3:AX$2194,'Historical_Input Data'!$B$3:$B$2194,'7-Day ADT'!$C54,'Historical_Input Data'!$A$3:$A$2194,'7-Day ADT'!$D54),""),"")</f>
        <v>121</v>
      </c>
      <c r="AV54">
        <f>IFERROR(IF(AVERAGEIFS('Historical_Input Data'!AY$3:AY$2194,'Historical_Input Data'!$B$3:$B$2194,'7-Day ADT'!$C54,'Historical_Input Data'!$A$3:$A$2194,'7-Day ADT'!$D54)&lt;&gt; 0,AVERAGEIFS('Historical_Input Data'!AY$3:AY$2194,'Historical_Input Data'!$B$3:$B$2194,'7-Day ADT'!$C54,'Historical_Input Data'!$A$3:$A$2194,'7-Day ADT'!$D54),""),"")</f>
        <v>38</v>
      </c>
      <c r="AW54">
        <f>IFERROR(IF(AVERAGEIFS('Historical_Input Data'!AZ$3:AZ$2194,'Historical_Input Data'!$B$3:$B$2194,'7-Day ADT'!$C54,'Historical_Input Data'!$A$3:$A$2194,'7-Day ADT'!$D54)&lt;&gt; 0,AVERAGEIFS('Historical_Input Data'!AZ$3:AZ$2194,'Historical_Input Data'!$B$3:$B$2194,'7-Day ADT'!$C54,'Historical_Input Data'!$A$3:$A$2194,'7-Day ADT'!$D54),""),"")</f>
        <v>358.48387096774195</v>
      </c>
      <c r="AX54" t="str">
        <f>IFERROR(IF(AVERAGEIFS('Historical_Input Data'!BA$3:BA$2194,'Historical_Input Data'!$B$3:$B$2194,'7-Day ADT'!$C54,'Historical_Input Data'!$A$3:$A$2194,'7-Day ADT'!$D54)&lt;&gt; 0,AVERAGEIFS('Historical_Input Data'!BA$3:BA$2194,'Historical_Input Data'!$B$3:$B$2194,'7-Day ADT'!$C54,'Historical_Input Data'!$A$3:$A$2194,'7-Day ADT'!$D54),""),"")</f>
        <v/>
      </c>
    </row>
    <row r="55" spans="1:50">
      <c r="A55" t="str">
        <f t="shared" si="0"/>
        <v>June2020</v>
      </c>
      <c r="C55" t="s">
        <v>59</v>
      </c>
      <c r="D55">
        <v>2020</v>
      </c>
      <c r="E55">
        <f>IFERROR(IF(AVERAGEIFS('Historical_Input Data'!H$3:H$2194,'Historical_Input Data'!$B$3:$B$2194,'7-Day ADT'!$C55,'Historical_Input Data'!$A$3:$A$2194,'7-Day ADT'!$D55)&lt;&gt; 0,AVERAGEIFS('Historical_Input Data'!H$3:H$2194,'Historical_Input Data'!$B$3:$B$2194,'7-Day ADT'!$C55,'Historical_Input Data'!$A$3:$A$2194,'7-Day ADT'!$D55),""),"")</f>
        <v>12.9</v>
      </c>
      <c r="F55">
        <f>IFERROR(IF(AVERAGEIFS('Historical_Input Data'!I$3:I$2194,'Historical_Input Data'!$B$3:$B$2194,'7-Day ADT'!$C55,'Historical_Input Data'!$A$3:$A$2194,'7-Day ADT'!$D55)&lt;&gt; 0,AVERAGEIFS('Historical_Input Data'!I$3:I$2194,'Historical_Input Data'!$B$3:$B$2194,'7-Day ADT'!$C55,'Historical_Input Data'!$A$3:$A$2194,'7-Day ADT'!$D55),""),"")</f>
        <v>269.63333333333333</v>
      </c>
      <c r="G55">
        <f>IFERROR(IF(AVERAGEIFS('Historical_Input Data'!J$3:J$2194,'Historical_Input Data'!$B$3:$B$2194,'7-Day ADT'!$C55,'Historical_Input Data'!$A$3:$A$2194,'7-Day ADT'!$D55)&lt;&gt; 0,AVERAGEIFS('Historical_Input Data'!J$3:J$2194,'Historical_Input Data'!$B$3:$B$2194,'7-Day ADT'!$C55,'Historical_Input Data'!$A$3:$A$2194,'7-Day ADT'!$D55),""),"")</f>
        <v>277.66666666666669</v>
      </c>
      <c r="H55">
        <f>IFERROR(IF(AVERAGEIFS('Historical_Input Data'!K$3:K$2194,'Historical_Input Data'!$B$3:$B$2194,'7-Day ADT'!$C55,'Historical_Input Data'!$A$3:$A$2194,'7-Day ADT'!$D55)&lt;&gt; 0,AVERAGEIFS('Historical_Input Data'!K$3:K$2194,'Historical_Input Data'!$B$3:$B$2194,'7-Day ADT'!$C55,'Historical_Input Data'!$A$3:$A$2194,'7-Day ADT'!$D55),""),"")</f>
        <v>255.96666666666667</v>
      </c>
      <c r="I55">
        <f>IFERROR(IF(AVERAGEIFS('Historical_Input Data'!L$3:L$2194,'Historical_Input Data'!$B$3:$B$2194,'7-Day ADT'!$C55,'Historical_Input Data'!$A$3:$A$2194,'7-Day ADT'!$D55)&lt;&gt; 0,AVERAGEIFS('Historical_Input Data'!L$3:L$2194,'Historical_Input Data'!$B$3:$B$2194,'7-Day ADT'!$C55,'Historical_Input Data'!$A$3:$A$2194,'7-Day ADT'!$D55),""),"")</f>
        <v>312.73333333333335</v>
      </c>
      <c r="J55">
        <f>IFERROR(IF(AVERAGEIFS('Historical_Input Data'!M$3:M$2194,'Historical_Input Data'!$B$3:$B$2194,'7-Day ADT'!$C55,'Historical_Input Data'!$A$3:$A$2194,'7-Day ADT'!$D55)&lt;&gt; 0,AVERAGEIFS('Historical_Input Data'!M$3:M$2194,'Historical_Input Data'!$B$3:$B$2194,'7-Day ADT'!$C55,'Historical_Input Data'!$A$3:$A$2194,'7-Day ADT'!$D55),""),"")</f>
        <v>124.1</v>
      </c>
      <c r="K55">
        <f>IFERROR(IF(AVERAGEIFS('Historical_Input Data'!N$3:N$2194,'Historical_Input Data'!$B$3:$B$2194,'7-Day ADT'!$C55,'Historical_Input Data'!$A$3:$A$2194,'7-Day ADT'!$D55)&lt;&gt; 0,AVERAGEIFS('Historical_Input Data'!N$3:N$2194,'Historical_Input Data'!$B$3:$B$2194,'7-Day ADT'!$C55,'Historical_Input Data'!$A$3:$A$2194,'7-Day ADT'!$D55),""),"")</f>
        <v>174.93333333333334</v>
      </c>
      <c r="L55">
        <f>IFERROR(IF(AVERAGEIFS('Historical_Input Data'!O$3:O$2194,'Historical_Input Data'!$B$3:$B$2194,'7-Day ADT'!$C55,'Historical_Input Data'!$A$3:$A$2194,'7-Day ADT'!$D55)&lt;&gt; 0,AVERAGEIFS('Historical_Input Data'!O$3:O$2194,'Historical_Input Data'!$B$3:$B$2194,'7-Day ADT'!$C55,'Historical_Input Data'!$A$3:$A$2194,'7-Day ADT'!$D55),""),"")</f>
        <v>41.766666666666666</v>
      </c>
      <c r="M55">
        <f>IFERROR(IF(AVERAGEIFS('Historical_Input Data'!P$3:P$2194,'Historical_Input Data'!$B$3:$B$2194,'7-Day ADT'!$C55,'Historical_Input Data'!$A$3:$A$2194,'7-Day ADT'!$D55)&lt;&gt; 0,AVERAGEIFS('Historical_Input Data'!P$3:P$2194,'Historical_Input Data'!$B$3:$B$2194,'7-Day ADT'!$C55,'Historical_Input Data'!$A$3:$A$2194,'7-Day ADT'!$D55),""),"")</f>
        <v>560.13333333333333</v>
      </c>
      <c r="N55">
        <f>IFERROR(IF(AVERAGEIFS('Historical_Input Data'!Q$3:Q$2194,'Historical_Input Data'!$B$3:$B$2194,'7-Day ADT'!$C55,'Historical_Input Data'!$A$3:$A$2194,'7-Day ADT'!$D55)&lt;&gt; 0,AVERAGEIFS('Historical_Input Data'!Q$3:Q$2194,'Historical_Input Data'!$B$3:$B$2194,'7-Day ADT'!$C55,'Historical_Input Data'!$A$3:$A$2194,'7-Day ADT'!$D55),""),"")</f>
        <v>370.26666666666665</v>
      </c>
      <c r="O55">
        <f>IFERROR(IF(AVERAGEIFS('Historical_Input Data'!R$3:R$2194,'Historical_Input Data'!$B$3:$B$2194,'7-Day ADT'!$C55,'Historical_Input Data'!$A$3:$A$2194,'7-Day ADT'!$D55)&lt;&gt; 0,AVERAGEIFS('Historical_Input Data'!R$3:R$2194,'Historical_Input Data'!$B$3:$B$2194,'7-Day ADT'!$C55,'Historical_Input Data'!$A$3:$A$2194,'7-Day ADT'!$D55),""),"")</f>
        <v>123.26666666666667</v>
      </c>
      <c r="P55" t="str">
        <f>IFERROR(IF(AVERAGEIFS('Historical_Input Data'!S$3:S$2194,'Historical_Input Data'!$B$3:$B$2194,'7-Day ADT'!$C55,'Historical_Input Data'!$A$3:$A$2194,'7-Day ADT'!$D55)&lt;&gt; 0,AVERAGEIFS('Historical_Input Data'!S$3:S$2194,'Historical_Input Data'!$B$3:$B$2194,'7-Day ADT'!$C55,'Historical_Input Data'!$A$3:$A$2194,'7-Day ADT'!$D55),""),"")</f>
        <v/>
      </c>
      <c r="Q55">
        <f>IFERROR(IF(AVERAGEIFS('Historical_Input Data'!T$3:T$2194,'Historical_Input Data'!$B$3:$B$2194,'7-Day ADT'!$C55,'Historical_Input Data'!$A$3:$A$2194,'7-Day ADT'!$D55)&lt;&gt; 0,AVERAGEIFS('Historical_Input Data'!T$3:T$2194,'Historical_Input Data'!$B$3:$B$2194,'7-Day ADT'!$C55,'Historical_Input Data'!$A$3:$A$2194,'7-Day ADT'!$D55),""),"")</f>
        <v>68.466666666666669</v>
      </c>
      <c r="R55">
        <f>IFERROR(IF(AVERAGEIFS('Historical_Input Data'!U$3:U$2194,'Historical_Input Data'!$B$3:$B$2194,'7-Day ADT'!$C55,'Historical_Input Data'!$A$3:$A$2194,'7-Day ADT'!$D55)&lt;&gt; 0,AVERAGEIFS('Historical_Input Data'!U$3:U$2194,'Historical_Input Data'!$B$3:$B$2194,'7-Day ADT'!$C55,'Historical_Input Data'!$A$3:$A$2194,'7-Day ADT'!$D55),""),"")</f>
        <v>29.333333333333332</v>
      </c>
      <c r="S55">
        <f>IFERROR(IF(AVERAGEIFS('Historical_Input Data'!V$3:V$2194,'Historical_Input Data'!$B$3:$B$2194,'7-Day ADT'!$C55,'Historical_Input Data'!$A$3:$A$2194,'7-Day ADT'!$D55)&lt;&gt; 0,AVERAGEIFS('Historical_Input Data'!V$3:V$2194,'Historical_Input Data'!$B$3:$B$2194,'7-Day ADT'!$C55,'Historical_Input Data'!$A$3:$A$2194,'7-Day ADT'!$D55),""),"")</f>
        <v>131.56666666666666</v>
      </c>
      <c r="T55">
        <f>IFERROR(IF(AVERAGEIFS('Historical_Input Data'!W$3:W$2194,'Historical_Input Data'!$B$3:$B$2194,'7-Day ADT'!$C55,'Historical_Input Data'!$A$3:$A$2194,'7-Day ADT'!$D55)&lt;&gt; 0,AVERAGEIFS('Historical_Input Data'!W$3:W$2194,'Historical_Input Data'!$B$3:$B$2194,'7-Day ADT'!$C55,'Historical_Input Data'!$A$3:$A$2194,'7-Day ADT'!$D55),""),"")</f>
        <v>390.6</v>
      </c>
      <c r="U55">
        <f>IFERROR(IF(AVERAGEIFS('Historical_Input Data'!X$3:X$2194,'Historical_Input Data'!$B$3:$B$2194,'7-Day ADT'!$C55,'Historical_Input Data'!$A$3:$A$2194,'7-Day ADT'!$D55)&lt;&gt; 0,AVERAGEIFS('Historical_Input Data'!X$3:X$2194,'Historical_Input Data'!$B$3:$B$2194,'7-Day ADT'!$C55,'Historical_Input Data'!$A$3:$A$2194,'7-Day ADT'!$D55),""),"")</f>
        <v>267.13333333333333</v>
      </c>
      <c r="V55">
        <f>IFERROR(IF(AVERAGEIFS('Historical_Input Data'!Y$3:Y$2194,'Historical_Input Data'!$B$3:$B$2194,'7-Day ADT'!$C55,'Historical_Input Data'!$A$3:$A$2194,'7-Day ADT'!$D55)&lt;&gt; 0,AVERAGEIFS('Historical_Input Data'!Y$3:Y$2194,'Historical_Input Data'!$B$3:$B$2194,'7-Day ADT'!$C55,'Historical_Input Data'!$A$3:$A$2194,'7-Day ADT'!$D55),""),"")</f>
        <v>17.333333333333332</v>
      </c>
      <c r="W55">
        <f>IFERROR(IF(AVERAGEIFS('Historical_Input Data'!Z$3:Z$2194,'Historical_Input Data'!$B$3:$B$2194,'7-Day ADT'!$C55,'Historical_Input Data'!$A$3:$A$2194,'7-Day ADT'!$D55)&lt;&gt; 0,AVERAGEIFS('Historical_Input Data'!Z$3:Z$2194,'Historical_Input Data'!$B$3:$B$2194,'7-Day ADT'!$C55,'Historical_Input Data'!$A$3:$A$2194,'7-Day ADT'!$D55),""),"")</f>
        <v>459.96666666666664</v>
      </c>
      <c r="X55">
        <f>IFERROR(IF(AVERAGEIFS('Historical_Input Data'!AA$3:AA$2194,'Historical_Input Data'!$B$3:$B$2194,'7-Day ADT'!$C55,'Historical_Input Data'!$A$3:$A$2194,'7-Day ADT'!$D55)&lt;&gt; 0,AVERAGEIFS('Historical_Input Data'!AA$3:AA$2194,'Historical_Input Data'!$B$3:$B$2194,'7-Day ADT'!$C55,'Historical_Input Data'!$A$3:$A$2194,'7-Day ADT'!$D55),""),"")</f>
        <v>20.366666666666667</v>
      </c>
      <c r="Y55">
        <f>IFERROR(IF(AVERAGEIFS('Historical_Input Data'!AB$3:AB$2194,'Historical_Input Data'!$B$3:$B$2194,'7-Day ADT'!$C55,'Historical_Input Data'!$A$3:$A$2194,'7-Day ADT'!$D55)&lt;&gt; 0,AVERAGEIFS('Historical_Input Data'!AB$3:AB$2194,'Historical_Input Data'!$B$3:$B$2194,'7-Day ADT'!$C55,'Historical_Input Data'!$A$3:$A$2194,'7-Day ADT'!$D55),""),"")</f>
        <v>459.2</v>
      </c>
      <c r="Z55">
        <f>IFERROR(IF(AVERAGEIFS('Historical_Input Data'!AC$3:AC$2194,'Historical_Input Data'!$B$3:$B$2194,'7-Day ADT'!$C55,'Historical_Input Data'!$A$3:$A$2194,'7-Day ADT'!$D55)&lt;&gt; 0,AVERAGEIFS('Historical_Input Data'!AC$3:AC$2194,'Historical_Input Data'!$B$3:$B$2194,'7-Day ADT'!$C55,'Historical_Input Data'!$A$3:$A$2194,'7-Day ADT'!$D55),""),"")</f>
        <v>354.26666666666665</v>
      </c>
      <c r="AA55">
        <f>IFERROR(IF(AVERAGEIFS('Historical_Input Data'!AD$3:AD$2194,'Historical_Input Data'!$B$3:$B$2194,'7-Day ADT'!$C55,'Historical_Input Data'!$A$3:$A$2194,'7-Day ADT'!$D55)&lt;&gt; 0,AVERAGEIFS('Historical_Input Data'!AD$3:AD$2194,'Historical_Input Data'!$B$3:$B$2194,'7-Day ADT'!$C55,'Historical_Input Data'!$A$3:$A$2194,'7-Day ADT'!$D55),""),"")</f>
        <v>17.966666666666665</v>
      </c>
      <c r="AB55">
        <f>IFERROR(IF(AVERAGEIFS('Historical_Input Data'!AE$3:AE$2194,'Historical_Input Data'!$B$3:$B$2194,'7-Day ADT'!$C55,'Historical_Input Data'!$A$3:$A$2194,'7-Day ADT'!$D55)&lt;&gt; 0,AVERAGEIFS('Historical_Input Data'!AE$3:AE$2194,'Historical_Input Data'!$B$3:$B$2194,'7-Day ADT'!$C55,'Historical_Input Data'!$A$3:$A$2194,'7-Day ADT'!$D55),""),"")</f>
        <v>524.4666666666667</v>
      </c>
      <c r="AC55">
        <f>IFERROR(IF(AVERAGEIFS('Historical_Input Data'!AF$3:AF$2194,'Historical_Input Data'!$B$3:$B$2194,'7-Day ADT'!$C55,'Historical_Input Data'!$A$3:$A$2194,'7-Day ADT'!$D55)&lt;&gt; 0,AVERAGEIFS('Historical_Input Data'!AF$3:AF$2194,'Historical_Input Data'!$B$3:$B$2194,'7-Day ADT'!$C55,'Historical_Input Data'!$A$3:$A$2194,'7-Day ADT'!$D55),""),"")</f>
        <v>789.3</v>
      </c>
      <c r="AD55">
        <f>IFERROR(IF(AVERAGEIFS('Historical_Input Data'!AG$3:AG$2194,'Historical_Input Data'!$B$3:$B$2194,'7-Day ADT'!$C55,'Historical_Input Data'!$A$3:$A$2194,'7-Day ADT'!$D55)&lt;&gt; 0,AVERAGEIFS('Historical_Input Data'!AG$3:AG$2194,'Historical_Input Data'!$B$3:$B$2194,'7-Day ADT'!$C55,'Historical_Input Data'!$A$3:$A$2194,'7-Day ADT'!$D55),""),"")</f>
        <v>676.7</v>
      </c>
      <c r="AE55">
        <f>IFERROR(IF(AVERAGEIFS('Historical_Input Data'!AH$3:AH$2194,'Historical_Input Data'!$B$3:$B$2194,'7-Day ADT'!$C55,'Historical_Input Data'!$A$3:$A$2194,'7-Day ADT'!$D55)&lt;&gt; 0,AVERAGEIFS('Historical_Input Data'!AH$3:AH$2194,'Historical_Input Data'!$B$3:$B$2194,'7-Day ADT'!$C55,'Historical_Input Data'!$A$3:$A$2194,'7-Day ADT'!$D55),""),"")</f>
        <v>93.533333333333331</v>
      </c>
      <c r="AF55">
        <f>IFERROR(IF(AVERAGEIFS('Historical_Input Data'!AI$3:AI$2194,'Historical_Input Data'!$B$3:$B$2194,'7-Day ADT'!$C55,'Historical_Input Data'!$A$3:$A$2194,'7-Day ADT'!$D55)&lt;&gt; 0,AVERAGEIFS('Historical_Input Data'!AI$3:AI$2194,'Historical_Input Data'!$B$3:$B$2194,'7-Day ADT'!$C55,'Historical_Input Data'!$A$3:$A$2194,'7-Day ADT'!$D55),""),"")</f>
        <v>299.7</v>
      </c>
      <c r="AG55">
        <f>IFERROR(IF(AVERAGEIFS('Historical_Input Data'!AJ$3:AJ$2194,'Historical_Input Data'!$B$3:$B$2194,'7-Day ADT'!$C55,'Historical_Input Data'!$A$3:$A$2194,'7-Day ADT'!$D55)&lt;&gt; 0,AVERAGEIFS('Historical_Input Data'!AJ$3:AJ$2194,'Historical_Input Data'!$B$3:$B$2194,'7-Day ADT'!$C55,'Historical_Input Data'!$A$3:$A$2194,'7-Day ADT'!$D55),""),"")</f>
        <v>44.666666666666664</v>
      </c>
      <c r="AH55">
        <f>IFERROR(IF(AVERAGEIFS('Historical_Input Data'!AK$3:AK$2194,'Historical_Input Data'!$B$3:$B$2194,'7-Day ADT'!$C55,'Historical_Input Data'!$A$3:$A$2194,'7-Day ADT'!$D55)&lt;&gt; 0,AVERAGEIFS('Historical_Input Data'!AK$3:AK$2194,'Historical_Input Data'!$B$3:$B$2194,'7-Day ADT'!$C55,'Historical_Input Data'!$A$3:$A$2194,'7-Day ADT'!$D55),""),"")</f>
        <v>803.56666666666672</v>
      </c>
      <c r="AI55">
        <f>IFERROR(IF(AVERAGEIFS('Historical_Input Data'!AL$3:AL$2194,'Historical_Input Data'!$B$3:$B$2194,'7-Day ADT'!$C55,'Historical_Input Data'!$A$3:$A$2194,'7-Day ADT'!$D55)&lt;&gt; 0,AVERAGEIFS('Historical_Input Data'!AL$3:AL$2194,'Historical_Input Data'!$B$3:$B$2194,'7-Day ADT'!$C55,'Historical_Input Data'!$A$3:$A$2194,'7-Day ADT'!$D55),""),"")</f>
        <v>848.4</v>
      </c>
      <c r="AJ55">
        <f>IFERROR(IF(AVERAGEIFS('Historical_Input Data'!AM$3:AM$2194,'Historical_Input Data'!$B$3:$B$2194,'7-Day ADT'!$C55,'Historical_Input Data'!$A$3:$A$2194,'7-Day ADT'!$D55)&lt;&gt; 0,AVERAGEIFS('Historical_Input Data'!AM$3:AM$2194,'Historical_Input Data'!$B$3:$B$2194,'7-Day ADT'!$C55,'Historical_Input Data'!$A$3:$A$2194,'7-Day ADT'!$D55),""),"")</f>
        <v>11.366666666666667</v>
      </c>
      <c r="AK55">
        <f>IFERROR(IF(AVERAGEIFS('Historical_Input Data'!AN$3:AN$2194,'Historical_Input Data'!$B$3:$B$2194,'7-Day ADT'!$C55,'Historical_Input Data'!$A$3:$A$2194,'7-Day ADT'!$D55)&lt;&gt; 0,AVERAGEIFS('Historical_Input Data'!AN$3:AN$2194,'Historical_Input Data'!$B$3:$B$2194,'7-Day ADT'!$C55,'Historical_Input Data'!$A$3:$A$2194,'7-Day ADT'!$D55),""),"")</f>
        <v>27.866666666666667</v>
      </c>
      <c r="AL55">
        <f>IFERROR(IF(AVERAGEIFS('Historical_Input Data'!AO$3:AO$2194,'Historical_Input Data'!$B$3:$B$2194,'7-Day ADT'!$C55,'Historical_Input Data'!$A$3:$A$2194,'7-Day ADT'!$D55)&lt;&gt; 0,AVERAGEIFS('Historical_Input Data'!AO$3:AO$2194,'Historical_Input Data'!$B$3:$B$2194,'7-Day ADT'!$C55,'Historical_Input Data'!$A$3:$A$2194,'7-Day ADT'!$D55),""),"")</f>
        <v>211.13333333333333</v>
      </c>
      <c r="AM55">
        <f>IFERROR(IF(AVERAGEIFS('Historical_Input Data'!AP$3:AP$2194,'Historical_Input Data'!$B$3:$B$2194,'7-Day ADT'!$C55,'Historical_Input Data'!$A$3:$A$2194,'7-Day ADT'!$D55)&lt;&gt; 0,AVERAGEIFS('Historical_Input Data'!AP$3:AP$2194,'Historical_Input Data'!$B$3:$B$2194,'7-Day ADT'!$C55,'Historical_Input Data'!$A$3:$A$2194,'7-Day ADT'!$D55),""),"")</f>
        <v>28.733333333333334</v>
      </c>
      <c r="AN55">
        <f>IFERROR(IF(AVERAGEIFS('Historical_Input Data'!AQ$3:AQ$2194,'Historical_Input Data'!$B$3:$B$2194,'7-Day ADT'!$C55,'Historical_Input Data'!$A$3:$A$2194,'7-Day ADT'!$D55)&lt;&gt; 0,AVERAGEIFS('Historical_Input Data'!AQ$3:AQ$2194,'Historical_Input Data'!$B$3:$B$2194,'7-Day ADT'!$C55,'Historical_Input Data'!$A$3:$A$2194,'7-Day ADT'!$D55),""),"")</f>
        <v>193.3</v>
      </c>
      <c r="AO55">
        <f>IFERROR(IF(AVERAGEIFS('Historical_Input Data'!AR$3:AR$2194,'Historical_Input Data'!$B$3:$B$2194,'7-Day ADT'!$C55,'Historical_Input Data'!$A$3:$A$2194,'7-Day ADT'!$D55)&lt;&gt; 0,AVERAGEIFS('Historical_Input Data'!AR$3:AR$2194,'Historical_Input Data'!$B$3:$B$2194,'7-Day ADT'!$C55,'Historical_Input Data'!$A$3:$A$2194,'7-Day ADT'!$D55),""),"")</f>
        <v>242.13333333333333</v>
      </c>
      <c r="AP55">
        <f>IFERROR(IF(AVERAGEIFS('Historical_Input Data'!AS$3:AS$2194,'Historical_Input Data'!$B$3:$B$2194,'7-Day ADT'!$C55,'Historical_Input Data'!$A$3:$A$2194,'7-Day ADT'!$D55)&lt;&gt; 0,AVERAGEIFS('Historical_Input Data'!AS$3:AS$2194,'Historical_Input Data'!$B$3:$B$2194,'7-Day ADT'!$C55,'Historical_Input Data'!$A$3:$A$2194,'7-Day ADT'!$D55),""),"")</f>
        <v>928.38000000000022</v>
      </c>
      <c r="AQ55">
        <f>IFERROR(IF(AVERAGEIFS('Historical_Input Data'!AT$3:AT$2194,'Historical_Input Data'!$B$3:$B$2194,'7-Day ADT'!$C55,'Historical_Input Data'!$A$3:$A$2194,'7-Day ADT'!$D55)&lt;&gt; 0,AVERAGEIFS('Historical_Input Data'!AT$3:AT$2194,'Historical_Input Data'!$B$3:$B$2194,'7-Day ADT'!$C55,'Historical_Input Data'!$A$3:$A$2194,'7-Day ADT'!$D55),""),"")</f>
        <v>95.333333333333329</v>
      </c>
      <c r="AR55">
        <f>IFERROR(IF(AVERAGEIFS('Historical_Input Data'!AU$3:AU$2194,'Historical_Input Data'!$B$3:$B$2194,'7-Day ADT'!$C55,'Historical_Input Data'!$A$3:$A$2194,'7-Day ADT'!$D55)&lt;&gt; 0,AVERAGEIFS('Historical_Input Data'!AU$3:AU$2194,'Historical_Input Data'!$B$3:$B$2194,'7-Day ADT'!$C55,'Historical_Input Data'!$A$3:$A$2194,'7-Day ADT'!$D55),""),"")</f>
        <v>463.63333333333333</v>
      </c>
      <c r="AS55">
        <f>IFERROR(IF(AVERAGEIFS('Historical_Input Data'!AV$3:AV$2194,'Historical_Input Data'!$B$3:$B$2194,'7-Day ADT'!$C55,'Historical_Input Data'!$A$3:$A$2194,'7-Day ADT'!$D55)&lt;&gt; 0,AVERAGEIFS('Historical_Input Data'!AV$3:AV$2194,'Historical_Input Data'!$B$3:$B$2194,'7-Day ADT'!$C55,'Historical_Input Data'!$A$3:$A$2194,'7-Day ADT'!$D55),""),"")</f>
        <v>92.8</v>
      </c>
      <c r="AT55">
        <f>IFERROR(IF(AVERAGEIFS('Historical_Input Data'!AW$3:AW$2194,'Historical_Input Data'!$B$3:$B$2194,'7-Day ADT'!$C55,'Historical_Input Data'!$A$3:$A$2194,'7-Day ADT'!$D55)&lt;&gt; 0,AVERAGEIFS('Historical_Input Data'!AW$3:AW$2194,'Historical_Input Data'!$B$3:$B$2194,'7-Day ADT'!$C55,'Historical_Input Data'!$A$3:$A$2194,'7-Day ADT'!$D55),""),"")</f>
        <v>149.36666666666667</v>
      </c>
      <c r="AU55">
        <f>IFERROR(IF(AVERAGEIFS('Historical_Input Data'!AX$3:AX$2194,'Historical_Input Data'!$B$3:$B$2194,'7-Day ADT'!$C55,'Historical_Input Data'!$A$3:$A$2194,'7-Day ADT'!$D55)&lt;&gt; 0,AVERAGEIFS('Historical_Input Data'!AX$3:AX$2194,'Historical_Input Data'!$B$3:$B$2194,'7-Day ADT'!$C55,'Historical_Input Data'!$A$3:$A$2194,'7-Day ADT'!$D55),""),"")</f>
        <v>204.73333333333332</v>
      </c>
      <c r="AV55">
        <f>IFERROR(IF(AVERAGEIFS('Historical_Input Data'!AY$3:AY$2194,'Historical_Input Data'!$B$3:$B$2194,'7-Day ADT'!$C55,'Historical_Input Data'!$A$3:$A$2194,'7-Day ADT'!$D55)&lt;&gt; 0,AVERAGEIFS('Historical_Input Data'!AY$3:AY$2194,'Historical_Input Data'!$B$3:$B$2194,'7-Day ADT'!$C55,'Historical_Input Data'!$A$3:$A$2194,'7-Day ADT'!$D55),""),"")</f>
        <v>38</v>
      </c>
      <c r="AW55">
        <f>IFERROR(IF(AVERAGEIFS('Historical_Input Data'!AZ$3:AZ$2194,'Historical_Input Data'!$B$3:$B$2194,'7-Day ADT'!$C55,'Historical_Input Data'!$A$3:$A$2194,'7-Day ADT'!$D55)&lt;&gt; 0,AVERAGEIFS('Historical_Input Data'!AZ$3:AZ$2194,'Historical_Input Data'!$B$3:$B$2194,'7-Day ADT'!$C55,'Historical_Input Data'!$A$3:$A$2194,'7-Day ADT'!$D55),""),"")</f>
        <v>347.6</v>
      </c>
      <c r="AX55" t="str">
        <f>IFERROR(IF(AVERAGEIFS('Historical_Input Data'!BA$3:BA$2194,'Historical_Input Data'!$B$3:$B$2194,'7-Day ADT'!$C55,'Historical_Input Data'!$A$3:$A$2194,'7-Day ADT'!$D55)&lt;&gt; 0,AVERAGEIFS('Historical_Input Data'!BA$3:BA$2194,'Historical_Input Data'!$B$3:$B$2194,'7-Day ADT'!$C55,'Historical_Input Data'!$A$3:$A$2194,'7-Day ADT'!$D55),""),"")</f>
        <v/>
      </c>
    </row>
    <row r="56" spans="1:50">
      <c r="A56" t="str">
        <f t="shared" si="0"/>
        <v>July2020</v>
      </c>
      <c r="C56" t="s">
        <v>60</v>
      </c>
      <c r="D56">
        <v>2020</v>
      </c>
      <c r="E56">
        <f>IFERROR(IF(AVERAGEIFS('Historical_Input Data'!H$3:H$2194,'Historical_Input Data'!$B$3:$B$2194,'7-Day ADT'!$C56,'Historical_Input Data'!$A$3:$A$2194,'7-Day ADT'!$D56)&lt;&gt; 0,AVERAGEIFS('Historical_Input Data'!H$3:H$2194,'Historical_Input Data'!$B$3:$B$2194,'7-Day ADT'!$C56,'Historical_Input Data'!$A$3:$A$2194,'7-Day ADT'!$D56),""),"")</f>
        <v>9.741935483870968</v>
      </c>
      <c r="F56">
        <f>IFERROR(IF(AVERAGEIFS('Historical_Input Data'!I$3:I$2194,'Historical_Input Data'!$B$3:$B$2194,'7-Day ADT'!$C56,'Historical_Input Data'!$A$3:$A$2194,'7-Day ADT'!$D56)&lt;&gt; 0,AVERAGEIFS('Historical_Input Data'!I$3:I$2194,'Historical_Input Data'!$B$3:$B$2194,'7-Day ADT'!$C56,'Historical_Input Data'!$A$3:$A$2194,'7-Day ADT'!$D56),""),"")</f>
        <v>257.64516129032256</v>
      </c>
      <c r="G56">
        <f>IFERROR(IF(AVERAGEIFS('Historical_Input Data'!J$3:J$2194,'Historical_Input Data'!$B$3:$B$2194,'7-Day ADT'!$C56,'Historical_Input Data'!$A$3:$A$2194,'7-Day ADT'!$D56)&lt;&gt; 0,AVERAGEIFS('Historical_Input Data'!J$3:J$2194,'Historical_Input Data'!$B$3:$B$2194,'7-Day ADT'!$C56,'Historical_Input Data'!$A$3:$A$2194,'7-Day ADT'!$D56),""),"")</f>
        <v>271.80645161290323</v>
      </c>
      <c r="H56">
        <f>IFERROR(IF(AVERAGEIFS('Historical_Input Data'!K$3:K$2194,'Historical_Input Data'!$B$3:$B$2194,'7-Day ADT'!$C56,'Historical_Input Data'!$A$3:$A$2194,'7-Day ADT'!$D56)&lt;&gt; 0,AVERAGEIFS('Historical_Input Data'!K$3:K$2194,'Historical_Input Data'!$B$3:$B$2194,'7-Day ADT'!$C56,'Historical_Input Data'!$A$3:$A$2194,'7-Day ADT'!$D56),""),"")</f>
        <v>218.2258064516129</v>
      </c>
      <c r="I56">
        <f>IFERROR(IF(AVERAGEIFS('Historical_Input Data'!L$3:L$2194,'Historical_Input Data'!$B$3:$B$2194,'7-Day ADT'!$C56,'Historical_Input Data'!$A$3:$A$2194,'7-Day ADT'!$D56)&lt;&gt; 0,AVERAGEIFS('Historical_Input Data'!L$3:L$2194,'Historical_Input Data'!$B$3:$B$2194,'7-Day ADT'!$C56,'Historical_Input Data'!$A$3:$A$2194,'7-Day ADT'!$D56),""),"")</f>
        <v>300.32258064516128</v>
      </c>
      <c r="J56">
        <f>IFERROR(IF(AVERAGEIFS('Historical_Input Data'!M$3:M$2194,'Historical_Input Data'!$B$3:$B$2194,'7-Day ADT'!$C56,'Historical_Input Data'!$A$3:$A$2194,'7-Day ADT'!$D56)&lt;&gt; 0,AVERAGEIFS('Historical_Input Data'!M$3:M$2194,'Historical_Input Data'!$B$3:$B$2194,'7-Day ADT'!$C56,'Historical_Input Data'!$A$3:$A$2194,'7-Day ADT'!$D56),""),"")</f>
        <v>101.58064516129032</v>
      </c>
      <c r="K56">
        <f>IFERROR(IF(AVERAGEIFS('Historical_Input Data'!N$3:N$2194,'Historical_Input Data'!$B$3:$B$2194,'7-Day ADT'!$C56,'Historical_Input Data'!$A$3:$A$2194,'7-Day ADT'!$D56)&lt;&gt; 0,AVERAGEIFS('Historical_Input Data'!N$3:N$2194,'Historical_Input Data'!$B$3:$B$2194,'7-Day ADT'!$C56,'Historical_Input Data'!$A$3:$A$2194,'7-Day ADT'!$D56),""),"")</f>
        <v>156.67741935483872</v>
      </c>
      <c r="L56">
        <f>IFERROR(IF(AVERAGEIFS('Historical_Input Data'!O$3:O$2194,'Historical_Input Data'!$B$3:$B$2194,'7-Day ADT'!$C56,'Historical_Input Data'!$A$3:$A$2194,'7-Day ADT'!$D56)&lt;&gt; 0,AVERAGEIFS('Historical_Input Data'!O$3:O$2194,'Historical_Input Data'!$B$3:$B$2194,'7-Day ADT'!$C56,'Historical_Input Data'!$A$3:$A$2194,'7-Day ADT'!$D56),""),"")</f>
        <v>40</v>
      </c>
      <c r="M56">
        <f>IFERROR(IF(AVERAGEIFS('Historical_Input Data'!P$3:P$2194,'Historical_Input Data'!$B$3:$B$2194,'7-Day ADT'!$C56,'Historical_Input Data'!$A$3:$A$2194,'7-Day ADT'!$D56)&lt;&gt; 0,AVERAGEIFS('Historical_Input Data'!P$3:P$2194,'Historical_Input Data'!$B$3:$B$2194,'7-Day ADT'!$C56,'Historical_Input Data'!$A$3:$A$2194,'7-Day ADT'!$D56),""),"")</f>
        <v>556.64516129032256</v>
      </c>
      <c r="N56">
        <f>IFERROR(IF(AVERAGEIFS('Historical_Input Data'!Q$3:Q$2194,'Historical_Input Data'!$B$3:$B$2194,'7-Day ADT'!$C56,'Historical_Input Data'!$A$3:$A$2194,'7-Day ADT'!$D56)&lt;&gt; 0,AVERAGEIFS('Historical_Input Data'!Q$3:Q$2194,'Historical_Input Data'!$B$3:$B$2194,'7-Day ADT'!$C56,'Historical_Input Data'!$A$3:$A$2194,'7-Day ADT'!$D56),""),"")</f>
        <v>373.67741935483872</v>
      </c>
      <c r="O56">
        <f>IFERROR(IF(AVERAGEIFS('Historical_Input Data'!R$3:R$2194,'Historical_Input Data'!$B$3:$B$2194,'7-Day ADT'!$C56,'Historical_Input Data'!$A$3:$A$2194,'7-Day ADT'!$D56)&lt;&gt; 0,AVERAGEIFS('Historical_Input Data'!R$3:R$2194,'Historical_Input Data'!$B$3:$B$2194,'7-Day ADT'!$C56,'Historical_Input Data'!$A$3:$A$2194,'7-Day ADT'!$D56),""),"")</f>
        <v>129.48387096774192</v>
      </c>
      <c r="P56" t="str">
        <f>IFERROR(IF(AVERAGEIFS('Historical_Input Data'!S$3:S$2194,'Historical_Input Data'!$B$3:$B$2194,'7-Day ADT'!$C56,'Historical_Input Data'!$A$3:$A$2194,'7-Day ADT'!$D56)&lt;&gt; 0,AVERAGEIFS('Historical_Input Data'!S$3:S$2194,'Historical_Input Data'!$B$3:$B$2194,'7-Day ADT'!$C56,'Historical_Input Data'!$A$3:$A$2194,'7-Day ADT'!$D56),""),"")</f>
        <v/>
      </c>
      <c r="Q56">
        <f>IFERROR(IF(AVERAGEIFS('Historical_Input Data'!T$3:T$2194,'Historical_Input Data'!$B$3:$B$2194,'7-Day ADT'!$C56,'Historical_Input Data'!$A$3:$A$2194,'7-Day ADT'!$D56)&lt;&gt; 0,AVERAGEIFS('Historical_Input Data'!T$3:T$2194,'Historical_Input Data'!$B$3:$B$2194,'7-Day ADT'!$C56,'Historical_Input Data'!$A$3:$A$2194,'7-Day ADT'!$D56),""),"")</f>
        <v>67.612903225806448</v>
      </c>
      <c r="R56">
        <f>IFERROR(IF(AVERAGEIFS('Historical_Input Data'!U$3:U$2194,'Historical_Input Data'!$B$3:$B$2194,'7-Day ADT'!$C56,'Historical_Input Data'!$A$3:$A$2194,'7-Day ADT'!$D56)&lt;&gt; 0,AVERAGEIFS('Historical_Input Data'!U$3:U$2194,'Historical_Input Data'!$B$3:$B$2194,'7-Day ADT'!$C56,'Historical_Input Data'!$A$3:$A$2194,'7-Day ADT'!$D56),""),"")</f>
        <v>25.193548387096776</v>
      </c>
      <c r="S56">
        <f>IFERROR(IF(AVERAGEIFS('Historical_Input Data'!V$3:V$2194,'Historical_Input Data'!$B$3:$B$2194,'7-Day ADT'!$C56,'Historical_Input Data'!$A$3:$A$2194,'7-Day ADT'!$D56)&lt;&gt; 0,AVERAGEIFS('Historical_Input Data'!V$3:V$2194,'Historical_Input Data'!$B$3:$B$2194,'7-Day ADT'!$C56,'Historical_Input Data'!$A$3:$A$2194,'7-Day ADT'!$D56),""),"")</f>
        <v>130.09677419354838</v>
      </c>
      <c r="T56">
        <f>IFERROR(IF(AVERAGEIFS('Historical_Input Data'!W$3:W$2194,'Historical_Input Data'!$B$3:$B$2194,'7-Day ADT'!$C56,'Historical_Input Data'!$A$3:$A$2194,'7-Day ADT'!$D56)&lt;&gt; 0,AVERAGEIFS('Historical_Input Data'!W$3:W$2194,'Historical_Input Data'!$B$3:$B$2194,'7-Day ADT'!$C56,'Historical_Input Data'!$A$3:$A$2194,'7-Day ADT'!$D56),""),"")</f>
        <v>196.38709677419354</v>
      </c>
      <c r="U56">
        <f>IFERROR(IF(AVERAGEIFS('Historical_Input Data'!X$3:X$2194,'Historical_Input Data'!$B$3:$B$2194,'7-Day ADT'!$C56,'Historical_Input Data'!$A$3:$A$2194,'7-Day ADT'!$D56)&lt;&gt; 0,AVERAGEIFS('Historical_Input Data'!X$3:X$2194,'Historical_Input Data'!$B$3:$B$2194,'7-Day ADT'!$C56,'Historical_Input Data'!$A$3:$A$2194,'7-Day ADT'!$D56),""),"")</f>
        <v>284.51612903225805</v>
      </c>
      <c r="V56">
        <f>IFERROR(IF(AVERAGEIFS('Historical_Input Data'!Y$3:Y$2194,'Historical_Input Data'!$B$3:$B$2194,'7-Day ADT'!$C56,'Historical_Input Data'!$A$3:$A$2194,'7-Day ADT'!$D56)&lt;&gt; 0,AVERAGEIFS('Historical_Input Data'!Y$3:Y$2194,'Historical_Input Data'!$B$3:$B$2194,'7-Day ADT'!$C56,'Historical_Input Data'!$A$3:$A$2194,'7-Day ADT'!$D56),""),"")</f>
        <v>12.193548387096774</v>
      </c>
      <c r="W56">
        <f>IFERROR(IF(AVERAGEIFS('Historical_Input Data'!Z$3:Z$2194,'Historical_Input Data'!$B$3:$B$2194,'7-Day ADT'!$C56,'Historical_Input Data'!$A$3:$A$2194,'7-Day ADT'!$D56)&lt;&gt; 0,AVERAGEIFS('Historical_Input Data'!Z$3:Z$2194,'Historical_Input Data'!$B$3:$B$2194,'7-Day ADT'!$C56,'Historical_Input Data'!$A$3:$A$2194,'7-Day ADT'!$D56),""),"")</f>
        <v>345.41935483870969</v>
      </c>
      <c r="X56">
        <f>IFERROR(IF(AVERAGEIFS('Historical_Input Data'!AA$3:AA$2194,'Historical_Input Data'!$B$3:$B$2194,'7-Day ADT'!$C56,'Historical_Input Data'!$A$3:$A$2194,'7-Day ADT'!$D56)&lt;&gt; 0,AVERAGEIFS('Historical_Input Data'!AA$3:AA$2194,'Historical_Input Data'!$B$3:$B$2194,'7-Day ADT'!$C56,'Historical_Input Data'!$A$3:$A$2194,'7-Day ADT'!$D56),""),"")</f>
        <v>23.774193548387096</v>
      </c>
      <c r="Y56">
        <f>IFERROR(IF(AVERAGEIFS('Historical_Input Data'!AB$3:AB$2194,'Historical_Input Data'!$B$3:$B$2194,'7-Day ADT'!$C56,'Historical_Input Data'!$A$3:$A$2194,'7-Day ADT'!$D56)&lt;&gt; 0,AVERAGEIFS('Historical_Input Data'!AB$3:AB$2194,'Historical_Input Data'!$B$3:$B$2194,'7-Day ADT'!$C56,'Historical_Input Data'!$A$3:$A$2194,'7-Day ADT'!$D56),""),"")</f>
        <v>443.93548387096774</v>
      </c>
      <c r="Z56">
        <f>IFERROR(IF(AVERAGEIFS('Historical_Input Data'!AC$3:AC$2194,'Historical_Input Data'!$B$3:$B$2194,'7-Day ADT'!$C56,'Historical_Input Data'!$A$3:$A$2194,'7-Day ADT'!$D56)&lt;&gt; 0,AVERAGEIFS('Historical_Input Data'!AC$3:AC$2194,'Historical_Input Data'!$B$3:$B$2194,'7-Day ADT'!$C56,'Historical_Input Data'!$A$3:$A$2194,'7-Day ADT'!$D56),""),"")</f>
        <v>316.03225806451616</v>
      </c>
      <c r="AA56">
        <f>IFERROR(IF(AVERAGEIFS('Historical_Input Data'!AD$3:AD$2194,'Historical_Input Data'!$B$3:$B$2194,'7-Day ADT'!$C56,'Historical_Input Data'!$A$3:$A$2194,'7-Day ADT'!$D56)&lt;&gt; 0,AVERAGEIFS('Historical_Input Data'!AD$3:AD$2194,'Historical_Input Data'!$B$3:$B$2194,'7-Day ADT'!$C56,'Historical_Input Data'!$A$3:$A$2194,'7-Day ADT'!$D56),""),"")</f>
        <v>22.06451612903226</v>
      </c>
      <c r="AB56">
        <f>IFERROR(IF(AVERAGEIFS('Historical_Input Data'!AE$3:AE$2194,'Historical_Input Data'!$B$3:$B$2194,'7-Day ADT'!$C56,'Historical_Input Data'!$A$3:$A$2194,'7-Day ADT'!$D56)&lt;&gt; 0,AVERAGEIFS('Historical_Input Data'!AE$3:AE$2194,'Historical_Input Data'!$B$3:$B$2194,'7-Day ADT'!$C56,'Historical_Input Data'!$A$3:$A$2194,'7-Day ADT'!$D56),""),"")</f>
        <v>521.77419354838707</v>
      </c>
      <c r="AC56">
        <f>IFERROR(IF(AVERAGEIFS('Historical_Input Data'!AF$3:AF$2194,'Historical_Input Data'!$B$3:$B$2194,'7-Day ADT'!$C56,'Historical_Input Data'!$A$3:$A$2194,'7-Day ADT'!$D56)&lt;&gt; 0,AVERAGEIFS('Historical_Input Data'!AF$3:AF$2194,'Historical_Input Data'!$B$3:$B$2194,'7-Day ADT'!$C56,'Historical_Input Data'!$A$3:$A$2194,'7-Day ADT'!$D56),""),"")</f>
        <v>887.80645161290317</v>
      </c>
      <c r="AD56">
        <f>IFERROR(IF(AVERAGEIFS('Historical_Input Data'!AG$3:AG$2194,'Historical_Input Data'!$B$3:$B$2194,'7-Day ADT'!$C56,'Historical_Input Data'!$A$3:$A$2194,'7-Day ADT'!$D56)&lt;&gt; 0,AVERAGEIFS('Historical_Input Data'!AG$3:AG$2194,'Historical_Input Data'!$B$3:$B$2194,'7-Day ADT'!$C56,'Historical_Input Data'!$A$3:$A$2194,'7-Day ADT'!$D56),""),"")</f>
        <v>590.32258064516134</v>
      </c>
      <c r="AE56">
        <f>IFERROR(IF(AVERAGEIFS('Historical_Input Data'!AH$3:AH$2194,'Historical_Input Data'!$B$3:$B$2194,'7-Day ADT'!$C56,'Historical_Input Data'!$A$3:$A$2194,'7-Day ADT'!$D56)&lt;&gt; 0,AVERAGEIFS('Historical_Input Data'!AH$3:AH$2194,'Historical_Input Data'!$B$3:$B$2194,'7-Day ADT'!$C56,'Historical_Input Data'!$A$3:$A$2194,'7-Day ADT'!$D56),""),"")</f>
        <v>94.064516129032256</v>
      </c>
      <c r="AF56">
        <f>IFERROR(IF(AVERAGEIFS('Historical_Input Data'!AI$3:AI$2194,'Historical_Input Data'!$B$3:$B$2194,'7-Day ADT'!$C56,'Historical_Input Data'!$A$3:$A$2194,'7-Day ADT'!$D56)&lt;&gt; 0,AVERAGEIFS('Historical_Input Data'!AI$3:AI$2194,'Historical_Input Data'!$B$3:$B$2194,'7-Day ADT'!$C56,'Historical_Input Data'!$A$3:$A$2194,'7-Day ADT'!$D56),""),"")</f>
        <v>233.29032258064515</v>
      </c>
      <c r="AG56">
        <f>IFERROR(IF(AVERAGEIFS('Historical_Input Data'!AJ$3:AJ$2194,'Historical_Input Data'!$B$3:$B$2194,'7-Day ADT'!$C56,'Historical_Input Data'!$A$3:$A$2194,'7-Day ADT'!$D56)&lt;&gt; 0,AVERAGEIFS('Historical_Input Data'!AJ$3:AJ$2194,'Historical_Input Data'!$B$3:$B$2194,'7-Day ADT'!$C56,'Historical_Input Data'!$A$3:$A$2194,'7-Day ADT'!$D56),""),"")</f>
        <v>44.258064516129032</v>
      </c>
      <c r="AH56">
        <f>IFERROR(IF(AVERAGEIFS('Historical_Input Data'!AK$3:AK$2194,'Historical_Input Data'!$B$3:$B$2194,'7-Day ADT'!$C56,'Historical_Input Data'!$A$3:$A$2194,'7-Day ADT'!$D56)&lt;&gt; 0,AVERAGEIFS('Historical_Input Data'!AK$3:AK$2194,'Historical_Input Data'!$B$3:$B$2194,'7-Day ADT'!$C56,'Historical_Input Data'!$A$3:$A$2194,'7-Day ADT'!$D56),""),"")</f>
        <v>708.54838709677415</v>
      </c>
      <c r="AI56">
        <f>IFERROR(IF(AVERAGEIFS('Historical_Input Data'!AL$3:AL$2194,'Historical_Input Data'!$B$3:$B$2194,'7-Day ADT'!$C56,'Historical_Input Data'!$A$3:$A$2194,'7-Day ADT'!$D56)&lt;&gt; 0,AVERAGEIFS('Historical_Input Data'!AL$3:AL$2194,'Historical_Input Data'!$B$3:$B$2194,'7-Day ADT'!$C56,'Historical_Input Data'!$A$3:$A$2194,'7-Day ADT'!$D56),""),"")</f>
        <v>895.29032258064512</v>
      </c>
      <c r="AJ56">
        <f>IFERROR(IF(AVERAGEIFS('Historical_Input Data'!AM$3:AM$2194,'Historical_Input Data'!$B$3:$B$2194,'7-Day ADT'!$C56,'Historical_Input Data'!$A$3:$A$2194,'7-Day ADT'!$D56)&lt;&gt; 0,AVERAGEIFS('Historical_Input Data'!AM$3:AM$2194,'Historical_Input Data'!$B$3:$B$2194,'7-Day ADT'!$C56,'Historical_Input Data'!$A$3:$A$2194,'7-Day ADT'!$D56),""),"")</f>
        <v>10.709677419354838</v>
      </c>
      <c r="AK56">
        <f>IFERROR(IF(AVERAGEIFS('Historical_Input Data'!AN$3:AN$2194,'Historical_Input Data'!$B$3:$B$2194,'7-Day ADT'!$C56,'Historical_Input Data'!$A$3:$A$2194,'7-Day ADT'!$D56)&lt;&gt; 0,AVERAGEIFS('Historical_Input Data'!AN$3:AN$2194,'Historical_Input Data'!$B$3:$B$2194,'7-Day ADT'!$C56,'Historical_Input Data'!$A$3:$A$2194,'7-Day ADT'!$D56),""),"")</f>
        <v>24.322580645161292</v>
      </c>
      <c r="AL56">
        <f>IFERROR(IF(AVERAGEIFS('Historical_Input Data'!AO$3:AO$2194,'Historical_Input Data'!$B$3:$B$2194,'7-Day ADT'!$C56,'Historical_Input Data'!$A$3:$A$2194,'7-Day ADT'!$D56)&lt;&gt; 0,AVERAGEIFS('Historical_Input Data'!AO$3:AO$2194,'Historical_Input Data'!$B$3:$B$2194,'7-Day ADT'!$C56,'Historical_Input Data'!$A$3:$A$2194,'7-Day ADT'!$D56),""),"")</f>
        <v>194.03225806451613</v>
      </c>
      <c r="AM56">
        <f>IFERROR(IF(AVERAGEIFS('Historical_Input Data'!AP$3:AP$2194,'Historical_Input Data'!$B$3:$B$2194,'7-Day ADT'!$C56,'Historical_Input Data'!$A$3:$A$2194,'7-Day ADT'!$D56)&lt;&gt; 0,AVERAGEIFS('Historical_Input Data'!AP$3:AP$2194,'Historical_Input Data'!$B$3:$B$2194,'7-Day ADT'!$C56,'Historical_Input Data'!$A$3:$A$2194,'7-Day ADT'!$D56),""),"")</f>
        <v>26.419354838709676</v>
      </c>
      <c r="AN56">
        <f>IFERROR(IF(AVERAGEIFS('Historical_Input Data'!AQ$3:AQ$2194,'Historical_Input Data'!$B$3:$B$2194,'7-Day ADT'!$C56,'Historical_Input Data'!$A$3:$A$2194,'7-Day ADT'!$D56)&lt;&gt; 0,AVERAGEIFS('Historical_Input Data'!AQ$3:AQ$2194,'Historical_Input Data'!$B$3:$B$2194,'7-Day ADT'!$C56,'Historical_Input Data'!$A$3:$A$2194,'7-Day ADT'!$D56),""),"")</f>
        <v>170.45161290322579</v>
      </c>
      <c r="AO56">
        <f>IFERROR(IF(AVERAGEIFS('Historical_Input Data'!AR$3:AR$2194,'Historical_Input Data'!$B$3:$B$2194,'7-Day ADT'!$C56,'Historical_Input Data'!$A$3:$A$2194,'7-Day ADT'!$D56)&lt;&gt; 0,AVERAGEIFS('Historical_Input Data'!AR$3:AR$2194,'Historical_Input Data'!$B$3:$B$2194,'7-Day ADT'!$C56,'Historical_Input Data'!$A$3:$A$2194,'7-Day ADT'!$D56),""),"")</f>
        <v>245.41935483870967</v>
      </c>
      <c r="AP56">
        <f>IFERROR(IF(AVERAGEIFS('Historical_Input Data'!AS$3:AS$2194,'Historical_Input Data'!$B$3:$B$2194,'7-Day ADT'!$C56,'Historical_Input Data'!$A$3:$A$2194,'7-Day ADT'!$D56)&lt;&gt; 0,AVERAGEIFS('Historical_Input Data'!AS$3:AS$2194,'Historical_Input Data'!$B$3:$B$2194,'7-Day ADT'!$C56,'Historical_Input Data'!$A$3:$A$2194,'7-Day ADT'!$D56),""),"")</f>
        <v>806.53650254668923</v>
      </c>
      <c r="AQ56">
        <f>IFERROR(IF(AVERAGEIFS('Historical_Input Data'!AT$3:AT$2194,'Historical_Input Data'!$B$3:$B$2194,'7-Day ADT'!$C56,'Historical_Input Data'!$A$3:$A$2194,'7-Day ADT'!$D56)&lt;&gt; 0,AVERAGEIFS('Historical_Input Data'!AT$3:AT$2194,'Historical_Input Data'!$B$3:$B$2194,'7-Day ADT'!$C56,'Historical_Input Data'!$A$3:$A$2194,'7-Day ADT'!$D56),""),"")</f>
        <v>81.096774193548384</v>
      </c>
      <c r="AR56">
        <f>IFERROR(IF(AVERAGEIFS('Historical_Input Data'!AU$3:AU$2194,'Historical_Input Data'!$B$3:$B$2194,'7-Day ADT'!$C56,'Historical_Input Data'!$A$3:$A$2194,'7-Day ADT'!$D56)&lt;&gt; 0,AVERAGEIFS('Historical_Input Data'!AU$3:AU$2194,'Historical_Input Data'!$B$3:$B$2194,'7-Day ADT'!$C56,'Historical_Input Data'!$A$3:$A$2194,'7-Day ADT'!$D56),""),"")</f>
        <v>421.61290322580646</v>
      </c>
      <c r="AS56">
        <f>IFERROR(IF(AVERAGEIFS('Historical_Input Data'!AV$3:AV$2194,'Historical_Input Data'!$B$3:$B$2194,'7-Day ADT'!$C56,'Historical_Input Data'!$A$3:$A$2194,'7-Day ADT'!$D56)&lt;&gt; 0,AVERAGEIFS('Historical_Input Data'!AV$3:AV$2194,'Historical_Input Data'!$B$3:$B$2194,'7-Day ADT'!$C56,'Historical_Input Data'!$A$3:$A$2194,'7-Day ADT'!$D56),""),"")</f>
        <v>83.870967741935488</v>
      </c>
      <c r="AT56">
        <f>IFERROR(IF(AVERAGEIFS('Historical_Input Data'!AW$3:AW$2194,'Historical_Input Data'!$B$3:$B$2194,'7-Day ADT'!$C56,'Historical_Input Data'!$A$3:$A$2194,'7-Day ADT'!$D56)&lt;&gt; 0,AVERAGEIFS('Historical_Input Data'!AW$3:AW$2194,'Historical_Input Data'!$B$3:$B$2194,'7-Day ADT'!$C56,'Historical_Input Data'!$A$3:$A$2194,'7-Day ADT'!$D56),""),"")</f>
        <v>125.41935483870968</v>
      </c>
      <c r="AU56">
        <f>IFERROR(IF(AVERAGEIFS('Historical_Input Data'!AX$3:AX$2194,'Historical_Input Data'!$B$3:$B$2194,'7-Day ADT'!$C56,'Historical_Input Data'!$A$3:$A$2194,'7-Day ADT'!$D56)&lt;&gt; 0,AVERAGEIFS('Historical_Input Data'!AX$3:AX$2194,'Historical_Input Data'!$B$3:$B$2194,'7-Day ADT'!$C56,'Historical_Input Data'!$A$3:$A$2194,'7-Day ADT'!$D56),""),"")</f>
        <v>197.93548387096774</v>
      </c>
      <c r="AV56">
        <f>IFERROR(IF(AVERAGEIFS('Historical_Input Data'!AY$3:AY$2194,'Historical_Input Data'!$B$3:$B$2194,'7-Day ADT'!$C56,'Historical_Input Data'!$A$3:$A$2194,'7-Day ADT'!$D56)&lt;&gt; 0,AVERAGEIFS('Historical_Input Data'!AY$3:AY$2194,'Historical_Input Data'!$B$3:$B$2194,'7-Day ADT'!$C56,'Historical_Input Data'!$A$3:$A$2194,'7-Day ADT'!$D56),""),"")</f>
        <v>38</v>
      </c>
      <c r="AW56">
        <f>IFERROR(IF(AVERAGEIFS('Historical_Input Data'!AZ$3:AZ$2194,'Historical_Input Data'!$B$3:$B$2194,'7-Day ADT'!$C56,'Historical_Input Data'!$A$3:$A$2194,'7-Day ADT'!$D56)&lt;&gt; 0,AVERAGEIFS('Historical_Input Data'!AZ$3:AZ$2194,'Historical_Input Data'!$B$3:$B$2194,'7-Day ADT'!$C56,'Historical_Input Data'!$A$3:$A$2194,'7-Day ADT'!$D56),""),"")</f>
        <v>327.74193548387098</v>
      </c>
      <c r="AX56" t="str">
        <f>IFERROR(IF(AVERAGEIFS('Historical_Input Data'!BA$3:BA$2194,'Historical_Input Data'!$B$3:$B$2194,'7-Day ADT'!$C56,'Historical_Input Data'!$A$3:$A$2194,'7-Day ADT'!$D56)&lt;&gt; 0,AVERAGEIFS('Historical_Input Data'!BA$3:BA$2194,'Historical_Input Data'!$B$3:$B$2194,'7-Day ADT'!$C56,'Historical_Input Data'!$A$3:$A$2194,'7-Day ADT'!$D56),""),"")</f>
        <v/>
      </c>
    </row>
    <row r="57" spans="1:50">
      <c r="A57" t="str">
        <f t="shared" si="0"/>
        <v>August2020</v>
      </c>
      <c r="C57" t="s">
        <v>61</v>
      </c>
      <c r="D57">
        <v>2020</v>
      </c>
      <c r="E57">
        <f>IFERROR(IF(AVERAGEIFS('Historical_Input Data'!H$3:H$2194,'Historical_Input Data'!$B$3:$B$2194,'7-Day ADT'!$C57,'Historical_Input Data'!$A$3:$A$2194,'7-Day ADT'!$D57)&lt;&gt; 0,AVERAGEIFS('Historical_Input Data'!H$3:H$2194,'Historical_Input Data'!$B$3:$B$2194,'7-Day ADT'!$C57,'Historical_Input Data'!$A$3:$A$2194,'7-Day ADT'!$D57),""),"")</f>
        <v>31.322580645161292</v>
      </c>
      <c r="F57">
        <f>IFERROR(IF(AVERAGEIFS('Historical_Input Data'!I$3:I$2194,'Historical_Input Data'!$B$3:$B$2194,'7-Day ADT'!$C57,'Historical_Input Data'!$A$3:$A$2194,'7-Day ADT'!$D57)&lt;&gt; 0,AVERAGEIFS('Historical_Input Data'!I$3:I$2194,'Historical_Input Data'!$B$3:$B$2194,'7-Day ADT'!$C57,'Historical_Input Data'!$A$3:$A$2194,'7-Day ADT'!$D57),""),"")</f>
        <v>221.80645161290323</v>
      </c>
      <c r="G57">
        <f>IFERROR(IF(AVERAGEIFS('Historical_Input Data'!J$3:J$2194,'Historical_Input Data'!$B$3:$B$2194,'7-Day ADT'!$C57,'Historical_Input Data'!$A$3:$A$2194,'7-Day ADT'!$D57)&lt;&gt; 0,AVERAGEIFS('Historical_Input Data'!J$3:J$2194,'Historical_Input Data'!$B$3:$B$2194,'7-Day ADT'!$C57,'Historical_Input Data'!$A$3:$A$2194,'7-Day ADT'!$D57),""),"")</f>
        <v>196.48387096774192</v>
      </c>
      <c r="H57">
        <f>IFERROR(IF(AVERAGEIFS('Historical_Input Data'!K$3:K$2194,'Historical_Input Data'!$B$3:$B$2194,'7-Day ADT'!$C57,'Historical_Input Data'!$A$3:$A$2194,'7-Day ADT'!$D57)&lt;&gt; 0,AVERAGEIFS('Historical_Input Data'!K$3:K$2194,'Historical_Input Data'!$B$3:$B$2194,'7-Day ADT'!$C57,'Historical_Input Data'!$A$3:$A$2194,'7-Day ADT'!$D57),""),"")</f>
        <v>401.80645161290323</v>
      </c>
      <c r="I57">
        <f>IFERROR(IF(AVERAGEIFS('Historical_Input Data'!L$3:L$2194,'Historical_Input Data'!$B$3:$B$2194,'7-Day ADT'!$C57,'Historical_Input Data'!$A$3:$A$2194,'7-Day ADT'!$D57)&lt;&gt; 0,AVERAGEIFS('Historical_Input Data'!L$3:L$2194,'Historical_Input Data'!$B$3:$B$2194,'7-Day ADT'!$C57,'Historical_Input Data'!$A$3:$A$2194,'7-Day ADT'!$D57),""),"")</f>
        <v>241.83870967741936</v>
      </c>
      <c r="J57">
        <f>IFERROR(IF(AVERAGEIFS('Historical_Input Data'!M$3:M$2194,'Historical_Input Data'!$B$3:$B$2194,'7-Day ADT'!$C57,'Historical_Input Data'!$A$3:$A$2194,'7-Day ADT'!$D57)&lt;&gt; 0,AVERAGEIFS('Historical_Input Data'!M$3:M$2194,'Historical_Input Data'!$B$3:$B$2194,'7-Day ADT'!$C57,'Historical_Input Data'!$A$3:$A$2194,'7-Day ADT'!$D57),""),"")</f>
        <v>143.03225806451613</v>
      </c>
      <c r="K57">
        <f>IFERROR(IF(AVERAGEIFS('Historical_Input Data'!N$3:N$2194,'Historical_Input Data'!$B$3:$B$2194,'7-Day ADT'!$C57,'Historical_Input Data'!$A$3:$A$2194,'7-Day ADT'!$D57)&lt;&gt; 0,AVERAGEIFS('Historical_Input Data'!N$3:N$2194,'Historical_Input Data'!$B$3:$B$2194,'7-Day ADT'!$C57,'Historical_Input Data'!$A$3:$A$2194,'7-Day ADT'!$D57),""),"")</f>
        <v>126.51612903225806</v>
      </c>
      <c r="L57">
        <f>IFERROR(IF(AVERAGEIFS('Historical_Input Data'!O$3:O$2194,'Historical_Input Data'!$B$3:$B$2194,'7-Day ADT'!$C57,'Historical_Input Data'!$A$3:$A$2194,'7-Day ADT'!$D57)&lt;&gt; 0,AVERAGEIFS('Historical_Input Data'!O$3:O$2194,'Historical_Input Data'!$B$3:$B$2194,'7-Day ADT'!$C57,'Historical_Input Data'!$A$3:$A$2194,'7-Day ADT'!$D57),""),"")</f>
        <v>88.709677419354833</v>
      </c>
      <c r="M57">
        <f>IFERROR(IF(AVERAGEIFS('Historical_Input Data'!P$3:P$2194,'Historical_Input Data'!$B$3:$B$2194,'7-Day ADT'!$C57,'Historical_Input Data'!$A$3:$A$2194,'7-Day ADT'!$D57)&lt;&gt; 0,AVERAGEIFS('Historical_Input Data'!P$3:P$2194,'Historical_Input Data'!$B$3:$B$2194,'7-Day ADT'!$C57,'Historical_Input Data'!$A$3:$A$2194,'7-Day ADT'!$D57),""),"")</f>
        <v>473.03225806451616</v>
      </c>
      <c r="N57">
        <f>IFERROR(IF(AVERAGEIFS('Historical_Input Data'!Q$3:Q$2194,'Historical_Input Data'!$B$3:$B$2194,'7-Day ADT'!$C57,'Historical_Input Data'!$A$3:$A$2194,'7-Day ADT'!$D57)&lt;&gt; 0,AVERAGEIFS('Historical_Input Data'!Q$3:Q$2194,'Historical_Input Data'!$B$3:$B$2194,'7-Day ADT'!$C57,'Historical_Input Data'!$A$3:$A$2194,'7-Day ADT'!$D57),""),"")</f>
        <v>334.22580645161293</v>
      </c>
      <c r="O57">
        <f>IFERROR(IF(AVERAGEIFS('Historical_Input Data'!R$3:R$2194,'Historical_Input Data'!$B$3:$B$2194,'7-Day ADT'!$C57,'Historical_Input Data'!$A$3:$A$2194,'7-Day ADT'!$D57)&lt;&gt; 0,AVERAGEIFS('Historical_Input Data'!R$3:R$2194,'Historical_Input Data'!$B$3:$B$2194,'7-Day ADT'!$C57,'Historical_Input Data'!$A$3:$A$2194,'7-Day ADT'!$D57),""),"")</f>
        <v>107.06451612903226</v>
      </c>
      <c r="P57" t="str">
        <f>IFERROR(IF(AVERAGEIFS('Historical_Input Data'!S$3:S$2194,'Historical_Input Data'!$B$3:$B$2194,'7-Day ADT'!$C57,'Historical_Input Data'!$A$3:$A$2194,'7-Day ADT'!$D57)&lt;&gt; 0,AVERAGEIFS('Historical_Input Data'!S$3:S$2194,'Historical_Input Data'!$B$3:$B$2194,'7-Day ADT'!$C57,'Historical_Input Data'!$A$3:$A$2194,'7-Day ADT'!$D57),""),"")</f>
        <v/>
      </c>
      <c r="Q57">
        <f>IFERROR(IF(AVERAGEIFS('Historical_Input Data'!T$3:T$2194,'Historical_Input Data'!$B$3:$B$2194,'7-Day ADT'!$C57,'Historical_Input Data'!$A$3:$A$2194,'7-Day ADT'!$D57)&lt;&gt; 0,AVERAGEIFS('Historical_Input Data'!T$3:T$2194,'Historical_Input Data'!$B$3:$B$2194,'7-Day ADT'!$C57,'Historical_Input Data'!$A$3:$A$2194,'7-Day ADT'!$D57),""),"")</f>
        <v>61.677419354838712</v>
      </c>
      <c r="R57">
        <f>IFERROR(IF(AVERAGEIFS('Historical_Input Data'!U$3:U$2194,'Historical_Input Data'!$B$3:$B$2194,'7-Day ADT'!$C57,'Historical_Input Data'!$A$3:$A$2194,'7-Day ADT'!$D57)&lt;&gt; 0,AVERAGEIFS('Historical_Input Data'!U$3:U$2194,'Historical_Input Data'!$B$3:$B$2194,'7-Day ADT'!$C57,'Historical_Input Data'!$A$3:$A$2194,'7-Day ADT'!$D57),""),"")</f>
        <v>30.161290322580644</v>
      </c>
      <c r="S57">
        <f>IFERROR(IF(AVERAGEIFS('Historical_Input Data'!V$3:V$2194,'Historical_Input Data'!$B$3:$B$2194,'7-Day ADT'!$C57,'Historical_Input Data'!$A$3:$A$2194,'7-Day ADT'!$D57)&lt;&gt; 0,AVERAGEIFS('Historical_Input Data'!V$3:V$2194,'Historical_Input Data'!$B$3:$B$2194,'7-Day ADT'!$C57,'Historical_Input Data'!$A$3:$A$2194,'7-Day ADT'!$D57),""),"")</f>
        <v>84.451612903225808</v>
      </c>
      <c r="T57">
        <f>IFERROR(IF(AVERAGEIFS('Historical_Input Data'!W$3:W$2194,'Historical_Input Data'!$B$3:$B$2194,'7-Day ADT'!$C57,'Historical_Input Data'!$A$3:$A$2194,'7-Day ADT'!$D57)&lt;&gt; 0,AVERAGEIFS('Historical_Input Data'!W$3:W$2194,'Historical_Input Data'!$B$3:$B$2194,'7-Day ADT'!$C57,'Historical_Input Data'!$A$3:$A$2194,'7-Day ADT'!$D57),""),"")</f>
        <v>182</v>
      </c>
      <c r="U57">
        <f>IFERROR(IF(AVERAGEIFS('Historical_Input Data'!X$3:X$2194,'Historical_Input Data'!$B$3:$B$2194,'7-Day ADT'!$C57,'Historical_Input Data'!$A$3:$A$2194,'7-Day ADT'!$D57)&lt;&gt; 0,AVERAGEIFS('Historical_Input Data'!X$3:X$2194,'Historical_Input Data'!$B$3:$B$2194,'7-Day ADT'!$C57,'Historical_Input Data'!$A$3:$A$2194,'7-Day ADT'!$D57),""),"")</f>
        <v>335.45161290322579</v>
      </c>
      <c r="V57">
        <f>IFERROR(IF(AVERAGEIFS('Historical_Input Data'!Y$3:Y$2194,'Historical_Input Data'!$B$3:$B$2194,'7-Day ADT'!$C57,'Historical_Input Data'!$A$3:$A$2194,'7-Day ADT'!$D57)&lt;&gt; 0,AVERAGEIFS('Historical_Input Data'!Y$3:Y$2194,'Historical_Input Data'!$B$3:$B$2194,'7-Day ADT'!$C57,'Historical_Input Data'!$A$3:$A$2194,'7-Day ADT'!$D57),""),"")</f>
        <v>13.419354838709678</v>
      </c>
      <c r="W57">
        <f>IFERROR(IF(AVERAGEIFS('Historical_Input Data'!Z$3:Z$2194,'Historical_Input Data'!$B$3:$B$2194,'7-Day ADT'!$C57,'Historical_Input Data'!$A$3:$A$2194,'7-Day ADT'!$D57)&lt;&gt; 0,AVERAGEIFS('Historical_Input Data'!Z$3:Z$2194,'Historical_Input Data'!$B$3:$B$2194,'7-Day ADT'!$C57,'Historical_Input Data'!$A$3:$A$2194,'7-Day ADT'!$D57),""),"")</f>
        <v>655.09677419354841</v>
      </c>
      <c r="X57">
        <f>IFERROR(IF(AVERAGEIFS('Historical_Input Data'!AA$3:AA$2194,'Historical_Input Data'!$B$3:$B$2194,'7-Day ADT'!$C57,'Historical_Input Data'!$A$3:$A$2194,'7-Day ADT'!$D57)&lt;&gt; 0,AVERAGEIFS('Historical_Input Data'!AA$3:AA$2194,'Historical_Input Data'!$B$3:$B$2194,'7-Day ADT'!$C57,'Historical_Input Data'!$A$3:$A$2194,'7-Day ADT'!$D57),""),"")</f>
        <v>36.903225806451616</v>
      </c>
      <c r="Y57">
        <f>IFERROR(IF(AVERAGEIFS('Historical_Input Data'!AB$3:AB$2194,'Historical_Input Data'!$B$3:$B$2194,'7-Day ADT'!$C57,'Historical_Input Data'!$A$3:$A$2194,'7-Day ADT'!$D57)&lt;&gt; 0,AVERAGEIFS('Historical_Input Data'!AB$3:AB$2194,'Historical_Input Data'!$B$3:$B$2194,'7-Day ADT'!$C57,'Historical_Input Data'!$A$3:$A$2194,'7-Day ADT'!$D57),""),"")</f>
        <v>368.32258064516128</v>
      </c>
      <c r="Z57">
        <f>IFERROR(IF(AVERAGEIFS('Historical_Input Data'!AC$3:AC$2194,'Historical_Input Data'!$B$3:$B$2194,'7-Day ADT'!$C57,'Historical_Input Data'!$A$3:$A$2194,'7-Day ADT'!$D57)&lt;&gt; 0,AVERAGEIFS('Historical_Input Data'!AC$3:AC$2194,'Historical_Input Data'!$B$3:$B$2194,'7-Day ADT'!$C57,'Historical_Input Data'!$A$3:$A$2194,'7-Day ADT'!$D57),""),"")</f>
        <v>450.90322580645159</v>
      </c>
      <c r="AA57">
        <f>IFERROR(IF(AVERAGEIFS('Historical_Input Data'!AD$3:AD$2194,'Historical_Input Data'!$B$3:$B$2194,'7-Day ADT'!$C57,'Historical_Input Data'!$A$3:$A$2194,'7-Day ADT'!$D57)&lt;&gt; 0,AVERAGEIFS('Historical_Input Data'!AD$3:AD$2194,'Historical_Input Data'!$B$3:$B$2194,'7-Day ADT'!$C57,'Historical_Input Data'!$A$3:$A$2194,'7-Day ADT'!$D57),""),"")</f>
        <v>18.129032258064516</v>
      </c>
      <c r="AB57">
        <f>IFERROR(IF(AVERAGEIFS('Historical_Input Data'!AE$3:AE$2194,'Historical_Input Data'!$B$3:$B$2194,'7-Day ADT'!$C57,'Historical_Input Data'!$A$3:$A$2194,'7-Day ADT'!$D57)&lt;&gt; 0,AVERAGEIFS('Historical_Input Data'!AE$3:AE$2194,'Historical_Input Data'!$B$3:$B$2194,'7-Day ADT'!$C57,'Historical_Input Data'!$A$3:$A$2194,'7-Day ADT'!$D57),""),"")</f>
        <v>372.61290322580646</v>
      </c>
      <c r="AC57">
        <f>IFERROR(IF(AVERAGEIFS('Historical_Input Data'!AF$3:AF$2194,'Historical_Input Data'!$B$3:$B$2194,'7-Day ADT'!$C57,'Historical_Input Data'!$A$3:$A$2194,'7-Day ADT'!$D57)&lt;&gt; 0,AVERAGEIFS('Historical_Input Data'!AF$3:AF$2194,'Historical_Input Data'!$B$3:$B$2194,'7-Day ADT'!$C57,'Historical_Input Data'!$A$3:$A$2194,'7-Day ADT'!$D57),""),"")</f>
        <v>824.64516129032256</v>
      </c>
      <c r="AD57">
        <f>IFERROR(IF(AVERAGEIFS('Historical_Input Data'!AG$3:AG$2194,'Historical_Input Data'!$B$3:$B$2194,'7-Day ADT'!$C57,'Historical_Input Data'!$A$3:$A$2194,'7-Day ADT'!$D57)&lt;&gt; 0,AVERAGEIFS('Historical_Input Data'!AG$3:AG$2194,'Historical_Input Data'!$B$3:$B$2194,'7-Day ADT'!$C57,'Historical_Input Data'!$A$3:$A$2194,'7-Day ADT'!$D57),""),"")</f>
        <v>820.0322580645161</v>
      </c>
      <c r="AE57">
        <f>IFERROR(IF(AVERAGEIFS('Historical_Input Data'!AH$3:AH$2194,'Historical_Input Data'!$B$3:$B$2194,'7-Day ADT'!$C57,'Historical_Input Data'!$A$3:$A$2194,'7-Day ADT'!$D57)&lt;&gt; 0,AVERAGEIFS('Historical_Input Data'!AH$3:AH$2194,'Historical_Input Data'!$B$3:$B$2194,'7-Day ADT'!$C57,'Historical_Input Data'!$A$3:$A$2194,'7-Day ADT'!$D57),""),"")</f>
        <v>70.709677419354833</v>
      </c>
      <c r="AF57">
        <f>IFERROR(IF(AVERAGEIFS('Historical_Input Data'!AI$3:AI$2194,'Historical_Input Data'!$B$3:$B$2194,'7-Day ADT'!$C57,'Historical_Input Data'!$A$3:$A$2194,'7-Day ADT'!$D57)&lt;&gt; 0,AVERAGEIFS('Historical_Input Data'!AI$3:AI$2194,'Historical_Input Data'!$B$3:$B$2194,'7-Day ADT'!$C57,'Historical_Input Data'!$A$3:$A$2194,'7-Day ADT'!$D57),""),"")</f>
        <v>386.83870967741933</v>
      </c>
      <c r="AG57">
        <f>IFERROR(IF(AVERAGEIFS('Historical_Input Data'!AJ$3:AJ$2194,'Historical_Input Data'!$B$3:$B$2194,'7-Day ADT'!$C57,'Historical_Input Data'!$A$3:$A$2194,'7-Day ADT'!$D57)&lt;&gt; 0,AVERAGEIFS('Historical_Input Data'!AJ$3:AJ$2194,'Historical_Input Data'!$B$3:$B$2194,'7-Day ADT'!$C57,'Historical_Input Data'!$A$3:$A$2194,'7-Day ADT'!$D57),""),"")</f>
        <v>39.096774193548384</v>
      </c>
      <c r="AH57">
        <f>IFERROR(IF(AVERAGEIFS('Historical_Input Data'!AK$3:AK$2194,'Historical_Input Data'!$B$3:$B$2194,'7-Day ADT'!$C57,'Historical_Input Data'!$A$3:$A$2194,'7-Day ADT'!$D57)&lt;&gt; 0,AVERAGEIFS('Historical_Input Data'!AK$3:AK$2194,'Historical_Input Data'!$B$3:$B$2194,'7-Day ADT'!$C57,'Historical_Input Data'!$A$3:$A$2194,'7-Day ADT'!$D57),""),"")</f>
        <v>778.67741935483866</v>
      </c>
      <c r="AI57">
        <f>IFERROR(IF(AVERAGEIFS('Historical_Input Data'!AL$3:AL$2194,'Historical_Input Data'!$B$3:$B$2194,'7-Day ADT'!$C57,'Historical_Input Data'!$A$3:$A$2194,'7-Day ADT'!$D57)&lt;&gt; 0,AVERAGEIFS('Historical_Input Data'!AL$3:AL$2194,'Historical_Input Data'!$B$3:$B$2194,'7-Day ADT'!$C57,'Historical_Input Data'!$A$3:$A$2194,'7-Day ADT'!$D57),""),"")</f>
        <v>689.22580645161293</v>
      </c>
      <c r="AJ57">
        <f>IFERROR(IF(AVERAGEIFS('Historical_Input Data'!AM$3:AM$2194,'Historical_Input Data'!$B$3:$B$2194,'7-Day ADT'!$C57,'Historical_Input Data'!$A$3:$A$2194,'7-Day ADT'!$D57)&lt;&gt; 0,AVERAGEIFS('Historical_Input Data'!AM$3:AM$2194,'Historical_Input Data'!$B$3:$B$2194,'7-Day ADT'!$C57,'Historical_Input Data'!$A$3:$A$2194,'7-Day ADT'!$D57),""),"")</f>
        <v>16.64516129032258</v>
      </c>
      <c r="AK57">
        <f>IFERROR(IF(AVERAGEIFS('Historical_Input Data'!AN$3:AN$2194,'Historical_Input Data'!$B$3:$B$2194,'7-Day ADT'!$C57,'Historical_Input Data'!$A$3:$A$2194,'7-Day ADT'!$D57)&lt;&gt; 0,AVERAGEIFS('Historical_Input Data'!AN$3:AN$2194,'Historical_Input Data'!$B$3:$B$2194,'7-Day ADT'!$C57,'Historical_Input Data'!$A$3:$A$2194,'7-Day ADT'!$D57),""),"")</f>
        <v>26.35483870967742</v>
      </c>
      <c r="AL57">
        <f>IFERROR(IF(AVERAGEIFS('Historical_Input Data'!AO$3:AO$2194,'Historical_Input Data'!$B$3:$B$2194,'7-Day ADT'!$C57,'Historical_Input Data'!$A$3:$A$2194,'7-Day ADT'!$D57)&lt;&gt; 0,AVERAGEIFS('Historical_Input Data'!AO$3:AO$2194,'Historical_Input Data'!$B$3:$B$2194,'7-Day ADT'!$C57,'Historical_Input Data'!$A$3:$A$2194,'7-Day ADT'!$D57),""),"")</f>
        <v>240.19354838709677</v>
      </c>
      <c r="AM57">
        <f>IFERROR(IF(AVERAGEIFS('Historical_Input Data'!AP$3:AP$2194,'Historical_Input Data'!$B$3:$B$2194,'7-Day ADT'!$C57,'Historical_Input Data'!$A$3:$A$2194,'7-Day ADT'!$D57)&lt;&gt; 0,AVERAGEIFS('Historical_Input Data'!AP$3:AP$2194,'Historical_Input Data'!$B$3:$B$2194,'7-Day ADT'!$C57,'Historical_Input Data'!$A$3:$A$2194,'7-Day ADT'!$D57),""),"")</f>
        <v>29.516129032258064</v>
      </c>
      <c r="AN57">
        <f>IFERROR(IF(AVERAGEIFS('Historical_Input Data'!AQ$3:AQ$2194,'Historical_Input Data'!$B$3:$B$2194,'7-Day ADT'!$C57,'Historical_Input Data'!$A$3:$A$2194,'7-Day ADT'!$D57)&lt;&gt; 0,AVERAGEIFS('Historical_Input Data'!AQ$3:AQ$2194,'Historical_Input Data'!$B$3:$B$2194,'7-Day ADT'!$C57,'Historical_Input Data'!$A$3:$A$2194,'7-Day ADT'!$D57),""),"")</f>
        <v>268.74193548387098</v>
      </c>
      <c r="AO57">
        <f>IFERROR(IF(AVERAGEIFS('Historical_Input Data'!AR$3:AR$2194,'Historical_Input Data'!$B$3:$B$2194,'7-Day ADT'!$C57,'Historical_Input Data'!$A$3:$A$2194,'7-Day ADT'!$D57)&lt;&gt; 0,AVERAGEIFS('Historical_Input Data'!AR$3:AR$2194,'Historical_Input Data'!$B$3:$B$2194,'7-Day ADT'!$C57,'Historical_Input Data'!$A$3:$A$2194,'7-Day ADT'!$D57),""),"")</f>
        <v>202.12903225806451</v>
      </c>
      <c r="AP57">
        <f>IFERROR(IF(AVERAGEIFS('Historical_Input Data'!AS$3:AS$2194,'Historical_Input Data'!$B$3:$B$2194,'7-Day ADT'!$C57,'Historical_Input Data'!$A$3:$A$2194,'7-Day ADT'!$D57)&lt;&gt; 0,AVERAGEIFS('Historical_Input Data'!AS$3:AS$2194,'Historical_Input Data'!$B$3:$B$2194,'7-Day ADT'!$C57,'Historical_Input Data'!$A$3:$A$2194,'7-Day ADT'!$D57),""),"")</f>
        <v>972.66553480475397</v>
      </c>
      <c r="AQ57">
        <f>IFERROR(IF(AVERAGEIFS('Historical_Input Data'!AT$3:AT$2194,'Historical_Input Data'!$B$3:$B$2194,'7-Day ADT'!$C57,'Historical_Input Data'!$A$3:$A$2194,'7-Day ADT'!$D57)&lt;&gt; 0,AVERAGEIFS('Historical_Input Data'!AT$3:AT$2194,'Historical_Input Data'!$B$3:$B$2194,'7-Day ADT'!$C57,'Historical_Input Data'!$A$3:$A$2194,'7-Day ADT'!$D57),""),"")</f>
        <v>112</v>
      </c>
      <c r="AR57">
        <f>IFERROR(IF(AVERAGEIFS('Historical_Input Data'!AU$3:AU$2194,'Historical_Input Data'!$B$3:$B$2194,'7-Day ADT'!$C57,'Historical_Input Data'!$A$3:$A$2194,'7-Day ADT'!$D57)&lt;&gt; 0,AVERAGEIFS('Historical_Input Data'!AU$3:AU$2194,'Historical_Input Data'!$B$3:$B$2194,'7-Day ADT'!$C57,'Historical_Input Data'!$A$3:$A$2194,'7-Day ADT'!$D57),""),"")</f>
        <v>434.96774193548384</v>
      </c>
      <c r="AS57">
        <f>IFERROR(IF(AVERAGEIFS('Historical_Input Data'!AV$3:AV$2194,'Historical_Input Data'!$B$3:$B$2194,'7-Day ADT'!$C57,'Historical_Input Data'!$A$3:$A$2194,'7-Day ADT'!$D57)&lt;&gt; 0,AVERAGEIFS('Historical_Input Data'!AV$3:AV$2194,'Historical_Input Data'!$B$3:$B$2194,'7-Day ADT'!$C57,'Historical_Input Data'!$A$3:$A$2194,'7-Day ADT'!$D57),""),"")</f>
        <v>198.35483870967741</v>
      </c>
      <c r="AT57">
        <f>IFERROR(IF(AVERAGEIFS('Historical_Input Data'!AW$3:AW$2194,'Historical_Input Data'!$B$3:$B$2194,'7-Day ADT'!$C57,'Historical_Input Data'!$A$3:$A$2194,'7-Day ADT'!$D57)&lt;&gt; 0,AVERAGEIFS('Historical_Input Data'!AW$3:AW$2194,'Historical_Input Data'!$B$3:$B$2194,'7-Day ADT'!$C57,'Historical_Input Data'!$A$3:$A$2194,'7-Day ADT'!$D57),""),"")</f>
        <v>211.09677419354838</v>
      </c>
      <c r="AU57">
        <f>IFERROR(IF(AVERAGEIFS('Historical_Input Data'!AX$3:AX$2194,'Historical_Input Data'!$B$3:$B$2194,'7-Day ADT'!$C57,'Historical_Input Data'!$A$3:$A$2194,'7-Day ADT'!$D57)&lt;&gt; 0,AVERAGEIFS('Historical_Input Data'!AX$3:AX$2194,'Historical_Input Data'!$B$3:$B$2194,'7-Day ADT'!$C57,'Historical_Input Data'!$A$3:$A$2194,'7-Day ADT'!$D57),""),"")</f>
        <v>139.96774193548387</v>
      </c>
      <c r="AV57">
        <f>IFERROR(IF(AVERAGEIFS('Historical_Input Data'!AY$3:AY$2194,'Historical_Input Data'!$B$3:$B$2194,'7-Day ADT'!$C57,'Historical_Input Data'!$A$3:$A$2194,'7-Day ADT'!$D57)&lt;&gt; 0,AVERAGEIFS('Historical_Input Data'!AY$3:AY$2194,'Historical_Input Data'!$B$3:$B$2194,'7-Day ADT'!$C57,'Historical_Input Data'!$A$3:$A$2194,'7-Day ADT'!$D57),""),"")</f>
        <v>158.19354838709677</v>
      </c>
      <c r="AW57">
        <f>IFERROR(IF(AVERAGEIFS('Historical_Input Data'!AZ$3:AZ$2194,'Historical_Input Data'!$B$3:$B$2194,'7-Day ADT'!$C57,'Historical_Input Data'!$A$3:$A$2194,'7-Day ADT'!$D57)&lt;&gt; 0,AVERAGEIFS('Historical_Input Data'!AZ$3:AZ$2194,'Historical_Input Data'!$B$3:$B$2194,'7-Day ADT'!$C57,'Historical_Input Data'!$A$3:$A$2194,'7-Day ADT'!$D57),""),"")</f>
        <v>521.32258064516134</v>
      </c>
      <c r="AX57" t="str">
        <f>IFERROR(IF(AVERAGEIFS('Historical_Input Data'!BA$3:BA$2194,'Historical_Input Data'!$B$3:$B$2194,'7-Day ADT'!$C57,'Historical_Input Data'!$A$3:$A$2194,'7-Day ADT'!$D57)&lt;&gt; 0,AVERAGEIFS('Historical_Input Data'!BA$3:BA$2194,'Historical_Input Data'!$B$3:$B$2194,'7-Day ADT'!$C57,'Historical_Input Data'!$A$3:$A$2194,'7-Day ADT'!$D57),""),"")</f>
        <v/>
      </c>
    </row>
    <row r="58" spans="1:50">
      <c r="A58" t="str">
        <f t="shared" si="0"/>
        <v>September2020</v>
      </c>
      <c r="C58" t="s">
        <v>2</v>
      </c>
      <c r="D58">
        <v>2020</v>
      </c>
      <c r="E58">
        <f>IFERROR(IF(AVERAGEIFS('Historical_Input Data'!H$3:H$2194,'Historical_Input Data'!$B$3:$B$2194,'7-Day ADT'!$C58,'Historical_Input Data'!$A$3:$A$2194,'7-Day ADT'!$D58)&lt;&gt; 0,AVERAGEIFS('Historical_Input Data'!H$3:H$2194,'Historical_Input Data'!$B$3:$B$2194,'7-Day ADT'!$C58,'Historical_Input Data'!$A$3:$A$2194,'7-Day ADT'!$D58),""),"")</f>
        <v>24.9</v>
      </c>
      <c r="F58">
        <f>IFERROR(IF(AVERAGEIFS('Historical_Input Data'!I$3:I$2194,'Historical_Input Data'!$B$3:$B$2194,'7-Day ADT'!$C58,'Historical_Input Data'!$A$3:$A$2194,'7-Day ADT'!$D58)&lt;&gt; 0,AVERAGEIFS('Historical_Input Data'!I$3:I$2194,'Historical_Input Data'!$B$3:$B$2194,'7-Day ADT'!$C58,'Historical_Input Data'!$A$3:$A$2194,'7-Day ADT'!$D58),""),"")</f>
        <v>268.86666666666667</v>
      </c>
      <c r="G58">
        <f>IFERROR(IF(AVERAGEIFS('Historical_Input Data'!J$3:J$2194,'Historical_Input Data'!$B$3:$B$2194,'7-Day ADT'!$C58,'Historical_Input Data'!$A$3:$A$2194,'7-Day ADT'!$D58)&lt;&gt; 0,AVERAGEIFS('Historical_Input Data'!J$3:J$2194,'Historical_Input Data'!$B$3:$B$2194,'7-Day ADT'!$C58,'Historical_Input Data'!$A$3:$A$2194,'7-Day ADT'!$D58),""),"")</f>
        <v>288.03333333333336</v>
      </c>
      <c r="H58">
        <f>IFERROR(IF(AVERAGEIFS('Historical_Input Data'!K$3:K$2194,'Historical_Input Data'!$B$3:$B$2194,'7-Day ADT'!$C58,'Historical_Input Data'!$A$3:$A$2194,'7-Day ADT'!$D58)&lt;&gt; 0,AVERAGEIFS('Historical_Input Data'!K$3:K$2194,'Historical_Input Data'!$B$3:$B$2194,'7-Day ADT'!$C58,'Historical_Input Data'!$A$3:$A$2194,'7-Day ADT'!$D58),""),"")</f>
        <v>275.36666666666667</v>
      </c>
      <c r="I58">
        <f>IFERROR(IF(AVERAGEIFS('Historical_Input Data'!L$3:L$2194,'Historical_Input Data'!$B$3:$B$2194,'7-Day ADT'!$C58,'Historical_Input Data'!$A$3:$A$2194,'7-Day ADT'!$D58)&lt;&gt; 0,AVERAGEIFS('Historical_Input Data'!L$3:L$2194,'Historical_Input Data'!$B$3:$B$2194,'7-Day ADT'!$C58,'Historical_Input Data'!$A$3:$A$2194,'7-Day ADT'!$D58),""),"")</f>
        <v>306.43333333333334</v>
      </c>
      <c r="J58">
        <f>IFERROR(IF(AVERAGEIFS('Historical_Input Data'!M$3:M$2194,'Historical_Input Data'!$B$3:$B$2194,'7-Day ADT'!$C58,'Historical_Input Data'!$A$3:$A$2194,'7-Day ADT'!$D58)&lt;&gt; 0,AVERAGEIFS('Historical_Input Data'!M$3:M$2194,'Historical_Input Data'!$B$3:$B$2194,'7-Day ADT'!$C58,'Historical_Input Data'!$A$3:$A$2194,'7-Day ADT'!$D58),""),"")</f>
        <v>132.56666666666666</v>
      </c>
      <c r="K58">
        <f>IFERROR(IF(AVERAGEIFS('Historical_Input Data'!N$3:N$2194,'Historical_Input Data'!$B$3:$B$2194,'7-Day ADT'!$C58,'Historical_Input Data'!$A$3:$A$2194,'7-Day ADT'!$D58)&lt;&gt; 0,AVERAGEIFS('Historical_Input Data'!N$3:N$2194,'Historical_Input Data'!$B$3:$B$2194,'7-Day ADT'!$C58,'Historical_Input Data'!$A$3:$A$2194,'7-Day ADT'!$D58),""),"")</f>
        <v>179.5</v>
      </c>
      <c r="L58">
        <f>IFERROR(IF(AVERAGEIFS('Historical_Input Data'!O$3:O$2194,'Historical_Input Data'!$B$3:$B$2194,'7-Day ADT'!$C58,'Historical_Input Data'!$A$3:$A$2194,'7-Day ADT'!$D58)&lt;&gt; 0,AVERAGEIFS('Historical_Input Data'!O$3:O$2194,'Historical_Input Data'!$B$3:$B$2194,'7-Day ADT'!$C58,'Historical_Input Data'!$A$3:$A$2194,'7-Day ADT'!$D58),""),"")</f>
        <v>51.2</v>
      </c>
      <c r="M58">
        <f>IFERROR(IF(AVERAGEIFS('Historical_Input Data'!P$3:P$2194,'Historical_Input Data'!$B$3:$B$2194,'7-Day ADT'!$C58,'Historical_Input Data'!$A$3:$A$2194,'7-Day ADT'!$D58)&lt;&gt; 0,AVERAGEIFS('Historical_Input Data'!P$3:P$2194,'Historical_Input Data'!$B$3:$B$2194,'7-Day ADT'!$C58,'Historical_Input Data'!$A$3:$A$2194,'7-Day ADT'!$D58),""),"")</f>
        <v>582.13333333333333</v>
      </c>
      <c r="N58">
        <f>IFERROR(IF(AVERAGEIFS('Historical_Input Data'!Q$3:Q$2194,'Historical_Input Data'!$B$3:$B$2194,'7-Day ADT'!$C58,'Historical_Input Data'!$A$3:$A$2194,'7-Day ADT'!$D58)&lt;&gt; 0,AVERAGEIFS('Historical_Input Data'!Q$3:Q$2194,'Historical_Input Data'!$B$3:$B$2194,'7-Day ADT'!$C58,'Historical_Input Data'!$A$3:$A$2194,'7-Day ADT'!$D58),""),"")</f>
        <v>368.46666666666664</v>
      </c>
      <c r="O58">
        <f>IFERROR(IF(AVERAGEIFS('Historical_Input Data'!R$3:R$2194,'Historical_Input Data'!$B$3:$B$2194,'7-Day ADT'!$C58,'Historical_Input Data'!$A$3:$A$2194,'7-Day ADT'!$D58)&lt;&gt; 0,AVERAGEIFS('Historical_Input Data'!R$3:R$2194,'Historical_Input Data'!$B$3:$B$2194,'7-Day ADT'!$C58,'Historical_Input Data'!$A$3:$A$2194,'7-Day ADT'!$D58),""),"")</f>
        <v>142.53333333333333</v>
      </c>
      <c r="P58" t="str">
        <f>IFERROR(IF(AVERAGEIFS('Historical_Input Data'!S$3:S$2194,'Historical_Input Data'!$B$3:$B$2194,'7-Day ADT'!$C58,'Historical_Input Data'!$A$3:$A$2194,'7-Day ADT'!$D58)&lt;&gt; 0,AVERAGEIFS('Historical_Input Data'!S$3:S$2194,'Historical_Input Data'!$B$3:$B$2194,'7-Day ADT'!$C58,'Historical_Input Data'!$A$3:$A$2194,'7-Day ADT'!$D58),""),"")</f>
        <v/>
      </c>
      <c r="Q58">
        <f>IFERROR(IF(AVERAGEIFS('Historical_Input Data'!T$3:T$2194,'Historical_Input Data'!$B$3:$B$2194,'7-Day ADT'!$C58,'Historical_Input Data'!$A$3:$A$2194,'7-Day ADT'!$D58)&lt;&gt; 0,AVERAGEIFS('Historical_Input Data'!T$3:T$2194,'Historical_Input Data'!$B$3:$B$2194,'7-Day ADT'!$C58,'Historical_Input Data'!$A$3:$A$2194,'7-Day ADT'!$D58),""),"")</f>
        <v>72.2</v>
      </c>
      <c r="R58">
        <f>IFERROR(IF(AVERAGEIFS('Historical_Input Data'!U$3:U$2194,'Historical_Input Data'!$B$3:$B$2194,'7-Day ADT'!$C58,'Historical_Input Data'!$A$3:$A$2194,'7-Day ADT'!$D58)&lt;&gt; 0,AVERAGEIFS('Historical_Input Data'!U$3:U$2194,'Historical_Input Data'!$B$3:$B$2194,'7-Day ADT'!$C58,'Historical_Input Data'!$A$3:$A$2194,'7-Day ADT'!$D58),""),"")</f>
        <v>36.06666666666667</v>
      </c>
      <c r="S58">
        <f>IFERROR(IF(AVERAGEIFS('Historical_Input Data'!V$3:V$2194,'Historical_Input Data'!$B$3:$B$2194,'7-Day ADT'!$C58,'Historical_Input Data'!$A$3:$A$2194,'7-Day ADT'!$D58)&lt;&gt; 0,AVERAGEIFS('Historical_Input Data'!V$3:V$2194,'Historical_Input Data'!$B$3:$B$2194,'7-Day ADT'!$C58,'Historical_Input Data'!$A$3:$A$2194,'7-Day ADT'!$D58),""),"")</f>
        <v>122.76666666666667</v>
      </c>
      <c r="T58">
        <f>IFERROR(IF(AVERAGEIFS('Historical_Input Data'!W$3:W$2194,'Historical_Input Data'!$B$3:$B$2194,'7-Day ADT'!$C58,'Historical_Input Data'!$A$3:$A$2194,'7-Day ADT'!$D58)&lt;&gt; 0,AVERAGEIFS('Historical_Input Data'!W$3:W$2194,'Historical_Input Data'!$B$3:$B$2194,'7-Day ADT'!$C58,'Historical_Input Data'!$A$3:$A$2194,'7-Day ADT'!$D58),""),"")</f>
        <v>189.16666666666666</v>
      </c>
      <c r="U58">
        <f>IFERROR(IF(AVERAGEIFS('Historical_Input Data'!X$3:X$2194,'Historical_Input Data'!$B$3:$B$2194,'7-Day ADT'!$C58,'Historical_Input Data'!$A$3:$A$2194,'7-Day ADT'!$D58)&lt;&gt; 0,AVERAGEIFS('Historical_Input Data'!X$3:X$2194,'Historical_Input Data'!$B$3:$B$2194,'7-Day ADT'!$C58,'Historical_Input Data'!$A$3:$A$2194,'7-Day ADT'!$D58),""),"")</f>
        <v>313.23333333333335</v>
      </c>
      <c r="V58">
        <f>IFERROR(IF(AVERAGEIFS('Historical_Input Data'!Y$3:Y$2194,'Historical_Input Data'!$B$3:$B$2194,'7-Day ADT'!$C58,'Historical_Input Data'!$A$3:$A$2194,'7-Day ADT'!$D58)&lt;&gt; 0,AVERAGEIFS('Historical_Input Data'!Y$3:Y$2194,'Historical_Input Data'!$B$3:$B$2194,'7-Day ADT'!$C58,'Historical_Input Data'!$A$3:$A$2194,'7-Day ADT'!$D58),""),"")</f>
        <v>15.6</v>
      </c>
      <c r="W58">
        <f>IFERROR(IF(AVERAGEIFS('Historical_Input Data'!Z$3:Z$2194,'Historical_Input Data'!$B$3:$B$2194,'7-Day ADT'!$C58,'Historical_Input Data'!$A$3:$A$2194,'7-Day ADT'!$D58)&lt;&gt; 0,AVERAGEIFS('Historical_Input Data'!Z$3:Z$2194,'Historical_Input Data'!$B$3:$B$2194,'7-Day ADT'!$C58,'Historical_Input Data'!$A$3:$A$2194,'7-Day ADT'!$D58),""),"")</f>
        <v>492.7</v>
      </c>
      <c r="X58">
        <f>IFERROR(IF(AVERAGEIFS('Historical_Input Data'!AA$3:AA$2194,'Historical_Input Data'!$B$3:$B$2194,'7-Day ADT'!$C58,'Historical_Input Data'!$A$3:$A$2194,'7-Day ADT'!$D58)&lt;&gt; 0,AVERAGEIFS('Historical_Input Data'!AA$3:AA$2194,'Historical_Input Data'!$B$3:$B$2194,'7-Day ADT'!$C58,'Historical_Input Data'!$A$3:$A$2194,'7-Day ADT'!$D58),""),"")</f>
        <v>31.833333333333332</v>
      </c>
      <c r="Y58">
        <f>IFERROR(IF(AVERAGEIFS('Historical_Input Data'!AB$3:AB$2194,'Historical_Input Data'!$B$3:$B$2194,'7-Day ADT'!$C58,'Historical_Input Data'!$A$3:$A$2194,'7-Day ADT'!$D58)&lt;&gt; 0,AVERAGEIFS('Historical_Input Data'!AB$3:AB$2194,'Historical_Input Data'!$B$3:$B$2194,'7-Day ADT'!$C58,'Historical_Input Data'!$A$3:$A$2194,'7-Day ADT'!$D58),""),"")</f>
        <v>459.83333333333331</v>
      </c>
      <c r="Z58">
        <f>IFERROR(IF(AVERAGEIFS('Historical_Input Data'!AC$3:AC$2194,'Historical_Input Data'!$B$3:$B$2194,'7-Day ADT'!$C58,'Historical_Input Data'!$A$3:$A$2194,'7-Day ADT'!$D58)&lt;&gt; 0,AVERAGEIFS('Historical_Input Data'!AC$3:AC$2194,'Historical_Input Data'!$B$3:$B$2194,'7-Day ADT'!$C58,'Historical_Input Data'!$A$3:$A$2194,'7-Day ADT'!$D58),""),"")</f>
        <v>352.66666666666669</v>
      </c>
      <c r="AA58">
        <f>IFERROR(IF(AVERAGEIFS('Historical_Input Data'!AD$3:AD$2194,'Historical_Input Data'!$B$3:$B$2194,'7-Day ADT'!$C58,'Historical_Input Data'!$A$3:$A$2194,'7-Day ADT'!$D58)&lt;&gt; 0,AVERAGEIFS('Historical_Input Data'!AD$3:AD$2194,'Historical_Input Data'!$B$3:$B$2194,'7-Day ADT'!$C58,'Historical_Input Data'!$A$3:$A$2194,'7-Day ADT'!$D58),""),"")</f>
        <v>23.066666666666666</v>
      </c>
      <c r="AB58">
        <f>IFERROR(IF(AVERAGEIFS('Historical_Input Data'!AE$3:AE$2194,'Historical_Input Data'!$B$3:$B$2194,'7-Day ADT'!$C58,'Historical_Input Data'!$A$3:$A$2194,'7-Day ADT'!$D58)&lt;&gt; 0,AVERAGEIFS('Historical_Input Data'!AE$3:AE$2194,'Historical_Input Data'!$B$3:$B$2194,'7-Day ADT'!$C58,'Historical_Input Data'!$A$3:$A$2194,'7-Day ADT'!$D58),""),"")</f>
        <v>527.73333333333335</v>
      </c>
      <c r="AC58">
        <f>IFERROR(IF(AVERAGEIFS('Historical_Input Data'!AF$3:AF$2194,'Historical_Input Data'!$B$3:$B$2194,'7-Day ADT'!$C58,'Historical_Input Data'!$A$3:$A$2194,'7-Day ADT'!$D58)&lt;&gt; 0,AVERAGEIFS('Historical_Input Data'!AF$3:AF$2194,'Historical_Input Data'!$B$3:$B$2194,'7-Day ADT'!$C58,'Historical_Input Data'!$A$3:$A$2194,'7-Day ADT'!$D58),""),"")</f>
        <v>980.56666666666672</v>
      </c>
      <c r="AD58">
        <f>IFERROR(IF(AVERAGEIFS('Historical_Input Data'!AG$3:AG$2194,'Historical_Input Data'!$B$3:$B$2194,'7-Day ADT'!$C58,'Historical_Input Data'!$A$3:$A$2194,'7-Day ADT'!$D58)&lt;&gt; 0,AVERAGEIFS('Historical_Input Data'!AG$3:AG$2194,'Historical_Input Data'!$B$3:$B$2194,'7-Day ADT'!$C58,'Historical_Input Data'!$A$3:$A$2194,'7-Day ADT'!$D58),""),"")</f>
        <v>775.33333333333337</v>
      </c>
      <c r="AE58">
        <f>IFERROR(IF(AVERAGEIFS('Historical_Input Data'!AH$3:AH$2194,'Historical_Input Data'!$B$3:$B$2194,'7-Day ADT'!$C58,'Historical_Input Data'!$A$3:$A$2194,'7-Day ADT'!$D58)&lt;&gt; 0,AVERAGEIFS('Historical_Input Data'!AH$3:AH$2194,'Historical_Input Data'!$B$3:$B$2194,'7-Day ADT'!$C58,'Historical_Input Data'!$A$3:$A$2194,'7-Day ADT'!$D58),""),"")</f>
        <v>109.13333333333334</v>
      </c>
      <c r="AF58">
        <f>IFERROR(IF(AVERAGEIFS('Historical_Input Data'!AI$3:AI$2194,'Historical_Input Data'!$B$3:$B$2194,'7-Day ADT'!$C58,'Historical_Input Data'!$A$3:$A$2194,'7-Day ADT'!$D58)&lt;&gt; 0,AVERAGEIFS('Historical_Input Data'!AI$3:AI$2194,'Historical_Input Data'!$B$3:$B$2194,'7-Day ADT'!$C58,'Historical_Input Data'!$A$3:$A$2194,'7-Day ADT'!$D58),""),"")</f>
        <v>325.76666666666665</v>
      </c>
      <c r="AG58">
        <f>IFERROR(IF(AVERAGEIFS('Historical_Input Data'!AJ$3:AJ$2194,'Historical_Input Data'!$B$3:$B$2194,'7-Day ADT'!$C58,'Historical_Input Data'!$A$3:$A$2194,'7-Day ADT'!$D58)&lt;&gt; 0,AVERAGEIFS('Historical_Input Data'!AJ$3:AJ$2194,'Historical_Input Data'!$B$3:$B$2194,'7-Day ADT'!$C58,'Historical_Input Data'!$A$3:$A$2194,'7-Day ADT'!$D58),""),"")</f>
        <v>39.166666666666664</v>
      </c>
      <c r="AH58">
        <f>IFERROR(IF(AVERAGEIFS('Historical_Input Data'!AK$3:AK$2194,'Historical_Input Data'!$B$3:$B$2194,'7-Day ADT'!$C58,'Historical_Input Data'!$A$3:$A$2194,'7-Day ADT'!$D58)&lt;&gt; 0,AVERAGEIFS('Historical_Input Data'!AK$3:AK$2194,'Historical_Input Data'!$B$3:$B$2194,'7-Day ADT'!$C58,'Historical_Input Data'!$A$3:$A$2194,'7-Day ADT'!$D58),""),"")</f>
        <v>798.26666666666665</v>
      </c>
      <c r="AI58">
        <f>IFERROR(IF(AVERAGEIFS('Historical_Input Data'!AL$3:AL$2194,'Historical_Input Data'!$B$3:$B$2194,'7-Day ADT'!$C58,'Historical_Input Data'!$A$3:$A$2194,'7-Day ADT'!$D58)&lt;&gt; 0,AVERAGEIFS('Historical_Input Data'!AL$3:AL$2194,'Historical_Input Data'!$B$3:$B$2194,'7-Day ADT'!$C58,'Historical_Input Data'!$A$3:$A$2194,'7-Day ADT'!$D58),""),"")</f>
        <v>808.5</v>
      </c>
      <c r="AJ58">
        <f>IFERROR(IF(AVERAGEIFS('Historical_Input Data'!AM$3:AM$2194,'Historical_Input Data'!$B$3:$B$2194,'7-Day ADT'!$C58,'Historical_Input Data'!$A$3:$A$2194,'7-Day ADT'!$D58)&lt;&gt; 0,AVERAGEIFS('Historical_Input Data'!AM$3:AM$2194,'Historical_Input Data'!$B$3:$B$2194,'7-Day ADT'!$C58,'Historical_Input Data'!$A$3:$A$2194,'7-Day ADT'!$D58),""),"")</f>
        <v>10.966666666666667</v>
      </c>
      <c r="AK58">
        <f>IFERROR(IF(AVERAGEIFS('Historical_Input Data'!AN$3:AN$2194,'Historical_Input Data'!$B$3:$B$2194,'7-Day ADT'!$C58,'Historical_Input Data'!$A$3:$A$2194,'7-Day ADT'!$D58)&lt;&gt; 0,AVERAGEIFS('Historical_Input Data'!AN$3:AN$2194,'Historical_Input Data'!$B$3:$B$2194,'7-Day ADT'!$C58,'Historical_Input Data'!$A$3:$A$2194,'7-Day ADT'!$D58),""),"")</f>
        <v>25.466666666666665</v>
      </c>
      <c r="AL58">
        <f>IFERROR(IF(AVERAGEIFS('Historical_Input Data'!AO$3:AO$2194,'Historical_Input Data'!$B$3:$B$2194,'7-Day ADT'!$C58,'Historical_Input Data'!$A$3:$A$2194,'7-Day ADT'!$D58)&lt;&gt; 0,AVERAGEIFS('Historical_Input Data'!AO$3:AO$2194,'Historical_Input Data'!$B$3:$B$2194,'7-Day ADT'!$C58,'Historical_Input Data'!$A$3:$A$2194,'7-Day ADT'!$D58),""),"")</f>
        <v>227.33333333333334</v>
      </c>
      <c r="AM58">
        <f>IFERROR(IF(AVERAGEIFS('Historical_Input Data'!AP$3:AP$2194,'Historical_Input Data'!$B$3:$B$2194,'7-Day ADT'!$C58,'Historical_Input Data'!$A$3:$A$2194,'7-Day ADT'!$D58)&lt;&gt; 0,AVERAGEIFS('Historical_Input Data'!AP$3:AP$2194,'Historical_Input Data'!$B$3:$B$2194,'7-Day ADT'!$C58,'Historical_Input Data'!$A$3:$A$2194,'7-Day ADT'!$D58),""),"")</f>
        <v>28.633333333333333</v>
      </c>
      <c r="AN58">
        <f>IFERROR(IF(AVERAGEIFS('Historical_Input Data'!AQ$3:AQ$2194,'Historical_Input Data'!$B$3:$B$2194,'7-Day ADT'!$C58,'Historical_Input Data'!$A$3:$A$2194,'7-Day ADT'!$D58)&lt;&gt; 0,AVERAGEIFS('Historical_Input Data'!AQ$3:AQ$2194,'Historical_Input Data'!$B$3:$B$2194,'7-Day ADT'!$C58,'Historical_Input Data'!$A$3:$A$2194,'7-Day ADT'!$D58),""),"")</f>
        <v>242.73333333333332</v>
      </c>
      <c r="AO58">
        <f>IFERROR(IF(AVERAGEIFS('Historical_Input Data'!AR$3:AR$2194,'Historical_Input Data'!$B$3:$B$2194,'7-Day ADT'!$C58,'Historical_Input Data'!$A$3:$A$2194,'7-Day ADT'!$D58)&lt;&gt; 0,AVERAGEIFS('Historical_Input Data'!AR$3:AR$2194,'Historical_Input Data'!$B$3:$B$2194,'7-Day ADT'!$C58,'Historical_Input Data'!$A$3:$A$2194,'7-Day ADT'!$D58),""),"")</f>
        <v>249.7</v>
      </c>
      <c r="AP58">
        <f>IFERROR(IF(AVERAGEIFS('Historical_Input Data'!AS$3:AS$2194,'Historical_Input Data'!$B$3:$B$2194,'7-Day ADT'!$C58,'Historical_Input Data'!$A$3:$A$2194,'7-Day ADT'!$D58)&lt;&gt; 0,AVERAGEIFS('Historical_Input Data'!AS$3:AS$2194,'Historical_Input Data'!$B$3:$B$2194,'7-Day ADT'!$C58,'Historical_Input Data'!$A$3:$A$2194,'7-Day ADT'!$D58),""),"")</f>
        <v>963.36900000000003</v>
      </c>
      <c r="AQ58">
        <f>IFERROR(IF(AVERAGEIFS('Historical_Input Data'!AT$3:AT$2194,'Historical_Input Data'!$B$3:$B$2194,'7-Day ADT'!$C58,'Historical_Input Data'!$A$3:$A$2194,'7-Day ADT'!$D58)&lt;&gt; 0,AVERAGEIFS('Historical_Input Data'!AT$3:AT$2194,'Historical_Input Data'!$B$3:$B$2194,'7-Day ADT'!$C58,'Historical_Input Data'!$A$3:$A$2194,'7-Day ADT'!$D58),""),"")</f>
        <v>102.76666666666667</v>
      </c>
      <c r="AR58">
        <f>IFERROR(IF(AVERAGEIFS('Historical_Input Data'!AU$3:AU$2194,'Historical_Input Data'!$B$3:$B$2194,'7-Day ADT'!$C58,'Historical_Input Data'!$A$3:$A$2194,'7-Day ADT'!$D58)&lt;&gt; 0,AVERAGEIFS('Historical_Input Data'!AU$3:AU$2194,'Historical_Input Data'!$B$3:$B$2194,'7-Day ADT'!$C58,'Historical_Input Data'!$A$3:$A$2194,'7-Day ADT'!$D58),""),"")</f>
        <v>510.26666666666665</v>
      </c>
      <c r="AS58">
        <f>IFERROR(IF(AVERAGEIFS('Historical_Input Data'!AV$3:AV$2194,'Historical_Input Data'!$B$3:$B$2194,'7-Day ADT'!$C58,'Historical_Input Data'!$A$3:$A$2194,'7-Day ADT'!$D58)&lt;&gt; 0,AVERAGEIFS('Historical_Input Data'!AV$3:AV$2194,'Historical_Input Data'!$B$3:$B$2194,'7-Day ADT'!$C58,'Historical_Input Data'!$A$3:$A$2194,'7-Day ADT'!$D58),""),"")</f>
        <v>137.5</v>
      </c>
      <c r="AT58">
        <f>IFERROR(IF(AVERAGEIFS('Historical_Input Data'!AW$3:AW$2194,'Historical_Input Data'!$B$3:$B$2194,'7-Day ADT'!$C58,'Historical_Input Data'!$A$3:$A$2194,'7-Day ADT'!$D58)&lt;&gt; 0,AVERAGEIFS('Historical_Input Data'!AW$3:AW$2194,'Historical_Input Data'!$B$3:$B$2194,'7-Day ADT'!$C58,'Historical_Input Data'!$A$3:$A$2194,'7-Day ADT'!$D58),""),"")</f>
        <v>180.53333333333333</v>
      </c>
      <c r="AU58">
        <f>IFERROR(IF(AVERAGEIFS('Historical_Input Data'!AX$3:AX$2194,'Historical_Input Data'!$B$3:$B$2194,'7-Day ADT'!$C58,'Historical_Input Data'!$A$3:$A$2194,'7-Day ADT'!$D58)&lt;&gt; 0,AVERAGEIFS('Historical_Input Data'!AX$3:AX$2194,'Historical_Input Data'!$B$3:$B$2194,'7-Day ADT'!$C58,'Historical_Input Data'!$A$3:$A$2194,'7-Day ADT'!$D58),""),"")</f>
        <v>198.83333333333334</v>
      </c>
      <c r="AV58">
        <f>IFERROR(IF(AVERAGEIFS('Historical_Input Data'!AY$3:AY$2194,'Historical_Input Data'!$B$3:$B$2194,'7-Day ADT'!$C58,'Historical_Input Data'!$A$3:$A$2194,'7-Day ADT'!$D58)&lt;&gt; 0,AVERAGEIFS('Historical_Input Data'!AY$3:AY$2194,'Historical_Input Data'!$B$3:$B$2194,'7-Day ADT'!$C58,'Historical_Input Data'!$A$3:$A$2194,'7-Day ADT'!$D58),""),"")</f>
        <v>231.2</v>
      </c>
      <c r="AW58">
        <f>IFERROR(IF(AVERAGEIFS('Historical_Input Data'!AZ$3:AZ$2194,'Historical_Input Data'!$B$3:$B$2194,'7-Day ADT'!$C58,'Historical_Input Data'!$A$3:$A$2194,'7-Day ADT'!$D58)&lt;&gt; 0,AVERAGEIFS('Historical_Input Data'!AZ$3:AZ$2194,'Historical_Input Data'!$B$3:$B$2194,'7-Day ADT'!$C58,'Historical_Input Data'!$A$3:$A$2194,'7-Day ADT'!$D58),""),"")</f>
        <v>407.83333333333331</v>
      </c>
      <c r="AX58">
        <f>IFERROR(IF(AVERAGEIFS('Historical_Input Data'!BA$3:BA$2194,'Historical_Input Data'!$B$3:$B$2194,'7-Day ADT'!$C58,'Historical_Input Data'!$A$3:$A$2194,'7-Day ADT'!$D58)&lt;&gt; 0,AVERAGEIFS('Historical_Input Data'!BA$3:BA$2194,'Historical_Input Data'!$B$3:$B$2194,'7-Day ADT'!$C58,'Historical_Input Data'!$A$3:$A$2194,'7-Day ADT'!$D58),""),"")</f>
        <v>600.13333333333333</v>
      </c>
    </row>
    <row r="59" spans="1:50">
      <c r="A59" t="str">
        <f t="shared" si="0"/>
        <v>October2020</v>
      </c>
      <c r="C59" t="s">
        <v>62</v>
      </c>
      <c r="D59">
        <v>2020</v>
      </c>
      <c r="E59">
        <f>IFERROR(IF(AVERAGEIFS('Historical_Input Data'!H$3:H$2194,'Historical_Input Data'!$B$3:$B$2194,'7-Day ADT'!$C59,'Historical_Input Data'!$A$3:$A$2194,'7-Day ADT'!$D59)&lt;&gt; 0,AVERAGEIFS('Historical_Input Data'!H$3:H$2194,'Historical_Input Data'!$B$3:$B$2194,'7-Day ADT'!$C59,'Historical_Input Data'!$A$3:$A$2194,'7-Day ADT'!$D59),""),"")</f>
        <v>27.838709677419356</v>
      </c>
      <c r="F59">
        <f>IFERROR(IF(AVERAGEIFS('Historical_Input Data'!I$3:I$2194,'Historical_Input Data'!$B$3:$B$2194,'7-Day ADT'!$C59,'Historical_Input Data'!$A$3:$A$2194,'7-Day ADT'!$D59)&lt;&gt; 0,AVERAGEIFS('Historical_Input Data'!I$3:I$2194,'Historical_Input Data'!$B$3:$B$2194,'7-Day ADT'!$C59,'Historical_Input Data'!$A$3:$A$2194,'7-Day ADT'!$D59),""),"")</f>
        <v>344.12903225806451</v>
      </c>
      <c r="G59">
        <f>IFERROR(IF(AVERAGEIFS('Historical_Input Data'!J$3:J$2194,'Historical_Input Data'!$B$3:$B$2194,'7-Day ADT'!$C59,'Historical_Input Data'!$A$3:$A$2194,'7-Day ADT'!$D59)&lt;&gt; 0,AVERAGEIFS('Historical_Input Data'!J$3:J$2194,'Historical_Input Data'!$B$3:$B$2194,'7-Day ADT'!$C59,'Historical_Input Data'!$A$3:$A$2194,'7-Day ADT'!$D59),""),"")</f>
        <v>325.48387096774195</v>
      </c>
      <c r="H59">
        <f>IFERROR(IF(AVERAGEIFS('Historical_Input Data'!K$3:K$2194,'Historical_Input Data'!$B$3:$B$2194,'7-Day ADT'!$C59,'Historical_Input Data'!$A$3:$A$2194,'7-Day ADT'!$D59)&lt;&gt; 0,AVERAGEIFS('Historical_Input Data'!K$3:K$2194,'Historical_Input Data'!$B$3:$B$2194,'7-Day ADT'!$C59,'Historical_Input Data'!$A$3:$A$2194,'7-Day ADT'!$D59),""),"")</f>
        <v>319.38709677419354</v>
      </c>
      <c r="I59">
        <f>IFERROR(IF(AVERAGEIFS('Historical_Input Data'!L$3:L$2194,'Historical_Input Data'!$B$3:$B$2194,'7-Day ADT'!$C59,'Historical_Input Data'!$A$3:$A$2194,'7-Day ADT'!$D59)&lt;&gt; 0,AVERAGEIFS('Historical_Input Data'!L$3:L$2194,'Historical_Input Data'!$B$3:$B$2194,'7-Day ADT'!$C59,'Historical_Input Data'!$A$3:$A$2194,'7-Day ADT'!$D59),""),"")</f>
        <v>343.16129032258067</v>
      </c>
      <c r="J59">
        <f>IFERROR(IF(AVERAGEIFS('Historical_Input Data'!M$3:M$2194,'Historical_Input Data'!$B$3:$B$2194,'7-Day ADT'!$C59,'Historical_Input Data'!$A$3:$A$2194,'7-Day ADT'!$D59)&lt;&gt; 0,AVERAGEIFS('Historical_Input Data'!M$3:M$2194,'Historical_Input Data'!$B$3:$B$2194,'7-Day ADT'!$C59,'Historical_Input Data'!$A$3:$A$2194,'7-Day ADT'!$D59),""),"")</f>
        <v>130.67741935483872</v>
      </c>
      <c r="K59">
        <f>IFERROR(IF(AVERAGEIFS('Historical_Input Data'!N$3:N$2194,'Historical_Input Data'!$B$3:$B$2194,'7-Day ADT'!$C59,'Historical_Input Data'!$A$3:$A$2194,'7-Day ADT'!$D59)&lt;&gt; 0,AVERAGEIFS('Historical_Input Data'!N$3:N$2194,'Historical_Input Data'!$B$3:$B$2194,'7-Day ADT'!$C59,'Historical_Input Data'!$A$3:$A$2194,'7-Day ADT'!$D59),""),"")</f>
        <v>213.87096774193549</v>
      </c>
      <c r="L59">
        <f>IFERROR(IF(AVERAGEIFS('Historical_Input Data'!O$3:O$2194,'Historical_Input Data'!$B$3:$B$2194,'7-Day ADT'!$C59,'Historical_Input Data'!$A$3:$A$2194,'7-Day ADT'!$D59)&lt;&gt; 0,AVERAGEIFS('Historical_Input Data'!O$3:O$2194,'Historical_Input Data'!$B$3:$B$2194,'7-Day ADT'!$C59,'Historical_Input Data'!$A$3:$A$2194,'7-Day ADT'!$D59),""),"")</f>
        <v>59.225806451612904</v>
      </c>
      <c r="M59">
        <f>IFERROR(IF(AVERAGEIFS('Historical_Input Data'!P$3:P$2194,'Historical_Input Data'!$B$3:$B$2194,'7-Day ADT'!$C59,'Historical_Input Data'!$A$3:$A$2194,'7-Day ADT'!$D59)&lt;&gt; 0,AVERAGEIFS('Historical_Input Data'!P$3:P$2194,'Historical_Input Data'!$B$3:$B$2194,'7-Day ADT'!$C59,'Historical_Input Data'!$A$3:$A$2194,'7-Day ADT'!$D59),""),"")</f>
        <v>668.0322580645161</v>
      </c>
      <c r="N59">
        <f>IFERROR(IF(AVERAGEIFS('Historical_Input Data'!Q$3:Q$2194,'Historical_Input Data'!$B$3:$B$2194,'7-Day ADT'!$C59,'Historical_Input Data'!$A$3:$A$2194,'7-Day ADT'!$D59)&lt;&gt; 0,AVERAGEIFS('Historical_Input Data'!Q$3:Q$2194,'Historical_Input Data'!$B$3:$B$2194,'7-Day ADT'!$C59,'Historical_Input Data'!$A$3:$A$2194,'7-Day ADT'!$D59),""),"")</f>
        <v>472.45161290322579</v>
      </c>
      <c r="O59">
        <f>IFERROR(IF(AVERAGEIFS('Historical_Input Data'!R$3:R$2194,'Historical_Input Data'!$B$3:$B$2194,'7-Day ADT'!$C59,'Historical_Input Data'!$A$3:$A$2194,'7-Day ADT'!$D59)&lt;&gt; 0,AVERAGEIFS('Historical_Input Data'!R$3:R$2194,'Historical_Input Data'!$B$3:$B$2194,'7-Day ADT'!$C59,'Historical_Input Data'!$A$3:$A$2194,'7-Day ADT'!$D59),""),"")</f>
        <v>183.83870967741936</v>
      </c>
      <c r="P59" t="str">
        <f>IFERROR(IF(AVERAGEIFS('Historical_Input Data'!S$3:S$2194,'Historical_Input Data'!$B$3:$B$2194,'7-Day ADT'!$C59,'Historical_Input Data'!$A$3:$A$2194,'7-Day ADT'!$D59)&lt;&gt; 0,AVERAGEIFS('Historical_Input Data'!S$3:S$2194,'Historical_Input Data'!$B$3:$B$2194,'7-Day ADT'!$C59,'Historical_Input Data'!$A$3:$A$2194,'7-Day ADT'!$D59),""),"")</f>
        <v/>
      </c>
      <c r="Q59">
        <f>IFERROR(IF(AVERAGEIFS('Historical_Input Data'!T$3:T$2194,'Historical_Input Data'!$B$3:$B$2194,'7-Day ADT'!$C59,'Historical_Input Data'!$A$3:$A$2194,'7-Day ADT'!$D59)&lt;&gt; 0,AVERAGEIFS('Historical_Input Data'!T$3:T$2194,'Historical_Input Data'!$B$3:$B$2194,'7-Day ADT'!$C59,'Historical_Input Data'!$A$3:$A$2194,'7-Day ADT'!$D59),""),"")</f>
        <v>80.903225806451616</v>
      </c>
      <c r="R59">
        <f>IFERROR(IF(AVERAGEIFS('Historical_Input Data'!U$3:U$2194,'Historical_Input Data'!$B$3:$B$2194,'7-Day ADT'!$C59,'Historical_Input Data'!$A$3:$A$2194,'7-Day ADT'!$D59)&lt;&gt; 0,AVERAGEIFS('Historical_Input Data'!U$3:U$2194,'Historical_Input Data'!$B$3:$B$2194,'7-Day ADT'!$C59,'Historical_Input Data'!$A$3:$A$2194,'7-Day ADT'!$D59),""),"")</f>
        <v>41.354838709677416</v>
      </c>
      <c r="S59">
        <f>IFERROR(IF(AVERAGEIFS('Historical_Input Data'!V$3:V$2194,'Historical_Input Data'!$B$3:$B$2194,'7-Day ADT'!$C59,'Historical_Input Data'!$A$3:$A$2194,'7-Day ADT'!$D59)&lt;&gt; 0,AVERAGEIFS('Historical_Input Data'!V$3:V$2194,'Historical_Input Data'!$B$3:$B$2194,'7-Day ADT'!$C59,'Historical_Input Data'!$A$3:$A$2194,'7-Day ADT'!$D59),""),"")</f>
        <v>141.64516129032259</v>
      </c>
      <c r="T59">
        <f>IFERROR(IF(AVERAGEIFS('Historical_Input Data'!W$3:W$2194,'Historical_Input Data'!$B$3:$B$2194,'7-Day ADT'!$C59,'Historical_Input Data'!$A$3:$A$2194,'7-Day ADT'!$D59)&lt;&gt; 0,AVERAGEIFS('Historical_Input Data'!W$3:W$2194,'Historical_Input Data'!$B$3:$B$2194,'7-Day ADT'!$C59,'Historical_Input Data'!$A$3:$A$2194,'7-Day ADT'!$D59),""),"")</f>
        <v>426.06451612903226</v>
      </c>
      <c r="U59">
        <f>IFERROR(IF(AVERAGEIFS('Historical_Input Data'!X$3:X$2194,'Historical_Input Data'!$B$3:$B$2194,'7-Day ADT'!$C59,'Historical_Input Data'!$A$3:$A$2194,'7-Day ADT'!$D59)&lt;&gt; 0,AVERAGEIFS('Historical_Input Data'!X$3:X$2194,'Historical_Input Data'!$B$3:$B$2194,'7-Day ADT'!$C59,'Historical_Input Data'!$A$3:$A$2194,'7-Day ADT'!$D59),""),"")</f>
        <v>291.61290322580646</v>
      </c>
      <c r="V59">
        <f>IFERROR(IF(AVERAGEIFS('Historical_Input Data'!Y$3:Y$2194,'Historical_Input Data'!$B$3:$B$2194,'7-Day ADT'!$C59,'Historical_Input Data'!$A$3:$A$2194,'7-Day ADT'!$D59)&lt;&gt; 0,AVERAGEIFS('Historical_Input Data'!Y$3:Y$2194,'Historical_Input Data'!$B$3:$B$2194,'7-Day ADT'!$C59,'Historical_Input Data'!$A$3:$A$2194,'7-Day ADT'!$D59),""),"")</f>
        <v>13.870967741935484</v>
      </c>
      <c r="W59">
        <f>IFERROR(IF(AVERAGEIFS('Historical_Input Data'!Z$3:Z$2194,'Historical_Input Data'!$B$3:$B$2194,'7-Day ADT'!$C59,'Historical_Input Data'!$A$3:$A$2194,'7-Day ADT'!$D59)&lt;&gt; 0,AVERAGEIFS('Historical_Input Data'!Z$3:Z$2194,'Historical_Input Data'!$B$3:$B$2194,'7-Day ADT'!$C59,'Historical_Input Data'!$A$3:$A$2194,'7-Day ADT'!$D59),""),"")</f>
        <v>425.09677419354841</v>
      </c>
      <c r="X59">
        <f>IFERROR(IF(AVERAGEIFS('Historical_Input Data'!AA$3:AA$2194,'Historical_Input Data'!$B$3:$B$2194,'7-Day ADT'!$C59,'Historical_Input Data'!$A$3:$A$2194,'7-Day ADT'!$D59)&lt;&gt; 0,AVERAGEIFS('Historical_Input Data'!AA$3:AA$2194,'Historical_Input Data'!$B$3:$B$2194,'7-Day ADT'!$C59,'Historical_Input Data'!$A$3:$A$2194,'7-Day ADT'!$D59),""),"")</f>
        <v>40.516129032258064</v>
      </c>
      <c r="Y59">
        <f>IFERROR(IF(AVERAGEIFS('Historical_Input Data'!AB$3:AB$2194,'Historical_Input Data'!$B$3:$B$2194,'7-Day ADT'!$C59,'Historical_Input Data'!$A$3:$A$2194,'7-Day ADT'!$D59)&lt;&gt; 0,AVERAGEIFS('Historical_Input Data'!AB$3:AB$2194,'Historical_Input Data'!$B$3:$B$2194,'7-Day ADT'!$C59,'Historical_Input Data'!$A$3:$A$2194,'7-Day ADT'!$D59),""),"")</f>
        <v>517.80645161290317</v>
      </c>
      <c r="Z59">
        <f>IFERROR(IF(AVERAGEIFS('Historical_Input Data'!AC$3:AC$2194,'Historical_Input Data'!$B$3:$B$2194,'7-Day ADT'!$C59,'Historical_Input Data'!$A$3:$A$2194,'7-Day ADT'!$D59)&lt;&gt; 0,AVERAGEIFS('Historical_Input Data'!AC$3:AC$2194,'Historical_Input Data'!$B$3:$B$2194,'7-Day ADT'!$C59,'Historical_Input Data'!$A$3:$A$2194,'7-Day ADT'!$D59),""),"")</f>
        <v>390.64516129032256</v>
      </c>
      <c r="AA59">
        <f>IFERROR(IF(AVERAGEIFS('Historical_Input Data'!AD$3:AD$2194,'Historical_Input Data'!$B$3:$B$2194,'7-Day ADT'!$C59,'Historical_Input Data'!$A$3:$A$2194,'7-Day ADT'!$D59)&lt;&gt; 0,AVERAGEIFS('Historical_Input Data'!AD$3:AD$2194,'Historical_Input Data'!$B$3:$B$2194,'7-Day ADT'!$C59,'Historical_Input Data'!$A$3:$A$2194,'7-Day ADT'!$D59),""),"")</f>
        <v>27.741935483870968</v>
      </c>
      <c r="AB59">
        <f>IFERROR(IF(AVERAGEIFS('Historical_Input Data'!AE$3:AE$2194,'Historical_Input Data'!$B$3:$B$2194,'7-Day ADT'!$C59,'Historical_Input Data'!$A$3:$A$2194,'7-Day ADT'!$D59)&lt;&gt; 0,AVERAGEIFS('Historical_Input Data'!AE$3:AE$2194,'Historical_Input Data'!$B$3:$B$2194,'7-Day ADT'!$C59,'Historical_Input Data'!$A$3:$A$2194,'7-Day ADT'!$D59),""),"")</f>
        <v>625.83870967741939</v>
      </c>
      <c r="AC59">
        <f>IFERROR(IF(AVERAGEIFS('Historical_Input Data'!AF$3:AF$2194,'Historical_Input Data'!$B$3:$B$2194,'7-Day ADT'!$C59,'Historical_Input Data'!$A$3:$A$2194,'7-Day ADT'!$D59)&lt;&gt; 0,AVERAGEIFS('Historical_Input Data'!AF$3:AF$2194,'Historical_Input Data'!$B$3:$B$2194,'7-Day ADT'!$C59,'Historical_Input Data'!$A$3:$A$2194,'7-Day ADT'!$D59),""),"")</f>
        <v>1136.9032258064517</v>
      </c>
      <c r="AD59">
        <f>IFERROR(IF(AVERAGEIFS('Historical_Input Data'!AG$3:AG$2194,'Historical_Input Data'!$B$3:$B$2194,'7-Day ADT'!$C59,'Historical_Input Data'!$A$3:$A$2194,'7-Day ADT'!$D59)&lt;&gt; 0,AVERAGEIFS('Historical_Input Data'!AG$3:AG$2194,'Historical_Input Data'!$B$3:$B$2194,'7-Day ADT'!$C59,'Historical_Input Data'!$A$3:$A$2194,'7-Day ADT'!$D59),""),"")</f>
        <v>811.77419354838707</v>
      </c>
      <c r="AE59">
        <f>IFERROR(IF(AVERAGEIFS('Historical_Input Data'!AH$3:AH$2194,'Historical_Input Data'!$B$3:$B$2194,'7-Day ADT'!$C59,'Historical_Input Data'!$A$3:$A$2194,'7-Day ADT'!$D59)&lt;&gt; 0,AVERAGEIFS('Historical_Input Data'!AH$3:AH$2194,'Historical_Input Data'!$B$3:$B$2194,'7-Day ADT'!$C59,'Historical_Input Data'!$A$3:$A$2194,'7-Day ADT'!$D59),""),"")</f>
        <v>145.64516129032259</v>
      </c>
      <c r="AF59">
        <f>IFERROR(IF(AVERAGEIFS('Historical_Input Data'!AI$3:AI$2194,'Historical_Input Data'!$B$3:$B$2194,'7-Day ADT'!$C59,'Historical_Input Data'!$A$3:$A$2194,'7-Day ADT'!$D59)&lt;&gt; 0,AVERAGEIFS('Historical_Input Data'!AI$3:AI$2194,'Historical_Input Data'!$B$3:$B$2194,'7-Day ADT'!$C59,'Historical_Input Data'!$A$3:$A$2194,'7-Day ADT'!$D59),""),"")</f>
        <v>314.77419354838707</v>
      </c>
      <c r="AG59">
        <f>IFERROR(IF(AVERAGEIFS('Historical_Input Data'!AJ$3:AJ$2194,'Historical_Input Data'!$B$3:$B$2194,'7-Day ADT'!$C59,'Historical_Input Data'!$A$3:$A$2194,'7-Day ADT'!$D59)&lt;&gt; 0,AVERAGEIFS('Historical_Input Data'!AJ$3:AJ$2194,'Historical_Input Data'!$B$3:$B$2194,'7-Day ADT'!$C59,'Historical_Input Data'!$A$3:$A$2194,'7-Day ADT'!$D59),""),"")</f>
        <v>52.838709677419352</v>
      </c>
      <c r="AH59">
        <f>IFERROR(IF(AVERAGEIFS('Historical_Input Data'!AK$3:AK$2194,'Historical_Input Data'!$B$3:$B$2194,'7-Day ADT'!$C59,'Historical_Input Data'!$A$3:$A$2194,'7-Day ADT'!$D59)&lt;&gt; 0,AVERAGEIFS('Historical_Input Data'!AK$3:AK$2194,'Historical_Input Data'!$B$3:$B$2194,'7-Day ADT'!$C59,'Historical_Input Data'!$A$3:$A$2194,'7-Day ADT'!$D59),""),"")</f>
        <v>912.22580645161293</v>
      </c>
      <c r="AI59">
        <f>IFERROR(IF(AVERAGEIFS('Historical_Input Data'!AL$3:AL$2194,'Historical_Input Data'!$B$3:$B$2194,'7-Day ADT'!$C59,'Historical_Input Data'!$A$3:$A$2194,'7-Day ADT'!$D59)&lt;&gt; 0,AVERAGEIFS('Historical_Input Data'!AL$3:AL$2194,'Historical_Input Data'!$B$3:$B$2194,'7-Day ADT'!$C59,'Historical_Input Data'!$A$3:$A$2194,'7-Day ADT'!$D59),""),"")</f>
        <v>1024.1290322580646</v>
      </c>
      <c r="AJ59">
        <f>IFERROR(IF(AVERAGEIFS('Historical_Input Data'!AM$3:AM$2194,'Historical_Input Data'!$B$3:$B$2194,'7-Day ADT'!$C59,'Historical_Input Data'!$A$3:$A$2194,'7-Day ADT'!$D59)&lt;&gt; 0,AVERAGEIFS('Historical_Input Data'!AM$3:AM$2194,'Historical_Input Data'!$B$3:$B$2194,'7-Day ADT'!$C59,'Historical_Input Data'!$A$3:$A$2194,'7-Day ADT'!$D59),""),"")</f>
        <v>13.903225806451612</v>
      </c>
      <c r="AK59">
        <f>IFERROR(IF(AVERAGEIFS('Historical_Input Data'!AN$3:AN$2194,'Historical_Input Data'!$B$3:$B$2194,'7-Day ADT'!$C59,'Historical_Input Data'!$A$3:$A$2194,'7-Day ADT'!$D59)&lt;&gt; 0,AVERAGEIFS('Historical_Input Data'!AN$3:AN$2194,'Historical_Input Data'!$B$3:$B$2194,'7-Day ADT'!$C59,'Historical_Input Data'!$A$3:$A$2194,'7-Day ADT'!$D59),""),"")</f>
        <v>32.29032258064516</v>
      </c>
      <c r="AL59">
        <f>IFERROR(IF(AVERAGEIFS('Historical_Input Data'!AO$3:AO$2194,'Historical_Input Data'!$B$3:$B$2194,'7-Day ADT'!$C59,'Historical_Input Data'!$A$3:$A$2194,'7-Day ADT'!$D59)&lt;&gt; 0,AVERAGEIFS('Historical_Input Data'!AO$3:AO$2194,'Historical_Input Data'!$B$3:$B$2194,'7-Day ADT'!$C59,'Historical_Input Data'!$A$3:$A$2194,'7-Day ADT'!$D59),""),"")</f>
        <v>252.96774193548387</v>
      </c>
      <c r="AM59">
        <f>IFERROR(IF(AVERAGEIFS('Historical_Input Data'!AP$3:AP$2194,'Historical_Input Data'!$B$3:$B$2194,'7-Day ADT'!$C59,'Historical_Input Data'!$A$3:$A$2194,'7-Day ADT'!$D59)&lt;&gt; 0,AVERAGEIFS('Historical_Input Data'!AP$3:AP$2194,'Historical_Input Data'!$B$3:$B$2194,'7-Day ADT'!$C59,'Historical_Input Data'!$A$3:$A$2194,'7-Day ADT'!$D59),""),"")</f>
        <v>40.387096774193552</v>
      </c>
      <c r="AN59">
        <f>IFERROR(IF(AVERAGEIFS('Historical_Input Data'!AQ$3:AQ$2194,'Historical_Input Data'!$B$3:$B$2194,'7-Day ADT'!$C59,'Historical_Input Data'!$A$3:$A$2194,'7-Day ADT'!$D59)&lt;&gt; 0,AVERAGEIFS('Historical_Input Data'!AQ$3:AQ$2194,'Historical_Input Data'!$B$3:$B$2194,'7-Day ADT'!$C59,'Historical_Input Data'!$A$3:$A$2194,'7-Day ADT'!$D59),""),"")</f>
        <v>220.58064516129033</v>
      </c>
      <c r="AO59">
        <f>IFERROR(IF(AVERAGEIFS('Historical_Input Data'!AR$3:AR$2194,'Historical_Input Data'!$B$3:$B$2194,'7-Day ADT'!$C59,'Historical_Input Data'!$A$3:$A$2194,'7-Day ADT'!$D59)&lt;&gt; 0,AVERAGEIFS('Historical_Input Data'!AR$3:AR$2194,'Historical_Input Data'!$B$3:$B$2194,'7-Day ADT'!$C59,'Historical_Input Data'!$A$3:$A$2194,'7-Day ADT'!$D59),""),"")</f>
        <v>267.38709677419354</v>
      </c>
      <c r="AP59">
        <f>IFERROR(IF(AVERAGEIFS('Historical_Input Data'!AS$3:AS$2194,'Historical_Input Data'!$B$3:$B$2194,'7-Day ADT'!$C59,'Historical_Input Data'!$A$3:$A$2194,'7-Day ADT'!$D59)&lt;&gt; 0,AVERAGEIFS('Historical_Input Data'!AS$3:AS$2194,'Historical_Input Data'!$B$3:$B$2194,'7-Day ADT'!$C59,'Historical_Input Data'!$A$3:$A$2194,'7-Day ADT'!$D59),""),"")</f>
        <v>1201.7928692699495</v>
      </c>
      <c r="AQ59">
        <f>IFERROR(IF(AVERAGEIFS('Historical_Input Data'!AT$3:AT$2194,'Historical_Input Data'!$B$3:$B$2194,'7-Day ADT'!$C59,'Historical_Input Data'!$A$3:$A$2194,'7-Day ADT'!$D59)&lt;&gt; 0,AVERAGEIFS('Historical_Input Data'!AT$3:AT$2194,'Historical_Input Data'!$B$3:$B$2194,'7-Day ADT'!$C59,'Historical_Input Data'!$A$3:$A$2194,'7-Day ADT'!$D59),""),"")</f>
        <v>104.19354838709677</v>
      </c>
      <c r="AR59">
        <f>IFERROR(IF(AVERAGEIFS('Historical_Input Data'!AU$3:AU$2194,'Historical_Input Data'!$B$3:$B$2194,'7-Day ADT'!$C59,'Historical_Input Data'!$A$3:$A$2194,'7-Day ADT'!$D59)&lt;&gt; 0,AVERAGEIFS('Historical_Input Data'!AU$3:AU$2194,'Historical_Input Data'!$B$3:$B$2194,'7-Day ADT'!$C59,'Historical_Input Data'!$A$3:$A$2194,'7-Day ADT'!$D59),""),"")</f>
        <v>452.35483870967744</v>
      </c>
      <c r="AS59">
        <f>IFERROR(IF(AVERAGEIFS('Historical_Input Data'!AV$3:AV$2194,'Historical_Input Data'!$B$3:$B$2194,'7-Day ADT'!$C59,'Historical_Input Data'!$A$3:$A$2194,'7-Day ADT'!$D59)&lt;&gt; 0,AVERAGEIFS('Historical_Input Data'!AV$3:AV$2194,'Historical_Input Data'!$B$3:$B$2194,'7-Day ADT'!$C59,'Historical_Input Data'!$A$3:$A$2194,'7-Day ADT'!$D59),""),"")</f>
        <v>158.32258064516128</v>
      </c>
      <c r="AT59">
        <f>IFERROR(IF(AVERAGEIFS('Historical_Input Data'!AW$3:AW$2194,'Historical_Input Data'!$B$3:$B$2194,'7-Day ADT'!$C59,'Historical_Input Data'!$A$3:$A$2194,'7-Day ADT'!$D59)&lt;&gt; 0,AVERAGEIFS('Historical_Input Data'!AW$3:AW$2194,'Historical_Input Data'!$B$3:$B$2194,'7-Day ADT'!$C59,'Historical_Input Data'!$A$3:$A$2194,'7-Day ADT'!$D59),""),"")</f>
        <v>182.45161290322579</v>
      </c>
      <c r="AU59">
        <f>IFERROR(IF(AVERAGEIFS('Historical_Input Data'!AX$3:AX$2194,'Historical_Input Data'!$B$3:$B$2194,'7-Day ADT'!$C59,'Historical_Input Data'!$A$3:$A$2194,'7-Day ADT'!$D59)&lt;&gt; 0,AVERAGEIFS('Historical_Input Data'!AX$3:AX$2194,'Historical_Input Data'!$B$3:$B$2194,'7-Day ADT'!$C59,'Historical_Input Data'!$A$3:$A$2194,'7-Day ADT'!$D59),""),"")</f>
        <v>232.48387096774192</v>
      </c>
      <c r="AV59">
        <f>IFERROR(IF(AVERAGEIFS('Historical_Input Data'!AY$3:AY$2194,'Historical_Input Data'!$B$3:$B$2194,'7-Day ADT'!$C59,'Historical_Input Data'!$A$3:$A$2194,'7-Day ADT'!$D59)&lt;&gt; 0,AVERAGEIFS('Historical_Input Data'!AY$3:AY$2194,'Historical_Input Data'!$B$3:$B$2194,'7-Day ADT'!$C59,'Historical_Input Data'!$A$3:$A$2194,'7-Day ADT'!$D59),""),"")</f>
        <v>328.32258064516128</v>
      </c>
      <c r="AW59">
        <f>IFERROR(IF(AVERAGEIFS('Historical_Input Data'!AZ$3:AZ$2194,'Historical_Input Data'!$B$3:$B$2194,'7-Day ADT'!$C59,'Historical_Input Data'!$A$3:$A$2194,'7-Day ADT'!$D59)&lt;&gt; 0,AVERAGEIFS('Historical_Input Data'!AZ$3:AZ$2194,'Historical_Input Data'!$B$3:$B$2194,'7-Day ADT'!$C59,'Historical_Input Data'!$A$3:$A$2194,'7-Day ADT'!$D59),""),"")</f>
        <v>444.45161290322579</v>
      </c>
      <c r="AX59">
        <f>IFERROR(IF(AVERAGEIFS('Historical_Input Data'!BA$3:BA$2194,'Historical_Input Data'!$B$3:$B$2194,'7-Day ADT'!$C59,'Historical_Input Data'!$A$3:$A$2194,'7-Day ADT'!$D59)&lt;&gt; 0,AVERAGEIFS('Historical_Input Data'!BA$3:BA$2194,'Historical_Input Data'!$B$3:$B$2194,'7-Day ADT'!$C59,'Historical_Input Data'!$A$3:$A$2194,'7-Day ADT'!$D59),""),"")</f>
        <v>822.83870967741939</v>
      </c>
    </row>
    <row r="60" spans="1:50">
      <c r="A60" t="str">
        <f t="shared" si="0"/>
        <v>November2020</v>
      </c>
      <c r="C60" t="s">
        <v>63</v>
      </c>
      <c r="D60">
        <v>2020</v>
      </c>
      <c r="E60">
        <f>IFERROR(IF(AVERAGEIFS('Historical_Input Data'!H$3:H$2194,'Historical_Input Data'!$B$3:$B$2194,'7-Day ADT'!$C60,'Historical_Input Data'!$A$3:$A$2194,'7-Day ADT'!$D60)&lt;&gt; 0,AVERAGEIFS('Historical_Input Data'!H$3:H$2194,'Historical_Input Data'!$B$3:$B$2194,'7-Day ADT'!$C60,'Historical_Input Data'!$A$3:$A$2194,'7-Day ADT'!$D60),""),"")</f>
        <v>19.3</v>
      </c>
      <c r="F60">
        <f>IFERROR(IF(AVERAGEIFS('Historical_Input Data'!I$3:I$2194,'Historical_Input Data'!$B$3:$B$2194,'7-Day ADT'!$C60,'Historical_Input Data'!$A$3:$A$2194,'7-Day ADT'!$D60)&lt;&gt; 0,AVERAGEIFS('Historical_Input Data'!I$3:I$2194,'Historical_Input Data'!$B$3:$B$2194,'7-Day ADT'!$C60,'Historical_Input Data'!$A$3:$A$2194,'7-Day ADT'!$D60),""),"")</f>
        <v>321.26666666666665</v>
      </c>
      <c r="G60">
        <f>IFERROR(IF(AVERAGEIFS('Historical_Input Data'!J$3:J$2194,'Historical_Input Data'!$B$3:$B$2194,'7-Day ADT'!$C60,'Historical_Input Data'!$A$3:$A$2194,'7-Day ADT'!$D60)&lt;&gt; 0,AVERAGEIFS('Historical_Input Data'!J$3:J$2194,'Historical_Input Data'!$B$3:$B$2194,'7-Day ADT'!$C60,'Historical_Input Data'!$A$3:$A$2194,'7-Day ADT'!$D60),""),"")</f>
        <v>322.33333333333331</v>
      </c>
      <c r="H60">
        <f>IFERROR(IF(AVERAGEIFS('Historical_Input Data'!K$3:K$2194,'Historical_Input Data'!$B$3:$B$2194,'7-Day ADT'!$C60,'Historical_Input Data'!$A$3:$A$2194,'7-Day ADT'!$D60)&lt;&gt; 0,AVERAGEIFS('Historical_Input Data'!K$3:K$2194,'Historical_Input Data'!$B$3:$B$2194,'7-Day ADT'!$C60,'Historical_Input Data'!$A$3:$A$2194,'7-Day ADT'!$D60),""),"")</f>
        <v>180.43333333333334</v>
      </c>
      <c r="I60">
        <f>IFERROR(IF(AVERAGEIFS('Historical_Input Data'!L$3:L$2194,'Historical_Input Data'!$B$3:$B$2194,'7-Day ADT'!$C60,'Historical_Input Data'!$A$3:$A$2194,'7-Day ADT'!$D60)&lt;&gt; 0,AVERAGEIFS('Historical_Input Data'!L$3:L$2194,'Historical_Input Data'!$B$3:$B$2194,'7-Day ADT'!$C60,'Historical_Input Data'!$A$3:$A$2194,'7-Day ADT'!$D60),""),"")</f>
        <v>337.03333333333336</v>
      </c>
      <c r="J60">
        <f>IFERROR(IF(AVERAGEIFS('Historical_Input Data'!M$3:M$2194,'Historical_Input Data'!$B$3:$B$2194,'7-Day ADT'!$C60,'Historical_Input Data'!$A$3:$A$2194,'7-Day ADT'!$D60)&lt;&gt; 0,AVERAGEIFS('Historical_Input Data'!M$3:M$2194,'Historical_Input Data'!$B$3:$B$2194,'7-Day ADT'!$C60,'Historical_Input Data'!$A$3:$A$2194,'7-Day ADT'!$D60),""),"")</f>
        <v>129.1</v>
      </c>
      <c r="K60">
        <f>IFERROR(IF(AVERAGEIFS('Historical_Input Data'!N$3:N$2194,'Historical_Input Data'!$B$3:$B$2194,'7-Day ADT'!$C60,'Historical_Input Data'!$A$3:$A$2194,'7-Day ADT'!$D60)&lt;&gt; 0,AVERAGEIFS('Historical_Input Data'!N$3:N$2194,'Historical_Input Data'!$B$3:$B$2194,'7-Day ADT'!$C60,'Historical_Input Data'!$A$3:$A$2194,'7-Day ADT'!$D60),""),"")</f>
        <v>223.5</v>
      </c>
      <c r="L60">
        <f>IFERROR(IF(AVERAGEIFS('Historical_Input Data'!O$3:O$2194,'Historical_Input Data'!$B$3:$B$2194,'7-Day ADT'!$C60,'Historical_Input Data'!$A$3:$A$2194,'7-Day ADT'!$D60)&lt;&gt; 0,AVERAGEIFS('Historical_Input Data'!O$3:O$2194,'Historical_Input Data'!$B$3:$B$2194,'7-Day ADT'!$C60,'Historical_Input Data'!$A$3:$A$2194,'7-Day ADT'!$D60),""),"")</f>
        <v>56.06666666666667</v>
      </c>
      <c r="M60">
        <f>IFERROR(IF(AVERAGEIFS('Historical_Input Data'!P$3:P$2194,'Historical_Input Data'!$B$3:$B$2194,'7-Day ADT'!$C60,'Historical_Input Data'!$A$3:$A$2194,'7-Day ADT'!$D60)&lt;&gt; 0,AVERAGEIFS('Historical_Input Data'!P$3:P$2194,'Historical_Input Data'!$B$3:$B$2194,'7-Day ADT'!$C60,'Historical_Input Data'!$A$3:$A$2194,'7-Day ADT'!$D60),""),"")</f>
        <v>637.56666666666672</v>
      </c>
      <c r="N60">
        <f>IFERROR(IF(AVERAGEIFS('Historical_Input Data'!Q$3:Q$2194,'Historical_Input Data'!$B$3:$B$2194,'7-Day ADT'!$C60,'Historical_Input Data'!$A$3:$A$2194,'7-Day ADT'!$D60)&lt;&gt; 0,AVERAGEIFS('Historical_Input Data'!Q$3:Q$2194,'Historical_Input Data'!$B$3:$B$2194,'7-Day ADT'!$C60,'Historical_Input Data'!$A$3:$A$2194,'7-Day ADT'!$D60),""),"")</f>
        <v>433.26666666666665</v>
      </c>
      <c r="O60">
        <f>IFERROR(IF(AVERAGEIFS('Historical_Input Data'!R$3:R$2194,'Historical_Input Data'!$B$3:$B$2194,'7-Day ADT'!$C60,'Historical_Input Data'!$A$3:$A$2194,'7-Day ADT'!$D60)&lt;&gt; 0,AVERAGEIFS('Historical_Input Data'!R$3:R$2194,'Historical_Input Data'!$B$3:$B$2194,'7-Day ADT'!$C60,'Historical_Input Data'!$A$3:$A$2194,'7-Day ADT'!$D60),""),"")</f>
        <v>144.1</v>
      </c>
      <c r="P60" t="str">
        <f>IFERROR(IF(AVERAGEIFS('Historical_Input Data'!S$3:S$2194,'Historical_Input Data'!$B$3:$B$2194,'7-Day ADT'!$C60,'Historical_Input Data'!$A$3:$A$2194,'7-Day ADT'!$D60)&lt;&gt; 0,AVERAGEIFS('Historical_Input Data'!S$3:S$2194,'Historical_Input Data'!$B$3:$B$2194,'7-Day ADT'!$C60,'Historical_Input Data'!$A$3:$A$2194,'7-Day ADT'!$D60),""),"")</f>
        <v/>
      </c>
      <c r="Q60">
        <f>IFERROR(IF(AVERAGEIFS('Historical_Input Data'!T$3:T$2194,'Historical_Input Data'!$B$3:$B$2194,'7-Day ADT'!$C60,'Historical_Input Data'!$A$3:$A$2194,'7-Day ADT'!$D60)&lt;&gt; 0,AVERAGEIFS('Historical_Input Data'!T$3:T$2194,'Historical_Input Data'!$B$3:$B$2194,'7-Day ADT'!$C60,'Historical_Input Data'!$A$3:$A$2194,'7-Day ADT'!$D60),""),"")</f>
        <v>79.166666666666671</v>
      </c>
      <c r="R60">
        <f>IFERROR(IF(AVERAGEIFS('Historical_Input Data'!U$3:U$2194,'Historical_Input Data'!$B$3:$B$2194,'7-Day ADT'!$C60,'Historical_Input Data'!$A$3:$A$2194,'7-Day ADT'!$D60)&lt;&gt; 0,AVERAGEIFS('Historical_Input Data'!U$3:U$2194,'Historical_Input Data'!$B$3:$B$2194,'7-Day ADT'!$C60,'Historical_Input Data'!$A$3:$A$2194,'7-Day ADT'!$D60),""),"")</f>
        <v>32.43333333333333</v>
      </c>
      <c r="S60">
        <f>IFERROR(IF(AVERAGEIFS('Historical_Input Data'!V$3:V$2194,'Historical_Input Data'!$B$3:$B$2194,'7-Day ADT'!$C60,'Historical_Input Data'!$A$3:$A$2194,'7-Day ADT'!$D60)&lt;&gt; 0,AVERAGEIFS('Historical_Input Data'!V$3:V$2194,'Historical_Input Data'!$B$3:$B$2194,'7-Day ADT'!$C60,'Historical_Input Data'!$A$3:$A$2194,'7-Day ADT'!$D60),""),"")</f>
        <v>149.19999999999999</v>
      </c>
      <c r="T60">
        <f>IFERROR(IF(AVERAGEIFS('Historical_Input Data'!W$3:W$2194,'Historical_Input Data'!$B$3:$B$2194,'7-Day ADT'!$C60,'Historical_Input Data'!$A$3:$A$2194,'7-Day ADT'!$D60)&lt;&gt; 0,AVERAGEIFS('Historical_Input Data'!W$3:W$2194,'Historical_Input Data'!$B$3:$B$2194,'7-Day ADT'!$C60,'Historical_Input Data'!$A$3:$A$2194,'7-Day ADT'!$D60),""),"")</f>
        <v>381.46666666666664</v>
      </c>
      <c r="U60">
        <f>IFERROR(IF(AVERAGEIFS('Historical_Input Data'!X$3:X$2194,'Historical_Input Data'!$B$3:$B$2194,'7-Day ADT'!$C60,'Historical_Input Data'!$A$3:$A$2194,'7-Day ADT'!$D60)&lt;&gt; 0,AVERAGEIFS('Historical_Input Data'!X$3:X$2194,'Historical_Input Data'!$B$3:$B$2194,'7-Day ADT'!$C60,'Historical_Input Data'!$A$3:$A$2194,'7-Day ADT'!$D60),""),"")</f>
        <v>267.66666666666669</v>
      </c>
      <c r="V60">
        <f>IFERROR(IF(AVERAGEIFS('Historical_Input Data'!Y$3:Y$2194,'Historical_Input Data'!$B$3:$B$2194,'7-Day ADT'!$C60,'Historical_Input Data'!$A$3:$A$2194,'7-Day ADT'!$D60)&lt;&gt; 0,AVERAGEIFS('Historical_Input Data'!Y$3:Y$2194,'Historical_Input Data'!$B$3:$B$2194,'7-Day ADT'!$C60,'Historical_Input Data'!$A$3:$A$2194,'7-Day ADT'!$D60),""),"")</f>
        <v>21.6</v>
      </c>
      <c r="W60">
        <f>IFERROR(IF(AVERAGEIFS('Historical_Input Data'!Z$3:Z$2194,'Historical_Input Data'!$B$3:$B$2194,'7-Day ADT'!$C60,'Historical_Input Data'!$A$3:$A$2194,'7-Day ADT'!$D60)&lt;&gt; 0,AVERAGEIFS('Historical_Input Data'!Z$3:Z$2194,'Historical_Input Data'!$B$3:$B$2194,'7-Day ADT'!$C60,'Historical_Input Data'!$A$3:$A$2194,'7-Day ADT'!$D60),""),"")</f>
        <v>326.56666666666666</v>
      </c>
      <c r="X60">
        <f>IFERROR(IF(AVERAGEIFS('Historical_Input Data'!AA$3:AA$2194,'Historical_Input Data'!$B$3:$B$2194,'7-Day ADT'!$C60,'Historical_Input Data'!$A$3:$A$2194,'7-Day ADT'!$D60)&lt;&gt; 0,AVERAGEIFS('Historical_Input Data'!AA$3:AA$2194,'Historical_Input Data'!$B$3:$B$2194,'7-Day ADT'!$C60,'Historical_Input Data'!$A$3:$A$2194,'7-Day ADT'!$D60),""),"")</f>
        <v>23.266666666666666</v>
      </c>
      <c r="Y60">
        <f>IFERROR(IF(AVERAGEIFS('Historical_Input Data'!AB$3:AB$2194,'Historical_Input Data'!$B$3:$B$2194,'7-Day ADT'!$C60,'Historical_Input Data'!$A$3:$A$2194,'7-Day ADT'!$D60)&lt;&gt; 0,AVERAGEIFS('Historical_Input Data'!AB$3:AB$2194,'Historical_Input Data'!$B$3:$B$2194,'7-Day ADT'!$C60,'Historical_Input Data'!$A$3:$A$2194,'7-Day ADT'!$D60),""),"")</f>
        <v>509.23333333333335</v>
      </c>
      <c r="Z60">
        <f>IFERROR(IF(AVERAGEIFS('Historical_Input Data'!AC$3:AC$2194,'Historical_Input Data'!$B$3:$B$2194,'7-Day ADT'!$C60,'Historical_Input Data'!$A$3:$A$2194,'7-Day ADT'!$D60)&lt;&gt; 0,AVERAGEIFS('Historical_Input Data'!AC$3:AC$2194,'Historical_Input Data'!$B$3:$B$2194,'7-Day ADT'!$C60,'Historical_Input Data'!$A$3:$A$2194,'7-Day ADT'!$D60),""),"")</f>
        <v>346.96666666666664</v>
      </c>
      <c r="AA60">
        <f>IFERROR(IF(AVERAGEIFS('Historical_Input Data'!AD$3:AD$2194,'Historical_Input Data'!$B$3:$B$2194,'7-Day ADT'!$C60,'Historical_Input Data'!$A$3:$A$2194,'7-Day ADT'!$D60)&lt;&gt; 0,AVERAGEIFS('Historical_Input Data'!AD$3:AD$2194,'Historical_Input Data'!$B$3:$B$2194,'7-Day ADT'!$C60,'Historical_Input Data'!$A$3:$A$2194,'7-Day ADT'!$D60),""),"")</f>
        <v>31.3</v>
      </c>
      <c r="AB60">
        <f>IFERROR(IF(AVERAGEIFS('Historical_Input Data'!AE$3:AE$2194,'Historical_Input Data'!$B$3:$B$2194,'7-Day ADT'!$C60,'Historical_Input Data'!$A$3:$A$2194,'7-Day ADT'!$D60)&lt;&gt; 0,AVERAGEIFS('Historical_Input Data'!AE$3:AE$2194,'Historical_Input Data'!$B$3:$B$2194,'7-Day ADT'!$C60,'Historical_Input Data'!$A$3:$A$2194,'7-Day ADT'!$D60),""),"")</f>
        <v>634.26666666666665</v>
      </c>
      <c r="AC60">
        <f>IFERROR(IF(AVERAGEIFS('Historical_Input Data'!AF$3:AF$2194,'Historical_Input Data'!$B$3:$B$2194,'7-Day ADT'!$C60,'Historical_Input Data'!$A$3:$A$2194,'7-Day ADT'!$D60)&lt;&gt; 0,AVERAGEIFS('Historical_Input Data'!AF$3:AF$2194,'Historical_Input Data'!$B$3:$B$2194,'7-Day ADT'!$C60,'Historical_Input Data'!$A$3:$A$2194,'7-Day ADT'!$D60),""),"")</f>
        <v>1094.0666666666666</v>
      </c>
      <c r="AD60">
        <f>IFERROR(IF(AVERAGEIFS('Historical_Input Data'!AG$3:AG$2194,'Historical_Input Data'!$B$3:$B$2194,'7-Day ADT'!$C60,'Historical_Input Data'!$A$3:$A$2194,'7-Day ADT'!$D60)&lt;&gt; 0,AVERAGEIFS('Historical_Input Data'!AG$3:AG$2194,'Historical_Input Data'!$B$3:$B$2194,'7-Day ADT'!$C60,'Historical_Input Data'!$A$3:$A$2194,'7-Day ADT'!$D60),""),"")</f>
        <v>762.06666666666672</v>
      </c>
      <c r="AE60">
        <f>IFERROR(IF(AVERAGEIFS('Historical_Input Data'!AH$3:AH$2194,'Historical_Input Data'!$B$3:$B$2194,'7-Day ADT'!$C60,'Historical_Input Data'!$A$3:$A$2194,'7-Day ADT'!$D60)&lt;&gt; 0,AVERAGEIFS('Historical_Input Data'!AH$3:AH$2194,'Historical_Input Data'!$B$3:$B$2194,'7-Day ADT'!$C60,'Historical_Input Data'!$A$3:$A$2194,'7-Day ADT'!$D60),""),"")</f>
        <v>132.06666666666666</v>
      </c>
      <c r="AF60">
        <f>IFERROR(IF(AVERAGEIFS('Historical_Input Data'!AI$3:AI$2194,'Historical_Input Data'!$B$3:$B$2194,'7-Day ADT'!$C60,'Historical_Input Data'!$A$3:$A$2194,'7-Day ADT'!$D60)&lt;&gt; 0,AVERAGEIFS('Historical_Input Data'!AI$3:AI$2194,'Historical_Input Data'!$B$3:$B$2194,'7-Day ADT'!$C60,'Historical_Input Data'!$A$3:$A$2194,'7-Day ADT'!$D60),""),"")</f>
        <v>279.63333333333333</v>
      </c>
      <c r="AG60">
        <f>IFERROR(IF(AVERAGEIFS('Historical_Input Data'!AJ$3:AJ$2194,'Historical_Input Data'!$B$3:$B$2194,'7-Day ADT'!$C60,'Historical_Input Data'!$A$3:$A$2194,'7-Day ADT'!$D60)&lt;&gt; 0,AVERAGEIFS('Historical_Input Data'!AJ$3:AJ$2194,'Historical_Input Data'!$B$3:$B$2194,'7-Day ADT'!$C60,'Historical_Input Data'!$A$3:$A$2194,'7-Day ADT'!$D60),""),"")</f>
        <v>30.466666666666665</v>
      </c>
      <c r="AH60">
        <f>IFERROR(IF(AVERAGEIFS('Historical_Input Data'!AK$3:AK$2194,'Historical_Input Data'!$B$3:$B$2194,'7-Day ADT'!$C60,'Historical_Input Data'!$A$3:$A$2194,'7-Day ADT'!$D60)&lt;&gt; 0,AVERAGEIFS('Historical_Input Data'!AK$3:AK$2194,'Historical_Input Data'!$B$3:$B$2194,'7-Day ADT'!$C60,'Historical_Input Data'!$A$3:$A$2194,'7-Day ADT'!$D60),""),"")</f>
        <v>878.26666666666665</v>
      </c>
      <c r="AI60">
        <f>IFERROR(IF(AVERAGEIFS('Historical_Input Data'!AL$3:AL$2194,'Historical_Input Data'!$B$3:$B$2194,'7-Day ADT'!$C60,'Historical_Input Data'!$A$3:$A$2194,'7-Day ADT'!$D60)&lt;&gt; 0,AVERAGEIFS('Historical_Input Data'!AL$3:AL$2194,'Historical_Input Data'!$B$3:$B$2194,'7-Day ADT'!$C60,'Historical_Input Data'!$A$3:$A$2194,'7-Day ADT'!$D60),""),"")</f>
        <v>1057.7333333333333</v>
      </c>
      <c r="AJ60">
        <f>IFERROR(IF(AVERAGEIFS('Historical_Input Data'!AM$3:AM$2194,'Historical_Input Data'!$B$3:$B$2194,'7-Day ADT'!$C60,'Historical_Input Data'!$A$3:$A$2194,'7-Day ADT'!$D60)&lt;&gt; 0,AVERAGEIFS('Historical_Input Data'!AM$3:AM$2194,'Historical_Input Data'!$B$3:$B$2194,'7-Day ADT'!$C60,'Historical_Input Data'!$A$3:$A$2194,'7-Day ADT'!$D60),""),"")</f>
        <v>11.5</v>
      </c>
      <c r="AK60">
        <f>IFERROR(IF(AVERAGEIFS('Historical_Input Data'!AN$3:AN$2194,'Historical_Input Data'!$B$3:$B$2194,'7-Day ADT'!$C60,'Historical_Input Data'!$A$3:$A$2194,'7-Day ADT'!$D60)&lt;&gt; 0,AVERAGEIFS('Historical_Input Data'!AN$3:AN$2194,'Historical_Input Data'!$B$3:$B$2194,'7-Day ADT'!$C60,'Historical_Input Data'!$A$3:$A$2194,'7-Day ADT'!$D60),""),"")</f>
        <v>37.93333333333333</v>
      </c>
      <c r="AL60">
        <f>IFERROR(IF(AVERAGEIFS('Historical_Input Data'!AO$3:AO$2194,'Historical_Input Data'!$B$3:$B$2194,'7-Day ADT'!$C60,'Historical_Input Data'!$A$3:$A$2194,'7-Day ADT'!$D60)&lt;&gt; 0,AVERAGEIFS('Historical_Input Data'!AO$3:AO$2194,'Historical_Input Data'!$B$3:$B$2194,'7-Day ADT'!$C60,'Historical_Input Data'!$A$3:$A$2194,'7-Day ADT'!$D60),""),"")</f>
        <v>243.03333333333333</v>
      </c>
      <c r="AM60">
        <f>IFERROR(IF(AVERAGEIFS('Historical_Input Data'!AP$3:AP$2194,'Historical_Input Data'!$B$3:$B$2194,'7-Day ADT'!$C60,'Historical_Input Data'!$A$3:$A$2194,'7-Day ADT'!$D60)&lt;&gt; 0,AVERAGEIFS('Historical_Input Data'!AP$3:AP$2194,'Historical_Input Data'!$B$3:$B$2194,'7-Day ADT'!$C60,'Historical_Input Data'!$A$3:$A$2194,'7-Day ADT'!$D60),""),"")</f>
        <v>40.033333333333331</v>
      </c>
      <c r="AN60">
        <f>IFERROR(IF(AVERAGEIFS('Historical_Input Data'!AQ$3:AQ$2194,'Historical_Input Data'!$B$3:$B$2194,'7-Day ADT'!$C60,'Historical_Input Data'!$A$3:$A$2194,'7-Day ADT'!$D60)&lt;&gt; 0,AVERAGEIFS('Historical_Input Data'!AQ$3:AQ$2194,'Historical_Input Data'!$B$3:$B$2194,'7-Day ADT'!$C60,'Historical_Input Data'!$A$3:$A$2194,'7-Day ADT'!$D60),""),"")</f>
        <v>192.53333333333333</v>
      </c>
      <c r="AO60">
        <f>IFERROR(IF(AVERAGEIFS('Historical_Input Data'!AR$3:AR$2194,'Historical_Input Data'!$B$3:$B$2194,'7-Day ADT'!$C60,'Historical_Input Data'!$A$3:$A$2194,'7-Day ADT'!$D60)&lt;&gt; 0,AVERAGEIFS('Historical_Input Data'!AR$3:AR$2194,'Historical_Input Data'!$B$3:$B$2194,'7-Day ADT'!$C60,'Historical_Input Data'!$A$3:$A$2194,'7-Day ADT'!$D60),""),"")</f>
        <v>277.60000000000002</v>
      </c>
      <c r="AP60">
        <f>IFERROR(IF(AVERAGEIFS('Historical_Input Data'!AS$3:AS$2194,'Historical_Input Data'!$B$3:$B$2194,'7-Day ADT'!$C60,'Historical_Input Data'!$A$3:$A$2194,'7-Day ADT'!$D60)&lt;&gt; 0,AVERAGEIFS('Historical_Input Data'!AS$3:AS$2194,'Historical_Input Data'!$B$3:$B$2194,'7-Day ADT'!$C60,'Historical_Input Data'!$A$3:$A$2194,'7-Day ADT'!$D60),""),"")</f>
        <v>1169.1226666666666</v>
      </c>
      <c r="AQ60">
        <f>IFERROR(IF(AVERAGEIFS('Historical_Input Data'!AT$3:AT$2194,'Historical_Input Data'!$B$3:$B$2194,'7-Day ADT'!$C60,'Historical_Input Data'!$A$3:$A$2194,'7-Day ADT'!$D60)&lt;&gt; 0,AVERAGEIFS('Historical_Input Data'!AT$3:AT$2194,'Historical_Input Data'!$B$3:$B$2194,'7-Day ADT'!$C60,'Historical_Input Data'!$A$3:$A$2194,'7-Day ADT'!$D60),""),"")</f>
        <v>103.46666666666667</v>
      </c>
      <c r="AR60">
        <f>IFERROR(IF(AVERAGEIFS('Historical_Input Data'!AU$3:AU$2194,'Historical_Input Data'!$B$3:$B$2194,'7-Day ADT'!$C60,'Historical_Input Data'!$A$3:$A$2194,'7-Day ADT'!$D60)&lt;&gt; 0,AVERAGEIFS('Historical_Input Data'!AU$3:AU$2194,'Historical_Input Data'!$B$3:$B$2194,'7-Day ADT'!$C60,'Historical_Input Data'!$A$3:$A$2194,'7-Day ADT'!$D60),""),"")</f>
        <v>403.76666666666665</v>
      </c>
      <c r="AS60">
        <f>IFERROR(IF(AVERAGEIFS('Historical_Input Data'!AV$3:AV$2194,'Historical_Input Data'!$B$3:$B$2194,'7-Day ADT'!$C60,'Historical_Input Data'!$A$3:$A$2194,'7-Day ADT'!$D60)&lt;&gt; 0,AVERAGEIFS('Historical_Input Data'!AV$3:AV$2194,'Historical_Input Data'!$B$3:$B$2194,'7-Day ADT'!$C60,'Historical_Input Data'!$A$3:$A$2194,'7-Day ADT'!$D60),""),"")</f>
        <v>138.33333333333334</v>
      </c>
      <c r="AT60">
        <f>IFERROR(IF(AVERAGEIFS('Historical_Input Data'!AW$3:AW$2194,'Historical_Input Data'!$B$3:$B$2194,'7-Day ADT'!$C60,'Historical_Input Data'!$A$3:$A$2194,'7-Day ADT'!$D60)&lt;&gt; 0,AVERAGEIFS('Historical_Input Data'!AW$3:AW$2194,'Historical_Input Data'!$B$3:$B$2194,'7-Day ADT'!$C60,'Historical_Input Data'!$A$3:$A$2194,'7-Day ADT'!$D60),""),"")</f>
        <v>155.13333333333333</v>
      </c>
      <c r="AU60">
        <f>IFERROR(IF(AVERAGEIFS('Historical_Input Data'!AX$3:AX$2194,'Historical_Input Data'!$B$3:$B$2194,'7-Day ADT'!$C60,'Historical_Input Data'!$A$3:$A$2194,'7-Day ADT'!$D60)&lt;&gt; 0,AVERAGEIFS('Historical_Input Data'!AX$3:AX$2194,'Historical_Input Data'!$B$3:$B$2194,'7-Day ADT'!$C60,'Historical_Input Data'!$A$3:$A$2194,'7-Day ADT'!$D60),""),"")</f>
        <v>235.63333333333333</v>
      </c>
      <c r="AV60">
        <f>IFERROR(IF(AVERAGEIFS('Historical_Input Data'!AY$3:AY$2194,'Historical_Input Data'!$B$3:$B$2194,'7-Day ADT'!$C60,'Historical_Input Data'!$A$3:$A$2194,'7-Day ADT'!$D60)&lt;&gt; 0,AVERAGEIFS('Historical_Input Data'!AY$3:AY$2194,'Historical_Input Data'!$B$3:$B$2194,'7-Day ADT'!$C60,'Historical_Input Data'!$A$3:$A$2194,'7-Day ADT'!$D60),""),"")</f>
        <v>191.46666666666667</v>
      </c>
      <c r="AW60">
        <f>IFERROR(IF(AVERAGEIFS('Historical_Input Data'!AZ$3:AZ$2194,'Historical_Input Data'!$B$3:$B$2194,'7-Day ADT'!$C60,'Historical_Input Data'!$A$3:$A$2194,'7-Day ADT'!$D60)&lt;&gt; 0,AVERAGEIFS('Historical_Input Data'!AZ$3:AZ$2194,'Historical_Input Data'!$B$3:$B$2194,'7-Day ADT'!$C60,'Historical_Input Data'!$A$3:$A$2194,'7-Day ADT'!$D60),""),"")</f>
        <v>410.6</v>
      </c>
      <c r="AX60">
        <f>IFERROR(IF(AVERAGEIFS('Historical_Input Data'!BA$3:BA$2194,'Historical_Input Data'!$B$3:$B$2194,'7-Day ADT'!$C60,'Historical_Input Data'!$A$3:$A$2194,'7-Day ADT'!$D60)&lt;&gt; 0,AVERAGEIFS('Historical_Input Data'!BA$3:BA$2194,'Historical_Input Data'!$B$3:$B$2194,'7-Day ADT'!$C60,'Historical_Input Data'!$A$3:$A$2194,'7-Day ADT'!$D60),""),"")</f>
        <v>782.6</v>
      </c>
    </row>
    <row r="61" spans="1:50">
      <c r="A61" t="str">
        <f t="shared" si="0"/>
        <v>December2020</v>
      </c>
      <c r="C61" t="s">
        <v>50</v>
      </c>
      <c r="D61">
        <v>2020</v>
      </c>
      <c r="E61">
        <f>IFERROR(IF(AVERAGEIFS('Historical_Input Data'!H$3:H$2194,'Historical_Input Data'!$B$3:$B$2194,'7-Day ADT'!$C61,'Historical_Input Data'!$A$3:$A$2194,'7-Day ADT'!$D61)&lt;&gt; 0,AVERAGEIFS('Historical_Input Data'!H$3:H$2194,'Historical_Input Data'!$B$3:$B$2194,'7-Day ADT'!$C61,'Historical_Input Data'!$A$3:$A$2194,'7-Day ADT'!$D61),""),"")</f>
        <v>20.419354838709676</v>
      </c>
      <c r="F61">
        <f>IFERROR(IF(AVERAGEIFS('Historical_Input Data'!I$3:I$2194,'Historical_Input Data'!$B$3:$B$2194,'7-Day ADT'!$C61,'Historical_Input Data'!$A$3:$A$2194,'7-Day ADT'!$D61)&lt;&gt; 0,AVERAGEIFS('Historical_Input Data'!I$3:I$2194,'Historical_Input Data'!$B$3:$B$2194,'7-Day ADT'!$C61,'Historical_Input Data'!$A$3:$A$2194,'7-Day ADT'!$D61),""),"")</f>
        <v>313.51612903225805</v>
      </c>
      <c r="G61">
        <f>IFERROR(IF(AVERAGEIFS('Historical_Input Data'!J$3:J$2194,'Historical_Input Data'!$B$3:$B$2194,'7-Day ADT'!$C61,'Historical_Input Data'!$A$3:$A$2194,'7-Day ADT'!$D61)&lt;&gt; 0,AVERAGEIFS('Historical_Input Data'!J$3:J$2194,'Historical_Input Data'!$B$3:$B$2194,'7-Day ADT'!$C61,'Historical_Input Data'!$A$3:$A$2194,'7-Day ADT'!$D61),""),"")</f>
        <v>287.87096774193549</v>
      </c>
      <c r="H61">
        <f>IFERROR(IF(AVERAGEIFS('Historical_Input Data'!K$3:K$2194,'Historical_Input Data'!$B$3:$B$2194,'7-Day ADT'!$C61,'Historical_Input Data'!$A$3:$A$2194,'7-Day ADT'!$D61)&lt;&gt; 0,AVERAGEIFS('Historical_Input Data'!K$3:K$2194,'Historical_Input Data'!$B$3:$B$2194,'7-Day ADT'!$C61,'Historical_Input Data'!$A$3:$A$2194,'7-Day ADT'!$D61),""),"")</f>
        <v>230.7741935483871</v>
      </c>
      <c r="I61">
        <f>IFERROR(IF(AVERAGEIFS('Historical_Input Data'!L$3:L$2194,'Historical_Input Data'!$B$3:$B$2194,'7-Day ADT'!$C61,'Historical_Input Data'!$A$3:$A$2194,'7-Day ADT'!$D61)&lt;&gt; 0,AVERAGEIFS('Historical_Input Data'!L$3:L$2194,'Historical_Input Data'!$B$3:$B$2194,'7-Day ADT'!$C61,'Historical_Input Data'!$A$3:$A$2194,'7-Day ADT'!$D61),""),"")</f>
        <v>301.61290322580646</v>
      </c>
      <c r="J61">
        <f>IFERROR(IF(AVERAGEIFS('Historical_Input Data'!M$3:M$2194,'Historical_Input Data'!$B$3:$B$2194,'7-Day ADT'!$C61,'Historical_Input Data'!$A$3:$A$2194,'7-Day ADT'!$D61)&lt;&gt; 0,AVERAGEIFS('Historical_Input Data'!M$3:M$2194,'Historical_Input Data'!$B$3:$B$2194,'7-Day ADT'!$C61,'Historical_Input Data'!$A$3:$A$2194,'7-Day ADT'!$D61),""),"")</f>
        <v>119.35483870967742</v>
      </c>
      <c r="K61">
        <f>IFERROR(IF(AVERAGEIFS('Historical_Input Data'!N$3:N$2194,'Historical_Input Data'!$B$3:$B$2194,'7-Day ADT'!$C61,'Historical_Input Data'!$A$3:$A$2194,'7-Day ADT'!$D61)&lt;&gt; 0,AVERAGEIFS('Historical_Input Data'!N$3:N$2194,'Historical_Input Data'!$B$3:$B$2194,'7-Day ADT'!$C61,'Historical_Input Data'!$A$3:$A$2194,'7-Day ADT'!$D61),""),"")</f>
        <v>221.19354838709677</v>
      </c>
      <c r="L61">
        <f>IFERROR(IF(AVERAGEIFS('Historical_Input Data'!O$3:O$2194,'Historical_Input Data'!$B$3:$B$2194,'7-Day ADT'!$C61,'Historical_Input Data'!$A$3:$A$2194,'7-Day ADT'!$D61)&lt;&gt; 0,AVERAGEIFS('Historical_Input Data'!O$3:O$2194,'Historical_Input Data'!$B$3:$B$2194,'7-Day ADT'!$C61,'Historical_Input Data'!$A$3:$A$2194,'7-Day ADT'!$D61),""),"")</f>
        <v>44.548387096774192</v>
      </c>
      <c r="M61">
        <f>IFERROR(IF(AVERAGEIFS('Historical_Input Data'!P$3:P$2194,'Historical_Input Data'!$B$3:$B$2194,'7-Day ADT'!$C61,'Historical_Input Data'!$A$3:$A$2194,'7-Day ADT'!$D61)&lt;&gt; 0,AVERAGEIFS('Historical_Input Data'!P$3:P$2194,'Historical_Input Data'!$B$3:$B$2194,'7-Day ADT'!$C61,'Historical_Input Data'!$A$3:$A$2194,'7-Day ADT'!$D61),""),"")</f>
        <v>567.9677419354839</v>
      </c>
      <c r="N61">
        <f>IFERROR(IF(AVERAGEIFS('Historical_Input Data'!Q$3:Q$2194,'Historical_Input Data'!$B$3:$B$2194,'7-Day ADT'!$C61,'Historical_Input Data'!$A$3:$A$2194,'7-Day ADT'!$D61)&lt;&gt; 0,AVERAGEIFS('Historical_Input Data'!Q$3:Q$2194,'Historical_Input Data'!$B$3:$B$2194,'7-Day ADT'!$C61,'Historical_Input Data'!$A$3:$A$2194,'7-Day ADT'!$D61),""),"")</f>
        <v>392.51612903225805</v>
      </c>
      <c r="O61">
        <f>IFERROR(IF(AVERAGEIFS('Historical_Input Data'!R$3:R$2194,'Historical_Input Data'!$B$3:$B$2194,'7-Day ADT'!$C61,'Historical_Input Data'!$A$3:$A$2194,'7-Day ADT'!$D61)&lt;&gt; 0,AVERAGEIFS('Historical_Input Data'!R$3:R$2194,'Historical_Input Data'!$B$3:$B$2194,'7-Day ADT'!$C61,'Historical_Input Data'!$A$3:$A$2194,'7-Day ADT'!$D61),""),"")</f>
        <v>68.838709677419359</v>
      </c>
      <c r="P61" t="str">
        <f>IFERROR(IF(AVERAGEIFS('Historical_Input Data'!S$3:S$2194,'Historical_Input Data'!$B$3:$B$2194,'7-Day ADT'!$C61,'Historical_Input Data'!$A$3:$A$2194,'7-Day ADT'!$D61)&lt;&gt; 0,AVERAGEIFS('Historical_Input Data'!S$3:S$2194,'Historical_Input Data'!$B$3:$B$2194,'7-Day ADT'!$C61,'Historical_Input Data'!$A$3:$A$2194,'7-Day ADT'!$D61),""),"")</f>
        <v/>
      </c>
      <c r="Q61">
        <f>IFERROR(IF(AVERAGEIFS('Historical_Input Data'!T$3:T$2194,'Historical_Input Data'!$B$3:$B$2194,'7-Day ADT'!$C61,'Historical_Input Data'!$A$3:$A$2194,'7-Day ADT'!$D61)&lt;&gt; 0,AVERAGEIFS('Historical_Input Data'!T$3:T$2194,'Historical_Input Data'!$B$3:$B$2194,'7-Day ADT'!$C61,'Historical_Input Data'!$A$3:$A$2194,'7-Day ADT'!$D61),""),"")</f>
        <v>57.87096774193548</v>
      </c>
      <c r="R61">
        <f>IFERROR(IF(AVERAGEIFS('Historical_Input Data'!U$3:U$2194,'Historical_Input Data'!$B$3:$B$2194,'7-Day ADT'!$C61,'Historical_Input Data'!$A$3:$A$2194,'7-Day ADT'!$D61)&lt;&gt; 0,AVERAGEIFS('Historical_Input Data'!U$3:U$2194,'Historical_Input Data'!$B$3:$B$2194,'7-Day ADT'!$C61,'Historical_Input Data'!$A$3:$A$2194,'7-Day ADT'!$D61),""),"")</f>
        <v>32.87096774193548</v>
      </c>
      <c r="S61">
        <f>IFERROR(IF(AVERAGEIFS('Historical_Input Data'!V$3:V$2194,'Historical_Input Data'!$B$3:$B$2194,'7-Day ADT'!$C61,'Historical_Input Data'!$A$3:$A$2194,'7-Day ADT'!$D61)&lt;&gt; 0,AVERAGEIFS('Historical_Input Data'!V$3:V$2194,'Historical_Input Data'!$B$3:$B$2194,'7-Day ADT'!$C61,'Historical_Input Data'!$A$3:$A$2194,'7-Day ADT'!$D61),""),"")</f>
        <v>131.74193548387098</v>
      </c>
      <c r="T61">
        <f>IFERROR(IF(AVERAGEIFS('Historical_Input Data'!W$3:W$2194,'Historical_Input Data'!$B$3:$B$2194,'7-Day ADT'!$C61,'Historical_Input Data'!$A$3:$A$2194,'7-Day ADT'!$D61)&lt;&gt; 0,AVERAGEIFS('Historical_Input Data'!W$3:W$2194,'Historical_Input Data'!$B$3:$B$2194,'7-Day ADT'!$C61,'Historical_Input Data'!$A$3:$A$2194,'7-Day ADT'!$D61),""),"")</f>
        <v>408.12903225806451</v>
      </c>
      <c r="U61">
        <f>IFERROR(IF(AVERAGEIFS('Historical_Input Data'!X$3:X$2194,'Historical_Input Data'!$B$3:$B$2194,'7-Day ADT'!$C61,'Historical_Input Data'!$A$3:$A$2194,'7-Day ADT'!$D61)&lt;&gt; 0,AVERAGEIFS('Historical_Input Data'!X$3:X$2194,'Historical_Input Data'!$B$3:$B$2194,'7-Day ADT'!$C61,'Historical_Input Data'!$A$3:$A$2194,'7-Day ADT'!$D61),""),"")</f>
        <v>272.51612903225805</v>
      </c>
      <c r="V61">
        <f>IFERROR(IF(AVERAGEIFS('Historical_Input Data'!Y$3:Y$2194,'Historical_Input Data'!$B$3:$B$2194,'7-Day ADT'!$C61,'Historical_Input Data'!$A$3:$A$2194,'7-Day ADT'!$D61)&lt;&gt; 0,AVERAGEIFS('Historical_Input Data'!Y$3:Y$2194,'Historical_Input Data'!$B$3:$B$2194,'7-Day ADT'!$C61,'Historical_Input Data'!$A$3:$A$2194,'7-Day ADT'!$D61),""),"")</f>
        <v>12.096774193548388</v>
      </c>
      <c r="W61">
        <f>IFERROR(IF(AVERAGEIFS('Historical_Input Data'!Z$3:Z$2194,'Historical_Input Data'!$B$3:$B$2194,'7-Day ADT'!$C61,'Historical_Input Data'!$A$3:$A$2194,'7-Day ADT'!$D61)&lt;&gt; 0,AVERAGEIFS('Historical_Input Data'!Z$3:Z$2194,'Historical_Input Data'!$B$3:$B$2194,'7-Day ADT'!$C61,'Historical_Input Data'!$A$3:$A$2194,'7-Day ADT'!$D61),""),"")</f>
        <v>217.90322580645162</v>
      </c>
      <c r="X61">
        <f>IFERROR(IF(AVERAGEIFS('Historical_Input Data'!AA$3:AA$2194,'Historical_Input Data'!$B$3:$B$2194,'7-Day ADT'!$C61,'Historical_Input Data'!$A$3:$A$2194,'7-Day ADT'!$D61)&lt;&gt; 0,AVERAGEIFS('Historical_Input Data'!AA$3:AA$2194,'Historical_Input Data'!$B$3:$B$2194,'7-Day ADT'!$C61,'Historical_Input Data'!$A$3:$A$2194,'7-Day ADT'!$D61),""),"")</f>
        <v>40.806451612903224</v>
      </c>
      <c r="Y61">
        <f>IFERROR(IF(AVERAGEIFS('Historical_Input Data'!AB$3:AB$2194,'Historical_Input Data'!$B$3:$B$2194,'7-Day ADT'!$C61,'Historical_Input Data'!$A$3:$A$2194,'7-Day ADT'!$D61)&lt;&gt; 0,AVERAGEIFS('Historical_Input Data'!AB$3:AB$2194,'Historical_Input Data'!$B$3:$B$2194,'7-Day ADT'!$C61,'Historical_Input Data'!$A$3:$A$2194,'7-Day ADT'!$D61),""),"")</f>
        <v>474.87096774193549</v>
      </c>
      <c r="Z61">
        <f>IFERROR(IF(AVERAGEIFS('Historical_Input Data'!AC$3:AC$2194,'Historical_Input Data'!$B$3:$B$2194,'7-Day ADT'!$C61,'Historical_Input Data'!$A$3:$A$2194,'7-Day ADT'!$D61)&lt;&gt; 0,AVERAGEIFS('Historical_Input Data'!AC$3:AC$2194,'Historical_Input Data'!$B$3:$B$2194,'7-Day ADT'!$C61,'Historical_Input Data'!$A$3:$A$2194,'7-Day ADT'!$D61),""),"")</f>
        <v>326.03225806451616</v>
      </c>
      <c r="AA61">
        <f>IFERROR(IF(AVERAGEIFS('Historical_Input Data'!AD$3:AD$2194,'Historical_Input Data'!$B$3:$B$2194,'7-Day ADT'!$C61,'Historical_Input Data'!$A$3:$A$2194,'7-Day ADT'!$D61)&lt;&gt; 0,AVERAGEIFS('Historical_Input Data'!AD$3:AD$2194,'Historical_Input Data'!$B$3:$B$2194,'7-Day ADT'!$C61,'Historical_Input Data'!$A$3:$A$2194,'7-Day ADT'!$D61),""),"")</f>
        <v>32</v>
      </c>
      <c r="AB61">
        <f>IFERROR(IF(AVERAGEIFS('Historical_Input Data'!AE$3:AE$2194,'Historical_Input Data'!$B$3:$B$2194,'7-Day ADT'!$C61,'Historical_Input Data'!$A$3:$A$2194,'7-Day ADT'!$D61)&lt;&gt; 0,AVERAGEIFS('Historical_Input Data'!AE$3:AE$2194,'Historical_Input Data'!$B$3:$B$2194,'7-Day ADT'!$C61,'Historical_Input Data'!$A$3:$A$2194,'7-Day ADT'!$D61),""),"")</f>
        <v>593.41935483870964</v>
      </c>
      <c r="AC61">
        <f>IFERROR(IF(AVERAGEIFS('Historical_Input Data'!AF$3:AF$2194,'Historical_Input Data'!$B$3:$B$2194,'7-Day ADT'!$C61,'Historical_Input Data'!$A$3:$A$2194,'7-Day ADT'!$D61)&lt;&gt; 0,AVERAGEIFS('Historical_Input Data'!AF$3:AF$2194,'Historical_Input Data'!$B$3:$B$2194,'7-Day ADT'!$C61,'Historical_Input Data'!$A$3:$A$2194,'7-Day ADT'!$D61),""),"")</f>
        <v>993.67741935483866</v>
      </c>
      <c r="AD61">
        <f>IFERROR(IF(AVERAGEIFS('Historical_Input Data'!AG$3:AG$2194,'Historical_Input Data'!$B$3:$B$2194,'7-Day ADT'!$C61,'Historical_Input Data'!$A$3:$A$2194,'7-Day ADT'!$D61)&lt;&gt; 0,AVERAGEIFS('Historical_Input Data'!AG$3:AG$2194,'Historical_Input Data'!$B$3:$B$2194,'7-Day ADT'!$C61,'Historical_Input Data'!$A$3:$A$2194,'7-Day ADT'!$D61),""),"")</f>
        <v>749.06451612903231</v>
      </c>
      <c r="AE61">
        <f>IFERROR(IF(AVERAGEIFS('Historical_Input Data'!AH$3:AH$2194,'Historical_Input Data'!$B$3:$B$2194,'7-Day ADT'!$C61,'Historical_Input Data'!$A$3:$A$2194,'7-Day ADT'!$D61)&lt;&gt; 0,AVERAGEIFS('Historical_Input Data'!AH$3:AH$2194,'Historical_Input Data'!$B$3:$B$2194,'7-Day ADT'!$C61,'Historical_Input Data'!$A$3:$A$2194,'7-Day ADT'!$D61),""),"")</f>
        <v>152.64516129032259</v>
      </c>
      <c r="AF61">
        <f>IFERROR(IF(AVERAGEIFS('Historical_Input Data'!AI$3:AI$2194,'Historical_Input Data'!$B$3:$B$2194,'7-Day ADT'!$C61,'Historical_Input Data'!$A$3:$A$2194,'7-Day ADT'!$D61)&lt;&gt; 0,AVERAGEIFS('Historical_Input Data'!AI$3:AI$2194,'Historical_Input Data'!$B$3:$B$2194,'7-Day ADT'!$C61,'Historical_Input Data'!$A$3:$A$2194,'7-Day ADT'!$D61),""),"")</f>
        <v>294.70967741935482</v>
      </c>
      <c r="AG61">
        <f>IFERROR(IF(AVERAGEIFS('Historical_Input Data'!AJ$3:AJ$2194,'Historical_Input Data'!$B$3:$B$2194,'7-Day ADT'!$C61,'Historical_Input Data'!$A$3:$A$2194,'7-Day ADT'!$D61)&lt;&gt; 0,AVERAGEIFS('Historical_Input Data'!AJ$3:AJ$2194,'Historical_Input Data'!$B$3:$B$2194,'7-Day ADT'!$C61,'Historical_Input Data'!$A$3:$A$2194,'7-Day ADT'!$D61),""),"")</f>
        <v>53.354838709677416</v>
      </c>
      <c r="AH61">
        <f>IFERROR(IF(AVERAGEIFS('Historical_Input Data'!AK$3:AK$2194,'Historical_Input Data'!$B$3:$B$2194,'7-Day ADT'!$C61,'Historical_Input Data'!$A$3:$A$2194,'7-Day ADT'!$D61)&lt;&gt; 0,AVERAGEIFS('Historical_Input Data'!AK$3:AK$2194,'Historical_Input Data'!$B$3:$B$2194,'7-Day ADT'!$C61,'Historical_Input Data'!$A$3:$A$2194,'7-Day ADT'!$D61),""),"")</f>
        <v>960.54838709677415</v>
      </c>
      <c r="AI61">
        <f>IFERROR(IF(AVERAGEIFS('Historical_Input Data'!AL$3:AL$2194,'Historical_Input Data'!$B$3:$B$2194,'7-Day ADT'!$C61,'Historical_Input Data'!$A$3:$A$2194,'7-Day ADT'!$D61)&lt;&gt; 0,AVERAGEIFS('Historical_Input Data'!AL$3:AL$2194,'Historical_Input Data'!$B$3:$B$2194,'7-Day ADT'!$C61,'Historical_Input Data'!$A$3:$A$2194,'7-Day ADT'!$D61),""),"")</f>
        <v>1104.3548387096773</v>
      </c>
      <c r="AJ61">
        <f>IFERROR(IF(AVERAGEIFS('Historical_Input Data'!AM$3:AM$2194,'Historical_Input Data'!$B$3:$B$2194,'7-Day ADT'!$C61,'Historical_Input Data'!$A$3:$A$2194,'7-Day ADT'!$D61)&lt;&gt; 0,AVERAGEIFS('Historical_Input Data'!AM$3:AM$2194,'Historical_Input Data'!$B$3:$B$2194,'7-Day ADT'!$C61,'Historical_Input Data'!$A$3:$A$2194,'7-Day ADT'!$D61),""),"")</f>
        <v>13.580645161290322</v>
      </c>
      <c r="AK61">
        <f>IFERROR(IF(AVERAGEIFS('Historical_Input Data'!AN$3:AN$2194,'Historical_Input Data'!$B$3:$B$2194,'7-Day ADT'!$C61,'Historical_Input Data'!$A$3:$A$2194,'7-Day ADT'!$D61)&lt;&gt; 0,AVERAGEIFS('Historical_Input Data'!AN$3:AN$2194,'Historical_Input Data'!$B$3:$B$2194,'7-Day ADT'!$C61,'Historical_Input Data'!$A$3:$A$2194,'7-Day ADT'!$D61),""),"")</f>
        <v>40.774193548387096</v>
      </c>
      <c r="AL61">
        <f>IFERROR(IF(AVERAGEIFS('Historical_Input Data'!AO$3:AO$2194,'Historical_Input Data'!$B$3:$B$2194,'7-Day ADT'!$C61,'Historical_Input Data'!$A$3:$A$2194,'7-Day ADT'!$D61)&lt;&gt; 0,AVERAGEIFS('Historical_Input Data'!AO$3:AO$2194,'Historical_Input Data'!$B$3:$B$2194,'7-Day ADT'!$C61,'Historical_Input Data'!$A$3:$A$2194,'7-Day ADT'!$D61),""),"")</f>
        <v>233.2258064516129</v>
      </c>
      <c r="AM61">
        <f>IFERROR(IF(AVERAGEIFS('Historical_Input Data'!AP$3:AP$2194,'Historical_Input Data'!$B$3:$B$2194,'7-Day ADT'!$C61,'Historical_Input Data'!$A$3:$A$2194,'7-Day ADT'!$D61)&lt;&gt; 0,AVERAGEIFS('Historical_Input Data'!AP$3:AP$2194,'Historical_Input Data'!$B$3:$B$2194,'7-Day ADT'!$C61,'Historical_Input Data'!$A$3:$A$2194,'7-Day ADT'!$D61),""),"")</f>
        <v>31.580645161290324</v>
      </c>
      <c r="AN61">
        <f>IFERROR(IF(AVERAGEIFS('Historical_Input Data'!AQ$3:AQ$2194,'Historical_Input Data'!$B$3:$B$2194,'7-Day ADT'!$C61,'Historical_Input Data'!$A$3:$A$2194,'7-Day ADT'!$D61)&lt;&gt; 0,AVERAGEIFS('Historical_Input Data'!AQ$3:AQ$2194,'Historical_Input Data'!$B$3:$B$2194,'7-Day ADT'!$C61,'Historical_Input Data'!$A$3:$A$2194,'7-Day ADT'!$D61),""),"")</f>
        <v>200.38709677419354</v>
      </c>
      <c r="AO61">
        <f>IFERROR(IF(AVERAGEIFS('Historical_Input Data'!AR$3:AR$2194,'Historical_Input Data'!$B$3:$B$2194,'7-Day ADT'!$C61,'Historical_Input Data'!$A$3:$A$2194,'7-Day ADT'!$D61)&lt;&gt; 0,AVERAGEIFS('Historical_Input Data'!AR$3:AR$2194,'Historical_Input Data'!$B$3:$B$2194,'7-Day ADT'!$C61,'Historical_Input Data'!$A$3:$A$2194,'7-Day ADT'!$D61),""),"")</f>
        <v>186.83870967741936</v>
      </c>
      <c r="AP61">
        <f>IFERROR(IF(AVERAGEIFS('Historical_Input Data'!AS$3:AS$2194,'Historical_Input Data'!$B$3:$B$2194,'7-Day ADT'!$C61,'Historical_Input Data'!$A$3:$A$2194,'7-Day ADT'!$D61)&lt;&gt; 0,AVERAGEIFS('Historical_Input Data'!AS$3:AS$2194,'Historical_Input Data'!$B$3:$B$2194,'7-Day ADT'!$C61,'Historical_Input Data'!$A$3:$A$2194,'7-Day ADT'!$D61),""),"")</f>
        <v>1099.0662139219012</v>
      </c>
      <c r="AQ61">
        <f>IFERROR(IF(AVERAGEIFS('Historical_Input Data'!AT$3:AT$2194,'Historical_Input Data'!$B$3:$B$2194,'7-Day ADT'!$C61,'Historical_Input Data'!$A$3:$A$2194,'7-Day ADT'!$D61)&lt;&gt; 0,AVERAGEIFS('Historical_Input Data'!AT$3:AT$2194,'Historical_Input Data'!$B$3:$B$2194,'7-Day ADT'!$C61,'Historical_Input Data'!$A$3:$A$2194,'7-Day ADT'!$D61),""),"")</f>
        <v>94.967741935483872</v>
      </c>
      <c r="AR61">
        <f>IFERROR(IF(AVERAGEIFS('Historical_Input Data'!AU$3:AU$2194,'Historical_Input Data'!$B$3:$B$2194,'7-Day ADT'!$C61,'Historical_Input Data'!$A$3:$A$2194,'7-Day ADT'!$D61)&lt;&gt; 0,AVERAGEIFS('Historical_Input Data'!AU$3:AU$2194,'Historical_Input Data'!$B$3:$B$2194,'7-Day ADT'!$C61,'Historical_Input Data'!$A$3:$A$2194,'7-Day ADT'!$D61),""),"")</f>
        <v>509.48387096774195</v>
      </c>
      <c r="AS61">
        <f>IFERROR(IF(AVERAGEIFS('Historical_Input Data'!AV$3:AV$2194,'Historical_Input Data'!$B$3:$B$2194,'7-Day ADT'!$C61,'Historical_Input Data'!$A$3:$A$2194,'7-Day ADT'!$D61)&lt;&gt; 0,AVERAGEIFS('Historical_Input Data'!AV$3:AV$2194,'Historical_Input Data'!$B$3:$B$2194,'7-Day ADT'!$C61,'Historical_Input Data'!$A$3:$A$2194,'7-Day ADT'!$D61),""),"")</f>
        <v>143.16129032258064</v>
      </c>
      <c r="AT61">
        <f>IFERROR(IF(AVERAGEIFS('Historical_Input Data'!AW$3:AW$2194,'Historical_Input Data'!$B$3:$B$2194,'7-Day ADT'!$C61,'Historical_Input Data'!$A$3:$A$2194,'7-Day ADT'!$D61)&lt;&gt; 0,AVERAGEIFS('Historical_Input Data'!AW$3:AW$2194,'Historical_Input Data'!$B$3:$B$2194,'7-Day ADT'!$C61,'Historical_Input Data'!$A$3:$A$2194,'7-Day ADT'!$D61),""),"")</f>
        <v>152.06451612903226</v>
      </c>
      <c r="AU61">
        <f>IFERROR(IF(AVERAGEIFS('Historical_Input Data'!AX$3:AX$2194,'Historical_Input Data'!$B$3:$B$2194,'7-Day ADT'!$C61,'Historical_Input Data'!$A$3:$A$2194,'7-Day ADT'!$D61)&lt;&gt; 0,AVERAGEIFS('Historical_Input Data'!AX$3:AX$2194,'Historical_Input Data'!$B$3:$B$2194,'7-Day ADT'!$C61,'Historical_Input Data'!$A$3:$A$2194,'7-Day ADT'!$D61),""),"")</f>
        <v>213.64516129032259</v>
      </c>
      <c r="AV61">
        <f>IFERROR(IF(AVERAGEIFS('Historical_Input Data'!AY$3:AY$2194,'Historical_Input Data'!$B$3:$B$2194,'7-Day ADT'!$C61,'Historical_Input Data'!$A$3:$A$2194,'7-Day ADT'!$D61)&lt;&gt; 0,AVERAGEIFS('Historical_Input Data'!AY$3:AY$2194,'Historical_Input Data'!$B$3:$B$2194,'7-Day ADT'!$C61,'Historical_Input Data'!$A$3:$A$2194,'7-Day ADT'!$D61),""),"")</f>
        <v>187.80645161290323</v>
      </c>
      <c r="AW61">
        <f>IFERROR(IF(AVERAGEIFS('Historical_Input Data'!AZ$3:AZ$2194,'Historical_Input Data'!$B$3:$B$2194,'7-Day ADT'!$C61,'Historical_Input Data'!$A$3:$A$2194,'7-Day ADT'!$D61)&lt;&gt; 0,AVERAGEIFS('Historical_Input Data'!AZ$3:AZ$2194,'Historical_Input Data'!$B$3:$B$2194,'7-Day ADT'!$C61,'Historical_Input Data'!$A$3:$A$2194,'7-Day ADT'!$D61),""),"")</f>
        <v>404.51612903225805</v>
      </c>
      <c r="AX61">
        <f>IFERROR(IF(AVERAGEIFS('Historical_Input Data'!BA$3:BA$2194,'Historical_Input Data'!$B$3:$B$2194,'7-Day ADT'!$C61,'Historical_Input Data'!$A$3:$A$2194,'7-Day ADT'!$D61)&lt;&gt; 0,AVERAGEIFS('Historical_Input Data'!BA$3:BA$2194,'Historical_Input Data'!$B$3:$B$2194,'7-Day ADT'!$C61,'Historical_Input Data'!$A$3:$A$2194,'7-Day ADT'!$D61),""),"")</f>
        <v>833.77419354838707</v>
      </c>
    </row>
    <row r="62" spans="1:50">
      <c r="A62" t="str">
        <f t="shared" si="0"/>
        <v>January2021</v>
      </c>
      <c r="C62" t="s">
        <v>53</v>
      </c>
      <c r="D62">
        <v>2021</v>
      </c>
      <c r="E62">
        <f>IFERROR(IF(AVERAGEIFS('Historical_Input Data'!H$3:H$2194,'Historical_Input Data'!$B$3:$B$2194,'7-Day ADT'!$C62,'Historical_Input Data'!$A$3:$A$2194,'7-Day ADT'!$D62)&lt;&gt; 0,AVERAGEIFS('Historical_Input Data'!H$3:H$2194,'Historical_Input Data'!$B$3:$B$2194,'7-Day ADT'!$C62,'Historical_Input Data'!$A$3:$A$2194,'7-Day ADT'!$D62),""),"")</f>
        <v>24.29032258064516</v>
      </c>
      <c r="F62">
        <f>IFERROR(IF(AVERAGEIFS('Historical_Input Data'!I$3:I$2194,'Historical_Input Data'!$B$3:$B$2194,'7-Day ADT'!$C62,'Historical_Input Data'!$A$3:$A$2194,'7-Day ADT'!$D62)&lt;&gt; 0,AVERAGEIFS('Historical_Input Data'!I$3:I$2194,'Historical_Input Data'!$B$3:$B$2194,'7-Day ADT'!$C62,'Historical_Input Data'!$A$3:$A$2194,'7-Day ADT'!$D62),""),"")</f>
        <v>332.45161290322579</v>
      </c>
      <c r="G62">
        <f>IFERROR(IF(AVERAGEIFS('Historical_Input Data'!J$3:J$2194,'Historical_Input Data'!$B$3:$B$2194,'7-Day ADT'!$C62,'Historical_Input Data'!$A$3:$A$2194,'7-Day ADT'!$D62)&lt;&gt; 0,AVERAGEIFS('Historical_Input Data'!J$3:J$2194,'Historical_Input Data'!$B$3:$B$2194,'7-Day ADT'!$C62,'Historical_Input Data'!$A$3:$A$2194,'7-Day ADT'!$D62),""),"")</f>
        <v>300.77419354838707</v>
      </c>
      <c r="H62">
        <f>IFERROR(IF(AVERAGEIFS('Historical_Input Data'!K$3:K$2194,'Historical_Input Data'!$B$3:$B$2194,'7-Day ADT'!$C62,'Historical_Input Data'!$A$3:$A$2194,'7-Day ADT'!$D62)&lt;&gt; 0,AVERAGEIFS('Historical_Input Data'!K$3:K$2194,'Historical_Input Data'!$B$3:$B$2194,'7-Day ADT'!$C62,'Historical_Input Data'!$A$3:$A$2194,'7-Day ADT'!$D62),""),"")</f>
        <v>142.41935483870967</v>
      </c>
      <c r="I62">
        <f>IFERROR(IF(AVERAGEIFS('Historical_Input Data'!L$3:L$2194,'Historical_Input Data'!$B$3:$B$2194,'7-Day ADT'!$C62,'Historical_Input Data'!$A$3:$A$2194,'7-Day ADT'!$D62)&lt;&gt; 0,AVERAGEIFS('Historical_Input Data'!L$3:L$2194,'Historical_Input Data'!$B$3:$B$2194,'7-Day ADT'!$C62,'Historical_Input Data'!$A$3:$A$2194,'7-Day ADT'!$D62),""),"")</f>
        <v>311.93548387096774</v>
      </c>
      <c r="J62">
        <f>IFERROR(IF(AVERAGEIFS('Historical_Input Data'!M$3:M$2194,'Historical_Input Data'!$B$3:$B$2194,'7-Day ADT'!$C62,'Historical_Input Data'!$A$3:$A$2194,'7-Day ADT'!$D62)&lt;&gt; 0,AVERAGEIFS('Historical_Input Data'!M$3:M$2194,'Historical_Input Data'!$B$3:$B$2194,'7-Day ADT'!$C62,'Historical_Input Data'!$A$3:$A$2194,'7-Day ADT'!$D62),""),"")</f>
        <v>128.74193548387098</v>
      </c>
      <c r="K62">
        <f>IFERROR(IF(AVERAGEIFS('Historical_Input Data'!N$3:N$2194,'Historical_Input Data'!$B$3:$B$2194,'7-Day ADT'!$C62,'Historical_Input Data'!$A$3:$A$2194,'7-Day ADT'!$D62)&lt;&gt; 0,AVERAGEIFS('Historical_Input Data'!N$3:N$2194,'Historical_Input Data'!$B$3:$B$2194,'7-Day ADT'!$C62,'Historical_Input Data'!$A$3:$A$2194,'7-Day ADT'!$D62),""),"")</f>
        <v>210.80645161290323</v>
      </c>
      <c r="L62">
        <f>IFERROR(IF(AVERAGEIFS('Historical_Input Data'!O$3:O$2194,'Historical_Input Data'!$B$3:$B$2194,'7-Day ADT'!$C62,'Historical_Input Data'!$A$3:$A$2194,'7-Day ADT'!$D62)&lt;&gt; 0,AVERAGEIFS('Historical_Input Data'!O$3:O$2194,'Historical_Input Data'!$B$3:$B$2194,'7-Day ADT'!$C62,'Historical_Input Data'!$A$3:$A$2194,'7-Day ADT'!$D62),""),"")</f>
        <v>81.064516129032256</v>
      </c>
      <c r="M62">
        <f>IFERROR(IF(AVERAGEIFS('Historical_Input Data'!P$3:P$2194,'Historical_Input Data'!$B$3:$B$2194,'7-Day ADT'!$C62,'Historical_Input Data'!$A$3:$A$2194,'7-Day ADT'!$D62)&lt;&gt; 0,AVERAGEIFS('Historical_Input Data'!P$3:P$2194,'Historical_Input Data'!$B$3:$B$2194,'7-Day ADT'!$C62,'Historical_Input Data'!$A$3:$A$2194,'7-Day ADT'!$D62),""),"")</f>
        <v>558.51612903225805</v>
      </c>
      <c r="N62">
        <f>IFERROR(IF(AVERAGEIFS('Historical_Input Data'!Q$3:Q$2194,'Historical_Input Data'!$B$3:$B$2194,'7-Day ADT'!$C62,'Historical_Input Data'!$A$3:$A$2194,'7-Day ADT'!$D62)&lt;&gt; 0,AVERAGEIFS('Historical_Input Data'!Q$3:Q$2194,'Historical_Input Data'!$B$3:$B$2194,'7-Day ADT'!$C62,'Historical_Input Data'!$A$3:$A$2194,'7-Day ADT'!$D62),""),"")</f>
        <v>435.03225806451616</v>
      </c>
      <c r="O62">
        <f>IFERROR(IF(AVERAGEIFS('Historical_Input Data'!R$3:R$2194,'Historical_Input Data'!$B$3:$B$2194,'7-Day ADT'!$C62,'Historical_Input Data'!$A$3:$A$2194,'7-Day ADT'!$D62)&lt;&gt; 0,AVERAGEIFS('Historical_Input Data'!R$3:R$2194,'Historical_Input Data'!$B$3:$B$2194,'7-Day ADT'!$C62,'Historical_Input Data'!$A$3:$A$2194,'7-Day ADT'!$D62),""),"")</f>
        <v>77.806451612903231</v>
      </c>
      <c r="P62" t="str">
        <f>IFERROR(IF(AVERAGEIFS('Historical_Input Data'!S$3:S$2194,'Historical_Input Data'!$B$3:$B$2194,'7-Day ADT'!$C62,'Historical_Input Data'!$A$3:$A$2194,'7-Day ADT'!$D62)&lt;&gt; 0,AVERAGEIFS('Historical_Input Data'!S$3:S$2194,'Historical_Input Data'!$B$3:$B$2194,'7-Day ADT'!$C62,'Historical_Input Data'!$A$3:$A$2194,'7-Day ADT'!$D62),""),"")</f>
        <v/>
      </c>
      <c r="Q62">
        <f>IFERROR(IF(AVERAGEIFS('Historical_Input Data'!T$3:T$2194,'Historical_Input Data'!$B$3:$B$2194,'7-Day ADT'!$C62,'Historical_Input Data'!$A$3:$A$2194,'7-Day ADT'!$D62)&lt;&gt; 0,AVERAGEIFS('Historical_Input Data'!T$3:T$2194,'Historical_Input Data'!$B$3:$B$2194,'7-Day ADT'!$C62,'Historical_Input Data'!$A$3:$A$2194,'7-Day ADT'!$D62),""),"")</f>
        <v>72.967741935483872</v>
      </c>
      <c r="R62">
        <f>IFERROR(IF(AVERAGEIFS('Historical_Input Data'!U$3:U$2194,'Historical_Input Data'!$B$3:$B$2194,'7-Day ADT'!$C62,'Historical_Input Data'!$A$3:$A$2194,'7-Day ADT'!$D62)&lt;&gt; 0,AVERAGEIFS('Historical_Input Data'!U$3:U$2194,'Historical_Input Data'!$B$3:$B$2194,'7-Day ADT'!$C62,'Historical_Input Data'!$A$3:$A$2194,'7-Day ADT'!$D62),""),"")</f>
        <v>34.677419354838712</v>
      </c>
      <c r="S62">
        <f>IFERROR(IF(AVERAGEIFS('Historical_Input Data'!V$3:V$2194,'Historical_Input Data'!$B$3:$B$2194,'7-Day ADT'!$C62,'Historical_Input Data'!$A$3:$A$2194,'7-Day ADT'!$D62)&lt;&gt; 0,AVERAGEIFS('Historical_Input Data'!V$3:V$2194,'Historical_Input Data'!$B$3:$B$2194,'7-Day ADT'!$C62,'Historical_Input Data'!$A$3:$A$2194,'7-Day ADT'!$D62),""),"")</f>
        <v>127.6774193548387</v>
      </c>
      <c r="T62">
        <f>IFERROR(IF(AVERAGEIFS('Historical_Input Data'!W$3:W$2194,'Historical_Input Data'!$B$3:$B$2194,'7-Day ADT'!$C62,'Historical_Input Data'!$A$3:$A$2194,'7-Day ADT'!$D62)&lt;&gt; 0,AVERAGEIFS('Historical_Input Data'!W$3:W$2194,'Historical_Input Data'!$B$3:$B$2194,'7-Day ADT'!$C62,'Historical_Input Data'!$A$3:$A$2194,'7-Day ADT'!$D62),""),"")</f>
        <v>398</v>
      </c>
      <c r="U62">
        <f>IFERROR(IF(AVERAGEIFS('Historical_Input Data'!X$3:X$2194,'Historical_Input Data'!$B$3:$B$2194,'7-Day ADT'!$C62,'Historical_Input Data'!$A$3:$A$2194,'7-Day ADT'!$D62)&lt;&gt; 0,AVERAGEIFS('Historical_Input Data'!X$3:X$2194,'Historical_Input Data'!$B$3:$B$2194,'7-Day ADT'!$C62,'Historical_Input Data'!$A$3:$A$2194,'7-Day ADT'!$D62),""),"")</f>
        <v>272.77419354838707</v>
      </c>
      <c r="V62">
        <f>IFERROR(IF(AVERAGEIFS('Historical_Input Data'!Y$3:Y$2194,'Historical_Input Data'!$B$3:$B$2194,'7-Day ADT'!$C62,'Historical_Input Data'!$A$3:$A$2194,'7-Day ADT'!$D62)&lt;&gt; 0,AVERAGEIFS('Historical_Input Data'!Y$3:Y$2194,'Historical_Input Data'!$B$3:$B$2194,'7-Day ADT'!$C62,'Historical_Input Data'!$A$3:$A$2194,'7-Day ADT'!$D62),""),"")</f>
        <v>11.612903225806452</v>
      </c>
      <c r="W62">
        <f>IFERROR(IF(AVERAGEIFS('Historical_Input Data'!Z$3:Z$2194,'Historical_Input Data'!$B$3:$B$2194,'7-Day ADT'!$C62,'Historical_Input Data'!$A$3:$A$2194,'7-Day ADT'!$D62)&lt;&gt; 0,AVERAGEIFS('Historical_Input Data'!Z$3:Z$2194,'Historical_Input Data'!$B$3:$B$2194,'7-Day ADT'!$C62,'Historical_Input Data'!$A$3:$A$2194,'7-Day ADT'!$D62),""),"")</f>
        <v>381.64516129032256</v>
      </c>
      <c r="X62">
        <f>IFERROR(IF(AVERAGEIFS('Historical_Input Data'!AA$3:AA$2194,'Historical_Input Data'!$B$3:$B$2194,'7-Day ADT'!$C62,'Historical_Input Data'!$A$3:$A$2194,'7-Day ADT'!$D62)&lt;&gt; 0,AVERAGEIFS('Historical_Input Data'!AA$3:AA$2194,'Historical_Input Data'!$B$3:$B$2194,'7-Day ADT'!$C62,'Historical_Input Data'!$A$3:$A$2194,'7-Day ADT'!$D62),""),"")</f>
        <v>53.354838709677416</v>
      </c>
      <c r="Y62">
        <f>IFERROR(IF(AVERAGEIFS('Historical_Input Data'!AB$3:AB$2194,'Historical_Input Data'!$B$3:$B$2194,'7-Day ADT'!$C62,'Historical_Input Data'!$A$3:$A$2194,'7-Day ADT'!$D62)&lt;&gt; 0,AVERAGEIFS('Historical_Input Data'!AB$3:AB$2194,'Historical_Input Data'!$B$3:$B$2194,'7-Day ADT'!$C62,'Historical_Input Data'!$A$3:$A$2194,'7-Day ADT'!$D62),""),"")</f>
        <v>522.54838709677415</v>
      </c>
      <c r="Z62">
        <f>IFERROR(IF(AVERAGEIFS('Historical_Input Data'!AC$3:AC$2194,'Historical_Input Data'!$B$3:$B$2194,'7-Day ADT'!$C62,'Historical_Input Data'!$A$3:$A$2194,'7-Day ADT'!$D62)&lt;&gt; 0,AVERAGEIFS('Historical_Input Data'!AC$3:AC$2194,'Historical_Input Data'!$B$3:$B$2194,'7-Day ADT'!$C62,'Historical_Input Data'!$A$3:$A$2194,'7-Day ADT'!$D62),""),"")</f>
        <v>379.96774193548384</v>
      </c>
      <c r="AA62">
        <f>IFERROR(IF(AVERAGEIFS('Historical_Input Data'!AD$3:AD$2194,'Historical_Input Data'!$B$3:$B$2194,'7-Day ADT'!$C62,'Historical_Input Data'!$A$3:$A$2194,'7-Day ADT'!$D62)&lt;&gt; 0,AVERAGEIFS('Historical_Input Data'!AD$3:AD$2194,'Historical_Input Data'!$B$3:$B$2194,'7-Day ADT'!$C62,'Historical_Input Data'!$A$3:$A$2194,'7-Day ADT'!$D62),""),"")</f>
        <v>47.516129032258064</v>
      </c>
      <c r="AB62">
        <f>IFERROR(IF(AVERAGEIFS('Historical_Input Data'!AE$3:AE$2194,'Historical_Input Data'!$B$3:$B$2194,'7-Day ADT'!$C62,'Historical_Input Data'!$A$3:$A$2194,'7-Day ADT'!$D62)&lt;&gt; 0,AVERAGEIFS('Historical_Input Data'!AE$3:AE$2194,'Historical_Input Data'!$B$3:$B$2194,'7-Day ADT'!$C62,'Historical_Input Data'!$A$3:$A$2194,'7-Day ADT'!$D62),""),"")</f>
        <v>622.06451612903231</v>
      </c>
      <c r="AC62">
        <f>IFERROR(IF(AVERAGEIFS('Historical_Input Data'!AF$3:AF$2194,'Historical_Input Data'!$B$3:$B$2194,'7-Day ADT'!$C62,'Historical_Input Data'!$A$3:$A$2194,'7-Day ADT'!$D62)&lt;&gt; 0,AVERAGEIFS('Historical_Input Data'!AF$3:AF$2194,'Historical_Input Data'!$B$3:$B$2194,'7-Day ADT'!$C62,'Historical_Input Data'!$A$3:$A$2194,'7-Day ADT'!$D62),""),"")</f>
        <v>1103.5806451612902</v>
      </c>
      <c r="AD62">
        <f>IFERROR(IF(AVERAGEIFS('Historical_Input Data'!AG$3:AG$2194,'Historical_Input Data'!$B$3:$B$2194,'7-Day ADT'!$C62,'Historical_Input Data'!$A$3:$A$2194,'7-Day ADT'!$D62)&lt;&gt; 0,AVERAGEIFS('Historical_Input Data'!AG$3:AG$2194,'Historical_Input Data'!$B$3:$B$2194,'7-Day ADT'!$C62,'Historical_Input Data'!$A$3:$A$2194,'7-Day ADT'!$D62),""),"")</f>
        <v>874.29032258064512</v>
      </c>
      <c r="AE62">
        <f>IFERROR(IF(AVERAGEIFS('Historical_Input Data'!AH$3:AH$2194,'Historical_Input Data'!$B$3:$B$2194,'7-Day ADT'!$C62,'Historical_Input Data'!$A$3:$A$2194,'7-Day ADT'!$D62)&lt;&gt; 0,AVERAGEIFS('Historical_Input Data'!AH$3:AH$2194,'Historical_Input Data'!$B$3:$B$2194,'7-Day ADT'!$C62,'Historical_Input Data'!$A$3:$A$2194,'7-Day ADT'!$D62),""),"")</f>
        <v>168.41935483870967</v>
      </c>
      <c r="AF62">
        <f>IFERROR(IF(AVERAGEIFS('Historical_Input Data'!AI$3:AI$2194,'Historical_Input Data'!$B$3:$B$2194,'7-Day ADT'!$C62,'Historical_Input Data'!$A$3:$A$2194,'7-Day ADT'!$D62)&lt;&gt; 0,AVERAGEIFS('Historical_Input Data'!AI$3:AI$2194,'Historical_Input Data'!$B$3:$B$2194,'7-Day ADT'!$C62,'Historical_Input Data'!$A$3:$A$2194,'7-Day ADT'!$D62),""),"")</f>
        <v>378.51612903225805</v>
      </c>
      <c r="AG62">
        <f>IFERROR(IF(AVERAGEIFS('Historical_Input Data'!AJ$3:AJ$2194,'Historical_Input Data'!$B$3:$B$2194,'7-Day ADT'!$C62,'Historical_Input Data'!$A$3:$A$2194,'7-Day ADT'!$D62)&lt;&gt; 0,AVERAGEIFS('Historical_Input Data'!AJ$3:AJ$2194,'Historical_Input Data'!$B$3:$B$2194,'7-Day ADT'!$C62,'Historical_Input Data'!$A$3:$A$2194,'7-Day ADT'!$D62),""),"")</f>
        <v>59.741935483870968</v>
      </c>
      <c r="AH62">
        <f>IFERROR(IF(AVERAGEIFS('Historical_Input Data'!AK$3:AK$2194,'Historical_Input Data'!$B$3:$B$2194,'7-Day ADT'!$C62,'Historical_Input Data'!$A$3:$A$2194,'7-Day ADT'!$D62)&lt;&gt; 0,AVERAGEIFS('Historical_Input Data'!AK$3:AK$2194,'Historical_Input Data'!$B$3:$B$2194,'7-Day ADT'!$C62,'Historical_Input Data'!$A$3:$A$2194,'7-Day ADT'!$D62),""),"")</f>
        <v>1139.0967741935483</v>
      </c>
      <c r="AI62">
        <f>IFERROR(IF(AVERAGEIFS('Historical_Input Data'!AL$3:AL$2194,'Historical_Input Data'!$B$3:$B$2194,'7-Day ADT'!$C62,'Historical_Input Data'!$A$3:$A$2194,'7-Day ADT'!$D62)&lt;&gt; 0,AVERAGEIFS('Historical_Input Data'!AL$3:AL$2194,'Historical_Input Data'!$B$3:$B$2194,'7-Day ADT'!$C62,'Historical_Input Data'!$A$3:$A$2194,'7-Day ADT'!$D62),""),"")</f>
        <v>1231.9032258064517</v>
      </c>
      <c r="AJ62">
        <f>IFERROR(IF(AVERAGEIFS('Historical_Input Data'!AM$3:AM$2194,'Historical_Input Data'!$B$3:$B$2194,'7-Day ADT'!$C62,'Historical_Input Data'!$A$3:$A$2194,'7-Day ADT'!$D62)&lt;&gt; 0,AVERAGEIFS('Historical_Input Data'!AM$3:AM$2194,'Historical_Input Data'!$B$3:$B$2194,'7-Day ADT'!$C62,'Historical_Input Data'!$A$3:$A$2194,'7-Day ADT'!$D62),""),"")</f>
        <v>16.516129032258064</v>
      </c>
      <c r="AK62">
        <f>IFERROR(IF(AVERAGEIFS('Historical_Input Data'!AN$3:AN$2194,'Historical_Input Data'!$B$3:$B$2194,'7-Day ADT'!$C62,'Historical_Input Data'!$A$3:$A$2194,'7-Day ADT'!$D62)&lt;&gt; 0,AVERAGEIFS('Historical_Input Data'!AN$3:AN$2194,'Historical_Input Data'!$B$3:$B$2194,'7-Day ADT'!$C62,'Historical_Input Data'!$A$3:$A$2194,'7-Day ADT'!$D62),""),"")</f>
        <v>35.41935483870968</v>
      </c>
      <c r="AL62">
        <f>IFERROR(IF(AVERAGEIFS('Historical_Input Data'!AO$3:AO$2194,'Historical_Input Data'!$B$3:$B$2194,'7-Day ADT'!$C62,'Historical_Input Data'!$A$3:$A$2194,'7-Day ADT'!$D62)&lt;&gt; 0,AVERAGEIFS('Historical_Input Data'!AO$3:AO$2194,'Historical_Input Data'!$B$3:$B$2194,'7-Day ADT'!$C62,'Historical_Input Data'!$A$3:$A$2194,'7-Day ADT'!$D62),""),"")</f>
        <v>242.19354838709677</v>
      </c>
      <c r="AM62">
        <f>IFERROR(IF(AVERAGEIFS('Historical_Input Data'!AP$3:AP$2194,'Historical_Input Data'!$B$3:$B$2194,'7-Day ADT'!$C62,'Historical_Input Data'!$A$3:$A$2194,'7-Day ADT'!$D62)&lt;&gt; 0,AVERAGEIFS('Historical_Input Data'!AP$3:AP$2194,'Historical_Input Data'!$B$3:$B$2194,'7-Day ADT'!$C62,'Historical_Input Data'!$A$3:$A$2194,'7-Day ADT'!$D62),""),"")</f>
        <v>44.967741935483872</v>
      </c>
      <c r="AN62">
        <f>IFERROR(IF(AVERAGEIFS('Historical_Input Data'!AQ$3:AQ$2194,'Historical_Input Data'!$B$3:$B$2194,'7-Day ADT'!$C62,'Historical_Input Data'!$A$3:$A$2194,'7-Day ADT'!$D62)&lt;&gt; 0,AVERAGEIFS('Historical_Input Data'!AQ$3:AQ$2194,'Historical_Input Data'!$B$3:$B$2194,'7-Day ADT'!$C62,'Historical_Input Data'!$A$3:$A$2194,'7-Day ADT'!$D62),""),"")</f>
        <v>221.06451612903226</v>
      </c>
      <c r="AO62">
        <f>IFERROR(IF(AVERAGEIFS('Historical_Input Data'!AR$3:AR$2194,'Historical_Input Data'!$B$3:$B$2194,'7-Day ADT'!$C62,'Historical_Input Data'!$A$3:$A$2194,'7-Day ADT'!$D62)&lt;&gt; 0,AVERAGEIFS('Historical_Input Data'!AR$3:AR$2194,'Historical_Input Data'!$B$3:$B$2194,'7-Day ADT'!$C62,'Historical_Input Data'!$A$3:$A$2194,'7-Day ADT'!$D62),""),"")</f>
        <v>158.96774193548387</v>
      </c>
      <c r="AP62">
        <f>IFERROR(IF(AVERAGEIFS('Historical_Input Data'!AS$3:AS$2194,'Historical_Input Data'!$B$3:$B$2194,'7-Day ADT'!$C62,'Historical_Input Data'!$A$3:$A$2194,'7-Day ADT'!$D62)&lt;&gt; 0,AVERAGEIFS('Historical_Input Data'!AS$3:AS$2194,'Historical_Input Data'!$B$3:$B$2194,'7-Day ADT'!$C62,'Historical_Input Data'!$A$3:$A$2194,'7-Day ADT'!$D62),""),"")</f>
        <v>893.54838709677415</v>
      </c>
      <c r="AQ62">
        <f>IFERROR(IF(AVERAGEIFS('Historical_Input Data'!AT$3:AT$2194,'Historical_Input Data'!$B$3:$B$2194,'7-Day ADT'!$C62,'Historical_Input Data'!$A$3:$A$2194,'7-Day ADT'!$D62)&lt;&gt; 0,AVERAGEIFS('Historical_Input Data'!AT$3:AT$2194,'Historical_Input Data'!$B$3:$B$2194,'7-Day ADT'!$C62,'Historical_Input Data'!$A$3:$A$2194,'7-Day ADT'!$D62),""),"")</f>
        <v>99.838709677419359</v>
      </c>
      <c r="AR62">
        <f>IFERROR(IF(AVERAGEIFS('Historical_Input Data'!AU$3:AU$2194,'Historical_Input Data'!$B$3:$B$2194,'7-Day ADT'!$C62,'Historical_Input Data'!$A$3:$A$2194,'7-Day ADT'!$D62)&lt;&gt; 0,AVERAGEIFS('Historical_Input Data'!AU$3:AU$2194,'Historical_Input Data'!$B$3:$B$2194,'7-Day ADT'!$C62,'Historical_Input Data'!$A$3:$A$2194,'7-Day ADT'!$D62),""),"")</f>
        <v>589.29032258064512</v>
      </c>
      <c r="AS62">
        <f>IFERROR(IF(AVERAGEIFS('Historical_Input Data'!AV$3:AV$2194,'Historical_Input Data'!$B$3:$B$2194,'7-Day ADT'!$C62,'Historical_Input Data'!$A$3:$A$2194,'7-Day ADT'!$D62)&lt;&gt; 0,AVERAGEIFS('Historical_Input Data'!AV$3:AV$2194,'Historical_Input Data'!$B$3:$B$2194,'7-Day ADT'!$C62,'Historical_Input Data'!$A$3:$A$2194,'7-Day ADT'!$D62),""),"")</f>
        <v>175.87096774193549</v>
      </c>
      <c r="AT62">
        <f>IFERROR(IF(AVERAGEIFS('Historical_Input Data'!AW$3:AW$2194,'Historical_Input Data'!$B$3:$B$2194,'7-Day ADT'!$C62,'Historical_Input Data'!$A$3:$A$2194,'7-Day ADT'!$D62)&lt;&gt; 0,AVERAGEIFS('Historical_Input Data'!AW$3:AW$2194,'Historical_Input Data'!$B$3:$B$2194,'7-Day ADT'!$C62,'Historical_Input Data'!$A$3:$A$2194,'7-Day ADT'!$D62),""),"")</f>
        <v>183</v>
      </c>
      <c r="AU62">
        <f>IFERROR(IF(AVERAGEIFS('Historical_Input Data'!AX$3:AX$2194,'Historical_Input Data'!$B$3:$B$2194,'7-Day ADT'!$C62,'Historical_Input Data'!$A$3:$A$2194,'7-Day ADT'!$D62)&lt;&gt; 0,AVERAGEIFS('Historical_Input Data'!AX$3:AX$2194,'Historical_Input Data'!$B$3:$B$2194,'7-Day ADT'!$C62,'Historical_Input Data'!$A$3:$A$2194,'7-Day ADT'!$D62),""),"")</f>
        <v>213.90322580645162</v>
      </c>
      <c r="AV62">
        <f>IFERROR(IF(AVERAGEIFS('Historical_Input Data'!AY$3:AY$2194,'Historical_Input Data'!$B$3:$B$2194,'7-Day ADT'!$C62,'Historical_Input Data'!$A$3:$A$2194,'7-Day ADT'!$D62)&lt;&gt; 0,AVERAGEIFS('Historical_Input Data'!AY$3:AY$2194,'Historical_Input Data'!$B$3:$B$2194,'7-Day ADT'!$C62,'Historical_Input Data'!$A$3:$A$2194,'7-Day ADT'!$D62),""),"")</f>
        <v>183.87096774193549</v>
      </c>
      <c r="AW62">
        <f>IFERROR(IF(AVERAGEIFS('Historical_Input Data'!AZ$3:AZ$2194,'Historical_Input Data'!$B$3:$B$2194,'7-Day ADT'!$C62,'Historical_Input Data'!$A$3:$A$2194,'7-Day ADT'!$D62)&lt;&gt; 0,AVERAGEIFS('Historical_Input Data'!AZ$3:AZ$2194,'Historical_Input Data'!$B$3:$B$2194,'7-Day ADT'!$C62,'Historical_Input Data'!$A$3:$A$2194,'7-Day ADT'!$D62),""),"")</f>
        <v>465.83870967741933</v>
      </c>
      <c r="AX62">
        <f>IFERROR(IF(AVERAGEIFS('Historical_Input Data'!BA$3:BA$2194,'Historical_Input Data'!$B$3:$B$2194,'7-Day ADT'!$C62,'Historical_Input Data'!$A$3:$A$2194,'7-Day ADT'!$D62)&lt;&gt; 0,AVERAGEIFS('Historical_Input Data'!BA$3:BA$2194,'Historical_Input Data'!$B$3:$B$2194,'7-Day ADT'!$C62,'Historical_Input Data'!$A$3:$A$2194,'7-Day ADT'!$D62),""),"")</f>
        <v>779.80645161290317</v>
      </c>
    </row>
    <row r="63" spans="1:50">
      <c r="A63" t="str">
        <f t="shared" si="0"/>
        <v>February2021</v>
      </c>
      <c r="C63" t="s">
        <v>55</v>
      </c>
      <c r="D63">
        <v>2021</v>
      </c>
      <c r="E63">
        <f>IFERROR(IF(AVERAGEIFS('Historical_Input Data'!H$3:H$2194,'Historical_Input Data'!$B$3:$B$2194,'7-Day ADT'!$C63,'Historical_Input Data'!$A$3:$A$2194,'7-Day ADT'!$D63)&lt;&gt; 0,AVERAGEIFS('Historical_Input Data'!H$3:H$2194,'Historical_Input Data'!$B$3:$B$2194,'7-Day ADT'!$C63,'Historical_Input Data'!$A$3:$A$2194,'7-Day ADT'!$D63),""),"")</f>
        <v>27.678571428571427</v>
      </c>
      <c r="F63">
        <f>IFERROR(IF(AVERAGEIFS('Historical_Input Data'!I$3:I$2194,'Historical_Input Data'!$B$3:$B$2194,'7-Day ADT'!$C63,'Historical_Input Data'!$A$3:$A$2194,'7-Day ADT'!$D63)&lt;&gt; 0,AVERAGEIFS('Historical_Input Data'!I$3:I$2194,'Historical_Input Data'!$B$3:$B$2194,'7-Day ADT'!$C63,'Historical_Input Data'!$A$3:$A$2194,'7-Day ADT'!$D63),""),"")</f>
        <v>366.96428571428572</v>
      </c>
      <c r="G63">
        <f>IFERROR(IF(AVERAGEIFS('Historical_Input Data'!J$3:J$2194,'Historical_Input Data'!$B$3:$B$2194,'7-Day ADT'!$C63,'Historical_Input Data'!$A$3:$A$2194,'7-Day ADT'!$D63)&lt;&gt; 0,AVERAGEIFS('Historical_Input Data'!J$3:J$2194,'Historical_Input Data'!$B$3:$B$2194,'7-Day ADT'!$C63,'Historical_Input Data'!$A$3:$A$2194,'7-Day ADT'!$D63),""),"")</f>
        <v>335.32142857142856</v>
      </c>
      <c r="H63">
        <f>IFERROR(IF(AVERAGEIFS('Historical_Input Data'!K$3:K$2194,'Historical_Input Data'!$B$3:$B$2194,'7-Day ADT'!$C63,'Historical_Input Data'!$A$3:$A$2194,'7-Day ADT'!$D63)&lt;&gt; 0,AVERAGEIFS('Historical_Input Data'!K$3:K$2194,'Historical_Input Data'!$B$3:$B$2194,'7-Day ADT'!$C63,'Historical_Input Data'!$A$3:$A$2194,'7-Day ADT'!$D63),""),"")</f>
        <v>263.60714285714283</v>
      </c>
      <c r="I63">
        <f>IFERROR(IF(AVERAGEIFS('Historical_Input Data'!L$3:L$2194,'Historical_Input Data'!$B$3:$B$2194,'7-Day ADT'!$C63,'Historical_Input Data'!$A$3:$A$2194,'7-Day ADT'!$D63)&lt;&gt; 0,AVERAGEIFS('Historical_Input Data'!L$3:L$2194,'Historical_Input Data'!$B$3:$B$2194,'7-Day ADT'!$C63,'Historical_Input Data'!$A$3:$A$2194,'7-Day ADT'!$D63),""),"")</f>
        <v>346.71428571428572</v>
      </c>
      <c r="J63">
        <f>IFERROR(IF(AVERAGEIFS('Historical_Input Data'!M$3:M$2194,'Historical_Input Data'!$B$3:$B$2194,'7-Day ADT'!$C63,'Historical_Input Data'!$A$3:$A$2194,'7-Day ADT'!$D63)&lt;&gt; 0,AVERAGEIFS('Historical_Input Data'!M$3:M$2194,'Historical_Input Data'!$B$3:$B$2194,'7-Day ADT'!$C63,'Historical_Input Data'!$A$3:$A$2194,'7-Day ADT'!$D63),""),"")</f>
        <v>143.96428571428572</v>
      </c>
      <c r="K63">
        <f>IFERROR(IF(AVERAGEIFS('Historical_Input Data'!N$3:N$2194,'Historical_Input Data'!$B$3:$B$2194,'7-Day ADT'!$C63,'Historical_Input Data'!$A$3:$A$2194,'7-Day ADT'!$D63)&lt;&gt; 0,AVERAGEIFS('Historical_Input Data'!N$3:N$2194,'Historical_Input Data'!$B$3:$B$2194,'7-Day ADT'!$C63,'Historical_Input Data'!$A$3:$A$2194,'7-Day ADT'!$D63),""),"")</f>
        <v>218.46428571428572</v>
      </c>
      <c r="L63">
        <f>IFERROR(IF(AVERAGEIFS('Historical_Input Data'!O$3:O$2194,'Historical_Input Data'!$B$3:$B$2194,'7-Day ADT'!$C63,'Historical_Input Data'!$A$3:$A$2194,'7-Day ADT'!$D63)&lt;&gt; 0,AVERAGEIFS('Historical_Input Data'!O$3:O$2194,'Historical_Input Data'!$B$3:$B$2194,'7-Day ADT'!$C63,'Historical_Input Data'!$A$3:$A$2194,'7-Day ADT'!$D63),""),"")</f>
        <v>71.892857142857139</v>
      </c>
      <c r="M63">
        <f>IFERROR(IF(AVERAGEIFS('Historical_Input Data'!P$3:P$2194,'Historical_Input Data'!$B$3:$B$2194,'7-Day ADT'!$C63,'Historical_Input Data'!$A$3:$A$2194,'7-Day ADT'!$D63)&lt;&gt; 0,AVERAGEIFS('Historical_Input Data'!P$3:P$2194,'Historical_Input Data'!$B$3:$B$2194,'7-Day ADT'!$C63,'Historical_Input Data'!$A$3:$A$2194,'7-Day ADT'!$D63),""),"")</f>
        <v>646.32142857142856</v>
      </c>
      <c r="N63">
        <f>IFERROR(IF(AVERAGEIFS('Historical_Input Data'!Q$3:Q$2194,'Historical_Input Data'!$B$3:$B$2194,'7-Day ADT'!$C63,'Historical_Input Data'!$A$3:$A$2194,'7-Day ADT'!$D63)&lt;&gt; 0,AVERAGEIFS('Historical_Input Data'!Q$3:Q$2194,'Historical_Input Data'!$B$3:$B$2194,'7-Day ADT'!$C63,'Historical_Input Data'!$A$3:$A$2194,'7-Day ADT'!$D63),""),"")</f>
        <v>477.25</v>
      </c>
      <c r="O63">
        <f>IFERROR(IF(AVERAGEIFS('Historical_Input Data'!R$3:R$2194,'Historical_Input Data'!$B$3:$B$2194,'7-Day ADT'!$C63,'Historical_Input Data'!$A$3:$A$2194,'7-Day ADT'!$D63)&lt;&gt; 0,AVERAGEIFS('Historical_Input Data'!R$3:R$2194,'Historical_Input Data'!$B$3:$B$2194,'7-Day ADT'!$C63,'Historical_Input Data'!$A$3:$A$2194,'7-Day ADT'!$D63),""),"")</f>
        <v>83.107142857142861</v>
      </c>
      <c r="P63">
        <f>IFERROR(IF(AVERAGEIFS('Historical_Input Data'!S$3:S$2194,'Historical_Input Data'!$B$3:$B$2194,'7-Day ADT'!$C63,'Historical_Input Data'!$A$3:$A$2194,'7-Day ADT'!$D63)&lt;&gt; 0,AVERAGEIFS('Historical_Input Data'!S$3:S$2194,'Historical_Input Data'!$B$3:$B$2194,'7-Day ADT'!$C63,'Historical_Input Data'!$A$3:$A$2194,'7-Day ADT'!$D63),""),"")</f>
        <v>114.78571428571429</v>
      </c>
      <c r="Q63">
        <f>IFERROR(IF(AVERAGEIFS('Historical_Input Data'!T$3:T$2194,'Historical_Input Data'!$B$3:$B$2194,'7-Day ADT'!$C63,'Historical_Input Data'!$A$3:$A$2194,'7-Day ADT'!$D63)&lt;&gt; 0,AVERAGEIFS('Historical_Input Data'!T$3:T$2194,'Historical_Input Data'!$B$3:$B$2194,'7-Day ADT'!$C63,'Historical_Input Data'!$A$3:$A$2194,'7-Day ADT'!$D63),""),"")</f>
        <v>79</v>
      </c>
      <c r="R63">
        <f>IFERROR(IF(AVERAGEIFS('Historical_Input Data'!U$3:U$2194,'Historical_Input Data'!$B$3:$B$2194,'7-Day ADT'!$C63,'Historical_Input Data'!$A$3:$A$2194,'7-Day ADT'!$D63)&lt;&gt; 0,AVERAGEIFS('Historical_Input Data'!U$3:U$2194,'Historical_Input Data'!$B$3:$B$2194,'7-Day ADT'!$C63,'Historical_Input Data'!$A$3:$A$2194,'7-Day ADT'!$D63),""),"")</f>
        <v>41</v>
      </c>
      <c r="S63">
        <f>IFERROR(IF(AVERAGEIFS('Historical_Input Data'!V$3:V$2194,'Historical_Input Data'!$B$3:$B$2194,'7-Day ADT'!$C63,'Historical_Input Data'!$A$3:$A$2194,'7-Day ADT'!$D63)&lt;&gt; 0,AVERAGEIFS('Historical_Input Data'!V$3:V$2194,'Historical_Input Data'!$B$3:$B$2194,'7-Day ADT'!$C63,'Historical_Input Data'!$A$3:$A$2194,'7-Day ADT'!$D63),""),"")</f>
        <v>150.28571428571428</v>
      </c>
      <c r="T63">
        <f>IFERROR(IF(AVERAGEIFS('Historical_Input Data'!W$3:W$2194,'Historical_Input Data'!$B$3:$B$2194,'7-Day ADT'!$C63,'Historical_Input Data'!$A$3:$A$2194,'7-Day ADT'!$D63)&lt;&gt; 0,AVERAGEIFS('Historical_Input Data'!W$3:W$2194,'Historical_Input Data'!$B$3:$B$2194,'7-Day ADT'!$C63,'Historical_Input Data'!$A$3:$A$2194,'7-Day ADT'!$D63),""),"")</f>
        <v>398</v>
      </c>
      <c r="U63">
        <f>IFERROR(IF(AVERAGEIFS('Historical_Input Data'!X$3:X$2194,'Historical_Input Data'!$B$3:$B$2194,'7-Day ADT'!$C63,'Historical_Input Data'!$A$3:$A$2194,'7-Day ADT'!$D63)&lt;&gt; 0,AVERAGEIFS('Historical_Input Data'!X$3:X$2194,'Historical_Input Data'!$B$3:$B$2194,'7-Day ADT'!$C63,'Historical_Input Data'!$A$3:$A$2194,'7-Day ADT'!$D63),""),"")</f>
        <v>321.25</v>
      </c>
      <c r="V63">
        <f>IFERROR(IF(AVERAGEIFS('Historical_Input Data'!Y$3:Y$2194,'Historical_Input Data'!$B$3:$B$2194,'7-Day ADT'!$C63,'Historical_Input Data'!$A$3:$A$2194,'7-Day ADT'!$D63)&lt;&gt; 0,AVERAGEIFS('Historical_Input Data'!Y$3:Y$2194,'Historical_Input Data'!$B$3:$B$2194,'7-Day ADT'!$C63,'Historical_Input Data'!$A$3:$A$2194,'7-Day ADT'!$D63),""),"")</f>
        <v>17.535714285714285</v>
      </c>
      <c r="W63">
        <f>IFERROR(IF(AVERAGEIFS('Historical_Input Data'!Z$3:Z$2194,'Historical_Input Data'!$B$3:$B$2194,'7-Day ADT'!$C63,'Historical_Input Data'!$A$3:$A$2194,'7-Day ADT'!$D63)&lt;&gt; 0,AVERAGEIFS('Historical_Input Data'!Z$3:Z$2194,'Historical_Input Data'!$B$3:$B$2194,'7-Day ADT'!$C63,'Historical_Input Data'!$A$3:$A$2194,'7-Day ADT'!$D63),""),"")</f>
        <v>513.46428571428567</v>
      </c>
      <c r="X63">
        <f>IFERROR(IF(AVERAGEIFS('Historical_Input Data'!AA$3:AA$2194,'Historical_Input Data'!$B$3:$B$2194,'7-Day ADT'!$C63,'Historical_Input Data'!$A$3:$A$2194,'7-Day ADT'!$D63)&lt;&gt; 0,AVERAGEIFS('Historical_Input Data'!AA$3:AA$2194,'Historical_Input Data'!$B$3:$B$2194,'7-Day ADT'!$C63,'Historical_Input Data'!$A$3:$A$2194,'7-Day ADT'!$D63),""),"")</f>
        <v>38.214285714285715</v>
      </c>
      <c r="Y63">
        <f>IFERROR(IF(AVERAGEIFS('Historical_Input Data'!AB$3:AB$2194,'Historical_Input Data'!$B$3:$B$2194,'7-Day ADT'!$C63,'Historical_Input Data'!$A$3:$A$2194,'7-Day ADT'!$D63)&lt;&gt; 0,AVERAGEIFS('Historical_Input Data'!AB$3:AB$2194,'Historical_Input Data'!$B$3:$B$2194,'7-Day ADT'!$C63,'Historical_Input Data'!$A$3:$A$2194,'7-Day ADT'!$D63),""),"")</f>
        <v>583.67857142857144</v>
      </c>
      <c r="Z63">
        <f>IFERROR(IF(AVERAGEIFS('Historical_Input Data'!AC$3:AC$2194,'Historical_Input Data'!$B$3:$B$2194,'7-Day ADT'!$C63,'Historical_Input Data'!$A$3:$A$2194,'7-Day ADT'!$D63)&lt;&gt; 0,AVERAGEIFS('Historical_Input Data'!AC$3:AC$2194,'Historical_Input Data'!$B$3:$B$2194,'7-Day ADT'!$C63,'Historical_Input Data'!$A$3:$A$2194,'7-Day ADT'!$D63),""),"")</f>
        <v>447.64285714285717</v>
      </c>
      <c r="AA63">
        <f>IFERROR(IF(AVERAGEIFS('Historical_Input Data'!AD$3:AD$2194,'Historical_Input Data'!$B$3:$B$2194,'7-Day ADT'!$C63,'Historical_Input Data'!$A$3:$A$2194,'7-Day ADT'!$D63)&lt;&gt; 0,AVERAGEIFS('Historical_Input Data'!AD$3:AD$2194,'Historical_Input Data'!$B$3:$B$2194,'7-Day ADT'!$C63,'Historical_Input Data'!$A$3:$A$2194,'7-Day ADT'!$D63),""),"")</f>
        <v>37.285714285714285</v>
      </c>
      <c r="AB63">
        <f>IFERROR(IF(AVERAGEIFS('Historical_Input Data'!AE$3:AE$2194,'Historical_Input Data'!$B$3:$B$2194,'7-Day ADT'!$C63,'Historical_Input Data'!$A$3:$A$2194,'7-Day ADT'!$D63)&lt;&gt; 0,AVERAGEIFS('Historical_Input Data'!AE$3:AE$2194,'Historical_Input Data'!$B$3:$B$2194,'7-Day ADT'!$C63,'Historical_Input Data'!$A$3:$A$2194,'7-Day ADT'!$D63),""),"")</f>
        <v>700.96428571428567</v>
      </c>
      <c r="AC63">
        <f>IFERROR(IF(AVERAGEIFS('Historical_Input Data'!AF$3:AF$2194,'Historical_Input Data'!$B$3:$B$2194,'7-Day ADT'!$C63,'Historical_Input Data'!$A$3:$A$2194,'7-Day ADT'!$D63)&lt;&gt; 0,AVERAGEIFS('Historical_Input Data'!AF$3:AF$2194,'Historical_Input Data'!$B$3:$B$2194,'7-Day ADT'!$C63,'Historical_Input Data'!$A$3:$A$2194,'7-Day ADT'!$D63),""),"")</f>
        <v>1265.25</v>
      </c>
      <c r="AD63">
        <f>IFERROR(IF(AVERAGEIFS('Historical_Input Data'!AG$3:AG$2194,'Historical_Input Data'!$B$3:$B$2194,'7-Day ADT'!$C63,'Historical_Input Data'!$A$3:$A$2194,'7-Day ADT'!$D63)&lt;&gt; 0,AVERAGEIFS('Historical_Input Data'!AG$3:AG$2194,'Historical_Input Data'!$B$3:$B$2194,'7-Day ADT'!$C63,'Historical_Input Data'!$A$3:$A$2194,'7-Day ADT'!$D63),""),"")</f>
        <v>1044.2857142857142</v>
      </c>
      <c r="AE63">
        <f>IFERROR(IF(AVERAGEIFS('Historical_Input Data'!AH$3:AH$2194,'Historical_Input Data'!$B$3:$B$2194,'7-Day ADT'!$C63,'Historical_Input Data'!$A$3:$A$2194,'7-Day ADT'!$D63)&lt;&gt; 0,AVERAGEIFS('Historical_Input Data'!AH$3:AH$2194,'Historical_Input Data'!$B$3:$B$2194,'7-Day ADT'!$C63,'Historical_Input Data'!$A$3:$A$2194,'7-Day ADT'!$D63),""),"")</f>
        <v>149.07142857142858</v>
      </c>
      <c r="AF63">
        <f>IFERROR(IF(AVERAGEIFS('Historical_Input Data'!AI$3:AI$2194,'Historical_Input Data'!$B$3:$B$2194,'7-Day ADT'!$C63,'Historical_Input Data'!$A$3:$A$2194,'7-Day ADT'!$D63)&lt;&gt; 0,AVERAGEIFS('Historical_Input Data'!AI$3:AI$2194,'Historical_Input Data'!$B$3:$B$2194,'7-Day ADT'!$C63,'Historical_Input Data'!$A$3:$A$2194,'7-Day ADT'!$D63),""),"")</f>
        <v>415.25</v>
      </c>
      <c r="AG63">
        <f>IFERROR(IF(AVERAGEIFS('Historical_Input Data'!AJ$3:AJ$2194,'Historical_Input Data'!$B$3:$B$2194,'7-Day ADT'!$C63,'Historical_Input Data'!$A$3:$A$2194,'7-Day ADT'!$D63)&lt;&gt; 0,AVERAGEIFS('Historical_Input Data'!AJ$3:AJ$2194,'Historical_Input Data'!$B$3:$B$2194,'7-Day ADT'!$C63,'Historical_Input Data'!$A$3:$A$2194,'7-Day ADT'!$D63),""),"")</f>
        <v>64.928571428571431</v>
      </c>
      <c r="AH63">
        <f>IFERROR(IF(AVERAGEIFS('Historical_Input Data'!AK$3:AK$2194,'Historical_Input Data'!$B$3:$B$2194,'7-Day ADT'!$C63,'Historical_Input Data'!$A$3:$A$2194,'7-Day ADT'!$D63)&lt;&gt; 0,AVERAGEIFS('Historical_Input Data'!AK$3:AK$2194,'Historical_Input Data'!$B$3:$B$2194,'7-Day ADT'!$C63,'Historical_Input Data'!$A$3:$A$2194,'7-Day ADT'!$D63),""),"")</f>
        <v>1226.4642857142858</v>
      </c>
      <c r="AI63">
        <f>IFERROR(IF(AVERAGEIFS('Historical_Input Data'!AL$3:AL$2194,'Historical_Input Data'!$B$3:$B$2194,'7-Day ADT'!$C63,'Historical_Input Data'!$A$3:$A$2194,'7-Day ADT'!$D63)&lt;&gt; 0,AVERAGEIFS('Historical_Input Data'!AL$3:AL$2194,'Historical_Input Data'!$B$3:$B$2194,'7-Day ADT'!$C63,'Historical_Input Data'!$A$3:$A$2194,'7-Day ADT'!$D63),""),"")</f>
        <v>2463.1785714285716</v>
      </c>
      <c r="AJ63">
        <f>IFERROR(IF(AVERAGEIFS('Historical_Input Data'!AM$3:AM$2194,'Historical_Input Data'!$B$3:$B$2194,'7-Day ADT'!$C63,'Historical_Input Data'!$A$3:$A$2194,'7-Day ADT'!$D63)&lt;&gt; 0,AVERAGEIFS('Historical_Input Data'!AM$3:AM$2194,'Historical_Input Data'!$B$3:$B$2194,'7-Day ADT'!$C63,'Historical_Input Data'!$A$3:$A$2194,'7-Day ADT'!$D63),""),"")</f>
        <v>17.857142857142858</v>
      </c>
      <c r="AK63">
        <f>IFERROR(IF(AVERAGEIFS('Historical_Input Data'!AN$3:AN$2194,'Historical_Input Data'!$B$3:$B$2194,'7-Day ADT'!$C63,'Historical_Input Data'!$A$3:$A$2194,'7-Day ADT'!$D63)&lt;&gt; 0,AVERAGEIFS('Historical_Input Data'!AN$3:AN$2194,'Historical_Input Data'!$B$3:$B$2194,'7-Day ADT'!$C63,'Historical_Input Data'!$A$3:$A$2194,'7-Day ADT'!$D63),""),"")</f>
        <v>42.25</v>
      </c>
      <c r="AL63">
        <f>IFERROR(IF(AVERAGEIFS('Historical_Input Data'!AO$3:AO$2194,'Historical_Input Data'!$B$3:$B$2194,'7-Day ADT'!$C63,'Historical_Input Data'!$A$3:$A$2194,'7-Day ADT'!$D63)&lt;&gt; 0,AVERAGEIFS('Historical_Input Data'!AO$3:AO$2194,'Historical_Input Data'!$B$3:$B$2194,'7-Day ADT'!$C63,'Historical_Input Data'!$A$3:$A$2194,'7-Day ADT'!$D63),""),"")</f>
        <v>278.89285714285717</v>
      </c>
      <c r="AM63">
        <f>IFERROR(IF(AVERAGEIFS('Historical_Input Data'!AP$3:AP$2194,'Historical_Input Data'!$B$3:$B$2194,'7-Day ADT'!$C63,'Historical_Input Data'!$A$3:$A$2194,'7-Day ADT'!$D63)&lt;&gt; 0,AVERAGEIFS('Historical_Input Data'!AP$3:AP$2194,'Historical_Input Data'!$B$3:$B$2194,'7-Day ADT'!$C63,'Historical_Input Data'!$A$3:$A$2194,'7-Day ADT'!$D63),""),"")</f>
        <v>48.607142857142854</v>
      </c>
      <c r="AN63">
        <f>IFERROR(IF(AVERAGEIFS('Historical_Input Data'!AQ$3:AQ$2194,'Historical_Input Data'!$B$3:$B$2194,'7-Day ADT'!$C63,'Historical_Input Data'!$A$3:$A$2194,'7-Day ADT'!$D63)&lt;&gt; 0,AVERAGEIFS('Historical_Input Data'!AQ$3:AQ$2194,'Historical_Input Data'!$B$3:$B$2194,'7-Day ADT'!$C63,'Historical_Input Data'!$A$3:$A$2194,'7-Day ADT'!$D63),""),"")</f>
        <v>261.96428571428572</v>
      </c>
      <c r="AO63">
        <f>IFERROR(IF(AVERAGEIFS('Historical_Input Data'!AR$3:AR$2194,'Historical_Input Data'!$B$3:$B$2194,'7-Day ADT'!$C63,'Historical_Input Data'!$A$3:$A$2194,'7-Day ADT'!$D63)&lt;&gt; 0,AVERAGEIFS('Historical_Input Data'!AR$3:AR$2194,'Historical_Input Data'!$B$3:$B$2194,'7-Day ADT'!$C63,'Historical_Input Data'!$A$3:$A$2194,'7-Day ADT'!$D63),""),"")</f>
        <v>181.71428571428572</v>
      </c>
      <c r="AP63">
        <f>IFERROR(IF(AVERAGEIFS('Historical_Input Data'!AS$3:AS$2194,'Historical_Input Data'!$B$3:$B$2194,'7-Day ADT'!$C63,'Historical_Input Data'!$A$3:$A$2194,'7-Day ADT'!$D63)&lt;&gt; 0,AVERAGEIFS('Historical_Input Data'!AS$3:AS$2194,'Historical_Input Data'!$B$3:$B$2194,'7-Day ADT'!$C63,'Historical_Input Data'!$A$3:$A$2194,'7-Day ADT'!$D63),""),"")</f>
        <v>726.39285714285711</v>
      </c>
      <c r="AQ63">
        <f>IFERROR(IF(AVERAGEIFS('Historical_Input Data'!AT$3:AT$2194,'Historical_Input Data'!$B$3:$B$2194,'7-Day ADT'!$C63,'Historical_Input Data'!$A$3:$A$2194,'7-Day ADT'!$D63)&lt;&gt; 0,AVERAGEIFS('Historical_Input Data'!AT$3:AT$2194,'Historical_Input Data'!$B$3:$B$2194,'7-Day ADT'!$C63,'Historical_Input Data'!$A$3:$A$2194,'7-Day ADT'!$D63),""),"")</f>
        <v>134.28571428571428</v>
      </c>
      <c r="AR63">
        <f>IFERROR(IF(AVERAGEIFS('Historical_Input Data'!AU$3:AU$2194,'Historical_Input Data'!$B$3:$B$2194,'7-Day ADT'!$C63,'Historical_Input Data'!$A$3:$A$2194,'7-Day ADT'!$D63)&lt;&gt; 0,AVERAGEIFS('Historical_Input Data'!AU$3:AU$2194,'Historical_Input Data'!$B$3:$B$2194,'7-Day ADT'!$C63,'Historical_Input Data'!$A$3:$A$2194,'7-Day ADT'!$D63),""),"")</f>
        <v>571.53571428571433</v>
      </c>
      <c r="AS63">
        <f>IFERROR(IF(AVERAGEIFS('Historical_Input Data'!AV$3:AV$2194,'Historical_Input Data'!$B$3:$B$2194,'7-Day ADT'!$C63,'Historical_Input Data'!$A$3:$A$2194,'7-Day ADT'!$D63)&lt;&gt; 0,AVERAGEIFS('Historical_Input Data'!AV$3:AV$2194,'Historical_Input Data'!$B$3:$B$2194,'7-Day ADT'!$C63,'Historical_Input Data'!$A$3:$A$2194,'7-Day ADT'!$D63),""),"")</f>
        <v>188.28571428571428</v>
      </c>
      <c r="AT63">
        <f>IFERROR(IF(AVERAGEIFS('Historical_Input Data'!AW$3:AW$2194,'Historical_Input Data'!$B$3:$B$2194,'7-Day ADT'!$C63,'Historical_Input Data'!$A$3:$A$2194,'7-Day ADT'!$D63)&lt;&gt; 0,AVERAGEIFS('Historical_Input Data'!AW$3:AW$2194,'Historical_Input Data'!$B$3:$B$2194,'7-Day ADT'!$C63,'Historical_Input Data'!$A$3:$A$2194,'7-Day ADT'!$D63),""),"")</f>
        <v>237.32142857142858</v>
      </c>
      <c r="AU63">
        <f>IFERROR(IF(AVERAGEIFS('Historical_Input Data'!AX$3:AX$2194,'Historical_Input Data'!$B$3:$B$2194,'7-Day ADT'!$C63,'Historical_Input Data'!$A$3:$A$2194,'7-Day ADT'!$D63)&lt;&gt; 0,AVERAGEIFS('Historical_Input Data'!AX$3:AX$2194,'Historical_Input Data'!$B$3:$B$2194,'7-Day ADT'!$C63,'Historical_Input Data'!$A$3:$A$2194,'7-Day ADT'!$D63),""),"")</f>
        <v>232</v>
      </c>
      <c r="AV63">
        <f>IFERROR(IF(AVERAGEIFS('Historical_Input Data'!AY$3:AY$2194,'Historical_Input Data'!$B$3:$B$2194,'7-Day ADT'!$C63,'Historical_Input Data'!$A$3:$A$2194,'7-Day ADT'!$D63)&lt;&gt; 0,AVERAGEIFS('Historical_Input Data'!AY$3:AY$2194,'Historical_Input Data'!$B$3:$B$2194,'7-Day ADT'!$C63,'Historical_Input Data'!$A$3:$A$2194,'7-Day ADT'!$D63),""),"")</f>
        <v>195.28571428571428</v>
      </c>
      <c r="AW63">
        <f>IFERROR(IF(AVERAGEIFS('Historical_Input Data'!AZ$3:AZ$2194,'Historical_Input Data'!$B$3:$B$2194,'7-Day ADT'!$C63,'Historical_Input Data'!$A$3:$A$2194,'7-Day ADT'!$D63)&lt;&gt; 0,AVERAGEIFS('Historical_Input Data'!AZ$3:AZ$2194,'Historical_Input Data'!$B$3:$B$2194,'7-Day ADT'!$C63,'Historical_Input Data'!$A$3:$A$2194,'7-Day ADT'!$D63),""),"")</f>
        <v>530.85714285714289</v>
      </c>
      <c r="AX63">
        <f>IFERROR(IF(AVERAGEIFS('Historical_Input Data'!BA$3:BA$2194,'Historical_Input Data'!$B$3:$B$2194,'7-Day ADT'!$C63,'Historical_Input Data'!$A$3:$A$2194,'7-Day ADT'!$D63)&lt;&gt; 0,AVERAGEIFS('Historical_Input Data'!BA$3:BA$2194,'Historical_Input Data'!$B$3:$B$2194,'7-Day ADT'!$C63,'Historical_Input Data'!$A$3:$A$2194,'7-Day ADT'!$D63),""),"")</f>
        <v>748.53571428571433</v>
      </c>
    </row>
    <row r="64" spans="1:50">
      <c r="A64" t="str">
        <f t="shared" si="0"/>
        <v>March2021</v>
      </c>
      <c r="C64" t="s">
        <v>56</v>
      </c>
      <c r="D64">
        <v>2021</v>
      </c>
      <c r="E64">
        <f>IFERROR(IF(AVERAGEIFS('Historical_Input Data'!H$3:H$2194,'Historical_Input Data'!$B$3:$B$2194,'7-Day ADT'!$C64,'Historical_Input Data'!$A$3:$A$2194,'7-Day ADT'!$D64)&lt;&gt; 0,AVERAGEIFS('Historical_Input Data'!H$3:H$2194,'Historical_Input Data'!$B$3:$B$2194,'7-Day ADT'!$C64,'Historical_Input Data'!$A$3:$A$2194,'7-Day ADT'!$D64),""),"")</f>
        <v>29.838709677419356</v>
      </c>
      <c r="F64">
        <f>IFERROR(IF(AVERAGEIFS('Historical_Input Data'!I$3:I$2194,'Historical_Input Data'!$B$3:$B$2194,'7-Day ADT'!$C64,'Historical_Input Data'!$A$3:$A$2194,'7-Day ADT'!$D64)&lt;&gt; 0,AVERAGEIFS('Historical_Input Data'!I$3:I$2194,'Historical_Input Data'!$B$3:$B$2194,'7-Day ADT'!$C64,'Historical_Input Data'!$A$3:$A$2194,'7-Day ADT'!$D64),""),"")</f>
        <v>351.38709677419354</v>
      </c>
      <c r="G64">
        <f>IFERROR(IF(AVERAGEIFS('Historical_Input Data'!J$3:J$2194,'Historical_Input Data'!$B$3:$B$2194,'7-Day ADT'!$C64,'Historical_Input Data'!$A$3:$A$2194,'7-Day ADT'!$D64)&lt;&gt; 0,AVERAGEIFS('Historical_Input Data'!J$3:J$2194,'Historical_Input Data'!$B$3:$B$2194,'7-Day ADT'!$C64,'Historical_Input Data'!$A$3:$A$2194,'7-Day ADT'!$D64),""),"")</f>
        <v>346.64516129032256</v>
      </c>
      <c r="H64">
        <f>IFERROR(IF(AVERAGEIFS('Historical_Input Data'!K$3:K$2194,'Historical_Input Data'!$B$3:$B$2194,'7-Day ADT'!$C64,'Historical_Input Data'!$A$3:$A$2194,'7-Day ADT'!$D64)&lt;&gt; 0,AVERAGEIFS('Historical_Input Data'!K$3:K$2194,'Historical_Input Data'!$B$3:$B$2194,'7-Day ADT'!$C64,'Historical_Input Data'!$A$3:$A$2194,'7-Day ADT'!$D64),""),"")</f>
        <v>294.51612903225805</v>
      </c>
      <c r="I64">
        <f>IFERROR(IF(AVERAGEIFS('Historical_Input Data'!L$3:L$2194,'Historical_Input Data'!$B$3:$B$2194,'7-Day ADT'!$C64,'Historical_Input Data'!$A$3:$A$2194,'7-Day ADT'!$D64)&lt;&gt; 0,AVERAGEIFS('Historical_Input Data'!L$3:L$2194,'Historical_Input Data'!$B$3:$B$2194,'7-Day ADT'!$C64,'Historical_Input Data'!$A$3:$A$2194,'7-Day ADT'!$D64),""),"")</f>
        <v>369</v>
      </c>
      <c r="J64">
        <f>IFERROR(IF(AVERAGEIFS('Historical_Input Data'!M$3:M$2194,'Historical_Input Data'!$B$3:$B$2194,'7-Day ADT'!$C64,'Historical_Input Data'!$A$3:$A$2194,'7-Day ADT'!$D64)&lt;&gt; 0,AVERAGEIFS('Historical_Input Data'!M$3:M$2194,'Historical_Input Data'!$B$3:$B$2194,'7-Day ADT'!$C64,'Historical_Input Data'!$A$3:$A$2194,'7-Day ADT'!$D64),""),"")</f>
        <v>132.06451612903226</v>
      </c>
      <c r="K64">
        <f>IFERROR(IF(AVERAGEIFS('Historical_Input Data'!N$3:N$2194,'Historical_Input Data'!$B$3:$B$2194,'7-Day ADT'!$C64,'Historical_Input Data'!$A$3:$A$2194,'7-Day ADT'!$D64)&lt;&gt; 0,AVERAGEIFS('Historical_Input Data'!N$3:N$2194,'Historical_Input Data'!$B$3:$B$2194,'7-Day ADT'!$C64,'Historical_Input Data'!$A$3:$A$2194,'7-Day ADT'!$D64),""),"")</f>
        <v>219.25806451612902</v>
      </c>
      <c r="L64">
        <f>IFERROR(IF(AVERAGEIFS('Historical_Input Data'!O$3:O$2194,'Historical_Input Data'!$B$3:$B$2194,'7-Day ADT'!$C64,'Historical_Input Data'!$A$3:$A$2194,'7-Day ADT'!$D64)&lt;&gt; 0,AVERAGEIFS('Historical_Input Data'!O$3:O$2194,'Historical_Input Data'!$B$3:$B$2194,'7-Day ADT'!$C64,'Historical_Input Data'!$A$3:$A$2194,'7-Day ADT'!$D64),""),"")</f>
        <v>71.322580645161295</v>
      </c>
      <c r="M64">
        <f>IFERROR(IF(AVERAGEIFS('Historical_Input Data'!P$3:P$2194,'Historical_Input Data'!$B$3:$B$2194,'7-Day ADT'!$C64,'Historical_Input Data'!$A$3:$A$2194,'7-Day ADT'!$D64)&lt;&gt; 0,AVERAGEIFS('Historical_Input Data'!P$3:P$2194,'Historical_Input Data'!$B$3:$B$2194,'7-Day ADT'!$C64,'Historical_Input Data'!$A$3:$A$2194,'7-Day ADT'!$D64),""),"")</f>
        <v>532.16129032258061</v>
      </c>
      <c r="N64">
        <f>IFERROR(IF(AVERAGEIFS('Historical_Input Data'!Q$3:Q$2194,'Historical_Input Data'!$B$3:$B$2194,'7-Day ADT'!$C64,'Historical_Input Data'!$A$3:$A$2194,'7-Day ADT'!$D64)&lt;&gt; 0,AVERAGEIFS('Historical_Input Data'!Q$3:Q$2194,'Historical_Input Data'!$B$3:$B$2194,'7-Day ADT'!$C64,'Historical_Input Data'!$A$3:$A$2194,'7-Day ADT'!$D64),""),"")</f>
        <v>472.41935483870969</v>
      </c>
      <c r="O64">
        <f>IFERROR(IF(AVERAGEIFS('Historical_Input Data'!R$3:R$2194,'Historical_Input Data'!$B$3:$B$2194,'7-Day ADT'!$C64,'Historical_Input Data'!$A$3:$A$2194,'7-Day ADT'!$D64)&lt;&gt; 0,AVERAGEIFS('Historical_Input Data'!R$3:R$2194,'Historical_Input Data'!$B$3:$B$2194,'7-Day ADT'!$C64,'Historical_Input Data'!$A$3:$A$2194,'7-Day ADT'!$D64),""),"")</f>
        <v>102.41935483870968</v>
      </c>
      <c r="P64">
        <f>IFERROR(IF(AVERAGEIFS('Historical_Input Data'!S$3:S$2194,'Historical_Input Data'!$B$3:$B$2194,'7-Day ADT'!$C64,'Historical_Input Data'!$A$3:$A$2194,'7-Day ADT'!$D64)&lt;&gt; 0,AVERAGEIFS('Historical_Input Data'!S$3:S$2194,'Historical_Input Data'!$B$3:$B$2194,'7-Day ADT'!$C64,'Historical_Input Data'!$A$3:$A$2194,'7-Day ADT'!$D64),""),"")</f>
        <v>108.35483870967742</v>
      </c>
      <c r="Q64">
        <f>IFERROR(IF(AVERAGEIFS('Historical_Input Data'!T$3:T$2194,'Historical_Input Data'!$B$3:$B$2194,'7-Day ADT'!$C64,'Historical_Input Data'!$A$3:$A$2194,'7-Day ADT'!$D64)&lt;&gt; 0,AVERAGEIFS('Historical_Input Data'!T$3:T$2194,'Historical_Input Data'!$B$3:$B$2194,'7-Day ADT'!$C64,'Historical_Input Data'!$A$3:$A$2194,'7-Day ADT'!$D64),""),"")</f>
        <v>79.903225806451616</v>
      </c>
      <c r="R64">
        <f>IFERROR(IF(AVERAGEIFS('Historical_Input Data'!U$3:U$2194,'Historical_Input Data'!$B$3:$B$2194,'7-Day ADT'!$C64,'Historical_Input Data'!$A$3:$A$2194,'7-Day ADT'!$D64)&lt;&gt; 0,AVERAGEIFS('Historical_Input Data'!U$3:U$2194,'Historical_Input Data'!$B$3:$B$2194,'7-Day ADT'!$C64,'Historical_Input Data'!$A$3:$A$2194,'7-Day ADT'!$D64),""),"")</f>
        <v>40.612903225806448</v>
      </c>
      <c r="S64">
        <f>IFERROR(IF(AVERAGEIFS('Historical_Input Data'!V$3:V$2194,'Historical_Input Data'!$B$3:$B$2194,'7-Day ADT'!$C64,'Historical_Input Data'!$A$3:$A$2194,'7-Day ADT'!$D64)&lt;&gt; 0,AVERAGEIFS('Historical_Input Data'!V$3:V$2194,'Historical_Input Data'!$B$3:$B$2194,'7-Day ADT'!$C64,'Historical_Input Data'!$A$3:$A$2194,'7-Day ADT'!$D64),""),"")</f>
        <v>147.32258064516128</v>
      </c>
      <c r="T64">
        <f>IFERROR(IF(AVERAGEIFS('Historical_Input Data'!W$3:W$2194,'Historical_Input Data'!$B$3:$B$2194,'7-Day ADT'!$C64,'Historical_Input Data'!$A$3:$A$2194,'7-Day ADT'!$D64)&lt;&gt; 0,AVERAGEIFS('Historical_Input Data'!W$3:W$2194,'Historical_Input Data'!$B$3:$B$2194,'7-Day ADT'!$C64,'Historical_Input Data'!$A$3:$A$2194,'7-Day ADT'!$D64),""),"")</f>
        <v>526.58064516129036</v>
      </c>
      <c r="U64">
        <f>IFERROR(IF(AVERAGEIFS('Historical_Input Data'!X$3:X$2194,'Historical_Input Data'!$B$3:$B$2194,'7-Day ADT'!$C64,'Historical_Input Data'!$A$3:$A$2194,'7-Day ADT'!$D64)&lt;&gt; 0,AVERAGEIFS('Historical_Input Data'!X$3:X$2194,'Historical_Input Data'!$B$3:$B$2194,'7-Day ADT'!$C64,'Historical_Input Data'!$A$3:$A$2194,'7-Day ADT'!$D64),""),"")</f>
        <v>303.32258064516128</v>
      </c>
      <c r="V64">
        <f>IFERROR(IF(AVERAGEIFS('Historical_Input Data'!Y$3:Y$2194,'Historical_Input Data'!$B$3:$B$2194,'7-Day ADT'!$C64,'Historical_Input Data'!$A$3:$A$2194,'7-Day ADT'!$D64)&lt;&gt; 0,AVERAGEIFS('Historical_Input Data'!Y$3:Y$2194,'Historical_Input Data'!$B$3:$B$2194,'7-Day ADT'!$C64,'Historical_Input Data'!$A$3:$A$2194,'7-Day ADT'!$D64),""),"")</f>
        <v>18.838709677419356</v>
      </c>
      <c r="W64">
        <f>IFERROR(IF(AVERAGEIFS('Historical_Input Data'!Z$3:Z$2194,'Historical_Input Data'!$B$3:$B$2194,'7-Day ADT'!$C64,'Historical_Input Data'!$A$3:$A$2194,'7-Day ADT'!$D64)&lt;&gt; 0,AVERAGEIFS('Historical_Input Data'!Z$3:Z$2194,'Historical_Input Data'!$B$3:$B$2194,'7-Day ADT'!$C64,'Historical_Input Data'!$A$3:$A$2194,'7-Day ADT'!$D64),""),"")</f>
        <v>470.06451612903226</v>
      </c>
      <c r="X64">
        <f>IFERROR(IF(AVERAGEIFS('Historical_Input Data'!AA$3:AA$2194,'Historical_Input Data'!$B$3:$B$2194,'7-Day ADT'!$C64,'Historical_Input Data'!$A$3:$A$2194,'7-Day ADT'!$D64)&lt;&gt; 0,AVERAGEIFS('Historical_Input Data'!AA$3:AA$2194,'Historical_Input Data'!$B$3:$B$2194,'7-Day ADT'!$C64,'Historical_Input Data'!$A$3:$A$2194,'7-Day ADT'!$D64),""),"")</f>
        <v>26.580645161290324</v>
      </c>
      <c r="Y64">
        <f>IFERROR(IF(AVERAGEIFS('Historical_Input Data'!AB$3:AB$2194,'Historical_Input Data'!$B$3:$B$2194,'7-Day ADT'!$C64,'Historical_Input Data'!$A$3:$A$2194,'7-Day ADT'!$D64)&lt;&gt; 0,AVERAGEIFS('Historical_Input Data'!AB$3:AB$2194,'Historical_Input Data'!$B$3:$B$2194,'7-Day ADT'!$C64,'Historical_Input Data'!$A$3:$A$2194,'7-Day ADT'!$D64),""),"")</f>
        <v>568.54838709677415</v>
      </c>
      <c r="Z64">
        <f>IFERROR(IF(AVERAGEIFS('Historical_Input Data'!AC$3:AC$2194,'Historical_Input Data'!$B$3:$B$2194,'7-Day ADT'!$C64,'Historical_Input Data'!$A$3:$A$2194,'7-Day ADT'!$D64)&lt;&gt; 0,AVERAGEIFS('Historical_Input Data'!AC$3:AC$2194,'Historical_Input Data'!$B$3:$B$2194,'7-Day ADT'!$C64,'Historical_Input Data'!$A$3:$A$2194,'7-Day ADT'!$D64),""),"")</f>
        <v>391.64516129032256</v>
      </c>
      <c r="AA64">
        <f>IFERROR(IF(AVERAGEIFS('Historical_Input Data'!AD$3:AD$2194,'Historical_Input Data'!$B$3:$B$2194,'7-Day ADT'!$C64,'Historical_Input Data'!$A$3:$A$2194,'7-Day ADT'!$D64)&lt;&gt; 0,AVERAGEIFS('Historical_Input Data'!AD$3:AD$2194,'Historical_Input Data'!$B$3:$B$2194,'7-Day ADT'!$C64,'Historical_Input Data'!$A$3:$A$2194,'7-Day ADT'!$D64),""),"")</f>
        <v>35.935483870967744</v>
      </c>
      <c r="AB64">
        <f>IFERROR(IF(AVERAGEIFS('Historical_Input Data'!AE$3:AE$2194,'Historical_Input Data'!$B$3:$B$2194,'7-Day ADT'!$C64,'Historical_Input Data'!$A$3:$A$2194,'7-Day ADT'!$D64)&lt;&gt; 0,AVERAGEIFS('Historical_Input Data'!AE$3:AE$2194,'Historical_Input Data'!$B$3:$B$2194,'7-Day ADT'!$C64,'Historical_Input Data'!$A$3:$A$2194,'7-Day ADT'!$D64),""),"")</f>
        <v>691.70967741935488</v>
      </c>
      <c r="AC64">
        <f>IFERROR(IF(AVERAGEIFS('Historical_Input Data'!AF$3:AF$2194,'Historical_Input Data'!$B$3:$B$2194,'7-Day ADT'!$C64,'Historical_Input Data'!$A$3:$A$2194,'7-Day ADT'!$D64)&lt;&gt; 0,AVERAGEIFS('Historical_Input Data'!AF$3:AF$2194,'Historical_Input Data'!$B$3:$B$2194,'7-Day ADT'!$C64,'Historical_Input Data'!$A$3:$A$2194,'7-Day ADT'!$D64),""),"")</f>
        <v>1227.9354838709678</v>
      </c>
      <c r="AD64">
        <f>IFERROR(IF(AVERAGEIFS('Historical_Input Data'!AG$3:AG$2194,'Historical_Input Data'!$B$3:$B$2194,'7-Day ADT'!$C64,'Historical_Input Data'!$A$3:$A$2194,'7-Day ADT'!$D64)&lt;&gt; 0,AVERAGEIFS('Historical_Input Data'!AG$3:AG$2194,'Historical_Input Data'!$B$3:$B$2194,'7-Day ADT'!$C64,'Historical_Input Data'!$A$3:$A$2194,'7-Day ADT'!$D64),""),"")</f>
        <v>928.41935483870964</v>
      </c>
      <c r="AE64">
        <f>IFERROR(IF(AVERAGEIFS('Historical_Input Data'!AH$3:AH$2194,'Historical_Input Data'!$B$3:$B$2194,'7-Day ADT'!$C64,'Historical_Input Data'!$A$3:$A$2194,'7-Day ADT'!$D64)&lt;&gt; 0,AVERAGEIFS('Historical_Input Data'!AH$3:AH$2194,'Historical_Input Data'!$B$3:$B$2194,'7-Day ADT'!$C64,'Historical_Input Data'!$A$3:$A$2194,'7-Day ADT'!$D64),""),"")</f>
        <v>131.96774193548387</v>
      </c>
      <c r="AF64">
        <f>IFERROR(IF(AVERAGEIFS('Historical_Input Data'!AI$3:AI$2194,'Historical_Input Data'!$B$3:$B$2194,'7-Day ADT'!$C64,'Historical_Input Data'!$A$3:$A$2194,'7-Day ADT'!$D64)&lt;&gt; 0,AVERAGEIFS('Historical_Input Data'!AI$3:AI$2194,'Historical_Input Data'!$B$3:$B$2194,'7-Day ADT'!$C64,'Historical_Input Data'!$A$3:$A$2194,'7-Day ADT'!$D64),""),"")</f>
        <v>383.80645161290323</v>
      </c>
      <c r="AG64">
        <f>IFERROR(IF(AVERAGEIFS('Historical_Input Data'!AJ$3:AJ$2194,'Historical_Input Data'!$B$3:$B$2194,'7-Day ADT'!$C64,'Historical_Input Data'!$A$3:$A$2194,'7-Day ADT'!$D64)&lt;&gt; 0,AVERAGEIFS('Historical_Input Data'!AJ$3:AJ$2194,'Historical_Input Data'!$B$3:$B$2194,'7-Day ADT'!$C64,'Historical_Input Data'!$A$3:$A$2194,'7-Day ADT'!$D64),""),"")</f>
        <v>67.935483870967744</v>
      </c>
      <c r="AH64">
        <f>IFERROR(IF(AVERAGEIFS('Historical_Input Data'!AK$3:AK$2194,'Historical_Input Data'!$B$3:$B$2194,'7-Day ADT'!$C64,'Historical_Input Data'!$A$3:$A$2194,'7-Day ADT'!$D64)&lt;&gt; 0,AVERAGEIFS('Historical_Input Data'!AK$3:AK$2194,'Historical_Input Data'!$B$3:$B$2194,'7-Day ADT'!$C64,'Historical_Input Data'!$A$3:$A$2194,'7-Day ADT'!$D64),""),"")</f>
        <v>1112.0322580645161</v>
      </c>
      <c r="AI64">
        <f>IFERROR(IF(AVERAGEIFS('Historical_Input Data'!AL$3:AL$2194,'Historical_Input Data'!$B$3:$B$2194,'7-Day ADT'!$C64,'Historical_Input Data'!$A$3:$A$2194,'7-Day ADT'!$D64)&lt;&gt; 0,AVERAGEIFS('Historical_Input Data'!AL$3:AL$2194,'Historical_Input Data'!$B$3:$B$2194,'7-Day ADT'!$C64,'Historical_Input Data'!$A$3:$A$2194,'7-Day ADT'!$D64),""),"")</f>
        <v>2428.7741935483873</v>
      </c>
      <c r="AJ64">
        <f>IFERROR(IF(AVERAGEIFS('Historical_Input Data'!AM$3:AM$2194,'Historical_Input Data'!$B$3:$B$2194,'7-Day ADT'!$C64,'Historical_Input Data'!$A$3:$A$2194,'7-Day ADT'!$D64)&lt;&gt; 0,AVERAGEIFS('Historical_Input Data'!AM$3:AM$2194,'Historical_Input Data'!$B$3:$B$2194,'7-Day ADT'!$C64,'Historical_Input Data'!$A$3:$A$2194,'7-Day ADT'!$D64),""),"")</f>
        <v>15.548387096774194</v>
      </c>
      <c r="AK64">
        <f>IFERROR(IF(AVERAGEIFS('Historical_Input Data'!AN$3:AN$2194,'Historical_Input Data'!$B$3:$B$2194,'7-Day ADT'!$C64,'Historical_Input Data'!$A$3:$A$2194,'7-Day ADT'!$D64)&lt;&gt; 0,AVERAGEIFS('Historical_Input Data'!AN$3:AN$2194,'Historical_Input Data'!$B$3:$B$2194,'7-Day ADT'!$C64,'Historical_Input Data'!$A$3:$A$2194,'7-Day ADT'!$D64),""),"")</f>
        <v>39.774193548387096</v>
      </c>
      <c r="AL64">
        <f>IFERROR(IF(AVERAGEIFS('Historical_Input Data'!AO$3:AO$2194,'Historical_Input Data'!$B$3:$B$2194,'7-Day ADT'!$C64,'Historical_Input Data'!$A$3:$A$2194,'7-Day ADT'!$D64)&lt;&gt; 0,AVERAGEIFS('Historical_Input Data'!AO$3:AO$2194,'Historical_Input Data'!$B$3:$B$2194,'7-Day ADT'!$C64,'Historical_Input Data'!$A$3:$A$2194,'7-Day ADT'!$D64),""),"")</f>
        <v>269.77419354838707</v>
      </c>
      <c r="AM64">
        <f>IFERROR(IF(AVERAGEIFS('Historical_Input Data'!AP$3:AP$2194,'Historical_Input Data'!$B$3:$B$2194,'7-Day ADT'!$C64,'Historical_Input Data'!$A$3:$A$2194,'7-Day ADT'!$D64)&lt;&gt; 0,AVERAGEIFS('Historical_Input Data'!AP$3:AP$2194,'Historical_Input Data'!$B$3:$B$2194,'7-Day ADT'!$C64,'Historical_Input Data'!$A$3:$A$2194,'7-Day ADT'!$D64),""),"")</f>
        <v>39.322580645161288</v>
      </c>
      <c r="AN64">
        <f>IFERROR(IF(AVERAGEIFS('Historical_Input Data'!AQ$3:AQ$2194,'Historical_Input Data'!$B$3:$B$2194,'7-Day ADT'!$C64,'Historical_Input Data'!$A$3:$A$2194,'7-Day ADT'!$D64)&lt;&gt; 0,AVERAGEIFS('Historical_Input Data'!AQ$3:AQ$2194,'Historical_Input Data'!$B$3:$B$2194,'7-Day ADT'!$C64,'Historical_Input Data'!$A$3:$A$2194,'7-Day ADT'!$D64),""),"")</f>
        <v>230.38709677419354</v>
      </c>
      <c r="AO64">
        <f>IFERROR(IF(AVERAGEIFS('Historical_Input Data'!AR$3:AR$2194,'Historical_Input Data'!$B$3:$B$2194,'7-Day ADT'!$C64,'Historical_Input Data'!$A$3:$A$2194,'7-Day ADT'!$D64)&lt;&gt; 0,AVERAGEIFS('Historical_Input Data'!AR$3:AR$2194,'Historical_Input Data'!$B$3:$B$2194,'7-Day ADT'!$C64,'Historical_Input Data'!$A$3:$A$2194,'7-Day ADT'!$D64),""),"")</f>
        <v>202.54838709677421</v>
      </c>
      <c r="AP64">
        <f>IFERROR(IF(AVERAGEIFS('Historical_Input Data'!AS$3:AS$2194,'Historical_Input Data'!$B$3:$B$2194,'7-Day ADT'!$C64,'Historical_Input Data'!$A$3:$A$2194,'7-Day ADT'!$D64)&lt;&gt; 0,AVERAGEIFS('Historical_Input Data'!AS$3:AS$2194,'Historical_Input Data'!$B$3:$B$2194,'7-Day ADT'!$C64,'Historical_Input Data'!$A$3:$A$2194,'7-Day ADT'!$D64),""),"")</f>
        <v>490.15280135823429</v>
      </c>
      <c r="AQ64">
        <f>IFERROR(IF(AVERAGEIFS('Historical_Input Data'!AT$3:AT$2194,'Historical_Input Data'!$B$3:$B$2194,'7-Day ADT'!$C64,'Historical_Input Data'!$A$3:$A$2194,'7-Day ADT'!$D64)&lt;&gt; 0,AVERAGEIFS('Historical_Input Data'!AT$3:AT$2194,'Historical_Input Data'!$B$3:$B$2194,'7-Day ADT'!$C64,'Historical_Input Data'!$A$3:$A$2194,'7-Day ADT'!$D64),""),"")</f>
        <v>126.16129032258064</v>
      </c>
      <c r="AR64">
        <f>IFERROR(IF(AVERAGEIFS('Historical_Input Data'!AU$3:AU$2194,'Historical_Input Data'!$B$3:$B$2194,'7-Day ADT'!$C64,'Historical_Input Data'!$A$3:$A$2194,'7-Day ADT'!$D64)&lt;&gt; 0,AVERAGEIFS('Historical_Input Data'!AU$3:AU$2194,'Historical_Input Data'!$B$3:$B$2194,'7-Day ADT'!$C64,'Historical_Input Data'!$A$3:$A$2194,'7-Day ADT'!$D64),""),"")</f>
        <v>489.16129032258067</v>
      </c>
      <c r="AS64">
        <f>IFERROR(IF(AVERAGEIFS('Historical_Input Data'!AV$3:AV$2194,'Historical_Input Data'!$B$3:$B$2194,'7-Day ADT'!$C64,'Historical_Input Data'!$A$3:$A$2194,'7-Day ADT'!$D64)&lt;&gt; 0,AVERAGEIFS('Historical_Input Data'!AV$3:AV$2194,'Historical_Input Data'!$B$3:$B$2194,'7-Day ADT'!$C64,'Historical_Input Data'!$A$3:$A$2194,'7-Day ADT'!$D64),""),"")</f>
        <v>162.87096774193549</v>
      </c>
      <c r="AT64">
        <f>IFERROR(IF(AVERAGEIFS('Historical_Input Data'!AW$3:AW$2194,'Historical_Input Data'!$B$3:$B$2194,'7-Day ADT'!$C64,'Historical_Input Data'!$A$3:$A$2194,'7-Day ADT'!$D64)&lt;&gt; 0,AVERAGEIFS('Historical_Input Data'!AW$3:AW$2194,'Historical_Input Data'!$B$3:$B$2194,'7-Day ADT'!$C64,'Historical_Input Data'!$A$3:$A$2194,'7-Day ADT'!$D64),""),"")</f>
        <v>191.67741935483872</v>
      </c>
      <c r="AU64">
        <f>IFERROR(IF(AVERAGEIFS('Historical_Input Data'!AX$3:AX$2194,'Historical_Input Data'!$B$3:$B$2194,'7-Day ADT'!$C64,'Historical_Input Data'!$A$3:$A$2194,'7-Day ADT'!$D64)&lt;&gt; 0,AVERAGEIFS('Historical_Input Data'!AX$3:AX$2194,'Historical_Input Data'!$B$3:$B$2194,'7-Day ADT'!$C64,'Historical_Input Data'!$A$3:$A$2194,'7-Day ADT'!$D64),""),"")</f>
        <v>244.06451612903226</v>
      </c>
      <c r="AV64">
        <f>IFERROR(IF(AVERAGEIFS('Historical_Input Data'!AY$3:AY$2194,'Historical_Input Data'!$B$3:$B$2194,'7-Day ADT'!$C64,'Historical_Input Data'!$A$3:$A$2194,'7-Day ADT'!$D64)&lt;&gt; 0,AVERAGEIFS('Historical_Input Data'!AY$3:AY$2194,'Historical_Input Data'!$B$3:$B$2194,'7-Day ADT'!$C64,'Historical_Input Data'!$A$3:$A$2194,'7-Day ADT'!$D64),""),"")</f>
        <v>181.2258064516129</v>
      </c>
      <c r="AW64">
        <f>IFERROR(IF(AVERAGEIFS('Historical_Input Data'!AZ$3:AZ$2194,'Historical_Input Data'!$B$3:$B$2194,'7-Day ADT'!$C64,'Historical_Input Data'!$A$3:$A$2194,'7-Day ADT'!$D64)&lt;&gt; 0,AVERAGEIFS('Historical_Input Data'!AZ$3:AZ$2194,'Historical_Input Data'!$B$3:$B$2194,'7-Day ADT'!$C64,'Historical_Input Data'!$A$3:$A$2194,'7-Day ADT'!$D64),""),"")</f>
        <v>508.12903225806451</v>
      </c>
      <c r="AX64">
        <f>IFERROR(IF(AVERAGEIFS('Historical_Input Data'!BA$3:BA$2194,'Historical_Input Data'!$B$3:$B$2194,'7-Day ADT'!$C64,'Historical_Input Data'!$A$3:$A$2194,'7-Day ADT'!$D64)&lt;&gt; 0,AVERAGEIFS('Historical_Input Data'!BA$3:BA$2194,'Historical_Input Data'!$B$3:$B$2194,'7-Day ADT'!$C64,'Historical_Input Data'!$A$3:$A$2194,'7-Day ADT'!$D64),""),"")</f>
        <v>454.80645161290323</v>
      </c>
    </row>
    <row r="65" spans="1:50">
      <c r="A65" t="str">
        <f t="shared" si="0"/>
        <v>April2021</v>
      </c>
      <c r="C65" t="s">
        <v>57</v>
      </c>
      <c r="D65">
        <v>2021</v>
      </c>
      <c r="E65">
        <f>IFERROR(IF(AVERAGEIFS('Historical_Input Data'!H$3:H$2194,'Historical_Input Data'!$B$3:$B$2194,'7-Day ADT'!$C65,'Historical_Input Data'!$A$3:$A$2194,'7-Day ADT'!$D65)&lt;&gt; 0,AVERAGEIFS('Historical_Input Data'!H$3:H$2194,'Historical_Input Data'!$B$3:$B$2194,'7-Day ADT'!$C65,'Historical_Input Data'!$A$3:$A$2194,'7-Day ADT'!$D65),""),"")</f>
        <v>17.7</v>
      </c>
      <c r="F65">
        <f>IFERROR(IF(AVERAGEIFS('Historical_Input Data'!I$3:I$2194,'Historical_Input Data'!$B$3:$B$2194,'7-Day ADT'!$C65,'Historical_Input Data'!$A$3:$A$2194,'7-Day ADT'!$D65)&lt;&gt; 0,AVERAGEIFS('Historical_Input Data'!I$3:I$2194,'Historical_Input Data'!$B$3:$B$2194,'7-Day ADT'!$C65,'Historical_Input Data'!$A$3:$A$2194,'7-Day ADT'!$D65),""),"")</f>
        <v>335.76666666666665</v>
      </c>
      <c r="G65">
        <f>IFERROR(IF(AVERAGEIFS('Historical_Input Data'!J$3:J$2194,'Historical_Input Data'!$B$3:$B$2194,'7-Day ADT'!$C65,'Historical_Input Data'!$A$3:$A$2194,'7-Day ADT'!$D65)&lt;&gt; 0,AVERAGEIFS('Historical_Input Data'!J$3:J$2194,'Historical_Input Data'!$B$3:$B$2194,'7-Day ADT'!$C65,'Historical_Input Data'!$A$3:$A$2194,'7-Day ADT'!$D65),""),"")</f>
        <v>329.3</v>
      </c>
      <c r="H65">
        <f>IFERROR(IF(AVERAGEIFS('Historical_Input Data'!K$3:K$2194,'Historical_Input Data'!$B$3:$B$2194,'7-Day ADT'!$C65,'Historical_Input Data'!$A$3:$A$2194,'7-Day ADT'!$D65)&lt;&gt; 0,AVERAGEIFS('Historical_Input Data'!K$3:K$2194,'Historical_Input Data'!$B$3:$B$2194,'7-Day ADT'!$C65,'Historical_Input Data'!$A$3:$A$2194,'7-Day ADT'!$D65),""),"")</f>
        <v>234.96666666666667</v>
      </c>
      <c r="I65">
        <f>IFERROR(IF(AVERAGEIFS('Historical_Input Data'!L$3:L$2194,'Historical_Input Data'!$B$3:$B$2194,'7-Day ADT'!$C65,'Historical_Input Data'!$A$3:$A$2194,'7-Day ADT'!$D65)&lt;&gt; 0,AVERAGEIFS('Historical_Input Data'!L$3:L$2194,'Historical_Input Data'!$B$3:$B$2194,'7-Day ADT'!$C65,'Historical_Input Data'!$A$3:$A$2194,'7-Day ADT'!$D65),""),"")</f>
        <v>334.56666666666666</v>
      </c>
      <c r="J65">
        <f>IFERROR(IF(AVERAGEIFS('Historical_Input Data'!M$3:M$2194,'Historical_Input Data'!$B$3:$B$2194,'7-Day ADT'!$C65,'Historical_Input Data'!$A$3:$A$2194,'7-Day ADT'!$D65)&lt;&gt; 0,AVERAGEIFS('Historical_Input Data'!M$3:M$2194,'Historical_Input Data'!$B$3:$B$2194,'7-Day ADT'!$C65,'Historical_Input Data'!$A$3:$A$2194,'7-Day ADT'!$D65),""),"")</f>
        <v>109.9</v>
      </c>
      <c r="K65">
        <f>IFERROR(IF(AVERAGEIFS('Historical_Input Data'!N$3:N$2194,'Historical_Input Data'!$B$3:$B$2194,'7-Day ADT'!$C65,'Historical_Input Data'!$A$3:$A$2194,'7-Day ADT'!$D65)&lt;&gt; 0,AVERAGEIFS('Historical_Input Data'!N$3:N$2194,'Historical_Input Data'!$B$3:$B$2194,'7-Day ADT'!$C65,'Historical_Input Data'!$A$3:$A$2194,'7-Day ADT'!$D65),""),"")</f>
        <v>129.43333333333334</v>
      </c>
      <c r="L65">
        <f>IFERROR(IF(AVERAGEIFS('Historical_Input Data'!O$3:O$2194,'Historical_Input Data'!$B$3:$B$2194,'7-Day ADT'!$C65,'Historical_Input Data'!$A$3:$A$2194,'7-Day ADT'!$D65)&lt;&gt; 0,AVERAGEIFS('Historical_Input Data'!O$3:O$2194,'Historical_Input Data'!$B$3:$B$2194,'7-Day ADT'!$C65,'Historical_Input Data'!$A$3:$A$2194,'7-Day ADT'!$D65),""),"")</f>
        <v>50.466666666666669</v>
      </c>
      <c r="M65">
        <f>IFERROR(IF(AVERAGEIFS('Historical_Input Data'!P$3:P$2194,'Historical_Input Data'!$B$3:$B$2194,'7-Day ADT'!$C65,'Historical_Input Data'!$A$3:$A$2194,'7-Day ADT'!$D65)&lt;&gt; 0,AVERAGEIFS('Historical_Input Data'!P$3:P$2194,'Historical_Input Data'!$B$3:$B$2194,'7-Day ADT'!$C65,'Historical_Input Data'!$A$3:$A$2194,'7-Day ADT'!$D65),""),"")</f>
        <v>489.46666666666664</v>
      </c>
      <c r="N65">
        <f>IFERROR(IF(AVERAGEIFS('Historical_Input Data'!Q$3:Q$2194,'Historical_Input Data'!$B$3:$B$2194,'7-Day ADT'!$C65,'Historical_Input Data'!$A$3:$A$2194,'7-Day ADT'!$D65)&lt;&gt; 0,AVERAGEIFS('Historical_Input Data'!Q$3:Q$2194,'Historical_Input Data'!$B$3:$B$2194,'7-Day ADT'!$C65,'Historical_Input Data'!$A$3:$A$2194,'7-Day ADT'!$D65),""),"")</f>
        <v>442.26666666666665</v>
      </c>
      <c r="O65">
        <f>IFERROR(IF(AVERAGEIFS('Historical_Input Data'!R$3:R$2194,'Historical_Input Data'!$B$3:$B$2194,'7-Day ADT'!$C65,'Historical_Input Data'!$A$3:$A$2194,'7-Day ADT'!$D65)&lt;&gt; 0,AVERAGEIFS('Historical_Input Data'!R$3:R$2194,'Historical_Input Data'!$B$3:$B$2194,'7-Day ADT'!$C65,'Historical_Input Data'!$A$3:$A$2194,'7-Day ADT'!$D65),""),"")</f>
        <v>147.4</v>
      </c>
      <c r="P65">
        <f>IFERROR(IF(AVERAGEIFS('Historical_Input Data'!S$3:S$2194,'Historical_Input Data'!$B$3:$B$2194,'7-Day ADT'!$C65,'Historical_Input Data'!$A$3:$A$2194,'7-Day ADT'!$D65)&lt;&gt; 0,AVERAGEIFS('Historical_Input Data'!S$3:S$2194,'Historical_Input Data'!$B$3:$B$2194,'7-Day ADT'!$C65,'Historical_Input Data'!$A$3:$A$2194,'7-Day ADT'!$D65),""),"")</f>
        <v>98.333333333333329</v>
      </c>
      <c r="Q65">
        <f>IFERROR(IF(AVERAGEIFS('Historical_Input Data'!T$3:T$2194,'Historical_Input Data'!$B$3:$B$2194,'7-Day ADT'!$C65,'Historical_Input Data'!$A$3:$A$2194,'7-Day ADT'!$D65)&lt;&gt; 0,AVERAGEIFS('Historical_Input Data'!T$3:T$2194,'Historical_Input Data'!$B$3:$B$2194,'7-Day ADT'!$C65,'Historical_Input Data'!$A$3:$A$2194,'7-Day ADT'!$D65),""),"")</f>
        <v>78.833333333333329</v>
      </c>
      <c r="R65">
        <f>IFERROR(IF(AVERAGEIFS('Historical_Input Data'!U$3:U$2194,'Historical_Input Data'!$B$3:$B$2194,'7-Day ADT'!$C65,'Historical_Input Data'!$A$3:$A$2194,'7-Day ADT'!$D65)&lt;&gt; 0,AVERAGEIFS('Historical_Input Data'!U$3:U$2194,'Historical_Input Data'!$B$3:$B$2194,'7-Day ADT'!$C65,'Historical_Input Data'!$A$3:$A$2194,'7-Day ADT'!$D65),""),"")</f>
        <v>34.299999999999997</v>
      </c>
      <c r="S65">
        <f>IFERROR(IF(AVERAGEIFS('Historical_Input Data'!V$3:V$2194,'Historical_Input Data'!$B$3:$B$2194,'7-Day ADT'!$C65,'Historical_Input Data'!$A$3:$A$2194,'7-Day ADT'!$D65)&lt;&gt; 0,AVERAGEIFS('Historical_Input Data'!V$3:V$2194,'Historical_Input Data'!$B$3:$B$2194,'7-Day ADT'!$C65,'Historical_Input Data'!$A$3:$A$2194,'7-Day ADT'!$D65),""),"")</f>
        <v>146.46666666666667</v>
      </c>
      <c r="T65">
        <f>IFERROR(IF(AVERAGEIFS('Historical_Input Data'!W$3:W$2194,'Historical_Input Data'!$B$3:$B$2194,'7-Day ADT'!$C65,'Historical_Input Data'!$A$3:$A$2194,'7-Day ADT'!$D65)&lt;&gt; 0,AVERAGEIFS('Historical_Input Data'!W$3:W$2194,'Historical_Input Data'!$B$3:$B$2194,'7-Day ADT'!$C65,'Historical_Input Data'!$A$3:$A$2194,'7-Day ADT'!$D65),""),"")</f>
        <v>341.06666666666666</v>
      </c>
      <c r="U65">
        <f>IFERROR(IF(AVERAGEIFS('Historical_Input Data'!X$3:X$2194,'Historical_Input Data'!$B$3:$B$2194,'7-Day ADT'!$C65,'Historical_Input Data'!$A$3:$A$2194,'7-Day ADT'!$D65)&lt;&gt; 0,AVERAGEIFS('Historical_Input Data'!X$3:X$2194,'Historical_Input Data'!$B$3:$B$2194,'7-Day ADT'!$C65,'Historical_Input Data'!$A$3:$A$2194,'7-Day ADT'!$D65),""),"")</f>
        <v>322.16666666666669</v>
      </c>
      <c r="V65">
        <f>IFERROR(IF(AVERAGEIFS('Historical_Input Data'!Y$3:Y$2194,'Historical_Input Data'!$B$3:$B$2194,'7-Day ADT'!$C65,'Historical_Input Data'!$A$3:$A$2194,'7-Day ADT'!$D65)&lt;&gt; 0,AVERAGEIFS('Historical_Input Data'!Y$3:Y$2194,'Historical_Input Data'!$B$3:$B$2194,'7-Day ADT'!$C65,'Historical_Input Data'!$A$3:$A$2194,'7-Day ADT'!$D65),""),"")</f>
        <v>12.5</v>
      </c>
      <c r="W65">
        <f>IFERROR(IF(AVERAGEIFS('Historical_Input Data'!Z$3:Z$2194,'Historical_Input Data'!$B$3:$B$2194,'7-Day ADT'!$C65,'Historical_Input Data'!$A$3:$A$2194,'7-Day ADT'!$D65)&lt;&gt; 0,AVERAGEIFS('Historical_Input Data'!Z$3:Z$2194,'Historical_Input Data'!$B$3:$B$2194,'7-Day ADT'!$C65,'Historical_Input Data'!$A$3:$A$2194,'7-Day ADT'!$D65),""),"")</f>
        <v>388.8</v>
      </c>
      <c r="X65">
        <f>IFERROR(IF(AVERAGEIFS('Historical_Input Data'!AA$3:AA$2194,'Historical_Input Data'!$B$3:$B$2194,'7-Day ADT'!$C65,'Historical_Input Data'!$A$3:$A$2194,'7-Day ADT'!$D65)&lt;&gt; 0,AVERAGEIFS('Historical_Input Data'!AA$3:AA$2194,'Historical_Input Data'!$B$3:$B$2194,'7-Day ADT'!$C65,'Historical_Input Data'!$A$3:$A$2194,'7-Day ADT'!$D65),""),"")</f>
        <v>37.966666666666669</v>
      </c>
      <c r="Y65">
        <f>IFERROR(IF(AVERAGEIFS('Historical_Input Data'!AB$3:AB$2194,'Historical_Input Data'!$B$3:$B$2194,'7-Day ADT'!$C65,'Historical_Input Data'!$A$3:$A$2194,'7-Day ADT'!$D65)&lt;&gt; 0,AVERAGEIFS('Historical_Input Data'!AB$3:AB$2194,'Historical_Input Data'!$B$3:$B$2194,'7-Day ADT'!$C65,'Historical_Input Data'!$A$3:$A$2194,'7-Day ADT'!$D65),""),"")</f>
        <v>530.9666666666667</v>
      </c>
      <c r="Z65">
        <f>IFERROR(IF(AVERAGEIFS('Historical_Input Data'!AC$3:AC$2194,'Historical_Input Data'!$B$3:$B$2194,'7-Day ADT'!$C65,'Historical_Input Data'!$A$3:$A$2194,'7-Day ADT'!$D65)&lt;&gt; 0,AVERAGEIFS('Historical_Input Data'!AC$3:AC$2194,'Historical_Input Data'!$B$3:$B$2194,'7-Day ADT'!$C65,'Historical_Input Data'!$A$3:$A$2194,'7-Day ADT'!$D65),""),"")</f>
        <v>321.06666666666666</v>
      </c>
      <c r="AA65">
        <f>IFERROR(IF(AVERAGEIFS('Historical_Input Data'!AD$3:AD$2194,'Historical_Input Data'!$B$3:$B$2194,'7-Day ADT'!$C65,'Historical_Input Data'!$A$3:$A$2194,'7-Day ADT'!$D65)&lt;&gt; 0,AVERAGEIFS('Historical_Input Data'!AD$3:AD$2194,'Historical_Input Data'!$B$3:$B$2194,'7-Day ADT'!$C65,'Historical_Input Data'!$A$3:$A$2194,'7-Day ADT'!$D65),""),"")</f>
        <v>36.966666666666669</v>
      </c>
      <c r="AB65">
        <f>IFERROR(IF(AVERAGEIFS('Historical_Input Data'!AE$3:AE$2194,'Historical_Input Data'!$B$3:$B$2194,'7-Day ADT'!$C65,'Historical_Input Data'!$A$3:$A$2194,'7-Day ADT'!$D65)&lt;&gt; 0,AVERAGEIFS('Historical_Input Data'!AE$3:AE$2194,'Historical_Input Data'!$B$3:$B$2194,'7-Day ADT'!$C65,'Historical_Input Data'!$A$3:$A$2194,'7-Day ADT'!$D65),""),"")</f>
        <v>658.63333333333333</v>
      </c>
      <c r="AC65">
        <f>IFERROR(IF(AVERAGEIFS('Historical_Input Data'!AF$3:AF$2194,'Historical_Input Data'!$B$3:$B$2194,'7-Day ADT'!$C65,'Historical_Input Data'!$A$3:$A$2194,'7-Day ADT'!$D65)&lt;&gt; 0,AVERAGEIFS('Historical_Input Data'!AF$3:AF$2194,'Historical_Input Data'!$B$3:$B$2194,'7-Day ADT'!$C65,'Historical_Input Data'!$A$3:$A$2194,'7-Day ADT'!$D65),""),"")</f>
        <v>1137.3</v>
      </c>
      <c r="AD65">
        <f>IFERROR(IF(AVERAGEIFS('Historical_Input Data'!AG$3:AG$2194,'Historical_Input Data'!$B$3:$B$2194,'7-Day ADT'!$C65,'Historical_Input Data'!$A$3:$A$2194,'7-Day ADT'!$D65)&lt;&gt; 0,AVERAGEIFS('Historical_Input Data'!AG$3:AG$2194,'Historical_Input Data'!$B$3:$B$2194,'7-Day ADT'!$C65,'Historical_Input Data'!$A$3:$A$2194,'7-Day ADT'!$D65),""),"")</f>
        <v>769.3</v>
      </c>
      <c r="AE65">
        <f>IFERROR(IF(AVERAGEIFS('Historical_Input Data'!AH$3:AH$2194,'Historical_Input Data'!$B$3:$B$2194,'7-Day ADT'!$C65,'Historical_Input Data'!$A$3:$A$2194,'7-Day ADT'!$D65)&lt;&gt; 0,AVERAGEIFS('Historical_Input Data'!AH$3:AH$2194,'Historical_Input Data'!$B$3:$B$2194,'7-Day ADT'!$C65,'Historical_Input Data'!$A$3:$A$2194,'7-Day ADT'!$D65),""),"")</f>
        <v>130.93333333333334</v>
      </c>
      <c r="AF65">
        <f>IFERROR(IF(AVERAGEIFS('Historical_Input Data'!AI$3:AI$2194,'Historical_Input Data'!$B$3:$B$2194,'7-Day ADT'!$C65,'Historical_Input Data'!$A$3:$A$2194,'7-Day ADT'!$D65)&lt;&gt; 0,AVERAGEIFS('Historical_Input Data'!AI$3:AI$2194,'Historical_Input Data'!$B$3:$B$2194,'7-Day ADT'!$C65,'Historical_Input Data'!$A$3:$A$2194,'7-Day ADT'!$D65),""),"")</f>
        <v>687.5333333333333</v>
      </c>
      <c r="AG65" t="str">
        <f>IFERROR(IF(AVERAGEIFS('Historical_Input Data'!AJ$3:AJ$2194,'Historical_Input Data'!$B$3:$B$2194,'7-Day ADT'!$C65,'Historical_Input Data'!$A$3:$A$2194,'7-Day ADT'!$D65)&lt;&gt; 0,AVERAGEIFS('Historical_Input Data'!AJ$3:AJ$2194,'Historical_Input Data'!$B$3:$B$2194,'7-Day ADT'!$C65,'Historical_Input Data'!$A$3:$A$2194,'7-Day ADT'!$D65),""),"")</f>
        <v/>
      </c>
      <c r="AH65">
        <f>IFERROR(IF(AVERAGEIFS('Historical_Input Data'!AK$3:AK$2194,'Historical_Input Data'!$B$3:$B$2194,'7-Day ADT'!$C65,'Historical_Input Data'!$A$3:$A$2194,'7-Day ADT'!$D65)&lt;&gt; 0,AVERAGEIFS('Historical_Input Data'!AK$3:AK$2194,'Historical_Input Data'!$B$3:$B$2194,'7-Day ADT'!$C65,'Historical_Input Data'!$A$3:$A$2194,'7-Day ADT'!$D65),""),"")</f>
        <v>1002.2666666666667</v>
      </c>
      <c r="AI65">
        <f>IFERROR(IF(AVERAGEIFS('Historical_Input Data'!AL$3:AL$2194,'Historical_Input Data'!$B$3:$B$2194,'7-Day ADT'!$C65,'Historical_Input Data'!$A$3:$A$2194,'7-Day ADT'!$D65)&lt;&gt; 0,AVERAGEIFS('Historical_Input Data'!AL$3:AL$2194,'Historical_Input Data'!$B$3:$B$2194,'7-Day ADT'!$C65,'Historical_Input Data'!$A$3:$A$2194,'7-Day ADT'!$D65),""),"")</f>
        <v>959.5</v>
      </c>
      <c r="AJ65">
        <f>IFERROR(IF(AVERAGEIFS('Historical_Input Data'!AM$3:AM$2194,'Historical_Input Data'!$B$3:$B$2194,'7-Day ADT'!$C65,'Historical_Input Data'!$A$3:$A$2194,'7-Day ADT'!$D65)&lt;&gt; 0,AVERAGEIFS('Historical_Input Data'!AM$3:AM$2194,'Historical_Input Data'!$B$3:$B$2194,'7-Day ADT'!$C65,'Historical_Input Data'!$A$3:$A$2194,'7-Day ADT'!$D65),""),"")</f>
        <v>11.466666666666667</v>
      </c>
      <c r="AK65">
        <f>IFERROR(IF(AVERAGEIFS('Historical_Input Data'!AN$3:AN$2194,'Historical_Input Data'!$B$3:$B$2194,'7-Day ADT'!$C65,'Historical_Input Data'!$A$3:$A$2194,'7-Day ADT'!$D65)&lt;&gt; 0,AVERAGEIFS('Historical_Input Data'!AN$3:AN$2194,'Historical_Input Data'!$B$3:$B$2194,'7-Day ADT'!$C65,'Historical_Input Data'!$A$3:$A$2194,'7-Day ADT'!$D65),""),"")</f>
        <v>36.333333333333336</v>
      </c>
      <c r="AL65">
        <f>IFERROR(IF(AVERAGEIFS('Historical_Input Data'!AO$3:AO$2194,'Historical_Input Data'!$B$3:$B$2194,'7-Day ADT'!$C65,'Historical_Input Data'!$A$3:$A$2194,'7-Day ADT'!$D65)&lt;&gt; 0,AVERAGEIFS('Historical_Input Data'!AO$3:AO$2194,'Historical_Input Data'!$B$3:$B$2194,'7-Day ADT'!$C65,'Historical_Input Data'!$A$3:$A$2194,'7-Day ADT'!$D65),""),"")</f>
        <v>231.06666666666666</v>
      </c>
      <c r="AM65">
        <f>IFERROR(IF(AVERAGEIFS('Historical_Input Data'!AP$3:AP$2194,'Historical_Input Data'!$B$3:$B$2194,'7-Day ADT'!$C65,'Historical_Input Data'!$A$3:$A$2194,'7-Day ADT'!$D65)&lt;&gt; 0,AVERAGEIFS('Historical_Input Data'!AP$3:AP$2194,'Historical_Input Data'!$B$3:$B$2194,'7-Day ADT'!$C65,'Historical_Input Data'!$A$3:$A$2194,'7-Day ADT'!$D65),""),"")</f>
        <v>36.200000000000003</v>
      </c>
      <c r="AN65">
        <f>IFERROR(IF(AVERAGEIFS('Historical_Input Data'!AQ$3:AQ$2194,'Historical_Input Data'!$B$3:$B$2194,'7-Day ADT'!$C65,'Historical_Input Data'!$A$3:$A$2194,'7-Day ADT'!$D65)&lt;&gt; 0,AVERAGEIFS('Historical_Input Data'!AQ$3:AQ$2194,'Historical_Input Data'!$B$3:$B$2194,'7-Day ADT'!$C65,'Historical_Input Data'!$A$3:$A$2194,'7-Day ADT'!$D65),""),"")</f>
        <v>185.03333333333333</v>
      </c>
      <c r="AO65">
        <f>IFERROR(IF(AVERAGEIFS('Historical_Input Data'!AR$3:AR$2194,'Historical_Input Data'!$B$3:$B$2194,'7-Day ADT'!$C65,'Historical_Input Data'!$A$3:$A$2194,'7-Day ADT'!$D65)&lt;&gt; 0,AVERAGEIFS('Historical_Input Data'!AR$3:AR$2194,'Historical_Input Data'!$B$3:$B$2194,'7-Day ADT'!$C65,'Historical_Input Data'!$A$3:$A$2194,'7-Day ADT'!$D65),""),"")</f>
        <v>276.63333333333333</v>
      </c>
      <c r="AP65">
        <f>IFERROR(IF(AVERAGEIFS('Historical_Input Data'!AS$3:AS$2194,'Historical_Input Data'!$B$3:$B$2194,'7-Day ADT'!$C65,'Historical_Input Data'!$A$3:$A$2194,'7-Day ADT'!$D65)&lt;&gt; 0,AVERAGEIFS('Historical_Input Data'!AS$3:AS$2194,'Historical_Input Data'!$B$3:$B$2194,'7-Day ADT'!$C65,'Historical_Input Data'!$A$3:$A$2194,'7-Day ADT'!$D65),""),"")</f>
        <v>508.82456140350877</v>
      </c>
      <c r="AQ65">
        <f>IFERROR(IF(AVERAGEIFS('Historical_Input Data'!AT$3:AT$2194,'Historical_Input Data'!$B$3:$B$2194,'7-Day ADT'!$C65,'Historical_Input Data'!$A$3:$A$2194,'7-Day ADT'!$D65)&lt;&gt; 0,AVERAGEIFS('Historical_Input Data'!AT$3:AT$2194,'Historical_Input Data'!$B$3:$B$2194,'7-Day ADT'!$C65,'Historical_Input Data'!$A$3:$A$2194,'7-Day ADT'!$D65),""),"")</f>
        <v>101.33333333333333</v>
      </c>
      <c r="AR65">
        <f>IFERROR(IF(AVERAGEIFS('Historical_Input Data'!AU$3:AU$2194,'Historical_Input Data'!$B$3:$B$2194,'7-Day ADT'!$C65,'Historical_Input Data'!$A$3:$A$2194,'7-Day ADT'!$D65)&lt;&gt; 0,AVERAGEIFS('Historical_Input Data'!AU$3:AU$2194,'Historical_Input Data'!$B$3:$B$2194,'7-Day ADT'!$C65,'Historical_Input Data'!$A$3:$A$2194,'7-Day ADT'!$D65),""),"")</f>
        <v>406.66666666666669</v>
      </c>
      <c r="AS65">
        <f>IFERROR(IF(AVERAGEIFS('Historical_Input Data'!AV$3:AV$2194,'Historical_Input Data'!$B$3:$B$2194,'7-Day ADT'!$C65,'Historical_Input Data'!$A$3:$A$2194,'7-Day ADT'!$D65)&lt;&gt; 0,AVERAGEIFS('Historical_Input Data'!AV$3:AV$2194,'Historical_Input Data'!$B$3:$B$2194,'7-Day ADT'!$C65,'Historical_Input Data'!$A$3:$A$2194,'7-Day ADT'!$D65),""),"")</f>
        <v>136.33333333333334</v>
      </c>
      <c r="AT65">
        <f>IFERROR(IF(AVERAGEIFS('Historical_Input Data'!AW$3:AW$2194,'Historical_Input Data'!$B$3:$B$2194,'7-Day ADT'!$C65,'Historical_Input Data'!$A$3:$A$2194,'7-Day ADT'!$D65)&lt;&gt; 0,AVERAGEIFS('Historical_Input Data'!AW$3:AW$2194,'Historical_Input Data'!$B$3:$B$2194,'7-Day ADT'!$C65,'Historical_Input Data'!$A$3:$A$2194,'7-Day ADT'!$D65),""),"")</f>
        <v>161.73333333333332</v>
      </c>
      <c r="AU65">
        <f>IFERROR(IF(AVERAGEIFS('Historical_Input Data'!AX$3:AX$2194,'Historical_Input Data'!$B$3:$B$2194,'7-Day ADT'!$C65,'Historical_Input Data'!$A$3:$A$2194,'7-Day ADT'!$D65)&lt;&gt; 0,AVERAGEIFS('Historical_Input Data'!AX$3:AX$2194,'Historical_Input Data'!$B$3:$B$2194,'7-Day ADT'!$C65,'Historical_Input Data'!$A$3:$A$2194,'7-Day ADT'!$D65),""),"")</f>
        <v>250.33333333333334</v>
      </c>
      <c r="AV65">
        <f>IFERROR(IF(AVERAGEIFS('Historical_Input Data'!AY$3:AY$2194,'Historical_Input Data'!$B$3:$B$2194,'7-Day ADT'!$C65,'Historical_Input Data'!$A$3:$A$2194,'7-Day ADT'!$D65)&lt;&gt; 0,AVERAGEIFS('Historical_Input Data'!AY$3:AY$2194,'Historical_Input Data'!$B$3:$B$2194,'7-Day ADT'!$C65,'Historical_Input Data'!$A$3:$A$2194,'7-Day ADT'!$D65),""),"")</f>
        <v>157.83333333333334</v>
      </c>
      <c r="AW65">
        <f>IFERROR(IF(AVERAGEIFS('Historical_Input Data'!AZ$3:AZ$2194,'Historical_Input Data'!$B$3:$B$2194,'7-Day ADT'!$C65,'Historical_Input Data'!$A$3:$A$2194,'7-Day ADT'!$D65)&lt;&gt; 0,AVERAGEIFS('Historical_Input Data'!AZ$3:AZ$2194,'Historical_Input Data'!$B$3:$B$2194,'7-Day ADT'!$C65,'Historical_Input Data'!$A$3:$A$2194,'7-Day ADT'!$D65),""),"")</f>
        <v>410.83333333333331</v>
      </c>
      <c r="AX65">
        <f>IFERROR(IF(AVERAGEIFS('Historical_Input Data'!BA$3:BA$2194,'Historical_Input Data'!$B$3:$B$2194,'7-Day ADT'!$C65,'Historical_Input Data'!$A$3:$A$2194,'7-Day ADT'!$D65)&lt;&gt; 0,AVERAGEIFS('Historical_Input Data'!BA$3:BA$2194,'Historical_Input Data'!$B$3:$B$2194,'7-Day ADT'!$C65,'Historical_Input Data'!$A$3:$A$2194,'7-Day ADT'!$D65),""),"")</f>
        <v>123.13333333333334</v>
      </c>
    </row>
    <row r="66" spans="1:50">
      <c r="A66" t="str">
        <f t="shared" si="0"/>
        <v>May2021</v>
      </c>
      <c r="C66" t="s">
        <v>58</v>
      </c>
      <c r="D66">
        <v>2021</v>
      </c>
      <c r="E66">
        <f>IFERROR(IF(AVERAGEIFS('Historical_Input Data'!H$3:H$2194,'Historical_Input Data'!$B$3:$B$2194,'7-Day ADT'!$C66,'Historical_Input Data'!$A$3:$A$2194,'7-Day ADT'!$D66)&lt;&gt; 0,AVERAGEIFS('Historical_Input Data'!H$3:H$2194,'Historical_Input Data'!$B$3:$B$2194,'7-Day ADT'!$C66,'Historical_Input Data'!$A$3:$A$2194,'7-Day ADT'!$D66),""),"")</f>
        <v>19.838709677419356</v>
      </c>
      <c r="F66">
        <f>IFERROR(IF(AVERAGEIFS('Historical_Input Data'!I$3:I$2194,'Historical_Input Data'!$B$3:$B$2194,'7-Day ADT'!$C66,'Historical_Input Data'!$A$3:$A$2194,'7-Day ADT'!$D66)&lt;&gt; 0,AVERAGEIFS('Historical_Input Data'!I$3:I$2194,'Historical_Input Data'!$B$3:$B$2194,'7-Day ADT'!$C66,'Historical_Input Data'!$A$3:$A$2194,'7-Day ADT'!$D66),""),"")</f>
        <v>354.19354838709677</v>
      </c>
      <c r="G66">
        <f>IFERROR(IF(AVERAGEIFS('Historical_Input Data'!J$3:J$2194,'Historical_Input Data'!$B$3:$B$2194,'7-Day ADT'!$C66,'Historical_Input Data'!$A$3:$A$2194,'7-Day ADT'!$D66)&lt;&gt; 0,AVERAGEIFS('Historical_Input Data'!J$3:J$2194,'Historical_Input Data'!$B$3:$B$2194,'7-Day ADT'!$C66,'Historical_Input Data'!$A$3:$A$2194,'7-Day ADT'!$D66),""),"")</f>
        <v>368.06451612903226</v>
      </c>
      <c r="H66">
        <f>IFERROR(IF(AVERAGEIFS('Historical_Input Data'!K$3:K$2194,'Historical_Input Data'!$B$3:$B$2194,'7-Day ADT'!$C66,'Historical_Input Data'!$A$3:$A$2194,'7-Day ADT'!$D66)&lt;&gt; 0,AVERAGEIFS('Historical_Input Data'!K$3:K$2194,'Historical_Input Data'!$B$3:$B$2194,'7-Day ADT'!$C66,'Historical_Input Data'!$A$3:$A$2194,'7-Day ADT'!$D66),""),"")</f>
        <v>244.25806451612902</v>
      </c>
      <c r="I66">
        <f>IFERROR(IF(AVERAGEIFS('Historical_Input Data'!L$3:L$2194,'Historical_Input Data'!$B$3:$B$2194,'7-Day ADT'!$C66,'Historical_Input Data'!$A$3:$A$2194,'7-Day ADT'!$D66)&lt;&gt; 0,AVERAGEIFS('Historical_Input Data'!L$3:L$2194,'Historical_Input Data'!$B$3:$B$2194,'7-Day ADT'!$C66,'Historical_Input Data'!$A$3:$A$2194,'7-Day ADT'!$D66),""),"")</f>
        <v>372.61290322580646</v>
      </c>
      <c r="J66">
        <f>IFERROR(IF(AVERAGEIFS('Historical_Input Data'!M$3:M$2194,'Historical_Input Data'!$B$3:$B$2194,'7-Day ADT'!$C66,'Historical_Input Data'!$A$3:$A$2194,'7-Day ADT'!$D66)&lt;&gt; 0,AVERAGEIFS('Historical_Input Data'!M$3:M$2194,'Historical_Input Data'!$B$3:$B$2194,'7-Day ADT'!$C66,'Historical_Input Data'!$A$3:$A$2194,'7-Day ADT'!$D66),""),"")</f>
        <v>104.87096774193549</v>
      </c>
      <c r="K66">
        <f>IFERROR(IF(AVERAGEIFS('Historical_Input Data'!N$3:N$2194,'Historical_Input Data'!$B$3:$B$2194,'7-Day ADT'!$C66,'Historical_Input Data'!$A$3:$A$2194,'7-Day ADT'!$D66)&lt;&gt; 0,AVERAGEIFS('Historical_Input Data'!N$3:N$2194,'Historical_Input Data'!$B$3:$B$2194,'7-Day ADT'!$C66,'Historical_Input Data'!$A$3:$A$2194,'7-Day ADT'!$D66),""),"")</f>
        <v>201.93548387096774</v>
      </c>
      <c r="L66">
        <f>IFERROR(IF(AVERAGEIFS('Historical_Input Data'!O$3:O$2194,'Historical_Input Data'!$B$3:$B$2194,'7-Day ADT'!$C66,'Historical_Input Data'!$A$3:$A$2194,'7-Day ADT'!$D66)&lt;&gt; 0,AVERAGEIFS('Historical_Input Data'!O$3:O$2194,'Historical_Input Data'!$B$3:$B$2194,'7-Day ADT'!$C66,'Historical_Input Data'!$A$3:$A$2194,'7-Day ADT'!$D66),""),"")</f>
        <v>43.354838709677416</v>
      </c>
      <c r="M66">
        <f>IFERROR(IF(AVERAGEIFS('Historical_Input Data'!P$3:P$2194,'Historical_Input Data'!$B$3:$B$2194,'7-Day ADT'!$C66,'Historical_Input Data'!$A$3:$A$2194,'7-Day ADT'!$D66)&lt;&gt; 0,AVERAGEIFS('Historical_Input Data'!P$3:P$2194,'Historical_Input Data'!$B$3:$B$2194,'7-Day ADT'!$C66,'Historical_Input Data'!$A$3:$A$2194,'7-Day ADT'!$D66),""),"")</f>
        <v>529.54838709677415</v>
      </c>
      <c r="N66">
        <f>IFERROR(IF(AVERAGEIFS('Historical_Input Data'!Q$3:Q$2194,'Historical_Input Data'!$B$3:$B$2194,'7-Day ADT'!$C66,'Historical_Input Data'!$A$3:$A$2194,'7-Day ADT'!$D66)&lt;&gt; 0,AVERAGEIFS('Historical_Input Data'!Q$3:Q$2194,'Historical_Input Data'!$B$3:$B$2194,'7-Day ADT'!$C66,'Historical_Input Data'!$A$3:$A$2194,'7-Day ADT'!$D66),""),"")</f>
        <v>486.25806451612902</v>
      </c>
      <c r="O66">
        <f>IFERROR(IF(AVERAGEIFS('Historical_Input Data'!R$3:R$2194,'Historical_Input Data'!$B$3:$B$2194,'7-Day ADT'!$C66,'Historical_Input Data'!$A$3:$A$2194,'7-Day ADT'!$D66)&lt;&gt; 0,AVERAGEIFS('Historical_Input Data'!R$3:R$2194,'Historical_Input Data'!$B$3:$B$2194,'7-Day ADT'!$C66,'Historical_Input Data'!$A$3:$A$2194,'7-Day ADT'!$D66),""),"")</f>
        <v>178.51612903225808</v>
      </c>
      <c r="P66">
        <f>IFERROR(IF(AVERAGEIFS('Historical_Input Data'!S$3:S$2194,'Historical_Input Data'!$B$3:$B$2194,'7-Day ADT'!$C66,'Historical_Input Data'!$A$3:$A$2194,'7-Day ADT'!$D66)&lt;&gt; 0,AVERAGEIFS('Historical_Input Data'!S$3:S$2194,'Historical_Input Data'!$B$3:$B$2194,'7-Day ADT'!$C66,'Historical_Input Data'!$A$3:$A$2194,'7-Day ADT'!$D66),""),"")</f>
        <v>102.41935483870968</v>
      </c>
      <c r="Q66">
        <f>IFERROR(IF(AVERAGEIFS('Historical_Input Data'!T$3:T$2194,'Historical_Input Data'!$B$3:$B$2194,'7-Day ADT'!$C66,'Historical_Input Data'!$A$3:$A$2194,'7-Day ADT'!$D66)&lt;&gt; 0,AVERAGEIFS('Historical_Input Data'!T$3:T$2194,'Historical_Input Data'!$B$3:$B$2194,'7-Day ADT'!$C66,'Historical_Input Data'!$A$3:$A$2194,'7-Day ADT'!$D66),""),"")</f>
        <v>78</v>
      </c>
      <c r="R66">
        <f>IFERROR(IF(AVERAGEIFS('Historical_Input Data'!U$3:U$2194,'Historical_Input Data'!$B$3:$B$2194,'7-Day ADT'!$C66,'Historical_Input Data'!$A$3:$A$2194,'7-Day ADT'!$D66)&lt;&gt; 0,AVERAGEIFS('Historical_Input Data'!U$3:U$2194,'Historical_Input Data'!$B$3:$B$2194,'7-Day ADT'!$C66,'Historical_Input Data'!$A$3:$A$2194,'7-Day ADT'!$D66),""),"")</f>
        <v>32.70967741935484</v>
      </c>
      <c r="S66">
        <f>IFERROR(IF(AVERAGEIFS('Historical_Input Data'!V$3:V$2194,'Historical_Input Data'!$B$3:$B$2194,'7-Day ADT'!$C66,'Historical_Input Data'!$A$3:$A$2194,'7-Day ADT'!$D66)&lt;&gt; 0,AVERAGEIFS('Historical_Input Data'!V$3:V$2194,'Historical_Input Data'!$B$3:$B$2194,'7-Day ADT'!$C66,'Historical_Input Data'!$A$3:$A$2194,'7-Day ADT'!$D66),""),"")</f>
        <v>161.70967741935485</v>
      </c>
      <c r="T66">
        <f>IFERROR(IF(AVERAGEIFS('Historical_Input Data'!W$3:W$2194,'Historical_Input Data'!$B$3:$B$2194,'7-Day ADT'!$C66,'Historical_Input Data'!$A$3:$A$2194,'7-Day ADT'!$D66)&lt;&gt; 0,AVERAGEIFS('Historical_Input Data'!W$3:W$2194,'Historical_Input Data'!$B$3:$B$2194,'7-Day ADT'!$C66,'Historical_Input Data'!$A$3:$A$2194,'7-Day ADT'!$D66),""),"")</f>
        <v>429.93548387096774</v>
      </c>
      <c r="U66">
        <f>IFERROR(IF(AVERAGEIFS('Historical_Input Data'!X$3:X$2194,'Historical_Input Data'!$B$3:$B$2194,'7-Day ADT'!$C66,'Historical_Input Data'!$A$3:$A$2194,'7-Day ADT'!$D66)&lt;&gt; 0,AVERAGEIFS('Historical_Input Data'!X$3:X$2194,'Historical_Input Data'!$B$3:$B$2194,'7-Day ADT'!$C66,'Historical_Input Data'!$A$3:$A$2194,'7-Day ADT'!$D66),""),"")</f>
        <v>249.03225806451613</v>
      </c>
      <c r="V66">
        <f>IFERROR(IF(AVERAGEIFS('Historical_Input Data'!Y$3:Y$2194,'Historical_Input Data'!$B$3:$B$2194,'7-Day ADT'!$C66,'Historical_Input Data'!$A$3:$A$2194,'7-Day ADT'!$D66)&lt;&gt; 0,AVERAGEIFS('Historical_Input Data'!Y$3:Y$2194,'Historical_Input Data'!$B$3:$B$2194,'7-Day ADT'!$C66,'Historical_Input Data'!$A$3:$A$2194,'7-Day ADT'!$D66),""),"")</f>
        <v>412.96774193548384</v>
      </c>
      <c r="W66">
        <f>IFERROR(IF(AVERAGEIFS('Historical_Input Data'!Z$3:Z$2194,'Historical_Input Data'!$B$3:$B$2194,'7-Day ADT'!$C66,'Historical_Input Data'!$A$3:$A$2194,'7-Day ADT'!$D66)&lt;&gt; 0,AVERAGEIFS('Historical_Input Data'!Z$3:Z$2194,'Historical_Input Data'!$B$3:$B$2194,'7-Day ADT'!$C66,'Historical_Input Data'!$A$3:$A$2194,'7-Day ADT'!$D66),""),"")</f>
        <v>18.677419354838708</v>
      </c>
      <c r="X66">
        <f>IFERROR(IF(AVERAGEIFS('Historical_Input Data'!AA$3:AA$2194,'Historical_Input Data'!$B$3:$B$2194,'7-Day ADT'!$C66,'Historical_Input Data'!$A$3:$A$2194,'7-Day ADT'!$D66)&lt;&gt; 0,AVERAGEIFS('Historical_Input Data'!AA$3:AA$2194,'Historical_Input Data'!$B$3:$B$2194,'7-Day ADT'!$C66,'Historical_Input Data'!$A$3:$A$2194,'7-Day ADT'!$D66),""),"")</f>
        <v>20.193548387096776</v>
      </c>
      <c r="Y66">
        <f>IFERROR(IF(AVERAGEIFS('Historical_Input Data'!AB$3:AB$2194,'Historical_Input Data'!$B$3:$B$2194,'7-Day ADT'!$C66,'Historical_Input Data'!$A$3:$A$2194,'7-Day ADT'!$D66)&lt;&gt; 0,AVERAGEIFS('Historical_Input Data'!AB$3:AB$2194,'Historical_Input Data'!$B$3:$B$2194,'7-Day ADT'!$C66,'Historical_Input Data'!$A$3:$A$2194,'7-Day ADT'!$D66),""),"")</f>
        <v>580.80645161290317</v>
      </c>
      <c r="Z66">
        <f>IFERROR(IF(AVERAGEIFS('Historical_Input Data'!AC$3:AC$2194,'Historical_Input Data'!$B$3:$B$2194,'7-Day ADT'!$C66,'Historical_Input Data'!$A$3:$A$2194,'7-Day ADT'!$D66)&lt;&gt; 0,AVERAGEIFS('Historical_Input Data'!AC$3:AC$2194,'Historical_Input Data'!$B$3:$B$2194,'7-Day ADT'!$C66,'Historical_Input Data'!$A$3:$A$2194,'7-Day ADT'!$D66),""),"")</f>
        <v>324.06451612903226</v>
      </c>
      <c r="AA66">
        <f>IFERROR(IF(AVERAGEIFS('Historical_Input Data'!AD$3:AD$2194,'Historical_Input Data'!$B$3:$B$2194,'7-Day ADT'!$C66,'Historical_Input Data'!$A$3:$A$2194,'7-Day ADT'!$D66)&lt;&gt; 0,AVERAGEIFS('Historical_Input Data'!AD$3:AD$2194,'Historical_Input Data'!$B$3:$B$2194,'7-Day ADT'!$C66,'Historical_Input Data'!$A$3:$A$2194,'7-Day ADT'!$D66),""),"")</f>
        <v>31.451612903225808</v>
      </c>
      <c r="AB66">
        <f>IFERROR(IF(AVERAGEIFS('Historical_Input Data'!AE$3:AE$2194,'Historical_Input Data'!$B$3:$B$2194,'7-Day ADT'!$C66,'Historical_Input Data'!$A$3:$A$2194,'7-Day ADT'!$D66)&lt;&gt; 0,AVERAGEIFS('Historical_Input Data'!AE$3:AE$2194,'Historical_Input Data'!$B$3:$B$2194,'7-Day ADT'!$C66,'Historical_Input Data'!$A$3:$A$2194,'7-Day ADT'!$D66),""),"")</f>
        <v>726.19354838709683</v>
      </c>
      <c r="AC66">
        <f>IFERROR(IF(AVERAGEIFS('Historical_Input Data'!AF$3:AF$2194,'Historical_Input Data'!$B$3:$B$2194,'7-Day ADT'!$C66,'Historical_Input Data'!$A$3:$A$2194,'7-Day ADT'!$D66)&lt;&gt; 0,AVERAGEIFS('Historical_Input Data'!AF$3:AF$2194,'Historical_Input Data'!$B$3:$B$2194,'7-Day ADT'!$C66,'Historical_Input Data'!$A$3:$A$2194,'7-Day ADT'!$D66),""),"")</f>
        <v>1222.1935483870968</v>
      </c>
      <c r="AD66">
        <f>IFERROR(IF(AVERAGEIFS('Historical_Input Data'!AG$3:AG$2194,'Historical_Input Data'!$B$3:$B$2194,'7-Day ADT'!$C66,'Historical_Input Data'!$A$3:$A$2194,'7-Day ADT'!$D66)&lt;&gt; 0,AVERAGEIFS('Historical_Input Data'!AG$3:AG$2194,'Historical_Input Data'!$B$3:$B$2194,'7-Day ADT'!$C66,'Historical_Input Data'!$A$3:$A$2194,'7-Day ADT'!$D66),""),"")</f>
        <v>756.19354838709683</v>
      </c>
      <c r="AE66">
        <f>IFERROR(IF(AVERAGEIFS('Historical_Input Data'!AH$3:AH$2194,'Historical_Input Data'!$B$3:$B$2194,'7-Day ADT'!$C66,'Historical_Input Data'!$A$3:$A$2194,'7-Day ADT'!$D66)&lt;&gt; 0,AVERAGEIFS('Historical_Input Data'!AH$3:AH$2194,'Historical_Input Data'!$B$3:$B$2194,'7-Day ADT'!$C66,'Historical_Input Data'!$A$3:$A$2194,'7-Day ADT'!$D66),""),"")</f>
        <v>116.87096774193549</v>
      </c>
      <c r="AF66">
        <f>IFERROR(IF(AVERAGEIFS('Historical_Input Data'!AI$3:AI$2194,'Historical_Input Data'!$B$3:$B$2194,'7-Day ADT'!$C66,'Historical_Input Data'!$A$3:$A$2194,'7-Day ADT'!$D66)&lt;&gt; 0,AVERAGEIFS('Historical_Input Data'!AI$3:AI$2194,'Historical_Input Data'!$B$3:$B$2194,'7-Day ADT'!$C66,'Historical_Input Data'!$A$3:$A$2194,'7-Day ADT'!$D66),""),"")</f>
        <v>284.32258064516128</v>
      </c>
      <c r="AG66">
        <f>IFERROR(IF(AVERAGEIFS('Historical_Input Data'!AJ$3:AJ$2194,'Historical_Input Data'!$B$3:$B$2194,'7-Day ADT'!$C66,'Historical_Input Data'!$A$3:$A$2194,'7-Day ADT'!$D66)&lt;&gt; 0,AVERAGEIFS('Historical_Input Data'!AJ$3:AJ$2194,'Historical_Input Data'!$B$3:$B$2194,'7-Day ADT'!$C66,'Historical_Input Data'!$A$3:$A$2194,'7-Day ADT'!$D66),""),"")</f>
        <v>63.225806451612904</v>
      </c>
      <c r="AH66">
        <f>IFERROR(IF(AVERAGEIFS('Historical_Input Data'!AK$3:AK$2194,'Historical_Input Data'!$B$3:$B$2194,'7-Day ADT'!$C66,'Historical_Input Data'!$A$3:$A$2194,'7-Day ADT'!$D66)&lt;&gt; 0,AVERAGEIFS('Historical_Input Data'!AK$3:AK$2194,'Historical_Input Data'!$B$3:$B$2194,'7-Day ADT'!$C66,'Historical_Input Data'!$A$3:$A$2194,'7-Day ADT'!$D66),""),"")</f>
        <v>999.9677419354839</v>
      </c>
      <c r="AI66">
        <f>IFERROR(IF(AVERAGEIFS('Historical_Input Data'!AL$3:AL$2194,'Historical_Input Data'!$B$3:$B$2194,'7-Day ADT'!$C66,'Historical_Input Data'!$A$3:$A$2194,'7-Day ADT'!$D66)&lt;&gt; 0,AVERAGEIFS('Historical_Input Data'!AL$3:AL$2194,'Historical_Input Data'!$B$3:$B$2194,'7-Day ADT'!$C66,'Historical_Input Data'!$A$3:$A$2194,'7-Day ADT'!$D66),""),"")</f>
        <v>1107.258064516129</v>
      </c>
      <c r="AJ66">
        <f>IFERROR(IF(AVERAGEIFS('Historical_Input Data'!AM$3:AM$2194,'Historical_Input Data'!$B$3:$B$2194,'7-Day ADT'!$C66,'Historical_Input Data'!$A$3:$A$2194,'7-Day ADT'!$D66)&lt;&gt; 0,AVERAGEIFS('Historical_Input Data'!AM$3:AM$2194,'Historical_Input Data'!$B$3:$B$2194,'7-Day ADT'!$C66,'Historical_Input Data'!$A$3:$A$2194,'7-Day ADT'!$D66),""),"")</f>
        <v>9.7096774193548381</v>
      </c>
      <c r="AK66">
        <f>IFERROR(IF(AVERAGEIFS('Historical_Input Data'!AN$3:AN$2194,'Historical_Input Data'!$B$3:$B$2194,'7-Day ADT'!$C66,'Historical_Input Data'!$A$3:$A$2194,'7-Day ADT'!$D66)&lt;&gt; 0,AVERAGEIFS('Historical_Input Data'!AN$3:AN$2194,'Historical_Input Data'!$B$3:$B$2194,'7-Day ADT'!$C66,'Historical_Input Data'!$A$3:$A$2194,'7-Day ADT'!$D66),""),"")</f>
        <v>33.161290322580648</v>
      </c>
      <c r="AL66">
        <f>IFERROR(IF(AVERAGEIFS('Historical_Input Data'!AO$3:AO$2194,'Historical_Input Data'!$B$3:$B$2194,'7-Day ADT'!$C66,'Historical_Input Data'!$A$3:$A$2194,'7-Day ADT'!$D66)&lt;&gt; 0,AVERAGEIFS('Historical_Input Data'!AO$3:AO$2194,'Historical_Input Data'!$B$3:$B$2194,'7-Day ADT'!$C66,'Historical_Input Data'!$A$3:$A$2194,'7-Day ADT'!$D66),""),"")</f>
        <v>238.48387096774192</v>
      </c>
      <c r="AM66">
        <f>IFERROR(IF(AVERAGEIFS('Historical_Input Data'!AP$3:AP$2194,'Historical_Input Data'!$B$3:$B$2194,'7-Day ADT'!$C66,'Historical_Input Data'!$A$3:$A$2194,'7-Day ADT'!$D66)&lt;&gt; 0,AVERAGEIFS('Historical_Input Data'!AP$3:AP$2194,'Historical_Input Data'!$B$3:$B$2194,'7-Day ADT'!$C66,'Historical_Input Data'!$A$3:$A$2194,'7-Day ADT'!$D66),""),"")</f>
        <v>37.225806451612904</v>
      </c>
      <c r="AN66">
        <f>IFERROR(IF(AVERAGEIFS('Historical_Input Data'!AQ$3:AQ$2194,'Historical_Input Data'!$B$3:$B$2194,'7-Day ADT'!$C66,'Historical_Input Data'!$A$3:$A$2194,'7-Day ADT'!$D66)&lt;&gt; 0,AVERAGEIFS('Historical_Input Data'!AQ$3:AQ$2194,'Historical_Input Data'!$B$3:$B$2194,'7-Day ADT'!$C66,'Historical_Input Data'!$A$3:$A$2194,'7-Day ADT'!$D66),""),"")</f>
        <v>176.54838709677421</v>
      </c>
      <c r="AO66">
        <f>IFERROR(IF(AVERAGEIFS('Historical_Input Data'!AR$3:AR$2194,'Historical_Input Data'!$B$3:$B$2194,'7-Day ADT'!$C66,'Historical_Input Data'!$A$3:$A$2194,'7-Day ADT'!$D66)&lt;&gt; 0,AVERAGEIFS('Historical_Input Data'!AR$3:AR$2194,'Historical_Input Data'!$B$3:$B$2194,'7-Day ADT'!$C66,'Historical_Input Data'!$A$3:$A$2194,'7-Day ADT'!$D66),""),"")</f>
        <v>304.38709677419354</v>
      </c>
      <c r="AP66">
        <f>IFERROR(IF(AVERAGEIFS('Historical_Input Data'!AS$3:AS$2194,'Historical_Input Data'!$B$3:$B$2194,'7-Day ADT'!$C66,'Historical_Input Data'!$A$3:$A$2194,'7-Day ADT'!$D66)&lt;&gt; 0,AVERAGEIFS('Historical_Input Data'!AS$3:AS$2194,'Historical_Input Data'!$B$3:$B$2194,'7-Day ADT'!$C66,'Historical_Input Data'!$A$3:$A$2194,'7-Day ADT'!$D66),""),"")</f>
        <v>685</v>
      </c>
      <c r="AQ66">
        <f>IFERROR(IF(AVERAGEIFS('Historical_Input Data'!AT$3:AT$2194,'Historical_Input Data'!$B$3:$B$2194,'7-Day ADT'!$C66,'Historical_Input Data'!$A$3:$A$2194,'7-Day ADT'!$D66)&lt;&gt; 0,AVERAGEIFS('Historical_Input Data'!AT$3:AT$2194,'Historical_Input Data'!$B$3:$B$2194,'7-Day ADT'!$C66,'Historical_Input Data'!$A$3:$A$2194,'7-Day ADT'!$D66),""),"")</f>
        <v>202.48387096774192</v>
      </c>
      <c r="AR66">
        <f>IFERROR(IF(AVERAGEIFS('Historical_Input Data'!AU$3:AU$2194,'Historical_Input Data'!$B$3:$B$2194,'7-Day ADT'!$C66,'Historical_Input Data'!$A$3:$A$2194,'7-Day ADT'!$D66)&lt;&gt; 0,AVERAGEIFS('Historical_Input Data'!AU$3:AU$2194,'Historical_Input Data'!$B$3:$B$2194,'7-Day ADT'!$C66,'Historical_Input Data'!$A$3:$A$2194,'7-Day ADT'!$D66),""),"")</f>
        <v>392.41935483870969</v>
      </c>
      <c r="AS66">
        <f>IFERROR(IF(AVERAGEIFS('Historical_Input Data'!AV$3:AV$2194,'Historical_Input Data'!$B$3:$B$2194,'7-Day ADT'!$C66,'Historical_Input Data'!$A$3:$A$2194,'7-Day ADT'!$D66)&lt;&gt; 0,AVERAGEIFS('Historical_Input Data'!AV$3:AV$2194,'Historical_Input Data'!$B$3:$B$2194,'7-Day ADT'!$C66,'Historical_Input Data'!$A$3:$A$2194,'7-Day ADT'!$D66),""),"")</f>
        <v>103.16129032258064</v>
      </c>
      <c r="AT66">
        <f>IFERROR(IF(AVERAGEIFS('Historical_Input Data'!AW$3:AW$2194,'Historical_Input Data'!$B$3:$B$2194,'7-Day ADT'!$C66,'Historical_Input Data'!$A$3:$A$2194,'7-Day ADT'!$D66)&lt;&gt; 0,AVERAGEIFS('Historical_Input Data'!AW$3:AW$2194,'Historical_Input Data'!$B$3:$B$2194,'7-Day ADT'!$C66,'Historical_Input Data'!$A$3:$A$2194,'7-Day ADT'!$D66),""),"")</f>
        <v>168.61290322580646</v>
      </c>
      <c r="AU66">
        <f>IFERROR(IF(AVERAGEIFS('Historical_Input Data'!AX$3:AX$2194,'Historical_Input Data'!$B$3:$B$2194,'7-Day ADT'!$C66,'Historical_Input Data'!$A$3:$A$2194,'7-Day ADT'!$D66)&lt;&gt; 0,AVERAGEIFS('Historical_Input Data'!AX$3:AX$2194,'Historical_Input Data'!$B$3:$B$2194,'7-Day ADT'!$C66,'Historical_Input Data'!$A$3:$A$2194,'7-Day ADT'!$D66),""),"")</f>
        <v>268.77419354838707</v>
      </c>
      <c r="AV66">
        <f>IFERROR(IF(AVERAGEIFS('Historical_Input Data'!AY$3:AY$2194,'Historical_Input Data'!$B$3:$B$2194,'7-Day ADT'!$C66,'Historical_Input Data'!$A$3:$A$2194,'7-Day ADT'!$D66)&lt;&gt; 0,AVERAGEIFS('Historical_Input Data'!AY$3:AY$2194,'Historical_Input Data'!$B$3:$B$2194,'7-Day ADT'!$C66,'Historical_Input Data'!$A$3:$A$2194,'7-Day ADT'!$D66),""),"")</f>
        <v>166.35483870967741</v>
      </c>
      <c r="AW66">
        <f>IFERROR(IF(AVERAGEIFS('Historical_Input Data'!AZ$3:AZ$2194,'Historical_Input Data'!$B$3:$B$2194,'7-Day ADT'!$C66,'Historical_Input Data'!$A$3:$A$2194,'7-Day ADT'!$D66)&lt;&gt; 0,AVERAGEIFS('Historical_Input Data'!AZ$3:AZ$2194,'Historical_Input Data'!$B$3:$B$2194,'7-Day ADT'!$C66,'Historical_Input Data'!$A$3:$A$2194,'7-Day ADT'!$D66),""),"")</f>
        <v>391.25806451612902</v>
      </c>
      <c r="AX66">
        <f>IFERROR(IF(AVERAGEIFS('Historical_Input Data'!BA$3:BA$2194,'Historical_Input Data'!$B$3:$B$2194,'7-Day ADT'!$C66,'Historical_Input Data'!$A$3:$A$2194,'7-Day ADT'!$D66)&lt;&gt; 0,AVERAGEIFS('Historical_Input Data'!BA$3:BA$2194,'Historical_Input Data'!$B$3:$B$2194,'7-Day ADT'!$C66,'Historical_Input Data'!$A$3:$A$2194,'7-Day ADT'!$D66),""),"")</f>
        <v>157.54838709677421</v>
      </c>
    </row>
    <row r="67" spans="1:50">
      <c r="A67" t="str">
        <f t="shared" ref="A67:A73" si="1">C67&amp;D67</f>
        <v>June2021</v>
      </c>
      <c r="C67" t="s">
        <v>59</v>
      </c>
      <c r="D67">
        <v>2021</v>
      </c>
      <c r="E67">
        <f>IFERROR(IF(AVERAGEIFS('Historical_Input Data'!H$3:H$2194,'Historical_Input Data'!$B$3:$B$2194,'7-Day ADT'!$C67,'Historical_Input Data'!$A$3:$A$2194,'7-Day ADT'!$D67)&lt;&gt; 0,AVERAGEIFS('Historical_Input Data'!H$3:H$2194,'Historical_Input Data'!$B$3:$B$2194,'7-Day ADT'!$C67,'Historical_Input Data'!$A$3:$A$2194,'7-Day ADT'!$D67),""),"")</f>
        <v>25.3</v>
      </c>
      <c r="F67">
        <f>IFERROR(IF(AVERAGEIFS('Historical_Input Data'!I$3:I$2194,'Historical_Input Data'!$B$3:$B$2194,'7-Day ADT'!$C67,'Historical_Input Data'!$A$3:$A$2194,'7-Day ADT'!$D67)&lt;&gt; 0,AVERAGEIFS('Historical_Input Data'!I$3:I$2194,'Historical_Input Data'!$B$3:$B$2194,'7-Day ADT'!$C67,'Historical_Input Data'!$A$3:$A$2194,'7-Day ADT'!$D67),""),"")</f>
        <v>312.60000000000002</v>
      </c>
      <c r="G67">
        <f>IFERROR(IF(AVERAGEIFS('Historical_Input Data'!J$3:J$2194,'Historical_Input Data'!$B$3:$B$2194,'7-Day ADT'!$C67,'Historical_Input Data'!$A$3:$A$2194,'7-Day ADT'!$D67)&lt;&gt; 0,AVERAGEIFS('Historical_Input Data'!J$3:J$2194,'Historical_Input Data'!$B$3:$B$2194,'7-Day ADT'!$C67,'Historical_Input Data'!$A$3:$A$2194,'7-Day ADT'!$D67),""),"")</f>
        <v>327.06666666666666</v>
      </c>
      <c r="H67">
        <f>IFERROR(IF(AVERAGEIFS('Historical_Input Data'!K$3:K$2194,'Historical_Input Data'!$B$3:$B$2194,'7-Day ADT'!$C67,'Historical_Input Data'!$A$3:$A$2194,'7-Day ADT'!$D67)&lt;&gt; 0,AVERAGEIFS('Historical_Input Data'!K$3:K$2194,'Historical_Input Data'!$B$3:$B$2194,'7-Day ADT'!$C67,'Historical_Input Data'!$A$3:$A$2194,'7-Day ADT'!$D67),""),"")</f>
        <v>229.33333333333334</v>
      </c>
      <c r="I67">
        <f>IFERROR(IF(AVERAGEIFS('Historical_Input Data'!L$3:L$2194,'Historical_Input Data'!$B$3:$B$2194,'7-Day ADT'!$C67,'Historical_Input Data'!$A$3:$A$2194,'7-Day ADT'!$D67)&lt;&gt; 0,AVERAGEIFS('Historical_Input Data'!L$3:L$2194,'Historical_Input Data'!$B$3:$B$2194,'7-Day ADT'!$C67,'Historical_Input Data'!$A$3:$A$2194,'7-Day ADT'!$D67),""),"")</f>
        <v>326.36666666666667</v>
      </c>
      <c r="J67">
        <f>IFERROR(IF(AVERAGEIFS('Historical_Input Data'!M$3:M$2194,'Historical_Input Data'!$B$3:$B$2194,'7-Day ADT'!$C67,'Historical_Input Data'!$A$3:$A$2194,'7-Day ADT'!$D67)&lt;&gt; 0,AVERAGEIFS('Historical_Input Data'!M$3:M$2194,'Historical_Input Data'!$B$3:$B$2194,'7-Day ADT'!$C67,'Historical_Input Data'!$A$3:$A$2194,'7-Day ADT'!$D67),""),"")</f>
        <v>94.033333333333331</v>
      </c>
      <c r="K67">
        <f>IFERROR(IF(AVERAGEIFS('Historical_Input Data'!N$3:N$2194,'Historical_Input Data'!$B$3:$B$2194,'7-Day ADT'!$C67,'Historical_Input Data'!$A$3:$A$2194,'7-Day ADT'!$D67)&lt;&gt; 0,AVERAGEIFS('Historical_Input Data'!N$3:N$2194,'Historical_Input Data'!$B$3:$B$2194,'7-Day ADT'!$C67,'Historical_Input Data'!$A$3:$A$2194,'7-Day ADT'!$D67),""),"")</f>
        <v>196.53333333333333</v>
      </c>
      <c r="L67">
        <f>IFERROR(IF(AVERAGEIFS('Historical_Input Data'!O$3:O$2194,'Historical_Input Data'!$B$3:$B$2194,'7-Day ADT'!$C67,'Historical_Input Data'!$A$3:$A$2194,'7-Day ADT'!$D67)&lt;&gt; 0,AVERAGEIFS('Historical_Input Data'!O$3:O$2194,'Historical_Input Data'!$B$3:$B$2194,'7-Day ADT'!$C67,'Historical_Input Data'!$A$3:$A$2194,'7-Day ADT'!$D67),""),"")</f>
        <v>40</v>
      </c>
      <c r="M67">
        <f>IFERROR(IF(AVERAGEIFS('Historical_Input Data'!P$3:P$2194,'Historical_Input Data'!$B$3:$B$2194,'7-Day ADT'!$C67,'Historical_Input Data'!$A$3:$A$2194,'7-Day ADT'!$D67)&lt;&gt; 0,AVERAGEIFS('Historical_Input Data'!P$3:P$2194,'Historical_Input Data'!$B$3:$B$2194,'7-Day ADT'!$C67,'Historical_Input Data'!$A$3:$A$2194,'7-Day ADT'!$D67),""),"")</f>
        <v>472.46666666666664</v>
      </c>
      <c r="N67">
        <f>IFERROR(IF(AVERAGEIFS('Historical_Input Data'!Q$3:Q$2194,'Historical_Input Data'!$B$3:$B$2194,'7-Day ADT'!$C67,'Historical_Input Data'!$A$3:$A$2194,'7-Day ADT'!$D67)&lt;&gt; 0,AVERAGEIFS('Historical_Input Data'!Q$3:Q$2194,'Historical_Input Data'!$B$3:$B$2194,'7-Day ADT'!$C67,'Historical_Input Data'!$A$3:$A$2194,'7-Day ADT'!$D67),""),"")</f>
        <v>393.96666666666664</v>
      </c>
      <c r="O67">
        <f>IFERROR(IF(AVERAGEIFS('Historical_Input Data'!R$3:R$2194,'Historical_Input Data'!$B$3:$B$2194,'7-Day ADT'!$C67,'Historical_Input Data'!$A$3:$A$2194,'7-Day ADT'!$D67)&lt;&gt; 0,AVERAGEIFS('Historical_Input Data'!R$3:R$2194,'Historical_Input Data'!$B$3:$B$2194,'7-Day ADT'!$C67,'Historical_Input Data'!$A$3:$A$2194,'7-Day ADT'!$D67),""),"")</f>
        <v>145.46666666666667</v>
      </c>
      <c r="P67">
        <f>IFERROR(IF(AVERAGEIFS('Historical_Input Data'!S$3:S$2194,'Historical_Input Data'!$B$3:$B$2194,'7-Day ADT'!$C67,'Historical_Input Data'!$A$3:$A$2194,'7-Day ADT'!$D67)&lt;&gt; 0,AVERAGEIFS('Historical_Input Data'!S$3:S$2194,'Historical_Input Data'!$B$3:$B$2194,'7-Day ADT'!$C67,'Historical_Input Data'!$A$3:$A$2194,'7-Day ADT'!$D67),""),"")</f>
        <v>434.9</v>
      </c>
      <c r="Q67">
        <f>IFERROR(IF(AVERAGEIFS('Historical_Input Data'!T$3:T$2194,'Historical_Input Data'!$B$3:$B$2194,'7-Day ADT'!$C67,'Historical_Input Data'!$A$3:$A$2194,'7-Day ADT'!$D67)&lt;&gt; 0,AVERAGEIFS('Historical_Input Data'!T$3:T$2194,'Historical_Input Data'!$B$3:$B$2194,'7-Day ADT'!$C67,'Historical_Input Data'!$A$3:$A$2194,'7-Day ADT'!$D67),""),"")</f>
        <v>74.433333333333337</v>
      </c>
      <c r="R67">
        <f>IFERROR(IF(AVERAGEIFS('Historical_Input Data'!U$3:U$2194,'Historical_Input Data'!$B$3:$B$2194,'7-Day ADT'!$C67,'Historical_Input Data'!$A$3:$A$2194,'7-Day ADT'!$D67)&lt;&gt; 0,AVERAGEIFS('Historical_Input Data'!U$3:U$2194,'Historical_Input Data'!$B$3:$B$2194,'7-Day ADT'!$C67,'Historical_Input Data'!$A$3:$A$2194,'7-Day ADT'!$D67),""),"")</f>
        <v>30.8</v>
      </c>
      <c r="S67">
        <f>IFERROR(IF(AVERAGEIFS('Historical_Input Data'!V$3:V$2194,'Historical_Input Data'!$B$3:$B$2194,'7-Day ADT'!$C67,'Historical_Input Data'!$A$3:$A$2194,'7-Day ADT'!$D67)&lt;&gt; 0,AVERAGEIFS('Historical_Input Data'!V$3:V$2194,'Historical_Input Data'!$B$3:$B$2194,'7-Day ADT'!$C67,'Historical_Input Data'!$A$3:$A$2194,'7-Day ADT'!$D67),""),"")</f>
        <v>139.63333333333333</v>
      </c>
      <c r="T67">
        <f>IFERROR(IF(AVERAGEIFS('Historical_Input Data'!W$3:W$2194,'Historical_Input Data'!$B$3:$B$2194,'7-Day ADT'!$C67,'Historical_Input Data'!$A$3:$A$2194,'7-Day ADT'!$D67)&lt;&gt; 0,AVERAGEIFS('Historical_Input Data'!W$3:W$2194,'Historical_Input Data'!$B$3:$B$2194,'7-Day ADT'!$C67,'Historical_Input Data'!$A$3:$A$2194,'7-Day ADT'!$D67),""),"")</f>
        <v>448.03333333333336</v>
      </c>
      <c r="U67">
        <f>IFERROR(IF(AVERAGEIFS('Historical_Input Data'!X$3:X$2194,'Historical_Input Data'!$B$3:$B$2194,'7-Day ADT'!$C67,'Historical_Input Data'!$A$3:$A$2194,'7-Day ADT'!$D67)&lt;&gt; 0,AVERAGEIFS('Historical_Input Data'!X$3:X$2194,'Historical_Input Data'!$B$3:$B$2194,'7-Day ADT'!$C67,'Historical_Input Data'!$A$3:$A$2194,'7-Day ADT'!$D67),""),"")</f>
        <v>233.6</v>
      </c>
      <c r="V67">
        <f>IFERROR(IF(AVERAGEIFS('Historical_Input Data'!Y$3:Y$2194,'Historical_Input Data'!$B$3:$B$2194,'7-Day ADT'!$C67,'Historical_Input Data'!$A$3:$A$2194,'7-Day ADT'!$D67)&lt;&gt; 0,AVERAGEIFS('Historical_Input Data'!Y$3:Y$2194,'Historical_Input Data'!$B$3:$B$2194,'7-Day ADT'!$C67,'Historical_Input Data'!$A$3:$A$2194,'7-Day ADT'!$D67),""),"")</f>
        <v>371.96666666666664</v>
      </c>
      <c r="W67">
        <f>IFERROR(IF(AVERAGEIFS('Historical_Input Data'!Z$3:Z$2194,'Historical_Input Data'!$B$3:$B$2194,'7-Day ADT'!$C67,'Historical_Input Data'!$A$3:$A$2194,'7-Day ADT'!$D67)&lt;&gt; 0,AVERAGEIFS('Historical_Input Data'!Z$3:Z$2194,'Historical_Input Data'!$B$3:$B$2194,'7-Day ADT'!$C67,'Historical_Input Data'!$A$3:$A$2194,'7-Day ADT'!$D67),""),"")</f>
        <v>18</v>
      </c>
      <c r="X67">
        <f>IFERROR(IF(AVERAGEIFS('Historical_Input Data'!AA$3:AA$2194,'Historical_Input Data'!$B$3:$B$2194,'7-Day ADT'!$C67,'Historical_Input Data'!$A$3:$A$2194,'7-Day ADT'!$D67)&lt;&gt; 0,AVERAGEIFS('Historical_Input Data'!AA$3:AA$2194,'Historical_Input Data'!$B$3:$B$2194,'7-Day ADT'!$C67,'Historical_Input Data'!$A$3:$A$2194,'7-Day ADT'!$D67),""),"")</f>
        <v>19.933333333333334</v>
      </c>
      <c r="Y67">
        <f>IFERROR(IF(AVERAGEIFS('Historical_Input Data'!AB$3:AB$2194,'Historical_Input Data'!$B$3:$B$2194,'7-Day ADT'!$C67,'Historical_Input Data'!$A$3:$A$2194,'7-Day ADT'!$D67)&lt;&gt; 0,AVERAGEIFS('Historical_Input Data'!AB$3:AB$2194,'Historical_Input Data'!$B$3:$B$2194,'7-Day ADT'!$C67,'Historical_Input Data'!$A$3:$A$2194,'7-Day ADT'!$D67),""),"")</f>
        <v>523.63333333333333</v>
      </c>
      <c r="Z67">
        <f>IFERROR(IF(AVERAGEIFS('Historical_Input Data'!AC$3:AC$2194,'Historical_Input Data'!$B$3:$B$2194,'7-Day ADT'!$C67,'Historical_Input Data'!$A$3:$A$2194,'7-Day ADT'!$D67)&lt;&gt; 0,AVERAGEIFS('Historical_Input Data'!AC$3:AC$2194,'Historical_Input Data'!$B$3:$B$2194,'7-Day ADT'!$C67,'Historical_Input Data'!$A$3:$A$2194,'7-Day ADT'!$D67),""),"")</f>
        <v>279</v>
      </c>
      <c r="AA67">
        <f>IFERROR(IF(AVERAGEIFS('Historical_Input Data'!AD$3:AD$2194,'Historical_Input Data'!$B$3:$B$2194,'7-Day ADT'!$C67,'Historical_Input Data'!$A$3:$A$2194,'7-Day ADT'!$D67)&lt;&gt; 0,AVERAGEIFS('Historical_Input Data'!AD$3:AD$2194,'Historical_Input Data'!$B$3:$B$2194,'7-Day ADT'!$C67,'Historical_Input Data'!$A$3:$A$2194,'7-Day ADT'!$D67),""),"")</f>
        <v>24.166666666666668</v>
      </c>
      <c r="AB67">
        <f>IFERROR(IF(AVERAGEIFS('Historical_Input Data'!AE$3:AE$2194,'Historical_Input Data'!$B$3:$B$2194,'7-Day ADT'!$C67,'Historical_Input Data'!$A$3:$A$2194,'7-Day ADT'!$D67)&lt;&gt; 0,AVERAGEIFS('Historical_Input Data'!AE$3:AE$2194,'Historical_Input Data'!$B$3:$B$2194,'7-Day ADT'!$C67,'Historical_Input Data'!$A$3:$A$2194,'7-Day ADT'!$D67),""),"")</f>
        <v>684.06666666666672</v>
      </c>
      <c r="AC67">
        <f>IFERROR(IF(AVERAGEIFS('Historical_Input Data'!AF$3:AF$2194,'Historical_Input Data'!$B$3:$B$2194,'7-Day ADT'!$C67,'Historical_Input Data'!$A$3:$A$2194,'7-Day ADT'!$D67)&lt;&gt; 0,AVERAGEIFS('Historical_Input Data'!AF$3:AF$2194,'Historical_Input Data'!$B$3:$B$2194,'7-Day ADT'!$C67,'Historical_Input Data'!$A$3:$A$2194,'7-Day ADT'!$D67),""),"")</f>
        <v>1047.7666666666667</v>
      </c>
      <c r="AD67">
        <f>IFERROR(IF(AVERAGEIFS('Historical_Input Data'!AG$3:AG$2194,'Historical_Input Data'!$B$3:$B$2194,'7-Day ADT'!$C67,'Historical_Input Data'!$A$3:$A$2194,'7-Day ADT'!$D67)&lt;&gt; 0,AVERAGEIFS('Historical_Input Data'!AG$3:AG$2194,'Historical_Input Data'!$B$3:$B$2194,'7-Day ADT'!$C67,'Historical_Input Data'!$A$3:$A$2194,'7-Day ADT'!$D67),""),"")</f>
        <v>650.79999999999995</v>
      </c>
      <c r="AE67">
        <f>IFERROR(IF(AVERAGEIFS('Historical_Input Data'!AH$3:AH$2194,'Historical_Input Data'!$B$3:$B$2194,'7-Day ADT'!$C67,'Historical_Input Data'!$A$3:$A$2194,'7-Day ADT'!$D67)&lt;&gt; 0,AVERAGEIFS('Historical_Input Data'!AH$3:AH$2194,'Historical_Input Data'!$B$3:$B$2194,'7-Day ADT'!$C67,'Historical_Input Data'!$A$3:$A$2194,'7-Day ADT'!$D67),""),"")</f>
        <v>106.63333333333334</v>
      </c>
      <c r="AF67">
        <f>IFERROR(IF(AVERAGEIFS('Historical_Input Data'!AI$3:AI$2194,'Historical_Input Data'!$B$3:$B$2194,'7-Day ADT'!$C67,'Historical_Input Data'!$A$3:$A$2194,'7-Day ADT'!$D67)&lt;&gt; 0,AVERAGEIFS('Historical_Input Data'!AI$3:AI$2194,'Historical_Input Data'!$B$3:$B$2194,'7-Day ADT'!$C67,'Historical_Input Data'!$A$3:$A$2194,'7-Day ADT'!$D67),""),"")</f>
        <v>250.93333333333334</v>
      </c>
      <c r="AG67">
        <f>IFERROR(IF(AVERAGEIFS('Historical_Input Data'!AJ$3:AJ$2194,'Historical_Input Data'!$B$3:$B$2194,'7-Day ADT'!$C67,'Historical_Input Data'!$A$3:$A$2194,'7-Day ADT'!$D67)&lt;&gt; 0,AVERAGEIFS('Historical_Input Data'!AJ$3:AJ$2194,'Historical_Input Data'!$B$3:$B$2194,'7-Day ADT'!$C67,'Historical_Input Data'!$A$3:$A$2194,'7-Day ADT'!$D67),""),"")</f>
        <v>54.43333333333333</v>
      </c>
      <c r="AH67">
        <f>IFERROR(IF(AVERAGEIFS('Historical_Input Data'!AK$3:AK$2194,'Historical_Input Data'!$B$3:$B$2194,'7-Day ADT'!$C67,'Historical_Input Data'!$A$3:$A$2194,'7-Day ADT'!$D67)&lt;&gt; 0,AVERAGEIFS('Historical_Input Data'!AK$3:AK$2194,'Historical_Input Data'!$B$3:$B$2194,'7-Day ADT'!$C67,'Historical_Input Data'!$A$3:$A$2194,'7-Day ADT'!$D67),""),"")</f>
        <v>865.4</v>
      </c>
      <c r="AI67">
        <f>IFERROR(IF(AVERAGEIFS('Historical_Input Data'!AL$3:AL$2194,'Historical_Input Data'!$B$3:$B$2194,'7-Day ADT'!$C67,'Historical_Input Data'!$A$3:$A$2194,'7-Day ADT'!$D67)&lt;&gt; 0,AVERAGEIFS('Historical_Input Data'!AL$3:AL$2194,'Historical_Input Data'!$B$3:$B$2194,'7-Day ADT'!$C67,'Historical_Input Data'!$A$3:$A$2194,'7-Day ADT'!$D67),""),"")</f>
        <v>1033</v>
      </c>
      <c r="AJ67">
        <f>IFERROR(IF(AVERAGEIFS('Historical_Input Data'!AM$3:AM$2194,'Historical_Input Data'!$B$3:$B$2194,'7-Day ADT'!$C67,'Historical_Input Data'!$A$3:$A$2194,'7-Day ADT'!$D67)&lt;&gt; 0,AVERAGEIFS('Historical_Input Data'!AM$3:AM$2194,'Historical_Input Data'!$B$3:$B$2194,'7-Day ADT'!$C67,'Historical_Input Data'!$A$3:$A$2194,'7-Day ADT'!$D67),""),"")</f>
        <v>9.5666666666666664</v>
      </c>
      <c r="AK67">
        <f>IFERROR(IF(AVERAGEIFS('Historical_Input Data'!AN$3:AN$2194,'Historical_Input Data'!$B$3:$B$2194,'7-Day ADT'!$C67,'Historical_Input Data'!$A$3:$A$2194,'7-Day ADT'!$D67)&lt;&gt; 0,AVERAGEIFS('Historical_Input Data'!AN$3:AN$2194,'Historical_Input Data'!$B$3:$B$2194,'7-Day ADT'!$C67,'Historical_Input Data'!$A$3:$A$2194,'7-Day ADT'!$D67),""),"")</f>
        <v>31.4</v>
      </c>
      <c r="AL67">
        <f>IFERROR(IF(AVERAGEIFS('Historical_Input Data'!AO$3:AO$2194,'Historical_Input Data'!$B$3:$B$2194,'7-Day ADT'!$C67,'Historical_Input Data'!$A$3:$A$2194,'7-Day ADT'!$D67)&lt;&gt; 0,AVERAGEIFS('Historical_Input Data'!AO$3:AO$2194,'Historical_Input Data'!$B$3:$B$2194,'7-Day ADT'!$C67,'Historical_Input Data'!$A$3:$A$2194,'7-Day ADT'!$D67),""),"")</f>
        <v>209.13333333333333</v>
      </c>
      <c r="AM67">
        <f>IFERROR(IF(AVERAGEIFS('Historical_Input Data'!AP$3:AP$2194,'Historical_Input Data'!$B$3:$B$2194,'7-Day ADT'!$C67,'Historical_Input Data'!$A$3:$A$2194,'7-Day ADT'!$D67)&lt;&gt; 0,AVERAGEIFS('Historical_Input Data'!AP$3:AP$2194,'Historical_Input Data'!$B$3:$B$2194,'7-Day ADT'!$C67,'Historical_Input Data'!$A$3:$A$2194,'7-Day ADT'!$D67),""),"")</f>
        <v>34.799999999999997</v>
      </c>
      <c r="AN67">
        <f>IFERROR(IF(AVERAGEIFS('Historical_Input Data'!AQ$3:AQ$2194,'Historical_Input Data'!$B$3:$B$2194,'7-Day ADT'!$C67,'Historical_Input Data'!$A$3:$A$2194,'7-Day ADT'!$D67)&lt;&gt; 0,AVERAGEIFS('Historical_Input Data'!AQ$3:AQ$2194,'Historical_Input Data'!$B$3:$B$2194,'7-Day ADT'!$C67,'Historical_Input Data'!$A$3:$A$2194,'7-Day ADT'!$D67),""),"")</f>
        <v>160.13333333333333</v>
      </c>
      <c r="AO67">
        <f>IFERROR(IF(AVERAGEIFS('Historical_Input Data'!AR$3:AR$2194,'Historical_Input Data'!$B$3:$B$2194,'7-Day ADT'!$C67,'Historical_Input Data'!$A$3:$A$2194,'7-Day ADT'!$D67)&lt;&gt; 0,AVERAGEIFS('Historical_Input Data'!AR$3:AR$2194,'Historical_Input Data'!$B$3:$B$2194,'7-Day ADT'!$C67,'Historical_Input Data'!$A$3:$A$2194,'7-Day ADT'!$D67),""),"")</f>
        <v>242.83333333333334</v>
      </c>
      <c r="AP67">
        <f>IFERROR(IF(AVERAGEIFS('Historical_Input Data'!AS$3:AS$2194,'Historical_Input Data'!$B$3:$B$2194,'7-Day ADT'!$C67,'Historical_Input Data'!$A$3:$A$2194,'7-Day ADT'!$D67)&lt;&gt; 0,AVERAGEIFS('Historical_Input Data'!AS$3:AS$2194,'Historical_Input Data'!$B$3:$B$2194,'7-Day ADT'!$C67,'Historical_Input Data'!$A$3:$A$2194,'7-Day ADT'!$D67),""),"")</f>
        <v>654.43333333333328</v>
      </c>
      <c r="AQ67">
        <f>IFERROR(IF(AVERAGEIFS('Historical_Input Data'!AT$3:AT$2194,'Historical_Input Data'!$B$3:$B$2194,'7-Day ADT'!$C67,'Historical_Input Data'!$A$3:$A$2194,'7-Day ADT'!$D67)&lt;&gt; 0,AVERAGEIFS('Historical_Input Data'!AT$3:AT$2194,'Historical_Input Data'!$B$3:$B$2194,'7-Day ADT'!$C67,'Historical_Input Data'!$A$3:$A$2194,'7-Day ADT'!$D67),""),"")</f>
        <v>170.26666666666668</v>
      </c>
      <c r="AR67">
        <f>IFERROR(IF(AVERAGEIFS('Historical_Input Data'!AU$3:AU$2194,'Historical_Input Data'!$B$3:$B$2194,'7-Day ADT'!$C67,'Historical_Input Data'!$A$3:$A$2194,'7-Day ADT'!$D67)&lt;&gt; 0,AVERAGEIFS('Historical_Input Data'!AU$3:AU$2194,'Historical_Input Data'!$B$3:$B$2194,'7-Day ADT'!$C67,'Historical_Input Data'!$A$3:$A$2194,'7-Day ADT'!$D67),""),"")</f>
        <v>301.06666666666666</v>
      </c>
      <c r="AS67">
        <f>IFERROR(IF(AVERAGEIFS('Historical_Input Data'!AV$3:AV$2194,'Historical_Input Data'!$B$3:$B$2194,'7-Day ADT'!$C67,'Historical_Input Data'!$A$3:$A$2194,'7-Day ADT'!$D67)&lt;&gt; 0,AVERAGEIFS('Historical_Input Data'!AV$3:AV$2194,'Historical_Input Data'!$B$3:$B$2194,'7-Day ADT'!$C67,'Historical_Input Data'!$A$3:$A$2194,'7-Day ADT'!$D67),""),"")</f>
        <v>79.900000000000006</v>
      </c>
      <c r="AT67">
        <f>IFERROR(IF(AVERAGEIFS('Historical_Input Data'!AW$3:AW$2194,'Historical_Input Data'!$B$3:$B$2194,'7-Day ADT'!$C67,'Historical_Input Data'!$A$3:$A$2194,'7-Day ADT'!$D67)&lt;&gt; 0,AVERAGEIFS('Historical_Input Data'!AW$3:AW$2194,'Historical_Input Data'!$B$3:$B$2194,'7-Day ADT'!$C67,'Historical_Input Data'!$A$3:$A$2194,'7-Day ADT'!$D67),""),"")</f>
        <v>148.1</v>
      </c>
      <c r="AU67">
        <f>IFERROR(IF(AVERAGEIFS('Historical_Input Data'!AX$3:AX$2194,'Historical_Input Data'!$B$3:$B$2194,'7-Day ADT'!$C67,'Historical_Input Data'!$A$3:$A$2194,'7-Day ADT'!$D67)&lt;&gt; 0,AVERAGEIFS('Historical_Input Data'!AX$3:AX$2194,'Historical_Input Data'!$B$3:$B$2194,'7-Day ADT'!$C67,'Historical_Input Data'!$A$3:$A$2194,'7-Day ADT'!$D67),""),"")</f>
        <v>249.8</v>
      </c>
      <c r="AV67">
        <f>IFERROR(IF(AVERAGEIFS('Historical_Input Data'!AY$3:AY$2194,'Historical_Input Data'!$B$3:$B$2194,'7-Day ADT'!$C67,'Historical_Input Data'!$A$3:$A$2194,'7-Day ADT'!$D67)&lt;&gt; 0,AVERAGEIFS('Historical_Input Data'!AY$3:AY$2194,'Historical_Input Data'!$B$3:$B$2194,'7-Day ADT'!$C67,'Historical_Input Data'!$A$3:$A$2194,'7-Day ADT'!$D67),""),"")</f>
        <v>141.1</v>
      </c>
      <c r="AW67">
        <f>IFERROR(IF(AVERAGEIFS('Historical_Input Data'!AZ$3:AZ$2194,'Historical_Input Data'!$B$3:$B$2194,'7-Day ADT'!$C67,'Historical_Input Data'!$A$3:$A$2194,'7-Day ADT'!$D67)&lt;&gt; 0,AVERAGEIFS('Historical_Input Data'!AZ$3:AZ$2194,'Historical_Input Data'!$B$3:$B$2194,'7-Day ADT'!$C67,'Historical_Input Data'!$A$3:$A$2194,'7-Day ADT'!$D67),""),"")</f>
        <v>340.8</v>
      </c>
      <c r="AX67">
        <f>IFERROR(IF(AVERAGEIFS('Historical_Input Data'!BA$3:BA$2194,'Historical_Input Data'!$B$3:$B$2194,'7-Day ADT'!$C67,'Historical_Input Data'!$A$3:$A$2194,'7-Day ADT'!$D67)&lt;&gt; 0,AVERAGEIFS('Historical_Input Data'!BA$3:BA$2194,'Historical_Input Data'!$B$3:$B$2194,'7-Day ADT'!$C67,'Historical_Input Data'!$A$3:$A$2194,'7-Day ADT'!$D67),""),"")</f>
        <v>269.16666666666669</v>
      </c>
    </row>
    <row r="68" spans="1:50">
      <c r="A68" t="str">
        <f t="shared" si="1"/>
        <v>July2021</v>
      </c>
      <c r="C68" t="s">
        <v>60</v>
      </c>
      <c r="D68">
        <v>2021</v>
      </c>
      <c r="E68">
        <f>IFERROR(IF(AVERAGEIFS('Historical_Input Data'!H$3:H$2194,'Historical_Input Data'!$B$3:$B$2194,'7-Day ADT'!$C68,'Historical_Input Data'!$A$3:$A$2194,'7-Day ADT'!$D68)&lt;&gt; 0,AVERAGEIFS('Historical_Input Data'!H$3:H$2194,'Historical_Input Data'!$B$3:$B$2194,'7-Day ADT'!$C68,'Historical_Input Data'!$A$3:$A$2194,'7-Day ADT'!$D68),""),"")</f>
        <v>25.903225806451612</v>
      </c>
      <c r="F68">
        <f>IFERROR(IF(AVERAGEIFS('Historical_Input Data'!I$3:I$2194,'Historical_Input Data'!$B$3:$B$2194,'7-Day ADT'!$C68,'Historical_Input Data'!$A$3:$A$2194,'7-Day ADT'!$D68)&lt;&gt; 0,AVERAGEIFS('Historical_Input Data'!I$3:I$2194,'Historical_Input Data'!$B$3:$B$2194,'7-Day ADT'!$C68,'Historical_Input Data'!$A$3:$A$2194,'7-Day ADT'!$D68),""),"")</f>
        <v>288.48387096774195</v>
      </c>
      <c r="G68">
        <f>IFERROR(IF(AVERAGEIFS('Historical_Input Data'!J$3:J$2194,'Historical_Input Data'!$B$3:$B$2194,'7-Day ADT'!$C68,'Historical_Input Data'!$A$3:$A$2194,'7-Day ADT'!$D68)&lt;&gt; 0,AVERAGEIFS('Historical_Input Data'!J$3:J$2194,'Historical_Input Data'!$B$3:$B$2194,'7-Day ADT'!$C68,'Historical_Input Data'!$A$3:$A$2194,'7-Day ADT'!$D68),""),"")</f>
        <v>302.35483870967744</v>
      </c>
      <c r="H68">
        <f>IFERROR(IF(AVERAGEIFS('Historical_Input Data'!K$3:K$2194,'Historical_Input Data'!$B$3:$B$2194,'7-Day ADT'!$C68,'Historical_Input Data'!$A$3:$A$2194,'7-Day ADT'!$D68)&lt;&gt; 0,AVERAGEIFS('Historical_Input Data'!K$3:K$2194,'Historical_Input Data'!$B$3:$B$2194,'7-Day ADT'!$C68,'Historical_Input Data'!$A$3:$A$2194,'7-Day ADT'!$D68),""),"")</f>
        <v>200.45161290322579</v>
      </c>
      <c r="I68">
        <f>IFERROR(IF(AVERAGEIFS('Historical_Input Data'!L$3:L$2194,'Historical_Input Data'!$B$3:$B$2194,'7-Day ADT'!$C68,'Historical_Input Data'!$A$3:$A$2194,'7-Day ADT'!$D68)&lt;&gt; 0,AVERAGEIFS('Historical_Input Data'!L$3:L$2194,'Historical_Input Data'!$B$3:$B$2194,'7-Day ADT'!$C68,'Historical_Input Data'!$A$3:$A$2194,'7-Day ADT'!$D68),""),"")</f>
        <v>306.29032258064518</v>
      </c>
      <c r="J68">
        <f>IFERROR(IF(AVERAGEIFS('Historical_Input Data'!M$3:M$2194,'Historical_Input Data'!$B$3:$B$2194,'7-Day ADT'!$C68,'Historical_Input Data'!$A$3:$A$2194,'7-Day ADT'!$D68)&lt;&gt; 0,AVERAGEIFS('Historical_Input Data'!M$3:M$2194,'Historical_Input Data'!$B$3:$B$2194,'7-Day ADT'!$C68,'Historical_Input Data'!$A$3:$A$2194,'7-Day ADT'!$D68),""),"")</f>
        <v>93.677419354838705</v>
      </c>
      <c r="K68">
        <f>IFERROR(IF(AVERAGEIFS('Historical_Input Data'!N$3:N$2194,'Historical_Input Data'!$B$3:$B$2194,'7-Day ADT'!$C68,'Historical_Input Data'!$A$3:$A$2194,'7-Day ADT'!$D68)&lt;&gt; 0,AVERAGEIFS('Historical_Input Data'!N$3:N$2194,'Historical_Input Data'!$B$3:$B$2194,'7-Day ADT'!$C68,'Historical_Input Data'!$A$3:$A$2194,'7-Day ADT'!$D68),""),"")</f>
        <v>186.7741935483871</v>
      </c>
      <c r="L68">
        <f>IFERROR(IF(AVERAGEIFS('Historical_Input Data'!O$3:O$2194,'Historical_Input Data'!$B$3:$B$2194,'7-Day ADT'!$C68,'Historical_Input Data'!$A$3:$A$2194,'7-Day ADT'!$D68)&lt;&gt; 0,AVERAGEIFS('Historical_Input Data'!O$3:O$2194,'Historical_Input Data'!$B$3:$B$2194,'7-Day ADT'!$C68,'Historical_Input Data'!$A$3:$A$2194,'7-Day ADT'!$D68),""),"")</f>
        <v>31.129032258064516</v>
      </c>
      <c r="M68">
        <f>IFERROR(IF(AVERAGEIFS('Historical_Input Data'!P$3:P$2194,'Historical_Input Data'!$B$3:$B$2194,'7-Day ADT'!$C68,'Historical_Input Data'!$A$3:$A$2194,'7-Day ADT'!$D68)&lt;&gt; 0,AVERAGEIFS('Historical_Input Data'!P$3:P$2194,'Historical_Input Data'!$B$3:$B$2194,'7-Day ADT'!$C68,'Historical_Input Data'!$A$3:$A$2194,'7-Day ADT'!$D68),""),"")</f>
        <v>429.19354838709677</v>
      </c>
      <c r="N68">
        <f>IFERROR(IF(AVERAGEIFS('Historical_Input Data'!Q$3:Q$2194,'Historical_Input Data'!$B$3:$B$2194,'7-Day ADT'!$C68,'Historical_Input Data'!$A$3:$A$2194,'7-Day ADT'!$D68)&lt;&gt; 0,AVERAGEIFS('Historical_Input Data'!Q$3:Q$2194,'Historical_Input Data'!$B$3:$B$2194,'7-Day ADT'!$C68,'Historical_Input Data'!$A$3:$A$2194,'7-Day ADT'!$D68),""),"")</f>
        <v>372.12903225806451</v>
      </c>
      <c r="O68">
        <f>IFERROR(IF(AVERAGEIFS('Historical_Input Data'!R$3:R$2194,'Historical_Input Data'!$B$3:$B$2194,'7-Day ADT'!$C68,'Historical_Input Data'!$A$3:$A$2194,'7-Day ADT'!$D68)&lt;&gt; 0,AVERAGEIFS('Historical_Input Data'!R$3:R$2194,'Historical_Input Data'!$B$3:$B$2194,'7-Day ADT'!$C68,'Historical_Input Data'!$A$3:$A$2194,'7-Day ADT'!$D68),""),"")</f>
        <v>151.25806451612902</v>
      </c>
      <c r="P68">
        <f>IFERROR(IF(AVERAGEIFS('Historical_Input Data'!S$3:S$2194,'Historical_Input Data'!$B$3:$B$2194,'7-Day ADT'!$C68,'Historical_Input Data'!$A$3:$A$2194,'7-Day ADT'!$D68)&lt;&gt; 0,AVERAGEIFS('Historical_Input Data'!S$3:S$2194,'Historical_Input Data'!$B$3:$B$2194,'7-Day ADT'!$C68,'Historical_Input Data'!$A$3:$A$2194,'7-Day ADT'!$D68),""),"")</f>
        <v>89.774193548387103</v>
      </c>
      <c r="Q68">
        <f>IFERROR(IF(AVERAGEIFS('Historical_Input Data'!T$3:T$2194,'Historical_Input Data'!$B$3:$B$2194,'7-Day ADT'!$C68,'Historical_Input Data'!$A$3:$A$2194,'7-Day ADT'!$D68)&lt;&gt; 0,AVERAGEIFS('Historical_Input Data'!T$3:T$2194,'Historical_Input Data'!$B$3:$B$2194,'7-Day ADT'!$C68,'Historical_Input Data'!$A$3:$A$2194,'7-Day ADT'!$D68),""),"")</f>
        <v>72.806451612903231</v>
      </c>
      <c r="R68">
        <f>IFERROR(IF(AVERAGEIFS('Historical_Input Data'!U$3:U$2194,'Historical_Input Data'!$B$3:$B$2194,'7-Day ADT'!$C68,'Historical_Input Data'!$A$3:$A$2194,'7-Day ADT'!$D68)&lt;&gt; 0,AVERAGEIFS('Historical_Input Data'!U$3:U$2194,'Historical_Input Data'!$B$3:$B$2194,'7-Day ADT'!$C68,'Historical_Input Data'!$A$3:$A$2194,'7-Day ADT'!$D68),""),"")</f>
        <v>26.129032258064516</v>
      </c>
      <c r="S68">
        <f>IFERROR(IF(AVERAGEIFS('Historical_Input Data'!V$3:V$2194,'Historical_Input Data'!$B$3:$B$2194,'7-Day ADT'!$C68,'Historical_Input Data'!$A$3:$A$2194,'7-Day ADT'!$D68)&lt;&gt; 0,AVERAGEIFS('Historical_Input Data'!V$3:V$2194,'Historical_Input Data'!$B$3:$B$2194,'7-Day ADT'!$C68,'Historical_Input Data'!$A$3:$A$2194,'7-Day ADT'!$D68),""),"")</f>
        <v>130.67741935483872</v>
      </c>
      <c r="T68">
        <f>IFERROR(IF(AVERAGEIFS('Historical_Input Data'!W$3:W$2194,'Historical_Input Data'!$B$3:$B$2194,'7-Day ADT'!$C68,'Historical_Input Data'!$A$3:$A$2194,'7-Day ADT'!$D68)&lt;&gt; 0,AVERAGEIFS('Historical_Input Data'!W$3:W$2194,'Historical_Input Data'!$B$3:$B$2194,'7-Day ADT'!$C68,'Historical_Input Data'!$A$3:$A$2194,'7-Day ADT'!$D68),""),"")</f>
        <v>403.51612903225805</v>
      </c>
      <c r="U68">
        <f>IFERROR(IF(AVERAGEIFS('Historical_Input Data'!X$3:X$2194,'Historical_Input Data'!$B$3:$B$2194,'7-Day ADT'!$C68,'Historical_Input Data'!$A$3:$A$2194,'7-Day ADT'!$D68)&lt;&gt; 0,AVERAGEIFS('Historical_Input Data'!X$3:X$2194,'Historical_Input Data'!$B$3:$B$2194,'7-Day ADT'!$C68,'Historical_Input Data'!$A$3:$A$2194,'7-Day ADT'!$D68),""),"")</f>
        <v>227.16129032258064</v>
      </c>
      <c r="V68">
        <f>IFERROR(IF(AVERAGEIFS('Historical_Input Data'!Y$3:Y$2194,'Historical_Input Data'!$B$3:$B$2194,'7-Day ADT'!$C68,'Historical_Input Data'!$A$3:$A$2194,'7-Day ADT'!$D68)&lt;&gt; 0,AVERAGEIFS('Historical_Input Data'!Y$3:Y$2194,'Historical_Input Data'!$B$3:$B$2194,'7-Day ADT'!$C68,'Historical_Input Data'!$A$3:$A$2194,'7-Day ADT'!$D68),""),"")</f>
        <v>12.32258064516129</v>
      </c>
      <c r="W68">
        <f>IFERROR(IF(AVERAGEIFS('Historical_Input Data'!Z$3:Z$2194,'Historical_Input Data'!$B$3:$B$2194,'7-Day ADT'!$C68,'Historical_Input Data'!$A$3:$A$2194,'7-Day ADT'!$D68)&lt;&gt; 0,AVERAGEIFS('Historical_Input Data'!Z$3:Z$2194,'Historical_Input Data'!$B$3:$B$2194,'7-Day ADT'!$C68,'Historical_Input Data'!$A$3:$A$2194,'7-Day ADT'!$D68),""),"")</f>
        <v>297</v>
      </c>
      <c r="X68">
        <f>IFERROR(IF(AVERAGEIFS('Historical_Input Data'!AA$3:AA$2194,'Historical_Input Data'!$B$3:$B$2194,'7-Day ADT'!$C68,'Historical_Input Data'!$A$3:$A$2194,'7-Day ADT'!$D68)&lt;&gt; 0,AVERAGEIFS('Historical_Input Data'!AA$3:AA$2194,'Historical_Input Data'!$B$3:$B$2194,'7-Day ADT'!$C68,'Historical_Input Data'!$A$3:$A$2194,'7-Day ADT'!$D68),""),"")</f>
        <v>22.032258064516128</v>
      </c>
      <c r="Y68">
        <f>IFERROR(IF(AVERAGEIFS('Historical_Input Data'!AB$3:AB$2194,'Historical_Input Data'!$B$3:$B$2194,'7-Day ADT'!$C68,'Historical_Input Data'!$A$3:$A$2194,'7-Day ADT'!$D68)&lt;&gt; 0,AVERAGEIFS('Historical_Input Data'!AB$3:AB$2194,'Historical_Input Data'!$B$3:$B$2194,'7-Day ADT'!$C68,'Historical_Input Data'!$A$3:$A$2194,'7-Day ADT'!$D68),""),"")</f>
        <v>480.45161290322579</v>
      </c>
      <c r="Z68">
        <f>IFERROR(IF(AVERAGEIFS('Historical_Input Data'!AC$3:AC$2194,'Historical_Input Data'!$B$3:$B$2194,'7-Day ADT'!$C68,'Historical_Input Data'!$A$3:$A$2194,'7-Day ADT'!$D68)&lt;&gt; 0,AVERAGEIFS('Historical_Input Data'!AC$3:AC$2194,'Historical_Input Data'!$B$3:$B$2194,'7-Day ADT'!$C68,'Historical_Input Data'!$A$3:$A$2194,'7-Day ADT'!$D68),""),"")</f>
        <v>264.67741935483872</v>
      </c>
      <c r="AA68">
        <f>IFERROR(IF(AVERAGEIFS('Historical_Input Data'!AD$3:AD$2194,'Historical_Input Data'!$B$3:$B$2194,'7-Day ADT'!$C68,'Historical_Input Data'!$A$3:$A$2194,'7-Day ADT'!$D68)&lt;&gt; 0,AVERAGEIFS('Historical_Input Data'!AD$3:AD$2194,'Historical_Input Data'!$B$3:$B$2194,'7-Day ADT'!$C68,'Historical_Input Data'!$A$3:$A$2194,'7-Day ADT'!$D68),""),"")</f>
        <v>23.161290322580644</v>
      </c>
      <c r="AB68">
        <f>IFERROR(IF(AVERAGEIFS('Historical_Input Data'!AE$3:AE$2194,'Historical_Input Data'!$B$3:$B$2194,'7-Day ADT'!$C68,'Historical_Input Data'!$A$3:$A$2194,'7-Day ADT'!$D68)&lt;&gt; 0,AVERAGEIFS('Historical_Input Data'!AE$3:AE$2194,'Historical_Input Data'!$B$3:$B$2194,'7-Day ADT'!$C68,'Historical_Input Data'!$A$3:$A$2194,'7-Day ADT'!$D68),""),"")</f>
        <v>569</v>
      </c>
      <c r="AC68">
        <f>IFERROR(IF(AVERAGEIFS('Historical_Input Data'!AF$3:AF$2194,'Historical_Input Data'!$B$3:$B$2194,'7-Day ADT'!$C68,'Historical_Input Data'!$A$3:$A$2194,'7-Day ADT'!$D68)&lt;&gt; 0,AVERAGEIFS('Historical_Input Data'!AF$3:AF$2194,'Historical_Input Data'!$B$3:$B$2194,'7-Day ADT'!$C68,'Historical_Input Data'!$A$3:$A$2194,'7-Day ADT'!$D68),""),"")</f>
        <v>986.12903225806451</v>
      </c>
      <c r="AD68">
        <f>IFERROR(IF(AVERAGEIFS('Historical_Input Data'!AG$3:AG$2194,'Historical_Input Data'!$B$3:$B$2194,'7-Day ADT'!$C68,'Historical_Input Data'!$A$3:$A$2194,'7-Day ADT'!$D68)&lt;&gt; 0,AVERAGEIFS('Historical_Input Data'!AG$3:AG$2194,'Historical_Input Data'!$B$3:$B$2194,'7-Day ADT'!$C68,'Historical_Input Data'!$A$3:$A$2194,'7-Day ADT'!$D68),""),"")</f>
        <v>626.25806451612902</v>
      </c>
      <c r="AE68">
        <f>IFERROR(IF(AVERAGEIFS('Historical_Input Data'!AH$3:AH$2194,'Historical_Input Data'!$B$3:$B$2194,'7-Day ADT'!$C68,'Historical_Input Data'!$A$3:$A$2194,'7-Day ADT'!$D68)&lt;&gt; 0,AVERAGEIFS('Historical_Input Data'!AH$3:AH$2194,'Historical_Input Data'!$B$3:$B$2194,'7-Day ADT'!$C68,'Historical_Input Data'!$A$3:$A$2194,'7-Day ADT'!$D68),""),"")</f>
        <v>99.935483870967744</v>
      </c>
      <c r="AF68">
        <f>IFERROR(IF(AVERAGEIFS('Historical_Input Data'!AI$3:AI$2194,'Historical_Input Data'!$B$3:$B$2194,'7-Day ADT'!$C68,'Historical_Input Data'!$A$3:$A$2194,'7-Day ADT'!$D68)&lt;&gt; 0,AVERAGEIFS('Historical_Input Data'!AI$3:AI$2194,'Historical_Input Data'!$B$3:$B$2194,'7-Day ADT'!$C68,'Historical_Input Data'!$A$3:$A$2194,'7-Day ADT'!$D68),""),"")</f>
        <v>211.25806451612902</v>
      </c>
      <c r="AG68">
        <f>IFERROR(IF(AVERAGEIFS('Historical_Input Data'!AJ$3:AJ$2194,'Historical_Input Data'!$B$3:$B$2194,'7-Day ADT'!$C68,'Historical_Input Data'!$A$3:$A$2194,'7-Day ADT'!$D68)&lt;&gt; 0,AVERAGEIFS('Historical_Input Data'!AJ$3:AJ$2194,'Historical_Input Data'!$B$3:$B$2194,'7-Day ADT'!$C68,'Historical_Input Data'!$A$3:$A$2194,'7-Day ADT'!$D68),""),"")</f>
        <v>55.193548387096776</v>
      </c>
      <c r="AH68">
        <f>IFERROR(IF(AVERAGEIFS('Historical_Input Data'!AK$3:AK$2194,'Historical_Input Data'!$B$3:$B$2194,'7-Day ADT'!$C68,'Historical_Input Data'!$A$3:$A$2194,'7-Day ADT'!$D68)&lt;&gt; 0,AVERAGEIFS('Historical_Input Data'!AK$3:AK$2194,'Historical_Input Data'!$B$3:$B$2194,'7-Day ADT'!$C68,'Historical_Input Data'!$A$3:$A$2194,'7-Day ADT'!$D68),""),"")</f>
        <v>785.80645161290317</v>
      </c>
      <c r="AI68">
        <f>IFERROR(IF(AVERAGEIFS('Historical_Input Data'!AL$3:AL$2194,'Historical_Input Data'!$B$3:$B$2194,'7-Day ADT'!$C68,'Historical_Input Data'!$A$3:$A$2194,'7-Day ADT'!$D68)&lt;&gt; 0,AVERAGEIFS('Historical_Input Data'!AL$3:AL$2194,'Historical_Input Data'!$B$3:$B$2194,'7-Day ADT'!$C68,'Historical_Input Data'!$A$3:$A$2194,'7-Day ADT'!$D68),""),"")</f>
        <v>997.51612903225805</v>
      </c>
      <c r="AJ68">
        <f>IFERROR(IF(AVERAGEIFS('Historical_Input Data'!AM$3:AM$2194,'Historical_Input Data'!$B$3:$B$2194,'7-Day ADT'!$C68,'Historical_Input Data'!$A$3:$A$2194,'7-Day ADT'!$D68)&lt;&gt; 0,AVERAGEIFS('Historical_Input Data'!AM$3:AM$2194,'Historical_Input Data'!$B$3:$B$2194,'7-Day ADT'!$C68,'Historical_Input Data'!$A$3:$A$2194,'7-Day ADT'!$D68),""),"")</f>
        <v>9.4516129032258061</v>
      </c>
      <c r="AK68">
        <f>IFERROR(IF(AVERAGEIFS('Historical_Input Data'!AN$3:AN$2194,'Historical_Input Data'!$B$3:$B$2194,'7-Day ADT'!$C68,'Historical_Input Data'!$A$3:$A$2194,'7-Day ADT'!$D68)&lt;&gt; 0,AVERAGEIFS('Historical_Input Data'!AN$3:AN$2194,'Historical_Input Data'!$B$3:$B$2194,'7-Day ADT'!$C68,'Historical_Input Data'!$A$3:$A$2194,'7-Day ADT'!$D68),""),"")</f>
        <v>34.12903225806452</v>
      </c>
      <c r="AL68">
        <f>IFERROR(IF(AVERAGEIFS('Historical_Input Data'!AO$3:AO$2194,'Historical_Input Data'!$B$3:$B$2194,'7-Day ADT'!$C68,'Historical_Input Data'!$A$3:$A$2194,'7-Day ADT'!$D68)&lt;&gt; 0,AVERAGEIFS('Historical_Input Data'!AO$3:AO$2194,'Historical_Input Data'!$B$3:$B$2194,'7-Day ADT'!$C68,'Historical_Input Data'!$A$3:$A$2194,'7-Day ADT'!$D68),""),"")</f>
        <v>195.93548387096774</v>
      </c>
      <c r="AM68">
        <f>IFERROR(IF(AVERAGEIFS('Historical_Input Data'!AP$3:AP$2194,'Historical_Input Data'!$B$3:$B$2194,'7-Day ADT'!$C68,'Historical_Input Data'!$A$3:$A$2194,'7-Day ADT'!$D68)&lt;&gt; 0,AVERAGEIFS('Historical_Input Data'!AP$3:AP$2194,'Historical_Input Data'!$B$3:$B$2194,'7-Day ADT'!$C68,'Historical_Input Data'!$A$3:$A$2194,'7-Day ADT'!$D68),""),"")</f>
        <v>42.774193548387096</v>
      </c>
      <c r="AN68">
        <f>IFERROR(IF(AVERAGEIFS('Historical_Input Data'!AQ$3:AQ$2194,'Historical_Input Data'!$B$3:$B$2194,'7-Day ADT'!$C68,'Historical_Input Data'!$A$3:$A$2194,'7-Day ADT'!$D68)&lt;&gt; 0,AVERAGEIFS('Historical_Input Data'!AQ$3:AQ$2194,'Historical_Input Data'!$B$3:$B$2194,'7-Day ADT'!$C68,'Historical_Input Data'!$A$3:$A$2194,'7-Day ADT'!$D68),""),"")</f>
        <v>158.41935483870967</v>
      </c>
      <c r="AO68">
        <f>IFERROR(IF(AVERAGEIFS('Historical_Input Data'!AR$3:AR$2194,'Historical_Input Data'!$B$3:$B$2194,'7-Day ADT'!$C68,'Historical_Input Data'!$A$3:$A$2194,'7-Day ADT'!$D68)&lt;&gt; 0,AVERAGEIFS('Historical_Input Data'!AR$3:AR$2194,'Historical_Input Data'!$B$3:$B$2194,'7-Day ADT'!$C68,'Historical_Input Data'!$A$3:$A$2194,'7-Day ADT'!$D68),""),"")</f>
        <v>237.29032258064515</v>
      </c>
      <c r="AP68">
        <f>IFERROR(IF(AVERAGEIFS('Historical_Input Data'!AS$3:AS$2194,'Historical_Input Data'!$B$3:$B$2194,'7-Day ADT'!$C68,'Historical_Input Data'!$A$3:$A$2194,'7-Day ADT'!$D68)&lt;&gt; 0,AVERAGEIFS('Historical_Input Data'!AS$3:AS$2194,'Historical_Input Data'!$B$3:$B$2194,'7-Day ADT'!$C68,'Historical_Input Data'!$A$3:$A$2194,'7-Day ADT'!$D68),""),"")</f>
        <v>687.32258064516134</v>
      </c>
      <c r="AQ68">
        <f>IFERROR(IF(AVERAGEIFS('Historical_Input Data'!AT$3:AT$2194,'Historical_Input Data'!$B$3:$B$2194,'7-Day ADT'!$C68,'Historical_Input Data'!$A$3:$A$2194,'7-Day ADT'!$D68)&lt;&gt; 0,AVERAGEIFS('Historical_Input Data'!AT$3:AT$2194,'Historical_Input Data'!$B$3:$B$2194,'7-Day ADT'!$C68,'Historical_Input Data'!$A$3:$A$2194,'7-Day ADT'!$D68),""),"")</f>
        <v>145.7741935483871</v>
      </c>
      <c r="AR68">
        <f>IFERROR(IF(AVERAGEIFS('Historical_Input Data'!AU$3:AU$2194,'Historical_Input Data'!$B$3:$B$2194,'7-Day ADT'!$C68,'Historical_Input Data'!$A$3:$A$2194,'7-Day ADT'!$D68)&lt;&gt; 0,AVERAGEIFS('Historical_Input Data'!AU$3:AU$2194,'Historical_Input Data'!$B$3:$B$2194,'7-Day ADT'!$C68,'Historical_Input Data'!$A$3:$A$2194,'7-Day ADT'!$D68),""),"")</f>
        <v>319.54838709677421</v>
      </c>
      <c r="AS68">
        <f>IFERROR(IF(AVERAGEIFS('Historical_Input Data'!AV$3:AV$2194,'Historical_Input Data'!$B$3:$B$2194,'7-Day ADT'!$C68,'Historical_Input Data'!$A$3:$A$2194,'7-Day ADT'!$D68)&lt;&gt; 0,AVERAGEIFS('Historical_Input Data'!AV$3:AV$2194,'Historical_Input Data'!$B$3:$B$2194,'7-Day ADT'!$C68,'Historical_Input Data'!$A$3:$A$2194,'7-Day ADT'!$D68),""),"")</f>
        <v>81.774193548387103</v>
      </c>
      <c r="AT68">
        <f>IFERROR(IF(AVERAGEIFS('Historical_Input Data'!AW$3:AW$2194,'Historical_Input Data'!$B$3:$B$2194,'7-Day ADT'!$C68,'Historical_Input Data'!$A$3:$A$2194,'7-Day ADT'!$D68)&lt;&gt; 0,AVERAGEIFS('Historical_Input Data'!AW$3:AW$2194,'Historical_Input Data'!$B$3:$B$2194,'7-Day ADT'!$C68,'Historical_Input Data'!$A$3:$A$2194,'7-Day ADT'!$D68),""),"")</f>
        <v>132.45161290322579</v>
      </c>
      <c r="AU68">
        <f>IFERROR(IF(AVERAGEIFS('Historical_Input Data'!AX$3:AX$2194,'Historical_Input Data'!$B$3:$B$2194,'7-Day ADT'!$C68,'Historical_Input Data'!$A$3:$A$2194,'7-Day ADT'!$D68)&lt;&gt; 0,AVERAGEIFS('Historical_Input Data'!AX$3:AX$2194,'Historical_Input Data'!$B$3:$B$2194,'7-Day ADT'!$C68,'Historical_Input Data'!$A$3:$A$2194,'7-Day ADT'!$D68),""),"")</f>
        <v>238.48387096774192</v>
      </c>
      <c r="AV68">
        <f>IFERROR(IF(AVERAGEIFS('Historical_Input Data'!AY$3:AY$2194,'Historical_Input Data'!$B$3:$B$2194,'7-Day ADT'!$C68,'Historical_Input Data'!$A$3:$A$2194,'7-Day ADT'!$D68)&lt;&gt; 0,AVERAGEIFS('Historical_Input Data'!AY$3:AY$2194,'Historical_Input Data'!$B$3:$B$2194,'7-Day ADT'!$C68,'Historical_Input Data'!$A$3:$A$2194,'7-Day ADT'!$D68),""),"")</f>
        <v>129.61290322580646</v>
      </c>
      <c r="AW68">
        <f>IFERROR(IF(AVERAGEIFS('Historical_Input Data'!AZ$3:AZ$2194,'Historical_Input Data'!$B$3:$B$2194,'7-Day ADT'!$C68,'Historical_Input Data'!$A$3:$A$2194,'7-Day ADT'!$D68)&lt;&gt; 0,AVERAGEIFS('Historical_Input Data'!AZ$3:AZ$2194,'Historical_Input Data'!$B$3:$B$2194,'7-Day ADT'!$C68,'Historical_Input Data'!$A$3:$A$2194,'7-Day ADT'!$D68),""),"")</f>
        <v>334.83870967741933</v>
      </c>
      <c r="AX68">
        <f>IFERROR(IF(AVERAGEIFS('Historical_Input Data'!BA$3:BA$2194,'Historical_Input Data'!$B$3:$B$2194,'7-Day ADT'!$C68,'Historical_Input Data'!$A$3:$A$2194,'7-Day ADT'!$D68)&lt;&gt; 0,AVERAGEIFS('Historical_Input Data'!BA$3:BA$2194,'Historical_Input Data'!$B$3:$B$2194,'7-Day ADT'!$C68,'Historical_Input Data'!$A$3:$A$2194,'7-Day ADT'!$D68),""),"")</f>
        <v>237.2258064516129</v>
      </c>
    </row>
    <row r="69" spans="1:50">
      <c r="A69" t="str">
        <f t="shared" si="1"/>
        <v>August2021</v>
      </c>
      <c r="C69" t="s">
        <v>61</v>
      </c>
      <c r="D69">
        <v>2021</v>
      </c>
      <c r="E69">
        <f>IFERROR(IF(AVERAGEIFS('Historical_Input Data'!H$3:H$2194,'Historical_Input Data'!$B$3:$B$2194,'7-Day ADT'!$C69,'Historical_Input Data'!$A$3:$A$2194,'7-Day ADT'!$D69)&lt;&gt; 0,AVERAGEIFS('Historical_Input Data'!H$3:H$2194,'Historical_Input Data'!$B$3:$B$2194,'7-Day ADT'!$C69,'Historical_Input Data'!$A$3:$A$2194,'7-Day ADT'!$D69),""),"")</f>
        <v>42.29032258064516</v>
      </c>
      <c r="F69">
        <f>IFERROR(IF(AVERAGEIFS('Historical_Input Data'!I$3:I$2194,'Historical_Input Data'!$B$3:$B$2194,'7-Day ADT'!$C69,'Historical_Input Data'!$A$3:$A$2194,'7-Day ADT'!$D69)&lt;&gt; 0,AVERAGEIFS('Historical_Input Data'!I$3:I$2194,'Historical_Input Data'!$B$3:$B$2194,'7-Day ADT'!$C69,'Historical_Input Data'!$A$3:$A$2194,'7-Day ADT'!$D69),""),"")</f>
        <v>220.74193548387098</v>
      </c>
      <c r="G69">
        <f>IFERROR(IF(AVERAGEIFS('Historical_Input Data'!J$3:J$2194,'Historical_Input Data'!$B$3:$B$2194,'7-Day ADT'!$C69,'Historical_Input Data'!$A$3:$A$2194,'7-Day ADT'!$D69)&lt;&gt; 0,AVERAGEIFS('Historical_Input Data'!J$3:J$2194,'Historical_Input Data'!$B$3:$B$2194,'7-Day ADT'!$C69,'Historical_Input Data'!$A$3:$A$2194,'7-Day ADT'!$D69),""),"")</f>
        <v>214.74193548387098</v>
      </c>
      <c r="H69">
        <f>IFERROR(IF(AVERAGEIFS('Historical_Input Data'!K$3:K$2194,'Historical_Input Data'!$B$3:$B$2194,'7-Day ADT'!$C69,'Historical_Input Data'!$A$3:$A$2194,'7-Day ADT'!$D69)&lt;&gt; 0,AVERAGEIFS('Historical_Input Data'!K$3:K$2194,'Historical_Input Data'!$B$3:$B$2194,'7-Day ADT'!$C69,'Historical_Input Data'!$A$3:$A$2194,'7-Day ADT'!$D69),""),"")</f>
        <v>269.87096774193549</v>
      </c>
      <c r="I69">
        <f>IFERROR(IF(AVERAGEIFS('Historical_Input Data'!L$3:L$2194,'Historical_Input Data'!$B$3:$B$2194,'7-Day ADT'!$C69,'Historical_Input Data'!$A$3:$A$2194,'7-Day ADT'!$D69)&lt;&gt; 0,AVERAGEIFS('Historical_Input Data'!L$3:L$2194,'Historical_Input Data'!$B$3:$B$2194,'7-Day ADT'!$C69,'Historical_Input Data'!$A$3:$A$2194,'7-Day ADT'!$D69),""),"")</f>
        <v>238.45161290322579</v>
      </c>
      <c r="J69">
        <f>IFERROR(IF(AVERAGEIFS('Historical_Input Data'!M$3:M$2194,'Historical_Input Data'!$B$3:$B$2194,'7-Day ADT'!$C69,'Historical_Input Data'!$A$3:$A$2194,'7-Day ADT'!$D69)&lt;&gt; 0,AVERAGEIFS('Historical_Input Data'!M$3:M$2194,'Historical_Input Data'!$B$3:$B$2194,'7-Day ADT'!$C69,'Historical_Input Data'!$A$3:$A$2194,'7-Day ADT'!$D69),""),"")</f>
        <v>131.16129032258064</v>
      </c>
      <c r="K69">
        <f>IFERROR(IF(AVERAGEIFS('Historical_Input Data'!N$3:N$2194,'Historical_Input Data'!$B$3:$B$2194,'7-Day ADT'!$C69,'Historical_Input Data'!$A$3:$A$2194,'7-Day ADT'!$D69)&lt;&gt; 0,AVERAGEIFS('Historical_Input Data'!N$3:N$2194,'Historical_Input Data'!$B$3:$B$2194,'7-Day ADT'!$C69,'Historical_Input Data'!$A$3:$A$2194,'7-Day ADT'!$D69),""),"")</f>
        <v>145.61290322580646</v>
      </c>
      <c r="L69">
        <f>IFERROR(IF(AVERAGEIFS('Historical_Input Data'!O$3:O$2194,'Historical_Input Data'!$B$3:$B$2194,'7-Day ADT'!$C69,'Historical_Input Data'!$A$3:$A$2194,'7-Day ADT'!$D69)&lt;&gt; 0,AVERAGEIFS('Historical_Input Data'!O$3:O$2194,'Historical_Input Data'!$B$3:$B$2194,'7-Day ADT'!$C69,'Historical_Input Data'!$A$3:$A$2194,'7-Day ADT'!$D69),""),"")</f>
        <v>63.29032258064516</v>
      </c>
      <c r="M69">
        <f>IFERROR(IF(AVERAGEIFS('Historical_Input Data'!P$3:P$2194,'Historical_Input Data'!$B$3:$B$2194,'7-Day ADT'!$C69,'Historical_Input Data'!$A$3:$A$2194,'7-Day ADT'!$D69)&lt;&gt; 0,AVERAGEIFS('Historical_Input Data'!P$3:P$2194,'Historical_Input Data'!$B$3:$B$2194,'7-Day ADT'!$C69,'Historical_Input Data'!$A$3:$A$2194,'7-Day ADT'!$D69),""),"")</f>
        <v>365.61290322580646</v>
      </c>
      <c r="N69">
        <f>IFERROR(IF(AVERAGEIFS('Historical_Input Data'!Q$3:Q$2194,'Historical_Input Data'!$B$3:$B$2194,'7-Day ADT'!$C69,'Historical_Input Data'!$A$3:$A$2194,'7-Day ADT'!$D69)&lt;&gt; 0,AVERAGEIFS('Historical_Input Data'!Q$3:Q$2194,'Historical_Input Data'!$B$3:$B$2194,'7-Day ADT'!$C69,'Historical_Input Data'!$A$3:$A$2194,'7-Day ADT'!$D69),""),"")</f>
        <v>296.58064516129031</v>
      </c>
      <c r="O69">
        <f>IFERROR(IF(AVERAGEIFS('Historical_Input Data'!R$3:R$2194,'Historical_Input Data'!$B$3:$B$2194,'7-Day ADT'!$C69,'Historical_Input Data'!$A$3:$A$2194,'7-Day ADT'!$D69)&lt;&gt; 0,AVERAGEIFS('Historical_Input Data'!R$3:R$2194,'Historical_Input Data'!$B$3:$B$2194,'7-Day ADT'!$C69,'Historical_Input Data'!$A$3:$A$2194,'7-Day ADT'!$D69),""),"")</f>
        <v>146.19354838709677</v>
      </c>
      <c r="P69">
        <f>IFERROR(IF(AVERAGEIFS('Historical_Input Data'!S$3:S$2194,'Historical_Input Data'!$B$3:$B$2194,'7-Day ADT'!$C69,'Historical_Input Data'!$A$3:$A$2194,'7-Day ADT'!$D69)&lt;&gt; 0,AVERAGEIFS('Historical_Input Data'!S$3:S$2194,'Historical_Input Data'!$B$3:$B$2194,'7-Day ADT'!$C69,'Historical_Input Data'!$A$3:$A$2194,'7-Day ADT'!$D69),""),"")</f>
        <v>109.3225806451613</v>
      </c>
      <c r="Q69">
        <f>IFERROR(IF(AVERAGEIFS('Historical_Input Data'!T$3:T$2194,'Historical_Input Data'!$B$3:$B$2194,'7-Day ADT'!$C69,'Historical_Input Data'!$A$3:$A$2194,'7-Day ADT'!$D69)&lt;&gt; 0,AVERAGEIFS('Historical_Input Data'!T$3:T$2194,'Historical_Input Data'!$B$3:$B$2194,'7-Day ADT'!$C69,'Historical_Input Data'!$A$3:$A$2194,'7-Day ADT'!$D69),""),"")</f>
        <v>72</v>
      </c>
      <c r="R69">
        <f>IFERROR(IF(AVERAGEIFS('Historical_Input Data'!U$3:U$2194,'Historical_Input Data'!$B$3:$B$2194,'7-Day ADT'!$C69,'Historical_Input Data'!$A$3:$A$2194,'7-Day ADT'!$D69)&lt;&gt; 0,AVERAGEIFS('Historical_Input Data'!U$3:U$2194,'Historical_Input Data'!$B$3:$B$2194,'7-Day ADT'!$C69,'Historical_Input Data'!$A$3:$A$2194,'7-Day ADT'!$D69),""),"")</f>
        <v>30.870967741935484</v>
      </c>
      <c r="S69">
        <f>IFERROR(IF(AVERAGEIFS('Historical_Input Data'!V$3:V$2194,'Historical_Input Data'!$B$3:$B$2194,'7-Day ADT'!$C69,'Historical_Input Data'!$A$3:$A$2194,'7-Day ADT'!$D69)&lt;&gt; 0,AVERAGEIFS('Historical_Input Data'!V$3:V$2194,'Historical_Input Data'!$B$3:$B$2194,'7-Day ADT'!$C69,'Historical_Input Data'!$A$3:$A$2194,'7-Day ADT'!$D69),""),"")</f>
        <v>88.516129032258064</v>
      </c>
      <c r="T69">
        <f>IFERROR(IF(AVERAGEIFS('Historical_Input Data'!W$3:W$2194,'Historical_Input Data'!$B$3:$B$2194,'7-Day ADT'!$C69,'Historical_Input Data'!$A$3:$A$2194,'7-Day ADT'!$D69)&lt;&gt; 0,AVERAGEIFS('Historical_Input Data'!W$3:W$2194,'Historical_Input Data'!$B$3:$B$2194,'7-Day ADT'!$C69,'Historical_Input Data'!$A$3:$A$2194,'7-Day ADT'!$D69),""),"")</f>
        <v>372.41935483870969</v>
      </c>
      <c r="U69">
        <f>IFERROR(IF(AVERAGEIFS('Historical_Input Data'!X$3:X$2194,'Historical_Input Data'!$B$3:$B$2194,'7-Day ADT'!$C69,'Historical_Input Data'!$A$3:$A$2194,'7-Day ADT'!$D69)&lt;&gt; 0,AVERAGEIFS('Historical_Input Data'!X$3:X$2194,'Historical_Input Data'!$B$3:$B$2194,'7-Day ADT'!$C69,'Historical_Input Data'!$A$3:$A$2194,'7-Day ADT'!$D69),""),"")</f>
        <v>226.03225806451613</v>
      </c>
      <c r="V69">
        <f>IFERROR(IF(AVERAGEIFS('Historical_Input Data'!Y$3:Y$2194,'Historical_Input Data'!$B$3:$B$2194,'7-Day ADT'!$C69,'Historical_Input Data'!$A$3:$A$2194,'7-Day ADT'!$D69)&lt;&gt; 0,AVERAGEIFS('Historical_Input Data'!Y$3:Y$2194,'Historical_Input Data'!$B$3:$B$2194,'7-Day ADT'!$C69,'Historical_Input Data'!$A$3:$A$2194,'7-Day ADT'!$D69),""),"")</f>
        <v>19</v>
      </c>
      <c r="W69">
        <f>IFERROR(IF(AVERAGEIFS('Historical_Input Data'!Z$3:Z$2194,'Historical_Input Data'!$B$3:$B$2194,'7-Day ADT'!$C69,'Historical_Input Data'!$A$3:$A$2194,'7-Day ADT'!$D69)&lt;&gt; 0,AVERAGEIFS('Historical_Input Data'!Z$3:Z$2194,'Historical_Input Data'!$B$3:$B$2194,'7-Day ADT'!$C69,'Historical_Input Data'!$A$3:$A$2194,'7-Day ADT'!$D69),""),"")</f>
        <v>337.58064516129031</v>
      </c>
      <c r="X69">
        <f>IFERROR(IF(AVERAGEIFS('Historical_Input Data'!AA$3:AA$2194,'Historical_Input Data'!$B$3:$B$2194,'7-Day ADT'!$C69,'Historical_Input Data'!$A$3:$A$2194,'7-Day ADT'!$D69)&lt;&gt; 0,AVERAGEIFS('Historical_Input Data'!AA$3:AA$2194,'Historical_Input Data'!$B$3:$B$2194,'7-Day ADT'!$C69,'Historical_Input Data'!$A$3:$A$2194,'7-Day ADT'!$D69),""),"")</f>
        <v>29.161290322580644</v>
      </c>
      <c r="Y69">
        <f>IFERROR(IF(AVERAGEIFS('Historical_Input Data'!AB$3:AB$2194,'Historical_Input Data'!$B$3:$B$2194,'7-Day ADT'!$C69,'Historical_Input Data'!$A$3:$A$2194,'7-Day ADT'!$D69)&lt;&gt; 0,AVERAGEIFS('Historical_Input Data'!AB$3:AB$2194,'Historical_Input Data'!$B$3:$B$2194,'7-Day ADT'!$C69,'Historical_Input Data'!$A$3:$A$2194,'7-Day ADT'!$D69),""),"")</f>
        <v>346.35483870967744</v>
      </c>
      <c r="Z69">
        <f>IFERROR(IF(AVERAGEIFS('Historical_Input Data'!AC$3:AC$2194,'Historical_Input Data'!$B$3:$B$2194,'7-Day ADT'!$C69,'Historical_Input Data'!$A$3:$A$2194,'7-Day ADT'!$D69)&lt;&gt; 0,AVERAGEIFS('Historical_Input Data'!AC$3:AC$2194,'Historical_Input Data'!$B$3:$B$2194,'7-Day ADT'!$C69,'Historical_Input Data'!$A$3:$A$2194,'7-Day ADT'!$D69),""),"")</f>
        <v>287.16129032258067</v>
      </c>
      <c r="AA69">
        <f>IFERROR(IF(AVERAGEIFS('Historical_Input Data'!AD$3:AD$2194,'Historical_Input Data'!$B$3:$B$2194,'7-Day ADT'!$C69,'Historical_Input Data'!$A$3:$A$2194,'7-Day ADT'!$D69)&lt;&gt; 0,AVERAGEIFS('Historical_Input Data'!AD$3:AD$2194,'Historical_Input Data'!$B$3:$B$2194,'7-Day ADT'!$C69,'Historical_Input Data'!$A$3:$A$2194,'7-Day ADT'!$D69),""),"")</f>
        <v>18.70967741935484</v>
      </c>
      <c r="AB69">
        <f>IFERROR(IF(AVERAGEIFS('Historical_Input Data'!AE$3:AE$2194,'Historical_Input Data'!$B$3:$B$2194,'7-Day ADT'!$C69,'Historical_Input Data'!$A$3:$A$2194,'7-Day ADT'!$D69)&lt;&gt; 0,AVERAGEIFS('Historical_Input Data'!AE$3:AE$2194,'Historical_Input Data'!$B$3:$B$2194,'7-Day ADT'!$C69,'Historical_Input Data'!$A$3:$A$2194,'7-Day ADT'!$D69),""),"")</f>
        <v>405.87096774193549</v>
      </c>
      <c r="AC69">
        <f>IFERROR(IF(AVERAGEIFS('Historical_Input Data'!AF$3:AF$2194,'Historical_Input Data'!$B$3:$B$2194,'7-Day ADT'!$C69,'Historical_Input Data'!$A$3:$A$2194,'7-Day ADT'!$D69)&lt;&gt; 0,AVERAGEIFS('Historical_Input Data'!AF$3:AF$2194,'Historical_Input Data'!$B$3:$B$2194,'7-Day ADT'!$C69,'Historical_Input Data'!$A$3:$A$2194,'7-Day ADT'!$D69),""),"")</f>
        <v>755.25806451612902</v>
      </c>
      <c r="AD69">
        <f>IFERROR(IF(AVERAGEIFS('Historical_Input Data'!AG$3:AG$2194,'Historical_Input Data'!$B$3:$B$2194,'7-Day ADT'!$C69,'Historical_Input Data'!$A$3:$A$2194,'7-Day ADT'!$D69)&lt;&gt; 0,AVERAGEIFS('Historical_Input Data'!AG$3:AG$2194,'Historical_Input Data'!$B$3:$B$2194,'7-Day ADT'!$C69,'Historical_Input Data'!$A$3:$A$2194,'7-Day ADT'!$D69),""),"")</f>
        <v>612.22580645161293</v>
      </c>
      <c r="AE69">
        <f>IFERROR(IF(AVERAGEIFS('Historical_Input Data'!AH$3:AH$2194,'Historical_Input Data'!$B$3:$B$2194,'7-Day ADT'!$C69,'Historical_Input Data'!$A$3:$A$2194,'7-Day ADT'!$D69)&lt;&gt; 0,AVERAGEIFS('Historical_Input Data'!AH$3:AH$2194,'Historical_Input Data'!$B$3:$B$2194,'7-Day ADT'!$C69,'Historical_Input Data'!$A$3:$A$2194,'7-Day ADT'!$D69),""),"")</f>
        <v>74.258064516129039</v>
      </c>
      <c r="AF69">
        <f>IFERROR(IF(AVERAGEIFS('Historical_Input Data'!AI$3:AI$2194,'Historical_Input Data'!$B$3:$B$2194,'7-Day ADT'!$C69,'Historical_Input Data'!$A$3:$A$2194,'7-Day ADT'!$D69)&lt;&gt; 0,AVERAGEIFS('Historical_Input Data'!AI$3:AI$2194,'Historical_Input Data'!$B$3:$B$2194,'7-Day ADT'!$C69,'Historical_Input Data'!$A$3:$A$2194,'7-Day ADT'!$D69),""),"")</f>
        <v>289.93548387096774</v>
      </c>
      <c r="AG69">
        <f>IFERROR(IF(AVERAGEIFS('Historical_Input Data'!AJ$3:AJ$2194,'Historical_Input Data'!$B$3:$B$2194,'7-Day ADT'!$C69,'Historical_Input Data'!$A$3:$A$2194,'7-Day ADT'!$D69)&lt;&gt; 0,AVERAGEIFS('Historical_Input Data'!AJ$3:AJ$2194,'Historical_Input Data'!$B$3:$B$2194,'7-Day ADT'!$C69,'Historical_Input Data'!$A$3:$A$2194,'7-Day ADT'!$D69),""),"")</f>
        <v>50.032258064516128</v>
      </c>
      <c r="AH69">
        <f>IFERROR(IF(AVERAGEIFS('Historical_Input Data'!AK$3:AK$2194,'Historical_Input Data'!$B$3:$B$2194,'7-Day ADT'!$C69,'Historical_Input Data'!$A$3:$A$2194,'7-Day ADT'!$D69)&lt;&gt; 0,AVERAGEIFS('Historical_Input Data'!AK$3:AK$2194,'Historical_Input Data'!$B$3:$B$2194,'7-Day ADT'!$C69,'Historical_Input Data'!$A$3:$A$2194,'7-Day ADT'!$D69),""),"")</f>
        <v>698.74193548387098</v>
      </c>
      <c r="AI69">
        <f>IFERROR(IF(AVERAGEIFS('Historical_Input Data'!AL$3:AL$2194,'Historical_Input Data'!$B$3:$B$2194,'7-Day ADT'!$C69,'Historical_Input Data'!$A$3:$A$2194,'7-Day ADT'!$D69)&lt;&gt; 0,AVERAGEIFS('Historical_Input Data'!AL$3:AL$2194,'Historical_Input Data'!$B$3:$B$2194,'7-Day ADT'!$C69,'Historical_Input Data'!$A$3:$A$2194,'7-Day ADT'!$D69),""),"")</f>
        <v>771.64516129032256</v>
      </c>
      <c r="AJ69">
        <f>IFERROR(IF(AVERAGEIFS('Historical_Input Data'!AM$3:AM$2194,'Historical_Input Data'!$B$3:$B$2194,'7-Day ADT'!$C69,'Historical_Input Data'!$A$3:$A$2194,'7-Day ADT'!$D69)&lt;&gt; 0,AVERAGEIFS('Historical_Input Data'!AM$3:AM$2194,'Historical_Input Data'!$B$3:$B$2194,'7-Day ADT'!$C69,'Historical_Input Data'!$A$3:$A$2194,'7-Day ADT'!$D69),""),"")</f>
        <v>19.548387096774192</v>
      </c>
      <c r="AK69">
        <f>IFERROR(IF(AVERAGEIFS('Historical_Input Data'!AN$3:AN$2194,'Historical_Input Data'!$B$3:$B$2194,'7-Day ADT'!$C69,'Historical_Input Data'!$A$3:$A$2194,'7-Day ADT'!$D69)&lt;&gt; 0,AVERAGEIFS('Historical_Input Data'!AN$3:AN$2194,'Historical_Input Data'!$B$3:$B$2194,'7-Day ADT'!$C69,'Historical_Input Data'!$A$3:$A$2194,'7-Day ADT'!$D69),""),"")</f>
        <v>23.5</v>
      </c>
      <c r="AL69">
        <f>IFERROR(IF(AVERAGEIFS('Historical_Input Data'!AO$3:AO$2194,'Historical_Input Data'!$B$3:$B$2194,'7-Day ADT'!$C69,'Historical_Input Data'!$A$3:$A$2194,'7-Day ADT'!$D69)&lt;&gt; 0,AVERAGEIFS('Historical_Input Data'!AO$3:AO$2194,'Historical_Input Data'!$B$3:$B$2194,'7-Day ADT'!$C69,'Historical_Input Data'!$A$3:$A$2194,'7-Day ADT'!$D69),""),"")</f>
        <v>236.48387096774192</v>
      </c>
      <c r="AM69" t="str">
        <f>IFERROR(IF(AVERAGEIFS('Historical_Input Data'!AP$3:AP$2194,'Historical_Input Data'!$B$3:$B$2194,'7-Day ADT'!$C69,'Historical_Input Data'!$A$3:$A$2194,'7-Day ADT'!$D69)&lt;&gt; 0,AVERAGEIFS('Historical_Input Data'!AP$3:AP$2194,'Historical_Input Data'!$B$3:$B$2194,'7-Day ADT'!$C69,'Historical_Input Data'!$A$3:$A$2194,'7-Day ADT'!$D69),""),"")</f>
        <v/>
      </c>
      <c r="AN69">
        <f>IFERROR(IF(AVERAGEIFS('Historical_Input Data'!AQ$3:AQ$2194,'Historical_Input Data'!$B$3:$B$2194,'7-Day ADT'!$C69,'Historical_Input Data'!$A$3:$A$2194,'7-Day ADT'!$D69)&lt;&gt; 0,AVERAGEIFS('Historical_Input Data'!AQ$3:AQ$2194,'Historical_Input Data'!$B$3:$B$2194,'7-Day ADT'!$C69,'Historical_Input Data'!$A$3:$A$2194,'7-Day ADT'!$D69),""),"")</f>
        <v>184.51612903225808</v>
      </c>
      <c r="AO69">
        <f>IFERROR(IF(AVERAGEIFS('Historical_Input Data'!AR$3:AR$2194,'Historical_Input Data'!$B$3:$B$2194,'7-Day ADT'!$C69,'Historical_Input Data'!$A$3:$A$2194,'7-Day ADT'!$D69)&lt;&gt; 0,AVERAGEIFS('Historical_Input Data'!AR$3:AR$2194,'Historical_Input Data'!$B$3:$B$2194,'7-Day ADT'!$C69,'Historical_Input Data'!$A$3:$A$2194,'7-Day ADT'!$D69),""),"")</f>
        <v>192.06451612903226</v>
      </c>
      <c r="AP69">
        <f>IFERROR(IF(AVERAGEIFS('Historical_Input Data'!AS$3:AS$2194,'Historical_Input Data'!$B$3:$B$2194,'7-Day ADT'!$C69,'Historical_Input Data'!$A$3:$A$2194,'7-Day ADT'!$D69)&lt;&gt; 0,AVERAGEIFS('Historical_Input Data'!AS$3:AS$2194,'Historical_Input Data'!$B$3:$B$2194,'7-Day ADT'!$C69,'Historical_Input Data'!$A$3:$A$2194,'7-Day ADT'!$D69),""),"")</f>
        <v>687</v>
      </c>
      <c r="AQ69">
        <f>IFERROR(IF(AVERAGEIFS('Historical_Input Data'!AT$3:AT$2194,'Historical_Input Data'!$B$3:$B$2194,'7-Day ADT'!$C69,'Historical_Input Data'!$A$3:$A$2194,'7-Day ADT'!$D69)&lt;&gt; 0,AVERAGEIFS('Historical_Input Data'!AT$3:AT$2194,'Historical_Input Data'!$B$3:$B$2194,'7-Day ADT'!$C69,'Historical_Input Data'!$A$3:$A$2194,'7-Day ADT'!$D69),""),"")</f>
        <v>179.80645161290323</v>
      </c>
      <c r="AR69">
        <f>IFERROR(IF(AVERAGEIFS('Historical_Input Data'!AU$3:AU$2194,'Historical_Input Data'!$B$3:$B$2194,'7-Day ADT'!$C69,'Historical_Input Data'!$A$3:$A$2194,'7-Day ADT'!$D69)&lt;&gt; 0,AVERAGEIFS('Historical_Input Data'!AU$3:AU$2194,'Historical_Input Data'!$B$3:$B$2194,'7-Day ADT'!$C69,'Historical_Input Data'!$A$3:$A$2194,'7-Day ADT'!$D69),""),"")</f>
        <v>181.90322580645162</v>
      </c>
      <c r="AS69">
        <f>IFERROR(IF(AVERAGEIFS('Historical_Input Data'!AV$3:AV$2194,'Historical_Input Data'!$B$3:$B$2194,'7-Day ADT'!$C69,'Historical_Input Data'!$A$3:$A$2194,'7-Day ADT'!$D69)&lt;&gt; 0,AVERAGEIFS('Historical_Input Data'!AV$3:AV$2194,'Historical_Input Data'!$B$3:$B$2194,'7-Day ADT'!$C69,'Historical_Input Data'!$A$3:$A$2194,'7-Day ADT'!$D69),""),"")</f>
        <v>94.161290322580641</v>
      </c>
      <c r="AT69">
        <f>IFERROR(IF(AVERAGEIFS('Historical_Input Data'!AW$3:AW$2194,'Historical_Input Data'!$B$3:$B$2194,'7-Day ADT'!$C69,'Historical_Input Data'!$A$3:$A$2194,'7-Day ADT'!$D69)&lt;&gt; 0,AVERAGEIFS('Historical_Input Data'!AW$3:AW$2194,'Historical_Input Data'!$B$3:$B$2194,'7-Day ADT'!$C69,'Historical_Input Data'!$A$3:$A$2194,'7-Day ADT'!$D69),""),"")</f>
        <v>154.03225806451613</v>
      </c>
      <c r="AU69">
        <f>IFERROR(IF(AVERAGEIFS('Historical_Input Data'!AX$3:AX$2194,'Historical_Input Data'!$B$3:$B$2194,'7-Day ADT'!$C69,'Historical_Input Data'!$A$3:$A$2194,'7-Day ADT'!$D69)&lt;&gt; 0,AVERAGEIFS('Historical_Input Data'!AX$3:AX$2194,'Historical_Input Data'!$B$3:$B$2194,'7-Day ADT'!$C69,'Historical_Input Data'!$A$3:$A$2194,'7-Day ADT'!$D69),""),"")</f>
        <v>156</v>
      </c>
      <c r="AV69">
        <f>IFERROR(IF(AVERAGEIFS('Historical_Input Data'!AY$3:AY$2194,'Historical_Input Data'!$B$3:$B$2194,'7-Day ADT'!$C69,'Historical_Input Data'!$A$3:$A$2194,'7-Day ADT'!$D69)&lt;&gt; 0,AVERAGEIFS('Historical_Input Data'!AY$3:AY$2194,'Historical_Input Data'!$B$3:$B$2194,'7-Day ADT'!$C69,'Historical_Input Data'!$A$3:$A$2194,'7-Day ADT'!$D69),""),"")</f>
        <v>105.06451612903226</v>
      </c>
      <c r="AW69">
        <f>IFERROR(IF(AVERAGEIFS('Historical_Input Data'!AZ$3:AZ$2194,'Historical_Input Data'!$B$3:$B$2194,'7-Day ADT'!$C69,'Historical_Input Data'!$A$3:$A$2194,'7-Day ADT'!$D69)&lt;&gt; 0,AVERAGEIFS('Historical_Input Data'!AZ$3:AZ$2194,'Historical_Input Data'!$B$3:$B$2194,'7-Day ADT'!$C69,'Historical_Input Data'!$A$3:$A$2194,'7-Day ADT'!$D69),""),"")</f>
        <v>428.45161290322579</v>
      </c>
      <c r="AX69">
        <f>IFERROR(IF(AVERAGEIFS('Historical_Input Data'!BA$3:BA$2194,'Historical_Input Data'!$B$3:$B$2194,'7-Day ADT'!$C69,'Historical_Input Data'!$A$3:$A$2194,'7-Day ADT'!$D69)&lt;&gt; 0,AVERAGEIFS('Historical_Input Data'!BA$3:BA$2194,'Historical_Input Data'!$B$3:$B$2194,'7-Day ADT'!$C69,'Historical_Input Data'!$A$3:$A$2194,'7-Day ADT'!$D69),""),"")</f>
        <v>256.41935483870969</v>
      </c>
    </row>
    <row r="70" spans="1:50">
      <c r="A70" t="str">
        <f t="shared" si="1"/>
        <v>September2021</v>
      </c>
      <c r="C70" t="s">
        <v>2</v>
      </c>
      <c r="D70">
        <v>2021</v>
      </c>
      <c r="E70">
        <f>IFERROR(IF(AVERAGEIFS('Historical_Input Data'!H$3:H$2194,'Historical_Input Data'!$B$3:$B$2194,'7-Day ADT'!$C70,'Historical_Input Data'!$A$3:$A$2194,'7-Day ADT'!$D70)&lt;&gt; 0,AVERAGEIFS('Historical_Input Data'!H$3:H$2194,'Historical_Input Data'!$B$3:$B$2194,'7-Day ADT'!$C70,'Historical_Input Data'!$A$3:$A$2194,'7-Day ADT'!$D70),""),"")</f>
        <v>80.099999999999994</v>
      </c>
      <c r="F70">
        <f>IFERROR(IF(AVERAGEIFS('Historical_Input Data'!I$3:I$2194,'Historical_Input Data'!$B$3:$B$2194,'7-Day ADT'!$C70,'Historical_Input Data'!$A$3:$A$2194,'7-Day ADT'!$D70)&lt;&gt; 0,AVERAGEIFS('Historical_Input Data'!I$3:I$2194,'Historical_Input Data'!$B$3:$B$2194,'7-Day ADT'!$C70,'Historical_Input Data'!$A$3:$A$2194,'7-Day ADT'!$D70),""),"")</f>
        <v>181.66666666666666</v>
      </c>
      <c r="G70">
        <f>IFERROR(IF(AVERAGEIFS('Historical_Input Data'!J$3:J$2194,'Historical_Input Data'!$B$3:$B$2194,'7-Day ADT'!$C70,'Historical_Input Data'!$A$3:$A$2194,'7-Day ADT'!$D70)&lt;&gt; 0,AVERAGEIFS('Historical_Input Data'!J$3:J$2194,'Historical_Input Data'!$B$3:$B$2194,'7-Day ADT'!$C70,'Historical_Input Data'!$A$3:$A$2194,'7-Day ADT'!$D70),""),"")</f>
        <v>158.36666666666667</v>
      </c>
      <c r="H70">
        <f>IFERROR(IF(AVERAGEIFS('Historical_Input Data'!K$3:K$2194,'Historical_Input Data'!$B$3:$B$2194,'7-Day ADT'!$C70,'Historical_Input Data'!$A$3:$A$2194,'7-Day ADT'!$D70)&lt;&gt; 0,AVERAGEIFS('Historical_Input Data'!K$3:K$2194,'Historical_Input Data'!$B$3:$B$2194,'7-Day ADT'!$C70,'Historical_Input Data'!$A$3:$A$2194,'7-Day ADT'!$D70),""),"")</f>
        <v>446.8</v>
      </c>
      <c r="I70">
        <f>IFERROR(IF(AVERAGEIFS('Historical_Input Data'!L$3:L$2194,'Historical_Input Data'!$B$3:$B$2194,'7-Day ADT'!$C70,'Historical_Input Data'!$A$3:$A$2194,'7-Day ADT'!$D70)&lt;&gt; 0,AVERAGEIFS('Historical_Input Data'!L$3:L$2194,'Historical_Input Data'!$B$3:$B$2194,'7-Day ADT'!$C70,'Historical_Input Data'!$A$3:$A$2194,'7-Day ADT'!$D70),""),"")</f>
        <v>195.06666666666666</v>
      </c>
      <c r="J70">
        <f>IFERROR(IF(AVERAGEIFS('Historical_Input Data'!M$3:M$2194,'Historical_Input Data'!$B$3:$B$2194,'7-Day ADT'!$C70,'Historical_Input Data'!$A$3:$A$2194,'7-Day ADT'!$D70)&lt;&gt; 0,AVERAGEIFS('Historical_Input Data'!M$3:M$2194,'Historical_Input Data'!$B$3:$B$2194,'7-Day ADT'!$C70,'Historical_Input Data'!$A$3:$A$2194,'7-Day ADT'!$D70),""),"")</f>
        <v>215.3</v>
      </c>
      <c r="K70">
        <f>IFERROR(IF(AVERAGEIFS('Historical_Input Data'!N$3:N$2194,'Historical_Input Data'!$B$3:$B$2194,'7-Day ADT'!$C70,'Historical_Input Data'!$A$3:$A$2194,'7-Day ADT'!$D70)&lt;&gt; 0,AVERAGEIFS('Historical_Input Data'!N$3:N$2194,'Historical_Input Data'!$B$3:$B$2194,'7-Day ADT'!$C70,'Historical_Input Data'!$A$3:$A$2194,'7-Day ADT'!$D70),""),"")</f>
        <v>137</v>
      </c>
      <c r="L70">
        <f>IFERROR(IF(AVERAGEIFS('Historical_Input Data'!O$3:O$2194,'Historical_Input Data'!$B$3:$B$2194,'7-Day ADT'!$C70,'Historical_Input Data'!$A$3:$A$2194,'7-Day ADT'!$D70)&lt;&gt; 0,AVERAGEIFS('Historical_Input Data'!O$3:O$2194,'Historical_Input Data'!$B$3:$B$2194,'7-Day ADT'!$C70,'Historical_Input Data'!$A$3:$A$2194,'7-Day ADT'!$D70),""),"")</f>
        <v>128.36666666666667</v>
      </c>
      <c r="M70">
        <f>IFERROR(IF(AVERAGEIFS('Historical_Input Data'!P$3:P$2194,'Historical_Input Data'!$B$3:$B$2194,'7-Day ADT'!$C70,'Historical_Input Data'!$A$3:$A$2194,'7-Day ADT'!$D70)&lt;&gt; 0,AVERAGEIFS('Historical_Input Data'!P$3:P$2194,'Historical_Input Data'!$B$3:$B$2194,'7-Day ADT'!$C70,'Historical_Input Data'!$A$3:$A$2194,'7-Day ADT'!$D70),""),"")</f>
        <v>372.53333333333336</v>
      </c>
      <c r="N70">
        <f>IFERROR(IF(AVERAGEIFS('Historical_Input Data'!Q$3:Q$2194,'Historical_Input Data'!$B$3:$B$2194,'7-Day ADT'!$C70,'Historical_Input Data'!$A$3:$A$2194,'7-Day ADT'!$D70)&lt;&gt; 0,AVERAGEIFS('Historical_Input Data'!Q$3:Q$2194,'Historical_Input Data'!$B$3:$B$2194,'7-Day ADT'!$C70,'Historical_Input Data'!$A$3:$A$2194,'7-Day ADT'!$D70),""),"")</f>
        <v>267.5</v>
      </c>
      <c r="O70">
        <f>IFERROR(IF(AVERAGEIFS('Historical_Input Data'!R$3:R$2194,'Historical_Input Data'!$B$3:$B$2194,'7-Day ADT'!$C70,'Historical_Input Data'!$A$3:$A$2194,'7-Day ADT'!$D70)&lt;&gt; 0,AVERAGEIFS('Historical_Input Data'!R$3:R$2194,'Historical_Input Data'!$B$3:$B$2194,'7-Day ADT'!$C70,'Historical_Input Data'!$A$3:$A$2194,'7-Day ADT'!$D70),""),"")</f>
        <v>118.9</v>
      </c>
      <c r="P70">
        <f>IFERROR(IF(AVERAGEIFS('Historical_Input Data'!S$3:S$2194,'Historical_Input Data'!$B$3:$B$2194,'7-Day ADT'!$C70,'Historical_Input Data'!$A$3:$A$2194,'7-Day ADT'!$D70)&lt;&gt; 0,AVERAGEIFS('Historical_Input Data'!S$3:S$2194,'Historical_Input Data'!$B$3:$B$2194,'7-Day ADT'!$C70,'Historical_Input Data'!$A$3:$A$2194,'7-Day ADT'!$D70),""),"")</f>
        <v>140.16666666666666</v>
      </c>
      <c r="Q70">
        <f>IFERROR(IF(AVERAGEIFS('Historical_Input Data'!T$3:T$2194,'Historical_Input Data'!$B$3:$B$2194,'7-Day ADT'!$C70,'Historical_Input Data'!$A$3:$A$2194,'7-Day ADT'!$D70)&lt;&gt; 0,AVERAGEIFS('Historical_Input Data'!T$3:T$2194,'Historical_Input Data'!$B$3:$B$2194,'7-Day ADT'!$C70,'Historical_Input Data'!$A$3:$A$2194,'7-Day ADT'!$D70),""),"")</f>
        <v>49.5</v>
      </c>
      <c r="R70">
        <f>IFERROR(IF(AVERAGEIFS('Historical_Input Data'!U$3:U$2194,'Historical_Input Data'!$B$3:$B$2194,'7-Day ADT'!$C70,'Historical_Input Data'!$A$3:$A$2194,'7-Day ADT'!$D70)&lt;&gt; 0,AVERAGEIFS('Historical_Input Data'!U$3:U$2194,'Historical_Input Data'!$B$3:$B$2194,'7-Day ADT'!$C70,'Historical_Input Data'!$A$3:$A$2194,'7-Day ADT'!$D70),""),"")</f>
        <v>40.5</v>
      </c>
      <c r="S70">
        <f>IFERROR(IF(AVERAGEIFS('Historical_Input Data'!V$3:V$2194,'Historical_Input Data'!$B$3:$B$2194,'7-Day ADT'!$C70,'Historical_Input Data'!$A$3:$A$2194,'7-Day ADT'!$D70)&lt;&gt; 0,AVERAGEIFS('Historical_Input Data'!V$3:V$2194,'Historical_Input Data'!$B$3:$B$2194,'7-Day ADT'!$C70,'Historical_Input Data'!$A$3:$A$2194,'7-Day ADT'!$D70),""),"")</f>
        <v>51.366666666666667</v>
      </c>
      <c r="T70">
        <f>IFERROR(IF(AVERAGEIFS('Historical_Input Data'!W$3:W$2194,'Historical_Input Data'!$B$3:$B$2194,'7-Day ADT'!$C70,'Historical_Input Data'!$A$3:$A$2194,'7-Day ADT'!$D70)&lt;&gt; 0,AVERAGEIFS('Historical_Input Data'!W$3:W$2194,'Historical_Input Data'!$B$3:$B$2194,'7-Day ADT'!$C70,'Historical_Input Data'!$A$3:$A$2194,'7-Day ADT'!$D70),""),"")</f>
        <v>421.16666666666669</v>
      </c>
      <c r="U70">
        <f>IFERROR(IF(AVERAGEIFS('Historical_Input Data'!X$3:X$2194,'Historical_Input Data'!$B$3:$B$2194,'7-Day ADT'!$C70,'Historical_Input Data'!$A$3:$A$2194,'7-Day ADT'!$D70)&lt;&gt; 0,AVERAGEIFS('Historical_Input Data'!X$3:X$2194,'Historical_Input Data'!$B$3:$B$2194,'7-Day ADT'!$C70,'Historical_Input Data'!$A$3:$A$2194,'7-Day ADT'!$D70),""),"")</f>
        <v>240.4</v>
      </c>
      <c r="V70">
        <f>IFERROR(IF(AVERAGEIFS('Historical_Input Data'!Y$3:Y$2194,'Historical_Input Data'!$B$3:$B$2194,'7-Day ADT'!$C70,'Historical_Input Data'!$A$3:$A$2194,'7-Day ADT'!$D70)&lt;&gt; 0,AVERAGEIFS('Historical_Input Data'!Y$3:Y$2194,'Historical_Input Data'!$B$3:$B$2194,'7-Day ADT'!$C70,'Historical_Input Data'!$A$3:$A$2194,'7-Day ADT'!$D70),""),"")</f>
        <v>33.299999999999997</v>
      </c>
      <c r="W70">
        <f>IFERROR(IF(AVERAGEIFS('Historical_Input Data'!Z$3:Z$2194,'Historical_Input Data'!$B$3:$B$2194,'7-Day ADT'!$C70,'Historical_Input Data'!$A$3:$A$2194,'7-Day ADT'!$D70)&lt;&gt; 0,AVERAGEIFS('Historical_Input Data'!Z$3:Z$2194,'Historical_Input Data'!$B$3:$B$2194,'7-Day ADT'!$C70,'Historical_Input Data'!$A$3:$A$2194,'7-Day ADT'!$D70),""),"")</f>
        <v>506.4</v>
      </c>
      <c r="X70">
        <f>IFERROR(IF(AVERAGEIFS('Historical_Input Data'!AA$3:AA$2194,'Historical_Input Data'!$B$3:$B$2194,'7-Day ADT'!$C70,'Historical_Input Data'!$A$3:$A$2194,'7-Day ADT'!$D70)&lt;&gt; 0,AVERAGEIFS('Historical_Input Data'!AA$3:AA$2194,'Historical_Input Data'!$B$3:$B$2194,'7-Day ADT'!$C70,'Historical_Input Data'!$A$3:$A$2194,'7-Day ADT'!$D70),""),"")</f>
        <v>45</v>
      </c>
      <c r="Y70">
        <f>IFERROR(IF(AVERAGEIFS('Historical_Input Data'!AB$3:AB$2194,'Historical_Input Data'!$B$3:$B$2194,'7-Day ADT'!$C70,'Historical_Input Data'!$A$3:$A$2194,'7-Day ADT'!$D70)&lt;&gt; 0,AVERAGEIFS('Historical_Input Data'!AB$3:AB$2194,'Historical_Input Data'!$B$3:$B$2194,'7-Day ADT'!$C70,'Historical_Input Data'!$A$3:$A$2194,'7-Day ADT'!$D70),""),"")</f>
        <v>287.63333333333333</v>
      </c>
      <c r="Z70">
        <f>IFERROR(IF(AVERAGEIFS('Historical_Input Data'!AC$3:AC$2194,'Historical_Input Data'!$B$3:$B$2194,'7-Day ADT'!$C70,'Historical_Input Data'!$A$3:$A$2194,'7-Day ADT'!$D70)&lt;&gt; 0,AVERAGEIFS('Historical_Input Data'!AC$3:AC$2194,'Historical_Input Data'!$B$3:$B$2194,'7-Day ADT'!$C70,'Historical_Input Data'!$A$3:$A$2194,'7-Day ADT'!$D70),""),"")</f>
        <v>423.76666666666665</v>
      </c>
      <c r="AA70">
        <f>IFERROR(IF(AVERAGEIFS('Historical_Input Data'!AD$3:AD$2194,'Historical_Input Data'!$B$3:$B$2194,'7-Day ADT'!$C70,'Historical_Input Data'!$A$3:$A$2194,'7-Day ADT'!$D70)&lt;&gt; 0,AVERAGEIFS('Historical_Input Data'!AD$3:AD$2194,'Historical_Input Data'!$B$3:$B$2194,'7-Day ADT'!$C70,'Historical_Input Data'!$A$3:$A$2194,'7-Day ADT'!$D70),""),"")</f>
        <v>22.6</v>
      </c>
      <c r="AB70">
        <f>IFERROR(IF(AVERAGEIFS('Historical_Input Data'!AE$3:AE$2194,'Historical_Input Data'!$B$3:$B$2194,'7-Day ADT'!$C70,'Historical_Input Data'!$A$3:$A$2194,'7-Day ADT'!$D70)&lt;&gt; 0,AVERAGEIFS('Historical_Input Data'!AE$3:AE$2194,'Historical_Input Data'!$B$3:$B$2194,'7-Day ADT'!$C70,'Historical_Input Data'!$A$3:$A$2194,'7-Day ADT'!$D70),""),"")</f>
        <v>271.66666666666669</v>
      </c>
      <c r="AC70">
        <f>IFERROR(IF(AVERAGEIFS('Historical_Input Data'!AF$3:AF$2194,'Historical_Input Data'!$B$3:$B$2194,'7-Day ADT'!$C70,'Historical_Input Data'!$A$3:$A$2194,'7-Day ADT'!$D70)&lt;&gt; 0,AVERAGEIFS('Historical_Input Data'!AF$3:AF$2194,'Historical_Input Data'!$B$3:$B$2194,'7-Day ADT'!$C70,'Historical_Input Data'!$A$3:$A$2194,'7-Day ADT'!$D70),""),"")</f>
        <v>652.06666666666672</v>
      </c>
      <c r="AD70">
        <f>IFERROR(IF(AVERAGEIFS('Historical_Input Data'!AG$3:AG$2194,'Historical_Input Data'!$B$3:$B$2194,'7-Day ADT'!$C70,'Historical_Input Data'!$A$3:$A$2194,'7-Day ADT'!$D70)&lt;&gt; 0,AVERAGEIFS('Historical_Input Data'!AG$3:AG$2194,'Historical_Input Data'!$B$3:$B$2194,'7-Day ADT'!$C70,'Historical_Input Data'!$A$3:$A$2194,'7-Day ADT'!$D70),""),"")</f>
        <v>863.33333333333337</v>
      </c>
      <c r="AE70">
        <f>IFERROR(IF(AVERAGEIFS('Historical_Input Data'!AH$3:AH$2194,'Historical_Input Data'!$B$3:$B$2194,'7-Day ADT'!$C70,'Historical_Input Data'!$A$3:$A$2194,'7-Day ADT'!$D70)&lt;&gt; 0,AVERAGEIFS('Historical_Input Data'!AH$3:AH$2194,'Historical_Input Data'!$B$3:$B$2194,'7-Day ADT'!$C70,'Historical_Input Data'!$A$3:$A$2194,'7-Day ADT'!$D70),""),"")</f>
        <v>52.93333333333333</v>
      </c>
      <c r="AF70">
        <f>IFERROR(IF(AVERAGEIFS('Historical_Input Data'!AI$3:AI$2194,'Historical_Input Data'!$B$3:$B$2194,'7-Day ADT'!$C70,'Historical_Input Data'!$A$3:$A$2194,'7-Day ADT'!$D70)&lt;&gt; 0,AVERAGEIFS('Historical_Input Data'!AI$3:AI$2194,'Historical_Input Data'!$B$3:$B$2194,'7-Day ADT'!$C70,'Historical_Input Data'!$A$3:$A$2194,'7-Day ADT'!$D70),""),"")</f>
        <v>439.56666666666666</v>
      </c>
      <c r="AG70">
        <f>IFERROR(IF(AVERAGEIFS('Historical_Input Data'!AJ$3:AJ$2194,'Historical_Input Data'!$B$3:$B$2194,'7-Day ADT'!$C70,'Historical_Input Data'!$A$3:$A$2194,'7-Day ADT'!$D70)&lt;&gt; 0,AVERAGEIFS('Historical_Input Data'!AJ$3:AJ$2194,'Historical_Input Data'!$B$3:$B$2194,'7-Day ADT'!$C70,'Historical_Input Data'!$A$3:$A$2194,'7-Day ADT'!$D70),""),"")</f>
        <v>49.3</v>
      </c>
      <c r="AH70">
        <f>IFERROR(IF(AVERAGEIFS('Historical_Input Data'!AK$3:AK$2194,'Historical_Input Data'!$B$3:$B$2194,'7-Day ADT'!$C70,'Historical_Input Data'!$A$3:$A$2194,'7-Day ADT'!$D70)&lt;&gt; 0,AVERAGEIFS('Historical_Input Data'!AK$3:AK$2194,'Historical_Input Data'!$B$3:$B$2194,'7-Day ADT'!$C70,'Historical_Input Data'!$A$3:$A$2194,'7-Day ADT'!$D70),""),"")</f>
        <v>835.73333333333335</v>
      </c>
      <c r="AI70">
        <f>IFERROR(IF(AVERAGEIFS('Historical_Input Data'!AL$3:AL$2194,'Historical_Input Data'!$B$3:$B$2194,'7-Day ADT'!$C70,'Historical_Input Data'!$A$3:$A$2194,'7-Day ADT'!$D70)&lt;&gt; 0,AVERAGEIFS('Historical_Input Data'!AL$3:AL$2194,'Historical_Input Data'!$B$3:$B$2194,'7-Day ADT'!$C70,'Historical_Input Data'!$A$3:$A$2194,'7-Day ADT'!$D70),""),"")</f>
        <v>834.3</v>
      </c>
      <c r="AJ70">
        <f>IFERROR(IF(AVERAGEIFS('Historical_Input Data'!AM$3:AM$2194,'Historical_Input Data'!$B$3:$B$2194,'7-Day ADT'!$C70,'Historical_Input Data'!$A$3:$A$2194,'7-Day ADT'!$D70)&lt;&gt; 0,AVERAGEIFS('Historical_Input Data'!AM$3:AM$2194,'Historical_Input Data'!$B$3:$B$2194,'7-Day ADT'!$C70,'Historical_Input Data'!$A$3:$A$2194,'7-Day ADT'!$D70),""),"")</f>
        <v>31.966666666666665</v>
      </c>
      <c r="AK70">
        <f>IFERROR(IF(AVERAGEIFS('Historical_Input Data'!AN$3:AN$2194,'Historical_Input Data'!$B$3:$B$2194,'7-Day ADT'!$C70,'Historical_Input Data'!$A$3:$A$2194,'7-Day ADT'!$D70)&lt;&gt; 0,AVERAGEIFS('Historical_Input Data'!AN$3:AN$2194,'Historical_Input Data'!$B$3:$B$2194,'7-Day ADT'!$C70,'Historical_Input Data'!$A$3:$A$2194,'7-Day ADT'!$D70),""),"")</f>
        <v>29.966666666666665</v>
      </c>
      <c r="AL70">
        <f>IFERROR(IF(AVERAGEIFS('Historical_Input Data'!AO$3:AO$2194,'Historical_Input Data'!$B$3:$B$2194,'7-Day ADT'!$C70,'Historical_Input Data'!$A$3:$A$2194,'7-Day ADT'!$D70)&lt;&gt; 0,AVERAGEIFS('Historical_Input Data'!AO$3:AO$2194,'Historical_Input Data'!$B$3:$B$2194,'7-Day ADT'!$C70,'Historical_Input Data'!$A$3:$A$2194,'7-Day ADT'!$D70),""),"")</f>
        <v>338.9</v>
      </c>
      <c r="AM70">
        <f>IFERROR(IF(AVERAGEIFS('Historical_Input Data'!AP$3:AP$2194,'Historical_Input Data'!$B$3:$B$2194,'7-Day ADT'!$C70,'Historical_Input Data'!$A$3:$A$2194,'7-Day ADT'!$D70)&lt;&gt; 0,AVERAGEIFS('Historical_Input Data'!AP$3:AP$2194,'Historical_Input Data'!$B$3:$B$2194,'7-Day ADT'!$C70,'Historical_Input Data'!$A$3:$A$2194,'7-Day ADT'!$D70),""),"")</f>
        <v>40.200000000000003</v>
      </c>
      <c r="AN70">
        <f>IFERROR(IF(AVERAGEIFS('Historical_Input Data'!AQ$3:AQ$2194,'Historical_Input Data'!$B$3:$B$2194,'7-Day ADT'!$C70,'Historical_Input Data'!$A$3:$A$2194,'7-Day ADT'!$D70)&lt;&gt; 0,AVERAGEIFS('Historical_Input Data'!AQ$3:AQ$2194,'Historical_Input Data'!$B$3:$B$2194,'7-Day ADT'!$C70,'Historical_Input Data'!$A$3:$A$2194,'7-Day ADT'!$D70),""),"")</f>
        <v>303.56666666666666</v>
      </c>
      <c r="AO70">
        <f>IFERROR(IF(AVERAGEIFS('Historical_Input Data'!AR$3:AR$2194,'Historical_Input Data'!$B$3:$B$2194,'7-Day ADT'!$C70,'Historical_Input Data'!$A$3:$A$2194,'7-Day ADT'!$D70)&lt;&gt; 0,AVERAGEIFS('Historical_Input Data'!AR$3:AR$2194,'Historical_Input Data'!$B$3:$B$2194,'7-Day ADT'!$C70,'Historical_Input Data'!$A$3:$A$2194,'7-Day ADT'!$D70),""),"")</f>
        <v>174.36666666666667</v>
      </c>
      <c r="AP70">
        <f>IFERROR(IF(AVERAGEIFS('Historical_Input Data'!AS$3:AS$2194,'Historical_Input Data'!$B$3:$B$2194,'7-Day ADT'!$C70,'Historical_Input Data'!$A$3:$A$2194,'7-Day ADT'!$D70)&lt;&gt; 0,AVERAGEIFS('Historical_Input Data'!AS$3:AS$2194,'Historical_Input Data'!$B$3:$B$2194,'7-Day ADT'!$C70,'Historical_Input Data'!$A$3:$A$2194,'7-Day ADT'!$D70),""),"")</f>
        <v>687</v>
      </c>
      <c r="AQ70">
        <f>IFERROR(IF(AVERAGEIFS('Historical_Input Data'!AT$3:AT$2194,'Historical_Input Data'!$B$3:$B$2194,'7-Day ADT'!$C70,'Historical_Input Data'!$A$3:$A$2194,'7-Day ADT'!$D70)&lt;&gt; 0,AVERAGEIFS('Historical_Input Data'!AT$3:AT$2194,'Historical_Input Data'!$B$3:$B$2194,'7-Day ADT'!$C70,'Historical_Input Data'!$A$3:$A$2194,'7-Day ADT'!$D70),""),"")</f>
        <v>275.06666666666666</v>
      </c>
      <c r="AR70">
        <f>IFERROR(IF(AVERAGEIFS('Historical_Input Data'!AU$3:AU$2194,'Historical_Input Data'!$B$3:$B$2194,'7-Day ADT'!$C70,'Historical_Input Data'!$A$3:$A$2194,'7-Day ADT'!$D70)&lt;&gt; 0,AVERAGEIFS('Historical_Input Data'!AU$3:AU$2194,'Historical_Input Data'!$B$3:$B$2194,'7-Day ADT'!$C70,'Historical_Input Data'!$A$3:$A$2194,'7-Day ADT'!$D70),""),"")</f>
        <v>116.33333333333333</v>
      </c>
      <c r="AS70">
        <f>IFERROR(IF(AVERAGEIFS('Historical_Input Data'!AV$3:AV$2194,'Historical_Input Data'!$B$3:$B$2194,'7-Day ADT'!$C70,'Historical_Input Data'!$A$3:$A$2194,'7-Day ADT'!$D70)&lt;&gt; 0,AVERAGEIFS('Historical_Input Data'!AV$3:AV$2194,'Historical_Input Data'!$B$3:$B$2194,'7-Day ADT'!$C70,'Historical_Input Data'!$A$3:$A$2194,'7-Day ADT'!$D70),""),"")</f>
        <v>156.76666666666668</v>
      </c>
      <c r="AT70">
        <f>IFERROR(IF(AVERAGEIFS('Historical_Input Data'!AW$3:AW$2194,'Historical_Input Data'!$B$3:$B$2194,'7-Day ADT'!$C70,'Historical_Input Data'!$A$3:$A$2194,'7-Day ADT'!$D70)&lt;&gt; 0,AVERAGEIFS('Historical_Input Data'!AW$3:AW$2194,'Historical_Input Data'!$B$3:$B$2194,'7-Day ADT'!$C70,'Historical_Input Data'!$A$3:$A$2194,'7-Day ADT'!$D70),""),"")</f>
        <v>261.46666666666664</v>
      </c>
      <c r="AU70">
        <f>IFERROR(IF(AVERAGEIFS('Historical_Input Data'!AX$3:AX$2194,'Historical_Input Data'!$B$3:$B$2194,'7-Day ADT'!$C70,'Historical_Input Data'!$A$3:$A$2194,'7-Day ADT'!$D70)&lt;&gt; 0,AVERAGEIFS('Historical_Input Data'!AX$3:AX$2194,'Historical_Input Data'!$B$3:$B$2194,'7-Day ADT'!$C70,'Historical_Input Data'!$A$3:$A$2194,'7-Day ADT'!$D70),""),"")</f>
        <v>88.166666666666671</v>
      </c>
      <c r="AV70">
        <f>IFERROR(IF(AVERAGEIFS('Historical_Input Data'!AY$3:AY$2194,'Historical_Input Data'!$B$3:$B$2194,'7-Day ADT'!$C70,'Historical_Input Data'!$A$3:$A$2194,'7-Day ADT'!$D70)&lt;&gt; 0,AVERAGEIFS('Historical_Input Data'!AY$3:AY$2194,'Historical_Input Data'!$B$3:$B$2194,'7-Day ADT'!$C70,'Historical_Input Data'!$A$3:$A$2194,'7-Day ADT'!$D70),""),"")</f>
        <v>99.466666666666669</v>
      </c>
      <c r="AW70">
        <f>IFERROR(IF(AVERAGEIFS('Historical_Input Data'!AZ$3:AZ$2194,'Historical_Input Data'!$B$3:$B$2194,'7-Day ADT'!$C70,'Historical_Input Data'!$A$3:$A$2194,'7-Day ADT'!$D70)&lt;&gt; 0,AVERAGEIFS('Historical_Input Data'!AZ$3:AZ$2194,'Historical_Input Data'!$B$3:$B$2194,'7-Day ADT'!$C70,'Historical_Input Data'!$A$3:$A$2194,'7-Day ADT'!$D70),""),"")</f>
        <v>637.9</v>
      </c>
      <c r="AX70">
        <f>IFERROR(IF(AVERAGEIFS('Historical_Input Data'!BA$3:BA$2194,'Historical_Input Data'!$B$3:$B$2194,'7-Day ADT'!$C70,'Historical_Input Data'!$A$3:$A$2194,'7-Day ADT'!$D70)&lt;&gt; 0,AVERAGEIFS('Historical_Input Data'!BA$3:BA$2194,'Historical_Input Data'!$B$3:$B$2194,'7-Day ADT'!$C70,'Historical_Input Data'!$A$3:$A$2194,'7-Day ADT'!$D70),""),"")</f>
        <v>410.83333333333331</v>
      </c>
    </row>
    <row r="71" spans="1:50">
      <c r="A71" t="str">
        <f t="shared" si="1"/>
        <v>October2021</v>
      </c>
      <c r="C71" t="s">
        <v>62</v>
      </c>
      <c r="D71">
        <v>2021</v>
      </c>
      <c r="E71">
        <f>IFERROR(IF(AVERAGEIFS('Historical_Input Data'!H$3:H$2194,'Historical_Input Data'!$B$3:$B$2194,'7-Day ADT'!$C71,'Historical_Input Data'!$A$3:$A$2194,'7-Day ADT'!$D71)&lt;&gt; 0,AVERAGEIFS('Historical_Input Data'!H$3:H$2194,'Historical_Input Data'!$B$3:$B$2194,'7-Day ADT'!$C71,'Historical_Input Data'!$A$3:$A$2194,'7-Day ADT'!$D71),""),"")</f>
        <v>55.032258064516128</v>
      </c>
      <c r="F71">
        <f>IFERROR(IF(AVERAGEIFS('Historical_Input Data'!I$3:I$2194,'Historical_Input Data'!$B$3:$B$2194,'7-Day ADT'!$C71,'Historical_Input Data'!$A$3:$A$2194,'7-Day ADT'!$D71)&lt;&gt; 0,AVERAGEIFS('Historical_Input Data'!I$3:I$2194,'Historical_Input Data'!$B$3:$B$2194,'7-Day ADT'!$C71,'Historical_Input Data'!$A$3:$A$2194,'7-Day ADT'!$D71),""),"")</f>
        <v>195.96774193548387</v>
      </c>
      <c r="G71">
        <f>IFERROR(IF(AVERAGEIFS('Historical_Input Data'!J$3:J$2194,'Historical_Input Data'!$B$3:$B$2194,'7-Day ADT'!$C71,'Historical_Input Data'!$A$3:$A$2194,'7-Day ADT'!$D71)&lt;&gt; 0,AVERAGEIFS('Historical_Input Data'!J$3:J$2194,'Historical_Input Data'!$B$3:$B$2194,'7-Day ADT'!$C71,'Historical_Input Data'!$A$3:$A$2194,'7-Day ADT'!$D71),""),"")</f>
        <v>157.58064516129033</v>
      </c>
      <c r="H71">
        <f>IFERROR(IF(AVERAGEIFS('Historical_Input Data'!K$3:K$2194,'Historical_Input Data'!$B$3:$B$2194,'7-Day ADT'!$C71,'Historical_Input Data'!$A$3:$A$2194,'7-Day ADT'!$D71)&lt;&gt; 0,AVERAGEIFS('Historical_Input Data'!K$3:K$2194,'Historical_Input Data'!$B$3:$B$2194,'7-Day ADT'!$C71,'Historical_Input Data'!$A$3:$A$2194,'7-Day ADT'!$D71),""),"")</f>
        <v>351.80645161290323</v>
      </c>
      <c r="I71">
        <f>IFERROR(IF(AVERAGEIFS('Historical_Input Data'!L$3:L$2194,'Historical_Input Data'!$B$3:$B$2194,'7-Day ADT'!$C71,'Historical_Input Data'!$A$3:$A$2194,'7-Day ADT'!$D71)&lt;&gt; 0,AVERAGEIFS('Historical_Input Data'!L$3:L$2194,'Historical_Input Data'!$B$3:$B$2194,'7-Day ADT'!$C71,'Historical_Input Data'!$A$3:$A$2194,'7-Day ADT'!$D71),""),"")</f>
        <v>177.61290322580646</v>
      </c>
      <c r="J71">
        <f>IFERROR(IF(AVERAGEIFS('Historical_Input Data'!M$3:M$2194,'Historical_Input Data'!$B$3:$B$2194,'7-Day ADT'!$C71,'Historical_Input Data'!$A$3:$A$2194,'7-Day ADT'!$D71)&lt;&gt; 0,AVERAGEIFS('Historical_Input Data'!M$3:M$2194,'Historical_Input Data'!$B$3:$B$2194,'7-Day ADT'!$C71,'Historical_Input Data'!$A$3:$A$2194,'7-Day ADT'!$D71),""),"")</f>
        <v>157.90322580645162</v>
      </c>
      <c r="K71">
        <f>IFERROR(IF(AVERAGEIFS('Historical_Input Data'!N$3:N$2194,'Historical_Input Data'!$B$3:$B$2194,'7-Day ADT'!$C71,'Historical_Input Data'!$A$3:$A$2194,'7-Day ADT'!$D71)&lt;&gt; 0,AVERAGEIFS('Historical_Input Data'!N$3:N$2194,'Historical_Input Data'!$B$3:$B$2194,'7-Day ADT'!$C71,'Historical_Input Data'!$A$3:$A$2194,'7-Day ADT'!$D71),""),"")</f>
        <v>119.29032258064517</v>
      </c>
      <c r="L71">
        <f>IFERROR(IF(AVERAGEIFS('Historical_Input Data'!O$3:O$2194,'Historical_Input Data'!$B$3:$B$2194,'7-Day ADT'!$C71,'Historical_Input Data'!$A$3:$A$2194,'7-Day ADT'!$D71)&lt;&gt; 0,AVERAGEIFS('Historical_Input Data'!O$3:O$2194,'Historical_Input Data'!$B$3:$B$2194,'7-Day ADT'!$C71,'Historical_Input Data'!$A$3:$A$2194,'7-Day ADT'!$D71),""),"")</f>
        <v>118.54838709677419</v>
      </c>
      <c r="M71">
        <f>IFERROR(IF(AVERAGEIFS('Historical_Input Data'!P$3:P$2194,'Historical_Input Data'!$B$3:$B$2194,'7-Day ADT'!$C71,'Historical_Input Data'!$A$3:$A$2194,'7-Day ADT'!$D71)&lt;&gt; 0,AVERAGEIFS('Historical_Input Data'!P$3:P$2194,'Historical_Input Data'!$B$3:$B$2194,'7-Day ADT'!$C71,'Historical_Input Data'!$A$3:$A$2194,'7-Day ADT'!$D71),""),"")</f>
        <v>340.41935483870969</v>
      </c>
      <c r="N71">
        <f>IFERROR(IF(AVERAGEIFS('Historical_Input Data'!Q$3:Q$2194,'Historical_Input Data'!$B$3:$B$2194,'7-Day ADT'!$C71,'Historical_Input Data'!$A$3:$A$2194,'7-Day ADT'!$D71)&lt;&gt; 0,AVERAGEIFS('Historical_Input Data'!Q$3:Q$2194,'Historical_Input Data'!$B$3:$B$2194,'7-Day ADT'!$C71,'Historical_Input Data'!$A$3:$A$2194,'7-Day ADT'!$D71),""),"")</f>
        <v>275.45161290322579</v>
      </c>
      <c r="O71">
        <f>IFERROR(IF(AVERAGEIFS('Historical_Input Data'!R$3:R$2194,'Historical_Input Data'!$B$3:$B$2194,'7-Day ADT'!$C71,'Historical_Input Data'!$A$3:$A$2194,'7-Day ADT'!$D71)&lt;&gt; 0,AVERAGEIFS('Historical_Input Data'!R$3:R$2194,'Historical_Input Data'!$B$3:$B$2194,'7-Day ADT'!$C71,'Historical_Input Data'!$A$3:$A$2194,'7-Day ADT'!$D71),""),"")</f>
        <v>92.548387096774192</v>
      </c>
      <c r="P71">
        <f>IFERROR(IF(AVERAGEIFS('Historical_Input Data'!S$3:S$2194,'Historical_Input Data'!$B$3:$B$2194,'7-Day ADT'!$C71,'Historical_Input Data'!$A$3:$A$2194,'7-Day ADT'!$D71)&lt;&gt; 0,AVERAGEIFS('Historical_Input Data'!S$3:S$2194,'Historical_Input Data'!$B$3:$B$2194,'7-Day ADT'!$C71,'Historical_Input Data'!$A$3:$A$2194,'7-Day ADT'!$D71),""),"")</f>
        <v>91.677419354838705</v>
      </c>
      <c r="Q71">
        <f>IFERROR(IF(AVERAGEIFS('Historical_Input Data'!T$3:T$2194,'Historical_Input Data'!$B$3:$B$2194,'7-Day ADT'!$C71,'Historical_Input Data'!$A$3:$A$2194,'7-Day ADT'!$D71)&lt;&gt; 0,AVERAGEIFS('Historical_Input Data'!T$3:T$2194,'Historical_Input Data'!$B$3:$B$2194,'7-Day ADT'!$C71,'Historical_Input Data'!$A$3:$A$2194,'7-Day ADT'!$D71),""),"")</f>
        <v>55.387096774193552</v>
      </c>
      <c r="R71">
        <f>IFERROR(IF(AVERAGEIFS('Historical_Input Data'!U$3:U$2194,'Historical_Input Data'!$B$3:$B$2194,'7-Day ADT'!$C71,'Historical_Input Data'!$A$3:$A$2194,'7-Day ADT'!$D71)&lt;&gt; 0,AVERAGEIFS('Historical_Input Data'!U$3:U$2194,'Historical_Input Data'!$B$3:$B$2194,'7-Day ADT'!$C71,'Historical_Input Data'!$A$3:$A$2194,'7-Day ADT'!$D71),""),"")</f>
        <v>36.967741935483872</v>
      </c>
      <c r="S71">
        <f>IFERROR(IF(AVERAGEIFS('Historical_Input Data'!V$3:V$2194,'Historical_Input Data'!$B$3:$B$2194,'7-Day ADT'!$C71,'Historical_Input Data'!$A$3:$A$2194,'7-Day ADT'!$D71)&lt;&gt; 0,AVERAGEIFS('Historical_Input Data'!V$3:V$2194,'Historical_Input Data'!$B$3:$B$2194,'7-Day ADT'!$C71,'Historical_Input Data'!$A$3:$A$2194,'7-Day ADT'!$D71),""),"")</f>
        <v>63.193548387096776</v>
      </c>
      <c r="T71">
        <f>IFERROR(IF(AVERAGEIFS('Historical_Input Data'!W$3:W$2194,'Historical_Input Data'!$B$3:$B$2194,'7-Day ADT'!$C71,'Historical_Input Data'!$A$3:$A$2194,'7-Day ADT'!$D71)&lt;&gt; 0,AVERAGEIFS('Historical_Input Data'!W$3:W$2194,'Historical_Input Data'!$B$3:$B$2194,'7-Day ADT'!$C71,'Historical_Input Data'!$A$3:$A$2194,'7-Day ADT'!$D71),""),"")</f>
        <v>384.70967741935482</v>
      </c>
      <c r="U71">
        <f>IFERROR(IF(AVERAGEIFS('Historical_Input Data'!X$3:X$2194,'Historical_Input Data'!$B$3:$B$2194,'7-Day ADT'!$C71,'Historical_Input Data'!$A$3:$A$2194,'7-Day ADT'!$D71)&lt;&gt; 0,AVERAGEIFS('Historical_Input Data'!X$3:X$2194,'Historical_Input Data'!$B$3:$B$2194,'7-Day ADT'!$C71,'Historical_Input Data'!$A$3:$A$2194,'7-Day ADT'!$D71),""),"")</f>
        <v>258</v>
      </c>
      <c r="V71">
        <f>IFERROR(IF(AVERAGEIFS('Historical_Input Data'!Y$3:Y$2194,'Historical_Input Data'!$B$3:$B$2194,'7-Day ADT'!$C71,'Historical_Input Data'!$A$3:$A$2194,'7-Day ADT'!$D71)&lt;&gt; 0,AVERAGEIFS('Historical_Input Data'!Y$3:Y$2194,'Historical_Input Data'!$B$3:$B$2194,'7-Day ADT'!$C71,'Historical_Input Data'!$A$3:$A$2194,'7-Day ADT'!$D71),""),"")</f>
        <v>27.06451612903226</v>
      </c>
      <c r="W71">
        <f>IFERROR(IF(AVERAGEIFS('Historical_Input Data'!Z$3:Z$2194,'Historical_Input Data'!$B$3:$B$2194,'7-Day ADT'!$C71,'Historical_Input Data'!$A$3:$A$2194,'7-Day ADT'!$D71)&lt;&gt; 0,AVERAGEIFS('Historical_Input Data'!Z$3:Z$2194,'Historical_Input Data'!$B$3:$B$2194,'7-Day ADT'!$C71,'Historical_Input Data'!$A$3:$A$2194,'7-Day ADT'!$D71),""),"")</f>
        <v>415.83870967741933</v>
      </c>
      <c r="X71">
        <f>IFERROR(IF(AVERAGEIFS('Historical_Input Data'!AA$3:AA$2194,'Historical_Input Data'!$B$3:$B$2194,'7-Day ADT'!$C71,'Historical_Input Data'!$A$3:$A$2194,'7-Day ADT'!$D71)&lt;&gt; 0,AVERAGEIFS('Historical_Input Data'!AA$3:AA$2194,'Historical_Input Data'!$B$3:$B$2194,'7-Day ADT'!$C71,'Historical_Input Data'!$A$3:$A$2194,'7-Day ADT'!$D71),""),"")</f>
        <v>45.838709677419352</v>
      </c>
      <c r="Y71">
        <f>IFERROR(IF(AVERAGEIFS('Historical_Input Data'!AB$3:AB$2194,'Historical_Input Data'!$B$3:$B$2194,'7-Day ADT'!$C71,'Historical_Input Data'!$A$3:$A$2194,'7-Day ADT'!$D71)&lt;&gt; 0,AVERAGEIFS('Historical_Input Data'!AB$3:AB$2194,'Historical_Input Data'!$B$3:$B$2194,'7-Day ADT'!$C71,'Historical_Input Data'!$A$3:$A$2194,'7-Day ADT'!$D71),""),"")</f>
        <v>280.25806451612902</v>
      </c>
      <c r="Z71">
        <f>IFERROR(IF(AVERAGEIFS('Historical_Input Data'!AC$3:AC$2194,'Historical_Input Data'!$B$3:$B$2194,'7-Day ADT'!$C71,'Historical_Input Data'!$A$3:$A$2194,'7-Day ADT'!$D71)&lt;&gt; 0,AVERAGEIFS('Historical_Input Data'!AC$3:AC$2194,'Historical_Input Data'!$B$3:$B$2194,'7-Day ADT'!$C71,'Historical_Input Data'!$A$3:$A$2194,'7-Day ADT'!$D71),""),"")</f>
        <v>462.70967741935482</v>
      </c>
      <c r="AA71">
        <f>IFERROR(IF(AVERAGEIFS('Historical_Input Data'!AD$3:AD$2194,'Historical_Input Data'!$B$3:$B$2194,'7-Day ADT'!$C71,'Historical_Input Data'!$A$3:$A$2194,'7-Day ADT'!$D71)&lt;&gt; 0,AVERAGEIFS('Historical_Input Data'!AD$3:AD$2194,'Historical_Input Data'!$B$3:$B$2194,'7-Day ADT'!$C71,'Historical_Input Data'!$A$3:$A$2194,'7-Day ADT'!$D71),""),"")</f>
        <v>18.64516129032258</v>
      </c>
      <c r="AB71">
        <f>IFERROR(IF(AVERAGEIFS('Historical_Input Data'!AE$3:AE$2194,'Historical_Input Data'!$B$3:$B$2194,'7-Day ADT'!$C71,'Historical_Input Data'!$A$3:$A$2194,'7-Day ADT'!$D71)&lt;&gt; 0,AVERAGEIFS('Historical_Input Data'!AE$3:AE$2194,'Historical_Input Data'!$B$3:$B$2194,'7-Day ADT'!$C71,'Historical_Input Data'!$A$3:$A$2194,'7-Day ADT'!$D71),""),"")</f>
        <v>289</v>
      </c>
      <c r="AC71">
        <f>IFERROR(IF(AVERAGEIFS('Historical_Input Data'!AF$3:AF$2194,'Historical_Input Data'!$B$3:$B$2194,'7-Day ADT'!$C71,'Historical_Input Data'!$A$3:$A$2194,'7-Day ADT'!$D71)&lt;&gt; 0,AVERAGEIFS('Historical_Input Data'!AF$3:AF$2194,'Historical_Input Data'!$B$3:$B$2194,'7-Day ADT'!$C71,'Historical_Input Data'!$A$3:$A$2194,'7-Day ADT'!$D71),""),"")</f>
        <v>758.87096774193549</v>
      </c>
      <c r="AD71">
        <f>IFERROR(IF(AVERAGEIFS('Historical_Input Data'!AG$3:AG$2194,'Historical_Input Data'!$B$3:$B$2194,'7-Day ADT'!$C71,'Historical_Input Data'!$A$3:$A$2194,'7-Day ADT'!$D71)&lt;&gt; 0,AVERAGEIFS('Historical_Input Data'!AG$3:AG$2194,'Historical_Input Data'!$B$3:$B$2194,'7-Day ADT'!$C71,'Historical_Input Data'!$A$3:$A$2194,'7-Day ADT'!$D71),""),"")</f>
        <v>864.54838709677415</v>
      </c>
      <c r="AE71">
        <f>IFERROR(IF(AVERAGEIFS('Historical_Input Data'!AH$3:AH$2194,'Historical_Input Data'!$B$3:$B$2194,'7-Day ADT'!$C71,'Historical_Input Data'!$A$3:$A$2194,'7-Day ADT'!$D71)&lt;&gt; 0,AVERAGEIFS('Historical_Input Data'!AH$3:AH$2194,'Historical_Input Data'!$B$3:$B$2194,'7-Day ADT'!$C71,'Historical_Input Data'!$A$3:$A$2194,'7-Day ADT'!$D71),""),"")</f>
        <v>70.774193548387103</v>
      </c>
      <c r="AF71">
        <f>IFERROR(IF(AVERAGEIFS('Historical_Input Data'!AI$3:AI$2194,'Historical_Input Data'!$B$3:$B$2194,'7-Day ADT'!$C71,'Historical_Input Data'!$A$3:$A$2194,'7-Day ADT'!$D71)&lt;&gt; 0,AVERAGEIFS('Historical_Input Data'!AI$3:AI$2194,'Historical_Input Data'!$B$3:$B$2194,'7-Day ADT'!$C71,'Historical_Input Data'!$A$3:$A$2194,'7-Day ADT'!$D71),""),"")</f>
        <v>441.25806451612902</v>
      </c>
      <c r="AG71">
        <f>IFERROR(IF(AVERAGEIFS('Historical_Input Data'!AJ$3:AJ$2194,'Historical_Input Data'!$B$3:$B$2194,'7-Day ADT'!$C71,'Historical_Input Data'!$A$3:$A$2194,'7-Day ADT'!$D71)&lt;&gt; 0,AVERAGEIFS('Historical_Input Data'!AJ$3:AJ$2194,'Historical_Input Data'!$B$3:$B$2194,'7-Day ADT'!$C71,'Historical_Input Data'!$A$3:$A$2194,'7-Day ADT'!$D71),""),"")</f>
        <v>60.387096774193552</v>
      </c>
      <c r="AH71">
        <f>IFERROR(IF(AVERAGEIFS('Historical_Input Data'!AK$3:AK$2194,'Historical_Input Data'!$B$3:$B$2194,'7-Day ADT'!$C71,'Historical_Input Data'!$A$3:$A$2194,'7-Day ADT'!$D71)&lt;&gt; 0,AVERAGEIFS('Historical_Input Data'!AK$3:AK$2194,'Historical_Input Data'!$B$3:$B$2194,'7-Day ADT'!$C71,'Historical_Input Data'!$A$3:$A$2194,'7-Day ADT'!$D71),""),"")</f>
        <v>716.67741935483866</v>
      </c>
      <c r="AI71">
        <f>IFERROR(IF(AVERAGEIFS('Historical_Input Data'!AL$3:AL$2194,'Historical_Input Data'!$B$3:$B$2194,'7-Day ADT'!$C71,'Historical_Input Data'!$A$3:$A$2194,'7-Day ADT'!$D71)&lt;&gt; 0,AVERAGEIFS('Historical_Input Data'!AL$3:AL$2194,'Historical_Input Data'!$B$3:$B$2194,'7-Day ADT'!$C71,'Historical_Input Data'!$A$3:$A$2194,'7-Day ADT'!$D71),""),"")</f>
        <v>793.19354838709683</v>
      </c>
      <c r="AJ71">
        <f>IFERROR(IF(AVERAGEIFS('Historical_Input Data'!AM$3:AM$2194,'Historical_Input Data'!$B$3:$B$2194,'7-Day ADT'!$C71,'Historical_Input Data'!$A$3:$A$2194,'7-Day ADT'!$D71)&lt;&gt; 0,AVERAGEIFS('Historical_Input Data'!AM$3:AM$2194,'Historical_Input Data'!$B$3:$B$2194,'7-Day ADT'!$C71,'Historical_Input Data'!$A$3:$A$2194,'7-Day ADT'!$D71),""),"")</f>
        <v>24.483870967741936</v>
      </c>
      <c r="AK71">
        <f>IFERROR(IF(AVERAGEIFS('Historical_Input Data'!AN$3:AN$2194,'Historical_Input Data'!$B$3:$B$2194,'7-Day ADT'!$C71,'Historical_Input Data'!$A$3:$A$2194,'7-Day ADT'!$D71)&lt;&gt; 0,AVERAGEIFS('Historical_Input Data'!AN$3:AN$2194,'Historical_Input Data'!$B$3:$B$2194,'7-Day ADT'!$C71,'Historical_Input Data'!$A$3:$A$2194,'7-Day ADT'!$D71),""),"")</f>
        <v>27.548387096774192</v>
      </c>
      <c r="AL71">
        <f>IFERROR(IF(AVERAGEIFS('Historical_Input Data'!AO$3:AO$2194,'Historical_Input Data'!$B$3:$B$2194,'7-Day ADT'!$C71,'Historical_Input Data'!$A$3:$A$2194,'7-Day ADT'!$D71)&lt;&gt; 0,AVERAGEIFS('Historical_Input Data'!AO$3:AO$2194,'Historical_Input Data'!$B$3:$B$2194,'7-Day ADT'!$C71,'Historical_Input Data'!$A$3:$A$2194,'7-Day ADT'!$D71),""),"")</f>
        <v>233</v>
      </c>
      <c r="AM71">
        <f>IFERROR(IF(AVERAGEIFS('Historical_Input Data'!AP$3:AP$2194,'Historical_Input Data'!$B$3:$B$2194,'7-Day ADT'!$C71,'Historical_Input Data'!$A$3:$A$2194,'7-Day ADT'!$D71)&lt;&gt; 0,AVERAGEIFS('Historical_Input Data'!AP$3:AP$2194,'Historical_Input Data'!$B$3:$B$2194,'7-Day ADT'!$C71,'Historical_Input Data'!$A$3:$A$2194,'7-Day ADT'!$D71),""),"")</f>
        <v>41.806451612903224</v>
      </c>
      <c r="AN71">
        <f>IFERROR(IF(AVERAGEIFS('Historical_Input Data'!AQ$3:AQ$2194,'Historical_Input Data'!$B$3:$B$2194,'7-Day ADT'!$C71,'Historical_Input Data'!$A$3:$A$2194,'7-Day ADT'!$D71)&lt;&gt; 0,AVERAGEIFS('Historical_Input Data'!AQ$3:AQ$2194,'Historical_Input Data'!$B$3:$B$2194,'7-Day ADT'!$C71,'Historical_Input Data'!$A$3:$A$2194,'7-Day ADT'!$D71),""),"")</f>
        <v>286.51612903225805</v>
      </c>
      <c r="AO71">
        <f>IFERROR(IF(AVERAGEIFS('Historical_Input Data'!AR$3:AR$2194,'Historical_Input Data'!$B$3:$B$2194,'7-Day ADT'!$C71,'Historical_Input Data'!$A$3:$A$2194,'7-Day ADT'!$D71)&lt;&gt; 0,AVERAGEIFS('Historical_Input Data'!AR$3:AR$2194,'Historical_Input Data'!$B$3:$B$2194,'7-Day ADT'!$C71,'Historical_Input Data'!$A$3:$A$2194,'7-Day ADT'!$D71),""),"")</f>
        <v>163.51612903225808</v>
      </c>
      <c r="AP71">
        <f>IFERROR(IF(AVERAGEIFS('Historical_Input Data'!AS$3:AS$2194,'Historical_Input Data'!$B$3:$B$2194,'7-Day ADT'!$C71,'Historical_Input Data'!$A$3:$A$2194,'7-Day ADT'!$D71)&lt;&gt; 0,AVERAGEIFS('Historical_Input Data'!AS$3:AS$2194,'Historical_Input Data'!$B$3:$B$2194,'7-Day ADT'!$C71,'Historical_Input Data'!$A$3:$A$2194,'7-Day ADT'!$D71),""),"")</f>
        <v>687</v>
      </c>
      <c r="AQ71">
        <f>IFERROR(IF(AVERAGEIFS('Historical_Input Data'!AT$3:AT$2194,'Historical_Input Data'!$B$3:$B$2194,'7-Day ADT'!$C71,'Historical_Input Data'!$A$3:$A$2194,'7-Day ADT'!$D71)&lt;&gt; 0,AVERAGEIFS('Historical_Input Data'!AT$3:AT$2194,'Historical_Input Data'!$B$3:$B$2194,'7-Day ADT'!$C71,'Historical_Input Data'!$A$3:$A$2194,'7-Day ADT'!$D71),""),"")</f>
        <v>222.06451612903226</v>
      </c>
      <c r="AR71">
        <f>IFERROR(IF(AVERAGEIFS('Historical_Input Data'!AU$3:AU$2194,'Historical_Input Data'!$B$3:$B$2194,'7-Day ADT'!$C71,'Historical_Input Data'!$A$3:$A$2194,'7-Day ADT'!$D71)&lt;&gt; 0,AVERAGEIFS('Historical_Input Data'!AU$3:AU$2194,'Historical_Input Data'!$B$3:$B$2194,'7-Day ADT'!$C71,'Historical_Input Data'!$A$3:$A$2194,'7-Day ADT'!$D71),""),"")</f>
        <v>459.93548387096774</v>
      </c>
      <c r="AS71">
        <f>IFERROR(IF(AVERAGEIFS('Historical_Input Data'!AV$3:AV$2194,'Historical_Input Data'!$B$3:$B$2194,'7-Day ADT'!$C71,'Historical_Input Data'!$A$3:$A$2194,'7-Day ADT'!$D71)&lt;&gt; 0,AVERAGEIFS('Historical_Input Data'!AV$3:AV$2194,'Historical_Input Data'!$B$3:$B$2194,'7-Day ADT'!$C71,'Historical_Input Data'!$A$3:$A$2194,'7-Day ADT'!$D71),""),"")</f>
        <v>215.54838709677421</v>
      </c>
      <c r="AT71">
        <f>IFERROR(IF(AVERAGEIFS('Historical_Input Data'!AW$3:AW$2194,'Historical_Input Data'!$B$3:$B$2194,'7-Day ADT'!$C71,'Historical_Input Data'!$A$3:$A$2194,'7-Day ADT'!$D71)&lt;&gt; 0,AVERAGEIFS('Historical_Input Data'!AW$3:AW$2194,'Historical_Input Data'!$B$3:$B$2194,'7-Day ADT'!$C71,'Historical_Input Data'!$A$3:$A$2194,'7-Day ADT'!$D71),""),"")</f>
        <v>243.2258064516129</v>
      </c>
      <c r="AU71">
        <f>IFERROR(IF(AVERAGEIFS('Historical_Input Data'!AX$3:AX$2194,'Historical_Input Data'!$B$3:$B$2194,'7-Day ADT'!$C71,'Historical_Input Data'!$A$3:$A$2194,'7-Day ADT'!$D71)&lt;&gt; 0,AVERAGEIFS('Historical_Input Data'!AX$3:AX$2194,'Historical_Input Data'!$B$3:$B$2194,'7-Day ADT'!$C71,'Historical_Input Data'!$A$3:$A$2194,'7-Day ADT'!$D71),""),"")</f>
        <v>120.64516129032258</v>
      </c>
      <c r="AV71">
        <f>IFERROR(IF(AVERAGEIFS('Historical_Input Data'!AY$3:AY$2194,'Historical_Input Data'!$B$3:$B$2194,'7-Day ADT'!$C71,'Historical_Input Data'!$A$3:$A$2194,'7-Day ADT'!$D71)&lt;&gt; 0,AVERAGEIFS('Historical_Input Data'!AY$3:AY$2194,'Historical_Input Data'!$B$3:$B$2194,'7-Day ADT'!$C71,'Historical_Input Data'!$A$3:$A$2194,'7-Day ADT'!$D71),""),"")</f>
        <v>93.548387096774192</v>
      </c>
      <c r="AW71">
        <f>IFERROR(IF(AVERAGEIFS('Historical_Input Data'!AZ$3:AZ$2194,'Historical_Input Data'!$B$3:$B$2194,'7-Day ADT'!$C71,'Historical_Input Data'!$A$3:$A$2194,'7-Day ADT'!$D71)&lt;&gt; 0,AVERAGEIFS('Historical_Input Data'!AZ$3:AZ$2194,'Historical_Input Data'!$B$3:$B$2194,'7-Day ADT'!$C71,'Historical_Input Data'!$A$3:$A$2194,'7-Day ADT'!$D71),""),"")</f>
        <v>555.38709677419354</v>
      </c>
      <c r="AX71">
        <f>IFERROR(IF(AVERAGEIFS('Historical_Input Data'!BA$3:BA$2194,'Historical_Input Data'!$B$3:$B$2194,'7-Day ADT'!$C71,'Historical_Input Data'!$A$3:$A$2194,'7-Day ADT'!$D71)&lt;&gt; 0,AVERAGEIFS('Historical_Input Data'!BA$3:BA$2194,'Historical_Input Data'!$B$3:$B$2194,'7-Day ADT'!$C71,'Historical_Input Data'!$A$3:$A$2194,'7-Day ADT'!$D71),""),"")</f>
        <v>559.0322580645161</v>
      </c>
    </row>
    <row r="72" spans="1:50">
      <c r="A72" t="str">
        <f t="shared" si="1"/>
        <v>November2021</v>
      </c>
      <c r="C72" t="s">
        <v>63</v>
      </c>
      <c r="D72">
        <v>2021</v>
      </c>
      <c r="E72">
        <f>IFERROR(IF(AVERAGEIFS('Historical_Input Data'!H$3:H$2194,'Historical_Input Data'!$B$3:$B$2194,'7-Day ADT'!$C72,'Historical_Input Data'!$A$3:$A$2194,'7-Day ADT'!$D72)&lt;&gt; 0,AVERAGEIFS('Historical_Input Data'!H$3:H$2194,'Historical_Input Data'!$B$3:$B$2194,'7-Day ADT'!$C72,'Historical_Input Data'!$A$3:$A$2194,'7-Day ADT'!$D72),""),"")</f>
        <v>55.666666666666664</v>
      </c>
      <c r="F72">
        <f>IFERROR(IF(AVERAGEIFS('Historical_Input Data'!I$3:I$2194,'Historical_Input Data'!$B$3:$B$2194,'7-Day ADT'!$C72,'Historical_Input Data'!$A$3:$A$2194,'7-Day ADT'!$D72)&lt;&gt; 0,AVERAGEIFS('Historical_Input Data'!I$3:I$2194,'Historical_Input Data'!$B$3:$B$2194,'7-Day ADT'!$C72,'Historical_Input Data'!$A$3:$A$2194,'7-Day ADT'!$D72),""),"")</f>
        <v>222.46666666666667</v>
      </c>
      <c r="G72">
        <f>IFERROR(IF(AVERAGEIFS('Historical_Input Data'!J$3:J$2194,'Historical_Input Data'!$B$3:$B$2194,'7-Day ADT'!$C72,'Historical_Input Data'!$A$3:$A$2194,'7-Day ADT'!$D72)&lt;&gt; 0,AVERAGEIFS('Historical_Input Data'!J$3:J$2194,'Historical_Input Data'!$B$3:$B$2194,'7-Day ADT'!$C72,'Historical_Input Data'!$A$3:$A$2194,'7-Day ADT'!$D72),""),"")</f>
        <v>197.8</v>
      </c>
      <c r="H72">
        <f>IFERROR(IF(AVERAGEIFS('Historical_Input Data'!K$3:K$2194,'Historical_Input Data'!$B$3:$B$2194,'7-Day ADT'!$C72,'Historical_Input Data'!$A$3:$A$2194,'7-Day ADT'!$D72)&lt;&gt; 0,AVERAGEIFS('Historical_Input Data'!K$3:K$2194,'Historical_Input Data'!$B$3:$B$2194,'7-Day ADT'!$C72,'Historical_Input Data'!$A$3:$A$2194,'7-Day ADT'!$D72),""),"")</f>
        <v>255.93333333333334</v>
      </c>
      <c r="I72">
        <f>IFERROR(IF(AVERAGEIFS('Historical_Input Data'!L$3:L$2194,'Historical_Input Data'!$B$3:$B$2194,'7-Day ADT'!$C72,'Historical_Input Data'!$A$3:$A$2194,'7-Day ADT'!$D72)&lt;&gt; 0,AVERAGEIFS('Historical_Input Data'!L$3:L$2194,'Historical_Input Data'!$B$3:$B$2194,'7-Day ADT'!$C72,'Historical_Input Data'!$A$3:$A$2194,'7-Day ADT'!$D72),""),"")</f>
        <v>217.13333333333333</v>
      </c>
      <c r="J72">
        <f>IFERROR(IF(AVERAGEIFS('Historical_Input Data'!M$3:M$2194,'Historical_Input Data'!$B$3:$B$2194,'7-Day ADT'!$C72,'Historical_Input Data'!$A$3:$A$2194,'7-Day ADT'!$D72)&lt;&gt; 0,AVERAGEIFS('Historical_Input Data'!M$3:M$2194,'Historical_Input Data'!$B$3:$B$2194,'7-Day ADT'!$C72,'Historical_Input Data'!$A$3:$A$2194,'7-Day ADT'!$D72),""),"")</f>
        <v>152.66666666666666</v>
      </c>
      <c r="K72">
        <f>IFERROR(IF(AVERAGEIFS('Historical_Input Data'!N$3:N$2194,'Historical_Input Data'!$B$3:$B$2194,'7-Day ADT'!$C72,'Historical_Input Data'!$A$3:$A$2194,'7-Day ADT'!$D72)&lt;&gt; 0,AVERAGEIFS('Historical_Input Data'!N$3:N$2194,'Historical_Input Data'!$B$3:$B$2194,'7-Day ADT'!$C72,'Historical_Input Data'!$A$3:$A$2194,'7-Day ADT'!$D72),""),"")</f>
        <v>139.03333333333333</v>
      </c>
      <c r="L72">
        <f>IFERROR(IF(AVERAGEIFS('Historical_Input Data'!O$3:O$2194,'Historical_Input Data'!$B$3:$B$2194,'7-Day ADT'!$C72,'Historical_Input Data'!$A$3:$A$2194,'7-Day ADT'!$D72)&lt;&gt; 0,AVERAGEIFS('Historical_Input Data'!O$3:O$2194,'Historical_Input Data'!$B$3:$B$2194,'7-Day ADT'!$C72,'Historical_Input Data'!$A$3:$A$2194,'7-Day ADT'!$D72),""),"")</f>
        <v>48.033333333333331</v>
      </c>
      <c r="M72">
        <f>IFERROR(IF(AVERAGEIFS('Historical_Input Data'!P$3:P$2194,'Historical_Input Data'!$B$3:$B$2194,'7-Day ADT'!$C72,'Historical_Input Data'!$A$3:$A$2194,'7-Day ADT'!$D72)&lt;&gt; 0,AVERAGEIFS('Historical_Input Data'!P$3:P$2194,'Historical_Input Data'!$B$3:$B$2194,'7-Day ADT'!$C72,'Historical_Input Data'!$A$3:$A$2194,'7-Day ADT'!$D72),""),"")</f>
        <v>403.46666666666664</v>
      </c>
      <c r="N72">
        <f>IFERROR(IF(AVERAGEIFS('Historical_Input Data'!Q$3:Q$2194,'Historical_Input Data'!$B$3:$B$2194,'7-Day ADT'!$C72,'Historical_Input Data'!$A$3:$A$2194,'7-Day ADT'!$D72)&lt;&gt; 0,AVERAGEIFS('Historical_Input Data'!Q$3:Q$2194,'Historical_Input Data'!$B$3:$B$2194,'7-Day ADT'!$C72,'Historical_Input Data'!$A$3:$A$2194,'7-Day ADT'!$D72),""),"")</f>
        <v>316.5</v>
      </c>
      <c r="O72">
        <f>IFERROR(IF(AVERAGEIFS('Historical_Input Data'!R$3:R$2194,'Historical_Input Data'!$B$3:$B$2194,'7-Day ADT'!$C72,'Historical_Input Data'!$A$3:$A$2194,'7-Day ADT'!$D72)&lt;&gt; 0,AVERAGEIFS('Historical_Input Data'!R$3:R$2194,'Historical_Input Data'!$B$3:$B$2194,'7-Day ADT'!$C72,'Historical_Input Data'!$A$3:$A$2194,'7-Day ADT'!$D72),""),"")</f>
        <v>96.833333333333329</v>
      </c>
      <c r="P72">
        <f>IFERROR(IF(AVERAGEIFS('Historical_Input Data'!S$3:S$2194,'Historical_Input Data'!$B$3:$B$2194,'7-Day ADT'!$C72,'Historical_Input Data'!$A$3:$A$2194,'7-Day ADT'!$D72)&lt;&gt; 0,AVERAGEIFS('Historical_Input Data'!S$3:S$2194,'Historical_Input Data'!$B$3:$B$2194,'7-Day ADT'!$C72,'Historical_Input Data'!$A$3:$A$2194,'7-Day ADT'!$D72),""),"")</f>
        <v>106.4</v>
      </c>
      <c r="Q72">
        <f>IFERROR(IF(AVERAGEIFS('Historical_Input Data'!T$3:T$2194,'Historical_Input Data'!$B$3:$B$2194,'7-Day ADT'!$C72,'Historical_Input Data'!$A$3:$A$2194,'7-Day ADT'!$D72)&lt;&gt; 0,AVERAGEIFS('Historical_Input Data'!T$3:T$2194,'Historical_Input Data'!$B$3:$B$2194,'7-Day ADT'!$C72,'Historical_Input Data'!$A$3:$A$2194,'7-Day ADT'!$D72),""),"")</f>
        <v>58.266666666666666</v>
      </c>
      <c r="R72">
        <f>IFERROR(IF(AVERAGEIFS('Historical_Input Data'!U$3:U$2194,'Historical_Input Data'!$B$3:$B$2194,'7-Day ADT'!$C72,'Historical_Input Data'!$A$3:$A$2194,'7-Day ADT'!$D72)&lt;&gt; 0,AVERAGEIFS('Historical_Input Data'!U$3:U$2194,'Historical_Input Data'!$B$3:$B$2194,'7-Day ADT'!$C72,'Historical_Input Data'!$A$3:$A$2194,'7-Day ADT'!$D72),""),"")</f>
        <v>40.9</v>
      </c>
      <c r="S72">
        <f>IFERROR(IF(AVERAGEIFS('Historical_Input Data'!V$3:V$2194,'Historical_Input Data'!$B$3:$B$2194,'7-Day ADT'!$C72,'Historical_Input Data'!$A$3:$A$2194,'7-Day ADT'!$D72)&lt;&gt; 0,AVERAGEIFS('Historical_Input Data'!V$3:V$2194,'Historical_Input Data'!$B$3:$B$2194,'7-Day ADT'!$C72,'Historical_Input Data'!$A$3:$A$2194,'7-Day ADT'!$D72),""),"")</f>
        <v>83.666666666666671</v>
      </c>
      <c r="T72">
        <f>IFERROR(IF(AVERAGEIFS('Historical_Input Data'!W$3:W$2194,'Historical_Input Data'!$B$3:$B$2194,'7-Day ADT'!$C72,'Historical_Input Data'!$A$3:$A$2194,'7-Day ADT'!$D72)&lt;&gt; 0,AVERAGEIFS('Historical_Input Data'!W$3:W$2194,'Historical_Input Data'!$B$3:$B$2194,'7-Day ADT'!$C72,'Historical_Input Data'!$A$3:$A$2194,'7-Day ADT'!$D72),""),"")</f>
        <v>443.13333333333333</v>
      </c>
      <c r="U72">
        <f>IFERROR(IF(AVERAGEIFS('Historical_Input Data'!X$3:X$2194,'Historical_Input Data'!$B$3:$B$2194,'7-Day ADT'!$C72,'Historical_Input Data'!$A$3:$A$2194,'7-Day ADT'!$D72)&lt;&gt; 0,AVERAGEIFS('Historical_Input Data'!X$3:X$2194,'Historical_Input Data'!$B$3:$B$2194,'7-Day ADT'!$C72,'Historical_Input Data'!$A$3:$A$2194,'7-Day ADT'!$D72),""),"")</f>
        <v>258</v>
      </c>
      <c r="V72">
        <f>IFERROR(IF(AVERAGEIFS('Historical_Input Data'!Y$3:Y$2194,'Historical_Input Data'!$B$3:$B$2194,'7-Day ADT'!$C72,'Historical_Input Data'!$A$3:$A$2194,'7-Day ADT'!$D72)&lt;&gt; 0,AVERAGEIFS('Historical_Input Data'!Y$3:Y$2194,'Historical_Input Data'!$B$3:$B$2194,'7-Day ADT'!$C72,'Historical_Input Data'!$A$3:$A$2194,'7-Day ADT'!$D72),""),"")</f>
        <v>24.733333333333334</v>
      </c>
      <c r="W72">
        <f>IFERROR(IF(AVERAGEIFS('Historical_Input Data'!Z$3:Z$2194,'Historical_Input Data'!$B$3:$B$2194,'7-Day ADT'!$C72,'Historical_Input Data'!$A$3:$A$2194,'7-Day ADT'!$D72)&lt;&gt; 0,AVERAGEIFS('Historical_Input Data'!Z$3:Z$2194,'Historical_Input Data'!$B$3:$B$2194,'7-Day ADT'!$C72,'Historical_Input Data'!$A$3:$A$2194,'7-Day ADT'!$D72),""),"")</f>
        <v>460.56666666666666</v>
      </c>
      <c r="X72">
        <f>IFERROR(IF(AVERAGEIFS('Historical_Input Data'!AA$3:AA$2194,'Historical_Input Data'!$B$3:$B$2194,'7-Day ADT'!$C72,'Historical_Input Data'!$A$3:$A$2194,'7-Day ADT'!$D72)&lt;&gt; 0,AVERAGEIFS('Historical_Input Data'!AA$3:AA$2194,'Historical_Input Data'!$B$3:$B$2194,'7-Day ADT'!$C72,'Historical_Input Data'!$A$3:$A$2194,'7-Day ADT'!$D72),""),"")</f>
        <v>44</v>
      </c>
      <c r="Y72">
        <f>IFERROR(IF(AVERAGEIFS('Historical_Input Data'!AB$3:AB$2194,'Historical_Input Data'!$B$3:$B$2194,'7-Day ADT'!$C72,'Historical_Input Data'!$A$3:$A$2194,'7-Day ADT'!$D72)&lt;&gt; 0,AVERAGEIFS('Historical_Input Data'!AB$3:AB$2194,'Historical_Input Data'!$B$3:$B$2194,'7-Day ADT'!$C72,'Historical_Input Data'!$A$3:$A$2194,'7-Day ADT'!$D72),""),"")</f>
        <v>294.83333333333331</v>
      </c>
      <c r="Z72">
        <f>IFERROR(IF(AVERAGEIFS('Historical_Input Data'!AC$3:AC$2194,'Historical_Input Data'!$B$3:$B$2194,'7-Day ADT'!$C72,'Historical_Input Data'!$A$3:$A$2194,'7-Day ADT'!$D72)&lt;&gt; 0,AVERAGEIFS('Historical_Input Data'!AC$3:AC$2194,'Historical_Input Data'!$B$3:$B$2194,'7-Day ADT'!$C72,'Historical_Input Data'!$A$3:$A$2194,'7-Day ADT'!$D72),""),"")</f>
        <v>470.83333333333331</v>
      </c>
      <c r="AA72">
        <f>IFERROR(IF(AVERAGEIFS('Historical_Input Data'!AD$3:AD$2194,'Historical_Input Data'!$B$3:$B$2194,'7-Day ADT'!$C72,'Historical_Input Data'!$A$3:$A$2194,'7-Day ADT'!$D72)&lt;&gt; 0,AVERAGEIFS('Historical_Input Data'!AD$3:AD$2194,'Historical_Input Data'!$B$3:$B$2194,'7-Day ADT'!$C72,'Historical_Input Data'!$A$3:$A$2194,'7-Day ADT'!$D72),""),"")</f>
        <v>27.066666666666666</v>
      </c>
      <c r="AB72">
        <f>IFERROR(IF(AVERAGEIFS('Historical_Input Data'!AE$3:AE$2194,'Historical_Input Data'!$B$3:$B$2194,'7-Day ADT'!$C72,'Historical_Input Data'!$A$3:$A$2194,'7-Day ADT'!$D72)&lt;&gt; 0,AVERAGEIFS('Historical_Input Data'!AE$3:AE$2194,'Historical_Input Data'!$B$3:$B$2194,'7-Day ADT'!$C72,'Historical_Input Data'!$A$3:$A$2194,'7-Day ADT'!$D72),""),"")</f>
        <v>338.23333333333335</v>
      </c>
      <c r="AC72">
        <f>IFERROR(IF(AVERAGEIFS('Historical_Input Data'!AF$3:AF$2194,'Historical_Input Data'!$B$3:$B$2194,'7-Day ADT'!$C72,'Historical_Input Data'!$A$3:$A$2194,'7-Day ADT'!$D72)&lt;&gt; 0,AVERAGEIFS('Historical_Input Data'!AF$3:AF$2194,'Historical_Input Data'!$B$3:$B$2194,'7-Day ADT'!$C72,'Historical_Input Data'!$A$3:$A$2194,'7-Day ADT'!$D72),""),"")</f>
        <v>891.73333333333335</v>
      </c>
      <c r="AD72">
        <f>IFERROR(IF(AVERAGEIFS('Historical_Input Data'!AG$3:AG$2194,'Historical_Input Data'!$B$3:$B$2194,'7-Day ADT'!$C72,'Historical_Input Data'!$A$3:$A$2194,'7-Day ADT'!$D72)&lt;&gt; 0,AVERAGEIFS('Historical_Input Data'!AG$3:AG$2194,'Historical_Input Data'!$B$3:$B$2194,'7-Day ADT'!$C72,'Historical_Input Data'!$A$3:$A$2194,'7-Day ADT'!$D72),""),"")</f>
        <v>994.66666666666663</v>
      </c>
      <c r="AE72">
        <f>IFERROR(IF(AVERAGEIFS('Historical_Input Data'!AH$3:AH$2194,'Historical_Input Data'!$B$3:$B$2194,'7-Day ADT'!$C72,'Historical_Input Data'!$A$3:$A$2194,'7-Day ADT'!$D72)&lt;&gt; 0,AVERAGEIFS('Historical_Input Data'!AH$3:AH$2194,'Historical_Input Data'!$B$3:$B$2194,'7-Day ADT'!$C72,'Historical_Input Data'!$A$3:$A$2194,'7-Day ADT'!$D72),""),"")</f>
        <v>86.333333333333329</v>
      </c>
      <c r="AF72">
        <f>IFERROR(IF(AVERAGEIFS('Historical_Input Data'!AI$3:AI$2194,'Historical_Input Data'!$B$3:$B$2194,'7-Day ADT'!$C72,'Historical_Input Data'!$A$3:$A$2194,'7-Day ADT'!$D72)&lt;&gt; 0,AVERAGEIFS('Historical_Input Data'!AI$3:AI$2194,'Historical_Input Data'!$B$3:$B$2194,'7-Day ADT'!$C72,'Historical_Input Data'!$A$3:$A$2194,'7-Day ADT'!$D72),""),"")</f>
        <v>418.03333333333336</v>
      </c>
      <c r="AG72">
        <f>IFERROR(IF(AVERAGEIFS('Historical_Input Data'!AJ$3:AJ$2194,'Historical_Input Data'!$B$3:$B$2194,'7-Day ADT'!$C72,'Historical_Input Data'!$A$3:$A$2194,'7-Day ADT'!$D72)&lt;&gt; 0,AVERAGEIFS('Historical_Input Data'!AJ$3:AJ$2194,'Historical_Input Data'!$B$3:$B$2194,'7-Day ADT'!$C72,'Historical_Input Data'!$A$3:$A$2194,'7-Day ADT'!$D72),""),"")</f>
        <v>73.266666666666666</v>
      </c>
      <c r="AH72">
        <f>IFERROR(IF(AVERAGEIFS('Historical_Input Data'!AK$3:AK$2194,'Historical_Input Data'!$B$3:$B$2194,'7-Day ADT'!$C72,'Historical_Input Data'!$A$3:$A$2194,'7-Day ADT'!$D72)&lt;&gt; 0,AVERAGEIFS('Historical_Input Data'!AK$3:AK$2194,'Historical_Input Data'!$B$3:$B$2194,'7-Day ADT'!$C72,'Historical_Input Data'!$A$3:$A$2194,'7-Day ADT'!$D72),""),"")</f>
        <v>668.9</v>
      </c>
      <c r="AI72">
        <f>IFERROR(IF(AVERAGEIFS('Historical_Input Data'!AL$3:AL$2194,'Historical_Input Data'!$B$3:$B$2194,'7-Day ADT'!$C72,'Historical_Input Data'!$A$3:$A$2194,'7-Day ADT'!$D72)&lt;&gt; 0,AVERAGEIFS('Historical_Input Data'!AL$3:AL$2194,'Historical_Input Data'!$B$3:$B$2194,'7-Day ADT'!$C72,'Historical_Input Data'!$A$3:$A$2194,'7-Day ADT'!$D72),""),"")</f>
        <v>979.26666666666665</v>
      </c>
      <c r="AJ72">
        <f>IFERROR(IF(AVERAGEIFS('Historical_Input Data'!AM$3:AM$2194,'Historical_Input Data'!$B$3:$B$2194,'7-Day ADT'!$C72,'Historical_Input Data'!$A$3:$A$2194,'7-Day ADT'!$D72)&lt;&gt; 0,AVERAGEIFS('Historical_Input Data'!AM$3:AM$2194,'Historical_Input Data'!$B$3:$B$2194,'7-Day ADT'!$C72,'Historical_Input Data'!$A$3:$A$2194,'7-Day ADT'!$D72),""),"")</f>
        <v>21.433333333333334</v>
      </c>
      <c r="AK72">
        <f>IFERROR(IF(AVERAGEIFS('Historical_Input Data'!AN$3:AN$2194,'Historical_Input Data'!$B$3:$B$2194,'7-Day ADT'!$C72,'Historical_Input Data'!$A$3:$A$2194,'7-Day ADT'!$D72)&lt;&gt; 0,AVERAGEIFS('Historical_Input Data'!AN$3:AN$2194,'Historical_Input Data'!$B$3:$B$2194,'7-Day ADT'!$C72,'Historical_Input Data'!$A$3:$A$2194,'7-Day ADT'!$D72),""),"")</f>
        <v>36.733333333333334</v>
      </c>
      <c r="AL72">
        <f>IFERROR(IF(AVERAGEIFS('Historical_Input Data'!AO$3:AO$2194,'Historical_Input Data'!$B$3:$B$2194,'7-Day ADT'!$C72,'Historical_Input Data'!$A$3:$A$2194,'7-Day ADT'!$D72)&lt;&gt; 0,AVERAGEIFS('Historical_Input Data'!AO$3:AO$2194,'Historical_Input Data'!$B$3:$B$2194,'7-Day ADT'!$C72,'Historical_Input Data'!$A$3:$A$2194,'7-Day ADT'!$D72),""),"")</f>
        <v>246.63333333333333</v>
      </c>
      <c r="AM72">
        <f>IFERROR(IF(AVERAGEIFS('Historical_Input Data'!AP$3:AP$2194,'Historical_Input Data'!$B$3:$B$2194,'7-Day ADT'!$C72,'Historical_Input Data'!$A$3:$A$2194,'7-Day ADT'!$D72)&lt;&gt; 0,AVERAGEIFS('Historical_Input Data'!AP$3:AP$2194,'Historical_Input Data'!$B$3:$B$2194,'7-Day ADT'!$C72,'Historical_Input Data'!$A$3:$A$2194,'7-Day ADT'!$D72),""),"")</f>
        <v>46.866666666666667</v>
      </c>
      <c r="AN72">
        <f>IFERROR(IF(AVERAGEIFS('Historical_Input Data'!AQ$3:AQ$2194,'Historical_Input Data'!$B$3:$B$2194,'7-Day ADT'!$C72,'Historical_Input Data'!$A$3:$A$2194,'7-Day ADT'!$D72)&lt;&gt; 0,AVERAGEIFS('Historical_Input Data'!AQ$3:AQ$2194,'Historical_Input Data'!$B$3:$B$2194,'7-Day ADT'!$C72,'Historical_Input Data'!$A$3:$A$2194,'7-Day ADT'!$D72),""),"")</f>
        <v>311.36666666666667</v>
      </c>
      <c r="AO72">
        <f>IFERROR(IF(AVERAGEIFS('Historical_Input Data'!AR$3:AR$2194,'Historical_Input Data'!$B$3:$B$2194,'7-Day ADT'!$C72,'Historical_Input Data'!$A$3:$A$2194,'7-Day ADT'!$D72)&lt;&gt; 0,AVERAGEIFS('Historical_Input Data'!AR$3:AR$2194,'Historical_Input Data'!$B$3:$B$2194,'7-Day ADT'!$C72,'Historical_Input Data'!$A$3:$A$2194,'7-Day ADT'!$D72),""),"")</f>
        <v>196.4</v>
      </c>
      <c r="AP72">
        <f>IFERROR(IF(AVERAGEIFS('Historical_Input Data'!AS$3:AS$2194,'Historical_Input Data'!$B$3:$B$2194,'7-Day ADT'!$C72,'Historical_Input Data'!$A$3:$A$2194,'7-Day ADT'!$D72)&lt;&gt; 0,AVERAGEIFS('Historical_Input Data'!AS$3:AS$2194,'Historical_Input Data'!$B$3:$B$2194,'7-Day ADT'!$C72,'Historical_Input Data'!$A$3:$A$2194,'7-Day ADT'!$D72),""),"")</f>
        <v>687</v>
      </c>
      <c r="AQ72">
        <f>IFERROR(IF(AVERAGEIFS('Historical_Input Data'!AT$3:AT$2194,'Historical_Input Data'!$B$3:$B$2194,'7-Day ADT'!$C72,'Historical_Input Data'!$A$3:$A$2194,'7-Day ADT'!$D72)&lt;&gt; 0,AVERAGEIFS('Historical_Input Data'!AT$3:AT$2194,'Historical_Input Data'!$B$3:$B$2194,'7-Day ADT'!$C72,'Historical_Input Data'!$A$3:$A$2194,'7-Day ADT'!$D72),""),"")</f>
        <v>236.46666666666667</v>
      </c>
      <c r="AR72">
        <f>IFERROR(IF(AVERAGEIFS('Historical_Input Data'!AU$3:AU$2194,'Historical_Input Data'!$B$3:$B$2194,'7-Day ADT'!$C72,'Historical_Input Data'!$A$3:$A$2194,'7-Day ADT'!$D72)&lt;&gt; 0,AVERAGEIFS('Historical_Input Data'!AU$3:AU$2194,'Historical_Input Data'!$B$3:$B$2194,'7-Day ADT'!$C72,'Historical_Input Data'!$A$3:$A$2194,'7-Day ADT'!$D72),""),"")</f>
        <v>495.03333333333336</v>
      </c>
      <c r="AS72">
        <f>IFERROR(IF(AVERAGEIFS('Historical_Input Data'!AV$3:AV$2194,'Historical_Input Data'!$B$3:$B$2194,'7-Day ADT'!$C72,'Historical_Input Data'!$A$3:$A$2194,'7-Day ADT'!$D72)&lt;&gt; 0,AVERAGEIFS('Historical_Input Data'!AV$3:AV$2194,'Historical_Input Data'!$B$3:$B$2194,'7-Day ADT'!$C72,'Historical_Input Data'!$A$3:$A$2194,'7-Day ADT'!$D72),""),"")</f>
        <v>194.76666666666668</v>
      </c>
      <c r="AT72">
        <f>IFERROR(IF(AVERAGEIFS('Historical_Input Data'!AW$3:AW$2194,'Historical_Input Data'!$B$3:$B$2194,'7-Day ADT'!$C72,'Historical_Input Data'!$A$3:$A$2194,'7-Day ADT'!$D72)&lt;&gt; 0,AVERAGEIFS('Historical_Input Data'!AW$3:AW$2194,'Historical_Input Data'!$B$3:$B$2194,'7-Day ADT'!$C72,'Historical_Input Data'!$A$3:$A$2194,'7-Day ADT'!$D72),""),"")</f>
        <v>253.9</v>
      </c>
      <c r="AU72">
        <f>IFERROR(IF(AVERAGEIFS('Historical_Input Data'!AX$3:AX$2194,'Historical_Input Data'!$B$3:$B$2194,'7-Day ADT'!$C72,'Historical_Input Data'!$A$3:$A$2194,'7-Day ADT'!$D72)&lt;&gt; 0,AVERAGEIFS('Historical_Input Data'!AX$3:AX$2194,'Historical_Input Data'!$B$3:$B$2194,'7-Day ADT'!$C72,'Historical_Input Data'!$A$3:$A$2194,'7-Day ADT'!$D72),""),"")</f>
        <v>179.4</v>
      </c>
      <c r="AV72">
        <f>IFERROR(IF(AVERAGEIFS('Historical_Input Data'!AY$3:AY$2194,'Historical_Input Data'!$B$3:$B$2194,'7-Day ADT'!$C72,'Historical_Input Data'!$A$3:$A$2194,'7-Day ADT'!$D72)&lt;&gt; 0,AVERAGEIFS('Historical_Input Data'!AY$3:AY$2194,'Historical_Input Data'!$B$3:$B$2194,'7-Day ADT'!$C72,'Historical_Input Data'!$A$3:$A$2194,'7-Day ADT'!$D72),""),"")</f>
        <v>102.26666666666667</v>
      </c>
      <c r="AW72">
        <f>IFERROR(IF(AVERAGEIFS('Historical_Input Data'!AZ$3:AZ$2194,'Historical_Input Data'!$B$3:$B$2194,'7-Day ADT'!$C72,'Historical_Input Data'!$A$3:$A$2194,'7-Day ADT'!$D72)&lt;&gt; 0,AVERAGEIFS('Historical_Input Data'!AZ$3:AZ$2194,'Historical_Input Data'!$B$3:$B$2194,'7-Day ADT'!$C72,'Historical_Input Data'!$A$3:$A$2194,'7-Day ADT'!$D72),""),"")</f>
        <v>533.4666666666667</v>
      </c>
      <c r="AX72">
        <f>IFERROR(IF(AVERAGEIFS('Historical_Input Data'!BA$3:BA$2194,'Historical_Input Data'!$B$3:$B$2194,'7-Day ADT'!$C72,'Historical_Input Data'!$A$3:$A$2194,'7-Day ADT'!$D72)&lt;&gt; 0,AVERAGEIFS('Historical_Input Data'!BA$3:BA$2194,'Historical_Input Data'!$B$3:$B$2194,'7-Day ADT'!$C72,'Historical_Input Data'!$A$3:$A$2194,'7-Day ADT'!$D72),""),"")</f>
        <v>608.4</v>
      </c>
    </row>
    <row r="73" spans="1:50">
      <c r="A73" t="str">
        <f t="shared" si="1"/>
        <v>December2021</v>
      </c>
      <c r="C73" t="s">
        <v>50</v>
      </c>
      <c r="D73">
        <v>2021</v>
      </c>
      <c r="E73">
        <f>IFERROR(IF(AVERAGEIFS('Historical_Input Data'!H$3:H$2194,'Historical_Input Data'!$B$3:$B$2194,'7-Day ADT'!$C73,'Historical_Input Data'!$A$3:$A$2194,'7-Day ADT'!$D73)&lt;&gt; 0,AVERAGEIFS('Historical_Input Data'!H$3:H$2194,'Historical_Input Data'!$B$3:$B$2194,'7-Day ADT'!$C73,'Historical_Input Data'!$A$3:$A$2194,'7-Day ADT'!$D73),""),"")</f>
        <v>47.032258064516128</v>
      </c>
      <c r="F73">
        <f>IFERROR(IF(AVERAGEIFS('Historical_Input Data'!I$3:I$2194,'Historical_Input Data'!$B$3:$B$2194,'7-Day ADT'!$C73,'Historical_Input Data'!$A$3:$A$2194,'7-Day ADT'!$D73)&lt;&gt; 0,AVERAGEIFS('Historical_Input Data'!I$3:I$2194,'Historical_Input Data'!$B$3:$B$2194,'7-Day ADT'!$C73,'Historical_Input Data'!$A$3:$A$2194,'7-Day ADT'!$D73),""),"")</f>
        <v>181.64516129032259</v>
      </c>
      <c r="G73">
        <f>IFERROR(IF(AVERAGEIFS('Historical_Input Data'!J$3:J$2194,'Historical_Input Data'!$B$3:$B$2194,'7-Day ADT'!$C73,'Historical_Input Data'!$A$3:$A$2194,'7-Day ADT'!$D73)&lt;&gt; 0,AVERAGEIFS('Historical_Input Data'!J$3:J$2194,'Historical_Input Data'!$B$3:$B$2194,'7-Day ADT'!$C73,'Historical_Input Data'!$A$3:$A$2194,'7-Day ADT'!$D73),""),"")</f>
        <v>180.74193548387098</v>
      </c>
      <c r="H73">
        <f>IFERROR(IF(AVERAGEIFS('Historical_Input Data'!K$3:K$2194,'Historical_Input Data'!$B$3:$B$2194,'7-Day ADT'!$C73,'Historical_Input Data'!$A$3:$A$2194,'7-Day ADT'!$D73)&lt;&gt; 0,AVERAGEIFS('Historical_Input Data'!K$3:K$2194,'Historical_Input Data'!$B$3:$B$2194,'7-Day ADT'!$C73,'Historical_Input Data'!$A$3:$A$2194,'7-Day ADT'!$D73),""),"")</f>
        <v>245</v>
      </c>
      <c r="I73">
        <f>IFERROR(IF(AVERAGEIFS('Historical_Input Data'!L$3:L$2194,'Historical_Input Data'!$B$3:$B$2194,'7-Day ADT'!$C73,'Historical_Input Data'!$A$3:$A$2194,'7-Day ADT'!$D73)&lt;&gt; 0,AVERAGEIFS('Historical_Input Data'!L$3:L$2194,'Historical_Input Data'!$B$3:$B$2194,'7-Day ADT'!$C73,'Historical_Input Data'!$A$3:$A$2194,'7-Day ADT'!$D73),""),"")</f>
        <v>187.19354838709677</v>
      </c>
      <c r="J73">
        <f>IFERROR(IF(AVERAGEIFS('Historical_Input Data'!M$3:M$2194,'Historical_Input Data'!$B$3:$B$2194,'7-Day ADT'!$C73,'Historical_Input Data'!$A$3:$A$2194,'7-Day ADT'!$D73)&lt;&gt; 0,AVERAGEIFS('Historical_Input Data'!M$3:M$2194,'Historical_Input Data'!$B$3:$B$2194,'7-Day ADT'!$C73,'Historical_Input Data'!$A$3:$A$2194,'7-Day ADT'!$D73),""),"")</f>
        <v>111.74193548387096</v>
      </c>
      <c r="K73">
        <f>IFERROR(IF(AVERAGEIFS('Historical_Input Data'!N$3:N$2194,'Historical_Input Data'!$B$3:$B$2194,'7-Day ADT'!$C73,'Historical_Input Data'!$A$3:$A$2194,'7-Day ADT'!$D73)&lt;&gt; 0,AVERAGEIFS('Historical_Input Data'!N$3:N$2194,'Historical_Input Data'!$B$3:$B$2194,'7-Day ADT'!$C73,'Historical_Input Data'!$A$3:$A$2194,'7-Day ADT'!$D73),""),"")</f>
        <v>135.64516129032259</v>
      </c>
      <c r="L73">
        <f>IFERROR(IF(AVERAGEIFS('Historical_Input Data'!O$3:O$2194,'Historical_Input Data'!$B$3:$B$2194,'7-Day ADT'!$C73,'Historical_Input Data'!$A$3:$A$2194,'7-Day ADT'!$D73)&lt;&gt; 0,AVERAGEIFS('Historical_Input Data'!O$3:O$2194,'Historical_Input Data'!$B$3:$B$2194,'7-Day ADT'!$C73,'Historical_Input Data'!$A$3:$A$2194,'7-Day ADT'!$D73),""),"")</f>
        <v>56.032258064516128</v>
      </c>
      <c r="M73">
        <f>IFERROR(IF(AVERAGEIFS('Historical_Input Data'!P$3:P$2194,'Historical_Input Data'!$B$3:$B$2194,'7-Day ADT'!$C73,'Historical_Input Data'!$A$3:$A$2194,'7-Day ADT'!$D73)&lt;&gt; 0,AVERAGEIFS('Historical_Input Data'!P$3:P$2194,'Historical_Input Data'!$B$3:$B$2194,'7-Day ADT'!$C73,'Historical_Input Data'!$A$3:$A$2194,'7-Day ADT'!$D73),""),"")</f>
        <v>312.83870967741933</v>
      </c>
      <c r="N73">
        <f>IFERROR(IF(AVERAGEIFS('Historical_Input Data'!Q$3:Q$2194,'Historical_Input Data'!$B$3:$B$2194,'7-Day ADT'!$C73,'Historical_Input Data'!$A$3:$A$2194,'7-Day ADT'!$D73)&lt;&gt; 0,AVERAGEIFS('Historical_Input Data'!Q$3:Q$2194,'Historical_Input Data'!$B$3:$B$2194,'7-Day ADT'!$C73,'Historical_Input Data'!$A$3:$A$2194,'7-Day ADT'!$D73),""),"")</f>
        <v>255.32258064516128</v>
      </c>
      <c r="O73">
        <f>IFERROR(IF(AVERAGEIFS('Historical_Input Data'!R$3:R$2194,'Historical_Input Data'!$B$3:$B$2194,'7-Day ADT'!$C73,'Historical_Input Data'!$A$3:$A$2194,'7-Day ADT'!$D73)&lt;&gt; 0,AVERAGEIFS('Historical_Input Data'!R$3:R$2194,'Historical_Input Data'!$B$3:$B$2194,'7-Day ADT'!$C73,'Historical_Input Data'!$A$3:$A$2194,'7-Day ADT'!$D73),""),"")</f>
        <v>87.677419354838705</v>
      </c>
      <c r="P73">
        <f>IFERROR(IF(AVERAGEIFS('Historical_Input Data'!S$3:S$2194,'Historical_Input Data'!$B$3:$B$2194,'7-Day ADT'!$C73,'Historical_Input Data'!$A$3:$A$2194,'7-Day ADT'!$D73)&lt;&gt; 0,AVERAGEIFS('Historical_Input Data'!S$3:S$2194,'Historical_Input Data'!$B$3:$B$2194,'7-Day ADT'!$C73,'Historical_Input Data'!$A$3:$A$2194,'7-Day ADT'!$D73),""),"")</f>
        <v>77.258064516129039</v>
      </c>
      <c r="Q73">
        <f>IFERROR(IF(AVERAGEIFS('Historical_Input Data'!T$3:T$2194,'Historical_Input Data'!$B$3:$B$2194,'7-Day ADT'!$C73,'Historical_Input Data'!$A$3:$A$2194,'7-Day ADT'!$D73)&lt;&gt; 0,AVERAGEIFS('Historical_Input Data'!T$3:T$2194,'Historical_Input Data'!$B$3:$B$2194,'7-Day ADT'!$C73,'Historical_Input Data'!$A$3:$A$2194,'7-Day ADT'!$D73),""),"")</f>
        <v>26.258064516129032</v>
      </c>
      <c r="R73">
        <f>IFERROR(IF(AVERAGEIFS('Historical_Input Data'!U$3:U$2194,'Historical_Input Data'!$B$3:$B$2194,'7-Day ADT'!$C73,'Historical_Input Data'!$A$3:$A$2194,'7-Day ADT'!$D73)&lt;&gt; 0,AVERAGEIFS('Historical_Input Data'!U$3:U$2194,'Historical_Input Data'!$B$3:$B$2194,'7-Day ADT'!$C73,'Historical_Input Data'!$A$3:$A$2194,'7-Day ADT'!$D73),""),"")</f>
        <v>30.483870967741936</v>
      </c>
      <c r="S73">
        <f>IFERROR(IF(AVERAGEIFS('Historical_Input Data'!V$3:V$2194,'Historical_Input Data'!$B$3:$B$2194,'7-Day ADT'!$C73,'Historical_Input Data'!$A$3:$A$2194,'7-Day ADT'!$D73)&lt;&gt; 0,AVERAGEIFS('Historical_Input Data'!V$3:V$2194,'Historical_Input Data'!$B$3:$B$2194,'7-Day ADT'!$C73,'Historical_Input Data'!$A$3:$A$2194,'7-Day ADT'!$D73),""),"")</f>
        <v>96.354838709677423</v>
      </c>
      <c r="T73">
        <f>IFERROR(IF(AVERAGEIFS('Historical_Input Data'!W$3:W$2194,'Historical_Input Data'!$B$3:$B$2194,'7-Day ADT'!$C73,'Historical_Input Data'!$A$3:$A$2194,'7-Day ADT'!$D73)&lt;&gt; 0,AVERAGEIFS('Historical_Input Data'!W$3:W$2194,'Historical_Input Data'!$B$3:$B$2194,'7-Day ADT'!$C73,'Historical_Input Data'!$A$3:$A$2194,'7-Day ADT'!$D73),""),"")</f>
        <v>387.41935483870969</v>
      </c>
      <c r="U73">
        <f>IFERROR(IF(AVERAGEIFS('Historical_Input Data'!X$3:X$2194,'Historical_Input Data'!$B$3:$B$2194,'7-Day ADT'!$C73,'Historical_Input Data'!$A$3:$A$2194,'7-Day ADT'!$D73)&lt;&gt; 0,AVERAGEIFS('Historical_Input Data'!X$3:X$2194,'Historical_Input Data'!$B$3:$B$2194,'7-Day ADT'!$C73,'Historical_Input Data'!$A$3:$A$2194,'7-Day ADT'!$D73),""),"")</f>
        <v>258</v>
      </c>
      <c r="V73">
        <f>IFERROR(IF(AVERAGEIFS('Historical_Input Data'!Y$3:Y$2194,'Historical_Input Data'!$B$3:$B$2194,'7-Day ADT'!$C73,'Historical_Input Data'!$A$3:$A$2194,'7-Day ADT'!$D73)&lt;&gt; 0,AVERAGEIFS('Historical_Input Data'!Y$3:Y$2194,'Historical_Input Data'!$B$3:$B$2194,'7-Day ADT'!$C73,'Historical_Input Data'!$A$3:$A$2194,'7-Day ADT'!$D73),""),"")</f>
        <v>17.903225806451612</v>
      </c>
      <c r="W73">
        <f>IFERROR(IF(AVERAGEIFS('Historical_Input Data'!Z$3:Z$2194,'Historical_Input Data'!$B$3:$B$2194,'7-Day ADT'!$C73,'Historical_Input Data'!$A$3:$A$2194,'7-Day ADT'!$D73)&lt;&gt; 0,AVERAGEIFS('Historical_Input Data'!Z$3:Z$2194,'Historical_Input Data'!$B$3:$B$2194,'7-Day ADT'!$C73,'Historical_Input Data'!$A$3:$A$2194,'7-Day ADT'!$D73),""),"")</f>
        <v>367.19354838709677</v>
      </c>
      <c r="X73">
        <f>IFERROR(IF(AVERAGEIFS('Historical_Input Data'!AA$3:AA$2194,'Historical_Input Data'!$B$3:$B$2194,'7-Day ADT'!$C73,'Historical_Input Data'!$A$3:$A$2194,'7-Day ADT'!$D73)&lt;&gt; 0,AVERAGEIFS('Historical_Input Data'!AA$3:AA$2194,'Historical_Input Data'!$B$3:$B$2194,'7-Day ADT'!$C73,'Historical_Input Data'!$A$3:$A$2194,'7-Day ADT'!$D73),""),"")</f>
        <v>45.225806451612904</v>
      </c>
      <c r="Y73">
        <f>IFERROR(IF(AVERAGEIFS('Historical_Input Data'!AB$3:AB$2194,'Historical_Input Data'!$B$3:$B$2194,'7-Day ADT'!$C73,'Historical_Input Data'!$A$3:$A$2194,'7-Day ADT'!$D73)&lt;&gt; 0,AVERAGEIFS('Historical_Input Data'!AB$3:AB$2194,'Historical_Input Data'!$B$3:$B$2194,'7-Day ADT'!$C73,'Historical_Input Data'!$A$3:$A$2194,'7-Day ADT'!$D73),""),"")</f>
        <v>259.80645161290323</v>
      </c>
      <c r="Z73">
        <f>IFERROR(IF(AVERAGEIFS('Historical_Input Data'!AC$3:AC$2194,'Historical_Input Data'!$B$3:$B$2194,'7-Day ADT'!$C73,'Historical_Input Data'!$A$3:$A$2194,'7-Day ADT'!$D73)&lt;&gt; 0,AVERAGEIFS('Historical_Input Data'!AC$3:AC$2194,'Historical_Input Data'!$B$3:$B$2194,'7-Day ADT'!$C73,'Historical_Input Data'!$A$3:$A$2194,'7-Day ADT'!$D73),""),"")</f>
        <v>403.16129032258067</v>
      </c>
      <c r="AA73">
        <f>IFERROR(IF(AVERAGEIFS('Historical_Input Data'!AD$3:AD$2194,'Historical_Input Data'!$B$3:$B$2194,'7-Day ADT'!$C73,'Historical_Input Data'!$A$3:$A$2194,'7-Day ADT'!$D73)&lt;&gt; 0,AVERAGEIFS('Historical_Input Data'!AD$3:AD$2194,'Historical_Input Data'!$B$3:$B$2194,'7-Day ADT'!$C73,'Historical_Input Data'!$A$3:$A$2194,'7-Day ADT'!$D73),""),"")</f>
        <v>27.322580645161292</v>
      </c>
      <c r="AB73">
        <f>IFERROR(IF(AVERAGEIFS('Historical_Input Data'!AE$3:AE$2194,'Historical_Input Data'!$B$3:$B$2194,'7-Day ADT'!$C73,'Historical_Input Data'!$A$3:$A$2194,'7-Day ADT'!$D73)&lt;&gt; 0,AVERAGEIFS('Historical_Input Data'!AE$3:AE$2194,'Historical_Input Data'!$B$3:$B$2194,'7-Day ADT'!$C73,'Historical_Input Data'!$A$3:$A$2194,'7-Day ADT'!$D73),""),"")</f>
        <v>344.35483870967744</v>
      </c>
      <c r="AC73">
        <f>IFERROR(IF(AVERAGEIFS('Historical_Input Data'!AF$3:AF$2194,'Historical_Input Data'!$B$3:$B$2194,'7-Day ADT'!$C73,'Historical_Input Data'!$A$3:$A$2194,'7-Day ADT'!$D73)&lt;&gt; 0,AVERAGEIFS('Historical_Input Data'!AF$3:AF$2194,'Historical_Input Data'!$B$3:$B$2194,'7-Day ADT'!$C73,'Historical_Input Data'!$A$3:$A$2194,'7-Day ADT'!$D73),""),"")</f>
        <v>684.77419354838707</v>
      </c>
      <c r="AD73">
        <f>IFERROR(IF(AVERAGEIFS('Historical_Input Data'!AG$3:AG$2194,'Historical_Input Data'!$B$3:$B$2194,'7-Day ADT'!$C73,'Historical_Input Data'!$A$3:$A$2194,'7-Day ADT'!$D73)&lt;&gt; 0,AVERAGEIFS('Historical_Input Data'!AG$3:AG$2194,'Historical_Input Data'!$B$3:$B$2194,'7-Day ADT'!$C73,'Historical_Input Data'!$A$3:$A$2194,'7-Day ADT'!$D73),""),"")</f>
        <v>714.12903225806451</v>
      </c>
      <c r="AE73">
        <f>IFERROR(IF(AVERAGEIFS('Historical_Input Data'!AH$3:AH$2194,'Historical_Input Data'!$B$3:$B$2194,'7-Day ADT'!$C73,'Historical_Input Data'!$A$3:$A$2194,'7-Day ADT'!$D73)&lt;&gt; 0,AVERAGEIFS('Historical_Input Data'!AH$3:AH$2194,'Historical_Input Data'!$B$3:$B$2194,'7-Day ADT'!$C73,'Historical_Input Data'!$A$3:$A$2194,'7-Day ADT'!$D73),""),"")</f>
        <v>99.935483870967744</v>
      </c>
      <c r="AF73">
        <f>IFERROR(IF(AVERAGEIFS('Historical_Input Data'!AI$3:AI$2194,'Historical_Input Data'!$B$3:$B$2194,'7-Day ADT'!$C73,'Historical_Input Data'!$A$3:$A$2194,'7-Day ADT'!$D73)&lt;&gt; 0,AVERAGEIFS('Historical_Input Data'!AI$3:AI$2194,'Historical_Input Data'!$B$3:$B$2194,'7-Day ADT'!$C73,'Historical_Input Data'!$A$3:$A$2194,'7-Day ADT'!$D73),""),"")</f>
        <v>317.70967741935482</v>
      </c>
      <c r="AG73">
        <f>IFERROR(IF(AVERAGEIFS('Historical_Input Data'!AJ$3:AJ$2194,'Historical_Input Data'!$B$3:$B$2194,'7-Day ADT'!$C73,'Historical_Input Data'!$A$3:$A$2194,'7-Day ADT'!$D73)&lt;&gt; 0,AVERAGEIFS('Historical_Input Data'!AJ$3:AJ$2194,'Historical_Input Data'!$B$3:$B$2194,'7-Day ADT'!$C73,'Historical_Input Data'!$A$3:$A$2194,'7-Day ADT'!$D73),""),"")</f>
        <v>68.354838709677423</v>
      </c>
      <c r="AH73">
        <f>IFERROR(IF(AVERAGEIFS('Historical_Input Data'!AK$3:AK$2194,'Historical_Input Data'!$B$3:$B$2194,'7-Day ADT'!$C73,'Historical_Input Data'!$A$3:$A$2194,'7-Day ADT'!$D73)&lt;&gt; 0,AVERAGEIFS('Historical_Input Data'!AK$3:AK$2194,'Historical_Input Data'!$B$3:$B$2194,'7-Day ADT'!$C73,'Historical_Input Data'!$A$3:$A$2194,'7-Day ADT'!$D73),""),"")</f>
        <v>747.06451612903231</v>
      </c>
      <c r="AI73">
        <f>IFERROR(IF(AVERAGEIFS('Historical_Input Data'!AL$3:AL$2194,'Historical_Input Data'!$B$3:$B$2194,'7-Day ADT'!$C73,'Historical_Input Data'!$A$3:$A$2194,'7-Day ADT'!$D73)&lt;&gt; 0,AVERAGEIFS('Historical_Input Data'!AL$3:AL$2194,'Historical_Input Data'!$B$3:$B$2194,'7-Day ADT'!$C73,'Historical_Input Data'!$A$3:$A$2194,'7-Day ADT'!$D73),""),"")</f>
        <v>909.09677419354841</v>
      </c>
      <c r="AJ73">
        <f>IFERROR(IF(AVERAGEIFS('Historical_Input Data'!AM$3:AM$2194,'Historical_Input Data'!$B$3:$B$2194,'7-Day ADT'!$C73,'Historical_Input Data'!$A$3:$A$2194,'7-Day ADT'!$D73)&lt;&gt; 0,AVERAGEIFS('Historical_Input Data'!AM$3:AM$2194,'Historical_Input Data'!$B$3:$B$2194,'7-Day ADT'!$C73,'Historical_Input Data'!$A$3:$A$2194,'7-Day ADT'!$D73),""),"")</f>
        <v>19.225806451612904</v>
      </c>
      <c r="AK73">
        <f>IFERROR(IF(AVERAGEIFS('Historical_Input Data'!AN$3:AN$2194,'Historical_Input Data'!$B$3:$B$2194,'7-Day ADT'!$C73,'Historical_Input Data'!$A$3:$A$2194,'7-Day ADT'!$D73)&lt;&gt; 0,AVERAGEIFS('Historical_Input Data'!AN$3:AN$2194,'Historical_Input Data'!$B$3:$B$2194,'7-Day ADT'!$C73,'Historical_Input Data'!$A$3:$A$2194,'7-Day ADT'!$D73),""),"")</f>
        <v>44</v>
      </c>
      <c r="AL73">
        <f>IFERROR(IF(AVERAGEIFS('Historical_Input Data'!AO$3:AO$2194,'Historical_Input Data'!$B$3:$B$2194,'7-Day ADT'!$C73,'Historical_Input Data'!$A$3:$A$2194,'7-Day ADT'!$D73)&lt;&gt; 0,AVERAGEIFS('Historical_Input Data'!AO$3:AO$2194,'Historical_Input Data'!$B$3:$B$2194,'7-Day ADT'!$C73,'Historical_Input Data'!$A$3:$A$2194,'7-Day ADT'!$D73),""),"")</f>
        <v>216.32258064516128</v>
      </c>
      <c r="AM73">
        <f>IFERROR(IF(AVERAGEIFS('Historical_Input Data'!AP$3:AP$2194,'Historical_Input Data'!$B$3:$B$2194,'7-Day ADT'!$C73,'Historical_Input Data'!$A$3:$A$2194,'7-Day ADT'!$D73)&lt;&gt; 0,AVERAGEIFS('Historical_Input Data'!AP$3:AP$2194,'Historical_Input Data'!$B$3:$B$2194,'7-Day ADT'!$C73,'Historical_Input Data'!$A$3:$A$2194,'7-Day ADT'!$D73),""),"")</f>
        <v>34.58064516129032</v>
      </c>
      <c r="AN73">
        <f>IFERROR(IF(AVERAGEIFS('Historical_Input Data'!AQ$3:AQ$2194,'Historical_Input Data'!$B$3:$B$2194,'7-Day ADT'!$C73,'Historical_Input Data'!$A$3:$A$2194,'7-Day ADT'!$D73)&lt;&gt; 0,AVERAGEIFS('Historical_Input Data'!AQ$3:AQ$2194,'Historical_Input Data'!$B$3:$B$2194,'7-Day ADT'!$C73,'Historical_Input Data'!$A$3:$A$2194,'7-Day ADT'!$D73),""),"")</f>
        <v>222.19354838709677</v>
      </c>
      <c r="AO73">
        <f>IFERROR(IF(AVERAGEIFS('Historical_Input Data'!AR$3:AR$2194,'Historical_Input Data'!$B$3:$B$2194,'7-Day ADT'!$C73,'Historical_Input Data'!$A$3:$A$2194,'7-Day ADT'!$D73)&lt;&gt; 0,AVERAGEIFS('Historical_Input Data'!AR$3:AR$2194,'Historical_Input Data'!$B$3:$B$2194,'7-Day ADT'!$C73,'Historical_Input Data'!$A$3:$A$2194,'7-Day ADT'!$D73),""),"")</f>
        <v>171.09677419354838</v>
      </c>
      <c r="AP73">
        <f>IFERROR(IF(AVERAGEIFS('Historical_Input Data'!AS$3:AS$2194,'Historical_Input Data'!$B$3:$B$2194,'7-Day ADT'!$C73,'Historical_Input Data'!$A$3:$A$2194,'7-Day ADT'!$D73)&lt;&gt; 0,AVERAGEIFS('Historical_Input Data'!AS$3:AS$2194,'Historical_Input Data'!$B$3:$B$2194,'7-Day ADT'!$C73,'Historical_Input Data'!$A$3:$A$2194,'7-Day ADT'!$D73),""),"")</f>
        <v>687</v>
      </c>
      <c r="AQ73">
        <f>IFERROR(IF(AVERAGEIFS('Historical_Input Data'!AT$3:AT$2194,'Historical_Input Data'!$B$3:$B$2194,'7-Day ADT'!$C73,'Historical_Input Data'!$A$3:$A$2194,'7-Day ADT'!$D73)&lt;&gt; 0,AVERAGEIFS('Historical_Input Data'!AT$3:AT$2194,'Historical_Input Data'!$B$3:$B$2194,'7-Day ADT'!$C73,'Historical_Input Data'!$A$3:$A$2194,'7-Day ADT'!$D73),""),"")</f>
        <v>162.90322580645162</v>
      </c>
      <c r="AR73">
        <f>IFERROR(IF(AVERAGEIFS('Historical_Input Data'!AU$3:AU$2194,'Historical_Input Data'!$B$3:$B$2194,'7-Day ADT'!$C73,'Historical_Input Data'!$A$3:$A$2194,'7-Day ADT'!$D73)&lt;&gt; 0,AVERAGEIFS('Historical_Input Data'!AU$3:AU$2194,'Historical_Input Data'!$B$3:$B$2194,'7-Day ADT'!$C73,'Historical_Input Data'!$A$3:$A$2194,'7-Day ADT'!$D73),""),"")</f>
        <v>384.70967741935482</v>
      </c>
      <c r="AS73">
        <f>IFERROR(IF(AVERAGEIFS('Historical_Input Data'!AV$3:AV$2194,'Historical_Input Data'!$B$3:$B$2194,'7-Day ADT'!$C73,'Historical_Input Data'!$A$3:$A$2194,'7-Day ADT'!$D73)&lt;&gt; 0,AVERAGEIFS('Historical_Input Data'!AV$3:AV$2194,'Historical_Input Data'!$B$3:$B$2194,'7-Day ADT'!$C73,'Historical_Input Data'!$A$3:$A$2194,'7-Day ADT'!$D73),""),"")</f>
        <v>139.09677419354838</v>
      </c>
      <c r="AT73">
        <f>IFERROR(IF(AVERAGEIFS('Historical_Input Data'!AW$3:AW$2194,'Historical_Input Data'!$B$3:$B$2194,'7-Day ADT'!$C73,'Historical_Input Data'!$A$3:$A$2194,'7-Day ADT'!$D73)&lt;&gt; 0,AVERAGEIFS('Historical_Input Data'!AW$3:AW$2194,'Historical_Input Data'!$B$3:$B$2194,'7-Day ADT'!$C73,'Historical_Input Data'!$A$3:$A$2194,'7-Day ADT'!$D73),""),"")</f>
        <v>184.29032258064515</v>
      </c>
      <c r="AU73">
        <f>IFERROR(IF(AVERAGEIFS('Historical_Input Data'!AX$3:AX$2194,'Historical_Input Data'!$B$3:$B$2194,'7-Day ADT'!$C73,'Historical_Input Data'!$A$3:$A$2194,'7-Day ADT'!$D73)&lt;&gt; 0,AVERAGEIFS('Historical_Input Data'!AX$3:AX$2194,'Historical_Input Data'!$B$3:$B$2194,'7-Day ADT'!$C73,'Historical_Input Data'!$A$3:$A$2194,'7-Day ADT'!$D73),""),"")</f>
        <v>173.93548387096774</v>
      </c>
      <c r="AV73">
        <f>IFERROR(IF(AVERAGEIFS('Historical_Input Data'!AY$3:AY$2194,'Historical_Input Data'!$B$3:$B$2194,'7-Day ADT'!$C73,'Historical_Input Data'!$A$3:$A$2194,'7-Day ADT'!$D73)&lt;&gt; 0,AVERAGEIFS('Historical_Input Data'!AY$3:AY$2194,'Historical_Input Data'!$B$3:$B$2194,'7-Day ADT'!$C73,'Historical_Input Data'!$A$3:$A$2194,'7-Day ADT'!$D73),""),"")</f>
        <v>105.41935483870968</v>
      </c>
      <c r="AW73">
        <f>IFERROR(IF(AVERAGEIFS('Historical_Input Data'!AZ$3:AZ$2194,'Historical_Input Data'!$B$3:$B$2194,'7-Day ADT'!$C73,'Historical_Input Data'!$A$3:$A$2194,'7-Day ADT'!$D73)&lt;&gt; 0,AVERAGEIFS('Historical_Input Data'!AZ$3:AZ$2194,'Historical_Input Data'!$B$3:$B$2194,'7-Day ADT'!$C73,'Historical_Input Data'!$A$3:$A$2194,'7-Day ADT'!$D73),""),"")</f>
        <v>374.67741935483872</v>
      </c>
      <c r="AX73">
        <f>IFERROR(IF(AVERAGEIFS('Historical_Input Data'!BA$3:BA$2194,'Historical_Input Data'!$B$3:$B$2194,'7-Day ADT'!$C73,'Historical_Input Data'!$A$3:$A$2194,'7-Day ADT'!$D73)&lt;&gt; 0,AVERAGEIFS('Historical_Input Data'!BA$3:BA$2194,'Historical_Input Data'!$B$3:$B$2194,'7-Day ADT'!$C73,'Historical_Input Data'!$A$3:$A$2194,'7-Day ADT'!$D73),""),"")</f>
        <v>404.12903225806451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ACBF8-9660-4AF3-80DF-DBF4B6320A38}">
  <sheetPr>
    <tabColor rgb="FF00B0F0"/>
  </sheetPr>
  <dimension ref="A1:AX263"/>
  <sheetViews>
    <sheetView topLeftCell="N1" workbookViewId="0">
      <pane ySplit="1" topLeftCell="A69" activePane="bottomLeft" state="frozen"/>
      <selection pane="bottomLeft" activeCell="AX1" sqref="AX1"/>
    </sheetView>
  </sheetViews>
  <sheetFormatPr defaultRowHeight="14.5"/>
  <cols>
    <col min="3" max="3" width="14.54296875" customWidth="1"/>
    <col min="4" max="4" width="4.7265625" customWidth="1"/>
    <col min="5" max="5" width="8" bestFit="1" customWidth="1"/>
    <col min="6" max="8" width="6.54296875" bestFit="1" customWidth="1"/>
    <col min="9" max="9" width="6.81640625" bestFit="1" customWidth="1"/>
    <col min="10" max="10" width="6.54296875" bestFit="1" customWidth="1"/>
    <col min="11" max="11" width="4.81640625" bestFit="1" customWidth="1"/>
    <col min="12" max="12" width="6.81640625" bestFit="1" customWidth="1"/>
    <col min="13" max="15" width="6.54296875" bestFit="1" customWidth="1"/>
    <col min="16" max="16" width="6.81640625" bestFit="1" customWidth="1"/>
    <col min="17" max="20" width="6.54296875" bestFit="1" customWidth="1"/>
    <col min="21" max="21" width="6.81640625" bestFit="1" customWidth="1"/>
    <col min="22" max="23" width="6.54296875" bestFit="1" customWidth="1"/>
    <col min="24" max="24" width="5.81640625" bestFit="1" customWidth="1"/>
    <col min="25" max="31" width="6.54296875" bestFit="1" customWidth="1"/>
    <col min="32" max="33" width="6.81640625" bestFit="1" customWidth="1"/>
    <col min="34" max="35" width="6.54296875" bestFit="1" customWidth="1"/>
    <col min="36" max="36" width="6.81640625" bestFit="1" customWidth="1"/>
    <col min="37" max="37" width="6.54296875" bestFit="1" customWidth="1"/>
    <col min="38" max="39" width="6.81640625" bestFit="1" customWidth="1"/>
    <col min="40" max="42" width="6.54296875" bestFit="1" customWidth="1"/>
    <col min="43" max="43" width="7.81640625" bestFit="1" customWidth="1"/>
    <col min="44" max="47" width="6.54296875" bestFit="1" customWidth="1"/>
    <col min="48" max="50" width="6.81640625" bestFit="1" customWidth="1"/>
  </cols>
  <sheetData>
    <row r="1" spans="1:50" ht="191">
      <c r="B1" s="14"/>
      <c r="C1" s="14" t="s">
        <v>1</v>
      </c>
      <c r="D1" s="14" t="s">
        <v>5</v>
      </c>
      <c r="E1" s="15" t="s">
        <v>0</v>
      </c>
      <c r="F1" s="15" t="s">
        <v>3</v>
      </c>
      <c r="G1" s="15" t="s">
        <v>4</v>
      </c>
      <c r="H1" s="15" t="s">
        <v>6</v>
      </c>
      <c r="I1" s="15" t="s">
        <v>7</v>
      </c>
      <c r="J1" s="15" t="s">
        <v>8</v>
      </c>
      <c r="K1" s="15" t="s">
        <v>9</v>
      </c>
      <c r="L1" s="15" t="s">
        <v>10</v>
      </c>
      <c r="M1" s="15" t="s">
        <v>11</v>
      </c>
      <c r="N1" s="15" t="s">
        <v>12</v>
      </c>
      <c r="O1" s="15" t="s">
        <v>13</v>
      </c>
      <c r="P1" s="15" t="s">
        <v>14</v>
      </c>
      <c r="Q1" s="15" t="s">
        <v>15</v>
      </c>
      <c r="R1" s="15" t="s">
        <v>16</v>
      </c>
      <c r="S1" s="15" t="s">
        <v>17</v>
      </c>
      <c r="T1" s="15" t="s">
        <v>18</v>
      </c>
      <c r="U1" s="15" t="s">
        <v>19</v>
      </c>
      <c r="V1" s="15" t="s">
        <v>20</v>
      </c>
      <c r="W1" s="15" t="s">
        <v>21</v>
      </c>
      <c r="X1" s="15" t="s">
        <v>22</v>
      </c>
      <c r="Y1" s="15" t="s">
        <v>23</v>
      </c>
      <c r="Z1" s="15" t="s">
        <v>24</v>
      </c>
      <c r="AA1" s="15" t="s">
        <v>25</v>
      </c>
      <c r="AB1" s="15" t="s">
        <v>26</v>
      </c>
      <c r="AC1" s="15" t="s">
        <v>27</v>
      </c>
      <c r="AD1" s="15" t="s">
        <v>28</v>
      </c>
      <c r="AE1" s="15" t="s">
        <v>29</v>
      </c>
      <c r="AF1" s="15" t="s">
        <v>30</v>
      </c>
      <c r="AG1" s="15" t="s">
        <v>31</v>
      </c>
      <c r="AH1" s="15" t="s">
        <v>32</v>
      </c>
      <c r="AI1" s="15" t="s">
        <v>33</v>
      </c>
      <c r="AJ1" s="15" t="s">
        <v>34</v>
      </c>
      <c r="AK1" s="15" t="s">
        <v>35</v>
      </c>
      <c r="AL1" s="15" t="s">
        <v>36</v>
      </c>
      <c r="AM1" s="15" t="s">
        <v>37</v>
      </c>
      <c r="AN1" s="15" t="s">
        <v>38</v>
      </c>
      <c r="AO1" s="15" t="s">
        <v>39</v>
      </c>
      <c r="AP1" s="15" t="s">
        <v>40</v>
      </c>
      <c r="AQ1" s="15" t="s">
        <v>41</v>
      </c>
      <c r="AR1" s="15" t="s">
        <v>42</v>
      </c>
      <c r="AS1" s="15" t="s">
        <v>43</v>
      </c>
      <c r="AT1" s="15" t="s">
        <v>44</v>
      </c>
      <c r="AU1" s="15" t="s">
        <v>45</v>
      </c>
      <c r="AV1" s="15" t="s">
        <v>46</v>
      </c>
      <c r="AW1" s="15" t="s">
        <v>47</v>
      </c>
      <c r="AX1" s="15"/>
    </row>
    <row r="2" spans="1:50">
      <c r="A2" t="str">
        <f>C2&amp;D2</f>
        <v>July2014</v>
      </c>
      <c r="C2" t="s">
        <v>60</v>
      </c>
      <c r="D2">
        <v>2014</v>
      </c>
      <c r="E2" t="str">
        <f>IFERROR(IF(#REF!&gt;0,#REF!/(INDEX(Site_Settings!#REF!,MATCH('12Month-ADT'!$C2,Site_Settings!#REF!,0),MATCH('12Month-ADT'!$D2,Site_Settings!#REF!,0))),""),"")</f>
        <v/>
      </c>
      <c r="F2" t="str">
        <f>IFERROR(IF(#REF!&gt;0,#REF!/(INDEX(Site_Settings!#REF!,MATCH('12Month-ADT'!$C2,Site_Settings!#REF!,0),MATCH('12Month-ADT'!$D2,Site_Settings!#REF!,0))),""),"")</f>
        <v/>
      </c>
      <c r="G2" t="str">
        <f>IFERROR(IF(#REF!&gt;0,#REF!/(INDEX(Site_Settings!#REF!,MATCH('12Month-ADT'!$C2,Site_Settings!#REF!,0),MATCH('12Month-ADT'!$D2,Site_Settings!#REF!,0))),""),"")</f>
        <v/>
      </c>
      <c r="H2" t="str">
        <f>IFERROR(IF(#REF!&gt;0,#REF!/(INDEX(Site_Settings!#REF!,MATCH('12Month-ADT'!$C2,Site_Settings!#REF!,0),MATCH('12Month-ADT'!$D2,Site_Settings!#REF!,0))),""),"")</f>
        <v/>
      </c>
      <c r="I2" t="str">
        <f>IFERROR(IF(#REF!&gt;0,#REF!/(INDEX(Site_Settings!#REF!,MATCH('12Month-ADT'!$C2,Site_Settings!#REF!,0),MATCH('12Month-ADT'!$D2,Site_Settings!#REF!,0))),""),"")</f>
        <v/>
      </c>
      <c r="J2" t="str">
        <f>IFERROR(IF(#REF!&gt;0,#REF!/(INDEX(Site_Settings!#REF!,MATCH('12Month-ADT'!$C2,Site_Settings!#REF!,0),MATCH('12Month-ADT'!$D2,Site_Settings!#REF!,0))),""),"")</f>
        <v/>
      </c>
      <c r="K2" t="str">
        <f>IFERROR(IF(#REF!&gt;0,#REF!/(INDEX(Site_Settings!#REF!,MATCH('12Month-ADT'!$C2,Site_Settings!#REF!,0),MATCH('12Month-ADT'!$D2,Site_Settings!#REF!,0))),""),"")</f>
        <v/>
      </c>
      <c r="L2" t="str">
        <f>IFERROR(IF(#REF!&gt;0,#REF!/(INDEX(Site_Settings!#REF!,MATCH('12Month-ADT'!$C2,Site_Settings!#REF!,0),MATCH('12Month-ADT'!$D2,Site_Settings!#REF!,0))),""),"")</f>
        <v/>
      </c>
      <c r="M2" t="str">
        <f>IFERROR(IF(#REF!&gt;0,#REF!/(INDEX(Site_Settings!#REF!,MATCH('12Month-ADT'!$C2,Site_Settings!#REF!,0),MATCH('12Month-ADT'!$D2,Site_Settings!#REF!,0))),""),"")</f>
        <v/>
      </c>
      <c r="N2" t="str">
        <f>IFERROR(IF(#REF!&gt;0,#REF!/(INDEX(Site_Settings!#REF!,MATCH('12Month-ADT'!$C2,Site_Settings!#REF!,0),MATCH('12Month-ADT'!$D2,Site_Settings!#REF!,0))),""),"")</f>
        <v/>
      </c>
      <c r="O2" t="str">
        <f>IFERROR(IF(#REF!&gt;0,#REF!/(INDEX(Site_Settings!#REF!,MATCH('12Month-ADT'!$C2,Site_Settings!#REF!,0),MATCH('12Month-ADT'!$D2,Site_Settings!#REF!,0))),""),"")</f>
        <v/>
      </c>
      <c r="P2" t="str">
        <f>IFERROR(IF(#REF!&gt;0,#REF!/(INDEX(Site_Settings!#REF!,MATCH('12Month-ADT'!$C2,Site_Settings!#REF!,0),MATCH('12Month-ADT'!$D2,Site_Settings!#REF!,0))),""),"")</f>
        <v/>
      </c>
      <c r="Q2" t="str">
        <f>IFERROR(IF(#REF!&gt;0,#REF!/(INDEX(Site_Settings!#REF!,MATCH('12Month-ADT'!$C2,Site_Settings!#REF!,0),MATCH('12Month-ADT'!$D2,Site_Settings!#REF!,0))),""),"")</f>
        <v/>
      </c>
      <c r="R2" t="str">
        <f>IFERROR(IF(#REF!&gt;0,#REF!/(INDEX(Site_Settings!#REF!,MATCH('12Month-ADT'!$C2,Site_Settings!#REF!,0),MATCH('12Month-ADT'!$D2,Site_Settings!#REF!,0))),""),"")</f>
        <v/>
      </c>
      <c r="S2" t="str">
        <f>IFERROR(IF(#REF!&gt;0,#REF!/(INDEX(Site_Settings!#REF!,MATCH('12Month-ADT'!$C2,Site_Settings!#REF!,0),MATCH('12Month-ADT'!$D2,Site_Settings!#REF!,0))),""),"")</f>
        <v/>
      </c>
      <c r="T2" t="str">
        <f>IFERROR(IF(#REF!&gt;0,#REF!/(INDEX(Site_Settings!#REF!,MATCH('12Month-ADT'!$C2,Site_Settings!#REF!,0),MATCH('12Month-ADT'!$D2,Site_Settings!#REF!,0))),""),"")</f>
        <v/>
      </c>
      <c r="U2" t="str">
        <f>IFERROR(IF(#REF!&gt;0,#REF!/(INDEX(Site_Settings!#REF!,MATCH('12Month-ADT'!$C2,Site_Settings!#REF!,0),MATCH('12Month-ADT'!$D2,Site_Settings!#REF!,0))),""),"")</f>
        <v/>
      </c>
      <c r="V2" t="str">
        <f>IFERROR(IF(#REF!&gt;0,#REF!/(INDEX(Site_Settings!#REF!,MATCH('12Month-ADT'!$C2,Site_Settings!#REF!,0),MATCH('12Month-ADT'!$D2,Site_Settings!#REF!,0))),""),"")</f>
        <v/>
      </c>
      <c r="W2" t="str">
        <f>IFERROR(IF(#REF!&gt;0,#REF!/(INDEX(Site_Settings!#REF!,MATCH('12Month-ADT'!$C2,Site_Settings!#REF!,0),MATCH('12Month-ADT'!$D2,Site_Settings!#REF!,0))),""),"")</f>
        <v/>
      </c>
      <c r="X2" t="str">
        <f>IFERROR(IF(#REF!&gt;0,#REF!/(INDEX(Site_Settings!#REF!,MATCH('12Month-ADT'!$C2,Site_Settings!#REF!,0),MATCH('12Month-ADT'!$D2,Site_Settings!#REF!,0))),""),"")</f>
        <v/>
      </c>
      <c r="Y2" t="str">
        <f>IFERROR(IF(#REF!&gt;0,#REF!/(INDEX(Site_Settings!#REF!,MATCH('12Month-ADT'!$C2,Site_Settings!#REF!,0),MATCH('12Month-ADT'!$D2,Site_Settings!#REF!,0))),""),"")</f>
        <v/>
      </c>
      <c r="Z2" t="str">
        <f>IFERROR(IF(#REF!&gt;0,#REF!/(INDEX(Site_Settings!#REF!,MATCH('12Month-ADT'!$C2,Site_Settings!#REF!,0),MATCH('12Month-ADT'!$D2,Site_Settings!#REF!,0))),""),"")</f>
        <v/>
      </c>
      <c r="AA2" t="str">
        <f>IFERROR(IF(#REF!&gt;0,#REF!/(INDEX(Site_Settings!#REF!,MATCH('12Month-ADT'!$C2,Site_Settings!#REF!,0),MATCH('12Month-ADT'!$D2,Site_Settings!#REF!,0))),""),"")</f>
        <v/>
      </c>
      <c r="AB2" t="str">
        <f>IFERROR(IF(#REF!&gt;0,#REF!/(INDEX(Site_Settings!#REF!,MATCH('12Month-ADT'!$C2,Site_Settings!#REF!,0),MATCH('12Month-ADT'!$D2,Site_Settings!#REF!,0))),""),"")</f>
        <v/>
      </c>
      <c r="AC2" t="str">
        <f>IFERROR(IF(#REF!&gt;0,#REF!/(INDEX(Site_Settings!#REF!,MATCH('12Month-ADT'!$C2,Site_Settings!#REF!,0),MATCH('12Month-ADT'!$D2,Site_Settings!#REF!,0))),""),"")</f>
        <v/>
      </c>
      <c r="AD2" t="str">
        <f>IFERROR(IF(#REF!&gt;0,#REF!/(INDEX(Site_Settings!#REF!,MATCH('12Month-ADT'!$C2,Site_Settings!#REF!,0),MATCH('12Month-ADT'!$D2,Site_Settings!#REF!,0))),""),"")</f>
        <v/>
      </c>
      <c r="AE2" t="str">
        <f>IFERROR(IF(#REF!&gt;0,#REF!/(INDEX(Site_Settings!#REF!,MATCH('12Month-ADT'!$C2,Site_Settings!#REF!,0),MATCH('12Month-ADT'!$D2,Site_Settings!#REF!,0))),""),"")</f>
        <v/>
      </c>
      <c r="AF2" t="str">
        <f>IFERROR(IF(#REF!&gt;0,#REF!/(INDEX(Site_Settings!#REF!,MATCH('12Month-ADT'!$C2,Site_Settings!#REF!,0),MATCH('12Month-ADT'!$D2,Site_Settings!#REF!,0))),""),"")</f>
        <v/>
      </c>
      <c r="AG2" t="str">
        <f>IFERROR(IF(#REF!&gt;0,#REF!/(INDEX(Site_Settings!#REF!,MATCH('12Month-ADT'!$C2,Site_Settings!#REF!,0),MATCH('12Month-ADT'!$D2,Site_Settings!#REF!,0))),""),"")</f>
        <v/>
      </c>
      <c r="AH2" t="str">
        <f>IFERROR(IF(#REF!&gt;0,#REF!/(INDEX(Site_Settings!#REF!,MATCH('12Month-ADT'!$C2,Site_Settings!#REF!,0),MATCH('12Month-ADT'!$D2,Site_Settings!#REF!,0))),""),"")</f>
        <v/>
      </c>
      <c r="AI2" t="str">
        <f>IFERROR(IF(#REF!&gt;0,#REF!/(INDEX(Site_Settings!#REF!,MATCH('12Month-ADT'!$C2,Site_Settings!#REF!,0),MATCH('12Month-ADT'!$D2,Site_Settings!#REF!,0))),""),"")</f>
        <v/>
      </c>
      <c r="AJ2" t="str">
        <f>IFERROR(IF(#REF!&gt;0,#REF!/(INDEX(Site_Settings!#REF!,MATCH('12Month-ADT'!$C2,Site_Settings!#REF!,0),MATCH('12Month-ADT'!$D2,Site_Settings!#REF!,0))),""),"")</f>
        <v/>
      </c>
      <c r="AK2" t="str">
        <f>IFERROR(IF(#REF!&gt;0,#REF!/(INDEX(Site_Settings!#REF!,MATCH('12Month-ADT'!$C2,Site_Settings!#REF!,0),MATCH('12Month-ADT'!$D2,Site_Settings!#REF!,0))),""),"")</f>
        <v/>
      </c>
      <c r="AL2" t="str">
        <f>IFERROR(IF(#REF!&gt;0,#REF!/(INDEX(Site_Settings!#REF!,MATCH('12Month-ADT'!$C2,Site_Settings!#REF!,0),MATCH('12Month-ADT'!$D2,Site_Settings!#REF!,0))),""),"")</f>
        <v/>
      </c>
      <c r="AM2" t="str">
        <f>IFERROR(IF(#REF!&gt;0,#REF!/(INDEX(Site_Settings!#REF!,MATCH('12Month-ADT'!$C2,Site_Settings!#REF!,0),MATCH('12Month-ADT'!$D2,Site_Settings!#REF!,0))),""),"")</f>
        <v/>
      </c>
      <c r="AN2" t="str">
        <f>IFERROR(IF(#REF!&gt;0,#REF!/(INDEX(Site_Settings!#REF!,MATCH('12Month-ADT'!$C2,Site_Settings!#REF!,0),MATCH('12Month-ADT'!$D2,Site_Settings!#REF!,0))),""),"")</f>
        <v/>
      </c>
      <c r="AO2" t="str">
        <f>IFERROR(IF(#REF!&gt;0,#REF!/(INDEX(Site_Settings!#REF!,MATCH('12Month-ADT'!$C2,Site_Settings!#REF!,0),MATCH('12Month-ADT'!$D2,Site_Settings!#REF!,0))),""),"")</f>
        <v/>
      </c>
      <c r="AP2" t="str">
        <f>IFERROR(IF(#REF!&gt;0,#REF!/(INDEX(Site_Settings!#REF!,MATCH('12Month-ADT'!$C2,Site_Settings!#REF!,0),MATCH('12Month-ADT'!$D2,Site_Settings!#REF!,0))),""),"")</f>
        <v/>
      </c>
      <c r="AQ2" t="str">
        <f>IFERROR(IF(#REF!&gt;0,#REF!/(INDEX(Site_Settings!#REF!,MATCH('12Month-ADT'!$C2,Site_Settings!#REF!,0),MATCH('12Month-ADT'!$D2,Site_Settings!#REF!,0))),""),"")</f>
        <v/>
      </c>
      <c r="AR2" t="str">
        <f>IFERROR(IF(#REF!&gt;0,#REF!/(INDEX(Site_Settings!#REF!,MATCH('12Month-ADT'!$C2,Site_Settings!#REF!,0),MATCH('12Month-ADT'!$D2,Site_Settings!#REF!,0))),""),"")</f>
        <v/>
      </c>
      <c r="AS2" t="str">
        <f>IFERROR(IF(#REF!&gt;0,#REF!/(INDEX(Site_Settings!#REF!,MATCH('12Month-ADT'!$C2,Site_Settings!#REF!,0),MATCH('12Month-ADT'!$D2,Site_Settings!#REF!,0))),""),"")</f>
        <v/>
      </c>
      <c r="AT2" t="str">
        <f>IFERROR(IF(#REF!&gt;0,#REF!/(INDEX(Site_Settings!#REF!,MATCH('12Month-ADT'!$C2,Site_Settings!#REF!,0),MATCH('12Month-ADT'!$D2,Site_Settings!#REF!,0))),""),"")</f>
        <v/>
      </c>
      <c r="AU2" t="str">
        <f>IFERROR(IF(#REF!&gt;0,#REF!/(INDEX(Site_Settings!#REF!,MATCH('12Month-ADT'!$C2,Site_Settings!#REF!,0),MATCH('12Month-ADT'!$D2,Site_Settings!#REF!,0))),""),"")</f>
        <v/>
      </c>
      <c r="AV2" t="str">
        <f>IFERROR(IF(#REF!&gt;0,#REF!/(INDEX(Site_Settings!#REF!,MATCH('12Month-ADT'!$C2,Site_Settings!#REF!,0),MATCH('12Month-ADT'!$D2,Site_Settings!#REF!,0))),""),"")</f>
        <v/>
      </c>
      <c r="AW2" t="str">
        <f>IFERROR(IF(#REF!&gt;0,#REF!/(INDEX(Site_Settings!#REF!,MATCH('12Month-ADT'!$C2,Site_Settings!#REF!,0),MATCH('12Month-ADT'!$D2,Site_Settings!#REF!,0))),""),"")</f>
        <v/>
      </c>
      <c r="AX2" t="str">
        <f>IFERROR(IF(#REF!&gt;0,#REF!/(INDEX(Site_Settings!#REF!,MATCH('12Month-ADT'!$C2,Site_Settings!#REF!,0),MATCH('12Month-ADT'!$D2,Site_Settings!#REF!,0))),""),"")</f>
        <v/>
      </c>
    </row>
    <row r="3" spans="1:50">
      <c r="A3" t="str">
        <f t="shared" ref="A3:A66" si="0">C3&amp;D3</f>
        <v>August2014</v>
      </c>
      <c r="C3" t="s">
        <v>61</v>
      </c>
      <c r="D3">
        <v>2014</v>
      </c>
      <c r="E3" t="str">
        <f>IFERROR(IF(#REF!&gt;0,#REF!/(INDEX(Site_Settings!#REF!,MATCH('12Month-ADT'!$C3,Site_Settings!#REF!,0),MATCH('12Month-ADT'!$D3,Site_Settings!#REF!,0))),""),"")</f>
        <v/>
      </c>
      <c r="F3" t="str">
        <f>IFERROR(IF(#REF!&gt;0,#REF!/(INDEX(Site_Settings!#REF!,MATCH('12Month-ADT'!$C3,Site_Settings!#REF!,0),MATCH('12Month-ADT'!$D3,Site_Settings!#REF!,0))),""),"")</f>
        <v/>
      </c>
      <c r="G3" t="str">
        <f>IFERROR(IF(#REF!&gt;0,#REF!/(INDEX(Site_Settings!#REF!,MATCH('12Month-ADT'!$C3,Site_Settings!#REF!,0),MATCH('12Month-ADT'!$D3,Site_Settings!#REF!,0))),""),"")</f>
        <v/>
      </c>
      <c r="H3" t="str">
        <f>IFERROR(IF(#REF!&gt;0,#REF!/(INDEX(Site_Settings!#REF!,MATCH('12Month-ADT'!$C3,Site_Settings!#REF!,0),MATCH('12Month-ADT'!$D3,Site_Settings!#REF!,0))),""),"")</f>
        <v/>
      </c>
      <c r="I3" t="str">
        <f>IFERROR(IF(#REF!&gt;0,#REF!/(INDEX(Site_Settings!#REF!,MATCH('12Month-ADT'!$C3,Site_Settings!#REF!,0),MATCH('12Month-ADT'!$D3,Site_Settings!#REF!,0))),""),"")</f>
        <v/>
      </c>
      <c r="J3" t="str">
        <f>IFERROR(IF(#REF!&gt;0,#REF!/(INDEX(Site_Settings!#REF!,MATCH('12Month-ADT'!$C3,Site_Settings!#REF!,0),MATCH('12Month-ADT'!$D3,Site_Settings!#REF!,0))),""),"")</f>
        <v/>
      </c>
      <c r="K3" t="str">
        <f>IFERROR(IF(#REF!&gt;0,#REF!/(INDEX(Site_Settings!#REF!,MATCH('12Month-ADT'!$C3,Site_Settings!#REF!,0),MATCH('12Month-ADT'!$D3,Site_Settings!#REF!,0))),""),"")</f>
        <v/>
      </c>
      <c r="L3" t="str">
        <f>IFERROR(IF(#REF!&gt;0,#REF!/(INDEX(Site_Settings!#REF!,MATCH('12Month-ADT'!$C3,Site_Settings!#REF!,0),MATCH('12Month-ADT'!$D3,Site_Settings!#REF!,0))),""),"")</f>
        <v/>
      </c>
      <c r="M3" t="str">
        <f>IFERROR(IF(#REF!&gt;0,#REF!/(INDEX(Site_Settings!#REF!,MATCH('12Month-ADT'!$C3,Site_Settings!#REF!,0),MATCH('12Month-ADT'!$D3,Site_Settings!#REF!,0))),""),"")</f>
        <v/>
      </c>
      <c r="N3" t="str">
        <f>IFERROR(IF(#REF!&gt;0,#REF!/(INDEX(Site_Settings!#REF!,MATCH('12Month-ADT'!$C3,Site_Settings!#REF!,0),MATCH('12Month-ADT'!$D3,Site_Settings!#REF!,0))),""),"")</f>
        <v/>
      </c>
      <c r="O3" t="str">
        <f>IFERROR(IF(#REF!&gt;0,#REF!/(INDEX(Site_Settings!#REF!,MATCH('12Month-ADT'!$C3,Site_Settings!#REF!,0),MATCH('12Month-ADT'!$D3,Site_Settings!#REF!,0))),""),"")</f>
        <v/>
      </c>
      <c r="P3" t="str">
        <f>IFERROR(IF(#REF!&gt;0,#REF!/(INDEX(Site_Settings!#REF!,MATCH('12Month-ADT'!$C3,Site_Settings!#REF!,0),MATCH('12Month-ADT'!$D3,Site_Settings!#REF!,0))),""),"")</f>
        <v/>
      </c>
      <c r="Q3" t="str">
        <f>IFERROR(IF(#REF!&gt;0,#REF!/(INDEX(Site_Settings!#REF!,MATCH('12Month-ADT'!$C3,Site_Settings!#REF!,0),MATCH('12Month-ADT'!$D3,Site_Settings!#REF!,0))),""),"")</f>
        <v/>
      </c>
      <c r="R3" t="str">
        <f>IFERROR(IF(#REF!&gt;0,#REF!/(INDEX(Site_Settings!#REF!,MATCH('12Month-ADT'!$C3,Site_Settings!#REF!,0),MATCH('12Month-ADT'!$D3,Site_Settings!#REF!,0))),""),"")</f>
        <v/>
      </c>
      <c r="S3" t="str">
        <f>IFERROR(IF(#REF!&gt;0,#REF!/(INDEX(Site_Settings!#REF!,MATCH('12Month-ADT'!$C3,Site_Settings!#REF!,0),MATCH('12Month-ADT'!$D3,Site_Settings!#REF!,0))),""),"")</f>
        <v/>
      </c>
      <c r="T3" t="str">
        <f>IFERROR(IF(#REF!&gt;0,#REF!/(INDEX(Site_Settings!#REF!,MATCH('12Month-ADT'!$C3,Site_Settings!#REF!,0),MATCH('12Month-ADT'!$D3,Site_Settings!#REF!,0))),""),"")</f>
        <v/>
      </c>
      <c r="U3" t="str">
        <f>IFERROR(IF(#REF!&gt;0,#REF!/(INDEX(Site_Settings!#REF!,MATCH('12Month-ADT'!$C3,Site_Settings!#REF!,0),MATCH('12Month-ADT'!$D3,Site_Settings!#REF!,0))),""),"")</f>
        <v/>
      </c>
      <c r="V3" t="str">
        <f>IFERROR(IF(#REF!&gt;0,#REF!/(INDEX(Site_Settings!#REF!,MATCH('12Month-ADT'!$C3,Site_Settings!#REF!,0),MATCH('12Month-ADT'!$D3,Site_Settings!#REF!,0))),""),"")</f>
        <v/>
      </c>
      <c r="W3" t="str">
        <f>IFERROR(IF(#REF!&gt;0,#REF!/(INDEX(Site_Settings!#REF!,MATCH('12Month-ADT'!$C3,Site_Settings!#REF!,0),MATCH('12Month-ADT'!$D3,Site_Settings!#REF!,0))),""),"")</f>
        <v/>
      </c>
      <c r="X3" t="str">
        <f>IFERROR(IF(#REF!&gt;0,#REF!/(INDEX(Site_Settings!#REF!,MATCH('12Month-ADT'!$C3,Site_Settings!#REF!,0),MATCH('12Month-ADT'!$D3,Site_Settings!#REF!,0))),""),"")</f>
        <v/>
      </c>
      <c r="Y3" t="str">
        <f>IFERROR(IF(#REF!&gt;0,#REF!/(INDEX(Site_Settings!#REF!,MATCH('12Month-ADT'!$C3,Site_Settings!#REF!,0),MATCH('12Month-ADT'!$D3,Site_Settings!#REF!,0))),""),"")</f>
        <v/>
      </c>
      <c r="Z3" t="str">
        <f>IFERROR(IF(#REF!&gt;0,#REF!/(INDEX(Site_Settings!#REF!,MATCH('12Month-ADT'!$C3,Site_Settings!#REF!,0),MATCH('12Month-ADT'!$D3,Site_Settings!#REF!,0))),""),"")</f>
        <v/>
      </c>
      <c r="AA3" t="str">
        <f>IFERROR(IF(#REF!&gt;0,#REF!/(INDEX(Site_Settings!#REF!,MATCH('12Month-ADT'!$C3,Site_Settings!#REF!,0),MATCH('12Month-ADT'!$D3,Site_Settings!#REF!,0))),""),"")</f>
        <v/>
      </c>
      <c r="AB3" t="str">
        <f>IFERROR(IF(#REF!&gt;0,#REF!/(INDEX(Site_Settings!#REF!,MATCH('12Month-ADT'!$C3,Site_Settings!#REF!,0),MATCH('12Month-ADT'!$D3,Site_Settings!#REF!,0))),""),"")</f>
        <v/>
      </c>
      <c r="AC3" t="str">
        <f>IFERROR(IF(#REF!&gt;0,#REF!/(INDEX(Site_Settings!#REF!,MATCH('12Month-ADT'!$C3,Site_Settings!#REF!,0),MATCH('12Month-ADT'!$D3,Site_Settings!#REF!,0))),""),"")</f>
        <v/>
      </c>
      <c r="AD3" t="str">
        <f>IFERROR(IF(#REF!&gt;0,#REF!/(INDEX(Site_Settings!#REF!,MATCH('12Month-ADT'!$C3,Site_Settings!#REF!,0),MATCH('12Month-ADT'!$D3,Site_Settings!#REF!,0))),""),"")</f>
        <v/>
      </c>
      <c r="AE3" t="str">
        <f>IFERROR(IF(#REF!&gt;0,#REF!/(INDEX(Site_Settings!#REF!,MATCH('12Month-ADT'!$C3,Site_Settings!#REF!,0),MATCH('12Month-ADT'!$D3,Site_Settings!#REF!,0))),""),"")</f>
        <v/>
      </c>
      <c r="AF3" t="str">
        <f>IFERROR(IF(#REF!&gt;0,#REF!/(INDEX(Site_Settings!#REF!,MATCH('12Month-ADT'!$C3,Site_Settings!#REF!,0),MATCH('12Month-ADT'!$D3,Site_Settings!#REF!,0))),""),"")</f>
        <v/>
      </c>
      <c r="AG3" t="str">
        <f>IFERROR(IF(#REF!&gt;0,#REF!/(INDEX(Site_Settings!#REF!,MATCH('12Month-ADT'!$C3,Site_Settings!#REF!,0),MATCH('12Month-ADT'!$D3,Site_Settings!#REF!,0))),""),"")</f>
        <v/>
      </c>
      <c r="AH3" t="str">
        <f>IFERROR(IF(#REF!&gt;0,#REF!/(INDEX(Site_Settings!#REF!,MATCH('12Month-ADT'!$C3,Site_Settings!#REF!,0),MATCH('12Month-ADT'!$D3,Site_Settings!#REF!,0))),""),"")</f>
        <v/>
      </c>
      <c r="AI3" t="str">
        <f>IFERROR(IF(#REF!&gt;0,#REF!/(INDEX(Site_Settings!#REF!,MATCH('12Month-ADT'!$C3,Site_Settings!#REF!,0),MATCH('12Month-ADT'!$D3,Site_Settings!#REF!,0))),""),"")</f>
        <v/>
      </c>
      <c r="AJ3" t="str">
        <f>IFERROR(IF(#REF!&gt;0,#REF!/(INDEX(Site_Settings!#REF!,MATCH('12Month-ADT'!$C3,Site_Settings!#REF!,0),MATCH('12Month-ADT'!$D3,Site_Settings!#REF!,0))),""),"")</f>
        <v/>
      </c>
      <c r="AK3" t="str">
        <f>IFERROR(IF(#REF!&gt;0,#REF!/(INDEX(Site_Settings!#REF!,MATCH('12Month-ADT'!$C3,Site_Settings!#REF!,0),MATCH('12Month-ADT'!$D3,Site_Settings!#REF!,0))),""),"")</f>
        <v/>
      </c>
      <c r="AL3" t="str">
        <f>IFERROR(IF(#REF!&gt;0,#REF!/(INDEX(Site_Settings!#REF!,MATCH('12Month-ADT'!$C3,Site_Settings!#REF!,0),MATCH('12Month-ADT'!$D3,Site_Settings!#REF!,0))),""),"")</f>
        <v/>
      </c>
      <c r="AM3" t="str">
        <f>IFERROR(IF(#REF!&gt;0,#REF!/(INDEX(Site_Settings!#REF!,MATCH('12Month-ADT'!$C3,Site_Settings!#REF!,0),MATCH('12Month-ADT'!$D3,Site_Settings!#REF!,0))),""),"")</f>
        <v/>
      </c>
      <c r="AN3" t="str">
        <f>IFERROR(IF(#REF!&gt;0,#REF!/(INDEX(Site_Settings!#REF!,MATCH('12Month-ADT'!$C3,Site_Settings!#REF!,0),MATCH('12Month-ADT'!$D3,Site_Settings!#REF!,0))),""),"")</f>
        <v/>
      </c>
      <c r="AO3" t="str">
        <f>IFERROR(IF(#REF!&gt;0,#REF!/(INDEX(Site_Settings!#REF!,MATCH('12Month-ADT'!$C3,Site_Settings!#REF!,0),MATCH('12Month-ADT'!$D3,Site_Settings!#REF!,0))),""),"")</f>
        <v/>
      </c>
      <c r="AP3" t="str">
        <f>IFERROR(IF(#REF!&gt;0,#REF!/(INDEX(Site_Settings!#REF!,MATCH('12Month-ADT'!$C3,Site_Settings!#REF!,0),MATCH('12Month-ADT'!$D3,Site_Settings!#REF!,0))),""),"")</f>
        <v/>
      </c>
      <c r="AQ3" t="str">
        <f>IFERROR(IF(#REF!&gt;0,#REF!/(INDEX(Site_Settings!#REF!,MATCH('12Month-ADT'!$C3,Site_Settings!#REF!,0),MATCH('12Month-ADT'!$D3,Site_Settings!#REF!,0))),""),"")</f>
        <v/>
      </c>
      <c r="AR3" t="str">
        <f>IFERROR(IF(#REF!&gt;0,#REF!/(INDEX(Site_Settings!#REF!,MATCH('12Month-ADT'!$C3,Site_Settings!#REF!,0),MATCH('12Month-ADT'!$D3,Site_Settings!#REF!,0))),""),"")</f>
        <v/>
      </c>
      <c r="AS3" t="str">
        <f>IFERROR(IF(#REF!&gt;0,#REF!/(INDEX(Site_Settings!#REF!,MATCH('12Month-ADT'!$C3,Site_Settings!#REF!,0),MATCH('12Month-ADT'!$D3,Site_Settings!#REF!,0))),""),"")</f>
        <v/>
      </c>
      <c r="AT3" t="str">
        <f>IFERROR(IF(#REF!&gt;0,#REF!/(INDEX(Site_Settings!#REF!,MATCH('12Month-ADT'!$C3,Site_Settings!#REF!,0),MATCH('12Month-ADT'!$D3,Site_Settings!#REF!,0))),""),"")</f>
        <v/>
      </c>
      <c r="AU3" t="str">
        <f>IFERROR(IF(#REF!&gt;0,#REF!/(INDEX(Site_Settings!#REF!,MATCH('12Month-ADT'!$C3,Site_Settings!#REF!,0),MATCH('12Month-ADT'!$D3,Site_Settings!#REF!,0))),""),"")</f>
        <v/>
      </c>
      <c r="AV3" t="str">
        <f>IFERROR(IF(#REF!&gt;0,#REF!/(INDEX(Site_Settings!#REF!,MATCH('12Month-ADT'!$C3,Site_Settings!#REF!,0),MATCH('12Month-ADT'!$D3,Site_Settings!#REF!,0))),""),"")</f>
        <v/>
      </c>
      <c r="AW3" t="str">
        <f>IFERROR(IF(#REF!&gt;0,#REF!/(INDEX(Site_Settings!#REF!,MATCH('12Month-ADT'!$C3,Site_Settings!#REF!,0),MATCH('12Month-ADT'!$D3,Site_Settings!#REF!,0))),""),"")</f>
        <v/>
      </c>
      <c r="AX3" t="str">
        <f>IFERROR(IF(#REF!&gt;0,#REF!/(INDEX(Site_Settings!#REF!,MATCH('12Month-ADT'!$C3,Site_Settings!#REF!,0),MATCH('12Month-ADT'!$D3,Site_Settings!#REF!,0))),""),"")</f>
        <v/>
      </c>
    </row>
    <row r="4" spans="1:50">
      <c r="A4" t="str">
        <f t="shared" si="0"/>
        <v>September2014</v>
      </c>
      <c r="C4" t="s">
        <v>2</v>
      </c>
      <c r="D4">
        <v>2014</v>
      </c>
      <c r="E4" t="str">
        <f>IFERROR(IF(#REF!&gt;0,#REF!/(INDEX(Site_Settings!#REF!,MATCH('12Month-ADT'!$C4,Site_Settings!#REF!,0),MATCH('12Month-ADT'!$D4,Site_Settings!#REF!,0))),""),"")</f>
        <v/>
      </c>
      <c r="F4" t="str">
        <f>IFERROR(IF(#REF!&gt;0,#REF!/(INDEX(Site_Settings!#REF!,MATCH('12Month-ADT'!$C4,Site_Settings!#REF!,0),MATCH('12Month-ADT'!$D4,Site_Settings!#REF!,0))),""),"")</f>
        <v/>
      </c>
      <c r="G4" t="str">
        <f>IFERROR(IF(#REF!&gt;0,#REF!/(INDEX(Site_Settings!#REF!,MATCH('12Month-ADT'!$C4,Site_Settings!#REF!,0),MATCH('12Month-ADT'!$D4,Site_Settings!#REF!,0))),""),"")</f>
        <v/>
      </c>
      <c r="H4" t="str">
        <f>IFERROR(IF(#REF!&gt;0,#REF!/(INDEX(Site_Settings!#REF!,MATCH('12Month-ADT'!$C4,Site_Settings!#REF!,0),MATCH('12Month-ADT'!$D4,Site_Settings!#REF!,0))),""),"")</f>
        <v/>
      </c>
      <c r="I4" t="str">
        <f>IFERROR(IF(#REF!&gt;0,#REF!/(INDEX(Site_Settings!#REF!,MATCH('12Month-ADT'!$C4,Site_Settings!#REF!,0),MATCH('12Month-ADT'!$D4,Site_Settings!#REF!,0))),""),"")</f>
        <v/>
      </c>
      <c r="J4" t="str">
        <f>IFERROR(IF(#REF!&gt;0,#REF!/(INDEX(Site_Settings!#REF!,MATCH('12Month-ADT'!$C4,Site_Settings!#REF!,0),MATCH('12Month-ADT'!$D4,Site_Settings!#REF!,0))),""),"")</f>
        <v/>
      </c>
      <c r="K4" t="str">
        <f>IFERROR(IF(#REF!&gt;0,#REF!/(INDEX(Site_Settings!#REF!,MATCH('12Month-ADT'!$C4,Site_Settings!#REF!,0),MATCH('12Month-ADT'!$D4,Site_Settings!#REF!,0))),""),"")</f>
        <v/>
      </c>
      <c r="L4" t="str">
        <f>IFERROR(IF(#REF!&gt;0,#REF!/(INDEX(Site_Settings!#REF!,MATCH('12Month-ADT'!$C4,Site_Settings!#REF!,0),MATCH('12Month-ADT'!$D4,Site_Settings!#REF!,0))),""),"")</f>
        <v/>
      </c>
      <c r="M4" t="str">
        <f>IFERROR(IF(#REF!&gt;0,#REF!/(INDEX(Site_Settings!#REF!,MATCH('12Month-ADT'!$C4,Site_Settings!#REF!,0),MATCH('12Month-ADT'!$D4,Site_Settings!#REF!,0))),""),"")</f>
        <v/>
      </c>
      <c r="N4" t="str">
        <f>IFERROR(IF(#REF!&gt;0,#REF!/(INDEX(Site_Settings!#REF!,MATCH('12Month-ADT'!$C4,Site_Settings!#REF!,0),MATCH('12Month-ADT'!$D4,Site_Settings!#REF!,0))),""),"")</f>
        <v/>
      </c>
      <c r="O4" t="str">
        <f>IFERROR(IF(#REF!&gt;0,#REF!/(INDEX(Site_Settings!#REF!,MATCH('12Month-ADT'!$C4,Site_Settings!#REF!,0),MATCH('12Month-ADT'!$D4,Site_Settings!#REF!,0))),""),"")</f>
        <v/>
      </c>
      <c r="P4" t="str">
        <f>IFERROR(IF(#REF!&gt;0,#REF!/(INDEX(Site_Settings!#REF!,MATCH('12Month-ADT'!$C4,Site_Settings!#REF!,0),MATCH('12Month-ADT'!$D4,Site_Settings!#REF!,0))),""),"")</f>
        <v/>
      </c>
      <c r="Q4" t="str">
        <f>IFERROR(IF(#REF!&gt;0,#REF!/(INDEX(Site_Settings!#REF!,MATCH('12Month-ADT'!$C4,Site_Settings!#REF!,0),MATCH('12Month-ADT'!$D4,Site_Settings!#REF!,0))),""),"")</f>
        <v/>
      </c>
      <c r="R4" t="str">
        <f>IFERROR(IF(#REF!&gt;0,#REF!/(INDEX(Site_Settings!#REF!,MATCH('12Month-ADT'!$C4,Site_Settings!#REF!,0),MATCH('12Month-ADT'!$D4,Site_Settings!#REF!,0))),""),"")</f>
        <v/>
      </c>
      <c r="S4" t="str">
        <f>IFERROR(IF(#REF!&gt;0,#REF!/(INDEX(Site_Settings!#REF!,MATCH('12Month-ADT'!$C4,Site_Settings!#REF!,0),MATCH('12Month-ADT'!$D4,Site_Settings!#REF!,0))),""),"")</f>
        <v/>
      </c>
      <c r="T4" t="str">
        <f>IFERROR(IF(#REF!&gt;0,#REF!/(INDEX(Site_Settings!#REF!,MATCH('12Month-ADT'!$C4,Site_Settings!#REF!,0),MATCH('12Month-ADT'!$D4,Site_Settings!#REF!,0))),""),"")</f>
        <v/>
      </c>
      <c r="U4" t="str">
        <f>IFERROR(IF(#REF!&gt;0,#REF!/(INDEX(Site_Settings!#REF!,MATCH('12Month-ADT'!$C4,Site_Settings!#REF!,0),MATCH('12Month-ADT'!$D4,Site_Settings!#REF!,0))),""),"")</f>
        <v/>
      </c>
      <c r="V4" t="str">
        <f>IFERROR(IF(#REF!&gt;0,#REF!/(INDEX(Site_Settings!#REF!,MATCH('12Month-ADT'!$C4,Site_Settings!#REF!,0),MATCH('12Month-ADT'!$D4,Site_Settings!#REF!,0))),""),"")</f>
        <v/>
      </c>
      <c r="W4" t="str">
        <f>IFERROR(IF(#REF!&gt;0,#REF!/(INDEX(Site_Settings!#REF!,MATCH('12Month-ADT'!$C4,Site_Settings!#REF!,0),MATCH('12Month-ADT'!$D4,Site_Settings!#REF!,0))),""),"")</f>
        <v/>
      </c>
      <c r="X4" t="str">
        <f>IFERROR(IF(#REF!&gt;0,#REF!/(INDEX(Site_Settings!#REF!,MATCH('12Month-ADT'!$C4,Site_Settings!#REF!,0),MATCH('12Month-ADT'!$D4,Site_Settings!#REF!,0))),""),"")</f>
        <v/>
      </c>
      <c r="Y4" t="str">
        <f>IFERROR(IF(#REF!&gt;0,#REF!/(INDEX(Site_Settings!#REF!,MATCH('12Month-ADT'!$C4,Site_Settings!#REF!,0),MATCH('12Month-ADT'!$D4,Site_Settings!#REF!,0))),""),"")</f>
        <v/>
      </c>
      <c r="Z4" t="str">
        <f>IFERROR(IF(#REF!&gt;0,#REF!/(INDEX(Site_Settings!#REF!,MATCH('12Month-ADT'!$C4,Site_Settings!#REF!,0),MATCH('12Month-ADT'!$D4,Site_Settings!#REF!,0))),""),"")</f>
        <v/>
      </c>
      <c r="AA4" t="str">
        <f>IFERROR(IF(#REF!&gt;0,#REF!/(INDEX(Site_Settings!#REF!,MATCH('12Month-ADT'!$C4,Site_Settings!#REF!,0),MATCH('12Month-ADT'!$D4,Site_Settings!#REF!,0))),""),"")</f>
        <v/>
      </c>
      <c r="AB4" t="str">
        <f>IFERROR(IF(#REF!&gt;0,#REF!/(INDEX(Site_Settings!#REF!,MATCH('12Month-ADT'!$C4,Site_Settings!#REF!,0),MATCH('12Month-ADT'!$D4,Site_Settings!#REF!,0))),""),"")</f>
        <v/>
      </c>
      <c r="AC4" t="str">
        <f>IFERROR(IF(#REF!&gt;0,#REF!/(INDEX(Site_Settings!#REF!,MATCH('12Month-ADT'!$C4,Site_Settings!#REF!,0),MATCH('12Month-ADT'!$D4,Site_Settings!#REF!,0))),""),"")</f>
        <v/>
      </c>
      <c r="AD4" t="str">
        <f>IFERROR(IF(#REF!&gt;0,#REF!/(INDEX(Site_Settings!#REF!,MATCH('12Month-ADT'!$C4,Site_Settings!#REF!,0),MATCH('12Month-ADT'!$D4,Site_Settings!#REF!,0))),""),"")</f>
        <v/>
      </c>
      <c r="AE4" t="str">
        <f>IFERROR(IF(#REF!&gt;0,#REF!/(INDEX(Site_Settings!#REF!,MATCH('12Month-ADT'!$C4,Site_Settings!#REF!,0),MATCH('12Month-ADT'!$D4,Site_Settings!#REF!,0))),""),"")</f>
        <v/>
      </c>
      <c r="AF4" t="str">
        <f>IFERROR(IF(#REF!&gt;0,#REF!/(INDEX(Site_Settings!#REF!,MATCH('12Month-ADT'!$C4,Site_Settings!#REF!,0),MATCH('12Month-ADT'!$D4,Site_Settings!#REF!,0))),""),"")</f>
        <v/>
      </c>
      <c r="AG4" t="str">
        <f>IFERROR(IF(#REF!&gt;0,#REF!/(INDEX(Site_Settings!#REF!,MATCH('12Month-ADT'!$C4,Site_Settings!#REF!,0),MATCH('12Month-ADT'!$D4,Site_Settings!#REF!,0))),""),"")</f>
        <v/>
      </c>
      <c r="AH4" t="str">
        <f>IFERROR(IF(#REF!&gt;0,#REF!/(INDEX(Site_Settings!#REF!,MATCH('12Month-ADT'!$C4,Site_Settings!#REF!,0),MATCH('12Month-ADT'!$D4,Site_Settings!#REF!,0))),""),"")</f>
        <v/>
      </c>
      <c r="AI4" t="str">
        <f>IFERROR(IF(#REF!&gt;0,#REF!/(INDEX(Site_Settings!#REF!,MATCH('12Month-ADT'!$C4,Site_Settings!#REF!,0),MATCH('12Month-ADT'!$D4,Site_Settings!#REF!,0))),""),"")</f>
        <v/>
      </c>
      <c r="AJ4" t="str">
        <f>IFERROR(IF(#REF!&gt;0,#REF!/(INDEX(Site_Settings!#REF!,MATCH('12Month-ADT'!$C4,Site_Settings!#REF!,0),MATCH('12Month-ADT'!$D4,Site_Settings!#REF!,0))),""),"")</f>
        <v/>
      </c>
      <c r="AK4" t="str">
        <f>IFERROR(IF(#REF!&gt;0,#REF!/(INDEX(Site_Settings!#REF!,MATCH('12Month-ADT'!$C4,Site_Settings!#REF!,0),MATCH('12Month-ADT'!$D4,Site_Settings!#REF!,0))),""),"")</f>
        <v/>
      </c>
      <c r="AL4" t="str">
        <f>IFERROR(IF(#REF!&gt;0,#REF!/(INDEX(Site_Settings!#REF!,MATCH('12Month-ADT'!$C4,Site_Settings!#REF!,0),MATCH('12Month-ADT'!$D4,Site_Settings!#REF!,0))),""),"")</f>
        <v/>
      </c>
      <c r="AM4" t="str">
        <f>IFERROR(IF(#REF!&gt;0,#REF!/(INDEX(Site_Settings!#REF!,MATCH('12Month-ADT'!$C4,Site_Settings!#REF!,0),MATCH('12Month-ADT'!$D4,Site_Settings!#REF!,0))),""),"")</f>
        <v/>
      </c>
      <c r="AN4" t="str">
        <f>IFERROR(IF(#REF!&gt;0,#REF!/(INDEX(Site_Settings!#REF!,MATCH('12Month-ADT'!$C4,Site_Settings!#REF!,0),MATCH('12Month-ADT'!$D4,Site_Settings!#REF!,0))),""),"")</f>
        <v/>
      </c>
      <c r="AO4" t="str">
        <f>IFERROR(IF(#REF!&gt;0,#REF!/(INDEX(Site_Settings!#REF!,MATCH('12Month-ADT'!$C4,Site_Settings!#REF!,0),MATCH('12Month-ADT'!$D4,Site_Settings!#REF!,0))),""),"")</f>
        <v/>
      </c>
      <c r="AP4" t="str">
        <f>IFERROR(IF(#REF!&gt;0,#REF!/(INDEX(Site_Settings!#REF!,MATCH('12Month-ADT'!$C4,Site_Settings!#REF!,0),MATCH('12Month-ADT'!$D4,Site_Settings!#REF!,0))),""),"")</f>
        <v/>
      </c>
      <c r="AQ4" t="str">
        <f>IFERROR(IF(#REF!&gt;0,#REF!/(INDEX(Site_Settings!#REF!,MATCH('12Month-ADT'!$C4,Site_Settings!#REF!,0),MATCH('12Month-ADT'!$D4,Site_Settings!#REF!,0))),""),"")</f>
        <v/>
      </c>
      <c r="AR4" t="str">
        <f>IFERROR(IF(#REF!&gt;0,#REF!/(INDEX(Site_Settings!#REF!,MATCH('12Month-ADT'!$C4,Site_Settings!#REF!,0),MATCH('12Month-ADT'!$D4,Site_Settings!#REF!,0))),""),"")</f>
        <v/>
      </c>
      <c r="AS4" t="str">
        <f>IFERROR(IF(#REF!&gt;0,#REF!/(INDEX(Site_Settings!#REF!,MATCH('12Month-ADT'!$C4,Site_Settings!#REF!,0),MATCH('12Month-ADT'!$D4,Site_Settings!#REF!,0))),""),"")</f>
        <v/>
      </c>
      <c r="AT4" t="str">
        <f>IFERROR(IF(#REF!&gt;0,#REF!/(INDEX(Site_Settings!#REF!,MATCH('12Month-ADT'!$C4,Site_Settings!#REF!,0),MATCH('12Month-ADT'!$D4,Site_Settings!#REF!,0))),""),"")</f>
        <v/>
      </c>
      <c r="AU4" t="str">
        <f>IFERROR(IF(#REF!&gt;0,#REF!/(INDEX(Site_Settings!#REF!,MATCH('12Month-ADT'!$C4,Site_Settings!#REF!,0),MATCH('12Month-ADT'!$D4,Site_Settings!#REF!,0))),""),"")</f>
        <v/>
      </c>
      <c r="AV4" t="str">
        <f>IFERROR(IF(#REF!&gt;0,#REF!/(INDEX(Site_Settings!#REF!,MATCH('12Month-ADT'!$C4,Site_Settings!#REF!,0),MATCH('12Month-ADT'!$D4,Site_Settings!#REF!,0))),""),"")</f>
        <v/>
      </c>
      <c r="AW4" t="str">
        <f>IFERROR(IF(#REF!&gt;0,#REF!/(INDEX(Site_Settings!#REF!,MATCH('12Month-ADT'!$C4,Site_Settings!#REF!,0),MATCH('12Month-ADT'!$D4,Site_Settings!#REF!,0))),""),"")</f>
        <v/>
      </c>
      <c r="AX4" t="str">
        <f>IFERROR(IF(#REF!&gt;0,#REF!/(INDEX(Site_Settings!#REF!,MATCH('12Month-ADT'!$C4,Site_Settings!#REF!,0),MATCH('12Month-ADT'!$D4,Site_Settings!#REF!,0))),""),"")</f>
        <v/>
      </c>
    </row>
    <row r="5" spans="1:50">
      <c r="A5" t="str">
        <f t="shared" si="0"/>
        <v>October2014</v>
      </c>
      <c r="C5" t="s">
        <v>62</v>
      </c>
      <c r="D5">
        <v>2014</v>
      </c>
      <c r="E5" t="str">
        <f>IFERROR(IF(#REF!&gt;0,#REF!/(INDEX(Site_Settings!#REF!,MATCH('12Month-ADT'!$C5,Site_Settings!#REF!,0),MATCH('12Month-ADT'!$D5,Site_Settings!#REF!,0))),""),"")</f>
        <v/>
      </c>
      <c r="F5" t="str">
        <f>IFERROR(IF(#REF!&gt;0,#REF!/(INDEX(Site_Settings!#REF!,MATCH('12Month-ADT'!$C5,Site_Settings!#REF!,0),MATCH('12Month-ADT'!$D5,Site_Settings!#REF!,0))),""),"")</f>
        <v/>
      </c>
      <c r="G5" t="str">
        <f>IFERROR(IF(#REF!&gt;0,#REF!/(INDEX(Site_Settings!#REF!,MATCH('12Month-ADT'!$C5,Site_Settings!#REF!,0),MATCH('12Month-ADT'!$D5,Site_Settings!#REF!,0))),""),"")</f>
        <v/>
      </c>
      <c r="H5" t="str">
        <f>IFERROR(IF(#REF!&gt;0,#REF!/(INDEX(Site_Settings!#REF!,MATCH('12Month-ADT'!$C5,Site_Settings!#REF!,0),MATCH('12Month-ADT'!$D5,Site_Settings!#REF!,0))),""),"")</f>
        <v/>
      </c>
      <c r="I5" t="str">
        <f>IFERROR(IF(#REF!&gt;0,#REF!/(INDEX(Site_Settings!#REF!,MATCH('12Month-ADT'!$C5,Site_Settings!#REF!,0),MATCH('12Month-ADT'!$D5,Site_Settings!#REF!,0))),""),"")</f>
        <v/>
      </c>
      <c r="J5" t="str">
        <f>IFERROR(IF(#REF!&gt;0,#REF!/(INDEX(Site_Settings!#REF!,MATCH('12Month-ADT'!$C5,Site_Settings!#REF!,0),MATCH('12Month-ADT'!$D5,Site_Settings!#REF!,0))),""),"")</f>
        <v/>
      </c>
      <c r="K5" t="str">
        <f>IFERROR(IF(#REF!&gt;0,#REF!/(INDEX(Site_Settings!#REF!,MATCH('12Month-ADT'!$C5,Site_Settings!#REF!,0),MATCH('12Month-ADT'!$D5,Site_Settings!#REF!,0))),""),"")</f>
        <v/>
      </c>
      <c r="L5" t="str">
        <f>IFERROR(IF(#REF!&gt;0,#REF!/(INDEX(Site_Settings!#REF!,MATCH('12Month-ADT'!$C5,Site_Settings!#REF!,0),MATCH('12Month-ADT'!$D5,Site_Settings!#REF!,0))),""),"")</f>
        <v/>
      </c>
      <c r="M5" t="str">
        <f>IFERROR(IF(#REF!&gt;0,#REF!/(INDEX(Site_Settings!#REF!,MATCH('12Month-ADT'!$C5,Site_Settings!#REF!,0),MATCH('12Month-ADT'!$D5,Site_Settings!#REF!,0))),""),"")</f>
        <v/>
      </c>
      <c r="N5" t="str">
        <f>IFERROR(IF(#REF!&gt;0,#REF!/(INDEX(Site_Settings!#REF!,MATCH('12Month-ADT'!$C5,Site_Settings!#REF!,0),MATCH('12Month-ADT'!$D5,Site_Settings!#REF!,0))),""),"")</f>
        <v/>
      </c>
      <c r="O5" t="str">
        <f>IFERROR(IF(#REF!&gt;0,#REF!/(INDEX(Site_Settings!#REF!,MATCH('12Month-ADT'!$C5,Site_Settings!#REF!,0),MATCH('12Month-ADT'!$D5,Site_Settings!#REF!,0))),""),"")</f>
        <v/>
      </c>
      <c r="P5" t="str">
        <f>IFERROR(IF(#REF!&gt;0,#REF!/(INDEX(Site_Settings!#REF!,MATCH('12Month-ADT'!$C5,Site_Settings!#REF!,0),MATCH('12Month-ADT'!$D5,Site_Settings!#REF!,0))),""),"")</f>
        <v/>
      </c>
      <c r="Q5" t="str">
        <f>IFERROR(IF(#REF!&gt;0,#REF!/(INDEX(Site_Settings!#REF!,MATCH('12Month-ADT'!$C5,Site_Settings!#REF!,0),MATCH('12Month-ADT'!$D5,Site_Settings!#REF!,0))),""),"")</f>
        <v/>
      </c>
      <c r="R5" t="str">
        <f>IFERROR(IF(#REF!&gt;0,#REF!/(INDEX(Site_Settings!#REF!,MATCH('12Month-ADT'!$C5,Site_Settings!#REF!,0),MATCH('12Month-ADT'!$D5,Site_Settings!#REF!,0))),""),"")</f>
        <v/>
      </c>
      <c r="S5" t="str">
        <f>IFERROR(IF(#REF!&gt;0,#REF!/(INDEX(Site_Settings!#REF!,MATCH('12Month-ADT'!$C5,Site_Settings!#REF!,0),MATCH('12Month-ADT'!$D5,Site_Settings!#REF!,0))),""),"")</f>
        <v/>
      </c>
      <c r="T5" t="str">
        <f>IFERROR(IF(#REF!&gt;0,#REF!/(INDEX(Site_Settings!#REF!,MATCH('12Month-ADT'!$C5,Site_Settings!#REF!,0),MATCH('12Month-ADT'!$D5,Site_Settings!#REF!,0))),""),"")</f>
        <v/>
      </c>
      <c r="U5" t="str">
        <f>IFERROR(IF(#REF!&gt;0,#REF!/(INDEX(Site_Settings!#REF!,MATCH('12Month-ADT'!$C5,Site_Settings!#REF!,0),MATCH('12Month-ADT'!$D5,Site_Settings!#REF!,0))),""),"")</f>
        <v/>
      </c>
      <c r="V5" t="str">
        <f>IFERROR(IF(#REF!&gt;0,#REF!/(INDEX(Site_Settings!#REF!,MATCH('12Month-ADT'!$C5,Site_Settings!#REF!,0),MATCH('12Month-ADT'!$D5,Site_Settings!#REF!,0))),""),"")</f>
        <v/>
      </c>
      <c r="W5" t="str">
        <f>IFERROR(IF(#REF!&gt;0,#REF!/(INDEX(Site_Settings!#REF!,MATCH('12Month-ADT'!$C5,Site_Settings!#REF!,0),MATCH('12Month-ADT'!$D5,Site_Settings!#REF!,0))),""),"")</f>
        <v/>
      </c>
      <c r="X5" t="str">
        <f>IFERROR(IF(#REF!&gt;0,#REF!/(INDEX(Site_Settings!#REF!,MATCH('12Month-ADT'!$C5,Site_Settings!#REF!,0),MATCH('12Month-ADT'!$D5,Site_Settings!#REF!,0))),""),"")</f>
        <v/>
      </c>
      <c r="Y5" t="str">
        <f>IFERROR(IF(#REF!&gt;0,#REF!/(INDEX(Site_Settings!#REF!,MATCH('12Month-ADT'!$C5,Site_Settings!#REF!,0),MATCH('12Month-ADT'!$D5,Site_Settings!#REF!,0))),""),"")</f>
        <v/>
      </c>
      <c r="Z5" t="str">
        <f>IFERROR(IF(#REF!&gt;0,#REF!/(INDEX(Site_Settings!#REF!,MATCH('12Month-ADT'!$C5,Site_Settings!#REF!,0),MATCH('12Month-ADT'!$D5,Site_Settings!#REF!,0))),""),"")</f>
        <v/>
      </c>
      <c r="AA5" t="str">
        <f>IFERROR(IF(#REF!&gt;0,#REF!/(INDEX(Site_Settings!#REF!,MATCH('12Month-ADT'!$C5,Site_Settings!#REF!,0),MATCH('12Month-ADT'!$D5,Site_Settings!#REF!,0))),""),"")</f>
        <v/>
      </c>
      <c r="AB5" t="str">
        <f>IFERROR(IF(#REF!&gt;0,#REF!/(INDEX(Site_Settings!#REF!,MATCH('12Month-ADT'!$C5,Site_Settings!#REF!,0),MATCH('12Month-ADT'!$D5,Site_Settings!#REF!,0))),""),"")</f>
        <v/>
      </c>
      <c r="AC5" t="str">
        <f>IFERROR(IF(#REF!&gt;0,#REF!/(INDEX(Site_Settings!#REF!,MATCH('12Month-ADT'!$C5,Site_Settings!#REF!,0),MATCH('12Month-ADT'!$D5,Site_Settings!#REF!,0))),""),"")</f>
        <v/>
      </c>
      <c r="AD5" t="str">
        <f>IFERROR(IF(#REF!&gt;0,#REF!/(INDEX(Site_Settings!#REF!,MATCH('12Month-ADT'!$C5,Site_Settings!#REF!,0),MATCH('12Month-ADT'!$D5,Site_Settings!#REF!,0))),""),"")</f>
        <v/>
      </c>
      <c r="AE5" t="str">
        <f>IFERROR(IF(#REF!&gt;0,#REF!/(INDEX(Site_Settings!#REF!,MATCH('12Month-ADT'!$C5,Site_Settings!#REF!,0),MATCH('12Month-ADT'!$D5,Site_Settings!#REF!,0))),""),"")</f>
        <v/>
      </c>
      <c r="AF5" t="str">
        <f>IFERROR(IF(#REF!&gt;0,#REF!/(INDEX(Site_Settings!#REF!,MATCH('12Month-ADT'!$C5,Site_Settings!#REF!,0),MATCH('12Month-ADT'!$D5,Site_Settings!#REF!,0))),""),"")</f>
        <v/>
      </c>
      <c r="AG5" t="str">
        <f>IFERROR(IF(#REF!&gt;0,#REF!/(INDEX(Site_Settings!#REF!,MATCH('12Month-ADT'!$C5,Site_Settings!#REF!,0),MATCH('12Month-ADT'!$D5,Site_Settings!#REF!,0))),""),"")</f>
        <v/>
      </c>
      <c r="AH5" t="str">
        <f>IFERROR(IF(#REF!&gt;0,#REF!/(INDEX(Site_Settings!#REF!,MATCH('12Month-ADT'!$C5,Site_Settings!#REF!,0),MATCH('12Month-ADT'!$D5,Site_Settings!#REF!,0))),""),"")</f>
        <v/>
      </c>
      <c r="AI5" t="str">
        <f>IFERROR(IF(#REF!&gt;0,#REF!/(INDEX(Site_Settings!#REF!,MATCH('12Month-ADT'!$C5,Site_Settings!#REF!,0),MATCH('12Month-ADT'!$D5,Site_Settings!#REF!,0))),""),"")</f>
        <v/>
      </c>
      <c r="AJ5" t="str">
        <f>IFERROR(IF(#REF!&gt;0,#REF!/(INDEX(Site_Settings!#REF!,MATCH('12Month-ADT'!$C5,Site_Settings!#REF!,0),MATCH('12Month-ADT'!$D5,Site_Settings!#REF!,0))),""),"")</f>
        <v/>
      </c>
      <c r="AK5" t="str">
        <f>IFERROR(IF(#REF!&gt;0,#REF!/(INDEX(Site_Settings!#REF!,MATCH('12Month-ADT'!$C5,Site_Settings!#REF!,0),MATCH('12Month-ADT'!$D5,Site_Settings!#REF!,0))),""),"")</f>
        <v/>
      </c>
      <c r="AL5" t="str">
        <f>IFERROR(IF(#REF!&gt;0,#REF!/(INDEX(Site_Settings!#REF!,MATCH('12Month-ADT'!$C5,Site_Settings!#REF!,0),MATCH('12Month-ADT'!$D5,Site_Settings!#REF!,0))),""),"")</f>
        <v/>
      </c>
      <c r="AM5" t="str">
        <f>IFERROR(IF(#REF!&gt;0,#REF!/(INDEX(Site_Settings!#REF!,MATCH('12Month-ADT'!$C5,Site_Settings!#REF!,0),MATCH('12Month-ADT'!$D5,Site_Settings!#REF!,0))),""),"")</f>
        <v/>
      </c>
      <c r="AN5" t="str">
        <f>IFERROR(IF(#REF!&gt;0,#REF!/(INDEX(Site_Settings!#REF!,MATCH('12Month-ADT'!$C5,Site_Settings!#REF!,0),MATCH('12Month-ADT'!$D5,Site_Settings!#REF!,0))),""),"")</f>
        <v/>
      </c>
      <c r="AO5" t="str">
        <f>IFERROR(IF(#REF!&gt;0,#REF!/(INDEX(Site_Settings!#REF!,MATCH('12Month-ADT'!$C5,Site_Settings!#REF!,0),MATCH('12Month-ADT'!$D5,Site_Settings!#REF!,0))),""),"")</f>
        <v/>
      </c>
      <c r="AP5" t="str">
        <f>IFERROR(IF(#REF!&gt;0,#REF!/(INDEX(Site_Settings!#REF!,MATCH('12Month-ADT'!$C5,Site_Settings!#REF!,0),MATCH('12Month-ADT'!$D5,Site_Settings!#REF!,0))),""),"")</f>
        <v/>
      </c>
      <c r="AQ5" t="str">
        <f>IFERROR(IF(#REF!&gt;0,#REF!/(INDEX(Site_Settings!#REF!,MATCH('12Month-ADT'!$C5,Site_Settings!#REF!,0),MATCH('12Month-ADT'!$D5,Site_Settings!#REF!,0))),""),"")</f>
        <v/>
      </c>
      <c r="AR5" t="str">
        <f>IFERROR(IF(#REF!&gt;0,#REF!/(INDEX(Site_Settings!#REF!,MATCH('12Month-ADT'!$C5,Site_Settings!#REF!,0),MATCH('12Month-ADT'!$D5,Site_Settings!#REF!,0))),""),"")</f>
        <v/>
      </c>
      <c r="AS5" t="str">
        <f>IFERROR(IF(#REF!&gt;0,#REF!/(INDEX(Site_Settings!#REF!,MATCH('12Month-ADT'!$C5,Site_Settings!#REF!,0),MATCH('12Month-ADT'!$D5,Site_Settings!#REF!,0))),""),"")</f>
        <v/>
      </c>
      <c r="AT5" t="str">
        <f>IFERROR(IF(#REF!&gt;0,#REF!/(INDEX(Site_Settings!#REF!,MATCH('12Month-ADT'!$C5,Site_Settings!#REF!,0),MATCH('12Month-ADT'!$D5,Site_Settings!#REF!,0))),""),"")</f>
        <v/>
      </c>
      <c r="AU5" t="str">
        <f>IFERROR(IF(#REF!&gt;0,#REF!/(INDEX(Site_Settings!#REF!,MATCH('12Month-ADT'!$C5,Site_Settings!#REF!,0),MATCH('12Month-ADT'!$D5,Site_Settings!#REF!,0))),""),"")</f>
        <v/>
      </c>
      <c r="AV5" t="str">
        <f>IFERROR(IF(#REF!&gt;0,#REF!/(INDEX(Site_Settings!#REF!,MATCH('12Month-ADT'!$C5,Site_Settings!#REF!,0),MATCH('12Month-ADT'!$D5,Site_Settings!#REF!,0))),""),"")</f>
        <v/>
      </c>
      <c r="AW5" t="str">
        <f>IFERROR(IF(#REF!&gt;0,#REF!/(INDEX(Site_Settings!#REF!,MATCH('12Month-ADT'!$C5,Site_Settings!#REF!,0),MATCH('12Month-ADT'!$D5,Site_Settings!#REF!,0))),""),"")</f>
        <v/>
      </c>
      <c r="AX5" t="str">
        <f>IFERROR(IF(#REF!&gt;0,#REF!/(INDEX(Site_Settings!#REF!,MATCH('12Month-ADT'!$C5,Site_Settings!#REF!,0),MATCH('12Month-ADT'!$D5,Site_Settings!#REF!,0))),""),"")</f>
        <v/>
      </c>
    </row>
    <row r="6" spans="1:50">
      <c r="A6" t="str">
        <f t="shared" si="0"/>
        <v>November2014</v>
      </c>
      <c r="C6" t="s">
        <v>63</v>
      </c>
      <c r="D6">
        <v>2014</v>
      </c>
      <c r="E6" t="str">
        <f>IFERROR(IF(#REF!&gt;0,#REF!/(INDEX(Site_Settings!#REF!,MATCH('12Month-ADT'!$C6,Site_Settings!#REF!,0),MATCH('12Month-ADT'!$D6,Site_Settings!#REF!,0))),""),"")</f>
        <v/>
      </c>
      <c r="F6" t="str">
        <f>IFERROR(IF(#REF!&gt;0,#REF!/(INDEX(Site_Settings!#REF!,MATCH('12Month-ADT'!$C6,Site_Settings!#REF!,0),MATCH('12Month-ADT'!$D6,Site_Settings!#REF!,0))),""),"")</f>
        <v/>
      </c>
      <c r="G6" t="str">
        <f>IFERROR(IF(#REF!&gt;0,#REF!/(INDEX(Site_Settings!#REF!,MATCH('12Month-ADT'!$C6,Site_Settings!#REF!,0),MATCH('12Month-ADT'!$D6,Site_Settings!#REF!,0))),""),"")</f>
        <v/>
      </c>
      <c r="H6" t="str">
        <f>IFERROR(IF(#REF!&gt;0,#REF!/(INDEX(Site_Settings!#REF!,MATCH('12Month-ADT'!$C6,Site_Settings!#REF!,0),MATCH('12Month-ADT'!$D6,Site_Settings!#REF!,0))),""),"")</f>
        <v/>
      </c>
      <c r="I6" t="str">
        <f>IFERROR(IF(#REF!&gt;0,#REF!/(INDEX(Site_Settings!#REF!,MATCH('12Month-ADT'!$C6,Site_Settings!#REF!,0),MATCH('12Month-ADT'!$D6,Site_Settings!#REF!,0))),""),"")</f>
        <v/>
      </c>
      <c r="J6" t="str">
        <f>IFERROR(IF(#REF!&gt;0,#REF!/(INDEX(Site_Settings!#REF!,MATCH('12Month-ADT'!$C6,Site_Settings!#REF!,0),MATCH('12Month-ADT'!$D6,Site_Settings!#REF!,0))),""),"")</f>
        <v/>
      </c>
      <c r="K6" t="str">
        <f>IFERROR(IF(#REF!&gt;0,#REF!/(INDEX(Site_Settings!#REF!,MATCH('12Month-ADT'!$C6,Site_Settings!#REF!,0),MATCH('12Month-ADT'!$D6,Site_Settings!#REF!,0))),""),"")</f>
        <v/>
      </c>
      <c r="L6" t="str">
        <f>IFERROR(IF(#REF!&gt;0,#REF!/(INDEX(Site_Settings!#REF!,MATCH('12Month-ADT'!$C6,Site_Settings!#REF!,0),MATCH('12Month-ADT'!$D6,Site_Settings!#REF!,0))),""),"")</f>
        <v/>
      </c>
      <c r="M6" t="str">
        <f>IFERROR(IF(#REF!&gt;0,#REF!/(INDEX(Site_Settings!#REF!,MATCH('12Month-ADT'!$C6,Site_Settings!#REF!,0),MATCH('12Month-ADT'!$D6,Site_Settings!#REF!,0))),""),"")</f>
        <v/>
      </c>
      <c r="N6" t="str">
        <f>IFERROR(IF(#REF!&gt;0,#REF!/(INDEX(Site_Settings!#REF!,MATCH('12Month-ADT'!$C6,Site_Settings!#REF!,0),MATCH('12Month-ADT'!$D6,Site_Settings!#REF!,0))),""),"")</f>
        <v/>
      </c>
      <c r="O6" t="str">
        <f>IFERROR(IF(#REF!&gt;0,#REF!/(INDEX(Site_Settings!#REF!,MATCH('12Month-ADT'!$C6,Site_Settings!#REF!,0),MATCH('12Month-ADT'!$D6,Site_Settings!#REF!,0))),""),"")</f>
        <v/>
      </c>
      <c r="P6" t="str">
        <f>IFERROR(IF(#REF!&gt;0,#REF!/(INDEX(Site_Settings!#REF!,MATCH('12Month-ADT'!$C6,Site_Settings!#REF!,0),MATCH('12Month-ADT'!$D6,Site_Settings!#REF!,0))),""),"")</f>
        <v/>
      </c>
      <c r="Q6" t="str">
        <f>IFERROR(IF(#REF!&gt;0,#REF!/(INDEX(Site_Settings!#REF!,MATCH('12Month-ADT'!$C6,Site_Settings!#REF!,0),MATCH('12Month-ADT'!$D6,Site_Settings!#REF!,0))),""),"")</f>
        <v/>
      </c>
      <c r="R6" t="str">
        <f>IFERROR(IF(#REF!&gt;0,#REF!/(INDEX(Site_Settings!#REF!,MATCH('12Month-ADT'!$C6,Site_Settings!#REF!,0),MATCH('12Month-ADT'!$D6,Site_Settings!#REF!,0))),""),"")</f>
        <v/>
      </c>
      <c r="S6" t="str">
        <f>IFERROR(IF(#REF!&gt;0,#REF!/(INDEX(Site_Settings!#REF!,MATCH('12Month-ADT'!$C6,Site_Settings!#REF!,0),MATCH('12Month-ADT'!$D6,Site_Settings!#REF!,0))),""),"")</f>
        <v/>
      </c>
      <c r="T6" t="str">
        <f>IFERROR(IF(#REF!&gt;0,#REF!/(INDEX(Site_Settings!#REF!,MATCH('12Month-ADT'!$C6,Site_Settings!#REF!,0),MATCH('12Month-ADT'!$D6,Site_Settings!#REF!,0))),""),"")</f>
        <v/>
      </c>
      <c r="U6" t="str">
        <f>IFERROR(IF(#REF!&gt;0,#REF!/(INDEX(Site_Settings!#REF!,MATCH('12Month-ADT'!$C6,Site_Settings!#REF!,0),MATCH('12Month-ADT'!$D6,Site_Settings!#REF!,0))),""),"")</f>
        <v/>
      </c>
      <c r="V6" t="str">
        <f>IFERROR(IF(#REF!&gt;0,#REF!/(INDEX(Site_Settings!#REF!,MATCH('12Month-ADT'!$C6,Site_Settings!#REF!,0),MATCH('12Month-ADT'!$D6,Site_Settings!#REF!,0))),""),"")</f>
        <v/>
      </c>
      <c r="W6" t="str">
        <f>IFERROR(IF(#REF!&gt;0,#REF!/(INDEX(Site_Settings!#REF!,MATCH('12Month-ADT'!$C6,Site_Settings!#REF!,0),MATCH('12Month-ADT'!$D6,Site_Settings!#REF!,0))),""),"")</f>
        <v/>
      </c>
      <c r="X6" t="str">
        <f>IFERROR(IF(#REF!&gt;0,#REF!/(INDEX(Site_Settings!#REF!,MATCH('12Month-ADT'!$C6,Site_Settings!#REF!,0),MATCH('12Month-ADT'!$D6,Site_Settings!#REF!,0))),""),"")</f>
        <v/>
      </c>
      <c r="Y6" t="str">
        <f>IFERROR(IF(#REF!&gt;0,#REF!/(INDEX(Site_Settings!#REF!,MATCH('12Month-ADT'!$C6,Site_Settings!#REF!,0),MATCH('12Month-ADT'!$D6,Site_Settings!#REF!,0))),""),"")</f>
        <v/>
      </c>
      <c r="Z6" t="str">
        <f>IFERROR(IF(#REF!&gt;0,#REF!/(INDEX(Site_Settings!#REF!,MATCH('12Month-ADT'!$C6,Site_Settings!#REF!,0),MATCH('12Month-ADT'!$D6,Site_Settings!#REF!,0))),""),"")</f>
        <v/>
      </c>
      <c r="AA6" t="str">
        <f>IFERROR(IF(#REF!&gt;0,#REF!/(INDEX(Site_Settings!#REF!,MATCH('12Month-ADT'!$C6,Site_Settings!#REF!,0),MATCH('12Month-ADT'!$D6,Site_Settings!#REF!,0))),""),"")</f>
        <v/>
      </c>
      <c r="AB6" t="str">
        <f>IFERROR(IF(#REF!&gt;0,#REF!/(INDEX(Site_Settings!#REF!,MATCH('12Month-ADT'!$C6,Site_Settings!#REF!,0),MATCH('12Month-ADT'!$D6,Site_Settings!#REF!,0))),""),"")</f>
        <v/>
      </c>
      <c r="AC6" t="str">
        <f>IFERROR(IF(#REF!&gt;0,#REF!/(INDEX(Site_Settings!#REF!,MATCH('12Month-ADT'!$C6,Site_Settings!#REF!,0),MATCH('12Month-ADT'!$D6,Site_Settings!#REF!,0))),""),"")</f>
        <v/>
      </c>
      <c r="AD6" t="str">
        <f>IFERROR(IF(#REF!&gt;0,#REF!/(INDEX(Site_Settings!#REF!,MATCH('12Month-ADT'!$C6,Site_Settings!#REF!,0),MATCH('12Month-ADT'!$D6,Site_Settings!#REF!,0))),""),"")</f>
        <v/>
      </c>
      <c r="AE6" t="str">
        <f>IFERROR(IF(#REF!&gt;0,#REF!/(INDEX(Site_Settings!#REF!,MATCH('12Month-ADT'!$C6,Site_Settings!#REF!,0),MATCH('12Month-ADT'!$D6,Site_Settings!#REF!,0))),""),"")</f>
        <v/>
      </c>
      <c r="AF6" t="str">
        <f>IFERROR(IF(#REF!&gt;0,#REF!/(INDEX(Site_Settings!#REF!,MATCH('12Month-ADT'!$C6,Site_Settings!#REF!,0),MATCH('12Month-ADT'!$D6,Site_Settings!#REF!,0))),""),"")</f>
        <v/>
      </c>
      <c r="AG6" t="str">
        <f>IFERROR(IF(#REF!&gt;0,#REF!/(INDEX(Site_Settings!#REF!,MATCH('12Month-ADT'!$C6,Site_Settings!#REF!,0),MATCH('12Month-ADT'!$D6,Site_Settings!#REF!,0))),""),"")</f>
        <v/>
      </c>
      <c r="AH6" t="str">
        <f>IFERROR(IF(#REF!&gt;0,#REF!/(INDEX(Site_Settings!#REF!,MATCH('12Month-ADT'!$C6,Site_Settings!#REF!,0),MATCH('12Month-ADT'!$D6,Site_Settings!#REF!,0))),""),"")</f>
        <v/>
      </c>
      <c r="AI6" t="str">
        <f>IFERROR(IF(#REF!&gt;0,#REF!/(INDEX(Site_Settings!#REF!,MATCH('12Month-ADT'!$C6,Site_Settings!#REF!,0),MATCH('12Month-ADT'!$D6,Site_Settings!#REF!,0))),""),"")</f>
        <v/>
      </c>
      <c r="AJ6" t="str">
        <f>IFERROR(IF(#REF!&gt;0,#REF!/(INDEX(Site_Settings!#REF!,MATCH('12Month-ADT'!$C6,Site_Settings!#REF!,0),MATCH('12Month-ADT'!$D6,Site_Settings!#REF!,0))),""),"")</f>
        <v/>
      </c>
      <c r="AK6" t="str">
        <f>IFERROR(IF(#REF!&gt;0,#REF!/(INDEX(Site_Settings!#REF!,MATCH('12Month-ADT'!$C6,Site_Settings!#REF!,0),MATCH('12Month-ADT'!$D6,Site_Settings!#REF!,0))),""),"")</f>
        <v/>
      </c>
      <c r="AL6" t="str">
        <f>IFERROR(IF(#REF!&gt;0,#REF!/(INDEX(Site_Settings!#REF!,MATCH('12Month-ADT'!$C6,Site_Settings!#REF!,0),MATCH('12Month-ADT'!$D6,Site_Settings!#REF!,0))),""),"")</f>
        <v/>
      </c>
      <c r="AM6" t="str">
        <f>IFERROR(IF(#REF!&gt;0,#REF!/(INDEX(Site_Settings!#REF!,MATCH('12Month-ADT'!$C6,Site_Settings!#REF!,0),MATCH('12Month-ADT'!$D6,Site_Settings!#REF!,0))),""),"")</f>
        <v/>
      </c>
      <c r="AN6" t="str">
        <f>IFERROR(IF(#REF!&gt;0,#REF!/(INDEX(Site_Settings!#REF!,MATCH('12Month-ADT'!$C6,Site_Settings!#REF!,0),MATCH('12Month-ADT'!$D6,Site_Settings!#REF!,0))),""),"")</f>
        <v/>
      </c>
      <c r="AO6" t="str">
        <f>IFERROR(IF(#REF!&gt;0,#REF!/(INDEX(Site_Settings!#REF!,MATCH('12Month-ADT'!$C6,Site_Settings!#REF!,0),MATCH('12Month-ADT'!$D6,Site_Settings!#REF!,0))),""),"")</f>
        <v/>
      </c>
      <c r="AP6" t="str">
        <f>IFERROR(IF(#REF!&gt;0,#REF!/(INDEX(Site_Settings!#REF!,MATCH('12Month-ADT'!$C6,Site_Settings!#REF!,0),MATCH('12Month-ADT'!$D6,Site_Settings!#REF!,0))),""),"")</f>
        <v/>
      </c>
      <c r="AQ6" t="str">
        <f>IFERROR(IF(#REF!&gt;0,#REF!/(INDEX(Site_Settings!#REF!,MATCH('12Month-ADT'!$C6,Site_Settings!#REF!,0),MATCH('12Month-ADT'!$D6,Site_Settings!#REF!,0))),""),"")</f>
        <v/>
      </c>
      <c r="AR6" t="str">
        <f>IFERROR(IF(#REF!&gt;0,#REF!/(INDEX(Site_Settings!#REF!,MATCH('12Month-ADT'!$C6,Site_Settings!#REF!,0),MATCH('12Month-ADT'!$D6,Site_Settings!#REF!,0))),""),"")</f>
        <v/>
      </c>
      <c r="AS6" t="str">
        <f>IFERROR(IF(#REF!&gt;0,#REF!/(INDEX(Site_Settings!#REF!,MATCH('12Month-ADT'!$C6,Site_Settings!#REF!,0),MATCH('12Month-ADT'!$D6,Site_Settings!#REF!,0))),""),"")</f>
        <v/>
      </c>
      <c r="AT6" t="str">
        <f>IFERROR(IF(#REF!&gt;0,#REF!/(INDEX(Site_Settings!#REF!,MATCH('12Month-ADT'!$C6,Site_Settings!#REF!,0),MATCH('12Month-ADT'!$D6,Site_Settings!#REF!,0))),""),"")</f>
        <v/>
      </c>
      <c r="AU6" t="str">
        <f>IFERROR(IF(#REF!&gt;0,#REF!/(INDEX(Site_Settings!#REF!,MATCH('12Month-ADT'!$C6,Site_Settings!#REF!,0),MATCH('12Month-ADT'!$D6,Site_Settings!#REF!,0))),""),"")</f>
        <v/>
      </c>
      <c r="AV6" t="str">
        <f>IFERROR(IF(#REF!&gt;0,#REF!/(INDEX(Site_Settings!#REF!,MATCH('12Month-ADT'!$C6,Site_Settings!#REF!,0),MATCH('12Month-ADT'!$D6,Site_Settings!#REF!,0))),""),"")</f>
        <v/>
      </c>
      <c r="AW6" t="str">
        <f>IFERROR(IF(#REF!&gt;0,#REF!/(INDEX(Site_Settings!#REF!,MATCH('12Month-ADT'!$C6,Site_Settings!#REF!,0),MATCH('12Month-ADT'!$D6,Site_Settings!#REF!,0))),""),"")</f>
        <v/>
      </c>
      <c r="AX6" t="str">
        <f>IFERROR(IF(#REF!&gt;0,#REF!/(INDEX(Site_Settings!#REF!,MATCH('12Month-ADT'!$C6,Site_Settings!#REF!,0),MATCH('12Month-ADT'!$D6,Site_Settings!#REF!,0))),""),"")</f>
        <v/>
      </c>
    </row>
    <row r="7" spans="1:50">
      <c r="A7" t="str">
        <f t="shared" si="0"/>
        <v>December2014</v>
      </c>
      <c r="C7" t="s">
        <v>50</v>
      </c>
      <c r="D7">
        <v>2014</v>
      </c>
      <c r="E7" t="str">
        <f>IFERROR(IF(#REF!&gt;0,#REF!/(INDEX(Site_Settings!#REF!,MATCH('12Month-ADT'!$C7,Site_Settings!#REF!,0),MATCH('12Month-ADT'!$D7,Site_Settings!#REF!,0))),""),"")</f>
        <v/>
      </c>
      <c r="F7" t="str">
        <f>IFERROR(IF(#REF!&gt;0,#REF!/(INDEX(Site_Settings!#REF!,MATCH('12Month-ADT'!$C7,Site_Settings!#REF!,0),MATCH('12Month-ADT'!$D7,Site_Settings!#REF!,0))),""),"")</f>
        <v/>
      </c>
      <c r="G7" t="str">
        <f>IFERROR(IF(#REF!&gt;0,#REF!/(INDEX(Site_Settings!#REF!,MATCH('12Month-ADT'!$C7,Site_Settings!#REF!,0),MATCH('12Month-ADT'!$D7,Site_Settings!#REF!,0))),""),"")</f>
        <v/>
      </c>
      <c r="H7" t="str">
        <f>IFERROR(IF(#REF!&gt;0,#REF!/(INDEX(Site_Settings!#REF!,MATCH('12Month-ADT'!$C7,Site_Settings!#REF!,0),MATCH('12Month-ADT'!$D7,Site_Settings!#REF!,0))),""),"")</f>
        <v/>
      </c>
      <c r="I7" t="str">
        <f>IFERROR(IF(#REF!&gt;0,#REF!/(INDEX(Site_Settings!#REF!,MATCH('12Month-ADT'!$C7,Site_Settings!#REF!,0),MATCH('12Month-ADT'!$D7,Site_Settings!#REF!,0))),""),"")</f>
        <v/>
      </c>
      <c r="J7" t="str">
        <f>IFERROR(IF(#REF!&gt;0,#REF!/(INDEX(Site_Settings!#REF!,MATCH('12Month-ADT'!$C7,Site_Settings!#REF!,0),MATCH('12Month-ADT'!$D7,Site_Settings!#REF!,0))),""),"")</f>
        <v/>
      </c>
      <c r="K7" t="str">
        <f>IFERROR(IF(#REF!&gt;0,#REF!/(INDEX(Site_Settings!#REF!,MATCH('12Month-ADT'!$C7,Site_Settings!#REF!,0),MATCH('12Month-ADT'!$D7,Site_Settings!#REF!,0))),""),"")</f>
        <v/>
      </c>
      <c r="L7" t="str">
        <f>IFERROR(IF(#REF!&gt;0,#REF!/(INDEX(Site_Settings!#REF!,MATCH('12Month-ADT'!$C7,Site_Settings!#REF!,0),MATCH('12Month-ADT'!$D7,Site_Settings!#REF!,0))),""),"")</f>
        <v/>
      </c>
      <c r="M7" t="str">
        <f>IFERROR(IF(#REF!&gt;0,#REF!/(INDEX(Site_Settings!#REF!,MATCH('12Month-ADT'!$C7,Site_Settings!#REF!,0),MATCH('12Month-ADT'!$D7,Site_Settings!#REF!,0))),""),"")</f>
        <v/>
      </c>
      <c r="N7" t="str">
        <f>IFERROR(IF(#REF!&gt;0,#REF!/(INDEX(Site_Settings!#REF!,MATCH('12Month-ADT'!$C7,Site_Settings!#REF!,0),MATCH('12Month-ADT'!$D7,Site_Settings!#REF!,0))),""),"")</f>
        <v/>
      </c>
      <c r="O7" t="str">
        <f>IFERROR(IF(#REF!&gt;0,#REF!/(INDEX(Site_Settings!#REF!,MATCH('12Month-ADT'!$C7,Site_Settings!#REF!,0),MATCH('12Month-ADT'!$D7,Site_Settings!#REF!,0))),""),"")</f>
        <v/>
      </c>
      <c r="P7" t="str">
        <f>IFERROR(IF(#REF!&gt;0,#REF!/(INDEX(Site_Settings!#REF!,MATCH('12Month-ADT'!$C7,Site_Settings!#REF!,0),MATCH('12Month-ADT'!$D7,Site_Settings!#REF!,0))),""),"")</f>
        <v/>
      </c>
      <c r="Q7" t="str">
        <f>IFERROR(IF(#REF!&gt;0,#REF!/(INDEX(Site_Settings!#REF!,MATCH('12Month-ADT'!$C7,Site_Settings!#REF!,0),MATCH('12Month-ADT'!$D7,Site_Settings!#REF!,0))),""),"")</f>
        <v/>
      </c>
      <c r="R7" t="str">
        <f>IFERROR(IF(#REF!&gt;0,#REF!/(INDEX(Site_Settings!#REF!,MATCH('12Month-ADT'!$C7,Site_Settings!#REF!,0),MATCH('12Month-ADT'!$D7,Site_Settings!#REF!,0))),""),"")</f>
        <v/>
      </c>
      <c r="S7" t="str">
        <f>IFERROR(IF(#REF!&gt;0,#REF!/(INDEX(Site_Settings!#REF!,MATCH('12Month-ADT'!$C7,Site_Settings!#REF!,0),MATCH('12Month-ADT'!$D7,Site_Settings!#REF!,0))),""),"")</f>
        <v/>
      </c>
      <c r="T7" t="str">
        <f>IFERROR(IF(#REF!&gt;0,#REF!/(INDEX(Site_Settings!#REF!,MATCH('12Month-ADT'!$C7,Site_Settings!#REF!,0),MATCH('12Month-ADT'!$D7,Site_Settings!#REF!,0))),""),"")</f>
        <v/>
      </c>
      <c r="U7" t="str">
        <f>IFERROR(IF(#REF!&gt;0,#REF!/(INDEX(Site_Settings!#REF!,MATCH('12Month-ADT'!$C7,Site_Settings!#REF!,0),MATCH('12Month-ADT'!$D7,Site_Settings!#REF!,0))),""),"")</f>
        <v/>
      </c>
      <c r="V7" t="str">
        <f>IFERROR(IF(#REF!&gt;0,#REF!/(INDEX(Site_Settings!#REF!,MATCH('12Month-ADT'!$C7,Site_Settings!#REF!,0),MATCH('12Month-ADT'!$D7,Site_Settings!#REF!,0))),""),"")</f>
        <v/>
      </c>
      <c r="W7" t="str">
        <f>IFERROR(IF(#REF!&gt;0,#REF!/(INDEX(Site_Settings!#REF!,MATCH('12Month-ADT'!$C7,Site_Settings!#REF!,0),MATCH('12Month-ADT'!$D7,Site_Settings!#REF!,0))),""),"")</f>
        <v/>
      </c>
      <c r="X7" t="str">
        <f>IFERROR(IF(#REF!&gt;0,#REF!/(INDEX(Site_Settings!#REF!,MATCH('12Month-ADT'!$C7,Site_Settings!#REF!,0),MATCH('12Month-ADT'!$D7,Site_Settings!#REF!,0))),""),"")</f>
        <v/>
      </c>
      <c r="Y7" t="str">
        <f>IFERROR(IF(#REF!&gt;0,#REF!/(INDEX(Site_Settings!#REF!,MATCH('12Month-ADT'!$C7,Site_Settings!#REF!,0),MATCH('12Month-ADT'!$D7,Site_Settings!#REF!,0))),""),"")</f>
        <v/>
      </c>
      <c r="Z7" t="str">
        <f>IFERROR(IF(#REF!&gt;0,#REF!/(INDEX(Site_Settings!#REF!,MATCH('12Month-ADT'!$C7,Site_Settings!#REF!,0),MATCH('12Month-ADT'!$D7,Site_Settings!#REF!,0))),""),"")</f>
        <v/>
      </c>
      <c r="AA7" t="str">
        <f>IFERROR(IF(#REF!&gt;0,#REF!/(INDEX(Site_Settings!#REF!,MATCH('12Month-ADT'!$C7,Site_Settings!#REF!,0),MATCH('12Month-ADT'!$D7,Site_Settings!#REF!,0))),""),"")</f>
        <v/>
      </c>
      <c r="AB7" t="str">
        <f>IFERROR(IF(#REF!&gt;0,#REF!/(INDEX(Site_Settings!#REF!,MATCH('12Month-ADT'!$C7,Site_Settings!#REF!,0),MATCH('12Month-ADT'!$D7,Site_Settings!#REF!,0))),""),"")</f>
        <v/>
      </c>
      <c r="AC7" t="str">
        <f>IFERROR(IF(#REF!&gt;0,#REF!/(INDEX(Site_Settings!#REF!,MATCH('12Month-ADT'!$C7,Site_Settings!#REF!,0),MATCH('12Month-ADT'!$D7,Site_Settings!#REF!,0))),""),"")</f>
        <v/>
      </c>
      <c r="AD7" t="str">
        <f>IFERROR(IF(#REF!&gt;0,#REF!/(INDEX(Site_Settings!#REF!,MATCH('12Month-ADT'!$C7,Site_Settings!#REF!,0),MATCH('12Month-ADT'!$D7,Site_Settings!#REF!,0))),""),"")</f>
        <v/>
      </c>
      <c r="AE7" t="str">
        <f>IFERROR(IF(#REF!&gt;0,#REF!/(INDEX(Site_Settings!#REF!,MATCH('12Month-ADT'!$C7,Site_Settings!#REF!,0),MATCH('12Month-ADT'!$D7,Site_Settings!#REF!,0))),""),"")</f>
        <v/>
      </c>
      <c r="AF7" t="str">
        <f>IFERROR(IF(#REF!&gt;0,#REF!/(INDEX(Site_Settings!#REF!,MATCH('12Month-ADT'!$C7,Site_Settings!#REF!,0),MATCH('12Month-ADT'!$D7,Site_Settings!#REF!,0))),""),"")</f>
        <v/>
      </c>
      <c r="AG7" t="str">
        <f>IFERROR(IF(#REF!&gt;0,#REF!/(INDEX(Site_Settings!#REF!,MATCH('12Month-ADT'!$C7,Site_Settings!#REF!,0),MATCH('12Month-ADT'!$D7,Site_Settings!#REF!,0))),""),"")</f>
        <v/>
      </c>
      <c r="AH7" t="str">
        <f>IFERROR(IF(#REF!&gt;0,#REF!/(INDEX(Site_Settings!#REF!,MATCH('12Month-ADT'!$C7,Site_Settings!#REF!,0),MATCH('12Month-ADT'!$D7,Site_Settings!#REF!,0))),""),"")</f>
        <v/>
      </c>
      <c r="AI7" t="str">
        <f>IFERROR(IF(#REF!&gt;0,#REF!/(INDEX(Site_Settings!#REF!,MATCH('12Month-ADT'!$C7,Site_Settings!#REF!,0),MATCH('12Month-ADT'!$D7,Site_Settings!#REF!,0))),""),"")</f>
        <v/>
      </c>
      <c r="AJ7" t="str">
        <f>IFERROR(IF(#REF!&gt;0,#REF!/(INDEX(Site_Settings!#REF!,MATCH('12Month-ADT'!$C7,Site_Settings!#REF!,0),MATCH('12Month-ADT'!$D7,Site_Settings!#REF!,0))),""),"")</f>
        <v/>
      </c>
      <c r="AK7" t="str">
        <f>IFERROR(IF(#REF!&gt;0,#REF!/(INDEX(Site_Settings!#REF!,MATCH('12Month-ADT'!$C7,Site_Settings!#REF!,0),MATCH('12Month-ADT'!$D7,Site_Settings!#REF!,0))),""),"")</f>
        <v/>
      </c>
      <c r="AL7" t="str">
        <f>IFERROR(IF(#REF!&gt;0,#REF!/(INDEX(Site_Settings!#REF!,MATCH('12Month-ADT'!$C7,Site_Settings!#REF!,0),MATCH('12Month-ADT'!$D7,Site_Settings!#REF!,0))),""),"")</f>
        <v/>
      </c>
      <c r="AM7" t="str">
        <f>IFERROR(IF(#REF!&gt;0,#REF!/(INDEX(Site_Settings!#REF!,MATCH('12Month-ADT'!$C7,Site_Settings!#REF!,0),MATCH('12Month-ADT'!$D7,Site_Settings!#REF!,0))),""),"")</f>
        <v/>
      </c>
      <c r="AN7" t="str">
        <f>IFERROR(IF(#REF!&gt;0,#REF!/(INDEX(Site_Settings!#REF!,MATCH('12Month-ADT'!$C7,Site_Settings!#REF!,0),MATCH('12Month-ADT'!$D7,Site_Settings!#REF!,0))),""),"")</f>
        <v/>
      </c>
      <c r="AO7" t="str">
        <f>IFERROR(IF(#REF!&gt;0,#REF!/(INDEX(Site_Settings!#REF!,MATCH('12Month-ADT'!$C7,Site_Settings!#REF!,0),MATCH('12Month-ADT'!$D7,Site_Settings!#REF!,0))),""),"")</f>
        <v/>
      </c>
      <c r="AP7" t="str">
        <f>IFERROR(IF(#REF!&gt;0,#REF!/(INDEX(Site_Settings!#REF!,MATCH('12Month-ADT'!$C7,Site_Settings!#REF!,0),MATCH('12Month-ADT'!$D7,Site_Settings!#REF!,0))),""),"")</f>
        <v/>
      </c>
      <c r="AQ7" t="str">
        <f>IFERROR(IF(#REF!&gt;0,#REF!/(INDEX(Site_Settings!#REF!,MATCH('12Month-ADT'!$C7,Site_Settings!#REF!,0),MATCH('12Month-ADT'!$D7,Site_Settings!#REF!,0))),""),"")</f>
        <v/>
      </c>
      <c r="AR7" t="str">
        <f>IFERROR(IF(#REF!&gt;0,#REF!/(INDEX(Site_Settings!#REF!,MATCH('12Month-ADT'!$C7,Site_Settings!#REF!,0),MATCH('12Month-ADT'!$D7,Site_Settings!#REF!,0))),""),"")</f>
        <v/>
      </c>
      <c r="AS7" t="str">
        <f>IFERROR(IF(#REF!&gt;0,#REF!/(INDEX(Site_Settings!#REF!,MATCH('12Month-ADT'!$C7,Site_Settings!#REF!,0),MATCH('12Month-ADT'!$D7,Site_Settings!#REF!,0))),""),"")</f>
        <v/>
      </c>
      <c r="AT7" t="str">
        <f>IFERROR(IF(#REF!&gt;0,#REF!/(INDEX(Site_Settings!#REF!,MATCH('12Month-ADT'!$C7,Site_Settings!#REF!,0),MATCH('12Month-ADT'!$D7,Site_Settings!#REF!,0))),""),"")</f>
        <v/>
      </c>
      <c r="AU7" t="str">
        <f>IFERROR(IF(#REF!&gt;0,#REF!/(INDEX(Site_Settings!#REF!,MATCH('12Month-ADT'!$C7,Site_Settings!#REF!,0),MATCH('12Month-ADT'!$D7,Site_Settings!#REF!,0))),""),"")</f>
        <v/>
      </c>
      <c r="AV7" t="str">
        <f>IFERROR(IF(#REF!&gt;0,#REF!/(INDEX(Site_Settings!#REF!,MATCH('12Month-ADT'!$C7,Site_Settings!#REF!,0),MATCH('12Month-ADT'!$D7,Site_Settings!#REF!,0))),""),"")</f>
        <v/>
      </c>
      <c r="AW7" t="str">
        <f>IFERROR(IF(#REF!&gt;0,#REF!/(INDEX(Site_Settings!#REF!,MATCH('12Month-ADT'!$C7,Site_Settings!#REF!,0),MATCH('12Month-ADT'!$D7,Site_Settings!#REF!,0))),""),"")</f>
        <v/>
      </c>
      <c r="AX7" t="str">
        <f>IFERROR(IF(#REF!&gt;0,#REF!/(INDEX(Site_Settings!#REF!,MATCH('12Month-ADT'!$C7,Site_Settings!#REF!,0),MATCH('12Month-ADT'!$D7,Site_Settings!#REF!,0))),""),"")</f>
        <v/>
      </c>
    </row>
    <row r="8" spans="1:50">
      <c r="A8" t="str">
        <f t="shared" si="0"/>
        <v>January2015</v>
      </c>
      <c r="C8" t="s">
        <v>53</v>
      </c>
      <c r="D8">
        <v>2015</v>
      </c>
      <c r="E8" t="str">
        <f>IFERROR(IF(#REF!&gt;0,#REF!/(INDEX(Site_Settings!#REF!,MATCH('12Month-ADT'!$C8,Site_Settings!#REF!,0),MATCH('12Month-ADT'!$D8,Site_Settings!#REF!,0))),""),"")</f>
        <v/>
      </c>
      <c r="F8" t="str">
        <f>IFERROR(IF(#REF!&gt;0,#REF!/(INDEX(Site_Settings!#REF!,MATCH('12Month-ADT'!$C8,Site_Settings!#REF!,0),MATCH('12Month-ADT'!$D8,Site_Settings!#REF!,0))),""),"")</f>
        <v/>
      </c>
      <c r="G8" t="str">
        <f>IFERROR(IF(#REF!&gt;0,#REF!/(INDEX(Site_Settings!#REF!,MATCH('12Month-ADT'!$C8,Site_Settings!#REF!,0),MATCH('12Month-ADT'!$D8,Site_Settings!#REF!,0))),""),"")</f>
        <v/>
      </c>
      <c r="H8" t="str">
        <f>IFERROR(IF(#REF!&gt;0,#REF!/(INDEX(Site_Settings!#REF!,MATCH('12Month-ADT'!$C8,Site_Settings!#REF!,0),MATCH('12Month-ADT'!$D8,Site_Settings!#REF!,0))),""),"")</f>
        <v/>
      </c>
      <c r="I8" t="str">
        <f>IFERROR(IF(#REF!&gt;0,#REF!/(INDEX(Site_Settings!#REF!,MATCH('12Month-ADT'!$C8,Site_Settings!#REF!,0),MATCH('12Month-ADT'!$D8,Site_Settings!#REF!,0))),""),"")</f>
        <v/>
      </c>
      <c r="J8" t="str">
        <f>IFERROR(IF(#REF!&gt;0,#REF!/(INDEX(Site_Settings!#REF!,MATCH('12Month-ADT'!$C8,Site_Settings!#REF!,0),MATCH('12Month-ADT'!$D8,Site_Settings!#REF!,0))),""),"")</f>
        <v/>
      </c>
      <c r="K8" t="str">
        <f>IFERROR(IF(#REF!&gt;0,#REF!/(INDEX(Site_Settings!#REF!,MATCH('12Month-ADT'!$C8,Site_Settings!#REF!,0),MATCH('12Month-ADT'!$D8,Site_Settings!#REF!,0))),""),"")</f>
        <v/>
      </c>
      <c r="L8" t="str">
        <f>IFERROR(IF(#REF!&gt;0,#REF!/(INDEX(Site_Settings!#REF!,MATCH('12Month-ADT'!$C8,Site_Settings!#REF!,0),MATCH('12Month-ADT'!$D8,Site_Settings!#REF!,0))),""),"")</f>
        <v/>
      </c>
      <c r="M8" t="str">
        <f>IFERROR(IF(#REF!&gt;0,#REF!/(INDEX(Site_Settings!#REF!,MATCH('12Month-ADT'!$C8,Site_Settings!#REF!,0),MATCH('12Month-ADT'!$D8,Site_Settings!#REF!,0))),""),"")</f>
        <v/>
      </c>
      <c r="N8" t="str">
        <f>IFERROR(IF(#REF!&gt;0,#REF!/(INDEX(Site_Settings!#REF!,MATCH('12Month-ADT'!$C8,Site_Settings!#REF!,0),MATCH('12Month-ADT'!$D8,Site_Settings!#REF!,0))),""),"")</f>
        <v/>
      </c>
      <c r="O8" t="str">
        <f>IFERROR(IF(#REF!&gt;0,#REF!/(INDEX(Site_Settings!#REF!,MATCH('12Month-ADT'!$C8,Site_Settings!#REF!,0),MATCH('12Month-ADT'!$D8,Site_Settings!#REF!,0))),""),"")</f>
        <v/>
      </c>
      <c r="P8" t="str">
        <f>IFERROR(IF(#REF!&gt;0,#REF!/(INDEX(Site_Settings!#REF!,MATCH('12Month-ADT'!$C8,Site_Settings!#REF!,0),MATCH('12Month-ADT'!$D8,Site_Settings!#REF!,0))),""),"")</f>
        <v/>
      </c>
      <c r="Q8" t="str">
        <f>IFERROR(IF(#REF!&gt;0,#REF!/(INDEX(Site_Settings!#REF!,MATCH('12Month-ADT'!$C8,Site_Settings!#REF!,0),MATCH('12Month-ADT'!$D8,Site_Settings!#REF!,0))),""),"")</f>
        <v/>
      </c>
      <c r="R8" t="str">
        <f>IFERROR(IF(#REF!&gt;0,#REF!/(INDEX(Site_Settings!#REF!,MATCH('12Month-ADT'!$C8,Site_Settings!#REF!,0),MATCH('12Month-ADT'!$D8,Site_Settings!#REF!,0))),""),"")</f>
        <v/>
      </c>
      <c r="S8" t="str">
        <f>IFERROR(IF(#REF!&gt;0,#REF!/(INDEX(Site_Settings!#REF!,MATCH('12Month-ADT'!$C8,Site_Settings!#REF!,0),MATCH('12Month-ADT'!$D8,Site_Settings!#REF!,0))),""),"")</f>
        <v/>
      </c>
      <c r="T8" t="str">
        <f>IFERROR(IF(#REF!&gt;0,#REF!/(INDEX(Site_Settings!#REF!,MATCH('12Month-ADT'!$C8,Site_Settings!#REF!,0),MATCH('12Month-ADT'!$D8,Site_Settings!#REF!,0))),""),"")</f>
        <v/>
      </c>
      <c r="U8" t="str">
        <f>IFERROR(IF(#REF!&gt;0,#REF!/(INDEX(Site_Settings!#REF!,MATCH('12Month-ADT'!$C8,Site_Settings!#REF!,0),MATCH('12Month-ADT'!$D8,Site_Settings!#REF!,0))),""),"")</f>
        <v/>
      </c>
      <c r="V8" t="str">
        <f>IFERROR(IF(#REF!&gt;0,#REF!/(INDEX(Site_Settings!#REF!,MATCH('12Month-ADT'!$C8,Site_Settings!#REF!,0),MATCH('12Month-ADT'!$D8,Site_Settings!#REF!,0))),""),"")</f>
        <v/>
      </c>
      <c r="W8" t="str">
        <f>IFERROR(IF(#REF!&gt;0,#REF!/(INDEX(Site_Settings!#REF!,MATCH('12Month-ADT'!$C8,Site_Settings!#REF!,0),MATCH('12Month-ADT'!$D8,Site_Settings!#REF!,0))),""),"")</f>
        <v/>
      </c>
      <c r="X8" t="str">
        <f>IFERROR(IF(#REF!&gt;0,#REF!/(INDEX(Site_Settings!#REF!,MATCH('12Month-ADT'!$C8,Site_Settings!#REF!,0),MATCH('12Month-ADT'!$D8,Site_Settings!#REF!,0))),""),"")</f>
        <v/>
      </c>
      <c r="Y8" t="str">
        <f>IFERROR(IF(#REF!&gt;0,#REF!/(INDEX(Site_Settings!#REF!,MATCH('12Month-ADT'!$C8,Site_Settings!#REF!,0),MATCH('12Month-ADT'!$D8,Site_Settings!#REF!,0))),""),"")</f>
        <v/>
      </c>
      <c r="Z8" t="str">
        <f>IFERROR(IF(#REF!&gt;0,#REF!/(INDEX(Site_Settings!#REF!,MATCH('12Month-ADT'!$C8,Site_Settings!#REF!,0),MATCH('12Month-ADT'!$D8,Site_Settings!#REF!,0))),""),"")</f>
        <v/>
      </c>
      <c r="AA8" t="str">
        <f>IFERROR(IF(#REF!&gt;0,#REF!/(INDEX(Site_Settings!#REF!,MATCH('12Month-ADT'!$C8,Site_Settings!#REF!,0),MATCH('12Month-ADT'!$D8,Site_Settings!#REF!,0))),""),"")</f>
        <v/>
      </c>
      <c r="AB8" t="str">
        <f>IFERROR(IF(#REF!&gt;0,#REF!/(INDEX(Site_Settings!#REF!,MATCH('12Month-ADT'!$C8,Site_Settings!#REF!,0),MATCH('12Month-ADT'!$D8,Site_Settings!#REF!,0))),""),"")</f>
        <v/>
      </c>
      <c r="AC8" t="str">
        <f>IFERROR(IF(#REF!&gt;0,#REF!/(INDEX(Site_Settings!#REF!,MATCH('12Month-ADT'!$C8,Site_Settings!#REF!,0),MATCH('12Month-ADT'!$D8,Site_Settings!#REF!,0))),""),"")</f>
        <v/>
      </c>
      <c r="AD8" t="str">
        <f>IFERROR(IF(#REF!&gt;0,#REF!/(INDEX(Site_Settings!#REF!,MATCH('12Month-ADT'!$C8,Site_Settings!#REF!,0),MATCH('12Month-ADT'!$D8,Site_Settings!#REF!,0))),""),"")</f>
        <v/>
      </c>
      <c r="AE8" t="str">
        <f>IFERROR(IF(#REF!&gt;0,#REF!/(INDEX(Site_Settings!#REF!,MATCH('12Month-ADT'!$C8,Site_Settings!#REF!,0),MATCH('12Month-ADT'!$D8,Site_Settings!#REF!,0))),""),"")</f>
        <v/>
      </c>
      <c r="AF8" t="str">
        <f>IFERROR(IF(#REF!&gt;0,#REF!/(INDEX(Site_Settings!#REF!,MATCH('12Month-ADT'!$C8,Site_Settings!#REF!,0),MATCH('12Month-ADT'!$D8,Site_Settings!#REF!,0))),""),"")</f>
        <v/>
      </c>
      <c r="AG8" t="str">
        <f>IFERROR(IF(#REF!&gt;0,#REF!/(INDEX(Site_Settings!#REF!,MATCH('12Month-ADT'!$C8,Site_Settings!#REF!,0),MATCH('12Month-ADT'!$D8,Site_Settings!#REF!,0))),""),"")</f>
        <v/>
      </c>
      <c r="AH8" t="str">
        <f>IFERROR(IF(#REF!&gt;0,#REF!/(INDEX(Site_Settings!#REF!,MATCH('12Month-ADT'!$C8,Site_Settings!#REF!,0),MATCH('12Month-ADT'!$D8,Site_Settings!#REF!,0))),""),"")</f>
        <v/>
      </c>
      <c r="AI8" t="str">
        <f>IFERROR(IF(#REF!&gt;0,#REF!/(INDEX(Site_Settings!#REF!,MATCH('12Month-ADT'!$C8,Site_Settings!#REF!,0),MATCH('12Month-ADT'!$D8,Site_Settings!#REF!,0))),""),"")</f>
        <v/>
      </c>
      <c r="AJ8" t="str">
        <f>IFERROR(IF(#REF!&gt;0,#REF!/(INDEX(Site_Settings!#REF!,MATCH('12Month-ADT'!$C8,Site_Settings!#REF!,0),MATCH('12Month-ADT'!$D8,Site_Settings!#REF!,0))),""),"")</f>
        <v/>
      </c>
      <c r="AK8" t="str">
        <f>IFERROR(IF(#REF!&gt;0,#REF!/(INDEX(Site_Settings!#REF!,MATCH('12Month-ADT'!$C8,Site_Settings!#REF!,0),MATCH('12Month-ADT'!$D8,Site_Settings!#REF!,0))),""),"")</f>
        <v/>
      </c>
      <c r="AL8" t="str">
        <f>IFERROR(IF(#REF!&gt;0,#REF!/(INDEX(Site_Settings!#REF!,MATCH('12Month-ADT'!$C8,Site_Settings!#REF!,0),MATCH('12Month-ADT'!$D8,Site_Settings!#REF!,0))),""),"")</f>
        <v/>
      </c>
      <c r="AM8" t="str">
        <f>IFERROR(IF(#REF!&gt;0,#REF!/(INDEX(Site_Settings!#REF!,MATCH('12Month-ADT'!$C8,Site_Settings!#REF!,0),MATCH('12Month-ADT'!$D8,Site_Settings!#REF!,0))),""),"")</f>
        <v/>
      </c>
      <c r="AN8" t="str">
        <f>IFERROR(IF(#REF!&gt;0,#REF!/(INDEX(Site_Settings!#REF!,MATCH('12Month-ADT'!$C8,Site_Settings!#REF!,0),MATCH('12Month-ADT'!$D8,Site_Settings!#REF!,0))),""),"")</f>
        <v/>
      </c>
      <c r="AO8" t="str">
        <f>IFERROR(IF(#REF!&gt;0,#REF!/(INDEX(Site_Settings!#REF!,MATCH('12Month-ADT'!$C8,Site_Settings!#REF!,0),MATCH('12Month-ADT'!$D8,Site_Settings!#REF!,0))),""),"")</f>
        <v/>
      </c>
      <c r="AP8" t="str">
        <f>IFERROR(IF(#REF!&gt;0,#REF!/(INDEX(Site_Settings!#REF!,MATCH('12Month-ADT'!$C8,Site_Settings!#REF!,0),MATCH('12Month-ADT'!$D8,Site_Settings!#REF!,0))),""),"")</f>
        <v/>
      </c>
      <c r="AQ8" t="str">
        <f>IFERROR(IF(#REF!&gt;0,#REF!/(INDEX(Site_Settings!#REF!,MATCH('12Month-ADT'!$C8,Site_Settings!#REF!,0),MATCH('12Month-ADT'!$D8,Site_Settings!#REF!,0))),""),"")</f>
        <v/>
      </c>
      <c r="AR8" t="str">
        <f>IFERROR(IF(#REF!&gt;0,#REF!/(INDEX(Site_Settings!#REF!,MATCH('12Month-ADT'!$C8,Site_Settings!#REF!,0),MATCH('12Month-ADT'!$D8,Site_Settings!#REF!,0))),""),"")</f>
        <v/>
      </c>
      <c r="AS8" t="str">
        <f>IFERROR(IF(#REF!&gt;0,#REF!/(INDEX(Site_Settings!#REF!,MATCH('12Month-ADT'!$C8,Site_Settings!#REF!,0),MATCH('12Month-ADT'!$D8,Site_Settings!#REF!,0))),""),"")</f>
        <v/>
      </c>
      <c r="AT8" t="str">
        <f>IFERROR(IF(#REF!&gt;0,#REF!/(INDEX(Site_Settings!#REF!,MATCH('12Month-ADT'!$C8,Site_Settings!#REF!,0),MATCH('12Month-ADT'!$D8,Site_Settings!#REF!,0))),""),"")</f>
        <v/>
      </c>
      <c r="AU8" t="str">
        <f>IFERROR(IF(#REF!&gt;0,#REF!/(INDEX(Site_Settings!#REF!,MATCH('12Month-ADT'!$C8,Site_Settings!#REF!,0),MATCH('12Month-ADT'!$D8,Site_Settings!#REF!,0))),""),"")</f>
        <v/>
      </c>
      <c r="AV8" t="str">
        <f>IFERROR(IF(#REF!&gt;0,#REF!/(INDEX(Site_Settings!#REF!,MATCH('12Month-ADT'!$C8,Site_Settings!#REF!,0),MATCH('12Month-ADT'!$D8,Site_Settings!#REF!,0))),""),"")</f>
        <v/>
      </c>
      <c r="AW8" t="str">
        <f>IFERROR(IF(#REF!&gt;0,#REF!/(INDEX(Site_Settings!#REF!,MATCH('12Month-ADT'!$C8,Site_Settings!#REF!,0),MATCH('12Month-ADT'!$D8,Site_Settings!#REF!,0))),""),"")</f>
        <v/>
      </c>
      <c r="AX8" t="str">
        <f>IFERROR(IF(#REF!&gt;0,#REF!/(INDEX(Site_Settings!#REF!,MATCH('12Month-ADT'!$C8,Site_Settings!#REF!,0),MATCH('12Month-ADT'!$D8,Site_Settings!#REF!,0))),""),"")</f>
        <v/>
      </c>
    </row>
    <row r="9" spans="1:50">
      <c r="A9" t="str">
        <f t="shared" si="0"/>
        <v>February2015</v>
      </c>
      <c r="C9" t="s">
        <v>55</v>
      </c>
      <c r="D9">
        <v>2015</v>
      </c>
      <c r="E9" t="str">
        <f>IFERROR(IF(#REF!&gt;0,#REF!/(INDEX(Site_Settings!#REF!,MATCH('12Month-ADT'!$C9,Site_Settings!#REF!,0),MATCH('12Month-ADT'!$D9,Site_Settings!#REF!,0))),""),"")</f>
        <v/>
      </c>
      <c r="F9" t="str">
        <f>IFERROR(IF(#REF!&gt;0,#REF!/(INDEX(Site_Settings!#REF!,MATCH('12Month-ADT'!$C9,Site_Settings!#REF!,0),MATCH('12Month-ADT'!$D9,Site_Settings!#REF!,0))),""),"")</f>
        <v/>
      </c>
      <c r="G9" t="str">
        <f>IFERROR(IF(#REF!&gt;0,#REF!/(INDEX(Site_Settings!#REF!,MATCH('12Month-ADT'!$C9,Site_Settings!#REF!,0),MATCH('12Month-ADT'!$D9,Site_Settings!#REF!,0))),""),"")</f>
        <v/>
      </c>
      <c r="H9" t="str">
        <f>IFERROR(IF(#REF!&gt;0,#REF!/(INDEX(Site_Settings!#REF!,MATCH('12Month-ADT'!$C9,Site_Settings!#REF!,0),MATCH('12Month-ADT'!$D9,Site_Settings!#REF!,0))),""),"")</f>
        <v/>
      </c>
      <c r="I9" t="str">
        <f>IFERROR(IF(#REF!&gt;0,#REF!/(INDEX(Site_Settings!#REF!,MATCH('12Month-ADT'!$C9,Site_Settings!#REF!,0),MATCH('12Month-ADT'!$D9,Site_Settings!#REF!,0))),""),"")</f>
        <v/>
      </c>
      <c r="J9" t="str">
        <f>IFERROR(IF(#REF!&gt;0,#REF!/(INDEX(Site_Settings!#REF!,MATCH('12Month-ADT'!$C9,Site_Settings!#REF!,0),MATCH('12Month-ADT'!$D9,Site_Settings!#REF!,0))),""),"")</f>
        <v/>
      </c>
      <c r="K9" t="str">
        <f>IFERROR(IF(#REF!&gt;0,#REF!/(INDEX(Site_Settings!#REF!,MATCH('12Month-ADT'!$C9,Site_Settings!#REF!,0),MATCH('12Month-ADT'!$D9,Site_Settings!#REF!,0))),""),"")</f>
        <v/>
      </c>
      <c r="L9" t="str">
        <f>IFERROR(IF(#REF!&gt;0,#REF!/(INDEX(Site_Settings!#REF!,MATCH('12Month-ADT'!$C9,Site_Settings!#REF!,0),MATCH('12Month-ADT'!$D9,Site_Settings!#REF!,0))),""),"")</f>
        <v/>
      </c>
      <c r="M9" t="str">
        <f>IFERROR(IF(#REF!&gt;0,#REF!/(INDEX(Site_Settings!#REF!,MATCH('12Month-ADT'!$C9,Site_Settings!#REF!,0),MATCH('12Month-ADT'!$D9,Site_Settings!#REF!,0))),""),"")</f>
        <v/>
      </c>
      <c r="N9" t="str">
        <f>IFERROR(IF(#REF!&gt;0,#REF!/(INDEX(Site_Settings!#REF!,MATCH('12Month-ADT'!$C9,Site_Settings!#REF!,0),MATCH('12Month-ADT'!$D9,Site_Settings!#REF!,0))),""),"")</f>
        <v/>
      </c>
      <c r="O9" t="str">
        <f>IFERROR(IF(#REF!&gt;0,#REF!/(INDEX(Site_Settings!#REF!,MATCH('12Month-ADT'!$C9,Site_Settings!#REF!,0),MATCH('12Month-ADT'!$D9,Site_Settings!#REF!,0))),""),"")</f>
        <v/>
      </c>
      <c r="P9" t="str">
        <f>IFERROR(IF(#REF!&gt;0,#REF!/(INDEX(Site_Settings!#REF!,MATCH('12Month-ADT'!$C9,Site_Settings!#REF!,0),MATCH('12Month-ADT'!$D9,Site_Settings!#REF!,0))),""),"")</f>
        <v/>
      </c>
      <c r="Q9" t="str">
        <f>IFERROR(IF(#REF!&gt;0,#REF!/(INDEX(Site_Settings!#REF!,MATCH('12Month-ADT'!$C9,Site_Settings!#REF!,0),MATCH('12Month-ADT'!$D9,Site_Settings!#REF!,0))),""),"")</f>
        <v/>
      </c>
      <c r="R9" t="str">
        <f>IFERROR(IF(#REF!&gt;0,#REF!/(INDEX(Site_Settings!#REF!,MATCH('12Month-ADT'!$C9,Site_Settings!#REF!,0),MATCH('12Month-ADT'!$D9,Site_Settings!#REF!,0))),""),"")</f>
        <v/>
      </c>
      <c r="S9" t="str">
        <f>IFERROR(IF(#REF!&gt;0,#REF!/(INDEX(Site_Settings!#REF!,MATCH('12Month-ADT'!$C9,Site_Settings!#REF!,0),MATCH('12Month-ADT'!$D9,Site_Settings!#REF!,0))),""),"")</f>
        <v/>
      </c>
      <c r="T9" t="str">
        <f>IFERROR(IF(#REF!&gt;0,#REF!/(INDEX(Site_Settings!#REF!,MATCH('12Month-ADT'!$C9,Site_Settings!#REF!,0),MATCH('12Month-ADT'!$D9,Site_Settings!#REF!,0))),""),"")</f>
        <v/>
      </c>
      <c r="U9" t="str">
        <f>IFERROR(IF(#REF!&gt;0,#REF!/(INDEX(Site_Settings!#REF!,MATCH('12Month-ADT'!$C9,Site_Settings!#REF!,0),MATCH('12Month-ADT'!$D9,Site_Settings!#REF!,0))),""),"")</f>
        <v/>
      </c>
      <c r="V9" t="str">
        <f>IFERROR(IF(#REF!&gt;0,#REF!/(INDEX(Site_Settings!#REF!,MATCH('12Month-ADT'!$C9,Site_Settings!#REF!,0),MATCH('12Month-ADT'!$D9,Site_Settings!#REF!,0))),""),"")</f>
        <v/>
      </c>
      <c r="W9" t="str">
        <f>IFERROR(IF(#REF!&gt;0,#REF!/(INDEX(Site_Settings!#REF!,MATCH('12Month-ADT'!$C9,Site_Settings!#REF!,0),MATCH('12Month-ADT'!$D9,Site_Settings!#REF!,0))),""),"")</f>
        <v/>
      </c>
      <c r="X9" t="str">
        <f>IFERROR(IF(#REF!&gt;0,#REF!/(INDEX(Site_Settings!#REF!,MATCH('12Month-ADT'!$C9,Site_Settings!#REF!,0),MATCH('12Month-ADT'!$D9,Site_Settings!#REF!,0))),""),"")</f>
        <v/>
      </c>
      <c r="Y9" t="str">
        <f>IFERROR(IF(#REF!&gt;0,#REF!/(INDEX(Site_Settings!#REF!,MATCH('12Month-ADT'!$C9,Site_Settings!#REF!,0),MATCH('12Month-ADT'!$D9,Site_Settings!#REF!,0))),""),"")</f>
        <v/>
      </c>
      <c r="Z9" t="str">
        <f>IFERROR(IF(#REF!&gt;0,#REF!/(INDEX(Site_Settings!#REF!,MATCH('12Month-ADT'!$C9,Site_Settings!#REF!,0),MATCH('12Month-ADT'!$D9,Site_Settings!#REF!,0))),""),"")</f>
        <v/>
      </c>
      <c r="AA9" t="str">
        <f>IFERROR(IF(#REF!&gt;0,#REF!/(INDEX(Site_Settings!#REF!,MATCH('12Month-ADT'!$C9,Site_Settings!#REF!,0),MATCH('12Month-ADT'!$D9,Site_Settings!#REF!,0))),""),"")</f>
        <v/>
      </c>
      <c r="AB9" t="str">
        <f>IFERROR(IF(#REF!&gt;0,#REF!/(INDEX(Site_Settings!#REF!,MATCH('12Month-ADT'!$C9,Site_Settings!#REF!,0),MATCH('12Month-ADT'!$D9,Site_Settings!#REF!,0))),""),"")</f>
        <v/>
      </c>
      <c r="AC9" t="str">
        <f>IFERROR(IF(#REF!&gt;0,#REF!/(INDEX(Site_Settings!#REF!,MATCH('12Month-ADT'!$C9,Site_Settings!#REF!,0),MATCH('12Month-ADT'!$D9,Site_Settings!#REF!,0))),""),"")</f>
        <v/>
      </c>
      <c r="AD9" t="str">
        <f>IFERROR(IF(#REF!&gt;0,#REF!/(INDEX(Site_Settings!#REF!,MATCH('12Month-ADT'!$C9,Site_Settings!#REF!,0),MATCH('12Month-ADT'!$D9,Site_Settings!#REF!,0))),""),"")</f>
        <v/>
      </c>
      <c r="AE9" t="str">
        <f>IFERROR(IF(#REF!&gt;0,#REF!/(INDEX(Site_Settings!#REF!,MATCH('12Month-ADT'!$C9,Site_Settings!#REF!,0),MATCH('12Month-ADT'!$D9,Site_Settings!#REF!,0))),""),"")</f>
        <v/>
      </c>
      <c r="AF9" t="str">
        <f>IFERROR(IF(#REF!&gt;0,#REF!/(INDEX(Site_Settings!#REF!,MATCH('12Month-ADT'!$C9,Site_Settings!#REF!,0),MATCH('12Month-ADT'!$D9,Site_Settings!#REF!,0))),""),"")</f>
        <v/>
      </c>
      <c r="AG9" t="str">
        <f>IFERROR(IF(#REF!&gt;0,#REF!/(INDEX(Site_Settings!#REF!,MATCH('12Month-ADT'!$C9,Site_Settings!#REF!,0),MATCH('12Month-ADT'!$D9,Site_Settings!#REF!,0))),""),"")</f>
        <v/>
      </c>
      <c r="AH9" t="str">
        <f>IFERROR(IF(#REF!&gt;0,#REF!/(INDEX(Site_Settings!#REF!,MATCH('12Month-ADT'!$C9,Site_Settings!#REF!,0),MATCH('12Month-ADT'!$D9,Site_Settings!#REF!,0))),""),"")</f>
        <v/>
      </c>
      <c r="AI9" t="str">
        <f>IFERROR(IF(#REF!&gt;0,#REF!/(INDEX(Site_Settings!#REF!,MATCH('12Month-ADT'!$C9,Site_Settings!#REF!,0),MATCH('12Month-ADT'!$D9,Site_Settings!#REF!,0))),""),"")</f>
        <v/>
      </c>
      <c r="AJ9" t="str">
        <f>IFERROR(IF(#REF!&gt;0,#REF!/(INDEX(Site_Settings!#REF!,MATCH('12Month-ADT'!$C9,Site_Settings!#REF!,0),MATCH('12Month-ADT'!$D9,Site_Settings!#REF!,0))),""),"")</f>
        <v/>
      </c>
      <c r="AK9" t="str">
        <f>IFERROR(IF(#REF!&gt;0,#REF!/(INDEX(Site_Settings!#REF!,MATCH('12Month-ADT'!$C9,Site_Settings!#REF!,0),MATCH('12Month-ADT'!$D9,Site_Settings!#REF!,0))),""),"")</f>
        <v/>
      </c>
      <c r="AL9" t="str">
        <f>IFERROR(IF(#REF!&gt;0,#REF!/(INDEX(Site_Settings!#REF!,MATCH('12Month-ADT'!$C9,Site_Settings!#REF!,0),MATCH('12Month-ADT'!$D9,Site_Settings!#REF!,0))),""),"")</f>
        <v/>
      </c>
      <c r="AM9" t="str">
        <f>IFERROR(IF(#REF!&gt;0,#REF!/(INDEX(Site_Settings!#REF!,MATCH('12Month-ADT'!$C9,Site_Settings!#REF!,0),MATCH('12Month-ADT'!$D9,Site_Settings!#REF!,0))),""),"")</f>
        <v/>
      </c>
      <c r="AN9" t="str">
        <f>IFERROR(IF(#REF!&gt;0,#REF!/(INDEX(Site_Settings!#REF!,MATCH('12Month-ADT'!$C9,Site_Settings!#REF!,0),MATCH('12Month-ADT'!$D9,Site_Settings!#REF!,0))),""),"")</f>
        <v/>
      </c>
      <c r="AO9" t="str">
        <f>IFERROR(IF(#REF!&gt;0,#REF!/(INDEX(Site_Settings!#REF!,MATCH('12Month-ADT'!$C9,Site_Settings!#REF!,0),MATCH('12Month-ADT'!$D9,Site_Settings!#REF!,0))),""),"")</f>
        <v/>
      </c>
      <c r="AP9" t="str">
        <f>IFERROR(IF(#REF!&gt;0,#REF!/(INDEX(Site_Settings!#REF!,MATCH('12Month-ADT'!$C9,Site_Settings!#REF!,0),MATCH('12Month-ADT'!$D9,Site_Settings!#REF!,0))),""),"")</f>
        <v/>
      </c>
      <c r="AQ9" t="str">
        <f>IFERROR(IF(#REF!&gt;0,#REF!/(INDEX(Site_Settings!#REF!,MATCH('12Month-ADT'!$C9,Site_Settings!#REF!,0),MATCH('12Month-ADT'!$D9,Site_Settings!#REF!,0))),""),"")</f>
        <v/>
      </c>
      <c r="AR9" t="str">
        <f>IFERROR(IF(#REF!&gt;0,#REF!/(INDEX(Site_Settings!#REF!,MATCH('12Month-ADT'!$C9,Site_Settings!#REF!,0),MATCH('12Month-ADT'!$D9,Site_Settings!#REF!,0))),""),"")</f>
        <v/>
      </c>
      <c r="AS9" t="str">
        <f>IFERROR(IF(#REF!&gt;0,#REF!/(INDEX(Site_Settings!#REF!,MATCH('12Month-ADT'!$C9,Site_Settings!#REF!,0),MATCH('12Month-ADT'!$D9,Site_Settings!#REF!,0))),""),"")</f>
        <v/>
      </c>
      <c r="AT9" t="str">
        <f>IFERROR(IF(#REF!&gt;0,#REF!/(INDEX(Site_Settings!#REF!,MATCH('12Month-ADT'!$C9,Site_Settings!#REF!,0),MATCH('12Month-ADT'!$D9,Site_Settings!#REF!,0))),""),"")</f>
        <v/>
      </c>
      <c r="AU9" t="str">
        <f>IFERROR(IF(#REF!&gt;0,#REF!/(INDEX(Site_Settings!#REF!,MATCH('12Month-ADT'!$C9,Site_Settings!#REF!,0),MATCH('12Month-ADT'!$D9,Site_Settings!#REF!,0))),""),"")</f>
        <v/>
      </c>
      <c r="AV9" t="str">
        <f>IFERROR(IF(#REF!&gt;0,#REF!/(INDEX(Site_Settings!#REF!,MATCH('12Month-ADT'!$C9,Site_Settings!#REF!,0),MATCH('12Month-ADT'!$D9,Site_Settings!#REF!,0))),""),"")</f>
        <v/>
      </c>
      <c r="AW9" t="str">
        <f>IFERROR(IF(#REF!&gt;0,#REF!/(INDEX(Site_Settings!#REF!,MATCH('12Month-ADT'!$C9,Site_Settings!#REF!,0),MATCH('12Month-ADT'!$D9,Site_Settings!#REF!,0))),""),"")</f>
        <v/>
      </c>
      <c r="AX9" t="str">
        <f>IFERROR(IF(#REF!&gt;0,#REF!/(INDEX(Site_Settings!#REF!,MATCH('12Month-ADT'!$C9,Site_Settings!#REF!,0),MATCH('12Month-ADT'!$D9,Site_Settings!#REF!,0))),""),"")</f>
        <v/>
      </c>
    </row>
    <row r="10" spans="1:50">
      <c r="A10" t="str">
        <f t="shared" si="0"/>
        <v>March2015</v>
      </c>
      <c r="C10" t="s">
        <v>56</v>
      </c>
      <c r="D10">
        <v>2015</v>
      </c>
      <c r="E10" t="str">
        <f>IFERROR(IF(#REF!&gt;0,#REF!/(INDEX(Site_Settings!#REF!,MATCH('12Month-ADT'!$C10,Site_Settings!#REF!,0),MATCH('12Month-ADT'!$D10,Site_Settings!#REF!,0))),""),"")</f>
        <v/>
      </c>
      <c r="F10" t="str">
        <f>IFERROR(IF(#REF!&gt;0,#REF!/(INDEX(Site_Settings!#REF!,MATCH('12Month-ADT'!$C10,Site_Settings!#REF!,0),MATCH('12Month-ADT'!$D10,Site_Settings!#REF!,0))),""),"")</f>
        <v/>
      </c>
      <c r="G10" t="str">
        <f>IFERROR(IF(#REF!&gt;0,#REF!/(INDEX(Site_Settings!#REF!,MATCH('12Month-ADT'!$C10,Site_Settings!#REF!,0),MATCH('12Month-ADT'!$D10,Site_Settings!#REF!,0))),""),"")</f>
        <v/>
      </c>
      <c r="H10" t="str">
        <f>IFERROR(IF(#REF!&gt;0,#REF!/(INDEX(Site_Settings!#REF!,MATCH('12Month-ADT'!$C10,Site_Settings!#REF!,0),MATCH('12Month-ADT'!$D10,Site_Settings!#REF!,0))),""),"")</f>
        <v/>
      </c>
      <c r="I10" t="str">
        <f>IFERROR(IF(#REF!&gt;0,#REF!/(INDEX(Site_Settings!#REF!,MATCH('12Month-ADT'!$C10,Site_Settings!#REF!,0),MATCH('12Month-ADT'!$D10,Site_Settings!#REF!,0))),""),"")</f>
        <v/>
      </c>
      <c r="J10" t="str">
        <f>IFERROR(IF(#REF!&gt;0,#REF!/(INDEX(Site_Settings!#REF!,MATCH('12Month-ADT'!$C10,Site_Settings!#REF!,0),MATCH('12Month-ADT'!$D10,Site_Settings!#REF!,0))),""),"")</f>
        <v/>
      </c>
      <c r="K10" t="str">
        <f>IFERROR(IF(#REF!&gt;0,#REF!/(INDEX(Site_Settings!#REF!,MATCH('12Month-ADT'!$C10,Site_Settings!#REF!,0),MATCH('12Month-ADT'!$D10,Site_Settings!#REF!,0))),""),"")</f>
        <v/>
      </c>
      <c r="L10" t="str">
        <f>IFERROR(IF(#REF!&gt;0,#REF!/(INDEX(Site_Settings!#REF!,MATCH('12Month-ADT'!$C10,Site_Settings!#REF!,0),MATCH('12Month-ADT'!$D10,Site_Settings!#REF!,0))),""),"")</f>
        <v/>
      </c>
      <c r="M10" t="str">
        <f>IFERROR(IF(#REF!&gt;0,#REF!/(INDEX(Site_Settings!#REF!,MATCH('12Month-ADT'!$C10,Site_Settings!#REF!,0),MATCH('12Month-ADT'!$D10,Site_Settings!#REF!,0))),""),"")</f>
        <v/>
      </c>
      <c r="N10" t="str">
        <f>IFERROR(IF(#REF!&gt;0,#REF!/(INDEX(Site_Settings!#REF!,MATCH('12Month-ADT'!$C10,Site_Settings!#REF!,0),MATCH('12Month-ADT'!$D10,Site_Settings!#REF!,0))),""),"")</f>
        <v/>
      </c>
      <c r="O10" t="str">
        <f>IFERROR(IF(#REF!&gt;0,#REF!/(INDEX(Site_Settings!#REF!,MATCH('12Month-ADT'!$C10,Site_Settings!#REF!,0),MATCH('12Month-ADT'!$D10,Site_Settings!#REF!,0))),""),"")</f>
        <v/>
      </c>
      <c r="P10" t="str">
        <f>IFERROR(IF(#REF!&gt;0,#REF!/(INDEX(Site_Settings!#REF!,MATCH('12Month-ADT'!$C10,Site_Settings!#REF!,0),MATCH('12Month-ADT'!$D10,Site_Settings!#REF!,0))),""),"")</f>
        <v/>
      </c>
      <c r="Q10" t="str">
        <f>IFERROR(IF(#REF!&gt;0,#REF!/(INDEX(Site_Settings!#REF!,MATCH('12Month-ADT'!$C10,Site_Settings!#REF!,0),MATCH('12Month-ADT'!$D10,Site_Settings!#REF!,0))),""),"")</f>
        <v/>
      </c>
      <c r="R10" t="str">
        <f>IFERROR(IF(#REF!&gt;0,#REF!/(INDEX(Site_Settings!#REF!,MATCH('12Month-ADT'!$C10,Site_Settings!#REF!,0),MATCH('12Month-ADT'!$D10,Site_Settings!#REF!,0))),""),"")</f>
        <v/>
      </c>
      <c r="S10" t="str">
        <f>IFERROR(IF(#REF!&gt;0,#REF!/(INDEX(Site_Settings!#REF!,MATCH('12Month-ADT'!$C10,Site_Settings!#REF!,0),MATCH('12Month-ADT'!$D10,Site_Settings!#REF!,0))),""),"")</f>
        <v/>
      </c>
      <c r="T10" t="str">
        <f>IFERROR(IF(#REF!&gt;0,#REF!/(INDEX(Site_Settings!#REF!,MATCH('12Month-ADT'!$C10,Site_Settings!#REF!,0),MATCH('12Month-ADT'!$D10,Site_Settings!#REF!,0))),""),"")</f>
        <v/>
      </c>
      <c r="U10" t="str">
        <f>IFERROR(IF(#REF!&gt;0,#REF!/(INDEX(Site_Settings!#REF!,MATCH('12Month-ADT'!$C10,Site_Settings!#REF!,0),MATCH('12Month-ADT'!$D10,Site_Settings!#REF!,0))),""),"")</f>
        <v/>
      </c>
      <c r="V10" t="str">
        <f>IFERROR(IF(#REF!&gt;0,#REF!/(INDEX(Site_Settings!#REF!,MATCH('12Month-ADT'!$C10,Site_Settings!#REF!,0),MATCH('12Month-ADT'!$D10,Site_Settings!#REF!,0))),""),"")</f>
        <v/>
      </c>
      <c r="W10" t="str">
        <f>IFERROR(IF(#REF!&gt;0,#REF!/(INDEX(Site_Settings!#REF!,MATCH('12Month-ADT'!$C10,Site_Settings!#REF!,0),MATCH('12Month-ADT'!$D10,Site_Settings!#REF!,0))),""),"")</f>
        <v/>
      </c>
      <c r="X10" t="str">
        <f>IFERROR(IF(#REF!&gt;0,#REF!/(INDEX(Site_Settings!#REF!,MATCH('12Month-ADT'!$C10,Site_Settings!#REF!,0),MATCH('12Month-ADT'!$D10,Site_Settings!#REF!,0))),""),"")</f>
        <v/>
      </c>
      <c r="Y10" t="str">
        <f>IFERROR(IF(#REF!&gt;0,#REF!/(INDEX(Site_Settings!#REF!,MATCH('12Month-ADT'!$C10,Site_Settings!#REF!,0),MATCH('12Month-ADT'!$D10,Site_Settings!#REF!,0))),""),"")</f>
        <v/>
      </c>
      <c r="Z10" t="str">
        <f>IFERROR(IF(#REF!&gt;0,#REF!/(INDEX(Site_Settings!#REF!,MATCH('12Month-ADT'!$C10,Site_Settings!#REF!,0),MATCH('12Month-ADT'!$D10,Site_Settings!#REF!,0))),""),"")</f>
        <v/>
      </c>
      <c r="AA10" t="str">
        <f>IFERROR(IF(#REF!&gt;0,#REF!/(INDEX(Site_Settings!#REF!,MATCH('12Month-ADT'!$C10,Site_Settings!#REF!,0),MATCH('12Month-ADT'!$D10,Site_Settings!#REF!,0))),""),"")</f>
        <v/>
      </c>
      <c r="AB10" t="str">
        <f>IFERROR(IF(#REF!&gt;0,#REF!/(INDEX(Site_Settings!#REF!,MATCH('12Month-ADT'!$C10,Site_Settings!#REF!,0),MATCH('12Month-ADT'!$D10,Site_Settings!#REF!,0))),""),"")</f>
        <v/>
      </c>
      <c r="AC10" t="str">
        <f>IFERROR(IF(#REF!&gt;0,#REF!/(INDEX(Site_Settings!#REF!,MATCH('12Month-ADT'!$C10,Site_Settings!#REF!,0),MATCH('12Month-ADT'!$D10,Site_Settings!#REF!,0))),""),"")</f>
        <v/>
      </c>
      <c r="AD10" t="str">
        <f>IFERROR(IF(#REF!&gt;0,#REF!/(INDEX(Site_Settings!#REF!,MATCH('12Month-ADT'!$C10,Site_Settings!#REF!,0),MATCH('12Month-ADT'!$D10,Site_Settings!#REF!,0))),""),"")</f>
        <v/>
      </c>
      <c r="AE10" t="str">
        <f>IFERROR(IF(#REF!&gt;0,#REF!/(INDEX(Site_Settings!#REF!,MATCH('12Month-ADT'!$C10,Site_Settings!#REF!,0),MATCH('12Month-ADT'!$D10,Site_Settings!#REF!,0))),""),"")</f>
        <v/>
      </c>
      <c r="AF10" t="str">
        <f>IFERROR(IF(#REF!&gt;0,#REF!/(INDEX(Site_Settings!#REF!,MATCH('12Month-ADT'!$C10,Site_Settings!#REF!,0),MATCH('12Month-ADT'!$D10,Site_Settings!#REF!,0))),""),"")</f>
        <v/>
      </c>
      <c r="AG10" t="str">
        <f>IFERROR(IF(#REF!&gt;0,#REF!/(INDEX(Site_Settings!#REF!,MATCH('12Month-ADT'!$C10,Site_Settings!#REF!,0),MATCH('12Month-ADT'!$D10,Site_Settings!#REF!,0))),""),"")</f>
        <v/>
      </c>
      <c r="AH10" t="str">
        <f>IFERROR(IF(#REF!&gt;0,#REF!/(INDEX(Site_Settings!#REF!,MATCH('12Month-ADT'!$C10,Site_Settings!#REF!,0),MATCH('12Month-ADT'!$D10,Site_Settings!#REF!,0))),""),"")</f>
        <v/>
      </c>
      <c r="AI10" t="str">
        <f>IFERROR(IF(#REF!&gt;0,#REF!/(INDEX(Site_Settings!#REF!,MATCH('12Month-ADT'!$C10,Site_Settings!#REF!,0),MATCH('12Month-ADT'!$D10,Site_Settings!#REF!,0))),""),"")</f>
        <v/>
      </c>
      <c r="AJ10" t="str">
        <f>IFERROR(IF(#REF!&gt;0,#REF!/(INDEX(Site_Settings!#REF!,MATCH('12Month-ADT'!$C10,Site_Settings!#REF!,0),MATCH('12Month-ADT'!$D10,Site_Settings!#REF!,0))),""),"")</f>
        <v/>
      </c>
      <c r="AK10" t="str">
        <f>IFERROR(IF(#REF!&gt;0,#REF!/(INDEX(Site_Settings!#REF!,MATCH('12Month-ADT'!$C10,Site_Settings!#REF!,0),MATCH('12Month-ADT'!$D10,Site_Settings!#REF!,0))),""),"")</f>
        <v/>
      </c>
      <c r="AL10" t="str">
        <f>IFERROR(IF(#REF!&gt;0,#REF!/(INDEX(Site_Settings!#REF!,MATCH('12Month-ADT'!$C10,Site_Settings!#REF!,0),MATCH('12Month-ADT'!$D10,Site_Settings!#REF!,0))),""),"")</f>
        <v/>
      </c>
      <c r="AM10" t="str">
        <f>IFERROR(IF(#REF!&gt;0,#REF!/(INDEX(Site_Settings!#REF!,MATCH('12Month-ADT'!$C10,Site_Settings!#REF!,0),MATCH('12Month-ADT'!$D10,Site_Settings!#REF!,0))),""),"")</f>
        <v/>
      </c>
      <c r="AN10" t="str">
        <f>IFERROR(IF(#REF!&gt;0,#REF!/(INDEX(Site_Settings!#REF!,MATCH('12Month-ADT'!$C10,Site_Settings!#REF!,0),MATCH('12Month-ADT'!$D10,Site_Settings!#REF!,0))),""),"")</f>
        <v/>
      </c>
      <c r="AO10" t="str">
        <f>IFERROR(IF(#REF!&gt;0,#REF!/(INDEX(Site_Settings!#REF!,MATCH('12Month-ADT'!$C10,Site_Settings!#REF!,0),MATCH('12Month-ADT'!$D10,Site_Settings!#REF!,0))),""),"")</f>
        <v/>
      </c>
      <c r="AP10" t="str">
        <f>IFERROR(IF(#REF!&gt;0,#REF!/(INDEX(Site_Settings!#REF!,MATCH('12Month-ADT'!$C10,Site_Settings!#REF!,0),MATCH('12Month-ADT'!$D10,Site_Settings!#REF!,0))),""),"")</f>
        <v/>
      </c>
      <c r="AQ10" t="str">
        <f>IFERROR(IF(#REF!&gt;0,#REF!/(INDEX(Site_Settings!#REF!,MATCH('12Month-ADT'!$C10,Site_Settings!#REF!,0),MATCH('12Month-ADT'!$D10,Site_Settings!#REF!,0))),""),"")</f>
        <v/>
      </c>
      <c r="AR10" t="str">
        <f>IFERROR(IF(#REF!&gt;0,#REF!/(INDEX(Site_Settings!#REF!,MATCH('12Month-ADT'!$C10,Site_Settings!#REF!,0),MATCH('12Month-ADT'!$D10,Site_Settings!#REF!,0))),""),"")</f>
        <v/>
      </c>
      <c r="AS10" t="str">
        <f>IFERROR(IF(#REF!&gt;0,#REF!/(INDEX(Site_Settings!#REF!,MATCH('12Month-ADT'!$C10,Site_Settings!#REF!,0),MATCH('12Month-ADT'!$D10,Site_Settings!#REF!,0))),""),"")</f>
        <v/>
      </c>
      <c r="AT10" t="str">
        <f>IFERROR(IF(#REF!&gt;0,#REF!/(INDEX(Site_Settings!#REF!,MATCH('12Month-ADT'!$C10,Site_Settings!#REF!,0),MATCH('12Month-ADT'!$D10,Site_Settings!#REF!,0))),""),"")</f>
        <v/>
      </c>
      <c r="AU10" t="str">
        <f>IFERROR(IF(#REF!&gt;0,#REF!/(INDEX(Site_Settings!#REF!,MATCH('12Month-ADT'!$C10,Site_Settings!#REF!,0),MATCH('12Month-ADT'!$D10,Site_Settings!#REF!,0))),""),"")</f>
        <v/>
      </c>
      <c r="AV10" t="str">
        <f>IFERROR(IF(#REF!&gt;0,#REF!/(INDEX(Site_Settings!#REF!,MATCH('12Month-ADT'!$C10,Site_Settings!#REF!,0),MATCH('12Month-ADT'!$D10,Site_Settings!#REF!,0))),""),"")</f>
        <v/>
      </c>
      <c r="AW10" t="str">
        <f>IFERROR(IF(#REF!&gt;0,#REF!/(INDEX(Site_Settings!#REF!,MATCH('12Month-ADT'!$C10,Site_Settings!#REF!,0),MATCH('12Month-ADT'!$D10,Site_Settings!#REF!,0))),""),"")</f>
        <v/>
      </c>
      <c r="AX10" t="str">
        <f>IFERROR(IF(#REF!&gt;0,#REF!/(INDEX(Site_Settings!#REF!,MATCH('12Month-ADT'!$C10,Site_Settings!#REF!,0),MATCH('12Month-ADT'!$D10,Site_Settings!#REF!,0))),""),"")</f>
        <v/>
      </c>
    </row>
    <row r="11" spans="1:50">
      <c r="A11" t="str">
        <f t="shared" si="0"/>
        <v>April2015</v>
      </c>
      <c r="C11" t="s">
        <v>57</v>
      </c>
      <c r="D11">
        <v>2015</v>
      </c>
      <c r="E11" t="str">
        <f>IFERROR(IF(#REF!&gt;0,#REF!/(INDEX(Site_Settings!#REF!,MATCH('12Month-ADT'!$C11,Site_Settings!#REF!,0),MATCH('12Month-ADT'!$D11,Site_Settings!#REF!,0))),""),"")</f>
        <v/>
      </c>
      <c r="F11" t="str">
        <f>IFERROR(IF(#REF!&gt;0,#REF!/(INDEX(Site_Settings!#REF!,MATCH('12Month-ADT'!$C11,Site_Settings!#REF!,0),MATCH('12Month-ADT'!$D11,Site_Settings!#REF!,0))),""),"")</f>
        <v/>
      </c>
      <c r="G11" t="str">
        <f>IFERROR(IF(#REF!&gt;0,#REF!/(INDEX(Site_Settings!#REF!,MATCH('12Month-ADT'!$C11,Site_Settings!#REF!,0),MATCH('12Month-ADT'!$D11,Site_Settings!#REF!,0))),""),"")</f>
        <v/>
      </c>
      <c r="H11" t="str">
        <f>IFERROR(IF(#REF!&gt;0,#REF!/(INDEX(Site_Settings!#REF!,MATCH('12Month-ADT'!$C11,Site_Settings!#REF!,0),MATCH('12Month-ADT'!$D11,Site_Settings!#REF!,0))),""),"")</f>
        <v/>
      </c>
      <c r="I11" t="str">
        <f>IFERROR(IF(#REF!&gt;0,#REF!/(INDEX(Site_Settings!#REF!,MATCH('12Month-ADT'!$C11,Site_Settings!#REF!,0),MATCH('12Month-ADT'!$D11,Site_Settings!#REF!,0))),""),"")</f>
        <v/>
      </c>
      <c r="J11" t="str">
        <f>IFERROR(IF(#REF!&gt;0,#REF!/(INDEX(Site_Settings!#REF!,MATCH('12Month-ADT'!$C11,Site_Settings!#REF!,0),MATCH('12Month-ADT'!$D11,Site_Settings!#REF!,0))),""),"")</f>
        <v/>
      </c>
      <c r="K11" t="str">
        <f>IFERROR(IF(#REF!&gt;0,#REF!/(INDEX(Site_Settings!#REF!,MATCH('12Month-ADT'!$C11,Site_Settings!#REF!,0),MATCH('12Month-ADT'!$D11,Site_Settings!#REF!,0))),""),"")</f>
        <v/>
      </c>
      <c r="L11" t="str">
        <f>IFERROR(IF(#REF!&gt;0,#REF!/(INDEX(Site_Settings!#REF!,MATCH('12Month-ADT'!$C11,Site_Settings!#REF!,0),MATCH('12Month-ADT'!$D11,Site_Settings!#REF!,0))),""),"")</f>
        <v/>
      </c>
      <c r="M11" t="str">
        <f>IFERROR(IF(#REF!&gt;0,#REF!/(INDEX(Site_Settings!#REF!,MATCH('12Month-ADT'!$C11,Site_Settings!#REF!,0),MATCH('12Month-ADT'!$D11,Site_Settings!#REF!,0))),""),"")</f>
        <v/>
      </c>
      <c r="N11" t="str">
        <f>IFERROR(IF(#REF!&gt;0,#REF!/(INDEX(Site_Settings!#REF!,MATCH('12Month-ADT'!$C11,Site_Settings!#REF!,0),MATCH('12Month-ADT'!$D11,Site_Settings!#REF!,0))),""),"")</f>
        <v/>
      </c>
      <c r="O11" t="str">
        <f>IFERROR(IF(#REF!&gt;0,#REF!/(INDEX(Site_Settings!#REF!,MATCH('12Month-ADT'!$C11,Site_Settings!#REF!,0),MATCH('12Month-ADT'!$D11,Site_Settings!#REF!,0))),""),"")</f>
        <v/>
      </c>
      <c r="P11" t="str">
        <f>IFERROR(IF(#REF!&gt;0,#REF!/(INDEX(Site_Settings!#REF!,MATCH('12Month-ADT'!$C11,Site_Settings!#REF!,0),MATCH('12Month-ADT'!$D11,Site_Settings!#REF!,0))),""),"")</f>
        <v/>
      </c>
      <c r="Q11" t="str">
        <f>IFERROR(IF(#REF!&gt;0,#REF!/(INDEX(Site_Settings!#REF!,MATCH('12Month-ADT'!$C11,Site_Settings!#REF!,0),MATCH('12Month-ADT'!$D11,Site_Settings!#REF!,0))),""),"")</f>
        <v/>
      </c>
      <c r="R11" t="str">
        <f>IFERROR(IF(#REF!&gt;0,#REF!/(INDEX(Site_Settings!#REF!,MATCH('12Month-ADT'!$C11,Site_Settings!#REF!,0),MATCH('12Month-ADT'!$D11,Site_Settings!#REF!,0))),""),"")</f>
        <v/>
      </c>
      <c r="S11" t="str">
        <f>IFERROR(IF(#REF!&gt;0,#REF!/(INDEX(Site_Settings!#REF!,MATCH('12Month-ADT'!$C11,Site_Settings!#REF!,0),MATCH('12Month-ADT'!$D11,Site_Settings!#REF!,0))),""),"")</f>
        <v/>
      </c>
      <c r="T11" t="str">
        <f>IFERROR(IF(#REF!&gt;0,#REF!/(INDEX(Site_Settings!#REF!,MATCH('12Month-ADT'!$C11,Site_Settings!#REF!,0),MATCH('12Month-ADT'!$D11,Site_Settings!#REF!,0))),""),"")</f>
        <v/>
      </c>
      <c r="U11" t="str">
        <f>IFERROR(IF(#REF!&gt;0,#REF!/(INDEX(Site_Settings!#REF!,MATCH('12Month-ADT'!$C11,Site_Settings!#REF!,0),MATCH('12Month-ADT'!$D11,Site_Settings!#REF!,0))),""),"")</f>
        <v/>
      </c>
      <c r="V11" t="str">
        <f>IFERROR(IF(#REF!&gt;0,#REF!/(INDEX(Site_Settings!#REF!,MATCH('12Month-ADT'!$C11,Site_Settings!#REF!,0),MATCH('12Month-ADT'!$D11,Site_Settings!#REF!,0))),""),"")</f>
        <v/>
      </c>
      <c r="W11" t="str">
        <f>IFERROR(IF(#REF!&gt;0,#REF!/(INDEX(Site_Settings!#REF!,MATCH('12Month-ADT'!$C11,Site_Settings!#REF!,0),MATCH('12Month-ADT'!$D11,Site_Settings!#REF!,0))),""),"")</f>
        <v/>
      </c>
      <c r="X11" t="str">
        <f>IFERROR(IF(#REF!&gt;0,#REF!/(INDEX(Site_Settings!#REF!,MATCH('12Month-ADT'!$C11,Site_Settings!#REF!,0),MATCH('12Month-ADT'!$D11,Site_Settings!#REF!,0))),""),"")</f>
        <v/>
      </c>
      <c r="Y11" t="str">
        <f>IFERROR(IF(#REF!&gt;0,#REF!/(INDEX(Site_Settings!#REF!,MATCH('12Month-ADT'!$C11,Site_Settings!#REF!,0),MATCH('12Month-ADT'!$D11,Site_Settings!#REF!,0))),""),"")</f>
        <v/>
      </c>
      <c r="Z11" t="str">
        <f>IFERROR(IF(#REF!&gt;0,#REF!/(INDEX(Site_Settings!#REF!,MATCH('12Month-ADT'!$C11,Site_Settings!#REF!,0),MATCH('12Month-ADT'!$D11,Site_Settings!#REF!,0))),""),"")</f>
        <v/>
      </c>
      <c r="AA11" t="str">
        <f>IFERROR(IF(#REF!&gt;0,#REF!/(INDEX(Site_Settings!#REF!,MATCH('12Month-ADT'!$C11,Site_Settings!#REF!,0),MATCH('12Month-ADT'!$D11,Site_Settings!#REF!,0))),""),"")</f>
        <v/>
      </c>
      <c r="AB11" t="str">
        <f>IFERROR(IF(#REF!&gt;0,#REF!/(INDEX(Site_Settings!#REF!,MATCH('12Month-ADT'!$C11,Site_Settings!#REF!,0),MATCH('12Month-ADT'!$D11,Site_Settings!#REF!,0))),""),"")</f>
        <v/>
      </c>
      <c r="AC11" t="str">
        <f>IFERROR(IF(#REF!&gt;0,#REF!/(INDEX(Site_Settings!#REF!,MATCH('12Month-ADT'!$C11,Site_Settings!#REF!,0),MATCH('12Month-ADT'!$D11,Site_Settings!#REF!,0))),""),"")</f>
        <v/>
      </c>
      <c r="AD11" t="str">
        <f>IFERROR(IF(#REF!&gt;0,#REF!/(INDEX(Site_Settings!#REF!,MATCH('12Month-ADT'!$C11,Site_Settings!#REF!,0),MATCH('12Month-ADT'!$D11,Site_Settings!#REF!,0))),""),"")</f>
        <v/>
      </c>
      <c r="AE11" t="str">
        <f>IFERROR(IF(#REF!&gt;0,#REF!/(INDEX(Site_Settings!#REF!,MATCH('12Month-ADT'!$C11,Site_Settings!#REF!,0),MATCH('12Month-ADT'!$D11,Site_Settings!#REF!,0))),""),"")</f>
        <v/>
      </c>
      <c r="AF11" t="str">
        <f>IFERROR(IF(#REF!&gt;0,#REF!/(INDEX(Site_Settings!#REF!,MATCH('12Month-ADT'!$C11,Site_Settings!#REF!,0),MATCH('12Month-ADT'!$D11,Site_Settings!#REF!,0))),""),"")</f>
        <v/>
      </c>
      <c r="AG11" t="str">
        <f>IFERROR(IF(#REF!&gt;0,#REF!/(INDEX(Site_Settings!#REF!,MATCH('12Month-ADT'!$C11,Site_Settings!#REF!,0),MATCH('12Month-ADT'!$D11,Site_Settings!#REF!,0))),""),"")</f>
        <v/>
      </c>
      <c r="AH11" t="str">
        <f>IFERROR(IF(#REF!&gt;0,#REF!/(INDEX(Site_Settings!#REF!,MATCH('12Month-ADT'!$C11,Site_Settings!#REF!,0),MATCH('12Month-ADT'!$D11,Site_Settings!#REF!,0))),""),"")</f>
        <v/>
      </c>
      <c r="AI11" t="str">
        <f>IFERROR(IF(#REF!&gt;0,#REF!/(INDEX(Site_Settings!#REF!,MATCH('12Month-ADT'!$C11,Site_Settings!#REF!,0),MATCH('12Month-ADT'!$D11,Site_Settings!#REF!,0))),""),"")</f>
        <v/>
      </c>
      <c r="AJ11" t="str">
        <f>IFERROR(IF(#REF!&gt;0,#REF!/(INDEX(Site_Settings!#REF!,MATCH('12Month-ADT'!$C11,Site_Settings!#REF!,0),MATCH('12Month-ADT'!$D11,Site_Settings!#REF!,0))),""),"")</f>
        <v/>
      </c>
      <c r="AK11" t="str">
        <f>IFERROR(IF(#REF!&gt;0,#REF!/(INDEX(Site_Settings!#REF!,MATCH('12Month-ADT'!$C11,Site_Settings!#REF!,0),MATCH('12Month-ADT'!$D11,Site_Settings!#REF!,0))),""),"")</f>
        <v/>
      </c>
      <c r="AL11" t="str">
        <f>IFERROR(IF(#REF!&gt;0,#REF!/(INDEX(Site_Settings!#REF!,MATCH('12Month-ADT'!$C11,Site_Settings!#REF!,0),MATCH('12Month-ADT'!$D11,Site_Settings!#REF!,0))),""),"")</f>
        <v/>
      </c>
      <c r="AM11" t="str">
        <f>IFERROR(IF(#REF!&gt;0,#REF!/(INDEX(Site_Settings!#REF!,MATCH('12Month-ADT'!$C11,Site_Settings!#REF!,0),MATCH('12Month-ADT'!$D11,Site_Settings!#REF!,0))),""),"")</f>
        <v/>
      </c>
      <c r="AN11" t="str">
        <f>IFERROR(IF(#REF!&gt;0,#REF!/(INDEX(Site_Settings!#REF!,MATCH('12Month-ADT'!$C11,Site_Settings!#REF!,0),MATCH('12Month-ADT'!$D11,Site_Settings!#REF!,0))),""),"")</f>
        <v/>
      </c>
      <c r="AO11" t="str">
        <f>IFERROR(IF(#REF!&gt;0,#REF!/(INDEX(Site_Settings!#REF!,MATCH('12Month-ADT'!$C11,Site_Settings!#REF!,0),MATCH('12Month-ADT'!$D11,Site_Settings!#REF!,0))),""),"")</f>
        <v/>
      </c>
      <c r="AP11" t="str">
        <f>IFERROR(IF(#REF!&gt;0,#REF!/(INDEX(Site_Settings!#REF!,MATCH('12Month-ADT'!$C11,Site_Settings!#REF!,0),MATCH('12Month-ADT'!$D11,Site_Settings!#REF!,0))),""),"")</f>
        <v/>
      </c>
      <c r="AQ11" t="str">
        <f>IFERROR(IF(#REF!&gt;0,#REF!/(INDEX(Site_Settings!#REF!,MATCH('12Month-ADT'!$C11,Site_Settings!#REF!,0),MATCH('12Month-ADT'!$D11,Site_Settings!#REF!,0))),""),"")</f>
        <v/>
      </c>
      <c r="AR11" t="str">
        <f>IFERROR(IF(#REF!&gt;0,#REF!/(INDEX(Site_Settings!#REF!,MATCH('12Month-ADT'!$C11,Site_Settings!#REF!,0),MATCH('12Month-ADT'!$D11,Site_Settings!#REF!,0))),""),"")</f>
        <v/>
      </c>
      <c r="AS11" t="str">
        <f>IFERROR(IF(#REF!&gt;0,#REF!/(INDEX(Site_Settings!#REF!,MATCH('12Month-ADT'!$C11,Site_Settings!#REF!,0),MATCH('12Month-ADT'!$D11,Site_Settings!#REF!,0))),""),"")</f>
        <v/>
      </c>
      <c r="AT11" t="str">
        <f>IFERROR(IF(#REF!&gt;0,#REF!/(INDEX(Site_Settings!#REF!,MATCH('12Month-ADT'!$C11,Site_Settings!#REF!,0),MATCH('12Month-ADT'!$D11,Site_Settings!#REF!,0))),""),"")</f>
        <v/>
      </c>
      <c r="AU11" t="str">
        <f>IFERROR(IF(#REF!&gt;0,#REF!/(INDEX(Site_Settings!#REF!,MATCH('12Month-ADT'!$C11,Site_Settings!#REF!,0),MATCH('12Month-ADT'!$D11,Site_Settings!#REF!,0))),""),"")</f>
        <v/>
      </c>
      <c r="AV11" t="str">
        <f>IFERROR(IF(#REF!&gt;0,#REF!/(INDEX(Site_Settings!#REF!,MATCH('12Month-ADT'!$C11,Site_Settings!#REF!,0),MATCH('12Month-ADT'!$D11,Site_Settings!#REF!,0))),""),"")</f>
        <v/>
      </c>
      <c r="AW11" t="str">
        <f>IFERROR(IF(#REF!&gt;0,#REF!/(INDEX(Site_Settings!#REF!,MATCH('12Month-ADT'!$C11,Site_Settings!#REF!,0),MATCH('12Month-ADT'!$D11,Site_Settings!#REF!,0))),""),"")</f>
        <v/>
      </c>
      <c r="AX11" t="str">
        <f>IFERROR(IF(#REF!&gt;0,#REF!/(INDEX(Site_Settings!#REF!,MATCH('12Month-ADT'!$C11,Site_Settings!#REF!,0),MATCH('12Month-ADT'!$D11,Site_Settings!#REF!,0))),""),"")</f>
        <v/>
      </c>
    </row>
    <row r="12" spans="1:50">
      <c r="A12" t="str">
        <f t="shared" si="0"/>
        <v>May2015</v>
      </c>
      <c r="C12" t="s">
        <v>58</v>
      </c>
      <c r="D12">
        <v>2015</v>
      </c>
      <c r="E12" t="str">
        <f>IFERROR(IF(#REF!&gt;0,#REF!/(INDEX(Site_Settings!#REF!,MATCH('12Month-ADT'!$C12,Site_Settings!#REF!,0),MATCH('12Month-ADT'!$D12,Site_Settings!#REF!,0))),""),"")</f>
        <v/>
      </c>
      <c r="F12" t="str">
        <f>IFERROR(IF(#REF!&gt;0,#REF!/(INDEX(Site_Settings!#REF!,MATCH('12Month-ADT'!$C12,Site_Settings!#REF!,0),MATCH('12Month-ADT'!$D12,Site_Settings!#REF!,0))),""),"")</f>
        <v/>
      </c>
      <c r="G12" t="str">
        <f>IFERROR(IF(#REF!&gt;0,#REF!/(INDEX(Site_Settings!#REF!,MATCH('12Month-ADT'!$C12,Site_Settings!#REF!,0),MATCH('12Month-ADT'!$D12,Site_Settings!#REF!,0))),""),"")</f>
        <v/>
      </c>
      <c r="H12" t="str">
        <f>IFERROR(IF(#REF!&gt;0,#REF!/(INDEX(Site_Settings!#REF!,MATCH('12Month-ADT'!$C12,Site_Settings!#REF!,0),MATCH('12Month-ADT'!$D12,Site_Settings!#REF!,0))),""),"")</f>
        <v/>
      </c>
      <c r="I12" t="str">
        <f>IFERROR(IF(#REF!&gt;0,#REF!/(INDEX(Site_Settings!#REF!,MATCH('12Month-ADT'!$C12,Site_Settings!#REF!,0),MATCH('12Month-ADT'!$D12,Site_Settings!#REF!,0))),""),"")</f>
        <v/>
      </c>
      <c r="J12" t="str">
        <f>IFERROR(IF(#REF!&gt;0,#REF!/(INDEX(Site_Settings!#REF!,MATCH('12Month-ADT'!$C12,Site_Settings!#REF!,0),MATCH('12Month-ADT'!$D12,Site_Settings!#REF!,0))),""),"")</f>
        <v/>
      </c>
      <c r="K12" t="str">
        <f>IFERROR(IF(#REF!&gt;0,#REF!/(INDEX(Site_Settings!#REF!,MATCH('12Month-ADT'!$C12,Site_Settings!#REF!,0),MATCH('12Month-ADT'!$D12,Site_Settings!#REF!,0))),""),"")</f>
        <v/>
      </c>
      <c r="L12" t="str">
        <f>IFERROR(IF(#REF!&gt;0,#REF!/(INDEX(Site_Settings!#REF!,MATCH('12Month-ADT'!$C12,Site_Settings!#REF!,0),MATCH('12Month-ADT'!$D12,Site_Settings!#REF!,0))),""),"")</f>
        <v/>
      </c>
      <c r="M12" t="str">
        <f>IFERROR(IF(#REF!&gt;0,#REF!/(INDEX(Site_Settings!#REF!,MATCH('12Month-ADT'!$C12,Site_Settings!#REF!,0),MATCH('12Month-ADT'!$D12,Site_Settings!#REF!,0))),""),"")</f>
        <v/>
      </c>
      <c r="N12" t="str">
        <f>IFERROR(IF(#REF!&gt;0,#REF!/(INDEX(Site_Settings!#REF!,MATCH('12Month-ADT'!$C12,Site_Settings!#REF!,0),MATCH('12Month-ADT'!$D12,Site_Settings!#REF!,0))),""),"")</f>
        <v/>
      </c>
      <c r="O12" t="str">
        <f>IFERROR(IF(#REF!&gt;0,#REF!/(INDEX(Site_Settings!#REF!,MATCH('12Month-ADT'!$C12,Site_Settings!#REF!,0),MATCH('12Month-ADT'!$D12,Site_Settings!#REF!,0))),""),"")</f>
        <v/>
      </c>
      <c r="P12" t="str">
        <f>IFERROR(IF(#REF!&gt;0,#REF!/(INDEX(Site_Settings!#REF!,MATCH('12Month-ADT'!$C12,Site_Settings!#REF!,0),MATCH('12Month-ADT'!$D12,Site_Settings!#REF!,0))),""),"")</f>
        <v/>
      </c>
      <c r="Q12" t="str">
        <f>IFERROR(IF(#REF!&gt;0,#REF!/(INDEX(Site_Settings!#REF!,MATCH('12Month-ADT'!$C12,Site_Settings!#REF!,0),MATCH('12Month-ADT'!$D12,Site_Settings!#REF!,0))),""),"")</f>
        <v/>
      </c>
      <c r="R12" t="str">
        <f>IFERROR(IF(#REF!&gt;0,#REF!/(INDEX(Site_Settings!#REF!,MATCH('12Month-ADT'!$C12,Site_Settings!#REF!,0),MATCH('12Month-ADT'!$D12,Site_Settings!#REF!,0))),""),"")</f>
        <v/>
      </c>
      <c r="S12" t="str">
        <f>IFERROR(IF(#REF!&gt;0,#REF!/(INDEX(Site_Settings!#REF!,MATCH('12Month-ADT'!$C12,Site_Settings!#REF!,0),MATCH('12Month-ADT'!$D12,Site_Settings!#REF!,0))),""),"")</f>
        <v/>
      </c>
      <c r="T12" t="str">
        <f>IFERROR(IF(#REF!&gt;0,#REF!/(INDEX(Site_Settings!#REF!,MATCH('12Month-ADT'!$C12,Site_Settings!#REF!,0),MATCH('12Month-ADT'!$D12,Site_Settings!#REF!,0))),""),"")</f>
        <v/>
      </c>
      <c r="U12" t="str">
        <f>IFERROR(IF(#REF!&gt;0,#REF!/(INDEX(Site_Settings!#REF!,MATCH('12Month-ADT'!$C12,Site_Settings!#REF!,0),MATCH('12Month-ADT'!$D12,Site_Settings!#REF!,0))),""),"")</f>
        <v/>
      </c>
      <c r="V12" t="str">
        <f>IFERROR(IF(#REF!&gt;0,#REF!/(INDEX(Site_Settings!#REF!,MATCH('12Month-ADT'!$C12,Site_Settings!#REF!,0),MATCH('12Month-ADT'!$D12,Site_Settings!#REF!,0))),""),"")</f>
        <v/>
      </c>
      <c r="W12" t="str">
        <f>IFERROR(IF(#REF!&gt;0,#REF!/(INDEX(Site_Settings!#REF!,MATCH('12Month-ADT'!$C12,Site_Settings!#REF!,0),MATCH('12Month-ADT'!$D12,Site_Settings!#REF!,0))),""),"")</f>
        <v/>
      </c>
      <c r="X12" t="str">
        <f>IFERROR(IF(#REF!&gt;0,#REF!/(INDEX(Site_Settings!#REF!,MATCH('12Month-ADT'!$C12,Site_Settings!#REF!,0),MATCH('12Month-ADT'!$D12,Site_Settings!#REF!,0))),""),"")</f>
        <v/>
      </c>
      <c r="Y12" t="str">
        <f>IFERROR(IF(#REF!&gt;0,#REF!/(INDEX(Site_Settings!#REF!,MATCH('12Month-ADT'!$C12,Site_Settings!#REF!,0),MATCH('12Month-ADT'!$D12,Site_Settings!#REF!,0))),""),"")</f>
        <v/>
      </c>
      <c r="Z12" t="str">
        <f>IFERROR(IF(#REF!&gt;0,#REF!/(INDEX(Site_Settings!#REF!,MATCH('12Month-ADT'!$C12,Site_Settings!#REF!,0),MATCH('12Month-ADT'!$D12,Site_Settings!#REF!,0))),""),"")</f>
        <v/>
      </c>
      <c r="AA12" t="str">
        <f>IFERROR(IF(#REF!&gt;0,#REF!/(INDEX(Site_Settings!#REF!,MATCH('12Month-ADT'!$C12,Site_Settings!#REF!,0),MATCH('12Month-ADT'!$D12,Site_Settings!#REF!,0))),""),"")</f>
        <v/>
      </c>
      <c r="AB12" t="str">
        <f>IFERROR(IF(#REF!&gt;0,#REF!/(INDEX(Site_Settings!#REF!,MATCH('12Month-ADT'!$C12,Site_Settings!#REF!,0),MATCH('12Month-ADT'!$D12,Site_Settings!#REF!,0))),""),"")</f>
        <v/>
      </c>
      <c r="AC12" t="str">
        <f>IFERROR(IF(#REF!&gt;0,#REF!/(INDEX(Site_Settings!#REF!,MATCH('12Month-ADT'!$C12,Site_Settings!#REF!,0),MATCH('12Month-ADT'!$D12,Site_Settings!#REF!,0))),""),"")</f>
        <v/>
      </c>
      <c r="AD12" t="str">
        <f>IFERROR(IF(#REF!&gt;0,#REF!/(INDEX(Site_Settings!#REF!,MATCH('12Month-ADT'!$C12,Site_Settings!#REF!,0),MATCH('12Month-ADT'!$D12,Site_Settings!#REF!,0))),""),"")</f>
        <v/>
      </c>
      <c r="AE12" t="str">
        <f>IFERROR(IF(#REF!&gt;0,#REF!/(INDEX(Site_Settings!#REF!,MATCH('12Month-ADT'!$C12,Site_Settings!#REF!,0),MATCH('12Month-ADT'!$D12,Site_Settings!#REF!,0))),""),"")</f>
        <v/>
      </c>
      <c r="AF12" t="str">
        <f>IFERROR(IF(#REF!&gt;0,#REF!/(INDEX(Site_Settings!#REF!,MATCH('12Month-ADT'!$C12,Site_Settings!#REF!,0),MATCH('12Month-ADT'!$D12,Site_Settings!#REF!,0))),""),"")</f>
        <v/>
      </c>
      <c r="AG12" t="str">
        <f>IFERROR(IF(#REF!&gt;0,#REF!/(INDEX(Site_Settings!#REF!,MATCH('12Month-ADT'!$C12,Site_Settings!#REF!,0),MATCH('12Month-ADT'!$D12,Site_Settings!#REF!,0))),""),"")</f>
        <v/>
      </c>
      <c r="AH12" t="str">
        <f>IFERROR(IF(#REF!&gt;0,#REF!/(INDEX(Site_Settings!#REF!,MATCH('12Month-ADT'!$C12,Site_Settings!#REF!,0),MATCH('12Month-ADT'!$D12,Site_Settings!#REF!,0))),""),"")</f>
        <v/>
      </c>
      <c r="AI12" t="str">
        <f>IFERROR(IF(#REF!&gt;0,#REF!/(INDEX(Site_Settings!#REF!,MATCH('12Month-ADT'!$C12,Site_Settings!#REF!,0),MATCH('12Month-ADT'!$D12,Site_Settings!#REF!,0))),""),"")</f>
        <v/>
      </c>
      <c r="AJ12" t="str">
        <f>IFERROR(IF(#REF!&gt;0,#REF!/(INDEX(Site_Settings!#REF!,MATCH('12Month-ADT'!$C12,Site_Settings!#REF!,0),MATCH('12Month-ADT'!$D12,Site_Settings!#REF!,0))),""),"")</f>
        <v/>
      </c>
      <c r="AK12" t="str">
        <f>IFERROR(IF(#REF!&gt;0,#REF!/(INDEX(Site_Settings!#REF!,MATCH('12Month-ADT'!$C12,Site_Settings!#REF!,0),MATCH('12Month-ADT'!$D12,Site_Settings!#REF!,0))),""),"")</f>
        <v/>
      </c>
      <c r="AL12" t="str">
        <f>IFERROR(IF(#REF!&gt;0,#REF!/(INDEX(Site_Settings!#REF!,MATCH('12Month-ADT'!$C12,Site_Settings!#REF!,0),MATCH('12Month-ADT'!$D12,Site_Settings!#REF!,0))),""),"")</f>
        <v/>
      </c>
      <c r="AM12" t="str">
        <f>IFERROR(IF(#REF!&gt;0,#REF!/(INDEX(Site_Settings!#REF!,MATCH('12Month-ADT'!$C12,Site_Settings!#REF!,0),MATCH('12Month-ADT'!$D12,Site_Settings!#REF!,0))),""),"")</f>
        <v/>
      </c>
      <c r="AN12" t="str">
        <f>IFERROR(IF(#REF!&gt;0,#REF!/(INDEX(Site_Settings!#REF!,MATCH('12Month-ADT'!$C12,Site_Settings!#REF!,0),MATCH('12Month-ADT'!$D12,Site_Settings!#REF!,0))),""),"")</f>
        <v/>
      </c>
      <c r="AO12" t="str">
        <f>IFERROR(IF(#REF!&gt;0,#REF!/(INDEX(Site_Settings!#REF!,MATCH('12Month-ADT'!$C12,Site_Settings!#REF!,0),MATCH('12Month-ADT'!$D12,Site_Settings!#REF!,0))),""),"")</f>
        <v/>
      </c>
      <c r="AP12" t="str">
        <f>IFERROR(IF(#REF!&gt;0,#REF!/(INDEX(Site_Settings!#REF!,MATCH('12Month-ADT'!$C12,Site_Settings!#REF!,0),MATCH('12Month-ADT'!$D12,Site_Settings!#REF!,0))),""),"")</f>
        <v/>
      </c>
      <c r="AQ12" t="str">
        <f>IFERROR(IF(#REF!&gt;0,#REF!/(INDEX(Site_Settings!#REF!,MATCH('12Month-ADT'!$C12,Site_Settings!#REF!,0),MATCH('12Month-ADT'!$D12,Site_Settings!#REF!,0))),""),"")</f>
        <v/>
      </c>
      <c r="AR12" t="str">
        <f>IFERROR(IF(#REF!&gt;0,#REF!/(INDEX(Site_Settings!#REF!,MATCH('12Month-ADT'!$C12,Site_Settings!#REF!,0),MATCH('12Month-ADT'!$D12,Site_Settings!#REF!,0))),""),"")</f>
        <v/>
      </c>
      <c r="AS12" t="str">
        <f>IFERROR(IF(#REF!&gt;0,#REF!/(INDEX(Site_Settings!#REF!,MATCH('12Month-ADT'!$C12,Site_Settings!#REF!,0),MATCH('12Month-ADT'!$D12,Site_Settings!#REF!,0))),""),"")</f>
        <v/>
      </c>
      <c r="AT12" t="str">
        <f>IFERROR(IF(#REF!&gt;0,#REF!/(INDEX(Site_Settings!#REF!,MATCH('12Month-ADT'!$C12,Site_Settings!#REF!,0),MATCH('12Month-ADT'!$D12,Site_Settings!#REF!,0))),""),"")</f>
        <v/>
      </c>
      <c r="AU12" t="str">
        <f>IFERROR(IF(#REF!&gt;0,#REF!/(INDEX(Site_Settings!#REF!,MATCH('12Month-ADT'!$C12,Site_Settings!#REF!,0),MATCH('12Month-ADT'!$D12,Site_Settings!#REF!,0))),""),"")</f>
        <v/>
      </c>
      <c r="AV12" t="str">
        <f>IFERROR(IF(#REF!&gt;0,#REF!/(INDEX(Site_Settings!#REF!,MATCH('12Month-ADT'!$C12,Site_Settings!#REF!,0),MATCH('12Month-ADT'!$D12,Site_Settings!#REF!,0))),""),"")</f>
        <v/>
      </c>
      <c r="AW12" t="str">
        <f>IFERROR(IF(#REF!&gt;0,#REF!/(INDEX(Site_Settings!#REF!,MATCH('12Month-ADT'!$C12,Site_Settings!#REF!,0),MATCH('12Month-ADT'!$D12,Site_Settings!#REF!,0))),""),"")</f>
        <v/>
      </c>
      <c r="AX12" t="str">
        <f>IFERROR(IF(#REF!&gt;0,#REF!/(INDEX(Site_Settings!#REF!,MATCH('12Month-ADT'!$C12,Site_Settings!#REF!,0),MATCH('12Month-ADT'!$D12,Site_Settings!#REF!,0))),""),"")</f>
        <v/>
      </c>
    </row>
    <row r="13" spans="1:50">
      <c r="A13" t="str">
        <f t="shared" si="0"/>
        <v>June2015</v>
      </c>
      <c r="C13" t="s">
        <v>59</v>
      </c>
      <c r="D13">
        <v>2015</v>
      </c>
      <c r="E13" t="str">
        <f>IFERROR(IF(#REF!&gt;0,#REF!/(INDEX(Site_Settings!#REF!,MATCH('12Month-ADT'!$C13,Site_Settings!#REF!,0),MATCH('12Month-ADT'!$D13,Site_Settings!#REF!,0))),""),"")</f>
        <v/>
      </c>
      <c r="F13" t="str">
        <f>IFERROR(IF(#REF!&gt;0,#REF!/(INDEX(Site_Settings!#REF!,MATCH('12Month-ADT'!$C13,Site_Settings!#REF!,0),MATCH('12Month-ADT'!$D13,Site_Settings!#REF!,0))),""),"")</f>
        <v/>
      </c>
      <c r="G13" t="str">
        <f>IFERROR(IF(#REF!&gt;0,#REF!/(INDEX(Site_Settings!#REF!,MATCH('12Month-ADT'!$C13,Site_Settings!#REF!,0),MATCH('12Month-ADT'!$D13,Site_Settings!#REF!,0))),""),"")</f>
        <v/>
      </c>
      <c r="H13" t="str">
        <f>IFERROR(IF(#REF!&gt;0,#REF!/(INDEX(Site_Settings!#REF!,MATCH('12Month-ADT'!$C13,Site_Settings!#REF!,0),MATCH('12Month-ADT'!$D13,Site_Settings!#REF!,0))),""),"")</f>
        <v/>
      </c>
      <c r="I13" t="str">
        <f>IFERROR(IF(#REF!&gt;0,#REF!/(INDEX(Site_Settings!#REF!,MATCH('12Month-ADT'!$C13,Site_Settings!#REF!,0),MATCH('12Month-ADT'!$D13,Site_Settings!#REF!,0))),""),"")</f>
        <v/>
      </c>
      <c r="J13" t="str">
        <f>IFERROR(IF(#REF!&gt;0,#REF!/(INDEX(Site_Settings!#REF!,MATCH('12Month-ADT'!$C13,Site_Settings!#REF!,0),MATCH('12Month-ADT'!$D13,Site_Settings!#REF!,0))),""),"")</f>
        <v/>
      </c>
      <c r="K13" t="str">
        <f>IFERROR(IF(#REF!&gt;0,#REF!/(INDEX(Site_Settings!#REF!,MATCH('12Month-ADT'!$C13,Site_Settings!#REF!,0),MATCH('12Month-ADT'!$D13,Site_Settings!#REF!,0))),""),"")</f>
        <v/>
      </c>
      <c r="L13" t="str">
        <f>IFERROR(IF(#REF!&gt;0,#REF!/(INDEX(Site_Settings!#REF!,MATCH('12Month-ADT'!$C13,Site_Settings!#REF!,0),MATCH('12Month-ADT'!$D13,Site_Settings!#REF!,0))),""),"")</f>
        <v/>
      </c>
      <c r="M13" t="str">
        <f>IFERROR(IF(#REF!&gt;0,#REF!/(INDEX(Site_Settings!#REF!,MATCH('12Month-ADT'!$C13,Site_Settings!#REF!,0),MATCH('12Month-ADT'!$D13,Site_Settings!#REF!,0))),""),"")</f>
        <v/>
      </c>
      <c r="N13" t="str">
        <f>IFERROR(IF(#REF!&gt;0,#REF!/(INDEX(Site_Settings!#REF!,MATCH('12Month-ADT'!$C13,Site_Settings!#REF!,0),MATCH('12Month-ADT'!$D13,Site_Settings!#REF!,0))),""),"")</f>
        <v/>
      </c>
      <c r="O13" t="str">
        <f>IFERROR(IF(#REF!&gt;0,#REF!/(INDEX(Site_Settings!#REF!,MATCH('12Month-ADT'!$C13,Site_Settings!#REF!,0),MATCH('12Month-ADT'!$D13,Site_Settings!#REF!,0))),""),"")</f>
        <v/>
      </c>
      <c r="P13" t="str">
        <f>IFERROR(IF(#REF!&gt;0,#REF!/(INDEX(Site_Settings!#REF!,MATCH('12Month-ADT'!$C13,Site_Settings!#REF!,0),MATCH('12Month-ADT'!$D13,Site_Settings!#REF!,0))),""),"")</f>
        <v/>
      </c>
      <c r="Q13" t="str">
        <f>IFERROR(IF(#REF!&gt;0,#REF!/(INDEX(Site_Settings!#REF!,MATCH('12Month-ADT'!$C13,Site_Settings!#REF!,0),MATCH('12Month-ADT'!$D13,Site_Settings!#REF!,0))),""),"")</f>
        <v/>
      </c>
      <c r="R13" t="str">
        <f>IFERROR(IF(#REF!&gt;0,#REF!/(INDEX(Site_Settings!#REF!,MATCH('12Month-ADT'!$C13,Site_Settings!#REF!,0),MATCH('12Month-ADT'!$D13,Site_Settings!#REF!,0))),""),"")</f>
        <v/>
      </c>
      <c r="S13" t="str">
        <f>IFERROR(IF(#REF!&gt;0,#REF!/(INDEX(Site_Settings!#REF!,MATCH('12Month-ADT'!$C13,Site_Settings!#REF!,0),MATCH('12Month-ADT'!$D13,Site_Settings!#REF!,0))),""),"")</f>
        <v/>
      </c>
      <c r="T13" t="str">
        <f>IFERROR(IF(#REF!&gt;0,#REF!/(INDEX(Site_Settings!#REF!,MATCH('12Month-ADT'!$C13,Site_Settings!#REF!,0),MATCH('12Month-ADT'!$D13,Site_Settings!#REF!,0))),""),"")</f>
        <v/>
      </c>
      <c r="U13" t="str">
        <f>IFERROR(IF(#REF!&gt;0,#REF!/(INDEX(Site_Settings!#REF!,MATCH('12Month-ADT'!$C13,Site_Settings!#REF!,0),MATCH('12Month-ADT'!$D13,Site_Settings!#REF!,0))),""),"")</f>
        <v/>
      </c>
      <c r="V13" t="str">
        <f>IFERROR(IF(#REF!&gt;0,#REF!/(INDEX(Site_Settings!#REF!,MATCH('12Month-ADT'!$C13,Site_Settings!#REF!,0),MATCH('12Month-ADT'!$D13,Site_Settings!#REF!,0))),""),"")</f>
        <v/>
      </c>
      <c r="W13" t="str">
        <f>IFERROR(IF(#REF!&gt;0,#REF!/(INDEX(Site_Settings!#REF!,MATCH('12Month-ADT'!$C13,Site_Settings!#REF!,0),MATCH('12Month-ADT'!$D13,Site_Settings!#REF!,0))),""),"")</f>
        <v/>
      </c>
      <c r="X13" t="str">
        <f>IFERROR(IF(#REF!&gt;0,#REF!/(INDEX(Site_Settings!#REF!,MATCH('12Month-ADT'!$C13,Site_Settings!#REF!,0),MATCH('12Month-ADT'!$D13,Site_Settings!#REF!,0))),""),"")</f>
        <v/>
      </c>
      <c r="Y13" t="str">
        <f>IFERROR(IF(#REF!&gt;0,#REF!/(INDEX(Site_Settings!#REF!,MATCH('12Month-ADT'!$C13,Site_Settings!#REF!,0),MATCH('12Month-ADT'!$D13,Site_Settings!#REF!,0))),""),"")</f>
        <v/>
      </c>
      <c r="Z13" t="str">
        <f>IFERROR(IF(#REF!&gt;0,#REF!/(INDEX(Site_Settings!#REF!,MATCH('12Month-ADT'!$C13,Site_Settings!#REF!,0),MATCH('12Month-ADT'!$D13,Site_Settings!#REF!,0))),""),"")</f>
        <v/>
      </c>
      <c r="AA13" t="str">
        <f>IFERROR(IF(#REF!&gt;0,#REF!/(INDEX(Site_Settings!#REF!,MATCH('12Month-ADT'!$C13,Site_Settings!#REF!,0),MATCH('12Month-ADT'!$D13,Site_Settings!#REF!,0))),""),"")</f>
        <v/>
      </c>
      <c r="AB13" t="str">
        <f>IFERROR(IF(#REF!&gt;0,#REF!/(INDEX(Site_Settings!#REF!,MATCH('12Month-ADT'!$C13,Site_Settings!#REF!,0),MATCH('12Month-ADT'!$D13,Site_Settings!#REF!,0))),""),"")</f>
        <v/>
      </c>
      <c r="AC13" t="str">
        <f>IFERROR(IF(#REF!&gt;0,#REF!/(INDEX(Site_Settings!#REF!,MATCH('12Month-ADT'!$C13,Site_Settings!#REF!,0),MATCH('12Month-ADT'!$D13,Site_Settings!#REF!,0))),""),"")</f>
        <v/>
      </c>
      <c r="AD13" t="str">
        <f>IFERROR(IF(#REF!&gt;0,#REF!/(INDEX(Site_Settings!#REF!,MATCH('12Month-ADT'!$C13,Site_Settings!#REF!,0),MATCH('12Month-ADT'!$D13,Site_Settings!#REF!,0))),""),"")</f>
        <v/>
      </c>
      <c r="AE13" t="str">
        <f>IFERROR(IF(#REF!&gt;0,#REF!/(INDEX(Site_Settings!#REF!,MATCH('12Month-ADT'!$C13,Site_Settings!#REF!,0),MATCH('12Month-ADT'!$D13,Site_Settings!#REF!,0))),""),"")</f>
        <v/>
      </c>
      <c r="AF13" t="str">
        <f>IFERROR(IF(#REF!&gt;0,#REF!/(INDEX(Site_Settings!#REF!,MATCH('12Month-ADT'!$C13,Site_Settings!#REF!,0),MATCH('12Month-ADT'!$D13,Site_Settings!#REF!,0))),""),"")</f>
        <v/>
      </c>
      <c r="AG13" t="str">
        <f>IFERROR(IF(#REF!&gt;0,#REF!/(INDEX(Site_Settings!#REF!,MATCH('12Month-ADT'!$C13,Site_Settings!#REF!,0),MATCH('12Month-ADT'!$D13,Site_Settings!#REF!,0))),""),"")</f>
        <v/>
      </c>
      <c r="AH13" t="str">
        <f>IFERROR(IF(#REF!&gt;0,#REF!/(INDEX(Site_Settings!#REF!,MATCH('12Month-ADT'!$C13,Site_Settings!#REF!,0),MATCH('12Month-ADT'!$D13,Site_Settings!#REF!,0))),""),"")</f>
        <v/>
      </c>
      <c r="AI13" t="str">
        <f>IFERROR(IF(#REF!&gt;0,#REF!/(INDEX(Site_Settings!#REF!,MATCH('12Month-ADT'!$C13,Site_Settings!#REF!,0),MATCH('12Month-ADT'!$D13,Site_Settings!#REF!,0))),""),"")</f>
        <v/>
      </c>
      <c r="AJ13" t="str">
        <f>IFERROR(IF(#REF!&gt;0,#REF!/(INDEX(Site_Settings!#REF!,MATCH('12Month-ADT'!$C13,Site_Settings!#REF!,0),MATCH('12Month-ADT'!$D13,Site_Settings!#REF!,0))),""),"")</f>
        <v/>
      </c>
      <c r="AK13" t="str">
        <f>IFERROR(IF(#REF!&gt;0,#REF!/(INDEX(Site_Settings!#REF!,MATCH('12Month-ADT'!$C13,Site_Settings!#REF!,0),MATCH('12Month-ADT'!$D13,Site_Settings!#REF!,0))),""),"")</f>
        <v/>
      </c>
      <c r="AL13" t="str">
        <f>IFERROR(IF(#REF!&gt;0,#REF!/(INDEX(Site_Settings!#REF!,MATCH('12Month-ADT'!$C13,Site_Settings!#REF!,0),MATCH('12Month-ADT'!$D13,Site_Settings!#REF!,0))),""),"")</f>
        <v/>
      </c>
      <c r="AM13" t="str">
        <f>IFERROR(IF(#REF!&gt;0,#REF!/(INDEX(Site_Settings!#REF!,MATCH('12Month-ADT'!$C13,Site_Settings!#REF!,0),MATCH('12Month-ADT'!$D13,Site_Settings!#REF!,0))),""),"")</f>
        <v/>
      </c>
      <c r="AN13" t="str">
        <f>IFERROR(IF(#REF!&gt;0,#REF!/(INDEX(Site_Settings!#REF!,MATCH('12Month-ADT'!$C13,Site_Settings!#REF!,0),MATCH('12Month-ADT'!$D13,Site_Settings!#REF!,0))),""),"")</f>
        <v/>
      </c>
      <c r="AO13" t="str">
        <f>IFERROR(IF(#REF!&gt;0,#REF!/(INDEX(Site_Settings!#REF!,MATCH('12Month-ADT'!$C13,Site_Settings!#REF!,0),MATCH('12Month-ADT'!$D13,Site_Settings!#REF!,0))),""),"")</f>
        <v/>
      </c>
      <c r="AP13" t="str">
        <f>IFERROR(IF(#REF!&gt;0,#REF!/(INDEX(Site_Settings!#REF!,MATCH('12Month-ADT'!$C13,Site_Settings!#REF!,0),MATCH('12Month-ADT'!$D13,Site_Settings!#REF!,0))),""),"")</f>
        <v/>
      </c>
      <c r="AQ13" t="str">
        <f>IFERROR(IF(#REF!&gt;0,#REF!/(INDEX(Site_Settings!#REF!,MATCH('12Month-ADT'!$C13,Site_Settings!#REF!,0),MATCH('12Month-ADT'!$D13,Site_Settings!#REF!,0))),""),"")</f>
        <v/>
      </c>
      <c r="AR13" t="str">
        <f>IFERROR(IF(#REF!&gt;0,#REF!/(INDEX(Site_Settings!#REF!,MATCH('12Month-ADT'!$C13,Site_Settings!#REF!,0),MATCH('12Month-ADT'!$D13,Site_Settings!#REF!,0))),""),"")</f>
        <v/>
      </c>
      <c r="AS13" t="str">
        <f>IFERROR(IF(#REF!&gt;0,#REF!/(INDEX(Site_Settings!#REF!,MATCH('12Month-ADT'!$C13,Site_Settings!#REF!,0),MATCH('12Month-ADT'!$D13,Site_Settings!#REF!,0))),""),"")</f>
        <v/>
      </c>
      <c r="AT13" t="str">
        <f>IFERROR(IF(#REF!&gt;0,#REF!/(INDEX(Site_Settings!#REF!,MATCH('12Month-ADT'!$C13,Site_Settings!#REF!,0),MATCH('12Month-ADT'!$D13,Site_Settings!#REF!,0))),""),"")</f>
        <v/>
      </c>
      <c r="AU13" t="str">
        <f>IFERROR(IF(#REF!&gt;0,#REF!/(INDEX(Site_Settings!#REF!,MATCH('12Month-ADT'!$C13,Site_Settings!#REF!,0),MATCH('12Month-ADT'!$D13,Site_Settings!#REF!,0))),""),"")</f>
        <v/>
      </c>
      <c r="AV13" t="str">
        <f>IFERROR(IF(#REF!&gt;0,#REF!/(INDEX(Site_Settings!#REF!,MATCH('12Month-ADT'!$C13,Site_Settings!#REF!,0),MATCH('12Month-ADT'!$D13,Site_Settings!#REF!,0))),""),"")</f>
        <v/>
      </c>
      <c r="AW13" t="str">
        <f>IFERROR(IF(#REF!&gt;0,#REF!/(INDEX(Site_Settings!#REF!,MATCH('12Month-ADT'!$C13,Site_Settings!#REF!,0),MATCH('12Month-ADT'!$D13,Site_Settings!#REF!,0))),""),"")</f>
        <v/>
      </c>
      <c r="AX13" t="str">
        <f>IFERROR(IF(#REF!&gt;0,#REF!/(INDEX(Site_Settings!#REF!,MATCH('12Month-ADT'!$C13,Site_Settings!#REF!,0),MATCH('12Month-ADT'!$D13,Site_Settings!#REF!,0))),""),"")</f>
        <v/>
      </c>
    </row>
    <row r="14" spans="1:50">
      <c r="A14" t="str">
        <f t="shared" si="0"/>
        <v>July2015</v>
      </c>
      <c r="C14" t="s">
        <v>60</v>
      </c>
      <c r="D14">
        <v>2015</v>
      </c>
      <c r="E14" t="str">
        <f>IFERROR(IF(#REF!&gt;0,#REF!/(INDEX(Site_Settings!#REF!,MATCH('12Month-ADT'!$C14,Site_Settings!#REF!,0),MATCH('12Month-ADT'!$D14,Site_Settings!#REF!,0))),""),"")</f>
        <v/>
      </c>
      <c r="F14" t="str">
        <f>IFERROR(IF(#REF!&gt;0,#REF!/(INDEX(Site_Settings!#REF!,MATCH('12Month-ADT'!$C14,Site_Settings!#REF!,0),MATCH('12Month-ADT'!$D14,Site_Settings!#REF!,0))),""),"")</f>
        <v/>
      </c>
      <c r="G14" t="str">
        <f>IFERROR(IF(#REF!&gt;0,#REF!/(INDEX(Site_Settings!#REF!,MATCH('12Month-ADT'!$C14,Site_Settings!#REF!,0),MATCH('12Month-ADT'!$D14,Site_Settings!#REF!,0))),""),"")</f>
        <v/>
      </c>
      <c r="H14" t="str">
        <f>IFERROR(IF(#REF!&gt;0,#REF!/(INDEX(Site_Settings!#REF!,MATCH('12Month-ADT'!$C14,Site_Settings!#REF!,0),MATCH('12Month-ADT'!$D14,Site_Settings!#REF!,0))),""),"")</f>
        <v/>
      </c>
      <c r="I14" t="str">
        <f>IFERROR(IF(#REF!&gt;0,#REF!/(INDEX(Site_Settings!#REF!,MATCH('12Month-ADT'!$C14,Site_Settings!#REF!,0),MATCH('12Month-ADT'!$D14,Site_Settings!#REF!,0))),""),"")</f>
        <v/>
      </c>
      <c r="J14" t="str">
        <f>IFERROR(IF(#REF!&gt;0,#REF!/(INDEX(Site_Settings!#REF!,MATCH('12Month-ADT'!$C14,Site_Settings!#REF!,0),MATCH('12Month-ADT'!$D14,Site_Settings!#REF!,0))),""),"")</f>
        <v/>
      </c>
      <c r="K14" t="str">
        <f>IFERROR(IF(#REF!&gt;0,#REF!/(INDEX(Site_Settings!#REF!,MATCH('12Month-ADT'!$C14,Site_Settings!#REF!,0),MATCH('12Month-ADT'!$D14,Site_Settings!#REF!,0))),""),"")</f>
        <v/>
      </c>
      <c r="L14" t="str">
        <f>IFERROR(IF(#REF!&gt;0,#REF!/(INDEX(Site_Settings!#REF!,MATCH('12Month-ADT'!$C14,Site_Settings!#REF!,0),MATCH('12Month-ADT'!$D14,Site_Settings!#REF!,0))),""),"")</f>
        <v/>
      </c>
      <c r="M14" t="str">
        <f>IFERROR(IF(#REF!&gt;0,#REF!/(INDEX(Site_Settings!#REF!,MATCH('12Month-ADT'!$C14,Site_Settings!#REF!,0),MATCH('12Month-ADT'!$D14,Site_Settings!#REF!,0))),""),"")</f>
        <v/>
      </c>
      <c r="N14" t="str">
        <f>IFERROR(IF(#REF!&gt;0,#REF!/(INDEX(Site_Settings!#REF!,MATCH('12Month-ADT'!$C14,Site_Settings!#REF!,0),MATCH('12Month-ADT'!$D14,Site_Settings!#REF!,0))),""),"")</f>
        <v/>
      </c>
      <c r="O14" t="str">
        <f>IFERROR(IF(#REF!&gt;0,#REF!/(INDEX(Site_Settings!#REF!,MATCH('12Month-ADT'!$C14,Site_Settings!#REF!,0),MATCH('12Month-ADT'!$D14,Site_Settings!#REF!,0))),""),"")</f>
        <v/>
      </c>
      <c r="P14" t="str">
        <f>IFERROR(IF(#REF!&gt;0,#REF!/(INDEX(Site_Settings!#REF!,MATCH('12Month-ADT'!$C14,Site_Settings!#REF!,0),MATCH('12Month-ADT'!$D14,Site_Settings!#REF!,0))),""),"")</f>
        <v/>
      </c>
      <c r="Q14" t="str">
        <f>IFERROR(IF(#REF!&gt;0,#REF!/(INDEX(Site_Settings!#REF!,MATCH('12Month-ADT'!$C14,Site_Settings!#REF!,0),MATCH('12Month-ADT'!$D14,Site_Settings!#REF!,0))),""),"")</f>
        <v/>
      </c>
      <c r="R14" t="str">
        <f>IFERROR(IF(#REF!&gt;0,#REF!/(INDEX(Site_Settings!#REF!,MATCH('12Month-ADT'!$C14,Site_Settings!#REF!,0),MATCH('12Month-ADT'!$D14,Site_Settings!#REF!,0))),""),"")</f>
        <v/>
      </c>
      <c r="S14" t="str">
        <f>IFERROR(IF(#REF!&gt;0,#REF!/(INDEX(Site_Settings!#REF!,MATCH('12Month-ADT'!$C14,Site_Settings!#REF!,0),MATCH('12Month-ADT'!$D14,Site_Settings!#REF!,0))),""),"")</f>
        <v/>
      </c>
      <c r="T14" t="str">
        <f>IFERROR(IF(#REF!&gt;0,#REF!/(INDEX(Site_Settings!#REF!,MATCH('12Month-ADT'!$C14,Site_Settings!#REF!,0),MATCH('12Month-ADT'!$D14,Site_Settings!#REF!,0))),""),"")</f>
        <v/>
      </c>
      <c r="U14" t="str">
        <f>IFERROR(IF(#REF!&gt;0,#REF!/(INDEX(Site_Settings!#REF!,MATCH('12Month-ADT'!$C14,Site_Settings!#REF!,0),MATCH('12Month-ADT'!$D14,Site_Settings!#REF!,0))),""),"")</f>
        <v/>
      </c>
      <c r="V14" t="str">
        <f>IFERROR(IF(#REF!&gt;0,#REF!/(INDEX(Site_Settings!#REF!,MATCH('12Month-ADT'!$C14,Site_Settings!#REF!,0),MATCH('12Month-ADT'!$D14,Site_Settings!#REF!,0))),""),"")</f>
        <v/>
      </c>
      <c r="W14" t="str">
        <f>IFERROR(IF(#REF!&gt;0,#REF!/(INDEX(Site_Settings!#REF!,MATCH('12Month-ADT'!$C14,Site_Settings!#REF!,0),MATCH('12Month-ADT'!$D14,Site_Settings!#REF!,0))),""),"")</f>
        <v/>
      </c>
      <c r="X14" t="str">
        <f>IFERROR(IF(#REF!&gt;0,#REF!/(INDEX(Site_Settings!#REF!,MATCH('12Month-ADT'!$C14,Site_Settings!#REF!,0),MATCH('12Month-ADT'!$D14,Site_Settings!#REF!,0))),""),"")</f>
        <v/>
      </c>
      <c r="Y14" t="str">
        <f>IFERROR(IF(#REF!&gt;0,#REF!/(INDEX(Site_Settings!#REF!,MATCH('12Month-ADT'!$C14,Site_Settings!#REF!,0),MATCH('12Month-ADT'!$D14,Site_Settings!#REF!,0))),""),"")</f>
        <v/>
      </c>
      <c r="Z14" t="str">
        <f>IFERROR(IF(#REF!&gt;0,#REF!/(INDEX(Site_Settings!#REF!,MATCH('12Month-ADT'!$C14,Site_Settings!#REF!,0),MATCH('12Month-ADT'!$D14,Site_Settings!#REF!,0))),""),"")</f>
        <v/>
      </c>
      <c r="AA14" t="str">
        <f>IFERROR(IF(#REF!&gt;0,#REF!/(INDEX(Site_Settings!#REF!,MATCH('12Month-ADT'!$C14,Site_Settings!#REF!,0),MATCH('12Month-ADT'!$D14,Site_Settings!#REF!,0))),""),"")</f>
        <v/>
      </c>
      <c r="AB14" t="str">
        <f>IFERROR(IF(#REF!&gt;0,#REF!/(INDEX(Site_Settings!#REF!,MATCH('12Month-ADT'!$C14,Site_Settings!#REF!,0),MATCH('12Month-ADT'!$D14,Site_Settings!#REF!,0))),""),"")</f>
        <v/>
      </c>
      <c r="AC14" t="str">
        <f>IFERROR(IF(#REF!&gt;0,#REF!/(INDEX(Site_Settings!#REF!,MATCH('12Month-ADT'!$C14,Site_Settings!#REF!,0),MATCH('12Month-ADT'!$D14,Site_Settings!#REF!,0))),""),"")</f>
        <v/>
      </c>
      <c r="AD14" t="str">
        <f>IFERROR(IF(#REF!&gt;0,#REF!/(INDEX(Site_Settings!#REF!,MATCH('12Month-ADT'!$C14,Site_Settings!#REF!,0),MATCH('12Month-ADT'!$D14,Site_Settings!#REF!,0))),""),"")</f>
        <v/>
      </c>
      <c r="AE14" t="str">
        <f>IFERROR(IF(#REF!&gt;0,#REF!/(INDEX(Site_Settings!#REF!,MATCH('12Month-ADT'!$C14,Site_Settings!#REF!,0),MATCH('12Month-ADT'!$D14,Site_Settings!#REF!,0))),""),"")</f>
        <v/>
      </c>
      <c r="AF14" t="str">
        <f>IFERROR(IF(#REF!&gt;0,#REF!/(INDEX(Site_Settings!#REF!,MATCH('12Month-ADT'!$C14,Site_Settings!#REF!,0),MATCH('12Month-ADT'!$D14,Site_Settings!#REF!,0))),""),"")</f>
        <v/>
      </c>
      <c r="AG14" t="str">
        <f>IFERROR(IF(#REF!&gt;0,#REF!/(INDEX(Site_Settings!#REF!,MATCH('12Month-ADT'!$C14,Site_Settings!#REF!,0),MATCH('12Month-ADT'!$D14,Site_Settings!#REF!,0))),""),"")</f>
        <v/>
      </c>
      <c r="AH14" t="str">
        <f>IFERROR(IF(#REF!&gt;0,#REF!/(INDEX(Site_Settings!#REF!,MATCH('12Month-ADT'!$C14,Site_Settings!#REF!,0),MATCH('12Month-ADT'!$D14,Site_Settings!#REF!,0))),""),"")</f>
        <v/>
      </c>
      <c r="AI14" t="str">
        <f>IFERROR(IF(#REF!&gt;0,#REF!/(INDEX(Site_Settings!#REF!,MATCH('12Month-ADT'!$C14,Site_Settings!#REF!,0),MATCH('12Month-ADT'!$D14,Site_Settings!#REF!,0))),""),"")</f>
        <v/>
      </c>
      <c r="AJ14" t="str">
        <f>IFERROR(IF(#REF!&gt;0,#REF!/(INDEX(Site_Settings!#REF!,MATCH('12Month-ADT'!$C14,Site_Settings!#REF!,0),MATCH('12Month-ADT'!$D14,Site_Settings!#REF!,0))),""),"")</f>
        <v/>
      </c>
      <c r="AK14" t="str">
        <f>IFERROR(IF(#REF!&gt;0,#REF!/(INDEX(Site_Settings!#REF!,MATCH('12Month-ADT'!$C14,Site_Settings!#REF!,0),MATCH('12Month-ADT'!$D14,Site_Settings!#REF!,0))),""),"")</f>
        <v/>
      </c>
      <c r="AL14" t="str">
        <f>IFERROR(IF(#REF!&gt;0,#REF!/(INDEX(Site_Settings!#REF!,MATCH('12Month-ADT'!$C14,Site_Settings!#REF!,0),MATCH('12Month-ADT'!$D14,Site_Settings!#REF!,0))),""),"")</f>
        <v/>
      </c>
      <c r="AM14" t="str">
        <f>IFERROR(IF(#REF!&gt;0,#REF!/(INDEX(Site_Settings!#REF!,MATCH('12Month-ADT'!$C14,Site_Settings!#REF!,0),MATCH('12Month-ADT'!$D14,Site_Settings!#REF!,0))),""),"")</f>
        <v/>
      </c>
      <c r="AN14" t="str">
        <f>IFERROR(IF(#REF!&gt;0,#REF!/(INDEX(Site_Settings!#REF!,MATCH('12Month-ADT'!$C14,Site_Settings!#REF!,0),MATCH('12Month-ADT'!$D14,Site_Settings!#REF!,0))),""),"")</f>
        <v/>
      </c>
      <c r="AO14" t="str">
        <f>IFERROR(IF(#REF!&gt;0,#REF!/(INDEX(Site_Settings!#REF!,MATCH('12Month-ADT'!$C14,Site_Settings!#REF!,0),MATCH('12Month-ADT'!$D14,Site_Settings!#REF!,0))),""),"")</f>
        <v/>
      </c>
      <c r="AP14" t="str">
        <f>IFERROR(IF(#REF!&gt;0,#REF!/(INDEX(Site_Settings!#REF!,MATCH('12Month-ADT'!$C14,Site_Settings!#REF!,0),MATCH('12Month-ADT'!$D14,Site_Settings!#REF!,0))),""),"")</f>
        <v/>
      </c>
      <c r="AQ14" t="str">
        <f>IFERROR(IF(#REF!&gt;0,#REF!/(INDEX(Site_Settings!#REF!,MATCH('12Month-ADT'!$C14,Site_Settings!#REF!,0),MATCH('12Month-ADT'!$D14,Site_Settings!#REF!,0))),""),"")</f>
        <v/>
      </c>
      <c r="AR14" t="str">
        <f>IFERROR(IF(#REF!&gt;0,#REF!/(INDEX(Site_Settings!#REF!,MATCH('12Month-ADT'!$C14,Site_Settings!#REF!,0),MATCH('12Month-ADT'!$D14,Site_Settings!#REF!,0))),""),"")</f>
        <v/>
      </c>
      <c r="AS14" t="str">
        <f>IFERROR(IF(#REF!&gt;0,#REF!/(INDEX(Site_Settings!#REF!,MATCH('12Month-ADT'!$C14,Site_Settings!#REF!,0),MATCH('12Month-ADT'!$D14,Site_Settings!#REF!,0))),""),"")</f>
        <v/>
      </c>
      <c r="AT14" t="str">
        <f>IFERROR(IF(#REF!&gt;0,#REF!/(INDEX(Site_Settings!#REF!,MATCH('12Month-ADT'!$C14,Site_Settings!#REF!,0),MATCH('12Month-ADT'!$D14,Site_Settings!#REF!,0))),""),"")</f>
        <v/>
      </c>
      <c r="AU14" t="str">
        <f>IFERROR(IF(#REF!&gt;0,#REF!/(INDEX(Site_Settings!#REF!,MATCH('12Month-ADT'!$C14,Site_Settings!#REF!,0),MATCH('12Month-ADT'!$D14,Site_Settings!#REF!,0))),""),"")</f>
        <v/>
      </c>
      <c r="AV14" t="str">
        <f>IFERROR(IF(#REF!&gt;0,#REF!/(INDEX(Site_Settings!#REF!,MATCH('12Month-ADT'!$C14,Site_Settings!#REF!,0),MATCH('12Month-ADT'!$D14,Site_Settings!#REF!,0))),""),"")</f>
        <v/>
      </c>
      <c r="AW14" t="str">
        <f>IFERROR(IF(#REF!&gt;0,#REF!/(INDEX(Site_Settings!#REF!,MATCH('12Month-ADT'!$C14,Site_Settings!#REF!,0),MATCH('12Month-ADT'!$D14,Site_Settings!#REF!,0))),""),"")</f>
        <v/>
      </c>
      <c r="AX14" t="str">
        <f>IFERROR(IF(#REF!&gt;0,#REF!/(INDEX(Site_Settings!#REF!,MATCH('12Month-ADT'!$C14,Site_Settings!#REF!,0),MATCH('12Month-ADT'!$D14,Site_Settings!#REF!,0))),""),"")</f>
        <v/>
      </c>
    </row>
    <row r="15" spans="1:50">
      <c r="A15" t="str">
        <f t="shared" si="0"/>
        <v>August2015</v>
      </c>
      <c r="C15" t="s">
        <v>61</v>
      </c>
      <c r="D15">
        <v>2015</v>
      </c>
      <c r="E15" t="str">
        <f>IFERROR(IF(#REF!&gt;0,#REF!/(INDEX(Site_Settings!#REF!,MATCH('12Month-ADT'!$C15,Site_Settings!#REF!,0),MATCH('12Month-ADT'!$D15,Site_Settings!#REF!,0))),""),"")</f>
        <v/>
      </c>
      <c r="F15" t="str">
        <f>IFERROR(IF(#REF!&gt;0,#REF!/(INDEX(Site_Settings!#REF!,MATCH('12Month-ADT'!$C15,Site_Settings!#REF!,0),MATCH('12Month-ADT'!$D15,Site_Settings!#REF!,0))),""),"")</f>
        <v/>
      </c>
      <c r="G15" t="str">
        <f>IFERROR(IF(#REF!&gt;0,#REF!/(INDEX(Site_Settings!#REF!,MATCH('12Month-ADT'!$C15,Site_Settings!#REF!,0),MATCH('12Month-ADT'!$D15,Site_Settings!#REF!,0))),""),"")</f>
        <v/>
      </c>
      <c r="H15" t="str">
        <f>IFERROR(IF(#REF!&gt;0,#REF!/(INDEX(Site_Settings!#REF!,MATCH('12Month-ADT'!$C15,Site_Settings!#REF!,0),MATCH('12Month-ADT'!$D15,Site_Settings!#REF!,0))),""),"")</f>
        <v/>
      </c>
      <c r="I15" t="str">
        <f>IFERROR(IF(#REF!&gt;0,#REF!/(INDEX(Site_Settings!#REF!,MATCH('12Month-ADT'!$C15,Site_Settings!#REF!,0),MATCH('12Month-ADT'!$D15,Site_Settings!#REF!,0))),""),"")</f>
        <v/>
      </c>
      <c r="J15" t="str">
        <f>IFERROR(IF(#REF!&gt;0,#REF!/(INDEX(Site_Settings!#REF!,MATCH('12Month-ADT'!$C15,Site_Settings!#REF!,0),MATCH('12Month-ADT'!$D15,Site_Settings!#REF!,0))),""),"")</f>
        <v/>
      </c>
      <c r="K15" t="str">
        <f>IFERROR(IF(#REF!&gt;0,#REF!/(INDEX(Site_Settings!#REF!,MATCH('12Month-ADT'!$C15,Site_Settings!#REF!,0),MATCH('12Month-ADT'!$D15,Site_Settings!#REF!,0))),""),"")</f>
        <v/>
      </c>
      <c r="L15" t="str">
        <f>IFERROR(IF(#REF!&gt;0,#REF!/(INDEX(Site_Settings!#REF!,MATCH('12Month-ADT'!$C15,Site_Settings!#REF!,0),MATCH('12Month-ADT'!$D15,Site_Settings!#REF!,0))),""),"")</f>
        <v/>
      </c>
      <c r="M15" t="str">
        <f>IFERROR(IF(#REF!&gt;0,#REF!/(INDEX(Site_Settings!#REF!,MATCH('12Month-ADT'!$C15,Site_Settings!#REF!,0),MATCH('12Month-ADT'!$D15,Site_Settings!#REF!,0))),""),"")</f>
        <v/>
      </c>
      <c r="N15" t="str">
        <f>IFERROR(IF(#REF!&gt;0,#REF!/(INDEX(Site_Settings!#REF!,MATCH('12Month-ADT'!$C15,Site_Settings!#REF!,0),MATCH('12Month-ADT'!$D15,Site_Settings!#REF!,0))),""),"")</f>
        <v/>
      </c>
      <c r="O15" t="str">
        <f>IFERROR(IF(#REF!&gt;0,#REF!/(INDEX(Site_Settings!#REF!,MATCH('12Month-ADT'!$C15,Site_Settings!#REF!,0),MATCH('12Month-ADT'!$D15,Site_Settings!#REF!,0))),""),"")</f>
        <v/>
      </c>
      <c r="P15" t="str">
        <f>IFERROR(IF(#REF!&gt;0,#REF!/(INDEX(Site_Settings!#REF!,MATCH('12Month-ADT'!$C15,Site_Settings!#REF!,0),MATCH('12Month-ADT'!$D15,Site_Settings!#REF!,0))),""),"")</f>
        <v/>
      </c>
      <c r="Q15" t="str">
        <f>IFERROR(IF(#REF!&gt;0,#REF!/(INDEX(Site_Settings!#REF!,MATCH('12Month-ADT'!$C15,Site_Settings!#REF!,0),MATCH('12Month-ADT'!$D15,Site_Settings!#REF!,0))),""),"")</f>
        <v/>
      </c>
      <c r="R15" t="str">
        <f>IFERROR(IF(#REF!&gt;0,#REF!/(INDEX(Site_Settings!#REF!,MATCH('12Month-ADT'!$C15,Site_Settings!#REF!,0),MATCH('12Month-ADT'!$D15,Site_Settings!#REF!,0))),""),"")</f>
        <v/>
      </c>
      <c r="S15" t="str">
        <f>IFERROR(IF(#REF!&gt;0,#REF!/(INDEX(Site_Settings!#REF!,MATCH('12Month-ADT'!$C15,Site_Settings!#REF!,0),MATCH('12Month-ADT'!$D15,Site_Settings!#REF!,0))),""),"")</f>
        <v/>
      </c>
      <c r="T15" t="str">
        <f>IFERROR(IF(#REF!&gt;0,#REF!/(INDEX(Site_Settings!#REF!,MATCH('12Month-ADT'!$C15,Site_Settings!#REF!,0),MATCH('12Month-ADT'!$D15,Site_Settings!#REF!,0))),""),"")</f>
        <v/>
      </c>
      <c r="U15" t="str">
        <f>IFERROR(IF(#REF!&gt;0,#REF!/(INDEX(Site_Settings!#REF!,MATCH('12Month-ADT'!$C15,Site_Settings!#REF!,0),MATCH('12Month-ADT'!$D15,Site_Settings!#REF!,0))),""),"")</f>
        <v/>
      </c>
      <c r="V15" t="str">
        <f>IFERROR(IF(#REF!&gt;0,#REF!/(INDEX(Site_Settings!#REF!,MATCH('12Month-ADT'!$C15,Site_Settings!#REF!,0),MATCH('12Month-ADT'!$D15,Site_Settings!#REF!,0))),""),"")</f>
        <v/>
      </c>
      <c r="W15" t="str">
        <f>IFERROR(IF(#REF!&gt;0,#REF!/(INDEX(Site_Settings!#REF!,MATCH('12Month-ADT'!$C15,Site_Settings!#REF!,0),MATCH('12Month-ADT'!$D15,Site_Settings!#REF!,0))),""),"")</f>
        <v/>
      </c>
      <c r="X15" t="str">
        <f>IFERROR(IF(#REF!&gt;0,#REF!/(INDEX(Site_Settings!#REF!,MATCH('12Month-ADT'!$C15,Site_Settings!#REF!,0),MATCH('12Month-ADT'!$D15,Site_Settings!#REF!,0))),""),"")</f>
        <v/>
      </c>
      <c r="Y15" t="str">
        <f>IFERROR(IF(#REF!&gt;0,#REF!/(INDEX(Site_Settings!#REF!,MATCH('12Month-ADT'!$C15,Site_Settings!#REF!,0),MATCH('12Month-ADT'!$D15,Site_Settings!#REF!,0))),""),"")</f>
        <v/>
      </c>
      <c r="Z15" t="str">
        <f>IFERROR(IF(#REF!&gt;0,#REF!/(INDEX(Site_Settings!#REF!,MATCH('12Month-ADT'!$C15,Site_Settings!#REF!,0),MATCH('12Month-ADT'!$D15,Site_Settings!#REF!,0))),""),"")</f>
        <v/>
      </c>
      <c r="AA15" t="str">
        <f>IFERROR(IF(#REF!&gt;0,#REF!/(INDEX(Site_Settings!#REF!,MATCH('12Month-ADT'!$C15,Site_Settings!#REF!,0),MATCH('12Month-ADT'!$D15,Site_Settings!#REF!,0))),""),"")</f>
        <v/>
      </c>
      <c r="AB15" t="str">
        <f>IFERROR(IF(#REF!&gt;0,#REF!/(INDEX(Site_Settings!#REF!,MATCH('12Month-ADT'!$C15,Site_Settings!#REF!,0),MATCH('12Month-ADT'!$D15,Site_Settings!#REF!,0))),""),"")</f>
        <v/>
      </c>
      <c r="AC15" t="str">
        <f>IFERROR(IF(#REF!&gt;0,#REF!/(INDEX(Site_Settings!#REF!,MATCH('12Month-ADT'!$C15,Site_Settings!#REF!,0),MATCH('12Month-ADT'!$D15,Site_Settings!#REF!,0))),""),"")</f>
        <v/>
      </c>
      <c r="AD15" t="str">
        <f>IFERROR(IF(#REF!&gt;0,#REF!/(INDEX(Site_Settings!#REF!,MATCH('12Month-ADT'!$C15,Site_Settings!#REF!,0),MATCH('12Month-ADT'!$D15,Site_Settings!#REF!,0))),""),"")</f>
        <v/>
      </c>
      <c r="AE15" t="str">
        <f>IFERROR(IF(#REF!&gt;0,#REF!/(INDEX(Site_Settings!#REF!,MATCH('12Month-ADT'!$C15,Site_Settings!#REF!,0),MATCH('12Month-ADT'!$D15,Site_Settings!#REF!,0))),""),"")</f>
        <v/>
      </c>
      <c r="AF15" t="str">
        <f>IFERROR(IF(#REF!&gt;0,#REF!/(INDEX(Site_Settings!#REF!,MATCH('12Month-ADT'!$C15,Site_Settings!#REF!,0),MATCH('12Month-ADT'!$D15,Site_Settings!#REF!,0))),""),"")</f>
        <v/>
      </c>
      <c r="AG15" t="str">
        <f>IFERROR(IF(#REF!&gt;0,#REF!/(INDEX(Site_Settings!#REF!,MATCH('12Month-ADT'!$C15,Site_Settings!#REF!,0),MATCH('12Month-ADT'!$D15,Site_Settings!#REF!,0))),""),"")</f>
        <v/>
      </c>
      <c r="AH15" t="str">
        <f>IFERROR(IF(#REF!&gt;0,#REF!/(INDEX(Site_Settings!#REF!,MATCH('12Month-ADT'!$C15,Site_Settings!#REF!,0),MATCH('12Month-ADT'!$D15,Site_Settings!#REF!,0))),""),"")</f>
        <v/>
      </c>
      <c r="AI15" t="str">
        <f>IFERROR(IF(#REF!&gt;0,#REF!/(INDEX(Site_Settings!#REF!,MATCH('12Month-ADT'!$C15,Site_Settings!#REF!,0),MATCH('12Month-ADT'!$D15,Site_Settings!#REF!,0))),""),"")</f>
        <v/>
      </c>
      <c r="AJ15" t="str">
        <f>IFERROR(IF(#REF!&gt;0,#REF!/(INDEX(Site_Settings!#REF!,MATCH('12Month-ADT'!$C15,Site_Settings!#REF!,0),MATCH('12Month-ADT'!$D15,Site_Settings!#REF!,0))),""),"")</f>
        <v/>
      </c>
      <c r="AK15" t="str">
        <f>IFERROR(IF(#REF!&gt;0,#REF!/(INDEX(Site_Settings!#REF!,MATCH('12Month-ADT'!$C15,Site_Settings!#REF!,0),MATCH('12Month-ADT'!$D15,Site_Settings!#REF!,0))),""),"")</f>
        <v/>
      </c>
      <c r="AL15" t="str">
        <f>IFERROR(IF(#REF!&gt;0,#REF!/(INDEX(Site_Settings!#REF!,MATCH('12Month-ADT'!$C15,Site_Settings!#REF!,0),MATCH('12Month-ADT'!$D15,Site_Settings!#REF!,0))),""),"")</f>
        <v/>
      </c>
      <c r="AM15" t="str">
        <f>IFERROR(IF(#REF!&gt;0,#REF!/(INDEX(Site_Settings!#REF!,MATCH('12Month-ADT'!$C15,Site_Settings!#REF!,0),MATCH('12Month-ADT'!$D15,Site_Settings!#REF!,0))),""),"")</f>
        <v/>
      </c>
      <c r="AN15" t="str">
        <f>IFERROR(IF(#REF!&gt;0,#REF!/(INDEX(Site_Settings!#REF!,MATCH('12Month-ADT'!$C15,Site_Settings!#REF!,0),MATCH('12Month-ADT'!$D15,Site_Settings!#REF!,0))),""),"")</f>
        <v/>
      </c>
      <c r="AO15" t="str">
        <f>IFERROR(IF(#REF!&gt;0,#REF!/(INDEX(Site_Settings!#REF!,MATCH('12Month-ADT'!$C15,Site_Settings!#REF!,0),MATCH('12Month-ADT'!$D15,Site_Settings!#REF!,0))),""),"")</f>
        <v/>
      </c>
      <c r="AP15" t="str">
        <f>IFERROR(IF(#REF!&gt;0,#REF!/(INDEX(Site_Settings!#REF!,MATCH('12Month-ADT'!$C15,Site_Settings!#REF!,0),MATCH('12Month-ADT'!$D15,Site_Settings!#REF!,0))),""),"")</f>
        <v/>
      </c>
      <c r="AQ15" t="str">
        <f>IFERROR(IF(#REF!&gt;0,#REF!/(INDEX(Site_Settings!#REF!,MATCH('12Month-ADT'!$C15,Site_Settings!#REF!,0),MATCH('12Month-ADT'!$D15,Site_Settings!#REF!,0))),""),"")</f>
        <v/>
      </c>
      <c r="AR15" t="str">
        <f>IFERROR(IF(#REF!&gt;0,#REF!/(INDEX(Site_Settings!#REF!,MATCH('12Month-ADT'!$C15,Site_Settings!#REF!,0),MATCH('12Month-ADT'!$D15,Site_Settings!#REF!,0))),""),"")</f>
        <v/>
      </c>
      <c r="AS15" t="str">
        <f>IFERROR(IF(#REF!&gt;0,#REF!/(INDEX(Site_Settings!#REF!,MATCH('12Month-ADT'!$C15,Site_Settings!#REF!,0),MATCH('12Month-ADT'!$D15,Site_Settings!#REF!,0))),""),"")</f>
        <v/>
      </c>
      <c r="AT15" t="str">
        <f>IFERROR(IF(#REF!&gt;0,#REF!/(INDEX(Site_Settings!#REF!,MATCH('12Month-ADT'!$C15,Site_Settings!#REF!,0),MATCH('12Month-ADT'!$D15,Site_Settings!#REF!,0))),""),"")</f>
        <v/>
      </c>
      <c r="AU15" t="str">
        <f>IFERROR(IF(#REF!&gt;0,#REF!/(INDEX(Site_Settings!#REF!,MATCH('12Month-ADT'!$C15,Site_Settings!#REF!,0),MATCH('12Month-ADT'!$D15,Site_Settings!#REF!,0))),""),"")</f>
        <v/>
      </c>
      <c r="AV15" t="str">
        <f>IFERROR(IF(#REF!&gt;0,#REF!/(INDEX(Site_Settings!#REF!,MATCH('12Month-ADT'!$C15,Site_Settings!#REF!,0),MATCH('12Month-ADT'!$D15,Site_Settings!#REF!,0))),""),"")</f>
        <v/>
      </c>
      <c r="AW15" t="str">
        <f>IFERROR(IF(#REF!&gt;0,#REF!/(INDEX(Site_Settings!#REF!,MATCH('12Month-ADT'!$C15,Site_Settings!#REF!,0),MATCH('12Month-ADT'!$D15,Site_Settings!#REF!,0))),""),"")</f>
        <v/>
      </c>
      <c r="AX15" t="str">
        <f>IFERROR(IF(#REF!&gt;0,#REF!/(INDEX(Site_Settings!#REF!,MATCH('12Month-ADT'!$C15,Site_Settings!#REF!,0),MATCH('12Month-ADT'!$D15,Site_Settings!#REF!,0))),""),"")</f>
        <v/>
      </c>
    </row>
    <row r="16" spans="1:50">
      <c r="A16" t="str">
        <f t="shared" si="0"/>
        <v>September2015</v>
      </c>
      <c r="C16" t="s">
        <v>2</v>
      </c>
      <c r="D16">
        <v>2015</v>
      </c>
      <c r="E16" t="str">
        <f>IFERROR(IF(#REF!&gt;0,#REF!/(INDEX(Site_Settings!#REF!,MATCH('12Month-ADT'!$C16,Site_Settings!#REF!,0),MATCH('12Month-ADT'!$D16,Site_Settings!#REF!,0))),""),"")</f>
        <v/>
      </c>
      <c r="F16" t="str">
        <f>IFERROR(IF(#REF!&gt;0,#REF!/(INDEX(Site_Settings!#REF!,MATCH('12Month-ADT'!$C16,Site_Settings!#REF!,0),MATCH('12Month-ADT'!$D16,Site_Settings!#REF!,0))),""),"")</f>
        <v/>
      </c>
      <c r="G16" t="str">
        <f>IFERROR(IF(#REF!&gt;0,#REF!/(INDEX(Site_Settings!#REF!,MATCH('12Month-ADT'!$C16,Site_Settings!#REF!,0),MATCH('12Month-ADT'!$D16,Site_Settings!#REF!,0))),""),"")</f>
        <v/>
      </c>
      <c r="H16" t="str">
        <f>IFERROR(IF(#REF!&gt;0,#REF!/(INDEX(Site_Settings!#REF!,MATCH('12Month-ADT'!$C16,Site_Settings!#REF!,0),MATCH('12Month-ADT'!$D16,Site_Settings!#REF!,0))),""),"")</f>
        <v/>
      </c>
      <c r="I16" t="str">
        <f>IFERROR(IF(#REF!&gt;0,#REF!/(INDEX(Site_Settings!#REF!,MATCH('12Month-ADT'!$C16,Site_Settings!#REF!,0),MATCH('12Month-ADT'!$D16,Site_Settings!#REF!,0))),""),"")</f>
        <v/>
      </c>
      <c r="J16" t="str">
        <f>IFERROR(IF(#REF!&gt;0,#REF!/(INDEX(Site_Settings!#REF!,MATCH('12Month-ADT'!$C16,Site_Settings!#REF!,0),MATCH('12Month-ADT'!$D16,Site_Settings!#REF!,0))),""),"")</f>
        <v/>
      </c>
      <c r="K16" t="str">
        <f>IFERROR(IF(#REF!&gt;0,#REF!/(INDEX(Site_Settings!#REF!,MATCH('12Month-ADT'!$C16,Site_Settings!#REF!,0),MATCH('12Month-ADT'!$D16,Site_Settings!#REF!,0))),""),"")</f>
        <v/>
      </c>
      <c r="L16" t="str">
        <f>IFERROR(IF(#REF!&gt;0,#REF!/(INDEX(Site_Settings!#REF!,MATCH('12Month-ADT'!$C16,Site_Settings!#REF!,0),MATCH('12Month-ADT'!$D16,Site_Settings!#REF!,0))),""),"")</f>
        <v/>
      </c>
      <c r="M16" t="str">
        <f>IFERROR(IF(#REF!&gt;0,#REF!/(INDEX(Site_Settings!#REF!,MATCH('12Month-ADT'!$C16,Site_Settings!#REF!,0),MATCH('12Month-ADT'!$D16,Site_Settings!#REF!,0))),""),"")</f>
        <v/>
      </c>
      <c r="N16" t="str">
        <f>IFERROR(IF(#REF!&gt;0,#REF!/(INDEX(Site_Settings!#REF!,MATCH('12Month-ADT'!$C16,Site_Settings!#REF!,0),MATCH('12Month-ADT'!$D16,Site_Settings!#REF!,0))),""),"")</f>
        <v/>
      </c>
      <c r="O16" t="str">
        <f>IFERROR(IF(#REF!&gt;0,#REF!/(INDEX(Site_Settings!#REF!,MATCH('12Month-ADT'!$C16,Site_Settings!#REF!,0),MATCH('12Month-ADT'!$D16,Site_Settings!#REF!,0))),""),"")</f>
        <v/>
      </c>
      <c r="P16" t="str">
        <f>IFERROR(IF(#REF!&gt;0,#REF!/(INDEX(Site_Settings!#REF!,MATCH('12Month-ADT'!$C16,Site_Settings!#REF!,0),MATCH('12Month-ADT'!$D16,Site_Settings!#REF!,0))),""),"")</f>
        <v/>
      </c>
      <c r="Q16" t="str">
        <f>IFERROR(IF(#REF!&gt;0,#REF!/(INDEX(Site_Settings!#REF!,MATCH('12Month-ADT'!$C16,Site_Settings!#REF!,0),MATCH('12Month-ADT'!$D16,Site_Settings!#REF!,0))),""),"")</f>
        <v/>
      </c>
      <c r="R16" t="str">
        <f>IFERROR(IF(#REF!&gt;0,#REF!/(INDEX(Site_Settings!#REF!,MATCH('12Month-ADT'!$C16,Site_Settings!#REF!,0),MATCH('12Month-ADT'!$D16,Site_Settings!#REF!,0))),""),"")</f>
        <v/>
      </c>
      <c r="S16" t="str">
        <f>IFERROR(IF(#REF!&gt;0,#REF!/(INDEX(Site_Settings!#REF!,MATCH('12Month-ADT'!$C16,Site_Settings!#REF!,0),MATCH('12Month-ADT'!$D16,Site_Settings!#REF!,0))),""),"")</f>
        <v/>
      </c>
      <c r="T16" t="str">
        <f>IFERROR(IF(#REF!&gt;0,#REF!/(INDEX(Site_Settings!#REF!,MATCH('12Month-ADT'!$C16,Site_Settings!#REF!,0),MATCH('12Month-ADT'!$D16,Site_Settings!#REF!,0))),""),"")</f>
        <v/>
      </c>
      <c r="U16" t="str">
        <f>IFERROR(IF(#REF!&gt;0,#REF!/(INDEX(Site_Settings!#REF!,MATCH('12Month-ADT'!$C16,Site_Settings!#REF!,0),MATCH('12Month-ADT'!$D16,Site_Settings!#REF!,0))),""),"")</f>
        <v/>
      </c>
      <c r="V16" t="str">
        <f>IFERROR(IF(#REF!&gt;0,#REF!/(INDEX(Site_Settings!#REF!,MATCH('12Month-ADT'!$C16,Site_Settings!#REF!,0),MATCH('12Month-ADT'!$D16,Site_Settings!#REF!,0))),""),"")</f>
        <v/>
      </c>
      <c r="W16" t="str">
        <f>IFERROR(IF(#REF!&gt;0,#REF!/(INDEX(Site_Settings!#REF!,MATCH('12Month-ADT'!$C16,Site_Settings!#REF!,0),MATCH('12Month-ADT'!$D16,Site_Settings!#REF!,0))),""),"")</f>
        <v/>
      </c>
      <c r="X16" t="str">
        <f>IFERROR(IF(#REF!&gt;0,#REF!/(INDEX(Site_Settings!#REF!,MATCH('12Month-ADT'!$C16,Site_Settings!#REF!,0),MATCH('12Month-ADT'!$D16,Site_Settings!#REF!,0))),""),"")</f>
        <v/>
      </c>
      <c r="Y16" t="str">
        <f>IFERROR(IF(#REF!&gt;0,#REF!/(INDEX(Site_Settings!#REF!,MATCH('12Month-ADT'!$C16,Site_Settings!#REF!,0),MATCH('12Month-ADT'!$D16,Site_Settings!#REF!,0))),""),"")</f>
        <v/>
      </c>
      <c r="Z16" t="str">
        <f>IFERROR(IF(#REF!&gt;0,#REF!/(INDEX(Site_Settings!#REF!,MATCH('12Month-ADT'!$C16,Site_Settings!#REF!,0),MATCH('12Month-ADT'!$D16,Site_Settings!#REF!,0))),""),"")</f>
        <v/>
      </c>
      <c r="AA16" t="str">
        <f>IFERROR(IF(#REF!&gt;0,#REF!/(INDEX(Site_Settings!#REF!,MATCH('12Month-ADT'!$C16,Site_Settings!#REF!,0),MATCH('12Month-ADT'!$D16,Site_Settings!#REF!,0))),""),"")</f>
        <v/>
      </c>
      <c r="AB16" t="str">
        <f>IFERROR(IF(#REF!&gt;0,#REF!/(INDEX(Site_Settings!#REF!,MATCH('12Month-ADT'!$C16,Site_Settings!#REF!,0),MATCH('12Month-ADT'!$D16,Site_Settings!#REF!,0))),""),"")</f>
        <v/>
      </c>
      <c r="AC16" t="str">
        <f>IFERROR(IF(#REF!&gt;0,#REF!/(INDEX(Site_Settings!#REF!,MATCH('12Month-ADT'!$C16,Site_Settings!#REF!,0),MATCH('12Month-ADT'!$D16,Site_Settings!#REF!,0))),""),"")</f>
        <v/>
      </c>
      <c r="AD16" t="str">
        <f>IFERROR(IF(#REF!&gt;0,#REF!/(INDEX(Site_Settings!#REF!,MATCH('12Month-ADT'!$C16,Site_Settings!#REF!,0),MATCH('12Month-ADT'!$D16,Site_Settings!#REF!,0))),""),"")</f>
        <v/>
      </c>
      <c r="AE16" t="str">
        <f>IFERROR(IF(#REF!&gt;0,#REF!/(INDEX(Site_Settings!#REF!,MATCH('12Month-ADT'!$C16,Site_Settings!#REF!,0),MATCH('12Month-ADT'!$D16,Site_Settings!#REF!,0))),""),"")</f>
        <v/>
      </c>
      <c r="AF16" t="str">
        <f>IFERROR(IF(#REF!&gt;0,#REF!/(INDEX(Site_Settings!#REF!,MATCH('12Month-ADT'!$C16,Site_Settings!#REF!,0),MATCH('12Month-ADT'!$D16,Site_Settings!#REF!,0))),""),"")</f>
        <v/>
      </c>
      <c r="AG16" t="str">
        <f>IFERROR(IF(#REF!&gt;0,#REF!/(INDEX(Site_Settings!#REF!,MATCH('12Month-ADT'!$C16,Site_Settings!#REF!,0),MATCH('12Month-ADT'!$D16,Site_Settings!#REF!,0))),""),"")</f>
        <v/>
      </c>
      <c r="AH16" t="str">
        <f>IFERROR(IF(#REF!&gt;0,#REF!/(INDEX(Site_Settings!#REF!,MATCH('12Month-ADT'!$C16,Site_Settings!#REF!,0),MATCH('12Month-ADT'!$D16,Site_Settings!#REF!,0))),""),"")</f>
        <v/>
      </c>
      <c r="AI16" t="str">
        <f>IFERROR(IF(#REF!&gt;0,#REF!/(INDEX(Site_Settings!#REF!,MATCH('12Month-ADT'!$C16,Site_Settings!#REF!,0),MATCH('12Month-ADT'!$D16,Site_Settings!#REF!,0))),""),"")</f>
        <v/>
      </c>
      <c r="AJ16" t="str">
        <f>IFERROR(IF(#REF!&gt;0,#REF!/(INDEX(Site_Settings!#REF!,MATCH('12Month-ADT'!$C16,Site_Settings!#REF!,0),MATCH('12Month-ADT'!$D16,Site_Settings!#REF!,0))),""),"")</f>
        <v/>
      </c>
      <c r="AK16" t="str">
        <f>IFERROR(IF(#REF!&gt;0,#REF!/(INDEX(Site_Settings!#REF!,MATCH('12Month-ADT'!$C16,Site_Settings!#REF!,0),MATCH('12Month-ADT'!$D16,Site_Settings!#REF!,0))),""),"")</f>
        <v/>
      </c>
      <c r="AL16" t="str">
        <f>IFERROR(IF(#REF!&gt;0,#REF!/(INDEX(Site_Settings!#REF!,MATCH('12Month-ADT'!$C16,Site_Settings!#REF!,0),MATCH('12Month-ADT'!$D16,Site_Settings!#REF!,0))),""),"")</f>
        <v/>
      </c>
      <c r="AM16" t="str">
        <f>IFERROR(IF(#REF!&gt;0,#REF!/(INDEX(Site_Settings!#REF!,MATCH('12Month-ADT'!$C16,Site_Settings!#REF!,0),MATCH('12Month-ADT'!$D16,Site_Settings!#REF!,0))),""),"")</f>
        <v/>
      </c>
      <c r="AN16" t="str">
        <f>IFERROR(IF(#REF!&gt;0,#REF!/(INDEX(Site_Settings!#REF!,MATCH('12Month-ADT'!$C16,Site_Settings!#REF!,0),MATCH('12Month-ADT'!$D16,Site_Settings!#REF!,0))),""),"")</f>
        <v/>
      </c>
      <c r="AO16" t="str">
        <f>IFERROR(IF(#REF!&gt;0,#REF!/(INDEX(Site_Settings!#REF!,MATCH('12Month-ADT'!$C16,Site_Settings!#REF!,0),MATCH('12Month-ADT'!$D16,Site_Settings!#REF!,0))),""),"")</f>
        <v/>
      </c>
      <c r="AP16" t="str">
        <f>IFERROR(IF(#REF!&gt;0,#REF!/(INDEX(Site_Settings!#REF!,MATCH('12Month-ADT'!$C16,Site_Settings!#REF!,0),MATCH('12Month-ADT'!$D16,Site_Settings!#REF!,0))),""),"")</f>
        <v/>
      </c>
      <c r="AQ16" t="str">
        <f>IFERROR(IF(#REF!&gt;0,#REF!/(INDEX(Site_Settings!#REF!,MATCH('12Month-ADT'!$C16,Site_Settings!#REF!,0),MATCH('12Month-ADT'!$D16,Site_Settings!#REF!,0))),""),"")</f>
        <v/>
      </c>
      <c r="AR16" t="str">
        <f>IFERROR(IF(#REF!&gt;0,#REF!/(INDEX(Site_Settings!#REF!,MATCH('12Month-ADT'!$C16,Site_Settings!#REF!,0),MATCH('12Month-ADT'!$D16,Site_Settings!#REF!,0))),""),"")</f>
        <v/>
      </c>
      <c r="AS16" t="str">
        <f>IFERROR(IF(#REF!&gt;0,#REF!/(INDEX(Site_Settings!#REF!,MATCH('12Month-ADT'!$C16,Site_Settings!#REF!,0),MATCH('12Month-ADT'!$D16,Site_Settings!#REF!,0))),""),"")</f>
        <v/>
      </c>
      <c r="AT16" t="str">
        <f>IFERROR(IF(#REF!&gt;0,#REF!/(INDEX(Site_Settings!#REF!,MATCH('12Month-ADT'!$C16,Site_Settings!#REF!,0),MATCH('12Month-ADT'!$D16,Site_Settings!#REF!,0))),""),"")</f>
        <v/>
      </c>
      <c r="AU16" t="str">
        <f>IFERROR(IF(#REF!&gt;0,#REF!/(INDEX(Site_Settings!#REF!,MATCH('12Month-ADT'!$C16,Site_Settings!#REF!,0),MATCH('12Month-ADT'!$D16,Site_Settings!#REF!,0))),""),"")</f>
        <v/>
      </c>
      <c r="AV16" t="str">
        <f>IFERROR(IF(#REF!&gt;0,#REF!/(INDEX(Site_Settings!#REF!,MATCH('12Month-ADT'!$C16,Site_Settings!#REF!,0),MATCH('12Month-ADT'!$D16,Site_Settings!#REF!,0))),""),"")</f>
        <v/>
      </c>
      <c r="AW16" t="str">
        <f>IFERROR(IF(#REF!&gt;0,#REF!/(INDEX(Site_Settings!#REF!,MATCH('12Month-ADT'!$C16,Site_Settings!#REF!,0),MATCH('12Month-ADT'!$D16,Site_Settings!#REF!,0))),""),"")</f>
        <v/>
      </c>
      <c r="AX16" t="str">
        <f>IFERROR(IF(#REF!&gt;0,#REF!/(INDEX(Site_Settings!#REF!,MATCH('12Month-ADT'!$C16,Site_Settings!#REF!,0),MATCH('12Month-ADT'!$D16,Site_Settings!#REF!,0))),""),"")</f>
        <v/>
      </c>
    </row>
    <row r="17" spans="1:50">
      <c r="A17" t="str">
        <f t="shared" si="0"/>
        <v>October2015</v>
      </c>
      <c r="C17" t="s">
        <v>62</v>
      </c>
      <c r="D17">
        <v>2015</v>
      </c>
      <c r="E17" t="str">
        <f>IFERROR(IF(#REF!&gt;0,#REF!/(INDEX(Site_Settings!#REF!,MATCH('12Month-ADT'!$C17,Site_Settings!#REF!,0),MATCH('12Month-ADT'!$D17,Site_Settings!#REF!,0))),""),"")</f>
        <v/>
      </c>
      <c r="F17" t="str">
        <f>IFERROR(IF(#REF!&gt;0,#REF!/(INDEX(Site_Settings!#REF!,MATCH('12Month-ADT'!$C17,Site_Settings!#REF!,0),MATCH('12Month-ADT'!$D17,Site_Settings!#REF!,0))),""),"")</f>
        <v/>
      </c>
      <c r="G17" t="str">
        <f>IFERROR(IF(#REF!&gt;0,#REF!/(INDEX(Site_Settings!#REF!,MATCH('12Month-ADT'!$C17,Site_Settings!#REF!,0),MATCH('12Month-ADT'!$D17,Site_Settings!#REF!,0))),""),"")</f>
        <v/>
      </c>
      <c r="H17" t="str">
        <f>IFERROR(IF(#REF!&gt;0,#REF!/(INDEX(Site_Settings!#REF!,MATCH('12Month-ADT'!$C17,Site_Settings!#REF!,0),MATCH('12Month-ADT'!$D17,Site_Settings!#REF!,0))),""),"")</f>
        <v/>
      </c>
      <c r="I17" t="str">
        <f>IFERROR(IF(#REF!&gt;0,#REF!/(INDEX(Site_Settings!#REF!,MATCH('12Month-ADT'!$C17,Site_Settings!#REF!,0),MATCH('12Month-ADT'!$D17,Site_Settings!#REF!,0))),""),"")</f>
        <v/>
      </c>
      <c r="J17" t="str">
        <f>IFERROR(IF(#REF!&gt;0,#REF!/(INDEX(Site_Settings!#REF!,MATCH('12Month-ADT'!$C17,Site_Settings!#REF!,0),MATCH('12Month-ADT'!$D17,Site_Settings!#REF!,0))),""),"")</f>
        <v/>
      </c>
      <c r="K17" t="str">
        <f>IFERROR(IF(#REF!&gt;0,#REF!/(INDEX(Site_Settings!#REF!,MATCH('12Month-ADT'!$C17,Site_Settings!#REF!,0),MATCH('12Month-ADT'!$D17,Site_Settings!#REF!,0))),""),"")</f>
        <v/>
      </c>
      <c r="L17" t="str">
        <f>IFERROR(IF(#REF!&gt;0,#REF!/(INDEX(Site_Settings!#REF!,MATCH('12Month-ADT'!$C17,Site_Settings!#REF!,0),MATCH('12Month-ADT'!$D17,Site_Settings!#REF!,0))),""),"")</f>
        <v/>
      </c>
      <c r="M17" t="str">
        <f>IFERROR(IF(#REF!&gt;0,#REF!/(INDEX(Site_Settings!#REF!,MATCH('12Month-ADT'!$C17,Site_Settings!#REF!,0),MATCH('12Month-ADT'!$D17,Site_Settings!#REF!,0))),""),"")</f>
        <v/>
      </c>
      <c r="N17" t="str">
        <f>IFERROR(IF(#REF!&gt;0,#REF!/(INDEX(Site_Settings!#REF!,MATCH('12Month-ADT'!$C17,Site_Settings!#REF!,0),MATCH('12Month-ADT'!$D17,Site_Settings!#REF!,0))),""),"")</f>
        <v/>
      </c>
      <c r="O17" t="str">
        <f>IFERROR(IF(#REF!&gt;0,#REF!/(INDEX(Site_Settings!#REF!,MATCH('12Month-ADT'!$C17,Site_Settings!#REF!,0),MATCH('12Month-ADT'!$D17,Site_Settings!#REF!,0))),""),"")</f>
        <v/>
      </c>
      <c r="P17" t="str">
        <f>IFERROR(IF(#REF!&gt;0,#REF!/(INDEX(Site_Settings!#REF!,MATCH('12Month-ADT'!$C17,Site_Settings!#REF!,0),MATCH('12Month-ADT'!$D17,Site_Settings!#REF!,0))),""),"")</f>
        <v/>
      </c>
      <c r="Q17" t="str">
        <f>IFERROR(IF(#REF!&gt;0,#REF!/(INDEX(Site_Settings!#REF!,MATCH('12Month-ADT'!$C17,Site_Settings!#REF!,0),MATCH('12Month-ADT'!$D17,Site_Settings!#REF!,0))),""),"")</f>
        <v/>
      </c>
      <c r="R17" t="str">
        <f>IFERROR(IF(#REF!&gt;0,#REF!/(INDEX(Site_Settings!#REF!,MATCH('12Month-ADT'!$C17,Site_Settings!#REF!,0),MATCH('12Month-ADT'!$D17,Site_Settings!#REF!,0))),""),"")</f>
        <v/>
      </c>
      <c r="S17" t="str">
        <f>IFERROR(IF(#REF!&gt;0,#REF!/(INDEX(Site_Settings!#REF!,MATCH('12Month-ADT'!$C17,Site_Settings!#REF!,0),MATCH('12Month-ADT'!$D17,Site_Settings!#REF!,0))),""),"")</f>
        <v/>
      </c>
      <c r="T17" t="str">
        <f>IFERROR(IF(#REF!&gt;0,#REF!/(INDEX(Site_Settings!#REF!,MATCH('12Month-ADT'!$C17,Site_Settings!#REF!,0),MATCH('12Month-ADT'!$D17,Site_Settings!#REF!,0))),""),"")</f>
        <v/>
      </c>
      <c r="U17" t="str">
        <f>IFERROR(IF(#REF!&gt;0,#REF!/(INDEX(Site_Settings!#REF!,MATCH('12Month-ADT'!$C17,Site_Settings!#REF!,0),MATCH('12Month-ADT'!$D17,Site_Settings!#REF!,0))),""),"")</f>
        <v/>
      </c>
      <c r="V17" t="str">
        <f>IFERROR(IF(#REF!&gt;0,#REF!/(INDEX(Site_Settings!#REF!,MATCH('12Month-ADT'!$C17,Site_Settings!#REF!,0),MATCH('12Month-ADT'!$D17,Site_Settings!#REF!,0))),""),"")</f>
        <v/>
      </c>
      <c r="W17" t="str">
        <f>IFERROR(IF(#REF!&gt;0,#REF!/(INDEX(Site_Settings!#REF!,MATCH('12Month-ADT'!$C17,Site_Settings!#REF!,0),MATCH('12Month-ADT'!$D17,Site_Settings!#REF!,0))),""),"")</f>
        <v/>
      </c>
      <c r="X17" t="str">
        <f>IFERROR(IF(#REF!&gt;0,#REF!/(INDEX(Site_Settings!#REF!,MATCH('12Month-ADT'!$C17,Site_Settings!#REF!,0),MATCH('12Month-ADT'!$D17,Site_Settings!#REF!,0))),""),"")</f>
        <v/>
      </c>
      <c r="Y17" t="str">
        <f>IFERROR(IF(#REF!&gt;0,#REF!/(INDEX(Site_Settings!#REF!,MATCH('12Month-ADT'!$C17,Site_Settings!#REF!,0),MATCH('12Month-ADT'!$D17,Site_Settings!#REF!,0))),""),"")</f>
        <v/>
      </c>
      <c r="Z17" t="str">
        <f>IFERROR(IF(#REF!&gt;0,#REF!/(INDEX(Site_Settings!#REF!,MATCH('12Month-ADT'!$C17,Site_Settings!#REF!,0),MATCH('12Month-ADT'!$D17,Site_Settings!#REF!,0))),""),"")</f>
        <v/>
      </c>
      <c r="AA17" t="str">
        <f>IFERROR(IF(#REF!&gt;0,#REF!/(INDEX(Site_Settings!#REF!,MATCH('12Month-ADT'!$C17,Site_Settings!#REF!,0),MATCH('12Month-ADT'!$D17,Site_Settings!#REF!,0))),""),"")</f>
        <v/>
      </c>
      <c r="AB17" t="str">
        <f>IFERROR(IF(#REF!&gt;0,#REF!/(INDEX(Site_Settings!#REF!,MATCH('12Month-ADT'!$C17,Site_Settings!#REF!,0),MATCH('12Month-ADT'!$D17,Site_Settings!#REF!,0))),""),"")</f>
        <v/>
      </c>
      <c r="AC17" t="str">
        <f>IFERROR(IF(#REF!&gt;0,#REF!/(INDEX(Site_Settings!#REF!,MATCH('12Month-ADT'!$C17,Site_Settings!#REF!,0),MATCH('12Month-ADT'!$D17,Site_Settings!#REF!,0))),""),"")</f>
        <v/>
      </c>
      <c r="AD17" t="str">
        <f>IFERROR(IF(#REF!&gt;0,#REF!/(INDEX(Site_Settings!#REF!,MATCH('12Month-ADT'!$C17,Site_Settings!#REF!,0),MATCH('12Month-ADT'!$D17,Site_Settings!#REF!,0))),""),"")</f>
        <v/>
      </c>
      <c r="AE17" t="str">
        <f>IFERROR(IF(#REF!&gt;0,#REF!/(INDEX(Site_Settings!#REF!,MATCH('12Month-ADT'!$C17,Site_Settings!#REF!,0),MATCH('12Month-ADT'!$D17,Site_Settings!#REF!,0))),""),"")</f>
        <v/>
      </c>
      <c r="AF17" t="str">
        <f>IFERROR(IF(#REF!&gt;0,#REF!/(INDEX(Site_Settings!#REF!,MATCH('12Month-ADT'!$C17,Site_Settings!#REF!,0),MATCH('12Month-ADT'!$D17,Site_Settings!#REF!,0))),""),"")</f>
        <v/>
      </c>
      <c r="AG17" t="str">
        <f>IFERROR(IF(#REF!&gt;0,#REF!/(INDEX(Site_Settings!#REF!,MATCH('12Month-ADT'!$C17,Site_Settings!#REF!,0),MATCH('12Month-ADT'!$D17,Site_Settings!#REF!,0))),""),"")</f>
        <v/>
      </c>
      <c r="AH17" t="str">
        <f>IFERROR(IF(#REF!&gt;0,#REF!/(INDEX(Site_Settings!#REF!,MATCH('12Month-ADT'!$C17,Site_Settings!#REF!,0),MATCH('12Month-ADT'!$D17,Site_Settings!#REF!,0))),""),"")</f>
        <v/>
      </c>
      <c r="AI17" t="str">
        <f>IFERROR(IF(#REF!&gt;0,#REF!/(INDEX(Site_Settings!#REF!,MATCH('12Month-ADT'!$C17,Site_Settings!#REF!,0),MATCH('12Month-ADT'!$D17,Site_Settings!#REF!,0))),""),"")</f>
        <v/>
      </c>
      <c r="AJ17" t="str">
        <f>IFERROR(IF(#REF!&gt;0,#REF!/(INDEX(Site_Settings!#REF!,MATCH('12Month-ADT'!$C17,Site_Settings!#REF!,0),MATCH('12Month-ADT'!$D17,Site_Settings!#REF!,0))),""),"")</f>
        <v/>
      </c>
      <c r="AK17" t="str">
        <f>IFERROR(IF(#REF!&gt;0,#REF!/(INDEX(Site_Settings!#REF!,MATCH('12Month-ADT'!$C17,Site_Settings!#REF!,0),MATCH('12Month-ADT'!$D17,Site_Settings!#REF!,0))),""),"")</f>
        <v/>
      </c>
      <c r="AL17" t="str">
        <f>IFERROR(IF(#REF!&gt;0,#REF!/(INDEX(Site_Settings!#REF!,MATCH('12Month-ADT'!$C17,Site_Settings!#REF!,0),MATCH('12Month-ADT'!$D17,Site_Settings!#REF!,0))),""),"")</f>
        <v/>
      </c>
      <c r="AM17" t="str">
        <f>IFERROR(IF(#REF!&gt;0,#REF!/(INDEX(Site_Settings!#REF!,MATCH('12Month-ADT'!$C17,Site_Settings!#REF!,0),MATCH('12Month-ADT'!$D17,Site_Settings!#REF!,0))),""),"")</f>
        <v/>
      </c>
      <c r="AN17" t="str">
        <f>IFERROR(IF(#REF!&gt;0,#REF!/(INDEX(Site_Settings!#REF!,MATCH('12Month-ADT'!$C17,Site_Settings!#REF!,0),MATCH('12Month-ADT'!$D17,Site_Settings!#REF!,0))),""),"")</f>
        <v/>
      </c>
      <c r="AO17" t="str">
        <f>IFERROR(IF(#REF!&gt;0,#REF!/(INDEX(Site_Settings!#REF!,MATCH('12Month-ADT'!$C17,Site_Settings!#REF!,0),MATCH('12Month-ADT'!$D17,Site_Settings!#REF!,0))),""),"")</f>
        <v/>
      </c>
      <c r="AP17" t="str">
        <f>IFERROR(IF(#REF!&gt;0,#REF!/(INDEX(Site_Settings!#REF!,MATCH('12Month-ADT'!$C17,Site_Settings!#REF!,0),MATCH('12Month-ADT'!$D17,Site_Settings!#REF!,0))),""),"")</f>
        <v/>
      </c>
      <c r="AQ17" t="str">
        <f>IFERROR(IF(#REF!&gt;0,#REF!/(INDEX(Site_Settings!#REF!,MATCH('12Month-ADT'!$C17,Site_Settings!#REF!,0),MATCH('12Month-ADT'!$D17,Site_Settings!#REF!,0))),""),"")</f>
        <v/>
      </c>
      <c r="AR17" t="str">
        <f>IFERROR(IF(#REF!&gt;0,#REF!/(INDEX(Site_Settings!#REF!,MATCH('12Month-ADT'!$C17,Site_Settings!#REF!,0),MATCH('12Month-ADT'!$D17,Site_Settings!#REF!,0))),""),"")</f>
        <v/>
      </c>
      <c r="AS17" t="str">
        <f>IFERROR(IF(#REF!&gt;0,#REF!/(INDEX(Site_Settings!#REF!,MATCH('12Month-ADT'!$C17,Site_Settings!#REF!,0),MATCH('12Month-ADT'!$D17,Site_Settings!#REF!,0))),""),"")</f>
        <v/>
      </c>
      <c r="AT17" t="str">
        <f>IFERROR(IF(#REF!&gt;0,#REF!/(INDEX(Site_Settings!#REF!,MATCH('12Month-ADT'!$C17,Site_Settings!#REF!,0),MATCH('12Month-ADT'!$D17,Site_Settings!#REF!,0))),""),"")</f>
        <v/>
      </c>
      <c r="AU17" t="str">
        <f>IFERROR(IF(#REF!&gt;0,#REF!/(INDEX(Site_Settings!#REF!,MATCH('12Month-ADT'!$C17,Site_Settings!#REF!,0),MATCH('12Month-ADT'!$D17,Site_Settings!#REF!,0))),""),"")</f>
        <v/>
      </c>
      <c r="AV17" t="str">
        <f>IFERROR(IF(#REF!&gt;0,#REF!/(INDEX(Site_Settings!#REF!,MATCH('12Month-ADT'!$C17,Site_Settings!#REF!,0),MATCH('12Month-ADT'!$D17,Site_Settings!#REF!,0))),""),"")</f>
        <v/>
      </c>
      <c r="AW17" t="str">
        <f>IFERROR(IF(#REF!&gt;0,#REF!/(INDEX(Site_Settings!#REF!,MATCH('12Month-ADT'!$C17,Site_Settings!#REF!,0),MATCH('12Month-ADT'!$D17,Site_Settings!#REF!,0))),""),"")</f>
        <v/>
      </c>
      <c r="AX17" t="str">
        <f>IFERROR(IF(#REF!&gt;0,#REF!/(INDEX(Site_Settings!#REF!,MATCH('12Month-ADT'!$C17,Site_Settings!#REF!,0),MATCH('12Month-ADT'!$D17,Site_Settings!#REF!,0))),""),"")</f>
        <v/>
      </c>
    </row>
    <row r="18" spans="1:50">
      <c r="A18" t="str">
        <f t="shared" si="0"/>
        <v>November2015</v>
      </c>
      <c r="C18" t="s">
        <v>63</v>
      </c>
      <c r="D18">
        <v>2015</v>
      </c>
      <c r="E18" t="str">
        <f>IFERROR(IF(#REF!&gt;0,#REF!/(INDEX(Site_Settings!#REF!,MATCH('12Month-ADT'!$C18,Site_Settings!#REF!,0),MATCH('12Month-ADT'!$D18,Site_Settings!#REF!,0))),""),"")</f>
        <v/>
      </c>
      <c r="F18" t="str">
        <f>IFERROR(IF(#REF!&gt;0,#REF!/(INDEX(Site_Settings!#REF!,MATCH('12Month-ADT'!$C18,Site_Settings!#REF!,0),MATCH('12Month-ADT'!$D18,Site_Settings!#REF!,0))),""),"")</f>
        <v/>
      </c>
      <c r="G18" t="str">
        <f>IFERROR(IF(#REF!&gt;0,#REF!/(INDEX(Site_Settings!#REF!,MATCH('12Month-ADT'!$C18,Site_Settings!#REF!,0),MATCH('12Month-ADT'!$D18,Site_Settings!#REF!,0))),""),"")</f>
        <v/>
      </c>
      <c r="H18" t="str">
        <f>IFERROR(IF(#REF!&gt;0,#REF!/(INDEX(Site_Settings!#REF!,MATCH('12Month-ADT'!$C18,Site_Settings!#REF!,0),MATCH('12Month-ADT'!$D18,Site_Settings!#REF!,0))),""),"")</f>
        <v/>
      </c>
      <c r="I18" t="str">
        <f>IFERROR(IF(#REF!&gt;0,#REF!/(INDEX(Site_Settings!#REF!,MATCH('12Month-ADT'!$C18,Site_Settings!#REF!,0),MATCH('12Month-ADT'!$D18,Site_Settings!#REF!,0))),""),"")</f>
        <v/>
      </c>
      <c r="J18" t="str">
        <f>IFERROR(IF(#REF!&gt;0,#REF!/(INDEX(Site_Settings!#REF!,MATCH('12Month-ADT'!$C18,Site_Settings!#REF!,0),MATCH('12Month-ADT'!$D18,Site_Settings!#REF!,0))),""),"")</f>
        <v/>
      </c>
      <c r="K18" t="str">
        <f>IFERROR(IF(#REF!&gt;0,#REF!/(INDEX(Site_Settings!#REF!,MATCH('12Month-ADT'!$C18,Site_Settings!#REF!,0),MATCH('12Month-ADT'!$D18,Site_Settings!#REF!,0))),""),"")</f>
        <v/>
      </c>
      <c r="L18" t="str">
        <f>IFERROR(IF(#REF!&gt;0,#REF!/(INDEX(Site_Settings!#REF!,MATCH('12Month-ADT'!$C18,Site_Settings!#REF!,0),MATCH('12Month-ADT'!$D18,Site_Settings!#REF!,0))),""),"")</f>
        <v/>
      </c>
      <c r="M18" t="str">
        <f>IFERROR(IF(#REF!&gt;0,#REF!/(INDEX(Site_Settings!#REF!,MATCH('12Month-ADT'!$C18,Site_Settings!#REF!,0),MATCH('12Month-ADT'!$D18,Site_Settings!#REF!,0))),""),"")</f>
        <v/>
      </c>
      <c r="N18" t="str">
        <f>IFERROR(IF(#REF!&gt;0,#REF!/(INDEX(Site_Settings!#REF!,MATCH('12Month-ADT'!$C18,Site_Settings!#REF!,0),MATCH('12Month-ADT'!$D18,Site_Settings!#REF!,0))),""),"")</f>
        <v/>
      </c>
      <c r="O18" t="str">
        <f>IFERROR(IF(#REF!&gt;0,#REF!/(INDEX(Site_Settings!#REF!,MATCH('12Month-ADT'!$C18,Site_Settings!#REF!,0),MATCH('12Month-ADT'!$D18,Site_Settings!#REF!,0))),""),"")</f>
        <v/>
      </c>
      <c r="P18" t="str">
        <f>IFERROR(IF(#REF!&gt;0,#REF!/(INDEX(Site_Settings!#REF!,MATCH('12Month-ADT'!$C18,Site_Settings!#REF!,0),MATCH('12Month-ADT'!$D18,Site_Settings!#REF!,0))),""),"")</f>
        <v/>
      </c>
      <c r="Q18" t="str">
        <f>IFERROR(IF(#REF!&gt;0,#REF!/(INDEX(Site_Settings!#REF!,MATCH('12Month-ADT'!$C18,Site_Settings!#REF!,0),MATCH('12Month-ADT'!$D18,Site_Settings!#REF!,0))),""),"")</f>
        <v/>
      </c>
      <c r="R18" t="str">
        <f>IFERROR(IF(#REF!&gt;0,#REF!/(INDEX(Site_Settings!#REF!,MATCH('12Month-ADT'!$C18,Site_Settings!#REF!,0),MATCH('12Month-ADT'!$D18,Site_Settings!#REF!,0))),""),"")</f>
        <v/>
      </c>
      <c r="S18" t="str">
        <f>IFERROR(IF(#REF!&gt;0,#REF!/(INDEX(Site_Settings!#REF!,MATCH('12Month-ADT'!$C18,Site_Settings!#REF!,0),MATCH('12Month-ADT'!$D18,Site_Settings!#REF!,0))),""),"")</f>
        <v/>
      </c>
      <c r="T18" t="str">
        <f>IFERROR(IF(#REF!&gt;0,#REF!/(INDEX(Site_Settings!#REF!,MATCH('12Month-ADT'!$C18,Site_Settings!#REF!,0),MATCH('12Month-ADT'!$D18,Site_Settings!#REF!,0))),""),"")</f>
        <v/>
      </c>
      <c r="U18" t="str">
        <f>IFERROR(IF(#REF!&gt;0,#REF!/(INDEX(Site_Settings!#REF!,MATCH('12Month-ADT'!$C18,Site_Settings!#REF!,0),MATCH('12Month-ADT'!$D18,Site_Settings!#REF!,0))),""),"")</f>
        <v/>
      </c>
      <c r="V18" t="str">
        <f>IFERROR(IF(#REF!&gt;0,#REF!/(INDEX(Site_Settings!#REF!,MATCH('12Month-ADT'!$C18,Site_Settings!#REF!,0),MATCH('12Month-ADT'!$D18,Site_Settings!#REF!,0))),""),"")</f>
        <v/>
      </c>
      <c r="W18" t="str">
        <f>IFERROR(IF(#REF!&gt;0,#REF!/(INDEX(Site_Settings!#REF!,MATCH('12Month-ADT'!$C18,Site_Settings!#REF!,0),MATCH('12Month-ADT'!$D18,Site_Settings!#REF!,0))),""),"")</f>
        <v/>
      </c>
      <c r="X18" t="str">
        <f>IFERROR(IF(#REF!&gt;0,#REF!/(INDEX(Site_Settings!#REF!,MATCH('12Month-ADT'!$C18,Site_Settings!#REF!,0),MATCH('12Month-ADT'!$D18,Site_Settings!#REF!,0))),""),"")</f>
        <v/>
      </c>
      <c r="Y18" t="str">
        <f>IFERROR(IF(#REF!&gt;0,#REF!/(INDEX(Site_Settings!#REF!,MATCH('12Month-ADT'!$C18,Site_Settings!#REF!,0),MATCH('12Month-ADT'!$D18,Site_Settings!#REF!,0))),""),"")</f>
        <v/>
      </c>
      <c r="Z18" t="str">
        <f>IFERROR(IF(#REF!&gt;0,#REF!/(INDEX(Site_Settings!#REF!,MATCH('12Month-ADT'!$C18,Site_Settings!#REF!,0),MATCH('12Month-ADT'!$D18,Site_Settings!#REF!,0))),""),"")</f>
        <v/>
      </c>
      <c r="AA18" t="str">
        <f>IFERROR(IF(#REF!&gt;0,#REF!/(INDEX(Site_Settings!#REF!,MATCH('12Month-ADT'!$C18,Site_Settings!#REF!,0),MATCH('12Month-ADT'!$D18,Site_Settings!#REF!,0))),""),"")</f>
        <v/>
      </c>
      <c r="AB18" t="str">
        <f>IFERROR(IF(#REF!&gt;0,#REF!/(INDEX(Site_Settings!#REF!,MATCH('12Month-ADT'!$C18,Site_Settings!#REF!,0),MATCH('12Month-ADT'!$D18,Site_Settings!#REF!,0))),""),"")</f>
        <v/>
      </c>
      <c r="AC18" t="str">
        <f>IFERROR(IF(#REF!&gt;0,#REF!/(INDEX(Site_Settings!#REF!,MATCH('12Month-ADT'!$C18,Site_Settings!#REF!,0),MATCH('12Month-ADT'!$D18,Site_Settings!#REF!,0))),""),"")</f>
        <v/>
      </c>
      <c r="AD18" t="str">
        <f>IFERROR(IF(#REF!&gt;0,#REF!/(INDEX(Site_Settings!#REF!,MATCH('12Month-ADT'!$C18,Site_Settings!#REF!,0),MATCH('12Month-ADT'!$D18,Site_Settings!#REF!,0))),""),"")</f>
        <v/>
      </c>
      <c r="AE18" t="str">
        <f>IFERROR(IF(#REF!&gt;0,#REF!/(INDEX(Site_Settings!#REF!,MATCH('12Month-ADT'!$C18,Site_Settings!#REF!,0),MATCH('12Month-ADT'!$D18,Site_Settings!#REF!,0))),""),"")</f>
        <v/>
      </c>
      <c r="AF18" t="str">
        <f>IFERROR(IF(#REF!&gt;0,#REF!/(INDEX(Site_Settings!#REF!,MATCH('12Month-ADT'!$C18,Site_Settings!#REF!,0),MATCH('12Month-ADT'!$D18,Site_Settings!#REF!,0))),""),"")</f>
        <v/>
      </c>
      <c r="AG18" t="str">
        <f>IFERROR(IF(#REF!&gt;0,#REF!/(INDEX(Site_Settings!#REF!,MATCH('12Month-ADT'!$C18,Site_Settings!#REF!,0),MATCH('12Month-ADT'!$D18,Site_Settings!#REF!,0))),""),"")</f>
        <v/>
      </c>
      <c r="AH18" t="str">
        <f>IFERROR(IF(#REF!&gt;0,#REF!/(INDEX(Site_Settings!#REF!,MATCH('12Month-ADT'!$C18,Site_Settings!#REF!,0),MATCH('12Month-ADT'!$D18,Site_Settings!#REF!,0))),""),"")</f>
        <v/>
      </c>
      <c r="AI18" t="str">
        <f>IFERROR(IF(#REF!&gt;0,#REF!/(INDEX(Site_Settings!#REF!,MATCH('12Month-ADT'!$C18,Site_Settings!#REF!,0),MATCH('12Month-ADT'!$D18,Site_Settings!#REF!,0))),""),"")</f>
        <v/>
      </c>
      <c r="AJ18" t="str">
        <f>IFERROR(IF(#REF!&gt;0,#REF!/(INDEX(Site_Settings!#REF!,MATCH('12Month-ADT'!$C18,Site_Settings!#REF!,0),MATCH('12Month-ADT'!$D18,Site_Settings!#REF!,0))),""),"")</f>
        <v/>
      </c>
      <c r="AK18" t="str">
        <f>IFERROR(IF(#REF!&gt;0,#REF!/(INDEX(Site_Settings!#REF!,MATCH('12Month-ADT'!$C18,Site_Settings!#REF!,0),MATCH('12Month-ADT'!$D18,Site_Settings!#REF!,0))),""),"")</f>
        <v/>
      </c>
      <c r="AL18" t="str">
        <f>IFERROR(IF(#REF!&gt;0,#REF!/(INDEX(Site_Settings!#REF!,MATCH('12Month-ADT'!$C18,Site_Settings!#REF!,0),MATCH('12Month-ADT'!$D18,Site_Settings!#REF!,0))),""),"")</f>
        <v/>
      </c>
      <c r="AM18" t="str">
        <f>IFERROR(IF(#REF!&gt;0,#REF!/(INDEX(Site_Settings!#REF!,MATCH('12Month-ADT'!$C18,Site_Settings!#REF!,0),MATCH('12Month-ADT'!$D18,Site_Settings!#REF!,0))),""),"")</f>
        <v/>
      </c>
      <c r="AN18" t="str">
        <f>IFERROR(IF(#REF!&gt;0,#REF!/(INDEX(Site_Settings!#REF!,MATCH('12Month-ADT'!$C18,Site_Settings!#REF!,0),MATCH('12Month-ADT'!$D18,Site_Settings!#REF!,0))),""),"")</f>
        <v/>
      </c>
      <c r="AO18" t="str">
        <f>IFERROR(IF(#REF!&gt;0,#REF!/(INDEX(Site_Settings!#REF!,MATCH('12Month-ADT'!$C18,Site_Settings!#REF!,0),MATCH('12Month-ADT'!$D18,Site_Settings!#REF!,0))),""),"")</f>
        <v/>
      </c>
      <c r="AP18" t="str">
        <f>IFERROR(IF(#REF!&gt;0,#REF!/(INDEX(Site_Settings!#REF!,MATCH('12Month-ADT'!$C18,Site_Settings!#REF!,0),MATCH('12Month-ADT'!$D18,Site_Settings!#REF!,0))),""),"")</f>
        <v/>
      </c>
      <c r="AQ18" t="str">
        <f>IFERROR(IF(#REF!&gt;0,#REF!/(INDEX(Site_Settings!#REF!,MATCH('12Month-ADT'!$C18,Site_Settings!#REF!,0),MATCH('12Month-ADT'!$D18,Site_Settings!#REF!,0))),""),"")</f>
        <v/>
      </c>
      <c r="AR18" t="str">
        <f>IFERROR(IF(#REF!&gt;0,#REF!/(INDEX(Site_Settings!#REF!,MATCH('12Month-ADT'!$C18,Site_Settings!#REF!,0),MATCH('12Month-ADT'!$D18,Site_Settings!#REF!,0))),""),"")</f>
        <v/>
      </c>
      <c r="AS18" t="str">
        <f>IFERROR(IF(#REF!&gt;0,#REF!/(INDEX(Site_Settings!#REF!,MATCH('12Month-ADT'!$C18,Site_Settings!#REF!,0),MATCH('12Month-ADT'!$D18,Site_Settings!#REF!,0))),""),"")</f>
        <v/>
      </c>
      <c r="AT18" t="str">
        <f>IFERROR(IF(#REF!&gt;0,#REF!/(INDEX(Site_Settings!#REF!,MATCH('12Month-ADT'!$C18,Site_Settings!#REF!,0),MATCH('12Month-ADT'!$D18,Site_Settings!#REF!,0))),""),"")</f>
        <v/>
      </c>
      <c r="AU18" t="str">
        <f>IFERROR(IF(#REF!&gt;0,#REF!/(INDEX(Site_Settings!#REF!,MATCH('12Month-ADT'!$C18,Site_Settings!#REF!,0),MATCH('12Month-ADT'!$D18,Site_Settings!#REF!,0))),""),"")</f>
        <v/>
      </c>
      <c r="AV18" t="str">
        <f>IFERROR(IF(#REF!&gt;0,#REF!/(INDEX(Site_Settings!#REF!,MATCH('12Month-ADT'!$C18,Site_Settings!#REF!,0),MATCH('12Month-ADT'!$D18,Site_Settings!#REF!,0))),""),"")</f>
        <v/>
      </c>
      <c r="AW18" t="str">
        <f>IFERROR(IF(#REF!&gt;0,#REF!/(INDEX(Site_Settings!#REF!,MATCH('12Month-ADT'!$C18,Site_Settings!#REF!,0),MATCH('12Month-ADT'!$D18,Site_Settings!#REF!,0))),""),"")</f>
        <v/>
      </c>
      <c r="AX18" t="str">
        <f>IFERROR(IF(#REF!&gt;0,#REF!/(INDEX(Site_Settings!#REF!,MATCH('12Month-ADT'!$C18,Site_Settings!#REF!,0),MATCH('12Month-ADT'!$D18,Site_Settings!#REF!,0))),""),"")</f>
        <v/>
      </c>
    </row>
    <row r="19" spans="1:50">
      <c r="A19" t="str">
        <f t="shared" si="0"/>
        <v>December2015</v>
      </c>
      <c r="C19" t="s">
        <v>50</v>
      </c>
      <c r="D19">
        <v>2015</v>
      </c>
      <c r="E19" t="str">
        <f>IFERROR(IF(#REF!&gt;0,#REF!/(INDEX(Site_Settings!#REF!,MATCH('12Month-ADT'!$C19,Site_Settings!#REF!,0),MATCH('12Month-ADT'!$D19,Site_Settings!#REF!,0))),""),"")</f>
        <v/>
      </c>
      <c r="F19" t="str">
        <f>IFERROR(IF(#REF!&gt;0,#REF!/(INDEX(Site_Settings!#REF!,MATCH('12Month-ADT'!$C19,Site_Settings!#REF!,0),MATCH('12Month-ADT'!$D19,Site_Settings!#REF!,0))),""),"")</f>
        <v/>
      </c>
      <c r="G19" t="str">
        <f>IFERROR(IF(#REF!&gt;0,#REF!/(INDEX(Site_Settings!#REF!,MATCH('12Month-ADT'!$C19,Site_Settings!#REF!,0),MATCH('12Month-ADT'!$D19,Site_Settings!#REF!,0))),""),"")</f>
        <v/>
      </c>
      <c r="H19" t="str">
        <f>IFERROR(IF(#REF!&gt;0,#REF!/(INDEX(Site_Settings!#REF!,MATCH('12Month-ADT'!$C19,Site_Settings!#REF!,0),MATCH('12Month-ADT'!$D19,Site_Settings!#REF!,0))),""),"")</f>
        <v/>
      </c>
      <c r="I19" t="str">
        <f>IFERROR(IF(#REF!&gt;0,#REF!/(INDEX(Site_Settings!#REF!,MATCH('12Month-ADT'!$C19,Site_Settings!#REF!,0),MATCH('12Month-ADT'!$D19,Site_Settings!#REF!,0))),""),"")</f>
        <v/>
      </c>
      <c r="J19" t="str">
        <f>IFERROR(IF(#REF!&gt;0,#REF!/(INDEX(Site_Settings!#REF!,MATCH('12Month-ADT'!$C19,Site_Settings!#REF!,0),MATCH('12Month-ADT'!$D19,Site_Settings!#REF!,0))),""),"")</f>
        <v/>
      </c>
      <c r="K19" t="str">
        <f>IFERROR(IF(#REF!&gt;0,#REF!/(INDEX(Site_Settings!#REF!,MATCH('12Month-ADT'!$C19,Site_Settings!#REF!,0),MATCH('12Month-ADT'!$D19,Site_Settings!#REF!,0))),""),"")</f>
        <v/>
      </c>
      <c r="L19" t="str">
        <f>IFERROR(IF(#REF!&gt;0,#REF!/(INDEX(Site_Settings!#REF!,MATCH('12Month-ADT'!$C19,Site_Settings!#REF!,0),MATCH('12Month-ADT'!$D19,Site_Settings!#REF!,0))),""),"")</f>
        <v/>
      </c>
      <c r="M19" t="str">
        <f>IFERROR(IF(#REF!&gt;0,#REF!/(INDEX(Site_Settings!#REF!,MATCH('12Month-ADT'!$C19,Site_Settings!#REF!,0),MATCH('12Month-ADT'!$D19,Site_Settings!#REF!,0))),""),"")</f>
        <v/>
      </c>
      <c r="N19" t="str">
        <f>IFERROR(IF(#REF!&gt;0,#REF!/(INDEX(Site_Settings!#REF!,MATCH('12Month-ADT'!$C19,Site_Settings!#REF!,0),MATCH('12Month-ADT'!$D19,Site_Settings!#REF!,0))),""),"")</f>
        <v/>
      </c>
      <c r="O19" t="str">
        <f>IFERROR(IF(#REF!&gt;0,#REF!/(INDEX(Site_Settings!#REF!,MATCH('12Month-ADT'!$C19,Site_Settings!#REF!,0),MATCH('12Month-ADT'!$D19,Site_Settings!#REF!,0))),""),"")</f>
        <v/>
      </c>
      <c r="P19" t="str">
        <f>IFERROR(IF(#REF!&gt;0,#REF!/(INDEX(Site_Settings!#REF!,MATCH('12Month-ADT'!$C19,Site_Settings!#REF!,0),MATCH('12Month-ADT'!$D19,Site_Settings!#REF!,0))),""),"")</f>
        <v/>
      </c>
      <c r="Q19" t="str">
        <f>IFERROR(IF(#REF!&gt;0,#REF!/(INDEX(Site_Settings!#REF!,MATCH('12Month-ADT'!$C19,Site_Settings!#REF!,0),MATCH('12Month-ADT'!$D19,Site_Settings!#REF!,0))),""),"")</f>
        <v/>
      </c>
      <c r="R19" t="str">
        <f>IFERROR(IF(#REF!&gt;0,#REF!/(INDEX(Site_Settings!#REF!,MATCH('12Month-ADT'!$C19,Site_Settings!#REF!,0),MATCH('12Month-ADT'!$D19,Site_Settings!#REF!,0))),""),"")</f>
        <v/>
      </c>
      <c r="S19" t="str">
        <f>IFERROR(IF(#REF!&gt;0,#REF!/(INDEX(Site_Settings!#REF!,MATCH('12Month-ADT'!$C19,Site_Settings!#REF!,0),MATCH('12Month-ADT'!$D19,Site_Settings!#REF!,0))),""),"")</f>
        <v/>
      </c>
      <c r="T19" t="str">
        <f>IFERROR(IF(#REF!&gt;0,#REF!/(INDEX(Site_Settings!#REF!,MATCH('12Month-ADT'!$C19,Site_Settings!#REF!,0),MATCH('12Month-ADT'!$D19,Site_Settings!#REF!,0))),""),"")</f>
        <v/>
      </c>
      <c r="U19" t="str">
        <f>IFERROR(IF(#REF!&gt;0,#REF!/(INDEX(Site_Settings!#REF!,MATCH('12Month-ADT'!$C19,Site_Settings!#REF!,0),MATCH('12Month-ADT'!$D19,Site_Settings!#REF!,0))),""),"")</f>
        <v/>
      </c>
      <c r="V19" t="str">
        <f>IFERROR(IF(#REF!&gt;0,#REF!/(INDEX(Site_Settings!#REF!,MATCH('12Month-ADT'!$C19,Site_Settings!#REF!,0),MATCH('12Month-ADT'!$D19,Site_Settings!#REF!,0))),""),"")</f>
        <v/>
      </c>
      <c r="W19" t="str">
        <f>IFERROR(IF(#REF!&gt;0,#REF!/(INDEX(Site_Settings!#REF!,MATCH('12Month-ADT'!$C19,Site_Settings!#REF!,0),MATCH('12Month-ADT'!$D19,Site_Settings!#REF!,0))),""),"")</f>
        <v/>
      </c>
      <c r="X19" t="str">
        <f>IFERROR(IF(#REF!&gt;0,#REF!/(INDEX(Site_Settings!#REF!,MATCH('12Month-ADT'!$C19,Site_Settings!#REF!,0),MATCH('12Month-ADT'!$D19,Site_Settings!#REF!,0))),""),"")</f>
        <v/>
      </c>
      <c r="Y19" t="str">
        <f>IFERROR(IF(#REF!&gt;0,#REF!/(INDEX(Site_Settings!#REF!,MATCH('12Month-ADT'!$C19,Site_Settings!#REF!,0),MATCH('12Month-ADT'!$D19,Site_Settings!#REF!,0))),""),"")</f>
        <v/>
      </c>
      <c r="Z19" t="str">
        <f>IFERROR(IF(#REF!&gt;0,#REF!/(INDEX(Site_Settings!#REF!,MATCH('12Month-ADT'!$C19,Site_Settings!#REF!,0),MATCH('12Month-ADT'!$D19,Site_Settings!#REF!,0))),""),"")</f>
        <v/>
      </c>
      <c r="AA19" t="str">
        <f>IFERROR(IF(#REF!&gt;0,#REF!/(INDEX(Site_Settings!#REF!,MATCH('12Month-ADT'!$C19,Site_Settings!#REF!,0),MATCH('12Month-ADT'!$D19,Site_Settings!#REF!,0))),""),"")</f>
        <v/>
      </c>
      <c r="AB19" t="str">
        <f>IFERROR(IF(#REF!&gt;0,#REF!/(INDEX(Site_Settings!#REF!,MATCH('12Month-ADT'!$C19,Site_Settings!#REF!,0),MATCH('12Month-ADT'!$D19,Site_Settings!#REF!,0))),""),"")</f>
        <v/>
      </c>
      <c r="AC19" t="str">
        <f>IFERROR(IF(#REF!&gt;0,#REF!/(INDEX(Site_Settings!#REF!,MATCH('12Month-ADT'!$C19,Site_Settings!#REF!,0),MATCH('12Month-ADT'!$D19,Site_Settings!#REF!,0))),""),"")</f>
        <v/>
      </c>
      <c r="AD19" t="str">
        <f>IFERROR(IF(#REF!&gt;0,#REF!/(INDEX(Site_Settings!#REF!,MATCH('12Month-ADT'!$C19,Site_Settings!#REF!,0),MATCH('12Month-ADT'!$D19,Site_Settings!#REF!,0))),""),"")</f>
        <v/>
      </c>
      <c r="AE19" t="str">
        <f>IFERROR(IF(#REF!&gt;0,#REF!/(INDEX(Site_Settings!#REF!,MATCH('12Month-ADT'!$C19,Site_Settings!#REF!,0),MATCH('12Month-ADT'!$D19,Site_Settings!#REF!,0))),""),"")</f>
        <v/>
      </c>
      <c r="AF19" t="str">
        <f>IFERROR(IF(#REF!&gt;0,#REF!/(INDEX(Site_Settings!#REF!,MATCH('12Month-ADT'!$C19,Site_Settings!#REF!,0),MATCH('12Month-ADT'!$D19,Site_Settings!#REF!,0))),""),"")</f>
        <v/>
      </c>
      <c r="AG19" t="str">
        <f>IFERROR(IF(#REF!&gt;0,#REF!/(INDEX(Site_Settings!#REF!,MATCH('12Month-ADT'!$C19,Site_Settings!#REF!,0),MATCH('12Month-ADT'!$D19,Site_Settings!#REF!,0))),""),"")</f>
        <v/>
      </c>
      <c r="AH19" t="str">
        <f>IFERROR(IF(#REF!&gt;0,#REF!/(INDEX(Site_Settings!#REF!,MATCH('12Month-ADT'!$C19,Site_Settings!#REF!,0),MATCH('12Month-ADT'!$D19,Site_Settings!#REF!,0))),""),"")</f>
        <v/>
      </c>
      <c r="AI19" t="str">
        <f>IFERROR(IF(#REF!&gt;0,#REF!/(INDEX(Site_Settings!#REF!,MATCH('12Month-ADT'!$C19,Site_Settings!#REF!,0),MATCH('12Month-ADT'!$D19,Site_Settings!#REF!,0))),""),"")</f>
        <v/>
      </c>
      <c r="AJ19" t="str">
        <f>IFERROR(IF(#REF!&gt;0,#REF!/(INDEX(Site_Settings!#REF!,MATCH('12Month-ADT'!$C19,Site_Settings!#REF!,0),MATCH('12Month-ADT'!$D19,Site_Settings!#REF!,0))),""),"")</f>
        <v/>
      </c>
      <c r="AK19" t="str">
        <f>IFERROR(IF(#REF!&gt;0,#REF!/(INDEX(Site_Settings!#REF!,MATCH('12Month-ADT'!$C19,Site_Settings!#REF!,0),MATCH('12Month-ADT'!$D19,Site_Settings!#REF!,0))),""),"")</f>
        <v/>
      </c>
      <c r="AL19" t="str">
        <f>IFERROR(IF(#REF!&gt;0,#REF!/(INDEX(Site_Settings!#REF!,MATCH('12Month-ADT'!$C19,Site_Settings!#REF!,0),MATCH('12Month-ADT'!$D19,Site_Settings!#REF!,0))),""),"")</f>
        <v/>
      </c>
      <c r="AM19" t="str">
        <f>IFERROR(IF(#REF!&gt;0,#REF!/(INDEX(Site_Settings!#REF!,MATCH('12Month-ADT'!$C19,Site_Settings!#REF!,0),MATCH('12Month-ADT'!$D19,Site_Settings!#REF!,0))),""),"")</f>
        <v/>
      </c>
      <c r="AN19" t="str">
        <f>IFERROR(IF(#REF!&gt;0,#REF!/(INDEX(Site_Settings!#REF!,MATCH('12Month-ADT'!$C19,Site_Settings!#REF!,0),MATCH('12Month-ADT'!$D19,Site_Settings!#REF!,0))),""),"")</f>
        <v/>
      </c>
      <c r="AO19" t="str">
        <f>IFERROR(IF(#REF!&gt;0,#REF!/(INDEX(Site_Settings!#REF!,MATCH('12Month-ADT'!$C19,Site_Settings!#REF!,0),MATCH('12Month-ADT'!$D19,Site_Settings!#REF!,0))),""),"")</f>
        <v/>
      </c>
      <c r="AP19" t="str">
        <f>IFERROR(IF(#REF!&gt;0,#REF!/(INDEX(Site_Settings!#REF!,MATCH('12Month-ADT'!$C19,Site_Settings!#REF!,0),MATCH('12Month-ADT'!$D19,Site_Settings!#REF!,0))),""),"")</f>
        <v/>
      </c>
      <c r="AQ19" t="str">
        <f>IFERROR(IF(#REF!&gt;0,#REF!/(INDEX(Site_Settings!#REF!,MATCH('12Month-ADT'!$C19,Site_Settings!#REF!,0),MATCH('12Month-ADT'!$D19,Site_Settings!#REF!,0))),""),"")</f>
        <v/>
      </c>
      <c r="AR19" t="str">
        <f>IFERROR(IF(#REF!&gt;0,#REF!/(INDEX(Site_Settings!#REF!,MATCH('12Month-ADT'!$C19,Site_Settings!#REF!,0),MATCH('12Month-ADT'!$D19,Site_Settings!#REF!,0))),""),"")</f>
        <v/>
      </c>
      <c r="AS19" t="str">
        <f>IFERROR(IF(#REF!&gt;0,#REF!/(INDEX(Site_Settings!#REF!,MATCH('12Month-ADT'!$C19,Site_Settings!#REF!,0),MATCH('12Month-ADT'!$D19,Site_Settings!#REF!,0))),""),"")</f>
        <v/>
      </c>
      <c r="AT19" t="str">
        <f>IFERROR(IF(#REF!&gt;0,#REF!/(INDEX(Site_Settings!#REF!,MATCH('12Month-ADT'!$C19,Site_Settings!#REF!,0),MATCH('12Month-ADT'!$D19,Site_Settings!#REF!,0))),""),"")</f>
        <v/>
      </c>
      <c r="AU19" t="str">
        <f>IFERROR(IF(#REF!&gt;0,#REF!/(INDEX(Site_Settings!#REF!,MATCH('12Month-ADT'!$C19,Site_Settings!#REF!,0),MATCH('12Month-ADT'!$D19,Site_Settings!#REF!,0))),""),"")</f>
        <v/>
      </c>
      <c r="AV19" t="str">
        <f>IFERROR(IF(#REF!&gt;0,#REF!/(INDEX(Site_Settings!#REF!,MATCH('12Month-ADT'!$C19,Site_Settings!#REF!,0),MATCH('12Month-ADT'!$D19,Site_Settings!#REF!,0))),""),"")</f>
        <v/>
      </c>
      <c r="AW19" t="str">
        <f>IFERROR(IF(#REF!&gt;0,#REF!/(INDEX(Site_Settings!#REF!,MATCH('12Month-ADT'!$C19,Site_Settings!#REF!,0),MATCH('12Month-ADT'!$D19,Site_Settings!#REF!,0))),""),"")</f>
        <v/>
      </c>
      <c r="AX19" t="str">
        <f>IFERROR(IF(#REF!&gt;0,#REF!/(INDEX(Site_Settings!#REF!,MATCH('12Month-ADT'!$C19,Site_Settings!#REF!,0),MATCH('12Month-ADT'!$D19,Site_Settings!#REF!,0))),""),"")</f>
        <v/>
      </c>
    </row>
    <row r="20" spans="1:50">
      <c r="A20" t="str">
        <f t="shared" si="0"/>
        <v>January2016</v>
      </c>
      <c r="C20" t="s">
        <v>53</v>
      </c>
      <c r="D20">
        <v>2016</v>
      </c>
      <c r="E20" t="str">
        <f>IFERROR(IF(#REF!&gt;0,#REF!/(INDEX(Site_Settings!#REF!,MATCH('12Month-ADT'!$C20,Site_Settings!#REF!,0),MATCH('12Month-ADT'!$D20,Site_Settings!#REF!,0))),""),"")</f>
        <v/>
      </c>
      <c r="F20" t="str">
        <f>IFERROR(IF(#REF!&gt;0,#REF!/(INDEX(Site_Settings!#REF!,MATCH('12Month-ADT'!$C20,Site_Settings!#REF!,0),MATCH('12Month-ADT'!$D20,Site_Settings!#REF!,0))),""),"")</f>
        <v/>
      </c>
      <c r="G20" t="str">
        <f>IFERROR(IF(#REF!&gt;0,#REF!/(INDEX(Site_Settings!#REF!,MATCH('12Month-ADT'!$C20,Site_Settings!#REF!,0),MATCH('12Month-ADT'!$D20,Site_Settings!#REF!,0))),""),"")</f>
        <v/>
      </c>
      <c r="H20" t="str">
        <f>IFERROR(IF(#REF!&gt;0,#REF!/(INDEX(Site_Settings!#REF!,MATCH('12Month-ADT'!$C20,Site_Settings!#REF!,0),MATCH('12Month-ADT'!$D20,Site_Settings!#REF!,0))),""),"")</f>
        <v/>
      </c>
      <c r="I20" t="str">
        <f>IFERROR(IF(#REF!&gt;0,#REF!/(INDEX(Site_Settings!#REF!,MATCH('12Month-ADT'!$C20,Site_Settings!#REF!,0),MATCH('12Month-ADT'!$D20,Site_Settings!#REF!,0))),""),"")</f>
        <v/>
      </c>
      <c r="J20" t="str">
        <f>IFERROR(IF(#REF!&gt;0,#REF!/(INDEX(Site_Settings!#REF!,MATCH('12Month-ADT'!$C20,Site_Settings!#REF!,0),MATCH('12Month-ADT'!$D20,Site_Settings!#REF!,0))),""),"")</f>
        <v/>
      </c>
      <c r="K20" t="str">
        <f>IFERROR(IF(#REF!&gt;0,#REF!/(INDEX(Site_Settings!#REF!,MATCH('12Month-ADT'!$C20,Site_Settings!#REF!,0),MATCH('12Month-ADT'!$D20,Site_Settings!#REF!,0))),""),"")</f>
        <v/>
      </c>
      <c r="L20" t="str">
        <f>IFERROR(IF(#REF!&gt;0,#REF!/(INDEX(Site_Settings!#REF!,MATCH('12Month-ADT'!$C20,Site_Settings!#REF!,0),MATCH('12Month-ADT'!$D20,Site_Settings!#REF!,0))),""),"")</f>
        <v/>
      </c>
      <c r="M20" t="str">
        <f>IFERROR(IF(#REF!&gt;0,#REF!/(INDEX(Site_Settings!#REF!,MATCH('12Month-ADT'!$C20,Site_Settings!#REF!,0),MATCH('12Month-ADT'!$D20,Site_Settings!#REF!,0))),""),"")</f>
        <v/>
      </c>
      <c r="N20" t="str">
        <f>IFERROR(IF(#REF!&gt;0,#REF!/(INDEX(Site_Settings!#REF!,MATCH('12Month-ADT'!$C20,Site_Settings!#REF!,0),MATCH('12Month-ADT'!$D20,Site_Settings!#REF!,0))),""),"")</f>
        <v/>
      </c>
      <c r="O20" t="str">
        <f>IFERROR(IF(#REF!&gt;0,#REF!/(INDEX(Site_Settings!#REF!,MATCH('12Month-ADT'!$C20,Site_Settings!#REF!,0),MATCH('12Month-ADT'!$D20,Site_Settings!#REF!,0))),""),"")</f>
        <v/>
      </c>
      <c r="P20" t="str">
        <f>IFERROR(IF(#REF!&gt;0,#REF!/(INDEX(Site_Settings!#REF!,MATCH('12Month-ADT'!$C20,Site_Settings!#REF!,0),MATCH('12Month-ADT'!$D20,Site_Settings!#REF!,0))),""),"")</f>
        <v/>
      </c>
      <c r="Q20" t="str">
        <f>IFERROR(IF(#REF!&gt;0,#REF!/(INDEX(Site_Settings!#REF!,MATCH('12Month-ADT'!$C20,Site_Settings!#REF!,0),MATCH('12Month-ADT'!$D20,Site_Settings!#REF!,0))),""),"")</f>
        <v/>
      </c>
      <c r="R20" t="str">
        <f>IFERROR(IF(#REF!&gt;0,#REF!/(INDEX(Site_Settings!#REF!,MATCH('12Month-ADT'!$C20,Site_Settings!#REF!,0),MATCH('12Month-ADT'!$D20,Site_Settings!#REF!,0))),""),"")</f>
        <v/>
      </c>
      <c r="S20" t="str">
        <f>IFERROR(IF(#REF!&gt;0,#REF!/(INDEX(Site_Settings!#REF!,MATCH('12Month-ADT'!$C20,Site_Settings!#REF!,0),MATCH('12Month-ADT'!$D20,Site_Settings!#REF!,0))),""),"")</f>
        <v/>
      </c>
      <c r="T20" t="str">
        <f>IFERROR(IF(#REF!&gt;0,#REF!/(INDEX(Site_Settings!#REF!,MATCH('12Month-ADT'!$C20,Site_Settings!#REF!,0),MATCH('12Month-ADT'!$D20,Site_Settings!#REF!,0))),""),"")</f>
        <v/>
      </c>
      <c r="U20" t="str">
        <f>IFERROR(IF(#REF!&gt;0,#REF!/(INDEX(Site_Settings!#REF!,MATCH('12Month-ADT'!$C20,Site_Settings!#REF!,0),MATCH('12Month-ADT'!$D20,Site_Settings!#REF!,0))),""),"")</f>
        <v/>
      </c>
      <c r="V20" t="str">
        <f>IFERROR(IF(#REF!&gt;0,#REF!/(INDEX(Site_Settings!#REF!,MATCH('12Month-ADT'!$C20,Site_Settings!#REF!,0),MATCH('12Month-ADT'!$D20,Site_Settings!#REF!,0))),""),"")</f>
        <v/>
      </c>
      <c r="W20" t="str">
        <f>IFERROR(IF(#REF!&gt;0,#REF!/(INDEX(Site_Settings!#REF!,MATCH('12Month-ADT'!$C20,Site_Settings!#REF!,0),MATCH('12Month-ADT'!$D20,Site_Settings!#REF!,0))),""),"")</f>
        <v/>
      </c>
      <c r="X20" t="str">
        <f>IFERROR(IF(#REF!&gt;0,#REF!/(INDEX(Site_Settings!#REF!,MATCH('12Month-ADT'!$C20,Site_Settings!#REF!,0),MATCH('12Month-ADT'!$D20,Site_Settings!#REF!,0))),""),"")</f>
        <v/>
      </c>
      <c r="Y20" t="str">
        <f>IFERROR(IF(#REF!&gt;0,#REF!/(INDEX(Site_Settings!#REF!,MATCH('12Month-ADT'!$C20,Site_Settings!#REF!,0),MATCH('12Month-ADT'!$D20,Site_Settings!#REF!,0))),""),"")</f>
        <v/>
      </c>
      <c r="Z20" t="str">
        <f>IFERROR(IF(#REF!&gt;0,#REF!/(INDEX(Site_Settings!#REF!,MATCH('12Month-ADT'!$C20,Site_Settings!#REF!,0),MATCH('12Month-ADT'!$D20,Site_Settings!#REF!,0))),""),"")</f>
        <v/>
      </c>
      <c r="AA20" t="str">
        <f>IFERROR(IF(#REF!&gt;0,#REF!/(INDEX(Site_Settings!#REF!,MATCH('12Month-ADT'!$C20,Site_Settings!#REF!,0),MATCH('12Month-ADT'!$D20,Site_Settings!#REF!,0))),""),"")</f>
        <v/>
      </c>
      <c r="AB20" t="str">
        <f>IFERROR(IF(#REF!&gt;0,#REF!/(INDEX(Site_Settings!#REF!,MATCH('12Month-ADT'!$C20,Site_Settings!#REF!,0),MATCH('12Month-ADT'!$D20,Site_Settings!#REF!,0))),""),"")</f>
        <v/>
      </c>
      <c r="AC20" t="str">
        <f>IFERROR(IF(#REF!&gt;0,#REF!/(INDEX(Site_Settings!#REF!,MATCH('12Month-ADT'!$C20,Site_Settings!#REF!,0),MATCH('12Month-ADT'!$D20,Site_Settings!#REF!,0))),""),"")</f>
        <v/>
      </c>
      <c r="AD20" t="str">
        <f>IFERROR(IF(#REF!&gt;0,#REF!/(INDEX(Site_Settings!#REF!,MATCH('12Month-ADT'!$C20,Site_Settings!#REF!,0),MATCH('12Month-ADT'!$D20,Site_Settings!#REF!,0))),""),"")</f>
        <v/>
      </c>
      <c r="AE20" t="str">
        <f>IFERROR(IF(#REF!&gt;0,#REF!/(INDEX(Site_Settings!#REF!,MATCH('12Month-ADT'!$C20,Site_Settings!#REF!,0),MATCH('12Month-ADT'!$D20,Site_Settings!#REF!,0))),""),"")</f>
        <v/>
      </c>
      <c r="AF20" t="str">
        <f>IFERROR(IF(#REF!&gt;0,#REF!/(INDEX(Site_Settings!#REF!,MATCH('12Month-ADT'!$C20,Site_Settings!#REF!,0),MATCH('12Month-ADT'!$D20,Site_Settings!#REF!,0))),""),"")</f>
        <v/>
      </c>
      <c r="AG20" t="str">
        <f>IFERROR(IF(#REF!&gt;0,#REF!/(INDEX(Site_Settings!#REF!,MATCH('12Month-ADT'!$C20,Site_Settings!#REF!,0),MATCH('12Month-ADT'!$D20,Site_Settings!#REF!,0))),""),"")</f>
        <v/>
      </c>
      <c r="AH20" t="str">
        <f>IFERROR(IF(#REF!&gt;0,#REF!/(INDEX(Site_Settings!#REF!,MATCH('12Month-ADT'!$C20,Site_Settings!#REF!,0),MATCH('12Month-ADT'!$D20,Site_Settings!#REF!,0))),""),"")</f>
        <v/>
      </c>
      <c r="AI20" t="str">
        <f>IFERROR(IF(#REF!&gt;0,#REF!/(INDEX(Site_Settings!#REF!,MATCH('12Month-ADT'!$C20,Site_Settings!#REF!,0),MATCH('12Month-ADT'!$D20,Site_Settings!#REF!,0))),""),"")</f>
        <v/>
      </c>
      <c r="AJ20" t="str">
        <f>IFERROR(IF(#REF!&gt;0,#REF!/(INDEX(Site_Settings!#REF!,MATCH('12Month-ADT'!$C20,Site_Settings!#REF!,0),MATCH('12Month-ADT'!$D20,Site_Settings!#REF!,0))),""),"")</f>
        <v/>
      </c>
      <c r="AK20" t="str">
        <f>IFERROR(IF(#REF!&gt;0,#REF!/(INDEX(Site_Settings!#REF!,MATCH('12Month-ADT'!$C20,Site_Settings!#REF!,0),MATCH('12Month-ADT'!$D20,Site_Settings!#REF!,0))),""),"")</f>
        <v/>
      </c>
      <c r="AL20" t="str">
        <f>IFERROR(IF(#REF!&gt;0,#REF!/(INDEX(Site_Settings!#REF!,MATCH('12Month-ADT'!$C20,Site_Settings!#REF!,0),MATCH('12Month-ADT'!$D20,Site_Settings!#REF!,0))),""),"")</f>
        <v/>
      </c>
      <c r="AM20" t="str">
        <f>IFERROR(IF(#REF!&gt;0,#REF!/(INDEX(Site_Settings!#REF!,MATCH('12Month-ADT'!$C20,Site_Settings!#REF!,0),MATCH('12Month-ADT'!$D20,Site_Settings!#REF!,0))),""),"")</f>
        <v/>
      </c>
      <c r="AN20" t="str">
        <f>IFERROR(IF(#REF!&gt;0,#REF!/(INDEX(Site_Settings!#REF!,MATCH('12Month-ADT'!$C20,Site_Settings!#REF!,0),MATCH('12Month-ADT'!$D20,Site_Settings!#REF!,0))),""),"")</f>
        <v/>
      </c>
      <c r="AO20" t="str">
        <f>IFERROR(IF(#REF!&gt;0,#REF!/(INDEX(Site_Settings!#REF!,MATCH('12Month-ADT'!$C20,Site_Settings!#REF!,0),MATCH('12Month-ADT'!$D20,Site_Settings!#REF!,0))),""),"")</f>
        <v/>
      </c>
      <c r="AP20" t="str">
        <f>IFERROR(IF(#REF!&gt;0,#REF!/(INDEX(Site_Settings!#REF!,MATCH('12Month-ADT'!$C20,Site_Settings!#REF!,0),MATCH('12Month-ADT'!$D20,Site_Settings!#REF!,0))),""),"")</f>
        <v/>
      </c>
      <c r="AQ20" t="str">
        <f>IFERROR(IF(#REF!&gt;0,#REF!/(INDEX(Site_Settings!#REF!,MATCH('12Month-ADT'!$C20,Site_Settings!#REF!,0),MATCH('12Month-ADT'!$D20,Site_Settings!#REF!,0))),""),"")</f>
        <v/>
      </c>
      <c r="AR20" t="str">
        <f>IFERROR(IF(#REF!&gt;0,#REF!/(INDEX(Site_Settings!#REF!,MATCH('12Month-ADT'!$C20,Site_Settings!#REF!,0),MATCH('12Month-ADT'!$D20,Site_Settings!#REF!,0))),""),"")</f>
        <v/>
      </c>
      <c r="AS20" t="str">
        <f>IFERROR(IF(#REF!&gt;0,#REF!/(INDEX(Site_Settings!#REF!,MATCH('12Month-ADT'!$C20,Site_Settings!#REF!,0),MATCH('12Month-ADT'!$D20,Site_Settings!#REF!,0))),""),"")</f>
        <v/>
      </c>
      <c r="AT20" t="str">
        <f>IFERROR(IF(#REF!&gt;0,#REF!/(INDEX(Site_Settings!#REF!,MATCH('12Month-ADT'!$C20,Site_Settings!#REF!,0),MATCH('12Month-ADT'!$D20,Site_Settings!#REF!,0))),""),"")</f>
        <v/>
      </c>
      <c r="AU20" t="str">
        <f>IFERROR(IF(#REF!&gt;0,#REF!/(INDEX(Site_Settings!#REF!,MATCH('12Month-ADT'!$C20,Site_Settings!#REF!,0),MATCH('12Month-ADT'!$D20,Site_Settings!#REF!,0))),""),"")</f>
        <v/>
      </c>
      <c r="AV20" t="str">
        <f>IFERROR(IF(#REF!&gt;0,#REF!/(INDEX(Site_Settings!#REF!,MATCH('12Month-ADT'!$C20,Site_Settings!#REF!,0),MATCH('12Month-ADT'!$D20,Site_Settings!#REF!,0))),""),"")</f>
        <v/>
      </c>
      <c r="AW20" t="str">
        <f>IFERROR(IF(#REF!&gt;0,#REF!/(INDEX(Site_Settings!#REF!,MATCH('12Month-ADT'!$C20,Site_Settings!#REF!,0),MATCH('12Month-ADT'!$D20,Site_Settings!#REF!,0))),""),"")</f>
        <v/>
      </c>
      <c r="AX20" t="str">
        <f>IFERROR(IF(#REF!&gt;0,#REF!/(INDEX(Site_Settings!#REF!,MATCH('12Month-ADT'!$C20,Site_Settings!#REF!,0),MATCH('12Month-ADT'!$D20,Site_Settings!#REF!,0))),""),"")</f>
        <v/>
      </c>
    </row>
    <row r="21" spans="1:50">
      <c r="A21" t="str">
        <f t="shared" si="0"/>
        <v>February2016</v>
      </c>
      <c r="C21" t="s">
        <v>55</v>
      </c>
      <c r="D21">
        <v>2016</v>
      </c>
      <c r="E21" t="str">
        <f>IFERROR(IF(#REF!&gt;0,#REF!/(INDEX(Site_Settings!#REF!,MATCH('12Month-ADT'!$C21,Site_Settings!#REF!,0),MATCH('12Month-ADT'!$D21,Site_Settings!#REF!,0))),""),"")</f>
        <v/>
      </c>
      <c r="F21" t="str">
        <f>IFERROR(IF(#REF!&gt;0,#REF!/(INDEX(Site_Settings!#REF!,MATCH('12Month-ADT'!$C21,Site_Settings!#REF!,0),MATCH('12Month-ADT'!$D21,Site_Settings!#REF!,0))),""),"")</f>
        <v/>
      </c>
      <c r="G21" t="str">
        <f>IFERROR(IF(#REF!&gt;0,#REF!/(INDEX(Site_Settings!#REF!,MATCH('12Month-ADT'!$C21,Site_Settings!#REF!,0),MATCH('12Month-ADT'!$D21,Site_Settings!#REF!,0))),""),"")</f>
        <v/>
      </c>
      <c r="H21" t="str">
        <f>IFERROR(IF(#REF!&gt;0,#REF!/(INDEX(Site_Settings!#REF!,MATCH('12Month-ADT'!$C21,Site_Settings!#REF!,0),MATCH('12Month-ADT'!$D21,Site_Settings!#REF!,0))),""),"")</f>
        <v/>
      </c>
      <c r="I21" t="str">
        <f>IFERROR(IF(#REF!&gt;0,#REF!/(INDEX(Site_Settings!#REF!,MATCH('12Month-ADT'!$C21,Site_Settings!#REF!,0),MATCH('12Month-ADT'!$D21,Site_Settings!#REF!,0))),""),"")</f>
        <v/>
      </c>
      <c r="J21" t="str">
        <f>IFERROR(IF(#REF!&gt;0,#REF!/(INDEX(Site_Settings!#REF!,MATCH('12Month-ADT'!$C21,Site_Settings!#REF!,0),MATCH('12Month-ADT'!$D21,Site_Settings!#REF!,0))),""),"")</f>
        <v/>
      </c>
      <c r="K21" t="str">
        <f>IFERROR(IF(#REF!&gt;0,#REF!/(INDEX(Site_Settings!#REF!,MATCH('12Month-ADT'!$C21,Site_Settings!#REF!,0),MATCH('12Month-ADT'!$D21,Site_Settings!#REF!,0))),""),"")</f>
        <v/>
      </c>
      <c r="L21" t="str">
        <f>IFERROR(IF(#REF!&gt;0,#REF!/(INDEX(Site_Settings!#REF!,MATCH('12Month-ADT'!$C21,Site_Settings!#REF!,0),MATCH('12Month-ADT'!$D21,Site_Settings!#REF!,0))),""),"")</f>
        <v/>
      </c>
      <c r="M21" t="str">
        <f>IFERROR(IF(#REF!&gt;0,#REF!/(INDEX(Site_Settings!#REF!,MATCH('12Month-ADT'!$C21,Site_Settings!#REF!,0),MATCH('12Month-ADT'!$D21,Site_Settings!#REF!,0))),""),"")</f>
        <v/>
      </c>
      <c r="N21" t="str">
        <f>IFERROR(IF(#REF!&gt;0,#REF!/(INDEX(Site_Settings!#REF!,MATCH('12Month-ADT'!$C21,Site_Settings!#REF!,0),MATCH('12Month-ADT'!$D21,Site_Settings!#REF!,0))),""),"")</f>
        <v/>
      </c>
      <c r="O21" t="str">
        <f>IFERROR(IF(#REF!&gt;0,#REF!/(INDEX(Site_Settings!#REF!,MATCH('12Month-ADT'!$C21,Site_Settings!#REF!,0),MATCH('12Month-ADT'!$D21,Site_Settings!#REF!,0))),""),"")</f>
        <v/>
      </c>
      <c r="P21" t="str">
        <f>IFERROR(IF(#REF!&gt;0,#REF!/(INDEX(Site_Settings!#REF!,MATCH('12Month-ADT'!$C21,Site_Settings!#REF!,0),MATCH('12Month-ADT'!$D21,Site_Settings!#REF!,0))),""),"")</f>
        <v/>
      </c>
      <c r="Q21" t="str">
        <f>IFERROR(IF(#REF!&gt;0,#REF!/(INDEX(Site_Settings!#REF!,MATCH('12Month-ADT'!$C21,Site_Settings!#REF!,0),MATCH('12Month-ADT'!$D21,Site_Settings!#REF!,0))),""),"")</f>
        <v/>
      </c>
      <c r="R21" t="str">
        <f>IFERROR(IF(#REF!&gt;0,#REF!/(INDEX(Site_Settings!#REF!,MATCH('12Month-ADT'!$C21,Site_Settings!#REF!,0),MATCH('12Month-ADT'!$D21,Site_Settings!#REF!,0))),""),"")</f>
        <v/>
      </c>
      <c r="S21" t="str">
        <f>IFERROR(IF(#REF!&gt;0,#REF!/(INDEX(Site_Settings!#REF!,MATCH('12Month-ADT'!$C21,Site_Settings!#REF!,0),MATCH('12Month-ADT'!$D21,Site_Settings!#REF!,0))),""),"")</f>
        <v/>
      </c>
      <c r="T21" t="str">
        <f>IFERROR(IF(#REF!&gt;0,#REF!/(INDEX(Site_Settings!#REF!,MATCH('12Month-ADT'!$C21,Site_Settings!#REF!,0),MATCH('12Month-ADT'!$D21,Site_Settings!#REF!,0))),""),"")</f>
        <v/>
      </c>
      <c r="U21" t="str">
        <f>IFERROR(IF(#REF!&gt;0,#REF!/(INDEX(Site_Settings!#REF!,MATCH('12Month-ADT'!$C21,Site_Settings!#REF!,0),MATCH('12Month-ADT'!$D21,Site_Settings!#REF!,0))),""),"")</f>
        <v/>
      </c>
      <c r="V21" t="str">
        <f>IFERROR(IF(#REF!&gt;0,#REF!/(INDEX(Site_Settings!#REF!,MATCH('12Month-ADT'!$C21,Site_Settings!#REF!,0),MATCH('12Month-ADT'!$D21,Site_Settings!#REF!,0))),""),"")</f>
        <v/>
      </c>
      <c r="W21" t="str">
        <f>IFERROR(IF(#REF!&gt;0,#REF!/(INDEX(Site_Settings!#REF!,MATCH('12Month-ADT'!$C21,Site_Settings!#REF!,0),MATCH('12Month-ADT'!$D21,Site_Settings!#REF!,0))),""),"")</f>
        <v/>
      </c>
      <c r="X21" t="str">
        <f>IFERROR(IF(#REF!&gt;0,#REF!/(INDEX(Site_Settings!#REF!,MATCH('12Month-ADT'!$C21,Site_Settings!#REF!,0),MATCH('12Month-ADT'!$D21,Site_Settings!#REF!,0))),""),"")</f>
        <v/>
      </c>
      <c r="Y21" t="str">
        <f>IFERROR(IF(#REF!&gt;0,#REF!/(INDEX(Site_Settings!#REF!,MATCH('12Month-ADT'!$C21,Site_Settings!#REF!,0),MATCH('12Month-ADT'!$D21,Site_Settings!#REF!,0))),""),"")</f>
        <v/>
      </c>
      <c r="Z21" t="str">
        <f>IFERROR(IF(#REF!&gt;0,#REF!/(INDEX(Site_Settings!#REF!,MATCH('12Month-ADT'!$C21,Site_Settings!#REF!,0),MATCH('12Month-ADT'!$D21,Site_Settings!#REF!,0))),""),"")</f>
        <v/>
      </c>
      <c r="AA21" t="str">
        <f>IFERROR(IF(#REF!&gt;0,#REF!/(INDEX(Site_Settings!#REF!,MATCH('12Month-ADT'!$C21,Site_Settings!#REF!,0),MATCH('12Month-ADT'!$D21,Site_Settings!#REF!,0))),""),"")</f>
        <v/>
      </c>
      <c r="AB21" t="str">
        <f>IFERROR(IF(#REF!&gt;0,#REF!/(INDEX(Site_Settings!#REF!,MATCH('12Month-ADT'!$C21,Site_Settings!#REF!,0),MATCH('12Month-ADT'!$D21,Site_Settings!#REF!,0))),""),"")</f>
        <v/>
      </c>
      <c r="AC21" t="str">
        <f>IFERROR(IF(#REF!&gt;0,#REF!/(INDEX(Site_Settings!#REF!,MATCH('12Month-ADT'!$C21,Site_Settings!#REF!,0),MATCH('12Month-ADT'!$D21,Site_Settings!#REF!,0))),""),"")</f>
        <v/>
      </c>
      <c r="AD21" t="str">
        <f>IFERROR(IF(#REF!&gt;0,#REF!/(INDEX(Site_Settings!#REF!,MATCH('12Month-ADT'!$C21,Site_Settings!#REF!,0),MATCH('12Month-ADT'!$D21,Site_Settings!#REF!,0))),""),"")</f>
        <v/>
      </c>
      <c r="AE21" t="str">
        <f>IFERROR(IF(#REF!&gt;0,#REF!/(INDEX(Site_Settings!#REF!,MATCH('12Month-ADT'!$C21,Site_Settings!#REF!,0),MATCH('12Month-ADT'!$D21,Site_Settings!#REF!,0))),""),"")</f>
        <v/>
      </c>
      <c r="AF21" t="str">
        <f>IFERROR(IF(#REF!&gt;0,#REF!/(INDEX(Site_Settings!#REF!,MATCH('12Month-ADT'!$C21,Site_Settings!#REF!,0),MATCH('12Month-ADT'!$D21,Site_Settings!#REF!,0))),""),"")</f>
        <v/>
      </c>
      <c r="AG21" t="str">
        <f>IFERROR(IF(#REF!&gt;0,#REF!/(INDEX(Site_Settings!#REF!,MATCH('12Month-ADT'!$C21,Site_Settings!#REF!,0),MATCH('12Month-ADT'!$D21,Site_Settings!#REF!,0))),""),"")</f>
        <v/>
      </c>
      <c r="AH21" t="str">
        <f>IFERROR(IF(#REF!&gt;0,#REF!/(INDEX(Site_Settings!#REF!,MATCH('12Month-ADT'!$C21,Site_Settings!#REF!,0),MATCH('12Month-ADT'!$D21,Site_Settings!#REF!,0))),""),"")</f>
        <v/>
      </c>
      <c r="AI21" t="str">
        <f>IFERROR(IF(#REF!&gt;0,#REF!/(INDEX(Site_Settings!#REF!,MATCH('12Month-ADT'!$C21,Site_Settings!#REF!,0),MATCH('12Month-ADT'!$D21,Site_Settings!#REF!,0))),""),"")</f>
        <v/>
      </c>
      <c r="AJ21" t="str">
        <f>IFERROR(IF(#REF!&gt;0,#REF!/(INDEX(Site_Settings!#REF!,MATCH('12Month-ADT'!$C21,Site_Settings!#REF!,0),MATCH('12Month-ADT'!$D21,Site_Settings!#REF!,0))),""),"")</f>
        <v/>
      </c>
      <c r="AK21" t="str">
        <f>IFERROR(IF(#REF!&gt;0,#REF!/(INDEX(Site_Settings!#REF!,MATCH('12Month-ADT'!$C21,Site_Settings!#REF!,0),MATCH('12Month-ADT'!$D21,Site_Settings!#REF!,0))),""),"")</f>
        <v/>
      </c>
      <c r="AL21" t="str">
        <f>IFERROR(IF(#REF!&gt;0,#REF!/(INDEX(Site_Settings!#REF!,MATCH('12Month-ADT'!$C21,Site_Settings!#REF!,0),MATCH('12Month-ADT'!$D21,Site_Settings!#REF!,0))),""),"")</f>
        <v/>
      </c>
      <c r="AM21" t="str">
        <f>IFERROR(IF(#REF!&gt;0,#REF!/(INDEX(Site_Settings!#REF!,MATCH('12Month-ADT'!$C21,Site_Settings!#REF!,0),MATCH('12Month-ADT'!$D21,Site_Settings!#REF!,0))),""),"")</f>
        <v/>
      </c>
      <c r="AN21" t="str">
        <f>IFERROR(IF(#REF!&gt;0,#REF!/(INDEX(Site_Settings!#REF!,MATCH('12Month-ADT'!$C21,Site_Settings!#REF!,0),MATCH('12Month-ADT'!$D21,Site_Settings!#REF!,0))),""),"")</f>
        <v/>
      </c>
      <c r="AO21" t="str">
        <f>IFERROR(IF(#REF!&gt;0,#REF!/(INDEX(Site_Settings!#REF!,MATCH('12Month-ADT'!$C21,Site_Settings!#REF!,0),MATCH('12Month-ADT'!$D21,Site_Settings!#REF!,0))),""),"")</f>
        <v/>
      </c>
      <c r="AP21" t="str">
        <f>IFERROR(IF(#REF!&gt;0,#REF!/(INDEX(Site_Settings!#REF!,MATCH('12Month-ADT'!$C21,Site_Settings!#REF!,0),MATCH('12Month-ADT'!$D21,Site_Settings!#REF!,0))),""),"")</f>
        <v/>
      </c>
      <c r="AQ21" t="str">
        <f>IFERROR(IF(#REF!&gt;0,#REF!/(INDEX(Site_Settings!#REF!,MATCH('12Month-ADT'!$C21,Site_Settings!#REF!,0),MATCH('12Month-ADT'!$D21,Site_Settings!#REF!,0))),""),"")</f>
        <v/>
      </c>
      <c r="AR21" t="str">
        <f>IFERROR(IF(#REF!&gt;0,#REF!/(INDEX(Site_Settings!#REF!,MATCH('12Month-ADT'!$C21,Site_Settings!#REF!,0),MATCH('12Month-ADT'!$D21,Site_Settings!#REF!,0))),""),"")</f>
        <v/>
      </c>
      <c r="AS21" t="str">
        <f>IFERROR(IF(#REF!&gt;0,#REF!/(INDEX(Site_Settings!#REF!,MATCH('12Month-ADT'!$C21,Site_Settings!#REF!,0),MATCH('12Month-ADT'!$D21,Site_Settings!#REF!,0))),""),"")</f>
        <v/>
      </c>
      <c r="AT21" t="str">
        <f>IFERROR(IF(#REF!&gt;0,#REF!/(INDEX(Site_Settings!#REF!,MATCH('12Month-ADT'!$C21,Site_Settings!#REF!,0),MATCH('12Month-ADT'!$D21,Site_Settings!#REF!,0))),""),"")</f>
        <v/>
      </c>
      <c r="AU21" t="str">
        <f>IFERROR(IF(#REF!&gt;0,#REF!/(INDEX(Site_Settings!#REF!,MATCH('12Month-ADT'!$C21,Site_Settings!#REF!,0),MATCH('12Month-ADT'!$D21,Site_Settings!#REF!,0))),""),"")</f>
        <v/>
      </c>
      <c r="AV21" t="str">
        <f>IFERROR(IF(#REF!&gt;0,#REF!/(INDEX(Site_Settings!#REF!,MATCH('12Month-ADT'!$C21,Site_Settings!#REF!,0),MATCH('12Month-ADT'!$D21,Site_Settings!#REF!,0))),""),"")</f>
        <v/>
      </c>
      <c r="AW21" t="str">
        <f>IFERROR(IF(#REF!&gt;0,#REF!/(INDEX(Site_Settings!#REF!,MATCH('12Month-ADT'!$C21,Site_Settings!#REF!,0),MATCH('12Month-ADT'!$D21,Site_Settings!#REF!,0))),""),"")</f>
        <v/>
      </c>
      <c r="AX21" t="str">
        <f>IFERROR(IF(#REF!&gt;0,#REF!/(INDEX(Site_Settings!#REF!,MATCH('12Month-ADT'!$C21,Site_Settings!#REF!,0),MATCH('12Month-ADT'!$D21,Site_Settings!#REF!,0))),""),"")</f>
        <v/>
      </c>
    </row>
    <row r="22" spans="1:50">
      <c r="A22" t="str">
        <f t="shared" si="0"/>
        <v>March2016</v>
      </c>
      <c r="C22" t="s">
        <v>56</v>
      </c>
      <c r="D22">
        <v>2016</v>
      </c>
      <c r="E22" t="str">
        <f>IFERROR(IF(#REF!&gt;0,#REF!/(INDEX(Site_Settings!#REF!,MATCH('12Month-ADT'!$C22,Site_Settings!#REF!,0),MATCH('12Month-ADT'!$D22,Site_Settings!#REF!,0))),""),"")</f>
        <v/>
      </c>
      <c r="F22" t="str">
        <f>IFERROR(IF(#REF!&gt;0,#REF!/(INDEX(Site_Settings!#REF!,MATCH('12Month-ADT'!$C22,Site_Settings!#REF!,0),MATCH('12Month-ADT'!$D22,Site_Settings!#REF!,0))),""),"")</f>
        <v/>
      </c>
      <c r="G22" t="str">
        <f>IFERROR(IF(#REF!&gt;0,#REF!/(INDEX(Site_Settings!#REF!,MATCH('12Month-ADT'!$C22,Site_Settings!#REF!,0),MATCH('12Month-ADT'!$D22,Site_Settings!#REF!,0))),""),"")</f>
        <v/>
      </c>
      <c r="H22" t="str">
        <f>IFERROR(IF(#REF!&gt;0,#REF!/(INDEX(Site_Settings!#REF!,MATCH('12Month-ADT'!$C22,Site_Settings!#REF!,0),MATCH('12Month-ADT'!$D22,Site_Settings!#REF!,0))),""),"")</f>
        <v/>
      </c>
      <c r="I22" t="str">
        <f>IFERROR(IF(#REF!&gt;0,#REF!/(INDEX(Site_Settings!#REF!,MATCH('12Month-ADT'!$C22,Site_Settings!#REF!,0),MATCH('12Month-ADT'!$D22,Site_Settings!#REF!,0))),""),"")</f>
        <v/>
      </c>
      <c r="J22" t="str">
        <f>IFERROR(IF(#REF!&gt;0,#REF!/(INDEX(Site_Settings!#REF!,MATCH('12Month-ADT'!$C22,Site_Settings!#REF!,0),MATCH('12Month-ADT'!$D22,Site_Settings!#REF!,0))),""),"")</f>
        <v/>
      </c>
      <c r="K22" t="str">
        <f>IFERROR(IF(#REF!&gt;0,#REF!/(INDEX(Site_Settings!#REF!,MATCH('12Month-ADT'!$C22,Site_Settings!#REF!,0),MATCH('12Month-ADT'!$D22,Site_Settings!#REF!,0))),""),"")</f>
        <v/>
      </c>
      <c r="L22" t="str">
        <f>IFERROR(IF(#REF!&gt;0,#REF!/(INDEX(Site_Settings!#REF!,MATCH('12Month-ADT'!$C22,Site_Settings!#REF!,0),MATCH('12Month-ADT'!$D22,Site_Settings!#REF!,0))),""),"")</f>
        <v/>
      </c>
      <c r="M22" t="str">
        <f>IFERROR(IF(#REF!&gt;0,#REF!/(INDEX(Site_Settings!#REF!,MATCH('12Month-ADT'!$C22,Site_Settings!#REF!,0),MATCH('12Month-ADT'!$D22,Site_Settings!#REF!,0))),""),"")</f>
        <v/>
      </c>
      <c r="N22" t="str">
        <f>IFERROR(IF(#REF!&gt;0,#REF!/(INDEX(Site_Settings!#REF!,MATCH('12Month-ADT'!$C22,Site_Settings!#REF!,0),MATCH('12Month-ADT'!$D22,Site_Settings!#REF!,0))),""),"")</f>
        <v/>
      </c>
      <c r="O22" t="str">
        <f>IFERROR(IF(#REF!&gt;0,#REF!/(INDEX(Site_Settings!#REF!,MATCH('12Month-ADT'!$C22,Site_Settings!#REF!,0),MATCH('12Month-ADT'!$D22,Site_Settings!#REF!,0))),""),"")</f>
        <v/>
      </c>
      <c r="P22" t="str">
        <f>IFERROR(IF(#REF!&gt;0,#REF!/(INDEX(Site_Settings!#REF!,MATCH('12Month-ADT'!$C22,Site_Settings!#REF!,0),MATCH('12Month-ADT'!$D22,Site_Settings!#REF!,0))),""),"")</f>
        <v/>
      </c>
      <c r="Q22" t="str">
        <f>IFERROR(IF(#REF!&gt;0,#REF!/(INDEX(Site_Settings!#REF!,MATCH('12Month-ADT'!$C22,Site_Settings!#REF!,0),MATCH('12Month-ADT'!$D22,Site_Settings!#REF!,0))),""),"")</f>
        <v/>
      </c>
      <c r="R22" t="str">
        <f>IFERROR(IF(#REF!&gt;0,#REF!/(INDEX(Site_Settings!#REF!,MATCH('12Month-ADT'!$C22,Site_Settings!#REF!,0),MATCH('12Month-ADT'!$D22,Site_Settings!#REF!,0))),""),"")</f>
        <v/>
      </c>
      <c r="S22" t="str">
        <f>IFERROR(IF(#REF!&gt;0,#REF!/(INDEX(Site_Settings!#REF!,MATCH('12Month-ADT'!$C22,Site_Settings!#REF!,0),MATCH('12Month-ADT'!$D22,Site_Settings!#REF!,0))),""),"")</f>
        <v/>
      </c>
      <c r="T22" t="str">
        <f>IFERROR(IF(#REF!&gt;0,#REF!/(INDEX(Site_Settings!#REF!,MATCH('12Month-ADT'!$C22,Site_Settings!#REF!,0),MATCH('12Month-ADT'!$D22,Site_Settings!#REF!,0))),""),"")</f>
        <v/>
      </c>
      <c r="U22" t="str">
        <f>IFERROR(IF(#REF!&gt;0,#REF!/(INDEX(Site_Settings!#REF!,MATCH('12Month-ADT'!$C22,Site_Settings!#REF!,0),MATCH('12Month-ADT'!$D22,Site_Settings!#REF!,0))),""),"")</f>
        <v/>
      </c>
      <c r="V22" t="str">
        <f>IFERROR(IF(#REF!&gt;0,#REF!/(INDEX(Site_Settings!#REF!,MATCH('12Month-ADT'!$C22,Site_Settings!#REF!,0),MATCH('12Month-ADT'!$D22,Site_Settings!#REF!,0))),""),"")</f>
        <v/>
      </c>
      <c r="W22" t="str">
        <f>IFERROR(IF(#REF!&gt;0,#REF!/(INDEX(Site_Settings!#REF!,MATCH('12Month-ADT'!$C22,Site_Settings!#REF!,0),MATCH('12Month-ADT'!$D22,Site_Settings!#REF!,0))),""),"")</f>
        <v/>
      </c>
      <c r="X22" t="str">
        <f>IFERROR(IF(#REF!&gt;0,#REF!/(INDEX(Site_Settings!#REF!,MATCH('12Month-ADT'!$C22,Site_Settings!#REF!,0),MATCH('12Month-ADT'!$D22,Site_Settings!#REF!,0))),""),"")</f>
        <v/>
      </c>
      <c r="Y22" t="str">
        <f>IFERROR(IF(#REF!&gt;0,#REF!/(INDEX(Site_Settings!#REF!,MATCH('12Month-ADT'!$C22,Site_Settings!#REF!,0),MATCH('12Month-ADT'!$D22,Site_Settings!#REF!,0))),""),"")</f>
        <v/>
      </c>
      <c r="Z22" t="str">
        <f>IFERROR(IF(#REF!&gt;0,#REF!/(INDEX(Site_Settings!#REF!,MATCH('12Month-ADT'!$C22,Site_Settings!#REF!,0),MATCH('12Month-ADT'!$D22,Site_Settings!#REF!,0))),""),"")</f>
        <v/>
      </c>
      <c r="AA22" t="str">
        <f>IFERROR(IF(#REF!&gt;0,#REF!/(INDEX(Site_Settings!#REF!,MATCH('12Month-ADT'!$C22,Site_Settings!#REF!,0),MATCH('12Month-ADT'!$D22,Site_Settings!#REF!,0))),""),"")</f>
        <v/>
      </c>
      <c r="AB22" t="str">
        <f>IFERROR(IF(#REF!&gt;0,#REF!/(INDEX(Site_Settings!#REF!,MATCH('12Month-ADT'!$C22,Site_Settings!#REF!,0),MATCH('12Month-ADT'!$D22,Site_Settings!#REF!,0))),""),"")</f>
        <v/>
      </c>
      <c r="AC22" t="str">
        <f>IFERROR(IF(#REF!&gt;0,#REF!/(INDEX(Site_Settings!#REF!,MATCH('12Month-ADT'!$C22,Site_Settings!#REF!,0),MATCH('12Month-ADT'!$D22,Site_Settings!#REF!,0))),""),"")</f>
        <v/>
      </c>
      <c r="AD22" t="str">
        <f>IFERROR(IF(#REF!&gt;0,#REF!/(INDEX(Site_Settings!#REF!,MATCH('12Month-ADT'!$C22,Site_Settings!#REF!,0),MATCH('12Month-ADT'!$D22,Site_Settings!#REF!,0))),""),"")</f>
        <v/>
      </c>
      <c r="AE22" t="str">
        <f>IFERROR(IF(#REF!&gt;0,#REF!/(INDEX(Site_Settings!#REF!,MATCH('12Month-ADT'!$C22,Site_Settings!#REF!,0),MATCH('12Month-ADT'!$D22,Site_Settings!#REF!,0))),""),"")</f>
        <v/>
      </c>
      <c r="AF22" t="str">
        <f>IFERROR(IF(#REF!&gt;0,#REF!/(INDEX(Site_Settings!#REF!,MATCH('12Month-ADT'!$C22,Site_Settings!#REF!,0),MATCH('12Month-ADT'!$D22,Site_Settings!#REF!,0))),""),"")</f>
        <v/>
      </c>
      <c r="AG22" t="str">
        <f>IFERROR(IF(#REF!&gt;0,#REF!/(INDEX(Site_Settings!#REF!,MATCH('12Month-ADT'!$C22,Site_Settings!#REF!,0),MATCH('12Month-ADT'!$D22,Site_Settings!#REF!,0))),""),"")</f>
        <v/>
      </c>
      <c r="AH22" t="str">
        <f>IFERROR(IF(#REF!&gt;0,#REF!/(INDEX(Site_Settings!#REF!,MATCH('12Month-ADT'!$C22,Site_Settings!#REF!,0),MATCH('12Month-ADT'!$D22,Site_Settings!#REF!,0))),""),"")</f>
        <v/>
      </c>
      <c r="AI22" t="str">
        <f>IFERROR(IF(#REF!&gt;0,#REF!/(INDEX(Site_Settings!#REF!,MATCH('12Month-ADT'!$C22,Site_Settings!#REF!,0),MATCH('12Month-ADT'!$D22,Site_Settings!#REF!,0))),""),"")</f>
        <v/>
      </c>
      <c r="AJ22" t="str">
        <f>IFERROR(IF(#REF!&gt;0,#REF!/(INDEX(Site_Settings!#REF!,MATCH('12Month-ADT'!$C22,Site_Settings!#REF!,0),MATCH('12Month-ADT'!$D22,Site_Settings!#REF!,0))),""),"")</f>
        <v/>
      </c>
      <c r="AK22" t="str">
        <f>IFERROR(IF(#REF!&gt;0,#REF!/(INDEX(Site_Settings!#REF!,MATCH('12Month-ADT'!$C22,Site_Settings!#REF!,0),MATCH('12Month-ADT'!$D22,Site_Settings!#REF!,0))),""),"")</f>
        <v/>
      </c>
      <c r="AL22" t="str">
        <f>IFERROR(IF(#REF!&gt;0,#REF!/(INDEX(Site_Settings!#REF!,MATCH('12Month-ADT'!$C22,Site_Settings!#REF!,0),MATCH('12Month-ADT'!$D22,Site_Settings!#REF!,0))),""),"")</f>
        <v/>
      </c>
      <c r="AM22" t="str">
        <f>IFERROR(IF(#REF!&gt;0,#REF!/(INDEX(Site_Settings!#REF!,MATCH('12Month-ADT'!$C22,Site_Settings!#REF!,0),MATCH('12Month-ADT'!$D22,Site_Settings!#REF!,0))),""),"")</f>
        <v/>
      </c>
      <c r="AN22" t="str">
        <f>IFERROR(IF(#REF!&gt;0,#REF!/(INDEX(Site_Settings!#REF!,MATCH('12Month-ADT'!$C22,Site_Settings!#REF!,0),MATCH('12Month-ADT'!$D22,Site_Settings!#REF!,0))),""),"")</f>
        <v/>
      </c>
      <c r="AO22" t="str">
        <f>IFERROR(IF(#REF!&gt;0,#REF!/(INDEX(Site_Settings!#REF!,MATCH('12Month-ADT'!$C22,Site_Settings!#REF!,0),MATCH('12Month-ADT'!$D22,Site_Settings!#REF!,0))),""),"")</f>
        <v/>
      </c>
      <c r="AP22" t="str">
        <f>IFERROR(IF(#REF!&gt;0,#REF!/(INDEX(Site_Settings!#REF!,MATCH('12Month-ADT'!$C22,Site_Settings!#REF!,0),MATCH('12Month-ADT'!$D22,Site_Settings!#REF!,0))),""),"")</f>
        <v/>
      </c>
      <c r="AQ22" t="str">
        <f>IFERROR(IF(#REF!&gt;0,#REF!/(INDEX(Site_Settings!#REF!,MATCH('12Month-ADT'!$C22,Site_Settings!#REF!,0),MATCH('12Month-ADT'!$D22,Site_Settings!#REF!,0))),""),"")</f>
        <v/>
      </c>
      <c r="AR22" t="str">
        <f>IFERROR(IF(#REF!&gt;0,#REF!/(INDEX(Site_Settings!#REF!,MATCH('12Month-ADT'!$C22,Site_Settings!#REF!,0),MATCH('12Month-ADT'!$D22,Site_Settings!#REF!,0))),""),"")</f>
        <v/>
      </c>
      <c r="AS22" t="str">
        <f>IFERROR(IF(#REF!&gt;0,#REF!/(INDEX(Site_Settings!#REF!,MATCH('12Month-ADT'!$C22,Site_Settings!#REF!,0),MATCH('12Month-ADT'!$D22,Site_Settings!#REF!,0))),""),"")</f>
        <v/>
      </c>
      <c r="AT22" t="str">
        <f>IFERROR(IF(#REF!&gt;0,#REF!/(INDEX(Site_Settings!#REF!,MATCH('12Month-ADT'!$C22,Site_Settings!#REF!,0),MATCH('12Month-ADT'!$D22,Site_Settings!#REF!,0))),""),"")</f>
        <v/>
      </c>
      <c r="AU22" t="str">
        <f>IFERROR(IF(#REF!&gt;0,#REF!/(INDEX(Site_Settings!#REF!,MATCH('12Month-ADT'!$C22,Site_Settings!#REF!,0),MATCH('12Month-ADT'!$D22,Site_Settings!#REF!,0))),""),"")</f>
        <v/>
      </c>
      <c r="AV22" t="str">
        <f>IFERROR(IF(#REF!&gt;0,#REF!/(INDEX(Site_Settings!#REF!,MATCH('12Month-ADT'!$C22,Site_Settings!#REF!,0),MATCH('12Month-ADT'!$D22,Site_Settings!#REF!,0))),""),"")</f>
        <v/>
      </c>
      <c r="AW22" t="str">
        <f>IFERROR(IF(#REF!&gt;0,#REF!/(INDEX(Site_Settings!#REF!,MATCH('12Month-ADT'!$C22,Site_Settings!#REF!,0),MATCH('12Month-ADT'!$D22,Site_Settings!#REF!,0))),""),"")</f>
        <v/>
      </c>
      <c r="AX22" t="str">
        <f>IFERROR(IF(#REF!&gt;0,#REF!/(INDEX(Site_Settings!#REF!,MATCH('12Month-ADT'!$C22,Site_Settings!#REF!,0),MATCH('12Month-ADT'!$D22,Site_Settings!#REF!,0))),""),"")</f>
        <v/>
      </c>
    </row>
    <row r="23" spans="1:50">
      <c r="A23" t="str">
        <f t="shared" si="0"/>
        <v>April2016</v>
      </c>
      <c r="C23" t="s">
        <v>57</v>
      </c>
      <c r="D23">
        <v>2016</v>
      </c>
      <c r="E23" t="str">
        <f>IFERROR(IF(#REF!&gt;0,#REF!/(INDEX(Site_Settings!#REF!,MATCH('12Month-ADT'!$C23,Site_Settings!#REF!,0),MATCH('12Month-ADT'!$D23,Site_Settings!#REF!,0))),""),"")</f>
        <v/>
      </c>
      <c r="F23" t="str">
        <f>IFERROR(IF(#REF!&gt;0,#REF!/(INDEX(Site_Settings!#REF!,MATCH('12Month-ADT'!$C23,Site_Settings!#REF!,0),MATCH('12Month-ADT'!$D23,Site_Settings!#REF!,0))),""),"")</f>
        <v/>
      </c>
      <c r="G23" t="str">
        <f>IFERROR(IF(#REF!&gt;0,#REF!/(INDEX(Site_Settings!#REF!,MATCH('12Month-ADT'!$C23,Site_Settings!#REF!,0),MATCH('12Month-ADT'!$D23,Site_Settings!#REF!,0))),""),"")</f>
        <v/>
      </c>
      <c r="H23" t="str">
        <f>IFERROR(IF(#REF!&gt;0,#REF!/(INDEX(Site_Settings!#REF!,MATCH('12Month-ADT'!$C23,Site_Settings!#REF!,0),MATCH('12Month-ADT'!$D23,Site_Settings!#REF!,0))),""),"")</f>
        <v/>
      </c>
      <c r="I23" t="str">
        <f>IFERROR(IF(#REF!&gt;0,#REF!/(INDEX(Site_Settings!#REF!,MATCH('12Month-ADT'!$C23,Site_Settings!#REF!,0),MATCH('12Month-ADT'!$D23,Site_Settings!#REF!,0))),""),"")</f>
        <v/>
      </c>
      <c r="J23" t="str">
        <f>IFERROR(IF(#REF!&gt;0,#REF!/(INDEX(Site_Settings!#REF!,MATCH('12Month-ADT'!$C23,Site_Settings!#REF!,0),MATCH('12Month-ADT'!$D23,Site_Settings!#REF!,0))),""),"")</f>
        <v/>
      </c>
      <c r="K23" t="str">
        <f>IFERROR(IF(#REF!&gt;0,#REF!/(INDEX(Site_Settings!#REF!,MATCH('12Month-ADT'!$C23,Site_Settings!#REF!,0),MATCH('12Month-ADT'!$D23,Site_Settings!#REF!,0))),""),"")</f>
        <v/>
      </c>
      <c r="L23" t="str">
        <f>IFERROR(IF(#REF!&gt;0,#REF!/(INDEX(Site_Settings!#REF!,MATCH('12Month-ADT'!$C23,Site_Settings!#REF!,0),MATCH('12Month-ADT'!$D23,Site_Settings!#REF!,0))),""),"")</f>
        <v/>
      </c>
      <c r="M23" t="str">
        <f>IFERROR(IF(#REF!&gt;0,#REF!/(INDEX(Site_Settings!#REF!,MATCH('12Month-ADT'!$C23,Site_Settings!#REF!,0),MATCH('12Month-ADT'!$D23,Site_Settings!#REF!,0))),""),"")</f>
        <v/>
      </c>
      <c r="N23" t="str">
        <f>IFERROR(IF(#REF!&gt;0,#REF!/(INDEX(Site_Settings!#REF!,MATCH('12Month-ADT'!$C23,Site_Settings!#REF!,0),MATCH('12Month-ADT'!$D23,Site_Settings!#REF!,0))),""),"")</f>
        <v/>
      </c>
      <c r="O23" t="str">
        <f>IFERROR(IF(#REF!&gt;0,#REF!/(INDEX(Site_Settings!#REF!,MATCH('12Month-ADT'!$C23,Site_Settings!#REF!,0),MATCH('12Month-ADT'!$D23,Site_Settings!#REF!,0))),""),"")</f>
        <v/>
      </c>
      <c r="P23" t="str">
        <f>IFERROR(IF(#REF!&gt;0,#REF!/(INDEX(Site_Settings!#REF!,MATCH('12Month-ADT'!$C23,Site_Settings!#REF!,0),MATCH('12Month-ADT'!$D23,Site_Settings!#REF!,0))),""),"")</f>
        <v/>
      </c>
      <c r="Q23" t="str">
        <f>IFERROR(IF(#REF!&gt;0,#REF!/(INDEX(Site_Settings!#REF!,MATCH('12Month-ADT'!$C23,Site_Settings!#REF!,0),MATCH('12Month-ADT'!$D23,Site_Settings!#REF!,0))),""),"")</f>
        <v/>
      </c>
      <c r="R23" t="str">
        <f>IFERROR(IF(#REF!&gt;0,#REF!/(INDEX(Site_Settings!#REF!,MATCH('12Month-ADT'!$C23,Site_Settings!#REF!,0),MATCH('12Month-ADT'!$D23,Site_Settings!#REF!,0))),""),"")</f>
        <v/>
      </c>
      <c r="S23" t="str">
        <f>IFERROR(IF(#REF!&gt;0,#REF!/(INDEX(Site_Settings!#REF!,MATCH('12Month-ADT'!$C23,Site_Settings!#REF!,0),MATCH('12Month-ADT'!$D23,Site_Settings!#REF!,0))),""),"")</f>
        <v/>
      </c>
      <c r="T23" t="str">
        <f>IFERROR(IF(#REF!&gt;0,#REF!/(INDEX(Site_Settings!#REF!,MATCH('12Month-ADT'!$C23,Site_Settings!#REF!,0),MATCH('12Month-ADT'!$D23,Site_Settings!#REF!,0))),""),"")</f>
        <v/>
      </c>
      <c r="U23" t="str">
        <f>IFERROR(IF(#REF!&gt;0,#REF!/(INDEX(Site_Settings!#REF!,MATCH('12Month-ADT'!$C23,Site_Settings!#REF!,0),MATCH('12Month-ADT'!$D23,Site_Settings!#REF!,0))),""),"")</f>
        <v/>
      </c>
      <c r="V23" t="str">
        <f>IFERROR(IF(#REF!&gt;0,#REF!/(INDEX(Site_Settings!#REF!,MATCH('12Month-ADT'!$C23,Site_Settings!#REF!,0),MATCH('12Month-ADT'!$D23,Site_Settings!#REF!,0))),""),"")</f>
        <v/>
      </c>
      <c r="W23" t="str">
        <f>IFERROR(IF(#REF!&gt;0,#REF!/(INDEX(Site_Settings!#REF!,MATCH('12Month-ADT'!$C23,Site_Settings!#REF!,0),MATCH('12Month-ADT'!$D23,Site_Settings!#REF!,0))),""),"")</f>
        <v/>
      </c>
      <c r="X23" t="str">
        <f>IFERROR(IF(#REF!&gt;0,#REF!/(INDEX(Site_Settings!#REF!,MATCH('12Month-ADT'!$C23,Site_Settings!#REF!,0),MATCH('12Month-ADT'!$D23,Site_Settings!#REF!,0))),""),"")</f>
        <v/>
      </c>
      <c r="Y23" t="str">
        <f>IFERROR(IF(#REF!&gt;0,#REF!/(INDEX(Site_Settings!#REF!,MATCH('12Month-ADT'!$C23,Site_Settings!#REF!,0),MATCH('12Month-ADT'!$D23,Site_Settings!#REF!,0))),""),"")</f>
        <v/>
      </c>
      <c r="Z23" t="str">
        <f>IFERROR(IF(#REF!&gt;0,#REF!/(INDEX(Site_Settings!#REF!,MATCH('12Month-ADT'!$C23,Site_Settings!#REF!,0),MATCH('12Month-ADT'!$D23,Site_Settings!#REF!,0))),""),"")</f>
        <v/>
      </c>
      <c r="AA23" t="str">
        <f>IFERROR(IF(#REF!&gt;0,#REF!/(INDEX(Site_Settings!#REF!,MATCH('12Month-ADT'!$C23,Site_Settings!#REF!,0),MATCH('12Month-ADT'!$D23,Site_Settings!#REF!,0))),""),"")</f>
        <v/>
      </c>
      <c r="AB23" t="str">
        <f>IFERROR(IF(#REF!&gt;0,#REF!/(INDEX(Site_Settings!#REF!,MATCH('12Month-ADT'!$C23,Site_Settings!#REF!,0),MATCH('12Month-ADT'!$D23,Site_Settings!#REF!,0))),""),"")</f>
        <v/>
      </c>
      <c r="AC23" t="str">
        <f>IFERROR(IF(#REF!&gt;0,#REF!/(INDEX(Site_Settings!#REF!,MATCH('12Month-ADT'!$C23,Site_Settings!#REF!,0),MATCH('12Month-ADT'!$D23,Site_Settings!#REF!,0))),""),"")</f>
        <v/>
      </c>
      <c r="AD23" t="str">
        <f>IFERROR(IF(#REF!&gt;0,#REF!/(INDEX(Site_Settings!#REF!,MATCH('12Month-ADT'!$C23,Site_Settings!#REF!,0),MATCH('12Month-ADT'!$D23,Site_Settings!#REF!,0))),""),"")</f>
        <v/>
      </c>
      <c r="AE23" t="str">
        <f>IFERROR(IF(#REF!&gt;0,#REF!/(INDEX(Site_Settings!#REF!,MATCH('12Month-ADT'!$C23,Site_Settings!#REF!,0),MATCH('12Month-ADT'!$D23,Site_Settings!#REF!,0))),""),"")</f>
        <v/>
      </c>
      <c r="AF23" t="str">
        <f>IFERROR(IF(#REF!&gt;0,#REF!/(INDEX(Site_Settings!#REF!,MATCH('12Month-ADT'!$C23,Site_Settings!#REF!,0),MATCH('12Month-ADT'!$D23,Site_Settings!#REF!,0))),""),"")</f>
        <v/>
      </c>
      <c r="AG23" t="str">
        <f>IFERROR(IF(#REF!&gt;0,#REF!/(INDEX(Site_Settings!#REF!,MATCH('12Month-ADT'!$C23,Site_Settings!#REF!,0),MATCH('12Month-ADT'!$D23,Site_Settings!#REF!,0))),""),"")</f>
        <v/>
      </c>
      <c r="AH23" t="str">
        <f>IFERROR(IF(#REF!&gt;0,#REF!/(INDEX(Site_Settings!#REF!,MATCH('12Month-ADT'!$C23,Site_Settings!#REF!,0),MATCH('12Month-ADT'!$D23,Site_Settings!#REF!,0))),""),"")</f>
        <v/>
      </c>
      <c r="AI23" t="str">
        <f>IFERROR(IF(#REF!&gt;0,#REF!/(INDEX(Site_Settings!#REF!,MATCH('12Month-ADT'!$C23,Site_Settings!#REF!,0),MATCH('12Month-ADT'!$D23,Site_Settings!#REF!,0))),""),"")</f>
        <v/>
      </c>
      <c r="AJ23" t="str">
        <f>IFERROR(IF(#REF!&gt;0,#REF!/(INDEX(Site_Settings!#REF!,MATCH('12Month-ADT'!$C23,Site_Settings!#REF!,0),MATCH('12Month-ADT'!$D23,Site_Settings!#REF!,0))),""),"")</f>
        <v/>
      </c>
      <c r="AK23" t="str">
        <f>IFERROR(IF(#REF!&gt;0,#REF!/(INDEX(Site_Settings!#REF!,MATCH('12Month-ADT'!$C23,Site_Settings!#REF!,0),MATCH('12Month-ADT'!$D23,Site_Settings!#REF!,0))),""),"")</f>
        <v/>
      </c>
      <c r="AL23" t="str">
        <f>IFERROR(IF(#REF!&gt;0,#REF!/(INDEX(Site_Settings!#REF!,MATCH('12Month-ADT'!$C23,Site_Settings!#REF!,0),MATCH('12Month-ADT'!$D23,Site_Settings!#REF!,0))),""),"")</f>
        <v/>
      </c>
      <c r="AM23" t="str">
        <f>IFERROR(IF(#REF!&gt;0,#REF!/(INDEX(Site_Settings!#REF!,MATCH('12Month-ADT'!$C23,Site_Settings!#REF!,0),MATCH('12Month-ADT'!$D23,Site_Settings!#REF!,0))),""),"")</f>
        <v/>
      </c>
      <c r="AN23" t="str">
        <f>IFERROR(IF(#REF!&gt;0,#REF!/(INDEX(Site_Settings!#REF!,MATCH('12Month-ADT'!$C23,Site_Settings!#REF!,0),MATCH('12Month-ADT'!$D23,Site_Settings!#REF!,0))),""),"")</f>
        <v/>
      </c>
      <c r="AO23" t="str">
        <f>IFERROR(IF(#REF!&gt;0,#REF!/(INDEX(Site_Settings!#REF!,MATCH('12Month-ADT'!$C23,Site_Settings!#REF!,0),MATCH('12Month-ADT'!$D23,Site_Settings!#REF!,0))),""),"")</f>
        <v/>
      </c>
      <c r="AP23" t="str">
        <f>IFERROR(IF(#REF!&gt;0,#REF!/(INDEX(Site_Settings!#REF!,MATCH('12Month-ADT'!$C23,Site_Settings!#REF!,0),MATCH('12Month-ADT'!$D23,Site_Settings!#REF!,0))),""),"")</f>
        <v/>
      </c>
      <c r="AQ23" t="str">
        <f>IFERROR(IF(#REF!&gt;0,#REF!/(INDEX(Site_Settings!#REF!,MATCH('12Month-ADT'!$C23,Site_Settings!#REF!,0),MATCH('12Month-ADT'!$D23,Site_Settings!#REF!,0))),""),"")</f>
        <v/>
      </c>
      <c r="AR23" t="str">
        <f>IFERROR(IF(#REF!&gt;0,#REF!/(INDEX(Site_Settings!#REF!,MATCH('12Month-ADT'!$C23,Site_Settings!#REF!,0),MATCH('12Month-ADT'!$D23,Site_Settings!#REF!,0))),""),"")</f>
        <v/>
      </c>
      <c r="AS23" t="str">
        <f>IFERROR(IF(#REF!&gt;0,#REF!/(INDEX(Site_Settings!#REF!,MATCH('12Month-ADT'!$C23,Site_Settings!#REF!,0),MATCH('12Month-ADT'!$D23,Site_Settings!#REF!,0))),""),"")</f>
        <v/>
      </c>
      <c r="AT23" t="str">
        <f>IFERROR(IF(#REF!&gt;0,#REF!/(INDEX(Site_Settings!#REF!,MATCH('12Month-ADT'!$C23,Site_Settings!#REF!,0),MATCH('12Month-ADT'!$D23,Site_Settings!#REF!,0))),""),"")</f>
        <v/>
      </c>
      <c r="AU23" t="str">
        <f>IFERROR(IF(#REF!&gt;0,#REF!/(INDEX(Site_Settings!#REF!,MATCH('12Month-ADT'!$C23,Site_Settings!#REF!,0),MATCH('12Month-ADT'!$D23,Site_Settings!#REF!,0))),""),"")</f>
        <v/>
      </c>
      <c r="AV23" t="str">
        <f>IFERROR(IF(#REF!&gt;0,#REF!/(INDEX(Site_Settings!#REF!,MATCH('12Month-ADT'!$C23,Site_Settings!#REF!,0),MATCH('12Month-ADT'!$D23,Site_Settings!#REF!,0))),""),"")</f>
        <v/>
      </c>
      <c r="AW23" t="str">
        <f>IFERROR(IF(#REF!&gt;0,#REF!/(INDEX(Site_Settings!#REF!,MATCH('12Month-ADT'!$C23,Site_Settings!#REF!,0),MATCH('12Month-ADT'!$D23,Site_Settings!#REF!,0))),""),"")</f>
        <v/>
      </c>
      <c r="AX23" t="str">
        <f>IFERROR(IF(#REF!&gt;0,#REF!/(INDEX(Site_Settings!#REF!,MATCH('12Month-ADT'!$C23,Site_Settings!#REF!,0),MATCH('12Month-ADT'!$D23,Site_Settings!#REF!,0))),""),"")</f>
        <v/>
      </c>
    </row>
    <row r="24" spans="1:50">
      <c r="A24" t="str">
        <f t="shared" si="0"/>
        <v>May2016</v>
      </c>
      <c r="C24" t="s">
        <v>58</v>
      </c>
      <c r="D24">
        <v>2016</v>
      </c>
      <c r="E24" t="str">
        <f>IFERROR(IF(#REF!&gt;0,#REF!/(INDEX(Site_Settings!#REF!,MATCH('12Month-ADT'!$C24,Site_Settings!#REF!,0),MATCH('12Month-ADT'!$D24,Site_Settings!#REF!,0))),""),"")</f>
        <v/>
      </c>
      <c r="F24" t="str">
        <f>IFERROR(IF(#REF!&gt;0,#REF!/(INDEX(Site_Settings!#REF!,MATCH('12Month-ADT'!$C24,Site_Settings!#REF!,0),MATCH('12Month-ADT'!$D24,Site_Settings!#REF!,0))),""),"")</f>
        <v/>
      </c>
      <c r="G24" t="str">
        <f>IFERROR(IF(#REF!&gt;0,#REF!/(INDEX(Site_Settings!#REF!,MATCH('12Month-ADT'!$C24,Site_Settings!#REF!,0),MATCH('12Month-ADT'!$D24,Site_Settings!#REF!,0))),""),"")</f>
        <v/>
      </c>
      <c r="H24" t="str">
        <f>IFERROR(IF(#REF!&gt;0,#REF!/(INDEX(Site_Settings!#REF!,MATCH('12Month-ADT'!$C24,Site_Settings!#REF!,0),MATCH('12Month-ADT'!$D24,Site_Settings!#REF!,0))),""),"")</f>
        <v/>
      </c>
      <c r="I24" t="str">
        <f>IFERROR(IF(#REF!&gt;0,#REF!/(INDEX(Site_Settings!#REF!,MATCH('12Month-ADT'!$C24,Site_Settings!#REF!,0),MATCH('12Month-ADT'!$D24,Site_Settings!#REF!,0))),""),"")</f>
        <v/>
      </c>
      <c r="J24" t="str">
        <f>IFERROR(IF(#REF!&gt;0,#REF!/(INDEX(Site_Settings!#REF!,MATCH('12Month-ADT'!$C24,Site_Settings!#REF!,0),MATCH('12Month-ADT'!$D24,Site_Settings!#REF!,0))),""),"")</f>
        <v/>
      </c>
      <c r="K24" t="str">
        <f>IFERROR(IF(#REF!&gt;0,#REF!/(INDEX(Site_Settings!#REF!,MATCH('12Month-ADT'!$C24,Site_Settings!#REF!,0),MATCH('12Month-ADT'!$D24,Site_Settings!#REF!,0))),""),"")</f>
        <v/>
      </c>
      <c r="L24" t="str">
        <f>IFERROR(IF(#REF!&gt;0,#REF!/(INDEX(Site_Settings!#REF!,MATCH('12Month-ADT'!$C24,Site_Settings!#REF!,0),MATCH('12Month-ADT'!$D24,Site_Settings!#REF!,0))),""),"")</f>
        <v/>
      </c>
      <c r="M24" t="str">
        <f>IFERROR(IF(#REF!&gt;0,#REF!/(INDEX(Site_Settings!#REF!,MATCH('12Month-ADT'!$C24,Site_Settings!#REF!,0),MATCH('12Month-ADT'!$D24,Site_Settings!#REF!,0))),""),"")</f>
        <v/>
      </c>
      <c r="N24" t="str">
        <f>IFERROR(IF(#REF!&gt;0,#REF!/(INDEX(Site_Settings!#REF!,MATCH('12Month-ADT'!$C24,Site_Settings!#REF!,0),MATCH('12Month-ADT'!$D24,Site_Settings!#REF!,0))),""),"")</f>
        <v/>
      </c>
      <c r="O24" t="str">
        <f>IFERROR(IF(#REF!&gt;0,#REF!/(INDEX(Site_Settings!#REF!,MATCH('12Month-ADT'!$C24,Site_Settings!#REF!,0),MATCH('12Month-ADT'!$D24,Site_Settings!#REF!,0))),""),"")</f>
        <v/>
      </c>
      <c r="P24" t="str">
        <f>IFERROR(IF(#REF!&gt;0,#REF!/(INDEX(Site_Settings!#REF!,MATCH('12Month-ADT'!$C24,Site_Settings!#REF!,0),MATCH('12Month-ADT'!$D24,Site_Settings!#REF!,0))),""),"")</f>
        <v/>
      </c>
      <c r="Q24" t="str">
        <f>IFERROR(IF(#REF!&gt;0,#REF!/(INDEX(Site_Settings!#REF!,MATCH('12Month-ADT'!$C24,Site_Settings!#REF!,0),MATCH('12Month-ADT'!$D24,Site_Settings!#REF!,0))),""),"")</f>
        <v/>
      </c>
      <c r="R24" t="str">
        <f>IFERROR(IF(#REF!&gt;0,#REF!/(INDEX(Site_Settings!#REF!,MATCH('12Month-ADT'!$C24,Site_Settings!#REF!,0),MATCH('12Month-ADT'!$D24,Site_Settings!#REF!,0))),""),"")</f>
        <v/>
      </c>
      <c r="S24" t="str">
        <f>IFERROR(IF(#REF!&gt;0,#REF!/(INDEX(Site_Settings!#REF!,MATCH('12Month-ADT'!$C24,Site_Settings!#REF!,0),MATCH('12Month-ADT'!$D24,Site_Settings!#REF!,0))),""),"")</f>
        <v/>
      </c>
      <c r="T24" t="str">
        <f>IFERROR(IF(#REF!&gt;0,#REF!/(INDEX(Site_Settings!#REF!,MATCH('12Month-ADT'!$C24,Site_Settings!#REF!,0),MATCH('12Month-ADT'!$D24,Site_Settings!#REF!,0))),""),"")</f>
        <v/>
      </c>
      <c r="U24" t="str">
        <f>IFERROR(IF(#REF!&gt;0,#REF!/(INDEX(Site_Settings!#REF!,MATCH('12Month-ADT'!$C24,Site_Settings!#REF!,0),MATCH('12Month-ADT'!$D24,Site_Settings!#REF!,0))),""),"")</f>
        <v/>
      </c>
      <c r="V24" t="str">
        <f>IFERROR(IF(#REF!&gt;0,#REF!/(INDEX(Site_Settings!#REF!,MATCH('12Month-ADT'!$C24,Site_Settings!#REF!,0),MATCH('12Month-ADT'!$D24,Site_Settings!#REF!,0))),""),"")</f>
        <v/>
      </c>
      <c r="W24" t="str">
        <f>IFERROR(IF(#REF!&gt;0,#REF!/(INDEX(Site_Settings!#REF!,MATCH('12Month-ADT'!$C24,Site_Settings!#REF!,0),MATCH('12Month-ADT'!$D24,Site_Settings!#REF!,0))),""),"")</f>
        <v/>
      </c>
      <c r="X24" t="str">
        <f>IFERROR(IF(#REF!&gt;0,#REF!/(INDEX(Site_Settings!#REF!,MATCH('12Month-ADT'!$C24,Site_Settings!#REF!,0),MATCH('12Month-ADT'!$D24,Site_Settings!#REF!,0))),""),"")</f>
        <v/>
      </c>
      <c r="Y24" t="str">
        <f>IFERROR(IF(#REF!&gt;0,#REF!/(INDEX(Site_Settings!#REF!,MATCH('12Month-ADT'!$C24,Site_Settings!#REF!,0),MATCH('12Month-ADT'!$D24,Site_Settings!#REF!,0))),""),"")</f>
        <v/>
      </c>
      <c r="Z24" t="str">
        <f>IFERROR(IF(#REF!&gt;0,#REF!/(INDEX(Site_Settings!#REF!,MATCH('12Month-ADT'!$C24,Site_Settings!#REF!,0),MATCH('12Month-ADT'!$D24,Site_Settings!#REF!,0))),""),"")</f>
        <v/>
      </c>
      <c r="AA24" t="str">
        <f>IFERROR(IF(#REF!&gt;0,#REF!/(INDEX(Site_Settings!#REF!,MATCH('12Month-ADT'!$C24,Site_Settings!#REF!,0),MATCH('12Month-ADT'!$D24,Site_Settings!#REF!,0))),""),"")</f>
        <v/>
      </c>
      <c r="AB24" t="str">
        <f>IFERROR(IF(#REF!&gt;0,#REF!/(INDEX(Site_Settings!#REF!,MATCH('12Month-ADT'!$C24,Site_Settings!#REF!,0),MATCH('12Month-ADT'!$D24,Site_Settings!#REF!,0))),""),"")</f>
        <v/>
      </c>
      <c r="AC24" t="str">
        <f>IFERROR(IF(#REF!&gt;0,#REF!/(INDEX(Site_Settings!#REF!,MATCH('12Month-ADT'!$C24,Site_Settings!#REF!,0),MATCH('12Month-ADT'!$D24,Site_Settings!#REF!,0))),""),"")</f>
        <v/>
      </c>
      <c r="AD24" t="str">
        <f>IFERROR(IF(#REF!&gt;0,#REF!/(INDEX(Site_Settings!#REF!,MATCH('12Month-ADT'!$C24,Site_Settings!#REF!,0),MATCH('12Month-ADT'!$D24,Site_Settings!#REF!,0))),""),"")</f>
        <v/>
      </c>
      <c r="AE24" t="str">
        <f>IFERROR(IF(#REF!&gt;0,#REF!/(INDEX(Site_Settings!#REF!,MATCH('12Month-ADT'!$C24,Site_Settings!#REF!,0),MATCH('12Month-ADT'!$D24,Site_Settings!#REF!,0))),""),"")</f>
        <v/>
      </c>
      <c r="AF24" t="str">
        <f>IFERROR(IF(#REF!&gt;0,#REF!/(INDEX(Site_Settings!#REF!,MATCH('12Month-ADT'!$C24,Site_Settings!#REF!,0),MATCH('12Month-ADT'!$D24,Site_Settings!#REF!,0))),""),"")</f>
        <v/>
      </c>
      <c r="AG24" t="str">
        <f>IFERROR(IF(#REF!&gt;0,#REF!/(INDEX(Site_Settings!#REF!,MATCH('12Month-ADT'!$C24,Site_Settings!#REF!,0),MATCH('12Month-ADT'!$D24,Site_Settings!#REF!,0))),""),"")</f>
        <v/>
      </c>
      <c r="AH24" t="str">
        <f>IFERROR(IF(#REF!&gt;0,#REF!/(INDEX(Site_Settings!#REF!,MATCH('12Month-ADT'!$C24,Site_Settings!#REF!,0),MATCH('12Month-ADT'!$D24,Site_Settings!#REF!,0))),""),"")</f>
        <v/>
      </c>
      <c r="AI24" t="str">
        <f>IFERROR(IF(#REF!&gt;0,#REF!/(INDEX(Site_Settings!#REF!,MATCH('12Month-ADT'!$C24,Site_Settings!#REF!,0),MATCH('12Month-ADT'!$D24,Site_Settings!#REF!,0))),""),"")</f>
        <v/>
      </c>
      <c r="AJ24" t="str">
        <f>IFERROR(IF(#REF!&gt;0,#REF!/(INDEX(Site_Settings!#REF!,MATCH('12Month-ADT'!$C24,Site_Settings!#REF!,0),MATCH('12Month-ADT'!$D24,Site_Settings!#REF!,0))),""),"")</f>
        <v/>
      </c>
      <c r="AK24" t="str">
        <f>IFERROR(IF(#REF!&gt;0,#REF!/(INDEX(Site_Settings!#REF!,MATCH('12Month-ADT'!$C24,Site_Settings!#REF!,0),MATCH('12Month-ADT'!$D24,Site_Settings!#REF!,0))),""),"")</f>
        <v/>
      </c>
      <c r="AL24" t="str">
        <f>IFERROR(IF(#REF!&gt;0,#REF!/(INDEX(Site_Settings!#REF!,MATCH('12Month-ADT'!$C24,Site_Settings!#REF!,0),MATCH('12Month-ADT'!$D24,Site_Settings!#REF!,0))),""),"")</f>
        <v/>
      </c>
      <c r="AM24" t="str">
        <f>IFERROR(IF(#REF!&gt;0,#REF!/(INDEX(Site_Settings!#REF!,MATCH('12Month-ADT'!$C24,Site_Settings!#REF!,0),MATCH('12Month-ADT'!$D24,Site_Settings!#REF!,0))),""),"")</f>
        <v/>
      </c>
      <c r="AN24" t="str">
        <f>IFERROR(IF(#REF!&gt;0,#REF!/(INDEX(Site_Settings!#REF!,MATCH('12Month-ADT'!$C24,Site_Settings!#REF!,0),MATCH('12Month-ADT'!$D24,Site_Settings!#REF!,0))),""),"")</f>
        <v/>
      </c>
      <c r="AO24" t="str">
        <f>IFERROR(IF(#REF!&gt;0,#REF!/(INDEX(Site_Settings!#REF!,MATCH('12Month-ADT'!$C24,Site_Settings!#REF!,0),MATCH('12Month-ADT'!$D24,Site_Settings!#REF!,0))),""),"")</f>
        <v/>
      </c>
      <c r="AP24" t="str">
        <f>IFERROR(IF(#REF!&gt;0,#REF!/(INDEX(Site_Settings!#REF!,MATCH('12Month-ADT'!$C24,Site_Settings!#REF!,0),MATCH('12Month-ADT'!$D24,Site_Settings!#REF!,0))),""),"")</f>
        <v/>
      </c>
      <c r="AQ24" t="str">
        <f>IFERROR(IF(#REF!&gt;0,#REF!/(INDEX(Site_Settings!#REF!,MATCH('12Month-ADT'!$C24,Site_Settings!#REF!,0),MATCH('12Month-ADT'!$D24,Site_Settings!#REF!,0))),""),"")</f>
        <v/>
      </c>
      <c r="AR24" t="str">
        <f>IFERROR(IF(#REF!&gt;0,#REF!/(INDEX(Site_Settings!#REF!,MATCH('12Month-ADT'!$C24,Site_Settings!#REF!,0),MATCH('12Month-ADT'!$D24,Site_Settings!#REF!,0))),""),"")</f>
        <v/>
      </c>
      <c r="AS24" t="str">
        <f>IFERROR(IF(#REF!&gt;0,#REF!/(INDEX(Site_Settings!#REF!,MATCH('12Month-ADT'!$C24,Site_Settings!#REF!,0),MATCH('12Month-ADT'!$D24,Site_Settings!#REF!,0))),""),"")</f>
        <v/>
      </c>
      <c r="AT24" t="str">
        <f>IFERROR(IF(#REF!&gt;0,#REF!/(INDEX(Site_Settings!#REF!,MATCH('12Month-ADT'!$C24,Site_Settings!#REF!,0),MATCH('12Month-ADT'!$D24,Site_Settings!#REF!,0))),""),"")</f>
        <v/>
      </c>
      <c r="AU24" t="str">
        <f>IFERROR(IF(#REF!&gt;0,#REF!/(INDEX(Site_Settings!#REF!,MATCH('12Month-ADT'!$C24,Site_Settings!#REF!,0),MATCH('12Month-ADT'!$D24,Site_Settings!#REF!,0))),""),"")</f>
        <v/>
      </c>
      <c r="AV24" t="str">
        <f>IFERROR(IF(#REF!&gt;0,#REF!/(INDEX(Site_Settings!#REF!,MATCH('12Month-ADT'!$C24,Site_Settings!#REF!,0),MATCH('12Month-ADT'!$D24,Site_Settings!#REF!,0))),""),"")</f>
        <v/>
      </c>
      <c r="AW24" t="str">
        <f>IFERROR(IF(#REF!&gt;0,#REF!/(INDEX(Site_Settings!#REF!,MATCH('12Month-ADT'!$C24,Site_Settings!#REF!,0),MATCH('12Month-ADT'!$D24,Site_Settings!#REF!,0))),""),"")</f>
        <v/>
      </c>
      <c r="AX24" t="str">
        <f>IFERROR(IF(#REF!&gt;0,#REF!/(INDEX(Site_Settings!#REF!,MATCH('12Month-ADT'!$C24,Site_Settings!#REF!,0),MATCH('12Month-ADT'!$D24,Site_Settings!#REF!,0))),""),"")</f>
        <v/>
      </c>
    </row>
    <row r="25" spans="1:50">
      <c r="A25" t="str">
        <f t="shared" si="0"/>
        <v>June2016</v>
      </c>
      <c r="C25" t="s">
        <v>59</v>
      </c>
      <c r="D25">
        <v>2016</v>
      </c>
      <c r="E25" t="str">
        <f>IFERROR(IF(#REF!&gt;0,#REF!/(INDEX(Site_Settings!#REF!,MATCH('12Month-ADT'!$C25,Site_Settings!#REF!,0),MATCH('12Month-ADT'!$D25,Site_Settings!#REF!,0))),""),"")</f>
        <v/>
      </c>
      <c r="F25" t="str">
        <f>IFERROR(IF(#REF!&gt;0,#REF!/(INDEX(Site_Settings!#REF!,MATCH('12Month-ADT'!$C25,Site_Settings!#REF!,0),MATCH('12Month-ADT'!$D25,Site_Settings!#REF!,0))),""),"")</f>
        <v/>
      </c>
      <c r="G25" t="str">
        <f>IFERROR(IF(#REF!&gt;0,#REF!/(INDEX(Site_Settings!#REF!,MATCH('12Month-ADT'!$C25,Site_Settings!#REF!,0),MATCH('12Month-ADT'!$D25,Site_Settings!#REF!,0))),""),"")</f>
        <v/>
      </c>
      <c r="H25" t="str">
        <f>IFERROR(IF(#REF!&gt;0,#REF!/(INDEX(Site_Settings!#REF!,MATCH('12Month-ADT'!$C25,Site_Settings!#REF!,0),MATCH('12Month-ADT'!$D25,Site_Settings!#REF!,0))),""),"")</f>
        <v/>
      </c>
      <c r="I25" t="str">
        <f>IFERROR(IF(#REF!&gt;0,#REF!/(INDEX(Site_Settings!#REF!,MATCH('12Month-ADT'!$C25,Site_Settings!#REF!,0),MATCH('12Month-ADT'!$D25,Site_Settings!#REF!,0))),""),"")</f>
        <v/>
      </c>
      <c r="J25" t="str">
        <f>IFERROR(IF(#REF!&gt;0,#REF!/(INDEX(Site_Settings!#REF!,MATCH('12Month-ADT'!$C25,Site_Settings!#REF!,0),MATCH('12Month-ADT'!$D25,Site_Settings!#REF!,0))),""),"")</f>
        <v/>
      </c>
      <c r="K25" t="str">
        <f>IFERROR(IF(#REF!&gt;0,#REF!/(INDEX(Site_Settings!#REF!,MATCH('12Month-ADT'!$C25,Site_Settings!#REF!,0),MATCH('12Month-ADT'!$D25,Site_Settings!#REF!,0))),""),"")</f>
        <v/>
      </c>
      <c r="L25" t="str">
        <f>IFERROR(IF(#REF!&gt;0,#REF!/(INDEX(Site_Settings!#REF!,MATCH('12Month-ADT'!$C25,Site_Settings!#REF!,0),MATCH('12Month-ADT'!$D25,Site_Settings!#REF!,0))),""),"")</f>
        <v/>
      </c>
      <c r="M25" t="str">
        <f>IFERROR(IF(#REF!&gt;0,#REF!/(INDEX(Site_Settings!#REF!,MATCH('12Month-ADT'!$C25,Site_Settings!#REF!,0),MATCH('12Month-ADT'!$D25,Site_Settings!#REF!,0))),""),"")</f>
        <v/>
      </c>
      <c r="N25" t="str">
        <f>IFERROR(IF(#REF!&gt;0,#REF!/(INDEX(Site_Settings!#REF!,MATCH('12Month-ADT'!$C25,Site_Settings!#REF!,0),MATCH('12Month-ADT'!$D25,Site_Settings!#REF!,0))),""),"")</f>
        <v/>
      </c>
      <c r="O25" t="str">
        <f>IFERROR(IF(#REF!&gt;0,#REF!/(INDEX(Site_Settings!#REF!,MATCH('12Month-ADT'!$C25,Site_Settings!#REF!,0),MATCH('12Month-ADT'!$D25,Site_Settings!#REF!,0))),""),"")</f>
        <v/>
      </c>
      <c r="P25" t="str">
        <f>IFERROR(IF(#REF!&gt;0,#REF!/(INDEX(Site_Settings!#REF!,MATCH('12Month-ADT'!$C25,Site_Settings!#REF!,0),MATCH('12Month-ADT'!$D25,Site_Settings!#REF!,0))),""),"")</f>
        <v/>
      </c>
      <c r="Q25" t="str">
        <f>IFERROR(IF(#REF!&gt;0,#REF!/(INDEX(Site_Settings!#REF!,MATCH('12Month-ADT'!$C25,Site_Settings!#REF!,0),MATCH('12Month-ADT'!$D25,Site_Settings!#REF!,0))),""),"")</f>
        <v/>
      </c>
      <c r="R25" t="str">
        <f>IFERROR(IF(#REF!&gt;0,#REF!/(INDEX(Site_Settings!#REF!,MATCH('12Month-ADT'!$C25,Site_Settings!#REF!,0),MATCH('12Month-ADT'!$D25,Site_Settings!#REF!,0))),""),"")</f>
        <v/>
      </c>
      <c r="S25" t="str">
        <f>IFERROR(IF(#REF!&gt;0,#REF!/(INDEX(Site_Settings!#REF!,MATCH('12Month-ADT'!$C25,Site_Settings!#REF!,0),MATCH('12Month-ADT'!$D25,Site_Settings!#REF!,0))),""),"")</f>
        <v/>
      </c>
      <c r="T25" t="str">
        <f>IFERROR(IF(#REF!&gt;0,#REF!/(INDEX(Site_Settings!#REF!,MATCH('12Month-ADT'!$C25,Site_Settings!#REF!,0),MATCH('12Month-ADT'!$D25,Site_Settings!#REF!,0))),""),"")</f>
        <v/>
      </c>
      <c r="U25" t="str">
        <f>IFERROR(IF(#REF!&gt;0,#REF!/(INDEX(Site_Settings!#REF!,MATCH('12Month-ADT'!$C25,Site_Settings!#REF!,0),MATCH('12Month-ADT'!$D25,Site_Settings!#REF!,0))),""),"")</f>
        <v/>
      </c>
      <c r="V25" t="str">
        <f>IFERROR(IF(#REF!&gt;0,#REF!/(INDEX(Site_Settings!#REF!,MATCH('12Month-ADT'!$C25,Site_Settings!#REF!,0),MATCH('12Month-ADT'!$D25,Site_Settings!#REF!,0))),""),"")</f>
        <v/>
      </c>
      <c r="W25" t="str">
        <f>IFERROR(IF(#REF!&gt;0,#REF!/(INDEX(Site_Settings!#REF!,MATCH('12Month-ADT'!$C25,Site_Settings!#REF!,0),MATCH('12Month-ADT'!$D25,Site_Settings!#REF!,0))),""),"")</f>
        <v/>
      </c>
      <c r="X25" t="str">
        <f>IFERROR(IF(#REF!&gt;0,#REF!/(INDEX(Site_Settings!#REF!,MATCH('12Month-ADT'!$C25,Site_Settings!#REF!,0),MATCH('12Month-ADT'!$D25,Site_Settings!#REF!,0))),""),"")</f>
        <v/>
      </c>
      <c r="Y25" t="str">
        <f>IFERROR(IF(#REF!&gt;0,#REF!/(INDEX(Site_Settings!#REF!,MATCH('12Month-ADT'!$C25,Site_Settings!#REF!,0),MATCH('12Month-ADT'!$D25,Site_Settings!#REF!,0))),""),"")</f>
        <v/>
      </c>
      <c r="Z25" t="str">
        <f>IFERROR(IF(#REF!&gt;0,#REF!/(INDEX(Site_Settings!#REF!,MATCH('12Month-ADT'!$C25,Site_Settings!#REF!,0),MATCH('12Month-ADT'!$D25,Site_Settings!#REF!,0))),""),"")</f>
        <v/>
      </c>
      <c r="AA25" t="str">
        <f>IFERROR(IF(#REF!&gt;0,#REF!/(INDEX(Site_Settings!#REF!,MATCH('12Month-ADT'!$C25,Site_Settings!#REF!,0),MATCH('12Month-ADT'!$D25,Site_Settings!#REF!,0))),""),"")</f>
        <v/>
      </c>
      <c r="AB25" t="str">
        <f>IFERROR(IF(#REF!&gt;0,#REF!/(INDEX(Site_Settings!#REF!,MATCH('12Month-ADT'!$C25,Site_Settings!#REF!,0),MATCH('12Month-ADT'!$D25,Site_Settings!#REF!,0))),""),"")</f>
        <v/>
      </c>
      <c r="AC25" t="str">
        <f>IFERROR(IF(#REF!&gt;0,#REF!/(INDEX(Site_Settings!#REF!,MATCH('12Month-ADT'!$C25,Site_Settings!#REF!,0),MATCH('12Month-ADT'!$D25,Site_Settings!#REF!,0))),""),"")</f>
        <v/>
      </c>
      <c r="AD25" t="str">
        <f>IFERROR(IF(#REF!&gt;0,#REF!/(INDEX(Site_Settings!#REF!,MATCH('12Month-ADT'!$C25,Site_Settings!#REF!,0),MATCH('12Month-ADT'!$D25,Site_Settings!#REF!,0))),""),"")</f>
        <v/>
      </c>
      <c r="AE25" t="str">
        <f>IFERROR(IF(#REF!&gt;0,#REF!/(INDEX(Site_Settings!#REF!,MATCH('12Month-ADT'!$C25,Site_Settings!#REF!,0),MATCH('12Month-ADT'!$D25,Site_Settings!#REF!,0))),""),"")</f>
        <v/>
      </c>
      <c r="AF25" t="str">
        <f>IFERROR(IF(#REF!&gt;0,#REF!/(INDEX(Site_Settings!#REF!,MATCH('12Month-ADT'!$C25,Site_Settings!#REF!,0),MATCH('12Month-ADT'!$D25,Site_Settings!#REF!,0))),""),"")</f>
        <v/>
      </c>
      <c r="AG25" t="str">
        <f>IFERROR(IF(#REF!&gt;0,#REF!/(INDEX(Site_Settings!#REF!,MATCH('12Month-ADT'!$C25,Site_Settings!#REF!,0),MATCH('12Month-ADT'!$D25,Site_Settings!#REF!,0))),""),"")</f>
        <v/>
      </c>
      <c r="AH25" t="str">
        <f>IFERROR(IF(#REF!&gt;0,#REF!/(INDEX(Site_Settings!#REF!,MATCH('12Month-ADT'!$C25,Site_Settings!#REF!,0),MATCH('12Month-ADT'!$D25,Site_Settings!#REF!,0))),""),"")</f>
        <v/>
      </c>
      <c r="AI25" t="str">
        <f>IFERROR(IF(#REF!&gt;0,#REF!/(INDEX(Site_Settings!#REF!,MATCH('12Month-ADT'!$C25,Site_Settings!#REF!,0),MATCH('12Month-ADT'!$D25,Site_Settings!#REF!,0))),""),"")</f>
        <v/>
      </c>
      <c r="AJ25" t="str">
        <f>IFERROR(IF(#REF!&gt;0,#REF!/(INDEX(Site_Settings!#REF!,MATCH('12Month-ADT'!$C25,Site_Settings!#REF!,0),MATCH('12Month-ADT'!$D25,Site_Settings!#REF!,0))),""),"")</f>
        <v/>
      </c>
      <c r="AK25" t="str">
        <f>IFERROR(IF(#REF!&gt;0,#REF!/(INDEX(Site_Settings!#REF!,MATCH('12Month-ADT'!$C25,Site_Settings!#REF!,0),MATCH('12Month-ADT'!$D25,Site_Settings!#REF!,0))),""),"")</f>
        <v/>
      </c>
      <c r="AL25" t="str">
        <f>IFERROR(IF(#REF!&gt;0,#REF!/(INDEX(Site_Settings!#REF!,MATCH('12Month-ADT'!$C25,Site_Settings!#REF!,0),MATCH('12Month-ADT'!$D25,Site_Settings!#REF!,0))),""),"")</f>
        <v/>
      </c>
      <c r="AM25" t="str">
        <f>IFERROR(IF(#REF!&gt;0,#REF!/(INDEX(Site_Settings!#REF!,MATCH('12Month-ADT'!$C25,Site_Settings!#REF!,0),MATCH('12Month-ADT'!$D25,Site_Settings!#REF!,0))),""),"")</f>
        <v/>
      </c>
      <c r="AN25" t="str">
        <f>IFERROR(IF(#REF!&gt;0,#REF!/(INDEX(Site_Settings!#REF!,MATCH('12Month-ADT'!$C25,Site_Settings!#REF!,0),MATCH('12Month-ADT'!$D25,Site_Settings!#REF!,0))),""),"")</f>
        <v/>
      </c>
      <c r="AO25" t="str">
        <f>IFERROR(IF(#REF!&gt;0,#REF!/(INDEX(Site_Settings!#REF!,MATCH('12Month-ADT'!$C25,Site_Settings!#REF!,0),MATCH('12Month-ADT'!$D25,Site_Settings!#REF!,0))),""),"")</f>
        <v/>
      </c>
      <c r="AP25" t="str">
        <f>IFERROR(IF(#REF!&gt;0,#REF!/(INDEX(Site_Settings!#REF!,MATCH('12Month-ADT'!$C25,Site_Settings!#REF!,0),MATCH('12Month-ADT'!$D25,Site_Settings!#REF!,0))),""),"")</f>
        <v/>
      </c>
      <c r="AQ25" t="str">
        <f>IFERROR(IF(#REF!&gt;0,#REF!/(INDEX(Site_Settings!#REF!,MATCH('12Month-ADT'!$C25,Site_Settings!#REF!,0),MATCH('12Month-ADT'!$D25,Site_Settings!#REF!,0))),""),"")</f>
        <v/>
      </c>
      <c r="AR25" t="str">
        <f>IFERROR(IF(#REF!&gt;0,#REF!/(INDEX(Site_Settings!#REF!,MATCH('12Month-ADT'!$C25,Site_Settings!#REF!,0),MATCH('12Month-ADT'!$D25,Site_Settings!#REF!,0))),""),"")</f>
        <v/>
      </c>
      <c r="AS25" t="str">
        <f>IFERROR(IF(#REF!&gt;0,#REF!/(INDEX(Site_Settings!#REF!,MATCH('12Month-ADT'!$C25,Site_Settings!#REF!,0),MATCH('12Month-ADT'!$D25,Site_Settings!#REF!,0))),""),"")</f>
        <v/>
      </c>
      <c r="AT25" t="str">
        <f>IFERROR(IF(#REF!&gt;0,#REF!/(INDEX(Site_Settings!#REF!,MATCH('12Month-ADT'!$C25,Site_Settings!#REF!,0),MATCH('12Month-ADT'!$D25,Site_Settings!#REF!,0))),""),"")</f>
        <v/>
      </c>
      <c r="AU25" t="str">
        <f>IFERROR(IF(#REF!&gt;0,#REF!/(INDEX(Site_Settings!#REF!,MATCH('12Month-ADT'!$C25,Site_Settings!#REF!,0),MATCH('12Month-ADT'!$D25,Site_Settings!#REF!,0))),""),"")</f>
        <v/>
      </c>
      <c r="AV25" t="str">
        <f>IFERROR(IF(#REF!&gt;0,#REF!/(INDEX(Site_Settings!#REF!,MATCH('12Month-ADT'!$C25,Site_Settings!#REF!,0),MATCH('12Month-ADT'!$D25,Site_Settings!#REF!,0))),""),"")</f>
        <v/>
      </c>
      <c r="AW25" t="str">
        <f>IFERROR(IF(#REF!&gt;0,#REF!/(INDEX(Site_Settings!#REF!,MATCH('12Month-ADT'!$C25,Site_Settings!#REF!,0),MATCH('12Month-ADT'!$D25,Site_Settings!#REF!,0))),""),"")</f>
        <v/>
      </c>
      <c r="AX25" t="str">
        <f>IFERROR(IF(#REF!&gt;0,#REF!/(INDEX(Site_Settings!#REF!,MATCH('12Month-ADT'!$C25,Site_Settings!#REF!,0),MATCH('12Month-ADT'!$D25,Site_Settings!#REF!,0))),""),"")</f>
        <v/>
      </c>
    </row>
    <row r="26" spans="1:50">
      <c r="A26" t="str">
        <f t="shared" si="0"/>
        <v>July2016</v>
      </c>
      <c r="C26" t="s">
        <v>60</v>
      </c>
      <c r="D26">
        <v>2016</v>
      </c>
      <c r="E26" t="str">
        <f>IFERROR(IF(#REF!&gt;0,#REF!/(INDEX(Site_Settings!#REF!,MATCH('12Month-ADT'!$C26,Site_Settings!#REF!,0),MATCH('12Month-ADT'!$D26,Site_Settings!#REF!,0))),""),"")</f>
        <v/>
      </c>
      <c r="F26" t="str">
        <f>IFERROR(IF(#REF!&gt;0,#REF!/(INDEX(Site_Settings!#REF!,MATCH('12Month-ADT'!$C26,Site_Settings!#REF!,0),MATCH('12Month-ADT'!$D26,Site_Settings!#REF!,0))),""),"")</f>
        <v/>
      </c>
      <c r="G26" t="str">
        <f>IFERROR(IF(#REF!&gt;0,#REF!/(INDEX(Site_Settings!#REF!,MATCH('12Month-ADT'!$C26,Site_Settings!#REF!,0),MATCH('12Month-ADT'!$D26,Site_Settings!#REF!,0))),""),"")</f>
        <v/>
      </c>
      <c r="H26" t="str">
        <f>IFERROR(IF(#REF!&gt;0,#REF!/(INDEX(Site_Settings!#REF!,MATCH('12Month-ADT'!$C26,Site_Settings!#REF!,0),MATCH('12Month-ADT'!$D26,Site_Settings!#REF!,0))),""),"")</f>
        <v/>
      </c>
      <c r="I26" t="str">
        <f>IFERROR(IF(#REF!&gt;0,#REF!/(INDEX(Site_Settings!#REF!,MATCH('12Month-ADT'!$C26,Site_Settings!#REF!,0),MATCH('12Month-ADT'!$D26,Site_Settings!#REF!,0))),""),"")</f>
        <v/>
      </c>
      <c r="J26" t="str">
        <f>IFERROR(IF(#REF!&gt;0,#REF!/(INDEX(Site_Settings!#REF!,MATCH('12Month-ADT'!$C26,Site_Settings!#REF!,0),MATCH('12Month-ADT'!$D26,Site_Settings!#REF!,0))),""),"")</f>
        <v/>
      </c>
      <c r="K26" t="str">
        <f>IFERROR(IF(#REF!&gt;0,#REF!/(INDEX(Site_Settings!#REF!,MATCH('12Month-ADT'!$C26,Site_Settings!#REF!,0),MATCH('12Month-ADT'!$D26,Site_Settings!#REF!,0))),""),"")</f>
        <v/>
      </c>
      <c r="L26" t="str">
        <f>IFERROR(IF(#REF!&gt;0,#REF!/(INDEX(Site_Settings!#REF!,MATCH('12Month-ADT'!$C26,Site_Settings!#REF!,0),MATCH('12Month-ADT'!$D26,Site_Settings!#REF!,0))),""),"")</f>
        <v/>
      </c>
      <c r="M26" t="str">
        <f>IFERROR(IF(#REF!&gt;0,#REF!/(INDEX(Site_Settings!#REF!,MATCH('12Month-ADT'!$C26,Site_Settings!#REF!,0),MATCH('12Month-ADT'!$D26,Site_Settings!#REF!,0))),""),"")</f>
        <v/>
      </c>
      <c r="N26" t="str">
        <f>IFERROR(IF(#REF!&gt;0,#REF!/(INDEX(Site_Settings!#REF!,MATCH('12Month-ADT'!$C26,Site_Settings!#REF!,0),MATCH('12Month-ADT'!$D26,Site_Settings!#REF!,0))),""),"")</f>
        <v/>
      </c>
      <c r="O26" t="str">
        <f>IFERROR(IF(#REF!&gt;0,#REF!/(INDEX(Site_Settings!#REF!,MATCH('12Month-ADT'!$C26,Site_Settings!#REF!,0),MATCH('12Month-ADT'!$D26,Site_Settings!#REF!,0))),""),"")</f>
        <v/>
      </c>
      <c r="P26" t="str">
        <f>IFERROR(IF(#REF!&gt;0,#REF!/(INDEX(Site_Settings!#REF!,MATCH('12Month-ADT'!$C26,Site_Settings!#REF!,0),MATCH('12Month-ADT'!$D26,Site_Settings!#REF!,0))),""),"")</f>
        <v/>
      </c>
      <c r="Q26" t="str">
        <f>IFERROR(IF(#REF!&gt;0,#REF!/(INDEX(Site_Settings!#REF!,MATCH('12Month-ADT'!$C26,Site_Settings!#REF!,0),MATCH('12Month-ADT'!$D26,Site_Settings!#REF!,0))),""),"")</f>
        <v/>
      </c>
      <c r="R26" t="str">
        <f>IFERROR(IF(#REF!&gt;0,#REF!/(INDEX(Site_Settings!#REF!,MATCH('12Month-ADT'!$C26,Site_Settings!#REF!,0),MATCH('12Month-ADT'!$D26,Site_Settings!#REF!,0))),""),"")</f>
        <v/>
      </c>
      <c r="S26" t="str">
        <f>IFERROR(IF(#REF!&gt;0,#REF!/(INDEX(Site_Settings!#REF!,MATCH('12Month-ADT'!$C26,Site_Settings!#REF!,0),MATCH('12Month-ADT'!$D26,Site_Settings!#REF!,0))),""),"")</f>
        <v/>
      </c>
      <c r="T26" t="str">
        <f>IFERROR(IF(#REF!&gt;0,#REF!/(INDEX(Site_Settings!#REF!,MATCH('12Month-ADT'!$C26,Site_Settings!#REF!,0),MATCH('12Month-ADT'!$D26,Site_Settings!#REF!,0))),""),"")</f>
        <v/>
      </c>
      <c r="U26" t="str">
        <f>IFERROR(IF(#REF!&gt;0,#REF!/(INDEX(Site_Settings!#REF!,MATCH('12Month-ADT'!$C26,Site_Settings!#REF!,0),MATCH('12Month-ADT'!$D26,Site_Settings!#REF!,0))),""),"")</f>
        <v/>
      </c>
      <c r="V26" t="str">
        <f>IFERROR(IF(#REF!&gt;0,#REF!/(INDEX(Site_Settings!#REF!,MATCH('12Month-ADT'!$C26,Site_Settings!#REF!,0),MATCH('12Month-ADT'!$D26,Site_Settings!#REF!,0))),""),"")</f>
        <v/>
      </c>
      <c r="W26" t="str">
        <f>IFERROR(IF(#REF!&gt;0,#REF!/(INDEX(Site_Settings!#REF!,MATCH('12Month-ADT'!$C26,Site_Settings!#REF!,0),MATCH('12Month-ADT'!$D26,Site_Settings!#REF!,0))),""),"")</f>
        <v/>
      </c>
      <c r="X26" t="str">
        <f>IFERROR(IF(#REF!&gt;0,#REF!/(INDEX(Site_Settings!#REF!,MATCH('12Month-ADT'!$C26,Site_Settings!#REF!,0),MATCH('12Month-ADT'!$D26,Site_Settings!#REF!,0))),""),"")</f>
        <v/>
      </c>
      <c r="Y26" t="str">
        <f>IFERROR(IF(#REF!&gt;0,#REF!/(INDEX(Site_Settings!#REF!,MATCH('12Month-ADT'!$C26,Site_Settings!#REF!,0),MATCH('12Month-ADT'!$D26,Site_Settings!#REF!,0))),""),"")</f>
        <v/>
      </c>
      <c r="Z26" t="str">
        <f>IFERROR(IF(#REF!&gt;0,#REF!/(INDEX(Site_Settings!#REF!,MATCH('12Month-ADT'!$C26,Site_Settings!#REF!,0),MATCH('12Month-ADT'!$D26,Site_Settings!#REF!,0))),""),"")</f>
        <v/>
      </c>
      <c r="AA26" t="str">
        <f>IFERROR(IF(#REF!&gt;0,#REF!/(INDEX(Site_Settings!#REF!,MATCH('12Month-ADT'!$C26,Site_Settings!#REF!,0),MATCH('12Month-ADT'!$D26,Site_Settings!#REF!,0))),""),"")</f>
        <v/>
      </c>
      <c r="AB26" t="str">
        <f>IFERROR(IF(#REF!&gt;0,#REF!/(INDEX(Site_Settings!#REF!,MATCH('12Month-ADT'!$C26,Site_Settings!#REF!,0),MATCH('12Month-ADT'!$D26,Site_Settings!#REF!,0))),""),"")</f>
        <v/>
      </c>
      <c r="AC26" t="str">
        <f>IFERROR(IF(#REF!&gt;0,#REF!/(INDEX(Site_Settings!#REF!,MATCH('12Month-ADT'!$C26,Site_Settings!#REF!,0),MATCH('12Month-ADT'!$D26,Site_Settings!#REF!,0))),""),"")</f>
        <v/>
      </c>
      <c r="AD26" t="str">
        <f>IFERROR(IF(#REF!&gt;0,#REF!/(INDEX(Site_Settings!#REF!,MATCH('12Month-ADT'!$C26,Site_Settings!#REF!,0),MATCH('12Month-ADT'!$D26,Site_Settings!#REF!,0))),""),"")</f>
        <v/>
      </c>
      <c r="AE26" t="str">
        <f>IFERROR(IF(#REF!&gt;0,#REF!/(INDEX(Site_Settings!#REF!,MATCH('12Month-ADT'!$C26,Site_Settings!#REF!,0),MATCH('12Month-ADT'!$D26,Site_Settings!#REF!,0))),""),"")</f>
        <v/>
      </c>
      <c r="AF26" t="str">
        <f>IFERROR(IF(#REF!&gt;0,#REF!/(INDEX(Site_Settings!#REF!,MATCH('12Month-ADT'!$C26,Site_Settings!#REF!,0),MATCH('12Month-ADT'!$D26,Site_Settings!#REF!,0))),""),"")</f>
        <v/>
      </c>
      <c r="AG26" t="str">
        <f>IFERROR(IF(#REF!&gt;0,#REF!/(INDEX(Site_Settings!#REF!,MATCH('12Month-ADT'!$C26,Site_Settings!#REF!,0),MATCH('12Month-ADT'!$D26,Site_Settings!#REF!,0))),""),"")</f>
        <v/>
      </c>
      <c r="AH26" t="str">
        <f>IFERROR(IF(#REF!&gt;0,#REF!/(INDEX(Site_Settings!#REF!,MATCH('12Month-ADT'!$C26,Site_Settings!#REF!,0),MATCH('12Month-ADT'!$D26,Site_Settings!#REF!,0))),""),"")</f>
        <v/>
      </c>
      <c r="AI26" t="str">
        <f>IFERROR(IF(#REF!&gt;0,#REF!/(INDEX(Site_Settings!#REF!,MATCH('12Month-ADT'!$C26,Site_Settings!#REF!,0),MATCH('12Month-ADT'!$D26,Site_Settings!#REF!,0))),""),"")</f>
        <v/>
      </c>
      <c r="AJ26" t="str">
        <f>IFERROR(IF(#REF!&gt;0,#REF!/(INDEX(Site_Settings!#REF!,MATCH('12Month-ADT'!$C26,Site_Settings!#REF!,0),MATCH('12Month-ADT'!$D26,Site_Settings!#REF!,0))),""),"")</f>
        <v/>
      </c>
      <c r="AK26" t="str">
        <f>IFERROR(IF(#REF!&gt;0,#REF!/(INDEX(Site_Settings!#REF!,MATCH('12Month-ADT'!$C26,Site_Settings!#REF!,0),MATCH('12Month-ADT'!$D26,Site_Settings!#REF!,0))),""),"")</f>
        <v/>
      </c>
      <c r="AL26" t="str">
        <f>IFERROR(IF(#REF!&gt;0,#REF!/(INDEX(Site_Settings!#REF!,MATCH('12Month-ADT'!$C26,Site_Settings!#REF!,0),MATCH('12Month-ADT'!$D26,Site_Settings!#REF!,0))),""),"")</f>
        <v/>
      </c>
      <c r="AM26" t="str">
        <f>IFERROR(IF(#REF!&gt;0,#REF!/(INDEX(Site_Settings!#REF!,MATCH('12Month-ADT'!$C26,Site_Settings!#REF!,0),MATCH('12Month-ADT'!$D26,Site_Settings!#REF!,0))),""),"")</f>
        <v/>
      </c>
      <c r="AN26" t="str">
        <f>IFERROR(IF(#REF!&gt;0,#REF!/(INDEX(Site_Settings!#REF!,MATCH('12Month-ADT'!$C26,Site_Settings!#REF!,0),MATCH('12Month-ADT'!$D26,Site_Settings!#REF!,0))),""),"")</f>
        <v/>
      </c>
      <c r="AO26" t="str">
        <f>IFERROR(IF(#REF!&gt;0,#REF!/(INDEX(Site_Settings!#REF!,MATCH('12Month-ADT'!$C26,Site_Settings!#REF!,0),MATCH('12Month-ADT'!$D26,Site_Settings!#REF!,0))),""),"")</f>
        <v/>
      </c>
      <c r="AP26" t="str">
        <f>IFERROR(IF(#REF!&gt;0,#REF!/(INDEX(Site_Settings!#REF!,MATCH('12Month-ADT'!$C26,Site_Settings!#REF!,0),MATCH('12Month-ADT'!$D26,Site_Settings!#REF!,0))),""),"")</f>
        <v/>
      </c>
      <c r="AQ26" t="str">
        <f>IFERROR(IF(#REF!&gt;0,#REF!/(INDEX(Site_Settings!#REF!,MATCH('12Month-ADT'!$C26,Site_Settings!#REF!,0),MATCH('12Month-ADT'!$D26,Site_Settings!#REF!,0))),""),"")</f>
        <v/>
      </c>
      <c r="AR26" t="str">
        <f>IFERROR(IF(#REF!&gt;0,#REF!/(INDEX(Site_Settings!#REF!,MATCH('12Month-ADT'!$C26,Site_Settings!#REF!,0),MATCH('12Month-ADT'!$D26,Site_Settings!#REF!,0))),""),"")</f>
        <v/>
      </c>
      <c r="AS26" t="str">
        <f>IFERROR(IF(#REF!&gt;0,#REF!/(INDEX(Site_Settings!#REF!,MATCH('12Month-ADT'!$C26,Site_Settings!#REF!,0),MATCH('12Month-ADT'!$D26,Site_Settings!#REF!,0))),""),"")</f>
        <v/>
      </c>
      <c r="AT26" t="str">
        <f>IFERROR(IF(#REF!&gt;0,#REF!/(INDEX(Site_Settings!#REF!,MATCH('12Month-ADT'!$C26,Site_Settings!#REF!,0),MATCH('12Month-ADT'!$D26,Site_Settings!#REF!,0))),""),"")</f>
        <v/>
      </c>
      <c r="AU26" t="str">
        <f>IFERROR(IF(#REF!&gt;0,#REF!/(INDEX(Site_Settings!#REF!,MATCH('12Month-ADT'!$C26,Site_Settings!#REF!,0),MATCH('12Month-ADT'!$D26,Site_Settings!#REF!,0))),""),"")</f>
        <v/>
      </c>
      <c r="AV26" t="str">
        <f>IFERROR(IF(#REF!&gt;0,#REF!/(INDEX(Site_Settings!#REF!,MATCH('12Month-ADT'!$C26,Site_Settings!#REF!,0),MATCH('12Month-ADT'!$D26,Site_Settings!#REF!,0))),""),"")</f>
        <v/>
      </c>
      <c r="AW26" t="str">
        <f>IFERROR(IF(#REF!&gt;0,#REF!/(INDEX(Site_Settings!#REF!,MATCH('12Month-ADT'!$C26,Site_Settings!#REF!,0),MATCH('12Month-ADT'!$D26,Site_Settings!#REF!,0))),""),"")</f>
        <v/>
      </c>
      <c r="AX26" t="str">
        <f>IFERROR(IF(#REF!&gt;0,#REF!/(INDEX(Site_Settings!#REF!,MATCH('12Month-ADT'!$C26,Site_Settings!#REF!,0),MATCH('12Month-ADT'!$D26,Site_Settings!#REF!,0))),""),"")</f>
        <v/>
      </c>
    </row>
    <row r="27" spans="1:50">
      <c r="A27" t="str">
        <f t="shared" si="0"/>
        <v>August2016</v>
      </c>
      <c r="C27" t="s">
        <v>61</v>
      </c>
      <c r="D27">
        <v>2016</v>
      </c>
      <c r="E27" t="str">
        <f>IFERROR(IF(#REF!&gt;0,#REF!/(INDEX(Site_Settings!#REF!,MATCH('12Month-ADT'!$C27,Site_Settings!#REF!,0),MATCH('12Month-ADT'!$D27,Site_Settings!#REF!,0))),""),"")</f>
        <v/>
      </c>
      <c r="F27" t="str">
        <f>IFERROR(IF(#REF!&gt;0,#REF!/(INDEX(Site_Settings!#REF!,MATCH('12Month-ADT'!$C27,Site_Settings!#REF!,0),MATCH('12Month-ADT'!$D27,Site_Settings!#REF!,0))),""),"")</f>
        <v/>
      </c>
      <c r="G27" t="str">
        <f>IFERROR(IF(#REF!&gt;0,#REF!/(INDEX(Site_Settings!#REF!,MATCH('12Month-ADT'!$C27,Site_Settings!#REF!,0),MATCH('12Month-ADT'!$D27,Site_Settings!#REF!,0))),""),"")</f>
        <v/>
      </c>
      <c r="H27" t="str">
        <f>IFERROR(IF(#REF!&gt;0,#REF!/(INDEX(Site_Settings!#REF!,MATCH('12Month-ADT'!$C27,Site_Settings!#REF!,0),MATCH('12Month-ADT'!$D27,Site_Settings!#REF!,0))),""),"")</f>
        <v/>
      </c>
      <c r="I27" t="str">
        <f>IFERROR(IF(#REF!&gt;0,#REF!/(INDEX(Site_Settings!#REF!,MATCH('12Month-ADT'!$C27,Site_Settings!#REF!,0),MATCH('12Month-ADT'!$D27,Site_Settings!#REF!,0))),""),"")</f>
        <v/>
      </c>
      <c r="J27" t="str">
        <f>IFERROR(IF(#REF!&gt;0,#REF!/(INDEX(Site_Settings!#REF!,MATCH('12Month-ADT'!$C27,Site_Settings!#REF!,0),MATCH('12Month-ADT'!$D27,Site_Settings!#REF!,0))),""),"")</f>
        <v/>
      </c>
      <c r="K27" t="str">
        <f>IFERROR(IF(#REF!&gt;0,#REF!/(INDEX(Site_Settings!#REF!,MATCH('12Month-ADT'!$C27,Site_Settings!#REF!,0),MATCH('12Month-ADT'!$D27,Site_Settings!#REF!,0))),""),"")</f>
        <v/>
      </c>
      <c r="L27" t="str">
        <f>IFERROR(IF(#REF!&gt;0,#REF!/(INDEX(Site_Settings!#REF!,MATCH('12Month-ADT'!$C27,Site_Settings!#REF!,0),MATCH('12Month-ADT'!$D27,Site_Settings!#REF!,0))),""),"")</f>
        <v/>
      </c>
      <c r="M27" t="str">
        <f>IFERROR(IF(#REF!&gt;0,#REF!/(INDEX(Site_Settings!#REF!,MATCH('12Month-ADT'!$C27,Site_Settings!#REF!,0),MATCH('12Month-ADT'!$D27,Site_Settings!#REF!,0))),""),"")</f>
        <v/>
      </c>
      <c r="N27" t="str">
        <f>IFERROR(IF(#REF!&gt;0,#REF!/(INDEX(Site_Settings!#REF!,MATCH('12Month-ADT'!$C27,Site_Settings!#REF!,0),MATCH('12Month-ADT'!$D27,Site_Settings!#REF!,0))),""),"")</f>
        <v/>
      </c>
      <c r="O27" t="str">
        <f>IFERROR(IF(#REF!&gt;0,#REF!/(INDEX(Site_Settings!#REF!,MATCH('12Month-ADT'!$C27,Site_Settings!#REF!,0),MATCH('12Month-ADT'!$D27,Site_Settings!#REF!,0))),""),"")</f>
        <v/>
      </c>
      <c r="P27" t="str">
        <f>IFERROR(IF(#REF!&gt;0,#REF!/(INDEX(Site_Settings!#REF!,MATCH('12Month-ADT'!$C27,Site_Settings!#REF!,0),MATCH('12Month-ADT'!$D27,Site_Settings!#REF!,0))),""),"")</f>
        <v/>
      </c>
      <c r="Q27" t="str">
        <f>IFERROR(IF(#REF!&gt;0,#REF!/(INDEX(Site_Settings!#REF!,MATCH('12Month-ADT'!$C27,Site_Settings!#REF!,0),MATCH('12Month-ADT'!$D27,Site_Settings!#REF!,0))),""),"")</f>
        <v/>
      </c>
      <c r="R27" t="str">
        <f>IFERROR(IF(#REF!&gt;0,#REF!/(INDEX(Site_Settings!#REF!,MATCH('12Month-ADT'!$C27,Site_Settings!#REF!,0),MATCH('12Month-ADT'!$D27,Site_Settings!#REF!,0))),""),"")</f>
        <v/>
      </c>
      <c r="S27" t="str">
        <f>IFERROR(IF(#REF!&gt;0,#REF!/(INDEX(Site_Settings!#REF!,MATCH('12Month-ADT'!$C27,Site_Settings!#REF!,0),MATCH('12Month-ADT'!$D27,Site_Settings!#REF!,0))),""),"")</f>
        <v/>
      </c>
      <c r="T27" t="str">
        <f>IFERROR(IF(#REF!&gt;0,#REF!/(INDEX(Site_Settings!#REF!,MATCH('12Month-ADT'!$C27,Site_Settings!#REF!,0),MATCH('12Month-ADT'!$D27,Site_Settings!#REF!,0))),""),"")</f>
        <v/>
      </c>
      <c r="U27" t="str">
        <f>IFERROR(IF(#REF!&gt;0,#REF!/(INDEX(Site_Settings!#REF!,MATCH('12Month-ADT'!$C27,Site_Settings!#REF!,0),MATCH('12Month-ADT'!$D27,Site_Settings!#REF!,0))),""),"")</f>
        <v/>
      </c>
      <c r="V27" t="str">
        <f>IFERROR(IF(#REF!&gt;0,#REF!/(INDEX(Site_Settings!#REF!,MATCH('12Month-ADT'!$C27,Site_Settings!#REF!,0),MATCH('12Month-ADT'!$D27,Site_Settings!#REF!,0))),""),"")</f>
        <v/>
      </c>
      <c r="W27" t="str">
        <f>IFERROR(IF(#REF!&gt;0,#REF!/(INDEX(Site_Settings!#REF!,MATCH('12Month-ADT'!$C27,Site_Settings!#REF!,0),MATCH('12Month-ADT'!$D27,Site_Settings!#REF!,0))),""),"")</f>
        <v/>
      </c>
      <c r="X27" t="str">
        <f>IFERROR(IF(#REF!&gt;0,#REF!/(INDEX(Site_Settings!#REF!,MATCH('12Month-ADT'!$C27,Site_Settings!#REF!,0),MATCH('12Month-ADT'!$D27,Site_Settings!#REF!,0))),""),"")</f>
        <v/>
      </c>
      <c r="Y27" t="str">
        <f>IFERROR(IF(#REF!&gt;0,#REF!/(INDEX(Site_Settings!#REF!,MATCH('12Month-ADT'!$C27,Site_Settings!#REF!,0),MATCH('12Month-ADT'!$D27,Site_Settings!#REF!,0))),""),"")</f>
        <v/>
      </c>
      <c r="Z27" t="str">
        <f>IFERROR(IF(#REF!&gt;0,#REF!/(INDEX(Site_Settings!#REF!,MATCH('12Month-ADT'!$C27,Site_Settings!#REF!,0),MATCH('12Month-ADT'!$D27,Site_Settings!#REF!,0))),""),"")</f>
        <v/>
      </c>
      <c r="AA27" t="str">
        <f>IFERROR(IF(#REF!&gt;0,#REF!/(INDEX(Site_Settings!#REF!,MATCH('12Month-ADT'!$C27,Site_Settings!#REF!,0),MATCH('12Month-ADT'!$D27,Site_Settings!#REF!,0))),""),"")</f>
        <v/>
      </c>
      <c r="AB27" t="str">
        <f>IFERROR(IF(#REF!&gt;0,#REF!/(INDEX(Site_Settings!#REF!,MATCH('12Month-ADT'!$C27,Site_Settings!#REF!,0),MATCH('12Month-ADT'!$D27,Site_Settings!#REF!,0))),""),"")</f>
        <v/>
      </c>
      <c r="AC27" t="str">
        <f>IFERROR(IF(#REF!&gt;0,#REF!/(INDEX(Site_Settings!#REF!,MATCH('12Month-ADT'!$C27,Site_Settings!#REF!,0),MATCH('12Month-ADT'!$D27,Site_Settings!#REF!,0))),""),"")</f>
        <v/>
      </c>
      <c r="AD27" t="str">
        <f>IFERROR(IF(#REF!&gt;0,#REF!/(INDEX(Site_Settings!#REF!,MATCH('12Month-ADT'!$C27,Site_Settings!#REF!,0),MATCH('12Month-ADT'!$D27,Site_Settings!#REF!,0))),""),"")</f>
        <v/>
      </c>
      <c r="AE27" t="str">
        <f>IFERROR(IF(#REF!&gt;0,#REF!/(INDEX(Site_Settings!#REF!,MATCH('12Month-ADT'!$C27,Site_Settings!#REF!,0),MATCH('12Month-ADT'!$D27,Site_Settings!#REF!,0))),""),"")</f>
        <v/>
      </c>
      <c r="AF27" t="str">
        <f>IFERROR(IF(#REF!&gt;0,#REF!/(INDEX(Site_Settings!#REF!,MATCH('12Month-ADT'!$C27,Site_Settings!#REF!,0),MATCH('12Month-ADT'!$D27,Site_Settings!#REF!,0))),""),"")</f>
        <v/>
      </c>
      <c r="AG27" t="str">
        <f>IFERROR(IF(#REF!&gt;0,#REF!/(INDEX(Site_Settings!#REF!,MATCH('12Month-ADT'!$C27,Site_Settings!#REF!,0),MATCH('12Month-ADT'!$D27,Site_Settings!#REF!,0))),""),"")</f>
        <v/>
      </c>
      <c r="AH27" t="str">
        <f>IFERROR(IF(#REF!&gt;0,#REF!/(INDEX(Site_Settings!#REF!,MATCH('12Month-ADT'!$C27,Site_Settings!#REF!,0),MATCH('12Month-ADT'!$D27,Site_Settings!#REF!,0))),""),"")</f>
        <v/>
      </c>
      <c r="AI27" t="str">
        <f>IFERROR(IF(#REF!&gt;0,#REF!/(INDEX(Site_Settings!#REF!,MATCH('12Month-ADT'!$C27,Site_Settings!#REF!,0),MATCH('12Month-ADT'!$D27,Site_Settings!#REF!,0))),""),"")</f>
        <v/>
      </c>
      <c r="AJ27" t="str">
        <f>IFERROR(IF(#REF!&gt;0,#REF!/(INDEX(Site_Settings!#REF!,MATCH('12Month-ADT'!$C27,Site_Settings!#REF!,0),MATCH('12Month-ADT'!$D27,Site_Settings!#REF!,0))),""),"")</f>
        <v/>
      </c>
      <c r="AK27" t="str">
        <f>IFERROR(IF(#REF!&gt;0,#REF!/(INDEX(Site_Settings!#REF!,MATCH('12Month-ADT'!$C27,Site_Settings!#REF!,0),MATCH('12Month-ADT'!$D27,Site_Settings!#REF!,0))),""),"")</f>
        <v/>
      </c>
      <c r="AL27" t="str">
        <f>IFERROR(IF(#REF!&gt;0,#REF!/(INDEX(Site_Settings!#REF!,MATCH('12Month-ADT'!$C27,Site_Settings!#REF!,0),MATCH('12Month-ADT'!$D27,Site_Settings!#REF!,0))),""),"")</f>
        <v/>
      </c>
      <c r="AM27" t="str">
        <f>IFERROR(IF(#REF!&gt;0,#REF!/(INDEX(Site_Settings!#REF!,MATCH('12Month-ADT'!$C27,Site_Settings!#REF!,0),MATCH('12Month-ADT'!$D27,Site_Settings!#REF!,0))),""),"")</f>
        <v/>
      </c>
      <c r="AN27" t="str">
        <f>IFERROR(IF(#REF!&gt;0,#REF!/(INDEX(Site_Settings!#REF!,MATCH('12Month-ADT'!$C27,Site_Settings!#REF!,0),MATCH('12Month-ADT'!$D27,Site_Settings!#REF!,0))),""),"")</f>
        <v/>
      </c>
      <c r="AO27" t="str">
        <f>IFERROR(IF(#REF!&gt;0,#REF!/(INDEX(Site_Settings!#REF!,MATCH('12Month-ADT'!$C27,Site_Settings!#REF!,0),MATCH('12Month-ADT'!$D27,Site_Settings!#REF!,0))),""),"")</f>
        <v/>
      </c>
      <c r="AP27" t="str">
        <f>IFERROR(IF(#REF!&gt;0,#REF!/(INDEX(Site_Settings!#REF!,MATCH('12Month-ADT'!$C27,Site_Settings!#REF!,0),MATCH('12Month-ADT'!$D27,Site_Settings!#REF!,0))),""),"")</f>
        <v/>
      </c>
      <c r="AQ27" t="str">
        <f>IFERROR(IF(#REF!&gt;0,#REF!/(INDEX(Site_Settings!#REF!,MATCH('12Month-ADT'!$C27,Site_Settings!#REF!,0),MATCH('12Month-ADT'!$D27,Site_Settings!#REF!,0))),""),"")</f>
        <v/>
      </c>
      <c r="AR27" t="str">
        <f>IFERROR(IF(#REF!&gt;0,#REF!/(INDEX(Site_Settings!#REF!,MATCH('12Month-ADT'!$C27,Site_Settings!#REF!,0),MATCH('12Month-ADT'!$D27,Site_Settings!#REF!,0))),""),"")</f>
        <v/>
      </c>
      <c r="AS27" t="str">
        <f>IFERROR(IF(#REF!&gt;0,#REF!/(INDEX(Site_Settings!#REF!,MATCH('12Month-ADT'!$C27,Site_Settings!#REF!,0),MATCH('12Month-ADT'!$D27,Site_Settings!#REF!,0))),""),"")</f>
        <v/>
      </c>
      <c r="AT27" t="str">
        <f>IFERROR(IF(#REF!&gt;0,#REF!/(INDEX(Site_Settings!#REF!,MATCH('12Month-ADT'!$C27,Site_Settings!#REF!,0),MATCH('12Month-ADT'!$D27,Site_Settings!#REF!,0))),""),"")</f>
        <v/>
      </c>
      <c r="AU27" t="str">
        <f>IFERROR(IF(#REF!&gt;0,#REF!/(INDEX(Site_Settings!#REF!,MATCH('12Month-ADT'!$C27,Site_Settings!#REF!,0),MATCH('12Month-ADT'!$D27,Site_Settings!#REF!,0))),""),"")</f>
        <v/>
      </c>
      <c r="AV27" t="str">
        <f>IFERROR(IF(#REF!&gt;0,#REF!/(INDEX(Site_Settings!#REF!,MATCH('12Month-ADT'!$C27,Site_Settings!#REF!,0),MATCH('12Month-ADT'!$D27,Site_Settings!#REF!,0))),""),"")</f>
        <v/>
      </c>
      <c r="AW27" t="str">
        <f>IFERROR(IF(#REF!&gt;0,#REF!/(INDEX(Site_Settings!#REF!,MATCH('12Month-ADT'!$C27,Site_Settings!#REF!,0),MATCH('12Month-ADT'!$D27,Site_Settings!#REF!,0))),""),"")</f>
        <v/>
      </c>
      <c r="AX27" t="str">
        <f>IFERROR(IF(#REF!&gt;0,#REF!/(INDEX(Site_Settings!#REF!,MATCH('12Month-ADT'!$C27,Site_Settings!#REF!,0),MATCH('12Month-ADT'!$D27,Site_Settings!#REF!,0))),""),"")</f>
        <v/>
      </c>
    </row>
    <row r="28" spans="1:50">
      <c r="A28" t="str">
        <f t="shared" si="0"/>
        <v>September2016</v>
      </c>
      <c r="C28" t="s">
        <v>2</v>
      </c>
      <c r="D28">
        <v>2016</v>
      </c>
      <c r="E28" t="str">
        <f>IFERROR(IF(#REF!&gt;0,#REF!/(INDEX(Site_Settings!#REF!,MATCH('12Month-ADT'!$C28,Site_Settings!#REF!,0),MATCH('12Month-ADT'!$D28,Site_Settings!#REF!,0))),""),"")</f>
        <v/>
      </c>
      <c r="F28" t="str">
        <f>IFERROR(IF(#REF!&gt;0,#REF!/(INDEX(Site_Settings!#REF!,MATCH('12Month-ADT'!$C28,Site_Settings!#REF!,0),MATCH('12Month-ADT'!$D28,Site_Settings!#REF!,0))),""),"")</f>
        <v/>
      </c>
      <c r="G28" t="str">
        <f>IFERROR(IF(#REF!&gt;0,#REF!/(INDEX(Site_Settings!#REF!,MATCH('12Month-ADT'!$C28,Site_Settings!#REF!,0),MATCH('12Month-ADT'!$D28,Site_Settings!#REF!,0))),""),"")</f>
        <v/>
      </c>
      <c r="H28" t="str">
        <f>IFERROR(IF(#REF!&gt;0,#REF!/(INDEX(Site_Settings!#REF!,MATCH('12Month-ADT'!$C28,Site_Settings!#REF!,0),MATCH('12Month-ADT'!$D28,Site_Settings!#REF!,0))),""),"")</f>
        <v/>
      </c>
      <c r="I28" t="str">
        <f>IFERROR(IF(#REF!&gt;0,#REF!/(INDEX(Site_Settings!#REF!,MATCH('12Month-ADT'!$C28,Site_Settings!#REF!,0),MATCH('12Month-ADT'!$D28,Site_Settings!#REF!,0))),""),"")</f>
        <v/>
      </c>
      <c r="J28" t="str">
        <f>IFERROR(IF(#REF!&gt;0,#REF!/(INDEX(Site_Settings!#REF!,MATCH('12Month-ADT'!$C28,Site_Settings!#REF!,0),MATCH('12Month-ADT'!$D28,Site_Settings!#REF!,0))),""),"")</f>
        <v/>
      </c>
      <c r="K28" t="str">
        <f>IFERROR(IF(#REF!&gt;0,#REF!/(INDEX(Site_Settings!#REF!,MATCH('12Month-ADT'!$C28,Site_Settings!#REF!,0),MATCH('12Month-ADT'!$D28,Site_Settings!#REF!,0))),""),"")</f>
        <v/>
      </c>
      <c r="L28" t="str">
        <f>IFERROR(IF(#REF!&gt;0,#REF!/(INDEX(Site_Settings!#REF!,MATCH('12Month-ADT'!$C28,Site_Settings!#REF!,0),MATCH('12Month-ADT'!$D28,Site_Settings!#REF!,0))),""),"")</f>
        <v/>
      </c>
      <c r="M28" t="str">
        <f>IFERROR(IF(#REF!&gt;0,#REF!/(INDEX(Site_Settings!#REF!,MATCH('12Month-ADT'!$C28,Site_Settings!#REF!,0),MATCH('12Month-ADT'!$D28,Site_Settings!#REF!,0))),""),"")</f>
        <v/>
      </c>
      <c r="N28" t="str">
        <f>IFERROR(IF(#REF!&gt;0,#REF!/(INDEX(Site_Settings!#REF!,MATCH('12Month-ADT'!$C28,Site_Settings!#REF!,0),MATCH('12Month-ADT'!$D28,Site_Settings!#REF!,0))),""),"")</f>
        <v/>
      </c>
      <c r="O28" t="str">
        <f>IFERROR(IF(#REF!&gt;0,#REF!/(INDEX(Site_Settings!#REF!,MATCH('12Month-ADT'!$C28,Site_Settings!#REF!,0),MATCH('12Month-ADT'!$D28,Site_Settings!#REF!,0))),""),"")</f>
        <v/>
      </c>
      <c r="P28" t="str">
        <f>IFERROR(IF(#REF!&gt;0,#REF!/(INDEX(Site_Settings!#REF!,MATCH('12Month-ADT'!$C28,Site_Settings!#REF!,0),MATCH('12Month-ADT'!$D28,Site_Settings!#REF!,0))),""),"")</f>
        <v/>
      </c>
      <c r="Q28" t="str">
        <f>IFERROR(IF(#REF!&gt;0,#REF!/(INDEX(Site_Settings!#REF!,MATCH('12Month-ADT'!$C28,Site_Settings!#REF!,0),MATCH('12Month-ADT'!$D28,Site_Settings!#REF!,0))),""),"")</f>
        <v/>
      </c>
      <c r="R28" t="str">
        <f>IFERROR(IF(#REF!&gt;0,#REF!/(INDEX(Site_Settings!#REF!,MATCH('12Month-ADT'!$C28,Site_Settings!#REF!,0),MATCH('12Month-ADT'!$D28,Site_Settings!#REF!,0))),""),"")</f>
        <v/>
      </c>
      <c r="S28" t="str">
        <f>IFERROR(IF(#REF!&gt;0,#REF!/(INDEX(Site_Settings!#REF!,MATCH('12Month-ADT'!$C28,Site_Settings!#REF!,0),MATCH('12Month-ADT'!$D28,Site_Settings!#REF!,0))),""),"")</f>
        <v/>
      </c>
      <c r="T28" t="str">
        <f>IFERROR(IF(#REF!&gt;0,#REF!/(INDEX(Site_Settings!#REF!,MATCH('12Month-ADT'!$C28,Site_Settings!#REF!,0),MATCH('12Month-ADT'!$D28,Site_Settings!#REF!,0))),""),"")</f>
        <v/>
      </c>
      <c r="U28" t="str">
        <f>IFERROR(IF(#REF!&gt;0,#REF!/(INDEX(Site_Settings!#REF!,MATCH('12Month-ADT'!$C28,Site_Settings!#REF!,0),MATCH('12Month-ADT'!$D28,Site_Settings!#REF!,0))),""),"")</f>
        <v/>
      </c>
      <c r="V28" t="str">
        <f>IFERROR(IF(#REF!&gt;0,#REF!/(INDEX(Site_Settings!#REF!,MATCH('12Month-ADT'!$C28,Site_Settings!#REF!,0),MATCH('12Month-ADT'!$D28,Site_Settings!#REF!,0))),""),"")</f>
        <v/>
      </c>
      <c r="W28" t="str">
        <f>IFERROR(IF(#REF!&gt;0,#REF!/(INDEX(Site_Settings!#REF!,MATCH('12Month-ADT'!$C28,Site_Settings!#REF!,0),MATCH('12Month-ADT'!$D28,Site_Settings!#REF!,0))),""),"")</f>
        <v/>
      </c>
      <c r="X28" t="str">
        <f>IFERROR(IF(#REF!&gt;0,#REF!/(INDEX(Site_Settings!#REF!,MATCH('12Month-ADT'!$C28,Site_Settings!#REF!,0),MATCH('12Month-ADT'!$D28,Site_Settings!#REF!,0))),""),"")</f>
        <v/>
      </c>
      <c r="Y28" t="str">
        <f>IFERROR(IF(#REF!&gt;0,#REF!/(INDEX(Site_Settings!#REF!,MATCH('12Month-ADT'!$C28,Site_Settings!#REF!,0),MATCH('12Month-ADT'!$D28,Site_Settings!#REF!,0))),""),"")</f>
        <v/>
      </c>
      <c r="Z28" t="str">
        <f>IFERROR(IF(#REF!&gt;0,#REF!/(INDEX(Site_Settings!#REF!,MATCH('12Month-ADT'!$C28,Site_Settings!#REF!,0),MATCH('12Month-ADT'!$D28,Site_Settings!#REF!,0))),""),"")</f>
        <v/>
      </c>
      <c r="AA28" t="str">
        <f>IFERROR(IF(#REF!&gt;0,#REF!/(INDEX(Site_Settings!#REF!,MATCH('12Month-ADT'!$C28,Site_Settings!#REF!,0),MATCH('12Month-ADT'!$D28,Site_Settings!#REF!,0))),""),"")</f>
        <v/>
      </c>
      <c r="AB28" t="str">
        <f>IFERROR(IF(#REF!&gt;0,#REF!/(INDEX(Site_Settings!#REF!,MATCH('12Month-ADT'!$C28,Site_Settings!#REF!,0),MATCH('12Month-ADT'!$D28,Site_Settings!#REF!,0))),""),"")</f>
        <v/>
      </c>
      <c r="AC28" t="str">
        <f>IFERROR(IF(#REF!&gt;0,#REF!/(INDEX(Site_Settings!#REF!,MATCH('12Month-ADT'!$C28,Site_Settings!#REF!,0),MATCH('12Month-ADT'!$D28,Site_Settings!#REF!,0))),""),"")</f>
        <v/>
      </c>
      <c r="AD28" t="str">
        <f>IFERROR(IF(#REF!&gt;0,#REF!/(INDEX(Site_Settings!#REF!,MATCH('12Month-ADT'!$C28,Site_Settings!#REF!,0),MATCH('12Month-ADT'!$D28,Site_Settings!#REF!,0))),""),"")</f>
        <v/>
      </c>
      <c r="AE28" t="str">
        <f>IFERROR(IF(#REF!&gt;0,#REF!/(INDEX(Site_Settings!#REF!,MATCH('12Month-ADT'!$C28,Site_Settings!#REF!,0),MATCH('12Month-ADT'!$D28,Site_Settings!#REF!,0))),""),"")</f>
        <v/>
      </c>
      <c r="AF28" t="str">
        <f>IFERROR(IF(#REF!&gt;0,#REF!/(INDEX(Site_Settings!#REF!,MATCH('12Month-ADT'!$C28,Site_Settings!#REF!,0),MATCH('12Month-ADT'!$D28,Site_Settings!#REF!,0))),""),"")</f>
        <v/>
      </c>
      <c r="AG28" t="str">
        <f>IFERROR(IF(#REF!&gt;0,#REF!/(INDEX(Site_Settings!#REF!,MATCH('12Month-ADT'!$C28,Site_Settings!#REF!,0),MATCH('12Month-ADT'!$D28,Site_Settings!#REF!,0))),""),"")</f>
        <v/>
      </c>
      <c r="AH28" t="str">
        <f>IFERROR(IF(#REF!&gt;0,#REF!/(INDEX(Site_Settings!#REF!,MATCH('12Month-ADT'!$C28,Site_Settings!#REF!,0),MATCH('12Month-ADT'!$D28,Site_Settings!#REF!,0))),""),"")</f>
        <v/>
      </c>
      <c r="AI28" t="str">
        <f>IFERROR(IF(#REF!&gt;0,#REF!/(INDEX(Site_Settings!#REF!,MATCH('12Month-ADT'!$C28,Site_Settings!#REF!,0),MATCH('12Month-ADT'!$D28,Site_Settings!#REF!,0))),""),"")</f>
        <v/>
      </c>
      <c r="AJ28" t="str">
        <f>IFERROR(IF(#REF!&gt;0,#REF!/(INDEX(Site_Settings!#REF!,MATCH('12Month-ADT'!$C28,Site_Settings!#REF!,0),MATCH('12Month-ADT'!$D28,Site_Settings!#REF!,0))),""),"")</f>
        <v/>
      </c>
      <c r="AK28" t="str">
        <f>IFERROR(IF(#REF!&gt;0,#REF!/(INDEX(Site_Settings!#REF!,MATCH('12Month-ADT'!$C28,Site_Settings!#REF!,0),MATCH('12Month-ADT'!$D28,Site_Settings!#REF!,0))),""),"")</f>
        <v/>
      </c>
      <c r="AL28" t="str">
        <f>IFERROR(IF(#REF!&gt;0,#REF!/(INDEX(Site_Settings!#REF!,MATCH('12Month-ADT'!$C28,Site_Settings!#REF!,0),MATCH('12Month-ADT'!$D28,Site_Settings!#REF!,0))),""),"")</f>
        <v/>
      </c>
      <c r="AM28" t="str">
        <f>IFERROR(IF(#REF!&gt;0,#REF!/(INDEX(Site_Settings!#REF!,MATCH('12Month-ADT'!$C28,Site_Settings!#REF!,0),MATCH('12Month-ADT'!$D28,Site_Settings!#REF!,0))),""),"")</f>
        <v/>
      </c>
      <c r="AN28" t="str">
        <f>IFERROR(IF(#REF!&gt;0,#REF!/(INDEX(Site_Settings!#REF!,MATCH('12Month-ADT'!$C28,Site_Settings!#REF!,0),MATCH('12Month-ADT'!$D28,Site_Settings!#REF!,0))),""),"")</f>
        <v/>
      </c>
      <c r="AO28" t="str">
        <f>IFERROR(IF(#REF!&gt;0,#REF!/(INDEX(Site_Settings!#REF!,MATCH('12Month-ADT'!$C28,Site_Settings!#REF!,0),MATCH('12Month-ADT'!$D28,Site_Settings!#REF!,0))),""),"")</f>
        <v/>
      </c>
      <c r="AP28" t="str">
        <f>IFERROR(IF(#REF!&gt;0,#REF!/(INDEX(Site_Settings!#REF!,MATCH('12Month-ADT'!$C28,Site_Settings!#REF!,0),MATCH('12Month-ADT'!$D28,Site_Settings!#REF!,0))),""),"")</f>
        <v/>
      </c>
      <c r="AQ28" t="str">
        <f>IFERROR(IF(#REF!&gt;0,#REF!/(INDEX(Site_Settings!#REF!,MATCH('12Month-ADT'!$C28,Site_Settings!#REF!,0),MATCH('12Month-ADT'!$D28,Site_Settings!#REF!,0))),""),"")</f>
        <v/>
      </c>
      <c r="AR28" t="str">
        <f>IFERROR(IF(#REF!&gt;0,#REF!/(INDEX(Site_Settings!#REF!,MATCH('12Month-ADT'!$C28,Site_Settings!#REF!,0),MATCH('12Month-ADT'!$D28,Site_Settings!#REF!,0))),""),"")</f>
        <v/>
      </c>
      <c r="AS28" t="str">
        <f>IFERROR(IF(#REF!&gt;0,#REF!/(INDEX(Site_Settings!#REF!,MATCH('12Month-ADT'!$C28,Site_Settings!#REF!,0),MATCH('12Month-ADT'!$D28,Site_Settings!#REF!,0))),""),"")</f>
        <v/>
      </c>
      <c r="AT28" t="str">
        <f>IFERROR(IF(#REF!&gt;0,#REF!/(INDEX(Site_Settings!#REF!,MATCH('12Month-ADT'!$C28,Site_Settings!#REF!,0),MATCH('12Month-ADT'!$D28,Site_Settings!#REF!,0))),""),"")</f>
        <v/>
      </c>
      <c r="AU28" t="str">
        <f>IFERROR(IF(#REF!&gt;0,#REF!/(INDEX(Site_Settings!#REF!,MATCH('12Month-ADT'!$C28,Site_Settings!#REF!,0),MATCH('12Month-ADT'!$D28,Site_Settings!#REF!,0))),""),"")</f>
        <v/>
      </c>
      <c r="AV28" t="str">
        <f>IFERROR(IF(#REF!&gt;0,#REF!/(INDEX(Site_Settings!#REF!,MATCH('12Month-ADT'!$C28,Site_Settings!#REF!,0),MATCH('12Month-ADT'!$D28,Site_Settings!#REF!,0))),""),"")</f>
        <v/>
      </c>
      <c r="AW28" t="str">
        <f>IFERROR(IF(#REF!&gt;0,#REF!/(INDEX(Site_Settings!#REF!,MATCH('12Month-ADT'!$C28,Site_Settings!#REF!,0),MATCH('12Month-ADT'!$D28,Site_Settings!#REF!,0))),""),"")</f>
        <v/>
      </c>
      <c r="AX28" t="str">
        <f>IFERROR(IF(#REF!&gt;0,#REF!/(INDEX(Site_Settings!#REF!,MATCH('12Month-ADT'!$C28,Site_Settings!#REF!,0),MATCH('12Month-ADT'!$D28,Site_Settings!#REF!,0))),""),"")</f>
        <v/>
      </c>
    </row>
    <row r="29" spans="1:50">
      <c r="A29" t="str">
        <f t="shared" si="0"/>
        <v>October2016</v>
      </c>
      <c r="C29" t="s">
        <v>62</v>
      </c>
      <c r="D29">
        <v>2016</v>
      </c>
      <c r="E29" t="str">
        <f>IFERROR(IF(#REF!&gt;0,#REF!/(INDEX(Site_Settings!#REF!,MATCH('12Month-ADT'!$C29,Site_Settings!#REF!,0),MATCH('12Month-ADT'!$D29,Site_Settings!#REF!,0))),""),"")</f>
        <v/>
      </c>
      <c r="F29" t="str">
        <f>IFERROR(IF(#REF!&gt;0,#REF!/(INDEX(Site_Settings!#REF!,MATCH('12Month-ADT'!$C29,Site_Settings!#REF!,0),MATCH('12Month-ADT'!$D29,Site_Settings!#REF!,0))),""),"")</f>
        <v/>
      </c>
      <c r="G29" t="str">
        <f>IFERROR(IF(#REF!&gt;0,#REF!/(INDEX(Site_Settings!#REF!,MATCH('12Month-ADT'!$C29,Site_Settings!#REF!,0),MATCH('12Month-ADT'!$D29,Site_Settings!#REF!,0))),""),"")</f>
        <v/>
      </c>
      <c r="H29" t="str">
        <f>IFERROR(IF(#REF!&gt;0,#REF!/(INDEX(Site_Settings!#REF!,MATCH('12Month-ADT'!$C29,Site_Settings!#REF!,0),MATCH('12Month-ADT'!$D29,Site_Settings!#REF!,0))),""),"")</f>
        <v/>
      </c>
      <c r="I29" t="str">
        <f>IFERROR(IF(#REF!&gt;0,#REF!/(INDEX(Site_Settings!#REF!,MATCH('12Month-ADT'!$C29,Site_Settings!#REF!,0),MATCH('12Month-ADT'!$D29,Site_Settings!#REF!,0))),""),"")</f>
        <v/>
      </c>
      <c r="J29" t="str">
        <f>IFERROR(IF(#REF!&gt;0,#REF!/(INDEX(Site_Settings!#REF!,MATCH('12Month-ADT'!$C29,Site_Settings!#REF!,0),MATCH('12Month-ADT'!$D29,Site_Settings!#REF!,0))),""),"")</f>
        <v/>
      </c>
      <c r="K29" t="str">
        <f>IFERROR(IF(#REF!&gt;0,#REF!/(INDEX(Site_Settings!#REF!,MATCH('12Month-ADT'!$C29,Site_Settings!#REF!,0),MATCH('12Month-ADT'!$D29,Site_Settings!#REF!,0))),""),"")</f>
        <v/>
      </c>
      <c r="L29" t="str">
        <f>IFERROR(IF(#REF!&gt;0,#REF!/(INDEX(Site_Settings!#REF!,MATCH('12Month-ADT'!$C29,Site_Settings!#REF!,0),MATCH('12Month-ADT'!$D29,Site_Settings!#REF!,0))),""),"")</f>
        <v/>
      </c>
      <c r="M29" t="str">
        <f>IFERROR(IF(#REF!&gt;0,#REF!/(INDEX(Site_Settings!#REF!,MATCH('12Month-ADT'!$C29,Site_Settings!#REF!,0),MATCH('12Month-ADT'!$D29,Site_Settings!#REF!,0))),""),"")</f>
        <v/>
      </c>
      <c r="N29" t="str">
        <f>IFERROR(IF(#REF!&gt;0,#REF!/(INDEX(Site_Settings!#REF!,MATCH('12Month-ADT'!$C29,Site_Settings!#REF!,0),MATCH('12Month-ADT'!$D29,Site_Settings!#REF!,0))),""),"")</f>
        <v/>
      </c>
      <c r="O29" t="str">
        <f>IFERROR(IF(#REF!&gt;0,#REF!/(INDEX(Site_Settings!#REF!,MATCH('12Month-ADT'!$C29,Site_Settings!#REF!,0),MATCH('12Month-ADT'!$D29,Site_Settings!#REF!,0))),""),"")</f>
        <v/>
      </c>
      <c r="P29" t="str">
        <f>IFERROR(IF(#REF!&gt;0,#REF!/(INDEX(Site_Settings!#REF!,MATCH('12Month-ADT'!$C29,Site_Settings!#REF!,0),MATCH('12Month-ADT'!$D29,Site_Settings!#REF!,0))),""),"")</f>
        <v/>
      </c>
      <c r="Q29" t="str">
        <f>IFERROR(IF(#REF!&gt;0,#REF!/(INDEX(Site_Settings!#REF!,MATCH('12Month-ADT'!$C29,Site_Settings!#REF!,0),MATCH('12Month-ADT'!$D29,Site_Settings!#REF!,0))),""),"")</f>
        <v/>
      </c>
      <c r="R29" t="str">
        <f>IFERROR(IF(#REF!&gt;0,#REF!/(INDEX(Site_Settings!#REF!,MATCH('12Month-ADT'!$C29,Site_Settings!#REF!,0),MATCH('12Month-ADT'!$D29,Site_Settings!#REF!,0))),""),"")</f>
        <v/>
      </c>
      <c r="S29" t="str">
        <f>IFERROR(IF(#REF!&gt;0,#REF!/(INDEX(Site_Settings!#REF!,MATCH('12Month-ADT'!$C29,Site_Settings!#REF!,0),MATCH('12Month-ADT'!$D29,Site_Settings!#REF!,0))),""),"")</f>
        <v/>
      </c>
      <c r="T29" t="str">
        <f>IFERROR(IF(#REF!&gt;0,#REF!/(INDEX(Site_Settings!#REF!,MATCH('12Month-ADT'!$C29,Site_Settings!#REF!,0),MATCH('12Month-ADT'!$D29,Site_Settings!#REF!,0))),""),"")</f>
        <v/>
      </c>
      <c r="U29" t="str">
        <f>IFERROR(IF(#REF!&gt;0,#REF!/(INDEX(Site_Settings!#REF!,MATCH('12Month-ADT'!$C29,Site_Settings!#REF!,0),MATCH('12Month-ADT'!$D29,Site_Settings!#REF!,0))),""),"")</f>
        <v/>
      </c>
      <c r="V29" t="str">
        <f>IFERROR(IF(#REF!&gt;0,#REF!/(INDEX(Site_Settings!#REF!,MATCH('12Month-ADT'!$C29,Site_Settings!#REF!,0),MATCH('12Month-ADT'!$D29,Site_Settings!#REF!,0))),""),"")</f>
        <v/>
      </c>
      <c r="W29" t="str">
        <f>IFERROR(IF(#REF!&gt;0,#REF!/(INDEX(Site_Settings!#REF!,MATCH('12Month-ADT'!$C29,Site_Settings!#REF!,0),MATCH('12Month-ADT'!$D29,Site_Settings!#REF!,0))),""),"")</f>
        <v/>
      </c>
      <c r="X29" t="str">
        <f>IFERROR(IF(#REF!&gt;0,#REF!/(INDEX(Site_Settings!#REF!,MATCH('12Month-ADT'!$C29,Site_Settings!#REF!,0),MATCH('12Month-ADT'!$D29,Site_Settings!#REF!,0))),""),"")</f>
        <v/>
      </c>
      <c r="Y29" t="str">
        <f>IFERROR(IF(#REF!&gt;0,#REF!/(INDEX(Site_Settings!#REF!,MATCH('12Month-ADT'!$C29,Site_Settings!#REF!,0),MATCH('12Month-ADT'!$D29,Site_Settings!#REF!,0))),""),"")</f>
        <v/>
      </c>
      <c r="Z29" t="str">
        <f>IFERROR(IF(#REF!&gt;0,#REF!/(INDEX(Site_Settings!#REF!,MATCH('12Month-ADT'!$C29,Site_Settings!#REF!,0),MATCH('12Month-ADT'!$D29,Site_Settings!#REF!,0))),""),"")</f>
        <v/>
      </c>
      <c r="AA29" t="str">
        <f>IFERROR(IF(#REF!&gt;0,#REF!/(INDEX(Site_Settings!#REF!,MATCH('12Month-ADT'!$C29,Site_Settings!#REF!,0),MATCH('12Month-ADT'!$D29,Site_Settings!#REF!,0))),""),"")</f>
        <v/>
      </c>
      <c r="AB29" t="str">
        <f>IFERROR(IF(#REF!&gt;0,#REF!/(INDEX(Site_Settings!#REF!,MATCH('12Month-ADT'!$C29,Site_Settings!#REF!,0),MATCH('12Month-ADT'!$D29,Site_Settings!#REF!,0))),""),"")</f>
        <v/>
      </c>
      <c r="AC29" t="str">
        <f>IFERROR(IF(#REF!&gt;0,#REF!/(INDEX(Site_Settings!#REF!,MATCH('12Month-ADT'!$C29,Site_Settings!#REF!,0),MATCH('12Month-ADT'!$D29,Site_Settings!#REF!,0))),""),"")</f>
        <v/>
      </c>
      <c r="AD29" t="str">
        <f>IFERROR(IF(#REF!&gt;0,#REF!/(INDEX(Site_Settings!#REF!,MATCH('12Month-ADT'!$C29,Site_Settings!#REF!,0),MATCH('12Month-ADT'!$D29,Site_Settings!#REF!,0))),""),"")</f>
        <v/>
      </c>
      <c r="AE29" t="str">
        <f>IFERROR(IF(#REF!&gt;0,#REF!/(INDEX(Site_Settings!#REF!,MATCH('12Month-ADT'!$C29,Site_Settings!#REF!,0),MATCH('12Month-ADT'!$D29,Site_Settings!#REF!,0))),""),"")</f>
        <v/>
      </c>
      <c r="AF29" t="str">
        <f>IFERROR(IF(#REF!&gt;0,#REF!/(INDEX(Site_Settings!#REF!,MATCH('12Month-ADT'!$C29,Site_Settings!#REF!,0),MATCH('12Month-ADT'!$D29,Site_Settings!#REF!,0))),""),"")</f>
        <v/>
      </c>
      <c r="AG29" t="str">
        <f>IFERROR(IF(#REF!&gt;0,#REF!/(INDEX(Site_Settings!#REF!,MATCH('12Month-ADT'!$C29,Site_Settings!#REF!,0),MATCH('12Month-ADT'!$D29,Site_Settings!#REF!,0))),""),"")</f>
        <v/>
      </c>
      <c r="AH29" t="str">
        <f>IFERROR(IF(#REF!&gt;0,#REF!/(INDEX(Site_Settings!#REF!,MATCH('12Month-ADT'!$C29,Site_Settings!#REF!,0),MATCH('12Month-ADT'!$D29,Site_Settings!#REF!,0))),""),"")</f>
        <v/>
      </c>
      <c r="AI29" t="str">
        <f>IFERROR(IF(#REF!&gt;0,#REF!/(INDEX(Site_Settings!#REF!,MATCH('12Month-ADT'!$C29,Site_Settings!#REF!,0),MATCH('12Month-ADT'!$D29,Site_Settings!#REF!,0))),""),"")</f>
        <v/>
      </c>
      <c r="AJ29" t="str">
        <f>IFERROR(IF(#REF!&gt;0,#REF!/(INDEX(Site_Settings!#REF!,MATCH('12Month-ADT'!$C29,Site_Settings!#REF!,0),MATCH('12Month-ADT'!$D29,Site_Settings!#REF!,0))),""),"")</f>
        <v/>
      </c>
      <c r="AK29" t="str">
        <f>IFERROR(IF(#REF!&gt;0,#REF!/(INDEX(Site_Settings!#REF!,MATCH('12Month-ADT'!$C29,Site_Settings!#REF!,0),MATCH('12Month-ADT'!$D29,Site_Settings!#REF!,0))),""),"")</f>
        <v/>
      </c>
      <c r="AL29" t="str">
        <f>IFERROR(IF(#REF!&gt;0,#REF!/(INDEX(Site_Settings!#REF!,MATCH('12Month-ADT'!$C29,Site_Settings!#REF!,0),MATCH('12Month-ADT'!$D29,Site_Settings!#REF!,0))),""),"")</f>
        <v/>
      </c>
      <c r="AM29" t="str">
        <f>IFERROR(IF(#REF!&gt;0,#REF!/(INDEX(Site_Settings!#REF!,MATCH('12Month-ADT'!$C29,Site_Settings!#REF!,0),MATCH('12Month-ADT'!$D29,Site_Settings!#REF!,0))),""),"")</f>
        <v/>
      </c>
      <c r="AN29" t="str">
        <f>IFERROR(IF(#REF!&gt;0,#REF!/(INDEX(Site_Settings!#REF!,MATCH('12Month-ADT'!$C29,Site_Settings!#REF!,0),MATCH('12Month-ADT'!$D29,Site_Settings!#REF!,0))),""),"")</f>
        <v/>
      </c>
      <c r="AO29" t="str">
        <f>IFERROR(IF(#REF!&gt;0,#REF!/(INDEX(Site_Settings!#REF!,MATCH('12Month-ADT'!$C29,Site_Settings!#REF!,0),MATCH('12Month-ADT'!$D29,Site_Settings!#REF!,0))),""),"")</f>
        <v/>
      </c>
      <c r="AP29" t="str">
        <f>IFERROR(IF(#REF!&gt;0,#REF!/(INDEX(Site_Settings!#REF!,MATCH('12Month-ADT'!$C29,Site_Settings!#REF!,0),MATCH('12Month-ADT'!$D29,Site_Settings!#REF!,0))),""),"")</f>
        <v/>
      </c>
      <c r="AQ29" t="str">
        <f>IFERROR(IF(#REF!&gt;0,#REF!/(INDEX(Site_Settings!#REF!,MATCH('12Month-ADT'!$C29,Site_Settings!#REF!,0),MATCH('12Month-ADT'!$D29,Site_Settings!#REF!,0))),""),"")</f>
        <v/>
      </c>
      <c r="AR29" t="str">
        <f>IFERROR(IF(#REF!&gt;0,#REF!/(INDEX(Site_Settings!#REF!,MATCH('12Month-ADT'!$C29,Site_Settings!#REF!,0),MATCH('12Month-ADT'!$D29,Site_Settings!#REF!,0))),""),"")</f>
        <v/>
      </c>
      <c r="AS29" t="str">
        <f>IFERROR(IF(#REF!&gt;0,#REF!/(INDEX(Site_Settings!#REF!,MATCH('12Month-ADT'!$C29,Site_Settings!#REF!,0),MATCH('12Month-ADT'!$D29,Site_Settings!#REF!,0))),""),"")</f>
        <v/>
      </c>
      <c r="AT29" t="str">
        <f>IFERROR(IF(#REF!&gt;0,#REF!/(INDEX(Site_Settings!#REF!,MATCH('12Month-ADT'!$C29,Site_Settings!#REF!,0),MATCH('12Month-ADT'!$D29,Site_Settings!#REF!,0))),""),"")</f>
        <v/>
      </c>
      <c r="AU29" t="str">
        <f>IFERROR(IF(#REF!&gt;0,#REF!/(INDEX(Site_Settings!#REF!,MATCH('12Month-ADT'!$C29,Site_Settings!#REF!,0),MATCH('12Month-ADT'!$D29,Site_Settings!#REF!,0))),""),"")</f>
        <v/>
      </c>
      <c r="AV29" t="str">
        <f>IFERROR(IF(#REF!&gt;0,#REF!/(INDEX(Site_Settings!#REF!,MATCH('12Month-ADT'!$C29,Site_Settings!#REF!,0),MATCH('12Month-ADT'!$D29,Site_Settings!#REF!,0))),""),"")</f>
        <v/>
      </c>
      <c r="AW29" t="str">
        <f>IFERROR(IF(#REF!&gt;0,#REF!/(INDEX(Site_Settings!#REF!,MATCH('12Month-ADT'!$C29,Site_Settings!#REF!,0),MATCH('12Month-ADT'!$D29,Site_Settings!#REF!,0))),""),"")</f>
        <v/>
      </c>
      <c r="AX29" t="str">
        <f>IFERROR(IF(#REF!&gt;0,#REF!/(INDEX(Site_Settings!#REF!,MATCH('12Month-ADT'!$C29,Site_Settings!#REF!,0),MATCH('12Month-ADT'!$D29,Site_Settings!#REF!,0))),""),"")</f>
        <v/>
      </c>
    </row>
    <row r="30" spans="1:50">
      <c r="A30" t="str">
        <f t="shared" si="0"/>
        <v>November2016</v>
      </c>
      <c r="C30" t="s">
        <v>63</v>
      </c>
      <c r="D30">
        <v>2016</v>
      </c>
      <c r="E30" t="str">
        <f>IFERROR(IF(#REF!&gt;0,#REF!/(INDEX(Site_Settings!#REF!,MATCH('12Month-ADT'!$C30,Site_Settings!#REF!,0),MATCH('12Month-ADT'!$D30,Site_Settings!#REF!,0))),""),"")</f>
        <v/>
      </c>
      <c r="F30" t="str">
        <f>IFERROR(IF(#REF!&gt;0,#REF!/(INDEX(Site_Settings!#REF!,MATCH('12Month-ADT'!$C30,Site_Settings!#REF!,0),MATCH('12Month-ADT'!$D30,Site_Settings!#REF!,0))),""),"")</f>
        <v/>
      </c>
      <c r="G30" t="str">
        <f>IFERROR(IF(#REF!&gt;0,#REF!/(INDEX(Site_Settings!#REF!,MATCH('12Month-ADT'!$C30,Site_Settings!#REF!,0),MATCH('12Month-ADT'!$D30,Site_Settings!#REF!,0))),""),"")</f>
        <v/>
      </c>
      <c r="H30" t="str">
        <f>IFERROR(IF(#REF!&gt;0,#REF!/(INDEX(Site_Settings!#REF!,MATCH('12Month-ADT'!$C30,Site_Settings!#REF!,0),MATCH('12Month-ADT'!$D30,Site_Settings!#REF!,0))),""),"")</f>
        <v/>
      </c>
      <c r="I30" t="str">
        <f>IFERROR(IF(#REF!&gt;0,#REF!/(INDEX(Site_Settings!#REF!,MATCH('12Month-ADT'!$C30,Site_Settings!#REF!,0),MATCH('12Month-ADT'!$D30,Site_Settings!#REF!,0))),""),"")</f>
        <v/>
      </c>
      <c r="J30" t="str">
        <f>IFERROR(IF(#REF!&gt;0,#REF!/(INDEX(Site_Settings!#REF!,MATCH('12Month-ADT'!$C30,Site_Settings!#REF!,0),MATCH('12Month-ADT'!$D30,Site_Settings!#REF!,0))),""),"")</f>
        <v/>
      </c>
      <c r="K30" t="str">
        <f>IFERROR(IF(#REF!&gt;0,#REF!/(INDEX(Site_Settings!#REF!,MATCH('12Month-ADT'!$C30,Site_Settings!#REF!,0),MATCH('12Month-ADT'!$D30,Site_Settings!#REF!,0))),""),"")</f>
        <v/>
      </c>
      <c r="L30" t="str">
        <f>IFERROR(IF(#REF!&gt;0,#REF!/(INDEX(Site_Settings!#REF!,MATCH('12Month-ADT'!$C30,Site_Settings!#REF!,0),MATCH('12Month-ADT'!$D30,Site_Settings!#REF!,0))),""),"")</f>
        <v/>
      </c>
      <c r="M30" t="str">
        <f>IFERROR(IF(#REF!&gt;0,#REF!/(INDEX(Site_Settings!#REF!,MATCH('12Month-ADT'!$C30,Site_Settings!#REF!,0),MATCH('12Month-ADT'!$D30,Site_Settings!#REF!,0))),""),"")</f>
        <v/>
      </c>
      <c r="N30" t="str">
        <f>IFERROR(IF(#REF!&gt;0,#REF!/(INDEX(Site_Settings!#REF!,MATCH('12Month-ADT'!$C30,Site_Settings!#REF!,0),MATCH('12Month-ADT'!$D30,Site_Settings!#REF!,0))),""),"")</f>
        <v/>
      </c>
      <c r="O30" t="str">
        <f>IFERROR(IF(#REF!&gt;0,#REF!/(INDEX(Site_Settings!#REF!,MATCH('12Month-ADT'!$C30,Site_Settings!#REF!,0),MATCH('12Month-ADT'!$D30,Site_Settings!#REF!,0))),""),"")</f>
        <v/>
      </c>
      <c r="P30" t="str">
        <f>IFERROR(IF(#REF!&gt;0,#REF!/(INDEX(Site_Settings!#REF!,MATCH('12Month-ADT'!$C30,Site_Settings!#REF!,0),MATCH('12Month-ADT'!$D30,Site_Settings!#REF!,0))),""),"")</f>
        <v/>
      </c>
      <c r="Q30" t="str">
        <f>IFERROR(IF(#REF!&gt;0,#REF!/(INDEX(Site_Settings!#REF!,MATCH('12Month-ADT'!$C30,Site_Settings!#REF!,0),MATCH('12Month-ADT'!$D30,Site_Settings!#REF!,0))),""),"")</f>
        <v/>
      </c>
      <c r="R30" t="str">
        <f>IFERROR(IF(#REF!&gt;0,#REF!/(INDEX(Site_Settings!#REF!,MATCH('12Month-ADT'!$C30,Site_Settings!#REF!,0),MATCH('12Month-ADT'!$D30,Site_Settings!#REF!,0))),""),"")</f>
        <v/>
      </c>
      <c r="S30" t="str">
        <f>IFERROR(IF(#REF!&gt;0,#REF!/(INDEX(Site_Settings!#REF!,MATCH('12Month-ADT'!$C30,Site_Settings!#REF!,0),MATCH('12Month-ADT'!$D30,Site_Settings!#REF!,0))),""),"")</f>
        <v/>
      </c>
      <c r="T30" t="str">
        <f>IFERROR(IF(#REF!&gt;0,#REF!/(INDEX(Site_Settings!#REF!,MATCH('12Month-ADT'!$C30,Site_Settings!#REF!,0),MATCH('12Month-ADT'!$D30,Site_Settings!#REF!,0))),""),"")</f>
        <v/>
      </c>
      <c r="U30" t="str">
        <f>IFERROR(IF(#REF!&gt;0,#REF!/(INDEX(Site_Settings!#REF!,MATCH('12Month-ADT'!$C30,Site_Settings!#REF!,0),MATCH('12Month-ADT'!$D30,Site_Settings!#REF!,0))),""),"")</f>
        <v/>
      </c>
      <c r="V30" t="str">
        <f>IFERROR(IF(#REF!&gt;0,#REF!/(INDEX(Site_Settings!#REF!,MATCH('12Month-ADT'!$C30,Site_Settings!#REF!,0),MATCH('12Month-ADT'!$D30,Site_Settings!#REF!,0))),""),"")</f>
        <v/>
      </c>
      <c r="W30" t="str">
        <f>IFERROR(IF(#REF!&gt;0,#REF!/(INDEX(Site_Settings!#REF!,MATCH('12Month-ADT'!$C30,Site_Settings!#REF!,0),MATCH('12Month-ADT'!$D30,Site_Settings!#REF!,0))),""),"")</f>
        <v/>
      </c>
      <c r="X30" t="str">
        <f>IFERROR(IF(#REF!&gt;0,#REF!/(INDEX(Site_Settings!#REF!,MATCH('12Month-ADT'!$C30,Site_Settings!#REF!,0),MATCH('12Month-ADT'!$D30,Site_Settings!#REF!,0))),""),"")</f>
        <v/>
      </c>
      <c r="Y30" t="str">
        <f>IFERROR(IF(#REF!&gt;0,#REF!/(INDEX(Site_Settings!#REF!,MATCH('12Month-ADT'!$C30,Site_Settings!#REF!,0),MATCH('12Month-ADT'!$D30,Site_Settings!#REF!,0))),""),"")</f>
        <v/>
      </c>
      <c r="Z30" t="str">
        <f>IFERROR(IF(#REF!&gt;0,#REF!/(INDEX(Site_Settings!#REF!,MATCH('12Month-ADT'!$C30,Site_Settings!#REF!,0),MATCH('12Month-ADT'!$D30,Site_Settings!#REF!,0))),""),"")</f>
        <v/>
      </c>
      <c r="AA30" t="str">
        <f>IFERROR(IF(#REF!&gt;0,#REF!/(INDEX(Site_Settings!#REF!,MATCH('12Month-ADT'!$C30,Site_Settings!#REF!,0),MATCH('12Month-ADT'!$D30,Site_Settings!#REF!,0))),""),"")</f>
        <v/>
      </c>
      <c r="AB30" t="str">
        <f>IFERROR(IF(#REF!&gt;0,#REF!/(INDEX(Site_Settings!#REF!,MATCH('12Month-ADT'!$C30,Site_Settings!#REF!,0),MATCH('12Month-ADT'!$D30,Site_Settings!#REF!,0))),""),"")</f>
        <v/>
      </c>
      <c r="AC30" t="str">
        <f>IFERROR(IF(#REF!&gt;0,#REF!/(INDEX(Site_Settings!#REF!,MATCH('12Month-ADT'!$C30,Site_Settings!#REF!,0),MATCH('12Month-ADT'!$D30,Site_Settings!#REF!,0))),""),"")</f>
        <v/>
      </c>
      <c r="AD30" t="str">
        <f>IFERROR(IF(#REF!&gt;0,#REF!/(INDEX(Site_Settings!#REF!,MATCH('12Month-ADT'!$C30,Site_Settings!#REF!,0),MATCH('12Month-ADT'!$D30,Site_Settings!#REF!,0))),""),"")</f>
        <v/>
      </c>
      <c r="AE30" t="str">
        <f>IFERROR(IF(#REF!&gt;0,#REF!/(INDEX(Site_Settings!#REF!,MATCH('12Month-ADT'!$C30,Site_Settings!#REF!,0),MATCH('12Month-ADT'!$D30,Site_Settings!#REF!,0))),""),"")</f>
        <v/>
      </c>
      <c r="AF30" t="str">
        <f>IFERROR(IF(#REF!&gt;0,#REF!/(INDEX(Site_Settings!#REF!,MATCH('12Month-ADT'!$C30,Site_Settings!#REF!,0),MATCH('12Month-ADT'!$D30,Site_Settings!#REF!,0))),""),"")</f>
        <v/>
      </c>
      <c r="AG30" t="str">
        <f>IFERROR(IF(#REF!&gt;0,#REF!/(INDEX(Site_Settings!#REF!,MATCH('12Month-ADT'!$C30,Site_Settings!#REF!,0),MATCH('12Month-ADT'!$D30,Site_Settings!#REF!,0))),""),"")</f>
        <v/>
      </c>
      <c r="AH30" t="str">
        <f>IFERROR(IF(#REF!&gt;0,#REF!/(INDEX(Site_Settings!#REF!,MATCH('12Month-ADT'!$C30,Site_Settings!#REF!,0),MATCH('12Month-ADT'!$D30,Site_Settings!#REF!,0))),""),"")</f>
        <v/>
      </c>
      <c r="AI30" t="str">
        <f>IFERROR(IF(#REF!&gt;0,#REF!/(INDEX(Site_Settings!#REF!,MATCH('12Month-ADT'!$C30,Site_Settings!#REF!,0),MATCH('12Month-ADT'!$D30,Site_Settings!#REF!,0))),""),"")</f>
        <v/>
      </c>
      <c r="AJ30" t="str">
        <f>IFERROR(IF(#REF!&gt;0,#REF!/(INDEX(Site_Settings!#REF!,MATCH('12Month-ADT'!$C30,Site_Settings!#REF!,0),MATCH('12Month-ADT'!$D30,Site_Settings!#REF!,0))),""),"")</f>
        <v/>
      </c>
      <c r="AK30" t="str">
        <f>IFERROR(IF(#REF!&gt;0,#REF!/(INDEX(Site_Settings!#REF!,MATCH('12Month-ADT'!$C30,Site_Settings!#REF!,0),MATCH('12Month-ADT'!$D30,Site_Settings!#REF!,0))),""),"")</f>
        <v/>
      </c>
      <c r="AL30" t="str">
        <f>IFERROR(IF(#REF!&gt;0,#REF!/(INDEX(Site_Settings!#REF!,MATCH('12Month-ADT'!$C30,Site_Settings!#REF!,0),MATCH('12Month-ADT'!$D30,Site_Settings!#REF!,0))),""),"")</f>
        <v/>
      </c>
      <c r="AM30" t="str">
        <f>IFERROR(IF(#REF!&gt;0,#REF!/(INDEX(Site_Settings!#REF!,MATCH('12Month-ADT'!$C30,Site_Settings!#REF!,0),MATCH('12Month-ADT'!$D30,Site_Settings!#REF!,0))),""),"")</f>
        <v/>
      </c>
      <c r="AN30" t="str">
        <f>IFERROR(IF(#REF!&gt;0,#REF!/(INDEX(Site_Settings!#REF!,MATCH('12Month-ADT'!$C30,Site_Settings!#REF!,0),MATCH('12Month-ADT'!$D30,Site_Settings!#REF!,0))),""),"")</f>
        <v/>
      </c>
      <c r="AO30" t="str">
        <f>IFERROR(IF(#REF!&gt;0,#REF!/(INDEX(Site_Settings!#REF!,MATCH('12Month-ADT'!$C30,Site_Settings!#REF!,0),MATCH('12Month-ADT'!$D30,Site_Settings!#REF!,0))),""),"")</f>
        <v/>
      </c>
      <c r="AP30" t="str">
        <f>IFERROR(IF(#REF!&gt;0,#REF!/(INDEX(Site_Settings!#REF!,MATCH('12Month-ADT'!$C30,Site_Settings!#REF!,0),MATCH('12Month-ADT'!$D30,Site_Settings!#REF!,0))),""),"")</f>
        <v/>
      </c>
      <c r="AQ30" t="str">
        <f>IFERROR(IF(#REF!&gt;0,#REF!/(INDEX(Site_Settings!#REF!,MATCH('12Month-ADT'!$C30,Site_Settings!#REF!,0),MATCH('12Month-ADT'!$D30,Site_Settings!#REF!,0))),""),"")</f>
        <v/>
      </c>
      <c r="AR30" t="str">
        <f>IFERROR(IF(#REF!&gt;0,#REF!/(INDEX(Site_Settings!#REF!,MATCH('12Month-ADT'!$C30,Site_Settings!#REF!,0),MATCH('12Month-ADT'!$D30,Site_Settings!#REF!,0))),""),"")</f>
        <v/>
      </c>
      <c r="AS30" t="str">
        <f>IFERROR(IF(#REF!&gt;0,#REF!/(INDEX(Site_Settings!#REF!,MATCH('12Month-ADT'!$C30,Site_Settings!#REF!,0),MATCH('12Month-ADT'!$D30,Site_Settings!#REF!,0))),""),"")</f>
        <v/>
      </c>
      <c r="AT30" t="str">
        <f>IFERROR(IF(#REF!&gt;0,#REF!/(INDEX(Site_Settings!#REF!,MATCH('12Month-ADT'!$C30,Site_Settings!#REF!,0),MATCH('12Month-ADT'!$D30,Site_Settings!#REF!,0))),""),"")</f>
        <v/>
      </c>
      <c r="AU30" t="str">
        <f>IFERROR(IF(#REF!&gt;0,#REF!/(INDEX(Site_Settings!#REF!,MATCH('12Month-ADT'!$C30,Site_Settings!#REF!,0),MATCH('12Month-ADT'!$D30,Site_Settings!#REF!,0))),""),"")</f>
        <v/>
      </c>
      <c r="AV30" t="str">
        <f>IFERROR(IF(#REF!&gt;0,#REF!/(INDEX(Site_Settings!#REF!,MATCH('12Month-ADT'!$C30,Site_Settings!#REF!,0),MATCH('12Month-ADT'!$D30,Site_Settings!#REF!,0))),""),"")</f>
        <v/>
      </c>
      <c r="AW30" t="str">
        <f>IFERROR(IF(#REF!&gt;0,#REF!/(INDEX(Site_Settings!#REF!,MATCH('12Month-ADT'!$C30,Site_Settings!#REF!,0),MATCH('12Month-ADT'!$D30,Site_Settings!#REF!,0))),""),"")</f>
        <v/>
      </c>
      <c r="AX30" t="str">
        <f>IFERROR(IF(#REF!&gt;0,#REF!/(INDEX(Site_Settings!#REF!,MATCH('12Month-ADT'!$C30,Site_Settings!#REF!,0),MATCH('12Month-ADT'!$D30,Site_Settings!#REF!,0))),""),"")</f>
        <v/>
      </c>
    </row>
    <row r="31" spans="1:50">
      <c r="A31" t="str">
        <f t="shared" si="0"/>
        <v>December2016</v>
      </c>
      <c r="C31" t="s">
        <v>50</v>
      </c>
      <c r="D31">
        <v>2016</v>
      </c>
      <c r="E31" t="str">
        <f>IFERROR(IF(#REF!&gt;0,#REF!/(INDEX(Site_Settings!#REF!,MATCH('12Month-ADT'!$C31,Site_Settings!#REF!,0),MATCH('12Month-ADT'!$D31,Site_Settings!#REF!,0))),""),"")</f>
        <v/>
      </c>
      <c r="F31" t="str">
        <f>IFERROR(IF(#REF!&gt;0,#REF!/(INDEX(Site_Settings!#REF!,MATCH('12Month-ADT'!$C31,Site_Settings!#REF!,0),MATCH('12Month-ADT'!$D31,Site_Settings!#REF!,0))),""),"")</f>
        <v/>
      </c>
      <c r="G31" t="str">
        <f>IFERROR(IF(#REF!&gt;0,#REF!/(INDEX(Site_Settings!#REF!,MATCH('12Month-ADT'!$C31,Site_Settings!#REF!,0),MATCH('12Month-ADT'!$D31,Site_Settings!#REF!,0))),""),"")</f>
        <v/>
      </c>
      <c r="H31" t="str">
        <f>IFERROR(IF(#REF!&gt;0,#REF!/(INDEX(Site_Settings!#REF!,MATCH('12Month-ADT'!$C31,Site_Settings!#REF!,0),MATCH('12Month-ADT'!$D31,Site_Settings!#REF!,0))),""),"")</f>
        <v/>
      </c>
      <c r="I31" t="str">
        <f>IFERROR(IF(#REF!&gt;0,#REF!/(INDEX(Site_Settings!#REF!,MATCH('12Month-ADT'!$C31,Site_Settings!#REF!,0),MATCH('12Month-ADT'!$D31,Site_Settings!#REF!,0))),""),"")</f>
        <v/>
      </c>
      <c r="J31" t="str">
        <f>IFERROR(IF(#REF!&gt;0,#REF!/(INDEX(Site_Settings!#REF!,MATCH('12Month-ADT'!$C31,Site_Settings!#REF!,0),MATCH('12Month-ADT'!$D31,Site_Settings!#REF!,0))),""),"")</f>
        <v/>
      </c>
      <c r="K31" t="str">
        <f>IFERROR(IF(#REF!&gt;0,#REF!/(INDEX(Site_Settings!#REF!,MATCH('12Month-ADT'!$C31,Site_Settings!#REF!,0),MATCH('12Month-ADT'!$D31,Site_Settings!#REF!,0))),""),"")</f>
        <v/>
      </c>
      <c r="L31" t="str">
        <f>IFERROR(IF(#REF!&gt;0,#REF!/(INDEX(Site_Settings!#REF!,MATCH('12Month-ADT'!$C31,Site_Settings!#REF!,0),MATCH('12Month-ADT'!$D31,Site_Settings!#REF!,0))),""),"")</f>
        <v/>
      </c>
      <c r="M31" t="str">
        <f>IFERROR(IF(#REF!&gt;0,#REF!/(INDEX(Site_Settings!#REF!,MATCH('12Month-ADT'!$C31,Site_Settings!#REF!,0),MATCH('12Month-ADT'!$D31,Site_Settings!#REF!,0))),""),"")</f>
        <v/>
      </c>
      <c r="N31" t="str">
        <f>IFERROR(IF(#REF!&gt;0,#REF!/(INDEX(Site_Settings!#REF!,MATCH('12Month-ADT'!$C31,Site_Settings!#REF!,0),MATCH('12Month-ADT'!$D31,Site_Settings!#REF!,0))),""),"")</f>
        <v/>
      </c>
      <c r="O31" t="str">
        <f>IFERROR(IF(#REF!&gt;0,#REF!/(INDEX(Site_Settings!#REF!,MATCH('12Month-ADT'!$C31,Site_Settings!#REF!,0),MATCH('12Month-ADT'!$D31,Site_Settings!#REF!,0))),""),"")</f>
        <v/>
      </c>
      <c r="P31" t="str">
        <f>IFERROR(IF(#REF!&gt;0,#REF!/(INDEX(Site_Settings!#REF!,MATCH('12Month-ADT'!$C31,Site_Settings!#REF!,0),MATCH('12Month-ADT'!$D31,Site_Settings!#REF!,0))),""),"")</f>
        <v/>
      </c>
      <c r="Q31" t="str">
        <f>IFERROR(IF(#REF!&gt;0,#REF!/(INDEX(Site_Settings!#REF!,MATCH('12Month-ADT'!$C31,Site_Settings!#REF!,0),MATCH('12Month-ADT'!$D31,Site_Settings!#REF!,0))),""),"")</f>
        <v/>
      </c>
      <c r="R31" t="str">
        <f>IFERROR(IF(#REF!&gt;0,#REF!/(INDEX(Site_Settings!#REF!,MATCH('12Month-ADT'!$C31,Site_Settings!#REF!,0),MATCH('12Month-ADT'!$D31,Site_Settings!#REF!,0))),""),"")</f>
        <v/>
      </c>
      <c r="S31" t="str">
        <f>IFERROR(IF(#REF!&gt;0,#REF!/(INDEX(Site_Settings!#REF!,MATCH('12Month-ADT'!$C31,Site_Settings!#REF!,0),MATCH('12Month-ADT'!$D31,Site_Settings!#REF!,0))),""),"")</f>
        <v/>
      </c>
      <c r="T31" t="str">
        <f>IFERROR(IF(#REF!&gt;0,#REF!/(INDEX(Site_Settings!#REF!,MATCH('12Month-ADT'!$C31,Site_Settings!#REF!,0),MATCH('12Month-ADT'!$D31,Site_Settings!#REF!,0))),""),"")</f>
        <v/>
      </c>
      <c r="U31" t="str">
        <f>IFERROR(IF(#REF!&gt;0,#REF!/(INDEX(Site_Settings!#REF!,MATCH('12Month-ADT'!$C31,Site_Settings!#REF!,0),MATCH('12Month-ADT'!$D31,Site_Settings!#REF!,0))),""),"")</f>
        <v/>
      </c>
      <c r="V31" t="str">
        <f>IFERROR(IF(#REF!&gt;0,#REF!/(INDEX(Site_Settings!#REF!,MATCH('12Month-ADT'!$C31,Site_Settings!#REF!,0),MATCH('12Month-ADT'!$D31,Site_Settings!#REF!,0))),""),"")</f>
        <v/>
      </c>
      <c r="W31" t="str">
        <f>IFERROR(IF(#REF!&gt;0,#REF!/(INDEX(Site_Settings!#REF!,MATCH('12Month-ADT'!$C31,Site_Settings!#REF!,0),MATCH('12Month-ADT'!$D31,Site_Settings!#REF!,0))),""),"")</f>
        <v/>
      </c>
      <c r="X31" t="str">
        <f>IFERROR(IF(#REF!&gt;0,#REF!/(INDEX(Site_Settings!#REF!,MATCH('12Month-ADT'!$C31,Site_Settings!#REF!,0),MATCH('12Month-ADT'!$D31,Site_Settings!#REF!,0))),""),"")</f>
        <v/>
      </c>
      <c r="Y31" t="str">
        <f>IFERROR(IF(#REF!&gt;0,#REF!/(INDEX(Site_Settings!#REF!,MATCH('12Month-ADT'!$C31,Site_Settings!#REF!,0),MATCH('12Month-ADT'!$D31,Site_Settings!#REF!,0))),""),"")</f>
        <v/>
      </c>
      <c r="Z31" t="str">
        <f>IFERROR(IF(#REF!&gt;0,#REF!/(INDEX(Site_Settings!#REF!,MATCH('12Month-ADT'!$C31,Site_Settings!#REF!,0),MATCH('12Month-ADT'!$D31,Site_Settings!#REF!,0))),""),"")</f>
        <v/>
      </c>
      <c r="AA31" t="str">
        <f>IFERROR(IF(#REF!&gt;0,#REF!/(INDEX(Site_Settings!#REF!,MATCH('12Month-ADT'!$C31,Site_Settings!#REF!,0),MATCH('12Month-ADT'!$D31,Site_Settings!#REF!,0))),""),"")</f>
        <v/>
      </c>
      <c r="AB31" t="str">
        <f>IFERROR(IF(#REF!&gt;0,#REF!/(INDEX(Site_Settings!#REF!,MATCH('12Month-ADT'!$C31,Site_Settings!#REF!,0),MATCH('12Month-ADT'!$D31,Site_Settings!#REF!,0))),""),"")</f>
        <v/>
      </c>
      <c r="AC31" t="str">
        <f>IFERROR(IF(#REF!&gt;0,#REF!/(INDEX(Site_Settings!#REF!,MATCH('12Month-ADT'!$C31,Site_Settings!#REF!,0),MATCH('12Month-ADT'!$D31,Site_Settings!#REF!,0))),""),"")</f>
        <v/>
      </c>
      <c r="AD31" t="str">
        <f>IFERROR(IF(#REF!&gt;0,#REF!/(INDEX(Site_Settings!#REF!,MATCH('12Month-ADT'!$C31,Site_Settings!#REF!,0),MATCH('12Month-ADT'!$D31,Site_Settings!#REF!,0))),""),"")</f>
        <v/>
      </c>
      <c r="AE31" t="str">
        <f>IFERROR(IF(#REF!&gt;0,#REF!/(INDEX(Site_Settings!#REF!,MATCH('12Month-ADT'!$C31,Site_Settings!#REF!,0),MATCH('12Month-ADT'!$D31,Site_Settings!#REF!,0))),""),"")</f>
        <v/>
      </c>
      <c r="AF31" t="str">
        <f>IFERROR(IF(#REF!&gt;0,#REF!/(INDEX(Site_Settings!#REF!,MATCH('12Month-ADT'!$C31,Site_Settings!#REF!,0),MATCH('12Month-ADT'!$D31,Site_Settings!#REF!,0))),""),"")</f>
        <v/>
      </c>
      <c r="AG31" t="str">
        <f>IFERROR(IF(#REF!&gt;0,#REF!/(INDEX(Site_Settings!#REF!,MATCH('12Month-ADT'!$C31,Site_Settings!#REF!,0),MATCH('12Month-ADT'!$D31,Site_Settings!#REF!,0))),""),"")</f>
        <v/>
      </c>
      <c r="AH31" t="str">
        <f>IFERROR(IF(#REF!&gt;0,#REF!/(INDEX(Site_Settings!#REF!,MATCH('12Month-ADT'!$C31,Site_Settings!#REF!,0),MATCH('12Month-ADT'!$D31,Site_Settings!#REF!,0))),""),"")</f>
        <v/>
      </c>
      <c r="AI31" t="str">
        <f>IFERROR(IF(#REF!&gt;0,#REF!/(INDEX(Site_Settings!#REF!,MATCH('12Month-ADT'!$C31,Site_Settings!#REF!,0),MATCH('12Month-ADT'!$D31,Site_Settings!#REF!,0))),""),"")</f>
        <v/>
      </c>
      <c r="AJ31" t="str">
        <f>IFERROR(IF(#REF!&gt;0,#REF!/(INDEX(Site_Settings!#REF!,MATCH('12Month-ADT'!$C31,Site_Settings!#REF!,0),MATCH('12Month-ADT'!$D31,Site_Settings!#REF!,0))),""),"")</f>
        <v/>
      </c>
      <c r="AK31" t="str">
        <f>IFERROR(IF(#REF!&gt;0,#REF!/(INDEX(Site_Settings!#REF!,MATCH('12Month-ADT'!$C31,Site_Settings!#REF!,0),MATCH('12Month-ADT'!$D31,Site_Settings!#REF!,0))),""),"")</f>
        <v/>
      </c>
      <c r="AL31" t="str">
        <f>IFERROR(IF(#REF!&gt;0,#REF!/(INDEX(Site_Settings!#REF!,MATCH('12Month-ADT'!$C31,Site_Settings!#REF!,0),MATCH('12Month-ADT'!$D31,Site_Settings!#REF!,0))),""),"")</f>
        <v/>
      </c>
      <c r="AM31" t="str">
        <f>IFERROR(IF(#REF!&gt;0,#REF!/(INDEX(Site_Settings!#REF!,MATCH('12Month-ADT'!$C31,Site_Settings!#REF!,0),MATCH('12Month-ADT'!$D31,Site_Settings!#REF!,0))),""),"")</f>
        <v/>
      </c>
      <c r="AN31" t="str">
        <f>IFERROR(IF(#REF!&gt;0,#REF!/(INDEX(Site_Settings!#REF!,MATCH('12Month-ADT'!$C31,Site_Settings!#REF!,0),MATCH('12Month-ADT'!$D31,Site_Settings!#REF!,0))),""),"")</f>
        <v/>
      </c>
      <c r="AO31" t="str">
        <f>IFERROR(IF(#REF!&gt;0,#REF!/(INDEX(Site_Settings!#REF!,MATCH('12Month-ADT'!$C31,Site_Settings!#REF!,0),MATCH('12Month-ADT'!$D31,Site_Settings!#REF!,0))),""),"")</f>
        <v/>
      </c>
      <c r="AP31" t="str">
        <f>IFERROR(IF(#REF!&gt;0,#REF!/(INDEX(Site_Settings!#REF!,MATCH('12Month-ADT'!$C31,Site_Settings!#REF!,0),MATCH('12Month-ADT'!$D31,Site_Settings!#REF!,0))),""),"")</f>
        <v/>
      </c>
      <c r="AQ31" t="str">
        <f>IFERROR(IF(#REF!&gt;0,#REF!/(INDEX(Site_Settings!#REF!,MATCH('12Month-ADT'!$C31,Site_Settings!#REF!,0),MATCH('12Month-ADT'!$D31,Site_Settings!#REF!,0))),""),"")</f>
        <v/>
      </c>
      <c r="AR31" t="str">
        <f>IFERROR(IF(#REF!&gt;0,#REF!/(INDEX(Site_Settings!#REF!,MATCH('12Month-ADT'!$C31,Site_Settings!#REF!,0),MATCH('12Month-ADT'!$D31,Site_Settings!#REF!,0))),""),"")</f>
        <v/>
      </c>
      <c r="AS31" t="str">
        <f>IFERROR(IF(#REF!&gt;0,#REF!/(INDEX(Site_Settings!#REF!,MATCH('12Month-ADT'!$C31,Site_Settings!#REF!,0),MATCH('12Month-ADT'!$D31,Site_Settings!#REF!,0))),""),"")</f>
        <v/>
      </c>
      <c r="AT31" t="str">
        <f>IFERROR(IF(#REF!&gt;0,#REF!/(INDEX(Site_Settings!#REF!,MATCH('12Month-ADT'!$C31,Site_Settings!#REF!,0),MATCH('12Month-ADT'!$D31,Site_Settings!#REF!,0))),""),"")</f>
        <v/>
      </c>
      <c r="AU31" t="str">
        <f>IFERROR(IF(#REF!&gt;0,#REF!/(INDEX(Site_Settings!#REF!,MATCH('12Month-ADT'!$C31,Site_Settings!#REF!,0),MATCH('12Month-ADT'!$D31,Site_Settings!#REF!,0))),""),"")</f>
        <v/>
      </c>
      <c r="AV31" t="str">
        <f>IFERROR(IF(#REF!&gt;0,#REF!/(INDEX(Site_Settings!#REF!,MATCH('12Month-ADT'!$C31,Site_Settings!#REF!,0),MATCH('12Month-ADT'!$D31,Site_Settings!#REF!,0))),""),"")</f>
        <v/>
      </c>
      <c r="AW31" t="str">
        <f>IFERROR(IF(#REF!&gt;0,#REF!/(INDEX(Site_Settings!#REF!,MATCH('12Month-ADT'!$C31,Site_Settings!#REF!,0),MATCH('12Month-ADT'!$D31,Site_Settings!#REF!,0))),""),"")</f>
        <v/>
      </c>
      <c r="AX31" t="str">
        <f>IFERROR(IF(#REF!&gt;0,#REF!/(INDEX(Site_Settings!#REF!,MATCH('12Month-ADT'!$C31,Site_Settings!#REF!,0),MATCH('12Month-ADT'!$D31,Site_Settings!#REF!,0))),""),"")</f>
        <v/>
      </c>
    </row>
    <row r="32" spans="1:50">
      <c r="A32" t="str">
        <f t="shared" si="0"/>
        <v>January2017</v>
      </c>
      <c r="C32" t="s">
        <v>53</v>
      </c>
      <c r="D32">
        <v>2017</v>
      </c>
      <c r="E32" t="str">
        <f>IFERROR(IF(#REF!&gt;0,#REF!/(INDEX(Site_Settings!#REF!,MATCH('12Month-ADT'!$C32,Site_Settings!#REF!,0),MATCH('12Month-ADT'!$D32,Site_Settings!#REF!,0))),""),"")</f>
        <v/>
      </c>
      <c r="F32" t="str">
        <f>IFERROR(IF(#REF!&gt;0,#REF!/(INDEX(Site_Settings!#REF!,MATCH('12Month-ADT'!$C32,Site_Settings!#REF!,0),MATCH('12Month-ADT'!$D32,Site_Settings!#REF!,0))),""),"")</f>
        <v/>
      </c>
      <c r="G32" t="str">
        <f>IFERROR(IF(#REF!&gt;0,#REF!/(INDEX(Site_Settings!#REF!,MATCH('12Month-ADT'!$C32,Site_Settings!#REF!,0),MATCH('12Month-ADT'!$D32,Site_Settings!#REF!,0))),""),"")</f>
        <v/>
      </c>
      <c r="H32" t="str">
        <f>IFERROR(IF(#REF!&gt;0,#REF!/(INDEX(Site_Settings!#REF!,MATCH('12Month-ADT'!$C32,Site_Settings!#REF!,0),MATCH('12Month-ADT'!$D32,Site_Settings!#REF!,0))),""),"")</f>
        <v/>
      </c>
      <c r="I32" t="str">
        <f>IFERROR(IF(#REF!&gt;0,#REF!/(INDEX(Site_Settings!#REF!,MATCH('12Month-ADT'!$C32,Site_Settings!#REF!,0),MATCH('12Month-ADT'!$D32,Site_Settings!#REF!,0))),""),"")</f>
        <v/>
      </c>
      <c r="J32" t="str">
        <f>IFERROR(IF(#REF!&gt;0,#REF!/(INDEX(Site_Settings!#REF!,MATCH('12Month-ADT'!$C32,Site_Settings!#REF!,0),MATCH('12Month-ADT'!$D32,Site_Settings!#REF!,0))),""),"")</f>
        <v/>
      </c>
      <c r="K32" t="str">
        <f>IFERROR(IF(#REF!&gt;0,#REF!/(INDEX(Site_Settings!#REF!,MATCH('12Month-ADT'!$C32,Site_Settings!#REF!,0),MATCH('12Month-ADT'!$D32,Site_Settings!#REF!,0))),""),"")</f>
        <v/>
      </c>
      <c r="L32" t="str">
        <f>IFERROR(IF(#REF!&gt;0,#REF!/(INDEX(Site_Settings!#REF!,MATCH('12Month-ADT'!$C32,Site_Settings!#REF!,0),MATCH('12Month-ADT'!$D32,Site_Settings!#REF!,0))),""),"")</f>
        <v/>
      </c>
      <c r="M32" t="str">
        <f>IFERROR(IF(#REF!&gt;0,#REF!/(INDEX(Site_Settings!#REF!,MATCH('12Month-ADT'!$C32,Site_Settings!#REF!,0),MATCH('12Month-ADT'!$D32,Site_Settings!#REF!,0))),""),"")</f>
        <v/>
      </c>
      <c r="N32" t="str">
        <f>IFERROR(IF(#REF!&gt;0,#REF!/(INDEX(Site_Settings!#REF!,MATCH('12Month-ADT'!$C32,Site_Settings!#REF!,0),MATCH('12Month-ADT'!$D32,Site_Settings!#REF!,0))),""),"")</f>
        <v/>
      </c>
      <c r="O32" t="str">
        <f>IFERROR(IF(#REF!&gt;0,#REF!/(INDEX(Site_Settings!#REF!,MATCH('12Month-ADT'!$C32,Site_Settings!#REF!,0),MATCH('12Month-ADT'!$D32,Site_Settings!#REF!,0))),""),"")</f>
        <v/>
      </c>
      <c r="P32" t="str">
        <f>IFERROR(IF(#REF!&gt;0,#REF!/(INDEX(Site_Settings!#REF!,MATCH('12Month-ADT'!$C32,Site_Settings!#REF!,0),MATCH('12Month-ADT'!$D32,Site_Settings!#REF!,0))),""),"")</f>
        <v/>
      </c>
      <c r="Q32" t="str">
        <f>IFERROR(IF(#REF!&gt;0,#REF!/(INDEX(Site_Settings!#REF!,MATCH('12Month-ADT'!$C32,Site_Settings!#REF!,0),MATCH('12Month-ADT'!$D32,Site_Settings!#REF!,0))),""),"")</f>
        <v/>
      </c>
      <c r="R32" t="str">
        <f>IFERROR(IF(#REF!&gt;0,#REF!/(INDEX(Site_Settings!#REF!,MATCH('12Month-ADT'!$C32,Site_Settings!#REF!,0),MATCH('12Month-ADT'!$D32,Site_Settings!#REF!,0))),""),"")</f>
        <v/>
      </c>
      <c r="S32" t="str">
        <f>IFERROR(IF(#REF!&gt;0,#REF!/(INDEX(Site_Settings!#REF!,MATCH('12Month-ADT'!$C32,Site_Settings!#REF!,0),MATCH('12Month-ADT'!$D32,Site_Settings!#REF!,0))),""),"")</f>
        <v/>
      </c>
      <c r="T32" t="str">
        <f>IFERROR(IF(#REF!&gt;0,#REF!/(INDEX(Site_Settings!#REF!,MATCH('12Month-ADT'!$C32,Site_Settings!#REF!,0),MATCH('12Month-ADT'!$D32,Site_Settings!#REF!,0))),""),"")</f>
        <v/>
      </c>
      <c r="U32" t="str">
        <f>IFERROR(IF(#REF!&gt;0,#REF!/(INDEX(Site_Settings!#REF!,MATCH('12Month-ADT'!$C32,Site_Settings!#REF!,0),MATCH('12Month-ADT'!$D32,Site_Settings!#REF!,0))),""),"")</f>
        <v/>
      </c>
      <c r="V32" t="str">
        <f>IFERROR(IF(#REF!&gt;0,#REF!/(INDEX(Site_Settings!#REF!,MATCH('12Month-ADT'!$C32,Site_Settings!#REF!,0),MATCH('12Month-ADT'!$D32,Site_Settings!#REF!,0))),""),"")</f>
        <v/>
      </c>
      <c r="W32" t="str">
        <f>IFERROR(IF(#REF!&gt;0,#REF!/(INDEX(Site_Settings!#REF!,MATCH('12Month-ADT'!$C32,Site_Settings!#REF!,0),MATCH('12Month-ADT'!$D32,Site_Settings!#REF!,0))),""),"")</f>
        <v/>
      </c>
      <c r="X32" t="str">
        <f>IFERROR(IF(#REF!&gt;0,#REF!/(INDEX(Site_Settings!#REF!,MATCH('12Month-ADT'!$C32,Site_Settings!#REF!,0),MATCH('12Month-ADT'!$D32,Site_Settings!#REF!,0))),""),"")</f>
        <v/>
      </c>
      <c r="Y32" t="str">
        <f>IFERROR(IF(#REF!&gt;0,#REF!/(INDEX(Site_Settings!#REF!,MATCH('12Month-ADT'!$C32,Site_Settings!#REF!,0),MATCH('12Month-ADT'!$D32,Site_Settings!#REF!,0))),""),"")</f>
        <v/>
      </c>
      <c r="Z32" t="str">
        <f>IFERROR(IF(#REF!&gt;0,#REF!/(INDEX(Site_Settings!#REF!,MATCH('12Month-ADT'!$C32,Site_Settings!#REF!,0),MATCH('12Month-ADT'!$D32,Site_Settings!#REF!,0))),""),"")</f>
        <v/>
      </c>
      <c r="AA32" t="str">
        <f>IFERROR(IF(#REF!&gt;0,#REF!/(INDEX(Site_Settings!#REF!,MATCH('12Month-ADT'!$C32,Site_Settings!#REF!,0),MATCH('12Month-ADT'!$D32,Site_Settings!#REF!,0))),""),"")</f>
        <v/>
      </c>
      <c r="AB32" t="str">
        <f>IFERROR(IF(#REF!&gt;0,#REF!/(INDEX(Site_Settings!#REF!,MATCH('12Month-ADT'!$C32,Site_Settings!#REF!,0),MATCH('12Month-ADT'!$D32,Site_Settings!#REF!,0))),""),"")</f>
        <v/>
      </c>
      <c r="AC32" t="str">
        <f>IFERROR(IF(#REF!&gt;0,#REF!/(INDEX(Site_Settings!#REF!,MATCH('12Month-ADT'!$C32,Site_Settings!#REF!,0),MATCH('12Month-ADT'!$D32,Site_Settings!#REF!,0))),""),"")</f>
        <v/>
      </c>
      <c r="AD32" t="str">
        <f>IFERROR(IF(#REF!&gt;0,#REF!/(INDEX(Site_Settings!#REF!,MATCH('12Month-ADT'!$C32,Site_Settings!#REF!,0),MATCH('12Month-ADT'!$D32,Site_Settings!#REF!,0))),""),"")</f>
        <v/>
      </c>
      <c r="AE32" t="str">
        <f>IFERROR(IF(#REF!&gt;0,#REF!/(INDEX(Site_Settings!#REF!,MATCH('12Month-ADT'!$C32,Site_Settings!#REF!,0),MATCH('12Month-ADT'!$D32,Site_Settings!#REF!,0))),""),"")</f>
        <v/>
      </c>
      <c r="AF32" t="str">
        <f>IFERROR(IF(#REF!&gt;0,#REF!/(INDEX(Site_Settings!#REF!,MATCH('12Month-ADT'!$C32,Site_Settings!#REF!,0),MATCH('12Month-ADT'!$D32,Site_Settings!#REF!,0))),""),"")</f>
        <v/>
      </c>
      <c r="AG32" t="str">
        <f>IFERROR(IF(#REF!&gt;0,#REF!/(INDEX(Site_Settings!#REF!,MATCH('12Month-ADT'!$C32,Site_Settings!#REF!,0),MATCH('12Month-ADT'!$D32,Site_Settings!#REF!,0))),""),"")</f>
        <v/>
      </c>
      <c r="AH32" t="str">
        <f>IFERROR(IF(#REF!&gt;0,#REF!/(INDEX(Site_Settings!#REF!,MATCH('12Month-ADT'!$C32,Site_Settings!#REF!,0),MATCH('12Month-ADT'!$D32,Site_Settings!#REF!,0))),""),"")</f>
        <v/>
      </c>
      <c r="AI32" t="str">
        <f>IFERROR(IF(#REF!&gt;0,#REF!/(INDEX(Site_Settings!#REF!,MATCH('12Month-ADT'!$C32,Site_Settings!#REF!,0),MATCH('12Month-ADT'!$D32,Site_Settings!#REF!,0))),""),"")</f>
        <v/>
      </c>
      <c r="AJ32" t="str">
        <f>IFERROR(IF(#REF!&gt;0,#REF!/(INDEX(Site_Settings!#REF!,MATCH('12Month-ADT'!$C32,Site_Settings!#REF!,0),MATCH('12Month-ADT'!$D32,Site_Settings!#REF!,0))),""),"")</f>
        <v/>
      </c>
      <c r="AK32" t="str">
        <f>IFERROR(IF(#REF!&gt;0,#REF!/(INDEX(Site_Settings!#REF!,MATCH('12Month-ADT'!$C32,Site_Settings!#REF!,0),MATCH('12Month-ADT'!$D32,Site_Settings!#REF!,0))),""),"")</f>
        <v/>
      </c>
      <c r="AL32" t="str">
        <f>IFERROR(IF(#REF!&gt;0,#REF!/(INDEX(Site_Settings!#REF!,MATCH('12Month-ADT'!$C32,Site_Settings!#REF!,0),MATCH('12Month-ADT'!$D32,Site_Settings!#REF!,0))),""),"")</f>
        <v/>
      </c>
      <c r="AM32" t="str">
        <f>IFERROR(IF(#REF!&gt;0,#REF!/(INDEX(Site_Settings!#REF!,MATCH('12Month-ADT'!$C32,Site_Settings!#REF!,0),MATCH('12Month-ADT'!$D32,Site_Settings!#REF!,0))),""),"")</f>
        <v/>
      </c>
      <c r="AN32" t="str">
        <f>IFERROR(IF(#REF!&gt;0,#REF!/(INDEX(Site_Settings!#REF!,MATCH('12Month-ADT'!$C32,Site_Settings!#REF!,0),MATCH('12Month-ADT'!$D32,Site_Settings!#REF!,0))),""),"")</f>
        <v/>
      </c>
      <c r="AO32" t="str">
        <f>IFERROR(IF(#REF!&gt;0,#REF!/(INDEX(Site_Settings!#REF!,MATCH('12Month-ADT'!$C32,Site_Settings!#REF!,0),MATCH('12Month-ADT'!$D32,Site_Settings!#REF!,0))),""),"")</f>
        <v/>
      </c>
      <c r="AP32" t="str">
        <f>IFERROR(IF(#REF!&gt;0,#REF!/(INDEX(Site_Settings!#REF!,MATCH('12Month-ADT'!$C32,Site_Settings!#REF!,0),MATCH('12Month-ADT'!$D32,Site_Settings!#REF!,0))),""),"")</f>
        <v/>
      </c>
      <c r="AQ32" t="str">
        <f>IFERROR(IF(#REF!&gt;0,#REF!/(INDEX(Site_Settings!#REF!,MATCH('12Month-ADT'!$C32,Site_Settings!#REF!,0),MATCH('12Month-ADT'!$D32,Site_Settings!#REF!,0))),""),"")</f>
        <v/>
      </c>
      <c r="AR32" t="str">
        <f>IFERROR(IF(#REF!&gt;0,#REF!/(INDEX(Site_Settings!#REF!,MATCH('12Month-ADT'!$C32,Site_Settings!#REF!,0),MATCH('12Month-ADT'!$D32,Site_Settings!#REF!,0))),""),"")</f>
        <v/>
      </c>
      <c r="AS32" t="str">
        <f>IFERROR(IF(#REF!&gt;0,#REF!/(INDEX(Site_Settings!#REF!,MATCH('12Month-ADT'!$C32,Site_Settings!#REF!,0),MATCH('12Month-ADT'!$D32,Site_Settings!#REF!,0))),""),"")</f>
        <v/>
      </c>
      <c r="AT32" t="str">
        <f>IFERROR(IF(#REF!&gt;0,#REF!/(INDEX(Site_Settings!#REF!,MATCH('12Month-ADT'!$C32,Site_Settings!#REF!,0),MATCH('12Month-ADT'!$D32,Site_Settings!#REF!,0))),""),"")</f>
        <v/>
      </c>
      <c r="AU32" t="str">
        <f>IFERROR(IF(#REF!&gt;0,#REF!/(INDEX(Site_Settings!#REF!,MATCH('12Month-ADT'!$C32,Site_Settings!#REF!,0),MATCH('12Month-ADT'!$D32,Site_Settings!#REF!,0))),""),"")</f>
        <v/>
      </c>
      <c r="AV32" t="str">
        <f>IFERROR(IF(#REF!&gt;0,#REF!/(INDEX(Site_Settings!#REF!,MATCH('12Month-ADT'!$C32,Site_Settings!#REF!,0),MATCH('12Month-ADT'!$D32,Site_Settings!#REF!,0))),""),"")</f>
        <v/>
      </c>
      <c r="AW32" t="str">
        <f>IFERROR(IF(#REF!&gt;0,#REF!/(INDEX(Site_Settings!#REF!,MATCH('12Month-ADT'!$C32,Site_Settings!#REF!,0),MATCH('12Month-ADT'!$D32,Site_Settings!#REF!,0))),""),"")</f>
        <v/>
      </c>
      <c r="AX32" t="str">
        <f>IFERROR(IF(#REF!&gt;0,#REF!/(INDEX(Site_Settings!#REF!,MATCH('12Month-ADT'!$C32,Site_Settings!#REF!,0),MATCH('12Month-ADT'!$D32,Site_Settings!#REF!,0))),""),"")</f>
        <v/>
      </c>
    </row>
    <row r="33" spans="1:50">
      <c r="A33" t="str">
        <f t="shared" si="0"/>
        <v>February2017</v>
      </c>
      <c r="C33" t="s">
        <v>55</v>
      </c>
      <c r="D33">
        <v>2017</v>
      </c>
      <c r="E33" t="str">
        <f>IFERROR(IF(#REF!&gt;0,#REF!/(INDEX(Site_Settings!#REF!,MATCH('12Month-ADT'!$C33,Site_Settings!#REF!,0),MATCH('12Month-ADT'!$D33,Site_Settings!#REF!,0))),""),"")</f>
        <v/>
      </c>
      <c r="F33" t="str">
        <f>IFERROR(IF(#REF!&gt;0,#REF!/(INDEX(Site_Settings!#REF!,MATCH('12Month-ADT'!$C33,Site_Settings!#REF!,0),MATCH('12Month-ADT'!$D33,Site_Settings!#REF!,0))),""),"")</f>
        <v/>
      </c>
      <c r="G33" t="str">
        <f>IFERROR(IF(#REF!&gt;0,#REF!/(INDEX(Site_Settings!#REF!,MATCH('12Month-ADT'!$C33,Site_Settings!#REF!,0),MATCH('12Month-ADT'!$D33,Site_Settings!#REF!,0))),""),"")</f>
        <v/>
      </c>
      <c r="H33" t="str">
        <f>IFERROR(IF(#REF!&gt;0,#REF!/(INDEX(Site_Settings!#REF!,MATCH('12Month-ADT'!$C33,Site_Settings!#REF!,0),MATCH('12Month-ADT'!$D33,Site_Settings!#REF!,0))),""),"")</f>
        <v/>
      </c>
      <c r="I33" t="str">
        <f>IFERROR(IF(#REF!&gt;0,#REF!/(INDEX(Site_Settings!#REF!,MATCH('12Month-ADT'!$C33,Site_Settings!#REF!,0),MATCH('12Month-ADT'!$D33,Site_Settings!#REF!,0))),""),"")</f>
        <v/>
      </c>
      <c r="J33" t="str">
        <f>IFERROR(IF(#REF!&gt;0,#REF!/(INDEX(Site_Settings!#REF!,MATCH('12Month-ADT'!$C33,Site_Settings!#REF!,0),MATCH('12Month-ADT'!$D33,Site_Settings!#REF!,0))),""),"")</f>
        <v/>
      </c>
      <c r="K33" t="str">
        <f>IFERROR(IF(#REF!&gt;0,#REF!/(INDEX(Site_Settings!#REF!,MATCH('12Month-ADT'!$C33,Site_Settings!#REF!,0),MATCH('12Month-ADT'!$D33,Site_Settings!#REF!,0))),""),"")</f>
        <v/>
      </c>
      <c r="L33" t="str">
        <f>IFERROR(IF(#REF!&gt;0,#REF!/(INDEX(Site_Settings!#REF!,MATCH('12Month-ADT'!$C33,Site_Settings!#REF!,0),MATCH('12Month-ADT'!$D33,Site_Settings!#REF!,0))),""),"")</f>
        <v/>
      </c>
      <c r="M33" t="str">
        <f>IFERROR(IF(#REF!&gt;0,#REF!/(INDEX(Site_Settings!#REF!,MATCH('12Month-ADT'!$C33,Site_Settings!#REF!,0),MATCH('12Month-ADT'!$D33,Site_Settings!#REF!,0))),""),"")</f>
        <v/>
      </c>
      <c r="N33" t="str">
        <f>IFERROR(IF(#REF!&gt;0,#REF!/(INDEX(Site_Settings!#REF!,MATCH('12Month-ADT'!$C33,Site_Settings!#REF!,0),MATCH('12Month-ADT'!$D33,Site_Settings!#REF!,0))),""),"")</f>
        <v/>
      </c>
      <c r="O33" t="str">
        <f>IFERROR(IF(#REF!&gt;0,#REF!/(INDEX(Site_Settings!#REF!,MATCH('12Month-ADT'!$C33,Site_Settings!#REF!,0),MATCH('12Month-ADT'!$D33,Site_Settings!#REF!,0))),""),"")</f>
        <v/>
      </c>
      <c r="P33" t="str">
        <f>IFERROR(IF(#REF!&gt;0,#REF!/(INDEX(Site_Settings!#REF!,MATCH('12Month-ADT'!$C33,Site_Settings!#REF!,0),MATCH('12Month-ADT'!$D33,Site_Settings!#REF!,0))),""),"")</f>
        <v/>
      </c>
      <c r="Q33" t="str">
        <f>IFERROR(IF(#REF!&gt;0,#REF!/(INDEX(Site_Settings!#REF!,MATCH('12Month-ADT'!$C33,Site_Settings!#REF!,0),MATCH('12Month-ADT'!$D33,Site_Settings!#REF!,0))),""),"")</f>
        <v/>
      </c>
      <c r="R33" t="str">
        <f>IFERROR(IF(#REF!&gt;0,#REF!/(INDEX(Site_Settings!#REF!,MATCH('12Month-ADT'!$C33,Site_Settings!#REF!,0),MATCH('12Month-ADT'!$D33,Site_Settings!#REF!,0))),""),"")</f>
        <v/>
      </c>
      <c r="S33" t="str">
        <f>IFERROR(IF(#REF!&gt;0,#REF!/(INDEX(Site_Settings!#REF!,MATCH('12Month-ADT'!$C33,Site_Settings!#REF!,0),MATCH('12Month-ADT'!$D33,Site_Settings!#REF!,0))),""),"")</f>
        <v/>
      </c>
      <c r="T33" t="str">
        <f>IFERROR(IF(#REF!&gt;0,#REF!/(INDEX(Site_Settings!#REF!,MATCH('12Month-ADT'!$C33,Site_Settings!#REF!,0),MATCH('12Month-ADT'!$D33,Site_Settings!#REF!,0))),""),"")</f>
        <v/>
      </c>
      <c r="U33" t="str">
        <f>IFERROR(IF(#REF!&gt;0,#REF!/(INDEX(Site_Settings!#REF!,MATCH('12Month-ADT'!$C33,Site_Settings!#REF!,0),MATCH('12Month-ADT'!$D33,Site_Settings!#REF!,0))),""),"")</f>
        <v/>
      </c>
      <c r="V33" t="str">
        <f>IFERROR(IF(#REF!&gt;0,#REF!/(INDEX(Site_Settings!#REF!,MATCH('12Month-ADT'!$C33,Site_Settings!#REF!,0),MATCH('12Month-ADT'!$D33,Site_Settings!#REF!,0))),""),"")</f>
        <v/>
      </c>
      <c r="W33" t="str">
        <f>IFERROR(IF(#REF!&gt;0,#REF!/(INDEX(Site_Settings!#REF!,MATCH('12Month-ADT'!$C33,Site_Settings!#REF!,0),MATCH('12Month-ADT'!$D33,Site_Settings!#REF!,0))),""),"")</f>
        <v/>
      </c>
      <c r="X33" t="str">
        <f>IFERROR(IF(#REF!&gt;0,#REF!/(INDEX(Site_Settings!#REF!,MATCH('12Month-ADT'!$C33,Site_Settings!#REF!,0),MATCH('12Month-ADT'!$D33,Site_Settings!#REF!,0))),""),"")</f>
        <v/>
      </c>
      <c r="Y33" t="str">
        <f>IFERROR(IF(#REF!&gt;0,#REF!/(INDEX(Site_Settings!#REF!,MATCH('12Month-ADT'!$C33,Site_Settings!#REF!,0),MATCH('12Month-ADT'!$D33,Site_Settings!#REF!,0))),""),"")</f>
        <v/>
      </c>
      <c r="Z33" t="str">
        <f>IFERROR(IF(#REF!&gt;0,#REF!/(INDEX(Site_Settings!#REF!,MATCH('12Month-ADT'!$C33,Site_Settings!#REF!,0),MATCH('12Month-ADT'!$D33,Site_Settings!#REF!,0))),""),"")</f>
        <v/>
      </c>
      <c r="AA33" t="str">
        <f>IFERROR(IF(#REF!&gt;0,#REF!/(INDEX(Site_Settings!#REF!,MATCH('12Month-ADT'!$C33,Site_Settings!#REF!,0),MATCH('12Month-ADT'!$D33,Site_Settings!#REF!,0))),""),"")</f>
        <v/>
      </c>
      <c r="AB33" t="str">
        <f>IFERROR(IF(#REF!&gt;0,#REF!/(INDEX(Site_Settings!#REF!,MATCH('12Month-ADT'!$C33,Site_Settings!#REF!,0),MATCH('12Month-ADT'!$D33,Site_Settings!#REF!,0))),""),"")</f>
        <v/>
      </c>
      <c r="AC33" t="str">
        <f>IFERROR(IF(#REF!&gt;0,#REF!/(INDEX(Site_Settings!#REF!,MATCH('12Month-ADT'!$C33,Site_Settings!#REF!,0),MATCH('12Month-ADT'!$D33,Site_Settings!#REF!,0))),""),"")</f>
        <v/>
      </c>
      <c r="AD33" t="str">
        <f>IFERROR(IF(#REF!&gt;0,#REF!/(INDEX(Site_Settings!#REF!,MATCH('12Month-ADT'!$C33,Site_Settings!#REF!,0),MATCH('12Month-ADT'!$D33,Site_Settings!#REF!,0))),""),"")</f>
        <v/>
      </c>
      <c r="AE33" t="str">
        <f>IFERROR(IF(#REF!&gt;0,#REF!/(INDEX(Site_Settings!#REF!,MATCH('12Month-ADT'!$C33,Site_Settings!#REF!,0),MATCH('12Month-ADT'!$D33,Site_Settings!#REF!,0))),""),"")</f>
        <v/>
      </c>
      <c r="AF33" t="str">
        <f>IFERROR(IF(#REF!&gt;0,#REF!/(INDEX(Site_Settings!#REF!,MATCH('12Month-ADT'!$C33,Site_Settings!#REF!,0),MATCH('12Month-ADT'!$D33,Site_Settings!#REF!,0))),""),"")</f>
        <v/>
      </c>
      <c r="AG33" t="str">
        <f>IFERROR(IF(#REF!&gt;0,#REF!/(INDEX(Site_Settings!#REF!,MATCH('12Month-ADT'!$C33,Site_Settings!#REF!,0),MATCH('12Month-ADT'!$D33,Site_Settings!#REF!,0))),""),"")</f>
        <v/>
      </c>
      <c r="AH33" t="str">
        <f>IFERROR(IF(#REF!&gt;0,#REF!/(INDEX(Site_Settings!#REF!,MATCH('12Month-ADT'!$C33,Site_Settings!#REF!,0),MATCH('12Month-ADT'!$D33,Site_Settings!#REF!,0))),""),"")</f>
        <v/>
      </c>
      <c r="AI33" t="str">
        <f>IFERROR(IF(#REF!&gt;0,#REF!/(INDEX(Site_Settings!#REF!,MATCH('12Month-ADT'!$C33,Site_Settings!#REF!,0),MATCH('12Month-ADT'!$D33,Site_Settings!#REF!,0))),""),"")</f>
        <v/>
      </c>
      <c r="AJ33" t="str">
        <f>IFERROR(IF(#REF!&gt;0,#REF!/(INDEX(Site_Settings!#REF!,MATCH('12Month-ADT'!$C33,Site_Settings!#REF!,0),MATCH('12Month-ADT'!$D33,Site_Settings!#REF!,0))),""),"")</f>
        <v/>
      </c>
      <c r="AK33" t="str">
        <f>IFERROR(IF(#REF!&gt;0,#REF!/(INDEX(Site_Settings!#REF!,MATCH('12Month-ADT'!$C33,Site_Settings!#REF!,0),MATCH('12Month-ADT'!$D33,Site_Settings!#REF!,0))),""),"")</f>
        <v/>
      </c>
      <c r="AL33" t="str">
        <f>IFERROR(IF(#REF!&gt;0,#REF!/(INDEX(Site_Settings!#REF!,MATCH('12Month-ADT'!$C33,Site_Settings!#REF!,0),MATCH('12Month-ADT'!$D33,Site_Settings!#REF!,0))),""),"")</f>
        <v/>
      </c>
      <c r="AM33" t="str">
        <f>IFERROR(IF(#REF!&gt;0,#REF!/(INDEX(Site_Settings!#REF!,MATCH('12Month-ADT'!$C33,Site_Settings!#REF!,0),MATCH('12Month-ADT'!$D33,Site_Settings!#REF!,0))),""),"")</f>
        <v/>
      </c>
      <c r="AN33" t="str">
        <f>IFERROR(IF(#REF!&gt;0,#REF!/(INDEX(Site_Settings!#REF!,MATCH('12Month-ADT'!$C33,Site_Settings!#REF!,0),MATCH('12Month-ADT'!$D33,Site_Settings!#REF!,0))),""),"")</f>
        <v/>
      </c>
      <c r="AO33" t="str">
        <f>IFERROR(IF(#REF!&gt;0,#REF!/(INDEX(Site_Settings!#REF!,MATCH('12Month-ADT'!$C33,Site_Settings!#REF!,0),MATCH('12Month-ADT'!$D33,Site_Settings!#REF!,0))),""),"")</f>
        <v/>
      </c>
      <c r="AP33" t="str">
        <f>IFERROR(IF(#REF!&gt;0,#REF!/(INDEX(Site_Settings!#REF!,MATCH('12Month-ADT'!$C33,Site_Settings!#REF!,0),MATCH('12Month-ADT'!$D33,Site_Settings!#REF!,0))),""),"")</f>
        <v/>
      </c>
      <c r="AQ33" t="str">
        <f>IFERROR(IF(#REF!&gt;0,#REF!/(INDEX(Site_Settings!#REF!,MATCH('12Month-ADT'!$C33,Site_Settings!#REF!,0),MATCH('12Month-ADT'!$D33,Site_Settings!#REF!,0))),""),"")</f>
        <v/>
      </c>
      <c r="AR33" t="str">
        <f>IFERROR(IF(#REF!&gt;0,#REF!/(INDEX(Site_Settings!#REF!,MATCH('12Month-ADT'!$C33,Site_Settings!#REF!,0),MATCH('12Month-ADT'!$D33,Site_Settings!#REF!,0))),""),"")</f>
        <v/>
      </c>
      <c r="AS33" t="str">
        <f>IFERROR(IF(#REF!&gt;0,#REF!/(INDEX(Site_Settings!#REF!,MATCH('12Month-ADT'!$C33,Site_Settings!#REF!,0),MATCH('12Month-ADT'!$D33,Site_Settings!#REF!,0))),""),"")</f>
        <v/>
      </c>
      <c r="AT33" t="str">
        <f>IFERROR(IF(#REF!&gt;0,#REF!/(INDEX(Site_Settings!#REF!,MATCH('12Month-ADT'!$C33,Site_Settings!#REF!,0),MATCH('12Month-ADT'!$D33,Site_Settings!#REF!,0))),""),"")</f>
        <v/>
      </c>
      <c r="AU33" t="str">
        <f>IFERROR(IF(#REF!&gt;0,#REF!/(INDEX(Site_Settings!#REF!,MATCH('12Month-ADT'!$C33,Site_Settings!#REF!,0),MATCH('12Month-ADT'!$D33,Site_Settings!#REF!,0))),""),"")</f>
        <v/>
      </c>
      <c r="AV33" t="str">
        <f>IFERROR(IF(#REF!&gt;0,#REF!/(INDEX(Site_Settings!#REF!,MATCH('12Month-ADT'!$C33,Site_Settings!#REF!,0),MATCH('12Month-ADT'!$D33,Site_Settings!#REF!,0))),""),"")</f>
        <v/>
      </c>
      <c r="AW33" t="str">
        <f>IFERROR(IF(#REF!&gt;0,#REF!/(INDEX(Site_Settings!#REF!,MATCH('12Month-ADT'!$C33,Site_Settings!#REF!,0),MATCH('12Month-ADT'!$D33,Site_Settings!#REF!,0))),""),"")</f>
        <v/>
      </c>
      <c r="AX33" t="str">
        <f>IFERROR(IF(#REF!&gt;0,#REF!/(INDEX(Site_Settings!#REF!,MATCH('12Month-ADT'!$C33,Site_Settings!#REF!,0),MATCH('12Month-ADT'!$D33,Site_Settings!#REF!,0))),""),"")</f>
        <v/>
      </c>
    </row>
    <row r="34" spans="1:50">
      <c r="A34" t="str">
        <f t="shared" si="0"/>
        <v>March2017</v>
      </c>
      <c r="C34" t="s">
        <v>56</v>
      </c>
      <c r="D34">
        <v>2017</v>
      </c>
      <c r="E34" t="str">
        <f>IFERROR(IF(#REF!&gt;0,#REF!/(INDEX(Site_Settings!#REF!,MATCH('12Month-ADT'!$C34,Site_Settings!#REF!,0),MATCH('12Month-ADT'!$D34,Site_Settings!#REF!,0))),""),"")</f>
        <v/>
      </c>
      <c r="F34" t="str">
        <f>IFERROR(IF(#REF!&gt;0,#REF!/(INDEX(Site_Settings!#REF!,MATCH('12Month-ADT'!$C34,Site_Settings!#REF!,0),MATCH('12Month-ADT'!$D34,Site_Settings!#REF!,0))),""),"")</f>
        <v/>
      </c>
      <c r="G34" t="str">
        <f>IFERROR(IF(#REF!&gt;0,#REF!/(INDEX(Site_Settings!#REF!,MATCH('12Month-ADT'!$C34,Site_Settings!#REF!,0),MATCH('12Month-ADT'!$D34,Site_Settings!#REF!,0))),""),"")</f>
        <v/>
      </c>
      <c r="H34" t="str">
        <f>IFERROR(IF(#REF!&gt;0,#REF!/(INDEX(Site_Settings!#REF!,MATCH('12Month-ADT'!$C34,Site_Settings!#REF!,0),MATCH('12Month-ADT'!$D34,Site_Settings!#REF!,0))),""),"")</f>
        <v/>
      </c>
      <c r="I34" t="str">
        <f>IFERROR(IF(#REF!&gt;0,#REF!/(INDEX(Site_Settings!#REF!,MATCH('12Month-ADT'!$C34,Site_Settings!#REF!,0),MATCH('12Month-ADT'!$D34,Site_Settings!#REF!,0))),""),"")</f>
        <v/>
      </c>
      <c r="J34" t="str">
        <f>IFERROR(IF(#REF!&gt;0,#REF!/(INDEX(Site_Settings!#REF!,MATCH('12Month-ADT'!$C34,Site_Settings!#REF!,0),MATCH('12Month-ADT'!$D34,Site_Settings!#REF!,0))),""),"")</f>
        <v/>
      </c>
      <c r="K34" t="str">
        <f>IFERROR(IF(#REF!&gt;0,#REF!/(INDEX(Site_Settings!#REF!,MATCH('12Month-ADT'!$C34,Site_Settings!#REF!,0),MATCH('12Month-ADT'!$D34,Site_Settings!#REF!,0))),""),"")</f>
        <v/>
      </c>
      <c r="L34" t="str">
        <f>IFERROR(IF(#REF!&gt;0,#REF!/(INDEX(Site_Settings!#REF!,MATCH('12Month-ADT'!$C34,Site_Settings!#REF!,0),MATCH('12Month-ADT'!$D34,Site_Settings!#REF!,0))),""),"")</f>
        <v/>
      </c>
      <c r="M34" t="str">
        <f>IFERROR(IF(#REF!&gt;0,#REF!/(INDEX(Site_Settings!#REF!,MATCH('12Month-ADT'!$C34,Site_Settings!#REF!,0),MATCH('12Month-ADT'!$D34,Site_Settings!#REF!,0))),""),"")</f>
        <v/>
      </c>
      <c r="N34" t="str">
        <f>IFERROR(IF(#REF!&gt;0,#REF!/(INDEX(Site_Settings!#REF!,MATCH('12Month-ADT'!$C34,Site_Settings!#REF!,0),MATCH('12Month-ADT'!$D34,Site_Settings!#REF!,0))),""),"")</f>
        <v/>
      </c>
      <c r="O34" t="str">
        <f>IFERROR(IF(#REF!&gt;0,#REF!/(INDEX(Site_Settings!#REF!,MATCH('12Month-ADT'!$C34,Site_Settings!#REF!,0),MATCH('12Month-ADT'!$D34,Site_Settings!#REF!,0))),""),"")</f>
        <v/>
      </c>
      <c r="P34" t="str">
        <f>IFERROR(IF(#REF!&gt;0,#REF!/(INDEX(Site_Settings!#REF!,MATCH('12Month-ADT'!$C34,Site_Settings!#REF!,0),MATCH('12Month-ADT'!$D34,Site_Settings!#REF!,0))),""),"")</f>
        <v/>
      </c>
      <c r="Q34" t="str">
        <f>IFERROR(IF(#REF!&gt;0,#REF!/(INDEX(Site_Settings!#REF!,MATCH('12Month-ADT'!$C34,Site_Settings!#REF!,0),MATCH('12Month-ADT'!$D34,Site_Settings!#REF!,0))),""),"")</f>
        <v/>
      </c>
      <c r="R34" t="str">
        <f>IFERROR(IF(#REF!&gt;0,#REF!/(INDEX(Site_Settings!#REF!,MATCH('12Month-ADT'!$C34,Site_Settings!#REF!,0),MATCH('12Month-ADT'!$D34,Site_Settings!#REF!,0))),""),"")</f>
        <v/>
      </c>
      <c r="S34" t="str">
        <f>IFERROR(IF(#REF!&gt;0,#REF!/(INDEX(Site_Settings!#REF!,MATCH('12Month-ADT'!$C34,Site_Settings!#REF!,0),MATCH('12Month-ADT'!$D34,Site_Settings!#REF!,0))),""),"")</f>
        <v/>
      </c>
      <c r="T34" t="str">
        <f>IFERROR(IF(#REF!&gt;0,#REF!/(INDEX(Site_Settings!#REF!,MATCH('12Month-ADT'!$C34,Site_Settings!#REF!,0),MATCH('12Month-ADT'!$D34,Site_Settings!#REF!,0))),""),"")</f>
        <v/>
      </c>
      <c r="U34" t="str">
        <f>IFERROR(IF(#REF!&gt;0,#REF!/(INDEX(Site_Settings!#REF!,MATCH('12Month-ADT'!$C34,Site_Settings!#REF!,0),MATCH('12Month-ADT'!$D34,Site_Settings!#REF!,0))),""),"")</f>
        <v/>
      </c>
      <c r="V34" t="str">
        <f>IFERROR(IF(#REF!&gt;0,#REF!/(INDEX(Site_Settings!#REF!,MATCH('12Month-ADT'!$C34,Site_Settings!#REF!,0),MATCH('12Month-ADT'!$D34,Site_Settings!#REF!,0))),""),"")</f>
        <v/>
      </c>
      <c r="W34" t="str">
        <f>IFERROR(IF(#REF!&gt;0,#REF!/(INDEX(Site_Settings!#REF!,MATCH('12Month-ADT'!$C34,Site_Settings!#REF!,0),MATCH('12Month-ADT'!$D34,Site_Settings!#REF!,0))),""),"")</f>
        <v/>
      </c>
      <c r="X34" t="str">
        <f>IFERROR(IF(#REF!&gt;0,#REF!/(INDEX(Site_Settings!#REF!,MATCH('12Month-ADT'!$C34,Site_Settings!#REF!,0),MATCH('12Month-ADT'!$D34,Site_Settings!#REF!,0))),""),"")</f>
        <v/>
      </c>
      <c r="Y34" t="str">
        <f>IFERROR(IF(#REF!&gt;0,#REF!/(INDEX(Site_Settings!#REF!,MATCH('12Month-ADT'!$C34,Site_Settings!#REF!,0),MATCH('12Month-ADT'!$D34,Site_Settings!#REF!,0))),""),"")</f>
        <v/>
      </c>
      <c r="Z34" t="str">
        <f>IFERROR(IF(#REF!&gt;0,#REF!/(INDEX(Site_Settings!#REF!,MATCH('12Month-ADT'!$C34,Site_Settings!#REF!,0),MATCH('12Month-ADT'!$D34,Site_Settings!#REF!,0))),""),"")</f>
        <v/>
      </c>
      <c r="AA34" t="str">
        <f>IFERROR(IF(#REF!&gt;0,#REF!/(INDEX(Site_Settings!#REF!,MATCH('12Month-ADT'!$C34,Site_Settings!#REF!,0),MATCH('12Month-ADT'!$D34,Site_Settings!#REF!,0))),""),"")</f>
        <v/>
      </c>
      <c r="AB34" t="str">
        <f>IFERROR(IF(#REF!&gt;0,#REF!/(INDEX(Site_Settings!#REF!,MATCH('12Month-ADT'!$C34,Site_Settings!#REF!,0),MATCH('12Month-ADT'!$D34,Site_Settings!#REF!,0))),""),"")</f>
        <v/>
      </c>
      <c r="AC34" t="str">
        <f>IFERROR(IF(#REF!&gt;0,#REF!/(INDEX(Site_Settings!#REF!,MATCH('12Month-ADT'!$C34,Site_Settings!#REF!,0),MATCH('12Month-ADT'!$D34,Site_Settings!#REF!,0))),""),"")</f>
        <v/>
      </c>
      <c r="AD34" t="str">
        <f>IFERROR(IF(#REF!&gt;0,#REF!/(INDEX(Site_Settings!#REF!,MATCH('12Month-ADT'!$C34,Site_Settings!#REF!,0),MATCH('12Month-ADT'!$D34,Site_Settings!#REF!,0))),""),"")</f>
        <v/>
      </c>
      <c r="AE34" t="str">
        <f>IFERROR(IF(#REF!&gt;0,#REF!/(INDEX(Site_Settings!#REF!,MATCH('12Month-ADT'!$C34,Site_Settings!#REF!,0),MATCH('12Month-ADT'!$D34,Site_Settings!#REF!,0))),""),"")</f>
        <v/>
      </c>
      <c r="AF34" t="str">
        <f>IFERROR(IF(#REF!&gt;0,#REF!/(INDEX(Site_Settings!#REF!,MATCH('12Month-ADT'!$C34,Site_Settings!#REF!,0),MATCH('12Month-ADT'!$D34,Site_Settings!#REF!,0))),""),"")</f>
        <v/>
      </c>
      <c r="AG34" t="str">
        <f>IFERROR(IF(#REF!&gt;0,#REF!/(INDEX(Site_Settings!#REF!,MATCH('12Month-ADT'!$C34,Site_Settings!#REF!,0),MATCH('12Month-ADT'!$D34,Site_Settings!#REF!,0))),""),"")</f>
        <v/>
      </c>
      <c r="AH34" t="str">
        <f>IFERROR(IF(#REF!&gt;0,#REF!/(INDEX(Site_Settings!#REF!,MATCH('12Month-ADT'!$C34,Site_Settings!#REF!,0),MATCH('12Month-ADT'!$D34,Site_Settings!#REF!,0))),""),"")</f>
        <v/>
      </c>
      <c r="AI34" t="str">
        <f>IFERROR(IF(#REF!&gt;0,#REF!/(INDEX(Site_Settings!#REF!,MATCH('12Month-ADT'!$C34,Site_Settings!#REF!,0),MATCH('12Month-ADT'!$D34,Site_Settings!#REF!,0))),""),"")</f>
        <v/>
      </c>
      <c r="AJ34" t="str">
        <f>IFERROR(IF(#REF!&gt;0,#REF!/(INDEX(Site_Settings!#REF!,MATCH('12Month-ADT'!$C34,Site_Settings!#REF!,0),MATCH('12Month-ADT'!$D34,Site_Settings!#REF!,0))),""),"")</f>
        <v/>
      </c>
      <c r="AK34" t="str">
        <f>IFERROR(IF(#REF!&gt;0,#REF!/(INDEX(Site_Settings!#REF!,MATCH('12Month-ADT'!$C34,Site_Settings!#REF!,0),MATCH('12Month-ADT'!$D34,Site_Settings!#REF!,0))),""),"")</f>
        <v/>
      </c>
      <c r="AL34" t="str">
        <f>IFERROR(IF(#REF!&gt;0,#REF!/(INDEX(Site_Settings!#REF!,MATCH('12Month-ADT'!$C34,Site_Settings!#REF!,0),MATCH('12Month-ADT'!$D34,Site_Settings!#REF!,0))),""),"")</f>
        <v/>
      </c>
      <c r="AM34" t="str">
        <f>IFERROR(IF(#REF!&gt;0,#REF!/(INDEX(Site_Settings!#REF!,MATCH('12Month-ADT'!$C34,Site_Settings!#REF!,0),MATCH('12Month-ADT'!$D34,Site_Settings!#REF!,0))),""),"")</f>
        <v/>
      </c>
      <c r="AN34" t="str">
        <f>IFERROR(IF(#REF!&gt;0,#REF!/(INDEX(Site_Settings!#REF!,MATCH('12Month-ADT'!$C34,Site_Settings!#REF!,0),MATCH('12Month-ADT'!$D34,Site_Settings!#REF!,0))),""),"")</f>
        <v/>
      </c>
      <c r="AO34" t="str">
        <f>IFERROR(IF(#REF!&gt;0,#REF!/(INDEX(Site_Settings!#REF!,MATCH('12Month-ADT'!$C34,Site_Settings!#REF!,0),MATCH('12Month-ADT'!$D34,Site_Settings!#REF!,0))),""),"")</f>
        <v/>
      </c>
      <c r="AP34" t="str">
        <f>IFERROR(IF(#REF!&gt;0,#REF!/(INDEX(Site_Settings!#REF!,MATCH('12Month-ADT'!$C34,Site_Settings!#REF!,0),MATCH('12Month-ADT'!$D34,Site_Settings!#REF!,0))),""),"")</f>
        <v/>
      </c>
      <c r="AQ34" t="str">
        <f>IFERROR(IF(#REF!&gt;0,#REF!/(INDEX(Site_Settings!#REF!,MATCH('12Month-ADT'!$C34,Site_Settings!#REF!,0),MATCH('12Month-ADT'!$D34,Site_Settings!#REF!,0))),""),"")</f>
        <v/>
      </c>
      <c r="AR34" t="str">
        <f>IFERROR(IF(#REF!&gt;0,#REF!/(INDEX(Site_Settings!#REF!,MATCH('12Month-ADT'!$C34,Site_Settings!#REF!,0),MATCH('12Month-ADT'!$D34,Site_Settings!#REF!,0))),""),"")</f>
        <v/>
      </c>
      <c r="AS34" t="str">
        <f>IFERROR(IF(#REF!&gt;0,#REF!/(INDEX(Site_Settings!#REF!,MATCH('12Month-ADT'!$C34,Site_Settings!#REF!,0),MATCH('12Month-ADT'!$D34,Site_Settings!#REF!,0))),""),"")</f>
        <v/>
      </c>
      <c r="AT34" t="str">
        <f>IFERROR(IF(#REF!&gt;0,#REF!/(INDEX(Site_Settings!#REF!,MATCH('12Month-ADT'!$C34,Site_Settings!#REF!,0),MATCH('12Month-ADT'!$D34,Site_Settings!#REF!,0))),""),"")</f>
        <v/>
      </c>
      <c r="AU34" t="str">
        <f>IFERROR(IF(#REF!&gt;0,#REF!/(INDEX(Site_Settings!#REF!,MATCH('12Month-ADT'!$C34,Site_Settings!#REF!,0),MATCH('12Month-ADT'!$D34,Site_Settings!#REF!,0))),""),"")</f>
        <v/>
      </c>
      <c r="AV34" t="str">
        <f>IFERROR(IF(#REF!&gt;0,#REF!/(INDEX(Site_Settings!#REF!,MATCH('12Month-ADT'!$C34,Site_Settings!#REF!,0),MATCH('12Month-ADT'!$D34,Site_Settings!#REF!,0))),""),"")</f>
        <v/>
      </c>
      <c r="AW34" t="str">
        <f>IFERROR(IF(#REF!&gt;0,#REF!/(INDEX(Site_Settings!#REF!,MATCH('12Month-ADT'!$C34,Site_Settings!#REF!,0),MATCH('12Month-ADT'!$D34,Site_Settings!#REF!,0))),""),"")</f>
        <v/>
      </c>
      <c r="AX34" t="str">
        <f>IFERROR(IF(#REF!&gt;0,#REF!/(INDEX(Site_Settings!#REF!,MATCH('12Month-ADT'!$C34,Site_Settings!#REF!,0),MATCH('12Month-ADT'!$D34,Site_Settings!#REF!,0))),""),"")</f>
        <v/>
      </c>
    </row>
    <row r="35" spans="1:50">
      <c r="A35" t="str">
        <f t="shared" si="0"/>
        <v>April2017</v>
      </c>
      <c r="C35" t="s">
        <v>57</v>
      </c>
      <c r="D35">
        <v>2017</v>
      </c>
      <c r="E35" t="str">
        <f>IFERROR(IF(#REF!&gt;0,#REF!/(INDEX(Site_Settings!#REF!,MATCH('12Month-ADT'!$C35,Site_Settings!#REF!,0),MATCH('12Month-ADT'!$D35,Site_Settings!#REF!,0))),""),"")</f>
        <v/>
      </c>
      <c r="F35" t="str">
        <f>IFERROR(IF(#REF!&gt;0,#REF!/(INDEX(Site_Settings!#REF!,MATCH('12Month-ADT'!$C35,Site_Settings!#REF!,0),MATCH('12Month-ADT'!$D35,Site_Settings!#REF!,0))),""),"")</f>
        <v/>
      </c>
      <c r="G35" t="str">
        <f>IFERROR(IF(#REF!&gt;0,#REF!/(INDEX(Site_Settings!#REF!,MATCH('12Month-ADT'!$C35,Site_Settings!#REF!,0),MATCH('12Month-ADT'!$D35,Site_Settings!#REF!,0))),""),"")</f>
        <v/>
      </c>
      <c r="H35" t="str">
        <f>IFERROR(IF(#REF!&gt;0,#REF!/(INDEX(Site_Settings!#REF!,MATCH('12Month-ADT'!$C35,Site_Settings!#REF!,0),MATCH('12Month-ADT'!$D35,Site_Settings!#REF!,0))),""),"")</f>
        <v/>
      </c>
      <c r="I35" t="str">
        <f>IFERROR(IF(#REF!&gt;0,#REF!/(INDEX(Site_Settings!#REF!,MATCH('12Month-ADT'!$C35,Site_Settings!#REF!,0),MATCH('12Month-ADT'!$D35,Site_Settings!#REF!,0))),""),"")</f>
        <v/>
      </c>
      <c r="J35" t="str">
        <f>IFERROR(IF(#REF!&gt;0,#REF!/(INDEX(Site_Settings!#REF!,MATCH('12Month-ADT'!$C35,Site_Settings!#REF!,0),MATCH('12Month-ADT'!$D35,Site_Settings!#REF!,0))),""),"")</f>
        <v/>
      </c>
      <c r="K35" t="str">
        <f>IFERROR(IF(#REF!&gt;0,#REF!/(INDEX(Site_Settings!#REF!,MATCH('12Month-ADT'!$C35,Site_Settings!#REF!,0),MATCH('12Month-ADT'!$D35,Site_Settings!#REF!,0))),""),"")</f>
        <v/>
      </c>
      <c r="L35" t="str">
        <f>IFERROR(IF(#REF!&gt;0,#REF!/(INDEX(Site_Settings!#REF!,MATCH('12Month-ADT'!$C35,Site_Settings!#REF!,0),MATCH('12Month-ADT'!$D35,Site_Settings!#REF!,0))),""),"")</f>
        <v/>
      </c>
      <c r="M35" t="str">
        <f>IFERROR(IF(#REF!&gt;0,#REF!/(INDEX(Site_Settings!#REF!,MATCH('12Month-ADT'!$C35,Site_Settings!#REF!,0),MATCH('12Month-ADT'!$D35,Site_Settings!#REF!,0))),""),"")</f>
        <v/>
      </c>
      <c r="N35" t="str">
        <f>IFERROR(IF(#REF!&gt;0,#REF!/(INDEX(Site_Settings!#REF!,MATCH('12Month-ADT'!$C35,Site_Settings!#REF!,0),MATCH('12Month-ADT'!$D35,Site_Settings!#REF!,0))),""),"")</f>
        <v/>
      </c>
      <c r="O35" t="str">
        <f>IFERROR(IF(#REF!&gt;0,#REF!/(INDEX(Site_Settings!#REF!,MATCH('12Month-ADT'!$C35,Site_Settings!#REF!,0),MATCH('12Month-ADT'!$D35,Site_Settings!#REF!,0))),""),"")</f>
        <v/>
      </c>
      <c r="P35" t="str">
        <f>IFERROR(IF(#REF!&gt;0,#REF!/(INDEX(Site_Settings!#REF!,MATCH('12Month-ADT'!$C35,Site_Settings!#REF!,0),MATCH('12Month-ADT'!$D35,Site_Settings!#REF!,0))),""),"")</f>
        <v/>
      </c>
      <c r="Q35" t="str">
        <f>IFERROR(IF(#REF!&gt;0,#REF!/(INDEX(Site_Settings!#REF!,MATCH('12Month-ADT'!$C35,Site_Settings!#REF!,0),MATCH('12Month-ADT'!$D35,Site_Settings!#REF!,0))),""),"")</f>
        <v/>
      </c>
      <c r="R35" t="str">
        <f>IFERROR(IF(#REF!&gt;0,#REF!/(INDEX(Site_Settings!#REF!,MATCH('12Month-ADT'!$C35,Site_Settings!#REF!,0),MATCH('12Month-ADT'!$D35,Site_Settings!#REF!,0))),""),"")</f>
        <v/>
      </c>
      <c r="S35" t="str">
        <f>IFERROR(IF(#REF!&gt;0,#REF!/(INDEX(Site_Settings!#REF!,MATCH('12Month-ADT'!$C35,Site_Settings!#REF!,0),MATCH('12Month-ADT'!$D35,Site_Settings!#REF!,0))),""),"")</f>
        <v/>
      </c>
      <c r="T35" t="str">
        <f>IFERROR(IF(#REF!&gt;0,#REF!/(INDEX(Site_Settings!#REF!,MATCH('12Month-ADT'!$C35,Site_Settings!#REF!,0),MATCH('12Month-ADT'!$D35,Site_Settings!#REF!,0))),""),"")</f>
        <v/>
      </c>
      <c r="U35" t="str">
        <f>IFERROR(IF(#REF!&gt;0,#REF!/(INDEX(Site_Settings!#REF!,MATCH('12Month-ADT'!$C35,Site_Settings!#REF!,0),MATCH('12Month-ADT'!$D35,Site_Settings!#REF!,0))),""),"")</f>
        <v/>
      </c>
      <c r="V35" t="str">
        <f>IFERROR(IF(#REF!&gt;0,#REF!/(INDEX(Site_Settings!#REF!,MATCH('12Month-ADT'!$C35,Site_Settings!#REF!,0),MATCH('12Month-ADT'!$D35,Site_Settings!#REF!,0))),""),"")</f>
        <v/>
      </c>
      <c r="W35" t="str">
        <f>IFERROR(IF(#REF!&gt;0,#REF!/(INDEX(Site_Settings!#REF!,MATCH('12Month-ADT'!$C35,Site_Settings!#REF!,0),MATCH('12Month-ADT'!$D35,Site_Settings!#REF!,0))),""),"")</f>
        <v/>
      </c>
      <c r="X35" t="str">
        <f>IFERROR(IF(#REF!&gt;0,#REF!/(INDEX(Site_Settings!#REF!,MATCH('12Month-ADT'!$C35,Site_Settings!#REF!,0),MATCH('12Month-ADT'!$D35,Site_Settings!#REF!,0))),""),"")</f>
        <v/>
      </c>
      <c r="Y35" t="str">
        <f>IFERROR(IF(#REF!&gt;0,#REF!/(INDEX(Site_Settings!#REF!,MATCH('12Month-ADT'!$C35,Site_Settings!#REF!,0),MATCH('12Month-ADT'!$D35,Site_Settings!#REF!,0))),""),"")</f>
        <v/>
      </c>
      <c r="Z35" t="str">
        <f>IFERROR(IF(#REF!&gt;0,#REF!/(INDEX(Site_Settings!#REF!,MATCH('12Month-ADT'!$C35,Site_Settings!#REF!,0),MATCH('12Month-ADT'!$D35,Site_Settings!#REF!,0))),""),"")</f>
        <v/>
      </c>
      <c r="AA35" t="str">
        <f>IFERROR(IF(#REF!&gt;0,#REF!/(INDEX(Site_Settings!#REF!,MATCH('12Month-ADT'!$C35,Site_Settings!#REF!,0),MATCH('12Month-ADT'!$D35,Site_Settings!#REF!,0))),""),"")</f>
        <v/>
      </c>
      <c r="AB35" t="str">
        <f>IFERROR(IF(#REF!&gt;0,#REF!/(INDEX(Site_Settings!#REF!,MATCH('12Month-ADT'!$C35,Site_Settings!#REF!,0),MATCH('12Month-ADT'!$D35,Site_Settings!#REF!,0))),""),"")</f>
        <v/>
      </c>
      <c r="AC35" t="str">
        <f>IFERROR(IF(#REF!&gt;0,#REF!/(INDEX(Site_Settings!#REF!,MATCH('12Month-ADT'!$C35,Site_Settings!#REF!,0),MATCH('12Month-ADT'!$D35,Site_Settings!#REF!,0))),""),"")</f>
        <v/>
      </c>
      <c r="AD35" t="str">
        <f>IFERROR(IF(#REF!&gt;0,#REF!/(INDEX(Site_Settings!#REF!,MATCH('12Month-ADT'!$C35,Site_Settings!#REF!,0),MATCH('12Month-ADT'!$D35,Site_Settings!#REF!,0))),""),"")</f>
        <v/>
      </c>
      <c r="AE35" t="str">
        <f>IFERROR(IF(#REF!&gt;0,#REF!/(INDEX(Site_Settings!#REF!,MATCH('12Month-ADT'!$C35,Site_Settings!#REF!,0),MATCH('12Month-ADT'!$D35,Site_Settings!#REF!,0))),""),"")</f>
        <v/>
      </c>
      <c r="AF35" t="str">
        <f>IFERROR(IF(#REF!&gt;0,#REF!/(INDEX(Site_Settings!#REF!,MATCH('12Month-ADT'!$C35,Site_Settings!#REF!,0),MATCH('12Month-ADT'!$D35,Site_Settings!#REF!,0))),""),"")</f>
        <v/>
      </c>
      <c r="AG35" t="str">
        <f>IFERROR(IF(#REF!&gt;0,#REF!/(INDEX(Site_Settings!#REF!,MATCH('12Month-ADT'!$C35,Site_Settings!#REF!,0),MATCH('12Month-ADT'!$D35,Site_Settings!#REF!,0))),""),"")</f>
        <v/>
      </c>
      <c r="AH35" t="str">
        <f>IFERROR(IF(#REF!&gt;0,#REF!/(INDEX(Site_Settings!#REF!,MATCH('12Month-ADT'!$C35,Site_Settings!#REF!,0),MATCH('12Month-ADT'!$D35,Site_Settings!#REF!,0))),""),"")</f>
        <v/>
      </c>
      <c r="AI35" t="str">
        <f>IFERROR(IF(#REF!&gt;0,#REF!/(INDEX(Site_Settings!#REF!,MATCH('12Month-ADT'!$C35,Site_Settings!#REF!,0),MATCH('12Month-ADT'!$D35,Site_Settings!#REF!,0))),""),"")</f>
        <v/>
      </c>
      <c r="AJ35" t="str">
        <f>IFERROR(IF(#REF!&gt;0,#REF!/(INDEX(Site_Settings!#REF!,MATCH('12Month-ADT'!$C35,Site_Settings!#REF!,0),MATCH('12Month-ADT'!$D35,Site_Settings!#REF!,0))),""),"")</f>
        <v/>
      </c>
      <c r="AK35" t="str">
        <f>IFERROR(IF(#REF!&gt;0,#REF!/(INDEX(Site_Settings!#REF!,MATCH('12Month-ADT'!$C35,Site_Settings!#REF!,0),MATCH('12Month-ADT'!$D35,Site_Settings!#REF!,0))),""),"")</f>
        <v/>
      </c>
      <c r="AL35" t="str">
        <f>IFERROR(IF(#REF!&gt;0,#REF!/(INDEX(Site_Settings!#REF!,MATCH('12Month-ADT'!$C35,Site_Settings!#REF!,0),MATCH('12Month-ADT'!$D35,Site_Settings!#REF!,0))),""),"")</f>
        <v/>
      </c>
      <c r="AM35" t="str">
        <f>IFERROR(IF(#REF!&gt;0,#REF!/(INDEX(Site_Settings!#REF!,MATCH('12Month-ADT'!$C35,Site_Settings!#REF!,0),MATCH('12Month-ADT'!$D35,Site_Settings!#REF!,0))),""),"")</f>
        <v/>
      </c>
      <c r="AN35" t="str">
        <f>IFERROR(IF(#REF!&gt;0,#REF!/(INDEX(Site_Settings!#REF!,MATCH('12Month-ADT'!$C35,Site_Settings!#REF!,0),MATCH('12Month-ADT'!$D35,Site_Settings!#REF!,0))),""),"")</f>
        <v/>
      </c>
      <c r="AO35" t="str">
        <f>IFERROR(IF(#REF!&gt;0,#REF!/(INDEX(Site_Settings!#REF!,MATCH('12Month-ADT'!$C35,Site_Settings!#REF!,0),MATCH('12Month-ADT'!$D35,Site_Settings!#REF!,0))),""),"")</f>
        <v/>
      </c>
      <c r="AP35" t="str">
        <f>IFERROR(IF(#REF!&gt;0,#REF!/(INDEX(Site_Settings!#REF!,MATCH('12Month-ADT'!$C35,Site_Settings!#REF!,0),MATCH('12Month-ADT'!$D35,Site_Settings!#REF!,0))),""),"")</f>
        <v/>
      </c>
      <c r="AQ35" t="str">
        <f>IFERROR(IF(#REF!&gt;0,#REF!/(INDEX(Site_Settings!#REF!,MATCH('12Month-ADT'!$C35,Site_Settings!#REF!,0),MATCH('12Month-ADT'!$D35,Site_Settings!#REF!,0))),""),"")</f>
        <v/>
      </c>
      <c r="AR35" t="str">
        <f>IFERROR(IF(#REF!&gt;0,#REF!/(INDEX(Site_Settings!#REF!,MATCH('12Month-ADT'!$C35,Site_Settings!#REF!,0),MATCH('12Month-ADT'!$D35,Site_Settings!#REF!,0))),""),"")</f>
        <v/>
      </c>
      <c r="AS35" t="str">
        <f>IFERROR(IF(#REF!&gt;0,#REF!/(INDEX(Site_Settings!#REF!,MATCH('12Month-ADT'!$C35,Site_Settings!#REF!,0),MATCH('12Month-ADT'!$D35,Site_Settings!#REF!,0))),""),"")</f>
        <v/>
      </c>
      <c r="AT35" t="str">
        <f>IFERROR(IF(#REF!&gt;0,#REF!/(INDEX(Site_Settings!#REF!,MATCH('12Month-ADT'!$C35,Site_Settings!#REF!,0),MATCH('12Month-ADT'!$D35,Site_Settings!#REF!,0))),""),"")</f>
        <v/>
      </c>
      <c r="AU35" t="str">
        <f>IFERROR(IF(#REF!&gt;0,#REF!/(INDEX(Site_Settings!#REF!,MATCH('12Month-ADT'!$C35,Site_Settings!#REF!,0),MATCH('12Month-ADT'!$D35,Site_Settings!#REF!,0))),""),"")</f>
        <v/>
      </c>
      <c r="AV35" t="str">
        <f>IFERROR(IF(#REF!&gt;0,#REF!/(INDEX(Site_Settings!#REF!,MATCH('12Month-ADT'!$C35,Site_Settings!#REF!,0),MATCH('12Month-ADT'!$D35,Site_Settings!#REF!,0))),""),"")</f>
        <v/>
      </c>
      <c r="AW35" t="str">
        <f>IFERROR(IF(#REF!&gt;0,#REF!/(INDEX(Site_Settings!#REF!,MATCH('12Month-ADT'!$C35,Site_Settings!#REF!,0),MATCH('12Month-ADT'!$D35,Site_Settings!#REF!,0))),""),"")</f>
        <v/>
      </c>
      <c r="AX35" t="str">
        <f>IFERROR(IF(#REF!&gt;0,#REF!/(INDEX(Site_Settings!#REF!,MATCH('12Month-ADT'!$C35,Site_Settings!#REF!,0),MATCH('12Month-ADT'!$D35,Site_Settings!#REF!,0))),""),"")</f>
        <v/>
      </c>
    </row>
    <row r="36" spans="1:50">
      <c r="A36" t="str">
        <f t="shared" si="0"/>
        <v>May2017</v>
      </c>
      <c r="C36" t="s">
        <v>58</v>
      </c>
      <c r="D36">
        <v>2017</v>
      </c>
      <c r="E36" t="str">
        <f>IFERROR(IF(#REF!&gt;0,#REF!/(INDEX(Site_Settings!#REF!,MATCH('12Month-ADT'!$C36,Site_Settings!#REF!,0),MATCH('12Month-ADT'!$D36,Site_Settings!#REF!,0))),""),"")</f>
        <v/>
      </c>
      <c r="F36" t="str">
        <f>IFERROR(IF(#REF!&gt;0,#REF!/(INDEX(Site_Settings!#REF!,MATCH('12Month-ADT'!$C36,Site_Settings!#REF!,0),MATCH('12Month-ADT'!$D36,Site_Settings!#REF!,0))),""),"")</f>
        <v/>
      </c>
      <c r="G36" t="str">
        <f>IFERROR(IF(#REF!&gt;0,#REF!/(INDEX(Site_Settings!#REF!,MATCH('12Month-ADT'!$C36,Site_Settings!#REF!,0),MATCH('12Month-ADT'!$D36,Site_Settings!#REF!,0))),""),"")</f>
        <v/>
      </c>
      <c r="H36" t="str">
        <f>IFERROR(IF(#REF!&gt;0,#REF!/(INDEX(Site_Settings!#REF!,MATCH('12Month-ADT'!$C36,Site_Settings!#REF!,0),MATCH('12Month-ADT'!$D36,Site_Settings!#REF!,0))),""),"")</f>
        <v/>
      </c>
      <c r="I36" t="str">
        <f>IFERROR(IF(#REF!&gt;0,#REF!/(INDEX(Site_Settings!#REF!,MATCH('12Month-ADT'!$C36,Site_Settings!#REF!,0),MATCH('12Month-ADT'!$D36,Site_Settings!#REF!,0))),""),"")</f>
        <v/>
      </c>
      <c r="J36" t="str">
        <f>IFERROR(IF(#REF!&gt;0,#REF!/(INDEX(Site_Settings!#REF!,MATCH('12Month-ADT'!$C36,Site_Settings!#REF!,0),MATCH('12Month-ADT'!$D36,Site_Settings!#REF!,0))),""),"")</f>
        <v/>
      </c>
      <c r="K36" t="str">
        <f>IFERROR(IF(#REF!&gt;0,#REF!/(INDEX(Site_Settings!#REF!,MATCH('12Month-ADT'!$C36,Site_Settings!#REF!,0),MATCH('12Month-ADT'!$D36,Site_Settings!#REF!,0))),""),"")</f>
        <v/>
      </c>
      <c r="L36" t="str">
        <f>IFERROR(IF(#REF!&gt;0,#REF!/(INDEX(Site_Settings!#REF!,MATCH('12Month-ADT'!$C36,Site_Settings!#REF!,0),MATCH('12Month-ADT'!$D36,Site_Settings!#REF!,0))),""),"")</f>
        <v/>
      </c>
      <c r="M36" t="str">
        <f>IFERROR(IF(#REF!&gt;0,#REF!/(INDEX(Site_Settings!#REF!,MATCH('12Month-ADT'!$C36,Site_Settings!#REF!,0),MATCH('12Month-ADT'!$D36,Site_Settings!#REF!,0))),""),"")</f>
        <v/>
      </c>
      <c r="N36" t="str">
        <f>IFERROR(IF(#REF!&gt;0,#REF!/(INDEX(Site_Settings!#REF!,MATCH('12Month-ADT'!$C36,Site_Settings!#REF!,0),MATCH('12Month-ADT'!$D36,Site_Settings!#REF!,0))),""),"")</f>
        <v/>
      </c>
      <c r="O36" t="str">
        <f>IFERROR(IF(#REF!&gt;0,#REF!/(INDEX(Site_Settings!#REF!,MATCH('12Month-ADT'!$C36,Site_Settings!#REF!,0),MATCH('12Month-ADT'!$D36,Site_Settings!#REF!,0))),""),"")</f>
        <v/>
      </c>
      <c r="P36" t="str">
        <f>IFERROR(IF(#REF!&gt;0,#REF!/(INDEX(Site_Settings!#REF!,MATCH('12Month-ADT'!$C36,Site_Settings!#REF!,0),MATCH('12Month-ADT'!$D36,Site_Settings!#REF!,0))),""),"")</f>
        <v/>
      </c>
      <c r="Q36" t="str">
        <f>IFERROR(IF(#REF!&gt;0,#REF!/(INDEX(Site_Settings!#REF!,MATCH('12Month-ADT'!$C36,Site_Settings!#REF!,0),MATCH('12Month-ADT'!$D36,Site_Settings!#REF!,0))),""),"")</f>
        <v/>
      </c>
      <c r="R36" t="str">
        <f>IFERROR(IF(#REF!&gt;0,#REF!/(INDEX(Site_Settings!#REF!,MATCH('12Month-ADT'!$C36,Site_Settings!#REF!,0),MATCH('12Month-ADT'!$D36,Site_Settings!#REF!,0))),""),"")</f>
        <v/>
      </c>
      <c r="S36" t="str">
        <f>IFERROR(IF(#REF!&gt;0,#REF!/(INDEX(Site_Settings!#REF!,MATCH('12Month-ADT'!$C36,Site_Settings!#REF!,0),MATCH('12Month-ADT'!$D36,Site_Settings!#REF!,0))),""),"")</f>
        <v/>
      </c>
      <c r="T36" t="str">
        <f>IFERROR(IF(#REF!&gt;0,#REF!/(INDEX(Site_Settings!#REF!,MATCH('12Month-ADT'!$C36,Site_Settings!#REF!,0),MATCH('12Month-ADT'!$D36,Site_Settings!#REF!,0))),""),"")</f>
        <v/>
      </c>
      <c r="U36" t="str">
        <f>IFERROR(IF(#REF!&gt;0,#REF!/(INDEX(Site_Settings!#REF!,MATCH('12Month-ADT'!$C36,Site_Settings!#REF!,0),MATCH('12Month-ADT'!$D36,Site_Settings!#REF!,0))),""),"")</f>
        <v/>
      </c>
      <c r="V36" t="str">
        <f>IFERROR(IF(#REF!&gt;0,#REF!/(INDEX(Site_Settings!#REF!,MATCH('12Month-ADT'!$C36,Site_Settings!#REF!,0),MATCH('12Month-ADT'!$D36,Site_Settings!#REF!,0))),""),"")</f>
        <v/>
      </c>
      <c r="W36" t="str">
        <f>IFERROR(IF(#REF!&gt;0,#REF!/(INDEX(Site_Settings!#REF!,MATCH('12Month-ADT'!$C36,Site_Settings!#REF!,0),MATCH('12Month-ADT'!$D36,Site_Settings!#REF!,0))),""),"")</f>
        <v/>
      </c>
      <c r="X36" t="str">
        <f>IFERROR(IF(#REF!&gt;0,#REF!/(INDEX(Site_Settings!#REF!,MATCH('12Month-ADT'!$C36,Site_Settings!#REF!,0),MATCH('12Month-ADT'!$D36,Site_Settings!#REF!,0))),""),"")</f>
        <v/>
      </c>
      <c r="Y36" t="str">
        <f>IFERROR(IF(#REF!&gt;0,#REF!/(INDEX(Site_Settings!#REF!,MATCH('12Month-ADT'!$C36,Site_Settings!#REF!,0),MATCH('12Month-ADT'!$D36,Site_Settings!#REF!,0))),""),"")</f>
        <v/>
      </c>
      <c r="Z36" t="str">
        <f>IFERROR(IF(#REF!&gt;0,#REF!/(INDEX(Site_Settings!#REF!,MATCH('12Month-ADT'!$C36,Site_Settings!#REF!,0),MATCH('12Month-ADT'!$D36,Site_Settings!#REF!,0))),""),"")</f>
        <v/>
      </c>
      <c r="AA36" t="str">
        <f>IFERROR(IF(#REF!&gt;0,#REF!/(INDEX(Site_Settings!#REF!,MATCH('12Month-ADT'!$C36,Site_Settings!#REF!,0),MATCH('12Month-ADT'!$D36,Site_Settings!#REF!,0))),""),"")</f>
        <v/>
      </c>
      <c r="AB36" t="str">
        <f>IFERROR(IF(#REF!&gt;0,#REF!/(INDEX(Site_Settings!#REF!,MATCH('12Month-ADT'!$C36,Site_Settings!#REF!,0),MATCH('12Month-ADT'!$D36,Site_Settings!#REF!,0))),""),"")</f>
        <v/>
      </c>
      <c r="AC36" t="str">
        <f>IFERROR(IF(#REF!&gt;0,#REF!/(INDEX(Site_Settings!#REF!,MATCH('12Month-ADT'!$C36,Site_Settings!#REF!,0),MATCH('12Month-ADT'!$D36,Site_Settings!#REF!,0))),""),"")</f>
        <v/>
      </c>
      <c r="AD36" t="str">
        <f>IFERROR(IF(#REF!&gt;0,#REF!/(INDEX(Site_Settings!#REF!,MATCH('12Month-ADT'!$C36,Site_Settings!#REF!,0),MATCH('12Month-ADT'!$D36,Site_Settings!#REF!,0))),""),"")</f>
        <v/>
      </c>
      <c r="AE36" t="str">
        <f>IFERROR(IF(#REF!&gt;0,#REF!/(INDEX(Site_Settings!#REF!,MATCH('12Month-ADT'!$C36,Site_Settings!#REF!,0),MATCH('12Month-ADT'!$D36,Site_Settings!#REF!,0))),""),"")</f>
        <v/>
      </c>
      <c r="AF36" t="str">
        <f>IFERROR(IF(#REF!&gt;0,#REF!/(INDEX(Site_Settings!#REF!,MATCH('12Month-ADT'!$C36,Site_Settings!#REF!,0),MATCH('12Month-ADT'!$D36,Site_Settings!#REF!,0))),""),"")</f>
        <v/>
      </c>
      <c r="AG36" t="str">
        <f>IFERROR(IF(#REF!&gt;0,#REF!/(INDEX(Site_Settings!#REF!,MATCH('12Month-ADT'!$C36,Site_Settings!#REF!,0),MATCH('12Month-ADT'!$D36,Site_Settings!#REF!,0))),""),"")</f>
        <v/>
      </c>
      <c r="AH36" t="str">
        <f>IFERROR(IF(#REF!&gt;0,#REF!/(INDEX(Site_Settings!#REF!,MATCH('12Month-ADT'!$C36,Site_Settings!#REF!,0),MATCH('12Month-ADT'!$D36,Site_Settings!#REF!,0))),""),"")</f>
        <v/>
      </c>
      <c r="AI36" t="str">
        <f>IFERROR(IF(#REF!&gt;0,#REF!/(INDEX(Site_Settings!#REF!,MATCH('12Month-ADT'!$C36,Site_Settings!#REF!,0),MATCH('12Month-ADT'!$D36,Site_Settings!#REF!,0))),""),"")</f>
        <v/>
      </c>
      <c r="AJ36" t="str">
        <f>IFERROR(IF(#REF!&gt;0,#REF!/(INDEX(Site_Settings!#REF!,MATCH('12Month-ADT'!$C36,Site_Settings!#REF!,0),MATCH('12Month-ADT'!$D36,Site_Settings!#REF!,0))),""),"")</f>
        <v/>
      </c>
      <c r="AK36" t="str">
        <f>IFERROR(IF(#REF!&gt;0,#REF!/(INDEX(Site_Settings!#REF!,MATCH('12Month-ADT'!$C36,Site_Settings!#REF!,0),MATCH('12Month-ADT'!$D36,Site_Settings!#REF!,0))),""),"")</f>
        <v/>
      </c>
      <c r="AL36" t="str">
        <f>IFERROR(IF(#REF!&gt;0,#REF!/(INDEX(Site_Settings!#REF!,MATCH('12Month-ADT'!$C36,Site_Settings!#REF!,0),MATCH('12Month-ADT'!$D36,Site_Settings!#REF!,0))),""),"")</f>
        <v/>
      </c>
      <c r="AM36" t="str">
        <f>IFERROR(IF(#REF!&gt;0,#REF!/(INDEX(Site_Settings!#REF!,MATCH('12Month-ADT'!$C36,Site_Settings!#REF!,0),MATCH('12Month-ADT'!$D36,Site_Settings!#REF!,0))),""),"")</f>
        <v/>
      </c>
      <c r="AN36" t="str">
        <f>IFERROR(IF(#REF!&gt;0,#REF!/(INDEX(Site_Settings!#REF!,MATCH('12Month-ADT'!$C36,Site_Settings!#REF!,0),MATCH('12Month-ADT'!$D36,Site_Settings!#REF!,0))),""),"")</f>
        <v/>
      </c>
      <c r="AO36" t="str">
        <f>IFERROR(IF(#REF!&gt;0,#REF!/(INDEX(Site_Settings!#REF!,MATCH('12Month-ADT'!$C36,Site_Settings!#REF!,0),MATCH('12Month-ADT'!$D36,Site_Settings!#REF!,0))),""),"")</f>
        <v/>
      </c>
      <c r="AP36" t="str">
        <f>IFERROR(IF(#REF!&gt;0,#REF!/(INDEX(Site_Settings!#REF!,MATCH('12Month-ADT'!$C36,Site_Settings!#REF!,0),MATCH('12Month-ADT'!$D36,Site_Settings!#REF!,0))),""),"")</f>
        <v/>
      </c>
      <c r="AQ36" t="str">
        <f>IFERROR(IF(#REF!&gt;0,#REF!/(INDEX(Site_Settings!#REF!,MATCH('12Month-ADT'!$C36,Site_Settings!#REF!,0),MATCH('12Month-ADT'!$D36,Site_Settings!#REF!,0))),""),"")</f>
        <v/>
      </c>
      <c r="AR36" t="str">
        <f>IFERROR(IF(#REF!&gt;0,#REF!/(INDEX(Site_Settings!#REF!,MATCH('12Month-ADT'!$C36,Site_Settings!#REF!,0),MATCH('12Month-ADT'!$D36,Site_Settings!#REF!,0))),""),"")</f>
        <v/>
      </c>
      <c r="AS36" t="str">
        <f>IFERROR(IF(#REF!&gt;0,#REF!/(INDEX(Site_Settings!#REF!,MATCH('12Month-ADT'!$C36,Site_Settings!#REF!,0),MATCH('12Month-ADT'!$D36,Site_Settings!#REF!,0))),""),"")</f>
        <v/>
      </c>
      <c r="AT36" t="str">
        <f>IFERROR(IF(#REF!&gt;0,#REF!/(INDEX(Site_Settings!#REF!,MATCH('12Month-ADT'!$C36,Site_Settings!#REF!,0),MATCH('12Month-ADT'!$D36,Site_Settings!#REF!,0))),""),"")</f>
        <v/>
      </c>
      <c r="AU36" t="str">
        <f>IFERROR(IF(#REF!&gt;0,#REF!/(INDEX(Site_Settings!#REF!,MATCH('12Month-ADT'!$C36,Site_Settings!#REF!,0),MATCH('12Month-ADT'!$D36,Site_Settings!#REF!,0))),""),"")</f>
        <v/>
      </c>
      <c r="AV36" t="str">
        <f>IFERROR(IF(#REF!&gt;0,#REF!/(INDEX(Site_Settings!#REF!,MATCH('12Month-ADT'!$C36,Site_Settings!#REF!,0),MATCH('12Month-ADT'!$D36,Site_Settings!#REF!,0))),""),"")</f>
        <v/>
      </c>
      <c r="AW36" t="str">
        <f>IFERROR(IF(#REF!&gt;0,#REF!/(INDEX(Site_Settings!#REF!,MATCH('12Month-ADT'!$C36,Site_Settings!#REF!,0),MATCH('12Month-ADT'!$D36,Site_Settings!#REF!,0))),""),"")</f>
        <v/>
      </c>
      <c r="AX36" t="str">
        <f>IFERROR(IF(#REF!&gt;0,#REF!/(INDEX(Site_Settings!#REF!,MATCH('12Month-ADT'!$C36,Site_Settings!#REF!,0),MATCH('12Month-ADT'!$D36,Site_Settings!#REF!,0))),""),"")</f>
        <v/>
      </c>
    </row>
    <row r="37" spans="1:50">
      <c r="A37" t="str">
        <f t="shared" si="0"/>
        <v>June2017</v>
      </c>
      <c r="C37" t="s">
        <v>59</v>
      </c>
      <c r="D37">
        <v>2017</v>
      </c>
      <c r="E37" t="str">
        <f>IFERROR(IF(#REF!&gt;0,#REF!/(INDEX(Site_Settings!#REF!,MATCH('12Month-ADT'!$C37,Site_Settings!#REF!,0),MATCH('12Month-ADT'!$D37,Site_Settings!#REF!,0))),""),"")</f>
        <v/>
      </c>
      <c r="F37" t="str">
        <f>IFERROR(IF(#REF!&gt;0,#REF!/(INDEX(Site_Settings!#REF!,MATCH('12Month-ADT'!$C37,Site_Settings!#REF!,0),MATCH('12Month-ADT'!$D37,Site_Settings!#REF!,0))),""),"")</f>
        <v/>
      </c>
      <c r="G37" t="str">
        <f>IFERROR(IF(#REF!&gt;0,#REF!/(INDEX(Site_Settings!#REF!,MATCH('12Month-ADT'!$C37,Site_Settings!#REF!,0),MATCH('12Month-ADT'!$D37,Site_Settings!#REF!,0))),""),"")</f>
        <v/>
      </c>
      <c r="H37" t="str">
        <f>IFERROR(IF(#REF!&gt;0,#REF!/(INDEX(Site_Settings!#REF!,MATCH('12Month-ADT'!$C37,Site_Settings!#REF!,0),MATCH('12Month-ADT'!$D37,Site_Settings!#REF!,0))),""),"")</f>
        <v/>
      </c>
      <c r="I37" t="str">
        <f>IFERROR(IF(#REF!&gt;0,#REF!/(INDEX(Site_Settings!#REF!,MATCH('12Month-ADT'!$C37,Site_Settings!#REF!,0),MATCH('12Month-ADT'!$D37,Site_Settings!#REF!,0))),""),"")</f>
        <v/>
      </c>
      <c r="J37" t="str">
        <f>IFERROR(IF(#REF!&gt;0,#REF!/(INDEX(Site_Settings!#REF!,MATCH('12Month-ADT'!$C37,Site_Settings!#REF!,0),MATCH('12Month-ADT'!$D37,Site_Settings!#REF!,0))),""),"")</f>
        <v/>
      </c>
      <c r="K37" t="str">
        <f>IFERROR(IF(#REF!&gt;0,#REF!/(INDEX(Site_Settings!#REF!,MATCH('12Month-ADT'!$C37,Site_Settings!#REF!,0),MATCH('12Month-ADT'!$D37,Site_Settings!#REF!,0))),""),"")</f>
        <v/>
      </c>
      <c r="L37" t="str">
        <f>IFERROR(IF(#REF!&gt;0,#REF!/(INDEX(Site_Settings!#REF!,MATCH('12Month-ADT'!$C37,Site_Settings!#REF!,0),MATCH('12Month-ADT'!$D37,Site_Settings!#REF!,0))),""),"")</f>
        <v/>
      </c>
      <c r="M37" t="str">
        <f>IFERROR(IF(#REF!&gt;0,#REF!/(INDEX(Site_Settings!#REF!,MATCH('12Month-ADT'!$C37,Site_Settings!#REF!,0),MATCH('12Month-ADT'!$D37,Site_Settings!#REF!,0))),""),"")</f>
        <v/>
      </c>
      <c r="N37" t="str">
        <f>IFERROR(IF(#REF!&gt;0,#REF!/(INDEX(Site_Settings!#REF!,MATCH('12Month-ADT'!$C37,Site_Settings!#REF!,0),MATCH('12Month-ADT'!$D37,Site_Settings!#REF!,0))),""),"")</f>
        <v/>
      </c>
      <c r="O37" t="str">
        <f>IFERROR(IF(#REF!&gt;0,#REF!/(INDEX(Site_Settings!#REF!,MATCH('12Month-ADT'!$C37,Site_Settings!#REF!,0),MATCH('12Month-ADT'!$D37,Site_Settings!#REF!,0))),""),"")</f>
        <v/>
      </c>
      <c r="P37" t="str">
        <f>IFERROR(IF(#REF!&gt;0,#REF!/(INDEX(Site_Settings!#REF!,MATCH('12Month-ADT'!$C37,Site_Settings!#REF!,0),MATCH('12Month-ADT'!$D37,Site_Settings!#REF!,0))),""),"")</f>
        <v/>
      </c>
      <c r="Q37" t="str">
        <f>IFERROR(IF(#REF!&gt;0,#REF!/(INDEX(Site_Settings!#REF!,MATCH('12Month-ADT'!$C37,Site_Settings!#REF!,0),MATCH('12Month-ADT'!$D37,Site_Settings!#REF!,0))),""),"")</f>
        <v/>
      </c>
      <c r="R37" t="str">
        <f>IFERROR(IF(#REF!&gt;0,#REF!/(INDEX(Site_Settings!#REF!,MATCH('12Month-ADT'!$C37,Site_Settings!#REF!,0),MATCH('12Month-ADT'!$D37,Site_Settings!#REF!,0))),""),"")</f>
        <v/>
      </c>
      <c r="S37" t="str">
        <f>IFERROR(IF(#REF!&gt;0,#REF!/(INDEX(Site_Settings!#REF!,MATCH('12Month-ADT'!$C37,Site_Settings!#REF!,0),MATCH('12Month-ADT'!$D37,Site_Settings!#REF!,0))),""),"")</f>
        <v/>
      </c>
      <c r="T37" t="str">
        <f>IFERROR(IF(#REF!&gt;0,#REF!/(INDEX(Site_Settings!#REF!,MATCH('12Month-ADT'!$C37,Site_Settings!#REF!,0),MATCH('12Month-ADT'!$D37,Site_Settings!#REF!,0))),""),"")</f>
        <v/>
      </c>
      <c r="U37" t="str">
        <f>IFERROR(IF(#REF!&gt;0,#REF!/(INDEX(Site_Settings!#REF!,MATCH('12Month-ADT'!$C37,Site_Settings!#REF!,0),MATCH('12Month-ADT'!$D37,Site_Settings!#REF!,0))),""),"")</f>
        <v/>
      </c>
      <c r="V37" t="str">
        <f>IFERROR(IF(#REF!&gt;0,#REF!/(INDEX(Site_Settings!#REF!,MATCH('12Month-ADT'!$C37,Site_Settings!#REF!,0),MATCH('12Month-ADT'!$D37,Site_Settings!#REF!,0))),""),"")</f>
        <v/>
      </c>
      <c r="W37" t="str">
        <f>IFERROR(IF(#REF!&gt;0,#REF!/(INDEX(Site_Settings!#REF!,MATCH('12Month-ADT'!$C37,Site_Settings!#REF!,0),MATCH('12Month-ADT'!$D37,Site_Settings!#REF!,0))),""),"")</f>
        <v/>
      </c>
      <c r="X37" t="str">
        <f>IFERROR(IF(#REF!&gt;0,#REF!/(INDEX(Site_Settings!#REF!,MATCH('12Month-ADT'!$C37,Site_Settings!#REF!,0),MATCH('12Month-ADT'!$D37,Site_Settings!#REF!,0))),""),"")</f>
        <v/>
      </c>
      <c r="Y37" t="str">
        <f>IFERROR(IF(#REF!&gt;0,#REF!/(INDEX(Site_Settings!#REF!,MATCH('12Month-ADT'!$C37,Site_Settings!#REF!,0),MATCH('12Month-ADT'!$D37,Site_Settings!#REF!,0))),""),"")</f>
        <v/>
      </c>
      <c r="Z37" t="str">
        <f>IFERROR(IF(#REF!&gt;0,#REF!/(INDEX(Site_Settings!#REF!,MATCH('12Month-ADT'!$C37,Site_Settings!#REF!,0),MATCH('12Month-ADT'!$D37,Site_Settings!#REF!,0))),""),"")</f>
        <v/>
      </c>
      <c r="AA37" t="str">
        <f>IFERROR(IF(#REF!&gt;0,#REF!/(INDEX(Site_Settings!#REF!,MATCH('12Month-ADT'!$C37,Site_Settings!#REF!,0),MATCH('12Month-ADT'!$D37,Site_Settings!#REF!,0))),""),"")</f>
        <v/>
      </c>
      <c r="AB37" t="str">
        <f>IFERROR(IF(#REF!&gt;0,#REF!/(INDEX(Site_Settings!#REF!,MATCH('12Month-ADT'!$C37,Site_Settings!#REF!,0),MATCH('12Month-ADT'!$D37,Site_Settings!#REF!,0))),""),"")</f>
        <v/>
      </c>
      <c r="AC37" t="str">
        <f>IFERROR(IF(#REF!&gt;0,#REF!/(INDEX(Site_Settings!#REF!,MATCH('12Month-ADT'!$C37,Site_Settings!#REF!,0),MATCH('12Month-ADT'!$D37,Site_Settings!#REF!,0))),""),"")</f>
        <v/>
      </c>
      <c r="AD37" t="str">
        <f>IFERROR(IF(#REF!&gt;0,#REF!/(INDEX(Site_Settings!#REF!,MATCH('12Month-ADT'!$C37,Site_Settings!#REF!,0),MATCH('12Month-ADT'!$D37,Site_Settings!#REF!,0))),""),"")</f>
        <v/>
      </c>
      <c r="AE37" t="str">
        <f>IFERROR(IF(#REF!&gt;0,#REF!/(INDEX(Site_Settings!#REF!,MATCH('12Month-ADT'!$C37,Site_Settings!#REF!,0),MATCH('12Month-ADT'!$D37,Site_Settings!#REF!,0))),""),"")</f>
        <v/>
      </c>
      <c r="AF37" t="str">
        <f>IFERROR(IF(#REF!&gt;0,#REF!/(INDEX(Site_Settings!#REF!,MATCH('12Month-ADT'!$C37,Site_Settings!#REF!,0),MATCH('12Month-ADT'!$D37,Site_Settings!#REF!,0))),""),"")</f>
        <v/>
      </c>
      <c r="AG37" t="str">
        <f>IFERROR(IF(#REF!&gt;0,#REF!/(INDEX(Site_Settings!#REF!,MATCH('12Month-ADT'!$C37,Site_Settings!#REF!,0),MATCH('12Month-ADT'!$D37,Site_Settings!#REF!,0))),""),"")</f>
        <v/>
      </c>
      <c r="AH37" t="str">
        <f>IFERROR(IF(#REF!&gt;0,#REF!/(INDEX(Site_Settings!#REF!,MATCH('12Month-ADT'!$C37,Site_Settings!#REF!,0),MATCH('12Month-ADT'!$D37,Site_Settings!#REF!,0))),""),"")</f>
        <v/>
      </c>
      <c r="AI37" t="str">
        <f>IFERROR(IF(#REF!&gt;0,#REF!/(INDEX(Site_Settings!#REF!,MATCH('12Month-ADT'!$C37,Site_Settings!#REF!,0),MATCH('12Month-ADT'!$D37,Site_Settings!#REF!,0))),""),"")</f>
        <v/>
      </c>
      <c r="AJ37" t="str">
        <f>IFERROR(IF(#REF!&gt;0,#REF!/(INDEX(Site_Settings!#REF!,MATCH('12Month-ADT'!$C37,Site_Settings!#REF!,0),MATCH('12Month-ADT'!$D37,Site_Settings!#REF!,0))),""),"")</f>
        <v/>
      </c>
      <c r="AK37" t="str">
        <f>IFERROR(IF(#REF!&gt;0,#REF!/(INDEX(Site_Settings!#REF!,MATCH('12Month-ADT'!$C37,Site_Settings!#REF!,0),MATCH('12Month-ADT'!$D37,Site_Settings!#REF!,0))),""),"")</f>
        <v/>
      </c>
      <c r="AL37" t="str">
        <f>IFERROR(IF(#REF!&gt;0,#REF!/(INDEX(Site_Settings!#REF!,MATCH('12Month-ADT'!$C37,Site_Settings!#REF!,0),MATCH('12Month-ADT'!$D37,Site_Settings!#REF!,0))),""),"")</f>
        <v/>
      </c>
      <c r="AM37" t="str">
        <f>IFERROR(IF(#REF!&gt;0,#REF!/(INDEX(Site_Settings!#REF!,MATCH('12Month-ADT'!$C37,Site_Settings!#REF!,0),MATCH('12Month-ADT'!$D37,Site_Settings!#REF!,0))),""),"")</f>
        <v/>
      </c>
      <c r="AN37" t="str">
        <f>IFERROR(IF(#REF!&gt;0,#REF!/(INDEX(Site_Settings!#REF!,MATCH('12Month-ADT'!$C37,Site_Settings!#REF!,0),MATCH('12Month-ADT'!$D37,Site_Settings!#REF!,0))),""),"")</f>
        <v/>
      </c>
      <c r="AO37" t="str">
        <f>IFERROR(IF(#REF!&gt;0,#REF!/(INDEX(Site_Settings!#REF!,MATCH('12Month-ADT'!$C37,Site_Settings!#REF!,0),MATCH('12Month-ADT'!$D37,Site_Settings!#REF!,0))),""),"")</f>
        <v/>
      </c>
      <c r="AP37" t="str">
        <f>IFERROR(IF(#REF!&gt;0,#REF!/(INDEX(Site_Settings!#REF!,MATCH('12Month-ADT'!$C37,Site_Settings!#REF!,0),MATCH('12Month-ADT'!$D37,Site_Settings!#REF!,0))),""),"")</f>
        <v/>
      </c>
      <c r="AQ37" t="str">
        <f>IFERROR(IF(#REF!&gt;0,#REF!/(INDEX(Site_Settings!#REF!,MATCH('12Month-ADT'!$C37,Site_Settings!#REF!,0),MATCH('12Month-ADT'!$D37,Site_Settings!#REF!,0))),""),"")</f>
        <v/>
      </c>
      <c r="AR37" t="str">
        <f>IFERROR(IF(#REF!&gt;0,#REF!/(INDEX(Site_Settings!#REF!,MATCH('12Month-ADT'!$C37,Site_Settings!#REF!,0),MATCH('12Month-ADT'!$D37,Site_Settings!#REF!,0))),""),"")</f>
        <v/>
      </c>
      <c r="AS37" t="str">
        <f>IFERROR(IF(#REF!&gt;0,#REF!/(INDEX(Site_Settings!#REF!,MATCH('12Month-ADT'!$C37,Site_Settings!#REF!,0),MATCH('12Month-ADT'!$D37,Site_Settings!#REF!,0))),""),"")</f>
        <v/>
      </c>
      <c r="AT37" t="str">
        <f>IFERROR(IF(#REF!&gt;0,#REF!/(INDEX(Site_Settings!#REF!,MATCH('12Month-ADT'!$C37,Site_Settings!#REF!,0),MATCH('12Month-ADT'!$D37,Site_Settings!#REF!,0))),""),"")</f>
        <v/>
      </c>
      <c r="AU37" t="str">
        <f>IFERROR(IF(#REF!&gt;0,#REF!/(INDEX(Site_Settings!#REF!,MATCH('12Month-ADT'!$C37,Site_Settings!#REF!,0),MATCH('12Month-ADT'!$D37,Site_Settings!#REF!,0))),""),"")</f>
        <v/>
      </c>
      <c r="AV37" t="str">
        <f>IFERROR(IF(#REF!&gt;0,#REF!/(INDEX(Site_Settings!#REF!,MATCH('12Month-ADT'!$C37,Site_Settings!#REF!,0),MATCH('12Month-ADT'!$D37,Site_Settings!#REF!,0))),""),"")</f>
        <v/>
      </c>
      <c r="AW37" t="str">
        <f>IFERROR(IF(#REF!&gt;0,#REF!/(INDEX(Site_Settings!#REF!,MATCH('12Month-ADT'!$C37,Site_Settings!#REF!,0),MATCH('12Month-ADT'!$D37,Site_Settings!#REF!,0))),""),"")</f>
        <v/>
      </c>
      <c r="AX37" t="str">
        <f>IFERROR(IF(#REF!&gt;0,#REF!/(INDEX(Site_Settings!#REF!,MATCH('12Month-ADT'!$C37,Site_Settings!#REF!,0),MATCH('12Month-ADT'!$D37,Site_Settings!#REF!,0))),""),"")</f>
        <v/>
      </c>
    </row>
    <row r="38" spans="1:50">
      <c r="A38" t="str">
        <f t="shared" si="0"/>
        <v>July2017</v>
      </c>
      <c r="C38" t="s">
        <v>60</v>
      </c>
      <c r="D38">
        <v>2017</v>
      </c>
      <c r="E38" t="str">
        <f>IFERROR(IF(#REF!&gt;0,#REF!/(INDEX(Site_Settings!#REF!,MATCH('12Month-ADT'!$C38,Site_Settings!#REF!,0),MATCH('12Month-ADT'!$D38,Site_Settings!#REF!,0))),""),"")</f>
        <v/>
      </c>
      <c r="F38" t="str">
        <f>IFERROR(IF(#REF!&gt;0,#REF!/(INDEX(Site_Settings!#REF!,MATCH('12Month-ADT'!$C38,Site_Settings!#REF!,0),MATCH('12Month-ADT'!$D38,Site_Settings!#REF!,0))),""),"")</f>
        <v/>
      </c>
      <c r="G38" t="str">
        <f>IFERROR(IF(#REF!&gt;0,#REF!/(INDEX(Site_Settings!#REF!,MATCH('12Month-ADT'!$C38,Site_Settings!#REF!,0),MATCH('12Month-ADT'!$D38,Site_Settings!#REF!,0))),""),"")</f>
        <v/>
      </c>
      <c r="H38" t="str">
        <f>IFERROR(IF(#REF!&gt;0,#REF!/(INDEX(Site_Settings!#REF!,MATCH('12Month-ADT'!$C38,Site_Settings!#REF!,0),MATCH('12Month-ADT'!$D38,Site_Settings!#REF!,0))),""),"")</f>
        <v/>
      </c>
      <c r="I38" t="str">
        <f>IFERROR(IF(#REF!&gt;0,#REF!/(INDEX(Site_Settings!#REF!,MATCH('12Month-ADT'!$C38,Site_Settings!#REF!,0),MATCH('12Month-ADT'!$D38,Site_Settings!#REF!,0))),""),"")</f>
        <v/>
      </c>
      <c r="J38" t="str">
        <f>IFERROR(IF(#REF!&gt;0,#REF!/(INDEX(Site_Settings!#REF!,MATCH('12Month-ADT'!$C38,Site_Settings!#REF!,0),MATCH('12Month-ADT'!$D38,Site_Settings!#REF!,0))),""),"")</f>
        <v/>
      </c>
      <c r="K38" t="str">
        <f>IFERROR(IF(#REF!&gt;0,#REF!/(INDEX(Site_Settings!#REF!,MATCH('12Month-ADT'!$C38,Site_Settings!#REF!,0),MATCH('12Month-ADT'!$D38,Site_Settings!#REF!,0))),""),"")</f>
        <v/>
      </c>
      <c r="L38" t="str">
        <f>IFERROR(IF(#REF!&gt;0,#REF!/(INDEX(Site_Settings!#REF!,MATCH('12Month-ADT'!$C38,Site_Settings!#REF!,0),MATCH('12Month-ADT'!$D38,Site_Settings!#REF!,0))),""),"")</f>
        <v/>
      </c>
      <c r="M38" t="str">
        <f>IFERROR(IF(#REF!&gt;0,#REF!/(INDEX(Site_Settings!#REF!,MATCH('12Month-ADT'!$C38,Site_Settings!#REF!,0),MATCH('12Month-ADT'!$D38,Site_Settings!#REF!,0))),""),"")</f>
        <v/>
      </c>
      <c r="N38" t="str">
        <f>IFERROR(IF(#REF!&gt;0,#REF!/(INDEX(Site_Settings!#REF!,MATCH('12Month-ADT'!$C38,Site_Settings!#REF!,0),MATCH('12Month-ADT'!$D38,Site_Settings!#REF!,0))),""),"")</f>
        <v/>
      </c>
      <c r="O38" t="str">
        <f>IFERROR(IF(#REF!&gt;0,#REF!/(INDEX(Site_Settings!#REF!,MATCH('12Month-ADT'!$C38,Site_Settings!#REF!,0),MATCH('12Month-ADT'!$D38,Site_Settings!#REF!,0))),""),"")</f>
        <v/>
      </c>
      <c r="P38" t="str">
        <f>IFERROR(IF(#REF!&gt;0,#REF!/(INDEX(Site_Settings!#REF!,MATCH('12Month-ADT'!$C38,Site_Settings!#REF!,0),MATCH('12Month-ADT'!$D38,Site_Settings!#REF!,0))),""),"")</f>
        <v/>
      </c>
      <c r="Q38" t="str">
        <f>IFERROR(IF(#REF!&gt;0,#REF!/(INDEX(Site_Settings!#REF!,MATCH('12Month-ADT'!$C38,Site_Settings!#REF!,0),MATCH('12Month-ADT'!$D38,Site_Settings!#REF!,0))),""),"")</f>
        <v/>
      </c>
      <c r="R38" t="str">
        <f>IFERROR(IF(#REF!&gt;0,#REF!/(INDEX(Site_Settings!#REF!,MATCH('12Month-ADT'!$C38,Site_Settings!#REF!,0),MATCH('12Month-ADT'!$D38,Site_Settings!#REF!,0))),""),"")</f>
        <v/>
      </c>
      <c r="S38" t="str">
        <f>IFERROR(IF(#REF!&gt;0,#REF!/(INDEX(Site_Settings!#REF!,MATCH('12Month-ADT'!$C38,Site_Settings!#REF!,0),MATCH('12Month-ADT'!$D38,Site_Settings!#REF!,0))),""),"")</f>
        <v/>
      </c>
      <c r="T38" t="str">
        <f>IFERROR(IF(#REF!&gt;0,#REF!/(INDEX(Site_Settings!#REF!,MATCH('12Month-ADT'!$C38,Site_Settings!#REF!,0),MATCH('12Month-ADT'!$D38,Site_Settings!#REF!,0))),""),"")</f>
        <v/>
      </c>
      <c r="U38" t="str">
        <f>IFERROR(IF(#REF!&gt;0,#REF!/(INDEX(Site_Settings!#REF!,MATCH('12Month-ADT'!$C38,Site_Settings!#REF!,0),MATCH('12Month-ADT'!$D38,Site_Settings!#REF!,0))),""),"")</f>
        <v/>
      </c>
      <c r="V38" t="str">
        <f>IFERROR(IF(#REF!&gt;0,#REF!/(INDEX(Site_Settings!#REF!,MATCH('12Month-ADT'!$C38,Site_Settings!#REF!,0),MATCH('12Month-ADT'!$D38,Site_Settings!#REF!,0))),""),"")</f>
        <v/>
      </c>
      <c r="W38" t="str">
        <f>IFERROR(IF(#REF!&gt;0,#REF!/(INDEX(Site_Settings!#REF!,MATCH('12Month-ADT'!$C38,Site_Settings!#REF!,0),MATCH('12Month-ADT'!$D38,Site_Settings!#REF!,0))),""),"")</f>
        <v/>
      </c>
      <c r="X38" t="str">
        <f>IFERROR(IF(#REF!&gt;0,#REF!/(INDEX(Site_Settings!#REF!,MATCH('12Month-ADT'!$C38,Site_Settings!#REF!,0),MATCH('12Month-ADT'!$D38,Site_Settings!#REF!,0))),""),"")</f>
        <v/>
      </c>
      <c r="Y38" t="str">
        <f>IFERROR(IF(#REF!&gt;0,#REF!/(INDEX(Site_Settings!#REF!,MATCH('12Month-ADT'!$C38,Site_Settings!#REF!,0),MATCH('12Month-ADT'!$D38,Site_Settings!#REF!,0))),""),"")</f>
        <v/>
      </c>
      <c r="Z38" t="str">
        <f>IFERROR(IF(#REF!&gt;0,#REF!/(INDEX(Site_Settings!#REF!,MATCH('12Month-ADT'!$C38,Site_Settings!#REF!,0),MATCH('12Month-ADT'!$D38,Site_Settings!#REF!,0))),""),"")</f>
        <v/>
      </c>
      <c r="AA38" t="str">
        <f>IFERROR(IF(#REF!&gt;0,#REF!/(INDEX(Site_Settings!#REF!,MATCH('12Month-ADT'!$C38,Site_Settings!#REF!,0),MATCH('12Month-ADT'!$D38,Site_Settings!#REF!,0))),""),"")</f>
        <v/>
      </c>
      <c r="AB38" t="str">
        <f>IFERROR(IF(#REF!&gt;0,#REF!/(INDEX(Site_Settings!#REF!,MATCH('12Month-ADT'!$C38,Site_Settings!#REF!,0),MATCH('12Month-ADT'!$D38,Site_Settings!#REF!,0))),""),"")</f>
        <v/>
      </c>
      <c r="AC38" t="str">
        <f>IFERROR(IF(#REF!&gt;0,#REF!/(INDEX(Site_Settings!#REF!,MATCH('12Month-ADT'!$C38,Site_Settings!#REF!,0),MATCH('12Month-ADT'!$D38,Site_Settings!#REF!,0))),""),"")</f>
        <v/>
      </c>
      <c r="AD38" t="str">
        <f>IFERROR(IF(#REF!&gt;0,#REF!/(INDEX(Site_Settings!#REF!,MATCH('12Month-ADT'!$C38,Site_Settings!#REF!,0),MATCH('12Month-ADT'!$D38,Site_Settings!#REF!,0))),""),"")</f>
        <v/>
      </c>
      <c r="AE38" t="str">
        <f>IFERROR(IF(#REF!&gt;0,#REF!/(INDEX(Site_Settings!#REF!,MATCH('12Month-ADT'!$C38,Site_Settings!#REF!,0),MATCH('12Month-ADT'!$D38,Site_Settings!#REF!,0))),""),"")</f>
        <v/>
      </c>
      <c r="AF38" t="str">
        <f>IFERROR(IF(#REF!&gt;0,#REF!/(INDEX(Site_Settings!#REF!,MATCH('12Month-ADT'!$C38,Site_Settings!#REF!,0),MATCH('12Month-ADT'!$D38,Site_Settings!#REF!,0))),""),"")</f>
        <v/>
      </c>
      <c r="AG38" t="str">
        <f>IFERROR(IF(#REF!&gt;0,#REF!/(INDEX(Site_Settings!#REF!,MATCH('12Month-ADT'!$C38,Site_Settings!#REF!,0),MATCH('12Month-ADT'!$D38,Site_Settings!#REF!,0))),""),"")</f>
        <v/>
      </c>
      <c r="AH38" t="str">
        <f>IFERROR(IF(#REF!&gt;0,#REF!/(INDEX(Site_Settings!#REF!,MATCH('12Month-ADT'!$C38,Site_Settings!#REF!,0),MATCH('12Month-ADT'!$D38,Site_Settings!#REF!,0))),""),"")</f>
        <v/>
      </c>
      <c r="AI38" t="str">
        <f>IFERROR(IF(#REF!&gt;0,#REF!/(INDEX(Site_Settings!#REF!,MATCH('12Month-ADT'!$C38,Site_Settings!#REF!,0),MATCH('12Month-ADT'!$D38,Site_Settings!#REF!,0))),""),"")</f>
        <v/>
      </c>
      <c r="AJ38" t="str">
        <f>IFERROR(IF(#REF!&gt;0,#REF!/(INDEX(Site_Settings!#REF!,MATCH('12Month-ADT'!$C38,Site_Settings!#REF!,0),MATCH('12Month-ADT'!$D38,Site_Settings!#REF!,0))),""),"")</f>
        <v/>
      </c>
      <c r="AK38" t="str">
        <f>IFERROR(IF(#REF!&gt;0,#REF!/(INDEX(Site_Settings!#REF!,MATCH('12Month-ADT'!$C38,Site_Settings!#REF!,0),MATCH('12Month-ADT'!$D38,Site_Settings!#REF!,0))),""),"")</f>
        <v/>
      </c>
      <c r="AL38" t="str">
        <f>IFERROR(IF(#REF!&gt;0,#REF!/(INDEX(Site_Settings!#REF!,MATCH('12Month-ADT'!$C38,Site_Settings!#REF!,0),MATCH('12Month-ADT'!$D38,Site_Settings!#REF!,0))),""),"")</f>
        <v/>
      </c>
      <c r="AM38" t="str">
        <f>IFERROR(IF(#REF!&gt;0,#REF!/(INDEX(Site_Settings!#REF!,MATCH('12Month-ADT'!$C38,Site_Settings!#REF!,0),MATCH('12Month-ADT'!$D38,Site_Settings!#REF!,0))),""),"")</f>
        <v/>
      </c>
      <c r="AN38" t="str">
        <f>IFERROR(IF(#REF!&gt;0,#REF!/(INDEX(Site_Settings!#REF!,MATCH('12Month-ADT'!$C38,Site_Settings!#REF!,0),MATCH('12Month-ADT'!$D38,Site_Settings!#REF!,0))),""),"")</f>
        <v/>
      </c>
      <c r="AO38" t="str">
        <f>IFERROR(IF(#REF!&gt;0,#REF!/(INDEX(Site_Settings!#REF!,MATCH('12Month-ADT'!$C38,Site_Settings!#REF!,0),MATCH('12Month-ADT'!$D38,Site_Settings!#REF!,0))),""),"")</f>
        <v/>
      </c>
      <c r="AP38" t="str">
        <f>IFERROR(IF(#REF!&gt;0,#REF!/(INDEX(Site_Settings!#REF!,MATCH('12Month-ADT'!$C38,Site_Settings!#REF!,0),MATCH('12Month-ADT'!$D38,Site_Settings!#REF!,0))),""),"")</f>
        <v/>
      </c>
      <c r="AQ38" t="str">
        <f>IFERROR(IF(#REF!&gt;0,#REF!/(INDEX(Site_Settings!#REF!,MATCH('12Month-ADT'!$C38,Site_Settings!#REF!,0),MATCH('12Month-ADT'!$D38,Site_Settings!#REF!,0))),""),"")</f>
        <v/>
      </c>
      <c r="AR38" t="str">
        <f>IFERROR(IF(#REF!&gt;0,#REF!/(INDEX(Site_Settings!#REF!,MATCH('12Month-ADT'!$C38,Site_Settings!#REF!,0),MATCH('12Month-ADT'!$D38,Site_Settings!#REF!,0))),""),"")</f>
        <v/>
      </c>
      <c r="AS38" t="str">
        <f>IFERROR(IF(#REF!&gt;0,#REF!/(INDEX(Site_Settings!#REF!,MATCH('12Month-ADT'!$C38,Site_Settings!#REF!,0),MATCH('12Month-ADT'!$D38,Site_Settings!#REF!,0))),""),"")</f>
        <v/>
      </c>
      <c r="AT38" t="str">
        <f>IFERROR(IF(#REF!&gt;0,#REF!/(INDEX(Site_Settings!#REF!,MATCH('12Month-ADT'!$C38,Site_Settings!#REF!,0),MATCH('12Month-ADT'!$D38,Site_Settings!#REF!,0))),""),"")</f>
        <v/>
      </c>
      <c r="AU38" t="str">
        <f>IFERROR(IF(#REF!&gt;0,#REF!/(INDEX(Site_Settings!#REF!,MATCH('12Month-ADT'!$C38,Site_Settings!#REF!,0),MATCH('12Month-ADT'!$D38,Site_Settings!#REF!,0))),""),"")</f>
        <v/>
      </c>
      <c r="AV38" t="str">
        <f>IFERROR(IF(#REF!&gt;0,#REF!/(INDEX(Site_Settings!#REF!,MATCH('12Month-ADT'!$C38,Site_Settings!#REF!,0),MATCH('12Month-ADT'!$D38,Site_Settings!#REF!,0))),""),"")</f>
        <v/>
      </c>
      <c r="AW38" t="str">
        <f>IFERROR(IF(#REF!&gt;0,#REF!/(INDEX(Site_Settings!#REF!,MATCH('12Month-ADT'!$C38,Site_Settings!#REF!,0),MATCH('12Month-ADT'!$D38,Site_Settings!#REF!,0))),""),"")</f>
        <v/>
      </c>
      <c r="AX38" t="str">
        <f>IFERROR(IF(#REF!&gt;0,#REF!/(INDEX(Site_Settings!#REF!,MATCH('12Month-ADT'!$C38,Site_Settings!#REF!,0),MATCH('12Month-ADT'!$D38,Site_Settings!#REF!,0))),""),"")</f>
        <v/>
      </c>
    </row>
    <row r="39" spans="1:50">
      <c r="A39" t="str">
        <f t="shared" si="0"/>
        <v>August2017</v>
      </c>
      <c r="C39" t="s">
        <v>61</v>
      </c>
      <c r="D39">
        <v>2017</v>
      </c>
      <c r="E39" t="str">
        <f>IFERROR(IF(#REF!&gt;0,#REF!/(INDEX(Site_Settings!#REF!,MATCH('12Month-ADT'!$C39,Site_Settings!#REF!,0),MATCH('12Month-ADT'!$D39,Site_Settings!#REF!,0))),""),"")</f>
        <v/>
      </c>
      <c r="F39" t="str">
        <f>IFERROR(IF(#REF!&gt;0,#REF!/(INDEX(Site_Settings!#REF!,MATCH('12Month-ADT'!$C39,Site_Settings!#REF!,0),MATCH('12Month-ADT'!$D39,Site_Settings!#REF!,0))),""),"")</f>
        <v/>
      </c>
      <c r="G39" t="str">
        <f>IFERROR(IF(#REF!&gt;0,#REF!/(INDEX(Site_Settings!#REF!,MATCH('12Month-ADT'!$C39,Site_Settings!#REF!,0),MATCH('12Month-ADT'!$D39,Site_Settings!#REF!,0))),""),"")</f>
        <v/>
      </c>
      <c r="H39" t="str">
        <f>IFERROR(IF(#REF!&gt;0,#REF!/(INDEX(Site_Settings!#REF!,MATCH('12Month-ADT'!$C39,Site_Settings!#REF!,0),MATCH('12Month-ADT'!$D39,Site_Settings!#REF!,0))),""),"")</f>
        <v/>
      </c>
      <c r="I39" t="str">
        <f>IFERROR(IF(#REF!&gt;0,#REF!/(INDEX(Site_Settings!#REF!,MATCH('12Month-ADT'!$C39,Site_Settings!#REF!,0),MATCH('12Month-ADT'!$D39,Site_Settings!#REF!,0))),""),"")</f>
        <v/>
      </c>
      <c r="J39" t="str">
        <f>IFERROR(IF(#REF!&gt;0,#REF!/(INDEX(Site_Settings!#REF!,MATCH('12Month-ADT'!$C39,Site_Settings!#REF!,0),MATCH('12Month-ADT'!$D39,Site_Settings!#REF!,0))),""),"")</f>
        <v/>
      </c>
      <c r="K39" t="str">
        <f>IFERROR(IF(#REF!&gt;0,#REF!/(INDEX(Site_Settings!#REF!,MATCH('12Month-ADT'!$C39,Site_Settings!#REF!,0),MATCH('12Month-ADT'!$D39,Site_Settings!#REF!,0))),""),"")</f>
        <v/>
      </c>
      <c r="L39" t="str">
        <f>IFERROR(IF(#REF!&gt;0,#REF!/(INDEX(Site_Settings!#REF!,MATCH('12Month-ADT'!$C39,Site_Settings!#REF!,0),MATCH('12Month-ADT'!$D39,Site_Settings!#REF!,0))),""),"")</f>
        <v/>
      </c>
      <c r="M39" t="str">
        <f>IFERROR(IF(#REF!&gt;0,#REF!/(INDEX(Site_Settings!#REF!,MATCH('12Month-ADT'!$C39,Site_Settings!#REF!,0),MATCH('12Month-ADT'!$D39,Site_Settings!#REF!,0))),""),"")</f>
        <v/>
      </c>
      <c r="N39" t="str">
        <f>IFERROR(IF(#REF!&gt;0,#REF!/(INDEX(Site_Settings!#REF!,MATCH('12Month-ADT'!$C39,Site_Settings!#REF!,0),MATCH('12Month-ADT'!$D39,Site_Settings!#REF!,0))),""),"")</f>
        <v/>
      </c>
      <c r="O39" t="str">
        <f>IFERROR(IF(#REF!&gt;0,#REF!/(INDEX(Site_Settings!#REF!,MATCH('12Month-ADT'!$C39,Site_Settings!#REF!,0),MATCH('12Month-ADT'!$D39,Site_Settings!#REF!,0))),""),"")</f>
        <v/>
      </c>
      <c r="P39" t="str">
        <f>IFERROR(IF(#REF!&gt;0,#REF!/(INDEX(Site_Settings!#REF!,MATCH('12Month-ADT'!$C39,Site_Settings!#REF!,0),MATCH('12Month-ADT'!$D39,Site_Settings!#REF!,0))),""),"")</f>
        <v/>
      </c>
      <c r="Q39" t="str">
        <f>IFERROR(IF(#REF!&gt;0,#REF!/(INDEX(Site_Settings!#REF!,MATCH('12Month-ADT'!$C39,Site_Settings!#REF!,0),MATCH('12Month-ADT'!$D39,Site_Settings!#REF!,0))),""),"")</f>
        <v/>
      </c>
      <c r="R39" t="str">
        <f>IFERROR(IF(#REF!&gt;0,#REF!/(INDEX(Site_Settings!#REF!,MATCH('12Month-ADT'!$C39,Site_Settings!#REF!,0),MATCH('12Month-ADT'!$D39,Site_Settings!#REF!,0))),""),"")</f>
        <v/>
      </c>
      <c r="S39" t="str">
        <f>IFERROR(IF(#REF!&gt;0,#REF!/(INDEX(Site_Settings!#REF!,MATCH('12Month-ADT'!$C39,Site_Settings!#REF!,0),MATCH('12Month-ADT'!$D39,Site_Settings!#REF!,0))),""),"")</f>
        <v/>
      </c>
      <c r="T39" t="str">
        <f>IFERROR(IF(#REF!&gt;0,#REF!/(INDEX(Site_Settings!#REF!,MATCH('12Month-ADT'!$C39,Site_Settings!#REF!,0),MATCH('12Month-ADT'!$D39,Site_Settings!#REF!,0))),""),"")</f>
        <v/>
      </c>
      <c r="U39" t="str">
        <f>IFERROR(IF(#REF!&gt;0,#REF!/(INDEX(Site_Settings!#REF!,MATCH('12Month-ADT'!$C39,Site_Settings!#REF!,0),MATCH('12Month-ADT'!$D39,Site_Settings!#REF!,0))),""),"")</f>
        <v/>
      </c>
      <c r="V39" t="str">
        <f>IFERROR(IF(#REF!&gt;0,#REF!/(INDEX(Site_Settings!#REF!,MATCH('12Month-ADT'!$C39,Site_Settings!#REF!,0),MATCH('12Month-ADT'!$D39,Site_Settings!#REF!,0))),""),"")</f>
        <v/>
      </c>
      <c r="W39" t="str">
        <f>IFERROR(IF(#REF!&gt;0,#REF!/(INDEX(Site_Settings!#REF!,MATCH('12Month-ADT'!$C39,Site_Settings!#REF!,0),MATCH('12Month-ADT'!$D39,Site_Settings!#REF!,0))),""),"")</f>
        <v/>
      </c>
      <c r="X39" t="str">
        <f>IFERROR(IF(#REF!&gt;0,#REF!/(INDEX(Site_Settings!#REF!,MATCH('12Month-ADT'!$C39,Site_Settings!#REF!,0),MATCH('12Month-ADT'!$D39,Site_Settings!#REF!,0))),""),"")</f>
        <v/>
      </c>
      <c r="Y39" t="str">
        <f>IFERROR(IF(#REF!&gt;0,#REF!/(INDEX(Site_Settings!#REF!,MATCH('12Month-ADT'!$C39,Site_Settings!#REF!,0),MATCH('12Month-ADT'!$D39,Site_Settings!#REF!,0))),""),"")</f>
        <v/>
      </c>
      <c r="Z39" t="str">
        <f>IFERROR(IF(#REF!&gt;0,#REF!/(INDEX(Site_Settings!#REF!,MATCH('12Month-ADT'!$C39,Site_Settings!#REF!,0),MATCH('12Month-ADT'!$D39,Site_Settings!#REF!,0))),""),"")</f>
        <v/>
      </c>
      <c r="AA39" t="str">
        <f>IFERROR(IF(#REF!&gt;0,#REF!/(INDEX(Site_Settings!#REF!,MATCH('12Month-ADT'!$C39,Site_Settings!#REF!,0),MATCH('12Month-ADT'!$D39,Site_Settings!#REF!,0))),""),"")</f>
        <v/>
      </c>
      <c r="AB39" t="str">
        <f>IFERROR(IF(#REF!&gt;0,#REF!/(INDEX(Site_Settings!#REF!,MATCH('12Month-ADT'!$C39,Site_Settings!#REF!,0),MATCH('12Month-ADT'!$D39,Site_Settings!#REF!,0))),""),"")</f>
        <v/>
      </c>
      <c r="AC39" t="str">
        <f>IFERROR(IF(#REF!&gt;0,#REF!/(INDEX(Site_Settings!#REF!,MATCH('12Month-ADT'!$C39,Site_Settings!#REF!,0),MATCH('12Month-ADT'!$D39,Site_Settings!#REF!,0))),""),"")</f>
        <v/>
      </c>
      <c r="AD39" t="str">
        <f>IFERROR(IF(#REF!&gt;0,#REF!/(INDEX(Site_Settings!#REF!,MATCH('12Month-ADT'!$C39,Site_Settings!#REF!,0),MATCH('12Month-ADT'!$D39,Site_Settings!#REF!,0))),""),"")</f>
        <v/>
      </c>
      <c r="AE39" t="str">
        <f>IFERROR(IF(#REF!&gt;0,#REF!/(INDEX(Site_Settings!#REF!,MATCH('12Month-ADT'!$C39,Site_Settings!#REF!,0),MATCH('12Month-ADT'!$D39,Site_Settings!#REF!,0))),""),"")</f>
        <v/>
      </c>
      <c r="AF39" t="str">
        <f>IFERROR(IF(#REF!&gt;0,#REF!/(INDEX(Site_Settings!#REF!,MATCH('12Month-ADT'!$C39,Site_Settings!#REF!,0),MATCH('12Month-ADT'!$D39,Site_Settings!#REF!,0))),""),"")</f>
        <v/>
      </c>
      <c r="AG39" t="str">
        <f>IFERROR(IF(#REF!&gt;0,#REF!/(INDEX(Site_Settings!#REF!,MATCH('12Month-ADT'!$C39,Site_Settings!#REF!,0),MATCH('12Month-ADT'!$D39,Site_Settings!#REF!,0))),""),"")</f>
        <v/>
      </c>
      <c r="AH39" t="str">
        <f>IFERROR(IF(#REF!&gt;0,#REF!/(INDEX(Site_Settings!#REF!,MATCH('12Month-ADT'!$C39,Site_Settings!#REF!,0),MATCH('12Month-ADT'!$D39,Site_Settings!#REF!,0))),""),"")</f>
        <v/>
      </c>
      <c r="AI39" t="str">
        <f>IFERROR(IF(#REF!&gt;0,#REF!/(INDEX(Site_Settings!#REF!,MATCH('12Month-ADT'!$C39,Site_Settings!#REF!,0),MATCH('12Month-ADT'!$D39,Site_Settings!#REF!,0))),""),"")</f>
        <v/>
      </c>
      <c r="AJ39" t="str">
        <f>IFERROR(IF(#REF!&gt;0,#REF!/(INDEX(Site_Settings!#REF!,MATCH('12Month-ADT'!$C39,Site_Settings!#REF!,0),MATCH('12Month-ADT'!$D39,Site_Settings!#REF!,0))),""),"")</f>
        <v/>
      </c>
      <c r="AK39" t="str">
        <f>IFERROR(IF(#REF!&gt;0,#REF!/(INDEX(Site_Settings!#REF!,MATCH('12Month-ADT'!$C39,Site_Settings!#REF!,0),MATCH('12Month-ADT'!$D39,Site_Settings!#REF!,0))),""),"")</f>
        <v/>
      </c>
      <c r="AL39" t="str">
        <f>IFERROR(IF(#REF!&gt;0,#REF!/(INDEX(Site_Settings!#REF!,MATCH('12Month-ADT'!$C39,Site_Settings!#REF!,0),MATCH('12Month-ADT'!$D39,Site_Settings!#REF!,0))),""),"")</f>
        <v/>
      </c>
      <c r="AM39" t="str">
        <f>IFERROR(IF(#REF!&gt;0,#REF!/(INDEX(Site_Settings!#REF!,MATCH('12Month-ADT'!$C39,Site_Settings!#REF!,0),MATCH('12Month-ADT'!$D39,Site_Settings!#REF!,0))),""),"")</f>
        <v/>
      </c>
      <c r="AN39" t="str">
        <f>IFERROR(IF(#REF!&gt;0,#REF!/(INDEX(Site_Settings!#REF!,MATCH('12Month-ADT'!$C39,Site_Settings!#REF!,0),MATCH('12Month-ADT'!$D39,Site_Settings!#REF!,0))),""),"")</f>
        <v/>
      </c>
      <c r="AO39" t="str">
        <f>IFERROR(IF(#REF!&gt;0,#REF!/(INDEX(Site_Settings!#REF!,MATCH('12Month-ADT'!$C39,Site_Settings!#REF!,0),MATCH('12Month-ADT'!$D39,Site_Settings!#REF!,0))),""),"")</f>
        <v/>
      </c>
      <c r="AP39" t="str">
        <f>IFERROR(IF(#REF!&gt;0,#REF!/(INDEX(Site_Settings!#REF!,MATCH('12Month-ADT'!$C39,Site_Settings!#REF!,0),MATCH('12Month-ADT'!$D39,Site_Settings!#REF!,0))),""),"")</f>
        <v/>
      </c>
      <c r="AQ39" t="str">
        <f>IFERROR(IF(#REF!&gt;0,#REF!/(INDEX(Site_Settings!#REF!,MATCH('12Month-ADT'!$C39,Site_Settings!#REF!,0),MATCH('12Month-ADT'!$D39,Site_Settings!#REF!,0))),""),"")</f>
        <v/>
      </c>
      <c r="AR39" t="str">
        <f>IFERROR(IF(#REF!&gt;0,#REF!/(INDEX(Site_Settings!#REF!,MATCH('12Month-ADT'!$C39,Site_Settings!#REF!,0),MATCH('12Month-ADT'!$D39,Site_Settings!#REF!,0))),""),"")</f>
        <v/>
      </c>
      <c r="AS39" t="str">
        <f>IFERROR(IF(#REF!&gt;0,#REF!/(INDEX(Site_Settings!#REF!,MATCH('12Month-ADT'!$C39,Site_Settings!#REF!,0),MATCH('12Month-ADT'!$D39,Site_Settings!#REF!,0))),""),"")</f>
        <v/>
      </c>
      <c r="AT39" t="str">
        <f>IFERROR(IF(#REF!&gt;0,#REF!/(INDEX(Site_Settings!#REF!,MATCH('12Month-ADT'!$C39,Site_Settings!#REF!,0),MATCH('12Month-ADT'!$D39,Site_Settings!#REF!,0))),""),"")</f>
        <v/>
      </c>
      <c r="AU39" t="str">
        <f>IFERROR(IF(#REF!&gt;0,#REF!/(INDEX(Site_Settings!#REF!,MATCH('12Month-ADT'!$C39,Site_Settings!#REF!,0),MATCH('12Month-ADT'!$D39,Site_Settings!#REF!,0))),""),"")</f>
        <v/>
      </c>
      <c r="AV39" t="str">
        <f>IFERROR(IF(#REF!&gt;0,#REF!/(INDEX(Site_Settings!#REF!,MATCH('12Month-ADT'!$C39,Site_Settings!#REF!,0),MATCH('12Month-ADT'!$D39,Site_Settings!#REF!,0))),""),"")</f>
        <v/>
      </c>
      <c r="AW39" t="str">
        <f>IFERROR(IF(#REF!&gt;0,#REF!/(INDEX(Site_Settings!#REF!,MATCH('12Month-ADT'!$C39,Site_Settings!#REF!,0),MATCH('12Month-ADT'!$D39,Site_Settings!#REF!,0))),""),"")</f>
        <v/>
      </c>
      <c r="AX39" t="str">
        <f>IFERROR(IF(#REF!&gt;0,#REF!/(INDEX(Site_Settings!#REF!,MATCH('12Month-ADT'!$C39,Site_Settings!#REF!,0),MATCH('12Month-ADT'!$D39,Site_Settings!#REF!,0))),""),"")</f>
        <v/>
      </c>
    </row>
    <row r="40" spans="1:50">
      <c r="A40" t="str">
        <f t="shared" si="0"/>
        <v>September2017</v>
      </c>
      <c r="C40" t="s">
        <v>2</v>
      </c>
      <c r="D40">
        <v>2017</v>
      </c>
      <c r="E40" t="str">
        <f>IFERROR(IF(#REF!&gt;0,#REF!/(INDEX(Site_Settings!#REF!,MATCH('12Month-ADT'!$C40,Site_Settings!#REF!,0),MATCH('12Month-ADT'!$D40,Site_Settings!#REF!,0))),""),"")</f>
        <v/>
      </c>
      <c r="F40" t="str">
        <f>IFERROR(IF(#REF!&gt;0,#REF!/(INDEX(Site_Settings!#REF!,MATCH('12Month-ADT'!$C40,Site_Settings!#REF!,0),MATCH('12Month-ADT'!$D40,Site_Settings!#REF!,0))),""),"")</f>
        <v/>
      </c>
      <c r="G40" t="str">
        <f>IFERROR(IF(#REF!&gt;0,#REF!/(INDEX(Site_Settings!#REF!,MATCH('12Month-ADT'!$C40,Site_Settings!#REF!,0),MATCH('12Month-ADT'!$D40,Site_Settings!#REF!,0))),""),"")</f>
        <v/>
      </c>
      <c r="H40" t="str">
        <f>IFERROR(IF(#REF!&gt;0,#REF!/(INDEX(Site_Settings!#REF!,MATCH('12Month-ADT'!$C40,Site_Settings!#REF!,0),MATCH('12Month-ADT'!$D40,Site_Settings!#REF!,0))),""),"")</f>
        <v/>
      </c>
      <c r="I40" t="str">
        <f>IFERROR(IF(#REF!&gt;0,#REF!/(INDEX(Site_Settings!#REF!,MATCH('12Month-ADT'!$C40,Site_Settings!#REF!,0),MATCH('12Month-ADT'!$D40,Site_Settings!#REF!,0))),""),"")</f>
        <v/>
      </c>
      <c r="J40" t="str">
        <f>IFERROR(IF(#REF!&gt;0,#REF!/(INDEX(Site_Settings!#REF!,MATCH('12Month-ADT'!$C40,Site_Settings!#REF!,0),MATCH('12Month-ADT'!$D40,Site_Settings!#REF!,0))),""),"")</f>
        <v/>
      </c>
      <c r="K40" t="str">
        <f>IFERROR(IF(#REF!&gt;0,#REF!/(INDEX(Site_Settings!#REF!,MATCH('12Month-ADT'!$C40,Site_Settings!#REF!,0),MATCH('12Month-ADT'!$D40,Site_Settings!#REF!,0))),""),"")</f>
        <v/>
      </c>
      <c r="L40" t="str">
        <f>IFERROR(IF(#REF!&gt;0,#REF!/(INDEX(Site_Settings!#REF!,MATCH('12Month-ADT'!$C40,Site_Settings!#REF!,0),MATCH('12Month-ADT'!$D40,Site_Settings!#REF!,0))),""),"")</f>
        <v/>
      </c>
      <c r="M40" t="str">
        <f>IFERROR(IF(#REF!&gt;0,#REF!/(INDEX(Site_Settings!#REF!,MATCH('12Month-ADT'!$C40,Site_Settings!#REF!,0),MATCH('12Month-ADT'!$D40,Site_Settings!#REF!,0))),""),"")</f>
        <v/>
      </c>
      <c r="N40" t="str">
        <f>IFERROR(IF(#REF!&gt;0,#REF!/(INDEX(Site_Settings!#REF!,MATCH('12Month-ADT'!$C40,Site_Settings!#REF!,0),MATCH('12Month-ADT'!$D40,Site_Settings!#REF!,0))),""),"")</f>
        <v/>
      </c>
      <c r="O40" t="str">
        <f>IFERROR(IF(#REF!&gt;0,#REF!/(INDEX(Site_Settings!#REF!,MATCH('12Month-ADT'!$C40,Site_Settings!#REF!,0),MATCH('12Month-ADT'!$D40,Site_Settings!#REF!,0))),""),"")</f>
        <v/>
      </c>
      <c r="P40" t="str">
        <f>IFERROR(IF(#REF!&gt;0,#REF!/(INDEX(Site_Settings!#REF!,MATCH('12Month-ADT'!$C40,Site_Settings!#REF!,0),MATCH('12Month-ADT'!$D40,Site_Settings!#REF!,0))),""),"")</f>
        <v/>
      </c>
      <c r="Q40" t="str">
        <f>IFERROR(IF(#REF!&gt;0,#REF!/(INDEX(Site_Settings!#REF!,MATCH('12Month-ADT'!$C40,Site_Settings!#REF!,0),MATCH('12Month-ADT'!$D40,Site_Settings!#REF!,0))),""),"")</f>
        <v/>
      </c>
      <c r="R40" t="str">
        <f>IFERROR(IF(#REF!&gt;0,#REF!/(INDEX(Site_Settings!#REF!,MATCH('12Month-ADT'!$C40,Site_Settings!#REF!,0),MATCH('12Month-ADT'!$D40,Site_Settings!#REF!,0))),""),"")</f>
        <v/>
      </c>
      <c r="S40" t="str">
        <f>IFERROR(IF(#REF!&gt;0,#REF!/(INDEX(Site_Settings!#REF!,MATCH('12Month-ADT'!$C40,Site_Settings!#REF!,0),MATCH('12Month-ADT'!$D40,Site_Settings!#REF!,0))),""),"")</f>
        <v/>
      </c>
      <c r="T40" t="str">
        <f>IFERROR(IF(#REF!&gt;0,#REF!/(INDEX(Site_Settings!#REF!,MATCH('12Month-ADT'!$C40,Site_Settings!#REF!,0),MATCH('12Month-ADT'!$D40,Site_Settings!#REF!,0))),""),"")</f>
        <v/>
      </c>
      <c r="U40" t="str">
        <f>IFERROR(IF(#REF!&gt;0,#REF!/(INDEX(Site_Settings!#REF!,MATCH('12Month-ADT'!$C40,Site_Settings!#REF!,0),MATCH('12Month-ADT'!$D40,Site_Settings!#REF!,0))),""),"")</f>
        <v/>
      </c>
      <c r="V40" t="str">
        <f>IFERROR(IF(#REF!&gt;0,#REF!/(INDEX(Site_Settings!#REF!,MATCH('12Month-ADT'!$C40,Site_Settings!#REF!,0),MATCH('12Month-ADT'!$D40,Site_Settings!#REF!,0))),""),"")</f>
        <v/>
      </c>
      <c r="W40" t="str">
        <f>IFERROR(IF(#REF!&gt;0,#REF!/(INDEX(Site_Settings!#REF!,MATCH('12Month-ADT'!$C40,Site_Settings!#REF!,0),MATCH('12Month-ADT'!$D40,Site_Settings!#REF!,0))),""),"")</f>
        <v/>
      </c>
      <c r="X40" t="str">
        <f>IFERROR(IF(#REF!&gt;0,#REF!/(INDEX(Site_Settings!#REF!,MATCH('12Month-ADT'!$C40,Site_Settings!#REF!,0),MATCH('12Month-ADT'!$D40,Site_Settings!#REF!,0))),""),"")</f>
        <v/>
      </c>
      <c r="Y40" t="str">
        <f>IFERROR(IF(#REF!&gt;0,#REF!/(INDEX(Site_Settings!#REF!,MATCH('12Month-ADT'!$C40,Site_Settings!#REF!,0),MATCH('12Month-ADT'!$D40,Site_Settings!#REF!,0))),""),"")</f>
        <v/>
      </c>
      <c r="Z40" t="str">
        <f>IFERROR(IF(#REF!&gt;0,#REF!/(INDEX(Site_Settings!#REF!,MATCH('12Month-ADT'!$C40,Site_Settings!#REF!,0),MATCH('12Month-ADT'!$D40,Site_Settings!#REF!,0))),""),"")</f>
        <v/>
      </c>
      <c r="AA40" t="str">
        <f>IFERROR(IF(#REF!&gt;0,#REF!/(INDEX(Site_Settings!#REF!,MATCH('12Month-ADT'!$C40,Site_Settings!#REF!,0),MATCH('12Month-ADT'!$D40,Site_Settings!#REF!,0))),""),"")</f>
        <v/>
      </c>
      <c r="AB40" t="str">
        <f>IFERROR(IF(#REF!&gt;0,#REF!/(INDEX(Site_Settings!#REF!,MATCH('12Month-ADT'!$C40,Site_Settings!#REF!,0),MATCH('12Month-ADT'!$D40,Site_Settings!#REF!,0))),""),"")</f>
        <v/>
      </c>
      <c r="AC40" t="str">
        <f>IFERROR(IF(#REF!&gt;0,#REF!/(INDEX(Site_Settings!#REF!,MATCH('12Month-ADT'!$C40,Site_Settings!#REF!,0),MATCH('12Month-ADT'!$D40,Site_Settings!#REF!,0))),""),"")</f>
        <v/>
      </c>
      <c r="AD40" t="str">
        <f>IFERROR(IF(#REF!&gt;0,#REF!/(INDEX(Site_Settings!#REF!,MATCH('12Month-ADT'!$C40,Site_Settings!#REF!,0),MATCH('12Month-ADT'!$D40,Site_Settings!#REF!,0))),""),"")</f>
        <v/>
      </c>
      <c r="AE40" t="str">
        <f>IFERROR(IF(#REF!&gt;0,#REF!/(INDEX(Site_Settings!#REF!,MATCH('12Month-ADT'!$C40,Site_Settings!#REF!,0),MATCH('12Month-ADT'!$D40,Site_Settings!#REF!,0))),""),"")</f>
        <v/>
      </c>
      <c r="AF40" t="str">
        <f>IFERROR(IF(#REF!&gt;0,#REF!/(INDEX(Site_Settings!#REF!,MATCH('12Month-ADT'!$C40,Site_Settings!#REF!,0),MATCH('12Month-ADT'!$D40,Site_Settings!#REF!,0))),""),"")</f>
        <v/>
      </c>
      <c r="AG40" t="str">
        <f>IFERROR(IF(#REF!&gt;0,#REF!/(INDEX(Site_Settings!#REF!,MATCH('12Month-ADT'!$C40,Site_Settings!#REF!,0),MATCH('12Month-ADT'!$D40,Site_Settings!#REF!,0))),""),"")</f>
        <v/>
      </c>
      <c r="AH40" t="str">
        <f>IFERROR(IF(#REF!&gt;0,#REF!/(INDEX(Site_Settings!#REF!,MATCH('12Month-ADT'!$C40,Site_Settings!#REF!,0),MATCH('12Month-ADT'!$D40,Site_Settings!#REF!,0))),""),"")</f>
        <v/>
      </c>
      <c r="AI40" t="str">
        <f>IFERROR(IF(#REF!&gt;0,#REF!/(INDEX(Site_Settings!#REF!,MATCH('12Month-ADT'!$C40,Site_Settings!#REF!,0),MATCH('12Month-ADT'!$D40,Site_Settings!#REF!,0))),""),"")</f>
        <v/>
      </c>
      <c r="AJ40" t="str">
        <f>IFERROR(IF(#REF!&gt;0,#REF!/(INDEX(Site_Settings!#REF!,MATCH('12Month-ADT'!$C40,Site_Settings!#REF!,0),MATCH('12Month-ADT'!$D40,Site_Settings!#REF!,0))),""),"")</f>
        <v/>
      </c>
      <c r="AK40" t="str">
        <f>IFERROR(IF(#REF!&gt;0,#REF!/(INDEX(Site_Settings!#REF!,MATCH('12Month-ADT'!$C40,Site_Settings!#REF!,0),MATCH('12Month-ADT'!$D40,Site_Settings!#REF!,0))),""),"")</f>
        <v/>
      </c>
      <c r="AL40" t="str">
        <f>IFERROR(IF(#REF!&gt;0,#REF!/(INDEX(Site_Settings!#REF!,MATCH('12Month-ADT'!$C40,Site_Settings!#REF!,0),MATCH('12Month-ADT'!$D40,Site_Settings!#REF!,0))),""),"")</f>
        <v/>
      </c>
      <c r="AM40" t="str">
        <f>IFERROR(IF(#REF!&gt;0,#REF!/(INDEX(Site_Settings!#REF!,MATCH('12Month-ADT'!$C40,Site_Settings!#REF!,0),MATCH('12Month-ADT'!$D40,Site_Settings!#REF!,0))),""),"")</f>
        <v/>
      </c>
      <c r="AN40" t="str">
        <f>IFERROR(IF(#REF!&gt;0,#REF!/(INDEX(Site_Settings!#REF!,MATCH('12Month-ADT'!$C40,Site_Settings!#REF!,0),MATCH('12Month-ADT'!$D40,Site_Settings!#REF!,0))),""),"")</f>
        <v/>
      </c>
      <c r="AO40" t="str">
        <f>IFERROR(IF(#REF!&gt;0,#REF!/(INDEX(Site_Settings!#REF!,MATCH('12Month-ADT'!$C40,Site_Settings!#REF!,0),MATCH('12Month-ADT'!$D40,Site_Settings!#REF!,0))),""),"")</f>
        <v/>
      </c>
      <c r="AP40" t="str">
        <f>IFERROR(IF(#REF!&gt;0,#REF!/(INDEX(Site_Settings!#REF!,MATCH('12Month-ADT'!$C40,Site_Settings!#REF!,0),MATCH('12Month-ADT'!$D40,Site_Settings!#REF!,0))),""),"")</f>
        <v/>
      </c>
      <c r="AQ40" t="str">
        <f>IFERROR(IF(#REF!&gt;0,#REF!/(INDEX(Site_Settings!#REF!,MATCH('12Month-ADT'!$C40,Site_Settings!#REF!,0),MATCH('12Month-ADT'!$D40,Site_Settings!#REF!,0))),""),"")</f>
        <v/>
      </c>
      <c r="AR40" t="str">
        <f>IFERROR(IF(#REF!&gt;0,#REF!/(INDEX(Site_Settings!#REF!,MATCH('12Month-ADT'!$C40,Site_Settings!#REF!,0),MATCH('12Month-ADT'!$D40,Site_Settings!#REF!,0))),""),"")</f>
        <v/>
      </c>
      <c r="AS40" t="str">
        <f>IFERROR(IF(#REF!&gt;0,#REF!/(INDEX(Site_Settings!#REF!,MATCH('12Month-ADT'!$C40,Site_Settings!#REF!,0),MATCH('12Month-ADT'!$D40,Site_Settings!#REF!,0))),""),"")</f>
        <v/>
      </c>
      <c r="AT40" t="str">
        <f>IFERROR(IF(#REF!&gt;0,#REF!/(INDEX(Site_Settings!#REF!,MATCH('12Month-ADT'!$C40,Site_Settings!#REF!,0),MATCH('12Month-ADT'!$D40,Site_Settings!#REF!,0))),""),"")</f>
        <v/>
      </c>
      <c r="AU40" t="str">
        <f>IFERROR(IF(#REF!&gt;0,#REF!/(INDEX(Site_Settings!#REF!,MATCH('12Month-ADT'!$C40,Site_Settings!#REF!,0),MATCH('12Month-ADT'!$D40,Site_Settings!#REF!,0))),""),"")</f>
        <v/>
      </c>
      <c r="AV40" t="str">
        <f>IFERROR(IF(#REF!&gt;0,#REF!/(INDEX(Site_Settings!#REF!,MATCH('12Month-ADT'!$C40,Site_Settings!#REF!,0),MATCH('12Month-ADT'!$D40,Site_Settings!#REF!,0))),""),"")</f>
        <v/>
      </c>
      <c r="AW40" t="str">
        <f>IFERROR(IF(#REF!&gt;0,#REF!/(INDEX(Site_Settings!#REF!,MATCH('12Month-ADT'!$C40,Site_Settings!#REF!,0),MATCH('12Month-ADT'!$D40,Site_Settings!#REF!,0))),""),"")</f>
        <v/>
      </c>
      <c r="AX40" t="str">
        <f>IFERROR(IF(#REF!&gt;0,#REF!/(INDEX(Site_Settings!#REF!,MATCH('12Month-ADT'!$C40,Site_Settings!#REF!,0),MATCH('12Month-ADT'!$D40,Site_Settings!#REF!,0))),""),"")</f>
        <v/>
      </c>
    </row>
    <row r="41" spans="1:50">
      <c r="A41" t="str">
        <f t="shared" si="0"/>
        <v>October2017</v>
      </c>
      <c r="C41" t="s">
        <v>62</v>
      </c>
      <c r="D41">
        <v>2017</v>
      </c>
      <c r="E41" t="str">
        <f>IFERROR(IF(#REF!&gt;0,#REF!/(INDEX(Site_Settings!#REF!,MATCH('12Month-ADT'!$C41,Site_Settings!#REF!,0),MATCH('12Month-ADT'!$D41,Site_Settings!#REF!,0))),""),"")</f>
        <v/>
      </c>
      <c r="F41" t="str">
        <f>IFERROR(IF(#REF!&gt;0,#REF!/(INDEX(Site_Settings!#REF!,MATCH('12Month-ADT'!$C41,Site_Settings!#REF!,0),MATCH('12Month-ADT'!$D41,Site_Settings!#REF!,0))),""),"")</f>
        <v/>
      </c>
      <c r="G41" t="str">
        <f>IFERROR(IF(#REF!&gt;0,#REF!/(INDEX(Site_Settings!#REF!,MATCH('12Month-ADT'!$C41,Site_Settings!#REF!,0),MATCH('12Month-ADT'!$D41,Site_Settings!#REF!,0))),""),"")</f>
        <v/>
      </c>
      <c r="H41" t="str">
        <f>IFERROR(IF(#REF!&gt;0,#REF!/(INDEX(Site_Settings!#REF!,MATCH('12Month-ADT'!$C41,Site_Settings!#REF!,0),MATCH('12Month-ADT'!$D41,Site_Settings!#REF!,0))),""),"")</f>
        <v/>
      </c>
      <c r="I41" t="str">
        <f>IFERROR(IF(#REF!&gt;0,#REF!/(INDEX(Site_Settings!#REF!,MATCH('12Month-ADT'!$C41,Site_Settings!#REF!,0),MATCH('12Month-ADT'!$D41,Site_Settings!#REF!,0))),""),"")</f>
        <v/>
      </c>
      <c r="J41" t="str">
        <f>IFERROR(IF(#REF!&gt;0,#REF!/(INDEX(Site_Settings!#REF!,MATCH('12Month-ADT'!$C41,Site_Settings!#REF!,0),MATCH('12Month-ADT'!$D41,Site_Settings!#REF!,0))),""),"")</f>
        <v/>
      </c>
      <c r="K41" t="str">
        <f>IFERROR(IF(#REF!&gt;0,#REF!/(INDEX(Site_Settings!#REF!,MATCH('12Month-ADT'!$C41,Site_Settings!#REF!,0),MATCH('12Month-ADT'!$D41,Site_Settings!#REF!,0))),""),"")</f>
        <v/>
      </c>
      <c r="L41" t="str">
        <f>IFERROR(IF(#REF!&gt;0,#REF!/(INDEX(Site_Settings!#REF!,MATCH('12Month-ADT'!$C41,Site_Settings!#REF!,0),MATCH('12Month-ADT'!$D41,Site_Settings!#REF!,0))),""),"")</f>
        <v/>
      </c>
      <c r="M41" t="str">
        <f>IFERROR(IF(#REF!&gt;0,#REF!/(INDEX(Site_Settings!#REF!,MATCH('12Month-ADT'!$C41,Site_Settings!#REF!,0),MATCH('12Month-ADT'!$D41,Site_Settings!#REF!,0))),""),"")</f>
        <v/>
      </c>
      <c r="N41" t="str">
        <f>IFERROR(IF(#REF!&gt;0,#REF!/(INDEX(Site_Settings!#REF!,MATCH('12Month-ADT'!$C41,Site_Settings!#REF!,0),MATCH('12Month-ADT'!$D41,Site_Settings!#REF!,0))),""),"")</f>
        <v/>
      </c>
      <c r="O41" t="str">
        <f>IFERROR(IF(#REF!&gt;0,#REF!/(INDEX(Site_Settings!#REF!,MATCH('12Month-ADT'!$C41,Site_Settings!#REF!,0),MATCH('12Month-ADT'!$D41,Site_Settings!#REF!,0))),""),"")</f>
        <v/>
      </c>
      <c r="P41" t="str">
        <f>IFERROR(IF(#REF!&gt;0,#REF!/(INDEX(Site_Settings!#REF!,MATCH('12Month-ADT'!$C41,Site_Settings!#REF!,0),MATCH('12Month-ADT'!$D41,Site_Settings!#REF!,0))),""),"")</f>
        <v/>
      </c>
      <c r="Q41" t="str">
        <f>IFERROR(IF(#REF!&gt;0,#REF!/(INDEX(Site_Settings!#REF!,MATCH('12Month-ADT'!$C41,Site_Settings!#REF!,0),MATCH('12Month-ADT'!$D41,Site_Settings!#REF!,0))),""),"")</f>
        <v/>
      </c>
      <c r="R41" t="str">
        <f>IFERROR(IF(#REF!&gt;0,#REF!/(INDEX(Site_Settings!#REF!,MATCH('12Month-ADT'!$C41,Site_Settings!#REF!,0),MATCH('12Month-ADT'!$D41,Site_Settings!#REF!,0))),""),"")</f>
        <v/>
      </c>
      <c r="S41" t="str">
        <f>IFERROR(IF(#REF!&gt;0,#REF!/(INDEX(Site_Settings!#REF!,MATCH('12Month-ADT'!$C41,Site_Settings!#REF!,0),MATCH('12Month-ADT'!$D41,Site_Settings!#REF!,0))),""),"")</f>
        <v/>
      </c>
      <c r="T41" t="str">
        <f>IFERROR(IF(#REF!&gt;0,#REF!/(INDEX(Site_Settings!#REF!,MATCH('12Month-ADT'!$C41,Site_Settings!#REF!,0),MATCH('12Month-ADT'!$D41,Site_Settings!#REF!,0))),""),"")</f>
        <v/>
      </c>
      <c r="U41" t="str">
        <f>IFERROR(IF(#REF!&gt;0,#REF!/(INDEX(Site_Settings!#REF!,MATCH('12Month-ADT'!$C41,Site_Settings!#REF!,0),MATCH('12Month-ADT'!$D41,Site_Settings!#REF!,0))),""),"")</f>
        <v/>
      </c>
      <c r="V41" t="str">
        <f>IFERROR(IF(#REF!&gt;0,#REF!/(INDEX(Site_Settings!#REF!,MATCH('12Month-ADT'!$C41,Site_Settings!#REF!,0),MATCH('12Month-ADT'!$D41,Site_Settings!#REF!,0))),""),"")</f>
        <v/>
      </c>
      <c r="W41" t="str">
        <f>IFERROR(IF(#REF!&gt;0,#REF!/(INDEX(Site_Settings!#REF!,MATCH('12Month-ADT'!$C41,Site_Settings!#REF!,0),MATCH('12Month-ADT'!$D41,Site_Settings!#REF!,0))),""),"")</f>
        <v/>
      </c>
      <c r="X41" t="str">
        <f>IFERROR(IF(#REF!&gt;0,#REF!/(INDEX(Site_Settings!#REF!,MATCH('12Month-ADT'!$C41,Site_Settings!#REF!,0),MATCH('12Month-ADT'!$D41,Site_Settings!#REF!,0))),""),"")</f>
        <v/>
      </c>
      <c r="Y41" t="str">
        <f>IFERROR(IF(#REF!&gt;0,#REF!/(INDEX(Site_Settings!#REF!,MATCH('12Month-ADT'!$C41,Site_Settings!#REF!,0),MATCH('12Month-ADT'!$D41,Site_Settings!#REF!,0))),""),"")</f>
        <v/>
      </c>
      <c r="Z41" t="str">
        <f>IFERROR(IF(#REF!&gt;0,#REF!/(INDEX(Site_Settings!#REF!,MATCH('12Month-ADT'!$C41,Site_Settings!#REF!,0),MATCH('12Month-ADT'!$D41,Site_Settings!#REF!,0))),""),"")</f>
        <v/>
      </c>
      <c r="AA41" t="str">
        <f>IFERROR(IF(#REF!&gt;0,#REF!/(INDEX(Site_Settings!#REF!,MATCH('12Month-ADT'!$C41,Site_Settings!#REF!,0),MATCH('12Month-ADT'!$D41,Site_Settings!#REF!,0))),""),"")</f>
        <v/>
      </c>
      <c r="AB41" t="str">
        <f>IFERROR(IF(#REF!&gt;0,#REF!/(INDEX(Site_Settings!#REF!,MATCH('12Month-ADT'!$C41,Site_Settings!#REF!,0),MATCH('12Month-ADT'!$D41,Site_Settings!#REF!,0))),""),"")</f>
        <v/>
      </c>
      <c r="AC41" t="str">
        <f>IFERROR(IF(#REF!&gt;0,#REF!/(INDEX(Site_Settings!#REF!,MATCH('12Month-ADT'!$C41,Site_Settings!#REF!,0),MATCH('12Month-ADT'!$D41,Site_Settings!#REF!,0))),""),"")</f>
        <v/>
      </c>
      <c r="AD41" t="str">
        <f>IFERROR(IF(#REF!&gt;0,#REF!/(INDEX(Site_Settings!#REF!,MATCH('12Month-ADT'!$C41,Site_Settings!#REF!,0),MATCH('12Month-ADT'!$D41,Site_Settings!#REF!,0))),""),"")</f>
        <v/>
      </c>
      <c r="AE41" t="str">
        <f>IFERROR(IF(#REF!&gt;0,#REF!/(INDEX(Site_Settings!#REF!,MATCH('12Month-ADT'!$C41,Site_Settings!#REF!,0),MATCH('12Month-ADT'!$D41,Site_Settings!#REF!,0))),""),"")</f>
        <v/>
      </c>
      <c r="AF41" t="str">
        <f>IFERROR(IF(#REF!&gt;0,#REF!/(INDEX(Site_Settings!#REF!,MATCH('12Month-ADT'!$C41,Site_Settings!#REF!,0),MATCH('12Month-ADT'!$D41,Site_Settings!#REF!,0))),""),"")</f>
        <v/>
      </c>
      <c r="AG41" t="str">
        <f>IFERROR(IF(#REF!&gt;0,#REF!/(INDEX(Site_Settings!#REF!,MATCH('12Month-ADT'!$C41,Site_Settings!#REF!,0),MATCH('12Month-ADT'!$D41,Site_Settings!#REF!,0))),""),"")</f>
        <v/>
      </c>
      <c r="AH41" t="str">
        <f>IFERROR(IF(#REF!&gt;0,#REF!/(INDEX(Site_Settings!#REF!,MATCH('12Month-ADT'!$C41,Site_Settings!#REF!,0),MATCH('12Month-ADT'!$D41,Site_Settings!#REF!,0))),""),"")</f>
        <v/>
      </c>
      <c r="AI41" t="str">
        <f>IFERROR(IF(#REF!&gt;0,#REF!/(INDEX(Site_Settings!#REF!,MATCH('12Month-ADT'!$C41,Site_Settings!#REF!,0),MATCH('12Month-ADT'!$D41,Site_Settings!#REF!,0))),""),"")</f>
        <v/>
      </c>
      <c r="AJ41" t="str">
        <f>IFERROR(IF(#REF!&gt;0,#REF!/(INDEX(Site_Settings!#REF!,MATCH('12Month-ADT'!$C41,Site_Settings!#REF!,0),MATCH('12Month-ADT'!$D41,Site_Settings!#REF!,0))),""),"")</f>
        <v/>
      </c>
      <c r="AK41" t="str">
        <f>IFERROR(IF(#REF!&gt;0,#REF!/(INDEX(Site_Settings!#REF!,MATCH('12Month-ADT'!$C41,Site_Settings!#REF!,0),MATCH('12Month-ADT'!$D41,Site_Settings!#REF!,0))),""),"")</f>
        <v/>
      </c>
      <c r="AL41" t="str">
        <f>IFERROR(IF(#REF!&gt;0,#REF!/(INDEX(Site_Settings!#REF!,MATCH('12Month-ADT'!$C41,Site_Settings!#REF!,0),MATCH('12Month-ADT'!$D41,Site_Settings!#REF!,0))),""),"")</f>
        <v/>
      </c>
      <c r="AM41" t="str">
        <f>IFERROR(IF(#REF!&gt;0,#REF!/(INDEX(Site_Settings!#REF!,MATCH('12Month-ADT'!$C41,Site_Settings!#REF!,0),MATCH('12Month-ADT'!$D41,Site_Settings!#REF!,0))),""),"")</f>
        <v/>
      </c>
      <c r="AN41" t="str">
        <f>IFERROR(IF(#REF!&gt;0,#REF!/(INDEX(Site_Settings!#REF!,MATCH('12Month-ADT'!$C41,Site_Settings!#REF!,0),MATCH('12Month-ADT'!$D41,Site_Settings!#REF!,0))),""),"")</f>
        <v/>
      </c>
      <c r="AO41" t="str">
        <f>IFERROR(IF(#REF!&gt;0,#REF!/(INDEX(Site_Settings!#REF!,MATCH('12Month-ADT'!$C41,Site_Settings!#REF!,0),MATCH('12Month-ADT'!$D41,Site_Settings!#REF!,0))),""),"")</f>
        <v/>
      </c>
      <c r="AP41" t="str">
        <f>IFERROR(IF(#REF!&gt;0,#REF!/(INDEX(Site_Settings!#REF!,MATCH('12Month-ADT'!$C41,Site_Settings!#REF!,0),MATCH('12Month-ADT'!$D41,Site_Settings!#REF!,0))),""),"")</f>
        <v/>
      </c>
      <c r="AQ41" t="str">
        <f>IFERROR(IF(#REF!&gt;0,#REF!/(INDEX(Site_Settings!#REF!,MATCH('12Month-ADT'!$C41,Site_Settings!#REF!,0),MATCH('12Month-ADT'!$D41,Site_Settings!#REF!,0))),""),"")</f>
        <v/>
      </c>
      <c r="AR41" t="str">
        <f>IFERROR(IF(#REF!&gt;0,#REF!/(INDEX(Site_Settings!#REF!,MATCH('12Month-ADT'!$C41,Site_Settings!#REF!,0),MATCH('12Month-ADT'!$D41,Site_Settings!#REF!,0))),""),"")</f>
        <v/>
      </c>
      <c r="AS41" t="str">
        <f>IFERROR(IF(#REF!&gt;0,#REF!/(INDEX(Site_Settings!#REF!,MATCH('12Month-ADT'!$C41,Site_Settings!#REF!,0),MATCH('12Month-ADT'!$D41,Site_Settings!#REF!,0))),""),"")</f>
        <v/>
      </c>
      <c r="AT41" t="str">
        <f>IFERROR(IF(#REF!&gt;0,#REF!/(INDEX(Site_Settings!#REF!,MATCH('12Month-ADT'!$C41,Site_Settings!#REF!,0),MATCH('12Month-ADT'!$D41,Site_Settings!#REF!,0))),""),"")</f>
        <v/>
      </c>
      <c r="AU41" t="str">
        <f>IFERROR(IF(#REF!&gt;0,#REF!/(INDEX(Site_Settings!#REF!,MATCH('12Month-ADT'!$C41,Site_Settings!#REF!,0),MATCH('12Month-ADT'!$D41,Site_Settings!#REF!,0))),""),"")</f>
        <v/>
      </c>
      <c r="AV41" t="str">
        <f>IFERROR(IF(#REF!&gt;0,#REF!/(INDEX(Site_Settings!#REF!,MATCH('12Month-ADT'!$C41,Site_Settings!#REF!,0),MATCH('12Month-ADT'!$D41,Site_Settings!#REF!,0))),""),"")</f>
        <v/>
      </c>
      <c r="AW41" t="str">
        <f>IFERROR(IF(#REF!&gt;0,#REF!/(INDEX(Site_Settings!#REF!,MATCH('12Month-ADT'!$C41,Site_Settings!#REF!,0),MATCH('12Month-ADT'!$D41,Site_Settings!#REF!,0))),""),"")</f>
        <v/>
      </c>
      <c r="AX41" t="str">
        <f>IFERROR(IF(#REF!&gt;0,#REF!/(INDEX(Site_Settings!#REF!,MATCH('12Month-ADT'!$C41,Site_Settings!#REF!,0),MATCH('12Month-ADT'!$D41,Site_Settings!#REF!,0))),""),"")</f>
        <v/>
      </c>
    </row>
    <row r="42" spans="1:50">
      <c r="A42" t="str">
        <f t="shared" si="0"/>
        <v>November2017</v>
      </c>
      <c r="C42" t="s">
        <v>63</v>
      </c>
      <c r="D42">
        <v>2017</v>
      </c>
      <c r="E42" t="str">
        <f>IFERROR(IF(#REF!&gt;0,#REF!/(INDEX(Site_Settings!#REF!,MATCH('12Month-ADT'!$C42,Site_Settings!#REF!,0),MATCH('12Month-ADT'!$D42,Site_Settings!#REF!,0))),""),"")</f>
        <v/>
      </c>
      <c r="F42" t="str">
        <f>IFERROR(IF(#REF!&gt;0,#REF!/(INDEX(Site_Settings!#REF!,MATCH('12Month-ADT'!$C42,Site_Settings!#REF!,0),MATCH('12Month-ADT'!$D42,Site_Settings!#REF!,0))),""),"")</f>
        <v/>
      </c>
      <c r="G42" t="str">
        <f>IFERROR(IF(#REF!&gt;0,#REF!/(INDEX(Site_Settings!#REF!,MATCH('12Month-ADT'!$C42,Site_Settings!#REF!,0),MATCH('12Month-ADT'!$D42,Site_Settings!#REF!,0))),""),"")</f>
        <v/>
      </c>
      <c r="H42" t="str">
        <f>IFERROR(IF(#REF!&gt;0,#REF!/(INDEX(Site_Settings!#REF!,MATCH('12Month-ADT'!$C42,Site_Settings!#REF!,0),MATCH('12Month-ADT'!$D42,Site_Settings!#REF!,0))),""),"")</f>
        <v/>
      </c>
      <c r="I42" t="str">
        <f>IFERROR(IF(#REF!&gt;0,#REF!/(INDEX(Site_Settings!#REF!,MATCH('12Month-ADT'!$C42,Site_Settings!#REF!,0),MATCH('12Month-ADT'!$D42,Site_Settings!#REF!,0))),""),"")</f>
        <v/>
      </c>
      <c r="J42" t="str">
        <f>IFERROR(IF(#REF!&gt;0,#REF!/(INDEX(Site_Settings!#REF!,MATCH('12Month-ADT'!$C42,Site_Settings!#REF!,0),MATCH('12Month-ADT'!$D42,Site_Settings!#REF!,0))),""),"")</f>
        <v/>
      </c>
      <c r="K42" t="str">
        <f>IFERROR(IF(#REF!&gt;0,#REF!/(INDEX(Site_Settings!#REF!,MATCH('12Month-ADT'!$C42,Site_Settings!#REF!,0),MATCH('12Month-ADT'!$D42,Site_Settings!#REF!,0))),""),"")</f>
        <v/>
      </c>
      <c r="L42" t="str">
        <f>IFERROR(IF(#REF!&gt;0,#REF!/(INDEX(Site_Settings!#REF!,MATCH('12Month-ADT'!$C42,Site_Settings!#REF!,0),MATCH('12Month-ADT'!$D42,Site_Settings!#REF!,0))),""),"")</f>
        <v/>
      </c>
      <c r="M42" t="str">
        <f>IFERROR(IF(#REF!&gt;0,#REF!/(INDEX(Site_Settings!#REF!,MATCH('12Month-ADT'!$C42,Site_Settings!#REF!,0),MATCH('12Month-ADT'!$D42,Site_Settings!#REF!,0))),""),"")</f>
        <v/>
      </c>
      <c r="N42" t="str">
        <f>IFERROR(IF(#REF!&gt;0,#REF!/(INDEX(Site_Settings!#REF!,MATCH('12Month-ADT'!$C42,Site_Settings!#REF!,0),MATCH('12Month-ADT'!$D42,Site_Settings!#REF!,0))),""),"")</f>
        <v/>
      </c>
      <c r="O42" t="str">
        <f>IFERROR(IF(#REF!&gt;0,#REF!/(INDEX(Site_Settings!#REF!,MATCH('12Month-ADT'!$C42,Site_Settings!#REF!,0),MATCH('12Month-ADT'!$D42,Site_Settings!#REF!,0))),""),"")</f>
        <v/>
      </c>
      <c r="P42" t="str">
        <f>IFERROR(IF(#REF!&gt;0,#REF!/(INDEX(Site_Settings!#REF!,MATCH('12Month-ADT'!$C42,Site_Settings!#REF!,0),MATCH('12Month-ADT'!$D42,Site_Settings!#REF!,0))),""),"")</f>
        <v/>
      </c>
      <c r="Q42" t="str">
        <f>IFERROR(IF(#REF!&gt;0,#REF!/(INDEX(Site_Settings!#REF!,MATCH('12Month-ADT'!$C42,Site_Settings!#REF!,0),MATCH('12Month-ADT'!$D42,Site_Settings!#REF!,0))),""),"")</f>
        <v/>
      </c>
      <c r="R42" t="str">
        <f>IFERROR(IF(#REF!&gt;0,#REF!/(INDEX(Site_Settings!#REF!,MATCH('12Month-ADT'!$C42,Site_Settings!#REF!,0),MATCH('12Month-ADT'!$D42,Site_Settings!#REF!,0))),""),"")</f>
        <v/>
      </c>
      <c r="S42" t="str">
        <f>IFERROR(IF(#REF!&gt;0,#REF!/(INDEX(Site_Settings!#REF!,MATCH('12Month-ADT'!$C42,Site_Settings!#REF!,0),MATCH('12Month-ADT'!$D42,Site_Settings!#REF!,0))),""),"")</f>
        <v/>
      </c>
      <c r="T42" t="str">
        <f>IFERROR(IF(#REF!&gt;0,#REF!/(INDEX(Site_Settings!#REF!,MATCH('12Month-ADT'!$C42,Site_Settings!#REF!,0),MATCH('12Month-ADT'!$D42,Site_Settings!#REF!,0))),""),"")</f>
        <v/>
      </c>
      <c r="U42" t="str">
        <f>IFERROR(IF(#REF!&gt;0,#REF!/(INDEX(Site_Settings!#REF!,MATCH('12Month-ADT'!$C42,Site_Settings!#REF!,0),MATCH('12Month-ADT'!$D42,Site_Settings!#REF!,0))),""),"")</f>
        <v/>
      </c>
      <c r="V42" t="str">
        <f>IFERROR(IF(#REF!&gt;0,#REF!/(INDEX(Site_Settings!#REF!,MATCH('12Month-ADT'!$C42,Site_Settings!#REF!,0),MATCH('12Month-ADT'!$D42,Site_Settings!#REF!,0))),""),"")</f>
        <v/>
      </c>
      <c r="W42" t="str">
        <f>IFERROR(IF(#REF!&gt;0,#REF!/(INDEX(Site_Settings!#REF!,MATCH('12Month-ADT'!$C42,Site_Settings!#REF!,0),MATCH('12Month-ADT'!$D42,Site_Settings!#REF!,0))),""),"")</f>
        <v/>
      </c>
      <c r="X42" t="str">
        <f>IFERROR(IF(#REF!&gt;0,#REF!/(INDEX(Site_Settings!#REF!,MATCH('12Month-ADT'!$C42,Site_Settings!#REF!,0),MATCH('12Month-ADT'!$D42,Site_Settings!#REF!,0))),""),"")</f>
        <v/>
      </c>
      <c r="Y42" t="str">
        <f>IFERROR(IF(#REF!&gt;0,#REF!/(INDEX(Site_Settings!#REF!,MATCH('12Month-ADT'!$C42,Site_Settings!#REF!,0),MATCH('12Month-ADT'!$D42,Site_Settings!#REF!,0))),""),"")</f>
        <v/>
      </c>
      <c r="Z42" t="str">
        <f>IFERROR(IF(#REF!&gt;0,#REF!/(INDEX(Site_Settings!#REF!,MATCH('12Month-ADT'!$C42,Site_Settings!#REF!,0),MATCH('12Month-ADT'!$D42,Site_Settings!#REF!,0))),""),"")</f>
        <v/>
      </c>
      <c r="AA42" t="str">
        <f>IFERROR(IF(#REF!&gt;0,#REF!/(INDEX(Site_Settings!#REF!,MATCH('12Month-ADT'!$C42,Site_Settings!#REF!,0),MATCH('12Month-ADT'!$D42,Site_Settings!#REF!,0))),""),"")</f>
        <v/>
      </c>
      <c r="AB42" t="str">
        <f>IFERROR(IF(#REF!&gt;0,#REF!/(INDEX(Site_Settings!#REF!,MATCH('12Month-ADT'!$C42,Site_Settings!#REF!,0),MATCH('12Month-ADT'!$D42,Site_Settings!#REF!,0))),""),"")</f>
        <v/>
      </c>
      <c r="AC42" t="str">
        <f>IFERROR(IF(#REF!&gt;0,#REF!/(INDEX(Site_Settings!#REF!,MATCH('12Month-ADT'!$C42,Site_Settings!#REF!,0),MATCH('12Month-ADT'!$D42,Site_Settings!#REF!,0))),""),"")</f>
        <v/>
      </c>
      <c r="AD42" t="str">
        <f>IFERROR(IF(#REF!&gt;0,#REF!/(INDEX(Site_Settings!#REF!,MATCH('12Month-ADT'!$C42,Site_Settings!#REF!,0),MATCH('12Month-ADT'!$D42,Site_Settings!#REF!,0))),""),"")</f>
        <v/>
      </c>
      <c r="AE42" t="str">
        <f>IFERROR(IF(#REF!&gt;0,#REF!/(INDEX(Site_Settings!#REF!,MATCH('12Month-ADT'!$C42,Site_Settings!#REF!,0),MATCH('12Month-ADT'!$D42,Site_Settings!#REF!,0))),""),"")</f>
        <v/>
      </c>
      <c r="AF42" t="str">
        <f>IFERROR(IF(#REF!&gt;0,#REF!/(INDEX(Site_Settings!#REF!,MATCH('12Month-ADT'!$C42,Site_Settings!#REF!,0),MATCH('12Month-ADT'!$D42,Site_Settings!#REF!,0))),""),"")</f>
        <v/>
      </c>
      <c r="AG42" t="str">
        <f>IFERROR(IF(#REF!&gt;0,#REF!/(INDEX(Site_Settings!#REF!,MATCH('12Month-ADT'!$C42,Site_Settings!#REF!,0),MATCH('12Month-ADT'!$D42,Site_Settings!#REF!,0))),""),"")</f>
        <v/>
      </c>
      <c r="AH42" t="str">
        <f>IFERROR(IF(#REF!&gt;0,#REF!/(INDEX(Site_Settings!#REF!,MATCH('12Month-ADT'!$C42,Site_Settings!#REF!,0),MATCH('12Month-ADT'!$D42,Site_Settings!#REF!,0))),""),"")</f>
        <v/>
      </c>
      <c r="AI42" t="str">
        <f>IFERROR(IF(#REF!&gt;0,#REF!/(INDEX(Site_Settings!#REF!,MATCH('12Month-ADT'!$C42,Site_Settings!#REF!,0),MATCH('12Month-ADT'!$D42,Site_Settings!#REF!,0))),""),"")</f>
        <v/>
      </c>
      <c r="AJ42" t="str">
        <f>IFERROR(IF(#REF!&gt;0,#REF!/(INDEX(Site_Settings!#REF!,MATCH('12Month-ADT'!$C42,Site_Settings!#REF!,0),MATCH('12Month-ADT'!$D42,Site_Settings!#REF!,0))),""),"")</f>
        <v/>
      </c>
      <c r="AK42" t="str">
        <f>IFERROR(IF(#REF!&gt;0,#REF!/(INDEX(Site_Settings!#REF!,MATCH('12Month-ADT'!$C42,Site_Settings!#REF!,0),MATCH('12Month-ADT'!$D42,Site_Settings!#REF!,0))),""),"")</f>
        <v/>
      </c>
      <c r="AL42" t="str">
        <f>IFERROR(IF(#REF!&gt;0,#REF!/(INDEX(Site_Settings!#REF!,MATCH('12Month-ADT'!$C42,Site_Settings!#REF!,0),MATCH('12Month-ADT'!$D42,Site_Settings!#REF!,0))),""),"")</f>
        <v/>
      </c>
      <c r="AM42" t="str">
        <f>IFERROR(IF(#REF!&gt;0,#REF!/(INDEX(Site_Settings!#REF!,MATCH('12Month-ADT'!$C42,Site_Settings!#REF!,0),MATCH('12Month-ADT'!$D42,Site_Settings!#REF!,0))),""),"")</f>
        <v/>
      </c>
      <c r="AN42" t="str">
        <f>IFERROR(IF(#REF!&gt;0,#REF!/(INDEX(Site_Settings!#REF!,MATCH('12Month-ADT'!$C42,Site_Settings!#REF!,0),MATCH('12Month-ADT'!$D42,Site_Settings!#REF!,0))),""),"")</f>
        <v/>
      </c>
      <c r="AO42" t="str">
        <f>IFERROR(IF(#REF!&gt;0,#REF!/(INDEX(Site_Settings!#REF!,MATCH('12Month-ADT'!$C42,Site_Settings!#REF!,0),MATCH('12Month-ADT'!$D42,Site_Settings!#REF!,0))),""),"")</f>
        <v/>
      </c>
      <c r="AP42" t="str">
        <f>IFERROR(IF(#REF!&gt;0,#REF!/(INDEX(Site_Settings!#REF!,MATCH('12Month-ADT'!$C42,Site_Settings!#REF!,0),MATCH('12Month-ADT'!$D42,Site_Settings!#REF!,0))),""),"")</f>
        <v/>
      </c>
      <c r="AQ42" t="str">
        <f>IFERROR(IF(#REF!&gt;0,#REF!/(INDEX(Site_Settings!#REF!,MATCH('12Month-ADT'!$C42,Site_Settings!#REF!,0),MATCH('12Month-ADT'!$D42,Site_Settings!#REF!,0))),""),"")</f>
        <v/>
      </c>
      <c r="AR42" t="str">
        <f>IFERROR(IF(#REF!&gt;0,#REF!/(INDEX(Site_Settings!#REF!,MATCH('12Month-ADT'!$C42,Site_Settings!#REF!,0),MATCH('12Month-ADT'!$D42,Site_Settings!#REF!,0))),""),"")</f>
        <v/>
      </c>
      <c r="AS42" t="str">
        <f>IFERROR(IF(#REF!&gt;0,#REF!/(INDEX(Site_Settings!#REF!,MATCH('12Month-ADT'!$C42,Site_Settings!#REF!,0),MATCH('12Month-ADT'!$D42,Site_Settings!#REF!,0))),""),"")</f>
        <v/>
      </c>
      <c r="AT42" t="str">
        <f>IFERROR(IF(#REF!&gt;0,#REF!/(INDEX(Site_Settings!#REF!,MATCH('12Month-ADT'!$C42,Site_Settings!#REF!,0),MATCH('12Month-ADT'!$D42,Site_Settings!#REF!,0))),""),"")</f>
        <v/>
      </c>
      <c r="AU42" t="str">
        <f>IFERROR(IF(#REF!&gt;0,#REF!/(INDEX(Site_Settings!#REF!,MATCH('12Month-ADT'!$C42,Site_Settings!#REF!,0),MATCH('12Month-ADT'!$D42,Site_Settings!#REF!,0))),""),"")</f>
        <v/>
      </c>
      <c r="AV42" t="str">
        <f>IFERROR(IF(#REF!&gt;0,#REF!/(INDEX(Site_Settings!#REF!,MATCH('12Month-ADT'!$C42,Site_Settings!#REF!,0),MATCH('12Month-ADT'!$D42,Site_Settings!#REF!,0))),""),"")</f>
        <v/>
      </c>
      <c r="AW42" t="str">
        <f>IFERROR(IF(#REF!&gt;0,#REF!/(INDEX(Site_Settings!#REF!,MATCH('12Month-ADT'!$C42,Site_Settings!#REF!,0),MATCH('12Month-ADT'!$D42,Site_Settings!#REF!,0))),""),"")</f>
        <v/>
      </c>
      <c r="AX42" t="str">
        <f>IFERROR(IF(#REF!&gt;0,#REF!/(INDEX(Site_Settings!#REF!,MATCH('12Month-ADT'!$C42,Site_Settings!#REF!,0),MATCH('12Month-ADT'!$D42,Site_Settings!#REF!,0))),""),"")</f>
        <v/>
      </c>
    </row>
    <row r="43" spans="1:50">
      <c r="A43" t="str">
        <f t="shared" si="0"/>
        <v>December2017</v>
      </c>
      <c r="C43" t="s">
        <v>50</v>
      </c>
      <c r="D43">
        <v>2017</v>
      </c>
      <c r="E43" t="str">
        <f>IFERROR(IF(#REF!&gt;0,#REF!/(INDEX(Site_Settings!#REF!,MATCH('12Month-ADT'!$C43,Site_Settings!#REF!,0),MATCH('12Month-ADT'!$D43,Site_Settings!#REF!,0))),""),"")</f>
        <v/>
      </c>
      <c r="F43" t="str">
        <f>IFERROR(IF(#REF!&gt;0,#REF!/(INDEX(Site_Settings!#REF!,MATCH('12Month-ADT'!$C43,Site_Settings!#REF!,0),MATCH('12Month-ADT'!$D43,Site_Settings!#REF!,0))),""),"")</f>
        <v/>
      </c>
      <c r="G43" t="str">
        <f>IFERROR(IF(#REF!&gt;0,#REF!/(INDEX(Site_Settings!#REF!,MATCH('12Month-ADT'!$C43,Site_Settings!#REF!,0),MATCH('12Month-ADT'!$D43,Site_Settings!#REF!,0))),""),"")</f>
        <v/>
      </c>
      <c r="H43" t="str">
        <f>IFERROR(IF(#REF!&gt;0,#REF!/(INDEX(Site_Settings!#REF!,MATCH('12Month-ADT'!$C43,Site_Settings!#REF!,0),MATCH('12Month-ADT'!$D43,Site_Settings!#REF!,0))),""),"")</f>
        <v/>
      </c>
      <c r="I43" t="str">
        <f>IFERROR(IF(#REF!&gt;0,#REF!/(INDEX(Site_Settings!#REF!,MATCH('12Month-ADT'!$C43,Site_Settings!#REF!,0),MATCH('12Month-ADT'!$D43,Site_Settings!#REF!,0))),""),"")</f>
        <v/>
      </c>
      <c r="J43" t="str">
        <f>IFERROR(IF(#REF!&gt;0,#REF!/(INDEX(Site_Settings!#REF!,MATCH('12Month-ADT'!$C43,Site_Settings!#REF!,0),MATCH('12Month-ADT'!$D43,Site_Settings!#REF!,0))),""),"")</f>
        <v/>
      </c>
      <c r="K43" t="str">
        <f>IFERROR(IF(#REF!&gt;0,#REF!/(INDEX(Site_Settings!#REF!,MATCH('12Month-ADT'!$C43,Site_Settings!#REF!,0),MATCH('12Month-ADT'!$D43,Site_Settings!#REF!,0))),""),"")</f>
        <v/>
      </c>
      <c r="L43" t="str">
        <f>IFERROR(IF(#REF!&gt;0,#REF!/(INDEX(Site_Settings!#REF!,MATCH('12Month-ADT'!$C43,Site_Settings!#REF!,0),MATCH('12Month-ADT'!$D43,Site_Settings!#REF!,0))),""),"")</f>
        <v/>
      </c>
      <c r="M43" t="str">
        <f>IFERROR(IF(#REF!&gt;0,#REF!/(INDEX(Site_Settings!#REF!,MATCH('12Month-ADT'!$C43,Site_Settings!#REF!,0),MATCH('12Month-ADT'!$D43,Site_Settings!#REF!,0))),""),"")</f>
        <v/>
      </c>
      <c r="N43" t="str">
        <f>IFERROR(IF(#REF!&gt;0,#REF!/(INDEX(Site_Settings!#REF!,MATCH('12Month-ADT'!$C43,Site_Settings!#REF!,0),MATCH('12Month-ADT'!$D43,Site_Settings!#REF!,0))),""),"")</f>
        <v/>
      </c>
      <c r="O43" t="str">
        <f>IFERROR(IF(#REF!&gt;0,#REF!/(INDEX(Site_Settings!#REF!,MATCH('12Month-ADT'!$C43,Site_Settings!#REF!,0),MATCH('12Month-ADT'!$D43,Site_Settings!#REF!,0))),""),"")</f>
        <v/>
      </c>
      <c r="P43" t="str">
        <f>IFERROR(IF(#REF!&gt;0,#REF!/(INDEX(Site_Settings!#REF!,MATCH('12Month-ADT'!$C43,Site_Settings!#REF!,0),MATCH('12Month-ADT'!$D43,Site_Settings!#REF!,0))),""),"")</f>
        <v/>
      </c>
      <c r="Q43" t="str">
        <f>IFERROR(IF(#REF!&gt;0,#REF!/(INDEX(Site_Settings!#REF!,MATCH('12Month-ADT'!$C43,Site_Settings!#REF!,0),MATCH('12Month-ADT'!$D43,Site_Settings!#REF!,0))),""),"")</f>
        <v/>
      </c>
      <c r="R43" t="str">
        <f>IFERROR(IF(#REF!&gt;0,#REF!/(INDEX(Site_Settings!#REF!,MATCH('12Month-ADT'!$C43,Site_Settings!#REF!,0),MATCH('12Month-ADT'!$D43,Site_Settings!#REF!,0))),""),"")</f>
        <v/>
      </c>
      <c r="S43" t="str">
        <f>IFERROR(IF(#REF!&gt;0,#REF!/(INDEX(Site_Settings!#REF!,MATCH('12Month-ADT'!$C43,Site_Settings!#REF!,0),MATCH('12Month-ADT'!$D43,Site_Settings!#REF!,0))),""),"")</f>
        <v/>
      </c>
      <c r="T43" t="str">
        <f>IFERROR(IF(#REF!&gt;0,#REF!/(INDEX(Site_Settings!#REF!,MATCH('12Month-ADT'!$C43,Site_Settings!#REF!,0),MATCH('12Month-ADT'!$D43,Site_Settings!#REF!,0))),""),"")</f>
        <v/>
      </c>
      <c r="U43" t="str">
        <f>IFERROR(IF(#REF!&gt;0,#REF!/(INDEX(Site_Settings!#REF!,MATCH('12Month-ADT'!$C43,Site_Settings!#REF!,0),MATCH('12Month-ADT'!$D43,Site_Settings!#REF!,0))),""),"")</f>
        <v/>
      </c>
      <c r="V43" t="str">
        <f>IFERROR(IF(#REF!&gt;0,#REF!/(INDEX(Site_Settings!#REF!,MATCH('12Month-ADT'!$C43,Site_Settings!#REF!,0),MATCH('12Month-ADT'!$D43,Site_Settings!#REF!,0))),""),"")</f>
        <v/>
      </c>
      <c r="W43" t="str">
        <f>IFERROR(IF(#REF!&gt;0,#REF!/(INDEX(Site_Settings!#REF!,MATCH('12Month-ADT'!$C43,Site_Settings!#REF!,0),MATCH('12Month-ADT'!$D43,Site_Settings!#REF!,0))),""),"")</f>
        <v/>
      </c>
      <c r="X43" t="str">
        <f>IFERROR(IF(#REF!&gt;0,#REF!/(INDEX(Site_Settings!#REF!,MATCH('12Month-ADT'!$C43,Site_Settings!#REF!,0),MATCH('12Month-ADT'!$D43,Site_Settings!#REF!,0))),""),"")</f>
        <v/>
      </c>
      <c r="Y43" t="str">
        <f>IFERROR(IF(#REF!&gt;0,#REF!/(INDEX(Site_Settings!#REF!,MATCH('12Month-ADT'!$C43,Site_Settings!#REF!,0),MATCH('12Month-ADT'!$D43,Site_Settings!#REF!,0))),""),"")</f>
        <v/>
      </c>
      <c r="Z43" t="str">
        <f>IFERROR(IF(#REF!&gt;0,#REF!/(INDEX(Site_Settings!#REF!,MATCH('12Month-ADT'!$C43,Site_Settings!#REF!,0),MATCH('12Month-ADT'!$D43,Site_Settings!#REF!,0))),""),"")</f>
        <v/>
      </c>
      <c r="AA43" t="str">
        <f>IFERROR(IF(#REF!&gt;0,#REF!/(INDEX(Site_Settings!#REF!,MATCH('12Month-ADT'!$C43,Site_Settings!#REF!,0),MATCH('12Month-ADT'!$D43,Site_Settings!#REF!,0))),""),"")</f>
        <v/>
      </c>
      <c r="AB43" t="str">
        <f>IFERROR(IF(#REF!&gt;0,#REF!/(INDEX(Site_Settings!#REF!,MATCH('12Month-ADT'!$C43,Site_Settings!#REF!,0),MATCH('12Month-ADT'!$D43,Site_Settings!#REF!,0))),""),"")</f>
        <v/>
      </c>
      <c r="AC43" t="str">
        <f>IFERROR(IF(#REF!&gt;0,#REF!/(INDEX(Site_Settings!#REF!,MATCH('12Month-ADT'!$C43,Site_Settings!#REF!,0),MATCH('12Month-ADT'!$D43,Site_Settings!#REF!,0))),""),"")</f>
        <v/>
      </c>
      <c r="AD43" t="str">
        <f>IFERROR(IF(#REF!&gt;0,#REF!/(INDEX(Site_Settings!#REF!,MATCH('12Month-ADT'!$C43,Site_Settings!#REF!,0),MATCH('12Month-ADT'!$D43,Site_Settings!#REF!,0))),""),"")</f>
        <v/>
      </c>
      <c r="AE43" t="str">
        <f>IFERROR(IF(#REF!&gt;0,#REF!/(INDEX(Site_Settings!#REF!,MATCH('12Month-ADT'!$C43,Site_Settings!#REF!,0),MATCH('12Month-ADT'!$D43,Site_Settings!#REF!,0))),""),"")</f>
        <v/>
      </c>
      <c r="AF43" t="str">
        <f>IFERROR(IF(#REF!&gt;0,#REF!/(INDEX(Site_Settings!#REF!,MATCH('12Month-ADT'!$C43,Site_Settings!#REF!,0),MATCH('12Month-ADT'!$D43,Site_Settings!#REF!,0))),""),"")</f>
        <v/>
      </c>
      <c r="AG43" t="str">
        <f>IFERROR(IF(#REF!&gt;0,#REF!/(INDEX(Site_Settings!#REF!,MATCH('12Month-ADT'!$C43,Site_Settings!#REF!,0),MATCH('12Month-ADT'!$D43,Site_Settings!#REF!,0))),""),"")</f>
        <v/>
      </c>
      <c r="AH43" t="str">
        <f>IFERROR(IF(#REF!&gt;0,#REF!/(INDEX(Site_Settings!#REF!,MATCH('12Month-ADT'!$C43,Site_Settings!#REF!,0),MATCH('12Month-ADT'!$D43,Site_Settings!#REF!,0))),""),"")</f>
        <v/>
      </c>
      <c r="AI43" t="str">
        <f>IFERROR(IF(#REF!&gt;0,#REF!/(INDEX(Site_Settings!#REF!,MATCH('12Month-ADT'!$C43,Site_Settings!#REF!,0),MATCH('12Month-ADT'!$D43,Site_Settings!#REF!,0))),""),"")</f>
        <v/>
      </c>
      <c r="AJ43" t="str">
        <f>IFERROR(IF(#REF!&gt;0,#REF!/(INDEX(Site_Settings!#REF!,MATCH('12Month-ADT'!$C43,Site_Settings!#REF!,0),MATCH('12Month-ADT'!$D43,Site_Settings!#REF!,0))),""),"")</f>
        <v/>
      </c>
      <c r="AK43" t="str">
        <f>IFERROR(IF(#REF!&gt;0,#REF!/(INDEX(Site_Settings!#REF!,MATCH('12Month-ADT'!$C43,Site_Settings!#REF!,0),MATCH('12Month-ADT'!$D43,Site_Settings!#REF!,0))),""),"")</f>
        <v/>
      </c>
      <c r="AL43" t="str">
        <f>IFERROR(IF(#REF!&gt;0,#REF!/(INDEX(Site_Settings!#REF!,MATCH('12Month-ADT'!$C43,Site_Settings!#REF!,0),MATCH('12Month-ADT'!$D43,Site_Settings!#REF!,0))),""),"")</f>
        <v/>
      </c>
      <c r="AM43" t="str">
        <f>IFERROR(IF(#REF!&gt;0,#REF!/(INDEX(Site_Settings!#REF!,MATCH('12Month-ADT'!$C43,Site_Settings!#REF!,0),MATCH('12Month-ADT'!$D43,Site_Settings!#REF!,0))),""),"")</f>
        <v/>
      </c>
      <c r="AN43" t="str">
        <f>IFERROR(IF(#REF!&gt;0,#REF!/(INDEX(Site_Settings!#REF!,MATCH('12Month-ADT'!$C43,Site_Settings!#REF!,0),MATCH('12Month-ADT'!$D43,Site_Settings!#REF!,0))),""),"")</f>
        <v/>
      </c>
      <c r="AO43" t="str">
        <f>IFERROR(IF(#REF!&gt;0,#REF!/(INDEX(Site_Settings!#REF!,MATCH('12Month-ADT'!$C43,Site_Settings!#REF!,0),MATCH('12Month-ADT'!$D43,Site_Settings!#REF!,0))),""),"")</f>
        <v/>
      </c>
      <c r="AP43" t="str">
        <f>IFERROR(IF(#REF!&gt;0,#REF!/(INDEX(Site_Settings!#REF!,MATCH('12Month-ADT'!$C43,Site_Settings!#REF!,0),MATCH('12Month-ADT'!$D43,Site_Settings!#REF!,0))),""),"")</f>
        <v/>
      </c>
      <c r="AQ43" t="str">
        <f>IFERROR(IF(#REF!&gt;0,#REF!/(INDEX(Site_Settings!#REF!,MATCH('12Month-ADT'!$C43,Site_Settings!#REF!,0),MATCH('12Month-ADT'!$D43,Site_Settings!#REF!,0))),""),"")</f>
        <v/>
      </c>
      <c r="AR43" t="str">
        <f>IFERROR(IF(#REF!&gt;0,#REF!/(INDEX(Site_Settings!#REF!,MATCH('12Month-ADT'!$C43,Site_Settings!#REF!,0),MATCH('12Month-ADT'!$D43,Site_Settings!#REF!,0))),""),"")</f>
        <v/>
      </c>
      <c r="AS43" t="str">
        <f>IFERROR(IF(#REF!&gt;0,#REF!/(INDEX(Site_Settings!#REF!,MATCH('12Month-ADT'!$C43,Site_Settings!#REF!,0),MATCH('12Month-ADT'!$D43,Site_Settings!#REF!,0))),""),"")</f>
        <v/>
      </c>
      <c r="AT43" t="str">
        <f>IFERROR(IF(#REF!&gt;0,#REF!/(INDEX(Site_Settings!#REF!,MATCH('12Month-ADT'!$C43,Site_Settings!#REF!,0),MATCH('12Month-ADT'!$D43,Site_Settings!#REF!,0))),""),"")</f>
        <v/>
      </c>
      <c r="AU43" t="str">
        <f>IFERROR(IF(#REF!&gt;0,#REF!/(INDEX(Site_Settings!#REF!,MATCH('12Month-ADT'!$C43,Site_Settings!#REF!,0),MATCH('12Month-ADT'!$D43,Site_Settings!#REF!,0))),""),"")</f>
        <v/>
      </c>
      <c r="AV43" t="str">
        <f>IFERROR(IF(#REF!&gt;0,#REF!/(INDEX(Site_Settings!#REF!,MATCH('12Month-ADT'!$C43,Site_Settings!#REF!,0),MATCH('12Month-ADT'!$D43,Site_Settings!#REF!,0))),""),"")</f>
        <v/>
      </c>
      <c r="AW43" t="str">
        <f>IFERROR(IF(#REF!&gt;0,#REF!/(INDEX(Site_Settings!#REF!,MATCH('12Month-ADT'!$C43,Site_Settings!#REF!,0),MATCH('12Month-ADT'!$D43,Site_Settings!#REF!,0))),""),"")</f>
        <v/>
      </c>
      <c r="AX43" t="str">
        <f>IFERROR(IF(#REF!&gt;0,#REF!/(INDEX(Site_Settings!#REF!,MATCH('12Month-ADT'!$C43,Site_Settings!#REF!,0),MATCH('12Month-ADT'!$D43,Site_Settings!#REF!,0))),""),"")</f>
        <v/>
      </c>
    </row>
    <row r="44" spans="1:50">
      <c r="A44" t="str">
        <f t="shared" si="0"/>
        <v>January2018</v>
      </c>
      <c r="C44" t="s">
        <v>53</v>
      </c>
      <c r="D44">
        <v>2018</v>
      </c>
      <c r="E44" t="str">
        <f>IFERROR(IF(#REF!&gt;0,#REF!/(INDEX(Site_Settings!#REF!,MATCH('12Month-ADT'!$C44,Site_Settings!#REF!,0),MATCH('12Month-ADT'!$D44,Site_Settings!#REF!,0))),""),"")</f>
        <v/>
      </c>
      <c r="F44" t="str">
        <f>IFERROR(IF(#REF!&gt;0,#REF!/(INDEX(Site_Settings!#REF!,MATCH('12Month-ADT'!$C44,Site_Settings!#REF!,0),MATCH('12Month-ADT'!$D44,Site_Settings!#REF!,0))),""),"")</f>
        <v/>
      </c>
      <c r="G44" t="str">
        <f>IFERROR(IF(#REF!&gt;0,#REF!/(INDEX(Site_Settings!#REF!,MATCH('12Month-ADT'!$C44,Site_Settings!#REF!,0),MATCH('12Month-ADT'!$D44,Site_Settings!#REF!,0))),""),"")</f>
        <v/>
      </c>
      <c r="H44" t="str">
        <f>IFERROR(IF(#REF!&gt;0,#REF!/(INDEX(Site_Settings!#REF!,MATCH('12Month-ADT'!$C44,Site_Settings!#REF!,0),MATCH('12Month-ADT'!$D44,Site_Settings!#REF!,0))),""),"")</f>
        <v/>
      </c>
      <c r="I44" t="str">
        <f>IFERROR(IF(#REF!&gt;0,#REF!/(INDEX(Site_Settings!#REF!,MATCH('12Month-ADT'!$C44,Site_Settings!#REF!,0),MATCH('12Month-ADT'!$D44,Site_Settings!#REF!,0))),""),"")</f>
        <v/>
      </c>
      <c r="J44" t="str">
        <f>IFERROR(IF(#REF!&gt;0,#REF!/(INDEX(Site_Settings!#REF!,MATCH('12Month-ADT'!$C44,Site_Settings!#REF!,0),MATCH('12Month-ADT'!$D44,Site_Settings!#REF!,0))),""),"")</f>
        <v/>
      </c>
      <c r="K44" t="str">
        <f>IFERROR(IF(#REF!&gt;0,#REF!/(INDEX(Site_Settings!#REF!,MATCH('12Month-ADT'!$C44,Site_Settings!#REF!,0),MATCH('12Month-ADT'!$D44,Site_Settings!#REF!,0))),""),"")</f>
        <v/>
      </c>
      <c r="L44" t="str">
        <f>IFERROR(IF(#REF!&gt;0,#REF!/(INDEX(Site_Settings!#REF!,MATCH('12Month-ADT'!$C44,Site_Settings!#REF!,0),MATCH('12Month-ADT'!$D44,Site_Settings!#REF!,0))),""),"")</f>
        <v/>
      </c>
      <c r="M44" t="str">
        <f>IFERROR(IF(#REF!&gt;0,#REF!/(INDEX(Site_Settings!#REF!,MATCH('12Month-ADT'!$C44,Site_Settings!#REF!,0),MATCH('12Month-ADT'!$D44,Site_Settings!#REF!,0))),""),"")</f>
        <v/>
      </c>
      <c r="N44" t="str">
        <f>IFERROR(IF(#REF!&gt;0,#REF!/(INDEX(Site_Settings!#REF!,MATCH('12Month-ADT'!$C44,Site_Settings!#REF!,0),MATCH('12Month-ADT'!$D44,Site_Settings!#REF!,0))),""),"")</f>
        <v/>
      </c>
      <c r="O44" t="str">
        <f>IFERROR(IF(#REF!&gt;0,#REF!/(INDEX(Site_Settings!#REF!,MATCH('12Month-ADT'!$C44,Site_Settings!#REF!,0),MATCH('12Month-ADT'!$D44,Site_Settings!#REF!,0))),""),"")</f>
        <v/>
      </c>
      <c r="P44" t="str">
        <f>IFERROR(IF(#REF!&gt;0,#REF!/(INDEX(Site_Settings!#REF!,MATCH('12Month-ADT'!$C44,Site_Settings!#REF!,0),MATCH('12Month-ADT'!$D44,Site_Settings!#REF!,0))),""),"")</f>
        <v/>
      </c>
      <c r="Q44" t="str">
        <f>IFERROR(IF(#REF!&gt;0,#REF!/(INDEX(Site_Settings!#REF!,MATCH('12Month-ADT'!$C44,Site_Settings!#REF!,0),MATCH('12Month-ADT'!$D44,Site_Settings!#REF!,0))),""),"")</f>
        <v/>
      </c>
      <c r="R44" t="str">
        <f>IFERROR(IF(#REF!&gt;0,#REF!/(INDEX(Site_Settings!#REF!,MATCH('12Month-ADT'!$C44,Site_Settings!#REF!,0),MATCH('12Month-ADT'!$D44,Site_Settings!#REF!,0))),""),"")</f>
        <v/>
      </c>
      <c r="S44" t="str">
        <f>IFERROR(IF(#REF!&gt;0,#REF!/(INDEX(Site_Settings!#REF!,MATCH('12Month-ADT'!$C44,Site_Settings!#REF!,0),MATCH('12Month-ADT'!$D44,Site_Settings!#REF!,0))),""),"")</f>
        <v/>
      </c>
      <c r="T44" t="str">
        <f>IFERROR(IF(#REF!&gt;0,#REF!/(INDEX(Site_Settings!#REF!,MATCH('12Month-ADT'!$C44,Site_Settings!#REF!,0),MATCH('12Month-ADT'!$D44,Site_Settings!#REF!,0))),""),"")</f>
        <v/>
      </c>
      <c r="U44" t="str">
        <f>IFERROR(IF(#REF!&gt;0,#REF!/(INDEX(Site_Settings!#REF!,MATCH('12Month-ADT'!$C44,Site_Settings!#REF!,0),MATCH('12Month-ADT'!$D44,Site_Settings!#REF!,0))),""),"")</f>
        <v/>
      </c>
      <c r="V44" t="str">
        <f>IFERROR(IF(#REF!&gt;0,#REF!/(INDEX(Site_Settings!#REF!,MATCH('12Month-ADT'!$C44,Site_Settings!#REF!,0),MATCH('12Month-ADT'!$D44,Site_Settings!#REF!,0))),""),"")</f>
        <v/>
      </c>
      <c r="W44" t="str">
        <f>IFERROR(IF(#REF!&gt;0,#REF!/(INDEX(Site_Settings!#REF!,MATCH('12Month-ADT'!$C44,Site_Settings!#REF!,0),MATCH('12Month-ADT'!$D44,Site_Settings!#REF!,0))),""),"")</f>
        <v/>
      </c>
      <c r="X44" t="str">
        <f>IFERROR(IF(#REF!&gt;0,#REF!/(INDEX(Site_Settings!#REF!,MATCH('12Month-ADT'!$C44,Site_Settings!#REF!,0),MATCH('12Month-ADT'!$D44,Site_Settings!#REF!,0))),""),"")</f>
        <v/>
      </c>
      <c r="Y44" t="str">
        <f>IFERROR(IF(#REF!&gt;0,#REF!/(INDEX(Site_Settings!#REF!,MATCH('12Month-ADT'!$C44,Site_Settings!#REF!,0),MATCH('12Month-ADT'!$D44,Site_Settings!#REF!,0))),""),"")</f>
        <v/>
      </c>
      <c r="Z44" t="str">
        <f>IFERROR(IF(#REF!&gt;0,#REF!/(INDEX(Site_Settings!#REF!,MATCH('12Month-ADT'!$C44,Site_Settings!#REF!,0),MATCH('12Month-ADT'!$D44,Site_Settings!#REF!,0))),""),"")</f>
        <v/>
      </c>
      <c r="AA44" t="str">
        <f>IFERROR(IF(#REF!&gt;0,#REF!/(INDEX(Site_Settings!#REF!,MATCH('12Month-ADT'!$C44,Site_Settings!#REF!,0),MATCH('12Month-ADT'!$D44,Site_Settings!#REF!,0))),""),"")</f>
        <v/>
      </c>
      <c r="AB44" t="str">
        <f>IFERROR(IF(#REF!&gt;0,#REF!/(INDEX(Site_Settings!#REF!,MATCH('12Month-ADT'!$C44,Site_Settings!#REF!,0),MATCH('12Month-ADT'!$D44,Site_Settings!#REF!,0))),""),"")</f>
        <v/>
      </c>
      <c r="AC44" t="str">
        <f>IFERROR(IF(#REF!&gt;0,#REF!/(INDEX(Site_Settings!#REF!,MATCH('12Month-ADT'!$C44,Site_Settings!#REF!,0),MATCH('12Month-ADT'!$D44,Site_Settings!#REF!,0))),""),"")</f>
        <v/>
      </c>
      <c r="AD44" t="str">
        <f>IFERROR(IF(#REF!&gt;0,#REF!/(INDEX(Site_Settings!#REF!,MATCH('12Month-ADT'!$C44,Site_Settings!#REF!,0),MATCH('12Month-ADT'!$D44,Site_Settings!#REF!,0))),""),"")</f>
        <v/>
      </c>
      <c r="AE44" t="str">
        <f>IFERROR(IF(#REF!&gt;0,#REF!/(INDEX(Site_Settings!#REF!,MATCH('12Month-ADT'!$C44,Site_Settings!#REF!,0),MATCH('12Month-ADT'!$D44,Site_Settings!#REF!,0))),""),"")</f>
        <v/>
      </c>
      <c r="AF44" t="str">
        <f>IFERROR(IF(#REF!&gt;0,#REF!/(INDEX(Site_Settings!#REF!,MATCH('12Month-ADT'!$C44,Site_Settings!#REF!,0),MATCH('12Month-ADT'!$D44,Site_Settings!#REF!,0))),""),"")</f>
        <v/>
      </c>
      <c r="AG44" t="str">
        <f>IFERROR(IF(#REF!&gt;0,#REF!/(INDEX(Site_Settings!#REF!,MATCH('12Month-ADT'!$C44,Site_Settings!#REF!,0),MATCH('12Month-ADT'!$D44,Site_Settings!#REF!,0))),""),"")</f>
        <v/>
      </c>
      <c r="AH44" t="str">
        <f>IFERROR(IF(#REF!&gt;0,#REF!/(INDEX(Site_Settings!#REF!,MATCH('12Month-ADT'!$C44,Site_Settings!#REF!,0),MATCH('12Month-ADT'!$D44,Site_Settings!#REF!,0))),""),"")</f>
        <v/>
      </c>
      <c r="AI44" t="str">
        <f>IFERROR(IF(#REF!&gt;0,#REF!/(INDEX(Site_Settings!#REF!,MATCH('12Month-ADT'!$C44,Site_Settings!#REF!,0),MATCH('12Month-ADT'!$D44,Site_Settings!#REF!,0))),""),"")</f>
        <v/>
      </c>
      <c r="AJ44" t="str">
        <f>IFERROR(IF(#REF!&gt;0,#REF!/(INDEX(Site_Settings!#REF!,MATCH('12Month-ADT'!$C44,Site_Settings!#REF!,0),MATCH('12Month-ADT'!$D44,Site_Settings!#REF!,0))),""),"")</f>
        <v/>
      </c>
      <c r="AK44" t="str">
        <f>IFERROR(IF(#REF!&gt;0,#REF!/(INDEX(Site_Settings!#REF!,MATCH('12Month-ADT'!$C44,Site_Settings!#REF!,0),MATCH('12Month-ADT'!$D44,Site_Settings!#REF!,0))),""),"")</f>
        <v/>
      </c>
      <c r="AL44" t="str">
        <f>IFERROR(IF(#REF!&gt;0,#REF!/(INDEX(Site_Settings!#REF!,MATCH('12Month-ADT'!$C44,Site_Settings!#REF!,0),MATCH('12Month-ADT'!$D44,Site_Settings!#REF!,0))),""),"")</f>
        <v/>
      </c>
      <c r="AM44" t="str">
        <f>IFERROR(IF(#REF!&gt;0,#REF!/(INDEX(Site_Settings!#REF!,MATCH('12Month-ADT'!$C44,Site_Settings!#REF!,0),MATCH('12Month-ADT'!$D44,Site_Settings!#REF!,0))),""),"")</f>
        <v/>
      </c>
      <c r="AN44" t="str">
        <f>IFERROR(IF(#REF!&gt;0,#REF!/(INDEX(Site_Settings!#REF!,MATCH('12Month-ADT'!$C44,Site_Settings!#REF!,0),MATCH('12Month-ADT'!$D44,Site_Settings!#REF!,0))),""),"")</f>
        <v/>
      </c>
      <c r="AO44" t="str">
        <f>IFERROR(IF(#REF!&gt;0,#REF!/(INDEX(Site_Settings!#REF!,MATCH('12Month-ADT'!$C44,Site_Settings!#REF!,0),MATCH('12Month-ADT'!$D44,Site_Settings!#REF!,0))),""),"")</f>
        <v/>
      </c>
      <c r="AP44" t="str">
        <f>IFERROR(IF(#REF!&gt;0,#REF!/(INDEX(Site_Settings!#REF!,MATCH('12Month-ADT'!$C44,Site_Settings!#REF!,0),MATCH('12Month-ADT'!$D44,Site_Settings!#REF!,0))),""),"")</f>
        <v/>
      </c>
      <c r="AQ44" t="str">
        <f>IFERROR(IF(#REF!&gt;0,#REF!/(INDEX(Site_Settings!#REF!,MATCH('12Month-ADT'!$C44,Site_Settings!#REF!,0),MATCH('12Month-ADT'!$D44,Site_Settings!#REF!,0))),""),"")</f>
        <v/>
      </c>
      <c r="AR44" t="str">
        <f>IFERROR(IF(#REF!&gt;0,#REF!/(INDEX(Site_Settings!#REF!,MATCH('12Month-ADT'!$C44,Site_Settings!#REF!,0),MATCH('12Month-ADT'!$D44,Site_Settings!#REF!,0))),""),"")</f>
        <v/>
      </c>
      <c r="AS44" t="str">
        <f>IFERROR(IF(#REF!&gt;0,#REF!/(INDEX(Site_Settings!#REF!,MATCH('12Month-ADT'!$C44,Site_Settings!#REF!,0),MATCH('12Month-ADT'!$D44,Site_Settings!#REF!,0))),""),"")</f>
        <v/>
      </c>
      <c r="AT44" t="str">
        <f>IFERROR(IF(#REF!&gt;0,#REF!/(INDEX(Site_Settings!#REF!,MATCH('12Month-ADT'!$C44,Site_Settings!#REF!,0),MATCH('12Month-ADT'!$D44,Site_Settings!#REF!,0))),""),"")</f>
        <v/>
      </c>
      <c r="AU44" t="str">
        <f>IFERROR(IF(#REF!&gt;0,#REF!/(INDEX(Site_Settings!#REF!,MATCH('12Month-ADT'!$C44,Site_Settings!#REF!,0),MATCH('12Month-ADT'!$D44,Site_Settings!#REF!,0))),""),"")</f>
        <v/>
      </c>
      <c r="AV44" t="str">
        <f>IFERROR(IF(#REF!&gt;0,#REF!/(INDEX(Site_Settings!#REF!,MATCH('12Month-ADT'!$C44,Site_Settings!#REF!,0),MATCH('12Month-ADT'!$D44,Site_Settings!#REF!,0))),""),"")</f>
        <v/>
      </c>
      <c r="AW44" t="str">
        <f>IFERROR(IF(#REF!&gt;0,#REF!/(INDEX(Site_Settings!#REF!,MATCH('12Month-ADT'!$C44,Site_Settings!#REF!,0),MATCH('12Month-ADT'!$D44,Site_Settings!#REF!,0))),""),"")</f>
        <v/>
      </c>
      <c r="AX44" t="str">
        <f>IFERROR(IF(#REF!&gt;0,#REF!/(INDEX(Site_Settings!#REF!,MATCH('12Month-ADT'!$C44,Site_Settings!#REF!,0),MATCH('12Month-ADT'!$D44,Site_Settings!#REF!,0))),""),"")</f>
        <v/>
      </c>
    </row>
    <row r="45" spans="1:50">
      <c r="A45" t="str">
        <f t="shared" si="0"/>
        <v>February2018</v>
      </c>
      <c r="C45" t="s">
        <v>55</v>
      </c>
      <c r="D45">
        <v>2018</v>
      </c>
      <c r="E45" t="str">
        <f>IFERROR(IF(#REF!&gt;0,#REF!/(INDEX(Site_Settings!#REF!,MATCH('12Month-ADT'!$C45,Site_Settings!#REF!,0),MATCH('12Month-ADT'!$D45,Site_Settings!#REF!,0))),""),"")</f>
        <v/>
      </c>
      <c r="F45" t="str">
        <f>IFERROR(IF(#REF!&gt;0,#REF!/(INDEX(Site_Settings!#REF!,MATCH('12Month-ADT'!$C45,Site_Settings!#REF!,0),MATCH('12Month-ADT'!$D45,Site_Settings!#REF!,0))),""),"")</f>
        <v/>
      </c>
      <c r="G45" t="str">
        <f>IFERROR(IF(#REF!&gt;0,#REF!/(INDEX(Site_Settings!#REF!,MATCH('12Month-ADT'!$C45,Site_Settings!#REF!,0),MATCH('12Month-ADT'!$D45,Site_Settings!#REF!,0))),""),"")</f>
        <v/>
      </c>
      <c r="H45" t="str">
        <f>IFERROR(IF(#REF!&gt;0,#REF!/(INDEX(Site_Settings!#REF!,MATCH('12Month-ADT'!$C45,Site_Settings!#REF!,0),MATCH('12Month-ADT'!$D45,Site_Settings!#REF!,0))),""),"")</f>
        <v/>
      </c>
      <c r="I45" t="str">
        <f>IFERROR(IF(#REF!&gt;0,#REF!/(INDEX(Site_Settings!#REF!,MATCH('12Month-ADT'!$C45,Site_Settings!#REF!,0),MATCH('12Month-ADT'!$D45,Site_Settings!#REF!,0))),""),"")</f>
        <v/>
      </c>
      <c r="J45" t="str">
        <f>IFERROR(IF(#REF!&gt;0,#REF!/(INDEX(Site_Settings!#REF!,MATCH('12Month-ADT'!$C45,Site_Settings!#REF!,0),MATCH('12Month-ADT'!$D45,Site_Settings!#REF!,0))),""),"")</f>
        <v/>
      </c>
      <c r="K45" t="str">
        <f>IFERROR(IF(#REF!&gt;0,#REF!/(INDEX(Site_Settings!#REF!,MATCH('12Month-ADT'!$C45,Site_Settings!#REF!,0),MATCH('12Month-ADT'!$D45,Site_Settings!#REF!,0))),""),"")</f>
        <v/>
      </c>
      <c r="L45" t="str">
        <f>IFERROR(IF(#REF!&gt;0,#REF!/(INDEX(Site_Settings!#REF!,MATCH('12Month-ADT'!$C45,Site_Settings!#REF!,0),MATCH('12Month-ADT'!$D45,Site_Settings!#REF!,0))),""),"")</f>
        <v/>
      </c>
      <c r="M45" t="str">
        <f>IFERROR(IF(#REF!&gt;0,#REF!/(INDEX(Site_Settings!#REF!,MATCH('12Month-ADT'!$C45,Site_Settings!#REF!,0),MATCH('12Month-ADT'!$D45,Site_Settings!#REF!,0))),""),"")</f>
        <v/>
      </c>
      <c r="N45" t="str">
        <f>IFERROR(IF(#REF!&gt;0,#REF!/(INDEX(Site_Settings!#REF!,MATCH('12Month-ADT'!$C45,Site_Settings!#REF!,0),MATCH('12Month-ADT'!$D45,Site_Settings!#REF!,0))),""),"")</f>
        <v/>
      </c>
      <c r="O45" t="str">
        <f>IFERROR(IF(#REF!&gt;0,#REF!/(INDEX(Site_Settings!#REF!,MATCH('12Month-ADT'!$C45,Site_Settings!#REF!,0),MATCH('12Month-ADT'!$D45,Site_Settings!#REF!,0))),""),"")</f>
        <v/>
      </c>
      <c r="P45" t="str">
        <f>IFERROR(IF(#REF!&gt;0,#REF!/(INDEX(Site_Settings!#REF!,MATCH('12Month-ADT'!$C45,Site_Settings!#REF!,0),MATCH('12Month-ADT'!$D45,Site_Settings!#REF!,0))),""),"")</f>
        <v/>
      </c>
      <c r="Q45" t="str">
        <f>IFERROR(IF(#REF!&gt;0,#REF!/(INDEX(Site_Settings!#REF!,MATCH('12Month-ADT'!$C45,Site_Settings!#REF!,0),MATCH('12Month-ADT'!$D45,Site_Settings!#REF!,0))),""),"")</f>
        <v/>
      </c>
      <c r="R45" t="str">
        <f>IFERROR(IF(#REF!&gt;0,#REF!/(INDEX(Site_Settings!#REF!,MATCH('12Month-ADT'!$C45,Site_Settings!#REF!,0),MATCH('12Month-ADT'!$D45,Site_Settings!#REF!,0))),""),"")</f>
        <v/>
      </c>
      <c r="S45" t="str">
        <f>IFERROR(IF(#REF!&gt;0,#REF!/(INDEX(Site_Settings!#REF!,MATCH('12Month-ADT'!$C45,Site_Settings!#REF!,0),MATCH('12Month-ADT'!$D45,Site_Settings!#REF!,0))),""),"")</f>
        <v/>
      </c>
      <c r="T45" t="str">
        <f>IFERROR(IF(#REF!&gt;0,#REF!/(INDEX(Site_Settings!#REF!,MATCH('12Month-ADT'!$C45,Site_Settings!#REF!,0),MATCH('12Month-ADT'!$D45,Site_Settings!#REF!,0))),""),"")</f>
        <v/>
      </c>
      <c r="U45" t="str">
        <f>IFERROR(IF(#REF!&gt;0,#REF!/(INDEX(Site_Settings!#REF!,MATCH('12Month-ADT'!$C45,Site_Settings!#REF!,0),MATCH('12Month-ADT'!$D45,Site_Settings!#REF!,0))),""),"")</f>
        <v/>
      </c>
      <c r="V45" t="str">
        <f>IFERROR(IF(#REF!&gt;0,#REF!/(INDEX(Site_Settings!#REF!,MATCH('12Month-ADT'!$C45,Site_Settings!#REF!,0),MATCH('12Month-ADT'!$D45,Site_Settings!#REF!,0))),""),"")</f>
        <v/>
      </c>
      <c r="W45" t="str">
        <f>IFERROR(IF(#REF!&gt;0,#REF!/(INDEX(Site_Settings!#REF!,MATCH('12Month-ADT'!$C45,Site_Settings!#REF!,0),MATCH('12Month-ADT'!$D45,Site_Settings!#REF!,0))),""),"")</f>
        <v/>
      </c>
      <c r="X45" t="str">
        <f>IFERROR(IF(#REF!&gt;0,#REF!/(INDEX(Site_Settings!#REF!,MATCH('12Month-ADT'!$C45,Site_Settings!#REF!,0),MATCH('12Month-ADT'!$D45,Site_Settings!#REF!,0))),""),"")</f>
        <v/>
      </c>
      <c r="Y45" t="str">
        <f>IFERROR(IF(#REF!&gt;0,#REF!/(INDEX(Site_Settings!#REF!,MATCH('12Month-ADT'!$C45,Site_Settings!#REF!,0),MATCH('12Month-ADT'!$D45,Site_Settings!#REF!,0))),""),"")</f>
        <v/>
      </c>
      <c r="Z45" t="str">
        <f>IFERROR(IF(#REF!&gt;0,#REF!/(INDEX(Site_Settings!#REF!,MATCH('12Month-ADT'!$C45,Site_Settings!#REF!,0),MATCH('12Month-ADT'!$D45,Site_Settings!#REF!,0))),""),"")</f>
        <v/>
      </c>
      <c r="AA45" t="str">
        <f>IFERROR(IF(#REF!&gt;0,#REF!/(INDEX(Site_Settings!#REF!,MATCH('12Month-ADT'!$C45,Site_Settings!#REF!,0),MATCH('12Month-ADT'!$D45,Site_Settings!#REF!,0))),""),"")</f>
        <v/>
      </c>
      <c r="AB45" t="str">
        <f>IFERROR(IF(#REF!&gt;0,#REF!/(INDEX(Site_Settings!#REF!,MATCH('12Month-ADT'!$C45,Site_Settings!#REF!,0),MATCH('12Month-ADT'!$D45,Site_Settings!#REF!,0))),""),"")</f>
        <v/>
      </c>
      <c r="AC45" t="str">
        <f>IFERROR(IF(#REF!&gt;0,#REF!/(INDEX(Site_Settings!#REF!,MATCH('12Month-ADT'!$C45,Site_Settings!#REF!,0),MATCH('12Month-ADT'!$D45,Site_Settings!#REF!,0))),""),"")</f>
        <v/>
      </c>
      <c r="AD45" t="str">
        <f>IFERROR(IF(#REF!&gt;0,#REF!/(INDEX(Site_Settings!#REF!,MATCH('12Month-ADT'!$C45,Site_Settings!#REF!,0),MATCH('12Month-ADT'!$D45,Site_Settings!#REF!,0))),""),"")</f>
        <v/>
      </c>
      <c r="AE45" t="str">
        <f>IFERROR(IF(#REF!&gt;0,#REF!/(INDEX(Site_Settings!#REF!,MATCH('12Month-ADT'!$C45,Site_Settings!#REF!,0),MATCH('12Month-ADT'!$D45,Site_Settings!#REF!,0))),""),"")</f>
        <v/>
      </c>
      <c r="AF45" t="str">
        <f>IFERROR(IF(#REF!&gt;0,#REF!/(INDEX(Site_Settings!#REF!,MATCH('12Month-ADT'!$C45,Site_Settings!#REF!,0),MATCH('12Month-ADT'!$D45,Site_Settings!#REF!,0))),""),"")</f>
        <v/>
      </c>
      <c r="AG45" t="str">
        <f>IFERROR(IF(#REF!&gt;0,#REF!/(INDEX(Site_Settings!#REF!,MATCH('12Month-ADT'!$C45,Site_Settings!#REF!,0),MATCH('12Month-ADT'!$D45,Site_Settings!#REF!,0))),""),"")</f>
        <v/>
      </c>
      <c r="AH45" t="str">
        <f>IFERROR(IF(#REF!&gt;0,#REF!/(INDEX(Site_Settings!#REF!,MATCH('12Month-ADT'!$C45,Site_Settings!#REF!,0),MATCH('12Month-ADT'!$D45,Site_Settings!#REF!,0))),""),"")</f>
        <v/>
      </c>
      <c r="AI45" t="str">
        <f>IFERROR(IF(#REF!&gt;0,#REF!/(INDEX(Site_Settings!#REF!,MATCH('12Month-ADT'!$C45,Site_Settings!#REF!,0),MATCH('12Month-ADT'!$D45,Site_Settings!#REF!,0))),""),"")</f>
        <v/>
      </c>
      <c r="AJ45" t="str">
        <f>IFERROR(IF(#REF!&gt;0,#REF!/(INDEX(Site_Settings!#REF!,MATCH('12Month-ADT'!$C45,Site_Settings!#REF!,0),MATCH('12Month-ADT'!$D45,Site_Settings!#REF!,0))),""),"")</f>
        <v/>
      </c>
      <c r="AK45" t="str">
        <f>IFERROR(IF(#REF!&gt;0,#REF!/(INDEX(Site_Settings!#REF!,MATCH('12Month-ADT'!$C45,Site_Settings!#REF!,0),MATCH('12Month-ADT'!$D45,Site_Settings!#REF!,0))),""),"")</f>
        <v/>
      </c>
      <c r="AL45" t="str">
        <f>IFERROR(IF(#REF!&gt;0,#REF!/(INDEX(Site_Settings!#REF!,MATCH('12Month-ADT'!$C45,Site_Settings!#REF!,0),MATCH('12Month-ADT'!$D45,Site_Settings!#REF!,0))),""),"")</f>
        <v/>
      </c>
      <c r="AM45" t="str">
        <f>IFERROR(IF(#REF!&gt;0,#REF!/(INDEX(Site_Settings!#REF!,MATCH('12Month-ADT'!$C45,Site_Settings!#REF!,0),MATCH('12Month-ADT'!$D45,Site_Settings!#REF!,0))),""),"")</f>
        <v/>
      </c>
      <c r="AN45" t="str">
        <f>IFERROR(IF(#REF!&gt;0,#REF!/(INDEX(Site_Settings!#REF!,MATCH('12Month-ADT'!$C45,Site_Settings!#REF!,0),MATCH('12Month-ADT'!$D45,Site_Settings!#REF!,0))),""),"")</f>
        <v/>
      </c>
      <c r="AO45" t="str">
        <f>IFERROR(IF(#REF!&gt;0,#REF!/(INDEX(Site_Settings!#REF!,MATCH('12Month-ADT'!$C45,Site_Settings!#REF!,0),MATCH('12Month-ADT'!$D45,Site_Settings!#REF!,0))),""),"")</f>
        <v/>
      </c>
      <c r="AP45" t="str">
        <f>IFERROR(IF(#REF!&gt;0,#REF!/(INDEX(Site_Settings!#REF!,MATCH('12Month-ADT'!$C45,Site_Settings!#REF!,0),MATCH('12Month-ADT'!$D45,Site_Settings!#REF!,0))),""),"")</f>
        <v/>
      </c>
      <c r="AQ45" t="str">
        <f>IFERROR(IF(#REF!&gt;0,#REF!/(INDEX(Site_Settings!#REF!,MATCH('12Month-ADT'!$C45,Site_Settings!#REF!,0),MATCH('12Month-ADT'!$D45,Site_Settings!#REF!,0))),""),"")</f>
        <v/>
      </c>
      <c r="AR45" t="str">
        <f>IFERROR(IF(#REF!&gt;0,#REF!/(INDEX(Site_Settings!#REF!,MATCH('12Month-ADT'!$C45,Site_Settings!#REF!,0),MATCH('12Month-ADT'!$D45,Site_Settings!#REF!,0))),""),"")</f>
        <v/>
      </c>
      <c r="AS45" t="str">
        <f>IFERROR(IF(#REF!&gt;0,#REF!/(INDEX(Site_Settings!#REF!,MATCH('12Month-ADT'!$C45,Site_Settings!#REF!,0),MATCH('12Month-ADT'!$D45,Site_Settings!#REF!,0))),""),"")</f>
        <v/>
      </c>
      <c r="AT45" t="str">
        <f>IFERROR(IF(#REF!&gt;0,#REF!/(INDEX(Site_Settings!#REF!,MATCH('12Month-ADT'!$C45,Site_Settings!#REF!,0),MATCH('12Month-ADT'!$D45,Site_Settings!#REF!,0))),""),"")</f>
        <v/>
      </c>
      <c r="AU45" t="str">
        <f>IFERROR(IF(#REF!&gt;0,#REF!/(INDEX(Site_Settings!#REF!,MATCH('12Month-ADT'!$C45,Site_Settings!#REF!,0),MATCH('12Month-ADT'!$D45,Site_Settings!#REF!,0))),""),"")</f>
        <v/>
      </c>
      <c r="AV45" t="str">
        <f>IFERROR(IF(#REF!&gt;0,#REF!/(INDEX(Site_Settings!#REF!,MATCH('12Month-ADT'!$C45,Site_Settings!#REF!,0),MATCH('12Month-ADT'!$D45,Site_Settings!#REF!,0))),""),"")</f>
        <v/>
      </c>
      <c r="AW45" t="str">
        <f>IFERROR(IF(#REF!&gt;0,#REF!/(INDEX(Site_Settings!#REF!,MATCH('12Month-ADT'!$C45,Site_Settings!#REF!,0),MATCH('12Month-ADT'!$D45,Site_Settings!#REF!,0))),""),"")</f>
        <v/>
      </c>
      <c r="AX45" t="str">
        <f>IFERROR(IF(#REF!&gt;0,#REF!/(INDEX(Site_Settings!#REF!,MATCH('12Month-ADT'!$C45,Site_Settings!#REF!,0),MATCH('12Month-ADT'!$D45,Site_Settings!#REF!,0))),""),"")</f>
        <v/>
      </c>
    </row>
    <row r="46" spans="1:50">
      <c r="A46" t="str">
        <f t="shared" si="0"/>
        <v>March2018</v>
      </c>
      <c r="C46" t="s">
        <v>56</v>
      </c>
      <c r="D46">
        <v>2018</v>
      </c>
      <c r="E46" t="str">
        <f>IFERROR(IF(#REF!&gt;0,#REF!/(INDEX(Site_Settings!#REF!,MATCH('12Month-ADT'!$C46,Site_Settings!#REF!,0),MATCH('12Month-ADT'!$D46,Site_Settings!#REF!,0))),""),"")</f>
        <v/>
      </c>
      <c r="F46" t="str">
        <f>IFERROR(IF(#REF!&gt;0,#REF!/(INDEX(Site_Settings!#REF!,MATCH('12Month-ADT'!$C46,Site_Settings!#REF!,0),MATCH('12Month-ADT'!$D46,Site_Settings!#REF!,0))),""),"")</f>
        <v/>
      </c>
      <c r="G46" t="str">
        <f>IFERROR(IF(#REF!&gt;0,#REF!/(INDEX(Site_Settings!#REF!,MATCH('12Month-ADT'!$C46,Site_Settings!#REF!,0),MATCH('12Month-ADT'!$D46,Site_Settings!#REF!,0))),""),"")</f>
        <v/>
      </c>
      <c r="H46" t="str">
        <f>IFERROR(IF(#REF!&gt;0,#REF!/(INDEX(Site_Settings!#REF!,MATCH('12Month-ADT'!$C46,Site_Settings!#REF!,0),MATCH('12Month-ADT'!$D46,Site_Settings!#REF!,0))),""),"")</f>
        <v/>
      </c>
      <c r="I46" t="str">
        <f>IFERROR(IF(#REF!&gt;0,#REF!/(INDEX(Site_Settings!#REF!,MATCH('12Month-ADT'!$C46,Site_Settings!#REF!,0),MATCH('12Month-ADT'!$D46,Site_Settings!#REF!,0))),""),"")</f>
        <v/>
      </c>
      <c r="J46" t="str">
        <f>IFERROR(IF(#REF!&gt;0,#REF!/(INDEX(Site_Settings!#REF!,MATCH('12Month-ADT'!$C46,Site_Settings!#REF!,0),MATCH('12Month-ADT'!$D46,Site_Settings!#REF!,0))),""),"")</f>
        <v/>
      </c>
      <c r="K46" t="str">
        <f>IFERROR(IF(#REF!&gt;0,#REF!/(INDEX(Site_Settings!#REF!,MATCH('12Month-ADT'!$C46,Site_Settings!#REF!,0),MATCH('12Month-ADT'!$D46,Site_Settings!#REF!,0))),""),"")</f>
        <v/>
      </c>
      <c r="L46" t="str">
        <f>IFERROR(IF(#REF!&gt;0,#REF!/(INDEX(Site_Settings!#REF!,MATCH('12Month-ADT'!$C46,Site_Settings!#REF!,0),MATCH('12Month-ADT'!$D46,Site_Settings!#REF!,0))),""),"")</f>
        <v/>
      </c>
      <c r="M46" t="str">
        <f>IFERROR(IF(#REF!&gt;0,#REF!/(INDEX(Site_Settings!#REF!,MATCH('12Month-ADT'!$C46,Site_Settings!#REF!,0),MATCH('12Month-ADT'!$D46,Site_Settings!#REF!,0))),""),"")</f>
        <v/>
      </c>
      <c r="N46" t="str">
        <f>IFERROR(IF(#REF!&gt;0,#REF!/(INDEX(Site_Settings!#REF!,MATCH('12Month-ADT'!$C46,Site_Settings!#REF!,0),MATCH('12Month-ADT'!$D46,Site_Settings!#REF!,0))),""),"")</f>
        <v/>
      </c>
      <c r="O46" t="str">
        <f>IFERROR(IF(#REF!&gt;0,#REF!/(INDEX(Site_Settings!#REF!,MATCH('12Month-ADT'!$C46,Site_Settings!#REF!,0),MATCH('12Month-ADT'!$D46,Site_Settings!#REF!,0))),""),"")</f>
        <v/>
      </c>
      <c r="P46" t="str">
        <f>IFERROR(IF(#REF!&gt;0,#REF!/(INDEX(Site_Settings!#REF!,MATCH('12Month-ADT'!$C46,Site_Settings!#REF!,0),MATCH('12Month-ADT'!$D46,Site_Settings!#REF!,0))),""),"")</f>
        <v/>
      </c>
      <c r="Q46" t="str">
        <f>IFERROR(IF(#REF!&gt;0,#REF!/(INDEX(Site_Settings!#REF!,MATCH('12Month-ADT'!$C46,Site_Settings!#REF!,0),MATCH('12Month-ADT'!$D46,Site_Settings!#REF!,0))),""),"")</f>
        <v/>
      </c>
      <c r="R46" t="str">
        <f>IFERROR(IF(#REF!&gt;0,#REF!/(INDEX(Site_Settings!#REF!,MATCH('12Month-ADT'!$C46,Site_Settings!#REF!,0),MATCH('12Month-ADT'!$D46,Site_Settings!#REF!,0))),""),"")</f>
        <v/>
      </c>
      <c r="S46" t="str">
        <f>IFERROR(IF(#REF!&gt;0,#REF!/(INDEX(Site_Settings!#REF!,MATCH('12Month-ADT'!$C46,Site_Settings!#REF!,0),MATCH('12Month-ADT'!$D46,Site_Settings!#REF!,0))),""),"")</f>
        <v/>
      </c>
      <c r="T46" t="str">
        <f>IFERROR(IF(#REF!&gt;0,#REF!/(INDEX(Site_Settings!#REF!,MATCH('12Month-ADT'!$C46,Site_Settings!#REF!,0),MATCH('12Month-ADT'!$D46,Site_Settings!#REF!,0))),""),"")</f>
        <v/>
      </c>
      <c r="U46" t="str">
        <f>IFERROR(IF(#REF!&gt;0,#REF!/(INDEX(Site_Settings!#REF!,MATCH('12Month-ADT'!$C46,Site_Settings!#REF!,0),MATCH('12Month-ADT'!$D46,Site_Settings!#REF!,0))),""),"")</f>
        <v/>
      </c>
      <c r="V46" t="str">
        <f>IFERROR(IF(#REF!&gt;0,#REF!/(INDEX(Site_Settings!#REF!,MATCH('12Month-ADT'!$C46,Site_Settings!#REF!,0),MATCH('12Month-ADT'!$D46,Site_Settings!#REF!,0))),""),"")</f>
        <v/>
      </c>
      <c r="W46" t="str">
        <f>IFERROR(IF(#REF!&gt;0,#REF!/(INDEX(Site_Settings!#REF!,MATCH('12Month-ADT'!$C46,Site_Settings!#REF!,0),MATCH('12Month-ADT'!$D46,Site_Settings!#REF!,0))),""),"")</f>
        <v/>
      </c>
      <c r="X46" t="str">
        <f>IFERROR(IF(#REF!&gt;0,#REF!/(INDEX(Site_Settings!#REF!,MATCH('12Month-ADT'!$C46,Site_Settings!#REF!,0),MATCH('12Month-ADT'!$D46,Site_Settings!#REF!,0))),""),"")</f>
        <v/>
      </c>
      <c r="Y46" t="str">
        <f>IFERROR(IF(#REF!&gt;0,#REF!/(INDEX(Site_Settings!#REF!,MATCH('12Month-ADT'!$C46,Site_Settings!#REF!,0),MATCH('12Month-ADT'!$D46,Site_Settings!#REF!,0))),""),"")</f>
        <v/>
      </c>
      <c r="Z46" t="str">
        <f>IFERROR(IF(#REF!&gt;0,#REF!/(INDEX(Site_Settings!#REF!,MATCH('12Month-ADT'!$C46,Site_Settings!#REF!,0),MATCH('12Month-ADT'!$D46,Site_Settings!#REF!,0))),""),"")</f>
        <v/>
      </c>
      <c r="AA46" t="str">
        <f>IFERROR(IF(#REF!&gt;0,#REF!/(INDEX(Site_Settings!#REF!,MATCH('12Month-ADT'!$C46,Site_Settings!#REF!,0),MATCH('12Month-ADT'!$D46,Site_Settings!#REF!,0))),""),"")</f>
        <v/>
      </c>
      <c r="AB46" t="str">
        <f>IFERROR(IF(#REF!&gt;0,#REF!/(INDEX(Site_Settings!#REF!,MATCH('12Month-ADT'!$C46,Site_Settings!#REF!,0),MATCH('12Month-ADT'!$D46,Site_Settings!#REF!,0))),""),"")</f>
        <v/>
      </c>
      <c r="AC46" t="str">
        <f>IFERROR(IF(#REF!&gt;0,#REF!/(INDEX(Site_Settings!#REF!,MATCH('12Month-ADT'!$C46,Site_Settings!#REF!,0),MATCH('12Month-ADT'!$D46,Site_Settings!#REF!,0))),""),"")</f>
        <v/>
      </c>
      <c r="AD46" t="str">
        <f>IFERROR(IF(#REF!&gt;0,#REF!/(INDEX(Site_Settings!#REF!,MATCH('12Month-ADT'!$C46,Site_Settings!#REF!,0),MATCH('12Month-ADT'!$D46,Site_Settings!#REF!,0))),""),"")</f>
        <v/>
      </c>
      <c r="AE46" t="str">
        <f>IFERROR(IF(#REF!&gt;0,#REF!/(INDEX(Site_Settings!#REF!,MATCH('12Month-ADT'!$C46,Site_Settings!#REF!,0),MATCH('12Month-ADT'!$D46,Site_Settings!#REF!,0))),""),"")</f>
        <v/>
      </c>
      <c r="AF46" t="str">
        <f>IFERROR(IF(#REF!&gt;0,#REF!/(INDEX(Site_Settings!#REF!,MATCH('12Month-ADT'!$C46,Site_Settings!#REF!,0),MATCH('12Month-ADT'!$D46,Site_Settings!#REF!,0))),""),"")</f>
        <v/>
      </c>
      <c r="AG46" t="str">
        <f>IFERROR(IF(#REF!&gt;0,#REF!/(INDEX(Site_Settings!#REF!,MATCH('12Month-ADT'!$C46,Site_Settings!#REF!,0),MATCH('12Month-ADT'!$D46,Site_Settings!#REF!,0))),""),"")</f>
        <v/>
      </c>
      <c r="AH46" t="str">
        <f>IFERROR(IF(#REF!&gt;0,#REF!/(INDEX(Site_Settings!#REF!,MATCH('12Month-ADT'!$C46,Site_Settings!#REF!,0),MATCH('12Month-ADT'!$D46,Site_Settings!#REF!,0))),""),"")</f>
        <v/>
      </c>
      <c r="AI46" t="str">
        <f>IFERROR(IF(#REF!&gt;0,#REF!/(INDEX(Site_Settings!#REF!,MATCH('12Month-ADT'!$C46,Site_Settings!#REF!,0),MATCH('12Month-ADT'!$D46,Site_Settings!#REF!,0))),""),"")</f>
        <v/>
      </c>
      <c r="AJ46" t="str">
        <f>IFERROR(IF(#REF!&gt;0,#REF!/(INDEX(Site_Settings!#REF!,MATCH('12Month-ADT'!$C46,Site_Settings!#REF!,0),MATCH('12Month-ADT'!$D46,Site_Settings!#REF!,0))),""),"")</f>
        <v/>
      </c>
      <c r="AK46" t="str">
        <f>IFERROR(IF(#REF!&gt;0,#REF!/(INDEX(Site_Settings!#REF!,MATCH('12Month-ADT'!$C46,Site_Settings!#REF!,0),MATCH('12Month-ADT'!$D46,Site_Settings!#REF!,0))),""),"")</f>
        <v/>
      </c>
      <c r="AL46" t="str">
        <f>IFERROR(IF(#REF!&gt;0,#REF!/(INDEX(Site_Settings!#REF!,MATCH('12Month-ADT'!$C46,Site_Settings!#REF!,0),MATCH('12Month-ADT'!$D46,Site_Settings!#REF!,0))),""),"")</f>
        <v/>
      </c>
      <c r="AM46" t="str">
        <f>IFERROR(IF(#REF!&gt;0,#REF!/(INDEX(Site_Settings!#REF!,MATCH('12Month-ADT'!$C46,Site_Settings!#REF!,0),MATCH('12Month-ADT'!$D46,Site_Settings!#REF!,0))),""),"")</f>
        <v/>
      </c>
      <c r="AN46" t="str">
        <f>IFERROR(IF(#REF!&gt;0,#REF!/(INDEX(Site_Settings!#REF!,MATCH('12Month-ADT'!$C46,Site_Settings!#REF!,0),MATCH('12Month-ADT'!$D46,Site_Settings!#REF!,0))),""),"")</f>
        <v/>
      </c>
      <c r="AO46" t="str">
        <f>IFERROR(IF(#REF!&gt;0,#REF!/(INDEX(Site_Settings!#REF!,MATCH('12Month-ADT'!$C46,Site_Settings!#REF!,0),MATCH('12Month-ADT'!$D46,Site_Settings!#REF!,0))),""),"")</f>
        <v/>
      </c>
      <c r="AP46" t="str">
        <f>IFERROR(IF(#REF!&gt;0,#REF!/(INDEX(Site_Settings!#REF!,MATCH('12Month-ADT'!$C46,Site_Settings!#REF!,0),MATCH('12Month-ADT'!$D46,Site_Settings!#REF!,0))),""),"")</f>
        <v/>
      </c>
      <c r="AQ46" t="str">
        <f>IFERROR(IF(#REF!&gt;0,#REF!/(INDEX(Site_Settings!#REF!,MATCH('12Month-ADT'!$C46,Site_Settings!#REF!,0),MATCH('12Month-ADT'!$D46,Site_Settings!#REF!,0))),""),"")</f>
        <v/>
      </c>
      <c r="AR46" t="str">
        <f>IFERROR(IF(#REF!&gt;0,#REF!/(INDEX(Site_Settings!#REF!,MATCH('12Month-ADT'!$C46,Site_Settings!#REF!,0),MATCH('12Month-ADT'!$D46,Site_Settings!#REF!,0))),""),"")</f>
        <v/>
      </c>
      <c r="AS46" t="str">
        <f>IFERROR(IF(#REF!&gt;0,#REF!/(INDEX(Site_Settings!#REF!,MATCH('12Month-ADT'!$C46,Site_Settings!#REF!,0),MATCH('12Month-ADT'!$D46,Site_Settings!#REF!,0))),""),"")</f>
        <v/>
      </c>
      <c r="AT46" t="str">
        <f>IFERROR(IF(#REF!&gt;0,#REF!/(INDEX(Site_Settings!#REF!,MATCH('12Month-ADT'!$C46,Site_Settings!#REF!,0),MATCH('12Month-ADT'!$D46,Site_Settings!#REF!,0))),""),"")</f>
        <v/>
      </c>
      <c r="AU46" t="str">
        <f>IFERROR(IF(#REF!&gt;0,#REF!/(INDEX(Site_Settings!#REF!,MATCH('12Month-ADT'!$C46,Site_Settings!#REF!,0),MATCH('12Month-ADT'!$D46,Site_Settings!#REF!,0))),""),"")</f>
        <v/>
      </c>
      <c r="AV46" t="str">
        <f>IFERROR(IF(#REF!&gt;0,#REF!/(INDEX(Site_Settings!#REF!,MATCH('12Month-ADT'!$C46,Site_Settings!#REF!,0),MATCH('12Month-ADT'!$D46,Site_Settings!#REF!,0))),""),"")</f>
        <v/>
      </c>
      <c r="AW46" t="str">
        <f>IFERROR(IF(#REF!&gt;0,#REF!/(INDEX(Site_Settings!#REF!,MATCH('12Month-ADT'!$C46,Site_Settings!#REF!,0),MATCH('12Month-ADT'!$D46,Site_Settings!#REF!,0))),""),"")</f>
        <v/>
      </c>
      <c r="AX46" t="str">
        <f>IFERROR(IF(#REF!&gt;0,#REF!/(INDEX(Site_Settings!#REF!,MATCH('12Month-ADT'!$C46,Site_Settings!#REF!,0),MATCH('12Month-ADT'!$D46,Site_Settings!#REF!,0))),""),"")</f>
        <v/>
      </c>
    </row>
    <row r="47" spans="1:50">
      <c r="A47" t="str">
        <f t="shared" si="0"/>
        <v>April2018</v>
      </c>
      <c r="C47" t="s">
        <v>57</v>
      </c>
      <c r="D47">
        <v>2018</v>
      </c>
      <c r="E47" t="str">
        <f>IFERROR(IF(#REF!&gt;0,#REF!/(INDEX(Site_Settings!#REF!,MATCH('12Month-ADT'!$C47,Site_Settings!#REF!,0),MATCH('12Month-ADT'!$D47,Site_Settings!#REF!,0))),""),"")</f>
        <v/>
      </c>
      <c r="F47" t="str">
        <f>IFERROR(IF(#REF!&gt;0,#REF!/(INDEX(Site_Settings!#REF!,MATCH('12Month-ADT'!$C47,Site_Settings!#REF!,0),MATCH('12Month-ADT'!$D47,Site_Settings!#REF!,0))),""),"")</f>
        <v/>
      </c>
      <c r="G47" t="str">
        <f>IFERROR(IF(#REF!&gt;0,#REF!/(INDEX(Site_Settings!#REF!,MATCH('12Month-ADT'!$C47,Site_Settings!#REF!,0),MATCH('12Month-ADT'!$D47,Site_Settings!#REF!,0))),""),"")</f>
        <v/>
      </c>
      <c r="H47" t="str">
        <f>IFERROR(IF(#REF!&gt;0,#REF!/(INDEX(Site_Settings!#REF!,MATCH('12Month-ADT'!$C47,Site_Settings!#REF!,0),MATCH('12Month-ADT'!$D47,Site_Settings!#REF!,0))),""),"")</f>
        <v/>
      </c>
      <c r="I47" t="str">
        <f>IFERROR(IF(#REF!&gt;0,#REF!/(INDEX(Site_Settings!#REF!,MATCH('12Month-ADT'!$C47,Site_Settings!#REF!,0),MATCH('12Month-ADT'!$D47,Site_Settings!#REF!,0))),""),"")</f>
        <v/>
      </c>
      <c r="J47" t="str">
        <f>IFERROR(IF(#REF!&gt;0,#REF!/(INDEX(Site_Settings!#REF!,MATCH('12Month-ADT'!$C47,Site_Settings!#REF!,0),MATCH('12Month-ADT'!$D47,Site_Settings!#REF!,0))),""),"")</f>
        <v/>
      </c>
      <c r="K47" t="str">
        <f>IFERROR(IF(#REF!&gt;0,#REF!/(INDEX(Site_Settings!#REF!,MATCH('12Month-ADT'!$C47,Site_Settings!#REF!,0),MATCH('12Month-ADT'!$D47,Site_Settings!#REF!,0))),""),"")</f>
        <v/>
      </c>
      <c r="L47" t="str">
        <f>IFERROR(IF(#REF!&gt;0,#REF!/(INDEX(Site_Settings!#REF!,MATCH('12Month-ADT'!$C47,Site_Settings!#REF!,0),MATCH('12Month-ADT'!$D47,Site_Settings!#REF!,0))),""),"")</f>
        <v/>
      </c>
      <c r="M47" t="str">
        <f>IFERROR(IF(#REF!&gt;0,#REF!/(INDEX(Site_Settings!#REF!,MATCH('12Month-ADT'!$C47,Site_Settings!#REF!,0),MATCH('12Month-ADT'!$D47,Site_Settings!#REF!,0))),""),"")</f>
        <v/>
      </c>
      <c r="N47" t="str">
        <f>IFERROR(IF(#REF!&gt;0,#REF!/(INDEX(Site_Settings!#REF!,MATCH('12Month-ADT'!$C47,Site_Settings!#REF!,0),MATCH('12Month-ADT'!$D47,Site_Settings!#REF!,0))),""),"")</f>
        <v/>
      </c>
      <c r="O47" t="str">
        <f>IFERROR(IF(#REF!&gt;0,#REF!/(INDEX(Site_Settings!#REF!,MATCH('12Month-ADT'!$C47,Site_Settings!#REF!,0),MATCH('12Month-ADT'!$D47,Site_Settings!#REF!,0))),""),"")</f>
        <v/>
      </c>
      <c r="P47" t="str">
        <f>IFERROR(IF(#REF!&gt;0,#REF!/(INDEX(Site_Settings!#REF!,MATCH('12Month-ADT'!$C47,Site_Settings!#REF!,0),MATCH('12Month-ADT'!$D47,Site_Settings!#REF!,0))),""),"")</f>
        <v/>
      </c>
      <c r="Q47" t="str">
        <f>IFERROR(IF(#REF!&gt;0,#REF!/(INDEX(Site_Settings!#REF!,MATCH('12Month-ADT'!$C47,Site_Settings!#REF!,0),MATCH('12Month-ADT'!$D47,Site_Settings!#REF!,0))),""),"")</f>
        <v/>
      </c>
      <c r="R47" t="str">
        <f>IFERROR(IF(#REF!&gt;0,#REF!/(INDEX(Site_Settings!#REF!,MATCH('12Month-ADT'!$C47,Site_Settings!#REF!,0),MATCH('12Month-ADT'!$D47,Site_Settings!#REF!,0))),""),"")</f>
        <v/>
      </c>
      <c r="S47" t="str">
        <f>IFERROR(IF(#REF!&gt;0,#REF!/(INDEX(Site_Settings!#REF!,MATCH('12Month-ADT'!$C47,Site_Settings!#REF!,0),MATCH('12Month-ADT'!$D47,Site_Settings!#REF!,0))),""),"")</f>
        <v/>
      </c>
      <c r="T47" t="str">
        <f>IFERROR(IF(#REF!&gt;0,#REF!/(INDEX(Site_Settings!#REF!,MATCH('12Month-ADT'!$C47,Site_Settings!#REF!,0),MATCH('12Month-ADT'!$D47,Site_Settings!#REF!,0))),""),"")</f>
        <v/>
      </c>
      <c r="U47" t="str">
        <f>IFERROR(IF(#REF!&gt;0,#REF!/(INDEX(Site_Settings!#REF!,MATCH('12Month-ADT'!$C47,Site_Settings!#REF!,0),MATCH('12Month-ADT'!$D47,Site_Settings!#REF!,0))),""),"")</f>
        <v/>
      </c>
      <c r="V47" t="str">
        <f>IFERROR(IF(#REF!&gt;0,#REF!/(INDEX(Site_Settings!#REF!,MATCH('12Month-ADT'!$C47,Site_Settings!#REF!,0),MATCH('12Month-ADT'!$D47,Site_Settings!#REF!,0))),""),"")</f>
        <v/>
      </c>
      <c r="W47" t="str">
        <f>IFERROR(IF(#REF!&gt;0,#REF!/(INDEX(Site_Settings!#REF!,MATCH('12Month-ADT'!$C47,Site_Settings!#REF!,0),MATCH('12Month-ADT'!$D47,Site_Settings!#REF!,0))),""),"")</f>
        <v/>
      </c>
      <c r="X47" t="str">
        <f>IFERROR(IF(#REF!&gt;0,#REF!/(INDEX(Site_Settings!#REF!,MATCH('12Month-ADT'!$C47,Site_Settings!#REF!,0),MATCH('12Month-ADT'!$D47,Site_Settings!#REF!,0))),""),"")</f>
        <v/>
      </c>
      <c r="Y47" t="str">
        <f>IFERROR(IF(#REF!&gt;0,#REF!/(INDEX(Site_Settings!#REF!,MATCH('12Month-ADT'!$C47,Site_Settings!#REF!,0),MATCH('12Month-ADT'!$D47,Site_Settings!#REF!,0))),""),"")</f>
        <v/>
      </c>
      <c r="Z47" t="str">
        <f>IFERROR(IF(#REF!&gt;0,#REF!/(INDEX(Site_Settings!#REF!,MATCH('12Month-ADT'!$C47,Site_Settings!#REF!,0),MATCH('12Month-ADT'!$D47,Site_Settings!#REF!,0))),""),"")</f>
        <v/>
      </c>
      <c r="AA47" t="str">
        <f>IFERROR(IF(#REF!&gt;0,#REF!/(INDEX(Site_Settings!#REF!,MATCH('12Month-ADT'!$C47,Site_Settings!#REF!,0),MATCH('12Month-ADT'!$D47,Site_Settings!#REF!,0))),""),"")</f>
        <v/>
      </c>
      <c r="AB47" t="str">
        <f>IFERROR(IF(#REF!&gt;0,#REF!/(INDEX(Site_Settings!#REF!,MATCH('12Month-ADT'!$C47,Site_Settings!#REF!,0),MATCH('12Month-ADT'!$D47,Site_Settings!#REF!,0))),""),"")</f>
        <v/>
      </c>
      <c r="AC47" t="str">
        <f>IFERROR(IF(#REF!&gt;0,#REF!/(INDEX(Site_Settings!#REF!,MATCH('12Month-ADT'!$C47,Site_Settings!#REF!,0),MATCH('12Month-ADT'!$D47,Site_Settings!#REF!,0))),""),"")</f>
        <v/>
      </c>
      <c r="AD47" t="str">
        <f>IFERROR(IF(#REF!&gt;0,#REF!/(INDEX(Site_Settings!#REF!,MATCH('12Month-ADT'!$C47,Site_Settings!#REF!,0),MATCH('12Month-ADT'!$D47,Site_Settings!#REF!,0))),""),"")</f>
        <v/>
      </c>
      <c r="AE47" t="str">
        <f>IFERROR(IF(#REF!&gt;0,#REF!/(INDEX(Site_Settings!#REF!,MATCH('12Month-ADT'!$C47,Site_Settings!#REF!,0),MATCH('12Month-ADT'!$D47,Site_Settings!#REF!,0))),""),"")</f>
        <v/>
      </c>
      <c r="AF47" t="str">
        <f>IFERROR(IF(#REF!&gt;0,#REF!/(INDEX(Site_Settings!#REF!,MATCH('12Month-ADT'!$C47,Site_Settings!#REF!,0),MATCH('12Month-ADT'!$D47,Site_Settings!#REF!,0))),""),"")</f>
        <v/>
      </c>
      <c r="AG47" t="str">
        <f>IFERROR(IF(#REF!&gt;0,#REF!/(INDEX(Site_Settings!#REF!,MATCH('12Month-ADT'!$C47,Site_Settings!#REF!,0),MATCH('12Month-ADT'!$D47,Site_Settings!#REF!,0))),""),"")</f>
        <v/>
      </c>
      <c r="AH47" t="str">
        <f>IFERROR(IF(#REF!&gt;0,#REF!/(INDEX(Site_Settings!#REF!,MATCH('12Month-ADT'!$C47,Site_Settings!#REF!,0),MATCH('12Month-ADT'!$D47,Site_Settings!#REF!,0))),""),"")</f>
        <v/>
      </c>
      <c r="AI47" t="str">
        <f>IFERROR(IF(#REF!&gt;0,#REF!/(INDEX(Site_Settings!#REF!,MATCH('12Month-ADT'!$C47,Site_Settings!#REF!,0),MATCH('12Month-ADT'!$D47,Site_Settings!#REF!,0))),""),"")</f>
        <v/>
      </c>
      <c r="AJ47" t="str">
        <f>IFERROR(IF(#REF!&gt;0,#REF!/(INDEX(Site_Settings!#REF!,MATCH('12Month-ADT'!$C47,Site_Settings!#REF!,0),MATCH('12Month-ADT'!$D47,Site_Settings!#REF!,0))),""),"")</f>
        <v/>
      </c>
      <c r="AK47" t="str">
        <f>IFERROR(IF(#REF!&gt;0,#REF!/(INDEX(Site_Settings!#REF!,MATCH('12Month-ADT'!$C47,Site_Settings!#REF!,0),MATCH('12Month-ADT'!$D47,Site_Settings!#REF!,0))),""),"")</f>
        <v/>
      </c>
      <c r="AL47" t="str">
        <f>IFERROR(IF(#REF!&gt;0,#REF!/(INDEX(Site_Settings!#REF!,MATCH('12Month-ADT'!$C47,Site_Settings!#REF!,0),MATCH('12Month-ADT'!$D47,Site_Settings!#REF!,0))),""),"")</f>
        <v/>
      </c>
      <c r="AM47" t="str">
        <f>IFERROR(IF(#REF!&gt;0,#REF!/(INDEX(Site_Settings!#REF!,MATCH('12Month-ADT'!$C47,Site_Settings!#REF!,0),MATCH('12Month-ADT'!$D47,Site_Settings!#REF!,0))),""),"")</f>
        <v/>
      </c>
      <c r="AN47" t="str">
        <f>IFERROR(IF(#REF!&gt;0,#REF!/(INDEX(Site_Settings!#REF!,MATCH('12Month-ADT'!$C47,Site_Settings!#REF!,0),MATCH('12Month-ADT'!$D47,Site_Settings!#REF!,0))),""),"")</f>
        <v/>
      </c>
      <c r="AO47" t="str">
        <f>IFERROR(IF(#REF!&gt;0,#REF!/(INDEX(Site_Settings!#REF!,MATCH('12Month-ADT'!$C47,Site_Settings!#REF!,0),MATCH('12Month-ADT'!$D47,Site_Settings!#REF!,0))),""),"")</f>
        <v/>
      </c>
      <c r="AP47" t="str">
        <f>IFERROR(IF(#REF!&gt;0,#REF!/(INDEX(Site_Settings!#REF!,MATCH('12Month-ADT'!$C47,Site_Settings!#REF!,0),MATCH('12Month-ADT'!$D47,Site_Settings!#REF!,0))),""),"")</f>
        <v/>
      </c>
      <c r="AQ47" t="str">
        <f>IFERROR(IF(#REF!&gt;0,#REF!/(INDEX(Site_Settings!#REF!,MATCH('12Month-ADT'!$C47,Site_Settings!#REF!,0),MATCH('12Month-ADT'!$D47,Site_Settings!#REF!,0))),""),"")</f>
        <v/>
      </c>
      <c r="AR47" t="str">
        <f>IFERROR(IF(#REF!&gt;0,#REF!/(INDEX(Site_Settings!#REF!,MATCH('12Month-ADT'!$C47,Site_Settings!#REF!,0),MATCH('12Month-ADT'!$D47,Site_Settings!#REF!,0))),""),"")</f>
        <v/>
      </c>
      <c r="AS47" t="str">
        <f>IFERROR(IF(#REF!&gt;0,#REF!/(INDEX(Site_Settings!#REF!,MATCH('12Month-ADT'!$C47,Site_Settings!#REF!,0),MATCH('12Month-ADT'!$D47,Site_Settings!#REF!,0))),""),"")</f>
        <v/>
      </c>
      <c r="AT47" t="str">
        <f>IFERROR(IF(#REF!&gt;0,#REF!/(INDEX(Site_Settings!#REF!,MATCH('12Month-ADT'!$C47,Site_Settings!#REF!,0),MATCH('12Month-ADT'!$D47,Site_Settings!#REF!,0))),""),"")</f>
        <v/>
      </c>
      <c r="AU47" t="str">
        <f>IFERROR(IF(#REF!&gt;0,#REF!/(INDEX(Site_Settings!#REF!,MATCH('12Month-ADT'!$C47,Site_Settings!#REF!,0),MATCH('12Month-ADT'!$D47,Site_Settings!#REF!,0))),""),"")</f>
        <v/>
      </c>
      <c r="AV47" t="str">
        <f>IFERROR(IF(#REF!&gt;0,#REF!/(INDEX(Site_Settings!#REF!,MATCH('12Month-ADT'!$C47,Site_Settings!#REF!,0),MATCH('12Month-ADT'!$D47,Site_Settings!#REF!,0))),""),"")</f>
        <v/>
      </c>
      <c r="AW47" t="str">
        <f>IFERROR(IF(#REF!&gt;0,#REF!/(INDEX(Site_Settings!#REF!,MATCH('12Month-ADT'!$C47,Site_Settings!#REF!,0),MATCH('12Month-ADT'!$D47,Site_Settings!#REF!,0))),""),"")</f>
        <v/>
      </c>
      <c r="AX47" t="str">
        <f>IFERROR(IF(#REF!&gt;0,#REF!/(INDEX(Site_Settings!#REF!,MATCH('12Month-ADT'!$C47,Site_Settings!#REF!,0),MATCH('12Month-ADT'!$D47,Site_Settings!#REF!,0))),""),"")</f>
        <v/>
      </c>
    </row>
    <row r="48" spans="1:50">
      <c r="A48" t="str">
        <f t="shared" si="0"/>
        <v>May2018</v>
      </c>
      <c r="C48" t="s">
        <v>58</v>
      </c>
      <c r="D48">
        <v>2018</v>
      </c>
      <c r="E48" t="str">
        <f>IFERROR(IF(#REF!&gt;0,#REF!/(INDEX(Site_Settings!#REF!,MATCH('12Month-ADT'!$C48,Site_Settings!#REF!,0),MATCH('12Month-ADT'!$D48,Site_Settings!#REF!,0))),""),"")</f>
        <v/>
      </c>
      <c r="F48" t="str">
        <f>IFERROR(IF(#REF!&gt;0,#REF!/(INDEX(Site_Settings!#REF!,MATCH('12Month-ADT'!$C48,Site_Settings!#REF!,0),MATCH('12Month-ADT'!$D48,Site_Settings!#REF!,0))),""),"")</f>
        <v/>
      </c>
      <c r="G48" t="str">
        <f>IFERROR(IF(#REF!&gt;0,#REF!/(INDEX(Site_Settings!#REF!,MATCH('12Month-ADT'!$C48,Site_Settings!#REF!,0),MATCH('12Month-ADT'!$D48,Site_Settings!#REF!,0))),""),"")</f>
        <v/>
      </c>
      <c r="H48" t="str">
        <f>IFERROR(IF(#REF!&gt;0,#REF!/(INDEX(Site_Settings!#REF!,MATCH('12Month-ADT'!$C48,Site_Settings!#REF!,0),MATCH('12Month-ADT'!$D48,Site_Settings!#REF!,0))),""),"")</f>
        <v/>
      </c>
      <c r="I48" t="str">
        <f>IFERROR(IF(#REF!&gt;0,#REF!/(INDEX(Site_Settings!#REF!,MATCH('12Month-ADT'!$C48,Site_Settings!#REF!,0),MATCH('12Month-ADT'!$D48,Site_Settings!#REF!,0))),""),"")</f>
        <v/>
      </c>
      <c r="J48" t="str">
        <f>IFERROR(IF(#REF!&gt;0,#REF!/(INDEX(Site_Settings!#REF!,MATCH('12Month-ADT'!$C48,Site_Settings!#REF!,0),MATCH('12Month-ADT'!$D48,Site_Settings!#REF!,0))),""),"")</f>
        <v/>
      </c>
      <c r="K48" t="str">
        <f>IFERROR(IF(#REF!&gt;0,#REF!/(INDEX(Site_Settings!#REF!,MATCH('12Month-ADT'!$C48,Site_Settings!#REF!,0),MATCH('12Month-ADT'!$D48,Site_Settings!#REF!,0))),""),"")</f>
        <v/>
      </c>
      <c r="L48" t="str">
        <f>IFERROR(IF(#REF!&gt;0,#REF!/(INDEX(Site_Settings!#REF!,MATCH('12Month-ADT'!$C48,Site_Settings!#REF!,0),MATCH('12Month-ADT'!$D48,Site_Settings!#REF!,0))),""),"")</f>
        <v/>
      </c>
      <c r="M48" t="str">
        <f>IFERROR(IF(#REF!&gt;0,#REF!/(INDEX(Site_Settings!#REF!,MATCH('12Month-ADT'!$C48,Site_Settings!#REF!,0),MATCH('12Month-ADT'!$D48,Site_Settings!#REF!,0))),""),"")</f>
        <v/>
      </c>
      <c r="N48" t="str">
        <f>IFERROR(IF(#REF!&gt;0,#REF!/(INDEX(Site_Settings!#REF!,MATCH('12Month-ADT'!$C48,Site_Settings!#REF!,0),MATCH('12Month-ADT'!$D48,Site_Settings!#REF!,0))),""),"")</f>
        <v/>
      </c>
      <c r="O48" t="str">
        <f>IFERROR(IF(#REF!&gt;0,#REF!/(INDEX(Site_Settings!#REF!,MATCH('12Month-ADT'!$C48,Site_Settings!#REF!,0),MATCH('12Month-ADT'!$D48,Site_Settings!#REF!,0))),""),"")</f>
        <v/>
      </c>
      <c r="P48" t="str">
        <f>IFERROR(IF(#REF!&gt;0,#REF!/(INDEX(Site_Settings!#REF!,MATCH('12Month-ADT'!$C48,Site_Settings!#REF!,0),MATCH('12Month-ADT'!$D48,Site_Settings!#REF!,0))),""),"")</f>
        <v/>
      </c>
      <c r="Q48" t="str">
        <f>IFERROR(IF(#REF!&gt;0,#REF!/(INDEX(Site_Settings!#REF!,MATCH('12Month-ADT'!$C48,Site_Settings!#REF!,0),MATCH('12Month-ADT'!$D48,Site_Settings!#REF!,0))),""),"")</f>
        <v/>
      </c>
      <c r="R48" t="str">
        <f>IFERROR(IF(#REF!&gt;0,#REF!/(INDEX(Site_Settings!#REF!,MATCH('12Month-ADT'!$C48,Site_Settings!#REF!,0),MATCH('12Month-ADT'!$D48,Site_Settings!#REF!,0))),""),"")</f>
        <v/>
      </c>
      <c r="S48" t="str">
        <f>IFERROR(IF(#REF!&gt;0,#REF!/(INDEX(Site_Settings!#REF!,MATCH('12Month-ADT'!$C48,Site_Settings!#REF!,0),MATCH('12Month-ADT'!$D48,Site_Settings!#REF!,0))),""),"")</f>
        <v/>
      </c>
      <c r="T48" t="str">
        <f>IFERROR(IF(#REF!&gt;0,#REF!/(INDEX(Site_Settings!#REF!,MATCH('12Month-ADT'!$C48,Site_Settings!#REF!,0),MATCH('12Month-ADT'!$D48,Site_Settings!#REF!,0))),""),"")</f>
        <v/>
      </c>
      <c r="U48" t="str">
        <f>IFERROR(IF(#REF!&gt;0,#REF!/(INDEX(Site_Settings!#REF!,MATCH('12Month-ADT'!$C48,Site_Settings!#REF!,0),MATCH('12Month-ADT'!$D48,Site_Settings!#REF!,0))),""),"")</f>
        <v/>
      </c>
      <c r="V48" t="str">
        <f>IFERROR(IF(#REF!&gt;0,#REF!/(INDEX(Site_Settings!#REF!,MATCH('12Month-ADT'!$C48,Site_Settings!#REF!,0),MATCH('12Month-ADT'!$D48,Site_Settings!#REF!,0))),""),"")</f>
        <v/>
      </c>
      <c r="W48" t="str">
        <f>IFERROR(IF(#REF!&gt;0,#REF!/(INDEX(Site_Settings!#REF!,MATCH('12Month-ADT'!$C48,Site_Settings!#REF!,0),MATCH('12Month-ADT'!$D48,Site_Settings!#REF!,0))),""),"")</f>
        <v/>
      </c>
      <c r="X48" t="str">
        <f>IFERROR(IF(#REF!&gt;0,#REF!/(INDEX(Site_Settings!#REF!,MATCH('12Month-ADT'!$C48,Site_Settings!#REF!,0),MATCH('12Month-ADT'!$D48,Site_Settings!#REF!,0))),""),"")</f>
        <v/>
      </c>
      <c r="Y48" t="str">
        <f>IFERROR(IF(#REF!&gt;0,#REF!/(INDEX(Site_Settings!#REF!,MATCH('12Month-ADT'!$C48,Site_Settings!#REF!,0),MATCH('12Month-ADT'!$D48,Site_Settings!#REF!,0))),""),"")</f>
        <v/>
      </c>
      <c r="Z48" t="str">
        <f>IFERROR(IF(#REF!&gt;0,#REF!/(INDEX(Site_Settings!#REF!,MATCH('12Month-ADT'!$C48,Site_Settings!#REF!,0),MATCH('12Month-ADT'!$D48,Site_Settings!#REF!,0))),""),"")</f>
        <v/>
      </c>
      <c r="AA48" t="str">
        <f>IFERROR(IF(#REF!&gt;0,#REF!/(INDEX(Site_Settings!#REF!,MATCH('12Month-ADT'!$C48,Site_Settings!#REF!,0),MATCH('12Month-ADT'!$D48,Site_Settings!#REF!,0))),""),"")</f>
        <v/>
      </c>
      <c r="AB48" t="str">
        <f>IFERROR(IF(#REF!&gt;0,#REF!/(INDEX(Site_Settings!#REF!,MATCH('12Month-ADT'!$C48,Site_Settings!#REF!,0),MATCH('12Month-ADT'!$D48,Site_Settings!#REF!,0))),""),"")</f>
        <v/>
      </c>
      <c r="AC48" t="str">
        <f>IFERROR(IF(#REF!&gt;0,#REF!/(INDEX(Site_Settings!#REF!,MATCH('12Month-ADT'!$C48,Site_Settings!#REF!,0),MATCH('12Month-ADT'!$D48,Site_Settings!#REF!,0))),""),"")</f>
        <v/>
      </c>
      <c r="AD48" t="str">
        <f>IFERROR(IF(#REF!&gt;0,#REF!/(INDEX(Site_Settings!#REF!,MATCH('12Month-ADT'!$C48,Site_Settings!#REF!,0),MATCH('12Month-ADT'!$D48,Site_Settings!#REF!,0))),""),"")</f>
        <v/>
      </c>
      <c r="AE48" t="str">
        <f>IFERROR(IF(#REF!&gt;0,#REF!/(INDEX(Site_Settings!#REF!,MATCH('12Month-ADT'!$C48,Site_Settings!#REF!,0),MATCH('12Month-ADT'!$D48,Site_Settings!#REF!,0))),""),"")</f>
        <v/>
      </c>
      <c r="AF48" t="str">
        <f>IFERROR(IF(#REF!&gt;0,#REF!/(INDEX(Site_Settings!#REF!,MATCH('12Month-ADT'!$C48,Site_Settings!#REF!,0),MATCH('12Month-ADT'!$D48,Site_Settings!#REF!,0))),""),"")</f>
        <v/>
      </c>
      <c r="AG48" t="str">
        <f>IFERROR(IF(#REF!&gt;0,#REF!/(INDEX(Site_Settings!#REF!,MATCH('12Month-ADT'!$C48,Site_Settings!#REF!,0),MATCH('12Month-ADT'!$D48,Site_Settings!#REF!,0))),""),"")</f>
        <v/>
      </c>
      <c r="AH48" t="str">
        <f>IFERROR(IF(#REF!&gt;0,#REF!/(INDEX(Site_Settings!#REF!,MATCH('12Month-ADT'!$C48,Site_Settings!#REF!,0),MATCH('12Month-ADT'!$D48,Site_Settings!#REF!,0))),""),"")</f>
        <v/>
      </c>
      <c r="AI48" t="str">
        <f>IFERROR(IF(#REF!&gt;0,#REF!/(INDEX(Site_Settings!#REF!,MATCH('12Month-ADT'!$C48,Site_Settings!#REF!,0),MATCH('12Month-ADT'!$D48,Site_Settings!#REF!,0))),""),"")</f>
        <v/>
      </c>
      <c r="AJ48" t="str">
        <f>IFERROR(IF(#REF!&gt;0,#REF!/(INDEX(Site_Settings!#REF!,MATCH('12Month-ADT'!$C48,Site_Settings!#REF!,0),MATCH('12Month-ADT'!$D48,Site_Settings!#REF!,0))),""),"")</f>
        <v/>
      </c>
      <c r="AK48" t="str">
        <f>IFERROR(IF(#REF!&gt;0,#REF!/(INDEX(Site_Settings!#REF!,MATCH('12Month-ADT'!$C48,Site_Settings!#REF!,0),MATCH('12Month-ADT'!$D48,Site_Settings!#REF!,0))),""),"")</f>
        <v/>
      </c>
      <c r="AL48" t="str">
        <f>IFERROR(IF(#REF!&gt;0,#REF!/(INDEX(Site_Settings!#REF!,MATCH('12Month-ADT'!$C48,Site_Settings!#REF!,0),MATCH('12Month-ADT'!$D48,Site_Settings!#REF!,0))),""),"")</f>
        <v/>
      </c>
      <c r="AM48" t="str">
        <f>IFERROR(IF(#REF!&gt;0,#REF!/(INDEX(Site_Settings!#REF!,MATCH('12Month-ADT'!$C48,Site_Settings!#REF!,0),MATCH('12Month-ADT'!$D48,Site_Settings!#REF!,0))),""),"")</f>
        <v/>
      </c>
      <c r="AN48" t="str">
        <f>IFERROR(IF(#REF!&gt;0,#REF!/(INDEX(Site_Settings!#REF!,MATCH('12Month-ADT'!$C48,Site_Settings!#REF!,0),MATCH('12Month-ADT'!$D48,Site_Settings!#REF!,0))),""),"")</f>
        <v/>
      </c>
      <c r="AO48" t="str">
        <f>IFERROR(IF(#REF!&gt;0,#REF!/(INDEX(Site_Settings!#REF!,MATCH('12Month-ADT'!$C48,Site_Settings!#REF!,0),MATCH('12Month-ADT'!$D48,Site_Settings!#REF!,0))),""),"")</f>
        <v/>
      </c>
      <c r="AP48" t="str">
        <f>IFERROR(IF(#REF!&gt;0,#REF!/(INDEX(Site_Settings!#REF!,MATCH('12Month-ADT'!$C48,Site_Settings!#REF!,0),MATCH('12Month-ADT'!$D48,Site_Settings!#REF!,0))),""),"")</f>
        <v/>
      </c>
      <c r="AQ48" t="str">
        <f>IFERROR(IF(#REF!&gt;0,#REF!/(INDEX(Site_Settings!#REF!,MATCH('12Month-ADT'!$C48,Site_Settings!#REF!,0),MATCH('12Month-ADT'!$D48,Site_Settings!#REF!,0))),""),"")</f>
        <v/>
      </c>
      <c r="AR48" t="str">
        <f>IFERROR(IF(#REF!&gt;0,#REF!/(INDEX(Site_Settings!#REF!,MATCH('12Month-ADT'!$C48,Site_Settings!#REF!,0),MATCH('12Month-ADT'!$D48,Site_Settings!#REF!,0))),""),"")</f>
        <v/>
      </c>
      <c r="AS48" t="str">
        <f>IFERROR(IF(#REF!&gt;0,#REF!/(INDEX(Site_Settings!#REF!,MATCH('12Month-ADT'!$C48,Site_Settings!#REF!,0),MATCH('12Month-ADT'!$D48,Site_Settings!#REF!,0))),""),"")</f>
        <v/>
      </c>
      <c r="AT48" t="str">
        <f>IFERROR(IF(#REF!&gt;0,#REF!/(INDEX(Site_Settings!#REF!,MATCH('12Month-ADT'!$C48,Site_Settings!#REF!,0),MATCH('12Month-ADT'!$D48,Site_Settings!#REF!,0))),""),"")</f>
        <v/>
      </c>
      <c r="AU48" t="str">
        <f>IFERROR(IF(#REF!&gt;0,#REF!/(INDEX(Site_Settings!#REF!,MATCH('12Month-ADT'!$C48,Site_Settings!#REF!,0),MATCH('12Month-ADT'!$D48,Site_Settings!#REF!,0))),""),"")</f>
        <v/>
      </c>
      <c r="AV48" t="str">
        <f>IFERROR(IF(#REF!&gt;0,#REF!/(INDEX(Site_Settings!#REF!,MATCH('12Month-ADT'!$C48,Site_Settings!#REF!,0),MATCH('12Month-ADT'!$D48,Site_Settings!#REF!,0))),""),"")</f>
        <v/>
      </c>
      <c r="AW48" t="str">
        <f>IFERROR(IF(#REF!&gt;0,#REF!/(INDEX(Site_Settings!#REF!,MATCH('12Month-ADT'!$C48,Site_Settings!#REF!,0),MATCH('12Month-ADT'!$D48,Site_Settings!#REF!,0))),""),"")</f>
        <v/>
      </c>
      <c r="AX48" t="str">
        <f>IFERROR(IF(#REF!&gt;0,#REF!/(INDEX(Site_Settings!#REF!,MATCH('12Month-ADT'!$C48,Site_Settings!#REF!,0),MATCH('12Month-ADT'!$D48,Site_Settings!#REF!,0))),""),"")</f>
        <v/>
      </c>
    </row>
    <row r="49" spans="1:50">
      <c r="A49" t="str">
        <f t="shared" si="0"/>
        <v>June2018</v>
      </c>
      <c r="C49" t="s">
        <v>59</v>
      </c>
      <c r="D49">
        <v>2018</v>
      </c>
      <c r="E49" t="str">
        <f>IFERROR(IF(#REF!&gt;0,#REF!/(INDEX(Site_Settings!#REF!,MATCH('12Month-ADT'!$C49,Site_Settings!#REF!,0),MATCH('12Month-ADT'!$D49,Site_Settings!#REF!,0))),""),"")</f>
        <v/>
      </c>
      <c r="F49" t="str">
        <f>IFERROR(IF(#REF!&gt;0,#REF!/(INDEX(Site_Settings!#REF!,MATCH('12Month-ADT'!$C49,Site_Settings!#REF!,0),MATCH('12Month-ADT'!$D49,Site_Settings!#REF!,0))),""),"")</f>
        <v/>
      </c>
      <c r="G49" t="str">
        <f>IFERROR(IF(#REF!&gt;0,#REF!/(INDEX(Site_Settings!#REF!,MATCH('12Month-ADT'!$C49,Site_Settings!#REF!,0),MATCH('12Month-ADT'!$D49,Site_Settings!#REF!,0))),""),"")</f>
        <v/>
      </c>
      <c r="H49" t="str">
        <f>IFERROR(IF(#REF!&gt;0,#REF!/(INDEX(Site_Settings!#REF!,MATCH('12Month-ADT'!$C49,Site_Settings!#REF!,0),MATCH('12Month-ADT'!$D49,Site_Settings!#REF!,0))),""),"")</f>
        <v/>
      </c>
      <c r="I49" t="str">
        <f>IFERROR(IF(#REF!&gt;0,#REF!/(INDEX(Site_Settings!#REF!,MATCH('12Month-ADT'!$C49,Site_Settings!#REF!,0),MATCH('12Month-ADT'!$D49,Site_Settings!#REF!,0))),""),"")</f>
        <v/>
      </c>
      <c r="J49" t="str">
        <f>IFERROR(IF(#REF!&gt;0,#REF!/(INDEX(Site_Settings!#REF!,MATCH('12Month-ADT'!$C49,Site_Settings!#REF!,0),MATCH('12Month-ADT'!$D49,Site_Settings!#REF!,0))),""),"")</f>
        <v/>
      </c>
      <c r="K49" t="str">
        <f>IFERROR(IF(#REF!&gt;0,#REF!/(INDEX(Site_Settings!#REF!,MATCH('12Month-ADT'!$C49,Site_Settings!#REF!,0),MATCH('12Month-ADT'!$D49,Site_Settings!#REF!,0))),""),"")</f>
        <v/>
      </c>
      <c r="L49" t="str">
        <f>IFERROR(IF(#REF!&gt;0,#REF!/(INDEX(Site_Settings!#REF!,MATCH('12Month-ADT'!$C49,Site_Settings!#REF!,0),MATCH('12Month-ADT'!$D49,Site_Settings!#REF!,0))),""),"")</f>
        <v/>
      </c>
      <c r="M49" t="str">
        <f>IFERROR(IF(#REF!&gt;0,#REF!/(INDEX(Site_Settings!#REF!,MATCH('12Month-ADT'!$C49,Site_Settings!#REF!,0),MATCH('12Month-ADT'!$D49,Site_Settings!#REF!,0))),""),"")</f>
        <v/>
      </c>
      <c r="N49" t="str">
        <f>IFERROR(IF(#REF!&gt;0,#REF!/(INDEX(Site_Settings!#REF!,MATCH('12Month-ADT'!$C49,Site_Settings!#REF!,0),MATCH('12Month-ADT'!$D49,Site_Settings!#REF!,0))),""),"")</f>
        <v/>
      </c>
      <c r="O49" t="str">
        <f>IFERROR(IF(#REF!&gt;0,#REF!/(INDEX(Site_Settings!#REF!,MATCH('12Month-ADT'!$C49,Site_Settings!#REF!,0),MATCH('12Month-ADT'!$D49,Site_Settings!#REF!,0))),""),"")</f>
        <v/>
      </c>
      <c r="P49" t="str">
        <f>IFERROR(IF(#REF!&gt;0,#REF!/(INDEX(Site_Settings!#REF!,MATCH('12Month-ADT'!$C49,Site_Settings!#REF!,0),MATCH('12Month-ADT'!$D49,Site_Settings!#REF!,0))),""),"")</f>
        <v/>
      </c>
      <c r="Q49" t="str">
        <f>IFERROR(IF(#REF!&gt;0,#REF!/(INDEX(Site_Settings!#REF!,MATCH('12Month-ADT'!$C49,Site_Settings!#REF!,0),MATCH('12Month-ADT'!$D49,Site_Settings!#REF!,0))),""),"")</f>
        <v/>
      </c>
      <c r="R49" t="str">
        <f>IFERROR(IF(#REF!&gt;0,#REF!/(INDEX(Site_Settings!#REF!,MATCH('12Month-ADT'!$C49,Site_Settings!#REF!,0),MATCH('12Month-ADT'!$D49,Site_Settings!#REF!,0))),""),"")</f>
        <v/>
      </c>
      <c r="S49" t="str">
        <f>IFERROR(IF(#REF!&gt;0,#REF!/(INDEX(Site_Settings!#REF!,MATCH('12Month-ADT'!$C49,Site_Settings!#REF!,0),MATCH('12Month-ADT'!$D49,Site_Settings!#REF!,0))),""),"")</f>
        <v/>
      </c>
      <c r="T49" t="str">
        <f>IFERROR(IF(#REF!&gt;0,#REF!/(INDEX(Site_Settings!#REF!,MATCH('12Month-ADT'!$C49,Site_Settings!#REF!,0),MATCH('12Month-ADT'!$D49,Site_Settings!#REF!,0))),""),"")</f>
        <v/>
      </c>
      <c r="U49" t="str">
        <f>IFERROR(IF(#REF!&gt;0,#REF!/(INDEX(Site_Settings!#REF!,MATCH('12Month-ADT'!$C49,Site_Settings!#REF!,0),MATCH('12Month-ADT'!$D49,Site_Settings!#REF!,0))),""),"")</f>
        <v/>
      </c>
      <c r="V49" t="str">
        <f>IFERROR(IF(#REF!&gt;0,#REF!/(INDEX(Site_Settings!#REF!,MATCH('12Month-ADT'!$C49,Site_Settings!#REF!,0),MATCH('12Month-ADT'!$D49,Site_Settings!#REF!,0))),""),"")</f>
        <v/>
      </c>
      <c r="W49" t="str">
        <f>IFERROR(IF(#REF!&gt;0,#REF!/(INDEX(Site_Settings!#REF!,MATCH('12Month-ADT'!$C49,Site_Settings!#REF!,0),MATCH('12Month-ADT'!$D49,Site_Settings!#REF!,0))),""),"")</f>
        <v/>
      </c>
      <c r="X49" t="str">
        <f>IFERROR(IF(#REF!&gt;0,#REF!/(INDEX(Site_Settings!#REF!,MATCH('12Month-ADT'!$C49,Site_Settings!#REF!,0),MATCH('12Month-ADT'!$D49,Site_Settings!#REF!,0))),""),"")</f>
        <v/>
      </c>
      <c r="Y49" t="str">
        <f>IFERROR(IF(#REF!&gt;0,#REF!/(INDEX(Site_Settings!#REF!,MATCH('12Month-ADT'!$C49,Site_Settings!#REF!,0),MATCH('12Month-ADT'!$D49,Site_Settings!#REF!,0))),""),"")</f>
        <v/>
      </c>
      <c r="Z49" t="str">
        <f>IFERROR(IF(#REF!&gt;0,#REF!/(INDEX(Site_Settings!#REF!,MATCH('12Month-ADT'!$C49,Site_Settings!#REF!,0),MATCH('12Month-ADT'!$D49,Site_Settings!#REF!,0))),""),"")</f>
        <v/>
      </c>
      <c r="AA49" t="str">
        <f>IFERROR(IF(#REF!&gt;0,#REF!/(INDEX(Site_Settings!#REF!,MATCH('12Month-ADT'!$C49,Site_Settings!#REF!,0),MATCH('12Month-ADT'!$D49,Site_Settings!#REF!,0))),""),"")</f>
        <v/>
      </c>
      <c r="AB49" t="str">
        <f>IFERROR(IF(#REF!&gt;0,#REF!/(INDEX(Site_Settings!#REF!,MATCH('12Month-ADT'!$C49,Site_Settings!#REF!,0),MATCH('12Month-ADT'!$D49,Site_Settings!#REF!,0))),""),"")</f>
        <v/>
      </c>
      <c r="AC49" t="str">
        <f>IFERROR(IF(#REF!&gt;0,#REF!/(INDEX(Site_Settings!#REF!,MATCH('12Month-ADT'!$C49,Site_Settings!#REF!,0),MATCH('12Month-ADT'!$D49,Site_Settings!#REF!,0))),""),"")</f>
        <v/>
      </c>
      <c r="AD49" t="str">
        <f>IFERROR(IF(#REF!&gt;0,#REF!/(INDEX(Site_Settings!#REF!,MATCH('12Month-ADT'!$C49,Site_Settings!#REF!,0),MATCH('12Month-ADT'!$D49,Site_Settings!#REF!,0))),""),"")</f>
        <v/>
      </c>
      <c r="AE49" t="str">
        <f>IFERROR(IF(#REF!&gt;0,#REF!/(INDEX(Site_Settings!#REF!,MATCH('12Month-ADT'!$C49,Site_Settings!#REF!,0),MATCH('12Month-ADT'!$D49,Site_Settings!#REF!,0))),""),"")</f>
        <v/>
      </c>
      <c r="AF49" t="str">
        <f>IFERROR(IF(#REF!&gt;0,#REF!/(INDEX(Site_Settings!#REF!,MATCH('12Month-ADT'!$C49,Site_Settings!#REF!,0),MATCH('12Month-ADT'!$D49,Site_Settings!#REF!,0))),""),"")</f>
        <v/>
      </c>
      <c r="AG49" t="str">
        <f>IFERROR(IF(#REF!&gt;0,#REF!/(INDEX(Site_Settings!#REF!,MATCH('12Month-ADT'!$C49,Site_Settings!#REF!,0),MATCH('12Month-ADT'!$D49,Site_Settings!#REF!,0))),""),"")</f>
        <v/>
      </c>
      <c r="AH49" t="str">
        <f>IFERROR(IF(#REF!&gt;0,#REF!/(INDEX(Site_Settings!#REF!,MATCH('12Month-ADT'!$C49,Site_Settings!#REF!,0),MATCH('12Month-ADT'!$D49,Site_Settings!#REF!,0))),""),"")</f>
        <v/>
      </c>
      <c r="AI49" t="str">
        <f>IFERROR(IF(#REF!&gt;0,#REF!/(INDEX(Site_Settings!#REF!,MATCH('12Month-ADT'!$C49,Site_Settings!#REF!,0),MATCH('12Month-ADT'!$D49,Site_Settings!#REF!,0))),""),"")</f>
        <v/>
      </c>
      <c r="AJ49" t="str">
        <f>IFERROR(IF(#REF!&gt;0,#REF!/(INDEX(Site_Settings!#REF!,MATCH('12Month-ADT'!$C49,Site_Settings!#REF!,0),MATCH('12Month-ADT'!$D49,Site_Settings!#REF!,0))),""),"")</f>
        <v/>
      </c>
      <c r="AK49" t="str">
        <f>IFERROR(IF(#REF!&gt;0,#REF!/(INDEX(Site_Settings!#REF!,MATCH('12Month-ADT'!$C49,Site_Settings!#REF!,0),MATCH('12Month-ADT'!$D49,Site_Settings!#REF!,0))),""),"")</f>
        <v/>
      </c>
      <c r="AL49" t="str">
        <f>IFERROR(IF(#REF!&gt;0,#REF!/(INDEX(Site_Settings!#REF!,MATCH('12Month-ADT'!$C49,Site_Settings!#REF!,0),MATCH('12Month-ADT'!$D49,Site_Settings!#REF!,0))),""),"")</f>
        <v/>
      </c>
      <c r="AM49" t="str">
        <f>IFERROR(IF(#REF!&gt;0,#REF!/(INDEX(Site_Settings!#REF!,MATCH('12Month-ADT'!$C49,Site_Settings!#REF!,0),MATCH('12Month-ADT'!$D49,Site_Settings!#REF!,0))),""),"")</f>
        <v/>
      </c>
      <c r="AN49" t="str">
        <f>IFERROR(IF(#REF!&gt;0,#REF!/(INDEX(Site_Settings!#REF!,MATCH('12Month-ADT'!$C49,Site_Settings!#REF!,0),MATCH('12Month-ADT'!$D49,Site_Settings!#REF!,0))),""),"")</f>
        <v/>
      </c>
      <c r="AO49" t="str">
        <f>IFERROR(IF(#REF!&gt;0,#REF!/(INDEX(Site_Settings!#REF!,MATCH('12Month-ADT'!$C49,Site_Settings!#REF!,0),MATCH('12Month-ADT'!$D49,Site_Settings!#REF!,0))),""),"")</f>
        <v/>
      </c>
      <c r="AP49" t="str">
        <f>IFERROR(IF(#REF!&gt;0,#REF!/(INDEX(Site_Settings!#REF!,MATCH('12Month-ADT'!$C49,Site_Settings!#REF!,0),MATCH('12Month-ADT'!$D49,Site_Settings!#REF!,0))),""),"")</f>
        <v/>
      </c>
      <c r="AQ49" t="str">
        <f>IFERROR(IF(#REF!&gt;0,#REF!/(INDEX(Site_Settings!#REF!,MATCH('12Month-ADT'!$C49,Site_Settings!#REF!,0),MATCH('12Month-ADT'!$D49,Site_Settings!#REF!,0))),""),"")</f>
        <v/>
      </c>
      <c r="AR49" t="str">
        <f>IFERROR(IF(#REF!&gt;0,#REF!/(INDEX(Site_Settings!#REF!,MATCH('12Month-ADT'!$C49,Site_Settings!#REF!,0),MATCH('12Month-ADT'!$D49,Site_Settings!#REF!,0))),""),"")</f>
        <v/>
      </c>
      <c r="AS49" t="str">
        <f>IFERROR(IF(#REF!&gt;0,#REF!/(INDEX(Site_Settings!#REF!,MATCH('12Month-ADT'!$C49,Site_Settings!#REF!,0),MATCH('12Month-ADT'!$D49,Site_Settings!#REF!,0))),""),"")</f>
        <v/>
      </c>
      <c r="AT49" t="str">
        <f>IFERROR(IF(#REF!&gt;0,#REF!/(INDEX(Site_Settings!#REF!,MATCH('12Month-ADT'!$C49,Site_Settings!#REF!,0),MATCH('12Month-ADT'!$D49,Site_Settings!#REF!,0))),""),"")</f>
        <v/>
      </c>
      <c r="AU49" t="str">
        <f>IFERROR(IF(#REF!&gt;0,#REF!/(INDEX(Site_Settings!#REF!,MATCH('12Month-ADT'!$C49,Site_Settings!#REF!,0),MATCH('12Month-ADT'!$D49,Site_Settings!#REF!,0))),""),"")</f>
        <v/>
      </c>
      <c r="AV49" t="str">
        <f>IFERROR(IF(#REF!&gt;0,#REF!/(INDEX(Site_Settings!#REF!,MATCH('12Month-ADT'!$C49,Site_Settings!#REF!,0),MATCH('12Month-ADT'!$D49,Site_Settings!#REF!,0))),""),"")</f>
        <v/>
      </c>
      <c r="AW49" t="str">
        <f>IFERROR(IF(#REF!&gt;0,#REF!/(INDEX(Site_Settings!#REF!,MATCH('12Month-ADT'!$C49,Site_Settings!#REF!,0),MATCH('12Month-ADT'!$D49,Site_Settings!#REF!,0))),""),"")</f>
        <v/>
      </c>
      <c r="AX49" t="str">
        <f>IFERROR(IF(#REF!&gt;0,#REF!/(INDEX(Site_Settings!#REF!,MATCH('12Month-ADT'!$C49,Site_Settings!#REF!,0),MATCH('12Month-ADT'!$D49,Site_Settings!#REF!,0))),""),"")</f>
        <v/>
      </c>
    </row>
    <row r="50" spans="1:50">
      <c r="A50" t="str">
        <f t="shared" si="0"/>
        <v>July2018</v>
      </c>
      <c r="C50" t="s">
        <v>60</v>
      </c>
      <c r="D50">
        <v>2018</v>
      </c>
      <c r="E50" t="str">
        <f>IFERROR(IF(#REF!&gt;0,#REF!/(INDEX(Site_Settings!#REF!,MATCH('12Month-ADT'!$C50,Site_Settings!#REF!,0),MATCH('12Month-ADT'!$D50,Site_Settings!#REF!,0))),""),"")</f>
        <v/>
      </c>
      <c r="F50" t="str">
        <f>IFERROR(IF(#REF!&gt;0,#REF!/(INDEX(Site_Settings!#REF!,MATCH('12Month-ADT'!$C50,Site_Settings!#REF!,0),MATCH('12Month-ADT'!$D50,Site_Settings!#REF!,0))),""),"")</f>
        <v/>
      </c>
      <c r="G50" t="str">
        <f>IFERROR(IF(#REF!&gt;0,#REF!/(INDEX(Site_Settings!#REF!,MATCH('12Month-ADT'!$C50,Site_Settings!#REF!,0),MATCH('12Month-ADT'!$D50,Site_Settings!#REF!,0))),""),"")</f>
        <v/>
      </c>
      <c r="H50" t="str">
        <f>IFERROR(IF(#REF!&gt;0,#REF!/(INDEX(Site_Settings!#REF!,MATCH('12Month-ADT'!$C50,Site_Settings!#REF!,0),MATCH('12Month-ADT'!$D50,Site_Settings!#REF!,0))),""),"")</f>
        <v/>
      </c>
      <c r="I50" t="str">
        <f>IFERROR(IF(#REF!&gt;0,#REF!/(INDEX(Site_Settings!#REF!,MATCH('12Month-ADT'!$C50,Site_Settings!#REF!,0),MATCH('12Month-ADT'!$D50,Site_Settings!#REF!,0))),""),"")</f>
        <v/>
      </c>
      <c r="J50" t="str">
        <f>IFERROR(IF(#REF!&gt;0,#REF!/(INDEX(Site_Settings!#REF!,MATCH('12Month-ADT'!$C50,Site_Settings!#REF!,0),MATCH('12Month-ADT'!$D50,Site_Settings!#REF!,0))),""),"")</f>
        <v/>
      </c>
      <c r="K50" t="str">
        <f>IFERROR(IF(#REF!&gt;0,#REF!/(INDEX(Site_Settings!#REF!,MATCH('12Month-ADT'!$C50,Site_Settings!#REF!,0),MATCH('12Month-ADT'!$D50,Site_Settings!#REF!,0))),""),"")</f>
        <v/>
      </c>
      <c r="L50" t="str">
        <f>IFERROR(IF(#REF!&gt;0,#REF!/(INDEX(Site_Settings!#REF!,MATCH('12Month-ADT'!$C50,Site_Settings!#REF!,0),MATCH('12Month-ADT'!$D50,Site_Settings!#REF!,0))),""),"")</f>
        <v/>
      </c>
      <c r="M50" t="str">
        <f>IFERROR(IF(#REF!&gt;0,#REF!/(INDEX(Site_Settings!#REF!,MATCH('12Month-ADT'!$C50,Site_Settings!#REF!,0),MATCH('12Month-ADT'!$D50,Site_Settings!#REF!,0))),""),"")</f>
        <v/>
      </c>
      <c r="N50" t="str">
        <f>IFERROR(IF(#REF!&gt;0,#REF!/(INDEX(Site_Settings!#REF!,MATCH('12Month-ADT'!$C50,Site_Settings!#REF!,0),MATCH('12Month-ADT'!$D50,Site_Settings!#REF!,0))),""),"")</f>
        <v/>
      </c>
      <c r="O50" t="str">
        <f>IFERROR(IF(#REF!&gt;0,#REF!/(INDEX(Site_Settings!#REF!,MATCH('12Month-ADT'!$C50,Site_Settings!#REF!,0),MATCH('12Month-ADT'!$D50,Site_Settings!#REF!,0))),""),"")</f>
        <v/>
      </c>
      <c r="P50" t="str">
        <f>IFERROR(IF(#REF!&gt;0,#REF!/(INDEX(Site_Settings!#REF!,MATCH('12Month-ADT'!$C50,Site_Settings!#REF!,0),MATCH('12Month-ADT'!$D50,Site_Settings!#REF!,0))),""),"")</f>
        <v/>
      </c>
      <c r="Q50" t="str">
        <f>IFERROR(IF(#REF!&gt;0,#REF!/(INDEX(Site_Settings!#REF!,MATCH('12Month-ADT'!$C50,Site_Settings!#REF!,0),MATCH('12Month-ADT'!$D50,Site_Settings!#REF!,0))),""),"")</f>
        <v/>
      </c>
      <c r="R50" t="str">
        <f>IFERROR(IF(#REF!&gt;0,#REF!/(INDEX(Site_Settings!#REF!,MATCH('12Month-ADT'!$C50,Site_Settings!#REF!,0),MATCH('12Month-ADT'!$D50,Site_Settings!#REF!,0))),""),"")</f>
        <v/>
      </c>
      <c r="S50" t="str">
        <f>IFERROR(IF(#REF!&gt;0,#REF!/(INDEX(Site_Settings!#REF!,MATCH('12Month-ADT'!$C50,Site_Settings!#REF!,0),MATCH('12Month-ADT'!$D50,Site_Settings!#REF!,0))),""),"")</f>
        <v/>
      </c>
      <c r="T50" t="str">
        <f>IFERROR(IF(#REF!&gt;0,#REF!/(INDEX(Site_Settings!#REF!,MATCH('12Month-ADT'!$C50,Site_Settings!#REF!,0),MATCH('12Month-ADT'!$D50,Site_Settings!#REF!,0))),""),"")</f>
        <v/>
      </c>
      <c r="U50" t="str">
        <f>IFERROR(IF(#REF!&gt;0,#REF!/(INDEX(Site_Settings!#REF!,MATCH('12Month-ADT'!$C50,Site_Settings!#REF!,0),MATCH('12Month-ADT'!$D50,Site_Settings!#REF!,0))),""),"")</f>
        <v/>
      </c>
      <c r="V50" t="str">
        <f>IFERROR(IF(#REF!&gt;0,#REF!/(INDEX(Site_Settings!#REF!,MATCH('12Month-ADT'!$C50,Site_Settings!#REF!,0),MATCH('12Month-ADT'!$D50,Site_Settings!#REF!,0))),""),"")</f>
        <v/>
      </c>
      <c r="W50" t="str">
        <f>IFERROR(IF(#REF!&gt;0,#REF!/(INDEX(Site_Settings!#REF!,MATCH('12Month-ADT'!$C50,Site_Settings!#REF!,0),MATCH('12Month-ADT'!$D50,Site_Settings!#REF!,0))),""),"")</f>
        <v/>
      </c>
      <c r="X50" t="str">
        <f>IFERROR(IF(#REF!&gt;0,#REF!/(INDEX(Site_Settings!#REF!,MATCH('12Month-ADT'!$C50,Site_Settings!#REF!,0),MATCH('12Month-ADT'!$D50,Site_Settings!#REF!,0))),""),"")</f>
        <v/>
      </c>
      <c r="Y50" t="str">
        <f>IFERROR(IF(#REF!&gt;0,#REF!/(INDEX(Site_Settings!#REF!,MATCH('12Month-ADT'!$C50,Site_Settings!#REF!,0),MATCH('12Month-ADT'!$D50,Site_Settings!#REF!,0))),""),"")</f>
        <v/>
      </c>
      <c r="Z50" t="str">
        <f>IFERROR(IF(#REF!&gt;0,#REF!/(INDEX(Site_Settings!#REF!,MATCH('12Month-ADT'!$C50,Site_Settings!#REF!,0),MATCH('12Month-ADT'!$D50,Site_Settings!#REF!,0))),""),"")</f>
        <v/>
      </c>
      <c r="AA50" t="str">
        <f>IFERROR(IF(#REF!&gt;0,#REF!/(INDEX(Site_Settings!#REF!,MATCH('12Month-ADT'!$C50,Site_Settings!#REF!,0),MATCH('12Month-ADT'!$D50,Site_Settings!#REF!,0))),""),"")</f>
        <v/>
      </c>
      <c r="AB50" t="str">
        <f>IFERROR(IF(#REF!&gt;0,#REF!/(INDEX(Site_Settings!#REF!,MATCH('12Month-ADT'!$C50,Site_Settings!#REF!,0),MATCH('12Month-ADT'!$D50,Site_Settings!#REF!,0))),""),"")</f>
        <v/>
      </c>
      <c r="AC50" t="str">
        <f>IFERROR(IF(#REF!&gt;0,#REF!/(INDEX(Site_Settings!#REF!,MATCH('12Month-ADT'!$C50,Site_Settings!#REF!,0),MATCH('12Month-ADT'!$D50,Site_Settings!#REF!,0))),""),"")</f>
        <v/>
      </c>
      <c r="AD50" t="str">
        <f>IFERROR(IF(#REF!&gt;0,#REF!/(INDEX(Site_Settings!#REF!,MATCH('12Month-ADT'!$C50,Site_Settings!#REF!,0),MATCH('12Month-ADT'!$D50,Site_Settings!#REF!,0))),""),"")</f>
        <v/>
      </c>
      <c r="AE50" t="str">
        <f>IFERROR(IF(#REF!&gt;0,#REF!/(INDEX(Site_Settings!#REF!,MATCH('12Month-ADT'!$C50,Site_Settings!#REF!,0),MATCH('12Month-ADT'!$D50,Site_Settings!#REF!,0))),""),"")</f>
        <v/>
      </c>
      <c r="AF50" t="str">
        <f>IFERROR(IF(#REF!&gt;0,#REF!/(INDEX(Site_Settings!#REF!,MATCH('12Month-ADT'!$C50,Site_Settings!#REF!,0),MATCH('12Month-ADT'!$D50,Site_Settings!#REF!,0))),""),"")</f>
        <v/>
      </c>
      <c r="AG50" t="str">
        <f>IFERROR(IF(#REF!&gt;0,#REF!/(INDEX(Site_Settings!#REF!,MATCH('12Month-ADT'!$C50,Site_Settings!#REF!,0),MATCH('12Month-ADT'!$D50,Site_Settings!#REF!,0))),""),"")</f>
        <v/>
      </c>
      <c r="AH50" t="str">
        <f>IFERROR(IF(#REF!&gt;0,#REF!/(INDEX(Site_Settings!#REF!,MATCH('12Month-ADT'!$C50,Site_Settings!#REF!,0),MATCH('12Month-ADT'!$D50,Site_Settings!#REF!,0))),""),"")</f>
        <v/>
      </c>
      <c r="AI50" t="str">
        <f>IFERROR(IF(#REF!&gt;0,#REF!/(INDEX(Site_Settings!#REF!,MATCH('12Month-ADT'!$C50,Site_Settings!#REF!,0),MATCH('12Month-ADT'!$D50,Site_Settings!#REF!,0))),""),"")</f>
        <v/>
      </c>
      <c r="AJ50" t="str">
        <f>IFERROR(IF(#REF!&gt;0,#REF!/(INDEX(Site_Settings!#REF!,MATCH('12Month-ADT'!$C50,Site_Settings!#REF!,0),MATCH('12Month-ADT'!$D50,Site_Settings!#REF!,0))),""),"")</f>
        <v/>
      </c>
      <c r="AK50" t="str">
        <f>IFERROR(IF(#REF!&gt;0,#REF!/(INDEX(Site_Settings!#REF!,MATCH('12Month-ADT'!$C50,Site_Settings!#REF!,0),MATCH('12Month-ADT'!$D50,Site_Settings!#REF!,0))),""),"")</f>
        <v/>
      </c>
      <c r="AL50" t="str">
        <f>IFERROR(IF(#REF!&gt;0,#REF!/(INDEX(Site_Settings!#REF!,MATCH('12Month-ADT'!$C50,Site_Settings!#REF!,0),MATCH('12Month-ADT'!$D50,Site_Settings!#REF!,0))),""),"")</f>
        <v/>
      </c>
      <c r="AM50" t="str">
        <f>IFERROR(IF(#REF!&gt;0,#REF!/(INDEX(Site_Settings!#REF!,MATCH('12Month-ADT'!$C50,Site_Settings!#REF!,0),MATCH('12Month-ADT'!$D50,Site_Settings!#REF!,0))),""),"")</f>
        <v/>
      </c>
      <c r="AN50" t="str">
        <f>IFERROR(IF(#REF!&gt;0,#REF!/(INDEX(Site_Settings!#REF!,MATCH('12Month-ADT'!$C50,Site_Settings!#REF!,0),MATCH('12Month-ADT'!$D50,Site_Settings!#REF!,0))),""),"")</f>
        <v/>
      </c>
      <c r="AO50" t="str">
        <f>IFERROR(IF(#REF!&gt;0,#REF!/(INDEX(Site_Settings!#REF!,MATCH('12Month-ADT'!$C50,Site_Settings!#REF!,0),MATCH('12Month-ADT'!$D50,Site_Settings!#REF!,0))),""),"")</f>
        <v/>
      </c>
      <c r="AP50" t="str">
        <f>IFERROR(IF(#REF!&gt;0,#REF!/(INDEX(Site_Settings!#REF!,MATCH('12Month-ADT'!$C50,Site_Settings!#REF!,0),MATCH('12Month-ADT'!$D50,Site_Settings!#REF!,0))),""),"")</f>
        <v/>
      </c>
      <c r="AQ50" t="str">
        <f>IFERROR(IF(#REF!&gt;0,#REF!/(INDEX(Site_Settings!#REF!,MATCH('12Month-ADT'!$C50,Site_Settings!#REF!,0),MATCH('12Month-ADT'!$D50,Site_Settings!#REF!,0))),""),"")</f>
        <v/>
      </c>
      <c r="AR50" t="str">
        <f>IFERROR(IF(#REF!&gt;0,#REF!/(INDEX(Site_Settings!#REF!,MATCH('12Month-ADT'!$C50,Site_Settings!#REF!,0),MATCH('12Month-ADT'!$D50,Site_Settings!#REF!,0))),""),"")</f>
        <v/>
      </c>
      <c r="AS50" t="str">
        <f>IFERROR(IF(#REF!&gt;0,#REF!/(INDEX(Site_Settings!#REF!,MATCH('12Month-ADT'!$C50,Site_Settings!#REF!,0),MATCH('12Month-ADT'!$D50,Site_Settings!#REF!,0))),""),"")</f>
        <v/>
      </c>
      <c r="AT50" t="str">
        <f>IFERROR(IF(#REF!&gt;0,#REF!/(INDEX(Site_Settings!#REF!,MATCH('12Month-ADT'!$C50,Site_Settings!#REF!,0),MATCH('12Month-ADT'!$D50,Site_Settings!#REF!,0))),""),"")</f>
        <v/>
      </c>
      <c r="AU50" t="str">
        <f>IFERROR(IF(#REF!&gt;0,#REF!/(INDEX(Site_Settings!#REF!,MATCH('12Month-ADT'!$C50,Site_Settings!#REF!,0),MATCH('12Month-ADT'!$D50,Site_Settings!#REF!,0))),""),"")</f>
        <v/>
      </c>
      <c r="AV50" t="str">
        <f>IFERROR(IF(#REF!&gt;0,#REF!/(INDEX(Site_Settings!#REF!,MATCH('12Month-ADT'!$C50,Site_Settings!#REF!,0),MATCH('12Month-ADT'!$D50,Site_Settings!#REF!,0))),""),"")</f>
        <v/>
      </c>
      <c r="AW50" t="str">
        <f>IFERROR(IF(#REF!&gt;0,#REF!/(INDEX(Site_Settings!#REF!,MATCH('12Month-ADT'!$C50,Site_Settings!#REF!,0),MATCH('12Month-ADT'!$D50,Site_Settings!#REF!,0))),""),"")</f>
        <v/>
      </c>
      <c r="AX50" t="str">
        <f>IFERROR(IF(#REF!&gt;0,#REF!/(INDEX(Site_Settings!#REF!,MATCH('12Month-ADT'!$C50,Site_Settings!#REF!,0),MATCH('12Month-ADT'!$D50,Site_Settings!#REF!,0))),""),"")</f>
        <v/>
      </c>
    </row>
    <row r="51" spans="1:50">
      <c r="A51" t="str">
        <f t="shared" si="0"/>
        <v>August2018</v>
      </c>
      <c r="C51" t="s">
        <v>61</v>
      </c>
      <c r="D51">
        <v>2018</v>
      </c>
      <c r="E51" t="str">
        <f>IFERROR(IF(#REF!&gt;0,#REF!/(INDEX(Site_Settings!#REF!,MATCH('12Month-ADT'!$C51,Site_Settings!#REF!,0),MATCH('12Month-ADT'!$D51,Site_Settings!#REF!,0))),""),"")</f>
        <v/>
      </c>
      <c r="F51" t="str">
        <f>IFERROR(IF(#REF!&gt;0,#REF!/(INDEX(Site_Settings!#REF!,MATCH('12Month-ADT'!$C51,Site_Settings!#REF!,0),MATCH('12Month-ADT'!$D51,Site_Settings!#REF!,0))),""),"")</f>
        <v/>
      </c>
      <c r="G51" t="str">
        <f>IFERROR(IF(#REF!&gt;0,#REF!/(INDEX(Site_Settings!#REF!,MATCH('12Month-ADT'!$C51,Site_Settings!#REF!,0),MATCH('12Month-ADT'!$D51,Site_Settings!#REF!,0))),""),"")</f>
        <v/>
      </c>
      <c r="H51" t="str">
        <f>IFERROR(IF(#REF!&gt;0,#REF!/(INDEX(Site_Settings!#REF!,MATCH('12Month-ADT'!$C51,Site_Settings!#REF!,0),MATCH('12Month-ADT'!$D51,Site_Settings!#REF!,0))),""),"")</f>
        <v/>
      </c>
      <c r="I51" t="str">
        <f>IFERROR(IF(#REF!&gt;0,#REF!/(INDEX(Site_Settings!#REF!,MATCH('12Month-ADT'!$C51,Site_Settings!#REF!,0),MATCH('12Month-ADT'!$D51,Site_Settings!#REF!,0))),""),"")</f>
        <v/>
      </c>
      <c r="J51" t="str">
        <f>IFERROR(IF(#REF!&gt;0,#REF!/(INDEX(Site_Settings!#REF!,MATCH('12Month-ADT'!$C51,Site_Settings!#REF!,0),MATCH('12Month-ADT'!$D51,Site_Settings!#REF!,0))),""),"")</f>
        <v/>
      </c>
      <c r="K51" t="str">
        <f>IFERROR(IF(#REF!&gt;0,#REF!/(INDEX(Site_Settings!#REF!,MATCH('12Month-ADT'!$C51,Site_Settings!#REF!,0),MATCH('12Month-ADT'!$D51,Site_Settings!#REF!,0))),""),"")</f>
        <v/>
      </c>
      <c r="L51" t="str">
        <f>IFERROR(IF(#REF!&gt;0,#REF!/(INDEX(Site_Settings!#REF!,MATCH('12Month-ADT'!$C51,Site_Settings!#REF!,0),MATCH('12Month-ADT'!$D51,Site_Settings!#REF!,0))),""),"")</f>
        <v/>
      </c>
      <c r="M51" t="str">
        <f>IFERROR(IF(#REF!&gt;0,#REF!/(INDEX(Site_Settings!#REF!,MATCH('12Month-ADT'!$C51,Site_Settings!#REF!,0),MATCH('12Month-ADT'!$D51,Site_Settings!#REF!,0))),""),"")</f>
        <v/>
      </c>
      <c r="N51" t="str">
        <f>IFERROR(IF(#REF!&gt;0,#REF!/(INDEX(Site_Settings!#REF!,MATCH('12Month-ADT'!$C51,Site_Settings!#REF!,0),MATCH('12Month-ADT'!$D51,Site_Settings!#REF!,0))),""),"")</f>
        <v/>
      </c>
      <c r="O51" t="str">
        <f>IFERROR(IF(#REF!&gt;0,#REF!/(INDEX(Site_Settings!#REF!,MATCH('12Month-ADT'!$C51,Site_Settings!#REF!,0),MATCH('12Month-ADT'!$D51,Site_Settings!#REF!,0))),""),"")</f>
        <v/>
      </c>
      <c r="P51" t="str">
        <f>IFERROR(IF(#REF!&gt;0,#REF!/(INDEX(Site_Settings!#REF!,MATCH('12Month-ADT'!$C51,Site_Settings!#REF!,0),MATCH('12Month-ADT'!$D51,Site_Settings!#REF!,0))),""),"")</f>
        <v/>
      </c>
      <c r="Q51" t="str">
        <f>IFERROR(IF(#REF!&gt;0,#REF!/(INDEX(Site_Settings!#REF!,MATCH('12Month-ADT'!$C51,Site_Settings!#REF!,0),MATCH('12Month-ADT'!$D51,Site_Settings!#REF!,0))),""),"")</f>
        <v/>
      </c>
      <c r="R51" t="str">
        <f>IFERROR(IF(#REF!&gt;0,#REF!/(INDEX(Site_Settings!#REF!,MATCH('12Month-ADT'!$C51,Site_Settings!#REF!,0),MATCH('12Month-ADT'!$D51,Site_Settings!#REF!,0))),""),"")</f>
        <v/>
      </c>
      <c r="S51" t="str">
        <f>IFERROR(IF(#REF!&gt;0,#REF!/(INDEX(Site_Settings!#REF!,MATCH('12Month-ADT'!$C51,Site_Settings!#REF!,0),MATCH('12Month-ADT'!$D51,Site_Settings!#REF!,0))),""),"")</f>
        <v/>
      </c>
      <c r="T51" t="str">
        <f>IFERROR(IF(#REF!&gt;0,#REF!/(INDEX(Site_Settings!#REF!,MATCH('12Month-ADT'!$C51,Site_Settings!#REF!,0),MATCH('12Month-ADT'!$D51,Site_Settings!#REF!,0))),""),"")</f>
        <v/>
      </c>
      <c r="U51" t="str">
        <f>IFERROR(IF(#REF!&gt;0,#REF!/(INDEX(Site_Settings!#REF!,MATCH('12Month-ADT'!$C51,Site_Settings!#REF!,0),MATCH('12Month-ADT'!$D51,Site_Settings!#REF!,0))),""),"")</f>
        <v/>
      </c>
      <c r="V51" t="str">
        <f>IFERROR(IF(#REF!&gt;0,#REF!/(INDEX(Site_Settings!#REF!,MATCH('12Month-ADT'!$C51,Site_Settings!#REF!,0),MATCH('12Month-ADT'!$D51,Site_Settings!#REF!,0))),""),"")</f>
        <v/>
      </c>
      <c r="W51" t="str">
        <f>IFERROR(IF(#REF!&gt;0,#REF!/(INDEX(Site_Settings!#REF!,MATCH('12Month-ADT'!$C51,Site_Settings!#REF!,0),MATCH('12Month-ADT'!$D51,Site_Settings!#REF!,0))),""),"")</f>
        <v/>
      </c>
      <c r="X51" t="str">
        <f>IFERROR(IF(#REF!&gt;0,#REF!/(INDEX(Site_Settings!#REF!,MATCH('12Month-ADT'!$C51,Site_Settings!#REF!,0),MATCH('12Month-ADT'!$D51,Site_Settings!#REF!,0))),""),"")</f>
        <v/>
      </c>
      <c r="Y51" t="str">
        <f>IFERROR(IF(#REF!&gt;0,#REF!/(INDEX(Site_Settings!#REF!,MATCH('12Month-ADT'!$C51,Site_Settings!#REF!,0),MATCH('12Month-ADT'!$D51,Site_Settings!#REF!,0))),""),"")</f>
        <v/>
      </c>
      <c r="Z51" t="str">
        <f>IFERROR(IF(#REF!&gt;0,#REF!/(INDEX(Site_Settings!#REF!,MATCH('12Month-ADT'!$C51,Site_Settings!#REF!,0),MATCH('12Month-ADT'!$D51,Site_Settings!#REF!,0))),""),"")</f>
        <v/>
      </c>
      <c r="AA51" t="str">
        <f>IFERROR(IF(#REF!&gt;0,#REF!/(INDEX(Site_Settings!#REF!,MATCH('12Month-ADT'!$C51,Site_Settings!#REF!,0),MATCH('12Month-ADT'!$D51,Site_Settings!#REF!,0))),""),"")</f>
        <v/>
      </c>
      <c r="AB51" t="str">
        <f>IFERROR(IF(#REF!&gt;0,#REF!/(INDEX(Site_Settings!#REF!,MATCH('12Month-ADT'!$C51,Site_Settings!#REF!,0),MATCH('12Month-ADT'!$D51,Site_Settings!#REF!,0))),""),"")</f>
        <v/>
      </c>
      <c r="AC51" t="str">
        <f>IFERROR(IF(#REF!&gt;0,#REF!/(INDEX(Site_Settings!#REF!,MATCH('12Month-ADT'!$C51,Site_Settings!#REF!,0),MATCH('12Month-ADT'!$D51,Site_Settings!#REF!,0))),""),"")</f>
        <v/>
      </c>
      <c r="AD51" t="str">
        <f>IFERROR(IF(#REF!&gt;0,#REF!/(INDEX(Site_Settings!#REF!,MATCH('12Month-ADT'!$C51,Site_Settings!#REF!,0),MATCH('12Month-ADT'!$D51,Site_Settings!#REF!,0))),""),"")</f>
        <v/>
      </c>
      <c r="AE51" t="str">
        <f>IFERROR(IF(#REF!&gt;0,#REF!/(INDEX(Site_Settings!#REF!,MATCH('12Month-ADT'!$C51,Site_Settings!#REF!,0),MATCH('12Month-ADT'!$D51,Site_Settings!#REF!,0))),""),"")</f>
        <v/>
      </c>
      <c r="AF51" t="str">
        <f>IFERROR(IF(#REF!&gt;0,#REF!/(INDEX(Site_Settings!#REF!,MATCH('12Month-ADT'!$C51,Site_Settings!#REF!,0),MATCH('12Month-ADT'!$D51,Site_Settings!#REF!,0))),""),"")</f>
        <v/>
      </c>
      <c r="AG51" t="str">
        <f>IFERROR(IF(#REF!&gt;0,#REF!/(INDEX(Site_Settings!#REF!,MATCH('12Month-ADT'!$C51,Site_Settings!#REF!,0),MATCH('12Month-ADT'!$D51,Site_Settings!#REF!,0))),""),"")</f>
        <v/>
      </c>
      <c r="AH51" t="str">
        <f>IFERROR(IF(#REF!&gt;0,#REF!/(INDEX(Site_Settings!#REF!,MATCH('12Month-ADT'!$C51,Site_Settings!#REF!,0),MATCH('12Month-ADT'!$D51,Site_Settings!#REF!,0))),""),"")</f>
        <v/>
      </c>
      <c r="AI51" t="str">
        <f>IFERROR(IF(#REF!&gt;0,#REF!/(INDEX(Site_Settings!#REF!,MATCH('12Month-ADT'!$C51,Site_Settings!#REF!,0),MATCH('12Month-ADT'!$D51,Site_Settings!#REF!,0))),""),"")</f>
        <v/>
      </c>
      <c r="AJ51" t="str">
        <f>IFERROR(IF(#REF!&gt;0,#REF!/(INDEX(Site_Settings!#REF!,MATCH('12Month-ADT'!$C51,Site_Settings!#REF!,0),MATCH('12Month-ADT'!$D51,Site_Settings!#REF!,0))),""),"")</f>
        <v/>
      </c>
      <c r="AK51" t="str">
        <f>IFERROR(IF(#REF!&gt;0,#REF!/(INDEX(Site_Settings!#REF!,MATCH('12Month-ADT'!$C51,Site_Settings!#REF!,0),MATCH('12Month-ADT'!$D51,Site_Settings!#REF!,0))),""),"")</f>
        <v/>
      </c>
      <c r="AL51" t="str">
        <f>IFERROR(IF(#REF!&gt;0,#REF!/(INDEX(Site_Settings!#REF!,MATCH('12Month-ADT'!$C51,Site_Settings!#REF!,0),MATCH('12Month-ADT'!$D51,Site_Settings!#REF!,0))),""),"")</f>
        <v/>
      </c>
      <c r="AM51" t="str">
        <f>IFERROR(IF(#REF!&gt;0,#REF!/(INDEX(Site_Settings!#REF!,MATCH('12Month-ADT'!$C51,Site_Settings!#REF!,0),MATCH('12Month-ADT'!$D51,Site_Settings!#REF!,0))),""),"")</f>
        <v/>
      </c>
      <c r="AN51" t="str">
        <f>IFERROR(IF(#REF!&gt;0,#REF!/(INDEX(Site_Settings!#REF!,MATCH('12Month-ADT'!$C51,Site_Settings!#REF!,0),MATCH('12Month-ADT'!$D51,Site_Settings!#REF!,0))),""),"")</f>
        <v/>
      </c>
      <c r="AO51" t="str">
        <f>IFERROR(IF(#REF!&gt;0,#REF!/(INDEX(Site_Settings!#REF!,MATCH('12Month-ADT'!$C51,Site_Settings!#REF!,0),MATCH('12Month-ADT'!$D51,Site_Settings!#REF!,0))),""),"")</f>
        <v/>
      </c>
      <c r="AP51" t="str">
        <f>IFERROR(IF(#REF!&gt;0,#REF!/(INDEX(Site_Settings!#REF!,MATCH('12Month-ADT'!$C51,Site_Settings!#REF!,0),MATCH('12Month-ADT'!$D51,Site_Settings!#REF!,0))),""),"")</f>
        <v/>
      </c>
      <c r="AQ51" t="str">
        <f>IFERROR(IF(#REF!&gt;0,#REF!/(INDEX(Site_Settings!#REF!,MATCH('12Month-ADT'!$C51,Site_Settings!#REF!,0),MATCH('12Month-ADT'!$D51,Site_Settings!#REF!,0))),""),"")</f>
        <v/>
      </c>
      <c r="AR51" t="str">
        <f>IFERROR(IF(#REF!&gt;0,#REF!/(INDEX(Site_Settings!#REF!,MATCH('12Month-ADT'!$C51,Site_Settings!#REF!,0),MATCH('12Month-ADT'!$D51,Site_Settings!#REF!,0))),""),"")</f>
        <v/>
      </c>
      <c r="AS51" t="str">
        <f>IFERROR(IF(#REF!&gt;0,#REF!/(INDEX(Site_Settings!#REF!,MATCH('12Month-ADT'!$C51,Site_Settings!#REF!,0),MATCH('12Month-ADT'!$D51,Site_Settings!#REF!,0))),""),"")</f>
        <v/>
      </c>
      <c r="AT51" t="str">
        <f>IFERROR(IF(#REF!&gt;0,#REF!/(INDEX(Site_Settings!#REF!,MATCH('12Month-ADT'!$C51,Site_Settings!#REF!,0),MATCH('12Month-ADT'!$D51,Site_Settings!#REF!,0))),""),"")</f>
        <v/>
      </c>
      <c r="AU51" t="str">
        <f>IFERROR(IF(#REF!&gt;0,#REF!/(INDEX(Site_Settings!#REF!,MATCH('12Month-ADT'!$C51,Site_Settings!#REF!,0),MATCH('12Month-ADT'!$D51,Site_Settings!#REF!,0))),""),"")</f>
        <v/>
      </c>
      <c r="AV51" t="str">
        <f>IFERROR(IF(#REF!&gt;0,#REF!/(INDEX(Site_Settings!#REF!,MATCH('12Month-ADT'!$C51,Site_Settings!#REF!,0),MATCH('12Month-ADT'!$D51,Site_Settings!#REF!,0))),""),"")</f>
        <v/>
      </c>
      <c r="AW51" t="str">
        <f>IFERROR(IF(#REF!&gt;0,#REF!/(INDEX(Site_Settings!#REF!,MATCH('12Month-ADT'!$C51,Site_Settings!#REF!,0),MATCH('12Month-ADT'!$D51,Site_Settings!#REF!,0))),""),"")</f>
        <v/>
      </c>
      <c r="AX51" t="str">
        <f>IFERROR(IF(#REF!&gt;0,#REF!/(INDEX(Site_Settings!#REF!,MATCH('12Month-ADT'!$C51,Site_Settings!#REF!,0),MATCH('12Month-ADT'!$D51,Site_Settings!#REF!,0))),""),"")</f>
        <v/>
      </c>
    </row>
    <row r="52" spans="1:50">
      <c r="A52" t="str">
        <f t="shared" si="0"/>
        <v>September2018</v>
      </c>
      <c r="C52" t="s">
        <v>2</v>
      </c>
      <c r="D52">
        <v>2018</v>
      </c>
      <c r="E52" t="str">
        <f>IFERROR(IF(#REF!&gt;0,#REF!/(INDEX(Site_Settings!#REF!,MATCH('12Month-ADT'!$C52,Site_Settings!#REF!,0),MATCH('12Month-ADT'!$D52,Site_Settings!#REF!,0))),""),"")</f>
        <v/>
      </c>
      <c r="F52" t="str">
        <f>IFERROR(IF(#REF!&gt;0,#REF!/(INDEX(Site_Settings!#REF!,MATCH('12Month-ADT'!$C52,Site_Settings!#REF!,0),MATCH('12Month-ADT'!$D52,Site_Settings!#REF!,0))),""),"")</f>
        <v/>
      </c>
      <c r="G52" t="str">
        <f>IFERROR(IF(#REF!&gt;0,#REF!/(INDEX(Site_Settings!#REF!,MATCH('12Month-ADT'!$C52,Site_Settings!#REF!,0),MATCH('12Month-ADT'!$D52,Site_Settings!#REF!,0))),""),"")</f>
        <v/>
      </c>
      <c r="H52" t="str">
        <f>IFERROR(IF(#REF!&gt;0,#REF!/(INDEX(Site_Settings!#REF!,MATCH('12Month-ADT'!$C52,Site_Settings!#REF!,0),MATCH('12Month-ADT'!$D52,Site_Settings!#REF!,0))),""),"")</f>
        <v/>
      </c>
      <c r="I52" t="str">
        <f>IFERROR(IF(#REF!&gt;0,#REF!/(INDEX(Site_Settings!#REF!,MATCH('12Month-ADT'!$C52,Site_Settings!#REF!,0),MATCH('12Month-ADT'!$D52,Site_Settings!#REF!,0))),""),"")</f>
        <v/>
      </c>
      <c r="J52" t="str">
        <f>IFERROR(IF(#REF!&gt;0,#REF!/(INDEX(Site_Settings!#REF!,MATCH('12Month-ADT'!$C52,Site_Settings!#REF!,0),MATCH('12Month-ADT'!$D52,Site_Settings!#REF!,0))),""),"")</f>
        <v/>
      </c>
      <c r="K52" t="str">
        <f>IFERROR(IF(#REF!&gt;0,#REF!/(INDEX(Site_Settings!#REF!,MATCH('12Month-ADT'!$C52,Site_Settings!#REF!,0),MATCH('12Month-ADT'!$D52,Site_Settings!#REF!,0))),""),"")</f>
        <v/>
      </c>
      <c r="L52" t="str">
        <f>IFERROR(IF(#REF!&gt;0,#REF!/(INDEX(Site_Settings!#REF!,MATCH('12Month-ADT'!$C52,Site_Settings!#REF!,0),MATCH('12Month-ADT'!$D52,Site_Settings!#REF!,0))),""),"")</f>
        <v/>
      </c>
      <c r="M52" t="str">
        <f>IFERROR(IF(#REF!&gt;0,#REF!/(INDEX(Site_Settings!#REF!,MATCH('12Month-ADT'!$C52,Site_Settings!#REF!,0),MATCH('12Month-ADT'!$D52,Site_Settings!#REF!,0))),""),"")</f>
        <v/>
      </c>
      <c r="N52" t="str">
        <f>IFERROR(IF(#REF!&gt;0,#REF!/(INDEX(Site_Settings!#REF!,MATCH('12Month-ADT'!$C52,Site_Settings!#REF!,0),MATCH('12Month-ADT'!$D52,Site_Settings!#REF!,0))),""),"")</f>
        <v/>
      </c>
      <c r="O52" t="str">
        <f>IFERROR(IF(#REF!&gt;0,#REF!/(INDEX(Site_Settings!#REF!,MATCH('12Month-ADT'!$C52,Site_Settings!#REF!,0),MATCH('12Month-ADT'!$D52,Site_Settings!#REF!,0))),""),"")</f>
        <v/>
      </c>
      <c r="P52" t="str">
        <f>IFERROR(IF(#REF!&gt;0,#REF!/(INDEX(Site_Settings!#REF!,MATCH('12Month-ADT'!$C52,Site_Settings!#REF!,0),MATCH('12Month-ADT'!$D52,Site_Settings!#REF!,0))),""),"")</f>
        <v/>
      </c>
      <c r="Q52" t="str">
        <f>IFERROR(IF(#REF!&gt;0,#REF!/(INDEX(Site_Settings!#REF!,MATCH('12Month-ADT'!$C52,Site_Settings!#REF!,0),MATCH('12Month-ADT'!$D52,Site_Settings!#REF!,0))),""),"")</f>
        <v/>
      </c>
      <c r="R52" t="str">
        <f>IFERROR(IF(#REF!&gt;0,#REF!/(INDEX(Site_Settings!#REF!,MATCH('12Month-ADT'!$C52,Site_Settings!#REF!,0),MATCH('12Month-ADT'!$D52,Site_Settings!#REF!,0))),""),"")</f>
        <v/>
      </c>
      <c r="S52" t="str">
        <f>IFERROR(IF(#REF!&gt;0,#REF!/(INDEX(Site_Settings!#REF!,MATCH('12Month-ADT'!$C52,Site_Settings!#REF!,0),MATCH('12Month-ADT'!$D52,Site_Settings!#REF!,0))),""),"")</f>
        <v/>
      </c>
      <c r="T52" t="str">
        <f>IFERROR(IF(#REF!&gt;0,#REF!/(INDEX(Site_Settings!#REF!,MATCH('12Month-ADT'!$C52,Site_Settings!#REF!,0),MATCH('12Month-ADT'!$D52,Site_Settings!#REF!,0))),""),"")</f>
        <v/>
      </c>
      <c r="U52" t="str">
        <f>IFERROR(IF(#REF!&gt;0,#REF!/(INDEX(Site_Settings!#REF!,MATCH('12Month-ADT'!$C52,Site_Settings!#REF!,0),MATCH('12Month-ADT'!$D52,Site_Settings!#REF!,0))),""),"")</f>
        <v/>
      </c>
      <c r="V52" t="str">
        <f>IFERROR(IF(#REF!&gt;0,#REF!/(INDEX(Site_Settings!#REF!,MATCH('12Month-ADT'!$C52,Site_Settings!#REF!,0),MATCH('12Month-ADT'!$D52,Site_Settings!#REF!,0))),""),"")</f>
        <v/>
      </c>
      <c r="W52" t="str">
        <f>IFERROR(IF(#REF!&gt;0,#REF!/(INDEX(Site_Settings!#REF!,MATCH('12Month-ADT'!$C52,Site_Settings!#REF!,0),MATCH('12Month-ADT'!$D52,Site_Settings!#REF!,0))),""),"")</f>
        <v/>
      </c>
      <c r="X52" t="str">
        <f>IFERROR(IF(#REF!&gt;0,#REF!/(INDEX(Site_Settings!#REF!,MATCH('12Month-ADT'!$C52,Site_Settings!#REF!,0),MATCH('12Month-ADT'!$D52,Site_Settings!#REF!,0))),""),"")</f>
        <v/>
      </c>
      <c r="Y52" t="str">
        <f>IFERROR(IF(#REF!&gt;0,#REF!/(INDEX(Site_Settings!#REF!,MATCH('12Month-ADT'!$C52,Site_Settings!#REF!,0),MATCH('12Month-ADT'!$D52,Site_Settings!#REF!,0))),""),"")</f>
        <v/>
      </c>
      <c r="Z52" t="str">
        <f>IFERROR(IF(#REF!&gt;0,#REF!/(INDEX(Site_Settings!#REF!,MATCH('12Month-ADT'!$C52,Site_Settings!#REF!,0),MATCH('12Month-ADT'!$D52,Site_Settings!#REF!,0))),""),"")</f>
        <v/>
      </c>
      <c r="AA52" t="str">
        <f>IFERROR(IF(#REF!&gt;0,#REF!/(INDEX(Site_Settings!#REF!,MATCH('12Month-ADT'!$C52,Site_Settings!#REF!,0),MATCH('12Month-ADT'!$D52,Site_Settings!#REF!,0))),""),"")</f>
        <v/>
      </c>
      <c r="AB52" t="str">
        <f>IFERROR(IF(#REF!&gt;0,#REF!/(INDEX(Site_Settings!#REF!,MATCH('12Month-ADT'!$C52,Site_Settings!#REF!,0),MATCH('12Month-ADT'!$D52,Site_Settings!#REF!,0))),""),"")</f>
        <v/>
      </c>
      <c r="AC52" t="str">
        <f>IFERROR(IF(#REF!&gt;0,#REF!/(INDEX(Site_Settings!#REF!,MATCH('12Month-ADT'!$C52,Site_Settings!#REF!,0),MATCH('12Month-ADT'!$D52,Site_Settings!#REF!,0))),""),"")</f>
        <v/>
      </c>
      <c r="AD52" t="str">
        <f>IFERROR(IF(#REF!&gt;0,#REF!/(INDEX(Site_Settings!#REF!,MATCH('12Month-ADT'!$C52,Site_Settings!#REF!,0),MATCH('12Month-ADT'!$D52,Site_Settings!#REF!,0))),""),"")</f>
        <v/>
      </c>
      <c r="AE52" t="str">
        <f>IFERROR(IF(#REF!&gt;0,#REF!/(INDEX(Site_Settings!#REF!,MATCH('12Month-ADT'!$C52,Site_Settings!#REF!,0),MATCH('12Month-ADT'!$D52,Site_Settings!#REF!,0))),""),"")</f>
        <v/>
      </c>
      <c r="AF52" t="str">
        <f>IFERROR(IF(#REF!&gt;0,#REF!/(INDEX(Site_Settings!#REF!,MATCH('12Month-ADT'!$C52,Site_Settings!#REF!,0),MATCH('12Month-ADT'!$D52,Site_Settings!#REF!,0))),""),"")</f>
        <v/>
      </c>
      <c r="AG52" t="str">
        <f>IFERROR(IF(#REF!&gt;0,#REF!/(INDEX(Site_Settings!#REF!,MATCH('12Month-ADT'!$C52,Site_Settings!#REF!,0),MATCH('12Month-ADT'!$D52,Site_Settings!#REF!,0))),""),"")</f>
        <v/>
      </c>
      <c r="AH52" t="str">
        <f>IFERROR(IF(#REF!&gt;0,#REF!/(INDEX(Site_Settings!#REF!,MATCH('12Month-ADT'!$C52,Site_Settings!#REF!,0),MATCH('12Month-ADT'!$D52,Site_Settings!#REF!,0))),""),"")</f>
        <v/>
      </c>
      <c r="AI52" t="str">
        <f>IFERROR(IF(#REF!&gt;0,#REF!/(INDEX(Site_Settings!#REF!,MATCH('12Month-ADT'!$C52,Site_Settings!#REF!,0),MATCH('12Month-ADT'!$D52,Site_Settings!#REF!,0))),""),"")</f>
        <v/>
      </c>
      <c r="AJ52" t="str">
        <f>IFERROR(IF(#REF!&gt;0,#REF!/(INDEX(Site_Settings!#REF!,MATCH('12Month-ADT'!$C52,Site_Settings!#REF!,0),MATCH('12Month-ADT'!$D52,Site_Settings!#REF!,0))),""),"")</f>
        <v/>
      </c>
      <c r="AK52" t="str">
        <f>IFERROR(IF(#REF!&gt;0,#REF!/(INDEX(Site_Settings!#REF!,MATCH('12Month-ADT'!$C52,Site_Settings!#REF!,0),MATCH('12Month-ADT'!$D52,Site_Settings!#REF!,0))),""),"")</f>
        <v/>
      </c>
      <c r="AL52" t="str">
        <f>IFERROR(IF(#REF!&gt;0,#REF!/(INDEX(Site_Settings!#REF!,MATCH('12Month-ADT'!$C52,Site_Settings!#REF!,0),MATCH('12Month-ADT'!$D52,Site_Settings!#REF!,0))),""),"")</f>
        <v/>
      </c>
      <c r="AM52" t="str">
        <f>IFERROR(IF(#REF!&gt;0,#REF!/(INDEX(Site_Settings!#REF!,MATCH('12Month-ADT'!$C52,Site_Settings!#REF!,0),MATCH('12Month-ADT'!$D52,Site_Settings!#REF!,0))),""),"")</f>
        <v/>
      </c>
      <c r="AN52" t="str">
        <f>IFERROR(IF(#REF!&gt;0,#REF!/(INDEX(Site_Settings!#REF!,MATCH('12Month-ADT'!$C52,Site_Settings!#REF!,0),MATCH('12Month-ADT'!$D52,Site_Settings!#REF!,0))),""),"")</f>
        <v/>
      </c>
      <c r="AO52" t="str">
        <f>IFERROR(IF(#REF!&gt;0,#REF!/(INDEX(Site_Settings!#REF!,MATCH('12Month-ADT'!$C52,Site_Settings!#REF!,0),MATCH('12Month-ADT'!$D52,Site_Settings!#REF!,0))),""),"")</f>
        <v/>
      </c>
      <c r="AP52" t="str">
        <f>IFERROR(IF(#REF!&gt;0,#REF!/(INDEX(Site_Settings!#REF!,MATCH('12Month-ADT'!$C52,Site_Settings!#REF!,0),MATCH('12Month-ADT'!$D52,Site_Settings!#REF!,0))),""),"")</f>
        <v/>
      </c>
      <c r="AQ52" t="str">
        <f>IFERROR(IF(#REF!&gt;0,#REF!/(INDEX(Site_Settings!#REF!,MATCH('12Month-ADT'!$C52,Site_Settings!#REF!,0),MATCH('12Month-ADT'!$D52,Site_Settings!#REF!,0))),""),"")</f>
        <v/>
      </c>
      <c r="AR52" t="str">
        <f>IFERROR(IF(#REF!&gt;0,#REF!/(INDEX(Site_Settings!#REF!,MATCH('12Month-ADT'!$C52,Site_Settings!#REF!,0),MATCH('12Month-ADT'!$D52,Site_Settings!#REF!,0))),""),"")</f>
        <v/>
      </c>
      <c r="AS52" t="str">
        <f>IFERROR(IF(#REF!&gt;0,#REF!/(INDEX(Site_Settings!#REF!,MATCH('12Month-ADT'!$C52,Site_Settings!#REF!,0),MATCH('12Month-ADT'!$D52,Site_Settings!#REF!,0))),""),"")</f>
        <v/>
      </c>
      <c r="AT52" t="str">
        <f>IFERROR(IF(#REF!&gt;0,#REF!/(INDEX(Site_Settings!#REF!,MATCH('12Month-ADT'!$C52,Site_Settings!#REF!,0),MATCH('12Month-ADT'!$D52,Site_Settings!#REF!,0))),""),"")</f>
        <v/>
      </c>
      <c r="AU52" t="str">
        <f>IFERROR(IF(#REF!&gt;0,#REF!/(INDEX(Site_Settings!#REF!,MATCH('12Month-ADT'!$C52,Site_Settings!#REF!,0),MATCH('12Month-ADT'!$D52,Site_Settings!#REF!,0))),""),"")</f>
        <v/>
      </c>
      <c r="AV52" t="str">
        <f>IFERROR(IF(#REF!&gt;0,#REF!/(INDEX(Site_Settings!#REF!,MATCH('12Month-ADT'!$C52,Site_Settings!#REF!,0),MATCH('12Month-ADT'!$D52,Site_Settings!#REF!,0))),""),"")</f>
        <v/>
      </c>
      <c r="AW52" t="str">
        <f>IFERROR(IF(#REF!&gt;0,#REF!/(INDEX(Site_Settings!#REF!,MATCH('12Month-ADT'!$C52,Site_Settings!#REF!,0),MATCH('12Month-ADT'!$D52,Site_Settings!#REF!,0))),""),"")</f>
        <v/>
      </c>
      <c r="AX52" t="str">
        <f>IFERROR(IF(#REF!&gt;0,#REF!/(INDEX(Site_Settings!#REF!,MATCH('12Month-ADT'!$C52,Site_Settings!#REF!,0),MATCH('12Month-ADT'!$D52,Site_Settings!#REF!,0))),""),"")</f>
        <v/>
      </c>
    </row>
    <row r="53" spans="1:50">
      <c r="A53" t="str">
        <f t="shared" si="0"/>
        <v>October2018</v>
      </c>
      <c r="C53" t="s">
        <v>62</v>
      </c>
      <c r="D53">
        <v>2018</v>
      </c>
      <c r="E53" t="str">
        <f>IFERROR(IF(#REF!&gt;0,#REF!/(INDEX(Site_Settings!#REF!,MATCH('12Month-ADT'!$C53,Site_Settings!#REF!,0),MATCH('12Month-ADT'!$D53,Site_Settings!#REF!,0))),""),"")</f>
        <v/>
      </c>
      <c r="F53" t="str">
        <f>IFERROR(IF(#REF!&gt;0,#REF!/(INDEX(Site_Settings!#REF!,MATCH('12Month-ADT'!$C53,Site_Settings!#REF!,0),MATCH('12Month-ADT'!$D53,Site_Settings!#REF!,0))),""),"")</f>
        <v/>
      </c>
      <c r="G53" t="str">
        <f>IFERROR(IF(#REF!&gt;0,#REF!/(INDEX(Site_Settings!#REF!,MATCH('12Month-ADT'!$C53,Site_Settings!#REF!,0),MATCH('12Month-ADT'!$D53,Site_Settings!#REF!,0))),""),"")</f>
        <v/>
      </c>
      <c r="H53" t="str">
        <f>IFERROR(IF(#REF!&gt;0,#REF!/(INDEX(Site_Settings!#REF!,MATCH('12Month-ADT'!$C53,Site_Settings!#REF!,0),MATCH('12Month-ADT'!$D53,Site_Settings!#REF!,0))),""),"")</f>
        <v/>
      </c>
      <c r="I53" t="str">
        <f>IFERROR(IF(#REF!&gt;0,#REF!/(INDEX(Site_Settings!#REF!,MATCH('12Month-ADT'!$C53,Site_Settings!#REF!,0),MATCH('12Month-ADT'!$D53,Site_Settings!#REF!,0))),""),"")</f>
        <v/>
      </c>
      <c r="J53" t="str">
        <f>IFERROR(IF(#REF!&gt;0,#REF!/(INDEX(Site_Settings!#REF!,MATCH('12Month-ADT'!$C53,Site_Settings!#REF!,0),MATCH('12Month-ADT'!$D53,Site_Settings!#REF!,0))),""),"")</f>
        <v/>
      </c>
      <c r="K53" t="str">
        <f>IFERROR(IF(#REF!&gt;0,#REF!/(INDEX(Site_Settings!#REF!,MATCH('12Month-ADT'!$C53,Site_Settings!#REF!,0),MATCH('12Month-ADT'!$D53,Site_Settings!#REF!,0))),""),"")</f>
        <v/>
      </c>
      <c r="L53" t="str">
        <f>IFERROR(IF(#REF!&gt;0,#REF!/(INDEX(Site_Settings!#REF!,MATCH('12Month-ADT'!$C53,Site_Settings!#REF!,0),MATCH('12Month-ADT'!$D53,Site_Settings!#REF!,0))),""),"")</f>
        <v/>
      </c>
      <c r="M53" t="str">
        <f>IFERROR(IF(#REF!&gt;0,#REF!/(INDEX(Site_Settings!#REF!,MATCH('12Month-ADT'!$C53,Site_Settings!#REF!,0),MATCH('12Month-ADT'!$D53,Site_Settings!#REF!,0))),""),"")</f>
        <v/>
      </c>
      <c r="N53" t="str">
        <f>IFERROR(IF(#REF!&gt;0,#REF!/(INDEX(Site_Settings!#REF!,MATCH('12Month-ADT'!$C53,Site_Settings!#REF!,0),MATCH('12Month-ADT'!$D53,Site_Settings!#REF!,0))),""),"")</f>
        <v/>
      </c>
      <c r="O53" t="str">
        <f>IFERROR(IF(#REF!&gt;0,#REF!/(INDEX(Site_Settings!#REF!,MATCH('12Month-ADT'!$C53,Site_Settings!#REF!,0),MATCH('12Month-ADT'!$D53,Site_Settings!#REF!,0))),""),"")</f>
        <v/>
      </c>
      <c r="P53" t="str">
        <f>IFERROR(IF(#REF!&gt;0,#REF!/(INDEX(Site_Settings!#REF!,MATCH('12Month-ADT'!$C53,Site_Settings!#REF!,0),MATCH('12Month-ADT'!$D53,Site_Settings!#REF!,0))),""),"")</f>
        <v/>
      </c>
      <c r="Q53" t="str">
        <f>IFERROR(IF(#REF!&gt;0,#REF!/(INDEX(Site_Settings!#REF!,MATCH('12Month-ADT'!$C53,Site_Settings!#REF!,0),MATCH('12Month-ADT'!$D53,Site_Settings!#REF!,0))),""),"")</f>
        <v/>
      </c>
      <c r="R53" t="str">
        <f>IFERROR(IF(#REF!&gt;0,#REF!/(INDEX(Site_Settings!#REF!,MATCH('12Month-ADT'!$C53,Site_Settings!#REF!,0),MATCH('12Month-ADT'!$D53,Site_Settings!#REF!,0))),""),"")</f>
        <v/>
      </c>
      <c r="S53" t="str">
        <f>IFERROR(IF(#REF!&gt;0,#REF!/(INDEX(Site_Settings!#REF!,MATCH('12Month-ADT'!$C53,Site_Settings!#REF!,0),MATCH('12Month-ADT'!$D53,Site_Settings!#REF!,0))),""),"")</f>
        <v/>
      </c>
      <c r="T53" t="str">
        <f>IFERROR(IF(#REF!&gt;0,#REF!/(INDEX(Site_Settings!#REF!,MATCH('12Month-ADT'!$C53,Site_Settings!#REF!,0),MATCH('12Month-ADT'!$D53,Site_Settings!#REF!,0))),""),"")</f>
        <v/>
      </c>
      <c r="U53" t="str">
        <f>IFERROR(IF(#REF!&gt;0,#REF!/(INDEX(Site_Settings!#REF!,MATCH('12Month-ADT'!$C53,Site_Settings!#REF!,0),MATCH('12Month-ADT'!$D53,Site_Settings!#REF!,0))),""),"")</f>
        <v/>
      </c>
      <c r="V53" t="str">
        <f>IFERROR(IF(#REF!&gt;0,#REF!/(INDEX(Site_Settings!#REF!,MATCH('12Month-ADT'!$C53,Site_Settings!#REF!,0),MATCH('12Month-ADT'!$D53,Site_Settings!#REF!,0))),""),"")</f>
        <v/>
      </c>
      <c r="W53" t="str">
        <f>IFERROR(IF(#REF!&gt;0,#REF!/(INDEX(Site_Settings!#REF!,MATCH('12Month-ADT'!$C53,Site_Settings!#REF!,0),MATCH('12Month-ADT'!$D53,Site_Settings!#REF!,0))),""),"")</f>
        <v/>
      </c>
      <c r="X53" t="str">
        <f>IFERROR(IF(#REF!&gt;0,#REF!/(INDEX(Site_Settings!#REF!,MATCH('12Month-ADT'!$C53,Site_Settings!#REF!,0),MATCH('12Month-ADT'!$D53,Site_Settings!#REF!,0))),""),"")</f>
        <v/>
      </c>
      <c r="Y53" t="str">
        <f>IFERROR(IF(#REF!&gt;0,#REF!/(INDEX(Site_Settings!#REF!,MATCH('12Month-ADT'!$C53,Site_Settings!#REF!,0),MATCH('12Month-ADT'!$D53,Site_Settings!#REF!,0))),""),"")</f>
        <v/>
      </c>
      <c r="Z53" t="str">
        <f>IFERROR(IF(#REF!&gt;0,#REF!/(INDEX(Site_Settings!#REF!,MATCH('12Month-ADT'!$C53,Site_Settings!#REF!,0),MATCH('12Month-ADT'!$D53,Site_Settings!#REF!,0))),""),"")</f>
        <v/>
      </c>
      <c r="AA53" t="str">
        <f>IFERROR(IF(#REF!&gt;0,#REF!/(INDEX(Site_Settings!#REF!,MATCH('12Month-ADT'!$C53,Site_Settings!#REF!,0),MATCH('12Month-ADT'!$D53,Site_Settings!#REF!,0))),""),"")</f>
        <v/>
      </c>
      <c r="AB53" t="str">
        <f>IFERROR(IF(#REF!&gt;0,#REF!/(INDEX(Site_Settings!#REF!,MATCH('12Month-ADT'!$C53,Site_Settings!#REF!,0),MATCH('12Month-ADT'!$D53,Site_Settings!#REF!,0))),""),"")</f>
        <v/>
      </c>
      <c r="AC53" t="str">
        <f>IFERROR(IF(#REF!&gt;0,#REF!/(INDEX(Site_Settings!#REF!,MATCH('12Month-ADT'!$C53,Site_Settings!#REF!,0),MATCH('12Month-ADT'!$D53,Site_Settings!#REF!,0))),""),"")</f>
        <v/>
      </c>
      <c r="AD53" t="str">
        <f>IFERROR(IF(#REF!&gt;0,#REF!/(INDEX(Site_Settings!#REF!,MATCH('12Month-ADT'!$C53,Site_Settings!#REF!,0),MATCH('12Month-ADT'!$D53,Site_Settings!#REF!,0))),""),"")</f>
        <v/>
      </c>
      <c r="AE53" t="str">
        <f>IFERROR(IF(#REF!&gt;0,#REF!/(INDEX(Site_Settings!#REF!,MATCH('12Month-ADT'!$C53,Site_Settings!#REF!,0),MATCH('12Month-ADT'!$D53,Site_Settings!#REF!,0))),""),"")</f>
        <v/>
      </c>
      <c r="AF53" t="str">
        <f>IFERROR(IF(#REF!&gt;0,#REF!/(INDEX(Site_Settings!#REF!,MATCH('12Month-ADT'!$C53,Site_Settings!#REF!,0),MATCH('12Month-ADT'!$D53,Site_Settings!#REF!,0))),""),"")</f>
        <v/>
      </c>
      <c r="AG53" t="str">
        <f>IFERROR(IF(#REF!&gt;0,#REF!/(INDEX(Site_Settings!#REF!,MATCH('12Month-ADT'!$C53,Site_Settings!#REF!,0),MATCH('12Month-ADT'!$D53,Site_Settings!#REF!,0))),""),"")</f>
        <v/>
      </c>
      <c r="AH53" t="str">
        <f>IFERROR(IF(#REF!&gt;0,#REF!/(INDEX(Site_Settings!#REF!,MATCH('12Month-ADT'!$C53,Site_Settings!#REF!,0),MATCH('12Month-ADT'!$D53,Site_Settings!#REF!,0))),""),"")</f>
        <v/>
      </c>
      <c r="AI53" t="str">
        <f>IFERROR(IF(#REF!&gt;0,#REF!/(INDEX(Site_Settings!#REF!,MATCH('12Month-ADT'!$C53,Site_Settings!#REF!,0),MATCH('12Month-ADT'!$D53,Site_Settings!#REF!,0))),""),"")</f>
        <v/>
      </c>
      <c r="AJ53" t="str">
        <f>IFERROR(IF(#REF!&gt;0,#REF!/(INDEX(Site_Settings!#REF!,MATCH('12Month-ADT'!$C53,Site_Settings!#REF!,0),MATCH('12Month-ADT'!$D53,Site_Settings!#REF!,0))),""),"")</f>
        <v/>
      </c>
      <c r="AK53" t="str">
        <f>IFERROR(IF(#REF!&gt;0,#REF!/(INDEX(Site_Settings!#REF!,MATCH('12Month-ADT'!$C53,Site_Settings!#REF!,0),MATCH('12Month-ADT'!$D53,Site_Settings!#REF!,0))),""),"")</f>
        <v/>
      </c>
      <c r="AL53" t="str">
        <f>IFERROR(IF(#REF!&gt;0,#REF!/(INDEX(Site_Settings!#REF!,MATCH('12Month-ADT'!$C53,Site_Settings!#REF!,0),MATCH('12Month-ADT'!$D53,Site_Settings!#REF!,0))),""),"")</f>
        <v/>
      </c>
      <c r="AM53" t="str">
        <f>IFERROR(IF(#REF!&gt;0,#REF!/(INDEX(Site_Settings!#REF!,MATCH('12Month-ADT'!$C53,Site_Settings!#REF!,0),MATCH('12Month-ADT'!$D53,Site_Settings!#REF!,0))),""),"")</f>
        <v/>
      </c>
      <c r="AN53" t="str">
        <f>IFERROR(IF(#REF!&gt;0,#REF!/(INDEX(Site_Settings!#REF!,MATCH('12Month-ADT'!$C53,Site_Settings!#REF!,0),MATCH('12Month-ADT'!$D53,Site_Settings!#REF!,0))),""),"")</f>
        <v/>
      </c>
      <c r="AO53" t="str">
        <f>IFERROR(IF(#REF!&gt;0,#REF!/(INDEX(Site_Settings!#REF!,MATCH('12Month-ADT'!$C53,Site_Settings!#REF!,0),MATCH('12Month-ADT'!$D53,Site_Settings!#REF!,0))),""),"")</f>
        <v/>
      </c>
      <c r="AP53" t="str">
        <f>IFERROR(IF(#REF!&gt;0,#REF!/(INDEX(Site_Settings!#REF!,MATCH('12Month-ADT'!$C53,Site_Settings!#REF!,0),MATCH('12Month-ADT'!$D53,Site_Settings!#REF!,0))),""),"")</f>
        <v/>
      </c>
      <c r="AQ53" t="str">
        <f>IFERROR(IF(#REF!&gt;0,#REF!/(INDEX(Site_Settings!#REF!,MATCH('12Month-ADT'!$C53,Site_Settings!#REF!,0),MATCH('12Month-ADT'!$D53,Site_Settings!#REF!,0))),""),"")</f>
        <v/>
      </c>
      <c r="AR53" t="str">
        <f>IFERROR(IF(#REF!&gt;0,#REF!/(INDEX(Site_Settings!#REF!,MATCH('12Month-ADT'!$C53,Site_Settings!#REF!,0),MATCH('12Month-ADT'!$D53,Site_Settings!#REF!,0))),""),"")</f>
        <v/>
      </c>
      <c r="AS53" t="str">
        <f>IFERROR(IF(#REF!&gt;0,#REF!/(INDEX(Site_Settings!#REF!,MATCH('12Month-ADT'!$C53,Site_Settings!#REF!,0),MATCH('12Month-ADT'!$D53,Site_Settings!#REF!,0))),""),"")</f>
        <v/>
      </c>
      <c r="AT53" t="str">
        <f>IFERROR(IF(#REF!&gt;0,#REF!/(INDEX(Site_Settings!#REF!,MATCH('12Month-ADT'!$C53,Site_Settings!#REF!,0),MATCH('12Month-ADT'!$D53,Site_Settings!#REF!,0))),""),"")</f>
        <v/>
      </c>
      <c r="AU53" t="str">
        <f>IFERROR(IF(#REF!&gt;0,#REF!/(INDEX(Site_Settings!#REF!,MATCH('12Month-ADT'!$C53,Site_Settings!#REF!,0),MATCH('12Month-ADT'!$D53,Site_Settings!#REF!,0))),""),"")</f>
        <v/>
      </c>
      <c r="AV53" t="str">
        <f>IFERROR(IF(#REF!&gt;0,#REF!/(INDEX(Site_Settings!#REF!,MATCH('12Month-ADT'!$C53,Site_Settings!#REF!,0),MATCH('12Month-ADT'!$D53,Site_Settings!#REF!,0))),""),"")</f>
        <v/>
      </c>
      <c r="AW53" t="str">
        <f>IFERROR(IF(#REF!&gt;0,#REF!/(INDEX(Site_Settings!#REF!,MATCH('12Month-ADT'!$C53,Site_Settings!#REF!,0),MATCH('12Month-ADT'!$D53,Site_Settings!#REF!,0))),""),"")</f>
        <v/>
      </c>
      <c r="AX53" t="str">
        <f>IFERROR(IF(#REF!&gt;0,#REF!/(INDEX(Site_Settings!#REF!,MATCH('12Month-ADT'!$C53,Site_Settings!#REF!,0),MATCH('12Month-ADT'!$D53,Site_Settings!#REF!,0))),""),"")</f>
        <v/>
      </c>
    </row>
    <row r="54" spans="1:50">
      <c r="A54" t="str">
        <f t="shared" si="0"/>
        <v>November2018</v>
      </c>
      <c r="C54" t="s">
        <v>63</v>
      </c>
      <c r="D54">
        <v>2018</v>
      </c>
      <c r="E54" t="str">
        <f>IFERROR(IF(#REF!&gt;0,#REF!/(INDEX(Site_Settings!#REF!,MATCH('12Month-ADT'!$C54,Site_Settings!#REF!,0),MATCH('12Month-ADT'!$D54,Site_Settings!#REF!,0))),""),"")</f>
        <v/>
      </c>
      <c r="F54" t="str">
        <f>IFERROR(IF(#REF!&gt;0,#REF!/(INDEX(Site_Settings!#REF!,MATCH('12Month-ADT'!$C54,Site_Settings!#REF!,0),MATCH('12Month-ADT'!$D54,Site_Settings!#REF!,0))),""),"")</f>
        <v/>
      </c>
      <c r="G54" t="str">
        <f>IFERROR(IF(#REF!&gt;0,#REF!/(INDEX(Site_Settings!#REF!,MATCH('12Month-ADT'!$C54,Site_Settings!#REF!,0),MATCH('12Month-ADT'!$D54,Site_Settings!#REF!,0))),""),"")</f>
        <v/>
      </c>
      <c r="H54" t="str">
        <f>IFERROR(IF(#REF!&gt;0,#REF!/(INDEX(Site_Settings!#REF!,MATCH('12Month-ADT'!$C54,Site_Settings!#REF!,0),MATCH('12Month-ADT'!$D54,Site_Settings!#REF!,0))),""),"")</f>
        <v/>
      </c>
      <c r="I54" t="str">
        <f>IFERROR(IF(#REF!&gt;0,#REF!/(INDEX(Site_Settings!#REF!,MATCH('12Month-ADT'!$C54,Site_Settings!#REF!,0),MATCH('12Month-ADT'!$D54,Site_Settings!#REF!,0))),""),"")</f>
        <v/>
      </c>
      <c r="J54" t="str">
        <f>IFERROR(IF(#REF!&gt;0,#REF!/(INDEX(Site_Settings!#REF!,MATCH('12Month-ADT'!$C54,Site_Settings!#REF!,0),MATCH('12Month-ADT'!$D54,Site_Settings!#REF!,0))),""),"")</f>
        <v/>
      </c>
      <c r="K54" t="str">
        <f>IFERROR(IF(#REF!&gt;0,#REF!/(INDEX(Site_Settings!#REF!,MATCH('12Month-ADT'!$C54,Site_Settings!#REF!,0),MATCH('12Month-ADT'!$D54,Site_Settings!#REF!,0))),""),"")</f>
        <v/>
      </c>
      <c r="L54" t="str">
        <f>IFERROR(IF(#REF!&gt;0,#REF!/(INDEX(Site_Settings!#REF!,MATCH('12Month-ADT'!$C54,Site_Settings!#REF!,0),MATCH('12Month-ADT'!$D54,Site_Settings!#REF!,0))),""),"")</f>
        <v/>
      </c>
      <c r="M54" t="str">
        <f>IFERROR(IF(#REF!&gt;0,#REF!/(INDEX(Site_Settings!#REF!,MATCH('12Month-ADT'!$C54,Site_Settings!#REF!,0),MATCH('12Month-ADT'!$D54,Site_Settings!#REF!,0))),""),"")</f>
        <v/>
      </c>
      <c r="N54" t="str">
        <f>IFERROR(IF(#REF!&gt;0,#REF!/(INDEX(Site_Settings!#REF!,MATCH('12Month-ADT'!$C54,Site_Settings!#REF!,0),MATCH('12Month-ADT'!$D54,Site_Settings!#REF!,0))),""),"")</f>
        <v/>
      </c>
      <c r="O54" t="str">
        <f>IFERROR(IF(#REF!&gt;0,#REF!/(INDEX(Site_Settings!#REF!,MATCH('12Month-ADT'!$C54,Site_Settings!#REF!,0),MATCH('12Month-ADT'!$D54,Site_Settings!#REF!,0))),""),"")</f>
        <v/>
      </c>
      <c r="P54" t="str">
        <f>IFERROR(IF(#REF!&gt;0,#REF!/(INDEX(Site_Settings!#REF!,MATCH('12Month-ADT'!$C54,Site_Settings!#REF!,0),MATCH('12Month-ADT'!$D54,Site_Settings!#REF!,0))),""),"")</f>
        <v/>
      </c>
      <c r="Q54" t="str">
        <f>IFERROR(IF(#REF!&gt;0,#REF!/(INDEX(Site_Settings!#REF!,MATCH('12Month-ADT'!$C54,Site_Settings!#REF!,0),MATCH('12Month-ADT'!$D54,Site_Settings!#REF!,0))),""),"")</f>
        <v/>
      </c>
      <c r="R54" t="str">
        <f>IFERROR(IF(#REF!&gt;0,#REF!/(INDEX(Site_Settings!#REF!,MATCH('12Month-ADT'!$C54,Site_Settings!#REF!,0),MATCH('12Month-ADT'!$D54,Site_Settings!#REF!,0))),""),"")</f>
        <v/>
      </c>
      <c r="S54" t="str">
        <f>IFERROR(IF(#REF!&gt;0,#REF!/(INDEX(Site_Settings!#REF!,MATCH('12Month-ADT'!$C54,Site_Settings!#REF!,0),MATCH('12Month-ADT'!$D54,Site_Settings!#REF!,0))),""),"")</f>
        <v/>
      </c>
      <c r="T54" t="str">
        <f>IFERROR(IF(#REF!&gt;0,#REF!/(INDEX(Site_Settings!#REF!,MATCH('12Month-ADT'!$C54,Site_Settings!#REF!,0),MATCH('12Month-ADT'!$D54,Site_Settings!#REF!,0))),""),"")</f>
        <v/>
      </c>
      <c r="U54" t="str">
        <f>IFERROR(IF(#REF!&gt;0,#REF!/(INDEX(Site_Settings!#REF!,MATCH('12Month-ADT'!$C54,Site_Settings!#REF!,0),MATCH('12Month-ADT'!$D54,Site_Settings!#REF!,0))),""),"")</f>
        <v/>
      </c>
      <c r="V54" t="str">
        <f>IFERROR(IF(#REF!&gt;0,#REF!/(INDEX(Site_Settings!#REF!,MATCH('12Month-ADT'!$C54,Site_Settings!#REF!,0),MATCH('12Month-ADT'!$D54,Site_Settings!#REF!,0))),""),"")</f>
        <v/>
      </c>
      <c r="W54" t="str">
        <f>IFERROR(IF(#REF!&gt;0,#REF!/(INDEX(Site_Settings!#REF!,MATCH('12Month-ADT'!$C54,Site_Settings!#REF!,0),MATCH('12Month-ADT'!$D54,Site_Settings!#REF!,0))),""),"")</f>
        <v/>
      </c>
      <c r="X54" t="str">
        <f>IFERROR(IF(#REF!&gt;0,#REF!/(INDEX(Site_Settings!#REF!,MATCH('12Month-ADT'!$C54,Site_Settings!#REF!,0),MATCH('12Month-ADT'!$D54,Site_Settings!#REF!,0))),""),"")</f>
        <v/>
      </c>
      <c r="Y54" t="str">
        <f>IFERROR(IF(#REF!&gt;0,#REF!/(INDEX(Site_Settings!#REF!,MATCH('12Month-ADT'!$C54,Site_Settings!#REF!,0),MATCH('12Month-ADT'!$D54,Site_Settings!#REF!,0))),""),"")</f>
        <v/>
      </c>
      <c r="Z54" t="str">
        <f>IFERROR(IF(#REF!&gt;0,#REF!/(INDEX(Site_Settings!#REF!,MATCH('12Month-ADT'!$C54,Site_Settings!#REF!,0),MATCH('12Month-ADT'!$D54,Site_Settings!#REF!,0))),""),"")</f>
        <v/>
      </c>
      <c r="AA54" t="str">
        <f>IFERROR(IF(#REF!&gt;0,#REF!/(INDEX(Site_Settings!#REF!,MATCH('12Month-ADT'!$C54,Site_Settings!#REF!,0),MATCH('12Month-ADT'!$D54,Site_Settings!#REF!,0))),""),"")</f>
        <v/>
      </c>
      <c r="AB54" t="str">
        <f>IFERROR(IF(#REF!&gt;0,#REF!/(INDEX(Site_Settings!#REF!,MATCH('12Month-ADT'!$C54,Site_Settings!#REF!,0),MATCH('12Month-ADT'!$D54,Site_Settings!#REF!,0))),""),"")</f>
        <v/>
      </c>
      <c r="AC54" t="str">
        <f>IFERROR(IF(#REF!&gt;0,#REF!/(INDEX(Site_Settings!#REF!,MATCH('12Month-ADT'!$C54,Site_Settings!#REF!,0),MATCH('12Month-ADT'!$D54,Site_Settings!#REF!,0))),""),"")</f>
        <v/>
      </c>
      <c r="AD54" t="str">
        <f>IFERROR(IF(#REF!&gt;0,#REF!/(INDEX(Site_Settings!#REF!,MATCH('12Month-ADT'!$C54,Site_Settings!#REF!,0),MATCH('12Month-ADT'!$D54,Site_Settings!#REF!,0))),""),"")</f>
        <v/>
      </c>
      <c r="AE54" t="str">
        <f>IFERROR(IF(#REF!&gt;0,#REF!/(INDEX(Site_Settings!#REF!,MATCH('12Month-ADT'!$C54,Site_Settings!#REF!,0),MATCH('12Month-ADT'!$D54,Site_Settings!#REF!,0))),""),"")</f>
        <v/>
      </c>
      <c r="AF54" t="str">
        <f>IFERROR(IF(#REF!&gt;0,#REF!/(INDEX(Site_Settings!#REF!,MATCH('12Month-ADT'!$C54,Site_Settings!#REF!,0),MATCH('12Month-ADT'!$D54,Site_Settings!#REF!,0))),""),"")</f>
        <v/>
      </c>
      <c r="AG54" t="str">
        <f>IFERROR(IF(#REF!&gt;0,#REF!/(INDEX(Site_Settings!#REF!,MATCH('12Month-ADT'!$C54,Site_Settings!#REF!,0),MATCH('12Month-ADT'!$D54,Site_Settings!#REF!,0))),""),"")</f>
        <v/>
      </c>
      <c r="AH54" t="str">
        <f>IFERROR(IF(#REF!&gt;0,#REF!/(INDEX(Site_Settings!#REF!,MATCH('12Month-ADT'!$C54,Site_Settings!#REF!,0),MATCH('12Month-ADT'!$D54,Site_Settings!#REF!,0))),""),"")</f>
        <v/>
      </c>
      <c r="AI54" t="str">
        <f>IFERROR(IF(#REF!&gt;0,#REF!/(INDEX(Site_Settings!#REF!,MATCH('12Month-ADT'!$C54,Site_Settings!#REF!,0),MATCH('12Month-ADT'!$D54,Site_Settings!#REF!,0))),""),"")</f>
        <v/>
      </c>
      <c r="AJ54" t="str">
        <f>IFERROR(IF(#REF!&gt;0,#REF!/(INDEX(Site_Settings!#REF!,MATCH('12Month-ADT'!$C54,Site_Settings!#REF!,0),MATCH('12Month-ADT'!$D54,Site_Settings!#REF!,0))),""),"")</f>
        <v/>
      </c>
      <c r="AK54" t="str">
        <f>IFERROR(IF(#REF!&gt;0,#REF!/(INDEX(Site_Settings!#REF!,MATCH('12Month-ADT'!$C54,Site_Settings!#REF!,0),MATCH('12Month-ADT'!$D54,Site_Settings!#REF!,0))),""),"")</f>
        <v/>
      </c>
      <c r="AL54" t="str">
        <f>IFERROR(IF(#REF!&gt;0,#REF!/(INDEX(Site_Settings!#REF!,MATCH('12Month-ADT'!$C54,Site_Settings!#REF!,0),MATCH('12Month-ADT'!$D54,Site_Settings!#REF!,0))),""),"")</f>
        <v/>
      </c>
      <c r="AM54" t="str">
        <f>IFERROR(IF(#REF!&gt;0,#REF!/(INDEX(Site_Settings!#REF!,MATCH('12Month-ADT'!$C54,Site_Settings!#REF!,0),MATCH('12Month-ADT'!$D54,Site_Settings!#REF!,0))),""),"")</f>
        <v/>
      </c>
      <c r="AN54" t="str">
        <f>IFERROR(IF(#REF!&gt;0,#REF!/(INDEX(Site_Settings!#REF!,MATCH('12Month-ADT'!$C54,Site_Settings!#REF!,0),MATCH('12Month-ADT'!$D54,Site_Settings!#REF!,0))),""),"")</f>
        <v/>
      </c>
      <c r="AO54" t="str">
        <f>IFERROR(IF(#REF!&gt;0,#REF!/(INDEX(Site_Settings!#REF!,MATCH('12Month-ADT'!$C54,Site_Settings!#REF!,0),MATCH('12Month-ADT'!$D54,Site_Settings!#REF!,0))),""),"")</f>
        <v/>
      </c>
      <c r="AP54" t="str">
        <f>IFERROR(IF(#REF!&gt;0,#REF!/(INDEX(Site_Settings!#REF!,MATCH('12Month-ADT'!$C54,Site_Settings!#REF!,0),MATCH('12Month-ADT'!$D54,Site_Settings!#REF!,0))),""),"")</f>
        <v/>
      </c>
      <c r="AQ54" t="str">
        <f>IFERROR(IF(#REF!&gt;0,#REF!/(INDEX(Site_Settings!#REF!,MATCH('12Month-ADT'!$C54,Site_Settings!#REF!,0),MATCH('12Month-ADT'!$D54,Site_Settings!#REF!,0))),""),"")</f>
        <v/>
      </c>
      <c r="AR54" t="str">
        <f>IFERROR(IF(#REF!&gt;0,#REF!/(INDEX(Site_Settings!#REF!,MATCH('12Month-ADT'!$C54,Site_Settings!#REF!,0),MATCH('12Month-ADT'!$D54,Site_Settings!#REF!,0))),""),"")</f>
        <v/>
      </c>
      <c r="AS54" t="str">
        <f>IFERROR(IF(#REF!&gt;0,#REF!/(INDEX(Site_Settings!#REF!,MATCH('12Month-ADT'!$C54,Site_Settings!#REF!,0),MATCH('12Month-ADT'!$D54,Site_Settings!#REF!,0))),""),"")</f>
        <v/>
      </c>
      <c r="AT54" t="str">
        <f>IFERROR(IF(#REF!&gt;0,#REF!/(INDEX(Site_Settings!#REF!,MATCH('12Month-ADT'!$C54,Site_Settings!#REF!,0),MATCH('12Month-ADT'!$D54,Site_Settings!#REF!,0))),""),"")</f>
        <v/>
      </c>
      <c r="AU54" t="str">
        <f>IFERROR(IF(#REF!&gt;0,#REF!/(INDEX(Site_Settings!#REF!,MATCH('12Month-ADT'!$C54,Site_Settings!#REF!,0),MATCH('12Month-ADT'!$D54,Site_Settings!#REF!,0))),""),"")</f>
        <v/>
      </c>
      <c r="AV54" t="str">
        <f>IFERROR(IF(#REF!&gt;0,#REF!/(INDEX(Site_Settings!#REF!,MATCH('12Month-ADT'!$C54,Site_Settings!#REF!,0),MATCH('12Month-ADT'!$D54,Site_Settings!#REF!,0))),""),"")</f>
        <v/>
      </c>
      <c r="AW54" t="str">
        <f>IFERROR(IF(#REF!&gt;0,#REF!/(INDEX(Site_Settings!#REF!,MATCH('12Month-ADT'!$C54,Site_Settings!#REF!,0),MATCH('12Month-ADT'!$D54,Site_Settings!#REF!,0))),""),"")</f>
        <v/>
      </c>
      <c r="AX54" t="str">
        <f>IFERROR(IF(#REF!&gt;0,#REF!/(INDEX(Site_Settings!#REF!,MATCH('12Month-ADT'!$C54,Site_Settings!#REF!,0),MATCH('12Month-ADT'!$D54,Site_Settings!#REF!,0))),""),"")</f>
        <v/>
      </c>
    </row>
    <row r="55" spans="1:50">
      <c r="A55" t="str">
        <f t="shared" si="0"/>
        <v>December2018</v>
      </c>
      <c r="C55" t="s">
        <v>50</v>
      </c>
      <c r="D55">
        <v>2018</v>
      </c>
      <c r="E55" t="str">
        <f>IFERROR(IF(#REF!&gt;0,#REF!/(INDEX(Site_Settings!#REF!,MATCH('12Month-ADT'!$C55,Site_Settings!#REF!,0),MATCH('12Month-ADT'!$D55,Site_Settings!#REF!,0))),""),"")</f>
        <v/>
      </c>
      <c r="F55" t="str">
        <f>IFERROR(IF(#REF!&gt;0,#REF!/(INDEX(Site_Settings!#REF!,MATCH('12Month-ADT'!$C55,Site_Settings!#REF!,0),MATCH('12Month-ADT'!$D55,Site_Settings!#REF!,0))),""),"")</f>
        <v/>
      </c>
      <c r="G55" t="str">
        <f>IFERROR(IF(#REF!&gt;0,#REF!/(INDEX(Site_Settings!#REF!,MATCH('12Month-ADT'!$C55,Site_Settings!#REF!,0),MATCH('12Month-ADT'!$D55,Site_Settings!#REF!,0))),""),"")</f>
        <v/>
      </c>
      <c r="H55" t="str">
        <f>IFERROR(IF(#REF!&gt;0,#REF!/(INDEX(Site_Settings!#REF!,MATCH('12Month-ADT'!$C55,Site_Settings!#REF!,0),MATCH('12Month-ADT'!$D55,Site_Settings!#REF!,0))),""),"")</f>
        <v/>
      </c>
      <c r="I55" t="str">
        <f>IFERROR(IF(#REF!&gt;0,#REF!/(INDEX(Site_Settings!#REF!,MATCH('12Month-ADT'!$C55,Site_Settings!#REF!,0),MATCH('12Month-ADT'!$D55,Site_Settings!#REF!,0))),""),"")</f>
        <v/>
      </c>
      <c r="J55" t="str">
        <f>IFERROR(IF(#REF!&gt;0,#REF!/(INDEX(Site_Settings!#REF!,MATCH('12Month-ADT'!$C55,Site_Settings!#REF!,0),MATCH('12Month-ADT'!$D55,Site_Settings!#REF!,0))),""),"")</f>
        <v/>
      </c>
      <c r="K55" t="str">
        <f>IFERROR(IF(#REF!&gt;0,#REF!/(INDEX(Site_Settings!#REF!,MATCH('12Month-ADT'!$C55,Site_Settings!#REF!,0),MATCH('12Month-ADT'!$D55,Site_Settings!#REF!,0))),""),"")</f>
        <v/>
      </c>
      <c r="L55" t="str">
        <f>IFERROR(IF(#REF!&gt;0,#REF!/(INDEX(Site_Settings!#REF!,MATCH('12Month-ADT'!$C55,Site_Settings!#REF!,0),MATCH('12Month-ADT'!$D55,Site_Settings!#REF!,0))),""),"")</f>
        <v/>
      </c>
      <c r="M55" t="str">
        <f>IFERROR(IF(#REF!&gt;0,#REF!/(INDEX(Site_Settings!#REF!,MATCH('12Month-ADT'!$C55,Site_Settings!#REF!,0),MATCH('12Month-ADT'!$D55,Site_Settings!#REF!,0))),""),"")</f>
        <v/>
      </c>
      <c r="N55" t="str">
        <f>IFERROR(IF(#REF!&gt;0,#REF!/(INDEX(Site_Settings!#REF!,MATCH('12Month-ADT'!$C55,Site_Settings!#REF!,0),MATCH('12Month-ADT'!$D55,Site_Settings!#REF!,0))),""),"")</f>
        <v/>
      </c>
      <c r="O55" t="str">
        <f>IFERROR(IF(#REF!&gt;0,#REF!/(INDEX(Site_Settings!#REF!,MATCH('12Month-ADT'!$C55,Site_Settings!#REF!,0),MATCH('12Month-ADT'!$D55,Site_Settings!#REF!,0))),""),"")</f>
        <v/>
      </c>
      <c r="P55" t="str">
        <f>IFERROR(IF(#REF!&gt;0,#REF!/(INDEX(Site_Settings!#REF!,MATCH('12Month-ADT'!$C55,Site_Settings!#REF!,0),MATCH('12Month-ADT'!$D55,Site_Settings!#REF!,0))),""),"")</f>
        <v/>
      </c>
      <c r="Q55" t="str">
        <f>IFERROR(IF(#REF!&gt;0,#REF!/(INDEX(Site_Settings!#REF!,MATCH('12Month-ADT'!$C55,Site_Settings!#REF!,0),MATCH('12Month-ADT'!$D55,Site_Settings!#REF!,0))),""),"")</f>
        <v/>
      </c>
      <c r="R55" t="str">
        <f>IFERROR(IF(#REF!&gt;0,#REF!/(INDEX(Site_Settings!#REF!,MATCH('12Month-ADT'!$C55,Site_Settings!#REF!,0),MATCH('12Month-ADT'!$D55,Site_Settings!#REF!,0))),""),"")</f>
        <v/>
      </c>
      <c r="S55" t="str">
        <f>IFERROR(IF(#REF!&gt;0,#REF!/(INDEX(Site_Settings!#REF!,MATCH('12Month-ADT'!$C55,Site_Settings!#REF!,0),MATCH('12Month-ADT'!$D55,Site_Settings!#REF!,0))),""),"")</f>
        <v/>
      </c>
      <c r="T55" t="str">
        <f>IFERROR(IF(#REF!&gt;0,#REF!/(INDEX(Site_Settings!#REF!,MATCH('12Month-ADT'!$C55,Site_Settings!#REF!,0),MATCH('12Month-ADT'!$D55,Site_Settings!#REF!,0))),""),"")</f>
        <v/>
      </c>
      <c r="U55" t="str">
        <f>IFERROR(IF(#REF!&gt;0,#REF!/(INDEX(Site_Settings!#REF!,MATCH('12Month-ADT'!$C55,Site_Settings!#REF!,0),MATCH('12Month-ADT'!$D55,Site_Settings!#REF!,0))),""),"")</f>
        <v/>
      </c>
      <c r="V55" t="str">
        <f>IFERROR(IF(#REF!&gt;0,#REF!/(INDEX(Site_Settings!#REF!,MATCH('12Month-ADT'!$C55,Site_Settings!#REF!,0),MATCH('12Month-ADT'!$D55,Site_Settings!#REF!,0))),""),"")</f>
        <v/>
      </c>
      <c r="W55" t="str">
        <f>IFERROR(IF(#REF!&gt;0,#REF!/(INDEX(Site_Settings!#REF!,MATCH('12Month-ADT'!$C55,Site_Settings!#REF!,0),MATCH('12Month-ADT'!$D55,Site_Settings!#REF!,0))),""),"")</f>
        <v/>
      </c>
      <c r="X55" t="str">
        <f>IFERROR(IF(#REF!&gt;0,#REF!/(INDEX(Site_Settings!#REF!,MATCH('12Month-ADT'!$C55,Site_Settings!#REF!,0),MATCH('12Month-ADT'!$D55,Site_Settings!#REF!,0))),""),"")</f>
        <v/>
      </c>
      <c r="Y55" t="str">
        <f>IFERROR(IF(#REF!&gt;0,#REF!/(INDEX(Site_Settings!#REF!,MATCH('12Month-ADT'!$C55,Site_Settings!#REF!,0),MATCH('12Month-ADT'!$D55,Site_Settings!#REF!,0))),""),"")</f>
        <v/>
      </c>
      <c r="Z55" t="str">
        <f>IFERROR(IF(#REF!&gt;0,#REF!/(INDEX(Site_Settings!#REF!,MATCH('12Month-ADT'!$C55,Site_Settings!#REF!,0),MATCH('12Month-ADT'!$D55,Site_Settings!#REF!,0))),""),"")</f>
        <v/>
      </c>
      <c r="AA55" t="str">
        <f>IFERROR(IF(#REF!&gt;0,#REF!/(INDEX(Site_Settings!#REF!,MATCH('12Month-ADT'!$C55,Site_Settings!#REF!,0),MATCH('12Month-ADT'!$D55,Site_Settings!#REF!,0))),""),"")</f>
        <v/>
      </c>
      <c r="AB55" t="str">
        <f>IFERROR(IF(#REF!&gt;0,#REF!/(INDEX(Site_Settings!#REF!,MATCH('12Month-ADT'!$C55,Site_Settings!#REF!,0),MATCH('12Month-ADT'!$D55,Site_Settings!#REF!,0))),""),"")</f>
        <v/>
      </c>
      <c r="AC55" t="str">
        <f>IFERROR(IF(#REF!&gt;0,#REF!/(INDEX(Site_Settings!#REF!,MATCH('12Month-ADT'!$C55,Site_Settings!#REF!,0),MATCH('12Month-ADT'!$D55,Site_Settings!#REF!,0))),""),"")</f>
        <v/>
      </c>
      <c r="AD55" t="str">
        <f>IFERROR(IF(#REF!&gt;0,#REF!/(INDEX(Site_Settings!#REF!,MATCH('12Month-ADT'!$C55,Site_Settings!#REF!,0),MATCH('12Month-ADT'!$D55,Site_Settings!#REF!,0))),""),"")</f>
        <v/>
      </c>
      <c r="AE55" t="str">
        <f>IFERROR(IF(#REF!&gt;0,#REF!/(INDEX(Site_Settings!#REF!,MATCH('12Month-ADT'!$C55,Site_Settings!#REF!,0),MATCH('12Month-ADT'!$D55,Site_Settings!#REF!,0))),""),"")</f>
        <v/>
      </c>
      <c r="AF55" t="str">
        <f>IFERROR(IF(#REF!&gt;0,#REF!/(INDEX(Site_Settings!#REF!,MATCH('12Month-ADT'!$C55,Site_Settings!#REF!,0),MATCH('12Month-ADT'!$D55,Site_Settings!#REF!,0))),""),"")</f>
        <v/>
      </c>
      <c r="AG55" t="str">
        <f>IFERROR(IF(#REF!&gt;0,#REF!/(INDEX(Site_Settings!#REF!,MATCH('12Month-ADT'!$C55,Site_Settings!#REF!,0),MATCH('12Month-ADT'!$D55,Site_Settings!#REF!,0))),""),"")</f>
        <v/>
      </c>
      <c r="AH55" t="str">
        <f>IFERROR(IF(#REF!&gt;0,#REF!/(INDEX(Site_Settings!#REF!,MATCH('12Month-ADT'!$C55,Site_Settings!#REF!,0),MATCH('12Month-ADT'!$D55,Site_Settings!#REF!,0))),""),"")</f>
        <v/>
      </c>
      <c r="AI55" t="str">
        <f>IFERROR(IF(#REF!&gt;0,#REF!/(INDEX(Site_Settings!#REF!,MATCH('12Month-ADT'!$C55,Site_Settings!#REF!,0),MATCH('12Month-ADT'!$D55,Site_Settings!#REF!,0))),""),"")</f>
        <v/>
      </c>
      <c r="AJ55" t="str">
        <f>IFERROR(IF(#REF!&gt;0,#REF!/(INDEX(Site_Settings!#REF!,MATCH('12Month-ADT'!$C55,Site_Settings!#REF!,0),MATCH('12Month-ADT'!$D55,Site_Settings!#REF!,0))),""),"")</f>
        <v/>
      </c>
      <c r="AK55" t="str">
        <f>IFERROR(IF(#REF!&gt;0,#REF!/(INDEX(Site_Settings!#REF!,MATCH('12Month-ADT'!$C55,Site_Settings!#REF!,0),MATCH('12Month-ADT'!$D55,Site_Settings!#REF!,0))),""),"")</f>
        <v/>
      </c>
      <c r="AL55" t="str">
        <f>IFERROR(IF(#REF!&gt;0,#REF!/(INDEX(Site_Settings!#REF!,MATCH('12Month-ADT'!$C55,Site_Settings!#REF!,0),MATCH('12Month-ADT'!$D55,Site_Settings!#REF!,0))),""),"")</f>
        <v/>
      </c>
      <c r="AM55" t="str">
        <f>IFERROR(IF(#REF!&gt;0,#REF!/(INDEX(Site_Settings!#REF!,MATCH('12Month-ADT'!$C55,Site_Settings!#REF!,0),MATCH('12Month-ADT'!$D55,Site_Settings!#REF!,0))),""),"")</f>
        <v/>
      </c>
      <c r="AN55" t="str">
        <f>IFERROR(IF(#REF!&gt;0,#REF!/(INDEX(Site_Settings!#REF!,MATCH('12Month-ADT'!$C55,Site_Settings!#REF!,0),MATCH('12Month-ADT'!$D55,Site_Settings!#REF!,0))),""),"")</f>
        <v/>
      </c>
      <c r="AO55" t="str">
        <f>IFERROR(IF(#REF!&gt;0,#REF!/(INDEX(Site_Settings!#REF!,MATCH('12Month-ADT'!$C55,Site_Settings!#REF!,0),MATCH('12Month-ADT'!$D55,Site_Settings!#REF!,0))),""),"")</f>
        <v/>
      </c>
      <c r="AP55" t="str">
        <f>IFERROR(IF(#REF!&gt;0,#REF!/(INDEX(Site_Settings!#REF!,MATCH('12Month-ADT'!$C55,Site_Settings!#REF!,0),MATCH('12Month-ADT'!$D55,Site_Settings!#REF!,0))),""),"")</f>
        <v/>
      </c>
      <c r="AQ55" t="str">
        <f>IFERROR(IF(#REF!&gt;0,#REF!/(INDEX(Site_Settings!#REF!,MATCH('12Month-ADT'!$C55,Site_Settings!#REF!,0),MATCH('12Month-ADT'!$D55,Site_Settings!#REF!,0))),""),"")</f>
        <v/>
      </c>
      <c r="AR55" t="str">
        <f>IFERROR(IF(#REF!&gt;0,#REF!/(INDEX(Site_Settings!#REF!,MATCH('12Month-ADT'!$C55,Site_Settings!#REF!,0),MATCH('12Month-ADT'!$D55,Site_Settings!#REF!,0))),""),"")</f>
        <v/>
      </c>
      <c r="AS55" t="str">
        <f>IFERROR(IF(#REF!&gt;0,#REF!/(INDEX(Site_Settings!#REF!,MATCH('12Month-ADT'!$C55,Site_Settings!#REF!,0),MATCH('12Month-ADT'!$D55,Site_Settings!#REF!,0))),""),"")</f>
        <v/>
      </c>
      <c r="AT55" t="str">
        <f>IFERROR(IF(#REF!&gt;0,#REF!/(INDEX(Site_Settings!#REF!,MATCH('12Month-ADT'!$C55,Site_Settings!#REF!,0),MATCH('12Month-ADT'!$D55,Site_Settings!#REF!,0))),""),"")</f>
        <v/>
      </c>
      <c r="AU55" t="str">
        <f>IFERROR(IF(#REF!&gt;0,#REF!/(INDEX(Site_Settings!#REF!,MATCH('12Month-ADT'!$C55,Site_Settings!#REF!,0),MATCH('12Month-ADT'!$D55,Site_Settings!#REF!,0))),""),"")</f>
        <v/>
      </c>
      <c r="AV55" t="str">
        <f>IFERROR(IF(#REF!&gt;0,#REF!/(INDEX(Site_Settings!#REF!,MATCH('12Month-ADT'!$C55,Site_Settings!#REF!,0),MATCH('12Month-ADT'!$D55,Site_Settings!#REF!,0))),""),"")</f>
        <v/>
      </c>
      <c r="AW55" t="str">
        <f>IFERROR(IF(#REF!&gt;0,#REF!/(INDEX(Site_Settings!#REF!,MATCH('12Month-ADT'!$C55,Site_Settings!#REF!,0),MATCH('12Month-ADT'!$D55,Site_Settings!#REF!,0))),""),"")</f>
        <v/>
      </c>
      <c r="AX55" t="str">
        <f>IFERROR(IF(#REF!&gt;0,#REF!/(INDEX(Site_Settings!#REF!,MATCH('12Month-ADT'!$C55,Site_Settings!#REF!,0),MATCH('12Month-ADT'!$D55,Site_Settings!#REF!,0))),""),"")</f>
        <v/>
      </c>
    </row>
    <row r="56" spans="1:50">
      <c r="A56" t="str">
        <f t="shared" si="0"/>
        <v>January2019</v>
      </c>
      <c r="C56" t="s">
        <v>53</v>
      </c>
      <c r="D56">
        <v>2019</v>
      </c>
      <c r="E56" t="str">
        <f>IFERROR(IF(#REF!&gt;0,#REF!/(INDEX(Site_Settings!#REF!,MATCH('12Month-ADT'!$C56,Site_Settings!#REF!,0),MATCH('12Month-ADT'!$D56,Site_Settings!#REF!,0))),""),"")</f>
        <v/>
      </c>
      <c r="F56" t="str">
        <f>IFERROR(IF(#REF!&gt;0,#REF!/(INDEX(Site_Settings!#REF!,MATCH('12Month-ADT'!$C56,Site_Settings!#REF!,0),MATCH('12Month-ADT'!$D56,Site_Settings!#REF!,0))),""),"")</f>
        <v/>
      </c>
      <c r="G56" t="str">
        <f>IFERROR(IF(#REF!&gt;0,#REF!/(INDEX(Site_Settings!#REF!,MATCH('12Month-ADT'!$C56,Site_Settings!#REF!,0),MATCH('12Month-ADT'!$D56,Site_Settings!#REF!,0))),""),"")</f>
        <v/>
      </c>
      <c r="H56" t="str">
        <f>IFERROR(IF(#REF!&gt;0,#REF!/(INDEX(Site_Settings!#REF!,MATCH('12Month-ADT'!$C56,Site_Settings!#REF!,0),MATCH('12Month-ADT'!$D56,Site_Settings!#REF!,0))),""),"")</f>
        <v/>
      </c>
      <c r="I56" t="str">
        <f>IFERROR(IF(#REF!&gt;0,#REF!/(INDEX(Site_Settings!#REF!,MATCH('12Month-ADT'!$C56,Site_Settings!#REF!,0),MATCH('12Month-ADT'!$D56,Site_Settings!#REF!,0))),""),"")</f>
        <v/>
      </c>
      <c r="J56" t="str">
        <f>IFERROR(IF(#REF!&gt;0,#REF!/(INDEX(Site_Settings!#REF!,MATCH('12Month-ADT'!$C56,Site_Settings!#REF!,0),MATCH('12Month-ADT'!$D56,Site_Settings!#REF!,0))),""),"")</f>
        <v/>
      </c>
      <c r="K56" t="str">
        <f>IFERROR(IF(#REF!&gt;0,#REF!/(INDEX(Site_Settings!#REF!,MATCH('12Month-ADT'!$C56,Site_Settings!#REF!,0),MATCH('12Month-ADT'!$D56,Site_Settings!#REF!,0))),""),"")</f>
        <v/>
      </c>
      <c r="L56" t="str">
        <f>IFERROR(IF(#REF!&gt;0,#REF!/(INDEX(Site_Settings!#REF!,MATCH('12Month-ADT'!$C56,Site_Settings!#REF!,0),MATCH('12Month-ADT'!$D56,Site_Settings!#REF!,0))),""),"")</f>
        <v/>
      </c>
      <c r="M56" t="str">
        <f>IFERROR(IF(#REF!&gt;0,#REF!/(INDEX(Site_Settings!#REF!,MATCH('12Month-ADT'!$C56,Site_Settings!#REF!,0),MATCH('12Month-ADT'!$D56,Site_Settings!#REF!,0))),""),"")</f>
        <v/>
      </c>
      <c r="N56" t="str">
        <f>IFERROR(IF(#REF!&gt;0,#REF!/(INDEX(Site_Settings!#REF!,MATCH('12Month-ADT'!$C56,Site_Settings!#REF!,0),MATCH('12Month-ADT'!$D56,Site_Settings!#REF!,0))),""),"")</f>
        <v/>
      </c>
      <c r="O56" t="str">
        <f>IFERROR(IF(#REF!&gt;0,#REF!/(INDEX(Site_Settings!#REF!,MATCH('12Month-ADT'!$C56,Site_Settings!#REF!,0),MATCH('12Month-ADT'!$D56,Site_Settings!#REF!,0))),""),"")</f>
        <v/>
      </c>
      <c r="P56" t="str">
        <f>IFERROR(IF(#REF!&gt;0,#REF!/(INDEX(Site_Settings!#REF!,MATCH('12Month-ADT'!$C56,Site_Settings!#REF!,0),MATCH('12Month-ADT'!$D56,Site_Settings!#REF!,0))),""),"")</f>
        <v/>
      </c>
      <c r="Q56" t="str">
        <f>IFERROR(IF(#REF!&gt;0,#REF!/(INDEX(Site_Settings!#REF!,MATCH('12Month-ADT'!$C56,Site_Settings!#REF!,0),MATCH('12Month-ADT'!$D56,Site_Settings!#REF!,0))),""),"")</f>
        <v/>
      </c>
      <c r="R56" t="str">
        <f>IFERROR(IF(#REF!&gt;0,#REF!/(INDEX(Site_Settings!#REF!,MATCH('12Month-ADT'!$C56,Site_Settings!#REF!,0),MATCH('12Month-ADT'!$D56,Site_Settings!#REF!,0))),""),"")</f>
        <v/>
      </c>
      <c r="S56" t="str">
        <f>IFERROR(IF(#REF!&gt;0,#REF!/(INDEX(Site_Settings!#REF!,MATCH('12Month-ADT'!$C56,Site_Settings!#REF!,0),MATCH('12Month-ADT'!$D56,Site_Settings!#REF!,0))),""),"")</f>
        <v/>
      </c>
      <c r="T56" t="str">
        <f>IFERROR(IF(#REF!&gt;0,#REF!/(INDEX(Site_Settings!#REF!,MATCH('12Month-ADT'!$C56,Site_Settings!#REF!,0),MATCH('12Month-ADT'!$D56,Site_Settings!#REF!,0))),""),"")</f>
        <v/>
      </c>
      <c r="U56" t="str">
        <f>IFERROR(IF(#REF!&gt;0,#REF!/(INDEX(Site_Settings!#REF!,MATCH('12Month-ADT'!$C56,Site_Settings!#REF!,0),MATCH('12Month-ADT'!$D56,Site_Settings!#REF!,0))),""),"")</f>
        <v/>
      </c>
      <c r="V56" t="str">
        <f>IFERROR(IF(#REF!&gt;0,#REF!/(INDEX(Site_Settings!#REF!,MATCH('12Month-ADT'!$C56,Site_Settings!#REF!,0),MATCH('12Month-ADT'!$D56,Site_Settings!#REF!,0))),""),"")</f>
        <v/>
      </c>
      <c r="W56" t="str">
        <f>IFERROR(IF(#REF!&gt;0,#REF!/(INDEX(Site_Settings!#REF!,MATCH('12Month-ADT'!$C56,Site_Settings!#REF!,0),MATCH('12Month-ADT'!$D56,Site_Settings!#REF!,0))),""),"")</f>
        <v/>
      </c>
      <c r="X56" t="str">
        <f>IFERROR(IF(#REF!&gt;0,#REF!/(INDEX(Site_Settings!#REF!,MATCH('12Month-ADT'!$C56,Site_Settings!#REF!,0),MATCH('12Month-ADT'!$D56,Site_Settings!#REF!,0))),""),"")</f>
        <v/>
      </c>
      <c r="Y56" t="str">
        <f>IFERROR(IF(#REF!&gt;0,#REF!/(INDEX(Site_Settings!#REF!,MATCH('12Month-ADT'!$C56,Site_Settings!#REF!,0),MATCH('12Month-ADT'!$D56,Site_Settings!#REF!,0))),""),"")</f>
        <v/>
      </c>
      <c r="Z56" t="str">
        <f>IFERROR(IF(#REF!&gt;0,#REF!/(INDEX(Site_Settings!#REF!,MATCH('12Month-ADT'!$C56,Site_Settings!#REF!,0),MATCH('12Month-ADT'!$D56,Site_Settings!#REF!,0))),""),"")</f>
        <v/>
      </c>
      <c r="AA56" t="str">
        <f>IFERROR(IF(#REF!&gt;0,#REF!/(INDEX(Site_Settings!#REF!,MATCH('12Month-ADT'!$C56,Site_Settings!#REF!,0),MATCH('12Month-ADT'!$D56,Site_Settings!#REF!,0))),""),"")</f>
        <v/>
      </c>
      <c r="AB56" t="str">
        <f>IFERROR(IF(#REF!&gt;0,#REF!/(INDEX(Site_Settings!#REF!,MATCH('12Month-ADT'!$C56,Site_Settings!#REF!,0),MATCH('12Month-ADT'!$D56,Site_Settings!#REF!,0))),""),"")</f>
        <v/>
      </c>
      <c r="AC56" t="str">
        <f>IFERROR(IF(#REF!&gt;0,#REF!/(INDEX(Site_Settings!#REF!,MATCH('12Month-ADT'!$C56,Site_Settings!#REF!,0),MATCH('12Month-ADT'!$D56,Site_Settings!#REF!,0))),""),"")</f>
        <v/>
      </c>
      <c r="AD56" t="str">
        <f>IFERROR(IF(#REF!&gt;0,#REF!/(INDEX(Site_Settings!#REF!,MATCH('12Month-ADT'!$C56,Site_Settings!#REF!,0),MATCH('12Month-ADT'!$D56,Site_Settings!#REF!,0))),""),"")</f>
        <v/>
      </c>
      <c r="AE56" t="str">
        <f>IFERROR(IF(#REF!&gt;0,#REF!/(INDEX(Site_Settings!#REF!,MATCH('12Month-ADT'!$C56,Site_Settings!#REF!,0),MATCH('12Month-ADT'!$D56,Site_Settings!#REF!,0))),""),"")</f>
        <v/>
      </c>
      <c r="AF56" t="str">
        <f>IFERROR(IF(#REF!&gt;0,#REF!/(INDEX(Site_Settings!#REF!,MATCH('12Month-ADT'!$C56,Site_Settings!#REF!,0),MATCH('12Month-ADT'!$D56,Site_Settings!#REF!,0))),""),"")</f>
        <v/>
      </c>
      <c r="AG56" t="str">
        <f>IFERROR(IF(#REF!&gt;0,#REF!/(INDEX(Site_Settings!#REF!,MATCH('12Month-ADT'!$C56,Site_Settings!#REF!,0),MATCH('12Month-ADT'!$D56,Site_Settings!#REF!,0))),""),"")</f>
        <v/>
      </c>
      <c r="AH56" t="str">
        <f>IFERROR(IF(#REF!&gt;0,#REF!/(INDEX(Site_Settings!#REF!,MATCH('12Month-ADT'!$C56,Site_Settings!#REF!,0),MATCH('12Month-ADT'!$D56,Site_Settings!#REF!,0))),""),"")</f>
        <v/>
      </c>
      <c r="AI56" t="str">
        <f>IFERROR(IF(#REF!&gt;0,#REF!/(INDEX(Site_Settings!#REF!,MATCH('12Month-ADT'!$C56,Site_Settings!#REF!,0),MATCH('12Month-ADT'!$D56,Site_Settings!#REF!,0))),""),"")</f>
        <v/>
      </c>
      <c r="AJ56" t="str">
        <f>IFERROR(IF(#REF!&gt;0,#REF!/(INDEX(Site_Settings!#REF!,MATCH('12Month-ADT'!$C56,Site_Settings!#REF!,0),MATCH('12Month-ADT'!$D56,Site_Settings!#REF!,0))),""),"")</f>
        <v/>
      </c>
      <c r="AK56" t="str">
        <f>IFERROR(IF(#REF!&gt;0,#REF!/(INDEX(Site_Settings!#REF!,MATCH('12Month-ADT'!$C56,Site_Settings!#REF!,0),MATCH('12Month-ADT'!$D56,Site_Settings!#REF!,0))),""),"")</f>
        <v/>
      </c>
      <c r="AL56" t="str">
        <f>IFERROR(IF(#REF!&gt;0,#REF!/(INDEX(Site_Settings!#REF!,MATCH('12Month-ADT'!$C56,Site_Settings!#REF!,0),MATCH('12Month-ADT'!$D56,Site_Settings!#REF!,0))),""),"")</f>
        <v/>
      </c>
      <c r="AM56" t="str">
        <f>IFERROR(IF(#REF!&gt;0,#REF!/(INDEX(Site_Settings!#REF!,MATCH('12Month-ADT'!$C56,Site_Settings!#REF!,0),MATCH('12Month-ADT'!$D56,Site_Settings!#REF!,0))),""),"")</f>
        <v/>
      </c>
      <c r="AN56" t="str">
        <f>IFERROR(IF(#REF!&gt;0,#REF!/(INDEX(Site_Settings!#REF!,MATCH('12Month-ADT'!$C56,Site_Settings!#REF!,0),MATCH('12Month-ADT'!$D56,Site_Settings!#REF!,0))),""),"")</f>
        <v/>
      </c>
      <c r="AO56" t="str">
        <f>IFERROR(IF(#REF!&gt;0,#REF!/(INDEX(Site_Settings!#REF!,MATCH('12Month-ADT'!$C56,Site_Settings!#REF!,0),MATCH('12Month-ADT'!$D56,Site_Settings!#REF!,0))),""),"")</f>
        <v/>
      </c>
      <c r="AP56" t="str">
        <f>IFERROR(IF(#REF!&gt;0,#REF!/(INDEX(Site_Settings!#REF!,MATCH('12Month-ADT'!$C56,Site_Settings!#REF!,0),MATCH('12Month-ADT'!$D56,Site_Settings!#REF!,0))),""),"")</f>
        <v/>
      </c>
      <c r="AQ56" t="str">
        <f>IFERROR(IF(#REF!&gt;0,#REF!/(INDEX(Site_Settings!#REF!,MATCH('12Month-ADT'!$C56,Site_Settings!#REF!,0),MATCH('12Month-ADT'!$D56,Site_Settings!#REF!,0))),""),"")</f>
        <v/>
      </c>
      <c r="AR56" t="str">
        <f>IFERROR(IF(#REF!&gt;0,#REF!/(INDEX(Site_Settings!#REF!,MATCH('12Month-ADT'!$C56,Site_Settings!#REF!,0),MATCH('12Month-ADT'!$D56,Site_Settings!#REF!,0))),""),"")</f>
        <v/>
      </c>
      <c r="AS56" t="str">
        <f>IFERROR(IF(#REF!&gt;0,#REF!/(INDEX(Site_Settings!#REF!,MATCH('12Month-ADT'!$C56,Site_Settings!#REF!,0),MATCH('12Month-ADT'!$D56,Site_Settings!#REF!,0))),""),"")</f>
        <v/>
      </c>
      <c r="AT56" t="str">
        <f>IFERROR(IF(#REF!&gt;0,#REF!/(INDEX(Site_Settings!#REF!,MATCH('12Month-ADT'!$C56,Site_Settings!#REF!,0),MATCH('12Month-ADT'!$D56,Site_Settings!#REF!,0))),""),"")</f>
        <v/>
      </c>
      <c r="AU56" t="str">
        <f>IFERROR(IF(#REF!&gt;0,#REF!/(INDEX(Site_Settings!#REF!,MATCH('12Month-ADT'!$C56,Site_Settings!#REF!,0),MATCH('12Month-ADT'!$D56,Site_Settings!#REF!,0))),""),"")</f>
        <v/>
      </c>
      <c r="AV56" t="str">
        <f>IFERROR(IF(#REF!&gt;0,#REF!/(INDEX(Site_Settings!#REF!,MATCH('12Month-ADT'!$C56,Site_Settings!#REF!,0),MATCH('12Month-ADT'!$D56,Site_Settings!#REF!,0))),""),"")</f>
        <v/>
      </c>
      <c r="AW56" t="str">
        <f>IFERROR(IF(#REF!&gt;0,#REF!/(INDEX(Site_Settings!#REF!,MATCH('12Month-ADT'!$C56,Site_Settings!#REF!,0),MATCH('12Month-ADT'!$D56,Site_Settings!#REF!,0))),""),"")</f>
        <v/>
      </c>
      <c r="AX56" t="str">
        <f>IFERROR(IF(#REF!&gt;0,#REF!/(INDEX(Site_Settings!#REF!,MATCH('12Month-ADT'!$C56,Site_Settings!#REF!,0),MATCH('12Month-ADT'!$D56,Site_Settings!#REF!,0))),""),"")</f>
        <v/>
      </c>
    </row>
    <row r="57" spans="1:50">
      <c r="A57" t="str">
        <f t="shared" si="0"/>
        <v>February2019</v>
      </c>
      <c r="C57" t="s">
        <v>55</v>
      </c>
      <c r="D57">
        <v>2019</v>
      </c>
      <c r="E57" t="str">
        <f>IFERROR(IF(#REF!&gt;0,#REF!/(INDEX(Site_Settings!#REF!,MATCH('12Month-ADT'!$C57,Site_Settings!#REF!,0),MATCH('12Month-ADT'!$D57,Site_Settings!#REF!,0))),""),"")</f>
        <v/>
      </c>
      <c r="F57" t="str">
        <f>IFERROR(IF(#REF!&gt;0,#REF!/(INDEX(Site_Settings!#REF!,MATCH('12Month-ADT'!$C57,Site_Settings!#REF!,0),MATCH('12Month-ADT'!$D57,Site_Settings!#REF!,0))),""),"")</f>
        <v/>
      </c>
      <c r="G57" t="str">
        <f>IFERROR(IF(#REF!&gt;0,#REF!/(INDEX(Site_Settings!#REF!,MATCH('12Month-ADT'!$C57,Site_Settings!#REF!,0),MATCH('12Month-ADT'!$D57,Site_Settings!#REF!,0))),""),"")</f>
        <v/>
      </c>
      <c r="H57" t="str">
        <f>IFERROR(IF(#REF!&gt;0,#REF!/(INDEX(Site_Settings!#REF!,MATCH('12Month-ADT'!$C57,Site_Settings!#REF!,0),MATCH('12Month-ADT'!$D57,Site_Settings!#REF!,0))),""),"")</f>
        <v/>
      </c>
      <c r="I57" t="str">
        <f>IFERROR(IF(#REF!&gt;0,#REF!/(INDEX(Site_Settings!#REF!,MATCH('12Month-ADT'!$C57,Site_Settings!#REF!,0),MATCH('12Month-ADT'!$D57,Site_Settings!#REF!,0))),""),"")</f>
        <v/>
      </c>
      <c r="J57" t="str">
        <f>IFERROR(IF(#REF!&gt;0,#REF!/(INDEX(Site_Settings!#REF!,MATCH('12Month-ADT'!$C57,Site_Settings!#REF!,0),MATCH('12Month-ADT'!$D57,Site_Settings!#REF!,0))),""),"")</f>
        <v/>
      </c>
      <c r="K57" t="str">
        <f>IFERROR(IF(#REF!&gt;0,#REF!/(INDEX(Site_Settings!#REF!,MATCH('12Month-ADT'!$C57,Site_Settings!#REF!,0),MATCH('12Month-ADT'!$D57,Site_Settings!#REF!,0))),""),"")</f>
        <v/>
      </c>
      <c r="L57" t="str">
        <f>IFERROR(IF(#REF!&gt;0,#REF!/(INDEX(Site_Settings!#REF!,MATCH('12Month-ADT'!$C57,Site_Settings!#REF!,0),MATCH('12Month-ADT'!$D57,Site_Settings!#REF!,0))),""),"")</f>
        <v/>
      </c>
      <c r="M57" t="str">
        <f>IFERROR(IF(#REF!&gt;0,#REF!/(INDEX(Site_Settings!#REF!,MATCH('12Month-ADT'!$C57,Site_Settings!#REF!,0),MATCH('12Month-ADT'!$D57,Site_Settings!#REF!,0))),""),"")</f>
        <v/>
      </c>
      <c r="N57" t="str">
        <f>IFERROR(IF(#REF!&gt;0,#REF!/(INDEX(Site_Settings!#REF!,MATCH('12Month-ADT'!$C57,Site_Settings!#REF!,0),MATCH('12Month-ADT'!$D57,Site_Settings!#REF!,0))),""),"")</f>
        <v/>
      </c>
      <c r="O57" t="str">
        <f>IFERROR(IF(#REF!&gt;0,#REF!/(INDEX(Site_Settings!#REF!,MATCH('12Month-ADT'!$C57,Site_Settings!#REF!,0),MATCH('12Month-ADT'!$D57,Site_Settings!#REF!,0))),""),"")</f>
        <v/>
      </c>
      <c r="P57" t="str">
        <f>IFERROR(IF(#REF!&gt;0,#REF!/(INDEX(Site_Settings!#REF!,MATCH('12Month-ADT'!$C57,Site_Settings!#REF!,0),MATCH('12Month-ADT'!$D57,Site_Settings!#REF!,0))),""),"")</f>
        <v/>
      </c>
      <c r="Q57" t="str">
        <f>IFERROR(IF(#REF!&gt;0,#REF!/(INDEX(Site_Settings!#REF!,MATCH('12Month-ADT'!$C57,Site_Settings!#REF!,0),MATCH('12Month-ADT'!$D57,Site_Settings!#REF!,0))),""),"")</f>
        <v/>
      </c>
      <c r="R57" t="str">
        <f>IFERROR(IF(#REF!&gt;0,#REF!/(INDEX(Site_Settings!#REF!,MATCH('12Month-ADT'!$C57,Site_Settings!#REF!,0),MATCH('12Month-ADT'!$D57,Site_Settings!#REF!,0))),""),"")</f>
        <v/>
      </c>
      <c r="S57" t="str">
        <f>IFERROR(IF(#REF!&gt;0,#REF!/(INDEX(Site_Settings!#REF!,MATCH('12Month-ADT'!$C57,Site_Settings!#REF!,0),MATCH('12Month-ADT'!$D57,Site_Settings!#REF!,0))),""),"")</f>
        <v/>
      </c>
      <c r="T57" t="str">
        <f>IFERROR(IF(#REF!&gt;0,#REF!/(INDEX(Site_Settings!#REF!,MATCH('12Month-ADT'!$C57,Site_Settings!#REF!,0),MATCH('12Month-ADT'!$D57,Site_Settings!#REF!,0))),""),"")</f>
        <v/>
      </c>
      <c r="U57" t="str">
        <f>IFERROR(IF(#REF!&gt;0,#REF!/(INDEX(Site_Settings!#REF!,MATCH('12Month-ADT'!$C57,Site_Settings!#REF!,0),MATCH('12Month-ADT'!$D57,Site_Settings!#REF!,0))),""),"")</f>
        <v/>
      </c>
      <c r="V57" t="str">
        <f>IFERROR(IF(#REF!&gt;0,#REF!/(INDEX(Site_Settings!#REF!,MATCH('12Month-ADT'!$C57,Site_Settings!#REF!,0),MATCH('12Month-ADT'!$D57,Site_Settings!#REF!,0))),""),"")</f>
        <v/>
      </c>
      <c r="W57" t="str">
        <f>IFERROR(IF(#REF!&gt;0,#REF!/(INDEX(Site_Settings!#REF!,MATCH('12Month-ADT'!$C57,Site_Settings!#REF!,0),MATCH('12Month-ADT'!$D57,Site_Settings!#REF!,0))),""),"")</f>
        <v/>
      </c>
      <c r="X57" t="str">
        <f>IFERROR(IF(#REF!&gt;0,#REF!/(INDEX(Site_Settings!#REF!,MATCH('12Month-ADT'!$C57,Site_Settings!#REF!,0),MATCH('12Month-ADT'!$D57,Site_Settings!#REF!,0))),""),"")</f>
        <v/>
      </c>
      <c r="Y57" t="str">
        <f>IFERROR(IF(#REF!&gt;0,#REF!/(INDEX(Site_Settings!#REF!,MATCH('12Month-ADT'!$C57,Site_Settings!#REF!,0),MATCH('12Month-ADT'!$D57,Site_Settings!#REF!,0))),""),"")</f>
        <v/>
      </c>
      <c r="Z57" t="str">
        <f>IFERROR(IF(#REF!&gt;0,#REF!/(INDEX(Site_Settings!#REF!,MATCH('12Month-ADT'!$C57,Site_Settings!#REF!,0),MATCH('12Month-ADT'!$D57,Site_Settings!#REF!,0))),""),"")</f>
        <v/>
      </c>
      <c r="AA57" t="str">
        <f>IFERROR(IF(#REF!&gt;0,#REF!/(INDEX(Site_Settings!#REF!,MATCH('12Month-ADT'!$C57,Site_Settings!#REF!,0),MATCH('12Month-ADT'!$D57,Site_Settings!#REF!,0))),""),"")</f>
        <v/>
      </c>
      <c r="AB57" t="str">
        <f>IFERROR(IF(#REF!&gt;0,#REF!/(INDEX(Site_Settings!#REF!,MATCH('12Month-ADT'!$C57,Site_Settings!#REF!,0),MATCH('12Month-ADT'!$D57,Site_Settings!#REF!,0))),""),"")</f>
        <v/>
      </c>
      <c r="AC57" t="str">
        <f>IFERROR(IF(#REF!&gt;0,#REF!/(INDEX(Site_Settings!#REF!,MATCH('12Month-ADT'!$C57,Site_Settings!#REF!,0),MATCH('12Month-ADT'!$D57,Site_Settings!#REF!,0))),""),"")</f>
        <v/>
      </c>
      <c r="AD57" t="str">
        <f>IFERROR(IF(#REF!&gt;0,#REF!/(INDEX(Site_Settings!#REF!,MATCH('12Month-ADT'!$C57,Site_Settings!#REF!,0),MATCH('12Month-ADT'!$D57,Site_Settings!#REF!,0))),""),"")</f>
        <v/>
      </c>
      <c r="AE57" t="str">
        <f>IFERROR(IF(#REF!&gt;0,#REF!/(INDEX(Site_Settings!#REF!,MATCH('12Month-ADT'!$C57,Site_Settings!#REF!,0),MATCH('12Month-ADT'!$D57,Site_Settings!#REF!,0))),""),"")</f>
        <v/>
      </c>
      <c r="AF57" t="str">
        <f>IFERROR(IF(#REF!&gt;0,#REF!/(INDEX(Site_Settings!#REF!,MATCH('12Month-ADT'!$C57,Site_Settings!#REF!,0),MATCH('12Month-ADT'!$D57,Site_Settings!#REF!,0))),""),"")</f>
        <v/>
      </c>
      <c r="AG57" t="str">
        <f>IFERROR(IF(#REF!&gt;0,#REF!/(INDEX(Site_Settings!#REF!,MATCH('12Month-ADT'!$C57,Site_Settings!#REF!,0),MATCH('12Month-ADT'!$D57,Site_Settings!#REF!,0))),""),"")</f>
        <v/>
      </c>
      <c r="AH57" t="str">
        <f>IFERROR(IF(#REF!&gt;0,#REF!/(INDEX(Site_Settings!#REF!,MATCH('12Month-ADT'!$C57,Site_Settings!#REF!,0),MATCH('12Month-ADT'!$D57,Site_Settings!#REF!,0))),""),"")</f>
        <v/>
      </c>
      <c r="AI57" t="str">
        <f>IFERROR(IF(#REF!&gt;0,#REF!/(INDEX(Site_Settings!#REF!,MATCH('12Month-ADT'!$C57,Site_Settings!#REF!,0),MATCH('12Month-ADT'!$D57,Site_Settings!#REF!,0))),""),"")</f>
        <v/>
      </c>
      <c r="AJ57" t="str">
        <f>IFERROR(IF(#REF!&gt;0,#REF!/(INDEX(Site_Settings!#REF!,MATCH('12Month-ADT'!$C57,Site_Settings!#REF!,0),MATCH('12Month-ADT'!$D57,Site_Settings!#REF!,0))),""),"")</f>
        <v/>
      </c>
      <c r="AK57" t="str">
        <f>IFERROR(IF(#REF!&gt;0,#REF!/(INDEX(Site_Settings!#REF!,MATCH('12Month-ADT'!$C57,Site_Settings!#REF!,0),MATCH('12Month-ADT'!$D57,Site_Settings!#REF!,0))),""),"")</f>
        <v/>
      </c>
      <c r="AL57" t="str">
        <f>IFERROR(IF(#REF!&gt;0,#REF!/(INDEX(Site_Settings!#REF!,MATCH('12Month-ADT'!$C57,Site_Settings!#REF!,0),MATCH('12Month-ADT'!$D57,Site_Settings!#REF!,0))),""),"")</f>
        <v/>
      </c>
      <c r="AM57" t="str">
        <f>IFERROR(IF(#REF!&gt;0,#REF!/(INDEX(Site_Settings!#REF!,MATCH('12Month-ADT'!$C57,Site_Settings!#REF!,0),MATCH('12Month-ADT'!$D57,Site_Settings!#REF!,0))),""),"")</f>
        <v/>
      </c>
      <c r="AN57" t="str">
        <f>IFERROR(IF(#REF!&gt;0,#REF!/(INDEX(Site_Settings!#REF!,MATCH('12Month-ADT'!$C57,Site_Settings!#REF!,0),MATCH('12Month-ADT'!$D57,Site_Settings!#REF!,0))),""),"")</f>
        <v/>
      </c>
      <c r="AO57" t="str">
        <f>IFERROR(IF(#REF!&gt;0,#REF!/(INDEX(Site_Settings!#REF!,MATCH('12Month-ADT'!$C57,Site_Settings!#REF!,0),MATCH('12Month-ADT'!$D57,Site_Settings!#REF!,0))),""),"")</f>
        <v/>
      </c>
      <c r="AP57" t="str">
        <f>IFERROR(IF(#REF!&gt;0,#REF!/(INDEX(Site_Settings!#REF!,MATCH('12Month-ADT'!$C57,Site_Settings!#REF!,0),MATCH('12Month-ADT'!$D57,Site_Settings!#REF!,0))),""),"")</f>
        <v/>
      </c>
      <c r="AQ57" t="str">
        <f>IFERROR(IF(#REF!&gt;0,#REF!/(INDEX(Site_Settings!#REF!,MATCH('12Month-ADT'!$C57,Site_Settings!#REF!,0),MATCH('12Month-ADT'!$D57,Site_Settings!#REF!,0))),""),"")</f>
        <v/>
      </c>
      <c r="AR57" t="str">
        <f>IFERROR(IF(#REF!&gt;0,#REF!/(INDEX(Site_Settings!#REF!,MATCH('12Month-ADT'!$C57,Site_Settings!#REF!,0),MATCH('12Month-ADT'!$D57,Site_Settings!#REF!,0))),""),"")</f>
        <v/>
      </c>
      <c r="AS57" t="str">
        <f>IFERROR(IF(#REF!&gt;0,#REF!/(INDEX(Site_Settings!#REF!,MATCH('12Month-ADT'!$C57,Site_Settings!#REF!,0),MATCH('12Month-ADT'!$D57,Site_Settings!#REF!,0))),""),"")</f>
        <v/>
      </c>
      <c r="AT57" t="str">
        <f>IFERROR(IF(#REF!&gt;0,#REF!/(INDEX(Site_Settings!#REF!,MATCH('12Month-ADT'!$C57,Site_Settings!#REF!,0),MATCH('12Month-ADT'!$D57,Site_Settings!#REF!,0))),""),"")</f>
        <v/>
      </c>
      <c r="AU57" t="str">
        <f>IFERROR(IF(#REF!&gt;0,#REF!/(INDEX(Site_Settings!#REF!,MATCH('12Month-ADT'!$C57,Site_Settings!#REF!,0),MATCH('12Month-ADT'!$D57,Site_Settings!#REF!,0))),""),"")</f>
        <v/>
      </c>
      <c r="AV57" t="str">
        <f>IFERROR(IF(#REF!&gt;0,#REF!/(INDEX(Site_Settings!#REF!,MATCH('12Month-ADT'!$C57,Site_Settings!#REF!,0),MATCH('12Month-ADT'!$D57,Site_Settings!#REF!,0))),""),"")</f>
        <v/>
      </c>
      <c r="AW57" t="str">
        <f>IFERROR(IF(#REF!&gt;0,#REF!/(INDEX(Site_Settings!#REF!,MATCH('12Month-ADT'!$C57,Site_Settings!#REF!,0),MATCH('12Month-ADT'!$D57,Site_Settings!#REF!,0))),""),"")</f>
        <v/>
      </c>
      <c r="AX57" t="str">
        <f>IFERROR(IF(#REF!&gt;0,#REF!/(INDEX(Site_Settings!#REF!,MATCH('12Month-ADT'!$C57,Site_Settings!#REF!,0),MATCH('12Month-ADT'!$D57,Site_Settings!#REF!,0))),""),"")</f>
        <v/>
      </c>
    </row>
    <row r="58" spans="1:50">
      <c r="A58" t="str">
        <f t="shared" si="0"/>
        <v>March2019</v>
      </c>
      <c r="C58" t="s">
        <v>56</v>
      </c>
      <c r="D58">
        <v>2019</v>
      </c>
      <c r="E58" t="str">
        <f>IFERROR(IF(#REF!&gt;0,#REF!/(INDEX(Site_Settings!#REF!,MATCH('12Month-ADT'!$C58,Site_Settings!#REF!,0),MATCH('12Month-ADT'!$D58,Site_Settings!#REF!,0))),""),"")</f>
        <v/>
      </c>
      <c r="F58" t="str">
        <f>IFERROR(IF(#REF!&gt;0,#REF!/(INDEX(Site_Settings!#REF!,MATCH('12Month-ADT'!$C58,Site_Settings!#REF!,0),MATCH('12Month-ADT'!$D58,Site_Settings!#REF!,0))),""),"")</f>
        <v/>
      </c>
      <c r="G58" t="str">
        <f>IFERROR(IF(#REF!&gt;0,#REF!/(INDEX(Site_Settings!#REF!,MATCH('12Month-ADT'!$C58,Site_Settings!#REF!,0),MATCH('12Month-ADT'!$D58,Site_Settings!#REF!,0))),""),"")</f>
        <v/>
      </c>
      <c r="H58" t="str">
        <f>IFERROR(IF(#REF!&gt;0,#REF!/(INDEX(Site_Settings!#REF!,MATCH('12Month-ADT'!$C58,Site_Settings!#REF!,0),MATCH('12Month-ADT'!$D58,Site_Settings!#REF!,0))),""),"")</f>
        <v/>
      </c>
      <c r="I58" t="str">
        <f>IFERROR(IF(#REF!&gt;0,#REF!/(INDEX(Site_Settings!#REF!,MATCH('12Month-ADT'!$C58,Site_Settings!#REF!,0),MATCH('12Month-ADT'!$D58,Site_Settings!#REF!,0))),""),"")</f>
        <v/>
      </c>
      <c r="J58" t="str">
        <f>IFERROR(IF(#REF!&gt;0,#REF!/(INDEX(Site_Settings!#REF!,MATCH('12Month-ADT'!$C58,Site_Settings!#REF!,0),MATCH('12Month-ADT'!$D58,Site_Settings!#REF!,0))),""),"")</f>
        <v/>
      </c>
      <c r="K58" t="str">
        <f>IFERROR(IF(#REF!&gt;0,#REF!/(INDEX(Site_Settings!#REF!,MATCH('12Month-ADT'!$C58,Site_Settings!#REF!,0),MATCH('12Month-ADT'!$D58,Site_Settings!#REF!,0))),""),"")</f>
        <v/>
      </c>
      <c r="L58" t="str">
        <f>IFERROR(IF(#REF!&gt;0,#REF!/(INDEX(Site_Settings!#REF!,MATCH('12Month-ADT'!$C58,Site_Settings!#REF!,0),MATCH('12Month-ADT'!$D58,Site_Settings!#REF!,0))),""),"")</f>
        <v/>
      </c>
      <c r="M58" t="str">
        <f>IFERROR(IF(#REF!&gt;0,#REF!/(INDEX(Site_Settings!#REF!,MATCH('12Month-ADT'!$C58,Site_Settings!#REF!,0),MATCH('12Month-ADT'!$D58,Site_Settings!#REF!,0))),""),"")</f>
        <v/>
      </c>
      <c r="N58" t="str">
        <f>IFERROR(IF(#REF!&gt;0,#REF!/(INDEX(Site_Settings!#REF!,MATCH('12Month-ADT'!$C58,Site_Settings!#REF!,0),MATCH('12Month-ADT'!$D58,Site_Settings!#REF!,0))),""),"")</f>
        <v/>
      </c>
      <c r="O58" t="str">
        <f>IFERROR(IF(#REF!&gt;0,#REF!/(INDEX(Site_Settings!#REF!,MATCH('12Month-ADT'!$C58,Site_Settings!#REF!,0),MATCH('12Month-ADT'!$D58,Site_Settings!#REF!,0))),""),"")</f>
        <v/>
      </c>
      <c r="P58" t="str">
        <f>IFERROR(IF(#REF!&gt;0,#REF!/(INDEX(Site_Settings!#REF!,MATCH('12Month-ADT'!$C58,Site_Settings!#REF!,0),MATCH('12Month-ADT'!$D58,Site_Settings!#REF!,0))),""),"")</f>
        <v/>
      </c>
      <c r="Q58" t="str">
        <f>IFERROR(IF(#REF!&gt;0,#REF!/(INDEX(Site_Settings!#REF!,MATCH('12Month-ADT'!$C58,Site_Settings!#REF!,0),MATCH('12Month-ADT'!$D58,Site_Settings!#REF!,0))),""),"")</f>
        <v/>
      </c>
      <c r="R58" t="str">
        <f>IFERROR(IF(#REF!&gt;0,#REF!/(INDEX(Site_Settings!#REF!,MATCH('12Month-ADT'!$C58,Site_Settings!#REF!,0),MATCH('12Month-ADT'!$D58,Site_Settings!#REF!,0))),""),"")</f>
        <v/>
      </c>
      <c r="S58" t="str">
        <f>IFERROR(IF(#REF!&gt;0,#REF!/(INDEX(Site_Settings!#REF!,MATCH('12Month-ADT'!$C58,Site_Settings!#REF!,0),MATCH('12Month-ADT'!$D58,Site_Settings!#REF!,0))),""),"")</f>
        <v/>
      </c>
      <c r="T58" t="str">
        <f>IFERROR(IF(#REF!&gt;0,#REF!/(INDEX(Site_Settings!#REF!,MATCH('12Month-ADT'!$C58,Site_Settings!#REF!,0),MATCH('12Month-ADT'!$D58,Site_Settings!#REF!,0))),""),"")</f>
        <v/>
      </c>
      <c r="U58" t="str">
        <f>IFERROR(IF(#REF!&gt;0,#REF!/(INDEX(Site_Settings!#REF!,MATCH('12Month-ADT'!$C58,Site_Settings!#REF!,0),MATCH('12Month-ADT'!$D58,Site_Settings!#REF!,0))),""),"")</f>
        <v/>
      </c>
      <c r="V58" t="str">
        <f>IFERROR(IF(#REF!&gt;0,#REF!/(INDEX(Site_Settings!#REF!,MATCH('12Month-ADT'!$C58,Site_Settings!#REF!,0),MATCH('12Month-ADT'!$D58,Site_Settings!#REF!,0))),""),"")</f>
        <v/>
      </c>
      <c r="W58" t="str">
        <f>IFERROR(IF(#REF!&gt;0,#REF!/(INDEX(Site_Settings!#REF!,MATCH('12Month-ADT'!$C58,Site_Settings!#REF!,0),MATCH('12Month-ADT'!$D58,Site_Settings!#REF!,0))),""),"")</f>
        <v/>
      </c>
      <c r="X58" t="str">
        <f>IFERROR(IF(#REF!&gt;0,#REF!/(INDEX(Site_Settings!#REF!,MATCH('12Month-ADT'!$C58,Site_Settings!#REF!,0),MATCH('12Month-ADT'!$D58,Site_Settings!#REF!,0))),""),"")</f>
        <v/>
      </c>
      <c r="Y58" t="str">
        <f>IFERROR(IF(#REF!&gt;0,#REF!/(INDEX(Site_Settings!#REF!,MATCH('12Month-ADT'!$C58,Site_Settings!#REF!,0),MATCH('12Month-ADT'!$D58,Site_Settings!#REF!,0))),""),"")</f>
        <v/>
      </c>
      <c r="Z58" t="str">
        <f>IFERROR(IF(#REF!&gt;0,#REF!/(INDEX(Site_Settings!#REF!,MATCH('12Month-ADT'!$C58,Site_Settings!#REF!,0),MATCH('12Month-ADT'!$D58,Site_Settings!#REF!,0))),""),"")</f>
        <v/>
      </c>
      <c r="AA58" t="str">
        <f>IFERROR(IF(#REF!&gt;0,#REF!/(INDEX(Site_Settings!#REF!,MATCH('12Month-ADT'!$C58,Site_Settings!#REF!,0),MATCH('12Month-ADT'!$D58,Site_Settings!#REF!,0))),""),"")</f>
        <v/>
      </c>
      <c r="AB58" t="str">
        <f>IFERROR(IF(#REF!&gt;0,#REF!/(INDEX(Site_Settings!#REF!,MATCH('12Month-ADT'!$C58,Site_Settings!#REF!,0),MATCH('12Month-ADT'!$D58,Site_Settings!#REF!,0))),""),"")</f>
        <v/>
      </c>
      <c r="AC58" t="str">
        <f>IFERROR(IF(#REF!&gt;0,#REF!/(INDEX(Site_Settings!#REF!,MATCH('12Month-ADT'!$C58,Site_Settings!#REF!,0),MATCH('12Month-ADT'!$D58,Site_Settings!#REF!,0))),""),"")</f>
        <v/>
      </c>
      <c r="AD58" t="str">
        <f>IFERROR(IF(#REF!&gt;0,#REF!/(INDEX(Site_Settings!#REF!,MATCH('12Month-ADT'!$C58,Site_Settings!#REF!,0),MATCH('12Month-ADT'!$D58,Site_Settings!#REF!,0))),""),"")</f>
        <v/>
      </c>
      <c r="AE58" t="str">
        <f>IFERROR(IF(#REF!&gt;0,#REF!/(INDEX(Site_Settings!#REF!,MATCH('12Month-ADT'!$C58,Site_Settings!#REF!,0),MATCH('12Month-ADT'!$D58,Site_Settings!#REF!,0))),""),"")</f>
        <v/>
      </c>
      <c r="AF58" t="str">
        <f>IFERROR(IF(#REF!&gt;0,#REF!/(INDEX(Site_Settings!#REF!,MATCH('12Month-ADT'!$C58,Site_Settings!#REF!,0),MATCH('12Month-ADT'!$D58,Site_Settings!#REF!,0))),""),"")</f>
        <v/>
      </c>
      <c r="AG58" t="str">
        <f>IFERROR(IF(#REF!&gt;0,#REF!/(INDEX(Site_Settings!#REF!,MATCH('12Month-ADT'!$C58,Site_Settings!#REF!,0),MATCH('12Month-ADT'!$D58,Site_Settings!#REF!,0))),""),"")</f>
        <v/>
      </c>
      <c r="AH58" t="str">
        <f>IFERROR(IF(#REF!&gt;0,#REF!/(INDEX(Site_Settings!#REF!,MATCH('12Month-ADT'!$C58,Site_Settings!#REF!,0),MATCH('12Month-ADT'!$D58,Site_Settings!#REF!,0))),""),"")</f>
        <v/>
      </c>
      <c r="AI58" t="str">
        <f>IFERROR(IF(#REF!&gt;0,#REF!/(INDEX(Site_Settings!#REF!,MATCH('12Month-ADT'!$C58,Site_Settings!#REF!,0),MATCH('12Month-ADT'!$D58,Site_Settings!#REF!,0))),""),"")</f>
        <v/>
      </c>
      <c r="AJ58" t="str">
        <f>IFERROR(IF(#REF!&gt;0,#REF!/(INDEX(Site_Settings!#REF!,MATCH('12Month-ADT'!$C58,Site_Settings!#REF!,0),MATCH('12Month-ADT'!$D58,Site_Settings!#REF!,0))),""),"")</f>
        <v/>
      </c>
      <c r="AK58" t="str">
        <f>IFERROR(IF(#REF!&gt;0,#REF!/(INDEX(Site_Settings!#REF!,MATCH('12Month-ADT'!$C58,Site_Settings!#REF!,0),MATCH('12Month-ADT'!$D58,Site_Settings!#REF!,0))),""),"")</f>
        <v/>
      </c>
      <c r="AL58" t="str">
        <f>IFERROR(IF(#REF!&gt;0,#REF!/(INDEX(Site_Settings!#REF!,MATCH('12Month-ADT'!$C58,Site_Settings!#REF!,0),MATCH('12Month-ADT'!$D58,Site_Settings!#REF!,0))),""),"")</f>
        <v/>
      </c>
      <c r="AM58" t="str">
        <f>IFERROR(IF(#REF!&gt;0,#REF!/(INDEX(Site_Settings!#REF!,MATCH('12Month-ADT'!$C58,Site_Settings!#REF!,0),MATCH('12Month-ADT'!$D58,Site_Settings!#REF!,0))),""),"")</f>
        <v/>
      </c>
      <c r="AN58" t="str">
        <f>IFERROR(IF(#REF!&gt;0,#REF!/(INDEX(Site_Settings!#REF!,MATCH('12Month-ADT'!$C58,Site_Settings!#REF!,0),MATCH('12Month-ADT'!$D58,Site_Settings!#REF!,0))),""),"")</f>
        <v/>
      </c>
      <c r="AO58" t="str">
        <f>IFERROR(IF(#REF!&gt;0,#REF!/(INDEX(Site_Settings!#REF!,MATCH('12Month-ADT'!$C58,Site_Settings!#REF!,0),MATCH('12Month-ADT'!$D58,Site_Settings!#REF!,0))),""),"")</f>
        <v/>
      </c>
      <c r="AP58" t="str">
        <f>IFERROR(IF(#REF!&gt;0,#REF!/(INDEX(Site_Settings!#REF!,MATCH('12Month-ADT'!$C58,Site_Settings!#REF!,0),MATCH('12Month-ADT'!$D58,Site_Settings!#REF!,0))),""),"")</f>
        <v/>
      </c>
      <c r="AQ58" t="str">
        <f>IFERROR(IF(#REF!&gt;0,#REF!/(INDEX(Site_Settings!#REF!,MATCH('12Month-ADT'!$C58,Site_Settings!#REF!,0),MATCH('12Month-ADT'!$D58,Site_Settings!#REF!,0))),""),"")</f>
        <v/>
      </c>
      <c r="AR58" t="str">
        <f>IFERROR(IF(#REF!&gt;0,#REF!/(INDEX(Site_Settings!#REF!,MATCH('12Month-ADT'!$C58,Site_Settings!#REF!,0),MATCH('12Month-ADT'!$D58,Site_Settings!#REF!,0))),""),"")</f>
        <v/>
      </c>
      <c r="AS58" t="str">
        <f>IFERROR(IF(#REF!&gt;0,#REF!/(INDEX(Site_Settings!#REF!,MATCH('12Month-ADT'!$C58,Site_Settings!#REF!,0),MATCH('12Month-ADT'!$D58,Site_Settings!#REF!,0))),""),"")</f>
        <v/>
      </c>
      <c r="AT58" t="str">
        <f>IFERROR(IF(#REF!&gt;0,#REF!/(INDEX(Site_Settings!#REF!,MATCH('12Month-ADT'!$C58,Site_Settings!#REF!,0),MATCH('12Month-ADT'!$D58,Site_Settings!#REF!,0))),""),"")</f>
        <v/>
      </c>
      <c r="AU58" t="str">
        <f>IFERROR(IF(#REF!&gt;0,#REF!/(INDEX(Site_Settings!#REF!,MATCH('12Month-ADT'!$C58,Site_Settings!#REF!,0),MATCH('12Month-ADT'!$D58,Site_Settings!#REF!,0))),""),"")</f>
        <v/>
      </c>
      <c r="AV58" t="str">
        <f>IFERROR(IF(#REF!&gt;0,#REF!/(INDEX(Site_Settings!#REF!,MATCH('12Month-ADT'!$C58,Site_Settings!#REF!,0),MATCH('12Month-ADT'!$D58,Site_Settings!#REF!,0))),""),"")</f>
        <v/>
      </c>
      <c r="AW58" t="str">
        <f>IFERROR(IF(#REF!&gt;0,#REF!/(INDEX(Site_Settings!#REF!,MATCH('12Month-ADT'!$C58,Site_Settings!#REF!,0),MATCH('12Month-ADT'!$D58,Site_Settings!#REF!,0))),""),"")</f>
        <v/>
      </c>
      <c r="AX58" t="str">
        <f>IFERROR(IF(#REF!&gt;0,#REF!/(INDEX(Site_Settings!#REF!,MATCH('12Month-ADT'!$C58,Site_Settings!#REF!,0),MATCH('12Month-ADT'!$D58,Site_Settings!#REF!,0))),""),"")</f>
        <v/>
      </c>
    </row>
    <row r="59" spans="1:50">
      <c r="A59" t="str">
        <f t="shared" si="0"/>
        <v>April2019</v>
      </c>
      <c r="C59" t="s">
        <v>57</v>
      </c>
      <c r="D59">
        <v>2019</v>
      </c>
      <c r="E59" t="str">
        <f>IFERROR(IF(#REF!&gt;0,#REF!/(INDEX(Site_Settings!#REF!,MATCH('12Month-ADT'!$C59,Site_Settings!#REF!,0),MATCH('12Month-ADT'!$D59,Site_Settings!#REF!,0))),""),"")</f>
        <v/>
      </c>
      <c r="F59" t="str">
        <f>IFERROR(IF(#REF!&gt;0,#REF!/(INDEX(Site_Settings!#REF!,MATCH('12Month-ADT'!$C59,Site_Settings!#REF!,0),MATCH('12Month-ADT'!$D59,Site_Settings!#REF!,0))),""),"")</f>
        <v/>
      </c>
      <c r="G59" t="str">
        <f>IFERROR(IF(#REF!&gt;0,#REF!/(INDEX(Site_Settings!#REF!,MATCH('12Month-ADT'!$C59,Site_Settings!#REF!,0),MATCH('12Month-ADT'!$D59,Site_Settings!#REF!,0))),""),"")</f>
        <v/>
      </c>
      <c r="H59" t="str">
        <f>IFERROR(IF(#REF!&gt;0,#REF!/(INDEX(Site_Settings!#REF!,MATCH('12Month-ADT'!$C59,Site_Settings!#REF!,0),MATCH('12Month-ADT'!$D59,Site_Settings!#REF!,0))),""),"")</f>
        <v/>
      </c>
      <c r="I59" t="str">
        <f>IFERROR(IF(#REF!&gt;0,#REF!/(INDEX(Site_Settings!#REF!,MATCH('12Month-ADT'!$C59,Site_Settings!#REF!,0),MATCH('12Month-ADT'!$D59,Site_Settings!#REF!,0))),""),"")</f>
        <v/>
      </c>
      <c r="J59" t="str">
        <f>IFERROR(IF(#REF!&gt;0,#REF!/(INDEX(Site_Settings!#REF!,MATCH('12Month-ADT'!$C59,Site_Settings!#REF!,0),MATCH('12Month-ADT'!$D59,Site_Settings!#REF!,0))),""),"")</f>
        <v/>
      </c>
      <c r="K59" t="str">
        <f>IFERROR(IF(#REF!&gt;0,#REF!/(INDEX(Site_Settings!#REF!,MATCH('12Month-ADT'!$C59,Site_Settings!#REF!,0),MATCH('12Month-ADT'!$D59,Site_Settings!#REF!,0))),""),"")</f>
        <v/>
      </c>
      <c r="L59" t="str">
        <f>IFERROR(IF(#REF!&gt;0,#REF!/(INDEX(Site_Settings!#REF!,MATCH('12Month-ADT'!$C59,Site_Settings!#REF!,0),MATCH('12Month-ADT'!$D59,Site_Settings!#REF!,0))),""),"")</f>
        <v/>
      </c>
      <c r="M59" t="str">
        <f>IFERROR(IF(#REF!&gt;0,#REF!/(INDEX(Site_Settings!#REF!,MATCH('12Month-ADT'!$C59,Site_Settings!#REF!,0),MATCH('12Month-ADT'!$D59,Site_Settings!#REF!,0))),""),"")</f>
        <v/>
      </c>
      <c r="N59" t="str">
        <f>IFERROR(IF(#REF!&gt;0,#REF!/(INDEX(Site_Settings!#REF!,MATCH('12Month-ADT'!$C59,Site_Settings!#REF!,0),MATCH('12Month-ADT'!$D59,Site_Settings!#REF!,0))),""),"")</f>
        <v/>
      </c>
      <c r="O59" t="str">
        <f>IFERROR(IF(#REF!&gt;0,#REF!/(INDEX(Site_Settings!#REF!,MATCH('12Month-ADT'!$C59,Site_Settings!#REF!,0),MATCH('12Month-ADT'!$D59,Site_Settings!#REF!,0))),""),"")</f>
        <v/>
      </c>
      <c r="P59" t="str">
        <f>IFERROR(IF(#REF!&gt;0,#REF!/(INDEX(Site_Settings!#REF!,MATCH('12Month-ADT'!$C59,Site_Settings!#REF!,0),MATCH('12Month-ADT'!$D59,Site_Settings!#REF!,0))),""),"")</f>
        <v/>
      </c>
      <c r="Q59" t="str">
        <f>IFERROR(IF(#REF!&gt;0,#REF!/(INDEX(Site_Settings!#REF!,MATCH('12Month-ADT'!$C59,Site_Settings!#REF!,0),MATCH('12Month-ADT'!$D59,Site_Settings!#REF!,0))),""),"")</f>
        <v/>
      </c>
      <c r="R59" t="str">
        <f>IFERROR(IF(#REF!&gt;0,#REF!/(INDEX(Site_Settings!#REF!,MATCH('12Month-ADT'!$C59,Site_Settings!#REF!,0),MATCH('12Month-ADT'!$D59,Site_Settings!#REF!,0))),""),"")</f>
        <v/>
      </c>
      <c r="S59" t="str">
        <f>IFERROR(IF(#REF!&gt;0,#REF!/(INDEX(Site_Settings!#REF!,MATCH('12Month-ADT'!$C59,Site_Settings!#REF!,0),MATCH('12Month-ADT'!$D59,Site_Settings!#REF!,0))),""),"")</f>
        <v/>
      </c>
      <c r="T59" t="str">
        <f>IFERROR(IF(#REF!&gt;0,#REF!/(INDEX(Site_Settings!#REF!,MATCH('12Month-ADT'!$C59,Site_Settings!#REF!,0),MATCH('12Month-ADT'!$D59,Site_Settings!#REF!,0))),""),"")</f>
        <v/>
      </c>
      <c r="U59" t="str">
        <f>IFERROR(IF(#REF!&gt;0,#REF!/(INDEX(Site_Settings!#REF!,MATCH('12Month-ADT'!$C59,Site_Settings!#REF!,0),MATCH('12Month-ADT'!$D59,Site_Settings!#REF!,0))),""),"")</f>
        <v/>
      </c>
      <c r="V59" t="str">
        <f>IFERROR(IF(#REF!&gt;0,#REF!/(INDEX(Site_Settings!#REF!,MATCH('12Month-ADT'!$C59,Site_Settings!#REF!,0),MATCH('12Month-ADT'!$D59,Site_Settings!#REF!,0))),""),"")</f>
        <v/>
      </c>
      <c r="W59" t="str">
        <f>IFERROR(IF(#REF!&gt;0,#REF!/(INDEX(Site_Settings!#REF!,MATCH('12Month-ADT'!$C59,Site_Settings!#REF!,0),MATCH('12Month-ADT'!$D59,Site_Settings!#REF!,0))),""),"")</f>
        <v/>
      </c>
      <c r="X59" t="str">
        <f>IFERROR(IF(#REF!&gt;0,#REF!/(INDEX(Site_Settings!#REF!,MATCH('12Month-ADT'!$C59,Site_Settings!#REF!,0),MATCH('12Month-ADT'!$D59,Site_Settings!#REF!,0))),""),"")</f>
        <v/>
      </c>
      <c r="Y59" t="str">
        <f>IFERROR(IF(#REF!&gt;0,#REF!/(INDEX(Site_Settings!#REF!,MATCH('12Month-ADT'!$C59,Site_Settings!#REF!,0),MATCH('12Month-ADT'!$D59,Site_Settings!#REF!,0))),""),"")</f>
        <v/>
      </c>
      <c r="Z59" t="str">
        <f>IFERROR(IF(#REF!&gt;0,#REF!/(INDEX(Site_Settings!#REF!,MATCH('12Month-ADT'!$C59,Site_Settings!#REF!,0),MATCH('12Month-ADT'!$D59,Site_Settings!#REF!,0))),""),"")</f>
        <v/>
      </c>
      <c r="AA59" t="str">
        <f>IFERROR(IF(#REF!&gt;0,#REF!/(INDEX(Site_Settings!#REF!,MATCH('12Month-ADT'!$C59,Site_Settings!#REF!,0),MATCH('12Month-ADT'!$D59,Site_Settings!#REF!,0))),""),"")</f>
        <v/>
      </c>
      <c r="AB59" t="str">
        <f>IFERROR(IF(#REF!&gt;0,#REF!/(INDEX(Site_Settings!#REF!,MATCH('12Month-ADT'!$C59,Site_Settings!#REF!,0),MATCH('12Month-ADT'!$D59,Site_Settings!#REF!,0))),""),"")</f>
        <v/>
      </c>
      <c r="AC59" t="str">
        <f>IFERROR(IF(#REF!&gt;0,#REF!/(INDEX(Site_Settings!#REF!,MATCH('12Month-ADT'!$C59,Site_Settings!#REF!,0),MATCH('12Month-ADT'!$D59,Site_Settings!#REF!,0))),""),"")</f>
        <v/>
      </c>
      <c r="AD59" t="str">
        <f>IFERROR(IF(#REF!&gt;0,#REF!/(INDEX(Site_Settings!#REF!,MATCH('12Month-ADT'!$C59,Site_Settings!#REF!,0),MATCH('12Month-ADT'!$D59,Site_Settings!#REF!,0))),""),"")</f>
        <v/>
      </c>
      <c r="AE59" t="str">
        <f>IFERROR(IF(#REF!&gt;0,#REF!/(INDEX(Site_Settings!#REF!,MATCH('12Month-ADT'!$C59,Site_Settings!#REF!,0),MATCH('12Month-ADT'!$D59,Site_Settings!#REF!,0))),""),"")</f>
        <v/>
      </c>
      <c r="AF59" t="str">
        <f>IFERROR(IF(#REF!&gt;0,#REF!/(INDEX(Site_Settings!#REF!,MATCH('12Month-ADT'!$C59,Site_Settings!#REF!,0),MATCH('12Month-ADT'!$D59,Site_Settings!#REF!,0))),""),"")</f>
        <v/>
      </c>
      <c r="AG59" t="str">
        <f>IFERROR(IF(#REF!&gt;0,#REF!/(INDEX(Site_Settings!#REF!,MATCH('12Month-ADT'!$C59,Site_Settings!#REF!,0),MATCH('12Month-ADT'!$D59,Site_Settings!#REF!,0))),""),"")</f>
        <v/>
      </c>
      <c r="AH59" t="str">
        <f>IFERROR(IF(#REF!&gt;0,#REF!/(INDEX(Site_Settings!#REF!,MATCH('12Month-ADT'!$C59,Site_Settings!#REF!,0),MATCH('12Month-ADT'!$D59,Site_Settings!#REF!,0))),""),"")</f>
        <v/>
      </c>
      <c r="AI59" t="str">
        <f>IFERROR(IF(#REF!&gt;0,#REF!/(INDEX(Site_Settings!#REF!,MATCH('12Month-ADT'!$C59,Site_Settings!#REF!,0),MATCH('12Month-ADT'!$D59,Site_Settings!#REF!,0))),""),"")</f>
        <v/>
      </c>
      <c r="AJ59" t="str">
        <f>IFERROR(IF(#REF!&gt;0,#REF!/(INDEX(Site_Settings!#REF!,MATCH('12Month-ADT'!$C59,Site_Settings!#REF!,0),MATCH('12Month-ADT'!$D59,Site_Settings!#REF!,0))),""),"")</f>
        <v/>
      </c>
      <c r="AK59" t="str">
        <f>IFERROR(IF(#REF!&gt;0,#REF!/(INDEX(Site_Settings!#REF!,MATCH('12Month-ADT'!$C59,Site_Settings!#REF!,0),MATCH('12Month-ADT'!$D59,Site_Settings!#REF!,0))),""),"")</f>
        <v/>
      </c>
      <c r="AL59" t="str">
        <f>IFERROR(IF(#REF!&gt;0,#REF!/(INDEX(Site_Settings!#REF!,MATCH('12Month-ADT'!$C59,Site_Settings!#REF!,0),MATCH('12Month-ADT'!$D59,Site_Settings!#REF!,0))),""),"")</f>
        <v/>
      </c>
      <c r="AM59" t="str">
        <f>IFERROR(IF(#REF!&gt;0,#REF!/(INDEX(Site_Settings!#REF!,MATCH('12Month-ADT'!$C59,Site_Settings!#REF!,0),MATCH('12Month-ADT'!$D59,Site_Settings!#REF!,0))),""),"")</f>
        <v/>
      </c>
      <c r="AN59" t="str">
        <f>IFERROR(IF(#REF!&gt;0,#REF!/(INDEX(Site_Settings!#REF!,MATCH('12Month-ADT'!$C59,Site_Settings!#REF!,0),MATCH('12Month-ADT'!$D59,Site_Settings!#REF!,0))),""),"")</f>
        <v/>
      </c>
      <c r="AO59" t="str">
        <f>IFERROR(IF(#REF!&gt;0,#REF!/(INDEX(Site_Settings!#REF!,MATCH('12Month-ADT'!$C59,Site_Settings!#REF!,0),MATCH('12Month-ADT'!$D59,Site_Settings!#REF!,0))),""),"")</f>
        <v/>
      </c>
      <c r="AP59" t="str">
        <f>IFERROR(IF(#REF!&gt;0,#REF!/(INDEX(Site_Settings!#REF!,MATCH('12Month-ADT'!$C59,Site_Settings!#REF!,0),MATCH('12Month-ADT'!$D59,Site_Settings!#REF!,0))),""),"")</f>
        <v/>
      </c>
      <c r="AQ59" t="str">
        <f>IFERROR(IF(#REF!&gt;0,#REF!/(INDEX(Site_Settings!#REF!,MATCH('12Month-ADT'!$C59,Site_Settings!#REF!,0),MATCH('12Month-ADT'!$D59,Site_Settings!#REF!,0))),""),"")</f>
        <v/>
      </c>
      <c r="AR59" t="str">
        <f>IFERROR(IF(#REF!&gt;0,#REF!/(INDEX(Site_Settings!#REF!,MATCH('12Month-ADT'!$C59,Site_Settings!#REF!,0),MATCH('12Month-ADT'!$D59,Site_Settings!#REF!,0))),""),"")</f>
        <v/>
      </c>
      <c r="AS59" t="str">
        <f>IFERROR(IF(#REF!&gt;0,#REF!/(INDEX(Site_Settings!#REF!,MATCH('12Month-ADT'!$C59,Site_Settings!#REF!,0),MATCH('12Month-ADT'!$D59,Site_Settings!#REF!,0))),""),"")</f>
        <v/>
      </c>
      <c r="AT59" t="str">
        <f>IFERROR(IF(#REF!&gt;0,#REF!/(INDEX(Site_Settings!#REF!,MATCH('12Month-ADT'!$C59,Site_Settings!#REF!,0),MATCH('12Month-ADT'!$D59,Site_Settings!#REF!,0))),""),"")</f>
        <v/>
      </c>
      <c r="AU59" t="str">
        <f>IFERROR(IF(#REF!&gt;0,#REF!/(INDEX(Site_Settings!#REF!,MATCH('12Month-ADT'!$C59,Site_Settings!#REF!,0),MATCH('12Month-ADT'!$D59,Site_Settings!#REF!,0))),""),"")</f>
        <v/>
      </c>
      <c r="AV59" t="str">
        <f>IFERROR(IF(#REF!&gt;0,#REF!/(INDEX(Site_Settings!#REF!,MATCH('12Month-ADT'!$C59,Site_Settings!#REF!,0),MATCH('12Month-ADT'!$D59,Site_Settings!#REF!,0))),""),"")</f>
        <v/>
      </c>
      <c r="AW59" t="str">
        <f>IFERROR(IF(#REF!&gt;0,#REF!/(INDEX(Site_Settings!#REF!,MATCH('12Month-ADT'!$C59,Site_Settings!#REF!,0),MATCH('12Month-ADT'!$D59,Site_Settings!#REF!,0))),""),"")</f>
        <v/>
      </c>
      <c r="AX59" t="str">
        <f>IFERROR(IF(#REF!&gt;0,#REF!/(INDEX(Site_Settings!#REF!,MATCH('12Month-ADT'!$C59,Site_Settings!#REF!,0),MATCH('12Month-ADT'!$D59,Site_Settings!#REF!,0))),""),"")</f>
        <v/>
      </c>
    </row>
    <row r="60" spans="1:50">
      <c r="A60" t="str">
        <f t="shared" si="0"/>
        <v>May2019</v>
      </c>
      <c r="C60" t="s">
        <v>58</v>
      </c>
      <c r="D60">
        <v>2019</v>
      </c>
      <c r="E60" t="str">
        <f>IFERROR(IF(#REF!&gt;0,#REF!/(INDEX(Site_Settings!#REF!,MATCH('12Month-ADT'!$C60,Site_Settings!#REF!,0),MATCH('12Month-ADT'!$D60,Site_Settings!#REF!,0))),""),"")</f>
        <v/>
      </c>
      <c r="F60" t="str">
        <f>IFERROR(IF(#REF!&gt;0,#REF!/(INDEX(Site_Settings!#REF!,MATCH('12Month-ADT'!$C60,Site_Settings!#REF!,0),MATCH('12Month-ADT'!$D60,Site_Settings!#REF!,0))),""),"")</f>
        <v/>
      </c>
      <c r="G60" t="str">
        <f>IFERROR(IF(#REF!&gt;0,#REF!/(INDEX(Site_Settings!#REF!,MATCH('12Month-ADT'!$C60,Site_Settings!#REF!,0),MATCH('12Month-ADT'!$D60,Site_Settings!#REF!,0))),""),"")</f>
        <v/>
      </c>
      <c r="H60" t="str">
        <f>IFERROR(IF(#REF!&gt;0,#REF!/(INDEX(Site_Settings!#REF!,MATCH('12Month-ADT'!$C60,Site_Settings!#REF!,0),MATCH('12Month-ADT'!$D60,Site_Settings!#REF!,0))),""),"")</f>
        <v/>
      </c>
      <c r="I60" t="str">
        <f>IFERROR(IF(#REF!&gt;0,#REF!/(INDEX(Site_Settings!#REF!,MATCH('12Month-ADT'!$C60,Site_Settings!#REF!,0),MATCH('12Month-ADT'!$D60,Site_Settings!#REF!,0))),""),"")</f>
        <v/>
      </c>
      <c r="J60" t="str">
        <f>IFERROR(IF(#REF!&gt;0,#REF!/(INDEX(Site_Settings!#REF!,MATCH('12Month-ADT'!$C60,Site_Settings!#REF!,0),MATCH('12Month-ADT'!$D60,Site_Settings!#REF!,0))),""),"")</f>
        <v/>
      </c>
      <c r="K60" t="str">
        <f>IFERROR(IF(#REF!&gt;0,#REF!/(INDEX(Site_Settings!#REF!,MATCH('12Month-ADT'!$C60,Site_Settings!#REF!,0),MATCH('12Month-ADT'!$D60,Site_Settings!#REF!,0))),""),"")</f>
        <v/>
      </c>
      <c r="L60" t="str">
        <f>IFERROR(IF(#REF!&gt;0,#REF!/(INDEX(Site_Settings!#REF!,MATCH('12Month-ADT'!$C60,Site_Settings!#REF!,0),MATCH('12Month-ADT'!$D60,Site_Settings!#REF!,0))),""),"")</f>
        <v/>
      </c>
      <c r="M60" t="str">
        <f>IFERROR(IF(#REF!&gt;0,#REF!/(INDEX(Site_Settings!#REF!,MATCH('12Month-ADT'!$C60,Site_Settings!#REF!,0),MATCH('12Month-ADT'!$D60,Site_Settings!#REF!,0))),""),"")</f>
        <v/>
      </c>
      <c r="N60" t="str">
        <f>IFERROR(IF(#REF!&gt;0,#REF!/(INDEX(Site_Settings!#REF!,MATCH('12Month-ADT'!$C60,Site_Settings!#REF!,0),MATCH('12Month-ADT'!$D60,Site_Settings!#REF!,0))),""),"")</f>
        <v/>
      </c>
      <c r="O60" t="str">
        <f>IFERROR(IF(#REF!&gt;0,#REF!/(INDEX(Site_Settings!#REF!,MATCH('12Month-ADT'!$C60,Site_Settings!#REF!,0),MATCH('12Month-ADT'!$D60,Site_Settings!#REF!,0))),""),"")</f>
        <v/>
      </c>
      <c r="P60" t="str">
        <f>IFERROR(IF(#REF!&gt;0,#REF!/(INDEX(Site_Settings!#REF!,MATCH('12Month-ADT'!$C60,Site_Settings!#REF!,0),MATCH('12Month-ADT'!$D60,Site_Settings!#REF!,0))),""),"")</f>
        <v/>
      </c>
      <c r="Q60" t="str">
        <f>IFERROR(IF(#REF!&gt;0,#REF!/(INDEX(Site_Settings!#REF!,MATCH('12Month-ADT'!$C60,Site_Settings!#REF!,0),MATCH('12Month-ADT'!$D60,Site_Settings!#REF!,0))),""),"")</f>
        <v/>
      </c>
      <c r="R60" t="str">
        <f>IFERROR(IF(#REF!&gt;0,#REF!/(INDEX(Site_Settings!#REF!,MATCH('12Month-ADT'!$C60,Site_Settings!#REF!,0),MATCH('12Month-ADT'!$D60,Site_Settings!#REF!,0))),""),"")</f>
        <v/>
      </c>
      <c r="S60" t="str">
        <f>IFERROR(IF(#REF!&gt;0,#REF!/(INDEX(Site_Settings!#REF!,MATCH('12Month-ADT'!$C60,Site_Settings!#REF!,0),MATCH('12Month-ADT'!$D60,Site_Settings!#REF!,0))),""),"")</f>
        <v/>
      </c>
      <c r="T60" t="str">
        <f>IFERROR(IF(#REF!&gt;0,#REF!/(INDEX(Site_Settings!#REF!,MATCH('12Month-ADT'!$C60,Site_Settings!#REF!,0),MATCH('12Month-ADT'!$D60,Site_Settings!#REF!,0))),""),"")</f>
        <v/>
      </c>
      <c r="U60" t="str">
        <f>IFERROR(IF(#REF!&gt;0,#REF!/(INDEX(Site_Settings!#REF!,MATCH('12Month-ADT'!$C60,Site_Settings!#REF!,0),MATCH('12Month-ADT'!$D60,Site_Settings!#REF!,0))),""),"")</f>
        <v/>
      </c>
      <c r="V60" t="str">
        <f>IFERROR(IF(#REF!&gt;0,#REF!/(INDEX(Site_Settings!#REF!,MATCH('12Month-ADT'!$C60,Site_Settings!#REF!,0),MATCH('12Month-ADT'!$D60,Site_Settings!#REF!,0))),""),"")</f>
        <v/>
      </c>
      <c r="W60" t="str">
        <f>IFERROR(IF(#REF!&gt;0,#REF!/(INDEX(Site_Settings!#REF!,MATCH('12Month-ADT'!$C60,Site_Settings!#REF!,0),MATCH('12Month-ADT'!$D60,Site_Settings!#REF!,0))),""),"")</f>
        <v/>
      </c>
      <c r="X60" t="str">
        <f>IFERROR(IF(#REF!&gt;0,#REF!/(INDEX(Site_Settings!#REF!,MATCH('12Month-ADT'!$C60,Site_Settings!#REF!,0),MATCH('12Month-ADT'!$D60,Site_Settings!#REF!,0))),""),"")</f>
        <v/>
      </c>
      <c r="Y60" t="str">
        <f>IFERROR(IF(#REF!&gt;0,#REF!/(INDEX(Site_Settings!#REF!,MATCH('12Month-ADT'!$C60,Site_Settings!#REF!,0),MATCH('12Month-ADT'!$D60,Site_Settings!#REF!,0))),""),"")</f>
        <v/>
      </c>
      <c r="Z60" t="str">
        <f>IFERROR(IF(#REF!&gt;0,#REF!/(INDEX(Site_Settings!#REF!,MATCH('12Month-ADT'!$C60,Site_Settings!#REF!,0),MATCH('12Month-ADT'!$D60,Site_Settings!#REF!,0))),""),"")</f>
        <v/>
      </c>
      <c r="AA60" t="str">
        <f>IFERROR(IF(#REF!&gt;0,#REF!/(INDEX(Site_Settings!#REF!,MATCH('12Month-ADT'!$C60,Site_Settings!#REF!,0),MATCH('12Month-ADT'!$D60,Site_Settings!#REF!,0))),""),"")</f>
        <v/>
      </c>
      <c r="AB60" t="str">
        <f>IFERROR(IF(#REF!&gt;0,#REF!/(INDEX(Site_Settings!#REF!,MATCH('12Month-ADT'!$C60,Site_Settings!#REF!,0),MATCH('12Month-ADT'!$D60,Site_Settings!#REF!,0))),""),"")</f>
        <v/>
      </c>
      <c r="AC60" t="str">
        <f>IFERROR(IF(#REF!&gt;0,#REF!/(INDEX(Site_Settings!#REF!,MATCH('12Month-ADT'!$C60,Site_Settings!#REF!,0),MATCH('12Month-ADT'!$D60,Site_Settings!#REF!,0))),""),"")</f>
        <v/>
      </c>
      <c r="AD60" t="str">
        <f>IFERROR(IF(#REF!&gt;0,#REF!/(INDEX(Site_Settings!#REF!,MATCH('12Month-ADT'!$C60,Site_Settings!#REF!,0),MATCH('12Month-ADT'!$D60,Site_Settings!#REF!,0))),""),"")</f>
        <v/>
      </c>
      <c r="AE60" t="str">
        <f>IFERROR(IF(#REF!&gt;0,#REF!/(INDEX(Site_Settings!#REF!,MATCH('12Month-ADT'!$C60,Site_Settings!#REF!,0),MATCH('12Month-ADT'!$D60,Site_Settings!#REF!,0))),""),"")</f>
        <v/>
      </c>
      <c r="AF60" t="str">
        <f>IFERROR(IF(#REF!&gt;0,#REF!/(INDEX(Site_Settings!#REF!,MATCH('12Month-ADT'!$C60,Site_Settings!#REF!,0),MATCH('12Month-ADT'!$D60,Site_Settings!#REF!,0))),""),"")</f>
        <v/>
      </c>
      <c r="AG60" t="str">
        <f>IFERROR(IF(#REF!&gt;0,#REF!/(INDEX(Site_Settings!#REF!,MATCH('12Month-ADT'!$C60,Site_Settings!#REF!,0),MATCH('12Month-ADT'!$D60,Site_Settings!#REF!,0))),""),"")</f>
        <v/>
      </c>
      <c r="AH60" t="str">
        <f>IFERROR(IF(#REF!&gt;0,#REF!/(INDEX(Site_Settings!#REF!,MATCH('12Month-ADT'!$C60,Site_Settings!#REF!,0),MATCH('12Month-ADT'!$D60,Site_Settings!#REF!,0))),""),"")</f>
        <v/>
      </c>
      <c r="AI60" t="str">
        <f>IFERROR(IF(#REF!&gt;0,#REF!/(INDEX(Site_Settings!#REF!,MATCH('12Month-ADT'!$C60,Site_Settings!#REF!,0),MATCH('12Month-ADT'!$D60,Site_Settings!#REF!,0))),""),"")</f>
        <v/>
      </c>
      <c r="AJ60" t="str">
        <f>IFERROR(IF(#REF!&gt;0,#REF!/(INDEX(Site_Settings!#REF!,MATCH('12Month-ADT'!$C60,Site_Settings!#REF!,0),MATCH('12Month-ADT'!$D60,Site_Settings!#REF!,0))),""),"")</f>
        <v/>
      </c>
      <c r="AK60" t="str">
        <f>IFERROR(IF(#REF!&gt;0,#REF!/(INDEX(Site_Settings!#REF!,MATCH('12Month-ADT'!$C60,Site_Settings!#REF!,0),MATCH('12Month-ADT'!$D60,Site_Settings!#REF!,0))),""),"")</f>
        <v/>
      </c>
      <c r="AL60" t="str">
        <f>IFERROR(IF(#REF!&gt;0,#REF!/(INDEX(Site_Settings!#REF!,MATCH('12Month-ADT'!$C60,Site_Settings!#REF!,0),MATCH('12Month-ADT'!$D60,Site_Settings!#REF!,0))),""),"")</f>
        <v/>
      </c>
      <c r="AM60" t="str">
        <f>IFERROR(IF(#REF!&gt;0,#REF!/(INDEX(Site_Settings!#REF!,MATCH('12Month-ADT'!$C60,Site_Settings!#REF!,0),MATCH('12Month-ADT'!$D60,Site_Settings!#REF!,0))),""),"")</f>
        <v/>
      </c>
      <c r="AN60" t="str">
        <f>IFERROR(IF(#REF!&gt;0,#REF!/(INDEX(Site_Settings!#REF!,MATCH('12Month-ADT'!$C60,Site_Settings!#REF!,0),MATCH('12Month-ADT'!$D60,Site_Settings!#REF!,0))),""),"")</f>
        <v/>
      </c>
      <c r="AO60" t="str">
        <f>IFERROR(IF(#REF!&gt;0,#REF!/(INDEX(Site_Settings!#REF!,MATCH('12Month-ADT'!$C60,Site_Settings!#REF!,0),MATCH('12Month-ADT'!$D60,Site_Settings!#REF!,0))),""),"")</f>
        <v/>
      </c>
      <c r="AP60" t="str">
        <f>IFERROR(IF(#REF!&gt;0,#REF!/(INDEX(Site_Settings!#REF!,MATCH('12Month-ADT'!$C60,Site_Settings!#REF!,0),MATCH('12Month-ADT'!$D60,Site_Settings!#REF!,0))),""),"")</f>
        <v/>
      </c>
      <c r="AQ60" t="str">
        <f>IFERROR(IF(#REF!&gt;0,#REF!/(INDEX(Site_Settings!#REF!,MATCH('12Month-ADT'!$C60,Site_Settings!#REF!,0),MATCH('12Month-ADT'!$D60,Site_Settings!#REF!,0))),""),"")</f>
        <v/>
      </c>
      <c r="AR60" t="str">
        <f>IFERROR(IF(#REF!&gt;0,#REF!/(INDEX(Site_Settings!#REF!,MATCH('12Month-ADT'!$C60,Site_Settings!#REF!,0),MATCH('12Month-ADT'!$D60,Site_Settings!#REF!,0))),""),"")</f>
        <v/>
      </c>
      <c r="AS60" t="str">
        <f>IFERROR(IF(#REF!&gt;0,#REF!/(INDEX(Site_Settings!#REF!,MATCH('12Month-ADT'!$C60,Site_Settings!#REF!,0),MATCH('12Month-ADT'!$D60,Site_Settings!#REF!,0))),""),"")</f>
        <v/>
      </c>
      <c r="AT60" t="str">
        <f>IFERROR(IF(#REF!&gt;0,#REF!/(INDEX(Site_Settings!#REF!,MATCH('12Month-ADT'!$C60,Site_Settings!#REF!,0),MATCH('12Month-ADT'!$D60,Site_Settings!#REF!,0))),""),"")</f>
        <v/>
      </c>
      <c r="AU60" t="str">
        <f>IFERROR(IF(#REF!&gt;0,#REF!/(INDEX(Site_Settings!#REF!,MATCH('12Month-ADT'!$C60,Site_Settings!#REF!,0),MATCH('12Month-ADT'!$D60,Site_Settings!#REF!,0))),""),"")</f>
        <v/>
      </c>
      <c r="AV60" t="str">
        <f>IFERROR(IF(#REF!&gt;0,#REF!/(INDEX(Site_Settings!#REF!,MATCH('12Month-ADT'!$C60,Site_Settings!#REF!,0),MATCH('12Month-ADT'!$D60,Site_Settings!#REF!,0))),""),"")</f>
        <v/>
      </c>
      <c r="AW60" t="str">
        <f>IFERROR(IF(#REF!&gt;0,#REF!/(INDEX(Site_Settings!#REF!,MATCH('12Month-ADT'!$C60,Site_Settings!#REF!,0),MATCH('12Month-ADT'!$D60,Site_Settings!#REF!,0))),""),"")</f>
        <v/>
      </c>
      <c r="AX60" t="str">
        <f>IFERROR(IF(#REF!&gt;0,#REF!/(INDEX(Site_Settings!#REF!,MATCH('12Month-ADT'!$C60,Site_Settings!#REF!,0),MATCH('12Month-ADT'!$D60,Site_Settings!#REF!,0))),""),"")</f>
        <v/>
      </c>
    </row>
    <row r="61" spans="1:50">
      <c r="A61" t="str">
        <f t="shared" si="0"/>
        <v>June2019</v>
      </c>
      <c r="C61" t="s">
        <v>59</v>
      </c>
      <c r="D61">
        <v>2019</v>
      </c>
      <c r="E61" t="str">
        <f>IFERROR(IF(#REF!&gt;0,#REF!/(INDEX(Site_Settings!#REF!,MATCH('12Month-ADT'!$C61,Site_Settings!#REF!,0),MATCH('12Month-ADT'!$D61,Site_Settings!#REF!,0))),""),"")</f>
        <v/>
      </c>
      <c r="F61" t="str">
        <f>IFERROR(IF(#REF!&gt;0,#REF!/(INDEX(Site_Settings!#REF!,MATCH('12Month-ADT'!$C61,Site_Settings!#REF!,0),MATCH('12Month-ADT'!$D61,Site_Settings!#REF!,0))),""),"")</f>
        <v/>
      </c>
      <c r="G61" t="str">
        <f>IFERROR(IF(#REF!&gt;0,#REF!/(INDEX(Site_Settings!#REF!,MATCH('12Month-ADT'!$C61,Site_Settings!#REF!,0),MATCH('12Month-ADT'!$D61,Site_Settings!#REF!,0))),""),"")</f>
        <v/>
      </c>
      <c r="H61" t="str">
        <f>IFERROR(IF(#REF!&gt;0,#REF!/(INDEX(Site_Settings!#REF!,MATCH('12Month-ADT'!$C61,Site_Settings!#REF!,0),MATCH('12Month-ADT'!$D61,Site_Settings!#REF!,0))),""),"")</f>
        <v/>
      </c>
      <c r="I61" t="str">
        <f>IFERROR(IF(#REF!&gt;0,#REF!/(INDEX(Site_Settings!#REF!,MATCH('12Month-ADT'!$C61,Site_Settings!#REF!,0),MATCH('12Month-ADT'!$D61,Site_Settings!#REF!,0))),""),"")</f>
        <v/>
      </c>
      <c r="J61" t="str">
        <f>IFERROR(IF(#REF!&gt;0,#REF!/(INDEX(Site_Settings!#REF!,MATCH('12Month-ADT'!$C61,Site_Settings!#REF!,0),MATCH('12Month-ADT'!$D61,Site_Settings!#REF!,0))),""),"")</f>
        <v/>
      </c>
      <c r="K61" t="str">
        <f>IFERROR(IF(#REF!&gt;0,#REF!/(INDEX(Site_Settings!#REF!,MATCH('12Month-ADT'!$C61,Site_Settings!#REF!,0),MATCH('12Month-ADT'!$D61,Site_Settings!#REF!,0))),""),"")</f>
        <v/>
      </c>
      <c r="L61" t="str">
        <f>IFERROR(IF(#REF!&gt;0,#REF!/(INDEX(Site_Settings!#REF!,MATCH('12Month-ADT'!$C61,Site_Settings!#REF!,0),MATCH('12Month-ADT'!$D61,Site_Settings!#REF!,0))),""),"")</f>
        <v/>
      </c>
      <c r="M61" t="str">
        <f>IFERROR(IF(#REF!&gt;0,#REF!/(INDEX(Site_Settings!#REF!,MATCH('12Month-ADT'!$C61,Site_Settings!#REF!,0),MATCH('12Month-ADT'!$D61,Site_Settings!#REF!,0))),""),"")</f>
        <v/>
      </c>
      <c r="N61" t="str">
        <f>IFERROR(IF(#REF!&gt;0,#REF!/(INDEX(Site_Settings!#REF!,MATCH('12Month-ADT'!$C61,Site_Settings!#REF!,0),MATCH('12Month-ADT'!$D61,Site_Settings!#REF!,0))),""),"")</f>
        <v/>
      </c>
      <c r="O61" t="str">
        <f>IFERROR(IF(#REF!&gt;0,#REF!/(INDEX(Site_Settings!#REF!,MATCH('12Month-ADT'!$C61,Site_Settings!#REF!,0),MATCH('12Month-ADT'!$D61,Site_Settings!#REF!,0))),""),"")</f>
        <v/>
      </c>
      <c r="P61" t="str">
        <f>IFERROR(IF(#REF!&gt;0,#REF!/(INDEX(Site_Settings!#REF!,MATCH('12Month-ADT'!$C61,Site_Settings!#REF!,0),MATCH('12Month-ADT'!$D61,Site_Settings!#REF!,0))),""),"")</f>
        <v/>
      </c>
      <c r="Q61" t="str">
        <f>IFERROR(IF(#REF!&gt;0,#REF!/(INDEX(Site_Settings!#REF!,MATCH('12Month-ADT'!$C61,Site_Settings!#REF!,0),MATCH('12Month-ADT'!$D61,Site_Settings!#REF!,0))),""),"")</f>
        <v/>
      </c>
      <c r="R61" t="str">
        <f>IFERROR(IF(#REF!&gt;0,#REF!/(INDEX(Site_Settings!#REF!,MATCH('12Month-ADT'!$C61,Site_Settings!#REF!,0),MATCH('12Month-ADT'!$D61,Site_Settings!#REF!,0))),""),"")</f>
        <v/>
      </c>
      <c r="S61" t="str">
        <f>IFERROR(IF(#REF!&gt;0,#REF!/(INDEX(Site_Settings!#REF!,MATCH('12Month-ADT'!$C61,Site_Settings!#REF!,0),MATCH('12Month-ADT'!$D61,Site_Settings!#REF!,0))),""),"")</f>
        <v/>
      </c>
      <c r="T61" t="str">
        <f>IFERROR(IF(#REF!&gt;0,#REF!/(INDEX(Site_Settings!#REF!,MATCH('12Month-ADT'!$C61,Site_Settings!#REF!,0),MATCH('12Month-ADT'!$D61,Site_Settings!#REF!,0))),""),"")</f>
        <v/>
      </c>
      <c r="U61" t="str">
        <f>IFERROR(IF(#REF!&gt;0,#REF!/(INDEX(Site_Settings!#REF!,MATCH('12Month-ADT'!$C61,Site_Settings!#REF!,0),MATCH('12Month-ADT'!$D61,Site_Settings!#REF!,0))),""),"")</f>
        <v/>
      </c>
      <c r="V61" t="str">
        <f>IFERROR(IF(#REF!&gt;0,#REF!/(INDEX(Site_Settings!#REF!,MATCH('12Month-ADT'!$C61,Site_Settings!#REF!,0),MATCH('12Month-ADT'!$D61,Site_Settings!#REF!,0))),""),"")</f>
        <v/>
      </c>
      <c r="W61" t="str">
        <f>IFERROR(IF(#REF!&gt;0,#REF!/(INDEX(Site_Settings!#REF!,MATCH('12Month-ADT'!$C61,Site_Settings!#REF!,0),MATCH('12Month-ADT'!$D61,Site_Settings!#REF!,0))),""),"")</f>
        <v/>
      </c>
      <c r="X61" t="str">
        <f>IFERROR(IF(#REF!&gt;0,#REF!/(INDEX(Site_Settings!#REF!,MATCH('12Month-ADT'!$C61,Site_Settings!#REF!,0),MATCH('12Month-ADT'!$D61,Site_Settings!#REF!,0))),""),"")</f>
        <v/>
      </c>
      <c r="Y61" t="str">
        <f>IFERROR(IF(#REF!&gt;0,#REF!/(INDEX(Site_Settings!#REF!,MATCH('12Month-ADT'!$C61,Site_Settings!#REF!,0),MATCH('12Month-ADT'!$D61,Site_Settings!#REF!,0))),""),"")</f>
        <v/>
      </c>
      <c r="Z61" t="str">
        <f>IFERROR(IF(#REF!&gt;0,#REF!/(INDEX(Site_Settings!#REF!,MATCH('12Month-ADT'!$C61,Site_Settings!#REF!,0),MATCH('12Month-ADT'!$D61,Site_Settings!#REF!,0))),""),"")</f>
        <v/>
      </c>
      <c r="AA61" t="str">
        <f>IFERROR(IF(#REF!&gt;0,#REF!/(INDEX(Site_Settings!#REF!,MATCH('12Month-ADT'!$C61,Site_Settings!#REF!,0),MATCH('12Month-ADT'!$D61,Site_Settings!#REF!,0))),""),"")</f>
        <v/>
      </c>
      <c r="AB61" t="str">
        <f>IFERROR(IF(#REF!&gt;0,#REF!/(INDEX(Site_Settings!#REF!,MATCH('12Month-ADT'!$C61,Site_Settings!#REF!,0),MATCH('12Month-ADT'!$D61,Site_Settings!#REF!,0))),""),"")</f>
        <v/>
      </c>
      <c r="AC61" t="str">
        <f>IFERROR(IF(#REF!&gt;0,#REF!/(INDEX(Site_Settings!#REF!,MATCH('12Month-ADT'!$C61,Site_Settings!#REF!,0),MATCH('12Month-ADT'!$D61,Site_Settings!#REF!,0))),""),"")</f>
        <v/>
      </c>
      <c r="AD61" t="str">
        <f>IFERROR(IF(#REF!&gt;0,#REF!/(INDEX(Site_Settings!#REF!,MATCH('12Month-ADT'!$C61,Site_Settings!#REF!,0),MATCH('12Month-ADT'!$D61,Site_Settings!#REF!,0))),""),"")</f>
        <v/>
      </c>
      <c r="AE61" t="str">
        <f>IFERROR(IF(#REF!&gt;0,#REF!/(INDEX(Site_Settings!#REF!,MATCH('12Month-ADT'!$C61,Site_Settings!#REF!,0),MATCH('12Month-ADT'!$D61,Site_Settings!#REF!,0))),""),"")</f>
        <v/>
      </c>
      <c r="AF61" t="str">
        <f>IFERROR(IF(#REF!&gt;0,#REF!/(INDEX(Site_Settings!#REF!,MATCH('12Month-ADT'!$C61,Site_Settings!#REF!,0),MATCH('12Month-ADT'!$D61,Site_Settings!#REF!,0))),""),"")</f>
        <v/>
      </c>
      <c r="AG61" t="str">
        <f>IFERROR(IF(#REF!&gt;0,#REF!/(INDEX(Site_Settings!#REF!,MATCH('12Month-ADT'!$C61,Site_Settings!#REF!,0),MATCH('12Month-ADT'!$D61,Site_Settings!#REF!,0))),""),"")</f>
        <v/>
      </c>
      <c r="AH61" t="str">
        <f>IFERROR(IF(#REF!&gt;0,#REF!/(INDEX(Site_Settings!#REF!,MATCH('12Month-ADT'!$C61,Site_Settings!#REF!,0),MATCH('12Month-ADT'!$D61,Site_Settings!#REF!,0))),""),"")</f>
        <v/>
      </c>
      <c r="AI61" t="str">
        <f>IFERROR(IF(#REF!&gt;0,#REF!/(INDEX(Site_Settings!#REF!,MATCH('12Month-ADT'!$C61,Site_Settings!#REF!,0),MATCH('12Month-ADT'!$D61,Site_Settings!#REF!,0))),""),"")</f>
        <v/>
      </c>
      <c r="AJ61" t="str">
        <f>IFERROR(IF(#REF!&gt;0,#REF!/(INDEX(Site_Settings!#REF!,MATCH('12Month-ADT'!$C61,Site_Settings!#REF!,0),MATCH('12Month-ADT'!$D61,Site_Settings!#REF!,0))),""),"")</f>
        <v/>
      </c>
      <c r="AK61" t="str">
        <f>IFERROR(IF(#REF!&gt;0,#REF!/(INDEX(Site_Settings!#REF!,MATCH('12Month-ADT'!$C61,Site_Settings!#REF!,0),MATCH('12Month-ADT'!$D61,Site_Settings!#REF!,0))),""),"")</f>
        <v/>
      </c>
      <c r="AL61" t="str">
        <f>IFERROR(IF(#REF!&gt;0,#REF!/(INDEX(Site_Settings!#REF!,MATCH('12Month-ADT'!$C61,Site_Settings!#REF!,0),MATCH('12Month-ADT'!$D61,Site_Settings!#REF!,0))),""),"")</f>
        <v/>
      </c>
      <c r="AM61" t="str">
        <f>IFERROR(IF(#REF!&gt;0,#REF!/(INDEX(Site_Settings!#REF!,MATCH('12Month-ADT'!$C61,Site_Settings!#REF!,0),MATCH('12Month-ADT'!$D61,Site_Settings!#REF!,0))),""),"")</f>
        <v/>
      </c>
      <c r="AN61" t="str">
        <f>IFERROR(IF(#REF!&gt;0,#REF!/(INDEX(Site_Settings!#REF!,MATCH('12Month-ADT'!$C61,Site_Settings!#REF!,0),MATCH('12Month-ADT'!$D61,Site_Settings!#REF!,0))),""),"")</f>
        <v/>
      </c>
      <c r="AO61" t="str">
        <f>IFERROR(IF(#REF!&gt;0,#REF!/(INDEX(Site_Settings!#REF!,MATCH('12Month-ADT'!$C61,Site_Settings!#REF!,0),MATCH('12Month-ADT'!$D61,Site_Settings!#REF!,0))),""),"")</f>
        <v/>
      </c>
      <c r="AP61" t="str">
        <f>IFERROR(IF(#REF!&gt;0,#REF!/(INDEX(Site_Settings!#REF!,MATCH('12Month-ADT'!$C61,Site_Settings!#REF!,0),MATCH('12Month-ADT'!$D61,Site_Settings!#REF!,0))),""),"")</f>
        <v/>
      </c>
      <c r="AQ61" t="str">
        <f>IFERROR(IF(#REF!&gt;0,#REF!/(INDEX(Site_Settings!#REF!,MATCH('12Month-ADT'!$C61,Site_Settings!#REF!,0),MATCH('12Month-ADT'!$D61,Site_Settings!#REF!,0))),""),"")</f>
        <v/>
      </c>
      <c r="AR61" t="str">
        <f>IFERROR(IF(#REF!&gt;0,#REF!/(INDEX(Site_Settings!#REF!,MATCH('12Month-ADT'!$C61,Site_Settings!#REF!,0),MATCH('12Month-ADT'!$D61,Site_Settings!#REF!,0))),""),"")</f>
        <v/>
      </c>
      <c r="AS61" t="str">
        <f>IFERROR(IF(#REF!&gt;0,#REF!/(INDEX(Site_Settings!#REF!,MATCH('12Month-ADT'!$C61,Site_Settings!#REF!,0),MATCH('12Month-ADT'!$D61,Site_Settings!#REF!,0))),""),"")</f>
        <v/>
      </c>
      <c r="AT61" t="str">
        <f>IFERROR(IF(#REF!&gt;0,#REF!/(INDEX(Site_Settings!#REF!,MATCH('12Month-ADT'!$C61,Site_Settings!#REF!,0),MATCH('12Month-ADT'!$D61,Site_Settings!#REF!,0))),""),"")</f>
        <v/>
      </c>
      <c r="AU61" t="str">
        <f>IFERROR(IF(#REF!&gt;0,#REF!/(INDEX(Site_Settings!#REF!,MATCH('12Month-ADT'!$C61,Site_Settings!#REF!,0),MATCH('12Month-ADT'!$D61,Site_Settings!#REF!,0))),""),"")</f>
        <v/>
      </c>
      <c r="AV61" t="str">
        <f>IFERROR(IF(#REF!&gt;0,#REF!/(INDEX(Site_Settings!#REF!,MATCH('12Month-ADT'!$C61,Site_Settings!#REF!,0),MATCH('12Month-ADT'!$D61,Site_Settings!#REF!,0))),""),"")</f>
        <v/>
      </c>
      <c r="AW61" t="str">
        <f>IFERROR(IF(#REF!&gt;0,#REF!/(INDEX(Site_Settings!#REF!,MATCH('12Month-ADT'!$C61,Site_Settings!#REF!,0),MATCH('12Month-ADT'!$D61,Site_Settings!#REF!,0))),""),"")</f>
        <v/>
      </c>
      <c r="AX61" t="str">
        <f>IFERROR(IF(#REF!&gt;0,#REF!/(INDEX(Site_Settings!#REF!,MATCH('12Month-ADT'!$C61,Site_Settings!#REF!,0),MATCH('12Month-ADT'!$D61,Site_Settings!#REF!,0))),""),"")</f>
        <v/>
      </c>
    </row>
    <row r="62" spans="1:50">
      <c r="A62" t="str">
        <f t="shared" si="0"/>
        <v>July2019</v>
      </c>
      <c r="C62" t="s">
        <v>60</v>
      </c>
      <c r="D62">
        <v>2019</v>
      </c>
      <c r="E62" t="str">
        <f>IFERROR(IF(#REF!&gt;0,#REF!/(INDEX(Site_Settings!#REF!,MATCH('12Month-ADT'!$C62,Site_Settings!#REF!,0),MATCH('12Month-ADT'!$D62,Site_Settings!#REF!,0))),""),"")</f>
        <v/>
      </c>
      <c r="F62" t="str">
        <f>IFERROR(IF(#REF!&gt;0,#REF!/(INDEX(Site_Settings!#REF!,MATCH('12Month-ADT'!$C62,Site_Settings!#REF!,0),MATCH('12Month-ADT'!$D62,Site_Settings!#REF!,0))),""),"")</f>
        <v/>
      </c>
      <c r="G62" t="str">
        <f>IFERROR(IF(#REF!&gt;0,#REF!/(INDEX(Site_Settings!#REF!,MATCH('12Month-ADT'!$C62,Site_Settings!#REF!,0),MATCH('12Month-ADT'!$D62,Site_Settings!#REF!,0))),""),"")</f>
        <v/>
      </c>
      <c r="H62" t="str">
        <f>IFERROR(IF(#REF!&gt;0,#REF!/(INDEX(Site_Settings!#REF!,MATCH('12Month-ADT'!$C62,Site_Settings!#REF!,0),MATCH('12Month-ADT'!$D62,Site_Settings!#REF!,0))),""),"")</f>
        <v/>
      </c>
      <c r="I62" t="str">
        <f>IFERROR(IF(#REF!&gt;0,#REF!/(INDEX(Site_Settings!#REF!,MATCH('12Month-ADT'!$C62,Site_Settings!#REF!,0),MATCH('12Month-ADT'!$D62,Site_Settings!#REF!,0))),""),"")</f>
        <v/>
      </c>
      <c r="J62" t="str">
        <f>IFERROR(IF(#REF!&gt;0,#REF!/(INDEX(Site_Settings!#REF!,MATCH('12Month-ADT'!$C62,Site_Settings!#REF!,0),MATCH('12Month-ADT'!$D62,Site_Settings!#REF!,0))),""),"")</f>
        <v/>
      </c>
      <c r="K62" t="str">
        <f>IFERROR(IF(#REF!&gt;0,#REF!/(INDEX(Site_Settings!#REF!,MATCH('12Month-ADT'!$C62,Site_Settings!#REF!,0),MATCH('12Month-ADT'!$D62,Site_Settings!#REF!,0))),""),"")</f>
        <v/>
      </c>
      <c r="L62" t="str">
        <f>IFERROR(IF(#REF!&gt;0,#REF!/(INDEX(Site_Settings!#REF!,MATCH('12Month-ADT'!$C62,Site_Settings!#REF!,0),MATCH('12Month-ADT'!$D62,Site_Settings!#REF!,0))),""),"")</f>
        <v/>
      </c>
      <c r="M62" t="str">
        <f>IFERROR(IF(#REF!&gt;0,#REF!/(INDEX(Site_Settings!#REF!,MATCH('12Month-ADT'!$C62,Site_Settings!#REF!,0),MATCH('12Month-ADT'!$D62,Site_Settings!#REF!,0))),""),"")</f>
        <v/>
      </c>
      <c r="N62" t="str">
        <f>IFERROR(IF(#REF!&gt;0,#REF!/(INDEX(Site_Settings!#REF!,MATCH('12Month-ADT'!$C62,Site_Settings!#REF!,0),MATCH('12Month-ADT'!$D62,Site_Settings!#REF!,0))),""),"")</f>
        <v/>
      </c>
      <c r="O62" t="str">
        <f>IFERROR(IF(#REF!&gt;0,#REF!/(INDEX(Site_Settings!#REF!,MATCH('12Month-ADT'!$C62,Site_Settings!#REF!,0),MATCH('12Month-ADT'!$D62,Site_Settings!#REF!,0))),""),"")</f>
        <v/>
      </c>
      <c r="P62" t="str">
        <f>IFERROR(IF(#REF!&gt;0,#REF!/(INDEX(Site_Settings!#REF!,MATCH('12Month-ADT'!$C62,Site_Settings!#REF!,0),MATCH('12Month-ADT'!$D62,Site_Settings!#REF!,0))),""),"")</f>
        <v/>
      </c>
      <c r="Q62" t="str">
        <f>IFERROR(IF(#REF!&gt;0,#REF!/(INDEX(Site_Settings!#REF!,MATCH('12Month-ADT'!$C62,Site_Settings!#REF!,0),MATCH('12Month-ADT'!$D62,Site_Settings!#REF!,0))),""),"")</f>
        <v/>
      </c>
      <c r="R62" t="str">
        <f>IFERROR(IF(#REF!&gt;0,#REF!/(INDEX(Site_Settings!#REF!,MATCH('12Month-ADT'!$C62,Site_Settings!#REF!,0),MATCH('12Month-ADT'!$D62,Site_Settings!#REF!,0))),""),"")</f>
        <v/>
      </c>
      <c r="S62" t="str">
        <f>IFERROR(IF(#REF!&gt;0,#REF!/(INDEX(Site_Settings!#REF!,MATCH('12Month-ADT'!$C62,Site_Settings!#REF!,0),MATCH('12Month-ADT'!$D62,Site_Settings!#REF!,0))),""),"")</f>
        <v/>
      </c>
      <c r="T62" t="str">
        <f>IFERROR(IF(#REF!&gt;0,#REF!/(INDEX(Site_Settings!#REF!,MATCH('12Month-ADT'!$C62,Site_Settings!#REF!,0),MATCH('12Month-ADT'!$D62,Site_Settings!#REF!,0))),""),"")</f>
        <v/>
      </c>
      <c r="U62" t="str">
        <f>IFERROR(IF(#REF!&gt;0,#REF!/(INDEX(Site_Settings!#REF!,MATCH('12Month-ADT'!$C62,Site_Settings!#REF!,0),MATCH('12Month-ADT'!$D62,Site_Settings!#REF!,0))),""),"")</f>
        <v/>
      </c>
      <c r="V62" t="str">
        <f>IFERROR(IF(#REF!&gt;0,#REF!/(INDEX(Site_Settings!#REF!,MATCH('12Month-ADT'!$C62,Site_Settings!#REF!,0),MATCH('12Month-ADT'!$D62,Site_Settings!#REF!,0))),""),"")</f>
        <v/>
      </c>
      <c r="W62" t="str">
        <f>IFERROR(IF(#REF!&gt;0,#REF!/(INDEX(Site_Settings!#REF!,MATCH('12Month-ADT'!$C62,Site_Settings!#REF!,0),MATCH('12Month-ADT'!$D62,Site_Settings!#REF!,0))),""),"")</f>
        <v/>
      </c>
      <c r="X62" t="str">
        <f>IFERROR(IF(#REF!&gt;0,#REF!/(INDEX(Site_Settings!#REF!,MATCH('12Month-ADT'!$C62,Site_Settings!#REF!,0),MATCH('12Month-ADT'!$D62,Site_Settings!#REF!,0))),""),"")</f>
        <v/>
      </c>
      <c r="Y62" t="str">
        <f>IFERROR(IF(#REF!&gt;0,#REF!/(INDEX(Site_Settings!#REF!,MATCH('12Month-ADT'!$C62,Site_Settings!#REF!,0),MATCH('12Month-ADT'!$D62,Site_Settings!#REF!,0))),""),"")</f>
        <v/>
      </c>
      <c r="Z62" t="str">
        <f>IFERROR(IF(#REF!&gt;0,#REF!/(INDEX(Site_Settings!#REF!,MATCH('12Month-ADT'!$C62,Site_Settings!#REF!,0),MATCH('12Month-ADT'!$D62,Site_Settings!#REF!,0))),""),"")</f>
        <v/>
      </c>
      <c r="AA62" t="str">
        <f>IFERROR(IF(#REF!&gt;0,#REF!/(INDEX(Site_Settings!#REF!,MATCH('12Month-ADT'!$C62,Site_Settings!#REF!,0),MATCH('12Month-ADT'!$D62,Site_Settings!#REF!,0))),""),"")</f>
        <v/>
      </c>
      <c r="AB62" t="str">
        <f>IFERROR(IF(#REF!&gt;0,#REF!/(INDEX(Site_Settings!#REF!,MATCH('12Month-ADT'!$C62,Site_Settings!#REF!,0),MATCH('12Month-ADT'!$D62,Site_Settings!#REF!,0))),""),"")</f>
        <v/>
      </c>
      <c r="AC62" t="str">
        <f>IFERROR(IF(#REF!&gt;0,#REF!/(INDEX(Site_Settings!#REF!,MATCH('12Month-ADT'!$C62,Site_Settings!#REF!,0),MATCH('12Month-ADT'!$D62,Site_Settings!#REF!,0))),""),"")</f>
        <v/>
      </c>
      <c r="AD62" t="str">
        <f>IFERROR(IF(#REF!&gt;0,#REF!/(INDEX(Site_Settings!#REF!,MATCH('12Month-ADT'!$C62,Site_Settings!#REF!,0),MATCH('12Month-ADT'!$D62,Site_Settings!#REF!,0))),""),"")</f>
        <v/>
      </c>
      <c r="AE62" t="str">
        <f>IFERROR(IF(#REF!&gt;0,#REF!/(INDEX(Site_Settings!#REF!,MATCH('12Month-ADT'!$C62,Site_Settings!#REF!,0),MATCH('12Month-ADT'!$D62,Site_Settings!#REF!,0))),""),"")</f>
        <v/>
      </c>
      <c r="AF62" t="str">
        <f>IFERROR(IF(#REF!&gt;0,#REF!/(INDEX(Site_Settings!#REF!,MATCH('12Month-ADT'!$C62,Site_Settings!#REF!,0),MATCH('12Month-ADT'!$D62,Site_Settings!#REF!,0))),""),"")</f>
        <v/>
      </c>
      <c r="AG62" t="str">
        <f>IFERROR(IF(#REF!&gt;0,#REF!/(INDEX(Site_Settings!#REF!,MATCH('12Month-ADT'!$C62,Site_Settings!#REF!,0),MATCH('12Month-ADT'!$D62,Site_Settings!#REF!,0))),""),"")</f>
        <v/>
      </c>
      <c r="AH62" t="str">
        <f>IFERROR(IF(#REF!&gt;0,#REF!/(INDEX(Site_Settings!#REF!,MATCH('12Month-ADT'!$C62,Site_Settings!#REF!,0),MATCH('12Month-ADT'!$D62,Site_Settings!#REF!,0))),""),"")</f>
        <v/>
      </c>
      <c r="AI62" t="str">
        <f>IFERROR(IF(#REF!&gt;0,#REF!/(INDEX(Site_Settings!#REF!,MATCH('12Month-ADT'!$C62,Site_Settings!#REF!,0),MATCH('12Month-ADT'!$D62,Site_Settings!#REF!,0))),""),"")</f>
        <v/>
      </c>
      <c r="AJ62" t="str">
        <f>IFERROR(IF(#REF!&gt;0,#REF!/(INDEX(Site_Settings!#REF!,MATCH('12Month-ADT'!$C62,Site_Settings!#REF!,0),MATCH('12Month-ADT'!$D62,Site_Settings!#REF!,0))),""),"")</f>
        <v/>
      </c>
      <c r="AK62" t="str">
        <f>IFERROR(IF(#REF!&gt;0,#REF!/(INDEX(Site_Settings!#REF!,MATCH('12Month-ADT'!$C62,Site_Settings!#REF!,0),MATCH('12Month-ADT'!$D62,Site_Settings!#REF!,0))),""),"")</f>
        <v/>
      </c>
      <c r="AL62" t="str">
        <f>IFERROR(IF(#REF!&gt;0,#REF!/(INDEX(Site_Settings!#REF!,MATCH('12Month-ADT'!$C62,Site_Settings!#REF!,0),MATCH('12Month-ADT'!$D62,Site_Settings!#REF!,0))),""),"")</f>
        <v/>
      </c>
      <c r="AM62" t="str">
        <f>IFERROR(IF(#REF!&gt;0,#REF!/(INDEX(Site_Settings!#REF!,MATCH('12Month-ADT'!$C62,Site_Settings!#REF!,0),MATCH('12Month-ADT'!$D62,Site_Settings!#REF!,0))),""),"")</f>
        <v/>
      </c>
      <c r="AN62" t="str">
        <f>IFERROR(IF(#REF!&gt;0,#REF!/(INDEX(Site_Settings!#REF!,MATCH('12Month-ADT'!$C62,Site_Settings!#REF!,0),MATCH('12Month-ADT'!$D62,Site_Settings!#REF!,0))),""),"")</f>
        <v/>
      </c>
      <c r="AO62" t="str">
        <f>IFERROR(IF(#REF!&gt;0,#REF!/(INDEX(Site_Settings!#REF!,MATCH('12Month-ADT'!$C62,Site_Settings!#REF!,0),MATCH('12Month-ADT'!$D62,Site_Settings!#REF!,0))),""),"")</f>
        <v/>
      </c>
      <c r="AP62" t="str">
        <f>IFERROR(IF(#REF!&gt;0,#REF!/(INDEX(Site_Settings!#REF!,MATCH('12Month-ADT'!$C62,Site_Settings!#REF!,0),MATCH('12Month-ADT'!$D62,Site_Settings!#REF!,0))),""),"")</f>
        <v/>
      </c>
      <c r="AQ62" t="str">
        <f>IFERROR(IF(#REF!&gt;0,#REF!/(INDEX(Site_Settings!#REF!,MATCH('12Month-ADT'!$C62,Site_Settings!#REF!,0),MATCH('12Month-ADT'!$D62,Site_Settings!#REF!,0))),""),"")</f>
        <v/>
      </c>
      <c r="AR62" t="str">
        <f>IFERROR(IF(#REF!&gt;0,#REF!/(INDEX(Site_Settings!#REF!,MATCH('12Month-ADT'!$C62,Site_Settings!#REF!,0),MATCH('12Month-ADT'!$D62,Site_Settings!#REF!,0))),""),"")</f>
        <v/>
      </c>
      <c r="AS62" t="str">
        <f>IFERROR(IF(#REF!&gt;0,#REF!/(INDEX(Site_Settings!#REF!,MATCH('12Month-ADT'!$C62,Site_Settings!#REF!,0),MATCH('12Month-ADT'!$D62,Site_Settings!#REF!,0))),""),"")</f>
        <v/>
      </c>
      <c r="AT62" t="str">
        <f>IFERROR(IF(#REF!&gt;0,#REF!/(INDEX(Site_Settings!#REF!,MATCH('12Month-ADT'!$C62,Site_Settings!#REF!,0),MATCH('12Month-ADT'!$D62,Site_Settings!#REF!,0))),""),"")</f>
        <v/>
      </c>
      <c r="AU62" t="str">
        <f>IFERROR(IF(#REF!&gt;0,#REF!/(INDEX(Site_Settings!#REF!,MATCH('12Month-ADT'!$C62,Site_Settings!#REF!,0),MATCH('12Month-ADT'!$D62,Site_Settings!#REF!,0))),""),"")</f>
        <v/>
      </c>
      <c r="AV62" t="str">
        <f>IFERROR(IF(#REF!&gt;0,#REF!/(INDEX(Site_Settings!#REF!,MATCH('12Month-ADT'!$C62,Site_Settings!#REF!,0),MATCH('12Month-ADT'!$D62,Site_Settings!#REF!,0))),""),"")</f>
        <v/>
      </c>
      <c r="AW62" t="str">
        <f>IFERROR(IF(#REF!&gt;0,#REF!/(INDEX(Site_Settings!#REF!,MATCH('12Month-ADT'!$C62,Site_Settings!#REF!,0),MATCH('12Month-ADT'!$D62,Site_Settings!#REF!,0))),""),"")</f>
        <v/>
      </c>
      <c r="AX62" t="str">
        <f>IFERROR(IF(#REF!&gt;0,#REF!/(INDEX(Site_Settings!#REF!,MATCH('12Month-ADT'!$C62,Site_Settings!#REF!,0),MATCH('12Month-ADT'!$D62,Site_Settings!#REF!,0))),""),"")</f>
        <v/>
      </c>
    </row>
    <row r="63" spans="1:50">
      <c r="A63" t="str">
        <f t="shared" si="0"/>
        <v>August2019</v>
      </c>
      <c r="C63" t="s">
        <v>61</v>
      </c>
      <c r="D63">
        <v>2019</v>
      </c>
      <c r="E63" t="str">
        <f>IFERROR(IF(#REF!&gt;0,#REF!/(INDEX(Site_Settings!#REF!,MATCH('12Month-ADT'!$C63,Site_Settings!#REF!,0),MATCH('12Month-ADT'!$D63,Site_Settings!#REF!,0))),""),"")</f>
        <v/>
      </c>
      <c r="F63" t="str">
        <f>IFERROR(IF(#REF!&gt;0,#REF!/(INDEX(Site_Settings!#REF!,MATCH('12Month-ADT'!$C63,Site_Settings!#REF!,0),MATCH('12Month-ADT'!$D63,Site_Settings!#REF!,0))),""),"")</f>
        <v/>
      </c>
      <c r="G63" t="str">
        <f>IFERROR(IF(#REF!&gt;0,#REF!/(INDEX(Site_Settings!#REF!,MATCH('12Month-ADT'!$C63,Site_Settings!#REF!,0),MATCH('12Month-ADT'!$D63,Site_Settings!#REF!,0))),""),"")</f>
        <v/>
      </c>
      <c r="H63" t="str">
        <f>IFERROR(IF(#REF!&gt;0,#REF!/(INDEX(Site_Settings!#REF!,MATCH('12Month-ADT'!$C63,Site_Settings!#REF!,0),MATCH('12Month-ADT'!$D63,Site_Settings!#REF!,0))),""),"")</f>
        <v/>
      </c>
      <c r="I63" t="str">
        <f>IFERROR(IF(#REF!&gt;0,#REF!/(INDEX(Site_Settings!#REF!,MATCH('12Month-ADT'!$C63,Site_Settings!#REF!,0),MATCH('12Month-ADT'!$D63,Site_Settings!#REF!,0))),""),"")</f>
        <v/>
      </c>
      <c r="J63" t="str">
        <f>IFERROR(IF(#REF!&gt;0,#REF!/(INDEX(Site_Settings!#REF!,MATCH('12Month-ADT'!$C63,Site_Settings!#REF!,0),MATCH('12Month-ADT'!$D63,Site_Settings!#REF!,0))),""),"")</f>
        <v/>
      </c>
      <c r="K63" t="str">
        <f>IFERROR(IF(#REF!&gt;0,#REF!/(INDEX(Site_Settings!#REF!,MATCH('12Month-ADT'!$C63,Site_Settings!#REF!,0),MATCH('12Month-ADT'!$D63,Site_Settings!#REF!,0))),""),"")</f>
        <v/>
      </c>
      <c r="L63" t="str">
        <f>IFERROR(IF(#REF!&gt;0,#REF!/(INDEX(Site_Settings!#REF!,MATCH('12Month-ADT'!$C63,Site_Settings!#REF!,0),MATCH('12Month-ADT'!$D63,Site_Settings!#REF!,0))),""),"")</f>
        <v/>
      </c>
      <c r="M63" t="str">
        <f>IFERROR(IF(#REF!&gt;0,#REF!/(INDEX(Site_Settings!#REF!,MATCH('12Month-ADT'!$C63,Site_Settings!#REF!,0),MATCH('12Month-ADT'!$D63,Site_Settings!#REF!,0))),""),"")</f>
        <v/>
      </c>
      <c r="N63" t="str">
        <f>IFERROR(IF(#REF!&gt;0,#REF!/(INDEX(Site_Settings!#REF!,MATCH('12Month-ADT'!$C63,Site_Settings!#REF!,0),MATCH('12Month-ADT'!$D63,Site_Settings!#REF!,0))),""),"")</f>
        <v/>
      </c>
      <c r="O63" t="str">
        <f>IFERROR(IF(#REF!&gt;0,#REF!/(INDEX(Site_Settings!#REF!,MATCH('12Month-ADT'!$C63,Site_Settings!#REF!,0),MATCH('12Month-ADT'!$D63,Site_Settings!#REF!,0))),""),"")</f>
        <v/>
      </c>
      <c r="P63" t="str">
        <f>IFERROR(IF(#REF!&gt;0,#REF!/(INDEX(Site_Settings!#REF!,MATCH('12Month-ADT'!$C63,Site_Settings!#REF!,0),MATCH('12Month-ADT'!$D63,Site_Settings!#REF!,0))),""),"")</f>
        <v/>
      </c>
      <c r="Q63" t="str">
        <f>IFERROR(IF(#REF!&gt;0,#REF!/(INDEX(Site_Settings!#REF!,MATCH('12Month-ADT'!$C63,Site_Settings!#REF!,0),MATCH('12Month-ADT'!$D63,Site_Settings!#REF!,0))),""),"")</f>
        <v/>
      </c>
      <c r="R63" t="str">
        <f>IFERROR(IF(#REF!&gt;0,#REF!/(INDEX(Site_Settings!#REF!,MATCH('12Month-ADT'!$C63,Site_Settings!#REF!,0),MATCH('12Month-ADT'!$D63,Site_Settings!#REF!,0))),""),"")</f>
        <v/>
      </c>
      <c r="S63" t="str">
        <f>IFERROR(IF(#REF!&gt;0,#REF!/(INDEX(Site_Settings!#REF!,MATCH('12Month-ADT'!$C63,Site_Settings!#REF!,0),MATCH('12Month-ADT'!$D63,Site_Settings!#REF!,0))),""),"")</f>
        <v/>
      </c>
      <c r="T63" t="str">
        <f>IFERROR(IF(#REF!&gt;0,#REF!/(INDEX(Site_Settings!#REF!,MATCH('12Month-ADT'!$C63,Site_Settings!#REF!,0),MATCH('12Month-ADT'!$D63,Site_Settings!#REF!,0))),""),"")</f>
        <v/>
      </c>
      <c r="U63" t="str">
        <f>IFERROR(IF(#REF!&gt;0,#REF!/(INDEX(Site_Settings!#REF!,MATCH('12Month-ADT'!$C63,Site_Settings!#REF!,0),MATCH('12Month-ADT'!$D63,Site_Settings!#REF!,0))),""),"")</f>
        <v/>
      </c>
      <c r="V63" t="str">
        <f>IFERROR(IF(#REF!&gt;0,#REF!/(INDEX(Site_Settings!#REF!,MATCH('12Month-ADT'!$C63,Site_Settings!#REF!,0),MATCH('12Month-ADT'!$D63,Site_Settings!#REF!,0))),""),"")</f>
        <v/>
      </c>
      <c r="W63" t="str">
        <f>IFERROR(IF(#REF!&gt;0,#REF!/(INDEX(Site_Settings!#REF!,MATCH('12Month-ADT'!$C63,Site_Settings!#REF!,0),MATCH('12Month-ADT'!$D63,Site_Settings!#REF!,0))),""),"")</f>
        <v/>
      </c>
      <c r="X63" t="str">
        <f>IFERROR(IF(#REF!&gt;0,#REF!/(INDEX(Site_Settings!#REF!,MATCH('12Month-ADT'!$C63,Site_Settings!#REF!,0),MATCH('12Month-ADT'!$D63,Site_Settings!#REF!,0))),""),"")</f>
        <v/>
      </c>
      <c r="Y63" t="str">
        <f>IFERROR(IF(#REF!&gt;0,#REF!/(INDEX(Site_Settings!#REF!,MATCH('12Month-ADT'!$C63,Site_Settings!#REF!,0),MATCH('12Month-ADT'!$D63,Site_Settings!#REF!,0))),""),"")</f>
        <v/>
      </c>
      <c r="Z63" t="str">
        <f>IFERROR(IF(#REF!&gt;0,#REF!/(INDEX(Site_Settings!#REF!,MATCH('12Month-ADT'!$C63,Site_Settings!#REF!,0),MATCH('12Month-ADT'!$D63,Site_Settings!#REF!,0))),""),"")</f>
        <v/>
      </c>
      <c r="AA63" t="str">
        <f>IFERROR(IF(#REF!&gt;0,#REF!/(INDEX(Site_Settings!#REF!,MATCH('12Month-ADT'!$C63,Site_Settings!#REF!,0),MATCH('12Month-ADT'!$D63,Site_Settings!#REF!,0))),""),"")</f>
        <v/>
      </c>
      <c r="AB63" t="str">
        <f>IFERROR(IF(#REF!&gt;0,#REF!/(INDEX(Site_Settings!#REF!,MATCH('12Month-ADT'!$C63,Site_Settings!#REF!,0),MATCH('12Month-ADT'!$D63,Site_Settings!#REF!,0))),""),"")</f>
        <v/>
      </c>
      <c r="AC63" t="str">
        <f>IFERROR(IF(#REF!&gt;0,#REF!/(INDEX(Site_Settings!#REF!,MATCH('12Month-ADT'!$C63,Site_Settings!#REF!,0),MATCH('12Month-ADT'!$D63,Site_Settings!#REF!,0))),""),"")</f>
        <v/>
      </c>
      <c r="AD63" t="str">
        <f>IFERROR(IF(#REF!&gt;0,#REF!/(INDEX(Site_Settings!#REF!,MATCH('12Month-ADT'!$C63,Site_Settings!#REF!,0),MATCH('12Month-ADT'!$D63,Site_Settings!#REF!,0))),""),"")</f>
        <v/>
      </c>
      <c r="AE63" t="str">
        <f>IFERROR(IF(#REF!&gt;0,#REF!/(INDEX(Site_Settings!#REF!,MATCH('12Month-ADT'!$C63,Site_Settings!#REF!,0),MATCH('12Month-ADT'!$D63,Site_Settings!#REF!,0))),""),"")</f>
        <v/>
      </c>
      <c r="AF63" t="str">
        <f>IFERROR(IF(#REF!&gt;0,#REF!/(INDEX(Site_Settings!#REF!,MATCH('12Month-ADT'!$C63,Site_Settings!#REF!,0),MATCH('12Month-ADT'!$D63,Site_Settings!#REF!,0))),""),"")</f>
        <v/>
      </c>
      <c r="AG63" t="str">
        <f>IFERROR(IF(#REF!&gt;0,#REF!/(INDEX(Site_Settings!#REF!,MATCH('12Month-ADT'!$C63,Site_Settings!#REF!,0),MATCH('12Month-ADT'!$D63,Site_Settings!#REF!,0))),""),"")</f>
        <v/>
      </c>
      <c r="AH63" t="str">
        <f>IFERROR(IF(#REF!&gt;0,#REF!/(INDEX(Site_Settings!#REF!,MATCH('12Month-ADT'!$C63,Site_Settings!#REF!,0),MATCH('12Month-ADT'!$D63,Site_Settings!#REF!,0))),""),"")</f>
        <v/>
      </c>
      <c r="AI63" t="str">
        <f>IFERROR(IF(#REF!&gt;0,#REF!/(INDEX(Site_Settings!#REF!,MATCH('12Month-ADT'!$C63,Site_Settings!#REF!,0),MATCH('12Month-ADT'!$D63,Site_Settings!#REF!,0))),""),"")</f>
        <v/>
      </c>
      <c r="AJ63" t="str">
        <f>IFERROR(IF(#REF!&gt;0,#REF!/(INDEX(Site_Settings!#REF!,MATCH('12Month-ADT'!$C63,Site_Settings!#REF!,0),MATCH('12Month-ADT'!$D63,Site_Settings!#REF!,0))),""),"")</f>
        <v/>
      </c>
      <c r="AK63" t="str">
        <f>IFERROR(IF(#REF!&gt;0,#REF!/(INDEX(Site_Settings!#REF!,MATCH('12Month-ADT'!$C63,Site_Settings!#REF!,0),MATCH('12Month-ADT'!$D63,Site_Settings!#REF!,0))),""),"")</f>
        <v/>
      </c>
      <c r="AL63" t="str">
        <f>IFERROR(IF(#REF!&gt;0,#REF!/(INDEX(Site_Settings!#REF!,MATCH('12Month-ADT'!$C63,Site_Settings!#REF!,0),MATCH('12Month-ADT'!$D63,Site_Settings!#REF!,0))),""),"")</f>
        <v/>
      </c>
      <c r="AM63" t="str">
        <f>IFERROR(IF(#REF!&gt;0,#REF!/(INDEX(Site_Settings!#REF!,MATCH('12Month-ADT'!$C63,Site_Settings!#REF!,0),MATCH('12Month-ADT'!$D63,Site_Settings!#REF!,0))),""),"")</f>
        <v/>
      </c>
      <c r="AN63" t="str">
        <f>IFERROR(IF(#REF!&gt;0,#REF!/(INDEX(Site_Settings!#REF!,MATCH('12Month-ADT'!$C63,Site_Settings!#REF!,0),MATCH('12Month-ADT'!$D63,Site_Settings!#REF!,0))),""),"")</f>
        <v/>
      </c>
      <c r="AO63" t="str">
        <f>IFERROR(IF(#REF!&gt;0,#REF!/(INDEX(Site_Settings!#REF!,MATCH('12Month-ADT'!$C63,Site_Settings!#REF!,0),MATCH('12Month-ADT'!$D63,Site_Settings!#REF!,0))),""),"")</f>
        <v/>
      </c>
      <c r="AP63" t="str">
        <f>IFERROR(IF(#REF!&gt;0,#REF!/(INDEX(Site_Settings!#REF!,MATCH('12Month-ADT'!$C63,Site_Settings!#REF!,0),MATCH('12Month-ADT'!$D63,Site_Settings!#REF!,0))),""),"")</f>
        <v/>
      </c>
      <c r="AQ63" t="str">
        <f>IFERROR(IF(#REF!&gt;0,#REF!/(INDEX(Site_Settings!#REF!,MATCH('12Month-ADT'!$C63,Site_Settings!#REF!,0),MATCH('12Month-ADT'!$D63,Site_Settings!#REF!,0))),""),"")</f>
        <v/>
      </c>
      <c r="AR63" t="str">
        <f>IFERROR(IF(#REF!&gt;0,#REF!/(INDEX(Site_Settings!#REF!,MATCH('12Month-ADT'!$C63,Site_Settings!#REF!,0),MATCH('12Month-ADT'!$D63,Site_Settings!#REF!,0))),""),"")</f>
        <v/>
      </c>
      <c r="AS63" t="str">
        <f>IFERROR(IF(#REF!&gt;0,#REF!/(INDEX(Site_Settings!#REF!,MATCH('12Month-ADT'!$C63,Site_Settings!#REF!,0),MATCH('12Month-ADT'!$D63,Site_Settings!#REF!,0))),""),"")</f>
        <v/>
      </c>
      <c r="AT63" t="str">
        <f>IFERROR(IF(#REF!&gt;0,#REF!/(INDEX(Site_Settings!#REF!,MATCH('12Month-ADT'!$C63,Site_Settings!#REF!,0),MATCH('12Month-ADT'!$D63,Site_Settings!#REF!,0))),""),"")</f>
        <v/>
      </c>
      <c r="AU63" t="str">
        <f>IFERROR(IF(#REF!&gt;0,#REF!/(INDEX(Site_Settings!#REF!,MATCH('12Month-ADT'!$C63,Site_Settings!#REF!,0),MATCH('12Month-ADT'!$D63,Site_Settings!#REF!,0))),""),"")</f>
        <v/>
      </c>
      <c r="AV63" t="str">
        <f>IFERROR(IF(#REF!&gt;0,#REF!/(INDEX(Site_Settings!#REF!,MATCH('12Month-ADT'!$C63,Site_Settings!#REF!,0),MATCH('12Month-ADT'!$D63,Site_Settings!#REF!,0))),""),"")</f>
        <v/>
      </c>
      <c r="AW63" t="str">
        <f>IFERROR(IF(#REF!&gt;0,#REF!/(INDEX(Site_Settings!#REF!,MATCH('12Month-ADT'!$C63,Site_Settings!#REF!,0),MATCH('12Month-ADT'!$D63,Site_Settings!#REF!,0))),""),"")</f>
        <v/>
      </c>
      <c r="AX63" t="str">
        <f>IFERROR(IF(#REF!&gt;0,#REF!/(INDEX(Site_Settings!#REF!,MATCH('12Month-ADT'!$C63,Site_Settings!#REF!,0),MATCH('12Month-ADT'!$D63,Site_Settings!#REF!,0))),""),"")</f>
        <v/>
      </c>
    </row>
    <row r="64" spans="1:50">
      <c r="A64" t="str">
        <f t="shared" si="0"/>
        <v>September2019</v>
      </c>
      <c r="C64" t="s">
        <v>2</v>
      </c>
      <c r="D64">
        <v>2019</v>
      </c>
      <c r="E64" t="str">
        <f>IFERROR(IF(#REF!&gt;0,#REF!/(INDEX(Site_Settings!#REF!,MATCH('12Month-ADT'!$C64,Site_Settings!#REF!,0),MATCH('12Month-ADT'!$D64,Site_Settings!#REF!,0))),""),"")</f>
        <v/>
      </c>
      <c r="F64" t="str">
        <f>IFERROR(IF(#REF!&gt;0,#REF!/(INDEX(Site_Settings!#REF!,MATCH('12Month-ADT'!$C64,Site_Settings!#REF!,0),MATCH('12Month-ADT'!$D64,Site_Settings!#REF!,0))),""),"")</f>
        <v/>
      </c>
      <c r="G64" t="str">
        <f>IFERROR(IF(#REF!&gt;0,#REF!/(INDEX(Site_Settings!#REF!,MATCH('12Month-ADT'!$C64,Site_Settings!#REF!,0),MATCH('12Month-ADT'!$D64,Site_Settings!#REF!,0))),""),"")</f>
        <v/>
      </c>
      <c r="H64" t="str">
        <f>IFERROR(IF(#REF!&gt;0,#REF!/(INDEX(Site_Settings!#REF!,MATCH('12Month-ADT'!$C64,Site_Settings!#REF!,0),MATCH('12Month-ADT'!$D64,Site_Settings!#REF!,0))),""),"")</f>
        <v/>
      </c>
      <c r="I64" t="str">
        <f>IFERROR(IF(#REF!&gt;0,#REF!/(INDEX(Site_Settings!#REF!,MATCH('12Month-ADT'!$C64,Site_Settings!#REF!,0),MATCH('12Month-ADT'!$D64,Site_Settings!#REF!,0))),""),"")</f>
        <v/>
      </c>
      <c r="J64" t="str">
        <f>IFERROR(IF(#REF!&gt;0,#REF!/(INDEX(Site_Settings!#REF!,MATCH('12Month-ADT'!$C64,Site_Settings!#REF!,0),MATCH('12Month-ADT'!$D64,Site_Settings!#REF!,0))),""),"")</f>
        <v/>
      </c>
      <c r="K64" t="str">
        <f>IFERROR(IF(#REF!&gt;0,#REF!/(INDEX(Site_Settings!#REF!,MATCH('12Month-ADT'!$C64,Site_Settings!#REF!,0),MATCH('12Month-ADT'!$D64,Site_Settings!#REF!,0))),""),"")</f>
        <v/>
      </c>
      <c r="L64" t="str">
        <f>IFERROR(IF(#REF!&gt;0,#REF!/(INDEX(Site_Settings!#REF!,MATCH('12Month-ADT'!$C64,Site_Settings!#REF!,0),MATCH('12Month-ADT'!$D64,Site_Settings!#REF!,0))),""),"")</f>
        <v/>
      </c>
      <c r="M64" t="str">
        <f>IFERROR(IF(#REF!&gt;0,#REF!/(INDEX(Site_Settings!#REF!,MATCH('12Month-ADT'!$C64,Site_Settings!#REF!,0),MATCH('12Month-ADT'!$D64,Site_Settings!#REF!,0))),""),"")</f>
        <v/>
      </c>
      <c r="N64" t="str">
        <f>IFERROR(IF(#REF!&gt;0,#REF!/(INDEX(Site_Settings!#REF!,MATCH('12Month-ADT'!$C64,Site_Settings!#REF!,0),MATCH('12Month-ADT'!$D64,Site_Settings!#REF!,0))),""),"")</f>
        <v/>
      </c>
      <c r="O64" t="str">
        <f>IFERROR(IF(#REF!&gt;0,#REF!/(INDEX(Site_Settings!#REF!,MATCH('12Month-ADT'!$C64,Site_Settings!#REF!,0),MATCH('12Month-ADT'!$D64,Site_Settings!#REF!,0))),""),"")</f>
        <v/>
      </c>
      <c r="P64" t="str">
        <f>IFERROR(IF(#REF!&gt;0,#REF!/(INDEX(Site_Settings!#REF!,MATCH('12Month-ADT'!$C64,Site_Settings!#REF!,0),MATCH('12Month-ADT'!$D64,Site_Settings!#REF!,0))),""),"")</f>
        <v/>
      </c>
      <c r="Q64" t="str">
        <f>IFERROR(IF(#REF!&gt;0,#REF!/(INDEX(Site_Settings!#REF!,MATCH('12Month-ADT'!$C64,Site_Settings!#REF!,0),MATCH('12Month-ADT'!$D64,Site_Settings!#REF!,0))),""),"")</f>
        <v/>
      </c>
      <c r="R64" t="str">
        <f>IFERROR(IF(#REF!&gt;0,#REF!/(INDEX(Site_Settings!#REF!,MATCH('12Month-ADT'!$C64,Site_Settings!#REF!,0),MATCH('12Month-ADT'!$D64,Site_Settings!#REF!,0))),""),"")</f>
        <v/>
      </c>
      <c r="S64" t="str">
        <f>IFERROR(IF(#REF!&gt;0,#REF!/(INDEX(Site_Settings!#REF!,MATCH('12Month-ADT'!$C64,Site_Settings!#REF!,0),MATCH('12Month-ADT'!$D64,Site_Settings!#REF!,0))),""),"")</f>
        <v/>
      </c>
      <c r="T64" t="str">
        <f>IFERROR(IF(#REF!&gt;0,#REF!/(INDEX(Site_Settings!#REF!,MATCH('12Month-ADT'!$C64,Site_Settings!#REF!,0),MATCH('12Month-ADT'!$D64,Site_Settings!#REF!,0))),""),"")</f>
        <v/>
      </c>
      <c r="U64" t="str">
        <f>IFERROR(IF(#REF!&gt;0,#REF!/(INDEX(Site_Settings!#REF!,MATCH('12Month-ADT'!$C64,Site_Settings!#REF!,0),MATCH('12Month-ADT'!$D64,Site_Settings!#REF!,0))),""),"")</f>
        <v/>
      </c>
      <c r="V64" t="str">
        <f>IFERROR(IF(#REF!&gt;0,#REF!/(INDEX(Site_Settings!#REF!,MATCH('12Month-ADT'!$C64,Site_Settings!#REF!,0),MATCH('12Month-ADT'!$D64,Site_Settings!#REF!,0))),""),"")</f>
        <v/>
      </c>
      <c r="W64" t="str">
        <f>IFERROR(IF(#REF!&gt;0,#REF!/(INDEX(Site_Settings!#REF!,MATCH('12Month-ADT'!$C64,Site_Settings!#REF!,0),MATCH('12Month-ADT'!$D64,Site_Settings!#REF!,0))),""),"")</f>
        <v/>
      </c>
      <c r="X64" t="str">
        <f>IFERROR(IF(#REF!&gt;0,#REF!/(INDEX(Site_Settings!#REF!,MATCH('12Month-ADT'!$C64,Site_Settings!#REF!,0),MATCH('12Month-ADT'!$D64,Site_Settings!#REF!,0))),""),"")</f>
        <v/>
      </c>
      <c r="Y64" t="str">
        <f>IFERROR(IF(#REF!&gt;0,#REF!/(INDEX(Site_Settings!#REF!,MATCH('12Month-ADT'!$C64,Site_Settings!#REF!,0),MATCH('12Month-ADT'!$D64,Site_Settings!#REF!,0))),""),"")</f>
        <v/>
      </c>
      <c r="Z64" t="str">
        <f>IFERROR(IF(#REF!&gt;0,#REF!/(INDEX(Site_Settings!#REF!,MATCH('12Month-ADT'!$C64,Site_Settings!#REF!,0),MATCH('12Month-ADT'!$D64,Site_Settings!#REF!,0))),""),"")</f>
        <v/>
      </c>
      <c r="AA64" t="str">
        <f>IFERROR(IF(#REF!&gt;0,#REF!/(INDEX(Site_Settings!#REF!,MATCH('12Month-ADT'!$C64,Site_Settings!#REF!,0),MATCH('12Month-ADT'!$D64,Site_Settings!#REF!,0))),""),"")</f>
        <v/>
      </c>
      <c r="AB64" t="str">
        <f>IFERROR(IF(#REF!&gt;0,#REF!/(INDEX(Site_Settings!#REF!,MATCH('12Month-ADT'!$C64,Site_Settings!#REF!,0),MATCH('12Month-ADT'!$D64,Site_Settings!#REF!,0))),""),"")</f>
        <v/>
      </c>
      <c r="AC64" t="str">
        <f>IFERROR(IF(#REF!&gt;0,#REF!/(INDEX(Site_Settings!#REF!,MATCH('12Month-ADT'!$C64,Site_Settings!#REF!,0),MATCH('12Month-ADT'!$D64,Site_Settings!#REF!,0))),""),"")</f>
        <v/>
      </c>
      <c r="AD64" t="str">
        <f>IFERROR(IF(#REF!&gt;0,#REF!/(INDEX(Site_Settings!#REF!,MATCH('12Month-ADT'!$C64,Site_Settings!#REF!,0),MATCH('12Month-ADT'!$D64,Site_Settings!#REF!,0))),""),"")</f>
        <v/>
      </c>
      <c r="AE64" t="str">
        <f>IFERROR(IF(#REF!&gt;0,#REF!/(INDEX(Site_Settings!#REF!,MATCH('12Month-ADT'!$C64,Site_Settings!#REF!,0),MATCH('12Month-ADT'!$D64,Site_Settings!#REF!,0))),""),"")</f>
        <v/>
      </c>
      <c r="AF64" t="str">
        <f>IFERROR(IF(#REF!&gt;0,#REF!/(INDEX(Site_Settings!#REF!,MATCH('12Month-ADT'!$C64,Site_Settings!#REF!,0),MATCH('12Month-ADT'!$D64,Site_Settings!#REF!,0))),""),"")</f>
        <v/>
      </c>
      <c r="AG64" t="str">
        <f>IFERROR(IF(#REF!&gt;0,#REF!/(INDEX(Site_Settings!#REF!,MATCH('12Month-ADT'!$C64,Site_Settings!#REF!,0),MATCH('12Month-ADT'!$D64,Site_Settings!#REF!,0))),""),"")</f>
        <v/>
      </c>
      <c r="AH64" t="str">
        <f>IFERROR(IF(#REF!&gt;0,#REF!/(INDEX(Site_Settings!#REF!,MATCH('12Month-ADT'!$C64,Site_Settings!#REF!,0),MATCH('12Month-ADT'!$D64,Site_Settings!#REF!,0))),""),"")</f>
        <v/>
      </c>
      <c r="AI64" t="str">
        <f>IFERROR(IF(#REF!&gt;0,#REF!/(INDEX(Site_Settings!#REF!,MATCH('12Month-ADT'!$C64,Site_Settings!#REF!,0),MATCH('12Month-ADT'!$D64,Site_Settings!#REF!,0))),""),"")</f>
        <v/>
      </c>
      <c r="AJ64" t="str">
        <f>IFERROR(IF(#REF!&gt;0,#REF!/(INDEX(Site_Settings!#REF!,MATCH('12Month-ADT'!$C64,Site_Settings!#REF!,0),MATCH('12Month-ADT'!$D64,Site_Settings!#REF!,0))),""),"")</f>
        <v/>
      </c>
      <c r="AK64" t="str">
        <f>IFERROR(IF(#REF!&gt;0,#REF!/(INDEX(Site_Settings!#REF!,MATCH('12Month-ADT'!$C64,Site_Settings!#REF!,0),MATCH('12Month-ADT'!$D64,Site_Settings!#REF!,0))),""),"")</f>
        <v/>
      </c>
      <c r="AL64" t="str">
        <f>IFERROR(IF(#REF!&gt;0,#REF!/(INDEX(Site_Settings!#REF!,MATCH('12Month-ADT'!$C64,Site_Settings!#REF!,0),MATCH('12Month-ADT'!$D64,Site_Settings!#REF!,0))),""),"")</f>
        <v/>
      </c>
      <c r="AM64" t="str">
        <f>IFERROR(IF(#REF!&gt;0,#REF!/(INDEX(Site_Settings!#REF!,MATCH('12Month-ADT'!$C64,Site_Settings!#REF!,0),MATCH('12Month-ADT'!$D64,Site_Settings!#REF!,0))),""),"")</f>
        <v/>
      </c>
      <c r="AN64" t="str">
        <f>IFERROR(IF(#REF!&gt;0,#REF!/(INDEX(Site_Settings!#REF!,MATCH('12Month-ADT'!$C64,Site_Settings!#REF!,0),MATCH('12Month-ADT'!$D64,Site_Settings!#REF!,0))),""),"")</f>
        <v/>
      </c>
      <c r="AO64" t="str">
        <f>IFERROR(IF(#REF!&gt;0,#REF!/(INDEX(Site_Settings!#REF!,MATCH('12Month-ADT'!$C64,Site_Settings!#REF!,0),MATCH('12Month-ADT'!$D64,Site_Settings!#REF!,0))),""),"")</f>
        <v/>
      </c>
      <c r="AP64" t="str">
        <f>IFERROR(IF(#REF!&gt;0,#REF!/(INDEX(Site_Settings!#REF!,MATCH('12Month-ADT'!$C64,Site_Settings!#REF!,0),MATCH('12Month-ADT'!$D64,Site_Settings!#REF!,0))),""),"")</f>
        <v/>
      </c>
      <c r="AQ64" t="str">
        <f>IFERROR(IF(#REF!&gt;0,#REF!/(INDEX(Site_Settings!#REF!,MATCH('12Month-ADT'!$C64,Site_Settings!#REF!,0),MATCH('12Month-ADT'!$D64,Site_Settings!#REF!,0))),""),"")</f>
        <v/>
      </c>
      <c r="AR64" t="str">
        <f>IFERROR(IF(#REF!&gt;0,#REF!/(INDEX(Site_Settings!#REF!,MATCH('12Month-ADT'!$C64,Site_Settings!#REF!,0),MATCH('12Month-ADT'!$D64,Site_Settings!#REF!,0))),""),"")</f>
        <v/>
      </c>
      <c r="AS64" t="str">
        <f>IFERROR(IF(#REF!&gt;0,#REF!/(INDEX(Site_Settings!#REF!,MATCH('12Month-ADT'!$C64,Site_Settings!#REF!,0),MATCH('12Month-ADT'!$D64,Site_Settings!#REF!,0))),""),"")</f>
        <v/>
      </c>
      <c r="AT64" t="str">
        <f>IFERROR(IF(#REF!&gt;0,#REF!/(INDEX(Site_Settings!#REF!,MATCH('12Month-ADT'!$C64,Site_Settings!#REF!,0),MATCH('12Month-ADT'!$D64,Site_Settings!#REF!,0))),""),"")</f>
        <v/>
      </c>
      <c r="AU64" t="str">
        <f>IFERROR(IF(#REF!&gt;0,#REF!/(INDEX(Site_Settings!#REF!,MATCH('12Month-ADT'!$C64,Site_Settings!#REF!,0),MATCH('12Month-ADT'!$D64,Site_Settings!#REF!,0))),""),"")</f>
        <v/>
      </c>
      <c r="AV64" t="str">
        <f>IFERROR(IF(#REF!&gt;0,#REF!/(INDEX(Site_Settings!#REF!,MATCH('12Month-ADT'!$C64,Site_Settings!#REF!,0),MATCH('12Month-ADT'!$D64,Site_Settings!#REF!,0))),""),"")</f>
        <v/>
      </c>
      <c r="AW64" t="str">
        <f>IFERROR(IF(#REF!&gt;0,#REF!/(INDEX(Site_Settings!#REF!,MATCH('12Month-ADT'!$C64,Site_Settings!#REF!,0),MATCH('12Month-ADT'!$D64,Site_Settings!#REF!,0))),""),"")</f>
        <v/>
      </c>
      <c r="AX64" t="str">
        <f>IFERROR(IF(#REF!&gt;0,#REF!/(INDEX(Site_Settings!#REF!,MATCH('12Month-ADT'!$C64,Site_Settings!#REF!,0),MATCH('12Month-ADT'!$D64,Site_Settings!#REF!,0))),""),"")</f>
        <v/>
      </c>
    </row>
    <row r="65" spans="1:50">
      <c r="A65" t="str">
        <f t="shared" si="0"/>
        <v>October2019</v>
      </c>
      <c r="C65" t="s">
        <v>62</v>
      </c>
      <c r="D65">
        <v>2019</v>
      </c>
      <c r="E65" t="str">
        <f>IFERROR(IF(#REF!&gt;0,#REF!/(INDEX(Site_Settings!#REF!,MATCH('12Month-ADT'!$C65,Site_Settings!#REF!,0),MATCH('12Month-ADT'!$D65,Site_Settings!#REF!,0))),""),"")</f>
        <v/>
      </c>
      <c r="F65" t="str">
        <f>IFERROR(IF(#REF!&gt;0,#REF!/(INDEX(Site_Settings!#REF!,MATCH('12Month-ADT'!$C65,Site_Settings!#REF!,0),MATCH('12Month-ADT'!$D65,Site_Settings!#REF!,0))),""),"")</f>
        <v/>
      </c>
      <c r="G65" t="str">
        <f>IFERROR(IF(#REF!&gt;0,#REF!/(INDEX(Site_Settings!#REF!,MATCH('12Month-ADT'!$C65,Site_Settings!#REF!,0),MATCH('12Month-ADT'!$D65,Site_Settings!#REF!,0))),""),"")</f>
        <v/>
      </c>
      <c r="H65" t="str">
        <f>IFERROR(IF(#REF!&gt;0,#REF!/(INDEX(Site_Settings!#REF!,MATCH('12Month-ADT'!$C65,Site_Settings!#REF!,0),MATCH('12Month-ADT'!$D65,Site_Settings!#REF!,0))),""),"")</f>
        <v/>
      </c>
      <c r="I65" t="str">
        <f>IFERROR(IF(#REF!&gt;0,#REF!/(INDEX(Site_Settings!#REF!,MATCH('12Month-ADT'!$C65,Site_Settings!#REF!,0),MATCH('12Month-ADT'!$D65,Site_Settings!#REF!,0))),""),"")</f>
        <v/>
      </c>
      <c r="J65" t="str">
        <f>IFERROR(IF(#REF!&gt;0,#REF!/(INDEX(Site_Settings!#REF!,MATCH('12Month-ADT'!$C65,Site_Settings!#REF!,0),MATCH('12Month-ADT'!$D65,Site_Settings!#REF!,0))),""),"")</f>
        <v/>
      </c>
      <c r="K65" t="str">
        <f>IFERROR(IF(#REF!&gt;0,#REF!/(INDEX(Site_Settings!#REF!,MATCH('12Month-ADT'!$C65,Site_Settings!#REF!,0),MATCH('12Month-ADT'!$D65,Site_Settings!#REF!,0))),""),"")</f>
        <v/>
      </c>
      <c r="L65" t="str">
        <f>IFERROR(IF(#REF!&gt;0,#REF!/(INDEX(Site_Settings!#REF!,MATCH('12Month-ADT'!$C65,Site_Settings!#REF!,0),MATCH('12Month-ADT'!$D65,Site_Settings!#REF!,0))),""),"")</f>
        <v/>
      </c>
      <c r="M65" t="str">
        <f>IFERROR(IF(#REF!&gt;0,#REF!/(INDEX(Site_Settings!#REF!,MATCH('12Month-ADT'!$C65,Site_Settings!#REF!,0),MATCH('12Month-ADT'!$D65,Site_Settings!#REF!,0))),""),"")</f>
        <v/>
      </c>
      <c r="N65" t="str">
        <f>IFERROR(IF(#REF!&gt;0,#REF!/(INDEX(Site_Settings!#REF!,MATCH('12Month-ADT'!$C65,Site_Settings!#REF!,0),MATCH('12Month-ADT'!$D65,Site_Settings!#REF!,0))),""),"")</f>
        <v/>
      </c>
      <c r="O65" t="str">
        <f>IFERROR(IF(#REF!&gt;0,#REF!/(INDEX(Site_Settings!#REF!,MATCH('12Month-ADT'!$C65,Site_Settings!#REF!,0),MATCH('12Month-ADT'!$D65,Site_Settings!#REF!,0))),""),"")</f>
        <v/>
      </c>
      <c r="P65" t="str">
        <f>IFERROR(IF(#REF!&gt;0,#REF!/(INDEX(Site_Settings!#REF!,MATCH('12Month-ADT'!$C65,Site_Settings!#REF!,0),MATCH('12Month-ADT'!$D65,Site_Settings!#REF!,0))),""),"")</f>
        <v/>
      </c>
      <c r="Q65" t="str">
        <f>IFERROR(IF(#REF!&gt;0,#REF!/(INDEX(Site_Settings!#REF!,MATCH('12Month-ADT'!$C65,Site_Settings!#REF!,0),MATCH('12Month-ADT'!$D65,Site_Settings!#REF!,0))),""),"")</f>
        <v/>
      </c>
      <c r="R65" t="str">
        <f>IFERROR(IF(#REF!&gt;0,#REF!/(INDEX(Site_Settings!#REF!,MATCH('12Month-ADT'!$C65,Site_Settings!#REF!,0),MATCH('12Month-ADT'!$D65,Site_Settings!#REF!,0))),""),"")</f>
        <v/>
      </c>
      <c r="S65" t="str">
        <f>IFERROR(IF(#REF!&gt;0,#REF!/(INDEX(Site_Settings!#REF!,MATCH('12Month-ADT'!$C65,Site_Settings!#REF!,0),MATCH('12Month-ADT'!$D65,Site_Settings!#REF!,0))),""),"")</f>
        <v/>
      </c>
      <c r="T65" t="str">
        <f>IFERROR(IF(#REF!&gt;0,#REF!/(INDEX(Site_Settings!#REF!,MATCH('12Month-ADT'!$C65,Site_Settings!#REF!,0),MATCH('12Month-ADT'!$D65,Site_Settings!#REF!,0))),""),"")</f>
        <v/>
      </c>
      <c r="U65" t="str">
        <f>IFERROR(IF(#REF!&gt;0,#REF!/(INDEX(Site_Settings!#REF!,MATCH('12Month-ADT'!$C65,Site_Settings!#REF!,0),MATCH('12Month-ADT'!$D65,Site_Settings!#REF!,0))),""),"")</f>
        <v/>
      </c>
      <c r="V65" t="str">
        <f>IFERROR(IF(#REF!&gt;0,#REF!/(INDEX(Site_Settings!#REF!,MATCH('12Month-ADT'!$C65,Site_Settings!#REF!,0),MATCH('12Month-ADT'!$D65,Site_Settings!#REF!,0))),""),"")</f>
        <v/>
      </c>
      <c r="W65" t="str">
        <f>IFERROR(IF(#REF!&gt;0,#REF!/(INDEX(Site_Settings!#REF!,MATCH('12Month-ADT'!$C65,Site_Settings!#REF!,0),MATCH('12Month-ADT'!$D65,Site_Settings!#REF!,0))),""),"")</f>
        <v/>
      </c>
      <c r="X65" t="str">
        <f>IFERROR(IF(#REF!&gt;0,#REF!/(INDEX(Site_Settings!#REF!,MATCH('12Month-ADT'!$C65,Site_Settings!#REF!,0),MATCH('12Month-ADT'!$D65,Site_Settings!#REF!,0))),""),"")</f>
        <v/>
      </c>
      <c r="Y65" t="str">
        <f>IFERROR(IF(#REF!&gt;0,#REF!/(INDEX(Site_Settings!#REF!,MATCH('12Month-ADT'!$C65,Site_Settings!#REF!,0),MATCH('12Month-ADT'!$D65,Site_Settings!#REF!,0))),""),"")</f>
        <v/>
      </c>
      <c r="Z65" t="str">
        <f>IFERROR(IF(#REF!&gt;0,#REF!/(INDEX(Site_Settings!#REF!,MATCH('12Month-ADT'!$C65,Site_Settings!#REF!,0),MATCH('12Month-ADT'!$D65,Site_Settings!#REF!,0))),""),"")</f>
        <v/>
      </c>
      <c r="AA65" t="str">
        <f>IFERROR(IF(#REF!&gt;0,#REF!/(INDEX(Site_Settings!#REF!,MATCH('12Month-ADT'!$C65,Site_Settings!#REF!,0),MATCH('12Month-ADT'!$D65,Site_Settings!#REF!,0))),""),"")</f>
        <v/>
      </c>
      <c r="AB65" t="str">
        <f>IFERROR(IF(#REF!&gt;0,#REF!/(INDEX(Site_Settings!#REF!,MATCH('12Month-ADT'!$C65,Site_Settings!#REF!,0),MATCH('12Month-ADT'!$D65,Site_Settings!#REF!,0))),""),"")</f>
        <v/>
      </c>
      <c r="AC65" t="str">
        <f>IFERROR(IF(#REF!&gt;0,#REF!/(INDEX(Site_Settings!#REF!,MATCH('12Month-ADT'!$C65,Site_Settings!#REF!,0),MATCH('12Month-ADT'!$D65,Site_Settings!#REF!,0))),""),"")</f>
        <v/>
      </c>
      <c r="AD65" t="str">
        <f>IFERROR(IF(#REF!&gt;0,#REF!/(INDEX(Site_Settings!#REF!,MATCH('12Month-ADT'!$C65,Site_Settings!#REF!,0),MATCH('12Month-ADT'!$D65,Site_Settings!#REF!,0))),""),"")</f>
        <v/>
      </c>
      <c r="AE65" t="str">
        <f>IFERROR(IF(#REF!&gt;0,#REF!/(INDEX(Site_Settings!#REF!,MATCH('12Month-ADT'!$C65,Site_Settings!#REF!,0),MATCH('12Month-ADT'!$D65,Site_Settings!#REF!,0))),""),"")</f>
        <v/>
      </c>
      <c r="AF65" t="str">
        <f>IFERROR(IF(#REF!&gt;0,#REF!/(INDEX(Site_Settings!#REF!,MATCH('12Month-ADT'!$C65,Site_Settings!#REF!,0),MATCH('12Month-ADT'!$D65,Site_Settings!#REF!,0))),""),"")</f>
        <v/>
      </c>
      <c r="AG65" t="str">
        <f>IFERROR(IF(#REF!&gt;0,#REF!/(INDEX(Site_Settings!#REF!,MATCH('12Month-ADT'!$C65,Site_Settings!#REF!,0),MATCH('12Month-ADT'!$D65,Site_Settings!#REF!,0))),""),"")</f>
        <v/>
      </c>
      <c r="AH65" t="str">
        <f>IFERROR(IF(#REF!&gt;0,#REF!/(INDEX(Site_Settings!#REF!,MATCH('12Month-ADT'!$C65,Site_Settings!#REF!,0),MATCH('12Month-ADT'!$D65,Site_Settings!#REF!,0))),""),"")</f>
        <v/>
      </c>
      <c r="AI65" t="str">
        <f>IFERROR(IF(#REF!&gt;0,#REF!/(INDEX(Site_Settings!#REF!,MATCH('12Month-ADT'!$C65,Site_Settings!#REF!,0),MATCH('12Month-ADT'!$D65,Site_Settings!#REF!,0))),""),"")</f>
        <v/>
      </c>
      <c r="AJ65" t="str">
        <f>IFERROR(IF(#REF!&gt;0,#REF!/(INDEX(Site_Settings!#REF!,MATCH('12Month-ADT'!$C65,Site_Settings!#REF!,0),MATCH('12Month-ADT'!$D65,Site_Settings!#REF!,0))),""),"")</f>
        <v/>
      </c>
      <c r="AK65" t="str">
        <f>IFERROR(IF(#REF!&gt;0,#REF!/(INDEX(Site_Settings!#REF!,MATCH('12Month-ADT'!$C65,Site_Settings!#REF!,0),MATCH('12Month-ADT'!$D65,Site_Settings!#REF!,0))),""),"")</f>
        <v/>
      </c>
      <c r="AL65" t="str">
        <f>IFERROR(IF(#REF!&gt;0,#REF!/(INDEX(Site_Settings!#REF!,MATCH('12Month-ADT'!$C65,Site_Settings!#REF!,0),MATCH('12Month-ADT'!$D65,Site_Settings!#REF!,0))),""),"")</f>
        <v/>
      </c>
      <c r="AM65" t="str">
        <f>IFERROR(IF(#REF!&gt;0,#REF!/(INDEX(Site_Settings!#REF!,MATCH('12Month-ADT'!$C65,Site_Settings!#REF!,0),MATCH('12Month-ADT'!$D65,Site_Settings!#REF!,0))),""),"")</f>
        <v/>
      </c>
      <c r="AN65" t="str">
        <f>IFERROR(IF(#REF!&gt;0,#REF!/(INDEX(Site_Settings!#REF!,MATCH('12Month-ADT'!$C65,Site_Settings!#REF!,0),MATCH('12Month-ADT'!$D65,Site_Settings!#REF!,0))),""),"")</f>
        <v/>
      </c>
      <c r="AO65" t="str">
        <f>IFERROR(IF(#REF!&gt;0,#REF!/(INDEX(Site_Settings!#REF!,MATCH('12Month-ADT'!$C65,Site_Settings!#REF!,0),MATCH('12Month-ADT'!$D65,Site_Settings!#REF!,0))),""),"")</f>
        <v/>
      </c>
      <c r="AP65" t="str">
        <f>IFERROR(IF(#REF!&gt;0,#REF!/(INDEX(Site_Settings!#REF!,MATCH('12Month-ADT'!$C65,Site_Settings!#REF!,0),MATCH('12Month-ADT'!$D65,Site_Settings!#REF!,0))),""),"")</f>
        <v/>
      </c>
      <c r="AQ65" t="str">
        <f>IFERROR(IF(#REF!&gt;0,#REF!/(INDEX(Site_Settings!#REF!,MATCH('12Month-ADT'!$C65,Site_Settings!#REF!,0),MATCH('12Month-ADT'!$D65,Site_Settings!#REF!,0))),""),"")</f>
        <v/>
      </c>
      <c r="AR65" t="str">
        <f>IFERROR(IF(#REF!&gt;0,#REF!/(INDEX(Site_Settings!#REF!,MATCH('12Month-ADT'!$C65,Site_Settings!#REF!,0),MATCH('12Month-ADT'!$D65,Site_Settings!#REF!,0))),""),"")</f>
        <v/>
      </c>
      <c r="AS65" t="str">
        <f>IFERROR(IF(#REF!&gt;0,#REF!/(INDEX(Site_Settings!#REF!,MATCH('12Month-ADT'!$C65,Site_Settings!#REF!,0),MATCH('12Month-ADT'!$D65,Site_Settings!#REF!,0))),""),"")</f>
        <v/>
      </c>
      <c r="AT65" t="str">
        <f>IFERROR(IF(#REF!&gt;0,#REF!/(INDEX(Site_Settings!#REF!,MATCH('12Month-ADT'!$C65,Site_Settings!#REF!,0),MATCH('12Month-ADT'!$D65,Site_Settings!#REF!,0))),""),"")</f>
        <v/>
      </c>
      <c r="AU65" t="str">
        <f>IFERROR(IF(#REF!&gt;0,#REF!/(INDEX(Site_Settings!#REF!,MATCH('12Month-ADT'!$C65,Site_Settings!#REF!,0),MATCH('12Month-ADT'!$D65,Site_Settings!#REF!,0))),""),"")</f>
        <v/>
      </c>
      <c r="AV65" t="str">
        <f>IFERROR(IF(#REF!&gt;0,#REF!/(INDEX(Site_Settings!#REF!,MATCH('12Month-ADT'!$C65,Site_Settings!#REF!,0),MATCH('12Month-ADT'!$D65,Site_Settings!#REF!,0))),""),"")</f>
        <v/>
      </c>
      <c r="AW65" t="str">
        <f>IFERROR(IF(#REF!&gt;0,#REF!/(INDEX(Site_Settings!#REF!,MATCH('12Month-ADT'!$C65,Site_Settings!#REF!,0),MATCH('12Month-ADT'!$D65,Site_Settings!#REF!,0))),""),"")</f>
        <v/>
      </c>
      <c r="AX65" t="str">
        <f>IFERROR(IF(#REF!&gt;0,#REF!/(INDEX(Site_Settings!#REF!,MATCH('12Month-ADT'!$C65,Site_Settings!#REF!,0),MATCH('12Month-ADT'!$D65,Site_Settings!#REF!,0))),""),"")</f>
        <v/>
      </c>
    </row>
    <row r="66" spans="1:50">
      <c r="A66" t="str">
        <f t="shared" si="0"/>
        <v>November2019</v>
      </c>
      <c r="C66" t="s">
        <v>63</v>
      </c>
      <c r="D66">
        <v>2019</v>
      </c>
      <c r="E66" t="str">
        <f>IFERROR(IF(#REF!&gt;0,#REF!/(INDEX(Site_Settings!#REF!,MATCH('12Month-ADT'!$C66,Site_Settings!#REF!,0),MATCH('12Month-ADT'!$D66,Site_Settings!#REF!,0))),""),"")</f>
        <v/>
      </c>
      <c r="F66" t="str">
        <f>IFERROR(IF(#REF!&gt;0,#REF!/(INDEX(Site_Settings!#REF!,MATCH('12Month-ADT'!$C66,Site_Settings!#REF!,0),MATCH('12Month-ADT'!$D66,Site_Settings!#REF!,0))),""),"")</f>
        <v/>
      </c>
      <c r="G66" t="str">
        <f>IFERROR(IF(#REF!&gt;0,#REF!/(INDEX(Site_Settings!#REF!,MATCH('12Month-ADT'!$C66,Site_Settings!#REF!,0),MATCH('12Month-ADT'!$D66,Site_Settings!#REF!,0))),""),"")</f>
        <v/>
      </c>
      <c r="H66" t="str">
        <f>IFERROR(IF(#REF!&gt;0,#REF!/(INDEX(Site_Settings!#REF!,MATCH('12Month-ADT'!$C66,Site_Settings!#REF!,0),MATCH('12Month-ADT'!$D66,Site_Settings!#REF!,0))),""),"")</f>
        <v/>
      </c>
      <c r="I66" t="str">
        <f>IFERROR(IF(#REF!&gt;0,#REF!/(INDEX(Site_Settings!#REF!,MATCH('12Month-ADT'!$C66,Site_Settings!#REF!,0),MATCH('12Month-ADT'!$D66,Site_Settings!#REF!,0))),""),"")</f>
        <v/>
      </c>
      <c r="J66" t="str">
        <f>IFERROR(IF(#REF!&gt;0,#REF!/(INDEX(Site_Settings!#REF!,MATCH('12Month-ADT'!$C66,Site_Settings!#REF!,0),MATCH('12Month-ADT'!$D66,Site_Settings!#REF!,0))),""),"")</f>
        <v/>
      </c>
      <c r="K66" t="str">
        <f>IFERROR(IF(#REF!&gt;0,#REF!/(INDEX(Site_Settings!#REF!,MATCH('12Month-ADT'!$C66,Site_Settings!#REF!,0),MATCH('12Month-ADT'!$D66,Site_Settings!#REF!,0))),""),"")</f>
        <v/>
      </c>
      <c r="L66" t="str">
        <f>IFERROR(IF(#REF!&gt;0,#REF!/(INDEX(Site_Settings!#REF!,MATCH('12Month-ADT'!$C66,Site_Settings!#REF!,0),MATCH('12Month-ADT'!$D66,Site_Settings!#REF!,0))),""),"")</f>
        <v/>
      </c>
      <c r="M66" t="str">
        <f>IFERROR(IF(#REF!&gt;0,#REF!/(INDEX(Site_Settings!#REF!,MATCH('12Month-ADT'!$C66,Site_Settings!#REF!,0),MATCH('12Month-ADT'!$D66,Site_Settings!#REF!,0))),""),"")</f>
        <v/>
      </c>
      <c r="N66" t="str">
        <f>IFERROR(IF(#REF!&gt;0,#REF!/(INDEX(Site_Settings!#REF!,MATCH('12Month-ADT'!$C66,Site_Settings!#REF!,0),MATCH('12Month-ADT'!$D66,Site_Settings!#REF!,0))),""),"")</f>
        <v/>
      </c>
      <c r="O66" t="str">
        <f>IFERROR(IF(#REF!&gt;0,#REF!/(INDEX(Site_Settings!#REF!,MATCH('12Month-ADT'!$C66,Site_Settings!#REF!,0),MATCH('12Month-ADT'!$D66,Site_Settings!#REF!,0))),""),"")</f>
        <v/>
      </c>
      <c r="P66" t="str">
        <f>IFERROR(IF(#REF!&gt;0,#REF!/(INDEX(Site_Settings!#REF!,MATCH('12Month-ADT'!$C66,Site_Settings!#REF!,0),MATCH('12Month-ADT'!$D66,Site_Settings!#REF!,0))),""),"")</f>
        <v/>
      </c>
      <c r="Q66" t="str">
        <f>IFERROR(IF(#REF!&gt;0,#REF!/(INDEX(Site_Settings!#REF!,MATCH('12Month-ADT'!$C66,Site_Settings!#REF!,0),MATCH('12Month-ADT'!$D66,Site_Settings!#REF!,0))),""),"")</f>
        <v/>
      </c>
      <c r="R66" t="str">
        <f>IFERROR(IF(#REF!&gt;0,#REF!/(INDEX(Site_Settings!#REF!,MATCH('12Month-ADT'!$C66,Site_Settings!#REF!,0),MATCH('12Month-ADT'!$D66,Site_Settings!#REF!,0))),""),"")</f>
        <v/>
      </c>
      <c r="S66" t="str">
        <f>IFERROR(IF(#REF!&gt;0,#REF!/(INDEX(Site_Settings!#REF!,MATCH('12Month-ADT'!$C66,Site_Settings!#REF!,0),MATCH('12Month-ADT'!$D66,Site_Settings!#REF!,0))),""),"")</f>
        <v/>
      </c>
      <c r="T66" t="str">
        <f>IFERROR(IF(#REF!&gt;0,#REF!/(INDEX(Site_Settings!#REF!,MATCH('12Month-ADT'!$C66,Site_Settings!#REF!,0),MATCH('12Month-ADT'!$D66,Site_Settings!#REF!,0))),""),"")</f>
        <v/>
      </c>
      <c r="U66" t="str">
        <f>IFERROR(IF(#REF!&gt;0,#REF!/(INDEX(Site_Settings!#REF!,MATCH('12Month-ADT'!$C66,Site_Settings!#REF!,0),MATCH('12Month-ADT'!$D66,Site_Settings!#REF!,0))),""),"")</f>
        <v/>
      </c>
      <c r="V66" t="str">
        <f>IFERROR(IF(#REF!&gt;0,#REF!/(INDEX(Site_Settings!#REF!,MATCH('12Month-ADT'!$C66,Site_Settings!#REF!,0),MATCH('12Month-ADT'!$D66,Site_Settings!#REF!,0))),""),"")</f>
        <v/>
      </c>
      <c r="W66" t="str">
        <f>IFERROR(IF(#REF!&gt;0,#REF!/(INDEX(Site_Settings!#REF!,MATCH('12Month-ADT'!$C66,Site_Settings!#REF!,0),MATCH('12Month-ADT'!$D66,Site_Settings!#REF!,0))),""),"")</f>
        <v/>
      </c>
      <c r="X66" t="str">
        <f>IFERROR(IF(#REF!&gt;0,#REF!/(INDEX(Site_Settings!#REF!,MATCH('12Month-ADT'!$C66,Site_Settings!#REF!,0),MATCH('12Month-ADT'!$D66,Site_Settings!#REF!,0))),""),"")</f>
        <v/>
      </c>
      <c r="Y66" t="str">
        <f>IFERROR(IF(#REF!&gt;0,#REF!/(INDEX(Site_Settings!#REF!,MATCH('12Month-ADT'!$C66,Site_Settings!#REF!,0),MATCH('12Month-ADT'!$D66,Site_Settings!#REF!,0))),""),"")</f>
        <v/>
      </c>
      <c r="Z66" t="str">
        <f>IFERROR(IF(#REF!&gt;0,#REF!/(INDEX(Site_Settings!#REF!,MATCH('12Month-ADT'!$C66,Site_Settings!#REF!,0),MATCH('12Month-ADT'!$D66,Site_Settings!#REF!,0))),""),"")</f>
        <v/>
      </c>
      <c r="AA66" t="str">
        <f>IFERROR(IF(#REF!&gt;0,#REF!/(INDEX(Site_Settings!#REF!,MATCH('12Month-ADT'!$C66,Site_Settings!#REF!,0),MATCH('12Month-ADT'!$D66,Site_Settings!#REF!,0))),""),"")</f>
        <v/>
      </c>
      <c r="AB66" t="str">
        <f>IFERROR(IF(#REF!&gt;0,#REF!/(INDEX(Site_Settings!#REF!,MATCH('12Month-ADT'!$C66,Site_Settings!#REF!,0),MATCH('12Month-ADT'!$D66,Site_Settings!#REF!,0))),""),"")</f>
        <v/>
      </c>
      <c r="AC66" t="str">
        <f>IFERROR(IF(#REF!&gt;0,#REF!/(INDEX(Site_Settings!#REF!,MATCH('12Month-ADT'!$C66,Site_Settings!#REF!,0),MATCH('12Month-ADT'!$D66,Site_Settings!#REF!,0))),""),"")</f>
        <v/>
      </c>
      <c r="AD66" t="str">
        <f>IFERROR(IF(#REF!&gt;0,#REF!/(INDEX(Site_Settings!#REF!,MATCH('12Month-ADT'!$C66,Site_Settings!#REF!,0),MATCH('12Month-ADT'!$D66,Site_Settings!#REF!,0))),""),"")</f>
        <v/>
      </c>
      <c r="AE66" t="str">
        <f>IFERROR(IF(#REF!&gt;0,#REF!/(INDEX(Site_Settings!#REF!,MATCH('12Month-ADT'!$C66,Site_Settings!#REF!,0),MATCH('12Month-ADT'!$D66,Site_Settings!#REF!,0))),""),"")</f>
        <v/>
      </c>
      <c r="AF66" t="str">
        <f>IFERROR(IF(#REF!&gt;0,#REF!/(INDEX(Site_Settings!#REF!,MATCH('12Month-ADT'!$C66,Site_Settings!#REF!,0),MATCH('12Month-ADT'!$D66,Site_Settings!#REF!,0))),""),"")</f>
        <v/>
      </c>
      <c r="AG66" t="str">
        <f>IFERROR(IF(#REF!&gt;0,#REF!/(INDEX(Site_Settings!#REF!,MATCH('12Month-ADT'!$C66,Site_Settings!#REF!,0),MATCH('12Month-ADT'!$D66,Site_Settings!#REF!,0))),""),"")</f>
        <v/>
      </c>
      <c r="AH66" t="str">
        <f>IFERROR(IF(#REF!&gt;0,#REF!/(INDEX(Site_Settings!#REF!,MATCH('12Month-ADT'!$C66,Site_Settings!#REF!,0),MATCH('12Month-ADT'!$D66,Site_Settings!#REF!,0))),""),"")</f>
        <v/>
      </c>
      <c r="AI66" t="str">
        <f>IFERROR(IF(#REF!&gt;0,#REF!/(INDEX(Site_Settings!#REF!,MATCH('12Month-ADT'!$C66,Site_Settings!#REF!,0),MATCH('12Month-ADT'!$D66,Site_Settings!#REF!,0))),""),"")</f>
        <v/>
      </c>
      <c r="AJ66" t="str">
        <f>IFERROR(IF(#REF!&gt;0,#REF!/(INDEX(Site_Settings!#REF!,MATCH('12Month-ADT'!$C66,Site_Settings!#REF!,0),MATCH('12Month-ADT'!$D66,Site_Settings!#REF!,0))),""),"")</f>
        <v/>
      </c>
      <c r="AK66" t="str">
        <f>IFERROR(IF(#REF!&gt;0,#REF!/(INDEX(Site_Settings!#REF!,MATCH('12Month-ADT'!$C66,Site_Settings!#REF!,0),MATCH('12Month-ADT'!$D66,Site_Settings!#REF!,0))),""),"")</f>
        <v/>
      </c>
      <c r="AL66" t="str">
        <f>IFERROR(IF(#REF!&gt;0,#REF!/(INDEX(Site_Settings!#REF!,MATCH('12Month-ADT'!$C66,Site_Settings!#REF!,0),MATCH('12Month-ADT'!$D66,Site_Settings!#REF!,0))),""),"")</f>
        <v/>
      </c>
      <c r="AM66" t="str">
        <f>IFERROR(IF(#REF!&gt;0,#REF!/(INDEX(Site_Settings!#REF!,MATCH('12Month-ADT'!$C66,Site_Settings!#REF!,0),MATCH('12Month-ADT'!$D66,Site_Settings!#REF!,0))),""),"")</f>
        <v/>
      </c>
      <c r="AN66" t="str">
        <f>IFERROR(IF(#REF!&gt;0,#REF!/(INDEX(Site_Settings!#REF!,MATCH('12Month-ADT'!$C66,Site_Settings!#REF!,0),MATCH('12Month-ADT'!$D66,Site_Settings!#REF!,0))),""),"")</f>
        <v/>
      </c>
      <c r="AO66" t="str">
        <f>IFERROR(IF(#REF!&gt;0,#REF!/(INDEX(Site_Settings!#REF!,MATCH('12Month-ADT'!$C66,Site_Settings!#REF!,0),MATCH('12Month-ADT'!$D66,Site_Settings!#REF!,0))),""),"")</f>
        <v/>
      </c>
      <c r="AP66" t="str">
        <f>IFERROR(IF(#REF!&gt;0,#REF!/(INDEX(Site_Settings!#REF!,MATCH('12Month-ADT'!$C66,Site_Settings!#REF!,0),MATCH('12Month-ADT'!$D66,Site_Settings!#REF!,0))),""),"")</f>
        <v/>
      </c>
      <c r="AQ66" t="str">
        <f>IFERROR(IF(#REF!&gt;0,#REF!/(INDEX(Site_Settings!#REF!,MATCH('12Month-ADT'!$C66,Site_Settings!#REF!,0),MATCH('12Month-ADT'!$D66,Site_Settings!#REF!,0))),""),"")</f>
        <v/>
      </c>
      <c r="AR66" t="str">
        <f>IFERROR(IF(#REF!&gt;0,#REF!/(INDEX(Site_Settings!#REF!,MATCH('12Month-ADT'!$C66,Site_Settings!#REF!,0),MATCH('12Month-ADT'!$D66,Site_Settings!#REF!,0))),""),"")</f>
        <v/>
      </c>
      <c r="AS66" t="str">
        <f>IFERROR(IF(#REF!&gt;0,#REF!/(INDEX(Site_Settings!#REF!,MATCH('12Month-ADT'!$C66,Site_Settings!#REF!,0),MATCH('12Month-ADT'!$D66,Site_Settings!#REF!,0))),""),"")</f>
        <v/>
      </c>
      <c r="AT66" t="str">
        <f>IFERROR(IF(#REF!&gt;0,#REF!/(INDEX(Site_Settings!#REF!,MATCH('12Month-ADT'!$C66,Site_Settings!#REF!,0),MATCH('12Month-ADT'!$D66,Site_Settings!#REF!,0))),""),"")</f>
        <v/>
      </c>
      <c r="AU66" t="str">
        <f>IFERROR(IF(#REF!&gt;0,#REF!/(INDEX(Site_Settings!#REF!,MATCH('12Month-ADT'!$C66,Site_Settings!#REF!,0),MATCH('12Month-ADT'!$D66,Site_Settings!#REF!,0))),""),"")</f>
        <v/>
      </c>
      <c r="AV66" t="str">
        <f>IFERROR(IF(#REF!&gt;0,#REF!/(INDEX(Site_Settings!#REF!,MATCH('12Month-ADT'!$C66,Site_Settings!#REF!,0),MATCH('12Month-ADT'!$D66,Site_Settings!#REF!,0))),""),"")</f>
        <v/>
      </c>
      <c r="AW66" t="str">
        <f>IFERROR(IF(#REF!&gt;0,#REF!/(INDEX(Site_Settings!#REF!,MATCH('12Month-ADT'!$C66,Site_Settings!#REF!,0),MATCH('12Month-ADT'!$D66,Site_Settings!#REF!,0))),""),"")</f>
        <v/>
      </c>
      <c r="AX66" t="str">
        <f>IFERROR(IF(#REF!&gt;0,#REF!/(INDEX(Site_Settings!#REF!,MATCH('12Month-ADT'!$C66,Site_Settings!#REF!,0),MATCH('12Month-ADT'!$D66,Site_Settings!#REF!,0))),""),"")</f>
        <v/>
      </c>
    </row>
    <row r="67" spans="1:50">
      <c r="A67" t="str">
        <f t="shared" ref="A67:A91" si="1">C67&amp;D67</f>
        <v>December2019</v>
      </c>
      <c r="C67" t="s">
        <v>50</v>
      </c>
      <c r="D67">
        <v>2019</v>
      </c>
      <c r="E67" t="str">
        <f>IFERROR(IF(#REF!&gt;0,#REF!/(INDEX(Site_Settings!#REF!,MATCH('12Month-ADT'!$C67,Site_Settings!#REF!,0),MATCH('12Month-ADT'!$D67,Site_Settings!#REF!,0))),""),"")</f>
        <v/>
      </c>
      <c r="F67" t="str">
        <f>IFERROR(IF(#REF!&gt;0,#REF!/(INDEX(Site_Settings!#REF!,MATCH('12Month-ADT'!$C67,Site_Settings!#REF!,0),MATCH('12Month-ADT'!$D67,Site_Settings!#REF!,0))),""),"")</f>
        <v/>
      </c>
      <c r="G67" t="str">
        <f>IFERROR(IF(#REF!&gt;0,#REF!/(INDEX(Site_Settings!#REF!,MATCH('12Month-ADT'!$C67,Site_Settings!#REF!,0),MATCH('12Month-ADT'!$D67,Site_Settings!#REF!,0))),""),"")</f>
        <v/>
      </c>
      <c r="H67" t="str">
        <f>IFERROR(IF(#REF!&gt;0,#REF!/(INDEX(Site_Settings!#REF!,MATCH('12Month-ADT'!$C67,Site_Settings!#REF!,0),MATCH('12Month-ADT'!$D67,Site_Settings!#REF!,0))),""),"")</f>
        <v/>
      </c>
      <c r="I67" t="str">
        <f>IFERROR(IF(#REF!&gt;0,#REF!/(INDEX(Site_Settings!#REF!,MATCH('12Month-ADT'!$C67,Site_Settings!#REF!,0),MATCH('12Month-ADT'!$D67,Site_Settings!#REF!,0))),""),"")</f>
        <v/>
      </c>
      <c r="J67" t="str">
        <f>IFERROR(IF(#REF!&gt;0,#REF!/(INDEX(Site_Settings!#REF!,MATCH('12Month-ADT'!$C67,Site_Settings!#REF!,0),MATCH('12Month-ADT'!$D67,Site_Settings!#REF!,0))),""),"")</f>
        <v/>
      </c>
      <c r="K67" t="str">
        <f>IFERROR(IF(#REF!&gt;0,#REF!/(INDEX(Site_Settings!#REF!,MATCH('12Month-ADT'!$C67,Site_Settings!#REF!,0),MATCH('12Month-ADT'!$D67,Site_Settings!#REF!,0))),""),"")</f>
        <v/>
      </c>
      <c r="L67" t="str">
        <f>IFERROR(IF(#REF!&gt;0,#REF!/(INDEX(Site_Settings!#REF!,MATCH('12Month-ADT'!$C67,Site_Settings!#REF!,0),MATCH('12Month-ADT'!$D67,Site_Settings!#REF!,0))),""),"")</f>
        <v/>
      </c>
      <c r="M67" t="str">
        <f>IFERROR(IF(#REF!&gt;0,#REF!/(INDEX(Site_Settings!#REF!,MATCH('12Month-ADT'!$C67,Site_Settings!#REF!,0),MATCH('12Month-ADT'!$D67,Site_Settings!#REF!,0))),""),"")</f>
        <v/>
      </c>
      <c r="N67" t="str">
        <f>IFERROR(IF(#REF!&gt;0,#REF!/(INDEX(Site_Settings!#REF!,MATCH('12Month-ADT'!$C67,Site_Settings!#REF!,0),MATCH('12Month-ADT'!$D67,Site_Settings!#REF!,0))),""),"")</f>
        <v/>
      </c>
      <c r="O67" t="str">
        <f>IFERROR(IF(#REF!&gt;0,#REF!/(INDEX(Site_Settings!#REF!,MATCH('12Month-ADT'!$C67,Site_Settings!#REF!,0),MATCH('12Month-ADT'!$D67,Site_Settings!#REF!,0))),""),"")</f>
        <v/>
      </c>
      <c r="P67" t="str">
        <f>IFERROR(IF(#REF!&gt;0,#REF!/(INDEX(Site_Settings!#REF!,MATCH('12Month-ADT'!$C67,Site_Settings!#REF!,0),MATCH('12Month-ADT'!$D67,Site_Settings!#REF!,0))),""),"")</f>
        <v/>
      </c>
      <c r="Q67" t="str">
        <f>IFERROR(IF(#REF!&gt;0,#REF!/(INDEX(Site_Settings!#REF!,MATCH('12Month-ADT'!$C67,Site_Settings!#REF!,0),MATCH('12Month-ADT'!$D67,Site_Settings!#REF!,0))),""),"")</f>
        <v/>
      </c>
      <c r="R67" t="str">
        <f>IFERROR(IF(#REF!&gt;0,#REF!/(INDEX(Site_Settings!#REF!,MATCH('12Month-ADT'!$C67,Site_Settings!#REF!,0),MATCH('12Month-ADT'!$D67,Site_Settings!#REF!,0))),""),"")</f>
        <v/>
      </c>
      <c r="S67" t="str">
        <f>IFERROR(IF(#REF!&gt;0,#REF!/(INDEX(Site_Settings!#REF!,MATCH('12Month-ADT'!$C67,Site_Settings!#REF!,0),MATCH('12Month-ADT'!$D67,Site_Settings!#REF!,0))),""),"")</f>
        <v/>
      </c>
      <c r="T67" t="str">
        <f>IFERROR(IF(#REF!&gt;0,#REF!/(INDEX(Site_Settings!#REF!,MATCH('12Month-ADT'!$C67,Site_Settings!#REF!,0),MATCH('12Month-ADT'!$D67,Site_Settings!#REF!,0))),""),"")</f>
        <v/>
      </c>
      <c r="U67" t="str">
        <f>IFERROR(IF(#REF!&gt;0,#REF!/(INDEX(Site_Settings!#REF!,MATCH('12Month-ADT'!$C67,Site_Settings!#REF!,0),MATCH('12Month-ADT'!$D67,Site_Settings!#REF!,0))),""),"")</f>
        <v/>
      </c>
      <c r="V67" t="str">
        <f>IFERROR(IF(#REF!&gt;0,#REF!/(INDEX(Site_Settings!#REF!,MATCH('12Month-ADT'!$C67,Site_Settings!#REF!,0),MATCH('12Month-ADT'!$D67,Site_Settings!#REF!,0))),""),"")</f>
        <v/>
      </c>
      <c r="W67" t="str">
        <f>IFERROR(IF(#REF!&gt;0,#REF!/(INDEX(Site_Settings!#REF!,MATCH('12Month-ADT'!$C67,Site_Settings!#REF!,0),MATCH('12Month-ADT'!$D67,Site_Settings!#REF!,0))),""),"")</f>
        <v/>
      </c>
      <c r="X67" t="str">
        <f>IFERROR(IF(#REF!&gt;0,#REF!/(INDEX(Site_Settings!#REF!,MATCH('12Month-ADT'!$C67,Site_Settings!#REF!,0),MATCH('12Month-ADT'!$D67,Site_Settings!#REF!,0))),""),"")</f>
        <v/>
      </c>
      <c r="Y67" t="str">
        <f>IFERROR(IF(#REF!&gt;0,#REF!/(INDEX(Site_Settings!#REF!,MATCH('12Month-ADT'!$C67,Site_Settings!#REF!,0),MATCH('12Month-ADT'!$D67,Site_Settings!#REF!,0))),""),"")</f>
        <v/>
      </c>
      <c r="Z67" t="str">
        <f>IFERROR(IF(#REF!&gt;0,#REF!/(INDEX(Site_Settings!#REF!,MATCH('12Month-ADT'!$C67,Site_Settings!#REF!,0),MATCH('12Month-ADT'!$D67,Site_Settings!#REF!,0))),""),"")</f>
        <v/>
      </c>
      <c r="AA67" t="str">
        <f>IFERROR(IF(#REF!&gt;0,#REF!/(INDEX(Site_Settings!#REF!,MATCH('12Month-ADT'!$C67,Site_Settings!#REF!,0),MATCH('12Month-ADT'!$D67,Site_Settings!#REF!,0))),""),"")</f>
        <v/>
      </c>
      <c r="AB67" t="str">
        <f>IFERROR(IF(#REF!&gt;0,#REF!/(INDEX(Site_Settings!#REF!,MATCH('12Month-ADT'!$C67,Site_Settings!#REF!,0),MATCH('12Month-ADT'!$D67,Site_Settings!#REF!,0))),""),"")</f>
        <v/>
      </c>
      <c r="AC67" t="str">
        <f>IFERROR(IF(#REF!&gt;0,#REF!/(INDEX(Site_Settings!#REF!,MATCH('12Month-ADT'!$C67,Site_Settings!#REF!,0),MATCH('12Month-ADT'!$D67,Site_Settings!#REF!,0))),""),"")</f>
        <v/>
      </c>
      <c r="AD67" t="str">
        <f>IFERROR(IF(#REF!&gt;0,#REF!/(INDEX(Site_Settings!#REF!,MATCH('12Month-ADT'!$C67,Site_Settings!#REF!,0),MATCH('12Month-ADT'!$D67,Site_Settings!#REF!,0))),""),"")</f>
        <v/>
      </c>
      <c r="AE67" t="str">
        <f>IFERROR(IF(#REF!&gt;0,#REF!/(INDEX(Site_Settings!#REF!,MATCH('12Month-ADT'!$C67,Site_Settings!#REF!,0),MATCH('12Month-ADT'!$D67,Site_Settings!#REF!,0))),""),"")</f>
        <v/>
      </c>
      <c r="AF67" t="str">
        <f>IFERROR(IF(#REF!&gt;0,#REF!/(INDEX(Site_Settings!#REF!,MATCH('12Month-ADT'!$C67,Site_Settings!#REF!,0),MATCH('12Month-ADT'!$D67,Site_Settings!#REF!,0))),""),"")</f>
        <v/>
      </c>
      <c r="AG67" t="str">
        <f>IFERROR(IF(#REF!&gt;0,#REF!/(INDEX(Site_Settings!#REF!,MATCH('12Month-ADT'!$C67,Site_Settings!#REF!,0),MATCH('12Month-ADT'!$D67,Site_Settings!#REF!,0))),""),"")</f>
        <v/>
      </c>
      <c r="AH67" t="str">
        <f>IFERROR(IF(#REF!&gt;0,#REF!/(INDEX(Site_Settings!#REF!,MATCH('12Month-ADT'!$C67,Site_Settings!#REF!,0),MATCH('12Month-ADT'!$D67,Site_Settings!#REF!,0))),""),"")</f>
        <v/>
      </c>
      <c r="AI67" t="str">
        <f>IFERROR(IF(#REF!&gt;0,#REF!/(INDEX(Site_Settings!#REF!,MATCH('12Month-ADT'!$C67,Site_Settings!#REF!,0),MATCH('12Month-ADT'!$D67,Site_Settings!#REF!,0))),""),"")</f>
        <v/>
      </c>
      <c r="AJ67" t="str">
        <f>IFERROR(IF(#REF!&gt;0,#REF!/(INDEX(Site_Settings!#REF!,MATCH('12Month-ADT'!$C67,Site_Settings!#REF!,0),MATCH('12Month-ADT'!$D67,Site_Settings!#REF!,0))),""),"")</f>
        <v/>
      </c>
      <c r="AK67" t="str">
        <f>IFERROR(IF(#REF!&gt;0,#REF!/(INDEX(Site_Settings!#REF!,MATCH('12Month-ADT'!$C67,Site_Settings!#REF!,0),MATCH('12Month-ADT'!$D67,Site_Settings!#REF!,0))),""),"")</f>
        <v/>
      </c>
      <c r="AL67" t="str">
        <f>IFERROR(IF(#REF!&gt;0,#REF!/(INDEX(Site_Settings!#REF!,MATCH('12Month-ADT'!$C67,Site_Settings!#REF!,0),MATCH('12Month-ADT'!$D67,Site_Settings!#REF!,0))),""),"")</f>
        <v/>
      </c>
      <c r="AM67" t="str">
        <f>IFERROR(IF(#REF!&gt;0,#REF!/(INDEX(Site_Settings!#REF!,MATCH('12Month-ADT'!$C67,Site_Settings!#REF!,0),MATCH('12Month-ADT'!$D67,Site_Settings!#REF!,0))),""),"")</f>
        <v/>
      </c>
      <c r="AN67" t="str">
        <f>IFERROR(IF(#REF!&gt;0,#REF!/(INDEX(Site_Settings!#REF!,MATCH('12Month-ADT'!$C67,Site_Settings!#REF!,0),MATCH('12Month-ADT'!$D67,Site_Settings!#REF!,0))),""),"")</f>
        <v/>
      </c>
      <c r="AO67" t="str">
        <f>IFERROR(IF(#REF!&gt;0,#REF!/(INDEX(Site_Settings!#REF!,MATCH('12Month-ADT'!$C67,Site_Settings!#REF!,0),MATCH('12Month-ADT'!$D67,Site_Settings!#REF!,0))),""),"")</f>
        <v/>
      </c>
      <c r="AP67" t="str">
        <f>IFERROR(IF(#REF!&gt;0,#REF!/(INDEX(Site_Settings!#REF!,MATCH('12Month-ADT'!$C67,Site_Settings!#REF!,0),MATCH('12Month-ADT'!$D67,Site_Settings!#REF!,0))),""),"")</f>
        <v/>
      </c>
      <c r="AQ67" t="str">
        <f>IFERROR(IF(#REF!&gt;0,#REF!/(INDEX(Site_Settings!#REF!,MATCH('12Month-ADT'!$C67,Site_Settings!#REF!,0),MATCH('12Month-ADT'!$D67,Site_Settings!#REF!,0))),""),"")</f>
        <v/>
      </c>
      <c r="AR67" t="str">
        <f>IFERROR(IF(#REF!&gt;0,#REF!/(INDEX(Site_Settings!#REF!,MATCH('12Month-ADT'!$C67,Site_Settings!#REF!,0),MATCH('12Month-ADT'!$D67,Site_Settings!#REF!,0))),""),"")</f>
        <v/>
      </c>
      <c r="AS67" t="str">
        <f>IFERROR(IF(#REF!&gt;0,#REF!/(INDEX(Site_Settings!#REF!,MATCH('12Month-ADT'!$C67,Site_Settings!#REF!,0),MATCH('12Month-ADT'!$D67,Site_Settings!#REF!,0))),""),"")</f>
        <v/>
      </c>
      <c r="AT67" t="str">
        <f>IFERROR(IF(#REF!&gt;0,#REF!/(INDEX(Site_Settings!#REF!,MATCH('12Month-ADT'!$C67,Site_Settings!#REF!,0),MATCH('12Month-ADT'!$D67,Site_Settings!#REF!,0))),""),"")</f>
        <v/>
      </c>
      <c r="AU67" t="str">
        <f>IFERROR(IF(#REF!&gt;0,#REF!/(INDEX(Site_Settings!#REF!,MATCH('12Month-ADT'!$C67,Site_Settings!#REF!,0),MATCH('12Month-ADT'!$D67,Site_Settings!#REF!,0))),""),"")</f>
        <v/>
      </c>
      <c r="AV67" t="str">
        <f>IFERROR(IF(#REF!&gt;0,#REF!/(INDEX(Site_Settings!#REF!,MATCH('12Month-ADT'!$C67,Site_Settings!#REF!,0),MATCH('12Month-ADT'!$D67,Site_Settings!#REF!,0))),""),"")</f>
        <v/>
      </c>
      <c r="AW67" t="str">
        <f>IFERROR(IF(#REF!&gt;0,#REF!/(INDEX(Site_Settings!#REF!,MATCH('12Month-ADT'!$C67,Site_Settings!#REF!,0),MATCH('12Month-ADT'!$D67,Site_Settings!#REF!,0))),""),"")</f>
        <v/>
      </c>
      <c r="AX67" t="str">
        <f>IFERROR(IF(#REF!&gt;0,#REF!/(INDEX(Site_Settings!#REF!,MATCH('12Month-ADT'!$C67,Site_Settings!#REF!,0),MATCH('12Month-ADT'!$D67,Site_Settings!#REF!,0))),""),"")</f>
        <v/>
      </c>
    </row>
    <row r="68" spans="1:50">
      <c r="A68" t="str">
        <f t="shared" si="1"/>
        <v>January2020</v>
      </c>
      <c r="C68" t="s">
        <v>53</v>
      </c>
      <c r="D68">
        <v>2020</v>
      </c>
      <c r="E68" t="str">
        <f>IFERROR(IF(#REF!&gt;0,#REF!/(INDEX(Site_Settings!#REF!,MATCH('12Month-ADT'!$C68,Site_Settings!#REF!,0),MATCH('12Month-ADT'!$D68,Site_Settings!#REF!,0))),""),"")</f>
        <v/>
      </c>
      <c r="F68" t="str">
        <f>IFERROR(IF(#REF!&gt;0,#REF!/(INDEX(Site_Settings!#REF!,MATCH('12Month-ADT'!$C68,Site_Settings!#REF!,0),MATCH('12Month-ADT'!$D68,Site_Settings!#REF!,0))),""),"")</f>
        <v/>
      </c>
      <c r="G68" t="str">
        <f>IFERROR(IF(#REF!&gt;0,#REF!/(INDEX(Site_Settings!#REF!,MATCH('12Month-ADT'!$C68,Site_Settings!#REF!,0),MATCH('12Month-ADT'!$D68,Site_Settings!#REF!,0))),""),"")</f>
        <v/>
      </c>
      <c r="H68" t="str">
        <f>IFERROR(IF(#REF!&gt;0,#REF!/(INDEX(Site_Settings!#REF!,MATCH('12Month-ADT'!$C68,Site_Settings!#REF!,0),MATCH('12Month-ADT'!$D68,Site_Settings!#REF!,0))),""),"")</f>
        <v/>
      </c>
      <c r="I68" t="str">
        <f>IFERROR(IF(#REF!&gt;0,#REF!/(INDEX(Site_Settings!#REF!,MATCH('12Month-ADT'!$C68,Site_Settings!#REF!,0),MATCH('12Month-ADT'!$D68,Site_Settings!#REF!,0))),""),"")</f>
        <v/>
      </c>
      <c r="J68" t="str">
        <f>IFERROR(IF(#REF!&gt;0,#REF!/(INDEX(Site_Settings!#REF!,MATCH('12Month-ADT'!$C68,Site_Settings!#REF!,0),MATCH('12Month-ADT'!$D68,Site_Settings!#REF!,0))),""),"")</f>
        <v/>
      </c>
      <c r="K68" t="str">
        <f>IFERROR(IF(#REF!&gt;0,#REF!/(INDEX(Site_Settings!#REF!,MATCH('12Month-ADT'!$C68,Site_Settings!#REF!,0),MATCH('12Month-ADT'!$D68,Site_Settings!#REF!,0))),""),"")</f>
        <v/>
      </c>
      <c r="L68" t="str">
        <f>IFERROR(IF(#REF!&gt;0,#REF!/(INDEX(Site_Settings!#REF!,MATCH('12Month-ADT'!$C68,Site_Settings!#REF!,0),MATCH('12Month-ADT'!$D68,Site_Settings!#REF!,0))),""),"")</f>
        <v/>
      </c>
      <c r="M68" t="str">
        <f>IFERROR(IF(#REF!&gt;0,#REF!/(INDEX(Site_Settings!#REF!,MATCH('12Month-ADT'!$C68,Site_Settings!#REF!,0),MATCH('12Month-ADT'!$D68,Site_Settings!#REF!,0))),""),"")</f>
        <v/>
      </c>
      <c r="N68" t="str">
        <f>IFERROR(IF(#REF!&gt;0,#REF!/(INDEX(Site_Settings!#REF!,MATCH('12Month-ADT'!$C68,Site_Settings!#REF!,0),MATCH('12Month-ADT'!$D68,Site_Settings!#REF!,0))),""),"")</f>
        <v/>
      </c>
      <c r="O68" t="str">
        <f>IFERROR(IF(#REF!&gt;0,#REF!/(INDEX(Site_Settings!#REF!,MATCH('12Month-ADT'!$C68,Site_Settings!#REF!,0),MATCH('12Month-ADT'!$D68,Site_Settings!#REF!,0))),""),"")</f>
        <v/>
      </c>
      <c r="P68" t="str">
        <f>IFERROR(IF(#REF!&gt;0,#REF!/(INDEX(Site_Settings!#REF!,MATCH('12Month-ADT'!$C68,Site_Settings!#REF!,0),MATCH('12Month-ADT'!$D68,Site_Settings!#REF!,0))),""),"")</f>
        <v/>
      </c>
      <c r="Q68" t="str">
        <f>IFERROR(IF(#REF!&gt;0,#REF!/(INDEX(Site_Settings!#REF!,MATCH('12Month-ADT'!$C68,Site_Settings!#REF!,0),MATCH('12Month-ADT'!$D68,Site_Settings!#REF!,0))),""),"")</f>
        <v/>
      </c>
      <c r="R68" t="str">
        <f>IFERROR(IF(#REF!&gt;0,#REF!/(INDEX(Site_Settings!#REF!,MATCH('12Month-ADT'!$C68,Site_Settings!#REF!,0),MATCH('12Month-ADT'!$D68,Site_Settings!#REF!,0))),""),"")</f>
        <v/>
      </c>
      <c r="S68" t="str">
        <f>IFERROR(IF(#REF!&gt;0,#REF!/(INDEX(Site_Settings!#REF!,MATCH('12Month-ADT'!$C68,Site_Settings!#REF!,0),MATCH('12Month-ADT'!$D68,Site_Settings!#REF!,0))),""),"")</f>
        <v/>
      </c>
      <c r="T68" t="str">
        <f>IFERROR(IF(#REF!&gt;0,#REF!/(INDEX(Site_Settings!#REF!,MATCH('12Month-ADT'!$C68,Site_Settings!#REF!,0),MATCH('12Month-ADT'!$D68,Site_Settings!#REF!,0))),""),"")</f>
        <v/>
      </c>
      <c r="U68" t="str">
        <f>IFERROR(IF(#REF!&gt;0,#REF!/(INDEX(Site_Settings!#REF!,MATCH('12Month-ADT'!$C68,Site_Settings!#REF!,0),MATCH('12Month-ADT'!$D68,Site_Settings!#REF!,0))),""),"")</f>
        <v/>
      </c>
      <c r="V68" t="str">
        <f>IFERROR(IF(#REF!&gt;0,#REF!/(INDEX(Site_Settings!#REF!,MATCH('12Month-ADT'!$C68,Site_Settings!#REF!,0),MATCH('12Month-ADT'!$D68,Site_Settings!#REF!,0))),""),"")</f>
        <v/>
      </c>
      <c r="W68" t="str">
        <f>IFERROR(IF(#REF!&gt;0,#REF!/(INDEX(Site_Settings!#REF!,MATCH('12Month-ADT'!$C68,Site_Settings!#REF!,0),MATCH('12Month-ADT'!$D68,Site_Settings!#REF!,0))),""),"")</f>
        <v/>
      </c>
      <c r="X68" t="str">
        <f>IFERROR(IF(#REF!&gt;0,#REF!/(INDEX(Site_Settings!#REF!,MATCH('12Month-ADT'!$C68,Site_Settings!#REF!,0),MATCH('12Month-ADT'!$D68,Site_Settings!#REF!,0))),""),"")</f>
        <v/>
      </c>
      <c r="Y68" t="str">
        <f>IFERROR(IF(#REF!&gt;0,#REF!/(INDEX(Site_Settings!#REF!,MATCH('12Month-ADT'!$C68,Site_Settings!#REF!,0),MATCH('12Month-ADT'!$D68,Site_Settings!#REF!,0))),""),"")</f>
        <v/>
      </c>
      <c r="Z68" t="str">
        <f>IFERROR(IF(#REF!&gt;0,#REF!/(INDEX(Site_Settings!#REF!,MATCH('12Month-ADT'!$C68,Site_Settings!#REF!,0),MATCH('12Month-ADT'!$D68,Site_Settings!#REF!,0))),""),"")</f>
        <v/>
      </c>
      <c r="AA68" t="str">
        <f>IFERROR(IF(#REF!&gt;0,#REF!/(INDEX(Site_Settings!#REF!,MATCH('12Month-ADT'!$C68,Site_Settings!#REF!,0),MATCH('12Month-ADT'!$D68,Site_Settings!#REF!,0))),""),"")</f>
        <v/>
      </c>
      <c r="AB68" t="str">
        <f>IFERROR(IF(#REF!&gt;0,#REF!/(INDEX(Site_Settings!#REF!,MATCH('12Month-ADT'!$C68,Site_Settings!#REF!,0),MATCH('12Month-ADT'!$D68,Site_Settings!#REF!,0))),""),"")</f>
        <v/>
      </c>
      <c r="AC68" t="str">
        <f>IFERROR(IF(#REF!&gt;0,#REF!/(INDEX(Site_Settings!#REF!,MATCH('12Month-ADT'!$C68,Site_Settings!#REF!,0),MATCH('12Month-ADT'!$D68,Site_Settings!#REF!,0))),""),"")</f>
        <v/>
      </c>
      <c r="AD68" t="str">
        <f>IFERROR(IF(#REF!&gt;0,#REF!/(INDEX(Site_Settings!#REF!,MATCH('12Month-ADT'!$C68,Site_Settings!#REF!,0),MATCH('12Month-ADT'!$D68,Site_Settings!#REF!,0))),""),"")</f>
        <v/>
      </c>
      <c r="AE68" t="str">
        <f>IFERROR(IF(#REF!&gt;0,#REF!/(INDEX(Site_Settings!#REF!,MATCH('12Month-ADT'!$C68,Site_Settings!#REF!,0),MATCH('12Month-ADT'!$D68,Site_Settings!#REF!,0))),""),"")</f>
        <v/>
      </c>
      <c r="AF68" t="str">
        <f>IFERROR(IF(#REF!&gt;0,#REF!/(INDEX(Site_Settings!#REF!,MATCH('12Month-ADT'!$C68,Site_Settings!#REF!,0),MATCH('12Month-ADT'!$D68,Site_Settings!#REF!,0))),""),"")</f>
        <v/>
      </c>
      <c r="AG68" t="str">
        <f>IFERROR(IF(#REF!&gt;0,#REF!/(INDEX(Site_Settings!#REF!,MATCH('12Month-ADT'!$C68,Site_Settings!#REF!,0),MATCH('12Month-ADT'!$D68,Site_Settings!#REF!,0))),""),"")</f>
        <v/>
      </c>
      <c r="AH68" t="str">
        <f>IFERROR(IF(#REF!&gt;0,#REF!/(INDEX(Site_Settings!#REF!,MATCH('12Month-ADT'!$C68,Site_Settings!#REF!,0),MATCH('12Month-ADT'!$D68,Site_Settings!#REF!,0))),""),"")</f>
        <v/>
      </c>
      <c r="AI68" t="str">
        <f>IFERROR(IF(#REF!&gt;0,#REF!/(INDEX(Site_Settings!#REF!,MATCH('12Month-ADT'!$C68,Site_Settings!#REF!,0),MATCH('12Month-ADT'!$D68,Site_Settings!#REF!,0))),""),"")</f>
        <v/>
      </c>
      <c r="AJ68" t="str">
        <f>IFERROR(IF(#REF!&gt;0,#REF!/(INDEX(Site_Settings!#REF!,MATCH('12Month-ADT'!$C68,Site_Settings!#REF!,0),MATCH('12Month-ADT'!$D68,Site_Settings!#REF!,0))),""),"")</f>
        <v/>
      </c>
      <c r="AK68" t="str">
        <f>IFERROR(IF(#REF!&gt;0,#REF!/(INDEX(Site_Settings!#REF!,MATCH('12Month-ADT'!$C68,Site_Settings!#REF!,0),MATCH('12Month-ADT'!$D68,Site_Settings!#REF!,0))),""),"")</f>
        <v/>
      </c>
      <c r="AL68" t="str">
        <f>IFERROR(IF(#REF!&gt;0,#REF!/(INDEX(Site_Settings!#REF!,MATCH('12Month-ADT'!$C68,Site_Settings!#REF!,0),MATCH('12Month-ADT'!$D68,Site_Settings!#REF!,0))),""),"")</f>
        <v/>
      </c>
      <c r="AM68" t="str">
        <f>IFERROR(IF(#REF!&gt;0,#REF!/(INDEX(Site_Settings!#REF!,MATCH('12Month-ADT'!$C68,Site_Settings!#REF!,0),MATCH('12Month-ADT'!$D68,Site_Settings!#REF!,0))),""),"")</f>
        <v/>
      </c>
      <c r="AN68" t="str">
        <f>IFERROR(IF(#REF!&gt;0,#REF!/(INDEX(Site_Settings!#REF!,MATCH('12Month-ADT'!$C68,Site_Settings!#REF!,0),MATCH('12Month-ADT'!$D68,Site_Settings!#REF!,0))),""),"")</f>
        <v/>
      </c>
      <c r="AO68" t="str">
        <f>IFERROR(IF(#REF!&gt;0,#REF!/(INDEX(Site_Settings!#REF!,MATCH('12Month-ADT'!$C68,Site_Settings!#REF!,0),MATCH('12Month-ADT'!$D68,Site_Settings!#REF!,0))),""),"")</f>
        <v/>
      </c>
      <c r="AP68" t="str">
        <f>IFERROR(IF(#REF!&gt;0,#REF!/(INDEX(Site_Settings!#REF!,MATCH('12Month-ADT'!$C68,Site_Settings!#REF!,0),MATCH('12Month-ADT'!$D68,Site_Settings!#REF!,0))),""),"")</f>
        <v/>
      </c>
      <c r="AQ68" t="str">
        <f>IFERROR(IF(#REF!&gt;0,#REF!/(INDEX(Site_Settings!#REF!,MATCH('12Month-ADT'!$C68,Site_Settings!#REF!,0),MATCH('12Month-ADT'!$D68,Site_Settings!#REF!,0))),""),"")</f>
        <v/>
      </c>
      <c r="AR68" t="str">
        <f>IFERROR(IF(#REF!&gt;0,#REF!/(INDEX(Site_Settings!#REF!,MATCH('12Month-ADT'!$C68,Site_Settings!#REF!,0),MATCH('12Month-ADT'!$D68,Site_Settings!#REF!,0))),""),"")</f>
        <v/>
      </c>
      <c r="AS68" t="str">
        <f>IFERROR(IF(#REF!&gt;0,#REF!/(INDEX(Site_Settings!#REF!,MATCH('12Month-ADT'!$C68,Site_Settings!#REF!,0),MATCH('12Month-ADT'!$D68,Site_Settings!#REF!,0))),""),"")</f>
        <v/>
      </c>
      <c r="AT68" t="str">
        <f>IFERROR(IF(#REF!&gt;0,#REF!/(INDEX(Site_Settings!#REF!,MATCH('12Month-ADT'!$C68,Site_Settings!#REF!,0),MATCH('12Month-ADT'!$D68,Site_Settings!#REF!,0))),""),"")</f>
        <v/>
      </c>
      <c r="AU68" t="str">
        <f>IFERROR(IF(#REF!&gt;0,#REF!/(INDEX(Site_Settings!#REF!,MATCH('12Month-ADT'!$C68,Site_Settings!#REF!,0),MATCH('12Month-ADT'!$D68,Site_Settings!#REF!,0))),""),"")</f>
        <v/>
      </c>
      <c r="AV68" t="str">
        <f>IFERROR(IF(#REF!&gt;0,#REF!/(INDEX(Site_Settings!#REF!,MATCH('12Month-ADT'!$C68,Site_Settings!#REF!,0),MATCH('12Month-ADT'!$D68,Site_Settings!#REF!,0))),""),"")</f>
        <v/>
      </c>
      <c r="AW68" t="str">
        <f>IFERROR(IF(#REF!&gt;0,#REF!/(INDEX(Site_Settings!#REF!,MATCH('12Month-ADT'!$C68,Site_Settings!#REF!,0),MATCH('12Month-ADT'!$D68,Site_Settings!#REF!,0))),""),"")</f>
        <v/>
      </c>
      <c r="AX68" t="str">
        <f>IFERROR(IF(#REF!&gt;0,#REF!/(INDEX(Site_Settings!#REF!,MATCH('12Month-ADT'!$C68,Site_Settings!#REF!,0),MATCH('12Month-ADT'!$D68,Site_Settings!#REF!,0))),""),"")</f>
        <v/>
      </c>
    </row>
    <row r="69" spans="1:50">
      <c r="A69" t="str">
        <f t="shared" si="1"/>
        <v>February2020</v>
      </c>
      <c r="C69" t="s">
        <v>55</v>
      </c>
      <c r="D69">
        <v>2020</v>
      </c>
      <c r="E69" t="str">
        <f>IFERROR(IF(#REF!&gt;0,#REF!/(INDEX(Site_Settings!#REF!,MATCH('12Month-ADT'!$C69,Site_Settings!#REF!,0),MATCH('12Month-ADT'!$D69,Site_Settings!#REF!,0))),""),"")</f>
        <v/>
      </c>
      <c r="F69" t="str">
        <f>IFERROR(IF(#REF!&gt;0,#REF!/(INDEX(Site_Settings!#REF!,MATCH('12Month-ADT'!$C69,Site_Settings!#REF!,0),MATCH('12Month-ADT'!$D69,Site_Settings!#REF!,0))),""),"")</f>
        <v/>
      </c>
      <c r="G69" t="str">
        <f>IFERROR(IF(#REF!&gt;0,#REF!/(INDEX(Site_Settings!#REF!,MATCH('12Month-ADT'!$C69,Site_Settings!#REF!,0),MATCH('12Month-ADT'!$D69,Site_Settings!#REF!,0))),""),"")</f>
        <v/>
      </c>
      <c r="H69" t="str">
        <f>IFERROR(IF(#REF!&gt;0,#REF!/(INDEX(Site_Settings!#REF!,MATCH('12Month-ADT'!$C69,Site_Settings!#REF!,0),MATCH('12Month-ADT'!$D69,Site_Settings!#REF!,0))),""),"")</f>
        <v/>
      </c>
      <c r="I69" t="str">
        <f>IFERROR(IF(#REF!&gt;0,#REF!/(INDEX(Site_Settings!#REF!,MATCH('12Month-ADT'!$C69,Site_Settings!#REF!,0),MATCH('12Month-ADT'!$D69,Site_Settings!#REF!,0))),""),"")</f>
        <v/>
      </c>
      <c r="J69" t="str">
        <f>IFERROR(IF(#REF!&gt;0,#REF!/(INDEX(Site_Settings!#REF!,MATCH('12Month-ADT'!$C69,Site_Settings!#REF!,0),MATCH('12Month-ADT'!$D69,Site_Settings!#REF!,0))),""),"")</f>
        <v/>
      </c>
      <c r="K69" t="str">
        <f>IFERROR(IF(#REF!&gt;0,#REF!/(INDEX(Site_Settings!#REF!,MATCH('12Month-ADT'!$C69,Site_Settings!#REF!,0),MATCH('12Month-ADT'!$D69,Site_Settings!#REF!,0))),""),"")</f>
        <v/>
      </c>
      <c r="L69" t="str">
        <f>IFERROR(IF(#REF!&gt;0,#REF!/(INDEX(Site_Settings!#REF!,MATCH('12Month-ADT'!$C69,Site_Settings!#REF!,0),MATCH('12Month-ADT'!$D69,Site_Settings!#REF!,0))),""),"")</f>
        <v/>
      </c>
      <c r="M69" t="str">
        <f>IFERROR(IF(#REF!&gt;0,#REF!/(INDEX(Site_Settings!#REF!,MATCH('12Month-ADT'!$C69,Site_Settings!#REF!,0),MATCH('12Month-ADT'!$D69,Site_Settings!#REF!,0))),""),"")</f>
        <v/>
      </c>
      <c r="N69" t="str">
        <f>IFERROR(IF(#REF!&gt;0,#REF!/(INDEX(Site_Settings!#REF!,MATCH('12Month-ADT'!$C69,Site_Settings!#REF!,0),MATCH('12Month-ADT'!$D69,Site_Settings!#REF!,0))),""),"")</f>
        <v/>
      </c>
      <c r="O69" t="str">
        <f>IFERROR(IF(#REF!&gt;0,#REF!/(INDEX(Site_Settings!#REF!,MATCH('12Month-ADT'!$C69,Site_Settings!#REF!,0),MATCH('12Month-ADT'!$D69,Site_Settings!#REF!,0))),""),"")</f>
        <v/>
      </c>
      <c r="P69" t="str">
        <f>IFERROR(IF(#REF!&gt;0,#REF!/(INDEX(Site_Settings!#REF!,MATCH('12Month-ADT'!$C69,Site_Settings!#REF!,0),MATCH('12Month-ADT'!$D69,Site_Settings!#REF!,0))),""),"")</f>
        <v/>
      </c>
      <c r="Q69" t="str">
        <f>IFERROR(IF(#REF!&gt;0,#REF!/(INDEX(Site_Settings!#REF!,MATCH('12Month-ADT'!$C69,Site_Settings!#REF!,0),MATCH('12Month-ADT'!$D69,Site_Settings!#REF!,0))),""),"")</f>
        <v/>
      </c>
      <c r="R69" t="str">
        <f>IFERROR(IF(#REF!&gt;0,#REF!/(INDEX(Site_Settings!#REF!,MATCH('12Month-ADT'!$C69,Site_Settings!#REF!,0),MATCH('12Month-ADT'!$D69,Site_Settings!#REF!,0))),""),"")</f>
        <v/>
      </c>
      <c r="S69" t="str">
        <f>IFERROR(IF(#REF!&gt;0,#REF!/(INDEX(Site_Settings!#REF!,MATCH('12Month-ADT'!$C69,Site_Settings!#REF!,0),MATCH('12Month-ADT'!$D69,Site_Settings!#REF!,0))),""),"")</f>
        <v/>
      </c>
      <c r="T69" t="str">
        <f>IFERROR(IF(#REF!&gt;0,#REF!/(INDEX(Site_Settings!#REF!,MATCH('12Month-ADT'!$C69,Site_Settings!#REF!,0),MATCH('12Month-ADT'!$D69,Site_Settings!#REF!,0))),""),"")</f>
        <v/>
      </c>
      <c r="U69" t="str">
        <f>IFERROR(IF(#REF!&gt;0,#REF!/(INDEX(Site_Settings!#REF!,MATCH('12Month-ADT'!$C69,Site_Settings!#REF!,0),MATCH('12Month-ADT'!$D69,Site_Settings!#REF!,0))),""),"")</f>
        <v/>
      </c>
      <c r="V69" t="str">
        <f>IFERROR(IF(#REF!&gt;0,#REF!/(INDEX(Site_Settings!#REF!,MATCH('12Month-ADT'!$C69,Site_Settings!#REF!,0),MATCH('12Month-ADT'!$D69,Site_Settings!#REF!,0))),""),"")</f>
        <v/>
      </c>
      <c r="W69" t="str">
        <f>IFERROR(IF(#REF!&gt;0,#REF!/(INDEX(Site_Settings!#REF!,MATCH('12Month-ADT'!$C69,Site_Settings!#REF!,0),MATCH('12Month-ADT'!$D69,Site_Settings!#REF!,0))),""),"")</f>
        <v/>
      </c>
      <c r="X69" t="str">
        <f>IFERROR(IF(#REF!&gt;0,#REF!/(INDEX(Site_Settings!#REF!,MATCH('12Month-ADT'!$C69,Site_Settings!#REF!,0),MATCH('12Month-ADT'!$D69,Site_Settings!#REF!,0))),""),"")</f>
        <v/>
      </c>
      <c r="Y69" t="str">
        <f>IFERROR(IF(#REF!&gt;0,#REF!/(INDEX(Site_Settings!#REF!,MATCH('12Month-ADT'!$C69,Site_Settings!#REF!,0),MATCH('12Month-ADT'!$D69,Site_Settings!#REF!,0))),""),"")</f>
        <v/>
      </c>
      <c r="Z69" t="str">
        <f>IFERROR(IF(#REF!&gt;0,#REF!/(INDEX(Site_Settings!#REF!,MATCH('12Month-ADT'!$C69,Site_Settings!#REF!,0),MATCH('12Month-ADT'!$D69,Site_Settings!#REF!,0))),""),"")</f>
        <v/>
      </c>
      <c r="AA69" t="str">
        <f>IFERROR(IF(#REF!&gt;0,#REF!/(INDEX(Site_Settings!#REF!,MATCH('12Month-ADT'!$C69,Site_Settings!#REF!,0),MATCH('12Month-ADT'!$D69,Site_Settings!#REF!,0))),""),"")</f>
        <v/>
      </c>
      <c r="AB69" t="str">
        <f>IFERROR(IF(#REF!&gt;0,#REF!/(INDEX(Site_Settings!#REF!,MATCH('12Month-ADT'!$C69,Site_Settings!#REF!,0),MATCH('12Month-ADT'!$D69,Site_Settings!#REF!,0))),""),"")</f>
        <v/>
      </c>
      <c r="AC69" t="str">
        <f>IFERROR(IF(#REF!&gt;0,#REF!/(INDEX(Site_Settings!#REF!,MATCH('12Month-ADT'!$C69,Site_Settings!#REF!,0),MATCH('12Month-ADT'!$D69,Site_Settings!#REF!,0))),""),"")</f>
        <v/>
      </c>
      <c r="AD69" t="str">
        <f>IFERROR(IF(#REF!&gt;0,#REF!/(INDEX(Site_Settings!#REF!,MATCH('12Month-ADT'!$C69,Site_Settings!#REF!,0),MATCH('12Month-ADT'!$D69,Site_Settings!#REF!,0))),""),"")</f>
        <v/>
      </c>
      <c r="AE69" t="str">
        <f>IFERROR(IF(#REF!&gt;0,#REF!/(INDEX(Site_Settings!#REF!,MATCH('12Month-ADT'!$C69,Site_Settings!#REF!,0),MATCH('12Month-ADT'!$D69,Site_Settings!#REF!,0))),""),"")</f>
        <v/>
      </c>
      <c r="AF69" t="str">
        <f>IFERROR(IF(#REF!&gt;0,#REF!/(INDEX(Site_Settings!#REF!,MATCH('12Month-ADT'!$C69,Site_Settings!#REF!,0),MATCH('12Month-ADT'!$D69,Site_Settings!#REF!,0))),""),"")</f>
        <v/>
      </c>
      <c r="AG69" t="str">
        <f>IFERROR(IF(#REF!&gt;0,#REF!/(INDEX(Site_Settings!#REF!,MATCH('12Month-ADT'!$C69,Site_Settings!#REF!,0),MATCH('12Month-ADT'!$D69,Site_Settings!#REF!,0))),""),"")</f>
        <v/>
      </c>
      <c r="AH69" t="str">
        <f>IFERROR(IF(#REF!&gt;0,#REF!/(INDEX(Site_Settings!#REF!,MATCH('12Month-ADT'!$C69,Site_Settings!#REF!,0),MATCH('12Month-ADT'!$D69,Site_Settings!#REF!,0))),""),"")</f>
        <v/>
      </c>
      <c r="AI69" t="str">
        <f>IFERROR(IF(#REF!&gt;0,#REF!/(INDEX(Site_Settings!#REF!,MATCH('12Month-ADT'!$C69,Site_Settings!#REF!,0),MATCH('12Month-ADT'!$D69,Site_Settings!#REF!,0))),""),"")</f>
        <v/>
      </c>
      <c r="AJ69" t="str">
        <f>IFERROR(IF(#REF!&gt;0,#REF!/(INDEX(Site_Settings!#REF!,MATCH('12Month-ADT'!$C69,Site_Settings!#REF!,0),MATCH('12Month-ADT'!$D69,Site_Settings!#REF!,0))),""),"")</f>
        <v/>
      </c>
      <c r="AK69" t="str">
        <f>IFERROR(IF(#REF!&gt;0,#REF!/(INDEX(Site_Settings!#REF!,MATCH('12Month-ADT'!$C69,Site_Settings!#REF!,0),MATCH('12Month-ADT'!$D69,Site_Settings!#REF!,0))),""),"")</f>
        <v/>
      </c>
      <c r="AL69" t="str">
        <f>IFERROR(IF(#REF!&gt;0,#REF!/(INDEX(Site_Settings!#REF!,MATCH('12Month-ADT'!$C69,Site_Settings!#REF!,0),MATCH('12Month-ADT'!$D69,Site_Settings!#REF!,0))),""),"")</f>
        <v/>
      </c>
      <c r="AM69" t="str">
        <f>IFERROR(IF(#REF!&gt;0,#REF!/(INDEX(Site_Settings!#REF!,MATCH('12Month-ADT'!$C69,Site_Settings!#REF!,0),MATCH('12Month-ADT'!$D69,Site_Settings!#REF!,0))),""),"")</f>
        <v/>
      </c>
      <c r="AN69" t="str">
        <f>IFERROR(IF(#REF!&gt;0,#REF!/(INDEX(Site_Settings!#REF!,MATCH('12Month-ADT'!$C69,Site_Settings!#REF!,0),MATCH('12Month-ADT'!$D69,Site_Settings!#REF!,0))),""),"")</f>
        <v/>
      </c>
      <c r="AO69" t="str">
        <f>IFERROR(IF(#REF!&gt;0,#REF!/(INDEX(Site_Settings!#REF!,MATCH('12Month-ADT'!$C69,Site_Settings!#REF!,0),MATCH('12Month-ADT'!$D69,Site_Settings!#REF!,0))),""),"")</f>
        <v/>
      </c>
      <c r="AP69" t="str">
        <f>IFERROR(IF(#REF!&gt;0,#REF!/(INDEX(Site_Settings!#REF!,MATCH('12Month-ADT'!$C69,Site_Settings!#REF!,0),MATCH('12Month-ADT'!$D69,Site_Settings!#REF!,0))),""),"")</f>
        <v/>
      </c>
      <c r="AQ69" t="str">
        <f>IFERROR(IF(#REF!&gt;0,#REF!/(INDEX(Site_Settings!#REF!,MATCH('12Month-ADT'!$C69,Site_Settings!#REF!,0),MATCH('12Month-ADT'!$D69,Site_Settings!#REF!,0))),""),"")</f>
        <v/>
      </c>
      <c r="AR69" t="str">
        <f>IFERROR(IF(#REF!&gt;0,#REF!/(INDEX(Site_Settings!#REF!,MATCH('12Month-ADT'!$C69,Site_Settings!#REF!,0),MATCH('12Month-ADT'!$D69,Site_Settings!#REF!,0))),""),"")</f>
        <v/>
      </c>
      <c r="AS69" t="str">
        <f>IFERROR(IF(#REF!&gt;0,#REF!/(INDEX(Site_Settings!#REF!,MATCH('12Month-ADT'!$C69,Site_Settings!#REF!,0),MATCH('12Month-ADT'!$D69,Site_Settings!#REF!,0))),""),"")</f>
        <v/>
      </c>
      <c r="AT69" t="str">
        <f>IFERROR(IF(#REF!&gt;0,#REF!/(INDEX(Site_Settings!#REF!,MATCH('12Month-ADT'!$C69,Site_Settings!#REF!,0),MATCH('12Month-ADT'!$D69,Site_Settings!#REF!,0))),""),"")</f>
        <v/>
      </c>
      <c r="AU69" t="str">
        <f>IFERROR(IF(#REF!&gt;0,#REF!/(INDEX(Site_Settings!#REF!,MATCH('12Month-ADT'!$C69,Site_Settings!#REF!,0),MATCH('12Month-ADT'!$D69,Site_Settings!#REF!,0))),""),"")</f>
        <v/>
      </c>
      <c r="AV69" t="str">
        <f>IFERROR(IF(#REF!&gt;0,#REF!/(INDEX(Site_Settings!#REF!,MATCH('12Month-ADT'!$C69,Site_Settings!#REF!,0),MATCH('12Month-ADT'!$D69,Site_Settings!#REF!,0))),""),"")</f>
        <v/>
      </c>
      <c r="AW69" t="str">
        <f>IFERROR(IF(#REF!&gt;0,#REF!/(INDEX(Site_Settings!#REF!,MATCH('12Month-ADT'!$C69,Site_Settings!#REF!,0),MATCH('12Month-ADT'!$D69,Site_Settings!#REF!,0))),""),"")</f>
        <v/>
      </c>
      <c r="AX69" t="str">
        <f>IFERROR(IF(#REF!&gt;0,#REF!/(INDEX(Site_Settings!#REF!,MATCH('12Month-ADT'!$C69,Site_Settings!#REF!,0),MATCH('12Month-ADT'!$D69,Site_Settings!#REF!,0))),""),"")</f>
        <v/>
      </c>
    </row>
    <row r="70" spans="1:50">
      <c r="A70" t="str">
        <f t="shared" si="1"/>
        <v>March2020</v>
      </c>
      <c r="C70" t="s">
        <v>56</v>
      </c>
      <c r="D70">
        <v>2020</v>
      </c>
      <c r="E70" t="str">
        <f>IFERROR(IF(#REF!&gt;0,#REF!/(INDEX(Site_Settings!#REF!,MATCH('12Month-ADT'!$C70,Site_Settings!#REF!,0),MATCH('12Month-ADT'!$D70,Site_Settings!#REF!,0))),""),"")</f>
        <v/>
      </c>
      <c r="F70" t="str">
        <f>IFERROR(IF(#REF!&gt;0,#REF!/(INDEX(Site_Settings!#REF!,MATCH('12Month-ADT'!$C70,Site_Settings!#REF!,0),MATCH('12Month-ADT'!$D70,Site_Settings!#REF!,0))),""),"")</f>
        <v/>
      </c>
      <c r="G70" t="str">
        <f>IFERROR(IF(#REF!&gt;0,#REF!/(INDEX(Site_Settings!#REF!,MATCH('12Month-ADT'!$C70,Site_Settings!#REF!,0),MATCH('12Month-ADT'!$D70,Site_Settings!#REF!,0))),""),"")</f>
        <v/>
      </c>
      <c r="H70" t="str">
        <f>IFERROR(IF(#REF!&gt;0,#REF!/(INDEX(Site_Settings!#REF!,MATCH('12Month-ADT'!$C70,Site_Settings!#REF!,0),MATCH('12Month-ADT'!$D70,Site_Settings!#REF!,0))),""),"")</f>
        <v/>
      </c>
      <c r="I70" t="str">
        <f>IFERROR(IF(#REF!&gt;0,#REF!/(INDEX(Site_Settings!#REF!,MATCH('12Month-ADT'!$C70,Site_Settings!#REF!,0),MATCH('12Month-ADT'!$D70,Site_Settings!#REF!,0))),""),"")</f>
        <v/>
      </c>
      <c r="J70" t="str">
        <f>IFERROR(IF(#REF!&gt;0,#REF!/(INDEX(Site_Settings!#REF!,MATCH('12Month-ADT'!$C70,Site_Settings!#REF!,0),MATCH('12Month-ADT'!$D70,Site_Settings!#REF!,0))),""),"")</f>
        <v/>
      </c>
      <c r="K70" t="str">
        <f>IFERROR(IF(#REF!&gt;0,#REF!/(INDEX(Site_Settings!#REF!,MATCH('12Month-ADT'!$C70,Site_Settings!#REF!,0),MATCH('12Month-ADT'!$D70,Site_Settings!#REF!,0))),""),"")</f>
        <v/>
      </c>
      <c r="L70" t="str">
        <f>IFERROR(IF(#REF!&gt;0,#REF!/(INDEX(Site_Settings!#REF!,MATCH('12Month-ADT'!$C70,Site_Settings!#REF!,0),MATCH('12Month-ADT'!$D70,Site_Settings!#REF!,0))),""),"")</f>
        <v/>
      </c>
      <c r="M70" t="str">
        <f>IFERROR(IF(#REF!&gt;0,#REF!/(INDEX(Site_Settings!#REF!,MATCH('12Month-ADT'!$C70,Site_Settings!#REF!,0),MATCH('12Month-ADT'!$D70,Site_Settings!#REF!,0))),""),"")</f>
        <v/>
      </c>
      <c r="N70" t="str">
        <f>IFERROR(IF(#REF!&gt;0,#REF!/(INDEX(Site_Settings!#REF!,MATCH('12Month-ADT'!$C70,Site_Settings!#REF!,0),MATCH('12Month-ADT'!$D70,Site_Settings!#REF!,0))),""),"")</f>
        <v/>
      </c>
      <c r="O70" t="str">
        <f>IFERROR(IF(#REF!&gt;0,#REF!/(INDEX(Site_Settings!#REF!,MATCH('12Month-ADT'!$C70,Site_Settings!#REF!,0),MATCH('12Month-ADT'!$D70,Site_Settings!#REF!,0))),""),"")</f>
        <v/>
      </c>
      <c r="P70" t="str">
        <f>IFERROR(IF(#REF!&gt;0,#REF!/(INDEX(Site_Settings!#REF!,MATCH('12Month-ADT'!$C70,Site_Settings!#REF!,0),MATCH('12Month-ADT'!$D70,Site_Settings!#REF!,0))),""),"")</f>
        <v/>
      </c>
      <c r="Q70" t="str">
        <f>IFERROR(IF(#REF!&gt;0,#REF!/(INDEX(Site_Settings!#REF!,MATCH('12Month-ADT'!$C70,Site_Settings!#REF!,0),MATCH('12Month-ADT'!$D70,Site_Settings!#REF!,0))),""),"")</f>
        <v/>
      </c>
      <c r="R70" t="str">
        <f>IFERROR(IF(#REF!&gt;0,#REF!/(INDEX(Site_Settings!#REF!,MATCH('12Month-ADT'!$C70,Site_Settings!#REF!,0),MATCH('12Month-ADT'!$D70,Site_Settings!#REF!,0))),""),"")</f>
        <v/>
      </c>
      <c r="S70" t="str">
        <f>IFERROR(IF(#REF!&gt;0,#REF!/(INDEX(Site_Settings!#REF!,MATCH('12Month-ADT'!$C70,Site_Settings!#REF!,0),MATCH('12Month-ADT'!$D70,Site_Settings!#REF!,0))),""),"")</f>
        <v/>
      </c>
      <c r="T70" t="str">
        <f>IFERROR(IF(#REF!&gt;0,#REF!/(INDEX(Site_Settings!#REF!,MATCH('12Month-ADT'!$C70,Site_Settings!#REF!,0),MATCH('12Month-ADT'!$D70,Site_Settings!#REF!,0))),""),"")</f>
        <v/>
      </c>
      <c r="U70" t="str">
        <f>IFERROR(IF(#REF!&gt;0,#REF!/(INDEX(Site_Settings!#REF!,MATCH('12Month-ADT'!$C70,Site_Settings!#REF!,0),MATCH('12Month-ADT'!$D70,Site_Settings!#REF!,0))),""),"")</f>
        <v/>
      </c>
      <c r="V70" t="str">
        <f>IFERROR(IF(#REF!&gt;0,#REF!/(INDEX(Site_Settings!#REF!,MATCH('12Month-ADT'!$C70,Site_Settings!#REF!,0),MATCH('12Month-ADT'!$D70,Site_Settings!#REF!,0))),""),"")</f>
        <v/>
      </c>
      <c r="W70" t="str">
        <f>IFERROR(IF(#REF!&gt;0,#REF!/(INDEX(Site_Settings!#REF!,MATCH('12Month-ADT'!$C70,Site_Settings!#REF!,0),MATCH('12Month-ADT'!$D70,Site_Settings!#REF!,0))),""),"")</f>
        <v/>
      </c>
      <c r="X70" t="str">
        <f>IFERROR(IF(#REF!&gt;0,#REF!/(INDEX(Site_Settings!#REF!,MATCH('12Month-ADT'!$C70,Site_Settings!#REF!,0),MATCH('12Month-ADT'!$D70,Site_Settings!#REF!,0))),""),"")</f>
        <v/>
      </c>
      <c r="Y70" t="str">
        <f>IFERROR(IF(#REF!&gt;0,#REF!/(INDEX(Site_Settings!#REF!,MATCH('12Month-ADT'!$C70,Site_Settings!#REF!,0),MATCH('12Month-ADT'!$D70,Site_Settings!#REF!,0))),""),"")</f>
        <v/>
      </c>
      <c r="Z70" t="str">
        <f>IFERROR(IF(#REF!&gt;0,#REF!/(INDEX(Site_Settings!#REF!,MATCH('12Month-ADT'!$C70,Site_Settings!#REF!,0),MATCH('12Month-ADT'!$D70,Site_Settings!#REF!,0))),""),"")</f>
        <v/>
      </c>
      <c r="AA70" t="str">
        <f>IFERROR(IF(#REF!&gt;0,#REF!/(INDEX(Site_Settings!#REF!,MATCH('12Month-ADT'!$C70,Site_Settings!#REF!,0),MATCH('12Month-ADT'!$D70,Site_Settings!#REF!,0))),""),"")</f>
        <v/>
      </c>
      <c r="AB70" t="str">
        <f>IFERROR(IF(#REF!&gt;0,#REF!/(INDEX(Site_Settings!#REF!,MATCH('12Month-ADT'!$C70,Site_Settings!#REF!,0),MATCH('12Month-ADT'!$D70,Site_Settings!#REF!,0))),""),"")</f>
        <v/>
      </c>
      <c r="AC70" t="str">
        <f>IFERROR(IF(#REF!&gt;0,#REF!/(INDEX(Site_Settings!#REF!,MATCH('12Month-ADT'!$C70,Site_Settings!#REF!,0),MATCH('12Month-ADT'!$D70,Site_Settings!#REF!,0))),""),"")</f>
        <v/>
      </c>
      <c r="AD70" t="str">
        <f>IFERROR(IF(#REF!&gt;0,#REF!/(INDEX(Site_Settings!#REF!,MATCH('12Month-ADT'!$C70,Site_Settings!#REF!,0),MATCH('12Month-ADT'!$D70,Site_Settings!#REF!,0))),""),"")</f>
        <v/>
      </c>
      <c r="AE70" t="str">
        <f>IFERROR(IF(#REF!&gt;0,#REF!/(INDEX(Site_Settings!#REF!,MATCH('12Month-ADT'!$C70,Site_Settings!#REF!,0),MATCH('12Month-ADT'!$D70,Site_Settings!#REF!,0))),""),"")</f>
        <v/>
      </c>
      <c r="AF70" t="str">
        <f>IFERROR(IF(#REF!&gt;0,#REF!/(INDEX(Site_Settings!#REF!,MATCH('12Month-ADT'!$C70,Site_Settings!#REF!,0),MATCH('12Month-ADT'!$D70,Site_Settings!#REF!,0))),""),"")</f>
        <v/>
      </c>
      <c r="AG70" t="str">
        <f>IFERROR(IF(#REF!&gt;0,#REF!/(INDEX(Site_Settings!#REF!,MATCH('12Month-ADT'!$C70,Site_Settings!#REF!,0),MATCH('12Month-ADT'!$D70,Site_Settings!#REF!,0))),""),"")</f>
        <v/>
      </c>
      <c r="AH70" t="str">
        <f>IFERROR(IF(#REF!&gt;0,#REF!/(INDEX(Site_Settings!#REF!,MATCH('12Month-ADT'!$C70,Site_Settings!#REF!,0),MATCH('12Month-ADT'!$D70,Site_Settings!#REF!,0))),""),"")</f>
        <v/>
      </c>
      <c r="AI70" t="str">
        <f>IFERROR(IF(#REF!&gt;0,#REF!/(INDEX(Site_Settings!#REF!,MATCH('12Month-ADT'!$C70,Site_Settings!#REF!,0),MATCH('12Month-ADT'!$D70,Site_Settings!#REF!,0))),""),"")</f>
        <v/>
      </c>
      <c r="AJ70" t="str">
        <f>IFERROR(IF(#REF!&gt;0,#REF!/(INDEX(Site_Settings!#REF!,MATCH('12Month-ADT'!$C70,Site_Settings!#REF!,0),MATCH('12Month-ADT'!$D70,Site_Settings!#REF!,0))),""),"")</f>
        <v/>
      </c>
      <c r="AK70" t="str">
        <f>IFERROR(IF(#REF!&gt;0,#REF!/(INDEX(Site_Settings!#REF!,MATCH('12Month-ADT'!$C70,Site_Settings!#REF!,0),MATCH('12Month-ADT'!$D70,Site_Settings!#REF!,0))),""),"")</f>
        <v/>
      </c>
      <c r="AL70" t="str">
        <f>IFERROR(IF(#REF!&gt;0,#REF!/(INDEX(Site_Settings!#REF!,MATCH('12Month-ADT'!$C70,Site_Settings!#REF!,0),MATCH('12Month-ADT'!$D70,Site_Settings!#REF!,0))),""),"")</f>
        <v/>
      </c>
      <c r="AM70" t="str">
        <f>IFERROR(IF(#REF!&gt;0,#REF!/(INDEX(Site_Settings!#REF!,MATCH('12Month-ADT'!$C70,Site_Settings!#REF!,0),MATCH('12Month-ADT'!$D70,Site_Settings!#REF!,0))),""),"")</f>
        <v/>
      </c>
      <c r="AN70" t="str">
        <f>IFERROR(IF(#REF!&gt;0,#REF!/(INDEX(Site_Settings!#REF!,MATCH('12Month-ADT'!$C70,Site_Settings!#REF!,0),MATCH('12Month-ADT'!$D70,Site_Settings!#REF!,0))),""),"")</f>
        <v/>
      </c>
      <c r="AO70" t="str">
        <f>IFERROR(IF(#REF!&gt;0,#REF!/(INDEX(Site_Settings!#REF!,MATCH('12Month-ADT'!$C70,Site_Settings!#REF!,0),MATCH('12Month-ADT'!$D70,Site_Settings!#REF!,0))),""),"")</f>
        <v/>
      </c>
      <c r="AP70" t="str">
        <f>IFERROR(IF(#REF!&gt;0,#REF!/(INDEX(Site_Settings!#REF!,MATCH('12Month-ADT'!$C70,Site_Settings!#REF!,0),MATCH('12Month-ADT'!$D70,Site_Settings!#REF!,0))),""),"")</f>
        <v/>
      </c>
      <c r="AQ70" t="str">
        <f>IFERROR(IF(#REF!&gt;0,#REF!/(INDEX(Site_Settings!#REF!,MATCH('12Month-ADT'!$C70,Site_Settings!#REF!,0),MATCH('12Month-ADT'!$D70,Site_Settings!#REF!,0))),""),"")</f>
        <v/>
      </c>
      <c r="AR70" t="str">
        <f>IFERROR(IF(#REF!&gt;0,#REF!/(INDEX(Site_Settings!#REF!,MATCH('12Month-ADT'!$C70,Site_Settings!#REF!,0),MATCH('12Month-ADT'!$D70,Site_Settings!#REF!,0))),""),"")</f>
        <v/>
      </c>
      <c r="AS70" t="str">
        <f>IFERROR(IF(#REF!&gt;0,#REF!/(INDEX(Site_Settings!#REF!,MATCH('12Month-ADT'!$C70,Site_Settings!#REF!,0),MATCH('12Month-ADT'!$D70,Site_Settings!#REF!,0))),""),"")</f>
        <v/>
      </c>
      <c r="AT70" t="str">
        <f>IFERROR(IF(#REF!&gt;0,#REF!/(INDEX(Site_Settings!#REF!,MATCH('12Month-ADT'!$C70,Site_Settings!#REF!,0),MATCH('12Month-ADT'!$D70,Site_Settings!#REF!,0))),""),"")</f>
        <v/>
      </c>
      <c r="AU70" t="str">
        <f>IFERROR(IF(#REF!&gt;0,#REF!/(INDEX(Site_Settings!#REF!,MATCH('12Month-ADT'!$C70,Site_Settings!#REF!,0),MATCH('12Month-ADT'!$D70,Site_Settings!#REF!,0))),""),"")</f>
        <v/>
      </c>
      <c r="AV70" t="str">
        <f>IFERROR(IF(#REF!&gt;0,#REF!/(INDEX(Site_Settings!#REF!,MATCH('12Month-ADT'!$C70,Site_Settings!#REF!,0),MATCH('12Month-ADT'!$D70,Site_Settings!#REF!,0))),""),"")</f>
        <v/>
      </c>
      <c r="AW70" t="str">
        <f>IFERROR(IF(#REF!&gt;0,#REF!/(INDEX(Site_Settings!#REF!,MATCH('12Month-ADT'!$C70,Site_Settings!#REF!,0),MATCH('12Month-ADT'!$D70,Site_Settings!#REF!,0))),""),"")</f>
        <v/>
      </c>
      <c r="AX70" t="str">
        <f>IFERROR(IF(#REF!&gt;0,#REF!/(INDEX(Site_Settings!#REF!,MATCH('12Month-ADT'!$C70,Site_Settings!#REF!,0),MATCH('12Month-ADT'!$D70,Site_Settings!#REF!,0))),""),"")</f>
        <v/>
      </c>
    </row>
    <row r="71" spans="1:50">
      <c r="A71" t="str">
        <f t="shared" si="1"/>
        <v>April2020</v>
      </c>
      <c r="C71" t="s">
        <v>57</v>
      </c>
      <c r="D71">
        <v>2020</v>
      </c>
      <c r="E71" t="str">
        <f>IFERROR(IF(#REF!&gt;0,#REF!/(INDEX(Site_Settings!#REF!,MATCH('12Month-ADT'!$C71,Site_Settings!#REF!,0),MATCH('12Month-ADT'!$D71,Site_Settings!#REF!,0))),""),"")</f>
        <v/>
      </c>
      <c r="F71" t="str">
        <f>IFERROR(IF(#REF!&gt;0,#REF!/(INDEX(Site_Settings!#REF!,MATCH('12Month-ADT'!$C71,Site_Settings!#REF!,0),MATCH('12Month-ADT'!$D71,Site_Settings!#REF!,0))),""),"")</f>
        <v/>
      </c>
      <c r="G71" t="str">
        <f>IFERROR(IF(#REF!&gt;0,#REF!/(INDEX(Site_Settings!#REF!,MATCH('12Month-ADT'!$C71,Site_Settings!#REF!,0),MATCH('12Month-ADT'!$D71,Site_Settings!#REF!,0))),""),"")</f>
        <v/>
      </c>
      <c r="H71" t="str">
        <f>IFERROR(IF(#REF!&gt;0,#REF!/(INDEX(Site_Settings!#REF!,MATCH('12Month-ADT'!$C71,Site_Settings!#REF!,0),MATCH('12Month-ADT'!$D71,Site_Settings!#REF!,0))),""),"")</f>
        <v/>
      </c>
      <c r="I71" t="str">
        <f>IFERROR(IF(#REF!&gt;0,#REF!/(INDEX(Site_Settings!#REF!,MATCH('12Month-ADT'!$C71,Site_Settings!#REF!,0),MATCH('12Month-ADT'!$D71,Site_Settings!#REF!,0))),""),"")</f>
        <v/>
      </c>
      <c r="J71" t="str">
        <f>IFERROR(IF(#REF!&gt;0,#REF!/(INDEX(Site_Settings!#REF!,MATCH('12Month-ADT'!$C71,Site_Settings!#REF!,0),MATCH('12Month-ADT'!$D71,Site_Settings!#REF!,0))),""),"")</f>
        <v/>
      </c>
      <c r="K71" t="str">
        <f>IFERROR(IF(#REF!&gt;0,#REF!/(INDEX(Site_Settings!#REF!,MATCH('12Month-ADT'!$C71,Site_Settings!#REF!,0),MATCH('12Month-ADT'!$D71,Site_Settings!#REF!,0))),""),"")</f>
        <v/>
      </c>
      <c r="L71" t="str">
        <f>IFERROR(IF(#REF!&gt;0,#REF!/(INDEX(Site_Settings!#REF!,MATCH('12Month-ADT'!$C71,Site_Settings!#REF!,0),MATCH('12Month-ADT'!$D71,Site_Settings!#REF!,0))),""),"")</f>
        <v/>
      </c>
      <c r="M71" t="str">
        <f>IFERROR(IF(#REF!&gt;0,#REF!/(INDEX(Site_Settings!#REF!,MATCH('12Month-ADT'!$C71,Site_Settings!#REF!,0),MATCH('12Month-ADT'!$D71,Site_Settings!#REF!,0))),""),"")</f>
        <v/>
      </c>
      <c r="N71" t="str">
        <f>IFERROR(IF(#REF!&gt;0,#REF!/(INDEX(Site_Settings!#REF!,MATCH('12Month-ADT'!$C71,Site_Settings!#REF!,0),MATCH('12Month-ADT'!$D71,Site_Settings!#REF!,0))),""),"")</f>
        <v/>
      </c>
      <c r="O71" t="str">
        <f>IFERROR(IF(#REF!&gt;0,#REF!/(INDEX(Site_Settings!#REF!,MATCH('12Month-ADT'!$C71,Site_Settings!#REF!,0),MATCH('12Month-ADT'!$D71,Site_Settings!#REF!,0))),""),"")</f>
        <v/>
      </c>
      <c r="P71" t="str">
        <f>IFERROR(IF(#REF!&gt;0,#REF!/(INDEX(Site_Settings!#REF!,MATCH('12Month-ADT'!$C71,Site_Settings!#REF!,0),MATCH('12Month-ADT'!$D71,Site_Settings!#REF!,0))),""),"")</f>
        <v/>
      </c>
      <c r="Q71" t="str">
        <f>IFERROR(IF(#REF!&gt;0,#REF!/(INDEX(Site_Settings!#REF!,MATCH('12Month-ADT'!$C71,Site_Settings!#REF!,0),MATCH('12Month-ADT'!$D71,Site_Settings!#REF!,0))),""),"")</f>
        <v/>
      </c>
      <c r="R71" t="str">
        <f>IFERROR(IF(#REF!&gt;0,#REF!/(INDEX(Site_Settings!#REF!,MATCH('12Month-ADT'!$C71,Site_Settings!#REF!,0),MATCH('12Month-ADT'!$D71,Site_Settings!#REF!,0))),""),"")</f>
        <v/>
      </c>
      <c r="S71" t="str">
        <f>IFERROR(IF(#REF!&gt;0,#REF!/(INDEX(Site_Settings!#REF!,MATCH('12Month-ADT'!$C71,Site_Settings!#REF!,0),MATCH('12Month-ADT'!$D71,Site_Settings!#REF!,0))),""),"")</f>
        <v/>
      </c>
      <c r="T71" t="str">
        <f>IFERROR(IF(#REF!&gt;0,#REF!/(INDEX(Site_Settings!#REF!,MATCH('12Month-ADT'!$C71,Site_Settings!#REF!,0),MATCH('12Month-ADT'!$D71,Site_Settings!#REF!,0))),""),"")</f>
        <v/>
      </c>
      <c r="U71" t="str">
        <f>IFERROR(IF(#REF!&gt;0,#REF!/(INDEX(Site_Settings!#REF!,MATCH('12Month-ADT'!$C71,Site_Settings!#REF!,0),MATCH('12Month-ADT'!$D71,Site_Settings!#REF!,0))),""),"")</f>
        <v/>
      </c>
      <c r="V71" t="str">
        <f>IFERROR(IF(#REF!&gt;0,#REF!/(INDEX(Site_Settings!#REF!,MATCH('12Month-ADT'!$C71,Site_Settings!#REF!,0),MATCH('12Month-ADT'!$D71,Site_Settings!#REF!,0))),""),"")</f>
        <v/>
      </c>
      <c r="W71" t="str">
        <f>IFERROR(IF(#REF!&gt;0,#REF!/(INDEX(Site_Settings!#REF!,MATCH('12Month-ADT'!$C71,Site_Settings!#REF!,0),MATCH('12Month-ADT'!$D71,Site_Settings!#REF!,0))),""),"")</f>
        <v/>
      </c>
      <c r="X71" t="str">
        <f>IFERROR(IF(#REF!&gt;0,#REF!/(INDEX(Site_Settings!#REF!,MATCH('12Month-ADT'!$C71,Site_Settings!#REF!,0),MATCH('12Month-ADT'!$D71,Site_Settings!#REF!,0))),""),"")</f>
        <v/>
      </c>
      <c r="Y71" t="str">
        <f>IFERROR(IF(#REF!&gt;0,#REF!/(INDEX(Site_Settings!#REF!,MATCH('12Month-ADT'!$C71,Site_Settings!#REF!,0),MATCH('12Month-ADT'!$D71,Site_Settings!#REF!,0))),""),"")</f>
        <v/>
      </c>
      <c r="Z71" t="str">
        <f>IFERROR(IF(#REF!&gt;0,#REF!/(INDEX(Site_Settings!#REF!,MATCH('12Month-ADT'!$C71,Site_Settings!#REF!,0),MATCH('12Month-ADT'!$D71,Site_Settings!#REF!,0))),""),"")</f>
        <v/>
      </c>
      <c r="AA71" t="str">
        <f>IFERROR(IF(#REF!&gt;0,#REF!/(INDEX(Site_Settings!#REF!,MATCH('12Month-ADT'!$C71,Site_Settings!#REF!,0),MATCH('12Month-ADT'!$D71,Site_Settings!#REF!,0))),""),"")</f>
        <v/>
      </c>
      <c r="AB71" t="str">
        <f>IFERROR(IF(#REF!&gt;0,#REF!/(INDEX(Site_Settings!#REF!,MATCH('12Month-ADT'!$C71,Site_Settings!#REF!,0),MATCH('12Month-ADT'!$D71,Site_Settings!#REF!,0))),""),"")</f>
        <v/>
      </c>
      <c r="AC71" t="str">
        <f>IFERROR(IF(#REF!&gt;0,#REF!/(INDEX(Site_Settings!#REF!,MATCH('12Month-ADT'!$C71,Site_Settings!#REF!,0),MATCH('12Month-ADT'!$D71,Site_Settings!#REF!,0))),""),"")</f>
        <v/>
      </c>
      <c r="AD71" t="str">
        <f>IFERROR(IF(#REF!&gt;0,#REF!/(INDEX(Site_Settings!#REF!,MATCH('12Month-ADT'!$C71,Site_Settings!#REF!,0),MATCH('12Month-ADT'!$D71,Site_Settings!#REF!,0))),""),"")</f>
        <v/>
      </c>
      <c r="AE71" t="str">
        <f>IFERROR(IF(#REF!&gt;0,#REF!/(INDEX(Site_Settings!#REF!,MATCH('12Month-ADT'!$C71,Site_Settings!#REF!,0),MATCH('12Month-ADT'!$D71,Site_Settings!#REF!,0))),""),"")</f>
        <v/>
      </c>
      <c r="AF71" t="str">
        <f>IFERROR(IF(#REF!&gt;0,#REF!/(INDEX(Site_Settings!#REF!,MATCH('12Month-ADT'!$C71,Site_Settings!#REF!,0),MATCH('12Month-ADT'!$D71,Site_Settings!#REF!,0))),""),"")</f>
        <v/>
      </c>
      <c r="AG71" t="str">
        <f>IFERROR(IF(#REF!&gt;0,#REF!/(INDEX(Site_Settings!#REF!,MATCH('12Month-ADT'!$C71,Site_Settings!#REF!,0),MATCH('12Month-ADT'!$D71,Site_Settings!#REF!,0))),""),"")</f>
        <v/>
      </c>
      <c r="AH71" t="str">
        <f>IFERROR(IF(#REF!&gt;0,#REF!/(INDEX(Site_Settings!#REF!,MATCH('12Month-ADT'!$C71,Site_Settings!#REF!,0),MATCH('12Month-ADT'!$D71,Site_Settings!#REF!,0))),""),"")</f>
        <v/>
      </c>
      <c r="AI71" t="str">
        <f>IFERROR(IF(#REF!&gt;0,#REF!/(INDEX(Site_Settings!#REF!,MATCH('12Month-ADT'!$C71,Site_Settings!#REF!,0),MATCH('12Month-ADT'!$D71,Site_Settings!#REF!,0))),""),"")</f>
        <v/>
      </c>
      <c r="AJ71" t="str">
        <f>IFERROR(IF(#REF!&gt;0,#REF!/(INDEX(Site_Settings!#REF!,MATCH('12Month-ADT'!$C71,Site_Settings!#REF!,0),MATCH('12Month-ADT'!$D71,Site_Settings!#REF!,0))),""),"")</f>
        <v/>
      </c>
      <c r="AK71" t="str">
        <f>IFERROR(IF(#REF!&gt;0,#REF!/(INDEX(Site_Settings!#REF!,MATCH('12Month-ADT'!$C71,Site_Settings!#REF!,0),MATCH('12Month-ADT'!$D71,Site_Settings!#REF!,0))),""),"")</f>
        <v/>
      </c>
      <c r="AL71" t="str">
        <f>IFERROR(IF(#REF!&gt;0,#REF!/(INDEX(Site_Settings!#REF!,MATCH('12Month-ADT'!$C71,Site_Settings!#REF!,0),MATCH('12Month-ADT'!$D71,Site_Settings!#REF!,0))),""),"")</f>
        <v/>
      </c>
      <c r="AM71" t="str">
        <f>IFERROR(IF(#REF!&gt;0,#REF!/(INDEX(Site_Settings!#REF!,MATCH('12Month-ADT'!$C71,Site_Settings!#REF!,0),MATCH('12Month-ADT'!$D71,Site_Settings!#REF!,0))),""),"")</f>
        <v/>
      </c>
      <c r="AN71" t="str">
        <f>IFERROR(IF(#REF!&gt;0,#REF!/(INDEX(Site_Settings!#REF!,MATCH('12Month-ADT'!$C71,Site_Settings!#REF!,0),MATCH('12Month-ADT'!$D71,Site_Settings!#REF!,0))),""),"")</f>
        <v/>
      </c>
      <c r="AO71" t="str">
        <f>IFERROR(IF(#REF!&gt;0,#REF!/(INDEX(Site_Settings!#REF!,MATCH('12Month-ADT'!$C71,Site_Settings!#REF!,0),MATCH('12Month-ADT'!$D71,Site_Settings!#REF!,0))),""),"")</f>
        <v/>
      </c>
      <c r="AP71" t="str">
        <f>IFERROR(IF(#REF!&gt;0,#REF!/(INDEX(Site_Settings!#REF!,MATCH('12Month-ADT'!$C71,Site_Settings!#REF!,0),MATCH('12Month-ADT'!$D71,Site_Settings!#REF!,0))),""),"")</f>
        <v/>
      </c>
      <c r="AQ71" t="str">
        <f>IFERROR(IF(#REF!&gt;0,#REF!/(INDEX(Site_Settings!#REF!,MATCH('12Month-ADT'!$C71,Site_Settings!#REF!,0),MATCH('12Month-ADT'!$D71,Site_Settings!#REF!,0))),""),"")</f>
        <v/>
      </c>
      <c r="AR71" t="str">
        <f>IFERROR(IF(#REF!&gt;0,#REF!/(INDEX(Site_Settings!#REF!,MATCH('12Month-ADT'!$C71,Site_Settings!#REF!,0),MATCH('12Month-ADT'!$D71,Site_Settings!#REF!,0))),""),"")</f>
        <v/>
      </c>
      <c r="AS71" t="str">
        <f>IFERROR(IF(#REF!&gt;0,#REF!/(INDEX(Site_Settings!#REF!,MATCH('12Month-ADT'!$C71,Site_Settings!#REF!,0),MATCH('12Month-ADT'!$D71,Site_Settings!#REF!,0))),""),"")</f>
        <v/>
      </c>
      <c r="AT71" t="str">
        <f>IFERROR(IF(#REF!&gt;0,#REF!/(INDEX(Site_Settings!#REF!,MATCH('12Month-ADT'!$C71,Site_Settings!#REF!,0),MATCH('12Month-ADT'!$D71,Site_Settings!#REF!,0))),""),"")</f>
        <v/>
      </c>
      <c r="AU71" t="str">
        <f>IFERROR(IF(#REF!&gt;0,#REF!/(INDEX(Site_Settings!#REF!,MATCH('12Month-ADT'!$C71,Site_Settings!#REF!,0),MATCH('12Month-ADT'!$D71,Site_Settings!#REF!,0))),""),"")</f>
        <v/>
      </c>
      <c r="AV71" t="str">
        <f>IFERROR(IF(#REF!&gt;0,#REF!/(INDEX(Site_Settings!#REF!,MATCH('12Month-ADT'!$C71,Site_Settings!#REF!,0),MATCH('12Month-ADT'!$D71,Site_Settings!#REF!,0))),""),"")</f>
        <v/>
      </c>
      <c r="AW71" t="str">
        <f>IFERROR(IF(#REF!&gt;0,#REF!/(INDEX(Site_Settings!#REF!,MATCH('12Month-ADT'!$C71,Site_Settings!#REF!,0),MATCH('12Month-ADT'!$D71,Site_Settings!#REF!,0))),""),"")</f>
        <v/>
      </c>
      <c r="AX71" t="str">
        <f>IFERROR(IF(#REF!&gt;0,#REF!/(INDEX(Site_Settings!#REF!,MATCH('12Month-ADT'!$C71,Site_Settings!#REF!,0),MATCH('12Month-ADT'!$D71,Site_Settings!#REF!,0))),""),"")</f>
        <v/>
      </c>
    </row>
    <row r="72" spans="1:50">
      <c r="A72" t="str">
        <f t="shared" si="1"/>
        <v>May2020</v>
      </c>
      <c r="C72" t="s">
        <v>58</v>
      </c>
      <c r="D72">
        <v>2020</v>
      </c>
      <c r="E72" t="str">
        <f>IFERROR(IF(#REF!&gt;0,#REF!/(INDEX(Site_Settings!#REF!,MATCH('12Month-ADT'!$C72,Site_Settings!#REF!,0),MATCH('12Month-ADT'!$D72,Site_Settings!#REF!,0))),""),"")</f>
        <v/>
      </c>
      <c r="F72" t="str">
        <f>IFERROR(IF(#REF!&gt;0,#REF!/(INDEX(Site_Settings!#REF!,MATCH('12Month-ADT'!$C72,Site_Settings!#REF!,0),MATCH('12Month-ADT'!$D72,Site_Settings!#REF!,0))),""),"")</f>
        <v/>
      </c>
      <c r="G72" t="str">
        <f>IFERROR(IF(#REF!&gt;0,#REF!/(INDEX(Site_Settings!#REF!,MATCH('12Month-ADT'!$C72,Site_Settings!#REF!,0),MATCH('12Month-ADT'!$D72,Site_Settings!#REF!,0))),""),"")</f>
        <v/>
      </c>
      <c r="H72" t="str">
        <f>IFERROR(IF(#REF!&gt;0,#REF!/(INDEX(Site_Settings!#REF!,MATCH('12Month-ADT'!$C72,Site_Settings!#REF!,0),MATCH('12Month-ADT'!$D72,Site_Settings!#REF!,0))),""),"")</f>
        <v/>
      </c>
      <c r="I72" t="str">
        <f>IFERROR(IF(#REF!&gt;0,#REF!/(INDEX(Site_Settings!#REF!,MATCH('12Month-ADT'!$C72,Site_Settings!#REF!,0),MATCH('12Month-ADT'!$D72,Site_Settings!#REF!,0))),""),"")</f>
        <v/>
      </c>
      <c r="J72" t="str">
        <f>IFERROR(IF(#REF!&gt;0,#REF!/(INDEX(Site_Settings!#REF!,MATCH('12Month-ADT'!$C72,Site_Settings!#REF!,0),MATCH('12Month-ADT'!$D72,Site_Settings!#REF!,0))),""),"")</f>
        <v/>
      </c>
      <c r="K72" t="str">
        <f>IFERROR(IF(#REF!&gt;0,#REF!/(INDEX(Site_Settings!#REF!,MATCH('12Month-ADT'!$C72,Site_Settings!#REF!,0),MATCH('12Month-ADT'!$D72,Site_Settings!#REF!,0))),""),"")</f>
        <v/>
      </c>
      <c r="L72" t="str">
        <f>IFERROR(IF(#REF!&gt;0,#REF!/(INDEX(Site_Settings!#REF!,MATCH('12Month-ADT'!$C72,Site_Settings!#REF!,0),MATCH('12Month-ADT'!$D72,Site_Settings!#REF!,0))),""),"")</f>
        <v/>
      </c>
      <c r="M72" t="str">
        <f>IFERROR(IF(#REF!&gt;0,#REF!/(INDEX(Site_Settings!#REF!,MATCH('12Month-ADT'!$C72,Site_Settings!#REF!,0),MATCH('12Month-ADT'!$D72,Site_Settings!#REF!,0))),""),"")</f>
        <v/>
      </c>
      <c r="N72" t="str">
        <f>IFERROR(IF(#REF!&gt;0,#REF!/(INDEX(Site_Settings!#REF!,MATCH('12Month-ADT'!$C72,Site_Settings!#REF!,0),MATCH('12Month-ADT'!$D72,Site_Settings!#REF!,0))),""),"")</f>
        <v/>
      </c>
      <c r="O72" t="str">
        <f>IFERROR(IF(#REF!&gt;0,#REF!/(INDEX(Site_Settings!#REF!,MATCH('12Month-ADT'!$C72,Site_Settings!#REF!,0),MATCH('12Month-ADT'!$D72,Site_Settings!#REF!,0))),""),"")</f>
        <v/>
      </c>
      <c r="P72" t="str">
        <f>IFERROR(IF(#REF!&gt;0,#REF!/(INDEX(Site_Settings!#REF!,MATCH('12Month-ADT'!$C72,Site_Settings!#REF!,0),MATCH('12Month-ADT'!$D72,Site_Settings!#REF!,0))),""),"")</f>
        <v/>
      </c>
      <c r="Q72" t="str">
        <f>IFERROR(IF(#REF!&gt;0,#REF!/(INDEX(Site_Settings!#REF!,MATCH('12Month-ADT'!$C72,Site_Settings!#REF!,0),MATCH('12Month-ADT'!$D72,Site_Settings!#REF!,0))),""),"")</f>
        <v/>
      </c>
      <c r="R72" t="str">
        <f>IFERROR(IF(#REF!&gt;0,#REF!/(INDEX(Site_Settings!#REF!,MATCH('12Month-ADT'!$C72,Site_Settings!#REF!,0),MATCH('12Month-ADT'!$D72,Site_Settings!#REF!,0))),""),"")</f>
        <v/>
      </c>
      <c r="S72" t="str">
        <f>IFERROR(IF(#REF!&gt;0,#REF!/(INDEX(Site_Settings!#REF!,MATCH('12Month-ADT'!$C72,Site_Settings!#REF!,0),MATCH('12Month-ADT'!$D72,Site_Settings!#REF!,0))),""),"")</f>
        <v/>
      </c>
      <c r="T72" t="str">
        <f>IFERROR(IF(#REF!&gt;0,#REF!/(INDEX(Site_Settings!#REF!,MATCH('12Month-ADT'!$C72,Site_Settings!#REF!,0),MATCH('12Month-ADT'!$D72,Site_Settings!#REF!,0))),""),"")</f>
        <v/>
      </c>
      <c r="U72" t="str">
        <f>IFERROR(IF(#REF!&gt;0,#REF!/(INDEX(Site_Settings!#REF!,MATCH('12Month-ADT'!$C72,Site_Settings!#REF!,0),MATCH('12Month-ADT'!$D72,Site_Settings!#REF!,0))),""),"")</f>
        <v/>
      </c>
      <c r="V72" t="str">
        <f>IFERROR(IF(#REF!&gt;0,#REF!/(INDEX(Site_Settings!#REF!,MATCH('12Month-ADT'!$C72,Site_Settings!#REF!,0),MATCH('12Month-ADT'!$D72,Site_Settings!#REF!,0))),""),"")</f>
        <v/>
      </c>
      <c r="W72" t="str">
        <f>IFERROR(IF(#REF!&gt;0,#REF!/(INDEX(Site_Settings!#REF!,MATCH('12Month-ADT'!$C72,Site_Settings!#REF!,0),MATCH('12Month-ADT'!$D72,Site_Settings!#REF!,0))),""),"")</f>
        <v/>
      </c>
      <c r="X72" t="str">
        <f>IFERROR(IF(#REF!&gt;0,#REF!/(INDEX(Site_Settings!#REF!,MATCH('12Month-ADT'!$C72,Site_Settings!#REF!,0),MATCH('12Month-ADT'!$D72,Site_Settings!#REF!,0))),""),"")</f>
        <v/>
      </c>
      <c r="Y72" t="str">
        <f>IFERROR(IF(#REF!&gt;0,#REF!/(INDEX(Site_Settings!#REF!,MATCH('12Month-ADT'!$C72,Site_Settings!#REF!,0),MATCH('12Month-ADT'!$D72,Site_Settings!#REF!,0))),""),"")</f>
        <v/>
      </c>
      <c r="Z72" t="str">
        <f>IFERROR(IF(#REF!&gt;0,#REF!/(INDEX(Site_Settings!#REF!,MATCH('12Month-ADT'!$C72,Site_Settings!#REF!,0),MATCH('12Month-ADT'!$D72,Site_Settings!#REF!,0))),""),"")</f>
        <v/>
      </c>
      <c r="AA72" t="str">
        <f>IFERROR(IF(#REF!&gt;0,#REF!/(INDEX(Site_Settings!#REF!,MATCH('12Month-ADT'!$C72,Site_Settings!#REF!,0),MATCH('12Month-ADT'!$D72,Site_Settings!#REF!,0))),""),"")</f>
        <v/>
      </c>
      <c r="AB72" t="str">
        <f>IFERROR(IF(#REF!&gt;0,#REF!/(INDEX(Site_Settings!#REF!,MATCH('12Month-ADT'!$C72,Site_Settings!#REF!,0),MATCH('12Month-ADT'!$D72,Site_Settings!#REF!,0))),""),"")</f>
        <v/>
      </c>
      <c r="AC72" t="str">
        <f>IFERROR(IF(#REF!&gt;0,#REF!/(INDEX(Site_Settings!#REF!,MATCH('12Month-ADT'!$C72,Site_Settings!#REF!,0),MATCH('12Month-ADT'!$D72,Site_Settings!#REF!,0))),""),"")</f>
        <v/>
      </c>
      <c r="AD72" t="str">
        <f>IFERROR(IF(#REF!&gt;0,#REF!/(INDEX(Site_Settings!#REF!,MATCH('12Month-ADT'!$C72,Site_Settings!#REF!,0),MATCH('12Month-ADT'!$D72,Site_Settings!#REF!,0))),""),"")</f>
        <v/>
      </c>
      <c r="AE72" t="str">
        <f>IFERROR(IF(#REF!&gt;0,#REF!/(INDEX(Site_Settings!#REF!,MATCH('12Month-ADT'!$C72,Site_Settings!#REF!,0),MATCH('12Month-ADT'!$D72,Site_Settings!#REF!,0))),""),"")</f>
        <v/>
      </c>
      <c r="AF72" t="str">
        <f>IFERROR(IF(#REF!&gt;0,#REF!/(INDEX(Site_Settings!#REF!,MATCH('12Month-ADT'!$C72,Site_Settings!#REF!,0),MATCH('12Month-ADT'!$D72,Site_Settings!#REF!,0))),""),"")</f>
        <v/>
      </c>
      <c r="AG72" t="str">
        <f>IFERROR(IF(#REF!&gt;0,#REF!/(INDEX(Site_Settings!#REF!,MATCH('12Month-ADT'!$C72,Site_Settings!#REF!,0),MATCH('12Month-ADT'!$D72,Site_Settings!#REF!,0))),""),"")</f>
        <v/>
      </c>
      <c r="AH72" t="str">
        <f>IFERROR(IF(#REF!&gt;0,#REF!/(INDEX(Site_Settings!#REF!,MATCH('12Month-ADT'!$C72,Site_Settings!#REF!,0),MATCH('12Month-ADT'!$D72,Site_Settings!#REF!,0))),""),"")</f>
        <v/>
      </c>
      <c r="AI72" t="str">
        <f>IFERROR(IF(#REF!&gt;0,#REF!/(INDEX(Site_Settings!#REF!,MATCH('12Month-ADT'!$C72,Site_Settings!#REF!,0),MATCH('12Month-ADT'!$D72,Site_Settings!#REF!,0))),""),"")</f>
        <v/>
      </c>
      <c r="AJ72" t="str">
        <f>IFERROR(IF(#REF!&gt;0,#REF!/(INDEX(Site_Settings!#REF!,MATCH('12Month-ADT'!$C72,Site_Settings!#REF!,0),MATCH('12Month-ADT'!$D72,Site_Settings!#REF!,0))),""),"")</f>
        <v/>
      </c>
      <c r="AK72" t="str">
        <f>IFERROR(IF(#REF!&gt;0,#REF!/(INDEX(Site_Settings!#REF!,MATCH('12Month-ADT'!$C72,Site_Settings!#REF!,0),MATCH('12Month-ADT'!$D72,Site_Settings!#REF!,0))),""),"")</f>
        <v/>
      </c>
      <c r="AL72" t="str">
        <f>IFERROR(IF(#REF!&gt;0,#REF!/(INDEX(Site_Settings!#REF!,MATCH('12Month-ADT'!$C72,Site_Settings!#REF!,0),MATCH('12Month-ADT'!$D72,Site_Settings!#REF!,0))),""),"")</f>
        <v/>
      </c>
      <c r="AM72" t="str">
        <f>IFERROR(IF(#REF!&gt;0,#REF!/(INDEX(Site_Settings!#REF!,MATCH('12Month-ADT'!$C72,Site_Settings!#REF!,0),MATCH('12Month-ADT'!$D72,Site_Settings!#REF!,0))),""),"")</f>
        <v/>
      </c>
      <c r="AN72" t="str">
        <f>IFERROR(IF(#REF!&gt;0,#REF!/(INDEX(Site_Settings!#REF!,MATCH('12Month-ADT'!$C72,Site_Settings!#REF!,0),MATCH('12Month-ADT'!$D72,Site_Settings!#REF!,0))),""),"")</f>
        <v/>
      </c>
      <c r="AO72" t="str">
        <f>IFERROR(IF(#REF!&gt;0,#REF!/(INDEX(Site_Settings!#REF!,MATCH('12Month-ADT'!$C72,Site_Settings!#REF!,0),MATCH('12Month-ADT'!$D72,Site_Settings!#REF!,0))),""),"")</f>
        <v/>
      </c>
      <c r="AP72" t="str">
        <f>IFERROR(IF(#REF!&gt;0,#REF!/(INDEX(Site_Settings!#REF!,MATCH('12Month-ADT'!$C72,Site_Settings!#REF!,0),MATCH('12Month-ADT'!$D72,Site_Settings!#REF!,0))),""),"")</f>
        <v/>
      </c>
      <c r="AQ72" t="str">
        <f>IFERROR(IF(#REF!&gt;0,#REF!/(INDEX(Site_Settings!#REF!,MATCH('12Month-ADT'!$C72,Site_Settings!#REF!,0),MATCH('12Month-ADT'!$D72,Site_Settings!#REF!,0))),""),"")</f>
        <v/>
      </c>
      <c r="AR72" t="str">
        <f>IFERROR(IF(#REF!&gt;0,#REF!/(INDEX(Site_Settings!#REF!,MATCH('12Month-ADT'!$C72,Site_Settings!#REF!,0),MATCH('12Month-ADT'!$D72,Site_Settings!#REF!,0))),""),"")</f>
        <v/>
      </c>
      <c r="AS72" t="str">
        <f>IFERROR(IF(#REF!&gt;0,#REF!/(INDEX(Site_Settings!#REF!,MATCH('12Month-ADT'!$C72,Site_Settings!#REF!,0),MATCH('12Month-ADT'!$D72,Site_Settings!#REF!,0))),""),"")</f>
        <v/>
      </c>
      <c r="AT72" t="str">
        <f>IFERROR(IF(#REF!&gt;0,#REF!/(INDEX(Site_Settings!#REF!,MATCH('12Month-ADT'!$C72,Site_Settings!#REF!,0),MATCH('12Month-ADT'!$D72,Site_Settings!#REF!,0))),""),"")</f>
        <v/>
      </c>
      <c r="AU72" t="str">
        <f>IFERROR(IF(#REF!&gt;0,#REF!/(INDEX(Site_Settings!#REF!,MATCH('12Month-ADT'!$C72,Site_Settings!#REF!,0),MATCH('12Month-ADT'!$D72,Site_Settings!#REF!,0))),""),"")</f>
        <v/>
      </c>
      <c r="AV72" t="str">
        <f>IFERROR(IF(#REF!&gt;0,#REF!/(INDEX(Site_Settings!#REF!,MATCH('12Month-ADT'!$C72,Site_Settings!#REF!,0),MATCH('12Month-ADT'!$D72,Site_Settings!#REF!,0))),""),"")</f>
        <v/>
      </c>
      <c r="AW72" t="str">
        <f>IFERROR(IF(#REF!&gt;0,#REF!/(INDEX(Site_Settings!#REF!,MATCH('12Month-ADT'!$C72,Site_Settings!#REF!,0),MATCH('12Month-ADT'!$D72,Site_Settings!#REF!,0))),""),"")</f>
        <v/>
      </c>
      <c r="AX72" t="str">
        <f>IFERROR(IF(#REF!&gt;0,#REF!/(INDEX(Site_Settings!#REF!,MATCH('12Month-ADT'!$C72,Site_Settings!#REF!,0),MATCH('12Month-ADT'!$D72,Site_Settings!#REF!,0))),""),"")</f>
        <v/>
      </c>
    </row>
    <row r="73" spans="1:50">
      <c r="A73" t="str">
        <f t="shared" si="1"/>
        <v>June2020</v>
      </c>
      <c r="C73" t="s">
        <v>59</v>
      </c>
      <c r="D73">
        <v>2020</v>
      </c>
      <c r="E73" t="str">
        <f>IFERROR(IF(#REF!&gt;0,#REF!/(INDEX(Site_Settings!#REF!,MATCH('12Month-ADT'!$C73,Site_Settings!#REF!,0),MATCH('12Month-ADT'!$D73,Site_Settings!#REF!,0))),""),"")</f>
        <v/>
      </c>
      <c r="F73" t="str">
        <f>IFERROR(IF(#REF!&gt;0,#REF!/(INDEX(Site_Settings!#REF!,MATCH('12Month-ADT'!$C73,Site_Settings!#REF!,0),MATCH('12Month-ADT'!$D73,Site_Settings!#REF!,0))),""),"")</f>
        <v/>
      </c>
      <c r="G73" t="str">
        <f>IFERROR(IF(#REF!&gt;0,#REF!/(INDEX(Site_Settings!#REF!,MATCH('12Month-ADT'!$C73,Site_Settings!#REF!,0),MATCH('12Month-ADT'!$D73,Site_Settings!#REF!,0))),""),"")</f>
        <v/>
      </c>
      <c r="H73" t="str">
        <f>IFERROR(IF(#REF!&gt;0,#REF!/(INDEX(Site_Settings!#REF!,MATCH('12Month-ADT'!$C73,Site_Settings!#REF!,0),MATCH('12Month-ADT'!$D73,Site_Settings!#REF!,0))),""),"")</f>
        <v/>
      </c>
      <c r="I73" t="str">
        <f>IFERROR(IF(#REF!&gt;0,#REF!/(INDEX(Site_Settings!#REF!,MATCH('12Month-ADT'!$C73,Site_Settings!#REF!,0),MATCH('12Month-ADT'!$D73,Site_Settings!#REF!,0))),""),"")</f>
        <v/>
      </c>
      <c r="J73" t="str">
        <f>IFERROR(IF(#REF!&gt;0,#REF!/(INDEX(Site_Settings!#REF!,MATCH('12Month-ADT'!$C73,Site_Settings!#REF!,0),MATCH('12Month-ADT'!$D73,Site_Settings!#REF!,0))),""),"")</f>
        <v/>
      </c>
      <c r="K73" t="str">
        <f>IFERROR(IF(#REF!&gt;0,#REF!/(INDEX(Site_Settings!#REF!,MATCH('12Month-ADT'!$C73,Site_Settings!#REF!,0),MATCH('12Month-ADT'!$D73,Site_Settings!#REF!,0))),""),"")</f>
        <v/>
      </c>
      <c r="L73" t="str">
        <f>IFERROR(IF(#REF!&gt;0,#REF!/(INDEX(Site_Settings!#REF!,MATCH('12Month-ADT'!$C73,Site_Settings!#REF!,0),MATCH('12Month-ADT'!$D73,Site_Settings!#REF!,0))),""),"")</f>
        <v/>
      </c>
      <c r="M73" t="str">
        <f>IFERROR(IF(#REF!&gt;0,#REF!/(INDEX(Site_Settings!#REF!,MATCH('12Month-ADT'!$C73,Site_Settings!#REF!,0),MATCH('12Month-ADT'!$D73,Site_Settings!#REF!,0))),""),"")</f>
        <v/>
      </c>
      <c r="N73" t="str">
        <f>IFERROR(IF(#REF!&gt;0,#REF!/(INDEX(Site_Settings!#REF!,MATCH('12Month-ADT'!$C73,Site_Settings!#REF!,0),MATCH('12Month-ADT'!$D73,Site_Settings!#REF!,0))),""),"")</f>
        <v/>
      </c>
      <c r="O73" t="str">
        <f>IFERROR(IF(#REF!&gt;0,#REF!/(INDEX(Site_Settings!#REF!,MATCH('12Month-ADT'!$C73,Site_Settings!#REF!,0),MATCH('12Month-ADT'!$D73,Site_Settings!#REF!,0))),""),"")</f>
        <v/>
      </c>
      <c r="P73" t="str">
        <f>IFERROR(IF(#REF!&gt;0,#REF!/(INDEX(Site_Settings!#REF!,MATCH('12Month-ADT'!$C73,Site_Settings!#REF!,0),MATCH('12Month-ADT'!$D73,Site_Settings!#REF!,0))),""),"")</f>
        <v/>
      </c>
      <c r="Q73" t="str">
        <f>IFERROR(IF(#REF!&gt;0,#REF!/(INDEX(Site_Settings!#REF!,MATCH('12Month-ADT'!$C73,Site_Settings!#REF!,0),MATCH('12Month-ADT'!$D73,Site_Settings!#REF!,0))),""),"")</f>
        <v/>
      </c>
      <c r="R73" t="str">
        <f>IFERROR(IF(#REF!&gt;0,#REF!/(INDEX(Site_Settings!#REF!,MATCH('12Month-ADT'!$C73,Site_Settings!#REF!,0),MATCH('12Month-ADT'!$D73,Site_Settings!#REF!,0))),""),"")</f>
        <v/>
      </c>
      <c r="S73" t="str">
        <f>IFERROR(IF(#REF!&gt;0,#REF!/(INDEX(Site_Settings!#REF!,MATCH('12Month-ADT'!$C73,Site_Settings!#REF!,0),MATCH('12Month-ADT'!$D73,Site_Settings!#REF!,0))),""),"")</f>
        <v/>
      </c>
      <c r="T73" t="str">
        <f>IFERROR(IF(#REF!&gt;0,#REF!/(INDEX(Site_Settings!#REF!,MATCH('12Month-ADT'!$C73,Site_Settings!#REF!,0),MATCH('12Month-ADT'!$D73,Site_Settings!#REF!,0))),""),"")</f>
        <v/>
      </c>
      <c r="U73" t="str">
        <f>IFERROR(IF(#REF!&gt;0,#REF!/(INDEX(Site_Settings!#REF!,MATCH('12Month-ADT'!$C73,Site_Settings!#REF!,0),MATCH('12Month-ADT'!$D73,Site_Settings!#REF!,0))),""),"")</f>
        <v/>
      </c>
      <c r="V73" t="str">
        <f>IFERROR(IF(#REF!&gt;0,#REF!/(INDEX(Site_Settings!#REF!,MATCH('12Month-ADT'!$C73,Site_Settings!#REF!,0),MATCH('12Month-ADT'!$D73,Site_Settings!#REF!,0))),""),"")</f>
        <v/>
      </c>
      <c r="W73" t="str">
        <f>IFERROR(IF(#REF!&gt;0,#REF!/(INDEX(Site_Settings!#REF!,MATCH('12Month-ADT'!$C73,Site_Settings!#REF!,0),MATCH('12Month-ADT'!$D73,Site_Settings!#REF!,0))),""),"")</f>
        <v/>
      </c>
      <c r="X73" t="str">
        <f>IFERROR(IF(#REF!&gt;0,#REF!/(INDEX(Site_Settings!#REF!,MATCH('12Month-ADT'!$C73,Site_Settings!#REF!,0),MATCH('12Month-ADT'!$D73,Site_Settings!#REF!,0))),""),"")</f>
        <v/>
      </c>
      <c r="Y73" t="str">
        <f>IFERROR(IF(#REF!&gt;0,#REF!/(INDEX(Site_Settings!#REF!,MATCH('12Month-ADT'!$C73,Site_Settings!#REF!,0),MATCH('12Month-ADT'!$D73,Site_Settings!#REF!,0))),""),"")</f>
        <v/>
      </c>
      <c r="Z73" t="str">
        <f>IFERROR(IF(#REF!&gt;0,#REF!/(INDEX(Site_Settings!#REF!,MATCH('12Month-ADT'!$C73,Site_Settings!#REF!,0),MATCH('12Month-ADT'!$D73,Site_Settings!#REF!,0))),""),"")</f>
        <v/>
      </c>
      <c r="AA73" t="str">
        <f>IFERROR(IF(#REF!&gt;0,#REF!/(INDEX(Site_Settings!#REF!,MATCH('12Month-ADT'!$C73,Site_Settings!#REF!,0),MATCH('12Month-ADT'!$D73,Site_Settings!#REF!,0))),""),"")</f>
        <v/>
      </c>
      <c r="AB73" t="str">
        <f>IFERROR(IF(#REF!&gt;0,#REF!/(INDEX(Site_Settings!#REF!,MATCH('12Month-ADT'!$C73,Site_Settings!#REF!,0),MATCH('12Month-ADT'!$D73,Site_Settings!#REF!,0))),""),"")</f>
        <v/>
      </c>
      <c r="AC73" t="str">
        <f>IFERROR(IF(#REF!&gt;0,#REF!/(INDEX(Site_Settings!#REF!,MATCH('12Month-ADT'!$C73,Site_Settings!#REF!,0),MATCH('12Month-ADT'!$D73,Site_Settings!#REF!,0))),""),"")</f>
        <v/>
      </c>
      <c r="AD73" t="str">
        <f>IFERROR(IF(#REF!&gt;0,#REF!/(INDEX(Site_Settings!#REF!,MATCH('12Month-ADT'!$C73,Site_Settings!#REF!,0),MATCH('12Month-ADT'!$D73,Site_Settings!#REF!,0))),""),"")</f>
        <v/>
      </c>
      <c r="AE73" t="str">
        <f>IFERROR(IF(#REF!&gt;0,#REF!/(INDEX(Site_Settings!#REF!,MATCH('12Month-ADT'!$C73,Site_Settings!#REF!,0),MATCH('12Month-ADT'!$D73,Site_Settings!#REF!,0))),""),"")</f>
        <v/>
      </c>
      <c r="AF73" t="str">
        <f>IFERROR(IF(#REF!&gt;0,#REF!/(INDEX(Site_Settings!#REF!,MATCH('12Month-ADT'!$C73,Site_Settings!#REF!,0),MATCH('12Month-ADT'!$D73,Site_Settings!#REF!,0))),""),"")</f>
        <v/>
      </c>
      <c r="AG73" t="str">
        <f>IFERROR(IF(#REF!&gt;0,#REF!/(INDEX(Site_Settings!#REF!,MATCH('12Month-ADT'!$C73,Site_Settings!#REF!,0),MATCH('12Month-ADT'!$D73,Site_Settings!#REF!,0))),""),"")</f>
        <v/>
      </c>
      <c r="AH73" t="str">
        <f>IFERROR(IF(#REF!&gt;0,#REF!/(INDEX(Site_Settings!#REF!,MATCH('12Month-ADT'!$C73,Site_Settings!#REF!,0),MATCH('12Month-ADT'!$D73,Site_Settings!#REF!,0))),""),"")</f>
        <v/>
      </c>
      <c r="AI73" t="str">
        <f>IFERROR(IF(#REF!&gt;0,#REF!/(INDEX(Site_Settings!#REF!,MATCH('12Month-ADT'!$C73,Site_Settings!#REF!,0),MATCH('12Month-ADT'!$D73,Site_Settings!#REF!,0))),""),"")</f>
        <v/>
      </c>
      <c r="AJ73" t="str">
        <f>IFERROR(IF(#REF!&gt;0,#REF!/(INDEX(Site_Settings!#REF!,MATCH('12Month-ADT'!$C73,Site_Settings!#REF!,0),MATCH('12Month-ADT'!$D73,Site_Settings!#REF!,0))),""),"")</f>
        <v/>
      </c>
      <c r="AK73" t="str">
        <f>IFERROR(IF(#REF!&gt;0,#REF!/(INDEX(Site_Settings!#REF!,MATCH('12Month-ADT'!$C73,Site_Settings!#REF!,0),MATCH('12Month-ADT'!$D73,Site_Settings!#REF!,0))),""),"")</f>
        <v/>
      </c>
      <c r="AL73" t="str">
        <f>IFERROR(IF(#REF!&gt;0,#REF!/(INDEX(Site_Settings!#REF!,MATCH('12Month-ADT'!$C73,Site_Settings!#REF!,0),MATCH('12Month-ADT'!$D73,Site_Settings!#REF!,0))),""),"")</f>
        <v/>
      </c>
      <c r="AM73" t="str">
        <f>IFERROR(IF(#REF!&gt;0,#REF!/(INDEX(Site_Settings!#REF!,MATCH('12Month-ADT'!$C73,Site_Settings!#REF!,0),MATCH('12Month-ADT'!$D73,Site_Settings!#REF!,0))),""),"")</f>
        <v/>
      </c>
      <c r="AN73" t="str">
        <f>IFERROR(IF(#REF!&gt;0,#REF!/(INDEX(Site_Settings!#REF!,MATCH('12Month-ADT'!$C73,Site_Settings!#REF!,0),MATCH('12Month-ADT'!$D73,Site_Settings!#REF!,0))),""),"")</f>
        <v/>
      </c>
      <c r="AO73" t="str">
        <f>IFERROR(IF(#REF!&gt;0,#REF!/(INDEX(Site_Settings!#REF!,MATCH('12Month-ADT'!$C73,Site_Settings!#REF!,0),MATCH('12Month-ADT'!$D73,Site_Settings!#REF!,0))),""),"")</f>
        <v/>
      </c>
      <c r="AP73" t="str">
        <f>IFERROR(IF(#REF!&gt;0,#REF!/(INDEX(Site_Settings!#REF!,MATCH('12Month-ADT'!$C73,Site_Settings!#REF!,0),MATCH('12Month-ADT'!$D73,Site_Settings!#REF!,0))),""),"")</f>
        <v/>
      </c>
      <c r="AQ73" t="str">
        <f>IFERROR(IF(#REF!&gt;0,#REF!/(INDEX(Site_Settings!#REF!,MATCH('12Month-ADT'!$C73,Site_Settings!#REF!,0),MATCH('12Month-ADT'!$D73,Site_Settings!#REF!,0))),""),"")</f>
        <v/>
      </c>
      <c r="AR73" t="str">
        <f>IFERROR(IF(#REF!&gt;0,#REF!/(INDEX(Site_Settings!#REF!,MATCH('12Month-ADT'!$C73,Site_Settings!#REF!,0),MATCH('12Month-ADT'!$D73,Site_Settings!#REF!,0))),""),"")</f>
        <v/>
      </c>
      <c r="AS73" t="str">
        <f>IFERROR(IF(#REF!&gt;0,#REF!/(INDEX(Site_Settings!#REF!,MATCH('12Month-ADT'!$C73,Site_Settings!#REF!,0),MATCH('12Month-ADT'!$D73,Site_Settings!#REF!,0))),""),"")</f>
        <v/>
      </c>
      <c r="AT73" t="str">
        <f>IFERROR(IF(#REF!&gt;0,#REF!/(INDEX(Site_Settings!#REF!,MATCH('12Month-ADT'!$C73,Site_Settings!#REF!,0),MATCH('12Month-ADT'!$D73,Site_Settings!#REF!,0))),""),"")</f>
        <v/>
      </c>
      <c r="AU73" t="str">
        <f>IFERROR(IF(#REF!&gt;0,#REF!/(INDEX(Site_Settings!#REF!,MATCH('12Month-ADT'!$C73,Site_Settings!#REF!,0),MATCH('12Month-ADT'!$D73,Site_Settings!#REF!,0))),""),"")</f>
        <v/>
      </c>
      <c r="AV73" t="str">
        <f>IFERROR(IF(#REF!&gt;0,#REF!/(INDEX(Site_Settings!#REF!,MATCH('12Month-ADT'!$C73,Site_Settings!#REF!,0),MATCH('12Month-ADT'!$D73,Site_Settings!#REF!,0))),""),"")</f>
        <v/>
      </c>
      <c r="AW73" t="str">
        <f>IFERROR(IF(#REF!&gt;0,#REF!/(INDEX(Site_Settings!#REF!,MATCH('12Month-ADT'!$C73,Site_Settings!#REF!,0),MATCH('12Month-ADT'!$D73,Site_Settings!#REF!,0))),""),"")</f>
        <v/>
      </c>
      <c r="AX73" t="str">
        <f>IFERROR(IF(#REF!&gt;0,#REF!/(INDEX(Site_Settings!#REF!,MATCH('12Month-ADT'!$C73,Site_Settings!#REF!,0),MATCH('12Month-ADT'!$D73,Site_Settings!#REF!,0))),""),"")</f>
        <v/>
      </c>
    </row>
    <row r="74" spans="1:50">
      <c r="A74" t="str">
        <f t="shared" si="1"/>
        <v>July2020</v>
      </c>
      <c r="C74" t="s">
        <v>60</v>
      </c>
      <c r="D74">
        <v>2020</v>
      </c>
      <c r="E74" t="str">
        <f>IFERROR(IF(#REF!&gt;0,#REF!/(INDEX(Site_Settings!#REF!,MATCH('12Month-ADT'!$C74,Site_Settings!#REF!,0),MATCH('12Month-ADT'!$D74,Site_Settings!#REF!,0))),""),"")</f>
        <v/>
      </c>
      <c r="F74" t="str">
        <f>IFERROR(IF(#REF!&gt;0,#REF!/(INDEX(Site_Settings!#REF!,MATCH('12Month-ADT'!$C74,Site_Settings!#REF!,0),MATCH('12Month-ADT'!$D74,Site_Settings!#REF!,0))),""),"")</f>
        <v/>
      </c>
      <c r="G74" t="str">
        <f>IFERROR(IF(#REF!&gt;0,#REF!/(INDEX(Site_Settings!#REF!,MATCH('12Month-ADT'!$C74,Site_Settings!#REF!,0),MATCH('12Month-ADT'!$D74,Site_Settings!#REF!,0))),""),"")</f>
        <v/>
      </c>
      <c r="H74" t="str">
        <f>IFERROR(IF(#REF!&gt;0,#REF!/(INDEX(Site_Settings!#REF!,MATCH('12Month-ADT'!$C74,Site_Settings!#REF!,0),MATCH('12Month-ADT'!$D74,Site_Settings!#REF!,0))),""),"")</f>
        <v/>
      </c>
      <c r="I74" t="str">
        <f>IFERROR(IF(#REF!&gt;0,#REF!/(INDEX(Site_Settings!#REF!,MATCH('12Month-ADT'!$C74,Site_Settings!#REF!,0),MATCH('12Month-ADT'!$D74,Site_Settings!#REF!,0))),""),"")</f>
        <v/>
      </c>
      <c r="J74" t="str">
        <f>IFERROR(IF(#REF!&gt;0,#REF!/(INDEX(Site_Settings!#REF!,MATCH('12Month-ADT'!$C74,Site_Settings!#REF!,0),MATCH('12Month-ADT'!$D74,Site_Settings!#REF!,0))),""),"")</f>
        <v/>
      </c>
      <c r="K74" t="str">
        <f>IFERROR(IF(#REF!&gt;0,#REF!/(INDEX(Site_Settings!#REF!,MATCH('12Month-ADT'!$C74,Site_Settings!#REF!,0),MATCH('12Month-ADT'!$D74,Site_Settings!#REF!,0))),""),"")</f>
        <v/>
      </c>
      <c r="L74" t="str">
        <f>IFERROR(IF(#REF!&gt;0,#REF!/(INDEX(Site_Settings!#REF!,MATCH('12Month-ADT'!$C74,Site_Settings!#REF!,0),MATCH('12Month-ADT'!$D74,Site_Settings!#REF!,0))),""),"")</f>
        <v/>
      </c>
      <c r="M74" t="str">
        <f>IFERROR(IF(#REF!&gt;0,#REF!/(INDEX(Site_Settings!#REF!,MATCH('12Month-ADT'!$C74,Site_Settings!#REF!,0),MATCH('12Month-ADT'!$D74,Site_Settings!#REF!,0))),""),"")</f>
        <v/>
      </c>
      <c r="N74" t="str">
        <f>IFERROR(IF(#REF!&gt;0,#REF!/(INDEX(Site_Settings!#REF!,MATCH('12Month-ADT'!$C74,Site_Settings!#REF!,0),MATCH('12Month-ADT'!$D74,Site_Settings!#REF!,0))),""),"")</f>
        <v/>
      </c>
      <c r="O74" t="str">
        <f>IFERROR(IF(#REF!&gt;0,#REF!/(INDEX(Site_Settings!#REF!,MATCH('12Month-ADT'!$C74,Site_Settings!#REF!,0),MATCH('12Month-ADT'!$D74,Site_Settings!#REF!,0))),""),"")</f>
        <v/>
      </c>
      <c r="P74" t="str">
        <f>IFERROR(IF(#REF!&gt;0,#REF!/(INDEX(Site_Settings!#REF!,MATCH('12Month-ADT'!$C74,Site_Settings!#REF!,0),MATCH('12Month-ADT'!$D74,Site_Settings!#REF!,0))),""),"")</f>
        <v/>
      </c>
      <c r="Q74" t="str">
        <f>IFERROR(IF(#REF!&gt;0,#REF!/(INDEX(Site_Settings!#REF!,MATCH('12Month-ADT'!$C74,Site_Settings!#REF!,0),MATCH('12Month-ADT'!$D74,Site_Settings!#REF!,0))),""),"")</f>
        <v/>
      </c>
      <c r="R74" t="str">
        <f>IFERROR(IF(#REF!&gt;0,#REF!/(INDEX(Site_Settings!#REF!,MATCH('12Month-ADT'!$C74,Site_Settings!#REF!,0),MATCH('12Month-ADT'!$D74,Site_Settings!#REF!,0))),""),"")</f>
        <v/>
      </c>
      <c r="S74" t="str">
        <f>IFERROR(IF(#REF!&gt;0,#REF!/(INDEX(Site_Settings!#REF!,MATCH('12Month-ADT'!$C74,Site_Settings!#REF!,0),MATCH('12Month-ADT'!$D74,Site_Settings!#REF!,0))),""),"")</f>
        <v/>
      </c>
      <c r="T74" t="str">
        <f>IFERROR(IF(#REF!&gt;0,#REF!/(INDEX(Site_Settings!#REF!,MATCH('12Month-ADT'!$C74,Site_Settings!#REF!,0),MATCH('12Month-ADT'!$D74,Site_Settings!#REF!,0))),""),"")</f>
        <v/>
      </c>
      <c r="U74" t="str">
        <f>IFERROR(IF(#REF!&gt;0,#REF!/(INDEX(Site_Settings!#REF!,MATCH('12Month-ADT'!$C74,Site_Settings!#REF!,0),MATCH('12Month-ADT'!$D74,Site_Settings!#REF!,0))),""),"")</f>
        <v/>
      </c>
      <c r="V74" t="str">
        <f>IFERROR(IF(#REF!&gt;0,#REF!/(INDEX(Site_Settings!#REF!,MATCH('12Month-ADT'!$C74,Site_Settings!#REF!,0),MATCH('12Month-ADT'!$D74,Site_Settings!#REF!,0))),""),"")</f>
        <v/>
      </c>
      <c r="W74" t="str">
        <f>IFERROR(IF(#REF!&gt;0,#REF!/(INDEX(Site_Settings!#REF!,MATCH('12Month-ADT'!$C74,Site_Settings!#REF!,0),MATCH('12Month-ADT'!$D74,Site_Settings!#REF!,0))),""),"")</f>
        <v/>
      </c>
      <c r="X74" t="str">
        <f>IFERROR(IF(#REF!&gt;0,#REF!/(INDEX(Site_Settings!#REF!,MATCH('12Month-ADT'!$C74,Site_Settings!#REF!,0),MATCH('12Month-ADT'!$D74,Site_Settings!#REF!,0))),""),"")</f>
        <v/>
      </c>
      <c r="Y74" t="str">
        <f>IFERROR(IF(#REF!&gt;0,#REF!/(INDEX(Site_Settings!#REF!,MATCH('12Month-ADT'!$C74,Site_Settings!#REF!,0),MATCH('12Month-ADT'!$D74,Site_Settings!#REF!,0))),""),"")</f>
        <v/>
      </c>
      <c r="Z74" t="str">
        <f>IFERROR(IF(#REF!&gt;0,#REF!/(INDEX(Site_Settings!#REF!,MATCH('12Month-ADT'!$C74,Site_Settings!#REF!,0),MATCH('12Month-ADT'!$D74,Site_Settings!#REF!,0))),""),"")</f>
        <v/>
      </c>
      <c r="AA74" t="str">
        <f>IFERROR(IF(#REF!&gt;0,#REF!/(INDEX(Site_Settings!#REF!,MATCH('12Month-ADT'!$C74,Site_Settings!#REF!,0),MATCH('12Month-ADT'!$D74,Site_Settings!#REF!,0))),""),"")</f>
        <v/>
      </c>
      <c r="AB74" t="str">
        <f>IFERROR(IF(#REF!&gt;0,#REF!/(INDEX(Site_Settings!#REF!,MATCH('12Month-ADT'!$C74,Site_Settings!#REF!,0),MATCH('12Month-ADT'!$D74,Site_Settings!#REF!,0))),""),"")</f>
        <v/>
      </c>
      <c r="AC74" t="str">
        <f>IFERROR(IF(#REF!&gt;0,#REF!/(INDEX(Site_Settings!#REF!,MATCH('12Month-ADT'!$C74,Site_Settings!#REF!,0),MATCH('12Month-ADT'!$D74,Site_Settings!#REF!,0))),""),"")</f>
        <v/>
      </c>
      <c r="AD74" t="str">
        <f>IFERROR(IF(#REF!&gt;0,#REF!/(INDEX(Site_Settings!#REF!,MATCH('12Month-ADT'!$C74,Site_Settings!#REF!,0),MATCH('12Month-ADT'!$D74,Site_Settings!#REF!,0))),""),"")</f>
        <v/>
      </c>
      <c r="AE74" t="str">
        <f>IFERROR(IF(#REF!&gt;0,#REF!/(INDEX(Site_Settings!#REF!,MATCH('12Month-ADT'!$C74,Site_Settings!#REF!,0),MATCH('12Month-ADT'!$D74,Site_Settings!#REF!,0))),""),"")</f>
        <v/>
      </c>
      <c r="AF74" t="str">
        <f>IFERROR(IF(#REF!&gt;0,#REF!/(INDEX(Site_Settings!#REF!,MATCH('12Month-ADT'!$C74,Site_Settings!#REF!,0),MATCH('12Month-ADT'!$D74,Site_Settings!#REF!,0))),""),"")</f>
        <v/>
      </c>
      <c r="AG74" t="str">
        <f>IFERROR(IF(#REF!&gt;0,#REF!/(INDEX(Site_Settings!#REF!,MATCH('12Month-ADT'!$C74,Site_Settings!#REF!,0),MATCH('12Month-ADT'!$D74,Site_Settings!#REF!,0))),""),"")</f>
        <v/>
      </c>
      <c r="AH74" t="str">
        <f>IFERROR(IF(#REF!&gt;0,#REF!/(INDEX(Site_Settings!#REF!,MATCH('12Month-ADT'!$C74,Site_Settings!#REF!,0),MATCH('12Month-ADT'!$D74,Site_Settings!#REF!,0))),""),"")</f>
        <v/>
      </c>
      <c r="AI74" t="str">
        <f>IFERROR(IF(#REF!&gt;0,#REF!/(INDEX(Site_Settings!#REF!,MATCH('12Month-ADT'!$C74,Site_Settings!#REF!,0),MATCH('12Month-ADT'!$D74,Site_Settings!#REF!,0))),""),"")</f>
        <v/>
      </c>
      <c r="AJ74" t="str">
        <f>IFERROR(IF(#REF!&gt;0,#REF!/(INDEX(Site_Settings!#REF!,MATCH('12Month-ADT'!$C74,Site_Settings!#REF!,0),MATCH('12Month-ADT'!$D74,Site_Settings!#REF!,0))),""),"")</f>
        <v/>
      </c>
      <c r="AK74" t="str">
        <f>IFERROR(IF(#REF!&gt;0,#REF!/(INDEX(Site_Settings!#REF!,MATCH('12Month-ADT'!$C74,Site_Settings!#REF!,0),MATCH('12Month-ADT'!$D74,Site_Settings!#REF!,0))),""),"")</f>
        <v/>
      </c>
      <c r="AL74" t="str">
        <f>IFERROR(IF(#REF!&gt;0,#REF!/(INDEX(Site_Settings!#REF!,MATCH('12Month-ADT'!$C74,Site_Settings!#REF!,0),MATCH('12Month-ADT'!$D74,Site_Settings!#REF!,0))),""),"")</f>
        <v/>
      </c>
      <c r="AM74" t="str">
        <f>IFERROR(IF(#REF!&gt;0,#REF!/(INDEX(Site_Settings!#REF!,MATCH('12Month-ADT'!$C74,Site_Settings!#REF!,0),MATCH('12Month-ADT'!$D74,Site_Settings!#REF!,0))),""),"")</f>
        <v/>
      </c>
      <c r="AN74" t="str">
        <f>IFERROR(IF(#REF!&gt;0,#REF!/(INDEX(Site_Settings!#REF!,MATCH('12Month-ADT'!$C74,Site_Settings!#REF!,0),MATCH('12Month-ADT'!$D74,Site_Settings!#REF!,0))),""),"")</f>
        <v/>
      </c>
      <c r="AO74" t="str">
        <f>IFERROR(IF(#REF!&gt;0,#REF!/(INDEX(Site_Settings!#REF!,MATCH('12Month-ADT'!$C74,Site_Settings!#REF!,0),MATCH('12Month-ADT'!$D74,Site_Settings!#REF!,0))),""),"")</f>
        <v/>
      </c>
      <c r="AP74" t="str">
        <f>IFERROR(IF(#REF!&gt;0,#REF!/(INDEX(Site_Settings!#REF!,MATCH('12Month-ADT'!$C74,Site_Settings!#REF!,0),MATCH('12Month-ADT'!$D74,Site_Settings!#REF!,0))),""),"")</f>
        <v/>
      </c>
      <c r="AQ74" t="str">
        <f>IFERROR(IF(#REF!&gt;0,#REF!/(INDEX(Site_Settings!#REF!,MATCH('12Month-ADT'!$C74,Site_Settings!#REF!,0),MATCH('12Month-ADT'!$D74,Site_Settings!#REF!,0))),""),"")</f>
        <v/>
      </c>
      <c r="AR74" t="str">
        <f>IFERROR(IF(#REF!&gt;0,#REF!/(INDEX(Site_Settings!#REF!,MATCH('12Month-ADT'!$C74,Site_Settings!#REF!,0),MATCH('12Month-ADT'!$D74,Site_Settings!#REF!,0))),""),"")</f>
        <v/>
      </c>
      <c r="AS74" t="str">
        <f>IFERROR(IF(#REF!&gt;0,#REF!/(INDEX(Site_Settings!#REF!,MATCH('12Month-ADT'!$C74,Site_Settings!#REF!,0),MATCH('12Month-ADT'!$D74,Site_Settings!#REF!,0))),""),"")</f>
        <v/>
      </c>
      <c r="AT74" t="str">
        <f>IFERROR(IF(#REF!&gt;0,#REF!/(INDEX(Site_Settings!#REF!,MATCH('12Month-ADT'!$C74,Site_Settings!#REF!,0),MATCH('12Month-ADT'!$D74,Site_Settings!#REF!,0))),""),"")</f>
        <v/>
      </c>
      <c r="AU74" t="str">
        <f>IFERROR(IF(#REF!&gt;0,#REF!/(INDEX(Site_Settings!#REF!,MATCH('12Month-ADT'!$C74,Site_Settings!#REF!,0),MATCH('12Month-ADT'!$D74,Site_Settings!#REF!,0))),""),"")</f>
        <v/>
      </c>
      <c r="AV74" t="str">
        <f>IFERROR(IF(#REF!&gt;0,#REF!/(INDEX(Site_Settings!#REF!,MATCH('12Month-ADT'!$C74,Site_Settings!#REF!,0),MATCH('12Month-ADT'!$D74,Site_Settings!#REF!,0))),""),"")</f>
        <v/>
      </c>
      <c r="AW74" t="str">
        <f>IFERROR(IF(#REF!&gt;0,#REF!/(INDEX(Site_Settings!#REF!,MATCH('12Month-ADT'!$C74,Site_Settings!#REF!,0),MATCH('12Month-ADT'!$D74,Site_Settings!#REF!,0))),""),"")</f>
        <v/>
      </c>
      <c r="AX74" t="str">
        <f>IFERROR(IF(#REF!&gt;0,#REF!/(INDEX(Site_Settings!#REF!,MATCH('12Month-ADT'!$C74,Site_Settings!#REF!,0),MATCH('12Month-ADT'!$D74,Site_Settings!#REF!,0))),""),"")</f>
        <v/>
      </c>
    </row>
    <row r="75" spans="1:50">
      <c r="A75" t="str">
        <f t="shared" si="1"/>
        <v>August2020</v>
      </c>
      <c r="C75" t="s">
        <v>61</v>
      </c>
      <c r="D75">
        <v>2020</v>
      </c>
      <c r="E75" t="str">
        <f>IFERROR(IF(#REF!&gt;0,#REF!/(INDEX(Site_Settings!#REF!,MATCH('12Month-ADT'!$C75,Site_Settings!#REF!,0),MATCH('12Month-ADT'!$D75,Site_Settings!#REF!,0))),""),"")</f>
        <v/>
      </c>
      <c r="F75" t="str">
        <f>IFERROR(IF(#REF!&gt;0,#REF!/(INDEX(Site_Settings!#REF!,MATCH('12Month-ADT'!$C75,Site_Settings!#REF!,0),MATCH('12Month-ADT'!$D75,Site_Settings!#REF!,0))),""),"")</f>
        <v/>
      </c>
      <c r="G75" t="str">
        <f>IFERROR(IF(#REF!&gt;0,#REF!/(INDEX(Site_Settings!#REF!,MATCH('12Month-ADT'!$C75,Site_Settings!#REF!,0),MATCH('12Month-ADT'!$D75,Site_Settings!#REF!,0))),""),"")</f>
        <v/>
      </c>
      <c r="H75" t="str">
        <f>IFERROR(IF(#REF!&gt;0,#REF!/(INDEX(Site_Settings!#REF!,MATCH('12Month-ADT'!$C75,Site_Settings!#REF!,0),MATCH('12Month-ADT'!$D75,Site_Settings!#REF!,0))),""),"")</f>
        <v/>
      </c>
      <c r="I75" t="str">
        <f>IFERROR(IF(#REF!&gt;0,#REF!/(INDEX(Site_Settings!#REF!,MATCH('12Month-ADT'!$C75,Site_Settings!#REF!,0),MATCH('12Month-ADT'!$D75,Site_Settings!#REF!,0))),""),"")</f>
        <v/>
      </c>
      <c r="J75" t="str">
        <f>IFERROR(IF(#REF!&gt;0,#REF!/(INDEX(Site_Settings!#REF!,MATCH('12Month-ADT'!$C75,Site_Settings!#REF!,0),MATCH('12Month-ADT'!$D75,Site_Settings!#REF!,0))),""),"")</f>
        <v/>
      </c>
      <c r="K75" t="str">
        <f>IFERROR(IF(#REF!&gt;0,#REF!/(INDEX(Site_Settings!#REF!,MATCH('12Month-ADT'!$C75,Site_Settings!#REF!,0),MATCH('12Month-ADT'!$D75,Site_Settings!#REF!,0))),""),"")</f>
        <v/>
      </c>
      <c r="L75" t="str">
        <f>IFERROR(IF(#REF!&gt;0,#REF!/(INDEX(Site_Settings!#REF!,MATCH('12Month-ADT'!$C75,Site_Settings!#REF!,0),MATCH('12Month-ADT'!$D75,Site_Settings!#REF!,0))),""),"")</f>
        <v/>
      </c>
      <c r="M75" t="str">
        <f>IFERROR(IF(#REF!&gt;0,#REF!/(INDEX(Site_Settings!#REF!,MATCH('12Month-ADT'!$C75,Site_Settings!#REF!,0),MATCH('12Month-ADT'!$D75,Site_Settings!#REF!,0))),""),"")</f>
        <v/>
      </c>
      <c r="N75" t="str">
        <f>IFERROR(IF(#REF!&gt;0,#REF!/(INDEX(Site_Settings!#REF!,MATCH('12Month-ADT'!$C75,Site_Settings!#REF!,0),MATCH('12Month-ADT'!$D75,Site_Settings!#REF!,0))),""),"")</f>
        <v/>
      </c>
      <c r="O75" t="str">
        <f>IFERROR(IF(#REF!&gt;0,#REF!/(INDEX(Site_Settings!#REF!,MATCH('12Month-ADT'!$C75,Site_Settings!#REF!,0),MATCH('12Month-ADT'!$D75,Site_Settings!#REF!,0))),""),"")</f>
        <v/>
      </c>
      <c r="P75" t="str">
        <f>IFERROR(IF(#REF!&gt;0,#REF!/(INDEX(Site_Settings!#REF!,MATCH('12Month-ADT'!$C75,Site_Settings!#REF!,0),MATCH('12Month-ADT'!$D75,Site_Settings!#REF!,0))),""),"")</f>
        <v/>
      </c>
      <c r="Q75" t="str">
        <f>IFERROR(IF(#REF!&gt;0,#REF!/(INDEX(Site_Settings!#REF!,MATCH('12Month-ADT'!$C75,Site_Settings!#REF!,0),MATCH('12Month-ADT'!$D75,Site_Settings!#REF!,0))),""),"")</f>
        <v/>
      </c>
      <c r="R75" t="str">
        <f>IFERROR(IF(#REF!&gt;0,#REF!/(INDEX(Site_Settings!#REF!,MATCH('12Month-ADT'!$C75,Site_Settings!#REF!,0),MATCH('12Month-ADT'!$D75,Site_Settings!#REF!,0))),""),"")</f>
        <v/>
      </c>
      <c r="S75" t="str">
        <f>IFERROR(IF(#REF!&gt;0,#REF!/(INDEX(Site_Settings!#REF!,MATCH('12Month-ADT'!$C75,Site_Settings!#REF!,0),MATCH('12Month-ADT'!$D75,Site_Settings!#REF!,0))),""),"")</f>
        <v/>
      </c>
      <c r="T75" t="str">
        <f>IFERROR(IF(#REF!&gt;0,#REF!/(INDEX(Site_Settings!#REF!,MATCH('12Month-ADT'!$C75,Site_Settings!#REF!,0),MATCH('12Month-ADT'!$D75,Site_Settings!#REF!,0))),""),"")</f>
        <v/>
      </c>
      <c r="U75" t="str">
        <f>IFERROR(IF(#REF!&gt;0,#REF!/(INDEX(Site_Settings!#REF!,MATCH('12Month-ADT'!$C75,Site_Settings!#REF!,0),MATCH('12Month-ADT'!$D75,Site_Settings!#REF!,0))),""),"")</f>
        <v/>
      </c>
      <c r="V75" t="str">
        <f>IFERROR(IF(#REF!&gt;0,#REF!/(INDEX(Site_Settings!#REF!,MATCH('12Month-ADT'!$C75,Site_Settings!#REF!,0),MATCH('12Month-ADT'!$D75,Site_Settings!#REF!,0))),""),"")</f>
        <v/>
      </c>
      <c r="W75" t="str">
        <f>IFERROR(IF(#REF!&gt;0,#REF!/(INDEX(Site_Settings!#REF!,MATCH('12Month-ADT'!$C75,Site_Settings!#REF!,0),MATCH('12Month-ADT'!$D75,Site_Settings!#REF!,0))),""),"")</f>
        <v/>
      </c>
      <c r="X75" t="str">
        <f>IFERROR(IF(#REF!&gt;0,#REF!/(INDEX(Site_Settings!#REF!,MATCH('12Month-ADT'!$C75,Site_Settings!#REF!,0),MATCH('12Month-ADT'!$D75,Site_Settings!#REF!,0))),""),"")</f>
        <v/>
      </c>
      <c r="Y75" t="str">
        <f>IFERROR(IF(#REF!&gt;0,#REF!/(INDEX(Site_Settings!#REF!,MATCH('12Month-ADT'!$C75,Site_Settings!#REF!,0),MATCH('12Month-ADT'!$D75,Site_Settings!#REF!,0))),""),"")</f>
        <v/>
      </c>
      <c r="Z75" t="str">
        <f>IFERROR(IF(#REF!&gt;0,#REF!/(INDEX(Site_Settings!#REF!,MATCH('12Month-ADT'!$C75,Site_Settings!#REF!,0),MATCH('12Month-ADT'!$D75,Site_Settings!#REF!,0))),""),"")</f>
        <v/>
      </c>
      <c r="AA75" t="str">
        <f>IFERROR(IF(#REF!&gt;0,#REF!/(INDEX(Site_Settings!#REF!,MATCH('12Month-ADT'!$C75,Site_Settings!#REF!,0),MATCH('12Month-ADT'!$D75,Site_Settings!#REF!,0))),""),"")</f>
        <v/>
      </c>
      <c r="AB75" t="str">
        <f>IFERROR(IF(#REF!&gt;0,#REF!/(INDEX(Site_Settings!#REF!,MATCH('12Month-ADT'!$C75,Site_Settings!#REF!,0),MATCH('12Month-ADT'!$D75,Site_Settings!#REF!,0))),""),"")</f>
        <v/>
      </c>
      <c r="AC75" t="str">
        <f>IFERROR(IF(#REF!&gt;0,#REF!/(INDEX(Site_Settings!#REF!,MATCH('12Month-ADT'!$C75,Site_Settings!#REF!,0),MATCH('12Month-ADT'!$D75,Site_Settings!#REF!,0))),""),"")</f>
        <v/>
      </c>
      <c r="AD75" t="str">
        <f>IFERROR(IF(#REF!&gt;0,#REF!/(INDEX(Site_Settings!#REF!,MATCH('12Month-ADT'!$C75,Site_Settings!#REF!,0),MATCH('12Month-ADT'!$D75,Site_Settings!#REF!,0))),""),"")</f>
        <v/>
      </c>
      <c r="AE75" t="str">
        <f>IFERROR(IF(#REF!&gt;0,#REF!/(INDEX(Site_Settings!#REF!,MATCH('12Month-ADT'!$C75,Site_Settings!#REF!,0),MATCH('12Month-ADT'!$D75,Site_Settings!#REF!,0))),""),"")</f>
        <v/>
      </c>
      <c r="AF75" t="str">
        <f>IFERROR(IF(#REF!&gt;0,#REF!/(INDEX(Site_Settings!#REF!,MATCH('12Month-ADT'!$C75,Site_Settings!#REF!,0),MATCH('12Month-ADT'!$D75,Site_Settings!#REF!,0))),""),"")</f>
        <v/>
      </c>
      <c r="AG75" t="str">
        <f>IFERROR(IF(#REF!&gt;0,#REF!/(INDEX(Site_Settings!#REF!,MATCH('12Month-ADT'!$C75,Site_Settings!#REF!,0),MATCH('12Month-ADT'!$D75,Site_Settings!#REF!,0))),""),"")</f>
        <v/>
      </c>
      <c r="AH75" t="str">
        <f>IFERROR(IF(#REF!&gt;0,#REF!/(INDEX(Site_Settings!#REF!,MATCH('12Month-ADT'!$C75,Site_Settings!#REF!,0),MATCH('12Month-ADT'!$D75,Site_Settings!#REF!,0))),""),"")</f>
        <v/>
      </c>
      <c r="AI75" t="str">
        <f>IFERROR(IF(#REF!&gt;0,#REF!/(INDEX(Site_Settings!#REF!,MATCH('12Month-ADT'!$C75,Site_Settings!#REF!,0),MATCH('12Month-ADT'!$D75,Site_Settings!#REF!,0))),""),"")</f>
        <v/>
      </c>
      <c r="AJ75" t="str">
        <f>IFERROR(IF(#REF!&gt;0,#REF!/(INDEX(Site_Settings!#REF!,MATCH('12Month-ADT'!$C75,Site_Settings!#REF!,0),MATCH('12Month-ADT'!$D75,Site_Settings!#REF!,0))),""),"")</f>
        <v/>
      </c>
      <c r="AK75" t="str">
        <f>IFERROR(IF(#REF!&gt;0,#REF!/(INDEX(Site_Settings!#REF!,MATCH('12Month-ADT'!$C75,Site_Settings!#REF!,0),MATCH('12Month-ADT'!$D75,Site_Settings!#REF!,0))),""),"")</f>
        <v/>
      </c>
      <c r="AL75" t="str">
        <f>IFERROR(IF(#REF!&gt;0,#REF!/(INDEX(Site_Settings!#REF!,MATCH('12Month-ADT'!$C75,Site_Settings!#REF!,0),MATCH('12Month-ADT'!$D75,Site_Settings!#REF!,0))),""),"")</f>
        <v/>
      </c>
      <c r="AM75" t="str">
        <f>IFERROR(IF(#REF!&gt;0,#REF!/(INDEX(Site_Settings!#REF!,MATCH('12Month-ADT'!$C75,Site_Settings!#REF!,0),MATCH('12Month-ADT'!$D75,Site_Settings!#REF!,0))),""),"")</f>
        <v/>
      </c>
      <c r="AN75" t="str">
        <f>IFERROR(IF(#REF!&gt;0,#REF!/(INDEX(Site_Settings!#REF!,MATCH('12Month-ADT'!$C75,Site_Settings!#REF!,0),MATCH('12Month-ADT'!$D75,Site_Settings!#REF!,0))),""),"")</f>
        <v/>
      </c>
      <c r="AO75" t="str">
        <f>IFERROR(IF(#REF!&gt;0,#REF!/(INDEX(Site_Settings!#REF!,MATCH('12Month-ADT'!$C75,Site_Settings!#REF!,0),MATCH('12Month-ADT'!$D75,Site_Settings!#REF!,0))),""),"")</f>
        <v/>
      </c>
      <c r="AP75" t="str">
        <f>IFERROR(IF(#REF!&gt;0,#REF!/(INDEX(Site_Settings!#REF!,MATCH('12Month-ADT'!$C75,Site_Settings!#REF!,0),MATCH('12Month-ADT'!$D75,Site_Settings!#REF!,0))),""),"")</f>
        <v/>
      </c>
      <c r="AQ75" t="str">
        <f>IFERROR(IF(#REF!&gt;0,#REF!/(INDEX(Site_Settings!#REF!,MATCH('12Month-ADT'!$C75,Site_Settings!#REF!,0),MATCH('12Month-ADT'!$D75,Site_Settings!#REF!,0))),""),"")</f>
        <v/>
      </c>
      <c r="AR75" t="str">
        <f>IFERROR(IF(#REF!&gt;0,#REF!/(INDEX(Site_Settings!#REF!,MATCH('12Month-ADT'!$C75,Site_Settings!#REF!,0),MATCH('12Month-ADT'!$D75,Site_Settings!#REF!,0))),""),"")</f>
        <v/>
      </c>
      <c r="AS75" t="str">
        <f>IFERROR(IF(#REF!&gt;0,#REF!/(INDEX(Site_Settings!#REF!,MATCH('12Month-ADT'!$C75,Site_Settings!#REF!,0),MATCH('12Month-ADT'!$D75,Site_Settings!#REF!,0))),""),"")</f>
        <v/>
      </c>
      <c r="AT75" t="str">
        <f>IFERROR(IF(#REF!&gt;0,#REF!/(INDEX(Site_Settings!#REF!,MATCH('12Month-ADT'!$C75,Site_Settings!#REF!,0),MATCH('12Month-ADT'!$D75,Site_Settings!#REF!,0))),""),"")</f>
        <v/>
      </c>
      <c r="AU75" t="str">
        <f>IFERROR(IF(#REF!&gt;0,#REF!/(INDEX(Site_Settings!#REF!,MATCH('12Month-ADT'!$C75,Site_Settings!#REF!,0),MATCH('12Month-ADT'!$D75,Site_Settings!#REF!,0))),""),"")</f>
        <v/>
      </c>
      <c r="AV75" t="str">
        <f>IFERROR(IF(#REF!&gt;0,#REF!/(INDEX(Site_Settings!#REF!,MATCH('12Month-ADT'!$C75,Site_Settings!#REF!,0),MATCH('12Month-ADT'!$D75,Site_Settings!#REF!,0))),""),"")</f>
        <v/>
      </c>
      <c r="AW75" t="str">
        <f>IFERROR(IF(#REF!&gt;0,#REF!/(INDEX(Site_Settings!#REF!,MATCH('12Month-ADT'!$C75,Site_Settings!#REF!,0),MATCH('12Month-ADT'!$D75,Site_Settings!#REF!,0))),""),"")</f>
        <v/>
      </c>
      <c r="AX75" t="str">
        <f>IFERROR(IF(#REF!&gt;0,#REF!/(INDEX(Site_Settings!#REF!,MATCH('12Month-ADT'!$C75,Site_Settings!#REF!,0),MATCH('12Month-ADT'!$D75,Site_Settings!#REF!,0))),""),"")</f>
        <v/>
      </c>
    </row>
    <row r="76" spans="1:50">
      <c r="A76" t="str">
        <f t="shared" si="1"/>
        <v>September2020</v>
      </c>
      <c r="C76" t="s">
        <v>2</v>
      </c>
      <c r="D76">
        <v>2020</v>
      </c>
      <c r="E76" t="str">
        <f>IFERROR(IF(#REF!&gt;0,#REF!/(INDEX(Site_Settings!#REF!,MATCH('12Month-ADT'!$C76,Site_Settings!#REF!,0),MATCH('12Month-ADT'!$D76,Site_Settings!#REF!,0))),""),"")</f>
        <v/>
      </c>
      <c r="F76" t="str">
        <f>IFERROR(IF(#REF!&gt;0,#REF!/(INDEX(Site_Settings!#REF!,MATCH('12Month-ADT'!$C76,Site_Settings!#REF!,0),MATCH('12Month-ADT'!$D76,Site_Settings!#REF!,0))),""),"")</f>
        <v/>
      </c>
      <c r="G76" t="str">
        <f>IFERROR(IF(#REF!&gt;0,#REF!/(INDEX(Site_Settings!#REF!,MATCH('12Month-ADT'!$C76,Site_Settings!#REF!,0),MATCH('12Month-ADT'!$D76,Site_Settings!#REF!,0))),""),"")</f>
        <v/>
      </c>
      <c r="H76" t="str">
        <f>IFERROR(IF(#REF!&gt;0,#REF!/(INDEX(Site_Settings!#REF!,MATCH('12Month-ADT'!$C76,Site_Settings!#REF!,0),MATCH('12Month-ADT'!$D76,Site_Settings!#REF!,0))),""),"")</f>
        <v/>
      </c>
      <c r="I76" t="str">
        <f>IFERROR(IF(#REF!&gt;0,#REF!/(INDEX(Site_Settings!#REF!,MATCH('12Month-ADT'!$C76,Site_Settings!#REF!,0),MATCH('12Month-ADT'!$D76,Site_Settings!#REF!,0))),""),"")</f>
        <v/>
      </c>
      <c r="J76" t="str">
        <f>IFERROR(IF(#REF!&gt;0,#REF!/(INDEX(Site_Settings!#REF!,MATCH('12Month-ADT'!$C76,Site_Settings!#REF!,0),MATCH('12Month-ADT'!$D76,Site_Settings!#REF!,0))),""),"")</f>
        <v/>
      </c>
      <c r="K76" t="str">
        <f>IFERROR(IF(#REF!&gt;0,#REF!/(INDEX(Site_Settings!#REF!,MATCH('12Month-ADT'!$C76,Site_Settings!#REF!,0),MATCH('12Month-ADT'!$D76,Site_Settings!#REF!,0))),""),"")</f>
        <v/>
      </c>
      <c r="L76" t="str">
        <f>IFERROR(IF(#REF!&gt;0,#REF!/(INDEX(Site_Settings!#REF!,MATCH('12Month-ADT'!$C76,Site_Settings!#REF!,0),MATCH('12Month-ADT'!$D76,Site_Settings!#REF!,0))),""),"")</f>
        <v/>
      </c>
      <c r="M76" t="str">
        <f>IFERROR(IF(#REF!&gt;0,#REF!/(INDEX(Site_Settings!#REF!,MATCH('12Month-ADT'!$C76,Site_Settings!#REF!,0),MATCH('12Month-ADT'!$D76,Site_Settings!#REF!,0))),""),"")</f>
        <v/>
      </c>
      <c r="N76" t="str">
        <f>IFERROR(IF(#REF!&gt;0,#REF!/(INDEX(Site_Settings!#REF!,MATCH('12Month-ADT'!$C76,Site_Settings!#REF!,0),MATCH('12Month-ADT'!$D76,Site_Settings!#REF!,0))),""),"")</f>
        <v/>
      </c>
      <c r="O76" t="str">
        <f>IFERROR(IF(#REF!&gt;0,#REF!/(INDEX(Site_Settings!#REF!,MATCH('12Month-ADT'!$C76,Site_Settings!#REF!,0),MATCH('12Month-ADT'!$D76,Site_Settings!#REF!,0))),""),"")</f>
        <v/>
      </c>
      <c r="P76" t="str">
        <f>IFERROR(IF(#REF!&gt;0,#REF!/(INDEX(Site_Settings!#REF!,MATCH('12Month-ADT'!$C76,Site_Settings!#REF!,0),MATCH('12Month-ADT'!$D76,Site_Settings!#REF!,0))),""),"")</f>
        <v/>
      </c>
      <c r="Q76" t="str">
        <f>IFERROR(IF(#REF!&gt;0,#REF!/(INDEX(Site_Settings!#REF!,MATCH('12Month-ADT'!$C76,Site_Settings!#REF!,0),MATCH('12Month-ADT'!$D76,Site_Settings!#REF!,0))),""),"")</f>
        <v/>
      </c>
      <c r="R76" t="str">
        <f>IFERROR(IF(#REF!&gt;0,#REF!/(INDEX(Site_Settings!#REF!,MATCH('12Month-ADT'!$C76,Site_Settings!#REF!,0),MATCH('12Month-ADT'!$D76,Site_Settings!#REF!,0))),""),"")</f>
        <v/>
      </c>
      <c r="S76" t="str">
        <f>IFERROR(IF(#REF!&gt;0,#REF!/(INDEX(Site_Settings!#REF!,MATCH('12Month-ADT'!$C76,Site_Settings!#REF!,0),MATCH('12Month-ADT'!$D76,Site_Settings!#REF!,0))),""),"")</f>
        <v/>
      </c>
      <c r="T76" t="str">
        <f>IFERROR(IF(#REF!&gt;0,#REF!/(INDEX(Site_Settings!#REF!,MATCH('12Month-ADT'!$C76,Site_Settings!#REF!,0),MATCH('12Month-ADT'!$D76,Site_Settings!#REF!,0))),""),"")</f>
        <v/>
      </c>
      <c r="U76" t="str">
        <f>IFERROR(IF(#REF!&gt;0,#REF!/(INDEX(Site_Settings!#REF!,MATCH('12Month-ADT'!$C76,Site_Settings!#REF!,0),MATCH('12Month-ADT'!$D76,Site_Settings!#REF!,0))),""),"")</f>
        <v/>
      </c>
      <c r="V76" t="str">
        <f>IFERROR(IF(#REF!&gt;0,#REF!/(INDEX(Site_Settings!#REF!,MATCH('12Month-ADT'!$C76,Site_Settings!#REF!,0),MATCH('12Month-ADT'!$D76,Site_Settings!#REF!,0))),""),"")</f>
        <v/>
      </c>
      <c r="W76" t="str">
        <f>IFERROR(IF(#REF!&gt;0,#REF!/(INDEX(Site_Settings!#REF!,MATCH('12Month-ADT'!$C76,Site_Settings!#REF!,0),MATCH('12Month-ADT'!$D76,Site_Settings!#REF!,0))),""),"")</f>
        <v/>
      </c>
      <c r="X76" t="str">
        <f>IFERROR(IF(#REF!&gt;0,#REF!/(INDEX(Site_Settings!#REF!,MATCH('12Month-ADT'!$C76,Site_Settings!#REF!,0),MATCH('12Month-ADT'!$D76,Site_Settings!#REF!,0))),""),"")</f>
        <v/>
      </c>
      <c r="Y76" t="str">
        <f>IFERROR(IF(#REF!&gt;0,#REF!/(INDEX(Site_Settings!#REF!,MATCH('12Month-ADT'!$C76,Site_Settings!#REF!,0),MATCH('12Month-ADT'!$D76,Site_Settings!#REF!,0))),""),"")</f>
        <v/>
      </c>
      <c r="Z76" t="str">
        <f>IFERROR(IF(#REF!&gt;0,#REF!/(INDEX(Site_Settings!#REF!,MATCH('12Month-ADT'!$C76,Site_Settings!#REF!,0),MATCH('12Month-ADT'!$D76,Site_Settings!#REF!,0))),""),"")</f>
        <v/>
      </c>
      <c r="AA76" t="str">
        <f>IFERROR(IF(#REF!&gt;0,#REF!/(INDEX(Site_Settings!#REF!,MATCH('12Month-ADT'!$C76,Site_Settings!#REF!,0),MATCH('12Month-ADT'!$D76,Site_Settings!#REF!,0))),""),"")</f>
        <v/>
      </c>
      <c r="AB76" t="str">
        <f>IFERROR(IF(#REF!&gt;0,#REF!/(INDEX(Site_Settings!#REF!,MATCH('12Month-ADT'!$C76,Site_Settings!#REF!,0),MATCH('12Month-ADT'!$D76,Site_Settings!#REF!,0))),""),"")</f>
        <v/>
      </c>
      <c r="AC76" t="str">
        <f>IFERROR(IF(#REF!&gt;0,#REF!/(INDEX(Site_Settings!#REF!,MATCH('12Month-ADT'!$C76,Site_Settings!#REF!,0),MATCH('12Month-ADT'!$D76,Site_Settings!#REF!,0))),""),"")</f>
        <v/>
      </c>
      <c r="AD76" t="str">
        <f>IFERROR(IF(#REF!&gt;0,#REF!/(INDEX(Site_Settings!#REF!,MATCH('12Month-ADT'!$C76,Site_Settings!#REF!,0),MATCH('12Month-ADT'!$D76,Site_Settings!#REF!,0))),""),"")</f>
        <v/>
      </c>
      <c r="AE76" t="str">
        <f>IFERROR(IF(#REF!&gt;0,#REF!/(INDEX(Site_Settings!#REF!,MATCH('12Month-ADT'!$C76,Site_Settings!#REF!,0),MATCH('12Month-ADT'!$D76,Site_Settings!#REF!,0))),""),"")</f>
        <v/>
      </c>
      <c r="AF76" t="str">
        <f>IFERROR(IF(#REF!&gt;0,#REF!/(INDEX(Site_Settings!#REF!,MATCH('12Month-ADT'!$C76,Site_Settings!#REF!,0),MATCH('12Month-ADT'!$D76,Site_Settings!#REF!,0))),""),"")</f>
        <v/>
      </c>
      <c r="AG76" t="str">
        <f>IFERROR(IF(#REF!&gt;0,#REF!/(INDEX(Site_Settings!#REF!,MATCH('12Month-ADT'!$C76,Site_Settings!#REF!,0),MATCH('12Month-ADT'!$D76,Site_Settings!#REF!,0))),""),"")</f>
        <v/>
      </c>
      <c r="AH76" t="str">
        <f>IFERROR(IF(#REF!&gt;0,#REF!/(INDEX(Site_Settings!#REF!,MATCH('12Month-ADT'!$C76,Site_Settings!#REF!,0),MATCH('12Month-ADT'!$D76,Site_Settings!#REF!,0))),""),"")</f>
        <v/>
      </c>
      <c r="AI76" t="str">
        <f>IFERROR(IF(#REF!&gt;0,#REF!/(INDEX(Site_Settings!#REF!,MATCH('12Month-ADT'!$C76,Site_Settings!#REF!,0),MATCH('12Month-ADT'!$D76,Site_Settings!#REF!,0))),""),"")</f>
        <v/>
      </c>
      <c r="AJ76" t="str">
        <f>IFERROR(IF(#REF!&gt;0,#REF!/(INDEX(Site_Settings!#REF!,MATCH('12Month-ADT'!$C76,Site_Settings!#REF!,0),MATCH('12Month-ADT'!$D76,Site_Settings!#REF!,0))),""),"")</f>
        <v/>
      </c>
      <c r="AK76" t="str">
        <f>IFERROR(IF(#REF!&gt;0,#REF!/(INDEX(Site_Settings!#REF!,MATCH('12Month-ADT'!$C76,Site_Settings!#REF!,0),MATCH('12Month-ADT'!$D76,Site_Settings!#REF!,0))),""),"")</f>
        <v/>
      </c>
      <c r="AL76" t="str">
        <f>IFERROR(IF(#REF!&gt;0,#REF!/(INDEX(Site_Settings!#REF!,MATCH('12Month-ADT'!$C76,Site_Settings!#REF!,0),MATCH('12Month-ADT'!$D76,Site_Settings!#REF!,0))),""),"")</f>
        <v/>
      </c>
      <c r="AM76" t="str">
        <f>IFERROR(IF(#REF!&gt;0,#REF!/(INDEX(Site_Settings!#REF!,MATCH('12Month-ADT'!$C76,Site_Settings!#REF!,0),MATCH('12Month-ADT'!$D76,Site_Settings!#REF!,0))),""),"")</f>
        <v/>
      </c>
      <c r="AN76" t="str">
        <f>IFERROR(IF(#REF!&gt;0,#REF!/(INDEX(Site_Settings!#REF!,MATCH('12Month-ADT'!$C76,Site_Settings!#REF!,0),MATCH('12Month-ADT'!$D76,Site_Settings!#REF!,0))),""),"")</f>
        <v/>
      </c>
      <c r="AO76" t="str">
        <f>IFERROR(IF(#REF!&gt;0,#REF!/(INDEX(Site_Settings!#REF!,MATCH('12Month-ADT'!$C76,Site_Settings!#REF!,0),MATCH('12Month-ADT'!$D76,Site_Settings!#REF!,0))),""),"")</f>
        <v/>
      </c>
      <c r="AP76" t="str">
        <f>IFERROR(IF(#REF!&gt;0,#REF!/(INDEX(Site_Settings!#REF!,MATCH('12Month-ADT'!$C76,Site_Settings!#REF!,0),MATCH('12Month-ADT'!$D76,Site_Settings!#REF!,0))),""),"")</f>
        <v/>
      </c>
      <c r="AQ76" t="str">
        <f>IFERROR(IF(#REF!&gt;0,#REF!/(INDEX(Site_Settings!#REF!,MATCH('12Month-ADT'!$C76,Site_Settings!#REF!,0),MATCH('12Month-ADT'!$D76,Site_Settings!#REF!,0))),""),"")</f>
        <v/>
      </c>
      <c r="AR76" t="str">
        <f>IFERROR(IF(#REF!&gt;0,#REF!/(INDEX(Site_Settings!#REF!,MATCH('12Month-ADT'!$C76,Site_Settings!#REF!,0),MATCH('12Month-ADT'!$D76,Site_Settings!#REF!,0))),""),"")</f>
        <v/>
      </c>
      <c r="AS76" t="str">
        <f>IFERROR(IF(#REF!&gt;0,#REF!/(INDEX(Site_Settings!#REF!,MATCH('12Month-ADT'!$C76,Site_Settings!#REF!,0),MATCH('12Month-ADT'!$D76,Site_Settings!#REF!,0))),""),"")</f>
        <v/>
      </c>
      <c r="AT76" t="str">
        <f>IFERROR(IF(#REF!&gt;0,#REF!/(INDEX(Site_Settings!#REF!,MATCH('12Month-ADT'!$C76,Site_Settings!#REF!,0),MATCH('12Month-ADT'!$D76,Site_Settings!#REF!,0))),""),"")</f>
        <v/>
      </c>
      <c r="AU76" t="str">
        <f>IFERROR(IF(#REF!&gt;0,#REF!/(INDEX(Site_Settings!#REF!,MATCH('12Month-ADT'!$C76,Site_Settings!#REF!,0),MATCH('12Month-ADT'!$D76,Site_Settings!#REF!,0))),""),"")</f>
        <v/>
      </c>
      <c r="AV76" t="str">
        <f>IFERROR(IF(#REF!&gt;0,#REF!/(INDEX(Site_Settings!#REF!,MATCH('12Month-ADT'!$C76,Site_Settings!#REF!,0),MATCH('12Month-ADT'!$D76,Site_Settings!#REF!,0))),""),"")</f>
        <v/>
      </c>
      <c r="AW76" t="str">
        <f>IFERROR(IF(#REF!&gt;0,#REF!/(INDEX(Site_Settings!#REF!,MATCH('12Month-ADT'!$C76,Site_Settings!#REF!,0),MATCH('12Month-ADT'!$D76,Site_Settings!#REF!,0))),""),"")</f>
        <v/>
      </c>
      <c r="AX76" t="str">
        <f>IFERROR(IF(#REF!&gt;0,#REF!/(INDEX(Site_Settings!#REF!,MATCH('12Month-ADT'!$C76,Site_Settings!#REF!,0),MATCH('12Month-ADT'!$D76,Site_Settings!#REF!,0))),""),"")</f>
        <v/>
      </c>
    </row>
    <row r="77" spans="1:50">
      <c r="A77" t="str">
        <f t="shared" si="1"/>
        <v>October2020</v>
      </c>
      <c r="C77" t="s">
        <v>62</v>
      </c>
      <c r="D77">
        <v>2020</v>
      </c>
      <c r="E77" t="str">
        <f>IFERROR(IF(#REF!&gt;0,#REF!/(INDEX(Site_Settings!#REF!,MATCH('12Month-ADT'!$C77,Site_Settings!#REF!,0),MATCH('12Month-ADT'!$D77,Site_Settings!#REF!,0))),""),"")</f>
        <v/>
      </c>
      <c r="F77" t="str">
        <f>IFERROR(IF(#REF!&gt;0,#REF!/(INDEX(Site_Settings!#REF!,MATCH('12Month-ADT'!$C77,Site_Settings!#REF!,0),MATCH('12Month-ADT'!$D77,Site_Settings!#REF!,0))),""),"")</f>
        <v/>
      </c>
      <c r="G77" t="str">
        <f>IFERROR(IF(#REF!&gt;0,#REF!/(INDEX(Site_Settings!#REF!,MATCH('12Month-ADT'!$C77,Site_Settings!#REF!,0),MATCH('12Month-ADT'!$D77,Site_Settings!#REF!,0))),""),"")</f>
        <v/>
      </c>
      <c r="H77" t="str">
        <f>IFERROR(IF(#REF!&gt;0,#REF!/(INDEX(Site_Settings!#REF!,MATCH('12Month-ADT'!$C77,Site_Settings!#REF!,0),MATCH('12Month-ADT'!$D77,Site_Settings!#REF!,0))),""),"")</f>
        <v/>
      </c>
      <c r="I77" t="str">
        <f>IFERROR(IF(#REF!&gt;0,#REF!/(INDEX(Site_Settings!#REF!,MATCH('12Month-ADT'!$C77,Site_Settings!#REF!,0),MATCH('12Month-ADT'!$D77,Site_Settings!#REF!,0))),""),"")</f>
        <v/>
      </c>
      <c r="J77" t="str">
        <f>IFERROR(IF(#REF!&gt;0,#REF!/(INDEX(Site_Settings!#REF!,MATCH('12Month-ADT'!$C77,Site_Settings!#REF!,0),MATCH('12Month-ADT'!$D77,Site_Settings!#REF!,0))),""),"")</f>
        <v/>
      </c>
      <c r="K77" t="str">
        <f>IFERROR(IF(#REF!&gt;0,#REF!/(INDEX(Site_Settings!#REF!,MATCH('12Month-ADT'!$C77,Site_Settings!#REF!,0),MATCH('12Month-ADT'!$D77,Site_Settings!#REF!,0))),""),"")</f>
        <v/>
      </c>
      <c r="L77" t="str">
        <f>IFERROR(IF(#REF!&gt;0,#REF!/(INDEX(Site_Settings!#REF!,MATCH('12Month-ADT'!$C77,Site_Settings!#REF!,0),MATCH('12Month-ADT'!$D77,Site_Settings!#REF!,0))),""),"")</f>
        <v/>
      </c>
      <c r="M77" t="str">
        <f>IFERROR(IF(#REF!&gt;0,#REF!/(INDEX(Site_Settings!#REF!,MATCH('12Month-ADT'!$C77,Site_Settings!#REF!,0),MATCH('12Month-ADT'!$D77,Site_Settings!#REF!,0))),""),"")</f>
        <v/>
      </c>
      <c r="N77" t="str">
        <f>IFERROR(IF(#REF!&gt;0,#REF!/(INDEX(Site_Settings!#REF!,MATCH('12Month-ADT'!$C77,Site_Settings!#REF!,0),MATCH('12Month-ADT'!$D77,Site_Settings!#REF!,0))),""),"")</f>
        <v/>
      </c>
      <c r="O77" t="str">
        <f>IFERROR(IF(#REF!&gt;0,#REF!/(INDEX(Site_Settings!#REF!,MATCH('12Month-ADT'!$C77,Site_Settings!#REF!,0),MATCH('12Month-ADT'!$D77,Site_Settings!#REF!,0))),""),"")</f>
        <v/>
      </c>
      <c r="P77" t="str">
        <f>IFERROR(IF(#REF!&gt;0,#REF!/(INDEX(Site_Settings!#REF!,MATCH('12Month-ADT'!$C77,Site_Settings!#REF!,0),MATCH('12Month-ADT'!$D77,Site_Settings!#REF!,0))),""),"")</f>
        <v/>
      </c>
      <c r="Q77" t="str">
        <f>IFERROR(IF(#REF!&gt;0,#REF!/(INDEX(Site_Settings!#REF!,MATCH('12Month-ADT'!$C77,Site_Settings!#REF!,0),MATCH('12Month-ADT'!$D77,Site_Settings!#REF!,0))),""),"")</f>
        <v/>
      </c>
      <c r="R77" t="str">
        <f>IFERROR(IF(#REF!&gt;0,#REF!/(INDEX(Site_Settings!#REF!,MATCH('12Month-ADT'!$C77,Site_Settings!#REF!,0),MATCH('12Month-ADT'!$D77,Site_Settings!#REF!,0))),""),"")</f>
        <v/>
      </c>
      <c r="S77" t="str">
        <f>IFERROR(IF(#REF!&gt;0,#REF!/(INDEX(Site_Settings!#REF!,MATCH('12Month-ADT'!$C77,Site_Settings!#REF!,0),MATCH('12Month-ADT'!$D77,Site_Settings!#REF!,0))),""),"")</f>
        <v/>
      </c>
      <c r="T77" t="str">
        <f>IFERROR(IF(#REF!&gt;0,#REF!/(INDEX(Site_Settings!#REF!,MATCH('12Month-ADT'!$C77,Site_Settings!#REF!,0),MATCH('12Month-ADT'!$D77,Site_Settings!#REF!,0))),""),"")</f>
        <v/>
      </c>
      <c r="U77" t="str">
        <f>IFERROR(IF(#REF!&gt;0,#REF!/(INDEX(Site_Settings!#REF!,MATCH('12Month-ADT'!$C77,Site_Settings!#REF!,0),MATCH('12Month-ADT'!$D77,Site_Settings!#REF!,0))),""),"")</f>
        <v/>
      </c>
      <c r="V77" t="str">
        <f>IFERROR(IF(#REF!&gt;0,#REF!/(INDEX(Site_Settings!#REF!,MATCH('12Month-ADT'!$C77,Site_Settings!#REF!,0),MATCH('12Month-ADT'!$D77,Site_Settings!#REF!,0))),""),"")</f>
        <v/>
      </c>
      <c r="W77" t="str">
        <f>IFERROR(IF(#REF!&gt;0,#REF!/(INDEX(Site_Settings!#REF!,MATCH('12Month-ADT'!$C77,Site_Settings!#REF!,0),MATCH('12Month-ADT'!$D77,Site_Settings!#REF!,0))),""),"")</f>
        <v/>
      </c>
      <c r="X77" t="str">
        <f>IFERROR(IF(#REF!&gt;0,#REF!/(INDEX(Site_Settings!#REF!,MATCH('12Month-ADT'!$C77,Site_Settings!#REF!,0),MATCH('12Month-ADT'!$D77,Site_Settings!#REF!,0))),""),"")</f>
        <v/>
      </c>
      <c r="Y77" t="str">
        <f>IFERROR(IF(#REF!&gt;0,#REF!/(INDEX(Site_Settings!#REF!,MATCH('12Month-ADT'!$C77,Site_Settings!#REF!,0),MATCH('12Month-ADT'!$D77,Site_Settings!#REF!,0))),""),"")</f>
        <v/>
      </c>
      <c r="Z77" t="str">
        <f>IFERROR(IF(#REF!&gt;0,#REF!/(INDEX(Site_Settings!#REF!,MATCH('12Month-ADT'!$C77,Site_Settings!#REF!,0),MATCH('12Month-ADT'!$D77,Site_Settings!#REF!,0))),""),"")</f>
        <v/>
      </c>
      <c r="AA77" t="str">
        <f>IFERROR(IF(#REF!&gt;0,#REF!/(INDEX(Site_Settings!#REF!,MATCH('12Month-ADT'!$C77,Site_Settings!#REF!,0),MATCH('12Month-ADT'!$D77,Site_Settings!#REF!,0))),""),"")</f>
        <v/>
      </c>
      <c r="AB77" t="str">
        <f>IFERROR(IF(#REF!&gt;0,#REF!/(INDEX(Site_Settings!#REF!,MATCH('12Month-ADT'!$C77,Site_Settings!#REF!,0),MATCH('12Month-ADT'!$D77,Site_Settings!#REF!,0))),""),"")</f>
        <v/>
      </c>
      <c r="AC77" t="str">
        <f>IFERROR(IF(#REF!&gt;0,#REF!/(INDEX(Site_Settings!#REF!,MATCH('12Month-ADT'!$C77,Site_Settings!#REF!,0),MATCH('12Month-ADT'!$D77,Site_Settings!#REF!,0))),""),"")</f>
        <v/>
      </c>
      <c r="AD77" t="str">
        <f>IFERROR(IF(#REF!&gt;0,#REF!/(INDEX(Site_Settings!#REF!,MATCH('12Month-ADT'!$C77,Site_Settings!#REF!,0),MATCH('12Month-ADT'!$D77,Site_Settings!#REF!,0))),""),"")</f>
        <v/>
      </c>
      <c r="AE77" t="str">
        <f>IFERROR(IF(#REF!&gt;0,#REF!/(INDEX(Site_Settings!#REF!,MATCH('12Month-ADT'!$C77,Site_Settings!#REF!,0),MATCH('12Month-ADT'!$D77,Site_Settings!#REF!,0))),""),"")</f>
        <v/>
      </c>
      <c r="AF77" t="str">
        <f>IFERROR(IF(#REF!&gt;0,#REF!/(INDEX(Site_Settings!#REF!,MATCH('12Month-ADT'!$C77,Site_Settings!#REF!,0),MATCH('12Month-ADT'!$D77,Site_Settings!#REF!,0))),""),"")</f>
        <v/>
      </c>
      <c r="AG77" t="str">
        <f>IFERROR(IF(#REF!&gt;0,#REF!/(INDEX(Site_Settings!#REF!,MATCH('12Month-ADT'!$C77,Site_Settings!#REF!,0),MATCH('12Month-ADT'!$D77,Site_Settings!#REF!,0))),""),"")</f>
        <v/>
      </c>
      <c r="AH77" t="str">
        <f>IFERROR(IF(#REF!&gt;0,#REF!/(INDEX(Site_Settings!#REF!,MATCH('12Month-ADT'!$C77,Site_Settings!#REF!,0),MATCH('12Month-ADT'!$D77,Site_Settings!#REF!,0))),""),"")</f>
        <v/>
      </c>
      <c r="AI77" t="str">
        <f>IFERROR(IF(#REF!&gt;0,#REF!/(INDEX(Site_Settings!#REF!,MATCH('12Month-ADT'!$C77,Site_Settings!#REF!,0),MATCH('12Month-ADT'!$D77,Site_Settings!#REF!,0))),""),"")</f>
        <v/>
      </c>
      <c r="AJ77" t="str">
        <f>IFERROR(IF(#REF!&gt;0,#REF!/(INDEX(Site_Settings!#REF!,MATCH('12Month-ADT'!$C77,Site_Settings!#REF!,0),MATCH('12Month-ADT'!$D77,Site_Settings!#REF!,0))),""),"")</f>
        <v/>
      </c>
      <c r="AK77" t="str">
        <f>IFERROR(IF(#REF!&gt;0,#REF!/(INDEX(Site_Settings!#REF!,MATCH('12Month-ADT'!$C77,Site_Settings!#REF!,0),MATCH('12Month-ADT'!$D77,Site_Settings!#REF!,0))),""),"")</f>
        <v/>
      </c>
      <c r="AL77" t="str">
        <f>IFERROR(IF(#REF!&gt;0,#REF!/(INDEX(Site_Settings!#REF!,MATCH('12Month-ADT'!$C77,Site_Settings!#REF!,0),MATCH('12Month-ADT'!$D77,Site_Settings!#REF!,0))),""),"")</f>
        <v/>
      </c>
      <c r="AM77" t="str">
        <f>IFERROR(IF(#REF!&gt;0,#REF!/(INDEX(Site_Settings!#REF!,MATCH('12Month-ADT'!$C77,Site_Settings!#REF!,0),MATCH('12Month-ADT'!$D77,Site_Settings!#REF!,0))),""),"")</f>
        <v/>
      </c>
      <c r="AN77" t="str">
        <f>IFERROR(IF(#REF!&gt;0,#REF!/(INDEX(Site_Settings!#REF!,MATCH('12Month-ADT'!$C77,Site_Settings!#REF!,0),MATCH('12Month-ADT'!$D77,Site_Settings!#REF!,0))),""),"")</f>
        <v/>
      </c>
      <c r="AO77" t="str">
        <f>IFERROR(IF(#REF!&gt;0,#REF!/(INDEX(Site_Settings!#REF!,MATCH('12Month-ADT'!$C77,Site_Settings!#REF!,0),MATCH('12Month-ADT'!$D77,Site_Settings!#REF!,0))),""),"")</f>
        <v/>
      </c>
      <c r="AP77" t="str">
        <f>IFERROR(IF(#REF!&gt;0,#REF!/(INDEX(Site_Settings!#REF!,MATCH('12Month-ADT'!$C77,Site_Settings!#REF!,0),MATCH('12Month-ADT'!$D77,Site_Settings!#REF!,0))),""),"")</f>
        <v/>
      </c>
      <c r="AQ77" t="str">
        <f>IFERROR(IF(#REF!&gt;0,#REF!/(INDEX(Site_Settings!#REF!,MATCH('12Month-ADT'!$C77,Site_Settings!#REF!,0),MATCH('12Month-ADT'!$D77,Site_Settings!#REF!,0))),""),"")</f>
        <v/>
      </c>
      <c r="AR77" t="str">
        <f>IFERROR(IF(#REF!&gt;0,#REF!/(INDEX(Site_Settings!#REF!,MATCH('12Month-ADT'!$C77,Site_Settings!#REF!,0),MATCH('12Month-ADT'!$D77,Site_Settings!#REF!,0))),""),"")</f>
        <v/>
      </c>
      <c r="AS77" t="str">
        <f>IFERROR(IF(#REF!&gt;0,#REF!/(INDEX(Site_Settings!#REF!,MATCH('12Month-ADT'!$C77,Site_Settings!#REF!,0),MATCH('12Month-ADT'!$D77,Site_Settings!#REF!,0))),""),"")</f>
        <v/>
      </c>
      <c r="AT77" t="str">
        <f>IFERROR(IF(#REF!&gt;0,#REF!/(INDEX(Site_Settings!#REF!,MATCH('12Month-ADT'!$C77,Site_Settings!#REF!,0),MATCH('12Month-ADT'!$D77,Site_Settings!#REF!,0))),""),"")</f>
        <v/>
      </c>
      <c r="AU77" t="str">
        <f>IFERROR(IF(#REF!&gt;0,#REF!/(INDEX(Site_Settings!#REF!,MATCH('12Month-ADT'!$C77,Site_Settings!#REF!,0),MATCH('12Month-ADT'!$D77,Site_Settings!#REF!,0))),""),"")</f>
        <v/>
      </c>
      <c r="AV77" t="str">
        <f>IFERROR(IF(#REF!&gt;0,#REF!/(INDEX(Site_Settings!#REF!,MATCH('12Month-ADT'!$C77,Site_Settings!#REF!,0),MATCH('12Month-ADT'!$D77,Site_Settings!#REF!,0))),""),"")</f>
        <v/>
      </c>
      <c r="AW77" t="str">
        <f>IFERROR(IF(#REF!&gt;0,#REF!/(INDEX(Site_Settings!#REF!,MATCH('12Month-ADT'!$C77,Site_Settings!#REF!,0),MATCH('12Month-ADT'!$D77,Site_Settings!#REF!,0))),""),"")</f>
        <v/>
      </c>
      <c r="AX77" t="str">
        <f>IFERROR(IF(#REF!&gt;0,#REF!/(INDEX(Site_Settings!#REF!,MATCH('12Month-ADT'!$C77,Site_Settings!#REF!,0),MATCH('12Month-ADT'!$D77,Site_Settings!#REF!,0))),""),"")</f>
        <v/>
      </c>
    </row>
    <row r="78" spans="1:50">
      <c r="A78" t="str">
        <f t="shared" si="1"/>
        <v>November2020</v>
      </c>
      <c r="C78" t="s">
        <v>63</v>
      </c>
      <c r="D78">
        <v>2020</v>
      </c>
      <c r="E78" t="str">
        <f>IFERROR(IF(#REF!&gt;0,#REF!/(INDEX(Site_Settings!#REF!,MATCH('12Month-ADT'!$C78,Site_Settings!#REF!,0),MATCH('12Month-ADT'!$D78,Site_Settings!#REF!,0))),""),"")</f>
        <v/>
      </c>
      <c r="F78" t="str">
        <f>IFERROR(IF(#REF!&gt;0,#REF!/(INDEX(Site_Settings!#REF!,MATCH('12Month-ADT'!$C78,Site_Settings!#REF!,0),MATCH('12Month-ADT'!$D78,Site_Settings!#REF!,0))),""),"")</f>
        <v/>
      </c>
      <c r="G78" t="str">
        <f>IFERROR(IF(#REF!&gt;0,#REF!/(INDEX(Site_Settings!#REF!,MATCH('12Month-ADT'!$C78,Site_Settings!#REF!,0),MATCH('12Month-ADT'!$D78,Site_Settings!#REF!,0))),""),"")</f>
        <v/>
      </c>
      <c r="H78" t="str">
        <f>IFERROR(IF(#REF!&gt;0,#REF!/(INDEX(Site_Settings!#REF!,MATCH('12Month-ADT'!$C78,Site_Settings!#REF!,0),MATCH('12Month-ADT'!$D78,Site_Settings!#REF!,0))),""),"")</f>
        <v/>
      </c>
      <c r="I78" t="str">
        <f>IFERROR(IF(#REF!&gt;0,#REF!/(INDEX(Site_Settings!#REF!,MATCH('12Month-ADT'!$C78,Site_Settings!#REF!,0),MATCH('12Month-ADT'!$D78,Site_Settings!#REF!,0))),""),"")</f>
        <v/>
      </c>
      <c r="J78" t="str">
        <f>IFERROR(IF(#REF!&gt;0,#REF!/(INDEX(Site_Settings!#REF!,MATCH('12Month-ADT'!$C78,Site_Settings!#REF!,0),MATCH('12Month-ADT'!$D78,Site_Settings!#REF!,0))),""),"")</f>
        <v/>
      </c>
      <c r="K78" t="str">
        <f>IFERROR(IF(#REF!&gt;0,#REF!/(INDEX(Site_Settings!#REF!,MATCH('12Month-ADT'!$C78,Site_Settings!#REF!,0),MATCH('12Month-ADT'!$D78,Site_Settings!#REF!,0))),""),"")</f>
        <v/>
      </c>
      <c r="L78" t="str">
        <f>IFERROR(IF(#REF!&gt;0,#REF!/(INDEX(Site_Settings!#REF!,MATCH('12Month-ADT'!$C78,Site_Settings!#REF!,0),MATCH('12Month-ADT'!$D78,Site_Settings!#REF!,0))),""),"")</f>
        <v/>
      </c>
      <c r="M78" t="str">
        <f>IFERROR(IF(#REF!&gt;0,#REF!/(INDEX(Site_Settings!#REF!,MATCH('12Month-ADT'!$C78,Site_Settings!#REF!,0),MATCH('12Month-ADT'!$D78,Site_Settings!#REF!,0))),""),"")</f>
        <v/>
      </c>
      <c r="N78" t="str">
        <f>IFERROR(IF(#REF!&gt;0,#REF!/(INDEX(Site_Settings!#REF!,MATCH('12Month-ADT'!$C78,Site_Settings!#REF!,0),MATCH('12Month-ADT'!$D78,Site_Settings!#REF!,0))),""),"")</f>
        <v/>
      </c>
      <c r="O78" t="str">
        <f>IFERROR(IF(#REF!&gt;0,#REF!/(INDEX(Site_Settings!#REF!,MATCH('12Month-ADT'!$C78,Site_Settings!#REF!,0),MATCH('12Month-ADT'!$D78,Site_Settings!#REF!,0))),""),"")</f>
        <v/>
      </c>
      <c r="P78" t="str">
        <f>IFERROR(IF(#REF!&gt;0,#REF!/(INDEX(Site_Settings!#REF!,MATCH('12Month-ADT'!$C78,Site_Settings!#REF!,0),MATCH('12Month-ADT'!$D78,Site_Settings!#REF!,0))),""),"")</f>
        <v/>
      </c>
      <c r="Q78" t="str">
        <f>IFERROR(IF(#REF!&gt;0,#REF!/(INDEX(Site_Settings!#REF!,MATCH('12Month-ADT'!$C78,Site_Settings!#REF!,0),MATCH('12Month-ADT'!$D78,Site_Settings!#REF!,0))),""),"")</f>
        <v/>
      </c>
      <c r="R78" t="str">
        <f>IFERROR(IF(#REF!&gt;0,#REF!/(INDEX(Site_Settings!#REF!,MATCH('12Month-ADT'!$C78,Site_Settings!#REF!,0),MATCH('12Month-ADT'!$D78,Site_Settings!#REF!,0))),""),"")</f>
        <v/>
      </c>
      <c r="S78" t="str">
        <f>IFERROR(IF(#REF!&gt;0,#REF!/(INDEX(Site_Settings!#REF!,MATCH('12Month-ADT'!$C78,Site_Settings!#REF!,0),MATCH('12Month-ADT'!$D78,Site_Settings!#REF!,0))),""),"")</f>
        <v/>
      </c>
      <c r="T78" t="str">
        <f>IFERROR(IF(#REF!&gt;0,#REF!/(INDEX(Site_Settings!#REF!,MATCH('12Month-ADT'!$C78,Site_Settings!#REF!,0),MATCH('12Month-ADT'!$D78,Site_Settings!#REF!,0))),""),"")</f>
        <v/>
      </c>
      <c r="U78" t="str">
        <f>IFERROR(IF(#REF!&gt;0,#REF!/(INDEX(Site_Settings!#REF!,MATCH('12Month-ADT'!$C78,Site_Settings!#REF!,0),MATCH('12Month-ADT'!$D78,Site_Settings!#REF!,0))),""),"")</f>
        <v/>
      </c>
      <c r="V78" t="str">
        <f>IFERROR(IF(#REF!&gt;0,#REF!/(INDEX(Site_Settings!#REF!,MATCH('12Month-ADT'!$C78,Site_Settings!#REF!,0),MATCH('12Month-ADT'!$D78,Site_Settings!#REF!,0))),""),"")</f>
        <v/>
      </c>
      <c r="W78" t="str">
        <f>IFERROR(IF(#REF!&gt;0,#REF!/(INDEX(Site_Settings!#REF!,MATCH('12Month-ADT'!$C78,Site_Settings!#REF!,0),MATCH('12Month-ADT'!$D78,Site_Settings!#REF!,0))),""),"")</f>
        <v/>
      </c>
      <c r="X78" t="str">
        <f>IFERROR(IF(#REF!&gt;0,#REF!/(INDEX(Site_Settings!#REF!,MATCH('12Month-ADT'!$C78,Site_Settings!#REF!,0),MATCH('12Month-ADT'!$D78,Site_Settings!#REF!,0))),""),"")</f>
        <v/>
      </c>
      <c r="Y78" t="str">
        <f>IFERROR(IF(#REF!&gt;0,#REF!/(INDEX(Site_Settings!#REF!,MATCH('12Month-ADT'!$C78,Site_Settings!#REF!,0),MATCH('12Month-ADT'!$D78,Site_Settings!#REF!,0))),""),"")</f>
        <v/>
      </c>
      <c r="Z78" t="str">
        <f>IFERROR(IF(#REF!&gt;0,#REF!/(INDEX(Site_Settings!#REF!,MATCH('12Month-ADT'!$C78,Site_Settings!#REF!,0),MATCH('12Month-ADT'!$D78,Site_Settings!#REF!,0))),""),"")</f>
        <v/>
      </c>
      <c r="AA78" t="str">
        <f>IFERROR(IF(#REF!&gt;0,#REF!/(INDEX(Site_Settings!#REF!,MATCH('12Month-ADT'!$C78,Site_Settings!#REF!,0),MATCH('12Month-ADT'!$D78,Site_Settings!#REF!,0))),""),"")</f>
        <v/>
      </c>
      <c r="AB78" t="str">
        <f>IFERROR(IF(#REF!&gt;0,#REF!/(INDEX(Site_Settings!#REF!,MATCH('12Month-ADT'!$C78,Site_Settings!#REF!,0),MATCH('12Month-ADT'!$D78,Site_Settings!#REF!,0))),""),"")</f>
        <v/>
      </c>
      <c r="AC78" t="str">
        <f>IFERROR(IF(#REF!&gt;0,#REF!/(INDEX(Site_Settings!#REF!,MATCH('12Month-ADT'!$C78,Site_Settings!#REF!,0),MATCH('12Month-ADT'!$D78,Site_Settings!#REF!,0))),""),"")</f>
        <v/>
      </c>
      <c r="AD78" t="str">
        <f>IFERROR(IF(#REF!&gt;0,#REF!/(INDEX(Site_Settings!#REF!,MATCH('12Month-ADT'!$C78,Site_Settings!#REF!,0),MATCH('12Month-ADT'!$D78,Site_Settings!#REF!,0))),""),"")</f>
        <v/>
      </c>
      <c r="AE78" t="str">
        <f>IFERROR(IF(#REF!&gt;0,#REF!/(INDEX(Site_Settings!#REF!,MATCH('12Month-ADT'!$C78,Site_Settings!#REF!,0),MATCH('12Month-ADT'!$D78,Site_Settings!#REF!,0))),""),"")</f>
        <v/>
      </c>
      <c r="AF78" t="str">
        <f>IFERROR(IF(#REF!&gt;0,#REF!/(INDEX(Site_Settings!#REF!,MATCH('12Month-ADT'!$C78,Site_Settings!#REF!,0),MATCH('12Month-ADT'!$D78,Site_Settings!#REF!,0))),""),"")</f>
        <v/>
      </c>
      <c r="AG78" t="str">
        <f>IFERROR(IF(#REF!&gt;0,#REF!/(INDEX(Site_Settings!#REF!,MATCH('12Month-ADT'!$C78,Site_Settings!#REF!,0),MATCH('12Month-ADT'!$D78,Site_Settings!#REF!,0))),""),"")</f>
        <v/>
      </c>
      <c r="AH78" t="str">
        <f>IFERROR(IF(#REF!&gt;0,#REF!/(INDEX(Site_Settings!#REF!,MATCH('12Month-ADT'!$C78,Site_Settings!#REF!,0),MATCH('12Month-ADT'!$D78,Site_Settings!#REF!,0))),""),"")</f>
        <v/>
      </c>
      <c r="AI78" t="str">
        <f>IFERROR(IF(#REF!&gt;0,#REF!/(INDEX(Site_Settings!#REF!,MATCH('12Month-ADT'!$C78,Site_Settings!#REF!,0),MATCH('12Month-ADT'!$D78,Site_Settings!#REF!,0))),""),"")</f>
        <v/>
      </c>
      <c r="AJ78" t="str">
        <f>IFERROR(IF(#REF!&gt;0,#REF!/(INDEX(Site_Settings!#REF!,MATCH('12Month-ADT'!$C78,Site_Settings!#REF!,0),MATCH('12Month-ADT'!$D78,Site_Settings!#REF!,0))),""),"")</f>
        <v/>
      </c>
      <c r="AK78" t="str">
        <f>IFERROR(IF(#REF!&gt;0,#REF!/(INDEX(Site_Settings!#REF!,MATCH('12Month-ADT'!$C78,Site_Settings!#REF!,0),MATCH('12Month-ADT'!$D78,Site_Settings!#REF!,0))),""),"")</f>
        <v/>
      </c>
      <c r="AL78" t="str">
        <f>IFERROR(IF(#REF!&gt;0,#REF!/(INDEX(Site_Settings!#REF!,MATCH('12Month-ADT'!$C78,Site_Settings!#REF!,0),MATCH('12Month-ADT'!$D78,Site_Settings!#REF!,0))),""),"")</f>
        <v/>
      </c>
      <c r="AM78" t="str">
        <f>IFERROR(IF(#REF!&gt;0,#REF!/(INDEX(Site_Settings!#REF!,MATCH('12Month-ADT'!$C78,Site_Settings!#REF!,0),MATCH('12Month-ADT'!$D78,Site_Settings!#REF!,0))),""),"")</f>
        <v/>
      </c>
      <c r="AN78" t="str">
        <f>IFERROR(IF(#REF!&gt;0,#REF!/(INDEX(Site_Settings!#REF!,MATCH('12Month-ADT'!$C78,Site_Settings!#REF!,0),MATCH('12Month-ADT'!$D78,Site_Settings!#REF!,0))),""),"")</f>
        <v/>
      </c>
      <c r="AO78" t="str">
        <f>IFERROR(IF(#REF!&gt;0,#REF!/(INDEX(Site_Settings!#REF!,MATCH('12Month-ADT'!$C78,Site_Settings!#REF!,0),MATCH('12Month-ADT'!$D78,Site_Settings!#REF!,0))),""),"")</f>
        <v/>
      </c>
      <c r="AP78" t="str">
        <f>IFERROR(IF(#REF!&gt;0,#REF!/(INDEX(Site_Settings!#REF!,MATCH('12Month-ADT'!$C78,Site_Settings!#REF!,0),MATCH('12Month-ADT'!$D78,Site_Settings!#REF!,0))),""),"")</f>
        <v/>
      </c>
      <c r="AQ78" t="str">
        <f>IFERROR(IF(#REF!&gt;0,#REF!/(INDEX(Site_Settings!#REF!,MATCH('12Month-ADT'!$C78,Site_Settings!#REF!,0),MATCH('12Month-ADT'!$D78,Site_Settings!#REF!,0))),""),"")</f>
        <v/>
      </c>
      <c r="AR78" t="str">
        <f>IFERROR(IF(#REF!&gt;0,#REF!/(INDEX(Site_Settings!#REF!,MATCH('12Month-ADT'!$C78,Site_Settings!#REF!,0),MATCH('12Month-ADT'!$D78,Site_Settings!#REF!,0))),""),"")</f>
        <v/>
      </c>
      <c r="AS78" t="str">
        <f>IFERROR(IF(#REF!&gt;0,#REF!/(INDEX(Site_Settings!#REF!,MATCH('12Month-ADT'!$C78,Site_Settings!#REF!,0),MATCH('12Month-ADT'!$D78,Site_Settings!#REF!,0))),""),"")</f>
        <v/>
      </c>
      <c r="AT78" t="str">
        <f>IFERROR(IF(#REF!&gt;0,#REF!/(INDEX(Site_Settings!#REF!,MATCH('12Month-ADT'!$C78,Site_Settings!#REF!,0),MATCH('12Month-ADT'!$D78,Site_Settings!#REF!,0))),""),"")</f>
        <v/>
      </c>
      <c r="AU78" t="str">
        <f>IFERROR(IF(#REF!&gt;0,#REF!/(INDEX(Site_Settings!#REF!,MATCH('12Month-ADT'!$C78,Site_Settings!#REF!,0),MATCH('12Month-ADT'!$D78,Site_Settings!#REF!,0))),""),"")</f>
        <v/>
      </c>
      <c r="AV78" t="str">
        <f>IFERROR(IF(#REF!&gt;0,#REF!/(INDEX(Site_Settings!#REF!,MATCH('12Month-ADT'!$C78,Site_Settings!#REF!,0),MATCH('12Month-ADT'!$D78,Site_Settings!#REF!,0))),""),"")</f>
        <v/>
      </c>
      <c r="AW78" t="str">
        <f>IFERROR(IF(#REF!&gt;0,#REF!/(INDEX(Site_Settings!#REF!,MATCH('12Month-ADT'!$C78,Site_Settings!#REF!,0),MATCH('12Month-ADT'!$D78,Site_Settings!#REF!,0))),""),"")</f>
        <v/>
      </c>
      <c r="AX78" t="str">
        <f>IFERROR(IF(#REF!&gt;0,#REF!/(INDEX(Site_Settings!#REF!,MATCH('12Month-ADT'!$C78,Site_Settings!#REF!,0),MATCH('12Month-ADT'!$D78,Site_Settings!#REF!,0))),""),"")</f>
        <v/>
      </c>
    </row>
    <row r="79" spans="1:50">
      <c r="A79" t="str">
        <f t="shared" si="1"/>
        <v>December2020</v>
      </c>
      <c r="C79" t="s">
        <v>50</v>
      </c>
      <c r="D79">
        <v>2020</v>
      </c>
      <c r="E79" t="str">
        <f>IFERROR(IF(#REF!&gt;0,#REF!/(INDEX(Site_Settings!#REF!,MATCH('12Month-ADT'!$C79,Site_Settings!#REF!,0),MATCH('12Month-ADT'!$D79,Site_Settings!#REF!,0))),""),"")</f>
        <v/>
      </c>
      <c r="F79" t="str">
        <f>IFERROR(IF(#REF!&gt;0,#REF!/(INDEX(Site_Settings!#REF!,MATCH('12Month-ADT'!$C79,Site_Settings!#REF!,0),MATCH('12Month-ADT'!$D79,Site_Settings!#REF!,0))),""),"")</f>
        <v/>
      </c>
      <c r="G79" t="str">
        <f>IFERROR(IF(#REF!&gt;0,#REF!/(INDEX(Site_Settings!#REF!,MATCH('12Month-ADT'!$C79,Site_Settings!#REF!,0),MATCH('12Month-ADT'!$D79,Site_Settings!#REF!,0))),""),"")</f>
        <v/>
      </c>
      <c r="H79" t="str">
        <f>IFERROR(IF(#REF!&gt;0,#REF!/(INDEX(Site_Settings!#REF!,MATCH('12Month-ADT'!$C79,Site_Settings!#REF!,0),MATCH('12Month-ADT'!$D79,Site_Settings!#REF!,0))),""),"")</f>
        <v/>
      </c>
      <c r="I79" t="str">
        <f>IFERROR(IF(#REF!&gt;0,#REF!/(INDEX(Site_Settings!#REF!,MATCH('12Month-ADT'!$C79,Site_Settings!#REF!,0),MATCH('12Month-ADT'!$D79,Site_Settings!#REF!,0))),""),"")</f>
        <v/>
      </c>
      <c r="J79" t="str">
        <f>IFERROR(IF(#REF!&gt;0,#REF!/(INDEX(Site_Settings!#REF!,MATCH('12Month-ADT'!$C79,Site_Settings!#REF!,0),MATCH('12Month-ADT'!$D79,Site_Settings!#REF!,0))),""),"")</f>
        <v/>
      </c>
      <c r="K79" t="str">
        <f>IFERROR(IF(#REF!&gt;0,#REF!/(INDEX(Site_Settings!#REF!,MATCH('12Month-ADT'!$C79,Site_Settings!#REF!,0),MATCH('12Month-ADT'!$D79,Site_Settings!#REF!,0))),""),"")</f>
        <v/>
      </c>
      <c r="L79" t="str">
        <f>IFERROR(IF(#REF!&gt;0,#REF!/(INDEX(Site_Settings!#REF!,MATCH('12Month-ADT'!$C79,Site_Settings!#REF!,0),MATCH('12Month-ADT'!$D79,Site_Settings!#REF!,0))),""),"")</f>
        <v/>
      </c>
      <c r="M79" t="str">
        <f>IFERROR(IF(#REF!&gt;0,#REF!/(INDEX(Site_Settings!#REF!,MATCH('12Month-ADT'!$C79,Site_Settings!#REF!,0),MATCH('12Month-ADT'!$D79,Site_Settings!#REF!,0))),""),"")</f>
        <v/>
      </c>
      <c r="N79" t="str">
        <f>IFERROR(IF(#REF!&gt;0,#REF!/(INDEX(Site_Settings!#REF!,MATCH('12Month-ADT'!$C79,Site_Settings!#REF!,0),MATCH('12Month-ADT'!$D79,Site_Settings!#REF!,0))),""),"")</f>
        <v/>
      </c>
      <c r="O79" t="str">
        <f>IFERROR(IF(#REF!&gt;0,#REF!/(INDEX(Site_Settings!#REF!,MATCH('12Month-ADT'!$C79,Site_Settings!#REF!,0),MATCH('12Month-ADT'!$D79,Site_Settings!#REF!,0))),""),"")</f>
        <v/>
      </c>
      <c r="P79" t="str">
        <f>IFERROR(IF(#REF!&gt;0,#REF!/(INDEX(Site_Settings!#REF!,MATCH('12Month-ADT'!$C79,Site_Settings!#REF!,0),MATCH('12Month-ADT'!$D79,Site_Settings!#REF!,0))),""),"")</f>
        <v/>
      </c>
      <c r="Q79" t="str">
        <f>IFERROR(IF(#REF!&gt;0,#REF!/(INDEX(Site_Settings!#REF!,MATCH('12Month-ADT'!$C79,Site_Settings!#REF!,0),MATCH('12Month-ADT'!$D79,Site_Settings!#REF!,0))),""),"")</f>
        <v/>
      </c>
      <c r="R79" t="str">
        <f>IFERROR(IF(#REF!&gt;0,#REF!/(INDEX(Site_Settings!#REF!,MATCH('12Month-ADT'!$C79,Site_Settings!#REF!,0),MATCH('12Month-ADT'!$D79,Site_Settings!#REF!,0))),""),"")</f>
        <v/>
      </c>
      <c r="S79" t="str">
        <f>IFERROR(IF(#REF!&gt;0,#REF!/(INDEX(Site_Settings!#REF!,MATCH('12Month-ADT'!$C79,Site_Settings!#REF!,0),MATCH('12Month-ADT'!$D79,Site_Settings!#REF!,0))),""),"")</f>
        <v/>
      </c>
      <c r="T79" t="str">
        <f>IFERROR(IF(#REF!&gt;0,#REF!/(INDEX(Site_Settings!#REF!,MATCH('12Month-ADT'!$C79,Site_Settings!#REF!,0),MATCH('12Month-ADT'!$D79,Site_Settings!#REF!,0))),""),"")</f>
        <v/>
      </c>
      <c r="U79" t="str">
        <f>IFERROR(IF(#REF!&gt;0,#REF!/(INDEX(Site_Settings!#REF!,MATCH('12Month-ADT'!$C79,Site_Settings!#REF!,0),MATCH('12Month-ADT'!$D79,Site_Settings!#REF!,0))),""),"")</f>
        <v/>
      </c>
      <c r="V79" t="str">
        <f>IFERROR(IF(#REF!&gt;0,#REF!/(INDEX(Site_Settings!#REF!,MATCH('12Month-ADT'!$C79,Site_Settings!#REF!,0),MATCH('12Month-ADT'!$D79,Site_Settings!#REF!,0))),""),"")</f>
        <v/>
      </c>
      <c r="W79" t="str">
        <f>IFERROR(IF(#REF!&gt;0,#REF!/(INDEX(Site_Settings!#REF!,MATCH('12Month-ADT'!$C79,Site_Settings!#REF!,0),MATCH('12Month-ADT'!$D79,Site_Settings!#REF!,0))),""),"")</f>
        <v/>
      </c>
      <c r="X79" t="str">
        <f>IFERROR(IF(#REF!&gt;0,#REF!/(INDEX(Site_Settings!#REF!,MATCH('12Month-ADT'!$C79,Site_Settings!#REF!,0),MATCH('12Month-ADT'!$D79,Site_Settings!#REF!,0))),""),"")</f>
        <v/>
      </c>
      <c r="Y79" t="str">
        <f>IFERROR(IF(#REF!&gt;0,#REF!/(INDEX(Site_Settings!#REF!,MATCH('12Month-ADT'!$C79,Site_Settings!#REF!,0),MATCH('12Month-ADT'!$D79,Site_Settings!#REF!,0))),""),"")</f>
        <v/>
      </c>
      <c r="Z79" t="str">
        <f>IFERROR(IF(#REF!&gt;0,#REF!/(INDEX(Site_Settings!#REF!,MATCH('12Month-ADT'!$C79,Site_Settings!#REF!,0),MATCH('12Month-ADT'!$D79,Site_Settings!#REF!,0))),""),"")</f>
        <v/>
      </c>
      <c r="AA79" t="str">
        <f>IFERROR(IF(#REF!&gt;0,#REF!/(INDEX(Site_Settings!#REF!,MATCH('12Month-ADT'!$C79,Site_Settings!#REF!,0),MATCH('12Month-ADT'!$D79,Site_Settings!#REF!,0))),""),"")</f>
        <v/>
      </c>
      <c r="AB79" t="str">
        <f>IFERROR(IF(#REF!&gt;0,#REF!/(INDEX(Site_Settings!#REF!,MATCH('12Month-ADT'!$C79,Site_Settings!#REF!,0),MATCH('12Month-ADT'!$D79,Site_Settings!#REF!,0))),""),"")</f>
        <v/>
      </c>
      <c r="AC79" t="str">
        <f>IFERROR(IF(#REF!&gt;0,#REF!/(INDEX(Site_Settings!#REF!,MATCH('12Month-ADT'!$C79,Site_Settings!#REF!,0),MATCH('12Month-ADT'!$D79,Site_Settings!#REF!,0))),""),"")</f>
        <v/>
      </c>
      <c r="AD79" t="str">
        <f>IFERROR(IF(#REF!&gt;0,#REF!/(INDEX(Site_Settings!#REF!,MATCH('12Month-ADT'!$C79,Site_Settings!#REF!,0),MATCH('12Month-ADT'!$D79,Site_Settings!#REF!,0))),""),"")</f>
        <v/>
      </c>
      <c r="AE79" t="str">
        <f>IFERROR(IF(#REF!&gt;0,#REF!/(INDEX(Site_Settings!#REF!,MATCH('12Month-ADT'!$C79,Site_Settings!#REF!,0),MATCH('12Month-ADT'!$D79,Site_Settings!#REF!,0))),""),"")</f>
        <v/>
      </c>
      <c r="AF79" t="str">
        <f>IFERROR(IF(#REF!&gt;0,#REF!/(INDEX(Site_Settings!#REF!,MATCH('12Month-ADT'!$C79,Site_Settings!#REF!,0),MATCH('12Month-ADT'!$D79,Site_Settings!#REF!,0))),""),"")</f>
        <v/>
      </c>
      <c r="AG79" t="str">
        <f>IFERROR(IF(#REF!&gt;0,#REF!/(INDEX(Site_Settings!#REF!,MATCH('12Month-ADT'!$C79,Site_Settings!#REF!,0),MATCH('12Month-ADT'!$D79,Site_Settings!#REF!,0))),""),"")</f>
        <v/>
      </c>
      <c r="AH79" t="str">
        <f>IFERROR(IF(#REF!&gt;0,#REF!/(INDEX(Site_Settings!#REF!,MATCH('12Month-ADT'!$C79,Site_Settings!#REF!,0),MATCH('12Month-ADT'!$D79,Site_Settings!#REF!,0))),""),"")</f>
        <v/>
      </c>
      <c r="AI79" t="str">
        <f>IFERROR(IF(#REF!&gt;0,#REF!/(INDEX(Site_Settings!#REF!,MATCH('12Month-ADT'!$C79,Site_Settings!#REF!,0),MATCH('12Month-ADT'!$D79,Site_Settings!#REF!,0))),""),"")</f>
        <v/>
      </c>
      <c r="AJ79" t="str">
        <f>IFERROR(IF(#REF!&gt;0,#REF!/(INDEX(Site_Settings!#REF!,MATCH('12Month-ADT'!$C79,Site_Settings!#REF!,0),MATCH('12Month-ADT'!$D79,Site_Settings!#REF!,0))),""),"")</f>
        <v/>
      </c>
      <c r="AK79" t="str">
        <f>IFERROR(IF(#REF!&gt;0,#REF!/(INDEX(Site_Settings!#REF!,MATCH('12Month-ADT'!$C79,Site_Settings!#REF!,0),MATCH('12Month-ADT'!$D79,Site_Settings!#REF!,0))),""),"")</f>
        <v/>
      </c>
      <c r="AL79" t="str">
        <f>IFERROR(IF(#REF!&gt;0,#REF!/(INDEX(Site_Settings!#REF!,MATCH('12Month-ADT'!$C79,Site_Settings!#REF!,0),MATCH('12Month-ADT'!$D79,Site_Settings!#REF!,0))),""),"")</f>
        <v/>
      </c>
      <c r="AM79" t="str">
        <f>IFERROR(IF(#REF!&gt;0,#REF!/(INDEX(Site_Settings!#REF!,MATCH('12Month-ADT'!$C79,Site_Settings!#REF!,0),MATCH('12Month-ADT'!$D79,Site_Settings!#REF!,0))),""),"")</f>
        <v/>
      </c>
      <c r="AN79" t="str">
        <f>IFERROR(IF(#REF!&gt;0,#REF!/(INDEX(Site_Settings!#REF!,MATCH('12Month-ADT'!$C79,Site_Settings!#REF!,0),MATCH('12Month-ADT'!$D79,Site_Settings!#REF!,0))),""),"")</f>
        <v/>
      </c>
      <c r="AO79" t="str">
        <f>IFERROR(IF(#REF!&gt;0,#REF!/(INDEX(Site_Settings!#REF!,MATCH('12Month-ADT'!$C79,Site_Settings!#REF!,0),MATCH('12Month-ADT'!$D79,Site_Settings!#REF!,0))),""),"")</f>
        <v/>
      </c>
      <c r="AP79" t="str">
        <f>IFERROR(IF(#REF!&gt;0,#REF!/(INDEX(Site_Settings!#REF!,MATCH('12Month-ADT'!$C79,Site_Settings!#REF!,0),MATCH('12Month-ADT'!$D79,Site_Settings!#REF!,0))),""),"")</f>
        <v/>
      </c>
      <c r="AQ79" t="str">
        <f>IFERROR(IF(#REF!&gt;0,#REF!/(INDEX(Site_Settings!#REF!,MATCH('12Month-ADT'!$C79,Site_Settings!#REF!,0),MATCH('12Month-ADT'!$D79,Site_Settings!#REF!,0))),""),"")</f>
        <v/>
      </c>
      <c r="AR79" t="str">
        <f>IFERROR(IF(#REF!&gt;0,#REF!/(INDEX(Site_Settings!#REF!,MATCH('12Month-ADT'!$C79,Site_Settings!#REF!,0),MATCH('12Month-ADT'!$D79,Site_Settings!#REF!,0))),""),"")</f>
        <v/>
      </c>
      <c r="AS79" t="str">
        <f>IFERROR(IF(#REF!&gt;0,#REF!/(INDEX(Site_Settings!#REF!,MATCH('12Month-ADT'!$C79,Site_Settings!#REF!,0),MATCH('12Month-ADT'!$D79,Site_Settings!#REF!,0))),""),"")</f>
        <v/>
      </c>
      <c r="AT79" t="str">
        <f>IFERROR(IF(#REF!&gt;0,#REF!/(INDEX(Site_Settings!#REF!,MATCH('12Month-ADT'!$C79,Site_Settings!#REF!,0),MATCH('12Month-ADT'!$D79,Site_Settings!#REF!,0))),""),"")</f>
        <v/>
      </c>
      <c r="AU79" t="str">
        <f>IFERROR(IF(#REF!&gt;0,#REF!/(INDEX(Site_Settings!#REF!,MATCH('12Month-ADT'!$C79,Site_Settings!#REF!,0),MATCH('12Month-ADT'!$D79,Site_Settings!#REF!,0))),""),"")</f>
        <v/>
      </c>
      <c r="AV79" t="str">
        <f>IFERROR(IF(#REF!&gt;0,#REF!/(INDEX(Site_Settings!#REF!,MATCH('12Month-ADT'!$C79,Site_Settings!#REF!,0),MATCH('12Month-ADT'!$D79,Site_Settings!#REF!,0))),""),"")</f>
        <v/>
      </c>
      <c r="AW79" t="str">
        <f>IFERROR(IF(#REF!&gt;0,#REF!/(INDEX(Site_Settings!#REF!,MATCH('12Month-ADT'!$C79,Site_Settings!#REF!,0),MATCH('12Month-ADT'!$D79,Site_Settings!#REF!,0))),""),"")</f>
        <v/>
      </c>
      <c r="AX79" t="str">
        <f>IFERROR(IF(#REF!&gt;0,#REF!/(INDEX(Site_Settings!#REF!,MATCH('12Month-ADT'!$C79,Site_Settings!#REF!,0),MATCH('12Month-ADT'!$D79,Site_Settings!#REF!,0))),""),"")</f>
        <v/>
      </c>
    </row>
    <row r="80" spans="1:50">
      <c r="A80" t="str">
        <f t="shared" si="1"/>
        <v>January2021</v>
      </c>
      <c r="C80" t="s">
        <v>53</v>
      </c>
      <c r="D80">
        <v>2021</v>
      </c>
      <c r="E80" t="str">
        <f>IFERROR(IF(#REF!&gt;0,#REF!/(INDEX(Site_Settings!#REF!,MATCH('12Month-ADT'!$C80,Site_Settings!#REF!,0),MATCH('12Month-ADT'!$D80,Site_Settings!#REF!,0))),""),"")</f>
        <v/>
      </c>
      <c r="F80" t="str">
        <f>IFERROR(IF(#REF!&gt;0,#REF!/(INDEX(Site_Settings!#REF!,MATCH('12Month-ADT'!$C80,Site_Settings!#REF!,0),MATCH('12Month-ADT'!$D80,Site_Settings!#REF!,0))),""),"")</f>
        <v/>
      </c>
      <c r="G80" t="str">
        <f>IFERROR(IF(#REF!&gt;0,#REF!/(INDEX(Site_Settings!#REF!,MATCH('12Month-ADT'!$C80,Site_Settings!#REF!,0),MATCH('12Month-ADT'!$D80,Site_Settings!#REF!,0))),""),"")</f>
        <v/>
      </c>
      <c r="H80" t="str">
        <f>IFERROR(IF(#REF!&gt;0,#REF!/(INDEX(Site_Settings!#REF!,MATCH('12Month-ADT'!$C80,Site_Settings!#REF!,0),MATCH('12Month-ADT'!$D80,Site_Settings!#REF!,0))),""),"")</f>
        <v/>
      </c>
      <c r="I80" t="str">
        <f>IFERROR(IF(#REF!&gt;0,#REF!/(INDEX(Site_Settings!#REF!,MATCH('12Month-ADT'!$C80,Site_Settings!#REF!,0),MATCH('12Month-ADT'!$D80,Site_Settings!#REF!,0))),""),"")</f>
        <v/>
      </c>
      <c r="J80" t="str">
        <f>IFERROR(IF(#REF!&gt;0,#REF!/(INDEX(Site_Settings!#REF!,MATCH('12Month-ADT'!$C80,Site_Settings!#REF!,0),MATCH('12Month-ADT'!$D80,Site_Settings!#REF!,0))),""),"")</f>
        <v/>
      </c>
      <c r="K80" t="str">
        <f>IFERROR(IF(#REF!&gt;0,#REF!/(INDEX(Site_Settings!#REF!,MATCH('12Month-ADT'!$C80,Site_Settings!#REF!,0),MATCH('12Month-ADT'!$D80,Site_Settings!#REF!,0))),""),"")</f>
        <v/>
      </c>
      <c r="L80" t="str">
        <f>IFERROR(IF(#REF!&gt;0,#REF!/(INDEX(Site_Settings!#REF!,MATCH('12Month-ADT'!$C80,Site_Settings!#REF!,0),MATCH('12Month-ADT'!$D80,Site_Settings!#REF!,0))),""),"")</f>
        <v/>
      </c>
      <c r="M80" t="str">
        <f>IFERROR(IF(#REF!&gt;0,#REF!/(INDEX(Site_Settings!#REF!,MATCH('12Month-ADT'!$C80,Site_Settings!#REF!,0),MATCH('12Month-ADT'!$D80,Site_Settings!#REF!,0))),""),"")</f>
        <v/>
      </c>
      <c r="N80" t="str">
        <f>IFERROR(IF(#REF!&gt;0,#REF!/(INDEX(Site_Settings!#REF!,MATCH('12Month-ADT'!$C80,Site_Settings!#REF!,0),MATCH('12Month-ADT'!$D80,Site_Settings!#REF!,0))),""),"")</f>
        <v/>
      </c>
      <c r="O80" t="str">
        <f>IFERROR(IF(#REF!&gt;0,#REF!/(INDEX(Site_Settings!#REF!,MATCH('12Month-ADT'!$C80,Site_Settings!#REF!,0),MATCH('12Month-ADT'!$D80,Site_Settings!#REF!,0))),""),"")</f>
        <v/>
      </c>
      <c r="P80" t="str">
        <f>IFERROR(IF(#REF!&gt;0,#REF!/(INDEX(Site_Settings!#REF!,MATCH('12Month-ADT'!$C80,Site_Settings!#REF!,0),MATCH('12Month-ADT'!$D80,Site_Settings!#REF!,0))),""),"")</f>
        <v/>
      </c>
      <c r="Q80" t="str">
        <f>IFERROR(IF(#REF!&gt;0,#REF!/(INDEX(Site_Settings!#REF!,MATCH('12Month-ADT'!$C80,Site_Settings!#REF!,0),MATCH('12Month-ADT'!$D80,Site_Settings!#REF!,0))),""),"")</f>
        <v/>
      </c>
      <c r="R80" t="str">
        <f>IFERROR(IF(#REF!&gt;0,#REF!/(INDEX(Site_Settings!#REF!,MATCH('12Month-ADT'!$C80,Site_Settings!#REF!,0),MATCH('12Month-ADT'!$D80,Site_Settings!#REF!,0))),""),"")</f>
        <v/>
      </c>
      <c r="S80" t="str">
        <f>IFERROR(IF(#REF!&gt;0,#REF!/(INDEX(Site_Settings!#REF!,MATCH('12Month-ADT'!$C80,Site_Settings!#REF!,0),MATCH('12Month-ADT'!$D80,Site_Settings!#REF!,0))),""),"")</f>
        <v/>
      </c>
      <c r="T80" t="str">
        <f>IFERROR(IF(#REF!&gt;0,#REF!/(INDEX(Site_Settings!#REF!,MATCH('12Month-ADT'!$C80,Site_Settings!#REF!,0),MATCH('12Month-ADT'!$D80,Site_Settings!#REF!,0))),""),"")</f>
        <v/>
      </c>
      <c r="U80" t="str">
        <f>IFERROR(IF(#REF!&gt;0,#REF!/(INDEX(Site_Settings!#REF!,MATCH('12Month-ADT'!$C80,Site_Settings!#REF!,0),MATCH('12Month-ADT'!$D80,Site_Settings!#REF!,0))),""),"")</f>
        <v/>
      </c>
      <c r="V80" t="str">
        <f>IFERROR(IF(#REF!&gt;0,#REF!/(INDEX(Site_Settings!#REF!,MATCH('12Month-ADT'!$C80,Site_Settings!#REF!,0),MATCH('12Month-ADT'!$D80,Site_Settings!#REF!,0))),""),"")</f>
        <v/>
      </c>
      <c r="W80" t="str">
        <f>IFERROR(IF(#REF!&gt;0,#REF!/(INDEX(Site_Settings!#REF!,MATCH('12Month-ADT'!$C80,Site_Settings!#REF!,0),MATCH('12Month-ADT'!$D80,Site_Settings!#REF!,0))),""),"")</f>
        <v/>
      </c>
      <c r="X80" t="str">
        <f>IFERROR(IF(#REF!&gt;0,#REF!/(INDEX(Site_Settings!#REF!,MATCH('12Month-ADT'!$C80,Site_Settings!#REF!,0),MATCH('12Month-ADT'!$D80,Site_Settings!#REF!,0))),""),"")</f>
        <v/>
      </c>
      <c r="Y80" t="str">
        <f>IFERROR(IF(#REF!&gt;0,#REF!/(INDEX(Site_Settings!#REF!,MATCH('12Month-ADT'!$C80,Site_Settings!#REF!,0),MATCH('12Month-ADT'!$D80,Site_Settings!#REF!,0))),""),"")</f>
        <v/>
      </c>
      <c r="Z80" t="str">
        <f>IFERROR(IF(#REF!&gt;0,#REF!/(INDEX(Site_Settings!#REF!,MATCH('12Month-ADT'!$C80,Site_Settings!#REF!,0),MATCH('12Month-ADT'!$D80,Site_Settings!#REF!,0))),""),"")</f>
        <v/>
      </c>
      <c r="AA80" t="str">
        <f>IFERROR(IF(#REF!&gt;0,#REF!/(INDEX(Site_Settings!#REF!,MATCH('12Month-ADT'!$C80,Site_Settings!#REF!,0),MATCH('12Month-ADT'!$D80,Site_Settings!#REF!,0))),""),"")</f>
        <v/>
      </c>
      <c r="AB80" t="str">
        <f>IFERROR(IF(#REF!&gt;0,#REF!/(INDEX(Site_Settings!#REF!,MATCH('12Month-ADT'!$C80,Site_Settings!#REF!,0),MATCH('12Month-ADT'!$D80,Site_Settings!#REF!,0))),""),"")</f>
        <v/>
      </c>
      <c r="AC80" t="str">
        <f>IFERROR(IF(#REF!&gt;0,#REF!/(INDEX(Site_Settings!#REF!,MATCH('12Month-ADT'!$C80,Site_Settings!#REF!,0),MATCH('12Month-ADT'!$D80,Site_Settings!#REF!,0))),""),"")</f>
        <v/>
      </c>
      <c r="AD80" t="str">
        <f>IFERROR(IF(#REF!&gt;0,#REF!/(INDEX(Site_Settings!#REF!,MATCH('12Month-ADT'!$C80,Site_Settings!#REF!,0),MATCH('12Month-ADT'!$D80,Site_Settings!#REF!,0))),""),"")</f>
        <v/>
      </c>
      <c r="AE80" t="str">
        <f>IFERROR(IF(#REF!&gt;0,#REF!/(INDEX(Site_Settings!#REF!,MATCH('12Month-ADT'!$C80,Site_Settings!#REF!,0),MATCH('12Month-ADT'!$D80,Site_Settings!#REF!,0))),""),"")</f>
        <v/>
      </c>
      <c r="AF80" t="str">
        <f>IFERROR(IF(#REF!&gt;0,#REF!/(INDEX(Site_Settings!#REF!,MATCH('12Month-ADT'!$C80,Site_Settings!#REF!,0),MATCH('12Month-ADT'!$D80,Site_Settings!#REF!,0))),""),"")</f>
        <v/>
      </c>
      <c r="AG80" t="str">
        <f>IFERROR(IF(#REF!&gt;0,#REF!/(INDEX(Site_Settings!#REF!,MATCH('12Month-ADT'!$C80,Site_Settings!#REF!,0),MATCH('12Month-ADT'!$D80,Site_Settings!#REF!,0))),""),"")</f>
        <v/>
      </c>
      <c r="AH80" t="str">
        <f>IFERROR(IF(#REF!&gt;0,#REF!/(INDEX(Site_Settings!#REF!,MATCH('12Month-ADT'!$C80,Site_Settings!#REF!,0),MATCH('12Month-ADT'!$D80,Site_Settings!#REF!,0))),""),"")</f>
        <v/>
      </c>
      <c r="AI80" t="str">
        <f>IFERROR(IF(#REF!&gt;0,#REF!/(INDEX(Site_Settings!#REF!,MATCH('12Month-ADT'!$C80,Site_Settings!#REF!,0),MATCH('12Month-ADT'!$D80,Site_Settings!#REF!,0))),""),"")</f>
        <v/>
      </c>
      <c r="AJ80" t="str">
        <f>IFERROR(IF(#REF!&gt;0,#REF!/(INDEX(Site_Settings!#REF!,MATCH('12Month-ADT'!$C80,Site_Settings!#REF!,0),MATCH('12Month-ADT'!$D80,Site_Settings!#REF!,0))),""),"")</f>
        <v/>
      </c>
      <c r="AK80" t="str">
        <f>IFERROR(IF(#REF!&gt;0,#REF!/(INDEX(Site_Settings!#REF!,MATCH('12Month-ADT'!$C80,Site_Settings!#REF!,0),MATCH('12Month-ADT'!$D80,Site_Settings!#REF!,0))),""),"")</f>
        <v/>
      </c>
      <c r="AL80" t="str">
        <f>IFERROR(IF(#REF!&gt;0,#REF!/(INDEX(Site_Settings!#REF!,MATCH('12Month-ADT'!$C80,Site_Settings!#REF!,0),MATCH('12Month-ADT'!$D80,Site_Settings!#REF!,0))),""),"")</f>
        <v/>
      </c>
      <c r="AM80" t="str">
        <f>IFERROR(IF(#REF!&gt;0,#REF!/(INDEX(Site_Settings!#REF!,MATCH('12Month-ADT'!$C80,Site_Settings!#REF!,0),MATCH('12Month-ADT'!$D80,Site_Settings!#REF!,0))),""),"")</f>
        <v/>
      </c>
      <c r="AN80" t="str">
        <f>IFERROR(IF(#REF!&gt;0,#REF!/(INDEX(Site_Settings!#REF!,MATCH('12Month-ADT'!$C80,Site_Settings!#REF!,0),MATCH('12Month-ADT'!$D80,Site_Settings!#REF!,0))),""),"")</f>
        <v/>
      </c>
      <c r="AO80" t="str">
        <f>IFERROR(IF(#REF!&gt;0,#REF!/(INDEX(Site_Settings!#REF!,MATCH('12Month-ADT'!$C80,Site_Settings!#REF!,0),MATCH('12Month-ADT'!$D80,Site_Settings!#REF!,0))),""),"")</f>
        <v/>
      </c>
      <c r="AP80" t="str">
        <f>IFERROR(IF(#REF!&gt;0,#REF!/(INDEX(Site_Settings!#REF!,MATCH('12Month-ADT'!$C80,Site_Settings!#REF!,0),MATCH('12Month-ADT'!$D80,Site_Settings!#REF!,0))),""),"")</f>
        <v/>
      </c>
      <c r="AQ80" t="str">
        <f>IFERROR(IF(#REF!&gt;0,#REF!/(INDEX(Site_Settings!#REF!,MATCH('12Month-ADT'!$C80,Site_Settings!#REF!,0),MATCH('12Month-ADT'!$D80,Site_Settings!#REF!,0))),""),"")</f>
        <v/>
      </c>
      <c r="AR80" t="str">
        <f>IFERROR(IF(#REF!&gt;0,#REF!/(INDEX(Site_Settings!#REF!,MATCH('12Month-ADT'!$C80,Site_Settings!#REF!,0),MATCH('12Month-ADT'!$D80,Site_Settings!#REF!,0))),""),"")</f>
        <v/>
      </c>
      <c r="AS80" t="str">
        <f>IFERROR(IF(#REF!&gt;0,#REF!/(INDEX(Site_Settings!#REF!,MATCH('12Month-ADT'!$C80,Site_Settings!#REF!,0),MATCH('12Month-ADT'!$D80,Site_Settings!#REF!,0))),""),"")</f>
        <v/>
      </c>
      <c r="AT80" t="str">
        <f>IFERROR(IF(#REF!&gt;0,#REF!/(INDEX(Site_Settings!#REF!,MATCH('12Month-ADT'!$C80,Site_Settings!#REF!,0),MATCH('12Month-ADT'!$D80,Site_Settings!#REF!,0))),""),"")</f>
        <v/>
      </c>
      <c r="AU80" t="str">
        <f>IFERROR(IF(#REF!&gt;0,#REF!/(INDEX(Site_Settings!#REF!,MATCH('12Month-ADT'!$C80,Site_Settings!#REF!,0),MATCH('12Month-ADT'!$D80,Site_Settings!#REF!,0))),""),"")</f>
        <v/>
      </c>
      <c r="AV80" t="str">
        <f>IFERROR(IF(#REF!&gt;0,#REF!/(INDEX(Site_Settings!#REF!,MATCH('12Month-ADT'!$C80,Site_Settings!#REF!,0),MATCH('12Month-ADT'!$D80,Site_Settings!#REF!,0))),""),"")</f>
        <v/>
      </c>
      <c r="AW80" t="str">
        <f>IFERROR(IF(#REF!&gt;0,#REF!/(INDEX(Site_Settings!#REF!,MATCH('12Month-ADT'!$C80,Site_Settings!#REF!,0),MATCH('12Month-ADT'!$D80,Site_Settings!#REF!,0))),""),"")</f>
        <v/>
      </c>
      <c r="AX80" t="str">
        <f>IFERROR(IF(#REF!&gt;0,#REF!/(INDEX(Site_Settings!#REF!,MATCH('12Month-ADT'!$C80,Site_Settings!#REF!,0),MATCH('12Month-ADT'!$D80,Site_Settings!#REF!,0))),""),"")</f>
        <v/>
      </c>
    </row>
    <row r="81" spans="1:50">
      <c r="A81" t="str">
        <f t="shared" si="1"/>
        <v>February2021</v>
      </c>
      <c r="C81" t="s">
        <v>55</v>
      </c>
      <c r="D81">
        <v>2021</v>
      </c>
      <c r="E81" t="str">
        <f>IFERROR(IF(#REF!&gt;0,#REF!/(INDEX(Site_Settings!#REF!,MATCH('12Month-ADT'!$C81,Site_Settings!#REF!,0),MATCH('12Month-ADT'!$D81,Site_Settings!#REF!,0))),""),"")</f>
        <v/>
      </c>
      <c r="F81" t="str">
        <f>IFERROR(IF(#REF!&gt;0,#REF!/(INDEX(Site_Settings!#REF!,MATCH('12Month-ADT'!$C81,Site_Settings!#REF!,0),MATCH('12Month-ADT'!$D81,Site_Settings!#REF!,0))),""),"")</f>
        <v/>
      </c>
      <c r="G81" t="str">
        <f>IFERROR(IF(#REF!&gt;0,#REF!/(INDEX(Site_Settings!#REF!,MATCH('12Month-ADT'!$C81,Site_Settings!#REF!,0),MATCH('12Month-ADT'!$D81,Site_Settings!#REF!,0))),""),"")</f>
        <v/>
      </c>
      <c r="H81" t="str">
        <f>IFERROR(IF(#REF!&gt;0,#REF!/(INDEX(Site_Settings!#REF!,MATCH('12Month-ADT'!$C81,Site_Settings!#REF!,0),MATCH('12Month-ADT'!$D81,Site_Settings!#REF!,0))),""),"")</f>
        <v/>
      </c>
      <c r="I81" t="str">
        <f>IFERROR(IF(#REF!&gt;0,#REF!/(INDEX(Site_Settings!#REF!,MATCH('12Month-ADT'!$C81,Site_Settings!#REF!,0),MATCH('12Month-ADT'!$D81,Site_Settings!#REF!,0))),""),"")</f>
        <v/>
      </c>
      <c r="J81" t="str">
        <f>IFERROR(IF(#REF!&gt;0,#REF!/(INDEX(Site_Settings!#REF!,MATCH('12Month-ADT'!$C81,Site_Settings!#REF!,0),MATCH('12Month-ADT'!$D81,Site_Settings!#REF!,0))),""),"")</f>
        <v/>
      </c>
      <c r="K81" t="str">
        <f>IFERROR(IF(#REF!&gt;0,#REF!/(INDEX(Site_Settings!#REF!,MATCH('12Month-ADT'!$C81,Site_Settings!#REF!,0),MATCH('12Month-ADT'!$D81,Site_Settings!#REF!,0))),""),"")</f>
        <v/>
      </c>
      <c r="L81" t="str">
        <f>IFERROR(IF(#REF!&gt;0,#REF!/(INDEX(Site_Settings!#REF!,MATCH('12Month-ADT'!$C81,Site_Settings!#REF!,0),MATCH('12Month-ADT'!$D81,Site_Settings!#REF!,0))),""),"")</f>
        <v/>
      </c>
      <c r="M81" t="str">
        <f>IFERROR(IF(#REF!&gt;0,#REF!/(INDEX(Site_Settings!#REF!,MATCH('12Month-ADT'!$C81,Site_Settings!#REF!,0),MATCH('12Month-ADT'!$D81,Site_Settings!#REF!,0))),""),"")</f>
        <v/>
      </c>
      <c r="N81" t="str">
        <f>IFERROR(IF(#REF!&gt;0,#REF!/(INDEX(Site_Settings!#REF!,MATCH('12Month-ADT'!$C81,Site_Settings!#REF!,0),MATCH('12Month-ADT'!$D81,Site_Settings!#REF!,0))),""),"")</f>
        <v/>
      </c>
      <c r="O81" t="str">
        <f>IFERROR(IF(#REF!&gt;0,#REF!/(INDEX(Site_Settings!#REF!,MATCH('12Month-ADT'!$C81,Site_Settings!#REF!,0),MATCH('12Month-ADT'!$D81,Site_Settings!#REF!,0))),""),"")</f>
        <v/>
      </c>
      <c r="P81" t="str">
        <f>IFERROR(IF(#REF!&gt;0,#REF!/(INDEX(Site_Settings!#REF!,MATCH('12Month-ADT'!$C81,Site_Settings!#REF!,0),MATCH('12Month-ADT'!$D81,Site_Settings!#REF!,0))),""),"")</f>
        <v/>
      </c>
      <c r="Q81" t="str">
        <f>IFERROR(IF(#REF!&gt;0,#REF!/(INDEX(Site_Settings!#REF!,MATCH('12Month-ADT'!$C81,Site_Settings!#REF!,0),MATCH('12Month-ADT'!$D81,Site_Settings!#REF!,0))),""),"")</f>
        <v/>
      </c>
      <c r="R81" t="str">
        <f>IFERROR(IF(#REF!&gt;0,#REF!/(INDEX(Site_Settings!#REF!,MATCH('12Month-ADT'!$C81,Site_Settings!#REF!,0),MATCH('12Month-ADT'!$D81,Site_Settings!#REF!,0))),""),"")</f>
        <v/>
      </c>
      <c r="S81" t="str">
        <f>IFERROR(IF(#REF!&gt;0,#REF!/(INDEX(Site_Settings!#REF!,MATCH('12Month-ADT'!$C81,Site_Settings!#REF!,0),MATCH('12Month-ADT'!$D81,Site_Settings!#REF!,0))),""),"")</f>
        <v/>
      </c>
      <c r="T81" t="str">
        <f>IFERROR(IF(#REF!&gt;0,#REF!/(INDEX(Site_Settings!#REF!,MATCH('12Month-ADT'!$C81,Site_Settings!#REF!,0),MATCH('12Month-ADT'!$D81,Site_Settings!#REF!,0))),""),"")</f>
        <v/>
      </c>
      <c r="U81" t="str">
        <f>IFERROR(IF(#REF!&gt;0,#REF!/(INDEX(Site_Settings!#REF!,MATCH('12Month-ADT'!$C81,Site_Settings!#REF!,0),MATCH('12Month-ADT'!$D81,Site_Settings!#REF!,0))),""),"")</f>
        <v/>
      </c>
      <c r="V81" t="str">
        <f>IFERROR(IF(#REF!&gt;0,#REF!/(INDEX(Site_Settings!#REF!,MATCH('12Month-ADT'!$C81,Site_Settings!#REF!,0),MATCH('12Month-ADT'!$D81,Site_Settings!#REF!,0))),""),"")</f>
        <v/>
      </c>
      <c r="W81" t="str">
        <f>IFERROR(IF(#REF!&gt;0,#REF!/(INDEX(Site_Settings!#REF!,MATCH('12Month-ADT'!$C81,Site_Settings!#REF!,0),MATCH('12Month-ADT'!$D81,Site_Settings!#REF!,0))),""),"")</f>
        <v/>
      </c>
      <c r="X81" t="str">
        <f>IFERROR(IF(#REF!&gt;0,#REF!/(INDEX(Site_Settings!#REF!,MATCH('12Month-ADT'!$C81,Site_Settings!#REF!,0),MATCH('12Month-ADT'!$D81,Site_Settings!#REF!,0))),""),"")</f>
        <v/>
      </c>
      <c r="Y81" t="str">
        <f>IFERROR(IF(#REF!&gt;0,#REF!/(INDEX(Site_Settings!#REF!,MATCH('12Month-ADT'!$C81,Site_Settings!#REF!,0),MATCH('12Month-ADT'!$D81,Site_Settings!#REF!,0))),""),"")</f>
        <v/>
      </c>
      <c r="Z81" t="str">
        <f>IFERROR(IF(#REF!&gt;0,#REF!/(INDEX(Site_Settings!#REF!,MATCH('12Month-ADT'!$C81,Site_Settings!#REF!,0),MATCH('12Month-ADT'!$D81,Site_Settings!#REF!,0))),""),"")</f>
        <v/>
      </c>
      <c r="AA81" t="str">
        <f>IFERROR(IF(#REF!&gt;0,#REF!/(INDEX(Site_Settings!#REF!,MATCH('12Month-ADT'!$C81,Site_Settings!#REF!,0),MATCH('12Month-ADT'!$D81,Site_Settings!#REF!,0))),""),"")</f>
        <v/>
      </c>
      <c r="AB81" t="str">
        <f>IFERROR(IF(#REF!&gt;0,#REF!/(INDEX(Site_Settings!#REF!,MATCH('12Month-ADT'!$C81,Site_Settings!#REF!,0),MATCH('12Month-ADT'!$D81,Site_Settings!#REF!,0))),""),"")</f>
        <v/>
      </c>
      <c r="AC81" t="str">
        <f>IFERROR(IF(#REF!&gt;0,#REF!/(INDEX(Site_Settings!#REF!,MATCH('12Month-ADT'!$C81,Site_Settings!#REF!,0),MATCH('12Month-ADT'!$D81,Site_Settings!#REF!,0))),""),"")</f>
        <v/>
      </c>
      <c r="AD81" t="str">
        <f>IFERROR(IF(#REF!&gt;0,#REF!/(INDEX(Site_Settings!#REF!,MATCH('12Month-ADT'!$C81,Site_Settings!#REF!,0),MATCH('12Month-ADT'!$D81,Site_Settings!#REF!,0))),""),"")</f>
        <v/>
      </c>
      <c r="AE81" t="str">
        <f>IFERROR(IF(#REF!&gt;0,#REF!/(INDEX(Site_Settings!#REF!,MATCH('12Month-ADT'!$C81,Site_Settings!#REF!,0),MATCH('12Month-ADT'!$D81,Site_Settings!#REF!,0))),""),"")</f>
        <v/>
      </c>
      <c r="AF81" t="str">
        <f>IFERROR(IF(#REF!&gt;0,#REF!/(INDEX(Site_Settings!#REF!,MATCH('12Month-ADT'!$C81,Site_Settings!#REF!,0),MATCH('12Month-ADT'!$D81,Site_Settings!#REF!,0))),""),"")</f>
        <v/>
      </c>
      <c r="AG81" t="str">
        <f>IFERROR(IF(#REF!&gt;0,#REF!/(INDEX(Site_Settings!#REF!,MATCH('12Month-ADT'!$C81,Site_Settings!#REF!,0),MATCH('12Month-ADT'!$D81,Site_Settings!#REF!,0))),""),"")</f>
        <v/>
      </c>
      <c r="AH81" t="str">
        <f>IFERROR(IF(#REF!&gt;0,#REF!/(INDEX(Site_Settings!#REF!,MATCH('12Month-ADT'!$C81,Site_Settings!#REF!,0),MATCH('12Month-ADT'!$D81,Site_Settings!#REF!,0))),""),"")</f>
        <v/>
      </c>
      <c r="AI81" t="str">
        <f>IFERROR(IF(#REF!&gt;0,#REF!/(INDEX(Site_Settings!#REF!,MATCH('12Month-ADT'!$C81,Site_Settings!#REF!,0),MATCH('12Month-ADT'!$D81,Site_Settings!#REF!,0))),""),"")</f>
        <v/>
      </c>
      <c r="AJ81" t="str">
        <f>IFERROR(IF(#REF!&gt;0,#REF!/(INDEX(Site_Settings!#REF!,MATCH('12Month-ADT'!$C81,Site_Settings!#REF!,0),MATCH('12Month-ADT'!$D81,Site_Settings!#REF!,0))),""),"")</f>
        <v/>
      </c>
      <c r="AK81" t="str">
        <f>IFERROR(IF(#REF!&gt;0,#REF!/(INDEX(Site_Settings!#REF!,MATCH('12Month-ADT'!$C81,Site_Settings!#REF!,0),MATCH('12Month-ADT'!$D81,Site_Settings!#REF!,0))),""),"")</f>
        <v/>
      </c>
      <c r="AL81" t="str">
        <f>IFERROR(IF(#REF!&gt;0,#REF!/(INDEX(Site_Settings!#REF!,MATCH('12Month-ADT'!$C81,Site_Settings!#REF!,0),MATCH('12Month-ADT'!$D81,Site_Settings!#REF!,0))),""),"")</f>
        <v/>
      </c>
      <c r="AM81" t="str">
        <f>IFERROR(IF(#REF!&gt;0,#REF!/(INDEX(Site_Settings!#REF!,MATCH('12Month-ADT'!$C81,Site_Settings!#REF!,0),MATCH('12Month-ADT'!$D81,Site_Settings!#REF!,0))),""),"")</f>
        <v/>
      </c>
      <c r="AN81" t="str">
        <f>IFERROR(IF(#REF!&gt;0,#REF!/(INDEX(Site_Settings!#REF!,MATCH('12Month-ADT'!$C81,Site_Settings!#REF!,0),MATCH('12Month-ADT'!$D81,Site_Settings!#REF!,0))),""),"")</f>
        <v/>
      </c>
      <c r="AO81" t="str">
        <f>IFERROR(IF(#REF!&gt;0,#REF!/(INDEX(Site_Settings!#REF!,MATCH('12Month-ADT'!$C81,Site_Settings!#REF!,0),MATCH('12Month-ADT'!$D81,Site_Settings!#REF!,0))),""),"")</f>
        <v/>
      </c>
      <c r="AP81" t="str">
        <f>IFERROR(IF(#REF!&gt;0,#REF!/(INDEX(Site_Settings!#REF!,MATCH('12Month-ADT'!$C81,Site_Settings!#REF!,0),MATCH('12Month-ADT'!$D81,Site_Settings!#REF!,0))),""),"")</f>
        <v/>
      </c>
      <c r="AQ81" t="str">
        <f>IFERROR(IF(#REF!&gt;0,#REF!/(INDEX(Site_Settings!#REF!,MATCH('12Month-ADT'!$C81,Site_Settings!#REF!,0),MATCH('12Month-ADT'!$D81,Site_Settings!#REF!,0))),""),"")</f>
        <v/>
      </c>
      <c r="AR81" t="str">
        <f>IFERROR(IF(#REF!&gt;0,#REF!/(INDEX(Site_Settings!#REF!,MATCH('12Month-ADT'!$C81,Site_Settings!#REF!,0),MATCH('12Month-ADT'!$D81,Site_Settings!#REF!,0))),""),"")</f>
        <v/>
      </c>
      <c r="AS81" t="str">
        <f>IFERROR(IF(#REF!&gt;0,#REF!/(INDEX(Site_Settings!#REF!,MATCH('12Month-ADT'!$C81,Site_Settings!#REF!,0),MATCH('12Month-ADT'!$D81,Site_Settings!#REF!,0))),""),"")</f>
        <v/>
      </c>
      <c r="AT81" t="str">
        <f>IFERROR(IF(#REF!&gt;0,#REF!/(INDEX(Site_Settings!#REF!,MATCH('12Month-ADT'!$C81,Site_Settings!#REF!,0),MATCH('12Month-ADT'!$D81,Site_Settings!#REF!,0))),""),"")</f>
        <v/>
      </c>
      <c r="AU81" t="str">
        <f>IFERROR(IF(#REF!&gt;0,#REF!/(INDEX(Site_Settings!#REF!,MATCH('12Month-ADT'!$C81,Site_Settings!#REF!,0),MATCH('12Month-ADT'!$D81,Site_Settings!#REF!,0))),""),"")</f>
        <v/>
      </c>
      <c r="AV81" t="str">
        <f>IFERROR(IF(#REF!&gt;0,#REF!/(INDEX(Site_Settings!#REF!,MATCH('12Month-ADT'!$C81,Site_Settings!#REF!,0),MATCH('12Month-ADT'!$D81,Site_Settings!#REF!,0))),""),"")</f>
        <v/>
      </c>
      <c r="AW81" t="str">
        <f>IFERROR(IF(#REF!&gt;0,#REF!/(INDEX(Site_Settings!#REF!,MATCH('12Month-ADT'!$C81,Site_Settings!#REF!,0),MATCH('12Month-ADT'!$D81,Site_Settings!#REF!,0))),""),"")</f>
        <v/>
      </c>
      <c r="AX81" t="str">
        <f>IFERROR(IF(#REF!&gt;0,#REF!/(INDEX(Site_Settings!#REF!,MATCH('12Month-ADT'!$C81,Site_Settings!#REF!,0),MATCH('12Month-ADT'!$D81,Site_Settings!#REF!,0))),""),"")</f>
        <v/>
      </c>
    </row>
    <row r="82" spans="1:50">
      <c r="A82" t="str">
        <f t="shared" si="1"/>
        <v>March2021</v>
      </c>
      <c r="C82" t="s">
        <v>56</v>
      </c>
      <c r="D82">
        <v>2021</v>
      </c>
      <c r="E82" t="str">
        <f>IFERROR(IF(#REF!&gt;0,#REF!/(INDEX(Site_Settings!#REF!,MATCH('12Month-ADT'!$C82,Site_Settings!#REF!,0),MATCH('12Month-ADT'!$D82,Site_Settings!#REF!,0))),""),"")</f>
        <v/>
      </c>
      <c r="F82" t="str">
        <f>IFERROR(IF(#REF!&gt;0,#REF!/(INDEX(Site_Settings!#REF!,MATCH('12Month-ADT'!$C82,Site_Settings!#REF!,0),MATCH('12Month-ADT'!$D82,Site_Settings!#REF!,0))),""),"")</f>
        <v/>
      </c>
      <c r="G82" t="str">
        <f>IFERROR(IF(#REF!&gt;0,#REF!/(INDEX(Site_Settings!#REF!,MATCH('12Month-ADT'!$C82,Site_Settings!#REF!,0),MATCH('12Month-ADT'!$D82,Site_Settings!#REF!,0))),""),"")</f>
        <v/>
      </c>
      <c r="H82" t="str">
        <f>IFERROR(IF(#REF!&gt;0,#REF!/(INDEX(Site_Settings!#REF!,MATCH('12Month-ADT'!$C82,Site_Settings!#REF!,0),MATCH('12Month-ADT'!$D82,Site_Settings!#REF!,0))),""),"")</f>
        <v/>
      </c>
      <c r="I82" t="str">
        <f>IFERROR(IF(#REF!&gt;0,#REF!/(INDEX(Site_Settings!#REF!,MATCH('12Month-ADT'!$C82,Site_Settings!#REF!,0),MATCH('12Month-ADT'!$D82,Site_Settings!#REF!,0))),""),"")</f>
        <v/>
      </c>
      <c r="J82" t="str">
        <f>IFERROR(IF(#REF!&gt;0,#REF!/(INDEX(Site_Settings!#REF!,MATCH('12Month-ADT'!$C82,Site_Settings!#REF!,0),MATCH('12Month-ADT'!$D82,Site_Settings!#REF!,0))),""),"")</f>
        <v/>
      </c>
      <c r="K82" t="str">
        <f>IFERROR(IF(#REF!&gt;0,#REF!/(INDEX(Site_Settings!#REF!,MATCH('12Month-ADT'!$C82,Site_Settings!#REF!,0),MATCH('12Month-ADT'!$D82,Site_Settings!#REF!,0))),""),"")</f>
        <v/>
      </c>
      <c r="L82" t="str">
        <f>IFERROR(IF(#REF!&gt;0,#REF!/(INDEX(Site_Settings!#REF!,MATCH('12Month-ADT'!$C82,Site_Settings!#REF!,0),MATCH('12Month-ADT'!$D82,Site_Settings!#REF!,0))),""),"")</f>
        <v/>
      </c>
      <c r="M82" t="str">
        <f>IFERROR(IF(#REF!&gt;0,#REF!/(INDEX(Site_Settings!#REF!,MATCH('12Month-ADT'!$C82,Site_Settings!#REF!,0),MATCH('12Month-ADT'!$D82,Site_Settings!#REF!,0))),""),"")</f>
        <v/>
      </c>
      <c r="N82" t="str">
        <f>IFERROR(IF(#REF!&gt;0,#REF!/(INDEX(Site_Settings!#REF!,MATCH('12Month-ADT'!$C82,Site_Settings!#REF!,0),MATCH('12Month-ADT'!$D82,Site_Settings!#REF!,0))),""),"")</f>
        <v/>
      </c>
      <c r="O82" t="str">
        <f>IFERROR(IF(#REF!&gt;0,#REF!/(INDEX(Site_Settings!#REF!,MATCH('12Month-ADT'!$C82,Site_Settings!#REF!,0),MATCH('12Month-ADT'!$D82,Site_Settings!#REF!,0))),""),"")</f>
        <v/>
      </c>
      <c r="P82" t="str">
        <f>IFERROR(IF(#REF!&gt;0,#REF!/(INDEX(Site_Settings!#REF!,MATCH('12Month-ADT'!$C82,Site_Settings!#REF!,0),MATCH('12Month-ADT'!$D82,Site_Settings!#REF!,0))),""),"")</f>
        <v/>
      </c>
      <c r="Q82" t="str">
        <f>IFERROR(IF(#REF!&gt;0,#REF!/(INDEX(Site_Settings!#REF!,MATCH('12Month-ADT'!$C82,Site_Settings!#REF!,0),MATCH('12Month-ADT'!$D82,Site_Settings!#REF!,0))),""),"")</f>
        <v/>
      </c>
      <c r="R82" t="str">
        <f>IFERROR(IF(#REF!&gt;0,#REF!/(INDEX(Site_Settings!#REF!,MATCH('12Month-ADT'!$C82,Site_Settings!#REF!,0),MATCH('12Month-ADT'!$D82,Site_Settings!#REF!,0))),""),"")</f>
        <v/>
      </c>
      <c r="S82" t="str">
        <f>IFERROR(IF(#REF!&gt;0,#REF!/(INDEX(Site_Settings!#REF!,MATCH('12Month-ADT'!$C82,Site_Settings!#REF!,0),MATCH('12Month-ADT'!$D82,Site_Settings!#REF!,0))),""),"")</f>
        <v/>
      </c>
      <c r="T82" t="str">
        <f>IFERROR(IF(#REF!&gt;0,#REF!/(INDEX(Site_Settings!#REF!,MATCH('12Month-ADT'!$C82,Site_Settings!#REF!,0),MATCH('12Month-ADT'!$D82,Site_Settings!#REF!,0))),""),"")</f>
        <v/>
      </c>
      <c r="U82" t="str">
        <f>IFERROR(IF(#REF!&gt;0,#REF!/(INDEX(Site_Settings!#REF!,MATCH('12Month-ADT'!$C82,Site_Settings!#REF!,0),MATCH('12Month-ADT'!$D82,Site_Settings!#REF!,0))),""),"")</f>
        <v/>
      </c>
      <c r="V82" t="str">
        <f>IFERROR(IF(#REF!&gt;0,#REF!/(INDEX(Site_Settings!#REF!,MATCH('12Month-ADT'!$C82,Site_Settings!#REF!,0),MATCH('12Month-ADT'!$D82,Site_Settings!#REF!,0))),""),"")</f>
        <v/>
      </c>
      <c r="W82" t="str">
        <f>IFERROR(IF(#REF!&gt;0,#REF!/(INDEX(Site_Settings!#REF!,MATCH('12Month-ADT'!$C82,Site_Settings!#REF!,0),MATCH('12Month-ADT'!$D82,Site_Settings!#REF!,0))),""),"")</f>
        <v/>
      </c>
      <c r="X82" t="str">
        <f>IFERROR(IF(#REF!&gt;0,#REF!/(INDEX(Site_Settings!#REF!,MATCH('12Month-ADT'!$C82,Site_Settings!#REF!,0),MATCH('12Month-ADT'!$D82,Site_Settings!#REF!,0))),""),"")</f>
        <v/>
      </c>
      <c r="Y82" t="str">
        <f>IFERROR(IF(#REF!&gt;0,#REF!/(INDEX(Site_Settings!#REF!,MATCH('12Month-ADT'!$C82,Site_Settings!#REF!,0),MATCH('12Month-ADT'!$D82,Site_Settings!#REF!,0))),""),"")</f>
        <v/>
      </c>
      <c r="Z82" t="str">
        <f>IFERROR(IF(#REF!&gt;0,#REF!/(INDEX(Site_Settings!#REF!,MATCH('12Month-ADT'!$C82,Site_Settings!#REF!,0),MATCH('12Month-ADT'!$D82,Site_Settings!#REF!,0))),""),"")</f>
        <v/>
      </c>
      <c r="AA82" t="str">
        <f>IFERROR(IF(#REF!&gt;0,#REF!/(INDEX(Site_Settings!#REF!,MATCH('12Month-ADT'!$C82,Site_Settings!#REF!,0),MATCH('12Month-ADT'!$D82,Site_Settings!#REF!,0))),""),"")</f>
        <v/>
      </c>
      <c r="AB82" t="str">
        <f>IFERROR(IF(#REF!&gt;0,#REF!/(INDEX(Site_Settings!#REF!,MATCH('12Month-ADT'!$C82,Site_Settings!#REF!,0),MATCH('12Month-ADT'!$D82,Site_Settings!#REF!,0))),""),"")</f>
        <v/>
      </c>
      <c r="AC82" t="str">
        <f>IFERROR(IF(#REF!&gt;0,#REF!/(INDEX(Site_Settings!#REF!,MATCH('12Month-ADT'!$C82,Site_Settings!#REF!,0),MATCH('12Month-ADT'!$D82,Site_Settings!#REF!,0))),""),"")</f>
        <v/>
      </c>
      <c r="AD82" t="str">
        <f>IFERROR(IF(#REF!&gt;0,#REF!/(INDEX(Site_Settings!#REF!,MATCH('12Month-ADT'!$C82,Site_Settings!#REF!,0),MATCH('12Month-ADT'!$D82,Site_Settings!#REF!,0))),""),"")</f>
        <v/>
      </c>
      <c r="AE82" t="str">
        <f>IFERROR(IF(#REF!&gt;0,#REF!/(INDEX(Site_Settings!#REF!,MATCH('12Month-ADT'!$C82,Site_Settings!#REF!,0),MATCH('12Month-ADT'!$D82,Site_Settings!#REF!,0))),""),"")</f>
        <v/>
      </c>
      <c r="AF82" t="str">
        <f>IFERROR(IF(#REF!&gt;0,#REF!/(INDEX(Site_Settings!#REF!,MATCH('12Month-ADT'!$C82,Site_Settings!#REF!,0),MATCH('12Month-ADT'!$D82,Site_Settings!#REF!,0))),""),"")</f>
        <v/>
      </c>
      <c r="AG82" t="str">
        <f>IFERROR(IF(#REF!&gt;0,#REF!/(INDEX(Site_Settings!#REF!,MATCH('12Month-ADT'!$C82,Site_Settings!#REF!,0),MATCH('12Month-ADT'!$D82,Site_Settings!#REF!,0))),""),"")</f>
        <v/>
      </c>
      <c r="AH82" t="str">
        <f>IFERROR(IF(#REF!&gt;0,#REF!/(INDEX(Site_Settings!#REF!,MATCH('12Month-ADT'!$C82,Site_Settings!#REF!,0),MATCH('12Month-ADT'!$D82,Site_Settings!#REF!,0))),""),"")</f>
        <v/>
      </c>
      <c r="AI82" t="str">
        <f>IFERROR(IF(#REF!&gt;0,#REF!/(INDEX(Site_Settings!#REF!,MATCH('12Month-ADT'!$C82,Site_Settings!#REF!,0),MATCH('12Month-ADT'!$D82,Site_Settings!#REF!,0))),""),"")</f>
        <v/>
      </c>
      <c r="AJ82" t="str">
        <f>IFERROR(IF(#REF!&gt;0,#REF!/(INDEX(Site_Settings!#REF!,MATCH('12Month-ADT'!$C82,Site_Settings!#REF!,0),MATCH('12Month-ADT'!$D82,Site_Settings!#REF!,0))),""),"")</f>
        <v/>
      </c>
      <c r="AK82" t="str">
        <f>IFERROR(IF(#REF!&gt;0,#REF!/(INDEX(Site_Settings!#REF!,MATCH('12Month-ADT'!$C82,Site_Settings!#REF!,0),MATCH('12Month-ADT'!$D82,Site_Settings!#REF!,0))),""),"")</f>
        <v/>
      </c>
      <c r="AL82" t="str">
        <f>IFERROR(IF(#REF!&gt;0,#REF!/(INDEX(Site_Settings!#REF!,MATCH('12Month-ADT'!$C82,Site_Settings!#REF!,0),MATCH('12Month-ADT'!$D82,Site_Settings!#REF!,0))),""),"")</f>
        <v/>
      </c>
      <c r="AM82" t="str">
        <f>IFERROR(IF(#REF!&gt;0,#REF!/(INDEX(Site_Settings!#REF!,MATCH('12Month-ADT'!$C82,Site_Settings!#REF!,0),MATCH('12Month-ADT'!$D82,Site_Settings!#REF!,0))),""),"")</f>
        <v/>
      </c>
      <c r="AN82" t="str">
        <f>IFERROR(IF(#REF!&gt;0,#REF!/(INDEX(Site_Settings!#REF!,MATCH('12Month-ADT'!$C82,Site_Settings!#REF!,0),MATCH('12Month-ADT'!$D82,Site_Settings!#REF!,0))),""),"")</f>
        <v/>
      </c>
      <c r="AO82" t="str">
        <f>IFERROR(IF(#REF!&gt;0,#REF!/(INDEX(Site_Settings!#REF!,MATCH('12Month-ADT'!$C82,Site_Settings!#REF!,0),MATCH('12Month-ADT'!$D82,Site_Settings!#REF!,0))),""),"")</f>
        <v/>
      </c>
      <c r="AP82" t="str">
        <f>IFERROR(IF(#REF!&gt;0,#REF!/(INDEX(Site_Settings!#REF!,MATCH('12Month-ADT'!$C82,Site_Settings!#REF!,0),MATCH('12Month-ADT'!$D82,Site_Settings!#REF!,0))),""),"")</f>
        <v/>
      </c>
      <c r="AQ82" t="str">
        <f>IFERROR(IF(#REF!&gt;0,#REF!/(INDEX(Site_Settings!#REF!,MATCH('12Month-ADT'!$C82,Site_Settings!#REF!,0),MATCH('12Month-ADT'!$D82,Site_Settings!#REF!,0))),""),"")</f>
        <v/>
      </c>
      <c r="AR82" t="str">
        <f>IFERROR(IF(#REF!&gt;0,#REF!/(INDEX(Site_Settings!#REF!,MATCH('12Month-ADT'!$C82,Site_Settings!#REF!,0),MATCH('12Month-ADT'!$D82,Site_Settings!#REF!,0))),""),"")</f>
        <v/>
      </c>
      <c r="AS82" t="str">
        <f>IFERROR(IF(#REF!&gt;0,#REF!/(INDEX(Site_Settings!#REF!,MATCH('12Month-ADT'!$C82,Site_Settings!#REF!,0),MATCH('12Month-ADT'!$D82,Site_Settings!#REF!,0))),""),"")</f>
        <v/>
      </c>
      <c r="AT82" t="str">
        <f>IFERROR(IF(#REF!&gt;0,#REF!/(INDEX(Site_Settings!#REF!,MATCH('12Month-ADT'!$C82,Site_Settings!#REF!,0),MATCH('12Month-ADT'!$D82,Site_Settings!#REF!,0))),""),"")</f>
        <v/>
      </c>
      <c r="AU82" t="str">
        <f>IFERROR(IF(#REF!&gt;0,#REF!/(INDEX(Site_Settings!#REF!,MATCH('12Month-ADT'!$C82,Site_Settings!#REF!,0),MATCH('12Month-ADT'!$D82,Site_Settings!#REF!,0))),""),"")</f>
        <v/>
      </c>
      <c r="AV82" t="str">
        <f>IFERROR(IF(#REF!&gt;0,#REF!/(INDEX(Site_Settings!#REF!,MATCH('12Month-ADT'!$C82,Site_Settings!#REF!,0),MATCH('12Month-ADT'!$D82,Site_Settings!#REF!,0))),""),"")</f>
        <v/>
      </c>
      <c r="AW82" t="str">
        <f>IFERROR(IF(#REF!&gt;0,#REF!/(INDEX(Site_Settings!#REF!,MATCH('12Month-ADT'!$C82,Site_Settings!#REF!,0),MATCH('12Month-ADT'!$D82,Site_Settings!#REF!,0))),""),"")</f>
        <v/>
      </c>
      <c r="AX82" t="str">
        <f>IFERROR(IF(#REF!&gt;0,#REF!/(INDEX(Site_Settings!#REF!,MATCH('12Month-ADT'!$C82,Site_Settings!#REF!,0),MATCH('12Month-ADT'!$D82,Site_Settings!#REF!,0))),""),"")</f>
        <v/>
      </c>
    </row>
    <row r="83" spans="1:50">
      <c r="A83" t="str">
        <f t="shared" si="1"/>
        <v>April2021</v>
      </c>
      <c r="C83" t="s">
        <v>57</v>
      </c>
      <c r="D83">
        <v>2021</v>
      </c>
      <c r="E83" t="str">
        <f>IFERROR(IF(#REF!&gt;0,#REF!/(INDEX(Site_Settings!#REF!,MATCH('12Month-ADT'!$C83,Site_Settings!#REF!,0),MATCH('12Month-ADT'!$D83,Site_Settings!#REF!,0))),""),"")</f>
        <v/>
      </c>
      <c r="F83" t="str">
        <f>IFERROR(IF(#REF!&gt;0,#REF!/(INDEX(Site_Settings!#REF!,MATCH('12Month-ADT'!$C83,Site_Settings!#REF!,0),MATCH('12Month-ADT'!$D83,Site_Settings!#REF!,0))),""),"")</f>
        <v/>
      </c>
      <c r="G83" t="str">
        <f>IFERROR(IF(#REF!&gt;0,#REF!/(INDEX(Site_Settings!#REF!,MATCH('12Month-ADT'!$C83,Site_Settings!#REF!,0),MATCH('12Month-ADT'!$D83,Site_Settings!#REF!,0))),""),"")</f>
        <v/>
      </c>
      <c r="H83" t="str">
        <f>IFERROR(IF(#REF!&gt;0,#REF!/(INDEX(Site_Settings!#REF!,MATCH('12Month-ADT'!$C83,Site_Settings!#REF!,0),MATCH('12Month-ADT'!$D83,Site_Settings!#REF!,0))),""),"")</f>
        <v/>
      </c>
      <c r="I83" t="str">
        <f>IFERROR(IF(#REF!&gt;0,#REF!/(INDEX(Site_Settings!#REF!,MATCH('12Month-ADT'!$C83,Site_Settings!#REF!,0),MATCH('12Month-ADT'!$D83,Site_Settings!#REF!,0))),""),"")</f>
        <v/>
      </c>
      <c r="J83" t="str">
        <f>IFERROR(IF(#REF!&gt;0,#REF!/(INDEX(Site_Settings!#REF!,MATCH('12Month-ADT'!$C83,Site_Settings!#REF!,0),MATCH('12Month-ADT'!$D83,Site_Settings!#REF!,0))),""),"")</f>
        <v/>
      </c>
      <c r="K83" t="str">
        <f>IFERROR(IF(#REF!&gt;0,#REF!/(INDEX(Site_Settings!#REF!,MATCH('12Month-ADT'!$C83,Site_Settings!#REF!,0),MATCH('12Month-ADT'!$D83,Site_Settings!#REF!,0))),""),"")</f>
        <v/>
      </c>
      <c r="L83" t="str">
        <f>IFERROR(IF(#REF!&gt;0,#REF!/(INDEX(Site_Settings!#REF!,MATCH('12Month-ADT'!$C83,Site_Settings!#REF!,0),MATCH('12Month-ADT'!$D83,Site_Settings!#REF!,0))),""),"")</f>
        <v/>
      </c>
      <c r="M83" t="str">
        <f>IFERROR(IF(#REF!&gt;0,#REF!/(INDEX(Site_Settings!#REF!,MATCH('12Month-ADT'!$C83,Site_Settings!#REF!,0),MATCH('12Month-ADT'!$D83,Site_Settings!#REF!,0))),""),"")</f>
        <v/>
      </c>
      <c r="N83" t="str">
        <f>IFERROR(IF(#REF!&gt;0,#REF!/(INDEX(Site_Settings!#REF!,MATCH('12Month-ADT'!$C83,Site_Settings!#REF!,0),MATCH('12Month-ADT'!$D83,Site_Settings!#REF!,0))),""),"")</f>
        <v/>
      </c>
      <c r="O83" t="str">
        <f>IFERROR(IF(#REF!&gt;0,#REF!/(INDEX(Site_Settings!#REF!,MATCH('12Month-ADT'!$C83,Site_Settings!#REF!,0),MATCH('12Month-ADT'!$D83,Site_Settings!#REF!,0))),""),"")</f>
        <v/>
      </c>
      <c r="P83" t="str">
        <f>IFERROR(IF(#REF!&gt;0,#REF!/(INDEX(Site_Settings!#REF!,MATCH('12Month-ADT'!$C83,Site_Settings!#REF!,0),MATCH('12Month-ADT'!$D83,Site_Settings!#REF!,0))),""),"")</f>
        <v/>
      </c>
      <c r="Q83" t="str">
        <f>IFERROR(IF(#REF!&gt;0,#REF!/(INDEX(Site_Settings!#REF!,MATCH('12Month-ADT'!$C83,Site_Settings!#REF!,0),MATCH('12Month-ADT'!$D83,Site_Settings!#REF!,0))),""),"")</f>
        <v/>
      </c>
      <c r="R83" t="str">
        <f>IFERROR(IF(#REF!&gt;0,#REF!/(INDEX(Site_Settings!#REF!,MATCH('12Month-ADT'!$C83,Site_Settings!#REF!,0),MATCH('12Month-ADT'!$D83,Site_Settings!#REF!,0))),""),"")</f>
        <v/>
      </c>
      <c r="S83" t="str">
        <f>IFERROR(IF(#REF!&gt;0,#REF!/(INDEX(Site_Settings!#REF!,MATCH('12Month-ADT'!$C83,Site_Settings!#REF!,0),MATCH('12Month-ADT'!$D83,Site_Settings!#REF!,0))),""),"")</f>
        <v/>
      </c>
      <c r="T83" t="str">
        <f>IFERROR(IF(#REF!&gt;0,#REF!/(INDEX(Site_Settings!#REF!,MATCH('12Month-ADT'!$C83,Site_Settings!#REF!,0),MATCH('12Month-ADT'!$D83,Site_Settings!#REF!,0))),""),"")</f>
        <v/>
      </c>
      <c r="U83" t="str">
        <f>IFERROR(IF(#REF!&gt;0,#REF!/(INDEX(Site_Settings!#REF!,MATCH('12Month-ADT'!$C83,Site_Settings!#REF!,0),MATCH('12Month-ADT'!$D83,Site_Settings!#REF!,0))),""),"")</f>
        <v/>
      </c>
      <c r="V83" t="str">
        <f>IFERROR(IF(#REF!&gt;0,#REF!/(INDEX(Site_Settings!#REF!,MATCH('12Month-ADT'!$C83,Site_Settings!#REF!,0),MATCH('12Month-ADT'!$D83,Site_Settings!#REF!,0))),""),"")</f>
        <v/>
      </c>
      <c r="W83" t="str">
        <f>IFERROR(IF(#REF!&gt;0,#REF!/(INDEX(Site_Settings!#REF!,MATCH('12Month-ADT'!$C83,Site_Settings!#REF!,0),MATCH('12Month-ADT'!$D83,Site_Settings!#REF!,0))),""),"")</f>
        <v/>
      </c>
      <c r="X83" t="str">
        <f>IFERROR(IF(#REF!&gt;0,#REF!/(INDEX(Site_Settings!#REF!,MATCH('12Month-ADT'!$C83,Site_Settings!#REF!,0),MATCH('12Month-ADT'!$D83,Site_Settings!#REF!,0))),""),"")</f>
        <v/>
      </c>
      <c r="Y83" t="str">
        <f>IFERROR(IF(#REF!&gt;0,#REF!/(INDEX(Site_Settings!#REF!,MATCH('12Month-ADT'!$C83,Site_Settings!#REF!,0),MATCH('12Month-ADT'!$D83,Site_Settings!#REF!,0))),""),"")</f>
        <v/>
      </c>
      <c r="Z83" t="str">
        <f>IFERROR(IF(#REF!&gt;0,#REF!/(INDEX(Site_Settings!#REF!,MATCH('12Month-ADT'!$C83,Site_Settings!#REF!,0),MATCH('12Month-ADT'!$D83,Site_Settings!#REF!,0))),""),"")</f>
        <v/>
      </c>
      <c r="AA83" t="str">
        <f>IFERROR(IF(#REF!&gt;0,#REF!/(INDEX(Site_Settings!#REF!,MATCH('12Month-ADT'!$C83,Site_Settings!#REF!,0),MATCH('12Month-ADT'!$D83,Site_Settings!#REF!,0))),""),"")</f>
        <v/>
      </c>
      <c r="AB83" t="str">
        <f>IFERROR(IF(#REF!&gt;0,#REF!/(INDEX(Site_Settings!#REF!,MATCH('12Month-ADT'!$C83,Site_Settings!#REF!,0),MATCH('12Month-ADT'!$D83,Site_Settings!#REF!,0))),""),"")</f>
        <v/>
      </c>
      <c r="AC83" t="str">
        <f>IFERROR(IF(#REF!&gt;0,#REF!/(INDEX(Site_Settings!#REF!,MATCH('12Month-ADT'!$C83,Site_Settings!#REF!,0),MATCH('12Month-ADT'!$D83,Site_Settings!#REF!,0))),""),"")</f>
        <v/>
      </c>
      <c r="AD83" t="str">
        <f>IFERROR(IF(#REF!&gt;0,#REF!/(INDEX(Site_Settings!#REF!,MATCH('12Month-ADT'!$C83,Site_Settings!#REF!,0),MATCH('12Month-ADT'!$D83,Site_Settings!#REF!,0))),""),"")</f>
        <v/>
      </c>
      <c r="AE83" t="str">
        <f>IFERROR(IF(#REF!&gt;0,#REF!/(INDEX(Site_Settings!#REF!,MATCH('12Month-ADT'!$C83,Site_Settings!#REF!,0),MATCH('12Month-ADT'!$D83,Site_Settings!#REF!,0))),""),"")</f>
        <v/>
      </c>
      <c r="AF83" t="str">
        <f>IFERROR(IF(#REF!&gt;0,#REF!/(INDEX(Site_Settings!#REF!,MATCH('12Month-ADT'!$C83,Site_Settings!#REF!,0),MATCH('12Month-ADT'!$D83,Site_Settings!#REF!,0))),""),"")</f>
        <v/>
      </c>
      <c r="AG83" t="str">
        <f>IFERROR(IF(#REF!&gt;0,#REF!/(INDEX(Site_Settings!#REF!,MATCH('12Month-ADT'!$C83,Site_Settings!#REF!,0),MATCH('12Month-ADT'!$D83,Site_Settings!#REF!,0))),""),"")</f>
        <v/>
      </c>
      <c r="AH83" t="str">
        <f>IFERROR(IF(#REF!&gt;0,#REF!/(INDEX(Site_Settings!#REF!,MATCH('12Month-ADT'!$C83,Site_Settings!#REF!,0),MATCH('12Month-ADT'!$D83,Site_Settings!#REF!,0))),""),"")</f>
        <v/>
      </c>
      <c r="AI83" t="str">
        <f>IFERROR(IF(#REF!&gt;0,#REF!/(INDEX(Site_Settings!#REF!,MATCH('12Month-ADT'!$C83,Site_Settings!#REF!,0),MATCH('12Month-ADT'!$D83,Site_Settings!#REF!,0))),""),"")</f>
        <v/>
      </c>
      <c r="AJ83" t="str">
        <f>IFERROR(IF(#REF!&gt;0,#REF!/(INDEX(Site_Settings!#REF!,MATCH('12Month-ADT'!$C83,Site_Settings!#REF!,0),MATCH('12Month-ADT'!$D83,Site_Settings!#REF!,0))),""),"")</f>
        <v/>
      </c>
      <c r="AK83" t="str">
        <f>IFERROR(IF(#REF!&gt;0,#REF!/(INDEX(Site_Settings!#REF!,MATCH('12Month-ADT'!$C83,Site_Settings!#REF!,0),MATCH('12Month-ADT'!$D83,Site_Settings!#REF!,0))),""),"")</f>
        <v/>
      </c>
      <c r="AL83" t="str">
        <f>IFERROR(IF(#REF!&gt;0,#REF!/(INDEX(Site_Settings!#REF!,MATCH('12Month-ADT'!$C83,Site_Settings!#REF!,0),MATCH('12Month-ADT'!$D83,Site_Settings!#REF!,0))),""),"")</f>
        <v/>
      </c>
      <c r="AM83" t="str">
        <f>IFERROR(IF(#REF!&gt;0,#REF!/(INDEX(Site_Settings!#REF!,MATCH('12Month-ADT'!$C83,Site_Settings!#REF!,0),MATCH('12Month-ADT'!$D83,Site_Settings!#REF!,0))),""),"")</f>
        <v/>
      </c>
      <c r="AN83" t="str">
        <f>IFERROR(IF(#REF!&gt;0,#REF!/(INDEX(Site_Settings!#REF!,MATCH('12Month-ADT'!$C83,Site_Settings!#REF!,0),MATCH('12Month-ADT'!$D83,Site_Settings!#REF!,0))),""),"")</f>
        <v/>
      </c>
      <c r="AO83" t="str">
        <f>IFERROR(IF(#REF!&gt;0,#REF!/(INDEX(Site_Settings!#REF!,MATCH('12Month-ADT'!$C83,Site_Settings!#REF!,0),MATCH('12Month-ADT'!$D83,Site_Settings!#REF!,0))),""),"")</f>
        <v/>
      </c>
      <c r="AP83" t="str">
        <f>IFERROR(IF(#REF!&gt;0,#REF!/(INDEX(Site_Settings!#REF!,MATCH('12Month-ADT'!$C83,Site_Settings!#REF!,0),MATCH('12Month-ADT'!$D83,Site_Settings!#REF!,0))),""),"")</f>
        <v/>
      </c>
      <c r="AQ83" t="str">
        <f>IFERROR(IF(#REF!&gt;0,#REF!/(INDEX(Site_Settings!#REF!,MATCH('12Month-ADT'!$C83,Site_Settings!#REF!,0),MATCH('12Month-ADT'!$D83,Site_Settings!#REF!,0))),""),"")</f>
        <v/>
      </c>
      <c r="AR83" t="str">
        <f>IFERROR(IF(#REF!&gt;0,#REF!/(INDEX(Site_Settings!#REF!,MATCH('12Month-ADT'!$C83,Site_Settings!#REF!,0),MATCH('12Month-ADT'!$D83,Site_Settings!#REF!,0))),""),"")</f>
        <v/>
      </c>
      <c r="AS83" t="str">
        <f>IFERROR(IF(#REF!&gt;0,#REF!/(INDEX(Site_Settings!#REF!,MATCH('12Month-ADT'!$C83,Site_Settings!#REF!,0),MATCH('12Month-ADT'!$D83,Site_Settings!#REF!,0))),""),"")</f>
        <v/>
      </c>
      <c r="AT83" t="str">
        <f>IFERROR(IF(#REF!&gt;0,#REF!/(INDEX(Site_Settings!#REF!,MATCH('12Month-ADT'!$C83,Site_Settings!#REF!,0),MATCH('12Month-ADT'!$D83,Site_Settings!#REF!,0))),""),"")</f>
        <v/>
      </c>
      <c r="AU83" t="str">
        <f>IFERROR(IF(#REF!&gt;0,#REF!/(INDEX(Site_Settings!#REF!,MATCH('12Month-ADT'!$C83,Site_Settings!#REF!,0),MATCH('12Month-ADT'!$D83,Site_Settings!#REF!,0))),""),"")</f>
        <v/>
      </c>
      <c r="AV83" t="str">
        <f>IFERROR(IF(#REF!&gt;0,#REF!/(INDEX(Site_Settings!#REF!,MATCH('12Month-ADT'!$C83,Site_Settings!#REF!,0),MATCH('12Month-ADT'!$D83,Site_Settings!#REF!,0))),""),"")</f>
        <v/>
      </c>
      <c r="AW83" t="str">
        <f>IFERROR(IF(#REF!&gt;0,#REF!/(INDEX(Site_Settings!#REF!,MATCH('12Month-ADT'!$C83,Site_Settings!#REF!,0),MATCH('12Month-ADT'!$D83,Site_Settings!#REF!,0))),""),"")</f>
        <v/>
      </c>
      <c r="AX83" t="str">
        <f>IFERROR(IF(#REF!&gt;0,#REF!/(INDEX(Site_Settings!#REF!,MATCH('12Month-ADT'!$C83,Site_Settings!#REF!,0),MATCH('12Month-ADT'!$D83,Site_Settings!#REF!,0))),""),"")</f>
        <v/>
      </c>
    </row>
    <row r="84" spans="1:50">
      <c r="A84" t="str">
        <f t="shared" si="1"/>
        <v>May2021</v>
      </c>
      <c r="C84" t="s">
        <v>58</v>
      </c>
      <c r="D84">
        <v>2021</v>
      </c>
      <c r="E84" t="str">
        <f>IFERROR(IF(#REF!&gt;0,#REF!/(INDEX(Site_Settings!#REF!,MATCH('12Month-ADT'!$C84,Site_Settings!#REF!,0),MATCH('12Month-ADT'!$D84,Site_Settings!#REF!,0))),""),"")</f>
        <v/>
      </c>
      <c r="F84" t="str">
        <f>IFERROR(IF(#REF!&gt;0,#REF!/(INDEX(Site_Settings!#REF!,MATCH('12Month-ADT'!$C84,Site_Settings!#REF!,0),MATCH('12Month-ADT'!$D84,Site_Settings!#REF!,0))),""),"")</f>
        <v/>
      </c>
      <c r="G84" t="str">
        <f>IFERROR(IF(#REF!&gt;0,#REF!/(INDEX(Site_Settings!#REF!,MATCH('12Month-ADT'!$C84,Site_Settings!#REF!,0),MATCH('12Month-ADT'!$D84,Site_Settings!#REF!,0))),""),"")</f>
        <v/>
      </c>
      <c r="H84" t="str">
        <f>IFERROR(IF(#REF!&gt;0,#REF!/(INDEX(Site_Settings!#REF!,MATCH('12Month-ADT'!$C84,Site_Settings!#REF!,0),MATCH('12Month-ADT'!$D84,Site_Settings!#REF!,0))),""),"")</f>
        <v/>
      </c>
      <c r="I84" t="str">
        <f>IFERROR(IF(#REF!&gt;0,#REF!/(INDEX(Site_Settings!#REF!,MATCH('12Month-ADT'!$C84,Site_Settings!#REF!,0),MATCH('12Month-ADT'!$D84,Site_Settings!#REF!,0))),""),"")</f>
        <v/>
      </c>
      <c r="J84" t="str">
        <f>IFERROR(IF(#REF!&gt;0,#REF!/(INDEX(Site_Settings!#REF!,MATCH('12Month-ADT'!$C84,Site_Settings!#REF!,0),MATCH('12Month-ADT'!$D84,Site_Settings!#REF!,0))),""),"")</f>
        <v/>
      </c>
      <c r="K84" t="str">
        <f>IFERROR(IF(#REF!&gt;0,#REF!/(INDEX(Site_Settings!#REF!,MATCH('12Month-ADT'!$C84,Site_Settings!#REF!,0),MATCH('12Month-ADT'!$D84,Site_Settings!#REF!,0))),""),"")</f>
        <v/>
      </c>
      <c r="L84" t="str">
        <f>IFERROR(IF(#REF!&gt;0,#REF!/(INDEX(Site_Settings!#REF!,MATCH('12Month-ADT'!$C84,Site_Settings!#REF!,0),MATCH('12Month-ADT'!$D84,Site_Settings!#REF!,0))),""),"")</f>
        <v/>
      </c>
      <c r="M84" t="str">
        <f>IFERROR(IF(#REF!&gt;0,#REF!/(INDEX(Site_Settings!#REF!,MATCH('12Month-ADT'!$C84,Site_Settings!#REF!,0),MATCH('12Month-ADT'!$D84,Site_Settings!#REF!,0))),""),"")</f>
        <v/>
      </c>
      <c r="N84" t="str">
        <f>IFERROR(IF(#REF!&gt;0,#REF!/(INDEX(Site_Settings!#REF!,MATCH('12Month-ADT'!$C84,Site_Settings!#REF!,0),MATCH('12Month-ADT'!$D84,Site_Settings!#REF!,0))),""),"")</f>
        <v/>
      </c>
      <c r="O84" t="str">
        <f>IFERROR(IF(#REF!&gt;0,#REF!/(INDEX(Site_Settings!#REF!,MATCH('12Month-ADT'!$C84,Site_Settings!#REF!,0),MATCH('12Month-ADT'!$D84,Site_Settings!#REF!,0))),""),"")</f>
        <v/>
      </c>
      <c r="P84" t="str">
        <f>IFERROR(IF(#REF!&gt;0,#REF!/(INDEX(Site_Settings!#REF!,MATCH('12Month-ADT'!$C84,Site_Settings!#REF!,0),MATCH('12Month-ADT'!$D84,Site_Settings!#REF!,0))),""),"")</f>
        <v/>
      </c>
      <c r="Q84" t="str">
        <f>IFERROR(IF(#REF!&gt;0,#REF!/(INDEX(Site_Settings!#REF!,MATCH('12Month-ADT'!$C84,Site_Settings!#REF!,0),MATCH('12Month-ADT'!$D84,Site_Settings!#REF!,0))),""),"")</f>
        <v/>
      </c>
      <c r="R84" t="str">
        <f>IFERROR(IF(#REF!&gt;0,#REF!/(INDEX(Site_Settings!#REF!,MATCH('12Month-ADT'!$C84,Site_Settings!#REF!,0),MATCH('12Month-ADT'!$D84,Site_Settings!#REF!,0))),""),"")</f>
        <v/>
      </c>
      <c r="S84" t="str">
        <f>IFERROR(IF(#REF!&gt;0,#REF!/(INDEX(Site_Settings!#REF!,MATCH('12Month-ADT'!$C84,Site_Settings!#REF!,0),MATCH('12Month-ADT'!$D84,Site_Settings!#REF!,0))),""),"")</f>
        <v/>
      </c>
      <c r="T84" t="str">
        <f>IFERROR(IF(#REF!&gt;0,#REF!/(INDEX(Site_Settings!#REF!,MATCH('12Month-ADT'!$C84,Site_Settings!#REF!,0),MATCH('12Month-ADT'!$D84,Site_Settings!#REF!,0))),""),"")</f>
        <v/>
      </c>
      <c r="U84" t="str">
        <f>IFERROR(IF(#REF!&gt;0,#REF!/(INDEX(Site_Settings!#REF!,MATCH('12Month-ADT'!$C84,Site_Settings!#REF!,0),MATCH('12Month-ADT'!$D84,Site_Settings!#REF!,0))),""),"")</f>
        <v/>
      </c>
      <c r="V84" t="str">
        <f>IFERROR(IF(#REF!&gt;0,#REF!/(INDEX(Site_Settings!#REF!,MATCH('12Month-ADT'!$C84,Site_Settings!#REF!,0),MATCH('12Month-ADT'!$D84,Site_Settings!#REF!,0))),""),"")</f>
        <v/>
      </c>
      <c r="W84" t="str">
        <f>IFERROR(IF(#REF!&gt;0,#REF!/(INDEX(Site_Settings!#REF!,MATCH('12Month-ADT'!$C84,Site_Settings!#REF!,0),MATCH('12Month-ADT'!$D84,Site_Settings!#REF!,0))),""),"")</f>
        <v/>
      </c>
      <c r="X84" t="str">
        <f>IFERROR(IF(#REF!&gt;0,#REF!/(INDEX(Site_Settings!#REF!,MATCH('12Month-ADT'!$C84,Site_Settings!#REF!,0),MATCH('12Month-ADT'!$D84,Site_Settings!#REF!,0))),""),"")</f>
        <v/>
      </c>
      <c r="Y84" t="str">
        <f>IFERROR(IF(#REF!&gt;0,#REF!/(INDEX(Site_Settings!#REF!,MATCH('12Month-ADT'!$C84,Site_Settings!#REF!,0),MATCH('12Month-ADT'!$D84,Site_Settings!#REF!,0))),""),"")</f>
        <v/>
      </c>
      <c r="Z84" t="str">
        <f>IFERROR(IF(#REF!&gt;0,#REF!/(INDEX(Site_Settings!#REF!,MATCH('12Month-ADT'!$C84,Site_Settings!#REF!,0),MATCH('12Month-ADT'!$D84,Site_Settings!#REF!,0))),""),"")</f>
        <v/>
      </c>
      <c r="AA84" t="str">
        <f>IFERROR(IF(#REF!&gt;0,#REF!/(INDEX(Site_Settings!#REF!,MATCH('12Month-ADT'!$C84,Site_Settings!#REF!,0),MATCH('12Month-ADT'!$D84,Site_Settings!#REF!,0))),""),"")</f>
        <v/>
      </c>
      <c r="AB84" t="str">
        <f>IFERROR(IF(#REF!&gt;0,#REF!/(INDEX(Site_Settings!#REF!,MATCH('12Month-ADT'!$C84,Site_Settings!#REF!,0),MATCH('12Month-ADT'!$D84,Site_Settings!#REF!,0))),""),"")</f>
        <v/>
      </c>
      <c r="AC84" t="str">
        <f>IFERROR(IF(#REF!&gt;0,#REF!/(INDEX(Site_Settings!#REF!,MATCH('12Month-ADT'!$C84,Site_Settings!#REF!,0),MATCH('12Month-ADT'!$D84,Site_Settings!#REF!,0))),""),"")</f>
        <v/>
      </c>
      <c r="AD84" t="str">
        <f>IFERROR(IF(#REF!&gt;0,#REF!/(INDEX(Site_Settings!#REF!,MATCH('12Month-ADT'!$C84,Site_Settings!#REF!,0),MATCH('12Month-ADT'!$D84,Site_Settings!#REF!,0))),""),"")</f>
        <v/>
      </c>
      <c r="AE84" t="str">
        <f>IFERROR(IF(#REF!&gt;0,#REF!/(INDEX(Site_Settings!#REF!,MATCH('12Month-ADT'!$C84,Site_Settings!#REF!,0),MATCH('12Month-ADT'!$D84,Site_Settings!#REF!,0))),""),"")</f>
        <v/>
      </c>
      <c r="AF84" t="str">
        <f>IFERROR(IF(#REF!&gt;0,#REF!/(INDEX(Site_Settings!#REF!,MATCH('12Month-ADT'!$C84,Site_Settings!#REF!,0),MATCH('12Month-ADT'!$D84,Site_Settings!#REF!,0))),""),"")</f>
        <v/>
      </c>
      <c r="AG84" t="str">
        <f>IFERROR(IF(#REF!&gt;0,#REF!/(INDEX(Site_Settings!#REF!,MATCH('12Month-ADT'!$C84,Site_Settings!#REF!,0),MATCH('12Month-ADT'!$D84,Site_Settings!#REF!,0))),""),"")</f>
        <v/>
      </c>
      <c r="AH84" t="str">
        <f>IFERROR(IF(#REF!&gt;0,#REF!/(INDEX(Site_Settings!#REF!,MATCH('12Month-ADT'!$C84,Site_Settings!#REF!,0),MATCH('12Month-ADT'!$D84,Site_Settings!#REF!,0))),""),"")</f>
        <v/>
      </c>
      <c r="AI84" t="str">
        <f>IFERROR(IF(#REF!&gt;0,#REF!/(INDEX(Site_Settings!#REF!,MATCH('12Month-ADT'!$C84,Site_Settings!#REF!,0),MATCH('12Month-ADT'!$D84,Site_Settings!#REF!,0))),""),"")</f>
        <v/>
      </c>
      <c r="AJ84" t="str">
        <f>IFERROR(IF(#REF!&gt;0,#REF!/(INDEX(Site_Settings!#REF!,MATCH('12Month-ADT'!$C84,Site_Settings!#REF!,0),MATCH('12Month-ADT'!$D84,Site_Settings!#REF!,0))),""),"")</f>
        <v/>
      </c>
      <c r="AK84" t="str">
        <f>IFERROR(IF(#REF!&gt;0,#REF!/(INDEX(Site_Settings!#REF!,MATCH('12Month-ADT'!$C84,Site_Settings!#REF!,0),MATCH('12Month-ADT'!$D84,Site_Settings!#REF!,0))),""),"")</f>
        <v/>
      </c>
      <c r="AL84" t="str">
        <f>IFERROR(IF(#REF!&gt;0,#REF!/(INDEX(Site_Settings!#REF!,MATCH('12Month-ADT'!$C84,Site_Settings!#REF!,0),MATCH('12Month-ADT'!$D84,Site_Settings!#REF!,0))),""),"")</f>
        <v/>
      </c>
      <c r="AM84" t="str">
        <f>IFERROR(IF(#REF!&gt;0,#REF!/(INDEX(Site_Settings!#REF!,MATCH('12Month-ADT'!$C84,Site_Settings!#REF!,0),MATCH('12Month-ADT'!$D84,Site_Settings!#REF!,0))),""),"")</f>
        <v/>
      </c>
      <c r="AN84" t="str">
        <f>IFERROR(IF(#REF!&gt;0,#REF!/(INDEX(Site_Settings!#REF!,MATCH('12Month-ADT'!$C84,Site_Settings!#REF!,0),MATCH('12Month-ADT'!$D84,Site_Settings!#REF!,0))),""),"")</f>
        <v/>
      </c>
      <c r="AO84" t="str">
        <f>IFERROR(IF(#REF!&gt;0,#REF!/(INDEX(Site_Settings!#REF!,MATCH('12Month-ADT'!$C84,Site_Settings!#REF!,0),MATCH('12Month-ADT'!$D84,Site_Settings!#REF!,0))),""),"")</f>
        <v/>
      </c>
      <c r="AP84" t="str">
        <f>IFERROR(IF(#REF!&gt;0,#REF!/(INDEX(Site_Settings!#REF!,MATCH('12Month-ADT'!$C84,Site_Settings!#REF!,0),MATCH('12Month-ADT'!$D84,Site_Settings!#REF!,0))),""),"")</f>
        <v/>
      </c>
      <c r="AQ84" t="str">
        <f>IFERROR(IF(#REF!&gt;0,#REF!/(INDEX(Site_Settings!#REF!,MATCH('12Month-ADT'!$C84,Site_Settings!#REF!,0),MATCH('12Month-ADT'!$D84,Site_Settings!#REF!,0))),""),"")</f>
        <v/>
      </c>
      <c r="AR84" t="str">
        <f>IFERROR(IF(#REF!&gt;0,#REF!/(INDEX(Site_Settings!#REF!,MATCH('12Month-ADT'!$C84,Site_Settings!#REF!,0),MATCH('12Month-ADT'!$D84,Site_Settings!#REF!,0))),""),"")</f>
        <v/>
      </c>
      <c r="AS84" t="str">
        <f>IFERROR(IF(#REF!&gt;0,#REF!/(INDEX(Site_Settings!#REF!,MATCH('12Month-ADT'!$C84,Site_Settings!#REF!,0),MATCH('12Month-ADT'!$D84,Site_Settings!#REF!,0))),""),"")</f>
        <v/>
      </c>
      <c r="AT84" t="str">
        <f>IFERROR(IF(#REF!&gt;0,#REF!/(INDEX(Site_Settings!#REF!,MATCH('12Month-ADT'!$C84,Site_Settings!#REF!,0),MATCH('12Month-ADT'!$D84,Site_Settings!#REF!,0))),""),"")</f>
        <v/>
      </c>
      <c r="AU84" t="str">
        <f>IFERROR(IF(#REF!&gt;0,#REF!/(INDEX(Site_Settings!#REF!,MATCH('12Month-ADT'!$C84,Site_Settings!#REF!,0),MATCH('12Month-ADT'!$D84,Site_Settings!#REF!,0))),""),"")</f>
        <v/>
      </c>
      <c r="AV84" t="str">
        <f>IFERROR(IF(#REF!&gt;0,#REF!/(INDEX(Site_Settings!#REF!,MATCH('12Month-ADT'!$C84,Site_Settings!#REF!,0),MATCH('12Month-ADT'!$D84,Site_Settings!#REF!,0))),""),"")</f>
        <v/>
      </c>
      <c r="AW84" t="str">
        <f>IFERROR(IF(#REF!&gt;0,#REF!/(INDEX(Site_Settings!#REF!,MATCH('12Month-ADT'!$C84,Site_Settings!#REF!,0),MATCH('12Month-ADT'!$D84,Site_Settings!#REF!,0))),""),"")</f>
        <v/>
      </c>
      <c r="AX84" t="str">
        <f>IFERROR(IF(#REF!&gt;0,#REF!/(INDEX(Site_Settings!#REF!,MATCH('12Month-ADT'!$C84,Site_Settings!#REF!,0),MATCH('12Month-ADT'!$D84,Site_Settings!#REF!,0))),""),"")</f>
        <v/>
      </c>
    </row>
    <row r="85" spans="1:50">
      <c r="A85" t="str">
        <f t="shared" si="1"/>
        <v>June2021</v>
      </c>
      <c r="C85" t="s">
        <v>59</v>
      </c>
      <c r="D85">
        <v>2021</v>
      </c>
      <c r="E85" t="str">
        <f>IFERROR(IF(#REF!&gt;0,#REF!/(INDEX(Site_Settings!#REF!,MATCH('12Month-ADT'!$C85,Site_Settings!#REF!,0),MATCH('12Month-ADT'!$D85,Site_Settings!#REF!,0))),""),"")</f>
        <v/>
      </c>
      <c r="F85" t="str">
        <f>IFERROR(IF(#REF!&gt;0,#REF!/(INDEX(Site_Settings!#REF!,MATCH('12Month-ADT'!$C85,Site_Settings!#REF!,0),MATCH('12Month-ADT'!$D85,Site_Settings!#REF!,0))),""),"")</f>
        <v/>
      </c>
      <c r="G85" t="str">
        <f>IFERROR(IF(#REF!&gt;0,#REF!/(INDEX(Site_Settings!#REF!,MATCH('12Month-ADT'!$C85,Site_Settings!#REF!,0),MATCH('12Month-ADT'!$D85,Site_Settings!#REF!,0))),""),"")</f>
        <v/>
      </c>
      <c r="H85" t="str">
        <f>IFERROR(IF(#REF!&gt;0,#REF!/(INDEX(Site_Settings!#REF!,MATCH('12Month-ADT'!$C85,Site_Settings!#REF!,0),MATCH('12Month-ADT'!$D85,Site_Settings!#REF!,0))),""),"")</f>
        <v/>
      </c>
      <c r="I85" t="str">
        <f>IFERROR(IF(#REF!&gt;0,#REF!/(INDEX(Site_Settings!#REF!,MATCH('12Month-ADT'!$C85,Site_Settings!#REF!,0),MATCH('12Month-ADT'!$D85,Site_Settings!#REF!,0))),""),"")</f>
        <v/>
      </c>
      <c r="J85" t="str">
        <f>IFERROR(IF(#REF!&gt;0,#REF!/(INDEX(Site_Settings!#REF!,MATCH('12Month-ADT'!$C85,Site_Settings!#REF!,0),MATCH('12Month-ADT'!$D85,Site_Settings!#REF!,0))),""),"")</f>
        <v/>
      </c>
      <c r="K85" t="str">
        <f>IFERROR(IF(#REF!&gt;0,#REF!/(INDEX(Site_Settings!#REF!,MATCH('12Month-ADT'!$C85,Site_Settings!#REF!,0),MATCH('12Month-ADT'!$D85,Site_Settings!#REF!,0))),""),"")</f>
        <v/>
      </c>
      <c r="L85" t="str">
        <f>IFERROR(IF(#REF!&gt;0,#REF!/(INDEX(Site_Settings!#REF!,MATCH('12Month-ADT'!$C85,Site_Settings!#REF!,0),MATCH('12Month-ADT'!$D85,Site_Settings!#REF!,0))),""),"")</f>
        <v/>
      </c>
      <c r="M85" t="str">
        <f>IFERROR(IF(#REF!&gt;0,#REF!/(INDEX(Site_Settings!#REF!,MATCH('12Month-ADT'!$C85,Site_Settings!#REF!,0),MATCH('12Month-ADT'!$D85,Site_Settings!#REF!,0))),""),"")</f>
        <v/>
      </c>
      <c r="N85" t="str">
        <f>IFERROR(IF(#REF!&gt;0,#REF!/(INDEX(Site_Settings!#REF!,MATCH('12Month-ADT'!$C85,Site_Settings!#REF!,0),MATCH('12Month-ADT'!$D85,Site_Settings!#REF!,0))),""),"")</f>
        <v/>
      </c>
      <c r="O85" t="str">
        <f>IFERROR(IF(#REF!&gt;0,#REF!/(INDEX(Site_Settings!#REF!,MATCH('12Month-ADT'!$C85,Site_Settings!#REF!,0),MATCH('12Month-ADT'!$D85,Site_Settings!#REF!,0))),""),"")</f>
        <v/>
      </c>
      <c r="P85" t="str">
        <f>IFERROR(IF(#REF!&gt;0,#REF!/(INDEX(Site_Settings!#REF!,MATCH('12Month-ADT'!$C85,Site_Settings!#REF!,0),MATCH('12Month-ADT'!$D85,Site_Settings!#REF!,0))),""),"")</f>
        <v/>
      </c>
      <c r="Q85" t="str">
        <f>IFERROR(IF(#REF!&gt;0,#REF!/(INDEX(Site_Settings!#REF!,MATCH('12Month-ADT'!$C85,Site_Settings!#REF!,0),MATCH('12Month-ADT'!$D85,Site_Settings!#REF!,0))),""),"")</f>
        <v/>
      </c>
      <c r="R85" t="str">
        <f>IFERROR(IF(#REF!&gt;0,#REF!/(INDEX(Site_Settings!#REF!,MATCH('12Month-ADT'!$C85,Site_Settings!#REF!,0),MATCH('12Month-ADT'!$D85,Site_Settings!#REF!,0))),""),"")</f>
        <v/>
      </c>
      <c r="S85" t="str">
        <f>IFERROR(IF(#REF!&gt;0,#REF!/(INDEX(Site_Settings!#REF!,MATCH('12Month-ADT'!$C85,Site_Settings!#REF!,0),MATCH('12Month-ADT'!$D85,Site_Settings!#REF!,0))),""),"")</f>
        <v/>
      </c>
      <c r="T85" t="str">
        <f>IFERROR(IF(#REF!&gt;0,#REF!/(INDEX(Site_Settings!#REF!,MATCH('12Month-ADT'!$C85,Site_Settings!#REF!,0),MATCH('12Month-ADT'!$D85,Site_Settings!#REF!,0))),""),"")</f>
        <v/>
      </c>
      <c r="U85" t="str">
        <f>IFERROR(IF(#REF!&gt;0,#REF!/(INDEX(Site_Settings!#REF!,MATCH('12Month-ADT'!$C85,Site_Settings!#REF!,0),MATCH('12Month-ADT'!$D85,Site_Settings!#REF!,0))),""),"")</f>
        <v/>
      </c>
      <c r="V85" t="str">
        <f>IFERROR(IF(#REF!&gt;0,#REF!/(INDEX(Site_Settings!#REF!,MATCH('12Month-ADT'!$C85,Site_Settings!#REF!,0),MATCH('12Month-ADT'!$D85,Site_Settings!#REF!,0))),""),"")</f>
        <v/>
      </c>
      <c r="W85" t="str">
        <f>IFERROR(IF(#REF!&gt;0,#REF!/(INDEX(Site_Settings!#REF!,MATCH('12Month-ADT'!$C85,Site_Settings!#REF!,0),MATCH('12Month-ADT'!$D85,Site_Settings!#REF!,0))),""),"")</f>
        <v/>
      </c>
      <c r="X85" t="str">
        <f>IFERROR(IF(#REF!&gt;0,#REF!/(INDEX(Site_Settings!#REF!,MATCH('12Month-ADT'!$C85,Site_Settings!#REF!,0),MATCH('12Month-ADT'!$D85,Site_Settings!#REF!,0))),""),"")</f>
        <v/>
      </c>
      <c r="Y85" t="str">
        <f>IFERROR(IF(#REF!&gt;0,#REF!/(INDEX(Site_Settings!#REF!,MATCH('12Month-ADT'!$C85,Site_Settings!#REF!,0),MATCH('12Month-ADT'!$D85,Site_Settings!#REF!,0))),""),"")</f>
        <v/>
      </c>
      <c r="Z85" t="str">
        <f>IFERROR(IF(#REF!&gt;0,#REF!/(INDEX(Site_Settings!#REF!,MATCH('12Month-ADT'!$C85,Site_Settings!#REF!,0),MATCH('12Month-ADT'!$D85,Site_Settings!#REF!,0))),""),"")</f>
        <v/>
      </c>
      <c r="AA85" t="str">
        <f>IFERROR(IF(#REF!&gt;0,#REF!/(INDEX(Site_Settings!#REF!,MATCH('12Month-ADT'!$C85,Site_Settings!#REF!,0),MATCH('12Month-ADT'!$D85,Site_Settings!#REF!,0))),""),"")</f>
        <v/>
      </c>
      <c r="AB85" t="str">
        <f>IFERROR(IF(#REF!&gt;0,#REF!/(INDEX(Site_Settings!#REF!,MATCH('12Month-ADT'!$C85,Site_Settings!#REF!,0),MATCH('12Month-ADT'!$D85,Site_Settings!#REF!,0))),""),"")</f>
        <v/>
      </c>
      <c r="AC85" t="str">
        <f>IFERROR(IF(#REF!&gt;0,#REF!/(INDEX(Site_Settings!#REF!,MATCH('12Month-ADT'!$C85,Site_Settings!#REF!,0),MATCH('12Month-ADT'!$D85,Site_Settings!#REF!,0))),""),"")</f>
        <v/>
      </c>
      <c r="AD85" t="str">
        <f>IFERROR(IF(#REF!&gt;0,#REF!/(INDEX(Site_Settings!#REF!,MATCH('12Month-ADT'!$C85,Site_Settings!#REF!,0),MATCH('12Month-ADT'!$D85,Site_Settings!#REF!,0))),""),"")</f>
        <v/>
      </c>
      <c r="AE85" t="str">
        <f>IFERROR(IF(#REF!&gt;0,#REF!/(INDEX(Site_Settings!#REF!,MATCH('12Month-ADT'!$C85,Site_Settings!#REF!,0),MATCH('12Month-ADT'!$D85,Site_Settings!#REF!,0))),""),"")</f>
        <v/>
      </c>
      <c r="AF85" t="str">
        <f>IFERROR(IF(#REF!&gt;0,#REF!/(INDEX(Site_Settings!#REF!,MATCH('12Month-ADT'!$C85,Site_Settings!#REF!,0),MATCH('12Month-ADT'!$D85,Site_Settings!#REF!,0))),""),"")</f>
        <v/>
      </c>
      <c r="AG85" t="str">
        <f>IFERROR(IF(#REF!&gt;0,#REF!/(INDEX(Site_Settings!#REF!,MATCH('12Month-ADT'!$C85,Site_Settings!#REF!,0),MATCH('12Month-ADT'!$D85,Site_Settings!#REF!,0))),""),"")</f>
        <v/>
      </c>
      <c r="AH85" t="str">
        <f>IFERROR(IF(#REF!&gt;0,#REF!/(INDEX(Site_Settings!#REF!,MATCH('12Month-ADT'!$C85,Site_Settings!#REF!,0),MATCH('12Month-ADT'!$D85,Site_Settings!#REF!,0))),""),"")</f>
        <v/>
      </c>
      <c r="AI85" t="str">
        <f>IFERROR(IF(#REF!&gt;0,#REF!/(INDEX(Site_Settings!#REF!,MATCH('12Month-ADT'!$C85,Site_Settings!#REF!,0),MATCH('12Month-ADT'!$D85,Site_Settings!#REF!,0))),""),"")</f>
        <v/>
      </c>
      <c r="AJ85" t="str">
        <f>IFERROR(IF(#REF!&gt;0,#REF!/(INDEX(Site_Settings!#REF!,MATCH('12Month-ADT'!$C85,Site_Settings!#REF!,0),MATCH('12Month-ADT'!$D85,Site_Settings!#REF!,0))),""),"")</f>
        <v/>
      </c>
      <c r="AK85" t="str">
        <f>IFERROR(IF(#REF!&gt;0,#REF!/(INDEX(Site_Settings!#REF!,MATCH('12Month-ADT'!$C85,Site_Settings!#REF!,0),MATCH('12Month-ADT'!$D85,Site_Settings!#REF!,0))),""),"")</f>
        <v/>
      </c>
      <c r="AL85" t="str">
        <f>IFERROR(IF(#REF!&gt;0,#REF!/(INDEX(Site_Settings!#REF!,MATCH('12Month-ADT'!$C85,Site_Settings!#REF!,0),MATCH('12Month-ADT'!$D85,Site_Settings!#REF!,0))),""),"")</f>
        <v/>
      </c>
      <c r="AM85" t="str">
        <f>IFERROR(IF(#REF!&gt;0,#REF!/(INDEX(Site_Settings!#REF!,MATCH('12Month-ADT'!$C85,Site_Settings!#REF!,0),MATCH('12Month-ADT'!$D85,Site_Settings!#REF!,0))),""),"")</f>
        <v/>
      </c>
      <c r="AN85" t="str">
        <f>IFERROR(IF(#REF!&gt;0,#REF!/(INDEX(Site_Settings!#REF!,MATCH('12Month-ADT'!$C85,Site_Settings!#REF!,0),MATCH('12Month-ADT'!$D85,Site_Settings!#REF!,0))),""),"")</f>
        <v/>
      </c>
      <c r="AO85" t="str">
        <f>IFERROR(IF(#REF!&gt;0,#REF!/(INDEX(Site_Settings!#REF!,MATCH('12Month-ADT'!$C85,Site_Settings!#REF!,0),MATCH('12Month-ADT'!$D85,Site_Settings!#REF!,0))),""),"")</f>
        <v/>
      </c>
      <c r="AP85" t="str">
        <f>IFERROR(IF(#REF!&gt;0,#REF!/(INDEX(Site_Settings!#REF!,MATCH('12Month-ADT'!$C85,Site_Settings!#REF!,0),MATCH('12Month-ADT'!$D85,Site_Settings!#REF!,0))),""),"")</f>
        <v/>
      </c>
      <c r="AQ85" t="str">
        <f>IFERROR(IF(#REF!&gt;0,#REF!/(INDEX(Site_Settings!#REF!,MATCH('12Month-ADT'!$C85,Site_Settings!#REF!,0),MATCH('12Month-ADT'!$D85,Site_Settings!#REF!,0))),""),"")</f>
        <v/>
      </c>
      <c r="AR85" t="str">
        <f>IFERROR(IF(#REF!&gt;0,#REF!/(INDEX(Site_Settings!#REF!,MATCH('12Month-ADT'!$C85,Site_Settings!#REF!,0),MATCH('12Month-ADT'!$D85,Site_Settings!#REF!,0))),""),"")</f>
        <v/>
      </c>
      <c r="AS85" t="str">
        <f>IFERROR(IF(#REF!&gt;0,#REF!/(INDEX(Site_Settings!#REF!,MATCH('12Month-ADT'!$C85,Site_Settings!#REF!,0),MATCH('12Month-ADT'!$D85,Site_Settings!#REF!,0))),""),"")</f>
        <v/>
      </c>
      <c r="AT85" t="str">
        <f>IFERROR(IF(#REF!&gt;0,#REF!/(INDEX(Site_Settings!#REF!,MATCH('12Month-ADT'!$C85,Site_Settings!#REF!,0),MATCH('12Month-ADT'!$D85,Site_Settings!#REF!,0))),""),"")</f>
        <v/>
      </c>
      <c r="AU85" t="str">
        <f>IFERROR(IF(#REF!&gt;0,#REF!/(INDEX(Site_Settings!#REF!,MATCH('12Month-ADT'!$C85,Site_Settings!#REF!,0),MATCH('12Month-ADT'!$D85,Site_Settings!#REF!,0))),""),"")</f>
        <v/>
      </c>
      <c r="AV85" t="str">
        <f>IFERROR(IF(#REF!&gt;0,#REF!/(INDEX(Site_Settings!#REF!,MATCH('12Month-ADT'!$C85,Site_Settings!#REF!,0),MATCH('12Month-ADT'!$D85,Site_Settings!#REF!,0))),""),"")</f>
        <v/>
      </c>
      <c r="AW85" t="str">
        <f>IFERROR(IF(#REF!&gt;0,#REF!/(INDEX(Site_Settings!#REF!,MATCH('12Month-ADT'!$C85,Site_Settings!#REF!,0),MATCH('12Month-ADT'!$D85,Site_Settings!#REF!,0))),""),"")</f>
        <v/>
      </c>
      <c r="AX85" t="str">
        <f>IFERROR(IF(#REF!&gt;0,#REF!/(INDEX(Site_Settings!#REF!,MATCH('12Month-ADT'!$C85,Site_Settings!#REF!,0),MATCH('12Month-ADT'!$D85,Site_Settings!#REF!,0))),""),"")</f>
        <v/>
      </c>
    </row>
    <row r="86" spans="1:50">
      <c r="A86" t="str">
        <f t="shared" si="1"/>
        <v>July2021</v>
      </c>
      <c r="C86" t="s">
        <v>60</v>
      </c>
      <c r="D86">
        <v>2021</v>
      </c>
      <c r="E86" t="str">
        <f>IFERROR(IF(#REF!&gt;0,#REF!/(INDEX(Site_Settings!#REF!,MATCH('12Month-ADT'!$C86,Site_Settings!#REF!,0),MATCH('12Month-ADT'!$D86,Site_Settings!#REF!,0))),""),"")</f>
        <v/>
      </c>
      <c r="F86" t="str">
        <f>IFERROR(IF(#REF!&gt;0,#REF!/(INDEX(Site_Settings!#REF!,MATCH('12Month-ADT'!$C86,Site_Settings!#REF!,0),MATCH('12Month-ADT'!$D86,Site_Settings!#REF!,0))),""),"")</f>
        <v/>
      </c>
      <c r="G86" t="str">
        <f>IFERROR(IF(#REF!&gt;0,#REF!/(INDEX(Site_Settings!#REF!,MATCH('12Month-ADT'!$C86,Site_Settings!#REF!,0),MATCH('12Month-ADT'!$D86,Site_Settings!#REF!,0))),""),"")</f>
        <v/>
      </c>
      <c r="H86" t="str">
        <f>IFERROR(IF(#REF!&gt;0,#REF!/(INDEX(Site_Settings!#REF!,MATCH('12Month-ADT'!$C86,Site_Settings!#REF!,0),MATCH('12Month-ADT'!$D86,Site_Settings!#REF!,0))),""),"")</f>
        <v/>
      </c>
      <c r="I86" t="str">
        <f>IFERROR(IF(#REF!&gt;0,#REF!/(INDEX(Site_Settings!#REF!,MATCH('12Month-ADT'!$C86,Site_Settings!#REF!,0),MATCH('12Month-ADT'!$D86,Site_Settings!#REF!,0))),""),"")</f>
        <v/>
      </c>
      <c r="J86" t="str">
        <f>IFERROR(IF(#REF!&gt;0,#REF!/(INDEX(Site_Settings!#REF!,MATCH('12Month-ADT'!$C86,Site_Settings!#REF!,0),MATCH('12Month-ADT'!$D86,Site_Settings!#REF!,0))),""),"")</f>
        <v/>
      </c>
      <c r="K86" t="str">
        <f>IFERROR(IF(#REF!&gt;0,#REF!/(INDEX(Site_Settings!#REF!,MATCH('12Month-ADT'!$C86,Site_Settings!#REF!,0),MATCH('12Month-ADT'!$D86,Site_Settings!#REF!,0))),""),"")</f>
        <v/>
      </c>
      <c r="L86" t="str">
        <f>IFERROR(IF(#REF!&gt;0,#REF!/(INDEX(Site_Settings!#REF!,MATCH('12Month-ADT'!$C86,Site_Settings!#REF!,0),MATCH('12Month-ADT'!$D86,Site_Settings!#REF!,0))),""),"")</f>
        <v/>
      </c>
      <c r="M86" t="str">
        <f>IFERROR(IF(#REF!&gt;0,#REF!/(INDEX(Site_Settings!#REF!,MATCH('12Month-ADT'!$C86,Site_Settings!#REF!,0),MATCH('12Month-ADT'!$D86,Site_Settings!#REF!,0))),""),"")</f>
        <v/>
      </c>
      <c r="N86" t="str">
        <f>IFERROR(IF(#REF!&gt;0,#REF!/(INDEX(Site_Settings!#REF!,MATCH('12Month-ADT'!$C86,Site_Settings!#REF!,0),MATCH('12Month-ADT'!$D86,Site_Settings!#REF!,0))),""),"")</f>
        <v/>
      </c>
      <c r="O86" t="str">
        <f>IFERROR(IF(#REF!&gt;0,#REF!/(INDEX(Site_Settings!#REF!,MATCH('12Month-ADT'!$C86,Site_Settings!#REF!,0),MATCH('12Month-ADT'!$D86,Site_Settings!#REF!,0))),""),"")</f>
        <v/>
      </c>
      <c r="P86" t="str">
        <f>IFERROR(IF(#REF!&gt;0,#REF!/(INDEX(Site_Settings!#REF!,MATCH('12Month-ADT'!$C86,Site_Settings!#REF!,0),MATCH('12Month-ADT'!$D86,Site_Settings!#REF!,0))),""),"")</f>
        <v/>
      </c>
      <c r="Q86" t="str">
        <f>IFERROR(IF(#REF!&gt;0,#REF!/(INDEX(Site_Settings!#REF!,MATCH('12Month-ADT'!$C86,Site_Settings!#REF!,0),MATCH('12Month-ADT'!$D86,Site_Settings!#REF!,0))),""),"")</f>
        <v/>
      </c>
      <c r="R86" t="str">
        <f>IFERROR(IF(#REF!&gt;0,#REF!/(INDEX(Site_Settings!#REF!,MATCH('12Month-ADT'!$C86,Site_Settings!#REF!,0),MATCH('12Month-ADT'!$D86,Site_Settings!#REF!,0))),""),"")</f>
        <v/>
      </c>
      <c r="S86" t="str">
        <f>IFERROR(IF(#REF!&gt;0,#REF!/(INDEX(Site_Settings!#REF!,MATCH('12Month-ADT'!$C86,Site_Settings!#REF!,0),MATCH('12Month-ADT'!$D86,Site_Settings!#REF!,0))),""),"")</f>
        <v/>
      </c>
      <c r="T86" t="str">
        <f>IFERROR(IF(#REF!&gt;0,#REF!/(INDEX(Site_Settings!#REF!,MATCH('12Month-ADT'!$C86,Site_Settings!#REF!,0),MATCH('12Month-ADT'!$D86,Site_Settings!#REF!,0))),""),"")</f>
        <v/>
      </c>
      <c r="U86" t="str">
        <f>IFERROR(IF(#REF!&gt;0,#REF!/(INDEX(Site_Settings!#REF!,MATCH('12Month-ADT'!$C86,Site_Settings!#REF!,0),MATCH('12Month-ADT'!$D86,Site_Settings!#REF!,0))),""),"")</f>
        <v/>
      </c>
      <c r="V86" t="str">
        <f>IFERROR(IF(#REF!&gt;0,#REF!/(INDEX(Site_Settings!#REF!,MATCH('12Month-ADT'!$C86,Site_Settings!#REF!,0),MATCH('12Month-ADT'!$D86,Site_Settings!#REF!,0))),""),"")</f>
        <v/>
      </c>
      <c r="W86" t="str">
        <f>IFERROR(IF(#REF!&gt;0,#REF!/(INDEX(Site_Settings!#REF!,MATCH('12Month-ADT'!$C86,Site_Settings!#REF!,0),MATCH('12Month-ADT'!$D86,Site_Settings!#REF!,0))),""),"")</f>
        <v/>
      </c>
      <c r="X86" t="str">
        <f>IFERROR(IF(#REF!&gt;0,#REF!/(INDEX(Site_Settings!#REF!,MATCH('12Month-ADT'!$C86,Site_Settings!#REF!,0),MATCH('12Month-ADT'!$D86,Site_Settings!#REF!,0))),""),"")</f>
        <v/>
      </c>
      <c r="Y86" t="str">
        <f>IFERROR(IF(#REF!&gt;0,#REF!/(INDEX(Site_Settings!#REF!,MATCH('12Month-ADT'!$C86,Site_Settings!#REF!,0),MATCH('12Month-ADT'!$D86,Site_Settings!#REF!,0))),""),"")</f>
        <v/>
      </c>
      <c r="Z86" t="str">
        <f>IFERROR(IF(#REF!&gt;0,#REF!/(INDEX(Site_Settings!#REF!,MATCH('12Month-ADT'!$C86,Site_Settings!#REF!,0),MATCH('12Month-ADT'!$D86,Site_Settings!#REF!,0))),""),"")</f>
        <v/>
      </c>
      <c r="AA86" t="str">
        <f>IFERROR(IF(#REF!&gt;0,#REF!/(INDEX(Site_Settings!#REF!,MATCH('12Month-ADT'!$C86,Site_Settings!#REF!,0),MATCH('12Month-ADT'!$D86,Site_Settings!#REF!,0))),""),"")</f>
        <v/>
      </c>
      <c r="AB86" t="str">
        <f>IFERROR(IF(#REF!&gt;0,#REF!/(INDEX(Site_Settings!#REF!,MATCH('12Month-ADT'!$C86,Site_Settings!#REF!,0),MATCH('12Month-ADT'!$D86,Site_Settings!#REF!,0))),""),"")</f>
        <v/>
      </c>
      <c r="AC86" t="str">
        <f>IFERROR(IF(#REF!&gt;0,#REF!/(INDEX(Site_Settings!#REF!,MATCH('12Month-ADT'!$C86,Site_Settings!#REF!,0),MATCH('12Month-ADT'!$D86,Site_Settings!#REF!,0))),""),"")</f>
        <v/>
      </c>
      <c r="AD86" t="str">
        <f>IFERROR(IF(#REF!&gt;0,#REF!/(INDEX(Site_Settings!#REF!,MATCH('12Month-ADT'!$C86,Site_Settings!#REF!,0),MATCH('12Month-ADT'!$D86,Site_Settings!#REF!,0))),""),"")</f>
        <v/>
      </c>
      <c r="AE86" t="str">
        <f>IFERROR(IF(#REF!&gt;0,#REF!/(INDEX(Site_Settings!#REF!,MATCH('12Month-ADT'!$C86,Site_Settings!#REF!,0),MATCH('12Month-ADT'!$D86,Site_Settings!#REF!,0))),""),"")</f>
        <v/>
      </c>
      <c r="AF86" t="str">
        <f>IFERROR(IF(#REF!&gt;0,#REF!/(INDEX(Site_Settings!#REF!,MATCH('12Month-ADT'!$C86,Site_Settings!#REF!,0),MATCH('12Month-ADT'!$D86,Site_Settings!#REF!,0))),""),"")</f>
        <v/>
      </c>
      <c r="AG86" t="str">
        <f>IFERROR(IF(#REF!&gt;0,#REF!/(INDEX(Site_Settings!#REF!,MATCH('12Month-ADT'!$C86,Site_Settings!#REF!,0),MATCH('12Month-ADT'!$D86,Site_Settings!#REF!,0))),""),"")</f>
        <v/>
      </c>
      <c r="AH86" t="str">
        <f>IFERROR(IF(#REF!&gt;0,#REF!/(INDEX(Site_Settings!#REF!,MATCH('12Month-ADT'!$C86,Site_Settings!#REF!,0),MATCH('12Month-ADT'!$D86,Site_Settings!#REF!,0))),""),"")</f>
        <v/>
      </c>
      <c r="AI86" t="str">
        <f>IFERROR(IF(#REF!&gt;0,#REF!/(INDEX(Site_Settings!#REF!,MATCH('12Month-ADT'!$C86,Site_Settings!#REF!,0),MATCH('12Month-ADT'!$D86,Site_Settings!#REF!,0))),""),"")</f>
        <v/>
      </c>
      <c r="AJ86" t="str">
        <f>IFERROR(IF(#REF!&gt;0,#REF!/(INDEX(Site_Settings!#REF!,MATCH('12Month-ADT'!$C86,Site_Settings!#REF!,0),MATCH('12Month-ADT'!$D86,Site_Settings!#REF!,0))),""),"")</f>
        <v/>
      </c>
      <c r="AK86" t="str">
        <f>IFERROR(IF(#REF!&gt;0,#REF!/(INDEX(Site_Settings!#REF!,MATCH('12Month-ADT'!$C86,Site_Settings!#REF!,0),MATCH('12Month-ADT'!$D86,Site_Settings!#REF!,0))),""),"")</f>
        <v/>
      </c>
      <c r="AL86" t="str">
        <f>IFERROR(IF(#REF!&gt;0,#REF!/(INDEX(Site_Settings!#REF!,MATCH('12Month-ADT'!$C86,Site_Settings!#REF!,0),MATCH('12Month-ADT'!$D86,Site_Settings!#REF!,0))),""),"")</f>
        <v/>
      </c>
      <c r="AM86" t="str">
        <f>IFERROR(IF(#REF!&gt;0,#REF!/(INDEX(Site_Settings!#REF!,MATCH('12Month-ADT'!$C86,Site_Settings!#REF!,0),MATCH('12Month-ADT'!$D86,Site_Settings!#REF!,0))),""),"")</f>
        <v/>
      </c>
      <c r="AN86" t="str">
        <f>IFERROR(IF(#REF!&gt;0,#REF!/(INDEX(Site_Settings!#REF!,MATCH('12Month-ADT'!$C86,Site_Settings!#REF!,0),MATCH('12Month-ADT'!$D86,Site_Settings!#REF!,0))),""),"")</f>
        <v/>
      </c>
      <c r="AO86" t="str">
        <f>IFERROR(IF(#REF!&gt;0,#REF!/(INDEX(Site_Settings!#REF!,MATCH('12Month-ADT'!$C86,Site_Settings!#REF!,0),MATCH('12Month-ADT'!$D86,Site_Settings!#REF!,0))),""),"")</f>
        <v/>
      </c>
      <c r="AP86" t="str">
        <f>IFERROR(IF(#REF!&gt;0,#REF!/(INDEX(Site_Settings!#REF!,MATCH('12Month-ADT'!$C86,Site_Settings!#REF!,0),MATCH('12Month-ADT'!$D86,Site_Settings!#REF!,0))),""),"")</f>
        <v/>
      </c>
      <c r="AQ86" t="str">
        <f>IFERROR(IF(#REF!&gt;0,#REF!/(INDEX(Site_Settings!#REF!,MATCH('12Month-ADT'!$C86,Site_Settings!#REF!,0),MATCH('12Month-ADT'!$D86,Site_Settings!#REF!,0))),""),"")</f>
        <v/>
      </c>
      <c r="AR86" t="str">
        <f>IFERROR(IF(#REF!&gt;0,#REF!/(INDEX(Site_Settings!#REF!,MATCH('12Month-ADT'!$C86,Site_Settings!#REF!,0),MATCH('12Month-ADT'!$D86,Site_Settings!#REF!,0))),""),"")</f>
        <v/>
      </c>
      <c r="AS86" t="str">
        <f>IFERROR(IF(#REF!&gt;0,#REF!/(INDEX(Site_Settings!#REF!,MATCH('12Month-ADT'!$C86,Site_Settings!#REF!,0),MATCH('12Month-ADT'!$D86,Site_Settings!#REF!,0))),""),"")</f>
        <v/>
      </c>
      <c r="AT86" t="str">
        <f>IFERROR(IF(#REF!&gt;0,#REF!/(INDEX(Site_Settings!#REF!,MATCH('12Month-ADT'!$C86,Site_Settings!#REF!,0),MATCH('12Month-ADT'!$D86,Site_Settings!#REF!,0))),""),"")</f>
        <v/>
      </c>
      <c r="AU86" t="str">
        <f>IFERROR(IF(#REF!&gt;0,#REF!/(INDEX(Site_Settings!#REF!,MATCH('12Month-ADT'!$C86,Site_Settings!#REF!,0),MATCH('12Month-ADT'!$D86,Site_Settings!#REF!,0))),""),"")</f>
        <v/>
      </c>
      <c r="AV86" t="str">
        <f>IFERROR(IF(#REF!&gt;0,#REF!/(INDEX(Site_Settings!#REF!,MATCH('12Month-ADT'!$C86,Site_Settings!#REF!,0),MATCH('12Month-ADT'!$D86,Site_Settings!#REF!,0))),""),"")</f>
        <v/>
      </c>
      <c r="AW86" t="str">
        <f>IFERROR(IF(#REF!&gt;0,#REF!/(INDEX(Site_Settings!#REF!,MATCH('12Month-ADT'!$C86,Site_Settings!#REF!,0),MATCH('12Month-ADT'!$D86,Site_Settings!#REF!,0))),""),"")</f>
        <v/>
      </c>
      <c r="AX86" t="str">
        <f>IFERROR(IF(#REF!&gt;0,#REF!/(INDEX(Site_Settings!#REF!,MATCH('12Month-ADT'!$C86,Site_Settings!#REF!,0),MATCH('12Month-ADT'!$D86,Site_Settings!#REF!,0))),""),"")</f>
        <v/>
      </c>
    </row>
    <row r="87" spans="1:50">
      <c r="A87" t="str">
        <f t="shared" si="1"/>
        <v>August2021</v>
      </c>
      <c r="C87" t="s">
        <v>61</v>
      </c>
      <c r="D87">
        <v>2021</v>
      </c>
      <c r="E87" t="str">
        <f>IFERROR(IF(#REF!&gt;0,#REF!/(INDEX(Site_Settings!#REF!,MATCH('12Month-ADT'!$C87,Site_Settings!#REF!,0),MATCH('12Month-ADT'!$D87,Site_Settings!#REF!,0))),""),"")</f>
        <v/>
      </c>
      <c r="F87" t="str">
        <f>IFERROR(IF(#REF!&gt;0,#REF!/(INDEX(Site_Settings!#REF!,MATCH('12Month-ADT'!$C87,Site_Settings!#REF!,0),MATCH('12Month-ADT'!$D87,Site_Settings!#REF!,0))),""),"")</f>
        <v/>
      </c>
      <c r="G87" t="str">
        <f>IFERROR(IF(#REF!&gt;0,#REF!/(INDEX(Site_Settings!#REF!,MATCH('12Month-ADT'!$C87,Site_Settings!#REF!,0),MATCH('12Month-ADT'!$D87,Site_Settings!#REF!,0))),""),"")</f>
        <v/>
      </c>
      <c r="H87" t="str">
        <f>IFERROR(IF(#REF!&gt;0,#REF!/(INDEX(Site_Settings!#REF!,MATCH('12Month-ADT'!$C87,Site_Settings!#REF!,0),MATCH('12Month-ADT'!$D87,Site_Settings!#REF!,0))),""),"")</f>
        <v/>
      </c>
      <c r="I87" t="str">
        <f>IFERROR(IF(#REF!&gt;0,#REF!/(INDEX(Site_Settings!#REF!,MATCH('12Month-ADT'!$C87,Site_Settings!#REF!,0),MATCH('12Month-ADT'!$D87,Site_Settings!#REF!,0))),""),"")</f>
        <v/>
      </c>
      <c r="J87" t="str">
        <f>IFERROR(IF(#REF!&gt;0,#REF!/(INDEX(Site_Settings!#REF!,MATCH('12Month-ADT'!$C87,Site_Settings!#REF!,0),MATCH('12Month-ADT'!$D87,Site_Settings!#REF!,0))),""),"")</f>
        <v/>
      </c>
      <c r="K87" t="str">
        <f>IFERROR(IF(#REF!&gt;0,#REF!/(INDEX(Site_Settings!#REF!,MATCH('12Month-ADT'!$C87,Site_Settings!#REF!,0),MATCH('12Month-ADT'!$D87,Site_Settings!#REF!,0))),""),"")</f>
        <v/>
      </c>
      <c r="L87" t="str">
        <f>IFERROR(IF(#REF!&gt;0,#REF!/(INDEX(Site_Settings!#REF!,MATCH('12Month-ADT'!$C87,Site_Settings!#REF!,0),MATCH('12Month-ADT'!$D87,Site_Settings!#REF!,0))),""),"")</f>
        <v/>
      </c>
      <c r="M87" t="str">
        <f>IFERROR(IF(#REF!&gt;0,#REF!/(INDEX(Site_Settings!#REF!,MATCH('12Month-ADT'!$C87,Site_Settings!#REF!,0),MATCH('12Month-ADT'!$D87,Site_Settings!#REF!,0))),""),"")</f>
        <v/>
      </c>
      <c r="N87" t="str">
        <f>IFERROR(IF(#REF!&gt;0,#REF!/(INDEX(Site_Settings!#REF!,MATCH('12Month-ADT'!$C87,Site_Settings!#REF!,0),MATCH('12Month-ADT'!$D87,Site_Settings!#REF!,0))),""),"")</f>
        <v/>
      </c>
      <c r="O87" t="str">
        <f>IFERROR(IF(#REF!&gt;0,#REF!/(INDEX(Site_Settings!#REF!,MATCH('12Month-ADT'!$C87,Site_Settings!#REF!,0),MATCH('12Month-ADT'!$D87,Site_Settings!#REF!,0))),""),"")</f>
        <v/>
      </c>
      <c r="P87" t="str">
        <f>IFERROR(IF(#REF!&gt;0,#REF!/(INDEX(Site_Settings!#REF!,MATCH('12Month-ADT'!$C87,Site_Settings!#REF!,0),MATCH('12Month-ADT'!$D87,Site_Settings!#REF!,0))),""),"")</f>
        <v/>
      </c>
      <c r="Q87" t="str">
        <f>IFERROR(IF(#REF!&gt;0,#REF!/(INDEX(Site_Settings!#REF!,MATCH('12Month-ADT'!$C87,Site_Settings!#REF!,0),MATCH('12Month-ADT'!$D87,Site_Settings!#REF!,0))),""),"")</f>
        <v/>
      </c>
      <c r="R87" t="str">
        <f>IFERROR(IF(#REF!&gt;0,#REF!/(INDEX(Site_Settings!#REF!,MATCH('12Month-ADT'!$C87,Site_Settings!#REF!,0),MATCH('12Month-ADT'!$D87,Site_Settings!#REF!,0))),""),"")</f>
        <v/>
      </c>
      <c r="S87" t="str">
        <f>IFERROR(IF(#REF!&gt;0,#REF!/(INDEX(Site_Settings!#REF!,MATCH('12Month-ADT'!$C87,Site_Settings!#REF!,0),MATCH('12Month-ADT'!$D87,Site_Settings!#REF!,0))),""),"")</f>
        <v/>
      </c>
      <c r="T87" t="str">
        <f>IFERROR(IF(#REF!&gt;0,#REF!/(INDEX(Site_Settings!#REF!,MATCH('12Month-ADT'!$C87,Site_Settings!#REF!,0),MATCH('12Month-ADT'!$D87,Site_Settings!#REF!,0))),""),"")</f>
        <v/>
      </c>
      <c r="U87" t="str">
        <f>IFERROR(IF(#REF!&gt;0,#REF!/(INDEX(Site_Settings!#REF!,MATCH('12Month-ADT'!$C87,Site_Settings!#REF!,0),MATCH('12Month-ADT'!$D87,Site_Settings!#REF!,0))),""),"")</f>
        <v/>
      </c>
      <c r="V87" t="str">
        <f>IFERROR(IF(#REF!&gt;0,#REF!/(INDEX(Site_Settings!#REF!,MATCH('12Month-ADT'!$C87,Site_Settings!#REF!,0),MATCH('12Month-ADT'!$D87,Site_Settings!#REF!,0))),""),"")</f>
        <v/>
      </c>
      <c r="W87" t="str">
        <f>IFERROR(IF(#REF!&gt;0,#REF!/(INDEX(Site_Settings!#REF!,MATCH('12Month-ADT'!$C87,Site_Settings!#REF!,0),MATCH('12Month-ADT'!$D87,Site_Settings!#REF!,0))),""),"")</f>
        <v/>
      </c>
      <c r="X87" t="str">
        <f>IFERROR(IF(#REF!&gt;0,#REF!/(INDEX(Site_Settings!#REF!,MATCH('12Month-ADT'!$C87,Site_Settings!#REF!,0),MATCH('12Month-ADT'!$D87,Site_Settings!#REF!,0))),""),"")</f>
        <v/>
      </c>
      <c r="Y87" t="str">
        <f>IFERROR(IF(#REF!&gt;0,#REF!/(INDEX(Site_Settings!#REF!,MATCH('12Month-ADT'!$C87,Site_Settings!#REF!,0),MATCH('12Month-ADT'!$D87,Site_Settings!#REF!,0))),""),"")</f>
        <v/>
      </c>
      <c r="Z87" t="str">
        <f>IFERROR(IF(#REF!&gt;0,#REF!/(INDEX(Site_Settings!#REF!,MATCH('12Month-ADT'!$C87,Site_Settings!#REF!,0),MATCH('12Month-ADT'!$D87,Site_Settings!#REF!,0))),""),"")</f>
        <v/>
      </c>
      <c r="AA87" t="str">
        <f>IFERROR(IF(#REF!&gt;0,#REF!/(INDEX(Site_Settings!#REF!,MATCH('12Month-ADT'!$C87,Site_Settings!#REF!,0),MATCH('12Month-ADT'!$D87,Site_Settings!#REF!,0))),""),"")</f>
        <v/>
      </c>
      <c r="AB87" t="str">
        <f>IFERROR(IF(#REF!&gt;0,#REF!/(INDEX(Site_Settings!#REF!,MATCH('12Month-ADT'!$C87,Site_Settings!#REF!,0),MATCH('12Month-ADT'!$D87,Site_Settings!#REF!,0))),""),"")</f>
        <v/>
      </c>
      <c r="AC87" t="str">
        <f>IFERROR(IF(#REF!&gt;0,#REF!/(INDEX(Site_Settings!#REF!,MATCH('12Month-ADT'!$C87,Site_Settings!#REF!,0),MATCH('12Month-ADT'!$D87,Site_Settings!#REF!,0))),""),"")</f>
        <v/>
      </c>
      <c r="AD87" t="str">
        <f>IFERROR(IF(#REF!&gt;0,#REF!/(INDEX(Site_Settings!#REF!,MATCH('12Month-ADT'!$C87,Site_Settings!#REF!,0),MATCH('12Month-ADT'!$D87,Site_Settings!#REF!,0))),""),"")</f>
        <v/>
      </c>
      <c r="AE87" t="str">
        <f>IFERROR(IF(#REF!&gt;0,#REF!/(INDEX(Site_Settings!#REF!,MATCH('12Month-ADT'!$C87,Site_Settings!#REF!,0),MATCH('12Month-ADT'!$D87,Site_Settings!#REF!,0))),""),"")</f>
        <v/>
      </c>
      <c r="AF87" t="str">
        <f>IFERROR(IF(#REF!&gt;0,#REF!/(INDEX(Site_Settings!#REF!,MATCH('12Month-ADT'!$C87,Site_Settings!#REF!,0),MATCH('12Month-ADT'!$D87,Site_Settings!#REF!,0))),""),"")</f>
        <v/>
      </c>
      <c r="AG87" t="str">
        <f>IFERROR(IF(#REF!&gt;0,#REF!/(INDEX(Site_Settings!#REF!,MATCH('12Month-ADT'!$C87,Site_Settings!#REF!,0),MATCH('12Month-ADT'!$D87,Site_Settings!#REF!,0))),""),"")</f>
        <v/>
      </c>
      <c r="AH87" t="str">
        <f>IFERROR(IF(#REF!&gt;0,#REF!/(INDEX(Site_Settings!#REF!,MATCH('12Month-ADT'!$C87,Site_Settings!#REF!,0),MATCH('12Month-ADT'!$D87,Site_Settings!#REF!,0))),""),"")</f>
        <v/>
      </c>
      <c r="AI87" t="str">
        <f>IFERROR(IF(#REF!&gt;0,#REF!/(INDEX(Site_Settings!#REF!,MATCH('12Month-ADT'!$C87,Site_Settings!#REF!,0),MATCH('12Month-ADT'!$D87,Site_Settings!#REF!,0))),""),"")</f>
        <v/>
      </c>
      <c r="AJ87" t="str">
        <f>IFERROR(IF(#REF!&gt;0,#REF!/(INDEX(Site_Settings!#REF!,MATCH('12Month-ADT'!$C87,Site_Settings!#REF!,0),MATCH('12Month-ADT'!$D87,Site_Settings!#REF!,0))),""),"")</f>
        <v/>
      </c>
      <c r="AK87" t="str">
        <f>IFERROR(IF(#REF!&gt;0,#REF!/(INDEX(Site_Settings!#REF!,MATCH('12Month-ADT'!$C87,Site_Settings!#REF!,0),MATCH('12Month-ADT'!$D87,Site_Settings!#REF!,0))),""),"")</f>
        <v/>
      </c>
      <c r="AL87" t="str">
        <f>IFERROR(IF(#REF!&gt;0,#REF!/(INDEX(Site_Settings!#REF!,MATCH('12Month-ADT'!$C87,Site_Settings!#REF!,0),MATCH('12Month-ADT'!$D87,Site_Settings!#REF!,0))),""),"")</f>
        <v/>
      </c>
      <c r="AM87" t="str">
        <f>IFERROR(IF(#REF!&gt;0,#REF!/(INDEX(Site_Settings!#REF!,MATCH('12Month-ADT'!$C87,Site_Settings!#REF!,0),MATCH('12Month-ADT'!$D87,Site_Settings!#REF!,0))),""),"")</f>
        <v/>
      </c>
      <c r="AN87" t="str">
        <f>IFERROR(IF(#REF!&gt;0,#REF!/(INDEX(Site_Settings!#REF!,MATCH('12Month-ADT'!$C87,Site_Settings!#REF!,0),MATCH('12Month-ADT'!$D87,Site_Settings!#REF!,0))),""),"")</f>
        <v/>
      </c>
      <c r="AO87" t="str">
        <f>IFERROR(IF(#REF!&gt;0,#REF!/(INDEX(Site_Settings!#REF!,MATCH('12Month-ADT'!$C87,Site_Settings!#REF!,0),MATCH('12Month-ADT'!$D87,Site_Settings!#REF!,0))),""),"")</f>
        <v/>
      </c>
      <c r="AP87" t="str">
        <f>IFERROR(IF(#REF!&gt;0,#REF!/(INDEX(Site_Settings!#REF!,MATCH('12Month-ADT'!$C87,Site_Settings!#REF!,0),MATCH('12Month-ADT'!$D87,Site_Settings!#REF!,0))),""),"")</f>
        <v/>
      </c>
      <c r="AQ87" t="str">
        <f>IFERROR(IF(#REF!&gt;0,#REF!/(INDEX(Site_Settings!#REF!,MATCH('12Month-ADT'!$C87,Site_Settings!#REF!,0),MATCH('12Month-ADT'!$D87,Site_Settings!#REF!,0))),""),"")</f>
        <v/>
      </c>
      <c r="AR87" t="str">
        <f>IFERROR(IF(#REF!&gt;0,#REF!/(INDEX(Site_Settings!#REF!,MATCH('12Month-ADT'!$C87,Site_Settings!#REF!,0),MATCH('12Month-ADT'!$D87,Site_Settings!#REF!,0))),""),"")</f>
        <v/>
      </c>
      <c r="AS87" t="str">
        <f>IFERROR(IF(#REF!&gt;0,#REF!/(INDEX(Site_Settings!#REF!,MATCH('12Month-ADT'!$C87,Site_Settings!#REF!,0),MATCH('12Month-ADT'!$D87,Site_Settings!#REF!,0))),""),"")</f>
        <v/>
      </c>
      <c r="AT87" t="str">
        <f>IFERROR(IF(#REF!&gt;0,#REF!/(INDEX(Site_Settings!#REF!,MATCH('12Month-ADT'!$C87,Site_Settings!#REF!,0),MATCH('12Month-ADT'!$D87,Site_Settings!#REF!,0))),""),"")</f>
        <v/>
      </c>
      <c r="AU87" t="str">
        <f>IFERROR(IF(#REF!&gt;0,#REF!/(INDEX(Site_Settings!#REF!,MATCH('12Month-ADT'!$C87,Site_Settings!#REF!,0),MATCH('12Month-ADT'!$D87,Site_Settings!#REF!,0))),""),"")</f>
        <v/>
      </c>
      <c r="AV87" t="str">
        <f>IFERROR(IF(#REF!&gt;0,#REF!/(INDEX(Site_Settings!#REF!,MATCH('12Month-ADT'!$C87,Site_Settings!#REF!,0),MATCH('12Month-ADT'!$D87,Site_Settings!#REF!,0))),""),"")</f>
        <v/>
      </c>
      <c r="AW87" t="str">
        <f>IFERROR(IF(#REF!&gt;0,#REF!/(INDEX(Site_Settings!#REF!,MATCH('12Month-ADT'!$C87,Site_Settings!#REF!,0),MATCH('12Month-ADT'!$D87,Site_Settings!#REF!,0))),""),"")</f>
        <v/>
      </c>
      <c r="AX87" t="str">
        <f>IFERROR(IF(#REF!&gt;0,#REF!/(INDEX(Site_Settings!#REF!,MATCH('12Month-ADT'!$C87,Site_Settings!#REF!,0),MATCH('12Month-ADT'!$D87,Site_Settings!#REF!,0))),""),"")</f>
        <v/>
      </c>
    </row>
    <row r="88" spans="1:50">
      <c r="A88" t="str">
        <f t="shared" si="1"/>
        <v>September2021</v>
      </c>
      <c r="C88" t="s">
        <v>2</v>
      </c>
      <c r="D88">
        <v>2021</v>
      </c>
      <c r="E88" t="str">
        <f>IFERROR(IF(#REF!&gt;0,#REF!/(INDEX(Site_Settings!#REF!,MATCH('12Month-ADT'!$C88,Site_Settings!#REF!,0),MATCH('12Month-ADT'!$D88,Site_Settings!#REF!,0))),""),"")</f>
        <v/>
      </c>
      <c r="F88" t="str">
        <f>IFERROR(IF(#REF!&gt;0,#REF!/(INDEX(Site_Settings!#REF!,MATCH('12Month-ADT'!$C88,Site_Settings!#REF!,0),MATCH('12Month-ADT'!$D88,Site_Settings!#REF!,0))),""),"")</f>
        <v/>
      </c>
      <c r="G88" t="str">
        <f>IFERROR(IF(#REF!&gt;0,#REF!/(INDEX(Site_Settings!#REF!,MATCH('12Month-ADT'!$C88,Site_Settings!#REF!,0),MATCH('12Month-ADT'!$D88,Site_Settings!#REF!,0))),""),"")</f>
        <v/>
      </c>
      <c r="H88" t="str">
        <f>IFERROR(IF(#REF!&gt;0,#REF!/(INDEX(Site_Settings!#REF!,MATCH('12Month-ADT'!$C88,Site_Settings!#REF!,0),MATCH('12Month-ADT'!$D88,Site_Settings!#REF!,0))),""),"")</f>
        <v/>
      </c>
      <c r="I88" t="str">
        <f>IFERROR(IF(#REF!&gt;0,#REF!/(INDEX(Site_Settings!#REF!,MATCH('12Month-ADT'!$C88,Site_Settings!#REF!,0),MATCH('12Month-ADT'!$D88,Site_Settings!#REF!,0))),""),"")</f>
        <v/>
      </c>
      <c r="J88" t="str">
        <f>IFERROR(IF(#REF!&gt;0,#REF!/(INDEX(Site_Settings!#REF!,MATCH('12Month-ADT'!$C88,Site_Settings!#REF!,0),MATCH('12Month-ADT'!$D88,Site_Settings!#REF!,0))),""),"")</f>
        <v/>
      </c>
      <c r="K88" t="str">
        <f>IFERROR(IF(#REF!&gt;0,#REF!/(INDEX(Site_Settings!#REF!,MATCH('12Month-ADT'!$C88,Site_Settings!#REF!,0),MATCH('12Month-ADT'!$D88,Site_Settings!#REF!,0))),""),"")</f>
        <v/>
      </c>
      <c r="L88" t="str">
        <f>IFERROR(IF(#REF!&gt;0,#REF!/(INDEX(Site_Settings!#REF!,MATCH('12Month-ADT'!$C88,Site_Settings!#REF!,0),MATCH('12Month-ADT'!$D88,Site_Settings!#REF!,0))),""),"")</f>
        <v/>
      </c>
      <c r="M88" t="str">
        <f>IFERROR(IF(#REF!&gt;0,#REF!/(INDEX(Site_Settings!#REF!,MATCH('12Month-ADT'!$C88,Site_Settings!#REF!,0),MATCH('12Month-ADT'!$D88,Site_Settings!#REF!,0))),""),"")</f>
        <v/>
      </c>
      <c r="N88" t="str">
        <f>IFERROR(IF(#REF!&gt;0,#REF!/(INDEX(Site_Settings!#REF!,MATCH('12Month-ADT'!$C88,Site_Settings!#REF!,0),MATCH('12Month-ADT'!$D88,Site_Settings!#REF!,0))),""),"")</f>
        <v/>
      </c>
      <c r="O88" t="str">
        <f>IFERROR(IF(#REF!&gt;0,#REF!/(INDEX(Site_Settings!#REF!,MATCH('12Month-ADT'!$C88,Site_Settings!#REF!,0),MATCH('12Month-ADT'!$D88,Site_Settings!#REF!,0))),""),"")</f>
        <v/>
      </c>
      <c r="P88" t="str">
        <f>IFERROR(IF(#REF!&gt;0,#REF!/(INDEX(Site_Settings!#REF!,MATCH('12Month-ADT'!$C88,Site_Settings!#REF!,0),MATCH('12Month-ADT'!$D88,Site_Settings!#REF!,0))),""),"")</f>
        <v/>
      </c>
      <c r="Q88" t="str">
        <f>IFERROR(IF(#REF!&gt;0,#REF!/(INDEX(Site_Settings!#REF!,MATCH('12Month-ADT'!$C88,Site_Settings!#REF!,0),MATCH('12Month-ADT'!$D88,Site_Settings!#REF!,0))),""),"")</f>
        <v/>
      </c>
      <c r="R88" t="str">
        <f>IFERROR(IF(#REF!&gt;0,#REF!/(INDEX(Site_Settings!#REF!,MATCH('12Month-ADT'!$C88,Site_Settings!#REF!,0),MATCH('12Month-ADT'!$D88,Site_Settings!#REF!,0))),""),"")</f>
        <v/>
      </c>
      <c r="S88" t="str">
        <f>IFERROR(IF(#REF!&gt;0,#REF!/(INDEX(Site_Settings!#REF!,MATCH('12Month-ADT'!$C88,Site_Settings!#REF!,0),MATCH('12Month-ADT'!$D88,Site_Settings!#REF!,0))),""),"")</f>
        <v/>
      </c>
      <c r="T88" t="str">
        <f>IFERROR(IF(#REF!&gt;0,#REF!/(INDEX(Site_Settings!#REF!,MATCH('12Month-ADT'!$C88,Site_Settings!#REF!,0),MATCH('12Month-ADT'!$D88,Site_Settings!#REF!,0))),""),"")</f>
        <v/>
      </c>
      <c r="U88" t="str">
        <f>IFERROR(IF(#REF!&gt;0,#REF!/(INDEX(Site_Settings!#REF!,MATCH('12Month-ADT'!$C88,Site_Settings!#REF!,0),MATCH('12Month-ADT'!$D88,Site_Settings!#REF!,0))),""),"")</f>
        <v/>
      </c>
      <c r="V88" t="str">
        <f>IFERROR(IF(#REF!&gt;0,#REF!/(INDEX(Site_Settings!#REF!,MATCH('12Month-ADT'!$C88,Site_Settings!#REF!,0),MATCH('12Month-ADT'!$D88,Site_Settings!#REF!,0))),""),"")</f>
        <v/>
      </c>
      <c r="W88" t="str">
        <f>IFERROR(IF(#REF!&gt;0,#REF!/(INDEX(Site_Settings!#REF!,MATCH('12Month-ADT'!$C88,Site_Settings!#REF!,0),MATCH('12Month-ADT'!$D88,Site_Settings!#REF!,0))),""),"")</f>
        <v/>
      </c>
      <c r="X88" t="str">
        <f>IFERROR(IF(#REF!&gt;0,#REF!/(INDEX(Site_Settings!#REF!,MATCH('12Month-ADT'!$C88,Site_Settings!#REF!,0),MATCH('12Month-ADT'!$D88,Site_Settings!#REF!,0))),""),"")</f>
        <v/>
      </c>
      <c r="Y88" t="str">
        <f>IFERROR(IF(#REF!&gt;0,#REF!/(INDEX(Site_Settings!#REF!,MATCH('12Month-ADT'!$C88,Site_Settings!#REF!,0),MATCH('12Month-ADT'!$D88,Site_Settings!#REF!,0))),""),"")</f>
        <v/>
      </c>
      <c r="Z88" t="str">
        <f>IFERROR(IF(#REF!&gt;0,#REF!/(INDEX(Site_Settings!#REF!,MATCH('12Month-ADT'!$C88,Site_Settings!#REF!,0),MATCH('12Month-ADT'!$D88,Site_Settings!#REF!,0))),""),"")</f>
        <v/>
      </c>
      <c r="AA88" t="str">
        <f>IFERROR(IF(#REF!&gt;0,#REF!/(INDEX(Site_Settings!#REF!,MATCH('12Month-ADT'!$C88,Site_Settings!#REF!,0),MATCH('12Month-ADT'!$D88,Site_Settings!#REF!,0))),""),"")</f>
        <v/>
      </c>
      <c r="AB88" t="str">
        <f>IFERROR(IF(#REF!&gt;0,#REF!/(INDEX(Site_Settings!#REF!,MATCH('12Month-ADT'!$C88,Site_Settings!#REF!,0),MATCH('12Month-ADT'!$D88,Site_Settings!#REF!,0))),""),"")</f>
        <v/>
      </c>
      <c r="AC88" t="str">
        <f>IFERROR(IF(#REF!&gt;0,#REF!/(INDEX(Site_Settings!#REF!,MATCH('12Month-ADT'!$C88,Site_Settings!#REF!,0),MATCH('12Month-ADT'!$D88,Site_Settings!#REF!,0))),""),"")</f>
        <v/>
      </c>
      <c r="AD88" t="str">
        <f>IFERROR(IF(#REF!&gt;0,#REF!/(INDEX(Site_Settings!#REF!,MATCH('12Month-ADT'!$C88,Site_Settings!#REF!,0),MATCH('12Month-ADT'!$D88,Site_Settings!#REF!,0))),""),"")</f>
        <v/>
      </c>
      <c r="AE88" t="str">
        <f>IFERROR(IF(#REF!&gt;0,#REF!/(INDEX(Site_Settings!#REF!,MATCH('12Month-ADT'!$C88,Site_Settings!#REF!,0),MATCH('12Month-ADT'!$D88,Site_Settings!#REF!,0))),""),"")</f>
        <v/>
      </c>
      <c r="AF88" t="str">
        <f>IFERROR(IF(#REF!&gt;0,#REF!/(INDEX(Site_Settings!#REF!,MATCH('12Month-ADT'!$C88,Site_Settings!#REF!,0),MATCH('12Month-ADT'!$D88,Site_Settings!#REF!,0))),""),"")</f>
        <v/>
      </c>
      <c r="AG88" t="str">
        <f>IFERROR(IF(#REF!&gt;0,#REF!/(INDEX(Site_Settings!#REF!,MATCH('12Month-ADT'!$C88,Site_Settings!#REF!,0),MATCH('12Month-ADT'!$D88,Site_Settings!#REF!,0))),""),"")</f>
        <v/>
      </c>
      <c r="AH88" t="str">
        <f>IFERROR(IF(#REF!&gt;0,#REF!/(INDEX(Site_Settings!#REF!,MATCH('12Month-ADT'!$C88,Site_Settings!#REF!,0),MATCH('12Month-ADT'!$D88,Site_Settings!#REF!,0))),""),"")</f>
        <v/>
      </c>
      <c r="AI88" t="str">
        <f>IFERROR(IF(#REF!&gt;0,#REF!/(INDEX(Site_Settings!#REF!,MATCH('12Month-ADT'!$C88,Site_Settings!#REF!,0),MATCH('12Month-ADT'!$D88,Site_Settings!#REF!,0))),""),"")</f>
        <v/>
      </c>
      <c r="AJ88" t="str">
        <f>IFERROR(IF(#REF!&gt;0,#REF!/(INDEX(Site_Settings!#REF!,MATCH('12Month-ADT'!$C88,Site_Settings!#REF!,0),MATCH('12Month-ADT'!$D88,Site_Settings!#REF!,0))),""),"")</f>
        <v/>
      </c>
      <c r="AK88" t="str">
        <f>IFERROR(IF(#REF!&gt;0,#REF!/(INDEX(Site_Settings!#REF!,MATCH('12Month-ADT'!$C88,Site_Settings!#REF!,0),MATCH('12Month-ADT'!$D88,Site_Settings!#REF!,0))),""),"")</f>
        <v/>
      </c>
      <c r="AL88" t="str">
        <f>IFERROR(IF(#REF!&gt;0,#REF!/(INDEX(Site_Settings!#REF!,MATCH('12Month-ADT'!$C88,Site_Settings!#REF!,0),MATCH('12Month-ADT'!$D88,Site_Settings!#REF!,0))),""),"")</f>
        <v/>
      </c>
      <c r="AM88" t="str">
        <f>IFERROR(IF(#REF!&gt;0,#REF!/(INDEX(Site_Settings!#REF!,MATCH('12Month-ADT'!$C88,Site_Settings!#REF!,0),MATCH('12Month-ADT'!$D88,Site_Settings!#REF!,0))),""),"")</f>
        <v/>
      </c>
      <c r="AN88" t="str">
        <f>IFERROR(IF(#REF!&gt;0,#REF!/(INDEX(Site_Settings!#REF!,MATCH('12Month-ADT'!$C88,Site_Settings!#REF!,0),MATCH('12Month-ADT'!$D88,Site_Settings!#REF!,0))),""),"")</f>
        <v/>
      </c>
      <c r="AO88" t="str">
        <f>IFERROR(IF(#REF!&gt;0,#REF!/(INDEX(Site_Settings!#REF!,MATCH('12Month-ADT'!$C88,Site_Settings!#REF!,0),MATCH('12Month-ADT'!$D88,Site_Settings!#REF!,0))),""),"")</f>
        <v/>
      </c>
      <c r="AP88" t="str">
        <f>IFERROR(IF(#REF!&gt;0,#REF!/(INDEX(Site_Settings!#REF!,MATCH('12Month-ADT'!$C88,Site_Settings!#REF!,0),MATCH('12Month-ADT'!$D88,Site_Settings!#REF!,0))),""),"")</f>
        <v/>
      </c>
      <c r="AQ88" t="str">
        <f>IFERROR(IF(#REF!&gt;0,#REF!/(INDEX(Site_Settings!#REF!,MATCH('12Month-ADT'!$C88,Site_Settings!#REF!,0),MATCH('12Month-ADT'!$D88,Site_Settings!#REF!,0))),""),"")</f>
        <v/>
      </c>
      <c r="AR88" t="str">
        <f>IFERROR(IF(#REF!&gt;0,#REF!/(INDEX(Site_Settings!#REF!,MATCH('12Month-ADT'!$C88,Site_Settings!#REF!,0),MATCH('12Month-ADT'!$D88,Site_Settings!#REF!,0))),""),"")</f>
        <v/>
      </c>
      <c r="AS88" t="str">
        <f>IFERROR(IF(#REF!&gt;0,#REF!/(INDEX(Site_Settings!#REF!,MATCH('12Month-ADT'!$C88,Site_Settings!#REF!,0),MATCH('12Month-ADT'!$D88,Site_Settings!#REF!,0))),""),"")</f>
        <v/>
      </c>
      <c r="AT88" t="str">
        <f>IFERROR(IF(#REF!&gt;0,#REF!/(INDEX(Site_Settings!#REF!,MATCH('12Month-ADT'!$C88,Site_Settings!#REF!,0),MATCH('12Month-ADT'!$D88,Site_Settings!#REF!,0))),""),"")</f>
        <v/>
      </c>
      <c r="AU88" t="str">
        <f>IFERROR(IF(#REF!&gt;0,#REF!/(INDEX(Site_Settings!#REF!,MATCH('12Month-ADT'!$C88,Site_Settings!#REF!,0),MATCH('12Month-ADT'!$D88,Site_Settings!#REF!,0))),""),"")</f>
        <v/>
      </c>
      <c r="AV88" t="str">
        <f>IFERROR(IF(#REF!&gt;0,#REF!/(INDEX(Site_Settings!#REF!,MATCH('12Month-ADT'!$C88,Site_Settings!#REF!,0),MATCH('12Month-ADT'!$D88,Site_Settings!#REF!,0))),""),"")</f>
        <v/>
      </c>
      <c r="AW88" t="str">
        <f>IFERROR(IF(#REF!&gt;0,#REF!/(INDEX(Site_Settings!#REF!,MATCH('12Month-ADT'!$C88,Site_Settings!#REF!,0),MATCH('12Month-ADT'!$D88,Site_Settings!#REF!,0))),""),"")</f>
        <v/>
      </c>
      <c r="AX88" t="str">
        <f>IFERROR(IF(#REF!&gt;0,#REF!/(INDEX(Site_Settings!#REF!,MATCH('12Month-ADT'!$C88,Site_Settings!#REF!,0),MATCH('12Month-ADT'!$D88,Site_Settings!#REF!,0))),""),"")</f>
        <v/>
      </c>
    </row>
    <row r="89" spans="1:50">
      <c r="A89" t="str">
        <f t="shared" si="1"/>
        <v>October2021</v>
      </c>
      <c r="C89" t="s">
        <v>62</v>
      </c>
      <c r="D89">
        <v>2021</v>
      </c>
      <c r="E89" t="str">
        <f>IFERROR(IF(#REF!&gt;0,#REF!/(INDEX(Site_Settings!#REF!,MATCH('12Month-ADT'!$C89,Site_Settings!#REF!,0),MATCH('12Month-ADT'!$D89,Site_Settings!#REF!,0))),""),"")</f>
        <v/>
      </c>
      <c r="F89" t="str">
        <f>IFERROR(IF(#REF!&gt;0,#REF!/(INDEX(Site_Settings!#REF!,MATCH('12Month-ADT'!$C89,Site_Settings!#REF!,0),MATCH('12Month-ADT'!$D89,Site_Settings!#REF!,0))),""),"")</f>
        <v/>
      </c>
      <c r="G89" t="str">
        <f>IFERROR(IF(#REF!&gt;0,#REF!/(INDEX(Site_Settings!#REF!,MATCH('12Month-ADT'!$C89,Site_Settings!#REF!,0),MATCH('12Month-ADT'!$D89,Site_Settings!#REF!,0))),""),"")</f>
        <v/>
      </c>
      <c r="H89" t="str">
        <f>IFERROR(IF(#REF!&gt;0,#REF!/(INDEX(Site_Settings!#REF!,MATCH('12Month-ADT'!$C89,Site_Settings!#REF!,0),MATCH('12Month-ADT'!$D89,Site_Settings!#REF!,0))),""),"")</f>
        <v/>
      </c>
      <c r="I89" t="str">
        <f>IFERROR(IF(#REF!&gt;0,#REF!/(INDEX(Site_Settings!#REF!,MATCH('12Month-ADT'!$C89,Site_Settings!#REF!,0),MATCH('12Month-ADT'!$D89,Site_Settings!#REF!,0))),""),"")</f>
        <v/>
      </c>
      <c r="J89" t="str">
        <f>IFERROR(IF(#REF!&gt;0,#REF!/(INDEX(Site_Settings!#REF!,MATCH('12Month-ADT'!$C89,Site_Settings!#REF!,0),MATCH('12Month-ADT'!$D89,Site_Settings!#REF!,0))),""),"")</f>
        <v/>
      </c>
      <c r="K89" t="str">
        <f>IFERROR(IF(#REF!&gt;0,#REF!/(INDEX(Site_Settings!#REF!,MATCH('12Month-ADT'!$C89,Site_Settings!#REF!,0),MATCH('12Month-ADT'!$D89,Site_Settings!#REF!,0))),""),"")</f>
        <v/>
      </c>
      <c r="L89" t="str">
        <f>IFERROR(IF(#REF!&gt;0,#REF!/(INDEX(Site_Settings!#REF!,MATCH('12Month-ADT'!$C89,Site_Settings!#REF!,0),MATCH('12Month-ADT'!$D89,Site_Settings!#REF!,0))),""),"")</f>
        <v/>
      </c>
      <c r="M89" t="str">
        <f>IFERROR(IF(#REF!&gt;0,#REF!/(INDEX(Site_Settings!#REF!,MATCH('12Month-ADT'!$C89,Site_Settings!#REF!,0),MATCH('12Month-ADT'!$D89,Site_Settings!#REF!,0))),""),"")</f>
        <v/>
      </c>
      <c r="N89" t="str">
        <f>IFERROR(IF(#REF!&gt;0,#REF!/(INDEX(Site_Settings!#REF!,MATCH('12Month-ADT'!$C89,Site_Settings!#REF!,0),MATCH('12Month-ADT'!$D89,Site_Settings!#REF!,0))),""),"")</f>
        <v/>
      </c>
      <c r="O89" t="str">
        <f>IFERROR(IF(#REF!&gt;0,#REF!/(INDEX(Site_Settings!#REF!,MATCH('12Month-ADT'!$C89,Site_Settings!#REF!,0),MATCH('12Month-ADT'!$D89,Site_Settings!#REF!,0))),""),"")</f>
        <v/>
      </c>
      <c r="P89" t="str">
        <f>IFERROR(IF(#REF!&gt;0,#REF!/(INDEX(Site_Settings!#REF!,MATCH('12Month-ADT'!$C89,Site_Settings!#REF!,0),MATCH('12Month-ADT'!$D89,Site_Settings!#REF!,0))),""),"")</f>
        <v/>
      </c>
      <c r="Q89" t="str">
        <f>IFERROR(IF(#REF!&gt;0,#REF!/(INDEX(Site_Settings!#REF!,MATCH('12Month-ADT'!$C89,Site_Settings!#REF!,0),MATCH('12Month-ADT'!$D89,Site_Settings!#REF!,0))),""),"")</f>
        <v/>
      </c>
      <c r="R89" t="str">
        <f>IFERROR(IF(#REF!&gt;0,#REF!/(INDEX(Site_Settings!#REF!,MATCH('12Month-ADT'!$C89,Site_Settings!#REF!,0),MATCH('12Month-ADT'!$D89,Site_Settings!#REF!,0))),""),"")</f>
        <v/>
      </c>
      <c r="S89" t="str">
        <f>IFERROR(IF(#REF!&gt;0,#REF!/(INDEX(Site_Settings!#REF!,MATCH('12Month-ADT'!$C89,Site_Settings!#REF!,0),MATCH('12Month-ADT'!$D89,Site_Settings!#REF!,0))),""),"")</f>
        <v/>
      </c>
      <c r="T89" t="str">
        <f>IFERROR(IF(#REF!&gt;0,#REF!/(INDEX(Site_Settings!#REF!,MATCH('12Month-ADT'!$C89,Site_Settings!#REF!,0),MATCH('12Month-ADT'!$D89,Site_Settings!#REF!,0))),""),"")</f>
        <v/>
      </c>
      <c r="U89" t="str">
        <f>IFERROR(IF(#REF!&gt;0,#REF!/(INDEX(Site_Settings!#REF!,MATCH('12Month-ADT'!$C89,Site_Settings!#REF!,0),MATCH('12Month-ADT'!$D89,Site_Settings!#REF!,0))),""),"")</f>
        <v/>
      </c>
      <c r="V89" t="str">
        <f>IFERROR(IF(#REF!&gt;0,#REF!/(INDEX(Site_Settings!#REF!,MATCH('12Month-ADT'!$C89,Site_Settings!#REF!,0),MATCH('12Month-ADT'!$D89,Site_Settings!#REF!,0))),""),"")</f>
        <v/>
      </c>
      <c r="W89" t="str">
        <f>IFERROR(IF(#REF!&gt;0,#REF!/(INDEX(Site_Settings!#REF!,MATCH('12Month-ADT'!$C89,Site_Settings!#REF!,0),MATCH('12Month-ADT'!$D89,Site_Settings!#REF!,0))),""),"")</f>
        <v/>
      </c>
      <c r="X89" t="str">
        <f>IFERROR(IF(#REF!&gt;0,#REF!/(INDEX(Site_Settings!#REF!,MATCH('12Month-ADT'!$C89,Site_Settings!#REF!,0),MATCH('12Month-ADT'!$D89,Site_Settings!#REF!,0))),""),"")</f>
        <v/>
      </c>
      <c r="Y89" t="str">
        <f>IFERROR(IF(#REF!&gt;0,#REF!/(INDEX(Site_Settings!#REF!,MATCH('12Month-ADT'!$C89,Site_Settings!#REF!,0),MATCH('12Month-ADT'!$D89,Site_Settings!#REF!,0))),""),"")</f>
        <v/>
      </c>
      <c r="Z89" t="str">
        <f>IFERROR(IF(#REF!&gt;0,#REF!/(INDEX(Site_Settings!#REF!,MATCH('12Month-ADT'!$C89,Site_Settings!#REF!,0),MATCH('12Month-ADT'!$D89,Site_Settings!#REF!,0))),""),"")</f>
        <v/>
      </c>
      <c r="AA89" t="str">
        <f>IFERROR(IF(#REF!&gt;0,#REF!/(INDEX(Site_Settings!#REF!,MATCH('12Month-ADT'!$C89,Site_Settings!#REF!,0),MATCH('12Month-ADT'!$D89,Site_Settings!#REF!,0))),""),"")</f>
        <v/>
      </c>
      <c r="AB89" t="str">
        <f>IFERROR(IF(#REF!&gt;0,#REF!/(INDEX(Site_Settings!#REF!,MATCH('12Month-ADT'!$C89,Site_Settings!#REF!,0),MATCH('12Month-ADT'!$D89,Site_Settings!#REF!,0))),""),"")</f>
        <v/>
      </c>
      <c r="AC89" t="str">
        <f>IFERROR(IF(#REF!&gt;0,#REF!/(INDEX(Site_Settings!#REF!,MATCH('12Month-ADT'!$C89,Site_Settings!#REF!,0),MATCH('12Month-ADT'!$D89,Site_Settings!#REF!,0))),""),"")</f>
        <v/>
      </c>
      <c r="AD89" t="str">
        <f>IFERROR(IF(#REF!&gt;0,#REF!/(INDEX(Site_Settings!#REF!,MATCH('12Month-ADT'!$C89,Site_Settings!#REF!,0),MATCH('12Month-ADT'!$D89,Site_Settings!#REF!,0))),""),"")</f>
        <v/>
      </c>
      <c r="AE89" t="str">
        <f>IFERROR(IF(#REF!&gt;0,#REF!/(INDEX(Site_Settings!#REF!,MATCH('12Month-ADT'!$C89,Site_Settings!#REF!,0),MATCH('12Month-ADT'!$D89,Site_Settings!#REF!,0))),""),"")</f>
        <v/>
      </c>
      <c r="AF89" t="str">
        <f>IFERROR(IF(#REF!&gt;0,#REF!/(INDEX(Site_Settings!#REF!,MATCH('12Month-ADT'!$C89,Site_Settings!#REF!,0),MATCH('12Month-ADT'!$D89,Site_Settings!#REF!,0))),""),"")</f>
        <v/>
      </c>
      <c r="AG89" t="str">
        <f>IFERROR(IF(#REF!&gt;0,#REF!/(INDEX(Site_Settings!#REF!,MATCH('12Month-ADT'!$C89,Site_Settings!#REF!,0),MATCH('12Month-ADT'!$D89,Site_Settings!#REF!,0))),""),"")</f>
        <v/>
      </c>
      <c r="AH89" t="str">
        <f>IFERROR(IF(#REF!&gt;0,#REF!/(INDEX(Site_Settings!#REF!,MATCH('12Month-ADT'!$C89,Site_Settings!#REF!,0),MATCH('12Month-ADT'!$D89,Site_Settings!#REF!,0))),""),"")</f>
        <v/>
      </c>
      <c r="AI89" t="str">
        <f>IFERROR(IF(#REF!&gt;0,#REF!/(INDEX(Site_Settings!#REF!,MATCH('12Month-ADT'!$C89,Site_Settings!#REF!,0),MATCH('12Month-ADT'!$D89,Site_Settings!#REF!,0))),""),"")</f>
        <v/>
      </c>
      <c r="AJ89" t="str">
        <f>IFERROR(IF(#REF!&gt;0,#REF!/(INDEX(Site_Settings!#REF!,MATCH('12Month-ADT'!$C89,Site_Settings!#REF!,0),MATCH('12Month-ADT'!$D89,Site_Settings!#REF!,0))),""),"")</f>
        <v/>
      </c>
      <c r="AK89" t="str">
        <f>IFERROR(IF(#REF!&gt;0,#REF!/(INDEX(Site_Settings!#REF!,MATCH('12Month-ADT'!$C89,Site_Settings!#REF!,0),MATCH('12Month-ADT'!$D89,Site_Settings!#REF!,0))),""),"")</f>
        <v/>
      </c>
      <c r="AL89" t="str">
        <f>IFERROR(IF(#REF!&gt;0,#REF!/(INDEX(Site_Settings!#REF!,MATCH('12Month-ADT'!$C89,Site_Settings!#REF!,0),MATCH('12Month-ADT'!$D89,Site_Settings!#REF!,0))),""),"")</f>
        <v/>
      </c>
      <c r="AM89" t="str">
        <f>IFERROR(IF(#REF!&gt;0,#REF!/(INDEX(Site_Settings!#REF!,MATCH('12Month-ADT'!$C89,Site_Settings!#REF!,0),MATCH('12Month-ADT'!$D89,Site_Settings!#REF!,0))),""),"")</f>
        <v/>
      </c>
      <c r="AN89" t="str">
        <f>IFERROR(IF(#REF!&gt;0,#REF!/(INDEX(Site_Settings!#REF!,MATCH('12Month-ADT'!$C89,Site_Settings!#REF!,0),MATCH('12Month-ADT'!$D89,Site_Settings!#REF!,0))),""),"")</f>
        <v/>
      </c>
      <c r="AO89" t="str">
        <f>IFERROR(IF(#REF!&gt;0,#REF!/(INDEX(Site_Settings!#REF!,MATCH('12Month-ADT'!$C89,Site_Settings!#REF!,0),MATCH('12Month-ADT'!$D89,Site_Settings!#REF!,0))),""),"")</f>
        <v/>
      </c>
      <c r="AP89" t="str">
        <f>IFERROR(IF(#REF!&gt;0,#REF!/(INDEX(Site_Settings!#REF!,MATCH('12Month-ADT'!$C89,Site_Settings!#REF!,0),MATCH('12Month-ADT'!$D89,Site_Settings!#REF!,0))),""),"")</f>
        <v/>
      </c>
      <c r="AQ89" t="str">
        <f>IFERROR(IF(#REF!&gt;0,#REF!/(INDEX(Site_Settings!#REF!,MATCH('12Month-ADT'!$C89,Site_Settings!#REF!,0),MATCH('12Month-ADT'!$D89,Site_Settings!#REF!,0))),""),"")</f>
        <v/>
      </c>
      <c r="AR89" t="str">
        <f>IFERROR(IF(#REF!&gt;0,#REF!/(INDEX(Site_Settings!#REF!,MATCH('12Month-ADT'!$C89,Site_Settings!#REF!,0),MATCH('12Month-ADT'!$D89,Site_Settings!#REF!,0))),""),"")</f>
        <v/>
      </c>
      <c r="AS89" t="str">
        <f>IFERROR(IF(#REF!&gt;0,#REF!/(INDEX(Site_Settings!#REF!,MATCH('12Month-ADT'!$C89,Site_Settings!#REF!,0),MATCH('12Month-ADT'!$D89,Site_Settings!#REF!,0))),""),"")</f>
        <v/>
      </c>
      <c r="AT89" t="str">
        <f>IFERROR(IF(#REF!&gt;0,#REF!/(INDEX(Site_Settings!#REF!,MATCH('12Month-ADT'!$C89,Site_Settings!#REF!,0),MATCH('12Month-ADT'!$D89,Site_Settings!#REF!,0))),""),"")</f>
        <v/>
      </c>
      <c r="AU89" t="str">
        <f>IFERROR(IF(#REF!&gt;0,#REF!/(INDEX(Site_Settings!#REF!,MATCH('12Month-ADT'!$C89,Site_Settings!#REF!,0),MATCH('12Month-ADT'!$D89,Site_Settings!#REF!,0))),""),"")</f>
        <v/>
      </c>
      <c r="AV89" t="str">
        <f>IFERROR(IF(#REF!&gt;0,#REF!/(INDEX(Site_Settings!#REF!,MATCH('12Month-ADT'!$C89,Site_Settings!#REF!,0),MATCH('12Month-ADT'!$D89,Site_Settings!#REF!,0))),""),"")</f>
        <v/>
      </c>
      <c r="AW89" t="str">
        <f>IFERROR(IF(#REF!&gt;0,#REF!/(INDEX(Site_Settings!#REF!,MATCH('12Month-ADT'!$C89,Site_Settings!#REF!,0),MATCH('12Month-ADT'!$D89,Site_Settings!#REF!,0))),""),"")</f>
        <v/>
      </c>
      <c r="AX89" t="str">
        <f>IFERROR(IF(#REF!&gt;0,#REF!/(INDEX(Site_Settings!#REF!,MATCH('12Month-ADT'!$C89,Site_Settings!#REF!,0),MATCH('12Month-ADT'!$D89,Site_Settings!#REF!,0))),""),"")</f>
        <v/>
      </c>
    </row>
    <row r="90" spans="1:50">
      <c r="A90" t="str">
        <f t="shared" si="1"/>
        <v>November2021</v>
      </c>
      <c r="C90" t="s">
        <v>63</v>
      </c>
      <c r="D90">
        <v>2021</v>
      </c>
      <c r="E90" t="str">
        <f>IFERROR(IF(#REF!&gt;0,#REF!/(INDEX(Site_Settings!#REF!,MATCH('12Month-ADT'!$C90,Site_Settings!#REF!,0),MATCH('12Month-ADT'!$D90,Site_Settings!#REF!,0))),""),"")</f>
        <v/>
      </c>
      <c r="F90" t="str">
        <f>IFERROR(IF(#REF!&gt;0,#REF!/(INDEX(Site_Settings!#REF!,MATCH('12Month-ADT'!$C90,Site_Settings!#REF!,0),MATCH('12Month-ADT'!$D90,Site_Settings!#REF!,0))),""),"")</f>
        <v/>
      </c>
      <c r="G90" t="str">
        <f>IFERROR(IF(#REF!&gt;0,#REF!/(INDEX(Site_Settings!#REF!,MATCH('12Month-ADT'!$C90,Site_Settings!#REF!,0),MATCH('12Month-ADT'!$D90,Site_Settings!#REF!,0))),""),"")</f>
        <v/>
      </c>
      <c r="H90" t="str">
        <f>IFERROR(IF(#REF!&gt;0,#REF!/(INDEX(Site_Settings!#REF!,MATCH('12Month-ADT'!$C90,Site_Settings!#REF!,0),MATCH('12Month-ADT'!$D90,Site_Settings!#REF!,0))),""),"")</f>
        <v/>
      </c>
      <c r="I90" t="str">
        <f>IFERROR(IF(#REF!&gt;0,#REF!/(INDEX(Site_Settings!#REF!,MATCH('12Month-ADT'!$C90,Site_Settings!#REF!,0),MATCH('12Month-ADT'!$D90,Site_Settings!#REF!,0))),""),"")</f>
        <v/>
      </c>
      <c r="J90" t="str">
        <f>IFERROR(IF(#REF!&gt;0,#REF!/(INDEX(Site_Settings!#REF!,MATCH('12Month-ADT'!$C90,Site_Settings!#REF!,0),MATCH('12Month-ADT'!$D90,Site_Settings!#REF!,0))),""),"")</f>
        <v/>
      </c>
      <c r="K90" t="str">
        <f>IFERROR(IF(#REF!&gt;0,#REF!/(INDEX(Site_Settings!#REF!,MATCH('12Month-ADT'!$C90,Site_Settings!#REF!,0),MATCH('12Month-ADT'!$D90,Site_Settings!#REF!,0))),""),"")</f>
        <v/>
      </c>
      <c r="L90" t="str">
        <f>IFERROR(IF(#REF!&gt;0,#REF!/(INDEX(Site_Settings!#REF!,MATCH('12Month-ADT'!$C90,Site_Settings!#REF!,0),MATCH('12Month-ADT'!$D90,Site_Settings!#REF!,0))),""),"")</f>
        <v/>
      </c>
      <c r="M90" t="str">
        <f>IFERROR(IF(#REF!&gt;0,#REF!/(INDEX(Site_Settings!#REF!,MATCH('12Month-ADT'!$C90,Site_Settings!#REF!,0),MATCH('12Month-ADT'!$D90,Site_Settings!#REF!,0))),""),"")</f>
        <v/>
      </c>
      <c r="N90" t="str">
        <f>IFERROR(IF(#REF!&gt;0,#REF!/(INDEX(Site_Settings!#REF!,MATCH('12Month-ADT'!$C90,Site_Settings!#REF!,0),MATCH('12Month-ADT'!$D90,Site_Settings!#REF!,0))),""),"")</f>
        <v/>
      </c>
      <c r="O90" t="str">
        <f>IFERROR(IF(#REF!&gt;0,#REF!/(INDEX(Site_Settings!#REF!,MATCH('12Month-ADT'!$C90,Site_Settings!#REF!,0),MATCH('12Month-ADT'!$D90,Site_Settings!#REF!,0))),""),"")</f>
        <v/>
      </c>
      <c r="P90" t="str">
        <f>IFERROR(IF(#REF!&gt;0,#REF!/(INDEX(Site_Settings!#REF!,MATCH('12Month-ADT'!$C90,Site_Settings!#REF!,0),MATCH('12Month-ADT'!$D90,Site_Settings!#REF!,0))),""),"")</f>
        <v/>
      </c>
      <c r="Q90" t="str">
        <f>IFERROR(IF(#REF!&gt;0,#REF!/(INDEX(Site_Settings!#REF!,MATCH('12Month-ADT'!$C90,Site_Settings!#REF!,0),MATCH('12Month-ADT'!$D90,Site_Settings!#REF!,0))),""),"")</f>
        <v/>
      </c>
      <c r="R90" t="str">
        <f>IFERROR(IF(#REF!&gt;0,#REF!/(INDEX(Site_Settings!#REF!,MATCH('12Month-ADT'!$C90,Site_Settings!#REF!,0),MATCH('12Month-ADT'!$D90,Site_Settings!#REF!,0))),""),"")</f>
        <v/>
      </c>
      <c r="S90" t="str">
        <f>IFERROR(IF(#REF!&gt;0,#REF!/(INDEX(Site_Settings!#REF!,MATCH('12Month-ADT'!$C90,Site_Settings!#REF!,0),MATCH('12Month-ADT'!$D90,Site_Settings!#REF!,0))),""),"")</f>
        <v/>
      </c>
      <c r="T90" t="str">
        <f>IFERROR(IF(#REF!&gt;0,#REF!/(INDEX(Site_Settings!#REF!,MATCH('12Month-ADT'!$C90,Site_Settings!#REF!,0),MATCH('12Month-ADT'!$D90,Site_Settings!#REF!,0))),""),"")</f>
        <v/>
      </c>
      <c r="U90" t="str">
        <f>IFERROR(IF(#REF!&gt;0,#REF!/(INDEX(Site_Settings!#REF!,MATCH('12Month-ADT'!$C90,Site_Settings!#REF!,0),MATCH('12Month-ADT'!$D90,Site_Settings!#REF!,0))),""),"")</f>
        <v/>
      </c>
      <c r="V90" t="str">
        <f>IFERROR(IF(#REF!&gt;0,#REF!/(INDEX(Site_Settings!#REF!,MATCH('12Month-ADT'!$C90,Site_Settings!#REF!,0),MATCH('12Month-ADT'!$D90,Site_Settings!#REF!,0))),""),"")</f>
        <v/>
      </c>
      <c r="W90" t="str">
        <f>IFERROR(IF(#REF!&gt;0,#REF!/(INDEX(Site_Settings!#REF!,MATCH('12Month-ADT'!$C90,Site_Settings!#REF!,0),MATCH('12Month-ADT'!$D90,Site_Settings!#REF!,0))),""),"")</f>
        <v/>
      </c>
      <c r="X90" t="str">
        <f>IFERROR(IF(#REF!&gt;0,#REF!/(INDEX(Site_Settings!#REF!,MATCH('12Month-ADT'!$C90,Site_Settings!#REF!,0),MATCH('12Month-ADT'!$D90,Site_Settings!#REF!,0))),""),"")</f>
        <v/>
      </c>
      <c r="Y90" t="str">
        <f>IFERROR(IF(#REF!&gt;0,#REF!/(INDEX(Site_Settings!#REF!,MATCH('12Month-ADT'!$C90,Site_Settings!#REF!,0),MATCH('12Month-ADT'!$D90,Site_Settings!#REF!,0))),""),"")</f>
        <v/>
      </c>
      <c r="Z90" t="str">
        <f>IFERROR(IF(#REF!&gt;0,#REF!/(INDEX(Site_Settings!#REF!,MATCH('12Month-ADT'!$C90,Site_Settings!#REF!,0),MATCH('12Month-ADT'!$D90,Site_Settings!#REF!,0))),""),"")</f>
        <v/>
      </c>
      <c r="AA90" t="str">
        <f>IFERROR(IF(#REF!&gt;0,#REF!/(INDEX(Site_Settings!#REF!,MATCH('12Month-ADT'!$C90,Site_Settings!#REF!,0),MATCH('12Month-ADT'!$D90,Site_Settings!#REF!,0))),""),"")</f>
        <v/>
      </c>
      <c r="AB90" t="str">
        <f>IFERROR(IF(#REF!&gt;0,#REF!/(INDEX(Site_Settings!#REF!,MATCH('12Month-ADT'!$C90,Site_Settings!#REF!,0),MATCH('12Month-ADT'!$D90,Site_Settings!#REF!,0))),""),"")</f>
        <v/>
      </c>
      <c r="AC90" t="str">
        <f>IFERROR(IF(#REF!&gt;0,#REF!/(INDEX(Site_Settings!#REF!,MATCH('12Month-ADT'!$C90,Site_Settings!#REF!,0),MATCH('12Month-ADT'!$D90,Site_Settings!#REF!,0))),""),"")</f>
        <v/>
      </c>
      <c r="AD90" t="str">
        <f>IFERROR(IF(#REF!&gt;0,#REF!/(INDEX(Site_Settings!#REF!,MATCH('12Month-ADT'!$C90,Site_Settings!#REF!,0),MATCH('12Month-ADT'!$D90,Site_Settings!#REF!,0))),""),"")</f>
        <v/>
      </c>
      <c r="AE90" t="str">
        <f>IFERROR(IF(#REF!&gt;0,#REF!/(INDEX(Site_Settings!#REF!,MATCH('12Month-ADT'!$C90,Site_Settings!#REF!,0),MATCH('12Month-ADT'!$D90,Site_Settings!#REF!,0))),""),"")</f>
        <v/>
      </c>
      <c r="AF90" t="str">
        <f>IFERROR(IF(#REF!&gt;0,#REF!/(INDEX(Site_Settings!#REF!,MATCH('12Month-ADT'!$C90,Site_Settings!#REF!,0),MATCH('12Month-ADT'!$D90,Site_Settings!#REF!,0))),""),"")</f>
        <v/>
      </c>
      <c r="AG90" t="str">
        <f>IFERROR(IF(#REF!&gt;0,#REF!/(INDEX(Site_Settings!#REF!,MATCH('12Month-ADT'!$C90,Site_Settings!#REF!,0),MATCH('12Month-ADT'!$D90,Site_Settings!#REF!,0))),""),"")</f>
        <v/>
      </c>
      <c r="AH90" t="str">
        <f>IFERROR(IF(#REF!&gt;0,#REF!/(INDEX(Site_Settings!#REF!,MATCH('12Month-ADT'!$C90,Site_Settings!#REF!,0),MATCH('12Month-ADT'!$D90,Site_Settings!#REF!,0))),""),"")</f>
        <v/>
      </c>
      <c r="AI90" t="str">
        <f>IFERROR(IF(#REF!&gt;0,#REF!/(INDEX(Site_Settings!#REF!,MATCH('12Month-ADT'!$C90,Site_Settings!#REF!,0),MATCH('12Month-ADT'!$D90,Site_Settings!#REF!,0))),""),"")</f>
        <v/>
      </c>
      <c r="AJ90" t="str">
        <f>IFERROR(IF(#REF!&gt;0,#REF!/(INDEX(Site_Settings!#REF!,MATCH('12Month-ADT'!$C90,Site_Settings!#REF!,0),MATCH('12Month-ADT'!$D90,Site_Settings!#REF!,0))),""),"")</f>
        <v/>
      </c>
      <c r="AK90" t="str">
        <f>IFERROR(IF(#REF!&gt;0,#REF!/(INDEX(Site_Settings!#REF!,MATCH('12Month-ADT'!$C90,Site_Settings!#REF!,0),MATCH('12Month-ADT'!$D90,Site_Settings!#REF!,0))),""),"")</f>
        <v/>
      </c>
      <c r="AL90" t="str">
        <f>IFERROR(IF(#REF!&gt;0,#REF!/(INDEX(Site_Settings!#REF!,MATCH('12Month-ADT'!$C90,Site_Settings!#REF!,0),MATCH('12Month-ADT'!$D90,Site_Settings!#REF!,0))),""),"")</f>
        <v/>
      </c>
      <c r="AM90" t="str">
        <f>IFERROR(IF(#REF!&gt;0,#REF!/(INDEX(Site_Settings!#REF!,MATCH('12Month-ADT'!$C90,Site_Settings!#REF!,0),MATCH('12Month-ADT'!$D90,Site_Settings!#REF!,0))),""),"")</f>
        <v/>
      </c>
      <c r="AN90" t="str">
        <f>IFERROR(IF(#REF!&gt;0,#REF!/(INDEX(Site_Settings!#REF!,MATCH('12Month-ADT'!$C90,Site_Settings!#REF!,0),MATCH('12Month-ADT'!$D90,Site_Settings!#REF!,0))),""),"")</f>
        <v/>
      </c>
      <c r="AO90" t="str">
        <f>IFERROR(IF(#REF!&gt;0,#REF!/(INDEX(Site_Settings!#REF!,MATCH('12Month-ADT'!$C90,Site_Settings!#REF!,0),MATCH('12Month-ADT'!$D90,Site_Settings!#REF!,0))),""),"")</f>
        <v/>
      </c>
      <c r="AP90" t="str">
        <f>IFERROR(IF(#REF!&gt;0,#REF!/(INDEX(Site_Settings!#REF!,MATCH('12Month-ADT'!$C90,Site_Settings!#REF!,0),MATCH('12Month-ADT'!$D90,Site_Settings!#REF!,0))),""),"")</f>
        <v/>
      </c>
      <c r="AQ90" t="str">
        <f>IFERROR(IF(#REF!&gt;0,#REF!/(INDEX(Site_Settings!#REF!,MATCH('12Month-ADT'!$C90,Site_Settings!#REF!,0),MATCH('12Month-ADT'!$D90,Site_Settings!#REF!,0))),""),"")</f>
        <v/>
      </c>
      <c r="AR90" t="str">
        <f>IFERROR(IF(#REF!&gt;0,#REF!/(INDEX(Site_Settings!#REF!,MATCH('12Month-ADT'!$C90,Site_Settings!#REF!,0),MATCH('12Month-ADT'!$D90,Site_Settings!#REF!,0))),""),"")</f>
        <v/>
      </c>
      <c r="AS90" t="str">
        <f>IFERROR(IF(#REF!&gt;0,#REF!/(INDEX(Site_Settings!#REF!,MATCH('12Month-ADT'!$C90,Site_Settings!#REF!,0),MATCH('12Month-ADT'!$D90,Site_Settings!#REF!,0))),""),"")</f>
        <v/>
      </c>
      <c r="AT90" t="str">
        <f>IFERROR(IF(#REF!&gt;0,#REF!/(INDEX(Site_Settings!#REF!,MATCH('12Month-ADT'!$C90,Site_Settings!#REF!,0),MATCH('12Month-ADT'!$D90,Site_Settings!#REF!,0))),""),"")</f>
        <v/>
      </c>
      <c r="AU90" t="str">
        <f>IFERROR(IF(#REF!&gt;0,#REF!/(INDEX(Site_Settings!#REF!,MATCH('12Month-ADT'!$C90,Site_Settings!#REF!,0),MATCH('12Month-ADT'!$D90,Site_Settings!#REF!,0))),""),"")</f>
        <v/>
      </c>
      <c r="AV90" t="str">
        <f>IFERROR(IF(#REF!&gt;0,#REF!/(INDEX(Site_Settings!#REF!,MATCH('12Month-ADT'!$C90,Site_Settings!#REF!,0),MATCH('12Month-ADT'!$D90,Site_Settings!#REF!,0))),""),"")</f>
        <v/>
      </c>
      <c r="AW90" t="str">
        <f>IFERROR(IF(#REF!&gt;0,#REF!/(INDEX(Site_Settings!#REF!,MATCH('12Month-ADT'!$C90,Site_Settings!#REF!,0),MATCH('12Month-ADT'!$D90,Site_Settings!#REF!,0))),""),"")</f>
        <v/>
      </c>
      <c r="AX90" t="str">
        <f>IFERROR(IF(#REF!&gt;0,#REF!/(INDEX(Site_Settings!#REF!,MATCH('12Month-ADT'!$C90,Site_Settings!#REF!,0),MATCH('12Month-ADT'!$D90,Site_Settings!#REF!,0))),""),"")</f>
        <v/>
      </c>
    </row>
    <row r="91" spans="1:50">
      <c r="A91" t="str">
        <f t="shared" si="1"/>
        <v>December2021</v>
      </c>
      <c r="C91" t="s">
        <v>50</v>
      </c>
      <c r="D91">
        <v>2021</v>
      </c>
      <c r="E91" t="str">
        <f>IFERROR(IF(#REF!&gt;0,#REF!/(INDEX(Site_Settings!#REF!,MATCH('12Month-ADT'!$C91,Site_Settings!#REF!,0),MATCH('12Month-ADT'!$D91,Site_Settings!#REF!,0))),""),"")</f>
        <v/>
      </c>
      <c r="F91" t="str">
        <f>IFERROR(IF(#REF!&gt;0,#REF!/(INDEX(Site_Settings!#REF!,MATCH('12Month-ADT'!$C91,Site_Settings!#REF!,0),MATCH('12Month-ADT'!$D91,Site_Settings!#REF!,0))),""),"")</f>
        <v/>
      </c>
      <c r="G91" t="str">
        <f>IFERROR(IF(#REF!&gt;0,#REF!/(INDEX(Site_Settings!#REF!,MATCH('12Month-ADT'!$C91,Site_Settings!#REF!,0),MATCH('12Month-ADT'!$D91,Site_Settings!#REF!,0))),""),"")</f>
        <v/>
      </c>
      <c r="H91" t="str">
        <f>IFERROR(IF(#REF!&gt;0,#REF!/(INDEX(Site_Settings!#REF!,MATCH('12Month-ADT'!$C91,Site_Settings!#REF!,0),MATCH('12Month-ADT'!$D91,Site_Settings!#REF!,0))),""),"")</f>
        <v/>
      </c>
      <c r="I91" t="str">
        <f>IFERROR(IF(#REF!&gt;0,#REF!/(INDEX(Site_Settings!#REF!,MATCH('12Month-ADT'!$C91,Site_Settings!#REF!,0),MATCH('12Month-ADT'!$D91,Site_Settings!#REF!,0))),""),"")</f>
        <v/>
      </c>
      <c r="J91" t="str">
        <f>IFERROR(IF(#REF!&gt;0,#REF!/(INDEX(Site_Settings!#REF!,MATCH('12Month-ADT'!$C91,Site_Settings!#REF!,0),MATCH('12Month-ADT'!$D91,Site_Settings!#REF!,0))),""),"")</f>
        <v/>
      </c>
      <c r="K91" t="str">
        <f>IFERROR(IF(#REF!&gt;0,#REF!/(INDEX(Site_Settings!#REF!,MATCH('12Month-ADT'!$C91,Site_Settings!#REF!,0),MATCH('12Month-ADT'!$D91,Site_Settings!#REF!,0))),""),"")</f>
        <v/>
      </c>
      <c r="L91" t="str">
        <f>IFERROR(IF(#REF!&gt;0,#REF!/(INDEX(Site_Settings!#REF!,MATCH('12Month-ADT'!$C91,Site_Settings!#REF!,0),MATCH('12Month-ADT'!$D91,Site_Settings!#REF!,0))),""),"")</f>
        <v/>
      </c>
      <c r="M91" t="str">
        <f>IFERROR(IF(#REF!&gt;0,#REF!/(INDEX(Site_Settings!#REF!,MATCH('12Month-ADT'!$C91,Site_Settings!#REF!,0),MATCH('12Month-ADT'!$D91,Site_Settings!#REF!,0))),""),"")</f>
        <v/>
      </c>
      <c r="N91" t="str">
        <f>IFERROR(IF(#REF!&gt;0,#REF!/(INDEX(Site_Settings!#REF!,MATCH('12Month-ADT'!$C91,Site_Settings!#REF!,0),MATCH('12Month-ADT'!$D91,Site_Settings!#REF!,0))),""),"")</f>
        <v/>
      </c>
      <c r="O91" t="str">
        <f>IFERROR(IF(#REF!&gt;0,#REF!/(INDEX(Site_Settings!#REF!,MATCH('12Month-ADT'!$C91,Site_Settings!#REF!,0),MATCH('12Month-ADT'!$D91,Site_Settings!#REF!,0))),""),"")</f>
        <v/>
      </c>
      <c r="P91" t="str">
        <f>IFERROR(IF(#REF!&gt;0,#REF!/(INDEX(Site_Settings!#REF!,MATCH('12Month-ADT'!$C91,Site_Settings!#REF!,0),MATCH('12Month-ADT'!$D91,Site_Settings!#REF!,0))),""),"")</f>
        <v/>
      </c>
      <c r="Q91" t="str">
        <f>IFERROR(IF(#REF!&gt;0,#REF!/(INDEX(Site_Settings!#REF!,MATCH('12Month-ADT'!$C91,Site_Settings!#REF!,0),MATCH('12Month-ADT'!$D91,Site_Settings!#REF!,0))),""),"")</f>
        <v/>
      </c>
      <c r="R91" t="str">
        <f>IFERROR(IF(#REF!&gt;0,#REF!/(INDEX(Site_Settings!#REF!,MATCH('12Month-ADT'!$C91,Site_Settings!#REF!,0),MATCH('12Month-ADT'!$D91,Site_Settings!#REF!,0))),""),"")</f>
        <v/>
      </c>
      <c r="S91" t="str">
        <f>IFERROR(IF(#REF!&gt;0,#REF!/(INDEX(Site_Settings!#REF!,MATCH('12Month-ADT'!$C91,Site_Settings!#REF!,0),MATCH('12Month-ADT'!$D91,Site_Settings!#REF!,0))),""),"")</f>
        <v/>
      </c>
      <c r="T91" t="str">
        <f>IFERROR(IF(#REF!&gt;0,#REF!/(INDEX(Site_Settings!#REF!,MATCH('12Month-ADT'!$C91,Site_Settings!#REF!,0),MATCH('12Month-ADT'!$D91,Site_Settings!#REF!,0))),""),"")</f>
        <v/>
      </c>
      <c r="U91" t="str">
        <f>IFERROR(IF(#REF!&gt;0,#REF!/(INDEX(Site_Settings!#REF!,MATCH('12Month-ADT'!$C91,Site_Settings!#REF!,0),MATCH('12Month-ADT'!$D91,Site_Settings!#REF!,0))),""),"")</f>
        <v/>
      </c>
      <c r="V91" t="str">
        <f>IFERROR(IF(#REF!&gt;0,#REF!/(INDEX(Site_Settings!#REF!,MATCH('12Month-ADT'!$C91,Site_Settings!#REF!,0),MATCH('12Month-ADT'!$D91,Site_Settings!#REF!,0))),""),"")</f>
        <v/>
      </c>
      <c r="W91" t="str">
        <f>IFERROR(IF(#REF!&gt;0,#REF!/(INDEX(Site_Settings!#REF!,MATCH('12Month-ADT'!$C91,Site_Settings!#REF!,0),MATCH('12Month-ADT'!$D91,Site_Settings!#REF!,0))),""),"")</f>
        <v/>
      </c>
      <c r="X91" t="str">
        <f>IFERROR(IF(#REF!&gt;0,#REF!/(INDEX(Site_Settings!#REF!,MATCH('12Month-ADT'!$C91,Site_Settings!#REF!,0),MATCH('12Month-ADT'!$D91,Site_Settings!#REF!,0))),""),"")</f>
        <v/>
      </c>
      <c r="Y91" t="str">
        <f>IFERROR(IF(#REF!&gt;0,#REF!/(INDEX(Site_Settings!#REF!,MATCH('12Month-ADT'!$C91,Site_Settings!#REF!,0),MATCH('12Month-ADT'!$D91,Site_Settings!#REF!,0))),""),"")</f>
        <v/>
      </c>
      <c r="Z91" t="str">
        <f>IFERROR(IF(#REF!&gt;0,#REF!/(INDEX(Site_Settings!#REF!,MATCH('12Month-ADT'!$C91,Site_Settings!#REF!,0),MATCH('12Month-ADT'!$D91,Site_Settings!#REF!,0))),""),"")</f>
        <v/>
      </c>
      <c r="AA91" t="str">
        <f>IFERROR(IF(#REF!&gt;0,#REF!/(INDEX(Site_Settings!#REF!,MATCH('12Month-ADT'!$C91,Site_Settings!#REF!,0),MATCH('12Month-ADT'!$D91,Site_Settings!#REF!,0))),""),"")</f>
        <v/>
      </c>
      <c r="AB91" t="str">
        <f>IFERROR(IF(#REF!&gt;0,#REF!/(INDEX(Site_Settings!#REF!,MATCH('12Month-ADT'!$C91,Site_Settings!#REF!,0),MATCH('12Month-ADT'!$D91,Site_Settings!#REF!,0))),""),"")</f>
        <v/>
      </c>
      <c r="AC91" t="str">
        <f>IFERROR(IF(#REF!&gt;0,#REF!/(INDEX(Site_Settings!#REF!,MATCH('12Month-ADT'!$C91,Site_Settings!#REF!,0),MATCH('12Month-ADT'!$D91,Site_Settings!#REF!,0))),""),"")</f>
        <v/>
      </c>
      <c r="AD91" t="str">
        <f>IFERROR(IF(#REF!&gt;0,#REF!/(INDEX(Site_Settings!#REF!,MATCH('12Month-ADT'!$C91,Site_Settings!#REF!,0),MATCH('12Month-ADT'!$D91,Site_Settings!#REF!,0))),""),"")</f>
        <v/>
      </c>
      <c r="AE91" t="str">
        <f>IFERROR(IF(#REF!&gt;0,#REF!/(INDEX(Site_Settings!#REF!,MATCH('12Month-ADT'!$C91,Site_Settings!#REF!,0),MATCH('12Month-ADT'!$D91,Site_Settings!#REF!,0))),""),"")</f>
        <v/>
      </c>
      <c r="AF91" t="str">
        <f>IFERROR(IF(#REF!&gt;0,#REF!/(INDEX(Site_Settings!#REF!,MATCH('12Month-ADT'!$C91,Site_Settings!#REF!,0),MATCH('12Month-ADT'!$D91,Site_Settings!#REF!,0))),""),"")</f>
        <v/>
      </c>
      <c r="AG91" t="str">
        <f>IFERROR(IF(#REF!&gt;0,#REF!/(INDEX(Site_Settings!#REF!,MATCH('12Month-ADT'!$C91,Site_Settings!#REF!,0),MATCH('12Month-ADT'!$D91,Site_Settings!#REF!,0))),""),"")</f>
        <v/>
      </c>
      <c r="AH91" t="str">
        <f>IFERROR(IF(#REF!&gt;0,#REF!/(INDEX(Site_Settings!#REF!,MATCH('12Month-ADT'!$C91,Site_Settings!#REF!,0),MATCH('12Month-ADT'!$D91,Site_Settings!#REF!,0))),""),"")</f>
        <v/>
      </c>
      <c r="AI91" t="str">
        <f>IFERROR(IF(#REF!&gt;0,#REF!/(INDEX(Site_Settings!#REF!,MATCH('12Month-ADT'!$C91,Site_Settings!#REF!,0),MATCH('12Month-ADT'!$D91,Site_Settings!#REF!,0))),""),"")</f>
        <v/>
      </c>
      <c r="AJ91" t="str">
        <f>IFERROR(IF(#REF!&gt;0,#REF!/(INDEX(Site_Settings!#REF!,MATCH('12Month-ADT'!$C91,Site_Settings!#REF!,0),MATCH('12Month-ADT'!$D91,Site_Settings!#REF!,0))),""),"")</f>
        <v/>
      </c>
      <c r="AK91" t="str">
        <f>IFERROR(IF(#REF!&gt;0,#REF!/(INDEX(Site_Settings!#REF!,MATCH('12Month-ADT'!$C91,Site_Settings!#REF!,0),MATCH('12Month-ADT'!$D91,Site_Settings!#REF!,0))),""),"")</f>
        <v/>
      </c>
      <c r="AL91" t="str">
        <f>IFERROR(IF(#REF!&gt;0,#REF!/(INDEX(Site_Settings!#REF!,MATCH('12Month-ADT'!$C91,Site_Settings!#REF!,0),MATCH('12Month-ADT'!$D91,Site_Settings!#REF!,0))),""),"")</f>
        <v/>
      </c>
      <c r="AM91" t="str">
        <f>IFERROR(IF(#REF!&gt;0,#REF!/(INDEX(Site_Settings!#REF!,MATCH('12Month-ADT'!$C91,Site_Settings!#REF!,0),MATCH('12Month-ADT'!$D91,Site_Settings!#REF!,0))),""),"")</f>
        <v/>
      </c>
      <c r="AN91" t="str">
        <f>IFERROR(IF(#REF!&gt;0,#REF!/(INDEX(Site_Settings!#REF!,MATCH('12Month-ADT'!$C91,Site_Settings!#REF!,0),MATCH('12Month-ADT'!$D91,Site_Settings!#REF!,0))),""),"")</f>
        <v/>
      </c>
      <c r="AO91" t="str">
        <f>IFERROR(IF(#REF!&gt;0,#REF!/(INDEX(Site_Settings!#REF!,MATCH('12Month-ADT'!$C91,Site_Settings!#REF!,0),MATCH('12Month-ADT'!$D91,Site_Settings!#REF!,0))),""),"")</f>
        <v/>
      </c>
      <c r="AP91" t="str">
        <f>IFERROR(IF(#REF!&gt;0,#REF!/(INDEX(Site_Settings!#REF!,MATCH('12Month-ADT'!$C91,Site_Settings!#REF!,0),MATCH('12Month-ADT'!$D91,Site_Settings!#REF!,0))),""),"")</f>
        <v/>
      </c>
      <c r="AQ91" t="str">
        <f>IFERROR(IF(#REF!&gt;0,#REF!/(INDEX(Site_Settings!#REF!,MATCH('12Month-ADT'!$C91,Site_Settings!#REF!,0),MATCH('12Month-ADT'!$D91,Site_Settings!#REF!,0))),""),"")</f>
        <v/>
      </c>
      <c r="AR91" t="str">
        <f>IFERROR(IF(#REF!&gt;0,#REF!/(INDEX(Site_Settings!#REF!,MATCH('12Month-ADT'!$C91,Site_Settings!#REF!,0),MATCH('12Month-ADT'!$D91,Site_Settings!#REF!,0))),""),"")</f>
        <v/>
      </c>
      <c r="AS91" t="str">
        <f>IFERROR(IF(#REF!&gt;0,#REF!/(INDEX(Site_Settings!#REF!,MATCH('12Month-ADT'!$C91,Site_Settings!#REF!,0),MATCH('12Month-ADT'!$D91,Site_Settings!#REF!,0))),""),"")</f>
        <v/>
      </c>
      <c r="AT91" t="str">
        <f>IFERROR(IF(#REF!&gt;0,#REF!/(INDEX(Site_Settings!#REF!,MATCH('12Month-ADT'!$C91,Site_Settings!#REF!,0),MATCH('12Month-ADT'!$D91,Site_Settings!#REF!,0))),""),"")</f>
        <v/>
      </c>
      <c r="AU91" t="str">
        <f>IFERROR(IF(#REF!&gt;0,#REF!/(INDEX(Site_Settings!#REF!,MATCH('12Month-ADT'!$C91,Site_Settings!#REF!,0),MATCH('12Month-ADT'!$D91,Site_Settings!#REF!,0))),""),"")</f>
        <v/>
      </c>
      <c r="AV91" t="str">
        <f>IFERROR(IF(#REF!&gt;0,#REF!/(INDEX(Site_Settings!#REF!,MATCH('12Month-ADT'!$C91,Site_Settings!#REF!,0),MATCH('12Month-ADT'!$D91,Site_Settings!#REF!,0))),""),"")</f>
        <v/>
      </c>
      <c r="AW91" t="str">
        <f>IFERROR(IF(#REF!&gt;0,#REF!/(INDEX(Site_Settings!#REF!,MATCH('12Month-ADT'!$C91,Site_Settings!#REF!,0),MATCH('12Month-ADT'!$D91,Site_Settings!#REF!,0))),""),"")</f>
        <v/>
      </c>
      <c r="AX91" t="str">
        <f>IFERROR(IF(#REF!&gt;0,#REF!/(INDEX(Site_Settings!#REF!,MATCH('12Month-ADT'!$C91,Site_Settings!#REF!,0),MATCH('12Month-ADT'!$D91,Site_Settings!#REF!,0))),""),"")</f>
        <v/>
      </c>
    </row>
    <row r="94" spans="1:50">
      <c r="A94" s="292" t="s">
        <v>142</v>
      </c>
      <c r="B94" s="292"/>
      <c r="C94" s="292"/>
      <c r="D94" s="292"/>
      <c r="E94" s="292"/>
      <c r="F94" s="292"/>
      <c r="G94" s="292"/>
      <c r="H94" s="292"/>
      <c r="I94" s="292"/>
      <c r="J94" s="292"/>
    </row>
    <row r="95" spans="1:50">
      <c r="A95" t="str">
        <f>C95&amp;D95</f>
        <v>July2015</v>
      </c>
      <c r="C95" t="s">
        <v>60</v>
      </c>
      <c r="D95">
        <v>2015</v>
      </c>
      <c r="E95" s="21" t="str">
        <f t="shared" ref="E95:AX95" si="2">IFERROR((E14-E2)/E2,"")</f>
        <v/>
      </c>
      <c r="F95" s="21" t="str">
        <f t="shared" si="2"/>
        <v/>
      </c>
      <c r="G95" s="21" t="str">
        <f t="shared" si="2"/>
        <v/>
      </c>
      <c r="H95" s="21" t="str">
        <f t="shared" si="2"/>
        <v/>
      </c>
      <c r="I95" s="21" t="str">
        <f t="shared" si="2"/>
        <v/>
      </c>
      <c r="J95" s="21" t="str">
        <f t="shared" si="2"/>
        <v/>
      </c>
      <c r="K95" s="21" t="str">
        <f t="shared" si="2"/>
        <v/>
      </c>
      <c r="L95" s="21" t="str">
        <f t="shared" si="2"/>
        <v/>
      </c>
      <c r="M95" s="21" t="str">
        <f t="shared" si="2"/>
        <v/>
      </c>
      <c r="N95" s="21" t="str">
        <f t="shared" si="2"/>
        <v/>
      </c>
      <c r="O95" s="21" t="str">
        <f t="shared" si="2"/>
        <v/>
      </c>
      <c r="P95" s="21" t="str">
        <f t="shared" si="2"/>
        <v/>
      </c>
      <c r="Q95" s="21" t="str">
        <f t="shared" si="2"/>
        <v/>
      </c>
      <c r="R95" s="21" t="str">
        <f t="shared" si="2"/>
        <v/>
      </c>
      <c r="S95" s="21" t="str">
        <f t="shared" si="2"/>
        <v/>
      </c>
      <c r="T95" s="21" t="str">
        <f t="shared" si="2"/>
        <v/>
      </c>
      <c r="U95" s="21" t="str">
        <f t="shared" si="2"/>
        <v/>
      </c>
      <c r="V95" s="21" t="str">
        <f t="shared" si="2"/>
        <v/>
      </c>
      <c r="W95" s="21" t="str">
        <f t="shared" si="2"/>
        <v/>
      </c>
      <c r="X95" s="21" t="str">
        <f t="shared" si="2"/>
        <v/>
      </c>
      <c r="Y95" s="21" t="str">
        <f t="shared" si="2"/>
        <v/>
      </c>
      <c r="Z95" s="21" t="str">
        <f t="shared" si="2"/>
        <v/>
      </c>
      <c r="AA95" s="21" t="str">
        <f t="shared" si="2"/>
        <v/>
      </c>
      <c r="AB95" s="21" t="str">
        <f t="shared" si="2"/>
        <v/>
      </c>
      <c r="AC95" s="21" t="str">
        <f t="shared" si="2"/>
        <v/>
      </c>
      <c r="AD95" s="21" t="str">
        <f t="shared" si="2"/>
        <v/>
      </c>
      <c r="AE95" s="21" t="str">
        <f t="shared" si="2"/>
        <v/>
      </c>
      <c r="AF95" s="21" t="str">
        <f t="shared" si="2"/>
        <v/>
      </c>
      <c r="AG95" s="21" t="str">
        <f t="shared" si="2"/>
        <v/>
      </c>
      <c r="AH95" s="21" t="str">
        <f t="shared" si="2"/>
        <v/>
      </c>
      <c r="AI95" s="21" t="str">
        <f t="shared" si="2"/>
        <v/>
      </c>
      <c r="AJ95" s="21" t="str">
        <f t="shared" si="2"/>
        <v/>
      </c>
      <c r="AK95" s="21" t="str">
        <f t="shared" si="2"/>
        <v/>
      </c>
      <c r="AL95" s="21" t="str">
        <f t="shared" si="2"/>
        <v/>
      </c>
      <c r="AM95" s="21" t="str">
        <f t="shared" si="2"/>
        <v/>
      </c>
      <c r="AN95" s="21" t="str">
        <f t="shared" si="2"/>
        <v/>
      </c>
      <c r="AO95" s="21" t="str">
        <f t="shared" si="2"/>
        <v/>
      </c>
      <c r="AP95" s="21" t="str">
        <f t="shared" si="2"/>
        <v/>
      </c>
      <c r="AQ95" s="21" t="str">
        <f t="shared" si="2"/>
        <v/>
      </c>
      <c r="AR95" s="21" t="str">
        <f t="shared" si="2"/>
        <v/>
      </c>
      <c r="AS95" s="21" t="str">
        <f t="shared" si="2"/>
        <v/>
      </c>
      <c r="AT95" s="21" t="str">
        <f t="shared" si="2"/>
        <v/>
      </c>
      <c r="AU95" s="21" t="str">
        <f t="shared" si="2"/>
        <v/>
      </c>
      <c r="AV95" s="21" t="str">
        <f t="shared" si="2"/>
        <v/>
      </c>
      <c r="AW95" s="21" t="str">
        <f t="shared" si="2"/>
        <v/>
      </c>
      <c r="AX95" s="21" t="str">
        <f t="shared" si="2"/>
        <v/>
      </c>
    </row>
    <row r="96" spans="1:50">
      <c r="A96" t="str">
        <f t="shared" ref="A96:A159" si="3">C96&amp;D96</f>
        <v>August2015</v>
      </c>
      <c r="C96" t="s">
        <v>61</v>
      </c>
      <c r="D96">
        <v>2015</v>
      </c>
      <c r="E96" s="21" t="str">
        <f t="shared" ref="E96:AX96" si="4">IFERROR((E15-E3)/E3,"")</f>
        <v/>
      </c>
      <c r="F96" s="21" t="str">
        <f t="shared" si="4"/>
        <v/>
      </c>
      <c r="G96" s="21" t="str">
        <f t="shared" si="4"/>
        <v/>
      </c>
      <c r="H96" s="21" t="str">
        <f t="shared" si="4"/>
        <v/>
      </c>
      <c r="I96" s="21" t="str">
        <f t="shared" si="4"/>
        <v/>
      </c>
      <c r="J96" s="21" t="str">
        <f t="shared" si="4"/>
        <v/>
      </c>
      <c r="K96" s="21" t="str">
        <f t="shared" si="4"/>
        <v/>
      </c>
      <c r="L96" s="21" t="str">
        <f t="shared" si="4"/>
        <v/>
      </c>
      <c r="M96" s="21" t="str">
        <f t="shared" si="4"/>
        <v/>
      </c>
      <c r="N96" s="21" t="str">
        <f t="shared" si="4"/>
        <v/>
      </c>
      <c r="O96" s="21" t="str">
        <f t="shared" si="4"/>
        <v/>
      </c>
      <c r="P96" s="21" t="str">
        <f t="shared" si="4"/>
        <v/>
      </c>
      <c r="Q96" s="21" t="str">
        <f t="shared" si="4"/>
        <v/>
      </c>
      <c r="R96" s="21" t="str">
        <f t="shared" si="4"/>
        <v/>
      </c>
      <c r="S96" s="21" t="str">
        <f t="shared" si="4"/>
        <v/>
      </c>
      <c r="T96" s="21" t="str">
        <f t="shared" si="4"/>
        <v/>
      </c>
      <c r="U96" s="21" t="str">
        <f t="shared" si="4"/>
        <v/>
      </c>
      <c r="V96" s="21" t="str">
        <f t="shared" si="4"/>
        <v/>
      </c>
      <c r="W96" s="21" t="str">
        <f t="shared" si="4"/>
        <v/>
      </c>
      <c r="X96" s="21" t="str">
        <f t="shared" si="4"/>
        <v/>
      </c>
      <c r="Y96" s="21" t="str">
        <f t="shared" si="4"/>
        <v/>
      </c>
      <c r="Z96" s="21" t="str">
        <f t="shared" si="4"/>
        <v/>
      </c>
      <c r="AA96" s="21" t="str">
        <f t="shared" si="4"/>
        <v/>
      </c>
      <c r="AB96" s="21" t="str">
        <f t="shared" si="4"/>
        <v/>
      </c>
      <c r="AC96" s="21" t="str">
        <f t="shared" si="4"/>
        <v/>
      </c>
      <c r="AD96" s="21" t="str">
        <f t="shared" si="4"/>
        <v/>
      </c>
      <c r="AE96" s="21" t="str">
        <f t="shared" si="4"/>
        <v/>
      </c>
      <c r="AF96" s="21" t="str">
        <f t="shared" si="4"/>
        <v/>
      </c>
      <c r="AG96" s="21" t="str">
        <f t="shared" si="4"/>
        <v/>
      </c>
      <c r="AH96" s="21" t="str">
        <f t="shared" si="4"/>
        <v/>
      </c>
      <c r="AI96" s="21" t="str">
        <f t="shared" si="4"/>
        <v/>
      </c>
      <c r="AJ96" s="21" t="str">
        <f t="shared" si="4"/>
        <v/>
      </c>
      <c r="AK96" s="21" t="str">
        <f t="shared" si="4"/>
        <v/>
      </c>
      <c r="AL96" s="21" t="str">
        <f t="shared" si="4"/>
        <v/>
      </c>
      <c r="AM96" s="21" t="str">
        <f t="shared" si="4"/>
        <v/>
      </c>
      <c r="AN96" s="21" t="str">
        <f t="shared" si="4"/>
        <v/>
      </c>
      <c r="AO96" s="21" t="str">
        <f t="shared" si="4"/>
        <v/>
      </c>
      <c r="AP96" s="21" t="str">
        <f t="shared" si="4"/>
        <v/>
      </c>
      <c r="AQ96" s="21" t="str">
        <f t="shared" si="4"/>
        <v/>
      </c>
      <c r="AR96" s="21" t="str">
        <f t="shared" si="4"/>
        <v/>
      </c>
      <c r="AS96" s="21" t="str">
        <f t="shared" si="4"/>
        <v/>
      </c>
      <c r="AT96" s="21" t="str">
        <f t="shared" si="4"/>
        <v/>
      </c>
      <c r="AU96" s="21" t="str">
        <f t="shared" si="4"/>
        <v/>
      </c>
      <c r="AV96" s="21" t="str">
        <f t="shared" si="4"/>
        <v/>
      </c>
      <c r="AW96" s="21" t="str">
        <f t="shared" si="4"/>
        <v/>
      </c>
      <c r="AX96" s="21" t="str">
        <f t="shared" si="4"/>
        <v/>
      </c>
    </row>
    <row r="97" spans="1:50">
      <c r="A97" t="str">
        <f t="shared" si="3"/>
        <v>September2015</v>
      </c>
      <c r="C97" t="s">
        <v>2</v>
      </c>
      <c r="D97">
        <v>2015</v>
      </c>
      <c r="E97" s="21" t="str">
        <f t="shared" ref="E97:AX97" si="5">IFERROR((E16-E4)/E4,"")</f>
        <v/>
      </c>
      <c r="F97" s="21" t="str">
        <f t="shared" si="5"/>
        <v/>
      </c>
      <c r="G97" s="21" t="str">
        <f t="shared" si="5"/>
        <v/>
      </c>
      <c r="H97" s="21" t="str">
        <f t="shared" si="5"/>
        <v/>
      </c>
      <c r="I97" s="21" t="str">
        <f t="shared" si="5"/>
        <v/>
      </c>
      <c r="J97" s="21" t="str">
        <f t="shared" si="5"/>
        <v/>
      </c>
      <c r="K97" s="21" t="str">
        <f t="shared" si="5"/>
        <v/>
      </c>
      <c r="L97" s="21" t="str">
        <f t="shared" si="5"/>
        <v/>
      </c>
      <c r="M97" s="21" t="str">
        <f t="shared" si="5"/>
        <v/>
      </c>
      <c r="N97" s="21" t="str">
        <f t="shared" si="5"/>
        <v/>
      </c>
      <c r="O97" s="21" t="str">
        <f t="shared" si="5"/>
        <v/>
      </c>
      <c r="P97" s="21" t="str">
        <f t="shared" si="5"/>
        <v/>
      </c>
      <c r="Q97" s="21" t="str">
        <f t="shared" si="5"/>
        <v/>
      </c>
      <c r="R97" s="21" t="str">
        <f t="shared" si="5"/>
        <v/>
      </c>
      <c r="S97" s="21" t="str">
        <f t="shared" si="5"/>
        <v/>
      </c>
      <c r="T97" s="21" t="str">
        <f t="shared" si="5"/>
        <v/>
      </c>
      <c r="U97" s="21" t="str">
        <f t="shared" si="5"/>
        <v/>
      </c>
      <c r="V97" s="21" t="str">
        <f t="shared" si="5"/>
        <v/>
      </c>
      <c r="W97" s="21" t="str">
        <f t="shared" si="5"/>
        <v/>
      </c>
      <c r="X97" s="21" t="str">
        <f t="shared" si="5"/>
        <v/>
      </c>
      <c r="Y97" s="21" t="str">
        <f t="shared" si="5"/>
        <v/>
      </c>
      <c r="Z97" s="21" t="str">
        <f t="shared" si="5"/>
        <v/>
      </c>
      <c r="AA97" s="21" t="str">
        <f t="shared" si="5"/>
        <v/>
      </c>
      <c r="AB97" s="21" t="str">
        <f t="shared" si="5"/>
        <v/>
      </c>
      <c r="AC97" s="21" t="str">
        <f t="shared" si="5"/>
        <v/>
      </c>
      <c r="AD97" s="21" t="str">
        <f t="shared" si="5"/>
        <v/>
      </c>
      <c r="AE97" s="21" t="str">
        <f t="shared" si="5"/>
        <v/>
      </c>
      <c r="AF97" s="21" t="str">
        <f t="shared" si="5"/>
        <v/>
      </c>
      <c r="AG97" s="21" t="str">
        <f t="shared" si="5"/>
        <v/>
      </c>
      <c r="AH97" s="21" t="str">
        <f t="shared" si="5"/>
        <v/>
      </c>
      <c r="AI97" s="21" t="str">
        <f t="shared" si="5"/>
        <v/>
      </c>
      <c r="AJ97" s="21" t="str">
        <f t="shared" si="5"/>
        <v/>
      </c>
      <c r="AK97" s="21" t="str">
        <f t="shared" si="5"/>
        <v/>
      </c>
      <c r="AL97" s="21" t="str">
        <f t="shared" si="5"/>
        <v/>
      </c>
      <c r="AM97" s="21" t="str">
        <f t="shared" si="5"/>
        <v/>
      </c>
      <c r="AN97" s="21" t="str">
        <f t="shared" si="5"/>
        <v/>
      </c>
      <c r="AO97" s="21" t="str">
        <f t="shared" si="5"/>
        <v/>
      </c>
      <c r="AP97" s="21" t="str">
        <f t="shared" si="5"/>
        <v/>
      </c>
      <c r="AQ97" s="21" t="str">
        <f t="shared" si="5"/>
        <v/>
      </c>
      <c r="AR97" s="21" t="str">
        <f t="shared" si="5"/>
        <v/>
      </c>
      <c r="AS97" s="21" t="str">
        <f t="shared" si="5"/>
        <v/>
      </c>
      <c r="AT97" s="21" t="str">
        <f t="shared" si="5"/>
        <v/>
      </c>
      <c r="AU97" s="21" t="str">
        <f t="shared" si="5"/>
        <v/>
      </c>
      <c r="AV97" s="21" t="str">
        <f t="shared" si="5"/>
        <v/>
      </c>
      <c r="AW97" s="21" t="str">
        <f t="shared" si="5"/>
        <v/>
      </c>
      <c r="AX97" s="21" t="str">
        <f t="shared" si="5"/>
        <v/>
      </c>
    </row>
    <row r="98" spans="1:50">
      <c r="A98" t="str">
        <f t="shared" si="3"/>
        <v>October2015</v>
      </c>
      <c r="C98" t="s">
        <v>62</v>
      </c>
      <c r="D98">
        <v>2015</v>
      </c>
      <c r="E98" s="21" t="str">
        <f t="shared" ref="E98:AX103" si="6">IFERROR((E17-E5)/E5,"")</f>
        <v/>
      </c>
      <c r="F98" s="21" t="str">
        <f t="shared" si="6"/>
        <v/>
      </c>
      <c r="G98" s="21" t="str">
        <f t="shared" si="6"/>
        <v/>
      </c>
      <c r="H98" s="21" t="str">
        <f t="shared" si="6"/>
        <v/>
      </c>
      <c r="I98" s="21" t="str">
        <f t="shared" si="6"/>
        <v/>
      </c>
      <c r="J98" s="21" t="str">
        <f t="shared" si="6"/>
        <v/>
      </c>
      <c r="K98" s="21" t="str">
        <f t="shared" si="6"/>
        <v/>
      </c>
      <c r="L98" s="21" t="str">
        <f t="shared" si="6"/>
        <v/>
      </c>
      <c r="M98" s="21" t="str">
        <f t="shared" si="6"/>
        <v/>
      </c>
      <c r="N98" s="21" t="str">
        <f t="shared" si="6"/>
        <v/>
      </c>
      <c r="O98" s="21" t="str">
        <f t="shared" si="6"/>
        <v/>
      </c>
      <c r="P98" s="21" t="str">
        <f t="shared" si="6"/>
        <v/>
      </c>
      <c r="Q98" s="21" t="str">
        <f t="shared" si="6"/>
        <v/>
      </c>
      <c r="R98" s="21" t="str">
        <f t="shared" si="6"/>
        <v/>
      </c>
      <c r="S98" s="21" t="str">
        <f t="shared" si="6"/>
        <v/>
      </c>
      <c r="T98" s="21" t="str">
        <f t="shared" si="6"/>
        <v/>
      </c>
      <c r="U98" s="21" t="str">
        <f t="shared" si="6"/>
        <v/>
      </c>
      <c r="V98" s="21" t="str">
        <f t="shared" si="6"/>
        <v/>
      </c>
      <c r="W98" s="21" t="str">
        <f t="shared" si="6"/>
        <v/>
      </c>
      <c r="X98" s="21" t="str">
        <f t="shared" si="6"/>
        <v/>
      </c>
      <c r="Y98" s="21" t="str">
        <f t="shared" si="6"/>
        <v/>
      </c>
      <c r="Z98" s="21" t="str">
        <f t="shared" si="6"/>
        <v/>
      </c>
      <c r="AA98" s="21" t="str">
        <f t="shared" si="6"/>
        <v/>
      </c>
      <c r="AB98" s="21" t="str">
        <f t="shared" si="6"/>
        <v/>
      </c>
      <c r="AC98" s="21" t="str">
        <f t="shared" si="6"/>
        <v/>
      </c>
      <c r="AD98" s="21" t="str">
        <f t="shared" si="6"/>
        <v/>
      </c>
      <c r="AE98" s="21" t="str">
        <f t="shared" si="6"/>
        <v/>
      </c>
      <c r="AF98" s="21" t="str">
        <f t="shared" si="6"/>
        <v/>
      </c>
      <c r="AG98" s="21" t="str">
        <f t="shared" si="6"/>
        <v/>
      </c>
      <c r="AH98" s="21" t="str">
        <f t="shared" si="6"/>
        <v/>
      </c>
      <c r="AI98" s="21" t="str">
        <f t="shared" si="6"/>
        <v/>
      </c>
      <c r="AJ98" s="21" t="str">
        <f t="shared" si="6"/>
        <v/>
      </c>
      <c r="AK98" s="21" t="str">
        <f t="shared" si="6"/>
        <v/>
      </c>
      <c r="AL98" s="21" t="str">
        <f t="shared" si="6"/>
        <v/>
      </c>
      <c r="AM98" s="21" t="str">
        <f t="shared" si="6"/>
        <v/>
      </c>
      <c r="AN98" s="21" t="str">
        <f t="shared" si="6"/>
        <v/>
      </c>
      <c r="AO98" s="21" t="str">
        <f t="shared" si="6"/>
        <v/>
      </c>
      <c r="AP98" s="21" t="str">
        <f t="shared" si="6"/>
        <v/>
      </c>
      <c r="AQ98" s="21" t="str">
        <f t="shared" si="6"/>
        <v/>
      </c>
      <c r="AR98" s="21" t="str">
        <f t="shared" si="6"/>
        <v/>
      </c>
      <c r="AS98" s="21" t="str">
        <f t="shared" si="6"/>
        <v/>
      </c>
      <c r="AT98" s="21" t="str">
        <f t="shared" si="6"/>
        <v/>
      </c>
      <c r="AU98" s="21" t="str">
        <f t="shared" si="6"/>
        <v/>
      </c>
      <c r="AV98" s="21" t="str">
        <f t="shared" si="6"/>
        <v/>
      </c>
      <c r="AW98" s="21" t="str">
        <f t="shared" si="6"/>
        <v/>
      </c>
      <c r="AX98" s="21" t="str">
        <f t="shared" si="6"/>
        <v/>
      </c>
    </row>
    <row r="99" spans="1:50">
      <c r="A99" t="str">
        <f t="shared" si="3"/>
        <v>November2015</v>
      </c>
      <c r="C99" t="s">
        <v>63</v>
      </c>
      <c r="D99">
        <v>2015</v>
      </c>
      <c r="E99" s="21" t="str">
        <f t="shared" si="6"/>
        <v/>
      </c>
      <c r="F99" s="21" t="str">
        <f t="shared" si="6"/>
        <v/>
      </c>
      <c r="G99" s="21" t="str">
        <f t="shared" si="6"/>
        <v/>
      </c>
      <c r="H99" s="21" t="str">
        <f t="shared" si="6"/>
        <v/>
      </c>
      <c r="I99" s="21" t="str">
        <f t="shared" si="6"/>
        <v/>
      </c>
      <c r="J99" s="21" t="str">
        <f t="shared" si="6"/>
        <v/>
      </c>
      <c r="K99" s="21" t="str">
        <f t="shared" si="6"/>
        <v/>
      </c>
      <c r="L99" s="21" t="str">
        <f t="shared" si="6"/>
        <v/>
      </c>
      <c r="M99" s="21" t="str">
        <f t="shared" si="6"/>
        <v/>
      </c>
      <c r="N99" s="21" t="str">
        <f t="shared" si="6"/>
        <v/>
      </c>
      <c r="O99" s="21" t="str">
        <f t="shared" si="6"/>
        <v/>
      </c>
      <c r="P99" s="21" t="str">
        <f t="shared" si="6"/>
        <v/>
      </c>
      <c r="Q99" s="21" t="str">
        <f t="shared" si="6"/>
        <v/>
      </c>
      <c r="R99" s="21" t="str">
        <f t="shared" si="6"/>
        <v/>
      </c>
      <c r="S99" s="21" t="str">
        <f t="shared" si="6"/>
        <v/>
      </c>
      <c r="T99" s="21" t="str">
        <f t="shared" si="6"/>
        <v/>
      </c>
      <c r="U99" s="21" t="str">
        <f t="shared" si="6"/>
        <v/>
      </c>
      <c r="V99" s="21" t="str">
        <f t="shared" si="6"/>
        <v/>
      </c>
      <c r="W99" s="21" t="str">
        <f t="shared" si="6"/>
        <v/>
      </c>
      <c r="X99" s="21" t="str">
        <f t="shared" si="6"/>
        <v/>
      </c>
      <c r="Y99" s="21" t="str">
        <f t="shared" si="6"/>
        <v/>
      </c>
      <c r="Z99" s="21" t="str">
        <f t="shared" si="6"/>
        <v/>
      </c>
      <c r="AA99" s="21" t="str">
        <f t="shared" si="6"/>
        <v/>
      </c>
      <c r="AB99" s="21" t="str">
        <f t="shared" si="6"/>
        <v/>
      </c>
      <c r="AC99" s="21" t="str">
        <f t="shared" si="6"/>
        <v/>
      </c>
      <c r="AD99" s="21" t="str">
        <f t="shared" si="6"/>
        <v/>
      </c>
      <c r="AE99" s="21" t="str">
        <f t="shared" si="6"/>
        <v/>
      </c>
      <c r="AF99" s="21" t="str">
        <f t="shared" si="6"/>
        <v/>
      </c>
      <c r="AG99" s="21" t="str">
        <f t="shared" si="6"/>
        <v/>
      </c>
      <c r="AH99" s="21" t="str">
        <f t="shared" si="6"/>
        <v/>
      </c>
      <c r="AI99" s="21" t="str">
        <f t="shared" si="6"/>
        <v/>
      </c>
      <c r="AJ99" s="21" t="str">
        <f t="shared" si="6"/>
        <v/>
      </c>
      <c r="AK99" s="21" t="str">
        <f t="shared" si="6"/>
        <v/>
      </c>
      <c r="AL99" s="21" t="str">
        <f t="shared" si="6"/>
        <v/>
      </c>
      <c r="AM99" s="21" t="str">
        <f t="shared" si="6"/>
        <v/>
      </c>
      <c r="AN99" s="21" t="str">
        <f t="shared" si="6"/>
        <v/>
      </c>
      <c r="AO99" s="21" t="str">
        <f t="shared" si="6"/>
        <v/>
      </c>
      <c r="AP99" s="21" t="str">
        <f t="shared" si="6"/>
        <v/>
      </c>
      <c r="AQ99" s="21" t="str">
        <f t="shared" si="6"/>
        <v/>
      </c>
      <c r="AR99" s="21" t="str">
        <f t="shared" si="6"/>
        <v/>
      </c>
      <c r="AS99" s="21" t="str">
        <f t="shared" si="6"/>
        <v/>
      </c>
      <c r="AT99" s="21" t="str">
        <f t="shared" si="6"/>
        <v/>
      </c>
      <c r="AU99" s="21" t="str">
        <f t="shared" si="6"/>
        <v/>
      </c>
      <c r="AV99" s="21" t="str">
        <f t="shared" si="6"/>
        <v/>
      </c>
      <c r="AW99" s="21" t="str">
        <f t="shared" si="6"/>
        <v/>
      </c>
      <c r="AX99" s="21" t="str">
        <f t="shared" si="6"/>
        <v/>
      </c>
    </row>
    <row r="100" spans="1:50">
      <c r="A100" t="str">
        <f t="shared" si="3"/>
        <v>December2015</v>
      </c>
      <c r="C100" t="s">
        <v>50</v>
      </c>
      <c r="D100">
        <v>2015</v>
      </c>
      <c r="E100" s="21" t="str">
        <f t="shared" si="6"/>
        <v/>
      </c>
      <c r="F100" s="21" t="str">
        <f t="shared" si="6"/>
        <v/>
      </c>
      <c r="G100" s="21" t="str">
        <f t="shared" si="6"/>
        <v/>
      </c>
      <c r="H100" s="21" t="str">
        <f t="shared" si="6"/>
        <v/>
      </c>
      <c r="I100" s="21" t="str">
        <f t="shared" si="6"/>
        <v/>
      </c>
      <c r="J100" s="21" t="str">
        <f t="shared" si="6"/>
        <v/>
      </c>
      <c r="K100" s="21" t="str">
        <f t="shared" si="6"/>
        <v/>
      </c>
      <c r="L100" s="21" t="str">
        <f t="shared" si="6"/>
        <v/>
      </c>
      <c r="M100" s="21" t="str">
        <f t="shared" si="6"/>
        <v/>
      </c>
      <c r="N100" s="21" t="str">
        <f t="shared" si="6"/>
        <v/>
      </c>
      <c r="O100" s="21" t="str">
        <f t="shared" si="6"/>
        <v/>
      </c>
      <c r="P100" s="21" t="str">
        <f t="shared" si="6"/>
        <v/>
      </c>
      <c r="Q100" s="21" t="str">
        <f t="shared" si="6"/>
        <v/>
      </c>
      <c r="R100" s="21" t="str">
        <f t="shared" si="6"/>
        <v/>
      </c>
      <c r="S100" s="21" t="str">
        <f t="shared" si="6"/>
        <v/>
      </c>
      <c r="T100" s="21" t="str">
        <f t="shared" si="6"/>
        <v/>
      </c>
      <c r="U100" s="21" t="str">
        <f t="shared" si="6"/>
        <v/>
      </c>
      <c r="V100" s="21" t="str">
        <f t="shared" si="6"/>
        <v/>
      </c>
      <c r="W100" s="21" t="str">
        <f t="shared" si="6"/>
        <v/>
      </c>
      <c r="X100" s="21" t="str">
        <f t="shared" si="6"/>
        <v/>
      </c>
      <c r="Y100" s="21" t="str">
        <f t="shared" si="6"/>
        <v/>
      </c>
      <c r="Z100" s="21" t="str">
        <f t="shared" si="6"/>
        <v/>
      </c>
      <c r="AA100" s="21" t="str">
        <f t="shared" si="6"/>
        <v/>
      </c>
      <c r="AB100" s="21" t="str">
        <f t="shared" si="6"/>
        <v/>
      </c>
      <c r="AC100" s="21" t="str">
        <f t="shared" si="6"/>
        <v/>
      </c>
      <c r="AD100" s="21" t="str">
        <f t="shared" si="6"/>
        <v/>
      </c>
      <c r="AE100" s="21" t="str">
        <f t="shared" si="6"/>
        <v/>
      </c>
      <c r="AF100" s="21" t="str">
        <f t="shared" si="6"/>
        <v/>
      </c>
      <c r="AG100" s="21" t="str">
        <f t="shared" si="6"/>
        <v/>
      </c>
      <c r="AH100" s="21" t="str">
        <f t="shared" si="6"/>
        <v/>
      </c>
      <c r="AI100" s="21" t="str">
        <f t="shared" si="6"/>
        <v/>
      </c>
      <c r="AJ100" s="21" t="str">
        <f t="shared" si="6"/>
        <v/>
      </c>
      <c r="AK100" s="21" t="str">
        <f t="shared" si="6"/>
        <v/>
      </c>
      <c r="AL100" s="21" t="str">
        <f t="shared" si="6"/>
        <v/>
      </c>
      <c r="AM100" s="21" t="str">
        <f t="shared" si="6"/>
        <v/>
      </c>
      <c r="AN100" s="21" t="str">
        <f t="shared" si="6"/>
        <v/>
      </c>
      <c r="AO100" s="21" t="str">
        <f t="shared" si="6"/>
        <v/>
      </c>
      <c r="AP100" s="21" t="str">
        <f t="shared" si="6"/>
        <v/>
      </c>
      <c r="AQ100" s="21" t="str">
        <f t="shared" si="6"/>
        <v/>
      </c>
      <c r="AR100" s="21" t="str">
        <f t="shared" si="6"/>
        <v/>
      </c>
      <c r="AS100" s="21" t="str">
        <f t="shared" si="6"/>
        <v/>
      </c>
      <c r="AT100" s="21" t="str">
        <f t="shared" si="6"/>
        <v/>
      </c>
      <c r="AU100" s="21" t="str">
        <f t="shared" si="6"/>
        <v/>
      </c>
      <c r="AV100" s="21" t="str">
        <f t="shared" si="6"/>
        <v/>
      </c>
      <c r="AW100" s="21" t="str">
        <f t="shared" si="6"/>
        <v/>
      </c>
      <c r="AX100" s="21" t="str">
        <f t="shared" si="6"/>
        <v/>
      </c>
    </row>
    <row r="101" spans="1:50">
      <c r="A101" t="str">
        <f t="shared" si="3"/>
        <v>January2016</v>
      </c>
      <c r="C101" t="s">
        <v>53</v>
      </c>
      <c r="D101">
        <v>2016</v>
      </c>
      <c r="E101" s="21" t="str">
        <f t="shared" si="6"/>
        <v/>
      </c>
      <c r="F101" s="21" t="str">
        <f t="shared" si="6"/>
        <v/>
      </c>
      <c r="G101" s="21" t="str">
        <f t="shared" si="6"/>
        <v/>
      </c>
      <c r="H101" s="21" t="str">
        <f t="shared" si="6"/>
        <v/>
      </c>
      <c r="I101" s="21" t="str">
        <f t="shared" si="6"/>
        <v/>
      </c>
      <c r="J101" s="21" t="str">
        <f t="shared" si="6"/>
        <v/>
      </c>
      <c r="K101" s="21" t="str">
        <f t="shared" si="6"/>
        <v/>
      </c>
      <c r="L101" s="21" t="str">
        <f t="shared" si="6"/>
        <v/>
      </c>
      <c r="M101" s="21" t="str">
        <f t="shared" si="6"/>
        <v/>
      </c>
      <c r="N101" s="21" t="str">
        <f t="shared" si="6"/>
        <v/>
      </c>
      <c r="O101" s="21" t="str">
        <f t="shared" si="6"/>
        <v/>
      </c>
      <c r="P101" s="21" t="str">
        <f t="shared" si="6"/>
        <v/>
      </c>
      <c r="Q101" s="21" t="str">
        <f t="shared" si="6"/>
        <v/>
      </c>
      <c r="R101" s="21" t="str">
        <f t="shared" si="6"/>
        <v/>
      </c>
      <c r="S101" s="21" t="str">
        <f t="shared" si="6"/>
        <v/>
      </c>
      <c r="T101" s="21" t="str">
        <f t="shared" si="6"/>
        <v/>
      </c>
      <c r="U101" s="21" t="str">
        <f t="shared" si="6"/>
        <v/>
      </c>
      <c r="V101" s="21" t="str">
        <f t="shared" si="6"/>
        <v/>
      </c>
      <c r="W101" s="21" t="str">
        <f t="shared" si="6"/>
        <v/>
      </c>
      <c r="X101" s="21" t="str">
        <f t="shared" si="6"/>
        <v/>
      </c>
      <c r="Y101" s="21" t="str">
        <f t="shared" si="6"/>
        <v/>
      </c>
      <c r="Z101" s="21" t="str">
        <f t="shared" si="6"/>
        <v/>
      </c>
      <c r="AA101" s="21" t="str">
        <f t="shared" si="6"/>
        <v/>
      </c>
      <c r="AB101" s="21" t="str">
        <f t="shared" si="6"/>
        <v/>
      </c>
      <c r="AC101" s="21" t="str">
        <f t="shared" si="6"/>
        <v/>
      </c>
      <c r="AD101" s="21" t="str">
        <f t="shared" si="6"/>
        <v/>
      </c>
      <c r="AE101" s="21" t="str">
        <f t="shared" si="6"/>
        <v/>
      </c>
      <c r="AF101" s="21" t="str">
        <f t="shared" si="6"/>
        <v/>
      </c>
      <c r="AG101" s="21" t="str">
        <f t="shared" si="6"/>
        <v/>
      </c>
      <c r="AH101" s="21" t="str">
        <f t="shared" si="6"/>
        <v/>
      </c>
      <c r="AI101" s="21" t="str">
        <f t="shared" si="6"/>
        <v/>
      </c>
      <c r="AJ101" s="21" t="str">
        <f t="shared" si="6"/>
        <v/>
      </c>
      <c r="AK101" s="21" t="str">
        <f t="shared" si="6"/>
        <v/>
      </c>
      <c r="AL101" s="21" t="str">
        <f t="shared" si="6"/>
        <v/>
      </c>
      <c r="AM101" s="21" t="str">
        <f t="shared" si="6"/>
        <v/>
      </c>
      <c r="AN101" s="21" t="str">
        <f t="shared" si="6"/>
        <v/>
      </c>
      <c r="AO101" s="21" t="str">
        <f t="shared" si="6"/>
        <v/>
      </c>
      <c r="AP101" s="21" t="str">
        <f t="shared" si="6"/>
        <v/>
      </c>
      <c r="AQ101" s="21" t="str">
        <f t="shared" si="6"/>
        <v/>
      </c>
      <c r="AR101" s="21" t="str">
        <f t="shared" si="6"/>
        <v/>
      </c>
      <c r="AS101" s="21" t="str">
        <f t="shared" si="6"/>
        <v/>
      </c>
      <c r="AT101" s="21" t="str">
        <f t="shared" si="6"/>
        <v/>
      </c>
      <c r="AU101" s="21" t="str">
        <f t="shared" si="6"/>
        <v/>
      </c>
      <c r="AV101" s="21" t="str">
        <f t="shared" si="6"/>
        <v/>
      </c>
      <c r="AW101" s="21" t="str">
        <f t="shared" si="6"/>
        <v/>
      </c>
      <c r="AX101" s="21" t="str">
        <f t="shared" si="6"/>
        <v/>
      </c>
    </row>
    <row r="102" spans="1:50">
      <c r="A102" t="str">
        <f t="shared" si="3"/>
        <v>February2016</v>
      </c>
      <c r="C102" t="s">
        <v>55</v>
      </c>
      <c r="D102">
        <v>2016</v>
      </c>
      <c r="E102" s="21" t="str">
        <f t="shared" si="6"/>
        <v/>
      </c>
      <c r="F102" s="21" t="str">
        <f t="shared" si="6"/>
        <v/>
      </c>
      <c r="G102" s="21" t="str">
        <f t="shared" si="6"/>
        <v/>
      </c>
      <c r="H102" s="21" t="str">
        <f t="shared" si="6"/>
        <v/>
      </c>
      <c r="I102" s="21" t="str">
        <f t="shared" si="6"/>
        <v/>
      </c>
      <c r="J102" s="21" t="str">
        <f t="shared" si="6"/>
        <v/>
      </c>
      <c r="K102" s="21" t="str">
        <f t="shared" si="6"/>
        <v/>
      </c>
      <c r="L102" s="21" t="str">
        <f t="shared" si="6"/>
        <v/>
      </c>
      <c r="M102" s="21" t="str">
        <f t="shared" si="6"/>
        <v/>
      </c>
      <c r="N102" s="21" t="str">
        <f t="shared" si="6"/>
        <v/>
      </c>
      <c r="O102" s="21" t="str">
        <f t="shared" si="6"/>
        <v/>
      </c>
      <c r="P102" s="21" t="str">
        <f t="shared" si="6"/>
        <v/>
      </c>
      <c r="Q102" s="21" t="str">
        <f t="shared" si="6"/>
        <v/>
      </c>
      <c r="R102" s="21" t="str">
        <f t="shared" si="6"/>
        <v/>
      </c>
      <c r="S102" s="21" t="str">
        <f t="shared" si="6"/>
        <v/>
      </c>
      <c r="T102" s="21" t="str">
        <f t="shared" si="6"/>
        <v/>
      </c>
      <c r="U102" s="21" t="str">
        <f t="shared" si="6"/>
        <v/>
      </c>
      <c r="V102" s="21" t="str">
        <f t="shared" si="6"/>
        <v/>
      </c>
      <c r="W102" s="21" t="str">
        <f t="shared" si="6"/>
        <v/>
      </c>
      <c r="X102" s="21" t="str">
        <f t="shared" si="6"/>
        <v/>
      </c>
      <c r="Y102" s="21" t="str">
        <f t="shared" si="6"/>
        <v/>
      </c>
      <c r="Z102" s="21" t="str">
        <f t="shared" si="6"/>
        <v/>
      </c>
      <c r="AA102" s="21" t="str">
        <f t="shared" si="6"/>
        <v/>
      </c>
      <c r="AB102" s="21" t="str">
        <f t="shared" si="6"/>
        <v/>
      </c>
      <c r="AC102" s="21" t="str">
        <f t="shared" si="6"/>
        <v/>
      </c>
      <c r="AD102" s="21" t="str">
        <f t="shared" si="6"/>
        <v/>
      </c>
      <c r="AE102" s="21" t="str">
        <f t="shared" si="6"/>
        <v/>
      </c>
      <c r="AF102" s="21" t="str">
        <f t="shared" si="6"/>
        <v/>
      </c>
      <c r="AG102" s="21" t="str">
        <f t="shared" si="6"/>
        <v/>
      </c>
      <c r="AH102" s="21" t="str">
        <f t="shared" si="6"/>
        <v/>
      </c>
      <c r="AI102" s="21" t="str">
        <f t="shared" si="6"/>
        <v/>
      </c>
      <c r="AJ102" s="21" t="str">
        <f t="shared" si="6"/>
        <v/>
      </c>
      <c r="AK102" s="21" t="str">
        <f t="shared" si="6"/>
        <v/>
      </c>
      <c r="AL102" s="21" t="str">
        <f t="shared" si="6"/>
        <v/>
      </c>
      <c r="AM102" s="21" t="str">
        <f t="shared" si="6"/>
        <v/>
      </c>
      <c r="AN102" s="21" t="str">
        <f t="shared" si="6"/>
        <v/>
      </c>
      <c r="AO102" s="21" t="str">
        <f t="shared" si="6"/>
        <v/>
      </c>
      <c r="AP102" s="21" t="str">
        <f t="shared" si="6"/>
        <v/>
      </c>
      <c r="AQ102" s="21" t="str">
        <f t="shared" si="6"/>
        <v/>
      </c>
      <c r="AR102" s="21" t="str">
        <f t="shared" si="6"/>
        <v/>
      </c>
      <c r="AS102" s="21" t="str">
        <f t="shared" si="6"/>
        <v/>
      </c>
      <c r="AT102" s="21" t="str">
        <f t="shared" si="6"/>
        <v/>
      </c>
      <c r="AU102" s="21" t="str">
        <f t="shared" si="6"/>
        <v/>
      </c>
      <c r="AV102" s="21" t="str">
        <f t="shared" si="6"/>
        <v/>
      </c>
      <c r="AW102" s="21" t="str">
        <f t="shared" si="6"/>
        <v/>
      </c>
      <c r="AX102" s="21" t="str">
        <f t="shared" si="6"/>
        <v/>
      </c>
    </row>
    <row r="103" spans="1:50">
      <c r="A103" t="str">
        <f t="shared" si="3"/>
        <v>March2016</v>
      </c>
      <c r="C103" t="s">
        <v>56</v>
      </c>
      <c r="D103">
        <v>2016</v>
      </c>
      <c r="E103" s="21" t="str">
        <f t="shared" si="6"/>
        <v/>
      </c>
      <c r="F103" s="21" t="str">
        <f t="shared" si="6"/>
        <v/>
      </c>
      <c r="G103" s="21" t="str">
        <f t="shared" si="6"/>
        <v/>
      </c>
      <c r="H103" s="21" t="str">
        <f t="shared" si="6"/>
        <v/>
      </c>
      <c r="I103" s="21" t="str">
        <f t="shared" si="6"/>
        <v/>
      </c>
      <c r="J103" s="21" t="str">
        <f t="shared" si="6"/>
        <v/>
      </c>
      <c r="K103" s="21" t="str">
        <f t="shared" si="6"/>
        <v/>
      </c>
      <c r="L103" s="21" t="str">
        <f t="shared" si="6"/>
        <v/>
      </c>
      <c r="M103" s="21" t="str">
        <f t="shared" si="6"/>
        <v/>
      </c>
      <c r="N103" s="21" t="str">
        <f t="shared" si="6"/>
        <v/>
      </c>
      <c r="O103" s="21" t="str">
        <f t="shared" si="6"/>
        <v/>
      </c>
      <c r="P103" s="21" t="str">
        <f t="shared" si="6"/>
        <v/>
      </c>
      <c r="Q103" s="21" t="str">
        <f t="shared" si="6"/>
        <v/>
      </c>
      <c r="R103" s="21" t="str">
        <f t="shared" si="6"/>
        <v/>
      </c>
      <c r="S103" s="21" t="str">
        <f t="shared" si="6"/>
        <v/>
      </c>
      <c r="T103" s="21" t="str">
        <f t="shared" si="6"/>
        <v/>
      </c>
      <c r="U103" s="21" t="str">
        <f t="shared" si="6"/>
        <v/>
      </c>
      <c r="V103" s="21" t="str">
        <f t="shared" si="6"/>
        <v/>
      </c>
      <c r="W103" s="21" t="str">
        <f t="shared" si="6"/>
        <v/>
      </c>
      <c r="X103" s="21" t="str">
        <f t="shared" si="6"/>
        <v/>
      </c>
      <c r="Y103" s="21" t="str">
        <f t="shared" si="6"/>
        <v/>
      </c>
      <c r="Z103" s="21" t="str">
        <f t="shared" si="6"/>
        <v/>
      </c>
      <c r="AA103" s="21" t="str">
        <f t="shared" si="6"/>
        <v/>
      </c>
      <c r="AB103" s="21" t="str">
        <f t="shared" si="6"/>
        <v/>
      </c>
      <c r="AC103" s="21" t="str">
        <f t="shared" si="6"/>
        <v/>
      </c>
      <c r="AD103" s="21" t="str">
        <f t="shared" ref="AD103:AX103" si="7">IFERROR((AD22-AD10)/AD10,"")</f>
        <v/>
      </c>
      <c r="AE103" s="21" t="str">
        <f t="shared" si="7"/>
        <v/>
      </c>
      <c r="AF103" s="21" t="str">
        <f t="shared" si="7"/>
        <v/>
      </c>
      <c r="AG103" s="21" t="str">
        <f t="shared" si="7"/>
        <v/>
      </c>
      <c r="AH103" s="21" t="str">
        <f t="shared" si="7"/>
        <v/>
      </c>
      <c r="AI103" s="21" t="str">
        <f t="shared" si="7"/>
        <v/>
      </c>
      <c r="AJ103" s="21" t="str">
        <f t="shared" si="7"/>
        <v/>
      </c>
      <c r="AK103" s="21" t="str">
        <f t="shared" si="7"/>
        <v/>
      </c>
      <c r="AL103" s="21" t="str">
        <f t="shared" si="7"/>
        <v/>
      </c>
      <c r="AM103" s="21" t="str">
        <f t="shared" si="7"/>
        <v/>
      </c>
      <c r="AN103" s="21" t="str">
        <f t="shared" si="7"/>
        <v/>
      </c>
      <c r="AO103" s="21" t="str">
        <f t="shared" si="7"/>
        <v/>
      </c>
      <c r="AP103" s="21" t="str">
        <f t="shared" si="7"/>
        <v/>
      </c>
      <c r="AQ103" s="21" t="str">
        <f t="shared" si="7"/>
        <v/>
      </c>
      <c r="AR103" s="21" t="str">
        <f t="shared" si="7"/>
        <v/>
      </c>
      <c r="AS103" s="21" t="str">
        <f t="shared" si="7"/>
        <v/>
      </c>
      <c r="AT103" s="21" t="str">
        <f t="shared" si="7"/>
        <v/>
      </c>
      <c r="AU103" s="21" t="str">
        <f t="shared" si="7"/>
        <v/>
      </c>
      <c r="AV103" s="21" t="str">
        <f t="shared" si="7"/>
        <v/>
      </c>
      <c r="AW103" s="21" t="str">
        <f t="shared" si="7"/>
        <v/>
      </c>
      <c r="AX103" s="21" t="str">
        <f t="shared" si="7"/>
        <v/>
      </c>
    </row>
    <row r="104" spans="1:50">
      <c r="A104" t="str">
        <f t="shared" si="3"/>
        <v>April2016</v>
      </c>
      <c r="C104" t="s">
        <v>57</v>
      </c>
      <c r="D104">
        <v>2016</v>
      </c>
      <c r="E104" s="21" t="str">
        <f t="shared" ref="E104:AX109" si="8">IFERROR((E23-E11)/E11,"")</f>
        <v/>
      </c>
      <c r="F104" s="21" t="str">
        <f t="shared" si="8"/>
        <v/>
      </c>
      <c r="G104" s="21" t="str">
        <f t="shared" si="8"/>
        <v/>
      </c>
      <c r="H104" s="21" t="str">
        <f t="shared" si="8"/>
        <v/>
      </c>
      <c r="I104" s="21" t="str">
        <f t="shared" si="8"/>
        <v/>
      </c>
      <c r="J104" s="21" t="str">
        <f t="shared" si="8"/>
        <v/>
      </c>
      <c r="K104" s="21" t="str">
        <f t="shared" si="8"/>
        <v/>
      </c>
      <c r="L104" s="21" t="str">
        <f t="shared" si="8"/>
        <v/>
      </c>
      <c r="M104" s="21" t="str">
        <f t="shared" si="8"/>
        <v/>
      </c>
      <c r="N104" s="21" t="str">
        <f t="shared" si="8"/>
        <v/>
      </c>
      <c r="O104" s="21" t="str">
        <f t="shared" si="8"/>
        <v/>
      </c>
      <c r="P104" s="21" t="str">
        <f t="shared" si="8"/>
        <v/>
      </c>
      <c r="Q104" s="21" t="str">
        <f t="shared" si="8"/>
        <v/>
      </c>
      <c r="R104" s="21" t="str">
        <f t="shared" si="8"/>
        <v/>
      </c>
      <c r="S104" s="21" t="str">
        <f t="shared" si="8"/>
        <v/>
      </c>
      <c r="T104" s="21" t="str">
        <f t="shared" si="8"/>
        <v/>
      </c>
      <c r="U104" s="21" t="str">
        <f t="shared" si="8"/>
        <v/>
      </c>
      <c r="V104" s="21" t="str">
        <f t="shared" si="8"/>
        <v/>
      </c>
      <c r="W104" s="21" t="str">
        <f t="shared" si="8"/>
        <v/>
      </c>
      <c r="X104" s="21" t="str">
        <f t="shared" si="8"/>
        <v/>
      </c>
      <c r="Y104" s="21" t="str">
        <f t="shared" si="8"/>
        <v/>
      </c>
      <c r="Z104" s="21" t="str">
        <f t="shared" si="8"/>
        <v/>
      </c>
      <c r="AA104" s="21" t="str">
        <f t="shared" si="8"/>
        <v/>
      </c>
      <c r="AB104" s="21" t="str">
        <f t="shared" si="8"/>
        <v/>
      </c>
      <c r="AC104" s="21" t="str">
        <f t="shared" si="8"/>
        <v/>
      </c>
      <c r="AD104" s="21" t="str">
        <f t="shared" si="8"/>
        <v/>
      </c>
      <c r="AE104" s="21" t="str">
        <f t="shared" si="8"/>
        <v/>
      </c>
      <c r="AF104" s="21" t="str">
        <f t="shared" si="8"/>
        <v/>
      </c>
      <c r="AG104" s="21" t="str">
        <f t="shared" si="8"/>
        <v/>
      </c>
      <c r="AH104" s="21" t="str">
        <f t="shared" si="8"/>
        <v/>
      </c>
      <c r="AI104" s="21" t="str">
        <f t="shared" si="8"/>
        <v/>
      </c>
      <c r="AJ104" s="21" t="str">
        <f t="shared" si="8"/>
        <v/>
      </c>
      <c r="AK104" s="21" t="str">
        <f t="shared" si="8"/>
        <v/>
      </c>
      <c r="AL104" s="21" t="str">
        <f t="shared" si="8"/>
        <v/>
      </c>
      <c r="AM104" s="21" t="str">
        <f t="shared" si="8"/>
        <v/>
      </c>
      <c r="AN104" s="21" t="str">
        <f t="shared" si="8"/>
        <v/>
      </c>
      <c r="AO104" s="21" t="str">
        <f t="shared" si="8"/>
        <v/>
      </c>
      <c r="AP104" s="21" t="str">
        <f t="shared" si="8"/>
        <v/>
      </c>
      <c r="AQ104" s="21" t="str">
        <f t="shared" si="8"/>
        <v/>
      </c>
      <c r="AR104" s="21" t="str">
        <f t="shared" si="8"/>
        <v/>
      </c>
      <c r="AS104" s="21" t="str">
        <f t="shared" si="8"/>
        <v/>
      </c>
      <c r="AT104" s="21" t="str">
        <f t="shared" si="8"/>
        <v/>
      </c>
      <c r="AU104" s="21" t="str">
        <f t="shared" si="8"/>
        <v/>
      </c>
      <c r="AV104" s="21" t="str">
        <f t="shared" si="8"/>
        <v/>
      </c>
      <c r="AW104" s="21" t="str">
        <f t="shared" si="8"/>
        <v/>
      </c>
      <c r="AX104" s="21" t="str">
        <f t="shared" si="8"/>
        <v/>
      </c>
    </row>
    <row r="105" spans="1:50">
      <c r="A105" t="str">
        <f t="shared" si="3"/>
        <v>May2016</v>
      </c>
      <c r="C105" t="s">
        <v>58</v>
      </c>
      <c r="D105">
        <v>2016</v>
      </c>
      <c r="E105" s="21" t="str">
        <f t="shared" si="8"/>
        <v/>
      </c>
      <c r="F105" s="21" t="str">
        <f t="shared" si="8"/>
        <v/>
      </c>
      <c r="G105" s="21" t="str">
        <f t="shared" si="8"/>
        <v/>
      </c>
      <c r="H105" s="21" t="str">
        <f t="shared" si="8"/>
        <v/>
      </c>
      <c r="I105" s="21" t="str">
        <f t="shared" si="8"/>
        <v/>
      </c>
      <c r="J105" s="21" t="str">
        <f t="shared" si="8"/>
        <v/>
      </c>
      <c r="K105" s="21" t="str">
        <f t="shared" si="8"/>
        <v/>
      </c>
      <c r="L105" s="21" t="str">
        <f t="shared" si="8"/>
        <v/>
      </c>
      <c r="M105" s="21" t="str">
        <f t="shared" si="8"/>
        <v/>
      </c>
      <c r="N105" s="21" t="str">
        <f t="shared" si="8"/>
        <v/>
      </c>
      <c r="O105" s="21" t="str">
        <f t="shared" si="8"/>
        <v/>
      </c>
      <c r="P105" s="21" t="str">
        <f t="shared" si="8"/>
        <v/>
      </c>
      <c r="Q105" s="21" t="str">
        <f t="shared" si="8"/>
        <v/>
      </c>
      <c r="R105" s="21" t="str">
        <f t="shared" si="8"/>
        <v/>
      </c>
      <c r="S105" s="21" t="str">
        <f t="shared" si="8"/>
        <v/>
      </c>
      <c r="T105" s="21" t="str">
        <f t="shared" si="8"/>
        <v/>
      </c>
      <c r="U105" s="21" t="str">
        <f t="shared" si="8"/>
        <v/>
      </c>
      <c r="V105" s="21" t="str">
        <f t="shared" si="8"/>
        <v/>
      </c>
      <c r="W105" s="21" t="str">
        <f t="shared" si="8"/>
        <v/>
      </c>
      <c r="X105" s="21" t="str">
        <f t="shared" si="8"/>
        <v/>
      </c>
      <c r="Y105" s="21" t="str">
        <f t="shared" si="8"/>
        <v/>
      </c>
      <c r="Z105" s="21" t="str">
        <f t="shared" si="8"/>
        <v/>
      </c>
      <c r="AA105" s="21" t="str">
        <f t="shared" si="8"/>
        <v/>
      </c>
      <c r="AB105" s="21" t="str">
        <f t="shared" si="8"/>
        <v/>
      </c>
      <c r="AC105" s="21" t="str">
        <f t="shared" si="8"/>
        <v/>
      </c>
      <c r="AD105" s="21" t="str">
        <f t="shared" si="8"/>
        <v/>
      </c>
      <c r="AE105" s="21" t="str">
        <f t="shared" si="8"/>
        <v/>
      </c>
      <c r="AF105" s="21" t="str">
        <f t="shared" si="8"/>
        <v/>
      </c>
      <c r="AG105" s="21" t="str">
        <f t="shared" si="8"/>
        <v/>
      </c>
      <c r="AH105" s="21" t="str">
        <f t="shared" si="8"/>
        <v/>
      </c>
      <c r="AI105" s="21" t="str">
        <f t="shared" si="8"/>
        <v/>
      </c>
      <c r="AJ105" s="21" t="str">
        <f t="shared" si="8"/>
        <v/>
      </c>
      <c r="AK105" s="21" t="str">
        <f t="shared" si="8"/>
        <v/>
      </c>
      <c r="AL105" s="21" t="str">
        <f t="shared" si="8"/>
        <v/>
      </c>
      <c r="AM105" s="21" t="str">
        <f t="shared" si="8"/>
        <v/>
      </c>
      <c r="AN105" s="21" t="str">
        <f t="shared" si="8"/>
        <v/>
      </c>
      <c r="AO105" s="21" t="str">
        <f t="shared" si="8"/>
        <v/>
      </c>
      <c r="AP105" s="21" t="str">
        <f t="shared" si="8"/>
        <v/>
      </c>
      <c r="AQ105" s="21" t="str">
        <f t="shared" si="8"/>
        <v/>
      </c>
      <c r="AR105" s="21" t="str">
        <f t="shared" si="8"/>
        <v/>
      </c>
      <c r="AS105" s="21" t="str">
        <f t="shared" si="8"/>
        <v/>
      </c>
      <c r="AT105" s="21" t="str">
        <f t="shared" si="8"/>
        <v/>
      </c>
      <c r="AU105" s="21" t="str">
        <f t="shared" si="8"/>
        <v/>
      </c>
      <c r="AV105" s="21" t="str">
        <f t="shared" si="8"/>
        <v/>
      </c>
      <c r="AW105" s="21" t="str">
        <f t="shared" si="8"/>
        <v/>
      </c>
      <c r="AX105" s="21" t="str">
        <f t="shared" si="8"/>
        <v/>
      </c>
    </row>
    <row r="106" spans="1:50">
      <c r="A106" t="str">
        <f t="shared" si="3"/>
        <v>June2016</v>
      </c>
      <c r="C106" t="s">
        <v>59</v>
      </c>
      <c r="D106">
        <v>2016</v>
      </c>
      <c r="E106" s="21" t="str">
        <f t="shared" si="8"/>
        <v/>
      </c>
      <c r="F106" s="21" t="str">
        <f t="shared" si="8"/>
        <v/>
      </c>
      <c r="G106" s="21" t="str">
        <f t="shared" si="8"/>
        <v/>
      </c>
      <c r="H106" s="21" t="str">
        <f t="shared" si="8"/>
        <v/>
      </c>
      <c r="I106" s="21" t="str">
        <f t="shared" si="8"/>
        <v/>
      </c>
      <c r="J106" s="21" t="str">
        <f t="shared" si="8"/>
        <v/>
      </c>
      <c r="K106" s="21" t="str">
        <f t="shared" si="8"/>
        <v/>
      </c>
      <c r="L106" s="21" t="str">
        <f t="shared" si="8"/>
        <v/>
      </c>
      <c r="M106" s="21" t="str">
        <f t="shared" si="8"/>
        <v/>
      </c>
      <c r="N106" s="21" t="str">
        <f t="shared" si="8"/>
        <v/>
      </c>
      <c r="O106" s="21" t="str">
        <f t="shared" si="8"/>
        <v/>
      </c>
      <c r="P106" s="21" t="str">
        <f t="shared" si="8"/>
        <v/>
      </c>
      <c r="Q106" s="21" t="str">
        <f t="shared" si="8"/>
        <v/>
      </c>
      <c r="R106" s="21" t="str">
        <f t="shared" si="8"/>
        <v/>
      </c>
      <c r="S106" s="21" t="str">
        <f t="shared" si="8"/>
        <v/>
      </c>
      <c r="T106" s="21" t="str">
        <f t="shared" si="8"/>
        <v/>
      </c>
      <c r="U106" s="21" t="str">
        <f t="shared" si="8"/>
        <v/>
      </c>
      <c r="V106" s="21" t="str">
        <f t="shared" si="8"/>
        <v/>
      </c>
      <c r="W106" s="21" t="str">
        <f t="shared" si="8"/>
        <v/>
      </c>
      <c r="X106" s="21" t="str">
        <f t="shared" si="8"/>
        <v/>
      </c>
      <c r="Y106" s="21" t="str">
        <f t="shared" si="8"/>
        <v/>
      </c>
      <c r="Z106" s="21" t="str">
        <f t="shared" si="8"/>
        <v/>
      </c>
      <c r="AA106" s="21" t="str">
        <f t="shared" si="8"/>
        <v/>
      </c>
      <c r="AB106" s="21" t="str">
        <f t="shared" si="8"/>
        <v/>
      </c>
      <c r="AC106" s="21" t="str">
        <f t="shared" si="8"/>
        <v/>
      </c>
      <c r="AD106" s="21" t="str">
        <f t="shared" si="8"/>
        <v/>
      </c>
      <c r="AE106" s="21" t="str">
        <f t="shared" si="8"/>
        <v/>
      </c>
      <c r="AF106" s="21" t="str">
        <f t="shared" si="8"/>
        <v/>
      </c>
      <c r="AG106" s="21" t="str">
        <f t="shared" si="8"/>
        <v/>
      </c>
      <c r="AH106" s="21" t="str">
        <f t="shared" si="8"/>
        <v/>
      </c>
      <c r="AI106" s="21" t="str">
        <f t="shared" si="8"/>
        <v/>
      </c>
      <c r="AJ106" s="21" t="str">
        <f t="shared" si="8"/>
        <v/>
      </c>
      <c r="AK106" s="21" t="str">
        <f t="shared" si="8"/>
        <v/>
      </c>
      <c r="AL106" s="21" t="str">
        <f t="shared" si="8"/>
        <v/>
      </c>
      <c r="AM106" s="21" t="str">
        <f t="shared" si="8"/>
        <v/>
      </c>
      <c r="AN106" s="21" t="str">
        <f t="shared" si="8"/>
        <v/>
      </c>
      <c r="AO106" s="21" t="str">
        <f t="shared" si="8"/>
        <v/>
      </c>
      <c r="AP106" s="21" t="str">
        <f t="shared" si="8"/>
        <v/>
      </c>
      <c r="AQ106" s="21" t="str">
        <f t="shared" si="8"/>
        <v/>
      </c>
      <c r="AR106" s="21" t="str">
        <f t="shared" si="8"/>
        <v/>
      </c>
      <c r="AS106" s="21" t="str">
        <f t="shared" si="8"/>
        <v/>
      </c>
      <c r="AT106" s="21" t="str">
        <f t="shared" si="8"/>
        <v/>
      </c>
      <c r="AU106" s="21" t="str">
        <f t="shared" si="8"/>
        <v/>
      </c>
      <c r="AV106" s="21" t="str">
        <f t="shared" si="8"/>
        <v/>
      </c>
      <c r="AW106" s="21" t="str">
        <f t="shared" si="8"/>
        <v/>
      </c>
      <c r="AX106" s="21" t="str">
        <f t="shared" si="8"/>
        <v/>
      </c>
    </row>
    <row r="107" spans="1:50">
      <c r="A107" t="str">
        <f t="shared" si="3"/>
        <v>July2016</v>
      </c>
      <c r="C107" t="s">
        <v>60</v>
      </c>
      <c r="D107">
        <v>2016</v>
      </c>
      <c r="E107" s="21" t="str">
        <f t="shared" si="8"/>
        <v/>
      </c>
      <c r="F107" s="21" t="str">
        <f t="shared" si="8"/>
        <v/>
      </c>
      <c r="G107" s="21" t="str">
        <f t="shared" si="8"/>
        <v/>
      </c>
      <c r="H107" s="21" t="str">
        <f t="shared" si="8"/>
        <v/>
      </c>
      <c r="I107" s="21" t="str">
        <f t="shared" si="8"/>
        <v/>
      </c>
      <c r="J107" s="21" t="str">
        <f t="shared" si="8"/>
        <v/>
      </c>
      <c r="K107" s="21" t="str">
        <f t="shared" si="8"/>
        <v/>
      </c>
      <c r="L107" s="21" t="str">
        <f t="shared" si="8"/>
        <v/>
      </c>
      <c r="M107" s="21" t="str">
        <f t="shared" si="8"/>
        <v/>
      </c>
      <c r="N107" s="21" t="str">
        <f t="shared" si="8"/>
        <v/>
      </c>
      <c r="O107" s="21" t="str">
        <f t="shared" si="8"/>
        <v/>
      </c>
      <c r="P107" s="21" t="str">
        <f t="shared" si="8"/>
        <v/>
      </c>
      <c r="Q107" s="21" t="str">
        <f t="shared" si="8"/>
        <v/>
      </c>
      <c r="R107" s="21" t="str">
        <f t="shared" si="8"/>
        <v/>
      </c>
      <c r="S107" s="21" t="str">
        <f t="shared" si="8"/>
        <v/>
      </c>
      <c r="T107" s="21" t="str">
        <f t="shared" si="8"/>
        <v/>
      </c>
      <c r="U107" s="21" t="str">
        <f t="shared" si="8"/>
        <v/>
      </c>
      <c r="V107" s="21" t="str">
        <f t="shared" si="8"/>
        <v/>
      </c>
      <c r="W107" s="21" t="str">
        <f t="shared" si="8"/>
        <v/>
      </c>
      <c r="X107" s="21" t="str">
        <f t="shared" si="8"/>
        <v/>
      </c>
      <c r="Y107" s="21" t="str">
        <f t="shared" si="8"/>
        <v/>
      </c>
      <c r="Z107" s="21" t="str">
        <f t="shared" si="8"/>
        <v/>
      </c>
      <c r="AA107" s="21" t="str">
        <f t="shared" si="8"/>
        <v/>
      </c>
      <c r="AB107" s="21" t="str">
        <f t="shared" si="8"/>
        <v/>
      </c>
      <c r="AC107" s="21" t="str">
        <f t="shared" si="8"/>
        <v/>
      </c>
      <c r="AD107" s="21" t="str">
        <f t="shared" si="8"/>
        <v/>
      </c>
      <c r="AE107" s="21" t="str">
        <f t="shared" si="8"/>
        <v/>
      </c>
      <c r="AF107" s="21" t="str">
        <f t="shared" si="8"/>
        <v/>
      </c>
      <c r="AG107" s="21" t="str">
        <f t="shared" si="8"/>
        <v/>
      </c>
      <c r="AH107" s="21" t="str">
        <f t="shared" si="8"/>
        <v/>
      </c>
      <c r="AI107" s="21" t="str">
        <f t="shared" si="8"/>
        <v/>
      </c>
      <c r="AJ107" s="21" t="str">
        <f t="shared" si="8"/>
        <v/>
      </c>
      <c r="AK107" s="21" t="str">
        <f t="shared" si="8"/>
        <v/>
      </c>
      <c r="AL107" s="21" t="str">
        <f t="shared" si="8"/>
        <v/>
      </c>
      <c r="AM107" s="21" t="str">
        <f t="shared" si="8"/>
        <v/>
      </c>
      <c r="AN107" s="21" t="str">
        <f t="shared" si="8"/>
        <v/>
      </c>
      <c r="AO107" s="21" t="str">
        <f t="shared" si="8"/>
        <v/>
      </c>
      <c r="AP107" s="21" t="str">
        <f t="shared" si="8"/>
        <v/>
      </c>
      <c r="AQ107" s="21" t="str">
        <f t="shared" si="8"/>
        <v/>
      </c>
      <c r="AR107" s="21" t="str">
        <f t="shared" si="8"/>
        <v/>
      </c>
      <c r="AS107" s="21" t="str">
        <f t="shared" si="8"/>
        <v/>
      </c>
      <c r="AT107" s="21" t="str">
        <f t="shared" si="8"/>
        <v/>
      </c>
      <c r="AU107" s="21" t="str">
        <f t="shared" si="8"/>
        <v/>
      </c>
      <c r="AV107" s="21" t="str">
        <f t="shared" si="8"/>
        <v/>
      </c>
      <c r="AW107" s="21" t="str">
        <f t="shared" si="8"/>
        <v/>
      </c>
      <c r="AX107" s="21" t="str">
        <f t="shared" si="8"/>
        <v/>
      </c>
    </row>
    <row r="108" spans="1:50">
      <c r="A108" t="str">
        <f t="shared" si="3"/>
        <v>August2016</v>
      </c>
      <c r="C108" t="s">
        <v>61</v>
      </c>
      <c r="D108">
        <v>2016</v>
      </c>
      <c r="E108" s="21" t="str">
        <f t="shared" si="8"/>
        <v/>
      </c>
      <c r="F108" s="21" t="str">
        <f t="shared" si="8"/>
        <v/>
      </c>
      <c r="G108" s="21" t="str">
        <f t="shared" si="8"/>
        <v/>
      </c>
      <c r="H108" s="21" t="str">
        <f t="shared" si="8"/>
        <v/>
      </c>
      <c r="I108" s="21" t="str">
        <f t="shared" si="8"/>
        <v/>
      </c>
      <c r="J108" s="21" t="str">
        <f t="shared" si="8"/>
        <v/>
      </c>
      <c r="K108" s="21" t="str">
        <f t="shared" si="8"/>
        <v/>
      </c>
      <c r="L108" s="21" t="str">
        <f t="shared" si="8"/>
        <v/>
      </c>
      <c r="M108" s="21" t="str">
        <f t="shared" si="8"/>
        <v/>
      </c>
      <c r="N108" s="21" t="str">
        <f t="shared" si="8"/>
        <v/>
      </c>
      <c r="O108" s="21" t="str">
        <f t="shared" si="8"/>
        <v/>
      </c>
      <c r="P108" s="21" t="str">
        <f t="shared" si="8"/>
        <v/>
      </c>
      <c r="Q108" s="21" t="str">
        <f t="shared" si="8"/>
        <v/>
      </c>
      <c r="R108" s="21" t="str">
        <f t="shared" si="8"/>
        <v/>
      </c>
      <c r="S108" s="21" t="str">
        <f t="shared" si="8"/>
        <v/>
      </c>
      <c r="T108" s="21" t="str">
        <f t="shared" si="8"/>
        <v/>
      </c>
      <c r="U108" s="21" t="str">
        <f t="shared" si="8"/>
        <v/>
      </c>
      <c r="V108" s="21" t="str">
        <f t="shared" si="8"/>
        <v/>
      </c>
      <c r="W108" s="21" t="str">
        <f t="shared" si="8"/>
        <v/>
      </c>
      <c r="X108" s="21" t="str">
        <f t="shared" si="8"/>
        <v/>
      </c>
      <c r="Y108" s="21" t="str">
        <f t="shared" si="8"/>
        <v/>
      </c>
      <c r="Z108" s="21" t="str">
        <f t="shared" si="8"/>
        <v/>
      </c>
      <c r="AA108" s="21" t="str">
        <f t="shared" si="8"/>
        <v/>
      </c>
      <c r="AB108" s="21" t="str">
        <f t="shared" si="8"/>
        <v/>
      </c>
      <c r="AC108" s="21" t="str">
        <f t="shared" si="8"/>
        <v/>
      </c>
      <c r="AD108" s="21" t="str">
        <f t="shared" si="8"/>
        <v/>
      </c>
      <c r="AE108" s="21" t="str">
        <f t="shared" si="8"/>
        <v/>
      </c>
      <c r="AF108" s="21" t="str">
        <f t="shared" si="8"/>
        <v/>
      </c>
      <c r="AG108" s="21" t="str">
        <f t="shared" si="8"/>
        <v/>
      </c>
      <c r="AH108" s="21" t="str">
        <f t="shared" si="8"/>
        <v/>
      </c>
      <c r="AI108" s="21" t="str">
        <f t="shared" si="8"/>
        <v/>
      </c>
      <c r="AJ108" s="21" t="str">
        <f t="shared" si="8"/>
        <v/>
      </c>
      <c r="AK108" s="21" t="str">
        <f t="shared" si="8"/>
        <v/>
      </c>
      <c r="AL108" s="21" t="str">
        <f t="shared" si="8"/>
        <v/>
      </c>
      <c r="AM108" s="21" t="str">
        <f t="shared" si="8"/>
        <v/>
      </c>
      <c r="AN108" s="21" t="str">
        <f t="shared" si="8"/>
        <v/>
      </c>
      <c r="AO108" s="21" t="str">
        <f t="shared" si="8"/>
        <v/>
      </c>
      <c r="AP108" s="21" t="str">
        <f t="shared" si="8"/>
        <v/>
      </c>
      <c r="AQ108" s="21" t="str">
        <f t="shared" si="8"/>
        <v/>
      </c>
      <c r="AR108" s="21" t="str">
        <f t="shared" si="8"/>
        <v/>
      </c>
      <c r="AS108" s="21" t="str">
        <f t="shared" si="8"/>
        <v/>
      </c>
      <c r="AT108" s="21" t="str">
        <f t="shared" si="8"/>
        <v/>
      </c>
      <c r="AU108" s="21" t="str">
        <f t="shared" si="8"/>
        <v/>
      </c>
      <c r="AV108" s="21" t="str">
        <f t="shared" si="8"/>
        <v/>
      </c>
      <c r="AW108" s="21" t="str">
        <f t="shared" si="8"/>
        <v/>
      </c>
      <c r="AX108" s="21" t="str">
        <f t="shared" si="8"/>
        <v/>
      </c>
    </row>
    <row r="109" spans="1:50">
      <c r="A109" t="str">
        <f t="shared" si="3"/>
        <v>September2016</v>
      </c>
      <c r="C109" t="s">
        <v>2</v>
      </c>
      <c r="D109">
        <v>2016</v>
      </c>
      <c r="E109" s="21" t="str">
        <f t="shared" si="8"/>
        <v/>
      </c>
      <c r="F109" s="21" t="str">
        <f t="shared" si="8"/>
        <v/>
      </c>
      <c r="G109" s="21" t="str">
        <f t="shared" si="8"/>
        <v/>
      </c>
      <c r="H109" s="21" t="str">
        <f t="shared" si="8"/>
        <v/>
      </c>
      <c r="I109" s="21" t="str">
        <f t="shared" si="8"/>
        <v/>
      </c>
      <c r="J109" s="21" t="str">
        <f t="shared" si="8"/>
        <v/>
      </c>
      <c r="K109" s="21" t="str">
        <f t="shared" si="8"/>
        <v/>
      </c>
      <c r="L109" s="21" t="str">
        <f t="shared" si="8"/>
        <v/>
      </c>
      <c r="M109" s="21" t="str">
        <f t="shared" si="8"/>
        <v/>
      </c>
      <c r="N109" s="21" t="str">
        <f t="shared" si="8"/>
        <v/>
      </c>
      <c r="O109" s="21" t="str">
        <f t="shared" si="8"/>
        <v/>
      </c>
      <c r="P109" s="21" t="str">
        <f t="shared" si="8"/>
        <v/>
      </c>
      <c r="Q109" s="21" t="str">
        <f t="shared" si="8"/>
        <v/>
      </c>
      <c r="R109" s="21" t="str">
        <f t="shared" si="8"/>
        <v/>
      </c>
      <c r="S109" s="21" t="str">
        <f t="shared" si="8"/>
        <v/>
      </c>
      <c r="T109" s="21" t="str">
        <f t="shared" si="8"/>
        <v/>
      </c>
      <c r="U109" s="21" t="str">
        <f t="shared" si="8"/>
        <v/>
      </c>
      <c r="V109" s="21" t="str">
        <f t="shared" si="8"/>
        <v/>
      </c>
      <c r="W109" s="21" t="str">
        <f t="shared" si="8"/>
        <v/>
      </c>
      <c r="X109" s="21" t="str">
        <f t="shared" si="8"/>
        <v/>
      </c>
      <c r="Y109" s="21" t="str">
        <f t="shared" si="8"/>
        <v/>
      </c>
      <c r="Z109" s="21" t="str">
        <f t="shared" si="8"/>
        <v/>
      </c>
      <c r="AA109" s="21" t="str">
        <f t="shared" si="8"/>
        <v/>
      </c>
      <c r="AB109" s="21" t="str">
        <f t="shared" si="8"/>
        <v/>
      </c>
      <c r="AC109" s="21" t="str">
        <f t="shared" si="8"/>
        <v/>
      </c>
      <c r="AD109" s="21" t="str">
        <f t="shared" ref="AD109:AX109" si="9">IFERROR((AD28-AD16)/AD16,"")</f>
        <v/>
      </c>
      <c r="AE109" s="21" t="str">
        <f t="shared" si="9"/>
        <v/>
      </c>
      <c r="AF109" s="21" t="str">
        <f t="shared" si="9"/>
        <v/>
      </c>
      <c r="AG109" s="21" t="str">
        <f t="shared" si="9"/>
        <v/>
      </c>
      <c r="AH109" s="21" t="str">
        <f t="shared" si="9"/>
        <v/>
      </c>
      <c r="AI109" s="21" t="str">
        <f t="shared" si="9"/>
        <v/>
      </c>
      <c r="AJ109" s="21" t="str">
        <f t="shared" si="9"/>
        <v/>
      </c>
      <c r="AK109" s="21" t="str">
        <f t="shared" si="9"/>
        <v/>
      </c>
      <c r="AL109" s="21" t="str">
        <f t="shared" si="9"/>
        <v/>
      </c>
      <c r="AM109" s="21" t="str">
        <f t="shared" si="9"/>
        <v/>
      </c>
      <c r="AN109" s="21" t="str">
        <f t="shared" si="9"/>
        <v/>
      </c>
      <c r="AO109" s="21" t="str">
        <f t="shared" si="9"/>
        <v/>
      </c>
      <c r="AP109" s="21" t="str">
        <f t="shared" si="9"/>
        <v/>
      </c>
      <c r="AQ109" s="21" t="str">
        <f t="shared" si="9"/>
        <v/>
      </c>
      <c r="AR109" s="21" t="str">
        <f t="shared" si="9"/>
        <v/>
      </c>
      <c r="AS109" s="21" t="str">
        <f t="shared" si="9"/>
        <v/>
      </c>
      <c r="AT109" s="21" t="str">
        <f t="shared" si="9"/>
        <v/>
      </c>
      <c r="AU109" s="21" t="str">
        <f t="shared" si="9"/>
        <v/>
      </c>
      <c r="AV109" s="21" t="str">
        <f t="shared" si="9"/>
        <v/>
      </c>
      <c r="AW109" s="21" t="str">
        <f t="shared" si="9"/>
        <v/>
      </c>
      <c r="AX109" s="21" t="str">
        <f t="shared" si="9"/>
        <v/>
      </c>
    </row>
    <row r="110" spans="1:50">
      <c r="A110" t="str">
        <f t="shared" si="3"/>
        <v>October2016</v>
      </c>
      <c r="C110" t="s">
        <v>62</v>
      </c>
      <c r="D110">
        <v>2016</v>
      </c>
      <c r="E110" s="21" t="str">
        <f t="shared" ref="E110:AX115" si="10">IFERROR((E29-E17)/E17,"")</f>
        <v/>
      </c>
      <c r="F110" s="21" t="str">
        <f t="shared" si="10"/>
        <v/>
      </c>
      <c r="G110" s="21" t="str">
        <f t="shared" si="10"/>
        <v/>
      </c>
      <c r="H110" s="21" t="str">
        <f t="shared" si="10"/>
        <v/>
      </c>
      <c r="I110" s="21" t="str">
        <f t="shared" si="10"/>
        <v/>
      </c>
      <c r="J110" s="21" t="str">
        <f t="shared" si="10"/>
        <v/>
      </c>
      <c r="K110" s="21" t="str">
        <f t="shared" si="10"/>
        <v/>
      </c>
      <c r="L110" s="21" t="str">
        <f t="shared" si="10"/>
        <v/>
      </c>
      <c r="M110" s="21" t="str">
        <f t="shared" si="10"/>
        <v/>
      </c>
      <c r="N110" s="21" t="str">
        <f t="shared" si="10"/>
        <v/>
      </c>
      <c r="O110" s="21" t="str">
        <f t="shared" si="10"/>
        <v/>
      </c>
      <c r="P110" s="21" t="str">
        <f t="shared" si="10"/>
        <v/>
      </c>
      <c r="Q110" s="21" t="str">
        <f t="shared" si="10"/>
        <v/>
      </c>
      <c r="R110" s="21" t="str">
        <f t="shared" si="10"/>
        <v/>
      </c>
      <c r="S110" s="21" t="str">
        <f t="shared" si="10"/>
        <v/>
      </c>
      <c r="T110" s="21" t="str">
        <f t="shared" si="10"/>
        <v/>
      </c>
      <c r="U110" s="21" t="str">
        <f t="shared" si="10"/>
        <v/>
      </c>
      <c r="V110" s="21" t="str">
        <f t="shared" si="10"/>
        <v/>
      </c>
      <c r="W110" s="21" t="str">
        <f t="shared" si="10"/>
        <v/>
      </c>
      <c r="X110" s="21" t="str">
        <f t="shared" si="10"/>
        <v/>
      </c>
      <c r="Y110" s="21" t="str">
        <f t="shared" si="10"/>
        <v/>
      </c>
      <c r="Z110" s="21" t="str">
        <f t="shared" si="10"/>
        <v/>
      </c>
      <c r="AA110" s="21" t="str">
        <f t="shared" si="10"/>
        <v/>
      </c>
      <c r="AB110" s="21" t="str">
        <f t="shared" si="10"/>
        <v/>
      </c>
      <c r="AC110" s="21" t="str">
        <f t="shared" si="10"/>
        <v/>
      </c>
      <c r="AD110" s="21" t="str">
        <f t="shared" si="10"/>
        <v/>
      </c>
      <c r="AE110" s="21" t="str">
        <f t="shared" si="10"/>
        <v/>
      </c>
      <c r="AF110" s="21" t="str">
        <f t="shared" si="10"/>
        <v/>
      </c>
      <c r="AG110" s="21" t="str">
        <f t="shared" si="10"/>
        <v/>
      </c>
      <c r="AH110" s="21" t="str">
        <f t="shared" si="10"/>
        <v/>
      </c>
      <c r="AI110" s="21" t="str">
        <f t="shared" si="10"/>
        <v/>
      </c>
      <c r="AJ110" s="21" t="str">
        <f t="shared" si="10"/>
        <v/>
      </c>
      <c r="AK110" s="21" t="str">
        <f t="shared" si="10"/>
        <v/>
      </c>
      <c r="AL110" s="21" t="str">
        <f t="shared" si="10"/>
        <v/>
      </c>
      <c r="AM110" s="21" t="str">
        <f t="shared" si="10"/>
        <v/>
      </c>
      <c r="AN110" s="21" t="str">
        <f t="shared" si="10"/>
        <v/>
      </c>
      <c r="AO110" s="21" t="str">
        <f t="shared" si="10"/>
        <v/>
      </c>
      <c r="AP110" s="21" t="str">
        <f t="shared" si="10"/>
        <v/>
      </c>
      <c r="AQ110" s="21" t="str">
        <f t="shared" si="10"/>
        <v/>
      </c>
      <c r="AR110" s="21" t="str">
        <f t="shared" si="10"/>
        <v/>
      </c>
      <c r="AS110" s="21" t="str">
        <f t="shared" si="10"/>
        <v/>
      </c>
      <c r="AT110" s="21" t="str">
        <f t="shared" si="10"/>
        <v/>
      </c>
      <c r="AU110" s="21" t="str">
        <f t="shared" si="10"/>
        <v/>
      </c>
      <c r="AV110" s="21" t="str">
        <f t="shared" si="10"/>
        <v/>
      </c>
      <c r="AW110" s="21" t="str">
        <f t="shared" si="10"/>
        <v/>
      </c>
      <c r="AX110" s="21" t="str">
        <f t="shared" si="10"/>
        <v/>
      </c>
    </row>
    <row r="111" spans="1:50">
      <c r="A111" t="str">
        <f t="shared" si="3"/>
        <v>November2016</v>
      </c>
      <c r="C111" t="s">
        <v>63</v>
      </c>
      <c r="D111">
        <v>2016</v>
      </c>
      <c r="E111" s="21" t="str">
        <f t="shared" si="10"/>
        <v/>
      </c>
      <c r="F111" s="21" t="str">
        <f t="shared" si="10"/>
        <v/>
      </c>
      <c r="G111" s="21" t="str">
        <f t="shared" si="10"/>
        <v/>
      </c>
      <c r="H111" s="21" t="str">
        <f t="shared" si="10"/>
        <v/>
      </c>
      <c r="I111" s="21" t="str">
        <f t="shared" si="10"/>
        <v/>
      </c>
      <c r="J111" s="21" t="str">
        <f t="shared" si="10"/>
        <v/>
      </c>
      <c r="K111" s="21" t="str">
        <f t="shared" si="10"/>
        <v/>
      </c>
      <c r="L111" s="21" t="str">
        <f t="shared" si="10"/>
        <v/>
      </c>
      <c r="M111" s="21" t="str">
        <f t="shared" si="10"/>
        <v/>
      </c>
      <c r="N111" s="21" t="str">
        <f t="shared" si="10"/>
        <v/>
      </c>
      <c r="O111" s="21" t="str">
        <f t="shared" si="10"/>
        <v/>
      </c>
      <c r="P111" s="21" t="str">
        <f t="shared" si="10"/>
        <v/>
      </c>
      <c r="Q111" s="21" t="str">
        <f t="shared" si="10"/>
        <v/>
      </c>
      <c r="R111" s="21" t="str">
        <f t="shared" si="10"/>
        <v/>
      </c>
      <c r="S111" s="21" t="str">
        <f t="shared" si="10"/>
        <v/>
      </c>
      <c r="T111" s="21" t="str">
        <f t="shared" si="10"/>
        <v/>
      </c>
      <c r="U111" s="21" t="str">
        <f t="shared" si="10"/>
        <v/>
      </c>
      <c r="V111" s="21" t="str">
        <f t="shared" si="10"/>
        <v/>
      </c>
      <c r="W111" s="21" t="str">
        <f t="shared" si="10"/>
        <v/>
      </c>
      <c r="X111" s="21" t="str">
        <f t="shared" si="10"/>
        <v/>
      </c>
      <c r="Y111" s="21" t="str">
        <f t="shared" si="10"/>
        <v/>
      </c>
      <c r="Z111" s="21" t="str">
        <f t="shared" si="10"/>
        <v/>
      </c>
      <c r="AA111" s="21" t="str">
        <f t="shared" si="10"/>
        <v/>
      </c>
      <c r="AB111" s="21" t="str">
        <f t="shared" si="10"/>
        <v/>
      </c>
      <c r="AC111" s="21" t="str">
        <f t="shared" si="10"/>
        <v/>
      </c>
      <c r="AD111" s="21" t="str">
        <f t="shared" si="10"/>
        <v/>
      </c>
      <c r="AE111" s="21" t="str">
        <f t="shared" si="10"/>
        <v/>
      </c>
      <c r="AF111" s="21" t="str">
        <f t="shared" si="10"/>
        <v/>
      </c>
      <c r="AG111" s="21" t="str">
        <f t="shared" si="10"/>
        <v/>
      </c>
      <c r="AH111" s="21" t="str">
        <f t="shared" si="10"/>
        <v/>
      </c>
      <c r="AI111" s="21" t="str">
        <f t="shared" si="10"/>
        <v/>
      </c>
      <c r="AJ111" s="21" t="str">
        <f t="shared" si="10"/>
        <v/>
      </c>
      <c r="AK111" s="21" t="str">
        <f t="shared" si="10"/>
        <v/>
      </c>
      <c r="AL111" s="21" t="str">
        <f t="shared" si="10"/>
        <v/>
      </c>
      <c r="AM111" s="21" t="str">
        <f t="shared" si="10"/>
        <v/>
      </c>
      <c r="AN111" s="21" t="str">
        <f t="shared" si="10"/>
        <v/>
      </c>
      <c r="AO111" s="21" t="str">
        <f t="shared" si="10"/>
        <v/>
      </c>
      <c r="AP111" s="21" t="str">
        <f t="shared" si="10"/>
        <v/>
      </c>
      <c r="AQ111" s="21" t="str">
        <f t="shared" si="10"/>
        <v/>
      </c>
      <c r="AR111" s="21" t="str">
        <f t="shared" si="10"/>
        <v/>
      </c>
      <c r="AS111" s="21" t="str">
        <f t="shared" si="10"/>
        <v/>
      </c>
      <c r="AT111" s="21" t="str">
        <f t="shared" si="10"/>
        <v/>
      </c>
      <c r="AU111" s="21" t="str">
        <f t="shared" si="10"/>
        <v/>
      </c>
      <c r="AV111" s="21" t="str">
        <f t="shared" si="10"/>
        <v/>
      </c>
      <c r="AW111" s="21" t="str">
        <f t="shared" si="10"/>
        <v/>
      </c>
      <c r="AX111" s="21" t="str">
        <f t="shared" si="10"/>
        <v/>
      </c>
    </row>
    <row r="112" spans="1:50">
      <c r="A112" t="str">
        <f t="shared" si="3"/>
        <v>December2016</v>
      </c>
      <c r="C112" t="s">
        <v>50</v>
      </c>
      <c r="D112">
        <v>2016</v>
      </c>
      <c r="E112" s="21" t="str">
        <f t="shared" si="10"/>
        <v/>
      </c>
      <c r="F112" s="21" t="str">
        <f t="shared" si="10"/>
        <v/>
      </c>
      <c r="G112" s="21" t="str">
        <f t="shared" si="10"/>
        <v/>
      </c>
      <c r="H112" s="21" t="str">
        <f t="shared" si="10"/>
        <v/>
      </c>
      <c r="I112" s="21" t="str">
        <f t="shared" si="10"/>
        <v/>
      </c>
      <c r="J112" s="21" t="str">
        <f t="shared" si="10"/>
        <v/>
      </c>
      <c r="K112" s="21" t="str">
        <f t="shared" si="10"/>
        <v/>
      </c>
      <c r="L112" s="21" t="str">
        <f t="shared" si="10"/>
        <v/>
      </c>
      <c r="M112" s="21" t="str">
        <f t="shared" si="10"/>
        <v/>
      </c>
      <c r="N112" s="21" t="str">
        <f t="shared" si="10"/>
        <v/>
      </c>
      <c r="O112" s="21" t="str">
        <f t="shared" si="10"/>
        <v/>
      </c>
      <c r="P112" s="21" t="str">
        <f t="shared" si="10"/>
        <v/>
      </c>
      <c r="Q112" s="21" t="str">
        <f t="shared" si="10"/>
        <v/>
      </c>
      <c r="R112" s="21" t="str">
        <f t="shared" si="10"/>
        <v/>
      </c>
      <c r="S112" s="21" t="str">
        <f t="shared" si="10"/>
        <v/>
      </c>
      <c r="T112" s="21" t="str">
        <f t="shared" si="10"/>
        <v/>
      </c>
      <c r="U112" s="21" t="str">
        <f t="shared" si="10"/>
        <v/>
      </c>
      <c r="V112" s="21" t="str">
        <f t="shared" si="10"/>
        <v/>
      </c>
      <c r="W112" s="21" t="str">
        <f t="shared" si="10"/>
        <v/>
      </c>
      <c r="X112" s="21" t="str">
        <f t="shared" si="10"/>
        <v/>
      </c>
      <c r="Y112" s="21" t="str">
        <f t="shared" si="10"/>
        <v/>
      </c>
      <c r="Z112" s="21" t="str">
        <f t="shared" si="10"/>
        <v/>
      </c>
      <c r="AA112" s="21" t="str">
        <f t="shared" si="10"/>
        <v/>
      </c>
      <c r="AB112" s="21" t="str">
        <f t="shared" si="10"/>
        <v/>
      </c>
      <c r="AC112" s="21" t="str">
        <f t="shared" si="10"/>
        <v/>
      </c>
      <c r="AD112" s="21" t="str">
        <f t="shared" si="10"/>
        <v/>
      </c>
      <c r="AE112" s="21" t="str">
        <f t="shared" si="10"/>
        <v/>
      </c>
      <c r="AF112" s="21" t="str">
        <f t="shared" si="10"/>
        <v/>
      </c>
      <c r="AG112" s="21" t="str">
        <f t="shared" si="10"/>
        <v/>
      </c>
      <c r="AH112" s="21" t="str">
        <f t="shared" si="10"/>
        <v/>
      </c>
      <c r="AI112" s="21" t="str">
        <f t="shared" si="10"/>
        <v/>
      </c>
      <c r="AJ112" s="21" t="str">
        <f t="shared" si="10"/>
        <v/>
      </c>
      <c r="AK112" s="21" t="str">
        <f t="shared" si="10"/>
        <v/>
      </c>
      <c r="AL112" s="21" t="str">
        <f t="shared" si="10"/>
        <v/>
      </c>
      <c r="AM112" s="21" t="str">
        <f t="shared" si="10"/>
        <v/>
      </c>
      <c r="AN112" s="21" t="str">
        <f t="shared" si="10"/>
        <v/>
      </c>
      <c r="AO112" s="21" t="str">
        <f t="shared" si="10"/>
        <v/>
      </c>
      <c r="AP112" s="21" t="str">
        <f t="shared" si="10"/>
        <v/>
      </c>
      <c r="AQ112" s="21" t="str">
        <f t="shared" si="10"/>
        <v/>
      </c>
      <c r="AR112" s="21" t="str">
        <f t="shared" si="10"/>
        <v/>
      </c>
      <c r="AS112" s="21" t="str">
        <f t="shared" si="10"/>
        <v/>
      </c>
      <c r="AT112" s="21" t="str">
        <f t="shared" si="10"/>
        <v/>
      </c>
      <c r="AU112" s="21" t="str">
        <f t="shared" si="10"/>
        <v/>
      </c>
      <c r="AV112" s="21" t="str">
        <f t="shared" si="10"/>
        <v/>
      </c>
      <c r="AW112" s="21" t="str">
        <f t="shared" si="10"/>
        <v/>
      </c>
      <c r="AX112" s="21" t="str">
        <f t="shared" si="10"/>
        <v/>
      </c>
    </row>
    <row r="113" spans="1:50">
      <c r="A113" t="str">
        <f t="shared" si="3"/>
        <v>January2017</v>
      </c>
      <c r="C113" t="s">
        <v>53</v>
      </c>
      <c r="D113">
        <v>2017</v>
      </c>
      <c r="E113" s="21" t="str">
        <f t="shared" si="10"/>
        <v/>
      </c>
      <c r="F113" s="21" t="str">
        <f t="shared" si="10"/>
        <v/>
      </c>
      <c r="G113" s="21" t="str">
        <f t="shared" si="10"/>
        <v/>
      </c>
      <c r="H113" s="21" t="str">
        <f t="shared" si="10"/>
        <v/>
      </c>
      <c r="I113" s="21" t="str">
        <f t="shared" si="10"/>
        <v/>
      </c>
      <c r="J113" s="21" t="str">
        <f t="shared" si="10"/>
        <v/>
      </c>
      <c r="K113" s="21" t="str">
        <f t="shared" si="10"/>
        <v/>
      </c>
      <c r="L113" s="21" t="str">
        <f t="shared" si="10"/>
        <v/>
      </c>
      <c r="M113" s="21" t="str">
        <f t="shared" si="10"/>
        <v/>
      </c>
      <c r="N113" s="21" t="str">
        <f t="shared" si="10"/>
        <v/>
      </c>
      <c r="O113" s="21" t="str">
        <f t="shared" si="10"/>
        <v/>
      </c>
      <c r="P113" s="21" t="str">
        <f t="shared" si="10"/>
        <v/>
      </c>
      <c r="Q113" s="21" t="str">
        <f t="shared" si="10"/>
        <v/>
      </c>
      <c r="R113" s="21" t="str">
        <f t="shared" si="10"/>
        <v/>
      </c>
      <c r="S113" s="21" t="str">
        <f t="shared" si="10"/>
        <v/>
      </c>
      <c r="T113" s="21" t="str">
        <f t="shared" si="10"/>
        <v/>
      </c>
      <c r="U113" s="21" t="str">
        <f t="shared" si="10"/>
        <v/>
      </c>
      <c r="V113" s="21" t="str">
        <f t="shared" si="10"/>
        <v/>
      </c>
      <c r="W113" s="21" t="str">
        <f t="shared" si="10"/>
        <v/>
      </c>
      <c r="X113" s="21" t="str">
        <f t="shared" si="10"/>
        <v/>
      </c>
      <c r="Y113" s="21" t="str">
        <f t="shared" si="10"/>
        <v/>
      </c>
      <c r="Z113" s="21" t="str">
        <f t="shared" si="10"/>
        <v/>
      </c>
      <c r="AA113" s="21" t="str">
        <f t="shared" si="10"/>
        <v/>
      </c>
      <c r="AB113" s="21" t="str">
        <f t="shared" si="10"/>
        <v/>
      </c>
      <c r="AC113" s="21" t="str">
        <f t="shared" si="10"/>
        <v/>
      </c>
      <c r="AD113" s="21" t="str">
        <f t="shared" si="10"/>
        <v/>
      </c>
      <c r="AE113" s="21" t="str">
        <f t="shared" si="10"/>
        <v/>
      </c>
      <c r="AF113" s="21" t="str">
        <f t="shared" si="10"/>
        <v/>
      </c>
      <c r="AG113" s="21" t="str">
        <f t="shared" si="10"/>
        <v/>
      </c>
      <c r="AH113" s="21" t="str">
        <f t="shared" si="10"/>
        <v/>
      </c>
      <c r="AI113" s="21" t="str">
        <f t="shared" si="10"/>
        <v/>
      </c>
      <c r="AJ113" s="21" t="str">
        <f t="shared" si="10"/>
        <v/>
      </c>
      <c r="AK113" s="21" t="str">
        <f t="shared" si="10"/>
        <v/>
      </c>
      <c r="AL113" s="21" t="str">
        <f t="shared" si="10"/>
        <v/>
      </c>
      <c r="AM113" s="21" t="str">
        <f t="shared" si="10"/>
        <v/>
      </c>
      <c r="AN113" s="21" t="str">
        <f t="shared" si="10"/>
        <v/>
      </c>
      <c r="AO113" s="21" t="str">
        <f t="shared" si="10"/>
        <v/>
      </c>
      <c r="AP113" s="21" t="str">
        <f t="shared" si="10"/>
        <v/>
      </c>
      <c r="AQ113" s="21" t="str">
        <f t="shared" si="10"/>
        <v/>
      </c>
      <c r="AR113" s="21" t="str">
        <f t="shared" si="10"/>
        <v/>
      </c>
      <c r="AS113" s="21" t="str">
        <f t="shared" si="10"/>
        <v/>
      </c>
      <c r="AT113" s="21" t="str">
        <f t="shared" si="10"/>
        <v/>
      </c>
      <c r="AU113" s="21" t="str">
        <f t="shared" si="10"/>
        <v/>
      </c>
      <c r="AV113" s="21" t="str">
        <f t="shared" si="10"/>
        <v/>
      </c>
      <c r="AW113" s="21" t="str">
        <f t="shared" si="10"/>
        <v/>
      </c>
      <c r="AX113" s="21" t="str">
        <f t="shared" si="10"/>
        <v/>
      </c>
    </row>
    <row r="114" spans="1:50">
      <c r="A114" t="str">
        <f t="shared" si="3"/>
        <v>February2017</v>
      </c>
      <c r="C114" t="s">
        <v>55</v>
      </c>
      <c r="D114">
        <v>2017</v>
      </c>
      <c r="E114" s="21" t="str">
        <f t="shared" si="10"/>
        <v/>
      </c>
      <c r="F114" s="21" t="str">
        <f t="shared" si="10"/>
        <v/>
      </c>
      <c r="G114" s="21" t="str">
        <f t="shared" si="10"/>
        <v/>
      </c>
      <c r="H114" s="21" t="str">
        <f t="shared" si="10"/>
        <v/>
      </c>
      <c r="I114" s="21" t="str">
        <f t="shared" si="10"/>
        <v/>
      </c>
      <c r="J114" s="21" t="str">
        <f t="shared" si="10"/>
        <v/>
      </c>
      <c r="K114" s="21" t="str">
        <f t="shared" si="10"/>
        <v/>
      </c>
      <c r="L114" s="21" t="str">
        <f t="shared" si="10"/>
        <v/>
      </c>
      <c r="M114" s="21" t="str">
        <f t="shared" si="10"/>
        <v/>
      </c>
      <c r="N114" s="21" t="str">
        <f t="shared" si="10"/>
        <v/>
      </c>
      <c r="O114" s="21" t="str">
        <f t="shared" si="10"/>
        <v/>
      </c>
      <c r="P114" s="21" t="str">
        <f t="shared" si="10"/>
        <v/>
      </c>
      <c r="Q114" s="21" t="str">
        <f t="shared" si="10"/>
        <v/>
      </c>
      <c r="R114" s="21" t="str">
        <f t="shared" si="10"/>
        <v/>
      </c>
      <c r="S114" s="21" t="str">
        <f t="shared" si="10"/>
        <v/>
      </c>
      <c r="T114" s="21" t="str">
        <f t="shared" si="10"/>
        <v/>
      </c>
      <c r="U114" s="21" t="str">
        <f t="shared" si="10"/>
        <v/>
      </c>
      <c r="V114" s="21" t="str">
        <f t="shared" si="10"/>
        <v/>
      </c>
      <c r="W114" s="21" t="str">
        <f t="shared" si="10"/>
        <v/>
      </c>
      <c r="X114" s="21" t="str">
        <f t="shared" si="10"/>
        <v/>
      </c>
      <c r="Y114" s="21" t="str">
        <f t="shared" si="10"/>
        <v/>
      </c>
      <c r="Z114" s="21" t="str">
        <f t="shared" si="10"/>
        <v/>
      </c>
      <c r="AA114" s="21" t="str">
        <f t="shared" si="10"/>
        <v/>
      </c>
      <c r="AB114" s="21" t="str">
        <f t="shared" si="10"/>
        <v/>
      </c>
      <c r="AC114" s="21" t="str">
        <f t="shared" si="10"/>
        <v/>
      </c>
      <c r="AD114" s="21" t="str">
        <f t="shared" si="10"/>
        <v/>
      </c>
      <c r="AE114" s="21" t="str">
        <f t="shared" si="10"/>
        <v/>
      </c>
      <c r="AF114" s="21" t="str">
        <f t="shared" si="10"/>
        <v/>
      </c>
      <c r="AG114" s="21" t="str">
        <f t="shared" si="10"/>
        <v/>
      </c>
      <c r="AH114" s="21" t="str">
        <f t="shared" si="10"/>
        <v/>
      </c>
      <c r="AI114" s="21" t="str">
        <f t="shared" si="10"/>
        <v/>
      </c>
      <c r="AJ114" s="21" t="str">
        <f t="shared" si="10"/>
        <v/>
      </c>
      <c r="AK114" s="21" t="str">
        <f t="shared" si="10"/>
        <v/>
      </c>
      <c r="AL114" s="21" t="str">
        <f t="shared" si="10"/>
        <v/>
      </c>
      <c r="AM114" s="21" t="str">
        <f t="shared" si="10"/>
        <v/>
      </c>
      <c r="AN114" s="21" t="str">
        <f t="shared" si="10"/>
        <v/>
      </c>
      <c r="AO114" s="21" t="str">
        <f t="shared" si="10"/>
        <v/>
      </c>
      <c r="AP114" s="21" t="str">
        <f t="shared" si="10"/>
        <v/>
      </c>
      <c r="AQ114" s="21" t="str">
        <f t="shared" si="10"/>
        <v/>
      </c>
      <c r="AR114" s="21" t="str">
        <f t="shared" si="10"/>
        <v/>
      </c>
      <c r="AS114" s="21" t="str">
        <f t="shared" si="10"/>
        <v/>
      </c>
      <c r="AT114" s="21" t="str">
        <f t="shared" si="10"/>
        <v/>
      </c>
      <c r="AU114" s="21" t="str">
        <f t="shared" si="10"/>
        <v/>
      </c>
      <c r="AV114" s="21" t="str">
        <f t="shared" si="10"/>
        <v/>
      </c>
      <c r="AW114" s="21" t="str">
        <f t="shared" si="10"/>
        <v/>
      </c>
      <c r="AX114" s="21" t="str">
        <f t="shared" si="10"/>
        <v/>
      </c>
    </row>
    <row r="115" spans="1:50">
      <c r="A115" t="str">
        <f t="shared" si="3"/>
        <v>March2017</v>
      </c>
      <c r="C115" t="s">
        <v>56</v>
      </c>
      <c r="D115">
        <v>2017</v>
      </c>
      <c r="E115" s="21" t="str">
        <f t="shared" si="10"/>
        <v/>
      </c>
      <c r="F115" s="21" t="str">
        <f t="shared" si="10"/>
        <v/>
      </c>
      <c r="G115" s="21" t="str">
        <f t="shared" si="10"/>
        <v/>
      </c>
      <c r="H115" s="21" t="str">
        <f t="shared" si="10"/>
        <v/>
      </c>
      <c r="I115" s="21" t="str">
        <f t="shared" si="10"/>
        <v/>
      </c>
      <c r="J115" s="21" t="str">
        <f t="shared" si="10"/>
        <v/>
      </c>
      <c r="K115" s="21" t="str">
        <f t="shared" si="10"/>
        <v/>
      </c>
      <c r="L115" s="21" t="str">
        <f t="shared" si="10"/>
        <v/>
      </c>
      <c r="M115" s="21" t="str">
        <f t="shared" si="10"/>
        <v/>
      </c>
      <c r="N115" s="21" t="str">
        <f t="shared" si="10"/>
        <v/>
      </c>
      <c r="O115" s="21" t="str">
        <f t="shared" si="10"/>
        <v/>
      </c>
      <c r="P115" s="21" t="str">
        <f t="shared" si="10"/>
        <v/>
      </c>
      <c r="Q115" s="21" t="str">
        <f t="shared" si="10"/>
        <v/>
      </c>
      <c r="R115" s="21" t="str">
        <f t="shared" si="10"/>
        <v/>
      </c>
      <c r="S115" s="21" t="str">
        <f t="shared" si="10"/>
        <v/>
      </c>
      <c r="T115" s="21" t="str">
        <f t="shared" si="10"/>
        <v/>
      </c>
      <c r="U115" s="21" t="str">
        <f t="shared" si="10"/>
        <v/>
      </c>
      <c r="V115" s="21" t="str">
        <f t="shared" si="10"/>
        <v/>
      </c>
      <c r="W115" s="21" t="str">
        <f t="shared" si="10"/>
        <v/>
      </c>
      <c r="X115" s="21" t="str">
        <f t="shared" si="10"/>
        <v/>
      </c>
      <c r="Y115" s="21" t="str">
        <f t="shared" si="10"/>
        <v/>
      </c>
      <c r="Z115" s="21" t="str">
        <f t="shared" si="10"/>
        <v/>
      </c>
      <c r="AA115" s="21" t="str">
        <f t="shared" si="10"/>
        <v/>
      </c>
      <c r="AB115" s="21" t="str">
        <f t="shared" si="10"/>
        <v/>
      </c>
      <c r="AC115" s="21" t="str">
        <f t="shared" si="10"/>
        <v/>
      </c>
      <c r="AD115" s="21" t="str">
        <f t="shared" ref="AD115:AX115" si="11">IFERROR((AD34-AD22)/AD22,"")</f>
        <v/>
      </c>
      <c r="AE115" s="21" t="str">
        <f t="shared" si="11"/>
        <v/>
      </c>
      <c r="AF115" s="21" t="str">
        <f t="shared" si="11"/>
        <v/>
      </c>
      <c r="AG115" s="21" t="str">
        <f t="shared" si="11"/>
        <v/>
      </c>
      <c r="AH115" s="21" t="str">
        <f t="shared" si="11"/>
        <v/>
      </c>
      <c r="AI115" s="21" t="str">
        <f t="shared" si="11"/>
        <v/>
      </c>
      <c r="AJ115" s="21" t="str">
        <f t="shared" si="11"/>
        <v/>
      </c>
      <c r="AK115" s="21" t="str">
        <f t="shared" si="11"/>
        <v/>
      </c>
      <c r="AL115" s="21" t="str">
        <f t="shared" si="11"/>
        <v/>
      </c>
      <c r="AM115" s="21" t="str">
        <f t="shared" si="11"/>
        <v/>
      </c>
      <c r="AN115" s="21" t="str">
        <f t="shared" si="11"/>
        <v/>
      </c>
      <c r="AO115" s="21" t="str">
        <f t="shared" si="11"/>
        <v/>
      </c>
      <c r="AP115" s="21" t="str">
        <f t="shared" si="11"/>
        <v/>
      </c>
      <c r="AQ115" s="21" t="str">
        <f t="shared" si="11"/>
        <v/>
      </c>
      <c r="AR115" s="21" t="str">
        <f t="shared" si="11"/>
        <v/>
      </c>
      <c r="AS115" s="21" t="str">
        <f t="shared" si="11"/>
        <v/>
      </c>
      <c r="AT115" s="21" t="str">
        <f t="shared" si="11"/>
        <v/>
      </c>
      <c r="AU115" s="21" t="str">
        <f t="shared" si="11"/>
        <v/>
      </c>
      <c r="AV115" s="21" t="str">
        <f t="shared" si="11"/>
        <v/>
      </c>
      <c r="AW115" s="21" t="str">
        <f t="shared" si="11"/>
        <v/>
      </c>
      <c r="AX115" s="21" t="str">
        <f t="shared" si="11"/>
        <v/>
      </c>
    </row>
    <row r="116" spans="1:50">
      <c r="A116" t="str">
        <f t="shared" si="3"/>
        <v>April2017</v>
      </c>
      <c r="C116" t="s">
        <v>57</v>
      </c>
      <c r="D116">
        <v>2017</v>
      </c>
      <c r="E116" s="21" t="str">
        <f t="shared" ref="E116:AX121" si="12">IFERROR((E35-E23)/E23,"")</f>
        <v/>
      </c>
      <c r="F116" s="21" t="str">
        <f t="shared" si="12"/>
        <v/>
      </c>
      <c r="G116" s="21" t="str">
        <f t="shared" si="12"/>
        <v/>
      </c>
      <c r="H116" s="21" t="str">
        <f t="shared" si="12"/>
        <v/>
      </c>
      <c r="I116" s="21" t="str">
        <f t="shared" si="12"/>
        <v/>
      </c>
      <c r="J116" s="21" t="str">
        <f t="shared" si="12"/>
        <v/>
      </c>
      <c r="K116" s="21" t="str">
        <f t="shared" si="12"/>
        <v/>
      </c>
      <c r="L116" s="21" t="str">
        <f t="shared" si="12"/>
        <v/>
      </c>
      <c r="M116" s="21" t="str">
        <f t="shared" si="12"/>
        <v/>
      </c>
      <c r="N116" s="21" t="str">
        <f t="shared" si="12"/>
        <v/>
      </c>
      <c r="O116" s="21" t="str">
        <f t="shared" si="12"/>
        <v/>
      </c>
      <c r="P116" s="21" t="str">
        <f t="shared" si="12"/>
        <v/>
      </c>
      <c r="Q116" s="21" t="str">
        <f t="shared" si="12"/>
        <v/>
      </c>
      <c r="R116" s="21" t="str">
        <f t="shared" si="12"/>
        <v/>
      </c>
      <c r="S116" s="21" t="str">
        <f t="shared" si="12"/>
        <v/>
      </c>
      <c r="T116" s="21" t="str">
        <f t="shared" si="12"/>
        <v/>
      </c>
      <c r="U116" s="21" t="str">
        <f t="shared" si="12"/>
        <v/>
      </c>
      <c r="V116" s="21" t="str">
        <f t="shared" si="12"/>
        <v/>
      </c>
      <c r="W116" s="21" t="str">
        <f t="shared" si="12"/>
        <v/>
      </c>
      <c r="X116" s="21" t="str">
        <f t="shared" si="12"/>
        <v/>
      </c>
      <c r="Y116" s="21" t="str">
        <f t="shared" si="12"/>
        <v/>
      </c>
      <c r="Z116" s="21" t="str">
        <f t="shared" si="12"/>
        <v/>
      </c>
      <c r="AA116" s="21" t="str">
        <f t="shared" si="12"/>
        <v/>
      </c>
      <c r="AB116" s="21" t="str">
        <f t="shared" si="12"/>
        <v/>
      </c>
      <c r="AC116" s="21" t="str">
        <f t="shared" si="12"/>
        <v/>
      </c>
      <c r="AD116" s="21" t="str">
        <f t="shared" si="12"/>
        <v/>
      </c>
      <c r="AE116" s="21" t="str">
        <f t="shared" si="12"/>
        <v/>
      </c>
      <c r="AF116" s="21" t="str">
        <f t="shared" si="12"/>
        <v/>
      </c>
      <c r="AG116" s="21" t="str">
        <f t="shared" si="12"/>
        <v/>
      </c>
      <c r="AH116" s="21" t="str">
        <f t="shared" si="12"/>
        <v/>
      </c>
      <c r="AI116" s="21" t="str">
        <f t="shared" si="12"/>
        <v/>
      </c>
      <c r="AJ116" s="21" t="str">
        <f t="shared" si="12"/>
        <v/>
      </c>
      <c r="AK116" s="21" t="str">
        <f t="shared" si="12"/>
        <v/>
      </c>
      <c r="AL116" s="21" t="str">
        <f t="shared" si="12"/>
        <v/>
      </c>
      <c r="AM116" s="21" t="str">
        <f t="shared" si="12"/>
        <v/>
      </c>
      <c r="AN116" s="21" t="str">
        <f t="shared" si="12"/>
        <v/>
      </c>
      <c r="AO116" s="21" t="str">
        <f t="shared" si="12"/>
        <v/>
      </c>
      <c r="AP116" s="21" t="str">
        <f t="shared" si="12"/>
        <v/>
      </c>
      <c r="AQ116" s="21" t="str">
        <f t="shared" si="12"/>
        <v/>
      </c>
      <c r="AR116" s="21" t="str">
        <f t="shared" si="12"/>
        <v/>
      </c>
      <c r="AS116" s="21" t="str">
        <f t="shared" si="12"/>
        <v/>
      </c>
      <c r="AT116" s="21" t="str">
        <f t="shared" si="12"/>
        <v/>
      </c>
      <c r="AU116" s="21" t="str">
        <f t="shared" si="12"/>
        <v/>
      </c>
      <c r="AV116" s="21" t="str">
        <f t="shared" si="12"/>
        <v/>
      </c>
      <c r="AW116" s="21" t="str">
        <f t="shared" si="12"/>
        <v/>
      </c>
      <c r="AX116" s="21" t="str">
        <f t="shared" si="12"/>
        <v/>
      </c>
    </row>
    <row r="117" spans="1:50">
      <c r="A117" t="str">
        <f t="shared" si="3"/>
        <v>May2017</v>
      </c>
      <c r="C117" t="s">
        <v>58</v>
      </c>
      <c r="D117">
        <v>2017</v>
      </c>
      <c r="E117" s="21" t="str">
        <f t="shared" si="12"/>
        <v/>
      </c>
      <c r="F117" s="21" t="str">
        <f t="shared" si="12"/>
        <v/>
      </c>
      <c r="G117" s="21" t="str">
        <f t="shared" si="12"/>
        <v/>
      </c>
      <c r="H117" s="21" t="str">
        <f t="shared" si="12"/>
        <v/>
      </c>
      <c r="I117" s="21" t="str">
        <f t="shared" si="12"/>
        <v/>
      </c>
      <c r="J117" s="21" t="str">
        <f t="shared" si="12"/>
        <v/>
      </c>
      <c r="K117" s="21" t="str">
        <f t="shared" si="12"/>
        <v/>
      </c>
      <c r="L117" s="21" t="str">
        <f t="shared" si="12"/>
        <v/>
      </c>
      <c r="M117" s="21" t="str">
        <f t="shared" si="12"/>
        <v/>
      </c>
      <c r="N117" s="21" t="str">
        <f t="shared" si="12"/>
        <v/>
      </c>
      <c r="O117" s="21" t="str">
        <f t="shared" si="12"/>
        <v/>
      </c>
      <c r="P117" s="21" t="str">
        <f t="shared" si="12"/>
        <v/>
      </c>
      <c r="Q117" s="21" t="str">
        <f t="shared" si="12"/>
        <v/>
      </c>
      <c r="R117" s="21" t="str">
        <f t="shared" si="12"/>
        <v/>
      </c>
      <c r="S117" s="21" t="str">
        <f t="shared" si="12"/>
        <v/>
      </c>
      <c r="T117" s="21" t="str">
        <f t="shared" si="12"/>
        <v/>
      </c>
      <c r="U117" s="21" t="str">
        <f t="shared" si="12"/>
        <v/>
      </c>
      <c r="V117" s="21" t="str">
        <f t="shared" si="12"/>
        <v/>
      </c>
      <c r="W117" s="21" t="str">
        <f t="shared" si="12"/>
        <v/>
      </c>
      <c r="X117" s="21" t="str">
        <f t="shared" si="12"/>
        <v/>
      </c>
      <c r="Y117" s="21" t="str">
        <f t="shared" si="12"/>
        <v/>
      </c>
      <c r="Z117" s="21" t="str">
        <f t="shared" si="12"/>
        <v/>
      </c>
      <c r="AA117" s="21" t="str">
        <f t="shared" si="12"/>
        <v/>
      </c>
      <c r="AB117" s="21" t="str">
        <f t="shared" si="12"/>
        <v/>
      </c>
      <c r="AC117" s="21" t="str">
        <f t="shared" si="12"/>
        <v/>
      </c>
      <c r="AD117" s="21" t="str">
        <f t="shared" si="12"/>
        <v/>
      </c>
      <c r="AE117" s="21" t="str">
        <f t="shared" si="12"/>
        <v/>
      </c>
      <c r="AF117" s="21" t="str">
        <f t="shared" si="12"/>
        <v/>
      </c>
      <c r="AG117" s="21" t="str">
        <f t="shared" si="12"/>
        <v/>
      </c>
      <c r="AH117" s="21" t="str">
        <f t="shared" si="12"/>
        <v/>
      </c>
      <c r="AI117" s="21" t="str">
        <f t="shared" si="12"/>
        <v/>
      </c>
      <c r="AJ117" s="21" t="str">
        <f t="shared" si="12"/>
        <v/>
      </c>
      <c r="AK117" s="21" t="str">
        <f t="shared" si="12"/>
        <v/>
      </c>
      <c r="AL117" s="21" t="str">
        <f t="shared" si="12"/>
        <v/>
      </c>
      <c r="AM117" s="21" t="str">
        <f t="shared" si="12"/>
        <v/>
      </c>
      <c r="AN117" s="21" t="str">
        <f t="shared" si="12"/>
        <v/>
      </c>
      <c r="AO117" s="21" t="str">
        <f t="shared" si="12"/>
        <v/>
      </c>
      <c r="AP117" s="21" t="str">
        <f t="shared" si="12"/>
        <v/>
      </c>
      <c r="AQ117" s="21" t="str">
        <f t="shared" si="12"/>
        <v/>
      </c>
      <c r="AR117" s="21" t="str">
        <f t="shared" si="12"/>
        <v/>
      </c>
      <c r="AS117" s="21" t="str">
        <f t="shared" si="12"/>
        <v/>
      </c>
      <c r="AT117" s="21" t="str">
        <f t="shared" si="12"/>
        <v/>
      </c>
      <c r="AU117" s="21" t="str">
        <f t="shared" si="12"/>
        <v/>
      </c>
      <c r="AV117" s="21" t="str">
        <f t="shared" si="12"/>
        <v/>
      </c>
      <c r="AW117" s="21" t="str">
        <f t="shared" si="12"/>
        <v/>
      </c>
      <c r="AX117" s="21" t="str">
        <f t="shared" si="12"/>
        <v/>
      </c>
    </row>
    <row r="118" spans="1:50">
      <c r="A118" t="str">
        <f t="shared" si="3"/>
        <v>June2017</v>
      </c>
      <c r="C118" t="s">
        <v>59</v>
      </c>
      <c r="D118">
        <v>2017</v>
      </c>
      <c r="E118" s="21" t="str">
        <f t="shared" si="12"/>
        <v/>
      </c>
      <c r="F118" s="21" t="str">
        <f t="shared" si="12"/>
        <v/>
      </c>
      <c r="G118" s="21" t="str">
        <f t="shared" si="12"/>
        <v/>
      </c>
      <c r="H118" s="21" t="str">
        <f t="shared" si="12"/>
        <v/>
      </c>
      <c r="I118" s="21" t="str">
        <f t="shared" si="12"/>
        <v/>
      </c>
      <c r="J118" s="21" t="str">
        <f t="shared" si="12"/>
        <v/>
      </c>
      <c r="K118" s="21" t="str">
        <f t="shared" si="12"/>
        <v/>
      </c>
      <c r="L118" s="21" t="str">
        <f t="shared" si="12"/>
        <v/>
      </c>
      <c r="M118" s="21" t="str">
        <f t="shared" si="12"/>
        <v/>
      </c>
      <c r="N118" s="21" t="str">
        <f t="shared" si="12"/>
        <v/>
      </c>
      <c r="O118" s="21" t="str">
        <f t="shared" si="12"/>
        <v/>
      </c>
      <c r="P118" s="21" t="str">
        <f t="shared" si="12"/>
        <v/>
      </c>
      <c r="Q118" s="21" t="str">
        <f t="shared" si="12"/>
        <v/>
      </c>
      <c r="R118" s="21" t="str">
        <f t="shared" si="12"/>
        <v/>
      </c>
      <c r="S118" s="21" t="str">
        <f t="shared" si="12"/>
        <v/>
      </c>
      <c r="T118" s="21" t="str">
        <f t="shared" si="12"/>
        <v/>
      </c>
      <c r="U118" s="21" t="str">
        <f t="shared" si="12"/>
        <v/>
      </c>
      <c r="V118" s="21" t="str">
        <f t="shared" si="12"/>
        <v/>
      </c>
      <c r="W118" s="21" t="str">
        <f t="shared" si="12"/>
        <v/>
      </c>
      <c r="X118" s="21" t="str">
        <f t="shared" si="12"/>
        <v/>
      </c>
      <c r="Y118" s="21" t="str">
        <f t="shared" si="12"/>
        <v/>
      </c>
      <c r="Z118" s="21" t="str">
        <f t="shared" si="12"/>
        <v/>
      </c>
      <c r="AA118" s="21" t="str">
        <f t="shared" si="12"/>
        <v/>
      </c>
      <c r="AB118" s="21" t="str">
        <f t="shared" si="12"/>
        <v/>
      </c>
      <c r="AC118" s="21" t="str">
        <f t="shared" si="12"/>
        <v/>
      </c>
      <c r="AD118" s="21" t="str">
        <f t="shared" si="12"/>
        <v/>
      </c>
      <c r="AE118" s="21" t="str">
        <f t="shared" si="12"/>
        <v/>
      </c>
      <c r="AF118" s="21" t="str">
        <f t="shared" si="12"/>
        <v/>
      </c>
      <c r="AG118" s="21" t="str">
        <f t="shared" si="12"/>
        <v/>
      </c>
      <c r="AH118" s="21" t="str">
        <f t="shared" si="12"/>
        <v/>
      </c>
      <c r="AI118" s="21" t="str">
        <f t="shared" si="12"/>
        <v/>
      </c>
      <c r="AJ118" s="21" t="str">
        <f t="shared" si="12"/>
        <v/>
      </c>
      <c r="AK118" s="21" t="str">
        <f t="shared" si="12"/>
        <v/>
      </c>
      <c r="AL118" s="21" t="str">
        <f t="shared" si="12"/>
        <v/>
      </c>
      <c r="AM118" s="21" t="str">
        <f t="shared" si="12"/>
        <v/>
      </c>
      <c r="AN118" s="21" t="str">
        <f t="shared" si="12"/>
        <v/>
      </c>
      <c r="AO118" s="21" t="str">
        <f t="shared" si="12"/>
        <v/>
      </c>
      <c r="AP118" s="21" t="str">
        <f t="shared" si="12"/>
        <v/>
      </c>
      <c r="AQ118" s="21" t="str">
        <f t="shared" si="12"/>
        <v/>
      </c>
      <c r="AR118" s="21" t="str">
        <f t="shared" si="12"/>
        <v/>
      </c>
      <c r="AS118" s="21" t="str">
        <f t="shared" si="12"/>
        <v/>
      </c>
      <c r="AT118" s="21" t="str">
        <f t="shared" si="12"/>
        <v/>
      </c>
      <c r="AU118" s="21" t="str">
        <f t="shared" si="12"/>
        <v/>
      </c>
      <c r="AV118" s="21" t="str">
        <f t="shared" si="12"/>
        <v/>
      </c>
      <c r="AW118" s="21" t="str">
        <f t="shared" si="12"/>
        <v/>
      </c>
      <c r="AX118" s="21" t="str">
        <f t="shared" si="12"/>
        <v/>
      </c>
    </row>
    <row r="119" spans="1:50">
      <c r="A119" t="str">
        <f t="shared" si="3"/>
        <v>July2017</v>
      </c>
      <c r="C119" t="s">
        <v>60</v>
      </c>
      <c r="D119">
        <v>2017</v>
      </c>
      <c r="E119" s="21" t="str">
        <f t="shared" si="12"/>
        <v/>
      </c>
      <c r="F119" s="21" t="str">
        <f t="shared" si="12"/>
        <v/>
      </c>
      <c r="G119" s="21" t="str">
        <f t="shared" si="12"/>
        <v/>
      </c>
      <c r="H119" s="21" t="str">
        <f t="shared" si="12"/>
        <v/>
      </c>
      <c r="I119" s="21" t="str">
        <f t="shared" si="12"/>
        <v/>
      </c>
      <c r="J119" s="21" t="str">
        <f t="shared" si="12"/>
        <v/>
      </c>
      <c r="K119" s="21" t="str">
        <f t="shared" si="12"/>
        <v/>
      </c>
      <c r="L119" s="21" t="str">
        <f t="shared" si="12"/>
        <v/>
      </c>
      <c r="M119" s="21" t="str">
        <f t="shared" si="12"/>
        <v/>
      </c>
      <c r="N119" s="21" t="str">
        <f t="shared" si="12"/>
        <v/>
      </c>
      <c r="O119" s="21" t="str">
        <f t="shared" si="12"/>
        <v/>
      </c>
      <c r="P119" s="21" t="str">
        <f t="shared" si="12"/>
        <v/>
      </c>
      <c r="Q119" s="21" t="str">
        <f t="shared" si="12"/>
        <v/>
      </c>
      <c r="R119" s="21" t="str">
        <f t="shared" si="12"/>
        <v/>
      </c>
      <c r="S119" s="21" t="str">
        <f t="shared" si="12"/>
        <v/>
      </c>
      <c r="T119" s="21" t="str">
        <f t="shared" si="12"/>
        <v/>
      </c>
      <c r="U119" s="21" t="str">
        <f t="shared" si="12"/>
        <v/>
      </c>
      <c r="V119" s="21" t="str">
        <f t="shared" si="12"/>
        <v/>
      </c>
      <c r="W119" s="21" t="str">
        <f t="shared" si="12"/>
        <v/>
      </c>
      <c r="X119" s="21" t="str">
        <f t="shared" si="12"/>
        <v/>
      </c>
      <c r="Y119" s="21" t="str">
        <f t="shared" si="12"/>
        <v/>
      </c>
      <c r="Z119" s="21" t="str">
        <f t="shared" si="12"/>
        <v/>
      </c>
      <c r="AA119" s="21" t="str">
        <f t="shared" si="12"/>
        <v/>
      </c>
      <c r="AB119" s="21" t="str">
        <f t="shared" si="12"/>
        <v/>
      </c>
      <c r="AC119" s="21" t="str">
        <f t="shared" si="12"/>
        <v/>
      </c>
      <c r="AD119" s="21" t="str">
        <f t="shared" si="12"/>
        <v/>
      </c>
      <c r="AE119" s="21" t="str">
        <f t="shared" si="12"/>
        <v/>
      </c>
      <c r="AF119" s="21" t="str">
        <f t="shared" si="12"/>
        <v/>
      </c>
      <c r="AG119" s="21" t="str">
        <f t="shared" si="12"/>
        <v/>
      </c>
      <c r="AH119" s="21" t="str">
        <f t="shared" si="12"/>
        <v/>
      </c>
      <c r="AI119" s="21" t="str">
        <f t="shared" si="12"/>
        <v/>
      </c>
      <c r="AJ119" s="21" t="str">
        <f t="shared" si="12"/>
        <v/>
      </c>
      <c r="AK119" s="21" t="str">
        <f t="shared" si="12"/>
        <v/>
      </c>
      <c r="AL119" s="21" t="str">
        <f t="shared" si="12"/>
        <v/>
      </c>
      <c r="AM119" s="21" t="str">
        <f t="shared" si="12"/>
        <v/>
      </c>
      <c r="AN119" s="21" t="str">
        <f t="shared" si="12"/>
        <v/>
      </c>
      <c r="AO119" s="21" t="str">
        <f t="shared" si="12"/>
        <v/>
      </c>
      <c r="AP119" s="21" t="str">
        <f t="shared" si="12"/>
        <v/>
      </c>
      <c r="AQ119" s="21" t="str">
        <f t="shared" si="12"/>
        <v/>
      </c>
      <c r="AR119" s="21" t="str">
        <f t="shared" si="12"/>
        <v/>
      </c>
      <c r="AS119" s="21" t="str">
        <f t="shared" si="12"/>
        <v/>
      </c>
      <c r="AT119" s="21" t="str">
        <f t="shared" si="12"/>
        <v/>
      </c>
      <c r="AU119" s="21" t="str">
        <f t="shared" si="12"/>
        <v/>
      </c>
      <c r="AV119" s="21" t="str">
        <f t="shared" si="12"/>
        <v/>
      </c>
      <c r="AW119" s="21" t="str">
        <f t="shared" si="12"/>
        <v/>
      </c>
      <c r="AX119" s="21" t="str">
        <f t="shared" si="12"/>
        <v/>
      </c>
    </row>
    <row r="120" spans="1:50">
      <c r="A120" t="str">
        <f t="shared" si="3"/>
        <v>August2017</v>
      </c>
      <c r="C120" t="s">
        <v>61</v>
      </c>
      <c r="D120">
        <v>2017</v>
      </c>
      <c r="E120" s="21" t="str">
        <f t="shared" si="12"/>
        <v/>
      </c>
      <c r="F120" s="21" t="str">
        <f t="shared" si="12"/>
        <v/>
      </c>
      <c r="G120" s="21" t="str">
        <f t="shared" si="12"/>
        <v/>
      </c>
      <c r="H120" s="21" t="str">
        <f t="shared" si="12"/>
        <v/>
      </c>
      <c r="I120" s="21" t="str">
        <f t="shared" si="12"/>
        <v/>
      </c>
      <c r="J120" s="21" t="str">
        <f t="shared" si="12"/>
        <v/>
      </c>
      <c r="K120" s="21" t="str">
        <f t="shared" si="12"/>
        <v/>
      </c>
      <c r="L120" s="21" t="str">
        <f t="shared" si="12"/>
        <v/>
      </c>
      <c r="M120" s="21" t="str">
        <f t="shared" si="12"/>
        <v/>
      </c>
      <c r="N120" s="21" t="str">
        <f t="shared" si="12"/>
        <v/>
      </c>
      <c r="O120" s="21" t="str">
        <f t="shared" si="12"/>
        <v/>
      </c>
      <c r="P120" s="21" t="str">
        <f t="shared" si="12"/>
        <v/>
      </c>
      <c r="Q120" s="21" t="str">
        <f t="shared" si="12"/>
        <v/>
      </c>
      <c r="R120" s="21" t="str">
        <f t="shared" si="12"/>
        <v/>
      </c>
      <c r="S120" s="21" t="str">
        <f t="shared" si="12"/>
        <v/>
      </c>
      <c r="T120" s="21" t="str">
        <f t="shared" si="12"/>
        <v/>
      </c>
      <c r="U120" s="21" t="str">
        <f t="shared" si="12"/>
        <v/>
      </c>
      <c r="V120" s="21" t="str">
        <f t="shared" si="12"/>
        <v/>
      </c>
      <c r="W120" s="21" t="str">
        <f t="shared" si="12"/>
        <v/>
      </c>
      <c r="X120" s="21" t="str">
        <f t="shared" si="12"/>
        <v/>
      </c>
      <c r="Y120" s="21" t="str">
        <f t="shared" si="12"/>
        <v/>
      </c>
      <c r="Z120" s="21" t="str">
        <f t="shared" si="12"/>
        <v/>
      </c>
      <c r="AA120" s="21" t="str">
        <f t="shared" si="12"/>
        <v/>
      </c>
      <c r="AB120" s="21" t="str">
        <f t="shared" si="12"/>
        <v/>
      </c>
      <c r="AC120" s="21" t="str">
        <f t="shared" si="12"/>
        <v/>
      </c>
      <c r="AD120" s="21" t="str">
        <f t="shared" si="12"/>
        <v/>
      </c>
      <c r="AE120" s="21" t="str">
        <f t="shared" si="12"/>
        <v/>
      </c>
      <c r="AF120" s="21" t="str">
        <f t="shared" si="12"/>
        <v/>
      </c>
      <c r="AG120" s="21" t="str">
        <f t="shared" si="12"/>
        <v/>
      </c>
      <c r="AH120" s="21" t="str">
        <f t="shared" si="12"/>
        <v/>
      </c>
      <c r="AI120" s="21" t="str">
        <f t="shared" si="12"/>
        <v/>
      </c>
      <c r="AJ120" s="21" t="str">
        <f t="shared" si="12"/>
        <v/>
      </c>
      <c r="AK120" s="21" t="str">
        <f t="shared" si="12"/>
        <v/>
      </c>
      <c r="AL120" s="21" t="str">
        <f t="shared" si="12"/>
        <v/>
      </c>
      <c r="AM120" s="21" t="str">
        <f t="shared" si="12"/>
        <v/>
      </c>
      <c r="AN120" s="21" t="str">
        <f t="shared" si="12"/>
        <v/>
      </c>
      <c r="AO120" s="21" t="str">
        <f t="shared" si="12"/>
        <v/>
      </c>
      <c r="AP120" s="21" t="str">
        <f t="shared" si="12"/>
        <v/>
      </c>
      <c r="AQ120" s="21" t="str">
        <f t="shared" si="12"/>
        <v/>
      </c>
      <c r="AR120" s="21" t="str">
        <f t="shared" si="12"/>
        <v/>
      </c>
      <c r="AS120" s="21" t="str">
        <f t="shared" si="12"/>
        <v/>
      </c>
      <c r="AT120" s="21" t="str">
        <f t="shared" si="12"/>
        <v/>
      </c>
      <c r="AU120" s="21" t="str">
        <f t="shared" si="12"/>
        <v/>
      </c>
      <c r="AV120" s="21" t="str">
        <f t="shared" si="12"/>
        <v/>
      </c>
      <c r="AW120" s="21" t="str">
        <f t="shared" si="12"/>
        <v/>
      </c>
      <c r="AX120" s="21" t="str">
        <f t="shared" si="12"/>
        <v/>
      </c>
    </row>
    <row r="121" spans="1:50">
      <c r="A121" t="str">
        <f t="shared" si="3"/>
        <v>September2017</v>
      </c>
      <c r="C121" t="s">
        <v>2</v>
      </c>
      <c r="D121">
        <v>2017</v>
      </c>
      <c r="E121" s="21" t="str">
        <f t="shared" si="12"/>
        <v/>
      </c>
      <c r="F121" s="21" t="str">
        <f t="shared" si="12"/>
        <v/>
      </c>
      <c r="G121" s="21" t="str">
        <f t="shared" si="12"/>
        <v/>
      </c>
      <c r="H121" s="21" t="str">
        <f t="shared" si="12"/>
        <v/>
      </c>
      <c r="I121" s="21" t="str">
        <f t="shared" si="12"/>
        <v/>
      </c>
      <c r="J121" s="21" t="str">
        <f t="shared" si="12"/>
        <v/>
      </c>
      <c r="K121" s="21" t="str">
        <f t="shared" si="12"/>
        <v/>
      </c>
      <c r="L121" s="21" t="str">
        <f t="shared" si="12"/>
        <v/>
      </c>
      <c r="M121" s="21" t="str">
        <f t="shared" si="12"/>
        <v/>
      </c>
      <c r="N121" s="21" t="str">
        <f t="shared" si="12"/>
        <v/>
      </c>
      <c r="O121" s="21" t="str">
        <f t="shared" si="12"/>
        <v/>
      </c>
      <c r="P121" s="21" t="str">
        <f t="shared" si="12"/>
        <v/>
      </c>
      <c r="Q121" s="21" t="str">
        <f t="shared" si="12"/>
        <v/>
      </c>
      <c r="R121" s="21" t="str">
        <f t="shared" si="12"/>
        <v/>
      </c>
      <c r="S121" s="21" t="str">
        <f t="shared" si="12"/>
        <v/>
      </c>
      <c r="T121" s="21" t="str">
        <f t="shared" si="12"/>
        <v/>
      </c>
      <c r="U121" s="21" t="str">
        <f t="shared" si="12"/>
        <v/>
      </c>
      <c r="V121" s="21" t="str">
        <f t="shared" si="12"/>
        <v/>
      </c>
      <c r="W121" s="21" t="str">
        <f t="shared" si="12"/>
        <v/>
      </c>
      <c r="X121" s="21" t="str">
        <f t="shared" si="12"/>
        <v/>
      </c>
      <c r="Y121" s="21" t="str">
        <f t="shared" si="12"/>
        <v/>
      </c>
      <c r="Z121" s="21" t="str">
        <f t="shared" si="12"/>
        <v/>
      </c>
      <c r="AA121" s="21" t="str">
        <f t="shared" si="12"/>
        <v/>
      </c>
      <c r="AB121" s="21" t="str">
        <f t="shared" si="12"/>
        <v/>
      </c>
      <c r="AC121" s="21" t="str">
        <f t="shared" si="12"/>
        <v/>
      </c>
      <c r="AD121" s="21" t="str">
        <f t="shared" ref="AD121:AX121" si="13">IFERROR((AD40-AD28)/AD28,"")</f>
        <v/>
      </c>
      <c r="AE121" s="21" t="str">
        <f t="shared" si="13"/>
        <v/>
      </c>
      <c r="AF121" s="21" t="str">
        <f t="shared" si="13"/>
        <v/>
      </c>
      <c r="AG121" s="21" t="str">
        <f t="shared" si="13"/>
        <v/>
      </c>
      <c r="AH121" s="21" t="str">
        <f t="shared" si="13"/>
        <v/>
      </c>
      <c r="AI121" s="21" t="str">
        <f t="shared" si="13"/>
        <v/>
      </c>
      <c r="AJ121" s="21" t="str">
        <f t="shared" si="13"/>
        <v/>
      </c>
      <c r="AK121" s="21" t="str">
        <f t="shared" si="13"/>
        <v/>
      </c>
      <c r="AL121" s="21" t="str">
        <f t="shared" si="13"/>
        <v/>
      </c>
      <c r="AM121" s="21" t="str">
        <f t="shared" si="13"/>
        <v/>
      </c>
      <c r="AN121" s="21" t="str">
        <f t="shared" si="13"/>
        <v/>
      </c>
      <c r="AO121" s="21" t="str">
        <f t="shared" si="13"/>
        <v/>
      </c>
      <c r="AP121" s="21" t="str">
        <f t="shared" si="13"/>
        <v/>
      </c>
      <c r="AQ121" s="21" t="str">
        <f t="shared" si="13"/>
        <v/>
      </c>
      <c r="AR121" s="21" t="str">
        <f t="shared" si="13"/>
        <v/>
      </c>
      <c r="AS121" s="21" t="str">
        <f t="shared" si="13"/>
        <v/>
      </c>
      <c r="AT121" s="21" t="str">
        <f t="shared" si="13"/>
        <v/>
      </c>
      <c r="AU121" s="21" t="str">
        <f t="shared" si="13"/>
        <v/>
      </c>
      <c r="AV121" s="21" t="str">
        <f t="shared" si="13"/>
        <v/>
      </c>
      <c r="AW121" s="21" t="str">
        <f t="shared" si="13"/>
        <v/>
      </c>
      <c r="AX121" s="21" t="str">
        <f t="shared" si="13"/>
        <v/>
      </c>
    </row>
    <row r="122" spans="1:50">
      <c r="A122" t="str">
        <f t="shared" si="3"/>
        <v>October2017</v>
      </c>
      <c r="C122" t="s">
        <v>62</v>
      </c>
      <c r="D122">
        <v>2017</v>
      </c>
      <c r="E122" s="21" t="str">
        <f t="shared" ref="E122:AX127" si="14">IFERROR((E41-E29)/E29,"")</f>
        <v/>
      </c>
      <c r="F122" s="21" t="str">
        <f t="shared" si="14"/>
        <v/>
      </c>
      <c r="G122" s="21" t="str">
        <f t="shared" si="14"/>
        <v/>
      </c>
      <c r="H122" s="21" t="str">
        <f t="shared" si="14"/>
        <v/>
      </c>
      <c r="I122" s="21" t="str">
        <f t="shared" si="14"/>
        <v/>
      </c>
      <c r="J122" s="21" t="str">
        <f t="shared" si="14"/>
        <v/>
      </c>
      <c r="K122" s="21" t="str">
        <f t="shared" si="14"/>
        <v/>
      </c>
      <c r="L122" s="21" t="str">
        <f t="shared" si="14"/>
        <v/>
      </c>
      <c r="M122" s="21" t="str">
        <f t="shared" si="14"/>
        <v/>
      </c>
      <c r="N122" s="21" t="str">
        <f t="shared" si="14"/>
        <v/>
      </c>
      <c r="O122" s="21" t="str">
        <f t="shared" si="14"/>
        <v/>
      </c>
      <c r="P122" s="21" t="str">
        <f t="shared" si="14"/>
        <v/>
      </c>
      <c r="Q122" s="21" t="str">
        <f t="shared" si="14"/>
        <v/>
      </c>
      <c r="R122" s="21" t="str">
        <f t="shared" si="14"/>
        <v/>
      </c>
      <c r="S122" s="21" t="str">
        <f t="shared" si="14"/>
        <v/>
      </c>
      <c r="T122" s="21" t="str">
        <f t="shared" si="14"/>
        <v/>
      </c>
      <c r="U122" s="21" t="str">
        <f t="shared" si="14"/>
        <v/>
      </c>
      <c r="V122" s="21" t="str">
        <f t="shared" si="14"/>
        <v/>
      </c>
      <c r="W122" s="21" t="str">
        <f t="shared" si="14"/>
        <v/>
      </c>
      <c r="X122" s="21" t="str">
        <f t="shared" si="14"/>
        <v/>
      </c>
      <c r="Y122" s="21" t="str">
        <f t="shared" si="14"/>
        <v/>
      </c>
      <c r="Z122" s="21" t="str">
        <f t="shared" si="14"/>
        <v/>
      </c>
      <c r="AA122" s="21" t="str">
        <f t="shared" si="14"/>
        <v/>
      </c>
      <c r="AB122" s="21" t="str">
        <f t="shared" si="14"/>
        <v/>
      </c>
      <c r="AC122" s="21" t="str">
        <f t="shared" si="14"/>
        <v/>
      </c>
      <c r="AD122" s="21" t="str">
        <f t="shared" si="14"/>
        <v/>
      </c>
      <c r="AE122" s="21" t="str">
        <f t="shared" si="14"/>
        <v/>
      </c>
      <c r="AF122" s="21" t="str">
        <f t="shared" si="14"/>
        <v/>
      </c>
      <c r="AG122" s="21" t="str">
        <f t="shared" si="14"/>
        <v/>
      </c>
      <c r="AH122" s="21" t="str">
        <f t="shared" si="14"/>
        <v/>
      </c>
      <c r="AI122" s="21" t="str">
        <f t="shared" si="14"/>
        <v/>
      </c>
      <c r="AJ122" s="21" t="str">
        <f t="shared" si="14"/>
        <v/>
      </c>
      <c r="AK122" s="21" t="str">
        <f t="shared" si="14"/>
        <v/>
      </c>
      <c r="AL122" s="21" t="str">
        <f t="shared" si="14"/>
        <v/>
      </c>
      <c r="AM122" s="21" t="str">
        <f t="shared" si="14"/>
        <v/>
      </c>
      <c r="AN122" s="21" t="str">
        <f t="shared" si="14"/>
        <v/>
      </c>
      <c r="AO122" s="21" t="str">
        <f t="shared" si="14"/>
        <v/>
      </c>
      <c r="AP122" s="21" t="str">
        <f t="shared" si="14"/>
        <v/>
      </c>
      <c r="AQ122" s="21" t="str">
        <f t="shared" si="14"/>
        <v/>
      </c>
      <c r="AR122" s="21" t="str">
        <f t="shared" si="14"/>
        <v/>
      </c>
      <c r="AS122" s="21" t="str">
        <f t="shared" si="14"/>
        <v/>
      </c>
      <c r="AT122" s="21" t="str">
        <f t="shared" si="14"/>
        <v/>
      </c>
      <c r="AU122" s="21" t="str">
        <f t="shared" si="14"/>
        <v/>
      </c>
      <c r="AV122" s="21" t="str">
        <f t="shared" si="14"/>
        <v/>
      </c>
      <c r="AW122" s="21" t="str">
        <f t="shared" si="14"/>
        <v/>
      </c>
      <c r="AX122" s="21" t="str">
        <f t="shared" si="14"/>
        <v/>
      </c>
    </row>
    <row r="123" spans="1:50">
      <c r="A123" t="str">
        <f t="shared" si="3"/>
        <v>November2017</v>
      </c>
      <c r="C123" t="s">
        <v>63</v>
      </c>
      <c r="D123">
        <v>2017</v>
      </c>
      <c r="E123" s="21" t="str">
        <f t="shared" si="14"/>
        <v/>
      </c>
      <c r="F123" s="21" t="str">
        <f t="shared" si="14"/>
        <v/>
      </c>
      <c r="G123" s="21" t="str">
        <f t="shared" si="14"/>
        <v/>
      </c>
      <c r="H123" s="21" t="str">
        <f t="shared" si="14"/>
        <v/>
      </c>
      <c r="I123" s="21" t="str">
        <f t="shared" si="14"/>
        <v/>
      </c>
      <c r="J123" s="21" t="str">
        <f t="shared" si="14"/>
        <v/>
      </c>
      <c r="K123" s="21" t="str">
        <f t="shared" si="14"/>
        <v/>
      </c>
      <c r="L123" s="21" t="str">
        <f t="shared" si="14"/>
        <v/>
      </c>
      <c r="M123" s="21" t="str">
        <f t="shared" si="14"/>
        <v/>
      </c>
      <c r="N123" s="21" t="str">
        <f t="shared" si="14"/>
        <v/>
      </c>
      <c r="O123" s="21" t="str">
        <f t="shared" si="14"/>
        <v/>
      </c>
      <c r="P123" s="21" t="str">
        <f t="shared" si="14"/>
        <v/>
      </c>
      <c r="Q123" s="21" t="str">
        <f t="shared" si="14"/>
        <v/>
      </c>
      <c r="R123" s="21" t="str">
        <f t="shared" si="14"/>
        <v/>
      </c>
      <c r="S123" s="21" t="str">
        <f t="shared" si="14"/>
        <v/>
      </c>
      <c r="T123" s="21" t="str">
        <f t="shared" si="14"/>
        <v/>
      </c>
      <c r="U123" s="21" t="str">
        <f t="shared" si="14"/>
        <v/>
      </c>
      <c r="V123" s="21" t="str">
        <f t="shared" si="14"/>
        <v/>
      </c>
      <c r="W123" s="21" t="str">
        <f t="shared" si="14"/>
        <v/>
      </c>
      <c r="X123" s="21" t="str">
        <f t="shared" si="14"/>
        <v/>
      </c>
      <c r="Y123" s="21" t="str">
        <f t="shared" si="14"/>
        <v/>
      </c>
      <c r="Z123" s="21" t="str">
        <f t="shared" si="14"/>
        <v/>
      </c>
      <c r="AA123" s="21" t="str">
        <f t="shared" si="14"/>
        <v/>
      </c>
      <c r="AB123" s="21" t="str">
        <f t="shared" si="14"/>
        <v/>
      </c>
      <c r="AC123" s="21" t="str">
        <f t="shared" si="14"/>
        <v/>
      </c>
      <c r="AD123" s="21" t="str">
        <f t="shared" si="14"/>
        <v/>
      </c>
      <c r="AE123" s="21" t="str">
        <f t="shared" si="14"/>
        <v/>
      </c>
      <c r="AF123" s="21" t="str">
        <f t="shared" si="14"/>
        <v/>
      </c>
      <c r="AG123" s="21" t="str">
        <f t="shared" si="14"/>
        <v/>
      </c>
      <c r="AH123" s="21" t="str">
        <f t="shared" si="14"/>
        <v/>
      </c>
      <c r="AI123" s="21" t="str">
        <f t="shared" si="14"/>
        <v/>
      </c>
      <c r="AJ123" s="21" t="str">
        <f t="shared" si="14"/>
        <v/>
      </c>
      <c r="AK123" s="21" t="str">
        <f t="shared" si="14"/>
        <v/>
      </c>
      <c r="AL123" s="21" t="str">
        <f t="shared" si="14"/>
        <v/>
      </c>
      <c r="AM123" s="21" t="str">
        <f t="shared" si="14"/>
        <v/>
      </c>
      <c r="AN123" s="21" t="str">
        <f t="shared" si="14"/>
        <v/>
      </c>
      <c r="AO123" s="21" t="str">
        <f t="shared" si="14"/>
        <v/>
      </c>
      <c r="AP123" s="21" t="str">
        <f t="shared" si="14"/>
        <v/>
      </c>
      <c r="AQ123" s="21" t="str">
        <f t="shared" si="14"/>
        <v/>
      </c>
      <c r="AR123" s="21" t="str">
        <f t="shared" si="14"/>
        <v/>
      </c>
      <c r="AS123" s="21" t="str">
        <f t="shared" si="14"/>
        <v/>
      </c>
      <c r="AT123" s="21" t="str">
        <f t="shared" si="14"/>
        <v/>
      </c>
      <c r="AU123" s="21" t="str">
        <f t="shared" si="14"/>
        <v/>
      </c>
      <c r="AV123" s="21" t="str">
        <f t="shared" si="14"/>
        <v/>
      </c>
      <c r="AW123" s="21" t="str">
        <f t="shared" si="14"/>
        <v/>
      </c>
      <c r="AX123" s="21" t="str">
        <f t="shared" si="14"/>
        <v/>
      </c>
    </row>
    <row r="124" spans="1:50">
      <c r="A124" t="str">
        <f t="shared" si="3"/>
        <v>December2017</v>
      </c>
      <c r="C124" t="s">
        <v>50</v>
      </c>
      <c r="D124">
        <v>2017</v>
      </c>
      <c r="E124" s="21" t="str">
        <f t="shared" si="14"/>
        <v/>
      </c>
      <c r="F124" s="21" t="str">
        <f t="shared" si="14"/>
        <v/>
      </c>
      <c r="G124" s="21" t="str">
        <f t="shared" si="14"/>
        <v/>
      </c>
      <c r="H124" s="21" t="str">
        <f t="shared" si="14"/>
        <v/>
      </c>
      <c r="I124" s="21" t="str">
        <f t="shared" si="14"/>
        <v/>
      </c>
      <c r="J124" s="21" t="str">
        <f t="shared" si="14"/>
        <v/>
      </c>
      <c r="K124" s="21" t="str">
        <f t="shared" si="14"/>
        <v/>
      </c>
      <c r="L124" s="21" t="str">
        <f t="shared" si="14"/>
        <v/>
      </c>
      <c r="M124" s="21" t="str">
        <f t="shared" si="14"/>
        <v/>
      </c>
      <c r="N124" s="21" t="str">
        <f t="shared" si="14"/>
        <v/>
      </c>
      <c r="O124" s="21" t="str">
        <f t="shared" si="14"/>
        <v/>
      </c>
      <c r="P124" s="21" t="str">
        <f t="shared" si="14"/>
        <v/>
      </c>
      <c r="Q124" s="21" t="str">
        <f t="shared" si="14"/>
        <v/>
      </c>
      <c r="R124" s="21" t="str">
        <f t="shared" si="14"/>
        <v/>
      </c>
      <c r="S124" s="21" t="str">
        <f t="shared" si="14"/>
        <v/>
      </c>
      <c r="T124" s="21" t="str">
        <f t="shared" si="14"/>
        <v/>
      </c>
      <c r="U124" s="21" t="str">
        <f t="shared" si="14"/>
        <v/>
      </c>
      <c r="V124" s="21" t="str">
        <f t="shared" si="14"/>
        <v/>
      </c>
      <c r="W124" s="21" t="str">
        <f t="shared" si="14"/>
        <v/>
      </c>
      <c r="X124" s="21" t="str">
        <f t="shared" si="14"/>
        <v/>
      </c>
      <c r="Y124" s="21" t="str">
        <f t="shared" si="14"/>
        <v/>
      </c>
      <c r="Z124" s="21" t="str">
        <f t="shared" si="14"/>
        <v/>
      </c>
      <c r="AA124" s="21" t="str">
        <f t="shared" si="14"/>
        <v/>
      </c>
      <c r="AB124" s="21" t="str">
        <f t="shared" si="14"/>
        <v/>
      </c>
      <c r="AC124" s="21" t="str">
        <f t="shared" si="14"/>
        <v/>
      </c>
      <c r="AD124" s="21" t="str">
        <f t="shared" si="14"/>
        <v/>
      </c>
      <c r="AE124" s="21" t="str">
        <f t="shared" si="14"/>
        <v/>
      </c>
      <c r="AF124" s="21" t="str">
        <f t="shared" si="14"/>
        <v/>
      </c>
      <c r="AG124" s="21" t="str">
        <f t="shared" si="14"/>
        <v/>
      </c>
      <c r="AH124" s="21" t="str">
        <f t="shared" si="14"/>
        <v/>
      </c>
      <c r="AI124" s="21" t="str">
        <f t="shared" si="14"/>
        <v/>
      </c>
      <c r="AJ124" s="21" t="str">
        <f t="shared" si="14"/>
        <v/>
      </c>
      <c r="AK124" s="21" t="str">
        <f t="shared" si="14"/>
        <v/>
      </c>
      <c r="AL124" s="21" t="str">
        <f t="shared" si="14"/>
        <v/>
      </c>
      <c r="AM124" s="21" t="str">
        <f t="shared" si="14"/>
        <v/>
      </c>
      <c r="AN124" s="21" t="str">
        <f t="shared" si="14"/>
        <v/>
      </c>
      <c r="AO124" s="21" t="str">
        <f t="shared" si="14"/>
        <v/>
      </c>
      <c r="AP124" s="21" t="str">
        <f t="shared" si="14"/>
        <v/>
      </c>
      <c r="AQ124" s="21" t="str">
        <f t="shared" si="14"/>
        <v/>
      </c>
      <c r="AR124" s="21" t="str">
        <f t="shared" si="14"/>
        <v/>
      </c>
      <c r="AS124" s="21" t="str">
        <f t="shared" si="14"/>
        <v/>
      </c>
      <c r="AT124" s="21" t="str">
        <f t="shared" si="14"/>
        <v/>
      </c>
      <c r="AU124" s="21" t="str">
        <f t="shared" si="14"/>
        <v/>
      </c>
      <c r="AV124" s="21" t="str">
        <f t="shared" si="14"/>
        <v/>
      </c>
      <c r="AW124" s="21" t="str">
        <f t="shared" si="14"/>
        <v/>
      </c>
      <c r="AX124" s="21" t="str">
        <f t="shared" si="14"/>
        <v/>
      </c>
    </row>
    <row r="125" spans="1:50">
      <c r="A125" t="str">
        <f t="shared" si="3"/>
        <v>January2018</v>
      </c>
      <c r="C125" t="s">
        <v>53</v>
      </c>
      <c r="D125">
        <v>2018</v>
      </c>
      <c r="E125" s="21" t="str">
        <f t="shared" si="14"/>
        <v/>
      </c>
      <c r="F125" s="21" t="str">
        <f t="shared" si="14"/>
        <v/>
      </c>
      <c r="G125" s="21" t="str">
        <f t="shared" si="14"/>
        <v/>
      </c>
      <c r="H125" s="21" t="str">
        <f t="shared" si="14"/>
        <v/>
      </c>
      <c r="I125" s="21" t="str">
        <f t="shared" si="14"/>
        <v/>
      </c>
      <c r="J125" s="21" t="str">
        <f t="shared" si="14"/>
        <v/>
      </c>
      <c r="K125" s="21" t="str">
        <f t="shared" si="14"/>
        <v/>
      </c>
      <c r="L125" s="21" t="str">
        <f t="shared" si="14"/>
        <v/>
      </c>
      <c r="M125" s="21" t="str">
        <f t="shared" si="14"/>
        <v/>
      </c>
      <c r="N125" s="21" t="str">
        <f t="shared" si="14"/>
        <v/>
      </c>
      <c r="O125" s="21" t="str">
        <f t="shared" si="14"/>
        <v/>
      </c>
      <c r="P125" s="21" t="str">
        <f t="shared" si="14"/>
        <v/>
      </c>
      <c r="Q125" s="21" t="str">
        <f t="shared" si="14"/>
        <v/>
      </c>
      <c r="R125" s="21" t="str">
        <f t="shared" si="14"/>
        <v/>
      </c>
      <c r="S125" s="21" t="str">
        <f t="shared" si="14"/>
        <v/>
      </c>
      <c r="T125" s="21" t="str">
        <f t="shared" si="14"/>
        <v/>
      </c>
      <c r="U125" s="21" t="str">
        <f t="shared" si="14"/>
        <v/>
      </c>
      <c r="V125" s="21" t="str">
        <f t="shared" si="14"/>
        <v/>
      </c>
      <c r="W125" s="21" t="str">
        <f t="shared" si="14"/>
        <v/>
      </c>
      <c r="X125" s="21" t="str">
        <f t="shared" si="14"/>
        <v/>
      </c>
      <c r="Y125" s="21" t="str">
        <f t="shared" si="14"/>
        <v/>
      </c>
      <c r="Z125" s="21" t="str">
        <f t="shared" si="14"/>
        <v/>
      </c>
      <c r="AA125" s="21" t="str">
        <f t="shared" si="14"/>
        <v/>
      </c>
      <c r="AB125" s="21" t="str">
        <f t="shared" si="14"/>
        <v/>
      </c>
      <c r="AC125" s="21" t="str">
        <f t="shared" si="14"/>
        <v/>
      </c>
      <c r="AD125" s="21" t="str">
        <f t="shared" si="14"/>
        <v/>
      </c>
      <c r="AE125" s="21" t="str">
        <f t="shared" si="14"/>
        <v/>
      </c>
      <c r="AF125" s="21" t="str">
        <f t="shared" si="14"/>
        <v/>
      </c>
      <c r="AG125" s="21" t="str">
        <f t="shared" si="14"/>
        <v/>
      </c>
      <c r="AH125" s="21" t="str">
        <f t="shared" si="14"/>
        <v/>
      </c>
      <c r="AI125" s="21" t="str">
        <f t="shared" si="14"/>
        <v/>
      </c>
      <c r="AJ125" s="21" t="str">
        <f t="shared" si="14"/>
        <v/>
      </c>
      <c r="AK125" s="21" t="str">
        <f t="shared" si="14"/>
        <v/>
      </c>
      <c r="AL125" s="21" t="str">
        <f t="shared" si="14"/>
        <v/>
      </c>
      <c r="AM125" s="21" t="str">
        <f t="shared" si="14"/>
        <v/>
      </c>
      <c r="AN125" s="21" t="str">
        <f t="shared" si="14"/>
        <v/>
      </c>
      <c r="AO125" s="21" t="str">
        <f t="shared" si="14"/>
        <v/>
      </c>
      <c r="AP125" s="21" t="str">
        <f t="shared" si="14"/>
        <v/>
      </c>
      <c r="AQ125" s="21" t="str">
        <f t="shared" si="14"/>
        <v/>
      </c>
      <c r="AR125" s="21" t="str">
        <f t="shared" si="14"/>
        <v/>
      </c>
      <c r="AS125" s="21" t="str">
        <f t="shared" si="14"/>
        <v/>
      </c>
      <c r="AT125" s="21" t="str">
        <f t="shared" si="14"/>
        <v/>
      </c>
      <c r="AU125" s="21" t="str">
        <f t="shared" si="14"/>
        <v/>
      </c>
      <c r="AV125" s="21" t="str">
        <f t="shared" si="14"/>
        <v/>
      </c>
      <c r="AW125" s="21" t="str">
        <f t="shared" si="14"/>
        <v/>
      </c>
      <c r="AX125" s="21" t="str">
        <f t="shared" si="14"/>
        <v/>
      </c>
    </row>
    <row r="126" spans="1:50">
      <c r="A126" t="str">
        <f t="shared" si="3"/>
        <v>February2018</v>
      </c>
      <c r="C126" t="s">
        <v>55</v>
      </c>
      <c r="D126">
        <v>2018</v>
      </c>
      <c r="E126" s="21" t="str">
        <f t="shared" si="14"/>
        <v/>
      </c>
      <c r="F126" s="21" t="str">
        <f t="shared" si="14"/>
        <v/>
      </c>
      <c r="G126" s="21" t="str">
        <f t="shared" si="14"/>
        <v/>
      </c>
      <c r="H126" s="21" t="str">
        <f t="shared" si="14"/>
        <v/>
      </c>
      <c r="I126" s="21" t="str">
        <f t="shared" si="14"/>
        <v/>
      </c>
      <c r="J126" s="21" t="str">
        <f t="shared" si="14"/>
        <v/>
      </c>
      <c r="K126" s="21" t="str">
        <f t="shared" si="14"/>
        <v/>
      </c>
      <c r="L126" s="21" t="str">
        <f t="shared" si="14"/>
        <v/>
      </c>
      <c r="M126" s="21" t="str">
        <f t="shared" si="14"/>
        <v/>
      </c>
      <c r="N126" s="21" t="str">
        <f t="shared" si="14"/>
        <v/>
      </c>
      <c r="O126" s="21" t="str">
        <f t="shared" si="14"/>
        <v/>
      </c>
      <c r="P126" s="21" t="str">
        <f t="shared" si="14"/>
        <v/>
      </c>
      <c r="Q126" s="21" t="str">
        <f t="shared" si="14"/>
        <v/>
      </c>
      <c r="R126" s="21" t="str">
        <f t="shared" si="14"/>
        <v/>
      </c>
      <c r="S126" s="21" t="str">
        <f t="shared" si="14"/>
        <v/>
      </c>
      <c r="T126" s="21" t="str">
        <f t="shared" si="14"/>
        <v/>
      </c>
      <c r="U126" s="21" t="str">
        <f t="shared" si="14"/>
        <v/>
      </c>
      <c r="V126" s="21" t="str">
        <f t="shared" si="14"/>
        <v/>
      </c>
      <c r="W126" s="21" t="str">
        <f t="shared" si="14"/>
        <v/>
      </c>
      <c r="X126" s="21" t="str">
        <f t="shared" si="14"/>
        <v/>
      </c>
      <c r="Y126" s="21" t="str">
        <f t="shared" si="14"/>
        <v/>
      </c>
      <c r="Z126" s="21" t="str">
        <f t="shared" si="14"/>
        <v/>
      </c>
      <c r="AA126" s="21" t="str">
        <f t="shared" si="14"/>
        <v/>
      </c>
      <c r="AB126" s="21" t="str">
        <f t="shared" si="14"/>
        <v/>
      </c>
      <c r="AC126" s="21" t="str">
        <f t="shared" si="14"/>
        <v/>
      </c>
      <c r="AD126" s="21" t="str">
        <f t="shared" si="14"/>
        <v/>
      </c>
      <c r="AE126" s="21" t="str">
        <f t="shared" si="14"/>
        <v/>
      </c>
      <c r="AF126" s="21" t="str">
        <f t="shared" si="14"/>
        <v/>
      </c>
      <c r="AG126" s="21" t="str">
        <f t="shared" si="14"/>
        <v/>
      </c>
      <c r="AH126" s="21" t="str">
        <f t="shared" si="14"/>
        <v/>
      </c>
      <c r="AI126" s="21" t="str">
        <f t="shared" si="14"/>
        <v/>
      </c>
      <c r="AJ126" s="21" t="str">
        <f t="shared" si="14"/>
        <v/>
      </c>
      <c r="AK126" s="21" t="str">
        <f t="shared" si="14"/>
        <v/>
      </c>
      <c r="AL126" s="21" t="str">
        <f t="shared" si="14"/>
        <v/>
      </c>
      <c r="AM126" s="21" t="str">
        <f t="shared" si="14"/>
        <v/>
      </c>
      <c r="AN126" s="21" t="str">
        <f t="shared" si="14"/>
        <v/>
      </c>
      <c r="AO126" s="21" t="str">
        <f t="shared" si="14"/>
        <v/>
      </c>
      <c r="AP126" s="21" t="str">
        <f t="shared" si="14"/>
        <v/>
      </c>
      <c r="AQ126" s="21" t="str">
        <f t="shared" si="14"/>
        <v/>
      </c>
      <c r="AR126" s="21" t="str">
        <f t="shared" si="14"/>
        <v/>
      </c>
      <c r="AS126" s="21" t="str">
        <f t="shared" si="14"/>
        <v/>
      </c>
      <c r="AT126" s="21" t="str">
        <f t="shared" si="14"/>
        <v/>
      </c>
      <c r="AU126" s="21" t="str">
        <f t="shared" si="14"/>
        <v/>
      </c>
      <c r="AV126" s="21" t="str">
        <f t="shared" si="14"/>
        <v/>
      </c>
      <c r="AW126" s="21" t="str">
        <f t="shared" si="14"/>
        <v/>
      </c>
      <c r="AX126" s="21" t="str">
        <f t="shared" si="14"/>
        <v/>
      </c>
    </row>
    <row r="127" spans="1:50">
      <c r="A127" t="str">
        <f t="shared" si="3"/>
        <v>March2018</v>
      </c>
      <c r="C127" t="s">
        <v>56</v>
      </c>
      <c r="D127">
        <v>2018</v>
      </c>
      <c r="E127" s="21" t="str">
        <f t="shared" si="14"/>
        <v/>
      </c>
      <c r="F127" s="21" t="str">
        <f t="shared" si="14"/>
        <v/>
      </c>
      <c r="G127" s="21" t="str">
        <f t="shared" si="14"/>
        <v/>
      </c>
      <c r="H127" s="21" t="str">
        <f t="shared" si="14"/>
        <v/>
      </c>
      <c r="I127" s="21" t="str">
        <f t="shared" si="14"/>
        <v/>
      </c>
      <c r="J127" s="21" t="str">
        <f t="shared" si="14"/>
        <v/>
      </c>
      <c r="K127" s="21" t="str">
        <f t="shared" si="14"/>
        <v/>
      </c>
      <c r="L127" s="21" t="str">
        <f t="shared" si="14"/>
        <v/>
      </c>
      <c r="M127" s="21" t="str">
        <f t="shared" si="14"/>
        <v/>
      </c>
      <c r="N127" s="21" t="str">
        <f t="shared" si="14"/>
        <v/>
      </c>
      <c r="O127" s="21" t="str">
        <f t="shared" si="14"/>
        <v/>
      </c>
      <c r="P127" s="21" t="str">
        <f t="shared" si="14"/>
        <v/>
      </c>
      <c r="Q127" s="21" t="str">
        <f t="shared" si="14"/>
        <v/>
      </c>
      <c r="R127" s="21" t="str">
        <f t="shared" si="14"/>
        <v/>
      </c>
      <c r="S127" s="21" t="str">
        <f t="shared" si="14"/>
        <v/>
      </c>
      <c r="T127" s="21" t="str">
        <f t="shared" si="14"/>
        <v/>
      </c>
      <c r="U127" s="21" t="str">
        <f t="shared" si="14"/>
        <v/>
      </c>
      <c r="V127" s="21" t="str">
        <f t="shared" si="14"/>
        <v/>
      </c>
      <c r="W127" s="21" t="str">
        <f t="shared" si="14"/>
        <v/>
      </c>
      <c r="X127" s="21" t="str">
        <f t="shared" si="14"/>
        <v/>
      </c>
      <c r="Y127" s="21" t="str">
        <f t="shared" si="14"/>
        <v/>
      </c>
      <c r="Z127" s="21" t="str">
        <f t="shared" si="14"/>
        <v/>
      </c>
      <c r="AA127" s="21" t="str">
        <f t="shared" si="14"/>
        <v/>
      </c>
      <c r="AB127" s="21" t="str">
        <f t="shared" si="14"/>
        <v/>
      </c>
      <c r="AC127" s="21" t="str">
        <f t="shared" si="14"/>
        <v/>
      </c>
      <c r="AD127" s="21" t="str">
        <f t="shared" ref="AD127:AX127" si="15">IFERROR((AD46-AD34)/AD34,"")</f>
        <v/>
      </c>
      <c r="AE127" s="21" t="str">
        <f t="shared" si="15"/>
        <v/>
      </c>
      <c r="AF127" s="21" t="str">
        <f t="shared" si="15"/>
        <v/>
      </c>
      <c r="AG127" s="21" t="str">
        <f t="shared" si="15"/>
        <v/>
      </c>
      <c r="AH127" s="21" t="str">
        <f t="shared" si="15"/>
        <v/>
      </c>
      <c r="AI127" s="21" t="str">
        <f t="shared" si="15"/>
        <v/>
      </c>
      <c r="AJ127" s="21" t="str">
        <f t="shared" si="15"/>
        <v/>
      </c>
      <c r="AK127" s="21" t="str">
        <f t="shared" si="15"/>
        <v/>
      </c>
      <c r="AL127" s="21" t="str">
        <f t="shared" si="15"/>
        <v/>
      </c>
      <c r="AM127" s="21" t="str">
        <f t="shared" si="15"/>
        <v/>
      </c>
      <c r="AN127" s="21" t="str">
        <f t="shared" si="15"/>
        <v/>
      </c>
      <c r="AO127" s="21" t="str">
        <f t="shared" si="15"/>
        <v/>
      </c>
      <c r="AP127" s="21" t="str">
        <f t="shared" si="15"/>
        <v/>
      </c>
      <c r="AQ127" s="21" t="str">
        <f t="shared" si="15"/>
        <v/>
      </c>
      <c r="AR127" s="21" t="str">
        <f t="shared" si="15"/>
        <v/>
      </c>
      <c r="AS127" s="21" t="str">
        <f t="shared" si="15"/>
        <v/>
      </c>
      <c r="AT127" s="21" t="str">
        <f t="shared" si="15"/>
        <v/>
      </c>
      <c r="AU127" s="21" t="str">
        <f t="shared" si="15"/>
        <v/>
      </c>
      <c r="AV127" s="21" t="str">
        <f t="shared" si="15"/>
        <v/>
      </c>
      <c r="AW127" s="21" t="str">
        <f t="shared" si="15"/>
        <v/>
      </c>
      <c r="AX127" s="21" t="str">
        <f t="shared" si="15"/>
        <v/>
      </c>
    </row>
    <row r="128" spans="1:50">
      <c r="A128" t="str">
        <f t="shared" si="3"/>
        <v>April2018</v>
      </c>
      <c r="C128" t="s">
        <v>57</v>
      </c>
      <c r="D128">
        <v>2018</v>
      </c>
      <c r="E128" s="21" t="str">
        <f t="shared" ref="E128:AX133" si="16">IFERROR((E47-E35)/E35,"")</f>
        <v/>
      </c>
      <c r="F128" s="21" t="str">
        <f t="shared" si="16"/>
        <v/>
      </c>
      <c r="G128" s="21" t="str">
        <f t="shared" si="16"/>
        <v/>
      </c>
      <c r="H128" s="21" t="str">
        <f t="shared" si="16"/>
        <v/>
      </c>
      <c r="I128" s="21" t="str">
        <f t="shared" si="16"/>
        <v/>
      </c>
      <c r="J128" s="21" t="str">
        <f t="shared" si="16"/>
        <v/>
      </c>
      <c r="K128" s="21" t="str">
        <f t="shared" si="16"/>
        <v/>
      </c>
      <c r="L128" s="21" t="str">
        <f t="shared" si="16"/>
        <v/>
      </c>
      <c r="M128" s="21" t="str">
        <f t="shared" si="16"/>
        <v/>
      </c>
      <c r="N128" s="21" t="str">
        <f t="shared" si="16"/>
        <v/>
      </c>
      <c r="O128" s="21" t="str">
        <f t="shared" si="16"/>
        <v/>
      </c>
      <c r="P128" s="21" t="str">
        <f t="shared" si="16"/>
        <v/>
      </c>
      <c r="Q128" s="21" t="str">
        <f t="shared" si="16"/>
        <v/>
      </c>
      <c r="R128" s="21" t="str">
        <f t="shared" si="16"/>
        <v/>
      </c>
      <c r="S128" s="21" t="str">
        <f t="shared" si="16"/>
        <v/>
      </c>
      <c r="T128" s="21" t="str">
        <f t="shared" si="16"/>
        <v/>
      </c>
      <c r="U128" s="21" t="str">
        <f t="shared" si="16"/>
        <v/>
      </c>
      <c r="V128" s="21" t="str">
        <f t="shared" si="16"/>
        <v/>
      </c>
      <c r="W128" s="21" t="str">
        <f t="shared" si="16"/>
        <v/>
      </c>
      <c r="X128" s="21" t="str">
        <f t="shared" si="16"/>
        <v/>
      </c>
      <c r="Y128" s="21" t="str">
        <f t="shared" si="16"/>
        <v/>
      </c>
      <c r="Z128" s="21" t="str">
        <f t="shared" si="16"/>
        <v/>
      </c>
      <c r="AA128" s="21" t="str">
        <f t="shared" si="16"/>
        <v/>
      </c>
      <c r="AB128" s="21" t="str">
        <f t="shared" si="16"/>
        <v/>
      </c>
      <c r="AC128" s="21" t="str">
        <f t="shared" si="16"/>
        <v/>
      </c>
      <c r="AD128" s="21" t="str">
        <f t="shared" si="16"/>
        <v/>
      </c>
      <c r="AE128" s="21" t="str">
        <f t="shared" si="16"/>
        <v/>
      </c>
      <c r="AF128" s="21" t="str">
        <f t="shared" si="16"/>
        <v/>
      </c>
      <c r="AG128" s="21" t="str">
        <f t="shared" si="16"/>
        <v/>
      </c>
      <c r="AH128" s="21" t="str">
        <f t="shared" si="16"/>
        <v/>
      </c>
      <c r="AI128" s="21" t="str">
        <f t="shared" si="16"/>
        <v/>
      </c>
      <c r="AJ128" s="21" t="str">
        <f t="shared" si="16"/>
        <v/>
      </c>
      <c r="AK128" s="21" t="str">
        <f t="shared" si="16"/>
        <v/>
      </c>
      <c r="AL128" s="21" t="str">
        <f t="shared" si="16"/>
        <v/>
      </c>
      <c r="AM128" s="21" t="str">
        <f t="shared" si="16"/>
        <v/>
      </c>
      <c r="AN128" s="21" t="str">
        <f t="shared" si="16"/>
        <v/>
      </c>
      <c r="AO128" s="21" t="str">
        <f t="shared" si="16"/>
        <v/>
      </c>
      <c r="AP128" s="21" t="str">
        <f t="shared" si="16"/>
        <v/>
      </c>
      <c r="AQ128" s="21" t="str">
        <f t="shared" si="16"/>
        <v/>
      </c>
      <c r="AR128" s="21" t="str">
        <f t="shared" si="16"/>
        <v/>
      </c>
      <c r="AS128" s="21" t="str">
        <f t="shared" si="16"/>
        <v/>
      </c>
      <c r="AT128" s="21" t="str">
        <f t="shared" si="16"/>
        <v/>
      </c>
      <c r="AU128" s="21" t="str">
        <f t="shared" si="16"/>
        <v/>
      </c>
      <c r="AV128" s="21" t="str">
        <f t="shared" si="16"/>
        <v/>
      </c>
      <c r="AW128" s="21" t="str">
        <f t="shared" si="16"/>
        <v/>
      </c>
      <c r="AX128" s="21" t="str">
        <f t="shared" si="16"/>
        <v/>
      </c>
    </row>
    <row r="129" spans="1:50">
      <c r="A129" t="str">
        <f t="shared" si="3"/>
        <v>May2018</v>
      </c>
      <c r="C129" t="s">
        <v>58</v>
      </c>
      <c r="D129">
        <v>2018</v>
      </c>
      <c r="E129" s="21" t="str">
        <f t="shared" si="16"/>
        <v/>
      </c>
      <c r="F129" s="21" t="str">
        <f t="shared" si="16"/>
        <v/>
      </c>
      <c r="G129" s="21" t="str">
        <f t="shared" si="16"/>
        <v/>
      </c>
      <c r="H129" s="21" t="str">
        <f t="shared" si="16"/>
        <v/>
      </c>
      <c r="I129" s="21" t="str">
        <f t="shared" si="16"/>
        <v/>
      </c>
      <c r="J129" s="21" t="str">
        <f t="shared" si="16"/>
        <v/>
      </c>
      <c r="K129" s="21" t="str">
        <f t="shared" si="16"/>
        <v/>
      </c>
      <c r="L129" s="21" t="str">
        <f t="shared" si="16"/>
        <v/>
      </c>
      <c r="M129" s="21" t="str">
        <f t="shared" si="16"/>
        <v/>
      </c>
      <c r="N129" s="21" t="str">
        <f t="shared" si="16"/>
        <v/>
      </c>
      <c r="O129" s="21" t="str">
        <f t="shared" si="16"/>
        <v/>
      </c>
      <c r="P129" s="21" t="str">
        <f t="shared" si="16"/>
        <v/>
      </c>
      <c r="Q129" s="21" t="str">
        <f t="shared" si="16"/>
        <v/>
      </c>
      <c r="R129" s="21" t="str">
        <f t="shared" si="16"/>
        <v/>
      </c>
      <c r="S129" s="21" t="str">
        <f t="shared" si="16"/>
        <v/>
      </c>
      <c r="T129" s="21" t="str">
        <f t="shared" si="16"/>
        <v/>
      </c>
      <c r="U129" s="21" t="str">
        <f t="shared" si="16"/>
        <v/>
      </c>
      <c r="V129" s="21" t="str">
        <f t="shared" si="16"/>
        <v/>
      </c>
      <c r="W129" s="21" t="str">
        <f t="shared" si="16"/>
        <v/>
      </c>
      <c r="X129" s="21" t="str">
        <f t="shared" si="16"/>
        <v/>
      </c>
      <c r="Y129" s="21" t="str">
        <f t="shared" si="16"/>
        <v/>
      </c>
      <c r="Z129" s="21" t="str">
        <f t="shared" si="16"/>
        <v/>
      </c>
      <c r="AA129" s="21" t="str">
        <f t="shared" si="16"/>
        <v/>
      </c>
      <c r="AB129" s="21" t="str">
        <f t="shared" si="16"/>
        <v/>
      </c>
      <c r="AC129" s="21" t="str">
        <f t="shared" si="16"/>
        <v/>
      </c>
      <c r="AD129" s="21" t="str">
        <f t="shared" si="16"/>
        <v/>
      </c>
      <c r="AE129" s="21" t="str">
        <f t="shared" si="16"/>
        <v/>
      </c>
      <c r="AF129" s="21" t="str">
        <f t="shared" si="16"/>
        <v/>
      </c>
      <c r="AG129" s="21" t="str">
        <f t="shared" si="16"/>
        <v/>
      </c>
      <c r="AH129" s="21" t="str">
        <f t="shared" si="16"/>
        <v/>
      </c>
      <c r="AI129" s="21" t="str">
        <f t="shared" si="16"/>
        <v/>
      </c>
      <c r="AJ129" s="21" t="str">
        <f t="shared" si="16"/>
        <v/>
      </c>
      <c r="AK129" s="21" t="str">
        <f t="shared" si="16"/>
        <v/>
      </c>
      <c r="AL129" s="21" t="str">
        <f t="shared" si="16"/>
        <v/>
      </c>
      <c r="AM129" s="21" t="str">
        <f t="shared" si="16"/>
        <v/>
      </c>
      <c r="AN129" s="21" t="str">
        <f t="shared" si="16"/>
        <v/>
      </c>
      <c r="AO129" s="21" t="str">
        <f t="shared" si="16"/>
        <v/>
      </c>
      <c r="AP129" s="21" t="str">
        <f t="shared" si="16"/>
        <v/>
      </c>
      <c r="AQ129" s="21" t="str">
        <f t="shared" si="16"/>
        <v/>
      </c>
      <c r="AR129" s="21" t="str">
        <f t="shared" si="16"/>
        <v/>
      </c>
      <c r="AS129" s="21" t="str">
        <f t="shared" si="16"/>
        <v/>
      </c>
      <c r="AT129" s="21" t="str">
        <f t="shared" si="16"/>
        <v/>
      </c>
      <c r="AU129" s="21" t="str">
        <f t="shared" si="16"/>
        <v/>
      </c>
      <c r="AV129" s="21" t="str">
        <f t="shared" si="16"/>
        <v/>
      </c>
      <c r="AW129" s="21" t="str">
        <f t="shared" si="16"/>
        <v/>
      </c>
      <c r="AX129" s="21" t="str">
        <f t="shared" si="16"/>
        <v/>
      </c>
    </row>
    <row r="130" spans="1:50">
      <c r="A130" t="str">
        <f t="shared" si="3"/>
        <v>June2018</v>
      </c>
      <c r="C130" t="s">
        <v>59</v>
      </c>
      <c r="D130">
        <v>2018</v>
      </c>
      <c r="E130" s="21" t="str">
        <f t="shared" si="16"/>
        <v/>
      </c>
      <c r="F130" s="21" t="str">
        <f t="shared" si="16"/>
        <v/>
      </c>
      <c r="G130" s="21" t="str">
        <f t="shared" si="16"/>
        <v/>
      </c>
      <c r="H130" s="21" t="str">
        <f t="shared" si="16"/>
        <v/>
      </c>
      <c r="I130" s="21" t="str">
        <f t="shared" si="16"/>
        <v/>
      </c>
      <c r="J130" s="21" t="str">
        <f t="shared" si="16"/>
        <v/>
      </c>
      <c r="K130" s="21" t="str">
        <f t="shared" si="16"/>
        <v/>
      </c>
      <c r="L130" s="21" t="str">
        <f t="shared" si="16"/>
        <v/>
      </c>
      <c r="M130" s="21" t="str">
        <f t="shared" si="16"/>
        <v/>
      </c>
      <c r="N130" s="21" t="str">
        <f t="shared" si="16"/>
        <v/>
      </c>
      <c r="O130" s="21" t="str">
        <f t="shared" si="16"/>
        <v/>
      </c>
      <c r="P130" s="21" t="str">
        <f t="shared" si="16"/>
        <v/>
      </c>
      <c r="Q130" s="21" t="str">
        <f t="shared" si="16"/>
        <v/>
      </c>
      <c r="R130" s="21" t="str">
        <f t="shared" si="16"/>
        <v/>
      </c>
      <c r="S130" s="21" t="str">
        <f t="shared" si="16"/>
        <v/>
      </c>
      <c r="T130" s="21" t="str">
        <f t="shared" si="16"/>
        <v/>
      </c>
      <c r="U130" s="21" t="str">
        <f t="shared" si="16"/>
        <v/>
      </c>
      <c r="V130" s="21" t="str">
        <f t="shared" si="16"/>
        <v/>
      </c>
      <c r="W130" s="21" t="str">
        <f t="shared" si="16"/>
        <v/>
      </c>
      <c r="X130" s="21" t="str">
        <f t="shared" si="16"/>
        <v/>
      </c>
      <c r="Y130" s="21" t="str">
        <f t="shared" si="16"/>
        <v/>
      </c>
      <c r="Z130" s="21" t="str">
        <f t="shared" si="16"/>
        <v/>
      </c>
      <c r="AA130" s="21" t="str">
        <f t="shared" si="16"/>
        <v/>
      </c>
      <c r="AB130" s="21" t="str">
        <f t="shared" si="16"/>
        <v/>
      </c>
      <c r="AC130" s="21" t="str">
        <f t="shared" si="16"/>
        <v/>
      </c>
      <c r="AD130" s="21" t="str">
        <f t="shared" si="16"/>
        <v/>
      </c>
      <c r="AE130" s="21" t="str">
        <f t="shared" si="16"/>
        <v/>
      </c>
      <c r="AF130" s="21" t="str">
        <f t="shared" si="16"/>
        <v/>
      </c>
      <c r="AG130" s="21" t="str">
        <f t="shared" si="16"/>
        <v/>
      </c>
      <c r="AH130" s="21" t="str">
        <f t="shared" si="16"/>
        <v/>
      </c>
      <c r="AI130" s="21" t="str">
        <f t="shared" si="16"/>
        <v/>
      </c>
      <c r="AJ130" s="21" t="str">
        <f t="shared" si="16"/>
        <v/>
      </c>
      <c r="AK130" s="21" t="str">
        <f t="shared" si="16"/>
        <v/>
      </c>
      <c r="AL130" s="21" t="str">
        <f t="shared" si="16"/>
        <v/>
      </c>
      <c r="AM130" s="21" t="str">
        <f t="shared" si="16"/>
        <v/>
      </c>
      <c r="AN130" s="21" t="str">
        <f t="shared" si="16"/>
        <v/>
      </c>
      <c r="AO130" s="21" t="str">
        <f t="shared" si="16"/>
        <v/>
      </c>
      <c r="AP130" s="21" t="str">
        <f t="shared" si="16"/>
        <v/>
      </c>
      <c r="AQ130" s="21" t="str">
        <f t="shared" si="16"/>
        <v/>
      </c>
      <c r="AR130" s="21" t="str">
        <f t="shared" si="16"/>
        <v/>
      </c>
      <c r="AS130" s="21" t="str">
        <f t="shared" si="16"/>
        <v/>
      </c>
      <c r="AT130" s="21" t="str">
        <f t="shared" si="16"/>
        <v/>
      </c>
      <c r="AU130" s="21" t="str">
        <f t="shared" si="16"/>
        <v/>
      </c>
      <c r="AV130" s="21" t="str">
        <f t="shared" si="16"/>
        <v/>
      </c>
      <c r="AW130" s="21" t="str">
        <f t="shared" si="16"/>
        <v/>
      </c>
      <c r="AX130" s="21" t="str">
        <f t="shared" si="16"/>
        <v/>
      </c>
    </row>
    <row r="131" spans="1:50">
      <c r="A131" t="str">
        <f t="shared" si="3"/>
        <v>July2018</v>
      </c>
      <c r="C131" t="s">
        <v>60</v>
      </c>
      <c r="D131">
        <v>2018</v>
      </c>
      <c r="E131" s="21" t="str">
        <f t="shared" si="16"/>
        <v/>
      </c>
      <c r="F131" s="21" t="str">
        <f t="shared" si="16"/>
        <v/>
      </c>
      <c r="G131" s="21" t="str">
        <f t="shared" si="16"/>
        <v/>
      </c>
      <c r="H131" s="21" t="str">
        <f t="shared" si="16"/>
        <v/>
      </c>
      <c r="I131" s="21" t="str">
        <f t="shared" si="16"/>
        <v/>
      </c>
      <c r="J131" s="21" t="str">
        <f t="shared" si="16"/>
        <v/>
      </c>
      <c r="K131" s="21" t="str">
        <f t="shared" si="16"/>
        <v/>
      </c>
      <c r="L131" s="21" t="str">
        <f t="shared" si="16"/>
        <v/>
      </c>
      <c r="M131" s="21" t="str">
        <f t="shared" si="16"/>
        <v/>
      </c>
      <c r="N131" s="21" t="str">
        <f t="shared" si="16"/>
        <v/>
      </c>
      <c r="O131" s="21" t="str">
        <f t="shared" si="16"/>
        <v/>
      </c>
      <c r="P131" s="21" t="str">
        <f t="shared" si="16"/>
        <v/>
      </c>
      <c r="Q131" s="21" t="str">
        <f t="shared" si="16"/>
        <v/>
      </c>
      <c r="R131" s="21" t="str">
        <f t="shared" si="16"/>
        <v/>
      </c>
      <c r="S131" s="21" t="str">
        <f t="shared" si="16"/>
        <v/>
      </c>
      <c r="T131" s="21" t="str">
        <f t="shared" si="16"/>
        <v/>
      </c>
      <c r="U131" s="21" t="str">
        <f t="shared" si="16"/>
        <v/>
      </c>
      <c r="V131" s="21" t="str">
        <f t="shared" si="16"/>
        <v/>
      </c>
      <c r="W131" s="21" t="str">
        <f t="shared" si="16"/>
        <v/>
      </c>
      <c r="X131" s="21" t="str">
        <f t="shared" si="16"/>
        <v/>
      </c>
      <c r="Y131" s="21" t="str">
        <f t="shared" si="16"/>
        <v/>
      </c>
      <c r="Z131" s="21" t="str">
        <f t="shared" si="16"/>
        <v/>
      </c>
      <c r="AA131" s="21" t="str">
        <f t="shared" si="16"/>
        <v/>
      </c>
      <c r="AB131" s="21" t="str">
        <f t="shared" si="16"/>
        <v/>
      </c>
      <c r="AC131" s="21" t="str">
        <f t="shared" si="16"/>
        <v/>
      </c>
      <c r="AD131" s="21" t="str">
        <f t="shared" si="16"/>
        <v/>
      </c>
      <c r="AE131" s="21" t="str">
        <f t="shared" si="16"/>
        <v/>
      </c>
      <c r="AF131" s="21" t="str">
        <f t="shared" si="16"/>
        <v/>
      </c>
      <c r="AG131" s="21" t="str">
        <f t="shared" si="16"/>
        <v/>
      </c>
      <c r="AH131" s="21" t="str">
        <f t="shared" si="16"/>
        <v/>
      </c>
      <c r="AI131" s="21" t="str">
        <f t="shared" si="16"/>
        <v/>
      </c>
      <c r="AJ131" s="21" t="str">
        <f t="shared" si="16"/>
        <v/>
      </c>
      <c r="AK131" s="21" t="str">
        <f t="shared" si="16"/>
        <v/>
      </c>
      <c r="AL131" s="21" t="str">
        <f t="shared" si="16"/>
        <v/>
      </c>
      <c r="AM131" s="21" t="str">
        <f t="shared" si="16"/>
        <v/>
      </c>
      <c r="AN131" s="21" t="str">
        <f t="shared" si="16"/>
        <v/>
      </c>
      <c r="AO131" s="21" t="str">
        <f t="shared" si="16"/>
        <v/>
      </c>
      <c r="AP131" s="21" t="str">
        <f t="shared" si="16"/>
        <v/>
      </c>
      <c r="AQ131" s="21" t="str">
        <f t="shared" si="16"/>
        <v/>
      </c>
      <c r="AR131" s="21" t="str">
        <f t="shared" si="16"/>
        <v/>
      </c>
      <c r="AS131" s="21" t="str">
        <f t="shared" si="16"/>
        <v/>
      </c>
      <c r="AT131" s="21" t="str">
        <f t="shared" si="16"/>
        <v/>
      </c>
      <c r="AU131" s="21" t="str">
        <f t="shared" si="16"/>
        <v/>
      </c>
      <c r="AV131" s="21" t="str">
        <f t="shared" si="16"/>
        <v/>
      </c>
      <c r="AW131" s="21" t="str">
        <f t="shared" si="16"/>
        <v/>
      </c>
      <c r="AX131" s="21" t="str">
        <f t="shared" si="16"/>
        <v/>
      </c>
    </row>
    <row r="132" spans="1:50">
      <c r="A132" t="str">
        <f t="shared" si="3"/>
        <v>August2018</v>
      </c>
      <c r="C132" t="s">
        <v>61</v>
      </c>
      <c r="D132">
        <v>2018</v>
      </c>
      <c r="E132" s="21" t="str">
        <f t="shared" si="16"/>
        <v/>
      </c>
      <c r="F132" s="21" t="str">
        <f t="shared" si="16"/>
        <v/>
      </c>
      <c r="G132" s="21" t="str">
        <f t="shared" si="16"/>
        <v/>
      </c>
      <c r="H132" s="21" t="str">
        <f t="shared" si="16"/>
        <v/>
      </c>
      <c r="I132" s="21" t="str">
        <f t="shared" si="16"/>
        <v/>
      </c>
      <c r="J132" s="21" t="str">
        <f t="shared" si="16"/>
        <v/>
      </c>
      <c r="K132" s="21" t="str">
        <f t="shared" si="16"/>
        <v/>
      </c>
      <c r="L132" s="21" t="str">
        <f t="shared" si="16"/>
        <v/>
      </c>
      <c r="M132" s="21" t="str">
        <f t="shared" si="16"/>
        <v/>
      </c>
      <c r="N132" s="21" t="str">
        <f t="shared" si="16"/>
        <v/>
      </c>
      <c r="O132" s="21" t="str">
        <f t="shared" si="16"/>
        <v/>
      </c>
      <c r="P132" s="21" t="str">
        <f t="shared" si="16"/>
        <v/>
      </c>
      <c r="Q132" s="21" t="str">
        <f t="shared" si="16"/>
        <v/>
      </c>
      <c r="R132" s="21" t="str">
        <f t="shared" si="16"/>
        <v/>
      </c>
      <c r="S132" s="21" t="str">
        <f t="shared" si="16"/>
        <v/>
      </c>
      <c r="T132" s="21" t="str">
        <f t="shared" si="16"/>
        <v/>
      </c>
      <c r="U132" s="21" t="str">
        <f t="shared" si="16"/>
        <v/>
      </c>
      <c r="V132" s="21" t="str">
        <f t="shared" si="16"/>
        <v/>
      </c>
      <c r="W132" s="21" t="str">
        <f t="shared" si="16"/>
        <v/>
      </c>
      <c r="X132" s="21" t="str">
        <f t="shared" si="16"/>
        <v/>
      </c>
      <c r="Y132" s="21" t="str">
        <f t="shared" si="16"/>
        <v/>
      </c>
      <c r="Z132" s="21" t="str">
        <f t="shared" si="16"/>
        <v/>
      </c>
      <c r="AA132" s="21" t="str">
        <f t="shared" si="16"/>
        <v/>
      </c>
      <c r="AB132" s="21" t="str">
        <f t="shared" si="16"/>
        <v/>
      </c>
      <c r="AC132" s="21" t="str">
        <f t="shared" si="16"/>
        <v/>
      </c>
      <c r="AD132" s="21" t="str">
        <f t="shared" si="16"/>
        <v/>
      </c>
      <c r="AE132" s="21" t="str">
        <f t="shared" si="16"/>
        <v/>
      </c>
      <c r="AF132" s="21" t="str">
        <f t="shared" si="16"/>
        <v/>
      </c>
      <c r="AG132" s="21" t="str">
        <f t="shared" si="16"/>
        <v/>
      </c>
      <c r="AH132" s="21" t="str">
        <f t="shared" si="16"/>
        <v/>
      </c>
      <c r="AI132" s="21" t="str">
        <f t="shared" si="16"/>
        <v/>
      </c>
      <c r="AJ132" s="21" t="str">
        <f t="shared" si="16"/>
        <v/>
      </c>
      <c r="AK132" s="21" t="str">
        <f t="shared" si="16"/>
        <v/>
      </c>
      <c r="AL132" s="21" t="str">
        <f t="shared" si="16"/>
        <v/>
      </c>
      <c r="AM132" s="21" t="str">
        <f t="shared" si="16"/>
        <v/>
      </c>
      <c r="AN132" s="21" t="str">
        <f t="shared" si="16"/>
        <v/>
      </c>
      <c r="AO132" s="21" t="str">
        <f t="shared" si="16"/>
        <v/>
      </c>
      <c r="AP132" s="21" t="str">
        <f t="shared" si="16"/>
        <v/>
      </c>
      <c r="AQ132" s="21" t="str">
        <f t="shared" si="16"/>
        <v/>
      </c>
      <c r="AR132" s="21" t="str">
        <f t="shared" si="16"/>
        <v/>
      </c>
      <c r="AS132" s="21" t="str">
        <f t="shared" si="16"/>
        <v/>
      </c>
      <c r="AT132" s="21" t="str">
        <f t="shared" si="16"/>
        <v/>
      </c>
      <c r="AU132" s="21" t="str">
        <f t="shared" si="16"/>
        <v/>
      </c>
      <c r="AV132" s="21" t="str">
        <f t="shared" si="16"/>
        <v/>
      </c>
      <c r="AW132" s="21" t="str">
        <f t="shared" si="16"/>
        <v/>
      </c>
      <c r="AX132" s="21" t="str">
        <f t="shared" si="16"/>
        <v/>
      </c>
    </row>
    <row r="133" spans="1:50">
      <c r="A133" t="str">
        <f t="shared" si="3"/>
        <v>September2018</v>
      </c>
      <c r="C133" t="s">
        <v>2</v>
      </c>
      <c r="D133">
        <v>2018</v>
      </c>
      <c r="E133" s="21" t="str">
        <f t="shared" si="16"/>
        <v/>
      </c>
      <c r="F133" s="21" t="str">
        <f t="shared" si="16"/>
        <v/>
      </c>
      <c r="G133" s="21" t="str">
        <f t="shared" si="16"/>
        <v/>
      </c>
      <c r="H133" s="21" t="str">
        <f t="shared" si="16"/>
        <v/>
      </c>
      <c r="I133" s="21" t="str">
        <f t="shared" si="16"/>
        <v/>
      </c>
      <c r="J133" s="21" t="str">
        <f t="shared" si="16"/>
        <v/>
      </c>
      <c r="K133" s="21" t="str">
        <f t="shared" si="16"/>
        <v/>
      </c>
      <c r="L133" s="21" t="str">
        <f t="shared" si="16"/>
        <v/>
      </c>
      <c r="M133" s="21" t="str">
        <f t="shared" si="16"/>
        <v/>
      </c>
      <c r="N133" s="21" t="str">
        <f t="shared" si="16"/>
        <v/>
      </c>
      <c r="O133" s="21" t="str">
        <f t="shared" si="16"/>
        <v/>
      </c>
      <c r="P133" s="21" t="str">
        <f t="shared" si="16"/>
        <v/>
      </c>
      <c r="Q133" s="21" t="str">
        <f t="shared" si="16"/>
        <v/>
      </c>
      <c r="R133" s="21" t="str">
        <f t="shared" si="16"/>
        <v/>
      </c>
      <c r="S133" s="21" t="str">
        <f t="shared" si="16"/>
        <v/>
      </c>
      <c r="T133" s="21" t="str">
        <f t="shared" si="16"/>
        <v/>
      </c>
      <c r="U133" s="21" t="str">
        <f t="shared" si="16"/>
        <v/>
      </c>
      <c r="V133" s="21" t="str">
        <f t="shared" si="16"/>
        <v/>
      </c>
      <c r="W133" s="21" t="str">
        <f t="shared" si="16"/>
        <v/>
      </c>
      <c r="X133" s="21" t="str">
        <f t="shared" si="16"/>
        <v/>
      </c>
      <c r="Y133" s="21" t="str">
        <f t="shared" si="16"/>
        <v/>
      </c>
      <c r="Z133" s="21" t="str">
        <f t="shared" si="16"/>
        <v/>
      </c>
      <c r="AA133" s="21" t="str">
        <f t="shared" si="16"/>
        <v/>
      </c>
      <c r="AB133" s="21" t="str">
        <f t="shared" si="16"/>
        <v/>
      </c>
      <c r="AC133" s="21" t="str">
        <f t="shared" si="16"/>
        <v/>
      </c>
      <c r="AD133" s="21" t="str">
        <f t="shared" ref="AD133:AX133" si="17">IFERROR((AD52-AD40)/AD40,"")</f>
        <v/>
      </c>
      <c r="AE133" s="21" t="str">
        <f t="shared" si="17"/>
        <v/>
      </c>
      <c r="AF133" s="21" t="str">
        <f t="shared" si="17"/>
        <v/>
      </c>
      <c r="AG133" s="21" t="str">
        <f t="shared" si="17"/>
        <v/>
      </c>
      <c r="AH133" s="21" t="str">
        <f t="shared" si="17"/>
        <v/>
      </c>
      <c r="AI133" s="21" t="str">
        <f t="shared" si="17"/>
        <v/>
      </c>
      <c r="AJ133" s="21" t="str">
        <f t="shared" si="17"/>
        <v/>
      </c>
      <c r="AK133" s="21" t="str">
        <f t="shared" si="17"/>
        <v/>
      </c>
      <c r="AL133" s="21" t="str">
        <f t="shared" si="17"/>
        <v/>
      </c>
      <c r="AM133" s="21" t="str">
        <f t="shared" si="17"/>
        <v/>
      </c>
      <c r="AN133" s="21" t="str">
        <f t="shared" si="17"/>
        <v/>
      </c>
      <c r="AO133" s="21" t="str">
        <f t="shared" si="17"/>
        <v/>
      </c>
      <c r="AP133" s="21" t="str">
        <f t="shared" si="17"/>
        <v/>
      </c>
      <c r="AQ133" s="21" t="str">
        <f t="shared" si="17"/>
        <v/>
      </c>
      <c r="AR133" s="21" t="str">
        <f t="shared" si="17"/>
        <v/>
      </c>
      <c r="AS133" s="21" t="str">
        <f t="shared" si="17"/>
        <v/>
      </c>
      <c r="AT133" s="21" t="str">
        <f t="shared" si="17"/>
        <v/>
      </c>
      <c r="AU133" s="21" t="str">
        <f t="shared" si="17"/>
        <v/>
      </c>
      <c r="AV133" s="21" t="str">
        <f t="shared" si="17"/>
        <v/>
      </c>
      <c r="AW133" s="21" t="str">
        <f t="shared" si="17"/>
        <v/>
      </c>
      <c r="AX133" s="21" t="str">
        <f t="shared" si="17"/>
        <v/>
      </c>
    </row>
    <row r="134" spans="1:50">
      <c r="A134" t="str">
        <f t="shared" si="3"/>
        <v>October2018</v>
      </c>
      <c r="C134" t="s">
        <v>62</v>
      </c>
      <c r="D134">
        <v>2018</v>
      </c>
      <c r="E134" s="21" t="str">
        <f t="shared" ref="E134:AX139" si="18">IFERROR((E53-E41)/E41,"")</f>
        <v/>
      </c>
      <c r="F134" s="21" t="str">
        <f t="shared" si="18"/>
        <v/>
      </c>
      <c r="G134" s="21" t="str">
        <f t="shared" si="18"/>
        <v/>
      </c>
      <c r="H134" s="21" t="str">
        <f t="shared" si="18"/>
        <v/>
      </c>
      <c r="I134" s="21" t="str">
        <f t="shared" si="18"/>
        <v/>
      </c>
      <c r="J134" s="21" t="str">
        <f t="shared" si="18"/>
        <v/>
      </c>
      <c r="K134" s="21" t="str">
        <f t="shared" si="18"/>
        <v/>
      </c>
      <c r="L134" s="21" t="str">
        <f t="shared" si="18"/>
        <v/>
      </c>
      <c r="M134" s="21" t="str">
        <f t="shared" si="18"/>
        <v/>
      </c>
      <c r="N134" s="21" t="str">
        <f t="shared" si="18"/>
        <v/>
      </c>
      <c r="O134" s="21" t="str">
        <f t="shared" si="18"/>
        <v/>
      </c>
      <c r="P134" s="21" t="str">
        <f t="shared" si="18"/>
        <v/>
      </c>
      <c r="Q134" s="21" t="str">
        <f t="shared" si="18"/>
        <v/>
      </c>
      <c r="R134" s="21" t="str">
        <f t="shared" si="18"/>
        <v/>
      </c>
      <c r="S134" s="21" t="str">
        <f t="shared" si="18"/>
        <v/>
      </c>
      <c r="T134" s="21" t="str">
        <f t="shared" si="18"/>
        <v/>
      </c>
      <c r="U134" s="21" t="str">
        <f t="shared" si="18"/>
        <v/>
      </c>
      <c r="V134" s="21" t="str">
        <f t="shared" si="18"/>
        <v/>
      </c>
      <c r="W134" s="21" t="str">
        <f t="shared" si="18"/>
        <v/>
      </c>
      <c r="X134" s="21" t="str">
        <f t="shared" si="18"/>
        <v/>
      </c>
      <c r="Y134" s="21" t="str">
        <f t="shared" si="18"/>
        <v/>
      </c>
      <c r="Z134" s="21" t="str">
        <f t="shared" si="18"/>
        <v/>
      </c>
      <c r="AA134" s="21" t="str">
        <f t="shared" si="18"/>
        <v/>
      </c>
      <c r="AB134" s="21" t="str">
        <f t="shared" si="18"/>
        <v/>
      </c>
      <c r="AC134" s="21" t="str">
        <f t="shared" si="18"/>
        <v/>
      </c>
      <c r="AD134" s="21" t="str">
        <f t="shared" si="18"/>
        <v/>
      </c>
      <c r="AE134" s="21" t="str">
        <f t="shared" si="18"/>
        <v/>
      </c>
      <c r="AF134" s="21" t="str">
        <f t="shared" si="18"/>
        <v/>
      </c>
      <c r="AG134" s="21" t="str">
        <f t="shared" si="18"/>
        <v/>
      </c>
      <c r="AH134" s="21" t="str">
        <f t="shared" si="18"/>
        <v/>
      </c>
      <c r="AI134" s="21" t="str">
        <f t="shared" si="18"/>
        <v/>
      </c>
      <c r="AJ134" s="21" t="str">
        <f t="shared" si="18"/>
        <v/>
      </c>
      <c r="AK134" s="21" t="str">
        <f t="shared" si="18"/>
        <v/>
      </c>
      <c r="AL134" s="21" t="str">
        <f t="shared" si="18"/>
        <v/>
      </c>
      <c r="AM134" s="21" t="str">
        <f t="shared" si="18"/>
        <v/>
      </c>
      <c r="AN134" s="21" t="str">
        <f t="shared" si="18"/>
        <v/>
      </c>
      <c r="AO134" s="21" t="str">
        <f t="shared" si="18"/>
        <v/>
      </c>
      <c r="AP134" s="21" t="str">
        <f t="shared" si="18"/>
        <v/>
      </c>
      <c r="AQ134" s="21" t="str">
        <f t="shared" si="18"/>
        <v/>
      </c>
      <c r="AR134" s="21" t="str">
        <f t="shared" si="18"/>
        <v/>
      </c>
      <c r="AS134" s="21" t="str">
        <f t="shared" si="18"/>
        <v/>
      </c>
      <c r="AT134" s="21" t="str">
        <f t="shared" si="18"/>
        <v/>
      </c>
      <c r="AU134" s="21" t="str">
        <f t="shared" si="18"/>
        <v/>
      </c>
      <c r="AV134" s="21" t="str">
        <f t="shared" si="18"/>
        <v/>
      </c>
      <c r="AW134" s="21" t="str">
        <f t="shared" si="18"/>
        <v/>
      </c>
      <c r="AX134" s="21" t="str">
        <f t="shared" si="18"/>
        <v/>
      </c>
    </row>
    <row r="135" spans="1:50">
      <c r="A135" t="str">
        <f t="shared" si="3"/>
        <v>November2018</v>
      </c>
      <c r="C135" t="s">
        <v>63</v>
      </c>
      <c r="D135">
        <v>2018</v>
      </c>
      <c r="E135" s="21" t="str">
        <f t="shared" si="18"/>
        <v/>
      </c>
      <c r="F135" s="21" t="str">
        <f t="shared" si="18"/>
        <v/>
      </c>
      <c r="G135" s="21" t="str">
        <f t="shared" si="18"/>
        <v/>
      </c>
      <c r="H135" s="21" t="str">
        <f t="shared" si="18"/>
        <v/>
      </c>
      <c r="I135" s="21" t="str">
        <f t="shared" si="18"/>
        <v/>
      </c>
      <c r="J135" s="21" t="str">
        <f t="shared" si="18"/>
        <v/>
      </c>
      <c r="K135" s="21" t="str">
        <f t="shared" si="18"/>
        <v/>
      </c>
      <c r="L135" s="21" t="str">
        <f t="shared" si="18"/>
        <v/>
      </c>
      <c r="M135" s="21" t="str">
        <f t="shared" si="18"/>
        <v/>
      </c>
      <c r="N135" s="21" t="str">
        <f t="shared" si="18"/>
        <v/>
      </c>
      <c r="O135" s="21" t="str">
        <f t="shared" si="18"/>
        <v/>
      </c>
      <c r="P135" s="21" t="str">
        <f t="shared" si="18"/>
        <v/>
      </c>
      <c r="Q135" s="21" t="str">
        <f t="shared" si="18"/>
        <v/>
      </c>
      <c r="R135" s="21" t="str">
        <f t="shared" si="18"/>
        <v/>
      </c>
      <c r="S135" s="21" t="str">
        <f t="shared" si="18"/>
        <v/>
      </c>
      <c r="T135" s="21" t="str">
        <f t="shared" si="18"/>
        <v/>
      </c>
      <c r="U135" s="21" t="str">
        <f t="shared" si="18"/>
        <v/>
      </c>
      <c r="V135" s="21" t="str">
        <f t="shared" si="18"/>
        <v/>
      </c>
      <c r="W135" s="21" t="str">
        <f t="shared" si="18"/>
        <v/>
      </c>
      <c r="X135" s="21" t="str">
        <f t="shared" si="18"/>
        <v/>
      </c>
      <c r="Y135" s="21" t="str">
        <f t="shared" si="18"/>
        <v/>
      </c>
      <c r="Z135" s="21" t="str">
        <f t="shared" si="18"/>
        <v/>
      </c>
      <c r="AA135" s="21" t="str">
        <f t="shared" si="18"/>
        <v/>
      </c>
      <c r="AB135" s="21" t="str">
        <f t="shared" si="18"/>
        <v/>
      </c>
      <c r="AC135" s="21" t="str">
        <f t="shared" si="18"/>
        <v/>
      </c>
      <c r="AD135" s="21" t="str">
        <f t="shared" si="18"/>
        <v/>
      </c>
      <c r="AE135" s="21" t="str">
        <f t="shared" si="18"/>
        <v/>
      </c>
      <c r="AF135" s="21" t="str">
        <f t="shared" si="18"/>
        <v/>
      </c>
      <c r="AG135" s="21" t="str">
        <f t="shared" si="18"/>
        <v/>
      </c>
      <c r="AH135" s="21" t="str">
        <f t="shared" si="18"/>
        <v/>
      </c>
      <c r="AI135" s="21" t="str">
        <f t="shared" si="18"/>
        <v/>
      </c>
      <c r="AJ135" s="21" t="str">
        <f t="shared" si="18"/>
        <v/>
      </c>
      <c r="AK135" s="21" t="str">
        <f t="shared" si="18"/>
        <v/>
      </c>
      <c r="AL135" s="21" t="str">
        <f t="shared" si="18"/>
        <v/>
      </c>
      <c r="AM135" s="21" t="str">
        <f t="shared" si="18"/>
        <v/>
      </c>
      <c r="AN135" s="21" t="str">
        <f t="shared" si="18"/>
        <v/>
      </c>
      <c r="AO135" s="21" t="str">
        <f t="shared" si="18"/>
        <v/>
      </c>
      <c r="AP135" s="21" t="str">
        <f t="shared" si="18"/>
        <v/>
      </c>
      <c r="AQ135" s="21" t="str">
        <f t="shared" si="18"/>
        <v/>
      </c>
      <c r="AR135" s="21" t="str">
        <f t="shared" si="18"/>
        <v/>
      </c>
      <c r="AS135" s="21" t="str">
        <f t="shared" si="18"/>
        <v/>
      </c>
      <c r="AT135" s="21" t="str">
        <f t="shared" si="18"/>
        <v/>
      </c>
      <c r="AU135" s="21" t="str">
        <f t="shared" si="18"/>
        <v/>
      </c>
      <c r="AV135" s="21" t="str">
        <f t="shared" si="18"/>
        <v/>
      </c>
      <c r="AW135" s="21" t="str">
        <f t="shared" si="18"/>
        <v/>
      </c>
      <c r="AX135" s="21" t="str">
        <f t="shared" si="18"/>
        <v/>
      </c>
    </row>
    <row r="136" spans="1:50">
      <c r="A136" t="str">
        <f t="shared" si="3"/>
        <v>December2018</v>
      </c>
      <c r="C136" t="s">
        <v>50</v>
      </c>
      <c r="D136">
        <v>2018</v>
      </c>
      <c r="E136" s="21" t="str">
        <f t="shared" si="18"/>
        <v/>
      </c>
      <c r="F136" s="21" t="str">
        <f t="shared" si="18"/>
        <v/>
      </c>
      <c r="G136" s="21" t="str">
        <f t="shared" si="18"/>
        <v/>
      </c>
      <c r="H136" s="21" t="str">
        <f t="shared" si="18"/>
        <v/>
      </c>
      <c r="I136" s="21" t="str">
        <f t="shared" si="18"/>
        <v/>
      </c>
      <c r="J136" s="21" t="str">
        <f t="shared" si="18"/>
        <v/>
      </c>
      <c r="K136" s="21" t="str">
        <f t="shared" si="18"/>
        <v/>
      </c>
      <c r="L136" s="21" t="str">
        <f t="shared" si="18"/>
        <v/>
      </c>
      <c r="M136" s="21" t="str">
        <f t="shared" si="18"/>
        <v/>
      </c>
      <c r="N136" s="21" t="str">
        <f t="shared" si="18"/>
        <v/>
      </c>
      <c r="O136" s="21" t="str">
        <f t="shared" si="18"/>
        <v/>
      </c>
      <c r="P136" s="21" t="str">
        <f t="shared" si="18"/>
        <v/>
      </c>
      <c r="Q136" s="21" t="str">
        <f t="shared" si="18"/>
        <v/>
      </c>
      <c r="R136" s="21" t="str">
        <f t="shared" si="18"/>
        <v/>
      </c>
      <c r="S136" s="21" t="str">
        <f t="shared" si="18"/>
        <v/>
      </c>
      <c r="T136" s="21" t="str">
        <f t="shared" si="18"/>
        <v/>
      </c>
      <c r="U136" s="21" t="str">
        <f t="shared" si="18"/>
        <v/>
      </c>
      <c r="V136" s="21" t="str">
        <f t="shared" si="18"/>
        <v/>
      </c>
      <c r="W136" s="21" t="str">
        <f t="shared" si="18"/>
        <v/>
      </c>
      <c r="X136" s="21" t="str">
        <f t="shared" si="18"/>
        <v/>
      </c>
      <c r="Y136" s="21" t="str">
        <f t="shared" si="18"/>
        <v/>
      </c>
      <c r="Z136" s="21" t="str">
        <f t="shared" si="18"/>
        <v/>
      </c>
      <c r="AA136" s="21" t="str">
        <f t="shared" si="18"/>
        <v/>
      </c>
      <c r="AB136" s="21" t="str">
        <f t="shared" si="18"/>
        <v/>
      </c>
      <c r="AC136" s="21" t="str">
        <f t="shared" si="18"/>
        <v/>
      </c>
      <c r="AD136" s="21" t="str">
        <f t="shared" si="18"/>
        <v/>
      </c>
      <c r="AE136" s="21" t="str">
        <f t="shared" si="18"/>
        <v/>
      </c>
      <c r="AF136" s="21" t="str">
        <f t="shared" si="18"/>
        <v/>
      </c>
      <c r="AG136" s="21" t="str">
        <f t="shared" si="18"/>
        <v/>
      </c>
      <c r="AH136" s="21" t="str">
        <f t="shared" si="18"/>
        <v/>
      </c>
      <c r="AI136" s="21" t="str">
        <f t="shared" si="18"/>
        <v/>
      </c>
      <c r="AJ136" s="21" t="str">
        <f t="shared" si="18"/>
        <v/>
      </c>
      <c r="AK136" s="21" t="str">
        <f t="shared" si="18"/>
        <v/>
      </c>
      <c r="AL136" s="21" t="str">
        <f t="shared" si="18"/>
        <v/>
      </c>
      <c r="AM136" s="21" t="str">
        <f t="shared" si="18"/>
        <v/>
      </c>
      <c r="AN136" s="21" t="str">
        <f t="shared" si="18"/>
        <v/>
      </c>
      <c r="AO136" s="21" t="str">
        <f t="shared" si="18"/>
        <v/>
      </c>
      <c r="AP136" s="21" t="str">
        <f t="shared" si="18"/>
        <v/>
      </c>
      <c r="AQ136" s="21" t="str">
        <f t="shared" si="18"/>
        <v/>
      </c>
      <c r="AR136" s="21" t="str">
        <f t="shared" si="18"/>
        <v/>
      </c>
      <c r="AS136" s="21" t="str">
        <f t="shared" si="18"/>
        <v/>
      </c>
      <c r="AT136" s="21" t="str">
        <f t="shared" si="18"/>
        <v/>
      </c>
      <c r="AU136" s="21" t="str">
        <f t="shared" si="18"/>
        <v/>
      </c>
      <c r="AV136" s="21" t="str">
        <f t="shared" si="18"/>
        <v/>
      </c>
      <c r="AW136" s="21" t="str">
        <f t="shared" si="18"/>
        <v/>
      </c>
      <c r="AX136" s="21" t="str">
        <f t="shared" si="18"/>
        <v/>
      </c>
    </row>
    <row r="137" spans="1:50">
      <c r="A137" t="str">
        <f t="shared" si="3"/>
        <v>January2019</v>
      </c>
      <c r="C137" t="s">
        <v>53</v>
      </c>
      <c r="D137">
        <v>2019</v>
      </c>
      <c r="E137" s="21" t="str">
        <f t="shared" si="18"/>
        <v/>
      </c>
      <c r="F137" s="21" t="str">
        <f t="shared" si="18"/>
        <v/>
      </c>
      <c r="G137" s="21" t="str">
        <f t="shared" si="18"/>
        <v/>
      </c>
      <c r="H137" s="21" t="str">
        <f t="shared" si="18"/>
        <v/>
      </c>
      <c r="I137" s="21" t="str">
        <f t="shared" si="18"/>
        <v/>
      </c>
      <c r="J137" s="21" t="str">
        <f t="shared" si="18"/>
        <v/>
      </c>
      <c r="K137" s="21" t="str">
        <f t="shared" si="18"/>
        <v/>
      </c>
      <c r="L137" s="21" t="str">
        <f t="shared" si="18"/>
        <v/>
      </c>
      <c r="M137" s="21" t="str">
        <f t="shared" si="18"/>
        <v/>
      </c>
      <c r="N137" s="21" t="str">
        <f t="shared" si="18"/>
        <v/>
      </c>
      <c r="O137" s="21" t="str">
        <f t="shared" si="18"/>
        <v/>
      </c>
      <c r="P137" s="21" t="str">
        <f t="shared" si="18"/>
        <v/>
      </c>
      <c r="Q137" s="21" t="str">
        <f t="shared" si="18"/>
        <v/>
      </c>
      <c r="R137" s="21" t="str">
        <f t="shared" si="18"/>
        <v/>
      </c>
      <c r="S137" s="21" t="str">
        <f t="shared" si="18"/>
        <v/>
      </c>
      <c r="T137" s="21" t="str">
        <f t="shared" si="18"/>
        <v/>
      </c>
      <c r="U137" s="21" t="str">
        <f t="shared" si="18"/>
        <v/>
      </c>
      <c r="V137" s="21" t="str">
        <f t="shared" si="18"/>
        <v/>
      </c>
      <c r="W137" s="21" t="str">
        <f t="shared" si="18"/>
        <v/>
      </c>
      <c r="X137" s="21" t="str">
        <f t="shared" si="18"/>
        <v/>
      </c>
      <c r="Y137" s="21" t="str">
        <f t="shared" si="18"/>
        <v/>
      </c>
      <c r="Z137" s="21" t="str">
        <f t="shared" si="18"/>
        <v/>
      </c>
      <c r="AA137" s="21" t="str">
        <f t="shared" si="18"/>
        <v/>
      </c>
      <c r="AB137" s="21" t="str">
        <f t="shared" si="18"/>
        <v/>
      </c>
      <c r="AC137" s="21" t="str">
        <f t="shared" si="18"/>
        <v/>
      </c>
      <c r="AD137" s="21" t="str">
        <f t="shared" si="18"/>
        <v/>
      </c>
      <c r="AE137" s="21" t="str">
        <f t="shared" si="18"/>
        <v/>
      </c>
      <c r="AF137" s="21" t="str">
        <f t="shared" si="18"/>
        <v/>
      </c>
      <c r="AG137" s="21" t="str">
        <f t="shared" si="18"/>
        <v/>
      </c>
      <c r="AH137" s="21" t="str">
        <f t="shared" si="18"/>
        <v/>
      </c>
      <c r="AI137" s="21" t="str">
        <f t="shared" si="18"/>
        <v/>
      </c>
      <c r="AJ137" s="21" t="str">
        <f t="shared" si="18"/>
        <v/>
      </c>
      <c r="AK137" s="21" t="str">
        <f t="shared" si="18"/>
        <v/>
      </c>
      <c r="AL137" s="21" t="str">
        <f t="shared" si="18"/>
        <v/>
      </c>
      <c r="AM137" s="21" t="str">
        <f t="shared" si="18"/>
        <v/>
      </c>
      <c r="AN137" s="21" t="str">
        <f t="shared" si="18"/>
        <v/>
      </c>
      <c r="AO137" s="21" t="str">
        <f t="shared" si="18"/>
        <v/>
      </c>
      <c r="AP137" s="21" t="str">
        <f t="shared" si="18"/>
        <v/>
      </c>
      <c r="AQ137" s="21" t="str">
        <f t="shared" si="18"/>
        <v/>
      </c>
      <c r="AR137" s="21" t="str">
        <f t="shared" si="18"/>
        <v/>
      </c>
      <c r="AS137" s="21" t="str">
        <f t="shared" si="18"/>
        <v/>
      </c>
      <c r="AT137" s="21" t="str">
        <f t="shared" si="18"/>
        <v/>
      </c>
      <c r="AU137" s="21" t="str">
        <f t="shared" si="18"/>
        <v/>
      </c>
      <c r="AV137" s="21" t="str">
        <f t="shared" si="18"/>
        <v/>
      </c>
      <c r="AW137" s="21" t="str">
        <f t="shared" si="18"/>
        <v/>
      </c>
      <c r="AX137" s="21" t="str">
        <f t="shared" si="18"/>
        <v/>
      </c>
    </row>
    <row r="138" spans="1:50">
      <c r="A138" t="str">
        <f t="shared" si="3"/>
        <v>February2019</v>
      </c>
      <c r="C138" t="s">
        <v>55</v>
      </c>
      <c r="D138">
        <v>2019</v>
      </c>
      <c r="E138" s="21" t="str">
        <f t="shared" si="18"/>
        <v/>
      </c>
      <c r="F138" s="21" t="str">
        <f t="shared" si="18"/>
        <v/>
      </c>
      <c r="G138" s="21" t="str">
        <f t="shared" si="18"/>
        <v/>
      </c>
      <c r="H138" s="21" t="str">
        <f t="shared" si="18"/>
        <v/>
      </c>
      <c r="I138" s="21" t="str">
        <f t="shared" si="18"/>
        <v/>
      </c>
      <c r="J138" s="21" t="str">
        <f t="shared" si="18"/>
        <v/>
      </c>
      <c r="K138" s="21" t="str">
        <f t="shared" si="18"/>
        <v/>
      </c>
      <c r="L138" s="21" t="str">
        <f t="shared" si="18"/>
        <v/>
      </c>
      <c r="M138" s="21" t="str">
        <f t="shared" si="18"/>
        <v/>
      </c>
      <c r="N138" s="21" t="str">
        <f t="shared" si="18"/>
        <v/>
      </c>
      <c r="O138" s="21" t="str">
        <f t="shared" si="18"/>
        <v/>
      </c>
      <c r="P138" s="21" t="str">
        <f t="shared" si="18"/>
        <v/>
      </c>
      <c r="Q138" s="21" t="str">
        <f t="shared" si="18"/>
        <v/>
      </c>
      <c r="R138" s="21" t="str">
        <f t="shared" si="18"/>
        <v/>
      </c>
      <c r="S138" s="21" t="str">
        <f t="shared" si="18"/>
        <v/>
      </c>
      <c r="T138" s="21" t="str">
        <f t="shared" si="18"/>
        <v/>
      </c>
      <c r="U138" s="21" t="str">
        <f t="shared" si="18"/>
        <v/>
      </c>
      <c r="V138" s="21" t="str">
        <f t="shared" si="18"/>
        <v/>
      </c>
      <c r="W138" s="21" t="str">
        <f t="shared" si="18"/>
        <v/>
      </c>
      <c r="X138" s="21" t="str">
        <f t="shared" si="18"/>
        <v/>
      </c>
      <c r="Y138" s="21" t="str">
        <f t="shared" si="18"/>
        <v/>
      </c>
      <c r="Z138" s="21" t="str">
        <f t="shared" si="18"/>
        <v/>
      </c>
      <c r="AA138" s="21" t="str">
        <f t="shared" si="18"/>
        <v/>
      </c>
      <c r="AB138" s="21" t="str">
        <f t="shared" si="18"/>
        <v/>
      </c>
      <c r="AC138" s="21" t="str">
        <f t="shared" si="18"/>
        <v/>
      </c>
      <c r="AD138" s="21" t="str">
        <f t="shared" si="18"/>
        <v/>
      </c>
      <c r="AE138" s="21" t="str">
        <f t="shared" si="18"/>
        <v/>
      </c>
      <c r="AF138" s="21" t="str">
        <f t="shared" si="18"/>
        <v/>
      </c>
      <c r="AG138" s="21" t="str">
        <f t="shared" si="18"/>
        <v/>
      </c>
      <c r="AH138" s="21" t="str">
        <f t="shared" si="18"/>
        <v/>
      </c>
      <c r="AI138" s="21" t="str">
        <f t="shared" si="18"/>
        <v/>
      </c>
      <c r="AJ138" s="21" t="str">
        <f t="shared" si="18"/>
        <v/>
      </c>
      <c r="AK138" s="21" t="str">
        <f t="shared" si="18"/>
        <v/>
      </c>
      <c r="AL138" s="21" t="str">
        <f t="shared" si="18"/>
        <v/>
      </c>
      <c r="AM138" s="21" t="str">
        <f t="shared" si="18"/>
        <v/>
      </c>
      <c r="AN138" s="21" t="str">
        <f t="shared" si="18"/>
        <v/>
      </c>
      <c r="AO138" s="21" t="str">
        <f t="shared" si="18"/>
        <v/>
      </c>
      <c r="AP138" s="21" t="str">
        <f t="shared" si="18"/>
        <v/>
      </c>
      <c r="AQ138" s="21" t="str">
        <f t="shared" si="18"/>
        <v/>
      </c>
      <c r="AR138" s="21" t="str">
        <f t="shared" si="18"/>
        <v/>
      </c>
      <c r="AS138" s="21" t="str">
        <f t="shared" si="18"/>
        <v/>
      </c>
      <c r="AT138" s="21" t="str">
        <f t="shared" si="18"/>
        <v/>
      </c>
      <c r="AU138" s="21" t="str">
        <f t="shared" si="18"/>
        <v/>
      </c>
      <c r="AV138" s="21" t="str">
        <f t="shared" si="18"/>
        <v/>
      </c>
      <c r="AW138" s="21" t="str">
        <f t="shared" si="18"/>
        <v/>
      </c>
      <c r="AX138" s="21" t="str">
        <f t="shared" si="18"/>
        <v/>
      </c>
    </row>
    <row r="139" spans="1:50">
      <c r="A139" t="str">
        <f t="shared" si="3"/>
        <v>March2019</v>
      </c>
      <c r="C139" t="s">
        <v>56</v>
      </c>
      <c r="D139">
        <v>2019</v>
      </c>
      <c r="E139" s="21" t="str">
        <f t="shared" si="18"/>
        <v/>
      </c>
      <c r="F139" s="21" t="str">
        <f t="shared" si="18"/>
        <v/>
      </c>
      <c r="G139" s="21" t="str">
        <f t="shared" si="18"/>
        <v/>
      </c>
      <c r="H139" s="21" t="str">
        <f t="shared" si="18"/>
        <v/>
      </c>
      <c r="I139" s="21" t="str">
        <f t="shared" si="18"/>
        <v/>
      </c>
      <c r="J139" s="21" t="str">
        <f t="shared" si="18"/>
        <v/>
      </c>
      <c r="K139" s="21" t="str">
        <f t="shared" si="18"/>
        <v/>
      </c>
      <c r="L139" s="21" t="str">
        <f t="shared" si="18"/>
        <v/>
      </c>
      <c r="M139" s="21" t="str">
        <f t="shared" si="18"/>
        <v/>
      </c>
      <c r="N139" s="21" t="str">
        <f t="shared" si="18"/>
        <v/>
      </c>
      <c r="O139" s="21" t="str">
        <f t="shared" si="18"/>
        <v/>
      </c>
      <c r="P139" s="21" t="str">
        <f t="shared" si="18"/>
        <v/>
      </c>
      <c r="Q139" s="21" t="str">
        <f t="shared" si="18"/>
        <v/>
      </c>
      <c r="R139" s="21" t="str">
        <f t="shared" si="18"/>
        <v/>
      </c>
      <c r="S139" s="21" t="str">
        <f t="shared" si="18"/>
        <v/>
      </c>
      <c r="T139" s="21" t="str">
        <f t="shared" si="18"/>
        <v/>
      </c>
      <c r="U139" s="21" t="str">
        <f t="shared" si="18"/>
        <v/>
      </c>
      <c r="V139" s="21" t="str">
        <f t="shared" si="18"/>
        <v/>
      </c>
      <c r="W139" s="21" t="str">
        <f t="shared" si="18"/>
        <v/>
      </c>
      <c r="X139" s="21" t="str">
        <f t="shared" si="18"/>
        <v/>
      </c>
      <c r="Y139" s="21" t="str">
        <f t="shared" si="18"/>
        <v/>
      </c>
      <c r="Z139" s="21" t="str">
        <f t="shared" si="18"/>
        <v/>
      </c>
      <c r="AA139" s="21" t="str">
        <f t="shared" si="18"/>
        <v/>
      </c>
      <c r="AB139" s="21" t="str">
        <f t="shared" si="18"/>
        <v/>
      </c>
      <c r="AC139" s="21" t="str">
        <f t="shared" si="18"/>
        <v/>
      </c>
      <c r="AD139" s="21" t="str">
        <f t="shared" ref="AD139:AX139" si="19">IFERROR((AD58-AD46)/AD46,"")</f>
        <v/>
      </c>
      <c r="AE139" s="21" t="str">
        <f t="shared" si="19"/>
        <v/>
      </c>
      <c r="AF139" s="21" t="str">
        <f t="shared" si="19"/>
        <v/>
      </c>
      <c r="AG139" s="21" t="str">
        <f t="shared" si="19"/>
        <v/>
      </c>
      <c r="AH139" s="21" t="str">
        <f t="shared" si="19"/>
        <v/>
      </c>
      <c r="AI139" s="21" t="str">
        <f t="shared" si="19"/>
        <v/>
      </c>
      <c r="AJ139" s="21" t="str">
        <f t="shared" si="19"/>
        <v/>
      </c>
      <c r="AK139" s="21" t="str">
        <f t="shared" si="19"/>
        <v/>
      </c>
      <c r="AL139" s="21" t="str">
        <f t="shared" si="19"/>
        <v/>
      </c>
      <c r="AM139" s="21" t="str">
        <f t="shared" si="19"/>
        <v/>
      </c>
      <c r="AN139" s="21" t="str">
        <f t="shared" si="19"/>
        <v/>
      </c>
      <c r="AO139" s="21" t="str">
        <f t="shared" si="19"/>
        <v/>
      </c>
      <c r="AP139" s="21" t="str">
        <f t="shared" si="19"/>
        <v/>
      </c>
      <c r="AQ139" s="21" t="str">
        <f t="shared" si="19"/>
        <v/>
      </c>
      <c r="AR139" s="21" t="str">
        <f t="shared" si="19"/>
        <v/>
      </c>
      <c r="AS139" s="21" t="str">
        <f t="shared" si="19"/>
        <v/>
      </c>
      <c r="AT139" s="21" t="str">
        <f t="shared" si="19"/>
        <v/>
      </c>
      <c r="AU139" s="21" t="str">
        <f t="shared" si="19"/>
        <v/>
      </c>
      <c r="AV139" s="21" t="str">
        <f t="shared" si="19"/>
        <v/>
      </c>
      <c r="AW139" s="21" t="str">
        <f t="shared" si="19"/>
        <v/>
      </c>
      <c r="AX139" s="21" t="str">
        <f t="shared" si="19"/>
        <v/>
      </c>
    </row>
    <row r="140" spans="1:50">
      <c r="A140" t="str">
        <f t="shared" si="3"/>
        <v>April2019</v>
      </c>
      <c r="C140" t="s">
        <v>57</v>
      </c>
      <c r="D140">
        <v>2019</v>
      </c>
      <c r="E140" s="21" t="str">
        <f t="shared" ref="E140:AX145" si="20">IFERROR((E59-E47)/E47,"")</f>
        <v/>
      </c>
      <c r="F140" s="21" t="str">
        <f t="shared" si="20"/>
        <v/>
      </c>
      <c r="G140" s="21" t="str">
        <f t="shared" si="20"/>
        <v/>
      </c>
      <c r="H140" s="21" t="str">
        <f t="shared" si="20"/>
        <v/>
      </c>
      <c r="I140" s="21" t="str">
        <f t="shared" si="20"/>
        <v/>
      </c>
      <c r="J140" s="21" t="str">
        <f t="shared" si="20"/>
        <v/>
      </c>
      <c r="K140" s="21" t="str">
        <f t="shared" si="20"/>
        <v/>
      </c>
      <c r="L140" s="21" t="str">
        <f t="shared" si="20"/>
        <v/>
      </c>
      <c r="M140" s="21" t="str">
        <f t="shared" si="20"/>
        <v/>
      </c>
      <c r="N140" s="21" t="str">
        <f t="shared" si="20"/>
        <v/>
      </c>
      <c r="O140" s="21" t="str">
        <f t="shared" si="20"/>
        <v/>
      </c>
      <c r="P140" s="21" t="str">
        <f t="shared" si="20"/>
        <v/>
      </c>
      <c r="Q140" s="21" t="str">
        <f t="shared" si="20"/>
        <v/>
      </c>
      <c r="R140" s="21" t="str">
        <f t="shared" si="20"/>
        <v/>
      </c>
      <c r="S140" s="21" t="str">
        <f t="shared" si="20"/>
        <v/>
      </c>
      <c r="T140" s="21" t="str">
        <f t="shared" si="20"/>
        <v/>
      </c>
      <c r="U140" s="21" t="str">
        <f t="shared" si="20"/>
        <v/>
      </c>
      <c r="V140" s="21" t="str">
        <f t="shared" si="20"/>
        <v/>
      </c>
      <c r="W140" s="21" t="str">
        <f t="shared" si="20"/>
        <v/>
      </c>
      <c r="X140" s="21" t="str">
        <f t="shared" si="20"/>
        <v/>
      </c>
      <c r="Y140" s="21" t="str">
        <f t="shared" si="20"/>
        <v/>
      </c>
      <c r="Z140" s="21" t="str">
        <f t="shared" si="20"/>
        <v/>
      </c>
      <c r="AA140" s="21" t="str">
        <f t="shared" si="20"/>
        <v/>
      </c>
      <c r="AB140" s="21" t="str">
        <f t="shared" si="20"/>
        <v/>
      </c>
      <c r="AC140" s="21" t="str">
        <f t="shared" si="20"/>
        <v/>
      </c>
      <c r="AD140" s="21" t="str">
        <f t="shared" si="20"/>
        <v/>
      </c>
      <c r="AE140" s="21" t="str">
        <f t="shared" si="20"/>
        <v/>
      </c>
      <c r="AF140" s="21" t="str">
        <f t="shared" si="20"/>
        <v/>
      </c>
      <c r="AG140" s="21" t="str">
        <f t="shared" si="20"/>
        <v/>
      </c>
      <c r="AH140" s="21" t="str">
        <f t="shared" si="20"/>
        <v/>
      </c>
      <c r="AI140" s="21" t="str">
        <f t="shared" si="20"/>
        <v/>
      </c>
      <c r="AJ140" s="21" t="str">
        <f t="shared" si="20"/>
        <v/>
      </c>
      <c r="AK140" s="21" t="str">
        <f t="shared" si="20"/>
        <v/>
      </c>
      <c r="AL140" s="21" t="str">
        <f t="shared" si="20"/>
        <v/>
      </c>
      <c r="AM140" s="21" t="str">
        <f t="shared" si="20"/>
        <v/>
      </c>
      <c r="AN140" s="21" t="str">
        <f t="shared" si="20"/>
        <v/>
      </c>
      <c r="AO140" s="21" t="str">
        <f t="shared" si="20"/>
        <v/>
      </c>
      <c r="AP140" s="21" t="str">
        <f t="shared" si="20"/>
        <v/>
      </c>
      <c r="AQ140" s="21" t="str">
        <f t="shared" si="20"/>
        <v/>
      </c>
      <c r="AR140" s="21" t="str">
        <f t="shared" si="20"/>
        <v/>
      </c>
      <c r="AS140" s="21" t="str">
        <f t="shared" si="20"/>
        <v/>
      </c>
      <c r="AT140" s="21" t="str">
        <f t="shared" si="20"/>
        <v/>
      </c>
      <c r="AU140" s="21" t="str">
        <f t="shared" si="20"/>
        <v/>
      </c>
      <c r="AV140" s="21" t="str">
        <f t="shared" si="20"/>
        <v/>
      </c>
      <c r="AW140" s="21" t="str">
        <f t="shared" si="20"/>
        <v/>
      </c>
      <c r="AX140" s="21" t="str">
        <f t="shared" si="20"/>
        <v/>
      </c>
    </row>
    <row r="141" spans="1:50">
      <c r="A141" t="str">
        <f t="shared" si="3"/>
        <v>May2019</v>
      </c>
      <c r="C141" t="s">
        <v>58</v>
      </c>
      <c r="D141">
        <v>2019</v>
      </c>
      <c r="E141" s="21" t="str">
        <f t="shared" si="20"/>
        <v/>
      </c>
      <c r="F141" s="21" t="str">
        <f t="shared" si="20"/>
        <v/>
      </c>
      <c r="G141" s="21" t="str">
        <f t="shared" si="20"/>
        <v/>
      </c>
      <c r="H141" s="21" t="str">
        <f t="shared" si="20"/>
        <v/>
      </c>
      <c r="I141" s="21" t="str">
        <f t="shared" si="20"/>
        <v/>
      </c>
      <c r="J141" s="21" t="str">
        <f t="shared" si="20"/>
        <v/>
      </c>
      <c r="K141" s="21" t="str">
        <f t="shared" si="20"/>
        <v/>
      </c>
      <c r="L141" s="21" t="str">
        <f t="shared" si="20"/>
        <v/>
      </c>
      <c r="M141" s="21" t="str">
        <f t="shared" si="20"/>
        <v/>
      </c>
      <c r="N141" s="21" t="str">
        <f t="shared" si="20"/>
        <v/>
      </c>
      <c r="O141" s="21" t="str">
        <f t="shared" si="20"/>
        <v/>
      </c>
      <c r="P141" s="21" t="str">
        <f t="shared" si="20"/>
        <v/>
      </c>
      <c r="Q141" s="21" t="str">
        <f t="shared" si="20"/>
        <v/>
      </c>
      <c r="R141" s="21" t="str">
        <f t="shared" si="20"/>
        <v/>
      </c>
      <c r="S141" s="21" t="str">
        <f t="shared" si="20"/>
        <v/>
      </c>
      <c r="T141" s="21" t="str">
        <f t="shared" si="20"/>
        <v/>
      </c>
      <c r="U141" s="21" t="str">
        <f t="shared" si="20"/>
        <v/>
      </c>
      <c r="V141" s="21" t="str">
        <f t="shared" si="20"/>
        <v/>
      </c>
      <c r="W141" s="21" t="str">
        <f t="shared" si="20"/>
        <v/>
      </c>
      <c r="X141" s="21" t="str">
        <f t="shared" si="20"/>
        <v/>
      </c>
      <c r="Y141" s="21" t="str">
        <f t="shared" si="20"/>
        <v/>
      </c>
      <c r="Z141" s="21" t="str">
        <f t="shared" si="20"/>
        <v/>
      </c>
      <c r="AA141" s="21" t="str">
        <f t="shared" si="20"/>
        <v/>
      </c>
      <c r="AB141" s="21" t="str">
        <f t="shared" si="20"/>
        <v/>
      </c>
      <c r="AC141" s="21" t="str">
        <f t="shared" si="20"/>
        <v/>
      </c>
      <c r="AD141" s="21" t="str">
        <f t="shared" si="20"/>
        <v/>
      </c>
      <c r="AE141" s="21" t="str">
        <f t="shared" si="20"/>
        <v/>
      </c>
      <c r="AF141" s="21" t="str">
        <f t="shared" si="20"/>
        <v/>
      </c>
      <c r="AG141" s="21" t="str">
        <f t="shared" si="20"/>
        <v/>
      </c>
      <c r="AH141" s="21" t="str">
        <f t="shared" si="20"/>
        <v/>
      </c>
      <c r="AI141" s="21" t="str">
        <f t="shared" si="20"/>
        <v/>
      </c>
      <c r="AJ141" s="21" t="str">
        <f t="shared" si="20"/>
        <v/>
      </c>
      <c r="AK141" s="21" t="str">
        <f t="shared" si="20"/>
        <v/>
      </c>
      <c r="AL141" s="21" t="str">
        <f t="shared" si="20"/>
        <v/>
      </c>
      <c r="AM141" s="21" t="str">
        <f t="shared" si="20"/>
        <v/>
      </c>
      <c r="AN141" s="21" t="str">
        <f t="shared" si="20"/>
        <v/>
      </c>
      <c r="AO141" s="21" t="str">
        <f t="shared" si="20"/>
        <v/>
      </c>
      <c r="AP141" s="21" t="str">
        <f t="shared" si="20"/>
        <v/>
      </c>
      <c r="AQ141" s="21" t="str">
        <f t="shared" si="20"/>
        <v/>
      </c>
      <c r="AR141" s="21" t="str">
        <f t="shared" si="20"/>
        <v/>
      </c>
      <c r="AS141" s="21" t="str">
        <f t="shared" si="20"/>
        <v/>
      </c>
      <c r="AT141" s="21" t="str">
        <f t="shared" si="20"/>
        <v/>
      </c>
      <c r="AU141" s="21" t="str">
        <f t="shared" si="20"/>
        <v/>
      </c>
      <c r="AV141" s="21" t="str">
        <f t="shared" si="20"/>
        <v/>
      </c>
      <c r="AW141" s="21" t="str">
        <f t="shared" si="20"/>
        <v/>
      </c>
      <c r="AX141" s="21" t="str">
        <f t="shared" si="20"/>
        <v/>
      </c>
    </row>
    <row r="142" spans="1:50">
      <c r="A142" t="str">
        <f t="shared" si="3"/>
        <v>June2019</v>
      </c>
      <c r="C142" t="s">
        <v>59</v>
      </c>
      <c r="D142">
        <v>2019</v>
      </c>
      <c r="E142" s="21" t="str">
        <f t="shared" si="20"/>
        <v/>
      </c>
      <c r="F142" s="21" t="str">
        <f t="shared" si="20"/>
        <v/>
      </c>
      <c r="G142" s="21" t="str">
        <f t="shared" si="20"/>
        <v/>
      </c>
      <c r="H142" s="21" t="str">
        <f t="shared" si="20"/>
        <v/>
      </c>
      <c r="I142" s="21" t="str">
        <f t="shared" si="20"/>
        <v/>
      </c>
      <c r="J142" s="21" t="str">
        <f t="shared" si="20"/>
        <v/>
      </c>
      <c r="K142" s="21" t="str">
        <f t="shared" si="20"/>
        <v/>
      </c>
      <c r="L142" s="21" t="str">
        <f t="shared" si="20"/>
        <v/>
      </c>
      <c r="M142" s="21" t="str">
        <f t="shared" si="20"/>
        <v/>
      </c>
      <c r="N142" s="21" t="str">
        <f t="shared" si="20"/>
        <v/>
      </c>
      <c r="O142" s="21" t="str">
        <f t="shared" si="20"/>
        <v/>
      </c>
      <c r="P142" s="21" t="str">
        <f t="shared" si="20"/>
        <v/>
      </c>
      <c r="Q142" s="21" t="str">
        <f t="shared" si="20"/>
        <v/>
      </c>
      <c r="R142" s="21" t="str">
        <f t="shared" si="20"/>
        <v/>
      </c>
      <c r="S142" s="21" t="str">
        <f t="shared" si="20"/>
        <v/>
      </c>
      <c r="T142" s="21" t="str">
        <f t="shared" si="20"/>
        <v/>
      </c>
      <c r="U142" s="21" t="str">
        <f t="shared" si="20"/>
        <v/>
      </c>
      <c r="V142" s="21" t="str">
        <f t="shared" si="20"/>
        <v/>
      </c>
      <c r="W142" s="21" t="str">
        <f t="shared" si="20"/>
        <v/>
      </c>
      <c r="X142" s="21" t="str">
        <f t="shared" si="20"/>
        <v/>
      </c>
      <c r="Y142" s="21" t="str">
        <f t="shared" si="20"/>
        <v/>
      </c>
      <c r="Z142" s="21" t="str">
        <f t="shared" si="20"/>
        <v/>
      </c>
      <c r="AA142" s="21" t="str">
        <f t="shared" si="20"/>
        <v/>
      </c>
      <c r="AB142" s="21" t="str">
        <f t="shared" si="20"/>
        <v/>
      </c>
      <c r="AC142" s="21" t="str">
        <f t="shared" si="20"/>
        <v/>
      </c>
      <c r="AD142" s="21" t="str">
        <f t="shared" si="20"/>
        <v/>
      </c>
      <c r="AE142" s="21" t="str">
        <f t="shared" si="20"/>
        <v/>
      </c>
      <c r="AF142" s="21" t="str">
        <f t="shared" si="20"/>
        <v/>
      </c>
      <c r="AG142" s="21" t="str">
        <f t="shared" si="20"/>
        <v/>
      </c>
      <c r="AH142" s="21" t="str">
        <f t="shared" si="20"/>
        <v/>
      </c>
      <c r="AI142" s="21" t="str">
        <f t="shared" si="20"/>
        <v/>
      </c>
      <c r="AJ142" s="21" t="str">
        <f t="shared" si="20"/>
        <v/>
      </c>
      <c r="AK142" s="21" t="str">
        <f t="shared" si="20"/>
        <v/>
      </c>
      <c r="AL142" s="21" t="str">
        <f t="shared" si="20"/>
        <v/>
      </c>
      <c r="AM142" s="21" t="str">
        <f t="shared" si="20"/>
        <v/>
      </c>
      <c r="AN142" s="21" t="str">
        <f t="shared" si="20"/>
        <v/>
      </c>
      <c r="AO142" s="21" t="str">
        <f t="shared" si="20"/>
        <v/>
      </c>
      <c r="AP142" s="21" t="str">
        <f t="shared" si="20"/>
        <v/>
      </c>
      <c r="AQ142" s="21" t="str">
        <f t="shared" si="20"/>
        <v/>
      </c>
      <c r="AR142" s="21" t="str">
        <f t="shared" si="20"/>
        <v/>
      </c>
      <c r="AS142" s="21" t="str">
        <f t="shared" si="20"/>
        <v/>
      </c>
      <c r="AT142" s="21" t="str">
        <f t="shared" si="20"/>
        <v/>
      </c>
      <c r="AU142" s="21" t="str">
        <f t="shared" si="20"/>
        <v/>
      </c>
      <c r="AV142" s="21" t="str">
        <f t="shared" si="20"/>
        <v/>
      </c>
      <c r="AW142" s="21" t="str">
        <f t="shared" si="20"/>
        <v/>
      </c>
      <c r="AX142" s="21" t="str">
        <f t="shared" si="20"/>
        <v/>
      </c>
    </row>
    <row r="143" spans="1:50">
      <c r="A143" t="str">
        <f t="shared" si="3"/>
        <v>July2019</v>
      </c>
      <c r="C143" t="s">
        <v>60</v>
      </c>
      <c r="D143">
        <v>2019</v>
      </c>
      <c r="E143" s="21" t="str">
        <f t="shared" si="20"/>
        <v/>
      </c>
      <c r="F143" s="21" t="str">
        <f t="shared" si="20"/>
        <v/>
      </c>
      <c r="G143" s="21" t="str">
        <f t="shared" si="20"/>
        <v/>
      </c>
      <c r="H143" s="21" t="str">
        <f t="shared" si="20"/>
        <v/>
      </c>
      <c r="I143" s="21" t="str">
        <f t="shared" si="20"/>
        <v/>
      </c>
      <c r="J143" s="21" t="str">
        <f t="shared" si="20"/>
        <v/>
      </c>
      <c r="K143" s="21" t="str">
        <f t="shared" si="20"/>
        <v/>
      </c>
      <c r="L143" s="21" t="str">
        <f t="shared" si="20"/>
        <v/>
      </c>
      <c r="M143" s="21" t="str">
        <f t="shared" si="20"/>
        <v/>
      </c>
      <c r="N143" s="21" t="str">
        <f t="shared" si="20"/>
        <v/>
      </c>
      <c r="O143" s="21" t="str">
        <f t="shared" si="20"/>
        <v/>
      </c>
      <c r="P143" s="21" t="str">
        <f t="shared" si="20"/>
        <v/>
      </c>
      <c r="Q143" s="21" t="str">
        <f t="shared" si="20"/>
        <v/>
      </c>
      <c r="R143" s="21" t="str">
        <f t="shared" si="20"/>
        <v/>
      </c>
      <c r="S143" s="21" t="str">
        <f t="shared" si="20"/>
        <v/>
      </c>
      <c r="T143" s="21" t="str">
        <f t="shared" si="20"/>
        <v/>
      </c>
      <c r="U143" s="21" t="str">
        <f t="shared" si="20"/>
        <v/>
      </c>
      <c r="V143" s="21" t="str">
        <f t="shared" si="20"/>
        <v/>
      </c>
      <c r="W143" s="21" t="str">
        <f t="shared" si="20"/>
        <v/>
      </c>
      <c r="X143" s="21" t="str">
        <f t="shared" si="20"/>
        <v/>
      </c>
      <c r="Y143" s="21" t="str">
        <f t="shared" si="20"/>
        <v/>
      </c>
      <c r="Z143" s="21" t="str">
        <f t="shared" si="20"/>
        <v/>
      </c>
      <c r="AA143" s="21" t="str">
        <f t="shared" si="20"/>
        <v/>
      </c>
      <c r="AB143" s="21" t="str">
        <f t="shared" si="20"/>
        <v/>
      </c>
      <c r="AC143" s="21" t="str">
        <f t="shared" si="20"/>
        <v/>
      </c>
      <c r="AD143" s="21" t="str">
        <f t="shared" si="20"/>
        <v/>
      </c>
      <c r="AE143" s="21" t="str">
        <f t="shared" si="20"/>
        <v/>
      </c>
      <c r="AF143" s="21" t="str">
        <f t="shared" si="20"/>
        <v/>
      </c>
      <c r="AG143" s="21" t="str">
        <f t="shared" si="20"/>
        <v/>
      </c>
      <c r="AH143" s="21" t="str">
        <f t="shared" si="20"/>
        <v/>
      </c>
      <c r="AI143" s="21" t="str">
        <f t="shared" si="20"/>
        <v/>
      </c>
      <c r="AJ143" s="21" t="str">
        <f t="shared" si="20"/>
        <v/>
      </c>
      <c r="AK143" s="21" t="str">
        <f t="shared" si="20"/>
        <v/>
      </c>
      <c r="AL143" s="21" t="str">
        <f t="shared" si="20"/>
        <v/>
      </c>
      <c r="AM143" s="21" t="str">
        <f t="shared" si="20"/>
        <v/>
      </c>
      <c r="AN143" s="21" t="str">
        <f t="shared" si="20"/>
        <v/>
      </c>
      <c r="AO143" s="21" t="str">
        <f t="shared" si="20"/>
        <v/>
      </c>
      <c r="AP143" s="21" t="str">
        <f t="shared" si="20"/>
        <v/>
      </c>
      <c r="AQ143" s="21" t="str">
        <f t="shared" si="20"/>
        <v/>
      </c>
      <c r="AR143" s="21" t="str">
        <f t="shared" si="20"/>
        <v/>
      </c>
      <c r="AS143" s="21" t="str">
        <f t="shared" si="20"/>
        <v/>
      </c>
      <c r="AT143" s="21" t="str">
        <f t="shared" si="20"/>
        <v/>
      </c>
      <c r="AU143" s="21" t="str">
        <f t="shared" si="20"/>
        <v/>
      </c>
      <c r="AV143" s="21" t="str">
        <f t="shared" si="20"/>
        <v/>
      </c>
      <c r="AW143" s="21" t="str">
        <f t="shared" si="20"/>
        <v/>
      </c>
      <c r="AX143" s="21" t="str">
        <f t="shared" si="20"/>
        <v/>
      </c>
    </row>
    <row r="144" spans="1:50">
      <c r="A144" t="str">
        <f t="shared" si="3"/>
        <v>August2019</v>
      </c>
      <c r="C144" t="s">
        <v>61</v>
      </c>
      <c r="D144">
        <v>2019</v>
      </c>
      <c r="E144" s="21" t="str">
        <f t="shared" si="20"/>
        <v/>
      </c>
      <c r="F144" s="21" t="str">
        <f t="shared" si="20"/>
        <v/>
      </c>
      <c r="G144" s="21" t="str">
        <f t="shared" si="20"/>
        <v/>
      </c>
      <c r="H144" s="21" t="str">
        <f t="shared" si="20"/>
        <v/>
      </c>
      <c r="I144" s="21" t="str">
        <f t="shared" si="20"/>
        <v/>
      </c>
      <c r="J144" s="21" t="str">
        <f t="shared" si="20"/>
        <v/>
      </c>
      <c r="K144" s="21" t="str">
        <f t="shared" si="20"/>
        <v/>
      </c>
      <c r="L144" s="21" t="str">
        <f t="shared" si="20"/>
        <v/>
      </c>
      <c r="M144" s="21" t="str">
        <f t="shared" si="20"/>
        <v/>
      </c>
      <c r="N144" s="21" t="str">
        <f t="shared" si="20"/>
        <v/>
      </c>
      <c r="O144" s="21" t="str">
        <f t="shared" si="20"/>
        <v/>
      </c>
      <c r="P144" s="21" t="str">
        <f t="shared" si="20"/>
        <v/>
      </c>
      <c r="Q144" s="21" t="str">
        <f t="shared" si="20"/>
        <v/>
      </c>
      <c r="R144" s="21" t="str">
        <f t="shared" si="20"/>
        <v/>
      </c>
      <c r="S144" s="21" t="str">
        <f t="shared" si="20"/>
        <v/>
      </c>
      <c r="T144" s="21" t="str">
        <f t="shared" si="20"/>
        <v/>
      </c>
      <c r="U144" s="21" t="str">
        <f t="shared" si="20"/>
        <v/>
      </c>
      <c r="V144" s="21" t="str">
        <f t="shared" si="20"/>
        <v/>
      </c>
      <c r="W144" s="21" t="str">
        <f t="shared" si="20"/>
        <v/>
      </c>
      <c r="X144" s="21" t="str">
        <f t="shared" si="20"/>
        <v/>
      </c>
      <c r="Y144" s="21" t="str">
        <f t="shared" si="20"/>
        <v/>
      </c>
      <c r="Z144" s="21" t="str">
        <f t="shared" si="20"/>
        <v/>
      </c>
      <c r="AA144" s="21" t="str">
        <f t="shared" si="20"/>
        <v/>
      </c>
      <c r="AB144" s="21" t="str">
        <f t="shared" si="20"/>
        <v/>
      </c>
      <c r="AC144" s="21" t="str">
        <f t="shared" si="20"/>
        <v/>
      </c>
      <c r="AD144" s="21" t="str">
        <f t="shared" si="20"/>
        <v/>
      </c>
      <c r="AE144" s="21" t="str">
        <f t="shared" si="20"/>
        <v/>
      </c>
      <c r="AF144" s="21" t="str">
        <f t="shared" si="20"/>
        <v/>
      </c>
      <c r="AG144" s="21" t="str">
        <f t="shared" si="20"/>
        <v/>
      </c>
      <c r="AH144" s="21" t="str">
        <f t="shared" si="20"/>
        <v/>
      </c>
      <c r="AI144" s="21" t="str">
        <f t="shared" si="20"/>
        <v/>
      </c>
      <c r="AJ144" s="21" t="str">
        <f t="shared" si="20"/>
        <v/>
      </c>
      <c r="AK144" s="21" t="str">
        <f t="shared" si="20"/>
        <v/>
      </c>
      <c r="AL144" s="21" t="str">
        <f t="shared" si="20"/>
        <v/>
      </c>
      <c r="AM144" s="21" t="str">
        <f t="shared" si="20"/>
        <v/>
      </c>
      <c r="AN144" s="21" t="str">
        <f t="shared" si="20"/>
        <v/>
      </c>
      <c r="AO144" s="21" t="str">
        <f t="shared" si="20"/>
        <v/>
      </c>
      <c r="AP144" s="21" t="str">
        <f t="shared" si="20"/>
        <v/>
      </c>
      <c r="AQ144" s="21" t="str">
        <f t="shared" si="20"/>
        <v/>
      </c>
      <c r="AR144" s="21" t="str">
        <f t="shared" si="20"/>
        <v/>
      </c>
      <c r="AS144" s="21" t="str">
        <f t="shared" si="20"/>
        <v/>
      </c>
      <c r="AT144" s="21" t="str">
        <f t="shared" si="20"/>
        <v/>
      </c>
      <c r="AU144" s="21" t="str">
        <f t="shared" si="20"/>
        <v/>
      </c>
      <c r="AV144" s="21" t="str">
        <f t="shared" si="20"/>
        <v/>
      </c>
      <c r="AW144" s="21" t="str">
        <f t="shared" si="20"/>
        <v/>
      </c>
      <c r="AX144" s="21" t="str">
        <f t="shared" si="20"/>
        <v/>
      </c>
    </row>
    <row r="145" spans="1:50">
      <c r="A145" t="str">
        <f t="shared" si="3"/>
        <v>September2019</v>
      </c>
      <c r="C145" t="s">
        <v>2</v>
      </c>
      <c r="D145">
        <v>2019</v>
      </c>
      <c r="E145" s="21" t="str">
        <f t="shared" si="20"/>
        <v/>
      </c>
      <c r="F145" s="21" t="str">
        <f t="shared" si="20"/>
        <v/>
      </c>
      <c r="G145" s="21" t="str">
        <f t="shared" si="20"/>
        <v/>
      </c>
      <c r="H145" s="21" t="str">
        <f t="shared" si="20"/>
        <v/>
      </c>
      <c r="I145" s="21" t="str">
        <f t="shared" si="20"/>
        <v/>
      </c>
      <c r="J145" s="21" t="str">
        <f t="shared" si="20"/>
        <v/>
      </c>
      <c r="K145" s="21" t="str">
        <f t="shared" si="20"/>
        <v/>
      </c>
      <c r="L145" s="21" t="str">
        <f t="shared" si="20"/>
        <v/>
      </c>
      <c r="M145" s="21" t="str">
        <f t="shared" si="20"/>
        <v/>
      </c>
      <c r="N145" s="21" t="str">
        <f t="shared" si="20"/>
        <v/>
      </c>
      <c r="O145" s="21" t="str">
        <f t="shared" si="20"/>
        <v/>
      </c>
      <c r="P145" s="21" t="str">
        <f t="shared" si="20"/>
        <v/>
      </c>
      <c r="Q145" s="21" t="str">
        <f t="shared" si="20"/>
        <v/>
      </c>
      <c r="R145" s="21" t="str">
        <f t="shared" si="20"/>
        <v/>
      </c>
      <c r="S145" s="21" t="str">
        <f t="shared" si="20"/>
        <v/>
      </c>
      <c r="T145" s="21" t="str">
        <f t="shared" si="20"/>
        <v/>
      </c>
      <c r="U145" s="21" t="str">
        <f t="shared" si="20"/>
        <v/>
      </c>
      <c r="V145" s="21" t="str">
        <f t="shared" si="20"/>
        <v/>
      </c>
      <c r="W145" s="21" t="str">
        <f t="shared" si="20"/>
        <v/>
      </c>
      <c r="X145" s="21" t="str">
        <f t="shared" si="20"/>
        <v/>
      </c>
      <c r="Y145" s="21" t="str">
        <f t="shared" si="20"/>
        <v/>
      </c>
      <c r="Z145" s="21" t="str">
        <f t="shared" si="20"/>
        <v/>
      </c>
      <c r="AA145" s="21" t="str">
        <f t="shared" si="20"/>
        <v/>
      </c>
      <c r="AB145" s="21" t="str">
        <f t="shared" si="20"/>
        <v/>
      </c>
      <c r="AC145" s="21" t="str">
        <f t="shared" si="20"/>
        <v/>
      </c>
      <c r="AD145" s="21" t="str">
        <f t="shared" ref="AD145:AX145" si="21">IFERROR((AD64-AD52)/AD52,"")</f>
        <v/>
      </c>
      <c r="AE145" s="21" t="str">
        <f t="shared" si="21"/>
        <v/>
      </c>
      <c r="AF145" s="21" t="str">
        <f t="shared" si="21"/>
        <v/>
      </c>
      <c r="AG145" s="21" t="str">
        <f t="shared" si="21"/>
        <v/>
      </c>
      <c r="AH145" s="21" t="str">
        <f t="shared" si="21"/>
        <v/>
      </c>
      <c r="AI145" s="21" t="str">
        <f t="shared" si="21"/>
        <v/>
      </c>
      <c r="AJ145" s="21" t="str">
        <f t="shared" si="21"/>
        <v/>
      </c>
      <c r="AK145" s="21" t="str">
        <f t="shared" si="21"/>
        <v/>
      </c>
      <c r="AL145" s="21" t="str">
        <f t="shared" si="21"/>
        <v/>
      </c>
      <c r="AM145" s="21" t="str">
        <f t="shared" si="21"/>
        <v/>
      </c>
      <c r="AN145" s="21" t="str">
        <f t="shared" si="21"/>
        <v/>
      </c>
      <c r="AO145" s="21" t="str">
        <f t="shared" si="21"/>
        <v/>
      </c>
      <c r="AP145" s="21" t="str">
        <f t="shared" si="21"/>
        <v/>
      </c>
      <c r="AQ145" s="21" t="str">
        <f t="shared" si="21"/>
        <v/>
      </c>
      <c r="AR145" s="21" t="str">
        <f t="shared" si="21"/>
        <v/>
      </c>
      <c r="AS145" s="21" t="str">
        <f t="shared" si="21"/>
        <v/>
      </c>
      <c r="AT145" s="21" t="str">
        <f t="shared" si="21"/>
        <v/>
      </c>
      <c r="AU145" s="21" t="str">
        <f t="shared" si="21"/>
        <v/>
      </c>
      <c r="AV145" s="21" t="str">
        <f t="shared" si="21"/>
        <v/>
      </c>
      <c r="AW145" s="21" t="str">
        <f t="shared" si="21"/>
        <v/>
      </c>
      <c r="AX145" s="21" t="str">
        <f t="shared" si="21"/>
        <v/>
      </c>
    </row>
    <row r="146" spans="1:50">
      <c r="A146" t="str">
        <f t="shared" si="3"/>
        <v>October2019</v>
      </c>
      <c r="C146" t="s">
        <v>62</v>
      </c>
      <c r="D146">
        <v>2019</v>
      </c>
      <c r="E146" s="21" t="str">
        <f t="shared" ref="E146:AX151" si="22">IFERROR((E65-E53)/E53,"")</f>
        <v/>
      </c>
      <c r="F146" s="21" t="str">
        <f t="shared" si="22"/>
        <v/>
      </c>
      <c r="G146" s="21" t="str">
        <f t="shared" si="22"/>
        <v/>
      </c>
      <c r="H146" s="21" t="str">
        <f t="shared" si="22"/>
        <v/>
      </c>
      <c r="I146" s="21" t="str">
        <f t="shared" si="22"/>
        <v/>
      </c>
      <c r="J146" s="21" t="str">
        <f t="shared" si="22"/>
        <v/>
      </c>
      <c r="K146" s="21" t="str">
        <f t="shared" si="22"/>
        <v/>
      </c>
      <c r="L146" s="21" t="str">
        <f t="shared" si="22"/>
        <v/>
      </c>
      <c r="M146" s="21" t="str">
        <f t="shared" si="22"/>
        <v/>
      </c>
      <c r="N146" s="21" t="str">
        <f t="shared" si="22"/>
        <v/>
      </c>
      <c r="O146" s="21" t="str">
        <f t="shared" si="22"/>
        <v/>
      </c>
      <c r="P146" s="21" t="str">
        <f t="shared" si="22"/>
        <v/>
      </c>
      <c r="Q146" s="21" t="str">
        <f t="shared" si="22"/>
        <v/>
      </c>
      <c r="R146" s="21" t="str">
        <f t="shared" si="22"/>
        <v/>
      </c>
      <c r="S146" s="21" t="str">
        <f t="shared" si="22"/>
        <v/>
      </c>
      <c r="T146" s="21" t="str">
        <f t="shared" si="22"/>
        <v/>
      </c>
      <c r="U146" s="21" t="str">
        <f t="shared" si="22"/>
        <v/>
      </c>
      <c r="V146" s="21" t="str">
        <f t="shared" si="22"/>
        <v/>
      </c>
      <c r="W146" s="21" t="str">
        <f t="shared" si="22"/>
        <v/>
      </c>
      <c r="X146" s="21" t="str">
        <f t="shared" si="22"/>
        <v/>
      </c>
      <c r="Y146" s="21" t="str">
        <f t="shared" si="22"/>
        <v/>
      </c>
      <c r="Z146" s="21" t="str">
        <f t="shared" si="22"/>
        <v/>
      </c>
      <c r="AA146" s="21" t="str">
        <f t="shared" si="22"/>
        <v/>
      </c>
      <c r="AB146" s="21" t="str">
        <f t="shared" si="22"/>
        <v/>
      </c>
      <c r="AC146" s="21" t="str">
        <f t="shared" si="22"/>
        <v/>
      </c>
      <c r="AD146" s="21" t="str">
        <f t="shared" si="22"/>
        <v/>
      </c>
      <c r="AE146" s="21" t="str">
        <f t="shared" si="22"/>
        <v/>
      </c>
      <c r="AF146" s="21" t="str">
        <f t="shared" si="22"/>
        <v/>
      </c>
      <c r="AG146" s="21" t="str">
        <f t="shared" si="22"/>
        <v/>
      </c>
      <c r="AH146" s="21" t="str">
        <f t="shared" si="22"/>
        <v/>
      </c>
      <c r="AI146" s="21" t="str">
        <f t="shared" si="22"/>
        <v/>
      </c>
      <c r="AJ146" s="21" t="str">
        <f t="shared" si="22"/>
        <v/>
      </c>
      <c r="AK146" s="21" t="str">
        <f t="shared" si="22"/>
        <v/>
      </c>
      <c r="AL146" s="21" t="str">
        <f t="shared" si="22"/>
        <v/>
      </c>
      <c r="AM146" s="21" t="str">
        <f t="shared" si="22"/>
        <v/>
      </c>
      <c r="AN146" s="21" t="str">
        <f t="shared" si="22"/>
        <v/>
      </c>
      <c r="AO146" s="21" t="str">
        <f t="shared" si="22"/>
        <v/>
      </c>
      <c r="AP146" s="21" t="str">
        <f t="shared" si="22"/>
        <v/>
      </c>
      <c r="AQ146" s="21" t="str">
        <f t="shared" si="22"/>
        <v/>
      </c>
      <c r="AR146" s="21" t="str">
        <f t="shared" si="22"/>
        <v/>
      </c>
      <c r="AS146" s="21" t="str">
        <f t="shared" si="22"/>
        <v/>
      </c>
      <c r="AT146" s="21" t="str">
        <f t="shared" si="22"/>
        <v/>
      </c>
      <c r="AU146" s="21" t="str">
        <f t="shared" si="22"/>
        <v/>
      </c>
      <c r="AV146" s="21" t="str">
        <f t="shared" si="22"/>
        <v/>
      </c>
      <c r="AW146" s="21" t="str">
        <f t="shared" si="22"/>
        <v/>
      </c>
      <c r="AX146" s="21" t="str">
        <f t="shared" si="22"/>
        <v/>
      </c>
    </row>
    <row r="147" spans="1:50">
      <c r="A147" t="str">
        <f t="shared" si="3"/>
        <v>November2019</v>
      </c>
      <c r="C147" t="s">
        <v>63</v>
      </c>
      <c r="D147">
        <v>2019</v>
      </c>
      <c r="E147" s="21" t="str">
        <f t="shared" si="22"/>
        <v/>
      </c>
      <c r="F147" s="21" t="str">
        <f t="shared" si="22"/>
        <v/>
      </c>
      <c r="G147" s="21" t="str">
        <f t="shared" si="22"/>
        <v/>
      </c>
      <c r="H147" s="21" t="str">
        <f t="shared" si="22"/>
        <v/>
      </c>
      <c r="I147" s="21" t="str">
        <f t="shared" si="22"/>
        <v/>
      </c>
      <c r="J147" s="21" t="str">
        <f t="shared" si="22"/>
        <v/>
      </c>
      <c r="K147" s="21" t="str">
        <f t="shared" si="22"/>
        <v/>
      </c>
      <c r="L147" s="21" t="str">
        <f t="shared" si="22"/>
        <v/>
      </c>
      <c r="M147" s="21" t="str">
        <f t="shared" si="22"/>
        <v/>
      </c>
      <c r="N147" s="21" t="str">
        <f t="shared" si="22"/>
        <v/>
      </c>
      <c r="O147" s="21" t="str">
        <f t="shared" si="22"/>
        <v/>
      </c>
      <c r="P147" s="21" t="str">
        <f t="shared" si="22"/>
        <v/>
      </c>
      <c r="Q147" s="21" t="str">
        <f t="shared" si="22"/>
        <v/>
      </c>
      <c r="R147" s="21" t="str">
        <f t="shared" si="22"/>
        <v/>
      </c>
      <c r="S147" s="21" t="str">
        <f t="shared" si="22"/>
        <v/>
      </c>
      <c r="T147" s="21" t="str">
        <f t="shared" si="22"/>
        <v/>
      </c>
      <c r="U147" s="21" t="str">
        <f t="shared" si="22"/>
        <v/>
      </c>
      <c r="V147" s="21" t="str">
        <f t="shared" si="22"/>
        <v/>
      </c>
      <c r="W147" s="21" t="str">
        <f t="shared" si="22"/>
        <v/>
      </c>
      <c r="X147" s="21" t="str">
        <f t="shared" si="22"/>
        <v/>
      </c>
      <c r="Y147" s="21" t="str">
        <f t="shared" si="22"/>
        <v/>
      </c>
      <c r="Z147" s="21" t="str">
        <f t="shared" si="22"/>
        <v/>
      </c>
      <c r="AA147" s="21" t="str">
        <f t="shared" si="22"/>
        <v/>
      </c>
      <c r="AB147" s="21" t="str">
        <f t="shared" si="22"/>
        <v/>
      </c>
      <c r="AC147" s="21" t="str">
        <f t="shared" si="22"/>
        <v/>
      </c>
      <c r="AD147" s="21" t="str">
        <f t="shared" si="22"/>
        <v/>
      </c>
      <c r="AE147" s="21" t="str">
        <f t="shared" si="22"/>
        <v/>
      </c>
      <c r="AF147" s="21" t="str">
        <f t="shared" si="22"/>
        <v/>
      </c>
      <c r="AG147" s="21" t="str">
        <f t="shared" si="22"/>
        <v/>
      </c>
      <c r="AH147" s="21" t="str">
        <f t="shared" si="22"/>
        <v/>
      </c>
      <c r="AI147" s="21" t="str">
        <f t="shared" si="22"/>
        <v/>
      </c>
      <c r="AJ147" s="21" t="str">
        <f t="shared" si="22"/>
        <v/>
      </c>
      <c r="AK147" s="21" t="str">
        <f t="shared" si="22"/>
        <v/>
      </c>
      <c r="AL147" s="21" t="str">
        <f t="shared" si="22"/>
        <v/>
      </c>
      <c r="AM147" s="21" t="str">
        <f t="shared" si="22"/>
        <v/>
      </c>
      <c r="AN147" s="21" t="str">
        <f t="shared" si="22"/>
        <v/>
      </c>
      <c r="AO147" s="21" t="str">
        <f t="shared" si="22"/>
        <v/>
      </c>
      <c r="AP147" s="21" t="str">
        <f t="shared" si="22"/>
        <v/>
      </c>
      <c r="AQ147" s="21" t="str">
        <f t="shared" si="22"/>
        <v/>
      </c>
      <c r="AR147" s="21" t="str">
        <f t="shared" si="22"/>
        <v/>
      </c>
      <c r="AS147" s="21" t="str">
        <f t="shared" si="22"/>
        <v/>
      </c>
      <c r="AT147" s="21" t="str">
        <f t="shared" si="22"/>
        <v/>
      </c>
      <c r="AU147" s="21" t="str">
        <f t="shared" si="22"/>
        <v/>
      </c>
      <c r="AV147" s="21" t="str">
        <f t="shared" si="22"/>
        <v/>
      </c>
      <c r="AW147" s="21" t="str">
        <f t="shared" si="22"/>
        <v/>
      </c>
      <c r="AX147" s="21" t="str">
        <f t="shared" si="22"/>
        <v/>
      </c>
    </row>
    <row r="148" spans="1:50">
      <c r="A148" t="str">
        <f t="shared" si="3"/>
        <v>December2019</v>
      </c>
      <c r="C148" t="s">
        <v>50</v>
      </c>
      <c r="D148">
        <v>2019</v>
      </c>
      <c r="E148" s="21" t="str">
        <f t="shared" si="22"/>
        <v/>
      </c>
      <c r="F148" s="21" t="str">
        <f t="shared" si="22"/>
        <v/>
      </c>
      <c r="G148" s="21" t="str">
        <f t="shared" si="22"/>
        <v/>
      </c>
      <c r="H148" s="21" t="str">
        <f t="shared" si="22"/>
        <v/>
      </c>
      <c r="I148" s="21" t="str">
        <f t="shared" si="22"/>
        <v/>
      </c>
      <c r="J148" s="21" t="str">
        <f t="shared" si="22"/>
        <v/>
      </c>
      <c r="K148" s="21" t="str">
        <f t="shared" si="22"/>
        <v/>
      </c>
      <c r="L148" s="21" t="str">
        <f t="shared" si="22"/>
        <v/>
      </c>
      <c r="M148" s="21" t="str">
        <f t="shared" si="22"/>
        <v/>
      </c>
      <c r="N148" s="21" t="str">
        <f t="shared" si="22"/>
        <v/>
      </c>
      <c r="O148" s="21" t="str">
        <f t="shared" si="22"/>
        <v/>
      </c>
      <c r="P148" s="21" t="str">
        <f t="shared" si="22"/>
        <v/>
      </c>
      <c r="Q148" s="21" t="str">
        <f t="shared" si="22"/>
        <v/>
      </c>
      <c r="R148" s="21" t="str">
        <f t="shared" si="22"/>
        <v/>
      </c>
      <c r="S148" s="21" t="str">
        <f t="shared" si="22"/>
        <v/>
      </c>
      <c r="T148" s="21" t="str">
        <f t="shared" si="22"/>
        <v/>
      </c>
      <c r="U148" s="21" t="str">
        <f t="shared" si="22"/>
        <v/>
      </c>
      <c r="V148" s="21" t="str">
        <f t="shared" si="22"/>
        <v/>
      </c>
      <c r="W148" s="21" t="str">
        <f t="shared" si="22"/>
        <v/>
      </c>
      <c r="X148" s="21" t="str">
        <f t="shared" si="22"/>
        <v/>
      </c>
      <c r="Y148" s="21" t="str">
        <f t="shared" si="22"/>
        <v/>
      </c>
      <c r="Z148" s="21" t="str">
        <f t="shared" si="22"/>
        <v/>
      </c>
      <c r="AA148" s="21" t="str">
        <f t="shared" si="22"/>
        <v/>
      </c>
      <c r="AB148" s="21" t="str">
        <f t="shared" si="22"/>
        <v/>
      </c>
      <c r="AC148" s="21" t="str">
        <f t="shared" si="22"/>
        <v/>
      </c>
      <c r="AD148" s="21" t="str">
        <f t="shared" si="22"/>
        <v/>
      </c>
      <c r="AE148" s="21" t="str">
        <f t="shared" si="22"/>
        <v/>
      </c>
      <c r="AF148" s="21" t="str">
        <f t="shared" si="22"/>
        <v/>
      </c>
      <c r="AG148" s="21" t="str">
        <f t="shared" si="22"/>
        <v/>
      </c>
      <c r="AH148" s="21" t="str">
        <f t="shared" si="22"/>
        <v/>
      </c>
      <c r="AI148" s="21" t="str">
        <f t="shared" si="22"/>
        <v/>
      </c>
      <c r="AJ148" s="21" t="str">
        <f t="shared" si="22"/>
        <v/>
      </c>
      <c r="AK148" s="21" t="str">
        <f t="shared" si="22"/>
        <v/>
      </c>
      <c r="AL148" s="21" t="str">
        <f t="shared" si="22"/>
        <v/>
      </c>
      <c r="AM148" s="21" t="str">
        <f t="shared" si="22"/>
        <v/>
      </c>
      <c r="AN148" s="21" t="str">
        <f t="shared" si="22"/>
        <v/>
      </c>
      <c r="AO148" s="21" t="str">
        <f t="shared" si="22"/>
        <v/>
      </c>
      <c r="AP148" s="21" t="str">
        <f t="shared" si="22"/>
        <v/>
      </c>
      <c r="AQ148" s="21" t="str">
        <f t="shared" si="22"/>
        <v/>
      </c>
      <c r="AR148" s="21" t="str">
        <f t="shared" si="22"/>
        <v/>
      </c>
      <c r="AS148" s="21" t="str">
        <f t="shared" si="22"/>
        <v/>
      </c>
      <c r="AT148" s="21" t="str">
        <f t="shared" si="22"/>
        <v/>
      </c>
      <c r="AU148" s="21" t="str">
        <f t="shared" si="22"/>
        <v/>
      </c>
      <c r="AV148" s="21" t="str">
        <f t="shared" si="22"/>
        <v/>
      </c>
      <c r="AW148" s="21" t="str">
        <f t="shared" si="22"/>
        <v/>
      </c>
      <c r="AX148" s="21" t="str">
        <f t="shared" si="22"/>
        <v/>
      </c>
    </row>
    <row r="149" spans="1:50">
      <c r="A149" t="str">
        <f t="shared" si="3"/>
        <v>January2020</v>
      </c>
      <c r="C149" t="s">
        <v>53</v>
      </c>
      <c r="D149">
        <v>2020</v>
      </c>
      <c r="E149" s="21" t="str">
        <f t="shared" si="22"/>
        <v/>
      </c>
      <c r="F149" s="21" t="str">
        <f t="shared" si="22"/>
        <v/>
      </c>
      <c r="G149" s="21" t="str">
        <f t="shared" si="22"/>
        <v/>
      </c>
      <c r="H149" s="21" t="str">
        <f t="shared" si="22"/>
        <v/>
      </c>
      <c r="I149" s="21" t="str">
        <f t="shared" si="22"/>
        <v/>
      </c>
      <c r="J149" s="21" t="str">
        <f t="shared" si="22"/>
        <v/>
      </c>
      <c r="K149" s="21" t="str">
        <f t="shared" si="22"/>
        <v/>
      </c>
      <c r="L149" s="21" t="str">
        <f t="shared" si="22"/>
        <v/>
      </c>
      <c r="M149" s="21" t="str">
        <f t="shared" si="22"/>
        <v/>
      </c>
      <c r="N149" s="21" t="str">
        <f t="shared" si="22"/>
        <v/>
      </c>
      <c r="O149" s="21" t="str">
        <f t="shared" si="22"/>
        <v/>
      </c>
      <c r="P149" s="21" t="str">
        <f t="shared" si="22"/>
        <v/>
      </c>
      <c r="Q149" s="21" t="str">
        <f t="shared" si="22"/>
        <v/>
      </c>
      <c r="R149" s="21" t="str">
        <f t="shared" si="22"/>
        <v/>
      </c>
      <c r="S149" s="21" t="str">
        <f t="shared" si="22"/>
        <v/>
      </c>
      <c r="T149" s="21" t="str">
        <f t="shared" si="22"/>
        <v/>
      </c>
      <c r="U149" s="21" t="str">
        <f t="shared" si="22"/>
        <v/>
      </c>
      <c r="V149" s="21" t="str">
        <f t="shared" si="22"/>
        <v/>
      </c>
      <c r="W149" s="21" t="str">
        <f t="shared" si="22"/>
        <v/>
      </c>
      <c r="X149" s="21" t="str">
        <f t="shared" si="22"/>
        <v/>
      </c>
      <c r="Y149" s="21" t="str">
        <f t="shared" si="22"/>
        <v/>
      </c>
      <c r="Z149" s="21" t="str">
        <f t="shared" si="22"/>
        <v/>
      </c>
      <c r="AA149" s="21" t="str">
        <f t="shared" si="22"/>
        <v/>
      </c>
      <c r="AB149" s="21" t="str">
        <f t="shared" si="22"/>
        <v/>
      </c>
      <c r="AC149" s="21" t="str">
        <f t="shared" si="22"/>
        <v/>
      </c>
      <c r="AD149" s="21" t="str">
        <f t="shared" si="22"/>
        <v/>
      </c>
      <c r="AE149" s="21" t="str">
        <f t="shared" si="22"/>
        <v/>
      </c>
      <c r="AF149" s="21" t="str">
        <f t="shared" si="22"/>
        <v/>
      </c>
      <c r="AG149" s="21" t="str">
        <f t="shared" si="22"/>
        <v/>
      </c>
      <c r="AH149" s="21" t="str">
        <f t="shared" si="22"/>
        <v/>
      </c>
      <c r="AI149" s="21" t="str">
        <f t="shared" si="22"/>
        <v/>
      </c>
      <c r="AJ149" s="21" t="str">
        <f t="shared" si="22"/>
        <v/>
      </c>
      <c r="AK149" s="21" t="str">
        <f t="shared" si="22"/>
        <v/>
      </c>
      <c r="AL149" s="21" t="str">
        <f t="shared" si="22"/>
        <v/>
      </c>
      <c r="AM149" s="21" t="str">
        <f t="shared" si="22"/>
        <v/>
      </c>
      <c r="AN149" s="21" t="str">
        <f t="shared" si="22"/>
        <v/>
      </c>
      <c r="AO149" s="21" t="str">
        <f t="shared" si="22"/>
        <v/>
      </c>
      <c r="AP149" s="21" t="str">
        <f t="shared" si="22"/>
        <v/>
      </c>
      <c r="AQ149" s="21" t="str">
        <f t="shared" si="22"/>
        <v/>
      </c>
      <c r="AR149" s="21" t="str">
        <f t="shared" si="22"/>
        <v/>
      </c>
      <c r="AS149" s="21" t="str">
        <f t="shared" si="22"/>
        <v/>
      </c>
      <c r="AT149" s="21" t="str">
        <f t="shared" si="22"/>
        <v/>
      </c>
      <c r="AU149" s="21" t="str">
        <f t="shared" si="22"/>
        <v/>
      </c>
      <c r="AV149" s="21" t="str">
        <f t="shared" si="22"/>
        <v/>
      </c>
      <c r="AW149" s="21" t="str">
        <f t="shared" si="22"/>
        <v/>
      </c>
      <c r="AX149" s="21" t="str">
        <f t="shared" si="22"/>
        <v/>
      </c>
    </row>
    <row r="150" spans="1:50">
      <c r="A150" t="str">
        <f t="shared" si="3"/>
        <v>February2020</v>
      </c>
      <c r="C150" t="s">
        <v>55</v>
      </c>
      <c r="D150">
        <v>2020</v>
      </c>
      <c r="E150" s="21" t="str">
        <f t="shared" si="22"/>
        <v/>
      </c>
      <c r="F150" s="21" t="str">
        <f t="shared" si="22"/>
        <v/>
      </c>
      <c r="G150" s="21" t="str">
        <f t="shared" si="22"/>
        <v/>
      </c>
      <c r="H150" s="21" t="str">
        <f t="shared" si="22"/>
        <v/>
      </c>
      <c r="I150" s="21" t="str">
        <f t="shared" si="22"/>
        <v/>
      </c>
      <c r="J150" s="21" t="str">
        <f t="shared" si="22"/>
        <v/>
      </c>
      <c r="K150" s="21" t="str">
        <f t="shared" si="22"/>
        <v/>
      </c>
      <c r="L150" s="21" t="str">
        <f t="shared" si="22"/>
        <v/>
      </c>
      <c r="M150" s="21" t="str">
        <f t="shared" si="22"/>
        <v/>
      </c>
      <c r="N150" s="21" t="str">
        <f t="shared" si="22"/>
        <v/>
      </c>
      <c r="O150" s="21" t="str">
        <f t="shared" si="22"/>
        <v/>
      </c>
      <c r="P150" s="21" t="str">
        <f t="shared" si="22"/>
        <v/>
      </c>
      <c r="Q150" s="21" t="str">
        <f t="shared" si="22"/>
        <v/>
      </c>
      <c r="R150" s="21" t="str">
        <f t="shared" si="22"/>
        <v/>
      </c>
      <c r="S150" s="21" t="str">
        <f t="shared" si="22"/>
        <v/>
      </c>
      <c r="T150" s="21" t="str">
        <f t="shared" si="22"/>
        <v/>
      </c>
      <c r="U150" s="21" t="str">
        <f t="shared" si="22"/>
        <v/>
      </c>
      <c r="V150" s="21" t="str">
        <f t="shared" si="22"/>
        <v/>
      </c>
      <c r="W150" s="21" t="str">
        <f t="shared" si="22"/>
        <v/>
      </c>
      <c r="X150" s="21" t="str">
        <f t="shared" si="22"/>
        <v/>
      </c>
      <c r="Y150" s="21" t="str">
        <f t="shared" si="22"/>
        <v/>
      </c>
      <c r="Z150" s="21" t="str">
        <f t="shared" si="22"/>
        <v/>
      </c>
      <c r="AA150" s="21" t="str">
        <f t="shared" si="22"/>
        <v/>
      </c>
      <c r="AB150" s="21" t="str">
        <f t="shared" si="22"/>
        <v/>
      </c>
      <c r="AC150" s="21" t="str">
        <f t="shared" si="22"/>
        <v/>
      </c>
      <c r="AD150" s="21" t="str">
        <f t="shared" si="22"/>
        <v/>
      </c>
      <c r="AE150" s="21" t="str">
        <f t="shared" si="22"/>
        <v/>
      </c>
      <c r="AF150" s="21" t="str">
        <f t="shared" si="22"/>
        <v/>
      </c>
      <c r="AG150" s="21" t="str">
        <f t="shared" si="22"/>
        <v/>
      </c>
      <c r="AH150" s="21" t="str">
        <f t="shared" si="22"/>
        <v/>
      </c>
      <c r="AI150" s="21" t="str">
        <f t="shared" si="22"/>
        <v/>
      </c>
      <c r="AJ150" s="21" t="str">
        <f t="shared" si="22"/>
        <v/>
      </c>
      <c r="AK150" s="21" t="str">
        <f t="shared" si="22"/>
        <v/>
      </c>
      <c r="AL150" s="21" t="str">
        <f t="shared" si="22"/>
        <v/>
      </c>
      <c r="AM150" s="21" t="str">
        <f t="shared" si="22"/>
        <v/>
      </c>
      <c r="AN150" s="21" t="str">
        <f t="shared" si="22"/>
        <v/>
      </c>
      <c r="AO150" s="21" t="str">
        <f t="shared" si="22"/>
        <v/>
      </c>
      <c r="AP150" s="21" t="str">
        <f t="shared" si="22"/>
        <v/>
      </c>
      <c r="AQ150" s="21" t="str">
        <f t="shared" si="22"/>
        <v/>
      </c>
      <c r="AR150" s="21" t="str">
        <f t="shared" si="22"/>
        <v/>
      </c>
      <c r="AS150" s="21" t="str">
        <f t="shared" si="22"/>
        <v/>
      </c>
      <c r="AT150" s="21" t="str">
        <f t="shared" si="22"/>
        <v/>
      </c>
      <c r="AU150" s="21" t="str">
        <f t="shared" si="22"/>
        <v/>
      </c>
      <c r="AV150" s="21" t="str">
        <f t="shared" si="22"/>
        <v/>
      </c>
      <c r="AW150" s="21" t="str">
        <f t="shared" si="22"/>
        <v/>
      </c>
      <c r="AX150" s="21" t="str">
        <f t="shared" si="22"/>
        <v/>
      </c>
    </row>
    <row r="151" spans="1:50">
      <c r="A151" t="str">
        <f t="shared" si="3"/>
        <v>March2020</v>
      </c>
      <c r="C151" t="s">
        <v>56</v>
      </c>
      <c r="D151">
        <v>2020</v>
      </c>
      <c r="E151" s="21" t="str">
        <f t="shared" si="22"/>
        <v/>
      </c>
      <c r="F151" s="21" t="str">
        <f t="shared" si="22"/>
        <v/>
      </c>
      <c r="G151" s="21" t="str">
        <f t="shared" si="22"/>
        <v/>
      </c>
      <c r="H151" s="21" t="str">
        <f t="shared" si="22"/>
        <v/>
      </c>
      <c r="I151" s="21" t="str">
        <f t="shared" si="22"/>
        <v/>
      </c>
      <c r="J151" s="21" t="str">
        <f t="shared" si="22"/>
        <v/>
      </c>
      <c r="K151" s="21" t="str">
        <f t="shared" si="22"/>
        <v/>
      </c>
      <c r="L151" s="21" t="str">
        <f t="shared" si="22"/>
        <v/>
      </c>
      <c r="M151" s="21" t="str">
        <f t="shared" si="22"/>
        <v/>
      </c>
      <c r="N151" s="21" t="str">
        <f t="shared" si="22"/>
        <v/>
      </c>
      <c r="O151" s="21" t="str">
        <f t="shared" si="22"/>
        <v/>
      </c>
      <c r="P151" s="21" t="str">
        <f t="shared" si="22"/>
        <v/>
      </c>
      <c r="Q151" s="21" t="str">
        <f t="shared" si="22"/>
        <v/>
      </c>
      <c r="R151" s="21" t="str">
        <f t="shared" si="22"/>
        <v/>
      </c>
      <c r="S151" s="21" t="str">
        <f t="shared" si="22"/>
        <v/>
      </c>
      <c r="T151" s="21" t="str">
        <f t="shared" si="22"/>
        <v/>
      </c>
      <c r="U151" s="21" t="str">
        <f t="shared" si="22"/>
        <v/>
      </c>
      <c r="V151" s="21" t="str">
        <f t="shared" si="22"/>
        <v/>
      </c>
      <c r="W151" s="21" t="str">
        <f t="shared" si="22"/>
        <v/>
      </c>
      <c r="X151" s="21" t="str">
        <f t="shared" si="22"/>
        <v/>
      </c>
      <c r="Y151" s="21" t="str">
        <f t="shared" si="22"/>
        <v/>
      </c>
      <c r="Z151" s="21" t="str">
        <f t="shared" si="22"/>
        <v/>
      </c>
      <c r="AA151" s="21" t="str">
        <f t="shared" si="22"/>
        <v/>
      </c>
      <c r="AB151" s="21" t="str">
        <f t="shared" si="22"/>
        <v/>
      </c>
      <c r="AC151" s="21" t="str">
        <f t="shared" si="22"/>
        <v/>
      </c>
      <c r="AD151" s="21" t="str">
        <f t="shared" ref="AD151:AX151" si="23">IFERROR((AD70-AD58)/AD58,"")</f>
        <v/>
      </c>
      <c r="AE151" s="21" t="str">
        <f t="shared" si="23"/>
        <v/>
      </c>
      <c r="AF151" s="21" t="str">
        <f t="shared" si="23"/>
        <v/>
      </c>
      <c r="AG151" s="21" t="str">
        <f t="shared" si="23"/>
        <v/>
      </c>
      <c r="AH151" s="21" t="str">
        <f t="shared" si="23"/>
        <v/>
      </c>
      <c r="AI151" s="21" t="str">
        <f t="shared" si="23"/>
        <v/>
      </c>
      <c r="AJ151" s="21" t="str">
        <f t="shared" si="23"/>
        <v/>
      </c>
      <c r="AK151" s="21" t="str">
        <f t="shared" si="23"/>
        <v/>
      </c>
      <c r="AL151" s="21" t="str">
        <f t="shared" si="23"/>
        <v/>
      </c>
      <c r="AM151" s="21" t="str">
        <f t="shared" si="23"/>
        <v/>
      </c>
      <c r="AN151" s="21" t="str">
        <f t="shared" si="23"/>
        <v/>
      </c>
      <c r="AO151" s="21" t="str">
        <f t="shared" si="23"/>
        <v/>
      </c>
      <c r="AP151" s="21" t="str">
        <f t="shared" si="23"/>
        <v/>
      </c>
      <c r="AQ151" s="21" t="str">
        <f t="shared" si="23"/>
        <v/>
      </c>
      <c r="AR151" s="21" t="str">
        <f t="shared" si="23"/>
        <v/>
      </c>
      <c r="AS151" s="21" t="str">
        <f t="shared" si="23"/>
        <v/>
      </c>
      <c r="AT151" s="21" t="str">
        <f t="shared" si="23"/>
        <v/>
      </c>
      <c r="AU151" s="21" t="str">
        <f t="shared" si="23"/>
        <v/>
      </c>
      <c r="AV151" s="21" t="str">
        <f t="shared" si="23"/>
        <v/>
      </c>
      <c r="AW151" s="21" t="str">
        <f t="shared" si="23"/>
        <v/>
      </c>
      <c r="AX151" s="21" t="str">
        <f t="shared" si="23"/>
        <v/>
      </c>
    </row>
    <row r="152" spans="1:50">
      <c r="A152" t="str">
        <f t="shared" si="3"/>
        <v>April2020</v>
      </c>
      <c r="C152" t="s">
        <v>57</v>
      </c>
      <c r="D152">
        <v>2020</v>
      </c>
      <c r="E152" s="21" t="str">
        <f t="shared" ref="E152:AX157" si="24">IFERROR((E71-E59)/E59,"")</f>
        <v/>
      </c>
      <c r="F152" s="21" t="str">
        <f t="shared" si="24"/>
        <v/>
      </c>
      <c r="G152" s="21" t="str">
        <f t="shared" si="24"/>
        <v/>
      </c>
      <c r="H152" s="21" t="str">
        <f t="shared" si="24"/>
        <v/>
      </c>
      <c r="I152" s="21" t="str">
        <f t="shared" si="24"/>
        <v/>
      </c>
      <c r="J152" s="21" t="str">
        <f t="shared" si="24"/>
        <v/>
      </c>
      <c r="K152" s="21" t="str">
        <f t="shared" si="24"/>
        <v/>
      </c>
      <c r="L152" s="21" t="str">
        <f t="shared" si="24"/>
        <v/>
      </c>
      <c r="M152" s="21" t="str">
        <f t="shared" si="24"/>
        <v/>
      </c>
      <c r="N152" s="21" t="str">
        <f t="shared" si="24"/>
        <v/>
      </c>
      <c r="O152" s="21" t="str">
        <f t="shared" si="24"/>
        <v/>
      </c>
      <c r="P152" s="21" t="str">
        <f t="shared" si="24"/>
        <v/>
      </c>
      <c r="Q152" s="21" t="str">
        <f t="shared" si="24"/>
        <v/>
      </c>
      <c r="R152" s="21" t="str">
        <f t="shared" si="24"/>
        <v/>
      </c>
      <c r="S152" s="21" t="str">
        <f t="shared" si="24"/>
        <v/>
      </c>
      <c r="T152" s="21" t="str">
        <f t="shared" si="24"/>
        <v/>
      </c>
      <c r="U152" s="21" t="str">
        <f t="shared" si="24"/>
        <v/>
      </c>
      <c r="V152" s="21" t="str">
        <f t="shared" si="24"/>
        <v/>
      </c>
      <c r="W152" s="21" t="str">
        <f t="shared" si="24"/>
        <v/>
      </c>
      <c r="X152" s="21" t="str">
        <f t="shared" si="24"/>
        <v/>
      </c>
      <c r="Y152" s="21" t="str">
        <f t="shared" si="24"/>
        <v/>
      </c>
      <c r="Z152" s="21" t="str">
        <f t="shared" si="24"/>
        <v/>
      </c>
      <c r="AA152" s="21" t="str">
        <f t="shared" si="24"/>
        <v/>
      </c>
      <c r="AB152" s="21" t="str">
        <f t="shared" si="24"/>
        <v/>
      </c>
      <c r="AC152" s="21" t="str">
        <f t="shared" si="24"/>
        <v/>
      </c>
      <c r="AD152" s="21" t="str">
        <f t="shared" si="24"/>
        <v/>
      </c>
      <c r="AE152" s="21" t="str">
        <f t="shared" si="24"/>
        <v/>
      </c>
      <c r="AF152" s="21" t="str">
        <f t="shared" si="24"/>
        <v/>
      </c>
      <c r="AG152" s="21" t="str">
        <f t="shared" si="24"/>
        <v/>
      </c>
      <c r="AH152" s="21" t="str">
        <f t="shared" si="24"/>
        <v/>
      </c>
      <c r="AI152" s="21" t="str">
        <f t="shared" si="24"/>
        <v/>
      </c>
      <c r="AJ152" s="21" t="str">
        <f t="shared" si="24"/>
        <v/>
      </c>
      <c r="AK152" s="21" t="str">
        <f t="shared" si="24"/>
        <v/>
      </c>
      <c r="AL152" s="21" t="str">
        <f t="shared" si="24"/>
        <v/>
      </c>
      <c r="AM152" s="21" t="str">
        <f t="shared" si="24"/>
        <v/>
      </c>
      <c r="AN152" s="21" t="str">
        <f t="shared" si="24"/>
        <v/>
      </c>
      <c r="AO152" s="21" t="str">
        <f t="shared" si="24"/>
        <v/>
      </c>
      <c r="AP152" s="21" t="str">
        <f t="shared" si="24"/>
        <v/>
      </c>
      <c r="AQ152" s="21" t="str">
        <f t="shared" si="24"/>
        <v/>
      </c>
      <c r="AR152" s="21" t="str">
        <f t="shared" si="24"/>
        <v/>
      </c>
      <c r="AS152" s="21" t="str">
        <f t="shared" si="24"/>
        <v/>
      </c>
      <c r="AT152" s="21" t="str">
        <f t="shared" si="24"/>
        <v/>
      </c>
      <c r="AU152" s="21" t="str">
        <f t="shared" si="24"/>
        <v/>
      </c>
      <c r="AV152" s="21" t="str">
        <f t="shared" si="24"/>
        <v/>
      </c>
      <c r="AW152" s="21" t="str">
        <f t="shared" si="24"/>
        <v/>
      </c>
      <c r="AX152" s="21" t="str">
        <f t="shared" si="24"/>
        <v/>
      </c>
    </row>
    <row r="153" spans="1:50">
      <c r="A153" t="str">
        <f t="shared" si="3"/>
        <v>May2020</v>
      </c>
      <c r="C153" t="s">
        <v>58</v>
      </c>
      <c r="D153">
        <v>2020</v>
      </c>
      <c r="E153" s="21" t="str">
        <f t="shared" si="24"/>
        <v/>
      </c>
      <c r="F153" s="21" t="str">
        <f t="shared" si="24"/>
        <v/>
      </c>
      <c r="G153" s="21" t="str">
        <f t="shared" si="24"/>
        <v/>
      </c>
      <c r="H153" s="21" t="str">
        <f t="shared" si="24"/>
        <v/>
      </c>
      <c r="I153" s="21" t="str">
        <f t="shared" si="24"/>
        <v/>
      </c>
      <c r="J153" s="21" t="str">
        <f t="shared" si="24"/>
        <v/>
      </c>
      <c r="K153" s="21" t="str">
        <f t="shared" si="24"/>
        <v/>
      </c>
      <c r="L153" s="21" t="str">
        <f t="shared" si="24"/>
        <v/>
      </c>
      <c r="M153" s="21" t="str">
        <f t="shared" si="24"/>
        <v/>
      </c>
      <c r="N153" s="21" t="str">
        <f t="shared" si="24"/>
        <v/>
      </c>
      <c r="O153" s="21" t="str">
        <f t="shared" si="24"/>
        <v/>
      </c>
      <c r="P153" s="21" t="str">
        <f t="shared" si="24"/>
        <v/>
      </c>
      <c r="Q153" s="21" t="str">
        <f t="shared" si="24"/>
        <v/>
      </c>
      <c r="R153" s="21" t="str">
        <f t="shared" si="24"/>
        <v/>
      </c>
      <c r="S153" s="21" t="str">
        <f t="shared" si="24"/>
        <v/>
      </c>
      <c r="T153" s="21" t="str">
        <f t="shared" si="24"/>
        <v/>
      </c>
      <c r="U153" s="21" t="str">
        <f t="shared" si="24"/>
        <v/>
      </c>
      <c r="V153" s="21" t="str">
        <f t="shared" si="24"/>
        <v/>
      </c>
      <c r="W153" s="21" t="str">
        <f t="shared" si="24"/>
        <v/>
      </c>
      <c r="X153" s="21" t="str">
        <f t="shared" si="24"/>
        <v/>
      </c>
      <c r="Y153" s="21" t="str">
        <f t="shared" si="24"/>
        <v/>
      </c>
      <c r="Z153" s="21" t="str">
        <f t="shared" si="24"/>
        <v/>
      </c>
      <c r="AA153" s="21" t="str">
        <f t="shared" si="24"/>
        <v/>
      </c>
      <c r="AB153" s="21" t="str">
        <f t="shared" si="24"/>
        <v/>
      </c>
      <c r="AC153" s="21" t="str">
        <f t="shared" si="24"/>
        <v/>
      </c>
      <c r="AD153" s="21" t="str">
        <f t="shared" si="24"/>
        <v/>
      </c>
      <c r="AE153" s="21" t="str">
        <f t="shared" si="24"/>
        <v/>
      </c>
      <c r="AF153" s="21" t="str">
        <f t="shared" si="24"/>
        <v/>
      </c>
      <c r="AG153" s="21" t="str">
        <f t="shared" si="24"/>
        <v/>
      </c>
      <c r="AH153" s="21" t="str">
        <f t="shared" si="24"/>
        <v/>
      </c>
      <c r="AI153" s="21" t="str">
        <f t="shared" si="24"/>
        <v/>
      </c>
      <c r="AJ153" s="21" t="str">
        <f t="shared" si="24"/>
        <v/>
      </c>
      <c r="AK153" s="21" t="str">
        <f t="shared" si="24"/>
        <v/>
      </c>
      <c r="AL153" s="21" t="str">
        <f t="shared" si="24"/>
        <v/>
      </c>
      <c r="AM153" s="21" t="str">
        <f t="shared" si="24"/>
        <v/>
      </c>
      <c r="AN153" s="21" t="str">
        <f t="shared" si="24"/>
        <v/>
      </c>
      <c r="AO153" s="21" t="str">
        <f t="shared" si="24"/>
        <v/>
      </c>
      <c r="AP153" s="21" t="str">
        <f t="shared" si="24"/>
        <v/>
      </c>
      <c r="AQ153" s="21" t="str">
        <f t="shared" si="24"/>
        <v/>
      </c>
      <c r="AR153" s="21" t="str">
        <f t="shared" si="24"/>
        <v/>
      </c>
      <c r="AS153" s="21" t="str">
        <f t="shared" si="24"/>
        <v/>
      </c>
      <c r="AT153" s="21" t="str">
        <f t="shared" si="24"/>
        <v/>
      </c>
      <c r="AU153" s="21" t="str">
        <f t="shared" si="24"/>
        <v/>
      </c>
      <c r="AV153" s="21" t="str">
        <f t="shared" si="24"/>
        <v/>
      </c>
      <c r="AW153" s="21" t="str">
        <f t="shared" si="24"/>
        <v/>
      </c>
      <c r="AX153" s="21" t="str">
        <f t="shared" si="24"/>
        <v/>
      </c>
    </row>
    <row r="154" spans="1:50">
      <c r="A154" t="str">
        <f t="shared" si="3"/>
        <v>June2020</v>
      </c>
      <c r="C154" t="s">
        <v>59</v>
      </c>
      <c r="D154">
        <v>2020</v>
      </c>
      <c r="E154" s="21" t="str">
        <f t="shared" si="24"/>
        <v/>
      </c>
      <c r="F154" s="21" t="str">
        <f t="shared" si="24"/>
        <v/>
      </c>
      <c r="G154" s="21" t="str">
        <f t="shared" si="24"/>
        <v/>
      </c>
      <c r="H154" s="21" t="str">
        <f t="shared" si="24"/>
        <v/>
      </c>
      <c r="I154" s="21" t="str">
        <f t="shared" si="24"/>
        <v/>
      </c>
      <c r="J154" s="21" t="str">
        <f t="shared" si="24"/>
        <v/>
      </c>
      <c r="K154" s="21" t="str">
        <f t="shared" si="24"/>
        <v/>
      </c>
      <c r="L154" s="21" t="str">
        <f t="shared" si="24"/>
        <v/>
      </c>
      <c r="M154" s="21" t="str">
        <f t="shared" si="24"/>
        <v/>
      </c>
      <c r="N154" s="21" t="str">
        <f t="shared" si="24"/>
        <v/>
      </c>
      <c r="O154" s="21" t="str">
        <f t="shared" si="24"/>
        <v/>
      </c>
      <c r="P154" s="21" t="str">
        <f t="shared" si="24"/>
        <v/>
      </c>
      <c r="Q154" s="21" t="str">
        <f t="shared" si="24"/>
        <v/>
      </c>
      <c r="R154" s="21" t="str">
        <f t="shared" si="24"/>
        <v/>
      </c>
      <c r="S154" s="21" t="str">
        <f t="shared" si="24"/>
        <v/>
      </c>
      <c r="T154" s="21" t="str">
        <f t="shared" si="24"/>
        <v/>
      </c>
      <c r="U154" s="21" t="str">
        <f t="shared" si="24"/>
        <v/>
      </c>
      <c r="V154" s="21" t="str">
        <f t="shared" si="24"/>
        <v/>
      </c>
      <c r="W154" s="21" t="str">
        <f t="shared" si="24"/>
        <v/>
      </c>
      <c r="X154" s="21" t="str">
        <f t="shared" si="24"/>
        <v/>
      </c>
      <c r="Y154" s="21" t="str">
        <f t="shared" si="24"/>
        <v/>
      </c>
      <c r="Z154" s="21" t="str">
        <f t="shared" si="24"/>
        <v/>
      </c>
      <c r="AA154" s="21" t="str">
        <f t="shared" si="24"/>
        <v/>
      </c>
      <c r="AB154" s="21" t="str">
        <f t="shared" si="24"/>
        <v/>
      </c>
      <c r="AC154" s="21" t="str">
        <f t="shared" si="24"/>
        <v/>
      </c>
      <c r="AD154" s="21" t="str">
        <f t="shared" si="24"/>
        <v/>
      </c>
      <c r="AE154" s="21" t="str">
        <f t="shared" si="24"/>
        <v/>
      </c>
      <c r="AF154" s="21" t="str">
        <f t="shared" si="24"/>
        <v/>
      </c>
      <c r="AG154" s="21" t="str">
        <f t="shared" si="24"/>
        <v/>
      </c>
      <c r="AH154" s="21" t="str">
        <f t="shared" si="24"/>
        <v/>
      </c>
      <c r="AI154" s="21" t="str">
        <f t="shared" si="24"/>
        <v/>
      </c>
      <c r="AJ154" s="21" t="str">
        <f t="shared" si="24"/>
        <v/>
      </c>
      <c r="AK154" s="21" t="str">
        <f t="shared" si="24"/>
        <v/>
      </c>
      <c r="AL154" s="21" t="str">
        <f t="shared" si="24"/>
        <v/>
      </c>
      <c r="AM154" s="21" t="str">
        <f t="shared" si="24"/>
        <v/>
      </c>
      <c r="AN154" s="21" t="str">
        <f t="shared" si="24"/>
        <v/>
      </c>
      <c r="AO154" s="21" t="str">
        <f t="shared" si="24"/>
        <v/>
      </c>
      <c r="AP154" s="21" t="str">
        <f t="shared" si="24"/>
        <v/>
      </c>
      <c r="AQ154" s="21" t="str">
        <f t="shared" si="24"/>
        <v/>
      </c>
      <c r="AR154" s="21" t="str">
        <f t="shared" si="24"/>
        <v/>
      </c>
      <c r="AS154" s="21" t="str">
        <f t="shared" si="24"/>
        <v/>
      </c>
      <c r="AT154" s="21" t="str">
        <f t="shared" si="24"/>
        <v/>
      </c>
      <c r="AU154" s="21" t="str">
        <f t="shared" si="24"/>
        <v/>
      </c>
      <c r="AV154" s="21" t="str">
        <f t="shared" si="24"/>
        <v/>
      </c>
      <c r="AW154" s="21" t="str">
        <f t="shared" si="24"/>
        <v/>
      </c>
      <c r="AX154" s="21" t="str">
        <f t="shared" si="24"/>
        <v/>
      </c>
    </row>
    <row r="155" spans="1:50">
      <c r="A155" t="str">
        <f t="shared" si="3"/>
        <v>July2020</v>
      </c>
      <c r="C155" t="s">
        <v>60</v>
      </c>
      <c r="D155">
        <v>2020</v>
      </c>
      <c r="E155" s="21" t="str">
        <f t="shared" si="24"/>
        <v/>
      </c>
      <c r="F155" s="21" t="str">
        <f t="shared" si="24"/>
        <v/>
      </c>
      <c r="G155" s="21" t="str">
        <f t="shared" si="24"/>
        <v/>
      </c>
      <c r="H155" s="21" t="str">
        <f t="shared" si="24"/>
        <v/>
      </c>
      <c r="I155" s="21" t="str">
        <f t="shared" si="24"/>
        <v/>
      </c>
      <c r="J155" s="21" t="str">
        <f t="shared" si="24"/>
        <v/>
      </c>
      <c r="K155" s="21" t="str">
        <f t="shared" si="24"/>
        <v/>
      </c>
      <c r="L155" s="21" t="str">
        <f t="shared" si="24"/>
        <v/>
      </c>
      <c r="M155" s="21" t="str">
        <f t="shared" si="24"/>
        <v/>
      </c>
      <c r="N155" s="21" t="str">
        <f t="shared" si="24"/>
        <v/>
      </c>
      <c r="O155" s="21" t="str">
        <f t="shared" si="24"/>
        <v/>
      </c>
      <c r="P155" s="21" t="str">
        <f t="shared" si="24"/>
        <v/>
      </c>
      <c r="Q155" s="21" t="str">
        <f t="shared" si="24"/>
        <v/>
      </c>
      <c r="R155" s="21" t="str">
        <f t="shared" si="24"/>
        <v/>
      </c>
      <c r="S155" s="21" t="str">
        <f t="shared" si="24"/>
        <v/>
      </c>
      <c r="T155" s="21" t="str">
        <f t="shared" si="24"/>
        <v/>
      </c>
      <c r="U155" s="21" t="str">
        <f t="shared" si="24"/>
        <v/>
      </c>
      <c r="V155" s="21" t="str">
        <f t="shared" si="24"/>
        <v/>
      </c>
      <c r="W155" s="21" t="str">
        <f t="shared" si="24"/>
        <v/>
      </c>
      <c r="X155" s="21" t="str">
        <f t="shared" si="24"/>
        <v/>
      </c>
      <c r="Y155" s="21" t="str">
        <f t="shared" si="24"/>
        <v/>
      </c>
      <c r="Z155" s="21" t="str">
        <f t="shared" si="24"/>
        <v/>
      </c>
      <c r="AA155" s="21" t="str">
        <f t="shared" si="24"/>
        <v/>
      </c>
      <c r="AB155" s="21" t="str">
        <f t="shared" si="24"/>
        <v/>
      </c>
      <c r="AC155" s="21" t="str">
        <f t="shared" si="24"/>
        <v/>
      </c>
      <c r="AD155" s="21" t="str">
        <f t="shared" si="24"/>
        <v/>
      </c>
      <c r="AE155" s="21" t="str">
        <f t="shared" si="24"/>
        <v/>
      </c>
      <c r="AF155" s="21" t="str">
        <f t="shared" si="24"/>
        <v/>
      </c>
      <c r="AG155" s="21" t="str">
        <f t="shared" si="24"/>
        <v/>
      </c>
      <c r="AH155" s="21" t="str">
        <f t="shared" si="24"/>
        <v/>
      </c>
      <c r="AI155" s="21" t="str">
        <f t="shared" si="24"/>
        <v/>
      </c>
      <c r="AJ155" s="21" t="str">
        <f t="shared" si="24"/>
        <v/>
      </c>
      <c r="AK155" s="21" t="str">
        <f t="shared" si="24"/>
        <v/>
      </c>
      <c r="AL155" s="21" t="str">
        <f t="shared" si="24"/>
        <v/>
      </c>
      <c r="AM155" s="21" t="str">
        <f t="shared" si="24"/>
        <v/>
      </c>
      <c r="AN155" s="21" t="str">
        <f t="shared" si="24"/>
        <v/>
      </c>
      <c r="AO155" s="21" t="str">
        <f t="shared" si="24"/>
        <v/>
      </c>
      <c r="AP155" s="21" t="str">
        <f t="shared" si="24"/>
        <v/>
      </c>
      <c r="AQ155" s="21" t="str">
        <f t="shared" si="24"/>
        <v/>
      </c>
      <c r="AR155" s="21" t="str">
        <f t="shared" si="24"/>
        <v/>
      </c>
      <c r="AS155" s="21" t="str">
        <f t="shared" si="24"/>
        <v/>
      </c>
      <c r="AT155" s="21" t="str">
        <f t="shared" si="24"/>
        <v/>
      </c>
      <c r="AU155" s="21" t="str">
        <f t="shared" si="24"/>
        <v/>
      </c>
      <c r="AV155" s="21" t="str">
        <f t="shared" si="24"/>
        <v/>
      </c>
      <c r="AW155" s="21" t="str">
        <f t="shared" si="24"/>
        <v/>
      </c>
      <c r="AX155" s="21" t="str">
        <f t="shared" si="24"/>
        <v/>
      </c>
    </row>
    <row r="156" spans="1:50">
      <c r="A156" t="str">
        <f t="shared" si="3"/>
        <v>August2020</v>
      </c>
      <c r="C156" t="s">
        <v>61</v>
      </c>
      <c r="D156">
        <v>2020</v>
      </c>
      <c r="E156" s="21" t="str">
        <f t="shared" si="24"/>
        <v/>
      </c>
      <c r="F156" s="21" t="str">
        <f t="shared" si="24"/>
        <v/>
      </c>
      <c r="G156" s="21" t="str">
        <f t="shared" si="24"/>
        <v/>
      </c>
      <c r="H156" s="21" t="str">
        <f t="shared" si="24"/>
        <v/>
      </c>
      <c r="I156" s="21" t="str">
        <f t="shared" si="24"/>
        <v/>
      </c>
      <c r="J156" s="21" t="str">
        <f t="shared" si="24"/>
        <v/>
      </c>
      <c r="K156" s="21" t="str">
        <f t="shared" si="24"/>
        <v/>
      </c>
      <c r="L156" s="21" t="str">
        <f t="shared" si="24"/>
        <v/>
      </c>
      <c r="M156" s="21" t="str">
        <f t="shared" si="24"/>
        <v/>
      </c>
      <c r="N156" s="21" t="str">
        <f t="shared" si="24"/>
        <v/>
      </c>
      <c r="O156" s="21" t="str">
        <f t="shared" si="24"/>
        <v/>
      </c>
      <c r="P156" s="21" t="str">
        <f t="shared" si="24"/>
        <v/>
      </c>
      <c r="Q156" s="21" t="str">
        <f t="shared" si="24"/>
        <v/>
      </c>
      <c r="R156" s="21" t="str">
        <f t="shared" si="24"/>
        <v/>
      </c>
      <c r="S156" s="21" t="str">
        <f t="shared" si="24"/>
        <v/>
      </c>
      <c r="T156" s="21" t="str">
        <f t="shared" si="24"/>
        <v/>
      </c>
      <c r="U156" s="21" t="str">
        <f t="shared" si="24"/>
        <v/>
      </c>
      <c r="V156" s="21" t="str">
        <f t="shared" si="24"/>
        <v/>
      </c>
      <c r="W156" s="21" t="str">
        <f t="shared" si="24"/>
        <v/>
      </c>
      <c r="X156" s="21" t="str">
        <f t="shared" si="24"/>
        <v/>
      </c>
      <c r="Y156" s="21" t="str">
        <f t="shared" si="24"/>
        <v/>
      </c>
      <c r="Z156" s="21" t="str">
        <f t="shared" si="24"/>
        <v/>
      </c>
      <c r="AA156" s="21" t="str">
        <f t="shared" si="24"/>
        <v/>
      </c>
      <c r="AB156" s="21" t="str">
        <f t="shared" si="24"/>
        <v/>
      </c>
      <c r="AC156" s="21" t="str">
        <f t="shared" si="24"/>
        <v/>
      </c>
      <c r="AD156" s="21" t="str">
        <f t="shared" si="24"/>
        <v/>
      </c>
      <c r="AE156" s="21" t="str">
        <f t="shared" si="24"/>
        <v/>
      </c>
      <c r="AF156" s="21" t="str">
        <f t="shared" si="24"/>
        <v/>
      </c>
      <c r="AG156" s="21" t="str">
        <f t="shared" si="24"/>
        <v/>
      </c>
      <c r="AH156" s="21" t="str">
        <f t="shared" si="24"/>
        <v/>
      </c>
      <c r="AI156" s="21" t="str">
        <f t="shared" si="24"/>
        <v/>
      </c>
      <c r="AJ156" s="21" t="str">
        <f t="shared" si="24"/>
        <v/>
      </c>
      <c r="AK156" s="21" t="str">
        <f t="shared" si="24"/>
        <v/>
      </c>
      <c r="AL156" s="21" t="str">
        <f t="shared" si="24"/>
        <v/>
      </c>
      <c r="AM156" s="21" t="str">
        <f t="shared" si="24"/>
        <v/>
      </c>
      <c r="AN156" s="21" t="str">
        <f t="shared" si="24"/>
        <v/>
      </c>
      <c r="AO156" s="21" t="str">
        <f t="shared" si="24"/>
        <v/>
      </c>
      <c r="AP156" s="21" t="str">
        <f t="shared" si="24"/>
        <v/>
      </c>
      <c r="AQ156" s="21" t="str">
        <f t="shared" si="24"/>
        <v/>
      </c>
      <c r="AR156" s="21" t="str">
        <f t="shared" si="24"/>
        <v/>
      </c>
      <c r="AS156" s="21" t="str">
        <f t="shared" si="24"/>
        <v/>
      </c>
      <c r="AT156" s="21" t="str">
        <f t="shared" si="24"/>
        <v/>
      </c>
      <c r="AU156" s="21" t="str">
        <f t="shared" si="24"/>
        <v/>
      </c>
      <c r="AV156" s="21" t="str">
        <f t="shared" si="24"/>
        <v/>
      </c>
      <c r="AW156" s="21" t="str">
        <f t="shared" si="24"/>
        <v/>
      </c>
      <c r="AX156" s="21" t="str">
        <f t="shared" si="24"/>
        <v/>
      </c>
    </row>
    <row r="157" spans="1:50">
      <c r="A157" t="str">
        <f t="shared" si="3"/>
        <v>September2020</v>
      </c>
      <c r="C157" t="s">
        <v>2</v>
      </c>
      <c r="D157">
        <v>2020</v>
      </c>
      <c r="E157" s="21" t="str">
        <f t="shared" si="24"/>
        <v/>
      </c>
      <c r="F157" s="21" t="str">
        <f t="shared" si="24"/>
        <v/>
      </c>
      <c r="G157" s="21" t="str">
        <f t="shared" si="24"/>
        <v/>
      </c>
      <c r="H157" s="21" t="str">
        <f t="shared" si="24"/>
        <v/>
      </c>
      <c r="I157" s="21" t="str">
        <f t="shared" si="24"/>
        <v/>
      </c>
      <c r="J157" s="21" t="str">
        <f t="shared" si="24"/>
        <v/>
      </c>
      <c r="K157" s="21" t="str">
        <f t="shared" si="24"/>
        <v/>
      </c>
      <c r="L157" s="21" t="str">
        <f t="shared" si="24"/>
        <v/>
      </c>
      <c r="M157" s="21" t="str">
        <f t="shared" si="24"/>
        <v/>
      </c>
      <c r="N157" s="21" t="str">
        <f t="shared" si="24"/>
        <v/>
      </c>
      <c r="O157" s="21" t="str">
        <f t="shared" si="24"/>
        <v/>
      </c>
      <c r="P157" s="21" t="str">
        <f t="shared" si="24"/>
        <v/>
      </c>
      <c r="Q157" s="21" t="str">
        <f t="shared" si="24"/>
        <v/>
      </c>
      <c r="R157" s="21" t="str">
        <f t="shared" si="24"/>
        <v/>
      </c>
      <c r="S157" s="21" t="str">
        <f t="shared" si="24"/>
        <v/>
      </c>
      <c r="T157" s="21" t="str">
        <f t="shared" si="24"/>
        <v/>
      </c>
      <c r="U157" s="21" t="str">
        <f t="shared" si="24"/>
        <v/>
      </c>
      <c r="V157" s="21" t="str">
        <f t="shared" si="24"/>
        <v/>
      </c>
      <c r="W157" s="21" t="str">
        <f t="shared" si="24"/>
        <v/>
      </c>
      <c r="X157" s="21" t="str">
        <f t="shared" si="24"/>
        <v/>
      </c>
      <c r="Y157" s="21" t="str">
        <f t="shared" si="24"/>
        <v/>
      </c>
      <c r="Z157" s="21" t="str">
        <f t="shared" si="24"/>
        <v/>
      </c>
      <c r="AA157" s="21" t="str">
        <f t="shared" si="24"/>
        <v/>
      </c>
      <c r="AB157" s="21" t="str">
        <f t="shared" si="24"/>
        <v/>
      </c>
      <c r="AC157" s="21" t="str">
        <f t="shared" si="24"/>
        <v/>
      </c>
      <c r="AD157" s="21" t="str">
        <f t="shared" ref="AD157:AX157" si="25">IFERROR((AD76-AD64)/AD64,"")</f>
        <v/>
      </c>
      <c r="AE157" s="21" t="str">
        <f t="shared" si="25"/>
        <v/>
      </c>
      <c r="AF157" s="21" t="str">
        <f t="shared" si="25"/>
        <v/>
      </c>
      <c r="AG157" s="21" t="str">
        <f t="shared" si="25"/>
        <v/>
      </c>
      <c r="AH157" s="21" t="str">
        <f t="shared" si="25"/>
        <v/>
      </c>
      <c r="AI157" s="21" t="str">
        <f t="shared" si="25"/>
        <v/>
      </c>
      <c r="AJ157" s="21" t="str">
        <f t="shared" si="25"/>
        <v/>
      </c>
      <c r="AK157" s="21" t="str">
        <f t="shared" si="25"/>
        <v/>
      </c>
      <c r="AL157" s="21" t="str">
        <f t="shared" si="25"/>
        <v/>
      </c>
      <c r="AM157" s="21" t="str">
        <f t="shared" si="25"/>
        <v/>
      </c>
      <c r="AN157" s="21" t="str">
        <f t="shared" si="25"/>
        <v/>
      </c>
      <c r="AO157" s="21" t="str">
        <f t="shared" si="25"/>
        <v/>
      </c>
      <c r="AP157" s="21" t="str">
        <f t="shared" si="25"/>
        <v/>
      </c>
      <c r="AQ157" s="21" t="str">
        <f t="shared" si="25"/>
        <v/>
      </c>
      <c r="AR157" s="21" t="str">
        <f t="shared" si="25"/>
        <v/>
      </c>
      <c r="AS157" s="21" t="str">
        <f t="shared" si="25"/>
        <v/>
      </c>
      <c r="AT157" s="21" t="str">
        <f t="shared" si="25"/>
        <v/>
      </c>
      <c r="AU157" s="21" t="str">
        <f t="shared" si="25"/>
        <v/>
      </c>
      <c r="AV157" s="21" t="str">
        <f t="shared" si="25"/>
        <v/>
      </c>
      <c r="AW157" s="21" t="str">
        <f t="shared" si="25"/>
        <v/>
      </c>
      <c r="AX157" s="21" t="str">
        <f t="shared" si="25"/>
        <v/>
      </c>
    </row>
    <row r="158" spans="1:50">
      <c r="A158" t="str">
        <f t="shared" si="3"/>
        <v>October2020</v>
      </c>
      <c r="C158" t="s">
        <v>62</v>
      </c>
      <c r="D158">
        <v>2020</v>
      </c>
      <c r="E158" s="21" t="str">
        <f t="shared" ref="E158:AX163" si="26">IFERROR((E77-E65)/E65,"")</f>
        <v/>
      </c>
      <c r="F158" s="21" t="str">
        <f t="shared" si="26"/>
        <v/>
      </c>
      <c r="G158" s="21" t="str">
        <f t="shared" si="26"/>
        <v/>
      </c>
      <c r="H158" s="21" t="str">
        <f t="shared" si="26"/>
        <v/>
      </c>
      <c r="I158" s="21" t="str">
        <f t="shared" si="26"/>
        <v/>
      </c>
      <c r="J158" s="21" t="str">
        <f t="shared" si="26"/>
        <v/>
      </c>
      <c r="K158" s="21" t="str">
        <f t="shared" si="26"/>
        <v/>
      </c>
      <c r="L158" s="21" t="str">
        <f t="shared" si="26"/>
        <v/>
      </c>
      <c r="M158" s="21" t="str">
        <f t="shared" si="26"/>
        <v/>
      </c>
      <c r="N158" s="21" t="str">
        <f t="shared" si="26"/>
        <v/>
      </c>
      <c r="O158" s="21" t="str">
        <f t="shared" si="26"/>
        <v/>
      </c>
      <c r="P158" s="21" t="str">
        <f t="shared" si="26"/>
        <v/>
      </c>
      <c r="Q158" s="21" t="str">
        <f t="shared" si="26"/>
        <v/>
      </c>
      <c r="R158" s="21" t="str">
        <f t="shared" si="26"/>
        <v/>
      </c>
      <c r="S158" s="21" t="str">
        <f t="shared" si="26"/>
        <v/>
      </c>
      <c r="T158" s="21" t="str">
        <f t="shared" si="26"/>
        <v/>
      </c>
      <c r="U158" s="21" t="str">
        <f t="shared" si="26"/>
        <v/>
      </c>
      <c r="V158" s="21" t="str">
        <f t="shared" si="26"/>
        <v/>
      </c>
      <c r="W158" s="21" t="str">
        <f t="shared" si="26"/>
        <v/>
      </c>
      <c r="X158" s="21" t="str">
        <f t="shared" si="26"/>
        <v/>
      </c>
      <c r="Y158" s="21" t="str">
        <f t="shared" si="26"/>
        <v/>
      </c>
      <c r="Z158" s="21" t="str">
        <f t="shared" si="26"/>
        <v/>
      </c>
      <c r="AA158" s="21" t="str">
        <f t="shared" si="26"/>
        <v/>
      </c>
      <c r="AB158" s="21" t="str">
        <f t="shared" si="26"/>
        <v/>
      </c>
      <c r="AC158" s="21" t="str">
        <f t="shared" si="26"/>
        <v/>
      </c>
      <c r="AD158" s="21" t="str">
        <f t="shared" si="26"/>
        <v/>
      </c>
      <c r="AE158" s="21" t="str">
        <f t="shared" si="26"/>
        <v/>
      </c>
      <c r="AF158" s="21" t="str">
        <f t="shared" si="26"/>
        <v/>
      </c>
      <c r="AG158" s="21" t="str">
        <f t="shared" si="26"/>
        <v/>
      </c>
      <c r="AH158" s="21" t="str">
        <f t="shared" si="26"/>
        <v/>
      </c>
      <c r="AI158" s="21" t="str">
        <f t="shared" si="26"/>
        <v/>
      </c>
      <c r="AJ158" s="21" t="str">
        <f t="shared" si="26"/>
        <v/>
      </c>
      <c r="AK158" s="21" t="str">
        <f t="shared" si="26"/>
        <v/>
      </c>
      <c r="AL158" s="21" t="str">
        <f t="shared" si="26"/>
        <v/>
      </c>
      <c r="AM158" s="21" t="str">
        <f t="shared" si="26"/>
        <v/>
      </c>
      <c r="AN158" s="21" t="str">
        <f t="shared" si="26"/>
        <v/>
      </c>
      <c r="AO158" s="21" t="str">
        <f t="shared" si="26"/>
        <v/>
      </c>
      <c r="AP158" s="21" t="str">
        <f t="shared" si="26"/>
        <v/>
      </c>
      <c r="AQ158" s="21" t="str">
        <f t="shared" si="26"/>
        <v/>
      </c>
      <c r="AR158" s="21" t="str">
        <f t="shared" si="26"/>
        <v/>
      </c>
      <c r="AS158" s="21" t="str">
        <f t="shared" si="26"/>
        <v/>
      </c>
      <c r="AT158" s="21" t="str">
        <f t="shared" si="26"/>
        <v/>
      </c>
      <c r="AU158" s="21" t="str">
        <f t="shared" si="26"/>
        <v/>
      </c>
      <c r="AV158" s="21" t="str">
        <f t="shared" si="26"/>
        <v/>
      </c>
      <c r="AW158" s="21" t="str">
        <f t="shared" si="26"/>
        <v/>
      </c>
      <c r="AX158" s="21" t="str">
        <f t="shared" si="26"/>
        <v/>
      </c>
    </row>
    <row r="159" spans="1:50">
      <c r="A159" t="str">
        <f t="shared" si="3"/>
        <v>November2020</v>
      </c>
      <c r="C159" t="s">
        <v>63</v>
      </c>
      <c r="D159">
        <v>2020</v>
      </c>
      <c r="E159" s="21" t="str">
        <f t="shared" si="26"/>
        <v/>
      </c>
      <c r="F159" s="21" t="str">
        <f t="shared" si="26"/>
        <v/>
      </c>
      <c r="G159" s="21" t="str">
        <f t="shared" si="26"/>
        <v/>
      </c>
      <c r="H159" s="21" t="str">
        <f t="shared" si="26"/>
        <v/>
      </c>
      <c r="I159" s="21" t="str">
        <f t="shared" si="26"/>
        <v/>
      </c>
      <c r="J159" s="21" t="str">
        <f t="shared" si="26"/>
        <v/>
      </c>
      <c r="K159" s="21" t="str">
        <f t="shared" si="26"/>
        <v/>
      </c>
      <c r="L159" s="21" t="str">
        <f t="shared" si="26"/>
        <v/>
      </c>
      <c r="M159" s="21" t="str">
        <f t="shared" si="26"/>
        <v/>
      </c>
      <c r="N159" s="21" t="str">
        <f t="shared" si="26"/>
        <v/>
      </c>
      <c r="O159" s="21" t="str">
        <f t="shared" si="26"/>
        <v/>
      </c>
      <c r="P159" s="21" t="str">
        <f t="shared" si="26"/>
        <v/>
      </c>
      <c r="Q159" s="21" t="str">
        <f t="shared" si="26"/>
        <v/>
      </c>
      <c r="R159" s="21" t="str">
        <f t="shared" si="26"/>
        <v/>
      </c>
      <c r="S159" s="21" t="str">
        <f t="shared" si="26"/>
        <v/>
      </c>
      <c r="T159" s="21" t="str">
        <f t="shared" si="26"/>
        <v/>
      </c>
      <c r="U159" s="21" t="str">
        <f t="shared" si="26"/>
        <v/>
      </c>
      <c r="V159" s="21" t="str">
        <f t="shared" si="26"/>
        <v/>
      </c>
      <c r="W159" s="21" t="str">
        <f t="shared" si="26"/>
        <v/>
      </c>
      <c r="X159" s="21" t="str">
        <f t="shared" si="26"/>
        <v/>
      </c>
      <c r="Y159" s="21" t="str">
        <f t="shared" si="26"/>
        <v/>
      </c>
      <c r="Z159" s="21" t="str">
        <f t="shared" si="26"/>
        <v/>
      </c>
      <c r="AA159" s="21" t="str">
        <f t="shared" si="26"/>
        <v/>
      </c>
      <c r="AB159" s="21" t="str">
        <f t="shared" si="26"/>
        <v/>
      </c>
      <c r="AC159" s="21" t="str">
        <f t="shared" si="26"/>
        <v/>
      </c>
      <c r="AD159" s="21" t="str">
        <f t="shared" si="26"/>
        <v/>
      </c>
      <c r="AE159" s="21" t="str">
        <f t="shared" si="26"/>
        <v/>
      </c>
      <c r="AF159" s="21" t="str">
        <f t="shared" si="26"/>
        <v/>
      </c>
      <c r="AG159" s="21" t="str">
        <f t="shared" si="26"/>
        <v/>
      </c>
      <c r="AH159" s="21" t="str">
        <f t="shared" si="26"/>
        <v/>
      </c>
      <c r="AI159" s="21" t="str">
        <f t="shared" si="26"/>
        <v/>
      </c>
      <c r="AJ159" s="21" t="str">
        <f t="shared" si="26"/>
        <v/>
      </c>
      <c r="AK159" s="21" t="str">
        <f t="shared" si="26"/>
        <v/>
      </c>
      <c r="AL159" s="21" t="str">
        <f t="shared" si="26"/>
        <v/>
      </c>
      <c r="AM159" s="21" t="str">
        <f t="shared" si="26"/>
        <v/>
      </c>
      <c r="AN159" s="21" t="str">
        <f t="shared" si="26"/>
        <v/>
      </c>
      <c r="AO159" s="21" t="str">
        <f t="shared" si="26"/>
        <v/>
      </c>
      <c r="AP159" s="21" t="str">
        <f t="shared" si="26"/>
        <v/>
      </c>
      <c r="AQ159" s="21" t="str">
        <f t="shared" si="26"/>
        <v/>
      </c>
      <c r="AR159" s="21" t="str">
        <f t="shared" si="26"/>
        <v/>
      </c>
      <c r="AS159" s="21" t="str">
        <f t="shared" si="26"/>
        <v/>
      </c>
      <c r="AT159" s="21" t="str">
        <f t="shared" si="26"/>
        <v/>
      </c>
      <c r="AU159" s="21" t="str">
        <f t="shared" si="26"/>
        <v/>
      </c>
      <c r="AV159" s="21" t="str">
        <f t="shared" si="26"/>
        <v/>
      </c>
      <c r="AW159" s="21" t="str">
        <f t="shared" si="26"/>
        <v/>
      </c>
      <c r="AX159" s="21" t="str">
        <f t="shared" si="26"/>
        <v/>
      </c>
    </row>
    <row r="160" spans="1:50">
      <c r="A160" t="str">
        <f t="shared" ref="A160:A172" si="27">C160&amp;D160</f>
        <v>December2020</v>
      </c>
      <c r="C160" t="s">
        <v>50</v>
      </c>
      <c r="D160">
        <v>2020</v>
      </c>
      <c r="E160" s="21" t="str">
        <f t="shared" si="26"/>
        <v/>
      </c>
      <c r="F160" s="21" t="str">
        <f t="shared" si="26"/>
        <v/>
      </c>
      <c r="G160" s="21" t="str">
        <f t="shared" si="26"/>
        <v/>
      </c>
      <c r="H160" s="21" t="str">
        <f t="shared" si="26"/>
        <v/>
      </c>
      <c r="I160" s="21" t="str">
        <f t="shared" si="26"/>
        <v/>
      </c>
      <c r="J160" s="21" t="str">
        <f t="shared" si="26"/>
        <v/>
      </c>
      <c r="K160" s="21" t="str">
        <f t="shared" si="26"/>
        <v/>
      </c>
      <c r="L160" s="21" t="str">
        <f t="shared" si="26"/>
        <v/>
      </c>
      <c r="M160" s="21" t="str">
        <f t="shared" si="26"/>
        <v/>
      </c>
      <c r="N160" s="21" t="str">
        <f t="shared" si="26"/>
        <v/>
      </c>
      <c r="O160" s="21" t="str">
        <f t="shared" si="26"/>
        <v/>
      </c>
      <c r="P160" s="21" t="str">
        <f t="shared" si="26"/>
        <v/>
      </c>
      <c r="Q160" s="21" t="str">
        <f t="shared" si="26"/>
        <v/>
      </c>
      <c r="R160" s="21" t="str">
        <f t="shared" si="26"/>
        <v/>
      </c>
      <c r="S160" s="21" t="str">
        <f t="shared" si="26"/>
        <v/>
      </c>
      <c r="T160" s="21" t="str">
        <f t="shared" si="26"/>
        <v/>
      </c>
      <c r="U160" s="21" t="str">
        <f t="shared" si="26"/>
        <v/>
      </c>
      <c r="V160" s="21" t="str">
        <f t="shared" si="26"/>
        <v/>
      </c>
      <c r="W160" s="21" t="str">
        <f t="shared" si="26"/>
        <v/>
      </c>
      <c r="X160" s="21" t="str">
        <f t="shared" si="26"/>
        <v/>
      </c>
      <c r="Y160" s="21" t="str">
        <f t="shared" si="26"/>
        <v/>
      </c>
      <c r="Z160" s="21" t="str">
        <f t="shared" si="26"/>
        <v/>
      </c>
      <c r="AA160" s="21" t="str">
        <f t="shared" si="26"/>
        <v/>
      </c>
      <c r="AB160" s="21" t="str">
        <f t="shared" si="26"/>
        <v/>
      </c>
      <c r="AC160" s="21" t="str">
        <f t="shared" si="26"/>
        <v/>
      </c>
      <c r="AD160" s="21" t="str">
        <f t="shared" si="26"/>
        <v/>
      </c>
      <c r="AE160" s="21" t="str">
        <f t="shared" si="26"/>
        <v/>
      </c>
      <c r="AF160" s="21" t="str">
        <f t="shared" si="26"/>
        <v/>
      </c>
      <c r="AG160" s="21" t="str">
        <f t="shared" si="26"/>
        <v/>
      </c>
      <c r="AH160" s="21" t="str">
        <f t="shared" si="26"/>
        <v/>
      </c>
      <c r="AI160" s="21" t="str">
        <f t="shared" si="26"/>
        <v/>
      </c>
      <c r="AJ160" s="21" t="str">
        <f t="shared" si="26"/>
        <v/>
      </c>
      <c r="AK160" s="21" t="str">
        <f t="shared" si="26"/>
        <v/>
      </c>
      <c r="AL160" s="21" t="str">
        <f t="shared" si="26"/>
        <v/>
      </c>
      <c r="AM160" s="21" t="str">
        <f t="shared" si="26"/>
        <v/>
      </c>
      <c r="AN160" s="21" t="str">
        <f t="shared" si="26"/>
        <v/>
      </c>
      <c r="AO160" s="21" t="str">
        <f t="shared" si="26"/>
        <v/>
      </c>
      <c r="AP160" s="21" t="str">
        <f t="shared" si="26"/>
        <v/>
      </c>
      <c r="AQ160" s="21" t="str">
        <f t="shared" si="26"/>
        <v/>
      </c>
      <c r="AR160" s="21" t="str">
        <f t="shared" si="26"/>
        <v/>
      </c>
      <c r="AS160" s="21" t="str">
        <f t="shared" si="26"/>
        <v/>
      </c>
      <c r="AT160" s="21" t="str">
        <f t="shared" si="26"/>
        <v/>
      </c>
      <c r="AU160" s="21" t="str">
        <f t="shared" si="26"/>
        <v/>
      </c>
      <c r="AV160" s="21" t="str">
        <f t="shared" si="26"/>
        <v/>
      </c>
      <c r="AW160" s="21" t="str">
        <f t="shared" si="26"/>
        <v/>
      </c>
      <c r="AX160" s="21" t="str">
        <f t="shared" si="26"/>
        <v/>
      </c>
    </row>
    <row r="161" spans="1:50">
      <c r="A161" t="str">
        <f t="shared" si="27"/>
        <v>January2021</v>
      </c>
      <c r="C161" t="s">
        <v>53</v>
      </c>
      <c r="D161">
        <v>2021</v>
      </c>
      <c r="E161" s="21" t="str">
        <f t="shared" si="26"/>
        <v/>
      </c>
      <c r="F161" s="21" t="str">
        <f t="shared" si="26"/>
        <v/>
      </c>
      <c r="G161" s="21" t="str">
        <f t="shared" si="26"/>
        <v/>
      </c>
      <c r="H161" s="21" t="str">
        <f t="shared" si="26"/>
        <v/>
      </c>
      <c r="I161" s="21" t="str">
        <f t="shared" si="26"/>
        <v/>
      </c>
      <c r="J161" s="21" t="str">
        <f t="shared" si="26"/>
        <v/>
      </c>
      <c r="K161" s="21" t="str">
        <f t="shared" si="26"/>
        <v/>
      </c>
      <c r="L161" s="21" t="str">
        <f t="shared" si="26"/>
        <v/>
      </c>
      <c r="M161" s="21" t="str">
        <f t="shared" si="26"/>
        <v/>
      </c>
      <c r="N161" s="21" t="str">
        <f t="shared" si="26"/>
        <v/>
      </c>
      <c r="O161" s="21" t="str">
        <f t="shared" si="26"/>
        <v/>
      </c>
      <c r="P161" s="21" t="str">
        <f t="shared" si="26"/>
        <v/>
      </c>
      <c r="Q161" s="21" t="str">
        <f t="shared" si="26"/>
        <v/>
      </c>
      <c r="R161" s="21" t="str">
        <f t="shared" si="26"/>
        <v/>
      </c>
      <c r="S161" s="21" t="str">
        <f t="shared" si="26"/>
        <v/>
      </c>
      <c r="T161" s="21" t="str">
        <f t="shared" si="26"/>
        <v/>
      </c>
      <c r="U161" s="21" t="str">
        <f t="shared" si="26"/>
        <v/>
      </c>
      <c r="V161" s="21" t="str">
        <f t="shared" si="26"/>
        <v/>
      </c>
      <c r="W161" s="21" t="str">
        <f t="shared" si="26"/>
        <v/>
      </c>
      <c r="X161" s="21" t="str">
        <f t="shared" si="26"/>
        <v/>
      </c>
      <c r="Y161" s="21" t="str">
        <f t="shared" si="26"/>
        <v/>
      </c>
      <c r="Z161" s="21" t="str">
        <f t="shared" si="26"/>
        <v/>
      </c>
      <c r="AA161" s="21" t="str">
        <f t="shared" si="26"/>
        <v/>
      </c>
      <c r="AB161" s="21" t="str">
        <f t="shared" si="26"/>
        <v/>
      </c>
      <c r="AC161" s="21" t="str">
        <f t="shared" si="26"/>
        <v/>
      </c>
      <c r="AD161" s="21" t="str">
        <f t="shared" si="26"/>
        <v/>
      </c>
      <c r="AE161" s="21" t="str">
        <f t="shared" si="26"/>
        <v/>
      </c>
      <c r="AF161" s="21" t="str">
        <f t="shared" si="26"/>
        <v/>
      </c>
      <c r="AG161" s="21" t="str">
        <f t="shared" si="26"/>
        <v/>
      </c>
      <c r="AH161" s="21" t="str">
        <f t="shared" si="26"/>
        <v/>
      </c>
      <c r="AI161" s="21" t="str">
        <f t="shared" si="26"/>
        <v/>
      </c>
      <c r="AJ161" s="21" t="str">
        <f t="shared" si="26"/>
        <v/>
      </c>
      <c r="AK161" s="21" t="str">
        <f t="shared" si="26"/>
        <v/>
      </c>
      <c r="AL161" s="21" t="str">
        <f t="shared" si="26"/>
        <v/>
      </c>
      <c r="AM161" s="21" t="str">
        <f t="shared" si="26"/>
        <v/>
      </c>
      <c r="AN161" s="21" t="str">
        <f t="shared" si="26"/>
        <v/>
      </c>
      <c r="AO161" s="21" t="str">
        <f t="shared" si="26"/>
        <v/>
      </c>
      <c r="AP161" s="21" t="str">
        <f t="shared" si="26"/>
        <v/>
      </c>
      <c r="AQ161" s="21" t="str">
        <f t="shared" si="26"/>
        <v/>
      </c>
      <c r="AR161" s="21" t="str">
        <f t="shared" si="26"/>
        <v/>
      </c>
      <c r="AS161" s="21" t="str">
        <f t="shared" si="26"/>
        <v/>
      </c>
      <c r="AT161" s="21" t="str">
        <f t="shared" si="26"/>
        <v/>
      </c>
      <c r="AU161" s="21" t="str">
        <f t="shared" si="26"/>
        <v/>
      </c>
      <c r="AV161" s="21" t="str">
        <f t="shared" si="26"/>
        <v/>
      </c>
      <c r="AW161" s="21" t="str">
        <f t="shared" si="26"/>
        <v/>
      </c>
      <c r="AX161" s="21" t="str">
        <f t="shared" si="26"/>
        <v/>
      </c>
    </row>
    <row r="162" spans="1:50">
      <c r="A162" t="str">
        <f t="shared" si="27"/>
        <v>February2021</v>
      </c>
      <c r="C162" t="s">
        <v>55</v>
      </c>
      <c r="D162">
        <v>2021</v>
      </c>
      <c r="E162" s="21" t="str">
        <f t="shared" si="26"/>
        <v/>
      </c>
      <c r="F162" s="21" t="str">
        <f t="shared" si="26"/>
        <v/>
      </c>
      <c r="G162" s="21" t="str">
        <f t="shared" si="26"/>
        <v/>
      </c>
      <c r="H162" s="21" t="str">
        <f t="shared" si="26"/>
        <v/>
      </c>
      <c r="I162" s="21" t="str">
        <f t="shared" si="26"/>
        <v/>
      </c>
      <c r="J162" s="21" t="str">
        <f t="shared" si="26"/>
        <v/>
      </c>
      <c r="K162" s="21" t="str">
        <f t="shared" si="26"/>
        <v/>
      </c>
      <c r="L162" s="21" t="str">
        <f t="shared" si="26"/>
        <v/>
      </c>
      <c r="M162" s="21" t="str">
        <f t="shared" si="26"/>
        <v/>
      </c>
      <c r="N162" s="21" t="str">
        <f t="shared" si="26"/>
        <v/>
      </c>
      <c r="O162" s="21" t="str">
        <f t="shared" si="26"/>
        <v/>
      </c>
      <c r="P162" s="21" t="str">
        <f t="shared" si="26"/>
        <v/>
      </c>
      <c r="Q162" s="21" t="str">
        <f t="shared" si="26"/>
        <v/>
      </c>
      <c r="R162" s="21" t="str">
        <f t="shared" si="26"/>
        <v/>
      </c>
      <c r="S162" s="21" t="str">
        <f t="shared" si="26"/>
        <v/>
      </c>
      <c r="T162" s="21" t="str">
        <f t="shared" si="26"/>
        <v/>
      </c>
      <c r="U162" s="21" t="str">
        <f t="shared" si="26"/>
        <v/>
      </c>
      <c r="V162" s="21" t="str">
        <f t="shared" si="26"/>
        <v/>
      </c>
      <c r="W162" s="21" t="str">
        <f t="shared" si="26"/>
        <v/>
      </c>
      <c r="X162" s="21" t="str">
        <f t="shared" si="26"/>
        <v/>
      </c>
      <c r="Y162" s="21" t="str">
        <f t="shared" si="26"/>
        <v/>
      </c>
      <c r="Z162" s="21" t="str">
        <f t="shared" si="26"/>
        <v/>
      </c>
      <c r="AA162" s="21" t="str">
        <f t="shared" si="26"/>
        <v/>
      </c>
      <c r="AB162" s="21" t="str">
        <f t="shared" si="26"/>
        <v/>
      </c>
      <c r="AC162" s="21" t="str">
        <f t="shared" si="26"/>
        <v/>
      </c>
      <c r="AD162" s="21" t="str">
        <f t="shared" si="26"/>
        <v/>
      </c>
      <c r="AE162" s="21" t="str">
        <f t="shared" si="26"/>
        <v/>
      </c>
      <c r="AF162" s="21" t="str">
        <f t="shared" si="26"/>
        <v/>
      </c>
      <c r="AG162" s="21" t="str">
        <f t="shared" si="26"/>
        <v/>
      </c>
      <c r="AH162" s="21" t="str">
        <f t="shared" si="26"/>
        <v/>
      </c>
      <c r="AI162" s="21" t="str">
        <f t="shared" si="26"/>
        <v/>
      </c>
      <c r="AJ162" s="21" t="str">
        <f t="shared" si="26"/>
        <v/>
      </c>
      <c r="AK162" s="21" t="str">
        <f t="shared" si="26"/>
        <v/>
      </c>
      <c r="AL162" s="21" t="str">
        <f t="shared" si="26"/>
        <v/>
      </c>
      <c r="AM162" s="21" t="str">
        <f t="shared" si="26"/>
        <v/>
      </c>
      <c r="AN162" s="21" t="str">
        <f t="shared" si="26"/>
        <v/>
      </c>
      <c r="AO162" s="21" t="str">
        <f t="shared" si="26"/>
        <v/>
      </c>
      <c r="AP162" s="21" t="str">
        <f t="shared" si="26"/>
        <v/>
      </c>
      <c r="AQ162" s="21" t="str">
        <f t="shared" si="26"/>
        <v/>
      </c>
      <c r="AR162" s="21" t="str">
        <f t="shared" si="26"/>
        <v/>
      </c>
      <c r="AS162" s="21" t="str">
        <f t="shared" si="26"/>
        <v/>
      </c>
      <c r="AT162" s="21" t="str">
        <f t="shared" si="26"/>
        <v/>
      </c>
      <c r="AU162" s="21" t="str">
        <f t="shared" si="26"/>
        <v/>
      </c>
      <c r="AV162" s="21" t="str">
        <f t="shared" si="26"/>
        <v/>
      </c>
      <c r="AW162" s="21" t="str">
        <f t="shared" si="26"/>
        <v/>
      </c>
      <c r="AX162" s="21" t="str">
        <f t="shared" si="26"/>
        <v/>
      </c>
    </row>
    <row r="163" spans="1:50">
      <c r="A163" t="str">
        <f t="shared" si="27"/>
        <v>March2021</v>
      </c>
      <c r="C163" t="s">
        <v>56</v>
      </c>
      <c r="D163">
        <v>2021</v>
      </c>
      <c r="E163" s="21" t="str">
        <f t="shared" si="26"/>
        <v/>
      </c>
      <c r="F163" s="21" t="str">
        <f t="shared" si="26"/>
        <v/>
      </c>
      <c r="G163" s="21" t="str">
        <f t="shared" si="26"/>
        <v/>
      </c>
      <c r="H163" s="21" t="str">
        <f t="shared" si="26"/>
        <v/>
      </c>
      <c r="I163" s="21" t="str">
        <f t="shared" si="26"/>
        <v/>
      </c>
      <c r="J163" s="21" t="str">
        <f t="shared" si="26"/>
        <v/>
      </c>
      <c r="K163" s="21" t="str">
        <f t="shared" si="26"/>
        <v/>
      </c>
      <c r="L163" s="21" t="str">
        <f t="shared" si="26"/>
        <v/>
      </c>
      <c r="M163" s="21" t="str">
        <f t="shared" si="26"/>
        <v/>
      </c>
      <c r="N163" s="21" t="str">
        <f t="shared" si="26"/>
        <v/>
      </c>
      <c r="O163" s="21" t="str">
        <f t="shared" si="26"/>
        <v/>
      </c>
      <c r="P163" s="21" t="str">
        <f t="shared" si="26"/>
        <v/>
      </c>
      <c r="Q163" s="21" t="str">
        <f t="shared" si="26"/>
        <v/>
      </c>
      <c r="R163" s="21" t="str">
        <f t="shared" si="26"/>
        <v/>
      </c>
      <c r="S163" s="21" t="str">
        <f t="shared" si="26"/>
        <v/>
      </c>
      <c r="T163" s="21" t="str">
        <f t="shared" si="26"/>
        <v/>
      </c>
      <c r="U163" s="21" t="str">
        <f t="shared" si="26"/>
        <v/>
      </c>
      <c r="V163" s="21" t="str">
        <f t="shared" si="26"/>
        <v/>
      </c>
      <c r="W163" s="21" t="str">
        <f t="shared" si="26"/>
        <v/>
      </c>
      <c r="X163" s="21" t="str">
        <f t="shared" si="26"/>
        <v/>
      </c>
      <c r="Y163" s="21" t="str">
        <f t="shared" si="26"/>
        <v/>
      </c>
      <c r="Z163" s="21" t="str">
        <f t="shared" si="26"/>
        <v/>
      </c>
      <c r="AA163" s="21" t="str">
        <f t="shared" si="26"/>
        <v/>
      </c>
      <c r="AB163" s="21" t="str">
        <f t="shared" si="26"/>
        <v/>
      </c>
      <c r="AC163" s="21" t="str">
        <f t="shared" si="26"/>
        <v/>
      </c>
      <c r="AD163" s="21" t="str">
        <f t="shared" ref="AD163:AX163" si="28">IFERROR((AD82-AD70)/AD70,"")</f>
        <v/>
      </c>
      <c r="AE163" s="21" t="str">
        <f t="shared" si="28"/>
        <v/>
      </c>
      <c r="AF163" s="21" t="str">
        <f t="shared" si="28"/>
        <v/>
      </c>
      <c r="AG163" s="21" t="str">
        <f t="shared" si="28"/>
        <v/>
      </c>
      <c r="AH163" s="21" t="str">
        <f t="shared" si="28"/>
        <v/>
      </c>
      <c r="AI163" s="21" t="str">
        <f t="shared" si="28"/>
        <v/>
      </c>
      <c r="AJ163" s="21" t="str">
        <f t="shared" si="28"/>
        <v/>
      </c>
      <c r="AK163" s="21" t="str">
        <f t="shared" si="28"/>
        <v/>
      </c>
      <c r="AL163" s="21" t="str">
        <f t="shared" si="28"/>
        <v/>
      </c>
      <c r="AM163" s="21" t="str">
        <f t="shared" si="28"/>
        <v/>
      </c>
      <c r="AN163" s="21" t="str">
        <f t="shared" si="28"/>
        <v/>
      </c>
      <c r="AO163" s="21" t="str">
        <f t="shared" si="28"/>
        <v/>
      </c>
      <c r="AP163" s="21" t="str">
        <f t="shared" si="28"/>
        <v/>
      </c>
      <c r="AQ163" s="21" t="str">
        <f t="shared" si="28"/>
        <v/>
      </c>
      <c r="AR163" s="21" t="str">
        <f t="shared" si="28"/>
        <v/>
      </c>
      <c r="AS163" s="21" t="str">
        <f t="shared" si="28"/>
        <v/>
      </c>
      <c r="AT163" s="21" t="str">
        <f t="shared" si="28"/>
        <v/>
      </c>
      <c r="AU163" s="21" t="str">
        <f t="shared" si="28"/>
        <v/>
      </c>
      <c r="AV163" s="21" t="str">
        <f t="shared" si="28"/>
        <v/>
      </c>
      <c r="AW163" s="21" t="str">
        <f t="shared" si="28"/>
        <v/>
      </c>
      <c r="AX163" s="21" t="str">
        <f t="shared" si="28"/>
        <v/>
      </c>
    </row>
    <row r="164" spans="1:50">
      <c r="A164" t="str">
        <f t="shared" si="27"/>
        <v>April2021</v>
      </c>
      <c r="C164" t="s">
        <v>57</v>
      </c>
      <c r="D164">
        <v>2021</v>
      </c>
      <c r="E164" s="21" t="str">
        <f t="shared" ref="E164:AX169" si="29">IFERROR((E83-E71)/E71,"")</f>
        <v/>
      </c>
      <c r="F164" s="21" t="str">
        <f t="shared" si="29"/>
        <v/>
      </c>
      <c r="G164" s="21" t="str">
        <f t="shared" si="29"/>
        <v/>
      </c>
      <c r="H164" s="21" t="str">
        <f t="shared" si="29"/>
        <v/>
      </c>
      <c r="I164" s="21" t="str">
        <f t="shared" si="29"/>
        <v/>
      </c>
      <c r="J164" s="21" t="str">
        <f t="shared" si="29"/>
        <v/>
      </c>
      <c r="K164" s="21" t="str">
        <f t="shared" si="29"/>
        <v/>
      </c>
      <c r="L164" s="21" t="str">
        <f t="shared" si="29"/>
        <v/>
      </c>
      <c r="M164" s="21" t="str">
        <f t="shared" si="29"/>
        <v/>
      </c>
      <c r="N164" s="21" t="str">
        <f t="shared" si="29"/>
        <v/>
      </c>
      <c r="O164" s="21" t="str">
        <f t="shared" si="29"/>
        <v/>
      </c>
      <c r="P164" s="21" t="str">
        <f t="shared" si="29"/>
        <v/>
      </c>
      <c r="Q164" s="21" t="str">
        <f t="shared" si="29"/>
        <v/>
      </c>
      <c r="R164" s="21" t="str">
        <f t="shared" si="29"/>
        <v/>
      </c>
      <c r="S164" s="21" t="str">
        <f t="shared" si="29"/>
        <v/>
      </c>
      <c r="T164" s="21" t="str">
        <f t="shared" si="29"/>
        <v/>
      </c>
      <c r="U164" s="21" t="str">
        <f t="shared" si="29"/>
        <v/>
      </c>
      <c r="V164" s="21" t="str">
        <f t="shared" si="29"/>
        <v/>
      </c>
      <c r="W164" s="21" t="str">
        <f t="shared" si="29"/>
        <v/>
      </c>
      <c r="X164" s="21" t="str">
        <f t="shared" si="29"/>
        <v/>
      </c>
      <c r="Y164" s="21" t="str">
        <f t="shared" si="29"/>
        <v/>
      </c>
      <c r="Z164" s="21" t="str">
        <f t="shared" si="29"/>
        <v/>
      </c>
      <c r="AA164" s="21" t="str">
        <f t="shared" si="29"/>
        <v/>
      </c>
      <c r="AB164" s="21" t="str">
        <f t="shared" si="29"/>
        <v/>
      </c>
      <c r="AC164" s="21" t="str">
        <f t="shared" si="29"/>
        <v/>
      </c>
      <c r="AD164" s="21" t="str">
        <f t="shared" si="29"/>
        <v/>
      </c>
      <c r="AE164" s="21" t="str">
        <f t="shared" si="29"/>
        <v/>
      </c>
      <c r="AF164" s="21" t="str">
        <f t="shared" si="29"/>
        <v/>
      </c>
      <c r="AG164" s="21" t="str">
        <f t="shared" si="29"/>
        <v/>
      </c>
      <c r="AH164" s="21" t="str">
        <f t="shared" si="29"/>
        <v/>
      </c>
      <c r="AI164" s="21" t="str">
        <f t="shared" si="29"/>
        <v/>
      </c>
      <c r="AJ164" s="21" t="str">
        <f t="shared" si="29"/>
        <v/>
      </c>
      <c r="AK164" s="21" t="str">
        <f t="shared" si="29"/>
        <v/>
      </c>
      <c r="AL164" s="21" t="str">
        <f t="shared" si="29"/>
        <v/>
      </c>
      <c r="AM164" s="21" t="str">
        <f t="shared" si="29"/>
        <v/>
      </c>
      <c r="AN164" s="21" t="str">
        <f t="shared" si="29"/>
        <v/>
      </c>
      <c r="AO164" s="21" t="str">
        <f t="shared" si="29"/>
        <v/>
      </c>
      <c r="AP164" s="21" t="str">
        <f t="shared" si="29"/>
        <v/>
      </c>
      <c r="AQ164" s="21" t="str">
        <f t="shared" si="29"/>
        <v/>
      </c>
      <c r="AR164" s="21" t="str">
        <f t="shared" si="29"/>
        <v/>
      </c>
      <c r="AS164" s="21" t="str">
        <f t="shared" si="29"/>
        <v/>
      </c>
      <c r="AT164" s="21" t="str">
        <f t="shared" si="29"/>
        <v/>
      </c>
      <c r="AU164" s="21" t="str">
        <f t="shared" si="29"/>
        <v/>
      </c>
      <c r="AV164" s="21" t="str">
        <f t="shared" si="29"/>
        <v/>
      </c>
      <c r="AW164" s="21" t="str">
        <f t="shared" si="29"/>
        <v/>
      </c>
      <c r="AX164" s="21" t="str">
        <f t="shared" si="29"/>
        <v/>
      </c>
    </row>
    <row r="165" spans="1:50">
      <c r="A165" t="str">
        <f t="shared" si="27"/>
        <v>May2021</v>
      </c>
      <c r="C165" t="s">
        <v>58</v>
      </c>
      <c r="D165">
        <v>2021</v>
      </c>
      <c r="E165" s="21" t="str">
        <f t="shared" si="29"/>
        <v/>
      </c>
      <c r="F165" s="21" t="str">
        <f t="shared" si="29"/>
        <v/>
      </c>
      <c r="G165" s="21" t="str">
        <f t="shared" si="29"/>
        <v/>
      </c>
      <c r="H165" s="21" t="str">
        <f t="shared" si="29"/>
        <v/>
      </c>
      <c r="I165" s="21" t="str">
        <f t="shared" si="29"/>
        <v/>
      </c>
      <c r="J165" s="21" t="str">
        <f t="shared" si="29"/>
        <v/>
      </c>
      <c r="K165" s="21" t="str">
        <f t="shared" si="29"/>
        <v/>
      </c>
      <c r="L165" s="21" t="str">
        <f t="shared" si="29"/>
        <v/>
      </c>
      <c r="M165" s="21" t="str">
        <f t="shared" si="29"/>
        <v/>
      </c>
      <c r="N165" s="21" t="str">
        <f t="shared" si="29"/>
        <v/>
      </c>
      <c r="O165" s="21" t="str">
        <f t="shared" si="29"/>
        <v/>
      </c>
      <c r="P165" s="21" t="str">
        <f t="shared" si="29"/>
        <v/>
      </c>
      <c r="Q165" s="21" t="str">
        <f t="shared" si="29"/>
        <v/>
      </c>
      <c r="R165" s="21" t="str">
        <f t="shared" si="29"/>
        <v/>
      </c>
      <c r="S165" s="21" t="str">
        <f t="shared" si="29"/>
        <v/>
      </c>
      <c r="T165" s="21" t="str">
        <f t="shared" si="29"/>
        <v/>
      </c>
      <c r="U165" s="21" t="str">
        <f t="shared" si="29"/>
        <v/>
      </c>
      <c r="V165" s="21" t="str">
        <f t="shared" si="29"/>
        <v/>
      </c>
      <c r="W165" s="21" t="str">
        <f t="shared" si="29"/>
        <v/>
      </c>
      <c r="X165" s="21" t="str">
        <f t="shared" si="29"/>
        <v/>
      </c>
      <c r="Y165" s="21" t="str">
        <f t="shared" si="29"/>
        <v/>
      </c>
      <c r="Z165" s="21" t="str">
        <f t="shared" si="29"/>
        <v/>
      </c>
      <c r="AA165" s="21" t="str">
        <f t="shared" si="29"/>
        <v/>
      </c>
      <c r="AB165" s="21" t="str">
        <f t="shared" si="29"/>
        <v/>
      </c>
      <c r="AC165" s="21" t="str">
        <f t="shared" si="29"/>
        <v/>
      </c>
      <c r="AD165" s="21" t="str">
        <f t="shared" si="29"/>
        <v/>
      </c>
      <c r="AE165" s="21" t="str">
        <f t="shared" si="29"/>
        <v/>
      </c>
      <c r="AF165" s="21" t="str">
        <f t="shared" si="29"/>
        <v/>
      </c>
      <c r="AG165" s="21" t="str">
        <f t="shared" si="29"/>
        <v/>
      </c>
      <c r="AH165" s="21" t="str">
        <f t="shared" si="29"/>
        <v/>
      </c>
      <c r="AI165" s="21" t="str">
        <f t="shared" si="29"/>
        <v/>
      </c>
      <c r="AJ165" s="21" t="str">
        <f t="shared" si="29"/>
        <v/>
      </c>
      <c r="AK165" s="21" t="str">
        <f t="shared" si="29"/>
        <v/>
      </c>
      <c r="AL165" s="21" t="str">
        <f t="shared" si="29"/>
        <v/>
      </c>
      <c r="AM165" s="21" t="str">
        <f t="shared" si="29"/>
        <v/>
      </c>
      <c r="AN165" s="21" t="str">
        <f t="shared" si="29"/>
        <v/>
      </c>
      <c r="AO165" s="21" t="str">
        <f t="shared" si="29"/>
        <v/>
      </c>
      <c r="AP165" s="21" t="str">
        <f t="shared" si="29"/>
        <v/>
      </c>
      <c r="AQ165" s="21" t="str">
        <f t="shared" si="29"/>
        <v/>
      </c>
      <c r="AR165" s="21" t="str">
        <f t="shared" si="29"/>
        <v/>
      </c>
      <c r="AS165" s="21" t="str">
        <f t="shared" si="29"/>
        <v/>
      </c>
      <c r="AT165" s="21" t="str">
        <f t="shared" si="29"/>
        <v/>
      </c>
      <c r="AU165" s="21" t="str">
        <f t="shared" si="29"/>
        <v/>
      </c>
      <c r="AV165" s="21" t="str">
        <f t="shared" si="29"/>
        <v/>
      </c>
      <c r="AW165" s="21" t="str">
        <f t="shared" si="29"/>
        <v/>
      </c>
      <c r="AX165" s="21" t="str">
        <f t="shared" si="29"/>
        <v/>
      </c>
    </row>
    <row r="166" spans="1:50">
      <c r="A166" t="str">
        <f t="shared" si="27"/>
        <v>June2021</v>
      </c>
      <c r="C166" t="s">
        <v>59</v>
      </c>
      <c r="D166">
        <v>2021</v>
      </c>
      <c r="E166" s="21" t="str">
        <f t="shared" si="29"/>
        <v/>
      </c>
      <c r="F166" s="21" t="str">
        <f t="shared" si="29"/>
        <v/>
      </c>
      <c r="G166" s="21" t="str">
        <f t="shared" si="29"/>
        <v/>
      </c>
      <c r="H166" s="21" t="str">
        <f t="shared" si="29"/>
        <v/>
      </c>
      <c r="I166" s="21" t="str">
        <f t="shared" si="29"/>
        <v/>
      </c>
      <c r="J166" s="21" t="str">
        <f t="shared" si="29"/>
        <v/>
      </c>
      <c r="K166" s="21" t="str">
        <f t="shared" si="29"/>
        <v/>
      </c>
      <c r="L166" s="21" t="str">
        <f t="shared" si="29"/>
        <v/>
      </c>
      <c r="M166" s="21" t="str">
        <f t="shared" si="29"/>
        <v/>
      </c>
      <c r="N166" s="21" t="str">
        <f t="shared" si="29"/>
        <v/>
      </c>
      <c r="O166" s="21" t="str">
        <f t="shared" si="29"/>
        <v/>
      </c>
      <c r="P166" s="21" t="str">
        <f t="shared" si="29"/>
        <v/>
      </c>
      <c r="Q166" s="21" t="str">
        <f t="shared" si="29"/>
        <v/>
      </c>
      <c r="R166" s="21" t="str">
        <f t="shared" si="29"/>
        <v/>
      </c>
      <c r="S166" s="21" t="str">
        <f t="shared" si="29"/>
        <v/>
      </c>
      <c r="T166" s="21" t="str">
        <f t="shared" si="29"/>
        <v/>
      </c>
      <c r="U166" s="21" t="str">
        <f t="shared" si="29"/>
        <v/>
      </c>
      <c r="V166" s="21" t="str">
        <f t="shared" si="29"/>
        <v/>
      </c>
      <c r="W166" s="21" t="str">
        <f t="shared" si="29"/>
        <v/>
      </c>
      <c r="X166" s="21" t="str">
        <f t="shared" si="29"/>
        <v/>
      </c>
      <c r="Y166" s="21" t="str">
        <f t="shared" si="29"/>
        <v/>
      </c>
      <c r="Z166" s="21" t="str">
        <f t="shared" si="29"/>
        <v/>
      </c>
      <c r="AA166" s="21" t="str">
        <f t="shared" si="29"/>
        <v/>
      </c>
      <c r="AB166" s="21" t="str">
        <f t="shared" si="29"/>
        <v/>
      </c>
      <c r="AC166" s="21" t="str">
        <f t="shared" si="29"/>
        <v/>
      </c>
      <c r="AD166" s="21" t="str">
        <f t="shared" si="29"/>
        <v/>
      </c>
      <c r="AE166" s="21" t="str">
        <f t="shared" si="29"/>
        <v/>
      </c>
      <c r="AF166" s="21" t="str">
        <f t="shared" si="29"/>
        <v/>
      </c>
      <c r="AG166" s="21" t="str">
        <f t="shared" si="29"/>
        <v/>
      </c>
      <c r="AH166" s="21" t="str">
        <f t="shared" si="29"/>
        <v/>
      </c>
      <c r="AI166" s="21" t="str">
        <f t="shared" si="29"/>
        <v/>
      </c>
      <c r="AJ166" s="21" t="str">
        <f t="shared" si="29"/>
        <v/>
      </c>
      <c r="AK166" s="21" t="str">
        <f t="shared" si="29"/>
        <v/>
      </c>
      <c r="AL166" s="21" t="str">
        <f t="shared" si="29"/>
        <v/>
      </c>
      <c r="AM166" s="21" t="str">
        <f t="shared" si="29"/>
        <v/>
      </c>
      <c r="AN166" s="21" t="str">
        <f t="shared" si="29"/>
        <v/>
      </c>
      <c r="AO166" s="21" t="str">
        <f t="shared" si="29"/>
        <v/>
      </c>
      <c r="AP166" s="21" t="str">
        <f t="shared" si="29"/>
        <v/>
      </c>
      <c r="AQ166" s="21" t="str">
        <f t="shared" si="29"/>
        <v/>
      </c>
      <c r="AR166" s="21" t="str">
        <f t="shared" si="29"/>
        <v/>
      </c>
      <c r="AS166" s="21" t="str">
        <f t="shared" si="29"/>
        <v/>
      </c>
      <c r="AT166" s="21" t="str">
        <f t="shared" si="29"/>
        <v/>
      </c>
      <c r="AU166" s="21" t="str">
        <f t="shared" si="29"/>
        <v/>
      </c>
      <c r="AV166" s="21" t="str">
        <f t="shared" si="29"/>
        <v/>
      </c>
      <c r="AW166" s="21" t="str">
        <f t="shared" si="29"/>
        <v/>
      </c>
      <c r="AX166" s="21" t="str">
        <f t="shared" si="29"/>
        <v/>
      </c>
    </row>
    <row r="167" spans="1:50">
      <c r="A167" t="str">
        <f t="shared" si="27"/>
        <v>July2021</v>
      </c>
      <c r="C167" t="s">
        <v>60</v>
      </c>
      <c r="D167">
        <v>2021</v>
      </c>
      <c r="E167" s="21" t="str">
        <f t="shared" si="29"/>
        <v/>
      </c>
      <c r="F167" s="21" t="str">
        <f t="shared" si="29"/>
        <v/>
      </c>
      <c r="G167" s="21" t="str">
        <f t="shared" si="29"/>
        <v/>
      </c>
      <c r="H167" s="21" t="str">
        <f t="shared" si="29"/>
        <v/>
      </c>
      <c r="I167" s="21" t="str">
        <f t="shared" si="29"/>
        <v/>
      </c>
      <c r="J167" s="21" t="str">
        <f t="shared" si="29"/>
        <v/>
      </c>
      <c r="K167" s="21" t="str">
        <f t="shared" si="29"/>
        <v/>
      </c>
      <c r="L167" s="21" t="str">
        <f t="shared" si="29"/>
        <v/>
      </c>
      <c r="M167" s="21" t="str">
        <f t="shared" si="29"/>
        <v/>
      </c>
      <c r="N167" s="21" t="str">
        <f t="shared" si="29"/>
        <v/>
      </c>
      <c r="O167" s="21" t="str">
        <f t="shared" si="29"/>
        <v/>
      </c>
      <c r="P167" s="21" t="str">
        <f t="shared" si="29"/>
        <v/>
      </c>
      <c r="Q167" s="21" t="str">
        <f t="shared" si="29"/>
        <v/>
      </c>
      <c r="R167" s="21" t="str">
        <f t="shared" si="29"/>
        <v/>
      </c>
      <c r="S167" s="21" t="str">
        <f t="shared" si="29"/>
        <v/>
      </c>
      <c r="T167" s="21" t="str">
        <f t="shared" si="29"/>
        <v/>
      </c>
      <c r="U167" s="21" t="str">
        <f t="shared" si="29"/>
        <v/>
      </c>
      <c r="V167" s="21" t="str">
        <f t="shared" si="29"/>
        <v/>
      </c>
      <c r="W167" s="21" t="str">
        <f t="shared" si="29"/>
        <v/>
      </c>
      <c r="X167" s="21" t="str">
        <f t="shared" si="29"/>
        <v/>
      </c>
      <c r="Y167" s="21" t="str">
        <f t="shared" si="29"/>
        <v/>
      </c>
      <c r="Z167" s="21" t="str">
        <f t="shared" si="29"/>
        <v/>
      </c>
      <c r="AA167" s="21" t="str">
        <f t="shared" si="29"/>
        <v/>
      </c>
      <c r="AB167" s="21" t="str">
        <f t="shared" si="29"/>
        <v/>
      </c>
      <c r="AC167" s="21" t="str">
        <f t="shared" si="29"/>
        <v/>
      </c>
      <c r="AD167" s="21" t="str">
        <f t="shared" si="29"/>
        <v/>
      </c>
      <c r="AE167" s="21" t="str">
        <f t="shared" si="29"/>
        <v/>
      </c>
      <c r="AF167" s="21" t="str">
        <f t="shared" si="29"/>
        <v/>
      </c>
      <c r="AG167" s="21" t="str">
        <f t="shared" si="29"/>
        <v/>
      </c>
      <c r="AH167" s="21" t="str">
        <f t="shared" si="29"/>
        <v/>
      </c>
      <c r="AI167" s="21" t="str">
        <f t="shared" si="29"/>
        <v/>
      </c>
      <c r="AJ167" s="21" t="str">
        <f t="shared" si="29"/>
        <v/>
      </c>
      <c r="AK167" s="21" t="str">
        <f t="shared" si="29"/>
        <v/>
      </c>
      <c r="AL167" s="21" t="str">
        <f t="shared" si="29"/>
        <v/>
      </c>
      <c r="AM167" s="21" t="str">
        <f t="shared" si="29"/>
        <v/>
      </c>
      <c r="AN167" s="21" t="str">
        <f t="shared" si="29"/>
        <v/>
      </c>
      <c r="AO167" s="21" t="str">
        <f t="shared" si="29"/>
        <v/>
      </c>
      <c r="AP167" s="21" t="str">
        <f t="shared" si="29"/>
        <v/>
      </c>
      <c r="AQ167" s="21" t="str">
        <f t="shared" si="29"/>
        <v/>
      </c>
      <c r="AR167" s="21" t="str">
        <f t="shared" si="29"/>
        <v/>
      </c>
      <c r="AS167" s="21" t="str">
        <f t="shared" si="29"/>
        <v/>
      </c>
      <c r="AT167" s="21" t="str">
        <f t="shared" si="29"/>
        <v/>
      </c>
      <c r="AU167" s="21" t="str">
        <f t="shared" si="29"/>
        <v/>
      </c>
      <c r="AV167" s="21" t="str">
        <f t="shared" si="29"/>
        <v/>
      </c>
      <c r="AW167" s="21" t="str">
        <f t="shared" si="29"/>
        <v/>
      </c>
      <c r="AX167" s="21" t="str">
        <f t="shared" si="29"/>
        <v/>
      </c>
    </row>
    <row r="168" spans="1:50">
      <c r="A168" t="str">
        <f t="shared" si="27"/>
        <v>August2021</v>
      </c>
      <c r="C168" t="s">
        <v>61</v>
      </c>
      <c r="D168">
        <v>2021</v>
      </c>
      <c r="E168" s="21" t="str">
        <f t="shared" si="29"/>
        <v/>
      </c>
      <c r="F168" s="21" t="str">
        <f t="shared" si="29"/>
        <v/>
      </c>
      <c r="G168" s="21" t="str">
        <f t="shared" si="29"/>
        <v/>
      </c>
      <c r="H168" s="21" t="str">
        <f t="shared" si="29"/>
        <v/>
      </c>
      <c r="I168" s="21" t="str">
        <f t="shared" si="29"/>
        <v/>
      </c>
      <c r="J168" s="21" t="str">
        <f t="shared" si="29"/>
        <v/>
      </c>
      <c r="K168" s="21" t="str">
        <f t="shared" si="29"/>
        <v/>
      </c>
      <c r="L168" s="21" t="str">
        <f t="shared" si="29"/>
        <v/>
      </c>
      <c r="M168" s="21" t="str">
        <f t="shared" si="29"/>
        <v/>
      </c>
      <c r="N168" s="21" t="str">
        <f t="shared" si="29"/>
        <v/>
      </c>
      <c r="O168" s="21" t="str">
        <f t="shared" si="29"/>
        <v/>
      </c>
      <c r="P168" s="21" t="str">
        <f t="shared" si="29"/>
        <v/>
      </c>
      <c r="Q168" s="21" t="str">
        <f t="shared" si="29"/>
        <v/>
      </c>
      <c r="R168" s="21" t="str">
        <f t="shared" si="29"/>
        <v/>
      </c>
      <c r="S168" s="21" t="str">
        <f t="shared" si="29"/>
        <v/>
      </c>
      <c r="T168" s="21" t="str">
        <f t="shared" si="29"/>
        <v/>
      </c>
      <c r="U168" s="21" t="str">
        <f t="shared" si="29"/>
        <v/>
      </c>
      <c r="V168" s="21" t="str">
        <f t="shared" si="29"/>
        <v/>
      </c>
      <c r="W168" s="21" t="str">
        <f t="shared" si="29"/>
        <v/>
      </c>
      <c r="X168" s="21" t="str">
        <f t="shared" si="29"/>
        <v/>
      </c>
      <c r="Y168" s="21" t="str">
        <f t="shared" si="29"/>
        <v/>
      </c>
      <c r="Z168" s="21" t="str">
        <f t="shared" si="29"/>
        <v/>
      </c>
      <c r="AA168" s="21" t="str">
        <f t="shared" si="29"/>
        <v/>
      </c>
      <c r="AB168" s="21" t="str">
        <f t="shared" si="29"/>
        <v/>
      </c>
      <c r="AC168" s="21" t="str">
        <f t="shared" si="29"/>
        <v/>
      </c>
      <c r="AD168" s="21" t="str">
        <f t="shared" si="29"/>
        <v/>
      </c>
      <c r="AE168" s="21" t="str">
        <f t="shared" si="29"/>
        <v/>
      </c>
      <c r="AF168" s="21" t="str">
        <f t="shared" si="29"/>
        <v/>
      </c>
      <c r="AG168" s="21" t="str">
        <f t="shared" si="29"/>
        <v/>
      </c>
      <c r="AH168" s="21" t="str">
        <f t="shared" si="29"/>
        <v/>
      </c>
      <c r="AI168" s="21" t="str">
        <f t="shared" si="29"/>
        <v/>
      </c>
      <c r="AJ168" s="21" t="str">
        <f t="shared" si="29"/>
        <v/>
      </c>
      <c r="AK168" s="21" t="str">
        <f t="shared" si="29"/>
        <v/>
      </c>
      <c r="AL168" s="21" t="str">
        <f t="shared" si="29"/>
        <v/>
      </c>
      <c r="AM168" s="21" t="str">
        <f t="shared" si="29"/>
        <v/>
      </c>
      <c r="AN168" s="21" t="str">
        <f t="shared" si="29"/>
        <v/>
      </c>
      <c r="AO168" s="21" t="str">
        <f t="shared" si="29"/>
        <v/>
      </c>
      <c r="AP168" s="21" t="str">
        <f t="shared" si="29"/>
        <v/>
      </c>
      <c r="AQ168" s="21" t="str">
        <f t="shared" si="29"/>
        <v/>
      </c>
      <c r="AR168" s="21" t="str">
        <f t="shared" si="29"/>
        <v/>
      </c>
      <c r="AS168" s="21" t="str">
        <f t="shared" si="29"/>
        <v/>
      </c>
      <c r="AT168" s="21" t="str">
        <f t="shared" si="29"/>
        <v/>
      </c>
      <c r="AU168" s="21" t="str">
        <f t="shared" si="29"/>
        <v/>
      </c>
      <c r="AV168" s="21" t="str">
        <f t="shared" si="29"/>
        <v/>
      </c>
      <c r="AW168" s="21" t="str">
        <f t="shared" si="29"/>
        <v/>
      </c>
      <c r="AX168" s="21" t="str">
        <f t="shared" si="29"/>
        <v/>
      </c>
    </row>
    <row r="169" spans="1:50">
      <c r="A169" t="str">
        <f t="shared" si="27"/>
        <v>September2021</v>
      </c>
      <c r="C169" t="s">
        <v>2</v>
      </c>
      <c r="D169">
        <v>2021</v>
      </c>
      <c r="E169" s="21" t="str">
        <f t="shared" si="29"/>
        <v/>
      </c>
      <c r="F169" s="21" t="str">
        <f t="shared" si="29"/>
        <v/>
      </c>
      <c r="G169" s="21" t="str">
        <f t="shared" si="29"/>
        <v/>
      </c>
      <c r="H169" s="21" t="str">
        <f t="shared" si="29"/>
        <v/>
      </c>
      <c r="I169" s="21" t="str">
        <f t="shared" si="29"/>
        <v/>
      </c>
      <c r="J169" s="21" t="str">
        <f t="shared" si="29"/>
        <v/>
      </c>
      <c r="K169" s="21" t="str">
        <f t="shared" si="29"/>
        <v/>
      </c>
      <c r="L169" s="21" t="str">
        <f t="shared" si="29"/>
        <v/>
      </c>
      <c r="M169" s="21" t="str">
        <f t="shared" si="29"/>
        <v/>
      </c>
      <c r="N169" s="21" t="str">
        <f t="shared" si="29"/>
        <v/>
      </c>
      <c r="O169" s="21" t="str">
        <f t="shared" si="29"/>
        <v/>
      </c>
      <c r="P169" s="21" t="str">
        <f t="shared" si="29"/>
        <v/>
      </c>
      <c r="Q169" s="21" t="str">
        <f t="shared" si="29"/>
        <v/>
      </c>
      <c r="R169" s="21" t="str">
        <f t="shared" si="29"/>
        <v/>
      </c>
      <c r="S169" s="21" t="str">
        <f t="shared" si="29"/>
        <v/>
      </c>
      <c r="T169" s="21" t="str">
        <f t="shared" si="29"/>
        <v/>
      </c>
      <c r="U169" s="21" t="str">
        <f t="shared" si="29"/>
        <v/>
      </c>
      <c r="V169" s="21" t="str">
        <f t="shared" si="29"/>
        <v/>
      </c>
      <c r="W169" s="21" t="str">
        <f t="shared" si="29"/>
        <v/>
      </c>
      <c r="X169" s="21" t="str">
        <f t="shared" si="29"/>
        <v/>
      </c>
      <c r="Y169" s="21" t="str">
        <f t="shared" si="29"/>
        <v/>
      </c>
      <c r="Z169" s="21" t="str">
        <f t="shared" si="29"/>
        <v/>
      </c>
      <c r="AA169" s="21" t="str">
        <f t="shared" si="29"/>
        <v/>
      </c>
      <c r="AB169" s="21" t="str">
        <f t="shared" si="29"/>
        <v/>
      </c>
      <c r="AC169" s="21" t="str">
        <f t="shared" si="29"/>
        <v/>
      </c>
      <c r="AD169" s="21" t="str">
        <f t="shared" ref="AD169:AX169" si="30">IFERROR((AD88-AD76)/AD76,"")</f>
        <v/>
      </c>
      <c r="AE169" s="21" t="str">
        <f t="shared" si="30"/>
        <v/>
      </c>
      <c r="AF169" s="21" t="str">
        <f t="shared" si="30"/>
        <v/>
      </c>
      <c r="AG169" s="21" t="str">
        <f t="shared" si="30"/>
        <v/>
      </c>
      <c r="AH169" s="21" t="str">
        <f t="shared" si="30"/>
        <v/>
      </c>
      <c r="AI169" s="21" t="str">
        <f t="shared" si="30"/>
        <v/>
      </c>
      <c r="AJ169" s="21" t="str">
        <f t="shared" si="30"/>
        <v/>
      </c>
      <c r="AK169" s="21" t="str">
        <f t="shared" si="30"/>
        <v/>
      </c>
      <c r="AL169" s="21" t="str">
        <f t="shared" si="30"/>
        <v/>
      </c>
      <c r="AM169" s="21" t="str">
        <f t="shared" si="30"/>
        <v/>
      </c>
      <c r="AN169" s="21" t="str">
        <f t="shared" si="30"/>
        <v/>
      </c>
      <c r="AO169" s="21" t="str">
        <f t="shared" si="30"/>
        <v/>
      </c>
      <c r="AP169" s="21" t="str">
        <f t="shared" si="30"/>
        <v/>
      </c>
      <c r="AQ169" s="21" t="str">
        <f t="shared" si="30"/>
        <v/>
      </c>
      <c r="AR169" s="21" t="str">
        <f t="shared" si="30"/>
        <v/>
      </c>
      <c r="AS169" s="21" t="str">
        <f t="shared" si="30"/>
        <v/>
      </c>
      <c r="AT169" s="21" t="str">
        <f t="shared" si="30"/>
        <v/>
      </c>
      <c r="AU169" s="21" t="str">
        <f t="shared" si="30"/>
        <v/>
      </c>
      <c r="AV169" s="21" t="str">
        <f t="shared" si="30"/>
        <v/>
      </c>
      <c r="AW169" s="21" t="str">
        <f t="shared" si="30"/>
        <v/>
      </c>
      <c r="AX169" s="21" t="str">
        <f t="shared" si="30"/>
        <v/>
      </c>
    </row>
    <row r="170" spans="1:50">
      <c r="A170" t="str">
        <f t="shared" si="27"/>
        <v>October2021</v>
      </c>
      <c r="C170" t="s">
        <v>62</v>
      </c>
      <c r="D170">
        <v>2021</v>
      </c>
      <c r="E170" s="21" t="str">
        <f t="shared" ref="E170:AX172" si="31">IFERROR((E89-E77)/E77,"")</f>
        <v/>
      </c>
      <c r="F170" s="21" t="str">
        <f t="shared" si="31"/>
        <v/>
      </c>
      <c r="G170" s="21" t="str">
        <f t="shared" si="31"/>
        <v/>
      </c>
      <c r="H170" s="21" t="str">
        <f t="shared" si="31"/>
        <v/>
      </c>
      <c r="I170" s="21" t="str">
        <f t="shared" si="31"/>
        <v/>
      </c>
      <c r="J170" s="21" t="str">
        <f t="shared" si="31"/>
        <v/>
      </c>
      <c r="K170" s="21" t="str">
        <f t="shared" si="31"/>
        <v/>
      </c>
      <c r="L170" s="21" t="str">
        <f t="shared" si="31"/>
        <v/>
      </c>
      <c r="M170" s="21" t="str">
        <f t="shared" si="31"/>
        <v/>
      </c>
      <c r="N170" s="21" t="str">
        <f t="shared" si="31"/>
        <v/>
      </c>
      <c r="O170" s="21" t="str">
        <f t="shared" si="31"/>
        <v/>
      </c>
      <c r="P170" s="21" t="str">
        <f t="shared" si="31"/>
        <v/>
      </c>
      <c r="Q170" s="21" t="str">
        <f t="shared" si="31"/>
        <v/>
      </c>
      <c r="R170" s="21" t="str">
        <f t="shared" si="31"/>
        <v/>
      </c>
      <c r="S170" s="21" t="str">
        <f t="shared" si="31"/>
        <v/>
      </c>
      <c r="T170" s="21" t="str">
        <f t="shared" si="31"/>
        <v/>
      </c>
      <c r="U170" s="21" t="str">
        <f t="shared" si="31"/>
        <v/>
      </c>
      <c r="V170" s="21" t="str">
        <f t="shared" si="31"/>
        <v/>
      </c>
      <c r="W170" s="21" t="str">
        <f t="shared" si="31"/>
        <v/>
      </c>
      <c r="X170" s="21" t="str">
        <f t="shared" si="31"/>
        <v/>
      </c>
      <c r="Y170" s="21" t="str">
        <f t="shared" si="31"/>
        <v/>
      </c>
      <c r="Z170" s="21" t="str">
        <f t="shared" si="31"/>
        <v/>
      </c>
      <c r="AA170" s="21" t="str">
        <f t="shared" si="31"/>
        <v/>
      </c>
      <c r="AB170" s="21" t="str">
        <f t="shared" si="31"/>
        <v/>
      </c>
      <c r="AC170" s="21" t="str">
        <f t="shared" si="31"/>
        <v/>
      </c>
      <c r="AD170" s="21" t="str">
        <f t="shared" si="31"/>
        <v/>
      </c>
      <c r="AE170" s="21" t="str">
        <f t="shared" si="31"/>
        <v/>
      </c>
      <c r="AF170" s="21" t="str">
        <f t="shared" si="31"/>
        <v/>
      </c>
      <c r="AG170" s="21" t="str">
        <f t="shared" si="31"/>
        <v/>
      </c>
      <c r="AH170" s="21" t="str">
        <f t="shared" si="31"/>
        <v/>
      </c>
      <c r="AI170" s="21" t="str">
        <f t="shared" si="31"/>
        <v/>
      </c>
      <c r="AJ170" s="21" t="str">
        <f t="shared" si="31"/>
        <v/>
      </c>
      <c r="AK170" s="21" t="str">
        <f t="shared" si="31"/>
        <v/>
      </c>
      <c r="AL170" s="21" t="str">
        <f t="shared" si="31"/>
        <v/>
      </c>
      <c r="AM170" s="21" t="str">
        <f t="shared" si="31"/>
        <v/>
      </c>
      <c r="AN170" s="21" t="str">
        <f t="shared" si="31"/>
        <v/>
      </c>
      <c r="AO170" s="21" t="str">
        <f t="shared" si="31"/>
        <v/>
      </c>
      <c r="AP170" s="21" t="str">
        <f t="shared" si="31"/>
        <v/>
      </c>
      <c r="AQ170" s="21" t="str">
        <f t="shared" si="31"/>
        <v/>
      </c>
      <c r="AR170" s="21" t="str">
        <f t="shared" si="31"/>
        <v/>
      </c>
      <c r="AS170" s="21" t="str">
        <f t="shared" si="31"/>
        <v/>
      </c>
      <c r="AT170" s="21" t="str">
        <f t="shared" si="31"/>
        <v/>
      </c>
      <c r="AU170" s="21" t="str">
        <f t="shared" si="31"/>
        <v/>
      </c>
      <c r="AV170" s="21" t="str">
        <f t="shared" si="31"/>
        <v/>
      </c>
      <c r="AW170" s="21" t="str">
        <f t="shared" si="31"/>
        <v/>
      </c>
      <c r="AX170" s="21" t="str">
        <f t="shared" si="31"/>
        <v/>
      </c>
    </row>
    <row r="171" spans="1:50">
      <c r="A171" t="str">
        <f t="shared" si="27"/>
        <v>November2021</v>
      </c>
      <c r="C171" t="s">
        <v>63</v>
      </c>
      <c r="D171">
        <v>2021</v>
      </c>
      <c r="E171" s="21" t="str">
        <f t="shared" si="31"/>
        <v/>
      </c>
      <c r="F171" s="21" t="str">
        <f t="shared" si="31"/>
        <v/>
      </c>
      <c r="G171" s="21" t="str">
        <f t="shared" si="31"/>
        <v/>
      </c>
      <c r="H171" s="21" t="str">
        <f t="shared" si="31"/>
        <v/>
      </c>
      <c r="I171" s="21" t="str">
        <f t="shared" si="31"/>
        <v/>
      </c>
      <c r="J171" s="21" t="str">
        <f t="shared" si="31"/>
        <v/>
      </c>
      <c r="K171" s="21" t="str">
        <f t="shared" si="31"/>
        <v/>
      </c>
      <c r="L171" s="21" t="str">
        <f t="shared" si="31"/>
        <v/>
      </c>
      <c r="M171" s="21" t="str">
        <f t="shared" si="31"/>
        <v/>
      </c>
      <c r="N171" s="21" t="str">
        <f t="shared" si="31"/>
        <v/>
      </c>
      <c r="O171" s="21" t="str">
        <f t="shared" si="31"/>
        <v/>
      </c>
      <c r="P171" s="21" t="str">
        <f t="shared" si="31"/>
        <v/>
      </c>
      <c r="Q171" s="21" t="str">
        <f t="shared" si="31"/>
        <v/>
      </c>
      <c r="R171" s="21" t="str">
        <f t="shared" si="31"/>
        <v/>
      </c>
      <c r="S171" s="21" t="str">
        <f t="shared" si="31"/>
        <v/>
      </c>
      <c r="T171" s="21" t="str">
        <f t="shared" si="31"/>
        <v/>
      </c>
      <c r="U171" s="21" t="str">
        <f t="shared" si="31"/>
        <v/>
      </c>
      <c r="V171" s="21" t="str">
        <f t="shared" si="31"/>
        <v/>
      </c>
      <c r="W171" s="21" t="str">
        <f t="shared" si="31"/>
        <v/>
      </c>
      <c r="X171" s="21" t="str">
        <f t="shared" si="31"/>
        <v/>
      </c>
      <c r="Y171" s="21" t="str">
        <f t="shared" si="31"/>
        <v/>
      </c>
      <c r="Z171" s="21" t="str">
        <f t="shared" si="31"/>
        <v/>
      </c>
      <c r="AA171" s="21" t="str">
        <f t="shared" si="31"/>
        <v/>
      </c>
      <c r="AB171" s="21" t="str">
        <f t="shared" si="31"/>
        <v/>
      </c>
      <c r="AC171" s="21" t="str">
        <f t="shared" si="31"/>
        <v/>
      </c>
      <c r="AD171" s="21" t="str">
        <f t="shared" si="31"/>
        <v/>
      </c>
      <c r="AE171" s="21" t="str">
        <f t="shared" si="31"/>
        <v/>
      </c>
      <c r="AF171" s="21" t="str">
        <f t="shared" si="31"/>
        <v/>
      </c>
      <c r="AG171" s="21" t="str">
        <f t="shared" si="31"/>
        <v/>
      </c>
      <c r="AH171" s="21" t="str">
        <f t="shared" si="31"/>
        <v/>
      </c>
      <c r="AI171" s="21" t="str">
        <f t="shared" si="31"/>
        <v/>
      </c>
      <c r="AJ171" s="21" t="str">
        <f t="shared" si="31"/>
        <v/>
      </c>
      <c r="AK171" s="21" t="str">
        <f t="shared" si="31"/>
        <v/>
      </c>
      <c r="AL171" s="21" t="str">
        <f t="shared" si="31"/>
        <v/>
      </c>
      <c r="AM171" s="21" t="str">
        <f t="shared" si="31"/>
        <v/>
      </c>
      <c r="AN171" s="21" t="str">
        <f t="shared" si="31"/>
        <v/>
      </c>
      <c r="AO171" s="21" t="str">
        <f t="shared" si="31"/>
        <v/>
      </c>
      <c r="AP171" s="21" t="str">
        <f t="shared" si="31"/>
        <v/>
      </c>
      <c r="AQ171" s="21" t="str">
        <f t="shared" si="31"/>
        <v/>
      </c>
      <c r="AR171" s="21" t="str">
        <f t="shared" si="31"/>
        <v/>
      </c>
      <c r="AS171" s="21" t="str">
        <f t="shared" si="31"/>
        <v/>
      </c>
      <c r="AT171" s="21" t="str">
        <f t="shared" si="31"/>
        <v/>
      </c>
      <c r="AU171" s="21" t="str">
        <f t="shared" si="31"/>
        <v/>
      </c>
      <c r="AV171" s="21" t="str">
        <f t="shared" si="31"/>
        <v/>
      </c>
      <c r="AW171" s="21" t="str">
        <f t="shared" si="31"/>
        <v/>
      </c>
      <c r="AX171" s="21" t="str">
        <f t="shared" si="31"/>
        <v/>
      </c>
    </row>
    <row r="172" spans="1:50">
      <c r="A172" t="str">
        <f t="shared" si="27"/>
        <v>December2021</v>
      </c>
      <c r="C172" t="s">
        <v>50</v>
      </c>
      <c r="D172">
        <v>2021</v>
      </c>
      <c r="E172" s="21" t="str">
        <f t="shared" si="31"/>
        <v/>
      </c>
      <c r="F172" s="21" t="str">
        <f t="shared" si="31"/>
        <v/>
      </c>
      <c r="G172" s="21" t="str">
        <f t="shared" si="31"/>
        <v/>
      </c>
      <c r="H172" s="21" t="str">
        <f t="shared" si="31"/>
        <v/>
      </c>
      <c r="I172" s="21" t="str">
        <f t="shared" si="31"/>
        <v/>
      </c>
      <c r="J172" s="21" t="str">
        <f t="shared" si="31"/>
        <v/>
      </c>
      <c r="K172" s="21" t="str">
        <f t="shared" si="31"/>
        <v/>
      </c>
      <c r="L172" s="21" t="str">
        <f t="shared" si="31"/>
        <v/>
      </c>
      <c r="M172" s="21" t="str">
        <f t="shared" si="31"/>
        <v/>
      </c>
      <c r="N172" s="21" t="str">
        <f t="shared" si="31"/>
        <v/>
      </c>
      <c r="O172" s="21" t="str">
        <f t="shared" si="31"/>
        <v/>
      </c>
      <c r="P172" s="21" t="str">
        <f t="shared" si="31"/>
        <v/>
      </c>
      <c r="Q172" s="21" t="str">
        <f t="shared" si="31"/>
        <v/>
      </c>
      <c r="R172" s="21" t="str">
        <f t="shared" si="31"/>
        <v/>
      </c>
      <c r="S172" s="21" t="str">
        <f t="shared" si="31"/>
        <v/>
      </c>
      <c r="T172" s="21" t="str">
        <f t="shared" si="31"/>
        <v/>
      </c>
      <c r="U172" s="21" t="str">
        <f t="shared" si="31"/>
        <v/>
      </c>
      <c r="V172" s="21" t="str">
        <f t="shared" si="31"/>
        <v/>
      </c>
      <c r="W172" s="21" t="str">
        <f t="shared" si="31"/>
        <v/>
      </c>
      <c r="X172" s="21" t="str">
        <f t="shared" si="31"/>
        <v/>
      </c>
      <c r="Y172" s="21" t="str">
        <f t="shared" si="31"/>
        <v/>
      </c>
      <c r="Z172" s="21" t="str">
        <f t="shared" si="31"/>
        <v/>
      </c>
      <c r="AA172" s="21" t="str">
        <f t="shared" si="31"/>
        <v/>
      </c>
      <c r="AB172" s="21" t="str">
        <f t="shared" si="31"/>
        <v/>
      </c>
      <c r="AC172" s="21" t="str">
        <f t="shared" si="31"/>
        <v/>
      </c>
      <c r="AD172" s="21" t="str">
        <f t="shared" si="31"/>
        <v/>
      </c>
      <c r="AE172" s="21" t="str">
        <f t="shared" si="31"/>
        <v/>
      </c>
      <c r="AF172" s="21" t="str">
        <f t="shared" si="31"/>
        <v/>
      </c>
      <c r="AG172" s="21" t="str">
        <f t="shared" si="31"/>
        <v/>
      </c>
      <c r="AH172" s="21" t="str">
        <f t="shared" si="31"/>
        <v/>
      </c>
      <c r="AI172" s="21" t="str">
        <f t="shared" si="31"/>
        <v/>
      </c>
      <c r="AJ172" s="21" t="str">
        <f t="shared" si="31"/>
        <v/>
      </c>
      <c r="AK172" s="21" t="str">
        <f t="shared" si="31"/>
        <v/>
      </c>
      <c r="AL172" s="21" t="str">
        <f t="shared" si="31"/>
        <v/>
      </c>
      <c r="AM172" s="21" t="str">
        <f t="shared" si="31"/>
        <v/>
      </c>
      <c r="AN172" s="21" t="str">
        <f t="shared" si="31"/>
        <v/>
      </c>
      <c r="AO172" s="21" t="str">
        <f t="shared" si="31"/>
        <v/>
      </c>
      <c r="AP172" s="21" t="str">
        <f t="shared" si="31"/>
        <v/>
      </c>
      <c r="AQ172" s="21" t="str">
        <f t="shared" si="31"/>
        <v/>
      </c>
      <c r="AR172" s="21" t="str">
        <f t="shared" si="31"/>
        <v/>
      </c>
      <c r="AS172" s="21" t="str">
        <f t="shared" si="31"/>
        <v/>
      </c>
      <c r="AT172" s="21" t="str">
        <f t="shared" si="31"/>
        <v/>
      </c>
      <c r="AU172" s="21" t="str">
        <f t="shared" si="31"/>
        <v/>
      </c>
      <c r="AV172" s="21" t="str">
        <f t="shared" si="31"/>
        <v/>
      </c>
      <c r="AW172" s="21" t="str">
        <f t="shared" si="31"/>
        <v/>
      </c>
      <c r="AX172" s="21" t="str">
        <f t="shared" si="31"/>
        <v/>
      </c>
    </row>
    <row r="173" spans="1:50">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row>
    <row r="174" spans="1:50">
      <c r="A174" s="292" t="s">
        <v>143</v>
      </c>
      <c r="B174" s="292"/>
      <c r="C174" s="292"/>
      <c r="D174" s="292"/>
      <c r="E174" s="292"/>
      <c r="F174" s="292"/>
      <c r="G174" s="292"/>
      <c r="H174" s="292"/>
      <c r="I174" s="292"/>
      <c r="J174" s="292"/>
    </row>
    <row r="175" spans="1:50">
      <c r="A175" t="str">
        <f t="shared" ref="A175:A238" si="32">C175&amp;D175</f>
        <v>August2014</v>
      </c>
      <c r="C175" t="s">
        <v>61</v>
      </c>
      <c r="D175">
        <v>2014</v>
      </c>
      <c r="E175" s="21" t="str">
        <f t="shared" ref="E175:AX175" si="33">IFERROR((E3-E2)/E2,"")</f>
        <v/>
      </c>
      <c r="F175" s="21" t="str">
        <f t="shared" si="33"/>
        <v/>
      </c>
      <c r="G175" s="21" t="str">
        <f t="shared" si="33"/>
        <v/>
      </c>
      <c r="H175" s="21" t="str">
        <f t="shared" si="33"/>
        <v/>
      </c>
      <c r="I175" s="21" t="str">
        <f t="shared" si="33"/>
        <v/>
      </c>
      <c r="J175" s="21" t="str">
        <f t="shared" si="33"/>
        <v/>
      </c>
      <c r="K175" s="21" t="str">
        <f t="shared" si="33"/>
        <v/>
      </c>
      <c r="L175" s="21" t="str">
        <f t="shared" si="33"/>
        <v/>
      </c>
      <c r="M175" s="21" t="str">
        <f t="shared" si="33"/>
        <v/>
      </c>
      <c r="N175" s="21" t="str">
        <f t="shared" si="33"/>
        <v/>
      </c>
      <c r="O175" s="21" t="str">
        <f t="shared" si="33"/>
        <v/>
      </c>
      <c r="P175" s="21" t="str">
        <f t="shared" si="33"/>
        <v/>
      </c>
      <c r="Q175" s="21" t="str">
        <f t="shared" si="33"/>
        <v/>
      </c>
      <c r="R175" s="21" t="str">
        <f t="shared" si="33"/>
        <v/>
      </c>
      <c r="S175" s="21" t="str">
        <f t="shared" si="33"/>
        <v/>
      </c>
      <c r="T175" s="21" t="str">
        <f t="shared" si="33"/>
        <v/>
      </c>
      <c r="U175" s="21" t="str">
        <f t="shared" si="33"/>
        <v/>
      </c>
      <c r="V175" s="21" t="str">
        <f t="shared" si="33"/>
        <v/>
      </c>
      <c r="W175" s="21" t="str">
        <f t="shared" si="33"/>
        <v/>
      </c>
      <c r="X175" s="21" t="str">
        <f t="shared" si="33"/>
        <v/>
      </c>
      <c r="Y175" s="21" t="str">
        <f t="shared" si="33"/>
        <v/>
      </c>
      <c r="Z175" s="21" t="str">
        <f t="shared" si="33"/>
        <v/>
      </c>
      <c r="AA175" s="21" t="str">
        <f t="shared" si="33"/>
        <v/>
      </c>
      <c r="AB175" s="21" t="str">
        <f t="shared" si="33"/>
        <v/>
      </c>
      <c r="AC175" s="21" t="str">
        <f t="shared" si="33"/>
        <v/>
      </c>
      <c r="AD175" s="21" t="str">
        <f t="shared" si="33"/>
        <v/>
      </c>
      <c r="AE175" s="21" t="str">
        <f t="shared" si="33"/>
        <v/>
      </c>
      <c r="AF175" s="21" t="str">
        <f t="shared" si="33"/>
        <v/>
      </c>
      <c r="AG175" s="21" t="str">
        <f t="shared" si="33"/>
        <v/>
      </c>
      <c r="AH175" s="21" t="str">
        <f t="shared" si="33"/>
        <v/>
      </c>
      <c r="AI175" s="21" t="str">
        <f t="shared" si="33"/>
        <v/>
      </c>
      <c r="AJ175" s="21" t="str">
        <f t="shared" si="33"/>
        <v/>
      </c>
      <c r="AK175" s="21" t="str">
        <f t="shared" si="33"/>
        <v/>
      </c>
      <c r="AL175" s="21" t="str">
        <f t="shared" si="33"/>
        <v/>
      </c>
      <c r="AM175" s="21" t="str">
        <f t="shared" si="33"/>
        <v/>
      </c>
      <c r="AN175" s="21" t="str">
        <f t="shared" si="33"/>
        <v/>
      </c>
      <c r="AO175" s="21" t="str">
        <f t="shared" si="33"/>
        <v/>
      </c>
      <c r="AP175" s="21" t="str">
        <f t="shared" si="33"/>
        <v/>
      </c>
      <c r="AQ175" s="21" t="str">
        <f t="shared" si="33"/>
        <v/>
      </c>
      <c r="AR175" s="21" t="str">
        <f t="shared" si="33"/>
        <v/>
      </c>
      <c r="AS175" s="21" t="str">
        <f t="shared" si="33"/>
        <v/>
      </c>
      <c r="AT175" s="21" t="str">
        <f t="shared" si="33"/>
        <v/>
      </c>
      <c r="AU175" s="21" t="str">
        <f t="shared" si="33"/>
        <v/>
      </c>
      <c r="AV175" s="21" t="str">
        <f t="shared" si="33"/>
        <v/>
      </c>
      <c r="AW175" s="21" t="str">
        <f t="shared" si="33"/>
        <v/>
      </c>
      <c r="AX175" s="21" t="str">
        <f t="shared" si="33"/>
        <v/>
      </c>
    </row>
    <row r="176" spans="1:50">
      <c r="A176" t="str">
        <f t="shared" si="32"/>
        <v>September2014</v>
      </c>
      <c r="C176" t="s">
        <v>2</v>
      </c>
      <c r="D176">
        <v>2014</v>
      </c>
      <c r="E176" s="21" t="str">
        <f t="shared" ref="E176:AX176" si="34">IFERROR((E4-E3)/E3,"")</f>
        <v/>
      </c>
      <c r="F176" s="21" t="str">
        <f t="shared" si="34"/>
        <v/>
      </c>
      <c r="G176" s="21" t="str">
        <f t="shared" si="34"/>
        <v/>
      </c>
      <c r="H176" s="21" t="str">
        <f t="shared" si="34"/>
        <v/>
      </c>
      <c r="I176" s="21" t="str">
        <f t="shared" si="34"/>
        <v/>
      </c>
      <c r="J176" s="21" t="str">
        <f t="shared" si="34"/>
        <v/>
      </c>
      <c r="K176" s="21" t="str">
        <f t="shared" si="34"/>
        <v/>
      </c>
      <c r="L176" s="21" t="str">
        <f t="shared" si="34"/>
        <v/>
      </c>
      <c r="M176" s="21" t="str">
        <f t="shared" si="34"/>
        <v/>
      </c>
      <c r="N176" s="21" t="str">
        <f t="shared" si="34"/>
        <v/>
      </c>
      <c r="O176" s="21" t="str">
        <f t="shared" si="34"/>
        <v/>
      </c>
      <c r="P176" s="21" t="str">
        <f t="shared" si="34"/>
        <v/>
      </c>
      <c r="Q176" s="21" t="str">
        <f t="shared" si="34"/>
        <v/>
      </c>
      <c r="R176" s="21" t="str">
        <f t="shared" si="34"/>
        <v/>
      </c>
      <c r="S176" s="21" t="str">
        <f t="shared" si="34"/>
        <v/>
      </c>
      <c r="T176" s="21" t="str">
        <f t="shared" si="34"/>
        <v/>
      </c>
      <c r="U176" s="21" t="str">
        <f t="shared" si="34"/>
        <v/>
      </c>
      <c r="V176" s="21" t="str">
        <f t="shared" si="34"/>
        <v/>
      </c>
      <c r="W176" s="21" t="str">
        <f t="shared" si="34"/>
        <v/>
      </c>
      <c r="X176" s="21" t="str">
        <f t="shared" si="34"/>
        <v/>
      </c>
      <c r="Y176" s="21" t="str">
        <f t="shared" si="34"/>
        <v/>
      </c>
      <c r="Z176" s="21" t="str">
        <f t="shared" si="34"/>
        <v/>
      </c>
      <c r="AA176" s="21" t="str">
        <f t="shared" si="34"/>
        <v/>
      </c>
      <c r="AB176" s="21" t="str">
        <f t="shared" si="34"/>
        <v/>
      </c>
      <c r="AC176" s="21" t="str">
        <f t="shared" si="34"/>
        <v/>
      </c>
      <c r="AD176" s="21" t="str">
        <f t="shared" si="34"/>
        <v/>
      </c>
      <c r="AE176" s="21" t="str">
        <f t="shared" si="34"/>
        <v/>
      </c>
      <c r="AF176" s="21" t="str">
        <f t="shared" si="34"/>
        <v/>
      </c>
      <c r="AG176" s="21" t="str">
        <f t="shared" si="34"/>
        <v/>
      </c>
      <c r="AH176" s="21" t="str">
        <f t="shared" si="34"/>
        <v/>
      </c>
      <c r="AI176" s="21" t="str">
        <f t="shared" si="34"/>
        <v/>
      </c>
      <c r="AJ176" s="21" t="str">
        <f t="shared" si="34"/>
        <v/>
      </c>
      <c r="AK176" s="21" t="str">
        <f t="shared" si="34"/>
        <v/>
      </c>
      <c r="AL176" s="21" t="str">
        <f t="shared" si="34"/>
        <v/>
      </c>
      <c r="AM176" s="21" t="str">
        <f t="shared" si="34"/>
        <v/>
      </c>
      <c r="AN176" s="21" t="str">
        <f t="shared" si="34"/>
        <v/>
      </c>
      <c r="AO176" s="21" t="str">
        <f t="shared" si="34"/>
        <v/>
      </c>
      <c r="AP176" s="21" t="str">
        <f t="shared" si="34"/>
        <v/>
      </c>
      <c r="AQ176" s="21" t="str">
        <f t="shared" si="34"/>
        <v/>
      </c>
      <c r="AR176" s="21" t="str">
        <f t="shared" si="34"/>
        <v/>
      </c>
      <c r="AS176" s="21" t="str">
        <f t="shared" si="34"/>
        <v/>
      </c>
      <c r="AT176" s="21" t="str">
        <f t="shared" si="34"/>
        <v/>
      </c>
      <c r="AU176" s="21" t="str">
        <f t="shared" si="34"/>
        <v/>
      </c>
      <c r="AV176" s="21" t="str">
        <f t="shared" si="34"/>
        <v/>
      </c>
      <c r="AW176" s="21" t="str">
        <f t="shared" si="34"/>
        <v/>
      </c>
      <c r="AX176" s="21" t="str">
        <f t="shared" si="34"/>
        <v/>
      </c>
    </row>
    <row r="177" spans="1:50">
      <c r="A177" t="str">
        <f t="shared" si="32"/>
        <v>October2014</v>
      </c>
      <c r="C177" t="s">
        <v>62</v>
      </c>
      <c r="D177">
        <v>2014</v>
      </c>
      <c r="E177" s="21" t="str">
        <f t="shared" ref="E177:AX177" si="35">IFERROR((E5-E4)/E4,"")</f>
        <v/>
      </c>
      <c r="F177" s="21" t="str">
        <f t="shared" si="35"/>
        <v/>
      </c>
      <c r="G177" s="21" t="str">
        <f t="shared" si="35"/>
        <v/>
      </c>
      <c r="H177" s="21" t="str">
        <f t="shared" si="35"/>
        <v/>
      </c>
      <c r="I177" s="21" t="str">
        <f t="shared" si="35"/>
        <v/>
      </c>
      <c r="J177" s="21" t="str">
        <f t="shared" si="35"/>
        <v/>
      </c>
      <c r="K177" s="21" t="str">
        <f t="shared" si="35"/>
        <v/>
      </c>
      <c r="L177" s="21" t="str">
        <f t="shared" si="35"/>
        <v/>
      </c>
      <c r="M177" s="21" t="str">
        <f t="shared" si="35"/>
        <v/>
      </c>
      <c r="N177" s="21" t="str">
        <f t="shared" si="35"/>
        <v/>
      </c>
      <c r="O177" s="21" t="str">
        <f t="shared" si="35"/>
        <v/>
      </c>
      <c r="P177" s="21" t="str">
        <f t="shared" si="35"/>
        <v/>
      </c>
      <c r="Q177" s="21" t="str">
        <f t="shared" si="35"/>
        <v/>
      </c>
      <c r="R177" s="21" t="str">
        <f t="shared" si="35"/>
        <v/>
      </c>
      <c r="S177" s="21" t="str">
        <f t="shared" si="35"/>
        <v/>
      </c>
      <c r="T177" s="21" t="str">
        <f t="shared" si="35"/>
        <v/>
      </c>
      <c r="U177" s="21" t="str">
        <f t="shared" si="35"/>
        <v/>
      </c>
      <c r="V177" s="21" t="str">
        <f t="shared" si="35"/>
        <v/>
      </c>
      <c r="W177" s="21" t="str">
        <f t="shared" si="35"/>
        <v/>
      </c>
      <c r="X177" s="21" t="str">
        <f t="shared" si="35"/>
        <v/>
      </c>
      <c r="Y177" s="21" t="str">
        <f t="shared" si="35"/>
        <v/>
      </c>
      <c r="Z177" s="21" t="str">
        <f t="shared" si="35"/>
        <v/>
      </c>
      <c r="AA177" s="21" t="str">
        <f t="shared" si="35"/>
        <v/>
      </c>
      <c r="AB177" s="21" t="str">
        <f t="shared" si="35"/>
        <v/>
      </c>
      <c r="AC177" s="21" t="str">
        <f t="shared" si="35"/>
        <v/>
      </c>
      <c r="AD177" s="21" t="str">
        <f t="shared" si="35"/>
        <v/>
      </c>
      <c r="AE177" s="21" t="str">
        <f t="shared" si="35"/>
        <v/>
      </c>
      <c r="AF177" s="21" t="str">
        <f t="shared" si="35"/>
        <v/>
      </c>
      <c r="AG177" s="21" t="str">
        <f t="shared" si="35"/>
        <v/>
      </c>
      <c r="AH177" s="21" t="str">
        <f t="shared" si="35"/>
        <v/>
      </c>
      <c r="AI177" s="21" t="str">
        <f t="shared" si="35"/>
        <v/>
      </c>
      <c r="AJ177" s="21" t="str">
        <f t="shared" si="35"/>
        <v/>
      </c>
      <c r="AK177" s="21" t="str">
        <f t="shared" si="35"/>
        <v/>
      </c>
      <c r="AL177" s="21" t="str">
        <f t="shared" si="35"/>
        <v/>
      </c>
      <c r="AM177" s="21" t="str">
        <f t="shared" si="35"/>
        <v/>
      </c>
      <c r="AN177" s="21" t="str">
        <f t="shared" si="35"/>
        <v/>
      </c>
      <c r="AO177" s="21" t="str">
        <f t="shared" si="35"/>
        <v/>
      </c>
      <c r="AP177" s="21" t="str">
        <f t="shared" si="35"/>
        <v/>
      </c>
      <c r="AQ177" s="21" t="str">
        <f t="shared" si="35"/>
        <v/>
      </c>
      <c r="AR177" s="21" t="str">
        <f t="shared" si="35"/>
        <v/>
      </c>
      <c r="AS177" s="21" t="str">
        <f t="shared" si="35"/>
        <v/>
      </c>
      <c r="AT177" s="21" t="str">
        <f t="shared" si="35"/>
        <v/>
      </c>
      <c r="AU177" s="21" t="str">
        <f t="shared" si="35"/>
        <v/>
      </c>
      <c r="AV177" s="21" t="str">
        <f t="shared" si="35"/>
        <v/>
      </c>
      <c r="AW177" s="21" t="str">
        <f t="shared" si="35"/>
        <v/>
      </c>
      <c r="AX177" s="21" t="str">
        <f t="shared" si="35"/>
        <v/>
      </c>
    </row>
    <row r="178" spans="1:50">
      <c r="A178" t="str">
        <f t="shared" si="32"/>
        <v>November2014</v>
      </c>
      <c r="C178" t="s">
        <v>63</v>
      </c>
      <c r="D178">
        <v>2014</v>
      </c>
      <c r="E178" s="21" t="str">
        <f t="shared" ref="E178:AX183" si="36">IFERROR((E6-E5)/E5,"")</f>
        <v/>
      </c>
      <c r="F178" s="21" t="str">
        <f t="shared" si="36"/>
        <v/>
      </c>
      <c r="G178" s="21" t="str">
        <f t="shared" si="36"/>
        <v/>
      </c>
      <c r="H178" s="21" t="str">
        <f t="shared" si="36"/>
        <v/>
      </c>
      <c r="I178" s="21" t="str">
        <f t="shared" si="36"/>
        <v/>
      </c>
      <c r="J178" s="21" t="str">
        <f t="shared" si="36"/>
        <v/>
      </c>
      <c r="K178" s="21" t="str">
        <f t="shared" si="36"/>
        <v/>
      </c>
      <c r="L178" s="21" t="str">
        <f t="shared" si="36"/>
        <v/>
      </c>
      <c r="M178" s="21" t="str">
        <f t="shared" si="36"/>
        <v/>
      </c>
      <c r="N178" s="21" t="str">
        <f t="shared" si="36"/>
        <v/>
      </c>
      <c r="O178" s="21" t="str">
        <f t="shared" si="36"/>
        <v/>
      </c>
      <c r="P178" s="21" t="str">
        <f t="shared" si="36"/>
        <v/>
      </c>
      <c r="Q178" s="21" t="str">
        <f t="shared" si="36"/>
        <v/>
      </c>
      <c r="R178" s="21" t="str">
        <f t="shared" si="36"/>
        <v/>
      </c>
      <c r="S178" s="21" t="str">
        <f t="shared" si="36"/>
        <v/>
      </c>
      <c r="T178" s="21" t="str">
        <f t="shared" si="36"/>
        <v/>
      </c>
      <c r="U178" s="21" t="str">
        <f t="shared" si="36"/>
        <v/>
      </c>
      <c r="V178" s="21" t="str">
        <f t="shared" si="36"/>
        <v/>
      </c>
      <c r="W178" s="21" t="str">
        <f t="shared" si="36"/>
        <v/>
      </c>
      <c r="X178" s="21" t="str">
        <f t="shared" si="36"/>
        <v/>
      </c>
      <c r="Y178" s="21" t="str">
        <f t="shared" si="36"/>
        <v/>
      </c>
      <c r="Z178" s="21" t="str">
        <f t="shared" si="36"/>
        <v/>
      </c>
      <c r="AA178" s="21" t="str">
        <f t="shared" si="36"/>
        <v/>
      </c>
      <c r="AB178" s="21" t="str">
        <f t="shared" si="36"/>
        <v/>
      </c>
      <c r="AC178" s="21" t="str">
        <f t="shared" si="36"/>
        <v/>
      </c>
      <c r="AD178" s="21" t="str">
        <f t="shared" si="36"/>
        <v/>
      </c>
      <c r="AE178" s="21" t="str">
        <f t="shared" si="36"/>
        <v/>
      </c>
      <c r="AF178" s="21" t="str">
        <f t="shared" si="36"/>
        <v/>
      </c>
      <c r="AG178" s="21" t="str">
        <f t="shared" si="36"/>
        <v/>
      </c>
      <c r="AH178" s="21" t="str">
        <f t="shared" si="36"/>
        <v/>
      </c>
      <c r="AI178" s="21" t="str">
        <f t="shared" si="36"/>
        <v/>
      </c>
      <c r="AJ178" s="21" t="str">
        <f t="shared" si="36"/>
        <v/>
      </c>
      <c r="AK178" s="21" t="str">
        <f t="shared" si="36"/>
        <v/>
      </c>
      <c r="AL178" s="21" t="str">
        <f t="shared" si="36"/>
        <v/>
      </c>
      <c r="AM178" s="21" t="str">
        <f t="shared" si="36"/>
        <v/>
      </c>
      <c r="AN178" s="21" t="str">
        <f t="shared" si="36"/>
        <v/>
      </c>
      <c r="AO178" s="21" t="str">
        <f t="shared" si="36"/>
        <v/>
      </c>
      <c r="AP178" s="21" t="str">
        <f t="shared" si="36"/>
        <v/>
      </c>
      <c r="AQ178" s="21" t="str">
        <f t="shared" si="36"/>
        <v/>
      </c>
      <c r="AR178" s="21" t="str">
        <f t="shared" si="36"/>
        <v/>
      </c>
      <c r="AS178" s="21" t="str">
        <f t="shared" si="36"/>
        <v/>
      </c>
      <c r="AT178" s="21" t="str">
        <f t="shared" si="36"/>
        <v/>
      </c>
      <c r="AU178" s="21" t="str">
        <f t="shared" si="36"/>
        <v/>
      </c>
      <c r="AV178" s="21" t="str">
        <f t="shared" si="36"/>
        <v/>
      </c>
      <c r="AW178" s="21" t="str">
        <f t="shared" si="36"/>
        <v/>
      </c>
      <c r="AX178" s="21" t="str">
        <f t="shared" si="36"/>
        <v/>
      </c>
    </row>
    <row r="179" spans="1:50">
      <c r="A179" t="str">
        <f t="shared" si="32"/>
        <v>December2014</v>
      </c>
      <c r="C179" t="s">
        <v>50</v>
      </c>
      <c r="D179">
        <v>2014</v>
      </c>
      <c r="E179" s="21" t="str">
        <f t="shared" si="36"/>
        <v/>
      </c>
      <c r="F179" s="21" t="str">
        <f t="shared" si="36"/>
        <v/>
      </c>
      <c r="G179" s="21" t="str">
        <f t="shared" si="36"/>
        <v/>
      </c>
      <c r="H179" s="21" t="str">
        <f t="shared" si="36"/>
        <v/>
      </c>
      <c r="I179" s="21" t="str">
        <f t="shared" si="36"/>
        <v/>
      </c>
      <c r="J179" s="21" t="str">
        <f t="shared" si="36"/>
        <v/>
      </c>
      <c r="K179" s="21" t="str">
        <f t="shared" si="36"/>
        <v/>
      </c>
      <c r="L179" s="21" t="str">
        <f t="shared" si="36"/>
        <v/>
      </c>
      <c r="M179" s="21" t="str">
        <f t="shared" si="36"/>
        <v/>
      </c>
      <c r="N179" s="21" t="str">
        <f t="shared" si="36"/>
        <v/>
      </c>
      <c r="O179" s="21" t="str">
        <f t="shared" si="36"/>
        <v/>
      </c>
      <c r="P179" s="21" t="str">
        <f t="shared" si="36"/>
        <v/>
      </c>
      <c r="Q179" s="21" t="str">
        <f t="shared" si="36"/>
        <v/>
      </c>
      <c r="R179" s="21" t="str">
        <f t="shared" si="36"/>
        <v/>
      </c>
      <c r="S179" s="21" t="str">
        <f t="shared" si="36"/>
        <v/>
      </c>
      <c r="T179" s="21" t="str">
        <f t="shared" si="36"/>
        <v/>
      </c>
      <c r="U179" s="21" t="str">
        <f t="shared" si="36"/>
        <v/>
      </c>
      <c r="V179" s="21" t="str">
        <f t="shared" si="36"/>
        <v/>
      </c>
      <c r="W179" s="21" t="str">
        <f t="shared" si="36"/>
        <v/>
      </c>
      <c r="X179" s="21" t="str">
        <f t="shared" si="36"/>
        <v/>
      </c>
      <c r="Y179" s="21" t="str">
        <f t="shared" si="36"/>
        <v/>
      </c>
      <c r="Z179" s="21" t="str">
        <f t="shared" si="36"/>
        <v/>
      </c>
      <c r="AA179" s="21" t="str">
        <f t="shared" si="36"/>
        <v/>
      </c>
      <c r="AB179" s="21" t="str">
        <f t="shared" si="36"/>
        <v/>
      </c>
      <c r="AC179" s="21" t="str">
        <f t="shared" si="36"/>
        <v/>
      </c>
      <c r="AD179" s="21" t="str">
        <f t="shared" si="36"/>
        <v/>
      </c>
      <c r="AE179" s="21" t="str">
        <f t="shared" si="36"/>
        <v/>
      </c>
      <c r="AF179" s="21" t="str">
        <f t="shared" si="36"/>
        <v/>
      </c>
      <c r="AG179" s="21" t="str">
        <f t="shared" si="36"/>
        <v/>
      </c>
      <c r="AH179" s="21" t="str">
        <f t="shared" si="36"/>
        <v/>
      </c>
      <c r="AI179" s="21" t="str">
        <f t="shared" si="36"/>
        <v/>
      </c>
      <c r="AJ179" s="21" t="str">
        <f t="shared" si="36"/>
        <v/>
      </c>
      <c r="AK179" s="21" t="str">
        <f t="shared" si="36"/>
        <v/>
      </c>
      <c r="AL179" s="21" t="str">
        <f t="shared" si="36"/>
        <v/>
      </c>
      <c r="AM179" s="21" t="str">
        <f t="shared" si="36"/>
        <v/>
      </c>
      <c r="AN179" s="21" t="str">
        <f t="shared" si="36"/>
        <v/>
      </c>
      <c r="AO179" s="21" t="str">
        <f t="shared" si="36"/>
        <v/>
      </c>
      <c r="AP179" s="21" t="str">
        <f t="shared" si="36"/>
        <v/>
      </c>
      <c r="AQ179" s="21" t="str">
        <f t="shared" si="36"/>
        <v/>
      </c>
      <c r="AR179" s="21" t="str">
        <f t="shared" si="36"/>
        <v/>
      </c>
      <c r="AS179" s="21" t="str">
        <f t="shared" si="36"/>
        <v/>
      </c>
      <c r="AT179" s="21" t="str">
        <f t="shared" si="36"/>
        <v/>
      </c>
      <c r="AU179" s="21" t="str">
        <f t="shared" si="36"/>
        <v/>
      </c>
      <c r="AV179" s="21" t="str">
        <f t="shared" si="36"/>
        <v/>
      </c>
      <c r="AW179" s="21" t="str">
        <f t="shared" si="36"/>
        <v/>
      </c>
      <c r="AX179" s="21" t="str">
        <f t="shared" si="36"/>
        <v/>
      </c>
    </row>
    <row r="180" spans="1:50">
      <c r="A180" t="str">
        <f t="shared" si="32"/>
        <v>January2015</v>
      </c>
      <c r="C180" t="s">
        <v>53</v>
      </c>
      <c r="D180">
        <v>2015</v>
      </c>
      <c r="E180" s="21" t="str">
        <f t="shared" si="36"/>
        <v/>
      </c>
      <c r="F180" s="21" t="str">
        <f t="shared" si="36"/>
        <v/>
      </c>
      <c r="G180" s="21" t="str">
        <f t="shared" si="36"/>
        <v/>
      </c>
      <c r="H180" s="21" t="str">
        <f t="shared" si="36"/>
        <v/>
      </c>
      <c r="I180" s="21" t="str">
        <f t="shared" si="36"/>
        <v/>
      </c>
      <c r="J180" s="21" t="str">
        <f t="shared" si="36"/>
        <v/>
      </c>
      <c r="K180" s="21" t="str">
        <f t="shared" si="36"/>
        <v/>
      </c>
      <c r="L180" s="21" t="str">
        <f t="shared" si="36"/>
        <v/>
      </c>
      <c r="M180" s="21" t="str">
        <f t="shared" si="36"/>
        <v/>
      </c>
      <c r="N180" s="21" t="str">
        <f t="shared" si="36"/>
        <v/>
      </c>
      <c r="O180" s="21" t="str">
        <f t="shared" si="36"/>
        <v/>
      </c>
      <c r="P180" s="21" t="str">
        <f t="shared" si="36"/>
        <v/>
      </c>
      <c r="Q180" s="21" t="str">
        <f t="shared" si="36"/>
        <v/>
      </c>
      <c r="R180" s="21" t="str">
        <f t="shared" si="36"/>
        <v/>
      </c>
      <c r="S180" s="21" t="str">
        <f t="shared" si="36"/>
        <v/>
      </c>
      <c r="T180" s="21" t="str">
        <f t="shared" si="36"/>
        <v/>
      </c>
      <c r="U180" s="21" t="str">
        <f t="shared" si="36"/>
        <v/>
      </c>
      <c r="V180" s="21" t="str">
        <f t="shared" si="36"/>
        <v/>
      </c>
      <c r="W180" s="21" t="str">
        <f t="shared" si="36"/>
        <v/>
      </c>
      <c r="X180" s="21" t="str">
        <f t="shared" si="36"/>
        <v/>
      </c>
      <c r="Y180" s="21" t="str">
        <f t="shared" si="36"/>
        <v/>
      </c>
      <c r="Z180" s="21" t="str">
        <f t="shared" si="36"/>
        <v/>
      </c>
      <c r="AA180" s="21" t="str">
        <f t="shared" si="36"/>
        <v/>
      </c>
      <c r="AB180" s="21" t="str">
        <f t="shared" si="36"/>
        <v/>
      </c>
      <c r="AC180" s="21" t="str">
        <f t="shared" si="36"/>
        <v/>
      </c>
      <c r="AD180" s="21" t="str">
        <f t="shared" si="36"/>
        <v/>
      </c>
      <c r="AE180" s="21" t="str">
        <f t="shared" si="36"/>
        <v/>
      </c>
      <c r="AF180" s="21" t="str">
        <f t="shared" si="36"/>
        <v/>
      </c>
      <c r="AG180" s="21" t="str">
        <f t="shared" si="36"/>
        <v/>
      </c>
      <c r="AH180" s="21" t="str">
        <f t="shared" si="36"/>
        <v/>
      </c>
      <c r="AI180" s="21" t="str">
        <f t="shared" si="36"/>
        <v/>
      </c>
      <c r="AJ180" s="21" t="str">
        <f t="shared" si="36"/>
        <v/>
      </c>
      <c r="AK180" s="21" t="str">
        <f t="shared" si="36"/>
        <v/>
      </c>
      <c r="AL180" s="21" t="str">
        <f t="shared" si="36"/>
        <v/>
      </c>
      <c r="AM180" s="21" t="str">
        <f t="shared" si="36"/>
        <v/>
      </c>
      <c r="AN180" s="21" t="str">
        <f t="shared" si="36"/>
        <v/>
      </c>
      <c r="AO180" s="21" t="str">
        <f t="shared" si="36"/>
        <v/>
      </c>
      <c r="AP180" s="21" t="str">
        <f t="shared" si="36"/>
        <v/>
      </c>
      <c r="AQ180" s="21" t="str">
        <f t="shared" si="36"/>
        <v/>
      </c>
      <c r="AR180" s="21" t="str">
        <f t="shared" si="36"/>
        <v/>
      </c>
      <c r="AS180" s="21" t="str">
        <f t="shared" si="36"/>
        <v/>
      </c>
      <c r="AT180" s="21" t="str">
        <f t="shared" si="36"/>
        <v/>
      </c>
      <c r="AU180" s="21" t="str">
        <f t="shared" si="36"/>
        <v/>
      </c>
      <c r="AV180" s="21" t="str">
        <f t="shared" si="36"/>
        <v/>
      </c>
      <c r="AW180" s="21" t="str">
        <f t="shared" si="36"/>
        <v/>
      </c>
      <c r="AX180" s="21" t="str">
        <f t="shared" si="36"/>
        <v/>
      </c>
    </row>
    <row r="181" spans="1:50">
      <c r="A181" t="str">
        <f t="shared" si="32"/>
        <v>February2015</v>
      </c>
      <c r="C181" t="s">
        <v>55</v>
      </c>
      <c r="D181">
        <v>2015</v>
      </c>
      <c r="E181" s="21" t="str">
        <f t="shared" si="36"/>
        <v/>
      </c>
      <c r="F181" s="21" t="str">
        <f t="shared" si="36"/>
        <v/>
      </c>
      <c r="G181" s="21" t="str">
        <f t="shared" si="36"/>
        <v/>
      </c>
      <c r="H181" s="21" t="str">
        <f t="shared" si="36"/>
        <v/>
      </c>
      <c r="I181" s="21" t="str">
        <f t="shared" si="36"/>
        <v/>
      </c>
      <c r="J181" s="21" t="str">
        <f t="shared" si="36"/>
        <v/>
      </c>
      <c r="K181" s="21" t="str">
        <f t="shared" si="36"/>
        <v/>
      </c>
      <c r="L181" s="21" t="str">
        <f t="shared" si="36"/>
        <v/>
      </c>
      <c r="M181" s="21" t="str">
        <f t="shared" si="36"/>
        <v/>
      </c>
      <c r="N181" s="21" t="str">
        <f t="shared" si="36"/>
        <v/>
      </c>
      <c r="O181" s="21" t="str">
        <f t="shared" si="36"/>
        <v/>
      </c>
      <c r="P181" s="21" t="str">
        <f t="shared" si="36"/>
        <v/>
      </c>
      <c r="Q181" s="21" t="str">
        <f t="shared" si="36"/>
        <v/>
      </c>
      <c r="R181" s="21" t="str">
        <f t="shared" si="36"/>
        <v/>
      </c>
      <c r="S181" s="21" t="str">
        <f t="shared" si="36"/>
        <v/>
      </c>
      <c r="T181" s="21" t="str">
        <f t="shared" si="36"/>
        <v/>
      </c>
      <c r="U181" s="21" t="str">
        <f t="shared" si="36"/>
        <v/>
      </c>
      <c r="V181" s="21" t="str">
        <f t="shared" si="36"/>
        <v/>
      </c>
      <c r="W181" s="21" t="str">
        <f t="shared" si="36"/>
        <v/>
      </c>
      <c r="X181" s="21" t="str">
        <f t="shared" si="36"/>
        <v/>
      </c>
      <c r="Y181" s="21" t="str">
        <f t="shared" si="36"/>
        <v/>
      </c>
      <c r="Z181" s="21" t="str">
        <f t="shared" si="36"/>
        <v/>
      </c>
      <c r="AA181" s="21" t="str">
        <f t="shared" si="36"/>
        <v/>
      </c>
      <c r="AB181" s="21" t="str">
        <f t="shared" si="36"/>
        <v/>
      </c>
      <c r="AC181" s="21" t="str">
        <f t="shared" si="36"/>
        <v/>
      </c>
      <c r="AD181" s="21" t="str">
        <f t="shared" si="36"/>
        <v/>
      </c>
      <c r="AE181" s="21" t="str">
        <f t="shared" si="36"/>
        <v/>
      </c>
      <c r="AF181" s="21" t="str">
        <f t="shared" si="36"/>
        <v/>
      </c>
      <c r="AG181" s="21" t="str">
        <f t="shared" si="36"/>
        <v/>
      </c>
      <c r="AH181" s="21" t="str">
        <f t="shared" si="36"/>
        <v/>
      </c>
      <c r="AI181" s="21" t="str">
        <f t="shared" si="36"/>
        <v/>
      </c>
      <c r="AJ181" s="21" t="str">
        <f t="shared" si="36"/>
        <v/>
      </c>
      <c r="AK181" s="21" t="str">
        <f t="shared" si="36"/>
        <v/>
      </c>
      <c r="AL181" s="21" t="str">
        <f t="shared" si="36"/>
        <v/>
      </c>
      <c r="AM181" s="21" t="str">
        <f t="shared" si="36"/>
        <v/>
      </c>
      <c r="AN181" s="21" t="str">
        <f t="shared" si="36"/>
        <v/>
      </c>
      <c r="AO181" s="21" t="str">
        <f t="shared" si="36"/>
        <v/>
      </c>
      <c r="AP181" s="21" t="str">
        <f t="shared" si="36"/>
        <v/>
      </c>
      <c r="AQ181" s="21" t="str">
        <f t="shared" si="36"/>
        <v/>
      </c>
      <c r="AR181" s="21" t="str">
        <f t="shared" si="36"/>
        <v/>
      </c>
      <c r="AS181" s="21" t="str">
        <f t="shared" si="36"/>
        <v/>
      </c>
      <c r="AT181" s="21" t="str">
        <f t="shared" si="36"/>
        <v/>
      </c>
      <c r="AU181" s="21" t="str">
        <f t="shared" si="36"/>
        <v/>
      </c>
      <c r="AV181" s="21" t="str">
        <f t="shared" si="36"/>
        <v/>
      </c>
      <c r="AW181" s="21" t="str">
        <f t="shared" si="36"/>
        <v/>
      </c>
      <c r="AX181" s="21" t="str">
        <f t="shared" si="36"/>
        <v/>
      </c>
    </row>
    <row r="182" spans="1:50">
      <c r="A182" t="str">
        <f t="shared" si="32"/>
        <v>March2015</v>
      </c>
      <c r="C182" t="s">
        <v>56</v>
      </c>
      <c r="D182">
        <v>2015</v>
      </c>
      <c r="E182" s="21" t="str">
        <f t="shared" si="36"/>
        <v/>
      </c>
      <c r="F182" s="21" t="str">
        <f t="shared" si="36"/>
        <v/>
      </c>
      <c r="G182" s="21" t="str">
        <f t="shared" si="36"/>
        <v/>
      </c>
      <c r="H182" s="21" t="str">
        <f t="shared" si="36"/>
        <v/>
      </c>
      <c r="I182" s="21" t="str">
        <f t="shared" si="36"/>
        <v/>
      </c>
      <c r="J182" s="21" t="str">
        <f t="shared" si="36"/>
        <v/>
      </c>
      <c r="K182" s="21" t="str">
        <f t="shared" si="36"/>
        <v/>
      </c>
      <c r="L182" s="21" t="str">
        <f t="shared" si="36"/>
        <v/>
      </c>
      <c r="M182" s="21" t="str">
        <f t="shared" si="36"/>
        <v/>
      </c>
      <c r="N182" s="21" t="str">
        <f t="shared" si="36"/>
        <v/>
      </c>
      <c r="O182" s="21" t="str">
        <f t="shared" si="36"/>
        <v/>
      </c>
      <c r="P182" s="21" t="str">
        <f t="shared" si="36"/>
        <v/>
      </c>
      <c r="Q182" s="21" t="str">
        <f t="shared" si="36"/>
        <v/>
      </c>
      <c r="R182" s="21" t="str">
        <f t="shared" si="36"/>
        <v/>
      </c>
      <c r="S182" s="21" t="str">
        <f t="shared" si="36"/>
        <v/>
      </c>
      <c r="T182" s="21" t="str">
        <f t="shared" si="36"/>
        <v/>
      </c>
      <c r="U182" s="21" t="str">
        <f t="shared" si="36"/>
        <v/>
      </c>
      <c r="V182" s="21" t="str">
        <f t="shared" si="36"/>
        <v/>
      </c>
      <c r="W182" s="21" t="str">
        <f t="shared" si="36"/>
        <v/>
      </c>
      <c r="X182" s="21" t="str">
        <f t="shared" si="36"/>
        <v/>
      </c>
      <c r="Y182" s="21" t="str">
        <f t="shared" si="36"/>
        <v/>
      </c>
      <c r="Z182" s="21" t="str">
        <f t="shared" si="36"/>
        <v/>
      </c>
      <c r="AA182" s="21" t="str">
        <f t="shared" si="36"/>
        <v/>
      </c>
      <c r="AB182" s="21" t="str">
        <f t="shared" si="36"/>
        <v/>
      </c>
      <c r="AC182" s="21" t="str">
        <f t="shared" si="36"/>
        <v/>
      </c>
      <c r="AD182" s="21" t="str">
        <f t="shared" si="36"/>
        <v/>
      </c>
      <c r="AE182" s="21" t="str">
        <f t="shared" si="36"/>
        <v/>
      </c>
      <c r="AF182" s="21" t="str">
        <f t="shared" si="36"/>
        <v/>
      </c>
      <c r="AG182" s="21" t="str">
        <f t="shared" si="36"/>
        <v/>
      </c>
      <c r="AH182" s="21" t="str">
        <f t="shared" si="36"/>
        <v/>
      </c>
      <c r="AI182" s="21" t="str">
        <f t="shared" si="36"/>
        <v/>
      </c>
      <c r="AJ182" s="21" t="str">
        <f t="shared" si="36"/>
        <v/>
      </c>
      <c r="AK182" s="21" t="str">
        <f t="shared" si="36"/>
        <v/>
      </c>
      <c r="AL182" s="21" t="str">
        <f t="shared" si="36"/>
        <v/>
      </c>
      <c r="AM182" s="21" t="str">
        <f t="shared" si="36"/>
        <v/>
      </c>
      <c r="AN182" s="21" t="str">
        <f t="shared" si="36"/>
        <v/>
      </c>
      <c r="AO182" s="21" t="str">
        <f t="shared" si="36"/>
        <v/>
      </c>
      <c r="AP182" s="21" t="str">
        <f t="shared" si="36"/>
        <v/>
      </c>
      <c r="AQ182" s="21" t="str">
        <f t="shared" si="36"/>
        <v/>
      </c>
      <c r="AR182" s="21" t="str">
        <f t="shared" si="36"/>
        <v/>
      </c>
      <c r="AS182" s="21" t="str">
        <f t="shared" si="36"/>
        <v/>
      </c>
      <c r="AT182" s="21" t="str">
        <f t="shared" si="36"/>
        <v/>
      </c>
      <c r="AU182" s="21" t="str">
        <f t="shared" si="36"/>
        <v/>
      </c>
      <c r="AV182" s="21" t="str">
        <f t="shared" si="36"/>
        <v/>
      </c>
      <c r="AW182" s="21" t="str">
        <f t="shared" si="36"/>
        <v/>
      </c>
      <c r="AX182" s="21" t="str">
        <f t="shared" si="36"/>
        <v/>
      </c>
    </row>
    <row r="183" spans="1:50">
      <c r="A183" t="str">
        <f t="shared" si="32"/>
        <v>April2015</v>
      </c>
      <c r="C183" t="s">
        <v>57</v>
      </c>
      <c r="D183">
        <v>2015</v>
      </c>
      <c r="E183" s="21" t="str">
        <f t="shared" si="36"/>
        <v/>
      </c>
      <c r="F183" s="21" t="str">
        <f t="shared" si="36"/>
        <v/>
      </c>
      <c r="G183" s="21" t="str">
        <f t="shared" si="36"/>
        <v/>
      </c>
      <c r="H183" s="21" t="str">
        <f t="shared" si="36"/>
        <v/>
      </c>
      <c r="I183" s="21" t="str">
        <f t="shared" si="36"/>
        <v/>
      </c>
      <c r="J183" s="21" t="str">
        <f t="shared" si="36"/>
        <v/>
      </c>
      <c r="K183" s="21" t="str">
        <f t="shared" si="36"/>
        <v/>
      </c>
      <c r="L183" s="21" t="str">
        <f t="shared" si="36"/>
        <v/>
      </c>
      <c r="M183" s="21" t="str">
        <f t="shared" si="36"/>
        <v/>
      </c>
      <c r="N183" s="21" t="str">
        <f t="shared" si="36"/>
        <v/>
      </c>
      <c r="O183" s="21" t="str">
        <f t="shared" si="36"/>
        <v/>
      </c>
      <c r="P183" s="21" t="str">
        <f t="shared" si="36"/>
        <v/>
      </c>
      <c r="Q183" s="21" t="str">
        <f t="shared" si="36"/>
        <v/>
      </c>
      <c r="R183" s="21" t="str">
        <f t="shared" si="36"/>
        <v/>
      </c>
      <c r="S183" s="21" t="str">
        <f t="shared" si="36"/>
        <v/>
      </c>
      <c r="T183" s="21" t="str">
        <f t="shared" si="36"/>
        <v/>
      </c>
      <c r="U183" s="21" t="str">
        <f t="shared" si="36"/>
        <v/>
      </c>
      <c r="V183" s="21" t="str">
        <f t="shared" si="36"/>
        <v/>
      </c>
      <c r="W183" s="21" t="str">
        <f t="shared" si="36"/>
        <v/>
      </c>
      <c r="X183" s="21" t="str">
        <f t="shared" si="36"/>
        <v/>
      </c>
      <c r="Y183" s="21" t="str">
        <f t="shared" si="36"/>
        <v/>
      </c>
      <c r="Z183" s="21" t="str">
        <f t="shared" si="36"/>
        <v/>
      </c>
      <c r="AA183" s="21" t="str">
        <f t="shared" si="36"/>
        <v/>
      </c>
      <c r="AB183" s="21" t="str">
        <f t="shared" si="36"/>
        <v/>
      </c>
      <c r="AC183" s="21" t="str">
        <f t="shared" si="36"/>
        <v/>
      </c>
      <c r="AD183" s="21" t="str">
        <f t="shared" ref="AD183:AX183" si="37">IFERROR((AD11-AD10)/AD10,"")</f>
        <v/>
      </c>
      <c r="AE183" s="21" t="str">
        <f t="shared" si="37"/>
        <v/>
      </c>
      <c r="AF183" s="21" t="str">
        <f t="shared" si="37"/>
        <v/>
      </c>
      <c r="AG183" s="21" t="str">
        <f t="shared" si="37"/>
        <v/>
      </c>
      <c r="AH183" s="21" t="str">
        <f t="shared" si="37"/>
        <v/>
      </c>
      <c r="AI183" s="21" t="str">
        <f t="shared" si="37"/>
        <v/>
      </c>
      <c r="AJ183" s="21" t="str">
        <f t="shared" si="37"/>
        <v/>
      </c>
      <c r="AK183" s="21" t="str">
        <f t="shared" si="37"/>
        <v/>
      </c>
      <c r="AL183" s="21" t="str">
        <f t="shared" si="37"/>
        <v/>
      </c>
      <c r="AM183" s="21" t="str">
        <f t="shared" si="37"/>
        <v/>
      </c>
      <c r="AN183" s="21" t="str">
        <f t="shared" si="37"/>
        <v/>
      </c>
      <c r="AO183" s="21" t="str">
        <f t="shared" si="37"/>
        <v/>
      </c>
      <c r="AP183" s="21" t="str">
        <f t="shared" si="37"/>
        <v/>
      </c>
      <c r="AQ183" s="21" t="str">
        <f t="shared" si="37"/>
        <v/>
      </c>
      <c r="AR183" s="21" t="str">
        <f t="shared" si="37"/>
        <v/>
      </c>
      <c r="AS183" s="21" t="str">
        <f t="shared" si="37"/>
        <v/>
      </c>
      <c r="AT183" s="21" t="str">
        <f t="shared" si="37"/>
        <v/>
      </c>
      <c r="AU183" s="21" t="str">
        <f t="shared" si="37"/>
        <v/>
      </c>
      <c r="AV183" s="21" t="str">
        <f t="shared" si="37"/>
        <v/>
      </c>
      <c r="AW183" s="21" t="str">
        <f t="shared" si="37"/>
        <v/>
      </c>
      <c r="AX183" s="21" t="str">
        <f t="shared" si="37"/>
        <v/>
      </c>
    </row>
    <row r="184" spans="1:50">
      <c r="A184" t="str">
        <f t="shared" si="32"/>
        <v>May2015</v>
      </c>
      <c r="C184" t="s">
        <v>58</v>
      </c>
      <c r="D184">
        <v>2015</v>
      </c>
      <c r="E184" s="21" t="str">
        <f t="shared" ref="E184:AX189" si="38">IFERROR((E12-E11)/E11,"")</f>
        <v/>
      </c>
      <c r="F184" s="21" t="str">
        <f t="shared" si="38"/>
        <v/>
      </c>
      <c r="G184" s="21" t="str">
        <f t="shared" si="38"/>
        <v/>
      </c>
      <c r="H184" s="21" t="str">
        <f t="shared" si="38"/>
        <v/>
      </c>
      <c r="I184" s="21" t="str">
        <f t="shared" si="38"/>
        <v/>
      </c>
      <c r="J184" s="21" t="str">
        <f t="shared" si="38"/>
        <v/>
      </c>
      <c r="K184" s="21" t="str">
        <f t="shared" si="38"/>
        <v/>
      </c>
      <c r="L184" s="21" t="str">
        <f t="shared" si="38"/>
        <v/>
      </c>
      <c r="M184" s="21" t="str">
        <f t="shared" si="38"/>
        <v/>
      </c>
      <c r="N184" s="21" t="str">
        <f t="shared" si="38"/>
        <v/>
      </c>
      <c r="O184" s="21" t="str">
        <f t="shared" si="38"/>
        <v/>
      </c>
      <c r="P184" s="21" t="str">
        <f t="shared" si="38"/>
        <v/>
      </c>
      <c r="Q184" s="21" t="str">
        <f t="shared" si="38"/>
        <v/>
      </c>
      <c r="R184" s="21" t="str">
        <f t="shared" si="38"/>
        <v/>
      </c>
      <c r="S184" s="21" t="str">
        <f t="shared" si="38"/>
        <v/>
      </c>
      <c r="T184" s="21" t="str">
        <f t="shared" si="38"/>
        <v/>
      </c>
      <c r="U184" s="21" t="str">
        <f t="shared" si="38"/>
        <v/>
      </c>
      <c r="V184" s="21" t="str">
        <f t="shared" si="38"/>
        <v/>
      </c>
      <c r="W184" s="21" t="str">
        <f t="shared" si="38"/>
        <v/>
      </c>
      <c r="X184" s="21" t="str">
        <f t="shared" si="38"/>
        <v/>
      </c>
      <c r="Y184" s="21" t="str">
        <f t="shared" si="38"/>
        <v/>
      </c>
      <c r="Z184" s="21" t="str">
        <f t="shared" si="38"/>
        <v/>
      </c>
      <c r="AA184" s="21" t="str">
        <f t="shared" si="38"/>
        <v/>
      </c>
      <c r="AB184" s="21" t="str">
        <f t="shared" si="38"/>
        <v/>
      </c>
      <c r="AC184" s="21" t="str">
        <f t="shared" si="38"/>
        <v/>
      </c>
      <c r="AD184" s="21" t="str">
        <f t="shared" si="38"/>
        <v/>
      </c>
      <c r="AE184" s="21" t="str">
        <f t="shared" si="38"/>
        <v/>
      </c>
      <c r="AF184" s="21" t="str">
        <f t="shared" si="38"/>
        <v/>
      </c>
      <c r="AG184" s="21" t="str">
        <f t="shared" si="38"/>
        <v/>
      </c>
      <c r="AH184" s="21" t="str">
        <f t="shared" si="38"/>
        <v/>
      </c>
      <c r="AI184" s="21" t="str">
        <f t="shared" si="38"/>
        <v/>
      </c>
      <c r="AJ184" s="21" t="str">
        <f t="shared" si="38"/>
        <v/>
      </c>
      <c r="AK184" s="21" t="str">
        <f t="shared" si="38"/>
        <v/>
      </c>
      <c r="AL184" s="21" t="str">
        <f t="shared" si="38"/>
        <v/>
      </c>
      <c r="AM184" s="21" t="str">
        <f t="shared" si="38"/>
        <v/>
      </c>
      <c r="AN184" s="21" t="str">
        <f t="shared" si="38"/>
        <v/>
      </c>
      <c r="AO184" s="21" t="str">
        <f t="shared" si="38"/>
        <v/>
      </c>
      <c r="AP184" s="21" t="str">
        <f t="shared" si="38"/>
        <v/>
      </c>
      <c r="AQ184" s="21" t="str">
        <f t="shared" si="38"/>
        <v/>
      </c>
      <c r="AR184" s="21" t="str">
        <f t="shared" si="38"/>
        <v/>
      </c>
      <c r="AS184" s="21" t="str">
        <f t="shared" si="38"/>
        <v/>
      </c>
      <c r="AT184" s="21" t="str">
        <f t="shared" si="38"/>
        <v/>
      </c>
      <c r="AU184" s="21" t="str">
        <f t="shared" si="38"/>
        <v/>
      </c>
      <c r="AV184" s="21" t="str">
        <f t="shared" si="38"/>
        <v/>
      </c>
      <c r="AW184" s="21" t="str">
        <f t="shared" si="38"/>
        <v/>
      </c>
      <c r="AX184" s="21" t="str">
        <f t="shared" si="38"/>
        <v/>
      </c>
    </row>
    <row r="185" spans="1:50">
      <c r="A185" t="str">
        <f t="shared" si="32"/>
        <v>June2015</v>
      </c>
      <c r="C185" t="s">
        <v>59</v>
      </c>
      <c r="D185">
        <v>2015</v>
      </c>
      <c r="E185" s="21" t="str">
        <f t="shared" si="38"/>
        <v/>
      </c>
      <c r="F185" s="21" t="str">
        <f t="shared" si="38"/>
        <v/>
      </c>
      <c r="G185" s="21" t="str">
        <f t="shared" si="38"/>
        <v/>
      </c>
      <c r="H185" s="21" t="str">
        <f t="shared" si="38"/>
        <v/>
      </c>
      <c r="I185" s="21" t="str">
        <f t="shared" si="38"/>
        <v/>
      </c>
      <c r="J185" s="21" t="str">
        <f t="shared" si="38"/>
        <v/>
      </c>
      <c r="K185" s="21" t="str">
        <f t="shared" si="38"/>
        <v/>
      </c>
      <c r="L185" s="21" t="str">
        <f t="shared" si="38"/>
        <v/>
      </c>
      <c r="M185" s="21" t="str">
        <f t="shared" si="38"/>
        <v/>
      </c>
      <c r="N185" s="21" t="str">
        <f t="shared" si="38"/>
        <v/>
      </c>
      <c r="O185" s="21" t="str">
        <f t="shared" si="38"/>
        <v/>
      </c>
      <c r="P185" s="21" t="str">
        <f t="shared" si="38"/>
        <v/>
      </c>
      <c r="Q185" s="21" t="str">
        <f t="shared" si="38"/>
        <v/>
      </c>
      <c r="R185" s="21" t="str">
        <f t="shared" si="38"/>
        <v/>
      </c>
      <c r="S185" s="21" t="str">
        <f t="shared" si="38"/>
        <v/>
      </c>
      <c r="T185" s="21" t="str">
        <f t="shared" si="38"/>
        <v/>
      </c>
      <c r="U185" s="21" t="str">
        <f t="shared" si="38"/>
        <v/>
      </c>
      <c r="V185" s="21" t="str">
        <f t="shared" si="38"/>
        <v/>
      </c>
      <c r="W185" s="21" t="str">
        <f t="shared" si="38"/>
        <v/>
      </c>
      <c r="X185" s="21" t="str">
        <f t="shared" si="38"/>
        <v/>
      </c>
      <c r="Y185" s="21" t="str">
        <f t="shared" si="38"/>
        <v/>
      </c>
      <c r="Z185" s="21" t="str">
        <f t="shared" si="38"/>
        <v/>
      </c>
      <c r="AA185" s="21" t="str">
        <f t="shared" si="38"/>
        <v/>
      </c>
      <c r="AB185" s="21" t="str">
        <f t="shared" si="38"/>
        <v/>
      </c>
      <c r="AC185" s="21" t="str">
        <f t="shared" si="38"/>
        <v/>
      </c>
      <c r="AD185" s="21" t="str">
        <f t="shared" si="38"/>
        <v/>
      </c>
      <c r="AE185" s="21" t="str">
        <f t="shared" si="38"/>
        <v/>
      </c>
      <c r="AF185" s="21" t="str">
        <f t="shared" si="38"/>
        <v/>
      </c>
      <c r="AG185" s="21" t="str">
        <f t="shared" si="38"/>
        <v/>
      </c>
      <c r="AH185" s="21" t="str">
        <f t="shared" si="38"/>
        <v/>
      </c>
      <c r="AI185" s="21" t="str">
        <f t="shared" si="38"/>
        <v/>
      </c>
      <c r="AJ185" s="21" t="str">
        <f t="shared" si="38"/>
        <v/>
      </c>
      <c r="AK185" s="21" t="str">
        <f t="shared" si="38"/>
        <v/>
      </c>
      <c r="AL185" s="21" t="str">
        <f t="shared" si="38"/>
        <v/>
      </c>
      <c r="AM185" s="21" t="str">
        <f t="shared" si="38"/>
        <v/>
      </c>
      <c r="AN185" s="21" t="str">
        <f t="shared" si="38"/>
        <v/>
      </c>
      <c r="AO185" s="21" t="str">
        <f t="shared" si="38"/>
        <v/>
      </c>
      <c r="AP185" s="21" t="str">
        <f t="shared" si="38"/>
        <v/>
      </c>
      <c r="AQ185" s="21" t="str">
        <f t="shared" si="38"/>
        <v/>
      </c>
      <c r="AR185" s="21" t="str">
        <f t="shared" si="38"/>
        <v/>
      </c>
      <c r="AS185" s="21" t="str">
        <f t="shared" si="38"/>
        <v/>
      </c>
      <c r="AT185" s="21" t="str">
        <f t="shared" si="38"/>
        <v/>
      </c>
      <c r="AU185" s="21" t="str">
        <f t="shared" si="38"/>
        <v/>
      </c>
      <c r="AV185" s="21" t="str">
        <f t="shared" si="38"/>
        <v/>
      </c>
      <c r="AW185" s="21" t="str">
        <f t="shared" si="38"/>
        <v/>
      </c>
      <c r="AX185" s="21" t="str">
        <f t="shared" si="38"/>
        <v/>
      </c>
    </row>
    <row r="186" spans="1:50">
      <c r="A186" t="str">
        <f t="shared" si="32"/>
        <v>July2015</v>
      </c>
      <c r="C186" t="s">
        <v>60</v>
      </c>
      <c r="D186">
        <v>2015</v>
      </c>
      <c r="E186" s="21" t="str">
        <f t="shared" si="38"/>
        <v/>
      </c>
      <c r="F186" s="21" t="str">
        <f t="shared" si="38"/>
        <v/>
      </c>
      <c r="G186" s="21" t="str">
        <f t="shared" si="38"/>
        <v/>
      </c>
      <c r="H186" s="21" t="str">
        <f t="shared" si="38"/>
        <v/>
      </c>
      <c r="I186" s="21" t="str">
        <f t="shared" si="38"/>
        <v/>
      </c>
      <c r="J186" s="21" t="str">
        <f t="shared" si="38"/>
        <v/>
      </c>
      <c r="K186" s="21" t="str">
        <f t="shared" si="38"/>
        <v/>
      </c>
      <c r="L186" s="21" t="str">
        <f t="shared" si="38"/>
        <v/>
      </c>
      <c r="M186" s="21" t="str">
        <f t="shared" si="38"/>
        <v/>
      </c>
      <c r="N186" s="21" t="str">
        <f t="shared" si="38"/>
        <v/>
      </c>
      <c r="O186" s="21" t="str">
        <f t="shared" si="38"/>
        <v/>
      </c>
      <c r="P186" s="21" t="str">
        <f t="shared" si="38"/>
        <v/>
      </c>
      <c r="Q186" s="21" t="str">
        <f t="shared" si="38"/>
        <v/>
      </c>
      <c r="R186" s="21" t="str">
        <f t="shared" si="38"/>
        <v/>
      </c>
      <c r="S186" s="21" t="str">
        <f t="shared" si="38"/>
        <v/>
      </c>
      <c r="T186" s="21" t="str">
        <f t="shared" si="38"/>
        <v/>
      </c>
      <c r="U186" s="21" t="str">
        <f t="shared" si="38"/>
        <v/>
      </c>
      <c r="V186" s="21" t="str">
        <f t="shared" si="38"/>
        <v/>
      </c>
      <c r="W186" s="21" t="str">
        <f t="shared" si="38"/>
        <v/>
      </c>
      <c r="X186" s="21" t="str">
        <f t="shared" si="38"/>
        <v/>
      </c>
      <c r="Y186" s="21" t="str">
        <f t="shared" si="38"/>
        <v/>
      </c>
      <c r="Z186" s="21" t="str">
        <f t="shared" si="38"/>
        <v/>
      </c>
      <c r="AA186" s="21" t="str">
        <f t="shared" si="38"/>
        <v/>
      </c>
      <c r="AB186" s="21" t="str">
        <f t="shared" si="38"/>
        <v/>
      </c>
      <c r="AC186" s="21" t="str">
        <f t="shared" si="38"/>
        <v/>
      </c>
      <c r="AD186" s="21" t="str">
        <f t="shared" si="38"/>
        <v/>
      </c>
      <c r="AE186" s="21" t="str">
        <f t="shared" si="38"/>
        <v/>
      </c>
      <c r="AF186" s="21" t="str">
        <f t="shared" si="38"/>
        <v/>
      </c>
      <c r="AG186" s="21" t="str">
        <f t="shared" si="38"/>
        <v/>
      </c>
      <c r="AH186" s="21" t="str">
        <f t="shared" si="38"/>
        <v/>
      </c>
      <c r="AI186" s="21" t="str">
        <f t="shared" si="38"/>
        <v/>
      </c>
      <c r="AJ186" s="21" t="str">
        <f t="shared" si="38"/>
        <v/>
      </c>
      <c r="AK186" s="21" t="str">
        <f t="shared" si="38"/>
        <v/>
      </c>
      <c r="AL186" s="21" t="str">
        <f t="shared" si="38"/>
        <v/>
      </c>
      <c r="AM186" s="21" t="str">
        <f t="shared" si="38"/>
        <v/>
      </c>
      <c r="AN186" s="21" t="str">
        <f t="shared" si="38"/>
        <v/>
      </c>
      <c r="AO186" s="21" t="str">
        <f t="shared" si="38"/>
        <v/>
      </c>
      <c r="AP186" s="21" t="str">
        <f t="shared" si="38"/>
        <v/>
      </c>
      <c r="AQ186" s="21" t="str">
        <f t="shared" si="38"/>
        <v/>
      </c>
      <c r="AR186" s="21" t="str">
        <f t="shared" si="38"/>
        <v/>
      </c>
      <c r="AS186" s="21" t="str">
        <f t="shared" si="38"/>
        <v/>
      </c>
      <c r="AT186" s="21" t="str">
        <f t="shared" si="38"/>
        <v/>
      </c>
      <c r="AU186" s="21" t="str">
        <f t="shared" si="38"/>
        <v/>
      </c>
      <c r="AV186" s="21" t="str">
        <f t="shared" si="38"/>
        <v/>
      </c>
      <c r="AW186" s="21" t="str">
        <f t="shared" si="38"/>
        <v/>
      </c>
      <c r="AX186" s="21" t="str">
        <f t="shared" si="38"/>
        <v/>
      </c>
    </row>
    <row r="187" spans="1:50">
      <c r="A187" t="str">
        <f t="shared" si="32"/>
        <v>August2015</v>
      </c>
      <c r="C187" t="s">
        <v>61</v>
      </c>
      <c r="D187">
        <v>2015</v>
      </c>
      <c r="E187" s="21" t="str">
        <f t="shared" si="38"/>
        <v/>
      </c>
      <c r="F187" s="21" t="str">
        <f t="shared" si="38"/>
        <v/>
      </c>
      <c r="G187" s="21" t="str">
        <f t="shared" si="38"/>
        <v/>
      </c>
      <c r="H187" s="21" t="str">
        <f t="shared" si="38"/>
        <v/>
      </c>
      <c r="I187" s="21" t="str">
        <f t="shared" si="38"/>
        <v/>
      </c>
      <c r="J187" s="21" t="str">
        <f t="shared" si="38"/>
        <v/>
      </c>
      <c r="K187" s="21" t="str">
        <f t="shared" si="38"/>
        <v/>
      </c>
      <c r="L187" s="21" t="str">
        <f t="shared" si="38"/>
        <v/>
      </c>
      <c r="M187" s="21" t="str">
        <f t="shared" si="38"/>
        <v/>
      </c>
      <c r="N187" s="21" t="str">
        <f t="shared" si="38"/>
        <v/>
      </c>
      <c r="O187" s="21" t="str">
        <f t="shared" si="38"/>
        <v/>
      </c>
      <c r="P187" s="21" t="str">
        <f t="shared" si="38"/>
        <v/>
      </c>
      <c r="Q187" s="21" t="str">
        <f t="shared" si="38"/>
        <v/>
      </c>
      <c r="R187" s="21" t="str">
        <f t="shared" si="38"/>
        <v/>
      </c>
      <c r="S187" s="21" t="str">
        <f t="shared" si="38"/>
        <v/>
      </c>
      <c r="T187" s="21" t="str">
        <f t="shared" si="38"/>
        <v/>
      </c>
      <c r="U187" s="21" t="str">
        <f t="shared" si="38"/>
        <v/>
      </c>
      <c r="V187" s="21" t="str">
        <f t="shared" si="38"/>
        <v/>
      </c>
      <c r="W187" s="21" t="str">
        <f t="shared" si="38"/>
        <v/>
      </c>
      <c r="X187" s="21" t="str">
        <f t="shared" si="38"/>
        <v/>
      </c>
      <c r="Y187" s="21" t="str">
        <f t="shared" si="38"/>
        <v/>
      </c>
      <c r="Z187" s="21" t="str">
        <f t="shared" si="38"/>
        <v/>
      </c>
      <c r="AA187" s="21" t="str">
        <f t="shared" si="38"/>
        <v/>
      </c>
      <c r="AB187" s="21" t="str">
        <f t="shared" si="38"/>
        <v/>
      </c>
      <c r="AC187" s="21" t="str">
        <f t="shared" si="38"/>
        <v/>
      </c>
      <c r="AD187" s="21" t="str">
        <f t="shared" si="38"/>
        <v/>
      </c>
      <c r="AE187" s="21" t="str">
        <f t="shared" si="38"/>
        <v/>
      </c>
      <c r="AF187" s="21" t="str">
        <f t="shared" si="38"/>
        <v/>
      </c>
      <c r="AG187" s="21" t="str">
        <f t="shared" si="38"/>
        <v/>
      </c>
      <c r="AH187" s="21" t="str">
        <f t="shared" si="38"/>
        <v/>
      </c>
      <c r="AI187" s="21" t="str">
        <f t="shared" si="38"/>
        <v/>
      </c>
      <c r="AJ187" s="21" t="str">
        <f t="shared" si="38"/>
        <v/>
      </c>
      <c r="AK187" s="21" t="str">
        <f t="shared" si="38"/>
        <v/>
      </c>
      <c r="AL187" s="21" t="str">
        <f t="shared" si="38"/>
        <v/>
      </c>
      <c r="AM187" s="21" t="str">
        <f t="shared" si="38"/>
        <v/>
      </c>
      <c r="AN187" s="21" t="str">
        <f t="shared" si="38"/>
        <v/>
      </c>
      <c r="AO187" s="21" t="str">
        <f t="shared" si="38"/>
        <v/>
      </c>
      <c r="AP187" s="21" t="str">
        <f t="shared" si="38"/>
        <v/>
      </c>
      <c r="AQ187" s="21" t="str">
        <f t="shared" si="38"/>
        <v/>
      </c>
      <c r="AR187" s="21" t="str">
        <f t="shared" si="38"/>
        <v/>
      </c>
      <c r="AS187" s="21" t="str">
        <f t="shared" si="38"/>
        <v/>
      </c>
      <c r="AT187" s="21" t="str">
        <f t="shared" si="38"/>
        <v/>
      </c>
      <c r="AU187" s="21" t="str">
        <f t="shared" si="38"/>
        <v/>
      </c>
      <c r="AV187" s="21" t="str">
        <f t="shared" si="38"/>
        <v/>
      </c>
      <c r="AW187" s="21" t="str">
        <f t="shared" si="38"/>
        <v/>
      </c>
      <c r="AX187" s="21" t="str">
        <f t="shared" si="38"/>
        <v/>
      </c>
    </row>
    <row r="188" spans="1:50">
      <c r="A188" t="str">
        <f t="shared" si="32"/>
        <v>September2015</v>
      </c>
      <c r="C188" t="s">
        <v>2</v>
      </c>
      <c r="D188">
        <v>2015</v>
      </c>
      <c r="E188" s="21" t="str">
        <f t="shared" si="38"/>
        <v/>
      </c>
      <c r="F188" s="21" t="str">
        <f t="shared" si="38"/>
        <v/>
      </c>
      <c r="G188" s="21" t="str">
        <f t="shared" si="38"/>
        <v/>
      </c>
      <c r="H188" s="21" t="str">
        <f t="shared" si="38"/>
        <v/>
      </c>
      <c r="I188" s="21" t="str">
        <f t="shared" si="38"/>
        <v/>
      </c>
      <c r="J188" s="21" t="str">
        <f t="shared" si="38"/>
        <v/>
      </c>
      <c r="K188" s="21" t="str">
        <f t="shared" si="38"/>
        <v/>
      </c>
      <c r="L188" s="21" t="str">
        <f t="shared" si="38"/>
        <v/>
      </c>
      <c r="M188" s="21" t="str">
        <f t="shared" si="38"/>
        <v/>
      </c>
      <c r="N188" s="21" t="str">
        <f t="shared" si="38"/>
        <v/>
      </c>
      <c r="O188" s="21" t="str">
        <f t="shared" si="38"/>
        <v/>
      </c>
      <c r="P188" s="21" t="str">
        <f t="shared" si="38"/>
        <v/>
      </c>
      <c r="Q188" s="21" t="str">
        <f t="shared" si="38"/>
        <v/>
      </c>
      <c r="R188" s="21" t="str">
        <f t="shared" si="38"/>
        <v/>
      </c>
      <c r="S188" s="21" t="str">
        <f t="shared" si="38"/>
        <v/>
      </c>
      <c r="T188" s="21" t="str">
        <f t="shared" si="38"/>
        <v/>
      </c>
      <c r="U188" s="21" t="str">
        <f t="shared" si="38"/>
        <v/>
      </c>
      <c r="V188" s="21" t="str">
        <f t="shared" si="38"/>
        <v/>
      </c>
      <c r="W188" s="21" t="str">
        <f t="shared" si="38"/>
        <v/>
      </c>
      <c r="X188" s="21" t="str">
        <f t="shared" si="38"/>
        <v/>
      </c>
      <c r="Y188" s="21" t="str">
        <f t="shared" si="38"/>
        <v/>
      </c>
      <c r="Z188" s="21" t="str">
        <f t="shared" si="38"/>
        <v/>
      </c>
      <c r="AA188" s="21" t="str">
        <f t="shared" si="38"/>
        <v/>
      </c>
      <c r="AB188" s="21" t="str">
        <f t="shared" si="38"/>
        <v/>
      </c>
      <c r="AC188" s="21" t="str">
        <f t="shared" si="38"/>
        <v/>
      </c>
      <c r="AD188" s="21" t="str">
        <f t="shared" si="38"/>
        <v/>
      </c>
      <c r="AE188" s="21" t="str">
        <f t="shared" si="38"/>
        <v/>
      </c>
      <c r="AF188" s="21" t="str">
        <f t="shared" si="38"/>
        <v/>
      </c>
      <c r="AG188" s="21" t="str">
        <f t="shared" si="38"/>
        <v/>
      </c>
      <c r="AH188" s="21" t="str">
        <f t="shared" si="38"/>
        <v/>
      </c>
      <c r="AI188" s="21" t="str">
        <f t="shared" si="38"/>
        <v/>
      </c>
      <c r="AJ188" s="21" t="str">
        <f t="shared" si="38"/>
        <v/>
      </c>
      <c r="AK188" s="21" t="str">
        <f t="shared" si="38"/>
        <v/>
      </c>
      <c r="AL188" s="21" t="str">
        <f t="shared" si="38"/>
        <v/>
      </c>
      <c r="AM188" s="21" t="str">
        <f t="shared" si="38"/>
        <v/>
      </c>
      <c r="AN188" s="21" t="str">
        <f t="shared" si="38"/>
        <v/>
      </c>
      <c r="AO188" s="21" t="str">
        <f t="shared" si="38"/>
        <v/>
      </c>
      <c r="AP188" s="21" t="str">
        <f t="shared" si="38"/>
        <v/>
      </c>
      <c r="AQ188" s="21" t="str">
        <f t="shared" si="38"/>
        <v/>
      </c>
      <c r="AR188" s="21" t="str">
        <f t="shared" si="38"/>
        <v/>
      </c>
      <c r="AS188" s="21" t="str">
        <f t="shared" si="38"/>
        <v/>
      </c>
      <c r="AT188" s="21" t="str">
        <f t="shared" si="38"/>
        <v/>
      </c>
      <c r="AU188" s="21" t="str">
        <f t="shared" si="38"/>
        <v/>
      </c>
      <c r="AV188" s="21" t="str">
        <f t="shared" si="38"/>
        <v/>
      </c>
      <c r="AW188" s="21" t="str">
        <f t="shared" si="38"/>
        <v/>
      </c>
      <c r="AX188" s="21" t="str">
        <f t="shared" si="38"/>
        <v/>
      </c>
    </row>
    <row r="189" spans="1:50">
      <c r="A189" t="str">
        <f t="shared" si="32"/>
        <v>October2015</v>
      </c>
      <c r="C189" t="s">
        <v>62</v>
      </c>
      <c r="D189">
        <v>2015</v>
      </c>
      <c r="E189" s="21" t="str">
        <f t="shared" si="38"/>
        <v/>
      </c>
      <c r="F189" s="21" t="str">
        <f t="shared" si="38"/>
        <v/>
      </c>
      <c r="G189" s="21" t="str">
        <f t="shared" si="38"/>
        <v/>
      </c>
      <c r="H189" s="21" t="str">
        <f t="shared" si="38"/>
        <v/>
      </c>
      <c r="I189" s="21" t="str">
        <f t="shared" si="38"/>
        <v/>
      </c>
      <c r="J189" s="21" t="str">
        <f t="shared" si="38"/>
        <v/>
      </c>
      <c r="K189" s="21" t="str">
        <f t="shared" si="38"/>
        <v/>
      </c>
      <c r="L189" s="21" t="str">
        <f t="shared" si="38"/>
        <v/>
      </c>
      <c r="M189" s="21" t="str">
        <f t="shared" si="38"/>
        <v/>
      </c>
      <c r="N189" s="21" t="str">
        <f t="shared" si="38"/>
        <v/>
      </c>
      <c r="O189" s="21" t="str">
        <f t="shared" si="38"/>
        <v/>
      </c>
      <c r="P189" s="21" t="str">
        <f t="shared" si="38"/>
        <v/>
      </c>
      <c r="Q189" s="21" t="str">
        <f t="shared" si="38"/>
        <v/>
      </c>
      <c r="R189" s="21" t="str">
        <f t="shared" si="38"/>
        <v/>
      </c>
      <c r="S189" s="21" t="str">
        <f t="shared" si="38"/>
        <v/>
      </c>
      <c r="T189" s="21" t="str">
        <f t="shared" si="38"/>
        <v/>
      </c>
      <c r="U189" s="21" t="str">
        <f t="shared" si="38"/>
        <v/>
      </c>
      <c r="V189" s="21" t="str">
        <f t="shared" si="38"/>
        <v/>
      </c>
      <c r="W189" s="21" t="str">
        <f t="shared" si="38"/>
        <v/>
      </c>
      <c r="X189" s="21" t="str">
        <f t="shared" si="38"/>
        <v/>
      </c>
      <c r="Y189" s="21" t="str">
        <f t="shared" si="38"/>
        <v/>
      </c>
      <c r="Z189" s="21" t="str">
        <f t="shared" si="38"/>
        <v/>
      </c>
      <c r="AA189" s="21" t="str">
        <f t="shared" si="38"/>
        <v/>
      </c>
      <c r="AB189" s="21" t="str">
        <f t="shared" si="38"/>
        <v/>
      </c>
      <c r="AC189" s="21" t="str">
        <f t="shared" si="38"/>
        <v/>
      </c>
      <c r="AD189" s="21" t="str">
        <f t="shared" ref="AD189:AX189" si="39">IFERROR((AD17-AD16)/AD16,"")</f>
        <v/>
      </c>
      <c r="AE189" s="21" t="str">
        <f t="shared" si="39"/>
        <v/>
      </c>
      <c r="AF189" s="21" t="str">
        <f t="shared" si="39"/>
        <v/>
      </c>
      <c r="AG189" s="21" t="str">
        <f t="shared" si="39"/>
        <v/>
      </c>
      <c r="AH189" s="21" t="str">
        <f t="shared" si="39"/>
        <v/>
      </c>
      <c r="AI189" s="21" t="str">
        <f t="shared" si="39"/>
        <v/>
      </c>
      <c r="AJ189" s="21" t="str">
        <f t="shared" si="39"/>
        <v/>
      </c>
      <c r="AK189" s="21" t="str">
        <f t="shared" si="39"/>
        <v/>
      </c>
      <c r="AL189" s="21" t="str">
        <f t="shared" si="39"/>
        <v/>
      </c>
      <c r="AM189" s="21" t="str">
        <f t="shared" si="39"/>
        <v/>
      </c>
      <c r="AN189" s="21" t="str">
        <f t="shared" si="39"/>
        <v/>
      </c>
      <c r="AO189" s="21" t="str">
        <f t="shared" si="39"/>
        <v/>
      </c>
      <c r="AP189" s="21" t="str">
        <f t="shared" si="39"/>
        <v/>
      </c>
      <c r="AQ189" s="21" t="str">
        <f t="shared" si="39"/>
        <v/>
      </c>
      <c r="AR189" s="21" t="str">
        <f t="shared" si="39"/>
        <v/>
      </c>
      <c r="AS189" s="21" t="str">
        <f t="shared" si="39"/>
        <v/>
      </c>
      <c r="AT189" s="21" t="str">
        <f t="shared" si="39"/>
        <v/>
      </c>
      <c r="AU189" s="21" t="str">
        <f t="shared" si="39"/>
        <v/>
      </c>
      <c r="AV189" s="21" t="str">
        <f t="shared" si="39"/>
        <v/>
      </c>
      <c r="AW189" s="21" t="str">
        <f t="shared" si="39"/>
        <v/>
      </c>
      <c r="AX189" s="21" t="str">
        <f t="shared" si="39"/>
        <v/>
      </c>
    </row>
    <row r="190" spans="1:50">
      <c r="A190" t="str">
        <f t="shared" si="32"/>
        <v>November2015</v>
      </c>
      <c r="C190" t="s">
        <v>63</v>
      </c>
      <c r="D190">
        <v>2015</v>
      </c>
      <c r="E190" s="21" t="str">
        <f t="shared" ref="E190:AX195" si="40">IFERROR((E18-E17)/E17,"")</f>
        <v/>
      </c>
      <c r="F190" s="21" t="str">
        <f t="shared" si="40"/>
        <v/>
      </c>
      <c r="G190" s="21" t="str">
        <f t="shared" si="40"/>
        <v/>
      </c>
      <c r="H190" s="21" t="str">
        <f t="shared" si="40"/>
        <v/>
      </c>
      <c r="I190" s="21" t="str">
        <f t="shared" si="40"/>
        <v/>
      </c>
      <c r="J190" s="21" t="str">
        <f t="shared" si="40"/>
        <v/>
      </c>
      <c r="K190" s="21" t="str">
        <f t="shared" si="40"/>
        <v/>
      </c>
      <c r="L190" s="21" t="str">
        <f t="shared" si="40"/>
        <v/>
      </c>
      <c r="M190" s="21" t="str">
        <f t="shared" si="40"/>
        <v/>
      </c>
      <c r="N190" s="21" t="str">
        <f t="shared" si="40"/>
        <v/>
      </c>
      <c r="O190" s="21" t="str">
        <f t="shared" si="40"/>
        <v/>
      </c>
      <c r="P190" s="21" t="str">
        <f t="shared" si="40"/>
        <v/>
      </c>
      <c r="Q190" s="21" t="str">
        <f t="shared" si="40"/>
        <v/>
      </c>
      <c r="R190" s="21" t="str">
        <f t="shared" si="40"/>
        <v/>
      </c>
      <c r="S190" s="21" t="str">
        <f t="shared" si="40"/>
        <v/>
      </c>
      <c r="T190" s="21" t="str">
        <f t="shared" si="40"/>
        <v/>
      </c>
      <c r="U190" s="21" t="str">
        <f t="shared" si="40"/>
        <v/>
      </c>
      <c r="V190" s="21" t="str">
        <f t="shared" si="40"/>
        <v/>
      </c>
      <c r="W190" s="21" t="str">
        <f t="shared" si="40"/>
        <v/>
      </c>
      <c r="X190" s="21" t="str">
        <f t="shared" si="40"/>
        <v/>
      </c>
      <c r="Y190" s="21" t="str">
        <f t="shared" si="40"/>
        <v/>
      </c>
      <c r="Z190" s="21" t="str">
        <f t="shared" si="40"/>
        <v/>
      </c>
      <c r="AA190" s="21" t="str">
        <f t="shared" si="40"/>
        <v/>
      </c>
      <c r="AB190" s="21" t="str">
        <f t="shared" si="40"/>
        <v/>
      </c>
      <c r="AC190" s="21" t="str">
        <f t="shared" si="40"/>
        <v/>
      </c>
      <c r="AD190" s="21" t="str">
        <f t="shared" si="40"/>
        <v/>
      </c>
      <c r="AE190" s="21" t="str">
        <f t="shared" si="40"/>
        <v/>
      </c>
      <c r="AF190" s="21" t="str">
        <f t="shared" si="40"/>
        <v/>
      </c>
      <c r="AG190" s="21" t="str">
        <f t="shared" si="40"/>
        <v/>
      </c>
      <c r="AH190" s="21" t="str">
        <f t="shared" si="40"/>
        <v/>
      </c>
      <c r="AI190" s="21" t="str">
        <f t="shared" si="40"/>
        <v/>
      </c>
      <c r="AJ190" s="21" t="str">
        <f t="shared" si="40"/>
        <v/>
      </c>
      <c r="AK190" s="21" t="str">
        <f t="shared" si="40"/>
        <v/>
      </c>
      <c r="AL190" s="21" t="str">
        <f t="shared" si="40"/>
        <v/>
      </c>
      <c r="AM190" s="21" t="str">
        <f t="shared" si="40"/>
        <v/>
      </c>
      <c r="AN190" s="21" t="str">
        <f t="shared" si="40"/>
        <v/>
      </c>
      <c r="AO190" s="21" t="str">
        <f t="shared" si="40"/>
        <v/>
      </c>
      <c r="AP190" s="21" t="str">
        <f t="shared" si="40"/>
        <v/>
      </c>
      <c r="AQ190" s="21" t="str">
        <f t="shared" si="40"/>
        <v/>
      </c>
      <c r="AR190" s="21" t="str">
        <f t="shared" si="40"/>
        <v/>
      </c>
      <c r="AS190" s="21" t="str">
        <f t="shared" si="40"/>
        <v/>
      </c>
      <c r="AT190" s="21" t="str">
        <f t="shared" si="40"/>
        <v/>
      </c>
      <c r="AU190" s="21" t="str">
        <f t="shared" si="40"/>
        <v/>
      </c>
      <c r="AV190" s="21" t="str">
        <f t="shared" si="40"/>
        <v/>
      </c>
      <c r="AW190" s="21" t="str">
        <f t="shared" si="40"/>
        <v/>
      </c>
      <c r="AX190" s="21" t="str">
        <f t="shared" si="40"/>
        <v/>
      </c>
    </row>
    <row r="191" spans="1:50">
      <c r="A191" t="str">
        <f t="shared" si="32"/>
        <v>December2015</v>
      </c>
      <c r="C191" t="s">
        <v>50</v>
      </c>
      <c r="D191">
        <v>2015</v>
      </c>
      <c r="E191" s="21" t="str">
        <f t="shared" si="40"/>
        <v/>
      </c>
      <c r="F191" s="21" t="str">
        <f t="shared" si="40"/>
        <v/>
      </c>
      <c r="G191" s="21" t="str">
        <f t="shared" si="40"/>
        <v/>
      </c>
      <c r="H191" s="21" t="str">
        <f t="shared" si="40"/>
        <v/>
      </c>
      <c r="I191" s="21" t="str">
        <f t="shared" si="40"/>
        <v/>
      </c>
      <c r="J191" s="21" t="str">
        <f t="shared" si="40"/>
        <v/>
      </c>
      <c r="K191" s="21" t="str">
        <f t="shared" si="40"/>
        <v/>
      </c>
      <c r="L191" s="21" t="str">
        <f t="shared" si="40"/>
        <v/>
      </c>
      <c r="M191" s="21" t="str">
        <f t="shared" si="40"/>
        <v/>
      </c>
      <c r="N191" s="21" t="str">
        <f t="shared" si="40"/>
        <v/>
      </c>
      <c r="O191" s="21" t="str">
        <f t="shared" si="40"/>
        <v/>
      </c>
      <c r="P191" s="21" t="str">
        <f t="shared" si="40"/>
        <v/>
      </c>
      <c r="Q191" s="21" t="str">
        <f t="shared" si="40"/>
        <v/>
      </c>
      <c r="R191" s="21" t="str">
        <f t="shared" si="40"/>
        <v/>
      </c>
      <c r="S191" s="21" t="str">
        <f t="shared" si="40"/>
        <v/>
      </c>
      <c r="T191" s="21" t="str">
        <f t="shared" si="40"/>
        <v/>
      </c>
      <c r="U191" s="21" t="str">
        <f t="shared" si="40"/>
        <v/>
      </c>
      <c r="V191" s="21" t="str">
        <f t="shared" si="40"/>
        <v/>
      </c>
      <c r="W191" s="21" t="str">
        <f t="shared" si="40"/>
        <v/>
      </c>
      <c r="X191" s="21" t="str">
        <f t="shared" si="40"/>
        <v/>
      </c>
      <c r="Y191" s="21" t="str">
        <f t="shared" si="40"/>
        <v/>
      </c>
      <c r="Z191" s="21" t="str">
        <f t="shared" si="40"/>
        <v/>
      </c>
      <c r="AA191" s="21" t="str">
        <f t="shared" si="40"/>
        <v/>
      </c>
      <c r="AB191" s="21" t="str">
        <f t="shared" si="40"/>
        <v/>
      </c>
      <c r="AC191" s="21" t="str">
        <f t="shared" si="40"/>
        <v/>
      </c>
      <c r="AD191" s="21" t="str">
        <f t="shared" si="40"/>
        <v/>
      </c>
      <c r="AE191" s="21" t="str">
        <f t="shared" si="40"/>
        <v/>
      </c>
      <c r="AF191" s="21" t="str">
        <f t="shared" si="40"/>
        <v/>
      </c>
      <c r="AG191" s="21" t="str">
        <f t="shared" si="40"/>
        <v/>
      </c>
      <c r="AH191" s="21" t="str">
        <f t="shared" si="40"/>
        <v/>
      </c>
      <c r="AI191" s="21" t="str">
        <f t="shared" si="40"/>
        <v/>
      </c>
      <c r="AJ191" s="21" t="str">
        <f t="shared" si="40"/>
        <v/>
      </c>
      <c r="AK191" s="21" t="str">
        <f t="shared" si="40"/>
        <v/>
      </c>
      <c r="AL191" s="21" t="str">
        <f t="shared" si="40"/>
        <v/>
      </c>
      <c r="AM191" s="21" t="str">
        <f t="shared" si="40"/>
        <v/>
      </c>
      <c r="AN191" s="21" t="str">
        <f t="shared" si="40"/>
        <v/>
      </c>
      <c r="AO191" s="21" t="str">
        <f t="shared" si="40"/>
        <v/>
      </c>
      <c r="AP191" s="21" t="str">
        <f t="shared" si="40"/>
        <v/>
      </c>
      <c r="AQ191" s="21" t="str">
        <f t="shared" si="40"/>
        <v/>
      </c>
      <c r="AR191" s="21" t="str">
        <f t="shared" si="40"/>
        <v/>
      </c>
      <c r="AS191" s="21" t="str">
        <f t="shared" si="40"/>
        <v/>
      </c>
      <c r="AT191" s="21" t="str">
        <f t="shared" si="40"/>
        <v/>
      </c>
      <c r="AU191" s="21" t="str">
        <f t="shared" si="40"/>
        <v/>
      </c>
      <c r="AV191" s="21" t="str">
        <f t="shared" si="40"/>
        <v/>
      </c>
      <c r="AW191" s="21" t="str">
        <f t="shared" si="40"/>
        <v/>
      </c>
      <c r="AX191" s="21" t="str">
        <f t="shared" si="40"/>
        <v/>
      </c>
    </row>
    <row r="192" spans="1:50">
      <c r="A192" t="str">
        <f t="shared" si="32"/>
        <v>January2016</v>
      </c>
      <c r="C192" t="s">
        <v>53</v>
      </c>
      <c r="D192">
        <v>2016</v>
      </c>
      <c r="E192" s="21" t="str">
        <f t="shared" si="40"/>
        <v/>
      </c>
      <c r="F192" s="21" t="str">
        <f t="shared" si="40"/>
        <v/>
      </c>
      <c r="G192" s="21" t="str">
        <f t="shared" si="40"/>
        <v/>
      </c>
      <c r="H192" s="21" t="str">
        <f t="shared" si="40"/>
        <v/>
      </c>
      <c r="I192" s="21" t="str">
        <f t="shared" si="40"/>
        <v/>
      </c>
      <c r="J192" s="21" t="str">
        <f t="shared" si="40"/>
        <v/>
      </c>
      <c r="K192" s="21" t="str">
        <f t="shared" si="40"/>
        <v/>
      </c>
      <c r="L192" s="21" t="str">
        <f t="shared" si="40"/>
        <v/>
      </c>
      <c r="M192" s="21" t="str">
        <f t="shared" si="40"/>
        <v/>
      </c>
      <c r="N192" s="21" t="str">
        <f t="shared" si="40"/>
        <v/>
      </c>
      <c r="O192" s="21" t="str">
        <f t="shared" si="40"/>
        <v/>
      </c>
      <c r="P192" s="21" t="str">
        <f t="shared" si="40"/>
        <v/>
      </c>
      <c r="Q192" s="21" t="str">
        <f t="shared" si="40"/>
        <v/>
      </c>
      <c r="R192" s="21" t="str">
        <f t="shared" si="40"/>
        <v/>
      </c>
      <c r="S192" s="21" t="str">
        <f t="shared" si="40"/>
        <v/>
      </c>
      <c r="T192" s="21" t="str">
        <f t="shared" si="40"/>
        <v/>
      </c>
      <c r="U192" s="21" t="str">
        <f t="shared" si="40"/>
        <v/>
      </c>
      <c r="V192" s="21" t="str">
        <f t="shared" si="40"/>
        <v/>
      </c>
      <c r="W192" s="21" t="str">
        <f t="shared" si="40"/>
        <v/>
      </c>
      <c r="X192" s="21" t="str">
        <f t="shared" si="40"/>
        <v/>
      </c>
      <c r="Y192" s="21" t="str">
        <f t="shared" si="40"/>
        <v/>
      </c>
      <c r="Z192" s="21" t="str">
        <f t="shared" si="40"/>
        <v/>
      </c>
      <c r="AA192" s="21" t="str">
        <f t="shared" si="40"/>
        <v/>
      </c>
      <c r="AB192" s="21" t="str">
        <f t="shared" si="40"/>
        <v/>
      </c>
      <c r="AC192" s="21" t="str">
        <f t="shared" si="40"/>
        <v/>
      </c>
      <c r="AD192" s="21" t="str">
        <f t="shared" si="40"/>
        <v/>
      </c>
      <c r="AE192" s="21" t="str">
        <f t="shared" si="40"/>
        <v/>
      </c>
      <c r="AF192" s="21" t="str">
        <f t="shared" si="40"/>
        <v/>
      </c>
      <c r="AG192" s="21" t="str">
        <f t="shared" si="40"/>
        <v/>
      </c>
      <c r="AH192" s="21" t="str">
        <f t="shared" si="40"/>
        <v/>
      </c>
      <c r="AI192" s="21" t="str">
        <f t="shared" si="40"/>
        <v/>
      </c>
      <c r="AJ192" s="21" t="str">
        <f t="shared" si="40"/>
        <v/>
      </c>
      <c r="AK192" s="21" t="str">
        <f t="shared" si="40"/>
        <v/>
      </c>
      <c r="AL192" s="21" t="str">
        <f t="shared" si="40"/>
        <v/>
      </c>
      <c r="AM192" s="21" t="str">
        <f t="shared" si="40"/>
        <v/>
      </c>
      <c r="AN192" s="21" t="str">
        <f t="shared" si="40"/>
        <v/>
      </c>
      <c r="AO192" s="21" t="str">
        <f t="shared" si="40"/>
        <v/>
      </c>
      <c r="AP192" s="21" t="str">
        <f t="shared" si="40"/>
        <v/>
      </c>
      <c r="AQ192" s="21" t="str">
        <f t="shared" si="40"/>
        <v/>
      </c>
      <c r="AR192" s="21" t="str">
        <f t="shared" si="40"/>
        <v/>
      </c>
      <c r="AS192" s="21" t="str">
        <f t="shared" si="40"/>
        <v/>
      </c>
      <c r="AT192" s="21" t="str">
        <f t="shared" si="40"/>
        <v/>
      </c>
      <c r="AU192" s="21" t="str">
        <f t="shared" si="40"/>
        <v/>
      </c>
      <c r="AV192" s="21" t="str">
        <f t="shared" si="40"/>
        <v/>
      </c>
      <c r="AW192" s="21" t="str">
        <f t="shared" si="40"/>
        <v/>
      </c>
      <c r="AX192" s="21" t="str">
        <f t="shared" si="40"/>
        <v/>
      </c>
    </row>
    <row r="193" spans="1:50">
      <c r="A193" t="str">
        <f t="shared" si="32"/>
        <v>February2016</v>
      </c>
      <c r="C193" t="s">
        <v>55</v>
      </c>
      <c r="D193">
        <v>2016</v>
      </c>
      <c r="E193" s="21" t="str">
        <f t="shared" si="40"/>
        <v/>
      </c>
      <c r="F193" s="21" t="str">
        <f t="shared" si="40"/>
        <v/>
      </c>
      <c r="G193" s="21" t="str">
        <f t="shared" si="40"/>
        <v/>
      </c>
      <c r="H193" s="21" t="str">
        <f t="shared" si="40"/>
        <v/>
      </c>
      <c r="I193" s="21" t="str">
        <f t="shared" si="40"/>
        <v/>
      </c>
      <c r="J193" s="21" t="str">
        <f t="shared" si="40"/>
        <v/>
      </c>
      <c r="K193" s="21" t="str">
        <f t="shared" si="40"/>
        <v/>
      </c>
      <c r="L193" s="21" t="str">
        <f t="shared" si="40"/>
        <v/>
      </c>
      <c r="M193" s="21" t="str">
        <f t="shared" si="40"/>
        <v/>
      </c>
      <c r="N193" s="21" t="str">
        <f t="shared" si="40"/>
        <v/>
      </c>
      <c r="O193" s="21" t="str">
        <f t="shared" si="40"/>
        <v/>
      </c>
      <c r="P193" s="21" t="str">
        <f t="shared" si="40"/>
        <v/>
      </c>
      <c r="Q193" s="21" t="str">
        <f t="shared" si="40"/>
        <v/>
      </c>
      <c r="R193" s="21" t="str">
        <f t="shared" si="40"/>
        <v/>
      </c>
      <c r="S193" s="21" t="str">
        <f t="shared" si="40"/>
        <v/>
      </c>
      <c r="T193" s="21" t="str">
        <f t="shared" si="40"/>
        <v/>
      </c>
      <c r="U193" s="21" t="str">
        <f t="shared" si="40"/>
        <v/>
      </c>
      <c r="V193" s="21" t="str">
        <f t="shared" si="40"/>
        <v/>
      </c>
      <c r="W193" s="21" t="str">
        <f t="shared" si="40"/>
        <v/>
      </c>
      <c r="X193" s="21" t="str">
        <f t="shared" si="40"/>
        <v/>
      </c>
      <c r="Y193" s="21" t="str">
        <f t="shared" si="40"/>
        <v/>
      </c>
      <c r="Z193" s="21" t="str">
        <f t="shared" si="40"/>
        <v/>
      </c>
      <c r="AA193" s="21" t="str">
        <f t="shared" si="40"/>
        <v/>
      </c>
      <c r="AB193" s="21" t="str">
        <f t="shared" si="40"/>
        <v/>
      </c>
      <c r="AC193" s="21" t="str">
        <f t="shared" si="40"/>
        <v/>
      </c>
      <c r="AD193" s="21" t="str">
        <f t="shared" si="40"/>
        <v/>
      </c>
      <c r="AE193" s="21" t="str">
        <f t="shared" si="40"/>
        <v/>
      </c>
      <c r="AF193" s="21" t="str">
        <f t="shared" si="40"/>
        <v/>
      </c>
      <c r="AG193" s="21" t="str">
        <f t="shared" si="40"/>
        <v/>
      </c>
      <c r="AH193" s="21" t="str">
        <f t="shared" si="40"/>
        <v/>
      </c>
      <c r="AI193" s="21" t="str">
        <f t="shared" si="40"/>
        <v/>
      </c>
      <c r="AJ193" s="21" t="str">
        <f t="shared" si="40"/>
        <v/>
      </c>
      <c r="AK193" s="21" t="str">
        <f t="shared" si="40"/>
        <v/>
      </c>
      <c r="AL193" s="21" t="str">
        <f t="shared" si="40"/>
        <v/>
      </c>
      <c r="AM193" s="21" t="str">
        <f t="shared" si="40"/>
        <v/>
      </c>
      <c r="AN193" s="21" t="str">
        <f t="shared" si="40"/>
        <v/>
      </c>
      <c r="AO193" s="21" t="str">
        <f t="shared" si="40"/>
        <v/>
      </c>
      <c r="AP193" s="21" t="str">
        <f t="shared" si="40"/>
        <v/>
      </c>
      <c r="AQ193" s="21" t="str">
        <f t="shared" si="40"/>
        <v/>
      </c>
      <c r="AR193" s="21" t="str">
        <f t="shared" si="40"/>
        <v/>
      </c>
      <c r="AS193" s="21" t="str">
        <f t="shared" si="40"/>
        <v/>
      </c>
      <c r="AT193" s="21" t="str">
        <f t="shared" si="40"/>
        <v/>
      </c>
      <c r="AU193" s="21" t="str">
        <f t="shared" si="40"/>
        <v/>
      </c>
      <c r="AV193" s="21" t="str">
        <f t="shared" si="40"/>
        <v/>
      </c>
      <c r="AW193" s="21" t="str">
        <f t="shared" si="40"/>
        <v/>
      </c>
      <c r="AX193" s="21" t="str">
        <f t="shared" si="40"/>
        <v/>
      </c>
    </row>
    <row r="194" spans="1:50">
      <c r="A194" t="str">
        <f t="shared" si="32"/>
        <v>March2016</v>
      </c>
      <c r="C194" t="s">
        <v>56</v>
      </c>
      <c r="D194">
        <v>2016</v>
      </c>
      <c r="E194" s="21" t="str">
        <f t="shared" si="40"/>
        <v/>
      </c>
      <c r="F194" s="21" t="str">
        <f t="shared" si="40"/>
        <v/>
      </c>
      <c r="G194" s="21" t="str">
        <f t="shared" si="40"/>
        <v/>
      </c>
      <c r="H194" s="21" t="str">
        <f t="shared" si="40"/>
        <v/>
      </c>
      <c r="I194" s="21" t="str">
        <f t="shared" si="40"/>
        <v/>
      </c>
      <c r="J194" s="21" t="str">
        <f t="shared" si="40"/>
        <v/>
      </c>
      <c r="K194" s="21" t="str">
        <f t="shared" si="40"/>
        <v/>
      </c>
      <c r="L194" s="21" t="str">
        <f t="shared" si="40"/>
        <v/>
      </c>
      <c r="M194" s="21" t="str">
        <f t="shared" si="40"/>
        <v/>
      </c>
      <c r="N194" s="21" t="str">
        <f t="shared" si="40"/>
        <v/>
      </c>
      <c r="O194" s="21" t="str">
        <f t="shared" si="40"/>
        <v/>
      </c>
      <c r="P194" s="21" t="str">
        <f t="shared" si="40"/>
        <v/>
      </c>
      <c r="Q194" s="21" t="str">
        <f t="shared" si="40"/>
        <v/>
      </c>
      <c r="R194" s="21" t="str">
        <f t="shared" si="40"/>
        <v/>
      </c>
      <c r="S194" s="21" t="str">
        <f t="shared" si="40"/>
        <v/>
      </c>
      <c r="T194" s="21" t="str">
        <f t="shared" si="40"/>
        <v/>
      </c>
      <c r="U194" s="21" t="str">
        <f t="shared" si="40"/>
        <v/>
      </c>
      <c r="V194" s="21" t="str">
        <f t="shared" si="40"/>
        <v/>
      </c>
      <c r="W194" s="21" t="str">
        <f t="shared" si="40"/>
        <v/>
      </c>
      <c r="X194" s="21" t="str">
        <f t="shared" si="40"/>
        <v/>
      </c>
      <c r="Y194" s="21" t="str">
        <f t="shared" si="40"/>
        <v/>
      </c>
      <c r="Z194" s="21" t="str">
        <f t="shared" si="40"/>
        <v/>
      </c>
      <c r="AA194" s="21" t="str">
        <f t="shared" si="40"/>
        <v/>
      </c>
      <c r="AB194" s="21" t="str">
        <f t="shared" si="40"/>
        <v/>
      </c>
      <c r="AC194" s="21" t="str">
        <f t="shared" si="40"/>
        <v/>
      </c>
      <c r="AD194" s="21" t="str">
        <f t="shared" si="40"/>
        <v/>
      </c>
      <c r="AE194" s="21" t="str">
        <f t="shared" si="40"/>
        <v/>
      </c>
      <c r="AF194" s="21" t="str">
        <f t="shared" si="40"/>
        <v/>
      </c>
      <c r="AG194" s="21" t="str">
        <f t="shared" si="40"/>
        <v/>
      </c>
      <c r="AH194" s="21" t="str">
        <f t="shared" si="40"/>
        <v/>
      </c>
      <c r="AI194" s="21" t="str">
        <f t="shared" si="40"/>
        <v/>
      </c>
      <c r="AJ194" s="21" t="str">
        <f t="shared" si="40"/>
        <v/>
      </c>
      <c r="AK194" s="21" t="str">
        <f t="shared" si="40"/>
        <v/>
      </c>
      <c r="AL194" s="21" t="str">
        <f t="shared" si="40"/>
        <v/>
      </c>
      <c r="AM194" s="21" t="str">
        <f t="shared" si="40"/>
        <v/>
      </c>
      <c r="AN194" s="21" t="str">
        <f t="shared" si="40"/>
        <v/>
      </c>
      <c r="AO194" s="21" t="str">
        <f t="shared" si="40"/>
        <v/>
      </c>
      <c r="AP194" s="21" t="str">
        <f t="shared" si="40"/>
        <v/>
      </c>
      <c r="AQ194" s="21" t="str">
        <f t="shared" si="40"/>
        <v/>
      </c>
      <c r="AR194" s="21" t="str">
        <f t="shared" si="40"/>
        <v/>
      </c>
      <c r="AS194" s="21" t="str">
        <f t="shared" si="40"/>
        <v/>
      </c>
      <c r="AT194" s="21" t="str">
        <f t="shared" si="40"/>
        <v/>
      </c>
      <c r="AU194" s="21" t="str">
        <f t="shared" si="40"/>
        <v/>
      </c>
      <c r="AV194" s="21" t="str">
        <f t="shared" si="40"/>
        <v/>
      </c>
      <c r="AW194" s="21" t="str">
        <f t="shared" si="40"/>
        <v/>
      </c>
      <c r="AX194" s="21" t="str">
        <f t="shared" si="40"/>
        <v/>
      </c>
    </row>
    <row r="195" spans="1:50">
      <c r="A195" t="str">
        <f t="shared" si="32"/>
        <v>April2016</v>
      </c>
      <c r="C195" t="s">
        <v>57</v>
      </c>
      <c r="D195">
        <v>2016</v>
      </c>
      <c r="E195" s="21" t="str">
        <f t="shared" si="40"/>
        <v/>
      </c>
      <c r="F195" s="21" t="str">
        <f t="shared" si="40"/>
        <v/>
      </c>
      <c r="G195" s="21" t="str">
        <f t="shared" si="40"/>
        <v/>
      </c>
      <c r="H195" s="21" t="str">
        <f t="shared" si="40"/>
        <v/>
      </c>
      <c r="I195" s="21" t="str">
        <f t="shared" si="40"/>
        <v/>
      </c>
      <c r="J195" s="21" t="str">
        <f t="shared" si="40"/>
        <v/>
      </c>
      <c r="K195" s="21" t="str">
        <f t="shared" si="40"/>
        <v/>
      </c>
      <c r="L195" s="21" t="str">
        <f t="shared" si="40"/>
        <v/>
      </c>
      <c r="M195" s="21" t="str">
        <f t="shared" si="40"/>
        <v/>
      </c>
      <c r="N195" s="21" t="str">
        <f t="shared" si="40"/>
        <v/>
      </c>
      <c r="O195" s="21" t="str">
        <f t="shared" si="40"/>
        <v/>
      </c>
      <c r="P195" s="21" t="str">
        <f t="shared" si="40"/>
        <v/>
      </c>
      <c r="Q195" s="21" t="str">
        <f t="shared" si="40"/>
        <v/>
      </c>
      <c r="R195" s="21" t="str">
        <f t="shared" si="40"/>
        <v/>
      </c>
      <c r="S195" s="21" t="str">
        <f t="shared" si="40"/>
        <v/>
      </c>
      <c r="T195" s="21" t="str">
        <f t="shared" si="40"/>
        <v/>
      </c>
      <c r="U195" s="21" t="str">
        <f t="shared" si="40"/>
        <v/>
      </c>
      <c r="V195" s="21" t="str">
        <f t="shared" si="40"/>
        <v/>
      </c>
      <c r="W195" s="21" t="str">
        <f t="shared" si="40"/>
        <v/>
      </c>
      <c r="X195" s="21" t="str">
        <f t="shared" si="40"/>
        <v/>
      </c>
      <c r="Y195" s="21" t="str">
        <f t="shared" si="40"/>
        <v/>
      </c>
      <c r="Z195" s="21" t="str">
        <f t="shared" si="40"/>
        <v/>
      </c>
      <c r="AA195" s="21" t="str">
        <f t="shared" si="40"/>
        <v/>
      </c>
      <c r="AB195" s="21" t="str">
        <f t="shared" si="40"/>
        <v/>
      </c>
      <c r="AC195" s="21" t="str">
        <f t="shared" si="40"/>
        <v/>
      </c>
      <c r="AD195" s="21" t="str">
        <f t="shared" ref="AD195:AX195" si="41">IFERROR((AD23-AD22)/AD22,"")</f>
        <v/>
      </c>
      <c r="AE195" s="21" t="str">
        <f t="shared" si="41"/>
        <v/>
      </c>
      <c r="AF195" s="21" t="str">
        <f t="shared" si="41"/>
        <v/>
      </c>
      <c r="AG195" s="21" t="str">
        <f t="shared" si="41"/>
        <v/>
      </c>
      <c r="AH195" s="21" t="str">
        <f t="shared" si="41"/>
        <v/>
      </c>
      <c r="AI195" s="21" t="str">
        <f t="shared" si="41"/>
        <v/>
      </c>
      <c r="AJ195" s="21" t="str">
        <f t="shared" si="41"/>
        <v/>
      </c>
      <c r="AK195" s="21" t="str">
        <f t="shared" si="41"/>
        <v/>
      </c>
      <c r="AL195" s="21" t="str">
        <f t="shared" si="41"/>
        <v/>
      </c>
      <c r="AM195" s="21" t="str">
        <f t="shared" si="41"/>
        <v/>
      </c>
      <c r="AN195" s="21" t="str">
        <f t="shared" si="41"/>
        <v/>
      </c>
      <c r="AO195" s="21" t="str">
        <f t="shared" si="41"/>
        <v/>
      </c>
      <c r="AP195" s="21" t="str">
        <f t="shared" si="41"/>
        <v/>
      </c>
      <c r="AQ195" s="21" t="str">
        <f t="shared" si="41"/>
        <v/>
      </c>
      <c r="AR195" s="21" t="str">
        <f t="shared" si="41"/>
        <v/>
      </c>
      <c r="AS195" s="21" t="str">
        <f t="shared" si="41"/>
        <v/>
      </c>
      <c r="AT195" s="21" t="str">
        <f t="shared" si="41"/>
        <v/>
      </c>
      <c r="AU195" s="21" t="str">
        <f t="shared" si="41"/>
        <v/>
      </c>
      <c r="AV195" s="21" t="str">
        <f t="shared" si="41"/>
        <v/>
      </c>
      <c r="AW195" s="21" t="str">
        <f t="shared" si="41"/>
        <v/>
      </c>
      <c r="AX195" s="21" t="str">
        <f t="shared" si="41"/>
        <v/>
      </c>
    </row>
    <row r="196" spans="1:50">
      <c r="A196" t="str">
        <f t="shared" si="32"/>
        <v>May2016</v>
      </c>
      <c r="C196" t="s">
        <v>58</v>
      </c>
      <c r="D196">
        <v>2016</v>
      </c>
      <c r="E196" s="21" t="str">
        <f t="shared" ref="E196:AX201" si="42">IFERROR((E24-E23)/E23,"")</f>
        <v/>
      </c>
      <c r="F196" s="21" t="str">
        <f t="shared" si="42"/>
        <v/>
      </c>
      <c r="G196" s="21" t="str">
        <f t="shared" si="42"/>
        <v/>
      </c>
      <c r="H196" s="21" t="str">
        <f t="shared" si="42"/>
        <v/>
      </c>
      <c r="I196" s="21" t="str">
        <f t="shared" si="42"/>
        <v/>
      </c>
      <c r="J196" s="21" t="str">
        <f t="shared" si="42"/>
        <v/>
      </c>
      <c r="K196" s="21" t="str">
        <f t="shared" si="42"/>
        <v/>
      </c>
      <c r="L196" s="21" t="str">
        <f t="shared" si="42"/>
        <v/>
      </c>
      <c r="M196" s="21" t="str">
        <f t="shared" si="42"/>
        <v/>
      </c>
      <c r="N196" s="21" t="str">
        <f t="shared" si="42"/>
        <v/>
      </c>
      <c r="O196" s="21" t="str">
        <f t="shared" si="42"/>
        <v/>
      </c>
      <c r="P196" s="21" t="str">
        <f t="shared" si="42"/>
        <v/>
      </c>
      <c r="Q196" s="21" t="str">
        <f t="shared" si="42"/>
        <v/>
      </c>
      <c r="R196" s="21" t="str">
        <f t="shared" si="42"/>
        <v/>
      </c>
      <c r="S196" s="21" t="str">
        <f t="shared" si="42"/>
        <v/>
      </c>
      <c r="T196" s="21" t="str">
        <f t="shared" si="42"/>
        <v/>
      </c>
      <c r="U196" s="21" t="str">
        <f t="shared" si="42"/>
        <v/>
      </c>
      <c r="V196" s="21" t="str">
        <f t="shared" si="42"/>
        <v/>
      </c>
      <c r="W196" s="21" t="str">
        <f t="shared" si="42"/>
        <v/>
      </c>
      <c r="X196" s="21" t="str">
        <f t="shared" si="42"/>
        <v/>
      </c>
      <c r="Y196" s="21" t="str">
        <f t="shared" si="42"/>
        <v/>
      </c>
      <c r="Z196" s="21" t="str">
        <f t="shared" si="42"/>
        <v/>
      </c>
      <c r="AA196" s="21" t="str">
        <f t="shared" si="42"/>
        <v/>
      </c>
      <c r="AB196" s="21" t="str">
        <f t="shared" si="42"/>
        <v/>
      </c>
      <c r="AC196" s="21" t="str">
        <f t="shared" si="42"/>
        <v/>
      </c>
      <c r="AD196" s="21" t="str">
        <f t="shared" si="42"/>
        <v/>
      </c>
      <c r="AE196" s="21" t="str">
        <f t="shared" si="42"/>
        <v/>
      </c>
      <c r="AF196" s="21" t="str">
        <f t="shared" si="42"/>
        <v/>
      </c>
      <c r="AG196" s="21" t="str">
        <f t="shared" si="42"/>
        <v/>
      </c>
      <c r="AH196" s="21" t="str">
        <f t="shared" si="42"/>
        <v/>
      </c>
      <c r="AI196" s="21" t="str">
        <f t="shared" si="42"/>
        <v/>
      </c>
      <c r="AJ196" s="21" t="str">
        <f t="shared" si="42"/>
        <v/>
      </c>
      <c r="AK196" s="21" t="str">
        <f t="shared" si="42"/>
        <v/>
      </c>
      <c r="AL196" s="21" t="str">
        <f t="shared" si="42"/>
        <v/>
      </c>
      <c r="AM196" s="21" t="str">
        <f t="shared" si="42"/>
        <v/>
      </c>
      <c r="AN196" s="21" t="str">
        <f t="shared" si="42"/>
        <v/>
      </c>
      <c r="AO196" s="21" t="str">
        <f t="shared" si="42"/>
        <v/>
      </c>
      <c r="AP196" s="21" t="str">
        <f t="shared" si="42"/>
        <v/>
      </c>
      <c r="AQ196" s="21" t="str">
        <f t="shared" si="42"/>
        <v/>
      </c>
      <c r="AR196" s="21" t="str">
        <f t="shared" si="42"/>
        <v/>
      </c>
      <c r="AS196" s="21" t="str">
        <f t="shared" si="42"/>
        <v/>
      </c>
      <c r="AT196" s="21" t="str">
        <f t="shared" si="42"/>
        <v/>
      </c>
      <c r="AU196" s="21" t="str">
        <f t="shared" si="42"/>
        <v/>
      </c>
      <c r="AV196" s="21" t="str">
        <f t="shared" si="42"/>
        <v/>
      </c>
      <c r="AW196" s="21" t="str">
        <f t="shared" si="42"/>
        <v/>
      </c>
      <c r="AX196" s="21" t="str">
        <f t="shared" si="42"/>
        <v/>
      </c>
    </row>
    <row r="197" spans="1:50">
      <c r="A197" t="str">
        <f t="shared" si="32"/>
        <v>June2016</v>
      </c>
      <c r="C197" t="s">
        <v>59</v>
      </c>
      <c r="D197">
        <v>2016</v>
      </c>
      <c r="E197" s="21" t="str">
        <f t="shared" si="42"/>
        <v/>
      </c>
      <c r="F197" s="21" t="str">
        <f t="shared" si="42"/>
        <v/>
      </c>
      <c r="G197" s="21" t="str">
        <f t="shared" si="42"/>
        <v/>
      </c>
      <c r="H197" s="21" t="str">
        <f t="shared" si="42"/>
        <v/>
      </c>
      <c r="I197" s="21" t="str">
        <f t="shared" si="42"/>
        <v/>
      </c>
      <c r="J197" s="21" t="str">
        <f t="shared" si="42"/>
        <v/>
      </c>
      <c r="K197" s="21" t="str">
        <f t="shared" si="42"/>
        <v/>
      </c>
      <c r="L197" s="21" t="str">
        <f t="shared" si="42"/>
        <v/>
      </c>
      <c r="M197" s="21" t="str">
        <f t="shared" si="42"/>
        <v/>
      </c>
      <c r="N197" s="21" t="str">
        <f t="shared" si="42"/>
        <v/>
      </c>
      <c r="O197" s="21" t="str">
        <f t="shared" si="42"/>
        <v/>
      </c>
      <c r="P197" s="21" t="str">
        <f t="shared" si="42"/>
        <v/>
      </c>
      <c r="Q197" s="21" t="str">
        <f t="shared" si="42"/>
        <v/>
      </c>
      <c r="R197" s="21" t="str">
        <f t="shared" si="42"/>
        <v/>
      </c>
      <c r="S197" s="21" t="str">
        <f t="shared" si="42"/>
        <v/>
      </c>
      <c r="T197" s="21" t="str">
        <f t="shared" si="42"/>
        <v/>
      </c>
      <c r="U197" s="21" t="str">
        <f t="shared" si="42"/>
        <v/>
      </c>
      <c r="V197" s="21" t="str">
        <f t="shared" si="42"/>
        <v/>
      </c>
      <c r="W197" s="21" t="str">
        <f t="shared" si="42"/>
        <v/>
      </c>
      <c r="X197" s="21" t="str">
        <f t="shared" si="42"/>
        <v/>
      </c>
      <c r="Y197" s="21" t="str">
        <f t="shared" si="42"/>
        <v/>
      </c>
      <c r="Z197" s="21" t="str">
        <f t="shared" si="42"/>
        <v/>
      </c>
      <c r="AA197" s="21" t="str">
        <f t="shared" si="42"/>
        <v/>
      </c>
      <c r="AB197" s="21" t="str">
        <f t="shared" si="42"/>
        <v/>
      </c>
      <c r="AC197" s="21" t="str">
        <f t="shared" si="42"/>
        <v/>
      </c>
      <c r="AD197" s="21" t="str">
        <f t="shared" si="42"/>
        <v/>
      </c>
      <c r="AE197" s="21" t="str">
        <f t="shared" si="42"/>
        <v/>
      </c>
      <c r="AF197" s="21" t="str">
        <f t="shared" si="42"/>
        <v/>
      </c>
      <c r="AG197" s="21" t="str">
        <f t="shared" si="42"/>
        <v/>
      </c>
      <c r="AH197" s="21" t="str">
        <f t="shared" si="42"/>
        <v/>
      </c>
      <c r="AI197" s="21" t="str">
        <f t="shared" si="42"/>
        <v/>
      </c>
      <c r="AJ197" s="21" t="str">
        <f t="shared" si="42"/>
        <v/>
      </c>
      <c r="AK197" s="21" t="str">
        <f t="shared" si="42"/>
        <v/>
      </c>
      <c r="AL197" s="21" t="str">
        <f t="shared" si="42"/>
        <v/>
      </c>
      <c r="AM197" s="21" t="str">
        <f t="shared" si="42"/>
        <v/>
      </c>
      <c r="AN197" s="21" t="str">
        <f t="shared" si="42"/>
        <v/>
      </c>
      <c r="AO197" s="21" t="str">
        <f t="shared" si="42"/>
        <v/>
      </c>
      <c r="AP197" s="21" t="str">
        <f t="shared" si="42"/>
        <v/>
      </c>
      <c r="AQ197" s="21" t="str">
        <f t="shared" si="42"/>
        <v/>
      </c>
      <c r="AR197" s="21" t="str">
        <f t="shared" si="42"/>
        <v/>
      </c>
      <c r="AS197" s="21" t="str">
        <f t="shared" si="42"/>
        <v/>
      </c>
      <c r="AT197" s="21" t="str">
        <f t="shared" si="42"/>
        <v/>
      </c>
      <c r="AU197" s="21" t="str">
        <f t="shared" si="42"/>
        <v/>
      </c>
      <c r="AV197" s="21" t="str">
        <f t="shared" si="42"/>
        <v/>
      </c>
      <c r="AW197" s="21" t="str">
        <f t="shared" si="42"/>
        <v/>
      </c>
      <c r="AX197" s="21" t="str">
        <f t="shared" si="42"/>
        <v/>
      </c>
    </row>
    <row r="198" spans="1:50">
      <c r="A198" t="str">
        <f t="shared" si="32"/>
        <v>July2016</v>
      </c>
      <c r="C198" t="s">
        <v>60</v>
      </c>
      <c r="D198">
        <v>2016</v>
      </c>
      <c r="E198" s="21" t="str">
        <f t="shared" si="42"/>
        <v/>
      </c>
      <c r="F198" s="21" t="str">
        <f t="shared" si="42"/>
        <v/>
      </c>
      <c r="G198" s="21" t="str">
        <f t="shared" si="42"/>
        <v/>
      </c>
      <c r="H198" s="21" t="str">
        <f t="shared" si="42"/>
        <v/>
      </c>
      <c r="I198" s="21" t="str">
        <f t="shared" si="42"/>
        <v/>
      </c>
      <c r="J198" s="21" t="str">
        <f t="shared" si="42"/>
        <v/>
      </c>
      <c r="K198" s="21" t="str">
        <f t="shared" si="42"/>
        <v/>
      </c>
      <c r="L198" s="21" t="str">
        <f t="shared" si="42"/>
        <v/>
      </c>
      <c r="M198" s="21" t="str">
        <f t="shared" si="42"/>
        <v/>
      </c>
      <c r="N198" s="21" t="str">
        <f t="shared" si="42"/>
        <v/>
      </c>
      <c r="O198" s="21" t="str">
        <f t="shared" si="42"/>
        <v/>
      </c>
      <c r="P198" s="21" t="str">
        <f t="shared" si="42"/>
        <v/>
      </c>
      <c r="Q198" s="21" t="str">
        <f t="shared" si="42"/>
        <v/>
      </c>
      <c r="R198" s="21" t="str">
        <f t="shared" si="42"/>
        <v/>
      </c>
      <c r="S198" s="21" t="str">
        <f t="shared" si="42"/>
        <v/>
      </c>
      <c r="T198" s="21" t="str">
        <f t="shared" si="42"/>
        <v/>
      </c>
      <c r="U198" s="21" t="str">
        <f t="shared" si="42"/>
        <v/>
      </c>
      <c r="V198" s="21" t="str">
        <f t="shared" si="42"/>
        <v/>
      </c>
      <c r="W198" s="21" t="str">
        <f t="shared" si="42"/>
        <v/>
      </c>
      <c r="X198" s="21" t="str">
        <f t="shared" si="42"/>
        <v/>
      </c>
      <c r="Y198" s="21" t="str">
        <f t="shared" si="42"/>
        <v/>
      </c>
      <c r="Z198" s="21" t="str">
        <f t="shared" si="42"/>
        <v/>
      </c>
      <c r="AA198" s="21" t="str">
        <f t="shared" si="42"/>
        <v/>
      </c>
      <c r="AB198" s="21" t="str">
        <f t="shared" si="42"/>
        <v/>
      </c>
      <c r="AC198" s="21" t="str">
        <f t="shared" si="42"/>
        <v/>
      </c>
      <c r="AD198" s="21" t="str">
        <f t="shared" si="42"/>
        <v/>
      </c>
      <c r="AE198" s="21" t="str">
        <f t="shared" si="42"/>
        <v/>
      </c>
      <c r="AF198" s="21" t="str">
        <f t="shared" si="42"/>
        <v/>
      </c>
      <c r="AG198" s="21" t="str">
        <f t="shared" si="42"/>
        <v/>
      </c>
      <c r="AH198" s="21" t="str">
        <f t="shared" si="42"/>
        <v/>
      </c>
      <c r="AI198" s="21" t="str">
        <f t="shared" si="42"/>
        <v/>
      </c>
      <c r="AJ198" s="21" t="str">
        <f t="shared" si="42"/>
        <v/>
      </c>
      <c r="AK198" s="21" t="str">
        <f t="shared" si="42"/>
        <v/>
      </c>
      <c r="AL198" s="21" t="str">
        <f t="shared" si="42"/>
        <v/>
      </c>
      <c r="AM198" s="21" t="str">
        <f t="shared" si="42"/>
        <v/>
      </c>
      <c r="AN198" s="21" t="str">
        <f t="shared" si="42"/>
        <v/>
      </c>
      <c r="AO198" s="21" t="str">
        <f t="shared" si="42"/>
        <v/>
      </c>
      <c r="AP198" s="21" t="str">
        <f t="shared" si="42"/>
        <v/>
      </c>
      <c r="AQ198" s="21" t="str">
        <f t="shared" si="42"/>
        <v/>
      </c>
      <c r="AR198" s="21" t="str">
        <f t="shared" si="42"/>
        <v/>
      </c>
      <c r="AS198" s="21" t="str">
        <f t="shared" si="42"/>
        <v/>
      </c>
      <c r="AT198" s="21" t="str">
        <f t="shared" si="42"/>
        <v/>
      </c>
      <c r="AU198" s="21" t="str">
        <f t="shared" si="42"/>
        <v/>
      </c>
      <c r="AV198" s="21" t="str">
        <f t="shared" si="42"/>
        <v/>
      </c>
      <c r="AW198" s="21" t="str">
        <f t="shared" si="42"/>
        <v/>
      </c>
      <c r="AX198" s="21" t="str">
        <f t="shared" si="42"/>
        <v/>
      </c>
    </row>
    <row r="199" spans="1:50">
      <c r="A199" t="str">
        <f t="shared" si="32"/>
        <v>August2016</v>
      </c>
      <c r="C199" t="s">
        <v>61</v>
      </c>
      <c r="D199">
        <v>2016</v>
      </c>
      <c r="E199" s="21" t="str">
        <f t="shared" si="42"/>
        <v/>
      </c>
      <c r="F199" s="21" t="str">
        <f t="shared" si="42"/>
        <v/>
      </c>
      <c r="G199" s="21" t="str">
        <f t="shared" si="42"/>
        <v/>
      </c>
      <c r="H199" s="21" t="str">
        <f t="shared" si="42"/>
        <v/>
      </c>
      <c r="I199" s="21" t="str">
        <f t="shared" si="42"/>
        <v/>
      </c>
      <c r="J199" s="21" t="str">
        <f t="shared" si="42"/>
        <v/>
      </c>
      <c r="K199" s="21" t="str">
        <f t="shared" si="42"/>
        <v/>
      </c>
      <c r="L199" s="21" t="str">
        <f t="shared" si="42"/>
        <v/>
      </c>
      <c r="M199" s="21" t="str">
        <f t="shared" si="42"/>
        <v/>
      </c>
      <c r="N199" s="21" t="str">
        <f t="shared" si="42"/>
        <v/>
      </c>
      <c r="O199" s="21" t="str">
        <f t="shared" si="42"/>
        <v/>
      </c>
      <c r="P199" s="21" t="str">
        <f t="shared" si="42"/>
        <v/>
      </c>
      <c r="Q199" s="21" t="str">
        <f t="shared" si="42"/>
        <v/>
      </c>
      <c r="R199" s="21" t="str">
        <f t="shared" si="42"/>
        <v/>
      </c>
      <c r="S199" s="21" t="str">
        <f t="shared" si="42"/>
        <v/>
      </c>
      <c r="T199" s="21" t="str">
        <f t="shared" si="42"/>
        <v/>
      </c>
      <c r="U199" s="21" t="str">
        <f t="shared" si="42"/>
        <v/>
      </c>
      <c r="V199" s="21" t="str">
        <f t="shared" si="42"/>
        <v/>
      </c>
      <c r="W199" s="21" t="str">
        <f t="shared" si="42"/>
        <v/>
      </c>
      <c r="X199" s="21" t="str">
        <f t="shared" si="42"/>
        <v/>
      </c>
      <c r="Y199" s="21" t="str">
        <f t="shared" si="42"/>
        <v/>
      </c>
      <c r="Z199" s="21" t="str">
        <f t="shared" si="42"/>
        <v/>
      </c>
      <c r="AA199" s="21" t="str">
        <f t="shared" si="42"/>
        <v/>
      </c>
      <c r="AB199" s="21" t="str">
        <f t="shared" si="42"/>
        <v/>
      </c>
      <c r="AC199" s="21" t="str">
        <f t="shared" si="42"/>
        <v/>
      </c>
      <c r="AD199" s="21" t="str">
        <f t="shared" si="42"/>
        <v/>
      </c>
      <c r="AE199" s="21" t="str">
        <f t="shared" si="42"/>
        <v/>
      </c>
      <c r="AF199" s="21" t="str">
        <f t="shared" si="42"/>
        <v/>
      </c>
      <c r="AG199" s="21" t="str">
        <f t="shared" si="42"/>
        <v/>
      </c>
      <c r="AH199" s="21" t="str">
        <f t="shared" si="42"/>
        <v/>
      </c>
      <c r="AI199" s="21" t="str">
        <f t="shared" si="42"/>
        <v/>
      </c>
      <c r="AJ199" s="21" t="str">
        <f t="shared" si="42"/>
        <v/>
      </c>
      <c r="AK199" s="21" t="str">
        <f t="shared" si="42"/>
        <v/>
      </c>
      <c r="AL199" s="21" t="str">
        <f t="shared" si="42"/>
        <v/>
      </c>
      <c r="AM199" s="21" t="str">
        <f t="shared" si="42"/>
        <v/>
      </c>
      <c r="AN199" s="21" t="str">
        <f t="shared" si="42"/>
        <v/>
      </c>
      <c r="AO199" s="21" t="str">
        <f t="shared" si="42"/>
        <v/>
      </c>
      <c r="AP199" s="21" t="str">
        <f t="shared" si="42"/>
        <v/>
      </c>
      <c r="AQ199" s="21" t="str">
        <f t="shared" si="42"/>
        <v/>
      </c>
      <c r="AR199" s="21" t="str">
        <f t="shared" si="42"/>
        <v/>
      </c>
      <c r="AS199" s="21" t="str">
        <f t="shared" si="42"/>
        <v/>
      </c>
      <c r="AT199" s="21" t="str">
        <f t="shared" si="42"/>
        <v/>
      </c>
      <c r="AU199" s="21" t="str">
        <f t="shared" si="42"/>
        <v/>
      </c>
      <c r="AV199" s="21" t="str">
        <f t="shared" si="42"/>
        <v/>
      </c>
      <c r="AW199" s="21" t="str">
        <f t="shared" si="42"/>
        <v/>
      </c>
      <c r="AX199" s="21" t="str">
        <f t="shared" si="42"/>
        <v/>
      </c>
    </row>
    <row r="200" spans="1:50">
      <c r="A200" t="str">
        <f t="shared" si="32"/>
        <v>September2016</v>
      </c>
      <c r="C200" t="s">
        <v>2</v>
      </c>
      <c r="D200">
        <v>2016</v>
      </c>
      <c r="E200" s="21" t="str">
        <f t="shared" si="42"/>
        <v/>
      </c>
      <c r="F200" s="21" t="str">
        <f t="shared" si="42"/>
        <v/>
      </c>
      <c r="G200" s="21" t="str">
        <f t="shared" si="42"/>
        <v/>
      </c>
      <c r="H200" s="21" t="str">
        <f t="shared" si="42"/>
        <v/>
      </c>
      <c r="I200" s="21" t="str">
        <f t="shared" si="42"/>
        <v/>
      </c>
      <c r="J200" s="21" t="str">
        <f t="shared" si="42"/>
        <v/>
      </c>
      <c r="K200" s="21" t="str">
        <f t="shared" si="42"/>
        <v/>
      </c>
      <c r="L200" s="21" t="str">
        <f t="shared" si="42"/>
        <v/>
      </c>
      <c r="M200" s="21" t="str">
        <f t="shared" si="42"/>
        <v/>
      </c>
      <c r="N200" s="21" t="str">
        <f t="shared" si="42"/>
        <v/>
      </c>
      <c r="O200" s="21" t="str">
        <f t="shared" si="42"/>
        <v/>
      </c>
      <c r="P200" s="21" t="str">
        <f t="shared" si="42"/>
        <v/>
      </c>
      <c r="Q200" s="21" t="str">
        <f t="shared" si="42"/>
        <v/>
      </c>
      <c r="R200" s="21" t="str">
        <f t="shared" si="42"/>
        <v/>
      </c>
      <c r="S200" s="21" t="str">
        <f t="shared" si="42"/>
        <v/>
      </c>
      <c r="T200" s="21" t="str">
        <f t="shared" si="42"/>
        <v/>
      </c>
      <c r="U200" s="21" t="str">
        <f t="shared" si="42"/>
        <v/>
      </c>
      <c r="V200" s="21" t="str">
        <f t="shared" si="42"/>
        <v/>
      </c>
      <c r="W200" s="21" t="str">
        <f t="shared" si="42"/>
        <v/>
      </c>
      <c r="X200" s="21" t="str">
        <f t="shared" si="42"/>
        <v/>
      </c>
      <c r="Y200" s="21" t="str">
        <f t="shared" si="42"/>
        <v/>
      </c>
      <c r="Z200" s="21" t="str">
        <f t="shared" si="42"/>
        <v/>
      </c>
      <c r="AA200" s="21" t="str">
        <f t="shared" si="42"/>
        <v/>
      </c>
      <c r="AB200" s="21" t="str">
        <f t="shared" si="42"/>
        <v/>
      </c>
      <c r="AC200" s="21" t="str">
        <f t="shared" si="42"/>
        <v/>
      </c>
      <c r="AD200" s="21" t="str">
        <f t="shared" si="42"/>
        <v/>
      </c>
      <c r="AE200" s="21" t="str">
        <f t="shared" si="42"/>
        <v/>
      </c>
      <c r="AF200" s="21" t="str">
        <f t="shared" si="42"/>
        <v/>
      </c>
      <c r="AG200" s="21" t="str">
        <f t="shared" si="42"/>
        <v/>
      </c>
      <c r="AH200" s="21" t="str">
        <f t="shared" si="42"/>
        <v/>
      </c>
      <c r="AI200" s="21" t="str">
        <f t="shared" si="42"/>
        <v/>
      </c>
      <c r="AJ200" s="21" t="str">
        <f t="shared" si="42"/>
        <v/>
      </c>
      <c r="AK200" s="21" t="str">
        <f t="shared" si="42"/>
        <v/>
      </c>
      <c r="AL200" s="21" t="str">
        <f t="shared" si="42"/>
        <v/>
      </c>
      <c r="AM200" s="21" t="str">
        <f t="shared" si="42"/>
        <v/>
      </c>
      <c r="AN200" s="21" t="str">
        <f t="shared" si="42"/>
        <v/>
      </c>
      <c r="AO200" s="21" t="str">
        <f t="shared" si="42"/>
        <v/>
      </c>
      <c r="AP200" s="21" t="str">
        <f t="shared" si="42"/>
        <v/>
      </c>
      <c r="AQ200" s="21" t="str">
        <f t="shared" si="42"/>
        <v/>
      </c>
      <c r="AR200" s="21" t="str">
        <f t="shared" si="42"/>
        <v/>
      </c>
      <c r="AS200" s="21" t="str">
        <f t="shared" si="42"/>
        <v/>
      </c>
      <c r="AT200" s="21" t="str">
        <f t="shared" si="42"/>
        <v/>
      </c>
      <c r="AU200" s="21" t="str">
        <f t="shared" si="42"/>
        <v/>
      </c>
      <c r="AV200" s="21" t="str">
        <f t="shared" si="42"/>
        <v/>
      </c>
      <c r="AW200" s="21" t="str">
        <f t="shared" si="42"/>
        <v/>
      </c>
      <c r="AX200" s="21" t="str">
        <f t="shared" si="42"/>
        <v/>
      </c>
    </row>
    <row r="201" spans="1:50">
      <c r="A201" t="str">
        <f t="shared" si="32"/>
        <v>October2016</v>
      </c>
      <c r="C201" t="s">
        <v>62</v>
      </c>
      <c r="D201">
        <v>2016</v>
      </c>
      <c r="E201" s="21" t="str">
        <f t="shared" si="42"/>
        <v/>
      </c>
      <c r="F201" s="21" t="str">
        <f t="shared" si="42"/>
        <v/>
      </c>
      <c r="G201" s="21" t="str">
        <f t="shared" si="42"/>
        <v/>
      </c>
      <c r="H201" s="21" t="str">
        <f t="shared" si="42"/>
        <v/>
      </c>
      <c r="I201" s="21" t="str">
        <f t="shared" si="42"/>
        <v/>
      </c>
      <c r="J201" s="21" t="str">
        <f t="shared" si="42"/>
        <v/>
      </c>
      <c r="K201" s="21" t="str">
        <f t="shared" si="42"/>
        <v/>
      </c>
      <c r="L201" s="21" t="str">
        <f t="shared" si="42"/>
        <v/>
      </c>
      <c r="M201" s="21" t="str">
        <f t="shared" si="42"/>
        <v/>
      </c>
      <c r="N201" s="21" t="str">
        <f t="shared" si="42"/>
        <v/>
      </c>
      <c r="O201" s="21" t="str">
        <f t="shared" si="42"/>
        <v/>
      </c>
      <c r="P201" s="21" t="str">
        <f t="shared" si="42"/>
        <v/>
      </c>
      <c r="Q201" s="21" t="str">
        <f t="shared" si="42"/>
        <v/>
      </c>
      <c r="R201" s="21" t="str">
        <f t="shared" si="42"/>
        <v/>
      </c>
      <c r="S201" s="21" t="str">
        <f t="shared" si="42"/>
        <v/>
      </c>
      <c r="T201" s="21" t="str">
        <f t="shared" si="42"/>
        <v/>
      </c>
      <c r="U201" s="21" t="str">
        <f t="shared" si="42"/>
        <v/>
      </c>
      <c r="V201" s="21" t="str">
        <f t="shared" si="42"/>
        <v/>
      </c>
      <c r="W201" s="21" t="str">
        <f t="shared" si="42"/>
        <v/>
      </c>
      <c r="X201" s="21" t="str">
        <f t="shared" si="42"/>
        <v/>
      </c>
      <c r="Y201" s="21" t="str">
        <f t="shared" si="42"/>
        <v/>
      </c>
      <c r="Z201" s="21" t="str">
        <f t="shared" si="42"/>
        <v/>
      </c>
      <c r="AA201" s="21" t="str">
        <f t="shared" si="42"/>
        <v/>
      </c>
      <c r="AB201" s="21" t="str">
        <f t="shared" si="42"/>
        <v/>
      </c>
      <c r="AC201" s="21" t="str">
        <f t="shared" si="42"/>
        <v/>
      </c>
      <c r="AD201" s="21" t="str">
        <f t="shared" ref="AD201:AX201" si="43">IFERROR((AD29-AD28)/AD28,"")</f>
        <v/>
      </c>
      <c r="AE201" s="21" t="str">
        <f t="shared" si="43"/>
        <v/>
      </c>
      <c r="AF201" s="21" t="str">
        <f t="shared" si="43"/>
        <v/>
      </c>
      <c r="AG201" s="21" t="str">
        <f t="shared" si="43"/>
        <v/>
      </c>
      <c r="AH201" s="21" t="str">
        <f t="shared" si="43"/>
        <v/>
      </c>
      <c r="AI201" s="21" t="str">
        <f t="shared" si="43"/>
        <v/>
      </c>
      <c r="AJ201" s="21" t="str">
        <f t="shared" si="43"/>
        <v/>
      </c>
      <c r="AK201" s="21" t="str">
        <f t="shared" si="43"/>
        <v/>
      </c>
      <c r="AL201" s="21" t="str">
        <f t="shared" si="43"/>
        <v/>
      </c>
      <c r="AM201" s="21" t="str">
        <f t="shared" si="43"/>
        <v/>
      </c>
      <c r="AN201" s="21" t="str">
        <f t="shared" si="43"/>
        <v/>
      </c>
      <c r="AO201" s="21" t="str">
        <f t="shared" si="43"/>
        <v/>
      </c>
      <c r="AP201" s="21" t="str">
        <f t="shared" si="43"/>
        <v/>
      </c>
      <c r="AQ201" s="21" t="str">
        <f t="shared" si="43"/>
        <v/>
      </c>
      <c r="AR201" s="21" t="str">
        <f t="shared" si="43"/>
        <v/>
      </c>
      <c r="AS201" s="21" t="str">
        <f t="shared" si="43"/>
        <v/>
      </c>
      <c r="AT201" s="21" t="str">
        <f t="shared" si="43"/>
        <v/>
      </c>
      <c r="AU201" s="21" t="str">
        <f t="shared" si="43"/>
        <v/>
      </c>
      <c r="AV201" s="21" t="str">
        <f t="shared" si="43"/>
        <v/>
      </c>
      <c r="AW201" s="21" t="str">
        <f t="shared" si="43"/>
        <v/>
      </c>
      <c r="AX201" s="21" t="str">
        <f t="shared" si="43"/>
        <v/>
      </c>
    </row>
    <row r="202" spans="1:50">
      <c r="A202" t="str">
        <f t="shared" si="32"/>
        <v>November2016</v>
      </c>
      <c r="C202" t="s">
        <v>63</v>
      </c>
      <c r="D202">
        <v>2016</v>
      </c>
      <c r="E202" s="21" t="str">
        <f t="shared" ref="E202:AX207" si="44">IFERROR((E30-E29)/E29,"")</f>
        <v/>
      </c>
      <c r="F202" s="21" t="str">
        <f t="shared" si="44"/>
        <v/>
      </c>
      <c r="G202" s="21" t="str">
        <f t="shared" si="44"/>
        <v/>
      </c>
      <c r="H202" s="21" t="str">
        <f t="shared" si="44"/>
        <v/>
      </c>
      <c r="I202" s="21" t="str">
        <f t="shared" si="44"/>
        <v/>
      </c>
      <c r="J202" s="21" t="str">
        <f t="shared" si="44"/>
        <v/>
      </c>
      <c r="K202" s="21" t="str">
        <f t="shared" si="44"/>
        <v/>
      </c>
      <c r="L202" s="21" t="str">
        <f t="shared" si="44"/>
        <v/>
      </c>
      <c r="M202" s="21" t="str">
        <f t="shared" si="44"/>
        <v/>
      </c>
      <c r="N202" s="21" t="str">
        <f t="shared" si="44"/>
        <v/>
      </c>
      <c r="O202" s="21" t="str">
        <f t="shared" si="44"/>
        <v/>
      </c>
      <c r="P202" s="21" t="str">
        <f t="shared" si="44"/>
        <v/>
      </c>
      <c r="Q202" s="21" t="str">
        <f t="shared" si="44"/>
        <v/>
      </c>
      <c r="R202" s="21" t="str">
        <f t="shared" si="44"/>
        <v/>
      </c>
      <c r="S202" s="21" t="str">
        <f t="shared" si="44"/>
        <v/>
      </c>
      <c r="T202" s="21" t="str">
        <f t="shared" si="44"/>
        <v/>
      </c>
      <c r="U202" s="21" t="str">
        <f t="shared" si="44"/>
        <v/>
      </c>
      <c r="V202" s="21" t="str">
        <f t="shared" si="44"/>
        <v/>
      </c>
      <c r="W202" s="21" t="str">
        <f t="shared" si="44"/>
        <v/>
      </c>
      <c r="X202" s="21" t="str">
        <f t="shared" si="44"/>
        <v/>
      </c>
      <c r="Y202" s="21" t="str">
        <f t="shared" si="44"/>
        <v/>
      </c>
      <c r="Z202" s="21" t="str">
        <f t="shared" si="44"/>
        <v/>
      </c>
      <c r="AA202" s="21" t="str">
        <f t="shared" si="44"/>
        <v/>
      </c>
      <c r="AB202" s="21" t="str">
        <f t="shared" si="44"/>
        <v/>
      </c>
      <c r="AC202" s="21" t="str">
        <f t="shared" si="44"/>
        <v/>
      </c>
      <c r="AD202" s="21" t="str">
        <f t="shared" si="44"/>
        <v/>
      </c>
      <c r="AE202" s="21" t="str">
        <f t="shared" si="44"/>
        <v/>
      </c>
      <c r="AF202" s="21" t="str">
        <f t="shared" si="44"/>
        <v/>
      </c>
      <c r="AG202" s="21" t="str">
        <f t="shared" si="44"/>
        <v/>
      </c>
      <c r="AH202" s="21" t="str">
        <f t="shared" si="44"/>
        <v/>
      </c>
      <c r="AI202" s="21" t="str">
        <f t="shared" si="44"/>
        <v/>
      </c>
      <c r="AJ202" s="21" t="str">
        <f t="shared" si="44"/>
        <v/>
      </c>
      <c r="AK202" s="21" t="str">
        <f t="shared" si="44"/>
        <v/>
      </c>
      <c r="AL202" s="21" t="str">
        <f t="shared" si="44"/>
        <v/>
      </c>
      <c r="AM202" s="21" t="str">
        <f t="shared" si="44"/>
        <v/>
      </c>
      <c r="AN202" s="21" t="str">
        <f t="shared" si="44"/>
        <v/>
      </c>
      <c r="AO202" s="21" t="str">
        <f t="shared" si="44"/>
        <v/>
      </c>
      <c r="AP202" s="21" t="str">
        <f t="shared" si="44"/>
        <v/>
      </c>
      <c r="AQ202" s="21" t="str">
        <f t="shared" si="44"/>
        <v/>
      </c>
      <c r="AR202" s="21" t="str">
        <f t="shared" si="44"/>
        <v/>
      </c>
      <c r="AS202" s="21" t="str">
        <f t="shared" si="44"/>
        <v/>
      </c>
      <c r="AT202" s="21" t="str">
        <f t="shared" si="44"/>
        <v/>
      </c>
      <c r="AU202" s="21" t="str">
        <f t="shared" si="44"/>
        <v/>
      </c>
      <c r="AV202" s="21" t="str">
        <f t="shared" si="44"/>
        <v/>
      </c>
      <c r="AW202" s="21" t="str">
        <f t="shared" si="44"/>
        <v/>
      </c>
      <c r="AX202" s="21" t="str">
        <f t="shared" si="44"/>
        <v/>
      </c>
    </row>
    <row r="203" spans="1:50">
      <c r="A203" t="str">
        <f t="shared" si="32"/>
        <v>December2016</v>
      </c>
      <c r="C203" t="s">
        <v>50</v>
      </c>
      <c r="D203">
        <v>2016</v>
      </c>
      <c r="E203" s="21" t="str">
        <f t="shared" si="44"/>
        <v/>
      </c>
      <c r="F203" s="21" t="str">
        <f t="shared" si="44"/>
        <v/>
      </c>
      <c r="G203" s="21" t="str">
        <f t="shared" si="44"/>
        <v/>
      </c>
      <c r="H203" s="21" t="str">
        <f t="shared" si="44"/>
        <v/>
      </c>
      <c r="I203" s="21" t="str">
        <f t="shared" si="44"/>
        <v/>
      </c>
      <c r="J203" s="21" t="str">
        <f t="shared" si="44"/>
        <v/>
      </c>
      <c r="K203" s="21" t="str">
        <f t="shared" si="44"/>
        <v/>
      </c>
      <c r="L203" s="21" t="str">
        <f t="shared" si="44"/>
        <v/>
      </c>
      <c r="M203" s="21" t="str">
        <f t="shared" si="44"/>
        <v/>
      </c>
      <c r="N203" s="21" t="str">
        <f t="shared" si="44"/>
        <v/>
      </c>
      <c r="O203" s="21" t="str">
        <f t="shared" si="44"/>
        <v/>
      </c>
      <c r="P203" s="21" t="str">
        <f t="shared" si="44"/>
        <v/>
      </c>
      <c r="Q203" s="21" t="str">
        <f t="shared" si="44"/>
        <v/>
      </c>
      <c r="R203" s="21" t="str">
        <f t="shared" si="44"/>
        <v/>
      </c>
      <c r="S203" s="21" t="str">
        <f t="shared" si="44"/>
        <v/>
      </c>
      <c r="T203" s="21" t="str">
        <f t="shared" si="44"/>
        <v/>
      </c>
      <c r="U203" s="21" t="str">
        <f t="shared" si="44"/>
        <v/>
      </c>
      <c r="V203" s="21" t="str">
        <f t="shared" si="44"/>
        <v/>
      </c>
      <c r="W203" s="21" t="str">
        <f t="shared" si="44"/>
        <v/>
      </c>
      <c r="X203" s="21" t="str">
        <f t="shared" si="44"/>
        <v/>
      </c>
      <c r="Y203" s="21" t="str">
        <f t="shared" si="44"/>
        <v/>
      </c>
      <c r="Z203" s="21" t="str">
        <f t="shared" si="44"/>
        <v/>
      </c>
      <c r="AA203" s="21" t="str">
        <f t="shared" si="44"/>
        <v/>
      </c>
      <c r="AB203" s="21" t="str">
        <f t="shared" si="44"/>
        <v/>
      </c>
      <c r="AC203" s="21" t="str">
        <f t="shared" si="44"/>
        <v/>
      </c>
      <c r="AD203" s="21" t="str">
        <f t="shared" si="44"/>
        <v/>
      </c>
      <c r="AE203" s="21" t="str">
        <f t="shared" si="44"/>
        <v/>
      </c>
      <c r="AF203" s="21" t="str">
        <f t="shared" si="44"/>
        <v/>
      </c>
      <c r="AG203" s="21" t="str">
        <f t="shared" si="44"/>
        <v/>
      </c>
      <c r="AH203" s="21" t="str">
        <f t="shared" si="44"/>
        <v/>
      </c>
      <c r="AI203" s="21" t="str">
        <f t="shared" si="44"/>
        <v/>
      </c>
      <c r="AJ203" s="21" t="str">
        <f t="shared" si="44"/>
        <v/>
      </c>
      <c r="AK203" s="21" t="str">
        <f t="shared" si="44"/>
        <v/>
      </c>
      <c r="AL203" s="21" t="str">
        <f t="shared" si="44"/>
        <v/>
      </c>
      <c r="AM203" s="21" t="str">
        <f t="shared" si="44"/>
        <v/>
      </c>
      <c r="AN203" s="21" t="str">
        <f t="shared" si="44"/>
        <v/>
      </c>
      <c r="AO203" s="21" t="str">
        <f t="shared" si="44"/>
        <v/>
      </c>
      <c r="AP203" s="21" t="str">
        <f t="shared" si="44"/>
        <v/>
      </c>
      <c r="AQ203" s="21" t="str">
        <f t="shared" si="44"/>
        <v/>
      </c>
      <c r="AR203" s="21" t="str">
        <f t="shared" si="44"/>
        <v/>
      </c>
      <c r="AS203" s="21" t="str">
        <f t="shared" si="44"/>
        <v/>
      </c>
      <c r="AT203" s="21" t="str">
        <f t="shared" si="44"/>
        <v/>
      </c>
      <c r="AU203" s="21" t="str">
        <f t="shared" si="44"/>
        <v/>
      </c>
      <c r="AV203" s="21" t="str">
        <f t="shared" si="44"/>
        <v/>
      </c>
      <c r="AW203" s="21" t="str">
        <f t="shared" si="44"/>
        <v/>
      </c>
      <c r="AX203" s="21" t="str">
        <f t="shared" si="44"/>
        <v/>
      </c>
    </row>
    <row r="204" spans="1:50">
      <c r="A204" t="str">
        <f t="shared" si="32"/>
        <v>January2017</v>
      </c>
      <c r="C204" t="s">
        <v>53</v>
      </c>
      <c r="D204">
        <v>2017</v>
      </c>
      <c r="E204" s="21" t="str">
        <f t="shared" si="44"/>
        <v/>
      </c>
      <c r="F204" s="21" t="str">
        <f t="shared" si="44"/>
        <v/>
      </c>
      <c r="G204" s="21" t="str">
        <f t="shared" si="44"/>
        <v/>
      </c>
      <c r="H204" s="21" t="str">
        <f t="shared" si="44"/>
        <v/>
      </c>
      <c r="I204" s="21" t="str">
        <f t="shared" si="44"/>
        <v/>
      </c>
      <c r="J204" s="21" t="str">
        <f t="shared" si="44"/>
        <v/>
      </c>
      <c r="K204" s="21" t="str">
        <f t="shared" si="44"/>
        <v/>
      </c>
      <c r="L204" s="21" t="str">
        <f t="shared" si="44"/>
        <v/>
      </c>
      <c r="M204" s="21" t="str">
        <f t="shared" si="44"/>
        <v/>
      </c>
      <c r="N204" s="21" t="str">
        <f t="shared" si="44"/>
        <v/>
      </c>
      <c r="O204" s="21" t="str">
        <f t="shared" si="44"/>
        <v/>
      </c>
      <c r="P204" s="21" t="str">
        <f t="shared" si="44"/>
        <v/>
      </c>
      <c r="Q204" s="21" t="str">
        <f t="shared" si="44"/>
        <v/>
      </c>
      <c r="R204" s="21" t="str">
        <f t="shared" si="44"/>
        <v/>
      </c>
      <c r="S204" s="21" t="str">
        <f t="shared" si="44"/>
        <v/>
      </c>
      <c r="T204" s="21" t="str">
        <f t="shared" si="44"/>
        <v/>
      </c>
      <c r="U204" s="21" t="str">
        <f t="shared" si="44"/>
        <v/>
      </c>
      <c r="V204" s="21" t="str">
        <f t="shared" si="44"/>
        <v/>
      </c>
      <c r="W204" s="21" t="str">
        <f t="shared" si="44"/>
        <v/>
      </c>
      <c r="X204" s="21" t="str">
        <f t="shared" si="44"/>
        <v/>
      </c>
      <c r="Y204" s="21" t="str">
        <f t="shared" si="44"/>
        <v/>
      </c>
      <c r="Z204" s="21" t="str">
        <f t="shared" si="44"/>
        <v/>
      </c>
      <c r="AA204" s="21" t="str">
        <f t="shared" si="44"/>
        <v/>
      </c>
      <c r="AB204" s="21" t="str">
        <f t="shared" si="44"/>
        <v/>
      </c>
      <c r="AC204" s="21" t="str">
        <f t="shared" si="44"/>
        <v/>
      </c>
      <c r="AD204" s="21" t="str">
        <f t="shared" si="44"/>
        <v/>
      </c>
      <c r="AE204" s="21" t="str">
        <f t="shared" si="44"/>
        <v/>
      </c>
      <c r="AF204" s="21" t="str">
        <f t="shared" si="44"/>
        <v/>
      </c>
      <c r="AG204" s="21" t="str">
        <f t="shared" si="44"/>
        <v/>
      </c>
      <c r="AH204" s="21" t="str">
        <f t="shared" si="44"/>
        <v/>
      </c>
      <c r="AI204" s="21" t="str">
        <f t="shared" si="44"/>
        <v/>
      </c>
      <c r="AJ204" s="21" t="str">
        <f t="shared" si="44"/>
        <v/>
      </c>
      <c r="AK204" s="21" t="str">
        <f t="shared" si="44"/>
        <v/>
      </c>
      <c r="AL204" s="21" t="str">
        <f t="shared" si="44"/>
        <v/>
      </c>
      <c r="AM204" s="21" t="str">
        <f t="shared" si="44"/>
        <v/>
      </c>
      <c r="AN204" s="21" t="str">
        <f t="shared" si="44"/>
        <v/>
      </c>
      <c r="AO204" s="21" t="str">
        <f t="shared" si="44"/>
        <v/>
      </c>
      <c r="AP204" s="21" t="str">
        <f t="shared" si="44"/>
        <v/>
      </c>
      <c r="AQ204" s="21" t="str">
        <f t="shared" si="44"/>
        <v/>
      </c>
      <c r="AR204" s="21" t="str">
        <f t="shared" si="44"/>
        <v/>
      </c>
      <c r="AS204" s="21" t="str">
        <f t="shared" si="44"/>
        <v/>
      </c>
      <c r="AT204" s="21" t="str">
        <f t="shared" si="44"/>
        <v/>
      </c>
      <c r="AU204" s="21" t="str">
        <f t="shared" si="44"/>
        <v/>
      </c>
      <c r="AV204" s="21" t="str">
        <f t="shared" si="44"/>
        <v/>
      </c>
      <c r="AW204" s="21" t="str">
        <f t="shared" si="44"/>
        <v/>
      </c>
      <c r="AX204" s="21" t="str">
        <f t="shared" si="44"/>
        <v/>
      </c>
    </row>
    <row r="205" spans="1:50">
      <c r="A205" t="str">
        <f t="shared" si="32"/>
        <v>February2017</v>
      </c>
      <c r="C205" t="s">
        <v>55</v>
      </c>
      <c r="D205">
        <v>2017</v>
      </c>
      <c r="E205" s="21" t="str">
        <f t="shared" si="44"/>
        <v/>
      </c>
      <c r="F205" s="21" t="str">
        <f t="shared" si="44"/>
        <v/>
      </c>
      <c r="G205" s="21" t="str">
        <f t="shared" si="44"/>
        <v/>
      </c>
      <c r="H205" s="21" t="str">
        <f t="shared" si="44"/>
        <v/>
      </c>
      <c r="I205" s="21" t="str">
        <f t="shared" si="44"/>
        <v/>
      </c>
      <c r="J205" s="21" t="str">
        <f t="shared" si="44"/>
        <v/>
      </c>
      <c r="K205" s="21" t="str">
        <f t="shared" si="44"/>
        <v/>
      </c>
      <c r="L205" s="21" t="str">
        <f t="shared" si="44"/>
        <v/>
      </c>
      <c r="M205" s="21" t="str">
        <f t="shared" si="44"/>
        <v/>
      </c>
      <c r="N205" s="21" t="str">
        <f t="shared" si="44"/>
        <v/>
      </c>
      <c r="O205" s="21" t="str">
        <f t="shared" si="44"/>
        <v/>
      </c>
      <c r="P205" s="21" t="str">
        <f t="shared" si="44"/>
        <v/>
      </c>
      <c r="Q205" s="21" t="str">
        <f t="shared" si="44"/>
        <v/>
      </c>
      <c r="R205" s="21" t="str">
        <f t="shared" si="44"/>
        <v/>
      </c>
      <c r="S205" s="21" t="str">
        <f t="shared" si="44"/>
        <v/>
      </c>
      <c r="T205" s="21" t="str">
        <f t="shared" si="44"/>
        <v/>
      </c>
      <c r="U205" s="21" t="str">
        <f t="shared" si="44"/>
        <v/>
      </c>
      <c r="V205" s="21" t="str">
        <f t="shared" si="44"/>
        <v/>
      </c>
      <c r="W205" s="21" t="str">
        <f t="shared" si="44"/>
        <v/>
      </c>
      <c r="X205" s="21" t="str">
        <f t="shared" si="44"/>
        <v/>
      </c>
      <c r="Y205" s="21" t="str">
        <f t="shared" si="44"/>
        <v/>
      </c>
      <c r="Z205" s="21" t="str">
        <f t="shared" si="44"/>
        <v/>
      </c>
      <c r="AA205" s="21" t="str">
        <f t="shared" si="44"/>
        <v/>
      </c>
      <c r="AB205" s="21" t="str">
        <f t="shared" si="44"/>
        <v/>
      </c>
      <c r="AC205" s="21" t="str">
        <f t="shared" si="44"/>
        <v/>
      </c>
      <c r="AD205" s="21" t="str">
        <f t="shared" si="44"/>
        <v/>
      </c>
      <c r="AE205" s="21" t="str">
        <f t="shared" si="44"/>
        <v/>
      </c>
      <c r="AF205" s="21" t="str">
        <f t="shared" si="44"/>
        <v/>
      </c>
      <c r="AG205" s="21" t="str">
        <f t="shared" si="44"/>
        <v/>
      </c>
      <c r="AH205" s="21" t="str">
        <f t="shared" si="44"/>
        <v/>
      </c>
      <c r="AI205" s="21" t="str">
        <f t="shared" si="44"/>
        <v/>
      </c>
      <c r="AJ205" s="21" t="str">
        <f t="shared" si="44"/>
        <v/>
      </c>
      <c r="AK205" s="21" t="str">
        <f t="shared" si="44"/>
        <v/>
      </c>
      <c r="AL205" s="21" t="str">
        <f t="shared" si="44"/>
        <v/>
      </c>
      <c r="AM205" s="21" t="str">
        <f t="shared" si="44"/>
        <v/>
      </c>
      <c r="AN205" s="21" t="str">
        <f t="shared" si="44"/>
        <v/>
      </c>
      <c r="AO205" s="21" t="str">
        <f t="shared" si="44"/>
        <v/>
      </c>
      <c r="AP205" s="21" t="str">
        <f t="shared" si="44"/>
        <v/>
      </c>
      <c r="AQ205" s="21" t="str">
        <f t="shared" si="44"/>
        <v/>
      </c>
      <c r="AR205" s="21" t="str">
        <f t="shared" si="44"/>
        <v/>
      </c>
      <c r="AS205" s="21" t="str">
        <f t="shared" si="44"/>
        <v/>
      </c>
      <c r="AT205" s="21" t="str">
        <f t="shared" si="44"/>
        <v/>
      </c>
      <c r="AU205" s="21" t="str">
        <f t="shared" si="44"/>
        <v/>
      </c>
      <c r="AV205" s="21" t="str">
        <f t="shared" si="44"/>
        <v/>
      </c>
      <c r="AW205" s="21" t="str">
        <f t="shared" si="44"/>
        <v/>
      </c>
      <c r="AX205" s="21" t="str">
        <f t="shared" si="44"/>
        <v/>
      </c>
    </row>
    <row r="206" spans="1:50">
      <c r="A206" t="str">
        <f t="shared" si="32"/>
        <v>March2017</v>
      </c>
      <c r="C206" t="s">
        <v>56</v>
      </c>
      <c r="D206">
        <v>2017</v>
      </c>
      <c r="E206" s="21" t="str">
        <f t="shared" si="44"/>
        <v/>
      </c>
      <c r="F206" s="21" t="str">
        <f t="shared" si="44"/>
        <v/>
      </c>
      <c r="G206" s="21" t="str">
        <f t="shared" si="44"/>
        <v/>
      </c>
      <c r="H206" s="21" t="str">
        <f t="shared" si="44"/>
        <v/>
      </c>
      <c r="I206" s="21" t="str">
        <f t="shared" si="44"/>
        <v/>
      </c>
      <c r="J206" s="21" t="str">
        <f t="shared" si="44"/>
        <v/>
      </c>
      <c r="K206" s="21" t="str">
        <f t="shared" si="44"/>
        <v/>
      </c>
      <c r="L206" s="21" t="str">
        <f t="shared" si="44"/>
        <v/>
      </c>
      <c r="M206" s="21" t="str">
        <f t="shared" si="44"/>
        <v/>
      </c>
      <c r="N206" s="21" t="str">
        <f t="shared" si="44"/>
        <v/>
      </c>
      <c r="O206" s="21" t="str">
        <f t="shared" si="44"/>
        <v/>
      </c>
      <c r="P206" s="21" t="str">
        <f t="shared" si="44"/>
        <v/>
      </c>
      <c r="Q206" s="21" t="str">
        <f t="shared" si="44"/>
        <v/>
      </c>
      <c r="R206" s="21" t="str">
        <f t="shared" si="44"/>
        <v/>
      </c>
      <c r="S206" s="21" t="str">
        <f t="shared" si="44"/>
        <v/>
      </c>
      <c r="T206" s="21" t="str">
        <f t="shared" si="44"/>
        <v/>
      </c>
      <c r="U206" s="21" t="str">
        <f t="shared" si="44"/>
        <v/>
      </c>
      <c r="V206" s="21" t="str">
        <f t="shared" si="44"/>
        <v/>
      </c>
      <c r="W206" s="21" t="str">
        <f t="shared" si="44"/>
        <v/>
      </c>
      <c r="X206" s="21" t="str">
        <f t="shared" si="44"/>
        <v/>
      </c>
      <c r="Y206" s="21" t="str">
        <f t="shared" si="44"/>
        <v/>
      </c>
      <c r="Z206" s="21" t="str">
        <f t="shared" si="44"/>
        <v/>
      </c>
      <c r="AA206" s="21" t="str">
        <f t="shared" si="44"/>
        <v/>
      </c>
      <c r="AB206" s="21" t="str">
        <f t="shared" si="44"/>
        <v/>
      </c>
      <c r="AC206" s="21" t="str">
        <f t="shared" si="44"/>
        <v/>
      </c>
      <c r="AD206" s="21" t="str">
        <f t="shared" si="44"/>
        <v/>
      </c>
      <c r="AE206" s="21" t="str">
        <f t="shared" si="44"/>
        <v/>
      </c>
      <c r="AF206" s="21" t="str">
        <f t="shared" si="44"/>
        <v/>
      </c>
      <c r="AG206" s="21" t="str">
        <f t="shared" si="44"/>
        <v/>
      </c>
      <c r="AH206" s="21" t="str">
        <f t="shared" si="44"/>
        <v/>
      </c>
      <c r="AI206" s="21" t="str">
        <f t="shared" si="44"/>
        <v/>
      </c>
      <c r="AJ206" s="21" t="str">
        <f t="shared" si="44"/>
        <v/>
      </c>
      <c r="AK206" s="21" t="str">
        <f t="shared" si="44"/>
        <v/>
      </c>
      <c r="AL206" s="21" t="str">
        <f t="shared" si="44"/>
        <v/>
      </c>
      <c r="AM206" s="21" t="str">
        <f t="shared" si="44"/>
        <v/>
      </c>
      <c r="AN206" s="21" t="str">
        <f t="shared" si="44"/>
        <v/>
      </c>
      <c r="AO206" s="21" t="str">
        <f t="shared" si="44"/>
        <v/>
      </c>
      <c r="AP206" s="21" t="str">
        <f t="shared" si="44"/>
        <v/>
      </c>
      <c r="AQ206" s="21" t="str">
        <f t="shared" si="44"/>
        <v/>
      </c>
      <c r="AR206" s="21" t="str">
        <f t="shared" si="44"/>
        <v/>
      </c>
      <c r="AS206" s="21" t="str">
        <f t="shared" si="44"/>
        <v/>
      </c>
      <c r="AT206" s="21" t="str">
        <f t="shared" si="44"/>
        <v/>
      </c>
      <c r="AU206" s="21" t="str">
        <f t="shared" si="44"/>
        <v/>
      </c>
      <c r="AV206" s="21" t="str">
        <f t="shared" si="44"/>
        <v/>
      </c>
      <c r="AW206" s="21" t="str">
        <f t="shared" si="44"/>
        <v/>
      </c>
      <c r="AX206" s="21" t="str">
        <f t="shared" si="44"/>
        <v/>
      </c>
    </row>
    <row r="207" spans="1:50">
      <c r="A207" t="str">
        <f t="shared" si="32"/>
        <v>April2017</v>
      </c>
      <c r="C207" t="s">
        <v>57</v>
      </c>
      <c r="D207">
        <v>2017</v>
      </c>
      <c r="E207" s="21" t="str">
        <f t="shared" si="44"/>
        <v/>
      </c>
      <c r="F207" s="21" t="str">
        <f t="shared" si="44"/>
        <v/>
      </c>
      <c r="G207" s="21" t="str">
        <f t="shared" si="44"/>
        <v/>
      </c>
      <c r="H207" s="21" t="str">
        <f t="shared" si="44"/>
        <v/>
      </c>
      <c r="I207" s="21" t="str">
        <f t="shared" si="44"/>
        <v/>
      </c>
      <c r="J207" s="21" t="str">
        <f t="shared" si="44"/>
        <v/>
      </c>
      <c r="K207" s="21" t="str">
        <f t="shared" si="44"/>
        <v/>
      </c>
      <c r="L207" s="21" t="str">
        <f t="shared" si="44"/>
        <v/>
      </c>
      <c r="M207" s="21" t="str">
        <f t="shared" si="44"/>
        <v/>
      </c>
      <c r="N207" s="21" t="str">
        <f t="shared" si="44"/>
        <v/>
      </c>
      <c r="O207" s="21" t="str">
        <f t="shared" si="44"/>
        <v/>
      </c>
      <c r="P207" s="21" t="str">
        <f t="shared" si="44"/>
        <v/>
      </c>
      <c r="Q207" s="21" t="str">
        <f t="shared" si="44"/>
        <v/>
      </c>
      <c r="R207" s="21" t="str">
        <f t="shared" si="44"/>
        <v/>
      </c>
      <c r="S207" s="21" t="str">
        <f t="shared" si="44"/>
        <v/>
      </c>
      <c r="T207" s="21" t="str">
        <f t="shared" si="44"/>
        <v/>
      </c>
      <c r="U207" s="21" t="str">
        <f t="shared" si="44"/>
        <v/>
      </c>
      <c r="V207" s="21" t="str">
        <f t="shared" si="44"/>
        <v/>
      </c>
      <c r="W207" s="21" t="str">
        <f t="shared" si="44"/>
        <v/>
      </c>
      <c r="X207" s="21" t="str">
        <f t="shared" si="44"/>
        <v/>
      </c>
      <c r="Y207" s="21" t="str">
        <f t="shared" si="44"/>
        <v/>
      </c>
      <c r="Z207" s="21" t="str">
        <f t="shared" si="44"/>
        <v/>
      </c>
      <c r="AA207" s="21" t="str">
        <f t="shared" si="44"/>
        <v/>
      </c>
      <c r="AB207" s="21" t="str">
        <f t="shared" si="44"/>
        <v/>
      </c>
      <c r="AC207" s="21" t="str">
        <f t="shared" si="44"/>
        <v/>
      </c>
      <c r="AD207" s="21" t="str">
        <f t="shared" ref="AD207:AX207" si="45">IFERROR((AD35-AD34)/AD34,"")</f>
        <v/>
      </c>
      <c r="AE207" s="21" t="str">
        <f t="shared" si="45"/>
        <v/>
      </c>
      <c r="AF207" s="21" t="str">
        <f t="shared" si="45"/>
        <v/>
      </c>
      <c r="AG207" s="21" t="str">
        <f t="shared" si="45"/>
        <v/>
      </c>
      <c r="AH207" s="21" t="str">
        <f t="shared" si="45"/>
        <v/>
      </c>
      <c r="AI207" s="21" t="str">
        <f t="shared" si="45"/>
        <v/>
      </c>
      <c r="AJ207" s="21" t="str">
        <f t="shared" si="45"/>
        <v/>
      </c>
      <c r="AK207" s="21" t="str">
        <f t="shared" si="45"/>
        <v/>
      </c>
      <c r="AL207" s="21" t="str">
        <f t="shared" si="45"/>
        <v/>
      </c>
      <c r="AM207" s="21" t="str">
        <f t="shared" si="45"/>
        <v/>
      </c>
      <c r="AN207" s="21" t="str">
        <f t="shared" si="45"/>
        <v/>
      </c>
      <c r="AO207" s="21" t="str">
        <f t="shared" si="45"/>
        <v/>
      </c>
      <c r="AP207" s="21" t="str">
        <f t="shared" si="45"/>
        <v/>
      </c>
      <c r="AQ207" s="21" t="str">
        <f t="shared" si="45"/>
        <v/>
      </c>
      <c r="AR207" s="21" t="str">
        <f t="shared" si="45"/>
        <v/>
      </c>
      <c r="AS207" s="21" t="str">
        <f t="shared" si="45"/>
        <v/>
      </c>
      <c r="AT207" s="21" t="str">
        <f t="shared" si="45"/>
        <v/>
      </c>
      <c r="AU207" s="21" t="str">
        <f t="shared" si="45"/>
        <v/>
      </c>
      <c r="AV207" s="21" t="str">
        <f t="shared" si="45"/>
        <v/>
      </c>
      <c r="AW207" s="21" t="str">
        <f t="shared" si="45"/>
        <v/>
      </c>
      <c r="AX207" s="21" t="str">
        <f t="shared" si="45"/>
        <v/>
      </c>
    </row>
    <row r="208" spans="1:50">
      <c r="A208" t="str">
        <f t="shared" si="32"/>
        <v>May2017</v>
      </c>
      <c r="C208" t="s">
        <v>58</v>
      </c>
      <c r="D208">
        <v>2017</v>
      </c>
      <c r="E208" s="21" t="str">
        <f t="shared" ref="E208:AX213" si="46">IFERROR((E36-E35)/E35,"")</f>
        <v/>
      </c>
      <c r="F208" s="21" t="str">
        <f t="shared" si="46"/>
        <v/>
      </c>
      <c r="G208" s="21" t="str">
        <f t="shared" si="46"/>
        <v/>
      </c>
      <c r="H208" s="21" t="str">
        <f t="shared" si="46"/>
        <v/>
      </c>
      <c r="I208" s="21" t="str">
        <f t="shared" si="46"/>
        <v/>
      </c>
      <c r="J208" s="21" t="str">
        <f t="shared" si="46"/>
        <v/>
      </c>
      <c r="K208" s="21" t="str">
        <f t="shared" si="46"/>
        <v/>
      </c>
      <c r="L208" s="21" t="str">
        <f t="shared" si="46"/>
        <v/>
      </c>
      <c r="M208" s="21" t="str">
        <f t="shared" si="46"/>
        <v/>
      </c>
      <c r="N208" s="21" t="str">
        <f t="shared" si="46"/>
        <v/>
      </c>
      <c r="O208" s="21" t="str">
        <f t="shared" si="46"/>
        <v/>
      </c>
      <c r="P208" s="21" t="str">
        <f t="shared" si="46"/>
        <v/>
      </c>
      <c r="Q208" s="21" t="str">
        <f t="shared" si="46"/>
        <v/>
      </c>
      <c r="R208" s="21" t="str">
        <f t="shared" si="46"/>
        <v/>
      </c>
      <c r="S208" s="21" t="str">
        <f t="shared" si="46"/>
        <v/>
      </c>
      <c r="T208" s="21" t="str">
        <f t="shared" si="46"/>
        <v/>
      </c>
      <c r="U208" s="21" t="str">
        <f t="shared" si="46"/>
        <v/>
      </c>
      <c r="V208" s="21" t="str">
        <f t="shared" si="46"/>
        <v/>
      </c>
      <c r="W208" s="21" t="str">
        <f t="shared" si="46"/>
        <v/>
      </c>
      <c r="X208" s="21" t="str">
        <f t="shared" si="46"/>
        <v/>
      </c>
      <c r="Y208" s="21" t="str">
        <f t="shared" si="46"/>
        <v/>
      </c>
      <c r="Z208" s="21" t="str">
        <f t="shared" si="46"/>
        <v/>
      </c>
      <c r="AA208" s="21" t="str">
        <f t="shared" si="46"/>
        <v/>
      </c>
      <c r="AB208" s="21" t="str">
        <f t="shared" si="46"/>
        <v/>
      </c>
      <c r="AC208" s="21" t="str">
        <f t="shared" si="46"/>
        <v/>
      </c>
      <c r="AD208" s="21" t="str">
        <f t="shared" si="46"/>
        <v/>
      </c>
      <c r="AE208" s="21" t="str">
        <f t="shared" si="46"/>
        <v/>
      </c>
      <c r="AF208" s="21" t="str">
        <f t="shared" si="46"/>
        <v/>
      </c>
      <c r="AG208" s="21" t="str">
        <f t="shared" si="46"/>
        <v/>
      </c>
      <c r="AH208" s="21" t="str">
        <f t="shared" si="46"/>
        <v/>
      </c>
      <c r="AI208" s="21" t="str">
        <f t="shared" si="46"/>
        <v/>
      </c>
      <c r="AJ208" s="21" t="str">
        <f t="shared" si="46"/>
        <v/>
      </c>
      <c r="AK208" s="21" t="str">
        <f t="shared" si="46"/>
        <v/>
      </c>
      <c r="AL208" s="21" t="str">
        <f t="shared" si="46"/>
        <v/>
      </c>
      <c r="AM208" s="21" t="str">
        <f t="shared" si="46"/>
        <v/>
      </c>
      <c r="AN208" s="21" t="str">
        <f t="shared" si="46"/>
        <v/>
      </c>
      <c r="AO208" s="21" t="str">
        <f t="shared" si="46"/>
        <v/>
      </c>
      <c r="AP208" s="21" t="str">
        <f t="shared" si="46"/>
        <v/>
      </c>
      <c r="AQ208" s="21" t="str">
        <f t="shared" si="46"/>
        <v/>
      </c>
      <c r="AR208" s="21" t="str">
        <f t="shared" si="46"/>
        <v/>
      </c>
      <c r="AS208" s="21" t="str">
        <f t="shared" si="46"/>
        <v/>
      </c>
      <c r="AT208" s="21" t="str">
        <f t="shared" si="46"/>
        <v/>
      </c>
      <c r="AU208" s="21" t="str">
        <f t="shared" si="46"/>
        <v/>
      </c>
      <c r="AV208" s="21" t="str">
        <f t="shared" si="46"/>
        <v/>
      </c>
      <c r="AW208" s="21" t="str">
        <f t="shared" si="46"/>
        <v/>
      </c>
      <c r="AX208" s="21" t="str">
        <f t="shared" si="46"/>
        <v/>
      </c>
    </row>
    <row r="209" spans="1:50">
      <c r="A209" t="str">
        <f t="shared" si="32"/>
        <v>June2017</v>
      </c>
      <c r="C209" t="s">
        <v>59</v>
      </c>
      <c r="D209">
        <v>2017</v>
      </c>
      <c r="E209" s="21" t="str">
        <f t="shared" si="46"/>
        <v/>
      </c>
      <c r="F209" s="21" t="str">
        <f t="shared" si="46"/>
        <v/>
      </c>
      <c r="G209" s="21" t="str">
        <f t="shared" si="46"/>
        <v/>
      </c>
      <c r="H209" s="21" t="str">
        <f t="shared" si="46"/>
        <v/>
      </c>
      <c r="I209" s="21" t="str">
        <f t="shared" si="46"/>
        <v/>
      </c>
      <c r="J209" s="21" t="str">
        <f t="shared" si="46"/>
        <v/>
      </c>
      <c r="K209" s="21" t="str">
        <f t="shared" si="46"/>
        <v/>
      </c>
      <c r="L209" s="21" t="str">
        <f t="shared" si="46"/>
        <v/>
      </c>
      <c r="M209" s="21" t="str">
        <f t="shared" si="46"/>
        <v/>
      </c>
      <c r="N209" s="21" t="str">
        <f t="shared" si="46"/>
        <v/>
      </c>
      <c r="O209" s="21" t="str">
        <f t="shared" si="46"/>
        <v/>
      </c>
      <c r="P209" s="21" t="str">
        <f t="shared" si="46"/>
        <v/>
      </c>
      <c r="Q209" s="21" t="str">
        <f t="shared" si="46"/>
        <v/>
      </c>
      <c r="R209" s="21" t="str">
        <f t="shared" si="46"/>
        <v/>
      </c>
      <c r="S209" s="21" t="str">
        <f t="shared" si="46"/>
        <v/>
      </c>
      <c r="T209" s="21" t="str">
        <f t="shared" si="46"/>
        <v/>
      </c>
      <c r="U209" s="21" t="str">
        <f t="shared" si="46"/>
        <v/>
      </c>
      <c r="V209" s="21" t="str">
        <f t="shared" si="46"/>
        <v/>
      </c>
      <c r="W209" s="21" t="str">
        <f t="shared" si="46"/>
        <v/>
      </c>
      <c r="X209" s="21" t="str">
        <f t="shared" si="46"/>
        <v/>
      </c>
      <c r="Y209" s="21" t="str">
        <f t="shared" si="46"/>
        <v/>
      </c>
      <c r="Z209" s="21" t="str">
        <f t="shared" si="46"/>
        <v/>
      </c>
      <c r="AA209" s="21" t="str">
        <f t="shared" si="46"/>
        <v/>
      </c>
      <c r="AB209" s="21" t="str">
        <f t="shared" si="46"/>
        <v/>
      </c>
      <c r="AC209" s="21" t="str">
        <f t="shared" si="46"/>
        <v/>
      </c>
      <c r="AD209" s="21" t="str">
        <f t="shared" si="46"/>
        <v/>
      </c>
      <c r="AE209" s="21" t="str">
        <f t="shared" si="46"/>
        <v/>
      </c>
      <c r="AF209" s="21" t="str">
        <f t="shared" si="46"/>
        <v/>
      </c>
      <c r="AG209" s="21" t="str">
        <f t="shared" si="46"/>
        <v/>
      </c>
      <c r="AH209" s="21" t="str">
        <f t="shared" si="46"/>
        <v/>
      </c>
      <c r="AI209" s="21" t="str">
        <f t="shared" si="46"/>
        <v/>
      </c>
      <c r="AJ209" s="21" t="str">
        <f t="shared" si="46"/>
        <v/>
      </c>
      <c r="AK209" s="21" t="str">
        <f t="shared" si="46"/>
        <v/>
      </c>
      <c r="AL209" s="21" t="str">
        <f t="shared" si="46"/>
        <v/>
      </c>
      <c r="AM209" s="21" t="str">
        <f t="shared" si="46"/>
        <v/>
      </c>
      <c r="AN209" s="21" t="str">
        <f t="shared" si="46"/>
        <v/>
      </c>
      <c r="AO209" s="21" t="str">
        <f t="shared" si="46"/>
        <v/>
      </c>
      <c r="AP209" s="21" t="str">
        <f t="shared" si="46"/>
        <v/>
      </c>
      <c r="AQ209" s="21" t="str">
        <f t="shared" si="46"/>
        <v/>
      </c>
      <c r="AR209" s="21" t="str">
        <f t="shared" si="46"/>
        <v/>
      </c>
      <c r="AS209" s="21" t="str">
        <f t="shared" si="46"/>
        <v/>
      </c>
      <c r="AT209" s="21" t="str">
        <f t="shared" si="46"/>
        <v/>
      </c>
      <c r="AU209" s="21" t="str">
        <f t="shared" si="46"/>
        <v/>
      </c>
      <c r="AV209" s="21" t="str">
        <f t="shared" si="46"/>
        <v/>
      </c>
      <c r="AW209" s="21" t="str">
        <f t="shared" si="46"/>
        <v/>
      </c>
      <c r="AX209" s="21" t="str">
        <f t="shared" si="46"/>
        <v/>
      </c>
    </row>
    <row r="210" spans="1:50">
      <c r="A210" t="str">
        <f t="shared" si="32"/>
        <v>July2017</v>
      </c>
      <c r="C210" t="s">
        <v>60</v>
      </c>
      <c r="D210">
        <v>2017</v>
      </c>
      <c r="E210" s="21" t="str">
        <f t="shared" si="46"/>
        <v/>
      </c>
      <c r="F210" s="21" t="str">
        <f t="shared" si="46"/>
        <v/>
      </c>
      <c r="G210" s="21" t="str">
        <f t="shared" si="46"/>
        <v/>
      </c>
      <c r="H210" s="21" t="str">
        <f t="shared" si="46"/>
        <v/>
      </c>
      <c r="I210" s="21" t="str">
        <f t="shared" si="46"/>
        <v/>
      </c>
      <c r="J210" s="21" t="str">
        <f t="shared" si="46"/>
        <v/>
      </c>
      <c r="K210" s="21" t="str">
        <f t="shared" si="46"/>
        <v/>
      </c>
      <c r="L210" s="21" t="str">
        <f t="shared" si="46"/>
        <v/>
      </c>
      <c r="M210" s="21" t="str">
        <f t="shared" si="46"/>
        <v/>
      </c>
      <c r="N210" s="21" t="str">
        <f t="shared" si="46"/>
        <v/>
      </c>
      <c r="O210" s="21" t="str">
        <f t="shared" si="46"/>
        <v/>
      </c>
      <c r="P210" s="21" t="str">
        <f t="shared" si="46"/>
        <v/>
      </c>
      <c r="Q210" s="21" t="str">
        <f t="shared" si="46"/>
        <v/>
      </c>
      <c r="R210" s="21" t="str">
        <f t="shared" si="46"/>
        <v/>
      </c>
      <c r="S210" s="21" t="str">
        <f t="shared" si="46"/>
        <v/>
      </c>
      <c r="T210" s="21" t="str">
        <f t="shared" si="46"/>
        <v/>
      </c>
      <c r="U210" s="21" t="str">
        <f t="shared" si="46"/>
        <v/>
      </c>
      <c r="V210" s="21" t="str">
        <f t="shared" si="46"/>
        <v/>
      </c>
      <c r="W210" s="21" t="str">
        <f t="shared" si="46"/>
        <v/>
      </c>
      <c r="X210" s="21" t="str">
        <f t="shared" si="46"/>
        <v/>
      </c>
      <c r="Y210" s="21" t="str">
        <f t="shared" si="46"/>
        <v/>
      </c>
      <c r="Z210" s="21" t="str">
        <f t="shared" si="46"/>
        <v/>
      </c>
      <c r="AA210" s="21" t="str">
        <f t="shared" si="46"/>
        <v/>
      </c>
      <c r="AB210" s="21" t="str">
        <f t="shared" si="46"/>
        <v/>
      </c>
      <c r="AC210" s="21" t="str">
        <f t="shared" si="46"/>
        <v/>
      </c>
      <c r="AD210" s="21" t="str">
        <f t="shared" si="46"/>
        <v/>
      </c>
      <c r="AE210" s="21" t="str">
        <f t="shared" si="46"/>
        <v/>
      </c>
      <c r="AF210" s="21" t="str">
        <f t="shared" si="46"/>
        <v/>
      </c>
      <c r="AG210" s="21" t="str">
        <f t="shared" si="46"/>
        <v/>
      </c>
      <c r="AH210" s="21" t="str">
        <f t="shared" si="46"/>
        <v/>
      </c>
      <c r="AI210" s="21" t="str">
        <f t="shared" si="46"/>
        <v/>
      </c>
      <c r="AJ210" s="21" t="str">
        <f t="shared" si="46"/>
        <v/>
      </c>
      <c r="AK210" s="21" t="str">
        <f t="shared" si="46"/>
        <v/>
      </c>
      <c r="AL210" s="21" t="str">
        <f t="shared" si="46"/>
        <v/>
      </c>
      <c r="AM210" s="21" t="str">
        <f t="shared" si="46"/>
        <v/>
      </c>
      <c r="AN210" s="21" t="str">
        <f t="shared" si="46"/>
        <v/>
      </c>
      <c r="AO210" s="21" t="str">
        <f t="shared" si="46"/>
        <v/>
      </c>
      <c r="AP210" s="21" t="str">
        <f t="shared" si="46"/>
        <v/>
      </c>
      <c r="AQ210" s="21" t="str">
        <f t="shared" si="46"/>
        <v/>
      </c>
      <c r="AR210" s="21" t="str">
        <f t="shared" si="46"/>
        <v/>
      </c>
      <c r="AS210" s="21" t="str">
        <f t="shared" si="46"/>
        <v/>
      </c>
      <c r="AT210" s="21" t="str">
        <f t="shared" si="46"/>
        <v/>
      </c>
      <c r="AU210" s="21" t="str">
        <f t="shared" si="46"/>
        <v/>
      </c>
      <c r="AV210" s="21" t="str">
        <f t="shared" si="46"/>
        <v/>
      </c>
      <c r="AW210" s="21" t="str">
        <f t="shared" si="46"/>
        <v/>
      </c>
      <c r="AX210" s="21" t="str">
        <f t="shared" si="46"/>
        <v/>
      </c>
    </row>
    <row r="211" spans="1:50">
      <c r="A211" t="str">
        <f t="shared" si="32"/>
        <v>August2017</v>
      </c>
      <c r="C211" t="s">
        <v>61</v>
      </c>
      <c r="D211">
        <v>2017</v>
      </c>
      <c r="E211" s="21" t="str">
        <f t="shared" si="46"/>
        <v/>
      </c>
      <c r="F211" s="21" t="str">
        <f t="shared" si="46"/>
        <v/>
      </c>
      <c r="G211" s="21" t="str">
        <f t="shared" si="46"/>
        <v/>
      </c>
      <c r="H211" s="21" t="str">
        <f t="shared" si="46"/>
        <v/>
      </c>
      <c r="I211" s="21" t="str">
        <f t="shared" si="46"/>
        <v/>
      </c>
      <c r="J211" s="21" t="str">
        <f t="shared" si="46"/>
        <v/>
      </c>
      <c r="K211" s="21" t="str">
        <f t="shared" si="46"/>
        <v/>
      </c>
      <c r="L211" s="21" t="str">
        <f t="shared" si="46"/>
        <v/>
      </c>
      <c r="M211" s="21" t="str">
        <f t="shared" si="46"/>
        <v/>
      </c>
      <c r="N211" s="21" t="str">
        <f t="shared" si="46"/>
        <v/>
      </c>
      <c r="O211" s="21" t="str">
        <f t="shared" si="46"/>
        <v/>
      </c>
      <c r="P211" s="21" t="str">
        <f t="shared" si="46"/>
        <v/>
      </c>
      <c r="Q211" s="21" t="str">
        <f t="shared" si="46"/>
        <v/>
      </c>
      <c r="R211" s="21" t="str">
        <f t="shared" si="46"/>
        <v/>
      </c>
      <c r="S211" s="21" t="str">
        <f t="shared" si="46"/>
        <v/>
      </c>
      <c r="T211" s="21" t="str">
        <f t="shared" si="46"/>
        <v/>
      </c>
      <c r="U211" s="21" t="str">
        <f t="shared" si="46"/>
        <v/>
      </c>
      <c r="V211" s="21" t="str">
        <f t="shared" si="46"/>
        <v/>
      </c>
      <c r="W211" s="21" t="str">
        <f t="shared" si="46"/>
        <v/>
      </c>
      <c r="X211" s="21" t="str">
        <f t="shared" si="46"/>
        <v/>
      </c>
      <c r="Y211" s="21" t="str">
        <f t="shared" si="46"/>
        <v/>
      </c>
      <c r="Z211" s="21" t="str">
        <f t="shared" si="46"/>
        <v/>
      </c>
      <c r="AA211" s="21" t="str">
        <f t="shared" si="46"/>
        <v/>
      </c>
      <c r="AB211" s="21" t="str">
        <f t="shared" si="46"/>
        <v/>
      </c>
      <c r="AC211" s="21" t="str">
        <f t="shared" si="46"/>
        <v/>
      </c>
      <c r="AD211" s="21" t="str">
        <f t="shared" si="46"/>
        <v/>
      </c>
      <c r="AE211" s="21" t="str">
        <f t="shared" si="46"/>
        <v/>
      </c>
      <c r="AF211" s="21" t="str">
        <f t="shared" si="46"/>
        <v/>
      </c>
      <c r="AG211" s="21" t="str">
        <f t="shared" si="46"/>
        <v/>
      </c>
      <c r="AH211" s="21" t="str">
        <f t="shared" si="46"/>
        <v/>
      </c>
      <c r="AI211" s="21" t="str">
        <f t="shared" si="46"/>
        <v/>
      </c>
      <c r="AJ211" s="21" t="str">
        <f t="shared" si="46"/>
        <v/>
      </c>
      <c r="AK211" s="21" t="str">
        <f t="shared" si="46"/>
        <v/>
      </c>
      <c r="AL211" s="21" t="str">
        <f t="shared" si="46"/>
        <v/>
      </c>
      <c r="AM211" s="21" t="str">
        <f t="shared" si="46"/>
        <v/>
      </c>
      <c r="AN211" s="21" t="str">
        <f t="shared" si="46"/>
        <v/>
      </c>
      <c r="AO211" s="21" t="str">
        <f t="shared" si="46"/>
        <v/>
      </c>
      <c r="AP211" s="21" t="str">
        <f t="shared" si="46"/>
        <v/>
      </c>
      <c r="AQ211" s="21" t="str">
        <f t="shared" si="46"/>
        <v/>
      </c>
      <c r="AR211" s="21" t="str">
        <f t="shared" si="46"/>
        <v/>
      </c>
      <c r="AS211" s="21" t="str">
        <f t="shared" si="46"/>
        <v/>
      </c>
      <c r="AT211" s="21" t="str">
        <f t="shared" si="46"/>
        <v/>
      </c>
      <c r="AU211" s="21" t="str">
        <f t="shared" si="46"/>
        <v/>
      </c>
      <c r="AV211" s="21" t="str">
        <f t="shared" si="46"/>
        <v/>
      </c>
      <c r="AW211" s="21" t="str">
        <f t="shared" si="46"/>
        <v/>
      </c>
      <c r="AX211" s="21" t="str">
        <f t="shared" si="46"/>
        <v/>
      </c>
    </row>
    <row r="212" spans="1:50">
      <c r="A212" t="str">
        <f t="shared" si="32"/>
        <v>September2017</v>
      </c>
      <c r="C212" t="s">
        <v>2</v>
      </c>
      <c r="D212">
        <v>2017</v>
      </c>
      <c r="E212" s="21" t="str">
        <f t="shared" si="46"/>
        <v/>
      </c>
      <c r="F212" s="21" t="str">
        <f t="shared" si="46"/>
        <v/>
      </c>
      <c r="G212" s="21" t="str">
        <f t="shared" si="46"/>
        <v/>
      </c>
      <c r="H212" s="21" t="str">
        <f t="shared" si="46"/>
        <v/>
      </c>
      <c r="I212" s="21" t="str">
        <f t="shared" si="46"/>
        <v/>
      </c>
      <c r="J212" s="21" t="str">
        <f t="shared" si="46"/>
        <v/>
      </c>
      <c r="K212" s="21" t="str">
        <f t="shared" si="46"/>
        <v/>
      </c>
      <c r="L212" s="21" t="str">
        <f t="shared" si="46"/>
        <v/>
      </c>
      <c r="M212" s="21" t="str">
        <f t="shared" si="46"/>
        <v/>
      </c>
      <c r="N212" s="21" t="str">
        <f t="shared" si="46"/>
        <v/>
      </c>
      <c r="O212" s="21" t="str">
        <f t="shared" si="46"/>
        <v/>
      </c>
      <c r="P212" s="21" t="str">
        <f t="shared" si="46"/>
        <v/>
      </c>
      <c r="Q212" s="21" t="str">
        <f t="shared" si="46"/>
        <v/>
      </c>
      <c r="R212" s="21" t="str">
        <f t="shared" si="46"/>
        <v/>
      </c>
      <c r="S212" s="21" t="str">
        <f t="shared" si="46"/>
        <v/>
      </c>
      <c r="T212" s="21" t="str">
        <f t="shared" si="46"/>
        <v/>
      </c>
      <c r="U212" s="21" t="str">
        <f t="shared" si="46"/>
        <v/>
      </c>
      <c r="V212" s="21" t="str">
        <f t="shared" si="46"/>
        <v/>
      </c>
      <c r="W212" s="21" t="str">
        <f t="shared" si="46"/>
        <v/>
      </c>
      <c r="X212" s="21" t="str">
        <f t="shared" si="46"/>
        <v/>
      </c>
      <c r="Y212" s="21" t="str">
        <f t="shared" si="46"/>
        <v/>
      </c>
      <c r="Z212" s="21" t="str">
        <f t="shared" si="46"/>
        <v/>
      </c>
      <c r="AA212" s="21" t="str">
        <f t="shared" si="46"/>
        <v/>
      </c>
      <c r="AB212" s="21" t="str">
        <f t="shared" si="46"/>
        <v/>
      </c>
      <c r="AC212" s="21" t="str">
        <f t="shared" si="46"/>
        <v/>
      </c>
      <c r="AD212" s="21" t="str">
        <f t="shared" si="46"/>
        <v/>
      </c>
      <c r="AE212" s="21" t="str">
        <f t="shared" si="46"/>
        <v/>
      </c>
      <c r="AF212" s="21" t="str">
        <f t="shared" si="46"/>
        <v/>
      </c>
      <c r="AG212" s="21" t="str">
        <f t="shared" si="46"/>
        <v/>
      </c>
      <c r="AH212" s="21" t="str">
        <f t="shared" si="46"/>
        <v/>
      </c>
      <c r="AI212" s="21" t="str">
        <f t="shared" si="46"/>
        <v/>
      </c>
      <c r="AJ212" s="21" t="str">
        <f t="shared" si="46"/>
        <v/>
      </c>
      <c r="AK212" s="21" t="str">
        <f t="shared" si="46"/>
        <v/>
      </c>
      <c r="AL212" s="21" t="str">
        <f t="shared" si="46"/>
        <v/>
      </c>
      <c r="AM212" s="21" t="str">
        <f t="shared" si="46"/>
        <v/>
      </c>
      <c r="AN212" s="21" t="str">
        <f t="shared" si="46"/>
        <v/>
      </c>
      <c r="AO212" s="21" t="str">
        <f t="shared" si="46"/>
        <v/>
      </c>
      <c r="AP212" s="21" t="str">
        <f t="shared" si="46"/>
        <v/>
      </c>
      <c r="AQ212" s="21" t="str">
        <f t="shared" si="46"/>
        <v/>
      </c>
      <c r="AR212" s="21" t="str">
        <f t="shared" si="46"/>
        <v/>
      </c>
      <c r="AS212" s="21" t="str">
        <f t="shared" si="46"/>
        <v/>
      </c>
      <c r="AT212" s="21" t="str">
        <f t="shared" si="46"/>
        <v/>
      </c>
      <c r="AU212" s="21" t="str">
        <f t="shared" si="46"/>
        <v/>
      </c>
      <c r="AV212" s="21" t="str">
        <f t="shared" si="46"/>
        <v/>
      </c>
      <c r="AW212" s="21" t="str">
        <f t="shared" si="46"/>
        <v/>
      </c>
      <c r="AX212" s="21" t="str">
        <f t="shared" si="46"/>
        <v/>
      </c>
    </row>
    <row r="213" spans="1:50">
      <c r="A213" t="str">
        <f t="shared" si="32"/>
        <v>October2017</v>
      </c>
      <c r="C213" t="s">
        <v>62</v>
      </c>
      <c r="D213">
        <v>2017</v>
      </c>
      <c r="E213" s="21" t="str">
        <f t="shared" si="46"/>
        <v/>
      </c>
      <c r="F213" s="21" t="str">
        <f t="shared" si="46"/>
        <v/>
      </c>
      <c r="G213" s="21" t="str">
        <f t="shared" si="46"/>
        <v/>
      </c>
      <c r="H213" s="21" t="str">
        <f t="shared" si="46"/>
        <v/>
      </c>
      <c r="I213" s="21" t="str">
        <f t="shared" si="46"/>
        <v/>
      </c>
      <c r="J213" s="21" t="str">
        <f t="shared" si="46"/>
        <v/>
      </c>
      <c r="K213" s="21" t="str">
        <f t="shared" si="46"/>
        <v/>
      </c>
      <c r="L213" s="21" t="str">
        <f t="shared" si="46"/>
        <v/>
      </c>
      <c r="M213" s="21" t="str">
        <f t="shared" si="46"/>
        <v/>
      </c>
      <c r="N213" s="21" t="str">
        <f t="shared" si="46"/>
        <v/>
      </c>
      <c r="O213" s="21" t="str">
        <f t="shared" si="46"/>
        <v/>
      </c>
      <c r="P213" s="21" t="str">
        <f t="shared" si="46"/>
        <v/>
      </c>
      <c r="Q213" s="21" t="str">
        <f t="shared" si="46"/>
        <v/>
      </c>
      <c r="R213" s="21" t="str">
        <f t="shared" si="46"/>
        <v/>
      </c>
      <c r="S213" s="21" t="str">
        <f t="shared" si="46"/>
        <v/>
      </c>
      <c r="T213" s="21" t="str">
        <f t="shared" si="46"/>
        <v/>
      </c>
      <c r="U213" s="21" t="str">
        <f t="shared" si="46"/>
        <v/>
      </c>
      <c r="V213" s="21" t="str">
        <f t="shared" si="46"/>
        <v/>
      </c>
      <c r="W213" s="21" t="str">
        <f t="shared" si="46"/>
        <v/>
      </c>
      <c r="X213" s="21" t="str">
        <f t="shared" si="46"/>
        <v/>
      </c>
      <c r="Y213" s="21" t="str">
        <f t="shared" si="46"/>
        <v/>
      </c>
      <c r="Z213" s="21" t="str">
        <f t="shared" si="46"/>
        <v/>
      </c>
      <c r="AA213" s="21" t="str">
        <f t="shared" si="46"/>
        <v/>
      </c>
      <c r="AB213" s="21" t="str">
        <f t="shared" si="46"/>
        <v/>
      </c>
      <c r="AC213" s="21" t="str">
        <f t="shared" si="46"/>
        <v/>
      </c>
      <c r="AD213" s="21" t="str">
        <f t="shared" ref="AD213:AX213" si="47">IFERROR((AD41-AD40)/AD40,"")</f>
        <v/>
      </c>
      <c r="AE213" s="21" t="str">
        <f t="shared" si="47"/>
        <v/>
      </c>
      <c r="AF213" s="21" t="str">
        <f t="shared" si="47"/>
        <v/>
      </c>
      <c r="AG213" s="21" t="str">
        <f t="shared" si="47"/>
        <v/>
      </c>
      <c r="AH213" s="21" t="str">
        <f t="shared" si="47"/>
        <v/>
      </c>
      <c r="AI213" s="21" t="str">
        <f t="shared" si="47"/>
        <v/>
      </c>
      <c r="AJ213" s="21" t="str">
        <f t="shared" si="47"/>
        <v/>
      </c>
      <c r="AK213" s="21" t="str">
        <f t="shared" si="47"/>
        <v/>
      </c>
      <c r="AL213" s="21" t="str">
        <f t="shared" si="47"/>
        <v/>
      </c>
      <c r="AM213" s="21" t="str">
        <f t="shared" si="47"/>
        <v/>
      </c>
      <c r="AN213" s="21" t="str">
        <f t="shared" si="47"/>
        <v/>
      </c>
      <c r="AO213" s="21" t="str">
        <f t="shared" si="47"/>
        <v/>
      </c>
      <c r="AP213" s="21" t="str">
        <f t="shared" si="47"/>
        <v/>
      </c>
      <c r="AQ213" s="21" t="str">
        <f t="shared" si="47"/>
        <v/>
      </c>
      <c r="AR213" s="21" t="str">
        <f t="shared" si="47"/>
        <v/>
      </c>
      <c r="AS213" s="21" t="str">
        <f t="shared" si="47"/>
        <v/>
      </c>
      <c r="AT213" s="21" t="str">
        <f t="shared" si="47"/>
        <v/>
      </c>
      <c r="AU213" s="21" t="str">
        <f t="shared" si="47"/>
        <v/>
      </c>
      <c r="AV213" s="21" t="str">
        <f t="shared" si="47"/>
        <v/>
      </c>
      <c r="AW213" s="21" t="str">
        <f t="shared" si="47"/>
        <v/>
      </c>
      <c r="AX213" s="21" t="str">
        <f t="shared" si="47"/>
        <v/>
      </c>
    </row>
    <row r="214" spans="1:50">
      <c r="A214" t="str">
        <f t="shared" si="32"/>
        <v>November2017</v>
      </c>
      <c r="C214" t="s">
        <v>63</v>
      </c>
      <c r="D214">
        <v>2017</v>
      </c>
      <c r="E214" s="21" t="str">
        <f t="shared" ref="E214:AX219" si="48">IFERROR((E42-E41)/E41,"")</f>
        <v/>
      </c>
      <c r="F214" s="21" t="str">
        <f t="shared" si="48"/>
        <v/>
      </c>
      <c r="G214" s="21" t="str">
        <f t="shared" si="48"/>
        <v/>
      </c>
      <c r="H214" s="21" t="str">
        <f t="shared" si="48"/>
        <v/>
      </c>
      <c r="I214" s="21" t="str">
        <f t="shared" si="48"/>
        <v/>
      </c>
      <c r="J214" s="21" t="str">
        <f t="shared" si="48"/>
        <v/>
      </c>
      <c r="K214" s="21" t="str">
        <f t="shared" si="48"/>
        <v/>
      </c>
      <c r="L214" s="21" t="str">
        <f t="shared" si="48"/>
        <v/>
      </c>
      <c r="M214" s="21" t="str">
        <f t="shared" si="48"/>
        <v/>
      </c>
      <c r="N214" s="21" t="str">
        <f t="shared" si="48"/>
        <v/>
      </c>
      <c r="O214" s="21" t="str">
        <f t="shared" si="48"/>
        <v/>
      </c>
      <c r="P214" s="21" t="str">
        <f t="shared" si="48"/>
        <v/>
      </c>
      <c r="Q214" s="21" t="str">
        <f t="shared" si="48"/>
        <v/>
      </c>
      <c r="R214" s="21" t="str">
        <f t="shared" si="48"/>
        <v/>
      </c>
      <c r="S214" s="21" t="str">
        <f t="shared" si="48"/>
        <v/>
      </c>
      <c r="T214" s="21" t="str">
        <f t="shared" si="48"/>
        <v/>
      </c>
      <c r="U214" s="21" t="str">
        <f t="shared" si="48"/>
        <v/>
      </c>
      <c r="V214" s="21" t="str">
        <f t="shared" si="48"/>
        <v/>
      </c>
      <c r="W214" s="21" t="str">
        <f t="shared" si="48"/>
        <v/>
      </c>
      <c r="X214" s="21" t="str">
        <f t="shared" si="48"/>
        <v/>
      </c>
      <c r="Y214" s="21" t="str">
        <f t="shared" si="48"/>
        <v/>
      </c>
      <c r="Z214" s="21" t="str">
        <f t="shared" si="48"/>
        <v/>
      </c>
      <c r="AA214" s="21" t="str">
        <f t="shared" si="48"/>
        <v/>
      </c>
      <c r="AB214" s="21" t="str">
        <f t="shared" si="48"/>
        <v/>
      </c>
      <c r="AC214" s="21" t="str">
        <f t="shared" si="48"/>
        <v/>
      </c>
      <c r="AD214" s="21" t="str">
        <f t="shared" si="48"/>
        <v/>
      </c>
      <c r="AE214" s="21" t="str">
        <f t="shared" si="48"/>
        <v/>
      </c>
      <c r="AF214" s="21" t="str">
        <f t="shared" si="48"/>
        <v/>
      </c>
      <c r="AG214" s="21" t="str">
        <f t="shared" si="48"/>
        <v/>
      </c>
      <c r="AH214" s="21" t="str">
        <f t="shared" si="48"/>
        <v/>
      </c>
      <c r="AI214" s="21" t="str">
        <f t="shared" si="48"/>
        <v/>
      </c>
      <c r="AJ214" s="21" t="str">
        <f t="shared" si="48"/>
        <v/>
      </c>
      <c r="AK214" s="21" t="str">
        <f t="shared" si="48"/>
        <v/>
      </c>
      <c r="AL214" s="21" t="str">
        <f t="shared" si="48"/>
        <v/>
      </c>
      <c r="AM214" s="21" t="str">
        <f t="shared" si="48"/>
        <v/>
      </c>
      <c r="AN214" s="21" t="str">
        <f t="shared" si="48"/>
        <v/>
      </c>
      <c r="AO214" s="21" t="str">
        <f t="shared" si="48"/>
        <v/>
      </c>
      <c r="AP214" s="21" t="str">
        <f t="shared" si="48"/>
        <v/>
      </c>
      <c r="AQ214" s="21" t="str">
        <f t="shared" si="48"/>
        <v/>
      </c>
      <c r="AR214" s="21" t="str">
        <f t="shared" si="48"/>
        <v/>
      </c>
      <c r="AS214" s="21" t="str">
        <f t="shared" si="48"/>
        <v/>
      </c>
      <c r="AT214" s="21" t="str">
        <f t="shared" si="48"/>
        <v/>
      </c>
      <c r="AU214" s="21" t="str">
        <f t="shared" si="48"/>
        <v/>
      </c>
      <c r="AV214" s="21" t="str">
        <f t="shared" si="48"/>
        <v/>
      </c>
      <c r="AW214" s="21" t="str">
        <f t="shared" si="48"/>
        <v/>
      </c>
      <c r="AX214" s="21" t="str">
        <f t="shared" si="48"/>
        <v/>
      </c>
    </row>
    <row r="215" spans="1:50">
      <c r="A215" t="str">
        <f t="shared" si="32"/>
        <v>December2017</v>
      </c>
      <c r="C215" t="s">
        <v>50</v>
      </c>
      <c r="D215">
        <v>2017</v>
      </c>
      <c r="E215" s="21" t="str">
        <f t="shared" si="48"/>
        <v/>
      </c>
      <c r="F215" s="21" t="str">
        <f t="shared" si="48"/>
        <v/>
      </c>
      <c r="G215" s="21" t="str">
        <f t="shared" si="48"/>
        <v/>
      </c>
      <c r="H215" s="21" t="str">
        <f t="shared" si="48"/>
        <v/>
      </c>
      <c r="I215" s="21" t="str">
        <f t="shared" si="48"/>
        <v/>
      </c>
      <c r="J215" s="21" t="str">
        <f t="shared" si="48"/>
        <v/>
      </c>
      <c r="K215" s="21" t="str">
        <f t="shared" si="48"/>
        <v/>
      </c>
      <c r="L215" s="21" t="str">
        <f t="shared" si="48"/>
        <v/>
      </c>
      <c r="M215" s="21" t="str">
        <f t="shared" si="48"/>
        <v/>
      </c>
      <c r="N215" s="21" t="str">
        <f t="shared" si="48"/>
        <v/>
      </c>
      <c r="O215" s="21" t="str">
        <f t="shared" si="48"/>
        <v/>
      </c>
      <c r="P215" s="21" t="str">
        <f t="shared" si="48"/>
        <v/>
      </c>
      <c r="Q215" s="21" t="str">
        <f t="shared" si="48"/>
        <v/>
      </c>
      <c r="R215" s="21" t="str">
        <f t="shared" si="48"/>
        <v/>
      </c>
      <c r="S215" s="21" t="str">
        <f t="shared" si="48"/>
        <v/>
      </c>
      <c r="T215" s="21" t="str">
        <f t="shared" si="48"/>
        <v/>
      </c>
      <c r="U215" s="21" t="str">
        <f t="shared" si="48"/>
        <v/>
      </c>
      <c r="V215" s="21" t="str">
        <f t="shared" si="48"/>
        <v/>
      </c>
      <c r="W215" s="21" t="str">
        <f t="shared" si="48"/>
        <v/>
      </c>
      <c r="X215" s="21" t="str">
        <f t="shared" si="48"/>
        <v/>
      </c>
      <c r="Y215" s="21" t="str">
        <f t="shared" si="48"/>
        <v/>
      </c>
      <c r="Z215" s="21" t="str">
        <f t="shared" si="48"/>
        <v/>
      </c>
      <c r="AA215" s="21" t="str">
        <f t="shared" si="48"/>
        <v/>
      </c>
      <c r="AB215" s="21" t="str">
        <f t="shared" si="48"/>
        <v/>
      </c>
      <c r="AC215" s="21" t="str">
        <f t="shared" si="48"/>
        <v/>
      </c>
      <c r="AD215" s="21" t="str">
        <f t="shared" si="48"/>
        <v/>
      </c>
      <c r="AE215" s="21" t="str">
        <f t="shared" si="48"/>
        <v/>
      </c>
      <c r="AF215" s="21" t="str">
        <f t="shared" si="48"/>
        <v/>
      </c>
      <c r="AG215" s="21" t="str">
        <f t="shared" si="48"/>
        <v/>
      </c>
      <c r="AH215" s="21" t="str">
        <f t="shared" si="48"/>
        <v/>
      </c>
      <c r="AI215" s="21" t="str">
        <f t="shared" si="48"/>
        <v/>
      </c>
      <c r="AJ215" s="21" t="str">
        <f t="shared" si="48"/>
        <v/>
      </c>
      <c r="AK215" s="21" t="str">
        <f t="shared" si="48"/>
        <v/>
      </c>
      <c r="AL215" s="21" t="str">
        <f t="shared" si="48"/>
        <v/>
      </c>
      <c r="AM215" s="21" t="str">
        <f t="shared" si="48"/>
        <v/>
      </c>
      <c r="AN215" s="21" t="str">
        <f t="shared" si="48"/>
        <v/>
      </c>
      <c r="AO215" s="21" t="str">
        <f t="shared" si="48"/>
        <v/>
      </c>
      <c r="AP215" s="21" t="str">
        <f t="shared" si="48"/>
        <v/>
      </c>
      <c r="AQ215" s="21" t="str">
        <f t="shared" si="48"/>
        <v/>
      </c>
      <c r="AR215" s="21" t="str">
        <f t="shared" si="48"/>
        <v/>
      </c>
      <c r="AS215" s="21" t="str">
        <f t="shared" si="48"/>
        <v/>
      </c>
      <c r="AT215" s="21" t="str">
        <f t="shared" si="48"/>
        <v/>
      </c>
      <c r="AU215" s="21" t="str">
        <f t="shared" si="48"/>
        <v/>
      </c>
      <c r="AV215" s="21" t="str">
        <f t="shared" si="48"/>
        <v/>
      </c>
      <c r="AW215" s="21" t="str">
        <f t="shared" si="48"/>
        <v/>
      </c>
      <c r="AX215" s="21" t="str">
        <f t="shared" si="48"/>
        <v/>
      </c>
    </row>
    <row r="216" spans="1:50">
      <c r="A216" t="str">
        <f t="shared" si="32"/>
        <v>January2018</v>
      </c>
      <c r="C216" t="s">
        <v>53</v>
      </c>
      <c r="D216">
        <v>2018</v>
      </c>
      <c r="E216" s="21" t="str">
        <f t="shared" si="48"/>
        <v/>
      </c>
      <c r="F216" s="21" t="str">
        <f t="shared" si="48"/>
        <v/>
      </c>
      <c r="G216" s="21" t="str">
        <f t="shared" si="48"/>
        <v/>
      </c>
      <c r="H216" s="21" t="str">
        <f t="shared" si="48"/>
        <v/>
      </c>
      <c r="I216" s="21" t="str">
        <f t="shared" si="48"/>
        <v/>
      </c>
      <c r="J216" s="21" t="str">
        <f t="shared" si="48"/>
        <v/>
      </c>
      <c r="K216" s="21" t="str">
        <f t="shared" si="48"/>
        <v/>
      </c>
      <c r="L216" s="21" t="str">
        <f t="shared" si="48"/>
        <v/>
      </c>
      <c r="M216" s="21" t="str">
        <f t="shared" si="48"/>
        <v/>
      </c>
      <c r="N216" s="21" t="str">
        <f t="shared" si="48"/>
        <v/>
      </c>
      <c r="O216" s="21" t="str">
        <f t="shared" si="48"/>
        <v/>
      </c>
      <c r="P216" s="21" t="str">
        <f t="shared" si="48"/>
        <v/>
      </c>
      <c r="Q216" s="21" t="str">
        <f t="shared" si="48"/>
        <v/>
      </c>
      <c r="R216" s="21" t="str">
        <f t="shared" si="48"/>
        <v/>
      </c>
      <c r="S216" s="21" t="str">
        <f t="shared" si="48"/>
        <v/>
      </c>
      <c r="T216" s="21" t="str">
        <f t="shared" si="48"/>
        <v/>
      </c>
      <c r="U216" s="21" t="str">
        <f t="shared" si="48"/>
        <v/>
      </c>
      <c r="V216" s="21" t="str">
        <f t="shared" si="48"/>
        <v/>
      </c>
      <c r="W216" s="21" t="str">
        <f t="shared" si="48"/>
        <v/>
      </c>
      <c r="X216" s="21" t="str">
        <f t="shared" si="48"/>
        <v/>
      </c>
      <c r="Y216" s="21" t="str">
        <f t="shared" si="48"/>
        <v/>
      </c>
      <c r="Z216" s="21" t="str">
        <f t="shared" si="48"/>
        <v/>
      </c>
      <c r="AA216" s="21" t="str">
        <f t="shared" si="48"/>
        <v/>
      </c>
      <c r="AB216" s="21" t="str">
        <f t="shared" si="48"/>
        <v/>
      </c>
      <c r="AC216" s="21" t="str">
        <f t="shared" si="48"/>
        <v/>
      </c>
      <c r="AD216" s="21" t="str">
        <f t="shared" si="48"/>
        <v/>
      </c>
      <c r="AE216" s="21" t="str">
        <f t="shared" si="48"/>
        <v/>
      </c>
      <c r="AF216" s="21" t="str">
        <f t="shared" si="48"/>
        <v/>
      </c>
      <c r="AG216" s="21" t="str">
        <f t="shared" si="48"/>
        <v/>
      </c>
      <c r="AH216" s="21" t="str">
        <f t="shared" si="48"/>
        <v/>
      </c>
      <c r="AI216" s="21" t="str">
        <f t="shared" si="48"/>
        <v/>
      </c>
      <c r="AJ216" s="21" t="str">
        <f t="shared" si="48"/>
        <v/>
      </c>
      <c r="AK216" s="21" t="str">
        <f t="shared" si="48"/>
        <v/>
      </c>
      <c r="AL216" s="21" t="str">
        <f t="shared" si="48"/>
        <v/>
      </c>
      <c r="AM216" s="21" t="str">
        <f t="shared" si="48"/>
        <v/>
      </c>
      <c r="AN216" s="21" t="str">
        <f t="shared" si="48"/>
        <v/>
      </c>
      <c r="AO216" s="21" t="str">
        <f t="shared" si="48"/>
        <v/>
      </c>
      <c r="AP216" s="21" t="str">
        <f t="shared" si="48"/>
        <v/>
      </c>
      <c r="AQ216" s="21" t="str">
        <f t="shared" si="48"/>
        <v/>
      </c>
      <c r="AR216" s="21" t="str">
        <f t="shared" si="48"/>
        <v/>
      </c>
      <c r="AS216" s="21" t="str">
        <f t="shared" si="48"/>
        <v/>
      </c>
      <c r="AT216" s="21" t="str">
        <f t="shared" si="48"/>
        <v/>
      </c>
      <c r="AU216" s="21" t="str">
        <f t="shared" si="48"/>
        <v/>
      </c>
      <c r="AV216" s="21" t="str">
        <f t="shared" si="48"/>
        <v/>
      </c>
      <c r="AW216" s="21" t="str">
        <f t="shared" si="48"/>
        <v/>
      </c>
      <c r="AX216" s="21" t="str">
        <f t="shared" si="48"/>
        <v/>
      </c>
    </row>
    <row r="217" spans="1:50">
      <c r="A217" t="str">
        <f t="shared" si="32"/>
        <v>February2018</v>
      </c>
      <c r="C217" t="s">
        <v>55</v>
      </c>
      <c r="D217">
        <v>2018</v>
      </c>
      <c r="E217" s="21" t="str">
        <f t="shared" si="48"/>
        <v/>
      </c>
      <c r="F217" s="21" t="str">
        <f t="shared" si="48"/>
        <v/>
      </c>
      <c r="G217" s="21" t="str">
        <f t="shared" si="48"/>
        <v/>
      </c>
      <c r="H217" s="21" t="str">
        <f t="shared" si="48"/>
        <v/>
      </c>
      <c r="I217" s="21" t="str">
        <f t="shared" si="48"/>
        <v/>
      </c>
      <c r="J217" s="21" t="str">
        <f t="shared" si="48"/>
        <v/>
      </c>
      <c r="K217" s="21" t="str">
        <f t="shared" si="48"/>
        <v/>
      </c>
      <c r="L217" s="21" t="str">
        <f t="shared" si="48"/>
        <v/>
      </c>
      <c r="M217" s="21" t="str">
        <f t="shared" si="48"/>
        <v/>
      </c>
      <c r="N217" s="21" t="str">
        <f t="shared" si="48"/>
        <v/>
      </c>
      <c r="O217" s="21" t="str">
        <f t="shared" si="48"/>
        <v/>
      </c>
      <c r="P217" s="21" t="str">
        <f t="shared" si="48"/>
        <v/>
      </c>
      <c r="Q217" s="21" t="str">
        <f t="shared" si="48"/>
        <v/>
      </c>
      <c r="R217" s="21" t="str">
        <f t="shared" si="48"/>
        <v/>
      </c>
      <c r="S217" s="21" t="str">
        <f t="shared" si="48"/>
        <v/>
      </c>
      <c r="T217" s="21" t="str">
        <f t="shared" si="48"/>
        <v/>
      </c>
      <c r="U217" s="21" t="str">
        <f t="shared" si="48"/>
        <v/>
      </c>
      <c r="V217" s="21" t="str">
        <f t="shared" si="48"/>
        <v/>
      </c>
      <c r="W217" s="21" t="str">
        <f t="shared" si="48"/>
        <v/>
      </c>
      <c r="X217" s="21" t="str">
        <f t="shared" si="48"/>
        <v/>
      </c>
      <c r="Y217" s="21" t="str">
        <f t="shared" si="48"/>
        <v/>
      </c>
      <c r="Z217" s="21" t="str">
        <f t="shared" si="48"/>
        <v/>
      </c>
      <c r="AA217" s="21" t="str">
        <f t="shared" si="48"/>
        <v/>
      </c>
      <c r="AB217" s="21" t="str">
        <f t="shared" si="48"/>
        <v/>
      </c>
      <c r="AC217" s="21" t="str">
        <f t="shared" si="48"/>
        <v/>
      </c>
      <c r="AD217" s="21" t="str">
        <f t="shared" si="48"/>
        <v/>
      </c>
      <c r="AE217" s="21" t="str">
        <f t="shared" si="48"/>
        <v/>
      </c>
      <c r="AF217" s="21" t="str">
        <f t="shared" si="48"/>
        <v/>
      </c>
      <c r="AG217" s="21" t="str">
        <f t="shared" si="48"/>
        <v/>
      </c>
      <c r="AH217" s="21" t="str">
        <f t="shared" si="48"/>
        <v/>
      </c>
      <c r="AI217" s="21" t="str">
        <f t="shared" si="48"/>
        <v/>
      </c>
      <c r="AJ217" s="21" t="str">
        <f t="shared" si="48"/>
        <v/>
      </c>
      <c r="AK217" s="21" t="str">
        <f t="shared" si="48"/>
        <v/>
      </c>
      <c r="AL217" s="21" t="str">
        <f t="shared" si="48"/>
        <v/>
      </c>
      <c r="AM217" s="21" t="str">
        <f t="shared" si="48"/>
        <v/>
      </c>
      <c r="AN217" s="21" t="str">
        <f t="shared" si="48"/>
        <v/>
      </c>
      <c r="AO217" s="21" t="str">
        <f t="shared" si="48"/>
        <v/>
      </c>
      <c r="AP217" s="21" t="str">
        <f t="shared" si="48"/>
        <v/>
      </c>
      <c r="AQ217" s="21" t="str">
        <f t="shared" si="48"/>
        <v/>
      </c>
      <c r="AR217" s="21" t="str">
        <f t="shared" si="48"/>
        <v/>
      </c>
      <c r="AS217" s="21" t="str">
        <f t="shared" si="48"/>
        <v/>
      </c>
      <c r="AT217" s="21" t="str">
        <f t="shared" si="48"/>
        <v/>
      </c>
      <c r="AU217" s="21" t="str">
        <f t="shared" si="48"/>
        <v/>
      </c>
      <c r="AV217" s="21" t="str">
        <f t="shared" si="48"/>
        <v/>
      </c>
      <c r="AW217" s="21" t="str">
        <f t="shared" si="48"/>
        <v/>
      </c>
      <c r="AX217" s="21" t="str">
        <f t="shared" si="48"/>
        <v/>
      </c>
    </row>
    <row r="218" spans="1:50">
      <c r="A218" t="str">
        <f t="shared" si="32"/>
        <v>March2018</v>
      </c>
      <c r="C218" t="s">
        <v>56</v>
      </c>
      <c r="D218">
        <v>2018</v>
      </c>
      <c r="E218" s="21" t="str">
        <f t="shared" si="48"/>
        <v/>
      </c>
      <c r="F218" s="21" t="str">
        <f t="shared" si="48"/>
        <v/>
      </c>
      <c r="G218" s="21" t="str">
        <f t="shared" si="48"/>
        <v/>
      </c>
      <c r="H218" s="21" t="str">
        <f t="shared" si="48"/>
        <v/>
      </c>
      <c r="I218" s="21" t="str">
        <f t="shared" si="48"/>
        <v/>
      </c>
      <c r="J218" s="21" t="str">
        <f t="shared" si="48"/>
        <v/>
      </c>
      <c r="K218" s="21" t="str">
        <f t="shared" si="48"/>
        <v/>
      </c>
      <c r="L218" s="21" t="str">
        <f t="shared" si="48"/>
        <v/>
      </c>
      <c r="M218" s="21" t="str">
        <f t="shared" si="48"/>
        <v/>
      </c>
      <c r="N218" s="21" t="str">
        <f t="shared" si="48"/>
        <v/>
      </c>
      <c r="O218" s="21" t="str">
        <f t="shared" si="48"/>
        <v/>
      </c>
      <c r="P218" s="21" t="str">
        <f t="shared" si="48"/>
        <v/>
      </c>
      <c r="Q218" s="21" t="str">
        <f t="shared" si="48"/>
        <v/>
      </c>
      <c r="R218" s="21" t="str">
        <f t="shared" si="48"/>
        <v/>
      </c>
      <c r="S218" s="21" t="str">
        <f t="shared" si="48"/>
        <v/>
      </c>
      <c r="T218" s="21" t="str">
        <f t="shared" si="48"/>
        <v/>
      </c>
      <c r="U218" s="21" t="str">
        <f t="shared" si="48"/>
        <v/>
      </c>
      <c r="V218" s="21" t="str">
        <f t="shared" si="48"/>
        <v/>
      </c>
      <c r="W218" s="21" t="str">
        <f t="shared" si="48"/>
        <v/>
      </c>
      <c r="X218" s="21" t="str">
        <f t="shared" si="48"/>
        <v/>
      </c>
      <c r="Y218" s="21" t="str">
        <f t="shared" si="48"/>
        <v/>
      </c>
      <c r="Z218" s="21" t="str">
        <f t="shared" si="48"/>
        <v/>
      </c>
      <c r="AA218" s="21" t="str">
        <f t="shared" si="48"/>
        <v/>
      </c>
      <c r="AB218" s="21" t="str">
        <f t="shared" si="48"/>
        <v/>
      </c>
      <c r="AC218" s="21" t="str">
        <f t="shared" si="48"/>
        <v/>
      </c>
      <c r="AD218" s="21" t="str">
        <f t="shared" si="48"/>
        <v/>
      </c>
      <c r="AE218" s="21" t="str">
        <f t="shared" si="48"/>
        <v/>
      </c>
      <c r="AF218" s="21" t="str">
        <f t="shared" si="48"/>
        <v/>
      </c>
      <c r="AG218" s="21" t="str">
        <f t="shared" si="48"/>
        <v/>
      </c>
      <c r="AH218" s="21" t="str">
        <f t="shared" si="48"/>
        <v/>
      </c>
      <c r="AI218" s="21" t="str">
        <f t="shared" si="48"/>
        <v/>
      </c>
      <c r="AJ218" s="21" t="str">
        <f t="shared" si="48"/>
        <v/>
      </c>
      <c r="AK218" s="21" t="str">
        <f t="shared" si="48"/>
        <v/>
      </c>
      <c r="AL218" s="21" t="str">
        <f t="shared" si="48"/>
        <v/>
      </c>
      <c r="AM218" s="21" t="str">
        <f t="shared" si="48"/>
        <v/>
      </c>
      <c r="AN218" s="21" t="str">
        <f t="shared" si="48"/>
        <v/>
      </c>
      <c r="AO218" s="21" t="str">
        <f t="shared" si="48"/>
        <v/>
      </c>
      <c r="AP218" s="21" t="str">
        <f t="shared" si="48"/>
        <v/>
      </c>
      <c r="AQ218" s="21" t="str">
        <f t="shared" si="48"/>
        <v/>
      </c>
      <c r="AR218" s="21" t="str">
        <f t="shared" si="48"/>
        <v/>
      </c>
      <c r="AS218" s="21" t="str">
        <f t="shared" si="48"/>
        <v/>
      </c>
      <c r="AT218" s="21" t="str">
        <f t="shared" si="48"/>
        <v/>
      </c>
      <c r="AU218" s="21" t="str">
        <f t="shared" si="48"/>
        <v/>
      </c>
      <c r="AV218" s="21" t="str">
        <f t="shared" si="48"/>
        <v/>
      </c>
      <c r="AW218" s="21" t="str">
        <f t="shared" si="48"/>
        <v/>
      </c>
      <c r="AX218" s="21" t="str">
        <f t="shared" si="48"/>
        <v/>
      </c>
    </row>
    <row r="219" spans="1:50">
      <c r="A219" t="str">
        <f t="shared" si="32"/>
        <v>April2018</v>
      </c>
      <c r="C219" t="s">
        <v>57</v>
      </c>
      <c r="D219">
        <v>2018</v>
      </c>
      <c r="E219" s="21" t="str">
        <f t="shared" si="48"/>
        <v/>
      </c>
      <c r="F219" s="21" t="str">
        <f t="shared" si="48"/>
        <v/>
      </c>
      <c r="G219" s="21" t="str">
        <f t="shared" si="48"/>
        <v/>
      </c>
      <c r="H219" s="21" t="str">
        <f t="shared" si="48"/>
        <v/>
      </c>
      <c r="I219" s="21" t="str">
        <f t="shared" si="48"/>
        <v/>
      </c>
      <c r="J219" s="21" t="str">
        <f t="shared" si="48"/>
        <v/>
      </c>
      <c r="K219" s="21" t="str">
        <f t="shared" si="48"/>
        <v/>
      </c>
      <c r="L219" s="21" t="str">
        <f t="shared" si="48"/>
        <v/>
      </c>
      <c r="M219" s="21" t="str">
        <f t="shared" si="48"/>
        <v/>
      </c>
      <c r="N219" s="21" t="str">
        <f t="shared" si="48"/>
        <v/>
      </c>
      <c r="O219" s="21" t="str">
        <f t="shared" si="48"/>
        <v/>
      </c>
      <c r="P219" s="21" t="str">
        <f t="shared" si="48"/>
        <v/>
      </c>
      <c r="Q219" s="21" t="str">
        <f t="shared" si="48"/>
        <v/>
      </c>
      <c r="R219" s="21" t="str">
        <f t="shared" si="48"/>
        <v/>
      </c>
      <c r="S219" s="21" t="str">
        <f t="shared" si="48"/>
        <v/>
      </c>
      <c r="T219" s="21" t="str">
        <f t="shared" si="48"/>
        <v/>
      </c>
      <c r="U219" s="21" t="str">
        <f t="shared" si="48"/>
        <v/>
      </c>
      <c r="V219" s="21" t="str">
        <f t="shared" si="48"/>
        <v/>
      </c>
      <c r="W219" s="21" t="str">
        <f t="shared" si="48"/>
        <v/>
      </c>
      <c r="X219" s="21" t="str">
        <f t="shared" si="48"/>
        <v/>
      </c>
      <c r="Y219" s="21" t="str">
        <f t="shared" si="48"/>
        <v/>
      </c>
      <c r="Z219" s="21" t="str">
        <f t="shared" si="48"/>
        <v/>
      </c>
      <c r="AA219" s="21" t="str">
        <f t="shared" si="48"/>
        <v/>
      </c>
      <c r="AB219" s="21" t="str">
        <f t="shared" si="48"/>
        <v/>
      </c>
      <c r="AC219" s="21" t="str">
        <f t="shared" si="48"/>
        <v/>
      </c>
      <c r="AD219" s="21" t="str">
        <f t="shared" ref="AD219:AX219" si="49">IFERROR((AD47-AD46)/AD46,"")</f>
        <v/>
      </c>
      <c r="AE219" s="21" t="str">
        <f t="shared" si="49"/>
        <v/>
      </c>
      <c r="AF219" s="21" t="str">
        <f t="shared" si="49"/>
        <v/>
      </c>
      <c r="AG219" s="21" t="str">
        <f t="shared" si="49"/>
        <v/>
      </c>
      <c r="AH219" s="21" t="str">
        <f t="shared" si="49"/>
        <v/>
      </c>
      <c r="AI219" s="21" t="str">
        <f t="shared" si="49"/>
        <v/>
      </c>
      <c r="AJ219" s="21" t="str">
        <f t="shared" si="49"/>
        <v/>
      </c>
      <c r="AK219" s="21" t="str">
        <f t="shared" si="49"/>
        <v/>
      </c>
      <c r="AL219" s="21" t="str">
        <f t="shared" si="49"/>
        <v/>
      </c>
      <c r="AM219" s="21" t="str">
        <f t="shared" si="49"/>
        <v/>
      </c>
      <c r="AN219" s="21" t="str">
        <f t="shared" si="49"/>
        <v/>
      </c>
      <c r="AO219" s="21" t="str">
        <f t="shared" si="49"/>
        <v/>
      </c>
      <c r="AP219" s="21" t="str">
        <f t="shared" si="49"/>
        <v/>
      </c>
      <c r="AQ219" s="21" t="str">
        <f t="shared" si="49"/>
        <v/>
      </c>
      <c r="AR219" s="21" t="str">
        <f t="shared" si="49"/>
        <v/>
      </c>
      <c r="AS219" s="21" t="str">
        <f t="shared" si="49"/>
        <v/>
      </c>
      <c r="AT219" s="21" t="str">
        <f t="shared" si="49"/>
        <v/>
      </c>
      <c r="AU219" s="21" t="str">
        <f t="shared" si="49"/>
        <v/>
      </c>
      <c r="AV219" s="21" t="str">
        <f t="shared" si="49"/>
        <v/>
      </c>
      <c r="AW219" s="21" t="str">
        <f t="shared" si="49"/>
        <v/>
      </c>
      <c r="AX219" s="21" t="str">
        <f t="shared" si="49"/>
        <v/>
      </c>
    </row>
    <row r="220" spans="1:50">
      <c r="A220" t="str">
        <f t="shared" si="32"/>
        <v>May2018</v>
      </c>
      <c r="C220" t="s">
        <v>58</v>
      </c>
      <c r="D220">
        <v>2018</v>
      </c>
      <c r="E220" s="21" t="str">
        <f t="shared" ref="E220:AX225" si="50">IFERROR((E48-E47)/E47,"")</f>
        <v/>
      </c>
      <c r="F220" s="21" t="str">
        <f t="shared" si="50"/>
        <v/>
      </c>
      <c r="G220" s="21" t="str">
        <f t="shared" si="50"/>
        <v/>
      </c>
      <c r="H220" s="21" t="str">
        <f t="shared" si="50"/>
        <v/>
      </c>
      <c r="I220" s="21" t="str">
        <f t="shared" si="50"/>
        <v/>
      </c>
      <c r="J220" s="21" t="str">
        <f t="shared" si="50"/>
        <v/>
      </c>
      <c r="K220" s="21" t="str">
        <f t="shared" si="50"/>
        <v/>
      </c>
      <c r="L220" s="21" t="str">
        <f t="shared" si="50"/>
        <v/>
      </c>
      <c r="M220" s="21" t="str">
        <f t="shared" si="50"/>
        <v/>
      </c>
      <c r="N220" s="21" t="str">
        <f t="shared" si="50"/>
        <v/>
      </c>
      <c r="O220" s="21" t="str">
        <f t="shared" si="50"/>
        <v/>
      </c>
      <c r="P220" s="21" t="str">
        <f t="shared" si="50"/>
        <v/>
      </c>
      <c r="Q220" s="21" t="str">
        <f t="shared" si="50"/>
        <v/>
      </c>
      <c r="R220" s="21" t="str">
        <f t="shared" si="50"/>
        <v/>
      </c>
      <c r="S220" s="21" t="str">
        <f t="shared" si="50"/>
        <v/>
      </c>
      <c r="T220" s="21" t="str">
        <f t="shared" si="50"/>
        <v/>
      </c>
      <c r="U220" s="21" t="str">
        <f t="shared" si="50"/>
        <v/>
      </c>
      <c r="V220" s="21" t="str">
        <f t="shared" si="50"/>
        <v/>
      </c>
      <c r="W220" s="21" t="str">
        <f t="shared" si="50"/>
        <v/>
      </c>
      <c r="X220" s="21" t="str">
        <f t="shared" si="50"/>
        <v/>
      </c>
      <c r="Y220" s="21" t="str">
        <f t="shared" si="50"/>
        <v/>
      </c>
      <c r="Z220" s="21" t="str">
        <f t="shared" si="50"/>
        <v/>
      </c>
      <c r="AA220" s="21" t="str">
        <f t="shared" si="50"/>
        <v/>
      </c>
      <c r="AB220" s="21" t="str">
        <f t="shared" si="50"/>
        <v/>
      </c>
      <c r="AC220" s="21" t="str">
        <f t="shared" si="50"/>
        <v/>
      </c>
      <c r="AD220" s="21" t="str">
        <f t="shared" si="50"/>
        <v/>
      </c>
      <c r="AE220" s="21" t="str">
        <f t="shared" si="50"/>
        <v/>
      </c>
      <c r="AF220" s="21" t="str">
        <f t="shared" si="50"/>
        <v/>
      </c>
      <c r="AG220" s="21" t="str">
        <f t="shared" si="50"/>
        <v/>
      </c>
      <c r="AH220" s="21" t="str">
        <f t="shared" si="50"/>
        <v/>
      </c>
      <c r="AI220" s="21" t="str">
        <f t="shared" si="50"/>
        <v/>
      </c>
      <c r="AJ220" s="21" t="str">
        <f t="shared" si="50"/>
        <v/>
      </c>
      <c r="AK220" s="21" t="str">
        <f t="shared" si="50"/>
        <v/>
      </c>
      <c r="AL220" s="21" t="str">
        <f t="shared" si="50"/>
        <v/>
      </c>
      <c r="AM220" s="21" t="str">
        <f t="shared" si="50"/>
        <v/>
      </c>
      <c r="AN220" s="21" t="str">
        <f t="shared" si="50"/>
        <v/>
      </c>
      <c r="AO220" s="21" t="str">
        <f t="shared" si="50"/>
        <v/>
      </c>
      <c r="AP220" s="21" t="str">
        <f t="shared" si="50"/>
        <v/>
      </c>
      <c r="AQ220" s="21" t="str">
        <f t="shared" si="50"/>
        <v/>
      </c>
      <c r="AR220" s="21" t="str">
        <f t="shared" si="50"/>
        <v/>
      </c>
      <c r="AS220" s="21" t="str">
        <f t="shared" si="50"/>
        <v/>
      </c>
      <c r="AT220" s="21" t="str">
        <f t="shared" si="50"/>
        <v/>
      </c>
      <c r="AU220" s="21" t="str">
        <f t="shared" si="50"/>
        <v/>
      </c>
      <c r="AV220" s="21" t="str">
        <f t="shared" si="50"/>
        <v/>
      </c>
      <c r="AW220" s="21" t="str">
        <f t="shared" si="50"/>
        <v/>
      </c>
      <c r="AX220" s="21" t="str">
        <f t="shared" si="50"/>
        <v/>
      </c>
    </row>
    <row r="221" spans="1:50">
      <c r="A221" t="str">
        <f t="shared" si="32"/>
        <v>June2018</v>
      </c>
      <c r="C221" t="s">
        <v>59</v>
      </c>
      <c r="D221">
        <v>2018</v>
      </c>
      <c r="E221" s="21" t="str">
        <f t="shared" si="50"/>
        <v/>
      </c>
      <c r="F221" s="21" t="str">
        <f t="shared" si="50"/>
        <v/>
      </c>
      <c r="G221" s="21" t="str">
        <f t="shared" si="50"/>
        <v/>
      </c>
      <c r="H221" s="21" t="str">
        <f t="shared" si="50"/>
        <v/>
      </c>
      <c r="I221" s="21" t="str">
        <f t="shared" si="50"/>
        <v/>
      </c>
      <c r="J221" s="21" t="str">
        <f t="shared" si="50"/>
        <v/>
      </c>
      <c r="K221" s="21" t="str">
        <f t="shared" si="50"/>
        <v/>
      </c>
      <c r="L221" s="21" t="str">
        <f t="shared" si="50"/>
        <v/>
      </c>
      <c r="M221" s="21" t="str">
        <f t="shared" si="50"/>
        <v/>
      </c>
      <c r="N221" s="21" t="str">
        <f t="shared" si="50"/>
        <v/>
      </c>
      <c r="O221" s="21" t="str">
        <f t="shared" si="50"/>
        <v/>
      </c>
      <c r="P221" s="21" t="str">
        <f t="shared" si="50"/>
        <v/>
      </c>
      <c r="Q221" s="21" t="str">
        <f t="shared" si="50"/>
        <v/>
      </c>
      <c r="R221" s="21" t="str">
        <f t="shared" si="50"/>
        <v/>
      </c>
      <c r="S221" s="21" t="str">
        <f t="shared" si="50"/>
        <v/>
      </c>
      <c r="T221" s="21" t="str">
        <f t="shared" si="50"/>
        <v/>
      </c>
      <c r="U221" s="21" t="str">
        <f t="shared" si="50"/>
        <v/>
      </c>
      <c r="V221" s="21" t="str">
        <f t="shared" si="50"/>
        <v/>
      </c>
      <c r="W221" s="21" t="str">
        <f t="shared" si="50"/>
        <v/>
      </c>
      <c r="X221" s="21" t="str">
        <f t="shared" si="50"/>
        <v/>
      </c>
      <c r="Y221" s="21" t="str">
        <f t="shared" si="50"/>
        <v/>
      </c>
      <c r="Z221" s="21" t="str">
        <f t="shared" si="50"/>
        <v/>
      </c>
      <c r="AA221" s="21" t="str">
        <f t="shared" si="50"/>
        <v/>
      </c>
      <c r="AB221" s="21" t="str">
        <f t="shared" si="50"/>
        <v/>
      </c>
      <c r="AC221" s="21" t="str">
        <f t="shared" si="50"/>
        <v/>
      </c>
      <c r="AD221" s="21" t="str">
        <f t="shared" si="50"/>
        <v/>
      </c>
      <c r="AE221" s="21" t="str">
        <f t="shared" si="50"/>
        <v/>
      </c>
      <c r="AF221" s="21" t="str">
        <f t="shared" si="50"/>
        <v/>
      </c>
      <c r="AG221" s="21" t="str">
        <f t="shared" si="50"/>
        <v/>
      </c>
      <c r="AH221" s="21" t="str">
        <f t="shared" si="50"/>
        <v/>
      </c>
      <c r="AI221" s="21" t="str">
        <f t="shared" si="50"/>
        <v/>
      </c>
      <c r="AJ221" s="21" t="str">
        <f t="shared" si="50"/>
        <v/>
      </c>
      <c r="AK221" s="21" t="str">
        <f t="shared" si="50"/>
        <v/>
      </c>
      <c r="AL221" s="21" t="str">
        <f t="shared" si="50"/>
        <v/>
      </c>
      <c r="AM221" s="21" t="str">
        <f t="shared" si="50"/>
        <v/>
      </c>
      <c r="AN221" s="21" t="str">
        <f t="shared" si="50"/>
        <v/>
      </c>
      <c r="AO221" s="21" t="str">
        <f t="shared" si="50"/>
        <v/>
      </c>
      <c r="AP221" s="21" t="str">
        <f t="shared" si="50"/>
        <v/>
      </c>
      <c r="AQ221" s="21" t="str">
        <f t="shared" si="50"/>
        <v/>
      </c>
      <c r="AR221" s="21" t="str">
        <f t="shared" si="50"/>
        <v/>
      </c>
      <c r="AS221" s="21" t="str">
        <f t="shared" si="50"/>
        <v/>
      </c>
      <c r="AT221" s="21" t="str">
        <f t="shared" si="50"/>
        <v/>
      </c>
      <c r="AU221" s="21" t="str">
        <f t="shared" si="50"/>
        <v/>
      </c>
      <c r="AV221" s="21" t="str">
        <f t="shared" si="50"/>
        <v/>
      </c>
      <c r="AW221" s="21" t="str">
        <f t="shared" si="50"/>
        <v/>
      </c>
      <c r="AX221" s="21" t="str">
        <f t="shared" si="50"/>
        <v/>
      </c>
    </row>
    <row r="222" spans="1:50">
      <c r="A222" t="str">
        <f t="shared" si="32"/>
        <v>July2018</v>
      </c>
      <c r="C222" t="s">
        <v>60</v>
      </c>
      <c r="D222">
        <v>2018</v>
      </c>
      <c r="E222" s="21" t="str">
        <f t="shared" si="50"/>
        <v/>
      </c>
      <c r="F222" s="21" t="str">
        <f t="shared" si="50"/>
        <v/>
      </c>
      <c r="G222" s="21" t="str">
        <f t="shared" si="50"/>
        <v/>
      </c>
      <c r="H222" s="21" t="str">
        <f t="shared" si="50"/>
        <v/>
      </c>
      <c r="I222" s="21" t="str">
        <f t="shared" si="50"/>
        <v/>
      </c>
      <c r="J222" s="21" t="str">
        <f t="shared" si="50"/>
        <v/>
      </c>
      <c r="K222" s="21" t="str">
        <f t="shared" si="50"/>
        <v/>
      </c>
      <c r="L222" s="21" t="str">
        <f t="shared" si="50"/>
        <v/>
      </c>
      <c r="M222" s="21" t="str">
        <f t="shared" si="50"/>
        <v/>
      </c>
      <c r="N222" s="21" t="str">
        <f t="shared" si="50"/>
        <v/>
      </c>
      <c r="O222" s="21" t="str">
        <f t="shared" si="50"/>
        <v/>
      </c>
      <c r="P222" s="21" t="str">
        <f t="shared" si="50"/>
        <v/>
      </c>
      <c r="Q222" s="21" t="str">
        <f t="shared" si="50"/>
        <v/>
      </c>
      <c r="R222" s="21" t="str">
        <f t="shared" si="50"/>
        <v/>
      </c>
      <c r="S222" s="21" t="str">
        <f t="shared" si="50"/>
        <v/>
      </c>
      <c r="T222" s="21" t="str">
        <f t="shared" si="50"/>
        <v/>
      </c>
      <c r="U222" s="21" t="str">
        <f t="shared" si="50"/>
        <v/>
      </c>
      <c r="V222" s="21" t="str">
        <f t="shared" si="50"/>
        <v/>
      </c>
      <c r="W222" s="21" t="str">
        <f t="shared" si="50"/>
        <v/>
      </c>
      <c r="X222" s="21" t="str">
        <f t="shared" si="50"/>
        <v/>
      </c>
      <c r="Y222" s="21" t="str">
        <f t="shared" si="50"/>
        <v/>
      </c>
      <c r="Z222" s="21" t="str">
        <f t="shared" si="50"/>
        <v/>
      </c>
      <c r="AA222" s="21" t="str">
        <f t="shared" si="50"/>
        <v/>
      </c>
      <c r="AB222" s="21" t="str">
        <f t="shared" si="50"/>
        <v/>
      </c>
      <c r="AC222" s="21" t="str">
        <f t="shared" si="50"/>
        <v/>
      </c>
      <c r="AD222" s="21" t="str">
        <f t="shared" si="50"/>
        <v/>
      </c>
      <c r="AE222" s="21" t="str">
        <f t="shared" si="50"/>
        <v/>
      </c>
      <c r="AF222" s="21" t="str">
        <f t="shared" si="50"/>
        <v/>
      </c>
      <c r="AG222" s="21" t="str">
        <f t="shared" si="50"/>
        <v/>
      </c>
      <c r="AH222" s="21" t="str">
        <f t="shared" si="50"/>
        <v/>
      </c>
      <c r="AI222" s="21" t="str">
        <f t="shared" si="50"/>
        <v/>
      </c>
      <c r="AJ222" s="21" t="str">
        <f t="shared" si="50"/>
        <v/>
      </c>
      <c r="AK222" s="21" t="str">
        <f t="shared" si="50"/>
        <v/>
      </c>
      <c r="AL222" s="21" t="str">
        <f t="shared" si="50"/>
        <v/>
      </c>
      <c r="AM222" s="21" t="str">
        <f t="shared" si="50"/>
        <v/>
      </c>
      <c r="AN222" s="21" t="str">
        <f t="shared" si="50"/>
        <v/>
      </c>
      <c r="AO222" s="21" t="str">
        <f t="shared" si="50"/>
        <v/>
      </c>
      <c r="AP222" s="21" t="str">
        <f t="shared" si="50"/>
        <v/>
      </c>
      <c r="AQ222" s="21" t="str">
        <f t="shared" si="50"/>
        <v/>
      </c>
      <c r="AR222" s="21" t="str">
        <f t="shared" si="50"/>
        <v/>
      </c>
      <c r="AS222" s="21" t="str">
        <f t="shared" si="50"/>
        <v/>
      </c>
      <c r="AT222" s="21" t="str">
        <f t="shared" si="50"/>
        <v/>
      </c>
      <c r="AU222" s="21" t="str">
        <f t="shared" si="50"/>
        <v/>
      </c>
      <c r="AV222" s="21" t="str">
        <f t="shared" si="50"/>
        <v/>
      </c>
      <c r="AW222" s="21" t="str">
        <f t="shared" si="50"/>
        <v/>
      </c>
      <c r="AX222" s="21" t="str">
        <f t="shared" si="50"/>
        <v/>
      </c>
    </row>
    <row r="223" spans="1:50">
      <c r="A223" t="str">
        <f t="shared" si="32"/>
        <v>August2018</v>
      </c>
      <c r="C223" t="s">
        <v>61</v>
      </c>
      <c r="D223">
        <v>2018</v>
      </c>
      <c r="E223" s="21" t="str">
        <f t="shared" si="50"/>
        <v/>
      </c>
      <c r="F223" s="21" t="str">
        <f t="shared" si="50"/>
        <v/>
      </c>
      <c r="G223" s="21" t="str">
        <f t="shared" si="50"/>
        <v/>
      </c>
      <c r="H223" s="21" t="str">
        <f t="shared" si="50"/>
        <v/>
      </c>
      <c r="I223" s="21" t="str">
        <f t="shared" si="50"/>
        <v/>
      </c>
      <c r="J223" s="21" t="str">
        <f t="shared" si="50"/>
        <v/>
      </c>
      <c r="K223" s="21" t="str">
        <f t="shared" si="50"/>
        <v/>
      </c>
      <c r="L223" s="21" t="str">
        <f t="shared" si="50"/>
        <v/>
      </c>
      <c r="M223" s="21" t="str">
        <f t="shared" si="50"/>
        <v/>
      </c>
      <c r="N223" s="21" t="str">
        <f t="shared" si="50"/>
        <v/>
      </c>
      <c r="O223" s="21" t="str">
        <f t="shared" si="50"/>
        <v/>
      </c>
      <c r="P223" s="21" t="str">
        <f t="shared" si="50"/>
        <v/>
      </c>
      <c r="Q223" s="21" t="str">
        <f t="shared" si="50"/>
        <v/>
      </c>
      <c r="R223" s="21" t="str">
        <f t="shared" si="50"/>
        <v/>
      </c>
      <c r="S223" s="21" t="str">
        <f t="shared" si="50"/>
        <v/>
      </c>
      <c r="T223" s="21" t="str">
        <f t="shared" si="50"/>
        <v/>
      </c>
      <c r="U223" s="21" t="str">
        <f t="shared" si="50"/>
        <v/>
      </c>
      <c r="V223" s="21" t="str">
        <f t="shared" si="50"/>
        <v/>
      </c>
      <c r="W223" s="21" t="str">
        <f t="shared" si="50"/>
        <v/>
      </c>
      <c r="X223" s="21" t="str">
        <f t="shared" si="50"/>
        <v/>
      </c>
      <c r="Y223" s="21" t="str">
        <f t="shared" si="50"/>
        <v/>
      </c>
      <c r="Z223" s="21" t="str">
        <f t="shared" si="50"/>
        <v/>
      </c>
      <c r="AA223" s="21" t="str">
        <f t="shared" si="50"/>
        <v/>
      </c>
      <c r="AB223" s="21" t="str">
        <f t="shared" si="50"/>
        <v/>
      </c>
      <c r="AC223" s="21" t="str">
        <f t="shared" si="50"/>
        <v/>
      </c>
      <c r="AD223" s="21" t="str">
        <f t="shared" si="50"/>
        <v/>
      </c>
      <c r="AE223" s="21" t="str">
        <f t="shared" si="50"/>
        <v/>
      </c>
      <c r="AF223" s="21" t="str">
        <f t="shared" si="50"/>
        <v/>
      </c>
      <c r="AG223" s="21" t="str">
        <f t="shared" si="50"/>
        <v/>
      </c>
      <c r="AH223" s="21" t="str">
        <f t="shared" si="50"/>
        <v/>
      </c>
      <c r="AI223" s="21" t="str">
        <f t="shared" si="50"/>
        <v/>
      </c>
      <c r="AJ223" s="21" t="str">
        <f t="shared" si="50"/>
        <v/>
      </c>
      <c r="AK223" s="21" t="str">
        <f t="shared" si="50"/>
        <v/>
      </c>
      <c r="AL223" s="21" t="str">
        <f t="shared" si="50"/>
        <v/>
      </c>
      <c r="AM223" s="21" t="str">
        <f t="shared" si="50"/>
        <v/>
      </c>
      <c r="AN223" s="21" t="str">
        <f t="shared" si="50"/>
        <v/>
      </c>
      <c r="AO223" s="21" t="str">
        <f t="shared" si="50"/>
        <v/>
      </c>
      <c r="AP223" s="21" t="str">
        <f t="shared" si="50"/>
        <v/>
      </c>
      <c r="AQ223" s="21" t="str">
        <f t="shared" si="50"/>
        <v/>
      </c>
      <c r="AR223" s="21" t="str">
        <f t="shared" si="50"/>
        <v/>
      </c>
      <c r="AS223" s="21" t="str">
        <f t="shared" si="50"/>
        <v/>
      </c>
      <c r="AT223" s="21" t="str">
        <f t="shared" si="50"/>
        <v/>
      </c>
      <c r="AU223" s="21" t="str">
        <f t="shared" si="50"/>
        <v/>
      </c>
      <c r="AV223" s="21" t="str">
        <f t="shared" si="50"/>
        <v/>
      </c>
      <c r="AW223" s="21" t="str">
        <f t="shared" si="50"/>
        <v/>
      </c>
      <c r="AX223" s="21" t="str">
        <f t="shared" si="50"/>
        <v/>
      </c>
    </row>
    <row r="224" spans="1:50">
      <c r="A224" t="str">
        <f t="shared" si="32"/>
        <v>September2018</v>
      </c>
      <c r="C224" t="s">
        <v>2</v>
      </c>
      <c r="D224">
        <v>2018</v>
      </c>
      <c r="E224" s="21" t="str">
        <f t="shared" si="50"/>
        <v/>
      </c>
      <c r="F224" s="21" t="str">
        <f t="shared" si="50"/>
        <v/>
      </c>
      <c r="G224" s="21" t="str">
        <f t="shared" si="50"/>
        <v/>
      </c>
      <c r="H224" s="21" t="str">
        <f t="shared" si="50"/>
        <v/>
      </c>
      <c r="I224" s="21" t="str">
        <f t="shared" si="50"/>
        <v/>
      </c>
      <c r="J224" s="21" t="str">
        <f t="shared" si="50"/>
        <v/>
      </c>
      <c r="K224" s="21" t="str">
        <f t="shared" si="50"/>
        <v/>
      </c>
      <c r="L224" s="21" t="str">
        <f t="shared" si="50"/>
        <v/>
      </c>
      <c r="M224" s="21" t="str">
        <f t="shared" si="50"/>
        <v/>
      </c>
      <c r="N224" s="21" t="str">
        <f t="shared" si="50"/>
        <v/>
      </c>
      <c r="O224" s="21" t="str">
        <f t="shared" si="50"/>
        <v/>
      </c>
      <c r="P224" s="21" t="str">
        <f t="shared" si="50"/>
        <v/>
      </c>
      <c r="Q224" s="21" t="str">
        <f t="shared" si="50"/>
        <v/>
      </c>
      <c r="R224" s="21" t="str">
        <f t="shared" si="50"/>
        <v/>
      </c>
      <c r="S224" s="21" t="str">
        <f t="shared" si="50"/>
        <v/>
      </c>
      <c r="T224" s="21" t="str">
        <f t="shared" si="50"/>
        <v/>
      </c>
      <c r="U224" s="21" t="str">
        <f t="shared" si="50"/>
        <v/>
      </c>
      <c r="V224" s="21" t="str">
        <f t="shared" si="50"/>
        <v/>
      </c>
      <c r="W224" s="21" t="str">
        <f t="shared" si="50"/>
        <v/>
      </c>
      <c r="X224" s="21" t="str">
        <f t="shared" si="50"/>
        <v/>
      </c>
      <c r="Y224" s="21" t="str">
        <f t="shared" si="50"/>
        <v/>
      </c>
      <c r="Z224" s="21" t="str">
        <f t="shared" si="50"/>
        <v/>
      </c>
      <c r="AA224" s="21" t="str">
        <f t="shared" si="50"/>
        <v/>
      </c>
      <c r="AB224" s="21" t="str">
        <f t="shared" si="50"/>
        <v/>
      </c>
      <c r="AC224" s="21" t="str">
        <f t="shared" si="50"/>
        <v/>
      </c>
      <c r="AD224" s="21" t="str">
        <f t="shared" si="50"/>
        <v/>
      </c>
      <c r="AE224" s="21" t="str">
        <f t="shared" si="50"/>
        <v/>
      </c>
      <c r="AF224" s="21" t="str">
        <f t="shared" si="50"/>
        <v/>
      </c>
      <c r="AG224" s="21" t="str">
        <f t="shared" si="50"/>
        <v/>
      </c>
      <c r="AH224" s="21" t="str">
        <f t="shared" si="50"/>
        <v/>
      </c>
      <c r="AI224" s="21" t="str">
        <f t="shared" si="50"/>
        <v/>
      </c>
      <c r="AJ224" s="21" t="str">
        <f t="shared" si="50"/>
        <v/>
      </c>
      <c r="AK224" s="21" t="str">
        <f t="shared" si="50"/>
        <v/>
      </c>
      <c r="AL224" s="21" t="str">
        <f t="shared" si="50"/>
        <v/>
      </c>
      <c r="AM224" s="21" t="str">
        <f t="shared" si="50"/>
        <v/>
      </c>
      <c r="AN224" s="21" t="str">
        <f t="shared" si="50"/>
        <v/>
      </c>
      <c r="AO224" s="21" t="str">
        <f t="shared" si="50"/>
        <v/>
      </c>
      <c r="AP224" s="21" t="str">
        <f t="shared" si="50"/>
        <v/>
      </c>
      <c r="AQ224" s="21" t="str">
        <f t="shared" si="50"/>
        <v/>
      </c>
      <c r="AR224" s="21" t="str">
        <f t="shared" si="50"/>
        <v/>
      </c>
      <c r="AS224" s="21" t="str">
        <f t="shared" si="50"/>
        <v/>
      </c>
      <c r="AT224" s="21" t="str">
        <f t="shared" si="50"/>
        <v/>
      </c>
      <c r="AU224" s="21" t="str">
        <f t="shared" si="50"/>
        <v/>
      </c>
      <c r="AV224" s="21" t="str">
        <f t="shared" si="50"/>
        <v/>
      </c>
      <c r="AW224" s="21" t="str">
        <f t="shared" si="50"/>
        <v/>
      </c>
      <c r="AX224" s="21" t="str">
        <f t="shared" si="50"/>
        <v/>
      </c>
    </row>
    <row r="225" spans="1:50">
      <c r="A225" t="str">
        <f t="shared" si="32"/>
        <v>October2018</v>
      </c>
      <c r="C225" t="s">
        <v>62</v>
      </c>
      <c r="D225">
        <v>2018</v>
      </c>
      <c r="E225" s="21" t="str">
        <f t="shared" si="50"/>
        <v/>
      </c>
      <c r="F225" s="21" t="str">
        <f t="shared" si="50"/>
        <v/>
      </c>
      <c r="G225" s="21" t="str">
        <f t="shared" si="50"/>
        <v/>
      </c>
      <c r="H225" s="21" t="str">
        <f t="shared" si="50"/>
        <v/>
      </c>
      <c r="I225" s="21" t="str">
        <f t="shared" si="50"/>
        <v/>
      </c>
      <c r="J225" s="21" t="str">
        <f t="shared" si="50"/>
        <v/>
      </c>
      <c r="K225" s="21" t="str">
        <f t="shared" si="50"/>
        <v/>
      </c>
      <c r="L225" s="21" t="str">
        <f t="shared" si="50"/>
        <v/>
      </c>
      <c r="M225" s="21" t="str">
        <f t="shared" si="50"/>
        <v/>
      </c>
      <c r="N225" s="21" t="str">
        <f t="shared" si="50"/>
        <v/>
      </c>
      <c r="O225" s="21" t="str">
        <f t="shared" si="50"/>
        <v/>
      </c>
      <c r="P225" s="21" t="str">
        <f t="shared" si="50"/>
        <v/>
      </c>
      <c r="Q225" s="21" t="str">
        <f t="shared" si="50"/>
        <v/>
      </c>
      <c r="R225" s="21" t="str">
        <f t="shared" si="50"/>
        <v/>
      </c>
      <c r="S225" s="21" t="str">
        <f t="shared" si="50"/>
        <v/>
      </c>
      <c r="T225" s="21" t="str">
        <f t="shared" si="50"/>
        <v/>
      </c>
      <c r="U225" s="21" t="str">
        <f t="shared" si="50"/>
        <v/>
      </c>
      <c r="V225" s="21" t="str">
        <f t="shared" si="50"/>
        <v/>
      </c>
      <c r="W225" s="21" t="str">
        <f t="shared" si="50"/>
        <v/>
      </c>
      <c r="X225" s="21" t="str">
        <f t="shared" si="50"/>
        <v/>
      </c>
      <c r="Y225" s="21" t="str">
        <f t="shared" si="50"/>
        <v/>
      </c>
      <c r="Z225" s="21" t="str">
        <f t="shared" si="50"/>
        <v/>
      </c>
      <c r="AA225" s="21" t="str">
        <f t="shared" si="50"/>
        <v/>
      </c>
      <c r="AB225" s="21" t="str">
        <f t="shared" si="50"/>
        <v/>
      </c>
      <c r="AC225" s="21" t="str">
        <f t="shared" si="50"/>
        <v/>
      </c>
      <c r="AD225" s="21" t="str">
        <f t="shared" ref="AD225:AX225" si="51">IFERROR((AD53-AD52)/AD52,"")</f>
        <v/>
      </c>
      <c r="AE225" s="21" t="str">
        <f t="shared" si="51"/>
        <v/>
      </c>
      <c r="AF225" s="21" t="str">
        <f t="shared" si="51"/>
        <v/>
      </c>
      <c r="AG225" s="21" t="str">
        <f t="shared" si="51"/>
        <v/>
      </c>
      <c r="AH225" s="21" t="str">
        <f t="shared" si="51"/>
        <v/>
      </c>
      <c r="AI225" s="21" t="str">
        <f t="shared" si="51"/>
        <v/>
      </c>
      <c r="AJ225" s="21" t="str">
        <f t="shared" si="51"/>
        <v/>
      </c>
      <c r="AK225" s="21" t="str">
        <f t="shared" si="51"/>
        <v/>
      </c>
      <c r="AL225" s="21" t="str">
        <f t="shared" si="51"/>
        <v/>
      </c>
      <c r="AM225" s="21" t="str">
        <f t="shared" si="51"/>
        <v/>
      </c>
      <c r="AN225" s="21" t="str">
        <f t="shared" si="51"/>
        <v/>
      </c>
      <c r="AO225" s="21" t="str">
        <f t="shared" si="51"/>
        <v/>
      </c>
      <c r="AP225" s="21" t="str">
        <f t="shared" si="51"/>
        <v/>
      </c>
      <c r="AQ225" s="21" t="str">
        <f t="shared" si="51"/>
        <v/>
      </c>
      <c r="AR225" s="21" t="str">
        <f t="shared" si="51"/>
        <v/>
      </c>
      <c r="AS225" s="21" t="str">
        <f t="shared" si="51"/>
        <v/>
      </c>
      <c r="AT225" s="21" t="str">
        <f t="shared" si="51"/>
        <v/>
      </c>
      <c r="AU225" s="21" t="str">
        <f t="shared" si="51"/>
        <v/>
      </c>
      <c r="AV225" s="21" t="str">
        <f t="shared" si="51"/>
        <v/>
      </c>
      <c r="AW225" s="21" t="str">
        <f t="shared" si="51"/>
        <v/>
      </c>
      <c r="AX225" s="21" t="str">
        <f t="shared" si="51"/>
        <v/>
      </c>
    </row>
    <row r="226" spans="1:50">
      <c r="A226" t="str">
        <f t="shared" si="32"/>
        <v>November2018</v>
      </c>
      <c r="C226" t="s">
        <v>63</v>
      </c>
      <c r="D226">
        <v>2018</v>
      </c>
      <c r="E226" s="21" t="str">
        <f t="shared" ref="E226:AX231" si="52">IFERROR((E54-E53)/E53,"")</f>
        <v/>
      </c>
      <c r="F226" s="21" t="str">
        <f t="shared" si="52"/>
        <v/>
      </c>
      <c r="G226" s="21" t="str">
        <f t="shared" si="52"/>
        <v/>
      </c>
      <c r="H226" s="21" t="str">
        <f t="shared" si="52"/>
        <v/>
      </c>
      <c r="I226" s="21" t="str">
        <f t="shared" si="52"/>
        <v/>
      </c>
      <c r="J226" s="21" t="str">
        <f t="shared" si="52"/>
        <v/>
      </c>
      <c r="K226" s="21" t="str">
        <f t="shared" si="52"/>
        <v/>
      </c>
      <c r="L226" s="21" t="str">
        <f t="shared" si="52"/>
        <v/>
      </c>
      <c r="M226" s="21" t="str">
        <f t="shared" si="52"/>
        <v/>
      </c>
      <c r="N226" s="21" t="str">
        <f t="shared" si="52"/>
        <v/>
      </c>
      <c r="O226" s="21" t="str">
        <f t="shared" si="52"/>
        <v/>
      </c>
      <c r="P226" s="21" t="str">
        <f t="shared" si="52"/>
        <v/>
      </c>
      <c r="Q226" s="21" t="str">
        <f t="shared" si="52"/>
        <v/>
      </c>
      <c r="R226" s="21" t="str">
        <f t="shared" si="52"/>
        <v/>
      </c>
      <c r="S226" s="21" t="str">
        <f t="shared" si="52"/>
        <v/>
      </c>
      <c r="T226" s="21" t="str">
        <f t="shared" si="52"/>
        <v/>
      </c>
      <c r="U226" s="21" t="str">
        <f t="shared" si="52"/>
        <v/>
      </c>
      <c r="V226" s="21" t="str">
        <f t="shared" si="52"/>
        <v/>
      </c>
      <c r="W226" s="21" t="str">
        <f t="shared" si="52"/>
        <v/>
      </c>
      <c r="X226" s="21" t="str">
        <f t="shared" si="52"/>
        <v/>
      </c>
      <c r="Y226" s="21" t="str">
        <f t="shared" si="52"/>
        <v/>
      </c>
      <c r="Z226" s="21" t="str">
        <f t="shared" si="52"/>
        <v/>
      </c>
      <c r="AA226" s="21" t="str">
        <f t="shared" si="52"/>
        <v/>
      </c>
      <c r="AB226" s="21" t="str">
        <f t="shared" si="52"/>
        <v/>
      </c>
      <c r="AC226" s="21" t="str">
        <f t="shared" si="52"/>
        <v/>
      </c>
      <c r="AD226" s="21" t="str">
        <f t="shared" si="52"/>
        <v/>
      </c>
      <c r="AE226" s="21" t="str">
        <f t="shared" si="52"/>
        <v/>
      </c>
      <c r="AF226" s="21" t="str">
        <f t="shared" si="52"/>
        <v/>
      </c>
      <c r="AG226" s="21" t="str">
        <f t="shared" si="52"/>
        <v/>
      </c>
      <c r="AH226" s="21" t="str">
        <f t="shared" si="52"/>
        <v/>
      </c>
      <c r="AI226" s="21" t="str">
        <f t="shared" si="52"/>
        <v/>
      </c>
      <c r="AJ226" s="21" t="str">
        <f t="shared" si="52"/>
        <v/>
      </c>
      <c r="AK226" s="21" t="str">
        <f t="shared" si="52"/>
        <v/>
      </c>
      <c r="AL226" s="21" t="str">
        <f t="shared" si="52"/>
        <v/>
      </c>
      <c r="AM226" s="21" t="str">
        <f t="shared" si="52"/>
        <v/>
      </c>
      <c r="AN226" s="21" t="str">
        <f t="shared" si="52"/>
        <v/>
      </c>
      <c r="AO226" s="21" t="str">
        <f t="shared" si="52"/>
        <v/>
      </c>
      <c r="AP226" s="21" t="str">
        <f t="shared" si="52"/>
        <v/>
      </c>
      <c r="AQ226" s="21" t="str">
        <f t="shared" si="52"/>
        <v/>
      </c>
      <c r="AR226" s="21" t="str">
        <f t="shared" si="52"/>
        <v/>
      </c>
      <c r="AS226" s="21" t="str">
        <f t="shared" si="52"/>
        <v/>
      </c>
      <c r="AT226" s="21" t="str">
        <f t="shared" si="52"/>
        <v/>
      </c>
      <c r="AU226" s="21" t="str">
        <f t="shared" si="52"/>
        <v/>
      </c>
      <c r="AV226" s="21" t="str">
        <f t="shared" si="52"/>
        <v/>
      </c>
      <c r="AW226" s="21" t="str">
        <f t="shared" si="52"/>
        <v/>
      </c>
      <c r="AX226" s="21" t="str">
        <f t="shared" si="52"/>
        <v/>
      </c>
    </row>
    <row r="227" spans="1:50">
      <c r="A227" t="str">
        <f t="shared" si="32"/>
        <v>December2018</v>
      </c>
      <c r="C227" t="s">
        <v>50</v>
      </c>
      <c r="D227">
        <v>2018</v>
      </c>
      <c r="E227" s="21" t="str">
        <f t="shared" si="52"/>
        <v/>
      </c>
      <c r="F227" s="21" t="str">
        <f t="shared" si="52"/>
        <v/>
      </c>
      <c r="G227" s="21" t="str">
        <f t="shared" si="52"/>
        <v/>
      </c>
      <c r="H227" s="21" t="str">
        <f t="shared" si="52"/>
        <v/>
      </c>
      <c r="I227" s="21" t="str">
        <f t="shared" si="52"/>
        <v/>
      </c>
      <c r="J227" s="21" t="str">
        <f t="shared" si="52"/>
        <v/>
      </c>
      <c r="K227" s="21" t="str">
        <f t="shared" si="52"/>
        <v/>
      </c>
      <c r="L227" s="21" t="str">
        <f t="shared" si="52"/>
        <v/>
      </c>
      <c r="M227" s="21" t="str">
        <f t="shared" si="52"/>
        <v/>
      </c>
      <c r="N227" s="21" t="str">
        <f t="shared" si="52"/>
        <v/>
      </c>
      <c r="O227" s="21" t="str">
        <f t="shared" si="52"/>
        <v/>
      </c>
      <c r="P227" s="21" t="str">
        <f t="shared" si="52"/>
        <v/>
      </c>
      <c r="Q227" s="21" t="str">
        <f t="shared" si="52"/>
        <v/>
      </c>
      <c r="R227" s="21" t="str">
        <f t="shared" si="52"/>
        <v/>
      </c>
      <c r="S227" s="21" t="str">
        <f t="shared" si="52"/>
        <v/>
      </c>
      <c r="T227" s="21" t="str">
        <f t="shared" si="52"/>
        <v/>
      </c>
      <c r="U227" s="21" t="str">
        <f t="shared" si="52"/>
        <v/>
      </c>
      <c r="V227" s="21" t="str">
        <f t="shared" si="52"/>
        <v/>
      </c>
      <c r="W227" s="21" t="str">
        <f t="shared" si="52"/>
        <v/>
      </c>
      <c r="X227" s="21" t="str">
        <f t="shared" si="52"/>
        <v/>
      </c>
      <c r="Y227" s="21" t="str">
        <f t="shared" si="52"/>
        <v/>
      </c>
      <c r="Z227" s="21" t="str">
        <f t="shared" si="52"/>
        <v/>
      </c>
      <c r="AA227" s="21" t="str">
        <f t="shared" si="52"/>
        <v/>
      </c>
      <c r="AB227" s="21" t="str">
        <f t="shared" si="52"/>
        <v/>
      </c>
      <c r="AC227" s="21" t="str">
        <f t="shared" si="52"/>
        <v/>
      </c>
      <c r="AD227" s="21" t="str">
        <f t="shared" si="52"/>
        <v/>
      </c>
      <c r="AE227" s="21" t="str">
        <f t="shared" si="52"/>
        <v/>
      </c>
      <c r="AF227" s="21" t="str">
        <f t="shared" si="52"/>
        <v/>
      </c>
      <c r="AG227" s="21" t="str">
        <f t="shared" si="52"/>
        <v/>
      </c>
      <c r="AH227" s="21" t="str">
        <f t="shared" si="52"/>
        <v/>
      </c>
      <c r="AI227" s="21" t="str">
        <f t="shared" si="52"/>
        <v/>
      </c>
      <c r="AJ227" s="21" t="str">
        <f t="shared" si="52"/>
        <v/>
      </c>
      <c r="AK227" s="21" t="str">
        <f t="shared" si="52"/>
        <v/>
      </c>
      <c r="AL227" s="21" t="str">
        <f t="shared" si="52"/>
        <v/>
      </c>
      <c r="AM227" s="21" t="str">
        <f t="shared" si="52"/>
        <v/>
      </c>
      <c r="AN227" s="21" t="str">
        <f t="shared" si="52"/>
        <v/>
      </c>
      <c r="AO227" s="21" t="str">
        <f t="shared" si="52"/>
        <v/>
      </c>
      <c r="AP227" s="21" t="str">
        <f t="shared" si="52"/>
        <v/>
      </c>
      <c r="AQ227" s="21" t="str">
        <f t="shared" si="52"/>
        <v/>
      </c>
      <c r="AR227" s="21" t="str">
        <f t="shared" si="52"/>
        <v/>
      </c>
      <c r="AS227" s="21" t="str">
        <f t="shared" si="52"/>
        <v/>
      </c>
      <c r="AT227" s="21" t="str">
        <f t="shared" si="52"/>
        <v/>
      </c>
      <c r="AU227" s="21" t="str">
        <f t="shared" si="52"/>
        <v/>
      </c>
      <c r="AV227" s="21" t="str">
        <f t="shared" si="52"/>
        <v/>
      </c>
      <c r="AW227" s="21" t="str">
        <f t="shared" si="52"/>
        <v/>
      </c>
      <c r="AX227" s="21" t="str">
        <f t="shared" si="52"/>
        <v/>
      </c>
    </row>
    <row r="228" spans="1:50">
      <c r="A228" t="str">
        <f t="shared" si="32"/>
        <v>January2019</v>
      </c>
      <c r="C228" t="s">
        <v>53</v>
      </c>
      <c r="D228">
        <v>2019</v>
      </c>
      <c r="E228" s="21" t="str">
        <f t="shared" si="52"/>
        <v/>
      </c>
      <c r="F228" s="21" t="str">
        <f t="shared" si="52"/>
        <v/>
      </c>
      <c r="G228" s="21" t="str">
        <f t="shared" si="52"/>
        <v/>
      </c>
      <c r="H228" s="21" t="str">
        <f t="shared" si="52"/>
        <v/>
      </c>
      <c r="I228" s="21" t="str">
        <f t="shared" si="52"/>
        <v/>
      </c>
      <c r="J228" s="21" t="str">
        <f t="shared" si="52"/>
        <v/>
      </c>
      <c r="K228" s="21" t="str">
        <f t="shared" si="52"/>
        <v/>
      </c>
      <c r="L228" s="21" t="str">
        <f t="shared" si="52"/>
        <v/>
      </c>
      <c r="M228" s="21" t="str">
        <f t="shared" si="52"/>
        <v/>
      </c>
      <c r="N228" s="21" t="str">
        <f t="shared" si="52"/>
        <v/>
      </c>
      <c r="O228" s="21" t="str">
        <f t="shared" si="52"/>
        <v/>
      </c>
      <c r="P228" s="21" t="str">
        <f t="shared" si="52"/>
        <v/>
      </c>
      <c r="Q228" s="21" t="str">
        <f t="shared" si="52"/>
        <v/>
      </c>
      <c r="R228" s="21" t="str">
        <f t="shared" si="52"/>
        <v/>
      </c>
      <c r="S228" s="21" t="str">
        <f t="shared" si="52"/>
        <v/>
      </c>
      <c r="T228" s="21" t="str">
        <f t="shared" si="52"/>
        <v/>
      </c>
      <c r="U228" s="21" t="str">
        <f t="shared" si="52"/>
        <v/>
      </c>
      <c r="V228" s="21" t="str">
        <f t="shared" si="52"/>
        <v/>
      </c>
      <c r="W228" s="21" t="str">
        <f t="shared" si="52"/>
        <v/>
      </c>
      <c r="X228" s="21" t="str">
        <f t="shared" si="52"/>
        <v/>
      </c>
      <c r="Y228" s="21" t="str">
        <f t="shared" si="52"/>
        <v/>
      </c>
      <c r="Z228" s="21" t="str">
        <f t="shared" si="52"/>
        <v/>
      </c>
      <c r="AA228" s="21" t="str">
        <f t="shared" si="52"/>
        <v/>
      </c>
      <c r="AB228" s="21" t="str">
        <f t="shared" si="52"/>
        <v/>
      </c>
      <c r="AC228" s="21" t="str">
        <f t="shared" si="52"/>
        <v/>
      </c>
      <c r="AD228" s="21" t="str">
        <f t="shared" si="52"/>
        <v/>
      </c>
      <c r="AE228" s="21" t="str">
        <f t="shared" si="52"/>
        <v/>
      </c>
      <c r="AF228" s="21" t="str">
        <f t="shared" si="52"/>
        <v/>
      </c>
      <c r="AG228" s="21" t="str">
        <f t="shared" si="52"/>
        <v/>
      </c>
      <c r="AH228" s="21" t="str">
        <f t="shared" si="52"/>
        <v/>
      </c>
      <c r="AI228" s="21" t="str">
        <f t="shared" si="52"/>
        <v/>
      </c>
      <c r="AJ228" s="21" t="str">
        <f t="shared" si="52"/>
        <v/>
      </c>
      <c r="AK228" s="21" t="str">
        <f t="shared" si="52"/>
        <v/>
      </c>
      <c r="AL228" s="21" t="str">
        <f t="shared" si="52"/>
        <v/>
      </c>
      <c r="AM228" s="21" t="str">
        <f t="shared" si="52"/>
        <v/>
      </c>
      <c r="AN228" s="21" t="str">
        <f t="shared" si="52"/>
        <v/>
      </c>
      <c r="AO228" s="21" t="str">
        <f t="shared" si="52"/>
        <v/>
      </c>
      <c r="AP228" s="21" t="str">
        <f t="shared" si="52"/>
        <v/>
      </c>
      <c r="AQ228" s="21" t="str">
        <f t="shared" si="52"/>
        <v/>
      </c>
      <c r="AR228" s="21" t="str">
        <f t="shared" si="52"/>
        <v/>
      </c>
      <c r="AS228" s="21" t="str">
        <f t="shared" si="52"/>
        <v/>
      </c>
      <c r="AT228" s="21" t="str">
        <f t="shared" si="52"/>
        <v/>
      </c>
      <c r="AU228" s="21" t="str">
        <f t="shared" si="52"/>
        <v/>
      </c>
      <c r="AV228" s="21" t="str">
        <f t="shared" si="52"/>
        <v/>
      </c>
      <c r="AW228" s="21" t="str">
        <f t="shared" si="52"/>
        <v/>
      </c>
      <c r="AX228" s="21" t="str">
        <f t="shared" si="52"/>
        <v/>
      </c>
    </row>
    <row r="229" spans="1:50">
      <c r="A229" t="str">
        <f t="shared" si="32"/>
        <v>February2019</v>
      </c>
      <c r="C229" t="s">
        <v>55</v>
      </c>
      <c r="D229">
        <v>2019</v>
      </c>
      <c r="E229" s="21" t="str">
        <f t="shared" si="52"/>
        <v/>
      </c>
      <c r="F229" s="21" t="str">
        <f t="shared" si="52"/>
        <v/>
      </c>
      <c r="G229" s="21" t="str">
        <f t="shared" si="52"/>
        <v/>
      </c>
      <c r="H229" s="21" t="str">
        <f t="shared" si="52"/>
        <v/>
      </c>
      <c r="I229" s="21" t="str">
        <f t="shared" si="52"/>
        <v/>
      </c>
      <c r="J229" s="21" t="str">
        <f t="shared" si="52"/>
        <v/>
      </c>
      <c r="K229" s="21" t="str">
        <f t="shared" si="52"/>
        <v/>
      </c>
      <c r="L229" s="21" t="str">
        <f t="shared" si="52"/>
        <v/>
      </c>
      <c r="M229" s="21" t="str">
        <f t="shared" si="52"/>
        <v/>
      </c>
      <c r="N229" s="21" t="str">
        <f t="shared" si="52"/>
        <v/>
      </c>
      <c r="O229" s="21" t="str">
        <f t="shared" si="52"/>
        <v/>
      </c>
      <c r="P229" s="21" t="str">
        <f t="shared" si="52"/>
        <v/>
      </c>
      <c r="Q229" s="21" t="str">
        <f t="shared" si="52"/>
        <v/>
      </c>
      <c r="R229" s="21" t="str">
        <f t="shared" si="52"/>
        <v/>
      </c>
      <c r="S229" s="21" t="str">
        <f t="shared" si="52"/>
        <v/>
      </c>
      <c r="T229" s="21" t="str">
        <f t="shared" si="52"/>
        <v/>
      </c>
      <c r="U229" s="21" t="str">
        <f t="shared" si="52"/>
        <v/>
      </c>
      <c r="V229" s="21" t="str">
        <f t="shared" si="52"/>
        <v/>
      </c>
      <c r="W229" s="21" t="str">
        <f t="shared" si="52"/>
        <v/>
      </c>
      <c r="X229" s="21" t="str">
        <f t="shared" si="52"/>
        <v/>
      </c>
      <c r="Y229" s="21" t="str">
        <f t="shared" si="52"/>
        <v/>
      </c>
      <c r="Z229" s="21" t="str">
        <f t="shared" si="52"/>
        <v/>
      </c>
      <c r="AA229" s="21" t="str">
        <f t="shared" si="52"/>
        <v/>
      </c>
      <c r="AB229" s="21" t="str">
        <f t="shared" si="52"/>
        <v/>
      </c>
      <c r="AC229" s="21" t="str">
        <f t="shared" si="52"/>
        <v/>
      </c>
      <c r="AD229" s="21" t="str">
        <f t="shared" si="52"/>
        <v/>
      </c>
      <c r="AE229" s="21" t="str">
        <f t="shared" si="52"/>
        <v/>
      </c>
      <c r="AF229" s="21" t="str">
        <f t="shared" si="52"/>
        <v/>
      </c>
      <c r="AG229" s="21" t="str">
        <f t="shared" si="52"/>
        <v/>
      </c>
      <c r="AH229" s="21" t="str">
        <f t="shared" si="52"/>
        <v/>
      </c>
      <c r="AI229" s="21" t="str">
        <f t="shared" si="52"/>
        <v/>
      </c>
      <c r="AJ229" s="21" t="str">
        <f t="shared" si="52"/>
        <v/>
      </c>
      <c r="AK229" s="21" t="str">
        <f t="shared" si="52"/>
        <v/>
      </c>
      <c r="AL229" s="21" t="str">
        <f t="shared" si="52"/>
        <v/>
      </c>
      <c r="AM229" s="21" t="str">
        <f t="shared" si="52"/>
        <v/>
      </c>
      <c r="AN229" s="21" t="str">
        <f t="shared" si="52"/>
        <v/>
      </c>
      <c r="AO229" s="21" t="str">
        <f t="shared" si="52"/>
        <v/>
      </c>
      <c r="AP229" s="21" t="str">
        <f t="shared" si="52"/>
        <v/>
      </c>
      <c r="AQ229" s="21" t="str">
        <f t="shared" si="52"/>
        <v/>
      </c>
      <c r="AR229" s="21" t="str">
        <f t="shared" si="52"/>
        <v/>
      </c>
      <c r="AS229" s="21" t="str">
        <f t="shared" si="52"/>
        <v/>
      </c>
      <c r="AT229" s="21" t="str">
        <f t="shared" si="52"/>
        <v/>
      </c>
      <c r="AU229" s="21" t="str">
        <f t="shared" si="52"/>
        <v/>
      </c>
      <c r="AV229" s="21" t="str">
        <f t="shared" si="52"/>
        <v/>
      </c>
      <c r="AW229" s="21" t="str">
        <f t="shared" si="52"/>
        <v/>
      </c>
      <c r="AX229" s="21" t="str">
        <f t="shared" si="52"/>
        <v/>
      </c>
    </row>
    <row r="230" spans="1:50">
      <c r="A230" t="str">
        <f t="shared" si="32"/>
        <v>March2019</v>
      </c>
      <c r="C230" t="s">
        <v>56</v>
      </c>
      <c r="D230">
        <v>2019</v>
      </c>
      <c r="E230" s="21" t="str">
        <f t="shared" si="52"/>
        <v/>
      </c>
      <c r="F230" s="21" t="str">
        <f t="shared" si="52"/>
        <v/>
      </c>
      <c r="G230" s="21" t="str">
        <f t="shared" si="52"/>
        <v/>
      </c>
      <c r="H230" s="21" t="str">
        <f t="shared" si="52"/>
        <v/>
      </c>
      <c r="I230" s="21" t="str">
        <f t="shared" si="52"/>
        <v/>
      </c>
      <c r="J230" s="21" t="str">
        <f t="shared" si="52"/>
        <v/>
      </c>
      <c r="K230" s="21" t="str">
        <f t="shared" si="52"/>
        <v/>
      </c>
      <c r="L230" s="21" t="str">
        <f t="shared" si="52"/>
        <v/>
      </c>
      <c r="M230" s="21" t="str">
        <f t="shared" si="52"/>
        <v/>
      </c>
      <c r="N230" s="21" t="str">
        <f t="shared" si="52"/>
        <v/>
      </c>
      <c r="O230" s="21" t="str">
        <f t="shared" si="52"/>
        <v/>
      </c>
      <c r="P230" s="21" t="str">
        <f t="shared" si="52"/>
        <v/>
      </c>
      <c r="Q230" s="21" t="str">
        <f t="shared" si="52"/>
        <v/>
      </c>
      <c r="R230" s="21" t="str">
        <f t="shared" si="52"/>
        <v/>
      </c>
      <c r="S230" s="21" t="str">
        <f t="shared" si="52"/>
        <v/>
      </c>
      <c r="T230" s="21" t="str">
        <f t="shared" si="52"/>
        <v/>
      </c>
      <c r="U230" s="21" t="str">
        <f t="shared" si="52"/>
        <v/>
      </c>
      <c r="V230" s="21" t="str">
        <f t="shared" si="52"/>
        <v/>
      </c>
      <c r="W230" s="21" t="str">
        <f t="shared" si="52"/>
        <v/>
      </c>
      <c r="X230" s="21" t="str">
        <f t="shared" si="52"/>
        <v/>
      </c>
      <c r="Y230" s="21" t="str">
        <f t="shared" si="52"/>
        <v/>
      </c>
      <c r="Z230" s="21" t="str">
        <f t="shared" si="52"/>
        <v/>
      </c>
      <c r="AA230" s="21" t="str">
        <f t="shared" si="52"/>
        <v/>
      </c>
      <c r="AB230" s="21" t="str">
        <f t="shared" si="52"/>
        <v/>
      </c>
      <c r="AC230" s="21" t="str">
        <f t="shared" si="52"/>
        <v/>
      </c>
      <c r="AD230" s="21" t="str">
        <f t="shared" si="52"/>
        <v/>
      </c>
      <c r="AE230" s="21" t="str">
        <f t="shared" si="52"/>
        <v/>
      </c>
      <c r="AF230" s="21" t="str">
        <f t="shared" si="52"/>
        <v/>
      </c>
      <c r="AG230" s="21" t="str">
        <f t="shared" si="52"/>
        <v/>
      </c>
      <c r="AH230" s="21" t="str">
        <f t="shared" si="52"/>
        <v/>
      </c>
      <c r="AI230" s="21" t="str">
        <f t="shared" si="52"/>
        <v/>
      </c>
      <c r="AJ230" s="21" t="str">
        <f t="shared" si="52"/>
        <v/>
      </c>
      <c r="AK230" s="21" t="str">
        <f t="shared" si="52"/>
        <v/>
      </c>
      <c r="AL230" s="21" t="str">
        <f t="shared" si="52"/>
        <v/>
      </c>
      <c r="AM230" s="21" t="str">
        <f t="shared" si="52"/>
        <v/>
      </c>
      <c r="AN230" s="21" t="str">
        <f t="shared" si="52"/>
        <v/>
      </c>
      <c r="AO230" s="21" t="str">
        <f t="shared" si="52"/>
        <v/>
      </c>
      <c r="AP230" s="21" t="str">
        <f t="shared" si="52"/>
        <v/>
      </c>
      <c r="AQ230" s="21" t="str">
        <f t="shared" si="52"/>
        <v/>
      </c>
      <c r="AR230" s="21" t="str">
        <f t="shared" si="52"/>
        <v/>
      </c>
      <c r="AS230" s="21" t="str">
        <f t="shared" si="52"/>
        <v/>
      </c>
      <c r="AT230" s="21" t="str">
        <f t="shared" si="52"/>
        <v/>
      </c>
      <c r="AU230" s="21" t="str">
        <f t="shared" si="52"/>
        <v/>
      </c>
      <c r="AV230" s="21" t="str">
        <f t="shared" si="52"/>
        <v/>
      </c>
      <c r="AW230" s="21" t="str">
        <f t="shared" si="52"/>
        <v/>
      </c>
      <c r="AX230" s="21" t="str">
        <f t="shared" si="52"/>
        <v/>
      </c>
    </row>
    <row r="231" spans="1:50">
      <c r="A231" t="str">
        <f t="shared" si="32"/>
        <v>April2019</v>
      </c>
      <c r="C231" t="s">
        <v>57</v>
      </c>
      <c r="D231">
        <v>2019</v>
      </c>
      <c r="E231" s="21" t="str">
        <f t="shared" si="52"/>
        <v/>
      </c>
      <c r="F231" s="21" t="str">
        <f t="shared" si="52"/>
        <v/>
      </c>
      <c r="G231" s="21" t="str">
        <f t="shared" si="52"/>
        <v/>
      </c>
      <c r="H231" s="21" t="str">
        <f t="shared" si="52"/>
        <v/>
      </c>
      <c r="I231" s="21" t="str">
        <f t="shared" si="52"/>
        <v/>
      </c>
      <c r="J231" s="21" t="str">
        <f t="shared" si="52"/>
        <v/>
      </c>
      <c r="K231" s="21" t="str">
        <f t="shared" si="52"/>
        <v/>
      </c>
      <c r="L231" s="21" t="str">
        <f t="shared" si="52"/>
        <v/>
      </c>
      <c r="M231" s="21" t="str">
        <f t="shared" si="52"/>
        <v/>
      </c>
      <c r="N231" s="21" t="str">
        <f t="shared" si="52"/>
        <v/>
      </c>
      <c r="O231" s="21" t="str">
        <f t="shared" si="52"/>
        <v/>
      </c>
      <c r="P231" s="21" t="str">
        <f t="shared" si="52"/>
        <v/>
      </c>
      <c r="Q231" s="21" t="str">
        <f t="shared" si="52"/>
        <v/>
      </c>
      <c r="R231" s="21" t="str">
        <f t="shared" si="52"/>
        <v/>
      </c>
      <c r="S231" s="21" t="str">
        <f t="shared" si="52"/>
        <v/>
      </c>
      <c r="T231" s="21" t="str">
        <f t="shared" si="52"/>
        <v/>
      </c>
      <c r="U231" s="21" t="str">
        <f t="shared" si="52"/>
        <v/>
      </c>
      <c r="V231" s="21" t="str">
        <f t="shared" si="52"/>
        <v/>
      </c>
      <c r="W231" s="21" t="str">
        <f t="shared" si="52"/>
        <v/>
      </c>
      <c r="X231" s="21" t="str">
        <f t="shared" si="52"/>
        <v/>
      </c>
      <c r="Y231" s="21" t="str">
        <f t="shared" si="52"/>
        <v/>
      </c>
      <c r="Z231" s="21" t="str">
        <f t="shared" si="52"/>
        <v/>
      </c>
      <c r="AA231" s="21" t="str">
        <f t="shared" si="52"/>
        <v/>
      </c>
      <c r="AB231" s="21" t="str">
        <f t="shared" si="52"/>
        <v/>
      </c>
      <c r="AC231" s="21" t="str">
        <f t="shared" si="52"/>
        <v/>
      </c>
      <c r="AD231" s="21" t="str">
        <f t="shared" ref="AD231:AX231" si="53">IFERROR((AD59-AD58)/AD58,"")</f>
        <v/>
      </c>
      <c r="AE231" s="21" t="str">
        <f t="shared" si="53"/>
        <v/>
      </c>
      <c r="AF231" s="21" t="str">
        <f t="shared" si="53"/>
        <v/>
      </c>
      <c r="AG231" s="21" t="str">
        <f t="shared" si="53"/>
        <v/>
      </c>
      <c r="AH231" s="21" t="str">
        <f t="shared" si="53"/>
        <v/>
      </c>
      <c r="AI231" s="21" t="str">
        <f t="shared" si="53"/>
        <v/>
      </c>
      <c r="AJ231" s="21" t="str">
        <f t="shared" si="53"/>
        <v/>
      </c>
      <c r="AK231" s="21" t="str">
        <f t="shared" si="53"/>
        <v/>
      </c>
      <c r="AL231" s="21" t="str">
        <f t="shared" si="53"/>
        <v/>
      </c>
      <c r="AM231" s="21" t="str">
        <f t="shared" si="53"/>
        <v/>
      </c>
      <c r="AN231" s="21" t="str">
        <f t="shared" si="53"/>
        <v/>
      </c>
      <c r="AO231" s="21" t="str">
        <f t="shared" si="53"/>
        <v/>
      </c>
      <c r="AP231" s="21" t="str">
        <f t="shared" si="53"/>
        <v/>
      </c>
      <c r="AQ231" s="21" t="str">
        <f t="shared" si="53"/>
        <v/>
      </c>
      <c r="AR231" s="21" t="str">
        <f t="shared" si="53"/>
        <v/>
      </c>
      <c r="AS231" s="21" t="str">
        <f t="shared" si="53"/>
        <v/>
      </c>
      <c r="AT231" s="21" t="str">
        <f t="shared" si="53"/>
        <v/>
      </c>
      <c r="AU231" s="21" t="str">
        <f t="shared" si="53"/>
        <v/>
      </c>
      <c r="AV231" s="21" t="str">
        <f t="shared" si="53"/>
        <v/>
      </c>
      <c r="AW231" s="21" t="str">
        <f t="shared" si="53"/>
        <v/>
      </c>
      <c r="AX231" s="21" t="str">
        <f t="shared" si="53"/>
        <v/>
      </c>
    </row>
    <row r="232" spans="1:50">
      <c r="A232" t="str">
        <f t="shared" si="32"/>
        <v>May2019</v>
      </c>
      <c r="C232" t="s">
        <v>58</v>
      </c>
      <c r="D232">
        <v>2019</v>
      </c>
      <c r="E232" s="21" t="str">
        <f t="shared" ref="E232:AX237" si="54">IFERROR((E60-E59)/E59,"")</f>
        <v/>
      </c>
      <c r="F232" s="21" t="str">
        <f t="shared" si="54"/>
        <v/>
      </c>
      <c r="G232" s="21" t="str">
        <f t="shared" si="54"/>
        <v/>
      </c>
      <c r="H232" s="21" t="str">
        <f t="shared" si="54"/>
        <v/>
      </c>
      <c r="I232" s="21" t="str">
        <f t="shared" si="54"/>
        <v/>
      </c>
      <c r="J232" s="21" t="str">
        <f t="shared" si="54"/>
        <v/>
      </c>
      <c r="K232" s="21" t="str">
        <f t="shared" si="54"/>
        <v/>
      </c>
      <c r="L232" s="21" t="str">
        <f t="shared" si="54"/>
        <v/>
      </c>
      <c r="M232" s="21" t="str">
        <f t="shared" si="54"/>
        <v/>
      </c>
      <c r="N232" s="21" t="str">
        <f t="shared" si="54"/>
        <v/>
      </c>
      <c r="O232" s="21" t="str">
        <f t="shared" si="54"/>
        <v/>
      </c>
      <c r="P232" s="21" t="str">
        <f t="shared" si="54"/>
        <v/>
      </c>
      <c r="Q232" s="21" t="str">
        <f t="shared" si="54"/>
        <v/>
      </c>
      <c r="R232" s="21" t="str">
        <f t="shared" si="54"/>
        <v/>
      </c>
      <c r="S232" s="21" t="str">
        <f t="shared" si="54"/>
        <v/>
      </c>
      <c r="T232" s="21" t="str">
        <f t="shared" si="54"/>
        <v/>
      </c>
      <c r="U232" s="21" t="str">
        <f t="shared" si="54"/>
        <v/>
      </c>
      <c r="V232" s="21" t="str">
        <f t="shared" si="54"/>
        <v/>
      </c>
      <c r="W232" s="21" t="str">
        <f t="shared" si="54"/>
        <v/>
      </c>
      <c r="X232" s="21" t="str">
        <f t="shared" si="54"/>
        <v/>
      </c>
      <c r="Y232" s="21" t="str">
        <f t="shared" si="54"/>
        <v/>
      </c>
      <c r="Z232" s="21" t="str">
        <f t="shared" si="54"/>
        <v/>
      </c>
      <c r="AA232" s="21" t="str">
        <f t="shared" si="54"/>
        <v/>
      </c>
      <c r="AB232" s="21" t="str">
        <f t="shared" si="54"/>
        <v/>
      </c>
      <c r="AC232" s="21" t="str">
        <f t="shared" si="54"/>
        <v/>
      </c>
      <c r="AD232" s="21" t="str">
        <f t="shared" si="54"/>
        <v/>
      </c>
      <c r="AE232" s="21" t="str">
        <f t="shared" si="54"/>
        <v/>
      </c>
      <c r="AF232" s="21" t="str">
        <f t="shared" si="54"/>
        <v/>
      </c>
      <c r="AG232" s="21" t="str">
        <f t="shared" si="54"/>
        <v/>
      </c>
      <c r="AH232" s="21" t="str">
        <f t="shared" si="54"/>
        <v/>
      </c>
      <c r="AI232" s="21" t="str">
        <f t="shared" si="54"/>
        <v/>
      </c>
      <c r="AJ232" s="21" t="str">
        <f t="shared" si="54"/>
        <v/>
      </c>
      <c r="AK232" s="21" t="str">
        <f t="shared" si="54"/>
        <v/>
      </c>
      <c r="AL232" s="21" t="str">
        <f t="shared" si="54"/>
        <v/>
      </c>
      <c r="AM232" s="21" t="str">
        <f t="shared" si="54"/>
        <v/>
      </c>
      <c r="AN232" s="21" t="str">
        <f t="shared" si="54"/>
        <v/>
      </c>
      <c r="AO232" s="21" t="str">
        <f t="shared" si="54"/>
        <v/>
      </c>
      <c r="AP232" s="21" t="str">
        <f t="shared" si="54"/>
        <v/>
      </c>
      <c r="AQ232" s="21" t="str">
        <f t="shared" si="54"/>
        <v/>
      </c>
      <c r="AR232" s="21" t="str">
        <f t="shared" si="54"/>
        <v/>
      </c>
      <c r="AS232" s="21" t="str">
        <f t="shared" si="54"/>
        <v/>
      </c>
      <c r="AT232" s="21" t="str">
        <f t="shared" si="54"/>
        <v/>
      </c>
      <c r="AU232" s="21" t="str">
        <f t="shared" si="54"/>
        <v/>
      </c>
      <c r="AV232" s="21" t="str">
        <f t="shared" si="54"/>
        <v/>
      </c>
      <c r="AW232" s="21" t="str">
        <f t="shared" si="54"/>
        <v/>
      </c>
      <c r="AX232" s="21" t="str">
        <f t="shared" si="54"/>
        <v/>
      </c>
    </row>
    <row r="233" spans="1:50">
      <c r="A233" t="str">
        <f t="shared" si="32"/>
        <v>June2019</v>
      </c>
      <c r="C233" t="s">
        <v>59</v>
      </c>
      <c r="D233">
        <v>2019</v>
      </c>
      <c r="E233" s="21" t="str">
        <f t="shared" si="54"/>
        <v/>
      </c>
      <c r="F233" s="21" t="str">
        <f t="shared" si="54"/>
        <v/>
      </c>
      <c r="G233" s="21" t="str">
        <f t="shared" si="54"/>
        <v/>
      </c>
      <c r="H233" s="21" t="str">
        <f t="shared" si="54"/>
        <v/>
      </c>
      <c r="I233" s="21" t="str">
        <f t="shared" si="54"/>
        <v/>
      </c>
      <c r="J233" s="21" t="str">
        <f t="shared" si="54"/>
        <v/>
      </c>
      <c r="K233" s="21" t="str">
        <f t="shared" si="54"/>
        <v/>
      </c>
      <c r="L233" s="21" t="str">
        <f t="shared" si="54"/>
        <v/>
      </c>
      <c r="M233" s="21" t="str">
        <f t="shared" si="54"/>
        <v/>
      </c>
      <c r="N233" s="21" t="str">
        <f t="shared" si="54"/>
        <v/>
      </c>
      <c r="O233" s="21" t="str">
        <f t="shared" si="54"/>
        <v/>
      </c>
      <c r="P233" s="21" t="str">
        <f t="shared" si="54"/>
        <v/>
      </c>
      <c r="Q233" s="21" t="str">
        <f t="shared" si="54"/>
        <v/>
      </c>
      <c r="R233" s="21" t="str">
        <f t="shared" si="54"/>
        <v/>
      </c>
      <c r="S233" s="21" t="str">
        <f t="shared" si="54"/>
        <v/>
      </c>
      <c r="T233" s="21" t="str">
        <f t="shared" si="54"/>
        <v/>
      </c>
      <c r="U233" s="21" t="str">
        <f t="shared" si="54"/>
        <v/>
      </c>
      <c r="V233" s="21" t="str">
        <f t="shared" si="54"/>
        <v/>
      </c>
      <c r="W233" s="21" t="str">
        <f t="shared" si="54"/>
        <v/>
      </c>
      <c r="X233" s="21" t="str">
        <f t="shared" si="54"/>
        <v/>
      </c>
      <c r="Y233" s="21" t="str">
        <f t="shared" si="54"/>
        <v/>
      </c>
      <c r="Z233" s="21" t="str">
        <f t="shared" si="54"/>
        <v/>
      </c>
      <c r="AA233" s="21" t="str">
        <f t="shared" si="54"/>
        <v/>
      </c>
      <c r="AB233" s="21" t="str">
        <f t="shared" si="54"/>
        <v/>
      </c>
      <c r="AC233" s="21" t="str">
        <f t="shared" si="54"/>
        <v/>
      </c>
      <c r="AD233" s="21" t="str">
        <f t="shared" si="54"/>
        <v/>
      </c>
      <c r="AE233" s="21" t="str">
        <f t="shared" si="54"/>
        <v/>
      </c>
      <c r="AF233" s="21" t="str">
        <f t="shared" si="54"/>
        <v/>
      </c>
      <c r="AG233" s="21" t="str">
        <f t="shared" si="54"/>
        <v/>
      </c>
      <c r="AH233" s="21" t="str">
        <f t="shared" si="54"/>
        <v/>
      </c>
      <c r="AI233" s="21" t="str">
        <f t="shared" si="54"/>
        <v/>
      </c>
      <c r="AJ233" s="21" t="str">
        <f t="shared" si="54"/>
        <v/>
      </c>
      <c r="AK233" s="21" t="str">
        <f t="shared" si="54"/>
        <v/>
      </c>
      <c r="AL233" s="21" t="str">
        <f t="shared" si="54"/>
        <v/>
      </c>
      <c r="AM233" s="21" t="str">
        <f t="shared" si="54"/>
        <v/>
      </c>
      <c r="AN233" s="21" t="str">
        <f t="shared" si="54"/>
        <v/>
      </c>
      <c r="AO233" s="21" t="str">
        <f t="shared" si="54"/>
        <v/>
      </c>
      <c r="AP233" s="21" t="str">
        <f t="shared" si="54"/>
        <v/>
      </c>
      <c r="AQ233" s="21" t="str">
        <f t="shared" si="54"/>
        <v/>
      </c>
      <c r="AR233" s="21" t="str">
        <f t="shared" si="54"/>
        <v/>
      </c>
      <c r="AS233" s="21" t="str">
        <f t="shared" si="54"/>
        <v/>
      </c>
      <c r="AT233" s="21" t="str">
        <f t="shared" si="54"/>
        <v/>
      </c>
      <c r="AU233" s="21" t="str">
        <f t="shared" si="54"/>
        <v/>
      </c>
      <c r="AV233" s="21" t="str">
        <f t="shared" si="54"/>
        <v/>
      </c>
      <c r="AW233" s="21" t="str">
        <f t="shared" si="54"/>
        <v/>
      </c>
      <c r="AX233" s="21" t="str">
        <f t="shared" si="54"/>
        <v/>
      </c>
    </row>
    <row r="234" spans="1:50">
      <c r="A234" t="str">
        <f t="shared" si="32"/>
        <v>July2019</v>
      </c>
      <c r="C234" t="s">
        <v>60</v>
      </c>
      <c r="D234">
        <v>2019</v>
      </c>
      <c r="E234" s="21" t="str">
        <f t="shared" si="54"/>
        <v/>
      </c>
      <c r="F234" s="21" t="str">
        <f t="shared" si="54"/>
        <v/>
      </c>
      <c r="G234" s="21" t="str">
        <f t="shared" si="54"/>
        <v/>
      </c>
      <c r="H234" s="21" t="str">
        <f t="shared" si="54"/>
        <v/>
      </c>
      <c r="I234" s="21" t="str">
        <f t="shared" si="54"/>
        <v/>
      </c>
      <c r="J234" s="21" t="str">
        <f t="shared" si="54"/>
        <v/>
      </c>
      <c r="K234" s="21" t="str">
        <f t="shared" si="54"/>
        <v/>
      </c>
      <c r="L234" s="21" t="str">
        <f t="shared" si="54"/>
        <v/>
      </c>
      <c r="M234" s="21" t="str">
        <f t="shared" si="54"/>
        <v/>
      </c>
      <c r="N234" s="21" t="str">
        <f t="shared" si="54"/>
        <v/>
      </c>
      <c r="O234" s="21" t="str">
        <f t="shared" si="54"/>
        <v/>
      </c>
      <c r="P234" s="21" t="str">
        <f t="shared" si="54"/>
        <v/>
      </c>
      <c r="Q234" s="21" t="str">
        <f t="shared" si="54"/>
        <v/>
      </c>
      <c r="R234" s="21" t="str">
        <f t="shared" si="54"/>
        <v/>
      </c>
      <c r="S234" s="21" t="str">
        <f t="shared" si="54"/>
        <v/>
      </c>
      <c r="T234" s="21" t="str">
        <f t="shared" si="54"/>
        <v/>
      </c>
      <c r="U234" s="21" t="str">
        <f t="shared" si="54"/>
        <v/>
      </c>
      <c r="V234" s="21" t="str">
        <f t="shared" si="54"/>
        <v/>
      </c>
      <c r="W234" s="21" t="str">
        <f t="shared" si="54"/>
        <v/>
      </c>
      <c r="X234" s="21" t="str">
        <f t="shared" si="54"/>
        <v/>
      </c>
      <c r="Y234" s="21" t="str">
        <f t="shared" si="54"/>
        <v/>
      </c>
      <c r="Z234" s="21" t="str">
        <f t="shared" si="54"/>
        <v/>
      </c>
      <c r="AA234" s="21" t="str">
        <f t="shared" si="54"/>
        <v/>
      </c>
      <c r="AB234" s="21" t="str">
        <f t="shared" si="54"/>
        <v/>
      </c>
      <c r="AC234" s="21" t="str">
        <f t="shared" si="54"/>
        <v/>
      </c>
      <c r="AD234" s="21" t="str">
        <f t="shared" si="54"/>
        <v/>
      </c>
      <c r="AE234" s="21" t="str">
        <f t="shared" si="54"/>
        <v/>
      </c>
      <c r="AF234" s="21" t="str">
        <f t="shared" si="54"/>
        <v/>
      </c>
      <c r="AG234" s="21" t="str">
        <f t="shared" si="54"/>
        <v/>
      </c>
      <c r="AH234" s="21" t="str">
        <f t="shared" si="54"/>
        <v/>
      </c>
      <c r="AI234" s="21" t="str">
        <f t="shared" si="54"/>
        <v/>
      </c>
      <c r="AJ234" s="21" t="str">
        <f t="shared" si="54"/>
        <v/>
      </c>
      <c r="AK234" s="21" t="str">
        <f t="shared" si="54"/>
        <v/>
      </c>
      <c r="AL234" s="21" t="str">
        <f t="shared" si="54"/>
        <v/>
      </c>
      <c r="AM234" s="21" t="str">
        <f t="shared" si="54"/>
        <v/>
      </c>
      <c r="AN234" s="21" t="str">
        <f t="shared" si="54"/>
        <v/>
      </c>
      <c r="AO234" s="21" t="str">
        <f t="shared" si="54"/>
        <v/>
      </c>
      <c r="AP234" s="21" t="str">
        <f t="shared" si="54"/>
        <v/>
      </c>
      <c r="AQ234" s="21" t="str">
        <f t="shared" si="54"/>
        <v/>
      </c>
      <c r="AR234" s="21" t="str">
        <f t="shared" si="54"/>
        <v/>
      </c>
      <c r="AS234" s="21" t="str">
        <f t="shared" si="54"/>
        <v/>
      </c>
      <c r="AT234" s="21" t="str">
        <f t="shared" si="54"/>
        <v/>
      </c>
      <c r="AU234" s="21" t="str">
        <f t="shared" si="54"/>
        <v/>
      </c>
      <c r="AV234" s="21" t="str">
        <f t="shared" si="54"/>
        <v/>
      </c>
      <c r="AW234" s="21" t="str">
        <f t="shared" si="54"/>
        <v/>
      </c>
      <c r="AX234" s="21" t="str">
        <f t="shared" si="54"/>
        <v/>
      </c>
    </row>
    <row r="235" spans="1:50">
      <c r="A235" t="str">
        <f t="shared" si="32"/>
        <v>August2019</v>
      </c>
      <c r="C235" t="s">
        <v>61</v>
      </c>
      <c r="D235">
        <v>2019</v>
      </c>
      <c r="E235" s="21" t="str">
        <f t="shared" si="54"/>
        <v/>
      </c>
      <c r="F235" s="21" t="str">
        <f t="shared" si="54"/>
        <v/>
      </c>
      <c r="G235" s="21" t="str">
        <f t="shared" si="54"/>
        <v/>
      </c>
      <c r="H235" s="21" t="str">
        <f t="shared" si="54"/>
        <v/>
      </c>
      <c r="I235" s="21" t="str">
        <f t="shared" si="54"/>
        <v/>
      </c>
      <c r="J235" s="21" t="str">
        <f t="shared" si="54"/>
        <v/>
      </c>
      <c r="K235" s="21" t="str">
        <f t="shared" si="54"/>
        <v/>
      </c>
      <c r="L235" s="21" t="str">
        <f t="shared" si="54"/>
        <v/>
      </c>
      <c r="M235" s="21" t="str">
        <f t="shared" si="54"/>
        <v/>
      </c>
      <c r="N235" s="21" t="str">
        <f t="shared" si="54"/>
        <v/>
      </c>
      <c r="O235" s="21" t="str">
        <f t="shared" si="54"/>
        <v/>
      </c>
      <c r="P235" s="21" t="str">
        <f t="shared" si="54"/>
        <v/>
      </c>
      <c r="Q235" s="21" t="str">
        <f t="shared" si="54"/>
        <v/>
      </c>
      <c r="R235" s="21" t="str">
        <f t="shared" si="54"/>
        <v/>
      </c>
      <c r="S235" s="21" t="str">
        <f t="shared" si="54"/>
        <v/>
      </c>
      <c r="T235" s="21" t="str">
        <f t="shared" si="54"/>
        <v/>
      </c>
      <c r="U235" s="21" t="str">
        <f t="shared" si="54"/>
        <v/>
      </c>
      <c r="V235" s="21" t="str">
        <f t="shared" si="54"/>
        <v/>
      </c>
      <c r="W235" s="21" t="str">
        <f t="shared" si="54"/>
        <v/>
      </c>
      <c r="X235" s="21" t="str">
        <f t="shared" si="54"/>
        <v/>
      </c>
      <c r="Y235" s="21" t="str">
        <f t="shared" si="54"/>
        <v/>
      </c>
      <c r="Z235" s="21" t="str">
        <f t="shared" si="54"/>
        <v/>
      </c>
      <c r="AA235" s="21" t="str">
        <f t="shared" si="54"/>
        <v/>
      </c>
      <c r="AB235" s="21" t="str">
        <f t="shared" si="54"/>
        <v/>
      </c>
      <c r="AC235" s="21" t="str">
        <f t="shared" si="54"/>
        <v/>
      </c>
      <c r="AD235" s="21" t="str">
        <f t="shared" si="54"/>
        <v/>
      </c>
      <c r="AE235" s="21" t="str">
        <f t="shared" si="54"/>
        <v/>
      </c>
      <c r="AF235" s="21" t="str">
        <f t="shared" si="54"/>
        <v/>
      </c>
      <c r="AG235" s="21" t="str">
        <f t="shared" si="54"/>
        <v/>
      </c>
      <c r="AH235" s="21" t="str">
        <f t="shared" si="54"/>
        <v/>
      </c>
      <c r="AI235" s="21" t="str">
        <f t="shared" si="54"/>
        <v/>
      </c>
      <c r="AJ235" s="21" t="str">
        <f t="shared" si="54"/>
        <v/>
      </c>
      <c r="AK235" s="21" t="str">
        <f t="shared" si="54"/>
        <v/>
      </c>
      <c r="AL235" s="21" t="str">
        <f t="shared" si="54"/>
        <v/>
      </c>
      <c r="AM235" s="21" t="str">
        <f t="shared" si="54"/>
        <v/>
      </c>
      <c r="AN235" s="21" t="str">
        <f t="shared" si="54"/>
        <v/>
      </c>
      <c r="AO235" s="21" t="str">
        <f t="shared" si="54"/>
        <v/>
      </c>
      <c r="AP235" s="21" t="str">
        <f t="shared" si="54"/>
        <v/>
      </c>
      <c r="AQ235" s="21" t="str">
        <f t="shared" si="54"/>
        <v/>
      </c>
      <c r="AR235" s="21" t="str">
        <f t="shared" si="54"/>
        <v/>
      </c>
      <c r="AS235" s="21" t="str">
        <f t="shared" si="54"/>
        <v/>
      </c>
      <c r="AT235" s="21" t="str">
        <f t="shared" si="54"/>
        <v/>
      </c>
      <c r="AU235" s="21" t="str">
        <f t="shared" si="54"/>
        <v/>
      </c>
      <c r="AV235" s="21" t="str">
        <f t="shared" si="54"/>
        <v/>
      </c>
      <c r="AW235" s="21" t="str">
        <f t="shared" si="54"/>
        <v/>
      </c>
      <c r="AX235" s="21" t="str">
        <f t="shared" si="54"/>
        <v/>
      </c>
    </row>
    <row r="236" spans="1:50">
      <c r="A236" t="str">
        <f t="shared" si="32"/>
        <v>September2019</v>
      </c>
      <c r="C236" t="s">
        <v>2</v>
      </c>
      <c r="D236">
        <v>2019</v>
      </c>
      <c r="E236" s="21" t="str">
        <f t="shared" si="54"/>
        <v/>
      </c>
      <c r="F236" s="21" t="str">
        <f t="shared" si="54"/>
        <v/>
      </c>
      <c r="G236" s="21" t="str">
        <f t="shared" si="54"/>
        <v/>
      </c>
      <c r="H236" s="21" t="str">
        <f t="shared" si="54"/>
        <v/>
      </c>
      <c r="I236" s="21" t="str">
        <f t="shared" si="54"/>
        <v/>
      </c>
      <c r="J236" s="21" t="str">
        <f t="shared" si="54"/>
        <v/>
      </c>
      <c r="K236" s="21" t="str">
        <f t="shared" si="54"/>
        <v/>
      </c>
      <c r="L236" s="21" t="str">
        <f t="shared" si="54"/>
        <v/>
      </c>
      <c r="M236" s="21" t="str">
        <f t="shared" si="54"/>
        <v/>
      </c>
      <c r="N236" s="21" t="str">
        <f t="shared" si="54"/>
        <v/>
      </c>
      <c r="O236" s="21" t="str">
        <f t="shared" si="54"/>
        <v/>
      </c>
      <c r="P236" s="21" t="str">
        <f t="shared" si="54"/>
        <v/>
      </c>
      <c r="Q236" s="21" t="str">
        <f t="shared" si="54"/>
        <v/>
      </c>
      <c r="R236" s="21" t="str">
        <f t="shared" si="54"/>
        <v/>
      </c>
      <c r="S236" s="21" t="str">
        <f t="shared" si="54"/>
        <v/>
      </c>
      <c r="T236" s="21" t="str">
        <f t="shared" si="54"/>
        <v/>
      </c>
      <c r="U236" s="21" t="str">
        <f t="shared" si="54"/>
        <v/>
      </c>
      <c r="V236" s="21" t="str">
        <f t="shared" si="54"/>
        <v/>
      </c>
      <c r="W236" s="21" t="str">
        <f t="shared" si="54"/>
        <v/>
      </c>
      <c r="X236" s="21" t="str">
        <f t="shared" si="54"/>
        <v/>
      </c>
      <c r="Y236" s="21" t="str">
        <f t="shared" si="54"/>
        <v/>
      </c>
      <c r="Z236" s="21" t="str">
        <f t="shared" si="54"/>
        <v/>
      </c>
      <c r="AA236" s="21" t="str">
        <f t="shared" si="54"/>
        <v/>
      </c>
      <c r="AB236" s="21" t="str">
        <f t="shared" si="54"/>
        <v/>
      </c>
      <c r="AC236" s="21" t="str">
        <f t="shared" si="54"/>
        <v/>
      </c>
      <c r="AD236" s="21" t="str">
        <f t="shared" si="54"/>
        <v/>
      </c>
      <c r="AE236" s="21" t="str">
        <f t="shared" si="54"/>
        <v/>
      </c>
      <c r="AF236" s="21" t="str">
        <f t="shared" si="54"/>
        <v/>
      </c>
      <c r="AG236" s="21" t="str">
        <f t="shared" si="54"/>
        <v/>
      </c>
      <c r="AH236" s="21" t="str">
        <f t="shared" si="54"/>
        <v/>
      </c>
      <c r="AI236" s="21" t="str">
        <f t="shared" si="54"/>
        <v/>
      </c>
      <c r="AJ236" s="21" t="str">
        <f t="shared" si="54"/>
        <v/>
      </c>
      <c r="AK236" s="21" t="str">
        <f t="shared" si="54"/>
        <v/>
      </c>
      <c r="AL236" s="21" t="str">
        <f t="shared" si="54"/>
        <v/>
      </c>
      <c r="AM236" s="21" t="str">
        <f t="shared" si="54"/>
        <v/>
      </c>
      <c r="AN236" s="21" t="str">
        <f t="shared" si="54"/>
        <v/>
      </c>
      <c r="AO236" s="21" t="str">
        <f t="shared" si="54"/>
        <v/>
      </c>
      <c r="AP236" s="21" t="str">
        <f t="shared" si="54"/>
        <v/>
      </c>
      <c r="AQ236" s="21" t="str">
        <f t="shared" si="54"/>
        <v/>
      </c>
      <c r="AR236" s="21" t="str">
        <f t="shared" si="54"/>
        <v/>
      </c>
      <c r="AS236" s="21" t="str">
        <f t="shared" si="54"/>
        <v/>
      </c>
      <c r="AT236" s="21" t="str">
        <f t="shared" si="54"/>
        <v/>
      </c>
      <c r="AU236" s="21" t="str">
        <f t="shared" si="54"/>
        <v/>
      </c>
      <c r="AV236" s="21" t="str">
        <f t="shared" si="54"/>
        <v/>
      </c>
      <c r="AW236" s="21" t="str">
        <f t="shared" si="54"/>
        <v/>
      </c>
      <c r="AX236" s="21" t="str">
        <f t="shared" si="54"/>
        <v/>
      </c>
    </row>
    <row r="237" spans="1:50">
      <c r="A237" t="str">
        <f t="shared" si="32"/>
        <v>October2019</v>
      </c>
      <c r="C237" t="s">
        <v>62</v>
      </c>
      <c r="D237">
        <v>2019</v>
      </c>
      <c r="E237" s="21" t="str">
        <f t="shared" si="54"/>
        <v/>
      </c>
      <c r="F237" s="21" t="str">
        <f t="shared" si="54"/>
        <v/>
      </c>
      <c r="G237" s="21" t="str">
        <f t="shared" si="54"/>
        <v/>
      </c>
      <c r="H237" s="21" t="str">
        <f t="shared" si="54"/>
        <v/>
      </c>
      <c r="I237" s="21" t="str">
        <f t="shared" si="54"/>
        <v/>
      </c>
      <c r="J237" s="21" t="str">
        <f t="shared" si="54"/>
        <v/>
      </c>
      <c r="K237" s="21" t="str">
        <f t="shared" si="54"/>
        <v/>
      </c>
      <c r="L237" s="21" t="str">
        <f t="shared" si="54"/>
        <v/>
      </c>
      <c r="M237" s="21" t="str">
        <f t="shared" si="54"/>
        <v/>
      </c>
      <c r="N237" s="21" t="str">
        <f t="shared" si="54"/>
        <v/>
      </c>
      <c r="O237" s="21" t="str">
        <f t="shared" si="54"/>
        <v/>
      </c>
      <c r="P237" s="21" t="str">
        <f t="shared" si="54"/>
        <v/>
      </c>
      <c r="Q237" s="21" t="str">
        <f t="shared" si="54"/>
        <v/>
      </c>
      <c r="R237" s="21" t="str">
        <f t="shared" si="54"/>
        <v/>
      </c>
      <c r="S237" s="21" t="str">
        <f t="shared" si="54"/>
        <v/>
      </c>
      <c r="T237" s="21" t="str">
        <f t="shared" si="54"/>
        <v/>
      </c>
      <c r="U237" s="21" t="str">
        <f t="shared" si="54"/>
        <v/>
      </c>
      <c r="V237" s="21" t="str">
        <f t="shared" si="54"/>
        <v/>
      </c>
      <c r="W237" s="21" t="str">
        <f t="shared" si="54"/>
        <v/>
      </c>
      <c r="X237" s="21" t="str">
        <f t="shared" si="54"/>
        <v/>
      </c>
      <c r="Y237" s="21" t="str">
        <f t="shared" si="54"/>
        <v/>
      </c>
      <c r="Z237" s="21" t="str">
        <f t="shared" si="54"/>
        <v/>
      </c>
      <c r="AA237" s="21" t="str">
        <f t="shared" si="54"/>
        <v/>
      </c>
      <c r="AB237" s="21" t="str">
        <f t="shared" si="54"/>
        <v/>
      </c>
      <c r="AC237" s="21" t="str">
        <f t="shared" si="54"/>
        <v/>
      </c>
      <c r="AD237" s="21" t="str">
        <f t="shared" ref="AD237:AX237" si="55">IFERROR((AD65-AD64)/AD64,"")</f>
        <v/>
      </c>
      <c r="AE237" s="21" t="str">
        <f t="shared" si="55"/>
        <v/>
      </c>
      <c r="AF237" s="21" t="str">
        <f t="shared" si="55"/>
        <v/>
      </c>
      <c r="AG237" s="21" t="str">
        <f t="shared" si="55"/>
        <v/>
      </c>
      <c r="AH237" s="21" t="str">
        <f t="shared" si="55"/>
        <v/>
      </c>
      <c r="AI237" s="21" t="str">
        <f t="shared" si="55"/>
        <v/>
      </c>
      <c r="AJ237" s="21" t="str">
        <f t="shared" si="55"/>
        <v/>
      </c>
      <c r="AK237" s="21" t="str">
        <f t="shared" si="55"/>
        <v/>
      </c>
      <c r="AL237" s="21" t="str">
        <f t="shared" si="55"/>
        <v/>
      </c>
      <c r="AM237" s="21" t="str">
        <f t="shared" si="55"/>
        <v/>
      </c>
      <c r="AN237" s="21" t="str">
        <f t="shared" si="55"/>
        <v/>
      </c>
      <c r="AO237" s="21" t="str">
        <f t="shared" si="55"/>
        <v/>
      </c>
      <c r="AP237" s="21" t="str">
        <f t="shared" si="55"/>
        <v/>
      </c>
      <c r="AQ237" s="21" t="str">
        <f t="shared" si="55"/>
        <v/>
      </c>
      <c r="AR237" s="21" t="str">
        <f t="shared" si="55"/>
        <v/>
      </c>
      <c r="AS237" s="21" t="str">
        <f t="shared" si="55"/>
        <v/>
      </c>
      <c r="AT237" s="21" t="str">
        <f t="shared" si="55"/>
        <v/>
      </c>
      <c r="AU237" s="21" t="str">
        <f t="shared" si="55"/>
        <v/>
      </c>
      <c r="AV237" s="21" t="str">
        <f t="shared" si="55"/>
        <v/>
      </c>
      <c r="AW237" s="21" t="str">
        <f t="shared" si="55"/>
        <v/>
      </c>
      <c r="AX237" s="21" t="str">
        <f t="shared" si="55"/>
        <v/>
      </c>
    </row>
    <row r="238" spans="1:50">
      <c r="A238" t="str">
        <f t="shared" si="32"/>
        <v>November2019</v>
      </c>
      <c r="C238" t="s">
        <v>63</v>
      </c>
      <c r="D238">
        <v>2019</v>
      </c>
      <c r="E238" s="21" t="str">
        <f t="shared" ref="E238:AX243" si="56">IFERROR((E66-E65)/E65,"")</f>
        <v/>
      </c>
      <c r="F238" s="21" t="str">
        <f t="shared" si="56"/>
        <v/>
      </c>
      <c r="G238" s="21" t="str">
        <f t="shared" si="56"/>
        <v/>
      </c>
      <c r="H238" s="21" t="str">
        <f t="shared" si="56"/>
        <v/>
      </c>
      <c r="I238" s="21" t="str">
        <f t="shared" si="56"/>
        <v/>
      </c>
      <c r="J238" s="21" t="str">
        <f t="shared" si="56"/>
        <v/>
      </c>
      <c r="K238" s="21" t="str">
        <f t="shared" si="56"/>
        <v/>
      </c>
      <c r="L238" s="21" t="str">
        <f t="shared" si="56"/>
        <v/>
      </c>
      <c r="M238" s="21" t="str">
        <f t="shared" si="56"/>
        <v/>
      </c>
      <c r="N238" s="21" t="str">
        <f t="shared" si="56"/>
        <v/>
      </c>
      <c r="O238" s="21" t="str">
        <f t="shared" si="56"/>
        <v/>
      </c>
      <c r="P238" s="21" t="str">
        <f t="shared" si="56"/>
        <v/>
      </c>
      <c r="Q238" s="21" t="str">
        <f t="shared" si="56"/>
        <v/>
      </c>
      <c r="R238" s="21" t="str">
        <f t="shared" si="56"/>
        <v/>
      </c>
      <c r="S238" s="21" t="str">
        <f t="shared" si="56"/>
        <v/>
      </c>
      <c r="T238" s="21" t="str">
        <f t="shared" si="56"/>
        <v/>
      </c>
      <c r="U238" s="21" t="str">
        <f t="shared" si="56"/>
        <v/>
      </c>
      <c r="V238" s="21" t="str">
        <f t="shared" si="56"/>
        <v/>
      </c>
      <c r="W238" s="21" t="str">
        <f t="shared" si="56"/>
        <v/>
      </c>
      <c r="X238" s="21" t="str">
        <f t="shared" si="56"/>
        <v/>
      </c>
      <c r="Y238" s="21" t="str">
        <f t="shared" si="56"/>
        <v/>
      </c>
      <c r="Z238" s="21" t="str">
        <f t="shared" si="56"/>
        <v/>
      </c>
      <c r="AA238" s="21" t="str">
        <f t="shared" si="56"/>
        <v/>
      </c>
      <c r="AB238" s="21" t="str">
        <f t="shared" si="56"/>
        <v/>
      </c>
      <c r="AC238" s="21" t="str">
        <f t="shared" si="56"/>
        <v/>
      </c>
      <c r="AD238" s="21" t="str">
        <f t="shared" si="56"/>
        <v/>
      </c>
      <c r="AE238" s="21" t="str">
        <f t="shared" si="56"/>
        <v/>
      </c>
      <c r="AF238" s="21" t="str">
        <f t="shared" si="56"/>
        <v/>
      </c>
      <c r="AG238" s="21" t="str">
        <f t="shared" si="56"/>
        <v/>
      </c>
      <c r="AH238" s="21" t="str">
        <f t="shared" si="56"/>
        <v/>
      </c>
      <c r="AI238" s="21" t="str">
        <f t="shared" si="56"/>
        <v/>
      </c>
      <c r="AJ238" s="21" t="str">
        <f t="shared" si="56"/>
        <v/>
      </c>
      <c r="AK238" s="21" t="str">
        <f t="shared" si="56"/>
        <v/>
      </c>
      <c r="AL238" s="21" t="str">
        <f t="shared" si="56"/>
        <v/>
      </c>
      <c r="AM238" s="21" t="str">
        <f t="shared" si="56"/>
        <v/>
      </c>
      <c r="AN238" s="21" t="str">
        <f t="shared" si="56"/>
        <v/>
      </c>
      <c r="AO238" s="21" t="str">
        <f t="shared" si="56"/>
        <v/>
      </c>
      <c r="AP238" s="21" t="str">
        <f t="shared" si="56"/>
        <v/>
      </c>
      <c r="AQ238" s="21" t="str">
        <f t="shared" si="56"/>
        <v/>
      </c>
      <c r="AR238" s="21" t="str">
        <f t="shared" si="56"/>
        <v/>
      </c>
      <c r="AS238" s="21" t="str">
        <f t="shared" si="56"/>
        <v/>
      </c>
      <c r="AT238" s="21" t="str">
        <f t="shared" si="56"/>
        <v/>
      </c>
      <c r="AU238" s="21" t="str">
        <f t="shared" si="56"/>
        <v/>
      </c>
      <c r="AV238" s="21" t="str">
        <f t="shared" si="56"/>
        <v/>
      </c>
      <c r="AW238" s="21" t="str">
        <f t="shared" si="56"/>
        <v/>
      </c>
      <c r="AX238" s="21" t="str">
        <f t="shared" si="56"/>
        <v/>
      </c>
    </row>
    <row r="239" spans="1:50">
      <c r="A239" t="str">
        <f t="shared" ref="A239:A263" si="57">C239&amp;D239</f>
        <v>December2019</v>
      </c>
      <c r="C239" t="s">
        <v>50</v>
      </c>
      <c r="D239">
        <v>2019</v>
      </c>
      <c r="E239" s="21" t="str">
        <f t="shared" si="56"/>
        <v/>
      </c>
      <c r="F239" s="21" t="str">
        <f t="shared" si="56"/>
        <v/>
      </c>
      <c r="G239" s="21" t="str">
        <f t="shared" si="56"/>
        <v/>
      </c>
      <c r="H239" s="21" t="str">
        <f t="shared" si="56"/>
        <v/>
      </c>
      <c r="I239" s="21" t="str">
        <f t="shared" si="56"/>
        <v/>
      </c>
      <c r="J239" s="21" t="str">
        <f t="shared" si="56"/>
        <v/>
      </c>
      <c r="K239" s="21" t="str">
        <f t="shared" si="56"/>
        <v/>
      </c>
      <c r="L239" s="21" t="str">
        <f t="shared" si="56"/>
        <v/>
      </c>
      <c r="M239" s="21" t="str">
        <f t="shared" si="56"/>
        <v/>
      </c>
      <c r="N239" s="21" t="str">
        <f t="shared" si="56"/>
        <v/>
      </c>
      <c r="O239" s="21" t="str">
        <f t="shared" si="56"/>
        <v/>
      </c>
      <c r="P239" s="21" t="str">
        <f t="shared" si="56"/>
        <v/>
      </c>
      <c r="Q239" s="21" t="str">
        <f t="shared" si="56"/>
        <v/>
      </c>
      <c r="R239" s="21" t="str">
        <f t="shared" si="56"/>
        <v/>
      </c>
      <c r="S239" s="21" t="str">
        <f t="shared" si="56"/>
        <v/>
      </c>
      <c r="T239" s="21" t="str">
        <f t="shared" si="56"/>
        <v/>
      </c>
      <c r="U239" s="21" t="str">
        <f t="shared" si="56"/>
        <v/>
      </c>
      <c r="V239" s="21" t="str">
        <f t="shared" si="56"/>
        <v/>
      </c>
      <c r="W239" s="21" t="str">
        <f t="shared" si="56"/>
        <v/>
      </c>
      <c r="X239" s="21" t="str">
        <f t="shared" si="56"/>
        <v/>
      </c>
      <c r="Y239" s="21" t="str">
        <f t="shared" si="56"/>
        <v/>
      </c>
      <c r="Z239" s="21" t="str">
        <f t="shared" si="56"/>
        <v/>
      </c>
      <c r="AA239" s="21" t="str">
        <f t="shared" si="56"/>
        <v/>
      </c>
      <c r="AB239" s="21" t="str">
        <f t="shared" si="56"/>
        <v/>
      </c>
      <c r="AC239" s="21" t="str">
        <f t="shared" si="56"/>
        <v/>
      </c>
      <c r="AD239" s="21" t="str">
        <f t="shared" si="56"/>
        <v/>
      </c>
      <c r="AE239" s="21" t="str">
        <f t="shared" si="56"/>
        <v/>
      </c>
      <c r="AF239" s="21" t="str">
        <f t="shared" si="56"/>
        <v/>
      </c>
      <c r="AG239" s="21" t="str">
        <f t="shared" si="56"/>
        <v/>
      </c>
      <c r="AH239" s="21" t="str">
        <f t="shared" si="56"/>
        <v/>
      </c>
      <c r="AI239" s="21" t="str">
        <f t="shared" si="56"/>
        <v/>
      </c>
      <c r="AJ239" s="21" t="str">
        <f t="shared" si="56"/>
        <v/>
      </c>
      <c r="AK239" s="21" t="str">
        <f t="shared" si="56"/>
        <v/>
      </c>
      <c r="AL239" s="21" t="str">
        <f t="shared" si="56"/>
        <v/>
      </c>
      <c r="AM239" s="21" t="str">
        <f t="shared" si="56"/>
        <v/>
      </c>
      <c r="AN239" s="21" t="str">
        <f t="shared" si="56"/>
        <v/>
      </c>
      <c r="AO239" s="21" t="str">
        <f t="shared" si="56"/>
        <v/>
      </c>
      <c r="AP239" s="21" t="str">
        <f t="shared" si="56"/>
        <v/>
      </c>
      <c r="AQ239" s="21" t="str">
        <f t="shared" si="56"/>
        <v/>
      </c>
      <c r="AR239" s="21" t="str">
        <f t="shared" si="56"/>
        <v/>
      </c>
      <c r="AS239" s="21" t="str">
        <f t="shared" si="56"/>
        <v/>
      </c>
      <c r="AT239" s="21" t="str">
        <f t="shared" si="56"/>
        <v/>
      </c>
      <c r="AU239" s="21" t="str">
        <f t="shared" si="56"/>
        <v/>
      </c>
      <c r="AV239" s="21" t="str">
        <f t="shared" si="56"/>
        <v/>
      </c>
      <c r="AW239" s="21" t="str">
        <f t="shared" si="56"/>
        <v/>
      </c>
      <c r="AX239" s="21" t="str">
        <f t="shared" si="56"/>
        <v/>
      </c>
    </row>
    <row r="240" spans="1:50">
      <c r="A240" t="str">
        <f t="shared" si="57"/>
        <v>January2020</v>
      </c>
      <c r="C240" t="s">
        <v>53</v>
      </c>
      <c r="D240">
        <v>2020</v>
      </c>
      <c r="E240" s="21" t="str">
        <f t="shared" si="56"/>
        <v/>
      </c>
      <c r="F240" s="21" t="str">
        <f t="shared" si="56"/>
        <v/>
      </c>
      <c r="G240" s="21" t="str">
        <f t="shared" si="56"/>
        <v/>
      </c>
      <c r="H240" s="21" t="str">
        <f t="shared" si="56"/>
        <v/>
      </c>
      <c r="I240" s="21" t="str">
        <f t="shared" si="56"/>
        <v/>
      </c>
      <c r="J240" s="21" t="str">
        <f t="shared" si="56"/>
        <v/>
      </c>
      <c r="K240" s="21" t="str">
        <f t="shared" si="56"/>
        <v/>
      </c>
      <c r="L240" s="21" t="str">
        <f t="shared" si="56"/>
        <v/>
      </c>
      <c r="M240" s="21" t="str">
        <f t="shared" si="56"/>
        <v/>
      </c>
      <c r="N240" s="21" t="str">
        <f t="shared" si="56"/>
        <v/>
      </c>
      <c r="O240" s="21" t="str">
        <f t="shared" si="56"/>
        <v/>
      </c>
      <c r="P240" s="21" t="str">
        <f t="shared" si="56"/>
        <v/>
      </c>
      <c r="Q240" s="21" t="str">
        <f t="shared" si="56"/>
        <v/>
      </c>
      <c r="R240" s="21" t="str">
        <f t="shared" si="56"/>
        <v/>
      </c>
      <c r="S240" s="21" t="str">
        <f t="shared" si="56"/>
        <v/>
      </c>
      <c r="T240" s="21" t="str">
        <f t="shared" si="56"/>
        <v/>
      </c>
      <c r="U240" s="21" t="str">
        <f t="shared" si="56"/>
        <v/>
      </c>
      <c r="V240" s="21" t="str">
        <f t="shared" si="56"/>
        <v/>
      </c>
      <c r="W240" s="21" t="str">
        <f t="shared" si="56"/>
        <v/>
      </c>
      <c r="X240" s="21" t="str">
        <f t="shared" si="56"/>
        <v/>
      </c>
      <c r="Y240" s="21" t="str">
        <f t="shared" si="56"/>
        <v/>
      </c>
      <c r="Z240" s="21" t="str">
        <f t="shared" si="56"/>
        <v/>
      </c>
      <c r="AA240" s="21" t="str">
        <f t="shared" si="56"/>
        <v/>
      </c>
      <c r="AB240" s="21" t="str">
        <f t="shared" si="56"/>
        <v/>
      </c>
      <c r="AC240" s="21" t="str">
        <f t="shared" si="56"/>
        <v/>
      </c>
      <c r="AD240" s="21" t="str">
        <f t="shared" si="56"/>
        <v/>
      </c>
      <c r="AE240" s="21" t="str">
        <f t="shared" si="56"/>
        <v/>
      </c>
      <c r="AF240" s="21" t="str">
        <f t="shared" si="56"/>
        <v/>
      </c>
      <c r="AG240" s="21" t="str">
        <f t="shared" si="56"/>
        <v/>
      </c>
      <c r="AH240" s="21" t="str">
        <f t="shared" si="56"/>
        <v/>
      </c>
      <c r="AI240" s="21" t="str">
        <f t="shared" si="56"/>
        <v/>
      </c>
      <c r="AJ240" s="21" t="str">
        <f t="shared" si="56"/>
        <v/>
      </c>
      <c r="AK240" s="21" t="str">
        <f t="shared" si="56"/>
        <v/>
      </c>
      <c r="AL240" s="21" t="str">
        <f t="shared" si="56"/>
        <v/>
      </c>
      <c r="AM240" s="21" t="str">
        <f t="shared" si="56"/>
        <v/>
      </c>
      <c r="AN240" s="21" t="str">
        <f t="shared" si="56"/>
        <v/>
      </c>
      <c r="AO240" s="21" t="str">
        <f t="shared" si="56"/>
        <v/>
      </c>
      <c r="AP240" s="21" t="str">
        <f t="shared" si="56"/>
        <v/>
      </c>
      <c r="AQ240" s="21" t="str">
        <f t="shared" si="56"/>
        <v/>
      </c>
      <c r="AR240" s="21" t="str">
        <f t="shared" si="56"/>
        <v/>
      </c>
      <c r="AS240" s="21" t="str">
        <f t="shared" si="56"/>
        <v/>
      </c>
      <c r="AT240" s="21" t="str">
        <f t="shared" si="56"/>
        <v/>
      </c>
      <c r="AU240" s="21" t="str">
        <f t="shared" si="56"/>
        <v/>
      </c>
      <c r="AV240" s="21" t="str">
        <f t="shared" si="56"/>
        <v/>
      </c>
      <c r="AW240" s="21" t="str">
        <f t="shared" si="56"/>
        <v/>
      </c>
      <c r="AX240" s="21" t="str">
        <f t="shared" si="56"/>
        <v/>
      </c>
    </row>
    <row r="241" spans="1:50">
      <c r="A241" t="str">
        <f t="shared" si="57"/>
        <v>February2020</v>
      </c>
      <c r="C241" t="s">
        <v>55</v>
      </c>
      <c r="D241">
        <v>2020</v>
      </c>
      <c r="E241" s="21" t="str">
        <f t="shared" si="56"/>
        <v/>
      </c>
      <c r="F241" s="21" t="str">
        <f t="shared" si="56"/>
        <v/>
      </c>
      <c r="G241" s="21" t="str">
        <f t="shared" si="56"/>
        <v/>
      </c>
      <c r="H241" s="21" t="str">
        <f t="shared" si="56"/>
        <v/>
      </c>
      <c r="I241" s="21" t="str">
        <f t="shared" si="56"/>
        <v/>
      </c>
      <c r="J241" s="21" t="str">
        <f t="shared" si="56"/>
        <v/>
      </c>
      <c r="K241" s="21" t="str">
        <f t="shared" si="56"/>
        <v/>
      </c>
      <c r="L241" s="21" t="str">
        <f t="shared" si="56"/>
        <v/>
      </c>
      <c r="M241" s="21" t="str">
        <f t="shared" si="56"/>
        <v/>
      </c>
      <c r="N241" s="21" t="str">
        <f t="shared" si="56"/>
        <v/>
      </c>
      <c r="O241" s="21" t="str">
        <f t="shared" si="56"/>
        <v/>
      </c>
      <c r="P241" s="21" t="str">
        <f t="shared" si="56"/>
        <v/>
      </c>
      <c r="Q241" s="21" t="str">
        <f t="shared" si="56"/>
        <v/>
      </c>
      <c r="R241" s="21" t="str">
        <f t="shared" si="56"/>
        <v/>
      </c>
      <c r="S241" s="21" t="str">
        <f t="shared" si="56"/>
        <v/>
      </c>
      <c r="T241" s="21" t="str">
        <f t="shared" si="56"/>
        <v/>
      </c>
      <c r="U241" s="21" t="str">
        <f t="shared" si="56"/>
        <v/>
      </c>
      <c r="V241" s="21" t="str">
        <f t="shared" si="56"/>
        <v/>
      </c>
      <c r="W241" s="21" t="str">
        <f t="shared" si="56"/>
        <v/>
      </c>
      <c r="X241" s="21" t="str">
        <f t="shared" si="56"/>
        <v/>
      </c>
      <c r="Y241" s="21" t="str">
        <f t="shared" si="56"/>
        <v/>
      </c>
      <c r="Z241" s="21" t="str">
        <f t="shared" si="56"/>
        <v/>
      </c>
      <c r="AA241" s="21" t="str">
        <f t="shared" si="56"/>
        <v/>
      </c>
      <c r="AB241" s="21" t="str">
        <f t="shared" si="56"/>
        <v/>
      </c>
      <c r="AC241" s="21" t="str">
        <f t="shared" si="56"/>
        <v/>
      </c>
      <c r="AD241" s="21" t="str">
        <f t="shared" si="56"/>
        <v/>
      </c>
      <c r="AE241" s="21" t="str">
        <f t="shared" si="56"/>
        <v/>
      </c>
      <c r="AF241" s="21" t="str">
        <f t="shared" si="56"/>
        <v/>
      </c>
      <c r="AG241" s="21" t="str">
        <f t="shared" si="56"/>
        <v/>
      </c>
      <c r="AH241" s="21" t="str">
        <f t="shared" si="56"/>
        <v/>
      </c>
      <c r="AI241" s="21" t="str">
        <f t="shared" si="56"/>
        <v/>
      </c>
      <c r="AJ241" s="21" t="str">
        <f t="shared" si="56"/>
        <v/>
      </c>
      <c r="AK241" s="21" t="str">
        <f t="shared" si="56"/>
        <v/>
      </c>
      <c r="AL241" s="21" t="str">
        <f t="shared" si="56"/>
        <v/>
      </c>
      <c r="AM241" s="21" t="str">
        <f t="shared" si="56"/>
        <v/>
      </c>
      <c r="AN241" s="21" t="str">
        <f t="shared" si="56"/>
        <v/>
      </c>
      <c r="AO241" s="21" t="str">
        <f t="shared" si="56"/>
        <v/>
      </c>
      <c r="AP241" s="21" t="str">
        <f t="shared" si="56"/>
        <v/>
      </c>
      <c r="AQ241" s="21" t="str">
        <f t="shared" si="56"/>
        <v/>
      </c>
      <c r="AR241" s="21" t="str">
        <f t="shared" si="56"/>
        <v/>
      </c>
      <c r="AS241" s="21" t="str">
        <f t="shared" si="56"/>
        <v/>
      </c>
      <c r="AT241" s="21" t="str">
        <f t="shared" si="56"/>
        <v/>
      </c>
      <c r="AU241" s="21" t="str">
        <f t="shared" si="56"/>
        <v/>
      </c>
      <c r="AV241" s="21" t="str">
        <f t="shared" si="56"/>
        <v/>
      </c>
      <c r="AW241" s="21" t="str">
        <f t="shared" si="56"/>
        <v/>
      </c>
      <c r="AX241" s="21" t="str">
        <f t="shared" si="56"/>
        <v/>
      </c>
    </row>
    <row r="242" spans="1:50">
      <c r="A242" t="str">
        <f t="shared" si="57"/>
        <v>March2020</v>
      </c>
      <c r="C242" t="s">
        <v>56</v>
      </c>
      <c r="D242">
        <v>2020</v>
      </c>
      <c r="E242" s="21" t="str">
        <f t="shared" si="56"/>
        <v/>
      </c>
      <c r="F242" s="21" t="str">
        <f t="shared" si="56"/>
        <v/>
      </c>
      <c r="G242" s="21" t="str">
        <f t="shared" si="56"/>
        <v/>
      </c>
      <c r="H242" s="21" t="str">
        <f t="shared" si="56"/>
        <v/>
      </c>
      <c r="I242" s="21" t="str">
        <f t="shared" si="56"/>
        <v/>
      </c>
      <c r="J242" s="21" t="str">
        <f t="shared" si="56"/>
        <v/>
      </c>
      <c r="K242" s="21" t="str">
        <f t="shared" si="56"/>
        <v/>
      </c>
      <c r="L242" s="21" t="str">
        <f t="shared" si="56"/>
        <v/>
      </c>
      <c r="M242" s="21" t="str">
        <f t="shared" si="56"/>
        <v/>
      </c>
      <c r="N242" s="21" t="str">
        <f t="shared" si="56"/>
        <v/>
      </c>
      <c r="O242" s="21" t="str">
        <f t="shared" si="56"/>
        <v/>
      </c>
      <c r="P242" s="21" t="str">
        <f t="shared" si="56"/>
        <v/>
      </c>
      <c r="Q242" s="21" t="str">
        <f t="shared" si="56"/>
        <v/>
      </c>
      <c r="R242" s="21" t="str">
        <f t="shared" si="56"/>
        <v/>
      </c>
      <c r="S242" s="21" t="str">
        <f t="shared" si="56"/>
        <v/>
      </c>
      <c r="T242" s="21" t="str">
        <f t="shared" si="56"/>
        <v/>
      </c>
      <c r="U242" s="21" t="str">
        <f t="shared" si="56"/>
        <v/>
      </c>
      <c r="V242" s="21" t="str">
        <f t="shared" si="56"/>
        <v/>
      </c>
      <c r="W242" s="21" t="str">
        <f t="shared" si="56"/>
        <v/>
      </c>
      <c r="X242" s="21" t="str">
        <f t="shared" si="56"/>
        <v/>
      </c>
      <c r="Y242" s="21" t="str">
        <f t="shared" si="56"/>
        <v/>
      </c>
      <c r="Z242" s="21" t="str">
        <f t="shared" si="56"/>
        <v/>
      </c>
      <c r="AA242" s="21" t="str">
        <f t="shared" si="56"/>
        <v/>
      </c>
      <c r="AB242" s="21" t="str">
        <f t="shared" si="56"/>
        <v/>
      </c>
      <c r="AC242" s="21" t="str">
        <f t="shared" si="56"/>
        <v/>
      </c>
      <c r="AD242" s="21" t="str">
        <f t="shared" si="56"/>
        <v/>
      </c>
      <c r="AE242" s="21" t="str">
        <f t="shared" si="56"/>
        <v/>
      </c>
      <c r="AF242" s="21" t="str">
        <f t="shared" si="56"/>
        <v/>
      </c>
      <c r="AG242" s="21" t="str">
        <f t="shared" si="56"/>
        <v/>
      </c>
      <c r="AH242" s="21" t="str">
        <f t="shared" si="56"/>
        <v/>
      </c>
      <c r="AI242" s="21" t="str">
        <f t="shared" si="56"/>
        <v/>
      </c>
      <c r="AJ242" s="21" t="str">
        <f t="shared" si="56"/>
        <v/>
      </c>
      <c r="AK242" s="21" t="str">
        <f t="shared" si="56"/>
        <v/>
      </c>
      <c r="AL242" s="21" t="str">
        <f t="shared" si="56"/>
        <v/>
      </c>
      <c r="AM242" s="21" t="str">
        <f t="shared" si="56"/>
        <v/>
      </c>
      <c r="AN242" s="21" t="str">
        <f t="shared" si="56"/>
        <v/>
      </c>
      <c r="AO242" s="21" t="str">
        <f t="shared" si="56"/>
        <v/>
      </c>
      <c r="AP242" s="21" t="str">
        <f t="shared" si="56"/>
        <v/>
      </c>
      <c r="AQ242" s="21" t="str">
        <f t="shared" si="56"/>
        <v/>
      </c>
      <c r="AR242" s="21" t="str">
        <f t="shared" si="56"/>
        <v/>
      </c>
      <c r="AS242" s="21" t="str">
        <f t="shared" si="56"/>
        <v/>
      </c>
      <c r="AT242" s="21" t="str">
        <f t="shared" si="56"/>
        <v/>
      </c>
      <c r="AU242" s="21" t="str">
        <f t="shared" si="56"/>
        <v/>
      </c>
      <c r="AV242" s="21" t="str">
        <f t="shared" si="56"/>
        <v/>
      </c>
      <c r="AW242" s="21" t="str">
        <f t="shared" si="56"/>
        <v/>
      </c>
      <c r="AX242" s="21" t="str">
        <f t="shared" si="56"/>
        <v/>
      </c>
    </row>
    <row r="243" spans="1:50">
      <c r="A243" t="str">
        <f t="shared" si="57"/>
        <v>April2020</v>
      </c>
      <c r="C243" t="s">
        <v>57</v>
      </c>
      <c r="D243">
        <v>2020</v>
      </c>
      <c r="E243" s="21" t="str">
        <f t="shared" si="56"/>
        <v/>
      </c>
      <c r="F243" s="21" t="str">
        <f t="shared" si="56"/>
        <v/>
      </c>
      <c r="G243" s="21" t="str">
        <f t="shared" si="56"/>
        <v/>
      </c>
      <c r="H243" s="21" t="str">
        <f t="shared" si="56"/>
        <v/>
      </c>
      <c r="I243" s="21" t="str">
        <f t="shared" si="56"/>
        <v/>
      </c>
      <c r="J243" s="21" t="str">
        <f t="shared" si="56"/>
        <v/>
      </c>
      <c r="K243" s="21" t="str">
        <f t="shared" si="56"/>
        <v/>
      </c>
      <c r="L243" s="21" t="str">
        <f t="shared" si="56"/>
        <v/>
      </c>
      <c r="M243" s="21" t="str">
        <f t="shared" si="56"/>
        <v/>
      </c>
      <c r="N243" s="21" t="str">
        <f t="shared" si="56"/>
        <v/>
      </c>
      <c r="O243" s="21" t="str">
        <f t="shared" si="56"/>
        <v/>
      </c>
      <c r="P243" s="21" t="str">
        <f t="shared" si="56"/>
        <v/>
      </c>
      <c r="Q243" s="21" t="str">
        <f t="shared" si="56"/>
        <v/>
      </c>
      <c r="R243" s="21" t="str">
        <f t="shared" si="56"/>
        <v/>
      </c>
      <c r="S243" s="21" t="str">
        <f t="shared" si="56"/>
        <v/>
      </c>
      <c r="T243" s="21" t="str">
        <f t="shared" si="56"/>
        <v/>
      </c>
      <c r="U243" s="21" t="str">
        <f t="shared" si="56"/>
        <v/>
      </c>
      <c r="V243" s="21" t="str">
        <f t="shared" si="56"/>
        <v/>
      </c>
      <c r="W243" s="21" t="str">
        <f t="shared" si="56"/>
        <v/>
      </c>
      <c r="X243" s="21" t="str">
        <f t="shared" si="56"/>
        <v/>
      </c>
      <c r="Y243" s="21" t="str">
        <f t="shared" si="56"/>
        <v/>
      </c>
      <c r="Z243" s="21" t="str">
        <f t="shared" si="56"/>
        <v/>
      </c>
      <c r="AA243" s="21" t="str">
        <f t="shared" si="56"/>
        <v/>
      </c>
      <c r="AB243" s="21" t="str">
        <f t="shared" si="56"/>
        <v/>
      </c>
      <c r="AC243" s="21" t="str">
        <f t="shared" si="56"/>
        <v/>
      </c>
      <c r="AD243" s="21" t="str">
        <f t="shared" ref="AD243:AX243" si="58">IFERROR((AD71-AD70)/AD70,"")</f>
        <v/>
      </c>
      <c r="AE243" s="21" t="str">
        <f t="shared" si="58"/>
        <v/>
      </c>
      <c r="AF243" s="21" t="str">
        <f t="shared" si="58"/>
        <v/>
      </c>
      <c r="AG243" s="21" t="str">
        <f t="shared" si="58"/>
        <v/>
      </c>
      <c r="AH243" s="21" t="str">
        <f t="shared" si="58"/>
        <v/>
      </c>
      <c r="AI243" s="21" t="str">
        <f t="shared" si="58"/>
        <v/>
      </c>
      <c r="AJ243" s="21" t="str">
        <f t="shared" si="58"/>
        <v/>
      </c>
      <c r="AK243" s="21" t="str">
        <f t="shared" si="58"/>
        <v/>
      </c>
      <c r="AL243" s="21" t="str">
        <f t="shared" si="58"/>
        <v/>
      </c>
      <c r="AM243" s="21" t="str">
        <f t="shared" si="58"/>
        <v/>
      </c>
      <c r="AN243" s="21" t="str">
        <f t="shared" si="58"/>
        <v/>
      </c>
      <c r="AO243" s="21" t="str">
        <f t="shared" si="58"/>
        <v/>
      </c>
      <c r="AP243" s="21" t="str">
        <f t="shared" si="58"/>
        <v/>
      </c>
      <c r="AQ243" s="21" t="str">
        <f t="shared" si="58"/>
        <v/>
      </c>
      <c r="AR243" s="21" t="str">
        <f t="shared" si="58"/>
        <v/>
      </c>
      <c r="AS243" s="21" t="str">
        <f t="shared" si="58"/>
        <v/>
      </c>
      <c r="AT243" s="21" t="str">
        <f t="shared" si="58"/>
        <v/>
      </c>
      <c r="AU243" s="21" t="str">
        <f t="shared" si="58"/>
        <v/>
      </c>
      <c r="AV243" s="21" t="str">
        <f t="shared" si="58"/>
        <v/>
      </c>
      <c r="AW243" s="21" t="str">
        <f t="shared" si="58"/>
        <v/>
      </c>
      <c r="AX243" s="21" t="str">
        <f t="shared" si="58"/>
        <v/>
      </c>
    </row>
    <row r="244" spans="1:50">
      <c r="A244" t="str">
        <f t="shared" si="57"/>
        <v>May2020</v>
      </c>
      <c r="C244" t="s">
        <v>58</v>
      </c>
      <c r="D244">
        <v>2020</v>
      </c>
      <c r="E244" s="21" t="str">
        <f t="shared" ref="E244:AX249" si="59">IFERROR((E72-E71)/E71,"")</f>
        <v/>
      </c>
      <c r="F244" s="21" t="str">
        <f t="shared" si="59"/>
        <v/>
      </c>
      <c r="G244" s="21" t="str">
        <f t="shared" si="59"/>
        <v/>
      </c>
      <c r="H244" s="21" t="str">
        <f t="shared" si="59"/>
        <v/>
      </c>
      <c r="I244" s="21" t="str">
        <f t="shared" si="59"/>
        <v/>
      </c>
      <c r="J244" s="21" t="str">
        <f t="shared" si="59"/>
        <v/>
      </c>
      <c r="K244" s="21" t="str">
        <f t="shared" si="59"/>
        <v/>
      </c>
      <c r="L244" s="21" t="str">
        <f t="shared" si="59"/>
        <v/>
      </c>
      <c r="M244" s="21" t="str">
        <f t="shared" si="59"/>
        <v/>
      </c>
      <c r="N244" s="21" t="str">
        <f t="shared" si="59"/>
        <v/>
      </c>
      <c r="O244" s="21" t="str">
        <f t="shared" si="59"/>
        <v/>
      </c>
      <c r="P244" s="21" t="str">
        <f t="shared" si="59"/>
        <v/>
      </c>
      <c r="Q244" s="21" t="str">
        <f t="shared" si="59"/>
        <v/>
      </c>
      <c r="R244" s="21" t="str">
        <f t="shared" si="59"/>
        <v/>
      </c>
      <c r="S244" s="21" t="str">
        <f t="shared" si="59"/>
        <v/>
      </c>
      <c r="T244" s="21" t="str">
        <f t="shared" si="59"/>
        <v/>
      </c>
      <c r="U244" s="21" t="str">
        <f t="shared" si="59"/>
        <v/>
      </c>
      <c r="V244" s="21" t="str">
        <f t="shared" si="59"/>
        <v/>
      </c>
      <c r="W244" s="21" t="str">
        <f t="shared" si="59"/>
        <v/>
      </c>
      <c r="X244" s="21" t="str">
        <f t="shared" si="59"/>
        <v/>
      </c>
      <c r="Y244" s="21" t="str">
        <f t="shared" si="59"/>
        <v/>
      </c>
      <c r="Z244" s="21" t="str">
        <f t="shared" si="59"/>
        <v/>
      </c>
      <c r="AA244" s="21" t="str">
        <f t="shared" si="59"/>
        <v/>
      </c>
      <c r="AB244" s="21" t="str">
        <f t="shared" si="59"/>
        <v/>
      </c>
      <c r="AC244" s="21" t="str">
        <f t="shared" si="59"/>
        <v/>
      </c>
      <c r="AD244" s="21" t="str">
        <f t="shared" si="59"/>
        <v/>
      </c>
      <c r="AE244" s="21" t="str">
        <f t="shared" si="59"/>
        <v/>
      </c>
      <c r="AF244" s="21" t="str">
        <f t="shared" si="59"/>
        <v/>
      </c>
      <c r="AG244" s="21" t="str">
        <f t="shared" si="59"/>
        <v/>
      </c>
      <c r="AH244" s="21" t="str">
        <f t="shared" si="59"/>
        <v/>
      </c>
      <c r="AI244" s="21" t="str">
        <f t="shared" si="59"/>
        <v/>
      </c>
      <c r="AJ244" s="21" t="str">
        <f t="shared" si="59"/>
        <v/>
      </c>
      <c r="AK244" s="21" t="str">
        <f t="shared" si="59"/>
        <v/>
      </c>
      <c r="AL244" s="21" t="str">
        <f t="shared" si="59"/>
        <v/>
      </c>
      <c r="AM244" s="21" t="str">
        <f t="shared" si="59"/>
        <v/>
      </c>
      <c r="AN244" s="21" t="str">
        <f t="shared" si="59"/>
        <v/>
      </c>
      <c r="AO244" s="21" t="str">
        <f t="shared" si="59"/>
        <v/>
      </c>
      <c r="AP244" s="21" t="str">
        <f t="shared" si="59"/>
        <v/>
      </c>
      <c r="AQ244" s="21" t="str">
        <f t="shared" si="59"/>
        <v/>
      </c>
      <c r="AR244" s="21" t="str">
        <f t="shared" si="59"/>
        <v/>
      </c>
      <c r="AS244" s="21" t="str">
        <f t="shared" si="59"/>
        <v/>
      </c>
      <c r="AT244" s="21" t="str">
        <f t="shared" si="59"/>
        <v/>
      </c>
      <c r="AU244" s="21" t="str">
        <f t="shared" si="59"/>
        <v/>
      </c>
      <c r="AV244" s="21" t="str">
        <f t="shared" si="59"/>
        <v/>
      </c>
      <c r="AW244" s="21" t="str">
        <f t="shared" si="59"/>
        <v/>
      </c>
      <c r="AX244" s="21" t="str">
        <f t="shared" si="59"/>
        <v/>
      </c>
    </row>
    <row r="245" spans="1:50">
      <c r="A245" t="str">
        <f t="shared" si="57"/>
        <v>June2020</v>
      </c>
      <c r="C245" t="s">
        <v>59</v>
      </c>
      <c r="D245">
        <v>2020</v>
      </c>
      <c r="E245" s="21" t="str">
        <f t="shared" si="59"/>
        <v/>
      </c>
      <c r="F245" s="21" t="str">
        <f t="shared" si="59"/>
        <v/>
      </c>
      <c r="G245" s="21" t="str">
        <f t="shared" si="59"/>
        <v/>
      </c>
      <c r="H245" s="21" t="str">
        <f t="shared" si="59"/>
        <v/>
      </c>
      <c r="I245" s="21" t="str">
        <f t="shared" si="59"/>
        <v/>
      </c>
      <c r="J245" s="21" t="str">
        <f t="shared" si="59"/>
        <v/>
      </c>
      <c r="K245" s="21" t="str">
        <f t="shared" si="59"/>
        <v/>
      </c>
      <c r="L245" s="21" t="str">
        <f t="shared" si="59"/>
        <v/>
      </c>
      <c r="M245" s="21" t="str">
        <f t="shared" si="59"/>
        <v/>
      </c>
      <c r="N245" s="21" t="str">
        <f t="shared" si="59"/>
        <v/>
      </c>
      <c r="O245" s="21" t="str">
        <f t="shared" si="59"/>
        <v/>
      </c>
      <c r="P245" s="21" t="str">
        <f t="shared" si="59"/>
        <v/>
      </c>
      <c r="Q245" s="21" t="str">
        <f t="shared" si="59"/>
        <v/>
      </c>
      <c r="R245" s="21" t="str">
        <f t="shared" si="59"/>
        <v/>
      </c>
      <c r="S245" s="21" t="str">
        <f t="shared" si="59"/>
        <v/>
      </c>
      <c r="T245" s="21" t="str">
        <f t="shared" si="59"/>
        <v/>
      </c>
      <c r="U245" s="21" t="str">
        <f t="shared" si="59"/>
        <v/>
      </c>
      <c r="V245" s="21" t="str">
        <f t="shared" si="59"/>
        <v/>
      </c>
      <c r="W245" s="21" t="str">
        <f t="shared" si="59"/>
        <v/>
      </c>
      <c r="X245" s="21" t="str">
        <f t="shared" si="59"/>
        <v/>
      </c>
      <c r="Y245" s="21" t="str">
        <f t="shared" si="59"/>
        <v/>
      </c>
      <c r="Z245" s="21" t="str">
        <f t="shared" si="59"/>
        <v/>
      </c>
      <c r="AA245" s="21" t="str">
        <f t="shared" si="59"/>
        <v/>
      </c>
      <c r="AB245" s="21" t="str">
        <f t="shared" si="59"/>
        <v/>
      </c>
      <c r="AC245" s="21" t="str">
        <f t="shared" si="59"/>
        <v/>
      </c>
      <c r="AD245" s="21" t="str">
        <f t="shared" si="59"/>
        <v/>
      </c>
      <c r="AE245" s="21" t="str">
        <f t="shared" si="59"/>
        <v/>
      </c>
      <c r="AF245" s="21" t="str">
        <f t="shared" si="59"/>
        <v/>
      </c>
      <c r="AG245" s="21" t="str">
        <f t="shared" si="59"/>
        <v/>
      </c>
      <c r="AH245" s="21" t="str">
        <f t="shared" si="59"/>
        <v/>
      </c>
      <c r="AI245" s="21" t="str">
        <f t="shared" si="59"/>
        <v/>
      </c>
      <c r="AJ245" s="21" t="str">
        <f t="shared" si="59"/>
        <v/>
      </c>
      <c r="AK245" s="21" t="str">
        <f t="shared" si="59"/>
        <v/>
      </c>
      <c r="AL245" s="21" t="str">
        <f t="shared" si="59"/>
        <v/>
      </c>
      <c r="AM245" s="21" t="str">
        <f t="shared" si="59"/>
        <v/>
      </c>
      <c r="AN245" s="21" t="str">
        <f t="shared" si="59"/>
        <v/>
      </c>
      <c r="AO245" s="21" t="str">
        <f t="shared" si="59"/>
        <v/>
      </c>
      <c r="AP245" s="21" t="str">
        <f t="shared" si="59"/>
        <v/>
      </c>
      <c r="AQ245" s="21" t="str">
        <f t="shared" si="59"/>
        <v/>
      </c>
      <c r="AR245" s="21" t="str">
        <f t="shared" si="59"/>
        <v/>
      </c>
      <c r="AS245" s="21" t="str">
        <f t="shared" si="59"/>
        <v/>
      </c>
      <c r="AT245" s="21" t="str">
        <f t="shared" si="59"/>
        <v/>
      </c>
      <c r="AU245" s="21" t="str">
        <f t="shared" si="59"/>
        <v/>
      </c>
      <c r="AV245" s="21" t="str">
        <f t="shared" si="59"/>
        <v/>
      </c>
      <c r="AW245" s="21" t="str">
        <f t="shared" si="59"/>
        <v/>
      </c>
      <c r="AX245" s="21" t="str">
        <f t="shared" si="59"/>
        <v/>
      </c>
    </row>
    <row r="246" spans="1:50">
      <c r="A246" t="str">
        <f t="shared" si="57"/>
        <v>July2020</v>
      </c>
      <c r="C246" t="s">
        <v>60</v>
      </c>
      <c r="D246">
        <v>2020</v>
      </c>
      <c r="E246" s="21" t="str">
        <f t="shared" si="59"/>
        <v/>
      </c>
      <c r="F246" s="21" t="str">
        <f t="shared" si="59"/>
        <v/>
      </c>
      <c r="G246" s="21" t="str">
        <f t="shared" si="59"/>
        <v/>
      </c>
      <c r="H246" s="21" t="str">
        <f t="shared" si="59"/>
        <v/>
      </c>
      <c r="I246" s="21" t="str">
        <f t="shared" si="59"/>
        <v/>
      </c>
      <c r="J246" s="21" t="str">
        <f t="shared" si="59"/>
        <v/>
      </c>
      <c r="K246" s="21" t="str">
        <f t="shared" si="59"/>
        <v/>
      </c>
      <c r="L246" s="21" t="str">
        <f t="shared" si="59"/>
        <v/>
      </c>
      <c r="M246" s="21" t="str">
        <f t="shared" si="59"/>
        <v/>
      </c>
      <c r="N246" s="21" t="str">
        <f t="shared" si="59"/>
        <v/>
      </c>
      <c r="O246" s="21" t="str">
        <f t="shared" si="59"/>
        <v/>
      </c>
      <c r="P246" s="21" t="str">
        <f t="shared" si="59"/>
        <v/>
      </c>
      <c r="Q246" s="21" t="str">
        <f t="shared" si="59"/>
        <v/>
      </c>
      <c r="R246" s="21" t="str">
        <f t="shared" si="59"/>
        <v/>
      </c>
      <c r="S246" s="21" t="str">
        <f t="shared" si="59"/>
        <v/>
      </c>
      <c r="T246" s="21" t="str">
        <f t="shared" si="59"/>
        <v/>
      </c>
      <c r="U246" s="21" t="str">
        <f t="shared" si="59"/>
        <v/>
      </c>
      <c r="V246" s="21" t="str">
        <f t="shared" si="59"/>
        <v/>
      </c>
      <c r="W246" s="21" t="str">
        <f t="shared" si="59"/>
        <v/>
      </c>
      <c r="X246" s="21" t="str">
        <f t="shared" si="59"/>
        <v/>
      </c>
      <c r="Y246" s="21" t="str">
        <f t="shared" si="59"/>
        <v/>
      </c>
      <c r="Z246" s="21" t="str">
        <f t="shared" si="59"/>
        <v/>
      </c>
      <c r="AA246" s="21" t="str">
        <f t="shared" si="59"/>
        <v/>
      </c>
      <c r="AB246" s="21" t="str">
        <f t="shared" si="59"/>
        <v/>
      </c>
      <c r="AC246" s="21" t="str">
        <f t="shared" si="59"/>
        <v/>
      </c>
      <c r="AD246" s="21" t="str">
        <f t="shared" si="59"/>
        <v/>
      </c>
      <c r="AE246" s="21" t="str">
        <f t="shared" si="59"/>
        <v/>
      </c>
      <c r="AF246" s="21" t="str">
        <f t="shared" si="59"/>
        <v/>
      </c>
      <c r="AG246" s="21" t="str">
        <f t="shared" si="59"/>
        <v/>
      </c>
      <c r="AH246" s="21" t="str">
        <f t="shared" si="59"/>
        <v/>
      </c>
      <c r="AI246" s="21" t="str">
        <f t="shared" si="59"/>
        <v/>
      </c>
      <c r="AJ246" s="21" t="str">
        <f t="shared" si="59"/>
        <v/>
      </c>
      <c r="AK246" s="21" t="str">
        <f t="shared" si="59"/>
        <v/>
      </c>
      <c r="AL246" s="21" t="str">
        <f t="shared" si="59"/>
        <v/>
      </c>
      <c r="AM246" s="21" t="str">
        <f t="shared" si="59"/>
        <v/>
      </c>
      <c r="AN246" s="21" t="str">
        <f t="shared" si="59"/>
        <v/>
      </c>
      <c r="AO246" s="21" t="str">
        <f t="shared" si="59"/>
        <v/>
      </c>
      <c r="AP246" s="21" t="str">
        <f t="shared" si="59"/>
        <v/>
      </c>
      <c r="AQ246" s="21" t="str">
        <f t="shared" si="59"/>
        <v/>
      </c>
      <c r="AR246" s="21" t="str">
        <f t="shared" si="59"/>
        <v/>
      </c>
      <c r="AS246" s="21" t="str">
        <f t="shared" si="59"/>
        <v/>
      </c>
      <c r="AT246" s="21" t="str">
        <f t="shared" si="59"/>
        <v/>
      </c>
      <c r="AU246" s="21" t="str">
        <f t="shared" si="59"/>
        <v/>
      </c>
      <c r="AV246" s="21" t="str">
        <f t="shared" si="59"/>
        <v/>
      </c>
      <c r="AW246" s="21" t="str">
        <f t="shared" si="59"/>
        <v/>
      </c>
      <c r="AX246" s="21" t="str">
        <f t="shared" si="59"/>
        <v/>
      </c>
    </row>
    <row r="247" spans="1:50">
      <c r="A247" t="str">
        <f t="shared" si="57"/>
        <v>August2020</v>
      </c>
      <c r="C247" t="s">
        <v>61</v>
      </c>
      <c r="D247">
        <v>2020</v>
      </c>
      <c r="E247" s="21" t="str">
        <f t="shared" si="59"/>
        <v/>
      </c>
      <c r="F247" s="21" t="str">
        <f t="shared" si="59"/>
        <v/>
      </c>
      <c r="G247" s="21" t="str">
        <f t="shared" si="59"/>
        <v/>
      </c>
      <c r="H247" s="21" t="str">
        <f t="shared" si="59"/>
        <v/>
      </c>
      <c r="I247" s="21" t="str">
        <f t="shared" si="59"/>
        <v/>
      </c>
      <c r="J247" s="21" t="str">
        <f t="shared" si="59"/>
        <v/>
      </c>
      <c r="K247" s="21" t="str">
        <f t="shared" si="59"/>
        <v/>
      </c>
      <c r="L247" s="21" t="str">
        <f t="shared" si="59"/>
        <v/>
      </c>
      <c r="M247" s="21" t="str">
        <f t="shared" si="59"/>
        <v/>
      </c>
      <c r="N247" s="21" t="str">
        <f t="shared" si="59"/>
        <v/>
      </c>
      <c r="O247" s="21" t="str">
        <f t="shared" si="59"/>
        <v/>
      </c>
      <c r="P247" s="21" t="str">
        <f t="shared" si="59"/>
        <v/>
      </c>
      <c r="Q247" s="21" t="str">
        <f t="shared" si="59"/>
        <v/>
      </c>
      <c r="R247" s="21" t="str">
        <f t="shared" si="59"/>
        <v/>
      </c>
      <c r="S247" s="21" t="str">
        <f t="shared" si="59"/>
        <v/>
      </c>
      <c r="T247" s="21" t="str">
        <f t="shared" si="59"/>
        <v/>
      </c>
      <c r="U247" s="21" t="str">
        <f t="shared" si="59"/>
        <v/>
      </c>
      <c r="V247" s="21" t="str">
        <f t="shared" si="59"/>
        <v/>
      </c>
      <c r="W247" s="21" t="str">
        <f t="shared" si="59"/>
        <v/>
      </c>
      <c r="X247" s="21" t="str">
        <f t="shared" si="59"/>
        <v/>
      </c>
      <c r="Y247" s="21" t="str">
        <f t="shared" si="59"/>
        <v/>
      </c>
      <c r="Z247" s="21" t="str">
        <f t="shared" si="59"/>
        <v/>
      </c>
      <c r="AA247" s="21" t="str">
        <f t="shared" si="59"/>
        <v/>
      </c>
      <c r="AB247" s="21" t="str">
        <f t="shared" si="59"/>
        <v/>
      </c>
      <c r="AC247" s="21" t="str">
        <f t="shared" si="59"/>
        <v/>
      </c>
      <c r="AD247" s="21" t="str">
        <f t="shared" si="59"/>
        <v/>
      </c>
      <c r="AE247" s="21" t="str">
        <f t="shared" si="59"/>
        <v/>
      </c>
      <c r="AF247" s="21" t="str">
        <f t="shared" si="59"/>
        <v/>
      </c>
      <c r="AG247" s="21" t="str">
        <f t="shared" si="59"/>
        <v/>
      </c>
      <c r="AH247" s="21" t="str">
        <f t="shared" si="59"/>
        <v/>
      </c>
      <c r="AI247" s="21" t="str">
        <f t="shared" si="59"/>
        <v/>
      </c>
      <c r="AJ247" s="21" t="str">
        <f t="shared" si="59"/>
        <v/>
      </c>
      <c r="AK247" s="21" t="str">
        <f t="shared" si="59"/>
        <v/>
      </c>
      <c r="AL247" s="21" t="str">
        <f t="shared" si="59"/>
        <v/>
      </c>
      <c r="AM247" s="21" t="str">
        <f t="shared" si="59"/>
        <v/>
      </c>
      <c r="AN247" s="21" t="str">
        <f t="shared" si="59"/>
        <v/>
      </c>
      <c r="AO247" s="21" t="str">
        <f t="shared" si="59"/>
        <v/>
      </c>
      <c r="AP247" s="21" t="str">
        <f t="shared" si="59"/>
        <v/>
      </c>
      <c r="AQ247" s="21" t="str">
        <f t="shared" si="59"/>
        <v/>
      </c>
      <c r="AR247" s="21" t="str">
        <f t="shared" si="59"/>
        <v/>
      </c>
      <c r="AS247" s="21" t="str">
        <f t="shared" si="59"/>
        <v/>
      </c>
      <c r="AT247" s="21" t="str">
        <f t="shared" si="59"/>
        <v/>
      </c>
      <c r="AU247" s="21" t="str">
        <f t="shared" si="59"/>
        <v/>
      </c>
      <c r="AV247" s="21" t="str">
        <f t="shared" si="59"/>
        <v/>
      </c>
      <c r="AW247" s="21" t="str">
        <f t="shared" si="59"/>
        <v/>
      </c>
      <c r="AX247" s="21" t="str">
        <f t="shared" si="59"/>
        <v/>
      </c>
    </row>
    <row r="248" spans="1:50">
      <c r="A248" t="str">
        <f t="shared" si="57"/>
        <v>September2020</v>
      </c>
      <c r="C248" t="s">
        <v>2</v>
      </c>
      <c r="D248">
        <v>2020</v>
      </c>
      <c r="E248" s="21" t="str">
        <f t="shared" si="59"/>
        <v/>
      </c>
      <c r="F248" s="21" t="str">
        <f t="shared" si="59"/>
        <v/>
      </c>
      <c r="G248" s="21" t="str">
        <f t="shared" si="59"/>
        <v/>
      </c>
      <c r="H248" s="21" t="str">
        <f t="shared" si="59"/>
        <v/>
      </c>
      <c r="I248" s="21" t="str">
        <f t="shared" si="59"/>
        <v/>
      </c>
      <c r="J248" s="21" t="str">
        <f t="shared" si="59"/>
        <v/>
      </c>
      <c r="K248" s="21" t="str">
        <f t="shared" si="59"/>
        <v/>
      </c>
      <c r="L248" s="21" t="str">
        <f t="shared" si="59"/>
        <v/>
      </c>
      <c r="M248" s="21" t="str">
        <f t="shared" si="59"/>
        <v/>
      </c>
      <c r="N248" s="21" t="str">
        <f t="shared" si="59"/>
        <v/>
      </c>
      <c r="O248" s="21" t="str">
        <f t="shared" si="59"/>
        <v/>
      </c>
      <c r="P248" s="21" t="str">
        <f t="shared" si="59"/>
        <v/>
      </c>
      <c r="Q248" s="21" t="str">
        <f t="shared" si="59"/>
        <v/>
      </c>
      <c r="R248" s="21" t="str">
        <f t="shared" si="59"/>
        <v/>
      </c>
      <c r="S248" s="21" t="str">
        <f t="shared" si="59"/>
        <v/>
      </c>
      <c r="T248" s="21" t="str">
        <f t="shared" si="59"/>
        <v/>
      </c>
      <c r="U248" s="21" t="str">
        <f t="shared" si="59"/>
        <v/>
      </c>
      <c r="V248" s="21" t="str">
        <f t="shared" si="59"/>
        <v/>
      </c>
      <c r="W248" s="21" t="str">
        <f t="shared" si="59"/>
        <v/>
      </c>
      <c r="X248" s="21" t="str">
        <f t="shared" si="59"/>
        <v/>
      </c>
      <c r="Y248" s="21" t="str">
        <f t="shared" si="59"/>
        <v/>
      </c>
      <c r="Z248" s="21" t="str">
        <f t="shared" si="59"/>
        <v/>
      </c>
      <c r="AA248" s="21" t="str">
        <f t="shared" si="59"/>
        <v/>
      </c>
      <c r="AB248" s="21" t="str">
        <f t="shared" si="59"/>
        <v/>
      </c>
      <c r="AC248" s="21" t="str">
        <f t="shared" si="59"/>
        <v/>
      </c>
      <c r="AD248" s="21" t="str">
        <f t="shared" si="59"/>
        <v/>
      </c>
      <c r="AE248" s="21" t="str">
        <f t="shared" si="59"/>
        <v/>
      </c>
      <c r="AF248" s="21" t="str">
        <f t="shared" si="59"/>
        <v/>
      </c>
      <c r="AG248" s="21" t="str">
        <f t="shared" si="59"/>
        <v/>
      </c>
      <c r="AH248" s="21" t="str">
        <f t="shared" si="59"/>
        <v/>
      </c>
      <c r="AI248" s="21" t="str">
        <f t="shared" si="59"/>
        <v/>
      </c>
      <c r="AJ248" s="21" t="str">
        <f t="shared" si="59"/>
        <v/>
      </c>
      <c r="AK248" s="21" t="str">
        <f t="shared" si="59"/>
        <v/>
      </c>
      <c r="AL248" s="21" t="str">
        <f t="shared" si="59"/>
        <v/>
      </c>
      <c r="AM248" s="21" t="str">
        <f t="shared" si="59"/>
        <v/>
      </c>
      <c r="AN248" s="21" t="str">
        <f t="shared" si="59"/>
        <v/>
      </c>
      <c r="AO248" s="21" t="str">
        <f t="shared" si="59"/>
        <v/>
      </c>
      <c r="AP248" s="21" t="str">
        <f t="shared" si="59"/>
        <v/>
      </c>
      <c r="AQ248" s="21" t="str">
        <f t="shared" si="59"/>
        <v/>
      </c>
      <c r="AR248" s="21" t="str">
        <f t="shared" si="59"/>
        <v/>
      </c>
      <c r="AS248" s="21" t="str">
        <f t="shared" si="59"/>
        <v/>
      </c>
      <c r="AT248" s="21" t="str">
        <f t="shared" si="59"/>
        <v/>
      </c>
      <c r="AU248" s="21" t="str">
        <f t="shared" si="59"/>
        <v/>
      </c>
      <c r="AV248" s="21" t="str">
        <f t="shared" si="59"/>
        <v/>
      </c>
      <c r="AW248" s="21" t="str">
        <f t="shared" si="59"/>
        <v/>
      </c>
      <c r="AX248" s="21" t="str">
        <f t="shared" si="59"/>
        <v/>
      </c>
    </row>
    <row r="249" spans="1:50">
      <c r="A249" t="str">
        <f t="shared" si="57"/>
        <v>October2020</v>
      </c>
      <c r="C249" t="s">
        <v>62</v>
      </c>
      <c r="D249">
        <v>2020</v>
      </c>
      <c r="E249" s="21" t="str">
        <f t="shared" si="59"/>
        <v/>
      </c>
      <c r="F249" s="21" t="str">
        <f t="shared" si="59"/>
        <v/>
      </c>
      <c r="G249" s="21" t="str">
        <f t="shared" si="59"/>
        <v/>
      </c>
      <c r="H249" s="21" t="str">
        <f t="shared" si="59"/>
        <v/>
      </c>
      <c r="I249" s="21" t="str">
        <f t="shared" si="59"/>
        <v/>
      </c>
      <c r="J249" s="21" t="str">
        <f t="shared" si="59"/>
        <v/>
      </c>
      <c r="K249" s="21" t="str">
        <f t="shared" si="59"/>
        <v/>
      </c>
      <c r="L249" s="21" t="str">
        <f t="shared" si="59"/>
        <v/>
      </c>
      <c r="M249" s="21" t="str">
        <f t="shared" si="59"/>
        <v/>
      </c>
      <c r="N249" s="21" t="str">
        <f t="shared" si="59"/>
        <v/>
      </c>
      <c r="O249" s="21" t="str">
        <f t="shared" si="59"/>
        <v/>
      </c>
      <c r="P249" s="21" t="str">
        <f t="shared" si="59"/>
        <v/>
      </c>
      <c r="Q249" s="21" t="str">
        <f t="shared" si="59"/>
        <v/>
      </c>
      <c r="R249" s="21" t="str">
        <f t="shared" si="59"/>
        <v/>
      </c>
      <c r="S249" s="21" t="str">
        <f t="shared" si="59"/>
        <v/>
      </c>
      <c r="T249" s="21" t="str">
        <f t="shared" si="59"/>
        <v/>
      </c>
      <c r="U249" s="21" t="str">
        <f t="shared" si="59"/>
        <v/>
      </c>
      <c r="V249" s="21" t="str">
        <f t="shared" si="59"/>
        <v/>
      </c>
      <c r="W249" s="21" t="str">
        <f t="shared" si="59"/>
        <v/>
      </c>
      <c r="X249" s="21" t="str">
        <f t="shared" si="59"/>
        <v/>
      </c>
      <c r="Y249" s="21" t="str">
        <f t="shared" si="59"/>
        <v/>
      </c>
      <c r="Z249" s="21" t="str">
        <f t="shared" si="59"/>
        <v/>
      </c>
      <c r="AA249" s="21" t="str">
        <f t="shared" si="59"/>
        <v/>
      </c>
      <c r="AB249" s="21" t="str">
        <f t="shared" si="59"/>
        <v/>
      </c>
      <c r="AC249" s="21" t="str">
        <f t="shared" si="59"/>
        <v/>
      </c>
      <c r="AD249" s="21" t="str">
        <f t="shared" ref="AD249:AX249" si="60">IFERROR((AD77-AD76)/AD76,"")</f>
        <v/>
      </c>
      <c r="AE249" s="21" t="str">
        <f t="shared" si="60"/>
        <v/>
      </c>
      <c r="AF249" s="21" t="str">
        <f t="shared" si="60"/>
        <v/>
      </c>
      <c r="AG249" s="21" t="str">
        <f t="shared" si="60"/>
        <v/>
      </c>
      <c r="AH249" s="21" t="str">
        <f t="shared" si="60"/>
        <v/>
      </c>
      <c r="AI249" s="21" t="str">
        <f t="shared" si="60"/>
        <v/>
      </c>
      <c r="AJ249" s="21" t="str">
        <f t="shared" si="60"/>
        <v/>
      </c>
      <c r="AK249" s="21" t="str">
        <f t="shared" si="60"/>
        <v/>
      </c>
      <c r="AL249" s="21" t="str">
        <f t="shared" si="60"/>
        <v/>
      </c>
      <c r="AM249" s="21" t="str">
        <f t="shared" si="60"/>
        <v/>
      </c>
      <c r="AN249" s="21" t="str">
        <f t="shared" si="60"/>
        <v/>
      </c>
      <c r="AO249" s="21" t="str">
        <f t="shared" si="60"/>
        <v/>
      </c>
      <c r="AP249" s="21" t="str">
        <f t="shared" si="60"/>
        <v/>
      </c>
      <c r="AQ249" s="21" t="str">
        <f t="shared" si="60"/>
        <v/>
      </c>
      <c r="AR249" s="21" t="str">
        <f t="shared" si="60"/>
        <v/>
      </c>
      <c r="AS249" s="21" t="str">
        <f t="shared" si="60"/>
        <v/>
      </c>
      <c r="AT249" s="21" t="str">
        <f t="shared" si="60"/>
        <v/>
      </c>
      <c r="AU249" s="21" t="str">
        <f t="shared" si="60"/>
        <v/>
      </c>
      <c r="AV249" s="21" t="str">
        <f t="shared" si="60"/>
        <v/>
      </c>
      <c r="AW249" s="21" t="str">
        <f t="shared" si="60"/>
        <v/>
      </c>
      <c r="AX249" s="21" t="str">
        <f t="shared" si="60"/>
        <v/>
      </c>
    </row>
    <row r="250" spans="1:50">
      <c r="A250" t="str">
        <f t="shared" si="57"/>
        <v>November2020</v>
      </c>
      <c r="C250" t="s">
        <v>63</v>
      </c>
      <c r="D250">
        <v>2020</v>
      </c>
      <c r="E250" s="21" t="str">
        <f t="shared" ref="E250:AX255" si="61">IFERROR((E78-E77)/E77,"")</f>
        <v/>
      </c>
      <c r="F250" s="21" t="str">
        <f t="shared" si="61"/>
        <v/>
      </c>
      <c r="G250" s="21" t="str">
        <f t="shared" si="61"/>
        <v/>
      </c>
      <c r="H250" s="21" t="str">
        <f t="shared" si="61"/>
        <v/>
      </c>
      <c r="I250" s="21" t="str">
        <f t="shared" si="61"/>
        <v/>
      </c>
      <c r="J250" s="21" t="str">
        <f t="shared" si="61"/>
        <v/>
      </c>
      <c r="K250" s="21" t="str">
        <f t="shared" si="61"/>
        <v/>
      </c>
      <c r="L250" s="21" t="str">
        <f t="shared" si="61"/>
        <v/>
      </c>
      <c r="M250" s="21" t="str">
        <f t="shared" si="61"/>
        <v/>
      </c>
      <c r="N250" s="21" t="str">
        <f t="shared" si="61"/>
        <v/>
      </c>
      <c r="O250" s="21" t="str">
        <f t="shared" si="61"/>
        <v/>
      </c>
      <c r="P250" s="21" t="str">
        <f t="shared" si="61"/>
        <v/>
      </c>
      <c r="Q250" s="21" t="str">
        <f t="shared" si="61"/>
        <v/>
      </c>
      <c r="R250" s="21" t="str">
        <f t="shared" si="61"/>
        <v/>
      </c>
      <c r="S250" s="21" t="str">
        <f t="shared" si="61"/>
        <v/>
      </c>
      <c r="T250" s="21" t="str">
        <f t="shared" si="61"/>
        <v/>
      </c>
      <c r="U250" s="21" t="str">
        <f t="shared" si="61"/>
        <v/>
      </c>
      <c r="V250" s="21" t="str">
        <f t="shared" si="61"/>
        <v/>
      </c>
      <c r="W250" s="21" t="str">
        <f t="shared" si="61"/>
        <v/>
      </c>
      <c r="X250" s="21" t="str">
        <f t="shared" si="61"/>
        <v/>
      </c>
      <c r="Y250" s="21" t="str">
        <f t="shared" si="61"/>
        <v/>
      </c>
      <c r="Z250" s="21" t="str">
        <f t="shared" si="61"/>
        <v/>
      </c>
      <c r="AA250" s="21" t="str">
        <f t="shared" si="61"/>
        <v/>
      </c>
      <c r="AB250" s="21" t="str">
        <f t="shared" si="61"/>
        <v/>
      </c>
      <c r="AC250" s="21" t="str">
        <f t="shared" si="61"/>
        <v/>
      </c>
      <c r="AD250" s="21" t="str">
        <f t="shared" si="61"/>
        <v/>
      </c>
      <c r="AE250" s="21" t="str">
        <f t="shared" si="61"/>
        <v/>
      </c>
      <c r="AF250" s="21" t="str">
        <f t="shared" si="61"/>
        <v/>
      </c>
      <c r="AG250" s="21" t="str">
        <f t="shared" si="61"/>
        <v/>
      </c>
      <c r="AH250" s="21" t="str">
        <f t="shared" si="61"/>
        <v/>
      </c>
      <c r="AI250" s="21" t="str">
        <f t="shared" si="61"/>
        <v/>
      </c>
      <c r="AJ250" s="21" t="str">
        <f t="shared" si="61"/>
        <v/>
      </c>
      <c r="AK250" s="21" t="str">
        <f t="shared" si="61"/>
        <v/>
      </c>
      <c r="AL250" s="21" t="str">
        <f t="shared" si="61"/>
        <v/>
      </c>
      <c r="AM250" s="21" t="str">
        <f t="shared" si="61"/>
        <v/>
      </c>
      <c r="AN250" s="21" t="str">
        <f t="shared" si="61"/>
        <v/>
      </c>
      <c r="AO250" s="21" t="str">
        <f t="shared" si="61"/>
        <v/>
      </c>
      <c r="AP250" s="21" t="str">
        <f t="shared" si="61"/>
        <v/>
      </c>
      <c r="AQ250" s="21" t="str">
        <f t="shared" si="61"/>
        <v/>
      </c>
      <c r="AR250" s="21" t="str">
        <f t="shared" si="61"/>
        <v/>
      </c>
      <c r="AS250" s="21" t="str">
        <f t="shared" si="61"/>
        <v/>
      </c>
      <c r="AT250" s="21" t="str">
        <f t="shared" si="61"/>
        <v/>
      </c>
      <c r="AU250" s="21" t="str">
        <f t="shared" si="61"/>
        <v/>
      </c>
      <c r="AV250" s="21" t="str">
        <f t="shared" si="61"/>
        <v/>
      </c>
      <c r="AW250" s="21" t="str">
        <f t="shared" si="61"/>
        <v/>
      </c>
      <c r="AX250" s="21" t="str">
        <f t="shared" si="61"/>
        <v/>
      </c>
    </row>
    <row r="251" spans="1:50">
      <c r="A251" t="str">
        <f t="shared" si="57"/>
        <v>December2020</v>
      </c>
      <c r="C251" t="s">
        <v>50</v>
      </c>
      <c r="D251">
        <v>2020</v>
      </c>
      <c r="E251" s="21" t="str">
        <f t="shared" si="61"/>
        <v/>
      </c>
      <c r="F251" s="21" t="str">
        <f t="shared" si="61"/>
        <v/>
      </c>
      <c r="G251" s="21" t="str">
        <f t="shared" si="61"/>
        <v/>
      </c>
      <c r="H251" s="21" t="str">
        <f t="shared" si="61"/>
        <v/>
      </c>
      <c r="I251" s="21" t="str">
        <f t="shared" si="61"/>
        <v/>
      </c>
      <c r="J251" s="21" t="str">
        <f t="shared" si="61"/>
        <v/>
      </c>
      <c r="K251" s="21" t="str">
        <f t="shared" si="61"/>
        <v/>
      </c>
      <c r="L251" s="21" t="str">
        <f t="shared" si="61"/>
        <v/>
      </c>
      <c r="M251" s="21" t="str">
        <f t="shared" si="61"/>
        <v/>
      </c>
      <c r="N251" s="21" t="str">
        <f t="shared" si="61"/>
        <v/>
      </c>
      <c r="O251" s="21" t="str">
        <f t="shared" si="61"/>
        <v/>
      </c>
      <c r="P251" s="21" t="str">
        <f t="shared" si="61"/>
        <v/>
      </c>
      <c r="Q251" s="21" t="str">
        <f t="shared" si="61"/>
        <v/>
      </c>
      <c r="R251" s="21" t="str">
        <f t="shared" si="61"/>
        <v/>
      </c>
      <c r="S251" s="21" t="str">
        <f t="shared" si="61"/>
        <v/>
      </c>
      <c r="T251" s="21" t="str">
        <f t="shared" si="61"/>
        <v/>
      </c>
      <c r="U251" s="21" t="str">
        <f t="shared" si="61"/>
        <v/>
      </c>
      <c r="V251" s="21" t="str">
        <f t="shared" si="61"/>
        <v/>
      </c>
      <c r="W251" s="21" t="str">
        <f t="shared" si="61"/>
        <v/>
      </c>
      <c r="X251" s="21" t="str">
        <f t="shared" si="61"/>
        <v/>
      </c>
      <c r="Y251" s="21" t="str">
        <f t="shared" si="61"/>
        <v/>
      </c>
      <c r="Z251" s="21" t="str">
        <f t="shared" si="61"/>
        <v/>
      </c>
      <c r="AA251" s="21" t="str">
        <f t="shared" si="61"/>
        <v/>
      </c>
      <c r="AB251" s="21" t="str">
        <f t="shared" si="61"/>
        <v/>
      </c>
      <c r="AC251" s="21" t="str">
        <f t="shared" si="61"/>
        <v/>
      </c>
      <c r="AD251" s="21" t="str">
        <f t="shared" si="61"/>
        <v/>
      </c>
      <c r="AE251" s="21" t="str">
        <f t="shared" si="61"/>
        <v/>
      </c>
      <c r="AF251" s="21" t="str">
        <f t="shared" si="61"/>
        <v/>
      </c>
      <c r="AG251" s="21" t="str">
        <f t="shared" si="61"/>
        <v/>
      </c>
      <c r="AH251" s="21" t="str">
        <f t="shared" si="61"/>
        <v/>
      </c>
      <c r="AI251" s="21" t="str">
        <f t="shared" si="61"/>
        <v/>
      </c>
      <c r="AJ251" s="21" t="str">
        <f t="shared" si="61"/>
        <v/>
      </c>
      <c r="AK251" s="21" t="str">
        <f t="shared" si="61"/>
        <v/>
      </c>
      <c r="AL251" s="21" t="str">
        <f t="shared" si="61"/>
        <v/>
      </c>
      <c r="AM251" s="21" t="str">
        <f t="shared" si="61"/>
        <v/>
      </c>
      <c r="AN251" s="21" t="str">
        <f t="shared" si="61"/>
        <v/>
      </c>
      <c r="AO251" s="21" t="str">
        <f t="shared" si="61"/>
        <v/>
      </c>
      <c r="AP251" s="21" t="str">
        <f t="shared" si="61"/>
        <v/>
      </c>
      <c r="AQ251" s="21" t="str">
        <f t="shared" si="61"/>
        <v/>
      </c>
      <c r="AR251" s="21" t="str">
        <f t="shared" si="61"/>
        <v/>
      </c>
      <c r="AS251" s="21" t="str">
        <f t="shared" si="61"/>
        <v/>
      </c>
      <c r="AT251" s="21" t="str">
        <f t="shared" si="61"/>
        <v/>
      </c>
      <c r="AU251" s="21" t="str">
        <f t="shared" si="61"/>
        <v/>
      </c>
      <c r="AV251" s="21" t="str">
        <f t="shared" si="61"/>
        <v/>
      </c>
      <c r="AW251" s="21" t="str">
        <f t="shared" si="61"/>
        <v/>
      </c>
      <c r="AX251" s="21" t="str">
        <f t="shared" si="61"/>
        <v/>
      </c>
    </row>
    <row r="252" spans="1:50">
      <c r="A252" t="str">
        <f t="shared" si="57"/>
        <v>January2021</v>
      </c>
      <c r="C252" t="s">
        <v>53</v>
      </c>
      <c r="D252">
        <v>2021</v>
      </c>
      <c r="E252" s="21" t="str">
        <f t="shared" si="61"/>
        <v/>
      </c>
      <c r="F252" s="21" t="str">
        <f t="shared" si="61"/>
        <v/>
      </c>
      <c r="G252" s="21" t="str">
        <f t="shared" si="61"/>
        <v/>
      </c>
      <c r="H252" s="21" t="str">
        <f t="shared" si="61"/>
        <v/>
      </c>
      <c r="I252" s="21" t="str">
        <f t="shared" si="61"/>
        <v/>
      </c>
      <c r="J252" s="21" t="str">
        <f t="shared" si="61"/>
        <v/>
      </c>
      <c r="K252" s="21" t="str">
        <f t="shared" si="61"/>
        <v/>
      </c>
      <c r="L252" s="21" t="str">
        <f t="shared" si="61"/>
        <v/>
      </c>
      <c r="M252" s="21" t="str">
        <f t="shared" si="61"/>
        <v/>
      </c>
      <c r="N252" s="21" t="str">
        <f t="shared" si="61"/>
        <v/>
      </c>
      <c r="O252" s="21" t="str">
        <f t="shared" si="61"/>
        <v/>
      </c>
      <c r="P252" s="21" t="str">
        <f t="shared" si="61"/>
        <v/>
      </c>
      <c r="Q252" s="21" t="str">
        <f t="shared" si="61"/>
        <v/>
      </c>
      <c r="R252" s="21" t="str">
        <f t="shared" si="61"/>
        <v/>
      </c>
      <c r="S252" s="21" t="str">
        <f t="shared" si="61"/>
        <v/>
      </c>
      <c r="T252" s="21" t="str">
        <f t="shared" si="61"/>
        <v/>
      </c>
      <c r="U252" s="21" t="str">
        <f t="shared" si="61"/>
        <v/>
      </c>
      <c r="V252" s="21" t="str">
        <f t="shared" si="61"/>
        <v/>
      </c>
      <c r="W252" s="21" t="str">
        <f t="shared" si="61"/>
        <v/>
      </c>
      <c r="X252" s="21" t="str">
        <f t="shared" si="61"/>
        <v/>
      </c>
      <c r="Y252" s="21" t="str">
        <f t="shared" si="61"/>
        <v/>
      </c>
      <c r="Z252" s="21" t="str">
        <f t="shared" si="61"/>
        <v/>
      </c>
      <c r="AA252" s="21" t="str">
        <f t="shared" si="61"/>
        <v/>
      </c>
      <c r="AB252" s="21" t="str">
        <f t="shared" si="61"/>
        <v/>
      </c>
      <c r="AC252" s="21" t="str">
        <f t="shared" si="61"/>
        <v/>
      </c>
      <c r="AD252" s="21" t="str">
        <f t="shared" si="61"/>
        <v/>
      </c>
      <c r="AE252" s="21" t="str">
        <f t="shared" si="61"/>
        <v/>
      </c>
      <c r="AF252" s="21" t="str">
        <f t="shared" si="61"/>
        <v/>
      </c>
      <c r="AG252" s="21" t="str">
        <f t="shared" si="61"/>
        <v/>
      </c>
      <c r="AH252" s="21" t="str">
        <f t="shared" si="61"/>
        <v/>
      </c>
      <c r="AI252" s="21" t="str">
        <f t="shared" si="61"/>
        <v/>
      </c>
      <c r="AJ252" s="21" t="str">
        <f t="shared" si="61"/>
        <v/>
      </c>
      <c r="AK252" s="21" t="str">
        <f t="shared" si="61"/>
        <v/>
      </c>
      <c r="AL252" s="21" t="str">
        <f t="shared" si="61"/>
        <v/>
      </c>
      <c r="AM252" s="21" t="str">
        <f t="shared" si="61"/>
        <v/>
      </c>
      <c r="AN252" s="21" t="str">
        <f t="shared" si="61"/>
        <v/>
      </c>
      <c r="AO252" s="21" t="str">
        <f t="shared" si="61"/>
        <v/>
      </c>
      <c r="AP252" s="21" t="str">
        <f t="shared" si="61"/>
        <v/>
      </c>
      <c r="AQ252" s="21" t="str">
        <f t="shared" si="61"/>
        <v/>
      </c>
      <c r="AR252" s="21" t="str">
        <f t="shared" si="61"/>
        <v/>
      </c>
      <c r="AS252" s="21" t="str">
        <f t="shared" si="61"/>
        <v/>
      </c>
      <c r="AT252" s="21" t="str">
        <f t="shared" si="61"/>
        <v/>
      </c>
      <c r="AU252" s="21" t="str">
        <f t="shared" si="61"/>
        <v/>
      </c>
      <c r="AV252" s="21" t="str">
        <f t="shared" si="61"/>
        <v/>
      </c>
      <c r="AW252" s="21" t="str">
        <f t="shared" si="61"/>
        <v/>
      </c>
      <c r="AX252" s="21" t="str">
        <f t="shared" si="61"/>
        <v/>
      </c>
    </row>
    <row r="253" spans="1:50">
      <c r="A253" t="str">
        <f t="shared" si="57"/>
        <v>February2021</v>
      </c>
      <c r="C253" t="s">
        <v>55</v>
      </c>
      <c r="D253">
        <v>2021</v>
      </c>
      <c r="E253" s="21" t="str">
        <f t="shared" si="61"/>
        <v/>
      </c>
      <c r="F253" s="21" t="str">
        <f t="shared" si="61"/>
        <v/>
      </c>
      <c r="G253" s="21" t="str">
        <f t="shared" si="61"/>
        <v/>
      </c>
      <c r="H253" s="21" t="str">
        <f t="shared" si="61"/>
        <v/>
      </c>
      <c r="I253" s="21" t="str">
        <f t="shared" si="61"/>
        <v/>
      </c>
      <c r="J253" s="21" t="str">
        <f t="shared" si="61"/>
        <v/>
      </c>
      <c r="K253" s="21" t="str">
        <f t="shared" si="61"/>
        <v/>
      </c>
      <c r="L253" s="21" t="str">
        <f t="shared" si="61"/>
        <v/>
      </c>
      <c r="M253" s="21" t="str">
        <f t="shared" si="61"/>
        <v/>
      </c>
      <c r="N253" s="21" t="str">
        <f t="shared" si="61"/>
        <v/>
      </c>
      <c r="O253" s="21" t="str">
        <f t="shared" si="61"/>
        <v/>
      </c>
      <c r="P253" s="21" t="str">
        <f t="shared" si="61"/>
        <v/>
      </c>
      <c r="Q253" s="21" t="str">
        <f t="shared" si="61"/>
        <v/>
      </c>
      <c r="R253" s="21" t="str">
        <f t="shared" si="61"/>
        <v/>
      </c>
      <c r="S253" s="21" t="str">
        <f t="shared" si="61"/>
        <v/>
      </c>
      <c r="T253" s="21" t="str">
        <f t="shared" si="61"/>
        <v/>
      </c>
      <c r="U253" s="21" t="str">
        <f t="shared" si="61"/>
        <v/>
      </c>
      <c r="V253" s="21" t="str">
        <f t="shared" si="61"/>
        <v/>
      </c>
      <c r="W253" s="21" t="str">
        <f t="shared" si="61"/>
        <v/>
      </c>
      <c r="X253" s="21" t="str">
        <f t="shared" si="61"/>
        <v/>
      </c>
      <c r="Y253" s="21" t="str">
        <f t="shared" si="61"/>
        <v/>
      </c>
      <c r="Z253" s="21" t="str">
        <f t="shared" si="61"/>
        <v/>
      </c>
      <c r="AA253" s="21" t="str">
        <f t="shared" si="61"/>
        <v/>
      </c>
      <c r="AB253" s="21" t="str">
        <f t="shared" si="61"/>
        <v/>
      </c>
      <c r="AC253" s="21" t="str">
        <f t="shared" si="61"/>
        <v/>
      </c>
      <c r="AD253" s="21" t="str">
        <f t="shared" si="61"/>
        <v/>
      </c>
      <c r="AE253" s="21" t="str">
        <f t="shared" si="61"/>
        <v/>
      </c>
      <c r="AF253" s="21" t="str">
        <f t="shared" si="61"/>
        <v/>
      </c>
      <c r="AG253" s="21" t="str">
        <f t="shared" si="61"/>
        <v/>
      </c>
      <c r="AH253" s="21" t="str">
        <f t="shared" si="61"/>
        <v/>
      </c>
      <c r="AI253" s="21" t="str">
        <f t="shared" si="61"/>
        <v/>
      </c>
      <c r="AJ253" s="21" t="str">
        <f t="shared" si="61"/>
        <v/>
      </c>
      <c r="AK253" s="21" t="str">
        <f t="shared" si="61"/>
        <v/>
      </c>
      <c r="AL253" s="21" t="str">
        <f t="shared" si="61"/>
        <v/>
      </c>
      <c r="AM253" s="21" t="str">
        <f t="shared" si="61"/>
        <v/>
      </c>
      <c r="AN253" s="21" t="str">
        <f t="shared" si="61"/>
        <v/>
      </c>
      <c r="AO253" s="21" t="str">
        <f t="shared" si="61"/>
        <v/>
      </c>
      <c r="AP253" s="21" t="str">
        <f t="shared" si="61"/>
        <v/>
      </c>
      <c r="AQ253" s="21" t="str">
        <f t="shared" si="61"/>
        <v/>
      </c>
      <c r="AR253" s="21" t="str">
        <f t="shared" si="61"/>
        <v/>
      </c>
      <c r="AS253" s="21" t="str">
        <f t="shared" si="61"/>
        <v/>
      </c>
      <c r="AT253" s="21" t="str">
        <f t="shared" si="61"/>
        <v/>
      </c>
      <c r="AU253" s="21" t="str">
        <f t="shared" si="61"/>
        <v/>
      </c>
      <c r="AV253" s="21" t="str">
        <f t="shared" si="61"/>
        <v/>
      </c>
      <c r="AW253" s="21" t="str">
        <f t="shared" si="61"/>
        <v/>
      </c>
      <c r="AX253" s="21" t="str">
        <f t="shared" si="61"/>
        <v/>
      </c>
    </row>
    <row r="254" spans="1:50">
      <c r="A254" t="str">
        <f t="shared" si="57"/>
        <v>March2021</v>
      </c>
      <c r="C254" t="s">
        <v>56</v>
      </c>
      <c r="D254">
        <v>2021</v>
      </c>
      <c r="E254" s="21" t="str">
        <f t="shared" si="61"/>
        <v/>
      </c>
      <c r="F254" s="21" t="str">
        <f t="shared" si="61"/>
        <v/>
      </c>
      <c r="G254" s="21" t="str">
        <f t="shared" si="61"/>
        <v/>
      </c>
      <c r="H254" s="21" t="str">
        <f t="shared" si="61"/>
        <v/>
      </c>
      <c r="I254" s="21" t="str">
        <f t="shared" si="61"/>
        <v/>
      </c>
      <c r="J254" s="21" t="str">
        <f t="shared" si="61"/>
        <v/>
      </c>
      <c r="K254" s="21" t="str">
        <f t="shared" si="61"/>
        <v/>
      </c>
      <c r="L254" s="21" t="str">
        <f t="shared" si="61"/>
        <v/>
      </c>
      <c r="M254" s="21" t="str">
        <f t="shared" si="61"/>
        <v/>
      </c>
      <c r="N254" s="21" t="str">
        <f t="shared" si="61"/>
        <v/>
      </c>
      <c r="O254" s="21" t="str">
        <f t="shared" si="61"/>
        <v/>
      </c>
      <c r="P254" s="21" t="str">
        <f t="shared" si="61"/>
        <v/>
      </c>
      <c r="Q254" s="21" t="str">
        <f t="shared" si="61"/>
        <v/>
      </c>
      <c r="R254" s="21" t="str">
        <f t="shared" si="61"/>
        <v/>
      </c>
      <c r="S254" s="21" t="str">
        <f t="shared" si="61"/>
        <v/>
      </c>
      <c r="T254" s="21" t="str">
        <f t="shared" si="61"/>
        <v/>
      </c>
      <c r="U254" s="21" t="str">
        <f t="shared" si="61"/>
        <v/>
      </c>
      <c r="V254" s="21" t="str">
        <f t="shared" si="61"/>
        <v/>
      </c>
      <c r="W254" s="21" t="str">
        <f t="shared" si="61"/>
        <v/>
      </c>
      <c r="X254" s="21" t="str">
        <f t="shared" si="61"/>
        <v/>
      </c>
      <c r="Y254" s="21" t="str">
        <f t="shared" si="61"/>
        <v/>
      </c>
      <c r="Z254" s="21" t="str">
        <f t="shared" si="61"/>
        <v/>
      </c>
      <c r="AA254" s="21" t="str">
        <f t="shared" si="61"/>
        <v/>
      </c>
      <c r="AB254" s="21" t="str">
        <f t="shared" si="61"/>
        <v/>
      </c>
      <c r="AC254" s="21" t="str">
        <f t="shared" si="61"/>
        <v/>
      </c>
      <c r="AD254" s="21" t="str">
        <f t="shared" si="61"/>
        <v/>
      </c>
      <c r="AE254" s="21" t="str">
        <f t="shared" si="61"/>
        <v/>
      </c>
      <c r="AF254" s="21" t="str">
        <f t="shared" si="61"/>
        <v/>
      </c>
      <c r="AG254" s="21" t="str">
        <f t="shared" si="61"/>
        <v/>
      </c>
      <c r="AH254" s="21" t="str">
        <f t="shared" si="61"/>
        <v/>
      </c>
      <c r="AI254" s="21" t="str">
        <f t="shared" si="61"/>
        <v/>
      </c>
      <c r="AJ254" s="21" t="str">
        <f t="shared" si="61"/>
        <v/>
      </c>
      <c r="AK254" s="21" t="str">
        <f t="shared" si="61"/>
        <v/>
      </c>
      <c r="AL254" s="21" t="str">
        <f t="shared" si="61"/>
        <v/>
      </c>
      <c r="AM254" s="21" t="str">
        <f t="shared" si="61"/>
        <v/>
      </c>
      <c r="AN254" s="21" t="str">
        <f t="shared" si="61"/>
        <v/>
      </c>
      <c r="AO254" s="21" t="str">
        <f t="shared" si="61"/>
        <v/>
      </c>
      <c r="AP254" s="21" t="str">
        <f t="shared" si="61"/>
        <v/>
      </c>
      <c r="AQ254" s="21" t="str">
        <f t="shared" si="61"/>
        <v/>
      </c>
      <c r="AR254" s="21" t="str">
        <f t="shared" si="61"/>
        <v/>
      </c>
      <c r="AS254" s="21" t="str">
        <f t="shared" si="61"/>
        <v/>
      </c>
      <c r="AT254" s="21" t="str">
        <f t="shared" si="61"/>
        <v/>
      </c>
      <c r="AU254" s="21" t="str">
        <f t="shared" si="61"/>
        <v/>
      </c>
      <c r="AV254" s="21" t="str">
        <f t="shared" si="61"/>
        <v/>
      </c>
      <c r="AW254" s="21" t="str">
        <f t="shared" si="61"/>
        <v/>
      </c>
      <c r="AX254" s="21" t="str">
        <f t="shared" si="61"/>
        <v/>
      </c>
    </row>
    <row r="255" spans="1:50">
      <c r="A255" t="str">
        <f t="shared" si="57"/>
        <v>April2021</v>
      </c>
      <c r="C255" t="s">
        <v>57</v>
      </c>
      <c r="D255">
        <v>2021</v>
      </c>
      <c r="E255" s="21" t="str">
        <f t="shared" si="61"/>
        <v/>
      </c>
      <c r="F255" s="21" t="str">
        <f t="shared" si="61"/>
        <v/>
      </c>
      <c r="G255" s="21" t="str">
        <f t="shared" si="61"/>
        <v/>
      </c>
      <c r="H255" s="21" t="str">
        <f t="shared" si="61"/>
        <v/>
      </c>
      <c r="I255" s="21" t="str">
        <f t="shared" si="61"/>
        <v/>
      </c>
      <c r="J255" s="21" t="str">
        <f t="shared" si="61"/>
        <v/>
      </c>
      <c r="K255" s="21" t="str">
        <f t="shared" si="61"/>
        <v/>
      </c>
      <c r="L255" s="21" t="str">
        <f t="shared" si="61"/>
        <v/>
      </c>
      <c r="M255" s="21" t="str">
        <f t="shared" si="61"/>
        <v/>
      </c>
      <c r="N255" s="21" t="str">
        <f t="shared" si="61"/>
        <v/>
      </c>
      <c r="O255" s="21" t="str">
        <f t="shared" si="61"/>
        <v/>
      </c>
      <c r="P255" s="21" t="str">
        <f t="shared" si="61"/>
        <v/>
      </c>
      <c r="Q255" s="21" t="str">
        <f t="shared" si="61"/>
        <v/>
      </c>
      <c r="R255" s="21" t="str">
        <f t="shared" si="61"/>
        <v/>
      </c>
      <c r="S255" s="21" t="str">
        <f t="shared" si="61"/>
        <v/>
      </c>
      <c r="T255" s="21" t="str">
        <f t="shared" si="61"/>
        <v/>
      </c>
      <c r="U255" s="21" t="str">
        <f t="shared" si="61"/>
        <v/>
      </c>
      <c r="V255" s="21" t="str">
        <f t="shared" si="61"/>
        <v/>
      </c>
      <c r="W255" s="21" t="str">
        <f t="shared" si="61"/>
        <v/>
      </c>
      <c r="X255" s="21" t="str">
        <f t="shared" si="61"/>
        <v/>
      </c>
      <c r="Y255" s="21" t="str">
        <f t="shared" si="61"/>
        <v/>
      </c>
      <c r="Z255" s="21" t="str">
        <f t="shared" si="61"/>
        <v/>
      </c>
      <c r="AA255" s="21" t="str">
        <f t="shared" si="61"/>
        <v/>
      </c>
      <c r="AB255" s="21" t="str">
        <f t="shared" si="61"/>
        <v/>
      </c>
      <c r="AC255" s="21" t="str">
        <f t="shared" si="61"/>
        <v/>
      </c>
      <c r="AD255" s="21" t="str">
        <f t="shared" ref="AD255:AX255" si="62">IFERROR((AD83-AD82)/AD82,"")</f>
        <v/>
      </c>
      <c r="AE255" s="21" t="str">
        <f t="shared" si="62"/>
        <v/>
      </c>
      <c r="AF255" s="21" t="str">
        <f t="shared" si="62"/>
        <v/>
      </c>
      <c r="AG255" s="21" t="str">
        <f t="shared" si="62"/>
        <v/>
      </c>
      <c r="AH255" s="21" t="str">
        <f t="shared" si="62"/>
        <v/>
      </c>
      <c r="AI255" s="21" t="str">
        <f t="shared" si="62"/>
        <v/>
      </c>
      <c r="AJ255" s="21" t="str">
        <f t="shared" si="62"/>
        <v/>
      </c>
      <c r="AK255" s="21" t="str">
        <f t="shared" si="62"/>
        <v/>
      </c>
      <c r="AL255" s="21" t="str">
        <f t="shared" si="62"/>
        <v/>
      </c>
      <c r="AM255" s="21" t="str">
        <f t="shared" si="62"/>
        <v/>
      </c>
      <c r="AN255" s="21" t="str">
        <f t="shared" si="62"/>
        <v/>
      </c>
      <c r="AO255" s="21" t="str">
        <f t="shared" si="62"/>
        <v/>
      </c>
      <c r="AP255" s="21" t="str">
        <f t="shared" si="62"/>
        <v/>
      </c>
      <c r="AQ255" s="21" t="str">
        <f t="shared" si="62"/>
        <v/>
      </c>
      <c r="AR255" s="21" t="str">
        <f t="shared" si="62"/>
        <v/>
      </c>
      <c r="AS255" s="21" t="str">
        <f t="shared" si="62"/>
        <v/>
      </c>
      <c r="AT255" s="21" t="str">
        <f t="shared" si="62"/>
        <v/>
      </c>
      <c r="AU255" s="21" t="str">
        <f t="shared" si="62"/>
        <v/>
      </c>
      <c r="AV255" s="21" t="str">
        <f t="shared" si="62"/>
        <v/>
      </c>
      <c r="AW255" s="21" t="str">
        <f t="shared" si="62"/>
        <v/>
      </c>
      <c r="AX255" s="21" t="str">
        <f t="shared" si="62"/>
        <v/>
      </c>
    </row>
    <row r="256" spans="1:50">
      <c r="A256" t="str">
        <f t="shared" si="57"/>
        <v>May2021</v>
      </c>
      <c r="C256" t="s">
        <v>58</v>
      </c>
      <c r="D256">
        <v>2021</v>
      </c>
      <c r="E256" s="21" t="str">
        <f t="shared" ref="E256:AX261" si="63">IFERROR((E84-E83)/E83,"")</f>
        <v/>
      </c>
      <c r="F256" s="21" t="str">
        <f t="shared" si="63"/>
        <v/>
      </c>
      <c r="G256" s="21" t="str">
        <f t="shared" si="63"/>
        <v/>
      </c>
      <c r="H256" s="21" t="str">
        <f t="shared" si="63"/>
        <v/>
      </c>
      <c r="I256" s="21" t="str">
        <f t="shared" si="63"/>
        <v/>
      </c>
      <c r="J256" s="21" t="str">
        <f t="shared" si="63"/>
        <v/>
      </c>
      <c r="K256" s="21" t="str">
        <f t="shared" si="63"/>
        <v/>
      </c>
      <c r="L256" s="21" t="str">
        <f t="shared" si="63"/>
        <v/>
      </c>
      <c r="M256" s="21" t="str">
        <f t="shared" si="63"/>
        <v/>
      </c>
      <c r="N256" s="21" t="str">
        <f t="shared" si="63"/>
        <v/>
      </c>
      <c r="O256" s="21" t="str">
        <f t="shared" si="63"/>
        <v/>
      </c>
      <c r="P256" s="21" t="str">
        <f t="shared" si="63"/>
        <v/>
      </c>
      <c r="Q256" s="21" t="str">
        <f t="shared" si="63"/>
        <v/>
      </c>
      <c r="R256" s="21" t="str">
        <f t="shared" si="63"/>
        <v/>
      </c>
      <c r="S256" s="21" t="str">
        <f t="shared" si="63"/>
        <v/>
      </c>
      <c r="T256" s="21" t="str">
        <f t="shared" si="63"/>
        <v/>
      </c>
      <c r="U256" s="21" t="str">
        <f t="shared" si="63"/>
        <v/>
      </c>
      <c r="V256" s="21" t="str">
        <f t="shared" si="63"/>
        <v/>
      </c>
      <c r="W256" s="21" t="str">
        <f t="shared" si="63"/>
        <v/>
      </c>
      <c r="X256" s="21" t="str">
        <f t="shared" si="63"/>
        <v/>
      </c>
      <c r="Y256" s="21" t="str">
        <f t="shared" si="63"/>
        <v/>
      </c>
      <c r="Z256" s="21" t="str">
        <f t="shared" si="63"/>
        <v/>
      </c>
      <c r="AA256" s="21" t="str">
        <f t="shared" si="63"/>
        <v/>
      </c>
      <c r="AB256" s="21" t="str">
        <f t="shared" si="63"/>
        <v/>
      </c>
      <c r="AC256" s="21" t="str">
        <f t="shared" si="63"/>
        <v/>
      </c>
      <c r="AD256" s="21" t="str">
        <f t="shared" si="63"/>
        <v/>
      </c>
      <c r="AE256" s="21" t="str">
        <f t="shared" si="63"/>
        <v/>
      </c>
      <c r="AF256" s="21" t="str">
        <f t="shared" si="63"/>
        <v/>
      </c>
      <c r="AG256" s="21" t="str">
        <f t="shared" si="63"/>
        <v/>
      </c>
      <c r="AH256" s="21" t="str">
        <f t="shared" si="63"/>
        <v/>
      </c>
      <c r="AI256" s="21" t="str">
        <f t="shared" si="63"/>
        <v/>
      </c>
      <c r="AJ256" s="21" t="str">
        <f t="shared" si="63"/>
        <v/>
      </c>
      <c r="AK256" s="21" t="str">
        <f t="shared" si="63"/>
        <v/>
      </c>
      <c r="AL256" s="21" t="str">
        <f t="shared" si="63"/>
        <v/>
      </c>
      <c r="AM256" s="21" t="str">
        <f t="shared" si="63"/>
        <v/>
      </c>
      <c r="AN256" s="21" t="str">
        <f t="shared" si="63"/>
        <v/>
      </c>
      <c r="AO256" s="21" t="str">
        <f t="shared" si="63"/>
        <v/>
      </c>
      <c r="AP256" s="21" t="str">
        <f t="shared" si="63"/>
        <v/>
      </c>
      <c r="AQ256" s="21" t="str">
        <f t="shared" si="63"/>
        <v/>
      </c>
      <c r="AR256" s="21" t="str">
        <f t="shared" si="63"/>
        <v/>
      </c>
      <c r="AS256" s="21" t="str">
        <f t="shared" si="63"/>
        <v/>
      </c>
      <c r="AT256" s="21" t="str">
        <f t="shared" si="63"/>
        <v/>
      </c>
      <c r="AU256" s="21" t="str">
        <f t="shared" si="63"/>
        <v/>
      </c>
      <c r="AV256" s="21" t="str">
        <f t="shared" si="63"/>
        <v/>
      </c>
      <c r="AW256" s="21" t="str">
        <f t="shared" si="63"/>
        <v/>
      </c>
      <c r="AX256" s="21" t="str">
        <f t="shared" si="63"/>
        <v/>
      </c>
    </row>
    <row r="257" spans="1:50">
      <c r="A257" t="str">
        <f t="shared" si="57"/>
        <v>June2021</v>
      </c>
      <c r="C257" t="s">
        <v>59</v>
      </c>
      <c r="D257">
        <v>2021</v>
      </c>
      <c r="E257" s="21" t="str">
        <f t="shared" si="63"/>
        <v/>
      </c>
      <c r="F257" s="21" t="str">
        <f t="shared" si="63"/>
        <v/>
      </c>
      <c r="G257" s="21" t="str">
        <f t="shared" si="63"/>
        <v/>
      </c>
      <c r="H257" s="21" t="str">
        <f t="shared" si="63"/>
        <v/>
      </c>
      <c r="I257" s="21" t="str">
        <f t="shared" si="63"/>
        <v/>
      </c>
      <c r="J257" s="21" t="str">
        <f t="shared" si="63"/>
        <v/>
      </c>
      <c r="K257" s="21" t="str">
        <f t="shared" si="63"/>
        <v/>
      </c>
      <c r="L257" s="21" t="str">
        <f t="shared" si="63"/>
        <v/>
      </c>
      <c r="M257" s="21" t="str">
        <f t="shared" si="63"/>
        <v/>
      </c>
      <c r="N257" s="21" t="str">
        <f t="shared" si="63"/>
        <v/>
      </c>
      <c r="O257" s="21" t="str">
        <f t="shared" si="63"/>
        <v/>
      </c>
      <c r="P257" s="21" t="str">
        <f t="shared" si="63"/>
        <v/>
      </c>
      <c r="Q257" s="21" t="str">
        <f t="shared" si="63"/>
        <v/>
      </c>
      <c r="R257" s="21" t="str">
        <f t="shared" si="63"/>
        <v/>
      </c>
      <c r="S257" s="21" t="str">
        <f t="shared" si="63"/>
        <v/>
      </c>
      <c r="T257" s="21" t="str">
        <f t="shared" si="63"/>
        <v/>
      </c>
      <c r="U257" s="21" t="str">
        <f t="shared" si="63"/>
        <v/>
      </c>
      <c r="V257" s="21" t="str">
        <f t="shared" si="63"/>
        <v/>
      </c>
      <c r="W257" s="21" t="str">
        <f t="shared" si="63"/>
        <v/>
      </c>
      <c r="X257" s="21" t="str">
        <f t="shared" si="63"/>
        <v/>
      </c>
      <c r="Y257" s="21" t="str">
        <f t="shared" si="63"/>
        <v/>
      </c>
      <c r="Z257" s="21" t="str">
        <f t="shared" si="63"/>
        <v/>
      </c>
      <c r="AA257" s="21" t="str">
        <f t="shared" si="63"/>
        <v/>
      </c>
      <c r="AB257" s="21" t="str">
        <f t="shared" si="63"/>
        <v/>
      </c>
      <c r="AC257" s="21" t="str">
        <f t="shared" si="63"/>
        <v/>
      </c>
      <c r="AD257" s="21" t="str">
        <f t="shared" si="63"/>
        <v/>
      </c>
      <c r="AE257" s="21" t="str">
        <f t="shared" si="63"/>
        <v/>
      </c>
      <c r="AF257" s="21" t="str">
        <f t="shared" si="63"/>
        <v/>
      </c>
      <c r="AG257" s="21" t="str">
        <f t="shared" si="63"/>
        <v/>
      </c>
      <c r="AH257" s="21" t="str">
        <f t="shared" si="63"/>
        <v/>
      </c>
      <c r="AI257" s="21" t="str">
        <f t="shared" si="63"/>
        <v/>
      </c>
      <c r="AJ257" s="21" t="str">
        <f t="shared" si="63"/>
        <v/>
      </c>
      <c r="AK257" s="21" t="str">
        <f t="shared" si="63"/>
        <v/>
      </c>
      <c r="AL257" s="21" t="str">
        <f t="shared" si="63"/>
        <v/>
      </c>
      <c r="AM257" s="21" t="str">
        <f t="shared" si="63"/>
        <v/>
      </c>
      <c r="AN257" s="21" t="str">
        <f t="shared" si="63"/>
        <v/>
      </c>
      <c r="AO257" s="21" t="str">
        <f t="shared" si="63"/>
        <v/>
      </c>
      <c r="AP257" s="21" t="str">
        <f t="shared" si="63"/>
        <v/>
      </c>
      <c r="AQ257" s="21" t="str">
        <f t="shared" si="63"/>
        <v/>
      </c>
      <c r="AR257" s="21" t="str">
        <f t="shared" si="63"/>
        <v/>
      </c>
      <c r="AS257" s="21" t="str">
        <f t="shared" si="63"/>
        <v/>
      </c>
      <c r="AT257" s="21" t="str">
        <f t="shared" si="63"/>
        <v/>
      </c>
      <c r="AU257" s="21" t="str">
        <f t="shared" si="63"/>
        <v/>
      </c>
      <c r="AV257" s="21" t="str">
        <f t="shared" si="63"/>
        <v/>
      </c>
      <c r="AW257" s="21" t="str">
        <f t="shared" si="63"/>
        <v/>
      </c>
      <c r="AX257" s="21" t="str">
        <f t="shared" si="63"/>
        <v/>
      </c>
    </row>
    <row r="258" spans="1:50">
      <c r="A258" t="str">
        <f t="shared" si="57"/>
        <v>July2021</v>
      </c>
      <c r="C258" t="s">
        <v>60</v>
      </c>
      <c r="D258">
        <v>2021</v>
      </c>
      <c r="E258" s="21" t="str">
        <f t="shared" si="63"/>
        <v/>
      </c>
      <c r="F258" s="21" t="str">
        <f t="shared" si="63"/>
        <v/>
      </c>
      <c r="G258" s="21" t="str">
        <f t="shared" si="63"/>
        <v/>
      </c>
      <c r="H258" s="21" t="str">
        <f t="shared" si="63"/>
        <v/>
      </c>
      <c r="I258" s="21" t="str">
        <f t="shared" si="63"/>
        <v/>
      </c>
      <c r="J258" s="21" t="str">
        <f t="shared" si="63"/>
        <v/>
      </c>
      <c r="K258" s="21" t="str">
        <f t="shared" si="63"/>
        <v/>
      </c>
      <c r="L258" s="21" t="str">
        <f t="shared" si="63"/>
        <v/>
      </c>
      <c r="M258" s="21" t="str">
        <f t="shared" si="63"/>
        <v/>
      </c>
      <c r="N258" s="21" t="str">
        <f t="shared" si="63"/>
        <v/>
      </c>
      <c r="O258" s="21" t="str">
        <f t="shared" si="63"/>
        <v/>
      </c>
      <c r="P258" s="21" t="str">
        <f t="shared" si="63"/>
        <v/>
      </c>
      <c r="Q258" s="21" t="str">
        <f t="shared" si="63"/>
        <v/>
      </c>
      <c r="R258" s="21" t="str">
        <f t="shared" si="63"/>
        <v/>
      </c>
      <c r="S258" s="21" t="str">
        <f t="shared" si="63"/>
        <v/>
      </c>
      <c r="T258" s="21" t="str">
        <f t="shared" si="63"/>
        <v/>
      </c>
      <c r="U258" s="21" t="str">
        <f t="shared" si="63"/>
        <v/>
      </c>
      <c r="V258" s="21" t="str">
        <f t="shared" si="63"/>
        <v/>
      </c>
      <c r="W258" s="21" t="str">
        <f t="shared" si="63"/>
        <v/>
      </c>
      <c r="X258" s="21" t="str">
        <f t="shared" si="63"/>
        <v/>
      </c>
      <c r="Y258" s="21" t="str">
        <f t="shared" si="63"/>
        <v/>
      </c>
      <c r="Z258" s="21" t="str">
        <f t="shared" si="63"/>
        <v/>
      </c>
      <c r="AA258" s="21" t="str">
        <f t="shared" si="63"/>
        <v/>
      </c>
      <c r="AB258" s="21" t="str">
        <f t="shared" si="63"/>
        <v/>
      </c>
      <c r="AC258" s="21" t="str">
        <f t="shared" si="63"/>
        <v/>
      </c>
      <c r="AD258" s="21" t="str">
        <f t="shared" si="63"/>
        <v/>
      </c>
      <c r="AE258" s="21" t="str">
        <f t="shared" si="63"/>
        <v/>
      </c>
      <c r="AF258" s="21" t="str">
        <f t="shared" si="63"/>
        <v/>
      </c>
      <c r="AG258" s="21" t="str">
        <f t="shared" si="63"/>
        <v/>
      </c>
      <c r="AH258" s="21" t="str">
        <f t="shared" si="63"/>
        <v/>
      </c>
      <c r="AI258" s="21" t="str">
        <f t="shared" si="63"/>
        <v/>
      </c>
      <c r="AJ258" s="21" t="str">
        <f t="shared" si="63"/>
        <v/>
      </c>
      <c r="AK258" s="21" t="str">
        <f t="shared" si="63"/>
        <v/>
      </c>
      <c r="AL258" s="21" t="str">
        <f t="shared" si="63"/>
        <v/>
      </c>
      <c r="AM258" s="21" t="str">
        <f t="shared" si="63"/>
        <v/>
      </c>
      <c r="AN258" s="21" t="str">
        <f t="shared" si="63"/>
        <v/>
      </c>
      <c r="AO258" s="21" t="str">
        <f t="shared" si="63"/>
        <v/>
      </c>
      <c r="AP258" s="21" t="str">
        <f t="shared" si="63"/>
        <v/>
      </c>
      <c r="AQ258" s="21" t="str">
        <f t="shared" si="63"/>
        <v/>
      </c>
      <c r="AR258" s="21" t="str">
        <f t="shared" si="63"/>
        <v/>
      </c>
      <c r="AS258" s="21" t="str">
        <f t="shared" si="63"/>
        <v/>
      </c>
      <c r="AT258" s="21" t="str">
        <f t="shared" si="63"/>
        <v/>
      </c>
      <c r="AU258" s="21" t="str">
        <f t="shared" si="63"/>
        <v/>
      </c>
      <c r="AV258" s="21" t="str">
        <f t="shared" si="63"/>
        <v/>
      </c>
      <c r="AW258" s="21" t="str">
        <f t="shared" si="63"/>
        <v/>
      </c>
      <c r="AX258" s="21" t="str">
        <f t="shared" si="63"/>
        <v/>
      </c>
    </row>
    <row r="259" spans="1:50">
      <c r="A259" t="str">
        <f t="shared" si="57"/>
        <v>August2021</v>
      </c>
      <c r="C259" t="s">
        <v>61</v>
      </c>
      <c r="D259">
        <v>2021</v>
      </c>
      <c r="E259" s="21" t="str">
        <f t="shared" si="63"/>
        <v/>
      </c>
      <c r="F259" s="21" t="str">
        <f t="shared" si="63"/>
        <v/>
      </c>
      <c r="G259" s="21" t="str">
        <f t="shared" si="63"/>
        <v/>
      </c>
      <c r="H259" s="21" t="str">
        <f t="shared" si="63"/>
        <v/>
      </c>
      <c r="I259" s="21" t="str">
        <f t="shared" si="63"/>
        <v/>
      </c>
      <c r="J259" s="21" t="str">
        <f t="shared" si="63"/>
        <v/>
      </c>
      <c r="K259" s="21" t="str">
        <f t="shared" si="63"/>
        <v/>
      </c>
      <c r="L259" s="21" t="str">
        <f t="shared" si="63"/>
        <v/>
      </c>
      <c r="M259" s="21" t="str">
        <f t="shared" si="63"/>
        <v/>
      </c>
      <c r="N259" s="21" t="str">
        <f t="shared" si="63"/>
        <v/>
      </c>
      <c r="O259" s="21" t="str">
        <f t="shared" si="63"/>
        <v/>
      </c>
      <c r="P259" s="21" t="str">
        <f t="shared" si="63"/>
        <v/>
      </c>
      <c r="Q259" s="21" t="str">
        <f t="shared" si="63"/>
        <v/>
      </c>
      <c r="R259" s="21" t="str">
        <f t="shared" si="63"/>
        <v/>
      </c>
      <c r="S259" s="21" t="str">
        <f t="shared" si="63"/>
        <v/>
      </c>
      <c r="T259" s="21" t="str">
        <f t="shared" si="63"/>
        <v/>
      </c>
      <c r="U259" s="21" t="str">
        <f t="shared" si="63"/>
        <v/>
      </c>
      <c r="V259" s="21" t="str">
        <f t="shared" si="63"/>
        <v/>
      </c>
      <c r="W259" s="21" t="str">
        <f t="shared" si="63"/>
        <v/>
      </c>
      <c r="X259" s="21" t="str">
        <f t="shared" si="63"/>
        <v/>
      </c>
      <c r="Y259" s="21" t="str">
        <f t="shared" si="63"/>
        <v/>
      </c>
      <c r="Z259" s="21" t="str">
        <f t="shared" si="63"/>
        <v/>
      </c>
      <c r="AA259" s="21" t="str">
        <f t="shared" si="63"/>
        <v/>
      </c>
      <c r="AB259" s="21" t="str">
        <f t="shared" si="63"/>
        <v/>
      </c>
      <c r="AC259" s="21" t="str">
        <f t="shared" si="63"/>
        <v/>
      </c>
      <c r="AD259" s="21" t="str">
        <f t="shared" si="63"/>
        <v/>
      </c>
      <c r="AE259" s="21" t="str">
        <f t="shared" si="63"/>
        <v/>
      </c>
      <c r="AF259" s="21" t="str">
        <f t="shared" si="63"/>
        <v/>
      </c>
      <c r="AG259" s="21" t="str">
        <f t="shared" si="63"/>
        <v/>
      </c>
      <c r="AH259" s="21" t="str">
        <f t="shared" si="63"/>
        <v/>
      </c>
      <c r="AI259" s="21" t="str">
        <f t="shared" si="63"/>
        <v/>
      </c>
      <c r="AJ259" s="21" t="str">
        <f t="shared" si="63"/>
        <v/>
      </c>
      <c r="AK259" s="21" t="str">
        <f t="shared" si="63"/>
        <v/>
      </c>
      <c r="AL259" s="21" t="str">
        <f t="shared" si="63"/>
        <v/>
      </c>
      <c r="AM259" s="21" t="str">
        <f t="shared" si="63"/>
        <v/>
      </c>
      <c r="AN259" s="21" t="str">
        <f t="shared" si="63"/>
        <v/>
      </c>
      <c r="AO259" s="21" t="str">
        <f t="shared" si="63"/>
        <v/>
      </c>
      <c r="AP259" s="21" t="str">
        <f t="shared" si="63"/>
        <v/>
      </c>
      <c r="AQ259" s="21" t="str">
        <f t="shared" si="63"/>
        <v/>
      </c>
      <c r="AR259" s="21" t="str">
        <f t="shared" si="63"/>
        <v/>
      </c>
      <c r="AS259" s="21" t="str">
        <f t="shared" si="63"/>
        <v/>
      </c>
      <c r="AT259" s="21" t="str">
        <f t="shared" si="63"/>
        <v/>
      </c>
      <c r="AU259" s="21" t="str">
        <f t="shared" si="63"/>
        <v/>
      </c>
      <c r="AV259" s="21" t="str">
        <f t="shared" si="63"/>
        <v/>
      </c>
      <c r="AW259" s="21" t="str">
        <f t="shared" si="63"/>
        <v/>
      </c>
      <c r="AX259" s="21" t="str">
        <f t="shared" si="63"/>
        <v/>
      </c>
    </row>
    <row r="260" spans="1:50">
      <c r="A260" t="str">
        <f t="shared" si="57"/>
        <v>September2021</v>
      </c>
      <c r="C260" t="s">
        <v>2</v>
      </c>
      <c r="D260">
        <v>2021</v>
      </c>
      <c r="E260" s="21" t="str">
        <f t="shared" si="63"/>
        <v/>
      </c>
      <c r="F260" s="21" t="str">
        <f t="shared" si="63"/>
        <v/>
      </c>
      <c r="G260" s="21" t="str">
        <f t="shared" si="63"/>
        <v/>
      </c>
      <c r="H260" s="21" t="str">
        <f t="shared" si="63"/>
        <v/>
      </c>
      <c r="I260" s="21" t="str">
        <f t="shared" si="63"/>
        <v/>
      </c>
      <c r="J260" s="21" t="str">
        <f t="shared" si="63"/>
        <v/>
      </c>
      <c r="K260" s="21" t="str">
        <f t="shared" si="63"/>
        <v/>
      </c>
      <c r="L260" s="21" t="str">
        <f t="shared" si="63"/>
        <v/>
      </c>
      <c r="M260" s="21" t="str">
        <f t="shared" si="63"/>
        <v/>
      </c>
      <c r="N260" s="21" t="str">
        <f t="shared" si="63"/>
        <v/>
      </c>
      <c r="O260" s="21" t="str">
        <f t="shared" si="63"/>
        <v/>
      </c>
      <c r="P260" s="21" t="str">
        <f t="shared" si="63"/>
        <v/>
      </c>
      <c r="Q260" s="21" t="str">
        <f t="shared" si="63"/>
        <v/>
      </c>
      <c r="R260" s="21" t="str">
        <f t="shared" si="63"/>
        <v/>
      </c>
      <c r="S260" s="21" t="str">
        <f t="shared" si="63"/>
        <v/>
      </c>
      <c r="T260" s="21" t="str">
        <f t="shared" si="63"/>
        <v/>
      </c>
      <c r="U260" s="21" t="str">
        <f t="shared" si="63"/>
        <v/>
      </c>
      <c r="V260" s="21" t="str">
        <f t="shared" si="63"/>
        <v/>
      </c>
      <c r="W260" s="21" t="str">
        <f t="shared" si="63"/>
        <v/>
      </c>
      <c r="X260" s="21" t="str">
        <f t="shared" si="63"/>
        <v/>
      </c>
      <c r="Y260" s="21" t="str">
        <f t="shared" si="63"/>
        <v/>
      </c>
      <c r="Z260" s="21" t="str">
        <f t="shared" si="63"/>
        <v/>
      </c>
      <c r="AA260" s="21" t="str">
        <f t="shared" si="63"/>
        <v/>
      </c>
      <c r="AB260" s="21" t="str">
        <f t="shared" si="63"/>
        <v/>
      </c>
      <c r="AC260" s="21" t="str">
        <f t="shared" si="63"/>
        <v/>
      </c>
      <c r="AD260" s="21" t="str">
        <f t="shared" si="63"/>
        <v/>
      </c>
      <c r="AE260" s="21" t="str">
        <f t="shared" si="63"/>
        <v/>
      </c>
      <c r="AF260" s="21" t="str">
        <f t="shared" si="63"/>
        <v/>
      </c>
      <c r="AG260" s="21" t="str">
        <f t="shared" si="63"/>
        <v/>
      </c>
      <c r="AH260" s="21" t="str">
        <f t="shared" si="63"/>
        <v/>
      </c>
      <c r="AI260" s="21" t="str">
        <f t="shared" si="63"/>
        <v/>
      </c>
      <c r="AJ260" s="21" t="str">
        <f t="shared" si="63"/>
        <v/>
      </c>
      <c r="AK260" s="21" t="str">
        <f t="shared" si="63"/>
        <v/>
      </c>
      <c r="AL260" s="21" t="str">
        <f t="shared" si="63"/>
        <v/>
      </c>
      <c r="AM260" s="21" t="str">
        <f t="shared" si="63"/>
        <v/>
      </c>
      <c r="AN260" s="21" t="str">
        <f t="shared" si="63"/>
        <v/>
      </c>
      <c r="AO260" s="21" t="str">
        <f t="shared" si="63"/>
        <v/>
      </c>
      <c r="AP260" s="21" t="str">
        <f t="shared" si="63"/>
        <v/>
      </c>
      <c r="AQ260" s="21" t="str">
        <f t="shared" si="63"/>
        <v/>
      </c>
      <c r="AR260" s="21" t="str">
        <f t="shared" si="63"/>
        <v/>
      </c>
      <c r="AS260" s="21" t="str">
        <f t="shared" si="63"/>
        <v/>
      </c>
      <c r="AT260" s="21" t="str">
        <f t="shared" si="63"/>
        <v/>
      </c>
      <c r="AU260" s="21" t="str">
        <f t="shared" si="63"/>
        <v/>
      </c>
      <c r="AV260" s="21" t="str">
        <f t="shared" si="63"/>
        <v/>
      </c>
      <c r="AW260" s="21" t="str">
        <f t="shared" si="63"/>
        <v/>
      </c>
      <c r="AX260" s="21" t="str">
        <f t="shared" si="63"/>
        <v/>
      </c>
    </row>
    <row r="261" spans="1:50">
      <c r="A261" t="str">
        <f t="shared" si="57"/>
        <v>October2021</v>
      </c>
      <c r="C261" t="s">
        <v>62</v>
      </c>
      <c r="D261">
        <v>2021</v>
      </c>
      <c r="E261" s="21" t="str">
        <f t="shared" si="63"/>
        <v/>
      </c>
      <c r="F261" s="21" t="str">
        <f t="shared" si="63"/>
        <v/>
      </c>
      <c r="G261" s="21" t="str">
        <f t="shared" si="63"/>
        <v/>
      </c>
      <c r="H261" s="21" t="str">
        <f t="shared" si="63"/>
        <v/>
      </c>
      <c r="I261" s="21" t="str">
        <f t="shared" si="63"/>
        <v/>
      </c>
      <c r="J261" s="21" t="str">
        <f t="shared" si="63"/>
        <v/>
      </c>
      <c r="K261" s="21" t="str">
        <f t="shared" si="63"/>
        <v/>
      </c>
      <c r="L261" s="21" t="str">
        <f t="shared" si="63"/>
        <v/>
      </c>
      <c r="M261" s="21" t="str">
        <f t="shared" si="63"/>
        <v/>
      </c>
      <c r="N261" s="21" t="str">
        <f t="shared" si="63"/>
        <v/>
      </c>
      <c r="O261" s="21" t="str">
        <f t="shared" si="63"/>
        <v/>
      </c>
      <c r="P261" s="21" t="str">
        <f t="shared" si="63"/>
        <v/>
      </c>
      <c r="Q261" s="21" t="str">
        <f t="shared" si="63"/>
        <v/>
      </c>
      <c r="R261" s="21" t="str">
        <f t="shared" si="63"/>
        <v/>
      </c>
      <c r="S261" s="21" t="str">
        <f t="shared" si="63"/>
        <v/>
      </c>
      <c r="T261" s="21" t="str">
        <f t="shared" si="63"/>
        <v/>
      </c>
      <c r="U261" s="21" t="str">
        <f t="shared" si="63"/>
        <v/>
      </c>
      <c r="V261" s="21" t="str">
        <f t="shared" si="63"/>
        <v/>
      </c>
      <c r="W261" s="21" t="str">
        <f t="shared" si="63"/>
        <v/>
      </c>
      <c r="X261" s="21" t="str">
        <f t="shared" si="63"/>
        <v/>
      </c>
      <c r="Y261" s="21" t="str">
        <f t="shared" si="63"/>
        <v/>
      </c>
      <c r="Z261" s="21" t="str">
        <f t="shared" si="63"/>
        <v/>
      </c>
      <c r="AA261" s="21" t="str">
        <f t="shared" si="63"/>
        <v/>
      </c>
      <c r="AB261" s="21" t="str">
        <f t="shared" si="63"/>
        <v/>
      </c>
      <c r="AC261" s="21" t="str">
        <f t="shared" si="63"/>
        <v/>
      </c>
      <c r="AD261" s="21" t="str">
        <f t="shared" ref="AD261:AX261" si="64">IFERROR((AD89-AD88)/AD88,"")</f>
        <v/>
      </c>
      <c r="AE261" s="21" t="str">
        <f t="shared" si="64"/>
        <v/>
      </c>
      <c r="AF261" s="21" t="str">
        <f t="shared" si="64"/>
        <v/>
      </c>
      <c r="AG261" s="21" t="str">
        <f t="shared" si="64"/>
        <v/>
      </c>
      <c r="AH261" s="21" t="str">
        <f t="shared" si="64"/>
        <v/>
      </c>
      <c r="AI261" s="21" t="str">
        <f t="shared" si="64"/>
        <v/>
      </c>
      <c r="AJ261" s="21" t="str">
        <f t="shared" si="64"/>
        <v/>
      </c>
      <c r="AK261" s="21" t="str">
        <f t="shared" si="64"/>
        <v/>
      </c>
      <c r="AL261" s="21" t="str">
        <f t="shared" si="64"/>
        <v/>
      </c>
      <c r="AM261" s="21" t="str">
        <f t="shared" si="64"/>
        <v/>
      </c>
      <c r="AN261" s="21" t="str">
        <f t="shared" si="64"/>
        <v/>
      </c>
      <c r="AO261" s="21" t="str">
        <f t="shared" si="64"/>
        <v/>
      </c>
      <c r="AP261" s="21" t="str">
        <f t="shared" si="64"/>
        <v/>
      </c>
      <c r="AQ261" s="21" t="str">
        <f t="shared" si="64"/>
        <v/>
      </c>
      <c r="AR261" s="21" t="str">
        <f t="shared" si="64"/>
        <v/>
      </c>
      <c r="AS261" s="21" t="str">
        <f t="shared" si="64"/>
        <v/>
      </c>
      <c r="AT261" s="21" t="str">
        <f t="shared" si="64"/>
        <v/>
      </c>
      <c r="AU261" s="21" t="str">
        <f t="shared" si="64"/>
        <v/>
      </c>
      <c r="AV261" s="21" t="str">
        <f t="shared" si="64"/>
        <v/>
      </c>
      <c r="AW261" s="21" t="str">
        <f t="shared" si="64"/>
        <v/>
      </c>
      <c r="AX261" s="21" t="str">
        <f t="shared" si="64"/>
        <v/>
      </c>
    </row>
    <row r="262" spans="1:50">
      <c r="A262" t="str">
        <f t="shared" si="57"/>
        <v>November2021</v>
      </c>
      <c r="C262" t="s">
        <v>63</v>
      </c>
      <c r="D262">
        <v>2021</v>
      </c>
      <c r="E262" s="21" t="str">
        <f t="shared" ref="E262:AX263" si="65">IFERROR((E90-E89)/E89,"")</f>
        <v/>
      </c>
      <c r="F262" s="21" t="str">
        <f t="shared" si="65"/>
        <v/>
      </c>
      <c r="G262" s="21" t="str">
        <f t="shared" si="65"/>
        <v/>
      </c>
      <c r="H262" s="21" t="str">
        <f t="shared" si="65"/>
        <v/>
      </c>
      <c r="I262" s="21" t="str">
        <f t="shared" si="65"/>
        <v/>
      </c>
      <c r="J262" s="21" t="str">
        <f t="shared" si="65"/>
        <v/>
      </c>
      <c r="K262" s="21" t="str">
        <f t="shared" si="65"/>
        <v/>
      </c>
      <c r="L262" s="21" t="str">
        <f t="shared" si="65"/>
        <v/>
      </c>
      <c r="M262" s="21" t="str">
        <f t="shared" si="65"/>
        <v/>
      </c>
      <c r="N262" s="21" t="str">
        <f t="shared" si="65"/>
        <v/>
      </c>
      <c r="O262" s="21" t="str">
        <f t="shared" si="65"/>
        <v/>
      </c>
      <c r="P262" s="21" t="str">
        <f t="shared" si="65"/>
        <v/>
      </c>
      <c r="Q262" s="21" t="str">
        <f t="shared" si="65"/>
        <v/>
      </c>
      <c r="R262" s="21" t="str">
        <f t="shared" si="65"/>
        <v/>
      </c>
      <c r="S262" s="21" t="str">
        <f t="shared" si="65"/>
        <v/>
      </c>
      <c r="T262" s="21" t="str">
        <f t="shared" si="65"/>
        <v/>
      </c>
      <c r="U262" s="21" t="str">
        <f t="shared" si="65"/>
        <v/>
      </c>
      <c r="V262" s="21" t="str">
        <f t="shared" si="65"/>
        <v/>
      </c>
      <c r="W262" s="21" t="str">
        <f t="shared" si="65"/>
        <v/>
      </c>
      <c r="X262" s="21" t="str">
        <f t="shared" si="65"/>
        <v/>
      </c>
      <c r="Y262" s="21" t="str">
        <f t="shared" si="65"/>
        <v/>
      </c>
      <c r="Z262" s="21" t="str">
        <f t="shared" si="65"/>
        <v/>
      </c>
      <c r="AA262" s="21" t="str">
        <f t="shared" si="65"/>
        <v/>
      </c>
      <c r="AB262" s="21" t="str">
        <f t="shared" si="65"/>
        <v/>
      </c>
      <c r="AC262" s="21" t="str">
        <f t="shared" si="65"/>
        <v/>
      </c>
      <c r="AD262" s="21" t="str">
        <f t="shared" si="65"/>
        <v/>
      </c>
      <c r="AE262" s="21" t="str">
        <f t="shared" si="65"/>
        <v/>
      </c>
      <c r="AF262" s="21" t="str">
        <f t="shared" si="65"/>
        <v/>
      </c>
      <c r="AG262" s="21" t="str">
        <f t="shared" si="65"/>
        <v/>
      </c>
      <c r="AH262" s="21" t="str">
        <f t="shared" si="65"/>
        <v/>
      </c>
      <c r="AI262" s="21" t="str">
        <f t="shared" si="65"/>
        <v/>
      </c>
      <c r="AJ262" s="21" t="str">
        <f t="shared" si="65"/>
        <v/>
      </c>
      <c r="AK262" s="21" t="str">
        <f t="shared" si="65"/>
        <v/>
      </c>
      <c r="AL262" s="21" t="str">
        <f t="shared" si="65"/>
        <v/>
      </c>
      <c r="AM262" s="21" t="str">
        <f t="shared" si="65"/>
        <v/>
      </c>
      <c r="AN262" s="21" t="str">
        <f t="shared" si="65"/>
        <v/>
      </c>
      <c r="AO262" s="21" t="str">
        <f t="shared" si="65"/>
        <v/>
      </c>
      <c r="AP262" s="21" t="str">
        <f t="shared" si="65"/>
        <v/>
      </c>
      <c r="AQ262" s="21" t="str">
        <f t="shared" si="65"/>
        <v/>
      </c>
      <c r="AR262" s="21" t="str">
        <f t="shared" si="65"/>
        <v/>
      </c>
      <c r="AS262" s="21" t="str">
        <f t="shared" si="65"/>
        <v/>
      </c>
      <c r="AT262" s="21" t="str">
        <f t="shared" si="65"/>
        <v/>
      </c>
      <c r="AU262" s="21" t="str">
        <f t="shared" si="65"/>
        <v/>
      </c>
      <c r="AV262" s="21" t="str">
        <f t="shared" si="65"/>
        <v/>
      </c>
      <c r="AW262" s="21" t="str">
        <f t="shared" si="65"/>
        <v/>
      </c>
      <c r="AX262" s="21" t="str">
        <f t="shared" si="65"/>
        <v/>
      </c>
    </row>
    <row r="263" spans="1:50">
      <c r="A263" t="str">
        <f t="shared" si="57"/>
        <v>December2021</v>
      </c>
      <c r="C263" t="s">
        <v>50</v>
      </c>
      <c r="D263">
        <v>2021</v>
      </c>
      <c r="E263" s="21" t="str">
        <f t="shared" si="65"/>
        <v/>
      </c>
      <c r="F263" s="21" t="str">
        <f t="shared" si="65"/>
        <v/>
      </c>
      <c r="G263" s="21" t="str">
        <f t="shared" si="65"/>
        <v/>
      </c>
      <c r="H263" s="21" t="str">
        <f t="shared" si="65"/>
        <v/>
      </c>
      <c r="I263" s="21" t="str">
        <f t="shared" si="65"/>
        <v/>
      </c>
      <c r="J263" s="21" t="str">
        <f t="shared" si="65"/>
        <v/>
      </c>
      <c r="K263" s="21" t="str">
        <f t="shared" si="65"/>
        <v/>
      </c>
      <c r="L263" s="21" t="str">
        <f t="shared" si="65"/>
        <v/>
      </c>
      <c r="M263" s="21" t="str">
        <f t="shared" si="65"/>
        <v/>
      </c>
      <c r="N263" s="21" t="str">
        <f t="shared" si="65"/>
        <v/>
      </c>
      <c r="O263" s="21" t="str">
        <f t="shared" si="65"/>
        <v/>
      </c>
      <c r="P263" s="21" t="str">
        <f t="shared" si="65"/>
        <v/>
      </c>
      <c r="Q263" s="21" t="str">
        <f t="shared" si="65"/>
        <v/>
      </c>
      <c r="R263" s="21" t="str">
        <f t="shared" si="65"/>
        <v/>
      </c>
      <c r="S263" s="21" t="str">
        <f t="shared" si="65"/>
        <v/>
      </c>
      <c r="T263" s="21" t="str">
        <f t="shared" si="65"/>
        <v/>
      </c>
      <c r="U263" s="21" t="str">
        <f t="shared" si="65"/>
        <v/>
      </c>
      <c r="V263" s="21" t="str">
        <f t="shared" si="65"/>
        <v/>
      </c>
      <c r="W263" s="21" t="str">
        <f t="shared" si="65"/>
        <v/>
      </c>
      <c r="X263" s="21" t="str">
        <f t="shared" si="65"/>
        <v/>
      </c>
      <c r="Y263" s="21" t="str">
        <f t="shared" si="65"/>
        <v/>
      </c>
      <c r="Z263" s="21" t="str">
        <f t="shared" si="65"/>
        <v/>
      </c>
      <c r="AA263" s="21" t="str">
        <f t="shared" si="65"/>
        <v/>
      </c>
      <c r="AB263" s="21" t="str">
        <f t="shared" si="65"/>
        <v/>
      </c>
      <c r="AC263" s="21" t="str">
        <f t="shared" si="65"/>
        <v/>
      </c>
      <c r="AD263" s="21" t="str">
        <f t="shared" si="65"/>
        <v/>
      </c>
      <c r="AE263" s="21" t="str">
        <f t="shared" si="65"/>
        <v/>
      </c>
      <c r="AF263" s="21" t="str">
        <f t="shared" si="65"/>
        <v/>
      </c>
      <c r="AG263" s="21" t="str">
        <f t="shared" si="65"/>
        <v/>
      </c>
      <c r="AH263" s="21" t="str">
        <f t="shared" si="65"/>
        <v/>
      </c>
      <c r="AI263" s="21" t="str">
        <f t="shared" si="65"/>
        <v/>
      </c>
      <c r="AJ263" s="21" t="str">
        <f t="shared" si="65"/>
        <v/>
      </c>
      <c r="AK263" s="21" t="str">
        <f t="shared" si="65"/>
        <v/>
      </c>
      <c r="AL263" s="21" t="str">
        <f t="shared" si="65"/>
        <v/>
      </c>
      <c r="AM263" s="21" t="str">
        <f t="shared" si="65"/>
        <v/>
      </c>
      <c r="AN263" s="21" t="str">
        <f t="shared" si="65"/>
        <v/>
      </c>
      <c r="AO263" s="21" t="str">
        <f t="shared" si="65"/>
        <v/>
      </c>
      <c r="AP263" s="21" t="str">
        <f t="shared" si="65"/>
        <v/>
      </c>
      <c r="AQ263" s="21" t="str">
        <f t="shared" si="65"/>
        <v/>
      </c>
      <c r="AR263" s="21" t="str">
        <f t="shared" si="65"/>
        <v/>
      </c>
      <c r="AS263" s="21" t="str">
        <f t="shared" si="65"/>
        <v/>
      </c>
      <c r="AT263" s="21" t="str">
        <f t="shared" si="65"/>
        <v/>
      </c>
      <c r="AU263" s="21" t="str">
        <f t="shared" si="65"/>
        <v/>
      </c>
      <c r="AV263" s="21" t="str">
        <f t="shared" si="65"/>
        <v/>
      </c>
      <c r="AW263" s="21" t="str">
        <f t="shared" si="65"/>
        <v/>
      </c>
      <c r="AX263" s="21" t="str">
        <f t="shared" si="65"/>
        <v/>
      </c>
    </row>
  </sheetData>
  <mergeCells count="2">
    <mergeCell ref="A94:J94"/>
    <mergeCell ref="A174:J174"/>
  </mergeCells>
  <conditionalFormatting sqref="E95:AX173 E175:AX263">
    <cfRule type="cellIs" dxfId="5" priority="1" operator="lessThan">
      <formula>0</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CBB0F-5A3B-420C-B520-B5E26BC2888B}">
  <sheetPr>
    <tabColor theme="0" tint="-0.499984740745262"/>
  </sheetPr>
  <dimension ref="A2:I82"/>
  <sheetViews>
    <sheetView workbookViewId="0">
      <pane ySplit="4" topLeftCell="A62" activePane="bottomLeft" state="frozen"/>
      <selection activeCell="F13" sqref="F13"/>
      <selection pane="bottomLeft" activeCell="E71" sqref="E71"/>
    </sheetView>
  </sheetViews>
  <sheetFormatPr defaultRowHeight="14.5"/>
  <cols>
    <col min="1" max="2" width="33.453125" bestFit="1" customWidth="1"/>
    <col min="3" max="3" width="9.81640625" customWidth="1"/>
  </cols>
  <sheetData>
    <row r="2" spans="1:9">
      <c r="A2" s="266" t="s">
        <v>301</v>
      </c>
      <c r="B2" s="19"/>
      <c r="C2" s="19"/>
      <c r="D2" s="19"/>
      <c r="E2" s="19"/>
      <c r="F2" s="19"/>
      <c r="G2" s="19"/>
      <c r="H2" s="19"/>
      <c r="I2" s="19"/>
    </row>
    <row r="4" spans="1:9">
      <c r="A4" s="253" t="s">
        <v>189</v>
      </c>
      <c r="B4" s="253" t="s">
        <v>190</v>
      </c>
      <c r="C4" s="253" t="s">
        <v>191</v>
      </c>
    </row>
    <row r="5" spans="1:9">
      <c r="A5" t="s">
        <v>77</v>
      </c>
      <c r="B5" t="s">
        <v>77</v>
      </c>
      <c r="C5">
        <v>0</v>
      </c>
      <c r="E5" t="s">
        <v>77</v>
      </c>
      <c r="G5" t="b">
        <f>+E5=SiteTable[[#This Row],[New Table Name]]</f>
        <v>1</v>
      </c>
    </row>
    <row r="6" spans="1:9">
      <c r="A6" t="s">
        <v>0</v>
      </c>
      <c r="B6" t="s">
        <v>145</v>
      </c>
      <c r="C6">
        <v>0</v>
      </c>
      <c r="E6" t="s">
        <v>145</v>
      </c>
      <c r="G6" t="b">
        <f>+E6=SiteTable[[#This Row],[New Table Name]]</f>
        <v>1</v>
      </c>
    </row>
    <row r="7" spans="1:9">
      <c r="A7" t="s">
        <v>3</v>
      </c>
      <c r="B7" t="s">
        <v>146</v>
      </c>
      <c r="C7">
        <v>1</v>
      </c>
      <c r="E7" t="s">
        <v>146</v>
      </c>
      <c r="G7" t="b">
        <f>+E7=SiteTable[[#This Row],[New Table Name]]</f>
        <v>1</v>
      </c>
    </row>
    <row r="8" spans="1:9">
      <c r="A8" t="s">
        <v>4</v>
      </c>
      <c r="B8" t="s">
        <v>147</v>
      </c>
      <c r="C8">
        <v>0</v>
      </c>
      <c r="E8" t="s">
        <v>147</v>
      </c>
      <c r="G8" t="b">
        <f>+E8=SiteTable[[#This Row],[New Table Name]]</f>
        <v>1</v>
      </c>
    </row>
    <row r="9" spans="1:9">
      <c r="A9" t="s">
        <v>107</v>
      </c>
      <c r="B9" t="s">
        <v>184</v>
      </c>
      <c r="C9">
        <v>0</v>
      </c>
      <c r="E9" t="s">
        <v>184</v>
      </c>
      <c r="G9" t="b">
        <f>+E9=SiteTable[[#This Row],[New Table Name]]</f>
        <v>1</v>
      </c>
    </row>
    <row r="10" spans="1:9">
      <c r="A10" t="s">
        <v>6</v>
      </c>
      <c r="B10" t="s">
        <v>148</v>
      </c>
      <c r="C10">
        <v>1</v>
      </c>
      <c r="E10" t="s">
        <v>148</v>
      </c>
      <c r="G10" t="b">
        <f>+E10=SiteTable[[#This Row],[New Table Name]]</f>
        <v>1</v>
      </c>
    </row>
    <row r="11" spans="1:9">
      <c r="A11" t="s">
        <v>7</v>
      </c>
      <c r="B11" t="s">
        <v>7</v>
      </c>
      <c r="C11">
        <v>0</v>
      </c>
      <c r="E11" t="s">
        <v>7</v>
      </c>
      <c r="G11" t="b">
        <f>+E11=SiteTable[[#This Row],[New Table Name]]</f>
        <v>1</v>
      </c>
    </row>
    <row r="12" spans="1:9">
      <c r="A12" t="s">
        <v>8</v>
      </c>
      <c r="B12" t="s">
        <v>149</v>
      </c>
      <c r="C12">
        <v>1</v>
      </c>
      <c r="E12" t="s">
        <v>149</v>
      </c>
      <c r="G12" t="b">
        <f>+E12=SiteTable[[#This Row],[New Table Name]]</f>
        <v>1</v>
      </c>
    </row>
    <row r="13" spans="1:9">
      <c r="A13" t="s">
        <v>9</v>
      </c>
      <c r="B13" t="s">
        <v>150</v>
      </c>
      <c r="C13">
        <v>0</v>
      </c>
      <c r="E13" t="s">
        <v>150</v>
      </c>
      <c r="G13" t="b">
        <f>+E13=SiteTable[[#This Row],[New Table Name]]</f>
        <v>1</v>
      </c>
    </row>
    <row r="14" spans="1:9">
      <c r="A14" t="s">
        <v>10</v>
      </c>
      <c r="B14" t="s">
        <v>151</v>
      </c>
      <c r="C14">
        <v>0</v>
      </c>
      <c r="E14" t="s">
        <v>151</v>
      </c>
      <c r="G14" t="b">
        <f>+E14=SiteTable[[#This Row],[New Table Name]]</f>
        <v>1</v>
      </c>
    </row>
    <row r="15" spans="1:9">
      <c r="A15" t="s">
        <v>75</v>
      </c>
      <c r="B15" t="s">
        <v>75</v>
      </c>
      <c r="C15">
        <v>0</v>
      </c>
      <c r="E15" t="s">
        <v>75</v>
      </c>
      <c r="G15" t="b">
        <f>+E15=SiteTable[[#This Row],[New Table Name]]</f>
        <v>1</v>
      </c>
    </row>
    <row r="16" spans="1:9">
      <c r="A16" t="s">
        <v>11</v>
      </c>
      <c r="B16" t="s">
        <v>152</v>
      </c>
      <c r="C16">
        <v>1</v>
      </c>
      <c r="E16" t="s">
        <v>152</v>
      </c>
      <c r="G16" t="b">
        <f>+E16=SiteTable[[#This Row],[New Table Name]]</f>
        <v>1</v>
      </c>
    </row>
    <row r="17" spans="1:7">
      <c r="A17" t="s">
        <v>12</v>
      </c>
      <c r="B17" t="s">
        <v>153</v>
      </c>
      <c r="C17">
        <v>1</v>
      </c>
      <c r="E17" t="s">
        <v>153</v>
      </c>
      <c r="G17" t="b">
        <f>+E17=SiteTable[[#This Row],[New Table Name]]</f>
        <v>1</v>
      </c>
    </row>
    <row r="18" spans="1:7">
      <c r="A18" t="s">
        <v>13</v>
      </c>
      <c r="B18" t="s">
        <v>154</v>
      </c>
      <c r="C18">
        <v>1</v>
      </c>
      <c r="E18" t="s">
        <v>154</v>
      </c>
      <c r="G18" t="b">
        <f>+E18=SiteTable[[#This Row],[New Table Name]]</f>
        <v>1</v>
      </c>
    </row>
    <row r="19" spans="1:7">
      <c r="A19" t="s">
        <v>14</v>
      </c>
      <c r="B19" t="s">
        <v>155</v>
      </c>
      <c r="C19">
        <v>0</v>
      </c>
      <c r="E19" t="s">
        <v>155</v>
      </c>
      <c r="G19" t="b">
        <f>+E19=SiteTable[[#This Row],[New Table Name]]</f>
        <v>1</v>
      </c>
    </row>
    <row r="20" spans="1:7">
      <c r="A20" t="s">
        <v>15</v>
      </c>
      <c r="B20" t="s">
        <v>156</v>
      </c>
      <c r="C20">
        <v>1</v>
      </c>
      <c r="E20" t="s">
        <v>156</v>
      </c>
      <c r="G20" t="b">
        <f>+E20=SiteTable[[#This Row],[New Table Name]]</f>
        <v>1</v>
      </c>
    </row>
    <row r="21" spans="1:7">
      <c r="A21" t="s">
        <v>78</v>
      </c>
      <c r="B21" t="s">
        <v>78</v>
      </c>
      <c r="C21">
        <v>0</v>
      </c>
      <c r="E21" t="s">
        <v>78</v>
      </c>
      <c r="G21" t="b">
        <f>+E21=SiteTable[[#This Row],[New Table Name]]</f>
        <v>1</v>
      </c>
    </row>
    <row r="22" spans="1:7">
      <c r="A22" t="s">
        <v>79</v>
      </c>
      <c r="B22" t="s">
        <v>79</v>
      </c>
      <c r="C22">
        <v>0</v>
      </c>
      <c r="E22" t="s">
        <v>79</v>
      </c>
      <c r="G22" t="b">
        <f>+E22=SiteTable[[#This Row],[New Table Name]]</f>
        <v>1</v>
      </c>
    </row>
    <row r="23" spans="1:7">
      <c r="A23" t="s">
        <v>90</v>
      </c>
      <c r="B23" t="s">
        <v>90</v>
      </c>
      <c r="C23">
        <v>0</v>
      </c>
      <c r="E23" t="s">
        <v>90</v>
      </c>
      <c r="G23" t="b">
        <f>+E23=SiteTable[[#This Row],[New Table Name]]</f>
        <v>1</v>
      </c>
    </row>
    <row r="24" spans="1:7">
      <c r="A24" t="s">
        <v>16</v>
      </c>
      <c r="B24" t="s">
        <v>157</v>
      </c>
      <c r="C24">
        <v>1</v>
      </c>
      <c r="E24" t="s">
        <v>157</v>
      </c>
      <c r="G24" t="b">
        <f>+E24=SiteTable[[#This Row],[New Table Name]]</f>
        <v>1</v>
      </c>
    </row>
    <row r="25" spans="1:7">
      <c r="A25" t="s">
        <v>80</v>
      </c>
      <c r="B25" t="s">
        <v>80</v>
      </c>
      <c r="C25">
        <v>0</v>
      </c>
      <c r="E25" t="s">
        <v>80</v>
      </c>
      <c r="G25" t="b">
        <f>+E25=SiteTable[[#This Row],[New Table Name]]</f>
        <v>1</v>
      </c>
    </row>
    <row r="26" spans="1:7">
      <c r="A26" t="s">
        <v>91</v>
      </c>
      <c r="B26" t="s">
        <v>91</v>
      </c>
      <c r="C26">
        <v>0</v>
      </c>
      <c r="E26" t="s">
        <v>91</v>
      </c>
      <c r="G26" t="b">
        <f>+E26=SiteTable[[#This Row],[New Table Name]]</f>
        <v>1</v>
      </c>
    </row>
    <row r="27" spans="1:7">
      <c r="A27" t="s">
        <v>17</v>
      </c>
      <c r="B27" t="s">
        <v>185</v>
      </c>
      <c r="C27">
        <v>1</v>
      </c>
      <c r="E27" t="s">
        <v>185</v>
      </c>
      <c r="G27" t="b">
        <f>+E27=SiteTable[[#This Row],[New Table Name]]</f>
        <v>1</v>
      </c>
    </row>
    <row r="28" spans="1:7">
      <c r="A28" t="s">
        <v>18</v>
      </c>
      <c r="B28" t="s">
        <v>158</v>
      </c>
      <c r="C28">
        <v>1</v>
      </c>
      <c r="E28" t="s">
        <v>158</v>
      </c>
      <c r="G28" t="b">
        <f>+E28=SiteTable[[#This Row],[New Table Name]]</f>
        <v>1</v>
      </c>
    </row>
    <row r="29" spans="1:7">
      <c r="A29" t="s">
        <v>19</v>
      </c>
      <c r="B29" t="s">
        <v>159</v>
      </c>
      <c r="C29">
        <v>1</v>
      </c>
      <c r="E29" t="s">
        <v>159</v>
      </c>
      <c r="G29" t="b">
        <f>+E29=SiteTable[[#This Row],[New Table Name]]</f>
        <v>1</v>
      </c>
    </row>
    <row r="30" spans="1:7">
      <c r="A30" t="s">
        <v>20</v>
      </c>
      <c r="B30" t="s">
        <v>161</v>
      </c>
      <c r="C30">
        <v>0</v>
      </c>
      <c r="E30" t="s">
        <v>161</v>
      </c>
      <c r="G30" t="b">
        <f>+E30=SiteTable[[#This Row],[New Table Name]]</f>
        <v>1</v>
      </c>
    </row>
    <row r="31" spans="1:7">
      <c r="A31" t="s">
        <v>21</v>
      </c>
      <c r="B31" t="s">
        <v>160</v>
      </c>
      <c r="C31">
        <v>1</v>
      </c>
      <c r="E31" t="s">
        <v>160</v>
      </c>
      <c r="G31" t="b">
        <f>+E31=SiteTable[[#This Row],[New Table Name]]</f>
        <v>1</v>
      </c>
    </row>
    <row r="32" spans="1:7">
      <c r="A32" t="s">
        <v>22</v>
      </c>
      <c r="B32" t="s">
        <v>162</v>
      </c>
      <c r="C32">
        <v>0</v>
      </c>
      <c r="E32" t="s">
        <v>162</v>
      </c>
      <c r="G32" t="b">
        <f>+E32=SiteTable[[#This Row],[New Table Name]]</f>
        <v>1</v>
      </c>
    </row>
    <row r="33" spans="1:7">
      <c r="A33" t="s">
        <v>23</v>
      </c>
      <c r="B33" t="s">
        <v>163</v>
      </c>
      <c r="C33">
        <v>1</v>
      </c>
      <c r="E33" t="s">
        <v>163</v>
      </c>
      <c r="G33" t="b">
        <f>+E33=SiteTable[[#This Row],[New Table Name]]</f>
        <v>1</v>
      </c>
    </row>
    <row r="34" spans="1:7">
      <c r="A34" t="s">
        <v>92</v>
      </c>
      <c r="B34" t="s">
        <v>92</v>
      </c>
      <c r="C34">
        <v>0</v>
      </c>
      <c r="E34" t="s">
        <v>92</v>
      </c>
      <c r="G34" t="b">
        <f>+E34=SiteTable[[#This Row],[New Table Name]]</f>
        <v>1</v>
      </c>
    </row>
    <row r="35" spans="1:7">
      <c r="A35" t="s">
        <v>24</v>
      </c>
      <c r="B35" t="s">
        <v>164</v>
      </c>
      <c r="C35">
        <v>1</v>
      </c>
      <c r="E35" t="s">
        <v>164</v>
      </c>
      <c r="G35" t="b">
        <f>+E35=SiteTable[[#This Row],[New Table Name]]</f>
        <v>1</v>
      </c>
    </row>
    <row r="36" spans="1:7">
      <c r="A36" t="s">
        <v>25</v>
      </c>
      <c r="B36" t="s">
        <v>165</v>
      </c>
      <c r="C36">
        <v>0</v>
      </c>
      <c r="E36" t="s">
        <v>165</v>
      </c>
      <c r="G36" t="b">
        <f>+E36=SiteTable[[#This Row],[New Table Name]]</f>
        <v>1</v>
      </c>
    </row>
    <row r="37" spans="1:7">
      <c r="A37" t="s">
        <v>93</v>
      </c>
      <c r="B37" t="s">
        <v>93</v>
      </c>
      <c r="C37">
        <v>0</v>
      </c>
      <c r="E37" t="s">
        <v>93</v>
      </c>
      <c r="G37" t="b">
        <f>+E37=SiteTable[[#This Row],[New Table Name]]</f>
        <v>1</v>
      </c>
    </row>
    <row r="38" spans="1:7">
      <c r="A38" t="s">
        <v>81</v>
      </c>
      <c r="B38" t="s">
        <v>81</v>
      </c>
      <c r="C38">
        <v>0</v>
      </c>
      <c r="E38" t="s">
        <v>81</v>
      </c>
      <c r="G38" t="b">
        <f>+E38=SiteTable[[#This Row],[New Table Name]]</f>
        <v>1</v>
      </c>
    </row>
    <row r="39" spans="1:7">
      <c r="A39" t="s">
        <v>94</v>
      </c>
      <c r="B39" t="s">
        <v>94</v>
      </c>
      <c r="C39">
        <v>0</v>
      </c>
      <c r="E39" t="s">
        <v>94</v>
      </c>
      <c r="G39" t="b">
        <f>+E39=SiteTable[[#This Row],[New Table Name]]</f>
        <v>1</v>
      </c>
    </row>
    <row r="40" spans="1:7">
      <c r="A40" t="s">
        <v>95</v>
      </c>
      <c r="B40" t="s">
        <v>95</v>
      </c>
      <c r="C40">
        <v>0</v>
      </c>
      <c r="E40" t="s">
        <v>95</v>
      </c>
      <c r="G40" t="b">
        <f>+E40=SiteTable[[#This Row],[New Table Name]]</f>
        <v>1</v>
      </c>
    </row>
    <row r="41" spans="1:7">
      <c r="A41" t="s">
        <v>96</v>
      </c>
      <c r="B41" t="s">
        <v>96</v>
      </c>
      <c r="C41">
        <v>0</v>
      </c>
      <c r="E41" t="s">
        <v>96</v>
      </c>
      <c r="G41" t="b">
        <f>+E41=SiteTable[[#This Row],[New Table Name]]</f>
        <v>1</v>
      </c>
    </row>
    <row r="42" spans="1:7">
      <c r="A42" t="s">
        <v>26</v>
      </c>
      <c r="B42" t="s">
        <v>166</v>
      </c>
      <c r="C42">
        <v>0</v>
      </c>
      <c r="E42" t="s">
        <v>166</v>
      </c>
      <c r="G42" t="b">
        <f>+E42=SiteTable[[#This Row],[New Table Name]]</f>
        <v>1</v>
      </c>
    </row>
    <row r="43" spans="1:7">
      <c r="A43" t="s">
        <v>76</v>
      </c>
      <c r="B43" t="s">
        <v>76</v>
      </c>
      <c r="C43">
        <v>0</v>
      </c>
      <c r="E43" t="s">
        <v>76</v>
      </c>
      <c r="G43" t="b">
        <f>+E43=SiteTable[[#This Row],[New Table Name]]</f>
        <v>1</v>
      </c>
    </row>
    <row r="44" spans="1:7">
      <c r="A44" t="s">
        <v>97</v>
      </c>
      <c r="B44" t="s">
        <v>97</v>
      </c>
      <c r="C44">
        <v>0</v>
      </c>
      <c r="E44" t="s">
        <v>97</v>
      </c>
      <c r="G44" t="b">
        <f>+E44=SiteTable[[#This Row],[New Table Name]]</f>
        <v>1</v>
      </c>
    </row>
    <row r="45" spans="1:7">
      <c r="A45" t="s">
        <v>98</v>
      </c>
      <c r="B45" t="s">
        <v>98</v>
      </c>
      <c r="C45">
        <v>0</v>
      </c>
      <c r="E45" t="s">
        <v>98</v>
      </c>
      <c r="G45" t="b">
        <f>+E45=SiteTable[[#This Row],[New Table Name]]</f>
        <v>1</v>
      </c>
    </row>
    <row r="46" spans="1:7">
      <c r="A46" t="s">
        <v>27</v>
      </c>
      <c r="B46" t="s">
        <v>167</v>
      </c>
      <c r="C46">
        <v>1</v>
      </c>
      <c r="E46" t="s">
        <v>167</v>
      </c>
      <c r="G46" t="b">
        <f>+E46=SiteTable[[#This Row],[New Table Name]]</f>
        <v>1</v>
      </c>
    </row>
    <row r="47" spans="1:7">
      <c r="A47" t="s">
        <v>28</v>
      </c>
      <c r="B47" t="s">
        <v>168</v>
      </c>
      <c r="C47">
        <v>1</v>
      </c>
      <c r="E47" t="s">
        <v>168</v>
      </c>
      <c r="G47" t="b">
        <f>+E47=SiteTable[[#This Row],[New Table Name]]</f>
        <v>1</v>
      </c>
    </row>
    <row r="48" spans="1:7">
      <c r="A48" t="s">
        <v>29</v>
      </c>
      <c r="B48" t="s">
        <v>169</v>
      </c>
      <c r="C48">
        <v>0</v>
      </c>
      <c r="E48" t="s">
        <v>169</v>
      </c>
      <c r="G48" t="b">
        <f>+E48=SiteTable[[#This Row],[New Table Name]]</f>
        <v>1</v>
      </c>
    </row>
    <row r="49" spans="1:7">
      <c r="A49" t="s">
        <v>30</v>
      </c>
      <c r="B49" t="s">
        <v>170</v>
      </c>
      <c r="C49">
        <v>1</v>
      </c>
      <c r="E49" t="s">
        <v>170</v>
      </c>
      <c r="G49" t="b">
        <f>+E49=SiteTable[[#This Row],[New Table Name]]</f>
        <v>1</v>
      </c>
    </row>
    <row r="50" spans="1:7">
      <c r="A50" t="s">
        <v>31</v>
      </c>
      <c r="B50" t="s">
        <v>31</v>
      </c>
      <c r="C50">
        <v>0</v>
      </c>
      <c r="E50" t="s">
        <v>31</v>
      </c>
      <c r="G50" t="b">
        <f>+E50=SiteTable[[#This Row],[New Table Name]]</f>
        <v>1</v>
      </c>
    </row>
    <row r="51" spans="1:7">
      <c r="A51" t="s">
        <v>82</v>
      </c>
      <c r="B51" t="s">
        <v>82</v>
      </c>
      <c r="C51">
        <v>0</v>
      </c>
      <c r="E51" t="s">
        <v>82</v>
      </c>
      <c r="G51" t="b">
        <f>+E51=SiteTable[[#This Row],[New Table Name]]</f>
        <v>1</v>
      </c>
    </row>
    <row r="52" spans="1:7">
      <c r="A52" t="s">
        <v>83</v>
      </c>
      <c r="B52" t="s">
        <v>83</v>
      </c>
      <c r="C52">
        <v>0</v>
      </c>
      <c r="E52" t="s">
        <v>83</v>
      </c>
      <c r="G52" t="b">
        <f>+E52=SiteTable[[#This Row],[New Table Name]]</f>
        <v>1</v>
      </c>
    </row>
    <row r="53" spans="1:7">
      <c r="A53" t="s">
        <v>99</v>
      </c>
      <c r="B53" t="s">
        <v>99</v>
      </c>
      <c r="C53">
        <v>0</v>
      </c>
      <c r="E53" t="s">
        <v>99</v>
      </c>
      <c r="G53" t="b">
        <f>+E53=SiteTable[[#This Row],[New Table Name]]</f>
        <v>1</v>
      </c>
    </row>
    <row r="54" spans="1:7">
      <c r="A54" t="s">
        <v>32</v>
      </c>
      <c r="B54" t="s">
        <v>32</v>
      </c>
      <c r="C54">
        <v>1</v>
      </c>
      <c r="E54" t="s">
        <v>32</v>
      </c>
      <c r="G54" t="b">
        <f>+E54=SiteTable[[#This Row],[New Table Name]]</f>
        <v>1</v>
      </c>
    </row>
    <row r="55" spans="1:7">
      <c r="A55" t="s">
        <v>33</v>
      </c>
      <c r="B55" t="s">
        <v>171</v>
      </c>
      <c r="C55">
        <v>0</v>
      </c>
      <c r="E55" t="s">
        <v>171</v>
      </c>
      <c r="G55" t="b">
        <f>+E55=SiteTable[[#This Row],[New Table Name]]</f>
        <v>1</v>
      </c>
    </row>
    <row r="56" spans="1:7">
      <c r="A56" t="s">
        <v>34</v>
      </c>
      <c r="B56" t="s">
        <v>172</v>
      </c>
      <c r="C56">
        <v>0</v>
      </c>
      <c r="E56" t="s">
        <v>172</v>
      </c>
      <c r="G56" t="b">
        <f>+E56=SiteTable[[#This Row],[New Table Name]]</f>
        <v>1</v>
      </c>
    </row>
    <row r="57" spans="1:7">
      <c r="A57" t="s">
        <v>35</v>
      </c>
      <c r="B57" s="19"/>
      <c r="C57">
        <v>0</v>
      </c>
      <c r="G57" t="b">
        <f>+E57=SiteTable[[#This Row],[New Table Name]]</f>
        <v>1</v>
      </c>
    </row>
    <row r="58" spans="1:7">
      <c r="A58" t="s">
        <v>100</v>
      </c>
      <c r="B58" t="s">
        <v>186</v>
      </c>
      <c r="C58">
        <v>0</v>
      </c>
      <c r="E58" t="s">
        <v>186</v>
      </c>
      <c r="G58" t="b">
        <f>+E58=SiteTable[[#This Row],[New Table Name]]</f>
        <v>1</v>
      </c>
    </row>
    <row r="59" spans="1:7">
      <c r="A59" t="s">
        <v>101</v>
      </c>
      <c r="B59" t="s">
        <v>187</v>
      </c>
      <c r="C59">
        <v>0</v>
      </c>
      <c r="E59" t="s">
        <v>187</v>
      </c>
      <c r="G59" t="b">
        <f>+E59=SiteTable[[#This Row],[New Table Name]]</f>
        <v>1</v>
      </c>
    </row>
    <row r="60" spans="1:7">
      <c r="A60" t="s">
        <v>102</v>
      </c>
      <c r="B60" t="s">
        <v>102</v>
      </c>
      <c r="C60">
        <v>0</v>
      </c>
      <c r="E60" t="s">
        <v>102</v>
      </c>
      <c r="G60" t="b">
        <f>+E60=SiteTable[[#This Row],[New Table Name]]</f>
        <v>1</v>
      </c>
    </row>
    <row r="61" spans="1:7">
      <c r="A61" t="s">
        <v>36</v>
      </c>
      <c r="B61" t="s">
        <v>36</v>
      </c>
      <c r="C61">
        <v>0</v>
      </c>
      <c r="E61" t="s">
        <v>36</v>
      </c>
      <c r="G61" t="b">
        <f>+E61=SiteTable[[#This Row],[New Table Name]]</f>
        <v>1</v>
      </c>
    </row>
    <row r="62" spans="1:7">
      <c r="A62" t="s">
        <v>103</v>
      </c>
      <c r="B62" t="s">
        <v>103</v>
      </c>
      <c r="C62">
        <v>0</v>
      </c>
      <c r="E62" t="s">
        <v>103</v>
      </c>
      <c r="G62" t="b">
        <f>+E62=SiteTable[[#This Row],[New Table Name]]</f>
        <v>1</v>
      </c>
    </row>
    <row r="63" spans="1:7">
      <c r="A63" t="s">
        <v>73</v>
      </c>
      <c r="B63" t="s">
        <v>73</v>
      </c>
      <c r="C63">
        <v>0</v>
      </c>
      <c r="E63" t="s">
        <v>73</v>
      </c>
      <c r="G63" t="b">
        <f>+E63=SiteTable[[#This Row],[New Table Name]]</f>
        <v>1</v>
      </c>
    </row>
    <row r="64" spans="1:7">
      <c r="A64" t="s">
        <v>37</v>
      </c>
      <c r="B64" t="s">
        <v>173</v>
      </c>
      <c r="C64">
        <v>0</v>
      </c>
      <c r="E64" t="s">
        <v>173</v>
      </c>
      <c r="G64" t="b">
        <f>+E64=SiteTable[[#This Row],[New Table Name]]</f>
        <v>1</v>
      </c>
    </row>
    <row r="65" spans="1:7">
      <c r="A65" t="s">
        <v>74</v>
      </c>
      <c r="B65" t="s">
        <v>74</v>
      </c>
      <c r="C65">
        <v>0</v>
      </c>
      <c r="E65" t="s">
        <v>74</v>
      </c>
      <c r="G65" t="b">
        <f>+E65=SiteTable[[#This Row],[New Table Name]]</f>
        <v>1</v>
      </c>
    </row>
    <row r="66" spans="1:7">
      <c r="A66" t="s">
        <v>38</v>
      </c>
      <c r="B66" t="s">
        <v>174</v>
      </c>
      <c r="C66">
        <v>1</v>
      </c>
      <c r="E66" t="s">
        <v>174</v>
      </c>
      <c r="G66" t="b">
        <f>+E66=SiteTable[[#This Row],[New Table Name]]</f>
        <v>1</v>
      </c>
    </row>
    <row r="67" spans="1:7">
      <c r="A67" t="s">
        <v>39</v>
      </c>
      <c r="B67" t="s">
        <v>175</v>
      </c>
      <c r="C67">
        <v>1</v>
      </c>
      <c r="E67" t="s">
        <v>175</v>
      </c>
      <c r="G67" t="b">
        <f>+E67=SiteTable[[#This Row],[New Table Name]]</f>
        <v>1</v>
      </c>
    </row>
    <row r="68" spans="1:7">
      <c r="A68" t="s">
        <v>40</v>
      </c>
      <c r="B68" t="s">
        <v>176</v>
      </c>
      <c r="C68">
        <v>1</v>
      </c>
      <c r="E68" t="s">
        <v>176</v>
      </c>
      <c r="G68" t="b">
        <f>+E68=SiteTable[[#This Row],[New Table Name]]</f>
        <v>1</v>
      </c>
    </row>
    <row r="69" spans="1:7">
      <c r="A69" t="s">
        <v>104</v>
      </c>
      <c r="B69" t="s">
        <v>104</v>
      </c>
      <c r="C69">
        <v>0</v>
      </c>
      <c r="E69" t="s">
        <v>104</v>
      </c>
      <c r="G69" t="b">
        <f>+E69=SiteTable[[#This Row],[New Table Name]]</f>
        <v>1</v>
      </c>
    </row>
    <row r="70" spans="1:7">
      <c r="A70" t="s">
        <v>41</v>
      </c>
      <c r="B70" t="s">
        <v>177</v>
      </c>
      <c r="C70">
        <v>0</v>
      </c>
      <c r="E70" t="s">
        <v>177</v>
      </c>
      <c r="G70" t="b">
        <f>+E70=SiteTable[[#This Row],[New Table Name]]</f>
        <v>1</v>
      </c>
    </row>
    <row r="71" spans="1:7">
      <c r="A71" t="s">
        <v>42</v>
      </c>
      <c r="B71" s="19"/>
      <c r="C71">
        <v>1</v>
      </c>
      <c r="G71" t="b">
        <f>+E71=SiteTable[[#This Row],[New Table Name]]</f>
        <v>1</v>
      </c>
    </row>
    <row r="72" spans="1:7">
      <c r="A72" t="s">
        <v>108</v>
      </c>
      <c r="B72" t="s">
        <v>188</v>
      </c>
      <c r="C72">
        <v>0</v>
      </c>
      <c r="E72" t="s">
        <v>188</v>
      </c>
      <c r="G72" t="b">
        <f>+E72=SiteTable[[#This Row],[New Table Name]]</f>
        <v>1</v>
      </c>
    </row>
    <row r="73" spans="1:7">
      <c r="A73" t="s">
        <v>109</v>
      </c>
      <c r="B73" t="s">
        <v>109</v>
      </c>
      <c r="C73">
        <v>0</v>
      </c>
      <c r="E73" t="s">
        <v>109</v>
      </c>
      <c r="G73" t="b">
        <f>+E73=SiteTable[[#This Row],[New Table Name]]</f>
        <v>1</v>
      </c>
    </row>
    <row r="74" spans="1:7">
      <c r="A74" t="s">
        <v>110</v>
      </c>
      <c r="B74" t="s">
        <v>110</v>
      </c>
      <c r="C74">
        <v>0</v>
      </c>
      <c r="E74" t="s">
        <v>110</v>
      </c>
      <c r="G74" t="b">
        <f>+E74=SiteTable[[#This Row],[New Table Name]]</f>
        <v>1</v>
      </c>
    </row>
    <row r="75" spans="1:7">
      <c r="A75" t="s">
        <v>43</v>
      </c>
      <c r="B75" t="s">
        <v>178</v>
      </c>
      <c r="C75">
        <v>1</v>
      </c>
      <c r="E75" t="s">
        <v>178</v>
      </c>
      <c r="G75" t="b">
        <f>+E75=SiteTable[[#This Row],[New Table Name]]</f>
        <v>1</v>
      </c>
    </row>
    <row r="76" spans="1:7">
      <c r="A76" t="s">
        <v>44</v>
      </c>
      <c r="B76" t="s">
        <v>179</v>
      </c>
      <c r="C76">
        <v>1</v>
      </c>
      <c r="E76" t="s">
        <v>179</v>
      </c>
      <c r="G76" t="b">
        <f>+E76=SiteTable[[#This Row],[New Table Name]]</f>
        <v>1</v>
      </c>
    </row>
    <row r="77" spans="1:7">
      <c r="A77" t="s">
        <v>45</v>
      </c>
      <c r="B77" t="s">
        <v>180</v>
      </c>
      <c r="C77">
        <v>1</v>
      </c>
      <c r="E77" t="s">
        <v>180</v>
      </c>
      <c r="G77" t="b">
        <f>+E77=SiteTable[[#This Row],[New Table Name]]</f>
        <v>1</v>
      </c>
    </row>
    <row r="78" spans="1:7">
      <c r="A78" t="s">
        <v>46</v>
      </c>
      <c r="B78" t="s">
        <v>181</v>
      </c>
      <c r="C78">
        <v>1</v>
      </c>
      <c r="E78" t="s">
        <v>181</v>
      </c>
      <c r="G78" t="b">
        <f>+E78=SiteTable[[#This Row],[New Table Name]]</f>
        <v>1</v>
      </c>
    </row>
    <row r="79" spans="1:7">
      <c r="A79" t="s">
        <v>47</v>
      </c>
      <c r="B79" t="s">
        <v>182</v>
      </c>
      <c r="C79">
        <v>0</v>
      </c>
      <c r="E79" t="s">
        <v>182</v>
      </c>
      <c r="G79" t="b">
        <f>+E79=SiteTable[[#This Row],[New Table Name]]</f>
        <v>1</v>
      </c>
    </row>
    <row r="80" spans="1:7">
      <c r="A80" t="s">
        <v>105</v>
      </c>
      <c r="B80" t="s">
        <v>105</v>
      </c>
      <c r="C80">
        <v>0</v>
      </c>
      <c r="E80" t="s">
        <v>105</v>
      </c>
      <c r="G80" t="b">
        <f>+E80=SiteTable[[#This Row],[New Table Name]]</f>
        <v>1</v>
      </c>
    </row>
    <row r="81" spans="1:7">
      <c r="A81" t="s">
        <v>72</v>
      </c>
      <c r="B81" t="s">
        <v>183</v>
      </c>
      <c r="C81">
        <v>0</v>
      </c>
      <c r="E81" t="s">
        <v>183</v>
      </c>
      <c r="G81" t="b">
        <f>+E81=SiteTable[[#This Row],[New Table Name]]</f>
        <v>1</v>
      </c>
    </row>
    <row r="82" spans="1:7">
      <c r="A82" t="s">
        <v>106</v>
      </c>
      <c r="B82" t="s">
        <v>106</v>
      </c>
      <c r="C82">
        <v>0</v>
      </c>
      <c r="E82" t="s">
        <v>106</v>
      </c>
      <c r="G82" t="b">
        <f>+E82=SiteTable[[#This Row],[New Table Name]]</f>
        <v>1</v>
      </c>
    </row>
  </sheetData>
  <sortState xmlns:xlrd2="http://schemas.microsoft.com/office/spreadsheetml/2017/richdata2" ref="B5:B83">
    <sortCondition ref="B4:B83"/>
  </sortState>
  <conditionalFormatting sqref="C1:C1048576">
    <cfRule type="cellIs" dxfId="4" priority="1" operator="equal">
      <formula>1</formula>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44435-2307-4309-8E19-3736140FD52B}">
  <sheetPr>
    <tabColor theme="0" tint="-0.499984740745262"/>
  </sheetPr>
  <dimension ref="A1:CK3199"/>
  <sheetViews>
    <sheetView zoomScale="70" zoomScaleNormal="70" workbookViewId="0">
      <pane xSplit="7" ySplit="2" topLeftCell="AI2953" activePane="bottomRight" state="frozen"/>
      <selection activeCell="F13" sqref="F13"/>
      <selection pane="topRight" activeCell="F13" sqref="F13"/>
      <selection pane="bottomLeft" activeCell="F13" sqref="F13"/>
      <selection pane="bottomRight" activeCell="F13" sqref="F13"/>
    </sheetView>
  </sheetViews>
  <sheetFormatPr defaultRowHeight="14.5"/>
  <cols>
    <col min="2" max="2" width="11.7265625" bestFit="1" customWidth="1"/>
    <col min="3" max="3" width="13.81640625" style="2" bestFit="1" customWidth="1"/>
    <col min="4" max="4" width="10.7265625" style="1" bestFit="1" customWidth="1"/>
    <col min="5" max="6" width="9.26953125" bestFit="1" customWidth="1"/>
    <col min="7" max="7" width="30.81640625" style="13" bestFit="1" customWidth="1"/>
    <col min="8" max="10" width="5.81640625" customWidth="1"/>
    <col min="11" max="11" width="7.81640625" customWidth="1"/>
    <col min="12" max="22" width="5.81640625" customWidth="1"/>
    <col min="23" max="23" width="7" customWidth="1"/>
    <col min="24" max="27" width="5.81640625" customWidth="1"/>
    <col min="28" max="28" width="6" customWidth="1"/>
    <col min="29" max="29" width="6.54296875" customWidth="1"/>
    <col min="30" max="30" width="5.81640625" customWidth="1"/>
    <col min="31" max="31" width="6" bestFit="1" customWidth="1"/>
    <col min="32" max="32" width="6.54296875" customWidth="1"/>
    <col min="33" max="33" width="6.26953125" customWidth="1"/>
    <col min="34" max="34" width="5.81640625" customWidth="1"/>
    <col min="35" max="35" width="6.1796875" customWidth="1"/>
    <col min="36" max="36" width="5.81640625" customWidth="1"/>
    <col min="37" max="37" width="6.7265625" customWidth="1"/>
    <col min="38" max="38" width="6.26953125" customWidth="1"/>
    <col min="39" max="42" width="5.81640625" customWidth="1"/>
    <col min="43" max="43" width="8.81640625" customWidth="1"/>
    <col min="44" max="44" width="5.81640625" customWidth="1"/>
    <col min="45" max="45" width="6.81640625" customWidth="1"/>
    <col min="46" max="46" width="5.81640625" customWidth="1"/>
    <col min="47" max="47" width="6" bestFit="1" customWidth="1"/>
    <col min="48" max="51" width="5.81640625" customWidth="1"/>
    <col min="52" max="52" width="7" customWidth="1"/>
    <col min="53" max="53" width="7.453125" customWidth="1"/>
    <col min="54" max="66" width="5.81640625" customWidth="1"/>
    <col min="67" max="67" width="7" customWidth="1"/>
    <col min="68" max="68" width="7.453125" customWidth="1"/>
    <col min="69" max="81" width="5.81640625" customWidth="1"/>
    <col min="82" max="82" width="11.54296875" customWidth="1"/>
    <col min="83" max="83" width="6.453125" customWidth="1"/>
    <col min="84" max="84" width="11.54296875" customWidth="1"/>
    <col min="85" max="97" width="9.1796875" customWidth="1"/>
  </cols>
  <sheetData>
    <row r="1" spans="1:85" ht="15" thickBot="1">
      <c r="H1">
        <v>1</v>
      </c>
      <c r="I1">
        <v>2</v>
      </c>
      <c r="J1">
        <v>3</v>
      </c>
      <c r="K1">
        <v>4</v>
      </c>
      <c r="L1">
        <v>5</v>
      </c>
      <c r="M1">
        <v>6</v>
      </c>
      <c r="N1">
        <v>7</v>
      </c>
      <c r="O1">
        <v>8</v>
      </c>
      <c r="P1">
        <v>9</v>
      </c>
      <c r="Q1">
        <v>10</v>
      </c>
      <c r="R1">
        <v>11</v>
      </c>
      <c r="S1">
        <v>12</v>
      </c>
      <c r="T1">
        <v>13</v>
      </c>
      <c r="U1">
        <v>14</v>
      </c>
      <c r="V1">
        <v>15</v>
      </c>
      <c r="W1">
        <v>16</v>
      </c>
      <c r="X1">
        <v>17</v>
      </c>
      <c r="Y1">
        <v>18</v>
      </c>
      <c r="Z1">
        <v>19</v>
      </c>
      <c r="AA1">
        <v>20</v>
      </c>
      <c r="AB1">
        <v>21</v>
      </c>
      <c r="AC1">
        <v>22</v>
      </c>
      <c r="AD1">
        <v>23</v>
      </c>
      <c r="AE1">
        <v>24</v>
      </c>
      <c r="AF1">
        <v>25</v>
      </c>
      <c r="AG1">
        <v>26</v>
      </c>
      <c r="AH1">
        <v>27</v>
      </c>
      <c r="AI1">
        <v>28</v>
      </c>
      <c r="AJ1">
        <v>29</v>
      </c>
      <c r="AK1">
        <v>30</v>
      </c>
      <c r="AL1">
        <v>31</v>
      </c>
      <c r="AM1">
        <v>32</v>
      </c>
      <c r="AN1">
        <v>33</v>
      </c>
      <c r="AO1">
        <v>34</v>
      </c>
      <c r="AP1">
        <v>35</v>
      </c>
      <c r="AQ1">
        <v>36</v>
      </c>
      <c r="AR1">
        <v>37</v>
      </c>
      <c r="AS1">
        <v>38</v>
      </c>
      <c r="AT1">
        <v>39</v>
      </c>
      <c r="AU1">
        <v>40</v>
      </c>
      <c r="AV1">
        <v>41</v>
      </c>
      <c r="AW1">
        <v>42</v>
      </c>
      <c r="AX1">
        <v>43</v>
      </c>
      <c r="AY1">
        <v>44</v>
      </c>
      <c r="AZ1">
        <v>45</v>
      </c>
      <c r="BA1">
        <v>46</v>
      </c>
      <c r="BB1">
        <v>47</v>
      </c>
      <c r="BC1">
        <v>48</v>
      </c>
      <c r="BD1">
        <v>49</v>
      </c>
      <c r="BE1">
        <v>50</v>
      </c>
      <c r="BF1">
        <v>51</v>
      </c>
      <c r="BG1">
        <v>52</v>
      </c>
      <c r="BH1">
        <v>53</v>
      </c>
      <c r="BI1">
        <v>54</v>
      </c>
      <c r="BJ1">
        <v>55</v>
      </c>
      <c r="BK1">
        <v>56</v>
      </c>
      <c r="BL1">
        <v>57</v>
      </c>
      <c r="BM1">
        <v>58</v>
      </c>
      <c r="BN1">
        <v>59</v>
      </c>
      <c r="BO1">
        <v>60</v>
      </c>
      <c r="BP1">
        <v>61</v>
      </c>
      <c r="BQ1">
        <v>62</v>
      </c>
      <c r="BR1">
        <v>63</v>
      </c>
      <c r="BS1">
        <v>64</v>
      </c>
      <c r="BT1">
        <v>65</v>
      </c>
      <c r="BU1">
        <v>66</v>
      </c>
      <c r="BV1">
        <v>67</v>
      </c>
      <c r="BW1">
        <v>68</v>
      </c>
      <c r="BX1">
        <v>69</v>
      </c>
      <c r="BY1">
        <v>70</v>
      </c>
      <c r="BZ1">
        <v>71</v>
      </c>
      <c r="CA1">
        <v>72</v>
      </c>
      <c r="CB1">
        <v>73</v>
      </c>
      <c r="CC1">
        <v>74</v>
      </c>
      <c r="CD1">
        <v>75</v>
      </c>
      <c r="CE1">
        <v>76</v>
      </c>
      <c r="CF1">
        <v>77</v>
      </c>
      <c r="CG1">
        <v>78</v>
      </c>
    </row>
    <row r="2" spans="1:85" ht="210.75" customHeight="1" thickBot="1">
      <c r="A2" t="s">
        <v>5</v>
      </c>
      <c r="B2" t="s">
        <v>1</v>
      </c>
      <c r="C2" s="7" t="s">
        <v>86</v>
      </c>
      <c r="D2" s="6" t="s">
        <v>87</v>
      </c>
      <c r="E2" s="5" t="s">
        <v>88</v>
      </c>
      <c r="F2" s="5" t="s">
        <v>89</v>
      </c>
      <c r="G2" s="4" t="s">
        <v>86</v>
      </c>
      <c r="H2" s="4" t="s">
        <v>0</v>
      </c>
      <c r="I2" s="108" t="s">
        <v>3</v>
      </c>
      <c r="J2" s="4" t="s">
        <v>4</v>
      </c>
      <c r="K2" s="4" t="s">
        <v>6</v>
      </c>
      <c r="L2" s="4" t="s">
        <v>7</v>
      </c>
      <c r="M2" s="4" t="s">
        <v>8</v>
      </c>
      <c r="N2" s="4" t="s">
        <v>9</v>
      </c>
      <c r="O2" s="4" t="s">
        <v>10</v>
      </c>
      <c r="P2" s="108" t="s">
        <v>11</v>
      </c>
      <c r="Q2" s="108" t="s">
        <v>12</v>
      </c>
      <c r="R2" s="4" t="s">
        <v>13</v>
      </c>
      <c r="S2" s="4" t="s">
        <v>14</v>
      </c>
      <c r="T2" s="4" t="s">
        <v>15</v>
      </c>
      <c r="U2" s="4" t="s">
        <v>16</v>
      </c>
      <c r="V2" s="108" t="s">
        <v>17</v>
      </c>
      <c r="W2" s="4" t="s">
        <v>18</v>
      </c>
      <c r="X2" s="4" t="s">
        <v>19</v>
      </c>
      <c r="Y2" s="4" t="s">
        <v>20</v>
      </c>
      <c r="Z2" s="4" t="s">
        <v>21</v>
      </c>
      <c r="AA2" s="4" t="s">
        <v>22</v>
      </c>
      <c r="AB2" s="108" t="s">
        <v>23</v>
      </c>
      <c r="AC2" s="4" t="s">
        <v>24</v>
      </c>
      <c r="AD2" s="4" t="s">
        <v>25</v>
      </c>
      <c r="AE2" s="4" t="s">
        <v>26</v>
      </c>
      <c r="AF2" s="108" t="s">
        <v>27</v>
      </c>
      <c r="AG2" s="4" t="s">
        <v>28</v>
      </c>
      <c r="AH2" s="4" t="s">
        <v>29</v>
      </c>
      <c r="AI2" s="4" t="s">
        <v>30</v>
      </c>
      <c r="AJ2" s="4" t="s">
        <v>31</v>
      </c>
      <c r="AK2" s="4" t="s">
        <v>32</v>
      </c>
      <c r="AL2" s="4" t="s">
        <v>33</v>
      </c>
      <c r="AM2" s="4" t="s">
        <v>34</v>
      </c>
      <c r="AN2" s="4" t="s">
        <v>35</v>
      </c>
      <c r="AO2" s="4" t="s">
        <v>36</v>
      </c>
      <c r="AP2" s="4" t="s">
        <v>37</v>
      </c>
      <c r="AQ2" s="4" t="s">
        <v>38</v>
      </c>
      <c r="AR2" s="108" t="s">
        <v>39</v>
      </c>
      <c r="AS2" s="4" t="s">
        <v>40</v>
      </c>
      <c r="AT2" s="4" t="s">
        <v>41</v>
      </c>
      <c r="AU2" s="4" t="s">
        <v>42</v>
      </c>
      <c r="AV2" s="4" t="s">
        <v>43</v>
      </c>
      <c r="AW2" s="4" t="s">
        <v>44</v>
      </c>
      <c r="AX2" s="108" t="s">
        <v>45</v>
      </c>
      <c r="AY2" s="108" t="s">
        <v>46</v>
      </c>
      <c r="AZ2" s="4" t="s">
        <v>47</v>
      </c>
      <c r="BA2" s="4" t="s">
        <v>72</v>
      </c>
      <c r="BB2" s="4" t="s">
        <v>73</v>
      </c>
      <c r="BC2" s="180" t="s">
        <v>74</v>
      </c>
      <c r="BD2" s="4" t="s">
        <v>75</v>
      </c>
      <c r="BE2" s="4" t="s">
        <v>76</v>
      </c>
      <c r="BF2" s="4" t="s">
        <v>77</v>
      </c>
      <c r="BG2" s="4" t="s">
        <v>78</v>
      </c>
      <c r="BH2" s="4" t="s">
        <v>79</v>
      </c>
      <c r="BI2" s="4" t="s">
        <v>80</v>
      </c>
      <c r="BJ2" s="4" t="s">
        <v>81</v>
      </c>
      <c r="BK2" s="4" t="s">
        <v>82</v>
      </c>
      <c r="BL2" s="4" t="s">
        <v>83</v>
      </c>
      <c r="BM2" s="108" t="s">
        <v>90</v>
      </c>
      <c r="BN2" s="4" t="s">
        <v>91</v>
      </c>
      <c r="BO2" s="4" t="s">
        <v>92</v>
      </c>
      <c r="BP2" s="4" t="s">
        <v>93</v>
      </c>
      <c r="BQ2" s="4" t="s">
        <v>94</v>
      </c>
      <c r="BR2" s="4" t="s">
        <v>95</v>
      </c>
      <c r="BS2" s="4" t="s">
        <v>96</v>
      </c>
      <c r="BT2" s="4" t="s">
        <v>97</v>
      </c>
      <c r="BU2" s="4" t="s">
        <v>98</v>
      </c>
      <c r="BV2" s="4" t="s">
        <v>99</v>
      </c>
      <c r="BW2" s="4" t="s">
        <v>100</v>
      </c>
      <c r="BX2" s="4" t="s">
        <v>101</v>
      </c>
      <c r="BY2" s="4" t="s">
        <v>102</v>
      </c>
      <c r="BZ2" s="4" t="s">
        <v>103</v>
      </c>
      <c r="CA2" s="4" t="s">
        <v>104</v>
      </c>
      <c r="CB2" s="4" t="s">
        <v>105</v>
      </c>
      <c r="CC2" s="4" t="s">
        <v>106</v>
      </c>
      <c r="CD2" s="4" t="s">
        <v>107</v>
      </c>
      <c r="CE2" s="4" t="s">
        <v>108</v>
      </c>
      <c r="CF2" s="4" t="s">
        <v>109</v>
      </c>
      <c r="CG2" s="4" t="s">
        <v>110</v>
      </c>
    </row>
    <row r="3" spans="1:85">
      <c r="A3" t="str">
        <f>TEXT(C3,"yyyy")</f>
        <v>2016</v>
      </c>
      <c r="B3" t="str">
        <f>TEXT(C3,"mmmm")</f>
        <v>January</v>
      </c>
      <c r="C3" s="2">
        <v>42370</v>
      </c>
      <c r="D3" s="1" t="str">
        <f>IF(C3=G3,"OK","Wrong date")</f>
        <v>OK</v>
      </c>
      <c r="E3">
        <v>0</v>
      </c>
      <c r="F3">
        <v>1</v>
      </c>
      <c r="G3" s="13">
        <v>42370</v>
      </c>
      <c r="I3">
        <v>17</v>
      </c>
      <c r="J3">
        <v>20</v>
      </c>
      <c r="K3">
        <v>17</v>
      </c>
      <c r="M3">
        <v>17</v>
      </c>
      <c r="P3">
        <v>63</v>
      </c>
      <c r="Q3">
        <v>12</v>
      </c>
      <c r="R3">
        <v>14</v>
      </c>
      <c r="T3">
        <v>28</v>
      </c>
      <c r="U3">
        <v>6</v>
      </c>
      <c r="V3">
        <v>14</v>
      </c>
      <c r="W3">
        <v>48</v>
      </c>
      <c r="X3">
        <v>21</v>
      </c>
      <c r="Z3">
        <v>52</v>
      </c>
      <c r="AB3">
        <v>39</v>
      </c>
      <c r="AC3">
        <v>78</v>
      </c>
      <c r="AE3">
        <v>16</v>
      </c>
      <c r="AF3">
        <v>27</v>
      </c>
      <c r="AG3">
        <v>10</v>
      </c>
      <c r="AI3">
        <v>21</v>
      </c>
      <c r="AK3">
        <v>143</v>
      </c>
      <c r="AQ3">
        <v>9</v>
      </c>
      <c r="AR3">
        <v>41</v>
      </c>
      <c r="AS3">
        <v>431</v>
      </c>
      <c r="AU3">
        <v>80</v>
      </c>
      <c r="AV3">
        <v>15</v>
      </c>
      <c r="AW3">
        <v>8</v>
      </c>
      <c r="AX3">
        <v>35</v>
      </c>
      <c r="AY3">
        <v>17</v>
      </c>
    </row>
    <row r="4" spans="1:85">
      <c r="A4" t="str">
        <f t="shared" ref="A4:A67" si="0">TEXT(C4,"yyyy")</f>
        <v>2016</v>
      </c>
      <c r="B4" t="str">
        <f t="shared" ref="B4:B67" si="1">TEXT(C4,"mmmm")</f>
        <v>January</v>
      </c>
      <c r="C4" s="2">
        <v>42371</v>
      </c>
      <c r="D4" s="1" t="str">
        <f t="shared" ref="D4:D67" si="2">IF(C4=G4,"OK","Wrong date")</f>
        <v>OK</v>
      </c>
      <c r="E4">
        <f t="shared" ref="E4:E67" si="3">IF(OR(WEEKDAY(C4) = 1, WEEKDAY(C4) = 7), 0, 1)</f>
        <v>0</v>
      </c>
      <c r="F4">
        <f t="shared" ref="F4:F67" si="4">IF(OR(WEEKDAY(C4) = 1, WEEKDAY(C4) = 7), 1, 0)</f>
        <v>1</v>
      </c>
      <c r="G4" s="13">
        <v>42371</v>
      </c>
      <c r="I4">
        <v>21</v>
      </c>
      <c r="J4">
        <v>23</v>
      </c>
      <c r="K4">
        <v>16</v>
      </c>
      <c r="M4">
        <v>21</v>
      </c>
      <c r="P4">
        <v>46</v>
      </c>
      <c r="Q4">
        <v>22</v>
      </c>
      <c r="R4">
        <v>15</v>
      </c>
      <c r="T4">
        <v>49</v>
      </c>
      <c r="U4">
        <v>2</v>
      </c>
      <c r="V4">
        <v>15</v>
      </c>
      <c r="W4">
        <v>41</v>
      </c>
      <c r="X4">
        <v>34</v>
      </c>
      <c r="Z4">
        <v>36</v>
      </c>
      <c r="AB4">
        <v>41</v>
      </c>
      <c r="AC4">
        <v>66</v>
      </c>
      <c r="AE4">
        <v>11</v>
      </c>
      <c r="AF4">
        <v>26</v>
      </c>
      <c r="AG4">
        <v>16</v>
      </c>
      <c r="AI4">
        <v>23</v>
      </c>
      <c r="AK4">
        <v>114</v>
      </c>
      <c r="AQ4">
        <v>9</v>
      </c>
      <c r="AR4">
        <v>43</v>
      </c>
      <c r="AS4">
        <v>214</v>
      </c>
      <c r="AU4">
        <v>39</v>
      </c>
      <c r="AV4">
        <v>13</v>
      </c>
      <c r="AW4">
        <v>27</v>
      </c>
      <c r="AX4">
        <v>27</v>
      </c>
      <c r="AY4">
        <v>20</v>
      </c>
    </row>
    <row r="5" spans="1:85">
      <c r="A5" t="str">
        <f t="shared" si="0"/>
        <v>2016</v>
      </c>
      <c r="B5" t="str">
        <f t="shared" si="1"/>
        <v>January</v>
      </c>
      <c r="C5" s="2">
        <v>42372</v>
      </c>
      <c r="D5" s="1" t="str">
        <f t="shared" si="2"/>
        <v>OK</v>
      </c>
      <c r="E5">
        <f t="shared" si="3"/>
        <v>0</v>
      </c>
      <c r="F5">
        <f t="shared" si="4"/>
        <v>1</v>
      </c>
      <c r="G5" s="13">
        <v>42372</v>
      </c>
      <c r="I5">
        <v>208</v>
      </c>
      <c r="J5">
        <v>50</v>
      </c>
      <c r="K5">
        <v>236</v>
      </c>
      <c r="M5">
        <v>87</v>
      </c>
      <c r="P5">
        <v>178</v>
      </c>
      <c r="Q5">
        <v>259</v>
      </c>
      <c r="R5">
        <v>25</v>
      </c>
      <c r="T5">
        <v>56</v>
      </c>
      <c r="U5">
        <v>24</v>
      </c>
      <c r="V5">
        <v>36</v>
      </c>
      <c r="W5">
        <v>239</v>
      </c>
      <c r="X5">
        <v>113</v>
      </c>
      <c r="Z5">
        <v>142</v>
      </c>
      <c r="AB5">
        <v>814</v>
      </c>
      <c r="AC5">
        <v>485</v>
      </c>
      <c r="AE5">
        <v>251</v>
      </c>
      <c r="AF5">
        <v>301</v>
      </c>
      <c r="AG5">
        <v>439</v>
      </c>
      <c r="AI5">
        <v>720</v>
      </c>
      <c r="AK5">
        <v>713</v>
      </c>
      <c r="AQ5">
        <v>92</v>
      </c>
      <c r="AR5">
        <v>106</v>
      </c>
      <c r="AS5">
        <v>975</v>
      </c>
      <c r="AU5">
        <v>423</v>
      </c>
      <c r="AV5">
        <v>179</v>
      </c>
      <c r="AW5">
        <v>159</v>
      </c>
      <c r="AX5">
        <v>63</v>
      </c>
      <c r="AY5">
        <v>50</v>
      </c>
    </row>
    <row r="6" spans="1:85">
      <c r="A6" t="str">
        <f t="shared" si="0"/>
        <v>2016</v>
      </c>
      <c r="B6" t="str">
        <f t="shared" si="1"/>
        <v>January</v>
      </c>
      <c r="C6" s="2">
        <v>42373</v>
      </c>
      <c r="D6" s="1" t="str">
        <f t="shared" si="2"/>
        <v>OK</v>
      </c>
      <c r="E6">
        <v>0</v>
      </c>
      <c r="F6">
        <v>1</v>
      </c>
      <c r="G6" s="13">
        <v>42373</v>
      </c>
      <c r="I6">
        <v>434</v>
      </c>
      <c r="J6">
        <v>82</v>
      </c>
      <c r="K6">
        <v>395</v>
      </c>
      <c r="M6">
        <v>164</v>
      </c>
      <c r="P6">
        <v>279</v>
      </c>
      <c r="Q6">
        <v>504</v>
      </c>
      <c r="R6">
        <v>29</v>
      </c>
      <c r="T6">
        <v>73</v>
      </c>
      <c r="U6">
        <v>28</v>
      </c>
      <c r="V6">
        <v>44</v>
      </c>
      <c r="W6">
        <v>290</v>
      </c>
      <c r="X6">
        <v>175</v>
      </c>
      <c r="Z6">
        <v>355</v>
      </c>
      <c r="AB6">
        <v>1482</v>
      </c>
      <c r="AC6">
        <v>784</v>
      </c>
      <c r="AE6">
        <v>547</v>
      </c>
      <c r="AF6">
        <v>538</v>
      </c>
      <c r="AG6">
        <v>340</v>
      </c>
      <c r="AI6">
        <v>826</v>
      </c>
      <c r="AK6">
        <v>1261</v>
      </c>
      <c r="AQ6">
        <v>153</v>
      </c>
      <c r="AR6">
        <v>176</v>
      </c>
      <c r="AS6">
        <v>1418</v>
      </c>
      <c r="AU6">
        <v>868</v>
      </c>
      <c r="AV6">
        <v>250</v>
      </c>
      <c r="AW6">
        <v>277</v>
      </c>
      <c r="AX6">
        <v>94</v>
      </c>
      <c r="AY6">
        <v>90</v>
      </c>
    </row>
    <row r="7" spans="1:85">
      <c r="A7" t="str">
        <f t="shared" si="0"/>
        <v>2016</v>
      </c>
      <c r="B7" t="str">
        <f t="shared" si="1"/>
        <v>January</v>
      </c>
      <c r="C7" s="2">
        <v>42374</v>
      </c>
      <c r="D7" s="1" t="str">
        <f t="shared" si="2"/>
        <v>OK</v>
      </c>
      <c r="E7">
        <f t="shared" si="3"/>
        <v>1</v>
      </c>
      <c r="F7">
        <f t="shared" si="4"/>
        <v>0</v>
      </c>
      <c r="G7" s="13">
        <v>42374</v>
      </c>
      <c r="I7">
        <v>292</v>
      </c>
      <c r="J7">
        <v>183</v>
      </c>
      <c r="K7">
        <v>295</v>
      </c>
      <c r="M7">
        <v>134</v>
      </c>
      <c r="P7">
        <v>465</v>
      </c>
      <c r="Q7">
        <v>343</v>
      </c>
      <c r="R7">
        <v>79</v>
      </c>
      <c r="T7">
        <v>86</v>
      </c>
      <c r="U7">
        <v>35</v>
      </c>
      <c r="V7">
        <v>98</v>
      </c>
      <c r="W7">
        <v>476</v>
      </c>
      <c r="X7">
        <v>144</v>
      </c>
      <c r="Z7">
        <v>246</v>
      </c>
      <c r="AB7">
        <v>932</v>
      </c>
      <c r="AC7">
        <v>534</v>
      </c>
      <c r="AE7">
        <v>303</v>
      </c>
      <c r="AF7">
        <v>541</v>
      </c>
      <c r="AG7">
        <v>346</v>
      </c>
      <c r="AI7">
        <v>591</v>
      </c>
      <c r="AK7">
        <v>1051</v>
      </c>
      <c r="AQ7">
        <v>132</v>
      </c>
      <c r="AR7">
        <v>357</v>
      </c>
      <c r="AS7">
        <v>1318</v>
      </c>
      <c r="AU7">
        <v>514</v>
      </c>
      <c r="AV7">
        <v>269</v>
      </c>
      <c r="AW7">
        <v>167</v>
      </c>
      <c r="AX7">
        <v>107</v>
      </c>
      <c r="AY7">
        <v>129</v>
      </c>
    </row>
    <row r="8" spans="1:85">
      <c r="A8" t="str">
        <f t="shared" si="0"/>
        <v>2016</v>
      </c>
      <c r="B8" t="str">
        <f t="shared" si="1"/>
        <v>January</v>
      </c>
      <c r="C8" s="2">
        <v>42375</v>
      </c>
      <c r="D8" s="1" t="str">
        <f t="shared" si="2"/>
        <v>OK</v>
      </c>
      <c r="E8">
        <f t="shared" si="3"/>
        <v>1</v>
      </c>
      <c r="F8">
        <f t="shared" si="4"/>
        <v>0</v>
      </c>
      <c r="G8" s="13">
        <v>42375</v>
      </c>
      <c r="I8">
        <v>336</v>
      </c>
      <c r="J8">
        <v>220</v>
      </c>
      <c r="K8">
        <v>248</v>
      </c>
      <c r="M8">
        <v>150</v>
      </c>
      <c r="P8">
        <v>484</v>
      </c>
      <c r="Q8">
        <v>366</v>
      </c>
      <c r="R8">
        <v>82</v>
      </c>
      <c r="T8">
        <v>80</v>
      </c>
      <c r="U8">
        <v>34</v>
      </c>
      <c r="V8">
        <v>99</v>
      </c>
      <c r="W8">
        <v>466</v>
      </c>
      <c r="X8">
        <v>158</v>
      </c>
      <c r="Z8">
        <v>266</v>
      </c>
      <c r="AB8">
        <v>979</v>
      </c>
      <c r="AC8">
        <v>483</v>
      </c>
      <c r="AE8">
        <v>337</v>
      </c>
      <c r="AF8">
        <v>637</v>
      </c>
      <c r="AG8">
        <v>397</v>
      </c>
      <c r="AI8">
        <v>493</v>
      </c>
      <c r="AK8">
        <v>1042</v>
      </c>
      <c r="AQ8">
        <v>139</v>
      </c>
      <c r="AR8">
        <v>399</v>
      </c>
      <c r="AS8">
        <v>1292</v>
      </c>
      <c r="AU8">
        <v>539</v>
      </c>
      <c r="AV8">
        <v>161</v>
      </c>
      <c r="AW8">
        <v>211</v>
      </c>
      <c r="AX8">
        <v>149</v>
      </c>
      <c r="AY8">
        <v>140</v>
      </c>
    </row>
    <row r="9" spans="1:85">
      <c r="A9" t="str">
        <f t="shared" si="0"/>
        <v>2016</v>
      </c>
      <c r="B9" t="str">
        <f t="shared" si="1"/>
        <v>January</v>
      </c>
      <c r="C9" s="2">
        <v>42376</v>
      </c>
      <c r="D9" s="1" t="str">
        <f t="shared" si="2"/>
        <v>OK</v>
      </c>
      <c r="E9">
        <f t="shared" si="3"/>
        <v>1</v>
      </c>
      <c r="F9">
        <f t="shared" si="4"/>
        <v>0</v>
      </c>
      <c r="G9" s="13">
        <v>42376</v>
      </c>
      <c r="I9">
        <v>323</v>
      </c>
      <c r="J9">
        <v>192</v>
      </c>
      <c r="K9">
        <v>233</v>
      </c>
      <c r="M9">
        <v>132</v>
      </c>
      <c r="P9">
        <v>430</v>
      </c>
      <c r="Q9">
        <v>348</v>
      </c>
      <c r="R9">
        <v>65</v>
      </c>
      <c r="T9">
        <v>92</v>
      </c>
      <c r="U9">
        <v>42</v>
      </c>
      <c r="V9">
        <v>110</v>
      </c>
      <c r="W9">
        <v>389</v>
      </c>
      <c r="X9">
        <v>144</v>
      </c>
      <c r="Z9">
        <v>255</v>
      </c>
      <c r="AB9">
        <v>1008</v>
      </c>
      <c r="AC9">
        <v>425</v>
      </c>
      <c r="AE9">
        <v>296</v>
      </c>
      <c r="AF9">
        <v>550</v>
      </c>
      <c r="AG9">
        <v>319</v>
      </c>
      <c r="AI9">
        <v>468</v>
      </c>
      <c r="AK9">
        <v>940</v>
      </c>
      <c r="AQ9">
        <v>153</v>
      </c>
      <c r="AR9">
        <v>351</v>
      </c>
      <c r="AS9">
        <v>1197</v>
      </c>
      <c r="AU9">
        <v>580</v>
      </c>
      <c r="AV9">
        <v>181</v>
      </c>
      <c r="AW9">
        <v>100</v>
      </c>
      <c r="AX9">
        <v>127</v>
      </c>
      <c r="AY9">
        <v>123</v>
      </c>
    </row>
    <row r="10" spans="1:85">
      <c r="A10" t="str">
        <f t="shared" si="0"/>
        <v>2016</v>
      </c>
      <c r="B10" t="str">
        <f t="shared" si="1"/>
        <v>January</v>
      </c>
      <c r="C10" s="2">
        <v>42377</v>
      </c>
      <c r="D10" s="1" t="str">
        <f t="shared" si="2"/>
        <v>OK</v>
      </c>
      <c r="E10">
        <f t="shared" si="3"/>
        <v>1</v>
      </c>
      <c r="F10">
        <f t="shared" si="4"/>
        <v>0</v>
      </c>
      <c r="G10" s="13">
        <v>42377</v>
      </c>
      <c r="I10">
        <v>95</v>
      </c>
      <c r="J10">
        <v>72</v>
      </c>
      <c r="K10">
        <v>85</v>
      </c>
      <c r="M10">
        <v>41</v>
      </c>
      <c r="P10">
        <v>198</v>
      </c>
      <c r="Q10">
        <v>108</v>
      </c>
      <c r="R10">
        <v>41</v>
      </c>
      <c r="T10">
        <v>59</v>
      </c>
      <c r="U10">
        <v>18</v>
      </c>
      <c r="V10">
        <v>81</v>
      </c>
      <c r="W10">
        <v>246</v>
      </c>
      <c r="X10">
        <v>68</v>
      </c>
      <c r="Z10">
        <v>92</v>
      </c>
      <c r="AB10">
        <v>168</v>
      </c>
      <c r="AC10">
        <v>107</v>
      </c>
      <c r="AE10">
        <v>86</v>
      </c>
      <c r="AF10">
        <v>186</v>
      </c>
      <c r="AG10">
        <v>158</v>
      </c>
      <c r="AI10">
        <v>142</v>
      </c>
      <c r="AK10">
        <v>360</v>
      </c>
      <c r="AQ10">
        <v>45</v>
      </c>
      <c r="AR10">
        <v>191</v>
      </c>
      <c r="AS10">
        <v>440</v>
      </c>
      <c r="AU10">
        <v>198</v>
      </c>
      <c r="AV10">
        <v>40</v>
      </c>
      <c r="AW10">
        <v>54</v>
      </c>
      <c r="AX10">
        <v>81</v>
      </c>
      <c r="AY10">
        <v>75</v>
      </c>
    </row>
    <row r="11" spans="1:85">
      <c r="A11" t="str">
        <f t="shared" si="0"/>
        <v>2016</v>
      </c>
      <c r="B11" t="str">
        <f t="shared" si="1"/>
        <v>January</v>
      </c>
      <c r="C11" s="2">
        <v>42378</v>
      </c>
      <c r="D11" s="1" t="str">
        <f t="shared" si="2"/>
        <v>OK</v>
      </c>
      <c r="E11">
        <f t="shared" si="3"/>
        <v>0</v>
      </c>
      <c r="F11">
        <f t="shared" si="4"/>
        <v>1</v>
      </c>
      <c r="G11" s="13">
        <v>42378</v>
      </c>
      <c r="I11">
        <v>228</v>
      </c>
      <c r="J11">
        <v>72</v>
      </c>
      <c r="K11">
        <v>280</v>
      </c>
      <c r="M11">
        <v>185</v>
      </c>
      <c r="P11">
        <v>219</v>
      </c>
      <c r="Q11">
        <v>309</v>
      </c>
      <c r="R11">
        <v>36</v>
      </c>
      <c r="T11">
        <v>69</v>
      </c>
      <c r="U11">
        <v>39</v>
      </c>
      <c r="V11">
        <v>44</v>
      </c>
      <c r="W11">
        <v>264</v>
      </c>
      <c r="X11">
        <v>147</v>
      </c>
      <c r="Z11">
        <v>304</v>
      </c>
      <c r="AB11">
        <v>1038</v>
      </c>
      <c r="AC11">
        <v>565</v>
      </c>
      <c r="AE11">
        <v>270</v>
      </c>
      <c r="AF11">
        <v>353</v>
      </c>
      <c r="AG11">
        <v>310</v>
      </c>
      <c r="AI11">
        <v>578</v>
      </c>
      <c r="AK11">
        <v>943</v>
      </c>
      <c r="AQ11">
        <v>94</v>
      </c>
      <c r="AR11">
        <v>157</v>
      </c>
      <c r="AS11">
        <v>1221</v>
      </c>
      <c r="AU11">
        <v>591</v>
      </c>
      <c r="AV11">
        <v>271</v>
      </c>
      <c r="AW11">
        <v>229</v>
      </c>
      <c r="AX11">
        <v>84</v>
      </c>
      <c r="AY11">
        <v>98</v>
      </c>
    </row>
    <row r="12" spans="1:85">
      <c r="A12" t="str">
        <f t="shared" si="0"/>
        <v>2016</v>
      </c>
      <c r="B12" t="str">
        <f t="shared" si="1"/>
        <v>January</v>
      </c>
      <c r="C12" s="2">
        <v>42379</v>
      </c>
      <c r="D12" s="1" t="str">
        <f t="shared" si="2"/>
        <v>OK</v>
      </c>
      <c r="E12">
        <f t="shared" si="3"/>
        <v>0</v>
      </c>
      <c r="F12">
        <f t="shared" si="4"/>
        <v>1</v>
      </c>
      <c r="G12" s="13">
        <v>42379</v>
      </c>
      <c r="I12">
        <v>310</v>
      </c>
      <c r="J12">
        <v>89</v>
      </c>
      <c r="K12">
        <v>338</v>
      </c>
      <c r="M12">
        <v>167</v>
      </c>
      <c r="P12">
        <v>272</v>
      </c>
      <c r="Q12">
        <v>431</v>
      </c>
      <c r="R12">
        <v>26</v>
      </c>
      <c r="T12">
        <v>91</v>
      </c>
      <c r="U12">
        <v>41</v>
      </c>
      <c r="V12">
        <v>44</v>
      </c>
      <c r="W12">
        <v>289</v>
      </c>
      <c r="X12">
        <v>201</v>
      </c>
      <c r="Z12">
        <v>313</v>
      </c>
      <c r="AB12">
        <v>1262</v>
      </c>
      <c r="AC12">
        <v>716</v>
      </c>
      <c r="AE12">
        <v>417</v>
      </c>
      <c r="AF12">
        <v>513</v>
      </c>
      <c r="AG12">
        <v>377</v>
      </c>
      <c r="AI12">
        <v>686</v>
      </c>
      <c r="AK12">
        <v>978</v>
      </c>
      <c r="AQ12">
        <v>135</v>
      </c>
      <c r="AR12">
        <v>172</v>
      </c>
      <c r="AS12">
        <v>1176</v>
      </c>
      <c r="AU12">
        <v>676</v>
      </c>
      <c r="AV12">
        <v>177</v>
      </c>
      <c r="AW12">
        <v>357</v>
      </c>
      <c r="AX12">
        <v>78</v>
      </c>
      <c r="AY12">
        <v>97</v>
      </c>
    </row>
    <row r="13" spans="1:85">
      <c r="A13" t="str">
        <f t="shared" si="0"/>
        <v>2016</v>
      </c>
      <c r="B13" t="str">
        <f t="shared" si="1"/>
        <v>January</v>
      </c>
      <c r="C13" s="2">
        <v>42380</v>
      </c>
      <c r="D13" s="1" t="str">
        <f t="shared" si="2"/>
        <v>OK</v>
      </c>
      <c r="E13">
        <f t="shared" si="3"/>
        <v>1</v>
      </c>
      <c r="F13">
        <f t="shared" si="4"/>
        <v>0</v>
      </c>
      <c r="G13" s="13">
        <v>42380</v>
      </c>
      <c r="I13">
        <v>396</v>
      </c>
      <c r="J13">
        <v>228</v>
      </c>
      <c r="K13">
        <v>264</v>
      </c>
      <c r="M13">
        <v>164</v>
      </c>
      <c r="P13">
        <v>618</v>
      </c>
      <c r="Q13">
        <v>419</v>
      </c>
      <c r="R13">
        <v>77</v>
      </c>
      <c r="T13">
        <v>103</v>
      </c>
      <c r="U13">
        <v>57</v>
      </c>
      <c r="V13">
        <v>217</v>
      </c>
      <c r="W13">
        <v>588</v>
      </c>
      <c r="X13">
        <v>146</v>
      </c>
      <c r="Z13">
        <v>299</v>
      </c>
      <c r="AB13">
        <v>863</v>
      </c>
      <c r="AC13">
        <v>433</v>
      </c>
      <c r="AE13">
        <v>414</v>
      </c>
      <c r="AF13">
        <v>838</v>
      </c>
      <c r="AG13">
        <v>479</v>
      </c>
      <c r="AI13">
        <v>570</v>
      </c>
      <c r="AK13">
        <v>1232</v>
      </c>
      <c r="AQ13">
        <v>134</v>
      </c>
      <c r="AR13">
        <v>457</v>
      </c>
      <c r="AS13">
        <v>1487</v>
      </c>
      <c r="AU13">
        <v>600</v>
      </c>
      <c r="AV13">
        <v>216</v>
      </c>
      <c r="AW13">
        <v>162</v>
      </c>
      <c r="AX13">
        <v>160</v>
      </c>
      <c r="AY13">
        <v>163</v>
      </c>
    </row>
    <row r="14" spans="1:85">
      <c r="A14" t="str">
        <f t="shared" si="0"/>
        <v>2016</v>
      </c>
      <c r="B14" t="str">
        <f t="shared" si="1"/>
        <v>January</v>
      </c>
      <c r="C14" s="2">
        <v>42381</v>
      </c>
      <c r="D14" s="1" t="str">
        <f t="shared" si="2"/>
        <v>OK</v>
      </c>
      <c r="E14">
        <f t="shared" si="3"/>
        <v>1</v>
      </c>
      <c r="F14">
        <f t="shared" si="4"/>
        <v>0</v>
      </c>
      <c r="G14" s="13">
        <v>42381</v>
      </c>
      <c r="I14">
        <v>261</v>
      </c>
      <c r="J14">
        <v>168</v>
      </c>
      <c r="K14">
        <v>188</v>
      </c>
      <c r="M14">
        <v>77</v>
      </c>
      <c r="P14">
        <v>426</v>
      </c>
      <c r="Q14">
        <v>241</v>
      </c>
      <c r="R14">
        <v>78</v>
      </c>
      <c r="T14">
        <v>97</v>
      </c>
      <c r="U14">
        <v>35</v>
      </c>
      <c r="V14">
        <v>189</v>
      </c>
      <c r="W14">
        <v>464</v>
      </c>
      <c r="X14">
        <v>128</v>
      </c>
      <c r="Z14">
        <v>212</v>
      </c>
      <c r="AB14">
        <v>455</v>
      </c>
      <c r="AC14">
        <v>238</v>
      </c>
      <c r="AE14">
        <v>238</v>
      </c>
      <c r="AF14">
        <v>515</v>
      </c>
      <c r="AG14">
        <v>277</v>
      </c>
      <c r="AI14">
        <v>219</v>
      </c>
      <c r="AK14">
        <v>868</v>
      </c>
      <c r="AQ14">
        <v>55</v>
      </c>
      <c r="AR14">
        <v>350</v>
      </c>
      <c r="AS14">
        <v>960</v>
      </c>
      <c r="AU14">
        <v>355</v>
      </c>
      <c r="AV14">
        <v>94</v>
      </c>
      <c r="AW14">
        <v>59</v>
      </c>
      <c r="AX14">
        <v>131</v>
      </c>
      <c r="AY14">
        <v>143</v>
      </c>
    </row>
    <row r="15" spans="1:85">
      <c r="A15" t="str">
        <f t="shared" si="0"/>
        <v>2016</v>
      </c>
      <c r="B15" t="str">
        <f t="shared" si="1"/>
        <v>January</v>
      </c>
      <c r="C15" s="2">
        <v>42382</v>
      </c>
      <c r="D15" s="1" t="str">
        <f t="shared" si="2"/>
        <v>OK</v>
      </c>
      <c r="E15">
        <f t="shared" si="3"/>
        <v>1</v>
      </c>
      <c r="F15">
        <f t="shared" si="4"/>
        <v>0</v>
      </c>
      <c r="G15" s="13">
        <v>42382</v>
      </c>
      <c r="I15">
        <v>493</v>
      </c>
      <c r="J15">
        <v>267</v>
      </c>
      <c r="K15">
        <v>330</v>
      </c>
      <c r="M15">
        <v>177</v>
      </c>
      <c r="P15">
        <v>686</v>
      </c>
      <c r="Q15">
        <v>476</v>
      </c>
      <c r="R15">
        <v>101</v>
      </c>
      <c r="T15">
        <v>97</v>
      </c>
      <c r="U15">
        <v>108</v>
      </c>
      <c r="V15">
        <v>182</v>
      </c>
      <c r="W15">
        <v>652</v>
      </c>
      <c r="X15">
        <v>182</v>
      </c>
      <c r="Z15">
        <v>393</v>
      </c>
      <c r="AB15">
        <v>983</v>
      </c>
      <c r="AC15">
        <v>602</v>
      </c>
      <c r="AE15">
        <v>449</v>
      </c>
      <c r="AF15">
        <v>839</v>
      </c>
      <c r="AG15">
        <v>538</v>
      </c>
      <c r="AI15">
        <v>566</v>
      </c>
      <c r="AK15">
        <v>1525</v>
      </c>
      <c r="AQ15">
        <v>176</v>
      </c>
      <c r="AR15">
        <v>485</v>
      </c>
      <c r="AS15">
        <v>1738</v>
      </c>
      <c r="AU15">
        <v>960</v>
      </c>
      <c r="AV15">
        <v>153</v>
      </c>
      <c r="AW15">
        <v>224</v>
      </c>
      <c r="AX15">
        <v>179</v>
      </c>
      <c r="AY15">
        <v>193</v>
      </c>
    </row>
    <row r="16" spans="1:85">
      <c r="A16" t="str">
        <f t="shared" si="0"/>
        <v>2016</v>
      </c>
      <c r="B16" t="str">
        <f t="shared" si="1"/>
        <v>January</v>
      </c>
      <c r="C16" s="2">
        <v>42383</v>
      </c>
      <c r="D16" s="1" t="str">
        <f t="shared" si="2"/>
        <v>OK</v>
      </c>
      <c r="E16">
        <f t="shared" si="3"/>
        <v>1</v>
      </c>
      <c r="F16">
        <f t="shared" si="4"/>
        <v>0</v>
      </c>
      <c r="G16" s="13">
        <v>42383</v>
      </c>
      <c r="I16">
        <v>435</v>
      </c>
      <c r="J16">
        <v>275</v>
      </c>
      <c r="K16">
        <v>349</v>
      </c>
      <c r="M16">
        <v>142</v>
      </c>
      <c r="P16">
        <v>669</v>
      </c>
      <c r="Q16">
        <v>382</v>
      </c>
      <c r="R16">
        <v>97</v>
      </c>
      <c r="T16">
        <v>107</v>
      </c>
      <c r="U16">
        <v>66</v>
      </c>
      <c r="V16">
        <v>202</v>
      </c>
      <c r="W16">
        <v>670</v>
      </c>
      <c r="X16">
        <v>155</v>
      </c>
      <c r="Z16">
        <v>316</v>
      </c>
      <c r="AB16">
        <v>998</v>
      </c>
      <c r="AC16">
        <v>500</v>
      </c>
      <c r="AE16">
        <v>439</v>
      </c>
      <c r="AF16">
        <v>745</v>
      </c>
      <c r="AG16">
        <v>500</v>
      </c>
      <c r="AI16">
        <v>364</v>
      </c>
      <c r="AK16">
        <v>1428</v>
      </c>
      <c r="AQ16">
        <v>148</v>
      </c>
      <c r="AR16">
        <v>480</v>
      </c>
      <c r="AS16">
        <v>1685</v>
      </c>
      <c r="AU16">
        <v>709</v>
      </c>
      <c r="AV16">
        <v>190</v>
      </c>
      <c r="AW16">
        <v>155</v>
      </c>
      <c r="AX16">
        <v>156</v>
      </c>
      <c r="AY16">
        <v>206</v>
      </c>
    </row>
    <row r="17" spans="1:51">
      <c r="A17" t="str">
        <f t="shared" si="0"/>
        <v>2016</v>
      </c>
      <c r="B17" t="str">
        <f t="shared" si="1"/>
        <v>January</v>
      </c>
      <c r="C17" s="2">
        <v>42384</v>
      </c>
      <c r="D17" s="1" t="str">
        <f t="shared" si="2"/>
        <v>OK</v>
      </c>
      <c r="E17">
        <f t="shared" si="3"/>
        <v>1</v>
      </c>
      <c r="F17">
        <f t="shared" si="4"/>
        <v>0</v>
      </c>
      <c r="G17" s="13">
        <v>42384</v>
      </c>
      <c r="I17">
        <v>377</v>
      </c>
      <c r="J17">
        <v>229</v>
      </c>
      <c r="K17">
        <v>254</v>
      </c>
      <c r="M17">
        <v>106</v>
      </c>
      <c r="P17">
        <v>592</v>
      </c>
      <c r="Q17">
        <v>381</v>
      </c>
      <c r="R17">
        <v>106</v>
      </c>
      <c r="T17">
        <v>82</v>
      </c>
      <c r="U17">
        <v>47</v>
      </c>
      <c r="V17">
        <v>187</v>
      </c>
      <c r="W17">
        <v>608</v>
      </c>
      <c r="X17">
        <v>160</v>
      </c>
      <c r="Z17">
        <v>264</v>
      </c>
      <c r="AB17">
        <v>767</v>
      </c>
      <c r="AC17">
        <v>398</v>
      </c>
      <c r="AE17">
        <v>404</v>
      </c>
      <c r="AF17">
        <v>712</v>
      </c>
      <c r="AG17">
        <v>430</v>
      </c>
      <c r="AI17">
        <v>542</v>
      </c>
      <c r="AK17">
        <v>1260</v>
      </c>
      <c r="AQ17">
        <v>116</v>
      </c>
      <c r="AR17">
        <v>474</v>
      </c>
      <c r="AS17">
        <v>1476</v>
      </c>
      <c r="AU17">
        <v>748</v>
      </c>
      <c r="AV17">
        <v>126</v>
      </c>
      <c r="AW17">
        <v>154</v>
      </c>
      <c r="AX17">
        <v>177</v>
      </c>
      <c r="AY17">
        <v>170</v>
      </c>
    </row>
    <row r="18" spans="1:51">
      <c r="A18" t="str">
        <f t="shared" si="0"/>
        <v>2016</v>
      </c>
      <c r="B18" t="str">
        <f t="shared" si="1"/>
        <v>January</v>
      </c>
      <c r="C18" s="2">
        <v>42385</v>
      </c>
      <c r="D18" s="1" t="str">
        <f t="shared" si="2"/>
        <v>OK</v>
      </c>
      <c r="E18">
        <f t="shared" si="3"/>
        <v>0</v>
      </c>
      <c r="F18">
        <f t="shared" si="4"/>
        <v>1</v>
      </c>
      <c r="G18" s="13">
        <v>42385</v>
      </c>
      <c r="I18">
        <v>300</v>
      </c>
      <c r="J18">
        <v>91</v>
      </c>
      <c r="K18">
        <v>361</v>
      </c>
      <c r="M18">
        <v>214</v>
      </c>
      <c r="P18">
        <v>310</v>
      </c>
      <c r="Q18">
        <v>420</v>
      </c>
      <c r="R18">
        <v>28</v>
      </c>
      <c r="T18">
        <v>99</v>
      </c>
      <c r="U18">
        <v>31</v>
      </c>
      <c r="V18">
        <v>78</v>
      </c>
      <c r="W18">
        <v>297</v>
      </c>
      <c r="X18">
        <v>203</v>
      </c>
      <c r="Z18">
        <v>288</v>
      </c>
      <c r="AB18">
        <v>1047</v>
      </c>
      <c r="AC18">
        <v>757</v>
      </c>
      <c r="AE18">
        <v>373</v>
      </c>
      <c r="AF18">
        <v>536</v>
      </c>
      <c r="AG18">
        <v>416</v>
      </c>
      <c r="AI18">
        <v>502</v>
      </c>
      <c r="AK18">
        <v>1232</v>
      </c>
      <c r="AQ18">
        <v>115</v>
      </c>
      <c r="AR18">
        <v>233</v>
      </c>
      <c r="AS18">
        <v>1536</v>
      </c>
      <c r="AU18">
        <v>771</v>
      </c>
      <c r="AV18">
        <v>164</v>
      </c>
      <c r="AW18">
        <v>248</v>
      </c>
      <c r="AX18">
        <v>108</v>
      </c>
      <c r="AY18">
        <v>160</v>
      </c>
    </row>
    <row r="19" spans="1:51">
      <c r="A19" t="str">
        <f t="shared" si="0"/>
        <v>2016</v>
      </c>
      <c r="B19" t="str">
        <f t="shared" si="1"/>
        <v>January</v>
      </c>
      <c r="C19" s="2">
        <v>42386</v>
      </c>
      <c r="D19" s="1" t="str">
        <f t="shared" si="2"/>
        <v>OK</v>
      </c>
      <c r="E19">
        <f t="shared" si="3"/>
        <v>0</v>
      </c>
      <c r="F19">
        <f t="shared" si="4"/>
        <v>1</v>
      </c>
      <c r="G19" s="13">
        <v>42386</v>
      </c>
      <c r="I19">
        <v>308</v>
      </c>
      <c r="J19">
        <v>80</v>
      </c>
      <c r="K19">
        <v>448</v>
      </c>
      <c r="M19">
        <v>166</v>
      </c>
      <c r="P19">
        <v>269</v>
      </c>
      <c r="Q19">
        <v>411</v>
      </c>
      <c r="R19">
        <v>31</v>
      </c>
      <c r="T19">
        <v>93</v>
      </c>
      <c r="U19">
        <v>26</v>
      </c>
      <c r="V19">
        <v>72</v>
      </c>
      <c r="W19">
        <v>357</v>
      </c>
      <c r="X19">
        <v>241</v>
      </c>
      <c r="Z19">
        <v>309</v>
      </c>
      <c r="AB19">
        <v>1014</v>
      </c>
      <c r="AC19">
        <v>782</v>
      </c>
      <c r="AE19">
        <v>351</v>
      </c>
      <c r="AF19">
        <v>421</v>
      </c>
      <c r="AG19">
        <v>411</v>
      </c>
      <c r="AI19">
        <v>664</v>
      </c>
      <c r="AK19">
        <v>1177</v>
      </c>
      <c r="AQ19">
        <v>104</v>
      </c>
      <c r="AR19">
        <v>201</v>
      </c>
      <c r="AS19">
        <v>1516</v>
      </c>
      <c r="AU19">
        <v>757</v>
      </c>
      <c r="AV19">
        <v>200</v>
      </c>
      <c r="AW19">
        <v>284</v>
      </c>
      <c r="AX19">
        <v>73</v>
      </c>
      <c r="AY19">
        <v>104</v>
      </c>
    </row>
    <row r="20" spans="1:51">
      <c r="A20" t="str">
        <f t="shared" si="0"/>
        <v>2016</v>
      </c>
      <c r="B20" t="str">
        <f t="shared" si="1"/>
        <v>January</v>
      </c>
      <c r="C20" s="2">
        <v>42387</v>
      </c>
      <c r="D20" s="1" t="str">
        <f t="shared" si="2"/>
        <v>OK</v>
      </c>
      <c r="E20">
        <f t="shared" si="3"/>
        <v>1</v>
      </c>
      <c r="F20">
        <f t="shared" si="4"/>
        <v>0</v>
      </c>
      <c r="G20" s="13">
        <v>42387</v>
      </c>
      <c r="I20">
        <v>276</v>
      </c>
      <c r="J20">
        <v>200</v>
      </c>
      <c r="K20">
        <v>161</v>
      </c>
      <c r="M20">
        <v>70</v>
      </c>
      <c r="P20">
        <v>488</v>
      </c>
      <c r="Q20">
        <v>244</v>
      </c>
      <c r="R20">
        <v>72</v>
      </c>
      <c r="T20">
        <v>91</v>
      </c>
      <c r="U20">
        <v>34</v>
      </c>
      <c r="V20">
        <v>213</v>
      </c>
      <c r="W20">
        <v>475</v>
      </c>
      <c r="X20">
        <v>121</v>
      </c>
      <c r="Z20">
        <v>229</v>
      </c>
      <c r="AB20">
        <v>638</v>
      </c>
      <c r="AC20">
        <v>253</v>
      </c>
      <c r="AE20">
        <v>285</v>
      </c>
      <c r="AF20">
        <v>561</v>
      </c>
      <c r="AG20">
        <v>278</v>
      </c>
      <c r="AI20">
        <v>198</v>
      </c>
      <c r="AK20">
        <v>766</v>
      </c>
      <c r="AQ20">
        <v>65</v>
      </c>
      <c r="AR20">
        <v>364</v>
      </c>
      <c r="AS20">
        <v>831</v>
      </c>
      <c r="AU20">
        <v>350</v>
      </c>
      <c r="AV20">
        <v>94</v>
      </c>
      <c r="AW20">
        <v>41</v>
      </c>
      <c r="AX20">
        <v>156</v>
      </c>
      <c r="AY20">
        <v>140</v>
      </c>
    </row>
    <row r="21" spans="1:51">
      <c r="A21" t="str">
        <f t="shared" si="0"/>
        <v>2016</v>
      </c>
      <c r="B21" t="str">
        <f t="shared" si="1"/>
        <v>January</v>
      </c>
      <c r="C21" s="2">
        <v>42388</v>
      </c>
      <c r="D21" s="1" t="str">
        <f t="shared" si="2"/>
        <v>OK</v>
      </c>
      <c r="E21">
        <f t="shared" si="3"/>
        <v>1</v>
      </c>
      <c r="F21">
        <f t="shared" si="4"/>
        <v>0</v>
      </c>
      <c r="G21" s="13">
        <v>42388</v>
      </c>
      <c r="I21">
        <v>424</v>
      </c>
      <c r="J21">
        <v>293</v>
      </c>
      <c r="K21">
        <v>358</v>
      </c>
      <c r="M21">
        <v>152</v>
      </c>
      <c r="P21">
        <v>735</v>
      </c>
      <c r="Q21">
        <v>432</v>
      </c>
      <c r="R21">
        <v>90</v>
      </c>
      <c r="T21">
        <v>111</v>
      </c>
      <c r="U21">
        <v>62</v>
      </c>
      <c r="V21">
        <v>231</v>
      </c>
      <c r="W21">
        <v>662</v>
      </c>
      <c r="X21">
        <v>145</v>
      </c>
      <c r="Z21">
        <v>308</v>
      </c>
      <c r="AB21">
        <v>956</v>
      </c>
      <c r="AC21">
        <v>559</v>
      </c>
      <c r="AE21">
        <v>502</v>
      </c>
      <c r="AF21">
        <v>898</v>
      </c>
      <c r="AG21">
        <v>516</v>
      </c>
      <c r="AI21">
        <v>422</v>
      </c>
      <c r="AK21">
        <v>1448</v>
      </c>
      <c r="AQ21">
        <v>115</v>
      </c>
      <c r="AR21">
        <v>533</v>
      </c>
      <c r="AS21">
        <v>1657</v>
      </c>
      <c r="AU21">
        <v>601</v>
      </c>
      <c r="AV21">
        <v>227</v>
      </c>
      <c r="AW21">
        <v>179</v>
      </c>
      <c r="AX21">
        <v>198</v>
      </c>
      <c r="AY21">
        <v>206</v>
      </c>
    </row>
    <row r="22" spans="1:51">
      <c r="A22" t="str">
        <f t="shared" si="0"/>
        <v>2016</v>
      </c>
      <c r="B22" t="str">
        <f t="shared" si="1"/>
        <v>January</v>
      </c>
      <c r="C22" s="2">
        <v>42389</v>
      </c>
      <c r="D22" s="1" t="str">
        <f t="shared" si="2"/>
        <v>OK</v>
      </c>
      <c r="E22">
        <f t="shared" si="3"/>
        <v>1</v>
      </c>
      <c r="F22">
        <f t="shared" si="4"/>
        <v>0</v>
      </c>
      <c r="G22" s="13">
        <v>42389</v>
      </c>
      <c r="I22">
        <v>469</v>
      </c>
      <c r="J22">
        <v>291</v>
      </c>
      <c r="K22">
        <v>332</v>
      </c>
      <c r="M22">
        <v>179</v>
      </c>
      <c r="P22">
        <v>743</v>
      </c>
      <c r="Q22">
        <v>486</v>
      </c>
      <c r="R22">
        <v>101</v>
      </c>
      <c r="T22">
        <v>89</v>
      </c>
      <c r="U22">
        <v>57</v>
      </c>
      <c r="V22">
        <v>205</v>
      </c>
      <c r="W22">
        <v>711</v>
      </c>
      <c r="X22">
        <v>154</v>
      </c>
      <c r="Z22">
        <v>349</v>
      </c>
      <c r="AB22">
        <v>999</v>
      </c>
      <c r="AC22">
        <v>587</v>
      </c>
      <c r="AE22">
        <v>487</v>
      </c>
      <c r="AF22">
        <v>977</v>
      </c>
      <c r="AG22">
        <v>552</v>
      </c>
      <c r="AI22">
        <v>428</v>
      </c>
      <c r="AK22">
        <v>1495</v>
      </c>
      <c r="AQ22">
        <v>167</v>
      </c>
      <c r="AR22">
        <v>537</v>
      </c>
      <c r="AS22">
        <v>1763</v>
      </c>
      <c r="AU22">
        <v>714</v>
      </c>
      <c r="AV22">
        <v>230</v>
      </c>
      <c r="AW22">
        <v>214</v>
      </c>
      <c r="AX22">
        <v>189</v>
      </c>
      <c r="AY22">
        <v>222</v>
      </c>
    </row>
    <row r="23" spans="1:51">
      <c r="A23" t="str">
        <f t="shared" si="0"/>
        <v>2016</v>
      </c>
      <c r="B23" t="str">
        <f t="shared" si="1"/>
        <v>January</v>
      </c>
      <c r="C23" s="2">
        <v>42390</v>
      </c>
      <c r="D23" s="1" t="str">
        <f t="shared" si="2"/>
        <v>OK</v>
      </c>
      <c r="E23">
        <f t="shared" si="3"/>
        <v>1</v>
      </c>
      <c r="F23">
        <f t="shared" si="4"/>
        <v>0</v>
      </c>
      <c r="G23" s="13">
        <v>42390</v>
      </c>
      <c r="I23">
        <v>418</v>
      </c>
      <c r="J23">
        <v>307</v>
      </c>
      <c r="K23">
        <v>369</v>
      </c>
      <c r="M23">
        <v>176</v>
      </c>
      <c r="P23">
        <v>728</v>
      </c>
      <c r="Q23">
        <v>464</v>
      </c>
      <c r="R23">
        <v>100</v>
      </c>
      <c r="T23">
        <v>90</v>
      </c>
      <c r="U23">
        <v>55</v>
      </c>
      <c r="V23">
        <v>207</v>
      </c>
      <c r="W23">
        <v>691</v>
      </c>
      <c r="X23">
        <v>182</v>
      </c>
      <c r="Z23">
        <v>300</v>
      </c>
      <c r="AB23">
        <v>771</v>
      </c>
      <c r="AC23">
        <v>499</v>
      </c>
      <c r="AE23">
        <v>435</v>
      </c>
      <c r="AF23">
        <v>894</v>
      </c>
      <c r="AG23">
        <v>569</v>
      </c>
      <c r="AI23">
        <v>329</v>
      </c>
      <c r="AK23">
        <v>1482</v>
      </c>
      <c r="AQ23">
        <v>155</v>
      </c>
      <c r="AR23">
        <v>521</v>
      </c>
      <c r="AS23">
        <v>1689</v>
      </c>
      <c r="AU23">
        <v>703</v>
      </c>
      <c r="AV23">
        <v>170</v>
      </c>
      <c r="AW23">
        <v>179</v>
      </c>
      <c r="AX23">
        <v>178</v>
      </c>
      <c r="AY23">
        <v>190</v>
      </c>
    </row>
    <row r="24" spans="1:51">
      <c r="A24" t="str">
        <f t="shared" si="0"/>
        <v>2016</v>
      </c>
      <c r="B24" t="str">
        <f t="shared" si="1"/>
        <v>January</v>
      </c>
      <c r="C24" s="2">
        <v>42391</v>
      </c>
      <c r="D24" s="1" t="str">
        <f t="shared" si="2"/>
        <v>OK</v>
      </c>
      <c r="E24">
        <f t="shared" si="3"/>
        <v>1</v>
      </c>
      <c r="F24">
        <f t="shared" si="4"/>
        <v>0</v>
      </c>
      <c r="G24" s="13">
        <v>42391</v>
      </c>
      <c r="I24">
        <v>378</v>
      </c>
      <c r="J24">
        <v>222</v>
      </c>
      <c r="K24">
        <v>300</v>
      </c>
      <c r="M24">
        <v>143</v>
      </c>
      <c r="P24">
        <v>638</v>
      </c>
      <c r="Q24">
        <v>411</v>
      </c>
      <c r="R24">
        <v>98</v>
      </c>
      <c r="T24">
        <v>88</v>
      </c>
      <c r="U24">
        <v>57</v>
      </c>
      <c r="V24">
        <v>188</v>
      </c>
      <c r="W24">
        <v>660</v>
      </c>
      <c r="X24">
        <v>158</v>
      </c>
      <c r="Z24">
        <v>337</v>
      </c>
      <c r="AB24">
        <v>633</v>
      </c>
      <c r="AC24">
        <v>498</v>
      </c>
      <c r="AE24">
        <v>392</v>
      </c>
      <c r="AF24">
        <v>765</v>
      </c>
      <c r="AG24">
        <v>489</v>
      </c>
      <c r="AI24">
        <v>344</v>
      </c>
      <c r="AK24">
        <v>1231</v>
      </c>
      <c r="AQ24">
        <v>116</v>
      </c>
      <c r="AR24">
        <v>445</v>
      </c>
      <c r="AS24">
        <v>1441</v>
      </c>
      <c r="AU24">
        <v>756</v>
      </c>
      <c r="AV24">
        <v>132</v>
      </c>
      <c r="AW24">
        <v>157</v>
      </c>
      <c r="AX24">
        <v>181</v>
      </c>
      <c r="AY24">
        <v>215</v>
      </c>
    </row>
    <row r="25" spans="1:51">
      <c r="A25" t="str">
        <f t="shared" si="0"/>
        <v>2016</v>
      </c>
      <c r="B25" t="str">
        <f t="shared" si="1"/>
        <v>January</v>
      </c>
      <c r="C25" s="2">
        <v>42392</v>
      </c>
      <c r="D25" s="1" t="str">
        <f t="shared" si="2"/>
        <v>OK</v>
      </c>
      <c r="E25">
        <f t="shared" si="3"/>
        <v>0</v>
      </c>
      <c r="F25">
        <f t="shared" si="4"/>
        <v>1</v>
      </c>
      <c r="G25" s="13">
        <v>42392</v>
      </c>
      <c r="I25">
        <v>219</v>
      </c>
      <c r="J25">
        <v>115</v>
      </c>
      <c r="K25">
        <v>407</v>
      </c>
      <c r="M25">
        <v>239</v>
      </c>
      <c r="P25">
        <v>281</v>
      </c>
      <c r="Q25">
        <v>284</v>
      </c>
      <c r="R25">
        <v>32</v>
      </c>
      <c r="T25">
        <v>107</v>
      </c>
      <c r="U25">
        <v>41</v>
      </c>
      <c r="V25">
        <v>64</v>
      </c>
      <c r="W25">
        <v>395</v>
      </c>
      <c r="X25">
        <v>256</v>
      </c>
      <c r="Z25">
        <v>330</v>
      </c>
      <c r="AB25">
        <v>679</v>
      </c>
      <c r="AC25">
        <v>801</v>
      </c>
      <c r="AE25">
        <v>269</v>
      </c>
      <c r="AF25">
        <v>425</v>
      </c>
      <c r="AG25">
        <v>406</v>
      </c>
      <c r="AI25">
        <v>512</v>
      </c>
      <c r="AK25">
        <v>1283</v>
      </c>
      <c r="AQ25">
        <v>95</v>
      </c>
      <c r="AR25">
        <v>218</v>
      </c>
      <c r="AS25">
        <v>1665</v>
      </c>
      <c r="AU25">
        <v>710</v>
      </c>
      <c r="AV25">
        <v>167</v>
      </c>
      <c r="AW25">
        <v>352</v>
      </c>
      <c r="AX25">
        <v>102</v>
      </c>
      <c r="AY25">
        <v>105</v>
      </c>
    </row>
    <row r="26" spans="1:51">
      <c r="A26" t="str">
        <f t="shared" si="0"/>
        <v>2016</v>
      </c>
      <c r="B26" t="str">
        <f t="shared" si="1"/>
        <v>January</v>
      </c>
      <c r="C26" s="2">
        <v>42393</v>
      </c>
      <c r="D26" s="1" t="str">
        <f t="shared" si="2"/>
        <v>OK</v>
      </c>
      <c r="E26">
        <f t="shared" si="3"/>
        <v>0</v>
      </c>
      <c r="F26">
        <f t="shared" si="4"/>
        <v>1</v>
      </c>
      <c r="G26" s="13">
        <v>42393</v>
      </c>
      <c r="I26">
        <v>291</v>
      </c>
      <c r="J26">
        <v>75</v>
      </c>
      <c r="K26">
        <v>442</v>
      </c>
      <c r="M26">
        <v>188</v>
      </c>
      <c r="P26">
        <v>314</v>
      </c>
      <c r="Q26">
        <v>380</v>
      </c>
      <c r="R26">
        <v>23</v>
      </c>
      <c r="T26">
        <v>92</v>
      </c>
      <c r="U26">
        <v>30</v>
      </c>
      <c r="V26">
        <v>59</v>
      </c>
      <c r="W26">
        <v>359</v>
      </c>
      <c r="X26">
        <v>258</v>
      </c>
      <c r="Z26">
        <v>313</v>
      </c>
      <c r="AB26">
        <v>906</v>
      </c>
      <c r="AC26">
        <v>853</v>
      </c>
      <c r="AE26">
        <v>344</v>
      </c>
      <c r="AF26">
        <v>463</v>
      </c>
      <c r="AG26">
        <v>484</v>
      </c>
      <c r="AI26">
        <v>551</v>
      </c>
      <c r="AK26">
        <v>1548</v>
      </c>
      <c r="AQ26">
        <v>122</v>
      </c>
      <c r="AR26">
        <v>208</v>
      </c>
      <c r="AS26">
        <v>1904</v>
      </c>
      <c r="AU26">
        <v>905</v>
      </c>
      <c r="AV26">
        <v>166</v>
      </c>
      <c r="AW26">
        <v>363</v>
      </c>
      <c r="AX26">
        <v>89</v>
      </c>
      <c r="AY26">
        <v>116</v>
      </c>
    </row>
    <row r="27" spans="1:51">
      <c r="A27" t="str">
        <f t="shared" si="0"/>
        <v>2016</v>
      </c>
      <c r="B27" t="str">
        <f t="shared" si="1"/>
        <v>January</v>
      </c>
      <c r="C27" s="2">
        <v>42394</v>
      </c>
      <c r="D27" s="1" t="str">
        <f t="shared" si="2"/>
        <v>OK</v>
      </c>
      <c r="E27">
        <f t="shared" si="3"/>
        <v>1</v>
      </c>
      <c r="F27">
        <f t="shared" si="4"/>
        <v>0</v>
      </c>
      <c r="G27" s="13">
        <v>42394</v>
      </c>
      <c r="I27">
        <v>439</v>
      </c>
      <c r="J27">
        <v>270</v>
      </c>
      <c r="K27">
        <v>306</v>
      </c>
      <c r="M27">
        <v>135</v>
      </c>
      <c r="P27">
        <v>711</v>
      </c>
      <c r="Q27">
        <v>412</v>
      </c>
      <c r="R27">
        <v>90</v>
      </c>
      <c r="T27">
        <v>122</v>
      </c>
      <c r="U27">
        <v>64</v>
      </c>
      <c r="V27">
        <v>214</v>
      </c>
      <c r="W27">
        <v>651</v>
      </c>
      <c r="X27">
        <v>161</v>
      </c>
      <c r="Z27">
        <v>308</v>
      </c>
      <c r="AB27">
        <v>679</v>
      </c>
      <c r="AC27">
        <v>497</v>
      </c>
      <c r="AE27">
        <v>441</v>
      </c>
      <c r="AF27">
        <v>886</v>
      </c>
      <c r="AG27">
        <v>537</v>
      </c>
      <c r="AI27">
        <v>378</v>
      </c>
      <c r="AK27">
        <v>1370</v>
      </c>
      <c r="AQ27">
        <v>181</v>
      </c>
      <c r="AR27">
        <v>498</v>
      </c>
      <c r="AS27">
        <v>1605</v>
      </c>
      <c r="AU27">
        <v>626</v>
      </c>
      <c r="AV27">
        <v>138</v>
      </c>
      <c r="AW27">
        <v>113</v>
      </c>
      <c r="AX27">
        <v>156</v>
      </c>
      <c r="AY27">
        <v>181</v>
      </c>
    </row>
    <row r="28" spans="1:51">
      <c r="A28" t="str">
        <f t="shared" si="0"/>
        <v>2016</v>
      </c>
      <c r="B28" t="str">
        <f t="shared" si="1"/>
        <v>January</v>
      </c>
      <c r="C28" s="2">
        <v>42395</v>
      </c>
      <c r="D28" s="1" t="str">
        <f t="shared" si="2"/>
        <v>OK</v>
      </c>
      <c r="E28">
        <f t="shared" si="3"/>
        <v>1</v>
      </c>
      <c r="F28">
        <f t="shared" si="4"/>
        <v>0</v>
      </c>
      <c r="G28" s="13">
        <v>42395</v>
      </c>
      <c r="I28">
        <v>448</v>
      </c>
      <c r="J28">
        <v>353</v>
      </c>
      <c r="K28">
        <v>367</v>
      </c>
      <c r="M28">
        <v>169</v>
      </c>
      <c r="P28">
        <v>785</v>
      </c>
      <c r="Q28">
        <v>452</v>
      </c>
      <c r="R28">
        <v>105</v>
      </c>
      <c r="T28">
        <v>79</v>
      </c>
      <c r="U28">
        <v>70</v>
      </c>
      <c r="V28">
        <v>232</v>
      </c>
      <c r="W28">
        <v>818</v>
      </c>
      <c r="X28">
        <v>172</v>
      </c>
      <c r="Z28">
        <v>353</v>
      </c>
      <c r="AB28">
        <v>725</v>
      </c>
      <c r="AC28">
        <v>514</v>
      </c>
      <c r="AE28">
        <v>473</v>
      </c>
      <c r="AF28">
        <v>932</v>
      </c>
      <c r="AG28">
        <v>613</v>
      </c>
      <c r="AI28">
        <v>316</v>
      </c>
      <c r="AK28">
        <v>1523</v>
      </c>
      <c r="AQ28">
        <v>199</v>
      </c>
      <c r="AR28">
        <v>588</v>
      </c>
      <c r="AS28">
        <v>1851</v>
      </c>
      <c r="AU28">
        <v>617</v>
      </c>
      <c r="AV28">
        <v>164</v>
      </c>
      <c r="AW28">
        <v>167</v>
      </c>
      <c r="AX28">
        <v>217</v>
      </c>
      <c r="AY28">
        <v>203</v>
      </c>
    </row>
    <row r="29" spans="1:51">
      <c r="A29" t="str">
        <f t="shared" si="0"/>
        <v>2016</v>
      </c>
      <c r="B29" t="str">
        <f t="shared" si="1"/>
        <v>January</v>
      </c>
      <c r="C29" s="2">
        <v>42396</v>
      </c>
      <c r="D29" s="1" t="str">
        <f t="shared" si="2"/>
        <v>OK</v>
      </c>
      <c r="E29">
        <f t="shared" si="3"/>
        <v>1</v>
      </c>
      <c r="F29">
        <f t="shared" si="4"/>
        <v>0</v>
      </c>
      <c r="G29" s="13">
        <v>42396</v>
      </c>
      <c r="I29">
        <v>312</v>
      </c>
      <c r="J29">
        <v>247</v>
      </c>
      <c r="K29">
        <v>221</v>
      </c>
      <c r="M29">
        <v>114</v>
      </c>
      <c r="P29">
        <v>611</v>
      </c>
      <c r="Q29">
        <v>329</v>
      </c>
      <c r="R29">
        <v>88</v>
      </c>
      <c r="T29">
        <v>100</v>
      </c>
      <c r="U29">
        <v>47</v>
      </c>
      <c r="V29">
        <v>198</v>
      </c>
      <c r="W29">
        <v>613</v>
      </c>
      <c r="X29">
        <v>169</v>
      </c>
      <c r="Z29">
        <v>352</v>
      </c>
      <c r="AB29">
        <v>592</v>
      </c>
      <c r="AC29">
        <v>364</v>
      </c>
      <c r="AE29">
        <v>399</v>
      </c>
      <c r="AF29">
        <v>710</v>
      </c>
      <c r="AG29">
        <v>461</v>
      </c>
      <c r="AI29">
        <v>223</v>
      </c>
      <c r="AK29">
        <v>1135</v>
      </c>
      <c r="AQ29">
        <v>85</v>
      </c>
      <c r="AR29">
        <v>455</v>
      </c>
      <c r="AS29">
        <v>1272</v>
      </c>
      <c r="AU29">
        <v>466</v>
      </c>
      <c r="AV29">
        <v>61</v>
      </c>
      <c r="AW29">
        <v>126</v>
      </c>
      <c r="AX29">
        <v>159</v>
      </c>
      <c r="AY29">
        <v>154</v>
      </c>
    </row>
    <row r="30" spans="1:51">
      <c r="A30" t="str">
        <f t="shared" si="0"/>
        <v>2016</v>
      </c>
      <c r="B30" t="str">
        <f t="shared" si="1"/>
        <v>January</v>
      </c>
      <c r="C30" s="2">
        <v>42397</v>
      </c>
      <c r="D30" s="1" t="str">
        <f t="shared" si="2"/>
        <v>OK</v>
      </c>
      <c r="E30">
        <f t="shared" si="3"/>
        <v>1</v>
      </c>
      <c r="F30">
        <f t="shared" si="4"/>
        <v>0</v>
      </c>
      <c r="G30" s="13">
        <v>42397</v>
      </c>
      <c r="I30">
        <v>380</v>
      </c>
      <c r="J30">
        <v>291</v>
      </c>
      <c r="K30">
        <v>399</v>
      </c>
      <c r="M30">
        <v>178</v>
      </c>
      <c r="P30">
        <v>729</v>
      </c>
      <c r="Q30">
        <v>391</v>
      </c>
      <c r="R30">
        <v>92</v>
      </c>
      <c r="T30">
        <v>87</v>
      </c>
      <c r="U30">
        <v>51</v>
      </c>
      <c r="V30">
        <v>204</v>
      </c>
      <c r="W30">
        <v>671</v>
      </c>
      <c r="X30">
        <v>173</v>
      </c>
      <c r="Z30">
        <v>314</v>
      </c>
      <c r="AB30">
        <v>660</v>
      </c>
      <c r="AC30">
        <v>445</v>
      </c>
      <c r="AE30">
        <v>393</v>
      </c>
      <c r="AF30">
        <v>779</v>
      </c>
      <c r="AG30">
        <v>527</v>
      </c>
      <c r="AI30">
        <v>330</v>
      </c>
      <c r="AK30">
        <v>1305</v>
      </c>
      <c r="AQ30">
        <v>155</v>
      </c>
      <c r="AR30">
        <v>478</v>
      </c>
      <c r="AS30">
        <v>1531</v>
      </c>
      <c r="AU30">
        <v>594</v>
      </c>
      <c r="AV30">
        <v>128</v>
      </c>
      <c r="AW30">
        <v>141</v>
      </c>
      <c r="AX30">
        <v>147</v>
      </c>
      <c r="AY30">
        <v>179</v>
      </c>
    </row>
    <row r="31" spans="1:51">
      <c r="A31" t="str">
        <f t="shared" si="0"/>
        <v>2016</v>
      </c>
      <c r="B31" t="str">
        <f t="shared" si="1"/>
        <v>January</v>
      </c>
      <c r="C31" s="2">
        <v>42398</v>
      </c>
      <c r="D31" s="1" t="str">
        <f t="shared" si="2"/>
        <v>OK</v>
      </c>
      <c r="E31">
        <f t="shared" si="3"/>
        <v>1</v>
      </c>
      <c r="F31">
        <f t="shared" si="4"/>
        <v>0</v>
      </c>
      <c r="G31" s="13">
        <v>42398</v>
      </c>
      <c r="I31">
        <v>355</v>
      </c>
      <c r="J31">
        <v>249</v>
      </c>
      <c r="K31">
        <v>246</v>
      </c>
      <c r="M31">
        <v>126</v>
      </c>
      <c r="P31">
        <v>580</v>
      </c>
      <c r="Q31">
        <v>335</v>
      </c>
      <c r="R31">
        <v>77</v>
      </c>
      <c r="T31">
        <v>97</v>
      </c>
      <c r="U31">
        <v>49</v>
      </c>
      <c r="V31">
        <v>185</v>
      </c>
      <c r="W31">
        <v>580</v>
      </c>
      <c r="X31">
        <v>154</v>
      </c>
      <c r="Z31">
        <v>242</v>
      </c>
      <c r="AB31">
        <v>665</v>
      </c>
      <c r="AC31">
        <v>382</v>
      </c>
      <c r="AE31">
        <v>386</v>
      </c>
      <c r="AF31">
        <v>685</v>
      </c>
      <c r="AG31">
        <v>477</v>
      </c>
      <c r="AI31">
        <v>351</v>
      </c>
      <c r="AK31">
        <v>1129</v>
      </c>
      <c r="AQ31">
        <v>108</v>
      </c>
      <c r="AR31">
        <v>409</v>
      </c>
      <c r="AS31">
        <v>1267</v>
      </c>
      <c r="AU31">
        <v>573</v>
      </c>
      <c r="AV31">
        <v>132</v>
      </c>
      <c r="AW31">
        <v>109</v>
      </c>
      <c r="AX31">
        <v>168</v>
      </c>
      <c r="AY31">
        <v>166</v>
      </c>
    </row>
    <row r="32" spans="1:51">
      <c r="A32" t="str">
        <f t="shared" si="0"/>
        <v>2016</v>
      </c>
      <c r="B32" t="str">
        <f t="shared" si="1"/>
        <v>January</v>
      </c>
      <c r="C32" s="2">
        <v>42399</v>
      </c>
      <c r="D32" s="1" t="str">
        <f t="shared" si="2"/>
        <v>OK</v>
      </c>
      <c r="E32">
        <f t="shared" si="3"/>
        <v>0</v>
      </c>
      <c r="F32">
        <f t="shared" si="4"/>
        <v>1</v>
      </c>
      <c r="G32" s="13">
        <v>42399</v>
      </c>
      <c r="I32">
        <v>223</v>
      </c>
      <c r="J32">
        <v>87</v>
      </c>
      <c r="K32">
        <v>370</v>
      </c>
      <c r="M32">
        <v>222</v>
      </c>
      <c r="P32">
        <v>252</v>
      </c>
      <c r="Q32">
        <v>277</v>
      </c>
      <c r="R32">
        <v>37</v>
      </c>
      <c r="T32">
        <v>106</v>
      </c>
      <c r="U32">
        <v>47</v>
      </c>
      <c r="V32">
        <v>64</v>
      </c>
      <c r="W32">
        <v>349</v>
      </c>
      <c r="X32">
        <v>227</v>
      </c>
      <c r="Z32">
        <v>316</v>
      </c>
      <c r="AB32">
        <v>873</v>
      </c>
      <c r="AC32">
        <v>778</v>
      </c>
      <c r="AE32">
        <v>309</v>
      </c>
      <c r="AF32">
        <v>408</v>
      </c>
      <c r="AG32">
        <v>353</v>
      </c>
      <c r="AI32">
        <v>390</v>
      </c>
      <c r="AK32">
        <v>1331</v>
      </c>
      <c r="AQ32">
        <v>145</v>
      </c>
      <c r="AR32">
        <v>214</v>
      </c>
      <c r="AS32">
        <v>1607</v>
      </c>
      <c r="AU32">
        <v>626</v>
      </c>
      <c r="AV32">
        <v>188</v>
      </c>
      <c r="AW32">
        <v>367</v>
      </c>
      <c r="AX32">
        <v>86</v>
      </c>
      <c r="AY32">
        <v>86</v>
      </c>
    </row>
    <row r="33" spans="1:51">
      <c r="A33" t="str">
        <f t="shared" si="0"/>
        <v>2016</v>
      </c>
      <c r="B33" t="str">
        <f t="shared" si="1"/>
        <v>January</v>
      </c>
      <c r="C33" s="2">
        <v>42400</v>
      </c>
      <c r="D33" s="1" t="str">
        <f t="shared" si="2"/>
        <v>OK</v>
      </c>
      <c r="E33">
        <f t="shared" si="3"/>
        <v>0</v>
      </c>
      <c r="F33">
        <f t="shared" si="4"/>
        <v>1</v>
      </c>
      <c r="G33" s="13">
        <v>42400</v>
      </c>
      <c r="I33">
        <v>275</v>
      </c>
      <c r="J33">
        <v>61</v>
      </c>
      <c r="K33">
        <v>426</v>
      </c>
      <c r="M33">
        <v>149</v>
      </c>
      <c r="P33">
        <v>279</v>
      </c>
      <c r="Q33">
        <v>351</v>
      </c>
      <c r="R33">
        <v>34</v>
      </c>
      <c r="T33">
        <v>105</v>
      </c>
      <c r="U33">
        <v>45</v>
      </c>
      <c r="V33">
        <v>70</v>
      </c>
      <c r="W33">
        <v>309</v>
      </c>
      <c r="X33">
        <v>220</v>
      </c>
      <c r="Z33">
        <v>304</v>
      </c>
      <c r="AB33">
        <v>1027</v>
      </c>
      <c r="AC33">
        <v>767</v>
      </c>
      <c r="AE33">
        <v>394</v>
      </c>
      <c r="AF33">
        <v>451</v>
      </c>
      <c r="AG33">
        <v>476</v>
      </c>
      <c r="AI33">
        <v>555</v>
      </c>
      <c r="AK33">
        <v>1188</v>
      </c>
      <c r="AQ33">
        <v>122</v>
      </c>
      <c r="AR33">
        <v>154</v>
      </c>
      <c r="AS33">
        <v>1435</v>
      </c>
      <c r="AU33">
        <v>733</v>
      </c>
      <c r="AV33">
        <v>271</v>
      </c>
      <c r="AW33">
        <v>291</v>
      </c>
      <c r="AX33">
        <v>97</v>
      </c>
      <c r="AY33">
        <v>82</v>
      </c>
    </row>
    <row r="34" spans="1:51">
      <c r="A34" t="str">
        <f t="shared" si="0"/>
        <v>2016</v>
      </c>
      <c r="B34" t="str">
        <f t="shared" si="1"/>
        <v>February</v>
      </c>
      <c r="C34" s="2">
        <v>42401</v>
      </c>
      <c r="D34" s="1" t="str">
        <f t="shared" si="2"/>
        <v>OK</v>
      </c>
      <c r="E34">
        <f t="shared" si="3"/>
        <v>1</v>
      </c>
      <c r="F34">
        <f t="shared" si="4"/>
        <v>0</v>
      </c>
      <c r="G34" s="13">
        <v>42401</v>
      </c>
      <c r="I34">
        <v>343</v>
      </c>
      <c r="J34">
        <v>85</v>
      </c>
      <c r="K34">
        <v>444</v>
      </c>
      <c r="M34">
        <v>149</v>
      </c>
      <c r="P34">
        <v>537</v>
      </c>
      <c r="Q34">
        <v>466</v>
      </c>
      <c r="R34">
        <v>25</v>
      </c>
      <c r="T34">
        <v>63</v>
      </c>
      <c r="U34">
        <v>55</v>
      </c>
      <c r="V34">
        <v>65</v>
      </c>
      <c r="W34">
        <v>276</v>
      </c>
      <c r="X34">
        <v>142</v>
      </c>
      <c r="Z34">
        <v>313</v>
      </c>
      <c r="AB34">
        <v>1293</v>
      </c>
      <c r="AC34">
        <v>730</v>
      </c>
      <c r="AE34">
        <v>512</v>
      </c>
      <c r="AF34">
        <v>500</v>
      </c>
      <c r="AG34">
        <v>459</v>
      </c>
      <c r="AI34">
        <v>703</v>
      </c>
      <c r="AK34">
        <v>1242</v>
      </c>
      <c r="AQ34">
        <v>123</v>
      </c>
      <c r="AR34">
        <v>171</v>
      </c>
      <c r="AS34">
        <v>1472</v>
      </c>
      <c r="AU34">
        <v>697</v>
      </c>
      <c r="AV34">
        <v>253</v>
      </c>
      <c r="AW34">
        <v>215</v>
      </c>
      <c r="AX34">
        <v>86</v>
      </c>
      <c r="AY34">
        <v>85</v>
      </c>
    </row>
    <row r="35" spans="1:51">
      <c r="A35" t="str">
        <f t="shared" si="0"/>
        <v>2016</v>
      </c>
      <c r="B35" t="str">
        <f t="shared" si="1"/>
        <v>February</v>
      </c>
      <c r="C35" s="2">
        <v>42402</v>
      </c>
      <c r="D35" s="1" t="str">
        <f t="shared" si="2"/>
        <v>OK</v>
      </c>
      <c r="E35">
        <f t="shared" si="3"/>
        <v>1</v>
      </c>
      <c r="F35">
        <f t="shared" si="4"/>
        <v>0</v>
      </c>
      <c r="G35" s="13">
        <v>42402</v>
      </c>
      <c r="I35">
        <v>420</v>
      </c>
      <c r="J35">
        <v>283</v>
      </c>
      <c r="K35">
        <v>321</v>
      </c>
      <c r="M35">
        <v>161</v>
      </c>
      <c r="P35">
        <v>619</v>
      </c>
      <c r="Q35">
        <v>428</v>
      </c>
      <c r="R35">
        <v>101</v>
      </c>
      <c r="T35">
        <v>114</v>
      </c>
      <c r="U35">
        <v>64</v>
      </c>
      <c r="V35">
        <v>203</v>
      </c>
      <c r="W35">
        <v>739</v>
      </c>
      <c r="X35">
        <v>194</v>
      </c>
      <c r="Z35">
        <v>342</v>
      </c>
      <c r="AB35">
        <v>768</v>
      </c>
      <c r="AC35">
        <v>506</v>
      </c>
      <c r="AE35">
        <v>441</v>
      </c>
      <c r="AF35">
        <v>911</v>
      </c>
      <c r="AG35">
        <v>448</v>
      </c>
      <c r="AI35">
        <v>300</v>
      </c>
      <c r="AK35">
        <v>1394</v>
      </c>
      <c r="AQ35">
        <v>153</v>
      </c>
      <c r="AR35">
        <v>533</v>
      </c>
      <c r="AS35">
        <v>1625</v>
      </c>
      <c r="AU35">
        <v>600</v>
      </c>
      <c r="AV35">
        <v>147</v>
      </c>
      <c r="AW35">
        <v>173</v>
      </c>
      <c r="AX35">
        <v>183</v>
      </c>
      <c r="AY35">
        <v>151</v>
      </c>
    </row>
    <row r="36" spans="1:51">
      <c r="A36" t="str">
        <f t="shared" si="0"/>
        <v>2016</v>
      </c>
      <c r="B36" t="str">
        <f t="shared" si="1"/>
        <v>February</v>
      </c>
      <c r="C36" s="2">
        <v>42403</v>
      </c>
      <c r="D36" s="1" t="str">
        <f t="shared" si="2"/>
        <v>OK</v>
      </c>
      <c r="E36">
        <f t="shared" si="3"/>
        <v>1</v>
      </c>
      <c r="F36">
        <f t="shared" si="4"/>
        <v>0</v>
      </c>
      <c r="G36" s="13">
        <v>42403</v>
      </c>
      <c r="I36">
        <v>424</v>
      </c>
      <c r="J36">
        <v>290</v>
      </c>
      <c r="K36">
        <v>345</v>
      </c>
      <c r="M36">
        <v>162</v>
      </c>
      <c r="P36">
        <v>649</v>
      </c>
      <c r="Q36">
        <v>456</v>
      </c>
      <c r="R36">
        <v>81</v>
      </c>
      <c r="T36">
        <v>122</v>
      </c>
      <c r="U36">
        <v>74</v>
      </c>
      <c r="V36">
        <v>251</v>
      </c>
      <c r="W36">
        <v>738</v>
      </c>
      <c r="X36">
        <v>206</v>
      </c>
      <c r="Z36">
        <v>422</v>
      </c>
      <c r="AB36">
        <v>738</v>
      </c>
      <c r="AC36">
        <v>532</v>
      </c>
      <c r="AE36">
        <v>475</v>
      </c>
      <c r="AF36">
        <v>954</v>
      </c>
      <c r="AG36">
        <v>493</v>
      </c>
      <c r="AI36">
        <v>402</v>
      </c>
      <c r="AK36">
        <v>1456</v>
      </c>
      <c r="AQ36">
        <v>181</v>
      </c>
      <c r="AR36">
        <v>568</v>
      </c>
      <c r="AS36">
        <v>1661</v>
      </c>
      <c r="AU36">
        <v>668</v>
      </c>
      <c r="AV36">
        <v>132</v>
      </c>
      <c r="AW36">
        <v>159</v>
      </c>
      <c r="AX36">
        <v>186</v>
      </c>
      <c r="AY36">
        <v>166</v>
      </c>
    </row>
    <row r="37" spans="1:51">
      <c r="A37" t="str">
        <f t="shared" si="0"/>
        <v>2016</v>
      </c>
      <c r="B37" t="str">
        <f t="shared" si="1"/>
        <v>February</v>
      </c>
      <c r="C37" s="2">
        <v>42404</v>
      </c>
      <c r="D37" s="1" t="str">
        <f t="shared" si="2"/>
        <v>OK</v>
      </c>
      <c r="E37">
        <f t="shared" si="3"/>
        <v>1</v>
      </c>
      <c r="F37">
        <f t="shared" si="4"/>
        <v>0</v>
      </c>
      <c r="G37" s="13">
        <v>42404</v>
      </c>
      <c r="I37">
        <v>405</v>
      </c>
      <c r="J37">
        <v>323</v>
      </c>
      <c r="K37">
        <v>306</v>
      </c>
      <c r="M37">
        <v>155</v>
      </c>
      <c r="P37">
        <v>655</v>
      </c>
      <c r="Q37">
        <v>453</v>
      </c>
      <c r="R37">
        <v>102</v>
      </c>
      <c r="T37">
        <v>127</v>
      </c>
      <c r="U37">
        <v>59</v>
      </c>
      <c r="V37">
        <v>262</v>
      </c>
      <c r="W37">
        <v>730</v>
      </c>
      <c r="X37">
        <v>170</v>
      </c>
      <c r="Z37">
        <v>369</v>
      </c>
      <c r="AB37">
        <v>732</v>
      </c>
      <c r="AC37">
        <v>423</v>
      </c>
      <c r="AE37">
        <v>403</v>
      </c>
      <c r="AF37">
        <v>956</v>
      </c>
      <c r="AG37">
        <v>486</v>
      </c>
      <c r="AI37">
        <v>333</v>
      </c>
      <c r="AK37">
        <v>1262</v>
      </c>
      <c r="AQ37">
        <v>150</v>
      </c>
      <c r="AR37">
        <v>581</v>
      </c>
      <c r="AS37">
        <v>1473</v>
      </c>
      <c r="AU37">
        <v>538</v>
      </c>
      <c r="AV37">
        <v>115</v>
      </c>
      <c r="AW37">
        <v>108</v>
      </c>
      <c r="AX37">
        <v>201</v>
      </c>
      <c r="AY37">
        <v>129</v>
      </c>
    </row>
    <row r="38" spans="1:51">
      <c r="A38" t="str">
        <f t="shared" si="0"/>
        <v>2016</v>
      </c>
      <c r="B38" t="str">
        <f t="shared" si="1"/>
        <v>February</v>
      </c>
      <c r="C38" s="2">
        <v>42405</v>
      </c>
      <c r="D38" s="1" t="str">
        <f t="shared" si="2"/>
        <v>OK</v>
      </c>
      <c r="E38">
        <f t="shared" si="3"/>
        <v>1</v>
      </c>
      <c r="F38">
        <f t="shared" si="4"/>
        <v>0</v>
      </c>
      <c r="G38" s="13">
        <v>42405</v>
      </c>
      <c r="I38">
        <v>300</v>
      </c>
      <c r="J38">
        <v>194</v>
      </c>
      <c r="K38">
        <v>193</v>
      </c>
      <c r="M38">
        <v>114</v>
      </c>
      <c r="P38">
        <v>521</v>
      </c>
      <c r="Q38">
        <v>292</v>
      </c>
      <c r="R38">
        <v>70</v>
      </c>
      <c r="T38">
        <v>99</v>
      </c>
      <c r="U38">
        <v>46</v>
      </c>
      <c r="V38">
        <v>194</v>
      </c>
      <c r="W38">
        <v>530</v>
      </c>
      <c r="X38">
        <v>114</v>
      </c>
      <c r="Z38">
        <v>318</v>
      </c>
      <c r="AB38">
        <v>731</v>
      </c>
      <c r="AC38">
        <v>267</v>
      </c>
      <c r="AE38">
        <v>308</v>
      </c>
      <c r="AF38">
        <v>594</v>
      </c>
      <c r="AG38">
        <v>395</v>
      </c>
      <c r="AI38">
        <v>204</v>
      </c>
      <c r="AK38">
        <v>858</v>
      </c>
      <c r="AQ38">
        <v>70</v>
      </c>
      <c r="AR38">
        <v>406</v>
      </c>
      <c r="AS38">
        <v>1003</v>
      </c>
      <c r="AU38">
        <v>441</v>
      </c>
      <c r="AV38">
        <v>48</v>
      </c>
      <c r="AW38">
        <v>90</v>
      </c>
      <c r="AX38">
        <v>160</v>
      </c>
      <c r="AY38">
        <v>131</v>
      </c>
    </row>
    <row r="39" spans="1:51">
      <c r="A39" t="str">
        <f t="shared" si="0"/>
        <v>2016</v>
      </c>
      <c r="B39" t="str">
        <f t="shared" si="1"/>
        <v>February</v>
      </c>
      <c r="C39" s="2">
        <v>42406</v>
      </c>
      <c r="D39" s="1" t="str">
        <f t="shared" si="2"/>
        <v>OK</v>
      </c>
      <c r="E39">
        <f t="shared" si="3"/>
        <v>0</v>
      </c>
      <c r="F39">
        <f t="shared" si="4"/>
        <v>1</v>
      </c>
      <c r="G39" s="13">
        <v>42406</v>
      </c>
      <c r="I39">
        <v>93</v>
      </c>
      <c r="J39">
        <v>63</v>
      </c>
      <c r="K39">
        <v>130</v>
      </c>
      <c r="M39">
        <v>82</v>
      </c>
      <c r="P39">
        <v>280</v>
      </c>
      <c r="Q39">
        <v>144</v>
      </c>
      <c r="R39">
        <v>18</v>
      </c>
      <c r="T39">
        <v>58</v>
      </c>
      <c r="U39">
        <v>42</v>
      </c>
      <c r="V39">
        <v>52</v>
      </c>
      <c r="W39">
        <v>149</v>
      </c>
      <c r="X39">
        <v>106</v>
      </c>
      <c r="Z39">
        <v>171</v>
      </c>
      <c r="AB39">
        <v>342</v>
      </c>
      <c r="AC39">
        <v>324</v>
      </c>
      <c r="AE39">
        <v>103</v>
      </c>
      <c r="AF39">
        <v>151</v>
      </c>
      <c r="AG39">
        <v>374</v>
      </c>
      <c r="AI39">
        <v>247</v>
      </c>
      <c r="AK39">
        <v>501</v>
      </c>
      <c r="AQ39">
        <v>63</v>
      </c>
      <c r="AR39">
        <v>142</v>
      </c>
      <c r="AS39">
        <v>632</v>
      </c>
      <c r="AU39">
        <v>298</v>
      </c>
      <c r="AV39">
        <v>66</v>
      </c>
      <c r="AW39">
        <v>74</v>
      </c>
      <c r="AX39">
        <v>63</v>
      </c>
      <c r="AY39">
        <v>29</v>
      </c>
    </row>
    <row r="40" spans="1:51">
      <c r="A40" t="str">
        <f t="shared" si="0"/>
        <v>2016</v>
      </c>
      <c r="B40" t="str">
        <f t="shared" si="1"/>
        <v>February</v>
      </c>
      <c r="C40" s="2">
        <v>42407</v>
      </c>
      <c r="D40" s="1" t="str">
        <f t="shared" si="2"/>
        <v>OK</v>
      </c>
      <c r="E40">
        <f t="shared" si="3"/>
        <v>0</v>
      </c>
      <c r="F40">
        <f t="shared" si="4"/>
        <v>1</v>
      </c>
      <c r="G40" s="13">
        <v>42407</v>
      </c>
      <c r="I40">
        <v>334</v>
      </c>
      <c r="J40">
        <v>87</v>
      </c>
      <c r="K40">
        <v>431</v>
      </c>
      <c r="M40">
        <v>173</v>
      </c>
      <c r="P40">
        <v>303</v>
      </c>
      <c r="Q40">
        <v>423</v>
      </c>
      <c r="R40">
        <v>27</v>
      </c>
      <c r="T40">
        <v>89</v>
      </c>
      <c r="U40">
        <v>49</v>
      </c>
      <c r="V40">
        <v>40</v>
      </c>
      <c r="W40">
        <v>264</v>
      </c>
      <c r="X40">
        <v>238</v>
      </c>
      <c r="Z40">
        <v>310</v>
      </c>
      <c r="AB40">
        <v>1252</v>
      </c>
      <c r="AC40">
        <v>812</v>
      </c>
      <c r="AE40">
        <v>443</v>
      </c>
      <c r="AF40">
        <v>442</v>
      </c>
      <c r="AG40">
        <v>443</v>
      </c>
      <c r="AI40">
        <v>617</v>
      </c>
      <c r="AK40">
        <v>1264</v>
      </c>
      <c r="AQ40">
        <v>136</v>
      </c>
      <c r="AR40">
        <v>173</v>
      </c>
      <c r="AS40">
        <v>1530</v>
      </c>
      <c r="AU40">
        <v>839</v>
      </c>
      <c r="AV40">
        <v>209</v>
      </c>
      <c r="AW40">
        <v>300</v>
      </c>
      <c r="AX40">
        <v>86</v>
      </c>
      <c r="AY40">
        <v>85</v>
      </c>
    </row>
    <row r="41" spans="1:51">
      <c r="A41" t="str">
        <f t="shared" si="0"/>
        <v>2016</v>
      </c>
      <c r="B41" t="str">
        <f t="shared" si="1"/>
        <v>February</v>
      </c>
      <c r="C41" s="2">
        <v>42408</v>
      </c>
      <c r="D41" s="1" t="str">
        <f t="shared" si="2"/>
        <v>OK</v>
      </c>
      <c r="E41">
        <v>0</v>
      </c>
      <c r="F41">
        <v>1</v>
      </c>
      <c r="G41" s="13">
        <v>42408</v>
      </c>
      <c r="I41">
        <v>439</v>
      </c>
      <c r="J41">
        <v>94</v>
      </c>
      <c r="K41">
        <v>531</v>
      </c>
      <c r="M41">
        <v>178</v>
      </c>
      <c r="P41">
        <v>600</v>
      </c>
      <c r="Q41">
        <v>590</v>
      </c>
      <c r="R41">
        <v>32</v>
      </c>
      <c r="T41">
        <v>72</v>
      </c>
      <c r="U41">
        <v>45</v>
      </c>
      <c r="V41">
        <v>56</v>
      </c>
      <c r="W41">
        <v>296</v>
      </c>
      <c r="X41">
        <v>207</v>
      </c>
      <c r="Z41">
        <v>368</v>
      </c>
      <c r="AB41">
        <v>1914</v>
      </c>
      <c r="AC41">
        <v>1027</v>
      </c>
      <c r="AE41">
        <v>683</v>
      </c>
      <c r="AF41">
        <v>635</v>
      </c>
      <c r="AG41">
        <v>438</v>
      </c>
      <c r="AI41">
        <v>1051</v>
      </c>
      <c r="AK41">
        <v>1428</v>
      </c>
      <c r="AQ41">
        <v>181</v>
      </c>
      <c r="AR41">
        <v>186</v>
      </c>
      <c r="AS41">
        <v>1819</v>
      </c>
      <c r="AU41">
        <v>971</v>
      </c>
      <c r="AV41">
        <v>295</v>
      </c>
      <c r="AW41">
        <v>346</v>
      </c>
      <c r="AX41">
        <v>112</v>
      </c>
      <c r="AY41">
        <v>97</v>
      </c>
    </row>
    <row r="42" spans="1:51">
      <c r="A42" t="str">
        <f t="shared" si="0"/>
        <v>2016</v>
      </c>
      <c r="B42" t="str">
        <f t="shared" si="1"/>
        <v>February</v>
      </c>
      <c r="C42" s="2">
        <v>42409</v>
      </c>
      <c r="D42" s="1" t="str">
        <f t="shared" si="2"/>
        <v>OK</v>
      </c>
      <c r="E42">
        <f t="shared" si="3"/>
        <v>1</v>
      </c>
      <c r="F42">
        <f t="shared" si="4"/>
        <v>0</v>
      </c>
      <c r="G42" s="13">
        <v>42409</v>
      </c>
      <c r="I42">
        <v>460</v>
      </c>
      <c r="J42">
        <v>341</v>
      </c>
      <c r="K42">
        <v>294</v>
      </c>
      <c r="M42">
        <v>195</v>
      </c>
      <c r="P42">
        <v>659</v>
      </c>
      <c r="Q42">
        <v>457</v>
      </c>
      <c r="R42">
        <v>84</v>
      </c>
      <c r="T42">
        <v>113</v>
      </c>
      <c r="U42">
        <v>66</v>
      </c>
      <c r="V42">
        <v>255</v>
      </c>
      <c r="W42">
        <v>750</v>
      </c>
      <c r="X42">
        <v>186</v>
      </c>
      <c r="Z42">
        <v>365</v>
      </c>
      <c r="AB42">
        <v>838</v>
      </c>
      <c r="AC42">
        <v>489</v>
      </c>
      <c r="AE42">
        <v>436</v>
      </c>
      <c r="AF42">
        <v>997</v>
      </c>
      <c r="AG42">
        <v>468</v>
      </c>
      <c r="AI42">
        <v>395</v>
      </c>
      <c r="AK42">
        <v>1409</v>
      </c>
      <c r="AQ42">
        <v>140</v>
      </c>
      <c r="AR42">
        <v>564</v>
      </c>
      <c r="AS42">
        <v>1591</v>
      </c>
      <c r="AU42">
        <v>520</v>
      </c>
      <c r="AV42">
        <v>126</v>
      </c>
      <c r="AW42">
        <v>170</v>
      </c>
      <c r="AX42">
        <v>193</v>
      </c>
      <c r="AY42">
        <v>150</v>
      </c>
    </row>
    <row r="43" spans="1:51">
      <c r="A43" t="str">
        <f t="shared" si="0"/>
        <v>2016</v>
      </c>
      <c r="B43" t="str">
        <f t="shared" si="1"/>
        <v>February</v>
      </c>
      <c r="C43" s="2">
        <v>42410</v>
      </c>
      <c r="D43" s="1" t="str">
        <f t="shared" si="2"/>
        <v>OK</v>
      </c>
      <c r="E43">
        <f t="shared" si="3"/>
        <v>1</v>
      </c>
      <c r="F43">
        <f t="shared" si="4"/>
        <v>0</v>
      </c>
      <c r="G43" s="13">
        <v>42410</v>
      </c>
      <c r="I43">
        <v>516</v>
      </c>
      <c r="J43">
        <v>363</v>
      </c>
      <c r="K43">
        <v>345</v>
      </c>
      <c r="M43">
        <v>200</v>
      </c>
      <c r="P43">
        <v>691</v>
      </c>
      <c r="Q43">
        <v>555</v>
      </c>
      <c r="R43">
        <v>96</v>
      </c>
      <c r="T43">
        <v>122</v>
      </c>
      <c r="U43">
        <v>83</v>
      </c>
      <c r="V43">
        <v>248</v>
      </c>
      <c r="W43">
        <v>792</v>
      </c>
      <c r="X43">
        <v>195</v>
      </c>
      <c r="Z43">
        <v>476</v>
      </c>
      <c r="AB43">
        <v>1079</v>
      </c>
      <c r="AC43">
        <v>490</v>
      </c>
      <c r="AE43">
        <v>669</v>
      </c>
      <c r="AF43">
        <v>1154</v>
      </c>
      <c r="AG43">
        <v>513</v>
      </c>
      <c r="AI43">
        <v>401</v>
      </c>
      <c r="AK43">
        <v>1501</v>
      </c>
      <c r="AQ43">
        <v>197</v>
      </c>
      <c r="AR43">
        <v>605</v>
      </c>
      <c r="AS43">
        <v>1695</v>
      </c>
      <c r="AU43">
        <v>765</v>
      </c>
      <c r="AV43">
        <v>110</v>
      </c>
      <c r="AW43">
        <v>204</v>
      </c>
      <c r="AX43">
        <v>193</v>
      </c>
      <c r="AY43">
        <v>149</v>
      </c>
    </row>
    <row r="44" spans="1:51">
      <c r="A44" t="str">
        <f t="shared" si="0"/>
        <v>2016</v>
      </c>
      <c r="B44" t="str">
        <f t="shared" si="1"/>
        <v>February</v>
      </c>
      <c r="C44" s="2">
        <v>42411</v>
      </c>
      <c r="D44" s="1" t="str">
        <f t="shared" si="2"/>
        <v>OK</v>
      </c>
      <c r="E44">
        <f t="shared" si="3"/>
        <v>1</v>
      </c>
      <c r="F44">
        <f t="shared" si="4"/>
        <v>0</v>
      </c>
      <c r="G44" s="13">
        <v>42411</v>
      </c>
      <c r="I44">
        <v>455</v>
      </c>
      <c r="J44">
        <v>325</v>
      </c>
      <c r="K44">
        <v>395</v>
      </c>
      <c r="M44">
        <v>177</v>
      </c>
      <c r="P44">
        <v>713</v>
      </c>
      <c r="Q44">
        <v>488</v>
      </c>
      <c r="R44">
        <v>93</v>
      </c>
      <c r="T44">
        <v>122</v>
      </c>
      <c r="U44">
        <v>58</v>
      </c>
      <c r="V44">
        <v>286</v>
      </c>
      <c r="W44">
        <v>773</v>
      </c>
      <c r="X44">
        <v>170</v>
      </c>
      <c r="Z44">
        <v>407</v>
      </c>
      <c r="AB44">
        <v>858</v>
      </c>
      <c r="AC44">
        <v>481</v>
      </c>
      <c r="AE44">
        <v>469</v>
      </c>
      <c r="AF44">
        <v>943</v>
      </c>
      <c r="AG44">
        <v>590</v>
      </c>
      <c r="AI44">
        <v>416</v>
      </c>
      <c r="AK44">
        <v>1405</v>
      </c>
      <c r="AQ44">
        <v>128</v>
      </c>
      <c r="AR44">
        <v>577</v>
      </c>
      <c r="AS44">
        <v>1668</v>
      </c>
      <c r="AU44">
        <v>636</v>
      </c>
      <c r="AV44">
        <v>118</v>
      </c>
      <c r="AW44">
        <v>165</v>
      </c>
      <c r="AX44">
        <v>169</v>
      </c>
      <c r="AY44">
        <v>175</v>
      </c>
    </row>
    <row r="45" spans="1:51">
      <c r="A45" t="str">
        <f t="shared" si="0"/>
        <v>2016</v>
      </c>
      <c r="B45" t="str">
        <f t="shared" si="1"/>
        <v>February</v>
      </c>
      <c r="C45" s="2">
        <v>42412</v>
      </c>
      <c r="D45" s="1" t="str">
        <f t="shared" si="2"/>
        <v>OK</v>
      </c>
      <c r="E45">
        <f t="shared" si="3"/>
        <v>1</v>
      </c>
      <c r="F45">
        <f t="shared" si="4"/>
        <v>0</v>
      </c>
      <c r="G45" s="13">
        <v>42412</v>
      </c>
      <c r="I45">
        <v>414</v>
      </c>
      <c r="J45">
        <v>289</v>
      </c>
      <c r="K45">
        <v>293</v>
      </c>
      <c r="M45">
        <v>165</v>
      </c>
      <c r="P45">
        <v>591</v>
      </c>
      <c r="Q45">
        <v>392</v>
      </c>
      <c r="R45">
        <v>96</v>
      </c>
      <c r="T45">
        <v>117</v>
      </c>
      <c r="U45">
        <v>51</v>
      </c>
      <c r="V45">
        <v>209</v>
      </c>
      <c r="W45">
        <v>685</v>
      </c>
      <c r="X45">
        <v>161</v>
      </c>
      <c r="Z45">
        <v>386</v>
      </c>
      <c r="AB45">
        <v>608</v>
      </c>
      <c r="AC45">
        <v>428</v>
      </c>
      <c r="AE45">
        <v>424</v>
      </c>
      <c r="AF45">
        <v>893</v>
      </c>
      <c r="AG45">
        <v>527</v>
      </c>
      <c r="AI45">
        <v>388</v>
      </c>
      <c r="AK45">
        <v>1354</v>
      </c>
      <c r="AQ45">
        <v>129</v>
      </c>
      <c r="AR45">
        <v>535</v>
      </c>
      <c r="AS45">
        <v>1566</v>
      </c>
      <c r="AU45">
        <v>705</v>
      </c>
      <c r="AV45">
        <v>91</v>
      </c>
      <c r="AW45">
        <v>135</v>
      </c>
      <c r="AX45">
        <v>176</v>
      </c>
      <c r="AY45">
        <v>133</v>
      </c>
    </row>
    <row r="46" spans="1:51">
      <c r="A46" t="str">
        <f t="shared" si="0"/>
        <v>2016</v>
      </c>
      <c r="B46" t="str">
        <f t="shared" si="1"/>
        <v>February</v>
      </c>
      <c r="C46" s="2">
        <v>42413</v>
      </c>
      <c r="D46" s="1" t="str">
        <f t="shared" si="2"/>
        <v>OK</v>
      </c>
      <c r="E46">
        <f t="shared" si="3"/>
        <v>0</v>
      </c>
      <c r="F46">
        <f t="shared" si="4"/>
        <v>1</v>
      </c>
      <c r="G46" s="13">
        <v>42413</v>
      </c>
      <c r="I46">
        <v>255</v>
      </c>
      <c r="J46">
        <v>105</v>
      </c>
      <c r="K46">
        <v>399</v>
      </c>
      <c r="M46">
        <v>204</v>
      </c>
      <c r="P46">
        <v>294</v>
      </c>
      <c r="Q46">
        <v>321</v>
      </c>
      <c r="R46">
        <v>102</v>
      </c>
      <c r="T46">
        <v>98</v>
      </c>
      <c r="U46">
        <v>19</v>
      </c>
      <c r="V46">
        <v>104</v>
      </c>
      <c r="W46">
        <v>374</v>
      </c>
      <c r="X46">
        <v>213</v>
      </c>
      <c r="Z46">
        <v>332</v>
      </c>
      <c r="AB46">
        <v>867</v>
      </c>
      <c r="AC46">
        <v>801</v>
      </c>
      <c r="AE46">
        <v>322</v>
      </c>
      <c r="AF46">
        <v>532</v>
      </c>
      <c r="AG46">
        <v>520</v>
      </c>
      <c r="AI46">
        <v>448</v>
      </c>
      <c r="AK46">
        <v>1301</v>
      </c>
      <c r="AQ46">
        <v>140</v>
      </c>
      <c r="AR46">
        <v>222</v>
      </c>
      <c r="AS46">
        <v>1666</v>
      </c>
      <c r="AU46">
        <v>712</v>
      </c>
      <c r="AV46">
        <v>223</v>
      </c>
      <c r="AW46">
        <v>376</v>
      </c>
      <c r="AX46">
        <v>68</v>
      </c>
      <c r="AY46">
        <v>116</v>
      </c>
    </row>
    <row r="47" spans="1:51">
      <c r="A47" t="str">
        <f t="shared" si="0"/>
        <v>2016</v>
      </c>
      <c r="B47" t="str">
        <f t="shared" si="1"/>
        <v>February</v>
      </c>
      <c r="C47" s="2">
        <v>42414</v>
      </c>
      <c r="D47" s="1" t="str">
        <f t="shared" si="2"/>
        <v>OK</v>
      </c>
      <c r="E47">
        <f t="shared" si="3"/>
        <v>0</v>
      </c>
      <c r="F47">
        <f t="shared" si="4"/>
        <v>1</v>
      </c>
      <c r="G47" s="13">
        <v>42414</v>
      </c>
      <c r="I47">
        <v>361</v>
      </c>
      <c r="J47">
        <v>124</v>
      </c>
      <c r="K47">
        <v>532</v>
      </c>
      <c r="M47">
        <v>206</v>
      </c>
      <c r="P47">
        <v>305</v>
      </c>
      <c r="Q47">
        <v>418</v>
      </c>
      <c r="R47">
        <v>77</v>
      </c>
      <c r="T47">
        <v>102</v>
      </c>
      <c r="U47">
        <v>23</v>
      </c>
      <c r="V47">
        <v>94</v>
      </c>
      <c r="W47">
        <v>341</v>
      </c>
      <c r="X47">
        <v>265</v>
      </c>
      <c r="Z47">
        <v>298</v>
      </c>
      <c r="AB47">
        <v>1030</v>
      </c>
      <c r="AC47">
        <v>967</v>
      </c>
      <c r="AE47">
        <v>394</v>
      </c>
      <c r="AF47">
        <v>540</v>
      </c>
      <c r="AG47">
        <v>668</v>
      </c>
      <c r="AI47">
        <v>623</v>
      </c>
      <c r="AK47">
        <v>1444</v>
      </c>
      <c r="AQ47">
        <v>161</v>
      </c>
      <c r="AR47">
        <v>242</v>
      </c>
      <c r="AS47">
        <v>1726</v>
      </c>
      <c r="AU47">
        <v>1013</v>
      </c>
      <c r="AV47">
        <v>220</v>
      </c>
      <c r="AW47">
        <v>401</v>
      </c>
      <c r="AX47">
        <v>56</v>
      </c>
      <c r="AY47">
        <v>109</v>
      </c>
    </row>
    <row r="48" spans="1:51">
      <c r="A48" t="str">
        <f t="shared" si="0"/>
        <v>2016</v>
      </c>
      <c r="B48" t="str">
        <f t="shared" si="1"/>
        <v>February</v>
      </c>
      <c r="C48" s="2">
        <v>42415</v>
      </c>
      <c r="D48" s="1" t="str">
        <f t="shared" si="2"/>
        <v>OK</v>
      </c>
      <c r="E48">
        <f t="shared" si="3"/>
        <v>1</v>
      </c>
      <c r="F48">
        <f t="shared" si="4"/>
        <v>0</v>
      </c>
      <c r="G48" s="13">
        <v>42415</v>
      </c>
      <c r="I48">
        <v>371</v>
      </c>
      <c r="J48">
        <v>274</v>
      </c>
      <c r="K48">
        <v>233</v>
      </c>
      <c r="M48">
        <v>119</v>
      </c>
      <c r="P48">
        <v>605</v>
      </c>
      <c r="Q48">
        <v>394</v>
      </c>
      <c r="R48">
        <v>101</v>
      </c>
      <c r="T48">
        <v>102</v>
      </c>
      <c r="U48">
        <v>50</v>
      </c>
      <c r="V48">
        <v>239</v>
      </c>
      <c r="W48">
        <v>681</v>
      </c>
      <c r="X48">
        <v>170</v>
      </c>
      <c r="Z48">
        <v>328</v>
      </c>
      <c r="AB48">
        <v>896</v>
      </c>
      <c r="AC48">
        <v>417</v>
      </c>
      <c r="AE48">
        <v>434</v>
      </c>
      <c r="AF48">
        <v>942</v>
      </c>
      <c r="AG48">
        <v>450</v>
      </c>
      <c r="AI48">
        <v>349</v>
      </c>
      <c r="AK48">
        <v>1101</v>
      </c>
      <c r="AQ48">
        <v>136</v>
      </c>
      <c r="AR48">
        <v>554</v>
      </c>
      <c r="AS48">
        <v>1181</v>
      </c>
      <c r="AU48">
        <v>477</v>
      </c>
      <c r="AV48">
        <v>124</v>
      </c>
      <c r="AW48">
        <v>75</v>
      </c>
      <c r="AX48">
        <v>216</v>
      </c>
      <c r="AY48">
        <v>144</v>
      </c>
    </row>
    <row r="49" spans="1:51">
      <c r="A49" t="str">
        <f t="shared" si="0"/>
        <v>2016</v>
      </c>
      <c r="B49" t="str">
        <f t="shared" si="1"/>
        <v>February</v>
      </c>
      <c r="C49" s="2">
        <v>42416</v>
      </c>
      <c r="D49" s="1" t="str">
        <f t="shared" si="2"/>
        <v>OK</v>
      </c>
      <c r="E49">
        <f t="shared" si="3"/>
        <v>1</v>
      </c>
      <c r="F49">
        <f t="shared" si="4"/>
        <v>0</v>
      </c>
      <c r="G49" s="13">
        <v>42416</v>
      </c>
      <c r="I49">
        <v>393</v>
      </c>
      <c r="J49">
        <v>314</v>
      </c>
      <c r="K49">
        <v>263</v>
      </c>
      <c r="M49">
        <v>146</v>
      </c>
      <c r="P49">
        <v>720</v>
      </c>
      <c r="Q49">
        <v>424</v>
      </c>
      <c r="R49">
        <v>105</v>
      </c>
      <c r="T49">
        <v>103</v>
      </c>
      <c r="U49">
        <v>56</v>
      </c>
      <c r="V49">
        <v>250</v>
      </c>
      <c r="W49">
        <v>717</v>
      </c>
      <c r="X49">
        <v>145</v>
      </c>
      <c r="Z49">
        <v>318</v>
      </c>
      <c r="AB49">
        <v>709</v>
      </c>
      <c r="AC49">
        <v>358</v>
      </c>
      <c r="AE49">
        <v>395</v>
      </c>
      <c r="AF49">
        <v>969</v>
      </c>
      <c r="AG49">
        <v>504</v>
      </c>
      <c r="AI49">
        <v>350</v>
      </c>
      <c r="AK49">
        <v>1120</v>
      </c>
      <c r="AQ49">
        <v>167</v>
      </c>
      <c r="AR49">
        <v>584</v>
      </c>
      <c r="AS49">
        <v>1261</v>
      </c>
      <c r="AU49">
        <v>448</v>
      </c>
      <c r="AV49">
        <v>129</v>
      </c>
      <c r="AW49">
        <v>145</v>
      </c>
      <c r="AX49">
        <v>170</v>
      </c>
      <c r="AY49">
        <v>136</v>
      </c>
    </row>
    <row r="50" spans="1:51">
      <c r="A50" t="str">
        <f t="shared" si="0"/>
        <v>2016</v>
      </c>
      <c r="B50" t="str">
        <f t="shared" si="1"/>
        <v>February</v>
      </c>
      <c r="C50" s="2">
        <v>42417</v>
      </c>
      <c r="D50" s="1" t="str">
        <f t="shared" si="2"/>
        <v>OK</v>
      </c>
      <c r="E50">
        <f t="shared" si="3"/>
        <v>1</v>
      </c>
      <c r="F50">
        <f t="shared" si="4"/>
        <v>0</v>
      </c>
      <c r="G50" s="13">
        <v>42417</v>
      </c>
      <c r="I50">
        <v>183</v>
      </c>
      <c r="J50">
        <v>172</v>
      </c>
      <c r="K50">
        <v>106</v>
      </c>
      <c r="M50">
        <v>75</v>
      </c>
      <c r="P50">
        <v>383</v>
      </c>
      <c r="Q50">
        <v>176</v>
      </c>
      <c r="R50">
        <v>88</v>
      </c>
      <c r="T50">
        <v>85</v>
      </c>
      <c r="U50">
        <v>29</v>
      </c>
      <c r="V50">
        <v>189</v>
      </c>
      <c r="W50">
        <v>426</v>
      </c>
      <c r="X50">
        <v>100</v>
      </c>
      <c r="Z50">
        <v>230</v>
      </c>
      <c r="AB50">
        <v>500</v>
      </c>
      <c r="AC50">
        <v>154</v>
      </c>
      <c r="AE50">
        <v>232</v>
      </c>
      <c r="AF50">
        <v>433</v>
      </c>
      <c r="AG50">
        <v>251</v>
      </c>
      <c r="AI50">
        <v>91</v>
      </c>
      <c r="AK50">
        <v>616</v>
      </c>
      <c r="AQ50">
        <v>72</v>
      </c>
      <c r="AR50">
        <v>334</v>
      </c>
      <c r="AS50">
        <v>687</v>
      </c>
      <c r="AU50">
        <v>210</v>
      </c>
      <c r="AV50">
        <v>44</v>
      </c>
      <c r="AW50">
        <v>19</v>
      </c>
      <c r="AX50">
        <v>148</v>
      </c>
      <c r="AY50">
        <v>86</v>
      </c>
    </row>
    <row r="51" spans="1:51">
      <c r="A51" t="str">
        <f t="shared" si="0"/>
        <v>2016</v>
      </c>
      <c r="B51" t="str">
        <f t="shared" si="1"/>
        <v>February</v>
      </c>
      <c r="C51" s="2">
        <v>42418</v>
      </c>
      <c r="D51" s="1" t="str">
        <f t="shared" si="2"/>
        <v>OK</v>
      </c>
      <c r="E51">
        <f t="shared" si="3"/>
        <v>1</v>
      </c>
      <c r="F51">
        <f t="shared" si="4"/>
        <v>0</v>
      </c>
      <c r="G51" s="13">
        <v>42418</v>
      </c>
      <c r="I51">
        <v>258</v>
      </c>
      <c r="J51">
        <v>233</v>
      </c>
      <c r="K51">
        <v>167</v>
      </c>
      <c r="M51">
        <v>108</v>
      </c>
      <c r="P51">
        <v>510</v>
      </c>
      <c r="Q51">
        <v>276</v>
      </c>
      <c r="R51">
        <v>112</v>
      </c>
      <c r="T51">
        <v>85</v>
      </c>
      <c r="U51">
        <v>38</v>
      </c>
      <c r="V51">
        <v>194</v>
      </c>
      <c r="W51">
        <v>527</v>
      </c>
      <c r="X51">
        <v>102</v>
      </c>
      <c r="Z51">
        <v>269</v>
      </c>
      <c r="AB51">
        <v>493</v>
      </c>
      <c r="AC51">
        <v>229</v>
      </c>
      <c r="AE51">
        <v>305</v>
      </c>
      <c r="AF51">
        <v>593</v>
      </c>
      <c r="AG51">
        <v>342</v>
      </c>
      <c r="AI51">
        <v>174</v>
      </c>
      <c r="AK51">
        <v>775</v>
      </c>
      <c r="AQ51">
        <v>93</v>
      </c>
      <c r="AR51">
        <v>417</v>
      </c>
      <c r="AS51">
        <v>822</v>
      </c>
      <c r="AU51">
        <v>294</v>
      </c>
      <c r="AV51">
        <v>107</v>
      </c>
      <c r="AW51">
        <v>84</v>
      </c>
      <c r="AX51">
        <v>148</v>
      </c>
      <c r="AY51">
        <v>105</v>
      </c>
    </row>
    <row r="52" spans="1:51">
      <c r="A52" t="str">
        <f t="shared" si="0"/>
        <v>2016</v>
      </c>
      <c r="B52" t="str">
        <f t="shared" si="1"/>
        <v>February</v>
      </c>
      <c r="C52" s="2">
        <v>42419</v>
      </c>
      <c r="D52" s="1" t="str">
        <f t="shared" si="2"/>
        <v>OK</v>
      </c>
      <c r="E52">
        <f t="shared" si="3"/>
        <v>1</v>
      </c>
      <c r="F52">
        <f t="shared" si="4"/>
        <v>0</v>
      </c>
      <c r="G52" s="13">
        <v>42419</v>
      </c>
      <c r="I52">
        <v>491</v>
      </c>
      <c r="J52">
        <v>376</v>
      </c>
      <c r="K52">
        <v>295</v>
      </c>
      <c r="M52">
        <v>113</v>
      </c>
      <c r="P52">
        <v>830</v>
      </c>
      <c r="Q52">
        <v>527</v>
      </c>
      <c r="R52">
        <v>104</v>
      </c>
      <c r="T52">
        <v>124</v>
      </c>
      <c r="U52">
        <v>43</v>
      </c>
      <c r="V52">
        <v>248</v>
      </c>
      <c r="W52">
        <v>677</v>
      </c>
      <c r="X52">
        <v>185</v>
      </c>
      <c r="Z52">
        <v>420</v>
      </c>
      <c r="AB52">
        <v>841</v>
      </c>
      <c r="AC52">
        <v>402</v>
      </c>
      <c r="AE52">
        <v>469</v>
      </c>
      <c r="AF52">
        <v>1058</v>
      </c>
      <c r="AG52">
        <v>538</v>
      </c>
      <c r="AI52">
        <v>380</v>
      </c>
      <c r="AK52">
        <v>1374</v>
      </c>
      <c r="AQ52">
        <v>161</v>
      </c>
      <c r="AR52">
        <v>630</v>
      </c>
      <c r="AS52">
        <v>1526</v>
      </c>
      <c r="AU52">
        <v>648</v>
      </c>
      <c r="AV52">
        <v>103</v>
      </c>
      <c r="AW52">
        <v>141</v>
      </c>
      <c r="AX52">
        <v>206</v>
      </c>
      <c r="AY52">
        <v>139</v>
      </c>
    </row>
    <row r="53" spans="1:51">
      <c r="A53" t="str">
        <f t="shared" si="0"/>
        <v>2016</v>
      </c>
      <c r="B53" t="str">
        <f t="shared" si="1"/>
        <v>February</v>
      </c>
      <c r="C53" s="2">
        <v>42420</v>
      </c>
      <c r="D53" s="1" t="str">
        <f t="shared" si="2"/>
        <v>OK</v>
      </c>
      <c r="E53">
        <f t="shared" si="3"/>
        <v>0</v>
      </c>
      <c r="F53">
        <f t="shared" si="4"/>
        <v>1</v>
      </c>
      <c r="G53" s="13">
        <v>42420</v>
      </c>
      <c r="I53">
        <v>246</v>
      </c>
      <c r="J53">
        <v>129</v>
      </c>
      <c r="K53">
        <v>365</v>
      </c>
      <c r="M53">
        <v>189</v>
      </c>
      <c r="P53">
        <v>342</v>
      </c>
      <c r="Q53">
        <v>294</v>
      </c>
      <c r="R53">
        <v>74</v>
      </c>
      <c r="T53">
        <v>102</v>
      </c>
      <c r="U53">
        <v>44</v>
      </c>
      <c r="V53">
        <v>71</v>
      </c>
      <c r="W53">
        <v>409</v>
      </c>
      <c r="X53">
        <v>246</v>
      </c>
      <c r="Z53">
        <v>311</v>
      </c>
      <c r="AB53">
        <v>668</v>
      </c>
      <c r="AC53">
        <v>864</v>
      </c>
      <c r="AE53">
        <v>251</v>
      </c>
      <c r="AF53">
        <v>491</v>
      </c>
      <c r="AG53">
        <v>552</v>
      </c>
      <c r="AI53">
        <v>567</v>
      </c>
      <c r="AK53">
        <v>1236</v>
      </c>
      <c r="AQ53">
        <v>146</v>
      </c>
      <c r="AR53">
        <v>210</v>
      </c>
      <c r="AS53">
        <v>1602</v>
      </c>
      <c r="AU53">
        <v>693</v>
      </c>
      <c r="AV53">
        <v>179</v>
      </c>
      <c r="AW53">
        <v>296</v>
      </c>
      <c r="AX53">
        <v>107</v>
      </c>
      <c r="AY53">
        <v>79</v>
      </c>
    </row>
    <row r="54" spans="1:51">
      <c r="A54" t="str">
        <f t="shared" si="0"/>
        <v>2016</v>
      </c>
      <c r="B54" t="str">
        <f t="shared" si="1"/>
        <v>February</v>
      </c>
      <c r="C54" s="2">
        <v>42421</v>
      </c>
      <c r="D54" s="1" t="str">
        <f t="shared" si="2"/>
        <v>OK</v>
      </c>
      <c r="E54">
        <f t="shared" si="3"/>
        <v>0</v>
      </c>
      <c r="F54">
        <f t="shared" si="4"/>
        <v>1</v>
      </c>
      <c r="G54" s="13">
        <v>42421</v>
      </c>
      <c r="I54">
        <v>370</v>
      </c>
      <c r="J54">
        <v>161</v>
      </c>
      <c r="K54">
        <v>444</v>
      </c>
      <c r="M54">
        <v>156</v>
      </c>
      <c r="P54">
        <v>443</v>
      </c>
      <c r="Q54">
        <v>367</v>
      </c>
      <c r="R54">
        <v>35</v>
      </c>
      <c r="T54">
        <v>93</v>
      </c>
      <c r="U54">
        <v>27</v>
      </c>
      <c r="V54">
        <v>77</v>
      </c>
      <c r="W54">
        <v>415</v>
      </c>
      <c r="X54">
        <v>246</v>
      </c>
      <c r="Z54">
        <v>333</v>
      </c>
      <c r="AB54">
        <v>765</v>
      </c>
      <c r="AC54">
        <v>950</v>
      </c>
      <c r="AE54">
        <v>293</v>
      </c>
      <c r="AF54">
        <v>547</v>
      </c>
      <c r="AG54">
        <v>593</v>
      </c>
      <c r="AI54">
        <v>605</v>
      </c>
      <c r="AK54">
        <v>1208</v>
      </c>
      <c r="AQ54">
        <v>126</v>
      </c>
      <c r="AR54">
        <v>199</v>
      </c>
      <c r="AS54">
        <v>1523</v>
      </c>
      <c r="AU54">
        <v>774</v>
      </c>
      <c r="AV54">
        <v>265</v>
      </c>
      <c r="AW54">
        <v>393</v>
      </c>
      <c r="AX54">
        <v>94</v>
      </c>
      <c r="AY54">
        <v>84</v>
      </c>
    </row>
    <row r="55" spans="1:51">
      <c r="A55" t="str">
        <f t="shared" si="0"/>
        <v>2016</v>
      </c>
      <c r="B55" t="str">
        <f t="shared" si="1"/>
        <v>February</v>
      </c>
      <c r="C55" s="2">
        <v>42422</v>
      </c>
      <c r="D55" s="1" t="str">
        <f t="shared" si="2"/>
        <v>OK</v>
      </c>
      <c r="E55">
        <f t="shared" si="3"/>
        <v>1</v>
      </c>
      <c r="F55">
        <f t="shared" si="4"/>
        <v>0</v>
      </c>
      <c r="G55" s="13">
        <v>42422</v>
      </c>
      <c r="I55">
        <v>418</v>
      </c>
      <c r="J55">
        <v>297</v>
      </c>
      <c r="K55">
        <v>287</v>
      </c>
      <c r="M55">
        <v>139</v>
      </c>
      <c r="P55">
        <v>766</v>
      </c>
      <c r="Q55">
        <v>442</v>
      </c>
      <c r="R55">
        <v>90</v>
      </c>
      <c r="T55">
        <v>117</v>
      </c>
      <c r="U55">
        <v>50</v>
      </c>
      <c r="V55">
        <v>238</v>
      </c>
      <c r="W55">
        <v>709</v>
      </c>
      <c r="X55">
        <v>173</v>
      </c>
      <c r="Z55">
        <v>363</v>
      </c>
      <c r="AB55">
        <v>723</v>
      </c>
      <c r="AC55">
        <v>483</v>
      </c>
      <c r="AE55">
        <v>432</v>
      </c>
      <c r="AF55">
        <v>1047</v>
      </c>
      <c r="AG55">
        <v>564</v>
      </c>
      <c r="AI55">
        <v>390</v>
      </c>
      <c r="AK55">
        <v>1296</v>
      </c>
      <c r="AQ55">
        <v>153</v>
      </c>
      <c r="AR55">
        <v>557</v>
      </c>
      <c r="AS55">
        <v>1485</v>
      </c>
      <c r="AU55">
        <v>523</v>
      </c>
      <c r="AV55">
        <v>108</v>
      </c>
      <c r="AW55">
        <v>109</v>
      </c>
      <c r="AX55">
        <v>208</v>
      </c>
      <c r="AY55">
        <v>138</v>
      </c>
    </row>
    <row r="56" spans="1:51">
      <c r="A56" t="str">
        <f t="shared" si="0"/>
        <v>2016</v>
      </c>
      <c r="B56" t="str">
        <f t="shared" si="1"/>
        <v>February</v>
      </c>
      <c r="C56" s="2">
        <v>42423</v>
      </c>
      <c r="D56" s="1" t="str">
        <f t="shared" si="2"/>
        <v>OK</v>
      </c>
      <c r="E56">
        <f t="shared" si="3"/>
        <v>1</v>
      </c>
      <c r="F56">
        <f t="shared" si="4"/>
        <v>0</v>
      </c>
      <c r="G56" s="13">
        <v>42423</v>
      </c>
      <c r="I56">
        <v>461</v>
      </c>
      <c r="J56">
        <v>328</v>
      </c>
      <c r="K56">
        <v>362</v>
      </c>
      <c r="M56">
        <v>174</v>
      </c>
      <c r="P56">
        <v>847</v>
      </c>
      <c r="Q56">
        <v>491</v>
      </c>
      <c r="R56">
        <v>94</v>
      </c>
      <c r="T56">
        <v>108</v>
      </c>
      <c r="U56">
        <v>68</v>
      </c>
      <c r="V56">
        <v>272</v>
      </c>
      <c r="W56">
        <v>792</v>
      </c>
      <c r="X56">
        <v>188</v>
      </c>
      <c r="Z56">
        <v>423</v>
      </c>
      <c r="AB56">
        <v>816</v>
      </c>
      <c r="AC56">
        <v>627</v>
      </c>
      <c r="AE56">
        <v>498</v>
      </c>
      <c r="AF56">
        <v>1157</v>
      </c>
      <c r="AG56">
        <v>711</v>
      </c>
      <c r="AI56">
        <v>401</v>
      </c>
      <c r="AK56">
        <v>1551</v>
      </c>
      <c r="AQ56">
        <v>166</v>
      </c>
      <c r="AR56">
        <v>591</v>
      </c>
      <c r="AS56">
        <v>1870</v>
      </c>
      <c r="AU56">
        <v>645</v>
      </c>
      <c r="AV56">
        <v>107</v>
      </c>
      <c r="AW56">
        <v>179</v>
      </c>
      <c r="AX56">
        <v>203</v>
      </c>
      <c r="AY56">
        <v>138</v>
      </c>
    </row>
    <row r="57" spans="1:51">
      <c r="A57" t="str">
        <f t="shared" si="0"/>
        <v>2016</v>
      </c>
      <c r="B57" t="str">
        <f t="shared" si="1"/>
        <v>February</v>
      </c>
      <c r="C57" s="2">
        <v>42424</v>
      </c>
      <c r="D57" s="1" t="str">
        <f t="shared" si="2"/>
        <v>OK</v>
      </c>
      <c r="E57">
        <f t="shared" si="3"/>
        <v>1</v>
      </c>
      <c r="F57">
        <f t="shared" si="4"/>
        <v>0</v>
      </c>
      <c r="G57" s="13">
        <v>42424</v>
      </c>
      <c r="I57">
        <v>439</v>
      </c>
      <c r="J57">
        <v>352</v>
      </c>
      <c r="K57">
        <v>318</v>
      </c>
      <c r="M57">
        <v>160</v>
      </c>
      <c r="P57">
        <v>851</v>
      </c>
      <c r="Q57">
        <v>451</v>
      </c>
      <c r="R57">
        <v>103</v>
      </c>
      <c r="T57">
        <v>122</v>
      </c>
      <c r="U57">
        <v>65</v>
      </c>
      <c r="V57">
        <v>205</v>
      </c>
      <c r="W57">
        <v>728</v>
      </c>
      <c r="X57">
        <v>197</v>
      </c>
      <c r="Z57">
        <v>437</v>
      </c>
      <c r="AB57">
        <v>821</v>
      </c>
      <c r="AC57">
        <v>537</v>
      </c>
      <c r="AE57">
        <v>475</v>
      </c>
      <c r="AF57">
        <v>1047</v>
      </c>
      <c r="AG57">
        <v>619</v>
      </c>
      <c r="AI57">
        <v>432</v>
      </c>
      <c r="AK57">
        <v>1496</v>
      </c>
      <c r="AQ57">
        <v>163</v>
      </c>
      <c r="AR57">
        <v>590</v>
      </c>
      <c r="AS57">
        <v>1642</v>
      </c>
      <c r="AU57">
        <v>620</v>
      </c>
      <c r="AV57">
        <v>138</v>
      </c>
      <c r="AW57">
        <v>163</v>
      </c>
      <c r="AX57">
        <v>197</v>
      </c>
      <c r="AY57">
        <v>162</v>
      </c>
    </row>
    <row r="58" spans="1:51">
      <c r="A58" t="str">
        <f t="shared" si="0"/>
        <v>2016</v>
      </c>
      <c r="B58" t="str">
        <f t="shared" si="1"/>
        <v>February</v>
      </c>
      <c r="C58" s="2">
        <v>42425</v>
      </c>
      <c r="D58" s="1" t="str">
        <f t="shared" si="2"/>
        <v>OK</v>
      </c>
      <c r="E58">
        <f t="shared" si="3"/>
        <v>1</v>
      </c>
      <c r="F58">
        <f t="shared" si="4"/>
        <v>0</v>
      </c>
      <c r="G58" s="13">
        <v>42425</v>
      </c>
      <c r="I58">
        <v>484</v>
      </c>
      <c r="J58">
        <v>340</v>
      </c>
      <c r="K58">
        <v>344</v>
      </c>
      <c r="M58">
        <v>169</v>
      </c>
      <c r="P58">
        <v>845</v>
      </c>
      <c r="Q58">
        <v>496</v>
      </c>
      <c r="R58">
        <v>131</v>
      </c>
      <c r="T58">
        <v>111</v>
      </c>
      <c r="U58">
        <v>57</v>
      </c>
      <c r="V58">
        <v>209</v>
      </c>
      <c r="W58">
        <v>743</v>
      </c>
      <c r="X58">
        <v>203</v>
      </c>
      <c r="Z58">
        <v>394</v>
      </c>
      <c r="AB58">
        <v>615</v>
      </c>
      <c r="AC58">
        <v>604</v>
      </c>
      <c r="AE58">
        <v>410</v>
      </c>
      <c r="AF58">
        <v>1038</v>
      </c>
      <c r="AG58">
        <v>679</v>
      </c>
      <c r="AI58">
        <v>333</v>
      </c>
      <c r="AK58">
        <v>1493</v>
      </c>
      <c r="AQ58">
        <v>127</v>
      </c>
      <c r="AR58">
        <v>604</v>
      </c>
      <c r="AS58">
        <v>1699</v>
      </c>
      <c r="AU58">
        <v>609</v>
      </c>
      <c r="AV58">
        <v>136</v>
      </c>
      <c r="AW58">
        <v>157</v>
      </c>
      <c r="AX58">
        <v>186</v>
      </c>
      <c r="AY58">
        <v>146</v>
      </c>
    </row>
    <row r="59" spans="1:51">
      <c r="A59" t="str">
        <f t="shared" si="0"/>
        <v>2016</v>
      </c>
      <c r="B59" t="str">
        <f t="shared" si="1"/>
        <v>February</v>
      </c>
      <c r="C59" s="2">
        <v>42426</v>
      </c>
      <c r="D59" s="1" t="str">
        <f t="shared" si="2"/>
        <v>OK</v>
      </c>
      <c r="E59">
        <f t="shared" si="3"/>
        <v>1</v>
      </c>
      <c r="F59">
        <f t="shared" si="4"/>
        <v>0</v>
      </c>
      <c r="G59" s="13">
        <v>42426</v>
      </c>
      <c r="I59">
        <v>438</v>
      </c>
      <c r="J59">
        <v>271</v>
      </c>
      <c r="K59">
        <v>323</v>
      </c>
      <c r="M59">
        <v>103</v>
      </c>
      <c r="P59">
        <v>749</v>
      </c>
      <c r="Q59">
        <v>439</v>
      </c>
      <c r="R59">
        <v>106</v>
      </c>
      <c r="T59">
        <v>117</v>
      </c>
      <c r="U59">
        <v>42</v>
      </c>
      <c r="V59">
        <v>199</v>
      </c>
      <c r="W59">
        <v>668</v>
      </c>
      <c r="X59">
        <v>175</v>
      </c>
      <c r="Z59">
        <v>361</v>
      </c>
      <c r="AB59">
        <v>778</v>
      </c>
      <c r="AC59">
        <v>484</v>
      </c>
      <c r="AE59">
        <v>417</v>
      </c>
      <c r="AF59">
        <v>974</v>
      </c>
      <c r="AG59">
        <v>592</v>
      </c>
      <c r="AI59">
        <v>332</v>
      </c>
      <c r="AK59">
        <v>1428</v>
      </c>
      <c r="AQ59">
        <v>126</v>
      </c>
      <c r="AR59">
        <v>532</v>
      </c>
      <c r="AS59">
        <v>1667</v>
      </c>
      <c r="AU59">
        <v>800</v>
      </c>
      <c r="AV59">
        <v>72</v>
      </c>
      <c r="AW59">
        <v>130</v>
      </c>
      <c r="AX59">
        <v>219</v>
      </c>
      <c r="AY59">
        <v>150</v>
      </c>
    </row>
    <row r="60" spans="1:51">
      <c r="A60" t="str">
        <f t="shared" si="0"/>
        <v>2016</v>
      </c>
      <c r="B60" t="str">
        <f t="shared" si="1"/>
        <v>February</v>
      </c>
      <c r="C60" s="2">
        <v>42427</v>
      </c>
      <c r="D60" s="1" t="str">
        <f t="shared" si="2"/>
        <v>OK</v>
      </c>
      <c r="E60">
        <f t="shared" si="3"/>
        <v>0</v>
      </c>
      <c r="F60">
        <f t="shared" si="4"/>
        <v>1</v>
      </c>
      <c r="G60" s="13">
        <v>42427</v>
      </c>
      <c r="I60">
        <v>210</v>
      </c>
      <c r="J60">
        <v>118</v>
      </c>
      <c r="K60">
        <v>397</v>
      </c>
      <c r="M60">
        <v>201</v>
      </c>
      <c r="P60">
        <v>265</v>
      </c>
      <c r="Q60">
        <v>260</v>
      </c>
      <c r="R60">
        <v>31</v>
      </c>
      <c r="T60">
        <v>89</v>
      </c>
      <c r="U60">
        <v>39</v>
      </c>
      <c r="V60">
        <v>66</v>
      </c>
      <c r="W60">
        <v>339</v>
      </c>
      <c r="X60">
        <v>216</v>
      </c>
      <c r="Z60">
        <v>322</v>
      </c>
      <c r="AB60">
        <v>653</v>
      </c>
      <c r="AC60">
        <v>753</v>
      </c>
      <c r="AE60">
        <v>272</v>
      </c>
      <c r="AF60">
        <v>415</v>
      </c>
      <c r="AG60">
        <v>512</v>
      </c>
      <c r="AI60">
        <v>460</v>
      </c>
      <c r="AK60">
        <v>1233</v>
      </c>
      <c r="AQ60">
        <v>105</v>
      </c>
      <c r="AR60">
        <v>186</v>
      </c>
      <c r="AS60">
        <v>1541</v>
      </c>
      <c r="AU60">
        <v>610</v>
      </c>
      <c r="AV60">
        <v>139</v>
      </c>
      <c r="AW60">
        <v>334</v>
      </c>
      <c r="AX60">
        <v>85</v>
      </c>
      <c r="AY60">
        <v>83</v>
      </c>
    </row>
    <row r="61" spans="1:51">
      <c r="A61" t="str">
        <f t="shared" si="0"/>
        <v>2016</v>
      </c>
      <c r="B61" t="str">
        <f t="shared" si="1"/>
        <v>February</v>
      </c>
      <c r="C61" s="2">
        <v>42428</v>
      </c>
      <c r="D61" s="1" t="str">
        <f t="shared" si="2"/>
        <v>OK</v>
      </c>
      <c r="E61">
        <f t="shared" si="3"/>
        <v>0</v>
      </c>
      <c r="F61">
        <f t="shared" si="4"/>
        <v>1</v>
      </c>
      <c r="G61" s="13">
        <v>42428</v>
      </c>
      <c r="I61">
        <v>176</v>
      </c>
      <c r="J61">
        <v>68</v>
      </c>
      <c r="K61">
        <v>323</v>
      </c>
      <c r="M61">
        <v>106</v>
      </c>
      <c r="P61">
        <v>234</v>
      </c>
      <c r="Q61">
        <v>225</v>
      </c>
      <c r="R61">
        <v>36</v>
      </c>
      <c r="T61">
        <v>86</v>
      </c>
      <c r="U61">
        <v>26</v>
      </c>
      <c r="V61">
        <v>45</v>
      </c>
      <c r="W61">
        <v>303</v>
      </c>
      <c r="X61">
        <v>167</v>
      </c>
      <c r="Z61">
        <v>191</v>
      </c>
      <c r="AB61">
        <v>535</v>
      </c>
      <c r="AC61">
        <v>693</v>
      </c>
      <c r="AE61">
        <v>212</v>
      </c>
      <c r="AF61">
        <v>357</v>
      </c>
      <c r="AG61">
        <v>390</v>
      </c>
      <c r="AI61">
        <v>517</v>
      </c>
      <c r="AK61">
        <v>898</v>
      </c>
      <c r="AQ61">
        <v>103</v>
      </c>
      <c r="AR61">
        <v>142</v>
      </c>
      <c r="AS61">
        <v>1125</v>
      </c>
      <c r="AU61">
        <v>495</v>
      </c>
      <c r="AV61">
        <v>161</v>
      </c>
      <c r="AW61">
        <v>260</v>
      </c>
      <c r="AX61">
        <v>80</v>
      </c>
      <c r="AY61">
        <v>59</v>
      </c>
    </row>
    <row r="62" spans="1:51">
      <c r="A62" t="str">
        <f t="shared" si="0"/>
        <v>2016</v>
      </c>
      <c r="B62" t="str">
        <f t="shared" si="1"/>
        <v>February</v>
      </c>
      <c r="C62" s="2">
        <v>42429</v>
      </c>
      <c r="D62" s="1" t="str">
        <f t="shared" si="2"/>
        <v>OK</v>
      </c>
      <c r="E62">
        <f t="shared" si="3"/>
        <v>1</v>
      </c>
      <c r="F62">
        <f t="shared" si="4"/>
        <v>0</v>
      </c>
      <c r="G62" s="13">
        <v>42429</v>
      </c>
      <c r="I62">
        <v>265</v>
      </c>
      <c r="J62">
        <v>232</v>
      </c>
      <c r="K62">
        <v>145</v>
      </c>
      <c r="M62">
        <v>89</v>
      </c>
      <c r="P62">
        <v>585</v>
      </c>
      <c r="Q62">
        <v>292</v>
      </c>
      <c r="R62">
        <v>112</v>
      </c>
      <c r="T62">
        <v>104</v>
      </c>
      <c r="U62">
        <v>43</v>
      </c>
      <c r="V62">
        <v>187</v>
      </c>
      <c r="W62">
        <v>527</v>
      </c>
      <c r="X62">
        <v>139</v>
      </c>
      <c r="Z62">
        <v>219</v>
      </c>
      <c r="AB62">
        <v>546</v>
      </c>
      <c r="AC62">
        <v>227</v>
      </c>
      <c r="AE62">
        <v>279</v>
      </c>
      <c r="AF62">
        <v>700</v>
      </c>
      <c r="AG62">
        <v>379</v>
      </c>
      <c r="AI62">
        <v>100</v>
      </c>
      <c r="AK62">
        <v>805</v>
      </c>
      <c r="AQ62">
        <v>61</v>
      </c>
      <c r="AR62">
        <v>494</v>
      </c>
      <c r="AS62">
        <v>859</v>
      </c>
      <c r="AU62">
        <v>259</v>
      </c>
      <c r="AV62">
        <v>200</v>
      </c>
      <c r="AW62">
        <v>26</v>
      </c>
      <c r="AX62">
        <v>143</v>
      </c>
      <c r="AY62">
        <v>85</v>
      </c>
    </row>
    <row r="63" spans="1:51">
      <c r="A63" t="str">
        <f t="shared" si="0"/>
        <v>2016</v>
      </c>
      <c r="B63" t="str">
        <f t="shared" si="1"/>
        <v>March</v>
      </c>
      <c r="C63" s="2">
        <v>42430</v>
      </c>
      <c r="D63" s="1" t="str">
        <f t="shared" si="2"/>
        <v>OK</v>
      </c>
      <c r="E63">
        <f t="shared" si="3"/>
        <v>1</v>
      </c>
      <c r="F63">
        <f t="shared" si="4"/>
        <v>0</v>
      </c>
      <c r="G63" s="13">
        <v>42430</v>
      </c>
      <c r="I63">
        <v>296</v>
      </c>
      <c r="J63">
        <v>252</v>
      </c>
      <c r="K63">
        <v>187</v>
      </c>
      <c r="M63">
        <v>99</v>
      </c>
      <c r="P63">
        <v>694</v>
      </c>
      <c r="Q63">
        <v>337</v>
      </c>
      <c r="R63">
        <v>115</v>
      </c>
      <c r="T63">
        <v>93</v>
      </c>
      <c r="U63">
        <v>31</v>
      </c>
      <c r="V63">
        <v>217</v>
      </c>
      <c r="W63">
        <v>610</v>
      </c>
      <c r="X63">
        <v>130</v>
      </c>
      <c r="Z63">
        <v>259</v>
      </c>
      <c r="AB63">
        <v>523</v>
      </c>
      <c r="AC63">
        <v>609</v>
      </c>
      <c r="AE63">
        <v>319</v>
      </c>
      <c r="AF63">
        <v>780</v>
      </c>
      <c r="AG63">
        <v>494</v>
      </c>
      <c r="AI63">
        <v>153</v>
      </c>
      <c r="AK63">
        <v>875</v>
      </c>
      <c r="AQ63">
        <v>108</v>
      </c>
      <c r="AR63">
        <v>568</v>
      </c>
      <c r="AS63">
        <v>961</v>
      </c>
      <c r="AU63">
        <v>290</v>
      </c>
      <c r="AV63">
        <v>121</v>
      </c>
      <c r="AW63">
        <v>63</v>
      </c>
      <c r="AX63">
        <v>175</v>
      </c>
      <c r="AY63">
        <v>114</v>
      </c>
    </row>
    <row r="64" spans="1:51">
      <c r="A64" t="str">
        <f t="shared" si="0"/>
        <v>2016</v>
      </c>
      <c r="B64" t="str">
        <f t="shared" si="1"/>
        <v>March</v>
      </c>
      <c r="C64" s="2">
        <v>42431</v>
      </c>
      <c r="D64" s="1" t="str">
        <f t="shared" si="2"/>
        <v>OK</v>
      </c>
      <c r="E64">
        <f t="shared" si="3"/>
        <v>1</v>
      </c>
      <c r="F64">
        <f t="shared" si="4"/>
        <v>0</v>
      </c>
      <c r="G64" s="13">
        <v>42431</v>
      </c>
      <c r="I64">
        <v>428</v>
      </c>
      <c r="J64">
        <v>318</v>
      </c>
      <c r="K64">
        <v>313</v>
      </c>
      <c r="M64">
        <v>162</v>
      </c>
      <c r="P64">
        <v>934</v>
      </c>
      <c r="Q64">
        <v>470</v>
      </c>
      <c r="R64">
        <v>121</v>
      </c>
      <c r="T64">
        <v>103</v>
      </c>
      <c r="U64">
        <v>71</v>
      </c>
      <c r="V64">
        <v>243</v>
      </c>
      <c r="W64">
        <v>849</v>
      </c>
      <c r="X64">
        <v>183</v>
      </c>
      <c r="Z64">
        <v>394</v>
      </c>
      <c r="AB64">
        <v>825</v>
      </c>
      <c r="AC64">
        <v>459</v>
      </c>
      <c r="AE64">
        <v>461</v>
      </c>
      <c r="AF64">
        <v>978</v>
      </c>
      <c r="AG64">
        <v>636</v>
      </c>
      <c r="AI64">
        <v>343</v>
      </c>
      <c r="AK64">
        <v>1423</v>
      </c>
      <c r="AQ64">
        <v>159</v>
      </c>
      <c r="AR64">
        <v>661</v>
      </c>
      <c r="AS64">
        <v>1624</v>
      </c>
      <c r="AU64">
        <v>574</v>
      </c>
      <c r="AV64">
        <v>52</v>
      </c>
      <c r="AW64">
        <v>136</v>
      </c>
      <c r="AX64">
        <v>194</v>
      </c>
      <c r="AY64">
        <v>144</v>
      </c>
    </row>
    <row r="65" spans="1:51">
      <c r="A65" t="str">
        <f t="shared" si="0"/>
        <v>2016</v>
      </c>
      <c r="B65" t="str">
        <f t="shared" si="1"/>
        <v>March</v>
      </c>
      <c r="C65" s="2">
        <v>42432</v>
      </c>
      <c r="D65" s="1" t="str">
        <f t="shared" si="2"/>
        <v>OK</v>
      </c>
      <c r="E65">
        <f t="shared" si="3"/>
        <v>1</v>
      </c>
      <c r="F65">
        <f t="shared" si="4"/>
        <v>0</v>
      </c>
      <c r="G65" s="13">
        <v>42432</v>
      </c>
      <c r="I65">
        <v>446</v>
      </c>
      <c r="J65">
        <v>333</v>
      </c>
      <c r="K65">
        <v>330</v>
      </c>
      <c r="M65">
        <v>189</v>
      </c>
      <c r="P65">
        <v>932</v>
      </c>
      <c r="Q65">
        <v>538</v>
      </c>
      <c r="R65">
        <v>129</v>
      </c>
      <c r="T65">
        <v>110</v>
      </c>
      <c r="U65">
        <v>58</v>
      </c>
      <c r="V65">
        <v>245</v>
      </c>
      <c r="W65">
        <v>826</v>
      </c>
      <c r="X65">
        <v>167</v>
      </c>
      <c r="Z65">
        <v>388</v>
      </c>
      <c r="AB65">
        <v>767</v>
      </c>
      <c r="AC65">
        <v>557</v>
      </c>
      <c r="AE65">
        <v>436</v>
      </c>
      <c r="AF65">
        <v>1011</v>
      </c>
      <c r="AG65">
        <v>698</v>
      </c>
      <c r="AI65">
        <v>397</v>
      </c>
      <c r="AK65">
        <v>1488</v>
      </c>
      <c r="AQ65">
        <v>153</v>
      </c>
      <c r="AR65">
        <v>713</v>
      </c>
      <c r="AS65">
        <v>1758</v>
      </c>
      <c r="AU65">
        <v>628</v>
      </c>
      <c r="AV65">
        <v>121</v>
      </c>
      <c r="AW65">
        <v>164</v>
      </c>
      <c r="AX65">
        <v>229</v>
      </c>
      <c r="AY65">
        <v>176</v>
      </c>
    </row>
    <row r="66" spans="1:51">
      <c r="A66" t="str">
        <f t="shared" si="0"/>
        <v>2016</v>
      </c>
      <c r="B66" t="str">
        <f t="shared" si="1"/>
        <v>March</v>
      </c>
      <c r="C66" s="2">
        <v>42433</v>
      </c>
      <c r="D66" s="1" t="str">
        <f t="shared" si="2"/>
        <v>OK</v>
      </c>
      <c r="E66">
        <f t="shared" si="3"/>
        <v>1</v>
      </c>
      <c r="F66">
        <f t="shared" si="4"/>
        <v>0</v>
      </c>
      <c r="G66" s="13">
        <v>42433</v>
      </c>
      <c r="I66">
        <v>444</v>
      </c>
      <c r="J66">
        <v>300</v>
      </c>
      <c r="K66">
        <v>282</v>
      </c>
      <c r="M66">
        <v>125</v>
      </c>
      <c r="P66">
        <v>861</v>
      </c>
      <c r="Q66">
        <v>467</v>
      </c>
      <c r="R66">
        <v>121</v>
      </c>
      <c r="T66">
        <v>123</v>
      </c>
      <c r="U66">
        <v>42</v>
      </c>
      <c r="V66">
        <v>200</v>
      </c>
      <c r="W66">
        <v>760</v>
      </c>
      <c r="X66">
        <v>167</v>
      </c>
      <c r="Z66">
        <v>361</v>
      </c>
      <c r="AB66">
        <v>705</v>
      </c>
      <c r="AC66">
        <v>282</v>
      </c>
      <c r="AE66">
        <v>421</v>
      </c>
      <c r="AF66">
        <v>929</v>
      </c>
      <c r="AG66">
        <v>617</v>
      </c>
      <c r="AI66">
        <v>363</v>
      </c>
      <c r="AK66">
        <v>1385</v>
      </c>
      <c r="AQ66">
        <v>116</v>
      </c>
      <c r="AR66">
        <v>679</v>
      </c>
      <c r="AS66">
        <v>1548</v>
      </c>
      <c r="AU66">
        <v>641</v>
      </c>
      <c r="AV66">
        <v>129</v>
      </c>
      <c r="AW66">
        <v>145</v>
      </c>
      <c r="AX66">
        <v>191</v>
      </c>
      <c r="AY66">
        <v>146</v>
      </c>
    </row>
    <row r="67" spans="1:51">
      <c r="A67" t="str">
        <f t="shared" si="0"/>
        <v>2016</v>
      </c>
      <c r="B67" t="str">
        <f t="shared" si="1"/>
        <v>March</v>
      </c>
      <c r="C67" s="2">
        <v>42434</v>
      </c>
      <c r="D67" s="1" t="str">
        <f t="shared" si="2"/>
        <v>OK</v>
      </c>
      <c r="E67">
        <f t="shared" si="3"/>
        <v>0</v>
      </c>
      <c r="F67">
        <f t="shared" si="4"/>
        <v>1</v>
      </c>
      <c r="G67" s="13">
        <v>42434</v>
      </c>
      <c r="I67">
        <v>276</v>
      </c>
      <c r="J67">
        <v>96</v>
      </c>
      <c r="K67">
        <v>388</v>
      </c>
      <c r="M67">
        <v>190</v>
      </c>
      <c r="P67">
        <v>337</v>
      </c>
      <c r="Q67">
        <v>290</v>
      </c>
      <c r="R67">
        <v>48</v>
      </c>
      <c r="T67">
        <v>106</v>
      </c>
      <c r="U67">
        <v>40</v>
      </c>
      <c r="V67">
        <v>95</v>
      </c>
      <c r="W67">
        <v>388</v>
      </c>
      <c r="X67">
        <v>191</v>
      </c>
      <c r="Z67">
        <v>302</v>
      </c>
      <c r="AB67">
        <v>683</v>
      </c>
      <c r="AC67">
        <v>619</v>
      </c>
      <c r="AE67">
        <v>245</v>
      </c>
      <c r="AF67">
        <v>445</v>
      </c>
      <c r="AG67">
        <v>564</v>
      </c>
      <c r="AI67">
        <v>514</v>
      </c>
      <c r="AK67">
        <v>1314</v>
      </c>
      <c r="AQ67">
        <v>143</v>
      </c>
      <c r="AR67">
        <v>220</v>
      </c>
      <c r="AS67">
        <v>1696</v>
      </c>
      <c r="AU67">
        <v>1073</v>
      </c>
      <c r="AV67">
        <v>233</v>
      </c>
      <c r="AW67">
        <v>346</v>
      </c>
      <c r="AX67">
        <v>97</v>
      </c>
      <c r="AY67">
        <v>103</v>
      </c>
    </row>
    <row r="68" spans="1:51">
      <c r="A68" t="str">
        <f t="shared" ref="A68:A131" si="5">TEXT(C68,"yyyy")</f>
        <v>2016</v>
      </c>
      <c r="B68" t="str">
        <f t="shared" ref="B68:B131" si="6">TEXT(C68,"mmmm")</f>
        <v>March</v>
      </c>
      <c r="C68" s="2">
        <v>42435</v>
      </c>
      <c r="D68" s="1" t="str">
        <f t="shared" ref="D68:D131" si="7">IF(C68=G68,"OK","Wrong date")</f>
        <v>OK</v>
      </c>
      <c r="E68">
        <f t="shared" ref="E68:E131" si="8">IF(OR(WEEKDAY(C68) = 1, WEEKDAY(C68) = 7), 0, 1)</f>
        <v>0</v>
      </c>
      <c r="F68">
        <f t="shared" ref="F68:F131" si="9">IF(OR(WEEKDAY(C68) = 1, WEEKDAY(C68) = 7), 1, 0)</f>
        <v>1</v>
      </c>
      <c r="G68" s="13">
        <v>42435</v>
      </c>
      <c r="I68">
        <v>288</v>
      </c>
      <c r="J68">
        <v>105</v>
      </c>
      <c r="K68">
        <v>291</v>
      </c>
      <c r="M68">
        <v>156</v>
      </c>
      <c r="P68">
        <v>368</v>
      </c>
      <c r="Q68">
        <v>346</v>
      </c>
      <c r="R68">
        <v>34</v>
      </c>
      <c r="T68">
        <v>75</v>
      </c>
      <c r="U68">
        <v>29</v>
      </c>
      <c r="V68">
        <v>76</v>
      </c>
      <c r="W68">
        <v>404</v>
      </c>
      <c r="X68">
        <v>224</v>
      </c>
      <c r="Z68">
        <v>285</v>
      </c>
      <c r="AB68">
        <v>881</v>
      </c>
      <c r="AC68">
        <v>680</v>
      </c>
      <c r="AE68">
        <v>283</v>
      </c>
      <c r="AF68">
        <v>444</v>
      </c>
      <c r="AG68">
        <v>703</v>
      </c>
      <c r="AI68">
        <v>690</v>
      </c>
      <c r="AK68">
        <v>699</v>
      </c>
      <c r="AQ68">
        <v>146</v>
      </c>
      <c r="AR68">
        <v>182</v>
      </c>
      <c r="AS68">
        <v>894</v>
      </c>
      <c r="AU68">
        <v>846</v>
      </c>
      <c r="AV68">
        <v>293</v>
      </c>
      <c r="AW68">
        <v>364</v>
      </c>
      <c r="AX68">
        <v>105</v>
      </c>
      <c r="AY68">
        <v>103</v>
      </c>
    </row>
    <row r="69" spans="1:51">
      <c r="A69" t="str">
        <f t="shared" si="5"/>
        <v>2016</v>
      </c>
      <c r="B69" t="str">
        <f t="shared" si="6"/>
        <v>March</v>
      </c>
      <c r="C69" s="2">
        <v>42436</v>
      </c>
      <c r="D69" s="1" t="str">
        <f t="shared" si="7"/>
        <v>OK</v>
      </c>
      <c r="E69">
        <f t="shared" si="8"/>
        <v>1</v>
      </c>
      <c r="F69">
        <f t="shared" si="9"/>
        <v>0</v>
      </c>
      <c r="G69" s="13">
        <v>42436</v>
      </c>
      <c r="I69">
        <v>403</v>
      </c>
      <c r="J69">
        <v>315</v>
      </c>
      <c r="K69">
        <v>236</v>
      </c>
      <c r="M69">
        <v>127</v>
      </c>
      <c r="P69">
        <v>895</v>
      </c>
      <c r="Q69">
        <v>478</v>
      </c>
      <c r="R69">
        <v>129</v>
      </c>
      <c r="T69">
        <v>102</v>
      </c>
      <c r="U69">
        <v>52</v>
      </c>
      <c r="V69">
        <v>247</v>
      </c>
      <c r="W69">
        <v>778</v>
      </c>
      <c r="X69">
        <v>169</v>
      </c>
      <c r="Z69">
        <v>337</v>
      </c>
      <c r="AB69">
        <v>847</v>
      </c>
      <c r="AC69">
        <v>462</v>
      </c>
      <c r="AE69">
        <v>452</v>
      </c>
      <c r="AF69">
        <v>981</v>
      </c>
      <c r="AG69">
        <v>607</v>
      </c>
      <c r="AI69">
        <v>328</v>
      </c>
      <c r="AK69">
        <v>1148</v>
      </c>
      <c r="AQ69">
        <v>131</v>
      </c>
      <c r="AR69">
        <v>693</v>
      </c>
      <c r="AS69">
        <v>1251</v>
      </c>
      <c r="AU69">
        <v>493</v>
      </c>
      <c r="AV69">
        <v>118</v>
      </c>
      <c r="AW69">
        <v>104</v>
      </c>
      <c r="AX69">
        <v>194</v>
      </c>
      <c r="AY69">
        <v>133</v>
      </c>
    </row>
    <row r="70" spans="1:51">
      <c r="A70" t="str">
        <f t="shared" si="5"/>
        <v>2016</v>
      </c>
      <c r="B70" t="str">
        <f t="shared" si="6"/>
        <v>March</v>
      </c>
      <c r="C70" s="2">
        <v>42437</v>
      </c>
      <c r="D70" s="1" t="str">
        <f t="shared" si="7"/>
        <v>OK</v>
      </c>
      <c r="E70">
        <f t="shared" si="8"/>
        <v>1</v>
      </c>
      <c r="F70">
        <f t="shared" si="9"/>
        <v>0</v>
      </c>
      <c r="G70" s="13">
        <v>42437</v>
      </c>
      <c r="I70">
        <v>447</v>
      </c>
      <c r="J70">
        <v>354</v>
      </c>
      <c r="K70">
        <v>321</v>
      </c>
      <c r="M70">
        <v>192</v>
      </c>
      <c r="P70">
        <v>984</v>
      </c>
      <c r="Q70">
        <v>526</v>
      </c>
      <c r="R70">
        <v>126</v>
      </c>
      <c r="T70">
        <v>99</v>
      </c>
      <c r="U70">
        <v>66</v>
      </c>
      <c r="V70">
        <v>234</v>
      </c>
      <c r="W70">
        <v>893</v>
      </c>
      <c r="X70">
        <v>179</v>
      </c>
      <c r="Z70">
        <v>400</v>
      </c>
      <c r="AB70">
        <v>728</v>
      </c>
      <c r="AC70">
        <v>570</v>
      </c>
      <c r="AE70">
        <v>455</v>
      </c>
      <c r="AF70">
        <v>1148</v>
      </c>
      <c r="AG70">
        <v>666</v>
      </c>
      <c r="AI70">
        <v>299</v>
      </c>
      <c r="AK70">
        <v>1402</v>
      </c>
      <c r="AQ70">
        <v>138</v>
      </c>
      <c r="AR70">
        <v>727</v>
      </c>
      <c r="AS70">
        <v>1611</v>
      </c>
      <c r="AU70">
        <v>610</v>
      </c>
      <c r="AV70">
        <v>121</v>
      </c>
      <c r="AW70">
        <v>160</v>
      </c>
      <c r="AX70">
        <v>239</v>
      </c>
      <c r="AY70">
        <v>164</v>
      </c>
    </row>
    <row r="71" spans="1:51">
      <c r="A71" t="str">
        <f t="shared" si="5"/>
        <v>2016</v>
      </c>
      <c r="B71" t="str">
        <f t="shared" si="6"/>
        <v>March</v>
      </c>
      <c r="C71" s="2">
        <v>42438</v>
      </c>
      <c r="D71" s="1" t="str">
        <f t="shared" si="7"/>
        <v>OK</v>
      </c>
      <c r="E71">
        <f t="shared" si="8"/>
        <v>1</v>
      </c>
      <c r="F71">
        <f t="shared" si="9"/>
        <v>0</v>
      </c>
      <c r="G71" s="13">
        <v>42438</v>
      </c>
      <c r="I71">
        <v>445</v>
      </c>
      <c r="J71">
        <v>302</v>
      </c>
      <c r="K71">
        <v>279</v>
      </c>
      <c r="M71">
        <v>153</v>
      </c>
      <c r="P71">
        <v>861</v>
      </c>
      <c r="Q71">
        <v>460</v>
      </c>
      <c r="R71">
        <v>119</v>
      </c>
      <c r="T71">
        <v>102</v>
      </c>
      <c r="U71">
        <v>39</v>
      </c>
      <c r="V71">
        <v>225</v>
      </c>
      <c r="W71">
        <v>821</v>
      </c>
      <c r="X71">
        <v>159</v>
      </c>
      <c r="Z71">
        <v>397</v>
      </c>
      <c r="AB71">
        <v>618</v>
      </c>
      <c r="AC71">
        <v>525</v>
      </c>
      <c r="AE71">
        <v>381</v>
      </c>
      <c r="AF71">
        <v>896</v>
      </c>
      <c r="AG71">
        <v>552</v>
      </c>
      <c r="AI71">
        <v>343</v>
      </c>
      <c r="AK71">
        <v>1244</v>
      </c>
      <c r="AQ71">
        <v>125</v>
      </c>
      <c r="AR71">
        <v>668</v>
      </c>
      <c r="AS71">
        <v>1407</v>
      </c>
      <c r="AU71">
        <v>560</v>
      </c>
      <c r="AV71">
        <v>118</v>
      </c>
      <c r="AW71">
        <v>130</v>
      </c>
      <c r="AX71">
        <v>173</v>
      </c>
      <c r="AY71">
        <v>160</v>
      </c>
    </row>
    <row r="72" spans="1:51">
      <c r="A72" t="str">
        <f t="shared" si="5"/>
        <v>2016</v>
      </c>
      <c r="B72" t="str">
        <f t="shared" si="6"/>
        <v>March</v>
      </c>
      <c r="C72" s="2">
        <v>42439</v>
      </c>
      <c r="D72" s="1" t="str">
        <f t="shared" si="7"/>
        <v>OK</v>
      </c>
      <c r="E72">
        <f t="shared" si="8"/>
        <v>1</v>
      </c>
      <c r="F72">
        <f t="shared" si="9"/>
        <v>0</v>
      </c>
      <c r="G72" s="13">
        <v>42439</v>
      </c>
      <c r="I72">
        <v>474</v>
      </c>
      <c r="J72">
        <v>340</v>
      </c>
      <c r="K72">
        <v>364</v>
      </c>
      <c r="M72">
        <v>165</v>
      </c>
      <c r="P72">
        <v>942</v>
      </c>
      <c r="Q72">
        <v>540</v>
      </c>
      <c r="R72">
        <v>124</v>
      </c>
      <c r="T72">
        <v>96</v>
      </c>
      <c r="U72">
        <v>61</v>
      </c>
      <c r="V72">
        <v>237</v>
      </c>
      <c r="W72">
        <v>836</v>
      </c>
      <c r="X72">
        <v>173</v>
      </c>
      <c r="Z72">
        <v>382</v>
      </c>
      <c r="AB72">
        <v>676</v>
      </c>
      <c r="AC72">
        <v>500</v>
      </c>
      <c r="AE72">
        <v>417</v>
      </c>
      <c r="AF72">
        <v>1014</v>
      </c>
      <c r="AG72">
        <v>610</v>
      </c>
      <c r="AI72">
        <v>340</v>
      </c>
      <c r="AK72">
        <v>1407</v>
      </c>
      <c r="AQ72">
        <v>168</v>
      </c>
      <c r="AR72">
        <v>707</v>
      </c>
      <c r="AS72">
        <v>1655</v>
      </c>
      <c r="AU72">
        <v>669</v>
      </c>
      <c r="AV72">
        <v>98</v>
      </c>
      <c r="AW72">
        <v>142</v>
      </c>
      <c r="AX72">
        <v>208</v>
      </c>
      <c r="AY72">
        <v>139</v>
      </c>
    </row>
    <row r="73" spans="1:51">
      <c r="A73" t="str">
        <f t="shared" si="5"/>
        <v>2016</v>
      </c>
      <c r="B73" t="str">
        <f t="shared" si="6"/>
        <v>March</v>
      </c>
      <c r="C73" s="2">
        <v>42440</v>
      </c>
      <c r="D73" s="1" t="str">
        <f t="shared" si="7"/>
        <v>OK</v>
      </c>
      <c r="E73">
        <f t="shared" si="8"/>
        <v>1</v>
      </c>
      <c r="F73">
        <f t="shared" si="9"/>
        <v>0</v>
      </c>
      <c r="G73" s="13">
        <v>42440</v>
      </c>
      <c r="I73">
        <v>339</v>
      </c>
      <c r="J73">
        <v>277</v>
      </c>
      <c r="K73">
        <v>230</v>
      </c>
      <c r="M73">
        <v>100</v>
      </c>
      <c r="P73">
        <v>721</v>
      </c>
      <c r="Q73">
        <v>350</v>
      </c>
      <c r="R73">
        <v>103</v>
      </c>
      <c r="T73">
        <v>124</v>
      </c>
      <c r="U73">
        <v>41</v>
      </c>
      <c r="V73">
        <v>185</v>
      </c>
      <c r="W73">
        <v>614</v>
      </c>
      <c r="X73">
        <v>132</v>
      </c>
      <c r="Z73">
        <v>300</v>
      </c>
      <c r="AB73">
        <v>648</v>
      </c>
      <c r="AC73">
        <v>441</v>
      </c>
      <c r="AE73">
        <v>351</v>
      </c>
      <c r="AF73">
        <v>773</v>
      </c>
      <c r="AG73">
        <v>459</v>
      </c>
      <c r="AI73">
        <v>253</v>
      </c>
      <c r="AK73">
        <v>1062</v>
      </c>
      <c r="AQ73">
        <v>86</v>
      </c>
      <c r="AR73">
        <v>539</v>
      </c>
      <c r="AS73">
        <v>1206</v>
      </c>
      <c r="AU73">
        <v>550</v>
      </c>
      <c r="AV73">
        <v>113</v>
      </c>
      <c r="AW73">
        <v>113</v>
      </c>
      <c r="AX73">
        <v>192</v>
      </c>
      <c r="AY73">
        <v>132</v>
      </c>
    </row>
    <row r="74" spans="1:51">
      <c r="A74" t="str">
        <f t="shared" si="5"/>
        <v>2016</v>
      </c>
      <c r="B74" t="str">
        <f t="shared" si="6"/>
        <v>March</v>
      </c>
      <c r="C74" s="2">
        <v>42441</v>
      </c>
      <c r="D74" s="1" t="str">
        <f t="shared" si="7"/>
        <v>OK</v>
      </c>
      <c r="E74">
        <f t="shared" si="8"/>
        <v>0</v>
      </c>
      <c r="F74">
        <f t="shared" si="9"/>
        <v>1</v>
      </c>
      <c r="G74" s="13">
        <v>42441</v>
      </c>
      <c r="I74">
        <v>214</v>
      </c>
      <c r="J74">
        <v>114</v>
      </c>
      <c r="K74">
        <v>339</v>
      </c>
      <c r="M74">
        <v>214</v>
      </c>
      <c r="P74">
        <v>393</v>
      </c>
      <c r="Q74">
        <v>296</v>
      </c>
      <c r="R74">
        <v>46</v>
      </c>
      <c r="T74">
        <v>103</v>
      </c>
      <c r="U74">
        <v>33</v>
      </c>
      <c r="V74">
        <v>88</v>
      </c>
      <c r="W74">
        <v>413</v>
      </c>
      <c r="X74">
        <v>206</v>
      </c>
      <c r="Z74">
        <v>319</v>
      </c>
      <c r="AB74">
        <v>793</v>
      </c>
      <c r="AC74">
        <v>867</v>
      </c>
      <c r="AE74">
        <v>286</v>
      </c>
      <c r="AF74">
        <v>506</v>
      </c>
      <c r="AG74">
        <v>560</v>
      </c>
      <c r="AI74">
        <v>521</v>
      </c>
      <c r="AK74">
        <v>1156</v>
      </c>
      <c r="AQ74">
        <v>143</v>
      </c>
      <c r="AR74">
        <v>257</v>
      </c>
      <c r="AS74">
        <v>1480</v>
      </c>
      <c r="AU74">
        <v>786</v>
      </c>
      <c r="AV74">
        <v>284</v>
      </c>
      <c r="AW74">
        <v>313</v>
      </c>
      <c r="AX74">
        <v>108</v>
      </c>
      <c r="AY74">
        <v>104</v>
      </c>
    </row>
    <row r="75" spans="1:51">
      <c r="A75" t="str">
        <f t="shared" si="5"/>
        <v>2016</v>
      </c>
      <c r="B75" t="str">
        <f t="shared" si="6"/>
        <v>March</v>
      </c>
      <c r="C75" s="2">
        <v>42442</v>
      </c>
      <c r="D75" s="1" t="str">
        <f t="shared" si="7"/>
        <v>OK</v>
      </c>
      <c r="E75">
        <f t="shared" si="8"/>
        <v>0</v>
      </c>
      <c r="F75">
        <f t="shared" si="9"/>
        <v>1</v>
      </c>
      <c r="G75" s="13">
        <v>42442</v>
      </c>
      <c r="I75">
        <v>259</v>
      </c>
      <c r="J75">
        <v>110</v>
      </c>
      <c r="K75">
        <v>497</v>
      </c>
      <c r="M75">
        <v>174</v>
      </c>
      <c r="P75">
        <v>340</v>
      </c>
      <c r="Q75">
        <v>340</v>
      </c>
      <c r="R75">
        <v>32</v>
      </c>
      <c r="T75">
        <v>89</v>
      </c>
      <c r="U75">
        <v>31</v>
      </c>
      <c r="V75">
        <v>77</v>
      </c>
      <c r="W75">
        <v>328</v>
      </c>
      <c r="X75">
        <v>206</v>
      </c>
      <c r="Z75">
        <v>305</v>
      </c>
      <c r="AB75">
        <v>764</v>
      </c>
      <c r="AC75">
        <v>668</v>
      </c>
      <c r="AE75">
        <v>290</v>
      </c>
      <c r="AF75">
        <v>516</v>
      </c>
      <c r="AG75">
        <v>782</v>
      </c>
      <c r="AI75">
        <v>652</v>
      </c>
      <c r="AK75">
        <v>1304</v>
      </c>
      <c r="AQ75">
        <v>151</v>
      </c>
      <c r="AR75">
        <v>191</v>
      </c>
      <c r="AS75">
        <v>1658</v>
      </c>
      <c r="AU75">
        <v>872</v>
      </c>
      <c r="AV75">
        <v>91</v>
      </c>
      <c r="AW75">
        <v>327</v>
      </c>
      <c r="AX75">
        <v>96</v>
      </c>
      <c r="AY75">
        <v>106</v>
      </c>
    </row>
    <row r="76" spans="1:51">
      <c r="A76" t="str">
        <f t="shared" si="5"/>
        <v>2016</v>
      </c>
      <c r="B76" t="str">
        <f t="shared" si="6"/>
        <v>March</v>
      </c>
      <c r="C76" s="2">
        <v>42443</v>
      </c>
      <c r="D76" s="1" t="str">
        <f t="shared" si="7"/>
        <v>OK</v>
      </c>
      <c r="E76">
        <f t="shared" si="8"/>
        <v>1</v>
      </c>
      <c r="F76">
        <f t="shared" si="9"/>
        <v>0</v>
      </c>
      <c r="G76" s="13">
        <v>42443</v>
      </c>
      <c r="I76">
        <v>420</v>
      </c>
      <c r="J76">
        <v>350</v>
      </c>
      <c r="K76">
        <v>265</v>
      </c>
      <c r="M76">
        <v>132</v>
      </c>
      <c r="P76">
        <v>975</v>
      </c>
      <c r="Q76">
        <v>503</v>
      </c>
      <c r="R76">
        <v>101</v>
      </c>
      <c r="T76">
        <v>110</v>
      </c>
      <c r="U76">
        <v>64</v>
      </c>
      <c r="V76">
        <v>241</v>
      </c>
      <c r="W76">
        <v>790</v>
      </c>
      <c r="X76">
        <v>166</v>
      </c>
      <c r="Z76">
        <v>310</v>
      </c>
      <c r="AB76">
        <v>933</v>
      </c>
      <c r="AC76">
        <v>183</v>
      </c>
      <c r="AE76">
        <v>455</v>
      </c>
      <c r="AF76">
        <v>1063</v>
      </c>
      <c r="AG76">
        <v>698</v>
      </c>
      <c r="AI76">
        <v>343</v>
      </c>
      <c r="AK76">
        <v>1276</v>
      </c>
      <c r="AQ76">
        <v>135</v>
      </c>
      <c r="AR76">
        <v>681</v>
      </c>
      <c r="AS76">
        <v>1369</v>
      </c>
      <c r="AU76">
        <v>509</v>
      </c>
      <c r="AV76">
        <v>41</v>
      </c>
      <c r="AW76">
        <v>113</v>
      </c>
      <c r="AX76">
        <v>195</v>
      </c>
      <c r="AY76">
        <v>138</v>
      </c>
    </row>
    <row r="77" spans="1:51">
      <c r="A77" t="str">
        <f t="shared" si="5"/>
        <v>2016</v>
      </c>
      <c r="B77" t="str">
        <f t="shared" si="6"/>
        <v>March</v>
      </c>
      <c r="C77" s="2">
        <v>42444</v>
      </c>
      <c r="D77" s="1" t="str">
        <f t="shared" si="7"/>
        <v>OK</v>
      </c>
      <c r="E77">
        <f t="shared" si="8"/>
        <v>1</v>
      </c>
      <c r="F77">
        <f t="shared" si="9"/>
        <v>0</v>
      </c>
      <c r="G77" s="13">
        <v>42444</v>
      </c>
      <c r="I77">
        <v>453</v>
      </c>
      <c r="J77">
        <v>346</v>
      </c>
      <c r="K77">
        <v>336</v>
      </c>
      <c r="M77">
        <v>162</v>
      </c>
      <c r="P77">
        <v>999</v>
      </c>
      <c r="Q77">
        <v>513</v>
      </c>
      <c r="R77">
        <v>123</v>
      </c>
      <c r="T77">
        <v>104</v>
      </c>
      <c r="U77">
        <v>52</v>
      </c>
      <c r="V77">
        <v>251</v>
      </c>
      <c r="W77">
        <v>901</v>
      </c>
      <c r="X77">
        <v>162</v>
      </c>
      <c r="Z77">
        <v>407</v>
      </c>
      <c r="AB77">
        <v>876</v>
      </c>
      <c r="AC77">
        <v>544</v>
      </c>
      <c r="AE77">
        <v>461</v>
      </c>
      <c r="AF77">
        <v>1056</v>
      </c>
      <c r="AG77">
        <v>686</v>
      </c>
      <c r="AI77">
        <v>405</v>
      </c>
      <c r="AK77">
        <v>1455</v>
      </c>
      <c r="AQ77">
        <v>162</v>
      </c>
      <c r="AR77">
        <v>781</v>
      </c>
      <c r="AS77">
        <v>1695</v>
      </c>
      <c r="AU77">
        <v>637</v>
      </c>
      <c r="AV77">
        <v>117</v>
      </c>
      <c r="AW77">
        <v>161</v>
      </c>
      <c r="AX77">
        <v>196</v>
      </c>
      <c r="AY77">
        <v>138</v>
      </c>
    </row>
    <row r="78" spans="1:51">
      <c r="A78" t="str">
        <f t="shared" si="5"/>
        <v>2016</v>
      </c>
      <c r="B78" t="str">
        <f t="shared" si="6"/>
        <v>March</v>
      </c>
      <c r="C78" s="2">
        <v>42445</v>
      </c>
      <c r="D78" s="1" t="str">
        <f t="shared" si="7"/>
        <v>OK</v>
      </c>
      <c r="E78">
        <f t="shared" si="8"/>
        <v>1</v>
      </c>
      <c r="F78">
        <f t="shared" si="9"/>
        <v>0</v>
      </c>
      <c r="G78" s="13">
        <v>42445</v>
      </c>
      <c r="I78">
        <v>467</v>
      </c>
      <c r="J78">
        <v>309</v>
      </c>
      <c r="K78">
        <v>305</v>
      </c>
      <c r="M78">
        <v>138</v>
      </c>
      <c r="P78">
        <v>899</v>
      </c>
      <c r="Q78">
        <v>523</v>
      </c>
      <c r="R78">
        <v>120</v>
      </c>
      <c r="T78">
        <v>107</v>
      </c>
      <c r="U78">
        <v>55</v>
      </c>
      <c r="V78">
        <v>215</v>
      </c>
      <c r="W78">
        <v>815</v>
      </c>
      <c r="X78">
        <v>176</v>
      </c>
      <c r="Z78">
        <v>326</v>
      </c>
      <c r="AB78">
        <v>702</v>
      </c>
      <c r="AC78">
        <v>395</v>
      </c>
      <c r="AE78">
        <v>430</v>
      </c>
      <c r="AF78">
        <v>920</v>
      </c>
      <c r="AG78">
        <v>596</v>
      </c>
      <c r="AI78">
        <v>340</v>
      </c>
      <c r="AK78">
        <v>1195</v>
      </c>
      <c r="AQ78">
        <v>150</v>
      </c>
      <c r="AR78">
        <v>697</v>
      </c>
      <c r="AS78">
        <v>1404</v>
      </c>
      <c r="AU78">
        <v>616</v>
      </c>
      <c r="AV78">
        <v>135</v>
      </c>
      <c r="AW78">
        <v>119</v>
      </c>
      <c r="AX78">
        <v>212</v>
      </c>
      <c r="AY78">
        <v>121</v>
      </c>
    </row>
    <row r="79" spans="1:51">
      <c r="A79" t="str">
        <f t="shared" si="5"/>
        <v>2016</v>
      </c>
      <c r="B79" t="str">
        <f t="shared" si="6"/>
        <v>March</v>
      </c>
      <c r="C79" s="2">
        <v>42446</v>
      </c>
      <c r="D79" s="1" t="str">
        <f t="shared" si="7"/>
        <v>OK</v>
      </c>
      <c r="E79">
        <f t="shared" si="8"/>
        <v>1</v>
      </c>
      <c r="F79">
        <f t="shared" si="9"/>
        <v>0</v>
      </c>
      <c r="G79" s="13">
        <v>42446</v>
      </c>
      <c r="I79">
        <v>389</v>
      </c>
      <c r="J79">
        <v>272</v>
      </c>
      <c r="K79">
        <v>252</v>
      </c>
      <c r="M79">
        <v>134</v>
      </c>
      <c r="P79">
        <v>767</v>
      </c>
      <c r="Q79">
        <v>432</v>
      </c>
      <c r="R79">
        <v>109</v>
      </c>
      <c r="T79">
        <v>106</v>
      </c>
      <c r="U79">
        <v>44</v>
      </c>
      <c r="V79">
        <v>241</v>
      </c>
      <c r="W79">
        <v>771</v>
      </c>
      <c r="X79">
        <v>141</v>
      </c>
      <c r="Z79">
        <v>289</v>
      </c>
      <c r="AB79">
        <v>746</v>
      </c>
      <c r="AC79">
        <v>443</v>
      </c>
      <c r="AE79">
        <v>354</v>
      </c>
      <c r="AF79">
        <v>838</v>
      </c>
      <c r="AG79">
        <v>505</v>
      </c>
      <c r="AI79">
        <v>288</v>
      </c>
      <c r="AK79">
        <v>1087</v>
      </c>
      <c r="AQ79">
        <v>104</v>
      </c>
      <c r="AR79">
        <v>637</v>
      </c>
      <c r="AS79">
        <v>1297</v>
      </c>
      <c r="AU79">
        <v>583</v>
      </c>
      <c r="AV79">
        <v>74</v>
      </c>
      <c r="AW79">
        <v>105</v>
      </c>
      <c r="AX79">
        <v>183</v>
      </c>
      <c r="AY79">
        <v>131</v>
      </c>
    </row>
    <row r="80" spans="1:51">
      <c r="A80" t="str">
        <f t="shared" si="5"/>
        <v>2016</v>
      </c>
      <c r="B80" t="str">
        <f t="shared" si="6"/>
        <v>March</v>
      </c>
      <c r="C80" s="2">
        <v>42447</v>
      </c>
      <c r="D80" s="1" t="str">
        <f t="shared" si="7"/>
        <v>OK</v>
      </c>
      <c r="E80">
        <f t="shared" si="8"/>
        <v>1</v>
      </c>
      <c r="F80">
        <f t="shared" si="9"/>
        <v>0</v>
      </c>
      <c r="G80" s="13">
        <v>42447</v>
      </c>
      <c r="I80">
        <v>355</v>
      </c>
      <c r="J80">
        <v>269</v>
      </c>
      <c r="K80">
        <v>193</v>
      </c>
      <c r="M80">
        <v>103</v>
      </c>
      <c r="P80">
        <v>744</v>
      </c>
      <c r="Q80">
        <v>358</v>
      </c>
      <c r="R80">
        <v>111</v>
      </c>
      <c r="T80">
        <v>109</v>
      </c>
      <c r="U80">
        <v>31</v>
      </c>
      <c r="V80">
        <v>229</v>
      </c>
      <c r="W80">
        <v>671</v>
      </c>
      <c r="X80">
        <v>149</v>
      </c>
      <c r="Z80">
        <v>336</v>
      </c>
      <c r="AB80">
        <v>811</v>
      </c>
      <c r="AC80">
        <v>363</v>
      </c>
      <c r="AE80">
        <v>394</v>
      </c>
      <c r="AF80">
        <v>711</v>
      </c>
      <c r="AG80">
        <v>426</v>
      </c>
      <c r="AI80">
        <v>261</v>
      </c>
      <c r="AK80">
        <v>897</v>
      </c>
      <c r="AQ80">
        <v>81</v>
      </c>
      <c r="AR80">
        <v>556</v>
      </c>
      <c r="AS80">
        <v>1006</v>
      </c>
      <c r="AU80">
        <v>535</v>
      </c>
      <c r="AV80">
        <v>59</v>
      </c>
      <c r="AW80">
        <v>74</v>
      </c>
      <c r="AX80">
        <v>161</v>
      </c>
      <c r="AY80">
        <v>119</v>
      </c>
    </row>
    <row r="81" spans="1:51">
      <c r="A81" t="str">
        <f t="shared" si="5"/>
        <v>2016</v>
      </c>
      <c r="B81" t="str">
        <f t="shared" si="6"/>
        <v>March</v>
      </c>
      <c r="C81" s="2">
        <v>42448</v>
      </c>
      <c r="D81" s="1" t="str">
        <f t="shared" si="7"/>
        <v>OK</v>
      </c>
      <c r="E81">
        <f t="shared" si="8"/>
        <v>0</v>
      </c>
      <c r="F81">
        <f t="shared" si="9"/>
        <v>1</v>
      </c>
      <c r="G81" s="13">
        <v>42448</v>
      </c>
      <c r="I81">
        <v>178</v>
      </c>
      <c r="J81">
        <v>89</v>
      </c>
      <c r="K81">
        <v>294</v>
      </c>
      <c r="M81">
        <v>144</v>
      </c>
      <c r="P81">
        <v>314</v>
      </c>
      <c r="Q81">
        <v>229</v>
      </c>
      <c r="R81">
        <v>55</v>
      </c>
      <c r="T81">
        <v>87</v>
      </c>
      <c r="U81">
        <v>25</v>
      </c>
      <c r="V81">
        <v>101</v>
      </c>
      <c r="W81">
        <v>314</v>
      </c>
      <c r="X81">
        <v>224</v>
      </c>
      <c r="Z81">
        <v>283</v>
      </c>
      <c r="AB81">
        <v>749</v>
      </c>
      <c r="AC81">
        <v>628</v>
      </c>
      <c r="AE81">
        <v>197</v>
      </c>
      <c r="AF81">
        <v>333</v>
      </c>
      <c r="AG81">
        <v>414</v>
      </c>
      <c r="AI81">
        <v>382</v>
      </c>
      <c r="AK81">
        <v>917</v>
      </c>
      <c r="AQ81">
        <v>130</v>
      </c>
      <c r="AR81">
        <v>191</v>
      </c>
      <c r="AS81">
        <v>1150</v>
      </c>
      <c r="AU81">
        <v>728</v>
      </c>
      <c r="AV81">
        <v>57</v>
      </c>
      <c r="AW81">
        <v>263</v>
      </c>
      <c r="AX81">
        <v>100</v>
      </c>
      <c r="AY81">
        <v>86</v>
      </c>
    </row>
    <row r="82" spans="1:51">
      <c r="A82" t="str">
        <f t="shared" si="5"/>
        <v>2016</v>
      </c>
      <c r="B82" t="str">
        <f t="shared" si="6"/>
        <v>March</v>
      </c>
      <c r="C82" s="2">
        <v>42449</v>
      </c>
      <c r="D82" s="1" t="str">
        <f t="shared" si="7"/>
        <v>OK</v>
      </c>
      <c r="E82">
        <f t="shared" si="8"/>
        <v>0</v>
      </c>
      <c r="F82">
        <f t="shared" si="9"/>
        <v>1</v>
      </c>
      <c r="G82" s="13">
        <v>42449</v>
      </c>
      <c r="I82">
        <v>229</v>
      </c>
      <c r="J82">
        <v>113</v>
      </c>
      <c r="K82">
        <v>271</v>
      </c>
      <c r="M82">
        <v>111</v>
      </c>
      <c r="P82">
        <v>253</v>
      </c>
      <c r="Q82">
        <v>219</v>
      </c>
      <c r="R82">
        <v>22</v>
      </c>
      <c r="T82">
        <v>82</v>
      </c>
      <c r="U82">
        <v>31</v>
      </c>
      <c r="V82">
        <v>60</v>
      </c>
      <c r="W82">
        <v>286</v>
      </c>
      <c r="X82">
        <v>112</v>
      </c>
      <c r="Z82">
        <v>272</v>
      </c>
      <c r="AB82">
        <v>619</v>
      </c>
      <c r="AC82">
        <v>849</v>
      </c>
      <c r="AE82">
        <v>236</v>
      </c>
      <c r="AF82">
        <v>324</v>
      </c>
      <c r="AG82">
        <v>414</v>
      </c>
      <c r="AI82">
        <v>543</v>
      </c>
      <c r="AK82">
        <v>767</v>
      </c>
      <c r="AQ82">
        <v>125</v>
      </c>
      <c r="AR82">
        <v>165</v>
      </c>
      <c r="AS82">
        <v>983</v>
      </c>
      <c r="AU82">
        <v>618</v>
      </c>
      <c r="AV82">
        <v>176</v>
      </c>
      <c r="AW82">
        <v>250</v>
      </c>
      <c r="AX82">
        <v>83</v>
      </c>
      <c r="AY82">
        <v>61</v>
      </c>
    </row>
    <row r="83" spans="1:51">
      <c r="A83" t="str">
        <f t="shared" si="5"/>
        <v>2016</v>
      </c>
      <c r="B83" t="str">
        <f t="shared" si="6"/>
        <v>March</v>
      </c>
      <c r="C83" s="2">
        <v>42450</v>
      </c>
      <c r="D83" s="1" t="str">
        <f t="shared" si="7"/>
        <v>OK</v>
      </c>
      <c r="E83">
        <f t="shared" si="8"/>
        <v>1</v>
      </c>
      <c r="F83">
        <f t="shared" si="9"/>
        <v>0</v>
      </c>
      <c r="G83" s="13">
        <v>42450</v>
      </c>
      <c r="I83">
        <v>415</v>
      </c>
      <c r="J83">
        <v>360</v>
      </c>
      <c r="K83">
        <v>271</v>
      </c>
      <c r="M83">
        <v>108</v>
      </c>
      <c r="P83">
        <v>884</v>
      </c>
      <c r="Q83">
        <v>475</v>
      </c>
      <c r="R83">
        <v>90</v>
      </c>
      <c r="T83">
        <v>114</v>
      </c>
      <c r="U83">
        <v>42</v>
      </c>
      <c r="V83">
        <v>251</v>
      </c>
      <c r="W83">
        <v>759</v>
      </c>
      <c r="X83">
        <v>143</v>
      </c>
      <c r="Z83">
        <v>345</v>
      </c>
      <c r="AB83">
        <v>915</v>
      </c>
      <c r="AC83">
        <v>362</v>
      </c>
      <c r="AE83">
        <v>462</v>
      </c>
      <c r="AF83">
        <v>973</v>
      </c>
      <c r="AG83">
        <v>624</v>
      </c>
      <c r="AI83">
        <v>269</v>
      </c>
      <c r="AK83">
        <v>1168</v>
      </c>
      <c r="AQ83">
        <v>131</v>
      </c>
      <c r="AR83">
        <v>729</v>
      </c>
      <c r="AS83">
        <v>1301</v>
      </c>
      <c r="AU83">
        <v>524</v>
      </c>
      <c r="AV83">
        <v>125</v>
      </c>
      <c r="AW83">
        <v>79</v>
      </c>
      <c r="AX83">
        <v>195</v>
      </c>
      <c r="AY83">
        <v>129</v>
      </c>
    </row>
    <row r="84" spans="1:51">
      <c r="A84" t="str">
        <f t="shared" si="5"/>
        <v>2016</v>
      </c>
      <c r="B84" t="str">
        <f t="shared" si="6"/>
        <v>March</v>
      </c>
      <c r="C84" s="2">
        <v>42451</v>
      </c>
      <c r="D84" s="1" t="str">
        <f t="shared" si="7"/>
        <v>OK</v>
      </c>
      <c r="E84">
        <f t="shared" si="8"/>
        <v>1</v>
      </c>
      <c r="F84">
        <f t="shared" si="9"/>
        <v>0</v>
      </c>
      <c r="G84" s="13">
        <v>42451</v>
      </c>
      <c r="I84">
        <v>385</v>
      </c>
      <c r="J84">
        <v>352</v>
      </c>
      <c r="K84">
        <v>268</v>
      </c>
      <c r="M84">
        <v>160</v>
      </c>
      <c r="P84">
        <v>913</v>
      </c>
      <c r="Q84">
        <v>440</v>
      </c>
      <c r="R84">
        <v>122</v>
      </c>
      <c r="T84">
        <v>91</v>
      </c>
      <c r="U84">
        <v>50</v>
      </c>
      <c r="V84">
        <v>262</v>
      </c>
      <c r="W84">
        <v>779</v>
      </c>
      <c r="X84">
        <v>146</v>
      </c>
      <c r="Z84">
        <v>373</v>
      </c>
      <c r="AB84">
        <v>900</v>
      </c>
      <c r="AC84">
        <v>282</v>
      </c>
      <c r="AE84">
        <v>504</v>
      </c>
      <c r="AF84">
        <v>942</v>
      </c>
      <c r="AG84">
        <v>597</v>
      </c>
      <c r="AI84">
        <v>206</v>
      </c>
      <c r="AK84">
        <v>1189</v>
      </c>
      <c r="AQ84">
        <v>117</v>
      </c>
      <c r="AR84">
        <v>694</v>
      </c>
      <c r="AS84">
        <v>1378</v>
      </c>
      <c r="AU84">
        <v>495</v>
      </c>
      <c r="AV84">
        <v>117</v>
      </c>
      <c r="AW84">
        <v>168</v>
      </c>
      <c r="AX84">
        <v>206</v>
      </c>
      <c r="AY84">
        <v>119</v>
      </c>
    </row>
    <row r="85" spans="1:51">
      <c r="A85" t="str">
        <f t="shared" si="5"/>
        <v>2016</v>
      </c>
      <c r="B85" t="str">
        <f t="shared" si="6"/>
        <v>March</v>
      </c>
      <c r="C85" s="2">
        <v>42452</v>
      </c>
      <c r="D85" s="1" t="str">
        <f t="shared" si="7"/>
        <v>OK</v>
      </c>
      <c r="E85">
        <f t="shared" si="8"/>
        <v>1</v>
      </c>
      <c r="F85">
        <f t="shared" si="9"/>
        <v>0</v>
      </c>
      <c r="G85" s="13">
        <v>42452</v>
      </c>
      <c r="I85">
        <v>223</v>
      </c>
      <c r="J85">
        <v>197</v>
      </c>
      <c r="K85">
        <v>99</v>
      </c>
      <c r="M85">
        <v>63</v>
      </c>
      <c r="P85">
        <v>503</v>
      </c>
      <c r="Q85">
        <v>265</v>
      </c>
      <c r="R85">
        <v>112</v>
      </c>
      <c r="T85">
        <v>79</v>
      </c>
      <c r="U85">
        <v>22</v>
      </c>
      <c r="V85">
        <v>210</v>
      </c>
      <c r="W85">
        <v>470</v>
      </c>
      <c r="X85">
        <v>86</v>
      </c>
      <c r="Z85">
        <v>188</v>
      </c>
      <c r="AB85">
        <v>617</v>
      </c>
      <c r="AC85">
        <v>471</v>
      </c>
      <c r="AE85">
        <v>242</v>
      </c>
      <c r="AF85">
        <v>468</v>
      </c>
      <c r="AG85">
        <v>252</v>
      </c>
      <c r="AI85">
        <v>87</v>
      </c>
      <c r="AK85">
        <v>578</v>
      </c>
      <c r="AQ85">
        <v>64</v>
      </c>
      <c r="AR85">
        <v>421</v>
      </c>
      <c r="AS85">
        <v>601</v>
      </c>
      <c r="AU85">
        <v>256</v>
      </c>
      <c r="AV85">
        <v>140</v>
      </c>
      <c r="AW85">
        <v>20</v>
      </c>
      <c r="AX85">
        <v>147</v>
      </c>
      <c r="AY85">
        <v>90</v>
      </c>
    </row>
    <row r="86" spans="1:51">
      <c r="A86" t="str">
        <f t="shared" si="5"/>
        <v>2016</v>
      </c>
      <c r="B86" t="str">
        <f t="shared" si="6"/>
        <v>March</v>
      </c>
      <c r="C86" s="2">
        <v>42453</v>
      </c>
      <c r="D86" s="1" t="str">
        <f t="shared" si="7"/>
        <v>OK</v>
      </c>
      <c r="E86">
        <f t="shared" si="8"/>
        <v>1</v>
      </c>
      <c r="F86">
        <f t="shared" si="9"/>
        <v>0</v>
      </c>
      <c r="G86" s="13">
        <v>42453</v>
      </c>
      <c r="I86">
        <v>178</v>
      </c>
      <c r="J86">
        <v>153</v>
      </c>
      <c r="K86">
        <v>103</v>
      </c>
      <c r="M86">
        <v>54</v>
      </c>
      <c r="P86">
        <v>430</v>
      </c>
      <c r="Q86">
        <v>184</v>
      </c>
      <c r="R86">
        <v>98</v>
      </c>
      <c r="T86">
        <v>78</v>
      </c>
      <c r="U86">
        <v>12</v>
      </c>
      <c r="V86">
        <v>135</v>
      </c>
      <c r="W86">
        <v>362</v>
      </c>
      <c r="X86">
        <v>89</v>
      </c>
      <c r="Z86">
        <v>164</v>
      </c>
      <c r="AB86">
        <v>354</v>
      </c>
      <c r="AC86">
        <v>285</v>
      </c>
      <c r="AE86">
        <v>192</v>
      </c>
      <c r="AF86">
        <v>318</v>
      </c>
      <c r="AG86">
        <v>230</v>
      </c>
      <c r="AI86">
        <v>100</v>
      </c>
      <c r="AK86">
        <v>509</v>
      </c>
      <c r="AQ86">
        <v>72</v>
      </c>
      <c r="AR86">
        <v>340</v>
      </c>
      <c r="AS86">
        <v>585</v>
      </c>
      <c r="AU86">
        <v>258</v>
      </c>
      <c r="AV86">
        <v>144</v>
      </c>
      <c r="AW86">
        <v>50</v>
      </c>
      <c r="AX86">
        <v>136</v>
      </c>
      <c r="AY86">
        <v>60</v>
      </c>
    </row>
    <row r="87" spans="1:51">
      <c r="A87" t="str">
        <f t="shared" si="5"/>
        <v>2016</v>
      </c>
      <c r="B87" t="str">
        <f t="shared" si="6"/>
        <v>March</v>
      </c>
      <c r="C87" s="2">
        <v>42454</v>
      </c>
      <c r="D87" s="1" t="str">
        <f t="shared" si="7"/>
        <v>OK</v>
      </c>
      <c r="E87">
        <v>0</v>
      </c>
      <c r="F87">
        <v>1</v>
      </c>
      <c r="G87" s="13">
        <v>42454</v>
      </c>
      <c r="I87">
        <v>291</v>
      </c>
      <c r="J87">
        <v>81</v>
      </c>
      <c r="K87">
        <v>374</v>
      </c>
      <c r="M87">
        <v>140</v>
      </c>
      <c r="P87">
        <v>341</v>
      </c>
      <c r="Q87">
        <v>348</v>
      </c>
      <c r="R87">
        <v>28</v>
      </c>
      <c r="T87">
        <v>85</v>
      </c>
      <c r="U87">
        <v>41</v>
      </c>
      <c r="V87">
        <v>44</v>
      </c>
      <c r="W87">
        <v>354</v>
      </c>
      <c r="X87">
        <v>155</v>
      </c>
      <c r="Z87">
        <v>269</v>
      </c>
      <c r="AB87">
        <v>1337</v>
      </c>
      <c r="AC87">
        <v>286</v>
      </c>
      <c r="AE87">
        <v>359</v>
      </c>
      <c r="AF87">
        <v>531</v>
      </c>
      <c r="AG87">
        <v>633</v>
      </c>
      <c r="AI87">
        <v>704</v>
      </c>
      <c r="AK87">
        <v>1115</v>
      </c>
      <c r="AQ87">
        <v>100</v>
      </c>
      <c r="AR87">
        <v>203</v>
      </c>
      <c r="AS87">
        <v>1395</v>
      </c>
      <c r="AU87">
        <v>809</v>
      </c>
      <c r="AV87">
        <v>88</v>
      </c>
      <c r="AW87">
        <v>301</v>
      </c>
      <c r="AX87">
        <v>99</v>
      </c>
      <c r="AY87">
        <v>81</v>
      </c>
    </row>
    <row r="88" spans="1:51">
      <c r="A88" t="str">
        <f t="shared" si="5"/>
        <v>2016</v>
      </c>
      <c r="B88" t="str">
        <f t="shared" si="6"/>
        <v>March</v>
      </c>
      <c r="C88" s="2">
        <v>42455</v>
      </c>
      <c r="D88" s="1" t="str">
        <f t="shared" si="7"/>
        <v>OK</v>
      </c>
      <c r="E88">
        <f t="shared" si="8"/>
        <v>0</v>
      </c>
      <c r="F88">
        <f t="shared" si="9"/>
        <v>1</v>
      </c>
      <c r="G88" s="13">
        <v>42455</v>
      </c>
      <c r="I88">
        <v>195</v>
      </c>
      <c r="J88">
        <v>76</v>
      </c>
      <c r="K88">
        <v>288</v>
      </c>
      <c r="M88">
        <v>144</v>
      </c>
      <c r="P88">
        <v>268</v>
      </c>
      <c r="Q88">
        <v>246</v>
      </c>
      <c r="R88">
        <v>26</v>
      </c>
      <c r="T88">
        <v>67</v>
      </c>
      <c r="U88">
        <v>34</v>
      </c>
      <c r="V88">
        <v>48</v>
      </c>
      <c r="W88">
        <v>301</v>
      </c>
      <c r="X88">
        <v>140</v>
      </c>
      <c r="Z88">
        <v>273</v>
      </c>
      <c r="AB88">
        <v>714</v>
      </c>
      <c r="AC88">
        <v>498</v>
      </c>
      <c r="AE88">
        <v>302</v>
      </c>
      <c r="AF88">
        <v>415</v>
      </c>
      <c r="AG88">
        <v>569</v>
      </c>
      <c r="AI88">
        <v>561</v>
      </c>
      <c r="AK88">
        <v>936</v>
      </c>
      <c r="AQ88">
        <v>83</v>
      </c>
      <c r="AR88">
        <v>218</v>
      </c>
      <c r="AS88">
        <v>1150</v>
      </c>
      <c r="AU88">
        <v>662</v>
      </c>
      <c r="AV88">
        <v>56</v>
      </c>
      <c r="AW88">
        <v>238</v>
      </c>
      <c r="AX88">
        <v>70</v>
      </c>
      <c r="AY88">
        <v>104</v>
      </c>
    </row>
    <row r="89" spans="1:51">
      <c r="A89" t="str">
        <f t="shared" si="5"/>
        <v>2016</v>
      </c>
      <c r="B89" t="str">
        <f t="shared" si="6"/>
        <v>March</v>
      </c>
      <c r="C89" s="2">
        <v>42456</v>
      </c>
      <c r="D89" s="1" t="str">
        <f t="shared" si="7"/>
        <v>OK</v>
      </c>
      <c r="E89">
        <f t="shared" si="8"/>
        <v>0</v>
      </c>
      <c r="F89">
        <f t="shared" si="9"/>
        <v>1</v>
      </c>
      <c r="G89" s="13">
        <v>42456</v>
      </c>
      <c r="I89">
        <v>291</v>
      </c>
      <c r="J89">
        <v>55</v>
      </c>
      <c r="K89">
        <v>346</v>
      </c>
      <c r="M89">
        <v>127</v>
      </c>
      <c r="P89">
        <v>245</v>
      </c>
      <c r="Q89">
        <v>400</v>
      </c>
      <c r="R89">
        <v>17</v>
      </c>
      <c r="T89">
        <v>86</v>
      </c>
      <c r="U89">
        <v>46</v>
      </c>
      <c r="V89">
        <v>47</v>
      </c>
      <c r="W89">
        <v>297</v>
      </c>
      <c r="X89">
        <v>167</v>
      </c>
      <c r="Z89">
        <v>181</v>
      </c>
      <c r="AB89">
        <v>1177</v>
      </c>
      <c r="AC89">
        <v>433</v>
      </c>
      <c r="AE89">
        <v>368</v>
      </c>
      <c r="AF89">
        <v>522</v>
      </c>
      <c r="AG89">
        <v>559</v>
      </c>
      <c r="AI89">
        <v>811</v>
      </c>
      <c r="AK89">
        <v>1089</v>
      </c>
      <c r="AQ89">
        <v>121</v>
      </c>
      <c r="AR89">
        <v>159</v>
      </c>
      <c r="AS89">
        <v>1289</v>
      </c>
      <c r="AU89">
        <v>752</v>
      </c>
      <c r="AV89">
        <v>250</v>
      </c>
      <c r="AW89">
        <v>320</v>
      </c>
      <c r="AX89">
        <v>92</v>
      </c>
      <c r="AY89">
        <v>70</v>
      </c>
    </row>
    <row r="90" spans="1:51">
      <c r="A90" t="str">
        <f t="shared" si="5"/>
        <v>2016</v>
      </c>
      <c r="B90" t="str">
        <f t="shared" si="6"/>
        <v>March</v>
      </c>
      <c r="C90" s="2">
        <v>42457</v>
      </c>
      <c r="D90" s="1" t="str">
        <f t="shared" si="7"/>
        <v>OK</v>
      </c>
      <c r="E90">
        <v>0</v>
      </c>
      <c r="F90">
        <v>1</v>
      </c>
      <c r="G90" s="13">
        <v>42457</v>
      </c>
      <c r="I90">
        <v>287</v>
      </c>
      <c r="J90">
        <v>69</v>
      </c>
      <c r="K90">
        <v>295</v>
      </c>
      <c r="M90">
        <v>156</v>
      </c>
      <c r="P90">
        <v>231</v>
      </c>
      <c r="Q90">
        <v>381</v>
      </c>
      <c r="R90">
        <v>25</v>
      </c>
      <c r="T90">
        <v>61</v>
      </c>
      <c r="U90">
        <v>44</v>
      </c>
      <c r="V90">
        <v>50</v>
      </c>
      <c r="W90">
        <v>252</v>
      </c>
      <c r="X90">
        <v>133</v>
      </c>
      <c r="Z90">
        <v>272</v>
      </c>
      <c r="AB90">
        <v>1081</v>
      </c>
      <c r="AC90">
        <v>338</v>
      </c>
      <c r="AE90">
        <v>340</v>
      </c>
      <c r="AF90">
        <v>445</v>
      </c>
      <c r="AG90">
        <v>565</v>
      </c>
      <c r="AI90">
        <v>741</v>
      </c>
      <c r="AK90">
        <v>1068</v>
      </c>
      <c r="AQ90">
        <v>147</v>
      </c>
      <c r="AR90">
        <v>164</v>
      </c>
      <c r="AS90">
        <v>1322</v>
      </c>
      <c r="AU90">
        <v>610</v>
      </c>
      <c r="AV90">
        <v>87</v>
      </c>
      <c r="AW90">
        <v>281</v>
      </c>
      <c r="AX90">
        <v>77</v>
      </c>
      <c r="AY90">
        <v>71</v>
      </c>
    </row>
    <row r="91" spans="1:51">
      <c r="A91" t="str">
        <f t="shared" si="5"/>
        <v>2016</v>
      </c>
      <c r="B91" t="str">
        <f t="shared" si="6"/>
        <v>March</v>
      </c>
      <c r="C91" s="2">
        <v>42458</v>
      </c>
      <c r="D91" s="1" t="str">
        <f t="shared" si="7"/>
        <v>OK</v>
      </c>
      <c r="E91">
        <f t="shared" si="8"/>
        <v>1</v>
      </c>
      <c r="F91">
        <f t="shared" si="9"/>
        <v>0</v>
      </c>
      <c r="G91" s="13">
        <v>42458</v>
      </c>
      <c r="I91">
        <v>416</v>
      </c>
      <c r="J91">
        <v>282</v>
      </c>
      <c r="K91">
        <v>312</v>
      </c>
      <c r="M91">
        <v>145</v>
      </c>
      <c r="P91">
        <v>704</v>
      </c>
      <c r="Q91">
        <v>398</v>
      </c>
      <c r="R91">
        <v>80</v>
      </c>
      <c r="T91">
        <v>92</v>
      </c>
      <c r="U91">
        <v>43</v>
      </c>
      <c r="V91">
        <v>204</v>
      </c>
      <c r="W91">
        <v>695</v>
      </c>
      <c r="X91">
        <v>155</v>
      </c>
      <c r="Z91">
        <v>263</v>
      </c>
      <c r="AB91">
        <v>681</v>
      </c>
      <c r="AC91">
        <v>461</v>
      </c>
      <c r="AE91">
        <v>471</v>
      </c>
      <c r="AF91">
        <v>834</v>
      </c>
      <c r="AG91">
        <v>576</v>
      </c>
      <c r="AI91">
        <v>436</v>
      </c>
      <c r="AK91">
        <v>1274</v>
      </c>
      <c r="AQ91">
        <v>150</v>
      </c>
      <c r="AR91">
        <v>462</v>
      </c>
      <c r="AS91">
        <v>1521</v>
      </c>
      <c r="AU91">
        <v>587</v>
      </c>
      <c r="AV91">
        <v>101</v>
      </c>
      <c r="AW91">
        <v>153</v>
      </c>
      <c r="AX91">
        <v>185</v>
      </c>
      <c r="AY91">
        <v>149</v>
      </c>
    </row>
    <row r="92" spans="1:51">
      <c r="A92" t="str">
        <f t="shared" si="5"/>
        <v>2016</v>
      </c>
      <c r="B92" t="str">
        <f t="shared" si="6"/>
        <v>March</v>
      </c>
      <c r="C92" s="2">
        <v>42459</v>
      </c>
      <c r="D92" s="1" t="str">
        <f t="shared" si="7"/>
        <v>OK</v>
      </c>
      <c r="E92">
        <f t="shared" si="8"/>
        <v>1</v>
      </c>
      <c r="F92">
        <f t="shared" si="9"/>
        <v>0</v>
      </c>
      <c r="G92" s="13">
        <v>42459</v>
      </c>
      <c r="I92">
        <v>414</v>
      </c>
      <c r="J92">
        <v>332</v>
      </c>
      <c r="K92">
        <v>287</v>
      </c>
      <c r="M92">
        <v>183</v>
      </c>
      <c r="P92">
        <v>932</v>
      </c>
      <c r="Q92">
        <v>487</v>
      </c>
      <c r="R92">
        <v>108</v>
      </c>
      <c r="T92">
        <v>91</v>
      </c>
      <c r="U92">
        <v>59</v>
      </c>
      <c r="V92">
        <v>213</v>
      </c>
      <c r="W92">
        <v>809</v>
      </c>
      <c r="X92">
        <v>171</v>
      </c>
      <c r="Z92">
        <v>385</v>
      </c>
      <c r="AB92">
        <v>918</v>
      </c>
      <c r="AC92">
        <v>406</v>
      </c>
      <c r="AE92">
        <v>487</v>
      </c>
      <c r="AF92">
        <v>1012</v>
      </c>
      <c r="AG92">
        <v>605</v>
      </c>
      <c r="AI92">
        <v>376</v>
      </c>
      <c r="AK92">
        <v>1328</v>
      </c>
      <c r="AQ92">
        <v>139</v>
      </c>
      <c r="AR92">
        <v>622</v>
      </c>
      <c r="AS92">
        <v>1589</v>
      </c>
      <c r="AU92">
        <v>586</v>
      </c>
      <c r="AV92">
        <v>109</v>
      </c>
      <c r="AW92">
        <v>182</v>
      </c>
      <c r="AX92">
        <v>202</v>
      </c>
      <c r="AY92">
        <v>140</v>
      </c>
    </row>
    <row r="93" spans="1:51">
      <c r="A93" t="str">
        <f t="shared" si="5"/>
        <v>2016</v>
      </c>
      <c r="B93" t="str">
        <f t="shared" si="6"/>
        <v>March</v>
      </c>
      <c r="C93" s="2">
        <v>42460</v>
      </c>
      <c r="D93" s="1" t="str">
        <f t="shared" si="7"/>
        <v>OK</v>
      </c>
      <c r="E93">
        <f t="shared" si="8"/>
        <v>1</v>
      </c>
      <c r="F93">
        <f t="shared" si="9"/>
        <v>0</v>
      </c>
      <c r="G93" s="13">
        <v>42460</v>
      </c>
      <c r="I93">
        <v>410</v>
      </c>
      <c r="J93">
        <v>345</v>
      </c>
      <c r="K93">
        <v>305</v>
      </c>
      <c r="M93">
        <v>155</v>
      </c>
      <c r="P93">
        <v>948</v>
      </c>
      <c r="Q93">
        <v>468</v>
      </c>
      <c r="R93">
        <v>137</v>
      </c>
      <c r="T93">
        <v>80</v>
      </c>
      <c r="U93">
        <v>50</v>
      </c>
      <c r="V93">
        <v>236</v>
      </c>
      <c r="W93">
        <v>789</v>
      </c>
      <c r="X93">
        <v>163</v>
      </c>
      <c r="Z93">
        <v>412</v>
      </c>
      <c r="AB93">
        <v>924</v>
      </c>
      <c r="AC93">
        <v>342</v>
      </c>
      <c r="AE93">
        <v>458</v>
      </c>
      <c r="AF93">
        <v>1010</v>
      </c>
      <c r="AG93">
        <v>618</v>
      </c>
      <c r="AI93">
        <v>333</v>
      </c>
      <c r="AK93">
        <v>1250</v>
      </c>
      <c r="AQ93">
        <v>113</v>
      </c>
      <c r="AR93">
        <v>644</v>
      </c>
      <c r="AS93">
        <v>1377</v>
      </c>
      <c r="AU93">
        <v>520</v>
      </c>
      <c r="AV93">
        <v>129</v>
      </c>
      <c r="AW93">
        <v>125</v>
      </c>
      <c r="AX93">
        <v>229</v>
      </c>
      <c r="AY93">
        <v>137</v>
      </c>
    </row>
    <row r="94" spans="1:51">
      <c r="A94" t="str">
        <f t="shared" si="5"/>
        <v>2016</v>
      </c>
      <c r="B94" t="str">
        <f t="shared" si="6"/>
        <v>April</v>
      </c>
      <c r="C94" s="2">
        <v>42461</v>
      </c>
      <c r="D94" s="1" t="str">
        <f t="shared" si="7"/>
        <v>OK</v>
      </c>
      <c r="E94">
        <f t="shared" si="8"/>
        <v>1</v>
      </c>
      <c r="F94">
        <f t="shared" si="9"/>
        <v>0</v>
      </c>
      <c r="G94" s="13">
        <v>42461</v>
      </c>
      <c r="I94">
        <v>268</v>
      </c>
      <c r="J94">
        <v>219</v>
      </c>
      <c r="K94">
        <v>198</v>
      </c>
      <c r="M94">
        <v>80</v>
      </c>
      <c r="P94">
        <v>647</v>
      </c>
      <c r="Q94">
        <v>303</v>
      </c>
      <c r="R94">
        <v>95</v>
      </c>
      <c r="T94">
        <v>84</v>
      </c>
      <c r="U94">
        <v>28</v>
      </c>
      <c r="V94">
        <v>208</v>
      </c>
      <c r="W94">
        <v>565</v>
      </c>
      <c r="X94">
        <v>104</v>
      </c>
      <c r="Z94">
        <v>255</v>
      </c>
      <c r="AB94">
        <v>343</v>
      </c>
      <c r="AC94">
        <v>739</v>
      </c>
      <c r="AE94">
        <v>344</v>
      </c>
      <c r="AF94">
        <v>681</v>
      </c>
      <c r="AG94">
        <v>357</v>
      </c>
      <c r="AI94">
        <v>156</v>
      </c>
      <c r="AK94">
        <v>810</v>
      </c>
      <c r="AQ94">
        <v>57</v>
      </c>
      <c r="AR94">
        <v>477</v>
      </c>
      <c r="AS94">
        <v>916</v>
      </c>
      <c r="AU94">
        <v>387</v>
      </c>
      <c r="AV94">
        <v>98</v>
      </c>
      <c r="AW94">
        <v>62</v>
      </c>
      <c r="AX94">
        <v>163</v>
      </c>
      <c r="AY94">
        <v>111</v>
      </c>
    </row>
    <row r="95" spans="1:51">
      <c r="A95" t="str">
        <f t="shared" si="5"/>
        <v>2016</v>
      </c>
      <c r="B95" t="str">
        <f t="shared" si="6"/>
        <v>April</v>
      </c>
      <c r="C95" s="2">
        <v>42462</v>
      </c>
      <c r="D95" s="1" t="str">
        <f t="shared" si="7"/>
        <v>OK</v>
      </c>
      <c r="E95">
        <f t="shared" si="8"/>
        <v>0</v>
      </c>
      <c r="F95">
        <f t="shared" si="9"/>
        <v>1</v>
      </c>
      <c r="G95" s="13">
        <v>42462</v>
      </c>
      <c r="I95">
        <v>171</v>
      </c>
      <c r="J95">
        <v>93</v>
      </c>
      <c r="K95">
        <v>237</v>
      </c>
      <c r="M95">
        <v>93</v>
      </c>
      <c r="P95">
        <v>235</v>
      </c>
      <c r="Q95">
        <v>160</v>
      </c>
      <c r="R95">
        <v>38</v>
      </c>
      <c r="T95">
        <v>56</v>
      </c>
      <c r="U95">
        <v>16</v>
      </c>
      <c r="V95">
        <v>74</v>
      </c>
      <c r="W95">
        <v>288</v>
      </c>
      <c r="X95">
        <v>111</v>
      </c>
      <c r="Z95">
        <v>197</v>
      </c>
      <c r="AB95">
        <v>390</v>
      </c>
      <c r="AC95">
        <v>671</v>
      </c>
      <c r="AE95">
        <v>181</v>
      </c>
      <c r="AF95">
        <v>307</v>
      </c>
      <c r="AG95">
        <v>325</v>
      </c>
      <c r="AI95">
        <v>418</v>
      </c>
      <c r="AK95">
        <v>623</v>
      </c>
      <c r="AQ95">
        <v>65</v>
      </c>
      <c r="AR95">
        <v>184</v>
      </c>
      <c r="AS95">
        <v>833</v>
      </c>
      <c r="AU95">
        <v>456</v>
      </c>
      <c r="AV95">
        <v>160</v>
      </c>
      <c r="AW95">
        <v>164</v>
      </c>
      <c r="AX95">
        <v>96</v>
      </c>
      <c r="AY95">
        <v>84</v>
      </c>
    </row>
    <row r="96" spans="1:51">
      <c r="A96" t="str">
        <f t="shared" si="5"/>
        <v>2016</v>
      </c>
      <c r="B96" t="str">
        <f t="shared" si="6"/>
        <v>April</v>
      </c>
      <c r="C96" s="2">
        <v>42463</v>
      </c>
      <c r="D96" s="1" t="str">
        <f t="shared" si="7"/>
        <v>OK</v>
      </c>
      <c r="E96">
        <f t="shared" si="8"/>
        <v>0</v>
      </c>
      <c r="F96">
        <f t="shared" si="9"/>
        <v>1</v>
      </c>
      <c r="G96" s="13">
        <v>42463</v>
      </c>
      <c r="I96">
        <v>351</v>
      </c>
      <c r="J96">
        <v>131</v>
      </c>
      <c r="K96">
        <v>440</v>
      </c>
      <c r="M96">
        <v>176</v>
      </c>
      <c r="P96">
        <v>350</v>
      </c>
      <c r="Q96">
        <v>480</v>
      </c>
      <c r="R96">
        <v>42</v>
      </c>
      <c r="T96">
        <v>86</v>
      </c>
      <c r="U96">
        <v>28</v>
      </c>
      <c r="V96">
        <v>72</v>
      </c>
      <c r="W96">
        <v>368</v>
      </c>
      <c r="X96">
        <v>242</v>
      </c>
      <c r="Z96">
        <v>352</v>
      </c>
      <c r="AB96">
        <v>768</v>
      </c>
      <c r="AC96">
        <v>770</v>
      </c>
      <c r="AE96">
        <v>374</v>
      </c>
      <c r="AF96">
        <v>630</v>
      </c>
      <c r="AG96">
        <v>711</v>
      </c>
      <c r="AI96">
        <v>634</v>
      </c>
      <c r="AK96">
        <v>1214</v>
      </c>
      <c r="AQ96">
        <v>147</v>
      </c>
      <c r="AR96">
        <v>214</v>
      </c>
      <c r="AS96">
        <v>1559</v>
      </c>
      <c r="AU96">
        <v>867</v>
      </c>
      <c r="AV96">
        <v>207</v>
      </c>
      <c r="AW96">
        <v>334</v>
      </c>
      <c r="AX96">
        <v>88</v>
      </c>
      <c r="AY96">
        <v>117</v>
      </c>
    </row>
    <row r="97" spans="1:51">
      <c r="A97" t="str">
        <f t="shared" si="5"/>
        <v>2016</v>
      </c>
      <c r="B97" t="str">
        <f t="shared" si="6"/>
        <v>April</v>
      </c>
      <c r="C97" s="2">
        <v>42464</v>
      </c>
      <c r="D97" s="1" t="str">
        <f t="shared" si="7"/>
        <v>OK</v>
      </c>
      <c r="E97">
        <f t="shared" si="8"/>
        <v>1</v>
      </c>
      <c r="F97">
        <f t="shared" si="9"/>
        <v>0</v>
      </c>
      <c r="G97" s="13">
        <v>42464</v>
      </c>
      <c r="I97">
        <v>374</v>
      </c>
      <c r="J97">
        <v>332</v>
      </c>
      <c r="K97">
        <v>238</v>
      </c>
      <c r="M97">
        <v>134</v>
      </c>
      <c r="P97">
        <v>868</v>
      </c>
      <c r="Q97">
        <v>475</v>
      </c>
      <c r="R97">
        <v>112</v>
      </c>
      <c r="T97">
        <v>98</v>
      </c>
      <c r="U97">
        <v>40</v>
      </c>
      <c r="V97">
        <v>195</v>
      </c>
      <c r="W97">
        <v>731</v>
      </c>
      <c r="X97">
        <v>136</v>
      </c>
      <c r="Z97">
        <v>361</v>
      </c>
      <c r="AB97">
        <v>588</v>
      </c>
      <c r="AC97">
        <v>393</v>
      </c>
      <c r="AE97">
        <v>449</v>
      </c>
      <c r="AF97">
        <v>1043</v>
      </c>
      <c r="AG97">
        <v>662</v>
      </c>
      <c r="AI97">
        <v>334</v>
      </c>
      <c r="AK97">
        <v>1221</v>
      </c>
      <c r="AQ97">
        <v>127</v>
      </c>
      <c r="AR97">
        <v>641</v>
      </c>
      <c r="AS97">
        <v>1354</v>
      </c>
      <c r="AU97">
        <v>500</v>
      </c>
      <c r="AV97">
        <v>97</v>
      </c>
      <c r="AW97">
        <v>94</v>
      </c>
      <c r="AX97">
        <v>181</v>
      </c>
      <c r="AY97">
        <v>144</v>
      </c>
    </row>
    <row r="98" spans="1:51">
      <c r="A98" t="str">
        <f t="shared" si="5"/>
        <v>2016</v>
      </c>
      <c r="B98" t="str">
        <f t="shared" si="6"/>
        <v>April</v>
      </c>
      <c r="C98" s="2">
        <v>42465</v>
      </c>
      <c r="D98" s="1" t="str">
        <f t="shared" si="7"/>
        <v>OK</v>
      </c>
      <c r="E98">
        <f t="shared" si="8"/>
        <v>1</v>
      </c>
      <c r="F98">
        <f t="shared" si="9"/>
        <v>0</v>
      </c>
      <c r="G98" s="13">
        <v>42465</v>
      </c>
      <c r="I98">
        <v>469</v>
      </c>
      <c r="J98">
        <v>378</v>
      </c>
      <c r="K98">
        <v>313</v>
      </c>
      <c r="M98">
        <v>204</v>
      </c>
      <c r="P98">
        <v>999</v>
      </c>
      <c r="Q98">
        <v>534</v>
      </c>
      <c r="R98">
        <v>117</v>
      </c>
      <c r="T98">
        <v>88</v>
      </c>
      <c r="U98">
        <v>40</v>
      </c>
      <c r="V98">
        <v>209</v>
      </c>
      <c r="W98">
        <v>883</v>
      </c>
      <c r="X98">
        <v>187</v>
      </c>
      <c r="Z98">
        <v>430</v>
      </c>
      <c r="AB98">
        <v>629</v>
      </c>
      <c r="AC98">
        <v>572</v>
      </c>
      <c r="AE98">
        <v>511</v>
      </c>
      <c r="AF98">
        <v>1138</v>
      </c>
      <c r="AG98">
        <v>676</v>
      </c>
      <c r="AI98">
        <v>382</v>
      </c>
      <c r="AK98">
        <v>1511</v>
      </c>
      <c r="AQ98">
        <v>135</v>
      </c>
      <c r="AR98">
        <v>692</v>
      </c>
      <c r="AS98">
        <v>1723</v>
      </c>
      <c r="AU98">
        <v>625</v>
      </c>
      <c r="AV98">
        <v>129</v>
      </c>
      <c r="AW98">
        <v>181</v>
      </c>
      <c r="AX98">
        <v>214</v>
      </c>
      <c r="AY98">
        <v>156</v>
      </c>
    </row>
    <row r="99" spans="1:51">
      <c r="A99" t="str">
        <f t="shared" si="5"/>
        <v>2016</v>
      </c>
      <c r="B99" t="str">
        <f t="shared" si="6"/>
        <v>April</v>
      </c>
      <c r="C99" s="2">
        <v>42466</v>
      </c>
      <c r="D99" s="1" t="str">
        <f t="shared" si="7"/>
        <v>OK</v>
      </c>
      <c r="E99">
        <f t="shared" si="8"/>
        <v>1</v>
      </c>
      <c r="F99">
        <f t="shared" si="9"/>
        <v>0</v>
      </c>
      <c r="G99" s="13">
        <v>42466</v>
      </c>
      <c r="I99">
        <v>453</v>
      </c>
      <c r="J99">
        <v>308</v>
      </c>
      <c r="K99">
        <v>300</v>
      </c>
      <c r="M99">
        <v>144</v>
      </c>
      <c r="P99">
        <v>910</v>
      </c>
      <c r="Q99">
        <v>546</v>
      </c>
      <c r="R99">
        <v>99</v>
      </c>
      <c r="T99">
        <v>109</v>
      </c>
      <c r="U99">
        <v>81</v>
      </c>
      <c r="V99">
        <v>199</v>
      </c>
      <c r="W99">
        <v>827</v>
      </c>
      <c r="X99">
        <v>177</v>
      </c>
      <c r="Z99">
        <v>428</v>
      </c>
      <c r="AB99">
        <v>567</v>
      </c>
      <c r="AC99">
        <v>482</v>
      </c>
      <c r="AE99">
        <v>529</v>
      </c>
      <c r="AF99">
        <v>1145</v>
      </c>
      <c r="AG99">
        <v>705</v>
      </c>
      <c r="AI99">
        <v>374</v>
      </c>
      <c r="AK99">
        <v>1406</v>
      </c>
      <c r="AQ99">
        <v>157</v>
      </c>
      <c r="AR99">
        <v>682</v>
      </c>
      <c r="AS99">
        <v>1590</v>
      </c>
      <c r="AU99">
        <v>651</v>
      </c>
      <c r="AV99">
        <v>94</v>
      </c>
      <c r="AW99">
        <v>153</v>
      </c>
      <c r="AX99">
        <v>191</v>
      </c>
      <c r="AY99">
        <v>164</v>
      </c>
    </row>
    <row r="100" spans="1:51">
      <c r="A100" t="str">
        <f t="shared" si="5"/>
        <v>2016</v>
      </c>
      <c r="B100" t="str">
        <f t="shared" si="6"/>
        <v>April</v>
      </c>
      <c r="C100" s="2">
        <v>42467</v>
      </c>
      <c r="D100" s="1" t="str">
        <f t="shared" si="7"/>
        <v>OK</v>
      </c>
      <c r="E100">
        <f t="shared" si="8"/>
        <v>1</v>
      </c>
      <c r="F100">
        <f t="shared" si="9"/>
        <v>0</v>
      </c>
      <c r="G100" s="13">
        <v>42467</v>
      </c>
      <c r="I100">
        <v>412</v>
      </c>
      <c r="J100">
        <v>312</v>
      </c>
      <c r="K100">
        <v>292</v>
      </c>
      <c r="M100">
        <v>160</v>
      </c>
      <c r="P100">
        <v>903</v>
      </c>
      <c r="Q100">
        <v>503</v>
      </c>
      <c r="R100">
        <v>129</v>
      </c>
      <c r="T100">
        <v>104</v>
      </c>
      <c r="U100">
        <v>66</v>
      </c>
      <c r="V100">
        <v>236</v>
      </c>
      <c r="W100">
        <v>760</v>
      </c>
      <c r="X100">
        <v>163</v>
      </c>
      <c r="Z100">
        <v>407</v>
      </c>
      <c r="AB100">
        <v>603</v>
      </c>
      <c r="AC100">
        <v>491</v>
      </c>
      <c r="AE100">
        <v>416</v>
      </c>
      <c r="AF100">
        <v>1031</v>
      </c>
      <c r="AG100">
        <v>663</v>
      </c>
      <c r="AI100">
        <v>334</v>
      </c>
      <c r="AK100">
        <v>1292</v>
      </c>
      <c r="AQ100">
        <v>112</v>
      </c>
      <c r="AR100">
        <v>664</v>
      </c>
      <c r="AS100">
        <v>1446</v>
      </c>
      <c r="AU100">
        <v>629</v>
      </c>
      <c r="AV100">
        <v>88</v>
      </c>
      <c r="AW100">
        <v>154</v>
      </c>
      <c r="AX100">
        <v>211</v>
      </c>
      <c r="AY100">
        <v>141</v>
      </c>
    </row>
    <row r="101" spans="1:51">
      <c r="A101" t="str">
        <f t="shared" si="5"/>
        <v>2016</v>
      </c>
      <c r="B101" t="str">
        <f t="shared" si="6"/>
        <v>April</v>
      </c>
      <c r="C101" s="2">
        <v>42468</v>
      </c>
      <c r="D101" s="1" t="str">
        <f t="shared" si="7"/>
        <v>OK</v>
      </c>
      <c r="E101">
        <f t="shared" si="8"/>
        <v>1</v>
      </c>
      <c r="F101">
        <f t="shared" si="9"/>
        <v>0</v>
      </c>
      <c r="G101" s="13">
        <v>42468</v>
      </c>
      <c r="I101">
        <v>349</v>
      </c>
      <c r="J101">
        <v>241</v>
      </c>
      <c r="K101">
        <v>218</v>
      </c>
      <c r="M101">
        <v>113</v>
      </c>
      <c r="P101">
        <v>709</v>
      </c>
      <c r="Q101">
        <v>403</v>
      </c>
      <c r="R101">
        <v>124</v>
      </c>
      <c r="T101">
        <v>83</v>
      </c>
      <c r="U101">
        <v>38</v>
      </c>
      <c r="V101">
        <v>196</v>
      </c>
      <c r="W101">
        <v>663</v>
      </c>
      <c r="X101">
        <v>121</v>
      </c>
      <c r="Z101">
        <v>309</v>
      </c>
      <c r="AB101">
        <v>597</v>
      </c>
      <c r="AC101">
        <v>445</v>
      </c>
      <c r="AE101">
        <v>398</v>
      </c>
      <c r="AF101">
        <v>785</v>
      </c>
      <c r="AG101">
        <v>451</v>
      </c>
      <c r="AI101">
        <v>278</v>
      </c>
      <c r="AK101">
        <v>1044</v>
      </c>
      <c r="AQ101">
        <v>98</v>
      </c>
      <c r="AR101">
        <v>529</v>
      </c>
      <c r="AS101">
        <v>1150</v>
      </c>
      <c r="AU101">
        <v>526</v>
      </c>
      <c r="AV101">
        <v>67</v>
      </c>
      <c r="AW101">
        <v>115</v>
      </c>
      <c r="AX101">
        <v>176</v>
      </c>
      <c r="AY101">
        <v>127</v>
      </c>
    </row>
    <row r="102" spans="1:51">
      <c r="A102" t="str">
        <f t="shared" si="5"/>
        <v>2016</v>
      </c>
      <c r="B102" t="str">
        <f t="shared" si="6"/>
        <v>April</v>
      </c>
      <c r="C102" s="2">
        <v>42469</v>
      </c>
      <c r="D102" s="1" t="str">
        <f t="shared" si="7"/>
        <v>OK</v>
      </c>
      <c r="E102">
        <f t="shared" si="8"/>
        <v>0</v>
      </c>
      <c r="F102">
        <f t="shared" si="9"/>
        <v>1</v>
      </c>
      <c r="G102" s="13">
        <v>42469</v>
      </c>
      <c r="I102">
        <v>207</v>
      </c>
      <c r="J102">
        <v>97</v>
      </c>
      <c r="K102">
        <v>322</v>
      </c>
      <c r="M102">
        <v>166</v>
      </c>
      <c r="P102">
        <v>342</v>
      </c>
      <c r="Q102">
        <v>264</v>
      </c>
      <c r="R102">
        <v>61</v>
      </c>
      <c r="T102">
        <v>72</v>
      </c>
      <c r="U102">
        <v>49</v>
      </c>
      <c r="V102">
        <v>79</v>
      </c>
      <c r="W102">
        <v>354</v>
      </c>
      <c r="X102">
        <v>184</v>
      </c>
      <c r="Z102">
        <v>244</v>
      </c>
      <c r="AB102">
        <v>724</v>
      </c>
      <c r="AC102">
        <v>696</v>
      </c>
      <c r="AE102">
        <v>230</v>
      </c>
      <c r="AF102">
        <v>418</v>
      </c>
      <c r="AG102">
        <v>547</v>
      </c>
      <c r="AI102">
        <v>457</v>
      </c>
      <c r="AK102">
        <v>937</v>
      </c>
      <c r="AQ102">
        <v>155</v>
      </c>
      <c r="AR102">
        <v>224</v>
      </c>
      <c r="AS102">
        <v>1217</v>
      </c>
      <c r="AU102">
        <v>654</v>
      </c>
      <c r="AV102">
        <v>150</v>
      </c>
      <c r="AW102">
        <v>251</v>
      </c>
      <c r="AX102">
        <v>90</v>
      </c>
      <c r="AY102">
        <v>81</v>
      </c>
    </row>
    <row r="103" spans="1:51">
      <c r="A103" t="str">
        <f t="shared" si="5"/>
        <v>2016</v>
      </c>
      <c r="B103" t="str">
        <f t="shared" si="6"/>
        <v>April</v>
      </c>
      <c r="C103" s="2">
        <v>42470</v>
      </c>
      <c r="D103" s="1" t="str">
        <f t="shared" si="7"/>
        <v>OK</v>
      </c>
      <c r="E103">
        <f t="shared" si="8"/>
        <v>0</v>
      </c>
      <c r="F103">
        <f t="shared" si="9"/>
        <v>1</v>
      </c>
      <c r="G103" s="13">
        <v>42470</v>
      </c>
      <c r="I103">
        <v>213</v>
      </c>
      <c r="J103">
        <v>82</v>
      </c>
      <c r="K103">
        <v>306</v>
      </c>
      <c r="M103">
        <v>108</v>
      </c>
      <c r="P103">
        <v>284</v>
      </c>
      <c r="Q103">
        <v>291</v>
      </c>
      <c r="R103">
        <v>38</v>
      </c>
      <c r="T103">
        <v>79</v>
      </c>
      <c r="U103">
        <v>11</v>
      </c>
      <c r="V103">
        <v>75</v>
      </c>
      <c r="W103">
        <v>244</v>
      </c>
      <c r="X103">
        <v>156</v>
      </c>
      <c r="Z103">
        <v>248</v>
      </c>
      <c r="AB103">
        <v>633</v>
      </c>
      <c r="AC103">
        <v>865</v>
      </c>
      <c r="AE103">
        <v>246</v>
      </c>
      <c r="AF103">
        <v>437</v>
      </c>
      <c r="AG103">
        <v>611</v>
      </c>
      <c r="AI103">
        <v>317</v>
      </c>
      <c r="AK103">
        <v>797</v>
      </c>
      <c r="AQ103">
        <v>106</v>
      </c>
      <c r="AR103">
        <v>138</v>
      </c>
      <c r="AS103">
        <v>1100</v>
      </c>
      <c r="AU103">
        <v>442</v>
      </c>
      <c r="AV103">
        <v>319</v>
      </c>
      <c r="AW103">
        <v>326</v>
      </c>
      <c r="AX103">
        <v>77</v>
      </c>
      <c r="AY103">
        <v>46</v>
      </c>
    </row>
    <row r="104" spans="1:51">
      <c r="A104" t="str">
        <f t="shared" si="5"/>
        <v>2016</v>
      </c>
      <c r="B104" t="str">
        <f t="shared" si="6"/>
        <v>April</v>
      </c>
      <c r="C104" s="2">
        <v>42471</v>
      </c>
      <c r="D104" s="1" t="str">
        <f t="shared" si="7"/>
        <v>OK</v>
      </c>
      <c r="E104">
        <f t="shared" si="8"/>
        <v>1</v>
      </c>
      <c r="F104">
        <f t="shared" si="9"/>
        <v>0</v>
      </c>
      <c r="G104" s="13">
        <v>42471</v>
      </c>
      <c r="I104">
        <v>417</v>
      </c>
      <c r="J104">
        <v>289</v>
      </c>
      <c r="K104">
        <v>225</v>
      </c>
      <c r="M104">
        <v>121</v>
      </c>
      <c r="P104">
        <v>856</v>
      </c>
      <c r="Q104">
        <v>510</v>
      </c>
      <c r="R104">
        <v>93</v>
      </c>
      <c r="T104">
        <v>88</v>
      </c>
      <c r="U104">
        <v>46</v>
      </c>
      <c r="V104">
        <v>205</v>
      </c>
      <c r="W104">
        <v>716</v>
      </c>
      <c r="X104">
        <v>159</v>
      </c>
      <c r="Z104">
        <v>312</v>
      </c>
      <c r="AB104">
        <v>647</v>
      </c>
      <c r="AC104">
        <v>457</v>
      </c>
      <c r="AE104">
        <v>433</v>
      </c>
      <c r="AF104">
        <v>987</v>
      </c>
      <c r="AG104">
        <v>593</v>
      </c>
      <c r="AI104">
        <v>281</v>
      </c>
      <c r="AK104">
        <v>1040</v>
      </c>
      <c r="AQ104">
        <v>126</v>
      </c>
      <c r="AR104">
        <v>588</v>
      </c>
      <c r="AS104">
        <v>1191</v>
      </c>
      <c r="AU104">
        <v>438</v>
      </c>
      <c r="AV104">
        <v>88</v>
      </c>
      <c r="AW104">
        <v>75</v>
      </c>
      <c r="AX104">
        <v>195</v>
      </c>
      <c r="AY104">
        <v>125</v>
      </c>
    </row>
    <row r="105" spans="1:51">
      <c r="A105" t="str">
        <f t="shared" si="5"/>
        <v>2016</v>
      </c>
      <c r="B105" t="str">
        <f t="shared" si="6"/>
        <v>April</v>
      </c>
      <c r="C105" s="2">
        <v>42472</v>
      </c>
      <c r="D105" s="1" t="str">
        <f t="shared" si="7"/>
        <v>OK</v>
      </c>
      <c r="E105">
        <f t="shared" si="8"/>
        <v>1</v>
      </c>
      <c r="F105">
        <f t="shared" si="9"/>
        <v>0</v>
      </c>
      <c r="G105" s="13">
        <v>42472</v>
      </c>
      <c r="I105">
        <v>429</v>
      </c>
      <c r="J105">
        <v>350</v>
      </c>
      <c r="K105">
        <v>300</v>
      </c>
      <c r="M105">
        <v>157</v>
      </c>
      <c r="P105">
        <v>918</v>
      </c>
      <c r="Q105">
        <v>500</v>
      </c>
      <c r="R105">
        <v>107</v>
      </c>
      <c r="T105">
        <v>84</v>
      </c>
      <c r="U105">
        <v>40</v>
      </c>
      <c r="V105">
        <v>214</v>
      </c>
      <c r="W105">
        <v>771</v>
      </c>
      <c r="X105">
        <v>153</v>
      </c>
      <c r="Z105">
        <v>366</v>
      </c>
      <c r="AB105">
        <v>720</v>
      </c>
      <c r="AC105">
        <v>542</v>
      </c>
      <c r="AE105">
        <v>497</v>
      </c>
      <c r="AF105">
        <v>986</v>
      </c>
      <c r="AG105">
        <v>540</v>
      </c>
      <c r="AI105">
        <v>355</v>
      </c>
      <c r="AK105">
        <v>1281</v>
      </c>
      <c r="AQ105">
        <v>143</v>
      </c>
      <c r="AR105">
        <v>665</v>
      </c>
      <c r="AS105">
        <v>1499</v>
      </c>
      <c r="AU105">
        <v>599</v>
      </c>
      <c r="AV105">
        <v>152</v>
      </c>
      <c r="AW105">
        <v>122</v>
      </c>
      <c r="AX105">
        <v>206</v>
      </c>
      <c r="AY105">
        <v>144</v>
      </c>
    </row>
    <row r="106" spans="1:51">
      <c r="A106" t="str">
        <f t="shared" si="5"/>
        <v>2016</v>
      </c>
      <c r="B106" t="str">
        <f t="shared" si="6"/>
        <v>April</v>
      </c>
      <c r="C106" s="2">
        <v>42473</v>
      </c>
      <c r="D106" s="1" t="str">
        <f t="shared" si="7"/>
        <v>OK</v>
      </c>
      <c r="E106">
        <f t="shared" si="8"/>
        <v>1</v>
      </c>
      <c r="F106">
        <f t="shared" si="9"/>
        <v>0</v>
      </c>
      <c r="G106" s="13">
        <v>42473</v>
      </c>
      <c r="I106">
        <v>365</v>
      </c>
      <c r="J106">
        <v>314</v>
      </c>
      <c r="K106">
        <v>235</v>
      </c>
      <c r="M106">
        <v>117</v>
      </c>
      <c r="P106">
        <v>866</v>
      </c>
      <c r="Q106">
        <v>468</v>
      </c>
      <c r="R106">
        <v>120</v>
      </c>
      <c r="T106">
        <v>68</v>
      </c>
      <c r="U106">
        <v>57</v>
      </c>
      <c r="V106">
        <v>195</v>
      </c>
      <c r="W106">
        <v>741</v>
      </c>
      <c r="X106">
        <v>151</v>
      </c>
      <c r="Z106">
        <v>406</v>
      </c>
      <c r="AB106">
        <v>667</v>
      </c>
      <c r="AC106">
        <v>489</v>
      </c>
      <c r="AE106">
        <v>421</v>
      </c>
      <c r="AF106">
        <v>912</v>
      </c>
      <c r="AG106">
        <v>508</v>
      </c>
      <c r="AI106">
        <v>295</v>
      </c>
      <c r="AK106">
        <v>1146</v>
      </c>
      <c r="AQ106">
        <v>119</v>
      </c>
      <c r="AR106">
        <v>581</v>
      </c>
      <c r="AS106">
        <v>1324</v>
      </c>
      <c r="AU106">
        <v>486</v>
      </c>
      <c r="AV106">
        <v>103</v>
      </c>
      <c r="AW106">
        <v>96</v>
      </c>
      <c r="AX106">
        <v>205</v>
      </c>
      <c r="AY106">
        <v>143</v>
      </c>
    </row>
    <row r="107" spans="1:51">
      <c r="A107" t="str">
        <f t="shared" si="5"/>
        <v>2016</v>
      </c>
      <c r="B107" t="str">
        <f t="shared" si="6"/>
        <v>April</v>
      </c>
      <c r="C107" s="2">
        <v>42474</v>
      </c>
      <c r="D107" s="1" t="str">
        <f t="shared" si="7"/>
        <v>OK</v>
      </c>
      <c r="E107">
        <f t="shared" si="8"/>
        <v>1</v>
      </c>
      <c r="F107">
        <f t="shared" si="9"/>
        <v>0</v>
      </c>
      <c r="G107" s="13">
        <v>42474</v>
      </c>
      <c r="I107">
        <v>431</v>
      </c>
      <c r="J107">
        <v>324</v>
      </c>
      <c r="K107">
        <v>335</v>
      </c>
      <c r="M107">
        <v>144</v>
      </c>
      <c r="P107">
        <v>871</v>
      </c>
      <c r="Q107">
        <v>542</v>
      </c>
      <c r="R107">
        <v>120</v>
      </c>
      <c r="T107">
        <v>123</v>
      </c>
      <c r="U107">
        <v>79</v>
      </c>
      <c r="V107">
        <v>203</v>
      </c>
      <c r="W107">
        <v>751</v>
      </c>
      <c r="X107">
        <v>197</v>
      </c>
      <c r="Z107">
        <v>397</v>
      </c>
      <c r="AB107">
        <v>571</v>
      </c>
      <c r="AC107">
        <v>459</v>
      </c>
      <c r="AE107">
        <v>458</v>
      </c>
      <c r="AF107">
        <v>952</v>
      </c>
      <c r="AG107">
        <v>589</v>
      </c>
      <c r="AI107">
        <v>290</v>
      </c>
      <c r="AK107">
        <v>1336</v>
      </c>
      <c r="AQ107">
        <v>157</v>
      </c>
      <c r="AR107">
        <v>643</v>
      </c>
      <c r="AS107">
        <v>1545</v>
      </c>
      <c r="AU107">
        <v>966</v>
      </c>
      <c r="AV107">
        <v>80</v>
      </c>
      <c r="AW107">
        <v>130</v>
      </c>
      <c r="AX107">
        <v>224</v>
      </c>
      <c r="AY107">
        <v>165</v>
      </c>
    </row>
    <row r="108" spans="1:51">
      <c r="A108" t="str">
        <f t="shared" si="5"/>
        <v>2016</v>
      </c>
      <c r="B108" t="str">
        <f t="shared" si="6"/>
        <v>April</v>
      </c>
      <c r="C108" s="2">
        <v>42475</v>
      </c>
      <c r="D108" s="1" t="str">
        <f t="shared" si="7"/>
        <v>OK</v>
      </c>
      <c r="E108">
        <f t="shared" si="8"/>
        <v>1</v>
      </c>
      <c r="F108">
        <f t="shared" si="9"/>
        <v>0</v>
      </c>
      <c r="G108" s="13">
        <v>42475</v>
      </c>
      <c r="I108">
        <v>374</v>
      </c>
      <c r="J108">
        <v>261</v>
      </c>
      <c r="K108">
        <v>265</v>
      </c>
      <c r="M108">
        <v>119</v>
      </c>
      <c r="P108">
        <v>770</v>
      </c>
      <c r="Q108">
        <v>440</v>
      </c>
      <c r="R108">
        <v>98</v>
      </c>
      <c r="T108">
        <v>95</v>
      </c>
      <c r="U108">
        <v>32</v>
      </c>
      <c r="V108">
        <v>208</v>
      </c>
      <c r="W108">
        <v>631</v>
      </c>
      <c r="X108">
        <v>148</v>
      </c>
      <c r="Z108">
        <v>400</v>
      </c>
      <c r="AB108">
        <v>591</v>
      </c>
      <c r="AC108">
        <v>401</v>
      </c>
      <c r="AE108">
        <v>391</v>
      </c>
      <c r="AF108">
        <v>868</v>
      </c>
      <c r="AG108">
        <v>524</v>
      </c>
      <c r="AI108">
        <v>357</v>
      </c>
      <c r="AK108">
        <v>1218</v>
      </c>
      <c r="AQ108">
        <v>132</v>
      </c>
      <c r="AR108">
        <v>571</v>
      </c>
      <c r="AS108">
        <v>1410</v>
      </c>
      <c r="AU108">
        <v>1068</v>
      </c>
      <c r="AV108">
        <v>76</v>
      </c>
      <c r="AW108">
        <v>139</v>
      </c>
      <c r="AX108">
        <v>179</v>
      </c>
      <c r="AY108">
        <v>159</v>
      </c>
    </row>
    <row r="109" spans="1:51">
      <c r="A109" t="str">
        <f t="shared" si="5"/>
        <v>2016</v>
      </c>
      <c r="B109" t="str">
        <f t="shared" si="6"/>
        <v>April</v>
      </c>
      <c r="C109" s="2">
        <v>42476</v>
      </c>
      <c r="D109" s="1" t="str">
        <f t="shared" si="7"/>
        <v>OK</v>
      </c>
      <c r="E109">
        <f t="shared" si="8"/>
        <v>0</v>
      </c>
      <c r="F109">
        <f t="shared" si="9"/>
        <v>1</v>
      </c>
      <c r="G109" s="13">
        <v>42476</v>
      </c>
      <c r="I109">
        <v>292</v>
      </c>
      <c r="J109">
        <v>126</v>
      </c>
      <c r="K109">
        <v>329</v>
      </c>
      <c r="M109">
        <v>155</v>
      </c>
      <c r="P109">
        <v>331</v>
      </c>
      <c r="Q109">
        <v>362</v>
      </c>
      <c r="R109">
        <v>47</v>
      </c>
      <c r="T109">
        <v>91</v>
      </c>
      <c r="U109">
        <v>37</v>
      </c>
      <c r="V109">
        <v>73</v>
      </c>
      <c r="W109">
        <v>339</v>
      </c>
      <c r="X109">
        <v>196</v>
      </c>
      <c r="Z109">
        <v>282</v>
      </c>
      <c r="AB109">
        <v>754</v>
      </c>
      <c r="AC109">
        <v>657</v>
      </c>
      <c r="AE109">
        <v>288</v>
      </c>
      <c r="AF109">
        <v>467</v>
      </c>
      <c r="AG109">
        <v>481</v>
      </c>
      <c r="AI109">
        <v>374</v>
      </c>
      <c r="AK109">
        <v>1000</v>
      </c>
      <c r="AQ109">
        <v>135</v>
      </c>
      <c r="AR109">
        <v>202</v>
      </c>
      <c r="AS109">
        <v>1218</v>
      </c>
      <c r="AU109">
        <v>651</v>
      </c>
      <c r="AV109">
        <v>170</v>
      </c>
      <c r="AW109">
        <v>245</v>
      </c>
      <c r="AX109">
        <v>107</v>
      </c>
      <c r="AY109">
        <v>66</v>
      </c>
    </row>
    <row r="110" spans="1:51">
      <c r="A110" t="str">
        <f t="shared" si="5"/>
        <v>2016</v>
      </c>
      <c r="B110" t="str">
        <f t="shared" si="6"/>
        <v>April</v>
      </c>
      <c r="C110" s="2">
        <v>42477</v>
      </c>
      <c r="D110" s="1" t="str">
        <f t="shared" si="7"/>
        <v>OK</v>
      </c>
      <c r="E110">
        <f t="shared" si="8"/>
        <v>0</v>
      </c>
      <c r="F110">
        <f t="shared" si="9"/>
        <v>1</v>
      </c>
      <c r="G110" s="13">
        <v>42477</v>
      </c>
      <c r="I110">
        <v>75</v>
      </c>
      <c r="J110">
        <v>45</v>
      </c>
      <c r="K110">
        <v>117</v>
      </c>
      <c r="M110">
        <v>42</v>
      </c>
      <c r="P110">
        <v>138</v>
      </c>
      <c r="Q110">
        <v>111</v>
      </c>
      <c r="R110">
        <v>23</v>
      </c>
      <c r="T110">
        <v>46</v>
      </c>
      <c r="U110">
        <v>10</v>
      </c>
      <c r="V110">
        <v>37</v>
      </c>
      <c r="W110">
        <v>154</v>
      </c>
      <c r="X110">
        <v>100</v>
      </c>
      <c r="Z110">
        <v>111</v>
      </c>
      <c r="AB110">
        <v>248</v>
      </c>
      <c r="AC110">
        <v>339</v>
      </c>
      <c r="AE110">
        <v>81</v>
      </c>
      <c r="AF110">
        <v>170</v>
      </c>
      <c r="AG110">
        <v>193</v>
      </c>
      <c r="AI110">
        <v>120</v>
      </c>
      <c r="AK110">
        <v>346</v>
      </c>
      <c r="AQ110">
        <v>41</v>
      </c>
      <c r="AR110">
        <v>81</v>
      </c>
      <c r="AS110">
        <v>459</v>
      </c>
      <c r="AU110">
        <v>173</v>
      </c>
      <c r="AV110">
        <v>139</v>
      </c>
      <c r="AW110">
        <v>112</v>
      </c>
      <c r="AX110">
        <v>39</v>
      </c>
      <c r="AY110">
        <v>19</v>
      </c>
    </row>
    <row r="111" spans="1:51">
      <c r="A111" t="str">
        <f t="shared" si="5"/>
        <v>2016</v>
      </c>
      <c r="B111" t="str">
        <f t="shared" si="6"/>
        <v>April</v>
      </c>
      <c r="C111" s="2">
        <v>42478</v>
      </c>
      <c r="D111" s="1" t="str">
        <f t="shared" si="7"/>
        <v>OK</v>
      </c>
      <c r="E111">
        <f t="shared" si="8"/>
        <v>1</v>
      </c>
      <c r="F111">
        <f t="shared" si="9"/>
        <v>0</v>
      </c>
      <c r="G111" s="13">
        <v>42478</v>
      </c>
      <c r="I111">
        <v>409</v>
      </c>
      <c r="J111">
        <v>295</v>
      </c>
      <c r="K111">
        <v>234</v>
      </c>
      <c r="M111">
        <v>123</v>
      </c>
      <c r="P111">
        <v>725</v>
      </c>
      <c r="Q111">
        <v>452</v>
      </c>
      <c r="R111">
        <v>83</v>
      </c>
      <c r="T111">
        <v>94</v>
      </c>
      <c r="U111">
        <v>40</v>
      </c>
      <c r="V111">
        <v>204</v>
      </c>
      <c r="W111">
        <v>653</v>
      </c>
      <c r="X111">
        <v>162</v>
      </c>
      <c r="Z111">
        <v>293</v>
      </c>
      <c r="AB111">
        <v>658</v>
      </c>
      <c r="AC111">
        <v>663</v>
      </c>
      <c r="AE111">
        <v>454</v>
      </c>
      <c r="AF111">
        <v>914</v>
      </c>
      <c r="AG111">
        <v>519</v>
      </c>
      <c r="AI111">
        <v>463</v>
      </c>
      <c r="AK111">
        <v>1076</v>
      </c>
      <c r="AQ111">
        <v>103</v>
      </c>
      <c r="AR111">
        <v>502</v>
      </c>
      <c r="AS111">
        <v>1162</v>
      </c>
      <c r="AU111">
        <v>527</v>
      </c>
      <c r="AV111">
        <v>58</v>
      </c>
      <c r="AW111">
        <v>144</v>
      </c>
      <c r="AX111">
        <v>200</v>
      </c>
      <c r="AY111">
        <v>170</v>
      </c>
    </row>
    <row r="112" spans="1:51">
      <c r="A112" t="str">
        <f t="shared" si="5"/>
        <v>2016</v>
      </c>
      <c r="B112" t="str">
        <f t="shared" si="6"/>
        <v>April</v>
      </c>
      <c r="C112" s="2">
        <v>42479</v>
      </c>
      <c r="D112" s="1" t="str">
        <f t="shared" si="7"/>
        <v>OK</v>
      </c>
      <c r="E112">
        <f t="shared" si="8"/>
        <v>1</v>
      </c>
      <c r="F112">
        <f t="shared" si="9"/>
        <v>0</v>
      </c>
      <c r="G112" s="13">
        <v>42479</v>
      </c>
      <c r="I112">
        <v>449</v>
      </c>
      <c r="J112">
        <v>306</v>
      </c>
      <c r="K112">
        <v>310</v>
      </c>
      <c r="M112">
        <v>146</v>
      </c>
      <c r="P112">
        <v>832</v>
      </c>
      <c r="Q112">
        <v>441</v>
      </c>
      <c r="R112">
        <v>73</v>
      </c>
      <c r="T112">
        <v>135</v>
      </c>
      <c r="U112">
        <v>49</v>
      </c>
      <c r="V112">
        <v>210</v>
      </c>
      <c r="W112">
        <v>751</v>
      </c>
      <c r="X112">
        <v>172</v>
      </c>
      <c r="Z112">
        <v>321</v>
      </c>
      <c r="AB112">
        <v>766</v>
      </c>
      <c r="AC112">
        <v>529</v>
      </c>
      <c r="AE112">
        <v>475</v>
      </c>
      <c r="AF112">
        <v>982</v>
      </c>
      <c r="AG112">
        <v>594</v>
      </c>
      <c r="AI112">
        <v>407</v>
      </c>
      <c r="AK112">
        <v>1442</v>
      </c>
      <c r="AQ112">
        <v>144</v>
      </c>
      <c r="AR112">
        <v>548</v>
      </c>
      <c r="AS112">
        <v>1728</v>
      </c>
      <c r="AU112">
        <v>696</v>
      </c>
      <c r="AV112">
        <v>70</v>
      </c>
      <c r="AW112">
        <v>171</v>
      </c>
      <c r="AX112">
        <v>192</v>
      </c>
      <c r="AY112">
        <v>193</v>
      </c>
    </row>
    <row r="113" spans="1:51">
      <c r="A113" t="str">
        <f t="shared" si="5"/>
        <v>2016</v>
      </c>
      <c r="B113" t="str">
        <f t="shared" si="6"/>
        <v>April</v>
      </c>
      <c r="C113" s="2">
        <v>42480</v>
      </c>
      <c r="D113" s="1" t="str">
        <f t="shared" si="7"/>
        <v>OK</v>
      </c>
      <c r="E113">
        <f t="shared" si="8"/>
        <v>1</v>
      </c>
      <c r="F113">
        <f t="shared" si="9"/>
        <v>0</v>
      </c>
      <c r="G113" s="13">
        <v>42480</v>
      </c>
      <c r="I113">
        <v>399</v>
      </c>
      <c r="J113">
        <v>270</v>
      </c>
      <c r="K113">
        <v>274</v>
      </c>
      <c r="M113">
        <v>135</v>
      </c>
      <c r="P113">
        <v>733</v>
      </c>
      <c r="Q113">
        <v>461</v>
      </c>
      <c r="R113">
        <v>77</v>
      </c>
      <c r="T113">
        <v>100</v>
      </c>
      <c r="U113">
        <v>52</v>
      </c>
      <c r="V113">
        <v>201</v>
      </c>
      <c r="W113">
        <v>667</v>
      </c>
      <c r="X113">
        <v>177</v>
      </c>
      <c r="Z113">
        <v>308</v>
      </c>
      <c r="AB113">
        <v>683</v>
      </c>
      <c r="AC113">
        <v>510</v>
      </c>
      <c r="AE113">
        <v>448</v>
      </c>
      <c r="AF113">
        <v>933</v>
      </c>
      <c r="AG113">
        <v>651</v>
      </c>
      <c r="AI113">
        <v>409</v>
      </c>
      <c r="AK113">
        <v>1248</v>
      </c>
      <c r="AQ113">
        <v>139</v>
      </c>
      <c r="AR113">
        <v>488</v>
      </c>
      <c r="AS113">
        <v>1425</v>
      </c>
      <c r="AU113">
        <v>601</v>
      </c>
      <c r="AV113">
        <v>108</v>
      </c>
      <c r="AW113">
        <v>156</v>
      </c>
      <c r="AX113">
        <v>189</v>
      </c>
      <c r="AY113">
        <v>156</v>
      </c>
    </row>
    <row r="114" spans="1:51">
      <c r="A114" t="str">
        <f t="shared" si="5"/>
        <v>2016</v>
      </c>
      <c r="B114" t="str">
        <f t="shared" si="6"/>
        <v>April</v>
      </c>
      <c r="C114" s="2">
        <v>42481</v>
      </c>
      <c r="D114" s="1" t="str">
        <f t="shared" si="7"/>
        <v>OK</v>
      </c>
      <c r="E114">
        <f t="shared" si="8"/>
        <v>1</v>
      </c>
      <c r="F114">
        <f t="shared" si="9"/>
        <v>0</v>
      </c>
      <c r="G114" s="13">
        <v>42481</v>
      </c>
      <c r="I114">
        <v>391</v>
      </c>
      <c r="J114">
        <v>270</v>
      </c>
      <c r="K114">
        <v>327</v>
      </c>
      <c r="M114">
        <v>121</v>
      </c>
      <c r="P114">
        <v>740</v>
      </c>
      <c r="Q114">
        <v>397</v>
      </c>
      <c r="R114">
        <v>92</v>
      </c>
      <c r="T114">
        <v>94</v>
      </c>
      <c r="U114">
        <v>50</v>
      </c>
      <c r="V114">
        <v>237</v>
      </c>
      <c r="W114">
        <v>734</v>
      </c>
      <c r="X114">
        <v>156</v>
      </c>
      <c r="Z114">
        <v>279</v>
      </c>
      <c r="AB114">
        <v>730</v>
      </c>
      <c r="AC114">
        <v>500</v>
      </c>
      <c r="AE114">
        <v>465</v>
      </c>
      <c r="AF114">
        <v>842</v>
      </c>
      <c r="AG114">
        <v>546</v>
      </c>
      <c r="AI114">
        <v>417</v>
      </c>
      <c r="AK114">
        <v>1323</v>
      </c>
      <c r="AQ114">
        <v>134</v>
      </c>
      <c r="AR114">
        <v>511</v>
      </c>
      <c r="AS114">
        <v>1540</v>
      </c>
      <c r="AU114">
        <v>687</v>
      </c>
      <c r="AV114">
        <v>59</v>
      </c>
      <c r="AW114">
        <v>121</v>
      </c>
      <c r="AX114">
        <v>179</v>
      </c>
      <c r="AY114">
        <v>176</v>
      </c>
    </row>
    <row r="115" spans="1:51">
      <c r="A115" t="str">
        <f t="shared" si="5"/>
        <v>2016</v>
      </c>
      <c r="B115" t="str">
        <f t="shared" si="6"/>
        <v>April</v>
      </c>
      <c r="C115" s="2">
        <v>42482</v>
      </c>
      <c r="D115" s="1" t="str">
        <f t="shared" si="7"/>
        <v>OK</v>
      </c>
      <c r="E115">
        <f t="shared" si="8"/>
        <v>1</v>
      </c>
      <c r="F115">
        <f t="shared" si="9"/>
        <v>0</v>
      </c>
      <c r="G115" s="13">
        <v>42482</v>
      </c>
      <c r="I115">
        <v>336</v>
      </c>
      <c r="J115">
        <v>223</v>
      </c>
      <c r="K115">
        <v>266</v>
      </c>
      <c r="M115">
        <v>100</v>
      </c>
      <c r="P115">
        <v>674</v>
      </c>
      <c r="Q115">
        <v>343</v>
      </c>
      <c r="R115">
        <v>70</v>
      </c>
      <c r="T115">
        <v>104</v>
      </c>
      <c r="U115">
        <v>33</v>
      </c>
      <c r="V115">
        <v>188</v>
      </c>
      <c r="W115">
        <v>623</v>
      </c>
      <c r="X115">
        <v>143</v>
      </c>
      <c r="Z115">
        <v>285</v>
      </c>
      <c r="AB115">
        <v>602</v>
      </c>
      <c r="AC115">
        <v>471</v>
      </c>
      <c r="AE115">
        <v>372</v>
      </c>
      <c r="AF115">
        <v>733</v>
      </c>
      <c r="AG115">
        <v>462</v>
      </c>
      <c r="AI115">
        <v>450</v>
      </c>
      <c r="AK115">
        <v>1057</v>
      </c>
      <c r="AQ115">
        <v>103</v>
      </c>
      <c r="AR115">
        <v>462</v>
      </c>
      <c r="AS115">
        <v>1243</v>
      </c>
      <c r="AU115">
        <v>662</v>
      </c>
      <c r="AV115">
        <v>206</v>
      </c>
      <c r="AW115">
        <v>115</v>
      </c>
      <c r="AX115">
        <v>197</v>
      </c>
      <c r="AY115">
        <v>152</v>
      </c>
    </row>
    <row r="116" spans="1:51">
      <c r="A116" t="str">
        <f t="shared" si="5"/>
        <v>2016</v>
      </c>
      <c r="B116" t="str">
        <f t="shared" si="6"/>
        <v>April</v>
      </c>
      <c r="C116" s="2">
        <v>42483</v>
      </c>
      <c r="D116" s="1" t="str">
        <f t="shared" si="7"/>
        <v>OK</v>
      </c>
      <c r="E116">
        <f t="shared" si="8"/>
        <v>0</v>
      </c>
      <c r="F116">
        <f t="shared" si="9"/>
        <v>1</v>
      </c>
      <c r="G116" s="13">
        <v>42483</v>
      </c>
      <c r="I116">
        <v>273</v>
      </c>
      <c r="J116">
        <v>122</v>
      </c>
      <c r="K116">
        <v>353</v>
      </c>
      <c r="M116">
        <v>179</v>
      </c>
      <c r="P116">
        <v>310</v>
      </c>
      <c r="Q116">
        <v>336</v>
      </c>
      <c r="R116">
        <v>36</v>
      </c>
      <c r="T116">
        <v>90</v>
      </c>
      <c r="U116">
        <v>30</v>
      </c>
      <c r="V116">
        <v>72</v>
      </c>
      <c r="W116">
        <v>353</v>
      </c>
      <c r="X116">
        <v>210</v>
      </c>
      <c r="Z116">
        <v>313</v>
      </c>
      <c r="AB116">
        <v>815</v>
      </c>
      <c r="AC116">
        <v>482</v>
      </c>
      <c r="AE116">
        <v>325</v>
      </c>
      <c r="AF116">
        <v>557</v>
      </c>
      <c r="AG116">
        <v>648</v>
      </c>
      <c r="AI116">
        <v>611</v>
      </c>
      <c r="AK116">
        <v>1207</v>
      </c>
      <c r="AQ116">
        <v>131</v>
      </c>
      <c r="AR116">
        <v>227</v>
      </c>
      <c r="AS116">
        <v>1485</v>
      </c>
      <c r="AU116">
        <v>796</v>
      </c>
      <c r="AV116">
        <v>112</v>
      </c>
      <c r="AW116">
        <v>351</v>
      </c>
      <c r="AX116">
        <v>95</v>
      </c>
      <c r="AY116">
        <v>85</v>
      </c>
    </row>
    <row r="117" spans="1:51">
      <c r="A117" t="str">
        <f t="shared" si="5"/>
        <v>2016</v>
      </c>
      <c r="B117" t="str">
        <f t="shared" si="6"/>
        <v>April</v>
      </c>
      <c r="C117" s="2">
        <v>42484</v>
      </c>
      <c r="D117" s="1" t="str">
        <f t="shared" si="7"/>
        <v>OK</v>
      </c>
      <c r="E117">
        <f t="shared" si="8"/>
        <v>0</v>
      </c>
      <c r="F117">
        <f t="shared" si="9"/>
        <v>1</v>
      </c>
      <c r="G117" s="13">
        <v>42484</v>
      </c>
      <c r="I117">
        <v>82</v>
      </c>
      <c r="J117">
        <v>52</v>
      </c>
      <c r="K117">
        <v>112</v>
      </c>
      <c r="M117">
        <v>55</v>
      </c>
      <c r="P117">
        <v>101</v>
      </c>
      <c r="Q117">
        <v>115</v>
      </c>
      <c r="R117">
        <v>38</v>
      </c>
      <c r="T117">
        <v>50</v>
      </c>
      <c r="U117">
        <v>7</v>
      </c>
      <c r="V117">
        <v>34</v>
      </c>
      <c r="W117">
        <v>142</v>
      </c>
      <c r="X117">
        <v>85</v>
      </c>
      <c r="Z117">
        <v>98</v>
      </c>
      <c r="AB117">
        <v>342</v>
      </c>
      <c r="AC117">
        <v>219</v>
      </c>
      <c r="AE117">
        <v>102</v>
      </c>
      <c r="AF117">
        <v>168</v>
      </c>
      <c r="AG117">
        <v>185</v>
      </c>
      <c r="AI117">
        <v>134</v>
      </c>
      <c r="AK117">
        <v>299</v>
      </c>
      <c r="AQ117">
        <v>26</v>
      </c>
      <c r="AR117">
        <v>97</v>
      </c>
      <c r="AS117">
        <v>367</v>
      </c>
      <c r="AU117">
        <v>173</v>
      </c>
      <c r="AV117">
        <v>39</v>
      </c>
      <c r="AW117">
        <v>89</v>
      </c>
      <c r="AX117">
        <v>57</v>
      </c>
      <c r="AY117">
        <v>21</v>
      </c>
    </row>
    <row r="118" spans="1:51">
      <c r="A118" t="str">
        <f t="shared" si="5"/>
        <v>2016</v>
      </c>
      <c r="B118" t="str">
        <f t="shared" si="6"/>
        <v>April</v>
      </c>
      <c r="C118" s="2">
        <v>42485</v>
      </c>
      <c r="D118" s="1" t="str">
        <f t="shared" si="7"/>
        <v>OK</v>
      </c>
      <c r="E118">
        <v>0</v>
      </c>
      <c r="F118">
        <v>1</v>
      </c>
      <c r="G118" s="13">
        <v>42485</v>
      </c>
      <c r="I118">
        <v>305</v>
      </c>
      <c r="J118">
        <v>120</v>
      </c>
      <c r="K118">
        <v>332</v>
      </c>
      <c r="M118">
        <v>133</v>
      </c>
      <c r="P118">
        <v>382</v>
      </c>
      <c r="Q118">
        <v>380</v>
      </c>
      <c r="R118">
        <v>28</v>
      </c>
      <c r="T118">
        <v>68</v>
      </c>
      <c r="U118">
        <v>23</v>
      </c>
      <c r="V118">
        <v>45</v>
      </c>
      <c r="W118">
        <v>330</v>
      </c>
      <c r="X118">
        <v>165</v>
      </c>
      <c r="Z118">
        <v>268</v>
      </c>
      <c r="AB118">
        <v>1016</v>
      </c>
      <c r="AC118">
        <v>394</v>
      </c>
      <c r="AE118">
        <v>380</v>
      </c>
      <c r="AF118">
        <v>586</v>
      </c>
      <c r="AG118">
        <v>707</v>
      </c>
      <c r="AI118">
        <v>817</v>
      </c>
      <c r="AK118">
        <v>1115</v>
      </c>
      <c r="AQ118">
        <v>137</v>
      </c>
      <c r="AR118">
        <v>183</v>
      </c>
      <c r="AS118">
        <v>1338</v>
      </c>
      <c r="AU118">
        <v>929</v>
      </c>
      <c r="AV118">
        <v>273</v>
      </c>
      <c r="AW118">
        <v>359</v>
      </c>
      <c r="AX118">
        <v>102</v>
      </c>
      <c r="AY118">
        <v>73</v>
      </c>
    </row>
    <row r="119" spans="1:51">
      <c r="A119" t="str">
        <f t="shared" si="5"/>
        <v>2016</v>
      </c>
      <c r="B119" t="str">
        <f t="shared" si="6"/>
        <v>April</v>
      </c>
      <c r="C119" s="2">
        <v>42486</v>
      </c>
      <c r="D119" s="1" t="str">
        <f t="shared" si="7"/>
        <v>OK</v>
      </c>
      <c r="E119">
        <f t="shared" si="8"/>
        <v>1</v>
      </c>
      <c r="F119">
        <f t="shared" si="9"/>
        <v>0</v>
      </c>
      <c r="G119" s="13">
        <v>42486</v>
      </c>
      <c r="I119">
        <v>420</v>
      </c>
      <c r="J119">
        <v>311</v>
      </c>
      <c r="K119">
        <v>235</v>
      </c>
      <c r="M119">
        <v>104</v>
      </c>
      <c r="P119">
        <v>766</v>
      </c>
      <c r="Q119">
        <v>456</v>
      </c>
      <c r="R119">
        <v>82</v>
      </c>
      <c r="T119">
        <v>84</v>
      </c>
      <c r="U119">
        <v>39</v>
      </c>
      <c r="V119">
        <v>190</v>
      </c>
      <c r="W119">
        <v>680</v>
      </c>
      <c r="X119">
        <v>136</v>
      </c>
      <c r="Z119">
        <v>255</v>
      </c>
      <c r="AB119">
        <v>709</v>
      </c>
      <c r="AC119">
        <v>506</v>
      </c>
      <c r="AE119">
        <v>435</v>
      </c>
      <c r="AF119">
        <v>811</v>
      </c>
      <c r="AG119">
        <v>489</v>
      </c>
      <c r="AI119">
        <v>352</v>
      </c>
      <c r="AK119">
        <v>1000</v>
      </c>
      <c r="AQ119">
        <v>80</v>
      </c>
      <c r="AR119">
        <v>589</v>
      </c>
      <c r="AS119">
        <v>1169</v>
      </c>
      <c r="AU119">
        <v>472</v>
      </c>
      <c r="AV119">
        <v>154</v>
      </c>
      <c r="AW119">
        <v>117</v>
      </c>
      <c r="AX119">
        <v>174</v>
      </c>
      <c r="AY119">
        <v>146</v>
      </c>
    </row>
    <row r="120" spans="1:51">
      <c r="A120" t="str">
        <f t="shared" si="5"/>
        <v>2016</v>
      </c>
      <c r="B120" t="str">
        <f t="shared" si="6"/>
        <v>April</v>
      </c>
      <c r="C120" s="2">
        <v>42487</v>
      </c>
      <c r="D120" s="1" t="str">
        <f t="shared" si="7"/>
        <v>OK</v>
      </c>
      <c r="E120">
        <f t="shared" si="8"/>
        <v>1</v>
      </c>
      <c r="F120">
        <f t="shared" si="9"/>
        <v>0</v>
      </c>
      <c r="G120" s="13">
        <v>42487</v>
      </c>
      <c r="I120">
        <v>426</v>
      </c>
      <c r="J120">
        <v>315</v>
      </c>
      <c r="K120">
        <v>267</v>
      </c>
      <c r="M120">
        <v>135</v>
      </c>
      <c r="P120">
        <v>838</v>
      </c>
      <c r="Q120">
        <v>500</v>
      </c>
      <c r="R120">
        <v>111</v>
      </c>
      <c r="T120">
        <v>95</v>
      </c>
      <c r="U120">
        <v>55</v>
      </c>
      <c r="V120">
        <v>218</v>
      </c>
      <c r="W120">
        <v>751</v>
      </c>
      <c r="X120">
        <v>181</v>
      </c>
      <c r="Z120">
        <v>307</v>
      </c>
      <c r="AB120">
        <v>855</v>
      </c>
      <c r="AC120">
        <v>349</v>
      </c>
      <c r="AE120">
        <v>452</v>
      </c>
      <c r="AF120">
        <v>953</v>
      </c>
      <c r="AG120">
        <v>625</v>
      </c>
      <c r="AI120">
        <v>505</v>
      </c>
      <c r="AK120">
        <v>1266</v>
      </c>
      <c r="AQ120">
        <v>125</v>
      </c>
      <c r="AR120">
        <v>639</v>
      </c>
      <c r="AS120">
        <v>1433</v>
      </c>
      <c r="AU120">
        <v>612</v>
      </c>
      <c r="AV120">
        <v>132</v>
      </c>
      <c r="AW120">
        <v>119</v>
      </c>
      <c r="AX120">
        <v>189</v>
      </c>
      <c r="AY120">
        <v>153</v>
      </c>
    </row>
    <row r="121" spans="1:51">
      <c r="A121" t="str">
        <f t="shared" si="5"/>
        <v>2016</v>
      </c>
      <c r="B121" t="str">
        <f t="shared" si="6"/>
        <v>April</v>
      </c>
      <c r="C121" s="2">
        <v>42488</v>
      </c>
      <c r="D121" s="1" t="str">
        <f t="shared" si="7"/>
        <v>OK</v>
      </c>
      <c r="E121">
        <f t="shared" si="8"/>
        <v>1</v>
      </c>
      <c r="F121">
        <f t="shared" si="9"/>
        <v>0</v>
      </c>
      <c r="G121" s="13">
        <v>42488</v>
      </c>
      <c r="I121">
        <v>401</v>
      </c>
      <c r="J121">
        <v>296</v>
      </c>
      <c r="K121">
        <v>277</v>
      </c>
      <c r="M121">
        <v>132</v>
      </c>
      <c r="P121">
        <v>806</v>
      </c>
      <c r="Q121">
        <v>445</v>
      </c>
      <c r="R121">
        <v>114</v>
      </c>
      <c r="T121">
        <v>90</v>
      </c>
      <c r="U121">
        <v>56</v>
      </c>
      <c r="V121">
        <v>206</v>
      </c>
      <c r="W121">
        <v>698</v>
      </c>
      <c r="X121">
        <v>174</v>
      </c>
      <c r="Z121">
        <v>281</v>
      </c>
      <c r="AB121">
        <v>822</v>
      </c>
      <c r="AC121">
        <v>318</v>
      </c>
      <c r="AE121">
        <v>405</v>
      </c>
      <c r="AF121">
        <v>858</v>
      </c>
      <c r="AG121">
        <v>600</v>
      </c>
      <c r="AI121">
        <v>351</v>
      </c>
      <c r="AK121">
        <v>1168</v>
      </c>
      <c r="AQ121">
        <v>141</v>
      </c>
      <c r="AR121">
        <v>616</v>
      </c>
      <c r="AS121">
        <v>1375</v>
      </c>
      <c r="AU121">
        <v>530</v>
      </c>
      <c r="AV121">
        <v>83</v>
      </c>
      <c r="AW121">
        <v>147</v>
      </c>
      <c r="AX121">
        <v>174</v>
      </c>
      <c r="AY121">
        <v>159</v>
      </c>
    </row>
    <row r="122" spans="1:51">
      <c r="A122" t="str">
        <f t="shared" si="5"/>
        <v>2016</v>
      </c>
      <c r="B122" t="str">
        <f t="shared" si="6"/>
        <v>April</v>
      </c>
      <c r="C122" s="2">
        <v>42489</v>
      </c>
      <c r="D122" s="1" t="str">
        <f t="shared" si="7"/>
        <v>OK</v>
      </c>
      <c r="E122">
        <f t="shared" si="8"/>
        <v>1</v>
      </c>
      <c r="F122">
        <f t="shared" si="9"/>
        <v>0</v>
      </c>
      <c r="G122" s="13">
        <v>42489</v>
      </c>
      <c r="I122">
        <v>351</v>
      </c>
      <c r="J122">
        <v>274</v>
      </c>
      <c r="K122">
        <v>265</v>
      </c>
      <c r="M122">
        <v>121</v>
      </c>
      <c r="P122">
        <v>739</v>
      </c>
      <c r="Q122">
        <v>400</v>
      </c>
      <c r="R122">
        <v>94</v>
      </c>
      <c r="T122">
        <v>101</v>
      </c>
      <c r="U122">
        <v>33</v>
      </c>
      <c r="V122">
        <v>158</v>
      </c>
      <c r="W122">
        <v>656</v>
      </c>
      <c r="X122">
        <v>142</v>
      </c>
      <c r="Z122">
        <v>281</v>
      </c>
      <c r="AB122">
        <v>901</v>
      </c>
      <c r="AC122">
        <v>230</v>
      </c>
      <c r="AE122">
        <v>416</v>
      </c>
      <c r="AF122">
        <v>720</v>
      </c>
      <c r="AG122">
        <v>479</v>
      </c>
      <c r="AI122">
        <v>328</v>
      </c>
      <c r="AK122">
        <v>1026</v>
      </c>
      <c r="AQ122">
        <v>96</v>
      </c>
      <c r="AR122">
        <v>551</v>
      </c>
      <c r="AS122">
        <v>1198</v>
      </c>
      <c r="AU122">
        <v>556</v>
      </c>
      <c r="AV122">
        <v>172</v>
      </c>
      <c r="AW122">
        <v>97</v>
      </c>
      <c r="AX122">
        <v>189</v>
      </c>
      <c r="AY122">
        <v>175</v>
      </c>
    </row>
    <row r="123" spans="1:51">
      <c r="A123" t="str">
        <f t="shared" si="5"/>
        <v>2016</v>
      </c>
      <c r="B123" t="str">
        <f t="shared" si="6"/>
        <v>April</v>
      </c>
      <c r="C123" s="2">
        <v>42490</v>
      </c>
      <c r="D123" s="1" t="str">
        <f t="shared" si="7"/>
        <v>OK</v>
      </c>
      <c r="E123">
        <f t="shared" si="8"/>
        <v>0</v>
      </c>
      <c r="F123">
        <f t="shared" si="9"/>
        <v>1</v>
      </c>
      <c r="G123" s="13">
        <v>42490</v>
      </c>
      <c r="I123">
        <v>309</v>
      </c>
      <c r="J123">
        <v>116</v>
      </c>
      <c r="K123">
        <v>444</v>
      </c>
      <c r="M123">
        <v>195</v>
      </c>
      <c r="P123">
        <v>297</v>
      </c>
      <c r="Q123">
        <v>320</v>
      </c>
      <c r="R123">
        <v>43</v>
      </c>
      <c r="T123">
        <v>88</v>
      </c>
      <c r="U123">
        <v>32</v>
      </c>
      <c r="V123">
        <v>65</v>
      </c>
      <c r="W123">
        <v>328</v>
      </c>
      <c r="X123">
        <v>180</v>
      </c>
      <c r="Z123">
        <v>292</v>
      </c>
      <c r="AB123">
        <v>970</v>
      </c>
      <c r="AC123">
        <v>615</v>
      </c>
      <c r="AE123">
        <v>266</v>
      </c>
      <c r="AF123">
        <v>472</v>
      </c>
      <c r="AG123">
        <v>584</v>
      </c>
      <c r="AI123">
        <v>501</v>
      </c>
      <c r="AK123">
        <v>1122</v>
      </c>
      <c r="AQ123">
        <v>157</v>
      </c>
      <c r="AR123">
        <v>212</v>
      </c>
      <c r="AS123">
        <v>1424</v>
      </c>
      <c r="AU123">
        <v>706</v>
      </c>
      <c r="AV123">
        <v>187</v>
      </c>
      <c r="AW123">
        <v>264</v>
      </c>
      <c r="AX123">
        <v>76</v>
      </c>
      <c r="AY123">
        <v>91</v>
      </c>
    </row>
    <row r="124" spans="1:51">
      <c r="A124" t="str">
        <f t="shared" si="5"/>
        <v>2016</v>
      </c>
      <c r="B124" t="str">
        <f t="shared" si="6"/>
        <v>May</v>
      </c>
      <c r="C124" s="2">
        <v>42491</v>
      </c>
      <c r="D124" s="1" t="str">
        <f t="shared" si="7"/>
        <v>OK</v>
      </c>
      <c r="E124">
        <f t="shared" si="8"/>
        <v>0</v>
      </c>
      <c r="F124">
        <f t="shared" si="9"/>
        <v>1</v>
      </c>
      <c r="G124" s="13">
        <v>42491</v>
      </c>
      <c r="I124">
        <v>348</v>
      </c>
      <c r="J124">
        <v>108</v>
      </c>
      <c r="K124">
        <v>411</v>
      </c>
      <c r="M124">
        <v>144</v>
      </c>
      <c r="P124">
        <v>380</v>
      </c>
      <c r="Q124">
        <v>486</v>
      </c>
      <c r="R124">
        <v>34</v>
      </c>
      <c r="T124">
        <v>93</v>
      </c>
      <c r="U124">
        <v>29</v>
      </c>
      <c r="V124">
        <v>90</v>
      </c>
      <c r="W124">
        <v>561</v>
      </c>
      <c r="X124">
        <v>217</v>
      </c>
      <c r="Z124">
        <v>335</v>
      </c>
      <c r="AB124">
        <v>1451</v>
      </c>
      <c r="AC124">
        <v>646</v>
      </c>
      <c r="AE124">
        <v>525</v>
      </c>
      <c r="AF124">
        <v>690</v>
      </c>
      <c r="AG124">
        <v>674</v>
      </c>
      <c r="AI124">
        <v>581</v>
      </c>
      <c r="AK124">
        <v>1126</v>
      </c>
      <c r="AQ124">
        <v>94</v>
      </c>
      <c r="AR124">
        <v>240</v>
      </c>
      <c r="AS124">
        <v>1373</v>
      </c>
      <c r="AU124">
        <v>761</v>
      </c>
      <c r="AV124">
        <v>178</v>
      </c>
      <c r="AW124">
        <v>393</v>
      </c>
      <c r="AX124">
        <v>209</v>
      </c>
      <c r="AY124">
        <v>81</v>
      </c>
    </row>
    <row r="125" spans="1:51">
      <c r="A125" t="str">
        <f t="shared" si="5"/>
        <v>2016</v>
      </c>
      <c r="B125" t="str">
        <f t="shared" si="6"/>
        <v>May</v>
      </c>
      <c r="C125" s="2">
        <v>42492</v>
      </c>
      <c r="D125" s="1" t="str">
        <f t="shared" si="7"/>
        <v>OK</v>
      </c>
      <c r="E125">
        <f t="shared" si="8"/>
        <v>1</v>
      </c>
      <c r="F125">
        <f t="shared" si="9"/>
        <v>0</v>
      </c>
      <c r="G125" s="13">
        <v>42492</v>
      </c>
      <c r="I125">
        <v>414</v>
      </c>
      <c r="J125">
        <v>356</v>
      </c>
      <c r="K125">
        <v>221</v>
      </c>
      <c r="M125">
        <v>131</v>
      </c>
      <c r="P125">
        <v>834</v>
      </c>
      <c r="Q125">
        <v>498</v>
      </c>
      <c r="R125">
        <v>98</v>
      </c>
      <c r="T125">
        <v>117</v>
      </c>
      <c r="U125">
        <v>44</v>
      </c>
      <c r="V125">
        <v>184</v>
      </c>
      <c r="W125">
        <v>740</v>
      </c>
      <c r="X125">
        <v>142</v>
      </c>
      <c r="Z125">
        <v>340</v>
      </c>
      <c r="AB125">
        <v>679</v>
      </c>
      <c r="AC125">
        <v>290</v>
      </c>
      <c r="AE125">
        <v>430</v>
      </c>
      <c r="AF125">
        <v>1042</v>
      </c>
      <c r="AG125">
        <v>582</v>
      </c>
      <c r="AI125">
        <v>351</v>
      </c>
      <c r="AK125">
        <v>1225</v>
      </c>
      <c r="AQ125">
        <v>135</v>
      </c>
      <c r="AR125">
        <v>660</v>
      </c>
      <c r="AS125">
        <v>1356</v>
      </c>
      <c r="AU125">
        <v>466</v>
      </c>
      <c r="AV125">
        <v>131</v>
      </c>
      <c r="AW125">
        <v>97</v>
      </c>
      <c r="AX125">
        <v>198</v>
      </c>
      <c r="AY125">
        <v>146</v>
      </c>
    </row>
    <row r="126" spans="1:51">
      <c r="A126" t="str">
        <f t="shared" si="5"/>
        <v>2016</v>
      </c>
      <c r="B126" t="str">
        <f t="shared" si="6"/>
        <v>May</v>
      </c>
      <c r="C126" s="2">
        <v>42493</v>
      </c>
      <c r="D126" s="1" t="str">
        <f t="shared" si="7"/>
        <v>OK</v>
      </c>
      <c r="E126">
        <f t="shared" si="8"/>
        <v>1</v>
      </c>
      <c r="F126">
        <f t="shared" si="9"/>
        <v>0</v>
      </c>
      <c r="G126" s="13">
        <v>42493</v>
      </c>
      <c r="I126">
        <v>435</v>
      </c>
      <c r="J126">
        <v>359</v>
      </c>
      <c r="K126">
        <v>312</v>
      </c>
      <c r="M126">
        <v>152</v>
      </c>
      <c r="P126">
        <v>963</v>
      </c>
      <c r="Q126">
        <v>535</v>
      </c>
      <c r="R126">
        <v>121</v>
      </c>
      <c r="T126">
        <v>103</v>
      </c>
      <c r="U126">
        <v>38</v>
      </c>
      <c r="V126">
        <v>215</v>
      </c>
      <c r="W126">
        <v>915</v>
      </c>
      <c r="X126">
        <v>193</v>
      </c>
      <c r="Z126">
        <v>404</v>
      </c>
      <c r="AB126">
        <v>819</v>
      </c>
      <c r="AC126">
        <v>384</v>
      </c>
      <c r="AE126">
        <v>546</v>
      </c>
      <c r="AF126">
        <v>1130</v>
      </c>
      <c r="AG126">
        <v>699</v>
      </c>
      <c r="AI126">
        <v>317</v>
      </c>
      <c r="AK126">
        <v>1432</v>
      </c>
      <c r="AQ126">
        <v>147</v>
      </c>
      <c r="AR126">
        <v>717</v>
      </c>
      <c r="AS126">
        <v>1740</v>
      </c>
      <c r="AU126">
        <v>537</v>
      </c>
      <c r="AV126">
        <v>131</v>
      </c>
      <c r="AW126">
        <v>122</v>
      </c>
      <c r="AX126">
        <v>202</v>
      </c>
      <c r="AY126">
        <v>165</v>
      </c>
    </row>
    <row r="127" spans="1:51">
      <c r="A127" t="str">
        <f t="shared" si="5"/>
        <v>2016</v>
      </c>
      <c r="B127" t="str">
        <f t="shared" si="6"/>
        <v>May</v>
      </c>
      <c r="C127" s="2">
        <v>42494</v>
      </c>
      <c r="D127" s="1" t="str">
        <f t="shared" si="7"/>
        <v>OK</v>
      </c>
      <c r="E127">
        <f t="shared" si="8"/>
        <v>1</v>
      </c>
      <c r="F127">
        <f t="shared" si="9"/>
        <v>0</v>
      </c>
      <c r="G127" s="13">
        <v>42494</v>
      </c>
      <c r="I127">
        <v>433</v>
      </c>
      <c r="J127">
        <v>333</v>
      </c>
      <c r="K127">
        <v>261</v>
      </c>
      <c r="M127">
        <v>142</v>
      </c>
      <c r="P127">
        <v>904</v>
      </c>
      <c r="Q127">
        <v>473</v>
      </c>
      <c r="R127">
        <v>110</v>
      </c>
      <c r="T127">
        <v>106</v>
      </c>
      <c r="U127">
        <v>45</v>
      </c>
      <c r="V127">
        <v>231</v>
      </c>
      <c r="W127">
        <v>804</v>
      </c>
      <c r="X127">
        <v>159</v>
      </c>
      <c r="Z127">
        <v>410</v>
      </c>
      <c r="AB127">
        <v>747</v>
      </c>
      <c r="AC127">
        <v>280</v>
      </c>
      <c r="AE127">
        <v>481</v>
      </c>
      <c r="AF127">
        <v>1055</v>
      </c>
      <c r="AG127">
        <v>637</v>
      </c>
      <c r="AI127">
        <v>331</v>
      </c>
      <c r="AK127">
        <v>1272</v>
      </c>
      <c r="AQ127">
        <v>145</v>
      </c>
      <c r="AR127">
        <v>647</v>
      </c>
      <c r="AS127">
        <v>1428</v>
      </c>
      <c r="AU127">
        <v>560</v>
      </c>
      <c r="AV127">
        <v>110</v>
      </c>
      <c r="AW127">
        <v>134</v>
      </c>
      <c r="AX127">
        <v>188</v>
      </c>
      <c r="AY127">
        <v>172</v>
      </c>
    </row>
    <row r="128" spans="1:51">
      <c r="A128" t="str">
        <f t="shared" si="5"/>
        <v>2016</v>
      </c>
      <c r="B128" t="str">
        <f t="shared" si="6"/>
        <v>May</v>
      </c>
      <c r="C128" s="2">
        <v>42495</v>
      </c>
      <c r="D128" s="1" t="str">
        <f t="shared" si="7"/>
        <v>OK</v>
      </c>
      <c r="E128">
        <f t="shared" si="8"/>
        <v>1</v>
      </c>
      <c r="F128">
        <f t="shared" si="9"/>
        <v>0</v>
      </c>
      <c r="G128" s="13">
        <v>42495</v>
      </c>
      <c r="I128">
        <v>410</v>
      </c>
      <c r="J128">
        <v>307</v>
      </c>
      <c r="K128">
        <v>293</v>
      </c>
      <c r="M128">
        <v>129</v>
      </c>
      <c r="P128">
        <v>844</v>
      </c>
      <c r="Q128">
        <v>479</v>
      </c>
      <c r="R128">
        <v>123</v>
      </c>
      <c r="T128">
        <v>92</v>
      </c>
      <c r="U128">
        <v>56</v>
      </c>
      <c r="V128">
        <v>219</v>
      </c>
      <c r="W128">
        <v>769</v>
      </c>
      <c r="X128">
        <v>159</v>
      </c>
      <c r="Z128">
        <v>374</v>
      </c>
      <c r="AB128">
        <v>714</v>
      </c>
      <c r="AC128">
        <v>255</v>
      </c>
      <c r="AE128">
        <v>484</v>
      </c>
      <c r="AF128">
        <v>1019</v>
      </c>
      <c r="AG128">
        <v>614</v>
      </c>
      <c r="AI128">
        <v>292</v>
      </c>
      <c r="AK128">
        <v>1077</v>
      </c>
      <c r="AQ128">
        <v>102</v>
      </c>
      <c r="AR128">
        <v>628</v>
      </c>
      <c r="AS128">
        <v>1274</v>
      </c>
      <c r="AU128">
        <v>491</v>
      </c>
      <c r="AV128">
        <v>82</v>
      </c>
      <c r="AW128">
        <v>121</v>
      </c>
      <c r="AX128">
        <v>202</v>
      </c>
      <c r="AY128">
        <v>156</v>
      </c>
    </row>
    <row r="129" spans="1:51">
      <c r="A129" t="str">
        <f t="shared" si="5"/>
        <v>2016</v>
      </c>
      <c r="B129" t="str">
        <f t="shared" si="6"/>
        <v>May</v>
      </c>
      <c r="C129" s="2">
        <v>42496</v>
      </c>
      <c r="D129" s="1" t="str">
        <f t="shared" si="7"/>
        <v>OK</v>
      </c>
      <c r="E129">
        <f t="shared" si="8"/>
        <v>1</v>
      </c>
      <c r="F129">
        <f t="shared" si="9"/>
        <v>0</v>
      </c>
      <c r="G129" s="13">
        <v>42496</v>
      </c>
      <c r="I129">
        <v>307</v>
      </c>
      <c r="J129">
        <v>255</v>
      </c>
      <c r="K129">
        <v>194</v>
      </c>
      <c r="M129">
        <v>86</v>
      </c>
      <c r="P129">
        <v>691</v>
      </c>
      <c r="Q129">
        <v>365</v>
      </c>
      <c r="R129">
        <v>100</v>
      </c>
      <c r="T129">
        <v>86</v>
      </c>
      <c r="U129">
        <v>38</v>
      </c>
      <c r="V129">
        <v>181</v>
      </c>
      <c r="W129">
        <v>636</v>
      </c>
      <c r="X129">
        <v>108</v>
      </c>
      <c r="Z129">
        <v>288</v>
      </c>
      <c r="AB129">
        <v>576</v>
      </c>
      <c r="AC129">
        <v>230</v>
      </c>
      <c r="AE129">
        <v>335</v>
      </c>
      <c r="AF129">
        <v>733</v>
      </c>
      <c r="AG129">
        <v>423</v>
      </c>
      <c r="AI129">
        <v>227</v>
      </c>
      <c r="AK129">
        <v>918</v>
      </c>
      <c r="AQ129">
        <v>83</v>
      </c>
      <c r="AR129">
        <v>490</v>
      </c>
      <c r="AS129">
        <v>1018</v>
      </c>
      <c r="AU129">
        <v>416</v>
      </c>
      <c r="AV129">
        <v>132</v>
      </c>
      <c r="AW129">
        <v>97</v>
      </c>
      <c r="AX129">
        <v>175</v>
      </c>
      <c r="AY129">
        <v>141</v>
      </c>
    </row>
    <row r="130" spans="1:51">
      <c r="A130" t="str">
        <f t="shared" si="5"/>
        <v>2016</v>
      </c>
      <c r="B130" t="str">
        <f t="shared" si="6"/>
        <v>May</v>
      </c>
      <c r="C130" s="2">
        <v>42497</v>
      </c>
      <c r="D130" s="1" t="str">
        <f t="shared" si="7"/>
        <v>OK</v>
      </c>
      <c r="E130">
        <f t="shared" si="8"/>
        <v>0</v>
      </c>
      <c r="F130">
        <f t="shared" si="9"/>
        <v>1</v>
      </c>
      <c r="G130" s="13">
        <v>42497</v>
      </c>
      <c r="I130">
        <v>234</v>
      </c>
      <c r="J130">
        <v>132</v>
      </c>
      <c r="K130">
        <v>345</v>
      </c>
      <c r="M130">
        <v>183</v>
      </c>
      <c r="P130">
        <v>385</v>
      </c>
      <c r="Q130">
        <v>266</v>
      </c>
      <c r="R130">
        <v>48</v>
      </c>
      <c r="T130">
        <v>80</v>
      </c>
      <c r="U130">
        <v>49</v>
      </c>
      <c r="V130">
        <v>76</v>
      </c>
      <c r="W130">
        <v>380</v>
      </c>
      <c r="X130">
        <v>220</v>
      </c>
      <c r="Z130">
        <v>258</v>
      </c>
      <c r="AB130">
        <v>726</v>
      </c>
      <c r="AC130">
        <v>609</v>
      </c>
      <c r="AE130">
        <v>314</v>
      </c>
      <c r="AF130">
        <v>553</v>
      </c>
      <c r="AG130">
        <v>663</v>
      </c>
      <c r="AI130">
        <v>483</v>
      </c>
      <c r="AK130">
        <v>1156</v>
      </c>
      <c r="AQ130">
        <v>144</v>
      </c>
      <c r="AR130">
        <v>203</v>
      </c>
      <c r="AS130">
        <v>1491</v>
      </c>
      <c r="AU130">
        <v>803</v>
      </c>
      <c r="AV130">
        <v>157</v>
      </c>
      <c r="AW130">
        <v>294</v>
      </c>
      <c r="AX130">
        <v>107</v>
      </c>
      <c r="AY130">
        <v>111</v>
      </c>
    </row>
    <row r="131" spans="1:51">
      <c r="A131" t="str">
        <f t="shared" si="5"/>
        <v>2016</v>
      </c>
      <c r="B131" t="str">
        <f t="shared" si="6"/>
        <v>May</v>
      </c>
      <c r="C131" s="2">
        <v>42498</v>
      </c>
      <c r="D131" s="1" t="str">
        <f t="shared" si="7"/>
        <v>OK</v>
      </c>
      <c r="E131">
        <f t="shared" si="8"/>
        <v>0</v>
      </c>
      <c r="F131">
        <f t="shared" si="9"/>
        <v>1</v>
      </c>
      <c r="G131" s="13">
        <v>42498</v>
      </c>
      <c r="I131">
        <v>272</v>
      </c>
      <c r="J131">
        <v>85</v>
      </c>
      <c r="K131">
        <v>346</v>
      </c>
      <c r="M131">
        <v>156</v>
      </c>
      <c r="P131">
        <v>324</v>
      </c>
      <c r="Q131">
        <v>344</v>
      </c>
      <c r="R131">
        <v>31</v>
      </c>
      <c r="T131">
        <v>69</v>
      </c>
      <c r="U131">
        <v>24</v>
      </c>
      <c r="V131">
        <v>66</v>
      </c>
      <c r="W131">
        <v>308</v>
      </c>
      <c r="X131">
        <v>224</v>
      </c>
      <c r="Z131">
        <v>219</v>
      </c>
      <c r="AB131">
        <v>964</v>
      </c>
      <c r="AC131">
        <v>607</v>
      </c>
      <c r="AE131">
        <v>325</v>
      </c>
      <c r="AF131">
        <v>516</v>
      </c>
      <c r="AG131">
        <v>583</v>
      </c>
      <c r="AI131">
        <v>644</v>
      </c>
      <c r="AK131">
        <v>1135</v>
      </c>
      <c r="AQ131">
        <v>150</v>
      </c>
      <c r="AR131">
        <v>194</v>
      </c>
      <c r="AS131">
        <v>1401</v>
      </c>
      <c r="AU131">
        <v>696</v>
      </c>
      <c r="AV131">
        <v>171</v>
      </c>
      <c r="AW131">
        <v>296</v>
      </c>
      <c r="AX131">
        <v>102</v>
      </c>
      <c r="AY131">
        <v>67</v>
      </c>
    </row>
    <row r="132" spans="1:51">
      <c r="A132" t="str">
        <f t="shared" ref="A132:A195" si="10">TEXT(C132,"yyyy")</f>
        <v>2016</v>
      </c>
      <c r="B132" t="str">
        <f t="shared" ref="B132:B195" si="11">TEXT(C132,"mmmm")</f>
        <v>May</v>
      </c>
      <c r="C132" s="2">
        <v>42499</v>
      </c>
      <c r="D132" s="1" t="str">
        <f t="shared" ref="D132:D195" si="12">IF(C132=G132,"OK","Wrong date")</f>
        <v>OK</v>
      </c>
      <c r="E132">
        <f t="shared" ref="E132:E195" si="13">IF(OR(WEEKDAY(C132) = 1, WEEKDAY(C132) = 7), 0, 1)</f>
        <v>1</v>
      </c>
      <c r="F132">
        <f t="shared" ref="F132:F195" si="14">IF(OR(WEEKDAY(C132) = 1, WEEKDAY(C132) = 7), 1, 0)</f>
        <v>0</v>
      </c>
      <c r="G132" s="13">
        <v>42499</v>
      </c>
      <c r="I132">
        <v>409</v>
      </c>
      <c r="J132">
        <v>353</v>
      </c>
      <c r="K132">
        <v>224</v>
      </c>
      <c r="M132">
        <v>131</v>
      </c>
      <c r="P132">
        <v>820</v>
      </c>
      <c r="Q132">
        <v>509</v>
      </c>
      <c r="R132">
        <v>134</v>
      </c>
      <c r="T132">
        <v>102</v>
      </c>
      <c r="U132">
        <v>45</v>
      </c>
      <c r="V132">
        <v>186</v>
      </c>
      <c r="W132">
        <v>693</v>
      </c>
      <c r="X132">
        <v>139</v>
      </c>
      <c r="Z132">
        <v>356</v>
      </c>
      <c r="AB132">
        <v>662</v>
      </c>
      <c r="AC132">
        <v>291</v>
      </c>
      <c r="AE132">
        <v>466</v>
      </c>
      <c r="AF132">
        <v>1080</v>
      </c>
      <c r="AG132">
        <v>626</v>
      </c>
      <c r="AI132">
        <v>306</v>
      </c>
      <c r="AK132">
        <v>1205</v>
      </c>
      <c r="AQ132">
        <v>131</v>
      </c>
      <c r="AR132">
        <v>666</v>
      </c>
      <c r="AS132">
        <v>1313</v>
      </c>
      <c r="AU132">
        <v>452</v>
      </c>
      <c r="AV132">
        <v>141</v>
      </c>
      <c r="AW132">
        <v>95</v>
      </c>
      <c r="AX132">
        <v>167</v>
      </c>
      <c r="AY132">
        <v>139</v>
      </c>
    </row>
    <row r="133" spans="1:51">
      <c r="A133" t="str">
        <f t="shared" si="10"/>
        <v>2016</v>
      </c>
      <c r="B133" t="str">
        <f t="shared" si="11"/>
        <v>May</v>
      </c>
      <c r="C133" s="2">
        <v>42500</v>
      </c>
      <c r="D133" s="1" t="str">
        <f t="shared" si="12"/>
        <v>OK</v>
      </c>
      <c r="E133">
        <f t="shared" si="13"/>
        <v>1</v>
      </c>
      <c r="F133">
        <f t="shared" si="14"/>
        <v>0</v>
      </c>
      <c r="G133" s="13">
        <v>42500</v>
      </c>
      <c r="I133">
        <v>450</v>
      </c>
      <c r="J133">
        <v>352</v>
      </c>
      <c r="K133">
        <v>300</v>
      </c>
      <c r="M133">
        <v>146</v>
      </c>
      <c r="P133">
        <v>965</v>
      </c>
      <c r="Q133">
        <v>571</v>
      </c>
      <c r="R133">
        <v>108</v>
      </c>
      <c r="T133">
        <v>110</v>
      </c>
      <c r="U133">
        <v>35</v>
      </c>
      <c r="V133">
        <v>220</v>
      </c>
      <c r="W133">
        <v>812</v>
      </c>
      <c r="X133">
        <v>179</v>
      </c>
      <c r="Z133">
        <v>387</v>
      </c>
      <c r="AB133">
        <v>615</v>
      </c>
      <c r="AC133">
        <v>414</v>
      </c>
      <c r="AE133">
        <v>513</v>
      </c>
      <c r="AF133">
        <v>1148</v>
      </c>
      <c r="AG133">
        <v>727</v>
      </c>
      <c r="AI133">
        <v>334</v>
      </c>
      <c r="AK133">
        <v>1288</v>
      </c>
      <c r="AQ133">
        <v>182</v>
      </c>
      <c r="AR133">
        <v>680</v>
      </c>
      <c r="AS133">
        <v>1532</v>
      </c>
      <c r="AU133">
        <v>438</v>
      </c>
      <c r="AV133">
        <v>129</v>
      </c>
      <c r="AW133">
        <v>142</v>
      </c>
      <c r="AX133">
        <v>209</v>
      </c>
      <c r="AY133">
        <v>163</v>
      </c>
    </row>
    <row r="134" spans="1:51">
      <c r="A134" t="str">
        <f t="shared" si="10"/>
        <v>2016</v>
      </c>
      <c r="B134" t="str">
        <f t="shared" si="11"/>
        <v>May</v>
      </c>
      <c r="C134" s="2">
        <v>42501</v>
      </c>
      <c r="D134" s="1" t="str">
        <f t="shared" si="12"/>
        <v>OK</v>
      </c>
      <c r="E134">
        <f t="shared" si="13"/>
        <v>1</v>
      </c>
      <c r="F134">
        <f t="shared" si="14"/>
        <v>0</v>
      </c>
      <c r="G134" s="13">
        <v>42501</v>
      </c>
      <c r="I134">
        <v>387</v>
      </c>
      <c r="J134">
        <v>293</v>
      </c>
      <c r="K134">
        <v>197</v>
      </c>
      <c r="M134">
        <v>123</v>
      </c>
      <c r="P134">
        <v>810</v>
      </c>
      <c r="Q134">
        <v>431</v>
      </c>
      <c r="R134">
        <v>119</v>
      </c>
      <c r="T134">
        <v>94</v>
      </c>
      <c r="U134">
        <v>46</v>
      </c>
      <c r="V134">
        <v>218</v>
      </c>
      <c r="W134">
        <v>637</v>
      </c>
      <c r="X134">
        <v>151</v>
      </c>
      <c r="Z134">
        <v>332</v>
      </c>
      <c r="AB134">
        <v>439</v>
      </c>
      <c r="AC134">
        <v>254</v>
      </c>
      <c r="AE134">
        <v>374</v>
      </c>
      <c r="AF134">
        <v>917</v>
      </c>
      <c r="AG134">
        <v>498</v>
      </c>
      <c r="AI134">
        <v>249</v>
      </c>
      <c r="AK134">
        <v>969</v>
      </c>
      <c r="AQ134">
        <v>92</v>
      </c>
      <c r="AR134">
        <v>575</v>
      </c>
      <c r="AS134">
        <v>1164</v>
      </c>
      <c r="AU134">
        <v>417</v>
      </c>
      <c r="AV134">
        <v>115</v>
      </c>
      <c r="AW134">
        <v>95</v>
      </c>
      <c r="AX134">
        <v>184</v>
      </c>
      <c r="AY134">
        <v>138</v>
      </c>
    </row>
    <row r="135" spans="1:51">
      <c r="A135" t="str">
        <f t="shared" si="10"/>
        <v>2016</v>
      </c>
      <c r="B135" t="str">
        <f t="shared" si="11"/>
        <v>May</v>
      </c>
      <c r="C135" s="2">
        <v>42502</v>
      </c>
      <c r="D135" s="1" t="str">
        <f t="shared" si="12"/>
        <v>OK</v>
      </c>
      <c r="E135">
        <f t="shared" si="13"/>
        <v>1</v>
      </c>
      <c r="F135">
        <f t="shared" si="14"/>
        <v>0</v>
      </c>
      <c r="G135" s="13">
        <v>42502</v>
      </c>
      <c r="I135">
        <v>365</v>
      </c>
      <c r="J135">
        <v>283</v>
      </c>
      <c r="K135">
        <v>262</v>
      </c>
      <c r="M135">
        <v>118</v>
      </c>
      <c r="P135">
        <v>786</v>
      </c>
      <c r="Q135">
        <v>385</v>
      </c>
      <c r="R135">
        <v>137</v>
      </c>
      <c r="T135">
        <v>108</v>
      </c>
      <c r="U135">
        <v>42</v>
      </c>
      <c r="V135">
        <v>190</v>
      </c>
      <c r="W135">
        <v>683</v>
      </c>
      <c r="X135">
        <v>157</v>
      </c>
      <c r="Z135">
        <v>289</v>
      </c>
      <c r="AB135">
        <v>485</v>
      </c>
      <c r="AC135">
        <v>249</v>
      </c>
      <c r="AE135">
        <v>416</v>
      </c>
      <c r="AF135">
        <v>835</v>
      </c>
      <c r="AG135">
        <v>537</v>
      </c>
      <c r="AI135">
        <v>252</v>
      </c>
      <c r="AK135">
        <v>1040</v>
      </c>
      <c r="AQ135">
        <v>96</v>
      </c>
      <c r="AR135">
        <v>603</v>
      </c>
      <c r="AS135">
        <v>1125</v>
      </c>
      <c r="AU135">
        <v>433</v>
      </c>
      <c r="AV135">
        <v>78</v>
      </c>
      <c r="AW135">
        <v>73</v>
      </c>
      <c r="AX135">
        <v>181</v>
      </c>
      <c r="AY135">
        <v>133</v>
      </c>
    </row>
    <row r="136" spans="1:51">
      <c r="A136" t="str">
        <f t="shared" si="10"/>
        <v>2016</v>
      </c>
      <c r="B136" t="str">
        <f t="shared" si="11"/>
        <v>May</v>
      </c>
      <c r="C136" s="2">
        <v>42503</v>
      </c>
      <c r="D136" s="1" t="str">
        <f t="shared" si="12"/>
        <v>OK</v>
      </c>
      <c r="E136">
        <f t="shared" si="13"/>
        <v>1</v>
      </c>
      <c r="F136">
        <f t="shared" si="14"/>
        <v>0</v>
      </c>
      <c r="G136" s="13">
        <v>42503</v>
      </c>
      <c r="I136">
        <v>367</v>
      </c>
      <c r="J136">
        <v>273</v>
      </c>
      <c r="K136">
        <v>234</v>
      </c>
      <c r="M136">
        <v>104</v>
      </c>
      <c r="P136">
        <v>782</v>
      </c>
      <c r="Q136">
        <v>420</v>
      </c>
      <c r="R136">
        <v>114</v>
      </c>
      <c r="T136">
        <v>104</v>
      </c>
      <c r="U136">
        <v>23</v>
      </c>
      <c r="V136">
        <v>207</v>
      </c>
      <c r="W136">
        <v>705</v>
      </c>
      <c r="X136">
        <v>133</v>
      </c>
      <c r="Z136">
        <v>316</v>
      </c>
      <c r="AB136">
        <v>497</v>
      </c>
      <c r="AC136">
        <v>248</v>
      </c>
      <c r="AE136">
        <v>358</v>
      </c>
      <c r="AF136">
        <v>856</v>
      </c>
      <c r="AG136">
        <v>468</v>
      </c>
      <c r="AI136">
        <v>266</v>
      </c>
      <c r="AK136">
        <v>1075</v>
      </c>
      <c r="AQ136">
        <v>90</v>
      </c>
      <c r="AR136">
        <v>570</v>
      </c>
      <c r="AS136">
        <v>1197</v>
      </c>
      <c r="AU136">
        <v>494</v>
      </c>
      <c r="AV136">
        <v>86</v>
      </c>
      <c r="AW136">
        <v>96</v>
      </c>
      <c r="AX136">
        <v>194</v>
      </c>
      <c r="AY136">
        <v>146</v>
      </c>
    </row>
    <row r="137" spans="1:51">
      <c r="A137" t="str">
        <f t="shared" si="10"/>
        <v>2016</v>
      </c>
      <c r="B137" t="str">
        <f t="shared" si="11"/>
        <v>May</v>
      </c>
      <c r="C137" s="2">
        <v>42504</v>
      </c>
      <c r="D137" s="1" t="str">
        <f t="shared" si="12"/>
        <v>OK</v>
      </c>
      <c r="E137">
        <f t="shared" si="13"/>
        <v>0</v>
      </c>
      <c r="F137">
        <f t="shared" si="14"/>
        <v>1</v>
      </c>
      <c r="G137" s="13">
        <v>42504</v>
      </c>
      <c r="I137">
        <v>253</v>
      </c>
      <c r="J137">
        <v>143</v>
      </c>
      <c r="K137">
        <v>406</v>
      </c>
      <c r="M137">
        <v>181</v>
      </c>
      <c r="P137">
        <v>398</v>
      </c>
      <c r="Q137">
        <v>300</v>
      </c>
      <c r="R137">
        <v>49</v>
      </c>
      <c r="T137">
        <v>86</v>
      </c>
      <c r="U137">
        <v>40</v>
      </c>
      <c r="V137">
        <v>99</v>
      </c>
      <c r="W137">
        <v>382</v>
      </c>
      <c r="X137">
        <v>230</v>
      </c>
      <c r="Z137">
        <v>295</v>
      </c>
      <c r="AB137">
        <v>453</v>
      </c>
      <c r="AC137">
        <v>543</v>
      </c>
      <c r="AE137">
        <v>247</v>
      </c>
      <c r="AF137">
        <v>524</v>
      </c>
      <c r="AG137">
        <v>558</v>
      </c>
      <c r="AI137">
        <v>448</v>
      </c>
      <c r="AK137">
        <v>1112</v>
      </c>
      <c r="AQ137">
        <v>131</v>
      </c>
      <c r="AR137">
        <v>244</v>
      </c>
      <c r="AS137">
        <v>1410</v>
      </c>
      <c r="AU137">
        <v>743</v>
      </c>
      <c r="AV137">
        <v>323</v>
      </c>
      <c r="AW137">
        <v>327</v>
      </c>
      <c r="AX137">
        <v>130</v>
      </c>
      <c r="AY137">
        <v>96</v>
      </c>
    </row>
    <row r="138" spans="1:51">
      <c r="A138" t="str">
        <f t="shared" si="10"/>
        <v>2016</v>
      </c>
      <c r="B138" t="str">
        <f t="shared" si="11"/>
        <v>May</v>
      </c>
      <c r="C138" s="2">
        <v>42505</v>
      </c>
      <c r="D138" s="1" t="str">
        <f t="shared" si="12"/>
        <v>OK</v>
      </c>
      <c r="E138">
        <f t="shared" si="13"/>
        <v>0</v>
      </c>
      <c r="F138">
        <f t="shared" si="14"/>
        <v>1</v>
      </c>
      <c r="G138" s="13">
        <v>42505</v>
      </c>
      <c r="I138">
        <v>270</v>
      </c>
      <c r="J138">
        <v>88</v>
      </c>
      <c r="K138">
        <v>388</v>
      </c>
      <c r="M138">
        <v>152</v>
      </c>
      <c r="P138">
        <v>307</v>
      </c>
      <c r="Q138">
        <v>393</v>
      </c>
      <c r="R138">
        <v>31</v>
      </c>
      <c r="T138">
        <v>80</v>
      </c>
      <c r="U138">
        <v>17</v>
      </c>
      <c r="V138">
        <v>72</v>
      </c>
      <c r="W138">
        <v>318</v>
      </c>
      <c r="X138">
        <v>243</v>
      </c>
      <c r="Z138">
        <v>308</v>
      </c>
      <c r="AB138">
        <v>868</v>
      </c>
      <c r="AC138">
        <v>719</v>
      </c>
      <c r="AE138">
        <v>335</v>
      </c>
      <c r="AF138">
        <v>665</v>
      </c>
      <c r="AG138">
        <v>720</v>
      </c>
      <c r="AI138">
        <v>857</v>
      </c>
      <c r="AK138">
        <v>1122</v>
      </c>
      <c r="AQ138">
        <v>131</v>
      </c>
      <c r="AR138">
        <v>217</v>
      </c>
      <c r="AS138">
        <v>1431</v>
      </c>
      <c r="AU138">
        <v>715</v>
      </c>
      <c r="AV138">
        <v>189</v>
      </c>
      <c r="AW138">
        <v>426</v>
      </c>
      <c r="AX138">
        <v>117</v>
      </c>
      <c r="AY138">
        <v>84</v>
      </c>
    </row>
    <row r="139" spans="1:51">
      <c r="A139" t="str">
        <f t="shared" si="10"/>
        <v>2016</v>
      </c>
      <c r="B139" t="str">
        <f t="shared" si="11"/>
        <v>May</v>
      </c>
      <c r="C139" s="2">
        <v>42506</v>
      </c>
      <c r="D139" s="1" t="str">
        <f t="shared" si="12"/>
        <v>OK</v>
      </c>
      <c r="E139">
        <f t="shared" si="13"/>
        <v>1</v>
      </c>
      <c r="F139">
        <f t="shared" si="14"/>
        <v>0</v>
      </c>
      <c r="G139" s="13">
        <v>42506</v>
      </c>
      <c r="I139">
        <v>364</v>
      </c>
      <c r="J139">
        <v>326</v>
      </c>
      <c r="K139">
        <v>215</v>
      </c>
      <c r="M139">
        <v>114</v>
      </c>
      <c r="P139">
        <v>768</v>
      </c>
      <c r="Q139">
        <v>442</v>
      </c>
      <c r="R139">
        <v>115</v>
      </c>
      <c r="T139">
        <v>81</v>
      </c>
      <c r="U139">
        <v>23</v>
      </c>
      <c r="V139">
        <v>199</v>
      </c>
      <c r="W139">
        <v>628</v>
      </c>
      <c r="X139">
        <v>133</v>
      </c>
      <c r="Z139">
        <v>297</v>
      </c>
      <c r="AB139">
        <v>459</v>
      </c>
      <c r="AC139">
        <v>255</v>
      </c>
      <c r="AE139">
        <v>417</v>
      </c>
      <c r="AF139">
        <v>951</v>
      </c>
      <c r="AG139">
        <v>526</v>
      </c>
      <c r="AI139">
        <v>281</v>
      </c>
      <c r="AK139">
        <v>992</v>
      </c>
      <c r="AQ139">
        <v>99</v>
      </c>
      <c r="AR139">
        <v>620</v>
      </c>
      <c r="AS139">
        <v>1088</v>
      </c>
      <c r="AU139">
        <v>389</v>
      </c>
      <c r="AV139">
        <v>75</v>
      </c>
      <c r="AW139">
        <v>66</v>
      </c>
      <c r="AX139">
        <v>186</v>
      </c>
      <c r="AY139">
        <v>124</v>
      </c>
    </row>
    <row r="140" spans="1:51">
      <c r="A140" t="str">
        <f t="shared" si="10"/>
        <v>2016</v>
      </c>
      <c r="B140" t="str">
        <f t="shared" si="11"/>
        <v>May</v>
      </c>
      <c r="C140" s="2">
        <v>42507</v>
      </c>
      <c r="D140" s="1" t="str">
        <f t="shared" si="12"/>
        <v>OK</v>
      </c>
      <c r="E140">
        <f t="shared" si="13"/>
        <v>1</v>
      </c>
      <c r="F140">
        <f t="shared" si="14"/>
        <v>0</v>
      </c>
      <c r="G140" s="13">
        <v>42507</v>
      </c>
      <c r="I140">
        <v>334</v>
      </c>
      <c r="J140">
        <v>304</v>
      </c>
      <c r="K140">
        <v>220</v>
      </c>
      <c r="M140">
        <v>110</v>
      </c>
      <c r="P140">
        <v>776</v>
      </c>
      <c r="Q140">
        <v>446</v>
      </c>
      <c r="R140">
        <v>107</v>
      </c>
      <c r="T140">
        <v>82</v>
      </c>
      <c r="U140">
        <v>23</v>
      </c>
      <c r="V140">
        <v>170</v>
      </c>
      <c r="W140">
        <v>688</v>
      </c>
      <c r="X140">
        <v>118</v>
      </c>
      <c r="Z140">
        <v>286</v>
      </c>
      <c r="AB140">
        <v>486</v>
      </c>
      <c r="AC140">
        <v>222</v>
      </c>
      <c r="AE140">
        <v>416</v>
      </c>
      <c r="AF140">
        <v>931</v>
      </c>
      <c r="AG140">
        <v>490</v>
      </c>
      <c r="AI140">
        <v>242</v>
      </c>
      <c r="AK140">
        <v>961</v>
      </c>
      <c r="AQ140">
        <v>106</v>
      </c>
      <c r="AR140">
        <v>592</v>
      </c>
      <c r="AS140">
        <v>1084</v>
      </c>
      <c r="AU140">
        <v>399</v>
      </c>
      <c r="AV140">
        <v>84</v>
      </c>
      <c r="AW140">
        <v>103</v>
      </c>
      <c r="AX140">
        <v>167</v>
      </c>
      <c r="AY140">
        <v>140</v>
      </c>
    </row>
    <row r="141" spans="1:51">
      <c r="A141" t="str">
        <f t="shared" si="10"/>
        <v>2016</v>
      </c>
      <c r="B141" t="str">
        <f t="shared" si="11"/>
        <v>May</v>
      </c>
      <c r="C141" s="2">
        <v>42508</v>
      </c>
      <c r="D141" s="1" t="str">
        <f t="shared" si="12"/>
        <v>OK</v>
      </c>
      <c r="E141">
        <f t="shared" si="13"/>
        <v>1</v>
      </c>
      <c r="F141">
        <f t="shared" si="14"/>
        <v>0</v>
      </c>
      <c r="G141" s="13">
        <v>42508</v>
      </c>
      <c r="I141">
        <v>331</v>
      </c>
      <c r="J141">
        <v>303</v>
      </c>
      <c r="K141">
        <v>192</v>
      </c>
      <c r="M141">
        <v>117</v>
      </c>
      <c r="P141">
        <v>730</v>
      </c>
      <c r="Q141">
        <v>434</v>
      </c>
      <c r="R141">
        <v>93</v>
      </c>
      <c r="T141">
        <v>93</v>
      </c>
      <c r="U141">
        <v>17</v>
      </c>
      <c r="V141">
        <v>187</v>
      </c>
      <c r="W141">
        <v>605</v>
      </c>
      <c r="X141">
        <v>123</v>
      </c>
      <c r="Z141">
        <v>321</v>
      </c>
      <c r="AB141">
        <v>446</v>
      </c>
      <c r="AC141">
        <v>165</v>
      </c>
      <c r="AE141">
        <v>382</v>
      </c>
      <c r="AF141">
        <v>772</v>
      </c>
      <c r="AG141">
        <v>422</v>
      </c>
      <c r="AI141">
        <v>239</v>
      </c>
      <c r="AK141">
        <v>936</v>
      </c>
      <c r="AQ141">
        <v>89</v>
      </c>
      <c r="AR141">
        <v>498</v>
      </c>
      <c r="AS141">
        <v>1153</v>
      </c>
      <c r="AU141">
        <v>407</v>
      </c>
      <c r="AV141">
        <v>56</v>
      </c>
      <c r="AW141">
        <v>78</v>
      </c>
      <c r="AX141">
        <v>157</v>
      </c>
      <c r="AY141">
        <v>122</v>
      </c>
    </row>
    <row r="142" spans="1:51">
      <c r="A142" t="str">
        <f t="shared" si="10"/>
        <v>2016</v>
      </c>
      <c r="B142" t="str">
        <f t="shared" si="11"/>
        <v>May</v>
      </c>
      <c r="C142" s="2">
        <v>42509</v>
      </c>
      <c r="D142" s="1" t="str">
        <f t="shared" si="12"/>
        <v>OK</v>
      </c>
      <c r="E142">
        <f t="shared" si="13"/>
        <v>1</v>
      </c>
      <c r="F142">
        <f t="shared" si="14"/>
        <v>0</v>
      </c>
      <c r="G142" s="13">
        <v>42509</v>
      </c>
      <c r="I142">
        <v>346</v>
      </c>
      <c r="J142">
        <v>310</v>
      </c>
      <c r="K142">
        <v>235</v>
      </c>
      <c r="M142">
        <v>120</v>
      </c>
      <c r="P142">
        <v>783</v>
      </c>
      <c r="Q142">
        <v>413</v>
      </c>
      <c r="R142">
        <v>108</v>
      </c>
      <c r="T142">
        <v>93</v>
      </c>
      <c r="U142">
        <v>18</v>
      </c>
      <c r="V142">
        <v>168</v>
      </c>
      <c r="W142">
        <v>669</v>
      </c>
      <c r="X142">
        <v>137</v>
      </c>
      <c r="Z142">
        <v>321</v>
      </c>
      <c r="AB142">
        <v>458</v>
      </c>
      <c r="AC142">
        <v>209</v>
      </c>
      <c r="AE142">
        <v>414</v>
      </c>
      <c r="AF142">
        <v>835</v>
      </c>
      <c r="AG142">
        <v>472</v>
      </c>
      <c r="AI142">
        <v>195</v>
      </c>
      <c r="AK142">
        <v>988</v>
      </c>
      <c r="AQ142">
        <v>80</v>
      </c>
      <c r="AR142">
        <v>578</v>
      </c>
      <c r="AS142">
        <v>1117</v>
      </c>
      <c r="AU142">
        <v>381</v>
      </c>
      <c r="AV142">
        <v>69</v>
      </c>
      <c r="AW142">
        <v>117</v>
      </c>
      <c r="AX142">
        <v>167</v>
      </c>
      <c r="AY142">
        <v>122</v>
      </c>
    </row>
    <row r="143" spans="1:51">
      <c r="A143" t="str">
        <f t="shared" si="10"/>
        <v>2016</v>
      </c>
      <c r="B143" t="str">
        <f t="shared" si="11"/>
        <v>May</v>
      </c>
      <c r="C143" s="2">
        <v>42510</v>
      </c>
      <c r="D143" s="1" t="str">
        <f t="shared" si="12"/>
        <v>OK</v>
      </c>
      <c r="E143">
        <f t="shared" si="13"/>
        <v>1</v>
      </c>
      <c r="F143">
        <f t="shared" si="14"/>
        <v>0</v>
      </c>
      <c r="G143" s="13">
        <v>42510</v>
      </c>
      <c r="I143">
        <v>358</v>
      </c>
      <c r="J143">
        <v>297</v>
      </c>
      <c r="K143">
        <v>256</v>
      </c>
      <c r="M143">
        <v>102</v>
      </c>
      <c r="P143">
        <v>730</v>
      </c>
      <c r="Q143">
        <v>402</v>
      </c>
      <c r="R143">
        <v>99</v>
      </c>
      <c r="T143">
        <v>86</v>
      </c>
      <c r="U143">
        <v>12</v>
      </c>
      <c r="V143">
        <v>166</v>
      </c>
      <c r="W143">
        <v>608</v>
      </c>
      <c r="X143">
        <v>119</v>
      </c>
      <c r="Z143">
        <v>280</v>
      </c>
      <c r="AB143">
        <v>459</v>
      </c>
      <c r="AC143">
        <v>253</v>
      </c>
      <c r="AE143">
        <v>381</v>
      </c>
      <c r="AF143">
        <v>748</v>
      </c>
      <c r="AG143">
        <v>469</v>
      </c>
      <c r="AI143">
        <v>264</v>
      </c>
      <c r="AK143">
        <v>1038</v>
      </c>
      <c r="AQ143">
        <v>108</v>
      </c>
      <c r="AR143">
        <v>546</v>
      </c>
      <c r="AS143">
        <v>1228</v>
      </c>
      <c r="AU143">
        <v>528</v>
      </c>
      <c r="AV143">
        <v>84</v>
      </c>
      <c r="AW143">
        <v>102</v>
      </c>
      <c r="AX143">
        <v>200</v>
      </c>
      <c r="AY143">
        <v>117</v>
      </c>
    </row>
    <row r="144" spans="1:51">
      <c r="A144" t="str">
        <f t="shared" si="10"/>
        <v>2016</v>
      </c>
      <c r="B144" t="str">
        <f t="shared" si="11"/>
        <v>May</v>
      </c>
      <c r="C144" s="2">
        <v>42511</v>
      </c>
      <c r="D144" s="1" t="str">
        <f t="shared" si="12"/>
        <v>OK</v>
      </c>
      <c r="E144">
        <f t="shared" si="13"/>
        <v>0</v>
      </c>
      <c r="F144">
        <f t="shared" si="14"/>
        <v>1</v>
      </c>
      <c r="G144" s="13">
        <v>42511</v>
      </c>
      <c r="I144">
        <v>69</v>
      </c>
      <c r="J144">
        <v>60</v>
      </c>
      <c r="K144">
        <v>88</v>
      </c>
      <c r="M144">
        <v>82</v>
      </c>
      <c r="P144">
        <v>170</v>
      </c>
      <c r="Q144">
        <v>80</v>
      </c>
      <c r="R144">
        <v>28</v>
      </c>
      <c r="T144">
        <v>47</v>
      </c>
      <c r="U144">
        <v>17</v>
      </c>
      <c r="V144">
        <v>50</v>
      </c>
      <c r="W144">
        <v>174</v>
      </c>
      <c r="X144">
        <v>89</v>
      </c>
      <c r="Z144">
        <v>154</v>
      </c>
      <c r="AB144">
        <v>112</v>
      </c>
      <c r="AC144">
        <v>135</v>
      </c>
      <c r="AE144">
        <v>74</v>
      </c>
      <c r="AF144">
        <v>133</v>
      </c>
      <c r="AG144">
        <v>156</v>
      </c>
      <c r="AI144">
        <v>187</v>
      </c>
      <c r="AK144">
        <v>387</v>
      </c>
      <c r="AQ144">
        <v>34</v>
      </c>
      <c r="AR144">
        <v>132</v>
      </c>
      <c r="AS144">
        <v>478</v>
      </c>
      <c r="AU144">
        <v>197</v>
      </c>
      <c r="AV144">
        <v>24</v>
      </c>
      <c r="AW144">
        <v>94</v>
      </c>
      <c r="AX144">
        <v>59</v>
      </c>
      <c r="AY144">
        <v>43</v>
      </c>
    </row>
    <row r="145" spans="1:51">
      <c r="A145" t="str">
        <f t="shared" si="10"/>
        <v>2016</v>
      </c>
      <c r="B145" t="str">
        <f t="shared" si="11"/>
        <v>May</v>
      </c>
      <c r="C145" s="2">
        <v>42512</v>
      </c>
      <c r="D145" s="1" t="str">
        <f t="shared" si="12"/>
        <v>OK</v>
      </c>
      <c r="E145">
        <f t="shared" si="13"/>
        <v>0</v>
      </c>
      <c r="F145">
        <f t="shared" si="14"/>
        <v>1</v>
      </c>
      <c r="G145" s="13">
        <v>42512</v>
      </c>
      <c r="I145">
        <v>191</v>
      </c>
      <c r="J145">
        <v>78</v>
      </c>
      <c r="K145">
        <v>369</v>
      </c>
      <c r="M145">
        <v>150</v>
      </c>
      <c r="P145">
        <v>271</v>
      </c>
      <c r="Q145">
        <v>234</v>
      </c>
      <c r="R145">
        <v>25</v>
      </c>
      <c r="T145">
        <v>79</v>
      </c>
      <c r="U145">
        <v>20</v>
      </c>
      <c r="V145">
        <v>33</v>
      </c>
      <c r="W145">
        <v>290</v>
      </c>
      <c r="X145">
        <v>214</v>
      </c>
      <c r="Z145">
        <v>253</v>
      </c>
      <c r="AB145">
        <v>423</v>
      </c>
      <c r="AC145">
        <v>426</v>
      </c>
      <c r="AE145">
        <v>208</v>
      </c>
      <c r="AF145">
        <v>418</v>
      </c>
      <c r="AG145">
        <v>488</v>
      </c>
      <c r="AI145">
        <v>482</v>
      </c>
      <c r="AK145">
        <v>849</v>
      </c>
      <c r="AQ145">
        <v>121</v>
      </c>
      <c r="AR145">
        <v>160</v>
      </c>
      <c r="AS145">
        <v>1092</v>
      </c>
      <c r="AU145">
        <v>581</v>
      </c>
      <c r="AV145">
        <v>154</v>
      </c>
      <c r="AW145">
        <v>286</v>
      </c>
      <c r="AX145">
        <v>74</v>
      </c>
      <c r="AY145">
        <v>47</v>
      </c>
    </row>
    <row r="146" spans="1:51">
      <c r="A146" t="str">
        <f t="shared" si="10"/>
        <v>2016</v>
      </c>
      <c r="B146" t="str">
        <f t="shared" si="11"/>
        <v>May</v>
      </c>
      <c r="C146" s="2">
        <v>42513</v>
      </c>
      <c r="D146" s="1" t="str">
        <f t="shared" si="12"/>
        <v>OK</v>
      </c>
      <c r="E146">
        <f t="shared" si="13"/>
        <v>1</v>
      </c>
      <c r="F146">
        <f t="shared" si="14"/>
        <v>0</v>
      </c>
      <c r="G146" s="13">
        <v>42513</v>
      </c>
      <c r="I146">
        <v>200</v>
      </c>
      <c r="J146">
        <v>196</v>
      </c>
      <c r="K146">
        <v>83</v>
      </c>
      <c r="M146">
        <v>48</v>
      </c>
      <c r="P146">
        <v>440</v>
      </c>
      <c r="Q146">
        <v>219</v>
      </c>
      <c r="R146">
        <v>82</v>
      </c>
      <c r="T146">
        <v>78</v>
      </c>
      <c r="U146">
        <v>16</v>
      </c>
      <c r="V146">
        <v>152</v>
      </c>
      <c r="W146">
        <v>393</v>
      </c>
      <c r="X146">
        <v>89</v>
      </c>
      <c r="Z146">
        <v>188</v>
      </c>
      <c r="AB146">
        <v>270</v>
      </c>
      <c r="AC146">
        <v>116</v>
      </c>
      <c r="AE146">
        <v>241</v>
      </c>
      <c r="AF146">
        <v>495</v>
      </c>
      <c r="AG146">
        <v>233</v>
      </c>
      <c r="AI146">
        <v>99</v>
      </c>
      <c r="AK146">
        <v>607</v>
      </c>
      <c r="AQ146">
        <v>46</v>
      </c>
      <c r="AR146">
        <v>271</v>
      </c>
      <c r="AS146">
        <v>670</v>
      </c>
      <c r="AU146">
        <v>227</v>
      </c>
      <c r="AV146">
        <v>18</v>
      </c>
      <c r="AW146">
        <v>21</v>
      </c>
      <c r="AX146">
        <v>110</v>
      </c>
      <c r="AY146">
        <v>64</v>
      </c>
    </row>
    <row r="147" spans="1:51">
      <c r="A147" t="str">
        <f t="shared" si="10"/>
        <v>2016</v>
      </c>
      <c r="B147" t="str">
        <f t="shared" si="11"/>
        <v>May</v>
      </c>
      <c r="C147" s="2">
        <v>42514</v>
      </c>
      <c r="D147" s="1" t="str">
        <f t="shared" si="12"/>
        <v>OK</v>
      </c>
      <c r="E147">
        <f t="shared" si="13"/>
        <v>1</v>
      </c>
      <c r="F147">
        <f t="shared" si="14"/>
        <v>0</v>
      </c>
      <c r="G147" s="13">
        <v>42514</v>
      </c>
      <c r="I147">
        <v>286</v>
      </c>
      <c r="J147">
        <v>234</v>
      </c>
      <c r="K147">
        <v>167</v>
      </c>
      <c r="M147">
        <v>77</v>
      </c>
      <c r="P147">
        <v>598</v>
      </c>
      <c r="Q147">
        <v>346</v>
      </c>
      <c r="R147">
        <v>74</v>
      </c>
      <c r="T147">
        <v>94</v>
      </c>
      <c r="U147">
        <v>24</v>
      </c>
      <c r="V147">
        <v>165</v>
      </c>
      <c r="W147">
        <v>567</v>
      </c>
      <c r="X147">
        <v>111</v>
      </c>
      <c r="Z147">
        <v>242</v>
      </c>
      <c r="AB147">
        <v>396</v>
      </c>
      <c r="AC147">
        <v>194</v>
      </c>
      <c r="AE147">
        <v>343</v>
      </c>
      <c r="AF147">
        <v>703</v>
      </c>
      <c r="AG147">
        <v>349</v>
      </c>
      <c r="AI147">
        <v>197</v>
      </c>
      <c r="AK147">
        <v>829</v>
      </c>
      <c r="AQ147">
        <v>63</v>
      </c>
      <c r="AR147">
        <v>452</v>
      </c>
      <c r="AS147">
        <v>978</v>
      </c>
      <c r="AU147">
        <v>318</v>
      </c>
      <c r="AV147">
        <v>60</v>
      </c>
      <c r="AW147">
        <v>55</v>
      </c>
      <c r="AX147">
        <v>143</v>
      </c>
      <c r="AY147">
        <v>91</v>
      </c>
    </row>
    <row r="148" spans="1:51">
      <c r="A148" t="str">
        <f t="shared" si="10"/>
        <v>2016</v>
      </c>
      <c r="B148" t="str">
        <f t="shared" si="11"/>
        <v>May</v>
      </c>
      <c r="C148" s="2">
        <v>42515</v>
      </c>
      <c r="D148" s="1" t="str">
        <f t="shared" si="12"/>
        <v>OK</v>
      </c>
      <c r="E148">
        <f t="shared" si="13"/>
        <v>1</v>
      </c>
      <c r="F148">
        <f t="shared" si="14"/>
        <v>0</v>
      </c>
      <c r="G148" s="13">
        <v>42515</v>
      </c>
      <c r="I148">
        <v>255</v>
      </c>
      <c r="J148">
        <v>265</v>
      </c>
      <c r="K148">
        <v>182</v>
      </c>
      <c r="M148">
        <v>97</v>
      </c>
      <c r="P148">
        <v>595</v>
      </c>
      <c r="Q148">
        <v>285</v>
      </c>
      <c r="R148">
        <v>87</v>
      </c>
      <c r="T148">
        <v>57</v>
      </c>
      <c r="U148">
        <v>36</v>
      </c>
      <c r="V148">
        <v>174</v>
      </c>
      <c r="W148">
        <v>519</v>
      </c>
      <c r="X148">
        <v>95</v>
      </c>
      <c r="Z148">
        <v>271</v>
      </c>
      <c r="AB148">
        <v>348</v>
      </c>
      <c r="AC148">
        <v>158</v>
      </c>
      <c r="AE148">
        <v>281</v>
      </c>
      <c r="AF148">
        <v>605</v>
      </c>
      <c r="AG148">
        <v>301</v>
      </c>
      <c r="AI148">
        <v>164</v>
      </c>
      <c r="AK148">
        <v>784</v>
      </c>
      <c r="AQ148">
        <v>64</v>
      </c>
      <c r="AR148">
        <v>431</v>
      </c>
      <c r="AS148">
        <v>916</v>
      </c>
      <c r="AU148">
        <v>352</v>
      </c>
      <c r="AV148">
        <v>39</v>
      </c>
      <c r="AW148">
        <v>54</v>
      </c>
      <c r="AX148">
        <v>167</v>
      </c>
      <c r="AY148">
        <v>98</v>
      </c>
    </row>
    <row r="149" spans="1:51">
      <c r="A149" t="str">
        <f t="shared" si="10"/>
        <v>2016</v>
      </c>
      <c r="B149" t="str">
        <f t="shared" si="11"/>
        <v>May</v>
      </c>
      <c r="C149" s="2">
        <v>42516</v>
      </c>
      <c r="D149" s="1" t="str">
        <f t="shared" si="12"/>
        <v>OK</v>
      </c>
      <c r="E149">
        <f t="shared" si="13"/>
        <v>1</v>
      </c>
      <c r="F149">
        <f t="shared" si="14"/>
        <v>0</v>
      </c>
      <c r="G149" s="13">
        <v>42516</v>
      </c>
      <c r="I149">
        <v>295</v>
      </c>
      <c r="J149">
        <v>255</v>
      </c>
      <c r="K149">
        <v>218</v>
      </c>
      <c r="M149">
        <v>125</v>
      </c>
      <c r="P149">
        <v>628</v>
      </c>
      <c r="Q149">
        <v>342</v>
      </c>
      <c r="R149">
        <v>100</v>
      </c>
      <c r="T149">
        <v>69</v>
      </c>
      <c r="U149">
        <v>45</v>
      </c>
      <c r="V149">
        <v>178</v>
      </c>
      <c r="W149">
        <v>578</v>
      </c>
      <c r="X149">
        <v>127</v>
      </c>
      <c r="Z149">
        <v>282</v>
      </c>
      <c r="AB149">
        <v>388</v>
      </c>
      <c r="AC149">
        <v>204</v>
      </c>
      <c r="AE149">
        <v>338</v>
      </c>
      <c r="AF149">
        <v>666</v>
      </c>
      <c r="AG149">
        <v>365</v>
      </c>
      <c r="AI149">
        <v>189</v>
      </c>
      <c r="AK149">
        <v>898</v>
      </c>
      <c r="AQ149">
        <v>87</v>
      </c>
      <c r="AR149">
        <v>480</v>
      </c>
      <c r="AS149">
        <v>1058</v>
      </c>
      <c r="AU149">
        <v>349</v>
      </c>
      <c r="AV149">
        <v>59</v>
      </c>
      <c r="AW149">
        <v>80</v>
      </c>
      <c r="AX149">
        <v>134</v>
      </c>
      <c r="AY149">
        <v>110</v>
      </c>
    </row>
    <row r="150" spans="1:51">
      <c r="A150" t="str">
        <f t="shared" si="10"/>
        <v>2016</v>
      </c>
      <c r="B150" t="str">
        <f t="shared" si="11"/>
        <v>May</v>
      </c>
      <c r="C150" s="2">
        <v>42517</v>
      </c>
      <c r="D150" s="1" t="str">
        <f t="shared" si="12"/>
        <v>OK</v>
      </c>
      <c r="E150">
        <f t="shared" si="13"/>
        <v>1</v>
      </c>
      <c r="F150">
        <f t="shared" si="14"/>
        <v>0</v>
      </c>
      <c r="G150" s="13">
        <v>42517</v>
      </c>
      <c r="I150">
        <v>264</v>
      </c>
      <c r="J150">
        <v>234</v>
      </c>
      <c r="K150">
        <v>176</v>
      </c>
      <c r="M150">
        <v>109</v>
      </c>
      <c r="P150">
        <v>547</v>
      </c>
      <c r="Q150">
        <v>305</v>
      </c>
      <c r="R150">
        <v>91</v>
      </c>
      <c r="T150">
        <v>76</v>
      </c>
      <c r="U150">
        <v>24</v>
      </c>
      <c r="V150">
        <v>147</v>
      </c>
      <c r="W150">
        <v>513</v>
      </c>
      <c r="X150">
        <v>100</v>
      </c>
      <c r="Z150">
        <v>283</v>
      </c>
      <c r="AB150">
        <v>368</v>
      </c>
      <c r="AC150">
        <v>205</v>
      </c>
      <c r="AE150">
        <v>328</v>
      </c>
      <c r="AF150">
        <v>623</v>
      </c>
      <c r="AG150">
        <v>339</v>
      </c>
      <c r="AI150">
        <v>245</v>
      </c>
      <c r="AK150">
        <v>869</v>
      </c>
      <c r="AQ150">
        <v>79</v>
      </c>
      <c r="AR150">
        <v>390</v>
      </c>
      <c r="AS150">
        <v>1038</v>
      </c>
      <c r="AU150">
        <v>351</v>
      </c>
      <c r="AV150">
        <v>75</v>
      </c>
      <c r="AW150">
        <v>74</v>
      </c>
      <c r="AX150">
        <v>146</v>
      </c>
      <c r="AY150">
        <v>108</v>
      </c>
    </row>
    <row r="151" spans="1:51">
      <c r="A151" t="str">
        <f t="shared" si="10"/>
        <v>2016</v>
      </c>
      <c r="B151" t="str">
        <f t="shared" si="11"/>
        <v>May</v>
      </c>
      <c r="C151" s="2">
        <v>42518</v>
      </c>
      <c r="D151" s="1" t="str">
        <f t="shared" si="12"/>
        <v>OK</v>
      </c>
      <c r="E151">
        <f t="shared" si="13"/>
        <v>0</v>
      </c>
      <c r="F151">
        <f t="shared" si="14"/>
        <v>1</v>
      </c>
      <c r="G151" s="13">
        <v>42518</v>
      </c>
      <c r="I151">
        <v>136</v>
      </c>
      <c r="J151">
        <v>66</v>
      </c>
      <c r="K151">
        <v>148</v>
      </c>
      <c r="M151">
        <v>77</v>
      </c>
      <c r="P151">
        <v>211</v>
      </c>
      <c r="Q151">
        <v>143</v>
      </c>
      <c r="R151">
        <v>37</v>
      </c>
      <c r="T151">
        <v>62</v>
      </c>
      <c r="U151">
        <v>14</v>
      </c>
      <c r="V151">
        <v>50</v>
      </c>
      <c r="W151">
        <v>214</v>
      </c>
      <c r="X151">
        <v>81</v>
      </c>
      <c r="Z151">
        <v>152</v>
      </c>
      <c r="AB151">
        <v>262</v>
      </c>
      <c r="AC151">
        <v>238</v>
      </c>
      <c r="AE151">
        <v>161</v>
      </c>
      <c r="AF151">
        <v>251</v>
      </c>
      <c r="AG151">
        <v>230</v>
      </c>
      <c r="AI151">
        <v>205</v>
      </c>
      <c r="AK151">
        <v>487</v>
      </c>
      <c r="AQ151">
        <v>71</v>
      </c>
      <c r="AR151">
        <v>153</v>
      </c>
      <c r="AS151">
        <v>615</v>
      </c>
      <c r="AU151">
        <v>308</v>
      </c>
      <c r="AV151">
        <v>135</v>
      </c>
      <c r="AW151">
        <v>91</v>
      </c>
      <c r="AX151">
        <v>87</v>
      </c>
      <c r="AY151">
        <v>47</v>
      </c>
    </row>
    <row r="152" spans="1:51">
      <c r="A152" t="str">
        <f t="shared" si="10"/>
        <v>2016</v>
      </c>
      <c r="B152" t="str">
        <f t="shared" si="11"/>
        <v>May</v>
      </c>
      <c r="C152" s="2">
        <v>42519</v>
      </c>
      <c r="D152" s="1" t="str">
        <f t="shared" si="12"/>
        <v>OK</v>
      </c>
      <c r="E152">
        <f t="shared" si="13"/>
        <v>0</v>
      </c>
      <c r="F152">
        <f t="shared" si="14"/>
        <v>1</v>
      </c>
      <c r="G152" s="13">
        <v>42519</v>
      </c>
      <c r="I152">
        <v>95</v>
      </c>
      <c r="J152">
        <v>47</v>
      </c>
      <c r="K152">
        <v>169</v>
      </c>
      <c r="M152">
        <v>106</v>
      </c>
      <c r="P152">
        <v>129</v>
      </c>
      <c r="Q152">
        <v>132</v>
      </c>
      <c r="R152">
        <v>31</v>
      </c>
      <c r="T152">
        <v>61</v>
      </c>
      <c r="U152">
        <v>10</v>
      </c>
      <c r="V152">
        <v>38</v>
      </c>
      <c r="W152">
        <v>159</v>
      </c>
      <c r="X152">
        <v>138</v>
      </c>
      <c r="Z152">
        <v>171</v>
      </c>
      <c r="AB152">
        <v>177</v>
      </c>
      <c r="AC152">
        <v>208</v>
      </c>
      <c r="AE152">
        <v>97</v>
      </c>
      <c r="AF152">
        <v>223</v>
      </c>
      <c r="AG152">
        <v>299</v>
      </c>
      <c r="AI152">
        <v>178</v>
      </c>
      <c r="AK152">
        <v>475</v>
      </c>
      <c r="AQ152">
        <v>43</v>
      </c>
      <c r="AR152">
        <v>102</v>
      </c>
      <c r="AS152">
        <v>624</v>
      </c>
      <c r="AU152">
        <v>234</v>
      </c>
      <c r="AV152">
        <v>29</v>
      </c>
      <c r="AW152">
        <v>219</v>
      </c>
      <c r="AX152">
        <v>53</v>
      </c>
      <c r="AY152">
        <v>22</v>
      </c>
    </row>
    <row r="153" spans="1:51">
      <c r="A153" t="str">
        <f t="shared" si="10"/>
        <v>2016</v>
      </c>
      <c r="B153" t="str">
        <f t="shared" si="11"/>
        <v>May</v>
      </c>
      <c r="C153" s="2">
        <v>42520</v>
      </c>
      <c r="D153" s="1" t="str">
        <f t="shared" si="12"/>
        <v>OK</v>
      </c>
      <c r="E153">
        <f t="shared" si="13"/>
        <v>1</v>
      </c>
      <c r="F153">
        <f t="shared" si="14"/>
        <v>0</v>
      </c>
      <c r="G153" s="13">
        <v>42520</v>
      </c>
      <c r="I153">
        <v>321</v>
      </c>
      <c r="J153">
        <v>229</v>
      </c>
      <c r="K153">
        <v>135</v>
      </c>
      <c r="M153">
        <v>96</v>
      </c>
      <c r="P153">
        <v>627</v>
      </c>
      <c r="Q153">
        <v>371</v>
      </c>
      <c r="R153">
        <v>102</v>
      </c>
      <c r="T153">
        <v>73</v>
      </c>
      <c r="U153">
        <v>23</v>
      </c>
      <c r="V153">
        <v>171</v>
      </c>
      <c r="W153">
        <v>584</v>
      </c>
      <c r="X153">
        <v>102</v>
      </c>
      <c r="Z153">
        <v>250</v>
      </c>
      <c r="AB153">
        <v>366</v>
      </c>
      <c r="AC153">
        <v>184</v>
      </c>
      <c r="AE153">
        <v>322</v>
      </c>
      <c r="AF153">
        <v>707</v>
      </c>
      <c r="AG153">
        <v>408</v>
      </c>
      <c r="AI153">
        <v>177</v>
      </c>
      <c r="AK153">
        <v>795</v>
      </c>
      <c r="AQ153">
        <v>91</v>
      </c>
      <c r="AR153">
        <v>456</v>
      </c>
      <c r="AS153">
        <v>857</v>
      </c>
      <c r="AU153">
        <v>340</v>
      </c>
      <c r="AV153">
        <v>51</v>
      </c>
      <c r="AW153">
        <v>66</v>
      </c>
      <c r="AX153">
        <v>141</v>
      </c>
      <c r="AY153">
        <v>81</v>
      </c>
    </row>
    <row r="154" spans="1:51">
      <c r="A154" t="str">
        <f t="shared" si="10"/>
        <v>2016</v>
      </c>
      <c r="B154" t="str">
        <f t="shared" si="11"/>
        <v>May</v>
      </c>
      <c r="C154" s="2">
        <v>42521</v>
      </c>
      <c r="D154" s="1" t="str">
        <f t="shared" si="12"/>
        <v>OK</v>
      </c>
      <c r="E154">
        <f t="shared" si="13"/>
        <v>1</v>
      </c>
      <c r="F154">
        <f t="shared" si="14"/>
        <v>0</v>
      </c>
      <c r="G154" s="13">
        <v>42521</v>
      </c>
      <c r="I154">
        <v>232</v>
      </c>
      <c r="J154">
        <v>226</v>
      </c>
      <c r="K154">
        <v>179</v>
      </c>
      <c r="M154">
        <v>75</v>
      </c>
      <c r="P154">
        <v>592</v>
      </c>
      <c r="Q154">
        <v>319</v>
      </c>
      <c r="R154">
        <v>83</v>
      </c>
      <c r="T154">
        <v>87</v>
      </c>
      <c r="U154">
        <v>29</v>
      </c>
      <c r="V154">
        <v>152</v>
      </c>
      <c r="W154">
        <v>499</v>
      </c>
      <c r="X154">
        <v>104</v>
      </c>
      <c r="Z154">
        <v>224</v>
      </c>
      <c r="AB154">
        <v>387</v>
      </c>
      <c r="AC154">
        <v>161</v>
      </c>
      <c r="AE154">
        <v>316</v>
      </c>
      <c r="AF154">
        <v>616</v>
      </c>
      <c r="AG154">
        <v>276</v>
      </c>
      <c r="AI154">
        <v>146</v>
      </c>
      <c r="AK154">
        <v>775</v>
      </c>
      <c r="AQ154">
        <v>77</v>
      </c>
      <c r="AR154">
        <v>426</v>
      </c>
      <c r="AS154">
        <v>872</v>
      </c>
      <c r="AU154">
        <v>290</v>
      </c>
      <c r="AV154">
        <v>24</v>
      </c>
      <c r="AW154">
        <v>32</v>
      </c>
      <c r="AX154">
        <v>117</v>
      </c>
      <c r="AY154">
        <v>84</v>
      </c>
    </row>
    <row r="155" spans="1:51">
      <c r="A155" t="str">
        <f t="shared" si="10"/>
        <v>2016</v>
      </c>
      <c r="B155" t="str">
        <f t="shared" si="11"/>
        <v>June</v>
      </c>
      <c r="C155" s="2">
        <v>42522</v>
      </c>
      <c r="D155" s="1" t="str">
        <f t="shared" si="12"/>
        <v>OK</v>
      </c>
      <c r="E155">
        <f t="shared" si="13"/>
        <v>1</v>
      </c>
      <c r="F155">
        <f t="shared" si="14"/>
        <v>0</v>
      </c>
      <c r="G155" s="13">
        <v>42522</v>
      </c>
      <c r="I155">
        <v>302</v>
      </c>
      <c r="J155">
        <v>284</v>
      </c>
      <c r="K155">
        <v>196</v>
      </c>
      <c r="M155">
        <v>111</v>
      </c>
      <c r="P155">
        <v>693</v>
      </c>
      <c r="Q155">
        <v>368</v>
      </c>
      <c r="R155">
        <v>96</v>
      </c>
      <c r="T155">
        <v>87</v>
      </c>
      <c r="U155">
        <v>39</v>
      </c>
      <c r="V155">
        <v>158</v>
      </c>
      <c r="W155">
        <v>646</v>
      </c>
      <c r="X155">
        <v>142</v>
      </c>
      <c r="Z155">
        <v>334</v>
      </c>
      <c r="AB155">
        <v>432</v>
      </c>
      <c r="AC155">
        <v>239</v>
      </c>
      <c r="AE155">
        <v>370</v>
      </c>
      <c r="AF155">
        <v>737</v>
      </c>
      <c r="AG155">
        <v>469</v>
      </c>
      <c r="AI155">
        <v>206</v>
      </c>
      <c r="AK155">
        <v>972</v>
      </c>
      <c r="AQ155">
        <v>70</v>
      </c>
      <c r="AR155">
        <v>486</v>
      </c>
      <c r="AS155">
        <v>1105</v>
      </c>
      <c r="AU155">
        <v>375</v>
      </c>
      <c r="AV155">
        <v>78</v>
      </c>
      <c r="AW155">
        <v>68</v>
      </c>
      <c r="AX155">
        <v>168</v>
      </c>
      <c r="AY155">
        <v>102</v>
      </c>
    </row>
    <row r="156" spans="1:51">
      <c r="A156" t="str">
        <f t="shared" si="10"/>
        <v>2016</v>
      </c>
      <c r="B156" t="str">
        <f t="shared" si="11"/>
        <v>June</v>
      </c>
      <c r="C156" s="2">
        <v>42523</v>
      </c>
      <c r="D156" s="1" t="str">
        <f t="shared" si="12"/>
        <v>OK</v>
      </c>
      <c r="E156">
        <f t="shared" si="13"/>
        <v>1</v>
      </c>
      <c r="F156">
        <f t="shared" si="14"/>
        <v>0</v>
      </c>
      <c r="G156" s="13">
        <v>42523</v>
      </c>
      <c r="I156">
        <v>364</v>
      </c>
      <c r="J156">
        <v>320</v>
      </c>
      <c r="K156">
        <v>279</v>
      </c>
      <c r="M156">
        <v>155</v>
      </c>
      <c r="P156">
        <v>691</v>
      </c>
      <c r="Q156">
        <v>437</v>
      </c>
      <c r="R156">
        <v>103</v>
      </c>
      <c r="T156">
        <v>91</v>
      </c>
      <c r="U156">
        <v>38</v>
      </c>
      <c r="V156">
        <v>197</v>
      </c>
      <c r="W156">
        <v>674</v>
      </c>
      <c r="X156">
        <v>174</v>
      </c>
      <c r="Z156">
        <v>362</v>
      </c>
      <c r="AB156">
        <v>435</v>
      </c>
      <c r="AC156">
        <v>228</v>
      </c>
      <c r="AE156">
        <v>416</v>
      </c>
      <c r="AF156">
        <v>857</v>
      </c>
      <c r="AG156">
        <v>505</v>
      </c>
      <c r="AI156">
        <v>229</v>
      </c>
      <c r="AK156">
        <v>1080</v>
      </c>
      <c r="AQ156">
        <v>110</v>
      </c>
      <c r="AR156">
        <v>526</v>
      </c>
      <c r="AS156">
        <v>1309</v>
      </c>
      <c r="AU156">
        <v>397</v>
      </c>
      <c r="AV156">
        <v>99</v>
      </c>
      <c r="AW156">
        <v>116</v>
      </c>
      <c r="AX156">
        <v>165</v>
      </c>
      <c r="AY156">
        <v>130</v>
      </c>
    </row>
    <row r="157" spans="1:51">
      <c r="A157" t="str">
        <f t="shared" si="10"/>
        <v>2016</v>
      </c>
      <c r="B157" t="str">
        <f t="shared" si="11"/>
        <v>June</v>
      </c>
      <c r="C157" s="2">
        <v>42524</v>
      </c>
      <c r="D157" s="1" t="str">
        <f t="shared" si="12"/>
        <v>OK</v>
      </c>
      <c r="E157">
        <f t="shared" si="13"/>
        <v>1</v>
      </c>
      <c r="F157">
        <f t="shared" si="14"/>
        <v>0</v>
      </c>
      <c r="G157" s="13">
        <v>42524</v>
      </c>
      <c r="I157">
        <v>310</v>
      </c>
      <c r="J157">
        <v>251</v>
      </c>
      <c r="K157">
        <v>243</v>
      </c>
      <c r="M157">
        <v>111</v>
      </c>
      <c r="P157">
        <v>617</v>
      </c>
      <c r="Q157">
        <v>335</v>
      </c>
      <c r="R157">
        <v>89</v>
      </c>
      <c r="T157">
        <v>108</v>
      </c>
      <c r="U157">
        <v>32</v>
      </c>
      <c r="V157">
        <v>180</v>
      </c>
      <c r="W157">
        <v>602</v>
      </c>
      <c r="X157">
        <v>109</v>
      </c>
      <c r="Z157">
        <v>351</v>
      </c>
      <c r="AB157">
        <v>399</v>
      </c>
      <c r="AC157">
        <v>317</v>
      </c>
      <c r="AE157">
        <v>361</v>
      </c>
      <c r="AF157">
        <v>685</v>
      </c>
      <c r="AG157">
        <v>426</v>
      </c>
      <c r="AI157">
        <v>294</v>
      </c>
      <c r="AK157">
        <v>1027</v>
      </c>
      <c r="AQ157">
        <v>71</v>
      </c>
      <c r="AR157">
        <v>482</v>
      </c>
      <c r="AS157">
        <v>1199</v>
      </c>
      <c r="AU157">
        <v>556</v>
      </c>
      <c r="AV157">
        <v>68</v>
      </c>
      <c r="AW157">
        <v>94</v>
      </c>
      <c r="AX157">
        <v>129</v>
      </c>
      <c r="AY157">
        <v>101</v>
      </c>
    </row>
    <row r="158" spans="1:51">
      <c r="A158" t="str">
        <f t="shared" si="10"/>
        <v>2016</v>
      </c>
      <c r="B158" t="str">
        <f t="shared" si="11"/>
        <v>June</v>
      </c>
      <c r="C158" s="2">
        <v>42525</v>
      </c>
      <c r="D158" s="1" t="str">
        <f t="shared" si="12"/>
        <v>OK</v>
      </c>
      <c r="E158">
        <f t="shared" si="13"/>
        <v>0</v>
      </c>
      <c r="F158">
        <f t="shared" si="14"/>
        <v>1</v>
      </c>
      <c r="G158" s="13">
        <v>42525</v>
      </c>
      <c r="I158">
        <v>234</v>
      </c>
      <c r="J158">
        <v>89</v>
      </c>
      <c r="K158">
        <v>316</v>
      </c>
      <c r="M158">
        <v>161</v>
      </c>
      <c r="P158">
        <v>273</v>
      </c>
      <c r="Q158">
        <v>277</v>
      </c>
      <c r="R158">
        <v>30</v>
      </c>
      <c r="T158">
        <v>79</v>
      </c>
      <c r="U158">
        <v>33</v>
      </c>
      <c r="V158">
        <v>55</v>
      </c>
      <c r="W158">
        <v>319</v>
      </c>
      <c r="X158">
        <v>218</v>
      </c>
      <c r="Z158">
        <v>270</v>
      </c>
      <c r="AB158">
        <v>567</v>
      </c>
      <c r="AC158">
        <v>399</v>
      </c>
      <c r="AE158">
        <v>251</v>
      </c>
      <c r="AF158">
        <v>486</v>
      </c>
      <c r="AG158">
        <v>632</v>
      </c>
      <c r="AI158">
        <v>503</v>
      </c>
      <c r="AK158">
        <v>958</v>
      </c>
      <c r="AQ158">
        <v>90</v>
      </c>
      <c r="AR158">
        <v>204</v>
      </c>
      <c r="AS158">
        <v>1208</v>
      </c>
      <c r="AU158">
        <v>597</v>
      </c>
      <c r="AV158">
        <v>199</v>
      </c>
      <c r="AW158">
        <v>232</v>
      </c>
      <c r="AX158">
        <v>68</v>
      </c>
      <c r="AY158">
        <v>89</v>
      </c>
    </row>
    <row r="159" spans="1:51">
      <c r="A159" t="str">
        <f t="shared" si="10"/>
        <v>2016</v>
      </c>
      <c r="B159" t="str">
        <f t="shared" si="11"/>
        <v>June</v>
      </c>
      <c r="C159" s="2">
        <v>42526</v>
      </c>
      <c r="D159" s="1" t="str">
        <f t="shared" si="12"/>
        <v>OK</v>
      </c>
      <c r="E159">
        <f t="shared" si="13"/>
        <v>0</v>
      </c>
      <c r="F159">
        <f t="shared" si="14"/>
        <v>1</v>
      </c>
      <c r="G159" s="13">
        <v>42526</v>
      </c>
      <c r="I159">
        <v>328</v>
      </c>
      <c r="J159">
        <v>79</v>
      </c>
      <c r="K159">
        <v>406</v>
      </c>
      <c r="M159">
        <v>122</v>
      </c>
      <c r="P159">
        <v>263</v>
      </c>
      <c r="Q159">
        <v>418</v>
      </c>
      <c r="R159">
        <v>42</v>
      </c>
      <c r="T159">
        <v>79</v>
      </c>
      <c r="U159">
        <v>14</v>
      </c>
      <c r="V159">
        <v>44</v>
      </c>
      <c r="W159">
        <v>322</v>
      </c>
      <c r="X159">
        <v>152</v>
      </c>
      <c r="Z159">
        <v>271</v>
      </c>
      <c r="AB159">
        <v>768</v>
      </c>
      <c r="AC159">
        <v>496</v>
      </c>
      <c r="AE159">
        <v>335</v>
      </c>
      <c r="AF159">
        <v>519</v>
      </c>
      <c r="AG159">
        <v>818</v>
      </c>
      <c r="AI159">
        <v>797</v>
      </c>
      <c r="AK159">
        <v>1104</v>
      </c>
      <c r="AQ159">
        <v>99</v>
      </c>
      <c r="AR159">
        <v>167</v>
      </c>
      <c r="AS159">
        <v>1341</v>
      </c>
      <c r="AU159">
        <v>878</v>
      </c>
      <c r="AV159">
        <v>190</v>
      </c>
      <c r="AW159">
        <v>294</v>
      </c>
      <c r="AX159">
        <v>65</v>
      </c>
      <c r="AY159">
        <v>100</v>
      </c>
    </row>
    <row r="160" spans="1:51">
      <c r="A160" t="str">
        <f t="shared" si="10"/>
        <v>2016</v>
      </c>
      <c r="B160" t="str">
        <f t="shared" si="11"/>
        <v>June</v>
      </c>
      <c r="C160" s="2">
        <v>42527</v>
      </c>
      <c r="D160" s="1" t="str">
        <f t="shared" si="12"/>
        <v>OK</v>
      </c>
      <c r="E160">
        <v>0</v>
      </c>
      <c r="F160">
        <v>1</v>
      </c>
      <c r="G160" s="13">
        <v>42527</v>
      </c>
      <c r="I160">
        <v>297</v>
      </c>
      <c r="J160">
        <v>71</v>
      </c>
      <c r="K160">
        <v>357</v>
      </c>
      <c r="M160">
        <v>154</v>
      </c>
      <c r="P160">
        <v>250</v>
      </c>
      <c r="Q160">
        <v>357</v>
      </c>
      <c r="R160">
        <v>21</v>
      </c>
      <c r="T160">
        <v>47</v>
      </c>
      <c r="U160">
        <v>23</v>
      </c>
      <c r="V160">
        <v>36</v>
      </c>
      <c r="W160">
        <v>242</v>
      </c>
      <c r="X160">
        <v>173</v>
      </c>
      <c r="Z160">
        <v>235</v>
      </c>
      <c r="AB160">
        <v>859</v>
      </c>
      <c r="AC160">
        <v>534</v>
      </c>
      <c r="AE160">
        <v>373</v>
      </c>
      <c r="AF160">
        <v>500</v>
      </c>
      <c r="AG160">
        <v>689</v>
      </c>
      <c r="AI160">
        <v>866</v>
      </c>
      <c r="AK160">
        <v>987</v>
      </c>
      <c r="AQ160">
        <v>134</v>
      </c>
      <c r="AR160">
        <v>144</v>
      </c>
      <c r="AS160">
        <v>1248</v>
      </c>
      <c r="AU160">
        <v>773</v>
      </c>
      <c r="AV160">
        <v>298</v>
      </c>
      <c r="AW160">
        <v>220</v>
      </c>
      <c r="AX160">
        <v>53</v>
      </c>
      <c r="AY160">
        <v>85</v>
      </c>
    </row>
    <row r="161" spans="1:51">
      <c r="A161" t="str">
        <f t="shared" si="10"/>
        <v>2016</v>
      </c>
      <c r="B161" t="str">
        <f t="shared" si="11"/>
        <v>June</v>
      </c>
      <c r="C161" s="2">
        <v>42528</v>
      </c>
      <c r="D161" s="1" t="str">
        <f t="shared" si="12"/>
        <v>OK</v>
      </c>
      <c r="E161">
        <f t="shared" si="13"/>
        <v>1</v>
      </c>
      <c r="F161">
        <f t="shared" si="14"/>
        <v>0</v>
      </c>
      <c r="G161" s="13">
        <v>42528</v>
      </c>
      <c r="I161">
        <v>329</v>
      </c>
      <c r="J161">
        <v>278</v>
      </c>
      <c r="K161">
        <v>205</v>
      </c>
      <c r="M161">
        <v>98</v>
      </c>
      <c r="P161">
        <v>689</v>
      </c>
      <c r="Q161">
        <v>362</v>
      </c>
      <c r="R161">
        <v>79</v>
      </c>
      <c r="T161">
        <v>99</v>
      </c>
      <c r="U161">
        <v>29</v>
      </c>
      <c r="V161">
        <v>170</v>
      </c>
      <c r="W161">
        <v>640</v>
      </c>
      <c r="X161">
        <v>115</v>
      </c>
      <c r="Z161">
        <v>299</v>
      </c>
      <c r="AB161">
        <v>524</v>
      </c>
      <c r="AC161">
        <v>231</v>
      </c>
      <c r="AE161">
        <v>403</v>
      </c>
      <c r="AF161">
        <v>782</v>
      </c>
      <c r="AG161">
        <v>522</v>
      </c>
      <c r="AI161">
        <v>176</v>
      </c>
      <c r="AK161">
        <v>835</v>
      </c>
      <c r="AQ161">
        <v>111</v>
      </c>
      <c r="AR161">
        <v>489</v>
      </c>
      <c r="AS161">
        <v>924</v>
      </c>
      <c r="AU161">
        <v>396</v>
      </c>
      <c r="AV161">
        <v>60</v>
      </c>
      <c r="AW161">
        <v>63</v>
      </c>
      <c r="AX161">
        <v>164</v>
      </c>
      <c r="AY161">
        <v>100</v>
      </c>
    </row>
    <row r="162" spans="1:51">
      <c r="A162" t="str">
        <f t="shared" si="10"/>
        <v>2016</v>
      </c>
      <c r="B162" t="str">
        <f t="shared" si="11"/>
        <v>June</v>
      </c>
      <c r="C162" s="2">
        <v>42529</v>
      </c>
      <c r="D162" s="1" t="str">
        <f t="shared" si="12"/>
        <v>OK</v>
      </c>
      <c r="E162">
        <f t="shared" si="13"/>
        <v>1</v>
      </c>
      <c r="F162">
        <f t="shared" si="14"/>
        <v>0</v>
      </c>
      <c r="G162" s="13">
        <v>42529</v>
      </c>
      <c r="I162">
        <v>329</v>
      </c>
      <c r="J162">
        <v>298</v>
      </c>
      <c r="K162">
        <v>171</v>
      </c>
      <c r="M162">
        <v>99</v>
      </c>
      <c r="P162">
        <v>679</v>
      </c>
      <c r="Q162">
        <v>338</v>
      </c>
      <c r="R162">
        <v>78</v>
      </c>
      <c r="T162">
        <v>93</v>
      </c>
      <c r="U162">
        <v>37</v>
      </c>
      <c r="V162">
        <v>181</v>
      </c>
      <c r="W162">
        <v>629</v>
      </c>
      <c r="X162">
        <v>135</v>
      </c>
      <c r="Z162">
        <v>322</v>
      </c>
      <c r="AB162">
        <v>444</v>
      </c>
      <c r="AC162">
        <v>177</v>
      </c>
      <c r="AE162">
        <v>371</v>
      </c>
      <c r="AF162">
        <v>744</v>
      </c>
      <c r="AG162">
        <v>433</v>
      </c>
      <c r="AI162">
        <v>204</v>
      </c>
      <c r="AK162">
        <v>881</v>
      </c>
      <c r="AQ162">
        <v>92</v>
      </c>
      <c r="AR162">
        <v>475</v>
      </c>
      <c r="AS162">
        <v>988</v>
      </c>
      <c r="AU162">
        <v>385</v>
      </c>
      <c r="AV162">
        <v>60</v>
      </c>
      <c r="AW162">
        <v>61</v>
      </c>
      <c r="AX162">
        <v>171</v>
      </c>
      <c r="AY162">
        <v>109</v>
      </c>
    </row>
    <row r="163" spans="1:51">
      <c r="A163" t="str">
        <f t="shared" si="10"/>
        <v>2016</v>
      </c>
      <c r="B163" t="str">
        <f t="shared" si="11"/>
        <v>June</v>
      </c>
      <c r="C163" s="2">
        <v>42530</v>
      </c>
      <c r="D163" s="1" t="str">
        <f t="shared" si="12"/>
        <v>OK</v>
      </c>
      <c r="E163">
        <f t="shared" si="13"/>
        <v>1</v>
      </c>
      <c r="F163">
        <f t="shared" si="14"/>
        <v>0</v>
      </c>
      <c r="G163" s="13">
        <v>42530</v>
      </c>
      <c r="I163">
        <v>275</v>
      </c>
      <c r="J163">
        <v>206</v>
      </c>
      <c r="K163">
        <v>81</v>
      </c>
      <c r="M163">
        <v>83</v>
      </c>
      <c r="P163">
        <v>517</v>
      </c>
      <c r="Q163">
        <v>258</v>
      </c>
      <c r="R163">
        <v>94</v>
      </c>
      <c r="T163">
        <v>75</v>
      </c>
      <c r="U163">
        <v>28</v>
      </c>
      <c r="V163">
        <v>157</v>
      </c>
      <c r="W163">
        <v>474</v>
      </c>
      <c r="X163">
        <v>94</v>
      </c>
      <c r="Z163">
        <v>224</v>
      </c>
      <c r="AB163">
        <v>336</v>
      </c>
      <c r="AC163">
        <v>146</v>
      </c>
      <c r="AE163">
        <v>290</v>
      </c>
      <c r="AF163">
        <v>502</v>
      </c>
      <c r="AG163">
        <v>304</v>
      </c>
      <c r="AI163">
        <v>98</v>
      </c>
      <c r="AK163">
        <v>641</v>
      </c>
      <c r="AQ163">
        <v>54</v>
      </c>
      <c r="AR163">
        <v>382</v>
      </c>
      <c r="AS163">
        <v>721</v>
      </c>
      <c r="AU163">
        <v>257</v>
      </c>
      <c r="AV163">
        <v>44</v>
      </c>
      <c r="AW163">
        <v>46</v>
      </c>
      <c r="AX163">
        <v>155</v>
      </c>
      <c r="AY163">
        <v>96</v>
      </c>
    </row>
    <row r="164" spans="1:51">
      <c r="A164" t="str">
        <f t="shared" si="10"/>
        <v>2016</v>
      </c>
      <c r="B164" t="str">
        <f t="shared" si="11"/>
        <v>June</v>
      </c>
      <c r="C164" s="2">
        <v>42531</v>
      </c>
      <c r="D164" s="1" t="str">
        <f t="shared" si="12"/>
        <v>OK</v>
      </c>
      <c r="E164">
        <f t="shared" si="13"/>
        <v>1</v>
      </c>
      <c r="F164">
        <f t="shared" si="14"/>
        <v>0</v>
      </c>
      <c r="G164" s="13">
        <v>42531</v>
      </c>
      <c r="I164">
        <v>212</v>
      </c>
      <c r="J164">
        <v>159</v>
      </c>
      <c r="K164">
        <v>130</v>
      </c>
      <c r="M164">
        <v>67</v>
      </c>
      <c r="P164">
        <v>495</v>
      </c>
      <c r="Q164">
        <v>224</v>
      </c>
      <c r="R164">
        <v>90</v>
      </c>
      <c r="T164">
        <v>82</v>
      </c>
      <c r="U164">
        <v>11</v>
      </c>
      <c r="V164">
        <v>152</v>
      </c>
      <c r="W164">
        <v>456</v>
      </c>
      <c r="X164">
        <v>80</v>
      </c>
      <c r="Z164">
        <v>221</v>
      </c>
      <c r="AB164">
        <v>285</v>
      </c>
      <c r="AC164">
        <v>381</v>
      </c>
      <c r="AE164">
        <v>260</v>
      </c>
      <c r="AF164">
        <v>513</v>
      </c>
      <c r="AG164">
        <v>282</v>
      </c>
      <c r="AI164">
        <v>149</v>
      </c>
      <c r="AK164">
        <v>622</v>
      </c>
      <c r="AQ164">
        <v>71</v>
      </c>
      <c r="AR164">
        <v>322</v>
      </c>
      <c r="AS164">
        <v>685</v>
      </c>
      <c r="AU164">
        <v>255</v>
      </c>
      <c r="AV164">
        <v>23</v>
      </c>
      <c r="AW164">
        <v>33</v>
      </c>
      <c r="AX164">
        <v>124</v>
      </c>
      <c r="AY164">
        <v>66</v>
      </c>
    </row>
    <row r="165" spans="1:51">
      <c r="A165" t="str">
        <f t="shared" si="10"/>
        <v>2016</v>
      </c>
      <c r="B165" t="str">
        <f t="shared" si="11"/>
        <v>June</v>
      </c>
      <c r="C165" s="2">
        <v>42532</v>
      </c>
      <c r="D165" s="1" t="str">
        <f t="shared" si="12"/>
        <v>OK</v>
      </c>
      <c r="E165">
        <f t="shared" si="13"/>
        <v>0</v>
      </c>
      <c r="F165">
        <f t="shared" si="14"/>
        <v>1</v>
      </c>
      <c r="G165" s="13">
        <v>42532</v>
      </c>
      <c r="I165">
        <v>207</v>
      </c>
      <c r="J165">
        <v>137</v>
      </c>
      <c r="K165">
        <v>182</v>
      </c>
      <c r="M165">
        <v>191</v>
      </c>
      <c r="P165">
        <v>317</v>
      </c>
      <c r="Q165">
        <v>229</v>
      </c>
      <c r="R165">
        <v>46</v>
      </c>
      <c r="T165">
        <v>73</v>
      </c>
      <c r="U165">
        <v>47</v>
      </c>
      <c r="V165">
        <v>61</v>
      </c>
      <c r="W165">
        <v>329</v>
      </c>
      <c r="X165">
        <v>183</v>
      </c>
      <c r="Z165">
        <v>266</v>
      </c>
      <c r="AB165">
        <v>319</v>
      </c>
      <c r="AC165">
        <v>412</v>
      </c>
      <c r="AE165">
        <v>186</v>
      </c>
      <c r="AF165">
        <v>393</v>
      </c>
      <c r="AG165">
        <v>542</v>
      </c>
      <c r="AI165">
        <v>435</v>
      </c>
      <c r="AK165">
        <v>899</v>
      </c>
      <c r="AQ165">
        <v>118</v>
      </c>
      <c r="AR165">
        <v>209</v>
      </c>
      <c r="AS165">
        <v>1165</v>
      </c>
      <c r="AU165">
        <v>435</v>
      </c>
      <c r="AV165">
        <v>130</v>
      </c>
      <c r="AW165">
        <v>284</v>
      </c>
      <c r="AX165">
        <v>65</v>
      </c>
      <c r="AY165">
        <v>72</v>
      </c>
    </row>
    <row r="166" spans="1:51">
      <c r="A166" t="str">
        <f t="shared" si="10"/>
        <v>2016</v>
      </c>
      <c r="B166" t="str">
        <f t="shared" si="11"/>
        <v>June</v>
      </c>
      <c r="C166" s="2">
        <v>42533</v>
      </c>
      <c r="D166" s="1" t="str">
        <f t="shared" si="12"/>
        <v>OK</v>
      </c>
      <c r="E166">
        <f t="shared" si="13"/>
        <v>0</v>
      </c>
      <c r="F166">
        <f t="shared" si="14"/>
        <v>1</v>
      </c>
      <c r="G166" s="13">
        <v>42533</v>
      </c>
      <c r="I166">
        <v>275</v>
      </c>
      <c r="J166">
        <v>79</v>
      </c>
      <c r="K166">
        <v>234</v>
      </c>
      <c r="M166">
        <v>130</v>
      </c>
      <c r="P166">
        <v>221</v>
      </c>
      <c r="Q166">
        <v>274</v>
      </c>
      <c r="R166">
        <v>37</v>
      </c>
      <c r="T166">
        <v>69</v>
      </c>
      <c r="U166">
        <v>25</v>
      </c>
      <c r="V166">
        <v>40</v>
      </c>
      <c r="W166">
        <v>303</v>
      </c>
      <c r="X166">
        <v>194</v>
      </c>
      <c r="Z166">
        <v>252</v>
      </c>
      <c r="AB166">
        <v>412</v>
      </c>
      <c r="AC166">
        <v>340</v>
      </c>
      <c r="AE166">
        <v>245</v>
      </c>
      <c r="AF166">
        <v>417</v>
      </c>
      <c r="AG166">
        <v>565</v>
      </c>
      <c r="AI166">
        <v>406</v>
      </c>
      <c r="AK166">
        <v>881</v>
      </c>
      <c r="AQ166">
        <v>115</v>
      </c>
      <c r="AR166">
        <v>152</v>
      </c>
      <c r="AS166">
        <v>1082</v>
      </c>
      <c r="AU166">
        <v>594</v>
      </c>
      <c r="AV166">
        <v>257</v>
      </c>
      <c r="AW166">
        <v>266</v>
      </c>
      <c r="AX166">
        <v>82</v>
      </c>
      <c r="AY166">
        <v>63</v>
      </c>
    </row>
    <row r="167" spans="1:51">
      <c r="A167" t="str">
        <f t="shared" si="10"/>
        <v>2016</v>
      </c>
      <c r="B167" t="str">
        <f t="shared" si="11"/>
        <v>June</v>
      </c>
      <c r="C167" s="2">
        <v>42534</v>
      </c>
      <c r="D167" s="1" t="str">
        <f t="shared" si="12"/>
        <v>OK</v>
      </c>
      <c r="E167">
        <f t="shared" si="13"/>
        <v>1</v>
      </c>
      <c r="F167">
        <f t="shared" si="14"/>
        <v>0</v>
      </c>
      <c r="G167" s="13">
        <v>42534</v>
      </c>
      <c r="I167">
        <v>330</v>
      </c>
      <c r="J167">
        <v>257</v>
      </c>
      <c r="K167">
        <v>165</v>
      </c>
      <c r="M167">
        <v>106</v>
      </c>
      <c r="P167">
        <v>602</v>
      </c>
      <c r="Q167">
        <v>342</v>
      </c>
      <c r="R167">
        <v>93</v>
      </c>
      <c r="T167">
        <v>83</v>
      </c>
      <c r="U167">
        <v>39</v>
      </c>
      <c r="V167">
        <v>197</v>
      </c>
      <c r="W167">
        <v>566</v>
      </c>
      <c r="X167">
        <v>102</v>
      </c>
      <c r="Z167">
        <v>292</v>
      </c>
      <c r="AB167">
        <v>439</v>
      </c>
      <c r="AC167">
        <v>211</v>
      </c>
      <c r="AE167">
        <v>406</v>
      </c>
      <c r="AF167">
        <v>804</v>
      </c>
      <c r="AG167">
        <v>499</v>
      </c>
      <c r="AI167">
        <v>224</v>
      </c>
      <c r="AK167">
        <v>924</v>
      </c>
      <c r="AQ167">
        <v>110</v>
      </c>
      <c r="AR167">
        <v>489</v>
      </c>
      <c r="AS167">
        <v>1024</v>
      </c>
      <c r="AU167">
        <v>370</v>
      </c>
      <c r="AV167">
        <v>67</v>
      </c>
      <c r="AW167">
        <v>60</v>
      </c>
      <c r="AX167">
        <v>148</v>
      </c>
      <c r="AY167">
        <v>83</v>
      </c>
    </row>
    <row r="168" spans="1:51">
      <c r="A168" t="str">
        <f t="shared" si="10"/>
        <v>2016</v>
      </c>
      <c r="B168" t="str">
        <f t="shared" si="11"/>
        <v>June</v>
      </c>
      <c r="C168" s="2">
        <v>42535</v>
      </c>
      <c r="D168" s="1" t="str">
        <f t="shared" si="12"/>
        <v>OK</v>
      </c>
      <c r="E168">
        <f t="shared" si="13"/>
        <v>1</v>
      </c>
      <c r="F168">
        <f t="shared" si="14"/>
        <v>0</v>
      </c>
      <c r="G168" s="13">
        <v>42535</v>
      </c>
      <c r="I168">
        <v>339</v>
      </c>
      <c r="J168">
        <v>264</v>
      </c>
      <c r="K168">
        <v>286</v>
      </c>
      <c r="M168">
        <v>158</v>
      </c>
      <c r="P168">
        <v>654</v>
      </c>
      <c r="Q168">
        <v>367</v>
      </c>
      <c r="R168">
        <v>84</v>
      </c>
      <c r="T168">
        <v>90</v>
      </c>
      <c r="U168">
        <v>30</v>
      </c>
      <c r="V168">
        <v>198</v>
      </c>
      <c r="W168">
        <v>661</v>
      </c>
      <c r="X168">
        <v>154</v>
      </c>
      <c r="Z168">
        <v>348</v>
      </c>
      <c r="AB168">
        <v>495</v>
      </c>
      <c r="AC168">
        <v>215</v>
      </c>
      <c r="AE168">
        <v>428</v>
      </c>
      <c r="AF168">
        <v>796</v>
      </c>
      <c r="AG168">
        <v>514</v>
      </c>
      <c r="AI168">
        <v>217</v>
      </c>
      <c r="AK168">
        <v>1009</v>
      </c>
      <c r="AQ168">
        <v>124</v>
      </c>
      <c r="AR168">
        <v>454</v>
      </c>
      <c r="AS168">
        <v>1195</v>
      </c>
      <c r="AU168">
        <v>455</v>
      </c>
      <c r="AV168">
        <v>72</v>
      </c>
      <c r="AW168">
        <v>97</v>
      </c>
      <c r="AX168">
        <v>152</v>
      </c>
      <c r="AY168">
        <v>108</v>
      </c>
    </row>
    <row r="169" spans="1:51">
      <c r="A169" t="str">
        <f t="shared" si="10"/>
        <v>2016</v>
      </c>
      <c r="B169" t="str">
        <f t="shared" si="11"/>
        <v>June</v>
      </c>
      <c r="C169" s="2">
        <v>42536</v>
      </c>
      <c r="D169" s="1" t="str">
        <f t="shared" si="12"/>
        <v>OK</v>
      </c>
      <c r="E169">
        <f t="shared" si="13"/>
        <v>1</v>
      </c>
      <c r="F169">
        <f t="shared" si="14"/>
        <v>0</v>
      </c>
      <c r="G169" s="13">
        <v>42536</v>
      </c>
      <c r="I169">
        <v>354</v>
      </c>
      <c r="J169">
        <v>284</v>
      </c>
      <c r="K169">
        <v>170</v>
      </c>
      <c r="M169">
        <v>96</v>
      </c>
      <c r="P169">
        <v>686</v>
      </c>
      <c r="Q169">
        <v>368</v>
      </c>
      <c r="R169">
        <v>92</v>
      </c>
      <c r="T169">
        <v>76</v>
      </c>
      <c r="U169">
        <v>52</v>
      </c>
      <c r="V169">
        <v>182</v>
      </c>
      <c r="W169">
        <v>594</v>
      </c>
      <c r="X169">
        <v>131</v>
      </c>
      <c r="Z169">
        <v>343</v>
      </c>
      <c r="AB169">
        <v>362</v>
      </c>
      <c r="AC169">
        <v>204</v>
      </c>
      <c r="AE169">
        <v>331</v>
      </c>
      <c r="AF169">
        <v>714</v>
      </c>
      <c r="AG169">
        <v>473</v>
      </c>
      <c r="AI169">
        <v>160</v>
      </c>
      <c r="AK169">
        <v>956</v>
      </c>
      <c r="AQ169">
        <v>123</v>
      </c>
      <c r="AR169">
        <v>443</v>
      </c>
      <c r="AS169">
        <v>1108</v>
      </c>
      <c r="AU169">
        <v>401</v>
      </c>
      <c r="AV169">
        <v>64</v>
      </c>
      <c r="AW169">
        <v>73</v>
      </c>
      <c r="AX169">
        <v>160</v>
      </c>
      <c r="AY169">
        <v>106</v>
      </c>
    </row>
    <row r="170" spans="1:51">
      <c r="A170" t="str">
        <f t="shared" si="10"/>
        <v>2016</v>
      </c>
      <c r="B170" t="str">
        <f t="shared" si="11"/>
        <v>June</v>
      </c>
      <c r="C170" s="2">
        <v>42537</v>
      </c>
      <c r="D170" s="1" t="str">
        <f t="shared" si="12"/>
        <v>OK</v>
      </c>
      <c r="E170">
        <f t="shared" si="13"/>
        <v>1</v>
      </c>
      <c r="F170">
        <f t="shared" si="14"/>
        <v>0</v>
      </c>
      <c r="G170" s="13">
        <v>42537</v>
      </c>
      <c r="I170">
        <v>332</v>
      </c>
      <c r="J170">
        <v>263</v>
      </c>
      <c r="K170">
        <v>232</v>
      </c>
      <c r="M170">
        <v>111</v>
      </c>
      <c r="P170">
        <v>661</v>
      </c>
      <c r="Q170">
        <v>390</v>
      </c>
      <c r="R170">
        <v>94</v>
      </c>
      <c r="T170">
        <v>89</v>
      </c>
      <c r="U170">
        <v>38</v>
      </c>
      <c r="V170">
        <v>177</v>
      </c>
      <c r="W170">
        <v>661</v>
      </c>
      <c r="X170">
        <v>131</v>
      </c>
      <c r="Z170">
        <v>313</v>
      </c>
      <c r="AB170">
        <v>403</v>
      </c>
      <c r="AC170">
        <v>219</v>
      </c>
      <c r="AE170">
        <v>342</v>
      </c>
      <c r="AF170">
        <v>775</v>
      </c>
      <c r="AG170">
        <v>478</v>
      </c>
      <c r="AI170">
        <v>190</v>
      </c>
      <c r="AK170">
        <v>981</v>
      </c>
      <c r="AQ170">
        <v>116</v>
      </c>
      <c r="AR170">
        <v>456</v>
      </c>
      <c r="AS170">
        <v>1126</v>
      </c>
      <c r="AU170">
        <v>435</v>
      </c>
      <c r="AV170">
        <v>53</v>
      </c>
      <c r="AW170">
        <v>102</v>
      </c>
      <c r="AX170">
        <v>147</v>
      </c>
      <c r="AY170">
        <v>101</v>
      </c>
    </row>
    <row r="171" spans="1:51">
      <c r="A171" t="str">
        <f t="shared" si="10"/>
        <v>2016</v>
      </c>
      <c r="B171" t="str">
        <f t="shared" si="11"/>
        <v>June</v>
      </c>
      <c r="C171" s="2">
        <v>42538</v>
      </c>
      <c r="D171" s="1" t="str">
        <f t="shared" si="12"/>
        <v>OK</v>
      </c>
      <c r="E171">
        <f t="shared" si="13"/>
        <v>1</v>
      </c>
      <c r="F171">
        <f t="shared" si="14"/>
        <v>0</v>
      </c>
      <c r="G171" s="13">
        <v>42538</v>
      </c>
      <c r="I171">
        <v>315</v>
      </c>
      <c r="J171">
        <v>227</v>
      </c>
      <c r="K171">
        <v>211</v>
      </c>
      <c r="M171">
        <v>105</v>
      </c>
      <c r="P171">
        <v>583</v>
      </c>
      <c r="Q171">
        <v>310</v>
      </c>
      <c r="R171">
        <v>101</v>
      </c>
      <c r="T171">
        <v>94</v>
      </c>
      <c r="U171">
        <v>32</v>
      </c>
      <c r="V171">
        <v>152</v>
      </c>
      <c r="W171">
        <v>530</v>
      </c>
      <c r="X171">
        <v>131</v>
      </c>
      <c r="Z171">
        <v>305</v>
      </c>
      <c r="AB171">
        <v>364</v>
      </c>
      <c r="AC171">
        <v>345</v>
      </c>
      <c r="AE171">
        <v>319</v>
      </c>
      <c r="AF171">
        <v>663</v>
      </c>
      <c r="AG171">
        <v>476</v>
      </c>
      <c r="AI171">
        <v>242</v>
      </c>
      <c r="AK171">
        <v>938</v>
      </c>
      <c r="AQ171">
        <v>84</v>
      </c>
      <c r="AR171">
        <v>419</v>
      </c>
      <c r="AS171">
        <v>1050</v>
      </c>
      <c r="AU171">
        <v>411</v>
      </c>
      <c r="AV171">
        <v>76</v>
      </c>
      <c r="AW171">
        <v>87</v>
      </c>
      <c r="AX171">
        <v>134</v>
      </c>
      <c r="AY171">
        <v>99</v>
      </c>
    </row>
    <row r="172" spans="1:51">
      <c r="A172" t="str">
        <f t="shared" si="10"/>
        <v>2016</v>
      </c>
      <c r="B172" t="str">
        <f t="shared" si="11"/>
        <v>June</v>
      </c>
      <c r="C172" s="2">
        <v>42539</v>
      </c>
      <c r="D172" s="1" t="str">
        <f t="shared" si="12"/>
        <v>OK</v>
      </c>
      <c r="E172">
        <f t="shared" si="13"/>
        <v>0</v>
      </c>
      <c r="F172">
        <f t="shared" si="14"/>
        <v>1</v>
      </c>
      <c r="G172" s="13">
        <v>42539</v>
      </c>
      <c r="I172">
        <v>201</v>
      </c>
      <c r="J172">
        <v>75</v>
      </c>
      <c r="K172">
        <v>260</v>
      </c>
      <c r="M172">
        <v>162</v>
      </c>
      <c r="P172">
        <v>269</v>
      </c>
      <c r="Q172">
        <v>249</v>
      </c>
      <c r="R172">
        <v>57</v>
      </c>
      <c r="T172">
        <v>77</v>
      </c>
      <c r="U172">
        <v>23</v>
      </c>
      <c r="V172">
        <v>53</v>
      </c>
      <c r="W172">
        <v>305</v>
      </c>
      <c r="X172">
        <v>182</v>
      </c>
      <c r="Z172">
        <v>242</v>
      </c>
      <c r="AB172">
        <v>310</v>
      </c>
      <c r="AC172">
        <v>393</v>
      </c>
      <c r="AE172">
        <v>160</v>
      </c>
      <c r="AF172">
        <v>393</v>
      </c>
      <c r="AG172">
        <v>542</v>
      </c>
      <c r="AI172">
        <v>299</v>
      </c>
      <c r="AK172">
        <v>734</v>
      </c>
      <c r="AQ172">
        <v>142</v>
      </c>
      <c r="AR172">
        <v>152</v>
      </c>
      <c r="AS172">
        <v>1007</v>
      </c>
      <c r="AU172">
        <v>406</v>
      </c>
      <c r="AV172">
        <v>190</v>
      </c>
      <c r="AW172">
        <v>266</v>
      </c>
      <c r="AX172">
        <v>72</v>
      </c>
      <c r="AY172">
        <v>77</v>
      </c>
    </row>
    <row r="173" spans="1:51">
      <c r="A173" t="str">
        <f t="shared" si="10"/>
        <v>2016</v>
      </c>
      <c r="B173" t="str">
        <f t="shared" si="11"/>
        <v>June</v>
      </c>
      <c r="C173" s="2">
        <v>42540</v>
      </c>
      <c r="D173" s="1" t="str">
        <f t="shared" si="12"/>
        <v>OK</v>
      </c>
      <c r="E173">
        <f t="shared" si="13"/>
        <v>0</v>
      </c>
      <c r="F173">
        <f t="shared" si="14"/>
        <v>1</v>
      </c>
      <c r="G173" s="13">
        <v>42540</v>
      </c>
      <c r="I173">
        <v>265</v>
      </c>
      <c r="J173">
        <v>93</v>
      </c>
      <c r="K173">
        <v>374</v>
      </c>
      <c r="M173">
        <v>156</v>
      </c>
      <c r="P173">
        <v>276</v>
      </c>
      <c r="Q173">
        <v>339</v>
      </c>
      <c r="R173">
        <v>35</v>
      </c>
      <c r="T173">
        <v>74</v>
      </c>
      <c r="U173">
        <v>23</v>
      </c>
      <c r="V173">
        <v>59</v>
      </c>
      <c r="W173">
        <v>309</v>
      </c>
      <c r="X173">
        <v>226</v>
      </c>
      <c r="Z173">
        <v>321</v>
      </c>
      <c r="AB173">
        <v>535</v>
      </c>
      <c r="AC173">
        <v>387</v>
      </c>
      <c r="AE173">
        <v>247</v>
      </c>
      <c r="AF173">
        <v>479</v>
      </c>
      <c r="AG173">
        <v>672</v>
      </c>
      <c r="AI173">
        <v>622</v>
      </c>
      <c r="AK173">
        <v>923</v>
      </c>
      <c r="AQ173">
        <v>157</v>
      </c>
      <c r="AR173">
        <v>160</v>
      </c>
      <c r="AS173">
        <v>1174</v>
      </c>
      <c r="AU173">
        <v>645</v>
      </c>
      <c r="AV173">
        <v>262</v>
      </c>
      <c r="AW173">
        <v>315</v>
      </c>
      <c r="AX173">
        <v>58</v>
      </c>
      <c r="AY173">
        <v>79</v>
      </c>
    </row>
    <row r="174" spans="1:51">
      <c r="A174" t="str">
        <f t="shared" si="10"/>
        <v>2016</v>
      </c>
      <c r="B174" t="str">
        <f t="shared" si="11"/>
        <v>June</v>
      </c>
      <c r="C174" s="2">
        <v>42541</v>
      </c>
      <c r="D174" s="1" t="str">
        <f t="shared" si="12"/>
        <v>OK</v>
      </c>
      <c r="E174">
        <f t="shared" si="13"/>
        <v>1</v>
      </c>
      <c r="F174">
        <f t="shared" si="14"/>
        <v>0</v>
      </c>
      <c r="G174" s="13">
        <v>42541</v>
      </c>
      <c r="I174">
        <v>318</v>
      </c>
      <c r="J174">
        <v>259</v>
      </c>
      <c r="K174">
        <v>186</v>
      </c>
      <c r="M174">
        <v>116</v>
      </c>
      <c r="P174">
        <v>625</v>
      </c>
      <c r="Q174">
        <v>404</v>
      </c>
      <c r="R174">
        <v>79</v>
      </c>
      <c r="T174">
        <v>100</v>
      </c>
      <c r="U174">
        <v>30</v>
      </c>
      <c r="V174">
        <v>185</v>
      </c>
      <c r="W174">
        <v>586</v>
      </c>
      <c r="X174">
        <v>113</v>
      </c>
      <c r="Z174">
        <v>315</v>
      </c>
      <c r="AB174">
        <v>419</v>
      </c>
      <c r="AC174">
        <v>252</v>
      </c>
      <c r="AE174">
        <v>367</v>
      </c>
      <c r="AF174">
        <v>787</v>
      </c>
      <c r="AG174">
        <v>587</v>
      </c>
      <c r="AI174">
        <v>264</v>
      </c>
      <c r="AK174">
        <v>899</v>
      </c>
      <c r="AQ174">
        <v>103</v>
      </c>
      <c r="AR174">
        <v>446</v>
      </c>
      <c r="AS174">
        <v>990</v>
      </c>
      <c r="AU174">
        <v>390</v>
      </c>
      <c r="AV174">
        <v>101</v>
      </c>
      <c r="AW174">
        <v>71</v>
      </c>
      <c r="AX174">
        <v>134</v>
      </c>
      <c r="AY174">
        <v>88</v>
      </c>
    </row>
    <row r="175" spans="1:51">
      <c r="A175" t="str">
        <f t="shared" si="10"/>
        <v>2016</v>
      </c>
      <c r="B175" t="str">
        <f t="shared" si="11"/>
        <v>June</v>
      </c>
      <c r="C175" s="2">
        <v>42542</v>
      </c>
      <c r="D175" s="1" t="str">
        <f t="shared" si="12"/>
        <v>OK</v>
      </c>
      <c r="E175">
        <f t="shared" si="13"/>
        <v>1</v>
      </c>
      <c r="F175">
        <f t="shared" si="14"/>
        <v>0</v>
      </c>
      <c r="G175" s="13">
        <v>42542</v>
      </c>
      <c r="I175">
        <v>337</v>
      </c>
      <c r="J175">
        <v>284</v>
      </c>
      <c r="K175">
        <v>206</v>
      </c>
      <c r="M175">
        <v>107</v>
      </c>
      <c r="P175">
        <v>640</v>
      </c>
      <c r="Q175">
        <v>360</v>
      </c>
      <c r="R175">
        <v>83</v>
      </c>
      <c r="T175">
        <v>94</v>
      </c>
      <c r="U175">
        <v>21</v>
      </c>
      <c r="V175">
        <v>179</v>
      </c>
      <c r="W175">
        <v>583</v>
      </c>
      <c r="X175">
        <v>120</v>
      </c>
      <c r="Z175">
        <v>355</v>
      </c>
      <c r="AB175">
        <v>406</v>
      </c>
      <c r="AC175">
        <v>203</v>
      </c>
      <c r="AE175">
        <v>379</v>
      </c>
      <c r="AF175">
        <v>823</v>
      </c>
      <c r="AG175">
        <v>554</v>
      </c>
      <c r="AI175">
        <v>213</v>
      </c>
      <c r="AK175">
        <v>976</v>
      </c>
      <c r="AQ175">
        <v>114</v>
      </c>
      <c r="AR175">
        <v>479</v>
      </c>
      <c r="AS175">
        <v>1183</v>
      </c>
      <c r="AU175">
        <v>395</v>
      </c>
      <c r="AV175">
        <v>73</v>
      </c>
      <c r="AW175">
        <v>81</v>
      </c>
      <c r="AX175">
        <v>152</v>
      </c>
      <c r="AY175">
        <v>106</v>
      </c>
    </row>
    <row r="176" spans="1:51">
      <c r="A176" t="str">
        <f t="shared" si="10"/>
        <v>2016</v>
      </c>
      <c r="B176" t="str">
        <f t="shared" si="11"/>
        <v>June</v>
      </c>
      <c r="C176" s="2">
        <v>42543</v>
      </c>
      <c r="D176" s="1" t="str">
        <f t="shared" si="12"/>
        <v>OK</v>
      </c>
      <c r="E176">
        <f t="shared" si="13"/>
        <v>1</v>
      </c>
      <c r="F176">
        <f t="shared" si="14"/>
        <v>0</v>
      </c>
      <c r="G176" s="13">
        <v>42543</v>
      </c>
      <c r="I176">
        <v>189</v>
      </c>
      <c r="J176">
        <v>181</v>
      </c>
      <c r="K176">
        <v>100</v>
      </c>
      <c r="M176">
        <v>78</v>
      </c>
      <c r="P176">
        <v>429</v>
      </c>
      <c r="Q176">
        <v>226</v>
      </c>
      <c r="R176">
        <v>62</v>
      </c>
      <c r="T176">
        <v>82</v>
      </c>
      <c r="U176">
        <v>17</v>
      </c>
      <c r="V176">
        <v>139</v>
      </c>
      <c r="W176">
        <v>400</v>
      </c>
      <c r="X176">
        <v>79</v>
      </c>
      <c r="Z176">
        <v>191</v>
      </c>
      <c r="AB176">
        <v>245</v>
      </c>
      <c r="AC176">
        <v>108</v>
      </c>
      <c r="AE176">
        <v>230</v>
      </c>
      <c r="AF176">
        <v>459</v>
      </c>
      <c r="AG176">
        <v>244</v>
      </c>
      <c r="AI176">
        <v>86</v>
      </c>
      <c r="AK176">
        <v>487</v>
      </c>
      <c r="AQ176">
        <v>72</v>
      </c>
      <c r="AR176">
        <v>288</v>
      </c>
      <c r="AS176">
        <v>556</v>
      </c>
      <c r="AU176">
        <v>225</v>
      </c>
      <c r="AV176">
        <v>42</v>
      </c>
      <c r="AW176">
        <v>27</v>
      </c>
      <c r="AX176">
        <v>108</v>
      </c>
      <c r="AY176">
        <v>75</v>
      </c>
    </row>
    <row r="177" spans="1:51">
      <c r="A177" t="str">
        <f t="shared" si="10"/>
        <v>2016</v>
      </c>
      <c r="B177" t="str">
        <f t="shared" si="11"/>
        <v>June</v>
      </c>
      <c r="C177" s="2">
        <v>42544</v>
      </c>
      <c r="D177" s="1" t="str">
        <f t="shared" si="12"/>
        <v>OK</v>
      </c>
      <c r="E177">
        <f t="shared" si="13"/>
        <v>1</v>
      </c>
      <c r="F177">
        <f t="shared" si="14"/>
        <v>0</v>
      </c>
      <c r="G177" s="13">
        <v>42544</v>
      </c>
      <c r="I177">
        <v>236</v>
      </c>
      <c r="J177">
        <v>177</v>
      </c>
      <c r="K177">
        <v>124</v>
      </c>
      <c r="M177">
        <v>74</v>
      </c>
      <c r="P177">
        <v>434</v>
      </c>
      <c r="Q177">
        <v>228</v>
      </c>
      <c r="R177">
        <v>77</v>
      </c>
      <c r="T177">
        <v>70</v>
      </c>
      <c r="U177">
        <v>23</v>
      </c>
      <c r="V177">
        <v>182</v>
      </c>
      <c r="W177">
        <v>419</v>
      </c>
      <c r="X177">
        <v>90</v>
      </c>
      <c r="Z177">
        <v>182</v>
      </c>
      <c r="AB177">
        <v>257</v>
      </c>
      <c r="AC177">
        <v>145</v>
      </c>
      <c r="AE177">
        <v>246</v>
      </c>
      <c r="AF177">
        <v>544</v>
      </c>
      <c r="AG177">
        <v>252</v>
      </c>
      <c r="AI177">
        <v>156</v>
      </c>
      <c r="AK177">
        <v>577</v>
      </c>
      <c r="AQ177">
        <v>56</v>
      </c>
      <c r="AR177">
        <v>313</v>
      </c>
      <c r="AS177">
        <v>669</v>
      </c>
      <c r="AU177">
        <v>260</v>
      </c>
      <c r="AV177">
        <v>49</v>
      </c>
      <c r="AW177">
        <v>37</v>
      </c>
      <c r="AX177">
        <v>143</v>
      </c>
      <c r="AY177">
        <v>86</v>
      </c>
    </row>
    <row r="178" spans="1:51">
      <c r="A178" t="str">
        <f t="shared" si="10"/>
        <v>2016</v>
      </c>
      <c r="B178" t="str">
        <f t="shared" si="11"/>
        <v>June</v>
      </c>
      <c r="C178" s="2">
        <v>42545</v>
      </c>
      <c r="D178" s="1" t="str">
        <f t="shared" si="12"/>
        <v>OK</v>
      </c>
      <c r="E178">
        <f t="shared" si="13"/>
        <v>1</v>
      </c>
      <c r="F178">
        <f t="shared" si="14"/>
        <v>0</v>
      </c>
      <c r="G178" s="13">
        <v>42545</v>
      </c>
      <c r="I178">
        <v>296</v>
      </c>
      <c r="J178">
        <v>201</v>
      </c>
      <c r="K178">
        <v>194</v>
      </c>
      <c r="M178">
        <v>96</v>
      </c>
      <c r="P178">
        <v>549</v>
      </c>
      <c r="Q178">
        <v>295</v>
      </c>
      <c r="R178">
        <v>89</v>
      </c>
      <c r="T178">
        <v>88</v>
      </c>
      <c r="U178">
        <v>19</v>
      </c>
      <c r="V178">
        <v>145</v>
      </c>
      <c r="W178">
        <v>492</v>
      </c>
      <c r="X178">
        <v>120</v>
      </c>
      <c r="Z178">
        <v>326</v>
      </c>
      <c r="AB178">
        <v>325</v>
      </c>
      <c r="AC178">
        <v>187</v>
      </c>
      <c r="AE178">
        <v>311</v>
      </c>
      <c r="AF178">
        <v>619</v>
      </c>
      <c r="AG178">
        <v>437</v>
      </c>
      <c r="AI178">
        <v>223</v>
      </c>
      <c r="AK178">
        <v>865</v>
      </c>
      <c r="AQ178">
        <v>102</v>
      </c>
      <c r="AR178">
        <v>368</v>
      </c>
      <c r="AS178">
        <v>1043</v>
      </c>
      <c r="AU178">
        <v>421</v>
      </c>
      <c r="AV178">
        <v>89</v>
      </c>
      <c r="AW178">
        <v>104</v>
      </c>
      <c r="AX178">
        <v>140</v>
      </c>
      <c r="AY178">
        <v>98</v>
      </c>
    </row>
    <row r="179" spans="1:51">
      <c r="A179" t="str">
        <f t="shared" si="10"/>
        <v>2016</v>
      </c>
      <c r="B179" t="str">
        <f t="shared" si="11"/>
        <v>June</v>
      </c>
      <c r="C179" s="2">
        <v>42546</v>
      </c>
      <c r="D179" s="1" t="str">
        <f t="shared" si="12"/>
        <v>OK</v>
      </c>
      <c r="E179">
        <f t="shared" si="13"/>
        <v>0</v>
      </c>
      <c r="F179">
        <f t="shared" si="14"/>
        <v>1</v>
      </c>
      <c r="G179" s="13">
        <v>42546</v>
      </c>
      <c r="I179">
        <v>45</v>
      </c>
      <c r="J179">
        <v>50</v>
      </c>
      <c r="K179">
        <v>69</v>
      </c>
      <c r="M179">
        <v>58</v>
      </c>
      <c r="P179">
        <v>117</v>
      </c>
      <c r="Q179">
        <v>59</v>
      </c>
      <c r="R179">
        <v>32</v>
      </c>
      <c r="T179">
        <v>65</v>
      </c>
      <c r="U179">
        <v>14</v>
      </c>
      <c r="V179">
        <v>40</v>
      </c>
      <c r="W179">
        <v>114</v>
      </c>
      <c r="X179">
        <v>102</v>
      </c>
      <c r="Z179">
        <v>109</v>
      </c>
      <c r="AB179">
        <v>51</v>
      </c>
      <c r="AC179">
        <v>142</v>
      </c>
      <c r="AE179">
        <v>33</v>
      </c>
      <c r="AF179">
        <v>112</v>
      </c>
      <c r="AG179">
        <v>155</v>
      </c>
      <c r="AI179">
        <v>30</v>
      </c>
      <c r="AK179">
        <v>299</v>
      </c>
      <c r="AQ179">
        <v>39</v>
      </c>
      <c r="AR179">
        <v>92</v>
      </c>
      <c r="AS179">
        <v>417</v>
      </c>
      <c r="AU179">
        <v>92</v>
      </c>
      <c r="AV179">
        <v>11</v>
      </c>
      <c r="AW179">
        <v>30</v>
      </c>
      <c r="AX179">
        <v>42</v>
      </c>
      <c r="AY179">
        <v>23</v>
      </c>
    </row>
    <row r="180" spans="1:51">
      <c r="A180" t="str">
        <f t="shared" si="10"/>
        <v>2016</v>
      </c>
      <c r="B180" t="str">
        <f t="shared" si="11"/>
        <v>June</v>
      </c>
      <c r="C180" s="2">
        <v>42547</v>
      </c>
      <c r="D180" s="1" t="str">
        <f t="shared" si="12"/>
        <v>OK</v>
      </c>
      <c r="E180">
        <f t="shared" si="13"/>
        <v>0</v>
      </c>
      <c r="F180">
        <f t="shared" si="14"/>
        <v>1</v>
      </c>
      <c r="G180" s="13">
        <v>42547</v>
      </c>
      <c r="I180">
        <v>62</v>
      </c>
      <c r="J180">
        <v>39</v>
      </c>
      <c r="K180">
        <v>123</v>
      </c>
      <c r="M180">
        <v>88</v>
      </c>
      <c r="P180">
        <v>155</v>
      </c>
      <c r="Q180">
        <v>92</v>
      </c>
      <c r="R180">
        <v>29</v>
      </c>
      <c r="T180">
        <v>60</v>
      </c>
      <c r="U180">
        <v>10</v>
      </c>
      <c r="V180">
        <v>35</v>
      </c>
      <c r="W180">
        <v>180</v>
      </c>
      <c r="X180">
        <v>105</v>
      </c>
      <c r="Z180">
        <v>152</v>
      </c>
      <c r="AB180">
        <v>97</v>
      </c>
      <c r="AC180">
        <v>190</v>
      </c>
      <c r="AE180">
        <v>55</v>
      </c>
      <c r="AF180">
        <v>145</v>
      </c>
      <c r="AG180">
        <v>318</v>
      </c>
      <c r="AI180">
        <v>179</v>
      </c>
      <c r="AK180">
        <v>390</v>
      </c>
      <c r="AQ180">
        <v>63</v>
      </c>
      <c r="AR180">
        <v>111</v>
      </c>
      <c r="AS180">
        <v>502</v>
      </c>
      <c r="AU180">
        <v>209</v>
      </c>
      <c r="AV180">
        <v>73</v>
      </c>
      <c r="AW180">
        <v>165</v>
      </c>
      <c r="AX180">
        <v>46</v>
      </c>
      <c r="AY180">
        <v>23</v>
      </c>
    </row>
    <row r="181" spans="1:51">
      <c r="A181" t="str">
        <f t="shared" si="10"/>
        <v>2016</v>
      </c>
      <c r="B181" t="str">
        <f t="shared" si="11"/>
        <v>June</v>
      </c>
      <c r="C181" s="2">
        <v>42548</v>
      </c>
      <c r="D181" s="1" t="str">
        <f t="shared" si="12"/>
        <v>OK</v>
      </c>
      <c r="E181">
        <f t="shared" si="13"/>
        <v>1</v>
      </c>
      <c r="F181">
        <f t="shared" si="14"/>
        <v>0</v>
      </c>
      <c r="G181" s="13">
        <v>42548</v>
      </c>
      <c r="I181">
        <v>190</v>
      </c>
      <c r="J181">
        <v>151</v>
      </c>
      <c r="K181">
        <v>89</v>
      </c>
      <c r="M181">
        <v>74</v>
      </c>
      <c r="P181">
        <v>341</v>
      </c>
      <c r="Q181">
        <v>222</v>
      </c>
      <c r="R181">
        <v>65</v>
      </c>
      <c r="T181">
        <v>70</v>
      </c>
      <c r="U181">
        <v>8</v>
      </c>
      <c r="V181">
        <v>137</v>
      </c>
      <c r="W181">
        <v>342</v>
      </c>
      <c r="X181">
        <v>83</v>
      </c>
      <c r="Z181">
        <v>174</v>
      </c>
      <c r="AB181">
        <v>262</v>
      </c>
      <c r="AC181">
        <v>156</v>
      </c>
      <c r="AE181">
        <v>222</v>
      </c>
      <c r="AF181">
        <v>464</v>
      </c>
      <c r="AG181">
        <v>258</v>
      </c>
      <c r="AI181">
        <v>76</v>
      </c>
      <c r="AK181">
        <v>516</v>
      </c>
      <c r="AQ181">
        <v>63</v>
      </c>
      <c r="AR181">
        <v>241</v>
      </c>
      <c r="AS181">
        <v>581</v>
      </c>
      <c r="AU181">
        <v>237</v>
      </c>
      <c r="AV181">
        <v>27</v>
      </c>
      <c r="AW181">
        <v>34</v>
      </c>
      <c r="AX181">
        <v>100</v>
      </c>
      <c r="AY181">
        <v>74</v>
      </c>
    </row>
    <row r="182" spans="1:51">
      <c r="A182" t="str">
        <f t="shared" si="10"/>
        <v>2016</v>
      </c>
      <c r="B182" t="str">
        <f t="shared" si="11"/>
        <v>June</v>
      </c>
      <c r="C182" s="2">
        <v>42549</v>
      </c>
      <c r="D182" s="1" t="str">
        <f t="shared" si="12"/>
        <v>OK</v>
      </c>
      <c r="E182">
        <f t="shared" si="13"/>
        <v>1</v>
      </c>
      <c r="F182">
        <f t="shared" si="14"/>
        <v>0</v>
      </c>
      <c r="G182" s="13">
        <v>42549</v>
      </c>
      <c r="I182">
        <v>257</v>
      </c>
      <c r="J182">
        <v>252</v>
      </c>
      <c r="K182">
        <v>203</v>
      </c>
      <c r="M182">
        <v>110</v>
      </c>
      <c r="P182">
        <v>582</v>
      </c>
      <c r="Q182">
        <v>325</v>
      </c>
      <c r="R182">
        <v>70</v>
      </c>
      <c r="T182">
        <v>100</v>
      </c>
      <c r="U182">
        <v>50</v>
      </c>
      <c r="V182">
        <v>187</v>
      </c>
      <c r="W182">
        <v>542</v>
      </c>
      <c r="X182">
        <v>124</v>
      </c>
      <c r="Z182">
        <v>293</v>
      </c>
      <c r="AB182">
        <v>515</v>
      </c>
      <c r="AC182">
        <v>233</v>
      </c>
      <c r="AE182">
        <v>364</v>
      </c>
      <c r="AF182">
        <v>706</v>
      </c>
      <c r="AG182">
        <v>492</v>
      </c>
      <c r="AI182">
        <v>190</v>
      </c>
      <c r="AK182">
        <v>984</v>
      </c>
      <c r="AQ182">
        <v>165</v>
      </c>
      <c r="AR182">
        <v>368</v>
      </c>
      <c r="AS182">
        <v>1135</v>
      </c>
      <c r="AU182">
        <v>384</v>
      </c>
      <c r="AV182">
        <v>72</v>
      </c>
      <c r="AW182">
        <v>109</v>
      </c>
      <c r="AX182">
        <v>154</v>
      </c>
      <c r="AY182">
        <v>103</v>
      </c>
    </row>
    <row r="183" spans="1:51">
      <c r="A183" t="str">
        <f t="shared" si="10"/>
        <v>2016</v>
      </c>
      <c r="B183" t="str">
        <f t="shared" si="11"/>
        <v>June</v>
      </c>
      <c r="C183" s="2">
        <v>42550</v>
      </c>
      <c r="D183" s="1" t="str">
        <f t="shared" si="12"/>
        <v>OK</v>
      </c>
      <c r="E183">
        <f t="shared" si="13"/>
        <v>1</v>
      </c>
      <c r="F183">
        <f t="shared" si="14"/>
        <v>0</v>
      </c>
      <c r="G183" s="13">
        <v>42550</v>
      </c>
      <c r="I183">
        <v>158</v>
      </c>
      <c r="J183">
        <v>118</v>
      </c>
      <c r="K183">
        <v>73</v>
      </c>
      <c r="M183">
        <v>52</v>
      </c>
      <c r="P183">
        <v>357</v>
      </c>
      <c r="Q183">
        <v>182</v>
      </c>
      <c r="R183">
        <v>51</v>
      </c>
      <c r="T183">
        <v>70</v>
      </c>
      <c r="U183">
        <v>24</v>
      </c>
      <c r="V183">
        <v>129</v>
      </c>
      <c r="W183">
        <v>300</v>
      </c>
      <c r="X183">
        <v>75</v>
      </c>
      <c r="Z183">
        <v>161</v>
      </c>
      <c r="AB183">
        <v>214</v>
      </c>
      <c r="AC183">
        <v>143</v>
      </c>
      <c r="AE183">
        <v>196</v>
      </c>
      <c r="AF183">
        <v>362</v>
      </c>
      <c r="AG183">
        <v>228</v>
      </c>
      <c r="AI183">
        <v>81</v>
      </c>
      <c r="AK183">
        <v>496</v>
      </c>
      <c r="AQ183">
        <v>64</v>
      </c>
      <c r="AR183">
        <v>224</v>
      </c>
      <c r="AS183">
        <v>565</v>
      </c>
      <c r="AU183">
        <v>179</v>
      </c>
      <c r="AV183">
        <v>30</v>
      </c>
      <c r="AW183">
        <v>17</v>
      </c>
      <c r="AX183">
        <v>100</v>
      </c>
      <c r="AY183">
        <v>53</v>
      </c>
    </row>
    <row r="184" spans="1:51">
      <c r="A184" t="str">
        <f t="shared" si="10"/>
        <v>2016</v>
      </c>
      <c r="B184" t="str">
        <f t="shared" si="11"/>
        <v>June</v>
      </c>
      <c r="C184" s="2">
        <v>42551</v>
      </c>
      <c r="D184" s="1" t="str">
        <f t="shared" si="12"/>
        <v>OK</v>
      </c>
      <c r="E184">
        <f t="shared" si="13"/>
        <v>1</v>
      </c>
      <c r="F184">
        <f t="shared" si="14"/>
        <v>0</v>
      </c>
      <c r="G184" s="13">
        <v>42551</v>
      </c>
      <c r="I184">
        <v>258</v>
      </c>
      <c r="J184">
        <v>203</v>
      </c>
      <c r="K184">
        <v>133</v>
      </c>
      <c r="M184">
        <v>110</v>
      </c>
      <c r="P184">
        <v>487</v>
      </c>
      <c r="Q184">
        <v>293</v>
      </c>
      <c r="R184">
        <v>70</v>
      </c>
      <c r="T184">
        <v>81</v>
      </c>
      <c r="U184">
        <v>27</v>
      </c>
      <c r="V184">
        <v>171</v>
      </c>
      <c r="W184">
        <v>495</v>
      </c>
      <c r="X184">
        <v>105</v>
      </c>
      <c r="Z184">
        <v>221</v>
      </c>
      <c r="AB184">
        <v>329</v>
      </c>
      <c r="AC184">
        <v>208</v>
      </c>
      <c r="AE184">
        <v>313</v>
      </c>
      <c r="AF184">
        <v>609</v>
      </c>
      <c r="AG184">
        <v>372</v>
      </c>
      <c r="AI184">
        <v>192</v>
      </c>
      <c r="AK184">
        <v>731</v>
      </c>
      <c r="AQ184">
        <v>102</v>
      </c>
      <c r="AR184">
        <v>314</v>
      </c>
      <c r="AS184">
        <v>875</v>
      </c>
      <c r="AU184">
        <v>308</v>
      </c>
      <c r="AV184">
        <v>56</v>
      </c>
      <c r="AW184">
        <v>54</v>
      </c>
      <c r="AX184">
        <v>132</v>
      </c>
      <c r="AY184">
        <v>101</v>
      </c>
    </row>
    <row r="185" spans="1:51">
      <c r="A185" t="str">
        <f t="shared" si="10"/>
        <v>2016</v>
      </c>
      <c r="B185" t="str">
        <f t="shared" si="11"/>
        <v>July</v>
      </c>
      <c r="C185" s="2">
        <v>42552</v>
      </c>
      <c r="D185" s="1" t="str">
        <f t="shared" si="12"/>
        <v>OK</v>
      </c>
      <c r="E185">
        <f t="shared" si="13"/>
        <v>1</v>
      </c>
      <c r="F185">
        <f t="shared" si="14"/>
        <v>0</v>
      </c>
      <c r="G185" s="13">
        <v>42552</v>
      </c>
      <c r="I185">
        <v>266</v>
      </c>
      <c r="J185">
        <v>224</v>
      </c>
      <c r="K185">
        <v>217</v>
      </c>
      <c r="M185">
        <v>115</v>
      </c>
      <c r="P185">
        <v>526</v>
      </c>
      <c r="Q185">
        <v>294</v>
      </c>
      <c r="R185">
        <v>88</v>
      </c>
      <c r="T185">
        <v>92</v>
      </c>
      <c r="U185">
        <v>30</v>
      </c>
      <c r="V185">
        <v>139</v>
      </c>
      <c r="W185">
        <v>558</v>
      </c>
      <c r="X185">
        <v>122</v>
      </c>
      <c r="Z185">
        <v>464</v>
      </c>
      <c r="AB185">
        <v>344</v>
      </c>
      <c r="AC185">
        <v>188</v>
      </c>
      <c r="AE185">
        <v>304</v>
      </c>
      <c r="AF185">
        <v>629</v>
      </c>
      <c r="AG185">
        <v>454</v>
      </c>
      <c r="AI185">
        <v>248</v>
      </c>
      <c r="AK185">
        <v>1013</v>
      </c>
      <c r="AQ185">
        <v>114</v>
      </c>
      <c r="AR185">
        <v>380</v>
      </c>
      <c r="AS185">
        <v>1205</v>
      </c>
      <c r="AU185">
        <v>478</v>
      </c>
      <c r="AV185">
        <v>88</v>
      </c>
      <c r="AW185">
        <v>98</v>
      </c>
      <c r="AX185">
        <v>123</v>
      </c>
      <c r="AY185">
        <v>192</v>
      </c>
    </row>
    <row r="186" spans="1:51">
      <c r="A186" t="str">
        <f t="shared" si="10"/>
        <v>2016</v>
      </c>
      <c r="B186" t="str">
        <f t="shared" si="11"/>
        <v>July</v>
      </c>
      <c r="C186" s="2">
        <v>42553</v>
      </c>
      <c r="D186" s="1" t="str">
        <f t="shared" si="12"/>
        <v>OK</v>
      </c>
      <c r="E186">
        <f t="shared" si="13"/>
        <v>0</v>
      </c>
      <c r="F186">
        <f t="shared" si="14"/>
        <v>1</v>
      </c>
      <c r="G186" s="13">
        <v>42553</v>
      </c>
      <c r="I186">
        <v>213</v>
      </c>
      <c r="J186">
        <v>109</v>
      </c>
      <c r="K186">
        <v>341</v>
      </c>
      <c r="M186">
        <v>183</v>
      </c>
      <c r="P186">
        <v>264</v>
      </c>
      <c r="Q186">
        <v>248</v>
      </c>
      <c r="R186">
        <v>36</v>
      </c>
      <c r="T186">
        <v>81</v>
      </c>
      <c r="U186">
        <v>41</v>
      </c>
      <c r="V186">
        <v>64</v>
      </c>
      <c r="W186">
        <v>311</v>
      </c>
      <c r="X186">
        <v>231</v>
      </c>
      <c r="Z186">
        <v>265</v>
      </c>
      <c r="AB186">
        <v>436</v>
      </c>
      <c r="AC186">
        <v>495</v>
      </c>
      <c r="AE186">
        <v>237</v>
      </c>
      <c r="AF186">
        <v>397</v>
      </c>
      <c r="AG186">
        <v>605</v>
      </c>
      <c r="AI186">
        <v>436</v>
      </c>
      <c r="AK186">
        <v>1002</v>
      </c>
      <c r="AQ186">
        <v>111</v>
      </c>
      <c r="AR186">
        <v>176</v>
      </c>
      <c r="AS186">
        <v>1370</v>
      </c>
      <c r="AU186">
        <v>787</v>
      </c>
      <c r="AV186">
        <v>144</v>
      </c>
      <c r="AW186">
        <v>244</v>
      </c>
      <c r="AX186">
        <v>72</v>
      </c>
      <c r="AY186">
        <v>108</v>
      </c>
    </row>
    <row r="187" spans="1:51">
      <c r="A187" t="str">
        <f t="shared" si="10"/>
        <v>2016</v>
      </c>
      <c r="B187" t="str">
        <f t="shared" si="11"/>
        <v>July</v>
      </c>
      <c r="C187" s="2">
        <v>42554</v>
      </c>
      <c r="D187" s="1" t="str">
        <f t="shared" si="12"/>
        <v>OK</v>
      </c>
      <c r="E187">
        <f t="shared" si="13"/>
        <v>0</v>
      </c>
      <c r="F187">
        <f t="shared" si="14"/>
        <v>1</v>
      </c>
      <c r="G187" s="13">
        <v>42554</v>
      </c>
      <c r="I187">
        <v>264</v>
      </c>
      <c r="J187">
        <v>85</v>
      </c>
      <c r="K187">
        <v>345</v>
      </c>
      <c r="M187">
        <v>159</v>
      </c>
      <c r="P187">
        <v>267</v>
      </c>
      <c r="Q187">
        <v>347</v>
      </c>
      <c r="R187">
        <v>23</v>
      </c>
      <c r="T187">
        <v>66</v>
      </c>
      <c r="U187">
        <v>15</v>
      </c>
      <c r="V187">
        <v>71</v>
      </c>
      <c r="W187">
        <v>297</v>
      </c>
      <c r="X187">
        <v>194</v>
      </c>
      <c r="Z187">
        <v>251</v>
      </c>
      <c r="AB187">
        <v>515</v>
      </c>
      <c r="AC187">
        <v>601</v>
      </c>
      <c r="AE187">
        <v>288</v>
      </c>
      <c r="AF187">
        <v>581</v>
      </c>
      <c r="AG187">
        <v>874</v>
      </c>
      <c r="AI187">
        <v>712</v>
      </c>
      <c r="AK187">
        <v>960</v>
      </c>
      <c r="AQ187">
        <v>153</v>
      </c>
      <c r="AR187">
        <v>148</v>
      </c>
      <c r="AS187">
        <v>1304</v>
      </c>
      <c r="AU187">
        <v>695</v>
      </c>
      <c r="AV187">
        <v>189</v>
      </c>
      <c r="AW187">
        <v>250</v>
      </c>
      <c r="AX187">
        <v>70</v>
      </c>
      <c r="AY187">
        <v>84</v>
      </c>
    </row>
    <row r="188" spans="1:51">
      <c r="A188" t="str">
        <f t="shared" si="10"/>
        <v>2016</v>
      </c>
      <c r="B188" t="str">
        <f t="shared" si="11"/>
        <v>July</v>
      </c>
      <c r="C188" s="2">
        <v>42555</v>
      </c>
      <c r="D188" s="1" t="str">
        <f t="shared" si="12"/>
        <v>OK</v>
      </c>
      <c r="E188">
        <f t="shared" si="13"/>
        <v>1</v>
      </c>
      <c r="F188">
        <f t="shared" si="14"/>
        <v>0</v>
      </c>
      <c r="G188" s="13">
        <v>42555</v>
      </c>
      <c r="I188">
        <v>300</v>
      </c>
      <c r="J188">
        <v>226</v>
      </c>
      <c r="K188">
        <v>160</v>
      </c>
      <c r="M188">
        <v>115</v>
      </c>
      <c r="P188">
        <v>524</v>
      </c>
      <c r="Q188">
        <v>364</v>
      </c>
      <c r="R188">
        <v>70</v>
      </c>
      <c r="T188">
        <v>86</v>
      </c>
      <c r="U188">
        <v>39</v>
      </c>
      <c r="V188">
        <v>175</v>
      </c>
      <c r="W188">
        <v>547</v>
      </c>
      <c r="X188">
        <v>117</v>
      </c>
      <c r="Z188">
        <v>326</v>
      </c>
      <c r="AB188">
        <v>384</v>
      </c>
      <c r="AC188">
        <v>209</v>
      </c>
      <c r="AE188">
        <v>348</v>
      </c>
      <c r="AF188">
        <v>772</v>
      </c>
      <c r="AG188">
        <v>513</v>
      </c>
      <c r="AI188">
        <v>243</v>
      </c>
      <c r="AK188">
        <v>824</v>
      </c>
      <c r="AQ188">
        <v>134</v>
      </c>
      <c r="AR188">
        <v>404</v>
      </c>
      <c r="AS188">
        <v>998</v>
      </c>
      <c r="AU188">
        <v>383</v>
      </c>
      <c r="AV188">
        <v>64</v>
      </c>
      <c r="AW188">
        <v>57</v>
      </c>
      <c r="AX188">
        <v>135</v>
      </c>
      <c r="AY188">
        <v>159</v>
      </c>
    </row>
    <row r="189" spans="1:51">
      <c r="A189" t="str">
        <f t="shared" si="10"/>
        <v>2016</v>
      </c>
      <c r="B189" t="str">
        <f t="shared" si="11"/>
        <v>July</v>
      </c>
      <c r="C189" s="2">
        <v>42556</v>
      </c>
      <c r="D189" s="1" t="str">
        <f t="shared" si="12"/>
        <v>OK</v>
      </c>
      <c r="E189">
        <f t="shared" si="13"/>
        <v>1</v>
      </c>
      <c r="F189">
        <f t="shared" si="14"/>
        <v>0</v>
      </c>
      <c r="G189" s="13">
        <v>42556</v>
      </c>
      <c r="I189">
        <v>304</v>
      </c>
      <c r="J189">
        <v>262</v>
      </c>
      <c r="K189">
        <v>205</v>
      </c>
      <c r="M189">
        <v>140</v>
      </c>
      <c r="P189">
        <v>598</v>
      </c>
      <c r="Q189">
        <v>364</v>
      </c>
      <c r="R189">
        <v>70</v>
      </c>
      <c r="T189">
        <v>102</v>
      </c>
      <c r="U189">
        <v>41</v>
      </c>
      <c r="V189">
        <v>182</v>
      </c>
      <c r="W189">
        <v>555</v>
      </c>
      <c r="X189">
        <v>159</v>
      </c>
      <c r="Z189">
        <v>321</v>
      </c>
      <c r="AB189">
        <v>422</v>
      </c>
      <c r="AC189">
        <v>268</v>
      </c>
      <c r="AE189">
        <v>412</v>
      </c>
      <c r="AF189">
        <v>771</v>
      </c>
      <c r="AG189">
        <v>560</v>
      </c>
      <c r="AI189">
        <v>250</v>
      </c>
      <c r="AK189">
        <v>934</v>
      </c>
      <c r="AQ189">
        <v>128</v>
      </c>
      <c r="AR189">
        <v>471</v>
      </c>
      <c r="AS189">
        <v>1214</v>
      </c>
      <c r="AU189">
        <v>380</v>
      </c>
      <c r="AV189">
        <v>114</v>
      </c>
      <c r="AW189">
        <v>126</v>
      </c>
      <c r="AX189">
        <v>136</v>
      </c>
      <c r="AY189">
        <v>182</v>
      </c>
    </row>
    <row r="190" spans="1:51">
      <c r="A190" t="str">
        <f t="shared" si="10"/>
        <v>2016</v>
      </c>
      <c r="B190" t="str">
        <f t="shared" si="11"/>
        <v>July</v>
      </c>
      <c r="C190" s="2">
        <v>42557</v>
      </c>
      <c r="D190" s="1" t="str">
        <f t="shared" si="12"/>
        <v>OK</v>
      </c>
      <c r="E190">
        <f t="shared" si="13"/>
        <v>1</v>
      </c>
      <c r="F190">
        <f t="shared" si="14"/>
        <v>0</v>
      </c>
      <c r="G190" s="13">
        <v>42557</v>
      </c>
      <c r="I190">
        <v>322</v>
      </c>
      <c r="J190">
        <v>261</v>
      </c>
      <c r="K190">
        <v>205</v>
      </c>
      <c r="M190">
        <v>98</v>
      </c>
      <c r="P190">
        <v>617</v>
      </c>
      <c r="Q190">
        <v>354</v>
      </c>
      <c r="R190">
        <v>82</v>
      </c>
      <c r="T190">
        <v>77</v>
      </c>
      <c r="U190">
        <v>53</v>
      </c>
      <c r="V190">
        <v>205</v>
      </c>
      <c r="W190">
        <v>547</v>
      </c>
      <c r="X190">
        <v>129</v>
      </c>
      <c r="Z190">
        <v>368</v>
      </c>
      <c r="AB190">
        <v>377</v>
      </c>
      <c r="AC190">
        <v>231</v>
      </c>
      <c r="AE190">
        <v>345</v>
      </c>
      <c r="AF190">
        <v>714</v>
      </c>
      <c r="AG190">
        <v>518</v>
      </c>
      <c r="AI190">
        <v>268</v>
      </c>
      <c r="AK190">
        <v>927</v>
      </c>
      <c r="AQ190">
        <v>106</v>
      </c>
      <c r="AR190">
        <v>409</v>
      </c>
      <c r="AS190">
        <v>1125</v>
      </c>
      <c r="AU190">
        <v>453</v>
      </c>
      <c r="AV190">
        <v>77</v>
      </c>
      <c r="AW190">
        <v>100</v>
      </c>
      <c r="AX190">
        <v>139</v>
      </c>
      <c r="AY190">
        <v>140</v>
      </c>
    </row>
    <row r="191" spans="1:51">
      <c r="A191" t="str">
        <f t="shared" si="10"/>
        <v>2016</v>
      </c>
      <c r="B191" t="str">
        <f t="shared" si="11"/>
        <v>July</v>
      </c>
      <c r="C191" s="2">
        <v>42558</v>
      </c>
      <c r="D191" s="1" t="str">
        <f t="shared" si="12"/>
        <v>OK</v>
      </c>
      <c r="E191">
        <f t="shared" si="13"/>
        <v>1</v>
      </c>
      <c r="F191">
        <f t="shared" si="14"/>
        <v>0</v>
      </c>
      <c r="G191" s="13">
        <v>42558</v>
      </c>
      <c r="I191">
        <v>230</v>
      </c>
      <c r="J191">
        <v>154</v>
      </c>
      <c r="K191">
        <v>106</v>
      </c>
      <c r="M191">
        <v>88</v>
      </c>
      <c r="P191">
        <v>443</v>
      </c>
      <c r="Q191">
        <v>223</v>
      </c>
      <c r="R191">
        <v>75</v>
      </c>
      <c r="T191">
        <v>69</v>
      </c>
      <c r="U191">
        <v>20</v>
      </c>
      <c r="V191">
        <v>153</v>
      </c>
      <c r="W191">
        <v>469</v>
      </c>
      <c r="X191">
        <v>101</v>
      </c>
      <c r="Z191">
        <v>219</v>
      </c>
      <c r="AB191">
        <v>305</v>
      </c>
      <c r="AC191">
        <v>127</v>
      </c>
      <c r="AE191">
        <v>284</v>
      </c>
      <c r="AF191">
        <v>480</v>
      </c>
      <c r="AG191">
        <v>321</v>
      </c>
      <c r="AI191">
        <v>117</v>
      </c>
      <c r="AK191">
        <v>619</v>
      </c>
      <c r="AQ191">
        <v>56</v>
      </c>
      <c r="AR191">
        <v>324</v>
      </c>
      <c r="AS191">
        <v>719</v>
      </c>
      <c r="AU191">
        <v>266</v>
      </c>
      <c r="AV191">
        <v>30</v>
      </c>
      <c r="AW191">
        <v>40</v>
      </c>
      <c r="AX191">
        <v>111</v>
      </c>
      <c r="AY191">
        <v>153</v>
      </c>
    </row>
    <row r="192" spans="1:51">
      <c r="A192" t="str">
        <f t="shared" si="10"/>
        <v>2016</v>
      </c>
      <c r="B192" t="str">
        <f t="shared" si="11"/>
        <v>July</v>
      </c>
      <c r="C192" s="2">
        <v>42559</v>
      </c>
      <c r="D192" s="1" t="str">
        <f t="shared" si="12"/>
        <v>OK</v>
      </c>
      <c r="E192">
        <f t="shared" si="13"/>
        <v>1</v>
      </c>
      <c r="F192">
        <f t="shared" si="14"/>
        <v>0</v>
      </c>
      <c r="G192" s="13">
        <v>42559</v>
      </c>
      <c r="I192">
        <v>212</v>
      </c>
      <c r="J192">
        <v>146</v>
      </c>
      <c r="K192">
        <v>152</v>
      </c>
      <c r="M192">
        <v>60</v>
      </c>
      <c r="P192">
        <v>399</v>
      </c>
      <c r="Q192">
        <v>214</v>
      </c>
      <c r="R192">
        <v>78</v>
      </c>
      <c r="T192">
        <v>84</v>
      </c>
      <c r="U192">
        <v>12</v>
      </c>
      <c r="V192">
        <v>147</v>
      </c>
      <c r="W192">
        <v>418</v>
      </c>
      <c r="X192">
        <v>86</v>
      </c>
      <c r="Z192">
        <v>177</v>
      </c>
      <c r="AB192">
        <v>268</v>
      </c>
      <c r="AC192">
        <v>152</v>
      </c>
      <c r="AE192">
        <v>272</v>
      </c>
      <c r="AF192">
        <v>447</v>
      </c>
      <c r="AG192">
        <v>275</v>
      </c>
      <c r="AI192">
        <v>134</v>
      </c>
      <c r="AK192">
        <v>708</v>
      </c>
      <c r="AL192">
        <v>691</v>
      </c>
      <c r="AQ192">
        <v>69</v>
      </c>
      <c r="AR192">
        <v>257</v>
      </c>
      <c r="AS192">
        <v>746</v>
      </c>
      <c r="AU192">
        <v>380</v>
      </c>
      <c r="AV192">
        <v>55</v>
      </c>
      <c r="AW192">
        <v>36</v>
      </c>
      <c r="AX192">
        <v>133</v>
      </c>
      <c r="AY192">
        <v>120</v>
      </c>
    </row>
    <row r="193" spans="1:51">
      <c r="A193" t="str">
        <f t="shared" si="10"/>
        <v>2016</v>
      </c>
      <c r="B193" t="str">
        <f t="shared" si="11"/>
        <v>July</v>
      </c>
      <c r="C193" s="2">
        <v>42560</v>
      </c>
      <c r="D193" s="1" t="str">
        <f t="shared" si="12"/>
        <v>OK</v>
      </c>
      <c r="E193">
        <f t="shared" si="13"/>
        <v>0</v>
      </c>
      <c r="F193">
        <f t="shared" si="14"/>
        <v>1</v>
      </c>
      <c r="G193" s="13">
        <v>42560</v>
      </c>
      <c r="I193">
        <v>160</v>
      </c>
      <c r="J193">
        <v>69</v>
      </c>
      <c r="K193">
        <v>189</v>
      </c>
      <c r="M193">
        <v>124</v>
      </c>
      <c r="P193">
        <v>183</v>
      </c>
      <c r="Q193">
        <v>187</v>
      </c>
      <c r="R193">
        <v>40</v>
      </c>
      <c r="T193">
        <v>80</v>
      </c>
      <c r="U193">
        <v>38</v>
      </c>
      <c r="V193">
        <v>55</v>
      </c>
      <c r="W193">
        <v>292</v>
      </c>
      <c r="X193">
        <v>150</v>
      </c>
      <c r="Z193">
        <v>212</v>
      </c>
      <c r="AB193">
        <v>302</v>
      </c>
      <c r="AC193">
        <v>369</v>
      </c>
      <c r="AE193">
        <v>144</v>
      </c>
      <c r="AF193">
        <v>268</v>
      </c>
      <c r="AG193">
        <v>394</v>
      </c>
      <c r="AI193">
        <v>232</v>
      </c>
      <c r="AK193">
        <v>756</v>
      </c>
      <c r="AL193">
        <v>547</v>
      </c>
      <c r="AQ193">
        <v>105</v>
      </c>
      <c r="AR193">
        <v>143</v>
      </c>
      <c r="AS193">
        <v>942</v>
      </c>
      <c r="AU193">
        <v>473</v>
      </c>
      <c r="AV193">
        <v>103</v>
      </c>
      <c r="AW193">
        <v>170</v>
      </c>
      <c r="AX193">
        <v>76</v>
      </c>
      <c r="AY193">
        <v>86</v>
      </c>
    </row>
    <row r="194" spans="1:51">
      <c r="A194" t="str">
        <f t="shared" si="10"/>
        <v>2016</v>
      </c>
      <c r="B194" t="str">
        <f t="shared" si="11"/>
        <v>July</v>
      </c>
      <c r="C194" s="2">
        <v>42561</v>
      </c>
      <c r="D194" s="1" t="str">
        <f t="shared" si="12"/>
        <v>OK</v>
      </c>
      <c r="E194">
        <f t="shared" si="13"/>
        <v>0</v>
      </c>
      <c r="F194">
        <f t="shared" si="14"/>
        <v>1</v>
      </c>
      <c r="G194" s="13">
        <v>42561</v>
      </c>
      <c r="I194">
        <v>233</v>
      </c>
      <c r="J194">
        <v>80</v>
      </c>
      <c r="K194">
        <v>316</v>
      </c>
      <c r="M194">
        <v>119</v>
      </c>
      <c r="P194">
        <v>214</v>
      </c>
      <c r="Q194">
        <v>285</v>
      </c>
      <c r="R194">
        <v>21</v>
      </c>
      <c r="T194">
        <v>76</v>
      </c>
      <c r="U194">
        <v>20</v>
      </c>
      <c r="V194">
        <v>42</v>
      </c>
      <c r="W194">
        <v>299</v>
      </c>
      <c r="X194">
        <v>187</v>
      </c>
      <c r="Z194">
        <v>234</v>
      </c>
      <c r="AB194">
        <v>604</v>
      </c>
      <c r="AC194">
        <v>506</v>
      </c>
      <c r="AE194">
        <v>295</v>
      </c>
      <c r="AF194">
        <v>415</v>
      </c>
      <c r="AG194">
        <v>582</v>
      </c>
      <c r="AI194">
        <v>588</v>
      </c>
      <c r="AK194">
        <v>969</v>
      </c>
      <c r="AL194">
        <v>791</v>
      </c>
      <c r="AQ194">
        <v>138</v>
      </c>
      <c r="AR194">
        <v>113</v>
      </c>
      <c r="AS194">
        <v>1151</v>
      </c>
      <c r="AU194">
        <v>631</v>
      </c>
      <c r="AV194">
        <v>210</v>
      </c>
      <c r="AW194">
        <v>309</v>
      </c>
      <c r="AX194">
        <v>55</v>
      </c>
      <c r="AY194">
        <v>89</v>
      </c>
    </row>
    <row r="195" spans="1:51">
      <c r="A195" t="str">
        <f t="shared" si="10"/>
        <v>2016</v>
      </c>
      <c r="B195" t="str">
        <f t="shared" si="11"/>
        <v>July</v>
      </c>
      <c r="C195" s="2">
        <v>42562</v>
      </c>
      <c r="D195" s="1" t="str">
        <f t="shared" si="12"/>
        <v>OK</v>
      </c>
      <c r="E195">
        <f t="shared" si="13"/>
        <v>1</v>
      </c>
      <c r="F195">
        <f t="shared" si="14"/>
        <v>0</v>
      </c>
      <c r="G195" s="13">
        <v>42562</v>
      </c>
      <c r="I195">
        <v>300</v>
      </c>
      <c r="J195">
        <v>224</v>
      </c>
      <c r="K195">
        <v>147</v>
      </c>
      <c r="M195">
        <v>109</v>
      </c>
      <c r="P195">
        <v>501</v>
      </c>
      <c r="Q195">
        <v>319</v>
      </c>
      <c r="R195">
        <v>93</v>
      </c>
      <c r="T195">
        <v>92</v>
      </c>
      <c r="U195">
        <v>44</v>
      </c>
      <c r="V195">
        <v>171</v>
      </c>
      <c r="W195">
        <v>515</v>
      </c>
      <c r="X195">
        <v>119</v>
      </c>
      <c r="Z195">
        <v>210</v>
      </c>
      <c r="AB195">
        <v>432</v>
      </c>
      <c r="AC195">
        <v>187</v>
      </c>
      <c r="AE195">
        <v>346</v>
      </c>
      <c r="AF195">
        <v>710</v>
      </c>
      <c r="AG195">
        <v>473</v>
      </c>
      <c r="AI195">
        <v>266</v>
      </c>
      <c r="AK195">
        <v>891</v>
      </c>
      <c r="AL195">
        <v>642</v>
      </c>
      <c r="AQ195">
        <v>100</v>
      </c>
      <c r="AR195">
        <v>392</v>
      </c>
      <c r="AS195">
        <v>987</v>
      </c>
      <c r="AU195">
        <v>431</v>
      </c>
      <c r="AV195">
        <v>120</v>
      </c>
      <c r="AW195">
        <v>53</v>
      </c>
      <c r="AX195">
        <v>126</v>
      </c>
      <c r="AY195">
        <v>184</v>
      </c>
    </row>
    <row r="196" spans="1:51">
      <c r="A196" t="str">
        <f t="shared" ref="A196:A259" si="15">TEXT(C196,"yyyy")</f>
        <v>2016</v>
      </c>
      <c r="B196" t="str">
        <f t="shared" ref="B196:B259" si="16">TEXT(C196,"mmmm")</f>
        <v>July</v>
      </c>
      <c r="C196" s="2">
        <v>42563</v>
      </c>
      <c r="D196" s="1" t="str">
        <f t="shared" ref="D196:D256" si="17">IF(C196=G196,"OK","Wrong date")</f>
        <v>OK</v>
      </c>
      <c r="E196">
        <f t="shared" ref="E196:E256" si="18">IF(OR(WEEKDAY(C196) = 1, WEEKDAY(C196) = 7), 0, 1)</f>
        <v>1</v>
      </c>
      <c r="F196">
        <f t="shared" ref="F196:F256" si="19">IF(OR(WEEKDAY(C196) = 1, WEEKDAY(C196) = 7), 1, 0)</f>
        <v>0</v>
      </c>
      <c r="G196" s="13">
        <v>42563</v>
      </c>
      <c r="I196">
        <v>395</v>
      </c>
      <c r="J196">
        <v>243</v>
      </c>
      <c r="K196">
        <v>225</v>
      </c>
      <c r="M196">
        <v>129</v>
      </c>
      <c r="P196">
        <v>559</v>
      </c>
      <c r="Q196">
        <v>421</v>
      </c>
      <c r="R196">
        <v>103</v>
      </c>
      <c r="T196">
        <v>106</v>
      </c>
      <c r="U196">
        <v>31</v>
      </c>
      <c r="V196">
        <v>180</v>
      </c>
      <c r="W196">
        <v>611</v>
      </c>
      <c r="X196">
        <v>155</v>
      </c>
      <c r="Z196">
        <v>291</v>
      </c>
      <c r="AB196">
        <v>541</v>
      </c>
      <c r="AC196">
        <v>244</v>
      </c>
      <c r="AE196">
        <v>394</v>
      </c>
      <c r="AF196">
        <v>768</v>
      </c>
      <c r="AG196">
        <v>561</v>
      </c>
      <c r="AI196">
        <v>376</v>
      </c>
      <c r="AK196">
        <v>1147</v>
      </c>
      <c r="AL196">
        <v>815</v>
      </c>
      <c r="AQ196">
        <v>128</v>
      </c>
      <c r="AR196">
        <v>411</v>
      </c>
      <c r="AS196">
        <v>1350</v>
      </c>
      <c r="AU196">
        <v>606</v>
      </c>
      <c r="AV196">
        <v>164</v>
      </c>
      <c r="AW196">
        <v>134</v>
      </c>
      <c r="AX196">
        <v>149</v>
      </c>
      <c r="AY196">
        <v>183</v>
      </c>
    </row>
    <row r="197" spans="1:51">
      <c r="A197" t="str">
        <f t="shared" si="15"/>
        <v>2016</v>
      </c>
      <c r="B197" t="str">
        <f t="shared" si="16"/>
        <v>July</v>
      </c>
      <c r="C197" s="2">
        <v>42564</v>
      </c>
      <c r="D197" s="1" t="str">
        <f t="shared" si="17"/>
        <v>OK</v>
      </c>
      <c r="E197">
        <f t="shared" si="18"/>
        <v>1</v>
      </c>
      <c r="F197">
        <f t="shared" si="19"/>
        <v>0</v>
      </c>
      <c r="G197" s="13">
        <v>42564</v>
      </c>
      <c r="I197">
        <v>303</v>
      </c>
      <c r="J197">
        <v>229</v>
      </c>
      <c r="K197">
        <v>205</v>
      </c>
      <c r="M197">
        <v>102</v>
      </c>
      <c r="P197">
        <v>539</v>
      </c>
      <c r="Q197">
        <v>324</v>
      </c>
      <c r="R197">
        <v>84</v>
      </c>
      <c r="T197">
        <v>83</v>
      </c>
      <c r="U197">
        <v>23</v>
      </c>
      <c r="V197">
        <v>183</v>
      </c>
      <c r="W197">
        <v>501</v>
      </c>
      <c r="X197">
        <v>116</v>
      </c>
      <c r="Z197">
        <v>268</v>
      </c>
      <c r="AB197">
        <v>441</v>
      </c>
      <c r="AC197">
        <v>218</v>
      </c>
      <c r="AE197">
        <v>366</v>
      </c>
      <c r="AF197">
        <v>675</v>
      </c>
      <c r="AG197">
        <v>504</v>
      </c>
      <c r="AI197">
        <v>305</v>
      </c>
      <c r="AK197">
        <v>914</v>
      </c>
      <c r="AL197">
        <v>654</v>
      </c>
      <c r="AQ197">
        <v>101</v>
      </c>
      <c r="AR197">
        <v>388</v>
      </c>
      <c r="AS197">
        <v>993</v>
      </c>
      <c r="AU197">
        <v>460</v>
      </c>
      <c r="AV197">
        <v>100</v>
      </c>
      <c r="AW197">
        <v>103</v>
      </c>
      <c r="AX197">
        <v>129</v>
      </c>
      <c r="AY197">
        <v>141</v>
      </c>
    </row>
    <row r="198" spans="1:51">
      <c r="A198" t="str">
        <f t="shared" si="15"/>
        <v>2016</v>
      </c>
      <c r="B198" t="str">
        <f t="shared" si="16"/>
        <v>July</v>
      </c>
      <c r="C198" s="2">
        <v>42565</v>
      </c>
      <c r="D198" s="1" t="str">
        <f t="shared" si="17"/>
        <v>OK</v>
      </c>
      <c r="E198">
        <f t="shared" si="18"/>
        <v>1</v>
      </c>
      <c r="F198">
        <f t="shared" si="19"/>
        <v>0</v>
      </c>
      <c r="G198" s="13">
        <v>42565</v>
      </c>
      <c r="I198">
        <v>180</v>
      </c>
      <c r="J198">
        <v>131</v>
      </c>
      <c r="K198">
        <v>86</v>
      </c>
      <c r="M198">
        <v>42</v>
      </c>
      <c r="P198">
        <v>378</v>
      </c>
      <c r="Q198">
        <v>172</v>
      </c>
      <c r="R198">
        <v>75</v>
      </c>
      <c r="T198">
        <v>82</v>
      </c>
      <c r="U198">
        <v>9</v>
      </c>
      <c r="V198">
        <v>131</v>
      </c>
      <c r="W198">
        <v>381</v>
      </c>
      <c r="X198">
        <v>74</v>
      </c>
      <c r="Z198">
        <v>134</v>
      </c>
      <c r="AB198">
        <v>232</v>
      </c>
      <c r="AC198">
        <v>139</v>
      </c>
      <c r="AE198">
        <v>224</v>
      </c>
      <c r="AF198">
        <v>352</v>
      </c>
      <c r="AG198">
        <v>206</v>
      </c>
      <c r="AI198">
        <v>74</v>
      </c>
      <c r="AK198">
        <v>561</v>
      </c>
      <c r="AL198">
        <v>364</v>
      </c>
      <c r="AQ198">
        <v>54</v>
      </c>
      <c r="AR198">
        <v>257</v>
      </c>
      <c r="AS198">
        <v>654</v>
      </c>
      <c r="AU198">
        <v>279</v>
      </c>
      <c r="AV198">
        <v>49</v>
      </c>
      <c r="AW198">
        <v>39</v>
      </c>
      <c r="AX198">
        <v>109</v>
      </c>
      <c r="AY198">
        <v>117</v>
      </c>
    </row>
    <row r="199" spans="1:51">
      <c r="A199" t="str">
        <f t="shared" si="15"/>
        <v>2016</v>
      </c>
      <c r="B199" t="str">
        <f t="shared" si="16"/>
        <v>July</v>
      </c>
      <c r="C199" s="2">
        <v>42566</v>
      </c>
      <c r="D199" s="1" t="str">
        <f t="shared" si="17"/>
        <v>OK</v>
      </c>
      <c r="E199">
        <f t="shared" si="18"/>
        <v>1</v>
      </c>
      <c r="F199">
        <f t="shared" si="19"/>
        <v>0</v>
      </c>
      <c r="G199" s="13">
        <v>42566</v>
      </c>
      <c r="I199">
        <v>185</v>
      </c>
      <c r="J199">
        <v>146</v>
      </c>
      <c r="K199">
        <v>143</v>
      </c>
      <c r="M199">
        <v>69</v>
      </c>
      <c r="P199">
        <v>389</v>
      </c>
      <c r="Q199">
        <v>219</v>
      </c>
      <c r="R199">
        <v>74</v>
      </c>
      <c r="T199">
        <v>76</v>
      </c>
      <c r="U199">
        <v>14</v>
      </c>
      <c r="V199">
        <v>121</v>
      </c>
      <c r="W199">
        <v>417</v>
      </c>
      <c r="X199">
        <v>71</v>
      </c>
      <c r="Z199">
        <v>166</v>
      </c>
      <c r="AB199">
        <v>317</v>
      </c>
      <c r="AC199">
        <v>102</v>
      </c>
      <c r="AE199">
        <v>247</v>
      </c>
      <c r="AF199">
        <v>394</v>
      </c>
      <c r="AG199">
        <v>263</v>
      </c>
      <c r="AI199">
        <v>144</v>
      </c>
      <c r="AK199">
        <v>716</v>
      </c>
      <c r="AL199">
        <v>442</v>
      </c>
      <c r="AQ199">
        <v>39</v>
      </c>
      <c r="AR199">
        <v>299</v>
      </c>
      <c r="AS199">
        <v>774</v>
      </c>
      <c r="AU199">
        <v>303</v>
      </c>
      <c r="AV199">
        <v>46</v>
      </c>
      <c r="AW199">
        <v>54</v>
      </c>
      <c r="AX199">
        <v>123</v>
      </c>
      <c r="AY199">
        <v>109</v>
      </c>
    </row>
    <row r="200" spans="1:51">
      <c r="A200" t="str">
        <f t="shared" si="15"/>
        <v>2016</v>
      </c>
      <c r="B200" t="str">
        <f t="shared" si="16"/>
        <v>July</v>
      </c>
      <c r="C200" s="2">
        <v>42567</v>
      </c>
      <c r="D200" s="1" t="str">
        <f t="shared" si="17"/>
        <v>OK</v>
      </c>
      <c r="E200">
        <f t="shared" si="18"/>
        <v>0</v>
      </c>
      <c r="F200">
        <f t="shared" si="19"/>
        <v>1</v>
      </c>
      <c r="G200" s="13">
        <v>42567</v>
      </c>
      <c r="I200">
        <v>134</v>
      </c>
      <c r="J200">
        <v>67</v>
      </c>
      <c r="K200">
        <v>98</v>
      </c>
      <c r="M200">
        <v>72</v>
      </c>
      <c r="P200">
        <v>204</v>
      </c>
      <c r="Q200">
        <v>156</v>
      </c>
      <c r="R200">
        <v>45</v>
      </c>
      <c r="T200">
        <v>66</v>
      </c>
      <c r="U200">
        <v>30</v>
      </c>
      <c r="V200">
        <v>54</v>
      </c>
      <c r="W200">
        <v>242</v>
      </c>
      <c r="X200">
        <v>98</v>
      </c>
      <c r="Z200">
        <v>183</v>
      </c>
      <c r="AB200">
        <v>249</v>
      </c>
      <c r="AC200">
        <v>169</v>
      </c>
      <c r="AE200">
        <v>139</v>
      </c>
      <c r="AF200">
        <v>229</v>
      </c>
      <c r="AG200">
        <v>249</v>
      </c>
      <c r="AI200">
        <v>199</v>
      </c>
      <c r="AK200">
        <v>581</v>
      </c>
      <c r="AL200">
        <v>437</v>
      </c>
      <c r="AQ200">
        <v>68</v>
      </c>
      <c r="AR200">
        <v>133</v>
      </c>
      <c r="AS200">
        <v>667</v>
      </c>
      <c r="AU200">
        <v>379</v>
      </c>
      <c r="AV200">
        <v>94</v>
      </c>
      <c r="AW200">
        <v>93</v>
      </c>
      <c r="AX200">
        <v>52</v>
      </c>
      <c r="AY200">
        <v>60</v>
      </c>
    </row>
    <row r="201" spans="1:51">
      <c r="A201" t="str">
        <f t="shared" si="15"/>
        <v>2016</v>
      </c>
      <c r="B201" t="str">
        <f t="shared" si="16"/>
        <v>July</v>
      </c>
      <c r="C201" s="2">
        <v>42568</v>
      </c>
      <c r="D201" s="1" t="str">
        <f t="shared" si="17"/>
        <v>OK</v>
      </c>
      <c r="E201">
        <f t="shared" si="18"/>
        <v>0</v>
      </c>
      <c r="F201">
        <f t="shared" si="19"/>
        <v>1</v>
      </c>
      <c r="G201" s="13">
        <v>42568</v>
      </c>
      <c r="I201">
        <v>128</v>
      </c>
      <c r="J201">
        <v>76</v>
      </c>
      <c r="K201">
        <v>156</v>
      </c>
      <c r="M201">
        <v>121</v>
      </c>
      <c r="P201">
        <v>172</v>
      </c>
      <c r="Q201">
        <v>148</v>
      </c>
      <c r="R201">
        <v>37</v>
      </c>
      <c r="T201">
        <v>70</v>
      </c>
      <c r="U201">
        <v>21</v>
      </c>
      <c r="V201">
        <v>45</v>
      </c>
      <c r="W201">
        <v>225</v>
      </c>
      <c r="X201">
        <v>141</v>
      </c>
      <c r="Z201">
        <v>184</v>
      </c>
      <c r="AB201">
        <v>209</v>
      </c>
      <c r="AC201">
        <v>247</v>
      </c>
      <c r="AE201">
        <v>103</v>
      </c>
      <c r="AF201">
        <v>244</v>
      </c>
      <c r="AG201">
        <v>297</v>
      </c>
      <c r="AI201">
        <v>243</v>
      </c>
      <c r="AK201">
        <v>571</v>
      </c>
      <c r="AL201">
        <v>435</v>
      </c>
      <c r="AQ201">
        <v>80</v>
      </c>
      <c r="AR201">
        <v>120</v>
      </c>
      <c r="AS201">
        <v>635</v>
      </c>
      <c r="AU201">
        <v>346</v>
      </c>
      <c r="AV201">
        <v>60</v>
      </c>
      <c r="AW201">
        <v>188</v>
      </c>
      <c r="AX201">
        <v>57</v>
      </c>
      <c r="AY201">
        <v>51</v>
      </c>
    </row>
    <row r="202" spans="1:51">
      <c r="A202" t="str">
        <f t="shared" si="15"/>
        <v>2016</v>
      </c>
      <c r="B202" t="str">
        <f t="shared" si="16"/>
        <v>July</v>
      </c>
      <c r="C202" s="2">
        <v>42569</v>
      </c>
      <c r="D202" s="1" t="str">
        <f t="shared" si="17"/>
        <v>OK</v>
      </c>
      <c r="E202">
        <f t="shared" si="18"/>
        <v>1</v>
      </c>
      <c r="F202">
        <f t="shared" si="19"/>
        <v>0</v>
      </c>
      <c r="G202" s="13">
        <v>42569</v>
      </c>
      <c r="I202">
        <v>217</v>
      </c>
      <c r="J202">
        <v>159</v>
      </c>
      <c r="K202">
        <v>91</v>
      </c>
      <c r="M202">
        <v>70</v>
      </c>
      <c r="P202">
        <v>447</v>
      </c>
      <c r="Q202">
        <v>272</v>
      </c>
      <c r="R202">
        <v>97</v>
      </c>
      <c r="T202">
        <v>81</v>
      </c>
      <c r="U202">
        <v>10</v>
      </c>
      <c r="V202">
        <v>145</v>
      </c>
      <c r="W202">
        <v>422</v>
      </c>
      <c r="X202">
        <v>60</v>
      </c>
      <c r="Z202">
        <v>150</v>
      </c>
      <c r="AB202">
        <v>264</v>
      </c>
      <c r="AC202">
        <v>145</v>
      </c>
      <c r="AE202">
        <v>243</v>
      </c>
      <c r="AF202">
        <v>510</v>
      </c>
      <c r="AG202">
        <v>287</v>
      </c>
      <c r="AI202">
        <v>95</v>
      </c>
      <c r="AK202">
        <v>594</v>
      </c>
      <c r="AL202">
        <v>402</v>
      </c>
      <c r="AQ202">
        <v>55</v>
      </c>
      <c r="AR202">
        <v>359</v>
      </c>
      <c r="AS202">
        <v>635</v>
      </c>
      <c r="AU202">
        <v>292</v>
      </c>
      <c r="AV202">
        <v>70</v>
      </c>
      <c r="AW202">
        <v>37</v>
      </c>
      <c r="AX202">
        <v>83</v>
      </c>
      <c r="AY202">
        <v>79</v>
      </c>
    </row>
    <row r="203" spans="1:51">
      <c r="A203" t="str">
        <f t="shared" si="15"/>
        <v>2016</v>
      </c>
      <c r="B203" t="str">
        <f t="shared" si="16"/>
        <v>July</v>
      </c>
      <c r="C203" s="2">
        <v>42570</v>
      </c>
      <c r="D203" s="1" t="str">
        <f t="shared" si="17"/>
        <v>OK</v>
      </c>
      <c r="E203">
        <f t="shared" si="18"/>
        <v>1</v>
      </c>
      <c r="F203">
        <f t="shared" si="19"/>
        <v>0</v>
      </c>
      <c r="G203" s="13">
        <v>42570</v>
      </c>
      <c r="I203">
        <v>290</v>
      </c>
      <c r="J203">
        <v>228</v>
      </c>
      <c r="K203">
        <v>130</v>
      </c>
      <c r="M203">
        <v>90</v>
      </c>
      <c r="P203">
        <v>552</v>
      </c>
      <c r="Q203">
        <v>332</v>
      </c>
      <c r="R203">
        <v>87</v>
      </c>
      <c r="T203">
        <v>113</v>
      </c>
      <c r="U203">
        <v>18</v>
      </c>
      <c r="V203">
        <v>139</v>
      </c>
      <c r="W203">
        <v>541</v>
      </c>
      <c r="X203">
        <v>101</v>
      </c>
      <c r="Z203">
        <v>176</v>
      </c>
      <c r="AB203">
        <v>383</v>
      </c>
      <c r="AC203">
        <v>162</v>
      </c>
      <c r="AE203">
        <v>317</v>
      </c>
      <c r="AF203">
        <v>626</v>
      </c>
      <c r="AG203">
        <v>393</v>
      </c>
      <c r="AI203">
        <v>142</v>
      </c>
      <c r="AK203">
        <v>842</v>
      </c>
      <c r="AL203">
        <v>535</v>
      </c>
      <c r="AQ203">
        <v>67</v>
      </c>
      <c r="AR203">
        <v>407</v>
      </c>
      <c r="AS203">
        <v>986</v>
      </c>
      <c r="AU203">
        <v>407</v>
      </c>
      <c r="AV203">
        <v>103</v>
      </c>
      <c r="AW203">
        <v>132</v>
      </c>
      <c r="AX203">
        <v>124</v>
      </c>
      <c r="AY203">
        <v>140</v>
      </c>
    </row>
    <row r="204" spans="1:51">
      <c r="A204" t="str">
        <f t="shared" si="15"/>
        <v>2016</v>
      </c>
      <c r="B204" t="str">
        <f t="shared" si="16"/>
        <v>July</v>
      </c>
      <c r="C204" s="2">
        <v>42571</v>
      </c>
      <c r="D204" s="1" t="str">
        <f t="shared" si="17"/>
        <v>OK</v>
      </c>
      <c r="E204">
        <f t="shared" si="18"/>
        <v>1</v>
      </c>
      <c r="F204">
        <f t="shared" si="19"/>
        <v>0</v>
      </c>
      <c r="G204" s="13">
        <v>42571</v>
      </c>
      <c r="I204">
        <v>205</v>
      </c>
      <c r="J204">
        <v>171</v>
      </c>
      <c r="K204">
        <v>109</v>
      </c>
      <c r="M204">
        <v>62</v>
      </c>
      <c r="P204">
        <v>497</v>
      </c>
      <c r="Q204">
        <v>221</v>
      </c>
      <c r="R204">
        <v>86</v>
      </c>
      <c r="T204">
        <v>73</v>
      </c>
      <c r="U204">
        <v>37</v>
      </c>
      <c r="V204">
        <v>162</v>
      </c>
      <c r="W204">
        <v>458</v>
      </c>
      <c r="X204">
        <v>98</v>
      </c>
      <c r="Z204">
        <v>143</v>
      </c>
      <c r="AB204">
        <v>285</v>
      </c>
      <c r="AC204">
        <v>111</v>
      </c>
      <c r="AE204">
        <v>252</v>
      </c>
      <c r="AF204">
        <v>425</v>
      </c>
      <c r="AG204">
        <v>271</v>
      </c>
      <c r="AI204">
        <v>110</v>
      </c>
      <c r="AK204">
        <v>617</v>
      </c>
      <c r="AL204">
        <v>445</v>
      </c>
      <c r="AQ204">
        <v>73</v>
      </c>
      <c r="AR204">
        <v>368</v>
      </c>
      <c r="AS204">
        <v>664</v>
      </c>
      <c r="AU204">
        <v>319</v>
      </c>
      <c r="AV204">
        <v>69</v>
      </c>
      <c r="AW204">
        <v>55</v>
      </c>
      <c r="AX204">
        <v>107</v>
      </c>
      <c r="AY204">
        <v>131</v>
      </c>
    </row>
    <row r="205" spans="1:51">
      <c r="A205" t="str">
        <f t="shared" si="15"/>
        <v>2016</v>
      </c>
      <c r="B205" t="str">
        <f t="shared" si="16"/>
        <v>July</v>
      </c>
      <c r="C205" s="2">
        <v>42572</v>
      </c>
      <c r="D205" s="1" t="str">
        <f t="shared" si="17"/>
        <v>OK</v>
      </c>
      <c r="E205">
        <f t="shared" si="18"/>
        <v>1</v>
      </c>
      <c r="F205">
        <f t="shared" si="19"/>
        <v>0</v>
      </c>
      <c r="G205" s="13">
        <v>42572</v>
      </c>
      <c r="I205">
        <v>301</v>
      </c>
      <c r="J205">
        <v>278</v>
      </c>
      <c r="K205">
        <v>177</v>
      </c>
      <c r="M205">
        <v>94</v>
      </c>
      <c r="P205">
        <v>599</v>
      </c>
      <c r="Q205">
        <v>326</v>
      </c>
      <c r="R205">
        <v>98</v>
      </c>
      <c r="T205">
        <v>71</v>
      </c>
      <c r="U205">
        <v>46</v>
      </c>
      <c r="V205">
        <v>155</v>
      </c>
      <c r="W205">
        <v>460</v>
      </c>
      <c r="X205">
        <v>113</v>
      </c>
      <c r="Z205">
        <v>243</v>
      </c>
      <c r="AB205">
        <v>430</v>
      </c>
      <c r="AC205">
        <v>207</v>
      </c>
      <c r="AE205">
        <v>346</v>
      </c>
      <c r="AF205">
        <v>631</v>
      </c>
      <c r="AG205">
        <v>445</v>
      </c>
      <c r="AI205">
        <v>202</v>
      </c>
      <c r="AK205">
        <v>899</v>
      </c>
      <c r="AL205">
        <v>627</v>
      </c>
      <c r="AQ205">
        <v>110</v>
      </c>
      <c r="AR205">
        <v>429</v>
      </c>
      <c r="AS205">
        <v>1066</v>
      </c>
      <c r="AU205">
        <v>428</v>
      </c>
      <c r="AV205">
        <v>110</v>
      </c>
      <c r="AW205">
        <v>114</v>
      </c>
      <c r="AX205">
        <v>141</v>
      </c>
      <c r="AY205">
        <v>155</v>
      </c>
    </row>
    <row r="206" spans="1:51">
      <c r="A206" t="str">
        <f t="shared" si="15"/>
        <v>2016</v>
      </c>
      <c r="B206" t="str">
        <f t="shared" si="16"/>
        <v>July</v>
      </c>
      <c r="C206" s="2">
        <v>42573</v>
      </c>
      <c r="D206" s="1" t="str">
        <f t="shared" si="17"/>
        <v>OK</v>
      </c>
      <c r="E206">
        <f t="shared" si="18"/>
        <v>1</v>
      </c>
      <c r="F206">
        <f t="shared" si="19"/>
        <v>0</v>
      </c>
      <c r="G206" s="13">
        <v>42573</v>
      </c>
      <c r="I206">
        <v>240</v>
      </c>
      <c r="J206">
        <v>186</v>
      </c>
      <c r="K206">
        <v>156</v>
      </c>
      <c r="M206">
        <v>101</v>
      </c>
      <c r="P206">
        <v>490</v>
      </c>
      <c r="Q206">
        <v>267</v>
      </c>
      <c r="R206">
        <v>76</v>
      </c>
      <c r="T206">
        <v>91</v>
      </c>
      <c r="U206">
        <v>17</v>
      </c>
      <c r="V206">
        <v>162</v>
      </c>
      <c r="W206">
        <v>490</v>
      </c>
      <c r="X206">
        <v>77</v>
      </c>
      <c r="Z206">
        <v>205</v>
      </c>
      <c r="AB206">
        <v>375</v>
      </c>
      <c r="AC206">
        <v>202</v>
      </c>
      <c r="AE206">
        <v>270</v>
      </c>
      <c r="AF206">
        <v>520</v>
      </c>
      <c r="AG206">
        <v>358</v>
      </c>
      <c r="AI206">
        <v>250</v>
      </c>
      <c r="AK206">
        <v>852</v>
      </c>
      <c r="AL206">
        <v>534</v>
      </c>
      <c r="AQ206">
        <v>71</v>
      </c>
      <c r="AR206">
        <v>369</v>
      </c>
      <c r="AS206">
        <v>933</v>
      </c>
      <c r="AU206">
        <v>423</v>
      </c>
      <c r="AV206">
        <v>104</v>
      </c>
      <c r="AW206">
        <v>129</v>
      </c>
      <c r="AX206">
        <v>144</v>
      </c>
      <c r="AY206">
        <v>147</v>
      </c>
    </row>
    <row r="207" spans="1:51">
      <c r="A207" t="str">
        <f t="shared" si="15"/>
        <v>2016</v>
      </c>
      <c r="B207" t="str">
        <f t="shared" si="16"/>
        <v>July</v>
      </c>
      <c r="C207" s="2">
        <v>42574</v>
      </c>
      <c r="D207" s="1" t="str">
        <f t="shared" si="17"/>
        <v>OK</v>
      </c>
      <c r="E207">
        <f t="shared" si="18"/>
        <v>0</v>
      </c>
      <c r="F207">
        <f t="shared" si="19"/>
        <v>1</v>
      </c>
      <c r="G207" s="13">
        <v>42574</v>
      </c>
      <c r="I207">
        <v>157</v>
      </c>
      <c r="J207">
        <v>80</v>
      </c>
      <c r="K207">
        <v>171</v>
      </c>
      <c r="M207">
        <v>101</v>
      </c>
      <c r="P207">
        <v>203</v>
      </c>
      <c r="Q207">
        <v>154</v>
      </c>
      <c r="R207">
        <v>26</v>
      </c>
      <c r="T207">
        <v>62</v>
      </c>
      <c r="U207">
        <v>19</v>
      </c>
      <c r="V207">
        <v>69</v>
      </c>
      <c r="W207">
        <v>262</v>
      </c>
      <c r="X207">
        <v>129</v>
      </c>
      <c r="Z207">
        <v>164</v>
      </c>
      <c r="AB207">
        <v>188</v>
      </c>
      <c r="AC207">
        <v>257</v>
      </c>
      <c r="AE207">
        <v>104</v>
      </c>
      <c r="AF207">
        <v>204</v>
      </c>
      <c r="AG207">
        <v>258</v>
      </c>
      <c r="AI207">
        <v>233</v>
      </c>
      <c r="AK207">
        <v>699</v>
      </c>
      <c r="AL207">
        <v>392</v>
      </c>
      <c r="AQ207">
        <v>53</v>
      </c>
      <c r="AR207">
        <v>118</v>
      </c>
      <c r="AS207">
        <v>809</v>
      </c>
      <c r="AU207">
        <v>328</v>
      </c>
      <c r="AV207">
        <v>71</v>
      </c>
      <c r="AW207">
        <v>178</v>
      </c>
      <c r="AX207">
        <v>66</v>
      </c>
      <c r="AY207">
        <v>63</v>
      </c>
    </row>
    <row r="208" spans="1:51">
      <c r="A208" t="str">
        <f t="shared" si="15"/>
        <v>2016</v>
      </c>
      <c r="B208" t="str">
        <f t="shared" si="16"/>
        <v>July</v>
      </c>
      <c r="C208" s="2">
        <v>42575</v>
      </c>
      <c r="D208" s="1" t="str">
        <f t="shared" si="17"/>
        <v>OK</v>
      </c>
      <c r="E208">
        <f t="shared" si="18"/>
        <v>0</v>
      </c>
      <c r="F208">
        <f t="shared" si="19"/>
        <v>1</v>
      </c>
      <c r="G208" s="13">
        <v>42575</v>
      </c>
      <c r="I208">
        <v>125</v>
      </c>
      <c r="J208">
        <v>71</v>
      </c>
      <c r="K208">
        <v>140</v>
      </c>
      <c r="M208">
        <v>73</v>
      </c>
      <c r="P208">
        <v>201</v>
      </c>
      <c r="Q208">
        <v>163</v>
      </c>
      <c r="R208">
        <v>37</v>
      </c>
      <c r="T208">
        <v>65</v>
      </c>
      <c r="U208">
        <v>9</v>
      </c>
      <c r="V208">
        <v>38</v>
      </c>
      <c r="W208">
        <v>268</v>
      </c>
      <c r="X208">
        <v>108</v>
      </c>
      <c r="Z208">
        <v>134</v>
      </c>
      <c r="AB208">
        <v>204</v>
      </c>
      <c r="AC208">
        <v>211</v>
      </c>
      <c r="AE208">
        <v>119</v>
      </c>
      <c r="AF208">
        <v>308</v>
      </c>
      <c r="AG208">
        <v>343</v>
      </c>
      <c r="AI208">
        <v>214</v>
      </c>
      <c r="AK208">
        <v>477</v>
      </c>
      <c r="AL208">
        <v>320</v>
      </c>
      <c r="AQ208">
        <v>76</v>
      </c>
      <c r="AR208">
        <v>113</v>
      </c>
      <c r="AS208">
        <v>584</v>
      </c>
      <c r="AU208">
        <v>311</v>
      </c>
      <c r="AV208">
        <v>125</v>
      </c>
      <c r="AW208">
        <v>110</v>
      </c>
      <c r="AX208">
        <v>56</v>
      </c>
      <c r="AY208">
        <v>70</v>
      </c>
    </row>
    <row r="209" spans="1:51">
      <c r="A209" t="str">
        <f t="shared" si="15"/>
        <v>2016</v>
      </c>
      <c r="B209" t="str">
        <f t="shared" si="16"/>
        <v>July</v>
      </c>
      <c r="C209" s="2">
        <v>42576</v>
      </c>
      <c r="D209" s="1" t="str">
        <f t="shared" si="17"/>
        <v>OK</v>
      </c>
      <c r="E209">
        <f t="shared" si="18"/>
        <v>1</v>
      </c>
      <c r="F209">
        <f t="shared" si="19"/>
        <v>0</v>
      </c>
      <c r="G209" s="13">
        <v>42576</v>
      </c>
      <c r="I209">
        <v>296</v>
      </c>
      <c r="J209">
        <v>273</v>
      </c>
      <c r="K209">
        <v>140</v>
      </c>
      <c r="M209">
        <v>79</v>
      </c>
      <c r="P209">
        <v>642</v>
      </c>
      <c r="Q209">
        <v>396</v>
      </c>
      <c r="R209">
        <v>101</v>
      </c>
      <c r="T209">
        <v>95</v>
      </c>
      <c r="U209">
        <v>26</v>
      </c>
      <c r="V209">
        <v>181</v>
      </c>
      <c r="W209">
        <v>479</v>
      </c>
      <c r="X209">
        <v>108</v>
      </c>
      <c r="Z209">
        <v>271</v>
      </c>
      <c r="AB209">
        <v>363</v>
      </c>
      <c r="AC209">
        <v>213</v>
      </c>
      <c r="AE209">
        <v>333</v>
      </c>
      <c r="AF209">
        <v>742</v>
      </c>
      <c r="AG209">
        <v>415</v>
      </c>
      <c r="AI209">
        <v>226</v>
      </c>
      <c r="AK209">
        <v>881</v>
      </c>
      <c r="AL209">
        <v>565</v>
      </c>
      <c r="AQ209">
        <v>80</v>
      </c>
      <c r="AR209">
        <v>484</v>
      </c>
      <c r="AS209">
        <v>857</v>
      </c>
      <c r="AU209">
        <v>383</v>
      </c>
      <c r="AV209">
        <v>95</v>
      </c>
      <c r="AW209">
        <v>105</v>
      </c>
      <c r="AX209">
        <v>136</v>
      </c>
      <c r="AY209">
        <v>161</v>
      </c>
    </row>
    <row r="210" spans="1:51">
      <c r="A210" t="str">
        <f t="shared" si="15"/>
        <v>2016</v>
      </c>
      <c r="B210" t="str">
        <f t="shared" si="16"/>
        <v>July</v>
      </c>
      <c r="C210" s="2">
        <v>42577</v>
      </c>
      <c r="D210" s="1" t="str">
        <f t="shared" si="17"/>
        <v>OK</v>
      </c>
      <c r="E210">
        <f t="shared" si="18"/>
        <v>1</v>
      </c>
      <c r="F210">
        <f t="shared" si="19"/>
        <v>0</v>
      </c>
      <c r="G210" s="13">
        <v>42577</v>
      </c>
      <c r="I210">
        <v>247</v>
      </c>
      <c r="J210">
        <v>214</v>
      </c>
      <c r="K210">
        <v>110</v>
      </c>
      <c r="M210">
        <v>128</v>
      </c>
      <c r="P210">
        <v>529</v>
      </c>
      <c r="Q210">
        <v>300</v>
      </c>
      <c r="R210">
        <v>103</v>
      </c>
      <c r="T210">
        <v>88</v>
      </c>
      <c r="U210">
        <v>9</v>
      </c>
      <c r="V210">
        <v>157</v>
      </c>
      <c r="W210">
        <v>576</v>
      </c>
      <c r="X210">
        <v>116</v>
      </c>
      <c r="Z210">
        <v>200</v>
      </c>
      <c r="AB210">
        <v>531</v>
      </c>
      <c r="AC210">
        <v>151</v>
      </c>
      <c r="AE210">
        <v>281</v>
      </c>
      <c r="AF210">
        <v>534</v>
      </c>
      <c r="AG210">
        <v>310</v>
      </c>
      <c r="AI210">
        <v>177</v>
      </c>
      <c r="AK210">
        <v>780</v>
      </c>
      <c r="AL210">
        <v>428</v>
      </c>
      <c r="AQ210">
        <v>75</v>
      </c>
      <c r="AR210">
        <v>404</v>
      </c>
      <c r="AS210">
        <v>1019</v>
      </c>
      <c r="AU210">
        <v>282</v>
      </c>
      <c r="AV210">
        <v>65</v>
      </c>
      <c r="AW210">
        <v>70</v>
      </c>
      <c r="AX210">
        <v>144</v>
      </c>
      <c r="AY210">
        <v>143</v>
      </c>
    </row>
    <row r="211" spans="1:51">
      <c r="A211" t="str">
        <f t="shared" si="15"/>
        <v>2016</v>
      </c>
      <c r="B211" t="str">
        <f t="shared" si="16"/>
        <v>July</v>
      </c>
      <c r="C211" s="2">
        <v>42578</v>
      </c>
      <c r="D211" s="1" t="str">
        <f t="shared" si="17"/>
        <v>OK</v>
      </c>
      <c r="E211">
        <f t="shared" si="18"/>
        <v>1</v>
      </c>
      <c r="F211">
        <f t="shared" si="19"/>
        <v>0</v>
      </c>
      <c r="G211" s="13">
        <v>42578</v>
      </c>
      <c r="I211">
        <v>352</v>
      </c>
      <c r="J211">
        <v>274</v>
      </c>
      <c r="K211">
        <v>216</v>
      </c>
      <c r="M211">
        <v>92</v>
      </c>
      <c r="P211">
        <v>728</v>
      </c>
      <c r="Q211">
        <v>426</v>
      </c>
      <c r="R211">
        <v>82</v>
      </c>
      <c r="T211">
        <v>89</v>
      </c>
      <c r="U211">
        <v>37</v>
      </c>
      <c r="V211">
        <v>190</v>
      </c>
      <c r="W211">
        <v>464</v>
      </c>
      <c r="X211">
        <v>139</v>
      </c>
      <c r="Z211">
        <v>313</v>
      </c>
      <c r="AB211">
        <v>418</v>
      </c>
      <c r="AC211">
        <v>235</v>
      </c>
      <c r="AE211">
        <v>370</v>
      </c>
      <c r="AF211">
        <v>786</v>
      </c>
      <c r="AG211">
        <v>564</v>
      </c>
      <c r="AI211">
        <v>255</v>
      </c>
      <c r="AK211">
        <v>930</v>
      </c>
      <c r="AL211">
        <v>592</v>
      </c>
      <c r="AQ211">
        <v>90</v>
      </c>
      <c r="AR211">
        <v>500</v>
      </c>
      <c r="AS211">
        <v>996</v>
      </c>
      <c r="AU211">
        <v>433</v>
      </c>
      <c r="AV211">
        <v>91</v>
      </c>
      <c r="AW211">
        <v>102</v>
      </c>
      <c r="AX211">
        <v>154</v>
      </c>
      <c r="AY211">
        <v>153</v>
      </c>
    </row>
    <row r="212" spans="1:51">
      <c r="A212" t="str">
        <f t="shared" si="15"/>
        <v>2016</v>
      </c>
      <c r="B212" t="str">
        <f t="shared" si="16"/>
        <v>July</v>
      </c>
      <c r="C212" s="2">
        <v>42579</v>
      </c>
      <c r="D212" s="1" t="str">
        <f t="shared" si="17"/>
        <v>OK</v>
      </c>
      <c r="E212">
        <f t="shared" si="18"/>
        <v>1</v>
      </c>
      <c r="F212">
        <f t="shared" si="19"/>
        <v>0</v>
      </c>
      <c r="G212" s="13">
        <v>42579</v>
      </c>
      <c r="I212">
        <v>228</v>
      </c>
      <c r="J212">
        <v>226</v>
      </c>
      <c r="K212">
        <v>137</v>
      </c>
      <c r="M212">
        <v>86</v>
      </c>
      <c r="P212">
        <v>522</v>
      </c>
      <c r="Q212">
        <v>299</v>
      </c>
      <c r="R212">
        <v>106</v>
      </c>
      <c r="T212">
        <v>73</v>
      </c>
      <c r="U212">
        <v>18</v>
      </c>
      <c r="V212">
        <v>167</v>
      </c>
      <c r="W212">
        <v>463</v>
      </c>
      <c r="X212">
        <v>100</v>
      </c>
      <c r="Z212">
        <v>250</v>
      </c>
      <c r="AB212">
        <v>309</v>
      </c>
      <c r="AC212">
        <v>159</v>
      </c>
      <c r="AE212">
        <v>273</v>
      </c>
      <c r="AF212">
        <v>580</v>
      </c>
      <c r="AG212">
        <v>351</v>
      </c>
      <c r="AI212">
        <v>166</v>
      </c>
      <c r="AK212">
        <v>757</v>
      </c>
      <c r="AL212">
        <v>466</v>
      </c>
      <c r="AQ212">
        <v>50</v>
      </c>
      <c r="AR212">
        <v>343</v>
      </c>
      <c r="AS212">
        <v>851</v>
      </c>
      <c r="AU212">
        <v>284</v>
      </c>
      <c r="AV212">
        <v>24</v>
      </c>
      <c r="AW212">
        <v>65</v>
      </c>
      <c r="AX212">
        <v>125</v>
      </c>
      <c r="AY212">
        <v>136</v>
      </c>
    </row>
    <row r="213" spans="1:51">
      <c r="A213" t="str">
        <f t="shared" si="15"/>
        <v>2016</v>
      </c>
      <c r="B213" t="str">
        <f t="shared" si="16"/>
        <v>July</v>
      </c>
      <c r="C213" s="2">
        <v>42580</v>
      </c>
      <c r="D213" s="1" t="str">
        <f t="shared" si="17"/>
        <v>OK</v>
      </c>
      <c r="E213">
        <f t="shared" si="18"/>
        <v>1</v>
      </c>
      <c r="F213">
        <f t="shared" si="19"/>
        <v>0</v>
      </c>
      <c r="G213" s="13">
        <v>42580</v>
      </c>
      <c r="I213">
        <v>177</v>
      </c>
      <c r="J213">
        <v>181</v>
      </c>
      <c r="K213">
        <v>83</v>
      </c>
      <c r="M213">
        <v>97</v>
      </c>
      <c r="P213">
        <v>407</v>
      </c>
      <c r="Q213">
        <v>205</v>
      </c>
      <c r="R213">
        <v>93</v>
      </c>
      <c r="T213">
        <v>75</v>
      </c>
      <c r="U213">
        <v>18</v>
      </c>
      <c r="V213">
        <v>119</v>
      </c>
      <c r="W213">
        <v>484</v>
      </c>
      <c r="X213">
        <v>87</v>
      </c>
      <c r="Z213">
        <v>202</v>
      </c>
      <c r="AB213">
        <v>207</v>
      </c>
      <c r="AC213">
        <v>89</v>
      </c>
      <c r="AE213">
        <v>191</v>
      </c>
      <c r="AF213">
        <v>367</v>
      </c>
      <c r="AG213">
        <v>209</v>
      </c>
      <c r="AI213">
        <v>63</v>
      </c>
      <c r="AK213">
        <v>680</v>
      </c>
      <c r="AL213">
        <v>399</v>
      </c>
      <c r="AQ213">
        <v>47</v>
      </c>
      <c r="AR213">
        <v>287</v>
      </c>
      <c r="AS213">
        <v>892</v>
      </c>
      <c r="AU213">
        <v>286</v>
      </c>
      <c r="AV213">
        <v>53</v>
      </c>
      <c r="AW213">
        <v>39</v>
      </c>
      <c r="AX213">
        <v>119</v>
      </c>
      <c r="AY213">
        <v>92</v>
      </c>
    </row>
    <row r="214" spans="1:51">
      <c r="A214" t="str">
        <f t="shared" si="15"/>
        <v>2016</v>
      </c>
      <c r="B214" t="str">
        <f t="shared" si="16"/>
        <v>July</v>
      </c>
      <c r="C214" s="2">
        <v>42581</v>
      </c>
      <c r="D214" s="1" t="str">
        <f t="shared" si="17"/>
        <v>OK</v>
      </c>
      <c r="E214">
        <f t="shared" si="18"/>
        <v>0</v>
      </c>
      <c r="F214">
        <f t="shared" si="19"/>
        <v>1</v>
      </c>
      <c r="G214" s="13">
        <v>42581</v>
      </c>
      <c r="I214">
        <v>132</v>
      </c>
      <c r="J214">
        <v>110</v>
      </c>
      <c r="K214">
        <v>220</v>
      </c>
      <c r="M214">
        <v>101</v>
      </c>
      <c r="P214">
        <v>218</v>
      </c>
      <c r="Q214">
        <v>161</v>
      </c>
      <c r="R214">
        <v>33</v>
      </c>
      <c r="T214">
        <v>51</v>
      </c>
      <c r="U214">
        <v>48</v>
      </c>
      <c r="V214">
        <v>54</v>
      </c>
      <c r="W214">
        <v>216</v>
      </c>
      <c r="X214">
        <v>199</v>
      </c>
      <c r="Z214">
        <v>208</v>
      </c>
      <c r="AB214">
        <v>250</v>
      </c>
      <c r="AC214">
        <v>379</v>
      </c>
      <c r="AE214">
        <v>140</v>
      </c>
      <c r="AF214">
        <v>281</v>
      </c>
      <c r="AG214">
        <v>428</v>
      </c>
      <c r="AI214">
        <v>356</v>
      </c>
      <c r="AK214">
        <v>811</v>
      </c>
      <c r="AL214">
        <v>516</v>
      </c>
      <c r="AQ214">
        <v>103</v>
      </c>
      <c r="AR214">
        <v>146</v>
      </c>
      <c r="AS214">
        <v>1025</v>
      </c>
      <c r="AU214">
        <v>480</v>
      </c>
      <c r="AV214">
        <v>132</v>
      </c>
      <c r="AW214">
        <v>177</v>
      </c>
      <c r="AX214">
        <v>65</v>
      </c>
      <c r="AY214">
        <v>85</v>
      </c>
    </row>
    <row r="215" spans="1:51">
      <c r="A215" t="str">
        <f t="shared" si="15"/>
        <v>2016</v>
      </c>
      <c r="B215" t="str">
        <f t="shared" si="16"/>
        <v>July</v>
      </c>
      <c r="C215" s="2">
        <v>42582</v>
      </c>
      <c r="D215" s="1" t="str">
        <f t="shared" si="17"/>
        <v>OK</v>
      </c>
      <c r="E215">
        <f t="shared" si="18"/>
        <v>0</v>
      </c>
      <c r="F215">
        <f t="shared" si="19"/>
        <v>1</v>
      </c>
      <c r="G215" s="13">
        <v>42582</v>
      </c>
      <c r="I215">
        <v>58</v>
      </c>
      <c r="J215">
        <v>40</v>
      </c>
      <c r="K215">
        <v>86</v>
      </c>
      <c r="M215">
        <v>90</v>
      </c>
      <c r="P215">
        <v>115</v>
      </c>
      <c r="Q215">
        <v>79</v>
      </c>
      <c r="R215">
        <v>27</v>
      </c>
      <c r="T215">
        <v>76</v>
      </c>
      <c r="U215">
        <v>1</v>
      </c>
      <c r="V215">
        <v>34</v>
      </c>
      <c r="W215">
        <v>260</v>
      </c>
      <c r="X215">
        <v>89</v>
      </c>
      <c r="Z215">
        <v>138</v>
      </c>
      <c r="AB215">
        <v>124</v>
      </c>
      <c r="AC215">
        <v>140</v>
      </c>
      <c r="AE215">
        <v>93</v>
      </c>
      <c r="AF215">
        <v>136</v>
      </c>
      <c r="AG215">
        <v>273</v>
      </c>
      <c r="AI215">
        <v>162</v>
      </c>
      <c r="AK215">
        <v>469</v>
      </c>
      <c r="AL215">
        <v>214</v>
      </c>
      <c r="AQ215">
        <v>41</v>
      </c>
      <c r="AR215">
        <v>91</v>
      </c>
      <c r="AS215">
        <v>815</v>
      </c>
      <c r="AU215">
        <v>168</v>
      </c>
      <c r="AV215">
        <v>47</v>
      </c>
      <c r="AW215">
        <v>94</v>
      </c>
      <c r="AX215">
        <v>41</v>
      </c>
      <c r="AY215">
        <v>34</v>
      </c>
    </row>
    <row r="216" spans="1:51">
      <c r="A216" t="str">
        <f t="shared" si="15"/>
        <v>2016</v>
      </c>
      <c r="B216" t="str">
        <f t="shared" si="16"/>
        <v>August</v>
      </c>
      <c r="C216" s="2">
        <v>42583</v>
      </c>
      <c r="D216" s="1" t="str">
        <f t="shared" si="17"/>
        <v>OK</v>
      </c>
      <c r="E216">
        <f t="shared" si="18"/>
        <v>1</v>
      </c>
      <c r="F216">
        <f t="shared" si="19"/>
        <v>0</v>
      </c>
      <c r="G216" s="13">
        <v>42583</v>
      </c>
      <c r="I216">
        <v>295</v>
      </c>
      <c r="J216">
        <v>208</v>
      </c>
      <c r="K216">
        <v>90</v>
      </c>
      <c r="M216">
        <v>101</v>
      </c>
      <c r="P216">
        <v>511</v>
      </c>
      <c r="Q216">
        <v>321</v>
      </c>
      <c r="R216">
        <v>91</v>
      </c>
      <c r="T216">
        <v>84</v>
      </c>
      <c r="U216">
        <v>27</v>
      </c>
      <c r="V216">
        <v>170</v>
      </c>
      <c r="W216">
        <v>515</v>
      </c>
      <c r="X216">
        <v>102</v>
      </c>
      <c r="Z216">
        <v>230</v>
      </c>
      <c r="AB216">
        <v>293</v>
      </c>
      <c r="AC216">
        <v>173</v>
      </c>
      <c r="AD216">
        <v>43</v>
      </c>
      <c r="AE216">
        <v>288</v>
      </c>
      <c r="AF216">
        <v>581</v>
      </c>
      <c r="AG216">
        <v>367</v>
      </c>
      <c r="AI216">
        <v>183</v>
      </c>
      <c r="AK216">
        <v>713</v>
      </c>
      <c r="AL216">
        <v>500</v>
      </c>
      <c r="AQ216">
        <v>60</v>
      </c>
      <c r="AR216">
        <v>415</v>
      </c>
      <c r="AS216">
        <v>803</v>
      </c>
      <c r="AU216">
        <v>307</v>
      </c>
      <c r="AV216">
        <v>48</v>
      </c>
      <c r="AW216">
        <v>53</v>
      </c>
      <c r="AX216">
        <v>103</v>
      </c>
      <c r="AY216">
        <v>127</v>
      </c>
    </row>
    <row r="217" spans="1:51">
      <c r="A217" t="str">
        <f t="shared" si="15"/>
        <v>2016</v>
      </c>
      <c r="B217" t="str">
        <f t="shared" si="16"/>
        <v>August</v>
      </c>
      <c r="C217" s="2">
        <v>42584</v>
      </c>
      <c r="D217" s="1" t="str">
        <f t="shared" si="17"/>
        <v>OK</v>
      </c>
      <c r="E217">
        <f t="shared" si="18"/>
        <v>1</v>
      </c>
      <c r="F217">
        <f t="shared" si="19"/>
        <v>0</v>
      </c>
      <c r="G217" s="13">
        <v>42584</v>
      </c>
      <c r="I217">
        <v>340</v>
      </c>
      <c r="J217">
        <v>264</v>
      </c>
      <c r="K217">
        <v>206</v>
      </c>
      <c r="M217">
        <v>0</v>
      </c>
      <c r="P217">
        <v>637</v>
      </c>
      <c r="Q217">
        <v>363</v>
      </c>
      <c r="R217">
        <v>86</v>
      </c>
      <c r="T217">
        <v>87</v>
      </c>
      <c r="U217">
        <v>31</v>
      </c>
      <c r="V217">
        <v>167</v>
      </c>
      <c r="W217">
        <v>586</v>
      </c>
      <c r="X217">
        <v>111</v>
      </c>
      <c r="Z217">
        <v>291</v>
      </c>
      <c r="AB217">
        <v>384</v>
      </c>
      <c r="AC217">
        <v>240</v>
      </c>
      <c r="AD217">
        <v>40</v>
      </c>
      <c r="AE217">
        <v>367</v>
      </c>
      <c r="AF217">
        <v>725</v>
      </c>
      <c r="AG217">
        <v>482</v>
      </c>
      <c r="AI217">
        <v>239</v>
      </c>
      <c r="AK217">
        <v>1036</v>
      </c>
      <c r="AL217">
        <v>661</v>
      </c>
      <c r="AQ217">
        <v>103</v>
      </c>
      <c r="AR217">
        <v>473</v>
      </c>
      <c r="AS217">
        <v>1145</v>
      </c>
      <c r="AU217">
        <v>420</v>
      </c>
      <c r="AV217">
        <v>85</v>
      </c>
      <c r="AW217">
        <v>114</v>
      </c>
      <c r="AX217">
        <v>118</v>
      </c>
      <c r="AY217">
        <v>162</v>
      </c>
    </row>
    <row r="218" spans="1:51">
      <c r="A218" t="str">
        <f t="shared" si="15"/>
        <v>2016</v>
      </c>
      <c r="B218" t="str">
        <f t="shared" si="16"/>
        <v>August</v>
      </c>
      <c r="C218" s="2">
        <v>42585</v>
      </c>
      <c r="D218" s="1" t="str">
        <f t="shared" si="17"/>
        <v>OK</v>
      </c>
      <c r="E218">
        <f t="shared" si="18"/>
        <v>1</v>
      </c>
      <c r="F218">
        <f t="shared" si="19"/>
        <v>0</v>
      </c>
      <c r="G218" s="13">
        <v>42585</v>
      </c>
      <c r="I218">
        <v>329</v>
      </c>
      <c r="J218">
        <v>239</v>
      </c>
      <c r="K218">
        <v>147</v>
      </c>
      <c r="M218">
        <v>44</v>
      </c>
      <c r="P218">
        <v>585</v>
      </c>
      <c r="Q218">
        <v>360</v>
      </c>
      <c r="R218">
        <v>100</v>
      </c>
      <c r="T218">
        <v>72</v>
      </c>
      <c r="U218">
        <v>29</v>
      </c>
      <c r="V218">
        <v>168</v>
      </c>
      <c r="W218">
        <v>583</v>
      </c>
      <c r="X218">
        <v>133</v>
      </c>
      <c r="Z218">
        <v>313</v>
      </c>
      <c r="AB218">
        <v>368</v>
      </c>
      <c r="AC218">
        <v>195</v>
      </c>
      <c r="AD218">
        <v>34</v>
      </c>
      <c r="AE218">
        <v>335</v>
      </c>
      <c r="AF218">
        <v>635</v>
      </c>
      <c r="AG218">
        <v>434</v>
      </c>
      <c r="AI218">
        <v>237</v>
      </c>
      <c r="AK218">
        <v>963</v>
      </c>
      <c r="AL218">
        <v>616</v>
      </c>
      <c r="AQ218">
        <v>85</v>
      </c>
      <c r="AR218">
        <v>444</v>
      </c>
      <c r="AS218">
        <v>1122</v>
      </c>
      <c r="AU218">
        <v>371</v>
      </c>
      <c r="AV218">
        <v>55</v>
      </c>
      <c r="AW218">
        <v>93</v>
      </c>
      <c r="AX218">
        <v>153</v>
      </c>
      <c r="AY218">
        <v>152</v>
      </c>
    </row>
    <row r="219" spans="1:51">
      <c r="A219" t="str">
        <f t="shared" si="15"/>
        <v>2016</v>
      </c>
      <c r="B219" t="str">
        <f t="shared" si="16"/>
        <v>August</v>
      </c>
      <c r="C219" s="2">
        <v>42586</v>
      </c>
      <c r="D219" s="1" t="str">
        <f t="shared" si="17"/>
        <v>OK</v>
      </c>
      <c r="E219">
        <f t="shared" si="18"/>
        <v>1</v>
      </c>
      <c r="F219">
        <f t="shared" si="19"/>
        <v>0</v>
      </c>
      <c r="G219" s="13">
        <v>42586</v>
      </c>
      <c r="I219">
        <v>238</v>
      </c>
      <c r="J219">
        <v>195</v>
      </c>
      <c r="K219">
        <v>87</v>
      </c>
      <c r="M219">
        <v>70</v>
      </c>
      <c r="P219">
        <v>527</v>
      </c>
      <c r="Q219">
        <v>254</v>
      </c>
      <c r="R219">
        <v>112</v>
      </c>
      <c r="T219">
        <v>63</v>
      </c>
      <c r="U219">
        <v>40</v>
      </c>
      <c r="V219">
        <v>125</v>
      </c>
      <c r="W219">
        <v>429</v>
      </c>
      <c r="X219">
        <v>94</v>
      </c>
      <c r="Z219">
        <v>191</v>
      </c>
      <c r="AB219">
        <v>444</v>
      </c>
      <c r="AC219">
        <v>108</v>
      </c>
      <c r="AD219">
        <v>25</v>
      </c>
      <c r="AE219">
        <v>312</v>
      </c>
      <c r="AF219">
        <v>476</v>
      </c>
      <c r="AG219">
        <v>288</v>
      </c>
      <c r="AI219">
        <v>155</v>
      </c>
      <c r="AK219">
        <v>685</v>
      </c>
      <c r="AL219">
        <v>430</v>
      </c>
      <c r="AQ219">
        <v>49</v>
      </c>
      <c r="AR219">
        <v>338</v>
      </c>
      <c r="AS219">
        <v>770</v>
      </c>
      <c r="AU219">
        <v>260</v>
      </c>
      <c r="AV219">
        <v>45</v>
      </c>
      <c r="AW219">
        <v>34</v>
      </c>
      <c r="AX219">
        <v>124</v>
      </c>
      <c r="AY219">
        <v>127</v>
      </c>
    </row>
    <row r="220" spans="1:51">
      <c r="A220" t="str">
        <f t="shared" si="15"/>
        <v>2016</v>
      </c>
      <c r="B220" t="str">
        <f t="shared" si="16"/>
        <v>August</v>
      </c>
      <c r="C220" s="2">
        <v>42587</v>
      </c>
      <c r="D220" s="1" t="str">
        <f t="shared" si="17"/>
        <v>OK</v>
      </c>
      <c r="E220">
        <f t="shared" si="18"/>
        <v>1</v>
      </c>
      <c r="F220">
        <f t="shared" si="19"/>
        <v>0</v>
      </c>
      <c r="G220" s="13">
        <v>42587</v>
      </c>
      <c r="I220">
        <v>276</v>
      </c>
      <c r="J220">
        <v>189</v>
      </c>
      <c r="K220">
        <v>139</v>
      </c>
      <c r="M220">
        <v>70</v>
      </c>
      <c r="P220">
        <v>521</v>
      </c>
      <c r="Q220">
        <v>304</v>
      </c>
      <c r="R220">
        <v>106</v>
      </c>
      <c r="T220">
        <v>82</v>
      </c>
      <c r="U220">
        <v>41</v>
      </c>
      <c r="V220">
        <v>150</v>
      </c>
      <c r="W220">
        <v>514</v>
      </c>
      <c r="X220">
        <v>104</v>
      </c>
      <c r="Z220">
        <v>216</v>
      </c>
      <c r="AB220">
        <v>273</v>
      </c>
      <c r="AC220">
        <v>156</v>
      </c>
      <c r="AD220">
        <v>74</v>
      </c>
      <c r="AE220">
        <v>266</v>
      </c>
      <c r="AF220">
        <v>513</v>
      </c>
      <c r="AG220">
        <v>297</v>
      </c>
      <c r="AI220">
        <v>198</v>
      </c>
      <c r="AK220">
        <v>831</v>
      </c>
      <c r="AL220">
        <v>524</v>
      </c>
      <c r="AQ220">
        <v>69</v>
      </c>
      <c r="AR220">
        <v>380</v>
      </c>
      <c r="AS220">
        <v>966</v>
      </c>
      <c r="AU220">
        <v>386</v>
      </c>
      <c r="AV220">
        <v>57</v>
      </c>
      <c r="AW220">
        <v>44</v>
      </c>
      <c r="AX220">
        <v>132</v>
      </c>
      <c r="AY220">
        <v>142</v>
      </c>
    </row>
    <row r="221" spans="1:51">
      <c r="A221" t="str">
        <f t="shared" si="15"/>
        <v>2016</v>
      </c>
      <c r="B221" t="str">
        <f t="shared" si="16"/>
        <v>August</v>
      </c>
      <c r="C221" s="2">
        <v>42588</v>
      </c>
      <c r="D221" s="1" t="str">
        <f t="shared" si="17"/>
        <v>OK</v>
      </c>
      <c r="E221">
        <f t="shared" si="18"/>
        <v>0</v>
      </c>
      <c r="F221">
        <f t="shared" si="19"/>
        <v>1</v>
      </c>
      <c r="G221" s="13">
        <v>42588</v>
      </c>
      <c r="I221">
        <v>77</v>
      </c>
      <c r="J221">
        <v>51</v>
      </c>
      <c r="K221">
        <v>101</v>
      </c>
      <c r="M221">
        <v>73</v>
      </c>
      <c r="P221">
        <v>145</v>
      </c>
      <c r="Q221">
        <v>104</v>
      </c>
      <c r="R221">
        <v>46</v>
      </c>
      <c r="T221">
        <v>29</v>
      </c>
      <c r="U221">
        <v>9</v>
      </c>
      <c r="V221">
        <v>52</v>
      </c>
      <c r="W221">
        <v>182</v>
      </c>
      <c r="X221">
        <v>94</v>
      </c>
      <c r="Z221">
        <v>133</v>
      </c>
      <c r="AB221">
        <v>112</v>
      </c>
      <c r="AC221">
        <v>210</v>
      </c>
      <c r="AD221">
        <v>58</v>
      </c>
      <c r="AE221">
        <v>77</v>
      </c>
      <c r="AF221">
        <v>141</v>
      </c>
      <c r="AG221">
        <v>153</v>
      </c>
      <c r="AI221">
        <v>120</v>
      </c>
      <c r="AK221">
        <v>456</v>
      </c>
      <c r="AL221">
        <v>222</v>
      </c>
      <c r="AQ221">
        <v>48</v>
      </c>
      <c r="AR221">
        <v>117</v>
      </c>
      <c r="AS221">
        <v>607</v>
      </c>
      <c r="AU221">
        <v>198</v>
      </c>
      <c r="AV221">
        <v>64</v>
      </c>
      <c r="AW221">
        <v>93</v>
      </c>
      <c r="AX221">
        <v>50</v>
      </c>
      <c r="AY221">
        <v>63</v>
      </c>
    </row>
    <row r="222" spans="1:51">
      <c r="A222" t="str">
        <f t="shared" si="15"/>
        <v>2016</v>
      </c>
      <c r="B222" t="str">
        <f t="shared" si="16"/>
        <v>August</v>
      </c>
      <c r="C222" s="2">
        <v>42589</v>
      </c>
      <c r="D222" s="1" t="str">
        <f t="shared" si="17"/>
        <v>OK</v>
      </c>
      <c r="E222">
        <f t="shared" si="18"/>
        <v>0</v>
      </c>
      <c r="F222">
        <f t="shared" si="19"/>
        <v>1</v>
      </c>
      <c r="G222" s="13">
        <v>42589</v>
      </c>
      <c r="I222">
        <v>161</v>
      </c>
      <c r="J222">
        <v>76</v>
      </c>
      <c r="K222">
        <v>269</v>
      </c>
      <c r="M222">
        <v>125</v>
      </c>
      <c r="P222">
        <v>242</v>
      </c>
      <c r="Q222">
        <v>213</v>
      </c>
      <c r="R222">
        <v>35</v>
      </c>
      <c r="T222">
        <v>77</v>
      </c>
      <c r="U222">
        <v>35</v>
      </c>
      <c r="V222">
        <v>34</v>
      </c>
      <c r="W222">
        <v>258</v>
      </c>
      <c r="X222">
        <v>245</v>
      </c>
      <c r="Z222">
        <v>235</v>
      </c>
      <c r="AB222">
        <v>347</v>
      </c>
      <c r="AC222">
        <v>338</v>
      </c>
      <c r="AD222">
        <v>21</v>
      </c>
      <c r="AE222">
        <v>177</v>
      </c>
      <c r="AF222">
        <v>346</v>
      </c>
      <c r="AG222">
        <v>579</v>
      </c>
      <c r="AI222">
        <v>529</v>
      </c>
      <c r="AK222">
        <v>825</v>
      </c>
      <c r="AL222">
        <v>576</v>
      </c>
      <c r="AQ222">
        <v>97</v>
      </c>
      <c r="AR222">
        <v>119</v>
      </c>
      <c r="AS222">
        <v>1031</v>
      </c>
      <c r="AU222">
        <v>539</v>
      </c>
      <c r="AV222">
        <v>175</v>
      </c>
      <c r="AW222">
        <v>338</v>
      </c>
      <c r="AX222">
        <v>62</v>
      </c>
      <c r="AY222">
        <v>82</v>
      </c>
    </row>
    <row r="223" spans="1:51">
      <c r="A223" t="str">
        <f t="shared" si="15"/>
        <v>2016</v>
      </c>
      <c r="B223" t="str">
        <f t="shared" si="16"/>
        <v>August</v>
      </c>
      <c r="C223" s="2">
        <v>42590</v>
      </c>
      <c r="D223" s="1" t="str">
        <f t="shared" si="17"/>
        <v>OK</v>
      </c>
      <c r="E223">
        <f t="shared" si="18"/>
        <v>1</v>
      </c>
      <c r="F223">
        <f t="shared" si="19"/>
        <v>0</v>
      </c>
      <c r="G223" s="13">
        <v>42590</v>
      </c>
      <c r="I223">
        <v>297</v>
      </c>
      <c r="J223">
        <v>191</v>
      </c>
      <c r="K223">
        <v>130</v>
      </c>
      <c r="M223">
        <v>90</v>
      </c>
      <c r="P223">
        <v>554</v>
      </c>
      <c r="Q223">
        <v>347</v>
      </c>
      <c r="R223">
        <v>96</v>
      </c>
      <c r="T223">
        <v>73</v>
      </c>
      <c r="U223">
        <v>28</v>
      </c>
      <c r="V223">
        <v>178</v>
      </c>
      <c r="W223">
        <v>556</v>
      </c>
      <c r="X223">
        <v>110</v>
      </c>
      <c r="Z223">
        <v>214</v>
      </c>
      <c r="AB223">
        <v>375</v>
      </c>
      <c r="AC223">
        <v>197</v>
      </c>
      <c r="AD223">
        <v>36</v>
      </c>
      <c r="AE223">
        <v>317</v>
      </c>
      <c r="AF223">
        <v>677</v>
      </c>
      <c r="AG223">
        <v>430</v>
      </c>
      <c r="AI223">
        <v>211</v>
      </c>
      <c r="AK223">
        <v>836</v>
      </c>
      <c r="AL223">
        <v>562</v>
      </c>
      <c r="AQ223">
        <v>79</v>
      </c>
      <c r="AR223">
        <v>448</v>
      </c>
      <c r="AS223">
        <v>914</v>
      </c>
      <c r="AU223">
        <v>354</v>
      </c>
      <c r="AV223">
        <v>73</v>
      </c>
      <c r="AW223">
        <v>56</v>
      </c>
      <c r="AX223">
        <v>112</v>
      </c>
      <c r="AY223">
        <v>145</v>
      </c>
    </row>
    <row r="224" spans="1:51">
      <c r="A224" t="str">
        <f t="shared" si="15"/>
        <v>2016</v>
      </c>
      <c r="B224" t="str">
        <f t="shared" si="16"/>
        <v>August</v>
      </c>
      <c r="C224" s="2">
        <v>42591</v>
      </c>
      <c r="D224" s="1" t="str">
        <f t="shared" si="17"/>
        <v>OK</v>
      </c>
      <c r="E224">
        <f t="shared" si="18"/>
        <v>1</v>
      </c>
      <c r="F224">
        <f t="shared" si="19"/>
        <v>0</v>
      </c>
      <c r="G224" s="13">
        <v>42591</v>
      </c>
      <c r="I224">
        <v>331</v>
      </c>
      <c r="J224">
        <v>250</v>
      </c>
      <c r="K224">
        <v>157</v>
      </c>
      <c r="M224">
        <v>122</v>
      </c>
      <c r="P224">
        <v>608</v>
      </c>
      <c r="Q224">
        <v>401</v>
      </c>
      <c r="R224">
        <v>98</v>
      </c>
      <c r="T224">
        <v>68</v>
      </c>
      <c r="U224">
        <v>21</v>
      </c>
      <c r="V224">
        <v>173</v>
      </c>
      <c r="W224">
        <v>607</v>
      </c>
      <c r="X224">
        <v>133</v>
      </c>
      <c r="Z224">
        <v>269</v>
      </c>
      <c r="AB224">
        <v>404</v>
      </c>
      <c r="AC224">
        <v>202</v>
      </c>
      <c r="AD224">
        <v>42</v>
      </c>
      <c r="AE224">
        <v>353</v>
      </c>
      <c r="AF224">
        <v>760</v>
      </c>
      <c r="AG224">
        <v>484</v>
      </c>
      <c r="AI224">
        <v>186</v>
      </c>
      <c r="AK224">
        <v>967</v>
      </c>
      <c r="AL224">
        <v>599</v>
      </c>
      <c r="AQ224">
        <v>85</v>
      </c>
      <c r="AR224">
        <v>490</v>
      </c>
      <c r="AS224">
        <v>1135</v>
      </c>
      <c r="AU224">
        <v>367</v>
      </c>
      <c r="AV224">
        <v>66</v>
      </c>
      <c r="AW224">
        <v>83</v>
      </c>
      <c r="AX224">
        <v>159</v>
      </c>
      <c r="AY224">
        <v>147</v>
      </c>
    </row>
    <row r="225" spans="1:51">
      <c r="A225" t="str">
        <f t="shared" si="15"/>
        <v>2016</v>
      </c>
      <c r="B225" t="str">
        <f t="shared" si="16"/>
        <v>August</v>
      </c>
      <c r="C225" s="2">
        <v>42592</v>
      </c>
      <c r="D225" s="1" t="str">
        <f t="shared" si="17"/>
        <v>OK</v>
      </c>
      <c r="E225">
        <f t="shared" si="18"/>
        <v>1</v>
      </c>
      <c r="F225">
        <f t="shared" si="19"/>
        <v>0</v>
      </c>
      <c r="G225" s="13">
        <v>42592</v>
      </c>
      <c r="I225">
        <v>208</v>
      </c>
      <c r="J225">
        <v>153</v>
      </c>
      <c r="K225">
        <v>81</v>
      </c>
      <c r="M225">
        <v>56</v>
      </c>
      <c r="P225">
        <v>463</v>
      </c>
      <c r="Q225">
        <v>238</v>
      </c>
      <c r="R225">
        <v>101</v>
      </c>
      <c r="T225">
        <v>59</v>
      </c>
      <c r="U225">
        <v>13</v>
      </c>
      <c r="V225">
        <v>157</v>
      </c>
      <c r="W225">
        <v>448</v>
      </c>
      <c r="X225">
        <v>88</v>
      </c>
      <c r="Z225">
        <v>198</v>
      </c>
      <c r="AB225">
        <v>226</v>
      </c>
      <c r="AC225">
        <v>98</v>
      </c>
      <c r="AD225">
        <v>24</v>
      </c>
      <c r="AE225">
        <v>241</v>
      </c>
      <c r="AF225">
        <v>400</v>
      </c>
      <c r="AG225">
        <v>244</v>
      </c>
      <c r="AI225">
        <v>40</v>
      </c>
      <c r="AK225">
        <v>523</v>
      </c>
      <c r="AL225">
        <v>366</v>
      </c>
      <c r="AQ225">
        <v>51</v>
      </c>
      <c r="AR225">
        <v>344</v>
      </c>
      <c r="AS225">
        <v>582</v>
      </c>
      <c r="AU225">
        <v>219</v>
      </c>
      <c r="AV225">
        <v>44</v>
      </c>
      <c r="AW225">
        <v>19</v>
      </c>
      <c r="AX225">
        <v>80</v>
      </c>
      <c r="AY225">
        <v>145</v>
      </c>
    </row>
    <row r="226" spans="1:51">
      <c r="A226" t="str">
        <f t="shared" si="15"/>
        <v>2016</v>
      </c>
      <c r="B226" t="str">
        <f t="shared" si="16"/>
        <v>August</v>
      </c>
      <c r="C226" s="2">
        <v>42593</v>
      </c>
      <c r="D226" s="1" t="str">
        <f t="shared" si="17"/>
        <v>OK</v>
      </c>
      <c r="E226">
        <f t="shared" si="18"/>
        <v>1</v>
      </c>
      <c r="F226">
        <f t="shared" si="19"/>
        <v>0</v>
      </c>
      <c r="G226" s="13">
        <v>42593</v>
      </c>
      <c r="I226">
        <v>300</v>
      </c>
      <c r="J226">
        <v>198</v>
      </c>
      <c r="K226">
        <v>150</v>
      </c>
      <c r="M226">
        <v>89</v>
      </c>
      <c r="P226">
        <v>577</v>
      </c>
      <c r="Q226">
        <v>338</v>
      </c>
      <c r="R226">
        <v>75</v>
      </c>
      <c r="T226">
        <v>69</v>
      </c>
      <c r="U226">
        <v>22</v>
      </c>
      <c r="V226">
        <v>175</v>
      </c>
      <c r="W226">
        <v>574</v>
      </c>
      <c r="X226">
        <v>130</v>
      </c>
      <c r="Z226">
        <v>263</v>
      </c>
      <c r="AB226">
        <v>376</v>
      </c>
      <c r="AC226">
        <v>178</v>
      </c>
      <c r="AD226">
        <v>56</v>
      </c>
      <c r="AE226">
        <v>337</v>
      </c>
      <c r="AF226">
        <v>640</v>
      </c>
      <c r="AG226">
        <v>413</v>
      </c>
      <c r="AI226">
        <v>143</v>
      </c>
      <c r="AK226">
        <v>806</v>
      </c>
      <c r="AL226">
        <v>562</v>
      </c>
      <c r="AQ226">
        <v>81</v>
      </c>
      <c r="AR226">
        <v>469</v>
      </c>
      <c r="AS226">
        <v>931</v>
      </c>
      <c r="AU226">
        <v>392</v>
      </c>
      <c r="AV226">
        <v>84</v>
      </c>
      <c r="AW226">
        <v>78</v>
      </c>
      <c r="AX226">
        <v>120</v>
      </c>
      <c r="AY226">
        <v>140</v>
      </c>
    </row>
    <row r="227" spans="1:51">
      <c r="A227" t="str">
        <f t="shared" si="15"/>
        <v>2016</v>
      </c>
      <c r="B227" t="str">
        <f t="shared" si="16"/>
        <v>August</v>
      </c>
      <c r="C227" s="2">
        <v>42594</v>
      </c>
      <c r="D227" s="1" t="str">
        <f t="shared" si="17"/>
        <v>OK</v>
      </c>
      <c r="E227">
        <f t="shared" si="18"/>
        <v>1</v>
      </c>
      <c r="F227">
        <f t="shared" si="19"/>
        <v>0</v>
      </c>
      <c r="G227" s="13">
        <v>42594</v>
      </c>
      <c r="I227">
        <v>251</v>
      </c>
      <c r="J227">
        <v>210</v>
      </c>
      <c r="K227">
        <v>197</v>
      </c>
      <c r="M227">
        <v>121</v>
      </c>
      <c r="P227">
        <v>590</v>
      </c>
      <c r="Q227">
        <v>334</v>
      </c>
      <c r="R227">
        <v>87</v>
      </c>
      <c r="T227">
        <v>101</v>
      </c>
      <c r="U227">
        <v>26</v>
      </c>
      <c r="V227">
        <v>169</v>
      </c>
      <c r="W227">
        <v>564</v>
      </c>
      <c r="X227">
        <v>99</v>
      </c>
      <c r="Z227">
        <v>289</v>
      </c>
      <c r="AB227">
        <v>384</v>
      </c>
      <c r="AC227">
        <v>219</v>
      </c>
      <c r="AD227">
        <v>18</v>
      </c>
      <c r="AE227">
        <v>354</v>
      </c>
      <c r="AF227">
        <v>622</v>
      </c>
      <c r="AG227">
        <v>378</v>
      </c>
      <c r="AI227">
        <v>207</v>
      </c>
      <c r="AK227">
        <v>939</v>
      </c>
      <c r="AL227">
        <v>618</v>
      </c>
      <c r="AQ227">
        <v>74</v>
      </c>
      <c r="AR227">
        <v>396</v>
      </c>
      <c r="AS227">
        <v>1073</v>
      </c>
      <c r="AU227">
        <v>433</v>
      </c>
      <c r="AV227">
        <v>47</v>
      </c>
      <c r="AW227">
        <v>81</v>
      </c>
      <c r="AX227">
        <v>132</v>
      </c>
      <c r="AY227">
        <v>125</v>
      </c>
    </row>
    <row r="228" spans="1:51">
      <c r="A228" t="str">
        <f t="shared" si="15"/>
        <v>2016</v>
      </c>
      <c r="B228" t="str">
        <f t="shared" si="16"/>
        <v>August</v>
      </c>
      <c r="C228" s="2">
        <v>42595</v>
      </c>
      <c r="D228" s="1" t="str">
        <f t="shared" si="17"/>
        <v>OK</v>
      </c>
      <c r="E228">
        <f t="shared" si="18"/>
        <v>0</v>
      </c>
      <c r="F228">
        <f t="shared" si="19"/>
        <v>1</v>
      </c>
      <c r="G228" s="13">
        <v>42595</v>
      </c>
      <c r="I228">
        <v>141</v>
      </c>
      <c r="J228">
        <v>80</v>
      </c>
      <c r="K228">
        <v>175</v>
      </c>
      <c r="M228">
        <v>129</v>
      </c>
      <c r="P228">
        <v>202</v>
      </c>
      <c r="Q228">
        <v>171</v>
      </c>
      <c r="R228">
        <v>35</v>
      </c>
      <c r="T228">
        <v>65</v>
      </c>
      <c r="U228">
        <v>28</v>
      </c>
      <c r="V228">
        <v>30</v>
      </c>
      <c r="W228">
        <v>251</v>
      </c>
      <c r="X228">
        <v>169</v>
      </c>
      <c r="Z228">
        <v>250</v>
      </c>
      <c r="AB228">
        <v>283</v>
      </c>
      <c r="AC228">
        <v>370</v>
      </c>
      <c r="AD228">
        <v>37</v>
      </c>
      <c r="AE228">
        <v>143</v>
      </c>
      <c r="AF228">
        <v>265</v>
      </c>
      <c r="AG228">
        <v>386</v>
      </c>
      <c r="AI228">
        <v>259</v>
      </c>
      <c r="AK228">
        <v>675</v>
      </c>
      <c r="AL228">
        <v>405</v>
      </c>
      <c r="AQ228">
        <v>79</v>
      </c>
      <c r="AR228">
        <v>157</v>
      </c>
      <c r="AS228">
        <v>813</v>
      </c>
      <c r="AU228">
        <v>418</v>
      </c>
      <c r="AV228">
        <v>115</v>
      </c>
      <c r="AW228">
        <v>175</v>
      </c>
      <c r="AX228">
        <v>77</v>
      </c>
      <c r="AY228">
        <v>64</v>
      </c>
    </row>
    <row r="229" spans="1:51">
      <c r="A229" t="str">
        <f t="shared" si="15"/>
        <v>2016</v>
      </c>
      <c r="B229" t="str">
        <f t="shared" si="16"/>
        <v>August</v>
      </c>
      <c r="C229" s="2">
        <v>42596</v>
      </c>
      <c r="D229" s="1" t="str">
        <f t="shared" si="17"/>
        <v>OK</v>
      </c>
      <c r="E229">
        <f t="shared" si="18"/>
        <v>0</v>
      </c>
      <c r="F229">
        <f t="shared" si="19"/>
        <v>1</v>
      </c>
      <c r="G229" s="13">
        <v>42596</v>
      </c>
      <c r="I229">
        <v>239</v>
      </c>
      <c r="J229">
        <v>99</v>
      </c>
      <c r="K229">
        <v>363</v>
      </c>
      <c r="M229">
        <v>188</v>
      </c>
      <c r="P229">
        <v>271</v>
      </c>
      <c r="Q229">
        <v>346</v>
      </c>
      <c r="R229">
        <v>36</v>
      </c>
      <c r="T229">
        <v>67</v>
      </c>
      <c r="U229">
        <v>21</v>
      </c>
      <c r="V229">
        <v>60</v>
      </c>
      <c r="W229">
        <v>332</v>
      </c>
      <c r="X229">
        <v>272</v>
      </c>
      <c r="Z229">
        <v>320</v>
      </c>
      <c r="AB229">
        <v>496</v>
      </c>
      <c r="AC229">
        <v>589</v>
      </c>
      <c r="AD229">
        <v>15</v>
      </c>
      <c r="AE229">
        <v>284</v>
      </c>
      <c r="AF229">
        <v>575</v>
      </c>
      <c r="AG229">
        <v>912</v>
      </c>
      <c r="AI229">
        <v>654</v>
      </c>
      <c r="AK229">
        <v>1285</v>
      </c>
      <c r="AL229">
        <v>869</v>
      </c>
      <c r="AQ229">
        <v>146</v>
      </c>
      <c r="AR229">
        <v>168</v>
      </c>
      <c r="AS229">
        <v>1510</v>
      </c>
      <c r="AU229">
        <v>808</v>
      </c>
      <c r="AV229">
        <v>212</v>
      </c>
      <c r="AW229">
        <v>339</v>
      </c>
      <c r="AX229">
        <v>75</v>
      </c>
      <c r="AY229">
        <v>110</v>
      </c>
    </row>
    <row r="230" spans="1:51">
      <c r="A230" t="str">
        <f t="shared" si="15"/>
        <v>2016</v>
      </c>
      <c r="B230" t="str">
        <f t="shared" si="16"/>
        <v>August</v>
      </c>
      <c r="C230" s="2">
        <v>42597</v>
      </c>
      <c r="D230" s="1" t="str">
        <f t="shared" si="17"/>
        <v>OK</v>
      </c>
      <c r="E230">
        <f t="shared" si="18"/>
        <v>1</v>
      </c>
      <c r="F230">
        <f t="shared" si="19"/>
        <v>0</v>
      </c>
      <c r="G230" s="13">
        <v>42597</v>
      </c>
      <c r="I230">
        <v>323</v>
      </c>
      <c r="J230">
        <v>230</v>
      </c>
      <c r="K230">
        <v>183</v>
      </c>
      <c r="M230">
        <v>126</v>
      </c>
      <c r="P230">
        <v>623</v>
      </c>
      <c r="Q230">
        <v>417</v>
      </c>
      <c r="R230">
        <v>96</v>
      </c>
      <c r="T230">
        <v>68</v>
      </c>
      <c r="U230">
        <v>31</v>
      </c>
      <c r="V230">
        <v>173</v>
      </c>
      <c r="W230">
        <v>602</v>
      </c>
      <c r="X230">
        <v>117</v>
      </c>
      <c r="Z230">
        <v>261</v>
      </c>
      <c r="AB230">
        <v>429</v>
      </c>
      <c r="AC230">
        <v>224</v>
      </c>
      <c r="AD230">
        <v>39</v>
      </c>
      <c r="AE230">
        <v>416</v>
      </c>
      <c r="AF230">
        <v>808</v>
      </c>
      <c r="AG230">
        <v>512</v>
      </c>
      <c r="AI230">
        <v>288</v>
      </c>
      <c r="AK230">
        <v>986</v>
      </c>
      <c r="AL230">
        <v>633</v>
      </c>
      <c r="AQ230">
        <v>104</v>
      </c>
      <c r="AR230">
        <v>500</v>
      </c>
      <c r="AS230">
        <v>1039</v>
      </c>
      <c r="AU230">
        <v>461</v>
      </c>
      <c r="AV230">
        <v>74</v>
      </c>
      <c r="AW230">
        <v>75</v>
      </c>
      <c r="AX230">
        <v>136</v>
      </c>
      <c r="AY230">
        <v>140</v>
      </c>
    </row>
    <row r="231" spans="1:51">
      <c r="A231" t="str">
        <f t="shared" si="15"/>
        <v>2016</v>
      </c>
      <c r="B231" t="str">
        <f t="shared" si="16"/>
        <v>August</v>
      </c>
      <c r="C231" s="2">
        <v>42598</v>
      </c>
      <c r="D231" s="1" t="str">
        <f t="shared" si="17"/>
        <v>OK</v>
      </c>
      <c r="E231">
        <f t="shared" si="18"/>
        <v>1</v>
      </c>
      <c r="F231">
        <f t="shared" si="19"/>
        <v>0</v>
      </c>
      <c r="G231" s="13">
        <v>42598</v>
      </c>
      <c r="I231">
        <v>388</v>
      </c>
      <c r="J231">
        <v>274</v>
      </c>
      <c r="K231">
        <v>207</v>
      </c>
      <c r="M231">
        <v>127</v>
      </c>
      <c r="P231">
        <v>694</v>
      </c>
      <c r="Q231">
        <v>499</v>
      </c>
      <c r="R231">
        <v>111</v>
      </c>
      <c r="T231">
        <v>80</v>
      </c>
      <c r="U231">
        <v>26</v>
      </c>
      <c r="V231">
        <v>177</v>
      </c>
      <c r="W231">
        <v>624</v>
      </c>
      <c r="X231">
        <v>124</v>
      </c>
      <c r="Z231">
        <v>314</v>
      </c>
      <c r="AB231">
        <v>508</v>
      </c>
      <c r="AC231">
        <v>295</v>
      </c>
      <c r="AD231">
        <v>43</v>
      </c>
      <c r="AE231">
        <v>452</v>
      </c>
      <c r="AF231">
        <v>861</v>
      </c>
      <c r="AG231">
        <v>628</v>
      </c>
      <c r="AI231">
        <v>288</v>
      </c>
      <c r="AK231">
        <v>1293</v>
      </c>
      <c r="AL231">
        <v>798</v>
      </c>
      <c r="AQ231">
        <v>114</v>
      </c>
      <c r="AR231">
        <v>539</v>
      </c>
      <c r="AS231">
        <v>1487</v>
      </c>
      <c r="AU231">
        <v>545</v>
      </c>
      <c r="AV231">
        <v>122</v>
      </c>
      <c r="AW231">
        <v>135</v>
      </c>
      <c r="AX231">
        <v>194</v>
      </c>
      <c r="AY231">
        <v>199</v>
      </c>
    </row>
    <row r="232" spans="1:51">
      <c r="A232" t="str">
        <f t="shared" si="15"/>
        <v>2016</v>
      </c>
      <c r="B232" t="str">
        <f t="shared" si="16"/>
        <v>August</v>
      </c>
      <c r="C232" s="2">
        <v>42599</v>
      </c>
      <c r="D232" s="1" t="str">
        <f t="shared" si="17"/>
        <v>OK</v>
      </c>
      <c r="E232">
        <f t="shared" si="18"/>
        <v>1</v>
      </c>
      <c r="F232">
        <f t="shared" si="19"/>
        <v>0</v>
      </c>
      <c r="G232" s="13">
        <v>42599</v>
      </c>
      <c r="I232">
        <v>343</v>
      </c>
      <c r="J232">
        <v>261</v>
      </c>
      <c r="K232">
        <v>205</v>
      </c>
      <c r="M232">
        <v>151</v>
      </c>
      <c r="P232">
        <v>737</v>
      </c>
      <c r="Q232">
        <v>399</v>
      </c>
      <c r="R232">
        <v>86</v>
      </c>
      <c r="T232">
        <v>71</v>
      </c>
      <c r="U232">
        <v>57</v>
      </c>
      <c r="V232">
        <v>188</v>
      </c>
      <c r="W232">
        <v>679</v>
      </c>
      <c r="X232">
        <v>157</v>
      </c>
      <c r="Z232">
        <v>365</v>
      </c>
      <c r="AB232">
        <v>479</v>
      </c>
      <c r="AC232">
        <v>286</v>
      </c>
      <c r="AD232">
        <v>23</v>
      </c>
      <c r="AE232">
        <v>429</v>
      </c>
      <c r="AF232">
        <v>818</v>
      </c>
      <c r="AG232">
        <v>577</v>
      </c>
      <c r="AI232">
        <v>285</v>
      </c>
      <c r="AK232">
        <v>1210</v>
      </c>
      <c r="AL232">
        <v>756</v>
      </c>
      <c r="AQ232">
        <v>164</v>
      </c>
      <c r="AR232">
        <v>529</v>
      </c>
      <c r="AS232">
        <v>1377</v>
      </c>
      <c r="AU232">
        <v>494</v>
      </c>
      <c r="AV232">
        <v>107</v>
      </c>
      <c r="AW232">
        <v>136</v>
      </c>
      <c r="AX232">
        <v>145</v>
      </c>
      <c r="AY232">
        <v>177</v>
      </c>
    </row>
    <row r="233" spans="1:51">
      <c r="A233" t="str">
        <f t="shared" si="15"/>
        <v>2016</v>
      </c>
      <c r="B233" t="str">
        <f t="shared" si="16"/>
        <v>August</v>
      </c>
      <c r="C233" s="2">
        <v>42600</v>
      </c>
      <c r="D233" s="1" t="str">
        <f t="shared" si="17"/>
        <v>OK</v>
      </c>
      <c r="E233">
        <f t="shared" si="18"/>
        <v>1</v>
      </c>
      <c r="F233">
        <f t="shared" si="19"/>
        <v>0</v>
      </c>
      <c r="G233" s="13">
        <v>42600</v>
      </c>
      <c r="I233">
        <v>351</v>
      </c>
      <c r="J233">
        <v>233</v>
      </c>
      <c r="K233">
        <v>218</v>
      </c>
      <c r="M233">
        <v>103</v>
      </c>
      <c r="P233">
        <v>670</v>
      </c>
      <c r="Q233">
        <v>407</v>
      </c>
      <c r="R233">
        <v>110</v>
      </c>
      <c r="T233">
        <v>85</v>
      </c>
      <c r="U233">
        <v>50</v>
      </c>
      <c r="V233">
        <v>186</v>
      </c>
      <c r="W233">
        <v>642</v>
      </c>
      <c r="X233">
        <v>171</v>
      </c>
      <c r="Z233">
        <v>299</v>
      </c>
      <c r="AB233">
        <v>444</v>
      </c>
      <c r="AC233">
        <v>239</v>
      </c>
      <c r="AD233">
        <v>30</v>
      </c>
      <c r="AE233">
        <v>403</v>
      </c>
      <c r="AF233">
        <v>774</v>
      </c>
      <c r="AG233">
        <v>579</v>
      </c>
      <c r="AI233">
        <v>250</v>
      </c>
      <c r="AK233">
        <v>1135</v>
      </c>
      <c r="AL233">
        <v>759</v>
      </c>
      <c r="AQ233">
        <v>133</v>
      </c>
      <c r="AR233">
        <v>498</v>
      </c>
      <c r="AS233">
        <v>1272</v>
      </c>
      <c r="AU233">
        <v>558</v>
      </c>
      <c r="AV233">
        <v>93</v>
      </c>
      <c r="AW233">
        <v>131</v>
      </c>
      <c r="AX233">
        <v>159</v>
      </c>
      <c r="AY233">
        <v>189</v>
      </c>
    </row>
    <row r="234" spans="1:51">
      <c r="A234" t="str">
        <f t="shared" si="15"/>
        <v>2016</v>
      </c>
      <c r="B234" t="str">
        <f t="shared" si="16"/>
        <v>August</v>
      </c>
      <c r="C234" s="2">
        <v>42601</v>
      </c>
      <c r="D234" s="1" t="str">
        <f t="shared" si="17"/>
        <v>OK</v>
      </c>
      <c r="E234">
        <f t="shared" si="18"/>
        <v>1</v>
      </c>
      <c r="F234">
        <f t="shared" si="19"/>
        <v>0</v>
      </c>
      <c r="G234" s="13">
        <v>42601</v>
      </c>
      <c r="I234">
        <v>297</v>
      </c>
      <c r="J234">
        <v>222</v>
      </c>
      <c r="K234">
        <v>244</v>
      </c>
      <c r="M234">
        <v>113</v>
      </c>
      <c r="P234">
        <v>576</v>
      </c>
      <c r="Q234">
        <v>340</v>
      </c>
      <c r="R234">
        <v>93</v>
      </c>
      <c r="T234">
        <v>71</v>
      </c>
      <c r="U234">
        <v>42</v>
      </c>
      <c r="V234">
        <v>130</v>
      </c>
      <c r="W234">
        <v>559</v>
      </c>
      <c r="X234">
        <v>127</v>
      </c>
      <c r="Z234">
        <v>308</v>
      </c>
      <c r="AB234">
        <v>395</v>
      </c>
      <c r="AC234">
        <v>225</v>
      </c>
      <c r="AD234">
        <v>24</v>
      </c>
      <c r="AE234">
        <v>346</v>
      </c>
      <c r="AF234">
        <v>658</v>
      </c>
      <c r="AG234">
        <v>438</v>
      </c>
      <c r="AI234">
        <v>257</v>
      </c>
      <c r="AK234">
        <v>996</v>
      </c>
      <c r="AL234">
        <v>735</v>
      </c>
      <c r="AQ234">
        <v>97</v>
      </c>
      <c r="AR234">
        <v>450</v>
      </c>
      <c r="AS234">
        <v>1109</v>
      </c>
      <c r="AU234">
        <v>564</v>
      </c>
      <c r="AV234">
        <v>89</v>
      </c>
      <c r="AW234">
        <v>79</v>
      </c>
      <c r="AX234">
        <v>161</v>
      </c>
      <c r="AY234">
        <v>148</v>
      </c>
    </row>
    <row r="235" spans="1:51">
      <c r="A235" t="str">
        <f t="shared" si="15"/>
        <v>2016</v>
      </c>
      <c r="B235" t="str">
        <f t="shared" si="16"/>
        <v>August</v>
      </c>
      <c r="C235" s="2">
        <v>42602</v>
      </c>
      <c r="D235" s="1" t="str">
        <f t="shared" si="17"/>
        <v>OK</v>
      </c>
      <c r="E235">
        <f t="shared" si="18"/>
        <v>0</v>
      </c>
      <c r="F235">
        <f t="shared" si="19"/>
        <v>1</v>
      </c>
      <c r="G235" s="13">
        <v>42602</v>
      </c>
      <c r="I235">
        <v>224</v>
      </c>
      <c r="J235">
        <v>79</v>
      </c>
      <c r="K235">
        <v>338</v>
      </c>
      <c r="M235">
        <v>162</v>
      </c>
      <c r="P235">
        <v>262</v>
      </c>
      <c r="Q235">
        <v>270</v>
      </c>
      <c r="R235">
        <v>39</v>
      </c>
      <c r="T235">
        <v>62</v>
      </c>
      <c r="U235">
        <v>37</v>
      </c>
      <c r="V235">
        <v>63</v>
      </c>
      <c r="W235">
        <v>319</v>
      </c>
      <c r="X235">
        <v>190</v>
      </c>
      <c r="Z235">
        <v>262</v>
      </c>
      <c r="AB235">
        <v>354</v>
      </c>
      <c r="AC235">
        <v>402</v>
      </c>
      <c r="AD235">
        <v>37</v>
      </c>
      <c r="AE235">
        <v>185</v>
      </c>
      <c r="AF235">
        <v>394</v>
      </c>
      <c r="AG235">
        <v>577</v>
      </c>
      <c r="AI235">
        <v>399</v>
      </c>
      <c r="AK235">
        <v>1010</v>
      </c>
      <c r="AL235">
        <v>706</v>
      </c>
      <c r="AQ235">
        <v>139</v>
      </c>
      <c r="AR235">
        <v>151</v>
      </c>
      <c r="AS235">
        <v>1277</v>
      </c>
      <c r="AU235">
        <v>648</v>
      </c>
      <c r="AV235">
        <v>150</v>
      </c>
      <c r="AW235">
        <v>224</v>
      </c>
      <c r="AX235">
        <v>74</v>
      </c>
      <c r="AY235">
        <v>92</v>
      </c>
    </row>
    <row r="236" spans="1:51">
      <c r="A236" t="str">
        <f t="shared" si="15"/>
        <v>2016</v>
      </c>
      <c r="B236" t="str">
        <f t="shared" si="16"/>
        <v>August</v>
      </c>
      <c r="C236" s="2">
        <v>42603</v>
      </c>
      <c r="D236" s="1" t="str">
        <f t="shared" si="17"/>
        <v>OK</v>
      </c>
      <c r="E236">
        <f t="shared" si="18"/>
        <v>0</v>
      </c>
      <c r="F236">
        <f t="shared" si="19"/>
        <v>1</v>
      </c>
      <c r="G236" s="13">
        <v>42603</v>
      </c>
      <c r="I236">
        <v>252</v>
      </c>
      <c r="J236">
        <v>82</v>
      </c>
      <c r="K236">
        <v>336</v>
      </c>
      <c r="M236">
        <v>142</v>
      </c>
      <c r="P236">
        <v>271</v>
      </c>
      <c r="Q236">
        <v>319</v>
      </c>
      <c r="R236">
        <v>44</v>
      </c>
      <c r="T236">
        <v>93</v>
      </c>
      <c r="U236">
        <v>29</v>
      </c>
      <c r="V236">
        <v>53</v>
      </c>
      <c r="W236">
        <v>287</v>
      </c>
      <c r="X236">
        <v>202</v>
      </c>
      <c r="Z236">
        <v>264</v>
      </c>
      <c r="AB236">
        <v>509</v>
      </c>
      <c r="AC236">
        <v>436</v>
      </c>
      <c r="AD236">
        <v>12</v>
      </c>
      <c r="AE236">
        <v>277</v>
      </c>
      <c r="AF236">
        <v>522</v>
      </c>
      <c r="AG236">
        <v>794</v>
      </c>
      <c r="AI236">
        <v>502</v>
      </c>
      <c r="AK236">
        <v>1124</v>
      </c>
      <c r="AL236">
        <v>844</v>
      </c>
      <c r="AQ236">
        <v>169</v>
      </c>
      <c r="AR236">
        <v>173</v>
      </c>
      <c r="AS236">
        <v>1339</v>
      </c>
      <c r="AU236">
        <v>822</v>
      </c>
      <c r="AV236">
        <v>204</v>
      </c>
      <c r="AW236">
        <v>267</v>
      </c>
      <c r="AX236">
        <v>78</v>
      </c>
      <c r="AY236">
        <v>79</v>
      </c>
    </row>
    <row r="237" spans="1:51">
      <c r="A237" t="str">
        <f t="shared" si="15"/>
        <v>2016</v>
      </c>
      <c r="B237" t="str">
        <f t="shared" si="16"/>
        <v>August</v>
      </c>
      <c r="C237" s="2">
        <v>42604</v>
      </c>
      <c r="D237" s="1" t="str">
        <f t="shared" si="17"/>
        <v>OK</v>
      </c>
      <c r="E237">
        <f t="shared" si="18"/>
        <v>1</v>
      </c>
      <c r="F237">
        <f t="shared" si="19"/>
        <v>0</v>
      </c>
      <c r="G237" s="13">
        <v>42604</v>
      </c>
      <c r="I237">
        <v>300</v>
      </c>
      <c r="J237">
        <v>245</v>
      </c>
      <c r="K237">
        <v>126</v>
      </c>
      <c r="M237">
        <v>96</v>
      </c>
      <c r="P237">
        <v>601</v>
      </c>
      <c r="Q237">
        <v>383</v>
      </c>
      <c r="R237">
        <v>94</v>
      </c>
      <c r="T237">
        <v>82</v>
      </c>
      <c r="U237">
        <v>36</v>
      </c>
      <c r="V237">
        <v>184</v>
      </c>
      <c r="W237">
        <v>551</v>
      </c>
      <c r="X237">
        <v>113</v>
      </c>
      <c r="Z237">
        <v>250</v>
      </c>
      <c r="AB237">
        <v>428</v>
      </c>
      <c r="AC237">
        <v>182</v>
      </c>
      <c r="AD237">
        <v>51</v>
      </c>
      <c r="AE237">
        <v>369</v>
      </c>
      <c r="AF237">
        <v>773</v>
      </c>
      <c r="AG237">
        <v>493</v>
      </c>
      <c r="AI237">
        <v>253</v>
      </c>
      <c r="AK237">
        <v>901</v>
      </c>
      <c r="AL237">
        <v>634</v>
      </c>
      <c r="AQ237">
        <v>86</v>
      </c>
      <c r="AR237">
        <v>484</v>
      </c>
      <c r="AS237">
        <v>958</v>
      </c>
      <c r="AU237">
        <v>396</v>
      </c>
      <c r="AV237">
        <v>76</v>
      </c>
      <c r="AW237">
        <v>62</v>
      </c>
      <c r="AX237">
        <v>144</v>
      </c>
      <c r="AY237">
        <v>161</v>
      </c>
    </row>
    <row r="238" spans="1:51">
      <c r="A238" t="str">
        <f t="shared" si="15"/>
        <v>2016</v>
      </c>
      <c r="B238" t="str">
        <f t="shared" si="16"/>
        <v>August</v>
      </c>
      <c r="C238" s="2">
        <v>42605</v>
      </c>
      <c r="D238" s="1" t="str">
        <f t="shared" si="17"/>
        <v>OK</v>
      </c>
      <c r="E238">
        <f t="shared" si="18"/>
        <v>1</v>
      </c>
      <c r="F238">
        <f t="shared" si="19"/>
        <v>0</v>
      </c>
      <c r="G238" s="13">
        <v>42605</v>
      </c>
      <c r="I238">
        <v>386</v>
      </c>
      <c r="J238">
        <v>296</v>
      </c>
      <c r="K238">
        <v>251</v>
      </c>
      <c r="M238">
        <v>133</v>
      </c>
      <c r="P238">
        <v>728</v>
      </c>
      <c r="Q238">
        <v>421</v>
      </c>
      <c r="R238">
        <v>97</v>
      </c>
      <c r="T238">
        <v>88</v>
      </c>
      <c r="U238">
        <v>32</v>
      </c>
      <c r="V238">
        <v>195</v>
      </c>
      <c r="W238">
        <v>667</v>
      </c>
      <c r="X238">
        <v>131</v>
      </c>
      <c r="Z238">
        <v>313</v>
      </c>
      <c r="AB238">
        <v>494</v>
      </c>
      <c r="AC238">
        <v>265</v>
      </c>
      <c r="AD238">
        <v>30</v>
      </c>
      <c r="AE238">
        <v>451</v>
      </c>
      <c r="AF238">
        <v>873</v>
      </c>
      <c r="AG238">
        <v>596</v>
      </c>
      <c r="AI238">
        <v>244</v>
      </c>
      <c r="AK238">
        <v>1103</v>
      </c>
      <c r="AL238">
        <v>748</v>
      </c>
      <c r="AQ238">
        <v>128</v>
      </c>
      <c r="AR238">
        <v>539</v>
      </c>
      <c r="AS238">
        <v>1308</v>
      </c>
      <c r="AU238">
        <v>525</v>
      </c>
      <c r="AV238">
        <v>85</v>
      </c>
      <c r="AW238">
        <v>122</v>
      </c>
      <c r="AX238">
        <v>159</v>
      </c>
      <c r="AY238">
        <v>189</v>
      </c>
    </row>
    <row r="239" spans="1:51">
      <c r="A239" t="str">
        <f t="shared" si="15"/>
        <v>2016</v>
      </c>
      <c r="B239" t="str">
        <f t="shared" si="16"/>
        <v>August</v>
      </c>
      <c r="C239" s="2">
        <v>42606</v>
      </c>
      <c r="D239" s="1" t="str">
        <f t="shared" si="17"/>
        <v>OK</v>
      </c>
      <c r="E239">
        <f t="shared" si="18"/>
        <v>1</v>
      </c>
      <c r="F239">
        <f t="shared" si="19"/>
        <v>0</v>
      </c>
      <c r="G239" s="13">
        <v>42606</v>
      </c>
      <c r="I239">
        <v>236</v>
      </c>
      <c r="J239">
        <v>220</v>
      </c>
      <c r="K239">
        <v>127</v>
      </c>
      <c r="M239">
        <v>96</v>
      </c>
      <c r="P239">
        <v>513</v>
      </c>
      <c r="Q239">
        <v>304</v>
      </c>
      <c r="R239">
        <v>78</v>
      </c>
      <c r="T239">
        <v>78</v>
      </c>
      <c r="U239">
        <v>32</v>
      </c>
      <c r="V239">
        <v>163</v>
      </c>
      <c r="W239">
        <v>473</v>
      </c>
      <c r="X239">
        <v>129</v>
      </c>
      <c r="Z239">
        <v>254</v>
      </c>
      <c r="AB239">
        <v>266</v>
      </c>
      <c r="AC239">
        <v>140</v>
      </c>
      <c r="AD239">
        <v>33</v>
      </c>
      <c r="AE239">
        <v>262</v>
      </c>
      <c r="AF239">
        <v>549</v>
      </c>
      <c r="AG239">
        <v>363</v>
      </c>
      <c r="AI239">
        <v>115</v>
      </c>
      <c r="AK239">
        <v>858</v>
      </c>
      <c r="AL239">
        <v>505</v>
      </c>
      <c r="AQ239">
        <v>49</v>
      </c>
      <c r="AR239">
        <v>367</v>
      </c>
      <c r="AS239">
        <v>953</v>
      </c>
      <c r="AU239">
        <v>311</v>
      </c>
      <c r="AV239">
        <v>24</v>
      </c>
      <c r="AW239">
        <v>54</v>
      </c>
      <c r="AX239">
        <v>99</v>
      </c>
      <c r="AY239">
        <v>122</v>
      </c>
    </row>
    <row r="240" spans="1:51">
      <c r="A240" t="str">
        <f t="shared" si="15"/>
        <v>2016</v>
      </c>
      <c r="B240" t="str">
        <f t="shared" si="16"/>
        <v>August</v>
      </c>
      <c r="C240" s="2">
        <v>42607</v>
      </c>
      <c r="D240" s="1" t="str">
        <f t="shared" si="17"/>
        <v>OK</v>
      </c>
      <c r="E240">
        <f t="shared" si="18"/>
        <v>1</v>
      </c>
      <c r="F240">
        <f t="shared" si="19"/>
        <v>0</v>
      </c>
      <c r="G240" s="13">
        <v>42607</v>
      </c>
      <c r="I240">
        <v>110</v>
      </c>
      <c r="J240">
        <v>91</v>
      </c>
      <c r="K240">
        <v>50</v>
      </c>
      <c r="M240">
        <v>42</v>
      </c>
      <c r="P240">
        <v>253</v>
      </c>
      <c r="Q240">
        <v>128</v>
      </c>
      <c r="R240">
        <v>76</v>
      </c>
      <c r="T240">
        <v>56</v>
      </c>
      <c r="U240">
        <v>8</v>
      </c>
      <c r="V240">
        <v>117</v>
      </c>
      <c r="W240">
        <v>243</v>
      </c>
      <c r="X240">
        <v>48</v>
      </c>
      <c r="Z240">
        <v>84</v>
      </c>
      <c r="AB240">
        <v>170</v>
      </c>
      <c r="AC240">
        <v>65</v>
      </c>
      <c r="AD240">
        <v>6</v>
      </c>
      <c r="AE240">
        <v>158</v>
      </c>
      <c r="AF240">
        <v>233</v>
      </c>
      <c r="AG240">
        <v>135</v>
      </c>
      <c r="AI240">
        <v>41</v>
      </c>
      <c r="AK240">
        <v>365</v>
      </c>
      <c r="AL240">
        <v>218</v>
      </c>
      <c r="AQ240">
        <v>29</v>
      </c>
      <c r="AR240">
        <v>212</v>
      </c>
      <c r="AS240">
        <v>426</v>
      </c>
      <c r="AU240">
        <v>165</v>
      </c>
      <c r="AV240">
        <v>9</v>
      </c>
      <c r="AW240">
        <v>28</v>
      </c>
      <c r="AX240">
        <v>85</v>
      </c>
      <c r="AY240">
        <v>58</v>
      </c>
    </row>
    <row r="241" spans="1:51">
      <c r="A241" t="str">
        <f t="shared" si="15"/>
        <v>2016</v>
      </c>
      <c r="B241" t="str">
        <f t="shared" si="16"/>
        <v>August</v>
      </c>
      <c r="C241" s="2">
        <v>42608</v>
      </c>
      <c r="D241" s="1" t="str">
        <f t="shared" si="17"/>
        <v>OK</v>
      </c>
      <c r="E241">
        <f t="shared" si="18"/>
        <v>1</v>
      </c>
      <c r="F241">
        <f t="shared" si="19"/>
        <v>0</v>
      </c>
      <c r="G241" s="13">
        <v>42608</v>
      </c>
      <c r="I241">
        <v>188</v>
      </c>
      <c r="J241">
        <v>153</v>
      </c>
      <c r="K241">
        <v>106</v>
      </c>
      <c r="M241">
        <v>59</v>
      </c>
      <c r="P241">
        <v>387</v>
      </c>
      <c r="Q241">
        <v>196</v>
      </c>
      <c r="R241">
        <v>80</v>
      </c>
      <c r="T241">
        <v>80</v>
      </c>
      <c r="U241">
        <v>21</v>
      </c>
      <c r="V241">
        <v>117</v>
      </c>
      <c r="W241">
        <v>417</v>
      </c>
      <c r="X241">
        <v>74</v>
      </c>
      <c r="Z241">
        <v>175</v>
      </c>
      <c r="AB241">
        <v>269</v>
      </c>
      <c r="AC241">
        <v>102</v>
      </c>
      <c r="AD241">
        <v>20</v>
      </c>
      <c r="AE241">
        <v>223</v>
      </c>
      <c r="AF241">
        <v>404</v>
      </c>
      <c r="AG241">
        <v>215</v>
      </c>
      <c r="AI241">
        <v>112</v>
      </c>
      <c r="AK241">
        <v>640</v>
      </c>
      <c r="AL241">
        <v>380</v>
      </c>
      <c r="AQ241">
        <v>39</v>
      </c>
      <c r="AR241">
        <v>293</v>
      </c>
      <c r="AS241">
        <v>675</v>
      </c>
      <c r="AU241">
        <v>265</v>
      </c>
      <c r="AV241">
        <v>36</v>
      </c>
      <c r="AW241">
        <v>30</v>
      </c>
      <c r="AX241">
        <v>168</v>
      </c>
      <c r="AY241">
        <v>105</v>
      </c>
    </row>
    <row r="242" spans="1:51">
      <c r="A242" t="str">
        <f t="shared" si="15"/>
        <v>2016</v>
      </c>
      <c r="B242" t="str">
        <f t="shared" si="16"/>
        <v>August</v>
      </c>
      <c r="C242" s="2">
        <v>42609</v>
      </c>
      <c r="D242" s="1" t="str">
        <f t="shared" si="17"/>
        <v>OK</v>
      </c>
      <c r="E242">
        <f t="shared" si="18"/>
        <v>0</v>
      </c>
      <c r="F242">
        <f t="shared" si="19"/>
        <v>1</v>
      </c>
      <c r="G242" s="13">
        <v>42609</v>
      </c>
      <c r="I242">
        <v>107</v>
      </c>
      <c r="J242">
        <v>92</v>
      </c>
      <c r="K242">
        <v>154</v>
      </c>
      <c r="M242">
        <v>90</v>
      </c>
      <c r="P242">
        <v>207</v>
      </c>
      <c r="Q242">
        <v>126</v>
      </c>
      <c r="R242">
        <v>43</v>
      </c>
      <c r="T242">
        <v>68</v>
      </c>
      <c r="U242">
        <v>30</v>
      </c>
      <c r="V242">
        <v>51</v>
      </c>
      <c r="W242">
        <v>243</v>
      </c>
      <c r="X242">
        <v>146</v>
      </c>
      <c r="Z242">
        <v>136</v>
      </c>
      <c r="AB242">
        <v>163</v>
      </c>
      <c r="AC242">
        <v>206</v>
      </c>
      <c r="AD242">
        <v>29</v>
      </c>
      <c r="AE242">
        <v>98</v>
      </c>
      <c r="AF242">
        <v>206</v>
      </c>
      <c r="AG242">
        <v>237</v>
      </c>
      <c r="AI242">
        <v>230</v>
      </c>
      <c r="AK242">
        <v>525</v>
      </c>
      <c r="AL242">
        <v>370</v>
      </c>
      <c r="AQ242">
        <v>67</v>
      </c>
      <c r="AR242">
        <v>139</v>
      </c>
      <c r="AS242">
        <v>648</v>
      </c>
      <c r="AU242">
        <v>326</v>
      </c>
      <c r="AV242">
        <v>86</v>
      </c>
      <c r="AW242">
        <v>80</v>
      </c>
      <c r="AX242">
        <v>150</v>
      </c>
      <c r="AY242">
        <v>57</v>
      </c>
    </row>
    <row r="243" spans="1:51">
      <c r="A243" t="str">
        <f t="shared" si="15"/>
        <v>2016</v>
      </c>
      <c r="B243" t="str">
        <f t="shared" si="16"/>
        <v>August</v>
      </c>
      <c r="C243" s="2">
        <v>42610</v>
      </c>
      <c r="D243" s="1" t="str">
        <f t="shared" si="17"/>
        <v>OK</v>
      </c>
      <c r="E243">
        <f t="shared" si="18"/>
        <v>0</v>
      </c>
      <c r="F243">
        <f t="shared" si="19"/>
        <v>1</v>
      </c>
      <c r="G243" s="13">
        <v>42610</v>
      </c>
      <c r="I243">
        <v>325</v>
      </c>
      <c r="J243">
        <v>91</v>
      </c>
      <c r="K243">
        <v>428</v>
      </c>
      <c r="M243">
        <v>179</v>
      </c>
      <c r="P243">
        <v>310</v>
      </c>
      <c r="Q243">
        <v>425</v>
      </c>
      <c r="R243">
        <v>32</v>
      </c>
      <c r="T243">
        <v>94</v>
      </c>
      <c r="U243">
        <v>29</v>
      </c>
      <c r="V243">
        <v>53</v>
      </c>
      <c r="W243">
        <v>332</v>
      </c>
      <c r="X243">
        <v>306</v>
      </c>
      <c r="Z243">
        <v>258</v>
      </c>
      <c r="AB243">
        <v>516</v>
      </c>
      <c r="AC243">
        <v>623</v>
      </c>
      <c r="AD243">
        <v>30</v>
      </c>
      <c r="AE243">
        <v>282</v>
      </c>
      <c r="AF243">
        <v>584</v>
      </c>
      <c r="AG243">
        <v>1040</v>
      </c>
      <c r="AI243">
        <v>643</v>
      </c>
      <c r="AK243">
        <v>1431</v>
      </c>
      <c r="AL243">
        <v>969</v>
      </c>
      <c r="AQ243">
        <v>142</v>
      </c>
      <c r="AR243">
        <v>153</v>
      </c>
      <c r="AS243">
        <v>1720</v>
      </c>
      <c r="AU243">
        <v>873</v>
      </c>
      <c r="AV243">
        <v>314</v>
      </c>
      <c r="AW243">
        <v>395</v>
      </c>
      <c r="AX243">
        <v>78</v>
      </c>
      <c r="AY243">
        <v>99</v>
      </c>
    </row>
    <row r="244" spans="1:51">
      <c r="A244" t="str">
        <f t="shared" si="15"/>
        <v>2016</v>
      </c>
      <c r="B244" t="str">
        <f t="shared" si="16"/>
        <v>August</v>
      </c>
      <c r="C244" s="2">
        <v>42611</v>
      </c>
      <c r="D244" s="1" t="str">
        <f t="shared" si="17"/>
        <v>OK</v>
      </c>
      <c r="E244">
        <f t="shared" si="18"/>
        <v>1</v>
      </c>
      <c r="F244">
        <f t="shared" si="19"/>
        <v>0</v>
      </c>
      <c r="G244" s="13">
        <v>42611</v>
      </c>
      <c r="I244">
        <v>264</v>
      </c>
      <c r="J244">
        <v>183</v>
      </c>
      <c r="K244">
        <v>108</v>
      </c>
      <c r="M244">
        <v>57</v>
      </c>
      <c r="P244">
        <v>452</v>
      </c>
      <c r="Q244">
        <v>279</v>
      </c>
      <c r="R244">
        <v>76</v>
      </c>
      <c r="T244">
        <v>66</v>
      </c>
      <c r="U244">
        <v>20</v>
      </c>
      <c r="V244">
        <v>175</v>
      </c>
      <c r="W244">
        <v>427</v>
      </c>
      <c r="X244">
        <v>82</v>
      </c>
      <c r="Z244">
        <v>180</v>
      </c>
      <c r="AB244">
        <v>306</v>
      </c>
      <c r="AC244">
        <v>130</v>
      </c>
      <c r="AD244">
        <v>24</v>
      </c>
      <c r="AE244">
        <v>316</v>
      </c>
      <c r="AF244">
        <v>574</v>
      </c>
      <c r="AG244">
        <v>365</v>
      </c>
      <c r="AI244">
        <v>128</v>
      </c>
      <c r="AK244">
        <v>693</v>
      </c>
      <c r="AL244">
        <v>485</v>
      </c>
      <c r="AQ244">
        <v>66</v>
      </c>
      <c r="AR244">
        <v>329</v>
      </c>
      <c r="AS244">
        <v>718</v>
      </c>
      <c r="AU244">
        <v>274</v>
      </c>
      <c r="AV244">
        <v>58</v>
      </c>
      <c r="AW244">
        <v>48</v>
      </c>
      <c r="AX244">
        <v>117</v>
      </c>
      <c r="AY244">
        <v>132</v>
      </c>
    </row>
    <row r="245" spans="1:51">
      <c r="A245" t="str">
        <f t="shared" si="15"/>
        <v>2016</v>
      </c>
      <c r="B245" t="str">
        <f t="shared" si="16"/>
        <v>August</v>
      </c>
      <c r="C245" s="2">
        <v>42612</v>
      </c>
      <c r="D245" s="1" t="str">
        <f t="shared" si="17"/>
        <v>OK</v>
      </c>
      <c r="E245">
        <f t="shared" si="18"/>
        <v>1</v>
      </c>
      <c r="F245">
        <f t="shared" si="19"/>
        <v>0</v>
      </c>
      <c r="G245" s="13">
        <v>42612</v>
      </c>
      <c r="I245">
        <v>298</v>
      </c>
      <c r="J245">
        <v>238</v>
      </c>
      <c r="K245">
        <v>206</v>
      </c>
      <c r="M245">
        <v>128</v>
      </c>
      <c r="P245">
        <v>570</v>
      </c>
      <c r="Q245">
        <v>358</v>
      </c>
      <c r="R245">
        <v>90</v>
      </c>
      <c r="T245">
        <v>84</v>
      </c>
      <c r="U245">
        <v>63</v>
      </c>
      <c r="V245">
        <v>198</v>
      </c>
      <c r="W245">
        <v>575</v>
      </c>
      <c r="X245">
        <v>121</v>
      </c>
      <c r="Z245">
        <v>269</v>
      </c>
      <c r="AB245">
        <v>467</v>
      </c>
      <c r="AC245">
        <v>249</v>
      </c>
      <c r="AD245">
        <v>28</v>
      </c>
      <c r="AE245">
        <v>404</v>
      </c>
      <c r="AF245">
        <v>758</v>
      </c>
      <c r="AG245">
        <v>554</v>
      </c>
      <c r="AI245">
        <v>276</v>
      </c>
      <c r="AK245">
        <v>1079</v>
      </c>
      <c r="AL245">
        <v>671</v>
      </c>
      <c r="AQ245">
        <v>103</v>
      </c>
      <c r="AR245">
        <v>384</v>
      </c>
      <c r="AS245">
        <v>1239</v>
      </c>
      <c r="AU245">
        <v>419</v>
      </c>
      <c r="AV245">
        <v>74</v>
      </c>
      <c r="AW245">
        <v>121</v>
      </c>
      <c r="AX245">
        <v>188</v>
      </c>
      <c r="AY245">
        <v>155</v>
      </c>
    </row>
    <row r="246" spans="1:51">
      <c r="A246" t="str">
        <f t="shared" si="15"/>
        <v>2016</v>
      </c>
      <c r="B246" t="str">
        <f t="shared" si="16"/>
        <v>August</v>
      </c>
      <c r="C246" s="2">
        <v>42613</v>
      </c>
      <c r="D246" s="1" t="str">
        <f t="shared" si="17"/>
        <v>OK</v>
      </c>
      <c r="E246">
        <f t="shared" si="18"/>
        <v>1</v>
      </c>
      <c r="F246">
        <f t="shared" si="19"/>
        <v>0</v>
      </c>
      <c r="G246" s="13">
        <v>42613</v>
      </c>
      <c r="I246">
        <v>341</v>
      </c>
      <c r="J246">
        <v>231</v>
      </c>
      <c r="K246">
        <v>246</v>
      </c>
      <c r="M246">
        <v>116</v>
      </c>
      <c r="P246">
        <v>607</v>
      </c>
      <c r="Q246">
        <v>397</v>
      </c>
      <c r="R246">
        <v>71</v>
      </c>
      <c r="T246">
        <v>77</v>
      </c>
      <c r="U246">
        <v>63</v>
      </c>
      <c r="V246">
        <v>194</v>
      </c>
      <c r="W246">
        <v>539</v>
      </c>
      <c r="X246">
        <v>158</v>
      </c>
      <c r="Z246">
        <v>348</v>
      </c>
      <c r="AB246">
        <v>474</v>
      </c>
      <c r="AC246">
        <v>278</v>
      </c>
      <c r="AD246">
        <v>53</v>
      </c>
      <c r="AE246">
        <v>446</v>
      </c>
      <c r="AF246">
        <v>894</v>
      </c>
      <c r="AG246">
        <v>652</v>
      </c>
      <c r="AI246">
        <v>311</v>
      </c>
      <c r="AK246">
        <v>1148</v>
      </c>
      <c r="AL246">
        <v>789</v>
      </c>
      <c r="AQ246">
        <v>135</v>
      </c>
      <c r="AR246">
        <v>386</v>
      </c>
      <c r="AS246">
        <v>1277</v>
      </c>
      <c r="AU246">
        <v>513</v>
      </c>
      <c r="AV246">
        <v>103</v>
      </c>
      <c r="AW246">
        <v>189</v>
      </c>
      <c r="AX246">
        <v>192</v>
      </c>
      <c r="AY246">
        <v>195</v>
      </c>
    </row>
    <row r="247" spans="1:51">
      <c r="A247" t="str">
        <f t="shared" si="15"/>
        <v>2016</v>
      </c>
      <c r="B247" t="str">
        <f t="shared" si="16"/>
        <v>September</v>
      </c>
      <c r="C247" s="2">
        <v>42614</v>
      </c>
      <c r="D247" s="1" t="str">
        <f t="shared" si="17"/>
        <v>OK</v>
      </c>
      <c r="E247">
        <f t="shared" si="18"/>
        <v>1</v>
      </c>
      <c r="F247">
        <f t="shared" si="19"/>
        <v>0</v>
      </c>
      <c r="G247" s="13">
        <v>42614</v>
      </c>
      <c r="I247">
        <v>315</v>
      </c>
      <c r="J247">
        <v>218</v>
      </c>
      <c r="K247">
        <v>191</v>
      </c>
      <c r="M247">
        <v>135</v>
      </c>
      <c r="P247">
        <v>589</v>
      </c>
      <c r="Q247">
        <v>370</v>
      </c>
      <c r="R247">
        <v>110</v>
      </c>
      <c r="T247">
        <v>100</v>
      </c>
      <c r="U247">
        <v>34</v>
      </c>
      <c r="V247">
        <v>167</v>
      </c>
      <c r="W247">
        <v>604</v>
      </c>
      <c r="X247">
        <v>119</v>
      </c>
      <c r="Z247">
        <v>324</v>
      </c>
      <c r="AB247">
        <v>436</v>
      </c>
      <c r="AC247">
        <v>277</v>
      </c>
      <c r="AD247">
        <v>27</v>
      </c>
      <c r="AE247">
        <v>410</v>
      </c>
      <c r="AF247">
        <v>806</v>
      </c>
      <c r="AG247">
        <v>581</v>
      </c>
      <c r="AI247">
        <v>282</v>
      </c>
      <c r="AK247">
        <v>1068</v>
      </c>
      <c r="AL247">
        <v>764</v>
      </c>
      <c r="AQ247">
        <v>129</v>
      </c>
      <c r="AR247">
        <v>398</v>
      </c>
      <c r="AS247">
        <v>1173</v>
      </c>
      <c r="AU247">
        <v>517</v>
      </c>
      <c r="AV247">
        <v>69</v>
      </c>
      <c r="AW247">
        <v>113</v>
      </c>
      <c r="AX247">
        <v>195</v>
      </c>
      <c r="AY247">
        <v>196</v>
      </c>
    </row>
    <row r="248" spans="1:51">
      <c r="A248" t="str">
        <f t="shared" si="15"/>
        <v>2016</v>
      </c>
      <c r="B248" t="str">
        <f t="shared" si="16"/>
        <v>September</v>
      </c>
      <c r="C248" s="2">
        <v>42615</v>
      </c>
      <c r="D248" s="1" t="str">
        <f t="shared" si="17"/>
        <v>OK</v>
      </c>
      <c r="E248">
        <f t="shared" si="18"/>
        <v>1</v>
      </c>
      <c r="F248">
        <f t="shared" si="19"/>
        <v>0</v>
      </c>
      <c r="G248" s="13">
        <v>42615</v>
      </c>
      <c r="I248">
        <v>272</v>
      </c>
      <c r="J248">
        <v>197</v>
      </c>
      <c r="K248">
        <v>196</v>
      </c>
      <c r="M248">
        <v>83</v>
      </c>
      <c r="P248">
        <v>497</v>
      </c>
      <c r="Q248">
        <v>297</v>
      </c>
      <c r="R248">
        <v>104</v>
      </c>
      <c r="T248">
        <v>88</v>
      </c>
      <c r="U248">
        <v>22</v>
      </c>
      <c r="V248">
        <v>163</v>
      </c>
      <c r="W248">
        <v>511</v>
      </c>
      <c r="X248">
        <v>119</v>
      </c>
      <c r="Z248">
        <v>210</v>
      </c>
      <c r="AB248">
        <v>369</v>
      </c>
      <c r="AC248">
        <v>213</v>
      </c>
      <c r="AD248">
        <v>40</v>
      </c>
      <c r="AE248">
        <v>344</v>
      </c>
      <c r="AF248">
        <v>609</v>
      </c>
      <c r="AG248">
        <v>412</v>
      </c>
      <c r="AI248">
        <v>196</v>
      </c>
      <c r="AK248">
        <v>889</v>
      </c>
      <c r="AL248">
        <v>611</v>
      </c>
      <c r="AQ248">
        <v>67</v>
      </c>
      <c r="AR248">
        <v>343</v>
      </c>
      <c r="AS248">
        <v>945</v>
      </c>
      <c r="AU248">
        <v>438</v>
      </c>
      <c r="AV248">
        <v>89</v>
      </c>
      <c r="AW248">
        <v>67</v>
      </c>
      <c r="AX248">
        <v>136</v>
      </c>
      <c r="AY248">
        <v>149</v>
      </c>
    </row>
    <row r="249" spans="1:51">
      <c r="A249" t="str">
        <f t="shared" si="15"/>
        <v>2016</v>
      </c>
      <c r="B249" t="str">
        <f t="shared" si="16"/>
        <v>September</v>
      </c>
      <c r="C249" s="2">
        <v>42616</v>
      </c>
      <c r="D249" s="1" t="str">
        <f t="shared" si="17"/>
        <v>OK</v>
      </c>
      <c r="E249">
        <f t="shared" si="18"/>
        <v>0</v>
      </c>
      <c r="F249">
        <f t="shared" si="19"/>
        <v>1</v>
      </c>
      <c r="G249" s="13">
        <v>42616</v>
      </c>
      <c r="I249">
        <v>203</v>
      </c>
      <c r="J249">
        <v>89</v>
      </c>
      <c r="K249">
        <v>287</v>
      </c>
      <c r="M249">
        <v>150</v>
      </c>
      <c r="P249">
        <v>205</v>
      </c>
      <c r="Q249">
        <v>231</v>
      </c>
      <c r="R249">
        <v>38</v>
      </c>
      <c r="T249">
        <v>72</v>
      </c>
      <c r="U249">
        <v>32</v>
      </c>
      <c r="V249">
        <v>57</v>
      </c>
      <c r="W249">
        <v>252</v>
      </c>
      <c r="X249">
        <v>227</v>
      </c>
      <c r="Z249">
        <v>233</v>
      </c>
      <c r="AB249">
        <v>267</v>
      </c>
      <c r="AC249">
        <v>436</v>
      </c>
      <c r="AD249">
        <v>77</v>
      </c>
      <c r="AE249">
        <v>171</v>
      </c>
      <c r="AF249">
        <v>386</v>
      </c>
      <c r="AG249">
        <v>578</v>
      </c>
      <c r="AI249">
        <v>329</v>
      </c>
      <c r="AK249">
        <v>943</v>
      </c>
      <c r="AL249">
        <v>634</v>
      </c>
      <c r="AQ249">
        <v>81</v>
      </c>
      <c r="AR249">
        <v>161</v>
      </c>
      <c r="AS249">
        <v>1143</v>
      </c>
      <c r="AU249">
        <v>556</v>
      </c>
      <c r="AV249">
        <v>140</v>
      </c>
      <c r="AW249">
        <v>208</v>
      </c>
      <c r="AX249">
        <v>89</v>
      </c>
      <c r="AY249">
        <v>101</v>
      </c>
    </row>
    <row r="250" spans="1:51">
      <c r="A250" t="str">
        <f t="shared" si="15"/>
        <v>2016</v>
      </c>
      <c r="B250" t="str">
        <f t="shared" si="16"/>
        <v>September</v>
      </c>
      <c r="C250" s="2">
        <v>42617</v>
      </c>
      <c r="D250" s="1" t="str">
        <f t="shared" si="17"/>
        <v>OK</v>
      </c>
      <c r="E250">
        <f t="shared" si="18"/>
        <v>0</v>
      </c>
      <c r="F250">
        <f t="shared" si="19"/>
        <v>1</v>
      </c>
      <c r="G250" s="13">
        <v>42617</v>
      </c>
      <c r="I250">
        <v>229</v>
      </c>
      <c r="J250">
        <v>70</v>
      </c>
      <c r="K250">
        <v>261</v>
      </c>
      <c r="M250">
        <v>110</v>
      </c>
      <c r="P250">
        <v>225</v>
      </c>
      <c r="Q250">
        <v>266</v>
      </c>
      <c r="R250">
        <v>24</v>
      </c>
      <c r="T250">
        <v>77</v>
      </c>
      <c r="U250">
        <v>17</v>
      </c>
      <c r="V250">
        <v>35</v>
      </c>
      <c r="W250">
        <v>235</v>
      </c>
      <c r="X250">
        <v>220</v>
      </c>
      <c r="Z250">
        <v>195</v>
      </c>
      <c r="AB250">
        <v>438</v>
      </c>
      <c r="AC250">
        <v>331</v>
      </c>
      <c r="AD250">
        <v>15</v>
      </c>
      <c r="AE250">
        <v>249</v>
      </c>
      <c r="AF250">
        <v>389</v>
      </c>
      <c r="AG250">
        <v>457</v>
      </c>
      <c r="AI250">
        <v>530</v>
      </c>
      <c r="AK250">
        <v>840</v>
      </c>
      <c r="AL250">
        <v>685</v>
      </c>
      <c r="AQ250">
        <v>69</v>
      </c>
      <c r="AR250">
        <v>121</v>
      </c>
      <c r="AS250">
        <v>1002</v>
      </c>
      <c r="AU250">
        <v>537</v>
      </c>
      <c r="AV250">
        <v>186</v>
      </c>
      <c r="AW250">
        <v>288</v>
      </c>
      <c r="AX250">
        <v>68</v>
      </c>
      <c r="AY250">
        <v>67</v>
      </c>
    </row>
    <row r="251" spans="1:51">
      <c r="A251" t="str">
        <f t="shared" si="15"/>
        <v>2016</v>
      </c>
      <c r="B251" t="str">
        <f t="shared" si="16"/>
        <v>September</v>
      </c>
      <c r="C251" s="2">
        <v>42618</v>
      </c>
      <c r="D251" s="1" t="str">
        <f t="shared" si="17"/>
        <v>OK</v>
      </c>
      <c r="E251">
        <f t="shared" si="18"/>
        <v>1</v>
      </c>
      <c r="F251">
        <f t="shared" si="19"/>
        <v>0</v>
      </c>
      <c r="G251" s="13">
        <v>42618</v>
      </c>
      <c r="I251">
        <v>288</v>
      </c>
      <c r="J251">
        <v>227</v>
      </c>
      <c r="K251">
        <v>127</v>
      </c>
      <c r="M251">
        <v>76</v>
      </c>
      <c r="P251">
        <v>538</v>
      </c>
      <c r="Q251">
        <v>294</v>
      </c>
      <c r="R251">
        <v>89</v>
      </c>
      <c r="T251">
        <v>64</v>
      </c>
      <c r="U251">
        <v>22</v>
      </c>
      <c r="V251">
        <v>151</v>
      </c>
      <c r="W251">
        <v>460</v>
      </c>
      <c r="X251">
        <v>96</v>
      </c>
      <c r="Z251">
        <v>215</v>
      </c>
      <c r="AB251">
        <v>370</v>
      </c>
      <c r="AC251">
        <v>187</v>
      </c>
      <c r="AD251">
        <v>24</v>
      </c>
      <c r="AE251">
        <v>335</v>
      </c>
      <c r="AF251">
        <v>736</v>
      </c>
      <c r="AG251">
        <v>405</v>
      </c>
      <c r="AI251">
        <v>173</v>
      </c>
      <c r="AK251">
        <v>764</v>
      </c>
      <c r="AL251">
        <v>558</v>
      </c>
      <c r="AQ251">
        <v>96</v>
      </c>
      <c r="AR251">
        <v>385</v>
      </c>
      <c r="AS251">
        <v>807</v>
      </c>
      <c r="AU251">
        <v>325</v>
      </c>
      <c r="AV251">
        <v>80</v>
      </c>
      <c r="AW251">
        <v>37</v>
      </c>
      <c r="AX251">
        <v>154</v>
      </c>
      <c r="AY251">
        <v>137</v>
      </c>
    </row>
    <row r="252" spans="1:51">
      <c r="A252" t="str">
        <f t="shared" si="15"/>
        <v>2016</v>
      </c>
      <c r="B252" t="str">
        <f t="shared" si="16"/>
        <v>September</v>
      </c>
      <c r="C252" s="2">
        <v>42619</v>
      </c>
      <c r="D252" s="1" t="str">
        <f t="shared" si="17"/>
        <v>OK</v>
      </c>
      <c r="E252">
        <f t="shared" si="18"/>
        <v>1</v>
      </c>
      <c r="F252">
        <f t="shared" si="19"/>
        <v>0</v>
      </c>
      <c r="G252" s="13">
        <v>42619</v>
      </c>
      <c r="I252">
        <v>373</v>
      </c>
      <c r="J252">
        <v>254</v>
      </c>
      <c r="K252">
        <v>192</v>
      </c>
      <c r="M252">
        <v>134</v>
      </c>
      <c r="P252">
        <v>583</v>
      </c>
      <c r="Q252">
        <v>378</v>
      </c>
      <c r="R252">
        <v>92</v>
      </c>
      <c r="T252">
        <v>83</v>
      </c>
      <c r="U252">
        <v>30</v>
      </c>
      <c r="V252">
        <v>177</v>
      </c>
      <c r="W252">
        <v>567</v>
      </c>
      <c r="X252">
        <v>129</v>
      </c>
      <c r="Z252">
        <v>293</v>
      </c>
      <c r="AB252">
        <v>414</v>
      </c>
      <c r="AC252">
        <v>255</v>
      </c>
      <c r="AD252">
        <v>33</v>
      </c>
      <c r="AE252">
        <v>374</v>
      </c>
      <c r="AF252">
        <v>856</v>
      </c>
      <c r="AG252">
        <v>632</v>
      </c>
      <c r="AI252">
        <v>243</v>
      </c>
      <c r="AK252">
        <v>1123</v>
      </c>
      <c r="AL252">
        <v>714</v>
      </c>
      <c r="AQ252">
        <v>107</v>
      </c>
      <c r="AR252">
        <v>403</v>
      </c>
      <c r="AS252">
        <v>1294</v>
      </c>
      <c r="AU252">
        <v>456</v>
      </c>
      <c r="AV252">
        <v>80</v>
      </c>
      <c r="AW252">
        <v>127</v>
      </c>
      <c r="AX252">
        <v>145</v>
      </c>
      <c r="AY252">
        <v>167</v>
      </c>
    </row>
    <row r="253" spans="1:51">
      <c r="A253" t="str">
        <f t="shared" si="15"/>
        <v>2016</v>
      </c>
      <c r="B253" t="str">
        <f t="shared" si="16"/>
        <v>September</v>
      </c>
      <c r="C253" s="2">
        <v>42620</v>
      </c>
      <c r="D253" s="1" t="str">
        <f t="shared" si="17"/>
        <v>OK</v>
      </c>
      <c r="E253">
        <f t="shared" si="18"/>
        <v>1</v>
      </c>
      <c r="F253">
        <f t="shared" si="19"/>
        <v>0</v>
      </c>
      <c r="G253" s="13">
        <v>42620</v>
      </c>
      <c r="I253">
        <v>305</v>
      </c>
      <c r="J253">
        <v>246</v>
      </c>
      <c r="K253">
        <v>185</v>
      </c>
      <c r="M253">
        <v>118</v>
      </c>
      <c r="P253">
        <v>563</v>
      </c>
      <c r="Q253">
        <v>368</v>
      </c>
      <c r="R253">
        <v>90</v>
      </c>
      <c r="T253">
        <v>80</v>
      </c>
      <c r="U253">
        <v>23</v>
      </c>
      <c r="V253">
        <v>156</v>
      </c>
      <c r="W253">
        <v>548</v>
      </c>
      <c r="X253">
        <v>121</v>
      </c>
      <c r="Z253">
        <v>319</v>
      </c>
      <c r="AB253">
        <v>356</v>
      </c>
      <c r="AC253">
        <v>210</v>
      </c>
      <c r="AD253">
        <v>32</v>
      </c>
      <c r="AE253">
        <v>354</v>
      </c>
      <c r="AF253">
        <v>758</v>
      </c>
      <c r="AG253">
        <v>539</v>
      </c>
      <c r="AI253">
        <v>210</v>
      </c>
      <c r="AK253">
        <v>969</v>
      </c>
      <c r="AL253">
        <v>656</v>
      </c>
      <c r="AQ253">
        <v>98</v>
      </c>
      <c r="AR253">
        <v>395</v>
      </c>
      <c r="AS253">
        <v>1048</v>
      </c>
      <c r="AU253">
        <v>438</v>
      </c>
      <c r="AV253">
        <v>72</v>
      </c>
      <c r="AW253">
        <v>119</v>
      </c>
      <c r="AX253">
        <v>168</v>
      </c>
      <c r="AY253">
        <v>153</v>
      </c>
    </row>
    <row r="254" spans="1:51">
      <c r="A254" t="str">
        <f t="shared" si="15"/>
        <v>2016</v>
      </c>
      <c r="B254" t="str">
        <f t="shared" si="16"/>
        <v>September</v>
      </c>
      <c r="C254" s="2">
        <v>42621</v>
      </c>
      <c r="D254" s="1" t="str">
        <f t="shared" si="17"/>
        <v>OK</v>
      </c>
      <c r="E254">
        <f t="shared" si="18"/>
        <v>1</v>
      </c>
      <c r="F254">
        <f t="shared" si="19"/>
        <v>0</v>
      </c>
      <c r="G254" s="13">
        <v>42621</v>
      </c>
      <c r="I254">
        <v>209</v>
      </c>
      <c r="J254">
        <v>162</v>
      </c>
      <c r="K254">
        <v>74</v>
      </c>
      <c r="M254">
        <v>50</v>
      </c>
      <c r="P254">
        <v>412</v>
      </c>
      <c r="Q254">
        <v>214</v>
      </c>
      <c r="R254">
        <v>75</v>
      </c>
      <c r="T254">
        <v>73</v>
      </c>
      <c r="U254">
        <v>7</v>
      </c>
      <c r="V254">
        <v>129</v>
      </c>
      <c r="W254">
        <v>398</v>
      </c>
      <c r="X254">
        <v>85</v>
      </c>
      <c r="Z254">
        <v>186</v>
      </c>
      <c r="AB254">
        <v>217</v>
      </c>
      <c r="AC254">
        <v>98</v>
      </c>
      <c r="AD254">
        <v>41</v>
      </c>
      <c r="AE254">
        <v>227</v>
      </c>
      <c r="AF254">
        <v>433</v>
      </c>
      <c r="AG254">
        <v>262</v>
      </c>
      <c r="AI254">
        <v>72</v>
      </c>
      <c r="AK254">
        <v>581</v>
      </c>
      <c r="AL254">
        <v>406</v>
      </c>
      <c r="AQ254">
        <v>58</v>
      </c>
      <c r="AR254">
        <v>272</v>
      </c>
      <c r="AS254">
        <v>638</v>
      </c>
      <c r="AU254">
        <v>268</v>
      </c>
      <c r="AV254">
        <v>29</v>
      </c>
      <c r="AW254">
        <v>24</v>
      </c>
      <c r="AX254">
        <v>152</v>
      </c>
      <c r="AY254">
        <v>133</v>
      </c>
    </row>
    <row r="255" spans="1:51">
      <c r="A255" t="str">
        <f t="shared" si="15"/>
        <v>2016</v>
      </c>
      <c r="B255" t="str">
        <f t="shared" si="16"/>
        <v>September</v>
      </c>
      <c r="C255" s="2">
        <v>42622</v>
      </c>
      <c r="D255" s="1" t="str">
        <f t="shared" si="17"/>
        <v>OK</v>
      </c>
      <c r="E255">
        <f t="shared" si="18"/>
        <v>1</v>
      </c>
      <c r="F255">
        <f t="shared" si="19"/>
        <v>0</v>
      </c>
      <c r="G255" s="13">
        <v>42622</v>
      </c>
      <c r="I255">
        <v>257</v>
      </c>
      <c r="J255">
        <v>187</v>
      </c>
      <c r="K255">
        <v>158</v>
      </c>
      <c r="M255">
        <v>85</v>
      </c>
      <c r="P255">
        <v>469</v>
      </c>
      <c r="Q255">
        <v>297</v>
      </c>
      <c r="R255">
        <v>72</v>
      </c>
      <c r="T255">
        <v>91</v>
      </c>
      <c r="U255">
        <v>23</v>
      </c>
      <c r="V255">
        <v>118</v>
      </c>
      <c r="W255">
        <v>446</v>
      </c>
      <c r="X255">
        <v>110</v>
      </c>
      <c r="Z255">
        <v>280</v>
      </c>
      <c r="AB255">
        <v>314</v>
      </c>
      <c r="AC255">
        <v>166</v>
      </c>
      <c r="AD255">
        <v>12</v>
      </c>
      <c r="AE255">
        <v>317</v>
      </c>
      <c r="AF255">
        <v>654</v>
      </c>
      <c r="AG255">
        <v>426</v>
      </c>
      <c r="AI255">
        <v>240</v>
      </c>
      <c r="AK255">
        <v>839</v>
      </c>
      <c r="AL255">
        <v>544</v>
      </c>
      <c r="AQ255">
        <v>103</v>
      </c>
      <c r="AR255">
        <v>359</v>
      </c>
      <c r="AS255">
        <v>992</v>
      </c>
      <c r="AU255">
        <v>411</v>
      </c>
      <c r="AV255">
        <v>69</v>
      </c>
      <c r="AW255">
        <v>75</v>
      </c>
      <c r="AX255">
        <v>143</v>
      </c>
      <c r="AY255">
        <v>152</v>
      </c>
    </row>
    <row r="256" spans="1:51">
      <c r="A256" t="str">
        <f t="shared" si="15"/>
        <v>2016</v>
      </c>
      <c r="B256" t="str">
        <f t="shared" si="16"/>
        <v>September</v>
      </c>
      <c r="C256" s="2">
        <v>42623</v>
      </c>
      <c r="D256" s="1" t="str">
        <f t="shared" si="17"/>
        <v>OK</v>
      </c>
      <c r="E256">
        <f t="shared" si="18"/>
        <v>0</v>
      </c>
      <c r="F256">
        <f t="shared" si="19"/>
        <v>1</v>
      </c>
      <c r="G256" s="13">
        <v>42623</v>
      </c>
      <c r="I256">
        <v>233</v>
      </c>
      <c r="J256">
        <v>123</v>
      </c>
      <c r="K256">
        <v>382</v>
      </c>
      <c r="M256">
        <v>168</v>
      </c>
      <c r="P256">
        <v>293</v>
      </c>
      <c r="Q256">
        <v>293</v>
      </c>
      <c r="R256">
        <v>39</v>
      </c>
      <c r="T256">
        <v>80</v>
      </c>
      <c r="U256">
        <v>36</v>
      </c>
      <c r="V256">
        <v>51</v>
      </c>
      <c r="W256">
        <v>353</v>
      </c>
      <c r="X256">
        <v>233</v>
      </c>
      <c r="Z256">
        <v>345</v>
      </c>
      <c r="AB256">
        <v>378</v>
      </c>
      <c r="AC256">
        <v>524</v>
      </c>
      <c r="AD256">
        <v>42</v>
      </c>
      <c r="AE256">
        <v>234</v>
      </c>
      <c r="AF256">
        <v>513</v>
      </c>
      <c r="AG256">
        <v>738</v>
      </c>
      <c r="AI256">
        <v>533</v>
      </c>
      <c r="AK256">
        <v>1147</v>
      </c>
      <c r="AL256">
        <v>822</v>
      </c>
      <c r="AQ256">
        <v>175</v>
      </c>
      <c r="AR256">
        <v>189</v>
      </c>
      <c r="AS256">
        <v>1403</v>
      </c>
      <c r="AU256">
        <v>765</v>
      </c>
      <c r="AV256">
        <v>232</v>
      </c>
      <c r="AW256">
        <v>328</v>
      </c>
      <c r="AX256">
        <v>85</v>
      </c>
      <c r="AY256">
        <v>160</v>
      </c>
    </row>
    <row r="257" spans="1:51">
      <c r="A257" t="str">
        <f t="shared" si="15"/>
        <v>2016</v>
      </c>
      <c r="B257" t="str">
        <f t="shared" si="16"/>
        <v>September</v>
      </c>
      <c r="C257" s="2">
        <v>42624</v>
      </c>
      <c r="D257" s="1" t="str">
        <f t="shared" ref="D257:D320" si="20">IF(C257=G257,"OK","Wrong date")</f>
        <v>OK</v>
      </c>
      <c r="E257">
        <f t="shared" ref="E257:E320" si="21">IF(OR(WEEKDAY(C257) = 1, WEEKDAY(C257) = 7), 0, 1)</f>
        <v>0</v>
      </c>
      <c r="F257">
        <f t="shared" ref="F257:F320" si="22">IF(OR(WEEKDAY(C257) = 1, WEEKDAY(C257) = 7), 1, 0)</f>
        <v>1</v>
      </c>
      <c r="G257" s="13">
        <v>42624</v>
      </c>
      <c r="I257">
        <v>328</v>
      </c>
      <c r="J257">
        <v>86</v>
      </c>
      <c r="K257">
        <v>404</v>
      </c>
      <c r="M257">
        <v>173</v>
      </c>
      <c r="P257">
        <v>279</v>
      </c>
      <c r="Q257">
        <v>444</v>
      </c>
      <c r="R257">
        <v>38</v>
      </c>
      <c r="T257">
        <v>90</v>
      </c>
      <c r="U257">
        <v>18</v>
      </c>
      <c r="V257">
        <v>63</v>
      </c>
      <c r="W257">
        <v>325</v>
      </c>
      <c r="X257">
        <v>243</v>
      </c>
      <c r="Z257">
        <v>353</v>
      </c>
      <c r="AB257">
        <v>534</v>
      </c>
      <c r="AC257">
        <v>645</v>
      </c>
      <c r="AD257">
        <v>21</v>
      </c>
      <c r="AE257">
        <v>339</v>
      </c>
      <c r="AF257">
        <v>646</v>
      </c>
      <c r="AG257">
        <v>1074</v>
      </c>
      <c r="AI257">
        <v>805</v>
      </c>
      <c r="AK257">
        <v>1448</v>
      </c>
      <c r="AL257">
        <v>1033</v>
      </c>
      <c r="AQ257">
        <v>156</v>
      </c>
      <c r="AR257">
        <v>196</v>
      </c>
      <c r="AS257">
        <v>1687</v>
      </c>
      <c r="AU257">
        <v>892</v>
      </c>
      <c r="AV257">
        <v>242</v>
      </c>
      <c r="AW257">
        <v>395</v>
      </c>
      <c r="AX257">
        <v>60</v>
      </c>
      <c r="AY257">
        <v>87</v>
      </c>
    </row>
    <row r="258" spans="1:51">
      <c r="A258" t="str">
        <f t="shared" si="15"/>
        <v>2016</v>
      </c>
      <c r="B258" t="str">
        <f t="shared" si="16"/>
        <v>September</v>
      </c>
      <c r="C258" s="2">
        <v>42625</v>
      </c>
      <c r="D258" s="1" t="str">
        <f t="shared" si="20"/>
        <v>OK</v>
      </c>
      <c r="E258">
        <f t="shared" si="21"/>
        <v>1</v>
      </c>
      <c r="F258">
        <f t="shared" si="22"/>
        <v>0</v>
      </c>
      <c r="G258" s="13">
        <v>42625</v>
      </c>
      <c r="I258">
        <v>318</v>
      </c>
      <c r="J258">
        <v>283</v>
      </c>
      <c r="K258">
        <v>175</v>
      </c>
      <c r="M258">
        <v>117</v>
      </c>
      <c r="P258">
        <v>648</v>
      </c>
      <c r="Q258">
        <v>394</v>
      </c>
      <c r="R258">
        <v>109</v>
      </c>
      <c r="T258">
        <v>71</v>
      </c>
      <c r="U258">
        <v>27</v>
      </c>
      <c r="V258">
        <v>197</v>
      </c>
      <c r="W258">
        <v>603</v>
      </c>
      <c r="X258">
        <v>138</v>
      </c>
      <c r="Z258">
        <v>271</v>
      </c>
      <c r="AB258">
        <v>412</v>
      </c>
      <c r="AC258">
        <v>214</v>
      </c>
      <c r="AD258">
        <v>27</v>
      </c>
      <c r="AE258">
        <v>445</v>
      </c>
      <c r="AF258">
        <v>969</v>
      </c>
      <c r="AG258">
        <v>615</v>
      </c>
      <c r="AI258">
        <v>292</v>
      </c>
      <c r="AK258">
        <v>1063</v>
      </c>
      <c r="AL258">
        <v>709</v>
      </c>
      <c r="AQ258">
        <v>123</v>
      </c>
      <c r="AR258">
        <v>522</v>
      </c>
      <c r="AS258">
        <v>1117</v>
      </c>
      <c r="AU258">
        <v>423</v>
      </c>
      <c r="AV258">
        <v>122</v>
      </c>
      <c r="AW258">
        <v>89</v>
      </c>
      <c r="AX258">
        <v>157</v>
      </c>
      <c r="AY258">
        <v>150</v>
      </c>
    </row>
    <row r="259" spans="1:51">
      <c r="A259" t="str">
        <f t="shared" si="15"/>
        <v>2016</v>
      </c>
      <c r="B259" t="str">
        <f t="shared" si="16"/>
        <v>September</v>
      </c>
      <c r="C259" s="2">
        <v>42626</v>
      </c>
      <c r="D259" s="1" t="str">
        <f t="shared" si="20"/>
        <v>OK</v>
      </c>
      <c r="E259">
        <f t="shared" si="21"/>
        <v>1</v>
      </c>
      <c r="F259">
        <f t="shared" si="22"/>
        <v>0</v>
      </c>
      <c r="G259" s="13">
        <v>42626</v>
      </c>
      <c r="I259">
        <v>387</v>
      </c>
      <c r="J259">
        <v>321</v>
      </c>
      <c r="K259">
        <v>234</v>
      </c>
      <c r="M259">
        <v>131</v>
      </c>
      <c r="P259">
        <v>753</v>
      </c>
      <c r="Q259">
        <v>426</v>
      </c>
      <c r="R259">
        <v>109</v>
      </c>
      <c r="T259">
        <v>83</v>
      </c>
      <c r="U259">
        <v>42</v>
      </c>
      <c r="V259">
        <v>186</v>
      </c>
      <c r="W259">
        <v>698</v>
      </c>
      <c r="X259">
        <v>170</v>
      </c>
      <c r="Z259">
        <v>348</v>
      </c>
      <c r="AB259">
        <v>422</v>
      </c>
      <c r="AC259">
        <v>286</v>
      </c>
      <c r="AD259">
        <v>43</v>
      </c>
      <c r="AE259">
        <v>442</v>
      </c>
      <c r="AF259">
        <v>956</v>
      </c>
      <c r="AG259">
        <v>606</v>
      </c>
      <c r="AI259">
        <v>265</v>
      </c>
      <c r="AK259">
        <v>1167</v>
      </c>
      <c r="AL259">
        <v>741</v>
      </c>
      <c r="AQ259">
        <v>134</v>
      </c>
      <c r="AR259">
        <v>545</v>
      </c>
      <c r="AS259">
        <v>1407</v>
      </c>
      <c r="AU259">
        <v>486</v>
      </c>
      <c r="AV259">
        <v>110</v>
      </c>
      <c r="AW259">
        <v>161</v>
      </c>
      <c r="AX259">
        <v>152</v>
      </c>
      <c r="AY259">
        <v>157</v>
      </c>
    </row>
    <row r="260" spans="1:51">
      <c r="A260" t="str">
        <f t="shared" ref="A260:A323" si="23">TEXT(C260,"yyyy")</f>
        <v>2016</v>
      </c>
      <c r="B260" t="str">
        <f t="shared" ref="B260:B323" si="24">TEXT(C260,"mmmm")</f>
        <v>September</v>
      </c>
      <c r="C260" s="2">
        <v>42627</v>
      </c>
      <c r="D260" s="1" t="str">
        <f t="shared" si="20"/>
        <v>OK</v>
      </c>
      <c r="E260">
        <f t="shared" si="21"/>
        <v>1</v>
      </c>
      <c r="F260">
        <f t="shared" si="22"/>
        <v>0</v>
      </c>
      <c r="G260" s="13">
        <v>42627</v>
      </c>
      <c r="I260">
        <v>334</v>
      </c>
      <c r="J260">
        <v>285</v>
      </c>
      <c r="K260">
        <v>223</v>
      </c>
      <c r="M260">
        <v>95</v>
      </c>
      <c r="P260">
        <v>679</v>
      </c>
      <c r="Q260">
        <v>412</v>
      </c>
      <c r="R260">
        <v>123</v>
      </c>
      <c r="T260">
        <v>74</v>
      </c>
      <c r="U260">
        <v>48</v>
      </c>
      <c r="V260">
        <v>173</v>
      </c>
      <c r="W260">
        <v>655</v>
      </c>
      <c r="X260">
        <v>165</v>
      </c>
      <c r="Z260">
        <v>357</v>
      </c>
      <c r="AB260">
        <v>391</v>
      </c>
      <c r="AC260">
        <v>242</v>
      </c>
      <c r="AD260">
        <v>37</v>
      </c>
      <c r="AE260">
        <v>403</v>
      </c>
      <c r="AF260">
        <v>922</v>
      </c>
      <c r="AG260">
        <v>590</v>
      </c>
      <c r="AI260">
        <v>266</v>
      </c>
      <c r="AK260">
        <v>1210</v>
      </c>
      <c r="AL260">
        <v>717</v>
      </c>
      <c r="AQ260">
        <v>118</v>
      </c>
      <c r="AR260">
        <v>536</v>
      </c>
      <c r="AS260">
        <v>1378</v>
      </c>
      <c r="AU260">
        <v>487</v>
      </c>
      <c r="AV260">
        <v>117</v>
      </c>
      <c r="AW260">
        <v>152</v>
      </c>
      <c r="AX260">
        <v>170</v>
      </c>
      <c r="AY260">
        <v>180</v>
      </c>
    </row>
    <row r="261" spans="1:51">
      <c r="A261" t="str">
        <f t="shared" si="23"/>
        <v>2016</v>
      </c>
      <c r="B261" t="str">
        <f t="shared" si="24"/>
        <v>September</v>
      </c>
      <c r="C261" s="2">
        <v>42628</v>
      </c>
      <c r="D261" s="1" t="str">
        <f t="shared" si="20"/>
        <v>OK</v>
      </c>
      <c r="E261">
        <f t="shared" si="21"/>
        <v>1</v>
      </c>
      <c r="F261">
        <f t="shared" si="22"/>
        <v>0</v>
      </c>
      <c r="G261" s="13">
        <v>42628</v>
      </c>
      <c r="I261">
        <v>180</v>
      </c>
      <c r="J261">
        <v>154</v>
      </c>
      <c r="K261">
        <v>79</v>
      </c>
      <c r="M261">
        <v>63</v>
      </c>
      <c r="P261">
        <v>420</v>
      </c>
      <c r="Q261">
        <v>226</v>
      </c>
      <c r="R261">
        <v>97</v>
      </c>
      <c r="T261">
        <v>58</v>
      </c>
      <c r="U261">
        <v>15</v>
      </c>
      <c r="V261">
        <v>143</v>
      </c>
      <c r="W261">
        <v>405</v>
      </c>
      <c r="X261">
        <v>101</v>
      </c>
      <c r="Z261">
        <v>188</v>
      </c>
      <c r="AB261">
        <v>267</v>
      </c>
      <c r="AC261">
        <v>132</v>
      </c>
      <c r="AD261">
        <v>28</v>
      </c>
      <c r="AE261">
        <v>271</v>
      </c>
      <c r="AF261">
        <v>505</v>
      </c>
      <c r="AG261">
        <v>274</v>
      </c>
      <c r="AI261">
        <v>108</v>
      </c>
      <c r="AK261">
        <v>606</v>
      </c>
      <c r="AL261">
        <v>359</v>
      </c>
      <c r="AQ261">
        <v>67</v>
      </c>
      <c r="AR261">
        <v>336</v>
      </c>
      <c r="AS261">
        <v>684</v>
      </c>
      <c r="AU261">
        <v>200</v>
      </c>
      <c r="AV261">
        <v>10</v>
      </c>
      <c r="AW261">
        <v>24</v>
      </c>
      <c r="AX261">
        <v>118</v>
      </c>
      <c r="AY261">
        <v>127</v>
      </c>
    </row>
    <row r="262" spans="1:51">
      <c r="A262" t="str">
        <f t="shared" si="23"/>
        <v>2016</v>
      </c>
      <c r="B262" t="str">
        <f t="shared" si="24"/>
        <v>September</v>
      </c>
      <c r="C262" s="2">
        <v>42629</v>
      </c>
      <c r="D262" s="1" t="str">
        <f t="shared" si="20"/>
        <v>OK</v>
      </c>
      <c r="E262">
        <f t="shared" si="21"/>
        <v>1</v>
      </c>
      <c r="F262">
        <f t="shared" si="22"/>
        <v>0</v>
      </c>
      <c r="G262" s="13">
        <v>42629</v>
      </c>
      <c r="I262">
        <v>240</v>
      </c>
      <c r="J262">
        <v>198</v>
      </c>
      <c r="K262">
        <v>150</v>
      </c>
      <c r="M262">
        <v>91</v>
      </c>
      <c r="P262">
        <v>511</v>
      </c>
      <c r="Q262">
        <v>306</v>
      </c>
      <c r="R262">
        <v>115</v>
      </c>
      <c r="T262">
        <v>89</v>
      </c>
      <c r="U262">
        <v>25</v>
      </c>
      <c r="V262">
        <v>177</v>
      </c>
      <c r="W262">
        <v>499</v>
      </c>
      <c r="X262">
        <v>175</v>
      </c>
      <c r="Z262">
        <v>305</v>
      </c>
      <c r="AB262">
        <v>289</v>
      </c>
      <c r="AC262">
        <v>181</v>
      </c>
      <c r="AD262">
        <v>28</v>
      </c>
      <c r="AE262">
        <v>287</v>
      </c>
      <c r="AF262">
        <v>618</v>
      </c>
      <c r="AG262">
        <v>395</v>
      </c>
      <c r="AI262">
        <v>203</v>
      </c>
      <c r="AK262">
        <v>894</v>
      </c>
      <c r="AL262">
        <v>576</v>
      </c>
      <c r="AQ262">
        <v>92</v>
      </c>
      <c r="AR262">
        <v>416</v>
      </c>
      <c r="AS262">
        <v>1002</v>
      </c>
      <c r="AU262">
        <v>421</v>
      </c>
      <c r="AV262">
        <v>44</v>
      </c>
      <c r="AW262">
        <v>94</v>
      </c>
      <c r="AX262">
        <v>142</v>
      </c>
      <c r="AY262">
        <v>108</v>
      </c>
    </row>
    <row r="263" spans="1:51">
      <c r="A263" t="str">
        <f t="shared" si="23"/>
        <v>2016</v>
      </c>
      <c r="B263" t="str">
        <f t="shared" si="24"/>
        <v>September</v>
      </c>
      <c r="C263" s="2">
        <v>42630</v>
      </c>
      <c r="D263" s="1" t="str">
        <f t="shared" si="20"/>
        <v>OK</v>
      </c>
      <c r="E263">
        <f t="shared" si="21"/>
        <v>0</v>
      </c>
      <c r="F263">
        <f t="shared" si="22"/>
        <v>1</v>
      </c>
      <c r="G263" s="13">
        <v>42630</v>
      </c>
      <c r="I263">
        <v>69</v>
      </c>
      <c r="J263">
        <v>55</v>
      </c>
      <c r="K263">
        <v>69</v>
      </c>
      <c r="M263">
        <v>69</v>
      </c>
      <c r="P263">
        <v>106</v>
      </c>
      <c r="Q263">
        <v>71</v>
      </c>
      <c r="R263">
        <v>38</v>
      </c>
      <c r="T263">
        <v>46</v>
      </c>
      <c r="U263">
        <v>7</v>
      </c>
      <c r="V263">
        <v>35</v>
      </c>
      <c r="W263">
        <v>177</v>
      </c>
      <c r="X263">
        <v>93</v>
      </c>
      <c r="Z263">
        <v>153</v>
      </c>
      <c r="AB263">
        <v>67</v>
      </c>
      <c r="AC263">
        <v>167</v>
      </c>
      <c r="AD263">
        <v>22</v>
      </c>
      <c r="AE263">
        <v>61</v>
      </c>
      <c r="AF263">
        <v>139</v>
      </c>
      <c r="AG263">
        <v>225</v>
      </c>
      <c r="AI263">
        <v>88</v>
      </c>
      <c r="AK263">
        <v>407</v>
      </c>
      <c r="AL263">
        <v>211</v>
      </c>
      <c r="AQ263">
        <v>53</v>
      </c>
      <c r="AR263">
        <v>93</v>
      </c>
      <c r="AS263">
        <v>503</v>
      </c>
      <c r="AU263">
        <v>164</v>
      </c>
      <c r="AV263">
        <v>64</v>
      </c>
      <c r="AW263">
        <v>84</v>
      </c>
      <c r="AX263">
        <v>55</v>
      </c>
      <c r="AY263">
        <v>36</v>
      </c>
    </row>
    <row r="264" spans="1:51">
      <c r="A264" t="str">
        <f t="shared" si="23"/>
        <v>2016</v>
      </c>
      <c r="B264" t="str">
        <f t="shared" si="24"/>
        <v>September</v>
      </c>
      <c r="C264" s="2">
        <v>42631</v>
      </c>
      <c r="D264" s="1" t="str">
        <f t="shared" si="20"/>
        <v>OK</v>
      </c>
      <c r="E264">
        <f t="shared" si="21"/>
        <v>0</v>
      </c>
      <c r="F264">
        <f t="shared" si="22"/>
        <v>1</v>
      </c>
      <c r="G264" s="13">
        <v>42631</v>
      </c>
      <c r="I264">
        <v>92</v>
      </c>
      <c r="J264">
        <v>80</v>
      </c>
      <c r="K264">
        <v>130</v>
      </c>
      <c r="M264">
        <v>95</v>
      </c>
      <c r="P264">
        <v>185</v>
      </c>
      <c r="Q264">
        <v>132</v>
      </c>
      <c r="R264">
        <v>36</v>
      </c>
      <c r="T264">
        <v>45</v>
      </c>
      <c r="U264">
        <v>12</v>
      </c>
      <c r="V264">
        <v>43</v>
      </c>
      <c r="W264">
        <v>222</v>
      </c>
      <c r="X264">
        <v>116</v>
      </c>
      <c r="Z264">
        <v>179</v>
      </c>
      <c r="AB264">
        <v>132</v>
      </c>
      <c r="AC264">
        <v>185</v>
      </c>
      <c r="AD264">
        <v>12</v>
      </c>
      <c r="AE264">
        <v>93</v>
      </c>
      <c r="AF264">
        <v>219</v>
      </c>
      <c r="AG264">
        <v>281</v>
      </c>
      <c r="AI264">
        <v>185</v>
      </c>
      <c r="AK264">
        <v>491</v>
      </c>
      <c r="AL264">
        <v>345</v>
      </c>
      <c r="AQ264">
        <v>73</v>
      </c>
      <c r="AR264">
        <v>122</v>
      </c>
      <c r="AS264">
        <v>543</v>
      </c>
      <c r="AU264">
        <v>322</v>
      </c>
      <c r="AV264">
        <v>67</v>
      </c>
      <c r="AW264">
        <v>159</v>
      </c>
      <c r="AX264">
        <v>56</v>
      </c>
      <c r="AY264">
        <v>61</v>
      </c>
    </row>
    <row r="265" spans="1:51">
      <c r="A265" t="str">
        <f t="shared" si="23"/>
        <v>2016</v>
      </c>
      <c r="B265" t="str">
        <f t="shared" si="24"/>
        <v>September</v>
      </c>
      <c r="C265" s="2">
        <v>42632</v>
      </c>
      <c r="D265" s="1" t="str">
        <f t="shared" si="20"/>
        <v>OK</v>
      </c>
      <c r="E265">
        <f t="shared" si="21"/>
        <v>1</v>
      </c>
      <c r="F265">
        <f t="shared" si="22"/>
        <v>0</v>
      </c>
      <c r="G265" s="13">
        <v>42632</v>
      </c>
      <c r="I265">
        <v>333</v>
      </c>
      <c r="J265">
        <v>277</v>
      </c>
      <c r="K265">
        <v>189</v>
      </c>
      <c r="M265">
        <v>114</v>
      </c>
      <c r="P265">
        <v>668</v>
      </c>
      <c r="Q265">
        <v>405</v>
      </c>
      <c r="R265">
        <v>99</v>
      </c>
      <c r="T265">
        <v>79</v>
      </c>
      <c r="U265">
        <v>40</v>
      </c>
      <c r="V265">
        <v>189</v>
      </c>
      <c r="W265">
        <v>606</v>
      </c>
      <c r="X265">
        <v>159</v>
      </c>
      <c r="Z265">
        <v>294</v>
      </c>
      <c r="AB265">
        <v>420</v>
      </c>
      <c r="AC265">
        <v>251</v>
      </c>
      <c r="AD265">
        <v>53</v>
      </c>
      <c r="AE265">
        <v>424</v>
      </c>
      <c r="AF265">
        <v>888</v>
      </c>
      <c r="AG265">
        <v>595</v>
      </c>
      <c r="AI265">
        <v>266</v>
      </c>
      <c r="AK265">
        <v>1047</v>
      </c>
      <c r="AL265">
        <v>701</v>
      </c>
      <c r="AQ265">
        <v>82</v>
      </c>
      <c r="AR265">
        <v>545</v>
      </c>
      <c r="AS265">
        <v>1151</v>
      </c>
      <c r="AU265">
        <v>459</v>
      </c>
      <c r="AV265">
        <v>71</v>
      </c>
      <c r="AW265">
        <v>102</v>
      </c>
      <c r="AX265">
        <v>150</v>
      </c>
      <c r="AY265">
        <v>155</v>
      </c>
    </row>
    <row r="266" spans="1:51">
      <c r="A266" t="str">
        <f t="shared" si="23"/>
        <v>2016</v>
      </c>
      <c r="B266" t="str">
        <f t="shared" si="24"/>
        <v>September</v>
      </c>
      <c r="C266" s="2">
        <v>42633</v>
      </c>
      <c r="D266" s="1" t="str">
        <f t="shared" si="20"/>
        <v>OK</v>
      </c>
      <c r="E266">
        <f t="shared" si="21"/>
        <v>1</v>
      </c>
      <c r="F266">
        <f t="shared" si="22"/>
        <v>0</v>
      </c>
      <c r="G266" s="13">
        <v>42633</v>
      </c>
      <c r="I266">
        <v>310</v>
      </c>
      <c r="J266">
        <v>282</v>
      </c>
      <c r="K266">
        <v>168</v>
      </c>
      <c r="M266">
        <v>146</v>
      </c>
      <c r="P266">
        <v>684</v>
      </c>
      <c r="Q266">
        <v>406</v>
      </c>
      <c r="R266">
        <v>92</v>
      </c>
      <c r="T266">
        <v>75</v>
      </c>
      <c r="U266">
        <v>36</v>
      </c>
      <c r="V266">
        <v>180</v>
      </c>
      <c r="W266">
        <v>691</v>
      </c>
      <c r="X266">
        <v>128</v>
      </c>
      <c r="Z266">
        <v>292</v>
      </c>
      <c r="AB266">
        <v>366</v>
      </c>
      <c r="AC266">
        <v>283</v>
      </c>
      <c r="AD266">
        <v>37</v>
      </c>
      <c r="AE266">
        <v>367</v>
      </c>
      <c r="AF266">
        <v>827</v>
      </c>
      <c r="AG266">
        <v>532</v>
      </c>
      <c r="AI266">
        <v>227</v>
      </c>
      <c r="AK266">
        <v>1019</v>
      </c>
      <c r="AL266">
        <v>687</v>
      </c>
      <c r="AQ266">
        <v>113</v>
      </c>
      <c r="AR266">
        <v>504</v>
      </c>
      <c r="AS266">
        <v>1240</v>
      </c>
      <c r="AU266">
        <v>401</v>
      </c>
      <c r="AV266">
        <v>86</v>
      </c>
      <c r="AW266">
        <v>123</v>
      </c>
      <c r="AX266">
        <v>145</v>
      </c>
      <c r="AY266">
        <v>169</v>
      </c>
    </row>
    <row r="267" spans="1:51">
      <c r="A267" t="str">
        <f t="shared" si="23"/>
        <v>2016</v>
      </c>
      <c r="B267" t="str">
        <f t="shared" si="24"/>
        <v>September</v>
      </c>
      <c r="C267" s="2">
        <v>42634</v>
      </c>
      <c r="D267" s="1" t="str">
        <f t="shared" si="20"/>
        <v>OK</v>
      </c>
      <c r="E267">
        <f t="shared" si="21"/>
        <v>1</v>
      </c>
      <c r="F267">
        <f t="shared" si="22"/>
        <v>0</v>
      </c>
      <c r="G267" s="13">
        <v>42634</v>
      </c>
      <c r="I267">
        <v>210</v>
      </c>
      <c r="J267">
        <v>185</v>
      </c>
      <c r="K267">
        <v>105</v>
      </c>
      <c r="M267">
        <v>72</v>
      </c>
      <c r="P267">
        <v>467</v>
      </c>
      <c r="Q267">
        <v>237</v>
      </c>
      <c r="R267">
        <v>109</v>
      </c>
      <c r="T267">
        <v>56</v>
      </c>
      <c r="U267">
        <v>27</v>
      </c>
      <c r="V267">
        <v>143</v>
      </c>
      <c r="W267">
        <v>457</v>
      </c>
      <c r="X267">
        <v>111</v>
      </c>
      <c r="Z267">
        <v>194</v>
      </c>
      <c r="AB267">
        <v>209</v>
      </c>
      <c r="AC267">
        <v>133</v>
      </c>
      <c r="AD267">
        <v>34</v>
      </c>
      <c r="AE267">
        <v>253</v>
      </c>
      <c r="AF267">
        <v>516</v>
      </c>
      <c r="AG267">
        <v>291</v>
      </c>
      <c r="AI267">
        <v>66</v>
      </c>
      <c r="AK267">
        <v>649</v>
      </c>
      <c r="AL267">
        <v>382</v>
      </c>
      <c r="AQ267">
        <v>74</v>
      </c>
      <c r="AR267">
        <v>364</v>
      </c>
      <c r="AS267">
        <v>741</v>
      </c>
      <c r="AU267">
        <v>245</v>
      </c>
      <c r="AV267">
        <v>20</v>
      </c>
      <c r="AW267">
        <v>31</v>
      </c>
      <c r="AX267">
        <v>102</v>
      </c>
      <c r="AY267">
        <v>112</v>
      </c>
    </row>
    <row r="268" spans="1:51">
      <c r="A268" t="str">
        <f t="shared" si="23"/>
        <v>2016</v>
      </c>
      <c r="B268" t="str">
        <f t="shared" si="24"/>
        <v>September</v>
      </c>
      <c r="C268" s="2">
        <v>42635</v>
      </c>
      <c r="D268" s="1" t="str">
        <f t="shared" si="20"/>
        <v>OK</v>
      </c>
      <c r="E268">
        <f t="shared" si="21"/>
        <v>1</v>
      </c>
      <c r="F268">
        <f t="shared" si="22"/>
        <v>0</v>
      </c>
      <c r="G268" s="13">
        <v>42635</v>
      </c>
      <c r="I268">
        <v>312</v>
      </c>
      <c r="J268">
        <v>251</v>
      </c>
      <c r="K268">
        <v>225</v>
      </c>
      <c r="M268">
        <v>127</v>
      </c>
      <c r="P268">
        <v>666</v>
      </c>
      <c r="Q268">
        <v>388</v>
      </c>
      <c r="R268">
        <v>120</v>
      </c>
      <c r="T268">
        <v>76</v>
      </c>
      <c r="U268">
        <v>44</v>
      </c>
      <c r="V268">
        <v>187</v>
      </c>
      <c r="W268">
        <v>644</v>
      </c>
      <c r="X268">
        <v>136</v>
      </c>
      <c r="Z268">
        <v>276</v>
      </c>
      <c r="AB268">
        <v>303</v>
      </c>
      <c r="AC268">
        <v>292</v>
      </c>
      <c r="AD268">
        <v>283</v>
      </c>
      <c r="AE268">
        <v>355</v>
      </c>
      <c r="AF268">
        <v>788</v>
      </c>
      <c r="AG268">
        <v>566</v>
      </c>
      <c r="AI268">
        <v>230</v>
      </c>
      <c r="AK268">
        <v>1073</v>
      </c>
      <c r="AL268">
        <v>692</v>
      </c>
      <c r="AQ268">
        <v>87</v>
      </c>
      <c r="AR268">
        <v>515</v>
      </c>
      <c r="AS268">
        <v>1278</v>
      </c>
      <c r="AU268">
        <v>457</v>
      </c>
      <c r="AV268">
        <v>71</v>
      </c>
      <c r="AW268">
        <v>138</v>
      </c>
      <c r="AX268">
        <v>151</v>
      </c>
      <c r="AY268">
        <v>147</v>
      </c>
    </row>
    <row r="269" spans="1:51">
      <c r="A269" t="str">
        <f t="shared" si="23"/>
        <v>2016</v>
      </c>
      <c r="B269" t="str">
        <f t="shared" si="24"/>
        <v>September</v>
      </c>
      <c r="C269" s="2">
        <v>42636</v>
      </c>
      <c r="D269" s="1" t="str">
        <f t="shared" si="20"/>
        <v>OK</v>
      </c>
      <c r="E269">
        <f t="shared" si="21"/>
        <v>1</v>
      </c>
      <c r="F269">
        <f t="shared" si="22"/>
        <v>0</v>
      </c>
      <c r="G269" s="13">
        <v>42636</v>
      </c>
      <c r="I269">
        <v>251</v>
      </c>
      <c r="J269">
        <v>220</v>
      </c>
      <c r="K269">
        <v>194</v>
      </c>
      <c r="M269">
        <v>93</v>
      </c>
      <c r="P269">
        <v>606</v>
      </c>
      <c r="Q269">
        <v>328</v>
      </c>
      <c r="R269">
        <v>110</v>
      </c>
      <c r="T269">
        <v>91</v>
      </c>
      <c r="U269">
        <v>30</v>
      </c>
      <c r="V269">
        <v>168</v>
      </c>
      <c r="W269">
        <v>581</v>
      </c>
      <c r="X269">
        <v>106</v>
      </c>
      <c r="Z269">
        <v>262</v>
      </c>
      <c r="AB269">
        <v>312</v>
      </c>
      <c r="AC269">
        <v>188</v>
      </c>
      <c r="AD269">
        <v>41</v>
      </c>
      <c r="AE269">
        <v>333</v>
      </c>
      <c r="AF269">
        <v>675</v>
      </c>
      <c r="AG269">
        <v>466</v>
      </c>
      <c r="AI269">
        <v>265</v>
      </c>
      <c r="AK269">
        <v>895</v>
      </c>
      <c r="AL269">
        <v>691</v>
      </c>
      <c r="AQ269">
        <v>84</v>
      </c>
      <c r="AR269">
        <v>431</v>
      </c>
      <c r="AS269">
        <v>959</v>
      </c>
      <c r="AU269">
        <v>476</v>
      </c>
      <c r="AV269">
        <v>59</v>
      </c>
      <c r="AW269">
        <v>69</v>
      </c>
      <c r="AX269">
        <v>138</v>
      </c>
      <c r="AY269">
        <v>162</v>
      </c>
    </row>
    <row r="270" spans="1:51">
      <c r="A270" t="str">
        <f t="shared" si="23"/>
        <v>2016</v>
      </c>
      <c r="B270" t="str">
        <f t="shared" si="24"/>
        <v>September</v>
      </c>
      <c r="C270" s="2">
        <v>42637</v>
      </c>
      <c r="D270" s="1" t="str">
        <f t="shared" si="20"/>
        <v>OK</v>
      </c>
      <c r="E270">
        <f t="shared" si="21"/>
        <v>0</v>
      </c>
      <c r="F270">
        <f t="shared" si="22"/>
        <v>1</v>
      </c>
      <c r="G270" s="13">
        <v>42637</v>
      </c>
      <c r="I270">
        <v>135</v>
      </c>
      <c r="J270">
        <v>65</v>
      </c>
      <c r="K270">
        <v>203</v>
      </c>
      <c r="M270">
        <v>145</v>
      </c>
      <c r="P270">
        <v>182</v>
      </c>
      <c r="Q270">
        <v>172</v>
      </c>
      <c r="R270">
        <v>43</v>
      </c>
      <c r="T270">
        <v>69</v>
      </c>
      <c r="U270">
        <v>41</v>
      </c>
      <c r="V270">
        <v>61</v>
      </c>
      <c r="W270">
        <v>227</v>
      </c>
      <c r="X270">
        <v>215</v>
      </c>
      <c r="Z270">
        <v>234</v>
      </c>
      <c r="AB270">
        <v>156</v>
      </c>
      <c r="AC270">
        <v>340</v>
      </c>
      <c r="AD270">
        <v>38</v>
      </c>
      <c r="AE270">
        <v>113</v>
      </c>
      <c r="AF270">
        <v>270</v>
      </c>
      <c r="AG270">
        <v>383</v>
      </c>
      <c r="AI270">
        <v>110</v>
      </c>
      <c r="AK270">
        <v>710</v>
      </c>
      <c r="AL270">
        <v>410</v>
      </c>
      <c r="AQ270">
        <v>51</v>
      </c>
      <c r="AR270">
        <v>141</v>
      </c>
      <c r="AS270">
        <v>925</v>
      </c>
      <c r="AU270">
        <v>395</v>
      </c>
      <c r="AV270">
        <v>84</v>
      </c>
      <c r="AW270">
        <v>164</v>
      </c>
      <c r="AX270">
        <v>68</v>
      </c>
      <c r="AY270">
        <v>63</v>
      </c>
    </row>
    <row r="271" spans="1:51">
      <c r="A271" t="str">
        <f t="shared" si="23"/>
        <v>2016</v>
      </c>
      <c r="B271" t="str">
        <f t="shared" si="24"/>
        <v>September</v>
      </c>
      <c r="C271" s="2">
        <v>42638</v>
      </c>
      <c r="D271" s="1" t="str">
        <f t="shared" si="20"/>
        <v>OK</v>
      </c>
      <c r="E271">
        <f t="shared" si="21"/>
        <v>0</v>
      </c>
      <c r="F271">
        <f t="shared" si="22"/>
        <v>1</v>
      </c>
      <c r="G271" s="13">
        <v>42638</v>
      </c>
      <c r="I271">
        <v>25</v>
      </c>
      <c r="J271">
        <v>27</v>
      </c>
      <c r="K271">
        <v>63</v>
      </c>
      <c r="M271">
        <v>30</v>
      </c>
      <c r="P271">
        <v>60</v>
      </c>
      <c r="Q271">
        <v>29</v>
      </c>
      <c r="R271">
        <v>20</v>
      </c>
      <c r="T271">
        <v>38</v>
      </c>
      <c r="U271">
        <v>3</v>
      </c>
      <c r="V271">
        <v>36</v>
      </c>
      <c r="W271">
        <v>100</v>
      </c>
      <c r="X271">
        <v>34</v>
      </c>
      <c r="Z271">
        <v>81</v>
      </c>
      <c r="AB271">
        <v>18</v>
      </c>
      <c r="AC271">
        <v>58</v>
      </c>
      <c r="AD271">
        <v>9</v>
      </c>
      <c r="AE271">
        <v>19</v>
      </c>
      <c r="AF271">
        <v>94</v>
      </c>
      <c r="AG271">
        <v>127</v>
      </c>
      <c r="AI271">
        <v>104</v>
      </c>
      <c r="AK271">
        <v>219</v>
      </c>
      <c r="AL271">
        <v>113</v>
      </c>
      <c r="AQ271">
        <v>30</v>
      </c>
      <c r="AR271">
        <v>57</v>
      </c>
      <c r="AS271">
        <v>286</v>
      </c>
      <c r="AU271">
        <v>96</v>
      </c>
      <c r="AV271">
        <v>17</v>
      </c>
      <c r="AW271">
        <v>41</v>
      </c>
      <c r="AX271">
        <v>28</v>
      </c>
      <c r="AY271">
        <v>36</v>
      </c>
    </row>
    <row r="272" spans="1:51">
      <c r="A272" t="str">
        <f t="shared" si="23"/>
        <v>2016</v>
      </c>
      <c r="B272" t="str">
        <f t="shared" si="24"/>
        <v>September</v>
      </c>
      <c r="C272" s="2">
        <v>42639</v>
      </c>
      <c r="D272" s="1" t="str">
        <f t="shared" si="20"/>
        <v>OK</v>
      </c>
      <c r="E272">
        <f t="shared" si="21"/>
        <v>1</v>
      </c>
      <c r="F272">
        <f t="shared" si="22"/>
        <v>0</v>
      </c>
      <c r="G272" s="13">
        <v>42639</v>
      </c>
      <c r="I272">
        <v>256</v>
      </c>
      <c r="J272">
        <v>208</v>
      </c>
      <c r="K272">
        <v>633</v>
      </c>
      <c r="M272">
        <v>93</v>
      </c>
      <c r="P272">
        <v>507</v>
      </c>
      <c r="Q272">
        <v>316</v>
      </c>
      <c r="R272">
        <v>100</v>
      </c>
      <c r="T272">
        <v>80</v>
      </c>
      <c r="U272">
        <v>25</v>
      </c>
      <c r="V272">
        <v>172</v>
      </c>
      <c r="W272">
        <v>476</v>
      </c>
      <c r="X272">
        <v>106</v>
      </c>
      <c r="Z272">
        <v>159</v>
      </c>
      <c r="AB272">
        <v>289</v>
      </c>
      <c r="AC272">
        <v>190</v>
      </c>
      <c r="AD272">
        <v>56</v>
      </c>
      <c r="AE272">
        <v>304</v>
      </c>
      <c r="AF272">
        <v>607</v>
      </c>
      <c r="AG272">
        <v>422</v>
      </c>
      <c r="AI272">
        <v>221</v>
      </c>
      <c r="AK272">
        <v>854</v>
      </c>
      <c r="AL272">
        <v>586</v>
      </c>
      <c r="AQ272">
        <v>89</v>
      </c>
      <c r="AR272">
        <v>413</v>
      </c>
      <c r="AS272">
        <v>913</v>
      </c>
      <c r="AU272">
        <v>433</v>
      </c>
      <c r="AV272">
        <v>127</v>
      </c>
      <c r="AW272">
        <v>86</v>
      </c>
      <c r="AX272">
        <v>127</v>
      </c>
      <c r="AY272">
        <v>127</v>
      </c>
    </row>
    <row r="273" spans="1:51">
      <c r="A273" t="str">
        <f t="shared" si="23"/>
        <v>2016</v>
      </c>
      <c r="B273" t="str">
        <f t="shared" si="24"/>
        <v>September</v>
      </c>
      <c r="C273" s="2">
        <v>42640</v>
      </c>
      <c r="D273" s="1" t="str">
        <f t="shared" si="20"/>
        <v>OK</v>
      </c>
      <c r="E273">
        <f t="shared" si="21"/>
        <v>1</v>
      </c>
      <c r="F273">
        <f t="shared" si="22"/>
        <v>0</v>
      </c>
      <c r="G273" s="13">
        <v>42640</v>
      </c>
      <c r="I273">
        <v>339</v>
      </c>
      <c r="J273">
        <v>255</v>
      </c>
      <c r="K273">
        <v>152</v>
      </c>
      <c r="M273">
        <v>138</v>
      </c>
      <c r="P273">
        <v>644</v>
      </c>
      <c r="Q273">
        <v>437</v>
      </c>
      <c r="R273">
        <v>122</v>
      </c>
      <c r="T273">
        <v>68</v>
      </c>
      <c r="U273">
        <v>41</v>
      </c>
      <c r="V273">
        <v>186</v>
      </c>
      <c r="W273">
        <v>663</v>
      </c>
      <c r="X273">
        <v>118</v>
      </c>
      <c r="Z273">
        <v>293</v>
      </c>
      <c r="AB273">
        <v>402</v>
      </c>
      <c r="AC273">
        <v>263</v>
      </c>
      <c r="AD273">
        <v>35</v>
      </c>
      <c r="AE273">
        <v>448</v>
      </c>
      <c r="AF273">
        <v>926</v>
      </c>
      <c r="AG273">
        <v>630</v>
      </c>
      <c r="AI273">
        <v>277</v>
      </c>
      <c r="AK273">
        <v>1200</v>
      </c>
      <c r="AL273">
        <v>775</v>
      </c>
      <c r="AQ273">
        <v>131</v>
      </c>
      <c r="AR273">
        <v>529</v>
      </c>
      <c r="AS273">
        <v>1380</v>
      </c>
      <c r="AU273">
        <v>584</v>
      </c>
      <c r="AV273">
        <v>158</v>
      </c>
      <c r="AW273">
        <v>162</v>
      </c>
      <c r="AX273">
        <v>158</v>
      </c>
      <c r="AY273">
        <v>141</v>
      </c>
    </row>
    <row r="274" spans="1:51">
      <c r="A274" t="str">
        <f t="shared" si="23"/>
        <v>2016</v>
      </c>
      <c r="B274" t="str">
        <f t="shared" si="24"/>
        <v>September</v>
      </c>
      <c r="C274" s="2">
        <v>42641</v>
      </c>
      <c r="D274" s="1" t="str">
        <f t="shared" si="20"/>
        <v>OK</v>
      </c>
      <c r="E274">
        <f t="shared" si="21"/>
        <v>1</v>
      </c>
      <c r="F274">
        <f t="shared" si="22"/>
        <v>0</v>
      </c>
      <c r="G274" s="13">
        <v>42641</v>
      </c>
      <c r="I274">
        <v>219</v>
      </c>
      <c r="J274">
        <v>171</v>
      </c>
      <c r="K274">
        <v>130</v>
      </c>
      <c r="M274">
        <v>88</v>
      </c>
      <c r="P274">
        <v>429</v>
      </c>
      <c r="Q274">
        <v>290</v>
      </c>
      <c r="R274">
        <v>75</v>
      </c>
      <c r="T274">
        <v>68</v>
      </c>
      <c r="U274">
        <v>20</v>
      </c>
      <c r="V274">
        <v>148</v>
      </c>
      <c r="W274">
        <v>455</v>
      </c>
      <c r="X274">
        <v>128</v>
      </c>
      <c r="Z274">
        <v>209</v>
      </c>
      <c r="AB274">
        <v>274</v>
      </c>
      <c r="AC274">
        <v>123</v>
      </c>
      <c r="AD274">
        <v>18</v>
      </c>
      <c r="AE274">
        <v>286</v>
      </c>
      <c r="AF274">
        <v>550</v>
      </c>
      <c r="AG274">
        <v>305</v>
      </c>
      <c r="AI274">
        <v>99</v>
      </c>
      <c r="AK274">
        <v>764</v>
      </c>
      <c r="AL274">
        <v>499</v>
      </c>
      <c r="AQ274">
        <v>64</v>
      </c>
      <c r="AR274">
        <v>333</v>
      </c>
      <c r="AS274">
        <v>845</v>
      </c>
      <c r="AU274">
        <v>308</v>
      </c>
      <c r="AV274">
        <v>42</v>
      </c>
      <c r="AW274">
        <v>46</v>
      </c>
      <c r="AX274">
        <v>127</v>
      </c>
      <c r="AY274">
        <v>115</v>
      </c>
    </row>
    <row r="275" spans="1:51">
      <c r="A275" t="str">
        <f t="shared" si="23"/>
        <v>2016</v>
      </c>
      <c r="B275" t="str">
        <f t="shared" si="24"/>
        <v>September</v>
      </c>
      <c r="C275" s="2">
        <v>42642</v>
      </c>
      <c r="D275" s="1" t="str">
        <f t="shared" si="20"/>
        <v>OK</v>
      </c>
      <c r="E275">
        <f t="shared" si="21"/>
        <v>1</v>
      </c>
      <c r="F275">
        <f t="shared" si="22"/>
        <v>0</v>
      </c>
      <c r="G275" s="13">
        <v>42642</v>
      </c>
      <c r="I275">
        <v>280</v>
      </c>
      <c r="J275">
        <v>202</v>
      </c>
      <c r="K275">
        <v>165</v>
      </c>
      <c r="M275">
        <v>105</v>
      </c>
      <c r="P275">
        <v>526</v>
      </c>
      <c r="Q275">
        <v>350</v>
      </c>
      <c r="R275">
        <v>113</v>
      </c>
      <c r="T275">
        <v>74</v>
      </c>
      <c r="U275">
        <v>13</v>
      </c>
      <c r="V275">
        <v>158</v>
      </c>
      <c r="W275">
        <v>547</v>
      </c>
      <c r="X275">
        <v>90</v>
      </c>
      <c r="Z275">
        <v>223</v>
      </c>
      <c r="AB275">
        <v>330</v>
      </c>
      <c r="AC275">
        <v>191</v>
      </c>
      <c r="AD275">
        <v>48</v>
      </c>
      <c r="AE275">
        <v>309</v>
      </c>
      <c r="AF275">
        <v>654</v>
      </c>
      <c r="AG275">
        <v>496</v>
      </c>
      <c r="AI275">
        <v>352</v>
      </c>
      <c r="AK275">
        <v>1008</v>
      </c>
      <c r="AL275">
        <v>637</v>
      </c>
      <c r="AQ275">
        <v>108</v>
      </c>
      <c r="AR275">
        <v>440</v>
      </c>
      <c r="AS275">
        <v>1123</v>
      </c>
      <c r="AU275">
        <v>494</v>
      </c>
      <c r="AV275">
        <v>135</v>
      </c>
      <c r="AW275">
        <v>109</v>
      </c>
      <c r="AX275">
        <v>145</v>
      </c>
      <c r="AY275">
        <v>150</v>
      </c>
    </row>
    <row r="276" spans="1:51">
      <c r="A276" t="str">
        <f t="shared" si="23"/>
        <v>2016</v>
      </c>
      <c r="B276" t="str">
        <f t="shared" si="24"/>
        <v>September</v>
      </c>
      <c r="C276" s="2">
        <v>42643</v>
      </c>
      <c r="D276" s="1" t="str">
        <f t="shared" si="20"/>
        <v>OK</v>
      </c>
      <c r="E276">
        <f t="shared" si="21"/>
        <v>1</v>
      </c>
      <c r="F276">
        <f t="shared" si="22"/>
        <v>0</v>
      </c>
      <c r="G276" s="13">
        <v>42643</v>
      </c>
      <c r="I276">
        <v>222</v>
      </c>
      <c r="J276">
        <v>180</v>
      </c>
      <c r="K276">
        <v>176</v>
      </c>
      <c r="M276">
        <v>112</v>
      </c>
      <c r="P276">
        <v>477</v>
      </c>
      <c r="Q276">
        <v>267</v>
      </c>
      <c r="R276">
        <v>110</v>
      </c>
      <c r="T276">
        <v>67</v>
      </c>
      <c r="U276">
        <v>36</v>
      </c>
      <c r="V276">
        <v>141</v>
      </c>
      <c r="W276">
        <v>430</v>
      </c>
      <c r="X276">
        <v>108</v>
      </c>
      <c r="Z276">
        <v>205</v>
      </c>
      <c r="AB276">
        <v>283</v>
      </c>
      <c r="AC276">
        <v>192</v>
      </c>
      <c r="AD276">
        <v>27</v>
      </c>
      <c r="AE276">
        <v>273</v>
      </c>
      <c r="AF276">
        <v>564</v>
      </c>
      <c r="AG276">
        <v>427</v>
      </c>
      <c r="AI276">
        <v>307</v>
      </c>
      <c r="AK276">
        <v>869</v>
      </c>
      <c r="AL276">
        <v>589</v>
      </c>
      <c r="AQ276">
        <v>88</v>
      </c>
      <c r="AR276">
        <v>344</v>
      </c>
      <c r="AS276">
        <v>1005</v>
      </c>
      <c r="AU276">
        <v>463</v>
      </c>
      <c r="AV276">
        <v>74</v>
      </c>
      <c r="AW276">
        <v>96</v>
      </c>
      <c r="AX276">
        <v>132</v>
      </c>
      <c r="AY276">
        <v>134</v>
      </c>
    </row>
    <row r="277" spans="1:51">
      <c r="A277" t="str">
        <f t="shared" si="23"/>
        <v>2016</v>
      </c>
      <c r="B277" t="str">
        <f t="shared" si="24"/>
        <v>October</v>
      </c>
      <c r="C277" s="2">
        <v>42644</v>
      </c>
      <c r="D277" s="1" t="str">
        <f t="shared" si="20"/>
        <v>OK</v>
      </c>
      <c r="E277">
        <f t="shared" si="21"/>
        <v>0</v>
      </c>
      <c r="F277">
        <f t="shared" si="22"/>
        <v>1</v>
      </c>
      <c r="G277" s="13">
        <v>42644</v>
      </c>
      <c r="I277">
        <v>156</v>
      </c>
      <c r="J277">
        <v>60</v>
      </c>
      <c r="K277">
        <v>221</v>
      </c>
      <c r="M277">
        <v>126</v>
      </c>
      <c r="P277">
        <v>158</v>
      </c>
      <c r="Q277">
        <v>167</v>
      </c>
      <c r="R277">
        <v>46</v>
      </c>
      <c r="S277">
        <v>54</v>
      </c>
      <c r="T277">
        <v>78</v>
      </c>
      <c r="U277">
        <v>30</v>
      </c>
      <c r="V277">
        <v>59</v>
      </c>
      <c r="W277">
        <v>210</v>
      </c>
      <c r="X277">
        <v>175</v>
      </c>
      <c r="Z277">
        <v>186</v>
      </c>
      <c r="AB277">
        <v>210</v>
      </c>
      <c r="AC277">
        <v>292</v>
      </c>
      <c r="AD277">
        <v>33</v>
      </c>
      <c r="AE277">
        <v>141</v>
      </c>
      <c r="AF277">
        <v>307</v>
      </c>
      <c r="AG277">
        <v>374</v>
      </c>
      <c r="AI277">
        <v>234</v>
      </c>
      <c r="AK277">
        <v>579</v>
      </c>
      <c r="AL277">
        <v>460</v>
      </c>
      <c r="AQ277">
        <v>62</v>
      </c>
      <c r="AR277">
        <v>163</v>
      </c>
      <c r="AS277">
        <v>719</v>
      </c>
      <c r="AU277">
        <v>352</v>
      </c>
      <c r="AV277">
        <v>119</v>
      </c>
      <c r="AW277">
        <v>145</v>
      </c>
      <c r="AX277">
        <v>33</v>
      </c>
      <c r="AY277">
        <v>83</v>
      </c>
    </row>
    <row r="278" spans="1:51">
      <c r="A278" t="str">
        <f t="shared" si="23"/>
        <v>2016</v>
      </c>
      <c r="B278" t="str">
        <f t="shared" si="24"/>
        <v>October</v>
      </c>
      <c r="C278" s="2">
        <v>42645</v>
      </c>
      <c r="D278" s="1" t="str">
        <f t="shared" si="20"/>
        <v>OK</v>
      </c>
      <c r="E278">
        <f t="shared" si="21"/>
        <v>0</v>
      </c>
      <c r="F278">
        <f t="shared" si="22"/>
        <v>1</v>
      </c>
      <c r="G278" s="13">
        <v>42645</v>
      </c>
      <c r="I278">
        <v>84</v>
      </c>
      <c r="J278">
        <v>36</v>
      </c>
      <c r="K278">
        <v>122</v>
      </c>
      <c r="M278">
        <v>84</v>
      </c>
      <c r="P278">
        <v>146</v>
      </c>
      <c r="Q278">
        <v>89</v>
      </c>
      <c r="R278">
        <v>34</v>
      </c>
      <c r="S278">
        <v>37</v>
      </c>
      <c r="T278">
        <v>52</v>
      </c>
      <c r="U278">
        <v>16</v>
      </c>
      <c r="V278">
        <v>50</v>
      </c>
      <c r="W278">
        <v>155</v>
      </c>
      <c r="X278">
        <v>84</v>
      </c>
      <c r="Z278">
        <v>138</v>
      </c>
      <c r="AB278">
        <v>121</v>
      </c>
      <c r="AC278">
        <v>167</v>
      </c>
      <c r="AD278">
        <v>20</v>
      </c>
      <c r="AE278">
        <v>93</v>
      </c>
      <c r="AF278">
        <v>196</v>
      </c>
      <c r="AG278">
        <v>377</v>
      </c>
      <c r="AI278">
        <v>195</v>
      </c>
      <c r="AK278">
        <v>467</v>
      </c>
      <c r="AL278">
        <v>337</v>
      </c>
      <c r="AQ278">
        <v>39</v>
      </c>
      <c r="AR278">
        <v>101</v>
      </c>
      <c r="AS278">
        <v>580</v>
      </c>
      <c r="AU278">
        <v>276</v>
      </c>
      <c r="AV278">
        <v>150</v>
      </c>
      <c r="AW278">
        <v>156</v>
      </c>
      <c r="AX278">
        <v>76</v>
      </c>
      <c r="AY278">
        <v>41</v>
      </c>
    </row>
    <row r="279" spans="1:51">
      <c r="A279" t="str">
        <f t="shared" si="23"/>
        <v>2016</v>
      </c>
      <c r="B279" t="str">
        <f t="shared" si="24"/>
        <v>October</v>
      </c>
      <c r="C279" s="2">
        <v>42646</v>
      </c>
      <c r="D279" s="1" t="str">
        <f t="shared" si="20"/>
        <v>OK</v>
      </c>
      <c r="E279">
        <f t="shared" si="21"/>
        <v>1</v>
      </c>
      <c r="F279">
        <f t="shared" si="22"/>
        <v>0</v>
      </c>
      <c r="G279" s="13">
        <v>42646</v>
      </c>
      <c r="I279">
        <v>223</v>
      </c>
      <c r="J279">
        <v>183</v>
      </c>
      <c r="K279">
        <v>122</v>
      </c>
      <c r="M279">
        <v>87</v>
      </c>
      <c r="P279">
        <v>502</v>
      </c>
      <c r="Q279">
        <v>282</v>
      </c>
      <c r="R279">
        <v>99</v>
      </c>
      <c r="S279">
        <v>96</v>
      </c>
      <c r="T279">
        <v>59</v>
      </c>
      <c r="U279">
        <v>31</v>
      </c>
      <c r="V279">
        <v>130</v>
      </c>
      <c r="W279">
        <v>415</v>
      </c>
      <c r="X279">
        <v>100</v>
      </c>
      <c r="Z279">
        <v>192</v>
      </c>
      <c r="AB279">
        <v>267</v>
      </c>
      <c r="AC279">
        <v>169</v>
      </c>
      <c r="AD279">
        <v>43</v>
      </c>
      <c r="AE279">
        <v>280</v>
      </c>
      <c r="AF279">
        <v>549</v>
      </c>
      <c r="AG279">
        <v>367</v>
      </c>
      <c r="AI279">
        <v>205</v>
      </c>
      <c r="AK279">
        <v>767</v>
      </c>
      <c r="AL279">
        <v>482</v>
      </c>
      <c r="AQ279">
        <v>79</v>
      </c>
      <c r="AR279">
        <v>398</v>
      </c>
      <c r="AS279">
        <v>826</v>
      </c>
      <c r="AU279">
        <v>330</v>
      </c>
      <c r="AV279">
        <v>66</v>
      </c>
      <c r="AW279">
        <v>58</v>
      </c>
      <c r="AX279">
        <v>110</v>
      </c>
      <c r="AY279">
        <v>112</v>
      </c>
    </row>
    <row r="280" spans="1:51">
      <c r="A280" t="str">
        <f t="shared" si="23"/>
        <v>2016</v>
      </c>
      <c r="B280" t="str">
        <f t="shared" si="24"/>
        <v>October</v>
      </c>
      <c r="C280" s="2">
        <v>42647</v>
      </c>
      <c r="D280" s="1" t="str">
        <f t="shared" si="20"/>
        <v>OK</v>
      </c>
      <c r="E280">
        <f t="shared" si="21"/>
        <v>1</v>
      </c>
      <c r="F280">
        <f t="shared" si="22"/>
        <v>0</v>
      </c>
      <c r="G280" s="13">
        <v>42647</v>
      </c>
      <c r="I280">
        <v>352</v>
      </c>
      <c r="J280">
        <v>293</v>
      </c>
      <c r="K280">
        <v>267</v>
      </c>
      <c r="M280">
        <v>168</v>
      </c>
      <c r="P280">
        <v>712</v>
      </c>
      <c r="Q280">
        <v>499</v>
      </c>
      <c r="R280">
        <v>126</v>
      </c>
      <c r="S280">
        <v>142</v>
      </c>
      <c r="T280">
        <v>74</v>
      </c>
      <c r="U280">
        <v>36</v>
      </c>
      <c r="V280">
        <v>196</v>
      </c>
      <c r="W280">
        <v>664</v>
      </c>
      <c r="X280">
        <v>140</v>
      </c>
      <c r="Z280">
        <v>328</v>
      </c>
      <c r="AB280">
        <v>438</v>
      </c>
      <c r="AC280">
        <v>370</v>
      </c>
      <c r="AD280">
        <v>36</v>
      </c>
      <c r="AE280">
        <v>467</v>
      </c>
      <c r="AF280">
        <v>875</v>
      </c>
      <c r="AG280">
        <v>670</v>
      </c>
      <c r="AI280">
        <v>345</v>
      </c>
      <c r="AK280">
        <v>1281</v>
      </c>
      <c r="AL280">
        <v>873</v>
      </c>
      <c r="AQ280">
        <v>120</v>
      </c>
      <c r="AR280">
        <v>506</v>
      </c>
      <c r="AS280">
        <v>1481</v>
      </c>
      <c r="AU280">
        <v>611</v>
      </c>
      <c r="AV280">
        <v>118</v>
      </c>
      <c r="AW280">
        <v>185</v>
      </c>
      <c r="AX280">
        <v>150</v>
      </c>
      <c r="AY280">
        <v>175</v>
      </c>
    </row>
    <row r="281" spans="1:51">
      <c r="A281" t="str">
        <f t="shared" si="23"/>
        <v>2016</v>
      </c>
      <c r="B281" t="str">
        <f t="shared" si="24"/>
        <v>October</v>
      </c>
      <c r="C281" s="2">
        <v>42648</v>
      </c>
      <c r="D281" s="1" t="str">
        <f t="shared" si="20"/>
        <v>OK</v>
      </c>
      <c r="E281">
        <f t="shared" si="21"/>
        <v>1</v>
      </c>
      <c r="F281">
        <f t="shared" si="22"/>
        <v>0</v>
      </c>
      <c r="G281" s="13">
        <v>42648</v>
      </c>
      <c r="I281">
        <v>336</v>
      </c>
      <c r="J281">
        <v>229</v>
      </c>
      <c r="K281">
        <v>213</v>
      </c>
      <c r="M281">
        <v>91</v>
      </c>
      <c r="P281">
        <v>636</v>
      </c>
      <c r="Q281">
        <v>448</v>
      </c>
      <c r="R281">
        <v>121</v>
      </c>
      <c r="S281">
        <v>162</v>
      </c>
      <c r="T281">
        <v>74</v>
      </c>
      <c r="U281">
        <v>33</v>
      </c>
      <c r="V281">
        <v>180</v>
      </c>
      <c r="W281">
        <v>648</v>
      </c>
      <c r="X281">
        <v>129</v>
      </c>
      <c r="Z281">
        <v>236</v>
      </c>
      <c r="AB281">
        <v>418</v>
      </c>
      <c r="AC281">
        <v>216</v>
      </c>
      <c r="AD281">
        <v>42</v>
      </c>
      <c r="AE281">
        <v>426</v>
      </c>
      <c r="AF281">
        <v>754</v>
      </c>
      <c r="AG281">
        <v>481</v>
      </c>
      <c r="AI281">
        <v>295</v>
      </c>
      <c r="AK281">
        <v>999</v>
      </c>
      <c r="AL281">
        <v>724</v>
      </c>
      <c r="AQ281">
        <v>98</v>
      </c>
      <c r="AR281">
        <v>463</v>
      </c>
      <c r="AS281">
        <v>1113</v>
      </c>
      <c r="AU281">
        <v>574</v>
      </c>
      <c r="AV281">
        <v>115</v>
      </c>
      <c r="AW281">
        <v>118</v>
      </c>
      <c r="AX281">
        <v>155</v>
      </c>
      <c r="AY281">
        <v>194</v>
      </c>
    </row>
    <row r="282" spans="1:51">
      <c r="A282" t="str">
        <f t="shared" si="23"/>
        <v>2016</v>
      </c>
      <c r="B282" t="str">
        <f t="shared" si="24"/>
        <v>October</v>
      </c>
      <c r="C282" s="2">
        <v>42649</v>
      </c>
      <c r="D282" s="1" t="str">
        <f t="shared" si="20"/>
        <v>OK</v>
      </c>
      <c r="E282">
        <f t="shared" si="21"/>
        <v>1</v>
      </c>
      <c r="F282">
        <f t="shared" si="22"/>
        <v>0</v>
      </c>
      <c r="G282" s="13">
        <v>42649</v>
      </c>
      <c r="I282">
        <v>256</v>
      </c>
      <c r="J282">
        <v>207</v>
      </c>
      <c r="K282">
        <v>133</v>
      </c>
      <c r="M282">
        <v>96</v>
      </c>
      <c r="P282">
        <v>535</v>
      </c>
      <c r="Q282">
        <v>301</v>
      </c>
      <c r="R282">
        <v>94</v>
      </c>
      <c r="S282">
        <v>116</v>
      </c>
      <c r="T282">
        <v>68</v>
      </c>
      <c r="U282">
        <v>41</v>
      </c>
      <c r="V282">
        <v>165</v>
      </c>
      <c r="W282">
        <v>471</v>
      </c>
      <c r="X282">
        <v>108</v>
      </c>
      <c r="Z282">
        <v>211</v>
      </c>
      <c r="AB282">
        <v>251</v>
      </c>
      <c r="AC282">
        <v>152</v>
      </c>
      <c r="AD282">
        <v>30</v>
      </c>
      <c r="AE282">
        <v>292</v>
      </c>
      <c r="AF282">
        <v>530</v>
      </c>
      <c r="AG282">
        <v>344</v>
      </c>
      <c r="AI282">
        <v>119</v>
      </c>
      <c r="AK282">
        <v>752</v>
      </c>
      <c r="AL282">
        <v>509</v>
      </c>
      <c r="AQ282">
        <v>87</v>
      </c>
      <c r="AR282">
        <v>393</v>
      </c>
      <c r="AS282">
        <v>818</v>
      </c>
      <c r="AU282">
        <v>358</v>
      </c>
      <c r="AV282">
        <v>55</v>
      </c>
      <c r="AW282">
        <v>62</v>
      </c>
      <c r="AX282">
        <v>129</v>
      </c>
      <c r="AY282">
        <v>136</v>
      </c>
    </row>
    <row r="283" spans="1:51">
      <c r="A283" t="str">
        <f t="shared" si="23"/>
        <v>2016</v>
      </c>
      <c r="B283" t="str">
        <f t="shared" si="24"/>
        <v>October</v>
      </c>
      <c r="C283" s="2">
        <v>42650</v>
      </c>
      <c r="D283" s="1" t="str">
        <f t="shared" si="20"/>
        <v>OK</v>
      </c>
      <c r="E283">
        <f t="shared" si="21"/>
        <v>1</v>
      </c>
      <c r="F283">
        <f t="shared" si="22"/>
        <v>0</v>
      </c>
      <c r="G283" s="13">
        <v>42650</v>
      </c>
      <c r="I283">
        <v>160</v>
      </c>
      <c r="J283">
        <v>151</v>
      </c>
      <c r="K283">
        <v>92</v>
      </c>
      <c r="M283">
        <v>37</v>
      </c>
      <c r="P283">
        <v>394</v>
      </c>
      <c r="Q283">
        <v>203</v>
      </c>
      <c r="R283">
        <v>87</v>
      </c>
      <c r="S283">
        <v>86</v>
      </c>
      <c r="T283">
        <v>67</v>
      </c>
      <c r="U283">
        <v>17</v>
      </c>
      <c r="V283">
        <v>126</v>
      </c>
      <c r="W283">
        <v>389</v>
      </c>
      <c r="X283">
        <v>81</v>
      </c>
      <c r="Z283">
        <v>125</v>
      </c>
      <c r="AB283">
        <v>201</v>
      </c>
      <c r="AC283">
        <v>105</v>
      </c>
      <c r="AD283">
        <v>31</v>
      </c>
      <c r="AE283">
        <v>229</v>
      </c>
      <c r="AF283">
        <v>385</v>
      </c>
      <c r="AG283">
        <v>210</v>
      </c>
      <c r="AI283">
        <v>50</v>
      </c>
      <c r="AK283">
        <v>574</v>
      </c>
      <c r="AL283">
        <v>403</v>
      </c>
      <c r="AQ283">
        <v>64</v>
      </c>
      <c r="AR283">
        <v>307</v>
      </c>
      <c r="AS283">
        <v>594</v>
      </c>
      <c r="AU283">
        <v>319</v>
      </c>
      <c r="AV283">
        <v>69</v>
      </c>
      <c r="AW283">
        <v>43</v>
      </c>
      <c r="AX283">
        <v>90</v>
      </c>
      <c r="AY283">
        <v>98</v>
      </c>
    </row>
    <row r="284" spans="1:51">
      <c r="A284" t="str">
        <f t="shared" si="23"/>
        <v>2016</v>
      </c>
      <c r="B284" t="str">
        <f t="shared" si="24"/>
        <v>October</v>
      </c>
      <c r="C284" s="2">
        <v>42651</v>
      </c>
      <c r="D284" s="1" t="str">
        <f t="shared" si="20"/>
        <v>OK</v>
      </c>
      <c r="E284">
        <f t="shared" si="21"/>
        <v>0</v>
      </c>
      <c r="F284">
        <f t="shared" si="22"/>
        <v>1</v>
      </c>
      <c r="G284" s="13">
        <v>42651</v>
      </c>
      <c r="I284">
        <v>329</v>
      </c>
      <c r="J284">
        <v>136</v>
      </c>
      <c r="K284">
        <v>397</v>
      </c>
      <c r="M284">
        <v>207</v>
      </c>
      <c r="P284">
        <v>334</v>
      </c>
      <c r="Q284">
        <v>376</v>
      </c>
      <c r="R284">
        <v>46</v>
      </c>
      <c r="S284">
        <v>75</v>
      </c>
      <c r="T284">
        <v>102</v>
      </c>
      <c r="U284">
        <v>46</v>
      </c>
      <c r="V284">
        <v>51</v>
      </c>
      <c r="W284">
        <v>337</v>
      </c>
      <c r="X284">
        <v>311</v>
      </c>
      <c r="Z284">
        <v>357</v>
      </c>
      <c r="AB284">
        <v>430</v>
      </c>
      <c r="AC284">
        <v>630</v>
      </c>
      <c r="AD284">
        <v>42</v>
      </c>
      <c r="AE284">
        <v>305</v>
      </c>
      <c r="AF284">
        <v>647</v>
      </c>
      <c r="AG284">
        <v>817</v>
      </c>
      <c r="AI284">
        <v>621</v>
      </c>
      <c r="AK284">
        <v>1394</v>
      </c>
      <c r="AL284">
        <v>1138</v>
      </c>
      <c r="AQ284">
        <v>145</v>
      </c>
      <c r="AR284">
        <v>223</v>
      </c>
      <c r="AS284">
        <v>1586</v>
      </c>
      <c r="AU284">
        <v>935</v>
      </c>
      <c r="AV284">
        <v>247</v>
      </c>
      <c r="AW284">
        <v>392</v>
      </c>
      <c r="AX284">
        <v>82</v>
      </c>
      <c r="AY284">
        <v>125</v>
      </c>
    </row>
    <row r="285" spans="1:51">
      <c r="A285" t="str">
        <f t="shared" si="23"/>
        <v>2016</v>
      </c>
      <c r="B285" t="str">
        <f t="shared" si="24"/>
        <v>October</v>
      </c>
      <c r="C285" s="2">
        <v>42652</v>
      </c>
      <c r="D285" s="1" t="str">
        <f t="shared" si="20"/>
        <v>OK</v>
      </c>
      <c r="E285">
        <f t="shared" si="21"/>
        <v>0</v>
      </c>
      <c r="F285">
        <f t="shared" si="22"/>
        <v>1</v>
      </c>
      <c r="G285" s="13">
        <v>42652</v>
      </c>
      <c r="I285">
        <v>146</v>
      </c>
      <c r="J285">
        <v>59</v>
      </c>
      <c r="K285">
        <v>196</v>
      </c>
      <c r="M285">
        <v>124</v>
      </c>
      <c r="P285">
        <v>194</v>
      </c>
      <c r="Q285">
        <v>194</v>
      </c>
      <c r="R285">
        <v>29</v>
      </c>
      <c r="S285">
        <v>41</v>
      </c>
      <c r="T285">
        <v>84</v>
      </c>
      <c r="U285">
        <v>20</v>
      </c>
      <c r="V285">
        <v>53</v>
      </c>
      <c r="W285">
        <v>184</v>
      </c>
      <c r="X285">
        <v>170</v>
      </c>
      <c r="Z285">
        <v>194</v>
      </c>
      <c r="AB285">
        <v>173</v>
      </c>
      <c r="AC285">
        <v>336</v>
      </c>
      <c r="AD285">
        <v>13</v>
      </c>
      <c r="AE285">
        <v>132</v>
      </c>
      <c r="AF285">
        <v>361</v>
      </c>
      <c r="AG285">
        <v>409</v>
      </c>
      <c r="AI285">
        <v>290</v>
      </c>
      <c r="AK285">
        <v>673</v>
      </c>
      <c r="AL285">
        <v>484</v>
      </c>
      <c r="AQ285">
        <v>77</v>
      </c>
      <c r="AR285">
        <v>125</v>
      </c>
      <c r="AS285">
        <v>827</v>
      </c>
      <c r="AU285">
        <v>381</v>
      </c>
      <c r="AV285">
        <v>73</v>
      </c>
      <c r="AW285">
        <v>270</v>
      </c>
      <c r="AX285">
        <v>61</v>
      </c>
      <c r="AY285">
        <v>60</v>
      </c>
    </row>
    <row r="286" spans="1:51">
      <c r="A286" t="str">
        <f t="shared" si="23"/>
        <v>2016</v>
      </c>
      <c r="B286" t="str">
        <f t="shared" si="24"/>
        <v>October</v>
      </c>
      <c r="C286" s="2">
        <v>42653</v>
      </c>
      <c r="D286" s="1" t="str">
        <f t="shared" si="20"/>
        <v>OK</v>
      </c>
      <c r="E286">
        <f t="shared" si="21"/>
        <v>1</v>
      </c>
      <c r="F286">
        <f t="shared" si="22"/>
        <v>0</v>
      </c>
      <c r="G286" s="13">
        <v>42653</v>
      </c>
      <c r="I286">
        <v>318</v>
      </c>
      <c r="J286">
        <v>242</v>
      </c>
      <c r="K286">
        <v>159</v>
      </c>
      <c r="M286">
        <v>93</v>
      </c>
      <c r="P286">
        <v>577</v>
      </c>
      <c r="Q286">
        <v>383</v>
      </c>
      <c r="R286">
        <v>108</v>
      </c>
      <c r="S286">
        <v>129</v>
      </c>
      <c r="T286">
        <v>86</v>
      </c>
      <c r="U286">
        <v>24</v>
      </c>
      <c r="V286">
        <v>188</v>
      </c>
      <c r="W286">
        <v>563</v>
      </c>
      <c r="X286">
        <v>104</v>
      </c>
      <c r="Z286">
        <v>208</v>
      </c>
      <c r="AB286">
        <v>321</v>
      </c>
      <c r="AC286">
        <v>211</v>
      </c>
      <c r="AD286">
        <v>21</v>
      </c>
      <c r="AE286">
        <v>373</v>
      </c>
      <c r="AF286">
        <v>777</v>
      </c>
      <c r="AG286">
        <v>457</v>
      </c>
      <c r="AI286">
        <v>183</v>
      </c>
      <c r="AK286">
        <v>940</v>
      </c>
      <c r="AL286">
        <v>557</v>
      </c>
      <c r="AQ286">
        <v>105</v>
      </c>
      <c r="AR286">
        <v>448</v>
      </c>
      <c r="AS286">
        <v>998</v>
      </c>
      <c r="AU286">
        <v>367</v>
      </c>
      <c r="AV286">
        <v>56</v>
      </c>
      <c r="AW286">
        <v>56</v>
      </c>
      <c r="AX286">
        <v>142</v>
      </c>
      <c r="AY286">
        <v>139</v>
      </c>
    </row>
    <row r="287" spans="1:51">
      <c r="A287" t="str">
        <f t="shared" si="23"/>
        <v>2016</v>
      </c>
      <c r="B287" t="str">
        <f t="shared" si="24"/>
        <v>October</v>
      </c>
      <c r="C287" s="2">
        <v>42654</v>
      </c>
      <c r="D287" s="1" t="str">
        <f t="shared" si="20"/>
        <v>OK</v>
      </c>
      <c r="E287">
        <f t="shared" si="21"/>
        <v>1</v>
      </c>
      <c r="F287">
        <f t="shared" si="22"/>
        <v>0</v>
      </c>
      <c r="G287" s="13">
        <v>42654</v>
      </c>
      <c r="I287">
        <v>436</v>
      </c>
      <c r="J287">
        <v>334</v>
      </c>
      <c r="K287">
        <v>331</v>
      </c>
      <c r="M287">
        <v>165</v>
      </c>
      <c r="P287">
        <v>801</v>
      </c>
      <c r="Q287">
        <v>494</v>
      </c>
      <c r="R287">
        <v>110</v>
      </c>
      <c r="S287">
        <v>188</v>
      </c>
      <c r="T287">
        <v>92</v>
      </c>
      <c r="U287">
        <v>54</v>
      </c>
      <c r="V287">
        <v>213</v>
      </c>
      <c r="W287">
        <v>748</v>
      </c>
      <c r="X287">
        <v>140</v>
      </c>
      <c r="Z287">
        <v>323</v>
      </c>
      <c r="AB287">
        <v>480</v>
      </c>
      <c r="AC287">
        <v>374</v>
      </c>
      <c r="AD287">
        <v>27</v>
      </c>
      <c r="AE287">
        <v>517</v>
      </c>
      <c r="AF287">
        <v>1020</v>
      </c>
      <c r="AG287">
        <v>698</v>
      </c>
      <c r="AI287">
        <v>336</v>
      </c>
      <c r="AK287">
        <v>1448</v>
      </c>
      <c r="AL287">
        <v>986</v>
      </c>
      <c r="AQ287">
        <v>168</v>
      </c>
      <c r="AR287">
        <v>547</v>
      </c>
      <c r="AS287">
        <v>1635</v>
      </c>
      <c r="AU287">
        <v>669</v>
      </c>
      <c r="AV287">
        <v>106</v>
      </c>
      <c r="AW287">
        <v>171</v>
      </c>
      <c r="AX287">
        <v>194</v>
      </c>
      <c r="AY287">
        <v>199</v>
      </c>
    </row>
    <row r="288" spans="1:51">
      <c r="A288" t="str">
        <f t="shared" si="23"/>
        <v>2016</v>
      </c>
      <c r="B288" t="str">
        <f t="shared" si="24"/>
        <v>October</v>
      </c>
      <c r="C288" s="2">
        <v>42655</v>
      </c>
      <c r="D288" s="1" t="str">
        <f t="shared" si="20"/>
        <v>OK</v>
      </c>
      <c r="E288">
        <f t="shared" si="21"/>
        <v>1</v>
      </c>
      <c r="F288">
        <f t="shared" si="22"/>
        <v>0</v>
      </c>
      <c r="G288" s="13">
        <v>42655</v>
      </c>
      <c r="I288">
        <v>295</v>
      </c>
      <c r="J288">
        <v>228</v>
      </c>
      <c r="K288">
        <v>175</v>
      </c>
      <c r="M288">
        <v>99</v>
      </c>
      <c r="P288">
        <v>595</v>
      </c>
      <c r="Q288">
        <v>356</v>
      </c>
      <c r="R288">
        <v>108</v>
      </c>
      <c r="S288">
        <v>131</v>
      </c>
      <c r="T288">
        <v>87</v>
      </c>
      <c r="U288">
        <v>31</v>
      </c>
      <c r="V288">
        <v>197</v>
      </c>
      <c r="W288">
        <v>622</v>
      </c>
      <c r="X288">
        <v>96</v>
      </c>
      <c r="Z288">
        <v>245</v>
      </c>
      <c r="AB288">
        <v>303</v>
      </c>
      <c r="AC288">
        <v>197</v>
      </c>
      <c r="AD288">
        <v>27</v>
      </c>
      <c r="AE288">
        <v>362</v>
      </c>
      <c r="AF288">
        <v>694</v>
      </c>
      <c r="AG288">
        <v>469</v>
      </c>
      <c r="AI288">
        <v>193</v>
      </c>
      <c r="AK288">
        <v>898</v>
      </c>
      <c r="AL288">
        <v>658</v>
      </c>
      <c r="AQ288">
        <v>107</v>
      </c>
      <c r="AR288">
        <v>412</v>
      </c>
      <c r="AS288">
        <v>993</v>
      </c>
      <c r="AU288">
        <v>447</v>
      </c>
      <c r="AV288">
        <v>77</v>
      </c>
      <c r="AW288">
        <v>102</v>
      </c>
      <c r="AX288">
        <v>177</v>
      </c>
      <c r="AY288">
        <v>154</v>
      </c>
    </row>
    <row r="289" spans="1:51">
      <c r="A289" t="str">
        <f t="shared" si="23"/>
        <v>2016</v>
      </c>
      <c r="B289" t="str">
        <f t="shared" si="24"/>
        <v>October</v>
      </c>
      <c r="C289" s="2">
        <v>42656</v>
      </c>
      <c r="D289" s="1" t="str">
        <f t="shared" si="20"/>
        <v>OK</v>
      </c>
      <c r="E289">
        <f t="shared" si="21"/>
        <v>1</v>
      </c>
      <c r="F289">
        <f t="shared" si="22"/>
        <v>0</v>
      </c>
      <c r="G289" s="13">
        <v>42656</v>
      </c>
      <c r="I289">
        <v>396</v>
      </c>
      <c r="J289">
        <v>300</v>
      </c>
      <c r="K289">
        <v>317</v>
      </c>
      <c r="M289">
        <v>153</v>
      </c>
      <c r="P289">
        <v>754</v>
      </c>
      <c r="Q289">
        <v>511</v>
      </c>
      <c r="R289">
        <v>131</v>
      </c>
      <c r="S289">
        <v>164</v>
      </c>
      <c r="T289">
        <v>93</v>
      </c>
      <c r="U289">
        <v>51</v>
      </c>
      <c r="V289">
        <v>185</v>
      </c>
      <c r="W289">
        <v>735</v>
      </c>
      <c r="X289">
        <v>169</v>
      </c>
      <c r="Z289">
        <v>338</v>
      </c>
      <c r="AB289">
        <v>457</v>
      </c>
      <c r="AC289">
        <v>351</v>
      </c>
      <c r="AD289">
        <v>45</v>
      </c>
      <c r="AE289">
        <v>499</v>
      </c>
      <c r="AF289">
        <v>1010</v>
      </c>
      <c r="AG289">
        <v>739</v>
      </c>
      <c r="AI289">
        <v>332</v>
      </c>
      <c r="AK289">
        <v>1403</v>
      </c>
      <c r="AL289">
        <v>948</v>
      </c>
      <c r="AQ289">
        <v>150</v>
      </c>
      <c r="AR289">
        <v>560</v>
      </c>
      <c r="AS289">
        <v>1604</v>
      </c>
      <c r="AU289">
        <v>661</v>
      </c>
      <c r="AV289">
        <v>116</v>
      </c>
      <c r="AW289">
        <v>165</v>
      </c>
      <c r="AX289">
        <v>207</v>
      </c>
      <c r="AY289">
        <v>185</v>
      </c>
    </row>
    <row r="290" spans="1:51">
      <c r="A290" t="str">
        <f t="shared" si="23"/>
        <v>2016</v>
      </c>
      <c r="B290" t="str">
        <f t="shared" si="24"/>
        <v>October</v>
      </c>
      <c r="C290" s="2">
        <v>42657</v>
      </c>
      <c r="D290" s="1" t="str">
        <f t="shared" si="20"/>
        <v>OK</v>
      </c>
      <c r="E290">
        <f t="shared" si="21"/>
        <v>1</v>
      </c>
      <c r="F290">
        <f t="shared" si="22"/>
        <v>0</v>
      </c>
      <c r="G290" s="13">
        <v>42657</v>
      </c>
      <c r="I290">
        <v>337</v>
      </c>
      <c r="J290">
        <v>222</v>
      </c>
      <c r="K290">
        <v>229</v>
      </c>
      <c r="M290">
        <v>117</v>
      </c>
      <c r="P290">
        <v>604</v>
      </c>
      <c r="Q290">
        <v>353</v>
      </c>
      <c r="R290">
        <v>111</v>
      </c>
      <c r="S290">
        <v>137</v>
      </c>
      <c r="T290">
        <v>96</v>
      </c>
      <c r="U290">
        <v>29</v>
      </c>
      <c r="V290">
        <v>163</v>
      </c>
      <c r="W290">
        <v>621</v>
      </c>
      <c r="X290">
        <v>123</v>
      </c>
      <c r="Z290">
        <v>276</v>
      </c>
      <c r="AB290">
        <v>311</v>
      </c>
      <c r="AC290">
        <v>164</v>
      </c>
      <c r="AD290">
        <v>30</v>
      </c>
      <c r="AE290">
        <v>351</v>
      </c>
      <c r="AF290">
        <v>747</v>
      </c>
      <c r="AG290">
        <v>466</v>
      </c>
      <c r="AI290">
        <v>207</v>
      </c>
      <c r="AK290">
        <v>884</v>
      </c>
      <c r="AL290">
        <v>659</v>
      </c>
      <c r="AQ290">
        <v>75</v>
      </c>
      <c r="AR290">
        <v>443</v>
      </c>
      <c r="AS290">
        <v>975</v>
      </c>
      <c r="AU290">
        <v>501</v>
      </c>
      <c r="AV290">
        <v>61</v>
      </c>
      <c r="AW290">
        <v>95</v>
      </c>
      <c r="AX290">
        <v>169</v>
      </c>
      <c r="AY290">
        <v>163</v>
      </c>
    </row>
    <row r="291" spans="1:51">
      <c r="A291" t="str">
        <f t="shared" si="23"/>
        <v>2016</v>
      </c>
      <c r="B291" t="str">
        <f t="shared" si="24"/>
        <v>October</v>
      </c>
      <c r="C291" s="2">
        <v>42658</v>
      </c>
      <c r="D291" s="1" t="str">
        <f t="shared" si="20"/>
        <v>OK</v>
      </c>
      <c r="E291">
        <f t="shared" si="21"/>
        <v>0</v>
      </c>
      <c r="F291">
        <f t="shared" si="22"/>
        <v>1</v>
      </c>
      <c r="G291" s="13">
        <v>42658</v>
      </c>
      <c r="I291">
        <v>115</v>
      </c>
      <c r="J291">
        <v>81</v>
      </c>
      <c r="K291">
        <v>196</v>
      </c>
      <c r="M291">
        <v>97</v>
      </c>
      <c r="P291">
        <v>247</v>
      </c>
      <c r="Q291">
        <v>141</v>
      </c>
      <c r="R291">
        <v>48</v>
      </c>
      <c r="S291">
        <v>51</v>
      </c>
      <c r="T291">
        <v>77</v>
      </c>
      <c r="U291">
        <v>22</v>
      </c>
      <c r="V291">
        <v>56</v>
      </c>
      <c r="W291">
        <v>251</v>
      </c>
      <c r="X291">
        <v>158</v>
      </c>
      <c r="Z291">
        <v>170</v>
      </c>
      <c r="AB291">
        <v>140</v>
      </c>
      <c r="AC291">
        <v>273</v>
      </c>
      <c r="AD291">
        <v>28</v>
      </c>
      <c r="AE291">
        <v>110</v>
      </c>
      <c r="AF291">
        <v>238</v>
      </c>
      <c r="AG291">
        <v>303</v>
      </c>
      <c r="AI291">
        <v>160</v>
      </c>
      <c r="AK291">
        <v>669</v>
      </c>
      <c r="AL291">
        <v>411</v>
      </c>
      <c r="AQ291">
        <v>51</v>
      </c>
      <c r="AR291">
        <v>132</v>
      </c>
      <c r="AS291">
        <v>825</v>
      </c>
      <c r="AU291">
        <v>371</v>
      </c>
      <c r="AV291">
        <v>128</v>
      </c>
      <c r="AW291">
        <v>150</v>
      </c>
      <c r="AX291">
        <v>63</v>
      </c>
      <c r="AY291">
        <v>74</v>
      </c>
    </row>
    <row r="292" spans="1:51">
      <c r="A292" t="str">
        <f t="shared" si="23"/>
        <v>2016</v>
      </c>
      <c r="B292" t="str">
        <f t="shared" si="24"/>
        <v>October</v>
      </c>
      <c r="C292" s="2">
        <v>42659</v>
      </c>
      <c r="D292" s="1" t="str">
        <f t="shared" si="20"/>
        <v>OK</v>
      </c>
      <c r="E292">
        <f t="shared" si="21"/>
        <v>0</v>
      </c>
      <c r="F292">
        <f t="shared" si="22"/>
        <v>1</v>
      </c>
      <c r="G292" s="13">
        <v>42659</v>
      </c>
      <c r="I292">
        <v>288</v>
      </c>
      <c r="J292">
        <v>108</v>
      </c>
      <c r="K292">
        <v>397</v>
      </c>
      <c r="M292">
        <v>208</v>
      </c>
      <c r="P292">
        <v>347</v>
      </c>
      <c r="Q292">
        <v>318</v>
      </c>
      <c r="R292">
        <v>45</v>
      </c>
      <c r="S292">
        <v>74</v>
      </c>
      <c r="T292">
        <v>88</v>
      </c>
      <c r="U292">
        <v>34</v>
      </c>
      <c r="V292">
        <v>52</v>
      </c>
      <c r="W292">
        <v>329</v>
      </c>
      <c r="X292">
        <v>291</v>
      </c>
      <c r="Z292">
        <v>377</v>
      </c>
      <c r="AB292">
        <v>441</v>
      </c>
      <c r="AC292">
        <v>552</v>
      </c>
      <c r="AD292">
        <v>35</v>
      </c>
      <c r="AE292">
        <v>304</v>
      </c>
      <c r="AF292">
        <v>608</v>
      </c>
      <c r="AG292">
        <v>889</v>
      </c>
      <c r="AI292">
        <v>477</v>
      </c>
      <c r="AK292">
        <v>1132</v>
      </c>
      <c r="AL292">
        <v>856</v>
      </c>
      <c r="AQ292">
        <v>122</v>
      </c>
      <c r="AR292">
        <v>211</v>
      </c>
      <c r="AS292">
        <v>1361</v>
      </c>
      <c r="AU292">
        <v>754</v>
      </c>
      <c r="AV292">
        <v>177</v>
      </c>
      <c r="AW292">
        <v>437</v>
      </c>
      <c r="AX292">
        <v>102</v>
      </c>
      <c r="AY292">
        <v>101</v>
      </c>
    </row>
    <row r="293" spans="1:51">
      <c r="A293" t="str">
        <f t="shared" si="23"/>
        <v>2016</v>
      </c>
      <c r="B293" t="str">
        <f t="shared" si="24"/>
        <v>October</v>
      </c>
      <c r="C293" s="2">
        <v>42660</v>
      </c>
      <c r="D293" s="1" t="str">
        <f t="shared" si="20"/>
        <v>OK</v>
      </c>
      <c r="E293">
        <f t="shared" si="21"/>
        <v>1</v>
      </c>
      <c r="F293">
        <f t="shared" si="22"/>
        <v>0</v>
      </c>
      <c r="G293" s="13">
        <v>42660</v>
      </c>
      <c r="I293">
        <v>418</v>
      </c>
      <c r="J293">
        <v>266</v>
      </c>
      <c r="K293">
        <v>246</v>
      </c>
      <c r="M293">
        <v>109</v>
      </c>
      <c r="P293">
        <v>754</v>
      </c>
      <c r="Q293">
        <v>501</v>
      </c>
      <c r="R293">
        <v>98</v>
      </c>
      <c r="S293">
        <v>164</v>
      </c>
      <c r="T293">
        <v>98</v>
      </c>
      <c r="U293">
        <v>48</v>
      </c>
      <c r="V293">
        <v>172</v>
      </c>
      <c r="W293">
        <v>649</v>
      </c>
      <c r="X293">
        <v>123</v>
      </c>
      <c r="Z293">
        <v>301</v>
      </c>
      <c r="AB293">
        <v>460</v>
      </c>
      <c r="AC293">
        <v>260</v>
      </c>
      <c r="AD293">
        <v>41</v>
      </c>
      <c r="AE293">
        <v>472</v>
      </c>
      <c r="AF293">
        <v>982</v>
      </c>
      <c r="AG293">
        <v>665</v>
      </c>
      <c r="AI293">
        <v>271</v>
      </c>
      <c r="AK293">
        <v>1240</v>
      </c>
      <c r="AL293">
        <v>810</v>
      </c>
      <c r="AQ293">
        <v>133</v>
      </c>
      <c r="AR293">
        <v>511</v>
      </c>
      <c r="AS293">
        <v>1313</v>
      </c>
      <c r="AU293">
        <v>534</v>
      </c>
      <c r="AV293">
        <v>98</v>
      </c>
      <c r="AW293">
        <v>107</v>
      </c>
      <c r="AX293">
        <v>176</v>
      </c>
      <c r="AY293">
        <v>176</v>
      </c>
    </row>
    <row r="294" spans="1:51">
      <c r="A294" t="str">
        <f t="shared" si="23"/>
        <v>2016</v>
      </c>
      <c r="B294" t="str">
        <f t="shared" si="24"/>
        <v>October</v>
      </c>
      <c r="C294" s="2">
        <v>42661</v>
      </c>
      <c r="D294" s="1" t="str">
        <f t="shared" si="20"/>
        <v>OK</v>
      </c>
      <c r="E294">
        <f t="shared" si="21"/>
        <v>1</v>
      </c>
      <c r="F294">
        <f t="shared" si="22"/>
        <v>0</v>
      </c>
      <c r="G294" s="13">
        <v>42661</v>
      </c>
      <c r="I294">
        <v>451</v>
      </c>
      <c r="J294">
        <v>327</v>
      </c>
      <c r="K294">
        <v>337</v>
      </c>
      <c r="M294">
        <v>183</v>
      </c>
      <c r="P294">
        <v>822</v>
      </c>
      <c r="Q294">
        <v>517</v>
      </c>
      <c r="R294">
        <v>121</v>
      </c>
      <c r="S294">
        <v>196</v>
      </c>
      <c r="T294">
        <v>78</v>
      </c>
      <c r="U294">
        <v>64</v>
      </c>
      <c r="V294">
        <v>193</v>
      </c>
      <c r="W294">
        <v>802</v>
      </c>
      <c r="X294">
        <v>169</v>
      </c>
      <c r="Z294">
        <v>369</v>
      </c>
      <c r="AB294">
        <v>511</v>
      </c>
      <c r="AC294">
        <v>374</v>
      </c>
      <c r="AD294">
        <v>32</v>
      </c>
      <c r="AE294">
        <v>508</v>
      </c>
      <c r="AF294">
        <v>1107</v>
      </c>
      <c r="AG294">
        <v>791</v>
      </c>
      <c r="AI294">
        <v>335</v>
      </c>
      <c r="AK294">
        <v>1340</v>
      </c>
      <c r="AL294">
        <v>900</v>
      </c>
      <c r="AQ294">
        <v>184</v>
      </c>
      <c r="AR294">
        <v>555</v>
      </c>
      <c r="AS294">
        <v>1604</v>
      </c>
      <c r="AU294">
        <v>632</v>
      </c>
      <c r="AV294">
        <v>126</v>
      </c>
      <c r="AW294">
        <v>184</v>
      </c>
      <c r="AX294">
        <v>201</v>
      </c>
      <c r="AY294">
        <v>188</v>
      </c>
    </row>
    <row r="295" spans="1:51">
      <c r="A295" t="str">
        <f t="shared" si="23"/>
        <v>2016</v>
      </c>
      <c r="B295" t="str">
        <f t="shared" si="24"/>
        <v>October</v>
      </c>
      <c r="C295" s="2">
        <v>42662</v>
      </c>
      <c r="D295" s="1" t="str">
        <f t="shared" si="20"/>
        <v>OK</v>
      </c>
      <c r="E295">
        <f t="shared" si="21"/>
        <v>1</v>
      </c>
      <c r="F295">
        <f t="shared" si="22"/>
        <v>0</v>
      </c>
      <c r="G295" s="13">
        <v>42662</v>
      </c>
      <c r="I295">
        <v>385</v>
      </c>
      <c r="J295">
        <v>308</v>
      </c>
      <c r="K295">
        <v>280</v>
      </c>
      <c r="M295">
        <v>119</v>
      </c>
      <c r="P295">
        <v>811</v>
      </c>
      <c r="Q295">
        <v>477</v>
      </c>
      <c r="R295">
        <v>121</v>
      </c>
      <c r="S295">
        <v>169</v>
      </c>
      <c r="T295">
        <v>98</v>
      </c>
      <c r="U295">
        <v>66</v>
      </c>
      <c r="V295">
        <v>186</v>
      </c>
      <c r="W295">
        <v>765</v>
      </c>
      <c r="X295">
        <v>181</v>
      </c>
      <c r="Z295">
        <v>369</v>
      </c>
      <c r="AB295">
        <v>449</v>
      </c>
      <c r="AC295">
        <v>374</v>
      </c>
      <c r="AD295">
        <v>61</v>
      </c>
      <c r="AE295">
        <v>460</v>
      </c>
      <c r="AF295">
        <v>1004</v>
      </c>
      <c r="AG295">
        <v>685</v>
      </c>
      <c r="AI295">
        <v>281</v>
      </c>
      <c r="AK295">
        <v>1270</v>
      </c>
      <c r="AL295">
        <v>899</v>
      </c>
      <c r="AQ295">
        <v>157</v>
      </c>
      <c r="AR295">
        <v>530</v>
      </c>
      <c r="AS295">
        <v>1379</v>
      </c>
      <c r="AU295">
        <v>631</v>
      </c>
      <c r="AV295">
        <v>78</v>
      </c>
      <c r="AW295">
        <v>146</v>
      </c>
      <c r="AX295">
        <v>167</v>
      </c>
      <c r="AY295">
        <v>150</v>
      </c>
    </row>
    <row r="296" spans="1:51">
      <c r="A296" t="str">
        <f t="shared" si="23"/>
        <v>2016</v>
      </c>
      <c r="B296" t="str">
        <f t="shared" si="24"/>
        <v>October</v>
      </c>
      <c r="C296" s="2">
        <v>42663</v>
      </c>
      <c r="D296" s="1" t="str">
        <f t="shared" si="20"/>
        <v>OK</v>
      </c>
      <c r="E296">
        <f t="shared" si="21"/>
        <v>1</v>
      </c>
      <c r="F296">
        <f t="shared" si="22"/>
        <v>0</v>
      </c>
      <c r="G296" s="13">
        <v>42663</v>
      </c>
      <c r="I296">
        <v>374</v>
      </c>
      <c r="J296">
        <v>266</v>
      </c>
      <c r="K296">
        <v>257</v>
      </c>
      <c r="M296">
        <v>132</v>
      </c>
      <c r="P296">
        <v>686</v>
      </c>
      <c r="Q296">
        <v>445</v>
      </c>
      <c r="R296">
        <v>99</v>
      </c>
      <c r="S296">
        <v>159</v>
      </c>
      <c r="T296">
        <v>76</v>
      </c>
      <c r="U296">
        <v>33</v>
      </c>
      <c r="V296">
        <v>196</v>
      </c>
      <c r="W296">
        <v>649</v>
      </c>
      <c r="X296">
        <v>149</v>
      </c>
      <c r="Z296">
        <v>308</v>
      </c>
      <c r="AB296">
        <v>367</v>
      </c>
      <c r="AC296">
        <v>363</v>
      </c>
      <c r="AD296">
        <v>41</v>
      </c>
      <c r="AE296">
        <v>407</v>
      </c>
      <c r="AF296">
        <v>892</v>
      </c>
      <c r="AG296">
        <v>570</v>
      </c>
      <c r="AI296">
        <v>250</v>
      </c>
      <c r="AK296">
        <v>1152</v>
      </c>
      <c r="AL296">
        <v>830</v>
      </c>
      <c r="AQ296">
        <v>108</v>
      </c>
      <c r="AR296">
        <v>520</v>
      </c>
      <c r="AS296">
        <v>1268</v>
      </c>
      <c r="AU296">
        <v>511</v>
      </c>
      <c r="AV296">
        <v>60</v>
      </c>
      <c r="AW296">
        <v>129</v>
      </c>
      <c r="AX296">
        <v>184</v>
      </c>
      <c r="AY296">
        <v>176</v>
      </c>
    </row>
    <row r="297" spans="1:51">
      <c r="A297" t="str">
        <f t="shared" si="23"/>
        <v>2016</v>
      </c>
      <c r="B297" t="str">
        <f t="shared" si="24"/>
        <v>October</v>
      </c>
      <c r="C297" s="2">
        <v>42664</v>
      </c>
      <c r="D297" s="1" t="str">
        <f t="shared" si="20"/>
        <v>OK</v>
      </c>
      <c r="E297">
        <f t="shared" si="21"/>
        <v>1</v>
      </c>
      <c r="F297">
        <f t="shared" si="22"/>
        <v>0</v>
      </c>
      <c r="G297" s="13">
        <v>42664</v>
      </c>
      <c r="I297">
        <v>280</v>
      </c>
      <c r="J297">
        <v>213</v>
      </c>
      <c r="K297">
        <v>232</v>
      </c>
      <c r="M297">
        <v>104</v>
      </c>
      <c r="P297">
        <v>547</v>
      </c>
      <c r="Q297">
        <v>331</v>
      </c>
      <c r="R297">
        <v>112</v>
      </c>
      <c r="S297">
        <v>152</v>
      </c>
      <c r="T297">
        <v>86</v>
      </c>
      <c r="U297">
        <v>40</v>
      </c>
      <c r="V297">
        <v>158</v>
      </c>
      <c r="W297">
        <v>593</v>
      </c>
      <c r="X297">
        <v>121</v>
      </c>
      <c r="Z297">
        <v>344</v>
      </c>
      <c r="AB297">
        <v>302</v>
      </c>
      <c r="AC297">
        <v>318</v>
      </c>
      <c r="AD297">
        <v>49</v>
      </c>
      <c r="AE297">
        <v>350</v>
      </c>
      <c r="AF297">
        <v>695</v>
      </c>
      <c r="AG297">
        <v>480</v>
      </c>
      <c r="AI297">
        <v>255</v>
      </c>
      <c r="AK297">
        <v>981</v>
      </c>
      <c r="AL297">
        <v>753</v>
      </c>
      <c r="AQ297">
        <v>111</v>
      </c>
      <c r="AR297">
        <v>403</v>
      </c>
      <c r="AS297">
        <v>1046</v>
      </c>
      <c r="AU297">
        <v>541</v>
      </c>
      <c r="AV297">
        <v>85</v>
      </c>
      <c r="AW297">
        <v>126</v>
      </c>
      <c r="AX297">
        <v>158</v>
      </c>
      <c r="AY297">
        <v>147</v>
      </c>
    </row>
    <row r="298" spans="1:51">
      <c r="A298" t="str">
        <f t="shared" si="23"/>
        <v>2016</v>
      </c>
      <c r="B298" t="str">
        <f t="shared" si="24"/>
        <v>October</v>
      </c>
      <c r="C298" s="2">
        <v>42665</v>
      </c>
      <c r="D298" s="1" t="str">
        <f t="shared" si="20"/>
        <v>OK</v>
      </c>
      <c r="E298">
        <f t="shared" si="21"/>
        <v>0</v>
      </c>
      <c r="F298">
        <f t="shared" si="22"/>
        <v>1</v>
      </c>
      <c r="G298" s="13">
        <v>42665</v>
      </c>
      <c r="I298">
        <v>235</v>
      </c>
      <c r="J298">
        <v>99</v>
      </c>
      <c r="K298">
        <v>310</v>
      </c>
      <c r="M298">
        <v>213</v>
      </c>
      <c r="P298">
        <v>276</v>
      </c>
      <c r="Q298">
        <v>323</v>
      </c>
      <c r="R298">
        <v>44</v>
      </c>
      <c r="S298">
        <v>75</v>
      </c>
      <c r="T298">
        <v>81</v>
      </c>
      <c r="U298">
        <v>39</v>
      </c>
      <c r="V298">
        <v>54</v>
      </c>
      <c r="W298">
        <v>340</v>
      </c>
      <c r="X298">
        <v>263</v>
      </c>
      <c r="Z298">
        <v>317</v>
      </c>
      <c r="AB298">
        <v>396</v>
      </c>
      <c r="AC298">
        <v>709</v>
      </c>
      <c r="AD298">
        <v>59</v>
      </c>
      <c r="AE298">
        <v>238</v>
      </c>
      <c r="AF298">
        <v>513</v>
      </c>
      <c r="AG298">
        <v>634</v>
      </c>
      <c r="AI298">
        <v>511</v>
      </c>
      <c r="AK298">
        <v>1341</v>
      </c>
      <c r="AL298">
        <v>1022</v>
      </c>
      <c r="AQ298">
        <v>110</v>
      </c>
      <c r="AR298">
        <v>183</v>
      </c>
      <c r="AS298">
        <v>1502</v>
      </c>
      <c r="AU298">
        <v>832</v>
      </c>
      <c r="AV298">
        <v>147</v>
      </c>
      <c r="AW298">
        <v>289</v>
      </c>
      <c r="AX298">
        <v>94</v>
      </c>
      <c r="AY298">
        <v>106</v>
      </c>
    </row>
    <row r="299" spans="1:51">
      <c r="A299" t="str">
        <f t="shared" si="23"/>
        <v>2016</v>
      </c>
      <c r="B299" t="str">
        <f t="shared" si="24"/>
        <v>October</v>
      </c>
      <c r="C299" s="2">
        <v>42666</v>
      </c>
      <c r="D299" s="1" t="str">
        <f t="shared" si="20"/>
        <v>OK</v>
      </c>
      <c r="E299">
        <f t="shared" si="21"/>
        <v>0</v>
      </c>
      <c r="F299">
        <f t="shared" si="22"/>
        <v>1</v>
      </c>
      <c r="G299" s="13">
        <v>42666</v>
      </c>
      <c r="I299">
        <v>285</v>
      </c>
      <c r="J299">
        <v>82</v>
      </c>
      <c r="K299">
        <v>410</v>
      </c>
      <c r="M299">
        <v>150</v>
      </c>
      <c r="P299">
        <v>258</v>
      </c>
      <c r="Q299">
        <v>400</v>
      </c>
      <c r="R299">
        <v>28</v>
      </c>
      <c r="S299">
        <v>60</v>
      </c>
      <c r="T299">
        <v>89</v>
      </c>
      <c r="U299">
        <v>26</v>
      </c>
      <c r="V299">
        <v>50</v>
      </c>
      <c r="W299">
        <v>301</v>
      </c>
      <c r="X299">
        <v>261</v>
      </c>
      <c r="Z299">
        <v>282</v>
      </c>
      <c r="AB299">
        <v>498</v>
      </c>
      <c r="AC299">
        <v>836</v>
      </c>
      <c r="AD299">
        <v>32</v>
      </c>
      <c r="AE299">
        <v>314</v>
      </c>
      <c r="AF299">
        <v>599</v>
      </c>
      <c r="AG299">
        <v>932</v>
      </c>
      <c r="AI299">
        <v>795</v>
      </c>
      <c r="AK299">
        <v>1455</v>
      </c>
      <c r="AL299">
        <v>1068</v>
      </c>
      <c r="AQ299">
        <v>147</v>
      </c>
      <c r="AR299">
        <v>150</v>
      </c>
      <c r="AS299">
        <v>1758</v>
      </c>
      <c r="AU299">
        <v>901</v>
      </c>
      <c r="AV299">
        <v>183</v>
      </c>
      <c r="AW299">
        <v>321</v>
      </c>
      <c r="AX299">
        <v>80</v>
      </c>
      <c r="AY299">
        <v>78</v>
      </c>
    </row>
    <row r="300" spans="1:51">
      <c r="A300" t="str">
        <f t="shared" si="23"/>
        <v>2016</v>
      </c>
      <c r="B300" t="str">
        <f t="shared" si="24"/>
        <v>October</v>
      </c>
      <c r="C300" s="2">
        <v>42667</v>
      </c>
      <c r="D300" s="1" t="str">
        <f t="shared" si="20"/>
        <v>OK</v>
      </c>
      <c r="E300">
        <v>0</v>
      </c>
      <c r="F300">
        <v>1</v>
      </c>
      <c r="G300" s="13">
        <v>42667</v>
      </c>
      <c r="I300">
        <v>325</v>
      </c>
      <c r="J300">
        <v>106</v>
      </c>
      <c r="K300">
        <v>420</v>
      </c>
      <c r="M300">
        <v>130</v>
      </c>
      <c r="P300">
        <v>267</v>
      </c>
      <c r="Q300">
        <v>392</v>
      </c>
      <c r="R300">
        <v>34</v>
      </c>
      <c r="S300">
        <v>68</v>
      </c>
      <c r="T300">
        <v>57</v>
      </c>
      <c r="U300">
        <v>29</v>
      </c>
      <c r="V300">
        <v>104</v>
      </c>
      <c r="W300">
        <v>277</v>
      </c>
      <c r="X300">
        <v>206</v>
      </c>
      <c r="Z300">
        <v>212</v>
      </c>
      <c r="AB300">
        <v>530</v>
      </c>
      <c r="AC300">
        <v>672</v>
      </c>
      <c r="AD300">
        <v>36</v>
      </c>
      <c r="AE300">
        <v>373</v>
      </c>
      <c r="AF300">
        <v>570</v>
      </c>
      <c r="AG300">
        <v>766</v>
      </c>
      <c r="AI300">
        <v>713</v>
      </c>
      <c r="AK300">
        <v>1092</v>
      </c>
      <c r="AL300">
        <v>890</v>
      </c>
      <c r="AQ300">
        <v>91</v>
      </c>
      <c r="AR300">
        <v>156</v>
      </c>
      <c r="AS300">
        <v>1329</v>
      </c>
      <c r="AU300">
        <v>845</v>
      </c>
      <c r="AV300">
        <v>224</v>
      </c>
      <c r="AW300">
        <v>223</v>
      </c>
      <c r="AX300">
        <v>53</v>
      </c>
      <c r="AY300">
        <v>125</v>
      </c>
    </row>
    <row r="301" spans="1:51">
      <c r="A301" t="str">
        <f t="shared" si="23"/>
        <v>2016</v>
      </c>
      <c r="B301" t="str">
        <f t="shared" si="24"/>
        <v>October</v>
      </c>
      <c r="C301" s="2">
        <v>42668</v>
      </c>
      <c r="D301" s="1" t="str">
        <f t="shared" si="20"/>
        <v>OK</v>
      </c>
      <c r="E301">
        <f t="shared" si="21"/>
        <v>1</v>
      </c>
      <c r="F301">
        <f t="shared" si="22"/>
        <v>0</v>
      </c>
      <c r="G301" s="13">
        <v>42668</v>
      </c>
      <c r="I301">
        <v>202</v>
      </c>
      <c r="J301">
        <v>153</v>
      </c>
      <c r="K301">
        <v>132</v>
      </c>
      <c r="M301">
        <v>81</v>
      </c>
      <c r="P301">
        <v>380</v>
      </c>
      <c r="Q301">
        <v>235</v>
      </c>
      <c r="R301">
        <v>105</v>
      </c>
      <c r="S301">
        <v>94</v>
      </c>
      <c r="T301">
        <v>68</v>
      </c>
      <c r="U301">
        <v>30</v>
      </c>
      <c r="V301">
        <v>180</v>
      </c>
      <c r="W301">
        <v>371</v>
      </c>
      <c r="X301">
        <v>93</v>
      </c>
      <c r="Z301">
        <v>191</v>
      </c>
      <c r="AB301">
        <v>246</v>
      </c>
      <c r="AC301">
        <v>162</v>
      </c>
      <c r="AD301">
        <v>22</v>
      </c>
      <c r="AE301">
        <v>267</v>
      </c>
      <c r="AF301">
        <v>470</v>
      </c>
      <c r="AG301">
        <v>291</v>
      </c>
      <c r="AI301">
        <v>133</v>
      </c>
      <c r="AK301">
        <v>685</v>
      </c>
      <c r="AL301">
        <v>414</v>
      </c>
      <c r="AQ301">
        <v>59</v>
      </c>
      <c r="AR301">
        <v>303</v>
      </c>
      <c r="AS301">
        <v>777</v>
      </c>
      <c r="AU301">
        <v>245</v>
      </c>
      <c r="AV301">
        <v>27</v>
      </c>
      <c r="AW301">
        <v>32</v>
      </c>
      <c r="AX301">
        <v>152</v>
      </c>
      <c r="AY301">
        <v>128</v>
      </c>
    </row>
    <row r="302" spans="1:51">
      <c r="A302" t="str">
        <f t="shared" si="23"/>
        <v>2016</v>
      </c>
      <c r="B302" t="str">
        <f t="shared" si="24"/>
        <v>October</v>
      </c>
      <c r="C302" s="2">
        <v>42669</v>
      </c>
      <c r="D302" s="1" t="str">
        <f t="shared" si="20"/>
        <v>OK</v>
      </c>
      <c r="E302">
        <f t="shared" si="21"/>
        <v>1</v>
      </c>
      <c r="F302">
        <f t="shared" si="22"/>
        <v>0</v>
      </c>
      <c r="G302" s="13">
        <v>42669</v>
      </c>
      <c r="I302">
        <v>316</v>
      </c>
      <c r="J302">
        <v>221</v>
      </c>
      <c r="K302">
        <v>243</v>
      </c>
      <c r="M302">
        <v>136</v>
      </c>
      <c r="P302">
        <v>566</v>
      </c>
      <c r="Q302">
        <v>376</v>
      </c>
      <c r="R302">
        <v>116</v>
      </c>
      <c r="S302">
        <v>145</v>
      </c>
      <c r="T302">
        <v>83</v>
      </c>
      <c r="U302">
        <v>34</v>
      </c>
      <c r="V302">
        <v>169</v>
      </c>
      <c r="W302">
        <v>584</v>
      </c>
      <c r="X302">
        <v>138</v>
      </c>
      <c r="Z302">
        <v>283</v>
      </c>
      <c r="AB302">
        <v>366</v>
      </c>
      <c r="AC302">
        <v>309</v>
      </c>
      <c r="AD302">
        <v>48</v>
      </c>
      <c r="AE302">
        <v>396</v>
      </c>
      <c r="AF302">
        <v>810</v>
      </c>
      <c r="AG302">
        <v>516</v>
      </c>
      <c r="AI302">
        <v>181</v>
      </c>
      <c r="AK302">
        <v>976</v>
      </c>
      <c r="AL302">
        <v>779</v>
      </c>
      <c r="AQ302">
        <v>88</v>
      </c>
      <c r="AR302">
        <v>450</v>
      </c>
      <c r="AS302">
        <v>1066</v>
      </c>
      <c r="AU302">
        <v>534</v>
      </c>
      <c r="AV302">
        <v>76</v>
      </c>
      <c r="AW302">
        <v>88</v>
      </c>
      <c r="AX302">
        <v>196</v>
      </c>
      <c r="AY302">
        <v>153</v>
      </c>
    </row>
    <row r="303" spans="1:51">
      <c r="A303" t="str">
        <f t="shared" si="23"/>
        <v>2016</v>
      </c>
      <c r="B303" t="str">
        <f t="shared" si="24"/>
        <v>October</v>
      </c>
      <c r="C303" s="2">
        <v>42670</v>
      </c>
      <c r="D303" s="1" t="str">
        <f t="shared" si="20"/>
        <v>OK</v>
      </c>
      <c r="E303">
        <f t="shared" si="21"/>
        <v>1</v>
      </c>
      <c r="F303">
        <f t="shared" si="22"/>
        <v>0</v>
      </c>
      <c r="G303" s="13">
        <v>42670</v>
      </c>
      <c r="I303">
        <v>434</v>
      </c>
      <c r="J303">
        <v>277</v>
      </c>
      <c r="K303">
        <v>296</v>
      </c>
      <c r="M303">
        <v>148</v>
      </c>
      <c r="P303">
        <v>689</v>
      </c>
      <c r="Q303">
        <v>456</v>
      </c>
      <c r="R303">
        <v>118</v>
      </c>
      <c r="S303">
        <v>169</v>
      </c>
      <c r="T303">
        <v>106</v>
      </c>
      <c r="U303">
        <v>45</v>
      </c>
      <c r="V303">
        <v>183</v>
      </c>
      <c r="W303">
        <v>704</v>
      </c>
      <c r="X303">
        <v>134</v>
      </c>
      <c r="Z303">
        <v>359</v>
      </c>
      <c r="AB303">
        <v>444</v>
      </c>
      <c r="AC303">
        <v>421</v>
      </c>
      <c r="AD303">
        <v>47</v>
      </c>
      <c r="AE303">
        <v>472</v>
      </c>
      <c r="AF303">
        <v>931</v>
      </c>
      <c r="AG303">
        <v>617</v>
      </c>
      <c r="AI303">
        <v>261</v>
      </c>
      <c r="AK303">
        <v>1249</v>
      </c>
      <c r="AL303">
        <v>928</v>
      </c>
      <c r="AQ303">
        <v>145</v>
      </c>
      <c r="AR303">
        <v>473</v>
      </c>
      <c r="AS303">
        <v>1334</v>
      </c>
      <c r="AU303">
        <v>617</v>
      </c>
      <c r="AV303">
        <v>95</v>
      </c>
      <c r="AW303">
        <v>119</v>
      </c>
      <c r="AX303">
        <v>181</v>
      </c>
      <c r="AY303">
        <v>179</v>
      </c>
    </row>
    <row r="304" spans="1:51">
      <c r="A304" t="str">
        <f t="shared" si="23"/>
        <v>2016</v>
      </c>
      <c r="B304" t="str">
        <f t="shared" si="24"/>
        <v>October</v>
      </c>
      <c r="C304" s="2">
        <v>42671</v>
      </c>
      <c r="D304" s="1" t="str">
        <f t="shared" si="20"/>
        <v>OK</v>
      </c>
      <c r="E304">
        <f t="shared" si="21"/>
        <v>1</v>
      </c>
      <c r="F304">
        <f t="shared" si="22"/>
        <v>0</v>
      </c>
      <c r="G304" s="13">
        <v>42671</v>
      </c>
      <c r="I304">
        <v>379</v>
      </c>
      <c r="J304">
        <v>247</v>
      </c>
      <c r="K304">
        <v>329</v>
      </c>
      <c r="M304">
        <v>119</v>
      </c>
      <c r="P304">
        <v>639</v>
      </c>
      <c r="Q304">
        <v>389</v>
      </c>
      <c r="R304">
        <v>103</v>
      </c>
      <c r="S304">
        <v>161</v>
      </c>
      <c r="T304">
        <v>99</v>
      </c>
      <c r="U304">
        <v>38</v>
      </c>
      <c r="V304">
        <v>156</v>
      </c>
      <c r="W304">
        <v>684</v>
      </c>
      <c r="X304">
        <v>138</v>
      </c>
      <c r="Z304">
        <v>333</v>
      </c>
      <c r="AB304">
        <v>389</v>
      </c>
      <c r="AC304">
        <v>309</v>
      </c>
      <c r="AD304">
        <v>56</v>
      </c>
      <c r="AE304">
        <v>417</v>
      </c>
      <c r="AF304">
        <v>762</v>
      </c>
      <c r="AG304">
        <v>544</v>
      </c>
      <c r="AI304">
        <v>244</v>
      </c>
      <c r="AK304">
        <v>1101</v>
      </c>
      <c r="AL304">
        <v>1036</v>
      </c>
      <c r="AQ304">
        <v>117</v>
      </c>
      <c r="AR304">
        <v>449</v>
      </c>
      <c r="AS304">
        <v>1199</v>
      </c>
      <c r="AU304">
        <v>806</v>
      </c>
      <c r="AV304">
        <v>78</v>
      </c>
      <c r="AW304">
        <v>107</v>
      </c>
      <c r="AX304">
        <v>172</v>
      </c>
      <c r="AY304">
        <v>150</v>
      </c>
    </row>
    <row r="305" spans="1:51">
      <c r="A305" t="str">
        <f t="shared" si="23"/>
        <v>2016</v>
      </c>
      <c r="B305" t="str">
        <f t="shared" si="24"/>
        <v>October</v>
      </c>
      <c r="C305" s="2">
        <v>42672</v>
      </c>
      <c r="D305" s="1" t="str">
        <f t="shared" si="20"/>
        <v>OK</v>
      </c>
      <c r="E305">
        <f t="shared" si="21"/>
        <v>0</v>
      </c>
      <c r="F305">
        <f t="shared" si="22"/>
        <v>1</v>
      </c>
      <c r="G305" s="13">
        <v>42672</v>
      </c>
      <c r="I305">
        <v>240</v>
      </c>
      <c r="J305">
        <v>116</v>
      </c>
      <c r="K305">
        <v>336</v>
      </c>
      <c r="M305">
        <v>182</v>
      </c>
      <c r="P305">
        <v>308</v>
      </c>
      <c r="Q305">
        <v>297</v>
      </c>
      <c r="R305">
        <v>58</v>
      </c>
      <c r="S305">
        <v>75</v>
      </c>
      <c r="T305">
        <v>80</v>
      </c>
      <c r="U305">
        <v>51</v>
      </c>
      <c r="V305">
        <v>59</v>
      </c>
      <c r="W305">
        <v>312</v>
      </c>
      <c r="X305">
        <v>195</v>
      </c>
      <c r="Z305">
        <v>355</v>
      </c>
      <c r="AB305">
        <v>289</v>
      </c>
      <c r="AC305">
        <v>674</v>
      </c>
      <c r="AD305">
        <v>45</v>
      </c>
      <c r="AE305">
        <v>206</v>
      </c>
      <c r="AF305">
        <v>459</v>
      </c>
      <c r="AG305">
        <v>598</v>
      </c>
      <c r="AI305">
        <v>417</v>
      </c>
      <c r="AK305">
        <v>1117</v>
      </c>
      <c r="AL305">
        <v>819</v>
      </c>
      <c r="AQ305">
        <v>111</v>
      </c>
      <c r="AR305">
        <v>228</v>
      </c>
      <c r="AS305">
        <v>1320</v>
      </c>
      <c r="AU305">
        <v>683</v>
      </c>
      <c r="AV305">
        <v>175</v>
      </c>
      <c r="AW305">
        <v>302</v>
      </c>
      <c r="AX305">
        <v>104</v>
      </c>
      <c r="AY305">
        <v>115</v>
      </c>
    </row>
    <row r="306" spans="1:51">
      <c r="A306" t="str">
        <f t="shared" si="23"/>
        <v>2016</v>
      </c>
      <c r="B306" t="str">
        <f t="shared" si="24"/>
        <v>October</v>
      </c>
      <c r="C306" s="2">
        <v>42673</v>
      </c>
      <c r="D306" s="1" t="str">
        <f t="shared" si="20"/>
        <v>OK</v>
      </c>
      <c r="E306">
        <f t="shared" si="21"/>
        <v>0</v>
      </c>
      <c r="F306">
        <f t="shared" si="22"/>
        <v>1</v>
      </c>
      <c r="G306" s="13">
        <v>42673</v>
      </c>
      <c r="I306">
        <v>249</v>
      </c>
      <c r="J306">
        <v>99</v>
      </c>
      <c r="K306">
        <v>286</v>
      </c>
      <c r="M306">
        <v>187</v>
      </c>
      <c r="P306">
        <v>320</v>
      </c>
      <c r="Q306">
        <v>278</v>
      </c>
      <c r="R306">
        <v>32</v>
      </c>
      <c r="S306">
        <v>75</v>
      </c>
      <c r="T306">
        <v>76</v>
      </c>
      <c r="U306">
        <v>19</v>
      </c>
      <c r="V306">
        <v>64</v>
      </c>
      <c r="W306">
        <v>347</v>
      </c>
      <c r="X306">
        <v>236</v>
      </c>
      <c r="Z306">
        <v>305</v>
      </c>
      <c r="AB306">
        <v>448</v>
      </c>
      <c r="AC306">
        <v>915</v>
      </c>
      <c r="AD306">
        <v>68</v>
      </c>
      <c r="AE306">
        <v>294</v>
      </c>
      <c r="AF306">
        <v>678</v>
      </c>
      <c r="AG306">
        <v>907</v>
      </c>
      <c r="AI306">
        <v>550</v>
      </c>
      <c r="AK306">
        <v>954</v>
      </c>
      <c r="AL306">
        <v>699</v>
      </c>
      <c r="AQ306">
        <v>158</v>
      </c>
      <c r="AR306">
        <v>181</v>
      </c>
      <c r="AS306">
        <v>1062</v>
      </c>
      <c r="AU306">
        <v>601</v>
      </c>
      <c r="AV306">
        <v>354</v>
      </c>
      <c r="AW306">
        <v>383</v>
      </c>
      <c r="AX306">
        <v>80</v>
      </c>
      <c r="AY306">
        <v>156</v>
      </c>
    </row>
    <row r="307" spans="1:51">
      <c r="A307" t="str">
        <f t="shared" si="23"/>
        <v>2016</v>
      </c>
      <c r="B307" t="str">
        <f t="shared" si="24"/>
        <v>October</v>
      </c>
      <c r="C307" s="2">
        <v>42674</v>
      </c>
      <c r="D307" s="1" t="str">
        <f t="shared" si="20"/>
        <v>OK</v>
      </c>
      <c r="E307">
        <f t="shared" si="21"/>
        <v>1</v>
      </c>
      <c r="F307">
        <f t="shared" si="22"/>
        <v>0</v>
      </c>
      <c r="G307" s="13">
        <v>42674</v>
      </c>
      <c r="I307">
        <v>378</v>
      </c>
      <c r="J307">
        <v>263</v>
      </c>
      <c r="K307">
        <v>203</v>
      </c>
      <c r="M307">
        <v>118</v>
      </c>
      <c r="P307">
        <v>636</v>
      </c>
      <c r="Q307">
        <v>403</v>
      </c>
      <c r="R307">
        <v>84</v>
      </c>
      <c r="S307">
        <v>158</v>
      </c>
      <c r="T307">
        <v>110</v>
      </c>
      <c r="U307">
        <v>40</v>
      </c>
      <c r="V307">
        <v>188</v>
      </c>
      <c r="W307">
        <v>558</v>
      </c>
      <c r="X307">
        <v>117</v>
      </c>
      <c r="Z307">
        <v>296</v>
      </c>
      <c r="AB307">
        <v>408</v>
      </c>
      <c r="AC307">
        <v>383</v>
      </c>
      <c r="AD307">
        <v>32</v>
      </c>
      <c r="AE307">
        <v>447</v>
      </c>
      <c r="AF307">
        <v>841</v>
      </c>
      <c r="AG307">
        <v>586</v>
      </c>
      <c r="AI307">
        <v>290</v>
      </c>
      <c r="AK307">
        <v>1108</v>
      </c>
      <c r="AL307">
        <v>735</v>
      </c>
      <c r="AQ307">
        <v>157</v>
      </c>
      <c r="AR307">
        <v>448</v>
      </c>
      <c r="AS307">
        <v>1209</v>
      </c>
      <c r="AU307">
        <v>476</v>
      </c>
      <c r="AV307">
        <v>52</v>
      </c>
      <c r="AW307">
        <v>63</v>
      </c>
      <c r="AX307">
        <v>160</v>
      </c>
      <c r="AY307">
        <v>162</v>
      </c>
    </row>
    <row r="308" spans="1:51">
      <c r="A308" t="str">
        <f t="shared" si="23"/>
        <v>2016</v>
      </c>
      <c r="B308" t="str">
        <f t="shared" si="24"/>
        <v>November</v>
      </c>
      <c r="C308" s="2">
        <v>42675</v>
      </c>
      <c r="D308" s="1" t="str">
        <f t="shared" si="20"/>
        <v>OK</v>
      </c>
      <c r="E308">
        <f t="shared" si="21"/>
        <v>1</v>
      </c>
      <c r="F308">
        <f t="shared" si="22"/>
        <v>0</v>
      </c>
      <c r="G308" s="13">
        <v>42675</v>
      </c>
      <c r="I308">
        <v>412</v>
      </c>
      <c r="J308">
        <v>317</v>
      </c>
      <c r="K308">
        <v>330</v>
      </c>
      <c r="M308">
        <v>141</v>
      </c>
      <c r="P308">
        <v>698</v>
      </c>
      <c r="Q308">
        <v>449</v>
      </c>
      <c r="R308">
        <v>101</v>
      </c>
      <c r="S308">
        <v>179</v>
      </c>
      <c r="T308">
        <v>71</v>
      </c>
      <c r="U308">
        <v>69</v>
      </c>
      <c r="V308">
        <v>87</v>
      </c>
      <c r="W308">
        <v>707</v>
      </c>
      <c r="X308">
        <v>127</v>
      </c>
      <c r="Z308">
        <v>350</v>
      </c>
      <c r="AB308">
        <v>527</v>
      </c>
      <c r="AC308">
        <v>505</v>
      </c>
      <c r="AD308">
        <v>41</v>
      </c>
      <c r="AE308">
        <v>486</v>
      </c>
      <c r="AF308">
        <v>1018</v>
      </c>
      <c r="AG308">
        <v>707</v>
      </c>
      <c r="AI308">
        <v>292</v>
      </c>
      <c r="AK308">
        <v>1351</v>
      </c>
      <c r="AL308">
        <v>957</v>
      </c>
      <c r="AQ308">
        <v>147</v>
      </c>
      <c r="AR308">
        <v>527</v>
      </c>
      <c r="AS308">
        <v>1518</v>
      </c>
      <c r="AU308">
        <v>637</v>
      </c>
      <c r="AV308">
        <v>81</v>
      </c>
      <c r="AW308">
        <v>160</v>
      </c>
      <c r="AX308">
        <v>192</v>
      </c>
      <c r="AY308">
        <v>194</v>
      </c>
    </row>
    <row r="309" spans="1:51">
      <c r="A309" t="str">
        <f t="shared" si="23"/>
        <v>2016</v>
      </c>
      <c r="B309" t="str">
        <f t="shared" si="24"/>
        <v>November</v>
      </c>
      <c r="C309" s="2">
        <v>42676</v>
      </c>
      <c r="D309" s="1" t="str">
        <f t="shared" si="20"/>
        <v>OK</v>
      </c>
      <c r="E309">
        <f t="shared" si="21"/>
        <v>1</v>
      </c>
      <c r="F309">
        <f t="shared" si="22"/>
        <v>0</v>
      </c>
      <c r="G309" s="13">
        <v>42676</v>
      </c>
      <c r="I309">
        <v>362</v>
      </c>
      <c r="J309">
        <v>238</v>
      </c>
      <c r="K309">
        <v>247</v>
      </c>
      <c r="M309">
        <v>97</v>
      </c>
      <c r="P309">
        <v>646</v>
      </c>
      <c r="Q309">
        <v>414</v>
      </c>
      <c r="R309">
        <v>110</v>
      </c>
      <c r="S309">
        <v>166</v>
      </c>
      <c r="T309">
        <v>105</v>
      </c>
      <c r="U309">
        <v>39</v>
      </c>
      <c r="V309">
        <v>106</v>
      </c>
      <c r="W309">
        <v>690</v>
      </c>
      <c r="X309">
        <v>150</v>
      </c>
      <c r="Z309">
        <v>343</v>
      </c>
      <c r="AB309">
        <v>423</v>
      </c>
      <c r="AC309">
        <v>357</v>
      </c>
      <c r="AD309">
        <v>45</v>
      </c>
      <c r="AE309">
        <v>453</v>
      </c>
      <c r="AF309">
        <v>904</v>
      </c>
      <c r="AG309">
        <v>584</v>
      </c>
      <c r="AI309">
        <v>223</v>
      </c>
      <c r="AK309">
        <v>992</v>
      </c>
      <c r="AL309">
        <v>856</v>
      </c>
      <c r="AQ309">
        <v>142</v>
      </c>
      <c r="AR309">
        <v>421</v>
      </c>
      <c r="AS309">
        <v>1115</v>
      </c>
      <c r="AU309">
        <v>575</v>
      </c>
      <c r="AV309">
        <v>61</v>
      </c>
      <c r="AW309">
        <v>84</v>
      </c>
      <c r="AX309">
        <v>171</v>
      </c>
      <c r="AY309">
        <v>190</v>
      </c>
    </row>
    <row r="310" spans="1:51">
      <c r="A310" t="str">
        <f t="shared" si="23"/>
        <v>2016</v>
      </c>
      <c r="B310" t="str">
        <f t="shared" si="24"/>
        <v>November</v>
      </c>
      <c r="C310" s="2">
        <v>42677</v>
      </c>
      <c r="D310" s="1" t="str">
        <f t="shared" si="20"/>
        <v>OK</v>
      </c>
      <c r="E310">
        <f t="shared" si="21"/>
        <v>1</v>
      </c>
      <c r="F310">
        <f t="shared" si="22"/>
        <v>0</v>
      </c>
      <c r="G310" s="13">
        <v>42677</v>
      </c>
      <c r="I310">
        <v>393</v>
      </c>
      <c r="J310">
        <v>305</v>
      </c>
      <c r="K310">
        <v>318</v>
      </c>
      <c r="M310">
        <v>170</v>
      </c>
      <c r="P310">
        <v>698</v>
      </c>
      <c r="Q310">
        <v>469</v>
      </c>
      <c r="R310">
        <v>121</v>
      </c>
      <c r="S310">
        <v>167</v>
      </c>
      <c r="T310">
        <v>93</v>
      </c>
      <c r="U310">
        <v>37</v>
      </c>
      <c r="V310">
        <v>95</v>
      </c>
      <c r="W310">
        <v>702</v>
      </c>
      <c r="X310">
        <v>148</v>
      </c>
      <c r="Z310">
        <v>401</v>
      </c>
      <c r="AB310">
        <v>443</v>
      </c>
      <c r="AC310">
        <v>451</v>
      </c>
      <c r="AD310">
        <v>29</v>
      </c>
      <c r="AE310">
        <v>463</v>
      </c>
      <c r="AF310">
        <v>948</v>
      </c>
      <c r="AG310">
        <v>721</v>
      </c>
      <c r="AI310">
        <v>265</v>
      </c>
      <c r="AK310">
        <v>1319</v>
      </c>
      <c r="AL310">
        <v>1028</v>
      </c>
      <c r="AQ310">
        <v>138</v>
      </c>
      <c r="AR310">
        <v>483</v>
      </c>
      <c r="AS310">
        <v>1442</v>
      </c>
      <c r="AU310">
        <v>676</v>
      </c>
      <c r="AV310">
        <v>82</v>
      </c>
      <c r="AW310">
        <v>154</v>
      </c>
      <c r="AX310">
        <v>202</v>
      </c>
      <c r="AY310">
        <v>183</v>
      </c>
    </row>
    <row r="311" spans="1:51">
      <c r="A311" t="str">
        <f t="shared" si="23"/>
        <v>2016</v>
      </c>
      <c r="B311" t="str">
        <f t="shared" si="24"/>
        <v>November</v>
      </c>
      <c r="C311" s="2">
        <v>42678</v>
      </c>
      <c r="D311" s="1" t="str">
        <f t="shared" si="20"/>
        <v>OK</v>
      </c>
      <c r="E311">
        <f t="shared" si="21"/>
        <v>1</v>
      </c>
      <c r="F311">
        <f t="shared" si="22"/>
        <v>0</v>
      </c>
      <c r="G311" s="13">
        <v>42678</v>
      </c>
      <c r="I311">
        <v>309</v>
      </c>
      <c r="J311">
        <v>232</v>
      </c>
      <c r="K311">
        <v>251</v>
      </c>
      <c r="M311">
        <v>105</v>
      </c>
      <c r="P311">
        <v>545</v>
      </c>
      <c r="Q311">
        <v>351</v>
      </c>
      <c r="R311">
        <v>88</v>
      </c>
      <c r="S311">
        <v>137</v>
      </c>
      <c r="T311">
        <v>91</v>
      </c>
      <c r="U311">
        <v>46</v>
      </c>
      <c r="V311">
        <v>89</v>
      </c>
      <c r="W311">
        <v>592</v>
      </c>
      <c r="X311">
        <v>134</v>
      </c>
      <c r="Z311">
        <v>297</v>
      </c>
      <c r="AB311">
        <v>358</v>
      </c>
      <c r="AC311">
        <v>277</v>
      </c>
      <c r="AD311">
        <v>34</v>
      </c>
      <c r="AE311">
        <v>380</v>
      </c>
      <c r="AF311">
        <v>761</v>
      </c>
      <c r="AG311">
        <v>451</v>
      </c>
      <c r="AI311">
        <v>234</v>
      </c>
      <c r="AK311">
        <v>971</v>
      </c>
      <c r="AL311">
        <v>837</v>
      </c>
      <c r="AQ311">
        <v>89</v>
      </c>
      <c r="AR311">
        <v>422</v>
      </c>
      <c r="AS311">
        <v>994</v>
      </c>
      <c r="AU311">
        <v>578</v>
      </c>
      <c r="AV311">
        <v>58</v>
      </c>
      <c r="AW311">
        <v>131</v>
      </c>
      <c r="AX311">
        <v>176</v>
      </c>
      <c r="AY311">
        <v>152</v>
      </c>
    </row>
    <row r="312" spans="1:51">
      <c r="A312" t="str">
        <f t="shared" si="23"/>
        <v>2016</v>
      </c>
      <c r="B312" t="str">
        <f t="shared" si="24"/>
        <v>November</v>
      </c>
      <c r="C312" s="2">
        <v>42679</v>
      </c>
      <c r="D312" s="1" t="str">
        <f t="shared" si="20"/>
        <v>OK</v>
      </c>
      <c r="E312">
        <f t="shared" si="21"/>
        <v>0</v>
      </c>
      <c r="F312">
        <f t="shared" si="22"/>
        <v>1</v>
      </c>
      <c r="G312" s="13">
        <v>42679</v>
      </c>
      <c r="I312">
        <v>191</v>
      </c>
      <c r="J312">
        <v>95</v>
      </c>
      <c r="K312">
        <v>306</v>
      </c>
      <c r="M312">
        <v>226</v>
      </c>
      <c r="P312">
        <v>253</v>
      </c>
      <c r="Q312">
        <v>253</v>
      </c>
      <c r="R312">
        <v>60</v>
      </c>
      <c r="S312">
        <v>86</v>
      </c>
      <c r="T312">
        <v>104</v>
      </c>
      <c r="U312">
        <v>52</v>
      </c>
      <c r="V312">
        <v>40</v>
      </c>
      <c r="W312">
        <v>316</v>
      </c>
      <c r="X312">
        <v>277</v>
      </c>
      <c r="Z312">
        <v>358</v>
      </c>
      <c r="AB312">
        <v>294</v>
      </c>
      <c r="AC312">
        <v>713</v>
      </c>
      <c r="AD312">
        <v>44</v>
      </c>
      <c r="AE312">
        <v>253</v>
      </c>
      <c r="AF312">
        <v>447</v>
      </c>
      <c r="AG312">
        <v>598</v>
      </c>
      <c r="AI312">
        <v>349</v>
      </c>
      <c r="AK312">
        <v>1172</v>
      </c>
      <c r="AL312">
        <v>798</v>
      </c>
      <c r="AQ312">
        <v>111</v>
      </c>
      <c r="AR312">
        <v>206</v>
      </c>
      <c r="AS312">
        <v>1356</v>
      </c>
      <c r="AU312">
        <v>665</v>
      </c>
      <c r="AV312">
        <v>105</v>
      </c>
      <c r="AW312">
        <v>343</v>
      </c>
      <c r="AX312">
        <v>141</v>
      </c>
      <c r="AY312">
        <v>86</v>
      </c>
    </row>
    <row r="313" spans="1:51">
      <c r="A313" t="str">
        <f t="shared" si="23"/>
        <v>2016</v>
      </c>
      <c r="B313" t="str">
        <f t="shared" si="24"/>
        <v>November</v>
      </c>
      <c r="C313" s="2">
        <v>42680</v>
      </c>
      <c r="D313" s="1" t="str">
        <f t="shared" si="20"/>
        <v>OK</v>
      </c>
      <c r="E313">
        <f t="shared" si="21"/>
        <v>0</v>
      </c>
      <c r="F313">
        <f t="shared" si="22"/>
        <v>1</v>
      </c>
      <c r="G313" s="13">
        <v>42680</v>
      </c>
      <c r="I313">
        <v>271</v>
      </c>
      <c r="J313">
        <v>96</v>
      </c>
      <c r="K313">
        <v>399</v>
      </c>
      <c r="M313">
        <v>190</v>
      </c>
      <c r="P313">
        <v>287</v>
      </c>
      <c r="Q313">
        <v>363</v>
      </c>
      <c r="R313">
        <v>30</v>
      </c>
      <c r="S313">
        <v>76</v>
      </c>
      <c r="T313">
        <v>86</v>
      </c>
      <c r="U313">
        <v>25</v>
      </c>
      <c r="V313">
        <v>42</v>
      </c>
      <c r="W313">
        <v>298</v>
      </c>
      <c r="X313">
        <v>164</v>
      </c>
      <c r="Z313">
        <v>270</v>
      </c>
      <c r="AB313">
        <v>392</v>
      </c>
      <c r="AC313">
        <v>681</v>
      </c>
      <c r="AD313">
        <v>24</v>
      </c>
      <c r="AE313">
        <v>296</v>
      </c>
      <c r="AF313">
        <v>541</v>
      </c>
      <c r="AG313">
        <v>806</v>
      </c>
      <c r="AI313">
        <v>568</v>
      </c>
      <c r="AK313">
        <v>1107</v>
      </c>
      <c r="AL313">
        <v>878</v>
      </c>
      <c r="AQ313">
        <v>132</v>
      </c>
      <c r="AR313">
        <v>162</v>
      </c>
      <c r="AS313">
        <v>1257</v>
      </c>
      <c r="AU313">
        <v>738</v>
      </c>
      <c r="AV313">
        <v>159</v>
      </c>
      <c r="AW313">
        <v>323</v>
      </c>
      <c r="AX313">
        <v>99</v>
      </c>
      <c r="AY313">
        <v>100</v>
      </c>
    </row>
    <row r="314" spans="1:51">
      <c r="A314" t="str">
        <f t="shared" si="23"/>
        <v>2016</v>
      </c>
      <c r="B314" t="str">
        <f t="shared" si="24"/>
        <v>November</v>
      </c>
      <c r="C314" s="2">
        <v>42681</v>
      </c>
      <c r="D314" s="1" t="str">
        <f t="shared" si="20"/>
        <v>OK</v>
      </c>
      <c r="E314">
        <f t="shared" si="21"/>
        <v>1</v>
      </c>
      <c r="F314">
        <f t="shared" si="22"/>
        <v>0</v>
      </c>
      <c r="G314" s="13">
        <v>42681</v>
      </c>
      <c r="I314">
        <v>256</v>
      </c>
      <c r="J314">
        <v>197</v>
      </c>
      <c r="K314">
        <v>137</v>
      </c>
      <c r="M314">
        <v>64</v>
      </c>
      <c r="P314">
        <v>470</v>
      </c>
      <c r="Q314">
        <v>272</v>
      </c>
      <c r="R314">
        <v>103</v>
      </c>
      <c r="S314">
        <v>106</v>
      </c>
      <c r="T314">
        <v>93</v>
      </c>
      <c r="U314">
        <v>10</v>
      </c>
      <c r="V314">
        <v>90</v>
      </c>
      <c r="W314">
        <v>438</v>
      </c>
      <c r="X314">
        <v>76</v>
      </c>
      <c r="Z314">
        <v>176</v>
      </c>
      <c r="AB314">
        <v>268</v>
      </c>
      <c r="AC314">
        <v>194</v>
      </c>
      <c r="AD314">
        <v>27</v>
      </c>
      <c r="AE314">
        <v>324</v>
      </c>
      <c r="AF314">
        <v>571</v>
      </c>
      <c r="AG314">
        <v>334</v>
      </c>
      <c r="AI314">
        <v>118</v>
      </c>
      <c r="AK314">
        <v>688</v>
      </c>
      <c r="AL314">
        <v>503</v>
      </c>
      <c r="AQ314">
        <v>76</v>
      </c>
      <c r="AR314">
        <v>344</v>
      </c>
      <c r="AS314">
        <v>705</v>
      </c>
      <c r="AU314">
        <v>290</v>
      </c>
      <c r="AV314">
        <v>54</v>
      </c>
      <c r="AW314">
        <v>24</v>
      </c>
      <c r="AX314">
        <v>126</v>
      </c>
      <c r="AY314">
        <v>113</v>
      </c>
    </row>
    <row r="315" spans="1:51">
      <c r="A315" t="str">
        <f t="shared" si="23"/>
        <v>2016</v>
      </c>
      <c r="B315" t="str">
        <f t="shared" si="24"/>
        <v>November</v>
      </c>
      <c r="C315" s="2">
        <v>42682</v>
      </c>
      <c r="D315" s="1" t="str">
        <f t="shared" si="20"/>
        <v>OK</v>
      </c>
      <c r="E315">
        <f t="shared" si="21"/>
        <v>1</v>
      </c>
      <c r="F315">
        <f t="shared" si="22"/>
        <v>0</v>
      </c>
      <c r="G315" s="13">
        <v>42682</v>
      </c>
      <c r="I315">
        <v>324</v>
      </c>
      <c r="J315">
        <v>216</v>
      </c>
      <c r="K315">
        <v>169</v>
      </c>
      <c r="M315">
        <v>103</v>
      </c>
      <c r="P315">
        <v>542</v>
      </c>
      <c r="Q315">
        <v>348</v>
      </c>
      <c r="R315">
        <v>117</v>
      </c>
      <c r="S315">
        <v>126</v>
      </c>
      <c r="T315">
        <v>81</v>
      </c>
      <c r="U315">
        <v>17</v>
      </c>
      <c r="V315">
        <v>84</v>
      </c>
      <c r="W315">
        <v>533</v>
      </c>
      <c r="X315">
        <v>104</v>
      </c>
      <c r="Z315">
        <v>274</v>
      </c>
      <c r="AB315">
        <v>374</v>
      </c>
      <c r="AC315">
        <v>244</v>
      </c>
      <c r="AD315">
        <v>23</v>
      </c>
      <c r="AE315">
        <v>388</v>
      </c>
      <c r="AF315">
        <v>689</v>
      </c>
      <c r="AG315">
        <v>420</v>
      </c>
      <c r="AI315">
        <v>161</v>
      </c>
      <c r="AK315">
        <v>830</v>
      </c>
      <c r="AL315">
        <v>638</v>
      </c>
      <c r="AQ315">
        <v>92</v>
      </c>
      <c r="AR315">
        <v>418</v>
      </c>
      <c r="AS315">
        <v>856</v>
      </c>
      <c r="AU315">
        <v>423</v>
      </c>
      <c r="AV315">
        <v>74</v>
      </c>
      <c r="AW315">
        <v>93</v>
      </c>
      <c r="AX315">
        <v>175</v>
      </c>
      <c r="AY315">
        <v>166</v>
      </c>
    </row>
    <row r="316" spans="1:51">
      <c r="A316" t="str">
        <f t="shared" si="23"/>
        <v>2016</v>
      </c>
      <c r="B316" t="str">
        <f t="shared" si="24"/>
        <v>November</v>
      </c>
      <c r="C316" s="2">
        <v>42683</v>
      </c>
      <c r="D316" s="1" t="str">
        <f t="shared" si="20"/>
        <v>OK</v>
      </c>
      <c r="E316">
        <f t="shared" si="21"/>
        <v>1</v>
      </c>
      <c r="F316">
        <f t="shared" si="22"/>
        <v>0</v>
      </c>
      <c r="G316" s="13">
        <v>42683</v>
      </c>
      <c r="I316">
        <v>410</v>
      </c>
      <c r="J316">
        <v>298</v>
      </c>
      <c r="K316">
        <v>356</v>
      </c>
      <c r="M316">
        <v>165</v>
      </c>
      <c r="P316">
        <v>756</v>
      </c>
      <c r="Q316">
        <v>533</v>
      </c>
      <c r="R316">
        <v>120</v>
      </c>
      <c r="S316">
        <v>158</v>
      </c>
      <c r="T316">
        <v>129</v>
      </c>
      <c r="U316">
        <v>48</v>
      </c>
      <c r="V316">
        <v>90</v>
      </c>
      <c r="W316">
        <v>711</v>
      </c>
      <c r="X316">
        <v>189</v>
      </c>
      <c r="Z316">
        <v>450</v>
      </c>
      <c r="AB316">
        <v>488</v>
      </c>
      <c r="AC316">
        <v>510</v>
      </c>
      <c r="AD316">
        <v>36</v>
      </c>
      <c r="AE316">
        <v>550</v>
      </c>
      <c r="AF316">
        <v>1110</v>
      </c>
      <c r="AG316">
        <v>753</v>
      </c>
      <c r="AI316">
        <v>290</v>
      </c>
      <c r="AK316">
        <v>1417</v>
      </c>
      <c r="AL316">
        <v>1090</v>
      </c>
      <c r="AQ316">
        <v>169</v>
      </c>
      <c r="AR316">
        <v>513</v>
      </c>
      <c r="AS316">
        <v>1522</v>
      </c>
      <c r="AU316">
        <v>698</v>
      </c>
      <c r="AV316">
        <v>81</v>
      </c>
      <c r="AW316">
        <v>163</v>
      </c>
      <c r="AX316">
        <v>210</v>
      </c>
      <c r="AY316">
        <v>192</v>
      </c>
    </row>
    <row r="317" spans="1:51">
      <c r="A317" t="str">
        <f t="shared" si="23"/>
        <v>2016</v>
      </c>
      <c r="B317" t="str">
        <f t="shared" si="24"/>
        <v>November</v>
      </c>
      <c r="C317" s="2">
        <v>42684</v>
      </c>
      <c r="D317" s="1" t="str">
        <f t="shared" si="20"/>
        <v>OK</v>
      </c>
      <c r="E317">
        <f t="shared" si="21"/>
        <v>1</v>
      </c>
      <c r="F317">
        <f t="shared" si="22"/>
        <v>0</v>
      </c>
      <c r="G317" s="13">
        <v>42684</v>
      </c>
      <c r="I317">
        <v>405</v>
      </c>
      <c r="J317">
        <v>292</v>
      </c>
      <c r="K317">
        <v>318</v>
      </c>
      <c r="M317">
        <v>148</v>
      </c>
      <c r="P317">
        <v>724</v>
      </c>
      <c r="Q317">
        <v>465</v>
      </c>
      <c r="R317">
        <v>106</v>
      </c>
      <c r="S317">
        <v>172</v>
      </c>
      <c r="T317">
        <v>87</v>
      </c>
      <c r="U317">
        <v>45</v>
      </c>
      <c r="V317">
        <v>103</v>
      </c>
      <c r="W317">
        <v>654</v>
      </c>
      <c r="X317">
        <v>158</v>
      </c>
      <c r="Z317">
        <v>351</v>
      </c>
      <c r="AB317">
        <v>434</v>
      </c>
      <c r="AC317">
        <v>461</v>
      </c>
      <c r="AD317">
        <v>34</v>
      </c>
      <c r="AE317">
        <v>488</v>
      </c>
      <c r="AF317">
        <v>940</v>
      </c>
      <c r="AG317">
        <v>720</v>
      </c>
      <c r="AI317">
        <v>288</v>
      </c>
      <c r="AK317">
        <v>1252</v>
      </c>
      <c r="AL317">
        <v>945</v>
      </c>
      <c r="AQ317">
        <v>141</v>
      </c>
      <c r="AR317">
        <v>507</v>
      </c>
      <c r="AS317">
        <v>1380</v>
      </c>
      <c r="AU317">
        <v>623</v>
      </c>
      <c r="AV317">
        <v>90</v>
      </c>
      <c r="AW317">
        <v>162</v>
      </c>
      <c r="AX317">
        <v>190</v>
      </c>
      <c r="AY317">
        <v>203</v>
      </c>
    </row>
    <row r="318" spans="1:51">
      <c r="A318" t="str">
        <f t="shared" si="23"/>
        <v>2016</v>
      </c>
      <c r="B318" t="str">
        <f t="shared" si="24"/>
        <v>November</v>
      </c>
      <c r="C318" s="2">
        <v>42685</v>
      </c>
      <c r="D318" s="1" t="str">
        <f t="shared" si="20"/>
        <v>OK</v>
      </c>
      <c r="E318">
        <f t="shared" si="21"/>
        <v>1</v>
      </c>
      <c r="F318">
        <f t="shared" si="22"/>
        <v>0</v>
      </c>
      <c r="G318" s="13">
        <v>42685</v>
      </c>
      <c r="I318">
        <v>324</v>
      </c>
      <c r="J318">
        <v>256</v>
      </c>
      <c r="K318">
        <v>277</v>
      </c>
      <c r="M318">
        <v>120</v>
      </c>
      <c r="P318">
        <v>619</v>
      </c>
      <c r="Q318">
        <v>352</v>
      </c>
      <c r="R318">
        <v>115</v>
      </c>
      <c r="S318">
        <v>127</v>
      </c>
      <c r="T318">
        <v>119</v>
      </c>
      <c r="U318">
        <v>37</v>
      </c>
      <c r="V318">
        <v>195</v>
      </c>
      <c r="W318">
        <v>608</v>
      </c>
      <c r="X318">
        <v>139</v>
      </c>
      <c r="Z318">
        <v>287</v>
      </c>
      <c r="AB318">
        <v>370</v>
      </c>
      <c r="AC318">
        <v>364</v>
      </c>
      <c r="AD318">
        <v>52</v>
      </c>
      <c r="AE318">
        <v>395</v>
      </c>
      <c r="AF318">
        <v>716</v>
      </c>
      <c r="AG318">
        <v>490</v>
      </c>
      <c r="AI318">
        <v>274</v>
      </c>
      <c r="AK318">
        <v>1047</v>
      </c>
      <c r="AL318">
        <v>897</v>
      </c>
      <c r="AQ318">
        <v>93</v>
      </c>
      <c r="AR318">
        <v>437</v>
      </c>
      <c r="AS318">
        <v>1176</v>
      </c>
      <c r="AU318">
        <v>586</v>
      </c>
      <c r="AV318">
        <v>68</v>
      </c>
      <c r="AW318">
        <v>128</v>
      </c>
      <c r="AX318">
        <v>187</v>
      </c>
      <c r="AY318">
        <v>186</v>
      </c>
    </row>
    <row r="319" spans="1:51">
      <c r="A319" t="str">
        <f t="shared" si="23"/>
        <v>2016</v>
      </c>
      <c r="B319" t="str">
        <f t="shared" si="24"/>
        <v>November</v>
      </c>
      <c r="C319" s="2">
        <v>42686</v>
      </c>
      <c r="D319" s="1" t="str">
        <f t="shared" si="20"/>
        <v>OK</v>
      </c>
      <c r="E319">
        <f t="shared" si="21"/>
        <v>0</v>
      </c>
      <c r="F319">
        <f t="shared" si="22"/>
        <v>1</v>
      </c>
      <c r="G319" s="13">
        <v>42686</v>
      </c>
      <c r="I319">
        <v>167</v>
      </c>
      <c r="J319">
        <v>84</v>
      </c>
      <c r="K319">
        <v>204</v>
      </c>
      <c r="M319">
        <v>198</v>
      </c>
      <c r="P319">
        <v>210</v>
      </c>
      <c r="Q319">
        <v>189</v>
      </c>
      <c r="R319">
        <v>43</v>
      </c>
      <c r="S319">
        <v>60</v>
      </c>
      <c r="T319">
        <v>68</v>
      </c>
      <c r="U319">
        <v>29</v>
      </c>
      <c r="V319">
        <v>53</v>
      </c>
      <c r="W319">
        <v>272</v>
      </c>
      <c r="X319">
        <v>207</v>
      </c>
      <c r="Z319">
        <v>328</v>
      </c>
      <c r="AB319">
        <v>183</v>
      </c>
      <c r="AC319">
        <v>426</v>
      </c>
      <c r="AD319">
        <v>60</v>
      </c>
      <c r="AE319">
        <v>166</v>
      </c>
      <c r="AF319">
        <v>356</v>
      </c>
      <c r="AG319">
        <v>445</v>
      </c>
      <c r="AI319">
        <v>179</v>
      </c>
      <c r="AK319">
        <v>842</v>
      </c>
      <c r="AL319">
        <v>551</v>
      </c>
      <c r="AQ319">
        <v>77</v>
      </c>
      <c r="AR319">
        <v>168</v>
      </c>
      <c r="AS319">
        <v>999</v>
      </c>
      <c r="AU319">
        <v>409</v>
      </c>
      <c r="AV319">
        <v>94</v>
      </c>
      <c r="AW319">
        <v>241</v>
      </c>
      <c r="AX319">
        <v>85</v>
      </c>
      <c r="AY319">
        <v>95</v>
      </c>
    </row>
    <row r="320" spans="1:51">
      <c r="A320" t="str">
        <f t="shared" si="23"/>
        <v>2016</v>
      </c>
      <c r="B320" t="str">
        <f t="shared" si="24"/>
        <v>November</v>
      </c>
      <c r="C320" s="2">
        <v>42687</v>
      </c>
      <c r="D320" s="1" t="str">
        <f t="shared" si="20"/>
        <v>OK</v>
      </c>
      <c r="E320">
        <f t="shared" si="21"/>
        <v>0</v>
      </c>
      <c r="F320">
        <f t="shared" si="22"/>
        <v>1</v>
      </c>
      <c r="G320" s="13">
        <v>42687</v>
      </c>
      <c r="I320">
        <v>242</v>
      </c>
      <c r="J320">
        <v>104</v>
      </c>
      <c r="K320">
        <v>629</v>
      </c>
      <c r="M320">
        <v>219</v>
      </c>
      <c r="P320">
        <v>256</v>
      </c>
      <c r="Q320">
        <v>333</v>
      </c>
      <c r="R320">
        <v>37</v>
      </c>
      <c r="S320">
        <v>68</v>
      </c>
      <c r="T320">
        <v>91</v>
      </c>
      <c r="U320">
        <v>25</v>
      </c>
      <c r="V320">
        <v>56</v>
      </c>
      <c r="W320">
        <v>317</v>
      </c>
      <c r="X320">
        <v>273</v>
      </c>
      <c r="Z320">
        <v>566</v>
      </c>
      <c r="AB320">
        <v>441</v>
      </c>
      <c r="AC320">
        <v>691</v>
      </c>
      <c r="AD320">
        <v>44</v>
      </c>
      <c r="AE320">
        <v>299</v>
      </c>
      <c r="AF320">
        <v>578</v>
      </c>
      <c r="AG320">
        <v>830</v>
      </c>
      <c r="AI320">
        <v>486</v>
      </c>
      <c r="AK320">
        <v>1154</v>
      </c>
      <c r="AL320">
        <v>968</v>
      </c>
      <c r="AQ320">
        <v>125</v>
      </c>
      <c r="AR320">
        <v>152</v>
      </c>
      <c r="AS320">
        <v>1388</v>
      </c>
      <c r="AU320">
        <v>857</v>
      </c>
      <c r="AV320">
        <v>219</v>
      </c>
      <c r="AW320">
        <v>446</v>
      </c>
      <c r="AX320">
        <v>85</v>
      </c>
      <c r="AY320">
        <v>122</v>
      </c>
    </row>
    <row r="321" spans="1:51">
      <c r="A321" t="str">
        <f t="shared" si="23"/>
        <v>2016</v>
      </c>
      <c r="B321" t="str">
        <f t="shared" si="24"/>
        <v>November</v>
      </c>
      <c r="C321" s="2">
        <v>42688</v>
      </c>
      <c r="D321" s="1" t="str">
        <f t="shared" ref="D321:D384" si="25">IF(C321=G321,"OK","Wrong date")</f>
        <v>OK</v>
      </c>
      <c r="E321">
        <f t="shared" ref="E321:E384" si="26">IF(OR(WEEKDAY(C321) = 1, WEEKDAY(C321) = 7), 0, 1)</f>
        <v>1</v>
      </c>
      <c r="F321">
        <f t="shared" ref="F321:F384" si="27">IF(OR(WEEKDAY(C321) = 1, WEEKDAY(C321) = 7), 1, 0)</f>
        <v>0</v>
      </c>
      <c r="G321" s="13">
        <v>42688</v>
      </c>
      <c r="I321">
        <v>384</v>
      </c>
      <c r="J321">
        <v>291</v>
      </c>
      <c r="K321">
        <v>236</v>
      </c>
      <c r="M321">
        <v>113</v>
      </c>
      <c r="P321">
        <v>651</v>
      </c>
      <c r="Q321">
        <v>436</v>
      </c>
      <c r="R321">
        <v>101</v>
      </c>
      <c r="S321">
        <v>167</v>
      </c>
      <c r="T321">
        <v>114</v>
      </c>
      <c r="U321">
        <v>38</v>
      </c>
      <c r="V321">
        <v>216</v>
      </c>
      <c r="W321">
        <v>664</v>
      </c>
      <c r="X321">
        <v>143</v>
      </c>
      <c r="Z321">
        <v>328</v>
      </c>
      <c r="AB321">
        <v>470</v>
      </c>
      <c r="AC321">
        <v>351</v>
      </c>
      <c r="AD321">
        <v>26</v>
      </c>
      <c r="AE321">
        <v>500</v>
      </c>
      <c r="AF321">
        <v>968</v>
      </c>
      <c r="AG321">
        <v>656</v>
      </c>
      <c r="AI321">
        <v>280</v>
      </c>
      <c r="AK321">
        <v>1277</v>
      </c>
      <c r="AL321">
        <v>898</v>
      </c>
      <c r="AQ321">
        <v>130</v>
      </c>
      <c r="AR321">
        <v>487</v>
      </c>
      <c r="AS321">
        <v>1349</v>
      </c>
      <c r="AU321">
        <v>558</v>
      </c>
      <c r="AV321">
        <v>111</v>
      </c>
      <c r="AW321">
        <v>134</v>
      </c>
      <c r="AX321">
        <v>179</v>
      </c>
      <c r="AY321">
        <v>190</v>
      </c>
    </row>
    <row r="322" spans="1:51">
      <c r="A322" t="str">
        <f t="shared" si="23"/>
        <v>2016</v>
      </c>
      <c r="B322" t="str">
        <f t="shared" si="24"/>
        <v>November</v>
      </c>
      <c r="C322" s="2">
        <v>42689</v>
      </c>
      <c r="D322" s="1" t="str">
        <f t="shared" si="25"/>
        <v>OK</v>
      </c>
      <c r="E322">
        <f t="shared" si="26"/>
        <v>1</v>
      </c>
      <c r="F322">
        <f t="shared" si="27"/>
        <v>0</v>
      </c>
      <c r="G322" s="13">
        <v>42689</v>
      </c>
      <c r="I322">
        <v>299</v>
      </c>
      <c r="J322">
        <v>207</v>
      </c>
      <c r="K322">
        <v>132</v>
      </c>
      <c r="M322">
        <v>77</v>
      </c>
      <c r="P322">
        <v>419</v>
      </c>
      <c r="Q322">
        <v>253</v>
      </c>
      <c r="R322">
        <v>86</v>
      </c>
      <c r="S322">
        <v>112</v>
      </c>
      <c r="T322">
        <v>77</v>
      </c>
      <c r="U322">
        <v>21</v>
      </c>
      <c r="V322">
        <v>173</v>
      </c>
      <c r="W322">
        <v>437</v>
      </c>
      <c r="X322">
        <v>71</v>
      </c>
      <c r="Z322">
        <v>192</v>
      </c>
      <c r="AB322">
        <v>264</v>
      </c>
      <c r="AC322">
        <v>151</v>
      </c>
      <c r="AD322">
        <v>17</v>
      </c>
      <c r="AE322">
        <v>300</v>
      </c>
      <c r="AF322">
        <v>552</v>
      </c>
      <c r="AG322">
        <v>350</v>
      </c>
      <c r="AI322">
        <v>120</v>
      </c>
      <c r="AK322">
        <v>746</v>
      </c>
      <c r="AL322">
        <v>487</v>
      </c>
      <c r="AQ322">
        <v>67</v>
      </c>
      <c r="AR322">
        <v>290</v>
      </c>
      <c r="AS322">
        <v>811</v>
      </c>
      <c r="AU322">
        <v>328</v>
      </c>
      <c r="AV322">
        <v>24</v>
      </c>
      <c r="AW322">
        <v>40</v>
      </c>
      <c r="AX322">
        <v>148</v>
      </c>
      <c r="AY322">
        <v>142</v>
      </c>
    </row>
    <row r="323" spans="1:51">
      <c r="A323" t="str">
        <f t="shared" si="23"/>
        <v>2016</v>
      </c>
      <c r="B323" t="str">
        <f t="shared" si="24"/>
        <v>November</v>
      </c>
      <c r="C323" s="2">
        <v>42690</v>
      </c>
      <c r="D323" s="1" t="str">
        <f t="shared" si="25"/>
        <v>OK</v>
      </c>
      <c r="E323">
        <f t="shared" si="26"/>
        <v>1</v>
      </c>
      <c r="F323">
        <f t="shared" si="27"/>
        <v>0</v>
      </c>
      <c r="G323" s="13">
        <v>42690</v>
      </c>
      <c r="I323">
        <v>320</v>
      </c>
      <c r="J323">
        <v>238</v>
      </c>
      <c r="K323">
        <v>259</v>
      </c>
      <c r="M323">
        <v>97</v>
      </c>
      <c r="P323">
        <v>545</v>
      </c>
      <c r="Q323">
        <v>332</v>
      </c>
      <c r="R323">
        <v>110</v>
      </c>
      <c r="S323">
        <v>119</v>
      </c>
      <c r="T323">
        <v>106</v>
      </c>
      <c r="U323">
        <v>33</v>
      </c>
      <c r="V323">
        <v>192</v>
      </c>
      <c r="W323">
        <v>543</v>
      </c>
      <c r="X323">
        <v>113</v>
      </c>
      <c r="Z323">
        <v>270</v>
      </c>
      <c r="AB323">
        <v>343</v>
      </c>
      <c r="AC323">
        <v>312</v>
      </c>
      <c r="AD323">
        <v>48</v>
      </c>
      <c r="AE323">
        <v>399</v>
      </c>
      <c r="AF323">
        <v>711</v>
      </c>
      <c r="AG323">
        <v>454</v>
      </c>
      <c r="AI323">
        <v>181</v>
      </c>
      <c r="AK323">
        <v>987</v>
      </c>
      <c r="AL323">
        <v>832</v>
      </c>
      <c r="AQ323">
        <v>81</v>
      </c>
      <c r="AR323">
        <v>377</v>
      </c>
      <c r="AS323">
        <v>1063</v>
      </c>
      <c r="AU323">
        <v>424</v>
      </c>
      <c r="AV323">
        <v>91</v>
      </c>
      <c r="AW323">
        <v>94</v>
      </c>
      <c r="AX323">
        <v>171</v>
      </c>
      <c r="AY323">
        <v>187</v>
      </c>
    </row>
    <row r="324" spans="1:51">
      <c r="A324" t="str">
        <f t="shared" ref="A324:A387" si="28">TEXT(C324,"yyyy")</f>
        <v>2016</v>
      </c>
      <c r="B324" t="str">
        <f t="shared" ref="B324:B387" si="29">TEXT(C324,"mmmm")</f>
        <v>November</v>
      </c>
      <c r="C324" s="2">
        <v>42691</v>
      </c>
      <c r="D324" s="1" t="str">
        <f t="shared" si="25"/>
        <v>OK</v>
      </c>
      <c r="E324">
        <f t="shared" si="26"/>
        <v>1</v>
      </c>
      <c r="F324">
        <f t="shared" si="27"/>
        <v>0</v>
      </c>
      <c r="G324" s="13">
        <v>42691</v>
      </c>
      <c r="I324">
        <v>305</v>
      </c>
      <c r="J324">
        <v>190</v>
      </c>
      <c r="K324">
        <v>162</v>
      </c>
      <c r="M324">
        <v>85</v>
      </c>
      <c r="P324">
        <v>496</v>
      </c>
      <c r="Q324">
        <v>268</v>
      </c>
      <c r="R324">
        <v>88</v>
      </c>
      <c r="S324">
        <v>119</v>
      </c>
      <c r="T324">
        <v>77</v>
      </c>
      <c r="U324">
        <v>28</v>
      </c>
      <c r="V324">
        <v>153</v>
      </c>
      <c r="W324">
        <v>451</v>
      </c>
      <c r="X324">
        <v>87</v>
      </c>
      <c r="Z324">
        <v>224</v>
      </c>
      <c r="AB324">
        <v>300</v>
      </c>
      <c r="AC324">
        <v>219</v>
      </c>
      <c r="AD324">
        <v>24</v>
      </c>
      <c r="AE324">
        <v>318</v>
      </c>
      <c r="AF324">
        <v>568</v>
      </c>
      <c r="AG324">
        <v>335</v>
      </c>
      <c r="AI324">
        <v>160</v>
      </c>
      <c r="AK324">
        <v>783</v>
      </c>
      <c r="AL324">
        <v>604</v>
      </c>
      <c r="AQ324">
        <v>74</v>
      </c>
      <c r="AR324">
        <v>314</v>
      </c>
      <c r="AS324">
        <v>887</v>
      </c>
      <c r="AU324">
        <v>403</v>
      </c>
      <c r="AV324">
        <v>33</v>
      </c>
      <c r="AW324">
        <v>56</v>
      </c>
      <c r="AX324">
        <v>142</v>
      </c>
      <c r="AY324">
        <v>132</v>
      </c>
    </row>
    <row r="325" spans="1:51">
      <c r="A325" t="str">
        <f t="shared" si="28"/>
        <v>2016</v>
      </c>
      <c r="B325" t="str">
        <f t="shared" si="29"/>
        <v>November</v>
      </c>
      <c r="C325" s="2">
        <v>42692</v>
      </c>
      <c r="D325" s="1" t="str">
        <f t="shared" si="25"/>
        <v>OK</v>
      </c>
      <c r="E325">
        <f t="shared" si="26"/>
        <v>1</v>
      </c>
      <c r="F325">
        <f t="shared" si="27"/>
        <v>0</v>
      </c>
      <c r="G325" s="13">
        <v>42692</v>
      </c>
      <c r="I325">
        <v>344</v>
      </c>
      <c r="J325">
        <v>231</v>
      </c>
      <c r="K325">
        <v>307</v>
      </c>
      <c r="M325">
        <v>135</v>
      </c>
      <c r="P325">
        <v>577</v>
      </c>
      <c r="Q325">
        <v>380</v>
      </c>
      <c r="R325">
        <v>98</v>
      </c>
      <c r="S325">
        <v>126</v>
      </c>
      <c r="T325">
        <v>100</v>
      </c>
      <c r="U325">
        <v>63</v>
      </c>
      <c r="V325">
        <v>160</v>
      </c>
      <c r="W325">
        <v>541</v>
      </c>
      <c r="X325">
        <v>150</v>
      </c>
      <c r="Z325">
        <v>324</v>
      </c>
      <c r="AB325">
        <v>414</v>
      </c>
      <c r="AC325">
        <v>385</v>
      </c>
      <c r="AD325">
        <v>31</v>
      </c>
      <c r="AE325">
        <v>433</v>
      </c>
      <c r="AF325">
        <v>759</v>
      </c>
      <c r="AG325">
        <v>542</v>
      </c>
      <c r="AI325">
        <v>253</v>
      </c>
      <c r="AK325">
        <v>1219</v>
      </c>
      <c r="AL325">
        <v>946</v>
      </c>
      <c r="AQ325">
        <v>150</v>
      </c>
      <c r="AR325">
        <v>412</v>
      </c>
      <c r="AS325">
        <v>1283</v>
      </c>
      <c r="AU325">
        <v>700</v>
      </c>
      <c r="AV325">
        <v>56</v>
      </c>
      <c r="AW325">
        <v>134</v>
      </c>
      <c r="AX325">
        <v>182</v>
      </c>
      <c r="AY325">
        <v>154</v>
      </c>
    </row>
    <row r="326" spans="1:51">
      <c r="A326" t="str">
        <f t="shared" si="28"/>
        <v>2016</v>
      </c>
      <c r="B326" t="str">
        <f t="shared" si="29"/>
        <v>November</v>
      </c>
      <c r="C326" s="2">
        <v>42693</v>
      </c>
      <c r="D326" s="1" t="str">
        <f t="shared" si="25"/>
        <v>OK</v>
      </c>
      <c r="E326">
        <f t="shared" si="26"/>
        <v>0</v>
      </c>
      <c r="F326">
        <f t="shared" si="27"/>
        <v>1</v>
      </c>
      <c r="G326" s="13">
        <v>42693</v>
      </c>
      <c r="I326">
        <v>137</v>
      </c>
      <c r="J326">
        <v>81</v>
      </c>
      <c r="K326">
        <v>251</v>
      </c>
      <c r="M326">
        <v>170</v>
      </c>
      <c r="P326">
        <v>222</v>
      </c>
      <c r="Q326">
        <v>173</v>
      </c>
      <c r="R326">
        <v>44</v>
      </c>
      <c r="S326">
        <v>56</v>
      </c>
      <c r="T326">
        <v>64</v>
      </c>
      <c r="U326">
        <v>36</v>
      </c>
      <c r="V326">
        <v>44</v>
      </c>
      <c r="W326">
        <v>263</v>
      </c>
      <c r="X326">
        <v>254</v>
      </c>
      <c r="Z326">
        <v>280</v>
      </c>
      <c r="AB326">
        <v>124</v>
      </c>
      <c r="AC326">
        <v>500</v>
      </c>
      <c r="AD326">
        <v>27</v>
      </c>
      <c r="AE326">
        <v>116</v>
      </c>
      <c r="AF326">
        <v>333</v>
      </c>
      <c r="AG326">
        <v>461</v>
      </c>
      <c r="AI326">
        <v>151</v>
      </c>
      <c r="AK326">
        <v>782</v>
      </c>
      <c r="AL326">
        <v>542</v>
      </c>
      <c r="AQ326">
        <v>60</v>
      </c>
      <c r="AR326">
        <v>106</v>
      </c>
      <c r="AS326">
        <v>944</v>
      </c>
      <c r="AU326">
        <v>383</v>
      </c>
      <c r="AV326">
        <v>33</v>
      </c>
      <c r="AW326">
        <v>370</v>
      </c>
      <c r="AX326">
        <v>77</v>
      </c>
      <c r="AY326">
        <v>77</v>
      </c>
    </row>
    <row r="327" spans="1:51">
      <c r="A327" t="str">
        <f t="shared" si="28"/>
        <v>2016</v>
      </c>
      <c r="B327" t="str">
        <f t="shared" si="29"/>
        <v>November</v>
      </c>
      <c r="C327" s="2">
        <v>42694</v>
      </c>
      <c r="D327" s="1" t="str">
        <f t="shared" si="25"/>
        <v>OK</v>
      </c>
      <c r="E327">
        <f t="shared" si="26"/>
        <v>0</v>
      </c>
      <c r="F327">
        <f t="shared" si="27"/>
        <v>1</v>
      </c>
      <c r="G327" s="13">
        <v>42694</v>
      </c>
      <c r="I327">
        <v>266</v>
      </c>
      <c r="J327">
        <v>94</v>
      </c>
      <c r="K327">
        <v>430</v>
      </c>
      <c r="M327">
        <v>137</v>
      </c>
      <c r="P327">
        <v>280</v>
      </c>
      <c r="Q327">
        <v>297</v>
      </c>
      <c r="R327">
        <v>34</v>
      </c>
      <c r="S327">
        <v>66</v>
      </c>
      <c r="T327">
        <v>78</v>
      </c>
      <c r="U327">
        <v>36</v>
      </c>
      <c r="V327">
        <v>63</v>
      </c>
      <c r="W327">
        <v>307</v>
      </c>
      <c r="X327">
        <v>201</v>
      </c>
      <c r="Z327">
        <v>262</v>
      </c>
      <c r="AB327">
        <v>383</v>
      </c>
      <c r="AC327">
        <v>486</v>
      </c>
      <c r="AD327">
        <v>27</v>
      </c>
      <c r="AE327">
        <v>269</v>
      </c>
      <c r="AF327">
        <v>538</v>
      </c>
      <c r="AG327">
        <v>744</v>
      </c>
      <c r="AI327">
        <v>380</v>
      </c>
      <c r="AK327">
        <v>1128</v>
      </c>
      <c r="AL327">
        <v>932</v>
      </c>
      <c r="AQ327">
        <v>91</v>
      </c>
      <c r="AR327">
        <v>159</v>
      </c>
      <c r="AS327">
        <v>1269</v>
      </c>
      <c r="AU327">
        <v>631</v>
      </c>
      <c r="AV327">
        <v>166</v>
      </c>
      <c r="AW327">
        <v>314</v>
      </c>
      <c r="AX327">
        <v>88</v>
      </c>
      <c r="AY327">
        <v>118</v>
      </c>
    </row>
    <row r="328" spans="1:51">
      <c r="A328" t="str">
        <f t="shared" si="28"/>
        <v>2016</v>
      </c>
      <c r="B328" t="str">
        <f t="shared" si="29"/>
        <v>November</v>
      </c>
      <c r="C328" s="2">
        <v>42695</v>
      </c>
      <c r="D328" s="1" t="str">
        <f t="shared" si="25"/>
        <v>OK</v>
      </c>
      <c r="E328">
        <f t="shared" si="26"/>
        <v>1</v>
      </c>
      <c r="F328">
        <f t="shared" si="27"/>
        <v>0</v>
      </c>
      <c r="G328" s="13">
        <v>42695</v>
      </c>
      <c r="I328">
        <v>401</v>
      </c>
      <c r="J328">
        <v>304</v>
      </c>
      <c r="K328">
        <v>289</v>
      </c>
      <c r="M328">
        <v>107</v>
      </c>
      <c r="P328">
        <v>673</v>
      </c>
      <c r="Q328">
        <v>467</v>
      </c>
      <c r="R328">
        <v>83</v>
      </c>
      <c r="S328">
        <v>185</v>
      </c>
      <c r="T328">
        <v>105</v>
      </c>
      <c r="U328">
        <v>58</v>
      </c>
      <c r="V328">
        <v>188</v>
      </c>
      <c r="W328">
        <v>668</v>
      </c>
      <c r="X328">
        <v>165</v>
      </c>
      <c r="Z328">
        <v>362</v>
      </c>
      <c r="AB328">
        <v>494</v>
      </c>
      <c r="AC328">
        <v>440</v>
      </c>
      <c r="AD328">
        <v>55</v>
      </c>
      <c r="AE328">
        <v>515</v>
      </c>
      <c r="AF328">
        <v>1054</v>
      </c>
      <c r="AG328">
        <v>664</v>
      </c>
      <c r="AI328">
        <v>318</v>
      </c>
      <c r="AK328">
        <v>1335</v>
      </c>
      <c r="AL328">
        <v>963</v>
      </c>
      <c r="AQ328">
        <v>133</v>
      </c>
      <c r="AR328">
        <v>477</v>
      </c>
      <c r="AS328">
        <v>1383</v>
      </c>
      <c r="AU328">
        <v>661</v>
      </c>
      <c r="AV328">
        <v>122</v>
      </c>
      <c r="AW328">
        <v>166</v>
      </c>
      <c r="AX328">
        <v>201</v>
      </c>
      <c r="AY328">
        <v>176</v>
      </c>
    </row>
    <row r="329" spans="1:51">
      <c r="A329" t="str">
        <f t="shared" si="28"/>
        <v>2016</v>
      </c>
      <c r="B329" t="str">
        <f t="shared" si="29"/>
        <v>November</v>
      </c>
      <c r="C329" s="2">
        <v>42696</v>
      </c>
      <c r="D329" s="1" t="str">
        <f t="shared" si="25"/>
        <v>OK</v>
      </c>
      <c r="E329">
        <f t="shared" si="26"/>
        <v>1</v>
      </c>
      <c r="F329">
        <f t="shared" si="27"/>
        <v>0</v>
      </c>
      <c r="G329" s="13">
        <v>42696</v>
      </c>
      <c r="I329">
        <v>426</v>
      </c>
      <c r="J329">
        <v>345</v>
      </c>
      <c r="K329">
        <v>384</v>
      </c>
      <c r="M329">
        <v>170</v>
      </c>
      <c r="P329">
        <v>711</v>
      </c>
      <c r="Q329">
        <v>508</v>
      </c>
      <c r="R329">
        <v>103</v>
      </c>
      <c r="S329">
        <v>215</v>
      </c>
      <c r="T329">
        <v>109</v>
      </c>
      <c r="U329">
        <v>51</v>
      </c>
      <c r="V329">
        <v>222</v>
      </c>
      <c r="W329">
        <v>805</v>
      </c>
      <c r="X329">
        <v>168</v>
      </c>
      <c r="Z329">
        <v>381</v>
      </c>
      <c r="AB329">
        <v>548</v>
      </c>
      <c r="AC329">
        <v>540</v>
      </c>
      <c r="AD329">
        <v>34</v>
      </c>
      <c r="AE329">
        <v>571</v>
      </c>
      <c r="AF329">
        <v>1100</v>
      </c>
      <c r="AG329">
        <v>842</v>
      </c>
      <c r="AI329">
        <v>367</v>
      </c>
      <c r="AK329">
        <v>1578</v>
      </c>
      <c r="AL329">
        <v>1137</v>
      </c>
      <c r="AQ329">
        <v>148</v>
      </c>
      <c r="AR329">
        <v>514</v>
      </c>
      <c r="AS329">
        <v>1758</v>
      </c>
      <c r="AU329">
        <v>760</v>
      </c>
      <c r="AV329">
        <v>110</v>
      </c>
      <c r="AW329">
        <v>231</v>
      </c>
      <c r="AX329">
        <v>203</v>
      </c>
      <c r="AY329">
        <v>199</v>
      </c>
    </row>
    <row r="330" spans="1:51">
      <c r="A330" t="str">
        <f t="shared" si="28"/>
        <v>2016</v>
      </c>
      <c r="B330" t="str">
        <f t="shared" si="29"/>
        <v>November</v>
      </c>
      <c r="C330" s="2">
        <v>42697</v>
      </c>
      <c r="D330" s="1" t="str">
        <f t="shared" si="25"/>
        <v>OK</v>
      </c>
      <c r="E330">
        <f t="shared" si="26"/>
        <v>1</v>
      </c>
      <c r="F330">
        <f t="shared" si="27"/>
        <v>0</v>
      </c>
      <c r="G330" s="13">
        <v>42697</v>
      </c>
      <c r="I330">
        <v>389</v>
      </c>
      <c r="J330">
        <v>327</v>
      </c>
      <c r="K330">
        <v>337</v>
      </c>
      <c r="M330">
        <v>158</v>
      </c>
      <c r="P330">
        <v>723</v>
      </c>
      <c r="Q330">
        <v>495</v>
      </c>
      <c r="R330">
        <v>95</v>
      </c>
      <c r="S330">
        <v>224</v>
      </c>
      <c r="T330">
        <v>97</v>
      </c>
      <c r="U330">
        <v>55</v>
      </c>
      <c r="V330">
        <v>221</v>
      </c>
      <c r="W330">
        <v>731</v>
      </c>
      <c r="X330">
        <v>147</v>
      </c>
      <c r="Z330">
        <v>391</v>
      </c>
      <c r="AB330">
        <v>502</v>
      </c>
      <c r="AC330">
        <v>515</v>
      </c>
      <c r="AD330">
        <v>39</v>
      </c>
      <c r="AE330">
        <v>503</v>
      </c>
      <c r="AF330">
        <v>1041</v>
      </c>
      <c r="AG330">
        <v>674</v>
      </c>
      <c r="AI330">
        <v>315</v>
      </c>
      <c r="AK330">
        <v>1435</v>
      </c>
      <c r="AL330">
        <v>1091</v>
      </c>
      <c r="AQ330">
        <v>146</v>
      </c>
      <c r="AR330">
        <v>482</v>
      </c>
      <c r="AS330">
        <v>1515</v>
      </c>
      <c r="AU330">
        <v>704</v>
      </c>
      <c r="AV330">
        <v>93</v>
      </c>
      <c r="AW330">
        <v>169</v>
      </c>
      <c r="AX330">
        <v>195</v>
      </c>
      <c r="AY330">
        <v>227</v>
      </c>
    </row>
    <row r="331" spans="1:51">
      <c r="A331" t="str">
        <f t="shared" si="28"/>
        <v>2016</v>
      </c>
      <c r="B331" t="str">
        <f t="shared" si="29"/>
        <v>November</v>
      </c>
      <c r="C331" s="2">
        <v>42698</v>
      </c>
      <c r="D331" s="1" t="str">
        <f t="shared" si="25"/>
        <v>OK</v>
      </c>
      <c r="E331">
        <f t="shared" si="26"/>
        <v>1</v>
      </c>
      <c r="F331">
        <f t="shared" si="27"/>
        <v>0</v>
      </c>
      <c r="G331" s="13">
        <v>42698</v>
      </c>
      <c r="I331">
        <v>378</v>
      </c>
      <c r="J331">
        <v>301</v>
      </c>
      <c r="K331">
        <v>365</v>
      </c>
      <c r="M331">
        <v>132</v>
      </c>
      <c r="P331">
        <v>696</v>
      </c>
      <c r="Q331">
        <v>484</v>
      </c>
      <c r="R331">
        <v>116</v>
      </c>
      <c r="S331">
        <v>172</v>
      </c>
      <c r="T331">
        <v>81</v>
      </c>
      <c r="U331">
        <v>64</v>
      </c>
      <c r="V331">
        <v>188</v>
      </c>
      <c r="W331">
        <v>751</v>
      </c>
      <c r="X331">
        <v>163</v>
      </c>
      <c r="Z331">
        <v>324</v>
      </c>
      <c r="AB331">
        <v>468</v>
      </c>
      <c r="AC331">
        <v>497</v>
      </c>
      <c r="AD331">
        <v>43</v>
      </c>
      <c r="AE331">
        <v>489</v>
      </c>
      <c r="AF331">
        <v>1000</v>
      </c>
      <c r="AG331">
        <v>687</v>
      </c>
      <c r="AI331">
        <v>303</v>
      </c>
      <c r="AK331">
        <v>1428</v>
      </c>
      <c r="AL331">
        <v>1073</v>
      </c>
      <c r="AQ331">
        <v>162</v>
      </c>
      <c r="AR331">
        <v>510</v>
      </c>
      <c r="AS331">
        <v>1581</v>
      </c>
      <c r="AU331">
        <v>710</v>
      </c>
      <c r="AV331">
        <v>108</v>
      </c>
      <c r="AW331">
        <v>128</v>
      </c>
      <c r="AX331">
        <v>184</v>
      </c>
      <c r="AY331">
        <v>202</v>
      </c>
    </row>
    <row r="332" spans="1:51">
      <c r="A332" t="str">
        <f t="shared" si="28"/>
        <v>2016</v>
      </c>
      <c r="B332" t="str">
        <f t="shared" si="29"/>
        <v>November</v>
      </c>
      <c r="C332" s="2">
        <v>42699</v>
      </c>
      <c r="D332" s="1" t="str">
        <f t="shared" si="25"/>
        <v>OK</v>
      </c>
      <c r="E332">
        <f t="shared" si="26"/>
        <v>1</v>
      </c>
      <c r="F332">
        <f t="shared" si="27"/>
        <v>0</v>
      </c>
      <c r="G332" s="13">
        <v>42699</v>
      </c>
      <c r="I332">
        <v>256</v>
      </c>
      <c r="J332">
        <v>177</v>
      </c>
      <c r="K332">
        <v>148</v>
      </c>
      <c r="M332">
        <v>74</v>
      </c>
      <c r="P332">
        <v>416</v>
      </c>
      <c r="Q332">
        <v>237</v>
      </c>
      <c r="R332">
        <v>89</v>
      </c>
      <c r="S332">
        <v>107</v>
      </c>
      <c r="T332">
        <v>93</v>
      </c>
      <c r="U332">
        <v>22</v>
      </c>
      <c r="V332">
        <v>164</v>
      </c>
      <c r="W332">
        <v>399</v>
      </c>
      <c r="X332">
        <v>95</v>
      </c>
      <c r="Z332">
        <v>236</v>
      </c>
      <c r="AB332">
        <v>239</v>
      </c>
      <c r="AC332">
        <v>220</v>
      </c>
      <c r="AD332">
        <v>56</v>
      </c>
      <c r="AE332">
        <v>278</v>
      </c>
      <c r="AF332">
        <v>510</v>
      </c>
      <c r="AG332">
        <v>294</v>
      </c>
      <c r="AI332">
        <v>135</v>
      </c>
      <c r="AK332">
        <v>719</v>
      </c>
      <c r="AL332">
        <v>567</v>
      </c>
      <c r="AQ332">
        <v>67</v>
      </c>
      <c r="AR332">
        <v>323</v>
      </c>
      <c r="AS332">
        <v>810</v>
      </c>
      <c r="AU332">
        <v>382</v>
      </c>
      <c r="AV332">
        <v>28</v>
      </c>
      <c r="AW332">
        <v>50</v>
      </c>
      <c r="AX332">
        <v>147</v>
      </c>
      <c r="AY332">
        <v>165</v>
      </c>
    </row>
    <row r="333" spans="1:51">
      <c r="A333" t="str">
        <f t="shared" si="28"/>
        <v>2016</v>
      </c>
      <c r="B333" t="str">
        <f t="shared" si="29"/>
        <v>November</v>
      </c>
      <c r="C333" s="2">
        <v>42700</v>
      </c>
      <c r="D333" s="1" t="str">
        <f t="shared" si="25"/>
        <v>OK</v>
      </c>
      <c r="E333">
        <f t="shared" si="26"/>
        <v>0</v>
      </c>
      <c r="F333">
        <f t="shared" si="27"/>
        <v>1</v>
      </c>
      <c r="G333" s="13">
        <v>42700</v>
      </c>
      <c r="I333">
        <v>203</v>
      </c>
      <c r="J333">
        <v>106</v>
      </c>
      <c r="K333">
        <v>270</v>
      </c>
      <c r="M333">
        <v>159</v>
      </c>
      <c r="P333">
        <v>274</v>
      </c>
      <c r="Q333">
        <v>246</v>
      </c>
      <c r="R333">
        <v>40</v>
      </c>
      <c r="S333">
        <v>72</v>
      </c>
      <c r="T333">
        <v>70</v>
      </c>
      <c r="U333">
        <v>38</v>
      </c>
      <c r="V333">
        <v>75</v>
      </c>
      <c r="W333">
        <v>302</v>
      </c>
      <c r="X333">
        <v>177</v>
      </c>
      <c r="Z333">
        <v>232</v>
      </c>
      <c r="AB333">
        <v>296</v>
      </c>
      <c r="AC333">
        <v>604</v>
      </c>
      <c r="AD333">
        <v>90</v>
      </c>
      <c r="AE333">
        <v>211</v>
      </c>
      <c r="AF333">
        <v>385</v>
      </c>
      <c r="AG333">
        <v>512</v>
      </c>
      <c r="AI333">
        <v>399</v>
      </c>
      <c r="AK333">
        <v>1071</v>
      </c>
      <c r="AL333">
        <v>766</v>
      </c>
      <c r="AQ333">
        <v>86</v>
      </c>
      <c r="AR333">
        <v>183</v>
      </c>
      <c r="AS333">
        <v>1336</v>
      </c>
      <c r="AU333">
        <v>586</v>
      </c>
      <c r="AV333">
        <v>163</v>
      </c>
      <c r="AW333">
        <v>224</v>
      </c>
      <c r="AX333">
        <v>92</v>
      </c>
      <c r="AY333">
        <v>93</v>
      </c>
    </row>
    <row r="334" spans="1:51">
      <c r="A334" t="str">
        <f t="shared" si="28"/>
        <v>2016</v>
      </c>
      <c r="B334" t="str">
        <f t="shared" si="29"/>
        <v>November</v>
      </c>
      <c r="C334" s="2">
        <v>42701</v>
      </c>
      <c r="D334" s="1" t="str">
        <f t="shared" si="25"/>
        <v>OK</v>
      </c>
      <c r="E334">
        <f t="shared" si="26"/>
        <v>0</v>
      </c>
      <c r="F334">
        <f t="shared" si="27"/>
        <v>1</v>
      </c>
      <c r="G334" s="13">
        <v>42701</v>
      </c>
      <c r="I334">
        <v>193</v>
      </c>
      <c r="J334">
        <v>77</v>
      </c>
      <c r="K334">
        <v>203</v>
      </c>
      <c r="M334">
        <v>109</v>
      </c>
      <c r="P334">
        <v>235</v>
      </c>
      <c r="Q334">
        <v>179</v>
      </c>
      <c r="R334">
        <v>44</v>
      </c>
      <c r="S334">
        <v>63</v>
      </c>
      <c r="T334">
        <v>81</v>
      </c>
      <c r="U334">
        <v>20</v>
      </c>
      <c r="V334">
        <v>56</v>
      </c>
      <c r="W334">
        <v>248</v>
      </c>
      <c r="X334">
        <v>158</v>
      </c>
      <c r="Z334">
        <v>182</v>
      </c>
      <c r="AB334">
        <v>197</v>
      </c>
      <c r="AC334">
        <v>403</v>
      </c>
      <c r="AD334">
        <v>19</v>
      </c>
      <c r="AE334">
        <v>151</v>
      </c>
      <c r="AF334">
        <v>311</v>
      </c>
      <c r="AG334">
        <v>337</v>
      </c>
      <c r="AI334">
        <v>297</v>
      </c>
      <c r="AK334">
        <v>714</v>
      </c>
      <c r="AL334">
        <v>535</v>
      </c>
      <c r="AQ334">
        <v>46</v>
      </c>
      <c r="AR334">
        <v>152</v>
      </c>
      <c r="AS334">
        <v>829</v>
      </c>
      <c r="AU334">
        <v>419</v>
      </c>
      <c r="AV334">
        <v>112</v>
      </c>
      <c r="AW334">
        <v>189</v>
      </c>
      <c r="AX334">
        <v>58</v>
      </c>
      <c r="AY334">
        <v>91</v>
      </c>
    </row>
    <row r="335" spans="1:51">
      <c r="A335" t="str">
        <f t="shared" si="28"/>
        <v>2016</v>
      </c>
      <c r="B335" t="str">
        <f t="shared" si="29"/>
        <v>November</v>
      </c>
      <c r="C335" s="2">
        <v>42702</v>
      </c>
      <c r="D335" s="1" t="str">
        <f t="shared" si="25"/>
        <v>OK</v>
      </c>
      <c r="E335">
        <f t="shared" si="26"/>
        <v>1</v>
      </c>
      <c r="F335">
        <f t="shared" si="27"/>
        <v>0</v>
      </c>
      <c r="G335" s="13">
        <v>42702</v>
      </c>
      <c r="I335">
        <v>359</v>
      </c>
      <c r="J335">
        <v>268</v>
      </c>
      <c r="K335">
        <v>214</v>
      </c>
      <c r="M335">
        <v>97</v>
      </c>
      <c r="P335">
        <v>575</v>
      </c>
      <c r="Q335">
        <v>425</v>
      </c>
      <c r="R335">
        <v>92</v>
      </c>
      <c r="S335">
        <v>152</v>
      </c>
      <c r="T335">
        <v>86</v>
      </c>
      <c r="U335">
        <v>30</v>
      </c>
      <c r="V335">
        <v>173</v>
      </c>
      <c r="W335">
        <v>573</v>
      </c>
      <c r="X335">
        <v>120</v>
      </c>
      <c r="Z335">
        <v>267</v>
      </c>
      <c r="AB335">
        <v>431</v>
      </c>
      <c r="AC335">
        <v>265</v>
      </c>
      <c r="AD335">
        <v>30</v>
      </c>
      <c r="AE335">
        <v>459</v>
      </c>
      <c r="AF335">
        <v>856</v>
      </c>
      <c r="AG335">
        <v>520</v>
      </c>
      <c r="AI335">
        <v>191</v>
      </c>
      <c r="AK335">
        <v>965</v>
      </c>
      <c r="AL335">
        <v>791</v>
      </c>
      <c r="AQ335">
        <v>111</v>
      </c>
      <c r="AR335">
        <v>441</v>
      </c>
      <c r="AS335">
        <v>1026</v>
      </c>
      <c r="AU335">
        <v>638</v>
      </c>
      <c r="AV335">
        <v>116</v>
      </c>
      <c r="AW335">
        <v>62</v>
      </c>
      <c r="AX335">
        <v>180</v>
      </c>
      <c r="AY335">
        <v>184</v>
      </c>
    </row>
    <row r="336" spans="1:51">
      <c r="A336" t="str">
        <f t="shared" si="28"/>
        <v>2016</v>
      </c>
      <c r="B336" t="str">
        <f t="shared" si="29"/>
        <v>November</v>
      </c>
      <c r="C336" s="2">
        <v>42703</v>
      </c>
      <c r="D336" s="1" t="str">
        <f t="shared" si="25"/>
        <v>OK</v>
      </c>
      <c r="E336">
        <f t="shared" si="26"/>
        <v>1</v>
      </c>
      <c r="F336">
        <f t="shared" si="27"/>
        <v>0</v>
      </c>
      <c r="G336" s="13">
        <v>42703</v>
      </c>
      <c r="I336">
        <v>420</v>
      </c>
      <c r="J336">
        <v>322</v>
      </c>
      <c r="K336">
        <v>339</v>
      </c>
      <c r="M336">
        <v>142</v>
      </c>
      <c r="P336">
        <v>710</v>
      </c>
      <c r="Q336">
        <v>469</v>
      </c>
      <c r="R336">
        <v>95</v>
      </c>
      <c r="S336">
        <v>176</v>
      </c>
      <c r="T336">
        <v>104</v>
      </c>
      <c r="U336">
        <v>43</v>
      </c>
      <c r="V336">
        <v>196</v>
      </c>
      <c r="W336">
        <v>642</v>
      </c>
      <c r="X336">
        <v>150</v>
      </c>
      <c r="Z336">
        <v>358</v>
      </c>
      <c r="AB336">
        <v>473</v>
      </c>
      <c r="AC336">
        <v>473</v>
      </c>
      <c r="AD336">
        <v>37</v>
      </c>
      <c r="AE336">
        <v>501</v>
      </c>
      <c r="AF336">
        <v>973</v>
      </c>
      <c r="AG336">
        <v>677</v>
      </c>
      <c r="AI336">
        <v>262</v>
      </c>
      <c r="AK336">
        <v>1326</v>
      </c>
      <c r="AL336">
        <v>1057</v>
      </c>
      <c r="AQ336">
        <v>150</v>
      </c>
      <c r="AR336">
        <v>465</v>
      </c>
      <c r="AS336">
        <v>1469</v>
      </c>
      <c r="AU336">
        <v>731</v>
      </c>
      <c r="AV336">
        <v>85</v>
      </c>
      <c r="AW336">
        <v>158</v>
      </c>
      <c r="AX336">
        <v>215</v>
      </c>
      <c r="AY336">
        <v>173</v>
      </c>
    </row>
    <row r="337" spans="1:51">
      <c r="A337" t="str">
        <f t="shared" si="28"/>
        <v>2016</v>
      </c>
      <c r="B337" t="str">
        <f t="shared" si="29"/>
        <v>November</v>
      </c>
      <c r="C337" s="2">
        <v>42704</v>
      </c>
      <c r="D337" s="1" t="str">
        <f t="shared" si="25"/>
        <v>OK</v>
      </c>
      <c r="E337">
        <f t="shared" si="26"/>
        <v>1</v>
      </c>
      <c r="F337">
        <f t="shared" si="27"/>
        <v>0</v>
      </c>
      <c r="G337" s="13">
        <v>42704</v>
      </c>
      <c r="I337">
        <v>389</v>
      </c>
      <c r="J337">
        <v>290</v>
      </c>
      <c r="K337">
        <v>312</v>
      </c>
      <c r="M337">
        <v>123</v>
      </c>
      <c r="P337">
        <v>683</v>
      </c>
      <c r="Q337">
        <v>445</v>
      </c>
      <c r="R337">
        <v>98</v>
      </c>
      <c r="S337">
        <v>176</v>
      </c>
      <c r="T337">
        <v>92</v>
      </c>
      <c r="U337">
        <v>83</v>
      </c>
      <c r="V337">
        <v>203</v>
      </c>
      <c r="W337">
        <v>675</v>
      </c>
      <c r="X337">
        <v>198</v>
      </c>
      <c r="Z337">
        <v>403</v>
      </c>
      <c r="AB337">
        <v>460</v>
      </c>
      <c r="AC337">
        <v>407</v>
      </c>
      <c r="AD337">
        <v>69</v>
      </c>
      <c r="AE337">
        <v>489</v>
      </c>
      <c r="AF337">
        <v>954</v>
      </c>
      <c r="AG337">
        <v>635</v>
      </c>
      <c r="AI337">
        <v>251</v>
      </c>
      <c r="AK337">
        <v>1215</v>
      </c>
      <c r="AL337">
        <v>1016</v>
      </c>
      <c r="AQ337">
        <v>146</v>
      </c>
      <c r="AR337">
        <v>476</v>
      </c>
      <c r="AS337">
        <v>1234</v>
      </c>
      <c r="AU337">
        <v>614</v>
      </c>
      <c r="AV337">
        <v>82</v>
      </c>
      <c r="AW337">
        <v>146</v>
      </c>
      <c r="AX337">
        <v>185</v>
      </c>
      <c r="AY337">
        <v>220</v>
      </c>
    </row>
    <row r="338" spans="1:51">
      <c r="A338" t="str">
        <f t="shared" si="28"/>
        <v>2016</v>
      </c>
      <c r="B338" t="str">
        <f t="shared" si="29"/>
        <v>December</v>
      </c>
      <c r="C338" s="2">
        <v>42705</v>
      </c>
      <c r="D338" s="1" t="str">
        <f t="shared" si="25"/>
        <v>OK</v>
      </c>
      <c r="E338">
        <f t="shared" si="26"/>
        <v>1</v>
      </c>
      <c r="F338">
        <f t="shared" si="27"/>
        <v>0</v>
      </c>
      <c r="G338" s="13">
        <v>42705</v>
      </c>
      <c r="I338">
        <v>398</v>
      </c>
      <c r="J338">
        <v>306</v>
      </c>
      <c r="K338">
        <v>328</v>
      </c>
      <c r="M338">
        <v>144</v>
      </c>
      <c r="P338">
        <v>687</v>
      </c>
      <c r="Q338">
        <v>512</v>
      </c>
      <c r="R338">
        <v>105</v>
      </c>
      <c r="S338">
        <v>175</v>
      </c>
      <c r="T338">
        <v>92</v>
      </c>
      <c r="U338">
        <v>72</v>
      </c>
      <c r="V338">
        <v>187</v>
      </c>
      <c r="W338">
        <v>662</v>
      </c>
      <c r="X338">
        <v>174</v>
      </c>
      <c r="Z338">
        <v>332</v>
      </c>
      <c r="AB338">
        <v>853</v>
      </c>
      <c r="AC338">
        <v>424</v>
      </c>
      <c r="AD338">
        <v>30</v>
      </c>
      <c r="AE338">
        <v>575</v>
      </c>
      <c r="AF338">
        <v>955</v>
      </c>
      <c r="AG338">
        <v>710</v>
      </c>
      <c r="AI338">
        <v>263</v>
      </c>
      <c r="AK338">
        <v>1421</v>
      </c>
      <c r="AL338">
        <v>1015</v>
      </c>
      <c r="AQ338">
        <v>156</v>
      </c>
      <c r="AR338">
        <v>467</v>
      </c>
      <c r="AS338">
        <v>1631</v>
      </c>
      <c r="AU338">
        <v>658</v>
      </c>
      <c r="AV338">
        <v>131</v>
      </c>
      <c r="AW338">
        <v>139</v>
      </c>
      <c r="AX338">
        <v>193</v>
      </c>
      <c r="AY338">
        <v>194</v>
      </c>
    </row>
    <row r="339" spans="1:51">
      <c r="A339" t="str">
        <f t="shared" si="28"/>
        <v>2016</v>
      </c>
      <c r="B339" t="str">
        <f t="shared" si="29"/>
        <v>December</v>
      </c>
      <c r="C339" s="2">
        <v>42706</v>
      </c>
      <c r="D339" s="1" t="str">
        <f t="shared" si="25"/>
        <v>OK</v>
      </c>
      <c r="E339">
        <f t="shared" si="26"/>
        <v>1</v>
      </c>
      <c r="F339">
        <f t="shared" si="27"/>
        <v>0</v>
      </c>
      <c r="G339" s="13">
        <v>42706</v>
      </c>
      <c r="I339">
        <v>316</v>
      </c>
      <c r="J339">
        <v>258</v>
      </c>
      <c r="K339">
        <v>302</v>
      </c>
      <c r="M339">
        <v>111</v>
      </c>
      <c r="P339">
        <v>601</v>
      </c>
      <c r="Q339">
        <v>324</v>
      </c>
      <c r="R339">
        <v>96</v>
      </c>
      <c r="S339">
        <v>139</v>
      </c>
      <c r="T339">
        <v>102</v>
      </c>
      <c r="U339">
        <v>45</v>
      </c>
      <c r="V339">
        <v>175</v>
      </c>
      <c r="W339">
        <v>546</v>
      </c>
      <c r="X339">
        <v>137</v>
      </c>
      <c r="Z339">
        <v>297</v>
      </c>
      <c r="AB339">
        <v>412</v>
      </c>
      <c r="AC339">
        <v>338</v>
      </c>
      <c r="AD339">
        <v>49</v>
      </c>
      <c r="AE339">
        <v>423</v>
      </c>
      <c r="AF339">
        <v>802</v>
      </c>
      <c r="AG339">
        <v>555</v>
      </c>
      <c r="AI339">
        <v>217</v>
      </c>
      <c r="AK339">
        <v>1052</v>
      </c>
      <c r="AL339">
        <v>1000</v>
      </c>
      <c r="AQ339">
        <v>116</v>
      </c>
      <c r="AR339">
        <v>388</v>
      </c>
      <c r="AS339">
        <v>1186</v>
      </c>
      <c r="AU339">
        <v>719</v>
      </c>
      <c r="AV339">
        <v>81</v>
      </c>
      <c r="AW339">
        <v>109</v>
      </c>
      <c r="AX339">
        <v>199</v>
      </c>
      <c r="AY339">
        <v>188</v>
      </c>
    </row>
    <row r="340" spans="1:51">
      <c r="A340" t="str">
        <f t="shared" si="28"/>
        <v>2016</v>
      </c>
      <c r="B340" t="str">
        <f t="shared" si="29"/>
        <v>December</v>
      </c>
      <c r="C340" s="2">
        <v>42707</v>
      </c>
      <c r="D340" s="1" t="str">
        <f t="shared" si="25"/>
        <v>OK</v>
      </c>
      <c r="E340">
        <f t="shared" si="26"/>
        <v>0</v>
      </c>
      <c r="F340">
        <f t="shared" si="27"/>
        <v>1</v>
      </c>
      <c r="G340" s="13">
        <v>42707</v>
      </c>
      <c r="I340">
        <v>215</v>
      </c>
      <c r="J340">
        <v>107</v>
      </c>
      <c r="K340">
        <v>388</v>
      </c>
      <c r="M340">
        <v>191</v>
      </c>
      <c r="P340">
        <v>293</v>
      </c>
      <c r="Q340">
        <v>259</v>
      </c>
      <c r="R340">
        <v>41</v>
      </c>
      <c r="S340">
        <v>86</v>
      </c>
      <c r="T340">
        <v>100</v>
      </c>
      <c r="U340">
        <v>31</v>
      </c>
      <c r="V340">
        <v>77</v>
      </c>
      <c r="W340">
        <v>298</v>
      </c>
      <c r="X340">
        <v>228</v>
      </c>
      <c r="Z340">
        <v>301</v>
      </c>
      <c r="AB340">
        <v>261</v>
      </c>
      <c r="AC340">
        <v>643</v>
      </c>
      <c r="AD340">
        <v>50</v>
      </c>
      <c r="AE340">
        <v>198</v>
      </c>
      <c r="AF340">
        <v>466</v>
      </c>
      <c r="AG340">
        <v>628</v>
      </c>
      <c r="AI340">
        <v>362</v>
      </c>
      <c r="AK340">
        <v>1244</v>
      </c>
      <c r="AL340">
        <v>877</v>
      </c>
      <c r="AQ340">
        <v>118</v>
      </c>
      <c r="AR340">
        <v>164</v>
      </c>
      <c r="AS340">
        <v>1494</v>
      </c>
      <c r="AU340">
        <v>697</v>
      </c>
      <c r="AV340">
        <v>158</v>
      </c>
      <c r="AW340">
        <v>267</v>
      </c>
      <c r="AX340">
        <v>106</v>
      </c>
      <c r="AY340">
        <v>126</v>
      </c>
    </row>
    <row r="341" spans="1:51">
      <c r="A341" t="str">
        <f t="shared" si="28"/>
        <v>2016</v>
      </c>
      <c r="B341" t="str">
        <f t="shared" si="29"/>
        <v>December</v>
      </c>
      <c r="C341" s="2">
        <v>42708</v>
      </c>
      <c r="D341" s="1" t="str">
        <f t="shared" si="25"/>
        <v>OK</v>
      </c>
      <c r="E341">
        <f t="shared" si="26"/>
        <v>0</v>
      </c>
      <c r="F341">
        <f t="shared" si="27"/>
        <v>1</v>
      </c>
      <c r="G341" s="13">
        <v>42708</v>
      </c>
      <c r="I341">
        <v>272</v>
      </c>
      <c r="J341">
        <v>80</v>
      </c>
      <c r="K341">
        <v>403</v>
      </c>
      <c r="M341">
        <v>150</v>
      </c>
      <c r="P341">
        <v>282</v>
      </c>
      <c r="Q341">
        <v>311</v>
      </c>
      <c r="R341">
        <v>35</v>
      </c>
      <c r="S341">
        <v>77</v>
      </c>
      <c r="T341">
        <v>75</v>
      </c>
      <c r="U341">
        <v>17</v>
      </c>
      <c r="V341">
        <v>55</v>
      </c>
      <c r="W341">
        <v>316</v>
      </c>
      <c r="X341">
        <v>175</v>
      </c>
      <c r="Z341">
        <v>294</v>
      </c>
      <c r="AB341">
        <v>336</v>
      </c>
      <c r="AC341">
        <v>752</v>
      </c>
      <c r="AD341">
        <v>28</v>
      </c>
      <c r="AE341">
        <v>300</v>
      </c>
      <c r="AF341">
        <v>503</v>
      </c>
      <c r="AG341">
        <v>796</v>
      </c>
      <c r="AI341">
        <v>476</v>
      </c>
      <c r="AK341">
        <v>1375</v>
      </c>
      <c r="AL341">
        <v>962</v>
      </c>
      <c r="AQ341">
        <v>106</v>
      </c>
      <c r="AR341">
        <v>181</v>
      </c>
      <c r="AS341">
        <v>1593</v>
      </c>
      <c r="AU341">
        <v>851</v>
      </c>
      <c r="AV341">
        <v>185</v>
      </c>
      <c r="AW341">
        <v>282</v>
      </c>
      <c r="AX341">
        <v>94</v>
      </c>
      <c r="AY341">
        <v>146</v>
      </c>
    </row>
    <row r="342" spans="1:51">
      <c r="A342" t="str">
        <f t="shared" si="28"/>
        <v>2016</v>
      </c>
      <c r="B342" t="str">
        <f t="shared" si="29"/>
        <v>December</v>
      </c>
      <c r="C342" s="2">
        <v>42709</v>
      </c>
      <c r="D342" s="1" t="str">
        <f t="shared" si="25"/>
        <v>OK</v>
      </c>
      <c r="E342">
        <f t="shared" si="26"/>
        <v>1</v>
      </c>
      <c r="F342">
        <f t="shared" si="27"/>
        <v>0</v>
      </c>
      <c r="G342" s="13">
        <v>42709</v>
      </c>
      <c r="I342">
        <v>440</v>
      </c>
      <c r="J342">
        <v>307</v>
      </c>
      <c r="K342">
        <v>253</v>
      </c>
      <c r="M342">
        <v>107</v>
      </c>
      <c r="P342">
        <v>665</v>
      </c>
      <c r="Q342">
        <v>508</v>
      </c>
      <c r="R342">
        <v>100</v>
      </c>
      <c r="S342">
        <v>193</v>
      </c>
      <c r="T342">
        <v>111</v>
      </c>
      <c r="U342">
        <v>43</v>
      </c>
      <c r="V342">
        <v>227</v>
      </c>
      <c r="W342">
        <v>673</v>
      </c>
      <c r="X342">
        <v>157</v>
      </c>
      <c r="Z342">
        <v>276</v>
      </c>
      <c r="AB342">
        <v>529</v>
      </c>
      <c r="AC342">
        <v>442</v>
      </c>
      <c r="AD342">
        <v>28</v>
      </c>
      <c r="AE342">
        <v>550</v>
      </c>
      <c r="AF342">
        <v>1070</v>
      </c>
      <c r="AG342">
        <v>655</v>
      </c>
      <c r="AI342">
        <v>266</v>
      </c>
      <c r="AK342">
        <v>1317</v>
      </c>
      <c r="AL342">
        <v>1033</v>
      </c>
      <c r="AQ342">
        <v>143</v>
      </c>
      <c r="AR342">
        <v>481</v>
      </c>
      <c r="AS342">
        <v>1447</v>
      </c>
      <c r="AU342">
        <v>663</v>
      </c>
      <c r="AV342">
        <v>85</v>
      </c>
      <c r="AW342">
        <v>108</v>
      </c>
      <c r="AX342">
        <v>189</v>
      </c>
      <c r="AY342">
        <v>208</v>
      </c>
    </row>
    <row r="343" spans="1:51">
      <c r="A343" t="str">
        <f t="shared" si="28"/>
        <v>2016</v>
      </c>
      <c r="B343" t="str">
        <f t="shared" si="29"/>
        <v>December</v>
      </c>
      <c r="C343" s="2">
        <v>42710</v>
      </c>
      <c r="D343" s="1" t="str">
        <f t="shared" si="25"/>
        <v>OK</v>
      </c>
      <c r="E343">
        <f t="shared" si="26"/>
        <v>1</v>
      </c>
      <c r="F343">
        <f t="shared" si="27"/>
        <v>0</v>
      </c>
      <c r="G343" s="13">
        <v>42710</v>
      </c>
      <c r="I343">
        <v>453</v>
      </c>
      <c r="J343">
        <v>350</v>
      </c>
      <c r="K343">
        <v>371</v>
      </c>
      <c r="M343">
        <v>138</v>
      </c>
      <c r="P343">
        <v>727</v>
      </c>
      <c r="Q343">
        <v>517</v>
      </c>
      <c r="R343">
        <v>71</v>
      </c>
      <c r="S343">
        <v>182</v>
      </c>
      <c r="T343">
        <v>111</v>
      </c>
      <c r="U343">
        <v>61</v>
      </c>
      <c r="V343">
        <v>210</v>
      </c>
      <c r="W343">
        <v>706</v>
      </c>
      <c r="X343">
        <v>163</v>
      </c>
      <c r="Z343">
        <v>344</v>
      </c>
      <c r="AB343">
        <v>585</v>
      </c>
      <c r="AC343">
        <v>605</v>
      </c>
      <c r="AD343">
        <v>23</v>
      </c>
      <c r="AE343">
        <v>611</v>
      </c>
      <c r="AF343">
        <v>1110</v>
      </c>
      <c r="AG343">
        <v>839</v>
      </c>
      <c r="AI343">
        <v>292</v>
      </c>
      <c r="AK343">
        <v>1627</v>
      </c>
      <c r="AL343">
        <v>1221</v>
      </c>
      <c r="AQ343">
        <v>157</v>
      </c>
      <c r="AR343">
        <v>500</v>
      </c>
      <c r="AS343">
        <v>1887</v>
      </c>
      <c r="AU343">
        <v>846</v>
      </c>
      <c r="AV343">
        <v>113</v>
      </c>
      <c r="AW343">
        <v>210</v>
      </c>
      <c r="AX343">
        <v>210</v>
      </c>
      <c r="AY343">
        <v>267</v>
      </c>
    </row>
    <row r="344" spans="1:51">
      <c r="A344" t="str">
        <f t="shared" si="28"/>
        <v>2016</v>
      </c>
      <c r="B344" t="str">
        <f t="shared" si="29"/>
        <v>December</v>
      </c>
      <c r="C344" s="2">
        <v>42711</v>
      </c>
      <c r="D344" s="1" t="str">
        <f t="shared" si="25"/>
        <v>OK</v>
      </c>
      <c r="E344">
        <f t="shared" si="26"/>
        <v>1</v>
      </c>
      <c r="F344">
        <f t="shared" si="27"/>
        <v>0</v>
      </c>
      <c r="G344" s="13">
        <v>42711</v>
      </c>
      <c r="I344">
        <v>393</v>
      </c>
      <c r="J344">
        <v>310</v>
      </c>
      <c r="K344">
        <v>318</v>
      </c>
      <c r="M344">
        <v>149</v>
      </c>
      <c r="P344">
        <v>728</v>
      </c>
      <c r="Q344">
        <v>458</v>
      </c>
      <c r="R344">
        <v>104</v>
      </c>
      <c r="S344">
        <v>167</v>
      </c>
      <c r="T344">
        <v>105</v>
      </c>
      <c r="U344">
        <v>45</v>
      </c>
      <c r="V344">
        <v>236</v>
      </c>
      <c r="W344">
        <v>731</v>
      </c>
      <c r="X344">
        <v>159</v>
      </c>
      <c r="Z344">
        <v>373</v>
      </c>
      <c r="AB344">
        <v>456</v>
      </c>
      <c r="AC344">
        <v>391</v>
      </c>
      <c r="AD344">
        <v>34</v>
      </c>
      <c r="AE344">
        <v>518</v>
      </c>
      <c r="AF344">
        <v>1067</v>
      </c>
      <c r="AG344">
        <v>736</v>
      </c>
      <c r="AI344">
        <v>274</v>
      </c>
      <c r="AK344">
        <v>1284</v>
      </c>
      <c r="AL344">
        <v>997</v>
      </c>
      <c r="AQ344">
        <v>127</v>
      </c>
      <c r="AR344">
        <v>480</v>
      </c>
      <c r="AS344">
        <v>1423</v>
      </c>
      <c r="AU344">
        <v>726</v>
      </c>
      <c r="AV344">
        <v>108</v>
      </c>
      <c r="AW344">
        <v>155</v>
      </c>
      <c r="AX344">
        <v>206</v>
      </c>
      <c r="AY344">
        <v>220</v>
      </c>
    </row>
    <row r="345" spans="1:51">
      <c r="A345" t="str">
        <f t="shared" si="28"/>
        <v>2016</v>
      </c>
      <c r="B345" t="str">
        <f t="shared" si="29"/>
        <v>December</v>
      </c>
      <c r="C345" s="2">
        <v>42712</v>
      </c>
      <c r="D345" s="1" t="str">
        <f t="shared" si="25"/>
        <v>OK</v>
      </c>
      <c r="E345">
        <f t="shared" si="26"/>
        <v>1</v>
      </c>
      <c r="F345">
        <f t="shared" si="27"/>
        <v>0</v>
      </c>
      <c r="G345" s="13">
        <v>42712</v>
      </c>
      <c r="I345">
        <v>218</v>
      </c>
      <c r="J345">
        <v>146</v>
      </c>
      <c r="K345">
        <v>162</v>
      </c>
      <c r="M345">
        <v>139</v>
      </c>
      <c r="P345">
        <v>392</v>
      </c>
      <c r="Q345">
        <v>171</v>
      </c>
      <c r="R345">
        <v>86</v>
      </c>
      <c r="S345">
        <v>86</v>
      </c>
      <c r="T345">
        <v>90</v>
      </c>
      <c r="U345">
        <v>13</v>
      </c>
      <c r="V345">
        <v>141</v>
      </c>
      <c r="W345">
        <v>364</v>
      </c>
      <c r="X345">
        <v>67</v>
      </c>
      <c r="Z345">
        <v>271</v>
      </c>
      <c r="AB345">
        <v>223</v>
      </c>
      <c r="AC345">
        <v>170</v>
      </c>
      <c r="AD345">
        <v>24</v>
      </c>
      <c r="AE345">
        <v>250</v>
      </c>
      <c r="AF345">
        <v>435</v>
      </c>
      <c r="AG345">
        <v>235</v>
      </c>
      <c r="AI345">
        <v>59</v>
      </c>
      <c r="AK345">
        <v>613</v>
      </c>
      <c r="AL345">
        <v>446</v>
      </c>
      <c r="AQ345">
        <v>58</v>
      </c>
      <c r="AR345">
        <v>241</v>
      </c>
      <c r="AS345">
        <v>679</v>
      </c>
      <c r="AU345">
        <v>265</v>
      </c>
      <c r="AV345">
        <v>45</v>
      </c>
      <c r="AW345">
        <v>42</v>
      </c>
      <c r="AX345">
        <v>127</v>
      </c>
      <c r="AY345">
        <v>127</v>
      </c>
    </row>
    <row r="346" spans="1:51">
      <c r="A346" t="str">
        <f t="shared" si="28"/>
        <v>2016</v>
      </c>
      <c r="B346" t="str">
        <f t="shared" si="29"/>
        <v>December</v>
      </c>
      <c r="C346" s="2">
        <v>42713</v>
      </c>
      <c r="D346" s="1" t="str">
        <f t="shared" si="25"/>
        <v>OK</v>
      </c>
      <c r="E346">
        <f t="shared" si="26"/>
        <v>1</v>
      </c>
      <c r="F346">
        <f t="shared" si="27"/>
        <v>0</v>
      </c>
      <c r="G346" s="13">
        <v>42713</v>
      </c>
      <c r="I346">
        <v>319</v>
      </c>
      <c r="J346">
        <v>263</v>
      </c>
      <c r="K346">
        <v>321</v>
      </c>
      <c r="M346">
        <v>119</v>
      </c>
      <c r="O346">
        <v>99</v>
      </c>
      <c r="P346">
        <v>609</v>
      </c>
      <c r="Q346">
        <v>341</v>
      </c>
      <c r="R346">
        <v>97</v>
      </c>
      <c r="S346">
        <v>144</v>
      </c>
      <c r="T346">
        <v>116</v>
      </c>
      <c r="U346">
        <v>44</v>
      </c>
      <c r="V346">
        <v>181</v>
      </c>
      <c r="W346">
        <v>578</v>
      </c>
      <c r="X346">
        <v>136</v>
      </c>
      <c r="Z346">
        <v>298</v>
      </c>
      <c r="AB346">
        <v>342</v>
      </c>
      <c r="AC346">
        <v>376</v>
      </c>
      <c r="AD346">
        <v>62</v>
      </c>
      <c r="AE346">
        <v>398</v>
      </c>
      <c r="AF346">
        <v>747</v>
      </c>
      <c r="AG346">
        <v>558</v>
      </c>
      <c r="AI346">
        <v>194</v>
      </c>
      <c r="AK346">
        <v>1130</v>
      </c>
      <c r="AL346">
        <v>992</v>
      </c>
      <c r="AQ346">
        <v>117</v>
      </c>
      <c r="AR346">
        <v>350</v>
      </c>
      <c r="AS346">
        <v>1266</v>
      </c>
      <c r="AU346">
        <v>704</v>
      </c>
      <c r="AV346">
        <v>71</v>
      </c>
      <c r="AW346">
        <v>137</v>
      </c>
      <c r="AX346">
        <v>172</v>
      </c>
      <c r="AY346">
        <v>188</v>
      </c>
    </row>
    <row r="347" spans="1:51">
      <c r="A347" t="str">
        <f t="shared" si="28"/>
        <v>2016</v>
      </c>
      <c r="B347" t="str">
        <f t="shared" si="29"/>
        <v>December</v>
      </c>
      <c r="C347" s="2">
        <v>42714</v>
      </c>
      <c r="D347" s="1" t="str">
        <f t="shared" si="25"/>
        <v>OK</v>
      </c>
      <c r="E347">
        <f t="shared" si="26"/>
        <v>0</v>
      </c>
      <c r="F347">
        <f t="shared" si="27"/>
        <v>1</v>
      </c>
      <c r="G347" s="13">
        <v>42714</v>
      </c>
      <c r="I347">
        <v>73</v>
      </c>
      <c r="J347">
        <v>82</v>
      </c>
      <c r="K347">
        <v>237</v>
      </c>
      <c r="M347">
        <v>187</v>
      </c>
      <c r="O347">
        <v>39</v>
      </c>
      <c r="P347">
        <v>172</v>
      </c>
      <c r="Q347">
        <v>71</v>
      </c>
      <c r="R347">
        <v>45</v>
      </c>
      <c r="S347">
        <v>45</v>
      </c>
      <c r="T347">
        <v>71</v>
      </c>
      <c r="U347">
        <v>27</v>
      </c>
      <c r="V347">
        <v>64</v>
      </c>
      <c r="W347">
        <v>208</v>
      </c>
      <c r="X347">
        <v>131</v>
      </c>
      <c r="Z347">
        <v>255</v>
      </c>
      <c r="AB347">
        <v>115</v>
      </c>
      <c r="AC347">
        <v>316</v>
      </c>
      <c r="AD347">
        <v>54</v>
      </c>
      <c r="AE347">
        <v>110</v>
      </c>
      <c r="AF347">
        <v>218</v>
      </c>
      <c r="AG347">
        <v>281</v>
      </c>
      <c r="AI347">
        <v>166</v>
      </c>
      <c r="AK347">
        <v>631</v>
      </c>
      <c r="AL347">
        <v>448</v>
      </c>
      <c r="AQ347">
        <v>56</v>
      </c>
      <c r="AR347">
        <v>106</v>
      </c>
      <c r="AS347">
        <v>789</v>
      </c>
      <c r="AU347">
        <v>310</v>
      </c>
      <c r="AV347">
        <v>55</v>
      </c>
      <c r="AW347">
        <v>145</v>
      </c>
      <c r="AX347">
        <v>61</v>
      </c>
      <c r="AY347">
        <v>76</v>
      </c>
    </row>
    <row r="348" spans="1:51">
      <c r="A348" t="str">
        <f t="shared" si="28"/>
        <v>2016</v>
      </c>
      <c r="B348" t="str">
        <f t="shared" si="29"/>
        <v>December</v>
      </c>
      <c r="C348" s="2">
        <v>42715</v>
      </c>
      <c r="D348" s="1" t="str">
        <f t="shared" si="25"/>
        <v>OK</v>
      </c>
      <c r="E348">
        <f t="shared" si="26"/>
        <v>0</v>
      </c>
      <c r="F348">
        <f t="shared" si="27"/>
        <v>1</v>
      </c>
      <c r="G348" s="13">
        <v>42715</v>
      </c>
      <c r="I348">
        <v>210</v>
      </c>
      <c r="J348">
        <v>84</v>
      </c>
      <c r="K348">
        <v>319</v>
      </c>
      <c r="M348">
        <v>163</v>
      </c>
      <c r="O348">
        <v>122</v>
      </c>
      <c r="P348">
        <v>266</v>
      </c>
      <c r="Q348">
        <v>224</v>
      </c>
      <c r="R348">
        <v>23</v>
      </c>
      <c r="S348">
        <v>63</v>
      </c>
      <c r="T348">
        <v>81</v>
      </c>
      <c r="U348">
        <v>2</v>
      </c>
      <c r="V348">
        <v>59</v>
      </c>
      <c r="W348">
        <v>293</v>
      </c>
      <c r="X348">
        <v>117</v>
      </c>
      <c r="Z348">
        <v>180</v>
      </c>
      <c r="AB348">
        <v>234</v>
      </c>
      <c r="AC348">
        <v>321</v>
      </c>
      <c r="AD348">
        <v>40</v>
      </c>
      <c r="AE348">
        <v>194</v>
      </c>
      <c r="AF348">
        <v>381</v>
      </c>
      <c r="AG348">
        <v>549</v>
      </c>
      <c r="AI348">
        <v>236</v>
      </c>
      <c r="AK348">
        <v>701</v>
      </c>
      <c r="AL348">
        <v>623</v>
      </c>
      <c r="AQ348">
        <v>106</v>
      </c>
      <c r="AR348">
        <v>129</v>
      </c>
      <c r="AS348">
        <v>860</v>
      </c>
      <c r="AU348">
        <v>528</v>
      </c>
      <c r="AV348">
        <v>117</v>
      </c>
      <c r="AW348">
        <v>218</v>
      </c>
      <c r="AX348">
        <v>73</v>
      </c>
      <c r="AY348">
        <v>79</v>
      </c>
    </row>
    <row r="349" spans="1:51">
      <c r="A349" t="str">
        <f t="shared" si="28"/>
        <v>2016</v>
      </c>
      <c r="B349" t="str">
        <f t="shared" si="29"/>
        <v>December</v>
      </c>
      <c r="C349" s="2">
        <v>42716</v>
      </c>
      <c r="D349" s="1" t="str">
        <f t="shared" si="25"/>
        <v>OK</v>
      </c>
      <c r="E349">
        <f t="shared" si="26"/>
        <v>1</v>
      </c>
      <c r="F349">
        <f t="shared" si="27"/>
        <v>0</v>
      </c>
      <c r="G349" s="13">
        <v>42716</v>
      </c>
      <c r="I349">
        <v>314</v>
      </c>
      <c r="J349">
        <v>245</v>
      </c>
      <c r="K349">
        <v>217</v>
      </c>
      <c r="M349">
        <v>108</v>
      </c>
      <c r="O349">
        <v>28</v>
      </c>
      <c r="P349">
        <v>561</v>
      </c>
      <c r="Q349">
        <v>338</v>
      </c>
      <c r="R349">
        <v>98</v>
      </c>
      <c r="S349">
        <v>139</v>
      </c>
      <c r="T349">
        <v>89</v>
      </c>
      <c r="U349">
        <v>23</v>
      </c>
      <c r="V349">
        <v>171</v>
      </c>
      <c r="W349">
        <v>543</v>
      </c>
      <c r="X349">
        <v>89</v>
      </c>
      <c r="Z349">
        <v>307</v>
      </c>
      <c r="AB349">
        <v>395</v>
      </c>
      <c r="AC349">
        <v>266</v>
      </c>
      <c r="AD349">
        <v>27</v>
      </c>
      <c r="AE349">
        <v>417</v>
      </c>
      <c r="AF349">
        <v>788</v>
      </c>
      <c r="AG349">
        <v>463</v>
      </c>
      <c r="AI349">
        <v>122</v>
      </c>
      <c r="AK349">
        <v>913</v>
      </c>
      <c r="AL349">
        <v>733</v>
      </c>
      <c r="AQ349">
        <v>105</v>
      </c>
      <c r="AR349">
        <v>378</v>
      </c>
      <c r="AS349">
        <v>973</v>
      </c>
      <c r="AU349">
        <v>600</v>
      </c>
      <c r="AV349">
        <v>54</v>
      </c>
      <c r="AW349">
        <v>57</v>
      </c>
      <c r="AX349">
        <v>168</v>
      </c>
      <c r="AY349">
        <v>140</v>
      </c>
    </row>
    <row r="350" spans="1:51">
      <c r="A350" t="str">
        <f t="shared" si="28"/>
        <v>2016</v>
      </c>
      <c r="B350" t="str">
        <f t="shared" si="29"/>
        <v>December</v>
      </c>
      <c r="C350" s="2">
        <v>42717</v>
      </c>
      <c r="D350" s="1" t="str">
        <f t="shared" si="25"/>
        <v>OK</v>
      </c>
      <c r="E350">
        <f t="shared" si="26"/>
        <v>1</v>
      </c>
      <c r="F350">
        <f t="shared" si="27"/>
        <v>0</v>
      </c>
      <c r="G350" s="13">
        <v>42717</v>
      </c>
      <c r="I350">
        <v>450</v>
      </c>
      <c r="J350">
        <v>341</v>
      </c>
      <c r="K350">
        <v>341</v>
      </c>
      <c r="M350">
        <v>141</v>
      </c>
      <c r="O350">
        <v>25</v>
      </c>
      <c r="P350">
        <v>714</v>
      </c>
      <c r="Q350">
        <v>476</v>
      </c>
      <c r="R350">
        <v>87</v>
      </c>
      <c r="S350">
        <v>167</v>
      </c>
      <c r="T350">
        <v>126</v>
      </c>
      <c r="U350">
        <v>50</v>
      </c>
      <c r="V350">
        <v>217</v>
      </c>
      <c r="W350">
        <v>688</v>
      </c>
      <c r="X350">
        <v>153</v>
      </c>
      <c r="Z350">
        <v>356</v>
      </c>
      <c r="AB350">
        <v>541</v>
      </c>
      <c r="AC350">
        <v>530</v>
      </c>
      <c r="AD350">
        <v>34</v>
      </c>
      <c r="AE350">
        <v>551</v>
      </c>
      <c r="AF350">
        <v>940</v>
      </c>
      <c r="AG350">
        <v>730</v>
      </c>
      <c r="AI350">
        <v>220</v>
      </c>
      <c r="AK350">
        <v>1374</v>
      </c>
      <c r="AL350">
        <v>1020</v>
      </c>
      <c r="AQ350">
        <v>197</v>
      </c>
      <c r="AR350">
        <v>467</v>
      </c>
      <c r="AS350">
        <v>1539</v>
      </c>
      <c r="AU350">
        <v>798</v>
      </c>
      <c r="AV350">
        <v>98</v>
      </c>
      <c r="AW350">
        <v>156</v>
      </c>
      <c r="AX350">
        <v>201</v>
      </c>
      <c r="AY350">
        <v>243</v>
      </c>
    </row>
    <row r="351" spans="1:51">
      <c r="A351" t="str">
        <f t="shared" si="28"/>
        <v>2016</v>
      </c>
      <c r="B351" t="str">
        <f t="shared" si="29"/>
        <v>December</v>
      </c>
      <c r="C351" s="2">
        <v>42718</v>
      </c>
      <c r="D351" s="1" t="str">
        <f t="shared" si="25"/>
        <v>OK</v>
      </c>
      <c r="E351">
        <f t="shared" si="26"/>
        <v>1</v>
      </c>
      <c r="F351">
        <f t="shared" si="27"/>
        <v>0</v>
      </c>
      <c r="G351" s="13">
        <v>42718</v>
      </c>
      <c r="I351">
        <v>370</v>
      </c>
      <c r="J351">
        <v>276</v>
      </c>
      <c r="K351">
        <v>279</v>
      </c>
      <c r="M351">
        <v>143</v>
      </c>
      <c r="O351">
        <v>38</v>
      </c>
      <c r="P351">
        <v>646</v>
      </c>
      <c r="Q351">
        <v>402</v>
      </c>
      <c r="R351">
        <v>97</v>
      </c>
      <c r="S351">
        <v>159</v>
      </c>
      <c r="T351">
        <v>117</v>
      </c>
      <c r="U351">
        <v>42</v>
      </c>
      <c r="V351">
        <v>206</v>
      </c>
      <c r="W351">
        <v>682</v>
      </c>
      <c r="X351">
        <v>176</v>
      </c>
      <c r="Z351">
        <v>311</v>
      </c>
      <c r="AB351">
        <v>455</v>
      </c>
      <c r="AC351">
        <v>377</v>
      </c>
      <c r="AD351">
        <v>53</v>
      </c>
      <c r="AE351">
        <v>457</v>
      </c>
      <c r="AF351">
        <v>952</v>
      </c>
      <c r="AG351">
        <v>554</v>
      </c>
      <c r="AI351">
        <v>147</v>
      </c>
      <c r="AK351">
        <v>1192</v>
      </c>
      <c r="AL351">
        <v>937</v>
      </c>
      <c r="AQ351">
        <v>105</v>
      </c>
      <c r="AR351">
        <v>411</v>
      </c>
      <c r="AS351">
        <v>1308</v>
      </c>
      <c r="AU351">
        <v>564</v>
      </c>
      <c r="AV351">
        <v>55</v>
      </c>
      <c r="AW351">
        <v>135</v>
      </c>
      <c r="AX351">
        <v>193</v>
      </c>
      <c r="AY351">
        <v>210</v>
      </c>
    </row>
    <row r="352" spans="1:51">
      <c r="A352" t="str">
        <f t="shared" si="28"/>
        <v>2016</v>
      </c>
      <c r="B352" t="str">
        <f t="shared" si="29"/>
        <v>December</v>
      </c>
      <c r="C352" s="2">
        <v>42719</v>
      </c>
      <c r="D352" s="1" t="str">
        <f t="shared" si="25"/>
        <v>OK</v>
      </c>
      <c r="E352">
        <f t="shared" si="26"/>
        <v>1</v>
      </c>
      <c r="F352">
        <f t="shared" si="27"/>
        <v>0</v>
      </c>
      <c r="G352" s="13">
        <v>42719</v>
      </c>
      <c r="I352">
        <v>390</v>
      </c>
      <c r="J352">
        <v>293</v>
      </c>
      <c r="K352">
        <v>278</v>
      </c>
      <c r="M352">
        <v>138</v>
      </c>
      <c r="O352">
        <v>33</v>
      </c>
      <c r="P352">
        <v>627</v>
      </c>
      <c r="Q352">
        <v>405</v>
      </c>
      <c r="R352">
        <v>112</v>
      </c>
      <c r="S352">
        <v>157</v>
      </c>
      <c r="T352">
        <v>89</v>
      </c>
      <c r="U352">
        <v>47</v>
      </c>
      <c r="V352">
        <v>199</v>
      </c>
      <c r="W352">
        <v>616</v>
      </c>
      <c r="X352">
        <v>154</v>
      </c>
      <c r="Z352">
        <v>270</v>
      </c>
      <c r="AB352">
        <v>378</v>
      </c>
      <c r="AC352">
        <v>339</v>
      </c>
      <c r="AD352">
        <v>75</v>
      </c>
      <c r="AE352">
        <v>414</v>
      </c>
      <c r="AF352">
        <v>745</v>
      </c>
      <c r="AG352">
        <v>537</v>
      </c>
      <c r="AI352">
        <v>150</v>
      </c>
      <c r="AK352">
        <v>1131</v>
      </c>
      <c r="AL352">
        <v>891</v>
      </c>
      <c r="AQ352">
        <v>121</v>
      </c>
      <c r="AR352">
        <v>418</v>
      </c>
      <c r="AS352">
        <v>1278</v>
      </c>
      <c r="AU352">
        <v>686</v>
      </c>
      <c r="AV352">
        <v>73</v>
      </c>
      <c r="AW352">
        <v>128</v>
      </c>
      <c r="AX352">
        <v>164</v>
      </c>
      <c r="AY352">
        <v>209</v>
      </c>
    </row>
    <row r="353" spans="1:51">
      <c r="A353" t="str">
        <f t="shared" si="28"/>
        <v>2016</v>
      </c>
      <c r="B353" t="str">
        <f t="shared" si="29"/>
        <v>December</v>
      </c>
      <c r="C353" s="2">
        <v>42720</v>
      </c>
      <c r="D353" s="1" t="str">
        <f t="shared" si="25"/>
        <v>OK</v>
      </c>
      <c r="E353">
        <f t="shared" si="26"/>
        <v>1</v>
      </c>
      <c r="F353">
        <f t="shared" si="27"/>
        <v>0</v>
      </c>
      <c r="G353" s="13">
        <v>42720</v>
      </c>
      <c r="I353">
        <v>340</v>
      </c>
      <c r="J353">
        <v>228</v>
      </c>
      <c r="K353">
        <v>307</v>
      </c>
      <c r="M353">
        <v>115</v>
      </c>
      <c r="O353">
        <v>49</v>
      </c>
      <c r="P353">
        <v>541</v>
      </c>
      <c r="Q353">
        <v>337</v>
      </c>
      <c r="R353">
        <v>80</v>
      </c>
      <c r="S353">
        <v>128</v>
      </c>
      <c r="T353">
        <v>99</v>
      </c>
      <c r="U353">
        <v>39</v>
      </c>
      <c r="V353">
        <v>197</v>
      </c>
      <c r="W353">
        <v>547</v>
      </c>
      <c r="X353">
        <v>119</v>
      </c>
      <c r="Z353">
        <v>292</v>
      </c>
      <c r="AB353">
        <v>334</v>
      </c>
      <c r="AC353">
        <v>299</v>
      </c>
      <c r="AD353">
        <v>46</v>
      </c>
      <c r="AE353">
        <v>365</v>
      </c>
      <c r="AF353">
        <v>710</v>
      </c>
      <c r="AG353">
        <v>432</v>
      </c>
      <c r="AI353">
        <v>174</v>
      </c>
      <c r="AK353">
        <v>1020</v>
      </c>
      <c r="AL353">
        <v>985</v>
      </c>
      <c r="AQ353">
        <v>122</v>
      </c>
      <c r="AR353">
        <v>342</v>
      </c>
      <c r="AS353">
        <v>1152</v>
      </c>
      <c r="AU353">
        <v>752</v>
      </c>
      <c r="AV353">
        <v>53</v>
      </c>
      <c r="AW353">
        <v>127</v>
      </c>
      <c r="AX353">
        <v>166</v>
      </c>
      <c r="AY353">
        <v>198</v>
      </c>
    </row>
    <row r="354" spans="1:51">
      <c r="A354" t="str">
        <f t="shared" si="28"/>
        <v>2016</v>
      </c>
      <c r="B354" t="str">
        <f t="shared" si="29"/>
        <v>December</v>
      </c>
      <c r="C354" s="2">
        <v>42721</v>
      </c>
      <c r="D354" s="1" t="str">
        <f t="shared" si="25"/>
        <v>OK</v>
      </c>
      <c r="E354">
        <f t="shared" si="26"/>
        <v>0</v>
      </c>
      <c r="F354">
        <f t="shared" si="27"/>
        <v>1</v>
      </c>
      <c r="G354" s="13">
        <v>42721</v>
      </c>
      <c r="I354">
        <v>256</v>
      </c>
      <c r="J354">
        <v>119</v>
      </c>
      <c r="K354">
        <v>408</v>
      </c>
      <c r="M354">
        <v>181</v>
      </c>
      <c r="O354">
        <v>101</v>
      </c>
      <c r="P354">
        <v>331</v>
      </c>
      <c r="Q354">
        <v>288</v>
      </c>
      <c r="R354">
        <v>35</v>
      </c>
      <c r="S354">
        <v>82</v>
      </c>
      <c r="T354">
        <v>74</v>
      </c>
      <c r="U354">
        <v>39</v>
      </c>
      <c r="V354">
        <v>58</v>
      </c>
      <c r="W354">
        <v>374</v>
      </c>
      <c r="X354">
        <v>194</v>
      </c>
      <c r="Z354">
        <v>370</v>
      </c>
      <c r="AB354">
        <v>290</v>
      </c>
      <c r="AC354">
        <v>650</v>
      </c>
      <c r="AD354">
        <v>46</v>
      </c>
      <c r="AE354">
        <v>241</v>
      </c>
      <c r="AF354">
        <v>359</v>
      </c>
      <c r="AG354">
        <v>758</v>
      </c>
      <c r="AI354">
        <v>302</v>
      </c>
      <c r="AK354">
        <v>1255</v>
      </c>
      <c r="AL354">
        <v>987</v>
      </c>
      <c r="AQ354">
        <v>99</v>
      </c>
      <c r="AR354">
        <v>193</v>
      </c>
      <c r="AS354">
        <v>1381</v>
      </c>
      <c r="AU354">
        <v>858</v>
      </c>
      <c r="AV354">
        <v>150</v>
      </c>
      <c r="AW354">
        <v>306</v>
      </c>
      <c r="AX354">
        <v>80</v>
      </c>
      <c r="AY354">
        <v>120</v>
      </c>
    </row>
    <row r="355" spans="1:51">
      <c r="A355" t="str">
        <f t="shared" si="28"/>
        <v>2016</v>
      </c>
      <c r="B355" t="str">
        <f t="shared" si="29"/>
        <v>December</v>
      </c>
      <c r="C355" s="2">
        <v>42722</v>
      </c>
      <c r="D355" s="1" t="str">
        <f t="shared" si="25"/>
        <v>OK</v>
      </c>
      <c r="E355">
        <f t="shared" si="26"/>
        <v>0</v>
      </c>
      <c r="F355">
        <f t="shared" si="27"/>
        <v>1</v>
      </c>
      <c r="G355" s="13">
        <v>42722</v>
      </c>
      <c r="I355">
        <v>237</v>
      </c>
      <c r="J355">
        <v>125</v>
      </c>
      <c r="K355">
        <v>394</v>
      </c>
      <c r="M355">
        <v>149</v>
      </c>
      <c r="O355">
        <v>112</v>
      </c>
      <c r="P355">
        <v>353</v>
      </c>
      <c r="Q355">
        <v>270</v>
      </c>
      <c r="R355">
        <v>37</v>
      </c>
      <c r="S355">
        <v>61</v>
      </c>
      <c r="T355">
        <v>87</v>
      </c>
      <c r="U355">
        <v>18</v>
      </c>
      <c r="V355">
        <v>73</v>
      </c>
      <c r="W355">
        <v>348</v>
      </c>
      <c r="X355">
        <v>220</v>
      </c>
      <c r="Z355">
        <v>293</v>
      </c>
      <c r="AB355">
        <v>256</v>
      </c>
      <c r="AC355">
        <v>935</v>
      </c>
      <c r="AD355">
        <v>26</v>
      </c>
      <c r="AE355">
        <v>203</v>
      </c>
      <c r="AF355">
        <v>437</v>
      </c>
      <c r="AG355">
        <v>727</v>
      </c>
      <c r="AI355">
        <v>281</v>
      </c>
      <c r="AK355">
        <v>1249</v>
      </c>
      <c r="AL355">
        <v>909</v>
      </c>
      <c r="AQ355">
        <v>182</v>
      </c>
      <c r="AR355">
        <v>182</v>
      </c>
      <c r="AS355">
        <v>1499</v>
      </c>
      <c r="AU355">
        <v>898</v>
      </c>
      <c r="AV355">
        <v>210</v>
      </c>
      <c r="AW355">
        <v>358</v>
      </c>
      <c r="AX355">
        <v>88</v>
      </c>
      <c r="AY355">
        <v>127</v>
      </c>
    </row>
    <row r="356" spans="1:51">
      <c r="A356" t="str">
        <f t="shared" si="28"/>
        <v>2016</v>
      </c>
      <c r="B356" t="str">
        <f t="shared" si="29"/>
        <v>December</v>
      </c>
      <c r="C356" s="2">
        <v>42723</v>
      </c>
      <c r="D356" s="1" t="str">
        <f t="shared" si="25"/>
        <v>OK</v>
      </c>
      <c r="E356">
        <f t="shared" si="26"/>
        <v>1</v>
      </c>
      <c r="F356">
        <f t="shared" si="27"/>
        <v>0</v>
      </c>
      <c r="G356" s="13">
        <v>42723</v>
      </c>
      <c r="I356">
        <v>340</v>
      </c>
      <c r="J356">
        <v>265</v>
      </c>
      <c r="K356">
        <v>242</v>
      </c>
      <c r="M356">
        <v>107</v>
      </c>
      <c r="O356">
        <v>24</v>
      </c>
      <c r="P356">
        <v>585</v>
      </c>
      <c r="Q356">
        <v>345</v>
      </c>
      <c r="R356">
        <v>69</v>
      </c>
      <c r="S356">
        <v>154</v>
      </c>
      <c r="T356">
        <v>88</v>
      </c>
      <c r="U356">
        <v>48</v>
      </c>
      <c r="V356">
        <v>203</v>
      </c>
      <c r="W356">
        <v>594</v>
      </c>
      <c r="X356">
        <v>101</v>
      </c>
      <c r="Z356">
        <v>230</v>
      </c>
      <c r="AB356">
        <v>398</v>
      </c>
      <c r="AC356">
        <v>260</v>
      </c>
      <c r="AD356">
        <v>59</v>
      </c>
      <c r="AE356">
        <v>441</v>
      </c>
      <c r="AF356">
        <v>882</v>
      </c>
      <c r="AG356">
        <v>486</v>
      </c>
      <c r="AI356">
        <v>194</v>
      </c>
      <c r="AK356">
        <v>1004</v>
      </c>
      <c r="AL356">
        <v>769</v>
      </c>
      <c r="AQ356">
        <v>84</v>
      </c>
      <c r="AR356">
        <v>370</v>
      </c>
      <c r="AS356">
        <v>1120</v>
      </c>
      <c r="AU356">
        <v>566</v>
      </c>
      <c r="AV356">
        <v>67</v>
      </c>
      <c r="AW356">
        <v>92</v>
      </c>
      <c r="AX356">
        <v>169</v>
      </c>
      <c r="AY356">
        <v>165</v>
      </c>
    </row>
    <row r="357" spans="1:51">
      <c r="A357" t="str">
        <f t="shared" si="28"/>
        <v>2016</v>
      </c>
      <c r="B357" t="str">
        <f t="shared" si="29"/>
        <v>December</v>
      </c>
      <c r="C357" s="2">
        <v>42724</v>
      </c>
      <c r="D357" s="1" t="str">
        <f t="shared" si="25"/>
        <v>OK</v>
      </c>
      <c r="E357">
        <f t="shared" si="26"/>
        <v>1</v>
      </c>
      <c r="F357">
        <f t="shared" si="27"/>
        <v>0</v>
      </c>
      <c r="G357" s="13">
        <v>42724</v>
      </c>
      <c r="I357">
        <v>510</v>
      </c>
      <c r="J357">
        <v>293</v>
      </c>
      <c r="K357">
        <v>380</v>
      </c>
      <c r="M357">
        <v>148</v>
      </c>
      <c r="O357">
        <v>42</v>
      </c>
      <c r="P357">
        <v>713</v>
      </c>
      <c r="Q357">
        <v>534</v>
      </c>
      <c r="R357">
        <v>104</v>
      </c>
      <c r="S357">
        <v>191</v>
      </c>
      <c r="T357">
        <v>106</v>
      </c>
      <c r="U357">
        <v>69</v>
      </c>
      <c r="V357">
        <v>191</v>
      </c>
      <c r="W357">
        <v>729</v>
      </c>
      <c r="X357">
        <v>168</v>
      </c>
      <c r="Z357">
        <v>291</v>
      </c>
      <c r="AB357">
        <v>577</v>
      </c>
      <c r="AC357">
        <v>431</v>
      </c>
      <c r="AD357">
        <v>61</v>
      </c>
      <c r="AE357">
        <v>534</v>
      </c>
      <c r="AF357">
        <v>1010</v>
      </c>
      <c r="AG357">
        <v>783</v>
      </c>
      <c r="AI357">
        <v>348</v>
      </c>
      <c r="AK357">
        <v>1819</v>
      </c>
      <c r="AL357">
        <v>1202</v>
      </c>
      <c r="AQ357">
        <v>154</v>
      </c>
      <c r="AR357">
        <v>440</v>
      </c>
      <c r="AS357">
        <v>2234</v>
      </c>
      <c r="AU357">
        <v>979</v>
      </c>
      <c r="AV357">
        <v>182</v>
      </c>
      <c r="AW357">
        <v>224</v>
      </c>
      <c r="AX357">
        <v>213</v>
      </c>
      <c r="AY357">
        <v>270</v>
      </c>
    </row>
    <row r="358" spans="1:51">
      <c r="A358" t="str">
        <f t="shared" si="28"/>
        <v>2016</v>
      </c>
      <c r="B358" t="str">
        <f t="shared" si="29"/>
        <v>December</v>
      </c>
      <c r="C358" s="2">
        <v>42725</v>
      </c>
      <c r="D358" s="1" t="str">
        <f t="shared" si="25"/>
        <v>OK</v>
      </c>
      <c r="E358">
        <f t="shared" si="26"/>
        <v>1</v>
      </c>
      <c r="F358">
        <f t="shared" si="27"/>
        <v>0</v>
      </c>
      <c r="G358" s="13">
        <v>42725</v>
      </c>
      <c r="I358">
        <v>373</v>
      </c>
      <c r="J358">
        <v>285</v>
      </c>
      <c r="K358">
        <v>322</v>
      </c>
      <c r="M358">
        <v>147</v>
      </c>
      <c r="O358">
        <v>34</v>
      </c>
      <c r="P358">
        <v>671</v>
      </c>
      <c r="Q358">
        <v>425</v>
      </c>
      <c r="R358">
        <v>94</v>
      </c>
      <c r="S358">
        <v>160</v>
      </c>
      <c r="T358">
        <v>98</v>
      </c>
      <c r="U358">
        <v>102</v>
      </c>
      <c r="V358">
        <v>213</v>
      </c>
      <c r="W358">
        <v>626</v>
      </c>
      <c r="X358">
        <v>154</v>
      </c>
      <c r="Z358">
        <v>242</v>
      </c>
      <c r="AB358">
        <v>415</v>
      </c>
      <c r="AC358">
        <v>458</v>
      </c>
      <c r="AD358">
        <v>84</v>
      </c>
      <c r="AE358">
        <v>435</v>
      </c>
      <c r="AF358">
        <v>937</v>
      </c>
      <c r="AG358">
        <v>668</v>
      </c>
      <c r="AI358">
        <v>374</v>
      </c>
      <c r="AK358">
        <v>1413</v>
      </c>
      <c r="AL358">
        <v>1053</v>
      </c>
      <c r="AQ358">
        <v>142</v>
      </c>
      <c r="AR358">
        <v>375</v>
      </c>
      <c r="AS358">
        <v>1578</v>
      </c>
      <c r="AU358">
        <v>840</v>
      </c>
      <c r="AV358">
        <v>111</v>
      </c>
      <c r="AW358">
        <v>148</v>
      </c>
      <c r="AX358">
        <v>174</v>
      </c>
      <c r="AY358">
        <v>214</v>
      </c>
    </row>
    <row r="359" spans="1:51">
      <c r="A359" t="str">
        <f t="shared" si="28"/>
        <v>2016</v>
      </c>
      <c r="B359" t="str">
        <f t="shared" si="29"/>
        <v>December</v>
      </c>
      <c r="C359" s="2">
        <v>42726</v>
      </c>
      <c r="D359" s="1" t="str">
        <f t="shared" si="25"/>
        <v>OK</v>
      </c>
      <c r="E359">
        <f t="shared" si="26"/>
        <v>1</v>
      </c>
      <c r="F359">
        <f t="shared" si="27"/>
        <v>0</v>
      </c>
      <c r="G359" s="13">
        <v>42726</v>
      </c>
      <c r="I359">
        <v>312</v>
      </c>
      <c r="J359">
        <v>256</v>
      </c>
      <c r="K359">
        <v>327</v>
      </c>
      <c r="M359">
        <v>143</v>
      </c>
      <c r="O359">
        <v>47</v>
      </c>
      <c r="P359">
        <v>545</v>
      </c>
      <c r="Q359">
        <v>323</v>
      </c>
      <c r="R359">
        <v>87</v>
      </c>
      <c r="S359">
        <v>145</v>
      </c>
      <c r="T359">
        <v>102</v>
      </c>
      <c r="U359">
        <v>40</v>
      </c>
      <c r="V359">
        <v>180</v>
      </c>
      <c r="W359">
        <v>553</v>
      </c>
      <c r="X359">
        <v>140</v>
      </c>
      <c r="Z359">
        <v>186</v>
      </c>
      <c r="AB359">
        <v>352</v>
      </c>
      <c r="AC359">
        <v>388</v>
      </c>
      <c r="AD359">
        <v>33</v>
      </c>
      <c r="AE359">
        <v>389</v>
      </c>
      <c r="AF359">
        <v>683</v>
      </c>
      <c r="AG359">
        <v>531</v>
      </c>
      <c r="AI359">
        <v>215</v>
      </c>
      <c r="AK359">
        <v>1177</v>
      </c>
      <c r="AL359">
        <v>896</v>
      </c>
      <c r="AQ359">
        <v>159</v>
      </c>
      <c r="AR359">
        <v>350</v>
      </c>
      <c r="AS359">
        <v>1380</v>
      </c>
      <c r="AU359">
        <v>808</v>
      </c>
      <c r="AV359">
        <v>97</v>
      </c>
      <c r="AW359">
        <v>135</v>
      </c>
      <c r="AX359">
        <v>156</v>
      </c>
      <c r="AY359">
        <v>196</v>
      </c>
    </row>
    <row r="360" spans="1:51">
      <c r="A360" t="str">
        <f t="shared" si="28"/>
        <v>2016</v>
      </c>
      <c r="B360" t="str">
        <f t="shared" si="29"/>
        <v>December</v>
      </c>
      <c r="C360" s="2">
        <v>42727</v>
      </c>
      <c r="D360" s="1" t="str">
        <f t="shared" si="25"/>
        <v>OK</v>
      </c>
      <c r="E360">
        <f t="shared" si="26"/>
        <v>1</v>
      </c>
      <c r="F360">
        <f t="shared" si="27"/>
        <v>0</v>
      </c>
      <c r="G360" s="13">
        <v>42727</v>
      </c>
      <c r="I360">
        <v>219</v>
      </c>
      <c r="J360">
        <v>146</v>
      </c>
      <c r="K360">
        <v>239</v>
      </c>
      <c r="M360">
        <v>112</v>
      </c>
      <c r="O360">
        <v>17</v>
      </c>
      <c r="P360">
        <v>343</v>
      </c>
      <c r="Q360">
        <v>227</v>
      </c>
      <c r="R360">
        <v>52</v>
      </c>
      <c r="S360">
        <v>86</v>
      </c>
      <c r="T360">
        <v>93</v>
      </c>
      <c r="U360">
        <v>14</v>
      </c>
      <c r="V360">
        <v>91</v>
      </c>
      <c r="W360">
        <v>430</v>
      </c>
      <c r="X360">
        <v>82</v>
      </c>
      <c r="Z360">
        <v>223</v>
      </c>
      <c r="AB360">
        <v>242</v>
      </c>
      <c r="AC360">
        <v>277</v>
      </c>
      <c r="AD360">
        <v>40</v>
      </c>
      <c r="AE360">
        <v>255</v>
      </c>
      <c r="AF360">
        <v>455</v>
      </c>
      <c r="AG360">
        <v>343</v>
      </c>
      <c r="AI360">
        <v>160</v>
      </c>
      <c r="AK360">
        <v>783</v>
      </c>
      <c r="AL360">
        <v>657</v>
      </c>
      <c r="AQ360">
        <v>74</v>
      </c>
      <c r="AR360">
        <v>233</v>
      </c>
      <c r="AS360">
        <v>821</v>
      </c>
      <c r="AU360">
        <v>746</v>
      </c>
      <c r="AV360">
        <v>66</v>
      </c>
      <c r="AW360">
        <v>102</v>
      </c>
      <c r="AX360">
        <v>103</v>
      </c>
      <c r="AY360">
        <v>127</v>
      </c>
    </row>
    <row r="361" spans="1:51">
      <c r="A361" t="str">
        <f t="shared" si="28"/>
        <v>2016</v>
      </c>
      <c r="B361" t="str">
        <f t="shared" si="29"/>
        <v>December</v>
      </c>
      <c r="C361" s="2">
        <v>42728</v>
      </c>
      <c r="D361" s="1" t="str">
        <f t="shared" si="25"/>
        <v>OK</v>
      </c>
      <c r="E361">
        <f t="shared" si="26"/>
        <v>0</v>
      </c>
      <c r="F361">
        <f t="shared" si="27"/>
        <v>1</v>
      </c>
      <c r="G361" s="13">
        <v>42728</v>
      </c>
      <c r="I361">
        <v>123</v>
      </c>
      <c r="J361">
        <v>83</v>
      </c>
      <c r="K361">
        <v>231</v>
      </c>
      <c r="M361">
        <v>179</v>
      </c>
      <c r="O361">
        <v>69</v>
      </c>
      <c r="P361">
        <v>192</v>
      </c>
      <c r="Q361">
        <v>152</v>
      </c>
      <c r="R361">
        <v>31</v>
      </c>
      <c r="S361">
        <v>45</v>
      </c>
      <c r="T361">
        <v>68</v>
      </c>
      <c r="U361">
        <v>18</v>
      </c>
      <c r="V361">
        <v>38</v>
      </c>
      <c r="W361">
        <v>231</v>
      </c>
      <c r="X361">
        <v>160</v>
      </c>
      <c r="Z361">
        <v>225</v>
      </c>
      <c r="AB361">
        <v>148</v>
      </c>
      <c r="AC361">
        <v>463</v>
      </c>
      <c r="AD361">
        <v>65</v>
      </c>
      <c r="AE361">
        <v>87</v>
      </c>
      <c r="AF361">
        <v>248</v>
      </c>
      <c r="AG361">
        <v>399</v>
      </c>
      <c r="AI361">
        <v>209</v>
      </c>
      <c r="AK361">
        <v>659</v>
      </c>
      <c r="AL361">
        <v>468</v>
      </c>
      <c r="AQ361">
        <v>79</v>
      </c>
      <c r="AR361">
        <v>124</v>
      </c>
      <c r="AS361">
        <v>854</v>
      </c>
      <c r="AU361">
        <v>372</v>
      </c>
      <c r="AV361">
        <v>98</v>
      </c>
      <c r="AW361">
        <v>223</v>
      </c>
      <c r="AX361">
        <v>64</v>
      </c>
      <c r="AY361">
        <v>64</v>
      </c>
    </row>
    <row r="362" spans="1:51">
      <c r="A362" t="str">
        <f t="shared" si="28"/>
        <v>2016</v>
      </c>
      <c r="B362" t="str">
        <f t="shared" si="29"/>
        <v>December</v>
      </c>
      <c r="C362" s="2">
        <v>42729</v>
      </c>
      <c r="D362" s="1" t="str">
        <f t="shared" si="25"/>
        <v>OK</v>
      </c>
      <c r="E362">
        <f t="shared" si="26"/>
        <v>0</v>
      </c>
      <c r="F362">
        <f t="shared" si="27"/>
        <v>1</v>
      </c>
      <c r="G362" s="13">
        <v>42729</v>
      </c>
      <c r="I362">
        <v>68</v>
      </c>
      <c r="J362">
        <v>24</v>
      </c>
      <c r="K362">
        <v>169</v>
      </c>
      <c r="M362">
        <v>155</v>
      </c>
      <c r="O362">
        <v>19</v>
      </c>
      <c r="P362">
        <v>96</v>
      </c>
      <c r="Q362">
        <v>85</v>
      </c>
      <c r="R362">
        <v>19</v>
      </c>
      <c r="S362">
        <v>37</v>
      </c>
      <c r="T362">
        <v>55</v>
      </c>
      <c r="U362">
        <v>12</v>
      </c>
      <c r="V362">
        <v>20</v>
      </c>
      <c r="W362">
        <v>113</v>
      </c>
      <c r="X362">
        <v>89</v>
      </c>
      <c r="Z362">
        <v>221</v>
      </c>
      <c r="AB362">
        <v>124</v>
      </c>
      <c r="AC362">
        <v>187</v>
      </c>
      <c r="AD362">
        <v>12</v>
      </c>
      <c r="AE362">
        <v>76</v>
      </c>
      <c r="AF362">
        <v>170</v>
      </c>
      <c r="AG362">
        <v>226</v>
      </c>
      <c r="AI362">
        <v>173</v>
      </c>
      <c r="AK362">
        <v>513</v>
      </c>
      <c r="AL362">
        <v>337</v>
      </c>
      <c r="AQ362">
        <v>32</v>
      </c>
      <c r="AR362">
        <v>54</v>
      </c>
      <c r="AS362">
        <v>645</v>
      </c>
      <c r="AU362">
        <v>408</v>
      </c>
      <c r="AV362">
        <v>130</v>
      </c>
      <c r="AW362">
        <v>62</v>
      </c>
      <c r="AX362">
        <v>42</v>
      </c>
      <c r="AY362">
        <v>42</v>
      </c>
    </row>
    <row r="363" spans="1:51">
      <c r="A363" t="str">
        <f t="shared" si="28"/>
        <v>2016</v>
      </c>
      <c r="B363" t="str">
        <f t="shared" si="29"/>
        <v>December</v>
      </c>
      <c r="C363" s="2">
        <v>42730</v>
      </c>
      <c r="D363" s="1" t="str">
        <f t="shared" si="25"/>
        <v>OK</v>
      </c>
      <c r="E363">
        <v>0</v>
      </c>
      <c r="F363">
        <v>1</v>
      </c>
      <c r="G363" s="13">
        <v>42730</v>
      </c>
      <c r="I363">
        <v>183</v>
      </c>
      <c r="J363">
        <v>50</v>
      </c>
      <c r="K363">
        <v>317</v>
      </c>
      <c r="M363">
        <v>110</v>
      </c>
      <c r="O363">
        <v>69</v>
      </c>
      <c r="P363">
        <v>172</v>
      </c>
      <c r="Q363">
        <v>198</v>
      </c>
      <c r="R363">
        <v>17</v>
      </c>
      <c r="S363">
        <v>36</v>
      </c>
      <c r="T363">
        <v>64</v>
      </c>
      <c r="U363">
        <v>22</v>
      </c>
      <c r="V363">
        <v>28</v>
      </c>
      <c r="W363">
        <v>195</v>
      </c>
      <c r="X363">
        <v>118</v>
      </c>
      <c r="Z363">
        <v>253</v>
      </c>
      <c r="AB363">
        <v>318</v>
      </c>
      <c r="AC363">
        <v>462</v>
      </c>
      <c r="AD363">
        <v>36</v>
      </c>
      <c r="AE363">
        <v>215</v>
      </c>
      <c r="AF363">
        <v>369</v>
      </c>
      <c r="AG363">
        <v>522</v>
      </c>
      <c r="AI363">
        <v>571</v>
      </c>
      <c r="AK363">
        <v>949</v>
      </c>
      <c r="AL363">
        <v>665</v>
      </c>
      <c r="AQ363">
        <v>92</v>
      </c>
      <c r="AR363">
        <v>87</v>
      </c>
      <c r="AS363">
        <v>1082</v>
      </c>
      <c r="AU363">
        <v>868</v>
      </c>
      <c r="AV363">
        <v>194</v>
      </c>
      <c r="AW363">
        <v>214</v>
      </c>
      <c r="AX363">
        <v>65</v>
      </c>
      <c r="AY363">
        <v>64</v>
      </c>
    </row>
    <row r="364" spans="1:51">
      <c r="A364" t="str">
        <f t="shared" si="28"/>
        <v>2016</v>
      </c>
      <c r="B364" t="str">
        <f t="shared" si="29"/>
        <v>December</v>
      </c>
      <c r="C364" s="2">
        <v>42731</v>
      </c>
      <c r="D364" s="1" t="str">
        <f t="shared" si="25"/>
        <v>OK</v>
      </c>
      <c r="E364">
        <f t="shared" si="26"/>
        <v>1</v>
      </c>
      <c r="F364">
        <f t="shared" si="27"/>
        <v>0</v>
      </c>
      <c r="G364" s="13">
        <v>42731</v>
      </c>
      <c r="I364">
        <v>249</v>
      </c>
      <c r="J364">
        <v>82</v>
      </c>
      <c r="K364">
        <v>347</v>
      </c>
      <c r="M364">
        <v>147</v>
      </c>
      <c r="O364">
        <v>76</v>
      </c>
      <c r="P364">
        <v>228</v>
      </c>
      <c r="Q364">
        <v>321</v>
      </c>
      <c r="R364">
        <v>18</v>
      </c>
      <c r="S364">
        <v>51</v>
      </c>
      <c r="T364">
        <v>68</v>
      </c>
      <c r="U364">
        <v>20</v>
      </c>
      <c r="V364">
        <v>32</v>
      </c>
      <c r="W364">
        <v>254</v>
      </c>
      <c r="X364">
        <v>159</v>
      </c>
      <c r="Z364">
        <v>251</v>
      </c>
      <c r="AB364">
        <v>439</v>
      </c>
      <c r="AC364">
        <v>557</v>
      </c>
      <c r="AD364">
        <v>72</v>
      </c>
      <c r="AE364">
        <v>293</v>
      </c>
      <c r="AF364">
        <v>479</v>
      </c>
      <c r="AG364">
        <v>588</v>
      </c>
      <c r="AI364">
        <v>639</v>
      </c>
      <c r="AK364">
        <v>1425</v>
      </c>
      <c r="AL364">
        <v>1043</v>
      </c>
      <c r="AQ364">
        <v>93</v>
      </c>
      <c r="AR364">
        <v>106</v>
      </c>
      <c r="AS364">
        <v>1515</v>
      </c>
      <c r="AU364">
        <v>944</v>
      </c>
      <c r="AV364">
        <v>234</v>
      </c>
      <c r="AW364">
        <v>242</v>
      </c>
      <c r="AX364">
        <v>82</v>
      </c>
      <c r="AY364">
        <v>56</v>
      </c>
    </row>
    <row r="365" spans="1:51">
      <c r="A365" t="str">
        <f t="shared" si="28"/>
        <v>2016</v>
      </c>
      <c r="B365" t="str">
        <f t="shared" si="29"/>
        <v>December</v>
      </c>
      <c r="C365" s="2">
        <v>42732</v>
      </c>
      <c r="D365" s="1" t="str">
        <f t="shared" si="25"/>
        <v>OK</v>
      </c>
      <c r="E365">
        <f t="shared" si="26"/>
        <v>1</v>
      </c>
      <c r="F365">
        <f t="shared" si="27"/>
        <v>0</v>
      </c>
      <c r="G365" s="13">
        <v>42732</v>
      </c>
      <c r="I365">
        <v>233</v>
      </c>
      <c r="J365">
        <v>108</v>
      </c>
      <c r="K365">
        <v>234</v>
      </c>
      <c r="M365">
        <v>148</v>
      </c>
      <c r="O365">
        <v>75</v>
      </c>
      <c r="P365">
        <v>287</v>
      </c>
      <c r="Q365">
        <v>230</v>
      </c>
      <c r="R365">
        <v>39</v>
      </c>
      <c r="S365">
        <v>57</v>
      </c>
      <c r="T365">
        <v>68</v>
      </c>
      <c r="U365">
        <v>23</v>
      </c>
      <c r="V365">
        <v>43</v>
      </c>
      <c r="W365">
        <v>301</v>
      </c>
      <c r="X365">
        <v>143</v>
      </c>
      <c r="Z365">
        <v>233</v>
      </c>
      <c r="AB365">
        <v>246</v>
      </c>
      <c r="AC365">
        <v>380</v>
      </c>
      <c r="AD365">
        <v>78</v>
      </c>
      <c r="AE365">
        <v>208</v>
      </c>
      <c r="AF365">
        <v>442</v>
      </c>
      <c r="AG365">
        <v>519</v>
      </c>
      <c r="AI365">
        <v>385</v>
      </c>
      <c r="AK365">
        <v>858</v>
      </c>
      <c r="AL365">
        <v>685</v>
      </c>
      <c r="AQ365">
        <v>90</v>
      </c>
      <c r="AR365">
        <v>149</v>
      </c>
      <c r="AS365">
        <v>998</v>
      </c>
      <c r="AU365">
        <v>640</v>
      </c>
      <c r="AV365">
        <v>209</v>
      </c>
      <c r="AW365">
        <v>151</v>
      </c>
      <c r="AX365">
        <v>96</v>
      </c>
      <c r="AY365">
        <v>74</v>
      </c>
    </row>
    <row r="366" spans="1:51">
      <c r="A366" t="str">
        <f t="shared" si="28"/>
        <v>2016</v>
      </c>
      <c r="B366" t="str">
        <f t="shared" si="29"/>
        <v>December</v>
      </c>
      <c r="C366" s="2">
        <v>42733</v>
      </c>
      <c r="D366" s="1" t="str">
        <f t="shared" si="25"/>
        <v>OK</v>
      </c>
      <c r="E366">
        <f t="shared" si="26"/>
        <v>1</v>
      </c>
      <c r="F366">
        <f t="shared" si="27"/>
        <v>0</v>
      </c>
      <c r="G366" s="13">
        <v>42733</v>
      </c>
      <c r="I366">
        <v>238</v>
      </c>
      <c r="J366">
        <v>86</v>
      </c>
      <c r="K366">
        <v>283</v>
      </c>
      <c r="M366">
        <v>147</v>
      </c>
      <c r="O366">
        <v>50</v>
      </c>
      <c r="P366">
        <v>273</v>
      </c>
      <c r="Q366">
        <v>230</v>
      </c>
      <c r="R366">
        <v>19</v>
      </c>
      <c r="S366">
        <v>54</v>
      </c>
      <c r="T366">
        <v>84</v>
      </c>
      <c r="U366">
        <v>18</v>
      </c>
      <c r="V366">
        <v>45</v>
      </c>
      <c r="W366">
        <v>264</v>
      </c>
      <c r="X366">
        <v>116</v>
      </c>
      <c r="Z366">
        <v>237</v>
      </c>
      <c r="AB366">
        <v>354</v>
      </c>
      <c r="AC366">
        <v>474</v>
      </c>
      <c r="AD366">
        <v>37</v>
      </c>
      <c r="AE366">
        <v>258</v>
      </c>
      <c r="AF366">
        <v>402</v>
      </c>
      <c r="AG366">
        <v>476</v>
      </c>
      <c r="AI366">
        <v>500</v>
      </c>
      <c r="AK366">
        <v>856</v>
      </c>
      <c r="AL366">
        <v>684</v>
      </c>
      <c r="AQ366">
        <v>98</v>
      </c>
      <c r="AR366">
        <v>159</v>
      </c>
      <c r="AS366">
        <v>999</v>
      </c>
      <c r="AU366">
        <v>682</v>
      </c>
      <c r="AV366">
        <v>172</v>
      </c>
      <c r="AW366">
        <v>188</v>
      </c>
      <c r="AX366">
        <v>80</v>
      </c>
      <c r="AY366">
        <v>89</v>
      </c>
    </row>
    <row r="367" spans="1:51">
      <c r="A367" t="str">
        <f t="shared" si="28"/>
        <v>2016</v>
      </c>
      <c r="B367" t="str">
        <f t="shared" si="29"/>
        <v>December</v>
      </c>
      <c r="C367" s="2">
        <v>42734</v>
      </c>
      <c r="D367" s="1" t="str">
        <f t="shared" si="25"/>
        <v>OK</v>
      </c>
      <c r="E367">
        <f t="shared" si="26"/>
        <v>1</v>
      </c>
      <c r="F367">
        <f t="shared" si="27"/>
        <v>0</v>
      </c>
      <c r="G367" s="13">
        <v>42734</v>
      </c>
      <c r="I367">
        <v>270</v>
      </c>
      <c r="J367">
        <v>91</v>
      </c>
      <c r="K367">
        <v>320</v>
      </c>
      <c r="M367">
        <v>117</v>
      </c>
      <c r="O367">
        <v>17</v>
      </c>
      <c r="P367">
        <v>229</v>
      </c>
      <c r="Q367">
        <v>252</v>
      </c>
      <c r="R367">
        <v>36</v>
      </c>
      <c r="S367">
        <v>61</v>
      </c>
      <c r="T367">
        <v>87</v>
      </c>
      <c r="U367">
        <v>29</v>
      </c>
      <c r="V367">
        <v>52</v>
      </c>
      <c r="W367">
        <v>259</v>
      </c>
      <c r="X367">
        <v>126</v>
      </c>
      <c r="Z367">
        <v>203</v>
      </c>
      <c r="AB367">
        <v>328</v>
      </c>
      <c r="AC367">
        <v>532</v>
      </c>
      <c r="AD367">
        <v>47</v>
      </c>
      <c r="AE367">
        <v>244</v>
      </c>
      <c r="AF367">
        <v>504</v>
      </c>
      <c r="AG367">
        <v>596</v>
      </c>
      <c r="AI367">
        <v>532</v>
      </c>
      <c r="AK367">
        <v>1165</v>
      </c>
      <c r="AL367">
        <v>914</v>
      </c>
      <c r="AQ367">
        <v>100</v>
      </c>
      <c r="AR367">
        <v>154</v>
      </c>
      <c r="AS367">
        <v>1333</v>
      </c>
      <c r="AU367">
        <v>780</v>
      </c>
      <c r="AV367">
        <v>176</v>
      </c>
      <c r="AW367">
        <v>179</v>
      </c>
      <c r="AX367">
        <v>81</v>
      </c>
      <c r="AY367">
        <v>90</v>
      </c>
    </row>
    <row r="368" spans="1:51">
      <c r="A368" t="str">
        <f t="shared" si="28"/>
        <v>2016</v>
      </c>
      <c r="B368" t="str">
        <f t="shared" si="29"/>
        <v>December</v>
      </c>
      <c r="C368" s="2">
        <v>42735</v>
      </c>
      <c r="D368" s="1" t="str">
        <f t="shared" si="25"/>
        <v>OK</v>
      </c>
      <c r="E368">
        <f t="shared" si="26"/>
        <v>0</v>
      </c>
      <c r="F368">
        <f t="shared" si="27"/>
        <v>1</v>
      </c>
      <c r="G368" s="13">
        <v>42735</v>
      </c>
      <c r="I368">
        <v>203</v>
      </c>
      <c r="J368">
        <v>69</v>
      </c>
      <c r="K368">
        <v>250</v>
      </c>
      <c r="M368">
        <v>186</v>
      </c>
      <c r="O368">
        <v>51</v>
      </c>
      <c r="P368">
        <v>203</v>
      </c>
      <c r="Q368">
        <v>238</v>
      </c>
      <c r="R368">
        <v>21</v>
      </c>
      <c r="S368">
        <v>61</v>
      </c>
      <c r="T368">
        <v>59</v>
      </c>
      <c r="U368">
        <v>18</v>
      </c>
      <c r="V368">
        <v>49</v>
      </c>
      <c r="W368">
        <v>221</v>
      </c>
      <c r="X368">
        <v>167</v>
      </c>
      <c r="Z368">
        <v>254</v>
      </c>
      <c r="AB368">
        <v>310</v>
      </c>
      <c r="AC368">
        <v>588</v>
      </c>
      <c r="AD368">
        <v>68</v>
      </c>
      <c r="AE368">
        <v>252</v>
      </c>
      <c r="AF368">
        <v>453</v>
      </c>
      <c r="AG368">
        <v>669</v>
      </c>
      <c r="AI368">
        <v>477</v>
      </c>
      <c r="AK368">
        <v>1038</v>
      </c>
      <c r="AL368">
        <v>916</v>
      </c>
      <c r="AQ368">
        <v>116</v>
      </c>
      <c r="AR368">
        <v>130</v>
      </c>
      <c r="AS368">
        <v>1239</v>
      </c>
      <c r="AU368">
        <v>763</v>
      </c>
      <c r="AV368">
        <v>229</v>
      </c>
      <c r="AW368">
        <v>257</v>
      </c>
      <c r="AX368">
        <v>57</v>
      </c>
      <c r="AY368">
        <v>83</v>
      </c>
    </row>
    <row r="369" spans="1:51">
      <c r="A369" t="str">
        <f t="shared" si="28"/>
        <v>2017</v>
      </c>
      <c r="B369" t="str">
        <f t="shared" si="29"/>
        <v>January</v>
      </c>
      <c r="C369" s="2">
        <v>42736</v>
      </c>
      <c r="D369" s="1" t="str">
        <f t="shared" si="25"/>
        <v>OK</v>
      </c>
      <c r="E369">
        <f t="shared" si="26"/>
        <v>0</v>
      </c>
      <c r="F369">
        <f t="shared" si="27"/>
        <v>1</v>
      </c>
      <c r="G369" s="13">
        <v>42736</v>
      </c>
      <c r="I369">
        <v>175</v>
      </c>
      <c r="J369">
        <v>46</v>
      </c>
      <c r="K369">
        <v>204</v>
      </c>
      <c r="M369">
        <v>17</v>
      </c>
      <c r="O369">
        <v>26</v>
      </c>
      <c r="P369">
        <v>160</v>
      </c>
      <c r="Q369">
        <v>225</v>
      </c>
      <c r="R369">
        <v>22</v>
      </c>
      <c r="S369">
        <v>48</v>
      </c>
      <c r="T369">
        <v>71</v>
      </c>
      <c r="U369">
        <v>15</v>
      </c>
      <c r="V369">
        <v>19</v>
      </c>
      <c r="W369">
        <v>214</v>
      </c>
      <c r="X369">
        <v>114</v>
      </c>
      <c r="Z369">
        <v>165</v>
      </c>
      <c r="AB369">
        <v>317</v>
      </c>
      <c r="AC369">
        <v>471</v>
      </c>
      <c r="AD369">
        <v>43</v>
      </c>
      <c r="AE369">
        <v>228</v>
      </c>
      <c r="AF369">
        <v>397</v>
      </c>
      <c r="AG369">
        <v>449</v>
      </c>
      <c r="AI369">
        <v>620</v>
      </c>
      <c r="AK369">
        <v>1063</v>
      </c>
      <c r="AL369">
        <v>794</v>
      </c>
      <c r="AQ369">
        <v>88</v>
      </c>
      <c r="AR369">
        <v>108</v>
      </c>
      <c r="AS369">
        <v>1245</v>
      </c>
      <c r="AU369">
        <v>771</v>
      </c>
      <c r="AV369">
        <v>171</v>
      </c>
      <c r="AW369">
        <v>173</v>
      </c>
      <c r="AX369">
        <v>49</v>
      </c>
      <c r="AY369">
        <v>51</v>
      </c>
    </row>
    <row r="370" spans="1:51">
      <c r="A370" t="str">
        <f t="shared" si="28"/>
        <v>2017</v>
      </c>
      <c r="B370" t="str">
        <f t="shared" si="29"/>
        <v>January</v>
      </c>
      <c r="C370" s="2">
        <v>42737</v>
      </c>
      <c r="D370" s="1" t="str">
        <f t="shared" si="25"/>
        <v>OK</v>
      </c>
      <c r="E370">
        <v>0</v>
      </c>
      <c r="F370">
        <v>1</v>
      </c>
      <c r="G370" s="13">
        <v>42737</v>
      </c>
      <c r="I370">
        <v>172</v>
      </c>
      <c r="J370">
        <v>51</v>
      </c>
      <c r="K370">
        <v>164</v>
      </c>
      <c r="M370">
        <v>21</v>
      </c>
      <c r="O370">
        <v>36</v>
      </c>
      <c r="P370">
        <v>162</v>
      </c>
      <c r="Q370">
        <v>226</v>
      </c>
      <c r="R370">
        <v>37</v>
      </c>
      <c r="S370">
        <v>39</v>
      </c>
      <c r="T370">
        <v>74</v>
      </c>
      <c r="U370">
        <v>13</v>
      </c>
      <c r="V370">
        <v>28</v>
      </c>
      <c r="W370">
        <v>204</v>
      </c>
      <c r="X370">
        <v>115</v>
      </c>
      <c r="Z370">
        <v>197</v>
      </c>
      <c r="AB370">
        <v>296</v>
      </c>
      <c r="AC370">
        <v>374</v>
      </c>
      <c r="AD370">
        <v>39</v>
      </c>
      <c r="AE370">
        <v>169</v>
      </c>
      <c r="AF370">
        <v>241</v>
      </c>
      <c r="AG370">
        <v>444</v>
      </c>
      <c r="AI370">
        <v>540</v>
      </c>
      <c r="AK370">
        <v>814</v>
      </c>
      <c r="AL370">
        <v>618</v>
      </c>
      <c r="AQ370">
        <v>106</v>
      </c>
      <c r="AR370">
        <v>110</v>
      </c>
      <c r="AS370">
        <v>956</v>
      </c>
      <c r="AU370">
        <v>736</v>
      </c>
      <c r="AV370">
        <v>122</v>
      </c>
      <c r="AW370">
        <v>163</v>
      </c>
      <c r="AX370">
        <v>42</v>
      </c>
      <c r="AY370">
        <v>53</v>
      </c>
    </row>
    <row r="371" spans="1:51">
      <c r="A371" t="str">
        <f t="shared" si="28"/>
        <v>2017</v>
      </c>
      <c r="B371" t="str">
        <f t="shared" si="29"/>
        <v>January</v>
      </c>
      <c r="C371" s="2">
        <v>42738</v>
      </c>
      <c r="D371" s="1" t="str">
        <f t="shared" si="25"/>
        <v>OK</v>
      </c>
      <c r="E371">
        <v>0</v>
      </c>
      <c r="F371">
        <v>1</v>
      </c>
      <c r="G371" s="13">
        <v>42738</v>
      </c>
      <c r="I371">
        <v>157</v>
      </c>
      <c r="J371">
        <v>59</v>
      </c>
      <c r="K371">
        <v>158</v>
      </c>
      <c r="M371">
        <v>87</v>
      </c>
      <c r="O371">
        <v>42</v>
      </c>
      <c r="P371">
        <v>127</v>
      </c>
      <c r="Q371">
        <v>136</v>
      </c>
      <c r="R371">
        <v>19</v>
      </c>
      <c r="S371">
        <v>50</v>
      </c>
      <c r="T371">
        <v>63</v>
      </c>
      <c r="U371">
        <v>19</v>
      </c>
      <c r="V371">
        <v>29</v>
      </c>
      <c r="W371">
        <v>193</v>
      </c>
      <c r="X371">
        <v>110</v>
      </c>
      <c r="Z371">
        <v>136</v>
      </c>
      <c r="AB371">
        <v>171</v>
      </c>
      <c r="AC371">
        <v>289</v>
      </c>
      <c r="AD371">
        <v>25</v>
      </c>
      <c r="AE371">
        <v>113</v>
      </c>
      <c r="AF371">
        <v>234</v>
      </c>
      <c r="AG371">
        <v>310</v>
      </c>
      <c r="AI371">
        <v>435</v>
      </c>
      <c r="AK371">
        <v>666</v>
      </c>
      <c r="AL371">
        <v>444</v>
      </c>
      <c r="AQ371">
        <v>58</v>
      </c>
      <c r="AR371">
        <v>102</v>
      </c>
      <c r="AS371">
        <v>823</v>
      </c>
      <c r="AU371">
        <v>634</v>
      </c>
      <c r="AV371">
        <v>99</v>
      </c>
      <c r="AW371">
        <v>188</v>
      </c>
      <c r="AX371">
        <v>64</v>
      </c>
      <c r="AY371">
        <v>55</v>
      </c>
    </row>
    <row r="372" spans="1:51">
      <c r="A372" t="str">
        <f t="shared" si="28"/>
        <v>2017</v>
      </c>
      <c r="B372" t="str">
        <f t="shared" si="29"/>
        <v>January</v>
      </c>
      <c r="C372" s="2">
        <v>42739</v>
      </c>
      <c r="D372" s="1" t="str">
        <f t="shared" si="25"/>
        <v>OK</v>
      </c>
      <c r="E372">
        <f t="shared" si="26"/>
        <v>1</v>
      </c>
      <c r="F372">
        <f t="shared" si="27"/>
        <v>0</v>
      </c>
      <c r="G372" s="13">
        <v>42739</v>
      </c>
      <c r="I372">
        <v>250</v>
      </c>
      <c r="J372">
        <v>162</v>
      </c>
      <c r="K372">
        <v>180</v>
      </c>
      <c r="M372">
        <v>164</v>
      </c>
      <c r="O372">
        <v>15</v>
      </c>
      <c r="P372">
        <v>331</v>
      </c>
      <c r="Q372">
        <v>251</v>
      </c>
      <c r="R372">
        <v>42</v>
      </c>
      <c r="S372">
        <v>74</v>
      </c>
      <c r="T372">
        <v>87</v>
      </c>
      <c r="U372">
        <v>22</v>
      </c>
      <c r="V372">
        <v>51</v>
      </c>
      <c r="W372">
        <v>343</v>
      </c>
      <c r="X372">
        <v>95</v>
      </c>
      <c r="Z372">
        <v>303</v>
      </c>
      <c r="AB372">
        <v>281</v>
      </c>
      <c r="AC372">
        <v>275</v>
      </c>
      <c r="AD372">
        <v>43</v>
      </c>
      <c r="AE372">
        <v>217</v>
      </c>
      <c r="AF372">
        <v>419</v>
      </c>
      <c r="AG372">
        <v>442</v>
      </c>
      <c r="AI372">
        <v>421</v>
      </c>
      <c r="AK372">
        <v>762</v>
      </c>
      <c r="AL372">
        <v>592</v>
      </c>
      <c r="AQ372">
        <v>86</v>
      </c>
      <c r="AR372">
        <v>188</v>
      </c>
      <c r="AS372">
        <v>853</v>
      </c>
      <c r="AU372">
        <v>580</v>
      </c>
      <c r="AV372">
        <v>159</v>
      </c>
      <c r="AW372">
        <v>174</v>
      </c>
      <c r="AX372">
        <v>75</v>
      </c>
      <c r="AY372">
        <v>78</v>
      </c>
    </row>
    <row r="373" spans="1:51">
      <c r="A373" t="str">
        <f t="shared" si="28"/>
        <v>2017</v>
      </c>
      <c r="B373" t="str">
        <f t="shared" si="29"/>
        <v>January</v>
      </c>
      <c r="C373" s="2">
        <v>42740</v>
      </c>
      <c r="D373" s="1" t="str">
        <f t="shared" si="25"/>
        <v>OK</v>
      </c>
      <c r="E373">
        <f t="shared" si="26"/>
        <v>1</v>
      </c>
      <c r="F373">
        <f t="shared" si="27"/>
        <v>0</v>
      </c>
      <c r="G373" s="13">
        <v>42740</v>
      </c>
      <c r="I373">
        <v>331</v>
      </c>
      <c r="J373">
        <v>162</v>
      </c>
      <c r="K373">
        <v>384</v>
      </c>
      <c r="M373">
        <v>134</v>
      </c>
      <c r="O373">
        <v>35</v>
      </c>
      <c r="P373">
        <v>388</v>
      </c>
      <c r="Q373">
        <v>314</v>
      </c>
      <c r="R373">
        <v>52</v>
      </c>
      <c r="S373">
        <v>89</v>
      </c>
      <c r="T373">
        <v>96</v>
      </c>
      <c r="U373">
        <v>24</v>
      </c>
      <c r="V373">
        <v>60</v>
      </c>
      <c r="W373">
        <v>411</v>
      </c>
      <c r="X373">
        <v>152</v>
      </c>
      <c r="Z373">
        <v>298</v>
      </c>
      <c r="AB373">
        <v>408</v>
      </c>
      <c r="AC373">
        <v>514</v>
      </c>
      <c r="AD373">
        <v>47</v>
      </c>
      <c r="AE373">
        <v>290</v>
      </c>
      <c r="AF373">
        <v>643</v>
      </c>
      <c r="AG373">
        <v>582</v>
      </c>
      <c r="AI373">
        <v>601</v>
      </c>
      <c r="AK373">
        <v>1294</v>
      </c>
      <c r="AL373">
        <v>992</v>
      </c>
      <c r="AQ373">
        <v>137</v>
      </c>
      <c r="AR373">
        <v>272</v>
      </c>
      <c r="AS373">
        <v>1476</v>
      </c>
      <c r="AU373">
        <v>907</v>
      </c>
      <c r="AV373">
        <v>218</v>
      </c>
      <c r="AW373">
        <v>287</v>
      </c>
      <c r="AX373">
        <v>103</v>
      </c>
      <c r="AY373">
        <v>89</v>
      </c>
    </row>
    <row r="374" spans="1:51">
      <c r="A374" t="str">
        <f t="shared" si="28"/>
        <v>2017</v>
      </c>
      <c r="B374" t="str">
        <f t="shared" si="29"/>
        <v>January</v>
      </c>
      <c r="C374" s="2">
        <v>42741</v>
      </c>
      <c r="D374" s="1" t="str">
        <f t="shared" si="25"/>
        <v>OK</v>
      </c>
      <c r="E374">
        <f t="shared" si="26"/>
        <v>1</v>
      </c>
      <c r="F374">
        <f t="shared" si="27"/>
        <v>0</v>
      </c>
      <c r="G374" s="13">
        <v>42741</v>
      </c>
      <c r="I374">
        <v>340</v>
      </c>
      <c r="J374">
        <v>150</v>
      </c>
      <c r="K374">
        <v>358</v>
      </c>
      <c r="M374">
        <v>150</v>
      </c>
      <c r="O374">
        <v>44</v>
      </c>
      <c r="P374">
        <v>397</v>
      </c>
      <c r="Q374">
        <v>324</v>
      </c>
      <c r="R374">
        <v>46</v>
      </c>
      <c r="S374">
        <v>90</v>
      </c>
      <c r="T374">
        <v>86</v>
      </c>
      <c r="U374">
        <v>20</v>
      </c>
      <c r="V374">
        <v>57</v>
      </c>
      <c r="W374">
        <v>405</v>
      </c>
      <c r="X374">
        <v>94</v>
      </c>
      <c r="Z374">
        <v>293</v>
      </c>
      <c r="AB374">
        <v>364</v>
      </c>
      <c r="AC374">
        <v>468</v>
      </c>
      <c r="AD374">
        <v>41</v>
      </c>
      <c r="AE374">
        <v>251</v>
      </c>
      <c r="AF374">
        <v>528</v>
      </c>
      <c r="AG374">
        <v>689</v>
      </c>
      <c r="AI374">
        <v>270</v>
      </c>
      <c r="AK374">
        <v>1131</v>
      </c>
      <c r="AL374">
        <v>944</v>
      </c>
      <c r="AQ374">
        <v>123</v>
      </c>
      <c r="AR374">
        <v>251</v>
      </c>
      <c r="AS374">
        <v>1363</v>
      </c>
      <c r="AU374">
        <v>893</v>
      </c>
      <c r="AV374">
        <v>240</v>
      </c>
      <c r="AW374">
        <v>190</v>
      </c>
      <c r="AX374">
        <v>91</v>
      </c>
      <c r="AY374">
        <v>81</v>
      </c>
    </row>
    <row r="375" spans="1:51">
      <c r="A375" t="str">
        <f t="shared" si="28"/>
        <v>2017</v>
      </c>
      <c r="B375" t="str">
        <f t="shared" si="29"/>
        <v>January</v>
      </c>
      <c r="C375" s="2">
        <v>42742</v>
      </c>
      <c r="D375" s="1" t="str">
        <f t="shared" si="25"/>
        <v>OK</v>
      </c>
      <c r="E375">
        <f t="shared" si="26"/>
        <v>0</v>
      </c>
      <c r="F375">
        <f t="shared" si="27"/>
        <v>1</v>
      </c>
      <c r="G375" s="13">
        <v>42742</v>
      </c>
      <c r="I375">
        <v>256</v>
      </c>
      <c r="J375">
        <v>73</v>
      </c>
      <c r="K375">
        <v>331</v>
      </c>
      <c r="M375">
        <v>132</v>
      </c>
      <c r="O375">
        <v>45</v>
      </c>
      <c r="P375">
        <v>289</v>
      </c>
      <c r="Q375">
        <v>302</v>
      </c>
      <c r="R375">
        <v>18</v>
      </c>
      <c r="S375">
        <v>76</v>
      </c>
      <c r="T375">
        <v>78</v>
      </c>
      <c r="U375">
        <v>12</v>
      </c>
      <c r="V375">
        <v>39</v>
      </c>
      <c r="W375">
        <v>317</v>
      </c>
      <c r="X375">
        <v>213</v>
      </c>
      <c r="Z375">
        <v>289</v>
      </c>
      <c r="AB375">
        <v>313</v>
      </c>
      <c r="AC375">
        <v>698</v>
      </c>
      <c r="AD375">
        <v>47</v>
      </c>
      <c r="AE375">
        <v>236</v>
      </c>
      <c r="AF375">
        <v>430</v>
      </c>
      <c r="AG375">
        <v>603</v>
      </c>
      <c r="AI375">
        <v>293</v>
      </c>
      <c r="AK375">
        <v>1367</v>
      </c>
      <c r="AL375">
        <v>938</v>
      </c>
      <c r="AQ375">
        <v>92</v>
      </c>
      <c r="AR375">
        <v>163</v>
      </c>
      <c r="AS375">
        <v>1475</v>
      </c>
      <c r="AU375">
        <v>905</v>
      </c>
      <c r="AV375">
        <v>275</v>
      </c>
      <c r="AW375">
        <v>298</v>
      </c>
      <c r="AX375">
        <v>86</v>
      </c>
      <c r="AY375">
        <v>70</v>
      </c>
    </row>
    <row r="376" spans="1:51">
      <c r="A376" t="str">
        <f t="shared" si="28"/>
        <v>2017</v>
      </c>
      <c r="B376" t="str">
        <f t="shared" si="29"/>
        <v>January</v>
      </c>
      <c r="C376" s="2">
        <v>42743</v>
      </c>
      <c r="D376" s="1" t="str">
        <f t="shared" si="25"/>
        <v>OK</v>
      </c>
      <c r="E376">
        <f t="shared" si="26"/>
        <v>0</v>
      </c>
      <c r="F376">
        <f t="shared" si="27"/>
        <v>1</v>
      </c>
      <c r="G376" s="13">
        <v>42743</v>
      </c>
      <c r="I376">
        <v>210</v>
      </c>
      <c r="J376">
        <v>126</v>
      </c>
      <c r="K376">
        <v>291</v>
      </c>
      <c r="M376">
        <v>41</v>
      </c>
      <c r="O376">
        <v>51</v>
      </c>
      <c r="P376">
        <v>235</v>
      </c>
      <c r="Q376">
        <v>267</v>
      </c>
      <c r="R376">
        <v>18</v>
      </c>
      <c r="S376">
        <v>53</v>
      </c>
      <c r="T376">
        <v>75</v>
      </c>
      <c r="U376">
        <v>11</v>
      </c>
      <c r="V376">
        <v>43</v>
      </c>
      <c r="W376">
        <v>262</v>
      </c>
      <c r="X376">
        <v>179</v>
      </c>
      <c r="Z376">
        <v>178</v>
      </c>
      <c r="AB376">
        <v>365</v>
      </c>
      <c r="AC376">
        <v>599</v>
      </c>
      <c r="AD376">
        <v>22</v>
      </c>
      <c r="AE376">
        <v>229</v>
      </c>
      <c r="AF376">
        <v>445</v>
      </c>
      <c r="AG376">
        <v>544</v>
      </c>
      <c r="AI376">
        <v>332</v>
      </c>
      <c r="AK376">
        <v>963</v>
      </c>
      <c r="AL376">
        <v>754</v>
      </c>
      <c r="AQ376">
        <v>98</v>
      </c>
      <c r="AR376">
        <v>139</v>
      </c>
      <c r="AS376">
        <v>1107</v>
      </c>
      <c r="AU376">
        <v>760</v>
      </c>
      <c r="AV376">
        <v>264</v>
      </c>
      <c r="AW376">
        <v>359</v>
      </c>
      <c r="AX376">
        <v>72</v>
      </c>
      <c r="AY376">
        <v>101</v>
      </c>
    </row>
    <row r="377" spans="1:51">
      <c r="A377" t="str">
        <f t="shared" si="28"/>
        <v>2017</v>
      </c>
      <c r="B377" t="str">
        <f t="shared" si="29"/>
        <v>January</v>
      </c>
      <c r="C377" s="2">
        <v>42744</v>
      </c>
      <c r="D377" s="1" t="str">
        <f t="shared" si="25"/>
        <v>OK</v>
      </c>
      <c r="E377">
        <f t="shared" si="26"/>
        <v>1</v>
      </c>
      <c r="F377">
        <f t="shared" si="27"/>
        <v>0</v>
      </c>
      <c r="G377" s="13">
        <v>42744</v>
      </c>
      <c r="I377">
        <v>416</v>
      </c>
      <c r="J377">
        <v>220</v>
      </c>
      <c r="K377">
        <v>271</v>
      </c>
      <c r="M377">
        <v>185</v>
      </c>
      <c r="O377">
        <v>44</v>
      </c>
      <c r="P377">
        <v>523</v>
      </c>
      <c r="Q377">
        <v>417</v>
      </c>
      <c r="R377">
        <v>47</v>
      </c>
      <c r="S377">
        <v>116</v>
      </c>
      <c r="T377">
        <v>86</v>
      </c>
      <c r="U377">
        <v>48</v>
      </c>
      <c r="V377">
        <v>143</v>
      </c>
      <c r="W377">
        <v>574</v>
      </c>
      <c r="X377">
        <v>109</v>
      </c>
      <c r="Z377">
        <v>308</v>
      </c>
      <c r="AB377">
        <v>462</v>
      </c>
      <c r="AC377">
        <v>478</v>
      </c>
      <c r="AD377">
        <v>58</v>
      </c>
      <c r="AE377">
        <v>443</v>
      </c>
      <c r="AF377">
        <v>912</v>
      </c>
      <c r="AG377">
        <v>684</v>
      </c>
      <c r="AI377">
        <v>359</v>
      </c>
      <c r="AK377">
        <v>1118</v>
      </c>
      <c r="AL377">
        <v>783</v>
      </c>
      <c r="AQ377">
        <v>148</v>
      </c>
      <c r="AR377">
        <v>376</v>
      </c>
      <c r="AS377">
        <v>1186</v>
      </c>
      <c r="AU377">
        <v>679</v>
      </c>
      <c r="AV377">
        <v>263</v>
      </c>
      <c r="AW377">
        <v>110</v>
      </c>
      <c r="AX377">
        <v>131</v>
      </c>
      <c r="AY377">
        <v>167</v>
      </c>
    </row>
    <row r="378" spans="1:51">
      <c r="A378" t="str">
        <f t="shared" si="28"/>
        <v>2017</v>
      </c>
      <c r="B378" t="str">
        <f t="shared" si="29"/>
        <v>January</v>
      </c>
      <c r="C378" s="2">
        <v>42745</v>
      </c>
      <c r="D378" s="1" t="str">
        <f t="shared" si="25"/>
        <v>OK</v>
      </c>
      <c r="E378">
        <f t="shared" si="26"/>
        <v>1</v>
      </c>
      <c r="F378">
        <f t="shared" si="27"/>
        <v>0</v>
      </c>
      <c r="G378" s="13">
        <v>42745</v>
      </c>
      <c r="I378">
        <v>414</v>
      </c>
      <c r="J378">
        <v>250</v>
      </c>
      <c r="K378">
        <v>316</v>
      </c>
      <c r="M378">
        <v>167</v>
      </c>
      <c r="O378">
        <v>31</v>
      </c>
      <c r="P378">
        <v>596</v>
      </c>
      <c r="Q378">
        <v>454</v>
      </c>
      <c r="R378">
        <v>73</v>
      </c>
      <c r="S378">
        <v>131</v>
      </c>
      <c r="T378">
        <v>97</v>
      </c>
      <c r="U378">
        <v>59</v>
      </c>
      <c r="V378">
        <v>155</v>
      </c>
      <c r="W378">
        <v>597</v>
      </c>
      <c r="X378">
        <v>159</v>
      </c>
      <c r="Z378">
        <v>221</v>
      </c>
      <c r="AB378">
        <v>509</v>
      </c>
      <c r="AC378">
        <v>494</v>
      </c>
      <c r="AD378">
        <v>80</v>
      </c>
      <c r="AE378">
        <v>493</v>
      </c>
      <c r="AF378">
        <v>881</v>
      </c>
      <c r="AG378">
        <v>609</v>
      </c>
      <c r="AI378">
        <v>267</v>
      </c>
      <c r="AK378">
        <v>1288</v>
      </c>
      <c r="AL378">
        <v>859</v>
      </c>
      <c r="AQ378">
        <v>144</v>
      </c>
      <c r="AR378">
        <v>429</v>
      </c>
      <c r="AS378">
        <v>1423</v>
      </c>
      <c r="AU378">
        <v>787</v>
      </c>
      <c r="AV378">
        <v>138</v>
      </c>
      <c r="AW378">
        <v>162</v>
      </c>
      <c r="AX378">
        <v>142</v>
      </c>
      <c r="AY378">
        <v>143</v>
      </c>
    </row>
    <row r="379" spans="1:51">
      <c r="A379" t="str">
        <f t="shared" si="28"/>
        <v>2017</v>
      </c>
      <c r="B379" t="str">
        <f t="shared" si="29"/>
        <v>January</v>
      </c>
      <c r="C379" s="2">
        <v>42746</v>
      </c>
      <c r="D379" s="1" t="str">
        <f t="shared" si="25"/>
        <v>OK</v>
      </c>
      <c r="E379">
        <f t="shared" si="26"/>
        <v>1</v>
      </c>
      <c r="F379">
        <f t="shared" si="27"/>
        <v>0</v>
      </c>
      <c r="G379" s="13">
        <v>42746</v>
      </c>
      <c r="I379">
        <v>415</v>
      </c>
      <c r="J379">
        <v>231</v>
      </c>
      <c r="K379">
        <v>402</v>
      </c>
      <c r="M379">
        <v>164</v>
      </c>
      <c r="O379">
        <v>53</v>
      </c>
      <c r="P379">
        <v>575</v>
      </c>
      <c r="Q379">
        <v>473</v>
      </c>
      <c r="R379">
        <v>85</v>
      </c>
      <c r="S379">
        <v>146</v>
      </c>
      <c r="T379">
        <v>105</v>
      </c>
      <c r="U379">
        <v>70</v>
      </c>
      <c r="V379">
        <v>149</v>
      </c>
      <c r="W379">
        <v>618</v>
      </c>
      <c r="X379">
        <v>195</v>
      </c>
      <c r="Z379">
        <v>290</v>
      </c>
      <c r="AB379">
        <v>462</v>
      </c>
      <c r="AC379">
        <v>496</v>
      </c>
      <c r="AD379">
        <v>62</v>
      </c>
      <c r="AE379">
        <v>457</v>
      </c>
      <c r="AF379">
        <v>899</v>
      </c>
      <c r="AG379">
        <v>587</v>
      </c>
      <c r="AI379">
        <v>163</v>
      </c>
      <c r="AK379">
        <v>1357</v>
      </c>
      <c r="AL379">
        <v>1048</v>
      </c>
      <c r="AQ379">
        <v>115</v>
      </c>
      <c r="AR379">
        <v>408</v>
      </c>
      <c r="AS379">
        <v>1473</v>
      </c>
      <c r="AU379">
        <v>888</v>
      </c>
      <c r="AV379">
        <v>154</v>
      </c>
      <c r="AW379">
        <v>176</v>
      </c>
      <c r="AX379">
        <v>143</v>
      </c>
      <c r="AY379">
        <v>164</v>
      </c>
    </row>
    <row r="380" spans="1:51">
      <c r="A380" t="str">
        <f t="shared" si="28"/>
        <v>2017</v>
      </c>
      <c r="B380" t="str">
        <f t="shared" si="29"/>
        <v>January</v>
      </c>
      <c r="C380" s="2">
        <v>42747</v>
      </c>
      <c r="D380" s="1" t="str">
        <f t="shared" si="25"/>
        <v>OK</v>
      </c>
      <c r="E380">
        <f t="shared" si="26"/>
        <v>1</v>
      </c>
      <c r="F380">
        <f t="shared" si="27"/>
        <v>0</v>
      </c>
      <c r="G380" s="13">
        <v>42747</v>
      </c>
      <c r="I380">
        <v>453</v>
      </c>
      <c r="J380">
        <v>274</v>
      </c>
      <c r="K380">
        <v>438</v>
      </c>
      <c r="M380">
        <v>77</v>
      </c>
      <c r="O380">
        <v>63</v>
      </c>
      <c r="P380">
        <v>643</v>
      </c>
      <c r="Q380">
        <v>545</v>
      </c>
      <c r="R380">
        <v>106</v>
      </c>
      <c r="S380">
        <v>169</v>
      </c>
      <c r="T380">
        <v>106</v>
      </c>
      <c r="U380">
        <v>61</v>
      </c>
      <c r="V380">
        <v>159</v>
      </c>
      <c r="W380">
        <v>696</v>
      </c>
      <c r="X380">
        <v>177</v>
      </c>
      <c r="Z380">
        <v>275</v>
      </c>
      <c r="AB380">
        <v>529</v>
      </c>
      <c r="AC380">
        <v>624</v>
      </c>
      <c r="AD380">
        <v>50</v>
      </c>
      <c r="AE380">
        <v>506</v>
      </c>
      <c r="AF380">
        <v>1020</v>
      </c>
      <c r="AG380">
        <v>759</v>
      </c>
      <c r="AI380">
        <v>160</v>
      </c>
      <c r="AK380">
        <v>1464</v>
      </c>
      <c r="AL380">
        <v>1030</v>
      </c>
      <c r="AQ380">
        <v>146</v>
      </c>
      <c r="AR380">
        <v>455</v>
      </c>
      <c r="AS380">
        <v>1691</v>
      </c>
      <c r="AU380">
        <v>1035</v>
      </c>
      <c r="AV380">
        <v>217</v>
      </c>
      <c r="AW380">
        <v>202</v>
      </c>
      <c r="AX380">
        <v>166</v>
      </c>
      <c r="AY380">
        <v>171</v>
      </c>
    </row>
    <row r="381" spans="1:51">
      <c r="A381" t="str">
        <f t="shared" si="28"/>
        <v>2017</v>
      </c>
      <c r="B381" t="str">
        <f t="shared" si="29"/>
        <v>January</v>
      </c>
      <c r="C381" s="2">
        <v>42748</v>
      </c>
      <c r="D381" s="1" t="str">
        <f t="shared" si="25"/>
        <v>OK</v>
      </c>
      <c r="E381">
        <f t="shared" si="26"/>
        <v>1</v>
      </c>
      <c r="F381">
        <f t="shared" si="27"/>
        <v>0</v>
      </c>
      <c r="G381" s="13">
        <v>42748</v>
      </c>
      <c r="I381">
        <v>312</v>
      </c>
      <c r="J381">
        <v>211</v>
      </c>
      <c r="K381">
        <v>305</v>
      </c>
      <c r="M381">
        <v>177</v>
      </c>
      <c r="O381">
        <v>25</v>
      </c>
      <c r="P381">
        <v>486</v>
      </c>
      <c r="Q381">
        <v>356</v>
      </c>
      <c r="R381">
        <v>67</v>
      </c>
      <c r="S381">
        <v>131</v>
      </c>
      <c r="T381">
        <v>90</v>
      </c>
      <c r="U381">
        <v>41</v>
      </c>
      <c r="V381">
        <v>143</v>
      </c>
      <c r="W381">
        <v>508</v>
      </c>
      <c r="X381">
        <v>130</v>
      </c>
      <c r="Z381">
        <v>185</v>
      </c>
      <c r="AB381">
        <v>348</v>
      </c>
      <c r="AC381">
        <v>366</v>
      </c>
      <c r="AD381">
        <v>59</v>
      </c>
      <c r="AE381">
        <v>328</v>
      </c>
      <c r="AF381">
        <v>658</v>
      </c>
      <c r="AG381">
        <v>445</v>
      </c>
      <c r="AI381">
        <v>352</v>
      </c>
      <c r="AK381">
        <v>1010</v>
      </c>
      <c r="AL381">
        <v>811</v>
      </c>
      <c r="AQ381">
        <v>80</v>
      </c>
      <c r="AR381">
        <v>329</v>
      </c>
      <c r="AS381">
        <v>1096</v>
      </c>
      <c r="AU381">
        <v>905</v>
      </c>
      <c r="AV381">
        <v>197</v>
      </c>
      <c r="AW381">
        <v>80</v>
      </c>
      <c r="AX381">
        <v>141</v>
      </c>
      <c r="AY381">
        <v>115</v>
      </c>
    </row>
    <row r="382" spans="1:51">
      <c r="A382" t="str">
        <f t="shared" si="28"/>
        <v>2017</v>
      </c>
      <c r="B382" t="str">
        <f t="shared" si="29"/>
        <v>January</v>
      </c>
      <c r="C382" s="2">
        <v>42749</v>
      </c>
      <c r="D382" s="1" t="str">
        <f t="shared" si="25"/>
        <v>OK</v>
      </c>
      <c r="E382">
        <f t="shared" si="26"/>
        <v>0</v>
      </c>
      <c r="F382">
        <f t="shared" si="27"/>
        <v>1</v>
      </c>
      <c r="G382" s="13">
        <v>42749</v>
      </c>
      <c r="I382">
        <v>258</v>
      </c>
      <c r="J382">
        <v>118</v>
      </c>
      <c r="K382">
        <v>466</v>
      </c>
      <c r="M382">
        <v>142</v>
      </c>
      <c r="O382">
        <v>29</v>
      </c>
      <c r="P382">
        <v>326</v>
      </c>
      <c r="Q382">
        <v>305</v>
      </c>
      <c r="R382">
        <v>40</v>
      </c>
      <c r="S382">
        <v>80</v>
      </c>
      <c r="T382">
        <v>91</v>
      </c>
      <c r="U382">
        <v>40</v>
      </c>
      <c r="V382">
        <v>62</v>
      </c>
      <c r="W382">
        <v>377</v>
      </c>
      <c r="X382">
        <v>244</v>
      </c>
      <c r="Z382">
        <v>297</v>
      </c>
      <c r="AB382">
        <v>298</v>
      </c>
      <c r="AC382">
        <v>696</v>
      </c>
      <c r="AD382">
        <v>53</v>
      </c>
      <c r="AE382">
        <v>208</v>
      </c>
      <c r="AF382">
        <v>528</v>
      </c>
      <c r="AG382">
        <v>793</v>
      </c>
      <c r="AI382">
        <v>790</v>
      </c>
      <c r="AK382">
        <v>1482</v>
      </c>
      <c r="AL382">
        <v>1068</v>
      </c>
      <c r="AQ382">
        <v>105</v>
      </c>
      <c r="AR382">
        <v>188</v>
      </c>
      <c r="AS382">
        <v>1719</v>
      </c>
      <c r="AU382">
        <v>906</v>
      </c>
      <c r="AV382">
        <v>250</v>
      </c>
      <c r="AW382">
        <v>289</v>
      </c>
      <c r="AX382">
        <v>85</v>
      </c>
      <c r="AY382">
        <v>96</v>
      </c>
    </row>
    <row r="383" spans="1:51">
      <c r="A383" t="str">
        <f t="shared" si="28"/>
        <v>2017</v>
      </c>
      <c r="B383" t="str">
        <f t="shared" si="29"/>
        <v>January</v>
      </c>
      <c r="C383" s="2">
        <v>42750</v>
      </c>
      <c r="D383" s="1" t="str">
        <f t="shared" si="25"/>
        <v>OK</v>
      </c>
      <c r="E383">
        <f t="shared" si="26"/>
        <v>0</v>
      </c>
      <c r="F383">
        <f t="shared" si="27"/>
        <v>1</v>
      </c>
      <c r="G383" s="13">
        <v>42750</v>
      </c>
      <c r="I383">
        <v>204</v>
      </c>
      <c r="J383">
        <v>69</v>
      </c>
      <c r="K383">
        <v>322</v>
      </c>
      <c r="M383">
        <v>106</v>
      </c>
      <c r="O383">
        <v>51</v>
      </c>
      <c r="P383">
        <v>214</v>
      </c>
      <c r="Q383">
        <v>272</v>
      </c>
      <c r="R383">
        <v>25</v>
      </c>
      <c r="S383">
        <v>58</v>
      </c>
      <c r="T383">
        <v>82</v>
      </c>
      <c r="U383">
        <v>12</v>
      </c>
      <c r="V383">
        <v>37</v>
      </c>
      <c r="W383">
        <v>279</v>
      </c>
      <c r="X383">
        <v>141</v>
      </c>
      <c r="Z383">
        <v>205</v>
      </c>
      <c r="AB383">
        <v>299</v>
      </c>
      <c r="AC383">
        <v>663</v>
      </c>
      <c r="AD383">
        <v>21</v>
      </c>
      <c r="AE383">
        <v>177</v>
      </c>
      <c r="AF383">
        <v>402</v>
      </c>
      <c r="AG383">
        <v>602</v>
      </c>
      <c r="AI383">
        <v>558</v>
      </c>
      <c r="AK383">
        <v>1101</v>
      </c>
      <c r="AL383">
        <v>753</v>
      </c>
      <c r="AQ383">
        <v>82</v>
      </c>
      <c r="AR383">
        <v>140</v>
      </c>
      <c r="AS383">
        <v>1268</v>
      </c>
      <c r="AU383">
        <v>1093</v>
      </c>
      <c r="AV383">
        <v>123</v>
      </c>
      <c r="AW383">
        <v>282</v>
      </c>
      <c r="AX383">
        <v>66</v>
      </c>
      <c r="AY383">
        <v>59</v>
      </c>
    </row>
    <row r="384" spans="1:51">
      <c r="A384" t="str">
        <f t="shared" si="28"/>
        <v>2017</v>
      </c>
      <c r="B384" t="str">
        <f t="shared" si="29"/>
        <v>January</v>
      </c>
      <c r="C384" s="2">
        <v>42751</v>
      </c>
      <c r="D384" s="1" t="str">
        <f t="shared" si="25"/>
        <v>OK</v>
      </c>
      <c r="E384">
        <f t="shared" si="26"/>
        <v>1</v>
      </c>
      <c r="F384">
        <f t="shared" si="27"/>
        <v>0</v>
      </c>
      <c r="G384" s="13">
        <v>42751</v>
      </c>
      <c r="I384">
        <v>478</v>
      </c>
      <c r="J384">
        <v>294</v>
      </c>
      <c r="K384">
        <v>296</v>
      </c>
      <c r="M384">
        <v>215</v>
      </c>
      <c r="O384">
        <v>28</v>
      </c>
      <c r="P384">
        <v>707</v>
      </c>
      <c r="Q384">
        <v>560</v>
      </c>
      <c r="R384">
        <v>67</v>
      </c>
      <c r="S384">
        <v>186</v>
      </c>
      <c r="T384">
        <v>94</v>
      </c>
      <c r="U384">
        <v>34</v>
      </c>
      <c r="V384">
        <v>190</v>
      </c>
      <c r="W384">
        <v>729</v>
      </c>
      <c r="X384">
        <v>151</v>
      </c>
      <c r="Z384">
        <v>267</v>
      </c>
      <c r="AB384">
        <v>556</v>
      </c>
      <c r="AC384">
        <v>485</v>
      </c>
      <c r="AD384">
        <v>51</v>
      </c>
      <c r="AE384">
        <v>550</v>
      </c>
      <c r="AF384">
        <v>1110</v>
      </c>
      <c r="AG384">
        <v>728</v>
      </c>
      <c r="AI384">
        <v>390</v>
      </c>
      <c r="AK384">
        <v>1369</v>
      </c>
      <c r="AL384">
        <v>1014</v>
      </c>
      <c r="AQ384">
        <v>147</v>
      </c>
      <c r="AR384">
        <v>437</v>
      </c>
      <c r="AS384">
        <v>1427</v>
      </c>
      <c r="AU384">
        <v>781</v>
      </c>
      <c r="AV384">
        <v>191</v>
      </c>
      <c r="AW384">
        <v>105</v>
      </c>
      <c r="AX384">
        <v>187</v>
      </c>
      <c r="AY384">
        <v>221</v>
      </c>
    </row>
    <row r="385" spans="1:51">
      <c r="A385" t="str">
        <f t="shared" si="28"/>
        <v>2017</v>
      </c>
      <c r="B385" t="str">
        <f t="shared" si="29"/>
        <v>January</v>
      </c>
      <c r="C385" s="2">
        <v>42752</v>
      </c>
      <c r="D385" s="1" t="str">
        <f t="shared" ref="D385:D448" si="30">IF(C385=G385,"OK","Wrong date")</f>
        <v>OK</v>
      </c>
      <c r="E385">
        <f t="shared" ref="E385:E448" si="31">IF(OR(WEEKDAY(C385) = 1, WEEKDAY(C385) = 7), 0, 1)</f>
        <v>1</v>
      </c>
      <c r="F385">
        <f t="shared" ref="F385:F448" si="32">IF(OR(WEEKDAY(C385) = 1, WEEKDAY(C385) = 7), 1, 0)</f>
        <v>0</v>
      </c>
      <c r="G385" s="13">
        <v>42752</v>
      </c>
      <c r="I385">
        <v>449</v>
      </c>
      <c r="J385">
        <v>310</v>
      </c>
      <c r="K385">
        <v>382</v>
      </c>
      <c r="M385">
        <v>167</v>
      </c>
      <c r="O385">
        <v>47</v>
      </c>
      <c r="P385">
        <v>782</v>
      </c>
      <c r="Q385">
        <v>553</v>
      </c>
      <c r="R385">
        <v>94</v>
      </c>
      <c r="S385">
        <v>192</v>
      </c>
      <c r="T385">
        <v>98</v>
      </c>
      <c r="U385">
        <v>64</v>
      </c>
      <c r="V385">
        <v>192</v>
      </c>
      <c r="W385">
        <v>775</v>
      </c>
      <c r="X385">
        <v>191</v>
      </c>
      <c r="Z385">
        <v>378</v>
      </c>
      <c r="AB385">
        <v>625</v>
      </c>
      <c r="AC385">
        <v>640</v>
      </c>
      <c r="AD385">
        <v>65</v>
      </c>
      <c r="AE385">
        <v>619</v>
      </c>
      <c r="AF385">
        <v>1204</v>
      </c>
      <c r="AG385">
        <v>844</v>
      </c>
      <c r="AI385">
        <v>463</v>
      </c>
      <c r="AK385">
        <v>1594</v>
      </c>
      <c r="AL385">
        <v>1214</v>
      </c>
      <c r="AQ385">
        <v>183</v>
      </c>
      <c r="AR385">
        <v>515</v>
      </c>
      <c r="AS385">
        <v>1785</v>
      </c>
      <c r="AU385">
        <v>984</v>
      </c>
      <c r="AV385">
        <v>196</v>
      </c>
      <c r="AW385">
        <v>161</v>
      </c>
      <c r="AX385">
        <v>180</v>
      </c>
      <c r="AY385">
        <v>210</v>
      </c>
    </row>
    <row r="386" spans="1:51">
      <c r="A386" t="str">
        <f t="shared" si="28"/>
        <v>2017</v>
      </c>
      <c r="B386" t="str">
        <f t="shared" si="29"/>
        <v>January</v>
      </c>
      <c r="C386" s="2">
        <v>42753</v>
      </c>
      <c r="D386" s="1" t="str">
        <f t="shared" si="30"/>
        <v>OK</v>
      </c>
      <c r="E386">
        <f t="shared" si="31"/>
        <v>1</v>
      </c>
      <c r="F386">
        <f t="shared" si="32"/>
        <v>0</v>
      </c>
      <c r="G386" s="13">
        <v>42753</v>
      </c>
      <c r="I386">
        <v>477</v>
      </c>
      <c r="J386">
        <v>285</v>
      </c>
      <c r="K386">
        <v>356</v>
      </c>
      <c r="M386">
        <v>70</v>
      </c>
      <c r="O386">
        <v>45</v>
      </c>
      <c r="P386">
        <v>651</v>
      </c>
      <c r="Q386">
        <v>534</v>
      </c>
      <c r="R386">
        <v>83</v>
      </c>
      <c r="S386">
        <v>187</v>
      </c>
      <c r="T386">
        <v>114</v>
      </c>
      <c r="U386">
        <v>81</v>
      </c>
      <c r="V386">
        <v>167</v>
      </c>
      <c r="W386">
        <v>751</v>
      </c>
      <c r="X386">
        <v>201</v>
      </c>
      <c r="Z386">
        <v>355</v>
      </c>
      <c r="AB386">
        <v>549</v>
      </c>
      <c r="AC386">
        <v>551</v>
      </c>
      <c r="AD386">
        <v>46</v>
      </c>
      <c r="AE386">
        <v>528</v>
      </c>
      <c r="AF386">
        <v>1109</v>
      </c>
      <c r="AG386">
        <v>794</v>
      </c>
      <c r="AI386">
        <v>544</v>
      </c>
      <c r="AK386">
        <v>1399</v>
      </c>
      <c r="AL386">
        <v>1134</v>
      </c>
      <c r="AQ386">
        <v>162</v>
      </c>
      <c r="AR386">
        <v>428</v>
      </c>
      <c r="AS386">
        <v>1553</v>
      </c>
      <c r="AU386">
        <v>962</v>
      </c>
      <c r="AV386">
        <v>194</v>
      </c>
      <c r="AW386">
        <v>172</v>
      </c>
      <c r="AX386">
        <v>207</v>
      </c>
      <c r="AY386">
        <v>223</v>
      </c>
    </row>
    <row r="387" spans="1:51">
      <c r="A387" t="str">
        <f t="shared" si="28"/>
        <v>2017</v>
      </c>
      <c r="B387" t="str">
        <f t="shared" si="29"/>
        <v>January</v>
      </c>
      <c r="C387" s="2">
        <v>42754</v>
      </c>
      <c r="D387" s="1" t="str">
        <f t="shared" si="30"/>
        <v>OK</v>
      </c>
      <c r="E387">
        <f t="shared" si="31"/>
        <v>1</v>
      </c>
      <c r="F387">
        <f t="shared" si="32"/>
        <v>0</v>
      </c>
      <c r="G387" s="13">
        <v>42754</v>
      </c>
      <c r="I387">
        <v>338</v>
      </c>
      <c r="J387">
        <v>221</v>
      </c>
      <c r="K387">
        <v>236</v>
      </c>
      <c r="M387">
        <v>152</v>
      </c>
      <c r="O387">
        <v>51</v>
      </c>
      <c r="P387">
        <v>523</v>
      </c>
      <c r="Q387">
        <v>406</v>
      </c>
      <c r="R387">
        <v>93</v>
      </c>
      <c r="S387">
        <v>162</v>
      </c>
      <c r="T387">
        <v>82</v>
      </c>
      <c r="U387">
        <v>31</v>
      </c>
      <c r="V387">
        <v>186</v>
      </c>
      <c r="W387">
        <v>587</v>
      </c>
      <c r="X387">
        <v>124</v>
      </c>
      <c r="Z387">
        <v>226</v>
      </c>
      <c r="AB387">
        <v>423</v>
      </c>
      <c r="AC387">
        <v>296</v>
      </c>
      <c r="AD387">
        <v>36</v>
      </c>
      <c r="AE387">
        <v>448</v>
      </c>
      <c r="AF387">
        <v>819</v>
      </c>
      <c r="AG387">
        <v>539</v>
      </c>
      <c r="AI387">
        <v>208</v>
      </c>
      <c r="AK387">
        <v>1043</v>
      </c>
      <c r="AL387">
        <v>817</v>
      </c>
      <c r="AQ387">
        <v>93</v>
      </c>
      <c r="AR387">
        <v>363</v>
      </c>
      <c r="AS387">
        <v>1177</v>
      </c>
      <c r="AU387">
        <v>1114</v>
      </c>
      <c r="AV387">
        <v>71</v>
      </c>
      <c r="AW387">
        <v>87</v>
      </c>
      <c r="AX387">
        <v>172</v>
      </c>
      <c r="AY387">
        <v>179</v>
      </c>
    </row>
    <row r="388" spans="1:51">
      <c r="A388" t="str">
        <f t="shared" ref="A388:A451" si="33">TEXT(C388,"yyyy")</f>
        <v>2017</v>
      </c>
      <c r="B388" t="str">
        <f t="shared" ref="B388:B451" si="34">TEXT(C388,"mmmm")</f>
        <v>January</v>
      </c>
      <c r="C388" s="2">
        <v>42755</v>
      </c>
      <c r="D388" s="1" t="str">
        <f t="shared" si="30"/>
        <v>OK</v>
      </c>
      <c r="E388">
        <f t="shared" si="31"/>
        <v>1</v>
      </c>
      <c r="F388">
        <f t="shared" si="32"/>
        <v>0</v>
      </c>
      <c r="G388" s="13">
        <v>42755</v>
      </c>
      <c r="I388">
        <v>380</v>
      </c>
      <c r="J388">
        <v>229</v>
      </c>
      <c r="K388">
        <v>305</v>
      </c>
      <c r="M388">
        <v>180</v>
      </c>
      <c r="O388">
        <v>26</v>
      </c>
      <c r="P388">
        <v>542</v>
      </c>
      <c r="Q388">
        <v>384</v>
      </c>
      <c r="R388">
        <v>76</v>
      </c>
      <c r="S388">
        <v>145</v>
      </c>
      <c r="T388">
        <v>106</v>
      </c>
      <c r="U388">
        <v>49</v>
      </c>
      <c r="V388">
        <v>166</v>
      </c>
      <c r="W388">
        <v>579</v>
      </c>
      <c r="X388">
        <v>378</v>
      </c>
      <c r="Z388">
        <v>277</v>
      </c>
      <c r="AB388">
        <v>488</v>
      </c>
      <c r="AC388">
        <v>397</v>
      </c>
      <c r="AD388">
        <v>33</v>
      </c>
      <c r="AE388">
        <v>454</v>
      </c>
      <c r="AF388">
        <v>802</v>
      </c>
      <c r="AG388">
        <v>529</v>
      </c>
      <c r="AI388">
        <v>389</v>
      </c>
      <c r="AK388">
        <v>1228</v>
      </c>
      <c r="AL388">
        <v>984</v>
      </c>
      <c r="AQ388">
        <v>114</v>
      </c>
      <c r="AR388">
        <v>370</v>
      </c>
      <c r="AS388">
        <v>1285</v>
      </c>
      <c r="AU388">
        <v>940</v>
      </c>
      <c r="AV388">
        <v>164</v>
      </c>
      <c r="AW388">
        <v>114</v>
      </c>
      <c r="AX388">
        <v>171</v>
      </c>
      <c r="AY388">
        <v>183</v>
      </c>
    </row>
    <row r="389" spans="1:51">
      <c r="A389" t="str">
        <f t="shared" si="33"/>
        <v>2017</v>
      </c>
      <c r="B389" t="str">
        <f t="shared" si="34"/>
        <v>January</v>
      </c>
      <c r="C389" s="2">
        <v>42756</v>
      </c>
      <c r="D389" s="1" t="str">
        <f t="shared" si="30"/>
        <v>OK</v>
      </c>
      <c r="E389">
        <f t="shared" si="31"/>
        <v>0</v>
      </c>
      <c r="F389">
        <f t="shared" si="32"/>
        <v>1</v>
      </c>
      <c r="G389" s="13">
        <v>42756</v>
      </c>
      <c r="I389">
        <v>289</v>
      </c>
      <c r="J389">
        <v>101</v>
      </c>
      <c r="K389">
        <v>364</v>
      </c>
      <c r="M389">
        <v>177</v>
      </c>
      <c r="O389">
        <v>51</v>
      </c>
      <c r="P389">
        <v>253</v>
      </c>
      <c r="Q389">
        <v>300</v>
      </c>
      <c r="R389">
        <v>34</v>
      </c>
      <c r="S389">
        <v>74</v>
      </c>
      <c r="T389">
        <v>84</v>
      </c>
      <c r="U389">
        <v>32</v>
      </c>
      <c r="V389">
        <v>59</v>
      </c>
      <c r="W389">
        <v>336</v>
      </c>
      <c r="X389">
        <v>299</v>
      </c>
      <c r="Z389">
        <v>324</v>
      </c>
      <c r="AB389">
        <v>313</v>
      </c>
      <c r="AC389">
        <v>843</v>
      </c>
      <c r="AD389">
        <v>41</v>
      </c>
      <c r="AE389">
        <v>203</v>
      </c>
      <c r="AF389">
        <v>568</v>
      </c>
      <c r="AG389">
        <v>794</v>
      </c>
      <c r="AI389">
        <v>630</v>
      </c>
      <c r="AK389">
        <v>1244</v>
      </c>
      <c r="AL389">
        <v>861</v>
      </c>
      <c r="AQ389">
        <v>128</v>
      </c>
      <c r="AR389">
        <v>180</v>
      </c>
      <c r="AS389">
        <v>1457</v>
      </c>
      <c r="AU389">
        <v>917</v>
      </c>
      <c r="AV389">
        <v>194</v>
      </c>
      <c r="AW389">
        <v>371</v>
      </c>
      <c r="AX389">
        <v>88</v>
      </c>
      <c r="AY389">
        <v>114</v>
      </c>
    </row>
    <row r="390" spans="1:51">
      <c r="A390" t="str">
        <f t="shared" si="33"/>
        <v>2017</v>
      </c>
      <c r="B390" t="str">
        <f t="shared" si="34"/>
        <v>January</v>
      </c>
      <c r="C390" s="2">
        <v>42757</v>
      </c>
      <c r="D390" s="1" t="str">
        <f t="shared" si="30"/>
        <v>OK</v>
      </c>
      <c r="E390">
        <f t="shared" si="31"/>
        <v>0</v>
      </c>
      <c r="F390">
        <f t="shared" si="32"/>
        <v>1</v>
      </c>
      <c r="G390" s="13">
        <v>42757</v>
      </c>
      <c r="I390">
        <v>144</v>
      </c>
      <c r="J390">
        <v>65</v>
      </c>
      <c r="K390">
        <v>112</v>
      </c>
      <c r="M390">
        <v>143</v>
      </c>
      <c r="O390">
        <v>39</v>
      </c>
      <c r="P390">
        <v>153</v>
      </c>
      <c r="Q390">
        <v>167</v>
      </c>
      <c r="R390">
        <v>26</v>
      </c>
      <c r="S390">
        <v>39</v>
      </c>
      <c r="T390">
        <v>61</v>
      </c>
      <c r="U390">
        <v>14</v>
      </c>
      <c r="V390">
        <v>42</v>
      </c>
      <c r="W390">
        <v>212</v>
      </c>
      <c r="X390">
        <v>102</v>
      </c>
      <c r="Z390">
        <v>133</v>
      </c>
      <c r="AB390">
        <v>160</v>
      </c>
      <c r="AC390">
        <v>283</v>
      </c>
      <c r="AD390">
        <v>26</v>
      </c>
      <c r="AE390">
        <v>130</v>
      </c>
      <c r="AF390">
        <v>294</v>
      </c>
      <c r="AG390">
        <v>312</v>
      </c>
      <c r="AI390">
        <v>360</v>
      </c>
      <c r="AK390">
        <v>472</v>
      </c>
      <c r="AL390">
        <v>349</v>
      </c>
      <c r="AQ390">
        <v>51</v>
      </c>
      <c r="AR390">
        <v>68</v>
      </c>
      <c r="AS390">
        <v>616</v>
      </c>
      <c r="AU390">
        <v>807</v>
      </c>
      <c r="AV390">
        <v>157</v>
      </c>
      <c r="AW390">
        <v>133</v>
      </c>
      <c r="AX390">
        <v>61</v>
      </c>
      <c r="AY390">
        <v>46</v>
      </c>
    </row>
    <row r="391" spans="1:51">
      <c r="A391" t="str">
        <f t="shared" si="33"/>
        <v>2017</v>
      </c>
      <c r="B391" t="str">
        <f t="shared" si="34"/>
        <v>January</v>
      </c>
      <c r="C391" s="2">
        <v>42758</v>
      </c>
      <c r="D391" s="1" t="str">
        <f t="shared" si="30"/>
        <v>OK</v>
      </c>
      <c r="E391">
        <f t="shared" si="31"/>
        <v>1</v>
      </c>
      <c r="F391">
        <f t="shared" si="32"/>
        <v>0</v>
      </c>
      <c r="G391" s="13">
        <v>42758</v>
      </c>
      <c r="I391">
        <v>343</v>
      </c>
      <c r="J391">
        <v>258</v>
      </c>
      <c r="K391">
        <v>217</v>
      </c>
      <c r="M391">
        <v>243</v>
      </c>
      <c r="O391">
        <v>48</v>
      </c>
      <c r="P391">
        <v>598</v>
      </c>
      <c r="Q391">
        <v>401</v>
      </c>
      <c r="R391">
        <v>85</v>
      </c>
      <c r="S391">
        <v>139</v>
      </c>
      <c r="T391">
        <v>81</v>
      </c>
      <c r="U391">
        <v>36</v>
      </c>
      <c r="V391">
        <v>192</v>
      </c>
      <c r="W391">
        <v>531</v>
      </c>
      <c r="X391">
        <v>109</v>
      </c>
      <c r="Z391">
        <v>226</v>
      </c>
      <c r="AB391">
        <v>445</v>
      </c>
      <c r="AC391">
        <v>269</v>
      </c>
      <c r="AD391">
        <v>20</v>
      </c>
      <c r="AE391">
        <v>484</v>
      </c>
      <c r="AF391">
        <v>917</v>
      </c>
      <c r="AG391">
        <v>590</v>
      </c>
      <c r="AI391">
        <v>324</v>
      </c>
      <c r="AK391">
        <v>1126</v>
      </c>
      <c r="AL391">
        <v>824</v>
      </c>
      <c r="AQ391">
        <v>97</v>
      </c>
      <c r="AR391">
        <v>407</v>
      </c>
      <c r="AS391">
        <v>1173</v>
      </c>
      <c r="AU391">
        <v>780</v>
      </c>
      <c r="AV391">
        <v>152</v>
      </c>
      <c r="AW391">
        <v>81</v>
      </c>
      <c r="AX391">
        <v>183</v>
      </c>
      <c r="AY391">
        <v>163</v>
      </c>
    </row>
    <row r="392" spans="1:51">
      <c r="A392" t="str">
        <f t="shared" si="33"/>
        <v>2017</v>
      </c>
      <c r="B392" t="str">
        <f t="shared" si="34"/>
        <v>January</v>
      </c>
      <c r="C392" s="2">
        <v>42759</v>
      </c>
      <c r="D392" s="1" t="str">
        <f t="shared" si="30"/>
        <v>OK</v>
      </c>
      <c r="E392">
        <f t="shared" si="31"/>
        <v>1</v>
      </c>
      <c r="F392">
        <f t="shared" si="32"/>
        <v>0</v>
      </c>
      <c r="G392" s="13">
        <v>42759</v>
      </c>
      <c r="I392">
        <v>575</v>
      </c>
      <c r="J392">
        <v>382</v>
      </c>
      <c r="K392">
        <v>431</v>
      </c>
      <c r="M392">
        <v>188</v>
      </c>
      <c r="O392">
        <v>47</v>
      </c>
      <c r="P392">
        <v>840</v>
      </c>
      <c r="Q392">
        <v>594</v>
      </c>
      <c r="R392">
        <v>91</v>
      </c>
      <c r="S392">
        <v>178</v>
      </c>
      <c r="T392">
        <v>105</v>
      </c>
      <c r="U392">
        <v>71</v>
      </c>
      <c r="V392">
        <v>241</v>
      </c>
      <c r="W392">
        <v>772</v>
      </c>
      <c r="X392">
        <v>156</v>
      </c>
      <c r="Z392">
        <v>326</v>
      </c>
      <c r="AB392">
        <v>643</v>
      </c>
      <c r="AC392">
        <v>666</v>
      </c>
      <c r="AD392">
        <v>47</v>
      </c>
      <c r="AE392">
        <v>632</v>
      </c>
      <c r="AF392">
        <v>1258</v>
      </c>
      <c r="AG392">
        <v>917</v>
      </c>
      <c r="AI392">
        <v>518</v>
      </c>
      <c r="AK392">
        <v>1711</v>
      </c>
      <c r="AL392">
        <v>1292</v>
      </c>
      <c r="AQ392">
        <v>149</v>
      </c>
      <c r="AR392">
        <v>491</v>
      </c>
      <c r="AS392">
        <v>1898</v>
      </c>
      <c r="AU392">
        <v>980</v>
      </c>
      <c r="AV392">
        <v>219</v>
      </c>
      <c r="AW392">
        <v>265</v>
      </c>
      <c r="AX392">
        <v>214</v>
      </c>
      <c r="AY392">
        <v>217</v>
      </c>
    </row>
    <row r="393" spans="1:51">
      <c r="A393" t="str">
        <f t="shared" si="33"/>
        <v>2017</v>
      </c>
      <c r="B393" t="str">
        <f t="shared" si="34"/>
        <v>January</v>
      </c>
      <c r="C393" s="2">
        <v>42760</v>
      </c>
      <c r="D393" s="1" t="str">
        <f t="shared" si="30"/>
        <v>OK</v>
      </c>
      <c r="E393">
        <f t="shared" si="31"/>
        <v>1</v>
      </c>
      <c r="F393">
        <f t="shared" si="32"/>
        <v>0</v>
      </c>
      <c r="G393" s="13">
        <v>42760</v>
      </c>
      <c r="I393">
        <v>421</v>
      </c>
      <c r="J393">
        <v>277</v>
      </c>
      <c r="K393">
        <v>306</v>
      </c>
      <c r="M393">
        <v>135</v>
      </c>
      <c r="O393">
        <v>47</v>
      </c>
      <c r="P393">
        <v>676</v>
      </c>
      <c r="Q393">
        <v>485</v>
      </c>
      <c r="R393">
        <v>81</v>
      </c>
      <c r="S393">
        <v>164</v>
      </c>
      <c r="T393">
        <v>93</v>
      </c>
      <c r="U393">
        <v>69</v>
      </c>
      <c r="V393">
        <v>232</v>
      </c>
      <c r="W393">
        <v>678</v>
      </c>
      <c r="X393">
        <v>138</v>
      </c>
      <c r="Z393">
        <v>262</v>
      </c>
      <c r="AB393">
        <v>459</v>
      </c>
      <c r="AC393">
        <v>483</v>
      </c>
      <c r="AD393">
        <v>38</v>
      </c>
      <c r="AE393">
        <v>502</v>
      </c>
      <c r="AF393">
        <v>1018</v>
      </c>
      <c r="AG393">
        <v>649</v>
      </c>
      <c r="AI393">
        <v>419</v>
      </c>
      <c r="AK393">
        <v>1255</v>
      </c>
      <c r="AL393">
        <v>1019</v>
      </c>
      <c r="AQ393">
        <v>110</v>
      </c>
      <c r="AR393">
        <v>480</v>
      </c>
      <c r="AS393">
        <v>1413</v>
      </c>
      <c r="AU393">
        <v>901</v>
      </c>
      <c r="AV393">
        <v>75</v>
      </c>
      <c r="AW393">
        <v>154</v>
      </c>
      <c r="AX393">
        <v>198</v>
      </c>
      <c r="AY393">
        <v>199</v>
      </c>
    </row>
    <row r="394" spans="1:51">
      <c r="A394" t="str">
        <f t="shared" si="33"/>
        <v>2017</v>
      </c>
      <c r="B394" t="str">
        <f t="shared" si="34"/>
        <v>January</v>
      </c>
      <c r="C394" s="2">
        <v>42761</v>
      </c>
      <c r="D394" s="1" t="str">
        <f t="shared" si="30"/>
        <v>OK</v>
      </c>
      <c r="E394">
        <f t="shared" si="31"/>
        <v>1</v>
      </c>
      <c r="F394">
        <f t="shared" si="32"/>
        <v>0</v>
      </c>
      <c r="G394" s="13">
        <v>42761</v>
      </c>
      <c r="I394">
        <v>479</v>
      </c>
      <c r="J394">
        <v>316</v>
      </c>
      <c r="K394">
        <v>419</v>
      </c>
      <c r="M394">
        <v>169</v>
      </c>
      <c r="O394">
        <v>52</v>
      </c>
      <c r="P394">
        <v>705</v>
      </c>
      <c r="Q394">
        <v>519</v>
      </c>
      <c r="R394">
        <v>92</v>
      </c>
      <c r="S394">
        <v>171</v>
      </c>
      <c r="T394">
        <v>118</v>
      </c>
      <c r="U394">
        <v>52</v>
      </c>
      <c r="V394">
        <v>183</v>
      </c>
      <c r="W394">
        <v>721</v>
      </c>
      <c r="X394">
        <v>127</v>
      </c>
      <c r="Z394">
        <v>357</v>
      </c>
      <c r="AB394">
        <v>530</v>
      </c>
      <c r="AC394">
        <v>548</v>
      </c>
      <c r="AD394">
        <v>29</v>
      </c>
      <c r="AE394">
        <v>534</v>
      </c>
      <c r="AF394">
        <v>1120</v>
      </c>
      <c r="AG394">
        <v>777</v>
      </c>
      <c r="AI394">
        <v>440</v>
      </c>
      <c r="AK394">
        <v>1445</v>
      </c>
      <c r="AL394">
        <v>1148</v>
      </c>
      <c r="AQ394">
        <v>142</v>
      </c>
      <c r="AR394">
        <v>446</v>
      </c>
      <c r="AS394">
        <v>1631</v>
      </c>
      <c r="AU394">
        <v>1059</v>
      </c>
      <c r="AV394">
        <v>173</v>
      </c>
      <c r="AW394">
        <v>197</v>
      </c>
      <c r="AX394">
        <v>205</v>
      </c>
      <c r="AY394">
        <v>211</v>
      </c>
    </row>
    <row r="395" spans="1:51">
      <c r="A395" t="str">
        <f t="shared" si="33"/>
        <v>2017</v>
      </c>
      <c r="B395" t="str">
        <f t="shared" si="34"/>
        <v>January</v>
      </c>
      <c r="C395" s="2">
        <v>42762</v>
      </c>
      <c r="D395" s="1" t="str">
        <f t="shared" si="30"/>
        <v>OK</v>
      </c>
      <c r="E395">
        <f t="shared" si="31"/>
        <v>1</v>
      </c>
      <c r="F395">
        <f t="shared" si="32"/>
        <v>0</v>
      </c>
      <c r="G395" s="13">
        <v>42762</v>
      </c>
      <c r="I395">
        <v>406</v>
      </c>
      <c r="J395">
        <v>271</v>
      </c>
      <c r="K395">
        <v>377</v>
      </c>
      <c r="M395">
        <v>114</v>
      </c>
      <c r="O395">
        <v>29</v>
      </c>
      <c r="P395">
        <v>621</v>
      </c>
      <c r="Q395">
        <v>451</v>
      </c>
      <c r="R395">
        <v>89</v>
      </c>
      <c r="S395">
        <v>148</v>
      </c>
      <c r="T395">
        <v>111</v>
      </c>
      <c r="U395">
        <v>65</v>
      </c>
      <c r="V395">
        <v>189</v>
      </c>
      <c r="W395">
        <v>656</v>
      </c>
      <c r="X395">
        <v>126</v>
      </c>
      <c r="Z395">
        <v>277</v>
      </c>
      <c r="AB395">
        <v>454</v>
      </c>
      <c r="AC395">
        <v>415</v>
      </c>
      <c r="AD395">
        <v>71</v>
      </c>
      <c r="AE395">
        <v>475</v>
      </c>
      <c r="AF395">
        <v>933</v>
      </c>
      <c r="AG395">
        <v>671</v>
      </c>
      <c r="AI395">
        <v>375</v>
      </c>
      <c r="AK395">
        <v>1385</v>
      </c>
      <c r="AL395">
        <v>1155</v>
      </c>
      <c r="AQ395">
        <v>155</v>
      </c>
      <c r="AR395">
        <v>371</v>
      </c>
      <c r="AS395">
        <v>1521</v>
      </c>
      <c r="AU395">
        <v>892</v>
      </c>
      <c r="AV395">
        <v>159</v>
      </c>
      <c r="AW395">
        <v>140</v>
      </c>
      <c r="AX395">
        <v>208</v>
      </c>
      <c r="AY395">
        <v>198</v>
      </c>
    </row>
    <row r="396" spans="1:51">
      <c r="A396" t="str">
        <f t="shared" si="33"/>
        <v>2017</v>
      </c>
      <c r="B396" t="str">
        <f t="shared" si="34"/>
        <v>January</v>
      </c>
      <c r="C396" s="2">
        <v>42763</v>
      </c>
      <c r="D396" s="1" t="str">
        <f t="shared" si="30"/>
        <v>OK</v>
      </c>
      <c r="E396">
        <f t="shared" si="31"/>
        <v>0</v>
      </c>
      <c r="F396">
        <f t="shared" si="32"/>
        <v>1</v>
      </c>
      <c r="G396" s="13">
        <v>42763</v>
      </c>
      <c r="I396">
        <v>262</v>
      </c>
      <c r="J396">
        <v>98</v>
      </c>
      <c r="K396">
        <v>471</v>
      </c>
      <c r="M396">
        <v>179</v>
      </c>
      <c r="O396">
        <v>47</v>
      </c>
      <c r="P396">
        <v>286</v>
      </c>
      <c r="Q396">
        <v>271</v>
      </c>
      <c r="R396">
        <v>38</v>
      </c>
      <c r="S396">
        <v>79</v>
      </c>
      <c r="T396">
        <v>88</v>
      </c>
      <c r="U396">
        <v>29</v>
      </c>
      <c r="V396">
        <v>68</v>
      </c>
      <c r="W396">
        <v>374</v>
      </c>
      <c r="X396">
        <v>221</v>
      </c>
      <c r="Z396">
        <v>353</v>
      </c>
      <c r="AB396">
        <v>314</v>
      </c>
      <c r="AC396">
        <v>787</v>
      </c>
      <c r="AD396">
        <v>45</v>
      </c>
      <c r="AE396">
        <v>231</v>
      </c>
      <c r="AF396">
        <v>446</v>
      </c>
      <c r="AG396">
        <v>712</v>
      </c>
      <c r="AI396">
        <v>603</v>
      </c>
      <c r="AK396">
        <v>1301</v>
      </c>
      <c r="AL396">
        <v>1172</v>
      </c>
      <c r="AQ396">
        <v>103</v>
      </c>
      <c r="AR396">
        <v>174</v>
      </c>
      <c r="AS396">
        <v>1505</v>
      </c>
      <c r="AU396">
        <v>886</v>
      </c>
      <c r="AV396">
        <v>226</v>
      </c>
      <c r="AW396">
        <v>291</v>
      </c>
      <c r="AX396">
        <v>73</v>
      </c>
      <c r="AY396">
        <v>133</v>
      </c>
    </row>
    <row r="397" spans="1:51">
      <c r="A397" t="str">
        <f t="shared" si="33"/>
        <v>2017</v>
      </c>
      <c r="B397" t="str">
        <f t="shared" si="34"/>
        <v>January</v>
      </c>
      <c r="C397" s="2">
        <v>42764</v>
      </c>
      <c r="D397" s="1" t="str">
        <f t="shared" si="30"/>
        <v>OK</v>
      </c>
      <c r="E397">
        <f t="shared" si="31"/>
        <v>0</v>
      </c>
      <c r="F397">
        <f t="shared" si="32"/>
        <v>1</v>
      </c>
      <c r="G397" s="13">
        <v>42764</v>
      </c>
      <c r="I397">
        <v>298</v>
      </c>
      <c r="J397">
        <v>103</v>
      </c>
      <c r="K397">
        <v>358</v>
      </c>
      <c r="M397">
        <v>126</v>
      </c>
      <c r="O397">
        <v>32</v>
      </c>
      <c r="P397">
        <v>252</v>
      </c>
      <c r="Q397">
        <v>319</v>
      </c>
      <c r="R397">
        <v>34</v>
      </c>
      <c r="S397">
        <v>70</v>
      </c>
      <c r="T397">
        <v>95</v>
      </c>
      <c r="U397">
        <v>10</v>
      </c>
      <c r="V397">
        <v>70</v>
      </c>
      <c r="W397">
        <v>320</v>
      </c>
      <c r="X397">
        <v>175</v>
      </c>
      <c r="Z397">
        <v>281</v>
      </c>
      <c r="AB397">
        <v>372</v>
      </c>
      <c r="AC397">
        <v>706</v>
      </c>
      <c r="AD397">
        <v>24</v>
      </c>
      <c r="AE397">
        <v>312</v>
      </c>
      <c r="AF397">
        <v>568</v>
      </c>
      <c r="AG397">
        <v>755</v>
      </c>
      <c r="AI397">
        <v>693</v>
      </c>
      <c r="AK397">
        <v>1481</v>
      </c>
      <c r="AL397">
        <v>1216</v>
      </c>
      <c r="AQ397">
        <v>146</v>
      </c>
      <c r="AR397">
        <v>139</v>
      </c>
      <c r="AS397">
        <v>1656</v>
      </c>
      <c r="AU397">
        <v>845</v>
      </c>
      <c r="AV397">
        <v>248</v>
      </c>
      <c r="AW397">
        <v>304</v>
      </c>
      <c r="AX397">
        <v>86</v>
      </c>
      <c r="AY397">
        <v>78</v>
      </c>
    </row>
    <row r="398" spans="1:51">
      <c r="A398" t="str">
        <f t="shared" si="33"/>
        <v>2017</v>
      </c>
      <c r="B398" t="str">
        <f t="shared" si="34"/>
        <v>January</v>
      </c>
      <c r="C398" s="2">
        <v>42765</v>
      </c>
      <c r="D398" s="1" t="str">
        <f t="shared" si="30"/>
        <v>OK</v>
      </c>
      <c r="E398">
        <f t="shared" si="31"/>
        <v>1</v>
      </c>
      <c r="F398">
        <f t="shared" si="32"/>
        <v>0</v>
      </c>
      <c r="G398" s="13">
        <v>42765</v>
      </c>
      <c r="I398">
        <v>330</v>
      </c>
      <c r="J398">
        <v>89</v>
      </c>
      <c r="K398">
        <v>515</v>
      </c>
      <c r="M398">
        <v>108</v>
      </c>
      <c r="O398">
        <v>38</v>
      </c>
      <c r="P398">
        <v>292</v>
      </c>
      <c r="Q398">
        <v>396</v>
      </c>
      <c r="R398">
        <v>33</v>
      </c>
      <c r="S398">
        <v>88</v>
      </c>
      <c r="T398">
        <v>75</v>
      </c>
      <c r="U398">
        <v>21</v>
      </c>
      <c r="V398">
        <v>50</v>
      </c>
      <c r="W398">
        <v>355</v>
      </c>
      <c r="X398">
        <v>196</v>
      </c>
      <c r="Z398">
        <v>320</v>
      </c>
      <c r="AB398">
        <v>437</v>
      </c>
      <c r="AC398">
        <v>825</v>
      </c>
      <c r="AD398">
        <v>47</v>
      </c>
      <c r="AE398">
        <v>386</v>
      </c>
      <c r="AF398">
        <v>591</v>
      </c>
      <c r="AG398">
        <v>778</v>
      </c>
      <c r="AI398">
        <v>697</v>
      </c>
      <c r="AK398">
        <v>1601</v>
      </c>
      <c r="AL398">
        <v>1397</v>
      </c>
      <c r="AQ398">
        <v>171</v>
      </c>
      <c r="AR398">
        <v>209</v>
      </c>
      <c r="AS398">
        <v>1863</v>
      </c>
      <c r="AU398">
        <v>1188</v>
      </c>
      <c r="AV398">
        <v>350</v>
      </c>
      <c r="AW398">
        <v>245</v>
      </c>
      <c r="AX398">
        <v>76</v>
      </c>
      <c r="AY398">
        <v>127</v>
      </c>
    </row>
    <row r="399" spans="1:51">
      <c r="A399" t="str">
        <f t="shared" si="33"/>
        <v>2017</v>
      </c>
      <c r="B399" t="str">
        <f t="shared" si="34"/>
        <v>January</v>
      </c>
      <c r="C399" s="2">
        <v>42766</v>
      </c>
      <c r="D399" s="1" t="str">
        <f t="shared" si="30"/>
        <v>OK</v>
      </c>
      <c r="E399">
        <f t="shared" si="31"/>
        <v>1</v>
      </c>
      <c r="F399">
        <f t="shared" si="32"/>
        <v>0</v>
      </c>
      <c r="G399" s="13">
        <v>42766</v>
      </c>
      <c r="I399">
        <v>481</v>
      </c>
      <c r="J399">
        <v>306</v>
      </c>
      <c r="K399">
        <v>364</v>
      </c>
      <c r="M399">
        <v>148</v>
      </c>
      <c r="O399">
        <v>28</v>
      </c>
      <c r="P399">
        <v>605</v>
      </c>
      <c r="Q399">
        <v>523</v>
      </c>
      <c r="R399">
        <v>90</v>
      </c>
      <c r="S399">
        <v>183</v>
      </c>
      <c r="T399">
        <v>101</v>
      </c>
      <c r="U399">
        <v>51</v>
      </c>
      <c r="V399">
        <v>227</v>
      </c>
      <c r="W399">
        <v>763</v>
      </c>
      <c r="X399">
        <v>172</v>
      </c>
      <c r="Z399">
        <v>286</v>
      </c>
      <c r="AB399">
        <v>501</v>
      </c>
      <c r="AC399">
        <v>562</v>
      </c>
      <c r="AD399">
        <v>62</v>
      </c>
      <c r="AE399">
        <v>512</v>
      </c>
      <c r="AF399">
        <v>1109</v>
      </c>
      <c r="AG399">
        <v>754</v>
      </c>
      <c r="AI399">
        <v>398</v>
      </c>
      <c r="AK399">
        <v>1504</v>
      </c>
      <c r="AL399">
        <v>1015</v>
      </c>
      <c r="AQ399">
        <v>153</v>
      </c>
      <c r="AR399">
        <v>473</v>
      </c>
      <c r="AS399">
        <v>1675</v>
      </c>
      <c r="AU399">
        <v>602</v>
      </c>
      <c r="AV399">
        <v>177</v>
      </c>
      <c r="AW399">
        <v>213</v>
      </c>
      <c r="AX399">
        <v>207</v>
      </c>
      <c r="AY399">
        <v>187</v>
      </c>
    </row>
    <row r="400" spans="1:51">
      <c r="A400" t="str">
        <f t="shared" si="33"/>
        <v>2017</v>
      </c>
      <c r="B400" t="str">
        <f t="shared" si="34"/>
        <v>February</v>
      </c>
      <c r="C400" s="2">
        <v>42767</v>
      </c>
      <c r="D400" s="1" t="str">
        <f t="shared" si="30"/>
        <v>OK</v>
      </c>
      <c r="E400">
        <f t="shared" si="31"/>
        <v>1</v>
      </c>
      <c r="F400">
        <f t="shared" si="32"/>
        <v>0</v>
      </c>
      <c r="G400" s="13">
        <v>42767</v>
      </c>
      <c r="I400">
        <v>513</v>
      </c>
      <c r="J400">
        <v>362</v>
      </c>
      <c r="K400">
        <v>410</v>
      </c>
      <c r="M400">
        <v>162</v>
      </c>
      <c r="O400">
        <v>19</v>
      </c>
      <c r="P400">
        <v>578</v>
      </c>
      <c r="Q400">
        <v>582</v>
      </c>
      <c r="R400">
        <v>96</v>
      </c>
      <c r="S400">
        <v>185</v>
      </c>
      <c r="T400">
        <v>106</v>
      </c>
      <c r="U400">
        <v>66</v>
      </c>
      <c r="V400">
        <v>236</v>
      </c>
      <c r="W400">
        <v>786</v>
      </c>
      <c r="X400">
        <v>171</v>
      </c>
      <c r="Z400">
        <v>443</v>
      </c>
      <c r="AB400">
        <v>534</v>
      </c>
      <c r="AC400">
        <v>549</v>
      </c>
      <c r="AD400">
        <v>47</v>
      </c>
      <c r="AE400">
        <v>577</v>
      </c>
      <c r="AF400">
        <v>1331</v>
      </c>
      <c r="AG400">
        <v>814</v>
      </c>
      <c r="AI400">
        <v>389</v>
      </c>
      <c r="AK400">
        <v>1737</v>
      </c>
      <c r="AL400">
        <v>1211</v>
      </c>
      <c r="AQ400">
        <v>174</v>
      </c>
      <c r="AR400">
        <v>555</v>
      </c>
      <c r="AS400">
        <v>2201</v>
      </c>
      <c r="AU400">
        <v>733</v>
      </c>
      <c r="AV400">
        <v>107</v>
      </c>
      <c r="AW400">
        <v>188</v>
      </c>
      <c r="AX400">
        <v>218</v>
      </c>
      <c r="AY400">
        <v>204</v>
      </c>
    </row>
    <row r="401" spans="1:51">
      <c r="A401" t="str">
        <f t="shared" si="33"/>
        <v>2017</v>
      </c>
      <c r="B401" t="str">
        <f t="shared" si="34"/>
        <v>February</v>
      </c>
      <c r="C401" s="2">
        <v>42768</v>
      </c>
      <c r="D401" s="1" t="str">
        <f t="shared" si="30"/>
        <v>OK</v>
      </c>
      <c r="E401">
        <f t="shared" si="31"/>
        <v>1</v>
      </c>
      <c r="F401">
        <f t="shared" si="32"/>
        <v>0</v>
      </c>
      <c r="G401" s="13">
        <v>42768</v>
      </c>
      <c r="I401">
        <v>508</v>
      </c>
      <c r="J401">
        <v>373</v>
      </c>
      <c r="K401">
        <v>365</v>
      </c>
      <c r="M401">
        <v>156</v>
      </c>
      <c r="O401">
        <v>12</v>
      </c>
      <c r="P401">
        <v>582</v>
      </c>
      <c r="Q401">
        <v>537</v>
      </c>
      <c r="R401">
        <v>117</v>
      </c>
      <c r="S401">
        <v>199</v>
      </c>
      <c r="T401">
        <v>107</v>
      </c>
      <c r="U401">
        <v>57</v>
      </c>
      <c r="V401">
        <v>230</v>
      </c>
      <c r="W401">
        <v>770</v>
      </c>
      <c r="X401">
        <v>180</v>
      </c>
      <c r="Z401">
        <v>355</v>
      </c>
      <c r="AB401">
        <v>528</v>
      </c>
      <c r="AC401">
        <v>580</v>
      </c>
      <c r="AD401">
        <v>52</v>
      </c>
      <c r="AE401">
        <v>574</v>
      </c>
      <c r="AF401">
        <v>1229</v>
      </c>
      <c r="AG401">
        <v>855</v>
      </c>
      <c r="AI401">
        <v>354</v>
      </c>
      <c r="AK401">
        <v>1583</v>
      </c>
      <c r="AL401">
        <v>1175</v>
      </c>
      <c r="AQ401">
        <v>180</v>
      </c>
      <c r="AR401">
        <v>542</v>
      </c>
      <c r="AS401">
        <v>1691</v>
      </c>
      <c r="AU401">
        <v>688</v>
      </c>
      <c r="AV401">
        <v>101</v>
      </c>
      <c r="AW401">
        <v>162</v>
      </c>
      <c r="AX401">
        <v>214</v>
      </c>
      <c r="AY401">
        <v>208</v>
      </c>
    </row>
    <row r="402" spans="1:51">
      <c r="A402" t="str">
        <f t="shared" si="33"/>
        <v>2017</v>
      </c>
      <c r="B402" t="str">
        <f t="shared" si="34"/>
        <v>February</v>
      </c>
      <c r="C402" s="2">
        <v>42769</v>
      </c>
      <c r="D402" s="1" t="str">
        <f t="shared" si="30"/>
        <v>OK</v>
      </c>
      <c r="E402">
        <f t="shared" si="31"/>
        <v>1</v>
      </c>
      <c r="F402">
        <f t="shared" si="32"/>
        <v>0</v>
      </c>
      <c r="G402" s="13">
        <v>42769</v>
      </c>
      <c r="I402">
        <v>376</v>
      </c>
      <c r="J402">
        <v>218</v>
      </c>
      <c r="K402">
        <v>249</v>
      </c>
      <c r="M402">
        <v>114</v>
      </c>
      <c r="O402">
        <v>15</v>
      </c>
      <c r="P402">
        <v>229</v>
      </c>
      <c r="Q402">
        <v>372</v>
      </c>
      <c r="R402">
        <v>76</v>
      </c>
      <c r="S402">
        <v>115</v>
      </c>
      <c r="T402">
        <v>95</v>
      </c>
      <c r="U402">
        <v>47</v>
      </c>
      <c r="V402">
        <v>205</v>
      </c>
      <c r="W402">
        <v>516</v>
      </c>
      <c r="X402">
        <v>120</v>
      </c>
      <c r="Z402">
        <v>306</v>
      </c>
      <c r="AB402">
        <v>372</v>
      </c>
      <c r="AC402">
        <v>370</v>
      </c>
      <c r="AD402">
        <v>53</v>
      </c>
      <c r="AE402">
        <v>373</v>
      </c>
      <c r="AF402">
        <v>739</v>
      </c>
      <c r="AG402">
        <v>421</v>
      </c>
      <c r="AI402">
        <v>348</v>
      </c>
      <c r="AK402">
        <v>1073</v>
      </c>
      <c r="AL402">
        <v>914</v>
      </c>
      <c r="AQ402">
        <v>112</v>
      </c>
      <c r="AR402">
        <v>339</v>
      </c>
      <c r="AS402">
        <v>1159</v>
      </c>
      <c r="AU402">
        <v>572</v>
      </c>
      <c r="AV402">
        <v>90</v>
      </c>
      <c r="AW402">
        <v>109</v>
      </c>
      <c r="AX402">
        <v>165</v>
      </c>
      <c r="AY402">
        <v>195</v>
      </c>
    </row>
    <row r="403" spans="1:51">
      <c r="A403" t="str">
        <f t="shared" si="33"/>
        <v>2017</v>
      </c>
      <c r="B403" t="str">
        <f t="shared" si="34"/>
        <v>February</v>
      </c>
      <c r="C403" s="2">
        <v>42770</v>
      </c>
      <c r="D403" s="1" t="str">
        <f t="shared" si="30"/>
        <v>OK</v>
      </c>
      <c r="E403">
        <f t="shared" si="31"/>
        <v>0</v>
      </c>
      <c r="F403">
        <f t="shared" si="32"/>
        <v>1</v>
      </c>
      <c r="G403" s="13">
        <v>42770</v>
      </c>
      <c r="I403">
        <v>328</v>
      </c>
      <c r="J403">
        <v>99</v>
      </c>
      <c r="K403">
        <v>411</v>
      </c>
      <c r="M403">
        <v>82</v>
      </c>
      <c r="O403">
        <v>33</v>
      </c>
      <c r="P403">
        <v>281</v>
      </c>
      <c r="Q403">
        <v>375</v>
      </c>
      <c r="R403">
        <v>30</v>
      </c>
      <c r="S403">
        <v>65</v>
      </c>
      <c r="T403">
        <v>88</v>
      </c>
      <c r="U403">
        <v>49</v>
      </c>
      <c r="V403">
        <v>76</v>
      </c>
      <c r="W403">
        <v>371</v>
      </c>
      <c r="X403">
        <v>309</v>
      </c>
      <c r="Z403">
        <v>379</v>
      </c>
      <c r="AB403">
        <v>344</v>
      </c>
      <c r="AC403">
        <v>901</v>
      </c>
      <c r="AD403">
        <v>92</v>
      </c>
      <c r="AE403">
        <v>236</v>
      </c>
      <c r="AF403">
        <v>479</v>
      </c>
      <c r="AG403">
        <v>793</v>
      </c>
      <c r="AI403">
        <v>583</v>
      </c>
      <c r="AK403">
        <v>1433</v>
      </c>
      <c r="AL403">
        <v>1070</v>
      </c>
      <c r="AQ403">
        <v>133</v>
      </c>
      <c r="AR403">
        <v>204</v>
      </c>
      <c r="AS403">
        <v>1742</v>
      </c>
      <c r="AU403">
        <v>807</v>
      </c>
      <c r="AV403">
        <v>241</v>
      </c>
      <c r="AW403">
        <v>399</v>
      </c>
      <c r="AX403">
        <v>94</v>
      </c>
      <c r="AY403">
        <v>104</v>
      </c>
    </row>
    <row r="404" spans="1:51">
      <c r="A404" t="str">
        <f t="shared" si="33"/>
        <v>2017</v>
      </c>
      <c r="B404" t="str">
        <f t="shared" si="34"/>
        <v>February</v>
      </c>
      <c r="C404" s="2">
        <v>42771</v>
      </c>
      <c r="D404" s="1" t="str">
        <f t="shared" si="30"/>
        <v>OK</v>
      </c>
      <c r="E404">
        <f t="shared" si="31"/>
        <v>0</v>
      </c>
      <c r="F404">
        <f t="shared" si="32"/>
        <v>1</v>
      </c>
      <c r="G404" s="13">
        <v>42771</v>
      </c>
      <c r="I404">
        <v>269</v>
      </c>
      <c r="J404">
        <v>102</v>
      </c>
      <c r="K404">
        <v>421</v>
      </c>
      <c r="M404">
        <v>173</v>
      </c>
      <c r="O404">
        <v>46</v>
      </c>
      <c r="P404">
        <v>270</v>
      </c>
      <c r="Q404">
        <v>357</v>
      </c>
      <c r="R404">
        <v>22</v>
      </c>
      <c r="S404">
        <v>69</v>
      </c>
      <c r="T404">
        <v>83</v>
      </c>
      <c r="U404">
        <v>10</v>
      </c>
      <c r="V404">
        <v>54</v>
      </c>
      <c r="W404">
        <v>309</v>
      </c>
      <c r="X404">
        <v>186</v>
      </c>
      <c r="Z404">
        <v>277</v>
      </c>
      <c r="AB404">
        <v>351</v>
      </c>
      <c r="AC404">
        <v>899</v>
      </c>
      <c r="AD404">
        <v>37</v>
      </c>
      <c r="AE404">
        <v>261</v>
      </c>
      <c r="AF404">
        <v>583</v>
      </c>
      <c r="AG404">
        <v>925</v>
      </c>
      <c r="AI404">
        <v>488</v>
      </c>
      <c r="AK404">
        <v>1420</v>
      </c>
      <c r="AL404">
        <v>999</v>
      </c>
      <c r="AQ404">
        <v>160</v>
      </c>
      <c r="AR404">
        <v>175</v>
      </c>
      <c r="AS404">
        <v>1729</v>
      </c>
      <c r="AU404">
        <v>799</v>
      </c>
      <c r="AV404">
        <v>213</v>
      </c>
      <c r="AW404">
        <v>344</v>
      </c>
      <c r="AX404">
        <v>58</v>
      </c>
      <c r="AY404">
        <v>108</v>
      </c>
    </row>
    <row r="405" spans="1:51">
      <c r="A405" t="str">
        <f t="shared" si="33"/>
        <v>2017</v>
      </c>
      <c r="B405" t="str">
        <f t="shared" si="34"/>
        <v>February</v>
      </c>
      <c r="C405" s="2">
        <v>42772</v>
      </c>
      <c r="D405" s="1" t="str">
        <f t="shared" si="30"/>
        <v>OK</v>
      </c>
      <c r="E405">
        <v>0</v>
      </c>
      <c r="F405">
        <v>1</v>
      </c>
      <c r="G405" s="13">
        <v>42772</v>
      </c>
      <c r="I405">
        <v>301</v>
      </c>
      <c r="J405">
        <v>99</v>
      </c>
      <c r="K405">
        <v>562</v>
      </c>
      <c r="M405">
        <v>178</v>
      </c>
      <c r="O405">
        <v>43</v>
      </c>
      <c r="P405">
        <v>272</v>
      </c>
      <c r="Q405">
        <v>395</v>
      </c>
      <c r="R405">
        <v>22</v>
      </c>
      <c r="S405">
        <v>83</v>
      </c>
      <c r="T405">
        <v>79</v>
      </c>
      <c r="U405">
        <v>31</v>
      </c>
      <c r="V405">
        <v>56</v>
      </c>
      <c r="W405">
        <v>386</v>
      </c>
      <c r="X405">
        <v>222</v>
      </c>
      <c r="Z405">
        <v>313</v>
      </c>
      <c r="AB405">
        <v>465</v>
      </c>
      <c r="AC405">
        <v>1007</v>
      </c>
      <c r="AD405">
        <v>60</v>
      </c>
      <c r="AE405">
        <v>347</v>
      </c>
      <c r="AF405">
        <v>653</v>
      </c>
      <c r="AG405">
        <v>830</v>
      </c>
      <c r="AI405">
        <v>446</v>
      </c>
      <c r="AK405">
        <v>1762</v>
      </c>
      <c r="AL405">
        <v>1207</v>
      </c>
      <c r="AQ405">
        <v>186</v>
      </c>
      <c r="AR405">
        <v>199</v>
      </c>
      <c r="AS405">
        <v>2062</v>
      </c>
      <c r="AU405">
        <v>970</v>
      </c>
      <c r="AV405">
        <v>270</v>
      </c>
      <c r="AW405">
        <v>345</v>
      </c>
      <c r="AX405">
        <v>82</v>
      </c>
      <c r="AY405">
        <v>77</v>
      </c>
    </row>
    <row r="406" spans="1:51">
      <c r="A406" t="str">
        <f t="shared" si="33"/>
        <v>2017</v>
      </c>
      <c r="B406" t="str">
        <f t="shared" si="34"/>
        <v>February</v>
      </c>
      <c r="C406" s="2">
        <v>42773</v>
      </c>
      <c r="D406" s="1" t="str">
        <f t="shared" si="30"/>
        <v>OK</v>
      </c>
      <c r="E406">
        <f t="shared" si="31"/>
        <v>1</v>
      </c>
      <c r="F406">
        <f t="shared" si="32"/>
        <v>0</v>
      </c>
      <c r="G406" s="13">
        <v>42773</v>
      </c>
      <c r="I406">
        <v>506</v>
      </c>
      <c r="J406">
        <v>323</v>
      </c>
      <c r="K406">
        <v>324</v>
      </c>
      <c r="M406">
        <v>195</v>
      </c>
      <c r="O406">
        <v>17</v>
      </c>
      <c r="P406">
        <v>834</v>
      </c>
      <c r="Q406">
        <v>594</v>
      </c>
      <c r="R406">
        <v>97</v>
      </c>
      <c r="S406">
        <v>203</v>
      </c>
      <c r="T406">
        <v>103</v>
      </c>
      <c r="U406">
        <v>50</v>
      </c>
      <c r="V406">
        <v>203</v>
      </c>
      <c r="W406">
        <v>845</v>
      </c>
      <c r="X406">
        <v>189</v>
      </c>
      <c r="Z406">
        <v>348</v>
      </c>
      <c r="AB406">
        <v>545</v>
      </c>
      <c r="AC406">
        <v>600</v>
      </c>
      <c r="AD406">
        <v>53</v>
      </c>
      <c r="AE406">
        <v>602</v>
      </c>
      <c r="AF406">
        <v>1227</v>
      </c>
      <c r="AG406">
        <v>843</v>
      </c>
      <c r="AI406">
        <v>411</v>
      </c>
      <c r="AK406">
        <v>1542</v>
      </c>
      <c r="AL406">
        <v>1044</v>
      </c>
      <c r="AQ406">
        <v>155</v>
      </c>
      <c r="AR406">
        <v>524</v>
      </c>
      <c r="AS406">
        <v>1775</v>
      </c>
      <c r="AU406">
        <v>624</v>
      </c>
      <c r="AV406">
        <v>124</v>
      </c>
      <c r="AW406">
        <v>174</v>
      </c>
      <c r="AX406">
        <v>198</v>
      </c>
      <c r="AY406">
        <v>191</v>
      </c>
    </row>
    <row r="407" spans="1:51">
      <c r="A407" t="str">
        <f t="shared" si="33"/>
        <v>2017</v>
      </c>
      <c r="B407" t="str">
        <f t="shared" si="34"/>
        <v>February</v>
      </c>
      <c r="C407" s="2">
        <v>42774</v>
      </c>
      <c r="D407" s="1" t="str">
        <f t="shared" si="30"/>
        <v>OK</v>
      </c>
      <c r="E407">
        <f t="shared" si="31"/>
        <v>1</v>
      </c>
      <c r="F407">
        <f t="shared" si="32"/>
        <v>0</v>
      </c>
      <c r="G407" s="13">
        <v>42774</v>
      </c>
      <c r="I407">
        <v>478</v>
      </c>
      <c r="J407">
        <v>329</v>
      </c>
      <c r="K407">
        <v>293</v>
      </c>
      <c r="M407">
        <v>200</v>
      </c>
      <c r="O407">
        <v>14</v>
      </c>
      <c r="P407">
        <v>802</v>
      </c>
      <c r="Q407">
        <v>532</v>
      </c>
      <c r="R407">
        <v>84</v>
      </c>
      <c r="S407">
        <v>163</v>
      </c>
      <c r="T407">
        <v>114</v>
      </c>
      <c r="U407">
        <v>71</v>
      </c>
      <c r="V407">
        <v>232</v>
      </c>
      <c r="W407">
        <v>734</v>
      </c>
      <c r="X407">
        <v>162</v>
      </c>
      <c r="Z407">
        <v>397</v>
      </c>
      <c r="AB407">
        <v>590</v>
      </c>
      <c r="AC407">
        <v>478</v>
      </c>
      <c r="AD407">
        <v>49</v>
      </c>
      <c r="AE407">
        <v>621</v>
      </c>
      <c r="AF407">
        <v>1196</v>
      </c>
      <c r="AG407">
        <v>796</v>
      </c>
      <c r="AI407">
        <v>274</v>
      </c>
      <c r="AK407">
        <v>1348</v>
      </c>
      <c r="AL407">
        <v>1255</v>
      </c>
      <c r="AQ407">
        <v>149</v>
      </c>
      <c r="AR407">
        <v>519</v>
      </c>
      <c r="AS407">
        <v>1491</v>
      </c>
      <c r="AU407">
        <v>776</v>
      </c>
      <c r="AV407">
        <v>83</v>
      </c>
      <c r="AW407">
        <v>129</v>
      </c>
      <c r="AX407">
        <v>223</v>
      </c>
      <c r="AY407">
        <v>193</v>
      </c>
    </row>
    <row r="408" spans="1:51">
      <c r="A408" t="str">
        <f t="shared" si="33"/>
        <v>2017</v>
      </c>
      <c r="B408" t="str">
        <f t="shared" si="34"/>
        <v>February</v>
      </c>
      <c r="C408" s="2">
        <v>42775</v>
      </c>
      <c r="D408" s="1" t="str">
        <f t="shared" si="30"/>
        <v>OK</v>
      </c>
      <c r="E408">
        <f t="shared" si="31"/>
        <v>1</v>
      </c>
      <c r="F408">
        <f t="shared" si="32"/>
        <v>0</v>
      </c>
      <c r="G408" s="13">
        <v>42775</v>
      </c>
      <c r="I408">
        <v>451</v>
      </c>
      <c r="J408">
        <v>286</v>
      </c>
      <c r="K408">
        <v>318</v>
      </c>
      <c r="M408">
        <v>177</v>
      </c>
      <c r="O408">
        <v>26</v>
      </c>
      <c r="P408">
        <v>734</v>
      </c>
      <c r="Q408">
        <v>509</v>
      </c>
      <c r="R408">
        <v>95</v>
      </c>
      <c r="S408">
        <v>184</v>
      </c>
      <c r="T408">
        <v>107</v>
      </c>
      <c r="U408">
        <v>70</v>
      </c>
      <c r="V408">
        <v>213</v>
      </c>
      <c r="W408">
        <v>693</v>
      </c>
      <c r="X408">
        <v>136</v>
      </c>
      <c r="Z408">
        <v>348</v>
      </c>
      <c r="AB408">
        <v>504</v>
      </c>
      <c r="AC408">
        <v>471</v>
      </c>
      <c r="AD408">
        <v>55</v>
      </c>
      <c r="AE408">
        <v>507</v>
      </c>
      <c r="AF408">
        <v>1049</v>
      </c>
      <c r="AG408">
        <v>667</v>
      </c>
      <c r="AI408">
        <v>356</v>
      </c>
      <c r="AK408">
        <v>1349</v>
      </c>
      <c r="AL408">
        <v>1068</v>
      </c>
      <c r="AQ408">
        <v>138</v>
      </c>
      <c r="AR408">
        <v>507</v>
      </c>
      <c r="AS408">
        <v>1450</v>
      </c>
      <c r="AU408">
        <v>688</v>
      </c>
      <c r="AV408">
        <v>105</v>
      </c>
      <c r="AW408">
        <v>125</v>
      </c>
      <c r="AX408">
        <v>170</v>
      </c>
      <c r="AY408">
        <v>183</v>
      </c>
    </row>
    <row r="409" spans="1:51">
      <c r="A409" t="str">
        <f t="shared" si="33"/>
        <v>2017</v>
      </c>
      <c r="B409" t="str">
        <f t="shared" si="34"/>
        <v>February</v>
      </c>
      <c r="C409" s="2">
        <v>42776</v>
      </c>
      <c r="D409" s="1" t="str">
        <f t="shared" si="30"/>
        <v>OK</v>
      </c>
      <c r="E409">
        <f t="shared" si="31"/>
        <v>1</v>
      </c>
      <c r="F409">
        <f t="shared" si="32"/>
        <v>0</v>
      </c>
      <c r="G409" s="13">
        <v>42776</v>
      </c>
      <c r="I409">
        <v>464</v>
      </c>
      <c r="J409">
        <v>330</v>
      </c>
      <c r="K409">
        <v>389</v>
      </c>
      <c r="M409">
        <v>165</v>
      </c>
      <c r="O409">
        <v>43</v>
      </c>
      <c r="P409">
        <v>749</v>
      </c>
      <c r="Q409">
        <v>465</v>
      </c>
      <c r="R409">
        <v>99</v>
      </c>
      <c r="S409">
        <v>191</v>
      </c>
      <c r="T409">
        <v>131</v>
      </c>
      <c r="U409">
        <v>81</v>
      </c>
      <c r="V409">
        <v>208</v>
      </c>
      <c r="W409">
        <v>728</v>
      </c>
      <c r="X409">
        <v>154</v>
      </c>
      <c r="Z409">
        <v>340</v>
      </c>
      <c r="AB409">
        <v>488</v>
      </c>
      <c r="AC409">
        <v>413</v>
      </c>
      <c r="AD409">
        <v>59</v>
      </c>
      <c r="AE409">
        <v>567</v>
      </c>
      <c r="AF409">
        <v>1108</v>
      </c>
      <c r="AG409">
        <v>721</v>
      </c>
      <c r="AI409">
        <v>338</v>
      </c>
      <c r="AK409">
        <v>1462</v>
      </c>
      <c r="AL409">
        <v>1167</v>
      </c>
      <c r="AQ409">
        <v>123</v>
      </c>
      <c r="AR409">
        <v>522</v>
      </c>
      <c r="AS409">
        <v>1588</v>
      </c>
      <c r="AU409">
        <v>805</v>
      </c>
      <c r="AV409">
        <v>88</v>
      </c>
      <c r="AW409">
        <v>148</v>
      </c>
      <c r="AX409">
        <v>217</v>
      </c>
      <c r="AY409">
        <v>211</v>
      </c>
    </row>
    <row r="410" spans="1:51">
      <c r="A410" t="str">
        <f t="shared" si="33"/>
        <v>2017</v>
      </c>
      <c r="B410" t="str">
        <f t="shared" si="34"/>
        <v>February</v>
      </c>
      <c r="C410" s="2">
        <v>42777</v>
      </c>
      <c r="D410" s="1" t="str">
        <f t="shared" si="30"/>
        <v>OK</v>
      </c>
      <c r="E410">
        <f t="shared" si="31"/>
        <v>0</v>
      </c>
      <c r="F410">
        <f t="shared" si="32"/>
        <v>1</v>
      </c>
      <c r="G410" s="13">
        <v>42777</v>
      </c>
      <c r="I410">
        <v>315</v>
      </c>
      <c r="J410">
        <v>161</v>
      </c>
      <c r="K410">
        <v>431</v>
      </c>
      <c r="M410">
        <v>204</v>
      </c>
      <c r="O410">
        <v>53</v>
      </c>
      <c r="P410">
        <v>379</v>
      </c>
      <c r="Q410">
        <v>350</v>
      </c>
      <c r="R410">
        <v>59</v>
      </c>
      <c r="S410">
        <v>111</v>
      </c>
      <c r="T410">
        <v>88</v>
      </c>
      <c r="U410">
        <v>24</v>
      </c>
      <c r="V410">
        <v>43</v>
      </c>
      <c r="W410">
        <v>417</v>
      </c>
      <c r="X410">
        <v>248</v>
      </c>
      <c r="Z410">
        <v>346</v>
      </c>
      <c r="AB410">
        <v>364</v>
      </c>
      <c r="AC410">
        <v>924</v>
      </c>
      <c r="AD410">
        <v>78</v>
      </c>
      <c r="AE410">
        <v>269</v>
      </c>
      <c r="AF410">
        <v>672</v>
      </c>
      <c r="AG410">
        <v>745</v>
      </c>
      <c r="AI410">
        <v>501</v>
      </c>
      <c r="AK410">
        <v>1427</v>
      </c>
      <c r="AL410">
        <v>1066</v>
      </c>
      <c r="AQ410">
        <v>127</v>
      </c>
      <c r="AR410">
        <v>268</v>
      </c>
      <c r="AS410">
        <v>1701</v>
      </c>
      <c r="AU410">
        <v>900</v>
      </c>
      <c r="AV410">
        <v>195</v>
      </c>
      <c r="AW410">
        <v>359</v>
      </c>
      <c r="AX410">
        <v>105</v>
      </c>
      <c r="AY410">
        <v>119</v>
      </c>
    </row>
    <row r="411" spans="1:51">
      <c r="A411" t="str">
        <f t="shared" si="33"/>
        <v>2017</v>
      </c>
      <c r="B411" t="str">
        <f t="shared" si="34"/>
        <v>February</v>
      </c>
      <c r="C411" s="2">
        <v>42778</v>
      </c>
      <c r="D411" s="1" t="str">
        <f t="shared" si="30"/>
        <v>OK</v>
      </c>
      <c r="E411">
        <f t="shared" si="31"/>
        <v>0</v>
      </c>
      <c r="F411">
        <f t="shared" si="32"/>
        <v>1</v>
      </c>
      <c r="G411" s="13">
        <v>42778</v>
      </c>
      <c r="I411">
        <v>270</v>
      </c>
      <c r="J411">
        <v>129</v>
      </c>
      <c r="K411">
        <v>395</v>
      </c>
      <c r="M411">
        <v>206</v>
      </c>
      <c r="O411">
        <v>93</v>
      </c>
      <c r="P411">
        <v>314</v>
      </c>
      <c r="Q411">
        <v>334</v>
      </c>
      <c r="R411">
        <v>41</v>
      </c>
      <c r="S411">
        <v>81</v>
      </c>
      <c r="T411">
        <v>105</v>
      </c>
      <c r="U411">
        <v>33</v>
      </c>
      <c r="V411">
        <v>50</v>
      </c>
      <c r="W411">
        <v>391</v>
      </c>
      <c r="X411">
        <v>237</v>
      </c>
      <c r="Z411">
        <v>248</v>
      </c>
      <c r="AB411">
        <v>330</v>
      </c>
      <c r="AC411">
        <v>843</v>
      </c>
      <c r="AD411">
        <v>37</v>
      </c>
      <c r="AE411">
        <v>253</v>
      </c>
      <c r="AF411">
        <v>607</v>
      </c>
      <c r="AG411">
        <v>954</v>
      </c>
      <c r="AI411">
        <v>600</v>
      </c>
      <c r="AK411">
        <v>1240</v>
      </c>
      <c r="AL411">
        <v>917</v>
      </c>
      <c r="AQ411">
        <v>134</v>
      </c>
      <c r="AR411">
        <v>151</v>
      </c>
      <c r="AS411">
        <v>1544</v>
      </c>
      <c r="AU411">
        <v>911</v>
      </c>
      <c r="AV411">
        <v>250</v>
      </c>
      <c r="AW411">
        <v>428</v>
      </c>
      <c r="AX411">
        <v>96</v>
      </c>
      <c r="AY411">
        <v>124</v>
      </c>
    </row>
    <row r="412" spans="1:51">
      <c r="A412" t="str">
        <f t="shared" si="33"/>
        <v>2017</v>
      </c>
      <c r="B412" t="str">
        <f t="shared" si="34"/>
        <v>February</v>
      </c>
      <c r="C412" s="2">
        <v>42779</v>
      </c>
      <c r="D412" s="1" t="str">
        <f t="shared" si="30"/>
        <v>OK</v>
      </c>
      <c r="E412">
        <f t="shared" si="31"/>
        <v>1</v>
      </c>
      <c r="F412">
        <f t="shared" si="32"/>
        <v>0</v>
      </c>
      <c r="G412" s="13">
        <v>42779</v>
      </c>
      <c r="I412">
        <v>434</v>
      </c>
      <c r="J412">
        <v>295</v>
      </c>
      <c r="K412">
        <v>220</v>
      </c>
      <c r="M412">
        <v>119</v>
      </c>
      <c r="O412">
        <v>10</v>
      </c>
      <c r="P412">
        <v>707</v>
      </c>
      <c r="Q412">
        <v>479</v>
      </c>
      <c r="R412">
        <v>95</v>
      </c>
      <c r="S412">
        <v>155</v>
      </c>
      <c r="T412">
        <v>108</v>
      </c>
      <c r="U412">
        <v>62</v>
      </c>
      <c r="V412">
        <v>214</v>
      </c>
      <c r="W412">
        <v>633</v>
      </c>
      <c r="X412">
        <v>157</v>
      </c>
      <c r="Z412">
        <v>240</v>
      </c>
      <c r="AB412">
        <v>442</v>
      </c>
      <c r="AC412">
        <v>326</v>
      </c>
      <c r="AD412">
        <v>51</v>
      </c>
      <c r="AE412">
        <v>498</v>
      </c>
      <c r="AF412">
        <v>977</v>
      </c>
      <c r="AG412">
        <v>512</v>
      </c>
      <c r="AI412">
        <v>262</v>
      </c>
      <c r="AK412">
        <v>1157</v>
      </c>
      <c r="AL412">
        <v>866</v>
      </c>
      <c r="AQ412">
        <v>111</v>
      </c>
      <c r="AR412">
        <v>481</v>
      </c>
      <c r="AS412">
        <v>1157</v>
      </c>
      <c r="AU412">
        <v>946</v>
      </c>
      <c r="AV412">
        <v>57</v>
      </c>
      <c r="AW412">
        <v>69</v>
      </c>
      <c r="AX412">
        <v>213</v>
      </c>
      <c r="AY412">
        <v>185</v>
      </c>
    </row>
    <row r="413" spans="1:51">
      <c r="A413" t="str">
        <f t="shared" si="33"/>
        <v>2017</v>
      </c>
      <c r="B413" t="str">
        <f t="shared" si="34"/>
        <v>February</v>
      </c>
      <c r="C413" s="2">
        <v>42780</v>
      </c>
      <c r="D413" s="1" t="str">
        <f t="shared" si="30"/>
        <v>OK</v>
      </c>
      <c r="E413">
        <f t="shared" si="31"/>
        <v>1</v>
      </c>
      <c r="F413">
        <f t="shared" si="32"/>
        <v>0</v>
      </c>
      <c r="G413" s="13">
        <v>42780</v>
      </c>
      <c r="I413">
        <v>347</v>
      </c>
      <c r="J413">
        <v>259</v>
      </c>
      <c r="K413">
        <v>251</v>
      </c>
      <c r="M413">
        <v>146</v>
      </c>
      <c r="O413">
        <v>13</v>
      </c>
      <c r="P413">
        <v>629</v>
      </c>
      <c r="Q413">
        <v>403</v>
      </c>
      <c r="R413">
        <v>105</v>
      </c>
      <c r="S413">
        <v>135</v>
      </c>
      <c r="T413">
        <v>95</v>
      </c>
      <c r="U413">
        <v>76</v>
      </c>
      <c r="V413">
        <v>203</v>
      </c>
      <c r="W413">
        <v>560</v>
      </c>
      <c r="X413">
        <v>131</v>
      </c>
      <c r="Z413">
        <v>276</v>
      </c>
      <c r="AB413">
        <v>414</v>
      </c>
      <c r="AC413">
        <v>327</v>
      </c>
      <c r="AD413">
        <v>39</v>
      </c>
      <c r="AE413">
        <v>459</v>
      </c>
      <c r="AF413">
        <v>912</v>
      </c>
      <c r="AG413">
        <v>539</v>
      </c>
      <c r="AI413">
        <v>196</v>
      </c>
      <c r="AK413">
        <v>1044</v>
      </c>
      <c r="AL413">
        <v>804</v>
      </c>
      <c r="AQ413">
        <v>113</v>
      </c>
      <c r="AR413">
        <v>364</v>
      </c>
      <c r="AS413">
        <v>1199</v>
      </c>
      <c r="AU413">
        <v>818</v>
      </c>
      <c r="AV413">
        <v>52</v>
      </c>
      <c r="AW413">
        <v>99</v>
      </c>
      <c r="AX413">
        <v>146</v>
      </c>
      <c r="AY413">
        <v>146</v>
      </c>
    </row>
    <row r="414" spans="1:51">
      <c r="A414" t="str">
        <f t="shared" si="33"/>
        <v>2017</v>
      </c>
      <c r="B414" t="str">
        <f t="shared" si="34"/>
        <v>February</v>
      </c>
      <c r="C414" s="2">
        <v>42781</v>
      </c>
      <c r="D414" s="1" t="str">
        <f t="shared" si="30"/>
        <v>OK</v>
      </c>
      <c r="E414">
        <f t="shared" si="31"/>
        <v>1</v>
      </c>
      <c r="F414">
        <f t="shared" si="32"/>
        <v>0</v>
      </c>
      <c r="G414" s="13">
        <v>42781</v>
      </c>
      <c r="I414">
        <v>450</v>
      </c>
      <c r="J414">
        <v>308</v>
      </c>
      <c r="K414">
        <v>303</v>
      </c>
      <c r="M414">
        <v>76</v>
      </c>
      <c r="O414">
        <v>27</v>
      </c>
      <c r="P414">
        <v>761</v>
      </c>
      <c r="Q414">
        <v>517</v>
      </c>
      <c r="R414">
        <v>100</v>
      </c>
      <c r="S414">
        <v>172</v>
      </c>
      <c r="T414">
        <v>104</v>
      </c>
      <c r="U414">
        <v>82</v>
      </c>
      <c r="V414">
        <v>221</v>
      </c>
      <c r="W414">
        <v>712</v>
      </c>
      <c r="X414">
        <v>163</v>
      </c>
      <c r="Z414">
        <v>355</v>
      </c>
      <c r="AB414">
        <v>520</v>
      </c>
      <c r="AC414">
        <v>479</v>
      </c>
      <c r="AD414">
        <v>61</v>
      </c>
      <c r="AE414">
        <v>535</v>
      </c>
      <c r="AF414">
        <v>1134</v>
      </c>
      <c r="AG414">
        <v>705</v>
      </c>
      <c r="AI414">
        <v>334</v>
      </c>
      <c r="AK414">
        <v>1399</v>
      </c>
      <c r="AL414">
        <v>1059</v>
      </c>
      <c r="AQ414">
        <v>163</v>
      </c>
      <c r="AR414">
        <v>499</v>
      </c>
      <c r="AS414">
        <v>1517</v>
      </c>
      <c r="AU414">
        <v>862</v>
      </c>
      <c r="AV414">
        <v>89</v>
      </c>
      <c r="AW414">
        <v>164</v>
      </c>
      <c r="AX414">
        <v>209</v>
      </c>
      <c r="AY414">
        <v>182</v>
      </c>
    </row>
    <row r="415" spans="1:51">
      <c r="A415" t="str">
        <f t="shared" si="33"/>
        <v>2017</v>
      </c>
      <c r="B415" t="str">
        <f t="shared" si="34"/>
        <v>February</v>
      </c>
      <c r="C415" s="2">
        <v>42782</v>
      </c>
      <c r="D415" s="1" t="str">
        <f t="shared" si="30"/>
        <v>OK</v>
      </c>
      <c r="E415">
        <f t="shared" si="31"/>
        <v>1</v>
      </c>
      <c r="F415">
        <f t="shared" si="32"/>
        <v>0</v>
      </c>
      <c r="G415" s="13">
        <v>42782</v>
      </c>
      <c r="I415">
        <v>173</v>
      </c>
      <c r="J415">
        <v>142</v>
      </c>
      <c r="K415">
        <v>93</v>
      </c>
      <c r="M415">
        <v>108</v>
      </c>
      <c r="O415">
        <v>5</v>
      </c>
      <c r="P415">
        <v>340</v>
      </c>
      <c r="Q415">
        <v>206</v>
      </c>
      <c r="R415">
        <v>60</v>
      </c>
      <c r="S415">
        <v>61</v>
      </c>
      <c r="T415">
        <v>105</v>
      </c>
      <c r="U415">
        <v>20</v>
      </c>
      <c r="V415">
        <v>138</v>
      </c>
      <c r="W415">
        <v>272</v>
      </c>
      <c r="X415">
        <v>64</v>
      </c>
      <c r="Z415">
        <v>111</v>
      </c>
      <c r="AB415">
        <v>214</v>
      </c>
      <c r="AC415">
        <v>145</v>
      </c>
      <c r="AD415">
        <v>21</v>
      </c>
      <c r="AE415">
        <v>226</v>
      </c>
      <c r="AF415">
        <v>425</v>
      </c>
      <c r="AG415">
        <v>249</v>
      </c>
      <c r="AI415">
        <v>49</v>
      </c>
      <c r="AK415">
        <v>637</v>
      </c>
      <c r="AL415">
        <v>452</v>
      </c>
      <c r="AQ415">
        <v>35</v>
      </c>
      <c r="AR415">
        <v>241</v>
      </c>
      <c r="AS415">
        <v>698</v>
      </c>
      <c r="AU415">
        <v>268</v>
      </c>
      <c r="AV415">
        <v>14</v>
      </c>
      <c r="AW415">
        <v>15</v>
      </c>
      <c r="AX415">
        <v>95</v>
      </c>
      <c r="AY415">
        <v>106</v>
      </c>
    </row>
    <row r="416" spans="1:51">
      <c r="A416" t="str">
        <f t="shared" si="33"/>
        <v>2017</v>
      </c>
      <c r="B416" t="str">
        <f t="shared" si="34"/>
        <v>February</v>
      </c>
      <c r="C416" s="2">
        <v>42783</v>
      </c>
      <c r="D416" s="1" t="str">
        <f t="shared" si="30"/>
        <v>OK</v>
      </c>
      <c r="E416">
        <f t="shared" si="31"/>
        <v>1</v>
      </c>
      <c r="F416">
        <f t="shared" si="32"/>
        <v>0</v>
      </c>
      <c r="G416" s="13">
        <v>42783</v>
      </c>
      <c r="I416">
        <v>169</v>
      </c>
      <c r="J416">
        <v>133</v>
      </c>
      <c r="K416">
        <v>131</v>
      </c>
      <c r="M416">
        <v>113</v>
      </c>
      <c r="O416">
        <v>11</v>
      </c>
      <c r="P416">
        <v>345</v>
      </c>
      <c r="Q416">
        <v>183</v>
      </c>
      <c r="R416">
        <v>77</v>
      </c>
      <c r="S416">
        <v>56</v>
      </c>
      <c r="T416">
        <v>85</v>
      </c>
      <c r="U416">
        <v>29</v>
      </c>
      <c r="V416">
        <v>149</v>
      </c>
      <c r="W416">
        <v>334</v>
      </c>
      <c r="X416">
        <v>72</v>
      </c>
      <c r="Z416">
        <v>140</v>
      </c>
      <c r="AB416">
        <v>219</v>
      </c>
      <c r="AC416">
        <v>166</v>
      </c>
      <c r="AD416">
        <v>39</v>
      </c>
      <c r="AE416">
        <v>229</v>
      </c>
      <c r="AF416">
        <v>466</v>
      </c>
      <c r="AG416">
        <v>318</v>
      </c>
      <c r="AI416">
        <v>140</v>
      </c>
      <c r="AK416">
        <v>563</v>
      </c>
      <c r="AL416">
        <v>445</v>
      </c>
      <c r="AQ416">
        <v>63</v>
      </c>
      <c r="AR416">
        <v>239</v>
      </c>
      <c r="AS416">
        <v>638</v>
      </c>
      <c r="AU416">
        <v>825</v>
      </c>
      <c r="AV416">
        <v>51</v>
      </c>
      <c r="AW416">
        <v>63</v>
      </c>
      <c r="AX416">
        <v>105</v>
      </c>
      <c r="AY416">
        <v>112</v>
      </c>
    </row>
    <row r="417" spans="1:51">
      <c r="A417" t="str">
        <f t="shared" si="33"/>
        <v>2017</v>
      </c>
      <c r="B417" t="str">
        <f t="shared" si="34"/>
        <v>February</v>
      </c>
      <c r="C417" s="2">
        <v>42784</v>
      </c>
      <c r="D417" s="1" t="str">
        <f t="shared" si="30"/>
        <v>OK</v>
      </c>
      <c r="E417">
        <f t="shared" si="31"/>
        <v>0</v>
      </c>
      <c r="F417">
        <f t="shared" si="32"/>
        <v>1</v>
      </c>
      <c r="G417" s="13">
        <v>42784</v>
      </c>
      <c r="I417">
        <v>232</v>
      </c>
      <c r="J417">
        <v>93</v>
      </c>
      <c r="K417">
        <v>382</v>
      </c>
      <c r="M417">
        <v>189</v>
      </c>
      <c r="O417">
        <v>35</v>
      </c>
      <c r="P417">
        <v>273</v>
      </c>
      <c r="Q417">
        <v>261</v>
      </c>
      <c r="R417">
        <v>35</v>
      </c>
      <c r="S417">
        <v>77</v>
      </c>
      <c r="T417">
        <v>103</v>
      </c>
      <c r="U417">
        <v>20</v>
      </c>
      <c r="V417">
        <v>66</v>
      </c>
      <c r="W417">
        <v>317</v>
      </c>
      <c r="X417">
        <v>211</v>
      </c>
      <c r="Z417">
        <v>331</v>
      </c>
      <c r="AB417">
        <v>234</v>
      </c>
      <c r="AC417">
        <v>717</v>
      </c>
      <c r="AD417">
        <v>132</v>
      </c>
      <c r="AE417">
        <v>199</v>
      </c>
      <c r="AF417">
        <v>496</v>
      </c>
      <c r="AG417">
        <v>754</v>
      </c>
      <c r="AI417">
        <v>484</v>
      </c>
      <c r="AK417">
        <v>1101</v>
      </c>
      <c r="AL417">
        <v>798</v>
      </c>
      <c r="AQ417">
        <v>135</v>
      </c>
      <c r="AR417">
        <v>196</v>
      </c>
      <c r="AS417">
        <v>1381</v>
      </c>
      <c r="AU417">
        <v>899</v>
      </c>
      <c r="AV417">
        <v>163</v>
      </c>
      <c r="AW417">
        <v>304</v>
      </c>
      <c r="AX417">
        <v>86</v>
      </c>
      <c r="AY417">
        <v>86</v>
      </c>
    </row>
    <row r="418" spans="1:51">
      <c r="A418" t="str">
        <f t="shared" si="33"/>
        <v>2017</v>
      </c>
      <c r="B418" t="str">
        <f t="shared" si="34"/>
        <v>February</v>
      </c>
      <c r="C418" s="2">
        <v>42785</v>
      </c>
      <c r="D418" s="1" t="str">
        <f t="shared" si="30"/>
        <v>OK</v>
      </c>
      <c r="E418">
        <f t="shared" si="31"/>
        <v>0</v>
      </c>
      <c r="F418">
        <f t="shared" si="32"/>
        <v>1</v>
      </c>
      <c r="G418" s="13">
        <v>42785</v>
      </c>
      <c r="I418">
        <v>327</v>
      </c>
      <c r="J418">
        <v>95</v>
      </c>
      <c r="K418">
        <v>366</v>
      </c>
      <c r="M418">
        <v>156</v>
      </c>
      <c r="O418">
        <v>54</v>
      </c>
      <c r="P418">
        <v>294</v>
      </c>
      <c r="Q418">
        <v>360</v>
      </c>
      <c r="R418">
        <v>39</v>
      </c>
      <c r="S418">
        <v>73</v>
      </c>
      <c r="T418">
        <v>108</v>
      </c>
      <c r="U418">
        <v>34</v>
      </c>
      <c r="V418">
        <v>66</v>
      </c>
      <c r="W418">
        <v>308</v>
      </c>
      <c r="X418">
        <v>270</v>
      </c>
      <c r="Z418">
        <v>280</v>
      </c>
      <c r="AB418">
        <v>347</v>
      </c>
      <c r="AC418">
        <v>782</v>
      </c>
      <c r="AD418">
        <v>55</v>
      </c>
      <c r="AE418">
        <v>252</v>
      </c>
      <c r="AF418">
        <v>649</v>
      </c>
      <c r="AG418">
        <v>942</v>
      </c>
      <c r="AI418">
        <v>534</v>
      </c>
      <c r="AK418">
        <v>1304</v>
      </c>
      <c r="AL418">
        <v>920</v>
      </c>
      <c r="AQ418">
        <v>163</v>
      </c>
      <c r="AR418">
        <v>166</v>
      </c>
      <c r="AS418">
        <v>1602</v>
      </c>
      <c r="AU418">
        <v>871</v>
      </c>
      <c r="AV418">
        <v>265</v>
      </c>
      <c r="AW418">
        <v>392</v>
      </c>
      <c r="AX418">
        <v>84</v>
      </c>
      <c r="AY418">
        <v>89</v>
      </c>
    </row>
    <row r="419" spans="1:51">
      <c r="A419" t="str">
        <f t="shared" si="33"/>
        <v>2017</v>
      </c>
      <c r="B419" t="str">
        <f t="shared" si="34"/>
        <v>February</v>
      </c>
      <c r="C419" s="2">
        <v>42786</v>
      </c>
      <c r="D419" s="1" t="str">
        <f t="shared" si="30"/>
        <v>OK</v>
      </c>
      <c r="E419">
        <f t="shared" si="31"/>
        <v>1</v>
      </c>
      <c r="F419">
        <f t="shared" si="32"/>
        <v>0</v>
      </c>
      <c r="G419" s="13">
        <v>42786</v>
      </c>
      <c r="I419">
        <v>485</v>
      </c>
      <c r="J419">
        <v>338</v>
      </c>
      <c r="K419">
        <v>273</v>
      </c>
      <c r="M419">
        <v>139</v>
      </c>
      <c r="O419">
        <v>18</v>
      </c>
      <c r="P419">
        <v>764</v>
      </c>
      <c r="Q419">
        <v>555</v>
      </c>
      <c r="R419">
        <v>102</v>
      </c>
      <c r="S419">
        <v>177</v>
      </c>
      <c r="T419">
        <v>131</v>
      </c>
      <c r="U419">
        <v>59</v>
      </c>
      <c r="V419">
        <v>248</v>
      </c>
      <c r="W419">
        <v>707</v>
      </c>
      <c r="X419">
        <v>146</v>
      </c>
      <c r="Z419">
        <v>334</v>
      </c>
      <c r="AB419">
        <v>502</v>
      </c>
      <c r="AC419">
        <v>530</v>
      </c>
      <c r="AD419">
        <v>47</v>
      </c>
      <c r="AE419">
        <v>544</v>
      </c>
      <c r="AF419">
        <v>1264</v>
      </c>
      <c r="AG419">
        <v>818</v>
      </c>
      <c r="AI419">
        <v>341</v>
      </c>
      <c r="AK419">
        <v>1472</v>
      </c>
      <c r="AL419">
        <v>924</v>
      </c>
      <c r="AQ419">
        <v>158</v>
      </c>
      <c r="AR419">
        <v>527</v>
      </c>
      <c r="AS419">
        <v>1502</v>
      </c>
      <c r="AU419">
        <v>980</v>
      </c>
      <c r="AV419">
        <v>103</v>
      </c>
      <c r="AW419">
        <v>149</v>
      </c>
      <c r="AX419">
        <v>178</v>
      </c>
      <c r="AY419">
        <v>194</v>
      </c>
    </row>
    <row r="420" spans="1:51">
      <c r="A420" t="str">
        <f t="shared" si="33"/>
        <v>2017</v>
      </c>
      <c r="B420" t="str">
        <f t="shared" si="34"/>
        <v>February</v>
      </c>
      <c r="C420" s="2">
        <v>42787</v>
      </c>
      <c r="D420" s="1" t="str">
        <f t="shared" si="30"/>
        <v>OK</v>
      </c>
      <c r="E420">
        <f t="shared" si="31"/>
        <v>1</v>
      </c>
      <c r="F420">
        <f t="shared" si="32"/>
        <v>0</v>
      </c>
      <c r="G420" s="13">
        <v>42787</v>
      </c>
      <c r="I420">
        <v>551</v>
      </c>
      <c r="J420">
        <v>398</v>
      </c>
      <c r="K420">
        <v>388</v>
      </c>
      <c r="M420">
        <v>174</v>
      </c>
      <c r="O420">
        <v>28</v>
      </c>
      <c r="P420">
        <v>941</v>
      </c>
      <c r="Q420">
        <v>637</v>
      </c>
      <c r="R420">
        <v>93</v>
      </c>
      <c r="S420">
        <v>201</v>
      </c>
      <c r="T420">
        <v>115</v>
      </c>
      <c r="U420">
        <v>66</v>
      </c>
      <c r="V420">
        <v>277</v>
      </c>
      <c r="W420">
        <v>807</v>
      </c>
      <c r="X420">
        <v>164</v>
      </c>
      <c r="Z420">
        <v>455</v>
      </c>
      <c r="AB420">
        <v>614</v>
      </c>
      <c r="AC420">
        <v>651</v>
      </c>
      <c r="AD420">
        <v>36</v>
      </c>
      <c r="AE420">
        <v>612</v>
      </c>
      <c r="AF420">
        <v>1428</v>
      </c>
      <c r="AG420">
        <v>1029</v>
      </c>
      <c r="AI420">
        <v>413</v>
      </c>
      <c r="AK420">
        <v>1688</v>
      </c>
      <c r="AL420">
        <v>1265</v>
      </c>
      <c r="AQ420">
        <v>181</v>
      </c>
      <c r="AR420">
        <v>541</v>
      </c>
      <c r="AS420">
        <v>1917</v>
      </c>
      <c r="AU420">
        <v>755</v>
      </c>
      <c r="AV420">
        <v>147</v>
      </c>
      <c r="AW420">
        <v>244</v>
      </c>
      <c r="AX420">
        <v>248</v>
      </c>
      <c r="AY420">
        <v>209</v>
      </c>
    </row>
    <row r="421" spans="1:51">
      <c r="A421" t="str">
        <f t="shared" si="33"/>
        <v>2017</v>
      </c>
      <c r="B421" t="str">
        <f t="shared" si="34"/>
        <v>February</v>
      </c>
      <c r="C421" s="2">
        <v>42788</v>
      </c>
      <c r="D421" s="1" t="str">
        <f t="shared" si="30"/>
        <v>OK</v>
      </c>
      <c r="E421">
        <f t="shared" si="31"/>
        <v>1</v>
      </c>
      <c r="F421">
        <f t="shared" si="32"/>
        <v>0</v>
      </c>
      <c r="G421" s="13">
        <v>42788</v>
      </c>
      <c r="I421">
        <v>485</v>
      </c>
      <c r="J421">
        <v>379</v>
      </c>
      <c r="K421">
        <v>380</v>
      </c>
      <c r="M421">
        <v>160</v>
      </c>
      <c r="O421">
        <v>28</v>
      </c>
      <c r="P421">
        <v>896</v>
      </c>
      <c r="Q421">
        <v>585</v>
      </c>
      <c r="R421">
        <v>100</v>
      </c>
      <c r="S421">
        <v>191</v>
      </c>
      <c r="T421">
        <v>103</v>
      </c>
      <c r="U421">
        <v>69</v>
      </c>
      <c r="V421">
        <v>225</v>
      </c>
      <c r="W421">
        <v>829</v>
      </c>
      <c r="X421">
        <v>174</v>
      </c>
      <c r="Z421">
        <v>430</v>
      </c>
      <c r="AB421">
        <v>580</v>
      </c>
      <c r="AC421">
        <v>551</v>
      </c>
      <c r="AD421">
        <v>92</v>
      </c>
      <c r="AE421">
        <v>579</v>
      </c>
      <c r="AF421">
        <v>1270</v>
      </c>
      <c r="AG421">
        <v>854</v>
      </c>
      <c r="AI421">
        <v>355</v>
      </c>
      <c r="AK421">
        <v>1589</v>
      </c>
      <c r="AL421">
        <v>1315</v>
      </c>
      <c r="AQ421">
        <v>183</v>
      </c>
      <c r="AR421">
        <v>522</v>
      </c>
      <c r="AS421">
        <v>1694</v>
      </c>
      <c r="AU421">
        <v>848</v>
      </c>
      <c r="AV421">
        <v>125</v>
      </c>
      <c r="AW421">
        <v>170</v>
      </c>
      <c r="AX421">
        <v>206</v>
      </c>
      <c r="AY421">
        <v>196</v>
      </c>
    </row>
    <row r="422" spans="1:51">
      <c r="A422" t="str">
        <f t="shared" si="33"/>
        <v>2017</v>
      </c>
      <c r="B422" t="str">
        <f t="shared" si="34"/>
        <v>February</v>
      </c>
      <c r="C422" s="2">
        <v>42789</v>
      </c>
      <c r="D422" s="1" t="str">
        <f t="shared" si="30"/>
        <v>OK</v>
      </c>
      <c r="E422">
        <f t="shared" si="31"/>
        <v>1</v>
      </c>
      <c r="F422">
        <f t="shared" si="32"/>
        <v>0</v>
      </c>
      <c r="G422" s="13">
        <v>42789</v>
      </c>
      <c r="I422">
        <v>521</v>
      </c>
      <c r="J422">
        <v>368</v>
      </c>
      <c r="K422">
        <v>383</v>
      </c>
      <c r="M422">
        <v>169</v>
      </c>
      <c r="O422">
        <v>26</v>
      </c>
      <c r="P422">
        <v>833</v>
      </c>
      <c r="Q422">
        <v>582</v>
      </c>
      <c r="R422">
        <v>95</v>
      </c>
      <c r="S422">
        <v>207</v>
      </c>
      <c r="T422">
        <v>100</v>
      </c>
      <c r="U422">
        <v>60</v>
      </c>
      <c r="V422">
        <v>222</v>
      </c>
      <c r="W422">
        <v>830</v>
      </c>
      <c r="X422">
        <v>145</v>
      </c>
      <c r="Z422">
        <v>377</v>
      </c>
      <c r="AB422">
        <v>545</v>
      </c>
      <c r="AC422">
        <v>511</v>
      </c>
      <c r="AD422">
        <v>52</v>
      </c>
      <c r="AE422">
        <v>546</v>
      </c>
      <c r="AF422">
        <v>1190</v>
      </c>
      <c r="AG422">
        <v>775</v>
      </c>
      <c r="AI422">
        <v>370</v>
      </c>
      <c r="AK422">
        <v>1558</v>
      </c>
      <c r="AL422">
        <v>1233</v>
      </c>
      <c r="AQ422">
        <v>172</v>
      </c>
      <c r="AR422">
        <v>529</v>
      </c>
      <c r="AS422">
        <v>1762</v>
      </c>
      <c r="AU422">
        <v>796</v>
      </c>
      <c r="AV422">
        <v>97</v>
      </c>
      <c r="AW422">
        <v>156</v>
      </c>
      <c r="AX422">
        <v>187</v>
      </c>
      <c r="AY422">
        <v>192</v>
      </c>
    </row>
    <row r="423" spans="1:51">
      <c r="A423" t="str">
        <f t="shared" si="33"/>
        <v>2017</v>
      </c>
      <c r="B423" t="str">
        <f t="shared" si="34"/>
        <v>February</v>
      </c>
      <c r="C423" s="2">
        <v>42790</v>
      </c>
      <c r="D423" s="1" t="str">
        <f t="shared" si="30"/>
        <v>OK</v>
      </c>
      <c r="E423">
        <f t="shared" si="31"/>
        <v>1</v>
      </c>
      <c r="F423">
        <f t="shared" si="32"/>
        <v>0</v>
      </c>
      <c r="G423" s="13">
        <v>42790</v>
      </c>
      <c r="I423">
        <v>406</v>
      </c>
      <c r="J423">
        <v>267</v>
      </c>
      <c r="K423">
        <v>373</v>
      </c>
      <c r="M423">
        <v>103</v>
      </c>
      <c r="O423">
        <v>20</v>
      </c>
      <c r="P423">
        <v>747</v>
      </c>
      <c r="Q423">
        <v>430</v>
      </c>
      <c r="R423">
        <v>99</v>
      </c>
      <c r="S423">
        <v>171</v>
      </c>
      <c r="T423">
        <v>110</v>
      </c>
      <c r="U423">
        <v>48</v>
      </c>
      <c r="V423">
        <v>214</v>
      </c>
      <c r="W423">
        <v>715</v>
      </c>
      <c r="X423">
        <v>133</v>
      </c>
      <c r="Z423">
        <v>348</v>
      </c>
      <c r="AB423">
        <v>473</v>
      </c>
      <c r="AC423">
        <v>393</v>
      </c>
      <c r="AD423">
        <v>71</v>
      </c>
      <c r="AE423">
        <v>477</v>
      </c>
      <c r="AF423">
        <v>1033</v>
      </c>
      <c r="AG423">
        <v>653</v>
      </c>
      <c r="AI423">
        <v>320</v>
      </c>
      <c r="AK423">
        <v>1283</v>
      </c>
      <c r="AL423">
        <v>1050</v>
      </c>
      <c r="AQ423">
        <v>143</v>
      </c>
      <c r="AR423">
        <v>495</v>
      </c>
      <c r="AS423">
        <v>1413</v>
      </c>
      <c r="AU423">
        <v>744</v>
      </c>
      <c r="AV423">
        <v>187</v>
      </c>
      <c r="AW423">
        <v>130</v>
      </c>
      <c r="AX423">
        <v>199</v>
      </c>
      <c r="AY423">
        <v>211</v>
      </c>
    </row>
    <row r="424" spans="1:51">
      <c r="A424" t="str">
        <f t="shared" si="33"/>
        <v>2017</v>
      </c>
      <c r="B424" t="str">
        <f t="shared" si="34"/>
        <v>February</v>
      </c>
      <c r="C424" s="2">
        <v>42791</v>
      </c>
      <c r="D424" s="1" t="str">
        <f t="shared" si="30"/>
        <v>OK</v>
      </c>
      <c r="E424">
        <f t="shared" si="31"/>
        <v>0</v>
      </c>
      <c r="F424">
        <f t="shared" si="32"/>
        <v>1</v>
      </c>
      <c r="G424" s="13">
        <v>42791</v>
      </c>
      <c r="I424">
        <v>245</v>
      </c>
      <c r="J424">
        <v>104</v>
      </c>
      <c r="K424">
        <v>346</v>
      </c>
      <c r="M424">
        <v>201</v>
      </c>
      <c r="O424">
        <v>48</v>
      </c>
      <c r="P424">
        <v>293</v>
      </c>
      <c r="Q424">
        <v>268</v>
      </c>
      <c r="R424">
        <v>36</v>
      </c>
      <c r="S424">
        <v>84</v>
      </c>
      <c r="T424">
        <v>90</v>
      </c>
      <c r="U424">
        <v>37</v>
      </c>
      <c r="V424">
        <v>74</v>
      </c>
      <c r="W424">
        <v>375</v>
      </c>
      <c r="X424">
        <v>231</v>
      </c>
      <c r="Z424">
        <v>306</v>
      </c>
      <c r="AB424">
        <v>303</v>
      </c>
      <c r="AC424">
        <v>716</v>
      </c>
      <c r="AD424">
        <v>64</v>
      </c>
      <c r="AE424">
        <v>192</v>
      </c>
      <c r="AF424">
        <v>497</v>
      </c>
      <c r="AG424">
        <v>688</v>
      </c>
      <c r="AI424">
        <v>517</v>
      </c>
      <c r="AK424">
        <v>1375</v>
      </c>
      <c r="AL424">
        <v>918</v>
      </c>
      <c r="AQ424">
        <v>125</v>
      </c>
      <c r="AR424">
        <v>228</v>
      </c>
      <c r="AS424">
        <v>1676</v>
      </c>
      <c r="AU424">
        <v>760</v>
      </c>
      <c r="AV424">
        <v>361</v>
      </c>
      <c r="AW424">
        <v>316</v>
      </c>
      <c r="AX424">
        <v>93</v>
      </c>
      <c r="AY424">
        <v>105</v>
      </c>
    </row>
    <row r="425" spans="1:51">
      <c r="A425" t="str">
        <f t="shared" si="33"/>
        <v>2017</v>
      </c>
      <c r="B425" t="str">
        <f t="shared" si="34"/>
        <v>February</v>
      </c>
      <c r="C425" s="2">
        <v>42792</v>
      </c>
      <c r="D425" s="1" t="str">
        <f t="shared" si="30"/>
        <v>OK</v>
      </c>
      <c r="E425">
        <f t="shared" si="31"/>
        <v>0</v>
      </c>
      <c r="F425">
        <f t="shared" si="32"/>
        <v>1</v>
      </c>
      <c r="G425" s="13">
        <v>42792</v>
      </c>
      <c r="I425">
        <v>310</v>
      </c>
      <c r="J425">
        <v>120</v>
      </c>
      <c r="K425">
        <v>410</v>
      </c>
      <c r="M425">
        <v>106</v>
      </c>
      <c r="O425">
        <v>48</v>
      </c>
      <c r="P425">
        <v>327</v>
      </c>
      <c r="Q425">
        <v>399</v>
      </c>
      <c r="R425">
        <v>31</v>
      </c>
      <c r="S425">
        <v>88</v>
      </c>
      <c r="T425">
        <v>89</v>
      </c>
      <c r="U425">
        <v>26</v>
      </c>
      <c r="V425">
        <v>66</v>
      </c>
      <c r="W425">
        <v>334</v>
      </c>
      <c r="X425">
        <v>205</v>
      </c>
      <c r="Z425">
        <v>275</v>
      </c>
      <c r="AB425">
        <v>359</v>
      </c>
      <c r="AC425">
        <v>849</v>
      </c>
      <c r="AD425">
        <v>46</v>
      </c>
      <c r="AE425">
        <v>262</v>
      </c>
      <c r="AF425">
        <v>656</v>
      </c>
      <c r="AG425">
        <v>972</v>
      </c>
      <c r="AI425">
        <v>663</v>
      </c>
      <c r="AK425">
        <v>1432</v>
      </c>
      <c r="AL425">
        <v>1067</v>
      </c>
      <c r="AQ425">
        <v>151</v>
      </c>
      <c r="AR425">
        <v>180</v>
      </c>
      <c r="AS425">
        <v>1692</v>
      </c>
      <c r="AU425">
        <v>845</v>
      </c>
      <c r="AV425">
        <v>282</v>
      </c>
      <c r="AW425">
        <v>340</v>
      </c>
      <c r="AX425">
        <v>104</v>
      </c>
      <c r="AY425">
        <v>108</v>
      </c>
    </row>
    <row r="426" spans="1:51">
      <c r="A426" t="str">
        <f t="shared" si="33"/>
        <v>2017</v>
      </c>
      <c r="B426" t="str">
        <f t="shared" si="34"/>
        <v>February</v>
      </c>
      <c r="C426" s="2">
        <v>42793</v>
      </c>
      <c r="D426" s="1" t="str">
        <f t="shared" si="30"/>
        <v>OK</v>
      </c>
      <c r="E426">
        <f t="shared" si="31"/>
        <v>1</v>
      </c>
      <c r="F426">
        <f t="shared" si="32"/>
        <v>0</v>
      </c>
      <c r="G426" s="13">
        <v>42793</v>
      </c>
      <c r="I426">
        <v>503</v>
      </c>
      <c r="J426">
        <v>349</v>
      </c>
      <c r="K426">
        <v>307</v>
      </c>
      <c r="M426">
        <v>89</v>
      </c>
      <c r="O426">
        <v>23</v>
      </c>
      <c r="P426">
        <v>786</v>
      </c>
      <c r="Q426">
        <v>575</v>
      </c>
      <c r="R426">
        <v>87</v>
      </c>
      <c r="S426">
        <v>177</v>
      </c>
      <c r="T426">
        <v>105</v>
      </c>
      <c r="U426">
        <v>74</v>
      </c>
      <c r="V426">
        <v>256</v>
      </c>
      <c r="W426">
        <v>701</v>
      </c>
      <c r="X426">
        <v>134</v>
      </c>
      <c r="Z426">
        <v>330</v>
      </c>
      <c r="AB426">
        <v>548</v>
      </c>
      <c r="AC426">
        <v>495</v>
      </c>
      <c r="AD426">
        <v>56</v>
      </c>
      <c r="AE426">
        <v>573</v>
      </c>
      <c r="AF426">
        <v>1316</v>
      </c>
      <c r="AG426">
        <v>858</v>
      </c>
      <c r="AI426">
        <v>403</v>
      </c>
      <c r="AK426">
        <v>1513</v>
      </c>
      <c r="AL426">
        <v>1088</v>
      </c>
      <c r="AQ426">
        <v>181</v>
      </c>
      <c r="AR426">
        <v>599</v>
      </c>
      <c r="AS426">
        <v>1662</v>
      </c>
      <c r="AU426">
        <v>659</v>
      </c>
      <c r="AV426">
        <v>128</v>
      </c>
      <c r="AW426">
        <v>107</v>
      </c>
      <c r="AX426">
        <v>196</v>
      </c>
      <c r="AY426">
        <v>203</v>
      </c>
    </row>
    <row r="427" spans="1:51">
      <c r="A427" t="str">
        <f t="shared" si="33"/>
        <v>2017</v>
      </c>
      <c r="B427" t="str">
        <f t="shared" si="34"/>
        <v>February</v>
      </c>
      <c r="C427" s="2">
        <v>42794</v>
      </c>
      <c r="D427" s="1" t="str">
        <f t="shared" si="30"/>
        <v>OK</v>
      </c>
      <c r="E427">
        <f t="shared" si="31"/>
        <v>1</v>
      </c>
      <c r="F427">
        <f t="shared" si="32"/>
        <v>0</v>
      </c>
      <c r="G427" s="13">
        <v>42794</v>
      </c>
      <c r="I427">
        <v>511</v>
      </c>
      <c r="J427">
        <v>411</v>
      </c>
      <c r="K427">
        <v>460</v>
      </c>
      <c r="M427">
        <v>99</v>
      </c>
      <c r="O427">
        <v>23</v>
      </c>
      <c r="P427">
        <v>940</v>
      </c>
      <c r="Q427">
        <v>634</v>
      </c>
      <c r="R427">
        <v>118</v>
      </c>
      <c r="S427">
        <v>220</v>
      </c>
      <c r="T427">
        <v>104</v>
      </c>
      <c r="U427">
        <v>67</v>
      </c>
      <c r="V427">
        <v>243</v>
      </c>
      <c r="W427">
        <v>863</v>
      </c>
      <c r="X427">
        <v>191</v>
      </c>
      <c r="Z427">
        <v>439</v>
      </c>
      <c r="AB427">
        <v>613</v>
      </c>
      <c r="AC427">
        <v>589</v>
      </c>
      <c r="AD427">
        <v>55</v>
      </c>
      <c r="AE427">
        <v>652</v>
      </c>
      <c r="AF427">
        <v>1413</v>
      </c>
      <c r="AG427">
        <v>1069</v>
      </c>
      <c r="AI427">
        <v>377</v>
      </c>
      <c r="AK427">
        <v>1746</v>
      </c>
      <c r="AL427">
        <v>1280</v>
      </c>
      <c r="AQ427">
        <v>172</v>
      </c>
      <c r="AR427">
        <v>655</v>
      </c>
      <c r="AS427">
        <v>1940</v>
      </c>
      <c r="AU427">
        <v>828</v>
      </c>
      <c r="AV427">
        <v>120</v>
      </c>
      <c r="AW427">
        <v>232</v>
      </c>
      <c r="AX427">
        <v>196</v>
      </c>
      <c r="AY427">
        <v>219</v>
      </c>
    </row>
    <row r="428" spans="1:51">
      <c r="A428" t="str">
        <f t="shared" si="33"/>
        <v>2017</v>
      </c>
      <c r="B428" t="str">
        <f t="shared" si="34"/>
        <v>March</v>
      </c>
      <c r="C428" s="2">
        <v>42795</v>
      </c>
      <c r="D428" s="1" t="str">
        <f t="shared" si="30"/>
        <v>OK</v>
      </c>
      <c r="E428">
        <f t="shared" si="31"/>
        <v>1</v>
      </c>
      <c r="F428">
        <f t="shared" si="32"/>
        <v>0</v>
      </c>
      <c r="G428" s="13">
        <v>42795</v>
      </c>
      <c r="I428">
        <v>512</v>
      </c>
      <c r="J428">
        <v>337</v>
      </c>
      <c r="K428">
        <v>296</v>
      </c>
      <c r="M428">
        <v>162</v>
      </c>
      <c r="O428">
        <v>11</v>
      </c>
      <c r="P428">
        <v>837</v>
      </c>
      <c r="Q428">
        <v>574</v>
      </c>
      <c r="R428">
        <v>106</v>
      </c>
      <c r="S428">
        <v>182</v>
      </c>
      <c r="T428">
        <v>96</v>
      </c>
      <c r="U428">
        <v>69</v>
      </c>
      <c r="V428">
        <v>285</v>
      </c>
      <c r="W428">
        <v>818</v>
      </c>
      <c r="X428">
        <v>138</v>
      </c>
      <c r="Z428">
        <v>484</v>
      </c>
      <c r="AB428">
        <v>0</v>
      </c>
      <c r="AC428">
        <v>542</v>
      </c>
      <c r="AD428">
        <v>90</v>
      </c>
      <c r="AE428">
        <v>403</v>
      </c>
      <c r="AF428">
        <v>1145</v>
      </c>
      <c r="AG428">
        <v>871</v>
      </c>
      <c r="AI428">
        <v>384</v>
      </c>
      <c r="AK428">
        <v>1339</v>
      </c>
      <c r="AL428">
        <v>1030</v>
      </c>
      <c r="AQ428">
        <v>186</v>
      </c>
      <c r="AR428">
        <v>545</v>
      </c>
      <c r="AS428">
        <v>1523</v>
      </c>
      <c r="AU428">
        <v>616</v>
      </c>
      <c r="AV428">
        <v>102</v>
      </c>
      <c r="AW428">
        <v>129</v>
      </c>
      <c r="AX428">
        <v>209</v>
      </c>
      <c r="AY428">
        <v>178</v>
      </c>
    </row>
    <row r="429" spans="1:51">
      <c r="A429" t="str">
        <f t="shared" si="33"/>
        <v>2017</v>
      </c>
      <c r="B429" t="str">
        <f t="shared" si="34"/>
        <v>March</v>
      </c>
      <c r="C429" s="2">
        <v>42796</v>
      </c>
      <c r="D429" s="1" t="str">
        <f t="shared" si="30"/>
        <v>OK</v>
      </c>
      <c r="E429">
        <f t="shared" si="31"/>
        <v>1</v>
      </c>
      <c r="F429">
        <f t="shared" si="32"/>
        <v>0</v>
      </c>
      <c r="G429" s="13">
        <v>42796</v>
      </c>
      <c r="I429">
        <v>553</v>
      </c>
      <c r="J429">
        <v>379</v>
      </c>
      <c r="K429">
        <v>388</v>
      </c>
      <c r="M429">
        <v>189</v>
      </c>
      <c r="O429">
        <v>25</v>
      </c>
      <c r="P429">
        <v>844</v>
      </c>
      <c r="Q429">
        <v>629</v>
      </c>
      <c r="R429">
        <v>110</v>
      </c>
      <c r="S429">
        <v>190</v>
      </c>
      <c r="T429">
        <v>101</v>
      </c>
      <c r="U429">
        <v>52</v>
      </c>
      <c r="V429">
        <v>248</v>
      </c>
      <c r="W429">
        <v>856</v>
      </c>
      <c r="X429">
        <v>142</v>
      </c>
      <c r="Z429">
        <v>457</v>
      </c>
      <c r="AB429">
        <v>0</v>
      </c>
      <c r="AC429">
        <v>516</v>
      </c>
      <c r="AD429">
        <v>70</v>
      </c>
      <c r="AE429">
        <v>389</v>
      </c>
      <c r="AF429">
        <v>1177</v>
      </c>
      <c r="AG429">
        <v>902</v>
      </c>
      <c r="AI429">
        <v>362</v>
      </c>
      <c r="AK429">
        <v>1572</v>
      </c>
      <c r="AL429">
        <v>1174</v>
      </c>
      <c r="AQ429">
        <v>187</v>
      </c>
      <c r="AR429">
        <v>587</v>
      </c>
      <c r="AS429">
        <v>1686</v>
      </c>
      <c r="AU429">
        <v>781</v>
      </c>
      <c r="AV429">
        <v>108</v>
      </c>
      <c r="AW429">
        <v>148</v>
      </c>
      <c r="AX429">
        <v>236</v>
      </c>
      <c r="AY429">
        <v>191</v>
      </c>
    </row>
    <row r="430" spans="1:51">
      <c r="A430" t="str">
        <f t="shared" si="33"/>
        <v>2017</v>
      </c>
      <c r="B430" t="str">
        <f t="shared" si="34"/>
        <v>March</v>
      </c>
      <c r="C430" s="2">
        <v>42797</v>
      </c>
      <c r="D430" s="1" t="str">
        <f t="shared" si="30"/>
        <v>OK</v>
      </c>
      <c r="E430">
        <f t="shared" si="31"/>
        <v>1</v>
      </c>
      <c r="F430">
        <f t="shared" si="32"/>
        <v>0</v>
      </c>
      <c r="G430" s="13">
        <v>42797</v>
      </c>
      <c r="I430">
        <v>447</v>
      </c>
      <c r="J430">
        <v>299</v>
      </c>
      <c r="K430">
        <v>369</v>
      </c>
      <c r="M430">
        <v>125</v>
      </c>
      <c r="O430">
        <v>18</v>
      </c>
      <c r="P430">
        <v>755</v>
      </c>
      <c r="Q430">
        <v>469</v>
      </c>
      <c r="R430">
        <v>89</v>
      </c>
      <c r="S430">
        <v>188</v>
      </c>
      <c r="T430">
        <v>109</v>
      </c>
      <c r="U430">
        <v>47</v>
      </c>
      <c r="V430">
        <v>236</v>
      </c>
      <c r="W430">
        <v>793</v>
      </c>
      <c r="X430">
        <v>131</v>
      </c>
      <c r="Z430">
        <v>482</v>
      </c>
      <c r="AB430">
        <v>0</v>
      </c>
      <c r="AC430">
        <v>440</v>
      </c>
      <c r="AD430">
        <v>53</v>
      </c>
      <c r="AE430">
        <v>327</v>
      </c>
      <c r="AF430">
        <v>1058</v>
      </c>
      <c r="AG430">
        <v>715</v>
      </c>
      <c r="AI430">
        <v>330</v>
      </c>
      <c r="AK430">
        <v>1484</v>
      </c>
      <c r="AL430">
        <v>1097</v>
      </c>
      <c r="AQ430">
        <v>161</v>
      </c>
      <c r="AR430">
        <v>530</v>
      </c>
      <c r="AS430">
        <v>1570</v>
      </c>
      <c r="AU430">
        <v>816</v>
      </c>
      <c r="AV430">
        <v>151</v>
      </c>
      <c r="AW430">
        <v>114</v>
      </c>
      <c r="AX430">
        <v>202</v>
      </c>
      <c r="AY430">
        <v>187</v>
      </c>
    </row>
    <row r="431" spans="1:51">
      <c r="A431" t="str">
        <f t="shared" si="33"/>
        <v>2017</v>
      </c>
      <c r="B431" t="str">
        <f t="shared" si="34"/>
        <v>March</v>
      </c>
      <c r="C431" s="2">
        <v>42798</v>
      </c>
      <c r="D431" s="1" t="str">
        <f t="shared" si="30"/>
        <v>OK</v>
      </c>
      <c r="E431">
        <f t="shared" si="31"/>
        <v>0</v>
      </c>
      <c r="F431">
        <f t="shared" si="32"/>
        <v>1</v>
      </c>
      <c r="G431" s="13">
        <v>42798</v>
      </c>
      <c r="I431">
        <v>318</v>
      </c>
      <c r="J431">
        <v>132</v>
      </c>
      <c r="K431">
        <v>408</v>
      </c>
      <c r="M431">
        <v>190</v>
      </c>
      <c r="O431">
        <v>44</v>
      </c>
      <c r="P431">
        <v>311</v>
      </c>
      <c r="Q431">
        <v>349</v>
      </c>
      <c r="R431">
        <v>36</v>
      </c>
      <c r="S431">
        <v>92</v>
      </c>
      <c r="T431">
        <v>71</v>
      </c>
      <c r="U431">
        <v>31</v>
      </c>
      <c r="V431">
        <v>84</v>
      </c>
      <c r="W431">
        <v>405</v>
      </c>
      <c r="X431">
        <v>252</v>
      </c>
      <c r="Z431">
        <v>465</v>
      </c>
      <c r="AB431">
        <v>0</v>
      </c>
      <c r="AC431">
        <v>677</v>
      </c>
      <c r="AD431">
        <v>76</v>
      </c>
      <c r="AE431">
        <v>127</v>
      </c>
      <c r="AF431">
        <v>556</v>
      </c>
      <c r="AG431">
        <v>757</v>
      </c>
      <c r="AI431">
        <v>519</v>
      </c>
      <c r="AK431">
        <v>1300</v>
      </c>
      <c r="AL431">
        <v>1017</v>
      </c>
      <c r="AQ431">
        <v>118</v>
      </c>
      <c r="AR431">
        <v>209</v>
      </c>
      <c r="AS431">
        <v>1479</v>
      </c>
      <c r="AU431">
        <v>903</v>
      </c>
      <c r="AV431">
        <v>209</v>
      </c>
      <c r="AW431">
        <v>330</v>
      </c>
      <c r="AX431">
        <v>95</v>
      </c>
      <c r="AY431">
        <v>118</v>
      </c>
    </row>
    <row r="432" spans="1:51">
      <c r="A432" t="str">
        <f t="shared" si="33"/>
        <v>2017</v>
      </c>
      <c r="B432" t="str">
        <f t="shared" si="34"/>
        <v>March</v>
      </c>
      <c r="C432" s="2">
        <v>42799</v>
      </c>
      <c r="D432" s="1" t="str">
        <f t="shared" si="30"/>
        <v>OK</v>
      </c>
      <c r="E432">
        <f t="shared" si="31"/>
        <v>0</v>
      </c>
      <c r="F432">
        <f t="shared" si="32"/>
        <v>1</v>
      </c>
      <c r="G432" s="13">
        <v>42799</v>
      </c>
      <c r="I432">
        <v>291</v>
      </c>
      <c r="J432">
        <v>127</v>
      </c>
      <c r="K432">
        <v>316</v>
      </c>
      <c r="M432">
        <v>156</v>
      </c>
      <c r="O432">
        <v>52</v>
      </c>
      <c r="P432">
        <v>275</v>
      </c>
      <c r="Q432">
        <v>342</v>
      </c>
      <c r="R432">
        <v>30</v>
      </c>
      <c r="S432">
        <v>63</v>
      </c>
      <c r="T432">
        <v>95</v>
      </c>
      <c r="U432">
        <v>26</v>
      </c>
      <c r="V432">
        <v>62</v>
      </c>
      <c r="W432">
        <v>362</v>
      </c>
      <c r="X432">
        <v>166</v>
      </c>
      <c r="Z432">
        <v>375</v>
      </c>
      <c r="AB432">
        <v>0</v>
      </c>
      <c r="AC432">
        <v>721</v>
      </c>
      <c r="AD432">
        <v>25</v>
      </c>
      <c r="AE432">
        <v>148</v>
      </c>
      <c r="AF432">
        <v>600</v>
      </c>
      <c r="AG432">
        <v>797</v>
      </c>
      <c r="AI432">
        <v>602</v>
      </c>
      <c r="AK432">
        <v>726</v>
      </c>
      <c r="AL432">
        <v>720</v>
      </c>
      <c r="AQ432">
        <v>106</v>
      </c>
      <c r="AR432">
        <v>219</v>
      </c>
      <c r="AS432">
        <v>876</v>
      </c>
      <c r="AU432">
        <v>576</v>
      </c>
      <c r="AV432">
        <v>251</v>
      </c>
      <c r="AW432">
        <v>294</v>
      </c>
      <c r="AX432">
        <v>88</v>
      </c>
      <c r="AY432">
        <v>98</v>
      </c>
    </row>
    <row r="433" spans="1:51">
      <c r="A433" t="str">
        <f t="shared" si="33"/>
        <v>2017</v>
      </c>
      <c r="B433" t="str">
        <f t="shared" si="34"/>
        <v>March</v>
      </c>
      <c r="C433" s="2">
        <v>42800</v>
      </c>
      <c r="D433" s="1" t="str">
        <f t="shared" si="30"/>
        <v>OK</v>
      </c>
      <c r="E433">
        <f t="shared" si="31"/>
        <v>1</v>
      </c>
      <c r="F433">
        <f t="shared" si="32"/>
        <v>0</v>
      </c>
      <c r="G433" s="13">
        <v>42800</v>
      </c>
      <c r="I433">
        <v>696</v>
      </c>
      <c r="J433">
        <v>375</v>
      </c>
      <c r="K433">
        <v>325</v>
      </c>
      <c r="M433">
        <v>127</v>
      </c>
      <c r="O433">
        <v>20</v>
      </c>
      <c r="P433">
        <v>875</v>
      </c>
      <c r="Q433">
        <v>700</v>
      </c>
      <c r="R433">
        <v>104</v>
      </c>
      <c r="S433">
        <v>195</v>
      </c>
      <c r="T433">
        <v>90</v>
      </c>
      <c r="U433">
        <v>40</v>
      </c>
      <c r="V433">
        <v>282</v>
      </c>
      <c r="W433">
        <v>868</v>
      </c>
      <c r="X433">
        <v>135</v>
      </c>
      <c r="Z433">
        <v>398</v>
      </c>
      <c r="AB433">
        <v>0</v>
      </c>
      <c r="AC433">
        <v>523</v>
      </c>
      <c r="AD433">
        <v>34</v>
      </c>
      <c r="AE433">
        <v>407</v>
      </c>
      <c r="AF433">
        <v>1319</v>
      </c>
      <c r="AG433">
        <v>858</v>
      </c>
      <c r="AI433">
        <v>453</v>
      </c>
      <c r="AK433">
        <v>1557</v>
      </c>
      <c r="AL433">
        <v>1058</v>
      </c>
      <c r="AQ433">
        <v>185</v>
      </c>
      <c r="AR433">
        <v>722</v>
      </c>
      <c r="AS433">
        <v>1714</v>
      </c>
      <c r="AU433">
        <v>666</v>
      </c>
      <c r="AV433">
        <v>154</v>
      </c>
      <c r="AW433">
        <v>140</v>
      </c>
      <c r="AX433">
        <v>241</v>
      </c>
      <c r="AY433">
        <v>210</v>
      </c>
    </row>
    <row r="434" spans="1:51">
      <c r="A434" t="str">
        <f t="shared" si="33"/>
        <v>2017</v>
      </c>
      <c r="B434" t="str">
        <f t="shared" si="34"/>
        <v>March</v>
      </c>
      <c r="C434" s="2">
        <v>42801</v>
      </c>
      <c r="D434" s="1" t="str">
        <f t="shared" si="30"/>
        <v>OK</v>
      </c>
      <c r="E434">
        <f t="shared" si="31"/>
        <v>1</v>
      </c>
      <c r="F434">
        <f t="shared" si="32"/>
        <v>0</v>
      </c>
      <c r="G434" s="13">
        <v>42801</v>
      </c>
      <c r="I434">
        <v>547</v>
      </c>
      <c r="J434">
        <v>361</v>
      </c>
      <c r="K434">
        <v>293</v>
      </c>
      <c r="M434">
        <v>192</v>
      </c>
      <c r="O434">
        <v>13</v>
      </c>
      <c r="P434">
        <v>826</v>
      </c>
      <c r="Q434">
        <v>531</v>
      </c>
      <c r="R434">
        <v>123</v>
      </c>
      <c r="S434">
        <v>193</v>
      </c>
      <c r="T434">
        <v>106</v>
      </c>
      <c r="U434">
        <v>47</v>
      </c>
      <c r="V434">
        <v>236</v>
      </c>
      <c r="W434">
        <v>736</v>
      </c>
      <c r="X434">
        <v>124</v>
      </c>
      <c r="Z434">
        <v>417</v>
      </c>
      <c r="AB434">
        <v>0</v>
      </c>
      <c r="AC434">
        <v>408</v>
      </c>
      <c r="AD434">
        <v>41</v>
      </c>
      <c r="AE434">
        <v>320</v>
      </c>
      <c r="AF434">
        <v>1054</v>
      </c>
      <c r="AG434">
        <v>651</v>
      </c>
      <c r="AI434">
        <v>276</v>
      </c>
      <c r="AK434">
        <v>1261</v>
      </c>
      <c r="AL434">
        <v>892</v>
      </c>
      <c r="AQ434">
        <v>113</v>
      </c>
      <c r="AR434">
        <v>583</v>
      </c>
      <c r="AS434">
        <v>1421</v>
      </c>
      <c r="AU434">
        <v>508</v>
      </c>
      <c r="AV434">
        <v>69</v>
      </c>
      <c r="AW434">
        <v>116</v>
      </c>
      <c r="AX434">
        <v>205</v>
      </c>
      <c r="AY434">
        <v>190</v>
      </c>
    </row>
    <row r="435" spans="1:51">
      <c r="A435" t="str">
        <f t="shared" si="33"/>
        <v>2017</v>
      </c>
      <c r="B435" t="str">
        <f t="shared" si="34"/>
        <v>March</v>
      </c>
      <c r="C435" s="2">
        <v>42802</v>
      </c>
      <c r="D435" s="1" t="str">
        <f t="shared" si="30"/>
        <v>OK</v>
      </c>
      <c r="E435">
        <f t="shared" si="31"/>
        <v>1</v>
      </c>
      <c r="F435">
        <f t="shared" si="32"/>
        <v>0</v>
      </c>
      <c r="G435" s="13">
        <v>42802</v>
      </c>
      <c r="I435">
        <v>224</v>
      </c>
      <c r="J435">
        <v>185</v>
      </c>
      <c r="K435">
        <v>114</v>
      </c>
      <c r="M435">
        <v>153</v>
      </c>
      <c r="O435">
        <v>15</v>
      </c>
      <c r="P435">
        <v>459</v>
      </c>
      <c r="Q435">
        <v>265</v>
      </c>
      <c r="R435">
        <v>84</v>
      </c>
      <c r="S435">
        <v>88</v>
      </c>
      <c r="T435">
        <v>89</v>
      </c>
      <c r="U435">
        <v>41</v>
      </c>
      <c r="V435">
        <v>157</v>
      </c>
      <c r="W435">
        <v>425</v>
      </c>
      <c r="X435">
        <v>74</v>
      </c>
      <c r="Z435">
        <v>178</v>
      </c>
      <c r="AB435">
        <v>179</v>
      </c>
      <c r="AC435">
        <v>185</v>
      </c>
      <c r="AD435">
        <v>26</v>
      </c>
      <c r="AE435">
        <v>245</v>
      </c>
      <c r="AF435">
        <v>526</v>
      </c>
      <c r="AG435">
        <v>277</v>
      </c>
      <c r="AI435">
        <v>52</v>
      </c>
      <c r="AK435">
        <v>614</v>
      </c>
      <c r="AL435">
        <v>439</v>
      </c>
      <c r="AQ435">
        <v>60</v>
      </c>
      <c r="AR435">
        <v>324</v>
      </c>
      <c r="AS435">
        <v>663</v>
      </c>
      <c r="AU435">
        <v>262</v>
      </c>
      <c r="AV435">
        <v>32</v>
      </c>
      <c r="AW435">
        <v>30</v>
      </c>
      <c r="AX435">
        <v>136</v>
      </c>
      <c r="AY435">
        <v>120</v>
      </c>
    </row>
    <row r="436" spans="1:51">
      <c r="A436" t="str">
        <f t="shared" si="33"/>
        <v>2017</v>
      </c>
      <c r="B436" t="str">
        <f t="shared" si="34"/>
        <v>March</v>
      </c>
      <c r="C436" s="2">
        <v>42803</v>
      </c>
      <c r="D436" s="1" t="str">
        <f t="shared" si="30"/>
        <v>OK</v>
      </c>
      <c r="E436">
        <f t="shared" si="31"/>
        <v>1</v>
      </c>
      <c r="F436">
        <f t="shared" si="32"/>
        <v>0</v>
      </c>
      <c r="G436" s="13">
        <v>42803</v>
      </c>
      <c r="I436">
        <v>346</v>
      </c>
      <c r="J436">
        <v>281</v>
      </c>
      <c r="K436">
        <v>210</v>
      </c>
      <c r="M436">
        <v>165</v>
      </c>
      <c r="O436">
        <v>14</v>
      </c>
      <c r="P436">
        <v>697</v>
      </c>
      <c r="Q436">
        <v>415</v>
      </c>
      <c r="R436">
        <v>117</v>
      </c>
      <c r="S436">
        <v>147</v>
      </c>
      <c r="T436">
        <v>104</v>
      </c>
      <c r="U436">
        <v>25</v>
      </c>
      <c r="V436">
        <v>232</v>
      </c>
      <c r="W436">
        <v>636</v>
      </c>
      <c r="X436">
        <v>91</v>
      </c>
      <c r="Z436">
        <v>289</v>
      </c>
      <c r="AB436">
        <v>314</v>
      </c>
      <c r="AC436">
        <v>342</v>
      </c>
      <c r="AD436">
        <v>52</v>
      </c>
      <c r="AE436">
        <v>353</v>
      </c>
      <c r="AF436">
        <v>804</v>
      </c>
      <c r="AG436">
        <v>493</v>
      </c>
      <c r="AI436">
        <v>116</v>
      </c>
      <c r="AK436">
        <v>832</v>
      </c>
      <c r="AL436">
        <v>694</v>
      </c>
      <c r="AQ436">
        <v>95</v>
      </c>
      <c r="AR436">
        <v>533</v>
      </c>
      <c r="AS436">
        <v>973</v>
      </c>
      <c r="AU436">
        <v>433</v>
      </c>
      <c r="AV436">
        <v>76</v>
      </c>
      <c r="AW436">
        <v>58</v>
      </c>
      <c r="AX436">
        <v>194</v>
      </c>
      <c r="AY436">
        <v>164</v>
      </c>
    </row>
    <row r="437" spans="1:51">
      <c r="A437" t="str">
        <f t="shared" si="33"/>
        <v>2017</v>
      </c>
      <c r="B437" t="str">
        <f t="shared" si="34"/>
        <v>March</v>
      </c>
      <c r="C437" s="2">
        <v>42804</v>
      </c>
      <c r="D437" s="1" t="str">
        <f t="shared" si="30"/>
        <v>OK</v>
      </c>
      <c r="E437">
        <f t="shared" si="31"/>
        <v>1</v>
      </c>
      <c r="F437">
        <f t="shared" si="32"/>
        <v>0</v>
      </c>
      <c r="G437" s="13">
        <v>42804</v>
      </c>
      <c r="I437">
        <v>237</v>
      </c>
      <c r="J437">
        <v>194</v>
      </c>
      <c r="K437">
        <v>159</v>
      </c>
      <c r="M437">
        <v>100</v>
      </c>
      <c r="O437">
        <v>8</v>
      </c>
      <c r="P437">
        <v>482</v>
      </c>
      <c r="Q437">
        <v>308</v>
      </c>
      <c r="R437">
        <v>97</v>
      </c>
      <c r="S437">
        <v>109</v>
      </c>
      <c r="T437">
        <v>100</v>
      </c>
      <c r="U437">
        <v>24</v>
      </c>
      <c r="V437">
        <v>137</v>
      </c>
      <c r="W437">
        <v>423</v>
      </c>
      <c r="X437">
        <v>78</v>
      </c>
      <c r="Z437">
        <v>264</v>
      </c>
      <c r="AB437">
        <v>214</v>
      </c>
      <c r="AC437">
        <v>232</v>
      </c>
      <c r="AD437">
        <v>41</v>
      </c>
      <c r="AE437">
        <v>242</v>
      </c>
      <c r="AF437">
        <v>583</v>
      </c>
      <c r="AG437">
        <v>361</v>
      </c>
      <c r="AI437">
        <v>60</v>
      </c>
      <c r="AK437">
        <v>651</v>
      </c>
      <c r="AL437">
        <v>465</v>
      </c>
      <c r="AQ437">
        <v>67</v>
      </c>
      <c r="AR437">
        <v>375</v>
      </c>
      <c r="AS437">
        <v>745</v>
      </c>
      <c r="AU437">
        <v>262</v>
      </c>
      <c r="AV437">
        <v>55</v>
      </c>
      <c r="AW437">
        <v>37</v>
      </c>
      <c r="AX437">
        <v>146</v>
      </c>
      <c r="AY437">
        <v>105</v>
      </c>
    </row>
    <row r="438" spans="1:51">
      <c r="A438" t="str">
        <f t="shared" si="33"/>
        <v>2017</v>
      </c>
      <c r="B438" t="str">
        <f t="shared" si="34"/>
        <v>March</v>
      </c>
      <c r="C438" s="2">
        <v>42805</v>
      </c>
      <c r="D438" s="1" t="str">
        <f t="shared" si="30"/>
        <v>OK</v>
      </c>
      <c r="E438">
        <f t="shared" si="31"/>
        <v>0</v>
      </c>
      <c r="F438">
        <f t="shared" si="32"/>
        <v>1</v>
      </c>
      <c r="G438" s="13">
        <v>42805</v>
      </c>
      <c r="I438">
        <v>76</v>
      </c>
      <c r="J438">
        <v>42</v>
      </c>
      <c r="K438">
        <v>129</v>
      </c>
      <c r="M438">
        <v>214</v>
      </c>
      <c r="O438">
        <v>9</v>
      </c>
      <c r="P438">
        <v>141</v>
      </c>
      <c r="Q438">
        <v>93</v>
      </c>
      <c r="R438">
        <v>34</v>
      </c>
      <c r="S438">
        <v>33</v>
      </c>
      <c r="T438">
        <v>70</v>
      </c>
      <c r="U438">
        <v>19</v>
      </c>
      <c r="V438">
        <v>47</v>
      </c>
      <c r="W438">
        <v>183</v>
      </c>
      <c r="X438">
        <v>68</v>
      </c>
      <c r="Z438">
        <v>158</v>
      </c>
      <c r="AB438">
        <v>110</v>
      </c>
      <c r="AC438">
        <v>184</v>
      </c>
      <c r="AD438">
        <v>59</v>
      </c>
      <c r="AE438">
        <v>66</v>
      </c>
      <c r="AF438">
        <v>159</v>
      </c>
      <c r="AG438">
        <v>228</v>
      </c>
      <c r="AI438">
        <v>239</v>
      </c>
      <c r="AK438">
        <v>411</v>
      </c>
      <c r="AL438">
        <v>303</v>
      </c>
      <c r="AQ438">
        <v>42</v>
      </c>
      <c r="AR438">
        <v>135</v>
      </c>
      <c r="AS438">
        <v>563</v>
      </c>
      <c r="AU438">
        <v>612</v>
      </c>
      <c r="AV438">
        <v>69</v>
      </c>
      <c r="AW438">
        <v>71</v>
      </c>
      <c r="AX438">
        <v>62</v>
      </c>
      <c r="AY438">
        <v>56</v>
      </c>
    </row>
    <row r="439" spans="1:51">
      <c r="A439" t="str">
        <f t="shared" si="33"/>
        <v>2017</v>
      </c>
      <c r="B439" t="str">
        <f t="shared" si="34"/>
        <v>March</v>
      </c>
      <c r="C439" s="2">
        <v>42806</v>
      </c>
      <c r="D439" s="1" t="str">
        <f t="shared" si="30"/>
        <v>OK</v>
      </c>
      <c r="E439">
        <f t="shared" si="31"/>
        <v>0</v>
      </c>
      <c r="F439">
        <f t="shared" si="32"/>
        <v>1</v>
      </c>
      <c r="G439" s="13">
        <v>42806</v>
      </c>
      <c r="I439">
        <v>82</v>
      </c>
      <c r="J439">
        <v>55</v>
      </c>
      <c r="K439">
        <v>156</v>
      </c>
      <c r="M439">
        <v>174</v>
      </c>
      <c r="O439">
        <v>23</v>
      </c>
      <c r="P439">
        <v>140</v>
      </c>
      <c r="Q439">
        <v>103</v>
      </c>
      <c r="R439">
        <v>25</v>
      </c>
      <c r="S439">
        <v>51</v>
      </c>
      <c r="T439">
        <v>62</v>
      </c>
      <c r="U439">
        <v>9</v>
      </c>
      <c r="V439">
        <v>39</v>
      </c>
      <c r="W439">
        <v>171</v>
      </c>
      <c r="X439">
        <v>87</v>
      </c>
      <c r="Z439">
        <v>154</v>
      </c>
      <c r="AB439">
        <v>148</v>
      </c>
      <c r="AC439">
        <v>248</v>
      </c>
      <c r="AD439">
        <v>21</v>
      </c>
      <c r="AE439">
        <v>113</v>
      </c>
      <c r="AF439">
        <v>273</v>
      </c>
      <c r="AG439">
        <v>296</v>
      </c>
      <c r="AI439">
        <v>148</v>
      </c>
      <c r="AK439">
        <v>333</v>
      </c>
      <c r="AL439">
        <v>309</v>
      </c>
      <c r="AQ439">
        <v>51</v>
      </c>
      <c r="AR439">
        <v>91</v>
      </c>
      <c r="AS439">
        <v>507</v>
      </c>
      <c r="AU439">
        <v>172</v>
      </c>
      <c r="AV439">
        <v>106</v>
      </c>
      <c r="AW439">
        <v>124</v>
      </c>
      <c r="AX439">
        <v>73</v>
      </c>
      <c r="AY439">
        <v>50</v>
      </c>
    </row>
    <row r="440" spans="1:51">
      <c r="A440" t="str">
        <f t="shared" si="33"/>
        <v>2017</v>
      </c>
      <c r="B440" t="str">
        <f t="shared" si="34"/>
        <v>March</v>
      </c>
      <c r="C440" s="2">
        <v>42807</v>
      </c>
      <c r="D440" s="1" t="str">
        <f t="shared" si="30"/>
        <v>OK</v>
      </c>
      <c r="E440">
        <f t="shared" si="31"/>
        <v>1</v>
      </c>
      <c r="F440">
        <f t="shared" si="32"/>
        <v>0</v>
      </c>
      <c r="G440" s="13">
        <v>42807</v>
      </c>
      <c r="I440">
        <v>433</v>
      </c>
      <c r="J440">
        <v>293</v>
      </c>
      <c r="K440">
        <v>255</v>
      </c>
      <c r="M440">
        <v>132</v>
      </c>
      <c r="O440">
        <v>18</v>
      </c>
      <c r="P440">
        <v>707</v>
      </c>
      <c r="Q440">
        <v>545</v>
      </c>
      <c r="R440">
        <v>121</v>
      </c>
      <c r="S440">
        <v>156</v>
      </c>
      <c r="T440">
        <v>96</v>
      </c>
      <c r="U440">
        <v>32</v>
      </c>
      <c r="V440">
        <v>181</v>
      </c>
      <c r="W440">
        <v>616</v>
      </c>
      <c r="X440">
        <v>128</v>
      </c>
      <c r="Z440">
        <v>395</v>
      </c>
      <c r="AB440">
        <v>416</v>
      </c>
      <c r="AC440">
        <v>412</v>
      </c>
      <c r="AD440">
        <v>54</v>
      </c>
      <c r="AE440">
        <v>417</v>
      </c>
      <c r="AF440">
        <v>1030</v>
      </c>
      <c r="AG440">
        <v>691</v>
      </c>
      <c r="AI440">
        <v>416</v>
      </c>
      <c r="AK440">
        <v>1248</v>
      </c>
      <c r="AL440">
        <v>808</v>
      </c>
      <c r="AQ440">
        <v>156</v>
      </c>
      <c r="AR440">
        <v>571</v>
      </c>
      <c r="AS440">
        <v>1315</v>
      </c>
      <c r="AU440">
        <v>546</v>
      </c>
      <c r="AV440">
        <v>95</v>
      </c>
      <c r="AW440">
        <v>112</v>
      </c>
      <c r="AX440">
        <v>203</v>
      </c>
      <c r="AY440">
        <v>179</v>
      </c>
    </row>
    <row r="441" spans="1:51">
      <c r="A441" t="str">
        <f t="shared" si="33"/>
        <v>2017</v>
      </c>
      <c r="B441" t="str">
        <f t="shared" si="34"/>
        <v>March</v>
      </c>
      <c r="C441" s="2">
        <v>42808</v>
      </c>
      <c r="D441" s="1" t="str">
        <f t="shared" si="30"/>
        <v>OK</v>
      </c>
      <c r="E441">
        <f t="shared" si="31"/>
        <v>1</v>
      </c>
      <c r="F441">
        <f t="shared" si="32"/>
        <v>0</v>
      </c>
      <c r="G441" s="13">
        <v>42808</v>
      </c>
      <c r="I441">
        <v>529</v>
      </c>
      <c r="J441">
        <v>441</v>
      </c>
      <c r="K441">
        <v>373</v>
      </c>
      <c r="M441">
        <v>162</v>
      </c>
      <c r="O441">
        <v>31</v>
      </c>
      <c r="P441">
        <v>1021</v>
      </c>
      <c r="Q441">
        <v>645</v>
      </c>
      <c r="R441">
        <v>111</v>
      </c>
      <c r="S441">
        <v>187</v>
      </c>
      <c r="T441">
        <v>107</v>
      </c>
      <c r="U441">
        <v>62</v>
      </c>
      <c r="V441">
        <v>228</v>
      </c>
      <c r="W441">
        <v>843</v>
      </c>
      <c r="X441">
        <v>128</v>
      </c>
      <c r="Z441">
        <v>539</v>
      </c>
      <c r="AB441">
        <v>591</v>
      </c>
      <c r="AC441">
        <v>612</v>
      </c>
      <c r="AD441">
        <v>54</v>
      </c>
      <c r="AE441">
        <v>519</v>
      </c>
      <c r="AF441">
        <v>1249</v>
      </c>
      <c r="AG441">
        <v>877</v>
      </c>
      <c r="AI441">
        <v>389</v>
      </c>
      <c r="AK441">
        <v>1524</v>
      </c>
      <c r="AL441">
        <v>1078</v>
      </c>
      <c r="AQ441">
        <v>148</v>
      </c>
      <c r="AR441">
        <v>718</v>
      </c>
      <c r="AS441">
        <v>1742</v>
      </c>
      <c r="AU441">
        <v>673</v>
      </c>
      <c r="AV441">
        <v>85</v>
      </c>
      <c r="AW441">
        <v>186</v>
      </c>
      <c r="AX441">
        <v>239</v>
      </c>
      <c r="AY441">
        <v>202</v>
      </c>
    </row>
    <row r="442" spans="1:51">
      <c r="A442" t="str">
        <f t="shared" si="33"/>
        <v>2017</v>
      </c>
      <c r="B442" t="str">
        <f t="shared" si="34"/>
        <v>March</v>
      </c>
      <c r="C442" s="2">
        <v>42809</v>
      </c>
      <c r="D442" s="1" t="str">
        <f t="shared" si="30"/>
        <v>OK</v>
      </c>
      <c r="E442">
        <f t="shared" si="31"/>
        <v>1</v>
      </c>
      <c r="F442">
        <f t="shared" si="32"/>
        <v>0</v>
      </c>
      <c r="G442" s="13">
        <v>42809</v>
      </c>
      <c r="I442">
        <v>491</v>
      </c>
      <c r="J442">
        <v>396</v>
      </c>
      <c r="K442">
        <v>390</v>
      </c>
      <c r="M442">
        <v>138</v>
      </c>
      <c r="O442">
        <v>20</v>
      </c>
      <c r="P442">
        <v>931</v>
      </c>
      <c r="Q442">
        <v>593</v>
      </c>
      <c r="R442">
        <v>127</v>
      </c>
      <c r="S442">
        <v>195</v>
      </c>
      <c r="T442">
        <v>111</v>
      </c>
      <c r="U442">
        <v>48</v>
      </c>
      <c r="V442">
        <v>250</v>
      </c>
      <c r="W442">
        <v>826</v>
      </c>
      <c r="X442">
        <v>174</v>
      </c>
      <c r="Z442">
        <v>503</v>
      </c>
      <c r="AB442">
        <v>614</v>
      </c>
      <c r="AC442">
        <v>566</v>
      </c>
      <c r="AD442">
        <v>54</v>
      </c>
      <c r="AE442">
        <v>537</v>
      </c>
      <c r="AF442">
        <v>1198</v>
      </c>
      <c r="AG442">
        <v>853</v>
      </c>
      <c r="AI442">
        <v>362</v>
      </c>
      <c r="AK442">
        <v>1485</v>
      </c>
      <c r="AL442">
        <v>1103</v>
      </c>
      <c r="AQ442">
        <v>171</v>
      </c>
      <c r="AR442">
        <v>639</v>
      </c>
      <c r="AS442">
        <v>1531</v>
      </c>
      <c r="AU442">
        <v>748</v>
      </c>
      <c r="AV442">
        <v>135</v>
      </c>
      <c r="AW442">
        <v>183</v>
      </c>
      <c r="AX442">
        <v>228</v>
      </c>
      <c r="AY442">
        <v>208</v>
      </c>
    </row>
    <row r="443" spans="1:51">
      <c r="A443" t="str">
        <f t="shared" si="33"/>
        <v>2017</v>
      </c>
      <c r="B443" t="str">
        <f t="shared" si="34"/>
        <v>March</v>
      </c>
      <c r="C443" s="2">
        <v>42810</v>
      </c>
      <c r="D443" s="1" t="str">
        <f t="shared" si="30"/>
        <v>OK</v>
      </c>
      <c r="E443">
        <f t="shared" si="31"/>
        <v>1</v>
      </c>
      <c r="F443">
        <f t="shared" si="32"/>
        <v>0</v>
      </c>
      <c r="G443" s="13">
        <v>42810</v>
      </c>
      <c r="I443">
        <v>497</v>
      </c>
      <c r="J443">
        <v>389</v>
      </c>
      <c r="K443">
        <v>378</v>
      </c>
      <c r="M443">
        <v>134</v>
      </c>
      <c r="O443">
        <v>27</v>
      </c>
      <c r="P443">
        <v>956</v>
      </c>
      <c r="Q443">
        <v>654</v>
      </c>
      <c r="R443">
        <v>131</v>
      </c>
      <c r="S443">
        <v>197</v>
      </c>
      <c r="T443">
        <v>140</v>
      </c>
      <c r="U443">
        <v>54</v>
      </c>
      <c r="V443">
        <v>213</v>
      </c>
      <c r="W443">
        <v>875</v>
      </c>
      <c r="X443">
        <v>163</v>
      </c>
      <c r="Z443">
        <v>439</v>
      </c>
      <c r="AB443">
        <v>665</v>
      </c>
      <c r="AC443">
        <v>482</v>
      </c>
      <c r="AD443">
        <v>67</v>
      </c>
      <c r="AE443">
        <v>539</v>
      </c>
      <c r="AF443">
        <v>1252</v>
      </c>
      <c r="AG443">
        <v>825</v>
      </c>
      <c r="AI443">
        <v>416</v>
      </c>
      <c r="AK443">
        <v>1600</v>
      </c>
      <c r="AL443">
        <v>1052</v>
      </c>
      <c r="AQ443">
        <v>168</v>
      </c>
      <c r="AR443">
        <v>630</v>
      </c>
      <c r="AS443">
        <v>1647</v>
      </c>
      <c r="AU443">
        <v>677</v>
      </c>
      <c r="AV443">
        <v>162</v>
      </c>
      <c r="AW443">
        <v>184</v>
      </c>
      <c r="AX443">
        <v>233</v>
      </c>
      <c r="AY443">
        <v>235</v>
      </c>
    </row>
    <row r="444" spans="1:51">
      <c r="A444" t="str">
        <f t="shared" si="33"/>
        <v>2017</v>
      </c>
      <c r="B444" t="str">
        <f t="shared" si="34"/>
        <v>March</v>
      </c>
      <c r="C444" s="2">
        <v>42811</v>
      </c>
      <c r="D444" s="1" t="str">
        <f t="shared" si="30"/>
        <v>OK</v>
      </c>
      <c r="E444">
        <f t="shared" si="31"/>
        <v>1</v>
      </c>
      <c r="F444">
        <f t="shared" si="32"/>
        <v>0</v>
      </c>
      <c r="G444" s="13">
        <v>42811</v>
      </c>
      <c r="I444">
        <v>427</v>
      </c>
      <c r="J444">
        <v>316</v>
      </c>
      <c r="K444">
        <v>347</v>
      </c>
      <c r="M444">
        <v>103</v>
      </c>
      <c r="O444">
        <v>24</v>
      </c>
      <c r="P444">
        <v>814</v>
      </c>
      <c r="Q444">
        <v>456</v>
      </c>
      <c r="R444">
        <v>121</v>
      </c>
      <c r="S444">
        <v>147</v>
      </c>
      <c r="T444">
        <v>124</v>
      </c>
      <c r="U444">
        <v>49</v>
      </c>
      <c r="V444">
        <v>187</v>
      </c>
      <c r="W444">
        <v>741</v>
      </c>
      <c r="X444">
        <v>149</v>
      </c>
      <c r="Z444">
        <v>399</v>
      </c>
      <c r="AB444">
        <v>539</v>
      </c>
      <c r="AC444">
        <v>393</v>
      </c>
      <c r="AD444">
        <v>60</v>
      </c>
      <c r="AE444">
        <v>462</v>
      </c>
      <c r="AF444">
        <v>1021</v>
      </c>
      <c r="AG444">
        <v>668</v>
      </c>
      <c r="AI444">
        <v>339</v>
      </c>
      <c r="AK444">
        <v>1252</v>
      </c>
      <c r="AL444">
        <v>977</v>
      </c>
      <c r="AQ444">
        <v>137</v>
      </c>
      <c r="AR444">
        <v>581</v>
      </c>
      <c r="AS444">
        <v>1312</v>
      </c>
      <c r="AU444">
        <v>693</v>
      </c>
      <c r="AV444">
        <v>114</v>
      </c>
      <c r="AW444">
        <v>110</v>
      </c>
      <c r="AX444">
        <v>202</v>
      </c>
      <c r="AY444">
        <v>191</v>
      </c>
    </row>
    <row r="445" spans="1:51">
      <c r="A445" t="str">
        <f t="shared" si="33"/>
        <v>2017</v>
      </c>
      <c r="B445" t="str">
        <f t="shared" si="34"/>
        <v>March</v>
      </c>
      <c r="C445" s="2">
        <v>42812</v>
      </c>
      <c r="D445" s="1" t="str">
        <f t="shared" si="30"/>
        <v>OK</v>
      </c>
      <c r="E445">
        <f t="shared" si="31"/>
        <v>0</v>
      </c>
      <c r="F445">
        <f t="shared" si="32"/>
        <v>1</v>
      </c>
      <c r="G445" s="13">
        <v>42812</v>
      </c>
      <c r="I445">
        <v>260</v>
      </c>
      <c r="J445">
        <v>120</v>
      </c>
      <c r="K445">
        <v>330</v>
      </c>
      <c r="M445">
        <v>144</v>
      </c>
      <c r="O445">
        <v>51</v>
      </c>
      <c r="P445">
        <v>302</v>
      </c>
      <c r="Q445">
        <v>321</v>
      </c>
      <c r="R445">
        <v>40</v>
      </c>
      <c r="S445">
        <v>63</v>
      </c>
      <c r="T445">
        <v>104</v>
      </c>
      <c r="U445">
        <v>40</v>
      </c>
      <c r="V445">
        <v>80</v>
      </c>
      <c r="W445">
        <v>388</v>
      </c>
      <c r="X445">
        <v>221</v>
      </c>
      <c r="Z445">
        <v>389</v>
      </c>
      <c r="AB445">
        <v>392</v>
      </c>
      <c r="AC445">
        <v>694</v>
      </c>
      <c r="AD445">
        <v>60</v>
      </c>
      <c r="AE445">
        <v>203</v>
      </c>
      <c r="AF445">
        <v>578</v>
      </c>
      <c r="AG445">
        <v>720</v>
      </c>
      <c r="AI445">
        <v>474</v>
      </c>
      <c r="AK445">
        <v>1215</v>
      </c>
      <c r="AL445">
        <v>929</v>
      </c>
      <c r="AQ445">
        <v>102</v>
      </c>
      <c r="AR445">
        <v>202</v>
      </c>
      <c r="AS445">
        <v>1458</v>
      </c>
      <c r="AU445">
        <v>750</v>
      </c>
      <c r="AV445">
        <v>199</v>
      </c>
      <c r="AW445">
        <v>289</v>
      </c>
      <c r="AX445">
        <v>83</v>
      </c>
      <c r="AY445">
        <v>87</v>
      </c>
    </row>
    <row r="446" spans="1:51">
      <c r="A446" t="str">
        <f t="shared" si="33"/>
        <v>2017</v>
      </c>
      <c r="B446" t="str">
        <f t="shared" si="34"/>
        <v>March</v>
      </c>
      <c r="C446" s="2">
        <v>42813</v>
      </c>
      <c r="D446" s="1" t="str">
        <f t="shared" si="30"/>
        <v>OK</v>
      </c>
      <c r="E446">
        <f t="shared" si="31"/>
        <v>0</v>
      </c>
      <c r="F446">
        <f t="shared" si="32"/>
        <v>1</v>
      </c>
      <c r="G446" s="13">
        <v>42813</v>
      </c>
      <c r="I446">
        <v>373</v>
      </c>
      <c r="J446">
        <v>125</v>
      </c>
      <c r="K446">
        <v>510</v>
      </c>
      <c r="M446">
        <v>111</v>
      </c>
      <c r="O446">
        <v>78</v>
      </c>
      <c r="P446">
        <v>343</v>
      </c>
      <c r="Q446">
        <v>426</v>
      </c>
      <c r="R446">
        <v>38</v>
      </c>
      <c r="S446">
        <v>66</v>
      </c>
      <c r="T446">
        <v>66</v>
      </c>
      <c r="U446">
        <v>28</v>
      </c>
      <c r="V446">
        <v>74</v>
      </c>
      <c r="W446">
        <v>339</v>
      </c>
      <c r="X446">
        <v>262</v>
      </c>
      <c r="Z446">
        <v>417</v>
      </c>
      <c r="AB446">
        <v>538</v>
      </c>
      <c r="AC446">
        <v>901</v>
      </c>
      <c r="AD446">
        <v>30</v>
      </c>
      <c r="AE446">
        <v>281</v>
      </c>
      <c r="AF446">
        <v>742</v>
      </c>
      <c r="AG446">
        <v>1146</v>
      </c>
      <c r="AI446">
        <v>701</v>
      </c>
      <c r="AK446">
        <v>1535</v>
      </c>
      <c r="AL446">
        <v>1157</v>
      </c>
      <c r="AQ446">
        <v>121</v>
      </c>
      <c r="AR446">
        <v>241</v>
      </c>
      <c r="AS446">
        <v>1653</v>
      </c>
      <c r="AU446">
        <v>1037</v>
      </c>
      <c r="AV446">
        <v>499</v>
      </c>
      <c r="AW446">
        <v>418</v>
      </c>
      <c r="AX446">
        <v>81</v>
      </c>
      <c r="AY446">
        <v>88</v>
      </c>
    </row>
    <row r="447" spans="1:51">
      <c r="A447" t="str">
        <f t="shared" si="33"/>
        <v>2017</v>
      </c>
      <c r="B447" t="str">
        <f t="shared" si="34"/>
        <v>March</v>
      </c>
      <c r="C447" s="2">
        <v>42814</v>
      </c>
      <c r="D447" s="1" t="str">
        <f t="shared" si="30"/>
        <v>OK</v>
      </c>
      <c r="E447">
        <f t="shared" si="31"/>
        <v>1</v>
      </c>
      <c r="F447">
        <f t="shared" si="32"/>
        <v>0</v>
      </c>
      <c r="G447" s="13">
        <v>42814</v>
      </c>
      <c r="I447">
        <v>490</v>
      </c>
      <c r="J447">
        <v>352</v>
      </c>
      <c r="K447">
        <v>280</v>
      </c>
      <c r="M447">
        <v>108</v>
      </c>
      <c r="O447">
        <v>38</v>
      </c>
      <c r="P447">
        <v>827</v>
      </c>
      <c r="Q447">
        <v>630</v>
      </c>
      <c r="R447">
        <v>125</v>
      </c>
      <c r="S447">
        <v>163</v>
      </c>
      <c r="T447">
        <v>102</v>
      </c>
      <c r="U447">
        <v>54</v>
      </c>
      <c r="V447">
        <v>233</v>
      </c>
      <c r="W447">
        <v>742</v>
      </c>
      <c r="X447">
        <v>138</v>
      </c>
      <c r="Z447">
        <v>418</v>
      </c>
      <c r="AB447">
        <v>574</v>
      </c>
      <c r="AC447">
        <v>442</v>
      </c>
      <c r="AD447">
        <v>36</v>
      </c>
      <c r="AE447">
        <v>505</v>
      </c>
      <c r="AF447">
        <v>1173</v>
      </c>
      <c r="AG447">
        <v>766</v>
      </c>
      <c r="AI447">
        <v>341</v>
      </c>
      <c r="AK447">
        <v>1396</v>
      </c>
      <c r="AL447">
        <v>965</v>
      </c>
      <c r="AQ447">
        <v>171</v>
      </c>
      <c r="AR447">
        <v>634</v>
      </c>
      <c r="AS447">
        <v>1519</v>
      </c>
      <c r="AU447">
        <v>592</v>
      </c>
      <c r="AV447">
        <v>156</v>
      </c>
      <c r="AW447">
        <v>109</v>
      </c>
      <c r="AX447">
        <v>220</v>
      </c>
      <c r="AY447">
        <v>171</v>
      </c>
    </row>
    <row r="448" spans="1:51">
      <c r="A448" t="str">
        <f t="shared" si="33"/>
        <v>2017</v>
      </c>
      <c r="B448" t="str">
        <f t="shared" si="34"/>
        <v>March</v>
      </c>
      <c r="C448" s="2">
        <v>42815</v>
      </c>
      <c r="D448" s="1" t="str">
        <f t="shared" si="30"/>
        <v>OK</v>
      </c>
      <c r="E448">
        <f t="shared" si="31"/>
        <v>1</v>
      </c>
      <c r="F448">
        <f t="shared" si="32"/>
        <v>0</v>
      </c>
      <c r="G448" s="13">
        <v>42815</v>
      </c>
      <c r="I448">
        <v>489</v>
      </c>
      <c r="J448">
        <v>363</v>
      </c>
      <c r="K448">
        <v>352</v>
      </c>
      <c r="M448">
        <v>160</v>
      </c>
      <c r="O448">
        <v>26</v>
      </c>
      <c r="P448">
        <v>919</v>
      </c>
      <c r="Q448">
        <v>592</v>
      </c>
      <c r="R448">
        <v>127</v>
      </c>
      <c r="S448">
        <v>179</v>
      </c>
      <c r="T448">
        <v>106</v>
      </c>
      <c r="U448">
        <v>60</v>
      </c>
      <c r="V448">
        <v>206</v>
      </c>
      <c r="W448">
        <v>862</v>
      </c>
      <c r="X448">
        <v>143</v>
      </c>
      <c r="Z448">
        <v>512</v>
      </c>
      <c r="AB448">
        <v>566</v>
      </c>
      <c r="AC448">
        <v>532</v>
      </c>
      <c r="AD448">
        <v>50</v>
      </c>
      <c r="AE448">
        <v>553</v>
      </c>
      <c r="AF448">
        <v>1226</v>
      </c>
      <c r="AG448">
        <v>792</v>
      </c>
      <c r="AI448">
        <v>333</v>
      </c>
      <c r="AK448">
        <v>1394</v>
      </c>
      <c r="AL448">
        <v>1010</v>
      </c>
      <c r="AQ448">
        <v>146</v>
      </c>
      <c r="AR448">
        <v>627</v>
      </c>
      <c r="AS448">
        <v>1630</v>
      </c>
      <c r="AU448">
        <v>655</v>
      </c>
      <c r="AV448">
        <v>173</v>
      </c>
      <c r="AW448">
        <v>154</v>
      </c>
      <c r="AX448">
        <v>218</v>
      </c>
      <c r="AY448">
        <v>190</v>
      </c>
    </row>
    <row r="449" spans="1:51">
      <c r="A449" t="str">
        <f t="shared" si="33"/>
        <v>2017</v>
      </c>
      <c r="B449" t="str">
        <f t="shared" si="34"/>
        <v>March</v>
      </c>
      <c r="C449" s="2">
        <v>42816</v>
      </c>
      <c r="D449" s="1" t="str">
        <f t="shared" ref="D449:D512" si="35">IF(C449=G449,"OK","Wrong date")</f>
        <v>OK</v>
      </c>
      <c r="E449">
        <f t="shared" ref="E449:E512" si="36">IF(OR(WEEKDAY(C449) = 1, WEEKDAY(C449) = 7), 0, 1)</f>
        <v>1</v>
      </c>
      <c r="F449">
        <f t="shared" ref="F449:F512" si="37">IF(OR(WEEKDAY(C449) = 1, WEEKDAY(C449) = 7), 1, 0)</f>
        <v>0</v>
      </c>
      <c r="G449" s="13">
        <v>42816</v>
      </c>
      <c r="I449">
        <v>476</v>
      </c>
      <c r="J449">
        <v>372</v>
      </c>
      <c r="K449">
        <v>338</v>
      </c>
      <c r="M449">
        <v>63</v>
      </c>
      <c r="O449">
        <v>25</v>
      </c>
      <c r="P449">
        <v>888</v>
      </c>
      <c r="Q449">
        <v>566</v>
      </c>
      <c r="R449">
        <v>113</v>
      </c>
      <c r="S449">
        <v>200</v>
      </c>
      <c r="T449">
        <v>102</v>
      </c>
      <c r="U449">
        <v>60</v>
      </c>
      <c r="V449">
        <v>239</v>
      </c>
      <c r="W449">
        <v>846</v>
      </c>
      <c r="X449">
        <v>137</v>
      </c>
      <c r="Z449">
        <v>556</v>
      </c>
      <c r="AB449">
        <v>577</v>
      </c>
      <c r="AC449">
        <v>489</v>
      </c>
      <c r="AD449">
        <v>33</v>
      </c>
      <c r="AE449">
        <v>545</v>
      </c>
      <c r="AF449">
        <v>1139</v>
      </c>
      <c r="AG449">
        <v>767</v>
      </c>
      <c r="AI449">
        <v>350</v>
      </c>
      <c r="AK449">
        <v>1462</v>
      </c>
      <c r="AL449">
        <v>1054</v>
      </c>
      <c r="AQ449">
        <v>166</v>
      </c>
      <c r="AR449">
        <v>620</v>
      </c>
      <c r="AS449">
        <v>1546</v>
      </c>
      <c r="AU449">
        <v>652</v>
      </c>
      <c r="AV449">
        <v>131</v>
      </c>
      <c r="AW449">
        <v>190</v>
      </c>
      <c r="AX449">
        <v>217</v>
      </c>
      <c r="AY449">
        <v>211</v>
      </c>
    </row>
    <row r="450" spans="1:51">
      <c r="A450" t="str">
        <f t="shared" si="33"/>
        <v>2017</v>
      </c>
      <c r="B450" t="str">
        <f t="shared" si="34"/>
        <v>March</v>
      </c>
      <c r="C450" s="2">
        <v>42817</v>
      </c>
      <c r="D450" s="1" t="str">
        <f t="shared" si="35"/>
        <v>OK</v>
      </c>
      <c r="E450">
        <f t="shared" si="36"/>
        <v>1</v>
      </c>
      <c r="F450">
        <f t="shared" si="37"/>
        <v>0</v>
      </c>
      <c r="G450" s="13">
        <v>42817</v>
      </c>
      <c r="I450">
        <v>445</v>
      </c>
      <c r="J450">
        <v>375</v>
      </c>
      <c r="K450">
        <v>335</v>
      </c>
      <c r="M450">
        <v>54</v>
      </c>
      <c r="O450">
        <v>15</v>
      </c>
      <c r="P450">
        <v>799</v>
      </c>
      <c r="Q450">
        <v>525</v>
      </c>
      <c r="R450">
        <v>115</v>
      </c>
      <c r="S450">
        <v>195</v>
      </c>
      <c r="T450">
        <v>101</v>
      </c>
      <c r="U450">
        <v>52</v>
      </c>
      <c r="V450">
        <v>215</v>
      </c>
      <c r="W450">
        <v>782</v>
      </c>
      <c r="X450">
        <v>161</v>
      </c>
      <c r="Z450">
        <v>430</v>
      </c>
      <c r="AB450">
        <v>525</v>
      </c>
      <c r="AC450">
        <v>439</v>
      </c>
      <c r="AD450">
        <v>30</v>
      </c>
      <c r="AE450">
        <v>575</v>
      </c>
      <c r="AF450">
        <v>1092</v>
      </c>
      <c r="AG450">
        <v>714</v>
      </c>
      <c r="AI450">
        <v>323</v>
      </c>
      <c r="AK450">
        <v>1389</v>
      </c>
      <c r="AL450">
        <v>1031</v>
      </c>
      <c r="AQ450">
        <v>169</v>
      </c>
      <c r="AR450">
        <v>613</v>
      </c>
      <c r="AS450">
        <v>1592</v>
      </c>
      <c r="AU450">
        <v>694</v>
      </c>
      <c r="AV450">
        <v>137</v>
      </c>
      <c r="AW450">
        <v>118</v>
      </c>
      <c r="AX450">
        <v>204</v>
      </c>
      <c r="AY450">
        <v>194</v>
      </c>
    </row>
    <row r="451" spans="1:51">
      <c r="A451" t="str">
        <f t="shared" si="33"/>
        <v>2017</v>
      </c>
      <c r="B451" t="str">
        <f t="shared" si="34"/>
        <v>March</v>
      </c>
      <c r="C451" s="2">
        <v>42818</v>
      </c>
      <c r="D451" s="1" t="str">
        <f t="shared" si="35"/>
        <v>OK</v>
      </c>
      <c r="E451">
        <f t="shared" si="36"/>
        <v>1</v>
      </c>
      <c r="F451">
        <f t="shared" si="37"/>
        <v>0</v>
      </c>
      <c r="G451" s="13">
        <v>42818</v>
      </c>
      <c r="I451">
        <v>416</v>
      </c>
      <c r="J451">
        <v>320</v>
      </c>
      <c r="K451">
        <v>337</v>
      </c>
      <c r="M451">
        <v>140</v>
      </c>
      <c r="O451">
        <v>18</v>
      </c>
      <c r="P451">
        <v>820</v>
      </c>
      <c r="Q451">
        <v>469</v>
      </c>
      <c r="R451">
        <v>129</v>
      </c>
      <c r="S451">
        <v>159</v>
      </c>
      <c r="T451">
        <v>113</v>
      </c>
      <c r="U451">
        <v>48</v>
      </c>
      <c r="V451">
        <v>202</v>
      </c>
      <c r="W451">
        <v>770</v>
      </c>
      <c r="X451">
        <v>117</v>
      </c>
      <c r="Z451">
        <v>451</v>
      </c>
      <c r="AB451">
        <v>538</v>
      </c>
      <c r="AC451">
        <v>411</v>
      </c>
      <c r="AD451">
        <v>51</v>
      </c>
      <c r="AE451">
        <v>497</v>
      </c>
      <c r="AF451">
        <v>988</v>
      </c>
      <c r="AG451">
        <v>676</v>
      </c>
      <c r="AI451">
        <v>344</v>
      </c>
      <c r="AK451">
        <v>1333</v>
      </c>
      <c r="AL451">
        <v>1055</v>
      </c>
      <c r="AQ451">
        <v>142</v>
      </c>
      <c r="AR451">
        <v>534</v>
      </c>
      <c r="AS451">
        <v>1443</v>
      </c>
      <c r="AU451">
        <v>733</v>
      </c>
      <c r="AV451">
        <v>125</v>
      </c>
      <c r="AW451">
        <v>156</v>
      </c>
      <c r="AX451">
        <v>210</v>
      </c>
      <c r="AY451">
        <v>193</v>
      </c>
    </row>
    <row r="452" spans="1:51">
      <c r="A452" t="str">
        <f t="shared" ref="A452:A515" si="38">TEXT(C452,"yyyy")</f>
        <v>2017</v>
      </c>
      <c r="B452" t="str">
        <f t="shared" ref="B452:B515" si="39">TEXT(C452,"mmmm")</f>
        <v>March</v>
      </c>
      <c r="C452" s="2">
        <v>42819</v>
      </c>
      <c r="D452" s="1" t="str">
        <f t="shared" si="35"/>
        <v>OK</v>
      </c>
      <c r="E452">
        <f t="shared" si="36"/>
        <v>0</v>
      </c>
      <c r="F452">
        <f t="shared" si="37"/>
        <v>1</v>
      </c>
      <c r="G452" s="13">
        <v>42819</v>
      </c>
      <c r="I452">
        <v>290</v>
      </c>
      <c r="J452">
        <v>151</v>
      </c>
      <c r="K452">
        <v>360</v>
      </c>
      <c r="M452">
        <v>144</v>
      </c>
      <c r="O452">
        <v>37</v>
      </c>
      <c r="P452">
        <v>345</v>
      </c>
      <c r="Q452">
        <v>311</v>
      </c>
      <c r="R452">
        <v>47</v>
      </c>
      <c r="S452">
        <v>98</v>
      </c>
      <c r="T452">
        <v>78</v>
      </c>
      <c r="U452">
        <v>28</v>
      </c>
      <c r="V452">
        <v>81</v>
      </c>
      <c r="W452">
        <v>397</v>
      </c>
      <c r="X452">
        <v>210</v>
      </c>
      <c r="Z452">
        <v>375</v>
      </c>
      <c r="AB452">
        <v>445</v>
      </c>
      <c r="AC452">
        <v>827</v>
      </c>
      <c r="AD452">
        <v>66</v>
      </c>
      <c r="AE452">
        <v>213</v>
      </c>
      <c r="AF452">
        <v>585</v>
      </c>
      <c r="AG452">
        <v>780</v>
      </c>
      <c r="AI452">
        <v>403</v>
      </c>
      <c r="AK452">
        <v>1149</v>
      </c>
      <c r="AL452">
        <v>873</v>
      </c>
      <c r="AQ452">
        <v>165</v>
      </c>
      <c r="AR452">
        <v>215</v>
      </c>
      <c r="AS452">
        <v>1324</v>
      </c>
      <c r="AU452">
        <v>719</v>
      </c>
      <c r="AV452">
        <v>173</v>
      </c>
      <c r="AW452">
        <v>285</v>
      </c>
      <c r="AX452">
        <v>114</v>
      </c>
      <c r="AY452">
        <v>127</v>
      </c>
    </row>
    <row r="453" spans="1:51">
      <c r="A453" t="str">
        <f t="shared" si="38"/>
        <v>2017</v>
      </c>
      <c r="B453" t="str">
        <f t="shared" si="39"/>
        <v>March</v>
      </c>
      <c r="C453" s="2">
        <v>42820</v>
      </c>
      <c r="D453" s="1" t="str">
        <f t="shared" si="35"/>
        <v>OK</v>
      </c>
      <c r="E453">
        <f t="shared" si="36"/>
        <v>0</v>
      </c>
      <c r="F453">
        <f t="shared" si="37"/>
        <v>1</v>
      </c>
      <c r="G453" s="13">
        <v>42820</v>
      </c>
      <c r="I453">
        <v>194</v>
      </c>
      <c r="J453">
        <v>101</v>
      </c>
      <c r="K453">
        <v>201</v>
      </c>
      <c r="M453">
        <v>127</v>
      </c>
      <c r="O453">
        <v>49</v>
      </c>
      <c r="P453">
        <v>208</v>
      </c>
      <c r="Q453">
        <v>237</v>
      </c>
      <c r="R453">
        <v>42</v>
      </c>
      <c r="S453">
        <v>50</v>
      </c>
      <c r="T453">
        <v>75</v>
      </c>
      <c r="U453">
        <v>13</v>
      </c>
      <c r="V453">
        <v>58</v>
      </c>
      <c r="W453">
        <v>252</v>
      </c>
      <c r="X453">
        <v>132</v>
      </c>
      <c r="Z453">
        <v>238</v>
      </c>
      <c r="AB453">
        <v>267</v>
      </c>
      <c r="AC453">
        <v>443</v>
      </c>
      <c r="AD453">
        <v>56</v>
      </c>
      <c r="AE453">
        <v>176</v>
      </c>
      <c r="AF453">
        <v>360</v>
      </c>
      <c r="AG453">
        <v>455</v>
      </c>
      <c r="AI453">
        <v>257</v>
      </c>
      <c r="AK453">
        <v>697</v>
      </c>
      <c r="AL453">
        <v>558</v>
      </c>
      <c r="AQ453">
        <v>68</v>
      </c>
      <c r="AR453">
        <v>119</v>
      </c>
      <c r="AS453">
        <v>863</v>
      </c>
      <c r="AU453">
        <v>495</v>
      </c>
      <c r="AV453">
        <v>54</v>
      </c>
      <c r="AW453">
        <v>191</v>
      </c>
      <c r="AX453">
        <v>61</v>
      </c>
      <c r="AY453">
        <v>85</v>
      </c>
    </row>
    <row r="454" spans="1:51">
      <c r="A454" t="str">
        <f t="shared" si="38"/>
        <v>2017</v>
      </c>
      <c r="B454" t="str">
        <f t="shared" si="39"/>
        <v>March</v>
      </c>
      <c r="C454" s="2">
        <v>42821</v>
      </c>
      <c r="D454" s="1" t="str">
        <f t="shared" si="35"/>
        <v>OK</v>
      </c>
      <c r="E454">
        <f t="shared" si="36"/>
        <v>1</v>
      </c>
      <c r="F454">
        <f t="shared" si="37"/>
        <v>0</v>
      </c>
      <c r="G454" s="13">
        <v>42821</v>
      </c>
      <c r="I454">
        <v>334</v>
      </c>
      <c r="J454">
        <v>265</v>
      </c>
      <c r="K454">
        <v>232</v>
      </c>
      <c r="M454">
        <v>156</v>
      </c>
      <c r="O454">
        <v>9</v>
      </c>
      <c r="P454">
        <v>638</v>
      </c>
      <c r="Q454">
        <v>448</v>
      </c>
      <c r="R454">
        <v>120</v>
      </c>
      <c r="S454">
        <v>133</v>
      </c>
      <c r="T454">
        <v>93</v>
      </c>
      <c r="U454">
        <v>32</v>
      </c>
      <c r="V454">
        <v>189</v>
      </c>
      <c r="W454">
        <v>600</v>
      </c>
      <c r="X454">
        <v>90</v>
      </c>
      <c r="Z454">
        <v>344</v>
      </c>
      <c r="AB454">
        <v>387</v>
      </c>
      <c r="AC454">
        <v>328</v>
      </c>
      <c r="AD454">
        <v>45</v>
      </c>
      <c r="AE454">
        <v>408</v>
      </c>
      <c r="AF454">
        <v>809</v>
      </c>
      <c r="AG454">
        <v>491</v>
      </c>
      <c r="AI454">
        <v>248</v>
      </c>
      <c r="AK454">
        <v>1008</v>
      </c>
      <c r="AL454">
        <v>711</v>
      </c>
      <c r="AQ454">
        <v>136</v>
      </c>
      <c r="AR454">
        <v>508</v>
      </c>
      <c r="AS454">
        <v>1021</v>
      </c>
      <c r="AU454">
        <v>436</v>
      </c>
      <c r="AV454">
        <v>158</v>
      </c>
      <c r="AW454">
        <v>81</v>
      </c>
      <c r="AX454">
        <v>159</v>
      </c>
      <c r="AY454">
        <v>122</v>
      </c>
    </row>
    <row r="455" spans="1:51">
      <c r="A455" t="str">
        <f t="shared" si="38"/>
        <v>2017</v>
      </c>
      <c r="B455" t="str">
        <f t="shared" si="39"/>
        <v>March</v>
      </c>
      <c r="C455" s="2">
        <v>42822</v>
      </c>
      <c r="D455" s="1" t="str">
        <f t="shared" si="35"/>
        <v>OK</v>
      </c>
      <c r="E455">
        <f t="shared" si="36"/>
        <v>1</v>
      </c>
      <c r="F455">
        <f t="shared" si="37"/>
        <v>0</v>
      </c>
      <c r="G455" s="13">
        <v>42822</v>
      </c>
      <c r="I455">
        <v>436</v>
      </c>
      <c r="J455">
        <v>393</v>
      </c>
      <c r="K455">
        <v>345</v>
      </c>
      <c r="M455">
        <v>145</v>
      </c>
      <c r="O455">
        <v>25</v>
      </c>
      <c r="P455">
        <v>900</v>
      </c>
      <c r="Q455">
        <v>560</v>
      </c>
      <c r="R455">
        <v>122</v>
      </c>
      <c r="S455">
        <v>168</v>
      </c>
      <c r="T455">
        <v>113</v>
      </c>
      <c r="U455">
        <v>56</v>
      </c>
      <c r="V455">
        <v>243</v>
      </c>
      <c r="W455">
        <v>818</v>
      </c>
      <c r="X455">
        <v>120</v>
      </c>
      <c r="Z455">
        <v>512</v>
      </c>
      <c r="AB455">
        <v>501</v>
      </c>
      <c r="AC455">
        <v>473</v>
      </c>
      <c r="AD455">
        <v>52</v>
      </c>
      <c r="AE455">
        <v>504</v>
      </c>
      <c r="AF455">
        <v>1156</v>
      </c>
      <c r="AG455">
        <v>812</v>
      </c>
      <c r="AI455">
        <v>319</v>
      </c>
      <c r="AK455">
        <v>1441</v>
      </c>
      <c r="AL455">
        <v>975</v>
      </c>
      <c r="AQ455">
        <v>147</v>
      </c>
      <c r="AR455">
        <v>595</v>
      </c>
      <c r="AS455">
        <v>1654</v>
      </c>
      <c r="AU455">
        <v>645</v>
      </c>
      <c r="AV455">
        <v>200</v>
      </c>
      <c r="AW455">
        <v>196</v>
      </c>
      <c r="AX455">
        <v>199</v>
      </c>
      <c r="AY455">
        <v>178</v>
      </c>
    </row>
    <row r="456" spans="1:51">
      <c r="A456" t="str">
        <f t="shared" si="38"/>
        <v>2017</v>
      </c>
      <c r="B456" t="str">
        <f t="shared" si="39"/>
        <v>March</v>
      </c>
      <c r="C456" s="2">
        <v>42823</v>
      </c>
      <c r="D456" s="1" t="str">
        <f t="shared" si="35"/>
        <v>OK</v>
      </c>
      <c r="E456">
        <f t="shared" si="36"/>
        <v>1</v>
      </c>
      <c r="F456">
        <f t="shared" si="37"/>
        <v>0</v>
      </c>
      <c r="G456" s="13">
        <v>42823</v>
      </c>
      <c r="I456">
        <v>208</v>
      </c>
      <c r="J456">
        <v>143</v>
      </c>
      <c r="K456">
        <v>108</v>
      </c>
      <c r="M456">
        <v>183</v>
      </c>
      <c r="O456">
        <v>16</v>
      </c>
      <c r="P456">
        <v>317</v>
      </c>
      <c r="Q456">
        <v>265</v>
      </c>
      <c r="R456">
        <v>94</v>
      </c>
      <c r="S456">
        <v>69</v>
      </c>
      <c r="T456">
        <v>76</v>
      </c>
      <c r="U456">
        <v>32</v>
      </c>
      <c r="V456">
        <v>127</v>
      </c>
      <c r="W456">
        <v>309</v>
      </c>
      <c r="X456">
        <v>73</v>
      </c>
      <c r="Z456">
        <v>253</v>
      </c>
      <c r="AB456">
        <v>221</v>
      </c>
      <c r="AC456">
        <v>161</v>
      </c>
      <c r="AD456">
        <v>17</v>
      </c>
      <c r="AE456">
        <v>217</v>
      </c>
      <c r="AF456">
        <v>420</v>
      </c>
      <c r="AG456">
        <v>289</v>
      </c>
      <c r="AI456">
        <v>78</v>
      </c>
      <c r="AK456">
        <v>580</v>
      </c>
      <c r="AL456">
        <v>401</v>
      </c>
      <c r="AQ456">
        <v>68</v>
      </c>
      <c r="AR456">
        <v>252</v>
      </c>
      <c r="AS456">
        <v>619</v>
      </c>
      <c r="AU456">
        <v>243</v>
      </c>
      <c r="AV456">
        <v>27</v>
      </c>
      <c r="AW456">
        <v>50</v>
      </c>
      <c r="AX456">
        <v>111</v>
      </c>
      <c r="AY456">
        <v>84</v>
      </c>
    </row>
    <row r="457" spans="1:51">
      <c r="A457" t="str">
        <f t="shared" si="38"/>
        <v>2017</v>
      </c>
      <c r="B457" t="str">
        <f t="shared" si="39"/>
        <v>March</v>
      </c>
      <c r="C457" s="2">
        <v>42824</v>
      </c>
      <c r="D457" s="1" t="str">
        <f t="shared" si="35"/>
        <v>OK</v>
      </c>
      <c r="E457">
        <f t="shared" si="36"/>
        <v>1</v>
      </c>
      <c r="F457">
        <f t="shared" si="37"/>
        <v>0</v>
      </c>
      <c r="G457" s="13">
        <v>42824</v>
      </c>
      <c r="I457">
        <v>456</v>
      </c>
      <c r="J457">
        <v>373</v>
      </c>
      <c r="K457">
        <v>320</v>
      </c>
      <c r="M457">
        <v>155</v>
      </c>
      <c r="O457">
        <v>18</v>
      </c>
      <c r="P457">
        <v>888</v>
      </c>
      <c r="Q457">
        <v>594</v>
      </c>
      <c r="R457">
        <v>111</v>
      </c>
      <c r="S457">
        <v>190</v>
      </c>
      <c r="T457">
        <v>118</v>
      </c>
      <c r="U457">
        <v>51</v>
      </c>
      <c r="V457">
        <v>213</v>
      </c>
      <c r="W457">
        <v>822</v>
      </c>
      <c r="X457">
        <v>145</v>
      </c>
      <c r="Z457">
        <v>487</v>
      </c>
      <c r="AB457">
        <v>510</v>
      </c>
      <c r="AC457">
        <v>471</v>
      </c>
      <c r="AD457">
        <v>63</v>
      </c>
      <c r="AE457">
        <v>528</v>
      </c>
      <c r="AF457">
        <v>1154</v>
      </c>
      <c r="AG457">
        <v>754</v>
      </c>
      <c r="AI457">
        <v>281</v>
      </c>
      <c r="AK457">
        <v>1404</v>
      </c>
      <c r="AL457">
        <v>997</v>
      </c>
      <c r="AQ457">
        <v>151</v>
      </c>
      <c r="AR457">
        <v>612</v>
      </c>
      <c r="AS457">
        <v>1611</v>
      </c>
      <c r="AU457">
        <v>629</v>
      </c>
      <c r="AV457">
        <v>115</v>
      </c>
      <c r="AW457">
        <v>166</v>
      </c>
      <c r="AX457">
        <v>194</v>
      </c>
      <c r="AY457">
        <v>163</v>
      </c>
    </row>
    <row r="458" spans="1:51">
      <c r="A458" t="str">
        <f t="shared" si="38"/>
        <v>2017</v>
      </c>
      <c r="B458" t="str">
        <f t="shared" si="39"/>
        <v>March</v>
      </c>
      <c r="C458" s="2">
        <v>42825</v>
      </c>
      <c r="D458" s="1" t="str">
        <f t="shared" si="35"/>
        <v>OK</v>
      </c>
      <c r="E458">
        <f t="shared" si="36"/>
        <v>1</v>
      </c>
      <c r="F458">
        <f t="shared" si="37"/>
        <v>0</v>
      </c>
      <c r="G458" s="13">
        <v>42825</v>
      </c>
      <c r="I458">
        <v>468</v>
      </c>
      <c r="J458">
        <v>332</v>
      </c>
      <c r="K458">
        <v>327</v>
      </c>
      <c r="M458">
        <v>81</v>
      </c>
      <c r="O458">
        <v>15</v>
      </c>
      <c r="P458">
        <v>747</v>
      </c>
      <c r="Q458">
        <v>545</v>
      </c>
      <c r="R458">
        <v>112</v>
      </c>
      <c r="S458">
        <v>34</v>
      </c>
      <c r="T458">
        <v>100</v>
      </c>
      <c r="U458">
        <v>59</v>
      </c>
      <c r="V458">
        <v>171</v>
      </c>
      <c r="W458">
        <v>675</v>
      </c>
      <c r="X458">
        <v>129</v>
      </c>
      <c r="Z458">
        <v>491</v>
      </c>
      <c r="AB458">
        <v>484</v>
      </c>
      <c r="AC458">
        <v>449</v>
      </c>
      <c r="AD458">
        <v>53</v>
      </c>
      <c r="AE458">
        <v>509</v>
      </c>
      <c r="AF458">
        <v>985</v>
      </c>
      <c r="AG458">
        <v>661</v>
      </c>
      <c r="AI458">
        <v>331</v>
      </c>
      <c r="AK458">
        <v>1368</v>
      </c>
      <c r="AL458">
        <v>1070</v>
      </c>
      <c r="AQ458">
        <v>133</v>
      </c>
      <c r="AR458">
        <v>554</v>
      </c>
      <c r="AS458">
        <v>1514</v>
      </c>
      <c r="AU458">
        <v>764</v>
      </c>
      <c r="AV458">
        <v>94</v>
      </c>
      <c r="AW458">
        <v>116</v>
      </c>
      <c r="AX458">
        <v>192</v>
      </c>
      <c r="AY458">
        <v>162</v>
      </c>
    </row>
    <row r="459" spans="1:51">
      <c r="A459" t="str">
        <f t="shared" si="38"/>
        <v>2017</v>
      </c>
      <c r="B459" t="str">
        <f t="shared" si="39"/>
        <v>April</v>
      </c>
      <c r="C459" s="2">
        <v>42826</v>
      </c>
      <c r="D459" s="1" t="str">
        <f t="shared" si="35"/>
        <v>OK</v>
      </c>
      <c r="E459">
        <f t="shared" si="36"/>
        <v>0</v>
      </c>
      <c r="F459">
        <f t="shared" si="37"/>
        <v>1</v>
      </c>
      <c r="G459" s="13">
        <v>42826</v>
      </c>
      <c r="I459">
        <v>295</v>
      </c>
      <c r="J459">
        <v>159</v>
      </c>
      <c r="K459">
        <v>369</v>
      </c>
      <c r="M459">
        <v>103</v>
      </c>
      <c r="O459">
        <v>37</v>
      </c>
      <c r="P459">
        <v>307</v>
      </c>
      <c r="Q459">
        <v>347</v>
      </c>
      <c r="R459">
        <v>45</v>
      </c>
      <c r="S459">
        <v>83</v>
      </c>
      <c r="T459">
        <v>88</v>
      </c>
      <c r="U459">
        <v>31</v>
      </c>
      <c r="V459">
        <v>74</v>
      </c>
      <c r="W459">
        <v>369</v>
      </c>
      <c r="X459">
        <v>213</v>
      </c>
      <c r="Z459">
        <v>474</v>
      </c>
      <c r="AB459">
        <v>339</v>
      </c>
      <c r="AC459">
        <v>760</v>
      </c>
      <c r="AD459">
        <v>87</v>
      </c>
      <c r="AE459">
        <v>207</v>
      </c>
      <c r="AF459">
        <v>534</v>
      </c>
      <c r="AG459">
        <v>772</v>
      </c>
      <c r="AI459">
        <v>512</v>
      </c>
      <c r="AK459">
        <v>1559</v>
      </c>
      <c r="AL459">
        <v>909</v>
      </c>
      <c r="AQ459">
        <v>151</v>
      </c>
      <c r="AR459">
        <v>203</v>
      </c>
      <c r="AS459">
        <v>1572</v>
      </c>
      <c r="AU459">
        <v>698</v>
      </c>
      <c r="AV459">
        <v>226</v>
      </c>
      <c r="AW459">
        <v>388</v>
      </c>
      <c r="AX459">
        <v>90</v>
      </c>
      <c r="AY459">
        <v>91</v>
      </c>
    </row>
    <row r="460" spans="1:51">
      <c r="A460" t="str">
        <f t="shared" si="38"/>
        <v>2017</v>
      </c>
      <c r="B460" t="str">
        <f t="shared" si="39"/>
        <v>April</v>
      </c>
      <c r="C460" s="2">
        <v>42827</v>
      </c>
      <c r="D460" s="1" t="str">
        <f t="shared" si="35"/>
        <v>OK</v>
      </c>
      <c r="E460">
        <f t="shared" si="36"/>
        <v>0</v>
      </c>
      <c r="F460">
        <f t="shared" si="37"/>
        <v>1</v>
      </c>
      <c r="G460" s="13">
        <v>42827</v>
      </c>
      <c r="I460">
        <v>263</v>
      </c>
      <c r="J460">
        <v>82</v>
      </c>
      <c r="K460">
        <v>371</v>
      </c>
      <c r="M460">
        <v>176</v>
      </c>
      <c r="O460">
        <v>51</v>
      </c>
      <c r="P460">
        <v>229</v>
      </c>
      <c r="Q460">
        <v>285</v>
      </c>
      <c r="R460">
        <v>34</v>
      </c>
      <c r="S460">
        <v>61</v>
      </c>
      <c r="T460">
        <v>76</v>
      </c>
      <c r="U460">
        <v>25</v>
      </c>
      <c r="V460">
        <v>50</v>
      </c>
      <c r="W460">
        <v>316</v>
      </c>
      <c r="X460">
        <v>187</v>
      </c>
      <c r="Z460">
        <v>311</v>
      </c>
      <c r="AB460">
        <v>387</v>
      </c>
      <c r="AC460">
        <v>737</v>
      </c>
      <c r="AD460">
        <v>34</v>
      </c>
      <c r="AE460">
        <v>231</v>
      </c>
      <c r="AF460">
        <v>485</v>
      </c>
      <c r="AG460">
        <v>771</v>
      </c>
      <c r="AI460">
        <v>476</v>
      </c>
      <c r="AK460">
        <v>1283</v>
      </c>
      <c r="AL460">
        <v>776</v>
      </c>
      <c r="AQ460">
        <v>133</v>
      </c>
      <c r="AR460">
        <v>151</v>
      </c>
      <c r="AS460">
        <v>1237</v>
      </c>
      <c r="AU460">
        <v>625</v>
      </c>
      <c r="AV460">
        <v>180</v>
      </c>
      <c r="AW460">
        <v>309</v>
      </c>
      <c r="AX460">
        <v>65</v>
      </c>
      <c r="AY460">
        <v>85</v>
      </c>
    </row>
    <row r="461" spans="1:51">
      <c r="A461" t="str">
        <f t="shared" si="38"/>
        <v>2017</v>
      </c>
      <c r="B461" t="str">
        <f t="shared" si="39"/>
        <v>April</v>
      </c>
      <c r="C461" s="2">
        <v>42828</v>
      </c>
      <c r="D461" s="1" t="str">
        <f t="shared" si="35"/>
        <v>OK</v>
      </c>
      <c r="E461">
        <f t="shared" si="36"/>
        <v>1</v>
      </c>
      <c r="F461">
        <f t="shared" si="37"/>
        <v>0</v>
      </c>
      <c r="G461" s="13">
        <v>42828</v>
      </c>
      <c r="I461">
        <v>434</v>
      </c>
      <c r="J461">
        <v>315</v>
      </c>
      <c r="K461">
        <v>292</v>
      </c>
      <c r="M461">
        <v>134</v>
      </c>
      <c r="O461">
        <v>29</v>
      </c>
      <c r="P461">
        <v>764</v>
      </c>
      <c r="Q461">
        <v>546</v>
      </c>
      <c r="R461">
        <v>114</v>
      </c>
      <c r="S461">
        <v>156</v>
      </c>
      <c r="T461">
        <v>108</v>
      </c>
      <c r="U461">
        <v>49</v>
      </c>
      <c r="V461">
        <v>203</v>
      </c>
      <c r="W461">
        <v>660</v>
      </c>
      <c r="X461">
        <v>121</v>
      </c>
      <c r="Z461">
        <v>381</v>
      </c>
      <c r="AB461">
        <v>553</v>
      </c>
      <c r="AC461">
        <v>415</v>
      </c>
      <c r="AD461">
        <v>42</v>
      </c>
      <c r="AE461">
        <v>510</v>
      </c>
      <c r="AF461">
        <v>1057</v>
      </c>
      <c r="AG461">
        <v>663</v>
      </c>
      <c r="AI461">
        <v>237</v>
      </c>
      <c r="AK461">
        <v>1527</v>
      </c>
      <c r="AL461">
        <v>891</v>
      </c>
      <c r="AQ461">
        <v>123</v>
      </c>
      <c r="AR461">
        <v>553</v>
      </c>
      <c r="AS461">
        <v>1343</v>
      </c>
      <c r="AU461">
        <v>602</v>
      </c>
      <c r="AV461">
        <v>70</v>
      </c>
      <c r="AW461">
        <v>91</v>
      </c>
      <c r="AX461">
        <v>203</v>
      </c>
      <c r="AY461">
        <v>169</v>
      </c>
    </row>
    <row r="462" spans="1:51">
      <c r="A462" t="str">
        <f t="shared" si="38"/>
        <v>2017</v>
      </c>
      <c r="B462" t="str">
        <f t="shared" si="39"/>
        <v>April</v>
      </c>
      <c r="C462" s="2">
        <v>42829</v>
      </c>
      <c r="D462" s="1" t="str">
        <f t="shared" si="35"/>
        <v>OK</v>
      </c>
      <c r="E462">
        <f t="shared" si="36"/>
        <v>1</v>
      </c>
      <c r="F462">
        <f t="shared" si="37"/>
        <v>0</v>
      </c>
      <c r="G462" s="13">
        <v>42829</v>
      </c>
      <c r="I462">
        <v>229</v>
      </c>
      <c r="J462">
        <v>207</v>
      </c>
      <c r="K462">
        <v>135</v>
      </c>
      <c r="M462">
        <v>72</v>
      </c>
      <c r="O462">
        <v>3</v>
      </c>
      <c r="P462">
        <v>497</v>
      </c>
      <c r="Q462">
        <v>314</v>
      </c>
      <c r="R462">
        <v>89</v>
      </c>
      <c r="S462">
        <v>93</v>
      </c>
      <c r="T462">
        <v>95</v>
      </c>
      <c r="U462">
        <v>35</v>
      </c>
      <c r="V462">
        <v>159</v>
      </c>
      <c r="W462">
        <v>389</v>
      </c>
      <c r="X462">
        <v>357</v>
      </c>
      <c r="Z462">
        <v>231</v>
      </c>
      <c r="AB462">
        <v>319</v>
      </c>
      <c r="AC462">
        <v>202</v>
      </c>
      <c r="AD462">
        <v>20</v>
      </c>
      <c r="AE462">
        <v>295</v>
      </c>
      <c r="AF462">
        <v>655</v>
      </c>
      <c r="AG462">
        <v>431</v>
      </c>
      <c r="AI462">
        <v>71</v>
      </c>
      <c r="AK462">
        <v>881</v>
      </c>
      <c r="AL462">
        <v>490</v>
      </c>
      <c r="AQ462">
        <v>60</v>
      </c>
      <c r="AR462">
        <v>318</v>
      </c>
      <c r="AS462">
        <v>835</v>
      </c>
      <c r="AU462">
        <v>280</v>
      </c>
      <c r="AV462">
        <v>39</v>
      </c>
      <c r="AW462">
        <v>46</v>
      </c>
      <c r="AX462">
        <v>139</v>
      </c>
      <c r="AY462">
        <v>127</v>
      </c>
    </row>
    <row r="463" spans="1:51">
      <c r="A463" t="str">
        <f t="shared" si="38"/>
        <v>2017</v>
      </c>
      <c r="B463" t="str">
        <f t="shared" si="39"/>
        <v>April</v>
      </c>
      <c r="C463" s="2">
        <v>42830</v>
      </c>
      <c r="D463" s="1" t="str">
        <f t="shared" si="35"/>
        <v>OK</v>
      </c>
      <c r="E463">
        <f t="shared" si="36"/>
        <v>1</v>
      </c>
      <c r="F463">
        <f t="shared" si="37"/>
        <v>0</v>
      </c>
      <c r="G463" s="13">
        <v>42830</v>
      </c>
      <c r="I463">
        <v>209</v>
      </c>
      <c r="J463">
        <v>191</v>
      </c>
      <c r="K463">
        <v>135</v>
      </c>
      <c r="M463">
        <v>71</v>
      </c>
      <c r="O463">
        <v>3</v>
      </c>
      <c r="P463">
        <v>412</v>
      </c>
      <c r="Q463">
        <v>274</v>
      </c>
      <c r="R463">
        <v>86</v>
      </c>
      <c r="S463">
        <v>89</v>
      </c>
      <c r="T463">
        <v>71</v>
      </c>
      <c r="U463">
        <v>28</v>
      </c>
      <c r="V463">
        <v>167</v>
      </c>
      <c r="W463">
        <v>385</v>
      </c>
      <c r="X463">
        <v>58</v>
      </c>
      <c r="Z463">
        <v>190</v>
      </c>
      <c r="AB463">
        <v>288</v>
      </c>
      <c r="AC463">
        <v>164</v>
      </c>
      <c r="AD463">
        <v>22</v>
      </c>
      <c r="AE463">
        <v>253</v>
      </c>
      <c r="AF463">
        <v>554</v>
      </c>
      <c r="AG463">
        <v>359</v>
      </c>
      <c r="AI463">
        <v>135</v>
      </c>
      <c r="AK463">
        <v>733</v>
      </c>
      <c r="AL463">
        <v>381</v>
      </c>
      <c r="AQ463">
        <v>61</v>
      </c>
      <c r="AR463">
        <v>308</v>
      </c>
      <c r="AS463">
        <v>669</v>
      </c>
      <c r="AU463">
        <v>306</v>
      </c>
      <c r="AV463">
        <v>36</v>
      </c>
      <c r="AW463">
        <v>65</v>
      </c>
      <c r="AX463">
        <v>138</v>
      </c>
      <c r="AY463">
        <v>83</v>
      </c>
    </row>
    <row r="464" spans="1:51">
      <c r="A464" t="str">
        <f t="shared" si="38"/>
        <v>2017</v>
      </c>
      <c r="B464" t="str">
        <f t="shared" si="39"/>
        <v>April</v>
      </c>
      <c r="C464" s="2">
        <v>42831</v>
      </c>
      <c r="D464" s="1" t="str">
        <f t="shared" si="35"/>
        <v>OK</v>
      </c>
      <c r="E464">
        <f t="shared" si="36"/>
        <v>1</v>
      </c>
      <c r="F464">
        <f t="shared" si="37"/>
        <v>0</v>
      </c>
      <c r="G464" s="13">
        <v>42831</v>
      </c>
      <c r="I464">
        <v>411</v>
      </c>
      <c r="J464">
        <v>339</v>
      </c>
      <c r="K464">
        <v>349</v>
      </c>
      <c r="M464">
        <v>160</v>
      </c>
      <c r="O464">
        <v>17</v>
      </c>
      <c r="P464">
        <v>782</v>
      </c>
      <c r="Q464">
        <v>480</v>
      </c>
      <c r="R464">
        <v>111</v>
      </c>
      <c r="S464">
        <v>145</v>
      </c>
      <c r="T464">
        <v>90</v>
      </c>
      <c r="U464">
        <v>57</v>
      </c>
      <c r="V464">
        <v>229</v>
      </c>
      <c r="W464">
        <v>721</v>
      </c>
      <c r="X464">
        <v>124</v>
      </c>
      <c r="Z464">
        <v>429</v>
      </c>
      <c r="AB464">
        <v>482</v>
      </c>
      <c r="AC464">
        <v>372</v>
      </c>
      <c r="AD464">
        <v>47</v>
      </c>
      <c r="AE464">
        <v>460</v>
      </c>
      <c r="AF464">
        <v>977</v>
      </c>
      <c r="AG464">
        <v>634</v>
      </c>
      <c r="AI464">
        <v>242</v>
      </c>
      <c r="AK464">
        <v>1437</v>
      </c>
      <c r="AL464">
        <v>834</v>
      </c>
      <c r="AQ464">
        <v>121</v>
      </c>
      <c r="AR464">
        <v>548</v>
      </c>
      <c r="AS464">
        <v>1341</v>
      </c>
      <c r="AU464">
        <v>597</v>
      </c>
      <c r="AV464">
        <v>60</v>
      </c>
      <c r="AW464">
        <v>106</v>
      </c>
      <c r="AX464">
        <v>192</v>
      </c>
      <c r="AY464">
        <v>176</v>
      </c>
    </row>
    <row r="465" spans="1:51">
      <c r="A465" t="str">
        <f t="shared" si="38"/>
        <v>2017</v>
      </c>
      <c r="B465" t="str">
        <f t="shared" si="39"/>
        <v>April</v>
      </c>
      <c r="C465" s="2">
        <v>42832</v>
      </c>
      <c r="D465" s="1" t="str">
        <f t="shared" si="35"/>
        <v>OK</v>
      </c>
      <c r="E465">
        <f t="shared" si="36"/>
        <v>1</v>
      </c>
      <c r="F465">
        <f t="shared" si="37"/>
        <v>0</v>
      </c>
      <c r="G465" s="13">
        <v>42832</v>
      </c>
      <c r="I465">
        <v>313</v>
      </c>
      <c r="J465">
        <v>287</v>
      </c>
      <c r="K465">
        <v>287</v>
      </c>
      <c r="M465">
        <v>113</v>
      </c>
      <c r="O465">
        <v>6</v>
      </c>
      <c r="P465">
        <v>716</v>
      </c>
      <c r="Q465">
        <v>380</v>
      </c>
      <c r="R465">
        <v>119</v>
      </c>
      <c r="S465">
        <v>122</v>
      </c>
      <c r="T465">
        <v>96</v>
      </c>
      <c r="U465">
        <v>52</v>
      </c>
      <c r="V465">
        <v>185</v>
      </c>
      <c r="W465">
        <v>579</v>
      </c>
      <c r="X465">
        <v>127</v>
      </c>
      <c r="Z465">
        <v>423</v>
      </c>
      <c r="AB465">
        <v>402</v>
      </c>
      <c r="AC465">
        <v>328</v>
      </c>
      <c r="AD465">
        <v>49</v>
      </c>
      <c r="AE465">
        <v>408</v>
      </c>
      <c r="AF465">
        <v>857</v>
      </c>
      <c r="AG465">
        <v>504</v>
      </c>
      <c r="AI465">
        <v>221</v>
      </c>
      <c r="AK465">
        <v>1302</v>
      </c>
      <c r="AL465">
        <v>808</v>
      </c>
      <c r="AQ465">
        <v>93</v>
      </c>
      <c r="AR465">
        <v>484</v>
      </c>
      <c r="AS465">
        <v>1265</v>
      </c>
      <c r="AU465">
        <v>638</v>
      </c>
      <c r="AV465">
        <v>40</v>
      </c>
      <c r="AW465">
        <v>104</v>
      </c>
      <c r="AX465">
        <v>180</v>
      </c>
      <c r="AY465">
        <v>164</v>
      </c>
    </row>
    <row r="466" spans="1:51">
      <c r="A466" t="str">
        <f t="shared" si="38"/>
        <v>2017</v>
      </c>
      <c r="B466" t="str">
        <f t="shared" si="39"/>
        <v>April</v>
      </c>
      <c r="C466" s="2">
        <v>42833</v>
      </c>
      <c r="D466" s="1" t="str">
        <f t="shared" si="35"/>
        <v>OK</v>
      </c>
      <c r="E466">
        <f t="shared" si="36"/>
        <v>0</v>
      </c>
      <c r="F466">
        <f t="shared" si="37"/>
        <v>1</v>
      </c>
      <c r="G466" s="13">
        <v>42833</v>
      </c>
      <c r="I466">
        <v>260</v>
      </c>
      <c r="J466">
        <v>125</v>
      </c>
      <c r="K466">
        <v>415</v>
      </c>
      <c r="M466">
        <v>166</v>
      </c>
      <c r="O466">
        <v>36</v>
      </c>
      <c r="P466">
        <v>321</v>
      </c>
      <c r="Q466">
        <v>310</v>
      </c>
      <c r="R466">
        <v>47</v>
      </c>
      <c r="S466">
        <v>83</v>
      </c>
      <c r="T466">
        <v>93</v>
      </c>
      <c r="U466">
        <v>43</v>
      </c>
      <c r="V466">
        <v>71</v>
      </c>
      <c r="W466">
        <v>368</v>
      </c>
      <c r="X466">
        <v>229</v>
      </c>
      <c r="Z466">
        <v>407</v>
      </c>
      <c r="AB466">
        <v>478</v>
      </c>
      <c r="AC466">
        <v>786</v>
      </c>
      <c r="AD466">
        <v>53</v>
      </c>
      <c r="AE466">
        <v>269</v>
      </c>
      <c r="AF466">
        <v>617</v>
      </c>
      <c r="AG466">
        <v>857</v>
      </c>
      <c r="AI466">
        <v>482</v>
      </c>
      <c r="AK466">
        <v>1323</v>
      </c>
      <c r="AL466">
        <v>1035</v>
      </c>
      <c r="AQ466">
        <v>122</v>
      </c>
      <c r="AR466">
        <v>207</v>
      </c>
      <c r="AS466">
        <v>1639</v>
      </c>
      <c r="AU466">
        <v>996</v>
      </c>
      <c r="AV466">
        <v>265</v>
      </c>
      <c r="AW466">
        <v>273</v>
      </c>
      <c r="AX466">
        <v>102</v>
      </c>
      <c r="AY466">
        <v>140</v>
      </c>
    </row>
    <row r="467" spans="1:51">
      <c r="A467" t="str">
        <f t="shared" si="38"/>
        <v>2017</v>
      </c>
      <c r="B467" t="str">
        <f t="shared" si="39"/>
        <v>April</v>
      </c>
      <c r="C467" s="2">
        <v>42834</v>
      </c>
      <c r="D467" s="1" t="str">
        <f t="shared" si="35"/>
        <v>OK</v>
      </c>
      <c r="E467">
        <f t="shared" si="36"/>
        <v>0</v>
      </c>
      <c r="F467">
        <f t="shared" si="37"/>
        <v>1</v>
      </c>
      <c r="G467" s="13">
        <v>42834</v>
      </c>
      <c r="I467">
        <v>359</v>
      </c>
      <c r="J467">
        <v>117</v>
      </c>
      <c r="K467">
        <v>422</v>
      </c>
      <c r="M467">
        <v>108</v>
      </c>
      <c r="O467">
        <v>41</v>
      </c>
      <c r="P467">
        <v>308</v>
      </c>
      <c r="Q467">
        <v>353</v>
      </c>
      <c r="R467">
        <v>46</v>
      </c>
      <c r="S467">
        <v>67</v>
      </c>
      <c r="T467">
        <v>82</v>
      </c>
      <c r="U467">
        <v>8</v>
      </c>
      <c r="V467">
        <v>56</v>
      </c>
      <c r="W467">
        <v>334</v>
      </c>
      <c r="X467">
        <v>198</v>
      </c>
      <c r="Z467">
        <v>387</v>
      </c>
      <c r="AB467">
        <v>420</v>
      </c>
      <c r="AC467">
        <v>729</v>
      </c>
      <c r="AD467">
        <v>24</v>
      </c>
      <c r="AE467">
        <v>255</v>
      </c>
      <c r="AF467">
        <v>603</v>
      </c>
      <c r="AG467">
        <v>996</v>
      </c>
      <c r="AI467">
        <v>501</v>
      </c>
      <c r="AK467">
        <v>1384</v>
      </c>
      <c r="AL467">
        <v>1033</v>
      </c>
      <c r="AQ467">
        <v>119</v>
      </c>
      <c r="AR467">
        <v>199</v>
      </c>
      <c r="AS467">
        <v>1617</v>
      </c>
      <c r="AU467">
        <v>1006</v>
      </c>
      <c r="AV467">
        <v>181</v>
      </c>
      <c r="AW467">
        <v>369</v>
      </c>
      <c r="AX467">
        <v>69</v>
      </c>
      <c r="AY467">
        <v>87</v>
      </c>
    </row>
    <row r="468" spans="1:51">
      <c r="A468" t="str">
        <f t="shared" si="38"/>
        <v>2017</v>
      </c>
      <c r="B468" t="str">
        <f t="shared" si="39"/>
        <v>April</v>
      </c>
      <c r="C468" s="2">
        <v>42835</v>
      </c>
      <c r="D468" s="1" t="str">
        <f t="shared" si="35"/>
        <v>OK</v>
      </c>
      <c r="E468">
        <f t="shared" si="36"/>
        <v>1</v>
      </c>
      <c r="F468">
        <f t="shared" si="37"/>
        <v>0</v>
      </c>
      <c r="G468" s="13">
        <v>42835</v>
      </c>
      <c r="I468">
        <v>552</v>
      </c>
      <c r="J468">
        <v>334</v>
      </c>
      <c r="K468">
        <v>318</v>
      </c>
      <c r="M468">
        <v>121</v>
      </c>
      <c r="O468">
        <v>33</v>
      </c>
      <c r="P468">
        <v>809</v>
      </c>
      <c r="Q468">
        <v>616</v>
      </c>
      <c r="R468">
        <v>120</v>
      </c>
      <c r="S468">
        <v>163</v>
      </c>
      <c r="T468">
        <v>112</v>
      </c>
      <c r="U468">
        <v>54</v>
      </c>
      <c r="V468">
        <v>227</v>
      </c>
      <c r="W468">
        <v>732</v>
      </c>
      <c r="X468">
        <v>147</v>
      </c>
      <c r="Z468">
        <v>381</v>
      </c>
      <c r="AB468">
        <v>614</v>
      </c>
      <c r="AC468">
        <v>456</v>
      </c>
      <c r="AD468">
        <v>36</v>
      </c>
      <c r="AE468">
        <v>514</v>
      </c>
      <c r="AF468">
        <v>1207</v>
      </c>
      <c r="AG468">
        <v>811</v>
      </c>
      <c r="AI468">
        <v>309</v>
      </c>
      <c r="AK468">
        <v>1433</v>
      </c>
      <c r="AL468">
        <v>992</v>
      </c>
      <c r="AQ468">
        <v>182</v>
      </c>
      <c r="AR468">
        <v>634</v>
      </c>
      <c r="AS468">
        <v>1554</v>
      </c>
      <c r="AU468">
        <v>906</v>
      </c>
      <c r="AV468">
        <v>64</v>
      </c>
      <c r="AW468">
        <v>96</v>
      </c>
      <c r="AX468">
        <v>194</v>
      </c>
      <c r="AY468">
        <v>159</v>
      </c>
    </row>
    <row r="469" spans="1:51">
      <c r="A469" t="str">
        <f t="shared" si="38"/>
        <v>2017</v>
      </c>
      <c r="B469" t="str">
        <f t="shared" si="39"/>
        <v>April</v>
      </c>
      <c r="C469" s="2">
        <v>42836</v>
      </c>
      <c r="D469" s="1" t="str">
        <f t="shared" si="35"/>
        <v>OK</v>
      </c>
      <c r="E469">
        <f t="shared" si="36"/>
        <v>1</v>
      </c>
      <c r="F469">
        <f t="shared" si="37"/>
        <v>0</v>
      </c>
      <c r="G469" s="13">
        <v>42836</v>
      </c>
      <c r="I469">
        <v>479</v>
      </c>
      <c r="J469">
        <v>368</v>
      </c>
      <c r="K469">
        <v>316</v>
      </c>
      <c r="M469">
        <v>157</v>
      </c>
      <c r="O469">
        <v>23</v>
      </c>
      <c r="P469">
        <v>940</v>
      </c>
      <c r="Q469">
        <v>554</v>
      </c>
      <c r="R469">
        <v>105</v>
      </c>
      <c r="S469">
        <v>177</v>
      </c>
      <c r="T469">
        <v>97</v>
      </c>
      <c r="U469">
        <v>53</v>
      </c>
      <c r="V469">
        <v>212</v>
      </c>
      <c r="W469">
        <v>754</v>
      </c>
      <c r="X469">
        <v>127</v>
      </c>
      <c r="Z469">
        <v>483</v>
      </c>
      <c r="AB469">
        <v>634</v>
      </c>
      <c r="AC469">
        <v>467</v>
      </c>
      <c r="AD469">
        <v>36</v>
      </c>
      <c r="AE469">
        <v>525</v>
      </c>
      <c r="AF469">
        <v>1171</v>
      </c>
      <c r="AG469">
        <v>811</v>
      </c>
      <c r="AI469">
        <v>275</v>
      </c>
      <c r="AK469">
        <v>1282</v>
      </c>
      <c r="AL469">
        <v>915</v>
      </c>
      <c r="AQ469">
        <v>155</v>
      </c>
      <c r="AR469">
        <v>605</v>
      </c>
      <c r="AS469">
        <v>1563</v>
      </c>
      <c r="AU469">
        <v>900</v>
      </c>
      <c r="AV469">
        <v>92</v>
      </c>
      <c r="AW469">
        <v>134</v>
      </c>
      <c r="AX469">
        <v>220</v>
      </c>
      <c r="AY469">
        <v>218</v>
      </c>
    </row>
    <row r="470" spans="1:51">
      <c r="A470" t="str">
        <f t="shared" si="38"/>
        <v>2017</v>
      </c>
      <c r="B470" t="str">
        <f t="shared" si="39"/>
        <v>April</v>
      </c>
      <c r="C470" s="2">
        <v>42837</v>
      </c>
      <c r="D470" s="1" t="str">
        <f t="shared" si="35"/>
        <v>OK</v>
      </c>
      <c r="E470">
        <f t="shared" si="36"/>
        <v>1</v>
      </c>
      <c r="F470">
        <f t="shared" si="37"/>
        <v>0</v>
      </c>
      <c r="G470" s="13">
        <v>42837</v>
      </c>
      <c r="I470">
        <v>204</v>
      </c>
      <c r="J470">
        <v>188</v>
      </c>
      <c r="K470">
        <v>105</v>
      </c>
      <c r="M470">
        <v>117</v>
      </c>
      <c r="O470">
        <v>7</v>
      </c>
      <c r="P470">
        <v>439</v>
      </c>
      <c r="Q470">
        <v>267</v>
      </c>
      <c r="R470">
        <v>85</v>
      </c>
      <c r="S470">
        <v>92</v>
      </c>
      <c r="T470">
        <v>91</v>
      </c>
      <c r="U470">
        <v>44</v>
      </c>
      <c r="V470">
        <v>172</v>
      </c>
      <c r="W470">
        <v>383</v>
      </c>
      <c r="X470">
        <v>95</v>
      </c>
      <c r="Z470">
        <v>292</v>
      </c>
      <c r="AB470">
        <v>276</v>
      </c>
      <c r="AC470">
        <v>179</v>
      </c>
      <c r="AD470">
        <v>11</v>
      </c>
      <c r="AE470">
        <v>281</v>
      </c>
      <c r="AF470">
        <v>506</v>
      </c>
      <c r="AG470">
        <v>354</v>
      </c>
      <c r="AI470">
        <v>52</v>
      </c>
      <c r="AK470">
        <v>696</v>
      </c>
      <c r="AL470">
        <v>421</v>
      </c>
      <c r="AQ470">
        <v>48</v>
      </c>
      <c r="AR470">
        <v>318</v>
      </c>
      <c r="AS470">
        <v>788</v>
      </c>
      <c r="AU470">
        <v>252</v>
      </c>
      <c r="AV470">
        <v>31</v>
      </c>
      <c r="AW470">
        <v>40</v>
      </c>
      <c r="AX470">
        <v>132</v>
      </c>
      <c r="AY470">
        <v>104</v>
      </c>
    </row>
    <row r="471" spans="1:51">
      <c r="A471" t="str">
        <f t="shared" si="38"/>
        <v>2017</v>
      </c>
      <c r="B471" t="str">
        <f t="shared" si="39"/>
        <v>April</v>
      </c>
      <c r="C471" s="2">
        <v>42838</v>
      </c>
      <c r="D471" s="1" t="str">
        <f t="shared" si="35"/>
        <v>OK</v>
      </c>
      <c r="E471">
        <f t="shared" si="36"/>
        <v>1</v>
      </c>
      <c r="F471">
        <f t="shared" si="37"/>
        <v>0</v>
      </c>
      <c r="G471" s="13">
        <v>42838</v>
      </c>
      <c r="I471">
        <v>142</v>
      </c>
      <c r="J471">
        <v>114</v>
      </c>
      <c r="K471">
        <v>84</v>
      </c>
      <c r="M471">
        <v>144</v>
      </c>
      <c r="O471">
        <v>1</v>
      </c>
      <c r="P471">
        <v>297</v>
      </c>
      <c r="Q471">
        <v>154</v>
      </c>
      <c r="R471">
        <v>82</v>
      </c>
      <c r="S471">
        <v>58</v>
      </c>
      <c r="T471">
        <v>93</v>
      </c>
      <c r="U471">
        <v>20</v>
      </c>
      <c r="V471">
        <v>124</v>
      </c>
      <c r="W471">
        <v>245</v>
      </c>
      <c r="X471">
        <v>62</v>
      </c>
      <c r="Z471">
        <v>160</v>
      </c>
      <c r="AB471">
        <v>155</v>
      </c>
      <c r="AC471">
        <v>123</v>
      </c>
      <c r="AD471">
        <v>29</v>
      </c>
      <c r="AE471">
        <v>168</v>
      </c>
      <c r="AF471">
        <v>353</v>
      </c>
      <c r="AG471">
        <v>226</v>
      </c>
      <c r="AI471">
        <v>52</v>
      </c>
      <c r="AK471">
        <v>457</v>
      </c>
      <c r="AL471">
        <v>240</v>
      </c>
      <c r="AQ471">
        <v>35</v>
      </c>
      <c r="AR471">
        <v>243</v>
      </c>
      <c r="AS471">
        <v>512</v>
      </c>
      <c r="AU471">
        <v>170</v>
      </c>
      <c r="AV471">
        <v>31</v>
      </c>
      <c r="AW471">
        <v>11</v>
      </c>
      <c r="AX471">
        <v>96</v>
      </c>
      <c r="AY471">
        <v>80</v>
      </c>
    </row>
    <row r="472" spans="1:51">
      <c r="A472" t="str">
        <f t="shared" si="38"/>
        <v>2017</v>
      </c>
      <c r="B472" t="str">
        <f t="shared" si="39"/>
        <v>April</v>
      </c>
      <c r="C472" s="2">
        <v>42839</v>
      </c>
      <c r="D472" s="1" t="str">
        <f t="shared" si="35"/>
        <v>OK</v>
      </c>
      <c r="E472">
        <v>0</v>
      </c>
      <c r="F472">
        <v>1</v>
      </c>
      <c r="G472" s="13">
        <v>42839</v>
      </c>
      <c r="I472">
        <v>253</v>
      </c>
      <c r="J472">
        <v>85</v>
      </c>
      <c r="K472">
        <v>453</v>
      </c>
      <c r="M472">
        <v>119</v>
      </c>
      <c r="O472">
        <v>41</v>
      </c>
      <c r="P472">
        <v>231</v>
      </c>
      <c r="Q472">
        <v>293</v>
      </c>
      <c r="R472">
        <v>14</v>
      </c>
      <c r="S472">
        <v>62</v>
      </c>
      <c r="T472">
        <v>53</v>
      </c>
      <c r="U472">
        <v>21</v>
      </c>
      <c r="V472">
        <v>56</v>
      </c>
      <c r="W472">
        <v>279</v>
      </c>
      <c r="X472">
        <v>133</v>
      </c>
      <c r="Z472">
        <v>353</v>
      </c>
      <c r="AB472">
        <v>517</v>
      </c>
      <c r="AC472">
        <v>668</v>
      </c>
      <c r="AD472">
        <v>38</v>
      </c>
      <c r="AE472">
        <v>260</v>
      </c>
      <c r="AF472">
        <v>462</v>
      </c>
      <c r="AG472">
        <v>557</v>
      </c>
      <c r="AI472">
        <v>856</v>
      </c>
      <c r="AK472">
        <v>1086</v>
      </c>
      <c r="AL472">
        <v>865</v>
      </c>
      <c r="AQ472">
        <v>118</v>
      </c>
      <c r="AR472">
        <v>142</v>
      </c>
      <c r="AS472">
        <v>1354</v>
      </c>
      <c r="AU472">
        <v>976</v>
      </c>
      <c r="AV472">
        <v>164</v>
      </c>
      <c r="AW472">
        <v>227</v>
      </c>
      <c r="AX472">
        <v>79</v>
      </c>
      <c r="AY472">
        <v>66</v>
      </c>
    </row>
    <row r="473" spans="1:51">
      <c r="A473" t="str">
        <f t="shared" si="38"/>
        <v>2017</v>
      </c>
      <c r="B473" t="str">
        <f t="shared" si="39"/>
        <v>April</v>
      </c>
      <c r="C473" s="2">
        <v>42840</v>
      </c>
      <c r="D473" s="1" t="str">
        <f t="shared" si="35"/>
        <v>OK</v>
      </c>
      <c r="E473">
        <f t="shared" si="36"/>
        <v>0</v>
      </c>
      <c r="F473">
        <f t="shared" si="37"/>
        <v>1</v>
      </c>
      <c r="G473" s="13">
        <v>42840</v>
      </c>
      <c r="I473">
        <v>182</v>
      </c>
      <c r="J473">
        <v>81</v>
      </c>
      <c r="K473">
        <v>259</v>
      </c>
      <c r="M473">
        <v>155</v>
      </c>
      <c r="O473">
        <v>13</v>
      </c>
      <c r="P473">
        <v>212</v>
      </c>
      <c r="Q473">
        <v>192</v>
      </c>
      <c r="R473">
        <v>19</v>
      </c>
      <c r="S473">
        <v>48</v>
      </c>
      <c r="T473">
        <v>54</v>
      </c>
      <c r="U473">
        <v>47</v>
      </c>
      <c r="V473">
        <v>46</v>
      </c>
      <c r="W473">
        <v>295</v>
      </c>
      <c r="X473">
        <v>148</v>
      </c>
      <c r="Z473">
        <v>265</v>
      </c>
      <c r="AB473">
        <v>296</v>
      </c>
      <c r="AC473">
        <v>504</v>
      </c>
      <c r="AD473">
        <v>42</v>
      </c>
      <c r="AE473">
        <v>182</v>
      </c>
      <c r="AF473">
        <v>327</v>
      </c>
      <c r="AG473">
        <v>447</v>
      </c>
      <c r="AI473">
        <v>505</v>
      </c>
      <c r="AK473">
        <v>917</v>
      </c>
      <c r="AL473">
        <v>666</v>
      </c>
      <c r="AQ473">
        <v>113</v>
      </c>
      <c r="AR473">
        <v>130</v>
      </c>
      <c r="AS473">
        <v>1061</v>
      </c>
      <c r="AU473">
        <v>608</v>
      </c>
      <c r="AV473">
        <v>101</v>
      </c>
      <c r="AW473">
        <v>178</v>
      </c>
      <c r="AX473">
        <v>64</v>
      </c>
      <c r="AY473">
        <v>77</v>
      </c>
    </row>
    <row r="474" spans="1:51">
      <c r="A474" t="str">
        <f t="shared" si="38"/>
        <v>2017</v>
      </c>
      <c r="B474" t="str">
        <f t="shared" si="39"/>
        <v>April</v>
      </c>
      <c r="C474" s="2">
        <v>42841</v>
      </c>
      <c r="D474" s="1" t="str">
        <f t="shared" si="35"/>
        <v>OK</v>
      </c>
      <c r="E474">
        <f t="shared" si="36"/>
        <v>0</v>
      </c>
      <c r="F474">
        <f t="shared" si="37"/>
        <v>1</v>
      </c>
      <c r="G474" s="13">
        <v>42841</v>
      </c>
      <c r="I474">
        <v>244</v>
      </c>
      <c r="J474">
        <v>66</v>
      </c>
      <c r="K474">
        <v>361</v>
      </c>
      <c r="M474">
        <v>42</v>
      </c>
      <c r="O474">
        <v>30</v>
      </c>
      <c r="P474">
        <v>223</v>
      </c>
      <c r="Q474">
        <v>328</v>
      </c>
      <c r="R474">
        <v>13</v>
      </c>
      <c r="S474">
        <v>57</v>
      </c>
      <c r="T474">
        <v>74</v>
      </c>
      <c r="U474">
        <v>33</v>
      </c>
      <c r="V474">
        <v>44</v>
      </c>
      <c r="W474">
        <v>239</v>
      </c>
      <c r="X474">
        <v>146</v>
      </c>
      <c r="Z474">
        <v>287</v>
      </c>
      <c r="AB474">
        <v>617</v>
      </c>
      <c r="AC474">
        <v>752</v>
      </c>
      <c r="AD474">
        <v>27</v>
      </c>
      <c r="AE474">
        <v>290</v>
      </c>
      <c r="AF474">
        <v>512</v>
      </c>
      <c r="AG474">
        <v>812</v>
      </c>
      <c r="AI474">
        <v>616</v>
      </c>
      <c r="AK474">
        <v>1177</v>
      </c>
      <c r="AL474">
        <v>858</v>
      </c>
      <c r="AQ474">
        <v>97</v>
      </c>
      <c r="AR474">
        <v>134</v>
      </c>
      <c r="AS474">
        <v>1399</v>
      </c>
      <c r="AU474">
        <v>860</v>
      </c>
      <c r="AV474">
        <v>208</v>
      </c>
      <c r="AW474">
        <v>367</v>
      </c>
      <c r="AX474">
        <v>52</v>
      </c>
      <c r="AY474">
        <v>86</v>
      </c>
    </row>
    <row r="475" spans="1:51">
      <c r="A475" t="str">
        <f t="shared" si="38"/>
        <v>2017</v>
      </c>
      <c r="B475" t="str">
        <f t="shared" si="39"/>
        <v>April</v>
      </c>
      <c r="C475" s="2">
        <v>42842</v>
      </c>
      <c r="D475" s="1" t="str">
        <f t="shared" si="35"/>
        <v>OK</v>
      </c>
      <c r="E475">
        <v>0</v>
      </c>
      <c r="F475">
        <v>1</v>
      </c>
      <c r="G475" s="13">
        <v>42842</v>
      </c>
      <c r="I475">
        <v>267</v>
      </c>
      <c r="J475">
        <v>77</v>
      </c>
      <c r="K475">
        <v>399</v>
      </c>
      <c r="M475">
        <v>123</v>
      </c>
      <c r="O475">
        <v>29</v>
      </c>
      <c r="P475">
        <v>240</v>
      </c>
      <c r="Q475">
        <v>348</v>
      </c>
      <c r="R475">
        <v>24</v>
      </c>
      <c r="S475">
        <v>63</v>
      </c>
      <c r="T475">
        <v>72</v>
      </c>
      <c r="U475">
        <v>15</v>
      </c>
      <c r="V475">
        <v>48</v>
      </c>
      <c r="W475">
        <v>238</v>
      </c>
      <c r="X475">
        <v>120</v>
      </c>
      <c r="Z475">
        <v>285</v>
      </c>
      <c r="AB475">
        <v>520</v>
      </c>
      <c r="AC475">
        <v>685</v>
      </c>
      <c r="AD475">
        <v>47</v>
      </c>
      <c r="AE475">
        <v>308</v>
      </c>
      <c r="AF475">
        <v>443</v>
      </c>
      <c r="AG475">
        <v>509</v>
      </c>
      <c r="AI475">
        <v>663</v>
      </c>
      <c r="AK475">
        <v>1115</v>
      </c>
      <c r="AL475">
        <v>972</v>
      </c>
      <c r="AQ475">
        <v>125</v>
      </c>
      <c r="AR475">
        <v>165</v>
      </c>
      <c r="AS475">
        <v>1285</v>
      </c>
      <c r="AU475">
        <v>1022</v>
      </c>
      <c r="AV475">
        <v>151</v>
      </c>
      <c r="AW475">
        <v>248</v>
      </c>
      <c r="AX475">
        <v>70</v>
      </c>
      <c r="AY475">
        <v>83</v>
      </c>
    </row>
    <row r="476" spans="1:51">
      <c r="A476" t="str">
        <f t="shared" si="38"/>
        <v>2017</v>
      </c>
      <c r="B476" t="str">
        <f t="shared" si="39"/>
        <v>April</v>
      </c>
      <c r="C476" s="2">
        <v>42843</v>
      </c>
      <c r="D476" s="1" t="str">
        <f t="shared" si="35"/>
        <v>OK</v>
      </c>
      <c r="E476">
        <f t="shared" si="36"/>
        <v>1</v>
      </c>
      <c r="F476">
        <f t="shared" si="37"/>
        <v>0</v>
      </c>
      <c r="G476" s="13">
        <v>42843</v>
      </c>
      <c r="I476">
        <v>437</v>
      </c>
      <c r="J476">
        <v>286</v>
      </c>
      <c r="K476">
        <v>329</v>
      </c>
      <c r="M476">
        <v>146</v>
      </c>
      <c r="O476">
        <v>27</v>
      </c>
      <c r="P476">
        <v>663</v>
      </c>
      <c r="Q476">
        <v>446</v>
      </c>
      <c r="R476">
        <v>75</v>
      </c>
      <c r="S476">
        <v>144</v>
      </c>
      <c r="T476">
        <v>112</v>
      </c>
      <c r="U476">
        <v>38</v>
      </c>
      <c r="V476">
        <v>193</v>
      </c>
      <c r="W476">
        <v>572</v>
      </c>
      <c r="X476">
        <v>148</v>
      </c>
      <c r="Z476">
        <v>353</v>
      </c>
      <c r="AB476">
        <v>649</v>
      </c>
      <c r="AC476">
        <v>498</v>
      </c>
      <c r="AD476">
        <v>43</v>
      </c>
      <c r="AE476">
        <v>526</v>
      </c>
      <c r="AF476">
        <v>956</v>
      </c>
      <c r="AG476">
        <v>718</v>
      </c>
      <c r="AI476">
        <v>466</v>
      </c>
      <c r="AK476">
        <v>1314</v>
      </c>
      <c r="AL476">
        <v>1001</v>
      </c>
      <c r="AQ476">
        <v>139</v>
      </c>
      <c r="AR476">
        <v>435</v>
      </c>
      <c r="AS476">
        <v>1469</v>
      </c>
      <c r="AU476">
        <v>900</v>
      </c>
      <c r="AV476">
        <v>116</v>
      </c>
      <c r="AW476">
        <v>127</v>
      </c>
      <c r="AX476">
        <v>189</v>
      </c>
      <c r="AY476">
        <v>158</v>
      </c>
    </row>
    <row r="477" spans="1:51">
      <c r="A477" t="str">
        <f t="shared" si="38"/>
        <v>2017</v>
      </c>
      <c r="B477" t="str">
        <f t="shared" si="39"/>
        <v>April</v>
      </c>
      <c r="C477" s="2">
        <v>42844</v>
      </c>
      <c r="D477" s="1" t="str">
        <f t="shared" si="35"/>
        <v>OK</v>
      </c>
      <c r="E477">
        <f t="shared" si="36"/>
        <v>1</v>
      </c>
      <c r="F477">
        <f t="shared" si="37"/>
        <v>0</v>
      </c>
      <c r="G477" s="13">
        <v>42844</v>
      </c>
      <c r="I477">
        <v>404</v>
      </c>
      <c r="J477">
        <v>320</v>
      </c>
      <c r="K477">
        <v>356</v>
      </c>
      <c r="M477">
        <v>135</v>
      </c>
      <c r="O477">
        <v>27</v>
      </c>
      <c r="P477">
        <v>792</v>
      </c>
      <c r="Q477">
        <v>465</v>
      </c>
      <c r="R477">
        <v>73</v>
      </c>
      <c r="S477">
        <v>169</v>
      </c>
      <c r="T477">
        <v>92</v>
      </c>
      <c r="U477">
        <v>59</v>
      </c>
      <c r="V477">
        <v>189</v>
      </c>
      <c r="W477">
        <v>732</v>
      </c>
      <c r="X477">
        <v>151</v>
      </c>
      <c r="Z477">
        <v>453</v>
      </c>
      <c r="AB477">
        <v>622</v>
      </c>
      <c r="AC477">
        <v>535</v>
      </c>
      <c r="AD477">
        <v>22</v>
      </c>
      <c r="AE477">
        <v>515</v>
      </c>
      <c r="AF477">
        <v>1047</v>
      </c>
      <c r="AG477">
        <v>712</v>
      </c>
      <c r="AI477">
        <v>398</v>
      </c>
      <c r="AK477">
        <v>1465</v>
      </c>
      <c r="AL477">
        <v>1072</v>
      </c>
      <c r="AQ477">
        <v>137</v>
      </c>
      <c r="AR477">
        <v>486</v>
      </c>
      <c r="AS477">
        <v>1615</v>
      </c>
      <c r="AU477">
        <v>890</v>
      </c>
      <c r="AV477">
        <v>148</v>
      </c>
      <c r="AW477">
        <v>137</v>
      </c>
      <c r="AX477">
        <v>176</v>
      </c>
      <c r="AY477">
        <v>187</v>
      </c>
    </row>
    <row r="478" spans="1:51">
      <c r="A478" t="str">
        <f t="shared" si="38"/>
        <v>2017</v>
      </c>
      <c r="B478" t="str">
        <f t="shared" si="39"/>
        <v>April</v>
      </c>
      <c r="C478" s="2">
        <v>42845</v>
      </c>
      <c r="D478" s="1" t="str">
        <f t="shared" si="35"/>
        <v>OK</v>
      </c>
      <c r="E478">
        <f t="shared" si="36"/>
        <v>1</v>
      </c>
      <c r="F478">
        <f t="shared" si="37"/>
        <v>0</v>
      </c>
      <c r="G478" s="13">
        <v>42845</v>
      </c>
      <c r="I478">
        <v>405</v>
      </c>
      <c r="J478">
        <v>324</v>
      </c>
      <c r="K478">
        <v>323</v>
      </c>
      <c r="M478">
        <v>121</v>
      </c>
      <c r="O478">
        <v>25</v>
      </c>
      <c r="P478">
        <v>719</v>
      </c>
      <c r="Q478">
        <v>467</v>
      </c>
      <c r="R478">
        <v>88</v>
      </c>
      <c r="S478">
        <v>166</v>
      </c>
      <c r="T478">
        <v>82</v>
      </c>
      <c r="U478">
        <v>42</v>
      </c>
      <c r="V478">
        <v>195</v>
      </c>
      <c r="W478">
        <v>648</v>
      </c>
      <c r="X478">
        <v>127</v>
      </c>
      <c r="Z478">
        <v>357</v>
      </c>
      <c r="AB478">
        <v>573</v>
      </c>
      <c r="AC478">
        <v>393</v>
      </c>
      <c r="AD478">
        <v>44</v>
      </c>
      <c r="AE478">
        <v>458</v>
      </c>
      <c r="AF478">
        <v>876</v>
      </c>
      <c r="AG478">
        <v>580</v>
      </c>
      <c r="AI478">
        <v>244</v>
      </c>
      <c r="AK478">
        <v>1291</v>
      </c>
      <c r="AL478">
        <v>905</v>
      </c>
      <c r="AQ478">
        <v>157</v>
      </c>
      <c r="AR478">
        <v>441</v>
      </c>
      <c r="AS478">
        <v>1466</v>
      </c>
      <c r="AU478">
        <v>648</v>
      </c>
      <c r="AV478">
        <v>82</v>
      </c>
      <c r="AW478">
        <v>120</v>
      </c>
      <c r="AX478">
        <v>162</v>
      </c>
      <c r="AY478">
        <v>164</v>
      </c>
    </row>
    <row r="479" spans="1:51">
      <c r="A479" t="str">
        <f t="shared" si="38"/>
        <v>2017</v>
      </c>
      <c r="B479" t="str">
        <f t="shared" si="39"/>
        <v>April</v>
      </c>
      <c r="C479" s="2">
        <v>42846</v>
      </c>
      <c r="D479" s="1" t="str">
        <f t="shared" si="35"/>
        <v>OK</v>
      </c>
      <c r="E479">
        <f t="shared" si="36"/>
        <v>1</v>
      </c>
      <c r="F479">
        <f t="shared" si="37"/>
        <v>0</v>
      </c>
      <c r="G479" s="13">
        <v>42846</v>
      </c>
      <c r="I479">
        <v>344</v>
      </c>
      <c r="J479">
        <v>225</v>
      </c>
      <c r="K479">
        <v>287</v>
      </c>
      <c r="M479">
        <v>100</v>
      </c>
      <c r="O479">
        <v>29</v>
      </c>
      <c r="P479">
        <v>569</v>
      </c>
      <c r="Q479">
        <v>360</v>
      </c>
      <c r="R479">
        <v>87</v>
      </c>
      <c r="S479">
        <v>150</v>
      </c>
      <c r="T479">
        <v>86</v>
      </c>
      <c r="U479">
        <v>30</v>
      </c>
      <c r="V479">
        <v>194</v>
      </c>
      <c r="W479">
        <v>592</v>
      </c>
      <c r="X479">
        <v>101</v>
      </c>
      <c r="Z479">
        <v>304</v>
      </c>
      <c r="AB479">
        <v>408</v>
      </c>
      <c r="AC479">
        <v>349</v>
      </c>
      <c r="AD479">
        <v>49</v>
      </c>
      <c r="AE479">
        <v>394</v>
      </c>
      <c r="AF479">
        <v>821</v>
      </c>
      <c r="AG479">
        <v>574</v>
      </c>
      <c r="AI479">
        <v>306</v>
      </c>
      <c r="AK479">
        <v>1134</v>
      </c>
      <c r="AL479">
        <v>937</v>
      </c>
      <c r="AQ479">
        <v>131</v>
      </c>
      <c r="AR479">
        <v>402</v>
      </c>
      <c r="AS479">
        <v>1192</v>
      </c>
      <c r="AU479">
        <v>712</v>
      </c>
      <c r="AV479">
        <v>137</v>
      </c>
      <c r="AW479">
        <v>128</v>
      </c>
      <c r="AX479">
        <v>159</v>
      </c>
      <c r="AY479">
        <v>150</v>
      </c>
    </row>
    <row r="480" spans="1:51">
      <c r="A480" t="str">
        <f t="shared" si="38"/>
        <v>2017</v>
      </c>
      <c r="B480" t="str">
        <f t="shared" si="39"/>
        <v>April</v>
      </c>
      <c r="C480" s="2">
        <v>42847</v>
      </c>
      <c r="D480" s="1" t="str">
        <f t="shared" si="35"/>
        <v>OK</v>
      </c>
      <c r="E480">
        <f t="shared" si="36"/>
        <v>0</v>
      </c>
      <c r="F480">
        <f t="shared" si="37"/>
        <v>1</v>
      </c>
      <c r="G480" s="13">
        <v>42847</v>
      </c>
      <c r="I480">
        <v>195</v>
      </c>
      <c r="J480">
        <v>99</v>
      </c>
      <c r="K480">
        <v>357</v>
      </c>
      <c r="M480">
        <v>179</v>
      </c>
      <c r="O480">
        <v>30</v>
      </c>
      <c r="P480">
        <v>288</v>
      </c>
      <c r="Q480">
        <v>220</v>
      </c>
      <c r="R480">
        <v>46</v>
      </c>
      <c r="S480">
        <v>89</v>
      </c>
      <c r="T480">
        <v>87</v>
      </c>
      <c r="U480">
        <v>30</v>
      </c>
      <c r="V480">
        <v>71</v>
      </c>
      <c r="W480">
        <v>335</v>
      </c>
      <c r="X480">
        <v>240</v>
      </c>
      <c r="Z480">
        <v>381</v>
      </c>
      <c r="AB480">
        <v>493</v>
      </c>
      <c r="AC480">
        <v>840</v>
      </c>
      <c r="AD480">
        <v>72</v>
      </c>
      <c r="AE480">
        <v>256</v>
      </c>
      <c r="AF480">
        <v>476</v>
      </c>
      <c r="AG480">
        <v>714</v>
      </c>
      <c r="AI480">
        <v>493</v>
      </c>
      <c r="AK480">
        <v>1073</v>
      </c>
      <c r="AL480">
        <v>1031</v>
      </c>
      <c r="AQ480">
        <v>165</v>
      </c>
      <c r="AR480">
        <v>210</v>
      </c>
      <c r="AS480">
        <v>1083</v>
      </c>
      <c r="AU480">
        <v>1166</v>
      </c>
      <c r="AV480">
        <v>196</v>
      </c>
      <c r="AW480">
        <v>299</v>
      </c>
      <c r="AX480">
        <v>92</v>
      </c>
      <c r="AY480">
        <v>122</v>
      </c>
    </row>
    <row r="481" spans="1:51">
      <c r="A481" t="str">
        <f t="shared" si="38"/>
        <v>2017</v>
      </c>
      <c r="B481" t="str">
        <f t="shared" si="39"/>
        <v>April</v>
      </c>
      <c r="C481" s="2">
        <v>42848</v>
      </c>
      <c r="D481" s="1" t="str">
        <f t="shared" si="35"/>
        <v>OK</v>
      </c>
      <c r="E481">
        <f t="shared" si="36"/>
        <v>0</v>
      </c>
      <c r="F481">
        <f t="shared" si="37"/>
        <v>1</v>
      </c>
      <c r="G481" s="13">
        <v>42848</v>
      </c>
      <c r="I481">
        <v>281</v>
      </c>
      <c r="J481">
        <v>100</v>
      </c>
      <c r="K481">
        <v>341</v>
      </c>
      <c r="M481">
        <v>55</v>
      </c>
      <c r="O481">
        <v>31</v>
      </c>
      <c r="P481">
        <v>253</v>
      </c>
      <c r="Q481">
        <v>369</v>
      </c>
      <c r="R481">
        <v>35</v>
      </c>
      <c r="S481">
        <v>62</v>
      </c>
      <c r="T481">
        <v>76</v>
      </c>
      <c r="U481">
        <v>23</v>
      </c>
      <c r="V481">
        <v>71</v>
      </c>
      <c r="W481">
        <v>297</v>
      </c>
      <c r="X481">
        <v>184</v>
      </c>
      <c r="Z481">
        <v>326</v>
      </c>
      <c r="AB481">
        <v>499</v>
      </c>
      <c r="AC481">
        <v>867</v>
      </c>
      <c r="AD481">
        <v>32</v>
      </c>
      <c r="AE481">
        <v>318</v>
      </c>
      <c r="AF481">
        <v>614</v>
      </c>
      <c r="AG481">
        <v>808</v>
      </c>
      <c r="AI481">
        <v>543</v>
      </c>
      <c r="AK481">
        <v>1179</v>
      </c>
      <c r="AL481">
        <v>966</v>
      </c>
      <c r="AQ481">
        <v>140</v>
      </c>
      <c r="AR481">
        <v>186</v>
      </c>
      <c r="AS481">
        <v>1248</v>
      </c>
      <c r="AU481">
        <v>765</v>
      </c>
      <c r="AV481">
        <v>262</v>
      </c>
      <c r="AW481">
        <v>359</v>
      </c>
      <c r="AX481">
        <v>94</v>
      </c>
      <c r="AY481">
        <v>94</v>
      </c>
    </row>
    <row r="482" spans="1:51">
      <c r="A482" t="str">
        <f t="shared" si="38"/>
        <v>2017</v>
      </c>
      <c r="B482" t="str">
        <f t="shared" si="39"/>
        <v>April</v>
      </c>
      <c r="C482" s="2">
        <v>42849</v>
      </c>
      <c r="D482" s="1" t="str">
        <f t="shared" si="35"/>
        <v>OK</v>
      </c>
      <c r="E482">
        <f t="shared" si="36"/>
        <v>1</v>
      </c>
      <c r="F482">
        <f t="shared" si="37"/>
        <v>0</v>
      </c>
      <c r="G482" s="13">
        <v>42849</v>
      </c>
      <c r="I482">
        <v>396</v>
      </c>
      <c r="J482">
        <v>247</v>
      </c>
      <c r="K482">
        <v>238</v>
      </c>
      <c r="M482">
        <v>133</v>
      </c>
      <c r="O482">
        <v>28</v>
      </c>
      <c r="P482">
        <v>590</v>
      </c>
      <c r="Q482">
        <v>374</v>
      </c>
      <c r="R482">
        <v>69</v>
      </c>
      <c r="S482">
        <v>132</v>
      </c>
      <c r="T482">
        <v>95</v>
      </c>
      <c r="U482">
        <v>29</v>
      </c>
      <c r="V482">
        <v>160</v>
      </c>
      <c r="W482">
        <v>562</v>
      </c>
      <c r="X482">
        <v>107</v>
      </c>
      <c r="Z482">
        <v>274</v>
      </c>
      <c r="AB482">
        <v>551</v>
      </c>
      <c r="AC482">
        <v>512</v>
      </c>
      <c r="AD482">
        <v>46</v>
      </c>
      <c r="AE482">
        <v>419</v>
      </c>
      <c r="AF482">
        <v>806</v>
      </c>
      <c r="AG482">
        <v>681</v>
      </c>
      <c r="AI482">
        <v>458</v>
      </c>
      <c r="AK482">
        <v>1174</v>
      </c>
      <c r="AL482">
        <v>950</v>
      </c>
      <c r="AQ482">
        <v>109</v>
      </c>
      <c r="AR482">
        <v>409</v>
      </c>
      <c r="AS482">
        <v>1262</v>
      </c>
      <c r="AU482">
        <v>632</v>
      </c>
      <c r="AV482">
        <v>139</v>
      </c>
      <c r="AW482">
        <v>114</v>
      </c>
      <c r="AX482">
        <v>136</v>
      </c>
      <c r="AY482">
        <v>135</v>
      </c>
    </row>
    <row r="483" spans="1:51">
      <c r="A483" t="str">
        <f t="shared" si="38"/>
        <v>2017</v>
      </c>
      <c r="B483" t="str">
        <f t="shared" si="39"/>
        <v>April</v>
      </c>
      <c r="C483" s="2">
        <v>42850</v>
      </c>
      <c r="D483" s="1" t="str">
        <f t="shared" si="35"/>
        <v>OK</v>
      </c>
      <c r="E483">
        <v>0</v>
      </c>
      <c r="F483">
        <v>1</v>
      </c>
      <c r="G483" s="13">
        <v>42850</v>
      </c>
      <c r="I483">
        <v>400</v>
      </c>
      <c r="J483">
        <v>159</v>
      </c>
      <c r="K483">
        <v>644</v>
      </c>
      <c r="M483">
        <v>104</v>
      </c>
      <c r="O483">
        <v>68</v>
      </c>
      <c r="P483">
        <v>531</v>
      </c>
      <c r="Q483">
        <v>437</v>
      </c>
      <c r="R483">
        <v>26</v>
      </c>
      <c r="S483">
        <v>101</v>
      </c>
      <c r="T483">
        <v>84</v>
      </c>
      <c r="U483">
        <v>23</v>
      </c>
      <c r="V483">
        <v>52</v>
      </c>
      <c r="W483">
        <v>440</v>
      </c>
      <c r="X483">
        <v>206</v>
      </c>
      <c r="Z483">
        <v>477</v>
      </c>
      <c r="AB483">
        <v>769</v>
      </c>
      <c r="AC483">
        <v>1121</v>
      </c>
      <c r="AD483">
        <v>40</v>
      </c>
      <c r="AE483">
        <v>432</v>
      </c>
      <c r="AF483">
        <v>787</v>
      </c>
      <c r="AG483">
        <v>1094</v>
      </c>
      <c r="AI483">
        <v>985</v>
      </c>
      <c r="AK483">
        <v>1874</v>
      </c>
      <c r="AL483">
        <v>1431</v>
      </c>
      <c r="AQ483">
        <v>151</v>
      </c>
      <c r="AR483">
        <v>251</v>
      </c>
      <c r="AS483">
        <v>2299</v>
      </c>
      <c r="AU483">
        <v>700</v>
      </c>
      <c r="AV483">
        <v>360</v>
      </c>
      <c r="AW483">
        <v>339</v>
      </c>
      <c r="AX483">
        <v>99</v>
      </c>
      <c r="AY483">
        <v>110</v>
      </c>
    </row>
    <row r="484" spans="1:51">
      <c r="A484" t="str">
        <f t="shared" si="38"/>
        <v>2017</v>
      </c>
      <c r="B484" t="str">
        <f t="shared" si="39"/>
        <v>April</v>
      </c>
      <c r="C484" s="2">
        <v>42851</v>
      </c>
      <c r="D484" s="1" t="str">
        <f t="shared" si="35"/>
        <v>OK</v>
      </c>
      <c r="E484">
        <f t="shared" si="36"/>
        <v>1</v>
      </c>
      <c r="F484">
        <f t="shared" si="37"/>
        <v>0</v>
      </c>
      <c r="G484" s="13">
        <v>42851</v>
      </c>
      <c r="I484">
        <v>408</v>
      </c>
      <c r="J484">
        <v>288</v>
      </c>
      <c r="K484">
        <v>271</v>
      </c>
      <c r="M484">
        <v>135</v>
      </c>
      <c r="O484">
        <v>18</v>
      </c>
      <c r="P484">
        <v>774</v>
      </c>
      <c r="Q484">
        <v>478</v>
      </c>
      <c r="R484">
        <v>73</v>
      </c>
      <c r="S484">
        <v>163</v>
      </c>
      <c r="T484">
        <v>101</v>
      </c>
      <c r="U484">
        <v>36</v>
      </c>
      <c r="V484">
        <v>199</v>
      </c>
      <c r="W484">
        <v>666</v>
      </c>
      <c r="X484">
        <v>130</v>
      </c>
      <c r="Z484">
        <v>357</v>
      </c>
      <c r="AB484">
        <v>614</v>
      </c>
      <c r="AC484">
        <v>438</v>
      </c>
      <c r="AD484">
        <v>19</v>
      </c>
      <c r="AE484">
        <v>586</v>
      </c>
      <c r="AF484">
        <v>1047</v>
      </c>
      <c r="AG484">
        <v>748</v>
      </c>
      <c r="AI484">
        <v>371</v>
      </c>
      <c r="AK484">
        <v>1389</v>
      </c>
      <c r="AL484">
        <v>1084</v>
      </c>
      <c r="AQ484">
        <v>133</v>
      </c>
      <c r="AR484">
        <v>506</v>
      </c>
      <c r="AS484">
        <v>1541</v>
      </c>
      <c r="AU484">
        <v>800</v>
      </c>
      <c r="AV484">
        <v>167</v>
      </c>
      <c r="AW484">
        <v>117</v>
      </c>
      <c r="AX484">
        <v>200</v>
      </c>
      <c r="AY484">
        <v>185</v>
      </c>
    </row>
    <row r="485" spans="1:51">
      <c r="A485" t="str">
        <f t="shared" si="38"/>
        <v>2017</v>
      </c>
      <c r="B485" t="str">
        <f t="shared" si="39"/>
        <v>April</v>
      </c>
      <c r="C485" s="2">
        <v>42852</v>
      </c>
      <c r="D485" s="1" t="str">
        <f t="shared" si="35"/>
        <v>OK</v>
      </c>
      <c r="E485">
        <f t="shared" si="36"/>
        <v>1</v>
      </c>
      <c r="F485">
        <f t="shared" si="37"/>
        <v>0</v>
      </c>
      <c r="G485" s="13">
        <v>42852</v>
      </c>
      <c r="I485">
        <v>412</v>
      </c>
      <c r="J485">
        <v>281</v>
      </c>
      <c r="K485">
        <v>327</v>
      </c>
      <c r="M485">
        <v>132</v>
      </c>
      <c r="O485">
        <v>15</v>
      </c>
      <c r="P485">
        <v>698</v>
      </c>
      <c r="Q485">
        <v>486</v>
      </c>
      <c r="R485">
        <v>98</v>
      </c>
      <c r="S485">
        <v>175</v>
      </c>
      <c r="T485">
        <v>96</v>
      </c>
      <c r="U485">
        <v>50</v>
      </c>
      <c r="V485">
        <v>176</v>
      </c>
      <c r="W485">
        <v>691</v>
      </c>
      <c r="X485">
        <v>141</v>
      </c>
      <c r="Z485">
        <v>368</v>
      </c>
      <c r="AB485">
        <v>589</v>
      </c>
      <c r="AC485">
        <v>472</v>
      </c>
      <c r="AD485">
        <v>44</v>
      </c>
      <c r="AE485">
        <v>541</v>
      </c>
      <c r="AF485">
        <v>955</v>
      </c>
      <c r="AG485">
        <v>716</v>
      </c>
      <c r="AI485">
        <v>401</v>
      </c>
      <c r="AK485">
        <v>1407</v>
      </c>
      <c r="AL485">
        <v>965</v>
      </c>
      <c r="AQ485">
        <v>152</v>
      </c>
      <c r="AR485">
        <v>471</v>
      </c>
      <c r="AS485">
        <v>1626</v>
      </c>
      <c r="AU485">
        <v>722</v>
      </c>
      <c r="AV485">
        <v>121</v>
      </c>
      <c r="AW485">
        <v>144</v>
      </c>
      <c r="AX485">
        <v>207</v>
      </c>
      <c r="AY485">
        <v>200</v>
      </c>
    </row>
    <row r="486" spans="1:51">
      <c r="A486" t="str">
        <f t="shared" si="38"/>
        <v>2017</v>
      </c>
      <c r="B486" t="str">
        <f t="shared" si="39"/>
        <v>April</v>
      </c>
      <c r="C486" s="2">
        <v>42853</v>
      </c>
      <c r="D486" s="1" t="str">
        <f t="shared" si="35"/>
        <v>OK</v>
      </c>
      <c r="E486">
        <f t="shared" si="36"/>
        <v>1</v>
      </c>
      <c r="F486">
        <f t="shared" si="37"/>
        <v>0</v>
      </c>
      <c r="G486" s="13">
        <v>42853</v>
      </c>
      <c r="I486">
        <v>390</v>
      </c>
      <c r="J486">
        <v>249</v>
      </c>
      <c r="K486">
        <v>332</v>
      </c>
      <c r="M486">
        <v>121</v>
      </c>
      <c r="O486">
        <v>25</v>
      </c>
      <c r="P486">
        <v>675</v>
      </c>
      <c r="Q486">
        <v>365</v>
      </c>
      <c r="R486">
        <v>88</v>
      </c>
      <c r="S486">
        <v>172</v>
      </c>
      <c r="T486">
        <v>102</v>
      </c>
      <c r="U486">
        <v>37</v>
      </c>
      <c r="V486">
        <v>200</v>
      </c>
      <c r="W486">
        <v>646</v>
      </c>
      <c r="X486">
        <v>128</v>
      </c>
      <c r="Z486">
        <v>346</v>
      </c>
      <c r="AB486">
        <v>614</v>
      </c>
      <c r="AC486">
        <v>405</v>
      </c>
      <c r="AD486">
        <v>49</v>
      </c>
      <c r="AE486">
        <v>532</v>
      </c>
      <c r="AF486">
        <v>877</v>
      </c>
      <c r="AG486">
        <v>632</v>
      </c>
      <c r="AI486">
        <v>397</v>
      </c>
      <c r="AK486">
        <v>1391</v>
      </c>
      <c r="AL486">
        <v>1031</v>
      </c>
      <c r="AQ486">
        <v>114</v>
      </c>
      <c r="AR486">
        <v>440</v>
      </c>
      <c r="AS486">
        <v>1501</v>
      </c>
      <c r="AU486">
        <v>796</v>
      </c>
      <c r="AV486">
        <v>104</v>
      </c>
      <c r="AW486">
        <v>119</v>
      </c>
      <c r="AX486">
        <v>154</v>
      </c>
      <c r="AY486">
        <v>207</v>
      </c>
    </row>
    <row r="487" spans="1:51">
      <c r="A487" t="str">
        <f t="shared" si="38"/>
        <v>2017</v>
      </c>
      <c r="B487" t="str">
        <f t="shared" si="39"/>
        <v>April</v>
      </c>
      <c r="C487" s="2">
        <v>42854</v>
      </c>
      <c r="D487" s="1" t="str">
        <f t="shared" si="35"/>
        <v>OK</v>
      </c>
      <c r="E487">
        <f t="shared" si="36"/>
        <v>0</v>
      </c>
      <c r="F487">
        <f t="shared" si="37"/>
        <v>1</v>
      </c>
      <c r="G487" s="13">
        <v>42854</v>
      </c>
      <c r="I487">
        <v>57</v>
      </c>
      <c r="J487">
        <v>44</v>
      </c>
      <c r="K487">
        <v>115</v>
      </c>
      <c r="M487">
        <v>52</v>
      </c>
      <c r="O487">
        <v>2</v>
      </c>
      <c r="P487">
        <v>148</v>
      </c>
      <c r="Q487">
        <v>61</v>
      </c>
      <c r="R487">
        <v>33</v>
      </c>
      <c r="S487">
        <v>37</v>
      </c>
      <c r="T487">
        <v>80</v>
      </c>
      <c r="U487">
        <v>17</v>
      </c>
      <c r="V487">
        <v>59</v>
      </c>
      <c r="W487">
        <v>170</v>
      </c>
      <c r="X487">
        <v>103</v>
      </c>
      <c r="Z487">
        <v>153</v>
      </c>
      <c r="AB487">
        <v>85</v>
      </c>
      <c r="AC487">
        <v>319</v>
      </c>
      <c r="AD487">
        <v>67</v>
      </c>
      <c r="AE487">
        <v>77</v>
      </c>
      <c r="AF487">
        <v>174</v>
      </c>
      <c r="AG487">
        <v>263</v>
      </c>
      <c r="AI487">
        <v>73</v>
      </c>
      <c r="AK487">
        <v>391</v>
      </c>
      <c r="AL487">
        <v>270</v>
      </c>
      <c r="AQ487">
        <v>55</v>
      </c>
      <c r="AR487">
        <v>129</v>
      </c>
      <c r="AS487">
        <v>458</v>
      </c>
      <c r="AU487">
        <v>148</v>
      </c>
      <c r="AV487">
        <v>41</v>
      </c>
      <c r="AW487">
        <v>120</v>
      </c>
      <c r="AX487">
        <v>48</v>
      </c>
      <c r="AY487">
        <v>48</v>
      </c>
    </row>
    <row r="488" spans="1:51">
      <c r="A488" t="str">
        <f t="shared" si="38"/>
        <v>2017</v>
      </c>
      <c r="B488" t="str">
        <f t="shared" si="39"/>
        <v>April</v>
      </c>
      <c r="C488" s="2">
        <v>42855</v>
      </c>
      <c r="D488" s="1" t="str">
        <f t="shared" si="35"/>
        <v>OK</v>
      </c>
      <c r="E488">
        <f t="shared" si="36"/>
        <v>0</v>
      </c>
      <c r="F488">
        <f t="shared" si="37"/>
        <v>1</v>
      </c>
      <c r="G488" s="13">
        <v>42855</v>
      </c>
      <c r="I488">
        <v>126</v>
      </c>
      <c r="J488">
        <v>64</v>
      </c>
      <c r="K488">
        <v>136</v>
      </c>
      <c r="M488">
        <v>144</v>
      </c>
      <c r="O488">
        <v>11</v>
      </c>
      <c r="P488">
        <v>147</v>
      </c>
      <c r="Q488">
        <v>119</v>
      </c>
      <c r="R488">
        <v>28</v>
      </c>
      <c r="S488">
        <v>43</v>
      </c>
      <c r="T488">
        <v>83</v>
      </c>
      <c r="U488">
        <v>11</v>
      </c>
      <c r="V488">
        <v>45</v>
      </c>
      <c r="W488">
        <v>199</v>
      </c>
      <c r="X488">
        <v>92</v>
      </c>
      <c r="Z488">
        <v>220</v>
      </c>
      <c r="AB488">
        <v>185</v>
      </c>
      <c r="AC488">
        <v>315</v>
      </c>
      <c r="AD488">
        <v>28</v>
      </c>
      <c r="AE488">
        <v>124</v>
      </c>
      <c r="AF488">
        <v>235</v>
      </c>
      <c r="AG488">
        <v>294</v>
      </c>
      <c r="AI488">
        <v>258</v>
      </c>
      <c r="AK488">
        <v>493</v>
      </c>
      <c r="AL488">
        <v>399</v>
      </c>
      <c r="AQ488">
        <v>86</v>
      </c>
      <c r="AR488">
        <v>102</v>
      </c>
      <c r="AS488">
        <v>600</v>
      </c>
      <c r="AU488">
        <v>336</v>
      </c>
      <c r="AV488">
        <v>123</v>
      </c>
      <c r="AW488">
        <v>157</v>
      </c>
      <c r="AX488">
        <v>59</v>
      </c>
      <c r="AY488">
        <v>46</v>
      </c>
    </row>
    <row r="489" spans="1:51">
      <c r="A489" t="str">
        <f t="shared" si="38"/>
        <v>2017</v>
      </c>
      <c r="B489" t="str">
        <f t="shared" si="39"/>
        <v>May</v>
      </c>
      <c r="C489" s="2">
        <v>42856</v>
      </c>
      <c r="D489" s="1" t="str">
        <f t="shared" si="35"/>
        <v>OK</v>
      </c>
      <c r="E489">
        <f t="shared" si="36"/>
        <v>1</v>
      </c>
      <c r="F489">
        <f t="shared" si="37"/>
        <v>0</v>
      </c>
      <c r="G489" s="13">
        <v>42856</v>
      </c>
      <c r="I489">
        <v>397</v>
      </c>
      <c r="J489">
        <v>326</v>
      </c>
      <c r="K489">
        <v>216</v>
      </c>
      <c r="M489">
        <v>23</v>
      </c>
      <c r="O489">
        <v>13</v>
      </c>
      <c r="P489">
        <v>764</v>
      </c>
      <c r="Q489">
        <v>516</v>
      </c>
      <c r="R489">
        <v>111</v>
      </c>
      <c r="S489">
        <v>149</v>
      </c>
      <c r="T489">
        <v>94</v>
      </c>
      <c r="U489">
        <v>45</v>
      </c>
      <c r="V489">
        <v>223</v>
      </c>
      <c r="W489">
        <v>651</v>
      </c>
      <c r="X489">
        <v>124</v>
      </c>
      <c r="Z489">
        <v>366</v>
      </c>
      <c r="AB489">
        <v>528</v>
      </c>
      <c r="AC489">
        <v>336</v>
      </c>
      <c r="AD489">
        <v>44</v>
      </c>
      <c r="AE489">
        <v>508</v>
      </c>
      <c r="AF489">
        <v>1047</v>
      </c>
      <c r="AG489">
        <v>621</v>
      </c>
      <c r="AI489">
        <v>238</v>
      </c>
      <c r="AK489">
        <v>1202</v>
      </c>
      <c r="AL489">
        <v>848</v>
      </c>
      <c r="AQ489">
        <v>142</v>
      </c>
      <c r="AR489">
        <v>504</v>
      </c>
      <c r="AS489">
        <v>1272</v>
      </c>
      <c r="AU489">
        <v>812</v>
      </c>
      <c r="AV489">
        <v>55</v>
      </c>
      <c r="AW489">
        <v>54</v>
      </c>
      <c r="AX489">
        <v>180</v>
      </c>
      <c r="AY489">
        <v>153</v>
      </c>
    </row>
    <row r="490" spans="1:51">
      <c r="A490" t="str">
        <f t="shared" si="38"/>
        <v>2017</v>
      </c>
      <c r="B490" t="str">
        <f t="shared" si="39"/>
        <v>May</v>
      </c>
      <c r="C490" s="2">
        <v>42857</v>
      </c>
      <c r="D490" s="1" t="str">
        <f t="shared" si="35"/>
        <v>OK</v>
      </c>
      <c r="E490">
        <f t="shared" si="36"/>
        <v>1</v>
      </c>
      <c r="F490">
        <f t="shared" si="37"/>
        <v>0</v>
      </c>
      <c r="G490" s="13">
        <v>42857</v>
      </c>
      <c r="I490">
        <v>447</v>
      </c>
      <c r="J490">
        <v>408</v>
      </c>
      <c r="K490">
        <v>358</v>
      </c>
      <c r="M490">
        <v>93</v>
      </c>
      <c r="O490">
        <v>21</v>
      </c>
      <c r="P490">
        <v>871</v>
      </c>
      <c r="Q490">
        <v>545</v>
      </c>
      <c r="R490">
        <v>98</v>
      </c>
      <c r="S490">
        <v>173</v>
      </c>
      <c r="T490">
        <v>112</v>
      </c>
      <c r="U490">
        <v>64</v>
      </c>
      <c r="V490">
        <v>187</v>
      </c>
      <c r="W490">
        <v>766</v>
      </c>
      <c r="X490">
        <v>131</v>
      </c>
      <c r="Z490">
        <v>465</v>
      </c>
      <c r="AB490">
        <v>599</v>
      </c>
      <c r="AC490">
        <v>445</v>
      </c>
      <c r="AD490">
        <v>36</v>
      </c>
      <c r="AE490">
        <v>603</v>
      </c>
      <c r="AF490">
        <v>1148</v>
      </c>
      <c r="AG490">
        <v>776</v>
      </c>
      <c r="AI490">
        <v>317</v>
      </c>
      <c r="AK490">
        <v>1495</v>
      </c>
      <c r="AL490">
        <v>928</v>
      </c>
      <c r="AQ490">
        <v>154</v>
      </c>
      <c r="AR490">
        <v>577</v>
      </c>
      <c r="AS490">
        <v>1650</v>
      </c>
      <c r="AU490">
        <v>823</v>
      </c>
      <c r="AV490">
        <v>77</v>
      </c>
      <c r="AW490">
        <v>147</v>
      </c>
      <c r="AX490">
        <v>207</v>
      </c>
      <c r="AY490">
        <v>184</v>
      </c>
    </row>
    <row r="491" spans="1:51">
      <c r="A491" t="str">
        <f t="shared" si="38"/>
        <v>2017</v>
      </c>
      <c r="B491" t="str">
        <f t="shared" si="39"/>
        <v>May</v>
      </c>
      <c r="C491" s="2">
        <v>42858</v>
      </c>
      <c r="D491" s="1" t="str">
        <f t="shared" si="35"/>
        <v>OK</v>
      </c>
      <c r="E491">
        <f t="shared" si="36"/>
        <v>1</v>
      </c>
      <c r="F491">
        <f t="shared" si="37"/>
        <v>0</v>
      </c>
      <c r="G491" s="13">
        <v>42858</v>
      </c>
      <c r="I491">
        <v>416</v>
      </c>
      <c r="J491">
        <v>383</v>
      </c>
      <c r="K491">
        <v>259</v>
      </c>
      <c r="M491">
        <v>91</v>
      </c>
      <c r="O491">
        <v>15</v>
      </c>
      <c r="P491">
        <v>769</v>
      </c>
      <c r="Q491">
        <v>485</v>
      </c>
      <c r="R491">
        <v>88</v>
      </c>
      <c r="S491">
        <v>142</v>
      </c>
      <c r="T491">
        <v>86</v>
      </c>
      <c r="U491">
        <v>59</v>
      </c>
      <c r="V491">
        <v>195</v>
      </c>
      <c r="W491">
        <v>681</v>
      </c>
      <c r="X491">
        <v>129</v>
      </c>
      <c r="Z491">
        <v>489</v>
      </c>
      <c r="AB491">
        <v>530</v>
      </c>
      <c r="AC491">
        <v>404</v>
      </c>
      <c r="AD491">
        <v>42</v>
      </c>
      <c r="AE491">
        <v>513</v>
      </c>
      <c r="AF491">
        <v>1005</v>
      </c>
      <c r="AG491">
        <v>651</v>
      </c>
      <c r="AI491">
        <v>290</v>
      </c>
      <c r="AK491">
        <v>1225</v>
      </c>
      <c r="AL491">
        <v>901</v>
      </c>
      <c r="AQ491">
        <v>151</v>
      </c>
      <c r="AR491">
        <v>526</v>
      </c>
      <c r="AS491">
        <v>1345</v>
      </c>
      <c r="AU491">
        <v>676</v>
      </c>
      <c r="AV491">
        <v>61</v>
      </c>
      <c r="AW491">
        <v>115</v>
      </c>
      <c r="AX491">
        <v>190</v>
      </c>
      <c r="AY491">
        <v>159</v>
      </c>
    </row>
    <row r="492" spans="1:51">
      <c r="A492" t="str">
        <f t="shared" si="38"/>
        <v>2017</v>
      </c>
      <c r="B492" t="str">
        <f t="shared" si="39"/>
        <v>May</v>
      </c>
      <c r="C492" s="2">
        <v>42859</v>
      </c>
      <c r="D492" s="1" t="str">
        <f t="shared" si="35"/>
        <v>OK</v>
      </c>
      <c r="E492">
        <f t="shared" si="36"/>
        <v>1</v>
      </c>
      <c r="F492">
        <f t="shared" si="37"/>
        <v>0</v>
      </c>
      <c r="G492" s="13">
        <v>42859</v>
      </c>
      <c r="I492">
        <v>337</v>
      </c>
      <c r="J492">
        <v>308</v>
      </c>
      <c r="K492">
        <v>216</v>
      </c>
      <c r="M492">
        <v>84</v>
      </c>
      <c r="O492">
        <v>10</v>
      </c>
      <c r="P492">
        <v>720</v>
      </c>
      <c r="Q492">
        <v>430</v>
      </c>
      <c r="R492">
        <v>94</v>
      </c>
      <c r="S492">
        <v>137</v>
      </c>
      <c r="T492">
        <v>94</v>
      </c>
      <c r="U492">
        <v>34</v>
      </c>
      <c r="V492">
        <v>188</v>
      </c>
      <c r="W492">
        <v>619</v>
      </c>
      <c r="X492">
        <v>87</v>
      </c>
      <c r="Z492">
        <v>350</v>
      </c>
      <c r="AB492">
        <v>480</v>
      </c>
      <c r="AC492">
        <v>312</v>
      </c>
      <c r="AD492">
        <v>30</v>
      </c>
      <c r="AE492">
        <v>467</v>
      </c>
      <c r="AF492">
        <v>904</v>
      </c>
      <c r="AG492">
        <v>534</v>
      </c>
      <c r="AI492">
        <v>187</v>
      </c>
      <c r="AK492">
        <v>972</v>
      </c>
      <c r="AL492">
        <v>755</v>
      </c>
      <c r="AQ492">
        <v>115</v>
      </c>
      <c r="AR492">
        <v>460</v>
      </c>
      <c r="AS492">
        <v>1111</v>
      </c>
      <c r="AU492">
        <v>622</v>
      </c>
      <c r="AV492">
        <v>76</v>
      </c>
      <c r="AW492">
        <v>72</v>
      </c>
      <c r="AX492">
        <v>159</v>
      </c>
      <c r="AY492">
        <v>158</v>
      </c>
    </row>
    <row r="493" spans="1:51">
      <c r="A493" t="str">
        <f t="shared" si="38"/>
        <v>2017</v>
      </c>
      <c r="B493" t="str">
        <f t="shared" si="39"/>
        <v>May</v>
      </c>
      <c r="C493" s="2">
        <v>42860</v>
      </c>
      <c r="D493" s="1" t="str">
        <f t="shared" si="35"/>
        <v>OK</v>
      </c>
      <c r="E493">
        <f t="shared" si="36"/>
        <v>1</v>
      </c>
      <c r="F493">
        <f t="shared" si="37"/>
        <v>0</v>
      </c>
      <c r="G493" s="13">
        <v>42860</v>
      </c>
      <c r="I493">
        <v>351</v>
      </c>
      <c r="J493">
        <v>284</v>
      </c>
      <c r="K493">
        <v>270</v>
      </c>
      <c r="M493">
        <v>165</v>
      </c>
      <c r="O493">
        <v>14</v>
      </c>
      <c r="P493">
        <v>705</v>
      </c>
      <c r="Q493">
        <v>374</v>
      </c>
      <c r="R493">
        <v>107</v>
      </c>
      <c r="S493">
        <v>147</v>
      </c>
      <c r="T493">
        <v>94</v>
      </c>
      <c r="U493">
        <v>42</v>
      </c>
      <c r="V493">
        <v>182</v>
      </c>
      <c r="W493">
        <v>609</v>
      </c>
      <c r="X493">
        <v>125</v>
      </c>
      <c r="Z493">
        <v>374</v>
      </c>
      <c r="AB493">
        <v>443</v>
      </c>
      <c r="AC493">
        <v>302</v>
      </c>
      <c r="AD493">
        <v>31</v>
      </c>
      <c r="AE493">
        <v>442</v>
      </c>
      <c r="AF493">
        <v>846</v>
      </c>
      <c r="AG493">
        <v>534</v>
      </c>
      <c r="AI493">
        <v>227</v>
      </c>
      <c r="AK493">
        <v>1028</v>
      </c>
      <c r="AL493">
        <v>807</v>
      </c>
      <c r="AQ493">
        <v>121</v>
      </c>
      <c r="AR493">
        <v>445</v>
      </c>
      <c r="AS493">
        <v>1113</v>
      </c>
      <c r="AU493">
        <v>763</v>
      </c>
      <c r="AV493">
        <v>77</v>
      </c>
      <c r="AW493">
        <v>83</v>
      </c>
      <c r="AX493">
        <v>183</v>
      </c>
      <c r="AY493">
        <v>167</v>
      </c>
    </row>
    <row r="494" spans="1:51">
      <c r="A494" t="str">
        <f t="shared" si="38"/>
        <v>2017</v>
      </c>
      <c r="B494" t="str">
        <f t="shared" si="39"/>
        <v>May</v>
      </c>
      <c r="C494" s="2">
        <v>42861</v>
      </c>
      <c r="D494" s="1" t="str">
        <f t="shared" si="35"/>
        <v>OK</v>
      </c>
      <c r="E494">
        <f t="shared" si="36"/>
        <v>0</v>
      </c>
      <c r="F494">
        <f t="shared" si="37"/>
        <v>1</v>
      </c>
      <c r="G494" s="13">
        <v>42861</v>
      </c>
      <c r="I494">
        <v>190</v>
      </c>
      <c r="J494">
        <v>122</v>
      </c>
      <c r="K494">
        <v>410</v>
      </c>
      <c r="M494">
        <v>192</v>
      </c>
      <c r="O494">
        <v>26</v>
      </c>
      <c r="P494">
        <v>366</v>
      </c>
      <c r="Q494">
        <v>237</v>
      </c>
      <c r="R494">
        <v>24</v>
      </c>
      <c r="S494">
        <v>91</v>
      </c>
      <c r="T494">
        <v>85</v>
      </c>
      <c r="U494">
        <v>39</v>
      </c>
      <c r="V494">
        <v>83</v>
      </c>
      <c r="W494">
        <v>374</v>
      </c>
      <c r="X494">
        <v>201</v>
      </c>
      <c r="Z494">
        <v>350</v>
      </c>
      <c r="AB494">
        <v>468</v>
      </c>
      <c r="AC494">
        <v>897</v>
      </c>
      <c r="AD494">
        <v>42</v>
      </c>
      <c r="AE494">
        <v>265</v>
      </c>
      <c r="AF494">
        <v>566</v>
      </c>
      <c r="AG494">
        <v>753</v>
      </c>
      <c r="AI494">
        <v>621</v>
      </c>
      <c r="AK494">
        <v>1185</v>
      </c>
      <c r="AL494">
        <v>944</v>
      </c>
      <c r="AQ494">
        <v>149</v>
      </c>
      <c r="AR494">
        <v>195</v>
      </c>
      <c r="AS494">
        <v>1443</v>
      </c>
      <c r="AU494">
        <v>961</v>
      </c>
      <c r="AV494">
        <v>166</v>
      </c>
      <c r="AW494">
        <v>337</v>
      </c>
      <c r="AX494">
        <v>85</v>
      </c>
      <c r="AY494">
        <v>114</v>
      </c>
    </row>
    <row r="495" spans="1:51">
      <c r="A495" t="str">
        <f t="shared" si="38"/>
        <v>2017</v>
      </c>
      <c r="B495" t="str">
        <f t="shared" si="39"/>
        <v>May</v>
      </c>
      <c r="C495" s="2">
        <v>42862</v>
      </c>
      <c r="D495" s="1" t="str">
        <f t="shared" si="35"/>
        <v>OK</v>
      </c>
      <c r="E495">
        <f t="shared" si="36"/>
        <v>0</v>
      </c>
      <c r="F495">
        <f t="shared" si="37"/>
        <v>1</v>
      </c>
      <c r="G495" s="13">
        <v>42862</v>
      </c>
      <c r="I495">
        <v>230</v>
      </c>
      <c r="J495">
        <v>118</v>
      </c>
      <c r="K495">
        <v>407</v>
      </c>
      <c r="M495">
        <v>206</v>
      </c>
      <c r="O495">
        <v>61</v>
      </c>
      <c r="P495">
        <v>302</v>
      </c>
      <c r="Q495">
        <v>366</v>
      </c>
      <c r="R495">
        <v>34</v>
      </c>
      <c r="S495">
        <v>81</v>
      </c>
      <c r="T495">
        <v>92</v>
      </c>
      <c r="U495">
        <v>25</v>
      </c>
      <c r="V495">
        <v>45</v>
      </c>
      <c r="W495">
        <v>364</v>
      </c>
      <c r="X495">
        <v>229</v>
      </c>
      <c r="Z495">
        <v>381</v>
      </c>
      <c r="AB495">
        <v>536</v>
      </c>
      <c r="AC495">
        <v>915</v>
      </c>
      <c r="AD495">
        <v>29</v>
      </c>
      <c r="AE495">
        <v>309</v>
      </c>
      <c r="AF495">
        <v>671</v>
      </c>
      <c r="AG495">
        <v>947</v>
      </c>
      <c r="AI495">
        <v>731</v>
      </c>
      <c r="AK495">
        <v>1364</v>
      </c>
      <c r="AL495">
        <v>1017</v>
      </c>
      <c r="AQ495">
        <v>147</v>
      </c>
      <c r="AR495">
        <v>166</v>
      </c>
      <c r="AS495">
        <v>1594</v>
      </c>
      <c r="AU495">
        <v>762</v>
      </c>
      <c r="AV495">
        <v>216</v>
      </c>
      <c r="AW495">
        <v>410</v>
      </c>
      <c r="AX495">
        <v>85</v>
      </c>
      <c r="AY495">
        <v>78</v>
      </c>
    </row>
    <row r="496" spans="1:51">
      <c r="A496" t="str">
        <f t="shared" si="38"/>
        <v>2017</v>
      </c>
      <c r="B496" t="str">
        <f t="shared" si="39"/>
        <v>May</v>
      </c>
      <c r="C496" s="2">
        <v>42863</v>
      </c>
      <c r="D496" s="1" t="str">
        <f t="shared" si="35"/>
        <v>OK</v>
      </c>
      <c r="E496">
        <f t="shared" si="36"/>
        <v>1</v>
      </c>
      <c r="F496">
        <f t="shared" si="37"/>
        <v>0</v>
      </c>
      <c r="G496" s="13">
        <v>42863</v>
      </c>
      <c r="I496">
        <v>436</v>
      </c>
      <c r="J496">
        <v>352</v>
      </c>
      <c r="K496">
        <v>235</v>
      </c>
      <c r="M496">
        <v>138</v>
      </c>
      <c r="O496">
        <v>26</v>
      </c>
      <c r="P496">
        <v>836</v>
      </c>
      <c r="Q496">
        <v>583</v>
      </c>
      <c r="R496">
        <v>105</v>
      </c>
      <c r="S496">
        <v>158</v>
      </c>
      <c r="T496">
        <v>102</v>
      </c>
      <c r="U496">
        <v>47</v>
      </c>
      <c r="V496">
        <v>227</v>
      </c>
      <c r="W496">
        <v>687</v>
      </c>
      <c r="X496">
        <v>117</v>
      </c>
      <c r="Z496">
        <v>346</v>
      </c>
      <c r="AB496">
        <v>631</v>
      </c>
      <c r="AC496">
        <v>390</v>
      </c>
      <c r="AD496">
        <v>21</v>
      </c>
      <c r="AE496">
        <v>582</v>
      </c>
      <c r="AF496">
        <v>1188</v>
      </c>
      <c r="AG496">
        <v>772</v>
      </c>
      <c r="AI496">
        <v>255</v>
      </c>
      <c r="AK496">
        <v>1215</v>
      </c>
      <c r="AL496">
        <v>854</v>
      </c>
      <c r="AQ496">
        <v>134</v>
      </c>
      <c r="AR496">
        <v>565</v>
      </c>
      <c r="AS496">
        <v>1325</v>
      </c>
      <c r="AU496">
        <v>712</v>
      </c>
      <c r="AV496">
        <v>73</v>
      </c>
      <c r="AW496">
        <v>87</v>
      </c>
      <c r="AX496">
        <v>197</v>
      </c>
      <c r="AY496">
        <v>200</v>
      </c>
    </row>
    <row r="497" spans="1:51">
      <c r="A497" t="str">
        <f t="shared" si="38"/>
        <v>2017</v>
      </c>
      <c r="B497" t="str">
        <f t="shared" si="39"/>
        <v>May</v>
      </c>
      <c r="C497" s="2">
        <v>42864</v>
      </c>
      <c r="D497" s="1" t="str">
        <f t="shared" si="35"/>
        <v>OK</v>
      </c>
      <c r="E497">
        <f t="shared" si="36"/>
        <v>1</v>
      </c>
      <c r="F497">
        <f t="shared" si="37"/>
        <v>0</v>
      </c>
      <c r="G497" s="13">
        <v>42864</v>
      </c>
      <c r="I497">
        <v>421</v>
      </c>
      <c r="J497">
        <v>408</v>
      </c>
      <c r="K497">
        <v>288</v>
      </c>
      <c r="M497">
        <v>171</v>
      </c>
      <c r="O497">
        <v>23</v>
      </c>
      <c r="P497">
        <v>891</v>
      </c>
      <c r="Q497">
        <v>494</v>
      </c>
      <c r="R497">
        <v>105</v>
      </c>
      <c r="S497">
        <v>176</v>
      </c>
      <c r="T497">
        <v>89</v>
      </c>
      <c r="U497">
        <v>46</v>
      </c>
      <c r="V497">
        <v>213</v>
      </c>
      <c r="W497">
        <v>761</v>
      </c>
      <c r="X497">
        <v>141</v>
      </c>
      <c r="Z497">
        <v>470</v>
      </c>
      <c r="AB497">
        <v>604</v>
      </c>
      <c r="AC497">
        <v>442</v>
      </c>
      <c r="AD497">
        <v>27</v>
      </c>
      <c r="AE497">
        <v>591</v>
      </c>
      <c r="AF497">
        <v>1082</v>
      </c>
      <c r="AG497">
        <v>768</v>
      </c>
      <c r="AI497">
        <v>299</v>
      </c>
      <c r="AK497">
        <v>1392</v>
      </c>
      <c r="AL497">
        <v>962</v>
      </c>
      <c r="AQ497">
        <v>153</v>
      </c>
      <c r="AR497">
        <v>576</v>
      </c>
      <c r="AS497">
        <v>1526</v>
      </c>
      <c r="AU497">
        <v>1024</v>
      </c>
      <c r="AV497">
        <v>92</v>
      </c>
      <c r="AW497">
        <v>158</v>
      </c>
      <c r="AX497">
        <v>199</v>
      </c>
      <c r="AY497">
        <v>211</v>
      </c>
    </row>
    <row r="498" spans="1:51">
      <c r="A498" t="str">
        <f t="shared" si="38"/>
        <v>2017</v>
      </c>
      <c r="B498" t="str">
        <f t="shared" si="39"/>
        <v>May</v>
      </c>
      <c r="C498" s="2">
        <v>42865</v>
      </c>
      <c r="D498" s="1" t="str">
        <f t="shared" si="35"/>
        <v>OK</v>
      </c>
      <c r="E498">
        <f t="shared" si="36"/>
        <v>1</v>
      </c>
      <c r="F498">
        <f t="shared" si="37"/>
        <v>0</v>
      </c>
      <c r="G498" s="13">
        <v>42865</v>
      </c>
      <c r="I498">
        <v>365</v>
      </c>
      <c r="J498">
        <v>326</v>
      </c>
      <c r="K498">
        <v>283</v>
      </c>
      <c r="M498">
        <v>162</v>
      </c>
      <c r="O498">
        <v>10</v>
      </c>
      <c r="P498">
        <v>795</v>
      </c>
      <c r="Q498">
        <v>463</v>
      </c>
      <c r="R498">
        <v>105</v>
      </c>
      <c r="S498">
        <v>156</v>
      </c>
      <c r="T498">
        <v>90</v>
      </c>
      <c r="U498">
        <v>47</v>
      </c>
      <c r="V498">
        <v>218</v>
      </c>
      <c r="W498">
        <v>692</v>
      </c>
      <c r="X498">
        <v>136</v>
      </c>
      <c r="Z498">
        <v>475</v>
      </c>
      <c r="AB498">
        <v>504</v>
      </c>
      <c r="AC498">
        <v>311</v>
      </c>
      <c r="AD498">
        <v>27</v>
      </c>
      <c r="AE498">
        <v>502</v>
      </c>
      <c r="AF498">
        <v>900</v>
      </c>
      <c r="AG498">
        <v>547</v>
      </c>
      <c r="AI498">
        <v>252</v>
      </c>
      <c r="AK498">
        <v>1155</v>
      </c>
      <c r="AL498">
        <v>873</v>
      </c>
      <c r="AQ498">
        <v>148</v>
      </c>
      <c r="AR498">
        <v>540</v>
      </c>
      <c r="AS498">
        <v>1252</v>
      </c>
      <c r="AU498">
        <v>668</v>
      </c>
      <c r="AV498">
        <v>42</v>
      </c>
      <c r="AW498">
        <v>82</v>
      </c>
      <c r="AX498">
        <v>193</v>
      </c>
      <c r="AY498">
        <v>131</v>
      </c>
    </row>
    <row r="499" spans="1:51">
      <c r="A499" t="str">
        <f t="shared" si="38"/>
        <v>2017</v>
      </c>
      <c r="B499" t="str">
        <f t="shared" si="39"/>
        <v>May</v>
      </c>
      <c r="C499" s="2">
        <v>42866</v>
      </c>
      <c r="D499" s="1" t="str">
        <f t="shared" si="35"/>
        <v>OK</v>
      </c>
      <c r="E499">
        <f t="shared" si="36"/>
        <v>1</v>
      </c>
      <c r="F499">
        <f t="shared" si="37"/>
        <v>0</v>
      </c>
      <c r="G499" s="13">
        <v>42866</v>
      </c>
      <c r="I499">
        <v>253</v>
      </c>
      <c r="J499">
        <v>199</v>
      </c>
      <c r="K499">
        <v>155</v>
      </c>
      <c r="M499">
        <v>128</v>
      </c>
      <c r="O499">
        <v>12</v>
      </c>
      <c r="P499">
        <v>462</v>
      </c>
      <c r="Q499">
        <v>281</v>
      </c>
      <c r="R499">
        <v>94</v>
      </c>
      <c r="S499">
        <v>102</v>
      </c>
      <c r="T499">
        <v>85</v>
      </c>
      <c r="U499">
        <v>16</v>
      </c>
      <c r="V499">
        <v>166</v>
      </c>
      <c r="W499">
        <v>392</v>
      </c>
      <c r="X499">
        <v>69</v>
      </c>
      <c r="Z499">
        <v>219</v>
      </c>
      <c r="AB499">
        <v>340</v>
      </c>
      <c r="AC499">
        <v>232</v>
      </c>
      <c r="AD499">
        <v>45</v>
      </c>
      <c r="AE499">
        <v>289</v>
      </c>
      <c r="AF499">
        <v>583</v>
      </c>
      <c r="AG499">
        <v>342</v>
      </c>
      <c r="AI499">
        <v>70</v>
      </c>
      <c r="AK499">
        <v>794</v>
      </c>
      <c r="AL499">
        <v>511</v>
      </c>
      <c r="AQ499">
        <v>69</v>
      </c>
      <c r="AR499">
        <v>340</v>
      </c>
      <c r="AS499">
        <v>807</v>
      </c>
      <c r="AU499">
        <v>680</v>
      </c>
      <c r="AV499">
        <v>22</v>
      </c>
      <c r="AW499">
        <v>30</v>
      </c>
      <c r="AX499">
        <v>125</v>
      </c>
      <c r="AY499">
        <v>109</v>
      </c>
    </row>
    <row r="500" spans="1:51">
      <c r="A500" t="str">
        <f t="shared" si="38"/>
        <v>2017</v>
      </c>
      <c r="B500" t="str">
        <f t="shared" si="39"/>
        <v>May</v>
      </c>
      <c r="C500" s="2">
        <v>42867</v>
      </c>
      <c r="D500" s="1" t="str">
        <f t="shared" si="35"/>
        <v>OK</v>
      </c>
      <c r="E500">
        <f t="shared" si="36"/>
        <v>1</v>
      </c>
      <c r="F500">
        <f t="shared" si="37"/>
        <v>0</v>
      </c>
      <c r="G500" s="13">
        <v>42867</v>
      </c>
      <c r="I500">
        <v>152</v>
      </c>
      <c r="J500">
        <v>124</v>
      </c>
      <c r="K500">
        <v>65</v>
      </c>
      <c r="M500">
        <v>57</v>
      </c>
      <c r="O500">
        <v>4</v>
      </c>
      <c r="P500">
        <v>257</v>
      </c>
      <c r="Q500">
        <v>183</v>
      </c>
      <c r="R500">
        <v>86</v>
      </c>
      <c r="S500">
        <v>56</v>
      </c>
      <c r="T500">
        <v>78</v>
      </c>
      <c r="U500">
        <v>16</v>
      </c>
      <c r="V500">
        <v>106</v>
      </c>
      <c r="W500">
        <v>264</v>
      </c>
      <c r="X500">
        <v>45</v>
      </c>
      <c r="Z500">
        <v>152</v>
      </c>
      <c r="AB500">
        <v>156</v>
      </c>
      <c r="AC500">
        <v>93</v>
      </c>
      <c r="AD500">
        <v>30</v>
      </c>
      <c r="AE500">
        <v>198</v>
      </c>
      <c r="AF500">
        <v>319</v>
      </c>
      <c r="AG500">
        <v>203</v>
      </c>
      <c r="AI500">
        <v>48</v>
      </c>
      <c r="AK500">
        <v>464</v>
      </c>
      <c r="AL500">
        <v>283</v>
      </c>
      <c r="AQ500">
        <v>40</v>
      </c>
      <c r="AR500">
        <v>204</v>
      </c>
      <c r="AS500">
        <v>531</v>
      </c>
      <c r="AU500">
        <v>551</v>
      </c>
      <c r="AV500">
        <v>25</v>
      </c>
      <c r="AW500">
        <v>9</v>
      </c>
      <c r="AX500">
        <v>96</v>
      </c>
      <c r="AY500">
        <v>74</v>
      </c>
    </row>
    <row r="501" spans="1:51">
      <c r="A501" t="str">
        <f t="shared" si="38"/>
        <v>2017</v>
      </c>
      <c r="B501" t="str">
        <f t="shared" si="39"/>
        <v>May</v>
      </c>
      <c r="C501" s="2">
        <v>42868</v>
      </c>
      <c r="D501" s="1" t="str">
        <f t="shared" si="35"/>
        <v>OK</v>
      </c>
      <c r="E501">
        <f t="shared" si="36"/>
        <v>0</v>
      </c>
      <c r="F501">
        <f t="shared" si="37"/>
        <v>1</v>
      </c>
      <c r="G501" s="13">
        <v>42868</v>
      </c>
      <c r="I501">
        <v>231</v>
      </c>
      <c r="J501">
        <v>119</v>
      </c>
      <c r="K501">
        <v>357</v>
      </c>
      <c r="M501">
        <v>184</v>
      </c>
      <c r="O501">
        <v>24</v>
      </c>
      <c r="P501">
        <v>293</v>
      </c>
      <c r="Q501">
        <v>248</v>
      </c>
      <c r="R501">
        <v>35</v>
      </c>
      <c r="S501">
        <v>76</v>
      </c>
      <c r="T501">
        <v>92</v>
      </c>
      <c r="U501">
        <v>41</v>
      </c>
      <c r="V501">
        <v>60</v>
      </c>
      <c r="W501">
        <v>319</v>
      </c>
      <c r="X501">
        <v>231</v>
      </c>
      <c r="Z501">
        <v>393</v>
      </c>
      <c r="AB501">
        <v>341</v>
      </c>
      <c r="AC501">
        <v>650</v>
      </c>
      <c r="AD501">
        <v>28</v>
      </c>
      <c r="AE501">
        <v>194</v>
      </c>
      <c r="AF501">
        <v>457</v>
      </c>
      <c r="AG501">
        <v>643</v>
      </c>
      <c r="AI501">
        <v>455</v>
      </c>
      <c r="AK501">
        <v>1187</v>
      </c>
      <c r="AL501">
        <v>851</v>
      </c>
      <c r="AQ501">
        <v>131</v>
      </c>
      <c r="AR501">
        <v>218</v>
      </c>
      <c r="AS501">
        <v>1410</v>
      </c>
      <c r="AU501">
        <v>830</v>
      </c>
      <c r="AV501">
        <v>179</v>
      </c>
      <c r="AW501">
        <v>326</v>
      </c>
      <c r="AX501">
        <v>93</v>
      </c>
      <c r="AY501">
        <v>71</v>
      </c>
    </row>
    <row r="502" spans="1:51">
      <c r="A502" t="str">
        <f t="shared" si="38"/>
        <v>2017</v>
      </c>
      <c r="B502" t="str">
        <f t="shared" si="39"/>
        <v>May</v>
      </c>
      <c r="C502" s="2">
        <v>42869</v>
      </c>
      <c r="D502" s="1" t="str">
        <f t="shared" si="35"/>
        <v>OK</v>
      </c>
      <c r="E502">
        <f t="shared" si="36"/>
        <v>0</v>
      </c>
      <c r="F502">
        <f t="shared" si="37"/>
        <v>1</v>
      </c>
      <c r="G502" s="13">
        <v>42869</v>
      </c>
      <c r="I502">
        <v>322</v>
      </c>
      <c r="J502">
        <v>107</v>
      </c>
      <c r="K502">
        <v>377</v>
      </c>
      <c r="M502">
        <v>162</v>
      </c>
      <c r="O502">
        <v>41</v>
      </c>
      <c r="P502">
        <v>253</v>
      </c>
      <c r="Q502">
        <v>332</v>
      </c>
      <c r="R502">
        <v>26</v>
      </c>
      <c r="S502">
        <v>71</v>
      </c>
      <c r="T502">
        <v>107</v>
      </c>
      <c r="U502">
        <v>13</v>
      </c>
      <c r="V502">
        <v>61</v>
      </c>
      <c r="W502">
        <v>321</v>
      </c>
      <c r="X502">
        <v>181</v>
      </c>
      <c r="Z502">
        <v>352</v>
      </c>
      <c r="AB502">
        <v>546</v>
      </c>
      <c r="AC502">
        <v>864</v>
      </c>
      <c r="AD502">
        <v>36</v>
      </c>
      <c r="AE502">
        <v>265</v>
      </c>
      <c r="AF502">
        <v>496</v>
      </c>
      <c r="AG502">
        <v>713</v>
      </c>
      <c r="AI502">
        <v>725</v>
      </c>
      <c r="AK502">
        <v>1288</v>
      </c>
      <c r="AL502">
        <v>860</v>
      </c>
      <c r="AQ502">
        <v>103</v>
      </c>
      <c r="AR502">
        <v>158</v>
      </c>
      <c r="AS502">
        <v>1492</v>
      </c>
      <c r="AU502">
        <v>832</v>
      </c>
      <c r="AV502">
        <v>236</v>
      </c>
      <c r="AW502">
        <v>313</v>
      </c>
      <c r="AX502">
        <v>59</v>
      </c>
      <c r="AY502">
        <v>99</v>
      </c>
    </row>
    <row r="503" spans="1:51">
      <c r="A503" t="str">
        <f t="shared" si="38"/>
        <v>2017</v>
      </c>
      <c r="B503" t="str">
        <f t="shared" si="39"/>
        <v>May</v>
      </c>
      <c r="C503" s="2">
        <v>42870</v>
      </c>
      <c r="D503" s="1" t="str">
        <f t="shared" si="35"/>
        <v>OK</v>
      </c>
      <c r="E503">
        <f t="shared" si="36"/>
        <v>1</v>
      </c>
      <c r="F503">
        <f t="shared" si="37"/>
        <v>0</v>
      </c>
      <c r="G503" s="13">
        <v>42870</v>
      </c>
      <c r="I503">
        <v>430</v>
      </c>
      <c r="J503">
        <v>335</v>
      </c>
      <c r="K503">
        <v>245</v>
      </c>
      <c r="M503">
        <v>134</v>
      </c>
      <c r="O503">
        <v>20</v>
      </c>
      <c r="P503">
        <v>744</v>
      </c>
      <c r="Q503">
        <v>529</v>
      </c>
      <c r="R503">
        <v>101</v>
      </c>
      <c r="S503">
        <v>145</v>
      </c>
      <c r="T503">
        <v>100</v>
      </c>
      <c r="U503">
        <v>45</v>
      </c>
      <c r="V503">
        <v>207</v>
      </c>
      <c r="W503">
        <v>668</v>
      </c>
      <c r="X503">
        <v>119</v>
      </c>
      <c r="Z503">
        <v>365</v>
      </c>
      <c r="AB503">
        <v>550</v>
      </c>
      <c r="AC503">
        <v>327</v>
      </c>
      <c r="AD503">
        <v>41</v>
      </c>
      <c r="AE503">
        <v>505</v>
      </c>
      <c r="AF503">
        <v>1067</v>
      </c>
      <c r="AG503">
        <v>699</v>
      </c>
      <c r="AI503">
        <v>252</v>
      </c>
      <c r="AK503">
        <v>1139</v>
      </c>
      <c r="AL503">
        <v>783</v>
      </c>
      <c r="AQ503">
        <v>129</v>
      </c>
      <c r="AR503">
        <v>542</v>
      </c>
      <c r="AS503">
        <v>1192</v>
      </c>
      <c r="AU503">
        <v>817</v>
      </c>
      <c r="AV503">
        <v>62</v>
      </c>
      <c r="AW503">
        <v>92</v>
      </c>
      <c r="AX503">
        <v>171</v>
      </c>
      <c r="AY503">
        <v>162</v>
      </c>
    </row>
    <row r="504" spans="1:51">
      <c r="A504" t="str">
        <f t="shared" si="38"/>
        <v>2017</v>
      </c>
      <c r="B504" t="str">
        <f t="shared" si="39"/>
        <v>May</v>
      </c>
      <c r="C504" s="2">
        <v>42871</v>
      </c>
      <c r="D504" s="1" t="str">
        <f t="shared" si="35"/>
        <v>OK</v>
      </c>
      <c r="E504">
        <f t="shared" si="36"/>
        <v>1</v>
      </c>
      <c r="F504">
        <f t="shared" si="37"/>
        <v>0</v>
      </c>
      <c r="G504" s="13">
        <v>42871</v>
      </c>
      <c r="I504">
        <v>391</v>
      </c>
      <c r="J504">
        <v>314</v>
      </c>
      <c r="K504">
        <v>258</v>
      </c>
      <c r="M504">
        <v>107</v>
      </c>
      <c r="O504">
        <v>21</v>
      </c>
      <c r="P504">
        <v>774</v>
      </c>
      <c r="Q504">
        <v>443</v>
      </c>
      <c r="R504">
        <v>88</v>
      </c>
      <c r="S504">
        <v>150</v>
      </c>
      <c r="T504">
        <v>95</v>
      </c>
      <c r="U504">
        <v>44</v>
      </c>
      <c r="V504">
        <v>219</v>
      </c>
      <c r="W504">
        <v>712</v>
      </c>
      <c r="X504">
        <v>123</v>
      </c>
      <c r="Z504">
        <v>415</v>
      </c>
      <c r="AB504">
        <v>564</v>
      </c>
      <c r="AC504">
        <v>383</v>
      </c>
      <c r="AD504">
        <v>46</v>
      </c>
      <c r="AE504">
        <v>529</v>
      </c>
      <c r="AF504">
        <v>1007</v>
      </c>
      <c r="AG504">
        <v>712</v>
      </c>
      <c r="AI504">
        <v>245</v>
      </c>
      <c r="AK504">
        <v>1225</v>
      </c>
      <c r="AL504">
        <v>868</v>
      </c>
      <c r="AO504">
        <v>112</v>
      </c>
      <c r="AQ504">
        <v>149</v>
      </c>
      <c r="AR504">
        <v>545</v>
      </c>
      <c r="AS504">
        <v>1413</v>
      </c>
      <c r="AU504">
        <v>686</v>
      </c>
      <c r="AV504">
        <v>64</v>
      </c>
      <c r="AW504">
        <v>109</v>
      </c>
      <c r="AX504">
        <v>177</v>
      </c>
      <c r="AY504">
        <v>150</v>
      </c>
    </row>
    <row r="505" spans="1:51">
      <c r="A505" t="str">
        <f t="shared" si="38"/>
        <v>2017</v>
      </c>
      <c r="B505" t="str">
        <f t="shared" si="39"/>
        <v>May</v>
      </c>
      <c r="C505" s="2">
        <v>42872</v>
      </c>
      <c r="D505" s="1" t="str">
        <f t="shared" si="35"/>
        <v>OK</v>
      </c>
      <c r="E505">
        <f t="shared" si="36"/>
        <v>1</v>
      </c>
      <c r="F505">
        <f t="shared" si="37"/>
        <v>0</v>
      </c>
      <c r="G505" s="13">
        <v>42872</v>
      </c>
      <c r="I505">
        <v>216</v>
      </c>
      <c r="J505">
        <v>172</v>
      </c>
      <c r="K505">
        <v>129</v>
      </c>
      <c r="M505">
        <v>127</v>
      </c>
      <c r="O505">
        <v>5</v>
      </c>
      <c r="P505">
        <v>434</v>
      </c>
      <c r="Q505">
        <v>265</v>
      </c>
      <c r="R505">
        <v>87</v>
      </c>
      <c r="S505">
        <v>78</v>
      </c>
      <c r="T505">
        <v>83</v>
      </c>
      <c r="U505">
        <v>18</v>
      </c>
      <c r="V505">
        <v>165</v>
      </c>
      <c r="W505">
        <v>389</v>
      </c>
      <c r="X505">
        <v>90</v>
      </c>
      <c r="Z505">
        <v>178</v>
      </c>
      <c r="AB505">
        <v>281</v>
      </c>
      <c r="AC505">
        <v>172</v>
      </c>
      <c r="AD505">
        <v>35</v>
      </c>
      <c r="AE505">
        <v>253</v>
      </c>
      <c r="AF505">
        <v>484</v>
      </c>
      <c r="AG505">
        <v>278</v>
      </c>
      <c r="AI505">
        <v>105</v>
      </c>
      <c r="AK505">
        <v>591</v>
      </c>
      <c r="AL505">
        <v>388</v>
      </c>
      <c r="AO505">
        <v>125</v>
      </c>
      <c r="AQ505">
        <v>61</v>
      </c>
      <c r="AR505">
        <v>333</v>
      </c>
      <c r="AS505">
        <v>609</v>
      </c>
      <c r="AU505">
        <v>550</v>
      </c>
      <c r="AV505">
        <v>63</v>
      </c>
      <c r="AW505">
        <v>49</v>
      </c>
      <c r="AX505">
        <v>117</v>
      </c>
      <c r="AY505">
        <v>79</v>
      </c>
    </row>
    <row r="506" spans="1:51">
      <c r="A506" t="str">
        <f t="shared" si="38"/>
        <v>2017</v>
      </c>
      <c r="B506" t="str">
        <f t="shared" si="39"/>
        <v>May</v>
      </c>
      <c r="C506" s="2">
        <v>42873</v>
      </c>
      <c r="D506" s="1" t="str">
        <f t="shared" si="35"/>
        <v>OK</v>
      </c>
      <c r="E506">
        <f t="shared" si="36"/>
        <v>1</v>
      </c>
      <c r="F506">
        <f t="shared" si="37"/>
        <v>0</v>
      </c>
      <c r="G506" s="13">
        <v>42873</v>
      </c>
      <c r="I506">
        <v>265</v>
      </c>
      <c r="J506">
        <v>220</v>
      </c>
      <c r="K506">
        <v>147</v>
      </c>
      <c r="M506">
        <v>117</v>
      </c>
      <c r="O506">
        <v>9</v>
      </c>
      <c r="P506">
        <v>544</v>
      </c>
      <c r="Q506">
        <v>289</v>
      </c>
      <c r="R506">
        <v>107</v>
      </c>
      <c r="S506">
        <v>95</v>
      </c>
      <c r="T506">
        <v>88</v>
      </c>
      <c r="U506">
        <v>32</v>
      </c>
      <c r="V506">
        <v>155</v>
      </c>
      <c r="W506">
        <v>479</v>
      </c>
      <c r="X506">
        <v>90</v>
      </c>
      <c r="Z506">
        <v>233</v>
      </c>
      <c r="AB506">
        <v>321</v>
      </c>
      <c r="AC506">
        <v>221</v>
      </c>
      <c r="AD506">
        <v>50</v>
      </c>
      <c r="AE506">
        <v>318</v>
      </c>
      <c r="AF506">
        <v>586</v>
      </c>
      <c r="AG506">
        <v>330</v>
      </c>
      <c r="AI506">
        <v>77</v>
      </c>
      <c r="AK506">
        <v>738</v>
      </c>
      <c r="AL506">
        <v>490</v>
      </c>
      <c r="AO506">
        <v>145</v>
      </c>
      <c r="AQ506">
        <v>84</v>
      </c>
      <c r="AR506">
        <v>361</v>
      </c>
      <c r="AS506">
        <v>757</v>
      </c>
      <c r="AU506">
        <v>555</v>
      </c>
      <c r="AV506">
        <v>31</v>
      </c>
      <c r="AW506">
        <v>28</v>
      </c>
      <c r="AX506">
        <v>145</v>
      </c>
      <c r="AY506">
        <v>130</v>
      </c>
    </row>
    <row r="507" spans="1:51">
      <c r="A507" t="str">
        <f t="shared" si="38"/>
        <v>2017</v>
      </c>
      <c r="B507" t="str">
        <f t="shared" si="39"/>
        <v>May</v>
      </c>
      <c r="C507" s="2">
        <v>42874</v>
      </c>
      <c r="D507" s="1" t="str">
        <f t="shared" si="35"/>
        <v>OK</v>
      </c>
      <c r="E507">
        <f t="shared" si="36"/>
        <v>1</v>
      </c>
      <c r="F507">
        <f t="shared" si="37"/>
        <v>0</v>
      </c>
      <c r="G507" s="13">
        <v>42874</v>
      </c>
      <c r="I507">
        <v>307</v>
      </c>
      <c r="J507">
        <v>252</v>
      </c>
      <c r="K507">
        <v>227</v>
      </c>
      <c r="M507">
        <v>66</v>
      </c>
      <c r="O507">
        <v>29</v>
      </c>
      <c r="P507">
        <v>611</v>
      </c>
      <c r="Q507">
        <v>332</v>
      </c>
      <c r="R507">
        <v>101</v>
      </c>
      <c r="S507">
        <v>91</v>
      </c>
      <c r="T507">
        <v>96</v>
      </c>
      <c r="U507">
        <v>30</v>
      </c>
      <c r="V507">
        <v>174</v>
      </c>
      <c r="W507">
        <v>510</v>
      </c>
      <c r="X507">
        <v>93</v>
      </c>
      <c r="Z507">
        <v>352</v>
      </c>
      <c r="AB507">
        <v>357</v>
      </c>
      <c r="AC507">
        <v>231</v>
      </c>
      <c r="AD507">
        <v>54</v>
      </c>
      <c r="AE507">
        <v>345</v>
      </c>
      <c r="AF507">
        <v>703</v>
      </c>
      <c r="AG507">
        <v>426</v>
      </c>
      <c r="AI507">
        <v>147</v>
      </c>
      <c r="AK507">
        <v>920</v>
      </c>
      <c r="AL507">
        <v>609</v>
      </c>
      <c r="AO507">
        <v>164</v>
      </c>
      <c r="AQ507">
        <v>99</v>
      </c>
      <c r="AR507">
        <v>369</v>
      </c>
      <c r="AS507">
        <v>1005</v>
      </c>
      <c r="AU507">
        <v>640</v>
      </c>
      <c r="AV507">
        <v>45</v>
      </c>
      <c r="AW507">
        <v>71</v>
      </c>
      <c r="AX507">
        <v>176</v>
      </c>
      <c r="AY507">
        <v>134</v>
      </c>
    </row>
    <row r="508" spans="1:51">
      <c r="A508" t="str">
        <f t="shared" si="38"/>
        <v>2017</v>
      </c>
      <c r="B508" t="str">
        <f t="shared" si="39"/>
        <v>May</v>
      </c>
      <c r="C508" s="2">
        <v>42875</v>
      </c>
      <c r="D508" s="1" t="str">
        <f t="shared" si="35"/>
        <v>OK</v>
      </c>
      <c r="E508">
        <f t="shared" si="36"/>
        <v>0</v>
      </c>
      <c r="F508">
        <f t="shared" si="37"/>
        <v>1</v>
      </c>
      <c r="G508" s="13">
        <v>42875</v>
      </c>
      <c r="I508">
        <v>92</v>
      </c>
      <c r="J508">
        <v>78</v>
      </c>
      <c r="K508">
        <v>128</v>
      </c>
      <c r="M508">
        <v>184</v>
      </c>
      <c r="O508">
        <v>7</v>
      </c>
      <c r="P508">
        <v>157</v>
      </c>
      <c r="Q508">
        <v>116</v>
      </c>
      <c r="R508">
        <v>34</v>
      </c>
      <c r="S508">
        <v>44</v>
      </c>
      <c r="T508">
        <v>68</v>
      </c>
      <c r="U508">
        <v>19</v>
      </c>
      <c r="V508">
        <v>66</v>
      </c>
      <c r="W508">
        <v>193</v>
      </c>
      <c r="X508">
        <v>117</v>
      </c>
      <c r="Z508">
        <v>205</v>
      </c>
      <c r="AB508">
        <v>110</v>
      </c>
      <c r="AC508">
        <v>243</v>
      </c>
      <c r="AD508">
        <v>73</v>
      </c>
      <c r="AE508">
        <v>69</v>
      </c>
      <c r="AF508">
        <v>220</v>
      </c>
      <c r="AG508">
        <v>328</v>
      </c>
      <c r="AI508">
        <v>91</v>
      </c>
      <c r="AK508">
        <v>481</v>
      </c>
      <c r="AL508">
        <v>311</v>
      </c>
      <c r="AO508">
        <v>48</v>
      </c>
      <c r="AQ508">
        <v>60</v>
      </c>
      <c r="AR508">
        <v>130</v>
      </c>
      <c r="AS508">
        <v>623</v>
      </c>
      <c r="AU508">
        <v>337</v>
      </c>
      <c r="AV508">
        <v>13</v>
      </c>
      <c r="AW508">
        <v>122</v>
      </c>
      <c r="AX508">
        <v>49</v>
      </c>
      <c r="AY508">
        <v>43</v>
      </c>
    </row>
    <row r="509" spans="1:51">
      <c r="A509" t="str">
        <f t="shared" si="38"/>
        <v>2017</v>
      </c>
      <c r="B509" t="str">
        <f t="shared" si="39"/>
        <v>May</v>
      </c>
      <c r="C509" s="2">
        <v>42876</v>
      </c>
      <c r="D509" s="1" t="str">
        <f t="shared" si="35"/>
        <v>OK</v>
      </c>
      <c r="E509">
        <f t="shared" si="36"/>
        <v>0</v>
      </c>
      <c r="F509">
        <f t="shared" si="37"/>
        <v>1</v>
      </c>
      <c r="G509" s="13">
        <v>42876</v>
      </c>
      <c r="I509">
        <v>297</v>
      </c>
      <c r="J509">
        <v>115</v>
      </c>
      <c r="K509">
        <v>396</v>
      </c>
      <c r="M509">
        <v>151</v>
      </c>
      <c r="O509">
        <v>51</v>
      </c>
      <c r="P509">
        <v>296</v>
      </c>
      <c r="Q509">
        <v>315</v>
      </c>
      <c r="R509">
        <v>23</v>
      </c>
      <c r="S509">
        <v>73</v>
      </c>
      <c r="T509">
        <v>128</v>
      </c>
      <c r="U509">
        <v>16</v>
      </c>
      <c r="V509">
        <v>44</v>
      </c>
      <c r="W509">
        <v>334</v>
      </c>
      <c r="X509">
        <v>205</v>
      </c>
      <c r="Z509">
        <v>353</v>
      </c>
      <c r="AB509">
        <v>505</v>
      </c>
      <c r="AC509">
        <v>850</v>
      </c>
      <c r="AD509">
        <v>32</v>
      </c>
      <c r="AE509">
        <v>238</v>
      </c>
      <c r="AF509">
        <v>593</v>
      </c>
      <c r="AG509">
        <v>914</v>
      </c>
      <c r="AI509">
        <v>750</v>
      </c>
      <c r="AK509">
        <v>1212</v>
      </c>
      <c r="AL509">
        <v>866</v>
      </c>
      <c r="AO509">
        <v>174</v>
      </c>
      <c r="AQ509">
        <v>146</v>
      </c>
      <c r="AR509">
        <v>169</v>
      </c>
      <c r="AS509">
        <v>1439</v>
      </c>
      <c r="AU509">
        <v>738</v>
      </c>
      <c r="AV509">
        <v>192</v>
      </c>
      <c r="AW509">
        <v>328</v>
      </c>
      <c r="AX509">
        <v>80</v>
      </c>
      <c r="AY509">
        <v>108</v>
      </c>
    </row>
    <row r="510" spans="1:51">
      <c r="A510" t="str">
        <f t="shared" si="38"/>
        <v>2017</v>
      </c>
      <c r="B510" t="str">
        <f t="shared" si="39"/>
        <v>May</v>
      </c>
      <c r="C510" s="2">
        <v>42877</v>
      </c>
      <c r="D510" s="1" t="str">
        <f t="shared" si="35"/>
        <v>OK</v>
      </c>
      <c r="E510">
        <f t="shared" si="36"/>
        <v>1</v>
      </c>
      <c r="F510">
        <f t="shared" si="37"/>
        <v>0</v>
      </c>
      <c r="G510" s="13">
        <v>42877</v>
      </c>
      <c r="I510">
        <v>426</v>
      </c>
      <c r="J510">
        <v>355</v>
      </c>
      <c r="K510">
        <v>250</v>
      </c>
      <c r="M510">
        <v>102</v>
      </c>
      <c r="O510">
        <v>23</v>
      </c>
      <c r="P510">
        <v>777</v>
      </c>
      <c r="Q510">
        <v>517</v>
      </c>
      <c r="R510">
        <v>96</v>
      </c>
      <c r="S510">
        <v>133</v>
      </c>
      <c r="T510">
        <v>96</v>
      </c>
      <c r="U510">
        <v>43</v>
      </c>
      <c r="V510">
        <v>189</v>
      </c>
      <c r="W510">
        <v>656</v>
      </c>
      <c r="X510">
        <v>139</v>
      </c>
      <c r="Z510">
        <v>355</v>
      </c>
      <c r="AB510">
        <v>543</v>
      </c>
      <c r="AC510">
        <v>364</v>
      </c>
      <c r="AD510">
        <v>36</v>
      </c>
      <c r="AE510">
        <v>519</v>
      </c>
      <c r="AF510">
        <v>1083</v>
      </c>
      <c r="AG510">
        <v>703</v>
      </c>
      <c r="AI510">
        <v>234</v>
      </c>
      <c r="AK510">
        <v>1140</v>
      </c>
      <c r="AL510">
        <v>838</v>
      </c>
      <c r="AO510">
        <v>255</v>
      </c>
      <c r="AQ510">
        <v>135</v>
      </c>
      <c r="AR510">
        <v>542</v>
      </c>
      <c r="AS510">
        <v>1190</v>
      </c>
      <c r="AU510">
        <v>652</v>
      </c>
      <c r="AV510">
        <v>57</v>
      </c>
      <c r="AW510">
        <v>114</v>
      </c>
      <c r="AX510">
        <v>186</v>
      </c>
      <c r="AY510">
        <v>150</v>
      </c>
    </row>
    <row r="511" spans="1:51">
      <c r="A511" t="str">
        <f t="shared" si="38"/>
        <v>2017</v>
      </c>
      <c r="B511" t="str">
        <f t="shared" si="39"/>
        <v>May</v>
      </c>
      <c r="C511" s="2">
        <v>42878</v>
      </c>
      <c r="D511" s="1" t="str">
        <f t="shared" si="35"/>
        <v>OK</v>
      </c>
      <c r="E511">
        <f t="shared" si="36"/>
        <v>1</v>
      </c>
      <c r="F511">
        <f t="shared" si="37"/>
        <v>0</v>
      </c>
      <c r="G511" s="13">
        <v>42878</v>
      </c>
      <c r="I511">
        <v>459</v>
      </c>
      <c r="J511">
        <v>332</v>
      </c>
      <c r="K511">
        <v>306</v>
      </c>
      <c r="M511">
        <v>121</v>
      </c>
      <c r="O511">
        <v>30</v>
      </c>
      <c r="P511">
        <v>783</v>
      </c>
      <c r="Q511">
        <v>458</v>
      </c>
      <c r="R511">
        <v>111</v>
      </c>
      <c r="S511">
        <v>146</v>
      </c>
      <c r="T511">
        <v>96</v>
      </c>
      <c r="U511">
        <v>44</v>
      </c>
      <c r="V511">
        <v>207</v>
      </c>
      <c r="W511">
        <v>721</v>
      </c>
      <c r="X511">
        <v>136</v>
      </c>
      <c r="Z511">
        <v>410</v>
      </c>
      <c r="AB511">
        <v>525</v>
      </c>
      <c r="AC511">
        <v>380</v>
      </c>
      <c r="AD511">
        <v>22</v>
      </c>
      <c r="AE511">
        <v>500</v>
      </c>
      <c r="AF511">
        <v>959</v>
      </c>
      <c r="AG511">
        <v>610</v>
      </c>
      <c r="AI511">
        <v>224</v>
      </c>
      <c r="AK511">
        <v>1260</v>
      </c>
      <c r="AL511">
        <v>904</v>
      </c>
      <c r="AO511">
        <v>219</v>
      </c>
      <c r="AQ511">
        <v>118</v>
      </c>
      <c r="AR511">
        <v>546</v>
      </c>
      <c r="AS511">
        <v>1470</v>
      </c>
      <c r="AU511">
        <v>720</v>
      </c>
      <c r="AV511">
        <v>57</v>
      </c>
      <c r="AW511">
        <v>112</v>
      </c>
      <c r="AX511">
        <v>162</v>
      </c>
      <c r="AY511">
        <v>154</v>
      </c>
    </row>
    <row r="512" spans="1:51">
      <c r="A512" t="str">
        <f t="shared" si="38"/>
        <v>2017</v>
      </c>
      <c r="B512" t="str">
        <f t="shared" si="39"/>
        <v>May</v>
      </c>
      <c r="C512" s="2">
        <v>42879</v>
      </c>
      <c r="D512" s="1" t="str">
        <f t="shared" si="35"/>
        <v>OK</v>
      </c>
      <c r="E512">
        <f t="shared" si="36"/>
        <v>1</v>
      </c>
      <c r="F512">
        <f t="shared" si="37"/>
        <v>0</v>
      </c>
      <c r="G512" s="13">
        <v>42879</v>
      </c>
      <c r="I512">
        <v>345</v>
      </c>
      <c r="J512">
        <v>311</v>
      </c>
      <c r="K512">
        <v>234</v>
      </c>
      <c r="M512">
        <v>155</v>
      </c>
      <c r="O512">
        <v>22</v>
      </c>
      <c r="P512">
        <v>718</v>
      </c>
      <c r="Q512">
        <v>417</v>
      </c>
      <c r="R512">
        <v>106</v>
      </c>
      <c r="S512">
        <v>137</v>
      </c>
      <c r="T512">
        <v>98</v>
      </c>
      <c r="U512">
        <v>33</v>
      </c>
      <c r="V512">
        <v>168</v>
      </c>
      <c r="W512">
        <v>602</v>
      </c>
      <c r="X512">
        <v>130</v>
      </c>
      <c r="Z512">
        <v>401</v>
      </c>
      <c r="AB512">
        <v>471</v>
      </c>
      <c r="AC512">
        <v>307</v>
      </c>
      <c r="AD512">
        <v>48</v>
      </c>
      <c r="AE512">
        <v>431</v>
      </c>
      <c r="AF512">
        <v>855</v>
      </c>
      <c r="AG512">
        <v>541</v>
      </c>
      <c r="AI512">
        <v>234</v>
      </c>
      <c r="AK512">
        <v>993</v>
      </c>
      <c r="AL512">
        <v>735</v>
      </c>
      <c r="AO512">
        <v>182</v>
      </c>
      <c r="AQ512">
        <v>92</v>
      </c>
      <c r="AR512">
        <v>459</v>
      </c>
      <c r="AS512">
        <v>1154</v>
      </c>
      <c r="AU512">
        <v>737</v>
      </c>
      <c r="AV512">
        <v>52</v>
      </c>
      <c r="AW512">
        <v>64</v>
      </c>
      <c r="AX512">
        <v>166</v>
      </c>
      <c r="AY512">
        <v>173</v>
      </c>
    </row>
    <row r="513" spans="1:51">
      <c r="A513" t="str">
        <f t="shared" si="38"/>
        <v>2017</v>
      </c>
      <c r="B513" t="str">
        <f t="shared" si="39"/>
        <v>May</v>
      </c>
      <c r="C513" s="2">
        <v>42880</v>
      </c>
      <c r="D513" s="1" t="str">
        <f t="shared" ref="D513:D576" si="40">IF(C513=G513,"OK","Wrong date")</f>
        <v>OK</v>
      </c>
      <c r="E513">
        <f t="shared" ref="E513:E576" si="41">IF(OR(WEEKDAY(C513) = 1, WEEKDAY(C513) = 7), 0, 1)</f>
        <v>1</v>
      </c>
      <c r="F513">
        <f t="shared" ref="F513:F576" si="42">IF(OR(WEEKDAY(C513) = 1, WEEKDAY(C513) = 7), 1, 0)</f>
        <v>0</v>
      </c>
      <c r="G513" s="13">
        <v>42880</v>
      </c>
      <c r="I513">
        <v>363</v>
      </c>
      <c r="J513">
        <v>316</v>
      </c>
      <c r="K513">
        <v>250</v>
      </c>
      <c r="M513">
        <v>135</v>
      </c>
      <c r="O513">
        <v>34</v>
      </c>
      <c r="P513">
        <v>772</v>
      </c>
      <c r="Q513">
        <v>437</v>
      </c>
      <c r="R513">
        <v>119</v>
      </c>
      <c r="S513">
        <v>150</v>
      </c>
      <c r="T513">
        <v>102</v>
      </c>
      <c r="U513">
        <v>51</v>
      </c>
      <c r="V513">
        <v>201</v>
      </c>
      <c r="W513">
        <v>660</v>
      </c>
      <c r="X513">
        <v>114</v>
      </c>
      <c r="Z513">
        <v>371</v>
      </c>
      <c r="AB513">
        <v>507</v>
      </c>
      <c r="AC513">
        <v>352</v>
      </c>
      <c r="AD513">
        <v>47</v>
      </c>
      <c r="AE513">
        <v>442</v>
      </c>
      <c r="AF513">
        <v>929</v>
      </c>
      <c r="AG513">
        <v>589</v>
      </c>
      <c r="AI513">
        <v>241</v>
      </c>
      <c r="AK513">
        <v>1049</v>
      </c>
      <c r="AL513">
        <v>710</v>
      </c>
      <c r="AO513">
        <v>217</v>
      </c>
      <c r="AQ513">
        <v>131</v>
      </c>
      <c r="AR513">
        <v>541</v>
      </c>
      <c r="AS513">
        <v>1178</v>
      </c>
      <c r="AU513">
        <v>656</v>
      </c>
      <c r="AV513">
        <v>82</v>
      </c>
      <c r="AW513">
        <v>89</v>
      </c>
      <c r="AX513">
        <v>182</v>
      </c>
      <c r="AY513">
        <v>174</v>
      </c>
    </row>
    <row r="514" spans="1:51">
      <c r="A514" t="str">
        <f t="shared" si="38"/>
        <v>2017</v>
      </c>
      <c r="B514" t="str">
        <f t="shared" si="39"/>
        <v>May</v>
      </c>
      <c r="C514" s="2">
        <v>42881</v>
      </c>
      <c r="D514" s="1" t="str">
        <f t="shared" si="40"/>
        <v>OK</v>
      </c>
      <c r="E514">
        <f t="shared" si="41"/>
        <v>1</v>
      </c>
      <c r="F514">
        <f t="shared" si="42"/>
        <v>0</v>
      </c>
      <c r="G514" s="13">
        <v>42881</v>
      </c>
      <c r="I514">
        <v>342</v>
      </c>
      <c r="J514">
        <v>251</v>
      </c>
      <c r="K514">
        <v>266</v>
      </c>
      <c r="M514">
        <v>100</v>
      </c>
      <c r="O514">
        <v>20</v>
      </c>
      <c r="P514">
        <v>687</v>
      </c>
      <c r="Q514">
        <v>385</v>
      </c>
      <c r="R514">
        <v>96</v>
      </c>
      <c r="S514">
        <v>132</v>
      </c>
      <c r="T514">
        <v>93</v>
      </c>
      <c r="U514">
        <v>38</v>
      </c>
      <c r="V514">
        <v>161</v>
      </c>
      <c r="W514">
        <v>623</v>
      </c>
      <c r="X514">
        <v>117</v>
      </c>
      <c r="Z514">
        <v>359</v>
      </c>
      <c r="AB514">
        <v>454</v>
      </c>
      <c r="AC514">
        <v>289</v>
      </c>
      <c r="AD514">
        <v>56</v>
      </c>
      <c r="AE514">
        <v>434</v>
      </c>
      <c r="AF514">
        <v>788</v>
      </c>
      <c r="AG514">
        <v>485</v>
      </c>
      <c r="AI514">
        <v>180</v>
      </c>
      <c r="AK514">
        <v>982</v>
      </c>
      <c r="AL514">
        <v>702</v>
      </c>
      <c r="AO514">
        <v>176</v>
      </c>
      <c r="AQ514">
        <v>102</v>
      </c>
      <c r="AR514">
        <v>421</v>
      </c>
      <c r="AS514">
        <v>1056</v>
      </c>
      <c r="AU514">
        <v>547</v>
      </c>
      <c r="AV514">
        <v>52</v>
      </c>
      <c r="AW514">
        <v>77</v>
      </c>
      <c r="AX514">
        <v>170</v>
      </c>
      <c r="AY514">
        <v>155</v>
      </c>
    </row>
    <row r="515" spans="1:51">
      <c r="A515" t="str">
        <f t="shared" si="38"/>
        <v>2017</v>
      </c>
      <c r="B515" t="str">
        <f t="shared" si="39"/>
        <v>May</v>
      </c>
      <c r="C515" s="2">
        <v>42882</v>
      </c>
      <c r="D515" s="1" t="str">
        <f t="shared" si="40"/>
        <v>OK</v>
      </c>
      <c r="E515">
        <f t="shared" si="41"/>
        <v>0</v>
      </c>
      <c r="F515">
        <f t="shared" si="42"/>
        <v>1</v>
      </c>
      <c r="G515" s="13">
        <v>42882</v>
      </c>
      <c r="I515">
        <v>152</v>
      </c>
      <c r="J515">
        <v>101</v>
      </c>
      <c r="K515">
        <v>238</v>
      </c>
      <c r="M515">
        <v>27</v>
      </c>
      <c r="O515">
        <v>13</v>
      </c>
      <c r="P515">
        <v>284</v>
      </c>
      <c r="Q515">
        <v>197</v>
      </c>
      <c r="R515">
        <v>27</v>
      </c>
      <c r="S515">
        <v>69</v>
      </c>
      <c r="T515">
        <v>84</v>
      </c>
      <c r="U515">
        <v>35</v>
      </c>
      <c r="V515">
        <v>63</v>
      </c>
      <c r="W515">
        <v>326</v>
      </c>
      <c r="X515">
        <v>165</v>
      </c>
      <c r="Z515">
        <v>267</v>
      </c>
      <c r="AB515">
        <v>325</v>
      </c>
      <c r="AC515">
        <v>468</v>
      </c>
      <c r="AD515">
        <v>45</v>
      </c>
      <c r="AE515">
        <v>173</v>
      </c>
      <c r="AF515">
        <v>400</v>
      </c>
      <c r="AG515">
        <v>482</v>
      </c>
      <c r="AI515">
        <v>283</v>
      </c>
      <c r="AK515">
        <v>735</v>
      </c>
      <c r="AL515">
        <v>583</v>
      </c>
      <c r="AO515">
        <v>124</v>
      </c>
      <c r="AQ515">
        <v>85</v>
      </c>
      <c r="AR515">
        <v>197</v>
      </c>
      <c r="AS515">
        <v>878</v>
      </c>
      <c r="AU515">
        <v>676</v>
      </c>
      <c r="AV515">
        <v>135</v>
      </c>
      <c r="AW515">
        <v>247</v>
      </c>
      <c r="AX515">
        <v>88</v>
      </c>
      <c r="AY515">
        <v>93</v>
      </c>
    </row>
    <row r="516" spans="1:51">
      <c r="A516" t="str">
        <f t="shared" ref="A516:A579" si="43">TEXT(C516,"yyyy")</f>
        <v>2017</v>
      </c>
      <c r="B516" t="str">
        <f t="shared" ref="B516:B579" si="44">TEXT(C516,"mmmm")</f>
        <v>May</v>
      </c>
      <c r="C516" s="2">
        <v>42883</v>
      </c>
      <c r="D516" s="1" t="str">
        <f t="shared" si="40"/>
        <v>OK</v>
      </c>
      <c r="E516">
        <f t="shared" si="41"/>
        <v>0</v>
      </c>
      <c r="F516">
        <f t="shared" si="42"/>
        <v>1</v>
      </c>
      <c r="G516" s="13">
        <v>42883</v>
      </c>
      <c r="I516">
        <v>291</v>
      </c>
      <c r="J516">
        <v>93</v>
      </c>
      <c r="K516">
        <v>388</v>
      </c>
      <c r="M516">
        <v>47</v>
      </c>
      <c r="O516">
        <v>25</v>
      </c>
      <c r="P516">
        <v>272</v>
      </c>
      <c r="Q516">
        <v>315</v>
      </c>
      <c r="R516">
        <v>32</v>
      </c>
      <c r="S516">
        <v>58</v>
      </c>
      <c r="T516">
        <v>89</v>
      </c>
      <c r="U516">
        <v>8</v>
      </c>
      <c r="V516">
        <v>47</v>
      </c>
      <c r="W516">
        <v>314</v>
      </c>
      <c r="X516">
        <v>196</v>
      </c>
      <c r="Z516">
        <v>355</v>
      </c>
      <c r="AB516">
        <v>436</v>
      </c>
      <c r="AC516">
        <v>782</v>
      </c>
      <c r="AD516">
        <v>72</v>
      </c>
      <c r="AE516">
        <v>226</v>
      </c>
      <c r="AF516">
        <v>566</v>
      </c>
      <c r="AG516">
        <v>877</v>
      </c>
      <c r="AI516">
        <v>551</v>
      </c>
      <c r="AK516">
        <v>1150</v>
      </c>
      <c r="AL516">
        <v>763</v>
      </c>
      <c r="AO516">
        <v>167</v>
      </c>
      <c r="AQ516">
        <v>118</v>
      </c>
      <c r="AR516">
        <v>197</v>
      </c>
      <c r="AS516">
        <v>1397</v>
      </c>
      <c r="AU516">
        <v>784</v>
      </c>
      <c r="AV516">
        <v>171</v>
      </c>
      <c r="AW516">
        <v>364</v>
      </c>
      <c r="AX516">
        <v>63</v>
      </c>
      <c r="AY516">
        <v>52</v>
      </c>
    </row>
    <row r="517" spans="1:51">
      <c r="A517" t="str">
        <f t="shared" si="43"/>
        <v>2017</v>
      </c>
      <c r="B517" t="str">
        <f t="shared" si="44"/>
        <v>May</v>
      </c>
      <c r="C517" s="2">
        <v>42884</v>
      </c>
      <c r="D517" s="1" t="str">
        <f t="shared" si="40"/>
        <v>OK</v>
      </c>
      <c r="E517">
        <f t="shared" si="41"/>
        <v>1</v>
      </c>
      <c r="F517">
        <f t="shared" si="42"/>
        <v>0</v>
      </c>
      <c r="G517" s="13">
        <v>42884</v>
      </c>
      <c r="I517">
        <v>433</v>
      </c>
      <c r="J517">
        <v>316</v>
      </c>
      <c r="K517">
        <v>198</v>
      </c>
      <c r="M517">
        <v>51</v>
      </c>
      <c r="O517">
        <v>22</v>
      </c>
      <c r="P517">
        <v>764</v>
      </c>
      <c r="Q517">
        <v>536</v>
      </c>
      <c r="R517">
        <v>107</v>
      </c>
      <c r="S517">
        <v>132</v>
      </c>
      <c r="T517">
        <v>106</v>
      </c>
      <c r="U517">
        <v>42</v>
      </c>
      <c r="V517">
        <v>197</v>
      </c>
      <c r="W517">
        <v>677</v>
      </c>
      <c r="X517">
        <v>128</v>
      </c>
      <c r="Z517">
        <v>391</v>
      </c>
      <c r="AB517">
        <v>524</v>
      </c>
      <c r="AC517">
        <v>421</v>
      </c>
      <c r="AD517">
        <v>32</v>
      </c>
      <c r="AE517">
        <v>521</v>
      </c>
      <c r="AF517">
        <v>1064</v>
      </c>
      <c r="AG517">
        <v>737</v>
      </c>
      <c r="AI517">
        <v>232</v>
      </c>
      <c r="AK517">
        <v>1188</v>
      </c>
      <c r="AL517">
        <v>835</v>
      </c>
      <c r="AO517">
        <v>262</v>
      </c>
      <c r="AQ517">
        <v>150</v>
      </c>
      <c r="AR517">
        <v>514</v>
      </c>
      <c r="AS517">
        <v>1275</v>
      </c>
      <c r="AU517">
        <v>707</v>
      </c>
      <c r="AV517">
        <v>78</v>
      </c>
      <c r="AW517">
        <v>87</v>
      </c>
      <c r="AX517">
        <v>192</v>
      </c>
      <c r="AY517">
        <v>146</v>
      </c>
    </row>
    <row r="518" spans="1:51">
      <c r="A518" t="str">
        <f t="shared" si="43"/>
        <v>2017</v>
      </c>
      <c r="B518" t="str">
        <f t="shared" si="44"/>
        <v>May</v>
      </c>
      <c r="C518" s="2">
        <v>42885</v>
      </c>
      <c r="D518" s="1" t="str">
        <f t="shared" si="40"/>
        <v>OK</v>
      </c>
      <c r="E518">
        <f t="shared" si="41"/>
        <v>1</v>
      </c>
      <c r="F518">
        <f t="shared" si="42"/>
        <v>0</v>
      </c>
      <c r="G518" s="13">
        <v>42885</v>
      </c>
      <c r="I518">
        <v>443</v>
      </c>
      <c r="J518">
        <v>331</v>
      </c>
      <c r="K518">
        <v>279</v>
      </c>
      <c r="M518">
        <v>70</v>
      </c>
      <c r="O518">
        <v>26</v>
      </c>
      <c r="P518">
        <v>799</v>
      </c>
      <c r="Q518">
        <v>473</v>
      </c>
      <c r="R518">
        <v>131</v>
      </c>
      <c r="S518">
        <v>167</v>
      </c>
      <c r="T518">
        <v>111</v>
      </c>
      <c r="U518">
        <v>42</v>
      </c>
      <c r="V518">
        <v>185</v>
      </c>
      <c r="W518">
        <v>715</v>
      </c>
      <c r="X518">
        <v>123</v>
      </c>
      <c r="Z518">
        <v>463</v>
      </c>
      <c r="AB518">
        <v>556</v>
      </c>
      <c r="AC518">
        <v>372</v>
      </c>
      <c r="AD518">
        <v>41</v>
      </c>
      <c r="AE518">
        <v>539</v>
      </c>
      <c r="AF518">
        <v>1073</v>
      </c>
      <c r="AG518">
        <v>693</v>
      </c>
      <c r="AI518">
        <v>286</v>
      </c>
      <c r="AK518">
        <v>1247</v>
      </c>
      <c r="AL518">
        <v>910</v>
      </c>
      <c r="AO518">
        <v>218</v>
      </c>
      <c r="AQ518">
        <v>171</v>
      </c>
      <c r="AR518">
        <v>539</v>
      </c>
      <c r="AS518">
        <v>1460</v>
      </c>
      <c r="AU518">
        <v>716</v>
      </c>
      <c r="AV518">
        <v>80</v>
      </c>
      <c r="AW518">
        <v>142</v>
      </c>
      <c r="AX518">
        <v>162</v>
      </c>
      <c r="AY518">
        <v>188</v>
      </c>
    </row>
    <row r="519" spans="1:51">
      <c r="A519" t="str">
        <f t="shared" si="43"/>
        <v>2017</v>
      </c>
      <c r="B519" t="str">
        <f t="shared" si="44"/>
        <v>May</v>
      </c>
      <c r="C519" s="2">
        <v>42886</v>
      </c>
      <c r="D519" s="1" t="str">
        <f t="shared" si="40"/>
        <v>OK</v>
      </c>
      <c r="E519">
        <f t="shared" si="41"/>
        <v>1</v>
      </c>
      <c r="F519">
        <f t="shared" si="42"/>
        <v>0</v>
      </c>
      <c r="G519" s="13">
        <v>42886</v>
      </c>
      <c r="I519">
        <v>351</v>
      </c>
      <c r="J519">
        <v>296</v>
      </c>
      <c r="K519">
        <v>189</v>
      </c>
      <c r="M519">
        <v>148</v>
      </c>
      <c r="O519">
        <v>21</v>
      </c>
      <c r="P519">
        <v>687</v>
      </c>
      <c r="Q519">
        <v>425</v>
      </c>
      <c r="R519">
        <v>93</v>
      </c>
      <c r="S519">
        <v>142</v>
      </c>
      <c r="T519">
        <v>80</v>
      </c>
      <c r="U519">
        <v>38</v>
      </c>
      <c r="V519">
        <v>179</v>
      </c>
      <c r="W519">
        <v>634</v>
      </c>
      <c r="X519">
        <v>135</v>
      </c>
      <c r="Z519">
        <v>413</v>
      </c>
      <c r="AB519">
        <v>494</v>
      </c>
      <c r="AC519">
        <v>307</v>
      </c>
      <c r="AD519">
        <v>45</v>
      </c>
      <c r="AE519">
        <v>461</v>
      </c>
      <c r="AF519">
        <v>829</v>
      </c>
      <c r="AG519">
        <v>505</v>
      </c>
      <c r="AI519">
        <v>121</v>
      </c>
      <c r="AK519">
        <v>1027</v>
      </c>
      <c r="AL519">
        <v>746</v>
      </c>
      <c r="AO519">
        <v>170</v>
      </c>
      <c r="AQ519">
        <v>110</v>
      </c>
      <c r="AR519">
        <v>463</v>
      </c>
      <c r="AS519">
        <v>1094</v>
      </c>
      <c r="AU519">
        <v>525</v>
      </c>
      <c r="AV519">
        <v>67</v>
      </c>
      <c r="AW519">
        <v>63</v>
      </c>
      <c r="AX519">
        <v>157</v>
      </c>
      <c r="AY519">
        <v>150</v>
      </c>
    </row>
    <row r="520" spans="1:51">
      <c r="A520" t="str">
        <f t="shared" si="43"/>
        <v>2017</v>
      </c>
      <c r="B520" t="str">
        <f t="shared" si="44"/>
        <v>June</v>
      </c>
      <c r="C520" s="2">
        <v>42887</v>
      </c>
      <c r="D520" s="1" t="str">
        <f t="shared" si="40"/>
        <v>OK</v>
      </c>
      <c r="E520">
        <f t="shared" si="41"/>
        <v>1</v>
      </c>
      <c r="F520">
        <f t="shared" si="42"/>
        <v>0</v>
      </c>
      <c r="G520" s="13">
        <v>42887</v>
      </c>
      <c r="I520">
        <v>367</v>
      </c>
      <c r="J520">
        <v>321</v>
      </c>
      <c r="K520">
        <v>290</v>
      </c>
      <c r="M520">
        <v>130</v>
      </c>
      <c r="O520">
        <v>12</v>
      </c>
      <c r="P520">
        <v>792</v>
      </c>
      <c r="Q520">
        <v>412</v>
      </c>
      <c r="R520">
        <v>97</v>
      </c>
      <c r="S520">
        <v>138</v>
      </c>
      <c r="T520">
        <v>73</v>
      </c>
      <c r="U520">
        <v>45</v>
      </c>
      <c r="V520">
        <v>171</v>
      </c>
      <c r="W520">
        <v>652</v>
      </c>
      <c r="X520">
        <v>133</v>
      </c>
      <c r="Z520">
        <v>392</v>
      </c>
      <c r="AB520">
        <v>518</v>
      </c>
      <c r="AC520">
        <v>346</v>
      </c>
      <c r="AD520">
        <v>44</v>
      </c>
      <c r="AE520">
        <v>457</v>
      </c>
      <c r="AF520">
        <v>931</v>
      </c>
      <c r="AG520">
        <v>652</v>
      </c>
      <c r="AI520">
        <v>207</v>
      </c>
      <c r="AK520">
        <v>1151</v>
      </c>
      <c r="AL520">
        <v>753</v>
      </c>
      <c r="AO520">
        <v>229</v>
      </c>
      <c r="AQ520">
        <v>134</v>
      </c>
      <c r="AR520">
        <v>461</v>
      </c>
      <c r="AS520">
        <v>1318</v>
      </c>
      <c r="AU520">
        <v>648</v>
      </c>
      <c r="AV520">
        <v>67</v>
      </c>
      <c r="AW520">
        <v>110</v>
      </c>
      <c r="AX520">
        <v>205</v>
      </c>
      <c r="AY520">
        <v>141</v>
      </c>
    </row>
    <row r="521" spans="1:51">
      <c r="A521" t="str">
        <f t="shared" si="43"/>
        <v>2017</v>
      </c>
      <c r="B521" t="str">
        <f t="shared" si="44"/>
        <v>June</v>
      </c>
      <c r="C521" s="2">
        <v>42888</v>
      </c>
      <c r="D521" s="1" t="str">
        <f t="shared" si="40"/>
        <v>OK</v>
      </c>
      <c r="E521">
        <f t="shared" si="41"/>
        <v>1</v>
      </c>
      <c r="F521">
        <f t="shared" si="42"/>
        <v>0</v>
      </c>
      <c r="G521" s="13">
        <v>42888</v>
      </c>
      <c r="I521">
        <v>196</v>
      </c>
      <c r="J521">
        <v>159</v>
      </c>
      <c r="K521">
        <v>168</v>
      </c>
      <c r="M521">
        <v>105</v>
      </c>
      <c r="O521">
        <v>8</v>
      </c>
      <c r="P521">
        <v>456</v>
      </c>
      <c r="Q521">
        <v>240</v>
      </c>
      <c r="R521">
        <v>100</v>
      </c>
      <c r="S521">
        <v>81</v>
      </c>
      <c r="T521">
        <v>97</v>
      </c>
      <c r="U521">
        <v>26</v>
      </c>
      <c r="V521">
        <v>130</v>
      </c>
      <c r="W521">
        <v>352</v>
      </c>
      <c r="X521">
        <v>79</v>
      </c>
      <c r="Z521">
        <v>238</v>
      </c>
      <c r="AB521">
        <v>261</v>
      </c>
      <c r="AC521">
        <v>163</v>
      </c>
      <c r="AD521">
        <v>45</v>
      </c>
      <c r="AE521">
        <v>254</v>
      </c>
      <c r="AF521">
        <v>479</v>
      </c>
      <c r="AG521">
        <v>286</v>
      </c>
      <c r="AI521">
        <v>68</v>
      </c>
      <c r="AK521">
        <v>603</v>
      </c>
      <c r="AL521">
        <v>457</v>
      </c>
      <c r="AO521">
        <v>126</v>
      </c>
      <c r="AQ521">
        <v>68</v>
      </c>
      <c r="AR521">
        <v>284</v>
      </c>
      <c r="AS521">
        <v>695</v>
      </c>
      <c r="AU521">
        <v>643</v>
      </c>
      <c r="AV521">
        <v>31</v>
      </c>
      <c r="AW521">
        <v>31</v>
      </c>
      <c r="AX521">
        <v>139</v>
      </c>
      <c r="AY521">
        <v>111</v>
      </c>
    </row>
    <row r="522" spans="1:51">
      <c r="A522" t="str">
        <f t="shared" si="43"/>
        <v>2017</v>
      </c>
      <c r="B522" t="str">
        <f t="shared" si="44"/>
        <v>June</v>
      </c>
      <c r="C522" s="2">
        <v>42889</v>
      </c>
      <c r="D522" s="1" t="str">
        <f t="shared" si="40"/>
        <v>OK</v>
      </c>
      <c r="E522">
        <f t="shared" si="41"/>
        <v>0</v>
      </c>
      <c r="F522">
        <f t="shared" si="42"/>
        <v>1</v>
      </c>
      <c r="G522" s="13">
        <v>42889</v>
      </c>
      <c r="I522">
        <v>157</v>
      </c>
      <c r="J522">
        <v>70</v>
      </c>
      <c r="K522">
        <v>185</v>
      </c>
      <c r="M522">
        <v>160</v>
      </c>
      <c r="O522">
        <v>23</v>
      </c>
      <c r="P522">
        <v>213</v>
      </c>
      <c r="Q522">
        <v>171</v>
      </c>
      <c r="R522">
        <v>29</v>
      </c>
      <c r="S522">
        <v>42</v>
      </c>
      <c r="T522">
        <v>59</v>
      </c>
      <c r="U522">
        <v>31</v>
      </c>
      <c r="V522">
        <v>37</v>
      </c>
      <c r="W522">
        <v>249</v>
      </c>
      <c r="X522">
        <v>110</v>
      </c>
      <c r="Z522">
        <v>204</v>
      </c>
      <c r="AB522">
        <v>220</v>
      </c>
      <c r="AC522">
        <v>421</v>
      </c>
      <c r="AD522">
        <v>51</v>
      </c>
      <c r="AE522">
        <v>125</v>
      </c>
      <c r="AF522">
        <v>266</v>
      </c>
      <c r="AG522">
        <v>384</v>
      </c>
      <c r="AI522">
        <v>263</v>
      </c>
      <c r="AK522">
        <v>619</v>
      </c>
      <c r="AL522">
        <v>437</v>
      </c>
      <c r="AO522">
        <v>86</v>
      </c>
      <c r="AQ522">
        <v>69</v>
      </c>
      <c r="AR522">
        <v>165</v>
      </c>
      <c r="AS522">
        <v>725</v>
      </c>
      <c r="AU522">
        <v>717</v>
      </c>
      <c r="AV522">
        <v>105</v>
      </c>
      <c r="AW522">
        <v>184</v>
      </c>
      <c r="AX522">
        <v>69</v>
      </c>
      <c r="AY522">
        <v>75</v>
      </c>
    </row>
    <row r="523" spans="1:51">
      <c r="A523" t="str">
        <f t="shared" si="43"/>
        <v>2017</v>
      </c>
      <c r="B523" t="str">
        <f t="shared" si="44"/>
        <v>June</v>
      </c>
      <c r="C523" s="2">
        <v>42890</v>
      </c>
      <c r="D523" s="1" t="str">
        <f t="shared" si="40"/>
        <v>OK</v>
      </c>
      <c r="E523">
        <f t="shared" si="41"/>
        <v>0</v>
      </c>
      <c r="F523">
        <f t="shared" si="42"/>
        <v>1</v>
      </c>
      <c r="G523" s="13">
        <v>42890</v>
      </c>
      <c r="I523">
        <v>327</v>
      </c>
      <c r="J523">
        <v>101</v>
      </c>
      <c r="K523">
        <v>389</v>
      </c>
      <c r="M523">
        <v>156</v>
      </c>
      <c r="O523">
        <v>21</v>
      </c>
      <c r="P523">
        <v>246</v>
      </c>
      <c r="Q523">
        <v>367</v>
      </c>
      <c r="R523">
        <v>19</v>
      </c>
      <c r="S523">
        <v>58</v>
      </c>
      <c r="T523">
        <v>93</v>
      </c>
      <c r="U523">
        <v>39</v>
      </c>
      <c r="V523">
        <v>49</v>
      </c>
      <c r="W523">
        <v>268</v>
      </c>
      <c r="X523">
        <v>206</v>
      </c>
      <c r="Z523">
        <v>369</v>
      </c>
      <c r="AB523">
        <v>585</v>
      </c>
      <c r="AC523">
        <v>710</v>
      </c>
      <c r="AD523">
        <v>47</v>
      </c>
      <c r="AE523">
        <v>279</v>
      </c>
      <c r="AF523">
        <v>576</v>
      </c>
      <c r="AG523">
        <v>808</v>
      </c>
      <c r="AI523">
        <v>881</v>
      </c>
      <c r="AK523">
        <v>1217</v>
      </c>
      <c r="AL523">
        <v>960</v>
      </c>
      <c r="AO523">
        <v>138</v>
      </c>
      <c r="AQ523">
        <v>106</v>
      </c>
      <c r="AR523">
        <v>120</v>
      </c>
      <c r="AS523">
        <v>1467</v>
      </c>
      <c r="AU523">
        <v>797</v>
      </c>
      <c r="AV523">
        <v>218</v>
      </c>
      <c r="AW523">
        <v>411</v>
      </c>
      <c r="AX523">
        <v>72</v>
      </c>
      <c r="AY523">
        <v>101</v>
      </c>
    </row>
    <row r="524" spans="1:51">
      <c r="A524" t="str">
        <f t="shared" si="43"/>
        <v>2017</v>
      </c>
      <c r="B524" t="str">
        <f t="shared" si="44"/>
        <v>June</v>
      </c>
      <c r="C524" s="2">
        <v>42891</v>
      </c>
      <c r="D524" s="1" t="str">
        <f t="shared" si="40"/>
        <v>OK</v>
      </c>
      <c r="E524">
        <v>0</v>
      </c>
      <c r="F524">
        <v>1</v>
      </c>
      <c r="G524" s="13">
        <v>42891</v>
      </c>
      <c r="I524">
        <v>196</v>
      </c>
      <c r="J524">
        <v>65</v>
      </c>
      <c r="K524">
        <v>223</v>
      </c>
      <c r="M524">
        <v>117</v>
      </c>
      <c r="O524">
        <v>45</v>
      </c>
      <c r="P524">
        <v>177</v>
      </c>
      <c r="Q524">
        <v>221</v>
      </c>
      <c r="R524">
        <v>27</v>
      </c>
      <c r="S524">
        <v>36</v>
      </c>
      <c r="T524">
        <v>41</v>
      </c>
      <c r="U524">
        <v>28</v>
      </c>
      <c r="V524">
        <v>35</v>
      </c>
      <c r="W524">
        <v>206</v>
      </c>
      <c r="X524">
        <v>98</v>
      </c>
      <c r="Z524">
        <v>218</v>
      </c>
      <c r="AB524">
        <v>374</v>
      </c>
      <c r="AC524">
        <v>495</v>
      </c>
      <c r="AD524">
        <v>30</v>
      </c>
      <c r="AE524">
        <v>204</v>
      </c>
      <c r="AF524">
        <v>357</v>
      </c>
      <c r="AG524">
        <v>483</v>
      </c>
      <c r="AI524">
        <v>678</v>
      </c>
      <c r="AK524">
        <v>879</v>
      </c>
      <c r="AL524">
        <v>594</v>
      </c>
      <c r="AO524">
        <v>128</v>
      </c>
      <c r="AQ524">
        <v>73</v>
      </c>
      <c r="AR524">
        <v>132</v>
      </c>
      <c r="AS524">
        <v>981</v>
      </c>
      <c r="AU524">
        <v>738</v>
      </c>
      <c r="AV524">
        <v>200</v>
      </c>
      <c r="AW524">
        <v>219</v>
      </c>
      <c r="AX524">
        <v>54</v>
      </c>
      <c r="AY524">
        <v>66</v>
      </c>
    </row>
    <row r="525" spans="1:51">
      <c r="A525" t="str">
        <f t="shared" si="43"/>
        <v>2017</v>
      </c>
      <c r="B525" t="str">
        <f t="shared" si="44"/>
        <v>June</v>
      </c>
      <c r="C525" s="2">
        <v>42892</v>
      </c>
      <c r="D525" s="1" t="str">
        <f t="shared" si="40"/>
        <v>OK</v>
      </c>
      <c r="E525">
        <f t="shared" si="41"/>
        <v>1</v>
      </c>
      <c r="F525">
        <f t="shared" si="42"/>
        <v>0</v>
      </c>
      <c r="G525" s="13">
        <v>42892</v>
      </c>
      <c r="I525">
        <v>403</v>
      </c>
      <c r="J525">
        <v>302</v>
      </c>
      <c r="K525">
        <v>214</v>
      </c>
      <c r="M525">
        <v>121</v>
      </c>
      <c r="O525">
        <v>15</v>
      </c>
      <c r="P525">
        <v>699</v>
      </c>
      <c r="Q525">
        <v>439</v>
      </c>
      <c r="R525">
        <v>92</v>
      </c>
      <c r="S525">
        <v>123</v>
      </c>
      <c r="T525">
        <v>106</v>
      </c>
      <c r="U525">
        <v>34</v>
      </c>
      <c r="V525">
        <v>195</v>
      </c>
      <c r="W525">
        <v>628</v>
      </c>
      <c r="X525">
        <v>98</v>
      </c>
      <c r="Z525">
        <v>386</v>
      </c>
      <c r="AB525">
        <v>175</v>
      </c>
      <c r="AC525">
        <v>301</v>
      </c>
      <c r="AD525">
        <v>41</v>
      </c>
      <c r="AE525">
        <v>381</v>
      </c>
      <c r="AF525">
        <v>837</v>
      </c>
      <c r="AG525">
        <v>517</v>
      </c>
      <c r="AI525">
        <v>201</v>
      </c>
      <c r="AK525">
        <v>1073</v>
      </c>
      <c r="AL525">
        <v>717</v>
      </c>
      <c r="AO525">
        <v>180</v>
      </c>
      <c r="AQ525">
        <v>89</v>
      </c>
      <c r="AR525">
        <v>473</v>
      </c>
      <c r="AS525">
        <v>1302</v>
      </c>
      <c r="AU525">
        <v>804</v>
      </c>
      <c r="AV525">
        <v>27</v>
      </c>
      <c r="AW525">
        <v>68</v>
      </c>
      <c r="AX525">
        <v>169</v>
      </c>
      <c r="AY525">
        <v>160</v>
      </c>
    </row>
    <row r="526" spans="1:51">
      <c r="A526" t="str">
        <f t="shared" si="43"/>
        <v>2017</v>
      </c>
      <c r="B526" t="str">
        <f t="shared" si="44"/>
        <v>June</v>
      </c>
      <c r="C526" s="2">
        <v>42893</v>
      </c>
      <c r="D526" s="1" t="str">
        <f t="shared" si="40"/>
        <v>OK</v>
      </c>
      <c r="E526">
        <f t="shared" si="41"/>
        <v>1</v>
      </c>
      <c r="F526">
        <f t="shared" si="42"/>
        <v>0</v>
      </c>
      <c r="G526" s="13">
        <v>42893</v>
      </c>
      <c r="I526">
        <v>401</v>
      </c>
      <c r="J526">
        <v>308</v>
      </c>
      <c r="K526">
        <v>196</v>
      </c>
      <c r="M526">
        <v>162</v>
      </c>
      <c r="O526">
        <v>43</v>
      </c>
      <c r="P526">
        <v>719</v>
      </c>
      <c r="Q526">
        <v>444</v>
      </c>
      <c r="R526">
        <v>85</v>
      </c>
      <c r="S526">
        <v>137</v>
      </c>
      <c r="T526">
        <v>77</v>
      </c>
      <c r="U526">
        <v>45</v>
      </c>
      <c r="V526">
        <v>214</v>
      </c>
      <c r="W526">
        <v>627</v>
      </c>
      <c r="X526">
        <v>129</v>
      </c>
      <c r="Z526">
        <v>420</v>
      </c>
      <c r="AB526">
        <v>0</v>
      </c>
      <c r="AC526">
        <v>286</v>
      </c>
      <c r="AD526">
        <v>40</v>
      </c>
      <c r="AE526">
        <v>332</v>
      </c>
      <c r="AF526">
        <v>833</v>
      </c>
      <c r="AG526">
        <v>531</v>
      </c>
      <c r="AI526">
        <v>197</v>
      </c>
      <c r="AK526">
        <v>1079</v>
      </c>
      <c r="AL526">
        <v>710</v>
      </c>
      <c r="AO526">
        <v>190</v>
      </c>
      <c r="AQ526">
        <v>114</v>
      </c>
      <c r="AR526">
        <v>481</v>
      </c>
      <c r="AS526">
        <v>1184</v>
      </c>
      <c r="AU526">
        <v>630</v>
      </c>
      <c r="AV526">
        <v>56</v>
      </c>
      <c r="AW526">
        <v>85</v>
      </c>
      <c r="AX526">
        <v>198</v>
      </c>
      <c r="AY526">
        <v>149</v>
      </c>
    </row>
    <row r="527" spans="1:51">
      <c r="A527" t="str">
        <f t="shared" si="43"/>
        <v>2017</v>
      </c>
      <c r="B527" t="str">
        <f t="shared" si="44"/>
        <v>June</v>
      </c>
      <c r="C527" s="2">
        <v>42894</v>
      </c>
      <c r="D527" s="1" t="str">
        <f t="shared" si="40"/>
        <v>OK</v>
      </c>
      <c r="E527">
        <f t="shared" si="41"/>
        <v>1</v>
      </c>
      <c r="F527">
        <f t="shared" si="42"/>
        <v>0</v>
      </c>
      <c r="G527" s="13">
        <v>42894</v>
      </c>
      <c r="I527">
        <v>435</v>
      </c>
      <c r="J527">
        <v>323</v>
      </c>
      <c r="K527">
        <v>245</v>
      </c>
      <c r="M527">
        <v>122</v>
      </c>
      <c r="O527">
        <v>15</v>
      </c>
      <c r="P527">
        <v>732</v>
      </c>
      <c r="Q527">
        <v>476</v>
      </c>
      <c r="R527">
        <v>87</v>
      </c>
      <c r="S527">
        <v>125</v>
      </c>
      <c r="T527">
        <v>94</v>
      </c>
      <c r="U527">
        <v>53</v>
      </c>
      <c r="V527">
        <v>199</v>
      </c>
      <c r="W527">
        <v>666</v>
      </c>
      <c r="X527">
        <v>134</v>
      </c>
      <c r="Z527">
        <v>382</v>
      </c>
      <c r="AB527">
        <v>0</v>
      </c>
      <c r="AC527">
        <v>328</v>
      </c>
      <c r="AD527">
        <v>39</v>
      </c>
      <c r="AE527">
        <v>341</v>
      </c>
      <c r="AF527">
        <v>907</v>
      </c>
      <c r="AG527">
        <v>584</v>
      </c>
      <c r="AI527">
        <v>261</v>
      </c>
      <c r="AK527">
        <v>1148</v>
      </c>
      <c r="AL527">
        <v>803</v>
      </c>
      <c r="AO527">
        <v>214</v>
      </c>
      <c r="AQ527">
        <v>122</v>
      </c>
      <c r="AR527">
        <v>486</v>
      </c>
      <c r="AS527">
        <v>1315</v>
      </c>
      <c r="AU527">
        <v>745</v>
      </c>
      <c r="AV527">
        <v>74</v>
      </c>
      <c r="AW527">
        <v>119</v>
      </c>
      <c r="AX527">
        <v>203</v>
      </c>
      <c r="AY527">
        <v>195</v>
      </c>
    </row>
    <row r="528" spans="1:51">
      <c r="A528" t="str">
        <f t="shared" si="43"/>
        <v>2017</v>
      </c>
      <c r="B528" t="str">
        <f t="shared" si="44"/>
        <v>June</v>
      </c>
      <c r="C528" s="2">
        <v>42895</v>
      </c>
      <c r="D528" s="1" t="str">
        <f t="shared" si="40"/>
        <v>OK</v>
      </c>
      <c r="E528">
        <f t="shared" si="41"/>
        <v>1</v>
      </c>
      <c r="F528">
        <f t="shared" si="42"/>
        <v>0</v>
      </c>
      <c r="G528" s="13">
        <v>42895</v>
      </c>
      <c r="I528">
        <v>380</v>
      </c>
      <c r="J528">
        <v>229</v>
      </c>
      <c r="K528">
        <v>268</v>
      </c>
      <c r="M528">
        <v>82</v>
      </c>
      <c r="O528">
        <v>24</v>
      </c>
      <c r="P528">
        <v>636</v>
      </c>
      <c r="Q528">
        <v>388</v>
      </c>
      <c r="R528">
        <v>98</v>
      </c>
      <c r="S528">
        <v>285</v>
      </c>
      <c r="T528">
        <v>91</v>
      </c>
      <c r="U528">
        <v>41</v>
      </c>
      <c r="V528">
        <v>190</v>
      </c>
      <c r="W528">
        <v>659</v>
      </c>
      <c r="X528">
        <v>125</v>
      </c>
      <c r="Z528">
        <v>414</v>
      </c>
      <c r="AB528">
        <v>0</v>
      </c>
      <c r="AC528">
        <v>349</v>
      </c>
      <c r="AD528">
        <v>36</v>
      </c>
      <c r="AE528">
        <v>312</v>
      </c>
      <c r="AF528">
        <v>779</v>
      </c>
      <c r="AG528">
        <v>545</v>
      </c>
      <c r="AI528">
        <v>232</v>
      </c>
      <c r="AK528">
        <v>1100</v>
      </c>
      <c r="AL528">
        <v>781</v>
      </c>
      <c r="AO528">
        <v>175</v>
      </c>
      <c r="AQ528">
        <v>146</v>
      </c>
      <c r="AR528">
        <v>452</v>
      </c>
      <c r="AS528">
        <v>1255</v>
      </c>
      <c r="AU528">
        <v>770</v>
      </c>
      <c r="AV528">
        <v>46</v>
      </c>
      <c r="AW528">
        <v>103</v>
      </c>
      <c r="AX528">
        <v>189</v>
      </c>
      <c r="AY528">
        <v>163</v>
      </c>
    </row>
    <row r="529" spans="1:51">
      <c r="A529" t="str">
        <f t="shared" si="43"/>
        <v>2017</v>
      </c>
      <c r="B529" t="str">
        <f t="shared" si="44"/>
        <v>June</v>
      </c>
      <c r="C529" s="2">
        <v>42896</v>
      </c>
      <c r="D529" s="1" t="str">
        <f t="shared" si="40"/>
        <v>OK</v>
      </c>
      <c r="E529">
        <f t="shared" si="41"/>
        <v>0</v>
      </c>
      <c r="F529">
        <f t="shared" si="42"/>
        <v>1</v>
      </c>
      <c r="G529" s="13">
        <v>42896</v>
      </c>
      <c r="I529">
        <v>173</v>
      </c>
      <c r="J529">
        <v>102</v>
      </c>
      <c r="K529">
        <v>233</v>
      </c>
      <c r="M529">
        <v>113</v>
      </c>
      <c r="O529">
        <v>26</v>
      </c>
      <c r="P529">
        <v>223</v>
      </c>
      <c r="Q529">
        <v>222</v>
      </c>
      <c r="R529">
        <v>46</v>
      </c>
      <c r="S529">
        <v>220</v>
      </c>
      <c r="T529">
        <v>74</v>
      </c>
      <c r="U529">
        <v>24</v>
      </c>
      <c r="V529">
        <v>58</v>
      </c>
      <c r="W529">
        <v>267</v>
      </c>
      <c r="X529">
        <v>210</v>
      </c>
      <c r="Z529">
        <v>351</v>
      </c>
      <c r="AB529">
        <v>0</v>
      </c>
      <c r="AC529">
        <v>637</v>
      </c>
      <c r="AD529">
        <v>39</v>
      </c>
      <c r="AE529">
        <v>80</v>
      </c>
      <c r="AF529">
        <v>354</v>
      </c>
      <c r="AG529">
        <v>440</v>
      </c>
      <c r="AI529">
        <v>231</v>
      </c>
      <c r="AK529">
        <v>871</v>
      </c>
      <c r="AL529">
        <v>729</v>
      </c>
      <c r="AO529">
        <v>103</v>
      </c>
      <c r="AQ529">
        <v>105</v>
      </c>
      <c r="AR529">
        <v>218</v>
      </c>
      <c r="AS529">
        <v>1049</v>
      </c>
      <c r="AU529">
        <v>1134</v>
      </c>
      <c r="AV529">
        <v>99</v>
      </c>
      <c r="AW529">
        <v>216</v>
      </c>
      <c r="AX529">
        <v>63</v>
      </c>
      <c r="AY529">
        <v>111</v>
      </c>
    </row>
    <row r="530" spans="1:51">
      <c r="A530" t="str">
        <f t="shared" si="43"/>
        <v>2017</v>
      </c>
      <c r="B530" t="str">
        <f t="shared" si="44"/>
        <v>June</v>
      </c>
      <c r="C530" s="2">
        <v>42897</v>
      </c>
      <c r="D530" s="1" t="str">
        <f t="shared" si="40"/>
        <v>OK</v>
      </c>
      <c r="E530">
        <f t="shared" si="41"/>
        <v>0</v>
      </c>
      <c r="F530">
        <f t="shared" si="42"/>
        <v>1</v>
      </c>
      <c r="G530" s="13">
        <v>42897</v>
      </c>
      <c r="I530">
        <v>250</v>
      </c>
      <c r="J530">
        <v>120</v>
      </c>
      <c r="K530">
        <v>440</v>
      </c>
      <c r="M530">
        <v>108</v>
      </c>
      <c r="O530">
        <v>27</v>
      </c>
      <c r="P530">
        <v>251</v>
      </c>
      <c r="Q530">
        <v>317</v>
      </c>
      <c r="R530">
        <v>27</v>
      </c>
      <c r="S530">
        <v>179</v>
      </c>
      <c r="T530">
        <v>115</v>
      </c>
      <c r="U530">
        <v>20</v>
      </c>
      <c r="V530">
        <v>50</v>
      </c>
      <c r="W530">
        <v>318</v>
      </c>
      <c r="X530">
        <v>217</v>
      </c>
      <c r="Z530">
        <v>354</v>
      </c>
      <c r="AB530">
        <v>0</v>
      </c>
      <c r="AC530">
        <v>905</v>
      </c>
      <c r="AD530">
        <v>42</v>
      </c>
      <c r="AE530">
        <v>135</v>
      </c>
      <c r="AF530">
        <v>536</v>
      </c>
      <c r="AG530">
        <v>910</v>
      </c>
      <c r="AI530">
        <v>697</v>
      </c>
      <c r="AK530">
        <v>1321</v>
      </c>
      <c r="AL530">
        <v>932</v>
      </c>
      <c r="AO530">
        <v>144</v>
      </c>
      <c r="AQ530">
        <v>207</v>
      </c>
      <c r="AR530">
        <v>190</v>
      </c>
      <c r="AS530">
        <v>1634</v>
      </c>
      <c r="AU530">
        <v>1088</v>
      </c>
      <c r="AV530">
        <v>243</v>
      </c>
      <c r="AW530">
        <v>350</v>
      </c>
      <c r="AX530">
        <v>83</v>
      </c>
      <c r="AY530">
        <v>93</v>
      </c>
    </row>
    <row r="531" spans="1:51">
      <c r="A531" t="str">
        <f t="shared" si="43"/>
        <v>2017</v>
      </c>
      <c r="B531" t="str">
        <f t="shared" si="44"/>
        <v>June</v>
      </c>
      <c r="C531" s="2">
        <v>42898</v>
      </c>
      <c r="D531" s="1" t="str">
        <f t="shared" si="40"/>
        <v>OK</v>
      </c>
      <c r="E531">
        <f t="shared" si="41"/>
        <v>1</v>
      </c>
      <c r="F531">
        <f t="shared" si="42"/>
        <v>0</v>
      </c>
      <c r="G531" s="13">
        <v>42898</v>
      </c>
      <c r="I531">
        <v>438</v>
      </c>
      <c r="J531">
        <v>287</v>
      </c>
      <c r="K531">
        <v>185</v>
      </c>
      <c r="M531">
        <v>84</v>
      </c>
      <c r="O531">
        <v>10</v>
      </c>
      <c r="P531">
        <v>708</v>
      </c>
      <c r="Q531">
        <v>464</v>
      </c>
      <c r="R531">
        <v>87</v>
      </c>
      <c r="S531">
        <v>355</v>
      </c>
      <c r="T531">
        <v>98</v>
      </c>
      <c r="U531">
        <v>37</v>
      </c>
      <c r="V531">
        <v>217</v>
      </c>
      <c r="W531">
        <v>647</v>
      </c>
      <c r="X531">
        <v>108</v>
      </c>
      <c r="Z531">
        <v>349</v>
      </c>
      <c r="AB531">
        <v>0</v>
      </c>
      <c r="AC531">
        <v>308</v>
      </c>
      <c r="AD531">
        <v>23</v>
      </c>
      <c r="AE531">
        <v>356</v>
      </c>
      <c r="AF531">
        <v>931</v>
      </c>
      <c r="AG531">
        <v>577</v>
      </c>
      <c r="AI531">
        <v>218</v>
      </c>
      <c r="AK531">
        <v>1026</v>
      </c>
      <c r="AL531">
        <v>741</v>
      </c>
      <c r="AO531">
        <v>204</v>
      </c>
      <c r="AQ531">
        <v>132</v>
      </c>
      <c r="AR531">
        <v>457</v>
      </c>
      <c r="AS531">
        <v>1066</v>
      </c>
      <c r="AU531">
        <v>565</v>
      </c>
      <c r="AV531">
        <v>48</v>
      </c>
      <c r="AW531">
        <v>75</v>
      </c>
      <c r="AX531">
        <v>211</v>
      </c>
      <c r="AY531">
        <v>144</v>
      </c>
    </row>
    <row r="532" spans="1:51">
      <c r="A532" t="str">
        <f t="shared" si="43"/>
        <v>2017</v>
      </c>
      <c r="B532" t="str">
        <f t="shared" si="44"/>
        <v>June</v>
      </c>
      <c r="C532" s="2">
        <v>42899</v>
      </c>
      <c r="D532" s="1" t="str">
        <f t="shared" si="40"/>
        <v>OK</v>
      </c>
      <c r="E532">
        <f t="shared" si="41"/>
        <v>1</v>
      </c>
      <c r="F532">
        <f t="shared" si="42"/>
        <v>0</v>
      </c>
      <c r="G532" s="13">
        <v>42899</v>
      </c>
      <c r="I532">
        <v>356</v>
      </c>
      <c r="J532">
        <v>330</v>
      </c>
      <c r="K532">
        <v>174</v>
      </c>
      <c r="M532">
        <v>69</v>
      </c>
      <c r="O532">
        <v>10</v>
      </c>
      <c r="P532">
        <v>624</v>
      </c>
      <c r="Q532">
        <v>359</v>
      </c>
      <c r="R532">
        <v>99</v>
      </c>
      <c r="S532">
        <v>374</v>
      </c>
      <c r="T532">
        <v>86</v>
      </c>
      <c r="U532">
        <v>42</v>
      </c>
      <c r="V532">
        <v>186</v>
      </c>
      <c r="W532">
        <v>599</v>
      </c>
      <c r="X532">
        <v>115</v>
      </c>
      <c r="Z532">
        <v>665</v>
      </c>
      <c r="AB532">
        <v>0</v>
      </c>
      <c r="AC532">
        <v>306</v>
      </c>
      <c r="AD532">
        <v>30</v>
      </c>
      <c r="AE532">
        <v>338</v>
      </c>
      <c r="AF532">
        <v>741</v>
      </c>
      <c r="AG532">
        <v>475</v>
      </c>
      <c r="AI532">
        <v>149</v>
      </c>
      <c r="AK532">
        <v>985</v>
      </c>
      <c r="AL532">
        <v>711</v>
      </c>
      <c r="AO532">
        <v>176</v>
      </c>
      <c r="AQ532">
        <v>90</v>
      </c>
      <c r="AR532">
        <v>394</v>
      </c>
      <c r="AS532">
        <v>1134</v>
      </c>
      <c r="AU532">
        <v>842</v>
      </c>
      <c r="AV532">
        <v>41</v>
      </c>
      <c r="AW532">
        <v>72</v>
      </c>
      <c r="AX532">
        <v>192</v>
      </c>
      <c r="AY532">
        <v>159</v>
      </c>
    </row>
    <row r="533" spans="1:51">
      <c r="A533" t="str">
        <f t="shared" si="43"/>
        <v>2017</v>
      </c>
      <c r="B533" t="str">
        <f t="shared" si="44"/>
        <v>June</v>
      </c>
      <c r="C533" s="2">
        <v>42900</v>
      </c>
      <c r="D533" s="1" t="str">
        <f t="shared" si="40"/>
        <v>OK</v>
      </c>
      <c r="E533">
        <f t="shared" si="41"/>
        <v>1</v>
      </c>
      <c r="F533">
        <f t="shared" si="42"/>
        <v>0</v>
      </c>
      <c r="G533" s="13">
        <v>42900</v>
      </c>
      <c r="I533">
        <v>311</v>
      </c>
      <c r="J533">
        <v>287</v>
      </c>
      <c r="K533">
        <v>163</v>
      </c>
      <c r="M533">
        <v>58</v>
      </c>
      <c r="O533">
        <v>11</v>
      </c>
      <c r="P533">
        <v>562</v>
      </c>
      <c r="Q533">
        <v>321</v>
      </c>
      <c r="R533">
        <v>85</v>
      </c>
      <c r="S533">
        <v>326</v>
      </c>
      <c r="T533">
        <v>73</v>
      </c>
      <c r="U533">
        <v>33</v>
      </c>
      <c r="V533">
        <v>188</v>
      </c>
      <c r="W533">
        <v>536</v>
      </c>
      <c r="X533">
        <v>103</v>
      </c>
      <c r="Z533">
        <v>329</v>
      </c>
      <c r="AB533">
        <v>0</v>
      </c>
      <c r="AC533">
        <v>225</v>
      </c>
      <c r="AD533">
        <v>34</v>
      </c>
      <c r="AE533">
        <v>271</v>
      </c>
      <c r="AF533">
        <v>659</v>
      </c>
      <c r="AG533">
        <v>335</v>
      </c>
      <c r="AI533">
        <v>117</v>
      </c>
      <c r="AK533">
        <v>770</v>
      </c>
      <c r="AL533">
        <v>623</v>
      </c>
      <c r="AO533">
        <v>159</v>
      </c>
      <c r="AQ533">
        <v>87</v>
      </c>
      <c r="AR533">
        <v>389</v>
      </c>
      <c r="AS533">
        <v>858</v>
      </c>
      <c r="AU533">
        <v>628</v>
      </c>
      <c r="AV533">
        <v>35</v>
      </c>
      <c r="AW533">
        <v>52</v>
      </c>
      <c r="AX533">
        <v>178</v>
      </c>
      <c r="AY533">
        <v>157</v>
      </c>
    </row>
    <row r="534" spans="1:51">
      <c r="A534" t="str">
        <f t="shared" si="43"/>
        <v>2017</v>
      </c>
      <c r="B534" t="str">
        <f t="shared" si="44"/>
        <v>June</v>
      </c>
      <c r="C534" s="2">
        <v>42901</v>
      </c>
      <c r="D534" s="1" t="str">
        <f t="shared" si="40"/>
        <v>OK</v>
      </c>
      <c r="E534">
        <f t="shared" si="41"/>
        <v>1</v>
      </c>
      <c r="F534">
        <f t="shared" si="42"/>
        <v>0</v>
      </c>
      <c r="G534" s="13">
        <v>42901</v>
      </c>
      <c r="I534">
        <v>402</v>
      </c>
      <c r="J534">
        <v>312</v>
      </c>
      <c r="K534">
        <v>285</v>
      </c>
      <c r="M534">
        <v>108</v>
      </c>
      <c r="O534">
        <v>11</v>
      </c>
      <c r="P534">
        <v>706</v>
      </c>
      <c r="Q534">
        <v>464</v>
      </c>
      <c r="R534">
        <v>87</v>
      </c>
      <c r="S534">
        <v>345</v>
      </c>
      <c r="T534">
        <v>139</v>
      </c>
      <c r="U534">
        <v>55</v>
      </c>
      <c r="V534">
        <v>200</v>
      </c>
      <c r="W534">
        <v>686</v>
      </c>
      <c r="X534">
        <v>149</v>
      </c>
      <c r="Z534">
        <v>360</v>
      </c>
      <c r="AB534">
        <v>83</v>
      </c>
      <c r="AC534">
        <v>369</v>
      </c>
      <c r="AD534">
        <v>75</v>
      </c>
      <c r="AE534">
        <v>374</v>
      </c>
      <c r="AF534">
        <v>893</v>
      </c>
      <c r="AG534">
        <v>609</v>
      </c>
      <c r="AI534">
        <v>248</v>
      </c>
      <c r="AK534">
        <v>1081</v>
      </c>
      <c r="AL534">
        <v>788</v>
      </c>
      <c r="AO534">
        <v>200</v>
      </c>
      <c r="AQ534">
        <v>111</v>
      </c>
      <c r="AR534">
        <v>441</v>
      </c>
      <c r="AS534">
        <v>1290</v>
      </c>
      <c r="AU534">
        <v>586</v>
      </c>
      <c r="AV534">
        <v>52</v>
      </c>
      <c r="AW534">
        <v>105</v>
      </c>
      <c r="AX534">
        <v>216</v>
      </c>
      <c r="AY534">
        <v>166</v>
      </c>
    </row>
    <row r="535" spans="1:51">
      <c r="A535" t="str">
        <f t="shared" si="43"/>
        <v>2017</v>
      </c>
      <c r="B535" t="str">
        <f t="shared" si="44"/>
        <v>June</v>
      </c>
      <c r="C535" s="2">
        <v>42902</v>
      </c>
      <c r="D535" s="1" t="str">
        <f t="shared" si="40"/>
        <v>OK</v>
      </c>
      <c r="E535">
        <f t="shared" si="41"/>
        <v>1</v>
      </c>
      <c r="F535">
        <f t="shared" si="42"/>
        <v>0</v>
      </c>
      <c r="G535" s="13">
        <v>42902</v>
      </c>
      <c r="I535">
        <v>309</v>
      </c>
      <c r="J535">
        <v>233</v>
      </c>
      <c r="K535">
        <v>226</v>
      </c>
      <c r="M535">
        <v>80</v>
      </c>
      <c r="O535">
        <v>9</v>
      </c>
      <c r="P535">
        <v>502</v>
      </c>
      <c r="Q535">
        <v>322</v>
      </c>
      <c r="R535">
        <v>91</v>
      </c>
      <c r="S535">
        <v>268</v>
      </c>
      <c r="T535">
        <v>94</v>
      </c>
      <c r="U535">
        <v>32</v>
      </c>
      <c r="V535">
        <v>158</v>
      </c>
      <c r="W535">
        <v>514</v>
      </c>
      <c r="X535">
        <v>90</v>
      </c>
      <c r="Z535">
        <v>384</v>
      </c>
      <c r="AB535">
        <v>312</v>
      </c>
      <c r="AC535">
        <v>235</v>
      </c>
      <c r="AD535">
        <v>84</v>
      </c>
      <c r="AE535">
        <v>356</v>
      </c>
      <c r="AF535">
        <v>705</v>
      </c>
      <c r="AG535">
        <v>439</v>
      </c>
      <c r="AI535">
        <v>176</v>
      </c>
      <c r="AK535">
        <v>909</v>
      </c>
      <c r="AL535">
        <v>707</v>
      </c>
      <c r="AO535">
        <v>153</v>
      </c>
      <c r="AQ535">
        <v>93</v>
      </c>
      <c r="AR535">
        <v>356</v>
      </c>
      <c r="AS535">
        <v>1037</v>
      </c>
      <c r="AU535">
        <v>554</v>
      </c>
      <c r="AV535">
        <v>63</v>
      </c>
      <c r="AW535">
        <v>80</v>
      </c>
      <c r="AX535">
        <v>191</v>
      </c>
      <c r="AY535">
        <v>181</v>
      </c>
    </row>
    <row r="536" spans="1:51">
      <c r="A536" t="str">
        <f t="shared" si="43"/>
        <v>2017</v>
      </c>
      <c r="B536" t="str">
        <f t="shared" si="44"/>
        <v>June</v>
      </c>
      <c r="C536" s="2">
        <v>42903</v>
      </c>
      <c r="D536" s="1" t="str">
        <f t="shared" si="40"/>
        <v>OK</v>
      </c>
      <c r="E536">
        <f t="shared" si="41"/>
        <v>0</v>
      </c>
      <c r="F536">
        <f t="shared" si="42"/>
        <v>1</v>
      </c>
      <c r="G536" s="13">
        <v>42903</v>
      </c>
      <c r="I536">
        <v>199</v>
      </c>
      <c r="J536">
        <v>97</v>
      </c>
      <c r="K536">
        <v>348</v>
      </c>
      <c r="M536">
        <v>133</v>
      </c>
      <c r="O536">
        <v>39</v>
      </c>
      <c r="P536">
        <v>252</v>
      </c>
      <c r="Q536">
        <v>295</v>
      </c>
      <c r="R536">
        <v>41</v>
      </c>
      <c r="S536">
        <v>220</v>
      </c>
      <c r="T536">
        <v>93</v>
      </c>
      <c r="U536">
        <v>42</v>
      </c>
      <c r="V536">
        <v>45</v>
      </c>
      <c r="W536">
        <v>323</v>
      </c>
      <c r="X536">
        <v>224</v>
      </c>
      <c r="Z536">
        <v>383</v>
      </c>
      <c r="AB536">
        <v>307</v>
      </c>
      <c r="AC536">
        <v>615</v>
      </c>
      <c r="AD536">
        <v>46</v>
      </c>
      <c r="AE536">
        <v>159</v>
      </c>
      <c r="AF536">
        <v>429</v>
      </c>
      <c r="AG536">
        <v>566</v>
      </c>
      <c r="AI536">
        <v>440</v>
      </c>
      <c r="AK536">
        <v>1131</v>
      </c>
      <c r="AL536">
        <v>731</v>
      </c>
      <c r="AO536">
        <v>106</v>
      </c>
      <c r="AQ536">
        <v>132</v>
      </c>
      <c r="AR536">
        <v>216</v>
      </c>
      <c r="AS536">
        <v>1319</v>
      </c>
      <c r="AU536">
        <v>987</v>
      </c>
      <c r="AV536">
        <v>198</v>
      </c>
      <c r="AW536">
        <v>265</v>
      </c>
      <c r="AX536">
        <v>86</v>
      </c>
      <c r="AY536">
        <v>118</v>
      </c>
    </row>
    <row r="537" spans="1:51">
      <c r="A537" t="str">
        <f t="shared" si="43"/>
        <v>2017</v>
      </c>
      <c r="B537" t="str">
        <f t="shared" si="44"/>
        <v>June</v>
      </c>
      <c r="C537" s="2">
        <v>42904</v>
      </c>
      <c r="D537" s="1" t="str">
        <f t="shared" si="40"/>
        <v>OK</v>
      </c>
      <c r="E537">
        <f t="shared" si="41"/>
        <v>0</v>
      </c>
      <c r="F537">
        <f t="shared" si="42"/>
        <v>1</v>
      </c>
      <c r="G537" s="13">
        <v>42904</v>
      </c>
      <c r="I537">
        <v>206</v>
      </c>
      <c r="J537">
        <v>116</v>
      </c>
      <c r="K537">
        <v>317</v>
      </c>
      <c r="M537">
        <v>97</v>
      </c>
      <c r="O537">
        <v>28</v>
      </c>
      <c r="P537">
        <v>234</v>
      </c>
      <c r="Q537">
        <v>279</v>
      </c>
      <c r="R537">
        <v>24</v>
      </c>
      <c r="S537">
        <v>178</v>
      </c>
      <c r="T537">
        <v>92</v>
      </c>
      <c r="U537">
        <v>22</v>
      </c>
      <c r="V537">
        <v>37</v>
      </c>
      <c r="W537">
        <v>311</v>
      </c>
      <c r="X537">
        <v>195</v>
      </c>
      <c r="Z537">
        <v>373</v>
      </c>
      <c r="AB537">
        <v>277</v>
      </c>
      <c r="AC537">
        <v>612</v>
      </c>
      <c r="AD537">
        <v>34</v>
      </c>
      <c r="AE537">
        <v>169</v>
      </c>
      <c r="AF537">
        <v>517</v>
      </c>
      <c r="AG537">
        <v>725</v>
      </c>
      <c r="AI537">
        <v>367</v>
      </c>
      <c r="AK537">
        <v>965</v>
      </c>
      <c r="AL537">
        <v>674</v>
      </c>
      <c r="AO537">
        <v>160</v>
      </c>
      <c r="AQ537">
        <v>151</v>
      </c>
      <c r="AR537">
        <v>123</v>
      </c>
      <c r="AS537">
        <v>1122</v>
      </c>
      <c r="AU537">
        <v>675</v>
      </c>
      <c r="AV537">
        <v>124</v>
      </c>
      <c r="AW537">
        <v>300</v>
      </c>
      <c r="AX537">
        <v>60</v>
      </c>
      <c r="AY537">
        <v>89</v>
      </c>
    </row>
    <row r="538" spans="1:51">
      <c r="A538" t="str">
        <f t="shared" si="43"/>
        <v>2017</v>
      </c>
      <c r="B538" t="str">
        <f t="shared" si="44"/>
        <v>June</v>
      </c>
      <c r="C538" s="2">
        <v>42905</v>
      </c>
      <c r="D538" s="1" t="str">
        <f t="shared" si="40"/>
        <v>OK</v>
      </c>
      <c r="E538">
        <f t="shared" si="41"/>
        <v>1</v>
      </c>
      <c r="F538">
        <f t="shared" si="42"/>
        <v>0</v>
      </c>
      <c r="G538" s="13">
        <v>42905</v>
      </c>
      <c r="I538">
        <v>333</v>
      </c>
      <c r="J538">
        <v>270</v>
      </c>
      <c r="K538">
        <v>166</v>
      </c>
      <c r="M538">
        <v>92</v>
      </c>
      <c r="O538">
        <v>37</v>
      </c>
      <c r="P538">
        <v>661</v>
      </c>
      <c r="Q538">
        <v>391</v>
      </c>
      <c r="R538">
        <v>97</v>
      </c>
      <c r="S538">
        <v>311</v>
      </c>
      <c r="T538">
        <v>97</v>
      </c>
      <c r="U538">
        <v>39</v>
      </c>
      <c r="V538">
        <v>169</v>
      </c>
      <c r="W538">
        <v>562</v>
      </c>
      <c r="X538">
        <v>101</v>
      </c>
      <c r="Z538">
        <v>341</v>
      </c>
      <c r="AB538">
        <v>441</v>
      </c>
      <c r="AC538">
        <v>299</v>
      </c>
      <c r="AD538">
        <v>28</v>
      </c>
      <c r="AE538">
        <v>410</v>
      </c>
      <c r="AF538">
        <v>897</v>
      </c>
      <c r="AG538">
        <v>562</v>
      </c>
      <c r="AI538">
        <v>216</v>
      </c>
      <c r="AK538">
        <v>941</v>
      </c>
      <c r="AL538">
        <v>727</v>
      </c>
      <c r="AO538">
        <v>205</v>
      </c>
      <c r="AQ538">
        <v>124</v>
      </c>
      <c r="AR538">
        <v>372</v>
      </c>
      <c r="AS538">
        <v>998</v>
      </c>
      <c r="AU538">
        <v>557</v>
      </c>
      <c r="AV538">
        <v>56</v>
      </c>
      <c r="AW538">
        <v>67</v>
      </c>
      <c r="AX538">
        <v>183</v>
      </c>
      <c r="AY538">
        <v>150</v>
      </c>
    </row>
    <row r="539" spans="1:51">
      <c r="A539" t="str">
        <f t="shared" si="43"/>
        <v>2017</v>
      </c>
      <c r="B539" t="str">
        <f t="shared" si="44"/>
        <v>June</v>
      </c>
      <c r="C539" s="2">
        <v>42906</v>
      </c>
      <c r="D539" s="1" t="str">
        <f t="shared" si="40"/>
        <v>OK</v>
      </c>
      <c r="E539">
        <f t="shared" si="41"/>
        <v>1</v>
      </c>
      <c r="F539">
        <f t="shared" si="42"/>
        <v>0</v>
      </c>
      <c r="G539" s="13">
        <v>42906</v>
      </c>
      <c r="I539">
        <v>413</v>
      </c>
      <c r="J539">
        <v>332</v>
      </c>
      <c r="K539">
        <v>277</v>
      </c>
      <c r="M539">
        <v>115</v>
      </c>
      <c r="O539">
        <v>11</v>
      </c>
      <c r="P539">
        <v>734</v>
      </c>
      <c r="Q539">
        <v>425</v>
      </c>
      <c r="R539">
        <v>102</v>
      </c>
      <c r="S539">
        <v>394</v>
      </c>
      <c r="T539">
        <v>98</v>
      </c>
      <c r="U539">
        <v>43</v>
      </c>
      <c r="V539">
        <v>168</v>
      </c>
      <c r="W539">
        <v>702</v>
      </c>
      <c r="X539">
        <v>135</v>
      </c>
      <c r="Z539">
        <v>412</v>
      </c>
      <c r="AB539">
        <v>503</v>
      </c>
      <c r="AC539">
        <v>404</v>
      </c>
      <c r="AD539">
        <v>30</v>
      </c>
      <c r="AE539">
        <v>470</v>
      </c>
      <c r="AF539">
        <v>994</v>
      </c>
      <c r="AG539">
        <v>655</v>
      </c>
      <c r="AI539">
        <v>244</v>
      </c>
      <c r="AK539">
        <v>1247</v>
      </c>
      <c r="AL539">
        <v>875</v>
      </c>
      <c r="AO539">
        <v>242</v>
      </c>
      <c r="AQ539">
        <v>138</v>
      </c>
      <c r="AR539">
        <v>409</v>
      </c>
      <c r="AS539">
        <v>1403</v>
      </c>
      <c r="AU539">
        <v>895</v>
      </c>
      <c r="AV539">
        <v>81</v>
      </c>
      <c r="AW539">
        <v>118</v>
      </c>
      <c r="AX539">
        <v>171</v>
      </c>
      <c r="AY539">
        <v>138</v>
      </c>
    </row>
    <row r="540" spans="1:51">
      <c r="A540" t="str">
        <f t="shared" si="43"/>
        <v>2017</v>
      </c>
      <c r="B540" t="str">
        <f t="shared" si="44"/>
        <v>June</v>
      </c>
      <c r="C540" s="2">
        <v>42907</v>
      </c>
      <c r="D540" s="1" t="str">
        <f t="shared" si="40"/>
        <v>OK</v>
      </c>
      <c r="E540">
        <f t="shared" si="41"/>
        <v>1</v>
      </c>
      <c r="F540">
        <f t="shared" si="42"/>
        <v>0</v>
      </c>
      <c r="G540" s="13">
        <v>42907</v>
      </c>
      <c r="I540">
        <v>334</v>
      </c>
      <c r="J540">
        <v>309</v>
      </c>
      <c r="K540">
        <v>186</v>
      </c>
      <c r="M540">
        <v>71</v>
      </c>
      <c r="O540">
        <v>13</v>
      </c>
      <c r="P540">
        <v>667</v>
      </c>
      <c r="Q540">
        <v>359</v>
      </c>
      <c r="R540">
        <v>98</v>
      </c>
      <c r="S540">
        <v>282</v>
      </c>
      <c r="T540">
        <v>99</v>
      </c>
      <c r="U540">
        <v>36</v>
      </c>
      <c r="V540">
        <v>167</v>
      </c>
      <c r="W540">
        <v>593</v>
      </c>
      <c r="X540">
        <v>124</v>
      </c>
      <c r="Z540">
        <v>329</v>
      </c>
      <c r="AB540">
        <v>431</v>
      </c>
      <c r="AC540">
        <v>280</v>
      </c>
      <c r="AD540">
        <v>39</v>
      </c>
      <c r="AE540">
        <v>394</v>
      </c>
      <c r="AF540">
        <v>806</v>
      </c>
      <c r="AG540">
        <v>510</v>
      </c>
      <c r="AI540">
        <v>190</v>
      </c>
      <c r="AK540">
        <v>940</v>
      </c>
      <c r="AL540">
        <v>688</v>
      </c>
      <c r="AO540">
        <v>181</v>
      </c>
      <c r="AQ540">
        <v>159</v>
      </c>
      <c r="AR540">
        <v>421</v>
      </c>
      <c r="AS540">
        <v>1069</v>
      </c>
      <c r="AU540">
        <v>584</v>
      </c>
      <c r="AV540">
        <v>56</v>
      </c>
      <c r="AW540">
        <v>70</v>
      </c>
      <c r="AX540">
        <v>182</v>
      </c>
      <c r="AY540">
        <v>144</v>
      </c>
    </row>
    <row r="541" spans="1:51">
      <c r="A541" t="str">
        <f t="shared" si="43"/>
        <v>2017</v>
      </c>
      <c r="B541" t="str">
        <f t="shared" si="44"/>
        <v>June</v>
      </c>
      <c r="C541" s="2">
        <v>42908</v>
      </c>
      <c r="D541" s="1" t="str">
        <f t="shared" si="40"/>
        <v>OK</v>
      </c>
      <c r="E541">
        <f t="shared" si="41"/>
        <v>1</v>
      </c>
      <c r="F541">
        <f t="shared" si="42"/>
        <v>0</v>
      </c>
      <c r="G541" s="13">
        <v>42908</v>
      </c>
      <c r="I541">
        <v>178</v>
      </c>
      <c r="J541">
        <v>133</v>
      </c>
      <c r="K541">
        <v>101</v>
      </c>
      <c r="M541">
        <v>26</v>
      </c>
      <c r="O541">
        <v>1</v>
      </c>
      <c r="P541">
        <v>335</v>
      </c>
      <c r="Q541">
        <v>189</v>
      </c>
      <c r="R541">
        <v>80</v>
      </c>
      <c r="S541">
        <v>197</v>
      </c>
      <c r="T541">
        <v>89</v>
      </c>
      <c r="U541">
        <v>24</v>
      </c>
      <c r="V541">
        <v>123</v>
      </c>
      <c r="W541">
        <v>310</v>
      </c>
      <c r="X541">
        <v>80</v>
      </c>
      <c r="Z541">
        <v>134</v>
      </c>
      <c r="AB541">
        <v>234</v>
      </c>
      <c r="AC541">
        <v>154</v>
      </c>
      <c r="AD541">
        <v>20</v>
      </c>
      <c r="AE541">
        <v>235</v>
      </c>
      <c r="AF541">
        <v>376</v>
      </c>
      <c r="AG541">
        <v>231</v>
      </c>
      <c r="AI541">
        <v>55</v>
      </c>
      <c r="AK541">
        <v>481</v>
      </c>
      <c r="AL541">
        <v>339</v>
      </c>
      <c r="AO541">
        <v>91</v>
      </c>
      <c r="AQ541">
        <v>37</v>
      </c>
      <c r="AR541">
        <v>217</v>
      </c>
      <c r="AS541">
        <v>518</v>
      </c>
      <c r="AU541">
        <v>232</v>
      </c>
      <c r="AV541">
        <v>21</v>
      </c>
      <c r="AW541">
        <v>18</v>
      </c>
      <c r="AX541">
        <v>120</v>
      </c>
      <c r="AY541">
        <v>74</v>
      </c>
    </row>
    <row r="542" spans="1:51">
      <c r="A542" t="str">
        <f t="shared" si="43"/>
        <v>2017</v>
      </c>
      <c r="B542" t="str">
        <f t="shared" si="44"/>
        <v>June</v>
      </c>
      <c r="C542" s="2">
        <v>42909</v>
      </c>
      <c r="D542" s="1" t="str">
        <f t="shared" si="40"/>
        <v>OK</v>
      </c>
      <c r="E542">
        <f t="shared" si="41"/>
        <v>1</v>
      </c>
      <c r="F542">
        <f t="shared" si="42"/>
        <v>0</v>
      </c>
      <c r="G542" s="13">
        <v>42909</v>
      </c>
      <c r="I542">
        <v>213</v>
      </c>
      <c r="J542">
        <v>147</v>
      </c>
      <c r="K542">
        <v>163</v>
      </c>
      <c r="M542">
        <v>41</v>
      </c>
      <c r="O542">
        <v>5</v>
      </c>
      <c r="P542">
        <v>404</v>
      </c>
      <c r="Q542">
        <v>259</v>
      </c>
      <c r="R542">
        <v>86</v>
      </c>
      <c r="S542">
        <v>243</v>
      </c>
      <c r="T542">
        <v>82</v>
      </c>
      <c r="U542">
        <v>24</v>
      </c>
      <c r="V542">
        <v>141</v>
      </c>
      <c r="W542">
        <v>395</v>
      </c>
      <c r="X542">
        <v>99</v>
      </c>
      <c r="Z542">
        <v>210</v>
      </c>
      <c r="AB542">
        <v>300</v>
      </c>
      <c r="AC542">
        <v>162</v>
      </c>
      <c r="AD542">
        <v>25</v>
      </c>
      <c r="AE542">
        <v>289</v>
      </c>
      <c r="AF542">
        <v>589</v>
      </c>
      <c r="AG542">
        <v>343</v>
      </c>
      <c r="AI542">
        <v>84</v>
      </c>
      <c r="AK542">
        <v>594</v>
      </c>
      <c r="AL542">
        <v>540</v>
      </c>
      <c r="AO542">
        <v>137</v>
      </c>
      <c r="AQ542">
        <v>148</v>
      </c>
      <c r="AR542">
        <v>286</v>
      </c>
      <c r="AS542">
        <v>629</v>
      </c>
      <c r="AU542">
        <v>451</v>
      </c>
      <c r="AV542">
        <v>52</v>
      </c>
      <c r="AW542">
        <v>27</v>
      </c>
      <c r="AX542">
        <v>123</v>
      </c>
      <c r="AY542">
        <v>139</v>
      </c>
    </row>
    <row r="543" spans="1:51">
      <c r="A543" t="str">
        <f t="shared" si="43"/>
        <v>2017</v>
      </c>
      <c r="B543" t="str">
        <f t="shared" si="44"/>
        <v>June</v>
      </c>
      <c r="C543" s="2">
        <v>42910</v>
      </c>
      <c r="D543" s="1" t="str">
        <f t="shared" si="40"/>
        <v>OK</v>
      </c>
      <c r="E543">
        <f t="shared" si="41"/>
        <v>0</v>
      </c>
      <c r="F543">
        <f t="shared" si="42"/>
        <v>1</v>
      </c>
      <c r="G543" s="13">
        <v>42910</v>
      </c>
      <c r="I543">
        <v>88</v>
      </c>
      <c r="J543">
        <v>67</v>
      </c>
      <c r="K543">
        <v>115</v>
      </c>
      <c r="M543">
        <v>64</v>
      </c>
      <c r="O543">
        <v>7</v>
      </c>
      <c r="P543">
        <v>152</v>
      </c>
      <c r="Q543">
        <v>101</v>
      </c>
      <c r="R543">
        <v>35</v>
      </c>
      <c r="S543">
        <v>188</v>
      </c>
      <c r="T543">
        <v>81</v>
      </c>
      <c r="U543">
        <v>22</v>
      </c>
      <c r="V543">
        <v>59</v>
      </c>
      <c r="W543">
        <v>220</v>
      </c>
      <c r="X543">
        <v>96</v>
      </c>
      <c r="Z543">
        <v>191</v>
      </c>
      <c r="AB543">
        <v>103</v>
      </c>
      <c r="AC543">
        <v>247</v>
      </c>
      <c r="AD543">
        <v>40</v>
      </c>
      <c r="AE543">
        <v>62</v>
      </c>
      <c r="AF543">
        <v>161</v>
      </c>
      <c r="AG543">
        <v>156</v>
      </c>
      <c r="AI543">
        <v>137</v>
      </c>
      <c r="AK543">
        <v>428</v>
      </c>
      <c r="AL543">
        <v>348</v>
      </c>
      <c r="AO543">
        <v>52</v>
      </c>
      <c r="AQ543">
        <v>58</v>
      </c>
      <c r="AR543">
        <v>112</v>
      </c>
      <c r="AS543">
        <v>572</v>
      </c>
      <c r="AU543">
        <v>256</v>
      </c>
      <c r="AV543">
        <v>15</v>
      </c>
      <c r="AW543">
        <v>145</v>
      </c>
      <c r="AX543">
        <v>59</v>
      </c>
      <c r="AY543">
        <v>38</v>
      </c>
    </row>
    <row r="544" spans="1:51">
      <c r="A544" t="str">
        <f t="shared" si="43"/>
        <v>2017</v>
      </c>
      <c r="B544" t="str">
        <f t="shared" si="44"/>
        <v>June</v>
      </c>
      <c r="C544" s="2">
        <v>42911</v>
      </c>
      <c r="D544" s="1" t="str">
        <f t="shared" si="40"/>
        <v>OK</v>
      </c>
      <c r="E544">
        <f t="shared" si="41"/>
        <v>0</v>
      </c>
      <c r="F544">
        <f t="shared" si="42"/>
        <v>1</v>
      </c>
      <c r="G544" s="13">
        <v>42911</v>
      </c>
      <c r="I544">
        <v>138</v>
      </c>
      <c r="J544">
        <v>77</v>
      </c>
      <c r="K544">
        <v>267</v>
      </c>
      <c r="M544">
        <v>64</v>
      </c>
      <c r="O544">
        <v>41</v>
      </c>
      <c r="P544">
        <v>189</v>
      </c>
      <c r="Q544">
        <v>181</v>
      </c>
      <c r="R544">
        <v>17</v>
      </c>
      <c r="S544">
        <v>150</v>
      </c>
      <c r="T544">
        <v>92</v>
      </c>
      <c r="U544">
        <v>14</v>
      </c>
      <c r="V544">
        <v>45</v>
      </c>
      <c r="W544">
        <v>235</v>
      </c>
      <c r="X544">
        <v>149</v>
      </c>
      <c r="Z544">
        <v>218</v>
      </c>
      <c r="AB544">
        <v>232</v>
      </c>
      <c r="AC544">
        <v>447</v>
      </c>
      <c r="AD544">
        <v>12</v>
      </c>
      <c r="AE544">
        <v>109</v>
      </c>
      <c r="AF544">
        <v>309</v>
      </c>
      <c r="AG544">
        <v>558</v>
      </c>
      <c r="AI544">
        <v>364</v>
      </c>
      <c r="AK544">
        <v>762</v>
      </c>
      <c r="AL544">
        <v>555</v>
      </c>
      <c r="AO544">
        <v>124</v>
      </c>
      <c r="AQ544">
        <v>143</v>
      </c>
      <c r="AR544">
        <v>98</v>
      </c>
      <c r="AS544">
        <v>959</v>
      </c>
      <c r="AU544">
        <v>502</v>
      </c>
      <c r="AV544">
        <v>87</v>
      </c>
      <c r="AW544">
        <v>197</v>
      </c>
      <c r="AX544">
        <v>54</v>
      </c>
      <c r="AY544">
        <v>50</v>
      </c>
    </row>
    <row r="545" spans="1:51">
      <c r="A545" t="str">
        <f t="shared" si="43"/>
        <v>2017</v>
      </c>
      <c r="B545" t="str">
        <f t="shared" si="44"/>
        <v>June</v>
      </c>
      <c r="C545" s="2">
        <v>42912</v>
      </c>
      <c r="D545" s="1" t="str">
        <f t="shared" si="40"/>
        <v>OK</v>
      </c>
      <c r="E545">
        <f t="shared" si="41"/>
        <v>1</v>
      </c>
      <c r="F545">
        <f t="shared" si="42"/>
        <v>0</v>
      </c>
      <c r="G545" s="13">
        <v>42912</v>
      </c>
      <c r="I545">
        <v>391</v>
      </c>
      <c r="J545">
        <v>251</v>
      </c>
      <c r="K545">
        <v>207</v>
      </c>
      <c r="M545">
        <v>85</v>
      </c>
      <c r="O545">
        <v>12</v>
      </c>
      <c r="P545">
        <v>602</v>
      </c>
      <c r="Q545">
        <v>443</v>
      </c>
      <c r="R545">
        <v>89</v>
      </c>
      <c r="S545">
        <v>296</v>
      </c>
      <c r="T545">
        <v>107</v>
      </c>
      <c r="U545">
        <v>35</v>
      </c>
      <c r="V545">
        <v>181</v>
      </c>
      <c r="W545">
        <v>594</v>
      </c>
      <c r="X545">
        <v>112</v>
      </c>
      <c r="Z545">
        <v>332</v>
      </c>
      <c r="AB545">
        <v>489</v>
      </c>
      <c r="AC545">
        <v>350</v>
      </c>
      <c r="AD545">
        <v>29</v>
      </c>
      <c r="AE545">
        <v>454</v>
      </c>
      <c r="AF545">
        <v>940</v>
      </c>
      <c r="AG545">
        <v>620</v>
      </c>
      <c r="AI545">
        <v>238</v>
      </c>
      <c r="AK545">
        <v>1046</v>
      </c>
      <c r="AL545">
        <v>770</v>
      </c>
      <c r="AO545">
        <v>215</v>
      </c>
      <c r="AQ545">
        <v>105</v>
      </c>
      <c r="AR545">
        <v>383</v>
      </c>
      <c r="AS545">
        <v>1102</v>
      </c>
      <c r="AU545">
        <v>543</v>
      </c>
      <c r="AV545">
        <v>78</v>
      </c>
      <c r="AW545">
        <v>96</v>
      </c>
      <c r="AX545">
        <v>149</v>
      </c>
      <c r="AY545">
        <v>119</v>
      </c>
    </row>
    <row r="546" spans="1:51">
      <c r="A546" t="str">
        <f t="shared" si="43"/>
        <v>2017</v>
      </c>
      <c r="B546" t="str">
        <f t="shared" si="44"/>
        <v>June</v>
      </c>
      <c r="C546" s="2">
        <v>42913</v>
      </c>
      <c r="D546" s="1" t="str">
        <f t="shared" si="40"/>
        <v>OK</v>
      </c>
      <c r="E546">
        <f t="shared" si="41"/>
        <v>1</v>
      </c>
      <c r="F546">
        <f t="shared" si="42"/>
        <v>0</v>
      </c>
      <c r="G546" s="13">
        <v>42913</v>
      </c>
      <c r="I546">
        <v>395</v>
      </c>
      <c r="J546">
        <v>266</v>
      </c>
      <c r="K546">
        <v>301</v>
      </c>
      <c r="M546">
        <v>95</v>
      </c>
      <c r="O546">
        <v>10</v>
      </c>
      <c r="P546">
        <v>668</v>
      </c>
      <c r="Q546">
        <v>406</v>
      </c>
      <c r="R546">
        <v>90</v>
      </c>
      <c r="S546">
        <v>348</v>
      </c>
      <c r="T546">
        <v>96</v>
      </c>
      <c r="U546">
        <v>35</v>
      </c>
      <c r="V546">
        <v>183</v>
      </c>
      <c r="W546">
        <v>634</v>
      </c>
      <c r="X546">
        <v>143</v>
      </c>
      <c r="Z546">
        <v>394</v>
      </c>
      <c r="AB546">
        <v>539</v>
      </c>
      <c r="AC546">
        <v>398</v>
      </c>
      <c r="AD546">
        <v>32</v>
      </c>
      <c r="AE546">
        <v>491</v>
      </c>
      <c r="AF546">
        <v>935</v>
      </c>
      <c r="AG546">
        <v>718</v>
      </c>
      <c r="AI546">
        <v>219</v>
      </c>
      <c r="AK546">
        <v>1129</v>
      </c>
      <c r="AL546">
        <v>903</v>
      </c>
      <c r="AO546">
        <v>217</v>
      </c>
      <c r="AQ546">
        <v>148</v>
      </c>
      <c r="AR546">
        <v>431</v>
      </c>
      <c r="AS546">
        <v>1283</v>
      </c>
      <c r="AU546">
        <v>690</v>
      </c>
      <c r="AV546">
        <v>82</v>
      </c>
      <c r="AW546">
        <v>156</v>
      </c>
      <c r="AX546">
        <v>176</v>
      </c>
      <c r="AY546">
        <v>141</v>
      </c>
    </row>
    <row r="547" spans="1:51">
      <c r="A547" t="str">
        <f t="shared" si="43"/>
        <v>2017</v>
      </c>
      <c r="B547" t="str">
        <f t="shared" si="44"/>
        <v>June</v>
      </c>
      <c r="C547" s="2">
        <v>42914</v>
      </c>
      <c r="D547" s="1" t="str">
        <f t="shared" si="40"/>
        <v>OK</v>
      </c>
      <c r="E547">
        <f t="shared" si="41"/>
        <v>1</v>
      </c>
      <c r="F547">
        <f t="shared" si="42"/>
        <v>0</v>
      </c>
      <c r="G547" s="13">
        <v>42914</v>
      </c>
      <c r="I547">
        <v>334</v>
      </c>
      <c r="J547">
        <v>288</v>
      </c>
      <c r="K547">
        <v>261</v>
      </c>
      <c r="M547">
        <v>99</v>
      </c>
      <c r="O547">
        <v>10</v>
      </c>
      <c r="P547">
        <v>673</v>
      </c>
      <c r="Q547">
        <v>372</v>
      </c>
      <c r="R547">
        <v>107</v>
      </c>
      <c r="S547">
        <v>319</v>
      </c>
      <c r="T547">
        <v>92</v>
      </c>
      <c r="U547">
        <v>44</v>
      </c>
      <c r="V547">
        <v>191</v>
      </c>
      <c r="W547">
        <v>606</v>
      </c>
      <c r="X547">
        <v>130</v>
      </c>
      <c r="Z547">
        <v>417</v>
      </c>
      <c r="AB547">
        <v>458</v>
      </c>
      <c r="AC547">
        <v>308</v>
      </c>
      <c r="AD547">
        <v>37</v>
      </c>
      <c r="AE547">
        <v>451</v>
      </c>
      <c r="AF547">
        <v>850</v>
      </c>
      <c r="AG547">
        <v>557</v>
      </c>
      <c r="AI547">
        <v>245</v>
      </c>
      <c r="AK547">
        <v>1091</v>
      </c>
      <c r="AL547">
        <v>791</v>
      </c>
      <c r="AO547">
        <v>199</v>
      </c>
      <c r="AQ547">
        <v>114</v>
      </c>
      <c r="AR547">
        <v>445</v>
      </c>
      <c r="AS547">
        <v>1271</v>
      </c>
      <c r="AU547">
        <v>601</v>
      </c>
      <c r="AV547">
        <v>62</v>
      </c>
      <c r="AW547">
        <v>103</v>
      </c>
      <c r="AX547">
        <v>157</v>
      </c>
      <c r="AY547">
        <v>145</v>
      </c>
    </row>
    <row r="548" spans="1:51">
      <c r="A548" t="str">
        <f t="shared" si="43"/>
        <v>2017</v>
      </c>
      <c r="B548" t="str">
        <f t="shared" si="44"/>
        <v>June</v>
      </c>
      <c r="C548" s="2">
        <v>42915</v>
      </c>
      <c r="D548" s="1" t="str">
        <f t="shared" si="40"/>
        <v>OK</v>
      </c>
      <c r="E548">
        <f t="shared" si="41"/>
        <v>1</v>
      </c>
      <c r="F548">
        <f t="shared" si="42"/>
        <v>0</v>
      </c>
      <c r="G548" s="13">
        <v>42915</v>
      </c>
      <c r="I548">
        <v>303</v>
      </c>
      <c r="J548">
        <v>292</v>
      </c>
      <c r="K548">
        <v>237</v>
      </c>
      <c r="M548">
        <v>79</v>
      </c>
      <c r="O548">
        <v>16</v>
      </c>
      <c r="P548">
        <v>725</v>
      </c>
      <c r="Q548">
        <v>375</v>
      </c>
      <c r="R548">
        <v>90</v>
      </c>
      <c r="S548">
        <v>347</v>
      </c>
      <c r="T548">
        <v>115</v>
      </c>
      <c r="U548">
        <v>33</v>
      </c>
      <c r="V548">
        <v>182</v>
      </c>
      <c r="W548">
        <v>627</v>
      </c>
      <c r="X548">
        <v>127</v>
      </c>
      <c r="Z548">
        <v>371</v>
      </c>
      <c r="AB548">
        <v>472</v>
      </c>
      <c r="AC548">
        <v>341</v>
      </c>
      <c r="AD548">
        <v>36</v>
      </c>
      <c r="AE548">
        <v>448</v>
      </c>
      <c r="AF548">
        <v>846</v>
      </c>
      <c r="AG548">
        <v>568</v>
      </c>
      <c r="AI548">
        <v>218</v>
      </c>
      <c r="AK548">
        <v>1104</v>
      </c>
      <c r="AL548">
        <v>863</v>
      </c>
      <c r="AO548">
        <v>200</v>
      </c>
      <c r="AQ548">
        <v>99</v>
      </c>
      <c r="AR548">
        <v>429</v>
      </c>
      <c r="AS548">
        <v>1254</v>
      </c>
      <c r="AU548">
        <v>579</v>
      </c>
      <c r="AV548">
        <v>82</v>
      </c>
      <c r="AW548">
        <v>108</v>
      </c>
      <c r="AX548">
        <v>153</v>
      </c>
      <c r="AY548">
        <v>148</v>
      </c>
    </row>
    <row r="549" spans="1:51">
      <c r="A549" t="str">
        <f t="shared" si="43"/>
        <v>2017</v>
      </c>
      <c r="B549" t="str">
        <f t="shared" si="44"/>
        <v>June</v>
      </c>
      <c r="C549" s="2">
        <v>42916</v>
      </c>
      <c r="D549" s="1" t="str">
        <f t="shared" si="40"/>
        <v>OK</v>
      </c>
      <c r="E549">
        <f t="shared" si="41"/>
        <v>1</v>
      </c>
      <c r="F549">
        <f t="shared" si="42"/>
        <v>0</v>
      </c>
      <c r="G549" s="13">
        <v>42916</v>
      </c>
      <c r="I549">
        <v>285</v>
      </c>
      <c r="J549">
        <v>231</v>
      </c>
      <c r="K549">
        <v>225</v>
      </c>
      <c r="M549">
        <v>65</v>
      </c>
      <c r="O549">
        <v>19</v>
      </c>
      <c r="P549">
        <v>540</v>
      </c>
      <c r="Q549">
        <v>324</v>
      </c>
      <c r="R549">
        <v>75</v>
      </c>
      <c r="S549">
        <v>300</v>
      </c>
      <c r="T549">
        <v>99</v>
      </c>
      <c r="U549">
        <v>44</v>
      </c>
      <c r="V549">
        <v>165</v>
      </c>
      <c r="W549">
        <v>515</v>
      </c>
      <c r="X549">
        <v>115</v>
      </c>
      <c r="Z549">
        <v>335</v>
      </c>
      <c r="AB549">
        <v>408</v>
      </c>
      <c r="AC549">
        <v>288</v>
      </c>
      <c r="AD549">
        <v>31</v>
      </c>
      <c r="AE549">
        <v>386</v>
      </c>
      <c r="AF549">
        <v>693</v>
      </c>
      <c r="AG549">
        <v>462</v>
      </c>
      <c r="AI549">
        <v>221</v>
      </c>
      <c r="AK549">
        <v>956</v>
      </c>
      <c r="AL549">
        <v>797</v>
      </c>
      <c r="AO549">
        <v>178</v>
      </c>
      <c r="AQ549">
        <v>83</v>
      </c>
      <c r="AR549">
        <v>353</v>
      </c>
      <c r="AS549">
        <v>1069</v>
      </c>
      <c r="AU549">
        <v>616</v>
      </c>
      <c r="AV549">
        <v>71</v>
      </c>
      <c r="AW549">
        <v>104</v>
      </c>
      <c r="AX549">
        <v>140</v>
      </c>
      <c r="AY549">
        <v>113</v>
      </c>
    </row>
    <row r="550" spans="1:51">
      <c r="A550" t="str">
        <f t="shared" si="43"/>
        <v>2017</v>
      </c>
      <c r="B550" t="str">
        <f t="shared" si="44"/>
        <v>July</v>
      </c>
      <c r="C550" s="2">
        <v>42917</v>
      </c>
      <c r="D550" s="1" t="str">
        <f t="shared" si="40"/>
        <v>OK</v>
      </c>
      <c r="E550">
        <f t="shared" si="41"/>
        <v>0</v>
      </c>
      <c r="F550">
        <f t="shared" si="42"/>
        <v>1</v>
      </c>
      <c r="G550" s="13">
        <v>42917</v>
      </c>
      <c r="I550">
        <v>62</v>
      </c>
      <c r="J550">
        <v>37</v>
      </c>
      <c r="K550">
        <v>45</v>
      </c>
      <c r="M550">
        <v>34</v>
      </c>
      <c r="O550">
        <v>5</v>
      </c>
      <c r="P550">
        <v>116</v>
      </c>
      <c r="Q550">
        <v>63</v>
      </c>
      <c r="R550">
        <v>33</v>
      </c>
      <c r="S550">
        <v>108</v>
      </c>
      <c r="T550">
        <v>66</v>
      </c>
      <c r="U550">
        <v>7</v>
      </c>
      <c r="V550">
        <v>35</v>
      </c>
      <c r="W550">
        <v>155</v>
      </c>
      <c r="X550">
        <v>85</v>
      </c>
      <c r="Z550">
        <v>106</v>
      </c>
      <c r="AB550">
        <v>58</v>
      </c>
      <c r="AC550">
        <v>161</v>
      </c>
      <c r="AD550">
        <v>22</v>
      </c>
      <c r="AE550">
        <v>45</v>
      </c>
      <c r="AF550">
        <v>99</v>
      </c>
      <c r="AG550">
        <v>166</v>
      </c>
      <c r="AI550">
        <v>55</v>
      </c>
      <c r="AK550">
        <v>245</v>
      </c>
      <c r="AL550">
        <v>147</v>
      </c>
      <c r="AO550">
        <v>39</v>
      </c>
      <c r="AQ550">
        <v>38</v>
      </c>
      <c r="AR550">
        <v>121</v>
      </c>
      <c r="AS550">
        <v>343</v>
      </c>
      <c r="AU550">
        <v>140</v>
      </c>
      <c r="AV550">
        <v>23</v>
      </c>
      <c r="AW550">
        <v>93</v>
      </c>
      <c r="AX550">
        <v>49</v>
      </c>
      <c r="AY550">
        <v>34</v>
      </c>
    </row>
    <row r="551" spans="1:51">
      <c r="A551" t="str">
        <f t="shared" si="43"/>
        <v>2017</v>
      </c>
      <c r="B551" t="str">
        <f t="shared" si="44"/>
        <v>July</v>
      </c>
      <c r="C551" s="2">
        <v>42918</v>
      </c>
      <c r="D551" s="1" t="str">
        <f t="shared" si="40"/>
        <v>OK</v>
      </c>
      <c r="E551">
        <f t="shared" si="41"/>
        <v>0</v>
      </c>
      <c r="F551">
        <f t="shared" si="42"/>
        <v>1</v>
      </c>
      <c r="G551" s="13">
        <v>42918</v>
      </c>
      <c r="I551">
        <v>125</v>
      </c>
      <c r="J551">
        <v>84</v>
      </c>
      <c r="K551">
        <v>214</v>
      </c>
      <c r="M551">
        <v>61</v>
      </c>
      <c r="O551">
        <v>14</v>
      </c>
      <c r="P551">
        <v>183</v>
      </c>
      <c r="Q551">
        <v>175</v>
      </c>
      <c r="R551">
        <v>20</v>
      </c>
      <c r="S551">
        <v>139</v>
      </c>
      <c r="T551">
        <v>84</v>
      </c>
      <c r="U551">
        <v>13</v>
      </c>
      <c r="V551">
        <v>38</v>
      </c>
      <c r="W551">
        <v>216</v>
      </c>
      <c r="X551">
        <v>138</v>
      </c>
      <c r="Z551">
        <v>246</v>
      </c>
      <c r="AB551">
        <v>259</v>
      </c>
      <c r="AC551">
        <v>408</v>
      </c>
      <c r="AD551">
        <v>17</v>
      </c>
      <c r="AE551">
        <v>154</v>
      </c>
      <c r="AF551">
        <v>357</v>
      </c>
      <c r="AG551">
        <v>530</v>
      </c>
      <c r="AI551">
        <v>337</v>
      </c>
      <c r="AK551">
        <v>682</v>
      </c>
      <c r="AL551">
        <v>460</v>
      </c>
      <c r="AO551">
        <v>113</v>
      </c>
      <c r="AQ551">
        <v>119</v>
      </c>
      <c r="AR551">
        <v>105</v>
      </c>
      <c r="AS551">
        <v>821</v>
      </c>
      <c r="AU551">
        <v>487</v>
      </c>
      <c r="AV551">
        <v>86</v>
      </c>
      <c r="AW551">
        <v>337</v>
      </c>
      <c r="AX551">
        <v>53</v>
      </c>
      <c r="AY551">
        <v>63</v>
      </c>
    </row>
    <row r="552" spans="1:51">
      <c r="A552" t="str">
        <f t="shared" si="43"/>
        <v>2017</v>
      </c>
      <c r="B552" t="str">
        <f t="shared" si="44"/>
        <v>July</v>
      </c>
      <c r="C552" s="2">
        <v>42919</v>
      </c>
      <c r="D552" s="1" t="str">
        <f t="shared" si="40"/>
        <v>OK</v>
      </c>
      <c r="E552">
        <f t="shared" si="41"/>
        <v>1</v>
      </c>
      <c r="F552">
        <f t="shared" si="42"/>
        <v>0</v>
      </c>
      <c r="G552" s="13">
        <v>42919</v>
      </c>
      <c r="I552">
        <v>260</v>
      </c>
      <c r="J552">
        <v>170</v>
      </c>
      <c r="K552">
        <v>105</v>
      </c>
      <c r="M552">
        <v>44</v>
      </c>
      <c r="O552">
        <v>14</v>
      </c>
      <c r="P552">
        <v>407</v>
      </c>
      <c r="Q552">
        <v>306</v>
      </c>
      <c r="R552">
        <v>73</v>
      </c>
      <c r="S552">
        <v>230</v>
      </c>
      <c r="T552">
        <v>81</v>
      </c>
      <c r="U552">
        <v>26</v>
      </c>
      <c r="V552">
        <v>145</v>
      </c>
      <c r="W552">
        <v>369</v>
      </c>
      <c r="X552">
        <v>80</v>
      </c>
      <c r="Z552">
        <v>198</v>
      </c>
      <c r="AB552">
        <v>330</v>
      </c>
      <c r="AC552">
        <v>198</v>
      </c>
      <c r="AD552">
        <v>18</v>
      </c>
      <c r="AE552">
        <v>305</v>
      </c>
      <c r="AF552">
        <v>580</v>
      </c>
      <c r="AG552">
        <v>316</v>
      </c>
      <c r="AI552">
        <v>90</v>
      </c>
      <c r="AK552">
        <v>699</v>
      </c>
      <c r="AL552">
        <v>474</v>
      </c>
      <c r="AO552">
        <v>111</v>
      </c>
      <c r="AQ552">
        <v>84</v>
      </c>
      <c r="AR552">
        <v>273</v>
      </c>
      <c r="AS552">
        <v>692</v>
      </c>
      <c r="AU552">
        <v>332</v>
      </c>
      <c r="AV552">
        <v>34</v>
      </c>
      <c r="AW552">
        <v>37</v>
      </c>
      <c r="AX552">
        <v>121</v>
      </c>
      <c r="AY552">
        <v>91</v>
      </c>
    </row>
    <row r="553" spans="1:51">
      <c r="A553" t="str">
        <f t="shared" si="43"/>
        <v>2017</v>
      </c>
      <c r="B553" t="str">
        <f t="shared" si="44"/>
        <v>July</v>
      </c>
      <c r="C553" s="2">
        <v>42920</v>
      </c>
      <c r="D553" s="1" t="str">
        <f t="shared" si="40"/>
        <v>OK</v>
      </c>
      <c r="E553">
        <f t="shared" si="41"/>
        <v>1</v>
      </c>
      <c r="F553">
        <f t="shared" si="42"/>
        <v>0</v>
      </c>
      <c r="G553" s="13">
        <v>42920</v>
      </c>
      <c r="I553">
        <v>345</v>
      </c>
      <c r="J553">
        <v>253</v>
      </c>
      <c r="K553">
        <v>225</v>
      </c>
      <c r="M553">
        <v>90</v>
      </c>
      <c r="O553">
        <v>13</v>
      </c>
      <c r="P553">
        <v>670</v>
      </c>
      <c r="Q553">
        <v>366</v>
      </c>
      <c r="R553">
        <v>89</v>
      </c>
      <c r="S553">
        <v>343</v>
      </c>
      <c r="T553">
        <v>77</v>
      </c>
      <c r="U553">
        <v>42</v>
      </c>
      <c r="V553">
        <v>181</v>
      </c>
      <c r="W553">
        <v>619</v>
      </c>
      <c r="X553">
        <v>118</v>
      </c>
      <c r="Z553">
        <v>373</v>
      </c>
      <c r="AB553">
        <v>447</v>
      </c>
      <c r="AC553">
        <v>335</v>
      </c>
      <c r="AD553">
        <v>18</v>
      </c>
      <c r="AE553">
        <v>443</v>
      </c>
      <c r="AF553">
        <v>858</v>
      </c>
      <c r="AG553">
        <v>575</v>
      </c>
      <c r="AI553">
        <v>232</v>
      </c>
      <c r="AK553">
        <v>1163</v>
      </c>
      <c r="AL553">
        <v>815</v>
      </c>
      <c r="AO553">
        <v>202</v>
      </c>
      <c r="AQ553">
        <v>122</v>
      </c>
      <c r="AR553">
        <v>420</v>
      </c>
      <c r="AS553">
        <v>1330</v>
      </c>
      <c r="AU553">
        <v>554</v>
      </c>
      <c r="AV553">
        <v>64</v>
      </c>
      <c r="AW553">
        <v>110</v>
      </c>
      <c r="AX553">
        <v>145</v>
      </c>
      <c r="AY553">
        <v>147</v>
      </c>
    </row>
    <row r="554" spans="1:51">
      <c r="A554" t="str">
        <f t="shared" si="43"/>
        <v>2017</v>
      </c>
      <c r="B554" t="str">
        <f t="shared" si="44"/>
        <v>July</v>
      </c>
      <c r="C554" s="2">
        <v>42921</v>
      </c>
      <c r="D554" s="1" t="str">
        <f t="shared" si="40"/>
        <v>OK</v>
      </c>
      <c r="E554">
        <f t="shared" si="41"/>
        <v>1</v>
      </c>
      <c r="F554">
        <f t="shared" si="42"/>
        <v>0</v>
      </c>
      <c r="G554" s="13">
        <v>42921</v>
      </c>
      <c r="I554">
        <v>306</v>
      </c>
      <c r="J554">
        <v>239</v>
      </c>
      <c r="K554">
        <v>212</v>
      </c>
      <c r="M554">
        <v>57</v>
      </c>
      <c r="O554">
        <v>9</v>
      </c>
      <c r="P554">
        <v>538</v>
      </c>
      <c r="Q554">
        <v>308</v>
      </c>
      <c r="R554">
        <v>75</v>
      </c>
      <c r="S554">
        <v>320</v>
      </c>
      <c r="T554">
        <v>74</v>
      </c>
      <c r="U554">
        <v>42</v>
      </c>
      <c r="V554">
        <v>162</v>
      </c>
      <c r="W554">
        <v>539</v>
      </c>
      <c r="X554">
        <v>103</v>
      </c>
      <c r="Z554">
        <v>306</v>
      </c>
      <c r="AB554">
        <v>423</v>
      </c>
      <c r="AC554">
        <v>328</v>
      </c>
      <c r="AD554">
        <v>13</v>
      </c>
      <c r="AE554">
        <v>419</v>
      </c>
      <c r="AF554">
        <v>706</v>
      </c>
      <c r="AG554">
        <v>439</v>
      </c>
      <c r="AI554">
        <v>213</v>
      </c>
      <c r="AK554">
        <v>918</v>
      </c>
      <c r="AL554">
        <v>697</v>
      </c>
      <c r="AO554">
        <v>169</v>
      </c>
      <c r="AQ554">
        <v>138</v>
      </c>
      <c r="AR554">
        <v>315</v>
      </c>
      <c r="AS554">
        <v>987</v>
      </c>
      <c r="AU554">
        <v>530</v>
      </c>
      <c r="AV554">
        <v>46</v>
      </c>
      <c r="AW554">
        <v>72</v>
      </c>
      <c r="AX554">
        <v>132</v>
      </c>
      <c r="AY554">
        <v>109</v>
      </c>
    </row>
    <row r="555" spans="1:51">
      <c r="A555" t="str">
        <f t="shared" si="43"/>
        <v>2017</v>
      </c>
      <c r="B555" t="str">
        <f t="shared" si="44"/>
        <v>July</v>
      </c>
      <c r="C555" s="2">
        <v>42922</v>
      </c>
      <c r="D555" s="1" t="str">
        <f t="shared" si="40"/>
        <v>OK</v>
      </c>
      <c r="E555">
        <f t="shared" si="41"/>
        <v>1</v>
      </c>
      <c r="F555">
        <f t="shared" si="42"/>
        <v>0</v>
      </c>
      <c r="G555" s="13">
        <v>42922</v>
      </c>
      <c r="I555">
        <v>257</v>
      </c>
      <c r="J555">
        <v>184</v>
      </c>
      <c r="K555">
        <v>206</v>
      </c>
      <c r="M555">
        <v>41</v>
      </c>
      <c r="O555">
        <v>1</v>
      </c>
      <c r="P555">
        <v>412</v>
      </c>
      <c r="Q555">
        <v>261</v>
      </c>
      <c r="R555">
        <v>70</v>
      </c>
      <c r="S555">
        <v>216</v>
      </c>
      <c r="T555">
        <v>76</v>
      </c>
      <c r="U555">
        <v>25</v>
      </c>
      <c r="V555">
        <v>134</v>
      </c>
      <c r="W555">
        <v>394</v>
      </c>
      <c r="X555">
        <v>85</v>
      </c>
      <c r="Z555">
        <v>165</v>
      </c>
      <c r="AB555">
        <v>346</v>
      </c>
      <c r="AC555">
        <v>191</v>
      </c>
      <c r="AD555">
        <v>27</v>
      </c>
      <c r="AE555">
        <v>325</v>
      </c>
      <c r="AF555">
        <v>520</v>
      </c>
      <c r="AG555">
        <v>290</v>
      </c>
      <c r="AI555">
        <v>121</v>
      </c>
      <c r="AK555">
        <v>748</v>
      </c>
      <c r="AL555">
        <v>499</v>
      </c>
      <c r="AO555">
        <v>117</v>
      </c>
      <c r="AQ555">
        <v>72</v>
      </c>
      <c r="AR555">
        <v>285</v>
      </c>
      <c r="AS555">
        <v>787</v>
      </c>
      <c r="AU555">
        <v>558</v>
      </c>
      <c r="AV555">
        <v>27</v>
      </c>
      <c r="AW555">
        <v>21</v>
      </c>
      <c r="AX555">
        <v>115</v>
      </c>
      <c r="AY555">
        <v>120</v>
      </c>
    </row>
    <row r="556" spans="1:51">
      <c r="A556" t="str">
        <f t="shared" si="43"/>
        <v>2017</v>
      </c>
      <c r="B556" t="str">
        <f t="shared" si="44"/>
        <v>July</v>
      </c>
      <c r="C556" s="2">
        <v>42923</v>
      </c>
      <c r="D556" s="1" t="str">
        <f t="shared" si="40"/>
        <v>OK</v>
      </c>
      <c r="E556">
        <f t="shared" si="41"/>
        <v>1</v>
      </c>
      <c r="F556">
        <f t="shared" si="42"/>
        <v>0</v>
      </c>
      <c r="G556" s="13">
        <v>42923</v>
      </c>
      <c r="I556">
        <v>212</v>
      </c>
      <c r="J556">
        <v>161</v>
      </c>
      <c r="K556">
        <v>175</v>
      </c>
      <c r="M556">
        <v>42</v>
      </c>
      <c r="O556">
        <v>10</v>
      </c>
      <c r="P556">
        <v>530</v>
      </c>
      <c r="Q556">
        <v>228</v>
      </c>
      <c r="R556">
        <v>81</v>
      </c>
      <c r="S556">
        <v>239</v>
      </c>
      <c r="T556">
        <v>78</v>
      </c>
      <c r="U556">
        <v>20</v>
      </c>
      <c r="V556">
        <v>129</v>
      </c>
      <c r="W556">
        <v>390</v>
      </c>
      <c r="X556">
        <v>72</v>
      </c>
      <c r="Z556">
        <v>183</v>
      </c>
      <c r="AB556">
        <v>294</v>
      </c>
      <c r="AC556">
        <v>218</v>
      </c>
      <c r="AD556">
        <v>30</v>
      </c>
      <c r="AE556">
        <v>308</v>
      </c>
      <c r="AF556">
        <v>504</v>
      </c>
      <c r="AG556">
        <v>318</v>
      </c>
      <c r="AI556">
        <v>128</v>
      </c>
      <c r="AK556">
        <v>712</v>
      </c>
      <c r="AL556">
        <v>623</v>
      </c>
      <c r="AO556">
        <v>100</v>
      </c>
      <c r="AQ556">
        <v>77</v>
      </c>
      <c r="AR556">
        <v>260</v>
      </c>
      <c r="AS556">
        <v>755</v>
      </c>
      <c r="AU556">
        <v>448</v>
      </c>
      <c r="AV556">
        <v>34</v>
      </c>
      <c r="AW556">
        <v>49</v>
      </c>
      <c r="AX556">
        <v>107</v>
      </c>
      <c r="AY556">
        <v>108</v>
      </c>
    </row>
    <row r="557" spans="1:51">
      <c r="A557" t="str">
        <f t="shared" si="43"/>
        <v>2017</v>
      </c>
      <c r="B557" t="str">
        <f t="shared" si="44"/>
        <v>July</v>
      </c>
      <c r="C557" s="2">
        <v>42924</v>
      </c>
      <c r="D557" s="1" t="str">
        <f t="shared" si="40"/>
        <v>OK</v>
      </c>
      <c r="E557">
        <f t="shared" si="41"/>
        <v>0</v>
      </c>
      <c r="F557">
        <f t="shared" si="42"/>
        <v>1</v>
      </c>
      <c r="G557" s="13">
        <v>42924</v>
      </c>
      <c r="I557">
        <v>128</v>
      </c>
      <c r="J557">
        <v>67</v>
      </c>
      <c r="K557">
        <v>232</v>
      </c>
      <c r="M557">
        <v>107</v>
      </c>
      <c r="O557">
        <v>7</v>
      </c>
      <c r="P557">
        <v>190</v>
      </c>
      <c r="Q557">
        <v>142</v>
      </c>
      <c r="R557">
        <v>54</v>
      </c>
      <c r="S557">
        <v>156</v>
      </c>
      <c r="T557">
        <v>62</v>
      </c>
      <c r="U557">
        <v>32</v>
      </c>
      <c r="V557">
        <v>41</v>
      </c>
      <c r="W557">
        <v>236</v>
      </c>
      <c r="X557">
        <v>153</v>
      </c>
      <c r="Z557">
        <v>255</v>
      </c>
      <c r="AB557">
        <v>182</v>
      </c>
      <c r="AC557">
        <v>433</v>
      </c>
      <c r="AD557">
        <v>41</v>
      </c>
      <c r="AE557">
        <v>108</v>
      </c>
      <c r="AF557">
        <v>344</v>
      </c>
      <c r="AG557">
        <v>375</v>
      </c>
      <c r="AI557">
        <v>277</v>
      </c>
      <c r="AK557">
        <v>651</v>
      </c>
      <c r="AL557">
        <v>512</v>
      </c>
      <c r="AO557">
        <v>74</v>
      </c>
      <c r="AQ557">
        <v>124</v>
      </c>
      <c r="AR557">
        <v>130</v>
      </c>
      <c r="AS557">
        <v>858</v>
      </c>
      <c r="AU557">
        <v>468</v>
      </c>
      <c r="AV557">
        <v>51</v>
      </c>
      <c r="AW557">
        <v>176</v>
      </c>
      <c r="AX557">
        <v>70</v>
      </c>
      <c r="AY557">
        <v>63</v>
      </c>
    </row>
    <row r="558" spans="1:51">
      <c r="A558" t="str">
        <f t="shared" si="43"/>
        <v>2017</v>
      </c>
      <c r="B558" t="str">
        <f t="shared" si="44"/>
        <v>July</v>
      </c>
      <c r="C558" s="2">
        <v>42925</v>
      </c>
      <c r="D558" s="1" t="str">
        <f t="shared" si="40"/>
        <v>OK</v>
      </c>
      <c r="E558">
        <f t="shared" si="41"/>
        <v>0</v>
      </c>
      <c r="F558">
        <f t="shared" si="42"/>
        <v>1</v>
      </c>
      <c r="G558" s="13">
        <v>42925</v>
      </c>
      <c r="I558">
        <v>91</v>
      </c>
      <c r="J558">
        <v>49</v>
      </c>
      <c r="K558">
        <v>119</v>
      </c>
      <c r="M558">
        <v>54</v>
      </c>
      <c r="O558">
        <v>5</v>
      </c>
      <c r="P558">
        <v>232</v>
      </c>
      <c r="Q558">
        <v>102</v>
      </c>
      <c r="R558">
        <v>16</v>
      </c>
      <c r="S558">
        <v>101</v>
      </c>
      <c r="T558">
        <v>60</v>
      </c>
      <c r="U558">
        <v>6</v>
      </c>
      <c r="V558">
        <v>46</v>
      </c>
      <c r="W558">
        <v>150</v>
      </c>
      <c r="X558">
        <v>65</v>
      </c>
      <c r="Z558">
        <v>121</v>
      </c>
      <c r="AB558">
        <v>117</v>
      </c>
      <c r="AC558">
        <v>185</v>
      </c>
      <c r="AD558">
        <v>6</v>
      </c>
      <c r="AE558">
        <v>71</v>
      </c>
      <c r="AF558">
        <v>199</v>
      </c>
      <c r="AG558">
        <v>274</v>
      </c>
      <c r="AI558">
        <v>163</v>
      </c>
      <c r="AK558">
        <v>410</v>
      </c>
      <c r="AL558">
        <v>271</v>
      </c>
      <c r="AO558">
        <v>77</v>
      </c>
      <c r="AQ558">
        <v>49</v>
      </c>
      <c r="AR558">
        <v>88</v>
      </c>
      <c r="AS558">
        <v>501</v>
      </c>
      <c r="AU558">
        <v>655</v>
      </c>
      <c r="AV558">
        <v>42</v>
      </c>
      <c r="AW558">
        <v>138</v>
      </c>
      <c r="AX558">
        <v>51</v>
      </c>
      <c r="AY558">
        <v>29</v>
      </c>
    </row>
    <row r="559" spans="1:51">
      <c r="A559" t="str">
        <f t="shared" si="43"/>
        <v>2017</v>
      </c>
      <c r="B559" t="str">
        <f t="shared" si="44"/>
        <v>July</v>
      </c>
      <c r="C559" s="2">
        <v>42926</v>
      </c>
      <c r="D559" s="1" t="str">
        <f t="shared" si="40"/>
        <v>OK</v>
      </c>
      <c r="E559">
        <f t="shared" si="41"/>
        <v>1</v>
      </c>
      <c r="F559">
        <f t="shared" si="42"/>
        <v>0</v>
      </c>
      <c r="G559" s="13">
        <v>42926</v>
      </c>
      <c r="I559">
        <v>297</v>
      </c>
      <c r="J559">
        <v>218</v>
      </c>
      <c r="K559">
        <v>183</v>
      </c>
      <c r="M559">
        <v>62</v>
      </c>
      <c r="O559">
        <v>14</v>
      </c>
      <c r="P559">
        <v>608</v>
      </c>
      <c r="Q559">
        <v>332</v>
      </c>
      <c r="R559">
        <v>90</v>
      </c>
      <c r="S559">
        <v>301</v>
      </c>
      <c r="T559">
        <v>73</v>
      </c>
      <c r="U559">
        <v>39</v>
      </c>
      <c r="V559">
        <v>161</v>
      </c>
      <c r="W559">
        <v>511</v>
      </c>
      <c r="X559">
        <v>100</v>
      </c>
      <c r="Z559">
        <v>220</v>
      </c>
      <c r="AB559">
        <v>468</v>
      </c>
      <c r="AC559">
        <v>322</v>
      </c>
      <c r="AD559">
        <v>28</v>
      </c>
      <c r="AE559">
        <v>438</v>
      </c>
      <c r="AF559">
        <v>730</v>
      </c>
      <c r="AG559">
        <v>466</v>
      </c>
      <c r="AI559">
        <v>273</v>
      </c>
      <c r="AK559">
        <v>955</v>
      </c>
      <c r="AL559">
        <v>717</v>
      </c>
      <c r="AO559">
        <v>182</v>
      </c>
      <c r="AQ559">
        <v>174</v>
      </c>
      <c r="AR559">
        <v>366</v>
      </c>
      <c r="AS559">
        <v>1010</v>
      </c>
      <c r="AU559">
        <v>600</v>
      </c>
      <c r="AV559">
        <v>62</v>
      </c>
      <c r="AW559">
        <v>79</v>
      </c>
      <c r="AX559">
        <v>114</v>
      </c>
      <c r="AY559">
        <v>143</v>
      </c>
    </row>
    <row r="560" spans="1:51">
      <c r="A560" t="str">
        <f t="shared" si="43"/>
        <v>2017</v>
      </c>
      <c r="B560" t="str">
        <f t="shared" si="44"/>
        <v>July</v>
      </c>
      <c r="C560" s="2">
        <v>42927</v>
      </c>
      <c r="D560" s="1" t="str">
        <f t="shared" si="40"/>
        <v>OK</v>
      </c>
      <c r="E560">
        <f t="shared" si="41"/>
        <v>1</v>
      </c>
      <c r="F560">
        <f t="shared" si="42"/>
        <v>0</v>
      </c>
      <c r="G560" s="13">
        <v>42927</v>
      </c>
      <c r="I560">
        <v>324</v>
      </c>
      <c r="J560">
        <v>185</v>
      </c>
      <c r="K560">
        <v>225</v>
      </c>
      <c r="M560">
        <v>66</v>
      </c>
      <c r="O560">
        <v>13</v>
      </c>
      <c r="P560">
        <v>691</v>
      </c>
      <c r="Q560">
        <v>334</v>
      </c>
      <c r="R560">
        <v>81</v>
      </c>
      <c r="S560">
        <v>247</v>
      </c>
      <c r="T560">
        <v>78</v>
      </c>
      <c r="U560">
        <v>31</v>
      </c>
      <c r="V560">
        <v>154</v>
      </c>
      <c r="W560">
        <v>432</v>
      </c>
      <c r="X560">
        <v>86</v>
      </c>
      <c r="Z560">
        <v>195</v>
      </c>
      <c r="AB560">
        <v>506</v>
      </c>
      <c r="AC560">
        <v>283</v>
      </c>
      <c r="AD560">
        <v>46</v>
      </c>
      <c r="AE560">
        <v>427</v>
      </c>
      <c r="AF560">
        <v>765</v>
      </c>
      <c r="AG560">
        <v>498</v>
      </c>
      <c r="AI560">
        <v>182</v>
      </c>
      <c r="AK560">
        <v>927</v>
      </c>
      <c r="AL560">
        <v>713</v>
      </c>
      <c r="AO560">
        <v>156</v>
      </c>
      <c r="AQ560">
        <v>82</v>
      </c>
      <c r="AR560">
        <v>341</v>
      </c>
      <c r="AS560">
        <v>1023</v>
      </c>
      <c r="AU560">
        <v>623</v>
      </c>
      <c r="AV560">
        <v>76</v>
      </c>
      <c r="AW560">
        <v>104</v>
      </c>
      <c r="AX560">
        <v>115</v>
      </c>
      <c r="AY560">
        <v>125</v>
      </c>
    </row>
    <row r="561" spans="1:51">
      <c r="A561" t="str">
        <f t="shared" si="43"/>
        <v>2017</v>
      </c>
      <c r="B561" t="str">
        <f t="shared" si="44"/>
        <v>July</v>
      </c>
      <c r="C561" s="2">
        <v>42928</v>
      </c>
      <c r="D561" s="1" t="str">
        <f t="shared" si="40"/>
        <v>OK</v>
      </c>
      <c r="E561">
        <f t="shared" si="41"/>
        <v>1</v>
      </c>
      <c r="F561">
        <f t="shared" si="42"/>
        <v>0</v>
      </c>
      <c r="G561" s="13">
        <v>42928</v>
      </c>
      <c r="I561">
        <v>193</v>
      </c>
      <c r="J561">
        <v>174</v>
      </c>
      <c r="K561">
        <v>165</v>
      </c>
      <c r="M561">
        <v>40</v>
      </c>
      <c r="O561">
        <v>3</v>
      </c>
      <c r="P561">
        <v>627</v>
      </c>
      <c r="Q561">
        <v>222</v>
      </c>
      <c r="R561">
        <v>76</v>
      </c>
      <c r="S561">
        <v>238</v>
      </c>
      <c r="T561">
        <v>65</v>
      </c>
      <c r="U561">
        <v>23</v>
      </c>
      <c r="V561">
        <v>132</v>
      </c>
      <c r="W561">
        <v>387</v>
      </c>
      <c r="X561">
        <v>82</v>
      </c>
      <c r="Z561">
        <v>176</v>
      </c>
      <c r="AB561">
        <v>327</v>
      </c>
      <c r="AC561">
        <v>167</v>
      </c>
      <c r="AD561">
        <v>22</v>
      </c>
      <c r="AE561">
        <v>321</v>
      </c>
      <c r="AF561">
        <v>488</v>
      </c>
      <c r="AG561">
        <v>296</v>
      </c>
      <c r="AI561">
        <v>211</v>
      </c>
      <c r="AK561">
        <v>689</v>
      </c>
      <c r="AL561">
        <v>532</v>
      </c>
      <c r="AO561">
        <v>137</v>
      </c>
      <c r="AQ561">
        <v>57</v>
      </c>
      <c r="AR561">
        <v>287</v>
      </c>
      <c r="AS561">
        <v>736</v>
      </c>
      <c r="AU561">
        <v>420</v>
      </c>
      <c r="AV561">
        <v>57</v>
      </c>
      <c r="AW561">
        <v>60</v>
      </c>
      <c r="AX561">
        <v>103</v>
      </c>
      <c r="AY561">
        <v>92</v>
      </c>
    </row>
    <row r="562" spans="1:51">
      <c r="A562" t="str">
        <f t="shared" si="43"/>
        <v>2017</v>
      </c>
      <c r="B562" t="str">
        <f t="shared" si="44"/>
        <v>July</v>
      </c>
      <c r="C562" s="2">
        <v>42929</v>
      </c>
      <c r="D562" s="1" t="str">
        <f t="shared" si="40"/>
        <v>OK</v>
      </c>
      <c r="E562">
        <f t="shared" si="41"/>
        <v>1</v>
      </c>
      <c r="F562">
        <f t="shared" si="42"/>
        <v>0</v>
      </c>
      <c r="G562" s="13">
        <v>42929</v>
      </c>
      <c r="I562">
        <v>207</v>
      </c>
      <c r="J562">
        <v>144</v>
      </c>
      <c r="K562">
        <v>118</v>
      </c>
      <c r="M562">
        <v>48</v>
      </c>
      <c r="O562">
        <v>2</v>
      </c>
      <c r="P562">
        <v>554</v>
      </c>
      <c r="Q562">
        <v>194</v>
      </c>
      <c r="R562">
        <v>83</v>
      </c>
      <c r="S562">
        <v>189</v>
      </c>
      <c r="T562">
        <v>66</v>
      </c>
      <c r="U562">
        <v>21</v>
      </c>
      <c r="V562">
        <v>115</v>
      </c>
      <c r="W562">
        <v>327</v>
      </c>
      <c r="X562">
        <v>68</v>
      </c>
      <c r="Z562">
        <v>145</v>
      </c>
      <c r="AB562">
        <v>264</v>
      </c>
      <c r="AC562">
        <v>120</v>
      </c>
      <c r="AD562">
        <v>10</v>
      </c>
      <c r="AE562">
        <v>253</v>
      </c>
      <c r="AF562">
        <v>426</v>
      </c>
      <c r="AG562">
        <v>234</v>
      </c>
      <c r="AI562">
        <v>109</v>
      </c>
      <c r="AK562">
        <v>571</v>
      </c>
      <c r="AL562">
        <v>407</v>
      </c>
      <c r="AO562">
        <v>89</v>
      </c>
      <c r="AQ562">
        <v>41</v>
      </c>
      <c r="AR562">
        <v>223</v>
      </c>
      <c r="AS562">
        <v>670</v>
      </c>
      <c r="AU562">
        <v>300</v>
      </c>
      <c r="AV562">
        <v>23</v>
      </c>
      <c r="AW562">
        <v>76</v>
      </c>
      <c r="AX562">
        <v>100</v>
      </c>
      <c r="AY562">
        <v>77</v>
      </c>
    </row>
    <row r="563" spans="1:51">
      <c r="A563" t="str">
        <f t="shared" si="43"/>
        <v>2017</v>
      </c>
      <c r="B563" t="str">
        <f t="shared" si="44"/>
        <v>July</v>
      </c>
      <c r="C563" s="2">
        <v>42930</v>
      </c>
      <c r="D563" s="1" t="str">
        <f t="shared" si="40"/>
        <v>OK</v>
      </c>
      <c r="E563">
        <f t="shared" si="41"/>
        <v>1</v>
      </c>
      <c r="F563">
        <f t="shared" si="42"/>
        <v>0</v>
      </c>
      <c r="G563" s="13">
        <v>42930</v>
      </c>
      <c r="I563">
        <v>147</v>
      </c>
      <c r="J563">
        <v>120</v>
      </c>
      <c r="K563">
        <v>116</v>
      </c>
      <c r="M563">
        <v>35</v>
      </c>
      <c r="O563">
        <v>7</v>
      </c>
      <c r="P563">
        <v>505</v>
      </c>
      <c r="Q563">
        <v>150</v>
      </c>
      <c r="R563">
        <v>69</v>
      </c>
      <c r="S563">
        <v>190</v>
      </c>
      <c r="T563">
        <v>68</v>
      </c>
      <c r="U563">
        <v>27</v>
      </c>
      <c r="V563">
        <v>95</v>
      </c>
      <c r="W563">
        <v>285</v>
      </c>
      <c r="X563">
        <v>71</v>
      </c>
      <c r="Z563">
        <v>87</v>
      </c>
      <c r="AB563">
        <v>208</v>
      </c>
      <c r="AC563">
        <v>116</v>
      </c>
      <c r="AD563">
        <v>21</v>
      </c>
      <c r="AE563">
        <v>207</v>
      </c>
      <c r="AF563">
        <v>336</v>
      </c>
      <c r="AG563">
        <v>203</v>
      </c>
      <c r="AI563">
        <v>90</v>
      </c>
      <c r="AK563">
        <v>539</v>
      </c>
      <c r="AL563">
        <v>382</v>
      </c>
      <c r="AO563">
        <v>85</v>
      </c>
      <c r="AQ563">
        <v>38</v>
      </c>
      <c r="AR563">
        <v>195</v>
      </c>
      <c r="AS563">
        <v>573</v>
      </c>
      <c r="AU563">
        <v>536</v>
      </c>
      <c r="AV563">
        <v>25</v>
      </c>
      <c r="AW563">
        <v>75</v>
      </c>
      <c r="AX563">
        <v>70</v>
      </c>
      <c r="AY563">
        <v>98</v>
      </c>
    </row>
    <row r="564" spans="1:51">
      <c r="A564" t="str">
        <f t="shared" si="43"/>
        <v>2017</v>
      </c>
      <c r="B564" t="str">
        <f t="shared" si="44"/>
        <v>July</v>
      </c>
      <c r="C564" s="2">
        <v>42931</v>
      </c>
      <c r="D564" s="1" t="str">
        <f t="shared" si="40"/>
        <v>OK</v>
      </c>
      <c r="E564">
        <f t="shared" si="41"/>
        <v>0</v>
      </c>
      <c r="F564">
        <f t="shared" si="42"/>
        <v>1</v>
      </c>
      <c r="G564" s="13">
        <v>42931</v>
      </c>
      <c r="I564">
        <v>240</v>
      </c>
      <c r="J564">
        <v>92</v>
      </c>
      <c r="K564">
        <v>307</v>
      </c>
      <c r="M564">
        <v>130</v>
      </c>
      <c r="O564">
        <v>23</v>
      </c>
      <c r="P564">
        <v>191</v>
      </c>
      <c r="Q564">
        <v>271</v>
      </c>
      <c r="R564">
        <v>35</v>
      </c>
      <c r="S564">
        <v>213</v>
      </c>
      <c r="T564">
        <v>69</v>
      </c>
      <c r="U564">
        <v>34</v>
      </c>
      <c r="V564">
        <v>34</v>
      </c>
      <c r="W564">
        <v>270</v>
      </c>
      <c r="X564">
        <v>214</v>
      </c>
      <c r="Z564">
        <v>326</v>
      </c>
      <c r="AB564">
        <v>385</v>
      </c>
      <c r="AC564">
        <v>605</v>
      </c>
      <c r="AD564">
        <v>27</v>
      </c>
      <c r="AE564">
        <v>186</v>
      </c>
      <c r="AF564">
        <v>507</v>
      </c>
      <c r="AG564">
        <v>718</v>
      </c>
      <c r="AI564">
        <v>572</v>
      </c>
      <c r="AK564">
        <v>1061</v>
      </c>
      <c r="AL564">
        <v>805</v>
      </c>
      <c r="AO564">
        <v>126</v>
      </c>
      <c r="AQ564">
        <v>130</v>
      </c>
      <c r="AR564">
        <v>161</v>
      </c>
      <c r="AS564">
        <v>1228</v>
      </c>
      <c r="AU564">
        <v>800</v>
      </c>
      <c r="AV564">
        <v>158</v>
      </c>
      <c r="AW564">
        <v>175</v>
      </c>
      <c r="AX564">
        <v>68</v>
      </c>
      <c r="AY564">
        <v>102</v>
      </c>
    </row>
    <row r="565" spans="1:51">
      <c r="A565" t="str">
        <f t="shared" si="43"/>
        <v>2017</v>
      </c>
      <c r="B565" t="str">
        <f t="shared" si="44"/>
        <v>July</v>
      </c>
      <c r="C565" s="2">
        <v>42932</v>
      </c>
      <c r="D565" s="1" t="str">
        <f t="shared" si="40"/>
        <v>OK</v>
      </c>
      <c r="E565">
        <f t="shared" si="41"/>
        <v>0</v>
      </c>
      <c r="F565">
        <f t="shared" si="42"/>
        <v>1</v>
      </c>
      <c r="G565" s="13">
        <v>42932</v>
      </c>
      <c r="I565">
        <v>221</v>
      </c>
      <c r="J565">
        <v>78</v>
      </c>
      <c r="K565">
        <v>279</v>
      </c>
      <c r="M565">
        <v>101</v>
      </c>
      <c r="O565">
        <v>27</v>
      </c>
      <c r="P565">
        <v>228</v>
      </c>
      <c r="Q565">
        <v>268</v>
      </c>
      <c r="R565">
        <v>28</v>
      </c>
      <c r="S565">
        <v>169</v>
      </c>
      <c r="T565">
        <v>75</v>
      </c>
      <c r="U565">
        <v>27</v>
      </c>
      <c r="V565">
        <v>35</v>
      </c>
      <c r="W565">
        <v>264</v>
      </c>
      <c r="X565">
        <v>212</v>
      </c>
      <c r="Z565">
        <v>287</v>
      </c>
      <c r="AB565">
        <v>437</v>
      </c>
      <c r="AC565">
        <v>658</v>
      </c>
      <c r="AD565">
        <v>23</v>
      </c>
      <c r="AE565">
        <v>206</v>
      </c>
      <c r="AF565">
        <v>477</v>
      </c>
      <c r="AG565">
        <v>864</v>
      </c>
      <c r="AI565">
        <v>656</v>
      </c>
      <c r="AK565">
        <v>932</v>
      </c>
      <c r="AL565">
        <v>717</v>
      </c>
      <c r="AO565">
        <v>146</v>
      </c>
      <c r="AQ565">
        <v>144</v>
      </c>
      <c r="AR565">
        <v>180</v>
      </c>
      <c r="AS565">
        <v>1164</v>
      </c>
      <c r="AU565">
        <v>633</v>
      </c>
      <c r="AV565">
        <v>183</v>
      </c>
      <c r="AW565">
        <v>255</v>
      </c>
      <c r="AX565">
        <v>45</v>
      </c>
      <c r="AY565">
        <v>62</v>
      </c>
    </row>
    <row r="566" spans="1:51">
      <c r="A566" t="str">
        <f t="shared" si="43"/>
        <v>2017</v>
      </c>
      <c r="B566" t="str">
        <f t="shared" si="44"/>
        <v>July</v>
      </c>
      <c r="C566" s="2">
        <v>42933</v>
      </c>
      <c r="D566" s="1" t="str">
        <f t="shared" si="40"/>
        <v>OK</v>
      </c>
      <c r="E566">
        <f t="shared" si="41"/>
        <v>1</v>
      </c>
      <c r="F566">
        <f t="shared" si="42"/>
        <v>0</v>
      </c>
      <c r="G566" s="13">
        <v>42933</v>
      </c>
      <c r="I566">
        <v>356</v>
      </c>
      <c r="J566">
        <v>220</v>
      </c>
      <c r="K566">
        <v>210</v>
      </c>
      <c r="M566">
        <v>71</v>
      </c>
      <c r="O566">
        <v>18</v>
      </c>
      <c r="P566">
        <v>582</v>
      </c>
      <c r="Q566">
        <v>409</v>
      </c>
      <c r="R566">
        <v>79</v>
      </c>
      <c r="S566">
        <v>286</v>
      </c>
      <c r="T566">
        <v>86</v>
      </c>
      <c r="U566">
        <v>39</v>
      </c>
      <c r="V566">
        <v>159</v>
      </c>
      <c r="W566">
        <v>493</v>
      </c>
      <c r="X566">
        <v>123</v>
      </c>
      <c r="Z566">
        <v>226</v>
      </c>
      <c r="AB566">
        <v>454</v>
      </c>
      <c r="AC566">
        <v>297</v>
      </c>
      <c r="AD566">
        <v>35</v>
      </c>
      <c r="AE566">
        <v>426</v>
      </c>
      <c r="AF566">
        <v>785</v>
      </c>
      <c r="AG566">
        <v>557</v>
      </c>
      <c r="AI566">
        <v>275</v>
      </c>
      <c r="AK566">
        <v>963</v>
      </c>
      <c r="AL566">
        <v>727</v>
      </c>
      <c r="AO566">
        <v>185</v>
      </c>
      <c r="AQ566">
        <v>74</v>
      </c>
      <c r="AR566">
        <v>361</v>
      </c>
      <c r="AS566">
        <v>1041</v>
      </c>
      <c r="AU566">
        <v>598</v>
      </c>
      <c r="AV566">
        <v>92</v>
      </c>
      <c r="AW566">
        <v>79</v>
      </c>
      <c r="AX566">
        <v>149</v>
      </c>
      <c r="AY566">
        <v>115</v>
      </c>
    </row>
    <row r="567" spans="1:51">
      <c r="A567" t="str">
        <f t="shared" si="43"/>
        <v>2017</v>
      </c>
      <c r="B567" t="str">
        <f t="shared" si="44"/>
        <v>July</v>
      </c>
      <c r="C567" s="2">
        <v>42934</v>
      </c>
      <c r="D567" s="1" t="str">
        <f t="shared" si="40"/>
        <v>OK</v>
      </c>
      <c r="E567">
        <f t="shared" si="41"/>
        <v>1</v>
      </c>
      <c r="F567">
        <f t="shared" si="42"/>
        <v>0</v>
      </c>
      <c r="G567" s="13">
        <v>42934</v>
      </c>
      <c r="I567">
        <v>335</v>
      </c>
      <c r="J567">
        <v>217</v>
      </c>
      <c r="K567">
        <v>222</v>
      </c>
      <c r="M567">
        <v>62</v>
      </c>
      <c r="O567">
        <v>13</v>
      </c>
      <c r="P567">
        <v>702</v>
      </c>
      <c r="Q567">
        <v>379</v>
      </c>
      <c r="R567">
        <v>83</v>
      </c>
      <c r="S567">
        <v>285</v>
      </c>
      <c r="T567">
        <v>83</v>
      </c>
      <c r="U567">
        <v>26</v>
      </c>
      <c r="V567">
        <v>159</v>
      </c>
      <c r="W567">
        <v>500</v>
      </c>
      <c r="X567">
        <v>117</v>
      </c>
      <c r="Z567">
        <v>194</v>
      </c>
      <c r="AB567">
        <v>491</v>
      </c>
      <c r="AC567">
        <v>293</v>
      </c>
      <c r="AD567">
        <v>56</v>
      </c>
      <c r="AE567">
        <v>404</v>
      </c>
      <c r="AF567">
        <v>729</v>
      </c>
      <c r="AG567">
        <v>538</v>
      </c>
      <c r="AI567">
        <v>244</v>
      </c>
      <c r="AK567">
        <v>1031</v>
      </c>
      <c r="AL567">
        <v>678</v>
      </c>
      <c r="AO567">
        <v>165</v>
      </c>
      <c r="AQ567">
        <v>97</v>
      </c>
      <c r="AR567">
        <v>355</v>
      </c>
      <c r="AS567">
        <v>1154</v>
      </c>
      <c r="AU567">
        <v>598</v>
      </c>
      <c r="AV567">
        <v>63</v>
      </c>
      <c r="AW567">
        <v>134</v>
      </c>
      <c r="AX567">
        <v>141</v>
      </c>
      <c r="AY567">
        <v>122</v>
      </c>
    </row>
    <row r="568" spans="1:51">
      <c r="A568" t="str">
        <f t="shared" si="43"/>
        <v>2017</v>
      </c>
      <c r="B568" t="str">
        <f t="shared" si="44"/>
        <v>July</v>
      </c>
      <c r="C568" s="2">
        <v>42935</v>
      </c>
      <c r="D568" s="1" t="str">
        <f t="shared" si="40"/>
        <v>OK</v>
      </c>
      <c r="E568">
        <f t="shared" si="41"/>
        <v>1</v>
      </c>
      <c r="F568">
        <f t="shared" si="42"/>
        <v>0</v>
      </c>
      <c r="G568" s="13">
        <v>42935</v>
      </c>
      <c r="I568">
        <v>326</v>
      </c>
      <c r="J568">
        <v>256</v>
      </c>
      <c r="K568">
        <v>210</v>
      </c>
      <c r="M568">
        <v>83</v>
      </c>
      <c r="O568">
        <v>13</v>
      </c>
      <c r="P568">
        <v>640</v>
      </c>
      <c r="Q568">
        <v>421</v>
      </c>
      <c r="R568">
        <v>71</v>
      </c>
      <c r="S568">
        <v>335</v>
      </c>
      <c r="T568">
        <v>85</v>
      </c>
      <c r="U568">
        <v>40</v>
      </c>
      <c r="V568">
        <v>159</v>
      </c>
      <c r="W568">
        <v>517</v>
      </c>
      <c r="X568">
        <v>156</v>
      </c>
      <c r="Z568">
        <v>277</v>
      </c>
      <c r="AB568">
        <v>541</v>
      </c>
      <c r="AC568">
        <v>311</v>
      </c>
      <c r="AD568">
        <v>232</v>
      </c>
      <c r="AE568">
        <v>433</v>
      </c>
      <c r="AF568">
        <v>797</v>
      </c>
      <c r="AG568">
        <v>516</v>
      </c>
      <c r="AI568">
        <v>260</v>
      </c>
      <c r="AK568">
        <v>927</v>
      </c>
      <c r="AL568">
        <v>724</v>
      </c>
      <c r="AO568">
        <v>213</v>
      </c>
      <c r="AQ568">
        <v>105</v>
      </c>
      <c r="AR568">
        <v>394</v>
      </c>
      <c r="AS568">
        <v>1045</v>
      </c>
      <c r="AU568">
        <v>552</v>
      </c>
      <c r="AV568">
        <v>92</v>
      </c>
      <c r="AW568">
        <v>90</v>
      </c>
      <c r="AX568">
        <v>130</v>
      </c>
      <c r="AY568">
        <v>139</v>
      </c>
    </row>
    <row r="569" spans="1:51">
      <c r="A569" t="str">
        <f t="shared" si="43"/>
        <v>2017</v>
      </c>
      <c r="B569" t="str">
        <f t="shared" si="44"/>
        <v>July</v>
      </c>
      <c r="C569" s="2">
        <v>42936</v>
      </c>
      <c r="D569" s="1" t="str">
        <f t="shared" si="40"/>
        <v>OK</v>
      </c>
      <c r="E569">
        <f t="shared" si="41"/>
        <v>1</v>
      </c>
      <c r="F569">
        <f t="shared" si="42"/>
        <v>0</v>
      </c>
      <c r="G569" s="13">
        <v>42936</v>
      </c>
      <c r="I569">
        <v>193</v>
      </c>
      <c r="J569">
        <v>197</v>
      </c>
      <c r="K569">
        <v>162</v>
      </c>
      <c r="M569">
        <v>51</v>
      </c>
      <c r="O569">
        <v>5</v>
      </c>
      <c r="P569">
        <v>522</v>
      </c>
      <c r="Q569">
        <v>210</v>
      </c>
      <c r="R569">
        <v>80</v>
      </c>
      <c r="S569">
        <v>201</v>
      </c>
      <c r="T569">
        <v>88</v>
      </c>
      <c r="U569">
        <v>29</v>
      </c>
      <c r="V569">
        <v>121</v>
      </c>
      <c r="W569">
        <v>365</v>
      </c>
      <c r="X569">
        <v>79</v>
      </c>
      <c r="Z569">
        <v>140</v>
      </c>
      <c r="AB569">
        <v>305</v>
      </c>
      <c r="AC569">
        <v>143</v>
      </c>
      <c r="AD569">
        <v>21</v>
      </c>
      <c r="AE569">
        <v>257</v>
      </c>
      <c r="AF569">
        <v>451</v>
      </c>
      <c r="AG569">
        <v>308</v>
      </c>
      <c r="AI569">
        <v>58</v>
      </c>
      <c r="AK569">
        <v>609</v>
      </c>
      <c r="AL569">
        <v>429</v>
      </c>
      <c r="AO569">
        <v>102</v>
      </c>
      <c r="AQ569">
        <v>57</v>
      </c>
      <c r="AR569">
        <v>261</v>
      </c>
      <c r="AS569">
        <v>769</v>
      </c>
      <c r="AU569">
        <v>351</v>
      </c>
      <c r="AV569">
        <v>27</v>
      </c>
      <c r="AW569">
        <v>66</v>
      </c>
      <c r="AX569">
        <v>110</v>
      </c>
      <c r="AY569">
        <v>104</v>
      </c>
    </row>
    <row r="570" spans="1:51">
      <c r="A570" t="str">
        <f t="shared" si="43"/>
        <v>2017</v>
      </c>
      <c r="B570" t="str">
        <f t="shared" si="44"/>
        <v>July</v>
      </c>
      <c r="C570" s="2">
        <v>42937</v>
      </c>
      <c r="D570" s="1" t="str">
        <f t="shared" si="40"/>
        <v>OK</v>
      </c>
      <c r="E570">
        <f t="shared" si="41"/>
        <v>1</v>
      </c>
      <c r="F570">
        <f t="shared" si="42"/>
        <v>0</v>
      </c>
      <c r="G570" s="13">
        <v>42937</v>
      </c>
      <c r="I570">
        <v>139</v>
      </c>
      <c r="J570">
        <v>96</v>
      </c>
      <c r="K570">
        <v>56</v>
      </c>
      <c r="M570">
        <v>40</v>
      </c>
      <c r="O570">
        <v>5</v>
      </c>
      <c r="P570">
        <v>510</v>
      </c>
      <c r="Q570">
        <v>144</v>
      </c>
      <c r="R570">
        <v>63</v>
      </c>
      <c r="S570">
        <v>169</v>
      </c>
      <c r="T570">
        <v>79</v>
      </c>
      <c r="U570">
        <v>19</v>
      </c>
      <c r="V570">
        <v>88</v>
      </c>
      <c r="W570">
        <v>221</v>
      </c>
      <c r="X570">
        <v>59</v>
      </c>
      <c r="Z570">
        <v>89</v>
      </c>
      <c r="AB570">
        <v>155</v>
      </c>
      <c r="AC570">
        <v>91</v>
      </c>
      <c r="AD570">
        <v>14</v>
      </c>
      <c r="AE570">
        <v>156</v>
      </c>
      <c r="AF570">
        <v>256</v>
      </c>
      <c r="AG570">
        <v>150</v>
      </c>
      <c r="AI570">
        <v>72</v>
      </c>
      <c r="AK570">
        <v>437</v>
      </c>
      <c r="AL570">
        <v>286</v>
      </c>
      <c r="AO570">
        <v>71</v>
      </c>
      <c r="AQ570">
        <v>23</v>
      </c>
      <c r="AR570">
        <v>227</v>
      </c>
      <c r="AS570">
        <v>460</v>
      </c>
      <c r="AU570">
        <v>239</v>
      </c>
      <c r="AV570">
        <v>10</v>
      </c>
      <c r="AW570">
        <v>69</v>
      </c>
      <c r="AX570">
        <v>82</v>
      </c>
      <c r="AY570">
        <v>53</v>
      </c>
    </row>
    <row r="571" spans="1:51">
      <c r="A571" t="str">
        <f t="shared" si="43"/>
        <v>2017</v>
      </c>
      <c r="B571" t="str">
        <f t="shared" si="44"/>
        <v>July</v>
      </c>
      <c r="C571" s="2">
        <v>42938</v>
      </c>
      <c r="D571" s="1" t="str">
        <f t="shared" si="40"/>
        <v>OK</v>
      </c>
      <c r="E571">
        <f t="shared" si="41"/>
        <v>0</v>
      </c>
      <c r="F571">
        <f t="shared" si="42"/>
        <v>1</v>
      </c>
      <c r="G571" s="13">
        <v>42938</v>
      </c>
      <c r="I571">
        <v>39</v>
      </c>
      <c r="J571">
        <v>29</v>
      </c>
      <c r="K571">
        <v>40</v>
      </c>
      <c r="M571">
        <v>21</v>
      </c>
      <c r="O571">
        <v>1</v>
      </c>
      <c r="P571">
        <v>176</v>
      </c>
      <c r="Q571">
        <v>34</v>
      </c>
      <c r="R571">
        <v>14</v>
      </c>
      <c r="S571">
        <v>91</v>
      </c>
      <c r="T571">
        <v>47</v>
      </c>
      <c r="U571">
        <v>3</v>
      </c>
      <c r="V571">
        <v>33</v>
      </c>
      <c r="W571">
        <v>129</v>
      </c>
      <c r="X571">
        <v>39</v>
      </c>
      <c r="Z571">
        <v>62</v>
      </c>
      <c r="AB571">
        <v>37</v>
      </c>
      <c r="AC571">
        <v>72</v>
      </c>
      <c r="AD571">
        <v>23</v>
      </c>
      <c r="AE571">
        <v>25</v>
      </c>
      <c r="AF571">
        <v>67</v>
      </c>
      <c r="AG571">
        <v>73</v>
      </c>
      <c r="AI571">
        <v>35</v>
      </c>
      <c r="AK571">
        <v>193</v>
      </c>
      <c r="AL571">
        <v>155</v>
      </c>
      <c r="AO571">
        <v>26</v>
      </c>
      <c r="AQ571">
        <v>15</v>
      </c>
      <c r="AR571">
        <v>80</v>
      </c>
      <c r="AS571">
        <v>277</v>
      </c>
      <c r="AU571">
        <v>136</v>
      </c>
      <c r="AV571">
        <v>21</v>
      </c>
      <c r="AW571">
        <v>154</v>
      </c>
      <c r="AX571">
        <v>44</v>
      </c>
      <c r="AY571">
        <v>16</v>
      </c>
    </row>
    <row r="572" spans="1:51">
      <c r="A572" t="str">
        <f t="shared" si="43"/>
        <v>2017</v>
      </c>
      <c r="B572" t="str">
        <f t="shared" si="44"/>
        <v>July</v>
      </c>
      <c r="C572" s="2">
        <v>42939</v>
      </c>
      <c r="D572" s="1" t="str">
        <f t="shared" si="40"/>
        <v>OK</v>
      </c>
      <c r="E572">
        <f t="shared" si="41"/>
        <v>0</v>
      </c>
      <c r="F572">
        <f t="shared" si="42"/>
        <v>1</v>
      </c>
      <c r="G572" s="13">
        <v>42939</v>
      </c>
      <c r="I572">
        <v>218</v>
      </c>
      <c r="J572">
        <v>80</v>
      </c>
      <c r="K572">
        <v>280</v>
      </c>
      <c r="M572">
        <v>127</v>
      </c>
      <c r="O572">
        <v>21</v>
      </c>
      <c r="P572">
        <v>223</v>
      </c>
      <c r="Q572">
        <v>286</v>
      </c>
      <c r="R572">
        <v>23</v>
      </c>
      <c r="S572">
        <v>168</v>
      </c>
      <c r="T572">
        <v>89</v>
      </c>
      <c r="U572">
        <v>39</v>
      </c>
      <c r="V572">
        <v>40</v>
      </c>
      <c r="W572">
        <v>257</v>
      </c>
      <c r="X572">
        <v>225</v>
      </c>
      <c r="Z572">
        <v>361</v>
      </c>
      <c r="AB572">
        <v>293</v>
      </c>
      <c r="AC572">
        <v>632</v>
      </c>
      <c r="AD572">
        <v>16</v>
      </c>
      <c r="AE572">
        <v>147</v>
      </c>
      <c r="AF572">
        <v>576</v>
      </c>
      <c r="AG572">
        <v>874</v>
      </c>
      <c r="AI572">
        <v>337</v>
      </c>
      <c r="AK572">
        <v>1001</v>
      </c>
      <c r="AL572">
        <v>541</v>
      </c>
      <c r="AO572">
        <v>135</v>
      </c>
      <c r="AQ572">
        <v>155</v>
      </c>
      <c r="AR572">
        <v>133</v>
      </c>
      <c r="AS572">
        <v>1173</v>
      </c>
      <c r="AU572">
        <v>528</v>
      </c>
      <c r="AV572">
        <v>134</v>
      </c>
      <c r="AW572">
        <v>243</v>
      </c>
      <c r="AX572">
        <v>57</v>
      </c>
      <c r="AY572">
        <v>63</v>
      </c>
    </row>
    <row r="573" spans="1:51">
      <c r="A573" t="str">
        <f t="shared" si="43"/>
        <v>2017</v>
      </c>
      <c r="B573" t="str">
        <f t="shared" si="44"/>
        <v>July</v>
      </c>
      <c r="C573" s="2">
        <v>42940</v>
      </c>
      <c r="D573" s="1" t="str">
        <f t="shared" si="40"/>
        <v>OK</v>
      </c>
      <c r="E573">
        <f t="shared" si="41"/>
        <v>1</v>
      </c>
      <c r="F573">
        <f t="shared" si="42"/>
        <v>0</v>
      </c>
      <c r="G573" s="13">
        <v>42940</v>
      </c>
      <c r="I573">
        <v>335</v>
      </c>
      <c r="J573">
        <v>229</v>
      </c>
      <c r="K573">
        <v>168</v>
      </c>
      <c r="M573">
        <v>73</v>
      </c>
      <c r="O573">
        <v>12</v>
      </c>
      <c r="P573">
        <v>568</v>
      </c>
      <c r="Q573">
        <v>403</v>
      </c>
      <c r="R573">
        <v>93</v>
      </c>
      <c r="S573">
        <v>279</v>
      </c>
      <c r="T573">
        <v>89</v>
      </c>
      <c r="U573">
        <v>33</v>
      </c>
      <c r="V573">
        <v>149</v>
      </c>
      <c r="W573">
        <v>552</v>
      </c>
      <c r="X573">
        <v>90</v>
      </c>
      <c r="Z573">
        <v>297</v>
      </c>
      <c r="AB573">
        <v>417</v>
      </c>
      <c r="AC573">
        <v>282</v>
      </c>
      <c r="AD573">
        <v>32</v>
      </c>
      <c r="AE573">
        <v>401</v>
      </c>
      <c r="AF573">
        <v>803</v>
      </c>
      <c r="AG573">
        <v>511</v>
      </c>
      <c r="AI573">
        <v>201</v>
      </c>
      <c r="AK573">
        <v>878</v>
      </c>
      <c r="AL573">
        <v>635</v>
      </c>
      <c r="AO573">
        <v>191</v>
      </c>
      <c r="AQ573">
        <v>99</v>
      </c>
      <c r="AR573">
        <v>425</v>
      </c>
      <c r="AS573">
        <v>931</v>
      </c>
      <c r="AU573">
        <v>471</v>
      </c>
      <c r="AV573">
        <v>78</v>
      </c>
      <c r="AW573">
        <v>82</v>
      </c>
      <c r="AX573">
        <v>147</v>
      </c>
      <c r="AY573">
        <v>121</v>
      </c>
    </row>
    <row r="574" spans="1:51">
      <c r="A574" t="str">
        <f t="shared" si="43"/>
        <v>2017</v>
      </c>
      <c r="B574" t="str">
        <f t="shared" si="44"/>
        <v>July</v>
      </c>
      <c r="C574" s="2">
        <v>42941</v>
      </c>
      <c r="D574" s="1" t="str">
        <f t="shared" si="40"/>
        <v>OK</v>
      </c>
      <c r="E574">
        <f t="shared" si="41"/>
        <v>1</v>
      </c>
      <c r="F574">
        <f t="shared" si="42"/>
        <v>0</v>
      </c>
      <c r="G574" s="13">
        <v>42941</v>
      </c>
      <c r="I574">
        <v>274</v>
      </c>
      <c r="J574">
        <v>265</v>
      </c>
      <c r="K574">
        <v>107</v>
      </c>
      <c r="L574">
        <v>156</v>
      </c>
      <c r="M574">
        <v>60</v>
      </c>
      <c r="O574">
        <v>8</v>
      </c>
      <c r="P574">
        <v>632</v>
      </c>
      <c r="Q574">
        <v>329</v>
      </c>
      <c r="R574">
        <v>87</v>
      </c>
      <c r="S574">
        <v>334</v>
      </c>
      <c r="T574">
        <v>89</v>
      </c>
      <c r="U574">
        <v>30</v>
      </c>
      <c r="V574">
        <v>163</v>
      </c>
      <c r="W574">
        <v>565</v>
      </c>
      <c r="X574">
        <v>109</v>
      </c>
      <c r="Z574">
        <v>269</v>
      </c>
      <c r="AB574">
        <v>391</v>
      </c>
      <c r="AC574">
        <v>262</v>
      </c>
      <c r="AD574">
        <v>18</v>
      </c>
      <c r="AE574">
        <v>389</v>
      </c>
      <c r="AF574">
        <v>709</v>
      </c>
      <c r="AG574">
        <v>406</v>
      </c>
      <c r="AI574">
        <v>167</v>
      </c>
      <c r="AK574">
        <v>929</v>
      </c>
      <c r="AL574">
        <v>664</v>
      </c>
      <c r="AO574">
        <v>166</v>
      </c>
      <c r="AQ574">
        <v>90</v>
      </c>
      <c r="AR574">
        <v>437</v>
      </c>
      <c r="AS574">
        <v>1029</v>
      </c>
      <c r="AU574">
        <v>415</v>
      </c>
      <c r="AV574">
        <v>42</v>
      </c>
      <c r="AW574">
        <v>141</v>
      </c>
      <c r="AX574">
        <v>147</v>
      </c>
      <c r="AY574">
        <v>110</v>
      </c>
    </row>
    <row r="575" spans="1:51">
      <c r="A575" t="str">
        <f t="shared" si="43"/>
        <v>2017</v>
      </c>
      <c r="B575" t="str">
        <f t="shared" si="44"/>
        <v>July</v>
      </c>
      <c r="C575" s="2">
        <v>42942</v>
      </c>
      <c r="D575" s="1" t="str">
        <f t="shared" si="40"/>
        <v>OK</v>
      </c>
      <c r="E575">
        <f t="shared" si="41"/>
        <v>1</v>
      </c>
      <c r="F575">
        <f t="shared" si="42"/>
        <v>0</v>
      </c>
      <c r="G575" s="13">
        <v>42942</v>
      </c>
      <c r="I575">
        <v>369</v>
      </c>
      <c r="J575">
        <v>278</v>
      </c>
      <c r="K575">
        <v>144</v>
      </c>
      <c r="L575">
        <v>174</v>
      </c>
      <c r="M575">
        <v>90</v>
      </c>
      <c r="O575">
        <v>17</v>
      </c>
      <c r="P575">
        <v>696</v>
      </c>
      <c r="Q575">
        <v>415</v>
      </c>
      <c r="R575">
        <v>122</v>
      </c>
      <c r="S575">
        <v>347</v>
      </c>
      <c r="T575">
        <v>96</v>
      </c>
      <c r="U575">
        <v>36</v>
      </c>
      <c r="V575">
        <v>171</v>
      </c>
      <c r="W575">
        <v>629</v>
      </c>
      <c r="X575">
        <v>129</v>
      </c>
      <c r="Z575">
        <v>400</v>
      </c>
      <c r="AB575">
        <v>457</v>
      </c>
      <c r="AC575">
        <v>316</v>
      </c>
      <c r="AD575">
        <v>30</v>
      </c>
      <c r="AE575">
        <v>447</v>
      </c>
      <c r="AF575">
        <v>874</v>
      </c>
      <c r="AG575">
        <v>557</v>
      </c>
      <c r="AI575">
        <v>268</v>
      </c>
      <c r="AK575">
        <v>1113</v>
      </c>
      <c r="AL575">
        <v>718</v>
      </c>
      <c r="AO575">
        <v>210</v>
      </c>
      <c r="AQ575">
        <v>115</v>
      </c>
      <c r="AR575">
        <v>476</v>
      </c>
      <c r="AS575">
        <v>1228</v>
      </c>
      <c r="AU575">
        <v>527</v>
      </c>
      <c r="AV575">
        <v>79</v>
      </c>
      <c r="AW575">
        <v>90</v>
      </c>
      <c r="AX575">
        <v>154</v>
      </c>
      <c r="AY575">
        <v>182</v>
      </c>
    </row>
    <row r="576" spans="1:51">
      <c r="A576" t="str">
        <f t="shared" si="43"/>
        <v>2017</v>
      </c>
      <c r="B576" t="str">
        <f t="shared" si="44"/>
        <v>July</v>
      </c>
      <c r="C576" s="2">
        <v>42943</v>
      </c>
      <c r="D576" s="1" t="str">
        <f t="shared" si="40"/>
        <v>OK</v>
      </c>
      <c r="E576">
        <f t="shared" si="41"/>
        <v>1</v>
      </c>
      <c r="F576">
        <f t="shared" si="42"/>
        <v>0</v>
      </c>
      <c r="G576" s="13">
        <v>42943</v>
      </c>
      <c r="I576">
        <v>265</v>
      </c>
      <c r="J576">
        <v>244</v>
      </c>
      <c r="K576">
        <v>112</v>
      </c>
      <c r="L576">
        <v>135</v>
      </c>
      <c r="M576">
        <v>71</v>
      </c>
      <c r="O576">
        <v>9</v>
      </c>
      <c r="P576">
        <v>613</v>
      </c>
      <c r="Q576">
        <v>305</v>
      </c>
      <c r="R576">
        <v>101</v>
      </c>
      <c r="S576">
        <v>292</v>
      </c>
      <c r="T576">
        <v>75</v>
      </c>
      <c r="U576">
        <v>26</v>
      </c>
      <c r="V576">
        <v>162</v>
      </c>
      <c r="W576">
        <v>522</v>
      </c>
      <c r="X576">
        <v>108</v>
      </c>
      <c r="Z576">
        <v>300</v>
      </c>
      <c r="AB576">
        <v>359</v>
      </c>
      <c r="AC576">
        <v>228</v>
      </c>
      <c r="AD576">
        <v>23</v>
      </c>
      <c r="AE576">
        <v>358</v>
      </c>
      <c r="AF576">
        <v>613</v>
      </c>
      <c r="AG576">
        <v>365</v>
      </c>
      <c r="AI576">
        <v>148</v>
      </c>
      <c r="AK576">
        <v>810</v>
      </c>
      <c r="AL576">
        <v>593</v>
      </c>
      <c r="AO576">
        <v>161</v>
      </c>
      <c r="AQ576">
        <v>70</v>
      </c>
      <c r="AR576">
        <v>398</v>
      </c>
      <c r="AS576">
        <v>942</v>
      </c>
      <c r="AU576">
        <v>409</v>
      </c>
      <c r="AV576">
        <v>48</v>
      </c>
      <c r="AW576">
        <v>47</v>
      </c>
      <c r="AX576">
        <v>125</v>
      </c>
      <c r="AY576">
        <v>98</v>
      </c>
    </row>
    <row r="577" spans="1:52">
      <c r="A577" t="str">
        <f t="shared" si="43"/>
        <v>2017</v>
      </c>
      <c r="B577" t="str">
        <f t="shared" si="44"/>
        <v>July</v>
      </c>
      <c r="C577" s="2">
        <v>42944</v>
      </c>
      <c r="D577" s="1" t="str">
        <f t="shared" ref="D577:D640" si="45">IF(C577=G577,"OK","Wrong date")</f>
        <v>OK</v>
      </c>
      <c r="E577">
        <f t="shared" ref="E577:E640" si="46">IF(OR(WEEKDAY(C577) = 1, WEEKDAY(C577) = 7), 0, 1)</f>
        <v>1</v>
      </c>
      <c r="F577">
        <f t="shared" ref="F577:F640" si="47">IF(OR(WEEKDAY(C577) = 1, WEEKDAY(C577) = 7), 1, 0)</f>
        <v>0</v>
      </c>
      <c r="G577" s="13">
        <v>42944</v>
      </c>
      <c r="I577">
        <v>221</v>
      </c>
      <c r="J577">
        <v>216</v>
      </c>
      <c r="K577">
        <v>79</v>
      </c>
      <c r="L577">
        <v>134</v>
      </c>
      <c r="M577">
        <v>55</v>
      </c>
      <c r="O577">
        <v>21</v>
      </c>
      <c r="P577">
        <v>494</v>
      </c>
      <c r="Q577">
        <v>299</v>
      </c>
      <c r="R577">
        <v>89</v>
      </c>
      <c r="S577">
        <v>271</v>
      </c>
      <c r="T577">
        <v>84</v>
      </c>
      <c r="U577">
        <v>26</v>
      </c>
      <c r="V577">
        <v>121</v>
      </c>
      <c r="W577">
        <v>466</v>
      </c>
      <c r="X577">
        <v>76</v>
      </c>
      <c r="Z577">
        <v>292</v>
      </c>
      <c r="AB577">
        <v>319</v>
      </c>
      <c r="AC577">
        <v>253</v>
      </c>
      <c r="AD577">
        <v>26</v>
      </c>
      <c r="AE577">
        <v>275</v>
      </c>
      <c r="AF577">
        <v>581</v>
      </c>
      <c r="AG577">
        <v>336</v>
      </c>
      <c r="AI577">
        <v>163</v>
      </c>
      <c r="AK577">
        <v>728</v>
      </c>
      <c r="AL577">
        <v>521</v>
      </c>
      <c r="AO577">
        <v>152</v>
      </c>
      <c r="AQ577">
        <v>122</v>
      </c>
      <c r="AR577">
        <v>322</v>
      </c>
      <c r="AS577">
        <v>799</v>
      </c>
      <c r="AU577">
        <v>383</v>
      </c>
      <c r="AV577">
        <v>54</v>
      </c>
      <c r="AW577">
        <v>36</v>
      </c>
      <c r="AX577">
        <v>102</v>
      </c>
      <c r="AY577">
        <v>93</v>
      </c>
      <c r="AZ577">
        <v>48</v>
      </c>
    </row>
    <row r="578" spans="1:52">
      <c r="A578" t="str">
        <f t="shared" si="43"/>
        <v>2017</v>
      </c>
      <c r="B578" t="str">
        <f t="shared" si="44"/>
        <v>July</v>
      </c>
      <c r="C578" s="2">
        <v>42945</v>
      </c>
      <c r="D578" s="1" t="str">
        <f t="shared" si="45"/>
        <v>OK</v>
      </c>
      <c r="E578">
        <f t="shared" si="46"/>
        <v>0</v>
      </c>
      <c r="F578">
        <f t="shared" si="47"/>
        <v>1</v>
      </c>
      <c r="G578" s="13">
        <v>42945</v>
      </c>
      <c r="I578">
        <v>102</v>
      </c>
      <c r="J578">
        <v>99</v>
      </c>
      <c r="K578">
        <v>298</v>
      </c>
      <c r="L578">
        <v>71</v>
      </c>
      <c r="M578">
        <v>138</v>
      </c>
      <c r="O578">
        <v>24</v>
      </c>
      <c r="P578">
        <v>242</v>
      </c>
      <c r="Q578">
        <v>225</v>
      </c>
      <c r="R578">
        <v>28</v>
      </c>
      <c r="S578">
        <v>236</v>
      </c>
      <c r="T578">
        <v>98</v>
      </c>
      <c r="U578">
        <v>34</v>
      </c>
      <c r="V578">
        <v>63</v>
      </c>
      <c r="W578">
        <v>319</v>
      </c>
      <c r="X578">
        <v>213</v>
      </c>
      <c r="Z578">
        <v>359</v>
      </c>
      <c r="AB578">
        <v>270</v>
      </c>
      <c r="AC578">
        <v>577</v>
      </c>
      <c r="AD578">
        <v>39</v>
      </c>
      <c r="AE578">
        <v>130</v>
      </c>
      <c r="AF578">
        <v>471</v>
      </c>
      <c r="AG578">
        <v>559</v>
      </c>
      <c r="AI578">
        <v>526</v>
      </c>
      <c r="AK578">
        <v>954</v>
      </c>
      <c r="AL578">
        <v>665</v>
      </c>
      <c r="AO578">
        <v>126</v>
      </c>
      <c r="AQ578">
        <v>135</v>
      </c>
      <c r="AR578">
        <v>186</v>
      </c>
      <c r="AS578">
        <v>1198</v>
      </c>
      <c r="AU578">
        <v>710</v>
      </c>
      <c r="AV578">
        <v>127</v>
      </c>
      <c r="AW578">
        <v>306</v>
      </c>
      <c r="AX578">
        <v>81</v>
      </c>
      <c r="AY578">
        <v>107</v>
      </c>
      <c r="AZ578">
        <v>179</v>
      </c>
    </row>
    <row r="579" spans="1:52">
      <c r="A579" t="str">
        <f t="shared" si="43"/>
        <v>2017</v>
      </c>
      <c r="B579" t="str">
        <f t="shared" si="44"/>
        <v>July</v>
      </c>
      <c r="C579" s="2">
        <v>42946</v>
      </c>
      <c r="D579" s="1" t="str">
        <f t="shared" si="45"/>
        <v>OK</v>
      </c>
      <c r="E579">
        <f t="shared" si="46"/>
        <v>0</v>
      </c>
      <c r="F579">
        <f t="shared" si="47"/>
        <v>1</v>
      </c>
      <c r="G579" s="13">
        <v>42946</v>
      </c>
      <c r="I579">
        <v>236</v>
      </c>
      <c r="J579">
        <v>101</v>
      </c>
      <c r="K579">
        <v>355</v>
      </c>
      <c r="L579">
        <v>74</v>
      </c>
      <c r="M579">
        <v>138</v>
      </c>
      <c r="O579">
        <v>27</v>
      </c>
      <c r="P579">
        <v>263</v>
      </c>
      <c r="Q579">
        <v>270</v>
      </c>
      <c r="R579">
        <v>37</v>
      </c>
      <c r="S579">
        <v>188</v>
      </c>
      <c r="T579">
        <v>89</v>
      </c>
      <c r="U579">
        <v>8</v>
      </c>
      <c r="V579">
        <v>46</v>
      </c>
      <c r="W579">
        <v>300</v>
      </c>
      <c r="X579">
        <v>186</v>
      </c>
      <c r="Z579">
        <v>318</v>
      </c>
      <c r="AB579">
        <v>431</v>
      </c>
      <c r="AC579">
        <v>651</v>
      </c>
      <c r="AD579">
        <v>11</v>
      </c>
      <c r="AE579">
        <v>216</v>
      </c>
      <c r="AF579">
        <v>563</v>
      </c>
      <c r="AG579">
        <v>746</v>
      </c>
      <c r="AI579">
        <v>708</v>
      </c>
      <c r="AK579">
        <v>1088</v>
      </c>
      <c r="AL579">
        <v>812</v>
      </c>
      <c r="AO579">
        <v>162</v>
      </c>
      <c r="AQ579">
        <v>225</v>
      </c>
      <c r="AR579">
        <v>146</v>
      </c>
      <c r="AS579">
        <v>1319</v>
      </c>
      <c r="AU579">
        <v>804</v>
      </c>
      <c r="AV579">
        <v>145</v>
      </c>
      <c r="AW579">
        <v>295</v>
      </c>
      <c r="AX579">
        <v>62</v>
      </c>
      <c r="AY579">
        <v>56</v>
      </c>
      <c r="AZ579">
        <v>274</v>
      </c>
    </row>
    <row r="580" spans="1:52">
      <c r="A580" t="str">
        <f t="shared" ref="A580:A643" si="48">TEXT(C580,"yyyy")</f>
        <v>2017</v>
      </c>
      <c r="B580" t="str">
        <f t="shared" ref="B580:B643" si="49">TEXT(C580,"mmmm")</f>
        <v>July</v>
      </c>
      <c r="C580" s="2">
        <v>42947</v>
      </c>
      <c r="D580" s="1" t="str">
        <f t="shared" si="45"/>
        <v>OK</v>
      </c>
      <c r="E580">
        <f t="shared" si="46"/>
        <v>1</v>
      </c>
      <c r="F580">
        <f t="shared" si="47"/>
        <v>0</v>
      </c>
      <c r="G580" s="13">
        <v>42947</v>
      </c>
      <c r="I580">
        <v>321</v>
      </c>
      <c r="J580">
        <v>242</v>
      </c>
      <c r="K580">
        <v>188</v>
      </c>
      <c r="L580">
        <v>181</v>
      </c>
      <c r="M580">
        <v>98</v>
      </c>
      <c r="O580">
        <v>18</v>
      </c>
      <c r="P580">
        <v>686</v>
      </c>
      <c r="Q580">
        <v>457</v>
      </c>
      <c r="R580">
        <v>86</v>
      </c>
      <c r="S580">
        <v>308</v>
      </c>
      <c r="T580">
        <v>99</v>
      </c>
      <c r="U580">
        <v>44</v>
      </c>
      <c r="V580">
        <v>180</v>
      </c>
      <c r="W580">
        <v>517</v>
      </c>
      <c r="X580">
        <v>108</v>
      </c>
      <c r="Z580">
        <v>319</v>
      </c>
      <c r="AB580">
        <v>410</v>
      </c>
      <c r="AC580">
        <v>309</v>
      </c>
      <c r="AD580">
        <v>17</v>
      </c>
      <c r="AE580">
        <v>441</v>
      </c>
      <c r="AF580">
        <v>842</v>
      </c>
      <c r="AG580">
        <v>561</v>
      </c>
      <c r="AI580">
        <v>236</v>
      </c>
      <c r="AK580">
        <v>1125</v>
      </c>
      <c r="AL580">
        <v>753</v>
      </c>
      <c r="AO580">
        <v>211</v>
      </c>
      <c r="AQ580">
        <v>139</v>
      </c>
      <c r="AR580">
        <v>471</v>
      </c>
      <c r="AS580">
        <v>1167</v>
      </c>
      <c r="AU580">
        <v>591</v>
      </c>
      <c r="AV580">
        <v>70</v>
      </c>
      <c r="AW580">
        <v>68</v>
      </c>
      <c r="AX580">
        <v>142</v>
      </c>
      <c r="AY580">
        <v>128</v>
      </c>
      <c r="AZ580">
        <v>41</v>
      </c>
    </row>
    <row r="581" spans="1:52">
      <c r="A581" t="str">
        <f t="shared" si="48"/>
        <v>2017</v>
      </c>
      <c r="B581" t="str">
        <f t="shared" si="49"/>
        <v>August</v>
      </c>
      <c r="C581" s="2">
        <v>42948</v>
      </c>
      <c r="D581" s="1" t="str">
        <f t="shared" si="45"/>
        <v>OK</v>
      </c>
      <c r="E581">
        <f t="shared" si="46"/>
        <v>1</v>
      </c>
      <c r="F581">
        <f t="shared" si="47"/>
        <v>0</v>
      </c>
      <c r="G581" s="13">
        <v>42948</v>
      </c>
      <c r="I581">
        <v>369</v>
      </c>
      <c r="J581">
        <v>267</v>
      </c>
      <c r="K581">
        <v>257</v>
      </c>
      <c r="L581">
        <v>190</v>
      </c>
      <c r="M581">
        <v>106</v>
      </c>
      <c r="O581">
        <v>10</v>
      </c>
      <c r="P581">
        <v>698</v>
      </c>
      <c r="Q581">
        <v>448</v>
      </c>
      <c r="R581">
        <v>99</v>
      </c>
      <c r="S581">
        <v>315</v>
      </c>
      <c r="T581">
        <v>90</v>
      </c>
      <c r="U581">
        <v>51</v>
      </c>
      <c r="V581">
        <v>181</v>
      </c>
      <c r="W581">
        <v>616</v>
      </c>
      <c r="X581">
        <v>130</v>
      </c>
      <c r="Z581">
        <v>330</v>
      </c>
      <c r="AB581">
        <v>514</v>
      </c>
      <c r="AC581">
        <v>367</v>
      </c>
      <c r="AD581">
        <v>41</v>
      </c>
      <c r="AE581">
        <v>486</v>
      </c>
      <c r="AF581">
        <v>897</v>
      </c>
      <c r="AG581">
        <v>596</v>
      </c>
      <c r="AI581">
        <v>233</v>
      </c>
      <c r="AK581">
        <v>1119</v>
      </c>
      <c r="AL581">
        <v>842</v>
      </c>
      <c r="AO581">
        <v>211</v>
      </c>
      <c r="AQ581">
        <v>168</v>
      </c>
      <c r="AR581">
        <v>497</v>
      </c>
      <c r="AS581">
        <v>1219</v>
      </c>
      <c r="AU581">
        <v>622</v>
      </c>
      <c r="AV581">
        <v>54</v>
      </c>
      <c r="AW581">
        <v>96</v>
      </c>
      <c r="AX581">
        <v>126</v>
      </c>
      <c r="AY581">
        <v>141</v>
      </c>
      <c r="AZ581">
        <v>47</v>
      </c>
    </row>
    <row r="582" spans="1:52">
      <c r="A582" t="str">
        <f t="shared" si="48"/>
        <v>2017</v>
      </c>
      <c r="B582" t="str">
        <f t="shared" si="49"/>
        <v>August</v>
      </c>
      <c r="C582" s="2">
        <v>42949</v>
      </c>
      <c r="D582" s="1" t="str">
        <f t="shared" si="45"/>
        <v>OK</v>
      </c>
      <c r="E582">
        <f t="shared" si="46"/>
        <v>1</v>
      </c>
      <c r="F582">
        <f t="shared" si="47"/>
        <v>0</v>
      </c>
      <c r="G582" s="13">
        <v>42949</v>
      </c>
      <c r="I582">
        <v>202</v>
      </c>
      <c r="J582">
        <v>200</v>
      </c>
      <c r="K582">
        <v>172</v>
      </c>
      <c r="L582">
        <v>151</v>
      </c>
      <c r="M582">
        <v>55</v>
      </c>
      <c r="O582">
        <v>4</v>
      </c>
      <c r="P582">
        <v>550</v>
      </c>
      <c r="Q582">
        <v>283</v>
      </c>
      <c r="R582">
        <v>86</v>
      </c>
      <c r="S582">
        <v>257</v>
      </c>
      <c r="T582">
        <v>90</v>
      </c>
      <c r="U582">
        <v>26</v>
      </c>
      <c r="V582">
        <v>167</v>
      </c>
      <c r="W582">
        <v>437</v>
      </c>
      <c r="X582">
        <v>100</v>
      </c>
      <c r="Z582">
        <v>331</v>
      </c>
      <c r="AB582">
        <v>345</v>
      </c>
      <c r="AC582">
        <v>192</v>
      </c>
      <c r="AD582">
        <v>24</v>
      </c>
      <c r="AE582">
        <v>328</v>
      </c>
      <c r="AF582">
        <v>600</v>
      </c>
      <c r="AG582">
        <v>346</v>
      </c>
      <c r="AI582">
        <v>129</v>
      </c>
      <c r="AK582">
        <v>792</v>
      </c>
      <c r="AL582">
        <v>546</v>
      </c>
      <c r="AO582">
        <v>153</v>
      </c>
      <c r="AQ582">
        <v>95</v>
      </c>
      <c r="AR582">
        <v>345</v>
      </c>
      <c r="AS582">
        <v>814</v>
      </c>
      <c r="AU582">
        <v>510</v>
      </c>
      <c r="AV582">
        <v>38</v>
      </c>
      <c r="AW582">
        <v>55</v>
      </c>
      <c r="AX582">
        <v>124</v>
      </c>
      <c r="AY582">
        <v>91</v>
      </c>
      <c r="AZ582">
        <v>12</v>
      </c>
    </row>
    <row r="583" spans="1:52">
      <c r="A583" t="str">
        <f t="shared" si="48"/>
        <v>2017</v>
      </c>
      <c r="B583" t="str">
        <f t="shared" si="49"/>
        <v>August</v>
      </c>
      <c r="C583" s="2">
        <v>42950</v>
      </c>
      <c r="D583" s="1" t="str">
        <f t="shared" si="45"/>
        <v>OK</v>
      </c>
      <c r="E583">
        <f t="shared" si="46"/>
        <v>1</v>
      </c>
      <c r="F583">
        <f t="shared" si="47"/>
        <v>0</v>
      </c>
      <c r="G583" s="13">
        <v>42950</v>
      </c>
      <c r="I583">
        <v>231</v>
      </c>
      <c r="J583">
        <v>233</v>
      </c>
      <c r="K583">
        <v>152</v>
      </c>
      <c r="L583">
        <v>153</v>
      </c>
      <c r="M583">
        <v>53</v>
      </c>
      <c r="O583">
        <v>4</v>
      </c>
      <c r="P583">
        <v>635</v>
      </c>
      <c r="Q583">
        <v>311</v>
      </c>
      <c r="R583">
        <v>98</v>
      </c>
      <c r="S583">
        <v>292</v>
      </c>
      <c r="T583">
        <v>87</v>
      </c>
      <c r="U583">
        <v>32</v>
      </c>
      <c r="V583">
        <v>162</v>
      </c>
      <c r="W583">
        <v>570</v>
      </c>
      <c r="X583">
        <v>78</v>
      </c>
      <c r="Z583">
        <v>266</v>
      </c>
      <c r="AB583">
        <v>326</v>
      </c>
      <c r="AC583">
        <v>288</v>
      </c>
      <c r="AD583">
        <v>49</v>
      </c>
      <c r="AE583">
        <v>389</v>
      </c>
      <c r="AF583">
        <v>628</v>
      </c>
      <c r="AG583">
        <v>376</v>
      </c>
      <c r="AI583">
        <v>75</v>
      </c>
      <c r="AK583">
        <v>748</v>
      </c>
      <c r="AL583">
        <v>572</v>
      </c>
      <c r="AO583">
        <v>192</v>
      </c>
      <c r="AQ583">
        <v>92</v>
      </c>
      <c r="AR583">
        <v>426</v>
      </c>
      <c r="AS583">
        <v>785</v>
      </c>
      <c r="AU583">
        <v>566</v>
      </c>
      <c r="AV583">
        <v>52</v>
      </c>
      <c r="AW583">
        <v>54</v>
      </c>
      <c r="AX583">
        <v>144</v>
      </c>
      <c r="AY583">
        <v>117</v>
      </c>
      <c r="AZ583">
        <v>30</v>
      </c>
    </row>
    <row r="584" spans="1:52">
      <c r="A584" t="str">
        <f t="shared" si="48"/>
        <v>2017</v>
      </c>
      <c r="B584" t="str">
        <f t="shared" si="49"/>
        <v>August</v>
      </c>
      <c r="C584" s="2">
        <v>42951</v>
      </c>
      <c r="D584" s="1" t="str">
        <f t="shared" si="45"/>
        <v>OK</v>
      </c>
      <c r="E584">
        <f t="shared" si="46"/>
        <v>1</v>
      </c>
      <c r="F584">
        <f t="shared" si="47"/>
        <v>0</v>
      </c>
      <c r="G584" s="13">
        <v>42951</v>
      </c>
      <c r="I584">
        <v>266</v>
      </c>
      <c r="J584">
        <v>204</v>
      </c>
      <c r="K584">
        <v>163</v>
      </c>
      <c r="L584">
        <v>147</v>
      </c>
      <c r="M584">
        <v>103</v>
      </c>
      <c r="O584">
        <v>14</v>
      </c>
      <c r="P584">
        <v>610</v>
      </c>
      <c r="Q584">
        <v>385</v>
      </c>
      <c r="R584">
        <v>87</v>
      </c>
      <c r="S584">
        <v>279</v>
      </c>
      <c r="T584">
        <v>92</v>
      </c>
      <c r="U584">
        <v>42</v>
      </c>
      <c r="V584">
        <v>149</v>
      </c>
      <c r="W584">
        <v>608</v>
      </c>
      <c r="X584">
        <v>122</v>
      </c>
      <c r="Z584">
        <v>372</v>
      </c>
      <c r="AB584">
        <v>397</v>
      </c>
      <c r="AC584">
        <v>316</v>
      </c>
      <c r="AD584">
        <v>30</v>
      </c>
      <c r="AE584">
        <v>404</v>
      </c>
      <c r="AF584">
        <v>816</v>
      </c>
      <c r="AG584">
        <v>564</v>
      </c>
      <c r="AI584">
        <v>254</v>
      </c>
      <c r="AK584">
        <v>974</v>
      </c>
      <c r="AL584">
        <v>740</v>
      </c>
      <c r="AO584">
        <v>202</v>
      </c>
      <c r="AQ584">
        <v>139</v>
      </c>
      <c r="AR584">
        <v>422</v>
      </c>
      <c r="AS584">
        <v>1125</v>
      </c>
      <c r="AU584">
        <v>610</v>
      </c>
      <c r="AV584">
        <v>66</v>
      </c>
      <c r="AW584">
        <v>91</v>
      </c>
      <c r="AX584">
        <v>146</v>
      </c>
      <c r="AY584">
        <v>119</v>
      </c>
      <c r="AZ584">
        <v>47</v>
      </c>
    </row>
    <row r="585" spans="1:52">
      <c r="A585" t="str">
        <f t="shared" si="48"/>
        <v>2017</v>
      </c>
      <c r="B585" t="str">
        <f t="shared" si="49"/>
        <v>August</v>
      </c>
      <c r="C585" s="2">
        <v>42952</v>
      </c>
      <c r="D585" s="1" t="str">
        <f t="shared" si="45"/>
        <v>OK</v>
      </c>
      <c r="E585">
        <f t="shared" si="46"/>
        <v>0</v>
      </c>
      <c r="F585">
        <f t="shared" si="47"/>
        <v>1</v>
      </c>
      <c r="G585" s="13">
        <v>42952</v>
      </c>
      <c r="I585">
        <v>220</v>
      </c>
      <c r="J585">
        <v>93</v>
      </c>
      <c r="K585">
        <v>250</v>
      </c>
      <c r="L585">
        <v>72</v>
      </c>
      <c r="M585">
        <v>165</v>
      </c>
      <c r="O585">
        <v>11</v>
      </c>
      <c r="P585">
        <v>260</v>
      </c>
      <c r="Q585">
        <v>232</v>
      </c>
      <c r="R585">
        <v>33</v>
      </c>
      <c r="S585">
        <v>206</v>
      </c>
      <c r="T585">
        <v>77</v>
      </c>
      <c r="U585">
        <v>27</v>
      </c>
      <c r="V585">
        <v>58</v>
      </c>
      <c r="W585">
        <v>322</v>
      </c>
      <c r="X585">
        <v>164</v>
      </c>
      <c r="Z585">
        <v>312</v>
      </c>
      <c r="AB585">
        <v>230</v>
      </c>
      <c r="AC585">
        <v>747</v>
      </c>
      <c r="AD585">
        <v>43</v>
      </c>
      <c r="AE585">
        <v>197</v>
      </c>
      <c r="AF585">
        <v>449</v>
      </c>
      <c r="AG585">
        <v>647</v>
      </c>
      <c r="AI585">
        <v>424</v>
      </c>
      <c r="AK585">
        <v>1065</v>
      </c>
      <c r="AL585">
        <v>816</v>
      </c>
      <c r="AO585">
        <v>115</v>
      </c>
      <c r="AQ585">
        <v>212</v>
      </c>
      <c r="AR585">
        <v>200</v>
      </c>
      <c r="AS585">
        <v>1319</v>
      </c>
      <c r="AU585">
        <v>887</v>
      </c>
      <c r="AV585">
        <v>174</v>
      </c>
      <c r="AW585">
        <v>288</v>
      </c>
      <c r="AX585">
        <v>102</v>
      </c>
      <c r="AY585">
        <v>96</v>
      </c>
      <c r="AZ585">
        <v>167</v>
      </c>
    </row>
    <row r="586" spans="1:52">
      <c r="A586" t="str">
        <f t="shared" si="48"/>
        <v>2017</v>
      </c>
      <c r="B586" t="str">
        <f t="shared" si="49"/>
        <v>August</v>
      </c>
      <c r="C586" s="2">
        <v>42953</v>
      </c>
      <c r="D586" s="1" t="str">
        <f t="shared" si="45"/>
        <v>OK</v>
      </c>
      <c r="E586">
        <f t="shared" si="46"/>
        <v>0</v>
      </c>
      <c r="F586">
        <f t="shared" si="47"/>
        <v>1</v>
      </c>
      <c r="G586" s="13">
        <v>42953</v>
      </c>
      <c r="I586">
        <v>131</v>
      </c>
      <c r="J586">
        <v>75</v>
      </c>
      <c r="K586">
        <v>270</v>
      </c>
      <c r="L586">
        <v>43</v>
      </c>
      <c r="M586">
        <v>82</v>
      </c>
      <c r="O586">
        <v>15</v>
      </c>
      <c r="P586">
        <v>170</v>
      </c>
      <c r="Q586">
        <v>151</v>
      </c>
      <c r="R586">
        <v>25</v>
      </c>
      <c r="S586">
        <v>155</v>
      </c>
      <c r="T586">
        <v>92</v>
      </c>
      <c r="U586">
        <v>18</v>
      </c>
      <c r="V586">
        <v>49</v>
      </c>
      <c r="W586">
        <v>225</v>
      </c>
      <c r="X586">
        <v>163</v>
      </c>
      <c r="Z586">
        <v>247</v>
      </c>
      <c r="AB586">
        <v>251</v>
      </c>
      <c r="AC586">
        <v>461</v>
      </c>
      <c r="AD586">
        <v>13</v>
      </c>
      <c r="AE586">
        <v>144</v>
      </c>
      <c r="AF586">
        <v>385</v>
      </c>
      <c r="AG586">
        <v>550</v>
      </c>
      <c r="AI586">
        <v>399</v>
      </c>
      <c r="AK586">
        <v>722</v>
      </c>
      <c r="AL586">
        <v>503</v>
      </c>
      <c r="AO586">
        <v>116</v>
      </c>
      <c r="AQ586">
        <v>142</v>
      </c>
      <c r="AR586">
        <v>122</v>
      </c>
      <c r="AS586">
        <v>937</v>
      </c>
      <c r="AU586">
        <v>640</v>
      </c>
      <c r="AV586">
        <v>88</v>
      </c>
      <c r="AW586">
        <v>202</v>
      </c>
      <c r="AX586">
        <v>50</v>
      </c>
      <c r="AY586">
        <v>44</v>
      </c>
      <c r="AZ586">
        <v>117</v>
      </c>
    </row>
    <row r="587" spans="1:52">
      <c r="A587" t="str">
        <f t="shared" si="48"/>
        <v>2017</v>
      </c>
      <c r="B587" t="str">
        <f t="shared" si="49"/>
        <v>August</v>
      </c>
      <c r="C587" s="2">
        <v>42954</v>
      </c>
      <c r="D587" s="1" t="str">
        <f t="shared" si="45"/>
        <v>OK</v>
      </c>
      <c r="E587">
        <f t="shared" si="46"/>
        <v>1</v>
      </c>
      <c r="F587">
        <f t="shared" si="47"/>
        <v>0</v>
      </c>
      <c r="G587" s="13">
        <v>42954</v>
      </c>
      <c r="I587">
        <v>317</v>
      </c>
      <c r="J587">
        <v>226</v>
      </c>
      <c r="K587">
        <v>188</v>
      </c>
      <c r="L587">
        <v>190</v>
      </c>
      <c r="M587">
        <v>66</v>
      </c>
      <c r="O587">
        <v>12</v>
      </c>
      <c r="P587">
        <v>610</v>
      </c>
      <c r="Q587">
        <v>385</v>
      </c>
      <c r="R587">
        <v>112</v>
      </c>
      <c r="S587">
        <v>325</v>
      </c>
      <c r="T587">
        <v>88</v>
      </c>
      <c r="U587">
        <v>44</v>
      </c>
      <c r="V587">
        <v>165</v>
      </c>
      <c r="W587">
        <v>556</v>
      </c>
      <c r="X587">
        <v>101</v>
      </c>
      <c r="Z587">
        <v>278</v>
      </c>
      <c r="AB587">
        <v>422</v>
      </c>
      <c r="AC587">
        <v>280</v>
      </c>
      <c r="AD587">
        <v>44</v>
      </c>
      <c r="AE587">
        <v>401</v>
      </c>
      <c r="AF587">
        <v>790</v>
      </c>
      <c r="AG587">
        <v>459</v>
      </c>
      <c r="AI587">
        <v>160</v>
      </c>
      <c r="AK587">
        <v>837</v>
      </c>
      <c r="AL587">
        <v>613</v>
      </c>
      <c r="AO587">
        <v>183</v>
      </c>
      <c r="AQ587">
        <v>120</v>
      </c>
      <c r="AR587">
        <v>446</v>
      </c>
      <c r="AS587">
        <v>865</v>
      </c>
      <c r="AU587">
        <v>621</v>
      </c>
      <c r="AV587">
        <v>64</v>
      </c>
      <c r="AW587">
        <v>65</v>
      </c>
      <c r="AX587">
        <v>158</v>
      </c>
      <c r="AY587">
        <v>102</v>
      </c>
      <c r="AZ587">
        <v>19</v>
      </c>
    </row>
    <row r="588" spans="1:52">
      <c r="A588" t="str">
        <f t="shared" si="48"/>
        <v>2017</v>
      </c>
      <c r="B588" t="str">
        <f t="shared" si="49"/>
        <v>August</v>
      </c>
      <c r="C588" s="2">
        <v>42955</v>
      </c>
      <c r="D588" s="1" t="str">
        <f t="shared" si="45"/>
        <v>OK</v>
      </c>
      <c r="E588">
        <f t="shared" si="46"/>
        <v>1</v>
      </c>
      <c r="F588">
        <f t="shared" si="47"/>
        <v>0</v>
      </c>
      <c r="G588" s="13">
        <v>42955</v>
      </c>
      <c r="I588">
        <v>323</v>
      </c>
      <c r="J588">
        <v>266</v>
      </c>
      <c r="K588">
        <v>193</v>
      </c>
      <c r="L588">
        <v>154</v>
      </c>
      <c r="M588">
        <v>95</v>
      </c>
      <c r="O588">
        <v>8</v>
      </c>
      <c r="P588">
        <v>663</v>
      </c>
      <c r="Q588">
        <v>418</v>
      </c>
      <c r="R588">
        <v>113</v>
      </c>
      <c r="S588">
        <v>310</v>
      </c>
      <c r="T588">
        <v>84</v>
      </c>
      <c r="U588">
        <v>37</v>
      </c>
      <c r="V588">
        <v>166</v>
      </c>
      <c r="W588">
        <v>614</v>
      </c>
      <c r="X588">
        <v>93</v>
      </c>
      <c r="Z588">
        <v>333</v>
      </c>
      <c r="AB588">
        <v>473</v>
      </c>
      <c r="AC588">
        <v>296</v>
      </c>
      <c r="AD588">
        <v>31</v>
      </c>
      <c r="AE588">
        <v>445</v>
      </c>
      <c r="AF588">
        <v>806</v>
      </c>
      <c r="AG588">
        <v>470</v>
      </c>
      <c r="AI588">
        <v>189</v>
      </c>
      <c r="AK588">
        <v>1039</v>
      </c>
      <c r="AL588">
        <v>743</v>
      </c>
      <c r="AO588">
        <v>197</v>
      </c>
      <c r="AQ588">
        <v>117</v>
      </c>
      <c r="AR588">
        <v>459</v>
      </c>
      <c r="AS588">
        <v>1169</v>
      </c>
      <c r="AU588">
        <v>669</v>
      </c>
      <c r="AV588">
        <v>56</v>
      </c>
      <c r="AW588">
        <v>105</v>
      </c>
      <c r="AX588">
        <v>153</v>
      </c>
      <c r="AY588">
        <v>117</v>
      </c>
      <c r="AZ588">
        <v>18</v>
      </c>
    </row>
    <row r="589" spans="1:52">
      <c r="A589" t="str">
        <f t="shared" si="48"/>
        <v>2017</v>
      </c>
      <c r="B589" t="str">
        <f t="shared" si="49"/>
        <v>August</v>
      </c>
      <c r="C589" s="2">
        <v>42956</v>
      </c>
      <c r="D589" s="1" t="str">
        <f t="shared" si="45"/>
        <v>OK</v>
      </c>
      <c r="E589">
        <f t="shared" si="46"/>
        <v>1</v>
      </c>
      <c r="F589">
        <f t="shared" si="47"/>
        <v>0</v>
      </c>
      <c r="G589" s="13">
        <v>42956</v>
      </c>
      <c r="I589">
        <v>136</v>
      </c>
      <c r="J589">
        <v>140</v>
      </c>
      <c r="K589">
        <v>140</v>
      </c>
      <c r="L589">
        <v>94</v>
      </c>
      <c r="M589">
        <v>48</v>
      </c>
      <c r="O589">
        <v>3</v>
      </c>
      <c r="P589">
        <v>369</v>
      </c>
      <c r="Q589">
        <v>190</v>
      </c>
      <c r="R589">
        <v>96</v>
      </c>
      <c r="S589">
        <v>189</v>
      </c>
      <c r="T589">
        <v>83</v>
      </c>
      <c r="U589">
        <v>21</v>
      </c>
      <c r="V589">
        <v>137</v>
      </c>
      <c r="W589">
        <v>328</v>
      </c>
      <c r="X589">
        <v>58</v>
      </c>
      <c r="Z589">
        <v>163</v>
      </c>
      <c r="AB589">
        <v>229</v>
      </c>
      <c r="AC589">
        <v>105</v>
      </c>
      <c r="AD589">
        <v>19</v>
      </c>
      <c r="AE589">
        <v>223</v>
      </c>
      <c r="AF589">
        <v>408</v>
      </c>
      <c r="AG589">
        <v>221</v>
      </c>
      <c r="AI589">
        <v>49</v>
      </c>
      <c r="AK589">
        <v>436</v>
      </c>
      <c r="AL589">
        <v>308</v>
      </c>
      <c r="AO589">
        <v>85</v>
      </c>
      <c r="AQ589">
        <v>47</v>
      </c>
      <c r="AR589">
        <v>254</v>
      </c>
      <c r="AS589">
        <v>460</v>
      </c>
      <c r="AU589">
        <v>351</v>
      </c>
      <c r="AV589">
        <v>30</v>
      </c>
      <c r="AW589">
        <v>20</v>
      </c>
      <c r="AX589">
        <v>112</v>
      </c>
      <c r="AY589">
        <v>65</v>
      </c>
      <c r="AZ589">
        <v>11</v>
      </c>
    </row>
    <row r="590" spans="1:52">
      <c r="A590" t="str">
        <f t="shared" si="48"/>
        <v>2017</v>
      </c>
      <c r="B590" t="str">
        <f t="shared" si="49"/>
        <v>August</v>
      </c>
      <c r="C590" s="2">
        <v>42957</v>
      </c>
      <c r="D590" s="1" t="str">
        <f t="shared" si="45"/>
        <v>OK</v>
      </c>
      <c r="E590">
        <f t="shared" si="46"/>
        <v>1</v>
      </c>
      <c r="F590">
        <f t="shared" si="47"/>
        <v>0</v>
      </c>
      <c r="G590" s="13">
        <v>42957</v>
      </c>
      <c r="I590">
        <v>280</v>
      </c>
      <c r="J590">
        <v>233</v>
      </c>
      <c r="K590">
        <v>193</v>
      </c>
      <c r="L590">
        <v>210</v>
      </c>
      <c r="M590">
        <v>73</v>
      </c>
      <c r="O590">
        <v>13</v>
      </c>
      <c r="P590">
        <v>588</v>
      </c>
      <c r="Q590">
        <v>349</v>
      </c>
      <c r="R590">
        <v>102</v>
      </c>
      <c r="S590">
        <v>318</v>
      </c>
      <c r="T590">
        <v>88</v>
      </c>
      <c r="U590">
        <v>28</v>
      </c>
      <c r="V590">
        <v>160</v>
      </c>
      <c r="W590">
        <v>550</v>
      </c>
      <c r="X590">
        <v>86</v>
      </c>
      <c r="Z590">
        <v>295</v>
      </c>
      <c r="AB590">
        <v>415</v>
      </c>
      <c r="AC590">
        <v>269</v>
      </c>
      <c r="AD590">
        <v>46</v>
      </c>
      <c r="AE590">
        <v>363</v>
      </c>
      <c r="AF590">
        <v>750</v>
      </c>
      <c r="AG590">
        <v>447</v>
      </c>
      <c r="AI590">
        <v>141</v>
      </c>
      <c r="AK590">
        <v>925</v>
      </c>
      <c r="AL590">
        <v>626</v>
      </c>
      <c r="AO590">
        <v>194</v>
      </c>
      <c r="AQ590">
        <v>112</v>
      </c>
      <c r="AR590">
        <v>440</v>
      </c>
      <c r="AS590">
        <v>971</v>
      </c>
      <c r="AU590">
        <v>484</v>
      </c>
      <c r="AV590">
        <v>46</v>
      </c>
      <c r="AW590">
        <v>51</v>
      </c>
      <c r="AX590">
        <v>155</v>
      </c>
      <c r="AY590">
        <v>102</v>
      </c>
      <c r="AZ590">
        <v>18</v>
      </c>
    </row>
    <row r="591" spans="1:52">
      <c r="A591" t="str">
        <f t="shared" si="48"/>
        <v>2017</v>
      </c>
      <c r="B591" t="str">
        <f t="shared" si="49"/>
        <v>August</v>
      </c>
      <c r="C591" s="2">
        <v>42958</v>
      </c>
      <c r="D591" s="1" t="str">
        <f t="shared" si="45"/>
        <v>OK</v>
      </c>
      <c r="E591">
        <f t="shared" si="46"/>
        <v>1</v>
      </c>
      <c r="F591">
        <f t="shared" si="47"/>
        <v>0</v>
      </c>
      <c r="G591" s="13">
        <v>42958</v>
      </c>
      <c r="I591">
        <v>231</v>
      </c>
      <c r="J591">
        <v>168</v>
      </c>
      <c r="K591">
        <v>142</v>
      </c>
      <c r="L591">
        <v>275</v>
      </c>
      <c r="M591">
        <v>48</v>
      </c>
      <c r="O591">
        <v>9</v>
      </c>
      <c r="P591">
        <v>464</v>
      </c>
      <c r="Q591">
        <v>290</v>
      </c>
      <c r="R591">
        <v>109</v>
      </c>
      <c r="S591">
        <v>249</v>
      </c>
      <c r="T591">
        <v>104</v>
      </c>
      <c r="U591">
        <v>20</v>
      </c>
      <c r="V591">
        <v>117</v>
      </c>
      <c r="W591">
        <v>428</v>
      </c>
      <c r="X591">
        <v>93</v>
      </c>
      <c r="Z591">
        <v>252</v>
      </c>
      <c r="AB591">
        <v>330</v>
      </c>
      <c r="AC591">
        <v>179</v>
      </c>
      <c r="AD591">
        <v>23</v>
      </c>
      <c r="AE591">
        <v>298</v>
      </c>
      <c r="AF591">
        <v>571</v>
      </c>
      <c r="AG591">
        <v>294</v>
      </c>
      <c r="AI591">
        <v>144</v>
      </c>
      <c r="AK591">
        <v>712</v>
      </c>
      <c r="AL591">
        <v>533</v>
      </c>
      <c r="AO591">
        <v>130</v>
      </c>
      <c r="AQ591">
        <v>75</v>
      </c>
      <c r="AR591">
        <v>384</v>
      </c>
      <c r="AS591">
        <v>752</v>
      </c>
      <c r="AU591">
        <v>365</v>
      </c>
      <c r="AV591">
        <v>36</v>
      </c>
      <c r="AW591">
        <v>42</v>
      </c>
      <c r="AX591">
        <v>104</v>
      </c>
      <c r="AY591">
        <v>97</v>
      </c>
      <c r="AZ591">
        <v>9</v>
      </c>
    </row>
    <row r="592" spans="1:52">
      <c r="A592" t="str">
        <f t="shared" si="48"/>
        <v>2017</v>
      </c>
      <c r="B592" t="str">
        <f t="shared" si="49"/>
        <v>August</v>
      </c>
      <c r="C592" s="2">
        <v>42959</v>
      </c>
      <c r="D592" s="1" t="str">
        <f t="shared" si="45"/>
        <v>OK</v>
      </c>
      <c r="E592">
        <f t="shared" si="46"/>
        <v>0</v>
      </c>
      <c r="F592">
        <f t="shared" si="47"/>
        <v>1</v>
      </c>
      <c r="G592" s="13">
        <v>42959</v>
      </c>
      <c r="I592">
        <v>83</v>
      </c>
      <c r="J592">
        <v>80</v>
      </c>
      <c r="K592">
        <v>229</v>
      </c>
      <c r="L592">
        <v>107</v>
      </c>
      <c r="M592">
        <v>114</v>
      </c>
      <c r="O592">
        <v>10</v>
      </c>
      <c r="P592">
        <v>226</v>
      </c>
      <c r="Q592">
        <v>128</v>
      </c>
      <c r="R592">
        <v>34</v>
      </c>
      <c r="S592">
        <v>172</v>
      </c>
      <c r="T592">
        <v>62</v>
      </c>
      <c r="U592">
        <v>33</v>
      </c>
      <c r="V592">
        <v>37</v>
      </c>
      <c r="W592">
        <v>279</v>
      </c>
      <c r="X592">
        <v>167</v>
      </c>
      <c r="Z592">
        <v>267</v>
      </c>
      <c r="AB592">
        <v>200</v>
      </c>
      <c r="AC592">
        <v>446</v>
      </c>
      <c r="AD592">
        <v>50</v>
      </c>
      <c r="AE592">
        <v>103</v>
      </c>
      <c r="AF592">
        <v>265</v>
      </c>
      <c r="AG592">
        <v>348</v>
      </c>
      <c r="AI592">
        <v>216</v>
      </c>
      <c r="AK592">
        <v>641</v>
      </c>
      <c r="AL592">
        <v>466</v>
      </c>
      <c r="AO592">
        <v>101</v>
      </c>
      <c r="AQ592">
        <v>136</v>
      </c>
      <c r="AR592">
        <v>142</v>
      </c>
      <c r="AS592">
        <v>847</v>
      </c>
      <c r="AU592">
        <v>426</v>
      </c>
      <c r="AV592">
        <v>70</v>
      </c>
      <c r="AW592">
        <v>197</v>
      </c>
      <c r="AX592">
        <v>67</v>
      </c>
      <c r="AY592">
        <v>72</v>
      </c>
      <c r="AZ592">
        <v>62</v>
      </c>
    </row>
    <row r="593" spans="1:52">
      <c r="A593" t="str">
        <f t="shared" si="48"/>
        <v>2017</v>
      </c>
      <c r="B593" t="str">
        <f t="shared" si="49"/>
        <v>August</v>
      </c>
      <c r="C593" s="2">
        <v>42960</v>
      </c>
      <c r="D593" s="1" t="str">
        <f t="shared" si="45"/>
        <v>OK</v>
      </c>
      <c r="E593">
        <f t="shared" si="46"/>
        <v>0</v>
      </c>
      <c r="F593">
        <f t="shared" si="47"/>
        <v>1</v>
      </c>
      <c r="G593" s="13">
        <v>42960</v>
      </c>
      <c r="I593">
        <v>274</v>
      </c>
      <c r="J593">
        <v>86</v>
      </c>
      <c r="K593">
        <v>425</v>
      </c>
      <c r="L593">
        <v>135</v>
      </c>
      <c r="M593">
        <v>121</v>
      </c>
      <c r="O593">
        <v>28</v>
      </c>
      <c r="P593">
        <v>229</v>
      </c>
      <c r="Q593">
        <v>290</v>
      </c>
      <c r="R593">
        <v>25</v>
      </c>
      <c r="S593">
        <v>208</v>
      </c>
      <c r="T593">
        <v>75</v>
      </c>
      <c r="U593">
        <v>15</v>
      </c>
      <c r="V593">
        <v>43</v>
      </c>
      <c r="W593">
        <v>299</v>
      </c>
      <c r="X593">
        <v>230</v>
      </c>
      <c r="Z593">
        <v>360</v>
      </c>
      <c r="AB593">
        <v>403</v>
      </c>
      <c r="AC593">
        <v>856</v>
      </c>
      <c r="AD593">
        <v>18</v>
      </c>
      <c r="AE593">
        <v>247</v>
      </c>
      <c r="AF593">
        <v>553</v>
      </c>
      <c r="AG593">
        <v>891</v>
      </c>
      <c r="AI593">
        <v>638</v>
      </c>
      <c r="AK593">
        <v>1202</v>
      </c>
      <c r="AL593">
        <v>805</v>
      </c>
      <c r="AO593">
        <v>182</v>
      </c>
      <c r="AQ593">
        <v>228</v>
      </c>
      <c r="AR593">
        <v>159</v>
      </c>
      <c r="AS593">
        <v>1496</v>
      </c>
      <c r="AU593">
        <v>783</v>
      </c>
      <c r="AV593">
        <v>207</v>
      </c>
      <c r="AW593">
        <v>358</v>
      </c>
      <c r="AX593">
        <v>82</v>
      </c>
      <c r="AY593">
        <v>85</v>
      </c>
      <c r="AZ593">
        <v>220</v>
      </c>
    </row>
    <row r="594" spans="1:52">
      <c r="A594" t="str">
        <f t="shared" si="48"/>
        <v>2017</v>
      </c>
      <c r="B594" t="str">
        <f t="shared" si="49"/>
        <v>August</v>
      </c>
      <c r="C594" s="2">
        <v>42961</v>
      </c>
      <c r="D594" s="1" t="str">
        <f t="shared" si="45"/>
        <v>OK</v>
      </c>
      <c r="E594">
        <f t="shared" si="46"/>
        <v>1</v>
      </c>
      <c r="F594">
        <f t="shared" si="47"/>
        <v>0</v>
      </c>
      <c r="G594" s="13">
        <v>42961</v>
      </c>
      <c r="I594">
        <v>271</v>
      </c>
      <c r="J594">
        <v>214</v>
      </c>
      <c r="K594">
        <v>154</v>
      </c>
      <c r="L594">
        <v>346</v>
      </c>
      <c r="M594">
        <v>68</v>
      </c>
      <c r="O594">
        <v>15</v>
      </c>
      <c r="P594">
        <v>615</v>
      </c>
      <c r="Q594">
        <v>402</v>
      </c>
      <c r="R594">
        <v>93</v>
      </c>
      <c r="S594">
        <v>289</v>
      </c>
      <c r="T594">
        <v>86</v>
      </c>
      <c r="U594">
        <v>38</v>
      </c>
      <c r="V594">
        <v>172</v>
      </c>
      <c r="W594">
        <v>532</v>
      </c>
      <c r="X594">
        <v>84</v>
      </c>
      <c r="Z594">
        <v>226</v>
      </c>
      <c r="AB594">
        <v>452</v>
      </c>
      <c r="AC594">
        <v>247</v>
      </c>
      <c r="AD594">
        <v>37</v>
      </c>
      <c r="AE594">
        <v>420</v>
      </c>
      <c r="AF594">
        <v>803</v>
      </c>
      <c r="AG594">
        <v>399</v>
      </c>
      <c r="AI594">
        <v>182</v>
      </c>
      <c r="AK594">
        <v>896</v>
      </c>
      <c r="AL594">
        <v>595</v>
      </c>
      <c r="AO594">
        <v>179</v>
      </c>
      <c r="AQ594">
        <v>97</v>
      </c>
      <c r="AR594">
        <v>396</v>
      </c>
      <c r="AS594">
        <v>977</v>
      </c>
      <c r="AU594">
        <v>422</v>
      </c>
      <c r="AV594">
        <v>55</v>
      </c>
      <c r="AW594">
        <v>45</v>
      </c>
      <c r="AX594">
        <v>130</v>
      </c>
      <c r="AY594">
        <v>100</v>
      </c>
      <c r="AZ594">
        <v>24</v>
      </c>
    </row>
    <row r="595" spans="1:52">
      <c r="A595" t="str">
        <f t="shared" si="48"/>
        <v>2017</v>
      </c>
      <c r="B595" t="str">
        <f t="shared" si="49"/>
        <v>August</v>
      </c>
      <c r="C595" s="2">
        <v>42962</v>
      </c>
      <c r="D595" s="1" t="str">
        <f t="shared" si="45"/>
        <v>OK</v>
      </c>
      <c r="E595">
        <f t="shared" si="46"/>
        <v>1</v>
      </c>
      <c r="F595">
        <f t="shared" si="47"/>
        <v>0</v>
      </c>
      <c r="G595" s="13">
        <v>42962</v>
      </c>
      <c r="I595">
        <v>323</v>
      </c>
      <c r="J595">
        <v>252</v>
      </c>
      <c r="K595">
        <v>205</v>
      </c>
      <c r="L595">
        <v>375</v>
      </c>
      <c r="M595">
        <v>122</v>
      </c>
      <c r="O595">
        <v>12</v>
      </c>
      <c r="P595">
        <v>674</v>
      </c>
      <c r="Q595">
        <v>414</v>
      </c>
      <c r="R595">
        <v>106</v>
      </c>
      <c r="S595">
        <v>261</v>
      </c>
      <c r="T595">
        <v>108</v>
      </c>
      <c r="U595">
        <v>41</v>
      </c>
      <c r="V595">
        <v>154</v>
      </c>
      <c r="W595">
        <v>545</v>
      </c>
      <c r="X595">
        <v>121</v>
      </c>
      <c r="Z595">
        <v>308</v>
      </c>
      <c r="AB595">
        <v>464</v>
      </c>
      <c r="AC595">
        <v>288</v>
      </c>
      <c r="AD595">
        <v>34</v>
      </c>
      <c r="AE595">
        <v>442</v>
      </c>
      <c r="AF595">
        <v>768</v>
      </c>
      <c r="AG595">
        <v>437</v>
      </c>
      <c r="AI595">
        <v>213</v>
      </c>
      <c r="AK595">
        <v>978</v>
      </c>
      <c r="AL595">
        <v>742</v>
      </c>
      <c r="AO595">
        <v>198</v>
      </c>
      <c r="AQ595">
        <v>131</v>
      </c>
      <c r="AR595">
        <v>458</v>
      </c>
      <c r="AS595">
        <v>1138</v>
      </c>
      <c r="AU595">
        <v>492</v>
      </c>
      <c r="AV595">
        <v>58</v>
      </c>
      <c r="AW595">
        <v>95</v>
      </c>
      <c r="AX595">
        <v>150</v>
      </c>
      <c r="AY595">
        <v>138</v>
      </c>
      <c r="AZ595">
        <v>22</v>
      </c>
    </row>
    <row r="596" spans="1:52">
      <c r="A596" t="str">
        <f t="shared" si="48"/>
        <v>2017</v>
      </c>
      <c r="B596" t="str">
        <f t="shared" si="49"/>
        <v>August</v>
      </c>
      <c r="C596" s="2">
        <v>42963</v>
      </c>
      <c r="D596" s="1" t="str">
        <f t="shared" si="45"/>
        <v>OK</v>
      </c>
      <c r="E596">
        <f t="shared" si="46"/>
        <v>1</v>
      </c>
      <c r="F596">
        <f t="shared" si="47"/>
        <v>0</v>
      </c>
      <c r="G596" s="13">
        <v>42963</v>
      </c>
      <c r="I596">
        <v>289</v>
      </c>
      <c r="J596">
        <v>278</v>
      </c>
      <c r="K596">
        <v>225</v>
      </c>
      <c r="L596">
        <v>407</v>
      </c>
      <c r="M596">
        <v>128</v>
      </c>
      <c r="O596">
        <v>20</v>
      </c>
      <c r="P596">
        <v>699</v>
      </c>
      <c r="Q596">
        <v>429</v>
      </c>
      <c r="R596">
        <v>118</v>
      </c>
      <c r="S596">
        <v>379</v>
      </c>
      <c r="T596">
        <v>97</v>
      </c>
      <c r="U596">
        <v>34</v>
      </c>
      <c r="V596">
        <v>194</v>
      </c>
      <c r="W596">
        <v>643</v>
      </c>
      <c r="X596">
        <v>146</v>
      </c>
      <c r="Z596">
        <v>373</v>
      </c>
      <c r="AB596">
        <v>473</v>
      </c>
      <c r="AC596">
        <v>295</v>
      </c>
      <c r="AD596">
        <v>35</v>
      </c>
      <c r="AE596">
        <v>444</v>
      </c>
      <c r="AF596">
        <v>875</v>
      </c>
      <c r="AG596">
        <v>585</v>
      </c>
      <c r="AI596">
        <v>233</v>
      </c>
      <c r="AK596">
        <v>1115</v>
      </c>
      <c r="AL596">
        <v>799</v>
      </c>
      <c r="AO596">
        <v>208</v>
      </c>
      <c r="AQ596">
        <v>146</v>
      </c>
      <c r="AR596">
        <v>514</v>
      </c>
      <c r="AS596">
        <v>1263</v>
      </c>
      <c r="AU596">
        <v>591</v>
      </c>
      <c r="AV596">
        <v>67</v>
      </c>
      <c r="AW596">
        <v>102</v>
      </c>
      <c r="AX596">
        <v>162</v>
      </c>
      <c r="AY596">
        <v>133</v>
      </c>
      <c r="AZ596">
        <v>49</v>
      </c>
    </row>
    <row r="597" spans="1:52">
      <c r="A597" t="str">
        <f t="shared" si="48"/>
        <v>2017</v>
      </c>
      <c r="B597" t="str">
        <f t="shared" si="49"/>
        <v>August</v>
      </c>
      <c r="C597" s="2">
        <v>42964</v>
      </c>
      <c r="D597" s="1" t="str">
        <f t="shared" si="45"/>
        <v>OK</v>
      </c>
      <c r="E597">
        <f t="shared" si="46"/>
        <v>1</v>
      </c>
      <c r="F597">
        <f t="shared" si="47"/>
        <v>0</v>
      </c>
      <c r="G597" s="13">
        <v>42964</v>
      </c>
      <c r="I597">
        <v>227</v>
      </c>
      <c r="J597">
        <v>235</v>
      </c>
      <c r="K597">
        <v>192</v>
      </c>
      <c r="L597">
        <v>328</v>
      </c>
      <c r="M597">
        <v>85</v>
      </c>
      <c r="O597">
        <v>6</v>
      </c>
      <c r="P597">
        <v>624</v>
      </c>
      <c r="Q597">
        <v>298</v>
      </c>
      <c r="R597">
        <v>106</v>
      </c>
      <c r="S597">
        <v>315</v>
      </c>
      <c r="T597">
        <v>76</v>
      </c>
      <c r="U597">
        <v>19</v>
      </c>
      <c r="V597">
        <v>157</v>
      </c>
      <c r="W597">
        <v>552</v>
      </c>
      <c r="X597">
        <v>80</v>
      </c>
      <c r="Z597">
        <v>307</v>
      </c>
      <c r="AB597">
        <v>387</v>
      </c>
      <c r="AC597">
        <v>284</v>
      </c>
      <c r="AD597">
        <v>38</v>
      </c>
      <c r="AE597">
        <v>366</v>
      </c>
      <c r="AF597">
        <v>688</v>
      </c>
      <c r="AG597">
        <v>441</v>
      </c>
      <c r="AI597">
        <v>160</v>
      </c>
      <c r="AK597">
        <v>838</v>
      </c>
      <c r="AL597">
        <v>610</v>
      </c>
      <c r="AO597">
        <v>183</v>
      </c>
      <c r="AQ597">
        <v>95</v>
      </c>
      <c r="AR597">
        <v>494</v>
      </c>
      <c r="AS597">
        <v>986</v>
      </c>
      <c r="AU597">
        <v>513</v>
      </c>
      <c r="AV597">
        <v>42</v>
      </c>
      <c r="AW597">
        <v>63</v>
      </c>
      <c r="AX597">
        <v>126</v>
      </c>
      <c r="AY597">
        <v>118</v>
      </c>
      <c r="AZ597">
        <v>15</v>
      </c>
    </row>
    <row r="598" spans="1:52">
      <c r="A598" t="str">
        <f t="shared" si="48"/>
        <v>2017</v>
      </c>
      <c r="B598" t="str">
        <f t="shared" si="49"/>
        <v>August</v>
      </c>
      <c r="C598" s="2">
        <v>42965</v>
      </c>
      <c r="D598" s="1" t="str">
        <f t="shared" si="45"/>
        <v>OK</v>
      </c>
      <c r="E598">
        <f t="shared" si="46"/>
        <v>1</v>
      </c>
      <c r="F598">
        <f t="shared" si="47"/>
        <v>0</v>
      </c>
      <c r="G598" s="13">
        <v>42965</v>
      </c>
      <c r="I598">
        <v>242</v>
      </c>
      <c r="J598">
        <v>192</v>
      </c>
      <c r="K598">
        <v>200</v>
      </c>
      <c r="L598">
        <v>279</v>
      </c>
      <c r="M598">
        <v>68</v>
      </c>
      <c r="O598">
        <v>7</v>
      </c>
      <c r="P598">
        <v>595</v>
      </c>
      <c r="Q598">
        <v>315</v>
      </c>
      <c r="R598">
        <v>98</v>
      </c>
      <c r="S598">
        <v>248</v>
      </c>
      <c r="T598">
        <v>99</v>
      </c>
      <c r="U598">
        <v>28</v>
      </c>
      <c r="V598">
        <v>157</v>
      </c>
      <c r="W598">
        <v>534</v>
      </c>
      <c r="X598">
        <v>110</v>
      </c>
      <c r="Z598">
        <v>276</v>
      </c>
      <c r="AB598">
        <v>363</v>
      </c>
      <c r="AC598">
        <v>258</v>
      </c>
      <c r="AD598">
        <v>26</v>
      </c>
      <c r="AE598">
        <v>328</v>
      </c>
      <c r="AF598">
        <v>637</v>
      </c>
      <c r="AG598">
        <v>419</v>
      </c>
      <c r="AI598">
        <v>171</v>
      </c>
      <c r="AK598">
        <v>865</v>
      </c>
      <c r="AL598">
        <v>605</v>
      </c>
      <c r="AO598">
        <v>161</v>
      </c>
      <c r="AQ598">
        <v>119</v>
      </c>
      <c r="AR598">
        <v>419</v>
      </c>
      <c r="AS598">
        <v>989</v>
      </c>
      <c r="AU598">
        <v>484</v>
      </c>
      <c r="AV598">
        <v>37</v>
      </c>
      <c r="AW598">
        <v>83</v>
      </c>
      <c r="AX598">
        <v>155</v>
      </c>
      <c r="AY598">
        <v>125</v>
      </c>
      <c r="AZ598">
        <v>23</v>
      </c>
    </row>
    <row r="599" spans="1:52">
      <c r="A599" t="str">
        <f t="shared" si="48"/>
        <v>2017</v>
      </c>
      <c r="B599" t="str">
        <f t="shared" si="49"/>
        <v>August</v>
      </c>
      <c r="C599" s="2">
        <v>42966</v>
      </c>
      <c r="D599" s="1" t="str">
        <f t="shared" si="45"/>
        <v>OK</v>
      </c>
      <c r="E599">
        <f t="shared" si="46"/>
        <v>0</v>
      </c>
      <c r="F599">
        <f t="shared" si="47"/>
        <v>1</v>
      </c>
      <c r="G599" s="13">
        <v>42966</v>
      </c>
      <c r="I599">
        <v>77</v>
      </c>
      <c r="J599">
        <v>58</v>
      </c>
      <c r="K599">
        <v>190</v>
      </c>
      <c r="L599">
        <v>109</v>
      </c>
      <c r="M599">
        <v>77</v>
      </c>
      <c r="O599">
        <v>28</v>
      </c>
      <c r="P599">
        <v>228</v>
      </c>
      <c r="Q599">
        <v>125</v>
      </c>
      <c r="R599">
        <v>36</v>
      </c>
      <c r="S599">
        <v>141</v>
      </c>
      <c r="T599">
        <v>60</v>
      </c>
      <c r="U599">
        <v>21</v>
      </c>
      <c r="V599">
        <v>40</v>
      </c>
      <c r="W599">
        <v>231</v>
      </c>
      <c r="X599">
        <v>159</v>
      </c>
      <c r="Z599">
        <v>184</v>
      </c>
      <c r="AB599">
        <v>136</v>
      </c>
      <c r="AC599">
        <v>461</v>
      </c>
      <c r="AD599">
        <v>47</v>
      </c>
      <c r="AE599">
        <v>88</v>
      </c>
      <c r="AF599">
        <v>243</v>
      </c>
      <c r="AG599">
        <v>334</v>
      </c>
      <c r="AI599">
        <v>223</v>
      </c>
      <c r="AK599">
        <v>650</v>
      </c>
      <c r="AL599">
        <v>448</v>
      </c>
      <c r="AO599">
        <v>75</v>
      </c>
      <c r="AQ599">
        <v>111</v>
      </c>
      <c r="AR599">
        <v>158</v>
      </c>
      <c r="AS599">
        <v>845</v>
      </c>
      <c r="AU599">
        <v>373</v>
      </c>
      <c r="AV599">
        <v>93</v>
      </c>
      <c r="AW599">
        <v>114</v>
      </c>
      <c r="AX599">
        <v>60</v>
      </c>
      <c r="AY599">
        <v>64</v>
      </c>
      <c r="AZ599">
        <v>52</v>
      </c>
    </row>
    <row r="600" spans="1:52">
      <c r="A600" t="str">
        <f t="shared" si="48"/>
        <v>2017</v>
      </c>
      <c r="B600" t="str">
        <f t="shared" si="49"/>
        <v>August</v>
      </c>
      <c r="C600" s="2">
        <v>42967</v>
      </c>
      <c r="D600" s="1" t="str">
        <f t="shared" si="45"/>
        <v>OK</v>
      </c>
      <c r="E600">
        <f t="shared" si="46"/>
        <v>0</v>
      </c>
      <c r="F600">
        <f t="shared" si="47"/>
        <v>1</v>
      </c>
      <c r="G600" s="13">
        <v>42967</v>
      </c>
      <c r="I600">
        <v>179</v>
      </c>
      <c r="J600">
        <v>49</v>
      </c>
      <c r="K600">
        <v>256</v>
      </c>
      <c r="L600">
        <v>99</v>
      </c>
      <c r="M600">
        <v>106</v>
      </c>
      <c r="O600">
        <v>18</v>
      </c>
      <c r="P600">
        <v>201</v>
      </c>
      <c r="Q600">
        <v>206</v>
      </c>
      <c r="R600">
        <v>29</v>
      </c>
      <c r="S600">
        <v>150</v>
      </c>
      <c r="T600">
        <v>60</v>
      </c>
      <c r="U600">
        <v>22</v>
      </c>
      <c r="V600">
        <v>50</v>
      </c>
      <c r="W600">
        <v>206</v>
      </c>
      <c r="X600">
        <v>154</v>
      </c>
      <c r="Z600">
        <v>239</v>
      </c>
      <c r="AB600">
        <v>234</v>
      </c>
      <c r="AC600">
        <v>493</v>
      </c>
      <c r="AD600">
        <v>32</v>
      </c>
      <c r="AE600">
        <v>115</v>
      </c>
      <c r="AF600">
        <v>367</v>
      </c>
      <c r="AG600">
        <v>403</v>
      </c>
      <c r="AI600">
        <v>370</v>
      </c>
      <c r="AK600">
        <v>813</v>
      </c>
      <c r="AL600">
        <v>560</v>
      </c>
      <c r="AO600">
        <v>80</v>
      </c>
      <c r="AQ600">
        <v>91</v>
      </c>
      <c r="AR600">
        <v>131</v>
      </c>
      <c r="AS600">
        <v>974</v>
      </c>
      <c r="AU600">
        <v>510</v>
      </c>
      <c r="AV600">
        <v>89</v>
      </c>
      <c r="AW600">
        <v>216</v>
      </c>
      <c r="AX600">
        <v>42</v>
      </c>
      <c r="AY600">
        <v>55</v>
      </c>
      <c r="AZ600">
        <v>77</v>
      </c>
    </row>
    <row r="601" spans="1:52">
      <c r="A601" t="str">
        <f t="shared" si="48"/>
        <v>2017</v>
      </c>
      <c r="B601" t="str">
        <f t="shared" si="49"/>
        <v>August</v>
      </c>
      <c r="C601" s="2">
        <v>42968</v>
      </c>
      <c r="D601" s="1" t="str">
        <f t="shared" si="45"/>
        <v>OK</v>
      </c>
      <c r="E601">
        <f t="shared" si="46"/>
        <v>1</v>
      </c>
      <c r="F601">
        <f t="shared" si="47"/>
        <v>0</v>
      </c>
      <c r="G601" s="13">
        <v>42968</v>
      </c>
      <c r="I601">
        <v>334</v>
      </c>
      <c r="J601">
        <v>271</v>
      </c>
      <c r="K601">
        <v>222</v>
      </c>
      <c r="L601">
        <v>408</v>
      </c>
      <c r="M601">
        <v>115</v>
      </c>
      <c r="O601">
        <v>13</v>
      </c>
      <c r="P601">
        <v>672</v>
      </c>
      <c r="Q601">
        <v>439</v>
      </c>
      <c r="R601">
        <v>90</v>
      </c>
      <c r="S601">
        <v>283</v>
      </c>
      <c r="T601">
        <v>105</v>
      </c>
      <c r="U601">
        <v>50</v>
      </c>
      <c r="V601">
        <v>174</v>
      </c>
      <c r="W601">
        <v>624</v>
      </c>
      <c r="X601">
        <v>96</v>
      </c>
      <c r="Z601">
        <v>336</v>
      </c>
      <c r="AB601">
        <v>468</v>
      </c>
      <c r="AC601">
        <v>315</v>
      </c>
      <c r="AD601">
        <v>32</v>
      </c>
      <c r="AE601">
        <v>431</v>
      </c>
      <c r="AF601">
        <v>875</v>
      </c>
      <c r="AG601">
        <v>547</v>
      </c>
      <c r="AI601">
        <v>245</v>
      </c>
      <c r="AK601">
        <v>1084</v>
      </c>
      <c r="AL601">
        <v>727</v>
      </c>
      <c r="AO601">
        <v>245</v>
      </c>
      <c r="AQ601">
        <v>132</v>
      </c>
      <c r="AR601">
        <v>497</v>
      </c>
      <c r="AS601">
        <v>1144</v>
      </c>
      <c r="AU601">
        <v>553</v>
      </c>
      <c r="AV601">
        <v>67</v>
      </c>
      <c r="AW601">
        <v>89</v>
      </c>
      <c r="AX601">
        <v>178</v>
      </c>
      <c r="AY601">
        <v>124</v>
      </c>
      <c r="AZ601">
        <v>30</v>
      </c>
    </row>
    <row r="602" spans="1:52">
      <c r="A602" t="str">
        <f t="shared" si="48"/>
        <v>2017</v>
      </c>
      <c r="B602" t="str">
        <f t="shared" si="49"/>
        <v>August</v>
      </c>
      <c r="C602" s="2">
        <v>42969</v>
      </c>
      <c r="D602" s="1" t="str">
        <f t="shared" si="45"/>
        <v>OK</v>
      </c>
      <c r="E602">
        <f t="shared" si="46"/>
        <v>1</v>
      </c>
      <c r="F602">
        <f t="shared" si="47"/>
        <v>0</v>
      </c>
      <c r="G602" s="13">
        <v>42969</v>
      </c>
      <c r="I602">
        <v>419</v>
      </c>
      <c r="J602">
        <v>292</v>
      </c>
      <c r="K602">
        <v>317</v>
      </c>
      <c r="L602">
        <v>475</v>
      </c>
      <c r="M602">
        <v>126</v>
      </c>
      <c r="O602">
        <v>16</v>
      </c>
      <c r="P602">
        <v>814</v>
      </c>
      <c r="Q602">
        <v>510</v>
      </c>
      <c r="R602">
        <v>124</v>
      </c>
      <c r="S602">
        <v>316</v>
      </c>
      <c r="T602">
        <v>95</v>
      </c>
      <c r="U602">
        <v>47</v>
      </c>
      <c r="V602">
        <v>169</v>
      </c>
      <c r="W602">
        <v>692</v>
      </c>
      <c r="X602">
        <v>140</v>
      </c>
      <c r="Z602">
        <v>412</v>
      </c>
      <c r="AB602">
        <v>582</v>
      </c>
      <c r="AC602">
        <v>425</v>
      </c>
      <c r="AD602">
        <v>44</v>
      </c>
      <c r="AE602">
        <v>554</v>
      </c>
      <c r="AF602">
        <v>1044</v>
      </c>
      <c r="AG602">
        <v>797</v>
      </c>
      <c r="AI602">
        <v>254</v>
      </c>
      <c r="AK602">
        <v>1227</v>
      </c>
      <c r="AL602">
        <v>914</v>
      </c>
      <c r="AO602">
        <v>248</v>
      </c>
      <c r="AQ602">
        <v>151</v>
      </c>
      <c r="AR602">
        <v>566</v>
      </c>
      <c r="AS602">
        <v>1395</v>
      </c>
      <c r="AU602">
        <v>673</v>
      </c>
      <c r="AV602">
        <v>67</v>
      </c>
      <c r="AW602">
        <v>155</v>
      </c>
      <c r="AX602">
        <v>188</v>
      </c>
      <c r="AY602">
        <v>155</v>
      </c>
      <c r="AZ602">
        <v>47</v>
      </c>
    </row>
    <row r="603" spans="1:52">
      <c r="A603" t="str">
        <f t="shared" si="48"/>
        <v>2017</v>
      </c>
      <c r="B603" t="str">
        <f t="shared" si="49"/>
        <v>August</v>
      </c>
      <c r="C603" s="2">
        <v>42970</v>
      </c>
      <c r="D603" s="1" t="str">
        <f t="shared" si="45"/>
        <v>OK</v>
      </c>
      <c r="E603">
        <f t="shared" si="46"/>
        <v>1</v>
      </c>
      <c r="F603">
        <f t="shared" si="47"/>
        <v>0</v>
      </c>
      <c r="G603" s="13">
        <v>42970</v>
      </c>
      <c r="I603">
        <v>378</v>
      </c>
      <c r="J603">
        <v>275</v>
      </c>
      <c r="K603">
        <v>264</v>
      </c>
      <c r="L603">
        <v>429</v>
      </c>
      <c r="M603">
        <v>103</v>
      </c>
      <c r="O603">
        <v>9</v>
      </c>
      <c r="P603">
        <v>734</v>
      </c>
      <c r="Q603">
        <v>424</v>
      </c>
      <c r="R603">
        <v>88</v>
      </c>
      <c r="S603">
        <v>292</v>
      </c>
      <c r="T603">
        <v>98</v>
      </c>
      <c r="U603">
        <v>51</v>
      </c>
      <c r="V603">
        <v>182</v>
      </c>
      <c r="W603">
        <v>656</v>
      </c>
      <c r="X603">
        <v>131</v>
      </c>
      <c r="Z603">
        <v>420</v>
      </c>
      <c r="AB603">
        <v>436</v>
      </c>
      <c r="AC603">
        <v>358</v>
      </c>
      <c r="AD603">
        <v>36</v>
      </c>
      <c r="AE603">
        <v>454</v>
      </c>
      <c r="AF603">
        <v>911</v>
      </c>
      <c r="AG603">
        <v>616</v>
      </c>
      <c r="AI603">
        <v>273</v>
      </c>
      <c r="AK603">
        <v>1189</v>
      </c>
      <c r="AL603">
        <v>925</v>
      </c>
      <c r="AO603">
        <v>212</v>
      </c>
      <c r="AQ603">
        <v>147</v>
      </c>
      <c r="AR603">
        <v>508</v>
      </c>
      <c r="AS603">
        <v>1333</v>
      </c>
      <c r="AU603">
        <v>722</v>
      </c>
      <c r="AV603">
        <v>79</v>
      </c>
      <c r="AW603">
        <v>106</v>
      </c>
      <c r="AX603">
        <v>188</v>
      </c>
      <c r="AY603">
        <v>123</v>
      </c>
      <c r="AZ603">
        <v>41</v>
      </c>
    </row>
    <row r="604" spans="1:52">
      <c r="A604" t="str">
        <f t="shared" si="48"/>
        <v>2017</v>
      </c>
      <c r="B604" t="str">
        <f t="shared" si="49"/>
        <v>August</v>
      </c>
      <c r="C604" s="2">
        <v>42971</v>
      </c>
      <c r="D604" s="1" t="str">
        <f t="shared" si="45"/>
        <v>OK</v>
      </c>
      <c r="E604">
        <f t="shared" si="46"/>
        <v>1</v>
      </c>
      <c r="F604">
        <f t="shared" si="47"/>
        <v>0</v>
      </c>
      <c r="G604" s="13">
        <v>42971</v>
      </c>
      <c r="I604">
        <v>380</v>
      </c>
      <c r="J604">
        <v>269</v>
      </c>
      <c r="K604">
        <v>277</v>
      </c>
      <c r="L604">
        <v>416</v>
      </c>
      <c r="M604">
        <v>96</v>
      </c>
      <c r="O604">
        <v>10</v>
      </c>
      <c r="P604">
        <v>714</v>
      </c>
      <c r="Q604">
        <v>501</v>
      </c>
      <c r="R604">
        <v>102</v>
      </c>
      <c r="S604">
        <v>294</v>
      </c>
      <c r="T604">
        <v>99</v>
      </c>
      <c r="U604">
        <v>51</v>
      </c>
      <c r="V604">
        <v>191</v>
      </c>
      <c r="W604">
        <v>646</v>
      </c>
      <c r="X604">
        <v>141</v>
      </c>
      <c r="Z604">
        <v>349</v>
      </c>
      <c r="AB604">
        <v>501</v>
      </c>
      <c r="AC604">
        <v>359</v>
      </c>
      <c r="AD604">
        <v>33</v>
      </c>
      <c r="AE604">
        <v>441</v>
      </c>
      <c r="AF604">
        <v>897</v>
      </c>
      <c r="AG604">
        <v>622</v>
      </c>
      <c r="AI604">
        <v>229</v>
      </c>
      <c r="AK604">
        <v>1080</v>
      </c>
      <c r="AL604">
        <v>868</v>
      </c>
      <c r="AO604">
        <v>234</v>
      </c>
      <c r="AQ604">
        <v>145</v>
      </c>
      <c r="AR604">
        <v>546</v>
      </c>
      <c r="AS604">
        <v>1254</v>
      </c>
      <c r="AU604">
        <v>650</v>
      </c>
      <c r="AV604">
        <v>66</v>
      </c>
      <c r="AW604">
        <v>87</v>
      </c>
      <c r="AX604">
        <v>171</v>
      </c>
      <c r="AY604">
        <v>128</v>
      </c>
      <c r="AZ604">
        <v>32</v>
      </c>
    </row>
    <row r="605" spans="1:52">
      <c r="A605" t="str">
        <f t="shared" si="48"/>
        <v>2017</v>
      </c>
      <c r="B605" t="str">
        <f t="shared" si="49"/>
        <v>August</v>
      </c>
      <c r="C605" s="2">
        <v>42972</v>
      </c>
      <c r="D605" s="1" t="str">
        <f t="shared" si="45"/>
        <v>OK</v>
      </c>
      <c r="E605">
        <f t="shared" si="46"/>
        <v>1</v>
      </c>
      <c r="F605">
        <f t="shared" si="47"/>
        <v>0</v>
      </c>
      <c r="G605" s="13">
        <v>42972</v>
      </c>
      <c r="I605">
        <v>344</v>
      </c>
      <c r="J605">
        <v>255</v>
      </c>
      <c r="K605">
        <v>283</v>
      </c>
      <c r="L605">
        <v>353</v>
      </c>
      <c r="M605">
        <v>106</v>
      </c>
      <c r="O605">
        <v>27</v>
      </c>
      <c r="P605">
        <v>631</v>
      </c>
      <c r="Q605">
        <v>377</v>
      </c>
      <c r="R605">
        <v>104</v>
      </c>
      <c r="S605">
        <v>255</v>
      </c>
      <c r="T605">
        <v>117</v>
      </c>
      <c r="U605">
        <v>35</v>
      </c>
      <c r="V605">
        <v>146</v>
      </c>
      <c r="W605">
        <v>610</v>
      </c>
      <c r="X605">
        <v>100</v>
      </c>
      <c r="Z605">
        <v>366</v>
      </c>
      <c r="AB605">
        <v>441</v>
      </c>
      <c r="AC605">
        <v>260</v>
      </c>
      <c r="AD605">
        <v>25</v>
      </c>
      <c r="AE605">
        <v>406</v>
      </c>
      <c r="AF605">
        <v>842</v>
      </c>
      <c r="AG605">
        <v>568</v>
      </c>
      <c r="AI605">
        <v>209</v>
      </c>
      <c r="AK605">
        <v>1148</v>
      </c>
      <c r="AL605">
        <v>889</v>
      </c>
      <c r="AO605">
        <v>230</v>
      </c>
      <c r="AQ605">
        <v>105</v>
      </c>
      <c r="AR605">
        <v>481</v>
      </c>
      <c r="AS605">
        <v>1256</v>
      </c>
      <c r="AU605">
        <v>813</v>
      </c>
      <c r="AV605">
        <v>59</v>
      </c>
      <c r="AW605">
        <v>92</v>
      </c>
      <c r="AX605">
        <v>169</v>
      </c>
      <c r="AY605">
        <v>130</v>
      </c>
      <c r="AZ605">
        <v>24</v>
      </c>
    </row>
    <row r="606" spans="1:52">
      <c r="A606" t="str">
        <f t="shared" si="48"/>
        <v>2017</v>
      </c>
      <c r="B606" t="str">
        <f t="shared" si="49"/>
        <v>August</v>
      </c>
      <c r="C606" s="2">
        <v>42973</v>
      </c>
      <c r="D606" s="1" t="str">
        <f t="shared" si="45"/>
        <v>OK</v>
      </c>
      <c r="E606">
        <f t="shared" si="46"/>
        <v>0</v>
      </c>
      <c r="F606">
        <f t="shared" si="47"/>
        <v>1</v>
      </c>
      <c r="G606" s="13">
        <v>42973</v>
      </c>
      <c r="I606">
        <v>212</v>
      </c>
      <c r="J606">
        <v>132</v>
      </c>
      <c r="K606">
        <v>307</v>
      </c>
      <c r="L606">
        <v>169</v>
      </c>
      <c r="M606">
        <v>175</v>
      </c>
      <c r="O606">
        <v>37</v>
      </c>
      <c r="P606">
        <v>286</v>
      </c>
      <c r="Q606">
        <v>250</v>
      </c>
      <c r="R606">
        <v>30</v>
      </c>
      <c r="S606">
        <v>179</v>
      </c>
      <c r="T606">
        <v>92</v>
      </c>
      <c r="U606">
        <v>43</v>
      </c>
      <c r="V606">
        <v>62</v>
      </c>
      <c r="W606">
        <v>323</v>
      </c>
      <c r="X606">
        <v>197</v>
      </c>
      <c r="Z606">
        <v>392</v>
      </c>
      <c r="AB606">
        <v>384</v>
      </c>
      <c r="AC606">
        <v>621</v>
      </c>
      <c r="AD606">
        <v>63</v>
      </c>
      <c r="AE606">
        <v>184</v>
      </c>
      <c r="AF606">
        <v>464</v>
      </c>
      <c r="AG606">
        <v>714</v>
      </c>
      <c r="AI606">
        <v>312</v>
      </c>
      <c r="AK606">
        <v>1077</v>
      </c>
      <c r="AL606">
        <v>815</v>
      </c>
      <c r="AO606">
        <v>94</v>
      </c>
      <c r="AQ606">
        <v>133</v>
      </c>
      <c r="AR606">
        <v>205</v>
      </c>
      <c r="AS606">
        <v>1276</v>
      </c>
      <c r="AU606">
        <v>784</v>
      </c>
      <c r="AV606">
        <v>169</v>
      </c>
      <c r="AW606">
        <v>341</v>
      </c>
      <c r="AX606">
        <v>85</v>
      </c>
      <c r="AY606">
        <v>103</v>
      </c>
      <c r="AZ606">
        <v>118</v>
      </c>
    </row>
    <row r="607" spans="1:52">
      <c r="A607" t="str">
        <f t="shared" si="48"/>
        <v>2017</v>
      </c>
      <c r="B607" t="str">
        <f t="shared" si="49"/>
        <v>August</v>
      </c>
      <c r="C607" s="2">
        <v>42974</v>
      </c>
      <c r="D607" s="1" t="str">
        <f t="shared" si="45"/>
        <v>OK</v>
      </c>
      <c r="E607">
        <f t="shared" si="46"/>
        <v>0</v>
      </c>
      <c r="F607">
        <f t="shared" si="47"/>
        <v>1</v>
      </c>
      <c r="G607" s="13">
        <v>42974</v>
      </c>
      <c r="I607">
        <v>142</v>
      </c>
      <c r="J607">
        <v>48</v>
      </c>
      <c r="K607">
        <v>162</v>
      </c>
      <c r="L607">
        <v>79</v>
      </c>
      <c r="M607">
        <v>79</v>
      </c>
      <c r="O607">
        <v>8</v>
      </c>
      <c r="P607">
        <v>150</v>
      </c>
      <c r="Q607">
        <v>126</v>
      </c>
      <c r="R607">
        <v>34</v>
      </c>
      <c r="S607">
        <v>101</v>
      </c>
      <c r="T607">
        <v>57</v>
      </c>
      <c r="U607">
        <v>6</v>
      </c>
      <c r="V607">
        <v>35</v>
      </c>
      <c r="W607">
        <v>177</v>
      </c>
      <c r="X607">
        <v>175</v>
      </c>
      <c r="Z607">
        <v>161</v>
      </c>
      <c r="AB607">
        <v>131</v>
      </c>
      <c r="AC607">
        <v>274</v>
      </c>
      <c r="AD607">
        <v>9</v>
      </c>
      <c r="AE607">
        <v>90</v>
      </c>
      <c r="AF607">
        <v>245</v>
      </c>
      <c r="AG607">
        <v>471</v>
      </c>
      <c r="AI607">
        <v>119</v>
      </c>
      <c r="AK607">
        <v>413</v>
      </c>
      <c r="AL607">
        <v>310</v>
      </c>
      <c r="AO607">
        <v>75</v>
      </c>
      <c r="AQ607">
        <v>88</v>
      </c>
      <c r="AR607">
        <v>92</v>
      </c>
      <c r="AS607">
        <v>558</v>
      </c>
      <c r="AU607">
        <v>631</v>
      </c>
      <c r="AV607">
        <v>68</v>
      </c>
      <c r="AW607">
        <v>131</v>
      </c>
      <c r="AX607">
        <v>36</v>
      </c>
      <c r="AY607">
        <v>37</v>
      </c>
      <c r="AZ607">
        <v>37</v>
      </c>
    </row>
    <row r="608" spans="1:52">
      <c r="A608" t="str">
        <f t="shared" si="48"/>
        <v>2017</v>
      </c>
      <c r="B608" t="str">
        <f t="shared" si="49"/>
        <v>August</v>
      </c>
      <c r="C608" s="2">
        <v>42975</v>
      </c>
      <c r="D608" s="1" t="str">
        <f t="shared" si="45"/>
        <v>OK</v>
      </c>
      <c r="E608">
        <f t="shared" si="46"/>
        <v>1</v>
      </c>
      <c r="F608">
        <f t="shared" si="47"/>
        <v>0</v>
      </c>
      <c r="G608" s="13">
        <v>42975</v>
      </c>
      <c r="I608">
        <v>275</v>
      </c>
      <c r="J608">
        <v>181</v>
      </c>
      <c r="K608">
        <v>138</v>
      </c>
      <c r="L608">
        <v>296</v>
      </c>
      <c r="M608">
        <v>59</v>
      </c>
      <c r="O608">
        <v>5</v>
      </c>
      <c r="P608">
        <v>511</v>
      </c>
      <c r="Q608">
        <v>334</v>
      </c>
      <c r="R608">
        <v>92</v>
      </c>
      <c r="S608">
        <v>221</v>
      </c>
      <c r="T608">
        <v>80</v>
      </c>
      <c r="U608">
        <v>22</v>
      </c>
      <c r="V608">
        <v>174</v>
      </c>
      <c r="W608">
        <v>450</v>
      </c>
      <c r="X608">
        <v>77</v>
      </c>
      <c r="Z608">
        <v>221</v>
      </c>
      <c r="AB608">
        <v>375</v>
      </c>
      <c r="AC608">
        <v>173</v>
      </c>
      <c r="AD608">
        <v>15</v>
      </c>
      <c r="AE608">
        <v>361</v>
      </c>
      <c r="AF608">
        <v>654</v>
      </c>
      <c r="AG608">
        <v>372</v>
      </c>
      <c r="AI608">
        <v>158</v>
      </c>
      <c r="AK608">
        <v>763</v>
      </c>
      <c r="AL608">
        <v>533</v>
      </c>
      <c r="AO608">
        <v>179</v>
      </c>
      <c r="AQ608">
        <v>105</v>
      </c>
      <c r="AR608">
        <v>374</v>
      </c>
      <c r="AS608">
        <v>784</v>
      </c>
      <c r="AU608">
        <v>645</v>
      </c>
      <c r="AV608">
        <v>60</v>
      </c>
      <c r="AW608">
        <v>57</v>
      </c>
      <c r="AX608">
        <v>142</v>
      </c>
      <c r="AY608">
        <v>114</v>
      </c>
      <c r="AZ608">
        <v>9</v>
      </c>
    </row>
    <row r="609" spans="1:52">
      <c r="A609" t="str">
        <f t="shared" si="48"/>
        <v>2017</v>
      </c>
      <c r="B609" t="str">
        <f t="shared" si="49"/>
        <v>August</v>
      </c>
      <c r="C609" s="2">
        <v>42976</v>
      </c>
      <c r="D609" s="1" t="str">
        <f t="shared" si="45"/>
        <v>OK</v>
      </c>
      <c r="E609">
        <f t="shared" si="46"/>
        <v>1</v>
      </c>
      <c r="F609">
        <f t="shared" si="47"/>
        <v>0</v>
      </c>
      <c r="G609" s="13">
        <v>42976</v>
      </c>
      <c r="I609">
        <v>391</v>
      </c>
      <c r="J609">
        <v>278</v>
      </c>
      <c r="K609">
        <v>318</v>
      </c>
      <c r="L609">
        <v>426</v>
      </c>
      <c r="M609">
        <v>117</v>
      </c>
      <c r="O609">
        <v>13</v>
      </c>
      <c r="P609">
        <v>604</v>
      </c>
      <c r="Q609">
        <v>472</v>
      </c>
      <c r="R609">
        <v>102</v>
      </c>
      <c r="S609">
        <v>272</v>
      </c>
      <c r="T609">
        <v>89</v>
      </c>
      <c r="U609">
        <v>46</v>
      </c>
      <c r="V609">
        <v>204</v>
      </c>
      <c r="W609">
        <v>678</v>
      </c>
      <c r="X609">
        <v>157</v>
      </c>
      <c r="Z609">
        <v>434</v>
      </c>
      <c r="AB609">
        <v>563</v>
      </c>
      <c r="AC609">
        <v>387</v>
      </c>
      <c r="AD609">
        <v>34</v>
      </c>
      <c r="AE609">
        <v>510</v>
      </c>
      <c r="AF609">
        <v>989</v>
      </c>
      <c r="AG609">
        <v>687</v>
      </c>
      <c r="AI609">
        <v>253</v>
      </c>
      <c r="AK609">
        <v>1214</v>
      </c>
      <c r="AL609">
        <v>904</v>
      </c>
      <c r="AO609">
        <v>211</v>
      </c>
      <c r="AQ609">
        <v>139</v>
      </c>
      <c r="AR609">
        <v>496</v>
      </c>
      <c r="AS609">
        <v>1455</v>
      </c>
      <c r="AU609">
        <v>949</v>
      </c>
      <c r="AV609">
        <v>66</v>
      </c>
      <c r="AW609">
        <v>177</v>
      </c>
      <c r="AX609">
        <v>173</v>
      </c>
      <c r="AY609">
        <v>130</v>
      </c>
      <c r="AZ609">
        <v>35</v>
      </c>
    </row>
    <row r="610" spans="1:52">
      <c r="A610" t="str">
        <f t="shared" si="48"/>
        <v>2017</v>
      </c>
      <c r="B610" t="str">
        <f t="shared" si="49"/>
        <v>August</v>
      </c>
      <c r="C610" s="2">
        <v>42977</v>
      </c>
      <c r="D610" s="1" t="str">
        <f t="shared" si="45"/>
        <v>OK</v>
      </c>
      <c r="E610">
        <f t="shared" si="46"/>
        <v>1</v>
      </c>
      <c r="F610">
        <f t="shared" si="47"/>
        <v>0</v>
      </c>
      <c r="G610" s="13">
        <v>42977</v>
      </c>
      <c r="I610">
        <v>232</v>
      </c>
      <c r="J610">
        <v>202</v>
      </c>
      <c r="K610">
        <v>148</v>
      </c>
      <c r="L610">
        <v>225</v>
      </c>
      <c r="M610">
        <v>53</v>
      </c>
      <c r="O610">
        <v>9</v>
      </c>
      <c r="P610">
        <v>331</v>
      </c>
      <c r="Q610">
        <v>252</v>
      </c>
      <c r="R610">
        <v>89</v>
      </c>
      <c r="S610">
        <v>176</v>
      </c>
      <c r="T610">
        <v>91</v>
      </c>
      <c r="U610">
        <v>41</v>
      </c>
      <c r="V610">
        <v>135</v>
      </c>
      <c r="W610">
        <v>384</v>
      </c>
      <c r="X610">
        <v>92</v>
      </c>
      <c r="Z610">
        <v>254</v>
      </c>
      <c r="AB610">
        <v>299</v>
      </c>
      <c r="AC610">
        <v>205</v>
      </c>
      <c r="AD610">
        <v>22</v>
      </c>
      <c r="AE610">
        <v>272</v>
      </c>
      <c r="AF610">
        <v>516</v>
      </c>
      <c r="AG610">
        <v>367</v>
      </c>
      <c r="AI610">
        <v>57</v>
      </c>
      <c r="AK610">
        <v>804</v>
      </c>
      <c r="AL610">
        <v>531</v>
      </c>
      <c r="AO610">
        <v>128</v>
      </c>
      <c r="AQ610">
        <v>90</v>
      </c>
      <c r="AR610">
        <v>275</v>
      </c>
      <c r="AS610">
        <v>928</v>
      </c>
      <c r="AU610">
        <v>535</v>
      </c>
      <c r="AV610">
        <v>49</v>
      </c>
      <c r="AW610">
        <v>62</v>
      </c>
      <c r="AX610">
        <v>130</v>
      </c>
      <c r="AY610">
        <v>98</v>
      </c>
      <c r="AZ610">
        <v>12</v>
      </c>
    </row>
    <row r="611" spans="1:52">
      <c r="A611" t="str">
        <f t="shared" si="48"/>
        <v>2017</v>
      </c>
      <c r="B611" t="str">
        <f t="shared" si="49"/>
        <v>August</v>
      </c>
      <c r="C611" s="2">
        <v>42978</v>
      </c>
      <c r="D611" s="1" t="str">
        <f t="shared" si="45"/>
        <v>OK</v>
      </c>
      <c r="E611">
        <f t="shared" si="46"/>
        <v>1</v>
      </c>
      <c r="F611">
        <f t="shared" si="47"/>
        <v>0</v>
      </c>
      <c r="G611" s="13">
        <v>42978</v>
      </c>
      <c r="I611">
        <v>335</v>
      </c>
      <c r="J611">
        <v>257</v>
      </c>
      <c r="K611">
        <v>249</v>
      </c>
      <c r="L611">
        <v>345</v>
      </c>
      <c r="M611">
        <v>60</v>
      </c>
      <c r="O611">
        <v>9</v>
      </c>
      <c r="P611">
        <v>493</v>
      </c>
      <c r="Q611">
        <v>400</v>
      </c>
      <c r="R611">
        <v>99</v>
      </c>
      <c r="S611">
        <v>260</v>
      </c>
      <c r="T611">
        <v>96</v>
      </c>
      <c r="U611">
        <v>42</v>
      </c>
      <c r="V611">
        <v>180</v>
      </c>
      <c r="W611">
        <v>577</v>
      </c>
      <c r="X611">
        <v>237</v>
      </c>
      <c r="Z611">
        <v>350</v>
      </c>
      <c r="AB611">
        <v>469</v>
      </c>
      <c r="AC611">
        <v>302</v>
      </c>
      <c r="AD611">
        <v>82</v>
      </c>
      <c r="AE611">
        <v>463</v>
      </c>
      <c r="AF611">
        <v>798</v>
      </c>
      <c r="AG611">
        <v>568</v>
      </c>
      <c r="AI611">
        <v>227</v>
      </c>
      <c r="AK611">
        <v>1005</v>
      </c>
      <c r="AL611">
        <v>739</v>
      </c>
      <c r="AO611">
        <v>189</v>
      </c>
      <c r="AQ611">
        <v>130</v>
      </c>
      <c r="AR611">
        <v>458</v>
      </c>
      <c r="AS611">
        <v>1114</v>
      </c>
      <c r="AU611">
        <v>870</v>
      </c>
      <c r="AV611">
        <v>56</v>
      </c>
      <c r="AW611">
        <v>118</v>
      </c>
      <c r="AX611">
        <v>146</v>
      </c>
      <c r="AY611">
        <v>144</v>
      </c>
      <c r="AZ611">
        <v>23</v>
      </c>
    </row>
    <row r="612" spans="1:52">
      <c r="A612" t="str">
        <f t="shared" si="48"/>
        <v>2017</v>
      </c>
      <c r="B612" t="str">
        <f t="shared" si="49"/>
        <v>September</v>
      </c>
      <c r="C612" s="2">
        <v>42979</v>
      </c>
      <c r="D612" s="1" t="str">
        <f t="shared" si="45"/>
        <v>OK</v>
      </c>
      <c r="E612">
        <f t="shared" si="46"/>
        <v>1</v>
      </c>
      <c r="F612">
        <f t="shared" si="47"/>
        <v>0</v>
      </c>
      <c r="G612" s="13">
        <v>42979</v>
      </c>
      <c r="I612">
        <v>299</v>
      </c>
      <c r="J612">
        <v>223</v>
      </c>
      <c r="K612">
        <v>262</v>
      </c>
      <c r="L612">
        <v>337</v>
      </c>
      <c r="M612">
        <v>94</v>
      </c>
      <c r="O612">
        <v>19</v>
      </c>
      <c r="P612">
        <v>515</v>
      </c>
      <c r="Q612">
        <v>316</v>
      </c>
      <c r="R612">
        <v>97</v>
      </c>
      <c r="S612">
        <v>228</v>
      </c>
      <c r="T612">
        <v>97</v>
      </c>
      <c r="U612">
        <v>44</v>
      </c>
      <c r="V612">
        <v>167</v>
      </c>
      <c r="W612">
        <v>561</v>
      </c>
      <c r="X612">
        <v>107</v>
      </c>
      <c r="Z612">
        <v>355</v>
      </c>
      <c r="AB612">
        <v>388</v>
      </c>
      <c r="AC612">
        <v>259</v>
      </c>
      <c r="AD612">
        <v>37</v>
      </c>
      <c r="AE612">
        <v>384</v>
      </c>
      <c r="AF612">
        <v>697</v>
      </c>
      <c r="AG612">
        <v>449</v>
      </c>
      <c r="AI612">
        <v>247</v>
      </c>
      <c r="AK612">
        <v>992</v>
      </c>
      <c r="AL612">
        <v>764</v>
      </c>
      <c r="AO612">
        <v>159</v>
      </c>
      <c r="AQ612">
        <v>100</v>
      </c>
      <c r="AR612">
        <v>413</v>
      </c>
      <c r="AS612">
        <v>1140</v>
      </c>
      <c r="AU612">
        <v>681</v>
      </c>
      <c r="AV612">
        <v>43</v>
      </c>
      <c r="AW612">
        <v>93</v>
      </c>
      <c r="AX612">
        <v>155</v>
      </c>
      <c r="AY612">
        <v>133</v>
      </c>
      <c r="AZ612">
        <v>16</v>
      </c>
    </row>
    <row r="613" spans="1:52">
      <c r="A613" t="str">
        <f t="shared" si="48"/>
        <v>2017</v>
      </c>
      <c r="B613" t="str">
        <f t="shared" si="49"/>
        <v>September</v>
      </c>
      <c r="C613" s="2">
        <v>42980</v>
      </c>
      <c r="D613" s="1" t="str">
        <f t="shared" si="45"/>
        <v>OK</v>
      </c>
      <c r="E613">
        <f t="shared" si="46"/>
        <v>0</v>
      </c>
      <c r="F613">
        <f t="shared" si="47"/>
        <v>1</v>
      </c>
      <c r="G613" s="13">
        <v>42980</v>
      </c>
      <c r="I613">
        <v>61</v>
      </c>
      <c r="J613">
        <v>44</v>
      </c>
      <c r="K613">
        <v>76</v>
      </c>
      <c r="L613">
        <v>71</v>
      </c>
      <c r="M613">
        <v>47</v>
      </c>
      <c r="O613">
        <v>11</v>
      </c>
      <c r="P613">
        <v>125</v>
      </c>
      <c r="Q613">
        <v>69</v>
      </c>
      <c r="R613">
        <v>56</v>
      </c>
      <c r="S613">
        <v>101</v>
      </c>
      <c r="T613">
        <v>83</v>
      </c>
      <c r="U613">
        <v>8</v>
      </c>
      <c r="V613">
        <v>49</v>
      </c>
      <c r="W613">
        <v>143</v>
      </c>
      <c r="X613">
        <v>84</v>
      </c>
      <c r="Z613">
        <v>127</v>
      </c>
      <c r="AB613">
        <v>73</v>
      </c>
      <c r="AC613">
        <v>158</v>
      </c>
      <c r="AD613">
        <v>23</v>
      </c>
      <c r="AE613">
        <v>34</v>
      </c>
      <c r="AF613">
        <v>115</v>
      </c>
      <c r="AG613">
        <v>175</v>
      </c>
      <c r="AI613">
        <v>197</v>
      </c>
      <c r="AK613">
        <v>351</v>
      </c>
      <c r="AL613">
        <v>268</v>
      </c>
      <c r="AO613">
        <v>40</v>
      </c>
      <c r="AQ613">
        <v>44</v>
      </c>
      <c r="AR613">
        <v>95</v>
      </c>
      <c r="AS613">
        <v>440</v>
      </c>
      <c r="AU613">
        <v>254</v>
      </c>
      <c r="AV613">
        <v>44</v>
      </c>
      <c r="AW613">
        <v>67</v>
      </c>
      <c r="AX613">
        <v>79</v>
      </c>
      <c r="AY613">
        <v>31</v>
      </c>
      <c r="AZ613">
        <v>34</v>
      </c>
    </row>
    <row r="614" spans="1:52">
      <c r="A614" t="str">
        <f t="shared" si="48"/>
        <v>2017</v>
      </c>
      <c r="B614" t="str">
        <f t="shared" si="49"/>
        <v>September</v>
      </c>
      <c r="C614" s="2">
        <v>42981</v>
      </c>
      <c r="D614" s="1" t="str">
        <f t="shared" si="45"/>
        <v>OK</v>
      </c>
      <c r="E614">
        <f t="shared" si="46"/>
        <v>0</v>
      </c>
      <c r="F614">
        <f t="shared" si="47"/>
        <v>1</v>
      </c>
      <c r="G614" s="13">
        <v>42981</v>
      </c>
      <c r="I614">
        <v>236</v>
      </c>
      <c r="J614">
        <v>81</v>
      </c>
      <c r="K614">
        <v>336</v>
      </c>
      <c r="L614">
        <v>126</v>
      </c>
      <c r="M614">
        <v>129</v>
      </c>
      <c r="O614">
        <v>24</v>
      </c>
      <c r="P614">
        <v>271</v>
      </c>
      <c r="Q614">
        <v>292</v>
      </c>
      <c r="R614">
        <v>34</v>
      </c>
      <c r="S614">
        <v>172</v>
      </c>
      <c r="T614">
        <v>113</v>
      </c>
      <c r="U614">
        <v>30</v>
      </c>
      <c r="V614">
        <v>56</v>
      </c>
      <c r="W614">
        <v>280</v>
      </c>
      <c r="X614">
        <v>200</v>
      </c>
      <c r="Z614">
        <v>388</v>
      </c>
      <c r="AB614">
        <v>430</v>
      </c>
      <c r="AC614">
        <v>693</v>
      </c>
      <c r="AD614">
        <v>23</v>
      </c>
      <c r="AE614">
        <v>182</v>
      </c>
      <c r="AF614">
        <v>535</v>
      </c>
      <c r="AG614">
        <v>728</v>
      </c>
      <c r="AI614">
        <v>484</v>
      </c>
      <c r="AK614">
        <v>1070</v>
      </c>
      <c r="AL614">
        <v>738</v>
      </c>
      <c r="AO614">
        <v>161</v>
      </c>
      <c r="AQ614">
        <v>163</v>
      </c>
      <c r="AR614">
        <v>157</v>
      </c>
      <c r="AS614">
        <v>1271</v>
      </c>
      <c r="AU614">
        <v>686</v>
      </c>
      <c r="AV614">
        <v>202</v>
      </c>
      <c r="AW614">
        <v>375</v>
      </c>
      <c r="AX614">
        <v>50</v>
      </c>
      <c r="AY614">
        <v>104</v>
      </c>
      <c r="AZ614">
        <v>150</v>
      </c>
    </row>
    <row r="615" spans="1:52">
      <c r="A615" t="str">
        <f t="shared" si="48"/>
        <v>2017</v>
      </c>
      <c r="B615" t="str">
        <f t="shared" si="49"/>
        <v>September</v>
      </c>
      <c r="C615" s="2">
        <v>42982</v>
      </c>
      <c r="D615" s="1" t="str">
        <f t="shared" si="45"/>
        <v>OK</v>
      </c>
      <c r="E615">
        <f t="shared" si="46"/>
        <v>1</v>
      </c>
      <c r="F615">
        <f t="shared" si="47"/>
        <v>0</v>
      </c>
      <c r="G615" s="13">
        <v>42982</v>
      </c>
      <c r="I615">
        <v>380</v>
      </c>
      <c r="J615">
        <v>253</v>
      </c>
      <c r="K615">
        <v>235</v>
      </c>
      <c r="L615">
        <v>416</v>
      </c>
      <c r="M615">
        <v>103</v>
      </c>
      <c r="O615">
        <v>15</v>
      </c>
      <c r="P615">
        <v>643</v>
      </c>
      <c r="Q615">
        <v>436</v>
      </c>
      <c r="R615">
        <v>81</v>
      </c>
      <c r="S615">
        <v>288</v>
      </c>
      <c r="T615">
        <v>98</v>
      </c>
      <c r="U615">
        <v>45</v>
      </c>
      <c r="V615">
        <v>196</v>
      </c>
      <c r="W615">
        <v>580</v>
      </c>
      <c r="X615">
        <v>134</v>
      </c>
      <c r="Z615">
        <v>349</v>
      </c>
      <c r="AB615">
        <v>565</v>
      </c>
      <c r="AC615">
        <v>314</v>
      </c>
      <c r="AD615">
        <v>29</v>
      </c>
      <c r="AE615">
        <v>537</v>
      </c>
      <c r="AF615">
        <v>986</v>
      </c>
      <c r="AG615">
        <v>681</v>
      </c>
      <c r="AI615">
        <v>263</v>
      </c>
      <c r="AK615">
        <v>1172</v>
      </c>
      <c r="AL615">
        <v>841</v>
      </c>
      <c r="AO615">
        <v>255</v>
      </c>
      <c r="AQ615">
        <v>167</v>
      </c>
      <c r="AR615">
        <v>419</v>
      </c>
      <c r="AS615">
        <v>1214</v>
      </c>
      <c r="AU615">
        <v>601</v>
      </c>
      <c r="AV615">
        <v>82</v>
      </c>
      <c r="AW615">
        <v>112</v>
      </c>
      <c r="AX615">
        <v>147</v>
      </c>
      <c r="AY615">
        <v>159</v>
      </c>
      <c r="AZ615">
        <v>30</v>
      </c>
    </row>
    <row r="616" spans="1:52">
      <c r="A616" t="str">
        <f t="shared" si="48"/>
        <v>2017</v>
      </c>
      <c r="B616" t="str">
        <f t="shared" si="49"/>
        <v>September</v>
      </c>
      <c r="C616" s="2">
        <v>42983</v>
      </c>
      <c r="D616" s="1" t="str">
        <f t="shared" si="45"/>
        <v>OK</v>
      </c>
      <c r="E616">
        <f t="shared" si="46"/>
        <v>1</v>
      </c>
      <c r="F616">
        <f t="shared" si="47"/>
        <v>0</v>
      </c>
      <c r="G616" s="13">
        <v>42983</v>
      </c>
      <c r="I616">
        <v>400</v>
      </c>
      <c r="J616">
        <v>262</v>
      </c>
      <c r="K616">
        <v>299</v>
      </c>
      <c r="L616">
        <v>442</v>
      </c>
      <c r="M616">
        <v>109</v>
      </c>
      <c r="O616">
        <v>11</v>
      </c>
      <c r="P616">
        <v>666</v>
      </c>
      <c r="Q616">
        <v>455</v>
      </c>
      <c r="R616">
        <v>82</v>
      </c>
      <c r="S616">
        <v>287</v>
      </c>
      <c r="T616">
        <v>126</v>
      </c>
      <c r="U616">
        <v>40</v>
      </c>
      <c r="V616">
        <v>204</v>
      </c>
      <c r="W616">
        <v>602</v>
      </c>
      <c r="X616">
        <v>148</v>
      </c>
      <c r="Z616">
        <v>382</v>
      </c>
      <c r="AB616">
        <v>567</v>
      </c>
      <c r="AC616">
        <v>384</v>
      </c>
      <c r="AD616">
        <v>50</v>
      </c>
      <c r="AE616">
        <v>525</v>
      </c>
      <c r="AF616">
        <v>1015</v>
      </c>
      <c r="AG616">
        <v>695</v>
      </c>
      <c r="AI616">
        <v>246</v>
      </c>
      <c r="AK616">
        <v>1207</v>
      </c>
      <c r="AL616">
        <v>850</v>
      </c>
      <c r="AO616">
        <v>210</v>
      </c>
      <c r="AQ616">
        <v>139</v>
      </c>
      <c r="AR616">
        <v>457</v>
      </c>
      <c r="AS616">
        <v>1094</v>
      </c>
      <c r="AU616">
        <v>572</v>
      </c>
      <c r="AV616">
        <v>69</v>
      </c>
      <c r="AW616">
        <v>160</v>
      </c>
      <c r="AX616">
        <v>163</v>
      </c>
      <c r="AY616">
        <v>159</v>
      </c>
      <c r="AZ616">
        <v>28</v>
      </c>
    </row>
    <row r="617" spans="1:52">
      <c r="A617" t="str">
        <f t="shared" si="48"/>
        <v>2017</v>
      </c>
      <c r="B617" t="str">
        <f t="shared" si="49"/>
        <v>September</v>
      </c>
      <c r="C617" s="2">
        <v>42984</v>
      </c>
      <c r="D617" s="1" t="str">
        <f t="shared" si="45"/>
        <v>OK</v>
      </c>
      <c r="E617">
        <f t="shared" si="46"/>
        <v>1</v>
      </c>
      <c r="F617">
        <f t="shared" si="47"/>
        <v>0</v>
      </c>
      <c r="G617" s="13">
        <v>42984</v>
      </c>
      <c r="I617">
        <v>186</v>
      </c>
      <c r="J617">
        <v>154</v>
      </c>
      <c r="K617">
        <v>117</v>
      </c>
      <c r="L617">
        <v>223</v>
      </c>
      <c r="M617">
        <v>37</v>
      </c>
      <c r="O617">
        <v>5</v>
      </c>
      <c r="P617">
        <v>362</v>
      </c>
      <c r="Q617">
        <v>214</v>
      </c>
      <c r="R617">
        <v>68</v>
      </c>
      <c r="S617">
        <v>190</v>
      </c>
      <c r="T617">
        <v>92</v>
      </c>
      <c r="U617">
        <v>23</v>
      </c>
      <c r="V617">
        <v>151</v>
      </c>
      <c r="W617">
        <v>343</v>
      </c>
      <c r="X617">
        <v>83</v>
      </c>
      <c r="Z617">
        <v>234</v>
      </c>
      <c r="AB617">
        <v>292</v>
      </c>
      <c r="AC617">
        <v>132</v>
      </c>
      <c r="AD617">
        <v>19</v>
      </c>
      <c r="AE617">
        <v>271</v>
      </c>
      <c r="AF617">
        <v>463</v>
      </c>
      <c r="AG617">
        <v>272</v>
      </c>
      <c r="AI617">
        <v>104</v>
      </c>
      <c r="AK617">
        <v>633</v>
      </c>
      <c r="AL617">
        <v>418</v>
      </c>
      <c r="AO617">
        <v>99</v>
      </c>
      <c r="AQ617">
        <v>52</v>
      </c>
      <c r="AR617">
        <v>248</v>
      </c>
      <c r="AS617">
        <v>449</v>
      </c>
      <c r="AU617">
        <v>295</v>
      </c>
      <c r="AV617">
        <v>46</v>
      </c>
      <c r="AW617">
        <v>42</v>
      </c>
      <c r="AX617">
        <v>110</v>
      </c>
      <c r="AY617">
        <v>88</v>
      </c>
      <c r="AZ617">
        <v>17</v>
      </c>
    </row>
    <row r="618" spans="1:52">
      <c r="A618" t="str">
        <f t="shared" si="48"/>
        <v>2017</v>
      </c>
      <c r="B618" t="str">
        <f t="shared" si="49"/>
        <v>September</v>
      </c>
      <c r="C618" s="2">
        <v>42985</v>
      </c>
      <c r="D618" s="1" t="str">
        <f t="shared" si="45"/>
        <v>OK</v>
      </c>
      <c r="E618">
        <f t="shared" si="46"/>
        <v>1</v>
      </c>
      <c r="F618">
        <f t="shared" si="47"/>
        <v>0</v>
      </c>
      <c r="G618" s="13">
        <v>42985</v>
      </c>
      <c r="I618">
        <v>281</v>
      </c>
      <c r="J618">
        <v>240</v>
      </c>
      <c r="K618">
        <v>340</v>
      </c>
      <c r="L618">
        <v>291</v>
      </c>
      <c r="M618">
        <v>63</v>
      </c>
      <c r="O618">
        <v>1</v>
      </c>
      <c r="P618">
        <v>529</v>
      </c>
      <c r="Q618">
        <v>308</v>
      </c>
      <c r="R618">
        <v>84</v>
      </c>
      <c r="S618">
        <v>239</v>
      </c>
      <c r="T618">
        <v>104</v>
      </c>
      <c r="U618">
        <v>47</v>
      </c>
      <c r="V618">
        <v>170</v>
      </c>
      <c r="W618">
        <v>484</v>
      </c>
      <c r="X618">
        <v>230</v>
      </c>
      <c r="Z618">
        <v>244</v>
      </c>
      <c r="AB618">
        <v>368</v>
      </c>
      <c r="AC618">
        <v>206</v>
      </c>
      <c r="AD618">
        <v>28</v>
      </c>
      <c r="AE618">
        <v>366</v>
      </c>
      <c r="AF618">
        <v>650</v>
      </c>
      <c r="AG618">
        <v>360</v>
      </c>
      <c r="AI618">
        <v>146</v>
      </c>
      <c r="AK618">
        <v>821</v>
      </c>
      <c r="AL618">
        <v>610</v>
      </c>
      <c r="AO618">
        <v>174</v>
      </c>
      <c r="AQ618">
        <v>89</v>
      </c>
      <c r="AR618">
        <v>359</v>
      </c>
      <c r="AS618">
        <v>781</v>
      </c>
      <c r="AU618">
        <v>404</v>
      </c>
      <c r="AV618">
        <v>32</v>
      </c>
      <c r="AW618">
        <v>43</v>
      </c>
      <c r="AX618">
        <v>131</v>
      </c>
      <c r="AY618">
        <v>123</v>
      </c>
      <c r="AZ618">
        <v>13</v>
      </c>
    </row>
    <row r="619" spans="1:52">
      <c r="A619" t="str">
        <f t="shared" si="48"/>
        <v>2017</v>
      </c>
      <c r="B619" t="str">
        <f t="shared" si="49"/>
        <v>September</v>
      </c>
      <c r="C619" s="2">
        <v>42986</v>
      </c>
      <c r="D619" s="1" t="str">
        <f t="shared" si="45"/>
        <v>OK</v>
      </c>
      <c r="E619">
        <f t="shared" si="46"/>
        <v>1</v>
      </c>
      <c r="F619">
        <f t="shared" si="47"/>
        <v>0</v>
      </c>
      <c r="G619" s="13">
        <v>42986</v>
      </c>
      <c r="I619">
        <v>299</v>
      </c>
      <c r="J619">
        <v>200</v>
      </c>
      <c r="K619">
        <v>224</v>
      </c>
      <c r="L619">
        <v>287</v>
      </c>
      <c r="M619">
        <v>77</v>
      </c>
      <c r="O619">
        <v>21</v>
      </c>
      <c r="P619">
        <v>493</v>
      </c>
      <c r="Q619">
        <v>326</v>
      </c>
      <c r="R619">
        <v>103</v>
      </c>
      <c r="S619">
        <v>252</v>
      </c>
      <c r="T619">
        <v>103</v>
      </c>
      <c r="U619">
        <v>29</v>
      </c>
      <c r="V619">
        <v>147</v>
      </c>
      <c r="W619">
        <v>459</v>
      </c>
      <c r="X619">
        <v>121</v>
      </c>
      <c r="Z619">
        <v>316</v>
      </c>
      <c r="AB619">
        <v>394</v>
      </c>
      <c r="AC619">
        <v>247</v>
      </c>
      <c r="AD619">
        <v>46</v>
      </c>
      <c r="AE619">
        <v>374</v>
      </c>
      <c r="AF619">
        <v>690</v>
      </c>
      <c r="AG619">
        <v>467</v>
      </c>
      <c r="AI619">
        <v>223</v>
      </c>
      <c r="AK619">
        <v>927</v>
      </c>
      <c r="AL619">
        <v>683</v>
      </c>
      <c r="AO619">
        <v>196</v>
      </c>
      <c r="AQ619">
        <v>100</v>
      </c>
      <c r="AR619">
        <v>344</v>
      </c>
      <c r="AS619">
        <v>1005</v>
      </c>
      <c r="AU619">
        <v>492</v>
      </c>
      <c r="AV619">
        <v>59</v>
      </c>
      <c r="AW619">
        <v>95</v>
      </c>
      <c r="AX619">
        <v>118</v>
      </c>
      <c r="AY619">
        <v>123</v>
      </c>
      <c r="AZ619">
        <v>22</v>
      </c>
    </row>
    <row r="620" spans="1:52">
      <c r="A620" t="str">
        <f t="shared" si="48"/>
        <v>2017</v>
      </c>
      <c r="B620" t="str">
        <f t="shared" si="49"/>
        <v>September</v>
      </c>
      <c r="C620" s="2">
        <v>42987</v>
      </c>
      <c r="D620" s="1" t="str">
        <f t="shared" si="45"/>
        <v>OK</v>
      </c>
      <c r="E620">
        <f t="shared" si="46"/>
        <v>0</v>
      </c>
      <c r="F620">
        <f t="shared" si="47"/>
        <v>1</v>
      </c>
      <c r="G620" s="13">
        <v>42987</v>
      </c>
      <c r="I620">
        <v>67</v>
      </c>
      <c r="J620">
        <v>44</v>
      </c>
      <c r="K620">
        <v>161</v>
      </c>
      <c r="L620">
        <v>70</v>
      </c>
      <c r="M620">
        <v>61</v>
      </c>
      <c r="O620">
        <v>17</v>
      </c>
      <c r="P620">
        <v>118</v>
      </c>
      <c r="Q620">
        <v>80</v>
      </c>
      <c r="R620">
        <v>27</v>
      </c>
      <c r="S620">
        <v>122</v>
      </c>
      <c r="T620">
        <v>70</v>
      </c>
      <c r="U620">
        <v>21</v>
      </c>
      <c r="V620">
        <v>50</v>
      </c>
      <c r="W620">
        <v>163</v>
      </c>
      <c r="X620">
        <v>106</v>
      </c>
      <c r="Z620">
        <v>151</v>
      </c>
      <c r="AB620">
        <v>77</v>
      </c>
      <c r="AC620">
        <v>189</v>
      </c>
      <c r="AD620">
        <v>29</v>
      </c>
      <c r="AE620">
        <v>43</v>
      </c>
      <c r="AF620">
        <v>145</v>
      </c>
      <c r="AG620">
        <v>162</v>
      </c>
      <c r="AI620">
        <v>123</v>
      </c>
      <c r="AK620">
        <v>362</v>
      </c>
      <c r="AL620">
        <v>213</v>
      </c>
      <c r="AO620">
        <v>40</v>
      </c>
      <c r="AQ620">
        <v>47</v>
      </c>
      <c r="AR620">
        <v>107</v>
      </c>
      <c r="AS620">
        <v>409</v>
      </c>
      <c r="AU620">
        <v>167</v>
      </c>
      <c r="AV620">
        <v>21</v>
      </c>
      <c r="AW620">
        <v>96</v>
      </c>
      <c r="AX620">
        <v>56</v>
      </c>
      <c r="AY620">
        <v>54</v>
      </c>
      <c r="AZ620">
        <v>15</v>
      </c>
    </row>
    <row r="621" spans="1:52">
      <c r="A621" t="str">
        <f t="shared" si="48"/>
        <v>2017</v>
      </c>
      <c r="B621" t="str">
        <f t="shared" si="49"/>
        <v>September</v>
      </c>
      <c r="C621" s="2">
        <v>42988</v>
      </c>
      <c r="D621" s="1" t="str">
        <f t="shared" si="45"/>
        <v>OK</v>
      </c>
      <c r="E621">
        <f t="shared" si="46"/>
        <v>0</v>
      </c>
      <c r="F621">
        <f t="shared" si="47"/>
        <v>1</v>
      </c>
      <c r="G621" s="13">
        <v>42988</v>
      </c>
      <c r="I621">
        <v>61</v>
      </c>
      <c r="J621">
        <v>26</v>
      </c>
      <c r="K621">
        <v>235</v>
      </c>
      <c r="L621">
        <v>49</v>
      </c>
      <c r="M621">
        <v>29</v>
      </c>
      <c r="O621">
        <v>3</v>
      </c>
      <c r="P621">
        <v>76</v>
      </c>
      <c r="Q621">
        <v>60</v>
      </c>
      <c r="R621">
        <v>19</v>
      </c>
      <c r="S621">
        <v>86</v>
      </c>
      <c r="T621">
        <v>53</v>
      </c>
      <c r="U621">
        <v>2</v>
      </c>
      <c r="V621">
        <v>30</v>
      </c>
      <c r="W621">
        <v>91</v>
      </c>
      <c r="X621">
        <v>75</v>
      </c>
      <c r="Z621">
        <v>63</v>
      </c>
      <c r="AB621">
        <v>61</v>
      </c>
      <c r="AC621">
        <v>110</v>
      </c>
      <c r="AD621">
        <v>7</v>
      </c>
      <c r="AE621">
        <v>42</v>
      </c>
      <c r="AF621">
        <v>171</v>
      </c>
      <c r="AG621">
        <v>180</v>
      </c>
      <c r="AI621">
        <v>62</v>
      </c>
      <c r="AK621">
        <v>226</v>
      </c>
      <c r="AL621">
        <v>177</v>
      </c>
      <c r="AO621">
        <v>57</v>
      </c>
      <c r="AQ621">
        <v>40</v>
      </c>
      <c r="AR621">
        <v>86</v>
      </c>
      <c r="AS621">
        <v>1019</v>
      </c>
      <c r="AU621">
        <v>124</v>
      </c>
      <c r="AV621">
        <v>47</v>
      </c>
      <c r="AW621">
        <v>58</v>
      </c>
      <c r="AX621">
        <v>32</v>
      </c>
      <c r="AY621">
        <v>34</v>
      </c>
      <c r="AZ621">
        <v>14</v>
      </c>
    </row>
    <row r="622" spans="1:52">
      <c r="A622" t="str">
        <f t="shared" si="48"/>
        <v>2017</v>
      </c>
      <c r="B622" t="str">
        <f t="shared" si="49"/>
        <v>September</v>
      </c>
      <c r="C622" s="2">
        <v>42989</v>
      </c>
      <c r="D622" s="1" t="str">
        <f t="shared" si="45"/>
        <v>OK</v>
      </c>
      <c r="E622">
        <f t="shared" si="46"/>
        <v>1</v>
      </c>
      <c r="F622">
        <f t="shared" si="47"/>
        <v>0</v>
      </c>
      <c r="G622" s="13">
        <v>42989</v>
      </c>
      <c r="I622">
        <v>230</v>
      </c>
      <c r="J622">
        <v>213</v>
      </c>
      <c r="K622">
        <v>183</v>
      </c>
      <c r="L622">
        <v>274</v>
      </c>
      <c r="M622">
        <v>41</v>
      </c>
      <c r="O622">
        <v>2</v>
      </c>
      <c r="P622">
        <v>483</v>
      </c>
      <c r="Q622">
        <v>232</v>
      </c>
      <c r="R622">
        <v>88</v>
      </c>
      <c r="S622">
        <v>177</v>
      </c>
      <c r="T622">
        <v>71</v>
      </c>
      <c r="U622">
        <v>19</v>
      </c>
      <c r="V622">
        <v>160</v>
      </c>
      <c r="W622">
        <v>431</v>
      </c>
      <c r="X622">
        <v>80</v>
      </c>
      <c r="Z622">
        <v>194</v>
      </c>
      <c r="AB622">
        <v>376</v>
      </c>
      <c r="AC622">
        <v>155</v>
      </c>
      <c r="AD622">
        <v>26</v>
      </c>
      <c r="AE622">
        <v>365</v>
      </c>
      <c r="AF622">
        <v>576</v>
      </c>
      <c r="AG622">
        <v>294</v>
      </c>
      <c r="AI622">
        <v>114</v>
      </c>
      <c r="AK622">
        <v>678</v>
      </c>
      <c r="AL622">
        <v>429</v>
      </c>
      <c r="AO622">
        <v>128</v>
      </c>
      <c r="AQ622">
        <v>66</v>
      </c>
      <c r="AR622">
        <v>325</v>
      </c>
      <c r="AS622">
        <v>1094</v>
      </c>
      <c r="AU622">
        <v>317</v>
      </c>
      <c r="AV622">
        <v>33</v>
      </c>
      <c r="AW622">
        <v>23</v>
      </c>
      <c r="AX622">
        <v>115</v>
      </c>
      <c r="AY622">
        <v>109</v>
      </c>
      <c r="AZ622">
        <v>13</v>
      </c>
    </row>
    <row r="623" spans="1:52">
      <c r="A623" t="str">
        <f t="shared" si="48"/>
        <v>2017</v>
      </c>
      <c r="B623" t="str">
        <f t="shared" si="49"/>
        <v>September</v>
      </c>
      <c r="C623" s="2">
        <v>42990</v>
      </c>
      <c r="D623" s="1" t="str">
        <f t="shared" si="45"/>
        <v>OK</v>
      </c>
      <c r="E623">
        <f t="shared" si="46"/>
        <v>1</v>
      </c>
      <c r="F623">
        <f t="shared" si="47"/>
        <v>0</v>
      </c>
      <c r="G623" s="13">
        <v>42990</v>
      </c>
      <c r="I623">
        <v>327</v>
      </c>
      <c r="J623">
        <v>237</v>
      </c>
      <c r="K623">
        <v>263</v>
      </c>
      <c r="L623">
        <v>365</v>
      </c>
      <c r="M623">
        <v>85</v>
      </c>
      <c r="O623">
        <v>13</v>
      </c>
      <c r="P623">
        <v>637</v>
      </c>
      <c r="Q623">
        <v>351</v>
      </c>
      <c r="R623">
        <v>90</v>
      </c>
      <c r="S623">
        <v>247</v>
      </c>
      <c r="T623">
        <v>81</v>
      </c>
      <c r="U623">
        <v>36</v>
      </c>
      <c r="V623">
        <v>185</v>
      </c>
      <c r="W623">
        <v>525</v>
      </c>
      <c r="X623">
        <v>108</v>
      </c>
      <c r="Z623">
        <v>335</v>
      </c>
      <c r="AB623">
        <v>448</v>
      </c>
      <c r="AC623">
        <v>239</v>
      </c>
      <c r="AD623">
        <v>31</v>
      </c>
      <c r="AE623">
        <v>426</v>
      </c>
      <c r="AF623">
        <v>796</v>
      </c>
      <c r="AG623">
        <v>482</v>
      </c>
      <c r="AI623">
        <v>137</v>
      </c>
      <c r="AK623">
        <v>1031</v>
      </c>
      <c r="AL623">
        <v>686</v>
      </c>
      <c r="AO623">
        <v>172</v>
      </c>
      <c r="AQ623">
        <v>106</v>
      </c>
      <c r="AR623">
        <v>429</v>
      </c>
      <c r="AS623">
        <v>1214</v>
      </c>
      <c r="AU623">
        <v>466</v>
      </c>
      <c r="AV623">
        <v>47</v>
      </c>
      <c r="AW623">
        <v>93</v>
      </c>
      <c r="AX623">
        <v>165</v>
      </c>
      <c r="AY623">
        <v>125</v>
      </c>
      <c r="AZ623">
        <v>10</v>
      </c>
    </row>
    <row r="624" spans="1:52">
      <c r="A624" t="str">
        <f t="shared" si="48"/>
        <v>2017</v>
      </c>
      <c r="B624" t="str">
        <f t="shared" si="49"/>
        <v>September</v>
      </c>
      <c r="C624" s="2">
        <v>42991</v>
      </c>
      <c r="D624" s="1" t="str">
        <f t="shared" si="45"/>
        <v>OK</v>
      </c>
      <c r="E624">
        <f t="shared" si="46"/>
        <v>1</v>
      </c>
      <c r="F624">
        <f t="shared" si="47"/>
        <v>0</v>
      </c>
      <c r="G624" s="13">
        <v>42991</v>
      </c>
      <c r="I624">
        <v>380</v>
      </c>
      <c r="J624">
        <v>251</v>
      </c>
      <c r="K624">
        <v>225</v>
      </c>
      <c r="L624">
        <v>370</v>
      </c>
      <c r="M624">
        <v>105</v>
      </c>
      <c r="O624">
        <v>9</v>
      </c>
      <c r="P624">
        <v>676</v>
      </c>
      <c r="Q624">
        <v>398</v>
      </c>
      <c r="R624">
        <v>89</v>
      </c>
      <c r="S624">
        <v>279</v>
      </c>
      <c r="T624">
        <v>89</v>
      </c>
      <c r="U624">
        <v>35</v>
      </c>
      <c r="V624">
        <v>186</v>
      </c>
      <c r="W624">
        <v>563</v>
      </c>
      <c r="X624">
        <v>157</v>
      </c>
      <c r="Z624">
        <v>339</v>
      </c>
      <c r="AB624">
        <v>519</v>
      </c>
      <c r="AC624">
        <v>302</v>
      </c>
      <c r="AD624">
        <v>91</v>
      </c>
      <c r="AE624">
        <v>492</v>
      </c>
      <c r="AF624">
        <v>880</v>
      </c>
      <c r="AG624">
        <v>589</v>
      </c>
      <c r="AI624">
        <v>201</v>
      </c>
      <c r="AK624">
        <v>1042</v>
      </c>
      <c r="AL624">
        <v>834</v>
      </c>
      <c r="AO624">
        <v>183</v>
      </c>
      <c r="AQ624">
        <v>136</v>
      </c>
      <c r="AR624">
        <v>402</v>
      </c>
      <c r="AS624">
        <v>1133</v>
      </c>
      <c r="AU624">
        <v>592</v>
      </c>
      <c r="AV624">
        <v>162</v>
      </c>
      <c r="AW624">
        <v>115</v>
      </c>
      <c r="AX624">
        <v>160</v>
      </c>
      <c r="AY624">
        <v>145</v>
      </c>
      <c r="AZ624">
        <v>23</v>
      </c>
    </row>
    <row r="625" spans="1:52">
      <c r="A625" t="str">
        <f t="shared" si="48"/>
        <v>2017</v>
      </c>
      <c r="B625" t="str">
        <f t="shared" si="49"/>
        <v>September</v>
      </c>
      <c r="C625" s="2">
        <v>42992</v>
      </c>
      <c r="D625" s="1" t="str">
        <f t="shared" si="45"/>
        <v>OK</v>
      </c>
      <c r="E625">
        <f t="shared" si="46"/>
        <v>1</v>
      </c>
      <c r="F625">
        <f t="shared" si="47"/>
        <v>0</v>
      </c>
      <c r="G625" s="13">
        <v>42992</v>
      </c>
      <c r="I625">
        <v>324</v>
      </c>
      <c r="J625">
        <v>249</v>
      </c>
      <c r="K625">
        <v>302</v>
      </c>
      <c r="L625">
        <v>341</v>
      </c>
      <c r="M625">
        <v>70</v>
      </c>
      <c r="O625">
        <v>9</v>
      </c>
      <c r="P625">
        <v>585</v>
      </c>
      <c r="Q625">
        <v>362</v>
      </c>
      <c r="R625">
        <v>92</v>
      </c>
      <c r="S625">
        <v>247</v>
      </c>
      <c r="T625">
        <v>75</v>
      </c>
      <c r="U625">
        <v>29</v>
      </c>
      <c r="V625">
        <v>168</v>
      </c>
      <c r="W625">
        <v>507</v>
      </c>
      <c r="X625">
        <v>120</v>
      </c>
      <c r="Z625">
        <v>314</v>
      </c>
      <c r="AB625">
        <v>460</v>
      </c>
      <c r="AC625">
        <v>248</v>
      </c>
      <c r="AD625">
        <v>132</v>
      </c>
      <c r="AE625">
        <v>442</v>
      </c>
      <c r="AF625">
        <v>747</v>
      </c>
      <c r="AG625">
        <v>411</v>
      </c>
      <c r="AI625">
        <v>164</v>
      </c>
      <c r="AK625">
        <v>948</v>
      </c>
      <c r="AL625">
        <v>705</v>
      </c>
      <c r="AO625">
        <v>172</v>
      </c>
      <c r="AQ625">
        <v>89</v>
      </c>
      <c r="AR625">
        <v>404</v>
      </c>
      <c r="AS625">
        <v>1162</v>
      </c>
      <c r="AU625">
        <v>467</v>
      </c>
      <c r="AV625">
        <v>39</v>
      </c>
      <c r="AW625">
        <v>58</v>
      </c>
      <c r="AX625">
        <v>158</v>
      </c>
      <c r="AY625">
        <v>150</v>
      </c>
      <c r="AZ625">
        <v>17</v>
      </c>
    </row>
    <row r="626" spans="1:52">
      <c r="A626" t="str">
        <f t="shared" si="48"/>
        <v>2017</v>
      </c>
      <c r="B626" t="str">
        <f t="shared" si="49"/>
        <v>September</v>
      </c>
      <c r="C626" s="2">
        <v>42993</v>
      </c>
      <c r="D626" s="1" t="str">
        <f t="shared" si="45"/>
        <v>OK</v>
      </c>
      <c r="E626">
        <f t="shared" si="46"/>
        <v>1</v>
      </c>
      <c r="F626">
        <f t="shared" si="47"/>
        <v>0</v>
      </c>
      <c r="G626" s="13">
        <v>42993</v>
      </c>
      <c r="I626">
        <v>355</v>
      </c>
      <c r="J626">
        <v>212</v>
      </c>
      <c r="K626">
        <v>259</v>
      </c>
      <c r="L626">
        <v>309</v>
      </c>
      <c r="M626">
        <v>66</v>
      </c>
      <c r="O626">
        <v>13</v>
      </c>
      <c r="P626">
        <v>557</v>
      </c>
      <c r="Q626">
        <v>358</v>
      </c>
      <c r="R626">
        <v>75</v>
      </c>
      <c r="S626">
        <v>246</v>
      </c>
      <c r="T626">
        <v>90</v>
      </c>
      <c r="U626">
        <v>28</v>
      </c>
      <c r="V626">
        <v>181</v>
      </c>
      <c r="W626">
        <v>494</v>
      </c>
      <c r="X626">
        <v>133</v>
      </c>
      <c r="Z626">
        <v>387</v>
      </c>
      <c r="AB626">
        <v>488</v>
      </c>
      <c r="AC626">
        <v>316</v>
      </c>
      <c r="AD626">
        <v>24</v>
      </c>
      <c r="AE626">
        <v>425</v>
      </c>
      <c r="AF626">
        <v>787</v>
      </c>
      <c r="AG626">
        <v>526</v>
      </c>
      <c r="AI626">
        <v>235</v>
      </c>
      <c r="AK626">
        <v>1083</v>
      </c>
      <c r="AL626">
        <v>731</v>
      </c>
      <c r="AO626">
        <v>201</v>
      </c>
      <c r="AQ626">
        <v>111</v>
      </c>
      <c r="AR626">
        <v>384</v>
      </c>
      <c r="AS626">
        <v>1728</v>
      </c>
      <c r="AU626">
        <v>579</v>
      </c>
      <c r="AV626">
        <v>85</v>
      </c>
      <c r="AW626">
        <v>99</v>
      </c>
      <c r="AX626">
        <v>150</v>
      </c>
      <c r="AY626">
        <v>147</v>
      </c>
      <c r="AZ626">
        <v>44</v>
      </c>
    </row>
    <row r="627" spans="1:52">
      <c r="A627" t="str">
        <f t="shared" si="48"/>
        <v>2017</v>
      </c>
      <c r="B627" t="str">
        <f t="shared" si="49"/>
        <v>September</v>
      </c>
      <c r="C627" s="2">
        <v>42994</v>
      </c>
      <c r="D627" s="1" t="str">
        <f t="shared" si="45"/>
        <v>OK</v>
      </c>
      <c r="E627">
        <f t="shared" si="46"/>
        <v>0</v>
      </c>
      <c r="F627">
        <f t="shared" si="47"/>
        <v>1</v>
      </c>
      <c r="G627" s="13">
        <v>42994</v>
      </c>
      <c r="I627">
        <v>142</v>
      </c>
      <c r="J627">
        <v>72</v>
      </c>
      <c r="K627">
        <v>212</v>
      </c>
      <c r="L627">
        <v>112</v>
      </c>
      <c r="M627">
        <v>119</v>
      </c>
      <c r="O627">
        <v>12</v>
      </c>
      <c r="P627">
        <v>174</v>
      </c>
      <c r="Q627">
        <v>185</v>
      </c>
      <c r="R627">
        <v>40</v>
      </c>
      <c r="S627">
        <v>143</v>
      </c>
      <c r="T627">
        <v>80</v>
      </c>
      <c r="U627">
        <v>24</v>
      </c>
      <c r="V627">
        <v>65</v>
      </c>
      <c r="W627">
        <v>204</v>
      </c>
      <c r="X627">
        <v>167</v>
      </c>
      <c r="Z627">
        <v>268</v>
      </c>
      <c r="AB627">
        <v>239</v>
      </c>
      <c r="AC627">
        <v>362</v>
      </c>
      <c r="AD627">
        <v>30</v>
      </c>
      <c r="AE627">
        <v>134</v>
      </c>
      <c r="AF627">
        <v>337</v>
      </c>
      <c r="AG627">
        <v>392</v>
      </c>
      <c r="AI627">
        <v>287</v>
      </c>
      <c r="AK627">
        <v>648</v>
      </c>
      <c r="AL627">
        <v>444</v>
      </c>
      <c r="AO627">
        <v>83</v>
      </c>
      <c r="AQ627">
        <v>117</v>
      </c>
      <c r="AR627">
        <v>163</v>
      </c>
      <c r="AS627">
        <v>827</v>
      </c>
      <c r="AU627">
        <v>361</v>
      </c>
      <c r="AV627">
        <v>54</v>
      </c>
      <c r="AW627">
        <v>237</v>
      </c>
      <c r="AX627">
        <v>74</v>
      </c>
      <c r="AY627">
        <v>49</v>
      </c>
      <c r="AZ627">
        <v>33</v>
      </c>
    </row>
    <row r="628" spans="1:52">
      <c r="A628" t="str">
        <f t="shared" si="48"/>
        <v>2017</v>
      </c>
      <c r="B628" t="str">
        <f t="shared" si="49"/>
        <v>September</v>
      </c>
      <c r="C628" s="2">
        <v>42995</v>
      </c>
      <c r="D628" s="1" t="str">
        <f t="shared" si="45"/>
        <v>OK</v>
      </c>
      <c r="E628">
        <f t="shared" si="46"/>
        <v>0</v>
      </c>
      <c r="F628">
        <f t="shared" si="47"/>
        <v>1</v>
      </c>
      <c r="G628" s="13">
        <v>42995</v>
      </c>
      <c r="I628">
        <v>242</v>
      </c>
      <c r="J628">
        <v>95</v>
      </c>
      <c r="K628">
        <v>283</v>
      </c>
      <c r="L628">
        <v>118</v>
      </c>
      <c r="M628">
        <v>101</v>
      </c>
      <c r="O628">
        <v>18</v>
      </c>
      <c r="P628">
        <v>243</v>
      </c>
      <c r="Q628">
        <v>250</v>
      </c>
      <c r="R628">
        <v>31</v>
      </c>
      <c r="S628">
        <v>158</v>
      </c>
      <c r="T628">
        <v>89</v>
      </c>
      <c r="U628">
        <v>18</v>
      </c>
      <c r="V628">
        <v>42</v>
      </c>
      <c r="W628">
        <v>235</v>
      </c>
      <c r="X628">
        <v>199</v>
      </c>
      <c r="Z628">
        <v>276</v>
      </c>
      <c r="AB628">
        <v>290</v>
      </c>
      <c r="AC628">
        <v>635</v>
      </c>
      <c r="AD628">
        <v>30</v>
      </c>
      <c r="AE628">
        <v>163</v>
      </c>
      <c r="AF628">
        <v>508</v>
      </c>
      <c r="AG628">
        <v>650</v>
      </c>
      <c r="AI628">
        <v>470</v>
      </c>
      <c r="AK628">
        <v>906</v>
      </c>
      <c r="AL628">
        <v>636</v>
      </c>
      <c r="AO628">
        <v>133</v>
      </c>
      <c r="AQ628">
        <v>146</v>
      </c>
      <c r="AR628">
        <v>141</v>
      </c>
      <c r="AS628">
        <v>1437</v>
      </c>
      <c r="AU628">
        <v>582</v>
      </c>
      <c r="AV628">
        <v>160</v>
      </c>
      <c r="AW628">
        <v>395</v>
      </c>
      <c r="AX628">
        <v>59</v>
      </c>
      <c r="AY628">
        <v>61</v>
      </c>
      <c r="AZ628">
        <v>157</v>
      </c>
    </row>
    <row r="629" spans="1:52">
      <c r="A629" t="str">
        <f t="shared" si="48"/>
        <v>2017</v>
      </c>
      <c r="B629" t="str">
        <f t="shared" si="49"/>
        <v>September</v>
      </c>
      <c r="C629" s="2">
        <v>42996</v>
      </c>
      <c r="D629" s="1" t="str">
        <f t="shared" si="45"/>
        <v>OK</v>
      </c>
      <c r="E629">
        <f t="shared" si="46"/>
        <v>1</v>
      </c>
      <c r="F629">
        <f t="shared" si="47"/>
        <v>0</v>
      </c>
      <c r="G629" s="13">
        <v>42996</v>
      </c>
      <c r="I629">
        <v>188</v>
      </c>
      <c r="J629">
        <v>162</v>
      </c>
      <c r="K629">
        <v>184</v>
      </c>
      <c r="L629">
        <v>240</v>
      </c>
      <c r="M629">
        <v>45</v>
      </c>
      <c r="O629">
        <v>3</v>
      </c>
      <c r="P629">
        <v>441</v>
      </c>
      <c r="Q629">
        <v>225</v>
      </c>
      <c r="R629">
        <v>98</v>
      </c>
      <c r="S629">
        <v>165</v>
      </c>
      <c r="T629">
        <v>81</v>
      </c>
      <c r="U629">
        <v>19</v>
      </c>
      <c r="V629">
        <v>116</v>
      </c>
      <c r="W629">
        <v>390</v>
      </c>
      <c r="X629">
        <v>78</v>
      </c>
      <c r="Z629">
        <v>214</v>
      </c>
      <c r="AB629">
        <v>281</v>
      </c>
      <c r="AC629">
        <v>166</v>
      </c>
      <c r="AD629">
        <v>16</v>
      </c>
      <c r="AE629">
        <v>271</v>
      </c>
      <c r="AF629">
        <v>520</v>
      </c>
      <c r="AG629">
        <v>269</v>
      </c>
      <c r="AI629">
        <v>114</v>
      </c>
      <c r="AK629">
        <v>583</v>
      </c>
      <c r="AL629">
        <v>403</v>
      </c>
      <c r="AO629">
        <v>106</v>
      </c>
      <c r="AQ629">
        <v>63</v>
      </c>
      <c r="AR629">
        <v>348</v>
      </c>
      <c r="AS629">
        <v>876</v>
      </c>
      <c r="AU629">
        <v>282</v>
      </c>
      <c r="AV629">
        <v>43</v>
      </c>
      <c r="AW629">
        <v>82</v>
      </c>
      <c r="AX629">
        <v>111</v>
      </c>
      <c r="AY629">
        <v>84</v>
      </c>
      <c r="AZ629">
        <v>9</v>
      </c>
    </row>
    <row r="630" spans="1:52">
      <c r="A630" t="str">
        <f t="shared" si="48"/>
        <v>2017</v>
      </c>
      <c r="B630" t="str">
        <f t="shared" si="49"/>
        <v>September</v>
      </c>
      <c r="C630" s="2">
        <v>42997</v>
      </c>
      <c r="D630" s="1" t="str">
        <f t="shared" si="45"/>
        <v>OK</v>
      </c>
      <c r="E630">
        <f t="shared" si="46"/>
        <v>1</v>
      </c>
      <c r="F630">
        <f t="shared" si="47"/>
        <v>0</v>
      </c>
      <c r="G630" s="13">
        <v>42997</v>
      </c>
      <c r="I630">
        <v>355</v>
      </c>
      <c r="J630">
        <v>264</v>
      </c>
      <c r="K630">
        <v>271</v>
      </c>
      <c r="L630">
        <v>398</v>
      </c>
      <c r="M630">
        <v>91</v>
      </c>
      <c r="O630">
        <v>13</v>
      </c>
      <c r="P630">
        <v>719</v>
      </c>
      <c r="Q630">
        <v>373</v>
      </c>
      <c r="R630">
        <v>98</v>
      </c>
      <c r="S630">
        <v>294</v>
      </c>
      <c r="T630">
        <v>92</v>
      </c>
      <c r="U630">
        <v>37</v>
      </c>
      <c r="V630">
        <v>215</v>
      </c>
      <c r="W630">
        <v>642</v>
      </c>
      <c r="X630">
        <v>124</v>
      </c>
      <c r="Z630">
        <v>361</v>
      </c>
      <c r="AB630">
        <v>485</v>
      </c>
      <c r="AC630">
        <v>360</v>
      </c>
      <c r="AD630">
        <v>42</v>
      </c>
      <c r="AE630">
        <v>478</v>
      </c>
      <c r="AF630">
        <v>914</v>
      </c>
      <c r="AG630">
        <v>640</v>
      </c>
      <c r="AI630">
        <v>292</v>
      </c>
      <c r="AK630">
        <v>1175</v>
      </c>
      <c r="AL630">
        <v>818</v>
      </c>
      <c r="AO630">
        <v>245</v>
      </c>
      <c r="AQ630">
        <v>177</v>
      </c>
      <c r="AR630">
        <v>498</v>
      </c>
      <c r="AS630">
        <v>1296</v>
      </c>
      <c r="AU630">
        <v>582</v>
      </c>
      <c r="AV630">
        <v>95</v>
      </c>
      <c r="AW630">
        <v>141</v>
      </c>
      <c r="AX630">
        <v>175</v>
      </c>
      <c r="AY630">
        <v>138</v>
      </c>
      <c r="AZ630">
        <v>35</v>
      </c>
    </row>
    <row r="631" spans="1:52">
      <c r="A631" t="str">
        <f t="shared" si="48"/>
        <v>2017</v>
      </c>
      <c r="B631" t="str">
        <f t="shared" si="49"/>
        <v>September</v>
      </c>
      <c r="C631" s="2">
        <v>42998</v>
      </c>
      <c r="D631" s="1" t="str">
        <f t="shared" si="45"/>
        <v>OK</v>
      </c>
      <c r="E631">
        <f t="shared" si="46"/>
        <v>1</v>
      </c>
      <c r="F631">
        <f t="shared" si="47"/>
        <v>0</v>
      </c>
      <c r="G631" s="13">
        <v>42998</v>
      </c>
      <c r="I631">
        <v>413</v>
      </c>
      <c r="J631">
        <v>275</v>
      </c>
      <c r="K631">
        <v>308</v>
      </c>
      <c r="L631">
        <v>412</v>
      </c>
      <c r="M631">
        <v>98</v>
      </c>
      <c r="O631">
        <v>35</v>
      </c>
      <c r="P631">
        <v>741</v>
      </c>
      <c r="Q631">
        <v>457</v>
      </c>
      <c r="R631">
        <v>114</v>
      </c>
      <c r="S631">
        <v>320</v>
      </c>
      <c r="T631">
        <v>106</v>
      </c>
      <c r="U631">
        <v>46</v>
      </c>
      <c r="V631">
        <v>185</v>
      </c>
      <c r="W631">
        <v>665</v>
      </c>
      <c r="X631">
        <v>159</v>
      </c>
      <c r="Z631">
        <v>482</v>
      </c>
      <c r="AB631">
        <v>496</v>
      </c>
      <c r="AC631">
        <v>339</v>
      </c>
      <c r="AD631">
        <v>37</v>
      </c>
      <c r="AE631">
        <v>493</v>
      </c>
      <c r="AF631">
        <v>1050</v>
      </c>
      <c r="AG631">
        <v>771</v>
      </c>
      <c r="AI631">
        <v>312</v>
      </c>
      <c r="AK631">
        <v>1248</v>
      </c>
      <c r="AL631">
        <v>925</v>
      </c>
      <c r="AO631">
        <v>250</v>
      </c>
      <c r="AQ631">
        <v>177</v>
      </c>
      <c r="AR631">
        <v>515</v>
      </c>
      <c r="AS631">
        <v>1454</v>
      </c>
      <c r="AU631">
        <v>700</v>
      </c>
      <c r="AV631">
        <v>97</v>
      </c>
      <c r="AW631">
        <v>134</v>
      </c>
      <c r="AX631">
        <v>154</v>
      </c>
      <c r="AY631">
        <v>129</v>
      </c>
      <c r="AZ631">
        <v>30</v>
      </c>
    </row>
    <row r="632" spans="1:52">
      <c r="A632" t="str">
        <f t="shared" si="48"/>
        <v>2017</v>
      </c>
      <c r="B632" t="str">
        <f t="shared" si="49"/>
        <v>September</v>
      </c>
      <c r="C632" s="2">
        <v>42999</v>
      </c>
      <c r="D632" s="1" t="str">
        <f t="shared" si="45"/>
        <v>OK</v>
      </c>
      <c r="E632">
        <f t="shared" si="46"/>
        <v>1</v>
      </c>
      <c r="F632">
        <f t="shared" si="47"/>
        <v>0</v>
      </c>
      <c r="G632" s="13">
        <v>42999</v>
      </c>
      <c r="I632">
        <v>302</v>
      </c>
      <c r="J632">
        <v>225</v>
      </c>
      <c r="K632">
        <v>226</v>
      </c>
      <c r="L632">
        <v>346</v>
      </c>
      <c r="M632">
        <v>52</v>
      </c>
      <c r="O632">
        <v>12</v>
      </c>
      <c r="P632">
        <v>631</v>
      </c>
      <c r="Q632">
        <v>362</v>
      </c>
      <c r="R632">
        <v>102</v>
      </c>
      <c r="S632">
        <v>262</v>
      </c>
      <c r="T632">
        <v>90</v>
      </c>
      <c r="U632">
        <v>28</v>
      </c>
      <c r="V632">
        <v>156</v>
      </c>
      <c r="W632">
        <v>548</v>
      </c>
      <c r="X632">
        <v>94</v>
      </c>
      <c r="Z632">
        <v>252</v>
      </c>
      <c r="AB632">
        <v>425</v>
      </c>
      <c r="AC632">
        <v>305</v>
      </c>
      <c r="AD632">
        <v>126</v>
      </c>
      <c r="AE632">
        <v>378</v>
      </c>
      <c r="AF632">
        <v>792</v>
      </c>
      <c r="AG632">
        <v>435</v>
      </c>
      <c r="AI632">
        <v>208</v>
      </c>
      <c r="AK632">
        <v>833</v>
      </c>
      <c r="AL632">
        <v>688</v>
      </c>
      <c r="AO632">
        <v>204</v>
      </c>
      <c r="AQ632">
        <v>109</v>
      </c>
      <c r="AR632">
        <v>378</v>
      </c>
      <c r="AS632">
        <v>1043</v>
      </c>
      <c r="AU632">
        <v>551</v>
      </c>
      <c r="AV632">
        <v>61</v>
      </c>
      <c r="AW632">
        <v>63</v>
      </c>
      <c r="AX632">
        <v>159</v>
      </c>
      <c r="AY632">
        <v>137</v>
      </c>
      <c r="AZ632">
        <v>29</v>
      </c>
    </row>
    <row r="633" spans="1:52">
      <c r="A633" t="str">
        <f t="shared" si="48"/>
        <v>2017</v>
      </c>
      <c r="B633" t="str">
        <f t="shared" si="49"/>
        <v>September</v>
      </c>
      <c r="C633" s="2">
        <v>43000</v>
      </c>
      <c r="D633" s="1" t="str">
        <f t="shared" si="45"/>
        <v>OK</v>
      </c>
      <c r="E633">
        <f t="shared" si="46"/>
        <v>1</v>
      </c>
      <c r="F633">
        <f t="shared" si="47"/>
        <v>0</v>
      </c>
      <c r="G633" s="13">
        <v>43000</v>
      </c>
      <c r="I633">
        <v>278</v>
      </c>
      <c r="J633">
        <v>204</v>
      </c>
      <c r="K633">
        <v>183</v>
      </c>
      <c r="L633">
        <v>200</v>
      </c>
      <c r="M633">
        <v>69</v>
      </c>
      <c r="O633">
        <v>7</v>
      </c>
      <c r="P633">
        <v>449</v>
      </c>
      <c r="Q633">
        <v>279</v>
      </c>
      <c r="R633">
        <v>118</v>
      </c>
      <c r="S633">
        <v>197</v>
      </c>
      <c r="T633">
        <v>92</v>
      </c>
      <c r="U633">
        <v>19</v>
      </c>
      <c r="V633">
        <v>149</v>
      </c>
      <c r="W633">
        <v>381</v>
      </c>
      <c r="X633">
        <v>78</v>
      </c>
      <c r="Z633">
        <v>311</v>
      </c>
      <c r="AB633">
        <v>348</v>
      </c>
      <c r="AC633">
        <v>286</v>
      </c>
      <c r="AD633">
        <v>72</v>
      </c>
      <c r="AE633">
        <v>326</v>
      </c>
      <c r="AF633">
        <v>524</v>
      </c>
      <c r="AG633">
        <v>325</v>
      </c>
      <c r="AI633">
        <v>171</v>
      </c>
      <c r="AK633">
        <v>818</v>
      </c>
      <c r="AL633">
        <v>622</v>
      </c>
      <c r="AO633">
        <v>135</v>
      </c>
      <c r="AQ633">
        <v>91</v>
      </c>
      <c r="AR633">
        <v>217</v>
      </c>
      <c r="AS633">
        <v>1101</v>
      </c>
      <c r="AU633">
        <v>504</v>
      </c>
      <c r="AV633">
        <v>57</v>
      </c>
      <c r="AW633">
        <v>73</v>
      </c>
      <c r="AX633">
        <v>144</v>
      </c>
      <c r="AY633">
        <v>122</v>
      </c>
      <c r="AZ633">
        <v>14</v>
      </c>
    </row>
    <row r="634" spans="1:52">
      <c r="A634" t="str">
        <f t="shared" si="48"/>
        <v>2017</v>
      </c>
      <c r="B634" t="str">
        <f t="shared" si="49"/>
        <v>September</v>
      </c>
      <c r="C634" s="2">
        <v>43001</v>
      </c>
      <c r="D634" s="1" t="str">
        <f t="shared" si="45"/>
        <v>OK</v>
      </c>
      <c r="E634">
        <f t="shared" si="46"/>
        <v>0</v>
      </c>
      <c r="F634">
        <f t="shared" si="47"/>
        <v>1</v>
      </c>
      <c r="G634" s="13">
        <v>43001</v>
      </c>
      <c r="I634">
        <v>272</v>
      </c>
      <c r="J634">
        <v>133</v>
      </c>
      <c r="K634">
        <v>378</v>
      </c>
      <c r="L634">
        <v>176</v>
      </c>
      <c r="M634">
        <v>156</v>
      </c>
      <c r="O634">
        <v>28</v>
      </c>
      <c r="P634">
        <v>301</v>
      </c>
      <c r="Q634">
        <v>271</v>
      </c>
      <c r="R634">
        <v>35</v>
      </c>
      <c r="S634">
        <v>184</v>
      </c>
      <c r="T634">
        <v>71</v>
      </c>
      <c r="U634">
        <v>41</v>
      </c>
      <c r="V634">
        <v>64</v>
      </c>
      <c r="W634">
        <v>322</v>
      </c>
      <c r="X634">
        <v>216</v>
      </c>
      <c r="Z634">
        <v>413</v>
      </c>
      <c r="AB634">
        <v>418</v>
      </c>
      <c r="AC634">
        <v>340</v>
      </c>
      <c r="AD634">
        <v>75</v>
      </c>
      <c r="AE634">
        <v>224</v>
      </c>
      <c r="AF634">
        <v>529</v>
      </c>
      <c r="AG634">
        <v>756</v>
      </c>
      <c r="AI634">
        <v>481</v>
      </c>
      <c r="AK634">
        <v>1144</v>
      </c>
      <c r="AL634">
        <v>837</v>
      </c>
      <c r="AO634">
        <v>142</v>
      </c>
      <c r="AQ634">
        <v>160</v>
      </c>
      <c r="AR634">
        <v>184</v>
      </c>
      <c r="AS634">
        <v>1767</v>
      </c>
      <c r="AU634">
        <v>865</v>
      </c>
      <c r="AV634">
        <v>165</v>
      </c>
      <c r="AW634">
        <v>338</v>
      </c>
      <c r="AX634">
        <v>88</v>
      </c>
      <c r="AY634">
        <v>116</v>
      </c>
      <c r="AZ634">
        <v>70</v>
      </c>
    </row>
    <row r="635" spans="1:52">
      <c r="A635" t="str">
        <f t="shared" si="48"/>
        <v>2017</v>
      </c>
      <c r="B635" t="str">
        <f t="shared" si="49"/>
        <v>September</v>
      </c>
      <c r="C635" s="2">
        <v>43002</v>
      </c>
      <c r="D635" s="1" t="str">
        <f t="shared" si="45"/>
        <v>OK</v>
      </c>
      <c r="E635">
        <f t="shared" si="46"/>
        <v>0</v>
      </c>
      <c r="F635">
        <f t="shared" si="47"/>
        <v>1</v>
      </c>
      <c r="G635" s="13">
        <v>43002</v>
      </c>
      <c r="I635">
        <v>279</v>
      </c>
      <c r="J635">
        <v>111</v>
      </c>
      <c r="K635">
        <v>351</v>
      </c>
      <c r="L635">
        <v>152</v>
      </c>
      <c r="M635">
        <v>145</v>
      </c>
      <c r="O635">
        <v>16</v>
      </c>
      <c r="P635">
        <v>266</v>
      </c>
      <c r="Q635">
        <v>327</v>
      </c>
      <c r="R635">
        <v>34</v>
      </c>
      <c r="S635">
        <v>173</v>
      </c>
      <c r="T635">
        <v>73</v>
      </c>
      <c r="U635">
        <v>24</v>
      </c>
      <c r="V635">
        <v>42</v>
      </c>
      <c r="W635">
        <v>269</v>
      </c>
      <c r="X635">
        <v>171</v>
      </c>
      <c r="Z635">
        <v>399</v>
      </c>
      <c r="AB635">
        <v>450</v>
      </c>
      <c r="AC635">
        <v>434</v>
      </c>
      <c r="AD635">
        <v>22</v>
      </c>
      <c r="AE635">
        <v>255</v>
      </c>
      <c r="AF635">
        <v>572</v>
      </c>
      <c r="AG635">
        <v>831</v>
      </c>
      <c r="AI635">
        <v>654</v>
      </c>
      <c r="AK635">
        <v>1138</v>
      </c>
      <c r="AL635">
        <v>815</v>
      </c>
      <c r="AO635">
        <v>160</v>
      </c>
      <c r="AQ635">
        <v>209</v>
      </c>
      <c r="AR635">
        <v>146</v>
      </c>
      <c r="AS635">
        <v>1585</v>
      </c>
      <c r="AU635">
        <v>678</v>
      </c>
      <c r="AV635">
        <v>211</v>
      </c>
      <c r="AW635">
        <v>382</v>
      </c>
      <c r="AX635">
        <v>75</v>
      </c>
      <c r="AY635">
        <v>122</v>
      </c>
      <c r="AZ635">
        <v>107</v>
      </c>
    </row>
    <row r="636" spans="1:52">
      <c r="A636" t="str">
        <f t="shared" si="48"/>
        <v>2017</v>
      </c>
      <c r="B636" t="str">
        <f t="shared" si="49"/>
        <v>September</v>
      </c>
      <c r="C636" s="2">
        <v>43003</v>
      </c>
      <c r="D636" s="1" t="str">
        <f t="shared" si="45"/>
        <v>OK</v>
      </c>
      <c r="E636">
        <f t="shared" si="46"/>
        <v>1</v>
      </c>
      <c r="F636">
        <f t="shared" si="47"/>
        <v>0</v>
      </c>
      <c r="G636" s="13">
        <v>43003</v>
      </c>
      <c r="I636">
        <v>401</v>
      </c>
      <c r="J636">
        <v>268</v>
      </c>
      <c r="K636">
        <v>202</v>
      </c>
      <c r="L636">
        <v>405</v>
      </c>
      <c r="M636">
        <v>88</v>
      </c>
      <c r="O636">
        <v>16</v>
      </c>
      <c r="P636">
        <v>698</v>
      </c>
      <c r="Q636">
        <v>478</v>
      </c>
      <c r="R636">
        <v>104</v>
      </c>
      <c r="S636">
        <v>264</v>
      </c>
      <c r="T636">
        <v>102</v>
      </c>
      <c r="U636">
        <v>50</v>
      </c>
      <c r="V636">
        <v>173</v>
      </c>
      <c r="W636">
        <v>601</v>
      </c>
      <c r="X636">
        <v>148</v>
      </c>
      <c r="Z636">
        <v>320</v>
      </c>
      <c r="AB636">
        <v>549</v>
      </c>
      <c r="AC636">
        <v>222</v>
      </c>
      <c r="AD636">
        <v>24</v>
      </c>
      <c r="AE636">
        <v>458</v>
      </c>
      <c r="AF636">
        <v>952</v>
      </c>
      <c r="AG636">
        <v>559</v>
      </c>
      <c r="AI636">
        <v>226</v>
      </c>
      <c r="AK636">
        <v>1028</v>
      </c>
      <c r="AL636">
        <v>786</v>
      </c>
      <c r="AO636">
        <v>199</v>
      </c>
      <c r="AQ636">
        <v>142</v>
      </c>
      <c r="AR636">
        <v>476</v>
      </c>
      <c r="AS636">
        <v>1304</v>
      </c>
      <c r="AU636">
        <v>533</v>
      </c>
      <c r="AV636">
        <v>75</v>
      </c>
      <c r="AW636">
        <v>93</v>
      </c>
      <c r="AX636">
        <v>176</v>
      </c>
      <c r="AY636">
        <v>125</v>
      </c>
      <c r="AZ636">
        <v>27</v>
      </c>
    </row>
    <row r="637" spans="1:52">
      <c r="A637" t="str">
        <f t="shared" si="48"/>
        <v>2017</v>
      </c>
      <c r="B637" t="str">
        <f t="shared" si="49"/>
        <v>September</v>
      </c>
      <c r="C637" s="2">
        <v>43004</v>
      </c>
      <c r="D637" s="1" t="str">
        <f t="shared" si="45"/>
        <v>OK</v>
      </c>
      <c r="E637">
        <f t="shared" si="46"/>
        <v>1</v>
      </c>
      <c r="F637">
        <f t="shared" si="47"/>
        <v>0</v>
      </c>
      <c r="G637" s="13">
        <v>43004</v>
      </c>
      <c r="I637">
        <v>280</v>
      </c>
      <c r="J637">
        <v>219</v>
      </c>
      <c r="K637">
        <v>189</v>
      </c>
      <c r="L637">
        <v>312</v>
      </c>
      <c r="M637">
        <v>64</v>
      </c>
      <c r="O637">
        <v>7</v>
      </c>
      <c r="P637">
        <v>596</v>
      </c>
      <c r="Q637">
        <v>291</v>
      </c>
      <c r="R637">
        <v>99</v>
      </c>
      <c r="S637">
        <v>211</v>
      </c>
      <c r="T637">
        <v>85</v>
      </c>
      <c r="U637">
        <v>28</v>
      </c>
      <c r="V637">
        <v>140</v>
      </c>
      <c r="W637">
        <v>516</v>
      </c>
      <c r="X637">
        <v>84</v>
      </c>
      <c r="Z637">
        <v>271</v>
      </c>
      <c r="AB637">
        <v>387</v>
      </c>
      <c r="AC637">
        <v>360</v>
      </c>
      <c r="AD637">
        <v>29</v>
      </c>
      <c r="AE637">
        <v>368</v>
      </c>
      <c r="AF637">
        <v>692</v>
      </c>
      <c r="AG637">
        <v>432</v>
      </c>
      <c r="AI637">
        <v>200</v>
      </c>
      <c r="AK637">
        <v>864</v>
      </c>
      <c r="AL637">
        <v>614</v>
      </c>
      <c r="AO637">
        <v>143</v>
      </c>
      <c r="AQ637">
        <v>89</v>
      </c>
      <c r="AR637">
        <v>372</v>
      </c>
      <c r="AS637">
        <v>1545</v>
      </c>
      <c r="AU637">
        <v>393</v>
      </c>
      <c r="AV637">
        <v>41</v>
      </c>
      <c r="AW637">
        <v>83</v>
      </c>
      <c r="AX637">
        <v>144</v>
      </c>
      <c r="AY637">
        <v>110</v>
      </c>
      <c r="AZ637">
        <v>14</v>
      </c>
    </row>
    <row r="638" spans="1:52">
      <c r="A638" t="str">
        <f t="shared" si="48"/>
        <v>2017</v>
      </c>
      <c r="B638" t="str">
        <f t="shared" si="49"/>
        <v>September</v>
      </c>
      <c r="C638" s="2">
        <v>43005</v>
      </c>
      <c r="D638" s="1" t="str">
        <f t="shared" si="45"/>
        <v>OK</v>
      </c>
      <c r="E638">
        <f t="shared" si="46"/>
        <v>1</v>
      </c>
      <c r="F638">
        <f t="shared" si="47"/>
        <v>0</v>
      </c>
      <c r="G638" s="13">
        <v>43005</v>
      </c>
      <c r="I638">
        <v>327</v>
      </c>
      <c r="J638">
        <v>278</v>
      </c>
      <c r="K638">
        <v>233</v>
      </c>
      <c r="L638">
        <v>359</v>
      </c>
      <c r="M638">
        <v>75</v>
      </c>
      <c r="O638">
        <v>24</v>
      </c>
      <c r="P638">
        <v>645</v>
      </c>
      <c r="Q638">
        <v>373</v>
      </c>
      <c r="R638">
        <v>94</v>
      </c>
      <c r="S638">
        <v>256</v>
      </c>
      <c r="T638">
        <v>103</v>
      </c>
      <c r="U638">
        <v>31</v>
      </c>
      <c r="V638">
        <v>180</v>
      </c>
      <c r="W638">
        <v>592</v>
      </c>
      <c r="X638">
        <v>125</v>
      </c>
      <c r="Z638">
        <v>365</v>
      </c>
      <c r="AB638">
        <v>478</v>
      </c>
      <c r="AC638">
        <v>252</v>
      </c>
      <c r="AD638">
        <v>52</v>
      </c>
      <c r="AE638">
        <v>459</v>
      </c>
      <c r="AF638">
        <v>865</v>
      </c>
      <c r="AG638">
        <v>529</v>
      </c>
      <c r="AI638">
        <v>210</v>
      </c>
      <c r="AK638">
        <v>1050</v>
      </c>
      <c r="AL638">
        <v>780</v>
      </c>
      <c r="AO638">
        <v>181</v>
      </c>
      <c r="AQ638">
        <v>135</v>
      </c>
      <c r="AR638">
        <v>334</v>
      </c>
      <c r="AS638">
        <v>1257</v>
      </c>
      <c r="AU638">
        <v>537</v>
      </c>
      <c r="AV638">
        <v>89</v>
      </c>
      <c r="AW638">
        <v>108</v>
      </c>
      <c r="AX638">
        <v>157</v>
      </c>
      <c r="AY638">
        <v>129</v>
      </c>
      <c r="AZ638">
        <v>49</v>
      </c>
    </row>
    <row r="639" spans="1:52">
      <c r="A639" t="str">
        <f t="shared" si="48"/>
        <v>2017</v>
      </c>
      <c r="B639" t="str">
        <f t="shared" si="49"/>
        <v>September</v>
      </c>
      <c r="C639" s="2">
        <v>43006</v>
      </c>
      <c r="D639" s="1" t="str">
        <f t="shared" si="45"/>
        <v>OK</v>
      </c>
      <c r="E639">
        <f t="shared" si="46"/>
        <v>1</v>
      </c>
      <c r="F639">
        <f t="shared" si="47"/>
        <v>0</v>
      </c>
      <c r="G639" s="13">
        <v>43006</v>
      </c>
      <c r="I639">
        <v>439</v>
      </c>
      <c r="J639">
        <v>318</v>
      </c>
      <c r="K639">
        <v>307</v>
      </c>
      <c r="L639">
        <v>414</v>
      </c>
      <c r="M639">
        <v>83</v>
      </c>
      <c r="O639">
        <v>14</v>
      </c>
      <c r="P639">
        <v>743</v>
      </c>
      <c r="Q639">
        <v>482</v>
      </c>
      <c r="R639">
        <v>115</v>
      </c>
      <c r="S639">
        <v>290</v>
      </c>
      <c r="T639">
        <v>93</v>
      </c>
      <c r="U639">
        <v>50</v>
      </c>
      <c r="V639">
        <v>185</v>
      </c>
      <c r="W639">
        <v>666</v>
      </c>
      <c r="X639">
        <v>143</v>
      </c>
      <c r="Z639">
        <v>400</v>
      </c>
      <c r="AB639">
        <v>570</v>
      </c>
      <c r="AC639">
        <v>278</v>
      </c>
      <c r="AD639">
        <v>81</v>
      </c>
      <c r="AE639">
        <v>527</v>
      </c>
      <c r="AF639">
        <v>1053</v>
      </c>
      <c r="AG639">
        <v>708</v>
      </c>
      <c r="AI639">
        <v>288</v>
      </c>
      <c r="AK639">
        <v>1198</v>
      </c>
      <c r="AL639">
        <v>880</v>
      </c>
      <c r="AO639">
        <v>223</v>
      </c>
      <c r="AQ639">
        <v>158</v>
      </c>
      <c r="AR639">
        <v>373</v>
      </c>
      <c r="AS639">
        <v>1405</v>
      </c>
      <c r="AU639">
        <v>687</v>
      </c>
      <c r="AV639">
        <v>82</v>
      </c>
      <c r="AW639">
        <v>158</v>
      </c>
      <c r="AX639">
        <v>170</v>
      </c>
      <c r="AY639">
        <v>165</v>
      </c>
      <c r="AZ639">
        <v>49</v>
      </c>
    </row>
    <row r="640" spans="1:52">
      <c r="A640" t="str">
        <f t="shared" si="48"/>
        <v>2017</v>
      </c>
      <c r="B640" t="str">
        <f t="shared" si="49"/>
        <v>September</v>
      </c>
      <c r="C640" s="2">
        <v>43007</v>
      </c>
      <c r="D640" s="1" t="str">
        <f t="shared" si="45"/>
        <v>OK</v>
      </c>
      <c r="E640">
        <f t="shared" si="46"/>
        <v>1</v>
      </c>
      <c r="F640">
        <f t="shared" si="47"/>
        <v>0</v>
      </c>
      <c r="G640" s="13">
        <v>43007</v>
      </c>
      <c r="I640">
        <v>257</v>
      </c>
      <c r="J640">
        <v>232</v>
      </c>
      <c r="K640">
        <v>269</v>
      </c>
      <c r="L640">
        <v>347</v>
      </c>
      <c r="M640">
        <v>80</v>
      </c>
      <c r="O640">
        <v>11</v>
      </c>
      <c r="P640">
        <v>574</v>
      </c>
      <c r="Q640">
        <v>291</v>
      </c>
      <c r="R640">
        <v>109</v>
      </c>
      <c r="S640">
        <v>218</v>
      </c>
      <c r="T640">
        <v>106</v>
      </c>
      <c r="U640">
        <v>36</v>
      </c>
      <c r="V640">
        <v>162</v>
      </c>
      <c r="W640">
        <v>545</v>
      </c>
      <c r="X640">
        <v>122</v>
      </c>
      <c r="Z640">
        <v>295</v>
      </c>
      <c r="AB640">
        <v>382</v>
      </c>
      <c r="AC640">
        <v>284</v>
      </c>
      <c r="AD640">
        <v>43</v>
      </c>
      <c r="AE640">
        <v>358</v>
      </c>
      <c r="AF640">
        <v>669</v>
      </c>
      <c r="AG640">
        <v>387</v>
      </c>
      <c r="AI640">
        <v>168</v>
      </c>
      <c r="AK640">
        <v>923</v>
      </c>
      <c r="AL640">
        <v>674</v>
      </c>
      <c r="AO640">
        <v>157</v>
      </c>
      <c r="AQ640">
        <v>95</v>
      </c>
      <c r="AR640">
        <v>268</v>
      </c>
      <c r="AS640">
        <v>1164</v>
      </c>
      <c r="AU640">
        <v>514</v>
      </c>
      <c r="AV640">
        <v>62</v>
      </c>
      <c r="AW640">
        <v>91</v>
      </c>
      <c r="AX640">
        <v>154</v>
      </c>
      <c r="AY640">
        <v>130</v>
      </c>
      <c r="AZ640">
        <v>24</v>
      </c>
    </row>
    <row r="641" spans="1:52">
      <c r="A641" t="str">
        <f t="shared" si="48"/>
        <v>2017</v>
      </c>
      <c r="B641" t="str">
        <f t="shared" si="49"/>
        <v>September</v>
      </c>
      <c r="C641" s="2">
        <v>43008</v>
      </c>
      <c r="D641" s="1" t="str">
        <f t="shared" ref="D641:D704" si="50">IF(C641=G641,"OK","Wrong date")</f>
        <v>OK</v>
      </c>
      <c r="E641">
        <f t="shared" ref="E641:E704" si="51">IF(OR(WEEKDAY(C641) = 1, WEEKDAY(C641) = 7), 0, 1)</f>
        <v>0</v>
      </c>
      <c r="F641">
        <f t="shared" ref="F641:F704" si="52">IF(OR(WEEKDAY(C641) = 1, WEEKDAY(C641) = 7), 1, 0)</f>
        <v>1</v>
      </c>
      <c r="G641" s="13">
        <v>43008</v>
      </c>
      <c r="I641">
        <v>204</v>
      </c>
      <c r="J641">
        <v>72</v>
      </c>
      <c r="K641">
        <v>314</v>
      </c>
      <c r="L641">
        <v>144</v>
      </c>
      <c r="M641">
        <v>154</v>
      </c>
      <c r="O641">
        <v>25</v>
      </c>
      <c r="P641">
        <v>241</v>
      </c>
      <c r="Q641">
        <v>261</v>
      </c>
      <c r="R641">
        <v>42</v>
      </c>
      <c r="S641">
        <v>170</v>
      </c>
      <c r="T641">
        <v>77</v>
      </c>
      <c r="U641">
        <v>37</v>
      </c>
      <c r="V641">
        <v>55</v>
      </c>
      <c r="W641">
        <v>298</v>
      </c>
      <c r="X641">
        <v>180</v>
      </c>
      <c r="Z641">
        <v>313</v>
      </c>
      <c r="AB641">
        <v>332</v>
      </c>
      <c r="AC641">
        <v>276</v>
      </c>
      <c r="AD641">
        <v>54</v>
      </c>
      <c r="AE641">
        <v>171</v>
      </c>
      <c r="AF641">
        <v>508</v>
      </c>
      <c r="AG641">
        <v>643</v>
      </c>
      <c r="AI641">
        <v>434</v>
      </c>
      <c r="AK641">
        <v>974</v>
      </c>
      <c r="AL641">
        <v>678</v>
      </c>
      <c r="AO641">
        <v>137</v>
      </c>
      <c r="AQ641">
        <v>117</v>
      </c>
      <c r="AR641">
        <v>156</v>
      </c>
      <c r="AS641">
        <v>1133</v>
      </c>
      <c r="AU641">
        <v>518</v>
      </c>
      <c r="AV641">
        <v>71</v>
      </c>
      <c r="AW641">
        <v>320</v>
      </c>
      <c r="AX641">
        <v>96</v>
      </c>
      <c r="AY641">
        <v>103</v>
      </c>
      <c r="AZ641">
        <v>90</v>
      </c>
    </row>
    <row r="642" spans="1:52">
      <c r="A642" t="str">
        <f t="shared" si="48"/>
        <v>2017</v>
      </c>
      <c r="B642" t="str">
        <f t="shared" si="49"/>
        <v>October</v>
      </c>
      <c r="C642" s="2">
        <v>43009</v>
      </c>
      <c r="D642" s="1" t="str">
        <f t="shared" si="50"/>
        <v>OK</v>
      </c>
      <c r="E642">
        <f t="shared" si="51"/>
        <v>0</v>
      </c>
      <c r="F642">
        <f t="shared" si="52"/>
        <v>1</v>
      </c>
      <c r="G642" s="13">
        <v>43009</v>
      </c>
      <c r="I642">
        <v>57</v>
      </c>
      <c r="J642">
        <v>39</v>
      </c>
      <c r="K642">
        <v>71</v>
      </c>
      <c r="L642">
        <v>43</v>
      </c>
      <c r="M642">
        <v>41</v>
      </c>
      <c r="O642">
        <v>3</v>
      </c>
      <c r="P642">
        <v>85</v>
      </c>
      <c r="Q642">
        <v>47</v>
      </c>
      <c r="R642">
        <v>30</v>
      </c>
      <c r="S642">
        <v>88</v>
      </c>
      <c r="T642">
        <v>51</v>
      </c>
      <c r="U642">
        <v>5</v>
      </c>
      <c r="V642">
        <v>28</v>
      </c>
      <c r="W642">
        <v>131</v>
      </c>
      <c r="X642">
        <v>56</v>
      </c>
      <c r="Z642">
        <v>104</v>
      </c>
      <c r="AB642">
        <v>63</v>
      </c>
      <c r="AC642">
        <v>477</v>
      </c>
      <c r="AD642">
        <v>17</v>
      </c>
      <c r="AE642">
        <v>51</v>
      </c>
      <c r="AF642">
        <v>109</v>
      </c>
      <c r="AG642">
        <v>189</v>
      </c>
      <c r="AI642">
        <v>45</v>
      </c>
      <c r="AK642">
        <v>282</v>
      </c>
      <c r="AL642">
        <v>145</v>
      </c>
      <c r="AO642">
        <v>35</v>
      </c>
      <c r="AQ642">
        <v>53</v>
      </c>
      <c r="AR642">
        <v>84</v>
      </c>
      <c r="AS642">
        <v>449</v>
      </c>
      <c r="AU642">
        <v>111</v>
      </c>
      <c r="AV642">
        <v>11</v>
      </c>
      <c r="AW642">
        <v>75</v>
      </c>
      <c r="AX642">
        <v>38</v>
      </c>
      <c r="AY642">
        <v>30</v>
      </c>
      <c r="AZ642">
        <v>10</v>
      </c>
    </row>
    <row r="643" spans="1:52">
      <c r="A643" t="str">
        <f t="shared" si="48"/>
        <v>2017</v>
      </c>
      <c r="B643" t="str">
        <f t="shared" si="49"/>
        <v>October</v>
      </c>
      <c r="C643" s="2">
        <v>43010</v>
      </c>
      <c r="D643" s="1" t="str">
        <f t="shared" si="50"/>
        <v>OK</v>
      </c>
      <c r="E643">
        <f t="shared" si="51"/>
        <v>1</v>
      </c>
      <c r="F643">
        <f t="shared" si="52"/>
        <v>0</v>
      </c>
      <c r="G643" s="13">
        <v>43010</v>
      </c>
      <c r="I643">
        <v>231</v>
      </c>
      <c r="J643">
        <v>163</v>
      </c>
      <c r="K643">
        <v>105</v>
      </c>
      <c r="L643">
        <v>257</v>
      </c>
      <c r="M643">
        <v>39</v>
      </c>
      <c r="O643">
        <v>13</v>
      </c>
      <c r="P643">
        <v>446</v>
      </c>
      <c r="Q643">
        <v>258</v>
      </c>
      <c r="R643">
        <v>96</v>
      </c>
      <c r="S643">
        <v>194</v>
      </c>
      <c r="T643">
        <v>82</v>
      </c>
      <c r="U643">
        <v>28</v>
      </c>
      <c r="V643">
        <v>131</v>
      </c>
      <c r="W643">
        <v>416</v>
      </c>
      <c r="X643">
        <v>68</v>
      </c>
      <c r="Z643">
        <v>129</v>
      </c>
      <c r="AB643">
        <v>313</v>
      </c>
      <c r="AC643">
        <v>224</v>
      </c>
      <c r="AD643">
        <v>24</v>
      </c>
      <c r="AE643">
        <v>287</v>
      </c>
      <c r="AF643">
        <v>523</v>
      </c>
      <c r="AG643">
        <v>249</v>
      </c>
      <c r="AI643">
        <v>92</v>
      </c>
      <c r="AK643">
        <v>617</v>
      </c>
      <c r="AL643">
        <v>405</v>
      </c>
      <c r="AO643">
        <v>137</v>
      </c>
      <c r="AQ643">
        <v>53</v>
      </c>
      <c r="AR643">
        <v>352</v>
      </c>
      <c r="AS643">
        <v>649</v>
      </c>
      <c r="AU643">
        <v>277</v>
      </c>
      <c r="AV643">
        <v>41</v>
      </c>
      <c r="AW643">
        <v>20</v>
      </c>
      <c r="AX643">
        <v>136</v>
      </c>
      <c r="AY643">
        <v>94</v>
      </c>
      <c r="AZ643">
        <v>11</v>
      </c>
    </row>
    <row r="644" spans="1:52">
      <c r="A644" t="str">
        <f t="shared" ref="A644:A707" si="53">TEXT(C644,"yyyy")</f>
        <v>2017</v>
      </c>
      <c r="B644" t="str">
        <f t="shared" ref="B644:B707" si="54">TEXT(C644,"mmmm")</f>
        <v>October</v>
      </c>
      <c r="C644" s="2">
        <v>43011</v>
      </c>
      <c r="D644" s="1" t="str">
        <f t="shared" si="50"/>
        <v>OK</v>
      </c>
      <c r="E644">
        <f t="shared" si="51"/>
        <v>1</v>
      </c>
      <c r="F644">
        <f t="shared" si="52"/>
        <v>0</v>
      </c>
      <c r="G644" s="13">
        <v>43011</v>
      </c>
      <c r="I644">
        <v>329</v>
      </c>
      <c r="J644">
        <v>269</v>
      </c>
      <c r="K644">
        <v>284</v>
      </c>
      <c r="L644">
        <v>383</v>
      </c>
      <c r="M644">
        <v>101</v>
      </c>
      <c r="O644">
        <v>20</v>
      </c>
      <c r="P644">
        <v>702</v>
      </c>
      <c r="Q644">
        <v>436</v>
      </c>
      <c r="R644">
        <v>91</v>
      </c>
      <c r="S644">
        <v>257</v>
      </c>
      <c r="T644">
        <v>80</v>
      </c>
      <c r="U644">
        <v>53</v>
      </c>
      <c r="V644">
        <v>196</v>
      </c>
      <c r="W644">
        <v>630</v>
      </c>
      <c r="X644">
        <v>105</v>
      </c>
      <c r="Z644">
        <v>318</v>
      </c>
      <c r="AB644">
        <v>526</v>
      </c>
      <c r="AC644">
        <v>344</v>
      </c>
      <c r="AD644">
        <v>59</v>
      </c>
      <c r="AE644">
        <v>475</v>
      </c>
      <c r="AF644">
        <v>878</v>
      </c>
      <c r="AG644">
        <v>597</v>
      </c>
      <c r="AI644">
        <v>285</v>
      </c>
      <c r="AK644">
        <v>1120</v>
      </c>
      <c r="AL644">
        <v>816</v>
      </c>
      <c r="AO644">
        <v>219</v>
      </c>
      <c r="AQ644">
        <v>107</v>
      </c>
      <c r="AR644">
        <v>522</v>
      </c>
      <c r="AS644">
        <v>1266</v>
      </c>
      <c r="AU644">
        <v>643</v>
      </c>
      <c r="AV644">
        <v>101</v>
      </c>
      <c r="AW644">
        <v>149</v>
      </c>
      <c r="AX644">
        <v>169</v>
      </c>
      <c r="AY644">
        <v>169</v>
      </c>
      <c r="AZ644">
        <v>22</v>
      </c>
    </row>
    <row r="645" spans="1:52">
      <c r="A645" t="str">
        <f t="shared" si="53"/>
        <v>2017</v>
      </c>
      <c r="B645" t="str">
        <f t="shared" si="54"/>
        <v>October</v>
      </c>
      <c r="C645" s="2">
        <v>43012</v>
      </c>
      <c r="D645" s="1" t="str">
        <f t="shared" si="50"/>
        <v>OK</v>
      </c>
      <c r="E645">
        <f t="shared" si="51"/>
        <v>1</v>
      </c>
      <c r="F645">
        <f t="shared" si="52"/>
        <v>0</v>
      </c>
      <c r="G645" s="13">
        <v>43012</v>
      </c>
      <c r="I645">
        <v>379</v>
      </c>
      <c r="J645">
        <v>292</v>
      </c>
      <c r="K645">
        <v>331</v>
      </c>
      <c r="L645">
        <v>394</v>
      </c>
      <c r="M645">
        <v>103</v>
      </c>
      <c r="O645">
        <v>13</v>
      </c>
      <c r="P645">
        <v>693</v>
      </c>
      <c r="Q645">
        <v>478</v>
      </c>
      <c r="R645">
        <v>97</v>
      </c>
      <c r="S645">
        <v>282</v>
      </c>
      <c r="T645">
        <v>97</v>
      </c>
      <c r="U645">
        <v>39</v>
      </c>
      <c r="V645">
        <v>155</v>
      </c>
      <c r="W645">
        <v>623</v>
      </c>
      <c r="X645">
        <v>141</v>
      </c>
      <c r="Z645">
        <v>343</v>
      </c>
      <c r="AB645">
        <v>631</v>
      </c>
      <c r="AC645">
        <v>367</v>
      </c>
      <c r="AD645">
        <v>37</v>
      </c>
      <c r="AE645">
        <v>514</v>
      </c>
      <c r="AF645">
        <v>958</v>
      </c>
      <c r="AG645">
        <v>667</v>
      </c>
      <c r="AI645">
        <v>377</v>
      </c>
      <c r="AK645">
        <v>1195</v>
      </c>
      <c r="AL645">
        <v>942</v>
      </c>
      <c r="AO645">
        <v>207</v>
      </c>
      <c r="AQ645">
        <v>160</v>
      </c>
      <c r="AR645">
        <v>449</v>
      </c>
      <c r="AS645">
        <v>1372</v>
      </c>
      <c r="AU645">
        <v>706</v>
      </c>
      <c r="AV645">
        <v>114</v>
      </c>
      <c r="AW645">
        <v>150</v>
      </c>
      <c r="AX645">
        <v>154</v>
      </c>
      <c r="AY645">
        <v>169</v>
      </c>
      <c r="AZ645">
        <v>48</v>
      </c>
    </row>
    <row r="646" spans="1:52">
      <c r="A646" t="str">
        <f t="shared" si="53"/>
        <v>2017</v>
      </c>
      <c r="B646" t="str">
        <f t="shared" si="54"/>
        <v>October</v>
      </c>
      <c r="C646" s="2">
        <v>43013</v>
      </c>
      <c r="D646" s="1" t="str">
        <f t="shared" si="50"/>
        <v>OK</v>
      </c>
      <c r="E646">
        <f t="shared" si="51"/>
        <v>1</v>
      </c>
      <c r="F646">
        <f t="shared" si="52"/>
        <v>0</v>
      </c>
      <c r="G646" s="13">
        <v>43013</v>
      </c>
      <c r="I646">
        <v>393</v>
      </c>
      <c r="J646">
        <v>263</v>
      </c>
      <c r="K646">
        <v>293</v>
      </c>
      <c r="L646">
        <v>364</v>
      </c>
      <c r="M646">
        <v>85</v>
      </c>
      <c r="O646">
        <v>10</v>
      </c>
      <c r="P646">
        <v>640</v>
      </c>
      <c r="Q646">
        <v>447</v>
      </c>
      <c r="R646">
        <v>85</v>
      </c>
      <c r="S646">
        <v>265</v>
      </c>
      <c r="T646">
        <v>92</v>
      </c>
      <c r="U646">
        <v>39</v>
      </c>
      <c r="V646">
        <v>174</v>
      </c>
      <c r="W646">
        <v>590</v>
      </c>
      <c r="X646">
        <v>123</v>
      </c>
      <c r="Z646">
        <v>321</v>
      </c>
      <c r="AB646">
        <v>458</v>
      </c>
      <c r="AC646">
        <v>329</v>
      </c>
      <c r="AD646">
        <v>38</v>
      </c>
      <c r="AE646">
        <v>466</v>
      </c>
      <c r="AF646">
        <v>925</v>
      </c>
      <c r="AG646">
        <v>631</v>
      </c>
      <c r="AI646">
        <v>277</v>
      </c>
      <c r="AK646">
        <v>1090</v>
      </c>
      <c r="AL646">
        <v>844</v>
      </c>
      <c r="AO646">
        <v>205</v>
      </c>
      <c r="AQ646">
        <v>147</v>
      </c>
      <c r="AR646">
        <v>469</v>
      </c>
      <c r="AS646">
        <v>1849</v>
      </c>
      <c r="AU646">
        <v>596</v>
      </c>
      <c r="AV646">
        <v>136</v>
      </c>
      <c r="AW646">
        <v>152</v>
      </c>
      <c r="AX646">
        <v>189</v>
      </c>
      <c r="AY646">
        <v>167</v>
      </c>
      <c r="AZ646">
        <v>41</v>
      </c>
    </row>
    <row r="647" spans="1:52">
      <c r="A647" t="str">
        <f t="shared" si="53"/>
        <v>2017</v>
      </c>
      <c r="B647" t="str">
        <f t="shared" si="54"/>
        <v>October</v>
      </c>
      <c r="C647" s="2">
        <v>43014</v>
      </c>
      <c r="D647" s="1" t="str">
        <f t="shared" si="50"/>
        <v>OK</v>
      </c>
      <c r="E647">
        <f t="shared" si="51"/>
        <v>1</v>
      </c>
      <c r="F647">
        <f t="shared" si="52"/>
        <v>0</v>
      </c>
      <c r="G647" s="13">
        <v>43014</v>
      </c>
      <c r="I647">
        <v>298</v>
      </c>
      <c r="J647">
        <v>188</v>
      </c>
      <c r="K647">
        <v>284</v>
      </c>
      <c r="L647">
        <v>303</v>
      </c>
      <c r="M647">
        <v>73</v>
      </c>
      <c r="O647">
        <v>21</v>
      </c>
      <c r="P647">
        <v>583</v>
      </c>
      <c r="Q647">
        <v>365</v>
      </c>
      <c r="R647">
        <v>93</v>
      </c>
      <c r="S647">
        <v>268</v>
      </c>
      <c r="T647">
        <v>96</v>
      </c>
      <c r="U647">
        <v>42</v>
      </c>
      <c r="V647">
        <v>164</v>
      </c>
      <c r="W647">
        <v>567</v>
      </c>
      <c r="X647">
        <v>124</v>
      </c>
      <c r="Z647">
        <v>296</v>
      </c>
      <c r="AB647">
        <v>516</v>
      </c>
      <c r="AC647">
        <v>281</v>
      </c>
      <c r="AD647">
        <v>38</v>
      </c>
      <c r="AE647">
        <v>464</v>
      </c>
      <c r="AF647">
        <v>831</v>
      </c>
      <c r="AG647">
        <v>547</v>
      </c>
      <c r="AI647">
        <v>304</v>
      </c>
      <c r="AK647">
        <v>943</v>
      </c>
      <c r="AL647">
        <v>818</v>
      </c>
      <c r="AO647">
        <v>185</v>
      </c>
      <c r="AQ647">
        <v>119</v>
      </c>
      <c r="AR647">
        <v>436</v>
      </c>
      <c r="AS647">
        <v>1130</v>
      </c>
      <c r="AU647">
        <v>619</v>
      </c>
      <c r="AV647">
        <v>164</v>
      </c>
      <c r="AW647">
        <v>127</v>
      </c>
      <c r="AX647">
        <v>145</v>
      </c>
      <c r="AY647">
        <v>160</v>
      </c>
      <c r="AZ647">
        <v>278</v>
      </c>
    </row>
    <row r="648" spans="1:52">
      <c r="A648" t="str">
        <f t="shared" si="53"/>
        <v>2017</v>
      </c>
      <c r="B648" t="str">
        <f t="shared" si="54"/>
        <v>October</v>
      </c>
      <c r="C648" s="2">
        <v>43015</v>
      </c>
      <c r="D648" s="1" t="str">
        <f t="shared" si="50"/>
        <v>OK</v>
      </c>
      <c r="E648">
        <f t="shared" si="51"/>
        <v>0</v>
      </c>
      <c r="F648">
        <f t="shared" si="52"/>
        <v>1</v>
      </c>
      <c r="G648" s="13">
        <v>43015</v>
      </c>
      <c r="I648">
        <v>179</v>
      </c>
      <c r="J648">
        <v>121</v>
      </c>
      <c r="K648">
        <v>321</v>
      </c>
      <c r="L648">
        <v>122</v>
      </c>
      <c r="M648">
        <v>148</v>
      </c>
      <c r="O648">
        <v>25</v>
      </c>
      <c r="P648">
        <v>265</v>
      </c>
      <c r="Q648">
        <v>221</v>
      </c>
      <c r="R648">
        <v>44</v>
      </c>
      <c r="S648">
        <v>194</v>
      </c>
      <c r="T648">
        <v>106</v>
      </c>
      <c r="U648">
        <v>29</v>
      </c>
      <c r="V648">
        <v>66</v>
      </c>
      <c r="W648">
        <v>332</v>
      </c>
      <c r="X648">
        <v>223</v>
      </c>
      <c r="Z648">
        <v>369</v>
      </c>
      <c r="AB648">
        <v>247</v>
      </c>
      <c r="AC648">
        <v>569</v>
      </c>
      <c r="AD648">
        <v>41</v>
      </c>
      <c r="AE648">
        <v>181</v>
      </c>
      <c r="AF648">
        <v>488</v>
      </c>
      <c r="AG648">
        <v>663</v>
      </c>
      <c r="AI648">
        <v>459</v>
      </c>
      <c r="AK648">
        <v>964</v>
      </c>
      <c r="AL648">
        <v>641</v>
      </c>
      <c r="AO648">
        <v>119</v>
      </c>
      <c r="AQ648">
        <v>236</v>
      </c>
      <c r="AR648">
        <v>197</v>
      </c>
      <c r="AS648">
        <v>1541</v>
      </c>
      <c r="AU648">
        <v>557</v>
      </c>
      <c r="AV648">
        <v>118</v>
      </c>
      <c r="AW648">
        <v>425</v>
      </c>
      <c r="AX648">
        <v>81</v>
      </c>
      <c r="AY648">
        <v>75</v>
      </c>
      <c r="AZ648">
        <v>503</v>
      </c>
    </row>
    <row r="649" spans="1:52">
      <c r="A649" t="str">
        <f t="shared" si="53"/>
        <v>2017</v>
      </c>
      <c r="B649" t="str">
        <f t="shared" si="54"/>
        <v>October</v>
      </c>
      <c r="C649" s="2">
        <v>43016</v>
      </c>
      <c r="D649" s="1" t="str">
        <f t="shared" si="50"/>
        <v>OK</v>
      </c>
      <c r="E649">
        <f t="shared" si="51"/>
        <v>0</v>
      </c>
      <c r="F649">
        <f t="shared" si="52"/>
        <v>1</v>
      </c>
      <c r="G649" s="13">
        <v>43016</v>
      </c>
      <c r="I649">
        <v>93</v>
      </c>
      <c r="J649">
        <v>35</v>
      </c>
      <c r="K649">
        <v>82</v>
      </c>
      <c r="L649">
        <v>73</v>
      </c>
      <c r="M649">
        <v>37</v>
      </c>
      <c r="O649">
        <v>13</v>
      </c>
      <c r="P649">
        <v>109</v>
      </c>
      <c r="Q649">
        <v>96</v>
      </c>
      <c r="R649">
        <v>29</v>
      </c>
      <c r="S649">
        <v>90</v>
      </c>
      <c r="T649">
        <v>50</v>
      </c>
      <c r="U649">
        <v>17</v>
      </c>
      <c r="V649">
        <v>44</v>
      </c>
      <c r="W649">
        <v>143</v>
      </c>
      <c r="X649">
        <v>52</v>
      </c>
      <c r="Z649">
        <v>128</v>
      </c>
      <c r="AB649">
        <v>113</v>
      </c>
      <c r="AC649">
        <v>199</v>
      </c>
      <c r="AD649">
        <v>5</v>
      </c>
      <c r="AE649">
        <v>65</v>
      </c>
      <c r="AF649">
        <v>199</v>
      </c>
      <c r="AG649">
        <v>201</v>
      </c>
      <c r="AI649">
        <v>252</v>
      </c>
      <c r="AK649">
        <v>377</v>
      </c>
      <c r="AL649">
        <v>239</v>
      </c>
      <c r="AO649">
        <v>53</v>
      </c>
      <c r="AQ649">
        <v>89</v>
      </c>
      <c r="AR649">
        <v>138</v>
      </c>
      <c r="AS649">
        <v>1013</v>
      </c>
      <c r="AU649">
        <v>233</v>
      </c>
      <c r="AV649">
        <v>73</v>
      </c>
      <c r="AW649">
        <v>94</v>
      </c>
      <c r="AX649">
        <v>52</v>
      </c>
      <c r="AY649">
        <v>45</v>
      </c>
      <c r="AZ649">
        <v>231</v>
      </c>
    </row>
    <row r="650" spans="1:52">
      <c r="A650" t="str">
        <f t="shared" si="53"/>
        <v>2017</v>
      </c>
      <c r="B650" t="str">
        <f t="shared" si="54"/>
        <v>October</v>
      </c>
      <c r="C650" s="2">
        <v>43017</v>
      </c>
      <c r="D650" s="1" t="str">
        <f t="shared" si="50"/>
        <v>OK</v>
      </c>
      <c r="E650">
        <f t="shared" si="51"/>
        <v>1</v>
      </c>
      <c r="F650">
        <f t="shared" si="52"/>
        <v>0</v>
      </c>
      <c r="G650" s="13">
        <v>43017</v>
      </c>
      <c r="I650">
        <v>333</v>
      </c>
      <c r="J650">
        <v>242</v>
      </c>
      <c r="K650">
        <v>208</v>
      </c>
      <c r="L650">
        <v>317</v>
      </c>
      <c r="M650">
        <v>74</v>
      </c>
      <c r="O650">
        <v>17</v>
      </c>
      <c r="P650">
        <v>641</v>
      </c>
      <c r="Q650">
        <v>392</v>
      </c>
      <c r="R650">
        <v>74</v>
      </c>
      <c r="S650">
        <v>243</v>
      </c>
      <c r="T650">
        <v>87</v>
      </c>
      <c r="U650">
        <v>35</v>
      </c>
      <c r="V650">
        <v>181</v>
      </c>
      <c r="W650">
        <v>580</v>
      </c>
      <c r="X650">
        <v>95</v>
      </c>
      <c r="Z650">
        <v>277</v>
      </c>
      <c r="AB650">
        <v>442</v>
      </c>
      <c r="AC650">
        <v>314</v>
      </c>
      <c r="AD650">
        <v>24</v>
      </c>
      <c r="AE650">
        <v>415</v>
      </c>
      <c r="AF650">
        <v>806</v>
      </c>
      <c r="AG650">
        <v>485</v>
      </c>
      <c r="AI650">
        <v>291</v>
      </c>
      <c r="AK650">
        <v>1074</v>
      </c>
      <c r="AL650">
        <v>753</v>
      </c>
      <c r="AO650">
        <v>171</v>
      </c>
      <c r="AQ650">
        <v>153</v>
      </c>
      <c r="AR650">
        <v>458</v>
      </c>
      <c r="AS650">
        <v>1685</v>
      </c>
      <c r="AU650">
        <v>516</v>
      </c>
      <c r="AV650">
        <v>99</v>
      </c>
      <c r="AW650">
        <v>95</v>
      </c>
      <c r="AX650">
        <v>143</v>
      </c>
      <c r="AY650">
        <v>113</v>
      </c>
      <c r="AZ650">
        <v>195</v>
      </c>
    </row>
    <row r="651" spans="1:52">
      <c r="A651" t="str">
        <f t="shared" si="53"/>
        <v>2017</v>
      </c>
      <c r="B651" t="str">
        <f t="shared" si="54"/>
        <v>October</v>
      </c>
      <c r="C651" s="2">
        <v>43018</v>
      </c>
      <c r="D651" s="1" t="str">
        <f t="shared" si="50"/>
        <v>OK</v>
      </c>
      <c r="E651">
        <f t="shared" si="51"/>
        <v>1</v>
      </c>
      <c r="F651">
        <f t="shared" si="52"/>
        <v>0</v>
      </c>
      <c r="G651" s="13">
        <v>43018</v>
      </c>
      <c r="I651">
        <v>396</v>
      </c>
      <c r="J651">
        <v>267</v>
      </c>
      <c r="K651">
        <v>264</v>
      </c>
      <c r="L651">
        <v>410</v>
      </c>
      <c r="M651">
        <v>77</v>
      </c>
      <c r="O651">
        <v>17</v>
      </c>
      <c r="P651">
        <v>715</v>
      </c>
      <c r="Q651">
        <v>431</v>
      </c>
      <c r="R651">
        <v>102</v>
      </c>
      <c r="S651">
        <v>273</v>
      </c>
      <c r="T651">
        <v>79</v>
      </c>
      <c r="U651">
        <v>39</v>
      </c>
      <c r="V651">
        <v>194</v>
      </c>
      <c r="W651">
        <v>721</v>
      </c>
      <c r="X651">
        <v>132</v>
      </c>
      <c r="Z651">
        <v>368</v>
      </c>
      <c r="AB651">
        <v>614</v>
      </c>
      <c r="AC651">
        <v>357</v>
      </c>
      <c r="AD651">
        <v>18</v>
      </c>
      <c r="AE651">
        <v>553</v>
      </c>
      <c r="AF651">
        <v>1072</v>
      </c>
      <c r="AG651">
        <v>671</v>
      </c>
      <c r="AI651">
        <v>342</v>
      </c>
      <c r="AK651">
        <v>1196</v>
      </c>
      <c r="AL651">
        <v>955</v>
      </c>
      <c r="AO651">
        <v>205</v>
      </c>
      <c r="AQ651">
        <v>141</v>
      </c>
      <c r="AR651">
        <v>530</v>
      </c>
      <c r="AS651">
        <v>1567</v>
      </c>
      <c r="AU651">
        <v>740</v>
      </c>
      <c r="AV651">
        <v>82</v>
      </c>
      <c r="AW651">
        <v>187</v>
      </c>
      <c r="AX651">
        <v>198</v>
      </c>
      <c r="AY651">
        <v>159</v>
      </c>
      <c r="AZ651">
        <v>273</v>
      </c>
    </row>
    <row r="652" spans="1:52">
      <c r="A652" t="str">
        <f t="shared" si="53"/>
        <v>2017</v>
      </c>
      <c r="B652" t="str">
        <f t="shared" si="54"/>
        <v>October</v>
      </c>
      <c r="C652" s="2">
        <v>43019</v>
      </c>
      <c r="D652" s="1" t="str">
        <f t="shared" si="50"/>
        <v>OK</v>
      </c>
      <c r="E652">
        <f t="shared" si="51"/>
        <v>1</v>
      </c>
      <c r="F652">
        <f t="shared" si="52"/>
        <v>0</v>
      </c>
      <c r="G652" s="13">
        <v>43019</v>
      </c>
      <c r="I652">
        <v>319</v>
      </c>
      <c r="J652">
        <v>220</v>
      </c>
      <c r="K652">
        <v>234</v>
      </c>
      <c r="L652">
        <v>380</v>
      </c>
      <c r="M652">
        <v>67</v>
      </c>
      <c r="O652">
        <v>16</v>
      </c>
      <c r="P652">
        <v>591</v>
      </c>
      <c r="Q652">
        <v>382</v>
      </c>
      <c r="R652">
        <v>87</v>
      </c>
      <c r="S652">
        <v>276</v>
      </c>
      <c r="T652">
        <v>75</v>
      </c>
      <c r="U652">
        <v>39</v>
      </c>
      <c r="V652">
        <v>165</v>
      </c>
      <c r="W652">
        <v>580</v>
      </c>
      <c r="X652">
        <v>108</v>
      </c>
      <c r="Z652">
        <v>377</v>
      </c>
      <c r="AB652">
        <v>452</v>
      </c>
      <c r="AC652">
        <v>301</v>
      </c>
      <c r="AD652">
        <v>21</v>
      </c>
      <c r="AE652">
        <v>434</v>
      </c>
      <c r="AF652">
        <v>845</v>
      </c>
      <c r="AG652">
        <v>506</v>
      </c>
      <c r="AI652">
        <v>216</v>
      </c>
      <c r="AK652">
        <v>998</v>
      </c>
      <c r="AL652">
        <v>799</v>
      </c>
      <c r="AO652">
        <v>187</v>
      </c>
      <c r="AQ652">
        <v>120</v>
      </c>
      <c r="AR652">
        <v>434</v>
      </c>
      <c r="AS652">
        <v>1285</v>
      </c>
      <c r="AU652">
        <v>534</v>
      </c>
      <c r="AV652">
        <v>67</v>
      </c>
      <c r="AW652">
        <v>89</v>
      </c>
      <c r="AX652">
        <v>149</v>
      </c>
      <c r="AY652">
        <v>141</v>
      </c>
      <c r="AZ652">
        <v>180</v>
      </c>
    </row>
    <row r="653" spans="1:52">
      <c r="A653" t="str">
        <f t="shared" si="53"/>
        <v>2017</v>
      </c>
      <c r="B653" t="str">
        <f t="shared" si="54"/>
        <v>October</v>
      </c>
      <c r="C653" s="2">
        <v>43020</v>
      </c>
      <c r="D653" s="1" t="str">
        <f t="shared" si="50"/>
        <v>OK</v>
      </c>
      <c r="E653">
        <f t="shared" si="51"/>
        <v>1</v>
      </c>
      <c r="F653">
        <f t="shared" si="52"/>
        <v>0</v>
      </c>
      <c r="G653" s="13">
        <v>43020</v>
      </c>
      <c r="I653">
        <v>431</v>
      </c>
      <c r="J653">
        <v>277</v>
      </c>
      <c r="K653">
        <v>317</v>
      </c>
      <c r="L653">
        <v>406</v>
      </c>
      <c r="M653">
        <v>97</v>
      </c>
      <c r="O653">
        <v>19</v>
      </c>
      <c r="P653">
        <v>733</v>
      </c>
      <c r="Q653">
        <v>519</v>
      </c>
      <c r="R653">
        <v>115</v>
      </c>
      <c r="S653">
        <v>295</v>
      </c>
      <c r="T653">
        <v>109</v>
      </c>
      <c r="U653">
        <v>31</v>
      </c>
      <c r="V653">
        <v>176</v>
      </c>
      <c r="W653">
        <v>701</v>
      </c>
      <c r="X653">
        <v>111</v>
      </c>
      <c r="Z653">
        <v>351</v>
      </c>
      <c r="AB653">
        <v>727</v>
      </c>
      <c r="AC653">
        <v>384</v>
      </c>
      <c r="AD653">
        <v>24</v>
      </c>
      <c r="AE653">
        <v>504</v>
      </c>
      <c r="AF653">
        <v>1012</v>
      </c>
      <c r="AG653">
        <v>664</v>
      </c>
      <c r="AI653">
        <v>298</v>
      </c>
      <c r="AK653">
        <v>1277</v>
      </c>
      <c r="AL653">
        <v>967</v>
      </c>
      <c r="AO653">
        <v>233</v>
      </c>
      <c r="AQ653">
        <v>200</v>
      </c>
      <c r="AR653">
        <v>513</v>
      </c>
      <c r="AS653">
        <v>1459</v>
      </c>
      <c r="AU653">
        <v>715</v>
      </c>
      <c r="AV653">
        <v>143</v>
      </c>
      <c r="AW653">
        <v>176</v>
      </c>
      <c r="AX653">
        <v>196</v>
      </c>
      <c r="AY653">
        <v>169</v>
      </c>
      <c r="AZ653">
        <v>244</v>
      </c>
    </row>
    <row r="654" spans="1:52">
      <c r="A654" t="str">
        <f t="shared" si="53"/>
        <v>2017</v>
      </c>
      <c r="B654" t="str">
        <f t="shared" si="54"/>
        <v>October</v>
      </c>
      <c r="C654" s="2">
        <v>43021</v>
      </c>
      <c r="D654" s="1" t="str">
        <f t="shared" si="50"/>
        <v>OK</v>
      </c>
      <c r="E654">
        <f t="shared" si="51"/>
        <v>1</v>
      </c>
      <c r="F654">
        <f t="shared" si="52"/>
        <v>0</v>
      </c>
      <c r="G654" s="13">
        <v>43021</v>
      </c>
      <c r="I654">
        <v>271</v>
      </c>
      <c r="J654">
        <v>243</v>
      </c>
      <c r="K654">
        <v>260</v>
      </c>
      <c r="L654">
        <v>343</v>
      </c>
      <c r="M654">
        <v>82</v>
      </c>
      <c r="O654">
        <v>15</v>
      </c>
      <c r="P654">
        <v>582</v>
      </c>
      <c r="Q654">
        <v>389</v>
      </c>
      <c r="R654">
        <v>94</v>
      </c>
      <c r="S654">
        <v>216</v>
      </c>
      <c r="T654">
        <v>95</v>
      </c>
      <c r="U654">
        <v>30</v>
      </c>
      <c r="V654">
        <v>165</v>
      </c>
      <c r="W654">
        <v>551</v>
      </c>
      <c r="X654">
        <v>113</v>
      </c>
      <c r="Z654">
        <v>278</v>
      </c>
      <c r="AB654">
        <v>536</v>
      </c>
      <c r="AC654">
        <v>288</v>
      </c>
      <c r="AD654">
        <v>41</v>
      </c>
      <c r="AE654">
        <v>465</v>
      </c>
      <c r="AF654">
        <v>789</v>
      </c>
      <c r="AG654">
        <v>474</v>
      </c>
      <c r="AI654">
        <v>278</v>
      </c>
      <c r="AK654">
        <v>1012</v>
      </c>
      <c r="AL654">
        <v>892</v>
      </c>
      <c r="AO654">
        <v>161</v>
      </c>
      <c r="AQ654">
        <v>159</v>
      </c>
      <c r="AR654">
        <v>411</v>
      </c>
      <c r="AS654">
        <v>1142</v>
      </c>
      <c r="AU654">
        <v>640</v>
      </c>
      <c r="AV654">
        <v>123</v>
      </c>
      <c r="AW654">
        <v>89</v>
      </c>
      <c r="AX654">
        <v>182</v>
      </c>
      <c r="AY654">
        <v>132</v>
      </c>
      <c r="AZ654">
        <v>202</v>
      </c>
    </row>
    <row r="655" spans="1:52">
      <c r="A655" t="str">
        <f t="shared" si="53"/>
        <v>2017</v>
      </c>
      <c r="B655" t="str">
        <f t="shared" si="54"/>
        <v>October</v>
      </c>
      <c r="C655" s="2">
        <v>43022</v>
      </c>
      <c r="D655" s="1" t="str">
        <f t="shared" si="50"/>
        <v>OK</v>
      </c>
      <c r="E655">
        <f t="shared" si="51"/>
        <v>0</v>
      </c>
      <c r="F655">
        <f t="shared" si="52"/>
        <v>1</v>
      </c>
      <c r="G655" s="13">
        <v>43022</v>
      </c>
      <c r="I655">
        <v>278</v>
      </c>
      <c r="J655">
        <v>75</v>
      </c>
      <c r="K655">
        <v>426</v>
      </c>
      <c r="L655">
        <v>153</v>
      </c>
      <c r="M655">
        <v>170</v>
      </c>
      <c r="O655">
        <v>23</v>
      </c>
      <c r="P655">
        <v>255</v>
      </c>
      <c r="Q655">
        <v>336</v>
      </c>
      <c r="R655">
        <v>50</v>
      </c>
      <c r="S655">
        <v>182</v>
      </c>
      <c r="T655">
        <v>89</v>
      </c>
      <c r="U655">
        <v>27</v>
      </c>
      <c r="V655">
        <v>55</v>
      </c>
      <c r="W655">
        <v>322</v>
      </c>
      <c r="X655">
        <v>242</v>
      </c>
      <c r="Z655">
        <v>385</v>
      </c>
      <c r="AB655">
        <v>404</v>
      </c>
      <c r="AC655">
        <v>844</v>
      </c>
      <c r="AD655">
        <v>36</v>
      </c>
      <c r="AE655">
        <v>209</v>
      </c>
      <c r="AF655">
        <v>638</v>
      </c>
      <c r="AG655">
        <v>877</v>
      </c>
      <c r="AI655">
        <v>448</v>
      </c>
      <c r="AK655">
        <v>1333</v>
      </c>
      <c r="AL655">
        <v>949</v>
      </c>
      <c r="AO655">
        <v>193</v>
      </c>
      <c r="AQ655">
        <v>322</v>
      </c>
      <c r="AR655">
        <v>240</v>
      </c>
      <c r="AS655">
        <v>1641</v>
      </c>
      <c r="AU655">
        <v>878</v>
      </c>
      <c r="AV655">
        <v>160</v>
      </c>
      <c r="AW655">
        <v>314</v>
      </c>
      <c r="AX655">
        <v>72</v>
      </c>
      <c r="AY655">
        <v>111</v>
      </c>
      <c r="AZ655">
        <v>669</v>
      </c>
    </row>
    <row r="656" spans="1:52">
      <c r="A656" t="str">
        <f t="shared" si="53"/>
        <v>2017</v>
      </c>
      <c r="B656" t="str">
        <f t="shared" si="54"/>
        <v>October</v>
      </c>
      <c r="C656" s="2">
        <v>43023</v>
      </c>
      <c r="D656" s="1" t="str">
        <f t="shared" si="50"/>
        <v>OK</v>
      </c>
      <c r="E656">
        <f t="shared" si="51"/>
        <v>0</v>
      </c>
      <c r="F656">
        <f t="shared" si="52"/>
        <v>1</v>
      </c>
      <c r="G656" s="13">
        <v>43023</v>
      </c>
      <c r="I656">
        <v>229</v>
      </c>
      <c r="J656">
        <v>99</v>
      </c>
      <c r="K656">
        <v>362</v>
      </c>
      <c r="L656">
        <v>158</v>
      </c>
      <c r="M656">
        <v>123</v>
      </c>
      <c r="O656">
        <v>30</v>
      </c>
      <c r="P656">
        <v>259</v>
      </c>
      <c r="Q656">
        <v>338</v>
      </c>
      <c r="R656">
        <v>33</v>
      </c>
      <c r="S656">
        <v>204</v>
      </c>
      <c r="T656">
        <v>89</v>
      </c>
      <c r="U656">
        <v>17</v>
      </c>
      <c r="V656">
        <v>51</v>
      </c>
      <c r="W656">
        <v>272</v>
      </c>
      <c r="X656">
        <v>170</v>
      </c>
      <c r="Z656">
        <v>351</v>
      </c>
      <c r="AB656">
        <v>381</v>
      </c>
      <c r="AC656">
        <v>593</v>
      </c>
      <c r="AD656">
        <v>13</v>
      </c>
      <c r="AE656">
        <v>204</v>
      </c>
      <c r="AF656">
        <v>565</v>
      </c>
      <c r="AG656">
        <v>838</v>
      </c>
      <c r="AI656">
        <v>484</v>
      </c>
      <c r="AK656">
        <v>1171</v>
      </c>
      <c r="AL656">
        <v>818</v>
      </c>
      <c r="AO656">
        <v>179</v>
      </c>
      <c r="AQ656">
        <v>241</v>
      </c>
      <c r="AR656">
        <v>203</v>
      </c>
      <c r="AS656">
        <v>1337</v>
      </c>
      <c r="AU656">
        <v>778</v>
      </c>
      <c r="AV656">
        <v>228</v>
      </c>
      <c r="AW656">
        <v>338</v>
      </c>
      <c r="AX656">
        <v>68</v>
      </c>
      <c r="AY656">
        <v>125</v>
      </c>
      <c r="AZ656">
        <v>664</v>
      </c>
    </row>
    <row r="657" spans="1:52">
      <c r="A657" t="str">
        <f t="shared" si="53"/>
        <v>2017</v>
      </c>
      <c r="B657" t="str">
        <f t="shared" si="54"/>
        <v>October</v>
      </c>
      <c r="C657" s="2">
        <v>43024</v>
      </c>
      <c r="D657" s="1" t="str">
        <f t="shared" si="50"/>
        <v>OK</v>
      </c>
      <c r="E657">
        <f t="shared" si="51"/>
        <v>1</v>
      </c>
      <c r="F657">
        <f t="shared" si="52"/>
        <v>0</v>
      </c>
      <c r="G657" s="13">
        <v>43024</v>
      </c>
      <c r="I657">
        <v>390</v>
      </c>
      <c r="J657">
        <v>272</v>
      </c>
      <c r="K657">
        <v>220</v>
      </c>
      <c r="L657">
        <v>397</v>
      </c>
      <c r="M657">
        <v>90</v>
      </c>
      <c r="O657">
        <v>15</v>
      </c>
      <c r="P657">
        <v>707</v>
      </c>
      <c r="Q657">
        <v>418</v>
      </c>
      <c r="R657">
        <v>99</v>
      </c>
      <c r="S657">
        <v>256</v>
      </c>
      <c r="T657">
        <v>98</v>
      </c>
      <c r="U657">
        <v>36</v>
      </c>
      <c r="V657">
        <v>158</v>
      </c>
      <c r="W657">
        <v>622</v>
      </c>
      <c r="X657">
        <v>94</v>
      </c>
      <c r="Z657">
        <v>338</v>
      </c>
      <c r="AB657">
        <v>572</v>
      </c>
      <c r="AC657">
        <v>276</v>
      </c>
      <c r="AD657">
        <v>28</v>
      </c>
      <c r="AE657">
        <v>568</v>
      </c>
      <c r="AF657">
        <v>1023</v>
      </c>
      <c r="AG657">
        <v>598</v>
      </c>
      <c r="AI657">
        <v>231</v>
      </c>
      <c r="AK657">
        <v>1121</v>
      </c>
      <c r="AL657">
        <v>742</v>
      </c>
      <c r="AO657">
        <v>241</v>
      </c>
      <c r="AQ657">
        <v>173</v>
      </c>
      <c r="AR657">
        <v>463</v>
      </c>
      <c r="AS657">
        <v>1112</v>
      </c>
      <c r="AU657">
        <v>493</v>
      </c>
      <c r="AV657">
        <v>104</v>
      </c>
      <c r="AW657">
        <v>79</v>
      </c>
      <c r="AX657">
        <v>172</v>
      </c>
      <c r="AY657">
        <v>179</v>
      </c>
      <c r="AZ657">
        <v>196</v>
      </c>
    </row>
    <row r="658" spans="1:52">
      <c r="A658" t="str">
        <f t="shared" si="53"/>
        <v>2017</v>
      </c>
      <c r="B658" t="str">
        <f t="shared" si="54"/>
        <v>October</v>
      </c>
      <c r="C658" s="2">
        <v>43025</v>
      </c>
      <c r="D658" s="1" t="str">
        <f t="shared" si="50"/>
        <v>OK</v>
      </c>
      <c r="E658">
        <f t="shared" si="51"/>
        <v>1</v>
      </c>
      <c r="F658">
        <f t="shared" si="52"/>
        <v>0</v>
      </c>
      <c r="G658" s="13">
        <v>43025</v>
      </c>
      <c r="I658">
        <v>408</v>
      </c>
      <c r="J658">
        <v>275</v>
      </c>
      <c r="K658">
        <v>273</v>
      </c>
      <c r="L658">
        <v>447</v>
      </c>
      <c r="M658">
        <v>123</v>
      </c>
      <c r="O658">
        <v>17</v>
      </c>
      <c r="P658">
        <v>727</v>
      </c>
      <c r="Q658">
        <v>481</v>
      </c>
      <c r="R658">
        <v>121</v>
      </c>
      <c r="S658">
        <v>280</v>
      </c>
      <c r="T658">
        <v>105</v>
      </c>
      <c r="U658">
        <v>22</v>
      </c>
      <c r="V658">
        <v>183</v>
      </c>
      <c r="W658">
        <v>695</v>
      </c>
      <c r="X658">
        <v>122</v>
      </c>
      <c r="Z658">
        <v>429</v>
      </c>
      <c r="AB658">
        <v>601</v>
      </c>
      <c r="AC658">
        <v>345</v>
      </c>
      <c r="AD658">
        <v>50</v>
      </c>
      <c r="AE658">
        <v>587</v>
      </c>
      <c r="AF658">
        <v>1086</v>
      </c>
      <c r="AG658">
        <v>698</v>
      </c>
      <c r="AI658">
        <v>233</v>
      </c>
      <c r="AK658">
        <v>1167</v>
      </c>
      <c r="AL658">
        <v>874</v>
      </c>
      <c r="AO658">
        <v>258</v>
      </c>
      <c r="AQ658">
        <v>157</v>
      </c>
      <c r="AR658">
        <v>531</v>
      </c>
      <c r="AS658">
        <v>1367</v>
      </c>
      <c r="AU658">
        <v>630</v>
      </c>
      <c r="AV658">
        <v>83</v>
      </c>
      <c r="AW658">
        <v>133</v>
      </c>
      <c r="AX658">
        <v>197</v>
      </c>
      <c r="AY658">
        <v>152</v>
      </c>
      <c r="AZ658">
        <v>156</v>
      </c>
    </row>
    <row r="659" spans="1:52">
      <c r="A659" t="str">
        <f t="shared" si="53"/>
        <v>2017</v>
      </c>
      <c r="B659" t="str">
        <f t="shared" si="54"/>
        <v>October</v>
      </c>
      <c r="C659" s="2">
        <v>43026</v>
      </c>
      <c r="D659" s="1" t="str">
        <f t="shared" si="50"/>
        <v>OK</v>
      </c>
      <c r="E659">
        <f t="shared" si="51"/>
        <v>1</v>
      </c>
      <c r="F659">
        <f t="shared" si="52"/>
        <v>0</v>
      </c>
      <c r="G659" s="13">
        <v>43026</v>
      </c>
      <c r="I659">
        <v>405</v>
      </c>
      <c r="J659">
        <v>272</v>
      </c>
      <c r="K659">
        <v>263</v>
      </c>
      <c r="L659">
        <v>382</v>
      </c>
      <c r="M659">
        <v>96</v>
      </c>
      <c r="O659">
        <v>11</v>
      </c>
      <c r="P659">
        <v>730</v>
      </c>
      <c r="Q659">
        <v>438</v>
      </c>
      <c r="R659">
        <v>107</v>
      </c>
      <c r="S659">
        <v>281</v>
      </c>
      <c r="T659">
        <v>82</v>
      </c>
      <c r="U659">
        <v>30</v>
      </c>
      <c r="V659">
        <v>145</v>
      </c>
      <c r="W659">
        <v>705</v>
      </c>
      <c r="X659">
        <v>126</v>
      </c>
      <c r="Z659">
        <v>491</v>
      </c>
      <c r="AB659">
        <v>522</v>
      </c>
      <c r="AC659">
        <v>318</v>
      </c>
      <c r="AD659">
        <v>41</v>
      </c>
      <c r="AE659">
        <v>511</v>
      </c>
      <c r="AF659">
        <v>986</v>
      </c>
      <c r="AG659">
        <v>605</v>
      </c>
      <c r="AI659">
        <v>257</v>
      </c>
      <c r="AK659">
        <v>1186</v>
      </c>
      <c r="AL659">
        <v>897</v>
      </c>
      <c r="AO659">
        <v>222</v>
      </c>
      <c r="AQ659">
        <v>132</v>
      </c>
      <c r="AR659">
        <v>482</v>
      </c>
      <c r="AS659">
        <v>1288</v>
      </c>
      <c r="AU659">
        <v>631</v>
      </c>
      <c r="AV659">
        <v>93</v>
      </c>
      <c r="AW659">
        <v>84</v>
      </c>
      <c r="AX659">
        <v>229</v>
      </c>
      <c r="AY659">
        <v>143</v>
      </c>
      <c r="AZ659">
        <v>165</v>
      </c>
    </row>
    <row r="660" spans="1:52">
      <c r="A660" t="str">
        <f t="shared" si="53"/>
        <v>2017</v>
      </c>
      <c r="B660" t="str">
        <f t="shared" si="54"/>
        <v>October</v>
      </c>
      <c r="C660" s="2">
        <v>43027</v>
      </c>
      <c r="D660" s="1" t="str">
        <f t="shared" si="50"/>
        <v>OK</v>
      </c>
      <c r="E660">
        <f t="shared" si="51"/>
        <v>1</v>
      </c>
      <c r="F660">
        <f t="shared" si="52"/>
        <v>0</v>
      </c>
      <c r="G660" s="13">
        <v>43027</v>
      </c>
      <c r="I660">
        <v>410</v>
      </c>
      <c r="J660">
        <v>290</v>
      </c>
      <c r="K660">
        <v>356</v>
      </c>
      <c r="L660">
        <v>442</v>
      </c>
      <c r="M660">
        <v>128</v>
      </c>
      <c r="O660">
        <v>34</v>
      </c>
      <c r="P660">
        <v>747</v>
      </c>
      <c r="Q660">
        <v>500</v>
      </c>
      <c r="R660">
        <v>118</v>
      </c>
      <c r="S660">
        <v>281</v>
      </c>
      <c r="T660">
        <v>115</v>
      </c>
      <c r="U660">
        <v>38</v>
      </c>
      <c r="V660">
        <v>194</v>
      </c>
      <c r="W660">
        <v>744</v>
      </c>
      <c r="X660">
        <v>131</v>
      </c>
      <c r="Z660">
        <v>454</v>
      </c>
      <c r="AB660">
        <v>582</v>
      </c>
      <c r="AC660">
        <v>408</v>
      </c>
      <c r="AD660">
        <v>34</v>
      </c>
      <c r="AE660">
        <v>552</v>
      </c>
      <c r="AF660">
        <v>1115</v>
      </c>
      <c r="AG660">
        <v>748</v>
      </c>
      <c r="AI660">
        <v>284</v>
      </c>
      <c r="AK660">
        <v>1250</v>
      </c>
      <c r="AL660">
        <v>1030</v>
      </c>
      <c r="AO660">
        <v>284</v>
      </c>
      <c r="AQ660">
        <v>191</v>
      </c>
      <c r="AR660">
        <v>531</v>
      </c>
      <c r="AS660">
        <v>1476</v>
      </c>
      <c r="AU660">
        <v>739</v>
      </c>
      <c r="AV660">
        <v>102</v>
      </c>
      <c r="AW660">
        <v>151</v>
      </c>
      <c r="AX660">
        <v>198</v>
      </c>
      <c r="AY660">
        <v>149</v>
      </c>
      <c r="AZ660">
        <v>199</v>
      </c>
    </row>
    <row r="661" spans="1:52">
      <c r="A661" t="str">
        <f t="shared" si="53"/>
        <v>2017</v>
      </c>
      <c r="B661" t="str">
        <f t="shared" si="54"/>
        <v>October</v>
      </c>
      <c r="C661" s="2">
        <v>43028</v>
      </c>
      <c r="D661" s="1" t="str">
        <f t="shared" si="50"/>
        <v>OK</v>
      </c>
      <c r="E661">
        <f t="shared" si="51"/>
        <v>1</v>
      </c>
      <c r="F661">
        <f t="shared" si="52"/>
        <v>0</v>
      </c>
      <c r="G661" s="13">
        <v>43028</v>
      </c>
      <c r="I661">
        <v>333</v>
      </c>
      <c r="J661">
        <v>239</v>
      </c>
      <c r="K661">
        <v>223</v>
      </c>
      <c r="L661">
        <v>326</v>
      </c>
      <c r="M661">
        <v>100</v>
      </c>
      <c r="O661">
        <v>18</v>
      </c>
      <c r="P661">
        <v>570</v>
      </c>
      <c r="Q661">
        <v>356</v>
      </c>
      <c r="R661">
        <v>113</v>
      </c>
      <c r="S661">
        <v>233</v>
      </c>
      <c r="T661">
        <v>86</v>
      </c>
      <c r="U661">
        <v>25</v>
      </c>
      <c r="V661">
        <v>154</v>
      </c>
      <c r="W661">
        <v>510</v>
      </c>
      <c r="X661">
        <v>123</v>
      </c>
      <c r="Z661">
        <v>399</v>
      </c>
      <c r="AB661">
        <v>467</v>
      </c>
      <c r="AC661">
        <v>299</v>
      </c>
      <c r="AD661">
        <v>40</v>
      </c>
      <c r="AE661">
        <v>488</v>
      </c>
      <c r="AF661">
        <v>862</v>
      </c>
      <c r="AG661">
        <v>515</v>
      </c>
      <c r="AI661">
        <v>226</v>
      </c>
      <c r="AK661">
        <v>1048</v>
      </c>
      <c r="AL661">
        <v>795</v>
      </c>
      <c r="AO661">
        <v>187</v>
      </c>
      <c r="AQ661">
        <v>111</v>
      </c>
      <c r="AR661">
        <v>436</v>
      </c>
      <c r="AS661">
        <v>1088</v>
      </c>
      <c r="AU661">
        <v>548</v>
      </c>
      <c r="AV661">
        <v>80</v>
      </c>
      <c r="AW661">
        <v>128</v>
      </c>
      <c r="AX661">
        <v>179</v>
      </c>
      <c r="AY661">
        <v>147</v>
      </c>
      <c r="AZ661">
        <v>112</v>
      </c>
    </row>
    <row r="662" spans="1:52">
      <c r="A662" t="str">
        <f t="shared" si="53"/>
        <v>2017</v>
      </c>
      <c r="B662" t="str">
        <f t="shared" si="54"/>
        <v>October</v>
      </c>
      <c r="C662" s="2">
        <v>43029</v>
      </c>
      <c r="D662" s="1" t="str">
        <f t="shared" si="50"/>
        <v>OK</v>
      </c>
      <c r="E662">
        <f t="shared" si="51"/>
        <v>0</v>
      </c>
      <c r="F662">
        <f t="shared" si="52"/>
        <v>1</v>
      </c>
      <c r="G662" s="13">
        <v>43029</v>
      </c>
      <c r="I662">
        <v>155</v>
      </c>
      <c r="J662">
        <v>78</v>
      </c>
      <c r="K662">
        <v>254</v>
      </c>
      <c r="L662">
        <v>104</v>
      </c>
      <c r="M662">
        <v>153</v>
      </c>
      <c r="O662">
        <v>19</v>
      </c>
      <c r="P662">
        <v>207</v>
      </c>
      <c r="Q662">
        <v>234</v>
      </c>
      <c r="R662">
        <v>44</v>
      </c>
      <c r="S662">
        <v>152</v>
      </c>
      <c r="T662">
        <v>95</v>
      </c>
      <c r="U662">
        <v>14</v>
      </c>
      <c r="V662">
        <v>45</v>
      </c>
      <c r="W662">
        <v>250</v>
      </c>
      <c r="X662">
        <v>200</v>
      </c>
      <c r="Z662">
        <v>306</v>
      </c>
      <c r="AB662">
        <v>342</v>
      </c>
      <c r="AC662">
        <v>527</v>
      </c>
      <c r="AD662">
        <v>40</v>
      </c>
      <c r="AE662">
        <v>140</v>
      </c>
      <c r="AF662">
        <v>495</v>
      </c>
      <c r="AG662">
        <v>650</v>
      </c>
      <c r="AI662">
        <v>319</v>
      </c>
      <c r="AK662">
        <v>823</v>
      </c>
      <c r="AL662">
        <v>580</v>
      </c>
      <c r="AO662">
        <v>124</v>
      </c>
      <c r="AQ662">
        <v>197</v>
      </c>
      <c r="AR662">
        <v>203</v>
      </c>
      <c r="AS662">
        <v>998</v>
      </c>
      <c r="AU662">
        <v>482</v>
      </c>
      <c r="AV662">
        <v>149</v>
      </c>
      <c r="AW662">
        <v>266</v>
      </c>
      <c r="AX662">
        <v>51</v>
      </c>
      <c r="AY662">
        <v>97</v>
      </c>
      <c r="AZ662">
        <v>390</v>
      </c>
    </row>
    <row r="663" spans="1:52">
      <c r="A663" t="str">
        <f t="shared" si="53"/>
        <v>2017</v>
      </c>
      <c r="B663" t="str">
        <f t="shared" si="54"/>
        <v>October</v>
      </c>
      <c r="C663" s="2">
        <v>43030</v>
      </c>
      <c r="D663" s="1" t="str">
        <f t="shared" si="50"/>
        <v>OK</v>
      </c>
      <c r="E663">
        <f t="shared" si="51"/>
        <v>0</v>
      </c>
      <c r="F663">
        <f t="shared" si="52"/>
        <v>1</v>
      </c>
      <c r="G663" s="13">
        <v>43030</v>
      </c>
      <c r="I663">
        <v>125</v>
      </c>
      <c r="J663">
        <v>52</v>
      </c>
      <c r="K663">
        <v>181</v>
      </c>
      <c r="L663">
        <v>85</v>
      </c>
      <c r="M663">
        <v>86</v>
      </c>
      <c r="O663">
        <v>20</v>
      </c>
      <c r="P663">
        <v>149</v>
      </c>
      <c r="Q663">
        <v>154</v>
      </c>
      <c r="R663">
        <v>36</v>
      </c>
      <c r="S663">
        <v>153</v>
      </c>
      <c r="T663">
        <v>75</v>
      </c>
      <c r="U663">
        <v>2</v>
      </c>
      <c r="V663">
        <v>38</v>
      </c>
      <c r="W663">
        <v>171</v>
      </c>
      <c r="X663">
        <v>160</v>
      </c>
      <c r="Z663">
        <v>230</v>
      </c>
      <c r="AB663">
        <v>177</v>
      </c>
      <c r="AC663">
        <v>365</v>
      </c>
      <c r="AD663">
        <v>16</v>
      </c>
      <c r="AE663">
        <v>91</v>
      </c>
      <c r="AF663">
        <v>321</v>
      </c>
      <c r="AG663">
        <v>517</v>
      </c>
      <c r="AI663">
        <v>322</v>
      </c>
      <c r="AK663">
        <v>567</v>
      </c>
      <c r="AL663">
        <v>405</v>
      </c>
      <c r="AO663">
        <v>117</v>
      </c>
      <c r="AQ663">
        <v>188</v>
      </c>
      <c r="AR663">
        <v>139</v>
      </c>
      <c r="AS663">
        <v>680</v>
      </c>
      <c r="AU663">
        <v>324</v>
      </c>
      <c r="AV663">
        <v>61</v>
      </c>
      <c r="AW663">
        <v>189</v>
      </c>
      <c r="AX663">
        <v>40</v>
      </c>
      <c r="AY663">
        <v>62</v>
      </c>
      <c r="AZ663">
        <v>244</v>
      </c>
    </row>
    <row r="664" spans="1:52">
      <c r="A664" t="str">
        <f t="shared" si="53"/>
        <v>2017</v>
      </c>
      <c r="B664" t="str">
        <f t="shared" si="54"/>
        <v>October</v>
      </c>
      <c r="C664" s="2">
        <v>43031</v>
      </c>
      <c r="D664" s="1" t="str">
        <f t="shared" si="50"/>
        <v>OK</v>
      </c>
      <c r="E664">
        <v>0</v>
      </c>
      <c r="F664">
        <v>1</v>
      </c>
      <c r="G664" s="13">
        <v>43031</v>
      </c>
      <c r="I664">
        <v>54</v>
      </c>
      <c r="J664">
        <v>36</v>
      </c>
      <c r="K664">
        <v>75</v>
      </c>
      <c r="L664">
        <v>67</v>
      </c>
      <c r="M664">
        <v>24</v>
      </c>
      <c r="O664">
        <v>7</v>
      </c>
      <c r="P664">
        <v>109</v>
      </c>
      <c r="Q664">
        <v>77</v>
      </c>
      <c r="R664">
        <v>37</v>
      </c>
      <c r="S664">
        <v>82</v>
      </c>
      <c r="T664">
        <v>34</v>
      </c>
      <c r="U664">
        <v>17</v>
      </c>
      <c r="V664">
        <v>31</v>
      </c>
      <c r="W664">
        <v>124</v>
      </c>
      <c r="X664">
        <v>56</v>
      </c>
      <c r="Z664">
        <v>151</v>
      </c>
      <c r="AB664">
        <v>83</v>
      </c>
      <c r="AC664">
        <v>156</v>
      </c>
      <c r="AD664">
        <v>20</v>
      </c>
      <c r="AE664">
        <v>47</v>
      </c>
      <c r="AF664">
        <v>159</v>
      </c>
      <c r="AG664">
        <v>157</v>
      </c>
      <c r="AI664">
        <v>201</v>
      </c>
      <c r="AK664">
        <v>358</v>
      </c>
      <c r="AL664">
        <v>194</v>
      </c>
      <c r="AO664">
        <v>49</v>
      </c>
      <c r="AQ664">
        <v>81</v>
      </c>
      <c r="AR664">
        <v>169</v>
      </c>
      <c r="AS664">
        <v>463</v>
      </c>
      <c r="AU664">
        <v>177</v>
      </c>
      <c r="AV664">
        <v>59</v>
      </c>
      <c r="AW664">
        <v>76</v>
      </c>
      <c r="AX664">
        <v>35</v>
      </c>
      <c r="AY664">
        <v>23</v>
      </c>
      <c r="AZ664">
        <v>184</v>
      </c>
    </row>
    <row r="665" spans="1:52">
      <c r="A665" t="str">
        <f t="shared" si="53"/>
        <v>2017</v>
      </c>
      <c r="B665" t="str">
        <f t="shared" si="54"/>
        <v>October</v>
      </c>
      <c r="C665" s="2">
        <v>43032</v>
      </c>
      <c r="D665" s="1" t="str">
        <f t="shared" si="50"/>
        <v>OK</v>
      </c>
      <c r="E665">
        <f t="shared" si="51"/>
        <v>1</v>
      </c>
      <c r="F665">
        <f t="shared" si="52"/>
        <v>0</v>
      </c>
      <c r="G665" s="13">
        <v>43032</v>
      </c>
      <c r="I665">
        <v>432</v>
      </c>
      <c r="J665">
        <v>271</v>
      </c>
      <c r="K665">
        <v>266</v>
      </c>
      <c r="L665">
        <v>424</v>
      </c>
      <c r="M665">
        <v>111</v>
      </c>
      <c r="O665">
        <v>11</v>
      </c>
      <c r="P665">
        <v>694</v>
      </c>
      <c r="Q665">
        <v>503</v>
      </c>
      <c r="R665">
        <v>111</v>
      </c>
      <c r="S665">
        <v>264</v>
      </c>
      <c r="T665">
        <v>98</v>
      </c>
      <c r="U665">
        <v>43</v>
      </c>
      <c r="V665">
        <v>173</v>
      </c>
      <c r="W665">
        <v>704</v>
      </c>
      <c r="X665">
        <v>128</v>
      </c>
      <c r="Z665">
        <v>434</v>
      </c>
      <c r="AB665">
        <v>539</v>
      </c>
      <c r="AC665">
        <v>391</v>
      </c>
      <c r="AD665">
        <v>59</v>
      </c>
      <c r="AE665">
        <v>497</v>
      </c>
      <c r="AF665">
        <v>1020</v>
      </c>
      <c r="AG665">
        <v>612</v>
      </c>
      <c r="AI665">
        <v>255</v>
      </c>
      <c r="AK665">
        <v>1208</v>
      </c>
      <c r="AL665">
        <v>898</v>
      </c>
      <c r="AO665">
        <v>211</v>
      </c>
      <c r="AQ665">
        <v>183</v>
      </c>
      <c r="AR665">
        <v>517</v>
      </c>
      <c r="AS665">
        <v>1303</v>
      </c>
      <c r="AU665">
        <v>621</v>
      </c>
      <c r="AV665">
        <v>103</v>
      </c>
      <c r="AW665">
        <v>128</v>
      </c>
      <c r="AX665">
        <v>179</v>
      </c>
      <c r="AY665">
        <v>142</v>
      </c>
      <c r="AZ665">
        <v>185</v>
      </c>
    </row>
    <row r="666" spans="1:52">
      <c r="A666" t="str">
        <f t="shared" si="53"/>
        <v>2017</v>
      </c>
      <c r="B666" t="str">
        <f t="shared" si="54"/>
        <v>October</v>
      </c>
      <c r="C666" s="2">
        <v>43033</v>
      </c>
      <c r="D666" s="1" t="str">
        <f t="shared" si="50"/>
        <v>OK</v>
      </c>
      <c r="E666">
        <f t="shared" si="51"/>
        <v>1</v>
      </c>
      <c r="F666">
        <f t="shared" si="52"/>
        <v>0</v>
      </c>
      <c r="G666" s="13">
        <v>43033</v>
      </c>
      <c r="I666">
        <v>416</v>
      </c>
      <c r="J666">
        <v>297</v>
      </c>
      <c r="K666">
        <v>307</v>
      </c>
      <c r="L666">
        <v>425</v>
      </c>
      <c r="M666">
        <v>102</v>
      </c>
      <c r="O666">
        <v>19</v>
      </c>
      <c r="P666">
        <v>744</v>
      </c>
      <c r="Q666">
        <v>483</v>
      </c>
      <c r="R666">
        <v>105</v>
      </c>
      <c r="S666">
        <v>342</v>
      </c>
      <c r="T666">
        <v>90</v>
      </c>
      <c r="U666">
        <v>53</v>
      </c>
      <c r="V666">
        <v>198</v>
      </c>
      <c r="W666">
        <v>621</v>
      </c>
      <c r="X666">
        <v>124</v>
      </c>
      <c r="Z666">
        <v>448</v>
      </c>
      <c r="AB666">
        <v>587</v>
      </c>
      <c r="AC666">
        <v>380</v>
      </c>
      <c r="AD666">
        <v>26</v>
      </c>
      <c r="AE666">
        <v>564</v>
      </c>
      <c r="AF666">
        <v>1117</v>
      </c>
      <c r="AG666">
        <v>684</v>
      </c>
      <c r="AI666">
        <v>279</v>
      </c>
      <c r="AK666">
        <v>1228</v>
      </c>
      <c r="AL666">
        <v>979</v>
      </c>
      <c r="AO666">
        <v>232</v>
      </c>
      <c r="AQ666">
        <v>170</v>
      </c>
      <c r="AR666">
        <v>514</v>
      </c>
      <c r="AS666">
        <v>1285</v>
      </c>
      <c r="AU666">
        <v>690</v>
      </c>
      <c r="AV666">
        <v>93</v>
      </c>
      <c r="AW666">
        <v>111</v>
      </c>
      <c r="AX666">
        <v>217</v>
      </c>
      <c r="AY666">
        <v>148</v>
      </c>
      <c r="AZ666">
        <v>153</v>
      </c>
    </row>
    <row r="667" spans="1:52">
      <c r="A667" t="str">
        <f t="shared" si="53"/>
        <v>2017</v>
      </c>
      <c r="B667" t="str">
        <f t="shared" si="54"/>
        <v>October</v>
      </c>
      <c r="C667" s="2">
        <v>43034</v>
      </c>
      <c r="D667" s="1" t="str">
        <f t="shared" si="50"/>
        <v>OK</v>
      </c>
      <c r="E667">
        <f t="shared" si="51"/>
        <v>1</v>
      </c>
      <c r="F667">
        <f t="shared" si="52"/>
        <v>0</v>
      </c>
      <c r="G667" s="13">
        <v>43034</v>
      </c>
      <c r="I667">
        <v>388</v>
      </c>
      <c r="J667">
        <v>284</v>
      </c>
      <c r="K667">
        <v>307</v>
      </c>
      <c r="L667">
        <v>387</v>
      </c>
      <c r="M667">
        <v>99</v>
      </c>
      <c r="O667">
        <v>14</v>
      </c>
      <c r="P667">
        <v>670</v>
      </c>
      <c r="Q667">
        <v>430</v>
      </c>
      <c r="R667">
        <v>110</v>
      </c>
      <c r="S667">
        <v>247</v>
      </c>
      <c r="T667">
        <v>116</v>
      </c>
      <c r="U667">
        <v>24</v>
      </c>
      <c r="V667">
        <v>158</v>
      </c>
      <c r="W667">
        <v>583</v>
      </c>
      <c r="X667">
        <v>116</v>
      </c>
      <c r="Z667">
        <v>426</v>
      </c>
      <c r="AB667">
        <v>522</v>
      </c>
      <c r="AC667">
        <v>270</v>
      </c>
      <c r="AD667">
        <v>32</v>
      </c>
      <c r="AE667">
        <v>452</v>
      </c>
      <c r="AF667">
        <v>936</v>
      </c>
      <c r="AG667">
        <v>588</v>
      </c>
      <c r="AI667">
        <v>254</v>
      </c>
      <c r="AK667">
        <v>1147</v>
      </c>
      <c r="AL667">
        <v>835</v>
      </c>
      <c r="AO667">
        <v>216</v>
      </c>
      <c r="AQ667">
        <v>133</v>
      </c>
      <c r="AR667">
        <v>491</v>
      </c>
      <c r="AS667">
        <v>1229</v>
      </c>
      <c r="AU667">
        <v>575</v>
      </c>
      <c r="AV667">
        <v>63</v>
      </c>
      <c r="AW667">
        <v>89</v>
      </c>
      <c r="AX667">
        <v>176</v>
      </c>
      <c r="AY667">
        <v>146</v>
      </c>
      <c r="AZ667">
        <v>170</v>
      </c>
    </row>
    <row r="668" spans="1:52">
      <c r="A668" t="str">
        <f t="shared" si="53"/>
        <v>2017</v>
      </c>
      <c r="B668" t="str">
        <f t="shared" si="54"/>
        <v>October</v>
      </c>
      <c r="C668" s="2">
        <v>43035</v>
      </c>
      <c r="D668" s="1" t="str">
        <f t="shared" si="50"/>
        <v>OK</v>
      </c>
      <c r="E668">
        <f t="shared" si="51"/>
        <v>1</v>
      </c>
      <c r="F668">
        <f t="shared" si="52"/>
        <v>0</v>
      </c>
      <c r="G668" s="13">
        <v>43035</v>
      </c>
      <c r="I668">
        <v>284</v>
      </c>
      <c r="J668">
        <v>191</v>
      </c>
      <c r="K668">
        <v>199</v>
      </c>
      <c r="L668">
        <v>302</v>
      </c>
      <c r="M668">
        <v>71</v>
      </c>
      <c r="O668">
        <v>12</v>
      </c>
      <c r="P668">
        <v>530</v>
      </c>
      <c r="Q668">
        <v>293</v>
      </c>
      <c r="R668">
        <v>109</v>
      </c>
      <c r="S668">
        <v>225</v>
      </c>
      <c r="T668">
        <v>72</v>
      </c>
      <c r="U668">
        <v>37</v>
      </c>
      <c r="V668">
        <v>172</v>
      </c>
      <c r="W668">
        <v>457</v>
      </c>
      <c r="X668">
        <v>87</v>
      </c>
      <c r="Z668">
        <v>345</v>
      </c>
      <c r="AB668">
        <v>428</v>
      </c>
      <c r="AC668">
        <v>236</v>
      </c>
      <c r="AD668">
        <v>28</v>
      </c>
      <c r="AE668">
        <v>399</v>
      </c>
      <c r="AF668">
        <v>654</v>
      </c>
      <c r="AG668">
        <v>365</v>
      </c>
      <c r="AI668">
        <v>197</v>
      </c>
      <c r="AK668">
        <v>879</v>
      </c>
      <c r="AL668">
        <v>733</v>
      </c>
      <c r="AO668">
        <v>152</v>
      </c>
      <c r="AQ668">
        <v>94</v>
      </c>
      <c r="AR668">
        <v>354</v>
      </c>
      <c r="AS668">
        <v>955</v>
      </c>
      <c r="AU668">
        <v>502</v>
      </c>
      <c r="AV668">
        <v>98</v>
      </c>
      <c r="AW668">
        <v>76</v>
      </c>
      <c r="AX668">
        <v>143</v>
      </c>
      <c r="AY668">
        <v>132</v>
      </c>
      <c r="AZ668">
        <v>101</v>
      </c>
    </row>
    <row r="669" spans="1:52">
      <c r="A669" t="str">
        <f t="shared" si="53"/>
        <v>2017</v>
      </c>
      <c r="B669" t="str">
        <f t="shared" si="54"/>
        <v>October</v>
      </c>
      <c r="C669" s="2">
        <v>43036</v>
      </c>
      <c r="D669" s="1" t="str">
        <f t="shared" si="50"/>
        <v>OK</v>
      </c>
      <c r="E669">
        <f t="shared" si="51"/>
        <v>0</v>
      </c>
      <c r="F669">
        <f t="shared" si="52"/>
        <v>1</v>
      </c>
      <c r="G669" s="13">
        <v>43036</v>
      </c>
      <c r="I669">
        <v>137</v>
      </c>
      <c r="J669">
        <v>68</v>
      </c>
      <c r="K669">
        <v>191</v>
      </c>
      <c r="L669">
        <v>122</v>
      </c>
      <c r="M669">
        <v>132</v>
      </c>
      <c r="O669">
        <v>31</v>
      </c>
      <c r="P669">
        <v>195</v>
      </c>
      <c r="Q669">
        <v>150</v>
      </c>
      <c r="R669">
        <v>38</v>
      </c>
      <c r="S669">
        <v>123</v>
      </c>
      <c r="T669">
        <v>67</v>
      </c>
      <c r="U669">
        <v>19</v>
      </c>
      <c r="V669">
        <v>37</v>
      </c>
      <c r="W669">
        <v>232</v>
      </c>
      <c r="X669">
        <v>175</v>
      </c>
      <c r="Z669">
        <v>308</v>
      </c>
      <c r="AB669">
        <v>153</v>
      </c>
      <c r="AC669">
        <v>371</v>
      </c>
      <c r="AD669">
        <v>43</v>
      </c>
      <c r="AE669">
        <v>132</v>
      </c>
      <c r="AF669">
        <v>297</v>
      </c>
      <c r="AG669">
        <v>332</v>
      </c>
      <c r="AI669">
        <v>299</v>
      </c>
      <c r="AK669">
        <v>637</v>
      </c>
      <c r="AL669">
        <v>458</v>
      </c>
      <c r="AO669">
        <v>93</v>
      </c>
      <c r="AQ669">
        <v>131</v>
      </c>
      <c r="AR669">
        <v>193</v>
      </c>
      <c r="AS669">
        <v>756</v>
      </c>
      <c r="AU669">
        <v>415</v>
      </c>
      <c r="AV669">
        <v>49</v>
      </c>
      <c r="AW669">
        <v>235</v>
      </c>
      <c r="AX669">
        <v>84</v>
      </c>
      <c r="AY669">
        <v>90</v>
      </c>
      <c r="AZ669">
        <v>251</v>
      </c>
    </row>
    <row r="670" spans="1:52">
      <c r="A670" t="str">
        <f t="shared" si="53"/>
        <v>2017</v>
      </c>
      <c r="B670" t="str">
        <f t="shared" si="54"/>
        <v>October</v>
      </c>
      <c r="C670" s="2">
        <v>43037</v>
      </c>
      <c r="D670" s="1" t="str">
        <f t="shared" si="50"/>
        <v>OK</v>
      </c>
      <c r="E670">
        <f t="shared" si="51"/>
        <v>0</v>
      </c>
      <c r="F670">
        <f t="shared" si="52"/>
        <v>1</v>
      </c>
      <c r="G670" s="13">
        <v>43037</v>
      </c>
      <c r="I670">
        <v>229</v>
      </c>
      <c r="J670">
        <v>105</v>
      </c>
      <c r="K670">
        <v>316</v>
      </c>
      <c r="L670">
        <v>192</v>
      </c>
      <c r="M670">
        <v>153</v>
      </c>
      <c r="O670">
        <v>36</v>
      </c>
      <c r="P670">
        <v>276</v>
      </c>
      <c r="Q670">
        <v>268</v>
      </c>
      <c r="R670">
        <v>43</v>
      </c>
      <c r="S670">
        <v>180</v>
      </c>
      <c r="T670">
        <v>72</v>
      </c>
      <c r="U670">
        <v>17</v>
      </c>
      <c r="V670">
        <v>66</v>
      </c>
      <c r="W670">
        <v>283</v>
      </c>
      <c r="X670">
        <v>227</v>
      </c>
      <c r="Z670">
        <v>396</v>
      </c>
      <c r="AB670">
        <v>383</v>
      </c>
      <c r="AC670">
        <v>841</v>
      </c>
      <c r="AD670">
        <v>24</v>
      </c>
      <c r="AE670">
        <v>276</v>
      </c>
      <c r="AF670">
        <v>657</v>
      </c>
      <c r="AG670">
        <v>958</v>
      </c>
      <c r="AI670">
        <v>647</v>
      </c>
      <c r="AK670">
        <v>1007</v>
      </c>
      <c r="AL670">
        <v>730</v>
      </c>
      <c r="AO670">
        <v>219</v>
      </c>
      <c r="AQ670">
        <v>301</v>
      </c>
      <c r="AR670">
        <v>188</v>
      </c>
      <c r="AS670">
        <v>1062</v>
      </c>
      <c r="AU670">
        <v>710</v>
      </c>
      <c r="AV670">
        <v>257</v>
      </c>
      <c r="AW670">
        <v>371</v>
      </c>
      <c r="AX670">
        <v>88</v>
      </c>
      <c r="AY670">
        <v>140</v>
      </c>
      <c r="AZ670">
        <v>779</v>
      </c>
    </row>
    <row r="671" spans="1:52">
      <c r="A671" t="str">
        <f t="shared" si="53"/>
        <v>2017</v>
      </c>
      <c r="B671" t="str">
        <f t="shared" si="54"/>
        <v>October</v>
      </c>
      <c r="C671" s="2">
        <v>43038</v>
      </c>
      <c r="D671" s="1" t="str">
        <f t="shared" si="50"/>
        <v>OK</v>
      </c>
      <c r="E671">
        <f t="shared" si="51"/>
        <v>1</v>
      </c>
      <c r="F671">
        <f t="shared" si="52"/>
        <v>0</v>
      </c>
      <c r="G671" s="13">
        <v>43038</v>
      </c>
      <c r="I671">
        <v>385</v>
      </c>
      <c r="J671">
        <v>313</v>
      </c>
      <c r="K671">
        <v>251</v>
      </c>
      <c r="L671">
        <v>460</v>
      </c>
      <c r="M671">
        <v>88</v>
      </c>
      <c r="O671">
        <v>18</v>
      </c>
      <c r="P671">
        <v>670</v>
      </c>
      <c r="Q671">
        <v>441</v>
      </c>
      <c r="R671">
        <v>89</v>
      </c>
      <c r="S671">
        <v>294</v>
      </c>
      <c r="T671">
        <v>100</v>
      </c>
      <c r="U671">
        <v>42</v>
      </c>
      <c r="V671">
        <v>187</v>
      </c>
      <c r="W671">
        <v>613</v>
      </c>
      <c r="X671">
        <v>124</v>
      </c>
      <c r="Z671">
        <v>387</v>
      </c>
      <c r="AB671">
        <v>651</v>
      </c>
      <c r="AC671">
        <v>334</v>
      </c>
      <c r="AD671">
        <v>22</v>
      </c>
      <c r="AE671">
        <v>571</v>
      </c>
      <c r="AF671">
        <v>995</v>
      </c>
      <c r="AG671">
        <v>613</v>
      </c>
      <c r="AI671">
        <v>218</v>
      </c>
      <c r="AK671">
        <v>1153</v>
      </c>
      <c r="AL671">
        <v>917</v>
      </c>
      <c r="AO671">
        <v>216</v>
      </c>
      <c r="AQ671">
        <v>168</v>
      </c>
      <c r="AR671">
        <v>456</v>
      </c>
      <c r="AS671">
        <v>1189</v>
      </c>
      <c r="AU671">
        <v>643</v>
      </c>
      <c r="AV671">
        <v>114</v>
      </c>
      <c r="AW671">
        <v>67</v>
      </c>
      <c r="AX671">
        <v>200</v>
      </c>
      <c r="AY671">
        <v>115</v>
      </c>
      <c r="AZ671">
        <v>198</v>
      </c>
    </row>
    <row r="672" spans="1:52">
      <c r="A672" t="str">
        <f t="shared" si="53"/>
        <v>2017</v>
      </c>
      <c r="B672" t="str">
        <f t="shared" si="54"/>
        <v>October</v>
      </c>
      <c r="C672" s="2">
        <v>43039</v>
      </c>
      <c r="D672" s="1" t="str">
        <f t="shared" si="50"/>
        <v>OK</v>
      </c>
      <c r="E672">
        <f t="shared" si="51"/>
        <v>1</v>
      </c>
      <c r="F672">
        <f t="shared" si="52"/>
        <v>0</v>
      </c>
      <c r="G672" s="13">
        <v>43039</v>
      </c>
      <c r="I672">
        <v>465</v>
      </c>
      <c r="J672">
        <v>317</v>
      </c>
      <c r="K672">
        <v>347</v>
      </c>
      <c r="L672">
        <v>504</v>
      </c>
      <c r="M672">
        <v>138</v>
      </c>
      <c r="O672">
        <v>23</v>
      </c>
      <c r="P672">
        <v>739</v>
      </c>
      <c r="Q672">
        <v>559</v>
      </c>
      <c r="R672">
        <v>109</v>
      </c>
      <c r="S672">
        <v>271</v>
      </c>
      <c r="T672">
        <v>93</v>
      </c>
      <c r="U672">
        <v>48</v>
      </c>
      <c r="V672">
        <v>203</v>
      </c>
      <c r="W672">
        <v>681</v>
      </c>
      <c r="X672">
        <v>149</v>
      </c>
      <c r="Z672">
        <v>483</v>
      </c>
      <c r="AB672">
        <v>724</v>
      </c>
      <c r="AC672">
        <v>470</v>
      </c>
      <c r="AD672">
        <v>44</v>
      </c>
      <c r="AE672">
        <v>633</v>
      </c>
      <c r="AF672">
        <v>1235</v>
      </c>
      <c r="AG672">
        <v>796</v>
      </c>
      <c r="AI672">
        <v>303</v>
      </c>
      <c r="AK672">
        <v>1418</v>
      </c>
      <c r="AL672">
        <v>1100</v>
      </c>
      <c r="AO672">
        <v>290</v>
      </c>
      <c r="AQ672">
        <v>198</v>
      </c>
      <c r="AR672">
        <v>548</v>
      </c>
      <c r="AS672">
        <v>1561</v>
      </c>
      <c r="AU672">
        <v>749</v>
      </c>
      <c r="AV672">
        <v>108</v>
      </c>
      <c r="AW672">
        <v>163</v>
      </c>
      <c r="AX672">
        <v>190</v>
      </c>
      <c r="AY672">
        <v>182</v>
      </c>
      <c r="AZ672">
        <v>216</v>
      </c>
    </row>
    <row r="673" spans="1:52">
      <c r="A673" t="str">
        <f t="shared" si="53"/>
        <v>2017</v>
      </c>
      <c r="B673" t="str">
        <f t="shared" si="54"/>
        <v>November</v>
      </c>
      <c r="C673" s="2">
        <v>43040</v>
      </c>
      <c r="D673" s="1" t="str">
        <f t="shared" si="50"/>
        <v>OK</v>
      </c>
      <c r="E673">
        <f t="shared" si="51"/>
        <v>1</v>
      </c>
      <c r="F673">
        <f t="shared" si="52"/>
        <v>0</v>
      </c>
      <c r="G673" s="13">
        <v>43040</v>
      </c>
      <c r="I673">
        <v>478</v>
      </c>
      <c r="J673">
        <v>320</v>
      </c>
      <c r="K673">
        <v>294</v>
      </c>
      <c r="L673">
        <v>473</v>
      </c>
      <c r="M673">
        <v>112</v>
      </c>
      <c r="O673">
        <v>20</v>
      </c>
      <c r="P673">
        <v>728</v>
      </c>
      <c r="Q673">
        <v>470</v>
      </c>
      <c r="R673">
        <v>83</v>
      </c>
      <c r="S673">
        <v>284</v>
      </c>
      <c r="T673">
        <v>94</v>
      </c>
      <c r="U673">
        <v>45</v>
      </c>
      <c r="V673">
        <v>203</v>
      </c>
      <c r="W673">
        <v>670</v>
      </c>
      <c r="X673">
        <v>130</v>
      </c>
      <c r="Z673">
        <v>493</v>
      </c>
      <c r="AB673">
        <v>633</v>
      </c>
      <c r="AC673">
        <v>462</v>
      </c>
      <c r="AD673">
        <v>28</v>
      </c>
      <c r="AE673">
        <v>627</v>
      </c>
      <c r="AF673">
        <v>1160</v>
      </c>
      <c r="AG673">
        <v>710</v>
      </c>
      <c r="AI673">
        <v>286</v>
      </c>
      <c r="AK673">
        <v>1289</v>
      </c>
      <c r="AL673">
        <v>1006</v>
      </c>
      <c r="AO673">
        <v>267</v>
      </c>
      <c r="AQ673">
        <v>195</v>
      </c>
      <c r="AR673">
        <v>529</v>
      </c>
      <c r="AS673">
        <v>1382</v>
      </c>
      <c r="AU673">
        <v>707</v>
      </c>
      <c r="AV673">
        <v>110</v>
      </c>
      <c r="AW673">
        <v>141</v>
      </c>
      <c r="AX673">
        <v>217</v>
      </c>
      <c r="AY673">
        <v>171</v>
      </c>
      <c r="AZ673">
        <v>263</v>
      </c>
    </row>
    <row r="674" spans="1:52">
      <c r="A674" t="str">
        <f t="shared" si="53"/>
        <v>2017</v>
      </c>
      <c r="B674" t="str">
        <f t="shared" si="54"/>
        <v>November</v>
      </c>
      <c r="C674" s="2">
        <v>43041</v>
      </c>
      <c r="D674" s="1" t="str">
        <f t="shared" si="50"/>
        <v>OK</v>
      </c>
      <c r="E674">
        <f t="shared" si="51"/>
        <v>1</v>
      </c>
      <c r="F674">
        <f t="shared" si="52"/>
        <v>0</v>
      </c>
      <c r="G674" s="13">
        <v>43041</v>
      </c>
      <c r="I674">
        <v>357</v>
      </c>
      <c r="J674">
        <v>290</v>
      </c>
      <c r="K674">
        <v>331</v>
      </c>
      <c r="L674">
        <v>394</v>
      </c>
      <c r="M674">
        <v>102</v>
      </c>
      <c r="O674">
        <v>9</v>
      </c>
      <c r="P674">
        <v>722</v>
      </c>
      <c r="Q674">
        <v>433</v>
      </c>
      <c r="R674">
        <v>121</v>
      </c>
      <c r="S674">
        <v>284</v>
      </c>
      <c r="T674">
        <v>89</v>
      </c>
      <c r="U674">
        <v>41</v>
      </c>
      <c r="V674">
        <v>218</v>
      </c>
      <c r="W674">
        <v>630</v>
      </c>
      <c r="X674">
        <v>122</v>
      </c>
      <c r="Z674">
        <v>431</v>
      </c>
      <c r="AB674">
        <v>622</v>
      </c>
      <c r="AC674">
        <v>374</v>
      </c>
      <c r="AD674">
        <v>40</v>
      </c>
      <c r="AE674">
        <v>538</v>
      </c>
      <c r="AF674">
        <v>974</v>
      </c>
      <c r="AG674">
        <v>563</v>
      </c>
      <c r="AI674">
        <v>241</v>
      </c>
      <c r="AK674">
        <v>1234</v>
      </c>
      <c r="AL674">
        <v>981</v>
      </c>
      <c r="AO674">
        <v>229</v>
      </c>
      <c r="AQ674">
        <v>151</v>
      </c>
      <c r="AR674">
        <v>443</v>
      </c>
      <c r="AS674">
        <v>1340</v>
      </c>
      <c r="AU674">
        <v>817</v>
      </c>
      <c r="AV674">
        <v>82</v>
      </c>
      <c r="AW674">
        <v>97</v>
      </c>
      <c r="AX674">
        <v>208</v>
      </c>
      <c r="AY674">
        <v>163</v>
      </c>
      <c r="AZ674">
        <v>181</v>
      </c>
    </row>
    <row r="675" spans="1:52">
      <c r="A675" t="str">
        <f t="shared" si="53"/>
        <v>2017</v>
      </c>
      <c r="B675" t="str">
        <f t="shared" si="54"/>
        <v>November</v>
      </c>
      <c r="C675" s="2">
        <v>43042</v>
      </c>
      <c r="D675" s="1" t="str">
        <f t="shared" si="50"/>
        <v>OK</v>
      </c>
      <c r="E675">
        <f t="shared" si="51"/>
        <v>1</v>
      </c>
      <c r="F675">
        <f t="shared" si="52"/>
        <v>0</v>
      </c>
      <c r="G675" s="13">
        <v>43042</v>
      </c>
      <c r="I675">
        <v>275</v>
      </c>
      <c r="J675">
        <v>172</v>
      </c>
      <c r="K675">
        <v>174</v>
      </c>
      <c r="L675">
        <v>300</v>
      </c>
      <c r="M675">
        <v>47</v>
      </c>
      <c r="O675">
        <v>12</v>
      </c>
      <c r="P675">
        <v>462</v>
      </c>
      <c r="Q675">
        <v>261</v>
      </c>
      <c r="R675">
        <v>95</v>
      </c>
      <c r="S675">
        <v>195</v>
      </c>
      <c r="T675">
        <v>99</v>
      </c>
      <c r="U675">
        <v>23</v>
      </c>
      <c r="V675">
        <v>154</v>
      </c>
      <c r="W675">
        <v>440</v>
      </c>
      <c r="X675">
        <v>88</v>
      </c>
      <c r="Z675">
        <v>295</v>
      </c>
      <c r="AB675">
        <v>405</v>
      </c>
      <c r="AC675">
        <v>172</v>
      </c>
      <c r="AD675">
        <v>32</v>
      </c>
      <c r="AE675">
        <v>372</v>
      </c>
      <c r="AF675">
        <v>620</v>
      </c>
      <c r="AG675">
        <v>382</v>
      </c>
      <c r="AI675">
        <v>154</v>
      </c>
      <c r="AK675">
        <v>797</v>
      </c>
      <c r="AL675">
        <v>629</v>
      </c>
      <c r="AO675">
        <v>149</v>
      </c>
      <c r="AQ675">
        <v>100</v>
      </c>
      <c r="AR675">
        <v>344</v>
      </c>
      <c r="AS675">
        <v>852</v>
      </c>
      <c r="AU675">
        <v>525</v>
      </c>
      <c r="AV675">
        <v>79</v>
      </c>
      <c r="AW675">
        <v>73</v>
      </c>
      <c r="AX675">
        <v>138</v>
      </c>
      <c r="AY675">
        <v>121</v>
      </c>
      <c r="AZ675">
        <v>87</v>
      </c>
    </row>
    <row r="676" spans="1:52">
      <c r="A676" t="str">
        <f t="shared" si="53"/>
        <v>2017</v>
      </c>
      <c r="B676" t="str">
        <f t="shared" si="54"/>
        <v>November</v>
      </c>
      <c r="C676" s="2">
        <v>43043</v>
      </c>
      <c r="D676" s="1" t="str">
        <f t="shared" si="50"/>
        <v>OK</v>
      </c>
      <c r="E676">
        <f t="shared" si="51"/>
        <v>0</v>
      </c>
      <c r="F676">
        <f t="shared" si="52"/>
        <v>1</v>
      </c>
      <c r="G676" s="13">
        <v>43043</v>
      </c>
      <c r="I676">
        <v>117</v>
      </c>
      <c r="J676">
        <v>76</v>
      </c>
      <c r="K676">
        <v>172</v>
      </c>
      <c r="L676">
        <v>110</v>
      </c>
      <c r="M676">
        <v>94</v>
      </c>
      <c r="O676">
        <v>12</v>
      </c>
      <c r="P676">
        <v>202</v>
      </c>
      <c r="Q676">
        <v>152</v>
      </c>
      <c r="R676">
        <v>52</v>
      </c>
      <c r="S676">
        <v>138</v>
      </c>
      <c r="T676">
        <v>85</v>
      </c>
      <c r="U676">
        <v>22</v>
      </c>
      <c r="V676">
        <v>47</v>
      </c>
      <c r="W676">
        <v>205</v>
      </c>
      <c r="X676">
        <v>141</v>
      </c>
      <c r="Z676">
        <v>302</v>
      </c>
      <c r="AB676">
        <v>120</v>
      </c>
      <c r="AC676">
        <v>426</v>
      </c>
      <c r="AD676">
        <v>28</v>
      </c>
      <c r="AE676">
        <v>107</v>
      </c>
      <c r="AF676">
        <v>282</v>
      </c>
      <c r="AG676">
        <v>357</v>
      </c>
      <c r="AI676">
        <v>216</v>
      </c>
      <c r="AK676">
        <v>643</v>
      </c>
      <c r="AL676">
        <v>385</v>
      </c>
      <c r="AO676">
        <v>104</v>
      </c>
      <c r="AQ676">
        <v>117</v>
      </c>
      <c r="AR676">
        <v>150</v>
      </c>
      <c r="AS676">
        <v>831</v>
      </c>
      <c r="AU676">
        <v>339</v>
      </c>
      <c r="AV676">
        <v>42</v>
      </c>
      <c r="AW676">
        <v>242</v>
      </c>
      <c r="AX676">
        <v>82</v>
      </c>
      <c r="AY676">
        <v>52</v>
      </c>
      <c r="AZ676">
        <v>169</v>
      </c>
    </row>
    <row r="677" spans="1:52">
      <c r="A677" t="str">
        <f t="shared" si="53"/>
        <v>2017</v>
      </c>
      <c r="B677" t="str">
        <f t="shared" si="54"/>
        <v>November</v>
      </c>
      <c r="C677" s="2">
        <v>43044</v>
      </c>
      <c r="D677" s="1" t="str">
        <f t="shared" si="50"/>
        <v>OK</v>
      </c>
      <c r="E677">
        <f t="shared" si="51"/>
        <v>0</v>
      </c>
      <c r="F677">
        <f t="shared" si="52"/>
        <v>1</v>
      </c>
      <c r="G677" s="13">
        <v>43044</v>
      </c>
      <c r="I677">
        <v>328</v>
      </c>
      <c r="J677">
        <v>120</v>
      </c>
      <c r="K677">
        <v>472</v>
      </c>
      <c r="L677">
        <v>179</v>
      </c>
      <c r="M677">
        <v>154</v>
      </c>
      <c r="O677">
        <v>59</v>
      </c>
      <c r="P677">
        <v>301</v>
      </c>
      <c r="Q677">
        <v>408</v>
      </c>
      <c r="R677">
        <v>43</v>
      </c>
      <c r="S677">
        <v>221</v>
      </c>
      <c r="T677">
        <v>72</v>
      </c>
      <c r="U677">
        <v>19</v>
      </c>
      <c r="V677">
        <v>55</v>
      </c>
      <c r="W677">
        <v>302</v>
      </c>
      <c r="X677">
        <v>243</v>
      </c>
      <c r="Z677">
        <v>456</v>
      </c>
      <c r="AB677">
        <v>377</v>
      </c>
      <c r="AC677">
        <v>914</v>
      </c>
      <c r="AD677">
        <v>34</v>
      </c>
      <c r="AE677">
        <v>241</v>
      </c>
      <c r="AF677">
        <v>817</v>
      </c>
      <c r="AG677">
        <v>1031</v>
      </c>
      <c r="AI677">
        <v>568</v>
      </c>
      <c r="AK677">
        <v>1399</v>
      </c>
      <c r="AL677">
        <v>955</v>
      </c>
      <c r="AO677">
        <v>195</v>
      </c>
      <c r="AQ677">
        <v>388</v>
      </c>
      <c r="AR677">
        <v>213</v>
      </c>
      <c r="AS677">
        <v>1663</v>
      </c>
      <c r="AU677">
        <v>916</v>
      </c>
      <c r="AV677">
        <v>255</v>
      </c>
      <c r="AW677">
        <v>405</v>
      </c>
      <c r="AX677">
        <v>91</v>
      </c>
      <c r="AY677">
        <v>101</v>
      </c>
      <c r="AZ677">
        <v>809</v>
      </c>
    </row>
    <row r="678" spans="1:52">
      <c r="A678" t="str">
        <f t="shared" si="53"/>
        <v>2017</v>
      </c>
      <c r="B678" t="str">
        <f t="shared" si="54"/>
        <v>November</v>
      </c>
      <c r="C678" s="2">
        <v>43045</v>
      </c>
      <c r="D678" s="1" t="str">
        <f t="shared" si="50"/>
        <v>OK</v>
      </c>
      <c r="E678">
        <f t="shared" si="51"/>
        <v>1</v>
      </c>
      <c r="F678">
        <f t="shared" si="52"/>
        <v>0</v>
      </c>
      <c r="G678" s="13">
        <v>43045</v>
      </c>
      <c r="I678">
        <v>435</v>
      </c>
      <c r="J678">
        <v>275</v>
      </c>
      <c r="K678">
        <v>302</v>
      </c>
      <c r="L678">
        <v>503</v>
      </c>
      <c r="M678">
        <v>102</v>
      </c>
      <c r="O678">
        <v>23</v>
      </c>
      <c r="P678">
        <v>705</v>
      </c>
      <c r="Q678">
        <v>516</v>
      </c>
      <c r="R678">
        <v>122</v>
      </c>
      <c r="S678">
        <v>285</v>
      </c>
      <c r="T678">
        <v>83</v>
      </c>
      <c r="U678">
        <v>50</v>
      </c>
      <c r="V678">
        <v>214</v>
      </c>
      <c r="W678">
        <v>631</v>
      </c>
      <c r="X678">
        <v>134</v>
      </c>
      <c r="Z678">
        <v>425</v>
      </c>
      <c r="AB678">
        <v>605</v>
      </c>
      <c r="AC678">
        <v>413</v>
      </c>
      <c r="AD678">
        <v>67</v>
      </c>
      <c r="AE678">
        <v>603</v>
      </c>
      <c r="AF678">
        <v>1222</v>
      </c>
      <c r="AG678">
        <v>701</v>
      </c>
      <c r="AI678">
        <v>283</v>
      </c>
      <c r="AK678">
        <v>1517</v>
      </c>
      <c r="AL678">
        <v>1103</v>
      </c>
      <c r="AO678">
        <v>275</v>
      </c>
      <c r="AQ678">
        <v>166</v>
      </c>
      <c r="AR678">
        <v>523</v>
      </c>
      <c r="AS678">
        <v>1557</v>
      </c>
      <c r="AU678">
        <v>856</v>
      </c>
      <c r="AV678">
        <v>125</v>
      </c>
      <c r="AW678">
        <v>100</v>
      </c>
      <c r="AX678">
        <v>193</v>
      </c>
      <c r="AY678">
        <v>164</v>
      </c>
      <c r="AZ678">
        <v>215</v>
      </c>
    </row>
    <row r="679" spans="1:52">
      <c r="A679" t="str">
        <f t="shared" si="53"/>
        <v>2017</v>
      </c>
      <c r="B679" t="str">
        <f t="shared" si="54"/>
        <v>November</v>
      </c>
      <c r="C679" s="2">
        <v>43046</v>
      </c>
      <c r="D679" s="1" t="str">
        <f t="shared" si="50"/>
        <v>OK</v>
      </c>
      <c r="E679">
        <f t="shared" si="51"/>
        <v>1</v>
      </c>
      <c r="F679">
        <f t="shared" si="52"/>
        <v>0</v>
      </c>
      <c r="G679" s="13">
        <v>43046</v>
      </c>
      <c r="I679">
        <v>446</v>
      </c>
      <c r="J679">
        <v>324</v>
      </c>
      <c r="K679">
        <v>372</v>
      </c>
      <c r="L679">
        <v>510</v>
      </c>
      <c r="M679">
        <v>123</v>
      </c>
      <c r="O679">
        <v>26</v>
      </c>
      <c r="P679">
        <v>812</v>
      </c>
      <c r="Q679">
        <v>537</v>
      </c>
      <c r="R679">
        <v>120</v>
      </c>
      <c r="S679">
        <v>312</v>
      </c>
      <c r="T679">
        <v>108</v>
      </c>
      <c r="U679">
        <v>45</v>
      </c>
      <c r="V679">
        <v>241</v>
      </c>
      <c r="W679">
        <v>739</v>
      </c>
      <c r="X679">
        <v>161</v>
      </c>
      <c r="Z679">
        <v>503</v>
      </c>
      <c r="AB679">
        <v>723</v>
      </c>
      <c r="AC679">
        <v>482</v>
      </c>
      <c r="AD679">
        <v>39</v>
      </c>
      <c r="AE679">
        <v>668</v>
      </c>
      <c r="AF679">
        <v>1256</v>
      </c>
      <c r="AG679">
        <v>878</v>
      </c>
      <c r="AI679">
        <v>316</v>
      </c>
      <c r="AK679">
        <v>1475</v>
      </c>
      <c r="AL679">
        <v>1184</v>
      </c>
      <c r="AO679">
        <v>273</v>
      </c>
      <c r="AQ679">
        <v>218</v>
      </c>
      <c r="AR679">
        <v>568</v>
      </c>
      <c r="AS679">
        <v>1608</v>
      </c>
      <c r="AU679">
        <v>785</v>
      </c>
      <c r="AV679">
        <v>111</v>
      </c>
      <c r="AW679">
        <v>195</v>
      </c>
      <c r="AX679">
        <v>213</v>
      </c>
      <c r="AY679">
        <v>177</v>
      </c>
      <c r="AZ679">
        <v>177</v>
      </c>
    </row>
    <row r="680" spans="1:52">
      <c r="A680" t="str">
        <f t="shared" si="53"/>
        <v>2017</v>
      </c>
      <c r="B680" t="str">
        <f t="shared" si="54"/>
        <v>November</v>
      </c>
      <c r="C680" s="2">
        <v>43047</v>
      </c>
      <c r="D680" s="1" t="str">
        <f t="shared" si="50"/>
        <v>OK</v>
      </c>
      <c r="E680">
        <f t="shared" si="51"/>
        <v>1</v>
      </c>
      <c r="F680">
        <f t="shared" si="52"/>
        <v>0</v>
      </c>
      <c r="G680" s="13">
        <v>43047</v>
      </c>
      <c r="I680">
        <v>224</v>
      </c>
      <c r="J680">
        <v>179</v>
      </c>
      <c r="K680">
        <v>166</v>
      </c>
      <c r="L680">
        <v>270</v>
      </c>
      <c r="M680">
        <v>50</v>
      </c>
      <c r="O680">
        <v>11</v>
      </c>
      <c r="P680">
        <v>495</v>
      </c>
      <c r="Q680">
        <v>249</v>
      </c>
      <c r="R680">
        <v>111</v>
      </c>
      <c r="S680">
        <v>203</v>
      </c>
      <c r="T680">
        <v>82</v>
      </c>
      <c r="U680">
        <v>20</v>
      </c>
      <c r="V680">
        <v>145</v>
      </c>
      <c r="W680">
        <v>452</v>
      </c>
      <c r="X680">
        <v>76</v>
      </c>
      <c r="Z680">
        <v>287</v>
      </c>
      <c r="AB680">
        <v>392</v>
      </c>
      <c r="AC680">
        <v>212</v>
      </c>
      <c r="AD680">
        <v>26</v>
      </c>
      <c r="AE680">
        <v>363</v>
      </c>
      <c r="AF680">
        <v>661</v>
      </c>
      <c r="AG680">
        <v>353</v>
      </c>
      <c r="AI680">
        <v>155</v>
      </c>
      <c r="AK680">
        <v>805</v>
      </c>
      <c r="AL680">
        <v>650</v>
      </c>
      <c r="AO680">
        <v>115</v>
      </c>
      <c r="AQ680">
        <v>95</v>
      </c>
      <c r="AR680">
        <v>346</v>
      </c>
      <c r="AS680">
        <v>855</v>
      </c>
      <c r="AU680">
        <v>443</v>
      </c>
      <c r="AV680">
        <v>77</v>
      </c>
      <c r="AW680">
        <v>119</v>
      </c>
      <c r="AX680">
        <v>144</v>
      </c>
      <c r="AY680">
        <v>120</v>
      </c>
      <c r="AZ680">
        <v>113</v>
      </c>
    </row>
    <row r="681" spans="1:52">
      <c r="A681" t="str">
        <f t="shared" si="53"/>
        <v>2017</v>
      </c>
      <c r="B681" t="str">
        <f t="shared" si="54"/>
        <v>November</v>
      </c>
      <c r="C681" s="2">
        <v>43048</v>
      </c>
      <c r="D681" s="1" t="str">
        <f t="shared" si="50"/>
        <v>OK</v>
      </c>
      <c r="E681">
        <f t="shared" si="51"/>
        <v>1</v>
      </c>
      <c r="F681">
        <f t="shared" si="52"/>
        <v>0</v>
      </c>
      <c r="G681" s="13">
        <v>43048</v>
      </c>
      <c r="I681">
        <v>389</v>
      </c>
      <c r="J681">
        <v>330</v>
      </c>
      <c r="K681">
        <v>422</v>
      </c>
      <c r="L681">
        <v>500</v>
      </c>
      <c r="M681">
        <v>135</v>
      </c>
      <c r="O681">
        <v>21</v>
      </c>
      <c r="P681">
        <v>734</v>
      </c>
      <c r="Q681">
        <v>508</v>
      </c>
      <c r="R681">
        <v>110</v>
      </c>
      <c r="S681">
        <v>279</v>
      </c>
      <c r="T681">
        <v>107</v>
      </c>
      <c r="U681">
        <v>48</v>
      </c>
      <c r="V681">
        <v>204</v>
      </c>
      <c r="W681">
        <v>680</v>
      </c>
      <c r="X681">
        <v>171</v>
      </c>
      <c r="Z681">
        <v>512</v>
      </c>
      <c r="AB681">
        <v>636</v>
      </c>
      <c r="AC681">
        <v>440</v>
      </c>
      <c r="AD681">
        <v>24</v>
      </c>
      <c r="AE681">
        <v>588</v>
      </c>
      <c r="AF681">
        <v>1159</v>
      </c>
      <c r="AG681">
        <v>770</v>
      </c>
      <c r="AI681">
        <v>286</v>
      </c>
      <c r="AK681">
        <v>1476</v>
      </c>
      <c r="AL681">
        <v>1138</v>
      </c>
      <c r="AO681">
        <v>255</v>
      </c>
      <c r="AQ681">
        <v>200</v>
      </c>
      <c r="AR681">
        <v>529</v>
      </c>
      <c r="AS681">
        <v>1625</v>
      </c>
      <c r="AU681">
        <v>818</v>
      </c>
      <c r="AV681">
        <v>93</v>
      </c>
      <c r="AW681">
        <v>142</v>
      </c>
      <c r="AX681">
        <v>237</v>
      </c>
      <c r="AY681">
        <v>163</v>
      </c>
      <c r="AZ681">
        <v>206</v>
      </c>
    </row>
    <row r="682" spans="1:52">
      <c r="A682" t="str">
        <f t="shared" si="53"/>
        <v>2017</v>
      </c>
      <c r="B682" t="str">
        <f t="shared" si="54"/>
        <v>November</v>
      </c>
      <c r="C682" s="2">
        <v>43049</v>
      </c>
      <c r="D682" s="1" t="str">
        <f t="shared" si="50"/>
        <v>OK</v>
      </c>
      <c r="E682">
        <f t="shared" si="51"/>
        <v>1</v>
      </c>
      <c r="F682">
        <f t="shared" si="52"/>
        <v>0</v>
      </c>
      <c r="G682" s="13">
        <v>43049</v>
      </c>
      <c r="I682">
        <v>378</v>
      </c>
      <c r="J682">
        <v>242</v>
      </c>
      <c r="K682">
        <v>295</v>
      </c>
      <c r="L682">
        <v>363</v>
      </c>
      <c r="M682">
        <v>107</v>
      </c>
      <c r="O682">
        <v>26</v>
      </c>
      <c r="P682">
        <v>570</v>
      </c>
      <c r="Q682">
        <v>371</v>
      </c>
      <c r="R682">
        <v>100</v>
      </c>
      <c r="S682">
        <v>272</v>
      </c>
      <c r="T682">
        <v>88</v>
      </c>
      <c r="U682">
        <v>39</v>
      </c>
      <c r="V682">
        <v>169</v>
      </c>
      <c r="W682">
        <v>590</v>
      </c>
      <c r="X682">
        <v>123</v>
      </c>
      <c r="Z682">
        <v>360</v>
      </c>
      <c r="AB682">
        <v>515</v>
      </c>
      <c r="AC682">
        <v>297</v>
      </c>
      <c r="AD682">
        <v>29</v>
      </c>
      <c r="AE682">
        <v>499</v>
      </c>
      <c r="AF682">
        <v>888</v>
      </c>
      <c r="AG682">
        <v>571</v>
      </c>
      <c r="AI682">
        <v>253</v>
      </c>
      <c r="AK682">
        <v>1227</v>
      </c>
      <c r="AL682">
        <v>1016</v>
      </c>
      <c r="AO682">
        <v>189</v>
      </c>
      <c r="AQ682">
        <v>147</v>
      </c>
      <c r="AR682">
        <v>441</v>
      </c>
      <c r="AS682">
        <v>1278</v>
      </c>
      <c r="AU682">
        <v>760</v>
      </c>
      <c r="AV682">
        <v>81</v>
      </c>
      <c r="AW682">
        <v>101</v>
      </c>
      <c r="AX682">
        <v>165</v>
      </c>
      <c r="AY682">
        <v>164</v>
      </c>
      <c r="AZ682">
        <v>135</v>
      </c>
    </row>
    <row r="683" spans="1:52">
      <c r="A683" t="str">
        <f t="shared" si="53"/>
        <v>2017</v>
      </c>
      <c r="B683" t="str">
        <f t="shared" si="54"/>
        <v>November</v>
      </c>
      <c r="C683" s="2">
        <v>43050</v>
      </c>
      <c r="D683" s="1" t="str">
        <f t="shared" si="50"/>
        <v>OK</v>
      </c>
      <c r="E683">
        <f t="shared" si="51"/>
        <v>0</v>
      </c>
      <c r="F683">
        <f t="shared" si="52"/>
        <v>1</v>
      </c>
      <c r="G683" s="13">
        <v>43050</v>
      </c>
      <c r="I683">
        <v>164</v>
      </c>
      <c r="J683">
        <v>100</v>
      </c>
      <c r="K683">
        <v>277</v>
      </c>
      <c r="L683">
        <v>160</v>
      </c>
      <c r="M683">
        <v>216</v>
      </c>
      <c r="O683">
        <v>15</v>
      </c>
      <c r="P683">
        <v>256</v>
      </c>
      <c r="Q683">
        <v>194</v>
      </c>
      <c r="R683">
        <v>52</v>
      </c>
      <c r="S683">
        <v>169</v>
      </c>
      <c r="T683">
        <v>83</v>
      </c>
      <c r="U683">
        <v>30</v>
      </c>
      <c r="V683">
        <v>58</v>
      </c>
      <c r="W683">
        <v>345</v>
      </c>
      <c r="X683">
        <v>176</v>
      </c>
      <c r="Z683">
        <v>387</v>
      </c>
      <c r="AB683">
        <v>295</v>
      </c>
      <c r="AC683">
        <v>664</v>
      </c>
      <c r="AD683">
        <v>41</v>
      </c>
      <c r="AE683">
        <v>172</v>
      </c>
      <c r="AF683">
        <v>425</v>
      </c>
      <c r="AG683">
        <v>626</v>
      </c>
      <c r="AI683">
        <v>336</v>
      </c>
      <c r="AK683">
        <v>967</v>
      </c>
      <c r="AL683">
        <v>757</v>
      </c>
      <c r="AO683">
        <v>138</v>
      </c>
      <c r="AQ683">
        <v>143</v>
      </c>
      <c r="AR683">
        <v>193</v>
      </c>
      <c r="AS683">
        <v>1167</v>
      </c>
      <c r="AU683">
        <v>712</v>
      </c>
      <c r="AV683">
        <v>134</v>
      </c>
      <c r="AW683">
        <v>274</v>
      </c>
      <c r="AX683">
        <v>92</v>
      </c>
      <c r="AY683">
        <v>107</v>
      </c>
      <c r="AZ683">
        <v>288</v>
      </c>
    </row>
    <row r="684" spans="1:52">
      <c r="A684" t="str">
        <f t="shared" si="53"/>
        <v>2017</v>
      </c>
      <c r="B684" t="str">
        <f t="shared" si="54"/>
        <v>November</v>
      </c>
      <c r="C684" s="2">
        <v>43051</v>
      </c>
      <c r="D684" s="1" t="str">
        <f t="shared" si="50"/>
        <v>OK</v>
      </c>
      <c r="E684">
        <f t="shared" si="51"/>
        <v>0</v>
      </c>
      <c r="F684">
        <f t="shared" si="52"/>
        <v>1</v>
      </c>
      <c r="G684" s="13">
        <v>43051</v>
      </c>
      <c r="I684">
        <v>310</v>
      </c>
      <c r="J684">
        <v>93</v>
      </c>
      <c r="K684">
        <v>561</v>
      </c>
      <c r="L684">
        <v>178</v>
      </c>
      <c r="M684">
        <v>141</v>
      </c>
      <c r="O684">
        <v>44</v>
      </c>
      <c r="P684">
        <v>300</v>
      </c>
      <c r="Q684">
        <v>373</v>
      </c>
      <c r="R684">
        <v>25</v>
      </c>
      <c r="S684">
        <v>244</v>
      </c>
      <c r="T684">
        <v>92</v>
      </c>
      <c r="U684">
        <v>28</v>
      </c>
      <c r="V684">
        <v>54</v>
      </c>
      <c r="W684">
        <v>368</v>
      </c>
      <c r="X684">
        <v>287</v>
      </c>
      <c r="Z684">
        <v>500</v>
      </c>
      <c r="AB684">
        <v>563</v>
      </c>
      <c r="AC684">
        <v>908</v>
      </c>
      <c r="AD684">
        <v>22</v>
      </c>
      <c r="AE684">
        <v>322</v>
      </c>
      <c r="AF684">
        <v>785</v>
      </c>
      <c r="AG684">
        <v>1186</v>
      </c>
      <c r="AI684">
        <v>595</v>
      </c>
      <c r="AK684">
        <v>1726</v>
      </c>
      <c r="AL684">
        <v>1162</v>
      </c>
      <c r="AO684">
        <v>259</v>
      </c>
      <c r="AQ684">
        <v>299</v>
      </c>
      <c r="AR684">
        <v>221</v>
      </c>
      <c r="AS684">
        <v>2016</v>
      </c>
      <c r="AU684">
        <v>1033</v>
      </c>
      <c r="AV684">
        <v>293</v>
      </c>
      <c r="AW684">
        <v>338</v>
      </c>
      <c r="AX684">
        <v>85</v>
      </c>
      <c r="AY684">
        <v>74</v>
      </c>
      <c r="AZ684">
        <v>709</v>
      </c>
    </row>
    <row r="685" spans="1:52">
      <c r="A685" t="str">
        <f t="shared" si="53"/>
        <v>2017</v>
      </c>
      <c r="B685" t="str">
        <f t="shared" si="54"/>
        <v>November</v>
      </c>
      <c r="C685" s="2">
        <v>43052</v>
      </c>
      <c r="D685" s="1" t="str">
        <f t="shared" si="50"/>
        <v>OK</v>
      </c>
      <c r="E685">
        <f t="shared" si="51"/>
        <v>1</v>
      </c>
      <c r="F685">
        <f t="shared" si="52"/>
        <v>0</v>
      </c>
      <c r="G685" s="13">
        <v>43052</v>
      </c>
      <c r="I685">
        <v>436</v>
      </c>
      <c r="J685">
        <v>288</v>
      </c>
      <c r="K685">
        <v>306</v>
      </c>
      <c r="L685">
        <v>498</v>
      </c>
      <c r="M685">
        <v>102</v>
      </c>
      <c r="O685">
        <v>32</v>
      </c>
      <c r="P685">
        <v>724</v>
      </c>
      <c r="Q685">
        <v>514</v>
      </c>
      <c r="R685">
        <v>96</v>
      </c>
      <c r="S685">
        <v>323</v>
      </c>
      <c r="T685">
        <v>103</v>
      </c>
      <c r="U685">
        <v>38</v>
      </c>
      <c r="V685">
        <v>179</v>
      </c>
      <c r="W685">
        <v>631</v>
      </c>
      <c r="X685">
        <v>124</v>
      </c>
      <c r="Z685">
        <v>420</v>
      </c>
      <c r="AB685">
        <v>677</v>
      </c>
      <c r="AC685">
        <v>381</v>
      </c>
      <c r="AD685">
        <v>29</v>
      </c>
      <c r="AE685">
        <v>651</v>
      </c>
      <c r="AF685">
        <v>1198</v>
      </c>
      <c r="AG685">
        <v>751</v>
      </c>
      <c r="AI685">
        <v>297</v>
      </c>
      <c r="AK685">
        <v>1455</v>
      </c>
      <c r="AL685">
        <v>1138</v>
      </c>
      <c r="AO685">
        <v>261</v>
      </c>
      <c r="AQ685">
        <v>202</v>
      </c>
      <c r="AR685">
        <v>521</v>
      </c>
      <c r="AS685">
        <v>1564</v>
      </c>
      <c r="AU685">
        <v>802</v>
      </c>
      <c r="AV685">
        <v>98</v>
      </c>
      <c r="AW685">
        <v>92</v>
      </c>
      <c r="AX685">
        <v>201</v>
      </c>
      <c r="AY685">
        <v>162</v>
      </c>
      <c r="AZ685">
        <v>239</v>
      </c>
    </row>
    <row r="686" spans="1:52">
      <c r="A686" t="str">
        <f t="shared" si="53"/>
        <v>2017</v>
      </c>
      <c r="B686" t="str">
        <f t="shared" si="54"/>
        <v>November</v>
      </c>
      <c r="C686" s="2">
        <v>43053</v>
      </c>
      <c r="D686" s="1" t="str">
        <f t="shared" si="50"/>
        <v>OK</v>
      </c>
      <c r="E686">
        <f t="shared" si="51"/>
        <v>1</v>
      </c>
      <c r="F686">
        <f t="shared" si="52"/>
        <v>0</v>
      </c>
      <c r="G686" s="13">
        <v>43053</v>
      </c>
      <c r="I686">
        <v>438</v>
      </c>
      <c r="J686">
        <v>296</v>
      </c>
      <c r="K686">
        <v>363</v>
      </c>
      <c r="L686">
        <v>482</v>
      </c>
      <c r="M686">
        <v>121</v>
      </c>
      <c r="O686">
        <v>15</v>
      </c>
      <c r="P686">
        <v>731</v>
      </c>
      <c r="Q686">
        <v>549</v>
      </c>
      <c r="R686">
        <v>119</v>
      </c>
      <c r="S686">
        <v>373</v>
      </c>
      <c r="T686">
        <v>101</v>
      </c>
      <c r="U686">
        <v>49</v>
      </c>
      <c r="V686">
        <v>209</v>
      </c>
      <c r="W686">
        <v>733</v>
      </c>
      <c r="X686">
        <v>133</v>
      </c>
      <c r="Z686">
        <v>510</v>
      </c>
      <c r="AB686">
        <v>661</v>
      </c>
      <c r="AC686">
        <v>442</v>
      </c>
      <c r="AD686">
        <v>24</v>
      </c>
      <c r="AE686">
        <v>635</v>
      </c>
      <c r="AF686">
        <v>1164</v>
      </c>
      <c r="AG686">
        <v>763</v>
      </c>
      <c r="AI686">
        <v>273</v>
      </c>
      <c r="AK686">
        <v>1501</v>
      </c>
      <c r="AL686">
        <v>1125</v>
      </c>
      <c r="AO686">
        <v>251</v>
      </c>
      <c r="AQ686">
        <v>187</v>
      </c>
      <c r="AR686">
        <v>490</v>
      </c>
      <c r="AS686">
        <v>1686</v>
      </c>
      <c r="AU686">
        <v>726</v>
      </c>
      <c r="AV686">
        <v>78</v>
      </c>
      <c r="AW686">
        <v>169</v>
      </c>
      <c r="AX686">
        <v>186</v>
      </c>
      <c r="AY686">
        <v>155</v>
      </c>
      <c r="AZ686">
        <v>163</v>
      </c>
    </row>
    <row r="687" spans="1:52">
      <c r="A687" t="str">
        <f t="shared" si="53"/>
        <v>2017</v>
      </c>
      <c r="B687" t="str">
        <f t="shared" si="54"/>
        <v>November</v>
      </c>
      <c r="C687" s="2">
        <v>43054</v>
      </c>
      <c r="D687" s="1" t="str">
        <f t="shared" si="50"/>
        <v>OK</v>
      </c>
      <c r="E687">
        <f t="shared" si="51"/>
        <v>1</v>
      </c>
      <c r="F687">
        <f t="shared" si="52"/>
        <v>0</v>
      </c>
      <c r="G687" s="13">
        <v>43054</v>
      </c>
      <c r="I687">
        <v>446</v>
      </c>
      <c r="J687">
        <v>341</v>
      </c>
      <c r="K687">
        <v>353</v>
      </c>
      <c r="L687">
        <v>498</v>
      </c>
      <c r="M687">
        <v>105</v>
      </c>
      <c r="O687">
        <v>17</v>
      </c>
      <c r="P687">
        <v>735</v>
      </c>
      <c r="Q687">
        <v>505</v>
      </c>
      <c r="R687">
        <v>107</v>
      </c>
      <c r="S687">
        <v>289</v>
      </c>
      <c r="T687">
        <v>106</v>
      </c>
      <c r="U687">
        <v>35</v>
      </c>
      <c r="V687">
        <v>204</v>
      </c>
      <c r="W687">
        <v>706</v>
      </c>
      <c r="X687">
        <v>135</v>
      </c>
      <c r="Z687">
        <v>500</v>
      </c>
      <c r="AB687">
        <v>664</v>
      </c>
      <c r="AC687">
        <v>397</v>
      </c>
      <c r="AD687">
        <v>36</v>
      </c>
      <c r="AE687">
        <v>639</v>
      </c>
      <c r="AF687">
        <v>1126</v>
      </c>
      <c r="AG687">
        <v>707</v>
      </c>
      <c r="AI687">
        <v>277</v>
      </c>
      <c r="AJ687">
        <v>16</v>
      </c>
      <c r="AK687">
        <v>1439</v>
      </c>
      <c r="AL687">
        <v>1108</v>
      </c>
      <c r="AO687">
        <v>263</v>
      </c>
      <c r="AQ687">
        <v>225</v>
      </c>
      <c r="AR687">
        <v>527</v>
      </c>
      <c r="AS687">
        <v>1550</v>
      </c>
      <c r="AU687">
        <v>816</v>
      </c>
      <c r="AV687">
        <v>94</v>
      </c>
      <c r="AW687">
        <v>121</v>
      </c>
      <c r="AX687">
        <v>197</v>
      </c>
      <c r="AY687">
        <v>161</v>
      </c>
      <c r="AZ687">
        <v>187</v>
      </c>
    </row>
    <row r="688" spans="1:52">
      <c r="A688" t="str">
        <f t="shared" si="53"/>
        <v>2017</v>
      </c>
      <c r="B688" t="str">
        <f t="shared" si="54"/>
        <v>November</v>
      </c>
      <c r="C688" s="2">
        <v>43055</v>
      </c>
      <c r="D688" s="1" t="str">
        <f t="shared" si="50"/>
        <v>OK</v>
      </c>
      <c r="E688">
        <f t="shared" si="51"/>
        <v>1</v>
      </c>
      <c r="F688">
        <f t="shared" si="52"/>
        <v>0</v>
      </c>
      <c r="G688" s="13">
        <v>43055</v>
      </c>
      <c r="I688">
        <v>383</v>
      </c>
      <c r="J688">
        <v>302</v>
      </c>
      <c r="K688">
        <v>423</v>
      </c>
      <c r="L688">
        <v>483</v>
      </c>
      <c r="M688">
        <v>133</v>
      </c>
      <c r="O688">
        <v>25</v>
      </c>
      <c r="P688">
        <v>702</v>
      </c>
      <c r="Q688">
        <v>469</v>
      </c>
      <c r="R688">
        <v>108</v>
      </c>
      <c r="S688">
        <v>284</v>
      </c>
      <c r="T688">
        <v>116</v>
      </c>
      <c r="U688">
        <v>63</v>
      </c>
      <c r="V688">
        <v>203</v>
      </c>
      <c r="W688">
        <v>663</v>
      </c>
      <c r="X688">
        <v>144</v>
      </c>
      <c r="Z688">
        <v>526</v>
      </c>
      <c r="AB688">
        <v>712</v>
      </c>
      <c r="AC688">
        <v>244</v>
      </c>
      <c r="AD688">
        <v>36</v>
      </c>
      <c r="AE688">
        <v>668</v>
      </c>
      <c r="AF688">
        <v>1109</v>
      </c>
      <c r="AG688">
        <v>744</v>
      </c>
      <c r="AI688">
        <v>288</v>
      </c>
      <c r="AJ688">
        <v>67</v>
      </c>
      <c r="AK688">
        <v>1483</v>
      </c>
      <c r="AL688">
        <v>1181</v>
      </c>
      <c r="AO688">
        <v>275</v>
      </c>
      <c r="AQ688">
        <v>197</v>
      </c>
      <c r="AR688">
        <v>554</v>
      </c>
      <c r="AS688">
        <v>1644</v>
      </c>
      <c r="AU688">
        <v>862</v>
      </c>
      <c r="AV688">
        <v>130</v>
      </c>
      <c r="AW688">
        <v>137</v>
      </c>
      <c r="AX688">
        <v>230</v>
      </c>
      <c r="AY688">
        <v>162</v>
      </c>
      <c r="AZ688">
        <v>213</v>
      </c>
    </row>
    <row r="689" spans="1:52">
      <c r="A689" t="str">
        <f t="shared" si="53"/>
        <v>2017</v>
      </c>
      <c r="B689" t="str">
        <f t="shared" si="54"/>
        <v>November</v>
      </c>
      <c r="C689" s="2">
        <v>43056</v>
      </c>
      <c r="D689" s="1" t="str">
        <f t="shared" si="50"/>
        <v>OK</v>
      </c>
      <c r="E689">
        <f t="shared" si="51"/>
        <v>1</v>
      </c>
      <c r="F689">
        <f t="shared" si="52"/>
        <v>0</v>
      </c>
      <c r="G689" s="13">
        <v>43056</v>
      </c>
      <c r="I689">
        <v>369</v>
      </c>
      <c r="J689">
        <v>264</v>
      </c>
      <c r="K689">
        <v>351</v>
      </c>
      <c r="L689">
        <v>412</v>
      </c>
      <c r="M689">
        <v>108</v>
      </c>
      <c r="O689">
        <v>41</v>
      </c>
      <c r="P689">
        <v>655</v>
      </c>
      <c r="Q689">
        <v>435</v>
      </c>
      <c r="R689">
        <v>107</v>
      </c>
      <c r="S689">
        <v>277</v>
      </c>
      <c r="T689">
        <v>90</v>
      </c>
      <c r="U689">
        <v>47</v>
      </c>
      <c r="V689">
        <v>214</v>
      </c>
      <c r="W689">
        <v>608</v>
      </c>
      <c r="X689">
        <v>121</v>
      </c>
      <c r="Z689">
        <v>442</v>
      </c>
      <c r="AB689">
        <v>562</v>
      </c>
      <c r="AC689">
        <v>368</v>
      </c>
      <c r="AD689">
        <v>62</v>
      </c>
      <c r="AE689">
        <v>541</v>
      </c>
      <c r="AF689">
        <v>1014</v>
      </c>
      <c r="AG689">
        <v>618</v>
      </c>
      <c r="AI689">
        <v>253</v>
      </c>
      <c r="AJ689">
        <v>60</v>
      </c>
      <c r="AK689">
        <v>1410</v>
      </c>
      <c r="AL689">
        <v>1122</v>
      </c>
      <c r="AO689">
        <v>209</v>
      </c>
      <c r="AQ689">
        <v>186</v>
      </c>
      <c r="AR689">
        <v>486</v>
      </c>
      <c r="AS689">
        <v>1496</v>
      </c>
      <c r="AU689">
        <v>832</v>
      </c>
      <c r="AV689">
        <v>89</v>
      </c>
      <c r="AW689">
        <v>97</v>
      </c>
      <c r="AX689">
        <v>218</v>
      </c>
      <c r="AY689">
        <v>165</v>
      </c>
      <c r="AZ689">
        <v>207</v>
      </c>
    </row>
    <row r="690" spans="1:52">
      <c r="A690" t="str">
        <f t="shared" si="53"/>
        <v>2017</v>
      </c>
      <c r="B690" t="str">
        <f t="shared" si="54"/>
        <v>November</v>
      </c>
      <c r="C690" s="2">
        <v>43057</v>
      </c>
      <c r="D690" s="1" t="str">
        <f t="shared" si="50"/>
        <v>OK</v>
      </c>
      <c r="E690">
        <f t="shared" si="51"/>
        <v>0</v>
      </c>
      <c r="F690">
        <f t="shared" si="52"/>
        <v>1</v>
      </c>
      <c r="G690" s="13">
        <v>43057</v>
      </c>
      <c r="I690">
        <v>215</v>
      </c>
      <c r="J690">
        <v>122</v>
      </c>
      <c r="K690">
        <v>276</v>
      </c>
      <c r="L690">
        <v>137</v>
      </c>
      <c r="M690">
        <v>134</v>
      </c>
      <c r="O690">
        <v>25</v>
      </c>
      <c r="P690">
        <v>311</v>
      </c>
      <c r="Q690">
        <v>226</v>
      </c>
      <c r="R690">
        <v>49</v>
      </c>
      <c r="S690">
        <v>140</v>
      </c>
      <c r="T690">
        <v>74</v>
      </c>
      <c r="U690">
        <v>23</v>
      </c>
      <c r="V690">
        <v>69</v>
      </c>
      <c r="W690">
        <v>301</v>
      </c>
      <c r="X690">
        <v>195</v>
      </c>
      <c r="Z690">
        <v>380</v>
      </c>
      <c r="AB690">
        <v>257</v>
      </c>
      <c r="AC690">
        <v>603</v>
      </c>
      <c r="AD690">
        <v>29</v>
      </c>
      <c r="AE690">
        <v>192</v>
      </c>
      <c r="AF690">
        <v>442</v>
      </c>
      <c r="AG690">
        <v>545</v>
      </c>
      <c r="AI690">
        <v>212</v>
      </c>
      <c r="AJ690">
        <v>60</v>
      </c>
      <c r="AK690">
        <v>1020</v>
      </c>
      <c r="AL690">
        <v>660</v>
      </c>
      <c r="AO690">
        <v>135</v>
      </c>
      <c r="AQ690">
        <v>214</v>
      </c>
      <c r="AR690">
        <v>218</v>
      </c>
      <c r="AS690">
        <v>1233</v>
      </c>
      <c r="AU690">
        <v>524</v>
      </c>
      <c r="AV690">
        <v>105</v>
      </c>
      <c r="AW690">
        <v>265</v>
      </c>
      <c r="AX690">
        <v>98</v>
      </c>
      <c r="AY690">
        <v>78</v>
      </c>
      <c r="AZ690">
        <v>268</v>
      </c>
    </row>
    <row r="691" spans="1:52">
      <c r="A691" t="str">
        <f t="shared" si="53"/>
        <v>2017</v>
      </c>
      <c r="B691" t="str">
        <f t="shared" si="54"/>
        <v>November</v>
      </c>
      <c r="C691" s="2">
        <v>43058</v>
      </c>
      <c r="D691" s="1" t="str">
        <f t="shared" si="50"/>
        <v>OK</v>
      </c>
      <c r="E691">
        <f t="shared" si="51"/>
        <v>0</v>
      </c>
      <c r="F691">
        <f t="shared" si="52"/>
        <v>1</v>
      </c>
      <c r="G691" s="13">
        <v>43058</v>
      </c>
      <c r="I691">
        <v>164</v>
      </c>
      <c r="J691">
        <v>68</v>
      </c>
      <c r="K691">
        <v>185</v>
      </c>
      <c r="L691">
        <v>117</v>
      </c>
      <c r="M691">
        <v>62</v>
      </c>
      <c r="O691">
        <v>31</v>
      </c>
      <c r="P691">
        <v>144</v>
      </c>
      <c r="Q691">
        <v>191</v>
      </c>
      <c r="R691">
        <v>43</v>
      </c>
      <c r="S691">
        <v>119</v>
      </c>
      <c r="T691">
        <v>54</v>
      </c>
      <c r="U691">
        <v>15</v>
      </c>
      <c r="V691">
        <v>42</v>
      </c>
      <c r="W691">
        <v>185</v>
      </c>
      <c r="X691">
        <v>126</v>
      </c>
      <c r="Z691">
        <v>177</v>
      </c>
      <c r="AA691">
        <v>27</v>
      </c>
      <c r="AB691">
        <v>236</v>
      </c>
      <c r="AC691">
        <v>347</v>
      </c>
      <c r="AD691">
        <v>12</v>
      </c>
      <c r="AE691">
        <v>162</v>
      </c>
      <c r="AF691">
        <v>355</v>
      </c>
      <c r="AG691">
        <v>519</v>
      </c>
      <c r="AI691">
        <v>29</v>
      </c>
      <c r="AJ691">
        <v>28</v>
      </c>
      <c r="AK691">
        <v>717</v>
      </c>
      <c r="AL691">
        <v>512</v>
      </c>
      <c r="AO691">
        <v>93</v>
      </c>
      <c r="AQ691">
        <v>196</v>
      </c>
      <c r="AR691">
        <v>144</v>
      </c>
      <c r="AS691">
        <v>864</v>
      </c>
      <c r="AU691">
        <v>442</v>
      </c>
      <c r="AV691">
        <v>147</v>
      </c>
      <c r="AW691">
        <v>334</v>
      </c>
      <c r="AX691">
        <v>64</v>
      </c>
      <c r="AY691">
        <v>59</v>
      </c>
      <c r="AZ691">
        <v>261</v>
      </c>
    </row>
    <row r="692" spans="1:52">
      <c r="A692" t="str">
        <f t="shared" si="53"/>
        <v>2017</v>
      </c>
      <c r="B692" t="str">
        <f t="shared" si="54"/>
        <v>November</v>
      </c>
      <c r="C692" s="2">
        <v>43059</v>
      </c>
      <c r="D692" s="1" t="str">
        <f t="shared" si="50"/>
        <v>OK</v>
      </c>
      <c r="E692">
        <f t="shared" si="51"/>
        <v>1</v>
      </c>
      <c r="F692">
        <f t="shared" si="52"/>
        <v>0</v>
      </c>
      <c r="G692" s="13">
        <v>43059</v>
      </c>
      <c r="I692">
        <v>490</v>
      </c>
      <c r="J692">
        <v>273</v>
      </c>
      <c r="K692">
        <v>325</v>
      </c>
      <c r="L692">
        <v>465</v>
      </c>
      <c r="M692">
        <v>108</v>
      </c>
      <c r="O692">
        <v>21</v>
      </c>
      <c r="P692">
        <v>686</v>
      </c>
      <c r="Q692">
        <v>528</v>
      </c>
      <c r="R692">
        <v>94</v>
      </c>
      <c r="S692">
        <v>289</v>
      </c>
      <c r="T692">
        <v>95</v>
      </c>
      <c r="U692">
        <v>60</v>
      </c>
      <c r="V692">
        <v>197</v>
      </c>
      <c r="W692">
        <v>611</v>
      </c>
      <c r="X692">
        <v>116</v>
      </c>
      <c r="Z692">
        <v>479</v>
      </c>
      <c r="AA692">
        <v>17</v>
      </c>
      <c r="AB692">
        <v>713</v>
      </c>
      <c r="AC692">
        <v>407</v>
      </c>
      <c r="AD692">
        <v>13</v>
      </c>
      <c r="AE692">
        <v>677</v>
      </c>
      <c r="AF692">
        <v>1246</v>
      </c>
      <c r="AG692">
        <v>781</v>
      </c>
      <c r="AI692">
        <v>339</v>
      </c>
      <c r="AJ692">
        <v>54</v>
      </c>
      <c r="AK692">
        <v>1575</v>
      </c>
      <c r="AL692">
        <v>1264</v>
      </c>
      <c r="AO692">
        <v>273</v>
      </c>
      <c r="AQ692">
        <v>228</v>
      </c>
      <c r="AR692">
        <v>538</v>
      </c>
      <c r="AS692">
        <v>1626</v>
      </c>
      <c r="AU692">
        <v>1001</v>
      </c>
      <c r="AV692">
        <v>115</v>
      </c>
      <c r="AW692">
        <v>91</v>
      </c>
      <c r="AX692">
        <v>212</v>
      </c>
      <c r="AY692">
        <v>184</v>
      </c>
      <c r="AZ692">
        <v>208</v>
      </c>
    </row>
    <row r="693" spans="1:52">
      <c r="A693" t="str">
        <f t="shared" si="53"/>
        <v>2017</v>
      </c>
      <c r="B693" t="str">
        <f t="shared" si="54"/>
        <v>November</v>
      </c>
      <c r="C693" s="2">
        <v>43060</v>
      </c>
      <c r="D693" s="1" t="str">
        <f t="shared" si="50"/>
        <v>OK</v>
      </c>
      <c r="E693">
        <f t="shared" si="51"/>
        <v>1</v>
      </c>
      <c r="F693">
        <f t="shared" si="52"/>
        <v>0</v>
      </c>
      <c r="G693" s="13">
        <v>43060</v>
      </c>
      <c r="I693">
        <v>491</v>
      </c>
      <c r="J693">
        <v>345</v>
      </c>
      <c r="K693">
        <v>467</v>
      </c>
      <c r="L693">
        <v>571</v>
      </c>
      <c r="M693">
        <v>129</v>
      </c>
      <c r="O693">
        <v>23</v>
      </c>
      <c r="P693">
        <v>819</v>
      </c>
      <c r="Q693">
        <v>622</v>
      </c>
      <c r="R693">
        <v>71</v>
      </c>
      <c r="S693">
        <v>374</v>
      </c>
      <c r="T693">
        <v>110</v>
      </c>
      <c r="U693">
        <v>70</v>
      </c>
      <c r="V693">
        <v>217</v>
      </c>
      <c r="W693">
        <v>805</v>
      </c>
      <c r="X693">
        <v>158</v>
      </c>
      <c r="Z693">
        <v>610</v>
      </c>
      <c r="AA693">
        <v>15</v>
      </c>
      <c r="AB693">
        <v>795</v>
      </c>
      <c r="AC693">
        <v>482</v>
      </c>
      <c r="AD693">
        <v>32</v>
      </c>
      <c r="AE693">
        <v>735</v>
      </c>
      <c r="AF693">
        <v>1404</v>
      </c>
      <c r="AG693">
        <v>899</v>
      </c>
      <c r="AI693">
        <v>362</v>
      </c>
      <c r="AJ693">
        <v>62</v>
      </c>
      <c r="AK693">
        <v>1858</v>
      </c>
      <c r="AL693">
        <v>1459</v>
      </c>
      <c r="AO693">
        <v>280</v>
      </c>
      <c r="AQ693">
        <v>244</v>
      </c>
      <c r="AR693">
        <v>548</v>
      </c>
      <c r="AS693">
        <v>1996</v>
      </c>
      <c r="AU693">
        <v>1044</v>
      </c>
      <c r="AV693">
        <v>129</v>
      </c>
      <c r="AW693">
        <v>173</v>
      </c>
      <c r="AX693">
        <v>227</v>
      </c>
      <c r="AY693">
        <v>205</v>
      </c>
      <c r="AZ693">
        <v>261</v>
      </c>
    </row>
    <row r="694" spans="1:52">
      <c r="A694" t="str">
        <f t="shared" si="53"/>
        <v>2017</v>
      </c>
      <c r="B694" t="str">
        <f t="shared" si="54"/>
        <v>November</v>
      </c>
      <c r="C694" s="2">
        <v>43061</v>
      </c>
      <c r="D694" s="1" t="str">
        <f t="shared" si="50"/>
        <v>OK</v>
      </c>
      <c r="E694">
        <f t="shared" si="51"/>
        <v>1</v>
      </c>
      <c r="F694">
        <f t="shared" si="52"/>
        <v>0</v>
      </c>
      <c r="G694" s="13">
        <v>43061</v>
      </c>
      <c r="I694">
        <v>452</v>
      </c>
      <c r="J694">
        <v>323</v>
      </c>
      <c r="K694">
        <v>372</v>
      </c>
      <c r="L694">
        <v>500</v>
      </c>
      <c r="M694">
        <v>119</v>
      </c>
      <c r="O694">
        <v>35</v>
      </c>
      <c r="P694">
        <v>777</v>
      </c>
      <c r="Q694">
        <v>509</v>
      </c>
      <c r="R694">
        <v>80</v>
      </c>
      <c r="S694">
        <v>331</v>
      </c>
      <c r="T694">
        <v>85</v>
      </c>
      <c r="U694">
        <v>73</v>
      </c>
      <c r="V694">
        <v>228</v>
      </c>
      <c r="W694">
        <v>704</v>
      </c>
      <c r="X694">
        <v>146</v>
      </c>
      <c r="Z694">
        <v>516</v>
      </c>
      <c r="AA694">
        <v>17</v>
      </c>
      <c r="AB694">
        <v>647</v>
      </c>
      <c r="AC694">
        <v>379</v>
      </c>
      <c r="AD694">
        <v>29</v>
      </c>
      <c r="AE694">
        <v>652</v>
      </c>
      <c r="AF694">
        <v>1188</v>
      </c>
      <c r="AG694">
        <v>713</v>
      </c>
      <c r="AI694">
        <v>380</v>
      </c>
      <c r="AJ694">
        <v>53</v>
      </c>
      <c r="AK694">
        <v>1554</v>
      </c>
      <c r="AL694">
        <v>1271</v>
      </c>
      <c r="AM694">
        <v>14</v>
      </c>
      <c r="AO694">
        <v>282</v>
      </c>
      <c r="AQ694">
        <v>206</v>
      </c>
      <c r="AR694">
        <v>560</v>
      </c>
      <c r="AS694">
        <v>1667</v>
      </c>
      <c r="AU694">
        <v>974</v>
      </c>
      <c r="AV694">
        <v>124</v>
      </c>
      <c r="AW694">
        <v>128</v>
      </c>
      <c r="AX694">
        <v>190</v>
      </c>
      <c r="AY694">
        <v>169</v>
      </c>
      <c r="AZ694">
        <v>235</v>
      </c>
    </row>
    <row r="695" spans="1:52">
      <c r="A695" t="str">
        <f t="shared" si="53"/>
        <v>2017</v>
      </c>
      <c r="B695" t="str">
        <f t="shared" si="54"/>
        <v>November</v>
      </c>
      <c r="C695" s="2">
        <v>43062</v>
      </c>
      <c r="D695" s="1" t="str">
        <f t="shared" si="50"/>
        <v>OK</v>
      </c>
      <c r="E695">
        <f t="shared" si="51"/>
        <v>1</v>
      </c>
      <c r="F695">
        <f t="shared" si="52"/>
        <v>0</v>
      </c>
      <c r="G695" s="13">
        <v>43062</v>
      </c>
      <c r="I695">
        <v>487</v>
      </c>
      <c r="J695">
        <v>306</v>
      </c>
      <c r="K695">
        <v>413</v>
      </c>
      <c r="L695">
        <v>459</v>
      </c>
      <c r="M695">
        <v>83</v>
      </c>
      <c r="O695">
        <v>17</v>
      </c>
      <c r="P695">
        <v>749</v>
      </c>
      <c r="Q695">
        <v>518</v>
      </c>
      <c r="R695">
        <v>100</v>
      </c>
      <c r="S695">
        <v>340</v>
      </c>
      <c r="T695">
        <v>102</v>
      </c>
      <c r="U695">
        <v>59</v>
      </c>
      <c r="V695">
        <v>213</v>
      </c>
      <c r="W695">
        <v>717</v>
      </c>
      <c r="X695">
        <v>142</v>
      </c>
      <c r="Z695">
        <v>500</v>
      </c>
      <c r="AA695">
        <v>6</v>
      </c>
      <c r="AB695">
        <v>654</v>
      </c>
      <c r="AC695">
        <v>423</v>
      </c>
      <c r="AD695">
        <v>32</v>
      </c>
      <c r="AE695">
        <v>640</v>
      </c>
      <c r="AF695">
        <v>1113</v>
      </c>
      <c r="AG695">
        <v>733</v>
      </c>
      <c r="AI695">
        <v>386</v>
      </c>
      <c r="AJ695">
        <v>54</v>
      </c>
      <c r="AK695">
        <v>1678</v>
      </c>
      <c r="AL695">
        <v>1332</v>
      </c>
      <c r="AM695">
        <v>10</v>
      </c>
      <c r="AO695">
        <v>272</v>
      </c>
      <c r="AQ695">
        <v>223</v>
      </c>
      <c r="AR695">
        <v>512</v>
      </c>
      <c r="AS695">
        <v>1749</v>
      </c>
      <c r="AU695">
        <v>949</v>
      </c>
      <c r="AV695">
        <v>119</v>
      </c>
      <c r="AW695">
        <v>133</v>
      </c>
      <c r="AX695">
        <v>209</v>
      </c>
      <c r="AY695">
        <v>187</v>
      </c>
      <c r="AZ695">
        <v>182</v>
      </c>
    </row>
    <row r="696" spans="1:52">
      <c r="A696" t="str">
        <f t="shared" si="53"/>
        <v>2017</v>
      </c>
      <c r="B696" t="str">
        <f t="shared" si="54"/>
        <v>November</v>
      </c>
      <c r="C696" s="2">
        <v>43063</v>
      </c>
      <c r="D696" s="1" t="str">
        <f t="shared" si="50"/>
        <v>OK</v>
      </c>
      <c r="E696">
        <f t="shared" si="51"/>
        <v>1</v>
      </c>
      <c r="F696">
        <f t="shared" si="52"/>
        <v>0</v>
      </c>
      <c r="G696" s="13">
        <v>43063</v>
      </c>
      <c r="I696">
        <v>338</v>
      </c>
      <c r="J696">
        <v>253</v>
      </c>
      <c r="K696">
        <v>322</v>
      </c>
      <c r="L696">
        <v>365</v>
      </c>
      <c r="M696">
        <v>75</v>
      </c>
      <c r="O696">
        <v>20</v>
      </c>
      <c r="P696">
        <v>618</v>
      </c>
      <c r="Q696">
        <v>408</v>
      </c>
      <c r="R696">
        <v>108</v>
      </c>
      <c r="S696">
        <v>262</v>
      </c>
      <c r="T696">
        <v>79</v>
      </c>
      <c r="U696">
        <v>50</v>
      </c>
      <c r="V696">
        <v>193</v>
      </c>
      <c r="W696">
        <v>603</v>
      </c>
      <c r="X696">
        <v>134</v>
      </c>
      <c r="Z696">
        <v>437</v>
      </c>
      <c r="AA696">
        <v>18</v>
      </c>
      <c r="AB696">
        <v>539</v>
      </c>
      <c r="AC696">
        <v>321</v>
      </c>
      <c r="AD696">
        <v>25</v>
      </c>
      <c r="AE696">
        <v>570</v>
      </c>
      <c r="AF696">
        <v>934</v>
      </c>
      <c r="AG696">
        <v>598</v>
      </c>
      <c r="AI696">
        <v>221</v>
      </c>
      <c r="AJ696">
        <v>50</v>
      </c>
      <c r="AK696">
        <v>1353</v>
      </c>
      <c r="AL696">
        <v>1099</v>
      </c>
      <c r="AM696">
        <v>12</v>
      </c>
      <c r="AO696">
        <v>228</v>
      </c>
      <c r="AQ696">
        <v>144</v>
      </c>
      <c r="AR696">
        <v>452</v>
      </c>
      <c r="AS696">
        <v>1442</v>
      </c>
      <c r="AU696">
        <v>784</v>
      </c>
      <c r="AV696">
        <v>124</v>
      </c>
      <c r="AW696">
        <v>96</v>
      </c>
      <c r="AX696">
        <v>188</v>
      </c>
      <c r="AY696">
        <v>147</v>
      </c>
      <c r="AZ696">
        <v>168</v>
      </c>
    </row>
    <row r="697" spans="1:52">
      <c r="A697" t="str">
        <f t="shared" si="53"/>
        <v>2017</v>
      </c>
      <c r="B697" t="str">
        <f t="shared" si="54"/>
        <v>November</v>
      </c>
      <c r="C697" s="2">
        <v>43064</v>
      </c>
      <c r="D697" s="1" t="str">
        <f t="shared" si="50"/>
        <v>OK</v>
      </c>
      <c r="E697">
        <f t="shared" si="51"/>
        <v>0</v>
      </c>
      <c r="F697">
        <f t="shared" si="52"/>
        <v>1</v>
      </c>
      <c r="G697" s="13">
        <v>43064</v>
      </c>
      <c r="I697">
        <v>230</v>
      </c>
      <c r="J697">
        <v>97</v>
      </c>
      <c r="K697">
        <v>320</v>
      </c>
      <c r="L697">
        <v>175</v>
      </c>
      <c r="M697">
        <v>150</v>
      </c>
      <c r="O697">
        <v>24</v>
      </c>
      <c r="P697">
        <v>274</v>
      </c>
      <c r="Q697">
        <v>246</v>
      </c>
      <c r="R697">
        <v>36</v>
      </c>
      <c r="S697">
        <v>177</v>
      </c>
      <c r="T697">
        <v>79</v>
      </c>
      <c r="U697">
        <v>27</v>
      </c>
      <c r="V697">
        <v>71</v>
      </c>
      <c r="W697">
        <v>391</v>
      </c>
      <c r="X697">
        <v>252</v>
      </c>
      <c r="Z697">
        <v>389</v>
      </c>
      <c r="AA697">
        <v>29</v>
      </c>
      <c r="AB697">
        <v>373</v>
      </c>
      <c r="AC697">
        <v>540</v>
      </c>
      <c r="AD697">
        <v>44</v>
      </c>
      <c r="AE697">
        <v>240</v>
      </c>
      <c r="AF697">
        <v>478</v>
      </c>
      <c r="AG697">
        <v>619</v>
      </c>
      <c r="AI697">
        <v>269</v>
      </c>
      <c r="AJ697">
        <v>34</v>
      </c>
      <c r="AK697">
        <v>1285</v>
      </c>
      <c r="AL697">
        <v>1025</v>
      </c>
      <c r="AM697">
        <v>19</v>
      </c>
      <c r="AO697">
        <v>159</v>
      </c>
      <c r="AQ697">
        <v>128</v>
      </c>
      <c r="AR697">
        <v>196</v>
      </c>
      <c r="AS697">
        <v>1466</v>
      </c>
      <c r="AU697">
        <v>796</v>
      </c>
      <c r="AV697">
        <v>140</v>
      </c>
      <c r="AW697">
        <v>264</v>
      </c>
      <c r="AX697">
        <v>90</v>
      </c>
      <c r="AY697">
        <v>97</v>
      </c>
      <c r="AZ697">
        <v>309</v>
      </c>
    </row>
    <row r="698" spans="1:52">
      <c r="A698" t="str">
        <f t="shared" si="53"/>
        <v>2017</v>
      </c>
      <c r="B698" t="str">
        <f t="shared" si="54"/>
        <v>November</v>
      </c>
      <c r="C698" s="2">
        <v>43065</v>
      </c>
      <c r="D698" s="1" t="str">
        <f t="shared" si="50"/>
        <v>OK</v>
      </c>
      <c r="E698">
        <f t="shared" si="51"/>
        <v>0</v>
      </c>
      <c r="F698">
        <f t="shared" si="52"/>
        <v>1</v>
      </c>
      <c r="G698" s="13">
        <v>43065</v>
      </c>
      <c r="I698">
        <v>239</v>
      </c>
      <c r="J698">
        <v>90</v>
      </c>
      <c r="K698">
        <v>372</v>
      </c>
      <c r="L698">
        <v>185</v>
      </c>
      <c r="M698">
        <v>109</v>
      </c>
      <c r="O698">
        <v>20</v>
      </c>
      <c r="P698">
        <v>302</v>
      </c>
      <c r="Q698">
        <v>256</v>
      </c>
      <c r="R698">
        <v>31</v>
      </c>
      <c r="S698">
        <v>199</v>
      </c>
      <c r="T698">
        <v>93</v>
      </c>
      <c r="U698">
        <v>12</v>
      </c>
      <c r="V698">
        <v>75</v>
      </c>
      <c r="W698">
        <v>338</v>
      </c>
      <c r="X698">
        <v>203</v>
      </c>
      <c r="Z698">
        <v>304</v>
      </c>
      <c r="AA698">
        <v>32</v>
      </c>
      <c r="AB698">
        <v>320</v>
      </c>
      <c r="AC698">
        <v>654</v>
      </c>
      <c r="AD698">
        <v>29</v>
      </c>
      <c r="AE698">
        <v>243</v>
      </c>
      <c r="AF698">
        <v>511</v>
      </c>
      <c r="AG698">
        <v>702</v>
      </c>
      <c r="AI698">
        <v>549</v>
      </c>
      <c r="AJ698">
        <v>43</v>
      </c>
      <c r="AK698">
        <v>1264</v>
      </c>
      <c r="AL698">
        <v>922</v>
      </c>
      <c r="AM698">
        <v>8</v>
      </c>
      <c r="AO698">
        <v>146</v>
      </c>
      <c r="AQ698">
        <v>270</v>
      </c>
      <c r="AR698">
        <v>226</v>
      </c>
      <c r="AS698">
        <v>1535</v>
      </c>
      <c r="AU698">
        <v>852</v>
      </c>
      <c r="AV698">
        <v>278</v>
      </c>
      <c r="AW698">
        <v>373</v>
      </c>
      <c r="AX698">
        <v>100</v>
      </c>
      <c r="AY698">
        <v>77</v>
      </c>
      <c r="AZ698">
        <v>512</v>
      </c>
    </row>
    <row r="699" spans="1:52">
      <c r="A699" t="str">
        <f t="shared" si="53"/>
        <v>2017</v>
      </c>
      <c r="B699" t="str">
        <f t="shared" si="54"/>
        <v>November</v>
      </c>
      <c r="C699" s="2">
        <v>43066</v>
      </c>
      <c r="D699" s="1" t="str">
        <f t="shared" si="50"/>
        <v>OK</v>
      </c>
      <c r="E699">
        <f t="shared" si="51"/>
        <v>1</v>
      </c>
      <c r="F699">
        <f t="shared" si="52"/>
        <v>0</v>
      </c>
      <c r="G699" s="13">
        <v>43066</v>
      </c>
      <c r="I699">
        <v>408</v>
      </c>
      <c r="J699">
        <v>298</v>
      </c>
      <c r="K699">
        <v>353</v>
      </c>
      <c r="L699">
        <v>489</v>
      </c>
      <c r="M699">
        <v>110</v>
      </c>
      <c r="O699">
        <v>25</v>
      </c>
      <c r="P699">
        <v>740</v>
      </c>
      <c r="Q699">
        <v>490</v>
      </c>
      <c r="R699">
        <v>94</v>
      </c>
      <c r="S699">
        <v>313</v>
      </c>
      <c r="T699">
        <v>94</v>
      </c>
      <c r="U699">
        <v>59</v>
      </c>
      <c r="V699">
        <v>241</v>
      </c>
      <c r="W699">
        <v>684</v>
      </c>
      <c r="X699">
        <v>153</v>
      </c>
      <c r="Z699">
        <v>433</v>
      </c>
      <c r="AA699">
        <v>16</v>
      </c>
      <c r="AB699">
        <v>666</v>
      </c>
      <c r="AC699">
        <v>359</v>
      </c>
      <c r="AD699">
        <v>51</v>
      </c>
      <c r="AE699">
        <v>661</v>
      </c>
      <c r="AF699">
        <v>1169</v>
      </c>
      <c r="AG699">
        <v>736</v>
      </c>
      <c r="AI699">
        <v>288</v>
      </c>
      <c r="AJ699">
        <v>53</v>
      </c>
      <c r="AK699">
        <v>1527</v>
      </c>
      <c r="AL699">
        <v>1211</v>
      </c>
      <c r="AM699">
        <v>12</v>
      </c>
      <c r="AO699">
        <v>280</v>
      </c>
      <c r="AQ699">
        <v>165</v>
      </c>
      <c r="AR699">
        <v>483</v>
      </c>
      <c r="AS699">
        <v>1527</v>
      </c>
      <c r="AU699">
        <v>946</v>
      </c>
      <c r="AV699">
        <v>133</v>
      </c>
      <c r="AW699">
        <v>93</v>
      </c>
      <c r="AX699">
        <v>208</v>
      </c>
      <c r="AY699">
        <v>178</v>
      </c>
      <c r="AZ699">
        <v>217</v>
      </c>
    </row>
    <row r="700" spans="1:52">
      <c r="A700" t="str">
        <f t="shared" si="53"/>
        <v>2017</v>
      </c>
      <c r="B700" t="str">
        <f t="shared" si="54"/>
        <v>November</v>
      </c>
      <c r="C700" s="2">
        <v>43067</v>
      </c>
      <c r="D700" s="1" t="str">
        <f t="shared" si="50"/>
        <v>OK</v>
      </c>
      <c r="E700">
        <f t="shared" si="51"/>
        <v>1</v>
      </c>
      <c r="F700">
        <f t="shared" si="52"/>
        <v>0</v>
      </c>
      <c r="G700" s="13">
        <v>43067</v>
      </c>
      <c r="I700">
        <v>459</v>
      </c>
      <c r="J700">
        <v>385</v>
      </c>
      <c r="K700">
        <v>407</v>
      </c>
      <c r="L700">
        <v>528</v>
      </c>
      <c r="M700">
        <v>129</v>
      </c>
      <c r="O700">
        <v>27</v>
      </c>
      <c r="P700">
        <v>817</v>
      </c>
      <c r="Q700">
        <v>581</v>
      </c>
      <c r="R700">
        <v>101</v>
      </c>
      <c r="S700">
        <v>372</v>
      </c>
      <c r="T700">
        <v>89</v>
      </c>
      <c r="U700">
        <v>72</v>
      </c>
      <c r="V700">
        <v>267</v>
      </c>
      <c r="W700">
        <v>752</v>
      </c>
      <c r="X700">
        <v>174</v>
      </c>
      <c r="Z700">
        <v>507</v>
      </c>
      <c r="AA700">
        <v>21</v>
      </c>
      <c r="AB700">
        <v>699</v>
      </c>
      <c r="AC700">
        <v>404</v>
      </c>
      <c r="AD700">
        <v>38</v>
      </c>
      <c r="AE700">
        <v>709</v>
      </c>
      <c r="AF700">
        <v>1274</v>
      </c>
      <c r="AG700">
        <v>871</v>
      </c>
      <c r="AI700">
        <v>317</v>
      </c>
      <c r="AJ700">
        <v>58</v>
      </c>
      <c r="AK700">
        <v>1630</v>
      </c>
      <c r="AL700">
        <v>1349</v>
      </c>
      <c r="AM700">
        <v>17</v>
      </c>
      <c r="AO700">
        <v>303</v>
      </c>
      <c r="AQ700">
        <v>192</v>
      </c>
      <c r="AR700">
        <v>548</v>
      </c>
      <c r="AS700">
        <v>1796</v>
      </c>
      <c r="AU700">
        <v>907</v>
      </c>
      <c r="AV700">
        <v>116</v>
      </c>
      <c r="AW700">
        <v>181</v>
      </c>
      <c r="AX700">
        <v>212</v>
      </c>
      <c r="AY700">
        <v>211</v>
      </c>
      <c r="AZ700">
        <v>239</v>
      </c>
    </row>
    <row r="701" spans="1:52">
      <c r="A701" t="str">
        <f t="shared" si="53"/>
        <v>2017</v>
      </c>
      <c r="B701" t="str">
        <f t="shared" si="54"/>
        <v>November</v>
      </c>
      <c r="C701" s="2">
        <v>43068</v>
      </c>
      <c r="D701" s="1" t="str">
        <f t="shared" si="50"/>
        <v>OK</v>
      </c>
      <c r="E701">
        <f t="shared" si="51"/>
        <v>1</v>
      </c>
      <c r="F701">
        <f t="shared" si="52"/>
        <v>0</v>
      </c>
      <c r="G701" s="13">
        <v>43068</v>
      </c>
      <c r="I701">
        <v>452</v>
      </c>
      <c r="J701">
        <v>338</v>
      </c>
      <c r="K701">
        <v>334</v>
      </c>
      <c r="L701">
        <v>469</v>
      </c>
      <c r="M701">
        <v>118</v>
      </c>
      <c r="O701">
        <v>24</v>
      </c>
      <c r="P701">
        <v>779</v>
      </c>
      <c r="Q701">
        <v>512</v>
      </c>
      <c r="R701">
        <v>86</v>
      </c>
      <c r="S701">
        <v>340</v>
      </c>
      <c r="T701">
        <v>107</v>
      </c>
      <c r="U701">
        <v>56</v>
      </c>
      <c r="V701">
        <v>231</v>
      </c>
      <c r="W701">
        <v>766</v>
      </c>
      <c r="X701">
        <v>187</v>
      </c>
      <c r="Z701">
        <v>509</v>
      </c>
      <c r="AA701">
        <v>12</v>
      </c>
      <c r="AB701">
        <v>676</v>
      </c>
      <c r="AC701">
        <v>393</v>
      </c>
      <c r="AD701">
        <v>49</v>
      </c>
      <c r="AE701">
        <v>693</v>
      </c>
      <c r="AF701">
        <v>1226</v>
      </c>
      <c r="AG701">
        <v>784</v>
      </c>
      <c r="AI701">
        <v>280</v>
      </c>
      <c r="AJ701">
        <v>65</v>
      </c>
      <c r="AK701">
        <v>1593</v>
      </c>
      <c r="AL701">
        <v>1250</v>
      </c>
      <c r="AM701">
        <v>18</v>
      </c>
      <c r="AO701">
        <v>266</v>
      </c>
      <c r="AQ701">
        <v>208</v>
      </c>
      <c r="AR701">
        <v>543</v>
      </c>
      <c r="AS701">
        <v>1694</v>
      </c>
      <c r="AU701">
        <v>893</v>
      </c>
      <c r="AV701">
        <v>97</v>
      </c>
      <c r="AW701">
        <v>131</v>
      </c>
      <c r="AX701">
        <v>208</v>
      </c>
      <c r="AY701">
        <v>178</v>
      </c>
      <c r="AZ701">
        <v>190</v>
      </c>
    </row>
    <row r="702" spans="1:52">
      <c r="A702" t="str">
        <f t="shared" si="53"/>
        <v>2017</v>
      </c>
      <c r="B702" t="str">
        <f t="shared" si="54"/>
        <v>November</v>
      </c>
      <c r="C702" s="2">
        <v>43069</v>
      </c>
      <c r="D702" s="1" t="str">
        <f t="shared" si="50"/>
        <v>OK</v>
      </c>
      <c r="E702">
        <f t="shared" si="51"/>
        <v>1</v>
      </c>
      <c r="F702">
        <f t="shared" si="52"/>
        <v>0</v>
      </c>
      <c r="G702" s="13">
        <v>43069</v>
      </c>
      <c r="I702">
        <v>464</v>
      </c>
      <c r="J702">
        <v>291</v>
      </c>
      <c r="K702">
        <v>345</v>
      </c>
      <c r="L702">
        <v>394</v>
      </c>
      <c r="M702">
        <v>125</v>
      </c>
      <c r="O702">
        <v>19</v>
      </c>
      <c r="P702">
        <v>711</v>
      </c>
      <c r="Q702">
        <v>464</v>
      </c>
      <c r="R702">
        <v>96</v>
      </c>
      <c r="S702">
        <v>346</v>
      </c>
      <c r="T702">
        <v>106</v>
      </c>
      <c r="U702">
        <v>52</v>
      </c>
      <c r="V702">
        <v>210</v>
      </c>
      <c r="W702">
        <v>660</v>
      </c>
      <c r="X702">
        <v>164</v>
      </c>
      <c r="Z702">
        <v>504</v>
      </c>
      <c r="AA702">
        <v>4</v>
      </c>
      <c r="AB702">
        <v>534</v>
      </c>
      <c r="AC702">
        <v>286</v>
      </c>
      <c r="AD702">
        <v>46</v>
      </c>
      <c r="AE702">
        <v>578</v>
      </c>
      <c r="AF702">
        <v>958</v>
      </c>
      <c r="AG702">
        <v>658</v>
      </c>
      <c r="AI702">
        <v>304</v>
      </c>
      <c r="AJ702">
        <v>48</v>
      </c>
      <c r="AK702">
        <v>1359</v>
      </c>
      <c r="AL702">
        <v>1130</v>
      </c>
      <c r="AM702">
        <v>6</v>
      </c>
      <c r="AO702">
        <v>231</v>
      </c>
      <c r="AQ702">
        <v>170</v>
      </c>
      <c r="AR702">
        <v>458</v>
      </c>
      <c r="AS702">
        <v>1462</v>
      </c>
      <c r="AU702">
        <v>753</v>
      </c>
      <c r="AV702">
        <v>86</v>
      </c>
      <c r="AW702">
        <v>138</v>
      </c>
      <c r="AX702">
        <v>174</v>
      </c>
      <c r="AY702">
        <v>161</v>
      </c>
      <c r="AZ702">
        <v>159</v>
      </c>
    </row>
    <row r="703" spans="1:52">
      <c r="A703" t="str">
        <f t="shared" si="53"/>
        <v>2017</v>
      </c>
      <c r="B703" t="str">
        <f t="shared" si="54"/>
        <v>December</v>
      </c>
      <c r="C703" s="2">
        <v>43070</v>
      </c>
      <c r="D703" s="1" t="str">
        <f t="shared" si="50"/>
        <v>OK</v>
      </c>
      <c r="E703">
        <f t="shared" si="51"/>
        <v>1</v>
      </c>
      <c r="F703">
        <f t="shared" si="52"/>
        <v>0</v>
      </c>
      <c r="G703" s="13">
        <v>43070</v>
      </c>
      <c r="I703">
        <v>360</v>
      </c>
      <c r="J703">
        <v>247</v>
      </c>
      <c r="K703">
        <v>362</v>
      </c>
      <c r="L703">
        <v>395</v>
      </c>
      <c r="M703">
        <v>98</v>
      </c>
      <c r="O703">
        <v>21</v>
      </c>
      <c r="P703">
        <v>597</v>
      </c>
      <c r="Q703">
        <v>421</v>
      </c>
      <c r="R703">
        <v>94</v>
      </c>
      <c r="S703">
        <v>272</v>
      </c>
      <c r="T703">
        <v>119</v>
      </c>
      <c r="U703">
        <v>35</v>
      </c>
      <c r="V703">
        <v>216</v>
      </c>
      <c r="W703">
        <v>549</v>
      </c>
      <c r="X703">
        <v>159</v>
      </c>
      <c r="Z703">
        <v>465</v>
      </c>
      <c r="AA703">
        <v>14</v>
      </c>
      <c r="AB703">
        <v>576</v>
      </c>
      <c r="AC703">
        <v>310</v>
      </c>
      <c r="AD703">
        <v>73</v>
      </c>
      <c r="AE703">
        <v>516</v>
      </c>
      <c r="AF703">
        <v>885</v>
      </c>
      <c r="AG703">
        <v>587</v>
      </c>
      <c r="AH703">
        <v>113</v>
      </c>
      <c r="AI703">
        <v>223</v>
      </c>
      <c r="AJ703">
        <v>49</v>
      </c>
      <c r="AK703">
        <v>1381</v>
      </c>
      <c r="AL703">
        <v>1108</v>
      </c>
      <c r="AM703">
        <v>17</v>
      </c>
      <c r="AO703">
        <v>231</v>
      </c>
      <c r="AQ703">
        <v>166</v>
      </c>
      <c r="AR703">
        <v>442</v>
      </c>
      <c r="AS703">
        <v>1494</v>
      </c>
      <c r="AU703">
        <v>845</v>
      </c>
      <c r="AV703">
        <v>140</v>
      </c>
      <c r="AW703">
        <v>102</v>
      </c>
      <c r="AX703">
        <v>199</v>
      </c>
      <c r="AY703">
        <v>185</v>
      </c>
      <c r="AZ703">
        <v>186</v>
      </c>
    </row>
    <row r="704" spans="1:52">
      <c r="A704" t="str">
        <f t="shared" si="53"/>
        <v>2017</v>
      </c>
      <c r="B704" t="str">
        <f t="shared" si="54"/>
        <v>December</v>
      </c>
      <c r="C704" s="2">
        <v>43071</v>
      </c>
      <c r="D704" s="1" t="str">
        <f t="shared" si="50"/>
        <v>OK</v>
      </c>
      <c r="E704">
        <f t="shared" si="51"/>
        <v>0</v>
      </c>
      <c r="F704">
        <f t="shared" si="52"/>
        <v>1</v>
      </c>
      <c r="G704" s="13">
        <v>43071</v>
      </c>
      <c r="I704">
        <v>335</v>
      </c>
      <c r="J704">
        <v>124</v>
      </c>
      <c r="K704">
        <v>372</v>
      </c>
      <c r="L704">
        <v>244</v>
      </c>
      <c r="M704">
        <v>192</v>
      </c>
      <c r="O704">
        <v>15</v>
      </c>
      <c r="P704">
        <v>315</v>
      </c>
      <c r="Q704">
        <v>411</v>
      </c>
      <c r="R704">
        <v>32</v>
      </c>
      <c r="S704">
        <v>256</v>
      </c>
      <c r="T704">
        <v>103</v>
      </c>
      <c r="U704">
        <v>20</v>
      </c>
      <c r="V704">
        <v>98</v>
      </c>
      <c r="W704">
        <v>463</v>
      </c>
      <c r="X704">
        <v>232</v>
      </c>
      <c r="Z704">
        <v>515</v>
      </c>
      <c r="AA704">
        <v>32</v>
      </c>
      <c r="AB704">
        <v>1275</v>
      </c>
      <c r="AC704">
        <v>632</v>
      </c>
      <c r="AD704">
        <v>82</v>
      </c>
      <c r="AE704">
        <v>490</v>
      </c>
      <c r="AF704">
        <v>725</v>
      </c>
      <c r="AG704">
        <v>751</v>
      </c>
      <c r="AH704">
        <v>269</v>
      </c>
      <c r="AI704">
        <v>262</v>
      </c>
      <c r="AJ704">
        <v>53</v>
      </c>
      <c r="AK704">
        <v>1487</v>
      </c>
      <c r="AL704">
        <v>1185</v>
      </c>
      <c r="AM704">
        <v>9</v>
      </c>
      <c r="AO704">
        <v>171</v>
      </c>
      <c r="AQ704">
        <v>187</v>
      </c>
      <c r="AR704">
        <v>250</v>
      </c>
      <c r="AS704">
        <v>1719</v>
      </c>
      <c r="AU704">
        <v>931</v>
      </c>
      <c r="AV704">
        <v>145</v>
      </c>
      <c r="AW704">
        <v>273</v>
      </c>
      <c r="AX704">
        <v>140</v>
      </c>
      <c r="AY704">
        <v>163</v>
      </c>
      <c r="AZ704">
        <v>283</v>
      </c>
    </row>
    <row r="705" spans="1:52">
      <c r="A705" t="str">
        <f t="shared" si="53"/>
        <v>2017</v>
      </c>
      <c r="B705" t="str">
        <f t="shared" si="54"/>
        <v>December</v>
      </c>
      <c r="C705" s="2">
        <v>43072</v>
      </c>
      <c r="D705" s="1" t="str">
        <f t="shared" ref="D705:D768" si="55">IF(C705=G705,"OK","Wrong date")</f>
        <v>OK</v>
      </c>
      <c r="E705">
        <f t="shared" ref="E705:E768" si="56">IF(OR(WEEKDAY(C705) = 1, WEEKDAY(C705) = 7), 0, 1)</f>
        <v>0</v>
      </c>
      <c r="F705">
        <f t="shared" ref="F705:F768" si="57">IF(OR(WEEKDAY(C705) = 1, WEEKDAY(C705) = 7), 1, 0)</f>
        <v>1</v>
      </c>
      <c r="G705" s="13">
        <v>43072</v>
      </c>
      <c r="I705">
        <v>283</v>
      </c>
      <c r="J705">
        <v>90</v>
      </c>
      <c r="K705">
        <v>419</v>
      </c>
      <c r="L705">
        <v>167</v>
      </c>
      <c r="M705">
        <v>134</v>
      </c>
      <c r="O705">
        <v>36</v>
      </c>
      <c r="P705">
        <v>280</v>
      </c>
      <c r="Q705">
        <v>320</v>
      </c>
      <c r="R705">
        <v>26</v>
      </c>
      <c r="S705">
        <v>176</v>
      </c>
      <c r="T705">
        <v>95</v>
      </c>
      <c r="U705">
        <v>27</v>
      </c>
      <c r="V705">
        <v>82</v>
      </c>
      <c r="W705">
        <v>324</v>
      </c>
      <c r="X705">
        <v>218</v>
      </c>
      <c r="Z705">
        <v>410</v>
      </c>
      <c r="AA705">
        <v>42</v>
      </c>
      <c r="AB705">
        <v>319</v>
      </c>
      <c r="AC705">
        <v>711</v>
      </c>
      <c r="AD705">
        <v>26</v>
      </c>
      <c r="AE705">
        <v>243</v>
      </c>
      <c r="AF705">
        <v>581</v>
      </c>
      <c r="AG705">
        <v>842</v>
      </c>
      <c r="AH705">
        <v>197</v>
      </c>
      <c r="AI705">
        <v>519</v>
      </c>
      <c r="AJ705">
        <v>60</v>
      </c>
      <c r="AK705">
        <v>1431</v>
      </c>
      <c r="AL705">
        <v>943</v>
      </c>
      <c r="AM705">
        <v>12</v>
      </c>
      <c r="AO705">
        <v>173</v>
      </c>
      <c r="AQ705">
        <v>229</v>
      </c>
      <c r="AR705">
        <v>198</v>
      </c>
      <c r="AS705">
        <v>1634</v>
      </c>
      <c r="AU705">
        <v>697</v>
      </c>
      <c r="AV705">
        <v>212</v>
      </c>
      <c r="AW705">
        <v>373</v>
      </c>
      <c r="AX705">
        <v>103</v>
      </c>
      <c r="AY705">
        <v>145</v>
      </c>
      <c r="AZ705">
        <v>362</v>
      </c>
    </row>
    <row r="706" spans="1:52">
      <c r="A706" t="str">
        <f t="shared" si="53"/>
        <v>2017</v>
      </c>
      <c r="B706" t="str">
        <f t="shared" si="54"/>
        <v>December</v>
      </c>
      <c r="C706" s="2">
        <v>43073</v>
      </c>
      <c r="D706" s="1" t="str">
        <f t="shared" si="55"/>
        <v>OK</v>
      </c>
      <c r="E706">
        <f t="shared" si="56"/>
        <v>1</v>
      </c>
      <c r="F706">
        <f t="shared" si="57"/>
        <v>0</v>
      </c>
      <c r="G706" s="13">
        <v>43073</v>
      </c>
      <c r="I706">
        <v>466</v>
      </c>
      <c r="J706">
        <v>318</v>
      </c>
      <c r="K706">
        <v>399</v>
      </c>
      <c r="L706">
        <v>489</v>
      </c>
      <c r="M706">
        <v>98</v>
      </c>
      <c r="O706">
        <v>25</v>
      </c>
      <c r="P706">
        <v>754</v>
      </c>
      <c r="Q706">
        <v>524</v>
      </c>
      <c r="R706">
        <v>99</v>
      </c>
      <c r="S706">
        <v>307</v>
      </c>
      <c r="T706">
        <v>95</v>
      </c>
      <c r="U706">
        <v>63</v>
      </c>
      <c r="V706">
        <v>224</v>
      </c>
      <c r="W706">
        <v>687</v>
      </c>
      <c r="X706">
        <v>169</v>
      </c>
      <c r="Z706">
        <v>466</v>
      </c>
      <c r="AA706">
        <v>20</v>
      </c>
      <c r="AB706">
        <v>614</v>
      </c>
      <c r="AC706">
        <v>379</v>
      </c>
      <c r="AD706">
        <v>30</v>
      </c>
      <c r="AE706">
        <v>703</v>
      </c>
      <c r="AF706">
        <v>1267</v>
      </c>
      <c r="AG706">
        <v>816</v>
      </c>
      <c r="AH706">
        <v>173</v>
      </c>
      <c r="AI706">
        <v>304</v>
      </c>
      <c r="AJ706">
        <v>48</v>
      </c>
      <c r="AK706">
        <v>1724</v>
      </c>
      <c r="AL706">
        <v>1333</v>
      </c>
      <c r="AM706">
        <v>10</v>
      </c>
      <c r="AO706">
        <v>259</v>
      </c>
      <c r="AQ706">
        <v>231</v>
      </c>
      <c r="AR706">
        <v>488</v>
      </c>
      <c r="AS706">
        <v>1786</v>
      </c>
      <c r="AU706">
        <v>926</v>
      </c>
      <c r="AV706">
        <v>103</v>
      </c>
      <c r="AW706">
        <v>95</v>
      </c>
      <c r="AX706">
        <v>209</v>
      </c>
      <c r="AY706">
        <v>174</v>
      </c>
      <c r="AZ706">
        <v>209</v>
      </c>
    </row>
    <row r="707" spans="1:52">
      <c r="A707" t="str">
        <f t="shared" si="53"/>
        <v>2017</v>
      </c>
      <c r="B707" t="str">
        <f t="shared" si="54"/>
        <v>December</v>
      </c>
      <c r="C707" s="2">
        <v>43074</v>
      </c>
      <c r="D707" s="1" t="str">
        <f t="shared" si="55"/>
        <v>OK</v>
      </c>
      <c r="E707">
        <f t="shared" si="56"/>
        <v>1</v>
      </c>
      <c r="F707">
        <f t="shared" si="57"/>
        <v>0</v>
      </c>
      <c r="G707" s="13">
        <v>43074</v>
      </c>
      <c r="I707">
        <v>520</v>
      </c>
      <c r="J707">
        <v>342</v>
      </c>
      <c r="K707">
        <v>429</v>
      </c>
      <c r="L707">
        <v>524</v>
      </c>
      <c r="M707">
        <v>123</v>
      </c>
      <c r="O707">
        <v>19</v>
      </c>
      <c r="P707">
        <v>834</v>
      </c>
      <c r="Q707">
        <v>575</v>
      </c>
      <c r="R707">
        <v>104</v>
      </c>
      <c r="S707">
        <v>341</v>
      </c>
      <c r="T707">
        <v>101</v>
      </c>
      <c r="U707">
        <v>67</v>
      </c>
      <c r="V707">
        <v>209</v>
      </c>
      <c r="W707">
        <v>752</v>
      </c>
      <c r="X707">
        <v>206</v>
      </c>
      <c r="Z707">
        <v>584</v>
      </c>
      <c r="AA707">
        <v>4</v>
      </c>
      <c r="AB707">
        <v>817</v>
      </c>
      <c r="AC707">
        <v>414</v>
      </c>
      <c r="AD707">
        <v>30</v>
      </c>
      <c r="AE707">
        <v>751</v>
      </c>
      <c r="AF707">
        <v>1287</v>
      </c>
      <c r="AG707">
        <v>858</v>
      </c>
      <c r="AH707">
        <v>197</v>
      </c>
      <c r="AI707">
        <v>322</v>
      </c>
      <c r="AJ707">
        <v>59</v>
      </c>
      <c r="AK707">
        <v>1733</v>
      </c>
      <c r="AL707">
        <v>1417</v>
      </c>
      <c r="AM707">
        <v>11</v>
      </c>
      <c r="AO707">
        <v>303</v>
      </c>
      <c r="AQ707">
        <v>233</v>
      </c>
      <c r="AR707">
        <v>570</v>
      </c>
      <c r="AS707">
        <v>1819</v>
      </c>
      <c r="AU707">
        <v>987</v>
      </c>
      <c r="AV707">
        <v>103</v>
      </c>
      <c r="AW707">
        <v>190</v>
      </c>
      <c r="AX707">
        <v>242</v>
      </c>
      <c r="AY707">
        <v>207</v>
      </c>
      <c r="AZ707">
        <v>269</v>
      </c>
    </row>
    <row r="708" spans="1:52">
      <c r="A708" t="str">
        <f t="shared" ref="A708:A771" si="58">TEXT(C708,"yyyy")</f>
        <v>2017</v>
      </c>
      <c r="B708" t="str">
        <f t="shared" ref="B708:B771" si="59">TEXT(C708,"mmmm")</f>
        <v>December</v>
      </c>
      <c r="C708" s="2">
        <v>43075</v>
      </c>
      <c r="D708" s="1" t="str">
        <f t="shared" si="55"/>
        <v>OK</v>
      </c>
      <c r="E708">
        <f t="shared" si="56"/>
        <v>1</v>
      </c>
      <c r="F708">
        <f t="shared" si="57"/>
        <v>0</v>
      </c>
      <c r="G708" s="13">
        <v>43075</v>
      </c>
      <c r="I708">
        <v>487</v>
      </c>
      <c r="J708">
        <v>332</v>
      </c>
      <c r="K708">
        <v>440</v>
      </c>
      <c r="L708">
        <v>471</v>
      </c>
      <c r="M708">
        <v>115</v>
      </c>
      <c r="O708">
        <v>24</v>
      </c>
      <c r="P708">
        <v>799</v>
      </c>
      <c r="Q708">
        <v>480</v>
      </c>
      <c r="R708">
        <v>82</v>
      </c>
      <c r="S708">
        <v>339</v>
      </c>
      <c r="T708">
        <v>108</v>
      </c>
      <c r="U708">
        <v>52</v>
      </c>
      <c r="V708">
        <v>236</v>
      </c>
      <c r="W708">
        <v>729</v>
      </c>
      <c r="X708">
        <v>211</v>
      </c>
      <c r="Z708">
        <v>534</v>
      </c>
      <c r="AA708">
        <v>9</v>
      </c>
      <c r="AB708">
        <v>694</v>
      </c>
      <c r="AC708">
        <v>374</v>
      </c>
      <c r="AD708">
        <v>28</v>
      </c>
      <c r="AE708">
        <v>687</v>
      </c>
      <c r="AF708">
        <v>1184</v>
      </c>
      <c r="AG708">
        <v>790</v>
      </c>
      <c r="AH708">
        <v>249</v>
      </c>
      <c r="AI708">
        <v>279</v>
      </c>
      <c r="AJ708">
        <v>71</v>
      </c>
      <c r="AK708">
        <v>1592</v>
      </c>
      <c r="AL708">
        <v>1387</v>
      </c>
      <c r="AM708">
        <v>10</v>
      </c>
      <c r="AO708">
        <v>273</v>
      </c>
      <c r="AQ708">
        <v>219</v>
      </c>
      <c r="AR708">
        <v>541</v>
      </c>
      <c r="AS708">
        <v>1691</v>
      </c>
      <c r="AU708">
        <v>965</v>
      </c>
      <c r="AV708">
        <v>109</v>
      </c>
      <c r="AW708">
        <v>127</v>
      </c>
      <c r="AX708">
        <v>258</v>
      </c>
      <c r="AY708">
        <v>222</v>
      </c>
      <c r="AZ708">
        <v>208</v>
      </c>
    </row>
    <row r="709" spans="1:52">
      <c r="A709" t="str">
        <f t="shared" si="58"/>
        <v>2017</v>
      </c>
      <c r="B709" t="str">
        <f t="shared" si="59"/>
        <v>December</v>
      </c>
      <c r="C709" s="2">
        <v>43076</v>
      </c>
      <c r="D709" s="1" t="str">
        <f t="shared" si="55"/>
        <v>OK</v>
      </c>
      <c r="E709">
        <f t="shared" si="56"/>
        <v>1</v>
      </c>
      <c r="F709">
        <f t="shared" si="57"/>
        <v>0</v>
      </c>
      <c r="G709" s="13">
        <v>43076</v>
      </c>
      <c r="I709">
        <v>491</v>
      </c>
      <c r="J709">
        <v>338</v>
      </c>
      <c r="K709">
        <v>456</v>
      </c>
      <c r="L709">
        <v>507</v>
      </c>
      <c r="M709">
        <v>112</v>
      </c>
      <c r="O709">
        <v>10</v>
      </c>
      <c r="P709">
        <v>717</v>
      </c>
      <c r="Q709">
        <v>483</v>
      </c>
      <c r="R709">
        <v>112</v>
      </c>
      <c r="S709">
        <v>351</v>
      </c>
      <c r="T709">
        <v>106</v>
      </c>
      <c r="U709">
        <v>62</v>
      </c>
      <c r="V709">
        <v>239</v>
      </c>
      <c r="W709">
        <v>700</v>
      </c>
      <c r="X709">
        <v>175</v>
      </c>
      <c r="Z709">
        <v>500</v>
      </c>
      <c r="AA709">
        <v>21</v>
      </c>
      <c r="AB709">
        <v>661</v>
      </c>
      <c r="AC709">
        <v>362</v>
      </c>
      <c r="AD709">
        <v>26</v>
      </c>
      <c r="AE709">
        <v>667</v>
      </c>
      <c r="AF709">
        <v>1116</v>
      </c>
      <c r="AG709">
        <v>705</v>
      </c>
      <c r="AH709">
        <v>209</v>
      </c>
      <c r="AI709">
        <v>322</v>
      </c>
      <c r="AJ709">
        <v>48</v>
      </c>
      <c r="AK709">
        <v>1590</v>
      </c>
      <c r="AL709">
        <v>1306</v>
      </c>
      <c r="AM709">
        <v>12</v>
      </c>
      <c r="AO709">
        <v>262</v>
      </c>
      <c r="AQ709">
        <v>186</v>
      </c>
      <c r="AR709">
        <v>538</v>
      </c>
      <c r="AS709">
        <v>1708</v>
      </c>
      <c r="AU709">
        <v>881</v>
      </c>
      <c r="AV709">
        <v>122</v>
      </c>
      <c r="AW709">
        <v>138</v>
      </c>
      <c r="AX709">
        <v>224</v>
      </c>
      <c r="AY709">
        <v>206</v>
      </c>
      <c r="AZ709">
        <v>171</v>
      </c>
    </row>
    <row r="710" spans="1:52">
      <c r="A710" t="str">
        <f t="shared" si="58"/>
        <v>2017</v>
      </c>
      <c r="B710" t="str">
        <f t="shared" si="59"/>
        <v>December</v>
      </c>
      <c r="C710" s="2">
        <v>43077</v>
      </c>
      <c r="D710" s="1" t="str">
        <f t="shared" si="55"/>
        <v>OK</v>
      </c>
      <c r="E710">
        <f t="shared" si="56"/>
        <v>1</v>
      </c>
      <c r="F710">
        <f t="shared" si="57"/>
        <v>0</v>
      </c>
      <c r="G710" s="13">
        <v>43077</v>
      </c>
      <c r="I710">
        <v>485</v>
      </c>
      <c r="J710">
        <v>317</v>
      </c>
      <c r="K710">
        <v>367</v>
      </c>
      <c r="L710">
        <v>462</v>
      </c>
      <c r="M710">
        <v>90</v>
      </c>
      <c r="O710">
        <v>23</v>
      </c>
      <c r="P710">
        <v>651</v>
      </c>
      <c r="Q710">
        <v>532</v>
      </c>
      <c r="R710">
        <v>101</v>
      </c>
      <c r="S710">
        <v>318</v>
      </c>
      <c r="T710">
        <v>100</v>
      </c>
      <c r="U710">
        <v>51</v>
      </c>
      <c r="V710">
        <v>206</v>
      </c>
      <c r="W710">
        <v>670</v>
      </c>
      <c r="X710">
        <v>152</v>
      </c>
      <c r="Z710">
        <v>452</v>
      </c>
      <c r="AA710">
        <v>27</v>
      </c>
      <c r="AB710">
        <v>694</v>
      </c>
      <c r="AC710">
        <v>321</v>
      </c>
      <c r="AD710">
        <v>26</v>
      </c>
      <c r="AE710">
        <v>640</v>
      </c>
      <c r="AF710">
        <v>1187</v>
      </c>
      <c r="AG710">
        <v>716</v>
      </c>
      <c r="AH710">
        <v>215</v>
      </c>
      <c r="AI710">
        <v>242</v>
      </c>
      <c r="AJ710">
        <v>66</v>
      </c>
      <c r="AK710">
        <v>1514</v>
      </c>
      <c r="AL710">
        <v>1280</v>
      </c>
      <c r="AM710">
        <v>13</v>
      </c>
      <c r="AO710">
        <v>280</v>
      </c>
      <c r="AQ710">
        <v>194</v>
      </c>
      <c r="AR710">
        <v>460</v>
      </c>
      <c r="AS710">
        <v>1605</v>
      </c>
      <c r="AU710">
        <v>936</v>
      </c>
      <c r="AV710">
        <v>91</v>
      </c>
      <c r="AW710">
        <v>97</v>
      </c>
      <c r="AX710">
        <v>212</v>
      </c>
      <c r="AY710">
        <v>203</v>
      </c>
      <c r="AZ710">
        <v>198</v>
      </c>
    </row>
    <row r="711" spans="1:52">
      <c r="A711" t="str">
        <f t="shared" si="58"/>
        <v>2017</v>
      </c>
      <c r="B711" t="str">
        <f t="shared" si="59"/>
        <v>December</v>
      </c>
      <c r="C711" s="2">
        <v>43078</v>
      </c>
      <c r="D711" s="1" t="str">
        <f t="shared" si="55"/>
        <v>OK</v>
      </c>
      <c r="E711">
        <f t="shared" si="56"/>
        <v>0</v>
      </c>
      <c r="F711">
        <f t="shared" si="57"/>
        <v>1</v>
      </c>
      <c r="G711" s="13">
        <v>43078</v>
      </c>
      <c r="I711">
        <v>228</v>
      </c>
      <c r="J711">
        <v>100</v>
      </c>
      <c r="K711">
        <v>343</v>
      </c>
      <c r="L711">
        <v>180</v>
      </c>
      <c r="M711">
        <v>133</v>
      </c>
      <c r="O711">
        <v>41</v>
      </c>
      <c r="P711">
        <v>246</v>
      </c>
      <c r="Q711">
        <v>218</v>
      </c>
      <c r="R711">
        <v>34</v>
      </c>
      <c r="S711">
        <v>236</v>
      </c>
      <c r="T711">
        <v>79</v>
      </c>
      <c r="U711">
        <v>32</v>
      </c>
      <c r="V711">
        <v>97</v>
      </c>
      <c r="W711">
        <v>426</v>
      </c>
      <c r="X711">
        <v>210</v>
      </c>
      <c r="Z711">
        <v>401</v>
      </c>
      <c r="AA711">
        <v>23</v>
      </c>
      <c r="AB711">
        <v>350</v>
      </c>
      <c r="AC711">
        <v>545</v>
      </c>
      <c r="AD711">
        <v>47</v>
      </c>
      <c r="AE711">
        <v>284</v>
      </c>
      <c r="AF711">
        <v>465</v>
      </c>
      <c r="AG711">
        <v>616</v>
      </c>
      <c r="AH711">
        <v>272</v>
      </c>
      <c r="AI711">
        <v>273</v>
      </c>
      <c r="AJ711">
        <v>56</v>
      </c>
      <c r="AK711">
        <v>1302</v>
      </c>
      <c r="AL711">
        <v>1023</v>
      </c>
      <c r="AM711">
        <v>10</v>
      </c>
      <c r="AO711">
        <v>159</v>
      </c>
      <c r="AQ711">
        <v>174</v>
      </c>
      <c r="AR711">
        <v>232</v>
      </c>
      <c r="AS711">
        <v>1591</v>
      </c>
      <c r="AU711">
        <v>779</v>
      </c>
      <c r="AV711">
        <v>170</v>
      </c>
      <c r="AW711">
        <v>274</v>
      </c>
      <c r="AX711">
        <v>124</v>
      </c>
      <c r="AY711">
        <v>100</v>
      </c>
      <c r="AZ711">
        <v>264</v>
      </c>
    </row>
    <row r="712" spans="1:52">
      <c r="A712" t="str">
        <f t="shared" si="58"/>
        <v>2017</v>
      </c>
      <c r="B712" t="str">
        <f t="shared" si="59"/>
        <v>December</v>
      </c>
      <c r="C712" s="2">
        <v>43079</v>
      </c>
      <c r="D712" s="1" t="str">
        <f t="shared" si="55"/>
        <v>OK</v>
      </c>
      <c r="E712">
        <f t="shared" si="56"/>
        <v>0</v>
      </c>
      <c r="F712">
        <f t="shared" si="57"/>
        <v>1</v>
      </c>
      <c r="G712" s="13">
        <v>43079</v>
      </c>
      <c r="I712">
        <v>226</v>
      </c>
      <c r="J712">
        <v>77</v>
      </c>
      <c r="K712">
        <v>331</v>
      </c>
      <c r="L712">
        <v>166</v>
      </c>
      <c r="M712">
        <v>119</v>
      </c>
      <c r="O712">
        <v>24</v>
      </c>
      <c r="P712">
        <v>239</v>
      </c>
      <c r="Q712">
        <v>292</v>
      </c>
      <c r="R712">
        <v>19</v>
      </c>
      <c r="S712">
        <v>219</v>
      </c>
      <c r="T712">
        <v>89</v>
      </c>
      <c r="U712">
        <v>22</v>
      </c>
      <c r="V712">
        <v>71</v>
      </c>
      <c r="W712">
        <v>331</v>
      </c>
      <c r="X712">
        <v>209</v>
      </c>
      <c r="Z712">
        <v>326</v>
      </c>
      <c r="AA712">
        <v>42</v>
      </c>
      <c r="AB712">
        <v>269</v>
      </c>
      <c r="AC712">
        <v>633</v>
      </c>
      <c r="AD712">
        <v>33</v>
      </c>
      <c r="AE712">
        <v>200</v>
      </c>
      <c r="AF712">
        <v>479</v>
      </c>
      <c r="AG712">
        <v>718</v>
      </c>
      <c r="AH712">
        <v>185</v>
      </c>
      <c r="AI712">
        <v>513</v>
      </c>
      <c r="AJ712">
        <v>29</v>
      </c>
      <c r="AK712">
        <v>1084</v>
      </c>
      <c r="AL712">
        <v>777</v>
      </c>
      <c r="AM712">
        <v>12</v>
      </c>
      <c r="AO712">
        <v>170</v>
      </c>
      <c r="AQ712">
        <v>220</v>
      </c>
      <c r="AR712">
        <v>170</v>
      </c>
      <c r="AS712">
        <v>1229</v>
      </c>
      <c r="AU712">
        <v>662</v>
      </c>
      <c r="AV712">
        <v>137</v>
      </c>
      <c r="AW712">
        <v>363</v>
      </c>
      <c r="AX712">
        <v>78</v>
      </c>
      <c r="AY712">
        <v>109</v>
      </c>
      <c r="AZ712">
        <v>354</v>
      </c>
    </row>
    <row r="713" spans="1:52">
      <c r="A713" t="str">
        <f t="shared" si="58"/>
        <v>2017</v>
      </c>
      <c r="B713" t="str">
        <f t="shared" si="59"/>
        <v>December</v>
      </c>
      <c r="C713" s="2">
        <v>43080</v>
      </c>
      <c r="D713" s="1" t="str">
        <f t="shared" si="55"/>
        <v>OK</v>
      </c>
      <c r="E713">
        <f t="shared" si="56"/>
        <v>1</v>
      </c>
      <c r="F713">
        <f t="shared" si="57"/>
        <v>0</v>
      </c>
      <c r="G713" s="13">
        <v>43080</v>
      </c>
      <c r="I713">
        <v>423</v>
      </c>
      <c r="J713">
        <v>327</v>
      </c>
      <c r="K713">
        <v>358</v>
      </c>
      <c r="L713">
        <v>468</v>
      </c>
      <c r="M713">
        <v>84</v>
      </c>
      <c r="O713">
        <v>31</v>
      </c>
      <c r="P713">
        <v>705</v>
      </c>
      <c r="Q713">
        <v>495</v>
      </c>
      <c r="R713">
        <v>80</v>
      </c>
      <c r="S713">
        <v>345</v>
      </c>
      <c r="T713">
        <v>83</v>
      </c>
      <c r="U713">
        <v>49</v>
      </c>
      <c r="V713">
        <v>233</v>
      </c>
      <c r="W713">
        <v>712</v>
      </c>
      <c r="X713">
        <v>164</v>
      </c>
      <c r="Z713">
        <v>462</v>
      </c>
      <c r="AA713">
        <v>18</v>
      </c>
      <c r="AB713">
        <v>722</v>
      </c>
      <c r="AC713">
        <v>351</v>
      </c>
      <c r="AD713">
        <v>38</v>
      </c>
      <c r="AE713">
        <v>658</v>
      </c>
      <c r="AF713">
        <v>1171</v>
      </c>
      <c r="AG713">
        <v>733</v>
      </c>
      <c r="AH713">
        <v>162</v>
      </c>
      <c r="AI713">
        <v>310</v>
      </c>
      <c r="AJ713">
        <v>66</v>
      </c>
      <c r="AK713">
        <v>1518</v>
      </c>
      <c r="AL713">
        <v>1240</v>
      </c>
      <c r="AM713">
        <v>11</v>
      </c>
      <c r="AO713">
        <v>271</v>
      </c>
      <c r="AQ713">
        <v>186</v>
      </c>
      <c r="AR713">
        <v>480</v>
      </c>
      <c r="AS713">
        <v>1567</v>
      </c>
      <c r="AU713">
        <v>875</v>
      </c>
      <c r="AV713">
        <v>167</v>
      </c>
      <c r="AW713">
        <v>95</v>
      </c>
      <c r="AX713">
        <v>229</v>
      </c>
      <c r="AY713">
        <v>175</v>
      </c>
      <c r="AZ713">
        <v>187</v>
      </c>
    </row>
    <row r="714" spans="1:52">
      <c r="A714" t="str">
        <f t="shared" si="58"/>
        <v>2017</v>
      </c>
      <c r="B714" t="str">
        <f t="shared" si="59"/>
        <v>December</v>
      </c>
      <c r="C714" s="2">
        <v>43081</v>
      </c>
      <c r="D714" s="1" t="str">
        <f t="shared" si="55"/>
        <v>OK</v>
      </c>
      <c r="E714">
        <f t="shared" si="56"/>
        <v>1</v>
      </c>
      <c r="F714">
        <f t="shared" si="57"/>
        <v>0</v>
      </c>
      <c r="G714" s="13">
        <v>43081</v>
      </c>
      <c r="I714">
        <v>530</v>
      </c>
      <c r="J714">
        <v>356</v>
      </c>
      <c r="K714">
        <v>442</v>
      </c>
      <c r="L714">
        <v>527</v>
      </c>
      <c r="M714">
        <v>98</v>
      </c>
      <c r="O714">
        <v>23</v>
      </c>
      <c r="P714">
        <v>774</v>
      </c>
      <c r="Q714">
        <v>564</v>
      </c>
      <c r="R714">
        <v>109</v>
      </c>
      <c r="S714">
        <v>368</v>
      </c>
      <c r="T714">
        <v>97</v>
      </c>
      <c r="U714">
        <v>57</v>
      </c>
      <c r="V714">
        <v>222</v>
      </c>
      <c r="W714">
        <v>753</v>
      </c>
      <c r="X714">
        <v>182</v>
      </c>
      <c r="Z714">
        <v>477</v>
      </c>
      <c r="AA714">
        <v>18</v>
      </c>
      <c r="AB714">
        <v>728</v>
      </c>
      <c r="AC714">
        <v>401</v>
      </c>
      <c r="AD714">
        <v>56</v>
      </c>
      <c r="AE714">
        <v>726</v>
      </c>
      <c r="AF714">
        <v>1229</v>
      </c>
      <c r="AG714">
        <v>827</v>
      </c>
      <c r="AH714">
        <v>148</v>
      </c>
      <c r="AI714">
        <v>320</v>
      </c>
      <c r="AJ714">
        <v>72</v>
      </c>
      <c r="AK714">
        <v>1620</v>
      </c>
      <c r="AL714">
        <v>1392</v>
      </c>
      <c r="AM714">
        <v>14</v>
      </c>
      <c r="AO714">
        <v>284</v>
      </c>
      <c r="AQ714">
        <v>215</v>
      </c>
      <c r="AR714">
        <v>496</v>
      </c>
      <c r="AS714">
        <v>1838</v>
      </c>
      <c r="AU714">
        <v>984</v>
      </c>
      <c r="AV714">
        <v>98</v>
      </c>
      <c r="AW714">
        <v>179</v>
      </c>
      <c r="AX714">
        <v>208</v>
      </c>
      <c r="AY714">
        <v>194</v>
      </c>
      <c r="AZ714">
        <v>188</v>
      </c>
    </row>
    <row r="715" spans="1:52">
      <c r="A715" t="str">
        <f t="shared" si="58"/>
        <v>2017</v>
      </c>
      <c r="B715" t="str">
        <f t="shared" si="59"/>
        <v>December</v>
      </c>
      <c r="C715" s="2">
        <v>43082</v>
      </c>
      <c r="D715" s="1" t="str">
        <f t="shared" si="55"/>
        <v>OK</v>
      </c>
      <c r="E715">
        <f t="shared" si="56"/>
        <v>1</v>
      </c>
      <c r="F715">
        <f t="shared" si="57"/>
        <v>0</v>
      </c>
      <c r="G715" s="13">
        <v>43082</v>
      </c>
      <c r="I715">
        <v>489</v>
      </c>
      <c r="J715">
        <v>304</v>
      </c>
      <c r="K715">
        <v>365</v>
      </c>
      <c r="L715">
        <v>438</v>
      </c>
      <c r="M715">
        <v>112</v>
      </c>
      <c r="O715">
        <v>22</v>
      </c>
      <c r="P715">
        <v>721</v>
      </c>
      <c r="Q715">
        <v>502</v>
      </c>
      <c r="R715">
        <v>114</v>
      </c>
      <c r="S715">
        <v>341</v>
      </c>
      <c r="T715">
        <v>101</v>
      </c>
      <c r="U715">
        <v>68</v>
      </c>
      <c r="V715">
        <v>207</v>
      </c>
      <c r="W715">
        <v>685</v>
      </c>
      <c r="X715">
        <v>190</v>
      </c>
      <c r="Z715">
        <v>569</v>
      </c>
      <c r="AA715">
        <v>11</v>
      </c>
      <c r="AB715">
        <v>566</v>
      </c>
      <c r="AC715">
        <v>395</v>
      </c>
      <c r="AD715">
        <v>43</v>
      </c>
      <c r="AE715">
        <v>571</v>
      </c>
      <c r="AF715">
        <v>1127</v>
      </c>
      <c r="AG715">
        <v>737</v>
      </c>
      <c r="AH715">
        <v>214</v>
      </c>
      <c r="AI715">
        <v>310</v>
      </c>
      <c r="AJ715">
        <v>60</v>
      </c>
      <c r="AK715">
        <v>1539</v>
      </c>
      <c r="AL715">
        <v>1349</v>
      </c>
      <c r="AM715">
        <v>12</v>
      </c>
      <c r="AO715">
        <v>256</v>
      </c>
      <c r="AQ715">
        <v>191</v>
      </c>
      <c r="AR715">
        <v>481</v>
      </c>
      <c r="AS715">
        <v>1617</v>
      </c>
      <c r="AU715">
        <v>937</v>
      </c>
      <c r="AV715">
        <v>126</v>
      </c>
      <c r="AW715">
        <v>127</v>
      </c>
      <c r="AX715">
        <v>207</v>
      </c>
      <c r="AY715">
        <v>216</v>
      </c>
      <c r="AZ715">
        <v>215</v>
      </c>
    </row>
    <row r="716" spans="1:52">
      <c r="A716" t="str">
        <f t="shared" si="58"/>
        <v>2017</v>
      </c>
      <c r="B716" t="str">
        <f t="shared" si="59"/>
        <v>December</v>
      </c>
      <c r="C716" s="2">
        <v>43083</v>
      </c>
      <c r="D716" s="1" t="str">
        <f t="shared" si="55"/>
        <v>OK</v>
      </c>
      <c r="E716">
        <f t="shared" si="56"/>
        <v>1</v>
      </c>
      <c r="F716">
        <f t="shared" si="57"/>
        <v>0</v>
      </c>
      <c r="G716" s="13">
        <v>43083</v>
      </c>
      <c r="I716">
        <v>436</v>
      </c>
      <c r="J716">
        <v>297</v>
      </c>
      <c r="K716">
        <v>321</v>
      </c>
      <c r="L716">
        <v>423</v>
      </c>
      <c r="M716">
        <v>81</v>
      </c>
      <c r="O716">
        <v>14</v>
      </c>
      <c r="P716">
        <v>625</v>
      </c>
      <c r="Q716">
        <v>451</v>
      </c>
      <c r="R716">
        <v>106</v>
      </c>
      <c r="S716">
        <v>304</v>
      </c>
      <c r="T716">
        <v>129</v>
      </c>
      <c r="U716">
        <v>45</v>
      </c>
      <c r="V716">
        <v>216</v>
      </c>
      <c r="W716">
        <v>667</v>
      </c>
      <c r="X716">
        <v>157</v>
      </c>
      <c r="Z716">
        <v>439</v>
      </c>
      <c r="AA716">
        <v>20</v>
      </c>
      <c r="AB716">
        <v>602</v>
      </c>
      <c r="AC716">
        <v>354</v>
      </c>
      <c r="AD716">
        <v>46</v>
      </c>
      <c r="AE716">
        <v>596</v>
      </c>
      <c r="AF716">
        <v>1006</v>
      </c>
      <c r="AG716">
        <v>670</v>
      </c>
      <c r="AH716">
        <v>181</v>
      </c>
      <c r="AI716">
        <v>327</v>
      </c>
      <c r="AJ716">
        <v>61</v>
      </c>
      <c r="AK716">
        <v>1325</v>
      </c>
      <c r="AL716">
        <v>1212</v>
      </c>
      <c r="AM716">
        <v>15</v>
      </c>
      <c r="AO716">
        <v>238</v>
      </c>
      <c r="AQ716">
        <v>183</v>
      </c>
      <c r="AR716">
        <v>470</v>
      </c>
      <c r="AS716">
        <v>1444</v>
      </c>
      <c r="AU716">
        <v>821</v>
      </c>
      <c r="AV716">
        <v>111</v>
      </c>
      <c r="AW716">
        <v>138</v>
      </c>
      <c r="AX716">
        <v>176</v>
      </c>
      <c r="AY716">
        <v>174</v>
      </c>
      <c r="AZ716">
        <v>136</v>
      </c>
    </row>
    <row r="717" spans="1:52">
      <c r="A717" t="str">
        <f t="shared" si="58"/>
        <v>2017</v>
      </c>
      <c r="B717" t="str">
        <f t="shared" si="59"/>
        <v>December</v>
      </c>
      <c r="C717" s="2">
        <v>43084</v>
      </c>
      <c r="D717" s="1" t="str">
        <f t="shared" si="55"/>
        <v>OK</v>
      </c>
      <c r="E717">
        <f t="shared" si="56"/>
        <v>1</v>
      </c>
      <c r="F717">
        <f t="shared" si="57"/>
        <v>0</v>
      </c>
      <c r="G717" s="13">
        <v>43084</v>
      </c>
      <c r="I717">
        <v>399</v>
      </c>
      <c r="J717">
        <v>255</v>
      </c>
      <c r="K717">
        <v>359</v>
      </c>
      <c r="L717">
        <v>353</v>
      </c>
      <c r="M717">
        <v>75</v>
      </c>
      <c r="O717">
        <v>17</v>
      </c>
      <c r="P717">
        <v>639</v>
      </c>
      <c r="Q717">
        <v>377</v>
      </c>
      <c r="R717">
        <v>97</v>
      </c>
      <c r="S717">
        <v>294</v>
      </c>
      <c r="T717">
        <v>90</v>
      </c>
      <c r="U717">
        <v>62</v>
      </c>
      <c r="V717">
        <v>188</v>
      </c>
      <c r="W717">
        <v>540</v>
      </c>
      <c r="X717">
        <v>147</v>
      </c>
      <c r="Z717">
        <v>436</v>
      </c>
      <c r="AA717">
        <v>11</v>
      </c>
      <c r="AB717">
        <v>505</v>
      </c>
      <c r="AC717">
        <v>319</v>
      </c>
      <c r="AD717">
        <v>76</v>
      </c>
      <c r="AE717">
        <v>545</v>
      </c>
      <c r="AF717">
        <v>995</v>
      </c>
      <c r="AG717">
        <v>562</v>
      </c>
      <c r="AH717">
        <v>184</v>
      </c>
      <c r="AI717">
        <v>239</v>
      </c>
      <c r="AJ717">
        <v>67</v>
      </c>
      <c r="AK717">
        <v>1394</v>
      </c>
      <c r="AL717">
        <v>1196</v>
      </c>
      <c r="AM717">
        <v>16</v>
      </c>
      <c r="AO717">
        <v>184</v>
      </c>
      <c r="AQ717">
        <v>169</v>
      </c>
      <c r="AR717">
        <v>420</v>
      </c>
      <c r="AS717">
        <v>1483</v>
      </c>
      <c r="AU717">
        <v>888</v>
      </c>
      <c r="AV717">
        <v>87</v>
      </c>
      <c r="AW717">
        <v>97</v>
      </c>
      <c r="AX717">
        <v>191</v>
      </c>
      <c r="AY717">
        <v>190</v>
      </c>
      <c r="AZ717">
        <v>185</v>
      </c>
    </row>
    <row r="718" spans="1:52">
      <c r="A718" t="str">
        <f t="shared" si="58"/>
        <v>2017</v>
      </c>
      <c r="B718" t="str">
        <f t="shared" si="59"/>
        <v>December</v>
      </c>
      <c r="C718" s="2">
        <v>43085</v>
      </c>
      <c r="D718" s="1" t="str">
        <f t="shared" si="55"/>
        <v>OK</v>
      </c>
      <c r="E718">
        <f t="shared" si="56"/>
        <v>0</v>
      </c>
      <c r="F718">
        <f t="shared" si="57"/>
        <v>1</v>
      </c>
      <c r="G718" s="13">
        <v>43085</v>
      </c>
      <c r="I718">
        <v>205</v>
      </c>
      <c r="J718">
        <v>137</v>
      </c>
      <c r="K718">
        <v>328</v>
      </c>
      <c r="L718">
        <v>176</v>
      </c>
      <c r="M718">
        <v>141</v>
      </c>
      <c r="O718">
        <v>26</v>
      </c>
      <c r="P718">
        <v>318</v>
      </c>
      <c r="Q718">
        <v>205</v>
      </c>
      <c r="R718">
        <v>41</v>
      </c>
      <c r="S718">
        <v>233</v>
      </c>
      <c r="T718">
        <v>90</v>
      </c>
      <c r="U718">
        <v>33</v>
      </c>
      <c r="V718">
        <v>92</v>
      </c>
      <c r="W718">
        <v>417</v>
      </c>
      <c r="X718">
        <v>285</v>
      </c>
      <c r="Z718">
        <v>388</v>
      </c>
      <c r="AA718">
        <v>26</v>
      </c>
      <c r="AB718">
        <v>280</v>
      </c>
      <c r="AC718">
        <v>671</v>
      </c>
      <c r="AD718">
        <v>79</v>
      </c>
      <c r="AE718">
        <v>237</v>
      </c>
      <c r="AF718">
        <v>501</v>
      </c>
      <c r="AG718">
        <v>632</v>
      </c>
      <c r="AH718">
        <v>183</v>
      </c>
      <c r="AI718">
        <v>260</v>
      </c>
      <c r="AJ718">
        <v>57</v>
      </c>
      <c r="AK718">
        <v>1190</v>
      </c>
      <c r="AL718">
        <v>861</v>
      </c>
      <c r="AM718">
        <v>11</v>
      </c>
      <c r="AO718">
        <v>149</v>
      </c>
      <c r="AQ718">
        <v>202</v>
      </c>
      <c r="AR718">
        <v>236</v>
      </c>
      <c r="AS718">
        <v>1445</v>
      </c>
      <c r="AU718">
        <v>665</v>
      </c>
      <c r="AV718">
        <v>176</v>
      </c>
      <c r="AW718">
        <v>273</v>
      </c>
      <c r="AX718">
        <v>100</v>
      </c>
      <c r="AY718">
        <v>91</v>
      </c>
      <c r="AZ718">
        <v>294</v>
      </c>
    </row>
    <row r="719" spans="1:52">
      <c r="A719" t="str">
        <f t="shared" si="58"/>
        <v>2017</v>
      </c>
      <c r="B719" t="str">
        <f t="shared" si="59"/>
        <v>December</v>
      </c>
      <c r="C719" s="2">
        <v>43086</v>
      </c>
      <c r="D719" s="1" t="str">
        <f t="shared" si="55"/>
        <v>OK</v>
      </c>
      <c r="E719">
        <f t="shared" si="56"/>
        <v>0</v>
      </c>
      <c r="F719">
        <f t="shared" si="57"/>
        <v>1</v>
      </c>
      <c r="G719" s="13">
        <v>43086</v>
      </c>
      <c r="I719">
        <v>236</v>
      </c>
      <c r="J719">
        <v>96</v>
      </c>
      <c r="K719">
        <v>413</v>
      </c>
      <c r="L719">
        <v>153</v>
      </c>
      <c r="M719">
        <v>128</v>
      </c>
      <c r="O719">
        <v>35</v>
      </c>
      <c r="P719">
        <v>274</v>
      </c>
      <c r="Q719">
        <v>270</v>
      </c>
      <c r="R719">
        <v>34</v>
      </c>
      <c r="S719">
        <v>216</v>
      </c>
      <c r="T719">
        <v>93</v>
      </c>
      <c r="U719">
        <v>9</v>
      </c>
      <c r="V719">
        <v>68</v>
      </c>
      <c r="W719">
        <v>308</v>
      </c>
      <c r="X719">
        <v>181</v>
      </c>
      <c r="Z719">
        <v>383</v>
      </c>
      <c r="AA719">
        <v>22</v>
      </c>
      <c r="AB719">
        <v>370</v>
      </c>
      <c r="AC719">
        <v>596</v>
      </c>
      <c r="AD719">
        <v>34</v>
      </c>
      <c r="AE719">
        <v>268</v>
      </c>
      <c r="AF719">
        <v>551</v>
      </c>
      <c r="AG719">
        <v>801</v>
      </c>
      <c r="AH719">
        <v>130</v>
      </c>
      <c r="AI719">
        <v>491</v>
      </c>
      <c r="AJ719">
        <v>56</v>
      </c>
      <c r="AK719">
        <v>1378</v>
      </c>
      <c r="AL719">
        <v>944</v>
      </c>
      <c r="AM719">
        <v>12</v>
      </c>
      <c r="AO719">
        <v>132</v>
      </c>
      <c r="AQ719">
        <v>214</v>
      </c>
      <c r="AR719">
        <v>170</v>
      </c>
      <c r="AS719">
        <v>1625</v>
      </c>
      <c r="AU719">
        <v>737</v>
      </c>
      <c r="AV719">
        <v>1579</v>
      </c>
      <c r="AW719">
        <v>363</v>
      </c>
      <c r="AX719">
        <v>97</v>
      </c>
      <c r="AY719">
        <v>113</v>
      </c>
      <c r="AZ719">
        <v>287</v>
      </c>
    </row>
    <row r="720" spans="1:52">
      <c r="A720" t="str">
        <f t="shared" si="58"/>
        <v>2017</v>
      </c>
      <c r="B720" t="str">
        <f t="shared" si="59"/>
        <v>December</v>
      </c>
      <c r="C720" s="2">
        <v>43087</v>
      </c>
      <c r="D720" s="1" t="str">
        <f t="shared" si="55"/>
        <v>OK</v>
      </c>
      <c r="E720">
        <f t="shared" si="56"/>
        <v>1</v>
      </c>
      <c r="F720">
        <f t="shared" si="57"/>
        <v>0</v>
      </c>
      <c r="G720" s="13">
        <v>43087</v>
      </c>
      <c r="I720">
        <v>385</v>
      </c>
      <c r="J720">
        <v>249</v>
      </c>
      <c r="K720">
        <v>238</v>
      </c>
      <c r="L720">
        <v>381</v>
      </c>
      <c r="M720">
        <v>54</v>
      </c>
      <c r="O720">
        <v>10</v>
      </c>
      <c r="P720">
        <v>639</v>
      </c>
      <c r="Q720">
        <v>429</v>
      </c>
      <c r="R720">
        <v>100</v>
      </c>
      <c r="S720">
        <v>287</v>
      </c>
      <c r="T720">
        <v>94</v>
      </c>
      <c r="U720">
        <v>50</v>
      </c>
      <c r="V720">
        <v>202</v>
      </c>
      <c r="W720">
        <v>690</v>
      </c>
      <c r="X720">
        <v>123</v>
      </c>
      <c r="Z720">
        <v>288</v>
      </c>
      <c r="AA720">
        <v>6</v>
      </c>
      <c r="AB720">
        <v>586</v>
      </c>
      <c r="AC720">
        <v>321</v>
      </c>
      <c r="AD720">
        <v>68</v>
      </c>
      <c r="AE720">
        <v>609</v>
      </c>
      <c r="AF720">
        <v>1052</v>
      </c>
      <c r="AG720">
        <v>582</v>
      </c>
      <c r="AH720">
        <v>184</v>
      </c>
      <c r="AI720">
        <v>314</v>
      </c>
      <c r="AJ720">
        <v>52</v>
      </c>
      <c r="AK720">
        <v>1238</v>
      </c>
      <c r="AL720">
        <v>1003</v>
      </c>
      <c r="AM720">
        <v>11</v>
      </c>
      <c r="AO720">
        <v>230</v>
      </c>
      <c r="AQ720">
        <v>115</v>
      </c>
      <c r="AR720">
        <v>405</v>
      </c>
      <c r="AS720">
        <v>1283</v>
      </c>
      <c r="AU720">
        <v>653</v>
      </c>
      <c r="AV720">
        <v>86</v>
      </c>
      <c r="AW720">
        <v>95</v>
      </c>
      <c r="AX720">
        <v>199</v>
      </c>
      <c r="AY720">
        <v>168</v>
      </c>
      <c r="AZ720">
        <v>141</v>
      </c>
    </row>
    <row r="721" spans="1:52">
      <c r="A721" t="str">
        <f t="shared" si="58"/>
        <v>2017</v>
      </c>
      <c r="B721" t="str">
        <f t="shared" si="59"/>
        <v>December</v>
      </c>
      <c r="C721" s="2">
        <v>43088</v>
      </c>
      <c r="D721" s="1" t="str">
        <f t="shared" si="55"/>
        <v>OK</v>
      </c>
      <c r="E721">
        <f t="shared" si="56"/>
        <v>1</v>
      </c>
      <c r="F721">
        <f t="shared" si="57"/>
        <v>0</v>
      </c>
      <c r="G721" s="13">
        <v>43088</v>
      </c>
      <c r="I721">
        <v>444</v>
      </c>
      <c r="J721">
        <v>289</v>
      </c>
      <c r="K721">
        <v>392</v>
      </c>
      <c r="L721">
        <v>432</v>
      </c>
      <c r="M721">
        <v>165</v>
      </c>
      <c r="O721">
        <v>30</v>
      </c>
      <c r="P721">
        <v>706</v>
      </c>
      <c r="Q721">
        <v>482</v>
      </c>
      <c r="R721">
        <v>91</v>
      </c>
      <c r="S721">
        <v>345</v>
      </c>
      <c r="T721">
        <v>101</v>
      </c>
      <c r="U721">
        <v>56</v>
      </c>
      <c r="V721">
        <v>213</v>
      </c>
      <c r="W721">
        <v>792</v>
      </c>
      <c r="X721">
        <v>159</v>
      </c>
      <c r="Z721">
        <v>407</v>
      </c>
      <c r="AA721">
        <v>15</v>
      </c>
      <c r="AB721">
        <v>669</v>
      </c>
      <c r="AC721">
        <v>413</v>
      </c>
      <c r="AD721">
        <v>54</v>
      </c>
      <c r="AE721">
        <v>650</v>
      </c>
      <c r="AF721">
        <v>1128</v>
      </c>
      <c r="AG721">
        <v>814</v>
      </c>
      <c r="AH721">
        <v>239</v>
      </c>
      <c r="AI721">
        <v>337</v>
      </c>
      <c r="AJ721">
        <v>44</v>
      </c>
      <c r="AK721">
        <v>1494</v>
      </c>
      <c r="AL721">
        <v>1227</v>
      </c>
      <c r="AM721">
        <v>19</v>
      </c>
      <c r="AO721">
        <v>263</v>
      </c>
      <c r="AQ721">
        <v>212</v>
      </c>
      <c r="AR721">
        <v>459</v>
      </c>
      <c r="AS721">
        <v>1642</v>
      </c>
      <c r="AU721">
        <v>874</v>
      </c>
      <c r="AV721">
        <v>151</v>
      </c>
      <c r="AW721">
        <v>179</v>
      </c>
      <c r="AX721">
        <v>202</v>
      </c>
      <c r="AY721">
        <v>210</v>
      </c>
      <c r="AZ721">
        <v>209</v>
      </c>
    </row>
    <row r="722" spans="1:52">
      <c r="A722" t="str">
        <f t="shared" si="58"/>
        <v>2017</v>
      </c>
      <c r="B722" t="str">
        <f t="shared" si="59"/>
        <v>December</v>
      </c>
      <c r="C722" s="2">
        <v>43089</v>
      </c>
      <c r="D722" s="1" t="str">
        <f t="shared" si="55"/>
        <v>OK</v>
      </c>
      <c r="E722">
        <f t="shared" si="56"/>
        <v>1</v>
      </c>
      <c r="F722">
        <f t="shared" si="57"/>
        <v>0</v>
      </c>
      <c r="G722" s="13">
        <v>43089</v>
      </c>
      <c r="I722">
        <v>365</v>
      </c>
      <c r="J722">
        <v>216</v>
      </c>
      <c r="K722">
        <v>237</v>
      </c>
      <c r="L722">
        <v>318</v>
      </c>
      <c r="M722">
        <v>70</v>
      </c>
      <c r="O722">
        <v>20</v>
      </c>
      <c r="P722">
        <v>517</v>
      </c>
      <c r="Q722">
        <v>346</v>
      </c>
      <c r="R722">
        <v>88</v>
      </c>
      <c r="S722">
        <v>235</v>
      </c>
      <c r="T722">
        <v>91</v>
      </c>
      <c r="U722">
        <v>43</v>
      </c>
      <c r="V722">
        <v>179</v>
      </c>
      <c r="W722">
        <v>738</v>
      </c>
      <c r="X722">
        <v>137</v>
      </c>
      <c r="Z722">
        <v>300</v>
      </c>
      <c r="AA722">
        <v>14</v>
      </c>
      <c r="AB722">
        <v>495</v>
      </c>
      <c r="AC722">
        <v>228</v>
      </c>
      <c r="AD722">
        <v>46</v>
      </c>
      <c r="AE722">
        <v>443</v>
      </c>
      <c r="AF722">
        <v>810</v>
      </c>
      <c r="AG722">
        <v>514</v>
      </c>
      <c r="AH722">
        <v>181</v>
      </c>
      <c r="AI722">
        <v>249</v>
      </c>
      <c r="AJ722">
        <v>46</v>
      </c>
      <c r="AK722">
        <v>1049</v>
      </c>
      <c r="AL722">
        <v>961</v>
      </c>
      <c r="AM722">
        <v>22</v>
      </c>
      <c r="AO722">
        <v>187</v>
      </c>
      <c r="AQ722">
        <v>122</v>
      </c>
      <c r="AR722">
        <v>357</v>
      </c>
      <c r="AS722">
        <v>1074</v>
      </c>
      <c r="AU722">
        <v>445</v>
      </c>
      <c r="AV722">
        <v>78</v>
      </c>
      <c r="AW722">
        <v>127</v>
      </c>
      <c r="AX722">
        <v>173</v>
      </c>
      <c r="AY722">
        <v>143</v>
      </c>
      <c r="AZ722">
        <v>143</v>
      </c>
    </row>
    <row r="723" spans="1:52">
      <c r="A723" t="str">
        <f t="shared" si="58"/>
        <v>2017</v>
      </c>
      <c r="B723" t="str">
        <f t="shared" si="59"/>
        <v>December</v>
      </c>
      <c r="C723" s="2">
        <v>43090</v>
      </c>
      <c r="D723" s="1" t="str">
        <f t="shared" si="55"/>
        <v>OK</v>
      </c>
      <c r="E723">
        <f t="shared" si="56"/>
        <v>1</v>
      </c>
      <c r="F723">
        <f t="shared" si="57"/>
        <v>0</v>
      </c>
      <c r="G723" s="13">
        <v>43090</v>
      </c>
      <c r="I723">
        <v>409</v>
      </c>
      <c r="J723">
        <v>291</v>
      </c>
      <c r="K723">
        <v>388</v>
      </c>
      <c r="L723">
        <v>352</v>
      </c>
      <c r="M723">
        <v>109</v>
      </c>
      <c r="O723">
        <v>17</v>
      </c>
      <c r="P723">
        <v>640</v>
      </c>
      <c r="Q723">
        <v>411</v>
      </c>
      <c r="R723">
        <v>107</v>
      </c>
      <c r="S723">
        <v>289</v>
      </c>
      <c r="T723">
        <v>103</v>
      </c>
      <c r="U723">
        <v>54</v>
      </c>
      <c r="V723">
        <v>196</v>
      </c>
      <c r="W723">
        <v>706</v>
      </c>
      <c r="X723">
        <v>156</v>
      </c>
      <c r="Z723">
        <v>394</v>
      </c>
      <c r="AA723">
        <v>17</v>
      </c>
      <c r="AB723">
        <v>623</v>
      </c>
      <c r="AC723">
        <v>358</v>
      </c>
      <c r="AD723">
        <v>73</v>
      </c>
      <c r="AE723">
        <v>548</v>
      </c>
      <c r="AF723">
        <v>934</v>
      </c>
      <c r="AG723">
        <v>694</v>
      </c>
      <c r="AH723">
        <v>192</v>
      </c>
      <c r="AI723">
        <v>75</v>
      </c>
      <c r="AJ723">
        <v>70</v>
      </c>
      <c r="AK723">
        <v>1557</v>
      </c>
      <c r="AL723">
        <v>1245</v>
      </c>
      <c r="AM723">
        <v>19</v>
      </c>
      <c r="AO723">
        <v>214</v>
      </c>
      <c r="AQ723">
        <v>154</v>
      </c>
      <c r="AR723">
        <v>410</v>
      </c>
      <c r="AS723">
        <v>1713</v>
      </c>
      <c r="AU723">
        <v>898</v>
      </c>
      <c r="AV723">
        <v>155</v>
      </c>
      <c r="AW723">
        <v>138</v>
      </c>
      <c r="AX723">
        <v>188</v>
      </c>
      <c r="AY723">
        <v>197</v>
      </c>
      <c r="AZ723">
        <v>188</v>
      </c>
    </row>
    <row r="724" spans="1:52">
      <c r="A724" t="str">
        <f t="shared" si="58"/>
        <v>2017</v>
      </c>
      <c r="B724" t="str">
        <f t="shared" si="59"/>
        <v>December</v>
      </c>
      <c r="C724" s="2">
        <v>43091</v>
      </c>
      <c r="D724" s="1" t="str">
        <f t="shared" si="55"/>
        <v>OK</v>
      </c>
      <c r="E724">
        <f t="shared" si="56"/>
        <v>1</v>
      </c>
      <c r="F724">
        <f t="shared" si="57"/>
        <v>0</v>
      </c>
      <c r="G724" s="13">
        <v>43091</v>
      </c>
      <c r="I724">
        <v>239</v>
      </c>
      <c r="J724">
        <v>208</v>
      </c>
      <c r="K724">
        <v>344</v>
      </c>
      <c r="L724">
        <v>281</v>
      </c>
      <c r="M724">
        <v>99</v>
      </c>
      <c r="O724">
        <v>10</v>
      </c>
      <c r="P724">
        <v>458</v>
      </c>
      <c r="Q724">
        <v>277</v>
      </c>
      <c r="R724">
        <v>55</v>
      </c>
      <c r="S724">
        <v>267</v>
      </c>
      <c r="T724">
        <v>80</v>
      </c>
      <c r="U724">
        <v>23</v>
      </c>
      <c r="V724">
        <v>173</v>
      </c>
      <c r="W724">
        <v>528</v>
      </c>
      <c r="X724">
        <v>122</v>
      </c>
      <c r="Z724">
        <v>325</v>
      </c>
      <c r="AA724">
        <v>15</v>
      </c>
      <c r="AB724">
        <v>436</v>
      </c>
      <c r="AC724">
        <v>266</v>
      </c>
      <c r="AD724">
        <v>63</v>
      </c>
      <c r="AE724">
        <v>406</v>
      </c>
      <c r="AF724">
        <v>672</v>
      </c>
      <c r="AG724">
        <v>510</v>
      </c>
      <c r="AH724">
        <v>180</v>
      </c>
      <c r="AI724">
        <v>220</v>
      </c>
      <c r="AJ724">
        <v>38</v>
      </c>
      <c r="AK724">
        <v>1055</v>
      </c>
      <c r="AL724">
        <v>1071</v>
      </c>
      <c r="AM724">
        <v>11</v>
      </c>
      <c r="AO724">
        <v>172</v>
      </c>
      <c r="AQ724">
        <v>151</v>
      </c>
      <c r="AR724">
        <v>288</v>
      </c>
      <c r="AS724">
        <v>1106</v>
      </c>
      <c r="AU724">
        <v>819</v>
      </c>
      <c r="AV724">
        <v>111</v>
      </c>
      <c r="AW724">
        <v>117</v>
      </c>
      <c r="AX724">
        <v>171</v>
      </c>
      <c r="AY724">
        <v>167</v>
      </c>
      <c r="AZ724">
        <v>168</v>
      </c>
    </row>
    <row r="725" spans="1:52">
      <c r="A725" t="str">
        <f t="shared" si="58"/>
        <v>2017</v>
      </c>
      <c r="B725" t="str">
        <f t="shared" si="59"/>
        <v>December</v>
      </c>
      <c r="C725" s="2">
        <v>43092</v>
      </c>
      <c r="D725" s="1" t="str">
        <f t="shared" si="55"/>
        <v>OK</v>
      </c>
      <c r="E725">
        <f t="shared" si="56"/>
        <v>0</v>
      </c>
      <c r="F725">
        <f t="shared" si="57"/>
        <v>1</v>
      </c>
      <c r="G725" s="13">
        <v>43092</v>
      </c>
      <c r="I725">
        <v>172</v>
      </c>
      <c r="J725">
        <v>92</v>
      </c>
      <c r="K725">
        <v>289</v>
      </c>
      <c r="L725">
        <v>150</v>
      </c>
      <c r="M725">
        <v>138</v>
      </c>
      <c r="O725">
        <v>19</v>
      </c>
      <c r="P725">
        <v>226</v>
      </c>
      <c r="Q725">
        <v>231</v>
      </c>
      <c r="R725">
        <v>33</v>
      </c>
      <c r="S725">
        <v>177</v>
      </c>
      <c r="T725">
        <v>74</v>
      </c>
      <c r="U725">
        <v>19</v>
      </c>
      <c r="V725">
        <v>75</v>
      </c>
      <c r="W725">
        <v>332</v>
      </c>
      <c r="X725">
        <v>214</v>
      </c>
      <c r="Z725">
        <v>357</v>
      </c>
      <c r="AA725">
        <v>46</v>
      </c>
      <c r="AB725">
        <v>287</v>
      </c>
      <c r="AC725">
        <v>525</v>
      </c>
      <c r="AD725">
        <v>62</v>
      </c>
      <c r="AE725">
        <v>186</v>
      </c>
      <c r="AF725">
        <v>429</v>
      </c>
      <c r="AG725">
        <v>641</v>
      </c>
      <c r="AH725">
        <v>189</v>
      </c>
      <c r="AI725">
        <v>179</v>
      </c>
      <c r="AJ725">
        <v>49</v>
      </c>
      <c r="AK725">
        <v>1012</v>
      </c>
      <c r="AL725">
        <v>800</v>
      </c>
      <c r="AM725">
        <v>11</v>
      </c>
      <c r="AO725">
        <v>136</v>
      </c>
      <c r="AQ725">
        <v>181</v>
      </c>
      <c r="AR725">
        <v>128</v>
      </c>
      <c r="AS725">
        <v>1157</v>
      </c>
      <c r="AU725">
        <v>675</v>
      </c>
      <c r="AV725">
        <v>136</v>
      </c>
      <c r="AW725">
        <v>277</v>
      </c>
      <c r="AX725">
        <v>112</v>
      </c>
      <c r="AY725">
        <v>78</v>
      </c>
      <c r="AZ725">
        <v>259</v>
      </c>
    </row>
    <row r="726" spans="1:52">
      <c r="A726" t="str">
        <f t="shared" si="58"/>
        <v>2017</v>
      </c>
      <c r="B726" t="str">
        <f t="shared" si="59"/>
        <v>December</v>
      </c>
      <c r="C726" s="2">
        <v>43093</v>
      </c>
      <c r="D726" s="1" t="str">
        <f t="shared" si="55"/>
        <v>OK</v>
      </c>
      <c r="E726">
        <f t="shared" si="56"/>
        <v>0</v>
      </c>
      <c r="F726">
        <f t="shared" si="57"/>
        <v>1</v>
      </c>
      <c r="G726" s="13">
        <v>43093</v>
      </c>
      <c r="I726">
        <v>208</v>
      </c>
      <c r="J726">
        <v>85</v>
      </c>
      <c r="K726">
        <v>390</v>
      </c>
      <c r="L726">
        <v>92</v>
      </c>
      <c r="M726">
        <v>125</v>
      </c>
      <c r="O726">
        <v>15</v>
      </c>
      <c r="P726">
        <v>270</v>
      </c>
      <c r="Q726">
        <v>246</v>
      </c>
      <c r="R726">
        <v>20</v>
      </c>
      <c r="S726">
        <v>164</v>
      </c>
      <c r="T726">
        <v>69</v>
      </c>
      <c r="U726">
        <v>14</v>
      </c>
      <c r="V726">
        <v>61</v>
      </c>
      <c r="W726">
        <v>341</v>
      </c>
      <c r="X726">
        <v>182</v>
      </c>
      <c r="Z726">
        <v>300</v>
      </c>
      <c r="AA726">
        <v>54</v>
      </c>
      <c r="AB726">
        <v>311</v>
      </c>
      <c r="AC726">
        <v>531</v>
      </c>
      <c r="AD726">
        <v>30</v>
      </c>
      <c r="AE726">
        <v>208</v>
      </c>
      <c r="AF726">
        <v>431</v>
      </c>
      <c r="AG726">
        <v>695</v>
      </c>
      <c r="AH726">
        <v>154</v>
      </c>
      <c r="AI726">
        <v>293</v>
      </c>
      <c r="AJ726">
        <v>41</v>
      </c>
      <c r="AK726">
        <v>1116</v>
      </c>
      <c r="AL726">
        <v>804</v>
      </c>
      <c r="AM726">
        <v>11</v>
      </c>
      <c r="AO726">
        <v>127</v>
      </c>
      <c r="AQ726">
        <v>210</v>
      </c>
      <c r="AR726">
        <v>156</v>
      </c>
      <c r="AS726">
        <v>1237</v>
      </c>
      <c r="AU726">
        <v>714</v>
      </c>
      <c r="AV726">
        <v>127</v>
      </c>
      <c r="AW726">
        <v>278</v>
      </c>
      <c r="AX726">
        <v>71</v>
      </c>
      <c r="AY726">
        <v>108</v>
      </c>
      <c r="AZ726">
        <v>224</v>
      </c>
    </row>
    <row r="727" spans="1:52">
      <c r="A727" t="str">
        <f t="shared" si="58"/>
        <v>2017</v>
      </c>
      <c r="B727" t="str">
        <f t="shared" si="59"/>
        <v>December</v>
      </c>
      <c r="C727" s="2">
        <v>43094</v>
      </c>
      <c r="D727" s="1" t="str">
        <f t="shared" si="55"/>
        <v>OK</v>
      </c>
      <c r="E727">
        <v>0</v>
      </c>
      <c r="F727">
        <v>1</v>
      </c>
      <c r="G727" s="13">
        <v>43094</v>
      </c>
      <c r="I727">
        <v>102</v>
      </c>
      <c r="J727">
        <v>41</v>
      </c>
      <c r="K727">
        <v>168</v>
      </c>
      <c r="L727">
        <v>52</v>
      </c>
      <c r="M727">
        <v>60</v>
      </c>
      <c r="O727">
        <v>9</v>
      </c>
      <c r="P727">
        <v>118</v>
      </c>
      <c r="Q727">
        <v>118</v>
      </c>
      <c r="R727">
        <v>11</v>
      </c>
      <c r="S727">
        <v>84</v>
      </c>
      <c r="T727">
        <v>40</v>
      </c>
      <c r="U727">
        <v>12</v>
      </c>
      <c r="V727">
        <v>26</v>
      </c>
      <c r="W727">
        <v>126</v>
      </c>
      <c r="X727">
        <v>59</v>
      </c>
      <c r="Z727">
        <v>187</v>
      </c>
      <c r="AA727">
        <v>10</v>
      </c>
      <c r="AB727">
        <v>204</v>
      </c>
      <c r="AC727">
        <v>210</v>
      </c>
      <c r="AD727">
        <v>32</v>
      </c>
      <c r="AE727">
        <v>102</v>
      </c>
      <c r="AF727">
        <v>154</v>
      </c>
      <c r="AG727">
        <v>256</v>
      </c>
      <c r="AH727">
        <v>105</v>
      </c>
      <c r="AI727">
        <v>211</v>
      </c>
      <c r="AJ727">
        <v>11</v>
      </c>
      <c r="AK727">
        <v>727</v>
      </c>
      <c r="AL727">
        <v>383</v>
      </c>
      <c r="AM727">
        <v>9</v>
      </c>
      <c r="AO727">
        <v>67</v>
      </c>
      <c r="AQ727">
        <v>92</v>
      </c>
      <c r="AR727">
        <v>83</v>
      </c>
      <c r="AS727">
        <v>913</v>
      </c>
      <c r="AU727">
        <v>384</v>
      </c>
      <c r="AV727">
        <v>97</v>
      </c>
      <c r="AW727">
        <v>65</v>
      </c>
      <c r="AX727">
        <v>33</v>
      </c>
      <c r="AY727">
        <v>51</v>
      </c>
      <c r="AZ727">
        <v>133</v>
      </c>
    </row>
    <row r="728" spans="1:52">
      <c r="A728" t="str">
        <f t="shared" si="58"/>
        <v>2017</v>
      </c>
      <c r="B728" t="str">
        <f t="shared" si="59"/>
        <v>December</v>
      </c>
      <c r="C728" s="2">
        <v>43095</v>
      </c>
      <c r="D728" s="1" t="str">
        <f t="shared" si="55"/>
        <v>OK</v>
      </c>
      <c r="E728">
        <v>0</v>
      </c>
      <c r="F728">
        <v>1</v>
      </c>
      <c r="G728" s="13">
        <v>43095</v>
      </c>
      <c r="I728">
        <v>117</v>
      </c>
      <c r="J728">
        <v>53</v>
      </c>
      <c r="K728">
        <v>155</v>
      </c>
      <c r="L728">
        <v>71</v>
      </c>
      <c r="M728">
        <v>63</v>
      </c>
      <c r="O728">
        <v>6</v>
      </c>
      <c r="P728">
        <v>128</v>
      </c>
      <c r="Q728">
        <v>115</v>
      </c>
      <c r="R728">
        <v>17</v>
      </c>
      <c r="S728">
        <v>99</v>
      </c>
      <c r="T728">
        <v>59</v>
      </c>
      <c r="U728">
        <v>15</v>
      </c>
      <c r="V728">
        <v>34</v>
      </c>
      <c r="W728">
        <v>127</v>
      </c>
      <c r="X728">
        <v>77</v>
      </c>
      <c r="Z728">
        <v>190</v>
      </c>
      <c r="AA728">
        <v>66</v>
      </c>
      <c r="AB728">
        <v>180</v>
      </c>
      <c r="AC728">
        <v>278</v>
      </c>
      <c r="AD728">
        <v>36</v>
      </c>
      <c r="AE728">
        <v>127</v>
      </c>
      <c r="AF728">
        <v>227</v>
      </c>
      <c r="AG728">
        <v>342</v>
      </c>
      <c r="AH728">
        <v>132</v>
      </c>
      <c r="AI728">
        <v>319</v>
      </c>
      <c r="AJ728">
        <v>25</v>
      </c>
      <c r="AK728">
        <v>610</v>
      </c>
      <c r="AL728">
        <v>418</v>
      </c>
      <c r="AM728">
        <v>7</v>
      </c>
      <c r="AO728">
        <v>81</v>
      </c>
      <c r="AQ728">
        <v>133</v>
      </c>
      <c r="AR728">
        <v>96</v>
      </c>
      <c r="AS728">
        <v>708</v>
      </c>
      <c r="AU728">
        <v>435</v>
      </c>
      <c r="AV728">
        <v>204</v>
      </c>
      <c r="AW728">
        <v>133</v>
      </c>
      <c r="AX728">
        <v>49</v>
      </c>
      <c r="AY728">
        <v>88</v>
      </c>
      <c r="AZ728">
        <v>240</v>
      </c>
    </row>
    <row r="729" spans="1:52">
      <c r="A729" t="str">
        <f t="shared" si="58"/>
        <v>2017</v>
      </c>
      <c r="B729" t="str">
        <f t="shared" si="59"/>
        <v>December</v>
      </c>
      <c r="C729" s="2">
        <v>43096</v>
      </c>
      <c r="D729" s="1" t="str">
        <f t="shared" si="55"/>
        <v>OK</v>
      </c>
      <c r="E729">
        <f t="shared" si="56"/>
        <v>1</v>
      </c>
      <c r="F729">
        <f t="shared" si="57"/>
        <v>0</v>
      </c>
      <c r="G729" s="13">
        <v>43096</v>
      </c>
      <c r="I729">
        <v>236</v>
      </c>
      <c r="J729">
        <v>107</v>
      </c>
      <c r="K729">
        <v>239</v>
      </c>
      <c r="L729">
        <v>131</v>
      </c>
      <c r="M729">
        <v>89</v>
      </c>
      <c r="O729">
        <v>15</v>
      </c>
      <c r="P729">
        <v>302</v>
      </c>
      <c r="Q729">
        <v>243</v>
      </c>
      <c r="R729">
        <v>32</v>
      </c>
      <c r="S729">
        <v>174</v>
      </c>
      <c r="T729">
        <v>83</v>
      </c>
      <c r="U729">
        <v>25</v>
      </c>
      <c r="V729">
        <v>46</v>
      </c>
      <c r="W729">
        <v>301</v>
      </c>
      <c r="X729">
        <v>180</v>
      </c>
      <c r="Z729">
        <v>301</v>
      </c>
      <c r="AA729">
        <v>78</v>
      </c>
      <c r="AB729">
        <v>322</v>
      </c>
      <c r="AC729">
        <v>507</v>
      </c>
      <c r="AD729">
        <v>67</v>
      </c>
      <c r="AE729">
        <v>233</v>
      </c>
      <c r="AF729">
        <v>487</v>
      </c>
      <c r="AG729">
        <v>672</v>
      </c>
      <c r="AH729">
        <v>252</v>
      </c>
      <c r="AI729">
        <v>536</v>
      </c>
      <c r="AJ729">
        <v>41</v>
      </c>
      <c r="AK729">
        <v>1074</v>
      </c>
      <c r="AL729">
        <v>766</v>
      </c>
      <c r="AM729">
        <v>16</v>
      </c>
      <c r="AO729">
        <v>132</v>
      </c>
      <c r="AQ729">
        <v>215</v>
      </c>
      <c r="AR729">
        <v>167</v>
      </c>
      <c r="AS729">
        <v>1257</v>
      </c>
      <c r="AU729">
        <v>673</v>
      </c>
      <c r="AV729">
        <v>198</v>
      </c>
      <c r="AW729">
        <v>217</v>
      </c>
      <c r="AX729">
        <v>82</v>
      </c>
      <c r="AY729">
        <v>109</v>
      </c>
      <c r="AZ729">
        <v>300</v>
      </c>
    </row>
    <row r="730" spans="1:52">
      <c r="A730" t="str">
        <f t="shared" si="58"/>
        <v>2017</v>
      </c>
      <c r="B730" t="str">
        <f t="shared" si="59"/>
        <v>December</v>
      </c>
      <c r="C730" s="2">
        <v>43097</v>
      </c>
      <c r="D730" s="1" t="str">
        <f t="shared" si="55"/>
        <v>OK</v>
      </c>
      <c r="E730">
        <f t="shared" si="56"/>
        <v>1</v>
      </c>
      <c r="F730">
        <f t="shared" si="57"/>
        <v>0</v>
      </c>
      <c r="G730" s="13">
        <v>43097</v>
      </c>
      <c r="I730">
        <v>248</v>
      </c>
      <c r="J730">
        <v>95</v>
      </c>
      <c r="K730">
        <v>274</v>
      </c>
      <c r="L730">
        <v>113</v>
      </c>
      <c r="M730">
        <v>124</v>
      </c>
      <c r="O730">
        <v>32</v>
      </c>
      <c r="P730">
        <v>287</v>
      </c>
      <c r="Q730">
        <v>255</v>
      </c>
      <c r="R730">
        <v>34</v>
      </c>
      <c r="S730">
        <v>150</v>
      </c>
      <c r="T730">
        <v>79</v>
      </c>
      <c r="U730">
        <v>38</v>
      </c>
      <c r="V730">
        <v>68</v>
      </c>
      <c r="W730">
        <v>304</v>
      </c>
      <c r="X730">
        <v>147</v>
      </c>
      <c r="Z730">
        <v>314</v>
      </c>
      <c r="AA730">
        <v>109</v>
      </c>
      <c r="AB730">
        <v>370</v>
      </c>
      <c r="AC730">
        <v>445</v>
      </c>
      <c r="AD730">
        <v>64</v>
      </c>
      <c r="AE730">
        <v>279</v>
      </c>
      <c r="AF730">
        <v>533</v>
      </c>
      <c r="AG730">
        <v>538</v>
      </c>
      <c r="AH730">
        <v>249</v>
      </c>
      <c r="AI730">
        <v>454</v>
      </c>
      <c r="AJ730">
        <v>56</v>
      </c>
      <c r="AK730">
        <v>1139</v>
      </c>
      <c r="AL730">
        <v>860</v>
      </c>
      <c r="AM730">
        <v>12</v>
      </c>
      <c r="AO730">
        <v>113</v>
      </c>
      <c r="AQ730">
        <v>195</v>
      </c>
      <c r="AR730">
        <v>205</v>
      </c>
      <c r="AS730">
        <v>1361</v>
      </c>
      <c r="AU730">
        <v>691</v>
      </c>
      <c r="AV730">
        <v>218</v>
      </c>
      <c r="AW730">
        <v>188</v>
      </c>
      <c r="AX730">
        <v>94</v>
      </c>
      <c r="AY730">
        <v>122</v>
      </c>
      <c r="AZ730">
        <v>273</v>
      </c>
    </row>
    <row r="731" spans="1:52">
      <c r="A731" t="str">
        <f t="shared" si="58"/>
        <v>2017</v>
      </c>
      <c r="B731" t="str">
        <f t="shared" si="59"/>
        <v>December</v>
      </c>
      <c r="C731" s="2">
        <v>43098</v>
      </c>
      <c r="D731" s="1" t="str">
        <f t="shared" si="55"/>
        <v>OK</v>
      </c>
      <c r="E731">
        <f t="shared" si="56"/>
        <v>1</v>
      </c>
      <c r="F731">
        <f t="shared" si="57"/>
        <v>0</v>
      </c>
      <c r="G731" s="13">
        <v>43098</v>
      </c>
      <c r="I731">
        <v>239</v>
      </c>
      <c r="J731">
        <v>95</v>
      </c>
      <c r="K731">
        <v>254</v>
      </c>
      <c r="L731">
        <v>130</v>
      </c>
      <c r="M731">
        <v>109</v>
      </c>
      <c r="O731">
        <v>27</v>
      </c>
      <c r="P731">
        <v>260</v>
      </c>
      <c r="Q731">
        <v>216</v>
      </c>
      <c r="R731">
        <v>37</v>
      </c>
      <c r="S731">
        <v>182</v>
      </c>
      <c r="T731">
        <v>69</v>
      </c>
      <c r="U731">
        <v>36</v>
      </c>
      <c r="V731">
        <v>65</v>
      </c>
      <c r="W731">
        <v>332</v>
      </c>
      <c r="X731">
        <v>94</v>
      </c>
      <c r="Z731">
        <v>297</v>
      </c>
      <c r="AA731">
        <v>136</v>
      </c>
      <c r="AB731">
        <v>330</v>
      </c>
      <c r="AC731">
        <v>364</v>
      </c>
      <c r="AD731">
        <v>29</v>
      </c>
      <c r="AE731">
        <v>238</v>
      </c>
      <c r="AF731">
        <v>467</v>
      </c>
      <c r="AG731">
        <v>512</v>
      </c>
      <c r="AH731">
        <v>240</v>
      </c>
      <c r="AI731">
        <v>198</v>
      </c>
      <c r="AJ731">
        <v>44</v>
      </c>
      <c r="AK731">
        <v>971</v>
      </c>
      <c r="AL731">
        <v>818</v>
      </c>
      <c r="AM731">
        <v>24</v>
      </c>
      <c r="AO731">
        <v>110</v>
      </c>
      <c r="AQ731">
        <v>193</v>
      </c>
      <c r="AR731">
        <v>183</v>
      </c>
      <c r="AS731">
        <v>1138</v>
      </c>
      <c r="AU731">
        <v>704</v>
      </c>
      <c r="AV731">
        <v>233</v>
      </c>
      <c r="AW731">
        <v>149</v>
      </c>
      <c r="AX731">
        <v>109</v>
      </c>
      <c r="AY731">
        <v>96</v>
      </c>
      <c r="AZ731">
        <v>249</v>
      </c>
    </row>
    <row r="732" spans="1:52">
      <c r="A732" t="str">
        <f t="shared" si="58"/>
        <v>2017</v>
      </c>
      <c r="B732" t="str">
        <f t="shared" si="59"/>
        <v>December</v>
      </c>
      <c r="C732" s="2">
        <v>43099</v>
      </c>
      <c r="D732" s="1" t="str">
        <f t="shared" si="55"/>
        <v>OK</v>
      </c>
      <c r="E732">
        <f t="shared" si="56"/>
        <v>0</v>
      </c>
      <c r="F732">
        <f t="shared" si="57"/>
        <v>1</v>
      </c>
      <c r="G732" s="13">
        <v>43099</v>
      </c>
      <c r="I732">
        <v>245</v>
      </c>
      <c r="J732">
        <v>60</v>
      </c>
      <c r="K732">
        <v>292</v>
      </c>
      <c r="L732">
        <v>123</v>
      </c>
      <c r="M732">
        <v>135</v>
      </c>
      <c r="O732">
        <v>14</v>
      </c>
      <c r="P732">
        <v>212</v>
      </c>
      <c r="Q732">
        <v>254</v>
      </c>
      <c r="R732">
        <v>16</v>
      </c>
      <c r="S732">
        <v>127</v>
      </c>
      <c r="T732">
        <v>70</v>
      </c>
      <c r="U732">
        <v>66</v>
      </c>
      <c r="V732">
        <v>47</v>
      </c>
      <c r="W732">
        <v>268</v>
      </c>
      <c r="X732">
        <v>229</v>
      </c>
      <c r="Z732">
        <v>310</v>
      </c>
      <c r="AA732">
        <v>97</v>
      </c>
      <c r="AB732">
        <v>347</v>
      </c>
      <c r="AC732">
        <v>571</v>
      </c>
      <c r="AD732">
        <v>66</v>
      </c>
      <c r="AE732">
        <v>201</v>
      </c>
      <c r="AF732">
        <v>471</v>
      </c>
      <c r="AG732">
        <v>635</v>
      </c>
      <c r="AH732">
        <v>274</v>
      </c>
      <c r="AI732">
        <v>218</v>
      </c>
      <c r="AJ732">
        <v>58</v>
      </c>
      <c r="AK732">
        <v>1240</v>
      </c>
      <c r="AL732">
        <v>958</v>
      </c>
      <c r="AM732">
        <v>16</v>
      </c>
      <c r="AO732">
        <v>108</v>
      </c>
      <c r="AQ732">
        <v>162</v>
      </c>
      <c r="AR732">
        <v>161</v>
      </c>
      <c r="AS732">
        <v>1430</v>
      </c>
      <c r="AU732">
        <v>815</v>
      </c>
      <c r="AV732">
        <v>247</v>
      </c>
      <c r="AW732">
        <v>254</v>
      </c>
      <c r="AX732">
        <v>68</v>
      </c>
      <c r="AY732">
        <v>98</v>
      </c>
      <c r="AZ732">
        <v>292</v>
      </c>
    </row>
    <row r="733" spans="1:52">
      <c r="A733" t="str">
        <f t="shared" si="58"/>
        <v>2017</v>
      </c>
      <c r="B733" t="str">
        <f t="shared" si="59"/>
        <v>December</v>
      </c>
      <c r="C733" s="2">
        <v>43100</v>
      </c>
      <c r="D733" s="1" t="str">
        <f t="shared" si="55"/>
        <v>OK</v>
      </c>
      <c r="E733">
        <f t="shared" si="56"/>
        <v>0</v>
      </c>
      <c r="F733">
        <f t="shared" si="57"/>
        <v>1</v>
      </c>
      <c r="G733" s="13">
        <v>43100</v>
      </c>
      <c r="I733">
        <v>208</v>
      </c>
      <c r="J733">
        <v>61</v>
      </c>
      <c r="K733">
        <v>308</v>
      </c>
      <c r="L733">
        <v>99</v>
      </c>
      <c r="M733">
        <v>116</v>
      </c>
      <c r="O733">
        <v>19</v>
      </c>
      <c r="P733">
        <v>196</v>
      </c>
      <c r="Q733">
        <v>223</v>
      </c>
      <c r="R733">
        <v>23</v>
      </c>
      <c r="S733">
        <v>156</v>
      </c>
      <c r="T733">
        <v>67</v>
      </c>
      <c r="U733">
        <v>18</v>
      </c>
      <c r="V733">
        <v>41</v>
      </c>
      <c r="W733">
        <v>208</v>
      </c>
      <c r="X733">
        <v>114</v>
      </c>
      <c r="Z733">
        <v>287</v>
      </c>
      <c r="AA733">
        <v>121</v>
      </c>
      <c r="AB733">
        <v>363</v>
      </c>
      <c r="AC733">
        <v>519</v>
      </c>
      <c r="AD733">
        <v>38</v>
      </c>
      <c r="AE733">
        <v>234</v>
      </c>
      <c r="AF733">
        <v>457</v>
      </c>
      <c r="AG733">
        <v>647</v>
      </c>
      <c r="AH733">
        <v>234</v>
      </c>
      <c r="AI733">
        <v>407</v>
      </c>
      <c r="AJ733">
        <v>31</v>
      </c>
      <c r="AK733">
        <v>1169</v>
      </c>
      <c r="AL733">
        <v>1054</v>
      </c>
      <c r="AM733">
        <v>17</v>
      </c>
      <c r="AO733">
        <v>115</v>
      </c>
      <c r="AQ733">
        <v>176</v>
      </c>
      <c r="AR733">
        <v>125</v>
      </c>
      <c r="AS733">
        <v>1298</v>
      </c>
      <c r="AU733">
        <v>872</v>
      </c>
      <c r="AV733">
        <v>206</v>
      </c>
      <c r="AW733">
        <v>315</v>
      </c>
      <c r="AX733">
        <v>53</v>
      </c>
      <c r="AY733">
        <v>79</v>
      </c>
      <c r="AZ733">
        <v>252</v>
      </c>
    </row>
    <row r="734" spans="1:52">
      <c r="A734" t="str">
        <f t="shared" si="58"/>
        <v>2018</v>
      </c>
      <c r="B734" t="str">
        <f t="shared" si="59"/>
        <v>January</v>
      </c>
      <c r="C734" s="2">
        <v>43101</v>
      </c>
      <c r="D734" s="1" t="str">
        <f t="shared" si="55"/>
        <v>OK</v>
      </c>
      <c r="E734">
        <v>0</v>
      </c>
      <c r="F734">
        <v>1</v>
      </c>
      <c r="G734" s="13">
        <v>43101</v>
      </c>
      <c r="I734">
        <v>135</v>
      </c>
      <c r="J734">
        <v>27</v>
      </c>
      <c r="K734">
        <v>144</v>
      </c>
      <c r="L734">
        <v>64</v>
      </c>
      <c r="M734">
        <v>48</v>
      </c>
      <c r="O734">
        <v>15</v>
      </c>
      <c r="P734">
        <v>108</v>
      </c>
      <c r="Q734">
        <v>149</v>
      </c>
      <c r="R734">
        <v>19</v>
      </c>
      <c r="S734">
        <v>91</v>
      </c>
      <c r="T734">
        <v>46</v>
      </c>
      <c r="U734">
        <v>11</v>
      </c>
      <c r="V734">
        <v>43</v>
      </c>
      <c r="W734">
        <v>139</v>
      </c>
      <c r="X734">
        <v>76</v>
      </c>
      <c r="Z734">
        <v>220</v>
      </c>
      <c r="AA734">
        <v>79</v>
      </c>
      <c r="AB734">
        <v>264</v>
      </c>
      <c r="AC734">
        <v>281</v>
      </c>
      <c r="AD734">
        <v>22</v>
      </c>
      <c r="AE734">
        <v>148</v>
      </c>
      <c r="AF734">
        <v>272</v>
      </c>
      <c r="AG734">
        <v>416</v>
      </c>
      <c r="AH734">
        <v>186</v>
      </c>
      <c r="AI734">
        <v>428</v>
      </c>
      <c r="AJ734">
        <v>23</v>
      </c>
      <c r="AK734">
        <v>668</v>
      </c>
      <c r="AL734">
        <v>596</v>
      </c>
      <c r="AM734">
        <v>10</v>
      </c>
      <c r="AO734">
        <v>93</v>
      </c>
      <c r="AQ734">
        <v>129</v>
      </c>
      <c r="AR734">
        <v>77</v>
      </c>
      <c r="AS734">
        <v>757</v>
      </c>
      <c r="AU734">
        <v>522</v>
      </c>
      <c r="AV734">
        <v>121</v>
      </c>
      <c r="AW734">
        <v>104</v>
      </c>
      <c r="AX734">
        <v>47</v>
      </c>
      <c r="AY734">
        <v>55</v>
      </c>
      <c r="AZ734">
        <v>209</v>
      </c>
    </row>
    <row r="735" spans="1:52">
      <c r="A735" t="str">
        <f t="shared" si="58"/>
        <v>2018</v>
      </c>
      <c r="B735" t="str">
        <f t="shared" si="59"/>
        <v>January</v>
      </c>
      <c r="C735" s="2">
        <v>43102</v>
      </c>
      <c r="D735" s="1" t="str">
        <f t="shared" si="55"/>
        <v>OK</v>
      </c>
      <c r="E735">
        <v>0</v>
      </c>
      <c r="F735">
        <v>1</v>
      </c>
      <c r="G735" s="13">
        <v>43102</v>
      </c>
      <c r="I735">
        <v>240</v>
      </c>
      <c r="J735">
        <v>81</v>
      </c>
      <c r="K735">
        <v>305</v>
      </c>
      <c r="L735">
        <v>94</v>
      </c>
      <c r="M735">
        <v>124</v>
      </c>
      <c r="O735">
        <v>20</v>
      </c>
      <c r="P735">
        <v>209</v>
      </c>
      <c r="Q735">
        <v>262</v>
      </c>
      <c r="R735">
        <v>28</v>
      </c>
      <c r="S735">
        <v>134</v>
      </c>
      <c r="T735">
        <v>45</v>
      </c>
      <c r="U735">
        <v>19</v>
      </c>
      <c r="V735">
        <v>58</v>
      </c>
      <c r="W735">
        <v>227</v>
      </c>
      <c r="X735">
        <v>98</v>
      </c>
      <c r="Z735">
        <v>255</v>
      </c>
      <c r="AA735">
        <v>95</v>
      </c>
      <c r="AB735">
        <v>466</v>
      </c>
      <c r="AC735">
        <v>455</v>
      </c>
      <c r="AD735">
        <v>37</v>
      </c>
      <c r="AE735">
        <v>294</v>
      </c>
      <c r="AF735">
        <v>506</v>
      </c>
      <c r="AG735">
        <v>667</v>
      </c>
      <c r="AH735">
        <v>199</v>
      </c>
      <c r="AI735">
        <v>556</v>
      </c>
      <c r="AJ735">
        <v>43</v>
      </c>
      <c r="AK735">
        <v>1303</v>
      </c>
      <c r="AL735">
        <v>1089</v>
      </c>
      <c r="AM735">
        <v>14</v>
      </c>
      <c r="AO735">
        <v>143</v>
      </c>
      <c r="AQ735">
        <v>178</v>
      </c>
      <c r="AR735">
        <v>148</v>
      </c>
      <c r="AS735">
        <v>1551</v>
      </c>
      <c r="AU735">
        <v>873</v>
      </c>
      <c r="AV735">
        <v>227</v>
      </c>
      <c r="AW735">
        <v>254</v>
      </c>
      <c r="AX735">
        <v>68</v>
      </c>
      <c r="AY735">
        <v>72</v>
      </c>
      <c r="AZ735">
        <v>349</v>
      </c>
    </row>
    <row r="736" spans="1:52">
      <c r="A736" t="str">
        <f t="shared" si="58"/>
        <v>2018</v>
      </c>
      <c r="B736" t="str">
        <f t="shared" si="59"/>
        <v>January</v>
      </c>
      <c r="C736" s="2">
        <v>43103</v>
      </c>
      <c r="D736" s="1" t="str">
        <f t="shared" si="55"/>
        <v>OK</v>
      </c>
      <c r="E736">
        <f t="shared" si="56"/>
        <v>1</v>
      </c>
      <c r="F736">
        <f t="shared" si="57"/>
        <v>0</v>
      </c>
      <c r="G736" s="13">
        <v>43103</v>
      </c>
      <c r="I736">
        <v>393</v>
      </c>
      <c r="J736">
        <v>158</v>
      </c>
      <c r="K736">
        <v>309</v>
      </c>
      <c r="L736">
        <v>196</v>
      </c>
      <c r="M736">
        <v>121</v>
      </c>
      <c r="O736">
        <v>17</v>
      </c>
      <c r="P736">
        <v>384</v>
      </c>
      <c r="Q736">
        <v>350</v>
      </c>
      <c r="R736">
        <v>38</v>
      </c>
      <c r="S736">
        <v>202</v>
      </c>
      <c r="T736">
        <v>67</v>
      </c>
      <c r="U736">
        <v>30</v>
      </c>
      <c r="V736">
        <v>77</v>
      </c>
      <c r="W736">
        <v>400</v>
      </c>
      <c r="X736">
        <v>148</v>
      </c>
      <c r="Z736">
        <v>300</v>
      </c>
      <c r="AA736">
        <v>76</v>
      </c>
      <c r="AB736">
        <v>418</v>
      </c>
      <c r="AC736">
        <v>444</v>
      </c>
      <c r="AD736">
        <v>31</v>
      </c>
      <c r="AE736">
        <v>306</v>
      </c>
      <c r="AF736">
        <v>656</v>
      </c>
      <c r="AG736">
        <v>652</v>
      </c>
      <c r="AH736">
        <v>271</v>
      </c>
      <c r="AI736">
        <v>359</v>
      </c>
      <c r="AJ736">
        <v>30</v>
      </c>
      <c r="AK736">
        <v>1241</v>
      </c>
      <c r="AL736">
        <v>1004</v>
      </c>
      <c r="AM736">
        <v>24</v>
      </c>
      <c r="AO736">
        <v>173</v>
      </c>
      <c r="AQ736">
        <v>165</v>
      </c>
      <c r="AR736">
        <v>296</v>
      </c>
      <c r="AS736">
        <v>1461</v>
      </c>
      <c r="AU736">
        <v>897</v>
      </c>
      <c r="AV736">
        <v>246</v>
      </c>
      <c r="AW736">
        <v>186</v>
      </c>
      <c r="AX736">
        <v>115</v>
      </c>
      <c r="AY736">
        <v>104</v>
      </c>
      <c r="AZ736">
        <v>257</v>
      </c>
    </row>
    <row r="737" spans="1:52">
      <c r="A737" t="str">
        <f t="shared" si="58"/>
        <v>2018</v>
      </c>
      <c r="B737" t="str">
        <f t="shared" si="59"/>
        <v>January</v>
      </c>
      <c r="C737" s="2">
        <v>43104</v>
      </c>
      <c r="D737" s="1" t="str">
        <f t="shared" si="55"/>
        <v>OK</v>
      </c>
      <c r="E737">
        <f t="shared" si="56"/>
        <v>1</v>
      </c>
      <c r="F737">
        <f t="shared" si="57"/>
        <v>0</v>
      </c>
      <c r="G737" s="13">
        <v>43104</v>
      </c>
      <c r="I737">
        <v>97</v>
      </c>
      <c r="J737">
        <v>73</v>
      </c>
      <c r="K737">
        <v>108</v>
      </c>
      <c r="L737">
        <v>73</v>
      </c>
      <c r="M737">
        <v>27</v>
      </c>
      <c r="O737">
        <v>14</v>
      </c>
      <c r="P737">
        <v>176</v>
      </c>
      <c r="Q737">
        <v>83</v>
      </c>
      <c r="R737">
        <v>39</v>
      </c>
      <c r="S737">
        <v>96</v>
      </c>
      <c r="T737">
        <v>54</v>
      </c>
      <c r="U737">
        <v>13</v>
      </c>
      <c r="V737">
        <v>59</v>
      </c>
      <c r="W737">
        <v>171</v>
      </c>
      <c r="X737">
        <v>58</v>
      </c>
      <c r="Z737">
        <v>107</v>
      </c>
      <c r="AA737">
        <v>5</v>
      </c>
      <c r="AB737">
        <v>73</v>
      </c>
      <c r="AC737">
        <v>139</v>
      </c>
      <c r="AD737">
        <v>12</v>
      </c>
      <c r="AE737">
        <v>73</v>
      </c>
      <c r="AF737">
        <v>158</v>
      </c>
      <c r="AG737">
        <v>135</v>
      </c>
      <c r="AH737">
        <v>69</v>
      </c>
      <c r="AI737">
        <v>50</v>
      </c>
      <c r="AJ737">
        <v>24</v>
      </c>
      <c r="AK737">
        <v>360</v>
      </c>
      <c r="AL737">
        <v>222</v>
      </c>
      <c r="AM737">
        <v>10</v>
      </c>
      <c r="AO737">
        <v>57</v>
      </c>
      <c r="AQ737">
        <v>30</v>
      </c>
      <c r="AR737">
        <v>104</v>
      </c>
      <c r="AS737">
        <v>448</v>
      </c>
      <c r="AU737">
        <v>198</v>
      </c>
      <c r="AV737">
        <v>26</v>
      </c>
      <c r="AW737">
        <v>36</v>
      </c>
      <c r="AX737">
        <v>57</v>
      </c>
      <c r="AY737">
        <v>59</v>
      </c>
      <c r="AZ737">
        <v>32</v>
      </c>
    </row>
    <row r="738" spans="1:52">
      <c r="A738" t="str">
        <f t="shared" si="58"/>
        <v>2018</v>
      </c>
      <c r="B738" t="str">
        <f t="shared" si="59"/>
        <v>January</v>
      </c>
      <c r="C738" s="2">
        <v>43105</v>
      </c>
      <c r="D738" s="1" t="str">
        <f t="shared" si="55"/>
        <v>OK</v>
      </c>
      <c r="E738">
        <f t="shared" si="56"/>
        <v>1</v>
      </c>
      <c r="F738">
        <f t="shared" si="57"/>
        <v>0</v>
      </c>
      <c r="G738" s="13">
        <v>43105</v>
      </c>
      <c r="I738">
        <v>45</v>
      </c>
      <c r="J738">
        <v>38</v>
      </c>
      <c r="K738">
        <v>21</v>
      </c>
      <c r="L738">
        <v>45</v>
      </c>
      <c r="M738">
        <v>20</v>
      </c>
      <c r="O738">
        <v>16</v>
      </c>
      <c r="P738">
        <v>104</v>
      </c>
      <c r="Q738">
        <v>41</v>
      </c>
      <c r="R738">
        <v>26</v>
      </c>
      <c r="S738">
        <v>69</v>
      </c>
      <c r="T738">
        <v>43</v>
      </c>
      <c r="U738">
        <v>9</v>
      </c>
      <c r="V738">
        <v>32</v>
      </c>
      <c r="W738">
        <v>110</v>
      </c>
      <c r="X738">
        <v>49</v>
      </c>
      <c r="Z738">
        <v>45</v>
      </c>
      <c r="AA738">
        <v>9</v>
      </c>
      <c r="AB738">
        <v>34</v>
      </c>
      <c r="AC738">
        <v>31</v>
      </c>
      <c r="AD738">
        <v>12</v>
      </c>
      <c r="AE738">
        <v>64</v>
      </c>
      <c r="AF738">
        <v>85</v>
      </c>
      <c r="AG738">
        <v>47</v>
      </c>
      <c r="AH738">
        <v>41</v>
      </c>
      <c r="AI738">
        <v>26</v>
      </c>
      <c r="AJ738">
        <v>20</v>
      </c>
      <c r="AK738">
        <v>153</v>
      </c>
      <c r="AL738">
        <v>99</v>
      </c>
      <c r="AM738">
        <v>12</v>
      </c>
      <c r="AO738">
        <v>27</v>
      </c>
      <c r="AQ738">
        <v>24</v>
      </c>
      <c r="AR738">
        <v>67</v>
      </c>
      <c r="AS738">
        <v>184</v>
      </c>
      <c r="AU738">
        <v>100</v>
      </c>
      <c r="AV738">
        <v>13</v>
      </c>
      <c r="AW738">
        <v>5</v>
      </c>
      <c r="AX738">
        <v>56</v>
      </c>
      <c r="AY738">
        <v>35</v>
      </c>
      <c r="AZ738">
        <v>25</v>
      </c>
    </row>
    <row r="739" spans="1:52">
      <c r="A739" t="str">
        <f t="shared" si="58"/>
        <v>2018</v>
      </c>
      <c r="B739" t="str">
        <f t="shared" si="59"/>
        <v>January</v>
      </c>
      <c r="C739" s="2">
        <v>43106</v>
      </c>
      <c r="D739" s="1" t="str">
        <f t="shared" si="55"/>
        <v>OK</v>
      </c>
      <c r="E739">
        <f t="shared" si="56"/>
        <v>0</v>
      </c>
      <c r="F739">
        <f t="shared" si="57"/>
        <v>1</v>
      </c>
      <c r="G739" s="13">
        <v>43106</v>
      </c>
      <c r="I739">
        <v>182</v>
      </c>
      <c r="J739">
        <v>77</v>
      </c>
      <c r="K739">
        <v>192</v>
      </c>
      <c r="L739">
        <v>103</v>
      </c>
      <c r="M739">
        <v>99</v>
      </c>
      <c r="O739">
        <v>30</v>
      </c>
      <c r="P739">
        <v>173</v>
      </c>
      <c r="Q739">
        <v>197</v>
      </c>
      <c r="R739">
        <v>32</v>
      </c>
      <c r="S739">
        <v>150</v>
      </c>
      <c r="T739">
        <v>65</v>
      </c>
      <c r="U739">
        <v>26</v>
      </c>
      <c r="V739">
        <v>65</v>
      </c>
      <c r="W739">
        <v>242</v>
      </c>
      <c r="X739">
        <v>115</v>
      </c>
      <c r="Z739">
        <v>236</v>
      </c>
      <c r="AA739">
        <v>87</v>
      </c>
      <c r="AB739">
        <v>344</v>
      </c>
      <c r="AC739">
        <v>307</v>
      </c>
      <c r="AD739">
        <v>51</v>
      </c>
      <c r="AE739">
        <v>152</v>
      </c>
      <c r="AF739">
        <v>313</v>
      </c>
      <c r="AG739">
        <v>399</v>
      </c>
      <c r="AH739">
        <v>180</v>
      </c>
      <c r="AI739">
        <v>300</v>
      </c>
      <c r="AJ739">
        <v>23</v>
      </c>
      <c r="AK739">
        <v>720</v>
      </c>
      <c r="AL739">
        <v>711</v>
      </c>
      <c r="AM739">
        <v>10</v>
      </c>
      <c r="AO739">
        <v>132</v>
      </c>
      <c r="AQ739">
        <v>141</v>
      </c>
      <c r="AR739">
        <v>130</v>
      </c>
      <c r="AS739">
        <v>876</v>
      </c>
      <c r="AU739">
        <v>626</v>
      </c>
      <c r="AV739">
        <v>158</v>
      </c>
      <c r="AW739">
        <v>106</v>
      </c>
      <c r="AX739">
        <v>52</v>
      </c>
      <c r="AY739">
        <v>69</v>
      </c>
      <c r="AZ739">
        <v>247</v>
      </c>
    </row>
    <row r="740" spans="1:52">
      <c r="A740" t="str">
        <f t="shared" si="58"/>
        <v>2018</v>
      </c>
      <c r="B740" t="str">
        <f t="shared" si="59"/>
        <v>January</v>
      </c>
      <c r="C740" s="2">
        <v>43107</v>
      </c>
      <c r="D740" s="1" t="str">
        <f t="shared" si="55"/>
        <v>OK</v>
      </c>
      <c r="E740">
        <f t="shared" si="56"/>
        <v>0</v>
      </c>
      <c r="F740">
        <f t="shared" si="57"/>
        <v>1</v>
      </c>
      <c r="G740" s="13">
        <v>43107</v>
      </c>
      <c r="I740">
        <v>354</v>
      </c>
      <c r="J740">
        <v>100</v>
      </c>
      <c r="K740">
        <v>468</v>
      </c>
      <c r="L740">
        <v>140</v>
      </c>
      <c r="M740">
        <v>164</v>
      </c>
      <c r="O740">
        <v>28</v>
      </c>
      <c r="P740">
        <v>288</v>
      </c>
      <c r="Q740">
        <v>416</v>
      </c>
      <c r="R740">
        <v>27</v>
      </c>
      <c r="S740">
        <v>206</v>
      </c>
      <c r="T740">
        <v>91</v>
      </c>
      <c r="U740">
        <v>14</v>
      </c>
      <c r="V740">
        <v>57</v>
      </c>
      <c r="W740">
        <v>386</v>
      </c>
      <c r="X740">
        <v>280</v>
      </c>
      <c r="Z740">
        <v>443</v>
      </c>
      <c r="AA740">
        <v>80</v>
      </c>
      <c r="AB740">
        <v>545</v>
      </c>
      <c r="AC740">
        <v>779</v>
      </c>
      <c r="AD740">
        <v>35</v>
      </c>
      <c r="AE740">
        <v>322</v>
      </c>
      <c r="AF740">
        <v>726</v>
      </c>
      <c r="AG740">
        <v>998</v>
      </c>
      <c r="AH740">
        <v>276</v>
      </c>
      <c r="AI740">
        <v>700</v>
      </c>
      <c r="AJ740">
        <v>47</v>
      </c>
      <c r="AK740">
        <v>1747</v>
      </c>
      <c r="AL740">
        <v>1326</v>
      </c>
      <c r="AM740">
        <v>21</v>
      </c>
      <c r="AO740">
        <v>205</v>
      </c>
      <c r="AQ740">
        <v>282</v>
      </c>
      <c r="AR740">
        <v>203</v>
      </c>
      <c r="AS740">
        <v>1957</v>
      </c>
      <c r="AU740">
        <v>1165</v>
      </c>
      <c r="AV740">
        <v>321</v>
      </c>
      <c r="AW740">
        <v>397</v>
      </c>
      <c r="AX740">
        <v>74</v>
      </c>
      <c r="AY740">
        <v>114</v>
      </c>
      <c r="AZ740">
        <v>535</v>
      </c>
    </row>
    <row r="741" spans="1:52">
      <c r="A741" t="str">
        <f t="shared" si="58"/>
        <v>2018</v>
      </c>
      <c r="B741" t="str">
        <f t="shared" si="59"/>
        <v>January</v>
      </c>
      <c r="C741" s="2">
        <v>43108</v>
      </c>
      <c r="D741" s="1" t="str">
        <f t="shared" si="55"/>
        <v>OK</v>
      </c>
      <c r="E741">
        <f t="shared" si="56"/>
        <v>1</v>
      </c>
      <c r="F741">
        <f t="shared" si="57"/>
        <v>0</v>
      </c>
      <c r="G741" s="13">
        <v>43108</v>
      </c>
      <c r="I741">
        <v>465</v>
      </c>
      <c r="J741">
        <v>259</v>
      </c>
      <c r="K741">
        <v>329</v>
      </c>
      <c r="L741">
        <v>390</v>
      </c>
      <c r="M741">
        <v>101</v>
      </c>
      <c r="O741">
        <v>17</v>
      </c>
      <c r="P741">
        <v>583</v>
      </c>
      <c r="Q741">
        <v>500</v>
      </c>
      <c r="R741">
        <v>58</v>
      </c>
      <c r="S741">
        <v>271</v>
      </c>
      <c r="T741">
        <v>88</v>
      </c>
      <c r="U741">
        <v>55</v>
      </c>
      <c r="V741">
        <v>166</v>
      </c>
      <c r="W741">
        <v>593</v>
      </c>
      <c r="X741">
        <v>160</v>
      </c>
      <c r="Z741">
        <v>353</v>
      </c>
      <c r="AA741">
        <v>39</v>
      </c>
      <c r="AB741">
        <v>655</v>
      </c>
      <c r="AC741">
        <v>383</v>
      </c>
      <c r="AD741">
        <v>52</v>
      </c>
      <c r="AE741">
        <v>611</v>
      </c>
      <c r="AF741">
        <v>1051</v>
      </c>
      <c r="AG741">
        <v>716</v>
      </c>
      <c r="AH741">
        <v>237</v>
      </c>
      <c r="AI741">
        <v>415</v>
      </c>
      <c r="AJ741">
        <v>30</v>
      </c>
      <c r="AK741">
        <v>1576</v>
      </c>
      <c r="AL741">
        <v>1170</v>
      </c>
      <c r="AM741">
        <v>17</v>
      </c>
      <c r="AO741">
        <v>225</v>
      </c>
      <c r="AQ741">
        <v>223</v>
      </c>
      <c r="AR741">
        <v>401</v>
      </c>
      <c r="AS741">
        <v>1669</v>
      </c>
      <c r="AU741">
        <v>945</v>
      </c>
      <c r="AV741">
        <v>285</v>
      </c>
      <c r="AW741">
        <v>143</v>
      </c>
      <c r="AX741">
        <v>184</v>
      </c>
      <c r="AY741">
        <v>145</v>
      </c>
      <c r="AZ741">
        <v>250</v>
      </c>
    </row>
    <row r="742" spans="1:52">
      <c r="A742" t="str">
        <f t="shared" si="58"/>
        <v>2018</v>
      </c>
      <c r="B742" t="str">
        <f t="shared" si="59"/>
        <v>January</v>
      </c>
      <c r="C742" s="2">
        <v>43109</v>
      </c>
      <c r="D742" s="1" t="str">
        <f t="shared" si="55"/>
        <v>OK</v>
      </c>
      <c r="E742">
        <f t="shared" si="56"/>
        <v>1</v>
      </c>
      <c r="F742">
        <f t="shared" si="57"/>
        <v>0</v>
      </c>
      <c r="G742" s="13">
        <v>43109</v>
      </c>
      <c r="I742">
        <v>441</v>
      </c>
      <c r="J742">
        <v>295</v>
      </c>
      <c r="K742">
        <v>399</v>
      </c>
      <c r="L742">
        <v>418</v>
      </c>
      <c r="M742">
        <v>123</v>
      </c>
      <c r="O742">
        <v>19</v>
      </c>
      <c r="P742">
        <v>691</v>
      </c>
      <c r="Q742">
        <v>504</v>
      </c>
      <c r="R742">
        <v>65</v>
      </c>
      <c r="S742">
        <v>325</v>
      </c>
      <c r="T742">
        <v>87</v>
      </c>
      <c r="U742">
        <v>60</v>
      </c>
      <c r="V742">
        <v>173</v>
      </c>
      <c r="W742">
        <v>670</v>
      </c>
      <c r="X742">
        <v>178</v>
      </c>
      <c r="Z742">
        <v>353</v>
      </c>
      <c r="AA742">
        <v>43</v>
      </c>
      <c r="AB742">
        <v>688</v>
      </c>
      <c r="AC742">
        <v>487</v>
      </c>
      <c r="AD742">
        <v>47</v>
      </c>
      <c r="AE742">
        <v>569</v>
      </c>
      <c r="AF742">
        <v>1164</v>
      </c>
      <c r="AG742">
        <v>887</v>
      </c>
      <c r="AH742">
        <v>240</v>
      </c>
      <c r="AI742">
        <v>377</v>
      </c>
      <c r="AJ742">
        <v>42</v>
      </c>
      <c r="AK742">
        <v>1879</v>
      </c>
      <c r="AL742">
        <v>1392</v>
      </c>
      <c r="AM742">
        <v>19</v>
      </c>
      <c r="AO742">
        <v>255</v>
      </c>
      <c r="AQ742">
        <v>285</v>
      </c>
      <c r="AR742">
        <v>501</v>
      </c>
      <c r="AS742">
        <v>1985</v>
      </c>
      <c r="AU742">
        <v>1055</v>
      </c>
      <c r="AV742">
        <v>228</v>
      </c>
      <c r="AW742">
        <v>254</v>
      </c>
      <c r="AX742">
        <v>178</v>
      </c>
      <c r="AY742">
        <v>154</v>
      </c>
      <c r="AZ742">
        <v>282</v>
      </c>
    </row>
    <row r="743" spans="1:52">
      <c r="A743" t="str">
        <f t="shared" si="58"/>
        <v>2018</v>
      </c>
      <c r="B743" t="str">
        <f t="shared" si="59"/>
        <v>January</v>
      </c>
      <c r="C743" s="2">
        <v>43110</v>
      </c>
      <c r="D743" s="1" t="str">
        <f t="shared" si="55"/>
        <v>OK</v>
      </c>
      <c r="E743">
        <f t="shared" si="56"/>
        <v>1</v>
      </c>
      <c r="F743">
        <f t="shared" si="57"/>
        <v>0</v>
      </c>
      <c r="G743" s="13">
        <v>43110</v>
      </c>
      <c r="I743">
        <v>454</v>
      </c>
      <c r="J743">
        <v>281</v>
      </c>
      <c r="K743">
        <v>364</v>
      </c>
      <c r="L743">
        <v>362</v>
      </c>
      <c r="M743">
        <v>105</v>
      </c>
      <c r="O743">
        <v>16</v>
      </c>
      <c r="P743">
        <v>623</v>
      </c>
      <c r="Q743">
        <v>538</v>
      </c>
      <c r="R743">
        <v>65</v>
      </c>
      <c r="S743">
        <v>296</v>
      </c>
      <c r="T743">
        <v>94</v>
      </c>
      <c r="U743">
        <v>66</v>
      </c>
      <c r="V743">
        <v>161</v>
      </c>
      <c r="W743">
        <v>588</v>
      </c>
      <c r="X743">
        <v>185</v>
      </c>
      <c r="Z743">
        <v>397</v>
      </c>
      <c r="AA743">
        <v>35</v>
      </c>
      <c r="AB743">
        <v>640</v>
      </c>
      <c r="AC743">
        <v>430</v>
      </c>
      <c r="AD743">
        <v>50</v>
      </c>
      <c r="AE743">
        <v>595</v>
      </c>
      <c r="AF743">
        <v>1115</v>
      </c>
      <c r="AG743">
        <v>830</v>
      </c>
      <c r="AH743">
        <v>240</v>
      </c>
      <c r="AI743">
        <v>385</v>
      </c>
      <c r="AJ743">
        <v>49</v>
      </c>
      <c r="AK743">
        <v>1594</v>
      </c>
      <c r="AL743">
        <v>1386</v>
      </c>
      <c r="AM743">
        <v>19</v>
      </c>
      <c r="AO743">
        <v>270</v>
      </c>
      <c r="AQ743">
        <v>209</v>
      </c>
      <c r="AR743">
        <v>431</v>
      </c>
      <c r="AS743">
        <v>1747</v>
      </c>
      <c r="AU743">
        <v>968</v>
      </c>
      <c r="AV743">
        <v>220</v>
      </c>
      <c r="AW743">
        <v>178</v>
      </c>
      <c r="AX743">
        <v>184</v>
      </c>
      <c r="AY743">
        <v>162</v>
      </c>
      <c r="AZ743">
        <v>208</v>
      </c>
    </row>
    <row r="744" spans="1:52">
      <c r="A744" t="str">
        <f t="shared" si="58"/>
        <v>2018</v>
      </c>
      <c r="B744" t="str">
        <f t="shared" si="59"/>
        <v>January</v>
      </c>
      <c r="C744" s="2">
        <v>43111</v>
      </c>
      <c r="D744" s="1" t="str">
        <f t="shared" si="55"/>
        <v>OK</v>
      </c>
      <c r="E744">
        <f t="shared" si="56"/>
        <v>1</v>
      </c>
      <c r="F744">
        <f t="shared" si="57"/>
        <v>0</v>
      </c>
      <c r="G744" s="13">
        <v>43111</v>
      </c>
      <c r="I744">
        <v>462</v>
      </c>
      <c r="J744">
        <v>252</v>
      </c>
      <c r="K744">
        <v>371</v>
      </c>
      <c r="L744">
        <v>431</v>
      </c>
      <c r="M744">
        <v>113</v>
      </c>
      <c r="O744">
        <v>16</v>
      </c>
      <c r="P744">
        <v>656</v>
      </c>
      <c r="Q744">
        <v>525</v>
      </c>
      <c r="R744">
        <v>64</v>
      </c>
      <c r="S744">
        <v>346</v>
      </c>
      <c r="T744">
        <v>66</v>
      </c>
      <c r="U744">
        <v>61</v>
      </c>
      <c r="V744">
        <v>188</v>
      </c>
      <c r="W744">
        <v>626</v>
      </c>
      <c r="X744">
        <v>180</v>
      </c>
      <c r="Z744">
        <v>361</v>
      </c>
      <c r="AA744">
        <v>35</v>
      </c>
      <c r="AB744">
        <v>731</v>
      </c>
      <c r="AC744">
        <v>449</v>
      </c>
      <c r="AD744">
        <v>32</v>
      </c>
      <c r="AE744">
        <v>604</v>
      </c>
      <c r="AF744">
        <v>1068</v>
      </c>
      <c r="AG744">
        <v>716</v>
      </c>
      <c r="AH744">
        <v>187</v>
      </c>
      <c r="AI744">
        <v>268</v>
      </c>
      <c r="AJ744">
        <v>58</v>
      </c>
      <c r="AK744">
        <v>1555</v>
      </c>
      <c r="AL744">
        <v>1362</v>
      </c>
      <c r="AM744">
        <v>23</v>
      </c>
      <c r="AO744">
        <v>240</v>
      </c>
      <c r="AQ744">
        <v>208</v>
      </c>
      <c r="AR744">
        <v>449</v>
      </c>
      <c r="AS744">
        <v>1749</v>
      </c>
      <c r="AU744">
        <v>982</v>
      </c>
      <c r="AV744">
        <v>174</v>
      </c>
      <c r="AW744">
        <v>229</v>
      </c>
      <c r="AX744">
        <v>198</v>
      </c>
      <c r="AY744">
        <v>158</v>
      </c>
      <c r="AZ744">
        <v>244</v>
      </c>
    </row>
    <row r="745" spans="1:52">
      <c r="A745" t="str">
        <f t="shared" si="58"/>
        <v>2018</v>
      </c>
      <c r="B745" t="str">
        <f t="shared" si="59"/>
        <v>January</v>
      </c>
      <c r="C745" s="2">
        <v>43112</v>
      </c>
      <c r="D745" s="1" t="str">
        <f t="shared" si="55"/>
        <v>OK</v>
      </c>
      <c r="E745">
        <f t="shared" si="56"/>
        <v>1</v>
      </c>
      <c r="F745">
        <f t="shared" si="57"/>
        <v>0</v>
      </c>
      <c r="G745" s="13">
        <v>43112</v>
      </c>
      <c r="I745">
        <v>400</v>
      </c>
      <c r="J745">
        <v>255</v>
      </c>
      <c r="K745">
        <v>376</v>
      </c>
      <c r="L745">
        <v>357</v>
      </c>
      <c r="M745">
        <v>76</v>
      </c>
      <c r="O745">
        <v>15</v>
      </c>
      <c r="P745">
        <v>574</v>
      </c>
      <c r="Q745">
        <v>398</v>
      </c>
      <c r="R745">
        <v>51</v>
      </c>
      <c r="S745">
        <v>312</v>
      </c>
      <c r="T745">
        <v>87</v>
      </c>
      <c r="U745">
        <v>45</v>
      </c>
      <c r="V745">
        <v>174</v>
      </c>
      <c r="W745">
        <v>497</v>
      </c>
      <c r="X745">
        <v>143</v>
      </c>
      <c r="Z745">
        <v>297</v>
      </c>
      <c r="AA745">
        <v>58</v>
      </c>
      <c r="AB745">
        <v>575</v>
      </c>
      <c r="AC745">
        <v>385</v>
      </c>
      <c r="AD745">
        <v>36</v>
      </c>
      <c r="AE745">
        <v>523</v>
      </c>
      <c r="AF745">
        <v>894</v>
      </c>
      <c r="AG745">
        <v>658</v>
      </c>
      <c r="AH745">
        <v>244</v>
      </c>
      <c r="AI745">
        <v>355</v>
      </c>
      <c r="AJ745">
        <v>56</v>
      </c>
      <c r="AK745">
        <v>1537</v>
      </c>
      <c r="AL745">
        <v>1315</v>
      </c>
      <c r="AM745">
        <v>17</v>
      </c>
      <c r="AO745">
        <v>200</v>
      </c>
      <c r="AQ745">
        <v>161</v>
      </c>
      <c r="AR745">
        <v>396</v>
      </c>
      <c r="AS745">
        <v>1730</v>
      </c>
      <c r="AU745">
        <v>986</v>
      </c>
      <c r="AV745">
        <v>153</v>
      </c>
      <c r="AW745">
        <v>150</v>
      </c>
      <c r="AX745">
        <v>152</v>
      </c>
      <c r="AY745">
        <v>168</v>
      </c>
      <c r="AZ745">
        <v>241</v>
      </c>
    </row>
    <row r="746" spans="1:52">
      <c r="A746" t="str">
        <f t="shared" si="58"/>
        <v>2018</v>
      </c>
      <c r="B746" t="str">
        <f t="shared" si="59"/>
        <v>January</v>
      </c>
      <c r="C746" s="2">
        <v>43113</v>
      </c>
      <c r="D746" s="1" t="str">
        <f t="shared" si="55"/>
        <v>OK</v>
      </c>
      <c r="E746">
        <f t="shared" si="56"/>
        <v>0</v>
      </c>
      <c r="F746">
        <f t="shared" si="57"/>
        <v>1</v>
      </c>
      <c r="G746" s="13">
        <v>43113</v>
      </c>
      <c r="I746">
        <v>276</v>
      </c>
      <c r="J746">
        <v>119</v>
      </c>
      <c r="K746">
        <v>390</v>
      </c>
      <c r="L746">
        <v>201</v>
      </c>
      <c r="M746">
        <v>128</v>
      </c>
      <c r="O746">
        <v>25</v>
      </c>
      <c r="P746">
        <v>292</v>
      </c>
      <c r="Q746">
        <v>325</v>
      </c>
      <c r="R746">
        <v>18</v>
      </c>
      <c r="S746">
        <v>192</v>
      </c>
      <c r="T746">
        <v>79</v>
      </c>
      <c r="U746">
        <v>48</v>
      </c>
      <c r="V746">
        <v>78</v>
      </c>
      <c r="W746">
        <v>323</v>
      </c>
      <c r="X746">
        <v>178</v>
      </c>
      <c r="Z746">
        <v>401</v>
      </c>
      <c r="AA746">
        <v>88</v>
      </c>
      <c r="AB746">
        <v>449</v>
      </c>
      <c r="AC746">
        <v>602</v>
      </c>
      <c r="AD746">
        <v>65</v>
      </c>
      <c r="AE746">
        <v>262</v>
      </c>
      <c r="AF746">
        <v>555</v>
      </c>
      <c r="AG746">
        <v>788</v>
      </c>
      <c r="AH746">
        <v>213</v>
      </c>
      <c r="AI746">
        <v>479</v>
      </c>
      <c r="AJ746">
        <v>55</v>
      </c>
      <c r="AK746">
        <v>1433</v>
      </c>
      <c r="AL746">
        <v>1062</v>
      </c>
      <c r="AM746">
        <v>6</v>
      </c>
      <c r="AO746">
        <v>147</v>
      </c>
      <c r="AQ746">
        <v>176</v>
      </c>
      <c r="AR746">
        <v>178</v>
      </c>
      <c r="AS746">
        <v>1664</v>
      </c>
      <c r="AU746">
        <v>912</v>
      </c>
      <c r="AV746">
        <v>149</v>
      </c>
      <c r="AW746">
        <v>362</v>
      </c>
      <c r="AX746">
        <v>106</v>
      </c>
      <c r="AY746">
        <v>127</v>
      </c>
      <c r="AZ746">
        <v>345</v>
      </c>
    </row>
    <row r="747" spans="1:52">
      <c r="A747" t="str">
        <f t="shared" si="58"/>
        <v>2018</v>
      </c>
      <c r="B747" t="str">
        <f t="shared" si="59"/>
        <v>January</v>
      </c>
      <c r="C747" s="2">
        <v>43114</v>
      </c>
      <c r="D747" s="1" t="str">
        <f t="shared" si="55"/>
        <v>OK</v>
      </c>
      <c r="E747">
        <f t="shared" si="56"/>
        <v>0</v>
      </c>
      <c r="F747">
        <f t="shared" si="57"/>
        <v>1</v>
      </c>
      <c r="G747" s="13">
        <v>43114</v>
      </c>
      <c r="I747">
        <v>299</v>
      </c>
      <c r="J747">
        <v>111</v>
      </c>
      <c r="K747">
        <v>385</v>
      </c>
      <c r="L747">
        <v>152</v>
      </c>
      <c r="M747">
        <v>145</v>
      </c>
      <c r="O747">
        <v>23</v>
      </c>
      <c r="P747">
        <v>288</v>
      </c>
      <c r="Q747">
        <v>337</v>
      </c>
      <c r="R747">
        <v>21</v>
      </c>
      <c r="S747">
        <v>179</v>
      </c>
      <c r="T747">
        <v>84</v>
      </c>
      <c r="U747">
        <v>38</v>
      </c>
      <c r="V747">
        <v>60</v>
      </c>
      <c r="W747">
        <v>335</v>
      </c>
      <c r="X747">
        <v>216</v>
      </c>
      <c r="Z747">
        <v>370</v>
      </c>
      <c r="AA747">
        <v>65</v>
      </c>
      <c r="AB747">
        <v>435</v>
      </c>
      <c r="AC747">
        <v>649</v>
      </c>
      <c r="AD747">
        <v>19</v>
      </c>
      <c r="AE747">
        <v>266</v>
      </c>
      <c r="AF747">
        <v>604</v>
      </c>
      <c r="AG747">
        <v>837</v>
      </c>
      <c r="AH747">
        <v>157</v>
      </c>
      <c r="AI747">
        <v>441</v>
      </c>
      <c r="AJ747">
        <v>50</v>
      </c>
      <c r="AK747">
        <v>1502</v>
      </c>
      <c r="AL747">
        <v>1048</v>
      </c>
      <c r="AM747">
        <v>12</v>
      </c>
      <c r="AO747">
        <v>171</v>
      </c>
      <c r="AQ747">
        <v>232</v>
      </c>
      <c r="AR747">
        <v>181</v>
      </c>
      <c r="AS747">
        <v>1835</v>
      </c>
      <c r="AU747">
        <v>931</v>
      </c>
      <c r="AV747">
        <v>232</v>
      </c>
      <c r="AW747">
        <v>322</v>
      </c>
      <c r="AX747">
        <v>99</v>
      </c>
      <c r="AY747">
        <v>85</v>
      </c>
      <c r="AZ747">
        <v>424</v>
      </c>
    </row>
    <row r="748" spans="1:52">
      <c r="A748" t="str">
        <f t="shared" si="58"/>
        <v>2018</v>
      </c>
      <c r="B748" t="str">
        <f t="shared" si="59"/>
        <v>January</v>
      </c>
      <c r="C748" s="2">
        <v>43115</v>
      </c>
      <c r="D748" s="1" t="str">
        <f t="shared" si="55"/>
        <v>OK</v>
      </c>
      <c r="E748">
        <f t="shared" si="56"/>
        <v>1</v>
      </c>
      <c r="F748">
        <f t="shared" si="57"/>
        <v>0</v>
      </c>
      <c r="G748" s="13">
        <v>43115</v>
      </c>
      <c r="I748">
        <v>457</v>
      </c>
      <c r="J748">
        <v>315</v>
      </c>
      <c r="K748">
        <v>331</v>
      </c>
      <c r="L748">
        <v>425</v>
      </c>
      <c r="M748">
        <v>81</v>
      </c>
      <c r="O748">
        <v>14</v>
      </c>
      <c r="P748">
        <v>680</v>
      </c>
      <c r="Q748">
        <v>471</v>
      </c>
      <c r="R748">
        <v>54</v>
      </c>
      <c r="S748">
        <v>314</v>
      </c>
      <c r="T748">
        <v>100</v>
      </c>
      <c r="U748">
        <v>60</v>
      </c>
      <c r="V748">
        <v>246</v>
      </c>
      <c r="W748">
        <v>637</v>
      </c>
      <c r="X748">
        <v>167</v>
      </c>
      <c r="Z748">
        <v>353</v>
      </c>
      <c r="AA748">
        <v>31</v>
      </c>
      <c r="AB748">
        <v>811</v>
      </c>
      <c r="AC748">
        <v>412</v>
      </c>
      <c r="AD748">
        <v>30</v>
      </c>
      <c r="AE748">
        <v>739</v>
      </c>
      <c r="AF748">
        <v>1197</v>
      </c>
      <c r="AG748">
        <v>781</v>
      </c>
      <c r="AH748">
        <v>245</v>
      </c>
      <c r="AI748">
        <v>284</v>
      </c>
      <c r="AJ748">
        <v>34</v>
      </c>
      <c r="AK748">
        <v>1499</v>
      </c>
      <c r="AL748">
        <v>1263</v>
      </c>
      <c r="AM748">
        <v>14</v>
      </c>
      <c r="AO748">
        <v>246</v>
      </c>
      <c r="AQ748">
        <v>216</v>
      </c>
      <c r="AR748">
        <v>490</v>
      </c>
      <c r="AS748">
        <v>1545</v>
      </c>
      <c r="AU748">
        <v>916</v>
      </c>
      <c r="AV748">
        <v>213</v>
      </c>
      <c r="AW748">
        <v>124</v>
      </c>
      <c r="AX748">
        <v>196</v>
      </c>
      <c r="AY748">
        <v>173</v>
      </c>
      <c r="AZ748">
        <v>263</v>
      </c>
    </row>
    <row r="749" spans="1:52">
      <c r="A749" t="str">
        <f t="shared" si="58"/>
        <v>2018</v>
      </c>
      <c r="B749" t="str">
        <f t="shared" si="59"/>
        <v>January</v>
      </c>
      <c r="C749" s="2">
        <v>43116</v>
      </c>
      <c r="D749" s="1" t="str">
        <f t="shared" si="55"/>
        <v>OK</v>
      </c>
      <c r="E749">
        <f t="shared" si="56"/>
        <v>1</v>
      </c>
      <c r="F749">
        <f t="shared" si="57"/>
        <v>0</v>
      </c>
      <c r="G749" s="13">
        <v>43116</v>
      </c>
      <c r="I749">
        <v>458</v>
      </c>
      <c r="J749">
        <v>300</v>
      </c>
      <c r="K749">
        <v>297</v>
      </c>
      <c r="L749">
        <v>486</v>
      </c>
      <c r="M749">
        <v>97</v>
      </c>
      <c r="O749">
        <v>20</v>
      </c>
      <c r="P749">
        <v>712</v>
      </c>
      <c r="Q749">
        <v>502</v>
      </c>
      <c r="R749">
        <v>81</v>
      </c>
      <c r="S749">
        <v>286</v>
      </c>
      <c r="T749">
        <v>92</v>
      </c>
      <c r="U749">
        <v>55</v>
      </c>
      <c r="V749">
        <v>216</v>
      </c>
      <c r="W749">
        <v>655</v>
      </c>
      <c r="X749">
        <v>147</v>
      </c>
      <c r="Z749">
        <v>301</v>
      </c>
      <c r="AA749">
        <v>23</v>
      </c>
      <c r="AB749">
        <v>788</v>
      </c>
      <c r="AC749">
        <v>351</v>
      </c>
      <c r="AD749">
        <v>42</v>
      </c>
      <c r="AE749">
        <v>681</v>
      </c>
      <c r="AF749">
        <v>1148</v>
      </c>
      <c r="AG749">
        <v>668</v>
      </c>
      <c r="AH749">
        <v>158</v>
      </c>
      <c r="AI749">
        <v>137</v>
      </c>
      <c r="AJ749">
        <v>53</v>
      </c>
      <c r="AK749">
        <v>1309</v>
      </c>
      <c r="AL749">
        <v>1115</v>
      </c>
      <c r="AM749">
        <v>20</v>
      </c>
      <c r="AO749">
        <v>236</v>
      </c>
      <c r="AQ749">
        <v>149</v>
      </c>
      <c r="AR749">
        <v>498</v>
      </c>
      <c r="AS749">
        <v>1427</v>
      </c>
      <c r="AU749">
        <v>913</v>
      </c>
      <c r="AV749">
        <v>135</v>
      </c>
      <c r="AW749">
        <v>122</v>
      </c>
      <c r="AX749">
        <v>216</v>
      </c>
      <c r="AY749">
        <v>158</v>
      </c>
      <c r="AZ749">
        <v>161</v>
      </c>
    </row>
    <row r="750" spans="1:52">
      <c r="A750" t="str">
        <f t="shared" si="58"/>
        <v>2018</v>
      </c>
      <c r="B750" t="str">
        <f t="shared" si="59"/>
        <v>January</v>
      </c>
      <c r="C750" s="2">
        <v>43117</v>
      </c>
      <c r="D750" s="1" t="str">
        <f t="shared" si="55"/>
        <v>OK</v>
      </c>
      <c r="E750">
        <f t="shared" si="56"/>
        <v>1</v>
      </c>
      <c r="F750">
        <f t="shared" si="57"/>
        <v>0</v>
      </c>
      <c r="G750" s="13">
        <v>43117</v>
      </c>
      <c r="I750">
        <v>339</v>
      </c>
      <c r="J750">
        <v>237</v>
      </c>
      <c r="K750">
        <v>182</v>
      </c>
      <c r="L750">
        <v>343</v>
      </c>
      <c r="M750">
        <v>50</v>
      </c>
      <c r="O750">
        <v>16</v>
      </c>
      <c r="P750">
        <v>582</v>
      </c>
      <c r="Q750">
        <v>363</v>
      </c>
      <c r="R750">
        <v>94</v>
      </c>
      <c r="S750">
        <v>261</v>
      </c>
      <c r="T750">
        <v>83</v>
      </c>
      <c r="U750">
        <v>40</v>
      </c>
      <c r="V750">
        <v>184</v>
      </c>
      <c r="W750">
        <v>552</v>
      </c>
      <c r="X750">
        <v>144</v>
      </c>
      <c r="Z750">
        <v>226</v>
      </c>
      <c r="AA750">
        <v>14</v>
      </c>
      <c r="AB750">
        <v>555</v>
      </c>
      <c r="AC750">
        <v>213</v>
      </c>
      <c r="AD750">
        <v>27</v>
      </c>
      <c r="AE750">
        <v>505</v>
      </c>
      <c r="AF750">
        <v>808</v>
      </c>
      <c r="AG750">
        <v>468</v>
      </c>
      <c r="AH750">
        <v>139</v>
      </c>
      <c r="AI750">
        <v>117</v>
      </c>
      <c r="AJ750">
        <v>37</v>
      </c>
      <c r="AK750">
        <v>867</v>
      </c>
      <c r="AL750">
        <v>801</v>
      </c>
      <c r="AM750">
        <v>7</v>
      </c>
      <c r="AO750">
        <v>174</v>
      </c>
      <c r="AQ750">
        <v>122</v>
      </c>
      <c r="AR750">
        <v>409</v>
      </c>
      <c r="AS750">
        <v>881</v>
      </c>
      <c r="AU750">
        <v>549</v>
      </c>
      <c r="AV750">
        <v>87</v>
      </c>
      <c r="AW750">
        <v>55</v>
      </c>
      <c r="AX750">
        <v>170</v>
      </c>
      <c r="AY750">
        <v>160</v>
      </c>
      <c r="AZ750">
        <v>112</v>
      </c>
    </row>
    <row r="751" spans="1:52">
      <c r="A751" t="str">
        <f t="shared" si="58"/>
        <v>2018</v>
      </c>
      <c r="B751" t="str">
        <f t="shared" si="59"/>
        <v>January</v>
      </c>
      <c r="C751" s="2">
        <v>43118</v>
      </c>
      <c r="D751" s="1" t="str">
        <f t="shared" si="55"/>
        <v>OK</v>
      </c>
      <c r="E751">
        <f t="shared" si="56"/>
        <v>1</v>
      </c>
      <c r="F751">
        <f t="shared" si="57"/>
        <v>0</v>
      </c>
      <c r="G751" s="13">
        <v>43118</v>
      </c>
      <c r="I751">
        <v>139</v>
      </c>
      <c r="J751">
        <v>130</v>
      </c>
      <c r="K751">
        <v>70</v>
      </c>
      <c r="L751">
        <v>144</v>
      </c>
      <c r="M751">
        <v>19</v>
      </c>
      <c r="O751">
        <v>17</v>
      </c>
      <c r="P751">
        <v>244</v>
      </c>
      <c r="Q751">
        <v>153</v>
      </c>
      <c r="R751">
        <v>66</v>
      </c>
      <c r="S751">
        <v>135</v>
      </c>
      <c r="T751">
        <v>64</v>
      </c>
      <c r="U751">
        <v>9</v>
      </c>
      <c r="V751">
        <v>126</v>
      </c>
      <c r="W751">
        <v>237</v>
      </c>
      <c r="X751">
        <v>94</v>
      </c>
      <c r="Z751">
        <v>103</v>
      </c>
      <c r="AA751">
        <v>0</v>
      </c>
      <c r="AB751">
        <v>261</v>
      </c>
      <c r="AC751">
        <v>108</v>
      </c>
      <c r="AD751">
        <v>8</v>
      </c>
      <c r="AE751">
        <v>241</v>
      </c>
      <c r="AF751">
        <v>372</v>
      </c>
      <c r="AG751">
        <v>224</v>
      </c>
      <c r="AH751">
        <v>88</v>
      </c>
      <c r="AI751">
        <v>19</v>
      </c>
      <c r="AJ751">
        <v>36</v>
      </c>
      <c r="AK751">
        <v>467</v>
      </c>
      <c r="AL751">
        <v>346</v>
      </c>
      <c r="AM751">
        <v>5</v>
      </c>
      <c r="AO751">
        <v>67</v>
      </c>
      <c r="AQ751">
        <v>50</v>
      </c>
      <c r="AR751">
        <v>212</v>
      </c>
      <c r="AS751">
        <v>462</v>
      </c>
      <c r="AU751">
        <v>224</v>
      </c>
      <c r="AV751">
        <v>21</v>
      </c>
      <c r="AW751">
        <v>22</v>
      </c>
      <c r="AX751">
        <v>96</v>
      </c>
      <c r="AY751">
        <v>68</v>
      </c>
      <c r="AZ751">
        <v>52</v>
      </c>
    </row>
    <row r="752" spans="1:52">
      <c r="A752" t="str">
        <f t="shared" si="58"/>
        <v>2018</v>
      </c>
      <c r="B752" t="str">
        <f t="shared" si="59"/>
        <v>January</v>
      </c>
      <c r="C752" s="2">
        <v>43119</v>
      </c>
      <c r="D752" s="1" t="str">
        <f t="shared" si="55"/>
        <v>OK</v>
      </c>
      <c r="E752">
        <f t="shared" si="56"/>
        <v>1</v>
      </c>
      <c r="F752">
        <f t="shared" si="57"/>
        <v>0</v>
      </c>
      <c r="G752" s="13">
        <v>43119</v>
      </c>
      <c r="I752">
        <v>253</v>
      </c>
      <c r="J752">
        <v>184</v>
      </c>
      <c r="K752">
        <v>182</v>
      </c>
      <c r="L752">
        <v>255</v>
      </c>
      <c r="M752">
        <v>52</v>
      </c>
      <c r="O752">
        <v>14</v>
      </c>
      <c r="P752">
        <v>385</v>
      </c>
      <c r="Q752">
        <v>284</v>
      </c>
      <c r="R752">
        <v>93</v>
      </c>
      <c r="S752">
        <v>198</v>
      </c>
      <c r="T752">
        <v>64</v>
      </c>
      <c r="U752">
        <v>30</v>
      </c>
      <c r="V752">
        <v>192</v>
      </c>
      <c r="W752">
        <v>416</v>
      </c>
      <c r="X752">
        <v>84</v>
      </c>
      <c r="Z752">
        <v>215</v>
      </c>
      <c r="AA752">
        <v>18</v>
      </c>
      <c r="AB752">
        <v>418</v>
      </c>
      <c r="AC752">
        <v>204</v>
      </c>
      <c r="AD752">
        <v>27</v>
      </c>
      <c r="AE752">
        <v>408</v>
      </c>
      <c r="AF752">
        <v>679</v>
      </c>
      <c r="AG752">
        <v>435</v>
      </c>
      <c r="AH752">
        <v>136</v>
      </c>
      <c r="AI752">
        <v>191</v>
      </c>
      <c r="AJ752">
        <v>42</v>
      </c>
      <c r="AK752">
        <v>977</v>
      </c>
      <c r="AL752">
        <v>798</v>
      </c>
      <c r="AM752">
        <v>17</v>
      </c>
      <c r="AO752">
        <v>130</v>
      </c>
      <c r="AQ752">
        <v>125</v>
      </c>
      <c r="AR752">
        <v>314</v>
      </c>
      <c r="AS752">
        <v>959</v>
      </c>
      <c r="AU752">
        <v>626</v>
      </c>
      <c r="AV752">
        <v>131</v>
      </c>
      <c r="AW752">
        <v>71</v>
      </c>
      <c r="AX752">
        <v>152</v>
      </c>
      <c r="AY752">
        <v>127</v>
      </c>
      <c r="AZ752">
        <v>161</v>
      </c>
    </row>
    <row r="753" spans="1:52">
      <c r="A753" t="str">
        <f t="shared" si="58"/>
        <v>2018</v>
      </c>
      <c r="B753" t="str">
        <f t="shared" si="59"/>
        <v>January</v>
      </c>
      <c r="C753" s="2">
        <v>43120</v>
      </c>
      <c r="D753" s="1" t="str">
        <f t="shared" si="55"/>
        <v>OK</v>
      </c>
      <c r="E753">
        <f t="shared" si="56"/>
        <v>0</v>
      </c>
      <c r="F753">
        <f t="shared" si="57"/>
        <v>1</v>
      </c>
      <c r="G753" s="13">
        <v>43120</v>
      </c>
      <c r="I753">
        <v>318</v>
      </c>
      <c r="J753">
        <v>108</v>
      </c>
      <c r="K753">
        <v>464</v>
      </c>
      <c r="L753">
        <v>190</v>
      </c>
      <c r="M753">
        <v>158</v>
      </c>
      <c r="O753">
        <v>25</v>
      </c>
      <c r="P753">
        <v>338</v>
      </c>
      <c r="Q753">
        <v>339</v>
      </c>
      <c r="R753">
        <v>30</v>
      </c>
      <c r="S753">
        <v>209</v>
      </c>
      <c r="T753">
        <v>54</v>
      </c>
      <c r="U753">
        <v>21</v>
      </c>
      <c r="V753">
        <v>82</v>
      </c>
      <c r="W753">
        <v>420</v>
      </c>
      <c r="X753">
        <v>196</v>
      </c>
      <c r="Z753">
        <v>457</v>
      </c>
      <c r="AA753">
        <v>77</v>
      </c>
      <c r="AB753">
        <v>402</v>
      </c>
      <c r="AC753">
        <v>646</v>
      </c>
      <c r="AD753">
        <v>38</v>
      </c>
      <c r="AE753">
        <v>266</v>
      </c>
      <c r="AF753">
        <v>639</v>
      </c>
      <c r="AG753">
        <v>862</v>
      </c>
      <c r="AH753">
        <v>209</v>
      </c>
      <c r="AI753">
        <v>420</v>
      </c>
      <c r="AJ753">
        <v>54</v>
      </c>
      <c r="AK753">
        <v>1577</v>
      </c>
      <c r="AL753">
        <v>1121</v>
      </c>
      <c r="AM753">
        <v>18</v>
      </c>
      <c r="AO753">
        <v>187</v>
      </c>
      <c r="AQ753">
        <v>232</v>
      </c>
      <c r="AR753">
        <v>224</v>
      </c>
      <c r="AS753">
        <v>1760</v>
      </c>
      <c r="AU753">
        <v>929</v>
      </c>
      <c r="AV753">
        <v>175</v>
      </c>
      <c r="AW753">
        <v>384</v>
      </c>
      <c r="AX753">
        <v>130</v>
      </c>
      <c r="AY753">
        <v>115</v>
      </c>
      <c r="AZ753">
        <v>402</v>
      </c>
    </row>
    <row r="754" spans="1:52">
      <c r="A754" t="str">
        <f t="shared" si="58"/>
        <v>2018</v>
      </c>
      <c r="B754" t="str">
        <f t="shared" si="59"/>
        <v>January</v>
      </c>
      <c r="C754" s="2">
        <v>43121</v>
      </c>
      <c r="D754" s="1" t="str">
        <f t="shared" si="55"/>
        <v>OK</v>
      </c>
      <c r="E754">
        <f t="shared" si="56"/>
        <v>0</v>
      </c>
      <c r="F754">
        <f t="shared" si="57"/>
        <v>1</v>
      </c>
      <c r="G754" s="13">
        <v>43121</v>
      </c>
      <c r="I754">
        <v>340</v>
      </c>
      <c r="J754">
        <v>117</v>
      </c>
      <c r="K754">
        <v>482</v>
      </c>
      <c r="L754">
        <v>174</v>
      </c>
      <c r="M754">
        <v>128</v>
      </c>
      <c r="O754">
        <v>23</v>
      </c>
      <c r="P754">
        <v>311</v>
      </c>
      <c r="Q754">
        <v>379</v>
      </c>
      <c r="R754">
        <v>28</v>
      </c>
      <c r="S754">
        <v>235</v>
      </c>
      <c r="T754">
        <v>63</v>
      </c>
      <c r="U754">
        <v>29</v>
      </c>
      <c r="V754">
        <v>73</v>
      </c>
      <c r="W754">
        <v>355</v>
      </c>
      <c r="X754">
        <v>201</v>
      </c>
      <c r="Z754">
        <v>385</v>
      </c>
      <c r="AA754">
        <v>49</v>
      </c>
      <c r="AB754">
        <v>384</v>
      </c>
      <c r="AC754">
        <v>722</v>
      </c>
      <c r="AD754">
        <v>23</v>
      </c>
      <c r="AE754">
        <v>257</v>
      </c>
      <c r="AF754">
        <v>686</v>
      </c>
      <c r="AG754">
        <v>996</v>
      </c>
      <c r="AH754">
        <v>153</v>
      </c>
      <c r="AI754">
        <v>558</v>
      </c>
      <c r="AJ754">
        <v>41</v>
      </c>
      <c r="AK754">
        <v>1676</v>
      </c>
      <c r="AL754">
        <v>1123</v>
      </c>
      <c r="AM754">
        <v>10</v>
      </c>
      <c r="AO754">
        <v>195</v>
      </c>
      <c r="AQ754">
        <v>331</v>
      </c>
      <c r="AR754">
        <v>196</v>
      </c>
      <c r="AS754">
        <v>1994</v>
      </c>
      <c r="AU754">
        <v>955</v>
      </c>
      <c r="AV754">
        <v>225</v>
      </c>
      <c r="AW754">
        <v>399</v>
      </c>
      <c r="AX754">
        <v>81</v>
      </c>
      <c r="AY754">
        <v>87</v>
      </c>
      <c r="AZ754">
        <v>675</v>
      </c>
    </row>
    <row r="755" spans="1:52">
      <c r="A755" t="str">
        <f t="shared" si="58"/>
        <v>2018</v>
      </c>
      <c r="B755" t="str">
        <f t="shared" si="59"/>
        <v>January</v>
      </c>
      <c r="C755" s="2">
        <v>43122</v>
      </c>
      <c r="D755" s="1" t="str">
        <f t="shared" si="55"/>
        <v>OK</v>
      </c>
      <c r="E755">
        <f t="shared" si="56"/>
        <v>1</v>
      </c>
      <c r="F755">
        <f t="shared" si="57"/>
        <v>0</v>
      </c>
      <c r="G755" s="13">
        <v>43122</v>
      </c>
      <c r="I755">
        <v>278</v>
      </c>
      <c r="J755">
        <v>198</v>
      </c>
      <c r="K755">
        <v>147</v>
      </c>
      <c r="L755">
        <v>227</v>
      </c>
      <c r="M755">
        <v>47</v>
      </c>
      <c r="O755">
        <v>15</v>
      </c>
      <c r="P755">
        <v>418</v>
      </c>
      <c r="Q755">
        <v>314</v>
      </c>
      <c r="R755">
        <v>79</v>
      </c>
      <c r="S755">
        <v>209</v>
      </c>
      <c r="T755">
        <v>85</v>
      </c>
      <c r="U755">
        <v>39</v>
      </c>
      <c r="V755">
        <v>150</v>
      </c>
      <c r="W755">
        <v>411</v>
      </c>
      <c r="X755">
        <v>120</v>
      </c>
      <c r="Z755">
        <v>167</v>
      </c>
      <c r="AA755">
        <v>12</v>
      </c>
      <c r="AB755">
        <v>404</v>
      </c>
      <c r="AC755">
        <v>201</v>
      </c>
      <c r="AD755">
        <v>13</v>
      </c>
      <c r="AE755">
        <v>370</v>
      </c>
      <c r="AF755">
        <v>654</v>
      </c>
      <c r="AG755">
        <v>430</v>
      </c>
      <c r="AH755">
        <v>107</v>
      </c>
      <c r="AI755">
        <v>151</v>
      </c>
      <c r="AJ755">
        <v>28</v>
      </c>
      <c r="AK755">
        <v>839</v>
      </c>
      <c r="AL755">
        <v>659</v>
      </c>
      <c r="AM755">
        <v>19</v>
      </c>
      <c r="AO755">
        <v>128</v>
      </c>
      <c r="AQ755">
        <v>92</v>
      </c>
      <c r="AR755">
        <v>299</v>
      </c>
      <c r="AS755">
        <v>864</v>
      </c>
      <c r="AU755">
        <v>420</v>
      </c>
      <c r="AV755">
        <v>184</v>
      </c>
      <c r="AW755">
        <v>39</v>
      </c>
      <c r="AX755">
        <v>131</v>
      </c>
      <c r="AY755">
        <v>103</v>
      </c>
      <c r="AZ755">
        <v>99</v>
      </c>
    </row>
    <row r="756" spans="1:52">
      <c r="A756" t="str">
        <f t="shared" si="58"/>
        <v>2018</v>
      </c>
      <c r="B756" t="str">
        <f t="shared" si="59"/>
        <v>January</v>
      </c>
      <c r="C756" s="2">
        <v>43123</v>
      </c>
      <c r="D756" s="1" t="str">
        <f t="shared" si="55"/>
        <v>OK</v>
      </c>
      <c r="E756">
        <f t="shared" si="56"/>
        <v>1</v>
      </c>
      <c r="F756">
        <f t="shared" si="57"/>
        <v>0</v>
      </c>
      <c r="G756" s="13">
        <v>43123</v>
      </c>
      <c r="I756">
        <v>385</v>
      </c>
      <c r="J756">
        <v>307</v>
      </c>
      <c r="K756">
        <v>348</v>
      </c>
      <c r="L756">
        <v>406</v>
      </c>
      <c r="M756">
        <v>73</v>
      </c>
      <c r="O756">
        <v>19</v>
      </c>
      <c r="P756">
        <v>645</v>
      </c>
      <c r="Q756">
        <v>456</v>
      </c>
      <c r="R756">
        <v>82</v>
      </c>
      <c r="S756">
        <v>322</v>
      </c>
      <c r="T756">
        <v>110</v>
      </c>
      <c r="U756">
        <v>68</v>
      </c>
      <c r="V756">
        <v>203</v>
      </c>
      <c r="W756">
        <v>672</v>
      </c>
      <c r="X756">
        <v>145</v>
      </c>
      <c r="Z756">
        <v>292</v>
      </c>
      <c r="AA756">
        <v>31</v>
      </c>
      <c r="AB756">
        <v>632</v>
      </c>
      <c r="AC756">
        <v>378</v>
      </c>
      <c r="AD756">
        <v>42</v>
      </c>
      <c r="AE756">
        <v>584</v>
      </c>
      <c r="AF756">
        <v>1054</v>
      </c>
      <c r="AG756">
        <v>737</v>
      </c>
      <c r="AH756">
        <v>167</v>
      </c>
      <c r="AI756">
        <v>206</v>
      </c>
      <c r="AJ756">
        <v>58</v>
      </c>
      <c r="AK756">
        <v>1276</v>
      </c>
      <c r="AL756">
        <v>1058</v>
      </c>
      <c r="AM756">
        <v>17</v>
      </c>
      <c r="AO756">
        <v>212</v>
      </c>
      <c r="AQ756">
        <v>153</v>
      </c>
      <c r="AR756">
        <v>480</v>
      </c>
      <c r="AS756">
        <v>1374</v>
      </c>
      <c r="AU756">
        <v>701</v>
      </c>
      <c r="AV756">
        <v>112</v>
      </c>
      <c r="AW756">
        <v>124</v>
      </c>
      <c r="AX756">
        <v>153</v>
      </c>
      <c r="AY756">
        <v>116</v>
      </c>
      <c r="AZ756">
        <v>191</v>
      </c>
    </row>
    <row r="757" spans="1:52">
      <c r="A757" t="str">
        <f t="shared" si="58"/>
        <v>2018</v>
      </c>
      <c r="B757" t="str">
        <f t="shared" si="59"/>
        <v>January</v>
      </c>
      <c r="C757" s="2">
        <v>43124</v>
      </c>
      <c r="D757" s="1" t="str">
        <f t="shared" si="55"/>
        <v>OK</v>
      </c>
      <c r="E757">
        <f t="shared" si="56"/>
        <v>1</v>
      </c>
      <c r="F757">
        <f t="shared" si="57"/>
        <v>0</v>
      </c>
      <c r="G757" s="13">
        <v>43124</v>
      </c>
      <c r="I757">
        <v>513</v>
      </c>
      <c r="J757">
        <v>365</v>
      </c>
      <c r="K757">
        <v>395</v>
      </c>
      <c r="L757">
        <v>484</v>
      </c>
      <c r="M757">
        <v>118</v>
      </c>
      <c r="O757">
        <v>16</v>
      </c>
      <c r="P757">
        <v>807</v>
      </c>
      <c r="Q757">
        <v>560</v>
      </c>
      <c r="R757">
        <v>96</v>
      </c>
      <c r="S757">
        <v>366</v>
      </c>
      <c r="T757">
        <v>83</v>
      </c>
      <c r="U757">
        <v>80</v>
      </c>
      <c r="V757">
        <v>238</v>
      </c>
      <c r="W757">
        <v>837</v>
      </c>
      <c r="X757">
        <v>227</v>
      </c>
      <c r="Z757">
        <v>447</v>
      </c>
      <c r="AA757">
        <v>21</v>
      </c>
      <c r="AB757">
        <v>758</v>
      </c>
      <c r="AC757">
        <v>483</v>
      </c>
      <c r="AD757">
        <v>37</v>
      </c>
      <c r="AE757">
        <v>733</v>
      </c>
      <c r="AF757">
        <v>1319</v>
      </c>
      <c r="AG757">
        <v>912</v>
      </c>
      <c r="AH757">
        <v>233</v>
      </c>
      <c r="AI757">
        <v>331</v>
      </c>
      <c r="AJ757">
        <v>53</v>
      </c>
      <c r="AK757">
        <v>1645</v>
      </c>
      <c r="AL757">
        <v>1410</v>
      </c>
      <c r="AM757">
        <v>22</v>
      </c>
      <c r="AO757">
        <v>253</v>
      </c>
      <c r="AQ757">
        <v>211</v>
      </c>
      <c r="AR757">
        <v>521</v>
      </c>
      <c r="AS757">
        <v>1853</v>
      </c>
      <c r="AU757">
        <v>921</v>
      </c>
      <c r="AV757">
        <v>130</v>
      </c>
      <c r="AW757">
        <v>190</v>
      </c>
      <c r="AX757">
        <v>216</v>
      </c>
      <c r="AY757">
        <v>155</v>
      </c>
      <c r="AZ757">
        <v>265</v>
      </c>
    </row>
    <row r="758" spans="1:52">
      <c r="A758" t="str">
        <f t="shared" si="58"/>
        <v>2018</v>
      </c>
      <c r="B758" t="str">
        <f t="shared" si="59"/>
        <v>January</v>
      </c>
      <c r="C758" s="2">
        <v>43125</v>
      </c>
      <c r="D758" s="1" t="str">
        <f t="shared" si="55"/>
        <v>OK</v>
      </c>
      <c r="E758">
        <f t="shared" si="56"/>
        <v>1</v>
      </c>
      <c r="F758">
        <f t="shared" si="57"/>
        <v>0</v>
      </c>
      <c r="G758" s="13">
        <v>43125</v>
      </c>
      <c r="I758">
        <v>468</v>
      </c>
      <c r="J758">
        <v>335</v>
      </c>
      <c r="K758">
        <v>388</v>
      </c>
      <c r="L758">
        <v>448</v>
      </c>
      <c r="M758">
        <v>111</v>
      </c>
      <c r="O758">
        <v>19</v>
      </c>
      <c r="P758">
        <v>735</v>
      </c>
      <c r="Q758">
        <v>536</v>
      </c>
      <c r="R758">
        <v>106</v>
      </c>
      <c r="S758">
        <v>300</v>
      </c>
      <c r="T758">
        <v>100</v>
      </c>
      <c r="U758">
        <v>78</v>
      </c>
      <c r="V758">
        <v>231</v>
      </c>
      <c r="W758">
        <v>728</v>
      </c>
      <c r="X758">
        <v>175</v>
      </c>
      <c r="Z758">
        <v>357</v>
      </c>
      <c r="AA758">
        <v>26</v>
      </c>
      <c r="AB758">
        <v>700</v>
      </c>
      <c r="AC758">
        <v>406</v>
      </c>
      <c r="AD758">
        <v>47</v>
      </c>
      <c r="AE758">
        <v>633</v>
      </c>
      <c r="AF758">
        <v>1182</v>
      </c>
      <c r="AG758">
        <v>856</v>
      </c>
      <c r="AH758">
        <v>215</v>
      </c>
      <c r="AI758">
        <v>244</v>
      </c>
      <c r="AJ758">
        <v>70</v>
      </c>
      <c r="AK758">
        <v>1499</v>
      </c>
      <c r="AL758">
        <v>1270</v>
      </c>
      <c r="AM758">
        <v>24</v>
      </c>
      <c r="AO758">
        <v>256</v>
      </c>
      <c r="AQ758">
        <v>202</v>
      </c>
      <c r="AR758">
        <v>481</v>
      </c>
      <c r="AS758">
        <v>1755</v>
      </c>
      <c r="AU758">
        <v>854</v>
      </c>
      <c r="AV758">
        <v>170</v>
      </c>
      <c r="AW758">
        <v>184</v>
      </c>
      <c r="AX758">
        <v>234</v>
      </c>
      <c r="AY758">
        <v>181</v>
      </c>
      <c r="AZ758">
        <v>181</v>
      </c>
    </row>
    <row r="759" spans="1:52">
      <c r="A759" t="str">
        <f t="shared" si="58"/>
        <v>2018</v>
      </c>
      <c r="B759" t="str">
        <f t="shared" si="59"/>
        <v>January</v>
      </c>
      <c r="C759" s="2">
        <v>43126</v>
      </c>
      <c r="D759" s="1" t="str">
        <f t="shared" si="55"/>
        <v>OK</v>
      </c>
      <c r="E759">
        <f t="shared" si="56"/>
        <v>1</v>
      </c>
      <c r="F759">
        <f t="shared" si="57"/>
        <v>0</v>
      </c>
      <c r="G759" s="13">
        <v>43126</v>
      </c>
      <c r="I759">
        <v>353</v>
      </c>
      <c r="J759">
        <v>257</v>
      </c>
      <c r="K759">
        <v>348</v>
      </c>
      <c r="L759">
        <v>338</v>
      </c>
      <c r="M759">
        <v>86</v>
      </c>
      <c r="O759">
        <v>16</v>
      </c>
      <c r="P759">
        <v>598</v>
      </c>
      <c r="Q759">
        <v>410</v>
      </c>
      <c r="R759">
        <v>81</v>
      </c>
      <c r="S759">
        <v>245</v>
      </c>
      <c r="T759">
        <v>86</v>
      </c>
      <c r="U759">
        <v>52</v>
      </c>
      <c r="V759">
        <v>217</v>
      </c>
      <c r="W759">
        <v>582</v>
      </c>
      <c r="X759">
        <v>161</v>
      </c>
      <c r="Z759">
        <v>317</v>
      </c>
      <c r="AA759">
        <v>31</v>
      </c>
      <c r="AB759">
        <v>606</v>
      </c>
      <c r="AC759">
        <v>376</v>
      </c>
      <c r="AD759">
        <v>37</v>
      </c>
      <c r="AE759">
        <v>498</v>
      </c>
      <c r="AF759">
        <v>951</v>
      </c>
      <c r="AG759">
        <v>632</v>
      </c>
      <c r="AH759">
        <v>185</v>
      </c>
      <c r="AI759">
        <v>260</v>
      </c>
      <c r="AJ759">
        <v>53</v>
      </c>
      <c r="AK759">
        <v>1272</v>
      </c>
      <c r="AL759">
        <v>1176</v>
      </c>
      <c r="AM759">
        <v>16</v>
      </c>
      <c r="AO759">
        <v>218</v>
      </c>
      <c r="AQ759">
        <v>174</v>
      </c>
      <c r="AR759">
        <v>383</v>
      </c>
      <c r="AS759">
        <v>1440</v>
      </c>
      <c r="AU759">
        <v>762</v>
      </c>
      <c r="AV759">
        <v>100</v>
      </c>
      <c r="AW759">
        <v>130</v>
      </c>
      <c r="AX759">
        <v>186</v>
      </c>
      <c r="AY759">
        <v>135</v>
      </c>
      <c r="AZ759">
        <v>197</v>
      </c>
    </row>
    <row r="760" spans="1:52">
      <c r="A760" t="str">
        <f t="shared" si="58"/>
        <v>2018</v>
      </c>
      <c r="B760" t="str">
        <f t="shared" si="59"/>
        <v>January</v>
      </c>
      <c r="C760" s="2">
        <v>43127</v>
      </c>
      <c r="D760" s="1" t="str">
        <f t="shared" si="55"/>
        <v>OK</v>
      </c>
      <c r="E760">
        <f t="shared" si="56"/>
        <v>0</v>
      </c>
      <c r="F760">
        <f t="shared" si="57"/>
        <v>1</v>
      </c>
      <c r="G760" s="13">
        <v>43127</v>
      </c>
      <c r="I760">
        <v>271</v>
      </c>
      <c r="J760">
        <v>116</v>
      </c>
      <c r="K760">
        <v>417</v>
      </c>
      <c r="L760">
        <v>142</v>
      </c>
      <c r="M760">
        <v>151</v>
      </c>
      <c r="O760">
        <v>26</v>
      </c>
      <c r="P760">
        <v>271</v>
      </c>
      <c r="Q760">
        <v>279</v>
      </c>
      <c r="R760">
        <v>44</v>
      </c>
      <c r="S760">
        <v>226</v>
      </c>
      <c r="T760">
        <v>78</v>
      </c>
      <c r="U760">
        <v>28</v>
      </c>
      <c r="V760">
        <v>86</v>
      </c>
      <c r="W760">
        <v>367</v>
      </c>
      <c r="X760">
        <v>229</v>
      </c>
      <c r="Z760">
        <v>376</v>
      </c>
      <c r="AA760">
        <v>91</v>
      </c>
      <c r="AB760">
        <v>429</v>
      </c>
      <c r="AC760">
        <v>536</v>
      </c>
      <c r="AD760">
        <v>45</v>
      </c>
      <c r="AE760">
        <v>265</v>
      </c>
      <c r="AF760">
        <v>566</v>
      </c>
      <c r="AG760">
        <v>741</v>
      </c>
      <c r="AH760">
        <v>233</v>
      </c>
      <c r="AI760">
        <v>317</v>
      </c>
      <c r="AJ760">
        <v>65</v>
      </c>
      <c r="AK760">
        <v>1382</v>
      </c>
      <c r="AL760">
        <v>1269</v>
      </c>
      <c r="AM760">
        <v>7</v>
      </c>
      <c r="AO760">
        <v>194</v>
      </c>
      <c r="AQ760">
        <v>164</v>
      </c>
      <c r="AR760">
        <v>243</v>
      </c>
      <c r="AS760">
        <v>1612</v>
      </c>
      <c r="AU760">
        <v>997</v>
      </c>
      <c r="AV760">
        <v>155</v>
      </c>
      <c r="AW760">
        <v>274</v>
      </c>
      <c r="AX760">
        <v>83</v>
      </c>
      <c r="AY760">
        <v>83</v>
      </c>
      <c r="AZ760">
        <v>223</v>
      </c>
    </row>
    <row r="761" spans="1:52">
      <c r="A761" t="str">
        <f t="shared" si="58"/>
        <v>2018</v>
      </c>
      <c r="B761" t="str">
        <f t="shared" si="59"/>
        <v>January</v>
      </c>
      <c r="C761" s="2">
        <v>43128</v>
      </c>
      <c r="D761" s="1" t="str">
        <f t="shared" si="55"/>
        <v>OK</v>
      </c>
      <c r="E761">
        <f t="shared" si="56"/>
        <v>0</v>
      </c>
      <c r="F761">
        <f t="shared" si="57"/>
        <v>1</v>
      </c>
      <c r="G761" s="13">
        <v>43128</v>
      </c>
      <c r="I761">
        <v>223</v>
      </c>
      <c r="J761">
        <v>81</v>
      </c>
      <c r="K761">
        <v>397</v>
      </c>
      <c r="L761">
        <v>151</v>
      </c>
      <c r="M761">
        <v>132</v>
      </c>
      <c r="O761">
        <v>24</v>
      </c>
      <c r="P761">
        <v>258</v>
      </c>
      <c r="Q761">
        <v>263</v>
      </c>
      <c r="R761">
        <v>38</v>
      </c>
      <c r="S761">
        <v>172</v>
      </c>
      <c r="T761">
        <v>75</v>
      </c>
      <c r="U761">
        <v>19</v>
      </c>
      <c r="V761">
        <v>70</v>
      </c>
      <c r="W761">
        <v>345</v>
      </c>
      <c r="X761">
        <v>199</v>
      </c>
      <c r="Z761">
        <v>344</v>
      </c>
      <c r="AA761">
        <v>65</v>
      </c>
      <c r="AB761">
        <v>414</v>
      </c>
      <c r="AC761">
        <v>506</v>
      </c>
      <c r="AD761">
        <v>44</v>
      </c>
      <c r="AE761">
        <v>320</v>
      </c>
      <c r="AF761">
        <v>518</v>
      </c>
      <c r="AG761">
        <v>724</v>
      </c>
      <c r="AH761">
        <v>234</v>
      </c>
      <c r="AI761">
        <v>441</v>
      </c>
      <c r="AJ761">
        <v>56</v>
      </c>
      <c r="AK761">
        <v>1527</v>
      </c>
      <c r="AL761">
        <v>1267</v>
      </c>
      <c r="AM761">
        <v>22</v>
      </c>
      <c r="AO761">
        <v>135</v>
      </c>
      <c r="AQ761">
        <v>213</v>
      </c>
      <c r="AR761">
        <v>211</v>
      </c>
      <c r="AS761">
        <v>1636</v>
      </c>
      <c r="AU761">
        <v>857</v>
      </c>
      <c r="AV761">
        <v>159</v>
      </c>
      <c r="AW761">
        <v>344</v>
      </c>
      <c r="AX761">
        <v>77</v>
      </c>
      <c r="AY761">
        <v>101</v>
      </c>
      <c r="AZ761">
        <v>288</v>
      </c>
    </row>
    <row r="762" spans="1:52">
      <c r="A762" t="str">
        <f t="shared" si="58"/>
        <v>2018</v>
      </c>
      <c r="B762" t="str">
        <f t="shared" si="59"/>
        <v>January</v>
      </c>
      <c r="C762" s="2">
        <v>43129</v>
      </c>
      <c r="D762" s="1" t="str">
        <f t="shared" si="55"/>
        <v>OK</v>
      </c>
      <c r="E762">
        <f t="shared" si="56"/>
        <v>1</v>
      </c>
      <c r="F762">
        <f t="shared" si="57"/>
        <v>0</v>
      </c>
      <c r="G762" s="13">
        <v>43129</v>
      </c>
      <c r="I762">
        <v>314</v>
      </c>
      <c r="J762">
        <v>68</v>
      </c>
      <c r="K762">
        <v>501</v>
      </c>
      <c r="L762">
        <v>177</v>
      </c>
      <c r="M762">
        <v>114</v>
      </c>
      <c r="O762">
        <v>14</v>
      </c>
      <c r="P762">
        <v>241</v>
      </c>
      <c r="Q762">
        <v>348</v>
      </c>
      <c r="R762">
        <v>45</v>
      </c>
      <c r="S762">
        <v>195</v>
      </c>
      <c r="T762">
        <v>75</v>
      </c>
      <c r="U762">
        <v>33</v>
      </c>
      <c r="V762">
        <v>80</v>
      </c>
      <c r="W762">
        <v>323</v>
      </c>
      <c r="X762">
        <v>173</v>
      </c>
      <c r="Z762">
        <v>400</v>
      </c>
      <c r="AA762">
        <v>52</v>
      </c>
      <c r="AB762">
        <v>454</v>
      </c>
      <c r="AC762">
        <v>576</v>
      </c>
      <c r="AD762">
        <v>33</v>
      </c>
      <c r="AE762">
        <v>314</v>
      </c>
      <c r="AF762">
        <v>604</v>
      </c>
      <c r="AG762">
        <v>775</v>
      </c>
      <c r="AH762">
        <v>190</v>
      </c>
      <c r="AI762">
        <v>426</v>
      </c>
      <c r="AJ762">
        <v>44</v>
      </c>
      <c r="AK762">
        <v>1592</v>
      </c>
      <c r="AL762">
        <v>1432</v>
      </c>
      <c r="AM762">
        <v>12</v>
      </c>
      <c r="AO762">
        <v>207</v>
      </c>
      <c r="AQ762">
        <v>214</v>
      </c>
      <c r="AR762">
        <v>208</v>
      </c>
      <c r="AS762">
        <v>1798</v>
      </c>
      <c r="AU762">
        <v>1045</v>
      </c>
      <c r="AV762">
        <v>203</v>
      </c>
      <c r="AW762">
        <v>261</v>
      </c>
      <c r="AX762">
        <v>91</v>
      </c>
      <c r="AY762">
        <v>101</v>
      </c>
      <c r="AZ762">
        <v>361</v>
      </c>
    </row>
    <row r="763" spans="1:52">
      <c r="A763" t="str">
        <f t="shared" si="58"/>
        <v>2018</v>
      </c>
      <c r="B763" t="str">
        <f t="shared" si="59"/>
        <v>January</v>
      </c>
      <c r="C763" s="2">
        <v>43130</v>
      </c>
      <c r="D763" s="1" t="str">
        <f t="shared" si="55"/>
        <v>OK</v>
      </c>
      <c r="E763">
        <f t="shared" si="56"/>
        <v>1</v>
      </c>
      <c r="F763">
        <f t="shared" si="57"/>
        <v>0</v>
      </c>
      <c r="G763" s="13">
        <v>43130</v>
      </c>
      <c r="I763">
        <v>475</v>
      </c>
      <c r="J763">
        <v>357</v>
      </c>
      <c r="K763">
        <v>446</v>
      </c>
      <c r="L763">
        <v>458</v>
      </c>
      <c r="M763">
        <v>133</v>
      </c>
      <c r="O763">
        <v>19</v>
      </c>
      <c r="P763">
        <v>797</v>
      </c>
      <c r="Q763">
        <v>590</v>
      </c>
      <c r="R763">
        <v>98</v>
      </c>
      <c r="S763">
        <v>338</v>
      </c>
      <c r="T763">
        <v>86</v>
      </c>
      <c r="U763">
        <v>68</v>
      </c>
      <c r="V763">
        <v>249</v>
      </c>
      <c r="W763">
        <v>724</v>
      </c>
      <c r="X763">
        <v>196</v>
      </c>
      <c r="Z763">
        <v>439</v>
      </c>
      <c r="AA763">
        <v>15</v>
      </c>
      <c r="AB763">
        <v>804</v>
      </c>
      <c r="AC763">
        <v>457</v>
      </c>
      <c r="AD763">
        <v>45</v>
      </c>
      <c r="AE763">
        <v>712</v>
      </c>
      <c r="AF763">
        <v>1280</v>
      </c>
      <c r="AG763">
        <v>849</v>
      </c>
      <c r="AH763">
        <v>182</v>
      </c>
      <c r="AI763">
        <v>251</v>
      </c>
      <c r="AJ763">
        <v>74</v>
      </c>
      <c r="AK763">
        <v>1622</v>
      </c>
      <c r="AL763">
        <v>1341</v>
      </c>
      <c r="AM763">
        <v>17</v>
      </c>
      <c r="AO763">
        <v>270</v>
      </c>
      <c r="AQ763">
        <v>200</v>
      </c>
      <c r="AR763">
        <v>551</v>
      </c>
      <c r="AS763">
        <v>1806</v>
      </c>
      <c r="AU763">
        <v>871</v>
      </c>
      <c r="AV763">
        <v>179</v>
      </c>
      <c r="AW763">
        <v>150</v>
      </c>
      <c r="AX763">
        <v>234</v>
      </c>
      <c r="AY763">
        <v>148</v>
      </c>
      <c r="AZ763">
        <v>237</v>
      </c>
    </row>
    <row r="764" spans="1:52">
      <c r="A764" t="str">
        <f t="shared" si="58"/>
        <v>2018</v>
      </c>
      <c r="B764" t="str">
        <f t="shared" si="59"/>
        <v>January</v>
      </c>
      <c r="C764" s="2">
        <v>43131</v>
      </c>
      <c r="D764" s="1" t="str">
        <f t="shared" si="55"/>
        <v>OK</v>
      </c>
      <c r="E764">
        <f t="shared" si="56"/>
        <v>1</v>
      </c>
      <c r="F764">
        <f t="shared" si="57"/>
        <v>0</v>
      </c>
      <c r="G764" s="13">
        <v>43131</v>
      </c>
      <c r="I764">
        <v>451</v>
      </c>
      <c r="J764">
        <v>367</v>
      </c>
      <c r="K764">
        <v>357</v>
      </c>
      <c r="L764">
        <v>482</v>
      </c>
      <c r="M764">
        <v>99</v>
      </c>
      <c r="O764">
        <v>16</v>
      </c>
      <c r="P764">
        <v>821</v>
      </c>
      <c r="Q764">
        <v>554</v>
      </c>
      <c r="R764">
        <v>104</v>
      </c>
      <c r="S764">
        <v>330</v>
      </c>
      <c r="T764">
        <v>96</v>
      </c>
      <c r="U764">
        <v>58</v>
      </c>
      <c r="V764">
        <v>302</v>
      </c>
      <c r="W764">
        <v>768</v>
      </c>
      <c r="X764">
        <v>183</v>
      </c>
      <c r="Z764">
        <v>527</v>
      </c>
      <c r="AA764">
        <v>15</v>
      </c>
      <c r="AB764">
        <v>761</v>
      </c>
      <c r="AC764">
        <v>439</v>
      </c>
      <c r="AD764">
        <v>43</v>
      </c>
      <c r="AE764">
        <v>698</v>
      </c>
      <c r="AF764">
        <v>1335</v>
      </c>
      <c r="AG764">
        <v>834</v>
      </c>
      <c r="AH764">
        <v>188</v>
      </c>
      <c r="AI764">
        <v>266</v>
      </c>
      <c r="AJ764">
        <v>51</v>
      </c>
      <c r="AK764">
        <v>1511</v>
      </c>
      <c r="AL764">
        <v>1388</v>
      </c>
      <c r="AM764">
        <v>12</v>
      </c>
      <c r="AO764">
        <v>233</v>
      </c>
      <c r="AQ764">
        <v>228</v>
      </c>
      <c r="AR764">
        <v>545</v>
      </c>
      <c r="AS764">
        <v>1643</v>
      </c>
      <c r="AU764">
        <v>899</v>
      </c>
      <c r="AV764">
        <v>174</v>
      </c>
      <c r="AW764">
        <v>153</v>
      </c>
      <c r="AX764">
        <v>232</v>
      </c>
      <c r="AY764">
        <v>195</v>
      </c>
      <c r="AZ764">
        <v>218</v>
      </c>
    </row>
    <row r="765" spans="1:52">
      <c r="A765" t="str">
        <f t="shared" si="58"/>
        <v>2018</v>
      </c>
      <c r="B765" t="str">
        <f t="shared" si="59"/>
        <v>February</v>
      </c>
      <c r="C765" s="2">
        <v>43132</v>
      </c>
      <c r="D765" s="1" t="str">
        <f t="shared" si="55"/>
        <v>OK</v>
      </c>
      <c r="E765">
        <f t="shared" si="56"/>
        <v>1</v>
      </c>
      <c r="F765">
        <f t="shared" si="57"/>
        <v>0</v>
      </c>
      <c r="G765" s="13">
        <v>43132</v>
      </c>
      <c r="I765">
        <v>211</v>
      </c>
      <c r="J765">
        <v>220</v>
      </c>
      <c r="K765">
        <v>108</v>
      </c>
      <c r="L765">
        <v>186</v>
      </c>
      <c r="M765">
        <v>42</v>
      </c>
      <c r="O765">
        <v>17</v>
      </c>
      <c r="P765">
        <v>374</v>
      </c>
      <c r="Q765">
        <v>232</v>
      </c>
      <c r="R765">
        <v>89</v>
      </c>
      <c r="S765">
        <v>175</v>
      </c>
      <c r="T765">
        <v>85</v>
      </c>
      <c r="U765">
        <v>24</v>
      </c>
      <c r="V765">
        <v>183</v>
      </c>
      <c r="W765">
        <v>369</v>
      </c>
      <c r="X765">
        <v>98</v>
      </c>
      <c r="Z765">
        <v>235</v>
      </c>
      <c r="AA765">
        <v>6</v>
      </c>
      <c r="AB765">
        <v>321</v>
      </c>
      <c r="AC765">
        <v>98</v>
      </c>
      <c r="AD765">
        <v>18</v>
      </c>
      <c r="AE765">
        <v>298</v>
      </c>
      <c r="AF765">
        <v>485</v>
      </c>
      <c r="AG765">
        <v>258</v>
      </c>
      <c r="AH765">
        <v>90</v>
      </c>
      <c r="AI765">
        <v>61</v>
      </c>
      <c r="AJ765">
        <v>45</v>
      </c>
      <c r="AK765">
        <v>570</v>
      </c>
      <c r="AL765">
        <v>550</v>
      </c>
      <c r="AM765">
        <v>13</v>
      </c>
      <c r="AN765">
        <v>13</v>
      </c>
      <c r="AO765">
        <v>86</v>
      </c>
      <c r="AQ765">
        <v>72</v>
      </c>
      <c r="AR765">
        <v>241</v>
      </c>
      <c r="AS765">
        <v>615</v>
      </c>
      <c r="AU765">
        <v>322</v>
      </c>
      <c r="AV765">
        <v>102</v>
      </c>
      <c r="AW765">
        <v>42</v>
      </c>
      <c r="AX765">
        <v>130</v>
      </c>
      <c r="AY765">
        <v>95</v>
      </c>
      <c r="AZ765">
        <v>54</v>
      </c>
    </row>
    <row r="766" spans="1:52">
      <c r="A766" t="str">
        <f t="shared" si="58"/>
        <v>2018</v>
      </c>
      <c r="B766" t="str">
        <f t="shared" si="59"/>
        <v>February</v>
      </c>
      <c r="C766" s="2">
        <v>43133</v>
      </c>
      <c r="D766" s="1" t="str">
        <f t="shared" si="55"/>
        <v>OK</v>
      </c>
      <c r="E766">
        <f t="shared" si="56"/>
        <v>1</v>
      </c>
      <c r="F766">
        <f t="shared" si="57"/>
        <v>0</v>
      </c>
      <c r="G766" s="13">
        <v>43133</v>
      </c>
      <c r="I766">
        <v>322</v>
      </c>
      <c r="J766">
        <v>293</v>
      </c>
      <c r="K766">
        <v>350</v>
      </c>
      <c r="L766">
        <v>393</v>
      </c>
      <c r="M766">
        <v>94</v>
      </c>
      <c r="O766">
        <v>15</v>
      </c>
      <c r="P766">
        <v>651</v>
      </c>
      <c r="Q766">
        <v>491</v>
      </c>
      <c r="R766">
        <v>98</v>
      </c>
      <c r="S766">
        <v>288</v>
      </c>
      <c r="T766">
        <v>94</v>
      </c>
      <c r="U766">
        <v>62</v>
      </c>
      <c r="V766">
        <v>224</v>
      </c>
      <c r="W766">
        <v>665</v>
      </c>
      <c r="X766">
        <v>133</v>
      </c>
      <c r="Z766">
        <v>445</v>
      </c>
      <c r="AA766">
        <v>5</v>
      </c>
      <c r="AB766">
        <v>669</v>
      </c>
      <c r="AC766">
        <v>371</v>
      </c>
      <c r="AD766">
        <v>37</v>
      </c>
      <c r="AE766">
        <v>624</v>
      </c>
      <c r="AF766">
        <v>1038</v>
      </c>
      <c r="AG766">
        <v>670</v>
      </c>
      <c r="AH766">
        <v>186</v>
      </c>
      <c r="AI766">
        <v>256</v>
      </c>
      <c r="AJ766">
        <v>48</v>
      </c>
      <c r="AK766">
        <v>1318</v>
      </c>
      <c r="AL766">
        <v>1199</v>
      </c>
      <c r="AM766">
        <v>20</v>
      </c>
      <c r="AN766">
        <v>33</v>
      </c>
      <c r="AO766">
        <v>232</v>
      </c>
      <c r="AQ766">
        <v>171</v>
      </c>
      <c r="AR766">
        <v>457</v>
      </c>
      <c r="AS766">
        <v>1424</v>
      </c>
      <c r="AU766">
        <v>723</v>
      </c>
      <c r="AV766">
        <v>102</v>
      </c>
      <c r="AW766">
        <v>146</v>
      </c>
      <c r="AX766">
        <v>203</v>
      </c>
      <c r="AY766">
        <v>164</v>
      </c>
      <c r="AZ766">
        <v>194</v>
      </c>
    </row>
    <row r="767" spans="1:52">
      <c r="A767" t="str">
        <f t="shared" si="58"/>
        <v>2018</v>
      </c>
      <c r="B767" t="str">
        <f t="shared" si="59"/>
        <v>February</v>
      </c>
      <c r="C767" s="2">
        <v>43134</v>
      </c>
      <c r="D767" s="1" t="str">
        <f t="shared" si="55"/>
        <v>OK</v>
      </c>
      <c r="E767">
        <f t="shared" si="56"/>
        <v>0</v>
      </c>
      <c r="F767">
        <f t="shared" si="57"/>
        <v>1</v>
      </c>
      <c r="G767" s="13">
        <v>43134</v>
      </c>
      <c r="I767">
        <v>92</v>
      </c>
      <c r="J767">
        <v>79</v>
      </c>
      <c r="K767">
        <v>205</v>
      </c>
      <c r="L767">
        <v>108</v>
      </c>
      <c r="M767">
        <v>106</v>
      </c>
      <c r="O767">
        <v>26</v>
      </c>
      <c r="P767">
        <v>205</v>
      </c>
      <c r="Q767">
        <v>123</v>
      </c>
      <c r="R767">
        <v>41</v>
      </c>
      <c r="S767">
        <v>52</v>
      </c>
      <c r="T767">
        <v>81</v>
      </c>
      <c r="U767">
        <v>33</v>
      </c>
      <c r="V767">
        <v>68</v>
      </c>
      <c r="W767">
        <v>268</v>
      </c>
      <c r="X767">
        <v>189</v>
      </c>
      <c r="Z767">
        <v>308</v>
      </c>
      <c r="AA767">
        <v>45</v>
      </c>
      <c r="AB767">
        <v>128</v>
      </c>
      <c r="AC767">
        <v>475</v>
      </c>
      <c r="AD767">
        <v>22</v>
      </c>
      <c r="AE767">
        <v>115</v>
      </c>
      <c r="AF767">
        <v>249</v>
      </c>
      <c r="AG767">
        <v>415</v>
      </c>
      <c r="AH767">
        <v>91</v>
      </c>
      <c r="AI767">
        <v>248</v>
      </c>
      <c r="AJ767">
        <v>67</v>
      </c>
      <c r="AK767">
        <v>823</v>
      </c>
      <c r="AL767">
        <v>475</v>
      </c>
      <c r="AM767">
        <v>9</v>
      </c>
      <c r="AN767">
        <v>12</v>
      </c>
      <c r="AO767">
        <v>94</v>
      </c>
      <c r="AQ767">
        <v>177</v>
      </c>
      <c r="AR767">
        <v>151</v>
      </c>
      <c r="AS767">
        <v>967</v>
      </c>
      <c r="AU767">
        <v>296</v>
      </c>
      <c r="AV767">
        <v>163</v>
      </c>
      <c r="AW767">
        <v>284</v>
      </c>
      <c r="AX767">
        <v>90</v>
      </c>
      <c r="AY767">
        <v>76</v>
      </c>
      <c r="AZ767">
        <v>167</v>
      </c>
    </row>
    <row r="768" spans="1:52">
      <c r="A768" t="str">
        <f t="shared" si="58"/>
        <v>2018</v>
      </c>
      <c r="B768" t="str">
        <f t="shared" si="59"/>
        <v>February</v>
      </c>
      <c r="C768" s="2">
        <v>43135</v>
      </c>
      <c r="D768" s="1" t="str">
        <f t="shared" si="55"/>
        <v>OK</v>
      </c>
      <c r="E768">
        <f t="shared" si="56"/>
        <v>0</v>
      </c>
      <c r="F768">
        <f t="shared" si="57"/>
        <v>1</v>
      </c>
      <c r="G768" s="13">
        <v>43135</v>
      </c>
      <c r="I768">
        <v>190</v>
      </c>
      <c r="J768">
        <v>83</v>
      </c>
      <c r="K768">
        <v>448</v>
      </c>
      <c r="L768">
        <v>151</v>
      </c>
      <c r="M768">
        <v>84</v>
      </c>
      <c r="O768">
        <v>23</v>
      </c>
      <c r="P768">
        <v>249</v>
      </c>
      <c r="Q768">
        <v>275</v>
      </c>
      <c r="R768">
        <v>41</v>
      </c>
      <c r="S768">
        <v>97</v>
      </c>
      <c r="T768">
        <v>56</v>
      </c>
      <c r="U768">
        <v>31</v>
      </c>
      <c r="V768">
        <v>71</v>
      </c>
      <c r="W768">
        <v>330</v>
      </c>
      <c r="X768">
        <v>207</v>
      </c>
      <c r="Z768">
        <v>314</v>
      </c>
      <c r="AA768">
        <v>64</v>
      </c>
      <c r="AB768">
        <v>379</v>
      </c>
      <c r="AC768">
        <v>679</v>
      </c>
      <c r="AD768">
        <v>37</v>
      </c>
      <c r="AE768">
        <v>208</v>
      </c>
      <c r="AF768">
        <v>512</v>
      </c>
      <c r="AG768">
        <v>740</v>
      </c>
      <c r="AH768">
        <v>150</v>
      </c>
      <c r="AI768">
        <v>480</v>
      </c>
      <c r="AJ768">
        <v>49</v>
      </c>
      <c r="AK768">
        <v>1077</v>
      </c>
      <c r="AL768">
        <v>916</v>
      </c>
      <c r="AM768">
        <v>12</v>
      </c>
      <c r="AN768">
        <v>17</v>
      </c>
      <c r="AO768">
        <v>148</v>
      </c>
      <c r="AQ768">
        <v>241</v>
      </c>
      <c r="AR768">
        <v>183</v>
      </c>
      <c r="AS768">
        <v>1227</v>
      </c>
      <c r="AU768">
        <v>703</v>
      </c>
      <c r="AV768">
        <v>238</v>
      </c>
      <c r="AW768">
        <v>257</v>
      </c>
      <c r="AX768">
        <v>84</v>
      </c>
      <c r="AY768">
        <v>48</v>
      </c>
      <c r="AZ768">
        <v>445</v>
      </c>
    </row>
    <row r="769" spans="1:52">
      <c r="A769" t="str">
        <f t="shared" si="58"/>
        <v>2018</v>
      </c>
      <c r="B769" t="str">
        <f t="shared" si="59"/>
        <v>February</v>
      </c>
      <c r="C769" s="2">
        <v>43136</v>
      </c>
      <c r="D769" s="1" t="str">
        <f t="shared" ref="D769:D832" si="60">IF(C769=G769,"OK","Wrong date")</f>
        <v>OK</v>
      </c>
      <c r="E769">
        <f t="shared" ref="E769:E832" si="61">IF(OR(WEEKDAY(C769) = 1, WEEKDAY(C769) = 7), 0, 1)</f>
        <v>1</v>
      </c>
      <c r="F769">
        <f t="shared" ref="F769:F832" si="62">IF(OR(WEEKDAY(C769) = 1, WEEKDAY(C769) = 7), 1, 0)</f>
        <v>0</v>
      </c>
      <c r="G769" s="13">
        <v>43136</v>
      </c>
      <c r="I769">
        <v>297</v>
      </c>
      <c r="J769">
        <v>242</v>
      </c>
      <c r="K769">
        <v>238</v>
      </c>
      <c r="L769">
        <v>322</v>
      </c>
      <c r="M769">
        <v>81</v>
      </c>
      <c r="O769">
        <v>14</v>
      </c>
      <c r="P769">
        <v>483</v>
      </c>
      <c r="Q769">
        <v>346</v>
      </c>
      <c r="R769">
        <v>77</v>
      </c>
      <c r="S769">
        <v>223</v>
      </c>
      <c r="T769">
        <v>98</v>
      </c>
      <c r="U769">
        <v>38</v>
      </c>
      <c r="V769">
        <v>163</v>
      </c>
      <c r="W769">
        <v>501</v>
      </c>
      <c r="X769">
        <v>130</v>
      </c>
      <c r="Z769">
        <v>393</v>
      </c>
      <c r="AA769">
        <v>32</v>
      </c>
      <c r="AB769">
        <v>585</v>
      </c>
      <c r="AC769">
        <v>359</v>
      </c>
      <c r="AD769">
        <v>36</v>
      </c>
      <c r="AE769">
        <v>440</v>
      </c>
      <c r="AF769">
        <v>765</v>
      </c>
      <c r="AG769">
        <v>521</v>
      </c>
      <c r="AH769">
        <v>197</v>
      </c>
      <c r="AI769">
        <v>347</v>
      </c>
      <c r="AJ769">
        <v>58</v>
      </c>
      <c r="AK769">
        <v>1161</v>
      </c>
      <c r="AL769">
        <v>864</v>
      </c>
      <c r="AM769">
        <v>17</v>
      </c>
      <c r="AN769">
        <v>30</v>
      </c>
      <c r="AO769">
        <v>161</v>
      </c>
      <c r="AQ769">
        <v>168</v>
      </c>
      <c r="AR769">
        <v>397</v>
      </c>
      <c r="AS769">
        <v>1263</v>
      </c>
      <c r="AU769">
        <v>632</v>
      </c>
      <c r="AV769">
        <v>222</v>
      </c>
      <c r="AW769">
        <v>104</v>
      </c>
      <c r="AX769">
        <v>156</v>
      </c>
      <c r="AY769">
        <v>109</v>
      </c>
      <c r="AZ769">
        <v>145</v>
      </c>
    </row>
    <row r="770" spans="1:52">
      <c r="A770" t="str">
        <f t="shared" si="58"/>
        <v>2018</v>
      </c>
      <c r="B770" t="str">
        <f t="shared" si="59"/>
        <v>February</v>
      </c>
      <c r="C770" s="2">
        <v>43137</v>
      </c>
      <c r="D770" s="1" t="str">
        <f t="shared" si="60"/>
        <v>OK</v>
      </c>
      <c r="E770">
        <v>0</v>
      </c>
      <c r="F770">
        <v>1</v>
      </c>
      <c r="G770" s="13">
        <v>43137</v>
      </c>
      <c r="I770">
        <v>502</v>
      </c>
      <c r="J770">
        <v>134</v>
      </c>
      <c r="K770">
        <v>726</v>
      </c>
      <c r="L770">
        <v>216</v>
      </c>
      <c r="M770">
        <v>201</v>
      </c>
      <c r="O770">
        <v>19</v>
      </c>
      <c r="P770">
        <v>369</v>
      </c>
      <c r="Q770">
        <v>576</v>
      </c>
      <c r="R770">
        <v>38</v>
      </c>
      <c r="S770">
        <v>245</v>
      </c>
      <c r="T770">
        <v>77</v>
      </c>
      <c r="U770">
        <v>19</v>
      </c>
      <c r="V770">
        <v>73</v>
      </c>
      <c r="W770">
        <v>461</v>
      </c>
      <c r="X770">
        <v>253</v>
      </c>
      <c r="Z770">
        <v>558</v>
      </c>
      <c r="AA770">
        <v>62</v>
      </c>
      <c r="AB770">
        <v>982</v>
      </c>
      <c r="AC770">
        <v>1035</v>
      </c>
      <c r="AD770">
        <v>70</v>
      </c>
      <c r="AE770">
        <v>576</v>
      </c>
      <c r="AF770">
        <v>996</v>
      </c>
      <c r="AG770">
        <v>1171</v>
      </c>
      <c r="AH770">
        <v>268</v>
      </c>
      <c r="AI770">
        <v>1032</v>
      </c>
      <c r="AJ770">
        <v>46</v>
      </c>
      <c r="AK770">
        <v>2317</v>
      </c>
      <c r="AL770">
        <v>2009</v>
      </c>
      <c r="AM770">
        <v>17</v>
      </c>
      <c r="AN770">
        <v>22</v>
      </c>
      <c r="AO770">
        <v>272</v>
      </c>
      <c r="AQ770">
        <v>394</v>
      </c>
      <c r="AR770">
        <v>223</v>
      </c>
      <c r="AS770">
        <v>2693</v>
      </c>
      <c r="AU770">
        <v>1677</v>
      </c>
      <c r="AV770">
        <v>167</v>
      </c>
      <c r="AW770">
        <v>518</v>
      </c>
      <c r="AX770">
        <v>126</v>
      </c>
      <c r="AY770">
        <v>90</v>
      </c>
      <c r="AZ770">
        <v>772</v>
      </c>
    </row>
    <row r="771" spans="1:52">
      <c r="A771" t="str">
        <f t="shared" si="58"/>
        <v>2018</v>
      </c>
      <c r="B771" t="str">
        <f t="shared" si="59"/>
        <v>February</v>
      </c>
      <c r="C771" s="2">
        <v>43138</v>
      </c>
      <c r="D771" s="1" t="str">
        <f t="shared" si="60"/>
        <v>OK</v>
      </c>
      <c r="E771">
        <f t="shared" si="61"/>
        <v>1</v>
      </c>
      <c r="F771">
        <f t="shared" si="62"/>
        <v>0</v>
      </c>
      <c r="G771" s="13">
        <v>43138</v>
      </c>
      <c r="I771">
        <v>426</v>
      </c>
      <c r="J771">
        <v>346</v>
      </c>
      <c r="K771">
        <v>366</v>
      </c>
      <c r="L771">
        <v>485</v>
      </c>
      <c r="M771">
        <v>101</v>
      </c>
      <c r="O771">
        <v>16</v>
      </c>
      <c r="P771">
        <v>802</v>
      </c>
      <c r="Q771">
        <v>543</v>
      </c>
      <c r="R771">
        <v>94</v>
      </c>
      <c r="S771">
        <v>374</v>
      </c>
      <c r="T771">
        <v>91</v>
      </c>
      <c r="U771">
        <v>57</v>
      </c>
      <c r="V771">
        <v>265</v>
      </c>
      <c r="W771">
        <v>734</v>
      </c>
      <c r="X771">
        <v>161</v>
      </c>
      <c r="Z771">
        <v>519</v>
      </c>
      <c r="AA771">
        <v>14</v>
      </c>
      <c r="AB771">
        <v>696</v>
      </c>
      <c r="AC771">
        <v>370</v>
      </c>
      <c r="AD771">
        <v>29</v>
      </c>
      <c r="AE771">
        <v>716</v>
      </c>
      <c r="AF771">
        <v>1349</v>
      </c>
      <c r="AG771">
        <v>842</v>
      </c>
      <c r="AH771">
        <v>228</v>
      </c>
      <c r="AI771">
        <v>300</v>
      </c>
      <c r="AJ771">
        <v>58</v>
      </c>
      <c r="AK771">
        <v>1511</v>
      </c>
      <c r="AL771">
        <v>1270</v>
      </c>
      <c r="AM771">
        <v>15</v>
      </c>
      <c r="AN771">
        <v>21</v>
      </c>
      <c r="AO771">
        <v>247</v>
      </c>
      <c r="AQ771">
        <v>232</v>
      </c>
      <c r="AR771">
        <v>519</v>
      </c>
      <c r="AS771">
        <v>1626</v>
      </c>
      <c r="AU771">
        <v>814</v>
      </c>
      <c r="AV771">
        <v>158</v>
      </c>
      <c r="AW771">
        <v>125</v>
      </c>
      <c r="AX771">
        <v>225</v>
      </c>
      <c r="AY771">
        <v>165</v>
      </c>
      <c r="AZ771">
        <v>206</v>
      </c>
    </row>
    <row r="772" spans="1:52">
      <c r="A772" t="str">
        <f t="shared" ref="A772:A835" si="63">TEXT(C772,"yyyy")</f>
        <v>2018</v>
      </c>
      <c r="B772" t="str">
        <f t="shared" ref="B772:B835" si="64">TEXT(C772,"mmmm")</f>
        <v>February</v>
      </c>
      <c r="C772" s="2">
        <v>43139</v>
      </c>
      <c r="D772" s="1" t="str">
        <f t="shared" si="60"/>
        <v>OK</v>
      </c>
      <c r="E772">
        <f t="shared" si="61"/>
        <v>1</v>
      </c>
      <c r="F772">
        <f t="shared" si="62"/>
        <v>0</v>
      </c>
      <c r="G772" s="13">
        <v>43139</v>
      </c>
      <c r="I772">
        <v>432</v>
      </c>
      <c r="J772">
        <v>381</v>
      </c>
      <c r="K772">
        <v>437</v>
      </c>
      <c r="L772">
        <v>479</v>
      </c>
      <c r="M772">
        <v>129</v>
      </c>
      <c r="O772">
        <v>17</v>
      </c>
      <c r="P772">
        <v>870</v>
      </c>
      <c r="Q772">
        <v>607</v>
      </c>
      <c r="R772">
        <v>82</v>
      </c>
      <c r="S772">
        <v>332</v>
      </c>
      <c r="T772">
        <v>114</v>
      </c>
      <c r="U772">
        <v>59</v>
      </c>
      <c r="V772">
        <v>254</v>
      </c>
      <c r="W772">
        <v>848</v>
      </c>
      <c r="X772">
        <v>154</v>
      </c>
      <c r="Z772">
        <v>553</v>
      </c>
      <c r="AA772">
        <v>7</v>
      </c>
      <c r="AB772">
        <v>727</v>
      </c>
      <c r="AC772">
        <v>426</v>
      </c>
      <c r="AD772">
        <v>46</v>
      </c>
      <c r="AE772">
        <v>702</v>
      </c>
      <c r="AF772">
        <v>1350</v>
      </c>
      <c r="AG772">
        <v>819</v>
      </c>
      <c r="AH772">
        <v>198</v>
      </c>
      <c r="AI772">
        <v>280</v>
      </c>
      <c r="AJ772">
        <v>73</v>
      </c>
      <c r="AK772">
        <v>1700</v>
      </c>
      <c r="AL772">
        <v>1475</v>
      </c>
      <c r="AM772">
        <v>11</v>
      </c>
      <c r="AN772">
        <v>37</v>
      </c>
      <c r="AO772">
        <v>293</v>
      </c>
      <c r="AQ772">
        <v>210</v>
      </c>
      <c r="AR772">
        <v>558</v>
      </c>
      <c r="AS772">
        <v>1792</v>
      </c>
      <c r="AU772">
        <v>913</v>
      </c>
      <c r="AV772">
        <v>121</v>
      </c>
      <c r="AW772">
        <v>134</v>
      </c>
      <c r="AX772">
        <v>277</v>
      </c>
      <c r="AY772">
        <v>170</v>
      </c>
      <c r="AZ772">
        <v>220</v>
      </c>
    </row>
    <row r="773" spans="1:52">
      <c r="A773" t="str">
        <f t="shared" si="63"/>
        <v>2018</v>
      </c>
      <c r="B773" t="str">
        <f t="shared" si="64"/>
        <v>February</v>
      </c>
      <c r="C773" s="2">
        <v>43140</v>
      </c>
      <c r="D773" s="1" t="str">
        <f t="shared" si="60"/>
        <v>OK</v>
      </c>
      <c r="E773">
        <f t="shared" si="61"/>
        <v>1</v>
      </c>
      <c r="F773">
        <f t="shared" si="62"/>
        <v>0</v>
      </c>
      <c r="G773" s="13">
        <v>43140</v>
      </c>
      <c r="I773">
        <v>155</v>
      </c>
      <c r="J773">
        <v>173</v>
      </c>
      <c r="K773">
        <v>130</v>
      </c>
      <c r="L773">
        <v>226</v>
      </c>
      <c r="M773">
        <v>52</v>
      </c>
      <c r="O773">
        <v>15</v>
      </c>
      <c r="P773">
        <v>394</v>
      </c>
      <c r="Q773">
        <v>227</v>
      </c>
      <c r="R773">
        <v>76</v>
      </c>
      <c r="S773">
        <v>222</v>
      </c>
      <c r="T773">
        <v>90</v>
      </c>
      <c r="U773">
        <v>19</v>
      </c>
      <c r="V773">
        <v>153</v>
      </c>
      <c r="W773">
        <v>372</v>
      </c>
      <c r="X773">
        <v>78</v>
      </c>
      <c r="Z773">
        <v>264</v>
      </c>
      <c r="AA773">
        <v>3</v>
      </c>
      <c r="AB773">
        <v>295</v>
      </c>
      <c r="AC773">
        <v>141</v>
      </c>
      <c r="AD773">
        <v>18</v>
      </c>
      <c r="AE773">
        <v>344</v>
      </c>
      <c r="AF773">
        <v>569</v>
      </c>
      <c r="AG773">
        <v>332</v>
      </c>
      <c r="AH773">
        <v>113</v>
      </c>
      <c r="AI773">
        <v>106</v>
      </c>
      <c r="AJ773">
        <v>47</v>
      </c>
      <c r="AK773">
        <v>842</v>
      </c>
      <c r="AL773">
        <v>650</v>
      </c>
      <c r="AM773">
        <v>12</v>
      </c>
      <c r="AN773">
        <v>14</v>
      </c>
      <c r="AO773">
        <v>99</v>
      </c>
      <c r="AQ773">
        <v>88</v>
      </c>
      <c r="AR773">
        <v>246</v>
      </c>
      <c r="AS773">
        <v>980</v>
      </c>
      <c r="AU773">
        <v>410</v>
      </c>
      <c r="AV773">
        <v>122</v>
      </c>
      <c r="AW773">
        <v>44</v>
      </c>
      <c r="AX773">
        <v>123</v>
      </c>
      <c r="AY773">
        <v>98</v>
      </c>
      <c r="AZ773">
        <v>77</v>
      </c>
    </row>
    <row r="774" spans="1:52">
      <c r="A774" t="str">
        <f t="shared" si="63"/>
        <v>2018</v>
      </c>
      <c r="B774" t="str">
        <f t="shared" si="64"/>
        <v>February</v>
      </c>
      <c r="C774" s="2">
        <v>43141</v>
      </c>
      <c r="D774" s="1" t="str">
        <f t="shared" si="60"/>
        <v>OK</v>
      </c>
      <c r="E774">
        <f t="shared" si="61"/>
        <v>0</v>
      </c>
      <c r="F774">
        <f t="shared" si="62"/>
        <v>1</v>
      </c>
      <c r="G774" s="13">
        <v>43141</v>
      </c>
      <c r="I774">
        <v>108</v>
      </c>
      <c r="J774">
        <v>36</v>
      </c>
      <c r="K774">
        <v>100</v>
      </c>
      <c r="L774">
        <v>59</v>
      </c>
      <c r="M774">
        <v>56</v>
      </c>
      <c r="O774">
        <v>26</v>
      </c>
      <c r="P774">
        <v>121</v>
      </c>
      <c r="Q774">
        <v>83</v>
      </c>
      <c r="R774">
        <v>37</v>
      </c>
      <c r="S774">
        <v>105</v>
      </c>
      <c r="T774">
        <v>68</v>
      </c>
      <c r="U774">
        <v>15</v>
      </c>
      <c r="V774">
        <v>46</v>
      </c>
      <c r="W774">
        <v>191</v>
      </c>
      <c r="X774">
        <v>78</v>
      </c>
      <c r="Z774">
        <v>137</v>
      </c>
      <c r="AA774">
        <v>5</v>
      </c>
      <c r="AB774">
        <v>57</v>
      </c>
      <c r="AC774">
        <v>156</v>
      </c>
      <c r="AD774">
        <v>18</v>
      </c>
      <c r="AE774">
        <v>62</v>
      </c>
      <c r="AF774">
        <v>141</v>
      </c>
      <c r="AG774">
        <v>200</v>
      </c>
      <c r="AH774">
        <v>98</v>
      </c>
      <c r="AI774">
        <v>48</v>
      </c>
      <c r="AJ774">
        <v>32</v>
      </c>
      <c r="AK774">
        <v>567</v>
      </c>
      <c r="AL774">
        <v>334</v>
      </c>
      <c r="AM774">
        <v>13</v>
      </c>
      <c r="AN774">
        <v>17</v>
      </c>
      <c r="AO774">
        <v>45</v>
      </c>
      <c r="AQ774">
        <v>55</v>
      </c>
      <c r="AR774">
        <v>109</v>
      </c>
      <c r="AS774">
        <v>772</v>
      </c>
      <c r="AU774">
        <v>203</v>
      </c>
      <c r="AV774">
        <v>163</v>
      </c>
      <c r="AW774">
        <v>49</v>
      </c>
      <c r="AX774">
        <v>47</v>
      </c>
      <c r="AY774">
        <v>45</v>
      </c>
      <c r="AZ774">
        <v>72</v>
      </c>
    </row>
    <row r="775" spans="1:52">
      <c r="A775" t="str">
        <f t="shared" si="63"/>
        <v>2018</v>
      </c>
      <c r="B775" t="str">
        <f t="shared" si="64"/>
        <v>February</v>
      </c>
      <c r="C775" s="2">
        <v>43142</v>
      </c>
      <c r="D775" s="1" t="str">
        <f t="shared" si="60"/>
        <v>OK</v>
      </c>
      <c r="E775">
        <f t="shared" si="61"/>
        <v>0</v>
      </c>
      <c r="F775">
        <f t="shared" si="62"/>
        <v>1</v>
      </c>
      <c r="G775" s="13">
        <v>43142</v>
      </c>
      <c r="I775">
        <v>63</v>
      </c>
      <c r="J775">
        <v>27</v>
      </c>
      <c r="K775">
        <v>77</v>
      </c>
      <c r="L775">
        <v>55</v>
      </c>
      <c r="M775">
        <v>40</v>
      </c>
      <c r="O775">
        <v>23</v>
      </c>
      <c r="P775">
        <v>79</v>
      </c>
      <c r="Q775">
        <v>63</v>
      </c>
      <c r="R775">
        <v>26</v>
      </c>
      <c r="S775">
        <v>81</v>
      </c>
      <c r="T775">
        <v>50</v>
      </c>
      <c r="U775">
        <v>8</v>
      </c>
      <c r="V775">
        <v>47</v>
      </c>
      <c r="W775">
        <v>77</v>
      </c>
      <c r="X775">
        <v>79</v>
      </c>
      <c r="Z775">
        <v>122</v>
      </c>
      <c r="AA775">
        <v>3</v>
      </c>
      <c r="AB775">
        <v>67</v>
      </c>
      <c r="AC775">
        <v>120</v>
      </c>
      <c r="AD775">
        <v>14</v>
      </c>
      <c r="AE775">
        <v>65</v>
      </c>
      <c r="AF775">
        <v>136</v>
      </c>
      <c r="AG775">
        <v>195</v>
      </c>
      <c r="AH775">
        <v>57</v>
      </c>
      <c r="AI775">
        <v>72</v>
      </c>
      <c r="AJ775">
        <v>29</v>
      </c>
      <c r="AK775">
        <v>545</v>
      </c>
      <c r="AL775">
        <v>239</v>
      </c>
      <c r="AM775">
        <v>8</v>
      </c>
      <c r="AN775">
        <v>6</v>
      </c>
      <c r="AO775">
        <v>46</v>
      </c>
      <c r="AQ775">
        <v>59</v>
      </c>
      <c r="AR775">
        <v>44</v>
      </c>
      <c r="AS775">
        <v>779</v>
      </c>
      <c r="AU775">
        <v>155</v>
      </c>
      <c r="AV775">
        <v>215</v>
      </c>
      <c r="AW775">
        <v>61</v>
      </c>
      <c r="AX775">
        <v>54</v>
      </c>
      <c r="AY775">
        <v>14</v>
      </c>
      <c r="AZ775">
        <v>49</v>
      </c>
    </row>
    <row r="776" spans="1:52">
      <c r="A776" t="str">
        <f t="shared" si="63"/>
        <v>2018</v>
      </c>
      <c r="B776" t="str">
        <f t="shared" si="64"/>
        <v>February</v>
      </c>
      <c r="C776" s="2">
        <v>43143</v>
      </c>
      <c r="D776" s="1" t="str">
        <f t="shared" si="60"/>
        <v>OK</v>
      </c>
      <c r="E776">
        <f t="shared" si="61"/>
        <v>1</v>
      </c>
      <c r="F776">
        <f t="shared" si="62"/>
        <v>0</v>
      </c>
      <c r="G776" s="13">
        <v>43143</v>
      </c>
      <c r="I776">
        <v>363</v>
      </c>
      <c r="J776">
        <v>346</v>
      </c>
      <c r="K776">
        <v>309</v>
      </c>
      <c r="L776">
        <v>429</v>
      </c>
      <c r="M776">
        <v>104</v>
      </c>
      <c r="O776">
        <v>14</v>
      </c>
      <c r="P776">
        <v>675</v>
      </c>
      <c r="Q776">
        <v>502</v>
      </c>
      <c r="R776">
        <v>116</v>
      </c>
      <c r="S776">
        <v>307</v>
      </c>
      <c r="T776">
        <v>91</v>
      </c>
      <c r="U776">
        <v>55</v>
      </c>
      <c r="V776">
        <v>247</v>
      </c>
      <c r="W776">
        <v>629</v>
      </c>
      <c r="X776">
        <v>141</v>
      </c>
      <c r="Z776">
        <v>431</v>
      </c>
      <c r="AA776">
        <v>11</v>
      </c>
      <c r="AB776">
        <v>710</v>
      </c>
      <c r="AC776">
        <v>366</v>
      </c>
      <c r="AD776">
        <v>58</v>
      </c>
      <c r="AE776">
        <v>619</v>
      </c>
      <c r="AF776">
        <v>1200</v>
      </c>
      <c r="AG776">
        <v>794</v>
      </c>
      <c r="AH776">
        <v>132</v>
      </c>
      <c r="AI776">
        <v>298</v>
      </c>
      <c r="AJ776">
        <v>51</v>
      </c>
      <c r="AK776">
        <v>1375</v>
      </c>
      <c r="AL776">
        <v>1112</v>
      </c>
      <c r="AM776">
        <v>7</v>
      </c>
      <c r="AN776">
        <v>27</v>
      </c>
      <c r="AO776">
        <v>245</v>
      </c>
      <c r="AQ776">
        <v>203</v>
      </c>
      <c r="AR776">
        <v>486</v>
      </c>
      <c r="AS776">
        <v>1429</v>
      </c>
      <c r="AU776">
        <v>689</v>
      </c>
      <c r="AV776">
        <v>207</v>
      </c>
      <c r="AW776">
        <v>140</v>
      </c>
      <c r="AX776">
        <v>205</v>
      </c>
      <c r="AY776">
        <v>142</v>
      </c>
      <c r="AZ776">
        <v>216</v>
      </c>
    </row>
    <row r="777" spans="1:52">
      <c r="A777" t="str">
        <f t="shared" si="63"/>
        <v>2018</v>
      </c>
      <c r="B777" t="str">
        <f t="shared" si="64"/>
        <v>February</v>
      </c>
      <c r="C777" s="2">
        <v>43144</v>
      </c>
      <c r="D777" s="1" t="str">
        <f t="shared" si="60"/>
        <v>OK</v>
      </c>
      <c r="E777">
        <f t="shared" si="61"/>
        <v>1</v>
      </c>
      <c r="F777">
        <f t="shared" si="62"/>
        <v>0</v>
      </c>
      <c r="G777" s="13">
        <v>43144</v>
      </c>
      <c r="I777">
        <v>229</v>
      </c>
      <c r="J777">
        <v>213</v>
      </c>
      <c r="K777">
        <v>169</v>
      </c>
      <c r="L777">
        <v>254</v>
      </c>
      <c r="M777">
        <v>72</v>
      </c>
      <c r="O777">
        <v>19</v>
      </c>
      <c r="P777">
        <v>474</v>
      </c>
      <c r="Q777">
        <v>318</v>
      </c>
      <c r="R777">
        <v>86</v>
      </c>
      <c r="S777">
        <v>220</v>
      </c>
      <c r="T777">
        <v>83</v>
      </c>
      <c r="U777">
        <v>37</v>
      </c>
      <c r="V777">
        <v>195</v>
      </c>
      <c r="W777">
        <v>400</v>
      </c>
      <c r="X777">
        <v>133</v>
      </c>
      <c r="Z777">
        <v>303</v>
      </c>
      <c r="AA777">
        <v>2</v>
      </c>
      <c r="AB777">
        <v>433</v>
      </c>
      <c r="AC777">
        <v>213</v>
      </c>
      <c r="AD777">
        <v>37</v>
      </c>
      <c r="AE777">
        <v>395</v>
      </c>
      <c r="AF777">
        <v>783</v>
      </c>
      <c r="AG777">
        <v>535</v>
      </c>
      <c r="AH777">
        <v>96</v>
      </c>
      <c r="AI777">
        <v>83</v>
      </c>
      <c r="AJ777">
        <v>44</v>
      </c>
      <c r="AK777">
        <v>1008</v>
      </c>
      <c r="AL777">
        <v>683</v>
      </c>
      <c r="AM777">
        <v>7</v>
      </c>
      <c r="AN777">
        <v>19</v>
      </c>
      <c r="AO777">
        <v>146</v>
      </c>
      <c r="AQ777">
        <v>109</v>
      </c>
      <c r="AR777">
        <v>331</v>
      </c>
      <c r="AS777">
        <v>1249</v>
      </c>
      <c r="AU777">
        <v>418</v>
      </c>
      <c r="AV777">
        <v>150</v>
      </c>
      <c r="AW777">
        <v>65</v>
      </c>
      <c r="AX777">
        <v>130</v>
      </c>
      <c r="AY777">
        <v>115</v>
      </c>
      <c r="AZ777">
        <v>98</v>
      </c>
    </row>
    <row r="778" spans="1:52">
      <c r="A778" t="str">
        <f t="shared" si="63"/>
        <v>2018</v>
      </c>
      <c r="B778" t="str">
        <f t="shared" si="64"/>
        <v>February</v>
      </c>
      <c r="C778" s="2">
        <v>43145</v>
      </c>
      <c r="D778" s="1" t="str">
        <f t="shared" si="60"/>
        <v>OK</v>
      </c>
      <c r="E778">
        <f t="shared" si="61"/>
        <v>1</v>
      </c>
      <c r="F778">
        <f t="shared" si="62"/>
        <v>0</v>
      </c>
      <c r="G778" s="13">
        <v>43145</v>
      </c>
      <c r="I778">
        <v>286</v>
      </c>
      <c r="J778">
        <v>305</v>
      </c>
      <c r="K778">
        <v>346</v>
      </c>
      <c r="L778">
        <v>391</v>
      </c>
      <c r="M778">
        <v>111</v>
      </c>
      <c r="O778">
        <v>16</v>
      </c>
      <c r="P778">
        <v>663</v>
      </c>
      <c r="Q778">
        <v>447</v>
      </c>
      <c r="R778">
        <v>104</v>
      </c>
      <c r="S778">
        <v>305</v>
      </c>
      <c r="T778">
        <v>94</v>
      </c>
      <c r="U778">
        <v>40</v>
      </c>
      <c r="V778">
        <v>266</v>
      </c>
      <c r="W778">
        <v>621</v>
      </c>
      <c r="X778">
        <v>190</v>
      </c>
      <c r="Z778">
        <v>466</v>
      </c>
      <c r="AA778">
        <v>12</v>
      </c>
      <c r="AB778">
        <v>736</v>
      </c>
      <c r="AC778">
        <v>380</v>
      </c>
      <c r="AD778">
        <v>30</v>
      </c>
      <c r="AE778">
        <v>639</v>
      </c>
      <c r="AF778">
        <v>1185</v>
      </c>
      <c r="AG778">
        <v>685</v>
      </c>
      <c r="AH778">
        <v>154</v>
      </c>
      <c r="AI778">
        <v>283</v>
      </c>
      <c r="AJ778">
        <v>45</v>
      </c>
      <c r="AK778">
        <v>1315</v>
      </c>
      <c r="AL778">
        <v>1169</v>
      </c>
      <c r="AM778">
        <v>7</v>
      </c>
      <c r="AN778">
        <v>26</v>
      </c>
      <c r="AO778">
        <v>242</v>
      </c>
      <c r="AQ778">
        <v>176</v>
      </c>
      <c r="AR778">
        <v>472</v>
      </c>
      <c r="AS778">
        <v>1445</v>
      </c>
      <c r="AU778">
        <v>799</v>
      </c>
      <c r="AV778">
        <v>143</v>
      </c>
      <c r="AW778">
        <v>137</v>
      </c>
      <c r="AX778">
        <v>198</v>
      </c>
      <c r="AY778">
        <v>131</v>
      </c>
      <c r="AZ778">
        <v>183</v>
      </c>
    </row>
    <row r="779" spans="1:52">
      <c r="A779" t="str">
        <f t="shared" si="63"/>
        <v>2018</v>
      </c>
      <c r="B779" t="str">
        <f t="shared" si="64"/>
        <v>February</v>
      </c>
      <c r="C779" s="2">
        <v>43146</v>
      </c>
      <c r="D779" s="1" t="str">
        <f t="shared" si="60"/>
        <v>OK</v>
      </c>
      <c r="E779">
        <f t="shared" si="61"/>
        <v>1</v>
      </c>
      <c r="F779">
        <f t="shared" si="62"/>
        <v>0</v>
      </c>
      <c r="G779" s="13">
        <v>43146</v>
      </c>
      <c r="I779">
        <v>438</v>
      </c>
      <c r="J779">
        <v>382</v>
      </c>
      <c r="K779">
        <v>436</v>
      </c>
      <c r="L779">
        <v>435</v>
      </c>
      <c r="M779">
        <v>142</v>
      </c>
      <c r="O779">
        <v>17</v>
      </c>
      <c r="P779">
        <v>797</v>
      </c>
      <c r="Q779">
        <v>613</v>
      </c>
      <c r="R779">
        <v>109</v>
      </c>
      <c r="S779">
        <v>358</v>
      </c>
      <c r="T779">
        <v>97</v>
      </c>
      <c r="U779">
        <v>76</v>
      </c>
      <c r="V779">
        <v>236</v>
      </c>
      <c r="W779">
        <v>765</v>
      </c>
      <c r="X779">
        <v>190</v>
      </c>
      <c r="Z779">
        <v>538</v>
      </c>
      <c r="AA779">
        <v>9</v>
      </c>
      <c r="AB779">
        <v>765</v>
      </c>
      <c r="AC779">
        <v>516</v>
      </c>
      <c r="AD779">
        <v>40</v>
      </c>
      <c r="AE779">
        <v>698</v>
      </c>
      <c r="AF779">
        <v>1424</v>
      </c>
      <c r="AG779">
        <v>913</v>
      </c>
      <c r="AH779">
        <v>209</v>
      </c>
      <c r="AI779">
        <v>314</v>
      </c>
      <c r="AJ779">
        <v>67</v>
      </c>
      <c r="AK779">
        <v>1653</v>
      </c>
      <c r="AL779">
        <v>1475</v>
      </c>
      <c r="AM779">
        <v>11</v>
      </c>
      <c r="AN779">
        <v>34</v>
      </c>
      <c r="AO779">
        <v>295</v>
      </c>
      <c r="AQ779">
        <v>249</v>
      </c>
      <c r="AR779">
        <v>543</v>
      </c>
      <c r="AS779">
        <v>1703</v>
      </c>
      <c r="AU779">
        <v>1105</v>
      </c>
      <c r="AV779">
        <v>104</v>
      </c>
      <c r="AW779">
        <v>192</v>
      </c>
      <c r="AX779">
        <v>222</v>
      </c>
      <c r="AY779">
        <v>142</v>
      </c>
      <c r="AZ779">
        <v>204</v>
      </c>
    </row>
    <row r="780" spans="1:52">
      <c r="A780" t="str">
        <f t="shared" si="63"/>
        <v>2018</v>
      </c>
      <c r="B780" t="str">
        <f t="shared" si="64"/>
        <v>February</v>
      </c>
      <c r="C780" s="2">
        <v>43147</v>
      </c>
      <c r="D780" s="1" t="str">
        <f t="shared" si="60"/>
        <v>OK</v>
      </c>
      <c r="E780">
        <f t="shared" si="61"/>
        <v>1</v>
      </c>
      <c r="F780">
        <f t="shared" si="62"/>
        <v>0</v>
      </c>
      <c r="G780" s="13">
        <v>43147</v>
      </c>
      <c r="I780">
        <v>445</v>
      </c>
      <c r="J780">
        <v>291</v>
      </c>
      <c r="K780">
        <v>376</v>
      </c>
      <c r="L780">
        <v>419</v>
      </c>
      <c r="M780">
        <v>99</v>
      </c>
      <c r="O780">
        <v>15</v>
      </c>
      <c r="P780">
        <v>674</v>
      </c>
      <c r="Q780">
        <v>525</v>
      </c>
      <c r="R780">
        <v>93</v>
      </c>
      <c r="S780">
        <v>358</v>
      </c>
      <c r="T780">
        <v>90</v>
      </c>
      <c r="U780">
        <v>64</v>
      </c>
      <c r="V780">
        <v>213</v>
      </c>
      <c r="W780">
        <v>669</v>
      </c>
      <c r="X780">
        <v>192</v>
      </c>
      <c r="Z780">
        <v>504</v>
      </c>
      <c r="AA780">
        <v>9</v>
      </c>
      <c r="AB780">
        <v>667</v>
      </c>
      <c r="AC780">
        <v>419</v>
      </c>
      <c r="AD780">
        <v>66</v>
      </c>
      <c r="AE780">
        <v>663</v>
      </c>
      <c r="AF780">
        <v>1262</v>
      </c>
      <c r="AG780">
        <v>754</v>
      </c>
      <c r="AH780">
        <v>225</v>
      </c>
      <c r="AI780">
        <v>267</v>
      </c>
      <c r="AJ780">
        <v>67</v>
      </c>
      <c r="AK780">
        <v>1657</v>
      </c>
      <c r="AL780">
        <v>1376</v>
      </c>
      <c r="AM780">
        <v>11</v>
      </c>
      <c r="AN780">
        <v>38</v>
      </c>
      <c r="AO780">
        <v>243</v>
      </c>
      <c r="AQ780">
        <v>205</v>
      </c>
      <c r="AR780">
        <v>431</v>
      </c>
      <c r="AS780">
        <v>1744</v>
      </c>
      <c r="AU780">
        <v>920</v>
      </c>
      <c r="AV780">
        <v>118</v>
      </c>
      <c r="AW780">
        <v>171</v>
      </c>
      <c r="AX780">
        <v>181</v>
      </c>
      <c r="AY780">
        <v>135</v>
      </c>
      <c r="AZ780">
        <v>207</v>
      </c>
    </row>
    <row r="781" spans="1:52">
      <c r="A781" t="str">
        <f t="shared" si="63"/>
        <v>2018</v>
      </c>
      <c r="B781" t="str">
        <f t="shared" si="64"/>
        <v>February</v>
      </c>
      <c r="C781" s="2">
        <v>43148</v>
      </c>
      <c r="D781" s="1" t="str">
        <f t="shared" si="60"/>
        <v>OK</v>
      </c>
      <c r="E781">
        <f t="shared" si="61"/>
        <v>0</v>
      </c>
      <c r="F781">
        <f t="shared" si="62"/>
        <v>1</v>
      </c>
      <c r="G781" s="13">
        <v>43148</v>
      </c>
      <c r="I781">
        <v>213</v>
      </c>
      <c r="J781">
        <v>103</v>
      </c>
      <c r="K781">
        <v>413</v>
      </c>
      <c r="L781">
        <v>181</v>
      </c>
      <c r="M781">
        <v>154</v>
      </c>
      <c r="O781">
        <v>26</v>
      </c>
      <c r="P781">
        <v>301</v>
      </c>
      <c r="Q781">
        <v>297</v>
      </c>
      <c r="R781">
        <v>31</v>
      </c>
      <c r="S781">
        <v>274</v>
      </c>
      <c r="T781">
        <v>72</v>
      </c>
      <c r="U781">
        <v>37</v>
      </c>
      <c r="V781">
        <v>89</v>
      </c>
      <c r="W781">
        <v>444</v>
      </c>
      <c r="X781">
        <v>229</v>
      </c>
      <c r="Z781">
        <v>396</v>
      </c>
      <c r="AA781">
        <v>34</v>
      </c>
      <c r="AB781">
        <v>374</v>
      </c>
      <c r="AC781">
        <v>652</v>
      </c>
      <c r="AD781">
        <v>57</v>
      </c>
      <c r="AE781">
        <v>231</v>
      </c>
      <c r="AF781">
        <v>625</v>
      </c>
      <c r="AG781">
        <v>904</v>
      </c>
      <c r="AH781">
        <v>197</v>
      </c>
      <c r="AI781">
        <v>329</v>
      </c>
      <c r="AJ781">
        <v>45</v>
      </c>
      <c r="AK781">
        <v>1373</v>
      </c>
      <c r="AL781">
        <v>1055</v>
      </c>
      <c r="AM781">
        <v>13</v>
      </c>
      <c r="AN781">
        <v>51</v>
      </c>
      <c r="AO781">
        <v>239</v>
      </c>
      <c r="AQ781">
        <v>210</v>
      </c>
      <c r="AR781">
        <v>226</v>
      </c>
      <c r="AS781">
        <v>1519</v>
      </c>
      <c r="AU781">
        <v>826</v>
      </c>
      <c r="AV781">
        <v>171</v>
      </c>
      <c r="AW781">
        <v>346</v>
      </c>
      <c r="AX781">
        <v>111</v>
      </c>
      <c r="AY781">
        <v>86</v>
      </c>
      <c r="AZ781">
        <v>337</v>
      </c>
    </row>
    <row r="782" spans="1:52">
      <c r="A782" t="str">
        <f t="shared" si="63"/>
        <v>2018</v>
      </c>
      <c r="B782" t="str">
        <f t="shared" si="64"/>
        <v>February</v>
      </c>
      <c r="C782" s="2">
        <v>43149</v>
      </c>
      <c r="D782" s="1" t="str">
        <f t="shared" si="60"/>
        <v>OK</v>
      </c>
      <c r="E782">
        <f t="shared" si="61"/>
        <v>0</v>
      </c>
      <c r="F782">
        <f t="shared" si="62"/>
        <v>1</v>
      </c>
      <c r="G782" s="13">
        <v>43149</v>
      </c>
      <c r="I782">
        <v>288</v>
      </c>
      <c r="J782">
        <v>94</v>
      </c>
      <c r="K782">
        <v>635</v>
      </c>
      <c r="L782">
        <v>179</v>
      </c>
      <c r="M782">
        <v>135</v>
      </c>
      <c r="O782">
        <v>23</v>
      </c>
      <c r="P782">
        <v>335</v>
      </c>
      <c r="Q782">
        <v>352</v>
      </c>
      <c r="R782">
        <v>38</v>
      </c>
      <c r="S782">
        <v>229</v>
      </c>
      <c r="T782">
        <v>73</v>
      </c>
      <c r="U782">
        <v>22</v>
      </c>
      <c r="V782">
        <v>71</v>
      </c>
      <c r="W782">
        <v>374</v>
      </c>
      <c r="X782">
        <v>178</v>
      </c>
      <c r="Z782">
        <v>400</v>
      </c>
      <c r="AA782">
        <v>26</v>
      </c>
      <c r="AB782">
        <v>488</v>
      </c>
      <c r="AC782">
        <v>729</v>
      </c>
      <c r="AD782">
        <v>38</v>
      </c>
      <c r="AE782">
        <v>329</v>
      </c>
      <c r="AF782">
        <v>661</v>
      </c>
      <c r="AG782">
        <v>1037</v>
      </c>
      <c r="AH782">
        <v>170</v>
      </c>
      <c r="AI782">
        <v>575</v>
      </c>
      <c r="AJ782">
        <v>66</v>
      </c>
      <c r="AK782">
        <v>1454</v>
      </c>
      <c r="AL782">
        <v>1407</v>
      </c>
      <c r="AM782">
        <v>33</v>
      </c>
      <c r="AN782">
        <v>24</v>
      </c>
      <c r="AO782">
        <v>176</v>
      </c>
      <c r="AQ782">
        <v>228</v>
      </c>
      <c r="AR782">
        <v>187</v>
      </c>
      <c r="AS782">
        <v>1637</v>
      </c>
      <c r="AU782">
        <v>1113</v>
      </c>
      <c r="AV782">
        <v>212</v>
      </c>
      <c r="AW782">
        <v>405</v>
      </c>
      <c r="AX782">
        <v>83</v>
      </c>
      <c r="AY782">
        <v>123</v>
      </c>
      <c r="AZ782">
        <v>364</v>
      </c>
    </row>
    <row r="783" spans="1:52">
      <c r="A783" t="str">
        <f t="shared" si="63"/>
        <v>2018</v>
      </c>
      <c r="B783" t="str">
        <f t="shared" si="64"/>
        <v>February</v>
      </c>
      <c r="C783" s="2">
        <v>43150</v>
      </c>
      <c r="D783" s="1" t="str">
        <f t="shared" si="60"/>
        <v>OK</v>
      </c>
      <c r="E783">
        <f t="shared" si="61"/>
        <v>1</v>
      </c>
      <c r="F783">
        <f t="shared" si="62"/>
        <v>0</v>
      </c>
      <c r="G783" s="13">
        <v>43150</v>
      </c>
      <c r="I783">
        <v>472</v>
      </c>
      <c r="J783">
        <v>358</v>
      </c>
      <c r="K783">
        <v>309</v>
      </c>
      <c r="L783">
        <v>442</v>
      </c>
      <c r="M783">
        <v>107</v>
      </c>
      <c r="O783">
        <v>14</v>
      </c>
      <c r="P783">
        <v>788</v>
      </c>
      <c r="Q783">
        <v>570</v>
      </c>
      <c r="R783">
        <v>96</v>
      </c>
      <c r="S783">
        <v>320</v>
      </c>
      <c r="T783">
        <v>108</v>
      </c>
      <c r="U783">
        <v>69</v>
      </c>
      <c r="V783">
        <v>253</v>
      </c>
      <c r="W783">
        <v>750</v>
      </c>
      <c r="X783">
        <v>159</v>
      </c>
      <c r="Z783">
        <v>421</v>
      </c>
      <c r="AA783">
        <v>16</v>
      </c>
      <c r="AB783">
        <v>735</v>
      </c>
      <c r="AC783">
        <v>380</v>
      </c>
      <c r="AD783">
        <v>29</v>
      </c>
      <c r="AE783">
        <v>722</v>
      </c>
      <c r="AF783">
        <v>1317</v>
      </c>
      <c r="AG783">
        <v>795</v>
      </c>
      <c r="AH783">
        <v>168</v>
      </c>
      <c r="AI783">
        <v>295</v>
      </c>
      <c r="AJ783">
        <v>61</v>
      </c>
      <c r="AK783">
        <v>1443</v>
      </c>
      <c r="AL783">
        <v>1154</v>
      </c>
      <c r="AM783">
        <v>10</v>
      </c>
      <c r="AN783">
        <v>34</v>
      </c>
      <c r="AO783">
        <v>265</v>
      </c>
      <c r="AQ783">
        <v>185</v>
      </c>
      <c r="AR783">
        <v>487</v>
      </c>
      <c r="AS783">
        <v>1490</v>
      </c>
      <c r="AU783">
        <v>730</v>
      </c>
      <c r="AV783">
        <v>207</v>
      </c>
      <c r="AW783">
        <v>101</v>
      </c>
      <c r="AX783">
        <v>187</v>
      </c>
      <c r="AY783">
        <v>155</v>
      </c>
      <c r="AZ783">
        <v>153</v>
      </c>
    </row>
    <row r="784" spans="1:52">
      <c r="A784" t="str">
        <f t="shared" si="63"/>
        <v>2018</v>
      </c>
      <c r="B784" t="str">
        <f t="shared" si="64"/>
        <v>February</v>
      </c>
      <c r="C784" s="2">
        <v>43151</v>
      </c>
      <c r="D784" s="1" t="str">
        <f t="shared" si="60"/>
        <v>OK</v>
      </c>
      <c r="E784">
        <f t="shared" si="61"/>
        <v>1</v>
      </c>
      <c r="F784">
        <f t="shared" si="62"/>
        <v>0</v>
      </c>
      <c r="G784" s="13">
        <v>43151</v>
      </c>
      <c r="I784">
        <v>394</v>
      </c>
      <c r="J784">
        <v>327</v>
      </c>
      <c r="K784">
        <v>297</v>
      </c>
      <c r="L784">
        <v>434</v>
      </c>
      <c r="M784">
        <v>95</v>
      </c>
      <c r="O784">
        <v>19</v>
      </c>
      <c r="P784">
        <v>714</v>
      </c>
      <c r="Q784">
        <v>407</v>
      </c>
      <c r="R784">
        <v>100</v>
      </c>
      <c r="S784">
        <v>310</v>
      </c>
      <c r="T784">
        <v>83</v>
      </c>
      <c r="U784">
        <v>40</v>
      </c>
      <c r="V784">
        <v>270</v>
      </c>
      <c r="W784">
        <v>693</v>
      </c>
      <c r="X784">
        <v>133</v>
      </c>
      <c r="Z784">
        <v>452</v>
      </c>
      <c r="AA784">
        <v>6</v>
      </c>
      <c r="AB784">
        <v>618</v>
      </c>
      <c r="AC784">
        <v>261</v>
      </c>
      <c r="AD784">
        <v>34</v>
      </c>
      <c r="AE784">
        <v>586</v>
      </c>
      <c r="AF784">
        <v>1020</v>
      </c>
      <c r="AG784">
        <v>569</v>
      </c>
      <c r="AH784">
        <v>144</v>
      </c>
      <c r="AI784">
        <v>257</v>
      </c>
      <c r="AJ784">
        <v>59</v>
      </c>
      <c r="AK784">
        <v>1262</v>
      </c>
      <c r="AL784">
        <v>1067</v>
      </c>
      <c r="AM784">
        <v>10</v>
      </c>
      <c r="AN784">
        <v>27</v>
      </c>
      <c r="AO784">
        <v>215</v>
      </c>
      <c r="AQ784">
        <v>134</v>
      </c>
      <c r="AR784">
        <v>445</v>
      </c>
      <c r="AS784">
        <v>1442</v>
      </c>
      <c r="AU784">
        <v>634</v>
      </c>
      <c r="AV784">
        <v>124</v>
      </c>
      <c r="AW784">
        <v>86</v>
      </c>
      <c r="AX784">
        <v>175</v>
      </c>
      <c r="AY784">
        <v>155</v>
      </c>
      <c r="AZ784">
        <v>131</v>
      </c>
    </row>
    <row r="785" spans="1:52">
      <c r="A785" t="str">
        <f t="shared" si="63"/>
        <v>2018</v>
      </c>
      <c r="B785" t="str">
        <f t="shared" si="64"/>
        <v>February</v>
      </c>
      <c r="C785" s="2">
        <v>43152</v>
      </c>
      <c r="D785" s="1" t="str">
        <f t="shared" si="60"/>
        <v>OK</v>
      </c>
      <c r="E785">
        <f t="shared" si="61"/>
        <v>1</v>
      </c>
      <c r="F785">
        <f t="shared" si="62"/>
        <v>0</v>
      </c>
      <c r="G785" s="13">
        <v>43152</v>
      </c>
      <c r="I785">
        <v>417</v>
      </c>
      <c r="J785">
        <v>362</v>
      </c>
      <c r="K785">
        <v>355</v>
      </c>
      <c r="L785">
        <v>497</v>
      </c>
      <c r="M785">
        <v>127</v>
      </c>
      <c r="O785">
        <v>16</v>
      </c>
      <c r="P785">
        <v>771</v>
      </c>
      <c r="Q785">
        <v>592</v>
      </c>
      <c r="R785">
        <v>104</v>
      </c>
      <c r="S785">
        <v>349</v>
      </c>
      <c r="T785">
        <v>96</v>
      </c>
      <c r="U785">
        <v>57</v>
      </c>
      <c r="V785">
        <v>265</v>
      </c>
      <c r="W785">
        <v>723</v>
      </c>
      <c r="X785">
        <v>156</v>
      </c>
      <c r="Z785">
        <v>516</v>
      </c>
      <c r="AA785">
        <v>19</v>
      </c>
      <c r="AB785">
        <v>676</v>
      </c>
      <c r="AC785">
        <v>357</v>
      </c>
      <c r="AD785">
        <v>35</v>
      </c>
      <c r="AE785">
        <v>661</v>
      </c>
      <c r="AF785">
        <v>1283</v>
      </c>
      <c r="AG785">
        <v>739</v>
      </c>
      <c r="AH785">
        <v>228</v>
      </c>
      <c r="AI785">
        <v>282</v>
      </c>
      <c r="AJ785">
        <v>52</v>
      </c>
      <c r="AK785">
        <v>1438</v>
      </c>
      <c r="AL785">
        <v>1289</v>
      </c>
      <c r="AM785">
        <v>10</v>
      </c>
      <c r="AN785">
        <v>34</v>
      </c>
      <c r="AO785">
        <v>247</v>
      </c>
      <c r="AQ785">
        <v>208</v>
      </c>
      <c r="AR785">
        <v>547</v>
      </c>
      <c r="AS785">
        <v>1572</v>
      </c>
      <c r="AU785">
        <v>807</v>
      </c>
      <c r="AV785">
        <v>137</v>
      </c>
      <c r="AW785">
        <v>155</v>
      </c>
      <c r="AX785">
        <v>213</v>
      </c>
      <c r="AY785">
        <v>160</v>
      </c>
      <c r="AZ785">
        <v>170</v>
      </c>
    </row>
    <row r="786" spans="1:52">
      <c r="A786" t="str">
        <f t="shared" si="63"/>
        <v>2018</v>
      </c>
      <c r="B786" t="str">
        <f t="shared" si="64"/>
        <v>February</v>
      </c>
      <c r="C786" s="2">
        <v>43153</v>
      </c>
      <c r="D786" s="1" t="str">
        <f t="shared" si="60"/>
        <v>OK</v>
      </c>
      <c r="E786">
        <f t="shared" si="61"/>
        <v>1</v>
      </c>
      <c r="F786">
        <f t="shared" si="62"/>
        <v>0</v>
      </c>
      <c r="G786" s="13">
        <v>43153</v>
      </c>
      <c r="I786">
        <v>380</v>
      </c>
      <c r="J786">
        <v>337</v>
      </c>
      <c r="K786">
        <v>346</v>
      </c>
      <c r="L786">
        <v>421</v>
      </c>
      <c r="M786">
        <v>113</v>
      </c>
      <c r="O786">
        <v>17</v>
      </c>
      <c r="P786">
        <v>747</v>
      </c>
      <c r="Q786">
        <v>515</v>
      </c>
      <c r="R786">
        <v>110</v>
      </c>
      <c r="S786">
        <v>332</v>
      </c>
      <c r="T786">
        <v>80</v>
      </c>
      <c r="U786">
        <v>53</v>
      </c>
      <c r="V786">
        <v>282</v>
      </c>
      <c r="W786">
        <v>674</v>
      </c>
      <c r="X786">
        <v>171</v>
      </c>
      <c r="Z786">
        <v>397</v>
      </c>
      <c r="AA786">
        <v>8</v>
      </c>
      <c r="AB786">
        <v>590</v>
      </c>
      <c r="AC786">
        <v>300</v>
      </c>
      <c r="AD786">
        <v>38</v>
      </c>
      <c r="AE786">
        <v>631</v>
      </c>
      <c r="AF786">
        <v>1093</v>
      </c>
      <c r="AG786">
        <v>684</v>
      </c>
      <c r="AH786">
        <v>195</v>
      </c>
      <c r="AI786">
        <v>281</v>
      </c>
      <c r="AJ786">
        <v>64</v>
      </c>
      <c r="AK786">
        <v>1396</v>
      </c>
      <c r="AL786">
        <v>1154</v>
      </c>
      <c r="AM786">
        <v>10</v>
      </c>
      <c r="AN786">
        <v>28</v>
      </c>
      <c r="AO786">
        <v>252</v>
      </c>
      <c r="AQ786">
        <v>178</v>
      </c>
      <c r="AR786">
        <v>473</v>
      </c>
      <c r="AS786">
        <v>1524</v>
      </c>
      <c r="AU786">
        <v>818</v>
      </c>
      <c r="AV786">
        <v>95</v>
      </c>
      <c r="AW786">
        <v>89</v>
      </c>
      <c r="AX786">
        <v>171</v>
      </c>
      <c r="AY786">
        <v>192</v>
      </c>
      <c r="AZ786">
        <v>166</v>
      </c>
    </row>
    <row r="787" spans="1:52">
      <c r="A787" t="str">
        <f t="shared" si="63"/>
        <v>2018</v>
      </c>
      <c r="B787" t="str">
        <f t="shared" si="64"/>
        <v>February</v>
      </c>
      <c r="C787" s="2">
        <v>43154</v>
      </c>
      <c r="D787" s="1" t="str">
        <f t="shared" si="60"/>
        <v>OK</v>
      </c>
      <c r="E787">
        <f t="shared" si="61"/>
        <v>1</v>
      </c>
      <c r="F787">
        <f t="shared" si="62"/>
        <v>0</v>
      </c>
      <c r="G787" s="13">
        <v>43154</v>
      </c>
      <c r="I787">
        <v>405</v>
      </c>
      <c r="J787">
        <v>295</v>
      </c>
      <c r="K787">
        <v>389</v>
      </c>
      <c r="L787">
        <v>385</v>
      </c>
      <c r="M787">
        <v>110</v>
      </c>
      <c r="O787">
        <v>15</v>
      </c>
      <c r="P787">
        <v>747</v>
      </c>
      <c r="Q787">
        <v>483</v>
      </c>
      <c r="R787">
        <v>92</v>
      </c>
      <c r="S787">
        <v>296</v>
      </c>
      <c r="T787">
        <v>84</v>
      </c>
      <c r="U787">
        <v>61</v>
      </c>
      <c r="V787">
        <v>225</v>
      </c>
      <c r="W787">
        <v>657</v>
      </c>
      <c r="X787">
        <v>153</v>
      </c>
      <c r="Z787">
        <v>470</v>
      </c>
      <c r="AA787">
        <v>8</v>
      </c>
      <c r="AB787">
        <v>589</v>
      </c>
      <c r="AC787">
        <v>357</v>
      </c>
      <c r="AD787">
        <v>32</v>
      </c>
      <c r="AE787">
        <v>624</v>
      </c>
      <c r="AF787">
        <v>1140</v>
      </c>
      <c r="AG787">
        <v>745</v>
      </c>
      <c r="AH787">
        <v>148</v>
      </c>
      <c r="AI787">
        <v>283</v>
      </c>
      <c r="AJ787">
        <v>64</v>
      </c>
      <c r="AK787">
        <v>1538</v>
      </c>
      <c r="AL787">
        <v>1269</v>
      </c>
      <c r="AM787">
        <v>12</v>
      </c>
      <c r="AN787">
        <v>25</v>
      </c>
      <c r="AO787">
        <v>221</v>
      </c>
      <c r="AQ787">
        <v>193</v>
      </c>
      <c r="AR787">
        <v>474</v>
      </c>
      <c r="AS787">
        <v>1597</v>
      </c>
      <c r="AU787">
        <v>882</v>
      </c>
      <c r="AV787">
        <v>185</v>
      </c>
      <c r="AW787">
        <v>170</v>
      </c>
      <c r="AX787">
        <v>171</v>
      </c>
      <c r="AY787">
        <v>149</v>
      </c>
      <c r="AZ787">
        <v>218</v>
      </c>
    </row>
    <row r="788" spans="1:52">
      <c r="A788" t="str">
        <f t="shared" si="63"/>
        <v>2018</v>
      </c>
      <c r="B788" t="str">
        <f t="shared" si="64"/>
        <v>February</v>
      </c>
      <c r="C788" s="2">
        <v>43155</v>
      </c>
      <c r="D788" s="1" t="str">
        <f t="shared" si="60"/>
        <v>OK</v>
      </c>
      <c r="E788">
        <f t="shared" si="61"/>
        <v>0</v>
      </c>
      <c r="F788">
        <f t="shared" si="62"/>
        <v>1</v>
      </c>
      <c r="G788" s="13">
        <v>43155</v>
      </c>
      <c r="I788">
        <v>265</v>
      </c>
      <c r="J788">
        <v>124</v>
      </c>
      <c r="K788">
        <v>416</v>
      </c>
      <c r="L788">
        <v>186</v>
      </c>
      <c r="M788">
        <v>154</v>
      </c>
      <c r="O788">
        <v>26</v>
      </c>
      <c r="P788">
        <v>350</v>
      </c>
      <c r="Q788">
        <v>344</v>
      </c>
      <c r="R788">
        <v>42</v>
      </c>
      <c r="S788">
        <v>201</v>
      </c>
      <c r="T788">
        <v>87</v>
      </c>
      <c r="U788">
        <v>38</v>
      </c>
      <c r="V788">
        <v>98</v>
      </c>
      <c r="W788">
        <v>414</v>
      </c>
      <c r="X788">
        <v>221</v>
      </c>
      <c r="Z788">
        <v>413</v>
      </c>
      <c r="AA788">
        <v>52</v>
      </c>
      <c r="AB788">
        <v>515</v>
      </c>
      <c r="AC788">
        <v>737</v>
      </c>
      <c r="AD788">
        <v>36</v>
      </c>
      <c r="AE788">
        <v>342</v>
      </c>
      <c r="AF788">
        <v>753</v>
      </c>
      <c r="AG788">
        <v>958</v>
      </c>
      <c r="AH788">
        <v>229</v>
      </c>
      <c r="AI788">
        <v>495</v>
      </c>
      <c r="AJ788">
        <v>72</v>
      </c>
      <c r="AK788">
        <v>1524</v>
      </c>
      <c r="AL788">
        <v>1235</v>
      </c>
      <c r="AM788">
        <v>11</v>
      </c>
      <c r="AN788">
        <v>41</v>
      </c>
      <c r="AO788">
        <v>179</v>
      </c>
      <c r="AQ788">
        <v>262</v>
      </c>
      <c r="AR788">
        <v>209</v>
      </c>
      <c r="AS788">
        <v>1755</v>
      </c>
      <c r="AU788">
        <v>1058</v>
      </c>
      <c r="AV788">
        <v>418</v>
      </c>
      <c r="AW788">
        <v>334</v>
      </c>
      <c r="AX788">
        <v>103</v>
      </c>
      <c r="AY788">
        <v>83</v>
      </c>
      <c r="AZ788">
        <v>500</v>
      </c>
    </row>
    <row r="789" spans="1:52">
      <c r="A789" t="str">
        <f t="shared" si="63"/>
        <v>2018</v>
      </c>
      <c r="B789" t="str">
        <f t="shared" si="64"/>
        <v>February</v>
      </c>
      <c r="C789" s="2">
        <v>43156</v>
      </c>
      <c r="D789" s="1" t="str">
        <f t="shared" si="60"/>
        <v>OK</v>
      </c>
      <c r="E789">
        <f t="shared" si="61"/>
        <v>0</v>
      </c>
      <c r="F789">
        <f t="shared" si="62"/>
        <v>1</v>
      </c>
      <c r="G789" s="13">
        <v>43156</v>
      </c>
      <c r="I789">
        <v>257</v>
      </c>
      <c r="J789">
        <v>116</v>
      </c>
      <c r="K789">
        <v>507</v>
      </c>
      <c r="L789">
        <v>165</v>
      </c>
      <c r="M789">
        <v>119</v>
      </c>
      <c r="O789">
        <v>23</v>
      </c>
      <c r="P789">
        <v>343</v>
      </c>
      <c r="Q789">
        <v>325</v>
      </c>
      <c r="R789">
        <v>36</v>
      </c>
      <c r="S789">
        <v>214</v>
      </c>
      <c r="T789">
        <v>83</v>
      </c>
      <c r="U789">
        <v>21</v>
      </c>
      <c r="V789">
        <v>81</v>
      </c>
      <c r="W789">
        <v>370</v>
      </c>
      <c r="X789">
        <v>224</v>
      </c>
      <c r="Z789">
        <v>378</v>
      </c>
      <c r="AA789">
        <v>26</v>
      </c>
      <c r="AB789">
        <v>533</v>
      </c>
      <c r="AC789">
        <v>807</v>
      </c>
      <c r="AD789">
        <v>33</v>
      </c>
      <c r="AE789">
        <v>321</v>
      </c>
      <c r="AF789">
        <v>735</v>
      </c>
      <c r="AG789">
        <v>1008</v>
      </c>
      <c r="AH789">
        <v>210</v>
      </c>
      <c r="AI789">
        <v>556</v>
      </c>
      <c r="AJ789">
        <v>56</v>
      </c>
      <c r="AK789">
        <v>1784</v>
      </c>
      <c r="AL789">
        <v>1339</v>
      </c>
      <c r="AM789">
        <v>12</v>
      </c>
      <c r="AN789">
        <v>27</v>
      </c>
      <c r="AO789">
        <v>172</v>
      </c>
      <c r="AQ789">
        <v>272</v>
      </c>
      <c r="AR789">
        <v>160</v>
      </c>
      <c r="AS789">
        <v>2053</v>
      </c>
      <c r="AU789">
        <v>1156</v>
      </c>
      <c r="AV789">
        <v>482</v>
      </c>
      <c r="AW789">
        <v>482</v>
      </c>
      <c r="AX789">
        <v>87</v>
      </c>
      <c r="AY789">
        <v>69</v>
      </c>
      <c r="AZ789">
        <v>425</v>
      </c>
    </row>
    <row r="790" spans="1:52">
      <c r="A790" t="str">
        <f t="shared" si="63"/>
        <v>2018</v>
      </c>
      <c r="B790" t="str">
        <f t="shared" si="64"/>
        <v>February</v>
      </c>
      <c r="C790" s="2">
        <v>43157</v>
      </c>
      <c r="D790" s="1" t="str">
        <f t="shared" si="60"/>
        <v>OK</v>
      </c>
      <c r="E790">
        <f t="shared" si="61"/>
        <v>1</v>
      </c>
      <c r="F790">
        <f t="shared" si="62"/>
        <v>0</v>
      </c>
      <c r="G790" s="13">
        <v>43157</v>
      </c>
      <c r="I790">
        <v>502</v>
      </c>
      <c r="J790">
        <v>396</v>
      </c>
      <c r="K790">
        <v>338</v>
      </c>
      <c r="L790">
        <v>492</v>
      </c>
      <c r="M790">
        <v>108</v>
      </c>
      <c r="O790">
        <v>14</v>
      </c>
      <c r="P790">
        <v>903</v>
      </c>
      <c r="Q790">
        <v>630</v>
      </c>
      <c r="R790">
        <v>109</v>
      </c>
      <c r="S790">
        <v>339</v>
      </c>
      <c r="T790">
        <v>95</v>
      </c>
      <c r="U790">
        <v>56</v>
      </c>
      <c r="V790">
        <v>259</v>
      </c>
      <c r="W790">
        <v>716</v>
      </c>
      <c r="X790">
        <v>177</v>
      </c>
      <c r="Z790">
        <v>447</v>
      </c>
      <c r="AA790">
        <v>4</v>
      </c>
      <c r="AB790">
        <v>729</v>
      </c>
      <c r="AC790">
        <v>394</v>
      </c>
      <c r="AD790">
        <v>34</v>
      </c>
      <c r="AE790">
        <v>758</v>
      </c>
      <c r="AF790">
        <v>1448</v>
      </c>
      <c r="AG790">
        <v>875</v>
      </c>
      <c r="AH790">
        <v>168</v>
      </c>
      <c r="AI790">
        <v>321</v>
      </c>
      <c r="AJ790">
        <v>59</v>
      </c>
      <c r="AK790">
        <v>1619</v>
      </c>
      <c r="AL790">
        <v>1306</v>
      </c>
      <c r="AM790">
        <v>11</v>
      </c>
      <c r="AN790">
        <v>52</v>
      </c>
      <c r="AO790">
        <v>281</v>
      </c>
      <c r="AQ790">
        <v>207</v>
      </c>
      <c r="AR790">
        <v>679</v>
      </c>
      <c r="AS790">
        <v>1701</v>
      </c>
      <c r="AU790">
        <v>979</v>
      </c>
      <c r="AV790">
        <v>141</v>
      </c>
      <c r="AW790">
        <v>115</v>
      </c>
      <c r="AX790">
        <v>225</v>
      </c>
      <c r="AY790">
        <v>173</v>
      </c>
      <c r="AZ790">
        <v>211</v>
      </c>
    </row>
    <row r="791" spans="1:52">
      <c r="A791" t="str">
        <f t="shared" si="63"/>
        <v>2018</v>
      </c>
      <c r="B791" t="str">
        <f t="shared" si="64"/>
        <v>February</v>
      </c>
      <c r="C791" s="2">
        <v>43158</v>
      </c>
      <c r="D791" s="1" t="str">
        <f t="shared" si="60"/>
        <v>OK</v>
      </c>
      <c r="E791">
        <f t="shared" si="61"/>
        <v>1</v>
      </c>
      <c r="F791">
        <f t="shared" si="62"/>
        <v>0</v>
      </c>
      <c r="G791" s="13">
        <v>43158</v>
      </c>
      <c r="I791">
        <v>456</v>
      </c>
      <c r="J791">
        <v>392</v>
      </c>
      <c r="K791">
        <v>345</v>
      </c>
      <c r="L791">
        <v>466</v>
      </c>
      <c r="M791">
        <v>149</v>
      </c>
      <c r="O791">
        <v>19</v>
      </c>
      <c r="P791">
        <v>923</v>
      </c>
      <c r="Q791">
        <v>612</v>
      </c>
      <c r="R791">
        <v>138</v>
      </c>
      <c r="S791">
        <v>392</v>
      </c>
      <c r="T791">
        <v>91</v>
      </c>
      <c r="U791">
        <v>53</v>
      </c>
      <c r="V791">
        <v>260</v>
      </c>
      <c r="W791">
        <v>811</v>
      </c>
      <c r="X791">
        <v>156</v>
      </c>
      <c r="Z791">
        <v>524</v>
      </c>
      <c r="AA791">
        <v>11</v>
      </c>
      <c r="AB791">
        <v>703</v>
      </c>
      <c r="AC791">
        <v>420</v>
      </c>
      <c r="AD791">
        <v>18</v>
      </c>
      <c r="AE791">
        <v>744</v>
      </c>
      <c r="AF791">
        <v>1510</v>
      </c>
      <c r="AG791">
        <v>963</v>
      </c>
      <c r="AH791">
        <v>180</v>
      </c>
      <c r="AI791">
        <v>324</v>
      </c>
      <c r="AJ791">
        <v>52</v>
      </c>
      <c r="AK791">
        <v>1519</v>
      </c>
      <c r="AL791">
        <v>1311</v>
      </c>
      <c r="AM791">
        <v>12</v>
      </c>
      <c r="AN791">
        <v>34</v>
      </c>
      <c r="AO791">
        <v>294</v>
      </c>
      <c r="AQ791">
        <v>220</v>
      </c>
      <c r="AR791">
        <v>622</v>
      </c>
      <c r="AS791">
        <v>1633</v>
      </c>
      <c r="AU791">
        <v>865</v>
      </c>
      <c r="AV791">
        <v>165</v>
      </c>
      <c r="AW791">
        <v>189</v>
      </c>
      <c r="AX791">
        <v>212</v>
      </c>
      <c r="AY791">
        <v>196</v>
      </c>
      <c r="AZ791">
        <v>283</v>
      </c>
    </row>
    <row r="792" spans="1:52">
      <c r="A792" t="str">
        <f t="shared" si="63"/>
        <v>2018</v>
      </c>
      <c r="B792" t="str">
        <f t="shared" si="64"/>
        <v>February</v>
      </c>
      <c r="C792" s="2">
        <v>43159</v>
      </c>
      <c r="D792" s="1" t="str">
        <f t="shared" si="60"/>
        <v>OK</v>
      </c>
      <c r="E792">
        <f t="shared" si="61"/>
        <v>1</v>
      </c>
      <c r="F792">
        <f t="shared" si="62"/>
        <v>0</v>
      </c>
      <c r="G792" s="13">
        <v>43159</v>
      </c>
      <c r="I792">
        <v>403</v>
      </c>
      <c r="J792">
        <v>370</v>
      </c>
      <c r="K792">
        <v>335</v>
      </c>
      <c r="L792">
        <v>437</v>
      </c>
      <c r="M792">
        <v>80</v>
      </c>
      <c r="O792">
        <v>16</v>
      </c>
      <c r="P792">
        <v>863</v>
      </c>
      <c r="Q792">
        <v>556</v>
      </c>
      <c r="R792">
        <v>135</v>
      </c>
      <c r="S792">
        <v>342</v>
      </c>
      <c r="T792">
        <v>101</v>
      </c>
      <c r="U792">
        <v>42</v>
      </c>
      <c r="V792">
        <v>294</v>
      </c>
      <c r="W792">
        <v>734</v>
      </c>
      <c r="X792">
        <v>154</v>
      </c>
      <c r="Z792">
        <v>496</v>
      </c>
      <c r="AA792">
        <v>4</v>
      </c>
      <c r="AB792">
        <v>827</v>
      </c>
      <c r="AC792">
        <v>404</v>
      </c>
      <c r="AD792">
        <v>16</v>
      </c>
      <c r="AE792">
        <v>702</v>
      </c>
      <c r="AF792">
        <v>1385</v>
      </c>
      <c r="AG792">
        <v>764</v>
      </c>
      <c r="AH792">
        <v>168</v>
      </c>
      <c r="AI792">
        <v>175</v>
      </c>
      <c r="AJ792">
        <v>56</v>
      </c>
      <c r="AK792">
        <v>1290</v>
      </c>
      <c r="AL792">
        <v>1327</v>
      </c>
      <c r="AM792">
        <v>11</v>
      </c>
      <c r="AN792">
        <v>33</v>
      </c>
      <c r="AO792">
        <v>284</v>
      </c>
      <c r="AQ792">
        <v>169</v>
      </c>
      <c r="AR792">
        <v>591</v>
      </c>
      <c r="AS792">
        <v>1305</v>
      </c>
      <c r="AU792">
        <v>1040</v>
      </c>
      <c r="AV792">
        <v>86</v>
      </c>
      <c r="AW792">
        <v>83</v>
      </c>
      <c r="AX792">
        <v>211</v>
      </c>
      <c r="AY792">
        <v>157</v>
      </c>
      <c r="AZ792">
        <v>267</v>
      </c>
    </row>
    <row r="793" spans="1:52">
      <c r="A793" t="str">
        <f t="shared" si="63"/>
        <v>2018</v>
      </c>
      <c r="B793" t="str">
        <f t="shared" si="64"/>
        <v>March</v>
      </c>
      <c r="C793" s="2">
        <v>43160</v>
      </c>
      <c r="D793" s="1" t="str">
        <f t="shared" si="60"/>
        <v>OK</v>
      </c>
      <c r="E793">
        <f t="shared" si="61"/>
        <v>1</v>
      </c>
      <c r="F793">
        <f t="shared" si="62"/>
        <v>0</v>
      </c>
      <c r="G793" s="13">
        <v>43160</v>
      </c>
      <c r="I793">
        <v>363</v>
      </c>
      <c r="J793">
        <v>361</v>
      </c>
      <c r="K793">
        <v>327</v>
      </c>
      <c r="L793">
        <v>448</v>
      </c>
      <c r="M793">
        <v>122</v>
      </c>
      <c r="O793">
        <v>17</v>
      </c>
      <c r="P793">
        <v>822</v>
      </c>
      <c r="Q793">
        <v>525</v>
      </c>
      <c r="R793">
        <v>123</v>
      </c>
      <c r="S793">
        <v>348</v>
      </c>
      <c r="T793">
        <v>97</v>
      </c>
      <c r="U793">
        <v>49</v>
      </c>
      <c r="V793">
        <v>277</v>
      </c>
      <c r="W793">
        <v>724</v>
      </c>
      <c r="X793">
        <v>144</v>
      </c>
      <c r="Z793">
        <v>483</v>
      </c>
      <c r="AA793">
        <v>12</v>
      </c>
      <c r="AB793">
        <v>736</v>
      </c>
      <c r="AC793">
        <v>386</v>
      </c>
      <c r="AD793">
        <v>44</v>
      </c>
      <c r="AE793">
        <v>671</v>
      </c>
      <c r="AF793">
        <v>1284</v>
      </c>
      <c r="AG793">
        <v>745</v>
      </c>
      <c r="AH793">
        <v>164</v>
      </c>
      <c r="AI793">
        <v>98</v>
      </c>
      <c r="AJ793">
        <v>52</v>
      </c>
      <c r="AK793">
        <v>1293</v>
      </c>
      <c r="AL793">
        <v>1183</v>
      </c>
      <c r="AM793">
        <v>5</v>
      </c>
      <c r="AN793">
        <v>34</v>
      </c>
      <c r="AO793">
        <v>259</v>
      </c>
      <c r="AQ793">
        <v>197</v>
      </c>
      <c r="AR793">
        <v>539</v>
      </c>
      <c r="AS793">
        <v>1358</v>
      </c>
      <c r="AU793">
        <v>908</v>
      </c>
      <c r="AV793">
        <v>99</v>
      </c>
      <c r="AW793">
        <v>113</v>
      </c>
      <c r="AX793">
        <v>209</v>
      </c>
      <c r="AY793">
        <v>192</v>
      </c>
      <c r="AZ793">
        <v>259</v>
      </c>
    </row>
    <row r="794" spans="1:52">
      <c r="A794" t="str">
        <f t="shared" si="63"/>
        <v>2018</v>
      </c>
      <c r="B794" t="str">
        <f t="shared" si="64"/>
        <v>March</v>
      </c>
      <c r="C794" s="2">
        <v>43161</v>
      </c>
      <c r="D794" s="1" t="str">
        <f t="shared" si="60"/>
        <v>OK</v>
      </c>
      <c r="E794">
        <f t="shared" si="61"/>
        <v>1</v>
      </c>
      <c r="F794">
        <f t="shared" si="62"/>
        <v>0</v>
      </c>
      <c r="G794" s="13">
        <v>43161</v>
      </c>
      <c r="I794">
        <v>337</v>
      </c>
      <c r="J794">
        <v>286</v>
      </c>
      <c r="K794">
        <v>260</v>
      </c>
      <c r="L794">
        <v>342</v>
      </c>
      <c r="M794">
        <v>87</v>
      </c>
      <c r="O794">
        <v>15</v>
      </c>
      <c r="P794">
        <v>660</v>
      </c>
      <c r="Q794">
        <v>397</v>
      </c>
      <c r="R794">
        <v>131</v>
      </c>
      <c r="S794">
        <v>283</v>
      </c>
      <c r="T794">
        <v>110</v>
      </c>
      <c r="U794">
        <v>35</v>
      </c>
      <c r="V794">
        <v>257</v>
      </c>
      <c r="W794">
        <v>577</v>
      </c>
      <c r="X794">
        <v>126</v>
      </c>
      <c r="Z794">
        <v>440</v>
      </c>
      <c r="AA794">
        <v>10</v>
      </c>
      <c r="AB794">
        <v>541</v>
      </c>
      <c r="AC794">
        <v>274</v>
      </c>
      <c r="AD794">
        <v>56</v>
      </c>
      <c r="AE794">
        <v>520</v>
      </c>
      <c r="AF794">
        <v>1021</v>
      </c>
      <c r="AG794">
        <v>543</v>
      </c>
      <c r="AH794">
        <v>143</v>
      </c>
      <c r="AI794">
        <v>174</v>
      </c>
      <c r="AJ794">
        <v>50</v>
      </c>
      <c r="AK794">
        <v>1071</v>
      </c>
      <c r="AL794">
        <v>1025</v>
      </c>
      <c r="AM794">
        <v>10</v>
      </c>
      <c r="AN794">
        <v>34</v>
      </c>
      <c r="AO794">
        <v>210</v>
      </c>
      <c r="AQ794">
        <v>118</v>
      </c>
      <c r="AR794">
        <v>355</v>
      </c>
      <c r="AS794">
        <v>1148</v>
      </c>
      <c r="AU794">
        <v>798</v>
      </c>
      <c r="AV794">
        <v>143</v>
      </c>
      <c r="AW794">
        <v>105</v>
      </c>
      <c r="AX794">
        <v>175</v>
      </c>
      <c r="AY794">
        <v>130</v>
      </c>
      <c r="AZ794">
        <v>174</v>
      </c>
    </row>
    <row r="795" spans="1:52">
      <c r="A795" t="str">
        <f t="shared" si="63"/>
        <v>2018</v>
      </c>
      <c r="B795" t="str">
        <f t="shared" si="64"/>
        <v>March</v>
      </c>
      <c r="C795" s="2">
        <v>43162</v>
      </c>
      <c r="D795" s="1" t="str">
        <f t="shared" si="60"/>
        <v>OK</v>
      </c>
      <c r="E795">
        <f t="shared" si="61"/>
        <v>0</v>
      </c>
      <c r="F795">
        <f t="shared" si="62"/>
        <v>1</v>
      </c>
      <c r="G795" s="13">
        <v>43162</v>
      </c>
      <c r="I795">
        <v>244</v>
      </c>
      <c r="J795">
        <v>146</v>
      </c>
      <c r="K795">
        <v>347</v>
      </c>
      <c r="L795">
        <v>186</v>
      </c>
      <c r="M795">
        <v>104</v>
      </c>
      <c r="O795">
        <v>26</v>
      </c>
      <c r="P795">
        <v>353</v>
      </c>
      <c r="Q795">
        <v>280</v>
      </c>
      <c r="R795">
        <v>51</v>
      </c>
      <c r="S795">
        <v>204</v>
      </c>
      <c r="T795">
        <v>91</v>
      </c>
      <c r="U795">
        <v>38</v>
      </c>
      <c r="V795">
        <v>90</v>
      </c>
      <c r="W795">
        <v>369</v>
      </c>
      <c r="X795">
        <v>209</v>
      </c>
      <c r="Z795">
        <v>346</v>
      </c>
      <c r="AA795">
        <v>42</v>
      </c>
      <c r="AB795">
        <v>408</v>
      </c>
      <c r="AC795">
        <v>696</v>
      </c>
      <c r="AD795">
        <v>41</v>
      </c>
      <c r="AE795">
        <v>290</v>
      </c>
      <c r="AF795">
        <v>761</v>
      </c>
      <c r="AG795">
        <v>731</v>
      </c>
      <c r="AH795">
        <v>195</v>
      </c>
      <c r="AI795">
        <v>308</v>
      </c>
      <c r="AJ795">
        <v>47</v>
      </c>
      <c r="AK795">
        <v>1160</v>
      </c>
      <c r="AL795">
        <v>1066</v>
      </c>
      <c r="AM795">
        <v>10</v>
      </c>
      <c r="AN795">
        <v>44</v>
      </c>
      <c r="AO795">
        <v>253</v>
      </c>
      <c r="AQ795">
        <v>262</v>
      </c>
      <c r="AR795">
        <v>214</v>
      </c>
      <c r="AS795">
        <v>1337</v>
      </c>
      <c r="AU795">
        <v>1056</v>
      </c>
      <c r="AV795">
        <v>186</v>
      </c>
      <c r="AW795">
        <v>296</v>
      </c>
      <c r="AX795">
        <v>103</v>
      </c>
      <c r="AY795">
        <v>126</v>
      </c>
      <c r="AZ795">
        <v>302</v>
      </c>
    </row>
    <row r="796" spans="1:52">
      <c r="A796" t="str">
        <f t="shared" si="63"/>
        <v>2018</v>
      </c>
      <c r="B796" t="str">
        <f t="shared" si="64"/>
        <v>March</v>
      </c>
      <c r="C796" s="2">
        <v>43163</v>
      </c>
      <c r="D796" s="1" t="str">
        <f t="shared" si="60"/>
        <v>OK</v>
      </c>
      <c r="E796">
        <f t="shared" si="61"/>
        <v>0</v>
      </c>
      <c r="F796">
        <f t="shared" si="62"/>
        <v>1</v>
      </c>
      <c r="G796" s="13">
        <v>43163</v>
      </c>
      <c r="I796">
        <v>295</v>
      </c>
      <c r="J796">
        <v>141</v>
      </c>
      <c r="K796">
        <v>333</v>
      </c>
      <c r="L796">
        <v>196</v>
      </c>
      <c r="M796">
        <v>124</v>
      </c>
      <c r="O796">
        <v>23</v>
      </c>
      <c r="P796">
        <v>369</v>
      </c>
      <c r="Q796">
        <v>285</v>
      </c>
      <c r="R796">
        <v>38</v>
      </c>
      <c r="S796">
        <v>198</v>
      </c>
      <c r="T796">
        <v>79</v>
      </c>
      <c r="U796">
        <v>28</v>
      </c>
      <c r="V796">
        <v>74</v>
      </c>
      <c r="W796">
        <v>417</v>
      </c>
      <c r="X796">
        <v>203</v>
      </c>
      <c r="Z796">
        <v>340</v>
      </c>
      <c r="AA796">
        <v>36</v>
      </c>
      <c r="AB796">
        <v>543</v>
      </c>
      <c r="AC796">
        <v>659</v>
      </c>
      <c r="AD796">
        <v>24</v>
      </c>
      <c r="AE796">
        <v>301</v>
      </c>
      <c r="AF796">
        <v>735</v>
      </c>
      <c r="AG796">
        <v>933</v>
      </c>
      <c r="AH796">
        <v>176</v>
      </c>
      <c r="AI796">
        <v>449</v>
      </c>
      <c r="AJ796">
        <v>58</v>
      </c>
      <c r="AK796">
        <v>814</v>
      </c>
      <c r="AL796">
        <v>967</v>
      </c>
      <c r="AM796">
        <v>11</v>
      </c>
      <c r="AN796">
        <v>34</v>
      </c>
      <c r="AO796">
        <v>243</v>
      </c>
      <c r="AQ796">
        <v>276</v>
      </c>
      <c r="AR796">
        <v>182</v>
      </c>
      <c r="AS796">
        <v>1011</v>
      </c>
      <c r="AU796">
        <v>1049</v>
      </c>
      <c r="AV796">
        <v>256</v>
      </c>
      <c r="AW796">
        <v>340</v>
      </c>
      <c r="AX796">
        <v>98</v>
      </c>
      <c r="AY796">
        <v>99</v>
      </c>
      <c r="AZ796">
        <v>445</v>
      </c>
    </row>
    <row r="797" spans="1:52">
      <c r="A797" t="str">
        <f t="shared" si="63"/>
        <v>2018</v>
      </c>
      <c r="B797" t="str">
        <f t="shared" si="64"/>
        <v>March</v>
      </c>
      <c r="C797" s="2">
        <v>43164</v>
      </c>
      <c r="D797" s="1" t="str">
        <f t="shared" si="60"/>
        <v>OK</v>
      </c>
      <c r="E797">
        <f t="shared" si="61"/>
        <v>1</v>
      </c>
      <c r="F797">
        <f t="shared" si="62"/>
        <v>0</v>
      </c>
      <c r="G797" s="13">
        <v>43164</v>
      </c>
      <c r="I797">
        <v>436</v>
      </c>
      <c r="J797">
        <v>390</v>
      </c>
      <c r="K797">
        <v>410</v>
      </c>
      <c r="L797">
        <v>502</v>
      </c>
      <c r="M797">
        <v>99</v>
      </c>
      <c r="O797">
        <v>14</v>
      </c>
      <c r="P797">
        <v>938</v>
      </c>
      <c r="Q797">
        <v>621</v>
      </c>
      <c r="R797">
        <v>135</v>
      </c>
      <c r="S797">
        <v>386</v>
      </c>
      <c r="T797">
        <v>89</v>
      </c>
      <c r="U797">
        <v>49</v>
      </c>
      <c r="V797">
        <v>285</v>
      </c>
      <c r="W797">
        <v>817</v>
      </c>
      <c r="X797">
        <v>164</v>
      </c>
      <c r="Z797">
        <v>437</v>
      </c>
      <c r="AA797">
        <v>19</v>
      </c>
      <c r="AB797">
        <v>772</v>
      </c>
      <c r="AC797">
        <v>436</v>
      </c>
      <c r="AD797">
        <v>38</v>
      </c>
      <c r="AE797">
        <v>841</v>
      </c>
      <c r="AF797">
        <v>1522</v>
      </c>
      <c r="AG797">
        <v>928</v>
      </c>
      <c r="AH797">
        <v>207</v>
      </c>
      <c r="AI797">
        <v>325</v>
      </c>
      <c r="AJ797">
        <v>60</v>
      </c>
      <c r="AK797">
        <v>1781</v>
      </c>
      <c r="AL797">
        <v>1484</v>
      </c>
      <c r="AM797">
        <v>6</v>
      </c>
      <c r="AN797">
        <v>50</v>
      </c>
      <c r="AO797">
        <v>314</v>
      </c>
      <c r="AQ797">
        <v>207</v>
      </c>
      <c r="AR797">
        <v>652</v>
      </c>
      <c r="AS797">
        <v>1867</v>
      </c>
      <c r="AU797">
        <v>1096</v>
      </c>
      <c r="AV797">
        <v>167</v>
      </c>
      <c r="AW797">
        <v>129</v>
      </c>
      <c r="AX797">
        <v>204</v>
      </c>
      <c r="AY797">
        <v>207</v>
      </c>
      <c r="AZ797">
        <v>239</v>
      </c>
    </row>
    <row r="798" spans="1:52">
      <c r="A798" t="str">
        <f t="shared" si="63"/>
        <v>2018</v>
      </c>
      <c r="B798" t="str">
        <f t="shared" si="64"/>
        <v>March</v>
      </c>
      <c r="C798" s="2">
        <v>43165</v>
      </c>
      <c r="D798" s="1" t="str">
        <f t="shared" si="60"/>
        <v>OK</v>
      </c>
      <c r="E798">
        <f t="shared" si="61"/>
        <v>1</v>
      </c>
      <c r="F798">
        <f t="shared" si="62"/>
        <v>0</v>
      </c>
      <c r="G798" s="13">
        <v>43165</v>
      </c>
      <c r="I798">
        <v>433</v>
      </c>
      <c r="J798">
        <v>434</v>
      </c>
      <c r="K798">
        <v>424</v>
      </c>
      <c r="L798">
        <v>520</v>
      </c>
      <c r="M798">
        <v>134</v>
      </c>
      <c r="O798">
        <v>19</v>
      </c>
      <c r="P798">
        <v>1018</v>
      </c>
      <c r="Q798">
        <v>661</v>
      </c>
      <c r="R798">
        <v>141</v>
      </c>
      <c r="S798">
        <v>400</v>
      </c>
      <c r="T798">
        <v>116</v>
      </c>
      <c r="U798">
        <v>64</v>
      </c>
      <c r="V798">
        <v>296</v>
      </c>
      <c r="W798">
        <v>852</v>
      </c>
      <c r="X798">
        <v>177</v>
      </c>
      <c r="Z798">
        <v>515</v>
      </c>
      <c r="AA798">
        <v>2</v>
      </c>
      <c r="AB798">
        <v>725</v>
      </c>
      <c r="AC798">
        <v>524</v>
      </c>
      <c r="AD798">
        <v>31</v>
      </c>
      <c r="AE798">
        <v>783</v>
      </c>
      <c r="AF798">
        <v>1533</v>
      </c>
      <c r="AG798">
        <v>982</v>
      </c>
      <c r="AH798">
        <v>204</v>
      </c>
      <c r="AI798">
        <v>290</v>
      </c>
      <c r="AJ798">
        <v>66</v>
      </c>
      <c r="AK798">
        <v>1857</v>
      </c>
      <c r="AL798">
        <v>1468</v>
      </c>
      <c r="AM798">
        <v>19</v>
      </c>
      <c r="AN798">
        <v>37</v>
      </c>
      <c r="AO798">
        <v>342</v>
      </c>
      <c r="AQ798">
        <v>225</v>
      </c>
      <c r="AR798">
        <v>671</v>
      </c>
      <c r="AS798">
        <v>1976</v>
      </c>
      <c r="AU798">
        <v>1040</v>
      </c>
      <c r="AV798">
        <v>174</v>
      </c>
      <c r="AW798">
        <v>211</v>
      </c>
      <c r="AX798">
        <v>225</v>
      </c>
      <c r="AY798">
        <v>185</v>
      </c>
      <c r="AZ798">
        <v>219</v>
      </c>
    </row>
    <row r="799" spans="1:52">
      <c r="A799" t="str">
        <f t="shared" si="63"/>
        <v>2018</v>
      </c>
      <c r="B799" t="str">
        <f t="shared" si="64"/>
        <v>March</v>
      </c>
      <c r="C799" s="2">
        <v>43166</v>
      </c>
      <c r="D799" s="1" t="str">
        <f t="shared" si="60"/>
        <v>OK</v>
      </c>
      <c r="E799">
        <f t="shared" si="61"/>
        <v>1</v>
      </c>
      <c r="F799">
        <f t="shared" si="62"/>
        <v>0</v>
      </c>
      <c r="G799" s="13">
        <v>43166</v>
      </c>
      <c r="I799">
        <v>444</v>
      </c>
      <c r="J799">
        <v>353</v>
      </c>
      <c r="K799">
        <v>289</v>
      </c>
      <c r="L799">
        <v>488</v>
      </c>
      <c r="M799">
        <v>95</v>
      </c>
      <c r="O799">
        <v>16</v>
      </c>
      <c r="P799">
        <v>814</v>
      </c>
      <c r="Q799">
        <v>499</v>
      </c>
      <c r="R799">
        <v>102</v>
      </c>
      <c r="S799">
        <v>368</v>
      </c>
      <c r="T799">
        <v>106</v>
      </c>
      <c r="U799">
        <v>48</v>
      </c>
      <c r="V799">
        <v>243</v>
      </c>
      <c r="W799">
        <v>728</v>
      </c>
      <c r="X799">
        <v>164</v>
      </c>
      <c r="Z799">
        <v>437</v>
      </c>
      <c r="AA799">
        <v>4</v>
      </c>
      <c r="AB799">
        <v>668</v>
      </c>
      <c r="AC799">
        <v>314</v>
      </c>
      <c r="AD799">
        <v>29</v>
      </c>
      <c r="AE799">
        <v>722</v>
      </c>
      <c r="AF799">
        <v>1158</v>
      </c>
      <c r="AG799">
        <v>694</v>
      </c>
      <c r="AH799">
        <v>155</v>
      </c>
      <c r="AI799">
        <v>238</v>
      </c>
      <c r="AJ799">
        <v>47</v>
      </c>
      <c r="AK799">
        <v>1395</v>
      </c>
      <c r="AL799">
        <v>1269</v>
      </c>
      <c r="AM799">
        <v>11</v>
      </c>
      <c r="AN799">
        <v>25</v>
      </c>
      <c r="AO799">
        <v>233</v>
      </c>
      <c r="AQ799">
        <v>149</v>
      </c>
      <c r="AR799">
        <v>586</v>
      </c>
      <c r="AS799">
        <v>1371</v>
      </c>
      <c r="AU799">
        <v>891</v>
      </c>
      <c r="AV799">
        <v>122</v>
      </c>
      <c r="AW799">
        <v>102</v>
      </c>
      <c r="AX799">
        <v>207</v>
      </c>
      <c r="AY799">
        <v>176</v>
      </c>
      <c r="AZ799">
        <v>194</v>
      </c>
    </row>
    <row r="800" spans="1:52">
      <c r="A800" t="str">
        <f t="shared" si="63"/>
        <v>2018</v>
      </c>
      <c r="B800" t="str">
        <f t="shared" si="64"/>
        <v>March</v>
      </c>
      <c r="C800" s="2">
        <v>43167</v>
      </c>
      <c r="D800" s="1" t="str">
        <f t="shared" si="60"/>
        <v>OK</v>
      </c>
      <c r="E800">
        <f t="shared" si="61"/>
        <v>1</v>
      </c>
      <c r="F800">
        <f t="shared" si="62"/>
        <v>0</v>
      </c>
      <c r="G800" s="13">
        <v>43167</v>
      </c>
      <c r="I800">
        <v>429</v>
      </c>
      <c r="J800">
        <v>333</v>
      </c>
      <c r="K800">
        <v>320</v>
      </c>
      <c r="L800">
        <v>434</v>
      </c>
      <c r="M800">
        <v>92</v>
      </c>
      <c r="O800">
        <v>17</v>
      </c>
      <c r="P800">
        <v>796</v>
      </c>
      <c r="Q800">
        <v>512</v>
      </c>
      <c r="R800">
        <v>149</v>
      </c>
      <c r="S800">
        <v>331</v>
      </c>
      <c r="T800">
        <v>114</v>
      </c>
      <c r="U800">
        <v>43</v>
      </c>
      <c r="V800">
        <v>255</v>
      </c>
      <c r="W800">
        <v>648</v>
      </c>
      <c r="X800">
        <v>134</v>
      </c>
      <c r="Z800">
        <v>389</v>
      </c>
      <c r="AA800">
        <v>3</v>
      </c>
      <c r="AB800">
        <v>547</v>
      </c>
      <c r="AC800">
        <v>323</v>
      </c>
      <c r="AD800">
        <v>27</v>
      </c>
      <c r="AE800">
        <v>619</v>
      </c>
      <c r="AF800">
        <v>1136</v>
      </c>
      <c r="AG800">
        <v>640</v>
      </c>
      <c r="AH800">
        <v>133</v>
      </c>
      <c r="AI800">
        <v>165</v>
      </c>
      <c r="AJ800">
        <v>64</v>
      </c>
      <c r="AK800">
        <v>1423</v>
      </c>
      <c r="AL800">
        <v>1214</v>
      </c>
      <c r="AM800">
        <v>10</v>
      </c>
      <c r="AN800">
        <v>54</v>
      </c>
      <c r="AO800">
        <v>234</v>
      </c>
      <c r="AQ800">
        <v>156</v>
      </c>
      <c r="AR800">
        <v>549</v>
      </c>
      <c r="AS800">
        <v>1544</v>
      </c>
      <c r="AU800">
        <v>884</v>
      </c>
      <c r="AV800">
        <v>87</v>
      </c>
      <c r="AW800">
        <v>88</v>
      </c>
      <c r="AX800">
        <v>196</v>
      </c>
      <c r="AY800">
        <v>160</v>
      </c>
      <c r="AZ800">
        <v>174</v>
      </c>
    </row>
    <row r="801" spans="1:52">
      <c r="A801" t="str">
        <f t="shared" si="63"/>
        <v>2018</v>
      </c>
      <c r="B801" t="str">
        <f t="shared" si="64"/>
        <v>March</v>
      </c>
      <c r="C801" s="2">
        <v>43168</v>
      </c>
      <c r="D801" s="1" t="str">
        <f t="shared" si="60"/>
        <v>OK</v>
      </c>
      <c r="E801">
        <f t="shared" si="61"/>
        <v>1</v>
      </c>
      <c r="F801">
        <f t="shared" si="62"/>
        <v>0</v>
      </c>
      <c r="G801" s="13">
        <v>43168</v>
      </c>
      <c r="I801">
        <v>448</v>
      </c>
      <c r="J801">
        <v>302</v>
      </c>
      <c r="K801">
        <v>410</v>
      </c>
      <c r="L801">
        <v>447</v>
      </c>
      <c r="M801">
        <v>106</v>
      </c>
      <c r="O801">
        <v>15</v>
      </c>
      <c r="P801">
        <v>815</v>
      </c>
      <c r="Q801">
        <v>531</v>
      </c>
      <c r="R801">
        <v>117</v>
      </c>
      <c r="S801">
        <v>298</v>
      </c>
      <c r="T801">
        <v>117</v>
      </c>
      <c r="U801">
        <v>59</v>
      </c>
      <c r="V801">
        <v>245</v>
      </c>
      <c r="W801">
        <v>719</v>
      </c>
      <c r="X801">
        <v>171</v>
      </c>
      <c r="Z801">
        <v>428</v>
      </c>
      <c r="AA801">
        <v>12</v>
      </c>
      <c r="AB801">
        <v>563</v>
      </c>
      <c r="AC801">
        <v>314</v>
      </c>
      <c r="AD801">
        <v>45</v>
      </c>
      <c r="AE801">
        <v>672</v>
      </c>
      <c r="AF801">
        <v>1235</v>
      </c>
      <c r="AG801">
        <v>735</v>
      </c>
      <c r="AH801">
        <v>175</v>
      </c>
      <c r="AI801">
        <v>278</v>
      </c>
      <c r="AJ801">
        <v>34</v>
      </c>
      <c r="AK801">
        <v>1540</v>
      </c>
      <c r="AL801">
        <v>1521</v>
      </c>
      <c r="AM801">
        <v>11</v>
      </c>
      <c r="AN801">
        <v>36</v>
      </c>
      <c r="AO801">
        <v>259</v>
      </c>
      <c r="AQ801">
        <v>183</v>
      </c>
      <c r="AR801">
        <v>564</v>
      </c>
      <c r="AS801">
        <v>1673</v>
      </c>
      <c r="AU801">
        <v>1203</v>
      </c>
      <c r="AV801">
        <v>161</v>
      </c>
      <c r="AW801">
        <v>181</v>
      </c>
      <c r="AX801">
        <v>208</v>
      </c>
      <c r="AY801">
        <v>156</v>
      </c>
      <c r="AZ801">
        <v>191</v>
      </c>
    </row>
    <row r="802" spans="1:52">
      <c r="A802" t="str">
        <f t="shared" si="63"/>
        <v>2018</v>
      </c>
      <c r="B802" t="str">
        <f t="shared" si="64"/>
        <v>March</v>
      </c>
      <c r="C802" s="2">
        <v>43169</v>
      </c>
      <c r="D802" s="1" t="str">
        <f t="shared" si="60"/>
        <v>OK</v>
      </c>
      <c r="E802">
        <f t="shared" si="61"/>
        <v>0</v>
      </c>
      <c r="F802">
        <f t="shared" si="62"/>
        <v>1</v>
      </c>
      <c r="G802" s="13">
        <v>43169</v>
      </c>
      <c r="I802">
        <v>286</v>
      </c>
      <c r="J802">
        <v>157</v>
      </c>
      <c r="K802">
        <v>522</v>
      </c>
      <c r="L802">
        <v>222</v>
      </c>
      <c r="M802">
        <v>161</v>
      </c>
      <c r="O802">
        <v>26</v>
      </c>
      <c r="P802">
        <v>352</v>
      </c>
      <c r="Q802">
        <v>321</v>
      </c>
      <c r="R802">
        <v>57</v>
      </c>
      <c r="S802">
        <v>261</v>
      </c>
      <c r="T802">
        <v>79</v>
      </c>
      <c r="U802">
        <v>36</v>
      </c>
      <c r="V802">
        <v>106</v>
      </c>
      <c r="W802">
        <v>413</v>
      </c>
      <c r="X802">
        <v>217</v>
      </c>
      <c r="Z802">
        <v>470</v>
      </c>
      <c r="AA802">
        <v>57</v>
      </c>
      <c r="AB802">
        <v>492</v>
      </c>
      <c r="AC802">
        <v>732</v>
      </c>
      <c r="AD802">
        <v>64</v>
      </c>
      <c r="AE802">
        <v>360</v>
      </c>
      <c r="AF802">
        <v>654</v>
      </c>
      <c r="AG802">
        <v>726</v>
      </c>
      <c r="AH802">
        <v>213</v>
      </c>
      <c r="AI802">
        <v>372</v>
      </c>
      <c r="AJ802">
        <v>19</v>
      </c>
      <c r="AK802">
        <v>1574</v>
      </c>
      <c r="AL802">
        <v>1544</v>
      </c>
      <c r="AM802">
        <v>13</v>
      </c>
      <c r="AN802">
        <v>40</v>
      </c>
      <c r="AO802">
        <v>207</v>
      </c>
      <c r="AQ802">
        <v>191</v>
      </c>
      <c r="AR802">
        <v>237</v>
      </c>
      <c r="AS802">
        <v>1763</v>
      </c>
      <c r="AU802">
        <v>1395</v>
      </c>
      <c r="AV802">
        <v>258</v>
      </c>
      <c r="AW802">
        <v>335</v>
      </c>
      <c r="AX802">
        <v>106</v>
      </c>
      <c r="AY802">
        <v>104</v>
      </c>
      <c r="AZ802">
        <v>322</v>
      </c>
    </row>
    <row r="803" spans="1:52">
      <c r="A803" t="str">
        <f t="shared" si="63"/>
        <v>2018</v>
      </c>
      <c r="B803" t="str">
        <f t="shared" si="64"/>
        <v>March</v>
      </c>
      <c r="C803" s="2">
        <v>43170</v>
      </c>
      <c r="D803" s="1" t="str">
        <f t="shared" si="60"/>
        <v>OK</v>
      </c>
      <c r="E803">
        <f t="shared" si="61"/>
        <v>0</v>
      </c>
      <c r="F803">
        <f t="shared" si="62"/>
        <v>1</v>
      </c>
      <c r="G803" s="13">
        <v>43170</v>
      </c>
      <c r="I803">
        <v>294</v>
      </c>
      <c r="J803">
        <v>103</v>
      </c>
      <c r="K803">
        <v>469</v>
      </c>
      <c r="L803">
        <v>196</v>
      </c>
      <c r="M803">
        <v>138</v>
      </c>
      <c r="O803">
        <v>23</v>
      </c>
      <c r="P803">
        <v>299</v>
      </c>
      <c r="Q803">
        <v>362</v>
      </c>
      <c r="R803">
        <v>31</v>
      </c>
      <c r="S803">
        <v>221</v>
      </c>
      <c r="T803">
        <v>88</v>
      </c>
      <c r="U803">
        <v>40</v>
      </c>
      <c r="V803">
        <v>73</v>
      </c>
      <c r="W803">
        <v>356</v>
      </c>
      <c r="X803">
        <v>220</v>
      </c>
      <c r="Z803">
        <v>398</v>
      </c>
      <c r="AA803">
        <v>34</v>
      </c>
      <c r="AB803">
        <v>447</v>
      </c>
      <c r="AC803">
        <v>642</v>
      </c>
      <c r="AD803">
        <v>21</v>
      </c>
      <c r="AE803">
        <v>288</v>
      </c>
      <c r="AF803">
        <v>713</v>
      </c>
      <c r="AG803">
        <v>1132</v>
      </c>
      <c r="AH803">
        <v>170</v>
      </c>
      <c r="AI803">
        <v>530</v>
      </c>
      <c r="AJ803">
        <v>20</v>
      </c>
      <c r="AK803">
        <v>1522</v>
      </c>
      <c r="AL803">
        <v>1343</v>
      </c>
      <c r="AM803">
        <v>16</v>
      </c>
      <c r="AN803">
        <v>21</v>
      </c>
      <c r="AO803">
        <v>198</v>
      </c>
      <c r="AQ803">
        <v>207</v>
      </c>
      <c r="AR803">
        <v>203</v>
      </c>
      <c r="AS803">
        <v>1638</v>
      </c>
      <c r="AU803">
        <v>1231</v>
      </c>
      <c r="AV803">
        <v>265</v>
      </c>
      <c r="AW803">
        <v>471</v>
      </c>
      <c r="AX803">
        <v>92</v>
      </c>
      <c r="AY803">
        <v>117</v>
      </c>
      <c r="AZ803">
        <v>372</v>
      </c>
    </row>
    <row r="804" spans="1:52">
      <c r="A804" t="str">
        <f t="shared" si="63"/>
        <v>2018</v>
      </c>
      <c r="B804" t="str">
        <f t="shared" si="64"/>
        <v>March</v>
      </c>
      <c r="C804" s="2">
        <v>43171</v>
      </c>
      <c r="D804" s="1" t="str">
        <f t="shared" si="60"/>
        <v>OK</v>
      </c>
      <c r="E804">
        <f t="shared" si="61"/>
        <v>1</v>
      </c>
      <c r="F804">
        <f t="shared" si="62"/>
        <v>0</v>
      </c>
      <c r="G804" s="13">
        <v>43171</v>
      </c>
      <c r="I804">
        <v>248</v>
      </c>
      <c r="J804">
        <v>198</v>
      </c>
      <c r="K804">
        <v>128</v>
      </c>
      <c r="L804">
        <v>309</v>
      </c>
      <c r="M804">
        <v>42</v>
      </c>
      <c r="O804">
        <v>14</v>
      </c>
      <c r="P804">
        <v>507</v>
      </c>
      <c r="Q804">
        <v>314</v>
      </c>
      <c r="R804">
        <v>110</v>
      </c>
      <c r="S804">
        <v>226</v>
      </c>
      <c r="T804">
        <v>83</v>
      </c>
      <c r="U804">
        <v>23</v>
      </c>
      <c r="V804">
        <v>171</v>
      </c>
      <c r="W804">
        <v>389</v>
      </c>
      <c r="X804">
        <v>108</v>
      </c>
      <c r="Z804">
        <v>298</v>
      </c>
      <c r="AA804">
        <v>1</v>
      </c>
      <c r="AB804">
        <v>338</v>
      </c>
      <c r="AC804">
        <v>183</v>
      </c>
      <c r="AD804">
        <v>17</v>
      </c>
      <c r="AE804">
        <v>433</v>
      </c>
      <c r="AF804">
        <v>758</v>
      </c>
      <c r="AG804">
        <v>376</v>
      </c>
      <c r="AH804">
        <v>71</v>
      </c>
      <c r="AI804">
        <v>83</v>
      </c>
      <c r="AJ804">
        <v>32</v>
      </c>
      <c r="AK804">
        <v>784</v>
      </c>
      <c r="AL804">
        <v>689</v>
      </c>
      <c r="AM804">
        <v>7</v>
      </c>
      <c r="AN804">
        <v>18</v>
      </c>
      <c r="AO804">
        <v>148</v>
      </c>
      <c r="AQ804">
        <v>75</v>
      </c>
      <c r="AR804">
        <v>382</v>
      </c>
      <c r="AS804">
        <v>880</v>
      </c>
      <c r="AU804">
        <v>483</v>
      </c>
      <c r="AV804">
        <v>40</v>
      </c>
      <c r="AW804">
        <v>29</v>
      </c>
      <c r="AX804">
        <v>125</v>
      </c>
      <c r="AY804">
        <v>182</v>
      </c>
      <c r="AZ804">
        <v>67</v>
      </c>
    </row>
    <row r="805" spans="1:52">
      <c r="A805" t="str">
        <f t="shared" si="63"/>
        <v>2018</v>
      </c>
      <c r="B805" t="str">
        <f t="shared" si="64"/>
        <v>March</v>
      </c>
      <c r="C805" s="2">
        <v>43172</v>
      </c>
      <c r="D805" s="1" t="str">
        <f t="shared" si="60"/>
        <v>OK</v>
      </c>
      <c r="E805">
        <f t="shared" si="61"/>
        <v>1</v>
      </c>
      <c r="F805">
        <f t="shared" si="62"/>
        <v>0</v>
      </c>
      <c r="G805" s="13">
        <v>43172</v>
      </c>
      <c r="I805">
        <v>412</v>
      </c>
      <c r="J805">
        <v>342</v>
      </c>
      <c r="K805">
        <v>271</v>
      </c>
      <c r="L805">
        <v>464</v>
      </c>
      <c r="M805">
        <v>113</v>
      </c>
      <c r="O805">
        <v>19</v>
      </c>
      <c r="P805">
        <v>768</v>
      </c>
      <c r="Q805">
        <v>528</v>
      </c>
      <c r="R805">
        <v>113</v>
      </c>
      <c r="S805">
        <v>298</v>
      </c>
      <c r="T805">
        <v>109</v>
      </c>
      <c r="U805">
        <v>53</v>
      </c>
      <c r="V805">
        <v>215</v>
      </c>
      <c r="W805">
        <v>675</v>
      </c>
      <c r="X805">
        <v>139</v>
      </c>
      <c r="Z805">
        <v>488</v>
      </c>
      <c r="AA805">
        <v>9</v>
      </c>
      <c r="AB805">
        <v>606</v>
      </c>
      <c r="AC805">
        <v>272</v>
      </c>
      <c r="AD805">
        <v>28</v>
      </c>
      <c r="AE805">
        <v>641</v>
      </c>
      <c r="AF805">
        <v>1174</v>
      </c>
      <c r="AG805">
        <v>699</v>
      </c>
      <c r="AH805">
        <v>152</v>
      </c>
      <c r="AI805">
        <v>253</v>
      </c>
      <c r="AJ805">
        <v>35</v>
      </c>
      <c r="AK805">
        <v>1162</v>
      </c>
      <c r="AL805">
        <v>1106</v>
      </c>
      <c r="AM805">
        <v>13</v>
      </c>
      <c r="AN805">
        <v>42</v>
      </c>
      <c r="AO805">
        <v>219</v>
      </c>
      <c r="AQ805">
        <v>181</v>
      </c>
      <c r="AR805">
        <v>601</v>
      </c>
      <c r="AS805">
        <v>1232</v>
      </c>
      <c r="AU805">
        <v>774</v>
      </c>
      <c r="AV805">
        <v>171</v>
      </c>
      <c r="AW805">
        <v>122</v>
      </c>
      <c r="AX805">
        <v>193</v>
      </c>
      <c r="AY805">
        <v>161</v>
      </c>
      <c r="AZ805">
        <v>165</v>
      </c>
    </row>
    <row r="806" spans="1:52">
      <c r="A806" t="str">
        <f t="shared" si="63"/>
        <v>2018</v>
      </c>
      <c r="B806" t="str">
        <f t="shared" si="64"/>
        <v>March</v>
      </c>
      <c r="C806" s="2">
        <v>43173</v>
      </c>
      <c r="D806" s="1" t="str">
        <f t="shared" si="60"/>
        <v>OK</v>
      </c>
      <c r="E806">
        <f t="shared" si="61"/>
        <v>1</v>
      </c>
      <c r="F806">
        <f t="shared" si="62"/>
        <v>0</v>
      </c>
      <c r="G806" s="13">
        <v>43173</v>
      </c>
      <c r="I806">
        <v>415</v>
      </c>
      <c r="J806">
        <v>377</v>
      </c>
      <c r="K806">
        <v>391</v>
      </c>
      <c r="L806">
        <v>460</v>
      </c>
      <c r="M806">
        <v>89</v>
      </c>
      <c r="O806">
        <v>16</v>
      </c>
      <c r="P806">
        <v>821</v>
      </c>
      <c r="Q806">
        <v>567</v>
      </c>
      <c r="R806">
        <v>118</v>
      </c>
      <c r="S806">
        <v>315</v>
      </c>
      <c r="T806">
        <v>116</v>
      </c>
      <c r="U806">
        <v>55</v>
      </c>
      <c r="V806">
        <v>243</v>
      </c>
      <c r="W806">
        <v>719</v>
      </c>
      <c r="X806">
        <v>208</v>
      </c>
      <c r="Z806">
        <v>528</v>
      </c>
      <c r="AA806">
        <v>7</v>
      </c>
      <c r="AB806">
        <v>637</v>
      </c>
      <c r="AC806">
        <v>381</v>
      </c>
      <c r="AD806">
        <v>28</v>
      </c>
      <c r="AE806">
        <v>704</v>
      </c>
      <c r="AF806">
        <v>1280</v>
      </c>
      <c r="AG806">
        <v>774</v>
      </c>
      <c r="AH806">
        <v>180</v>
      </c>
      <c r="AI806">
        <v>290</v>
      </c>
      <c r="AJ806">
        <v>25</v>
      </c>
      <c r="AK806">
        <v>1485</v>
      </c>
      <c r="AL806">
        <v>1248</v>
      </c>
      <c r="AM806">
        <v>11</v>
      </c>
      <c r="AN806">
        <v>45</v>
      </c>
      <c r="AO806">
        <v>243</v>
      </c>
      <c r="AQ806">
        <v>171</v>
      </c>
      <c r="AR806">
        <v>618</v>
      </c>
      <c r="AS806">
        <v>1545</v>
      </c>
      <c r="AU806">
        <v>979</v>
      </c>
      <c r="AV806">
        <v>139</v>
      </c>
      <c r="AW806">
        <v>140</v>
      </c>
      <c r="AX806">
        <v>209</v>
      </c>
      <c r="AY806">
        <v>147</v>
      </c>
      <c r="AZ806">
        <v>176</v>
      </c>
    </row>
    <row r="807" spans="1:52">
      <c r="A807" t="str">
        <f t="shared" si="63"/>
        <v>2018</v>
      </c>
      <c r="B807" t="str">
        <f t="shared" si="64"/>
        <v>March</v>
      </c>
      <c r="C807" s="2">
        <v>43174</v>
      </c>
      <c r="D807" s="1" t="str">
        <f t="shared" si="60"/>
        <v>OK</v>
      </c>
      <c r="E807">
        <f t="shared" si="61"/>
        <v>1</v>
      </c>
      <c r="F807">
        <f t="shared" si="62"/>
        <v>0</v>
      </c>
      <c r="G807" s="13">
        <v>43174</v>
      </c>
      <c r="I807">
        <v>487</v>
      </c>
      <c r="J807">
        <v>398</v>
      </c>
      <c r="K807">
        <v>416</v>
      </c>
      <c r="L807">
        <v>484</v>
      </c>
      <c r="M807">
        <v>113</v>
      </c>
      <c r="O807">
        <v>17</v>
      </c>
      <c r="P807">
        <v>933</v>
      </c>
      <c r="Q807">
        <v>592</v>
      </c>
      <c r="R807">
        <v>117</v>
      </c>
      <c r="S807">
        <v>380</v>
      </c>
      <c r="T807">
        <v>117</v>
      </c>
      <c r="U807">
        <v>56</v>
      </c>
      <c r="V807">
        <v>266</v>
      </c>
      <c r="W807">
        <v>791</v>
      </c>
      <c r="X807">
        <v>144</v>
      </c>
      <c r="Z807">
        <v>541</v>
      </c>
      <c r="AA807">
        <v>13</v>
      </c>
      <c r="AB807">
        <v>716</v>
      </c>
      <c r="AC807">
        <v>316</v>
      </c>
      <c r="AD807">
        <v>36</v>
      </c>
      <c r="AE807">
        <v>724</v>
      </c>
      <c r="AF807">
        <v>1320</v>
      </c>
      <c r="AG807">
        <v>852</v>
      </c>
      <c r="AH807">
        <v>158</v>
      </c>
      <c r="AI807">
        <v>272</v>
      </c>
      <c r="AJ807">
        <v>26</v>
      </c>
      <c r="AK807">
        <v>1519</v>
      </c>
      <c r="AL807">
        <v>1366</v>
      </c>
      <c r="AM807">
        <v>14</v>
      </c>
      <c r="AN807">
        <v>46</v>
      </c>
      <c r="AO807">
        <v>277</v>
      </c>
      <c r="AQ807">
        <v>169</v>
      </c>
      <c r="AR807">
        <v>626</v>
      </c>
      <c r="AS807">
        <v>1640</v>
      </c>
      <c r="AU807">
        <v>1037</v>
      </c>
      <c r="AV807">
        <v>141</v>
      </c>
      <c r="AW807">
        <v>123</v>
      </c>
      <c r="AX807">
        <v>240</v>
      </c>
      <c r="AY807">
        <v>192</v>
      </c>
      <c r="AZ807">
        <v>197</v>
      </c>
    </row>
    <row r="808" spans="1:52">
      <c r="A808" t="str">
        <f t="shared" si="63"/>
        <v>2018</v>
      </c>
      <c r="B808" t="str">
        <f t="shared" si="64"/>
        <v>March</v>
      </c>
      <c r="C808" s="2">
        <v>43175</v>
      </c>
      <c r="D808" s="1" t="str">
        <f t="shared" si="60"/>
        <v>OK</v>
      </c>
      <c r="E808">
        <f t="shared" si="61"/>
        <v>1</v>
      </c>
      <c r="F808">
        <f t="shared" si="62"/>
        <v>0</v>
      </c>
      <c r="G808" s="13">
        <v>43175</v>
      </c>
      <c r="I808">
        <v>413</v>
      </c>
      <c r="J808">
        <v>298</v>
      </c>
      <c r="K808">
        <v>356</v>
      </c>
      <c r="L808">
        <v>431</v>
      </c>
      <c r="M808">
        <v>95</v>
      </c>
      <c r="O808">
        <v>15</v>
      </c>
      <c r="P808">
        <v>770</v>
      </c>
      <c r="Q808">
        <v>517</v>
      </c>
      <c r="R808">
        <v>123</v>
      </c>
      <c r="S808">
        <v>299</v>
      </c>
      <c r="T808">
        <v>107</v>
      </c>
      <c r="U808">
        <v>61</v>
      </c>
      <c r="V808">
        <v>233</v>
      </c>
      <c r="W808">
        <v>677</v>
      </c>
      <c r="X808">
        <v>194</v>
      </c>
      <c r="Z808">
        <v>469</v>
      </c>
      <c r="AA808">
        <v>4</v>
      </c>
      <c r="AB808">
        <v>665</v>
      </c>
      <c r="AC808">
        <v>279</v>
      </c>
      <c r="AD808">
        <v>22</v>
      </c>
      <c r="AE808">
        <v>673</v>
      </c>
      <c r="AF808">
        <v>1206</v>
      </c>
      <c r="AG808">
        <v>724</v>
      </c>
      <c r="AH808">
        <v>150</v>
      </c>
      <c r="AI808">
        <v>249</v>
      </c>
      <c r="AJ808">
        <v>32</v>
      </c>
      <c r="AK808">
        <v>1343</v>
      </c>
      <c r="AL808">
        <v>1350</v>
      </c>
      <c r="AM808">
        <v>20</v>
      </c>
      <c r="AN808">
        <v>47</v>
      </c>
      <c r="AO808">
        <v>248</v>
      </c>
      <c r="AQ808">
        <v>181</v>
      </c>
      <c r="AR808">
        <v>565</v>
      </c>
      <c r="AS808">
        <v>1416</v>
      </c>
      <c r="AU808">
        <v>1081</v>
      </c>
      <c r="AV808">
        <v>142</v>
      </c>
      <c r="AW808">
        <v>126</v>
      </c>
      <c r="AX808">
        <v>222</v>
      </c>
      <c r="AY808">
        <v>172</v>
      </c>
      <c r="AZ808">
        <v>206</v>
      </c>
    </row>
    <row r="809" spans="1:52">
      <c r="A809" t="str">
        <f t="shared" si="63"/>
        <v>2018</v>
      </c>
      <c r="B809" t="str">
        <f t="shared" si="64"/>
        <v>March</v>
      </c>
      <c r="C809" s="2">
        <v>43176</v>
      </c>
      <c r="D809" s="1" t="str">
        <f t="shared" si="60"/>
        <v>OK</v>
      </c>
      <c r="E809">
        <f t="shared" si="61"/>
        <v>0</v>
      </c>
      <c r="F809">
        <f t="shared" si="62"/>
        <v>1</v>
      </c>
      <c r="G809" s="13">
        <v>43176</v>
      </c>
      <c r="I809">
        <v>231</v>
      </c>
      <c r="J809">
        <v>116</v>
      </c>
      <c r="K809">
        <v>316</v>
      </c>
      <c r="L809">
        <v>186</v>
      </c>
      <c r="M809">
        <v>134</v>
      </c>
      <c r="O809">
        <v>26</v>
      </c>
      <c r="P809">
        <v>334</v>
      </c>
      <c r="Q809">
        <v>298</v>
      </c>
      <c r="R809">
        <v>46</v>
      </c>
      <c r="S809">
        <v>219</v>
      </c>
      <c r="T809">
        <v>100</v>
      </c>
      <c r="U809">
        <v>36</v>
      </c>
      <c r="V809">
        <v>99</v>
      </c>
      <c r="W809">
        <v>423</v>
      </c>
      <c r="X809">
        <v>232</v>
      </c>
      <c r="Z809">
        <v>331</v>
      </c>
      <c r="AA809">
        <v>26</v>
      </c>
      <c r="AB809">
        <v>336</v>
      </c>
      <c r="AC809">
        <v>617</v>
      </c>
      <c r="AD809">
        <v>39</v>
      </c>
      <c r="AE809">
        <v>241</v>
      </c>
      <c r="AF809">
        <v>557</v>
      </c>
      <c r="AG809">
        <v>793</v>
      </c>
      <c r="AH809">
        <v>158</v>
      </c>
      <c r="AI809">
        <v>297</v>
      </c>
      <c r="AJ809">
        <v>23</v>
      </c>
      <c r="AK809">
        <v>1097</v>
      </c>
      <c r="AL809">
        <v>1106</v>
      </c>
      <c r="AM809">
        <v>13</v>
      </c>
      <c r="AN809">
        <v>27</v>
      </c>
      <c r="AO809">
        <v>172</v>
      </c>
      <c r="AQ809">
        <v>223</v>
      </c>
      <c r="AR809">
        <v>219</v>
      </c>
      <c r="AS809">
        <v>1323</v>
      </c>
      <c r="AU809">
        <v>980</v>
      </c>
      <c r="AV809">
        <v>228</v>
      </c>
      <c r="AW809">
        <v>265</v>
      </c>
      <c r="AX809">
        <v>100</v>
      </c>
      <c r="AY809">
        <v>122</v>
      </c>
      <c r="AZ809">
        <v>320</v>
      </c>
    </row>
    <row r="810" spans="1:52">
      <c r="A810" t="str">
        <f t="shared" si="63"/>
        <v>2018</v>
      </c>
      <c r="B810" t="str">
        <f t="shared" si="64"/>
        <v>March</v>
      </c>
      <c r="C810" s="2">
        <v>43177</v>
      </c>
      <c r="D810" s="1" t="str">
        <f t="shared" si="60"/>
        <v>OK</v>
      </c>
      <c r="E810">
        <f t="shared" si="61"/>
        <v>0</v>
      </c>
      <c r="F810">
        <f t="shared" si="62"/>
        <v>1</v>
      </c>
      <c r="G810" s="13">
        <v>43177</v>
      </c>
      <c r="I810">
        <v>246</v>
      </c>
      <c r="J810">
        <v>89</v>
      </c>
      <c r="K810">
        <v>540</v>
      </c>
      <c r="L810">
        <v>175</v>
      </c>
      <c r="M810">
        <v>118</v>
      </c>
      <c r="O810">
        <v>23</v>
      </c>
      <c r="P810">
        <v>264</v>
      </c>
      <c r="Q810">
        <v>316</v>
      </c>
      <c r="R810">
        <v>33</v>
      </c>
      <c r="S810">
        <v>191</v>
      </c>
      <c r="T810">
        <v>73</v>
      </c>
      <c r="U810">
        <v>22</v>
      </c>
      <c r="V810">
        <v>89</v>
      </c>
      <c r="W810">
        <v>346</v>
      </c>
      <c r="X810">
        <v>177</v>
      </c>
      <c r="Z810">
        <v>447</v>
      </c>
      <c r="AA810">
        <v>47</v>
      </c>
      <c r="AB810">
        <v>434</v>
      </c>
      <c r="AC810">
        <v>725</v>
      </c>
      <c r="AD810">
        <v>21</v>
      </c>
      <c r="AE810">
        <v>316</v>
      </c>
      <c r="AF810">
        <v>652</v>
      </c>
      <c r="AG810">
        <v>970</v>
      </c>
      <c r="AH810">
        <v>209</v>
      </c>
      <c r="AI810">
        <v>429</v>
      </c>
      <c r="AJ810">
        <v>23</v>
      </c>
      <c r="AK810">
        <v>1479</v>
      </c>
      <c r="AL810">
        <v>1360</v>
      </c>
      <c r="AM810">
        <v>5</v>
      </c>
      <c r="AN810">
        <v>33</v>
      </c>
      <c r="AO810">
        <v>192</v>
      </c>
      <c r="AQ810">
        <v>261</v>
      </c>
      <c r="AR810">
        <v>193</v>
      </c>
      <c r="AS810">
        <v>1651</v>
      </c>
      <c r="AU810">
        <v>1133</v>
      </c>
      <c r="AV810">
        <v>219</v>
      </c>
      <c r="AW810">
        <v>303</v>
      </c>
      <c r="AX810">
        <v>79</v>
      </c>
      <c r="AY810">
        <v>95</v>
      </c>
      <c r="AZ810">
        <v>431</v>
      </c>
    </row>
    <row r="811" spans="1:52">
      <c r="A811" t="str">
        <f t="shared" si="63"/>
        <v>2018</v>
      </c>
      <c r="B811" t="str">
        <f t="shared" si="64"/>
        <v>March</v>
      </c>
      <c r="C811" s="2">
        <v>43178</v>
      </c>
      <c r="D811" s="1" t="str">
        <f t="shared" si="60"/>
        <v>OK</v>
      </c>
      <c r="E811">
        <f t="shared" si="61"/>
        <v>1</v>
      </c>
      <c r="F811">
        <f t="shared" si="62"/>
        <v>0</v>
      </c>
      <c r="G811" s="13">
        <v>43178</v>
      </c>
      <c r="I811">
        <v>467</v>
      </c>
      <c r="J811">
        <v>358</v>
      </c>
      <c r="K811">
        <v>319</v>
      </c>
      <c r="L811">
        <v>470</v>
      </c>
      <c r="M811">
        <v>87</v>
      </c>
      <c r="O811">
        <v>14</v>
      </c>
      <c r="P811">
        <v>846</v>
      </c>
      <c r="Q811">
        <v>567</v>
      </c>
      <c r="R811">
        <v>110</v>
      </c>
      <c r="S811">
        <v>323</v>
      </c>
      <c r="T811">
        <v>81</v>
      </c>
      <c r="U811">
        <v>55</v>
      </c>
      <c r="V811">
        <v>235</v>
      </c>
      <c r="W811">
        <v>748</v>
      </c>
      <c r="X811">
        <v>153</v>
      </c>
      <c r="Z811">
        <v>402</v>
      </c>
      <c r="AA811">
        <v>1</v>
      </c>
      <c r="AB811">
        <v>696</v>
      </c>
      <c r="AC811">
        <v>318</v>
      </c>
      <c r="AD811">
        <v>24</v>
      </c>
      <c r="AE811">
        <v>701</v>
      </c>
      <c r="AF811">
        <v>1423</v>
      </c>
      <c r="AG811">
        <v>811</v>
      </c>
      <c r="AH811">
        <v>184</v>
      </c>
      <c r="AI811">
        <v>271</v>
      </c>
      <c r="AJ811">
        <v>34</v>
      </c>
      <c r="AK811">
        <v>1387</v>
      </c>
      <c r="AL811">
        <v>1107</v>
      </c>
      <c r="AM811">
        <v>12</v>
      </c>
      <c r="AN811">
        <v>35</v>
      </c>
      <c r="AO811">
        <v>283</v>
      </c>
      <c r="AQ811">
        <v>191</v>
      </c>
      <c r="AR811">
        <v>615</v>
      </c>
      <c r="AS811">
        <v>1422</v>
      </c>
      <c r="AU811">
        <v>775</v>
      </c>
      <c r="AV811">
        <v>113</v>
      </c>
      <c r="AW811">
        <v>78</v>
      </c>
      <c r="AX811">
        <v>222</v>
      </c>
      <c r="AY811">
        <v>161</v>
      </c>
      <c r="AZ811">
        <v>200</v>
      </c>
    </row>
    <row r="812" spans="1:52">
      <c r="A812" t="str">
        <f t="shared" si="63"/>
        <v>2018</v>
      </c>
      <c r="B812" t="str">
        <f t="shared" si="64"/>
        <v>March</v>
      </c>
      <c r="C812" s="2">
        <v>43179</v>
      </c>
      <c r="D812" s="1" t="str">
        <f t="shared" si="60"/>
        <v>OK</v>
      </c>
      <c r="E812">
        <f t="shared" si="61"/>
        <v>1</v>
      </c>
      <c r="F812">
        <f t="shared" si="62"/>
        <v>0</v>
      </c>
      <c r="G812" s="13">
        <v>43179</v>
      </c>
      <c r="I812">
        <v>414</v>
      </c>
      <c r="J812">
        <v>352</v>
      </c>
      <c r="K812">
        <v>324</v>
      </c>
      <c r="L812">
        <v>415</v>
      </c>
      <c r="M812">
        <v>100</v>
      </c>
      <c r="O812">
        <v>19</v>
      </c>
      <c r="P812">
        <v>806</v>
      </c>
      <c r="Q812">
        <v>517</v>
      </c>
      <c r="R812">
        <v>90</v>
      </c>
      <c r="S812">
        <v>314</v>
      </c>
      <c r="T812">
        <v>100</v>
      </c>
      <c r="U812">
        <v>56</v>
      </c>
      <c r="V812">
        <v>219</v>
      </c>
      <c r="W812">
        <v>705</v>
      </c>
      <c r="X812">
        <v>154</v>
      </c>
      <c r="Z812">
        <v>426</v>
      </c>
      <c r="AA812">
        <v>11</v>
      </c>
      <c r="AB812">
        <v>607</v>
      </c>
      <c r="AC812">
        <v>324</v>
      </c>
      <c r="AD812">
        <v>23</v>
      </c>
      <c r="AE812">
        <v>628</v>
      </c>
      <c r="AF812">
        <v>1227</v>
      </c>
      <c r="AG812">
        <v>789</v>
      </c>
      <c r="AH812">
        <v>157</v>
      </c>
      <c r="AI812">
        <v>234</v>
      </c>
      <c r="AJ812">
        <v>25</v>
      </c>
      <c r="AK812">
        <v>1288</v>
      </c>
      <c r="AL812">
        <v>1035</v>
      </c>
      <c r="AM812">
        <v>14</v>
      </c>
      <c r="AN812">
        <v>31</v>
      </c>
      <c r="AO812">
        <v>229</v>
      </c>
      <c r="AQ812">
        <v>166</v>
      </c>
      <c r="AR812">
        <v>580</v>
      </c>
      <c r="AS812">
        <v>1423</v>
      </c>
      <c r="AU812">
        <v>677</v>
      </c>
      <c r="AV812">
        <v>100</v>
      </c>
      <c r="AW812">
        <v>117</v>
      </c>
      <c r="AX812">
        <v>200</v>
      </c>
      <c r="AY812">
        <v>162</v>
      </c>
      <c r="AZ812">
        <v>226</v>
      </c>
    </row>
    <row r="813" spans="1:52">
      <c r="A813" t="str">
        <f t="shared" si="63"/>
        <v>2018</v>
      </c>
      <c r="B813" t="str">
        <f t="shared" si="64"/>
        <v>March</v>
      </c>
      <c r="C813" s="2">
        <v>43180</v>
      </c>
      <c r="D813" s="1" t="str">
        <f t="shared" si="60"/>
        <v>OK</v>
      </c>
      <c r="E813">
        <f t="shared" si="61"/>
        <v>1</v>
      </c>
      <c r="F813">
        <f t="shared" si="62"/>
        <v>0</v>
      </c>
      <c r="G813" s="13">
        <v>43180</v>
      </c>
      <c r="I813">
        <v>491</v>
      </c>
      <c r="J813">
        <v>395</v>
      </c>
      <c r="K813">
        <v>371</v>
      </c>
      <c r="L813">
        <v>494</v>
      </c>
      <c r="M813">
        <v>110</v>
      </c>
      <c r="O813">
        <v>23</v>
      </c>
      <c r="P813">
        <v>953</v>
      </c>
      <c r="Q813">
        <v>577</v>
      </c>
      <c r="R813">
        <v>97</v>
      </c>
      <c r="S813">
        <v>331</v>
      </c>
      <c r="T813">
        <v>106</v>
      </c>
      <c r="U813">
        <v>55</v>
      </c>
      <c r="V813">
        <v>247</v>
      </c>
      <c r="W813">
        <v>833</v>
      </c>
      <c r="X813">
        <v>187</v>
      </c>
      <c r="Z813">
        <v>526</v>
      </c>
      <c r="AA813">
        <v>7</v>
      </c>
      <c r="AB813">
        <v>728</v>
      </c>
      <c r="AC813">
        <v>345</v>
      </c>
      <c r="AD813">
        <v>27</v>
      </c>
      <c r="AE813">
        <v>731</v>
      </c>
      <c r="AF813">
        <v>1408</v>
      </c>
      <c r="AG813">
        <v>810</v>
      </c>
      <c r="AH813">
        <v>174</v>
      </c>
      <c r="AI813">
        <v>328</v>
      </c>
      <c r="AJ813">
        <v>42</v>
      </c>
      <c r="AK813">
        <v>1477</v>
      </c>
      <c r="AL813">
        <v>1268</v>
      </c>
      <c r="AM813">
        <v>15</v>
      </c>
      <c r="AN813">
        <v>32</v>
      </c>
      <c r="AO813">
        <v>290</v>
      </c>
      <c r="AQ813">
        <v>226</v>
      </c>
      <c r="AR813">
        <v>667</v>
      </c>
      <c r="AS813">
        <v>1580</v>
      </c>
      <c r="AU813">
        <v>879</v>
      </c>
      <c r="AV813">
        <v>141</v>
      </c>
      <c r="AW813">
        <v>115</v>
      </c>
      <c r="AX813">
        <v>239</v>
      </c>
      <c r="AY813">
        <v>151</v>
      </c>
      <c r="AZ813">
        <v>208</v>
      </c>
    </row>
    <row r="814" spans="1:52">
      <c r="A814" t="str">
        <f t="shared" si="63"/>
        <v>2018</v>
      </c>
      <c r="B814" t="str">
        <f t="shared" si="64"/>
        <v>March</v>
      </c>
      <c r="C814" s="2">
        <v>43181</v>
      </c>
      <c r="D814" s="1" t="str">
        <f t="shared" si="60"/>
        <v>OK</v>
      </c>
      <c r="E814">
        <f t="shared" si="61"/>
        <v>1</v>
      </c>
      <c r="F814">
        <f t="shared" si="62"/>
        <v>0</v>
      </c>
      <c r="G814" s="13">
        <v>43181</v>
      </c>
      <c r="I814">
        <v>496</v>
      </c>
      <c r="J814">
        <v>370</v>
      </c>
      <c r="K814">
        <v>382</v>
      </c>
      <c r="L814">
        <v>474</v>
      </c>
      <c r="M814">
        <v>119</v>
      </c>
      <c r="O814">
        <v>23</v>
      </c>
      <c r="P814">
        <v>880</v>
      </c>
      <c r="Q814">
        <v>569</v>
      </c>
      <c r="R814">
        <v>117</v>
      </c>
      <c r="S814">
        <v>422</v>
      </c>
      <c r="T814">
        <v>107</v>
      </c>
      <c r="U814">
        <v>46</v>
      </c>
      <c r="V814">
        <v>273</v>
      </c>
      <c r="W814">
        <v>765</v>
      </c>
      <c r="X814">
        <v>192</v>
      </c>
      <c r="Z814">
        <v>563</v>
      </c>
      <c r="AA814">
        <v>3</v>
      </c>
      <c r="AB814">
        <v>661</v>
      </c>
      <c r="AC814">
        <v>370</v>
      </c>
      <c r="AD814">
        <v>22</v>
      </c>
      <c r="AE814">
        <v>695</v>
      </c>
      <c r="AF814">
        <v>1349</v>
      </c>
      <c r="AG814">
        <v>785</v>
      </c>
      <c r="AH814">
        <v>190</v>
      </c>
      <c r="AI814">
        <v>251</v>
      </c>
      <c r="AJ814">
        <v>36</v>
      </c>
      <c r="AK814">
        <v>1495</v>
      </c>
      <c r="AL814">
        <v>1294</v>
      </c>
      <c r="AM814">
        <v>9</v>
      </c>
      <c r="AN814">
        <v>39</v>
      </c>
      <c r="AO814">
        <v>291</v>
      </c>
      <c r="AQ814">
        <v>205</v>
      </c>
      <c r="AR814">
        <v>639</v>
      </c>
      <c r="AS814">
        <v>1674</v>
      </c>
      <c r="AU814">
        <v>934</v>
      </c>
      <c r="AV814">
        <v>162</v>
      </c>
      <c r="AW814">
        <v>149</v>
      </c>
      <c r="AX814">
        <v>188</v>
      </c>
      <c r="AY814">
        <v>162</v>
      </c>
      <c r="AZ814">
        <v>195</v>
      </c>
    </row>
    <row r="815" spans="1:52">
      <c r="A815" t="str">
        <f t="shared" si="63"/>
        <v>2018</v>
      </c>
      <c r="B815" t="str">
        <f t="shared" si="64"/>
        <v>March</v>
      </c>
      <c r="C815" s="2">
        <v>43182</v>
      </c>
      <c r="D815" s="1" t="str">
        <f t="shared" si="60"/>
        <v>OK</v>
      </c>
      <c r="E815">
        <f t="shared" si="61"/>
        <v>1</v>
      </c>
      <c r="F815">
        <f t="shared" si="62"/>
        <v>0</v>
      </c>
      <c r="G815" s="13">
        <v>43182</v>
      </c>
      <c r="I815">
        <v>364</v>
      </c>
      <c r="J815">
        <v>252</v>
      </c>
      <c r="K815">
        <v>311</v>
      </c>
      <c r="L815">
        <v>338</v>
      </c>
      <c r="M815">
        <v>87</v>
      </c>
      <c r="O815">
        <v>15</v>
      </c>
      <c r="P815">
        <v>600</v>
      </c>
      <c r="Q815">
        <v>424</v>
      </c>
      <c r="R815">
        <v>107</v>
      </c>
      <c r="S815">
        <v>252</v>
      </c>
      <c r="T815">
        <v>114</v>
      </c>
      <c r="U815">
        <v>40</v>
      </c>
      <c r="V815">
        <v>192</v>
      </c>
      <c r="W815">
        <v>492</v>
      </c>
      <c r="X815">
        <v>129</v>
      </c>
      <c r="Z815">
        <v>381</v>
      </c>
      <c r="AA815">
        <v>10</v>
      </c>
      <c r="AB815">
        <v>429</v>
      </c>
      <c r="AC815">
        <v>232</v>
      </c>
      <c r="AD815">
        <v>25</v>
      </c>
      <c r="AE815">
        <v>482</v>
      </c>
      <c r="AF815">
        <v>968</v>
      </c>
      <c r="AG815">
        <v>541</v>
      </c>
      <c r="AH815">
        <v>173</v>
      </c>
      <c r="AI815">
        <v>157</v>
      </c>
      <c r="AJ815">
        <v>24</v>
      </c>
      <c r="AK815">
        <v>1052</v>
      </c>
      <c r="AL815">
        <v>937</v>
      </c>
      <c r="AM815">
        <v>8</v>
      </c>
      <c r="AN815">
        <v>35</v>
      </c>
      <c r="AO815">
        <v>205</v>
      </c>
      <c r="AQ815">
        <v>121</v>
      </c>
      <c r="AR815">
        <v>485</v>
      </c>
      <c r="AS815">
        <v>1168</v>
      </c>
      <c r="AU815">
        <v>643</v>
      </c>
      <c r="AV815">
        <v>72</v>
      </c>
      <c r="AW815">
        <v>61</v>
      </c>
      <c r="AX815">
        <v>174</v>
      </c>
      <c r="AY815">
        <v>144</v>
      </c>
      <c r="AZ815">
        <v>158</v>
      </c>
    </row>
    <row r="816" spans="1:52">
      <c r="A816" t="str">
        <f t="shared" si="63"/>
        <v>2018</v>
      </c>
      <c r="B816" t="str">
        <f t="shared" si="64"/>
        <v>March</v>
      </c>
      <c r="C816" s="2">
        <v>43183</v>
      </c>
      <c r="D816" s="1" t="str">
        <f t="shared" si="60"/>
        <v>OK</v>
      </c>
      <c r="E816">
        <f t="shared" si="61"/>
        <v>0</v>
      </c>
      <c r="F816">
        <f t="shared" si="62"/>
        <v>1</v>
      </c>
      <c r="G816" s="13">
        <v>43183</v>
      </c>
      <c r="I816">
        <v>117</v>
      </c>
      <c r="J816">
        <v>77</v>
      </c>
      <c r="K816">
        <v>139</v>
      </c>
      <c r="L816">
        <v>106</v>
      </c>
      <c r="M816">
        <v>60</v>
      </c>
      <c r="O816">
        <v>21</v>
      </c>
      <c r="P816">
        <v>146</v>
      </c>
      <c r="Q816">
        <v>118</v>
      </c>
      <c r="R816">
        <v>33</v>
      </c>
      <c r="S816">
        <v>122</v>
      </c>
      <c r="T816">
        <v>76</v>
      </c>
      <c r="U816">
        <v>3</v>
      </c>
      <c r="V816">
        <v>80</v>
      </c>
      <c r="W816">
        <v>193</v>
      </c>
      <c r="X816">
        <v>116</v>
      </c>
      <c r="Z816">
        <v>211</v>
      </c>
      <c r="AA816">
        <v>14</v>
      </c>
      <c r="AB816">
        <v>167</v>
      </c>
      <c r="AC816">
        <v>246</v>
      </c>
      <c r="AD816">
        <v>10</v>
      </c>
      <c r="AE816">
        <v>117</v>
      </c>
      <c r="AF816">
        <v>233</v>
      </c>
      <c r="AG816">
        <v>216</v>
      </c>
      <c r="AH816">
        <v>105</v>
      </c>
      <c r="AI816">
        <v>146</v>
      </c>
      <c r="AJ816">
        <v>15</v>
      </c>
      <c r="AK816">
        <v>512</v>
      </c>
      <c r="AL816">
        <v>449</v>
      </c>
      <c r="AM816">
        <v>8</v>
      </c>
      <c r="AN816">
        <v>27</v>
      </c>
      <c r="AO816">
        <v>132</v>
      </c>
      <c r="AQ816">
        <v>103</v>
      </c>
      <c r="AR816">
        <v>122</v>
      </c>
      <c r="AS816">
        <v>695</v>
      </c>
      <c r="AU816">
        <v>310</v>
      </c>
      <c r="AV816">
        <v>46</v>
      </c>
      <c r="AW816">
        <v>75</v>
      </c>
      <c r="AX816">
        <v>81</v>
      </c>
      <c r="AY816">
        <v>51</v>
      </c>
      <c r="AZ816">
        <v>95</v>
      </c>
    </row>
    <row r="817" spans="1:52">
      <c r="A817" t="str">
        <f t="shared" si="63"/>
        <v>2018</v>
      </c>
      <c r="B817" t="str">
        <f t="shared" si="64"/>
        <v>March</v>
      </c>
      <c r="C817" s="2">
        <v>43184</v>
      </c>
      <c r="D817" s="1" t="str">
        <f t="shared" si="60"/>
        <v>OK</v>
      </c>
      <c r="E817">
        <f t="shared" si="61"/>
        <v>0</v>
      </c>
      <c r="F817">
        <f t="shared" si="62"/>
        <v>1</v>
      </c>
      <c r="G817" s="13">
        <v>43184</v>
      </c>
      <c r="I817">
        <v>292</v>
      </c>
      <c r="J817">
        <v>109</v>
      </c>
      <c r="K817">
        <v>567</v>
      </c>
      <c r="L817">
        <v>177</v>
      </c>
      <c r="M817">
        <v>102</v>
      </c>
      <c r="O817">
        <v>28</v>
      </c>
      <c r="P817">
        <v>310</v>
      </c>
      <c r="Q817">
        <v>362</v>
      </c>
      <c r="R817">
        <v>31</v>
      </c>
      <c r="S817">
        <v>249</v>
      </c>
      <c r="T817">
        <v>78</v>
      </c>
      <c r="U817">
        <v>22</v>
      </c>
      <c r="V817">
        <v>79</v>
      </c>
      <c r="W817">
        <v>350</v>
      </c>
      <c r="X817">
        <v>196</v>
      </c>
      <c r="Z817">
        <v>399</v>
      </c>
      <c r="AA817">
        <v>34</v>
      </c>
      <c r="AB817">
        <v>439</v>
      </c>
      <c r="AC817">
        <v>728</v>
      </c>
      <c r="AD817">
        <v>15</v>
      </c>
      <c r="AE817">
        <v>297</v>
      </c>
      <c r="AF817">
        <v>691</v>
      </c>
      <c r="AG817">
        <v>1009</v>
      </c>
      <c r="AH817">
        <v>148</v>
      </c>
      <c r="AI817">
        <v>408</v>
      </c>
      <c r="AJ817">
        <v>21</v>
      </c>
      <c r="AK817">
        <v>1353</v>
      </c>
      <c r="AL817">
        <v>1202</v>
      </c>
      <c r="AM817">
        <v>9</v>
      </c>
      <c r="AN817">
        <v>31</v>
      </c>
      <c r="AO817">
        <v>200</v>
      </c>
      <c r="AQ817">
        <v>265</v>
      </c>
      <c r="AR817">
        <v>173</v>
      </c>
      <c r="AS817">
        <v>1525</v>
      </c>
      <c r="AU817">
        <v>956</v>
      </c>
      <c r="AV817">
        <v>261</v>
      </c>
      <c r="AW817">
        <v>369</v>
      </c>
      <c r="AX817">
        <v>97</v>
      </c>
      <c r="AY817">
        <v>82</v>
      </c>
      <c r="AZ817">
        <v>466</v>
      </c>
    </row>
    <row r="818" spans="1:52">
      <c r="A818" t="str">
        <f t="shared" si="63"/>
        <v>2018</v>
      </c>
      <c r="B818" t="str">
        <f t="shared" si="64"/>
        <v>March</v>
      </c>
      <c r="C818" s="2">
        <v>43185</v>
      </c>
      <c r="D818" s="1" t="str">
        <f t="shared" si="60"/>
        <v>OK</v>
      </c>
      <c r="E818">
        <f t="shared" si="61"/>
        <v>1</v>
      </c>
      <c r="F818">
        <f t="shared" si="62"/>
        <v>0</v>
      </c>
      <c r="G818" s="13">
        <v>43185</v>
      </c>
      <c r="I818">
        <v>480</v>
      </c>
      <c r="J818">
        <v>378</v>
      </c>
      <c r="K818">
        <v>336</v>
      </c>
      <c r="L818">
        <v>450</v>
      </c>
      <c r="M818">
        <v>88</v>
      </c>
      <c r="O818">
        <v>24</v>
      </c>
      <c r="P818">
        <v>940</v>
      </c>
      <c r="Q818">
        <v>625</v>
      </c>
      <c r="R818">
        <v>98</v>
      </c>
      <c r="S818">
        <v>345</v>
      </c>
      <c r="T818">
        <v>95</v>
      </c>
      <c r="U818">
        <v>59</v>
      </c>
      <c r="V818">
        <v>251</v>
      </c>
      <c r="W818">
        <v>742</v>
      </c>
      <c r="X818">
        <v>165</v>
      </c>
      <c r="Z818">
        <v>420</v>
      </c>
      <c r="AA818">
        <v>7</v>
      </c>
      <c r="AB818">
        <v>716</v>
      </c>
      <c r="AC818">
        <v>364</v>
      </c>
      <c r="AD818">
        <v>33</v>
      </c>
      <c r="AE818">
        <v>689</v>
      </c>
      <c r="AF818">
        <v>1374</v>
      </c>
      <c r="AG818">
        <v>806</v>
      </c>
      <c r="AH818">
        <v>173</v>
      </c>
      <c r="AI818">
        <v>284</v>
      </c>
      <c r="AJ818">
        <v>37</v>
      </c>
      <c r="AK818">
        <v>1496</v>
      </c>
      <c r="AL818">
        <v>1149</v>
      </c>
      <c r="AM818">
        <v>2</v>
      </c>
      <c r="AN818">
        <v>38</v>
      </c>
      <c r="AO818">
        <v>249</v>
      </c>
      <c r="AQ818">
        <v>213</v>
      </c>
      <c r="AR818">
        <v>638</v>
      </c>
      <c r="AS818">
        <v>1552</v>
      </c>
      <c r="AU818">
        <v>770</v>
      </c>
      <c r="AV818">
        <v>144</v>
      </c>
      <c r="AW818">
        <v>106</v>
      </c>
      <c r="AX818">
        <v>206</v>
      </c>
      <c r="AY818">
        <v>177</v>
      </c>
      <c r="AZ818">
        <v>179</v>
      </c>
    </row>
    <row r="819" spans="1:52">
      <c r="A819" t="str">
        <f t="shared" si="63"/>
        <v>2018</v>
      </c>
      <c r="B819" t="str">
        <f t="shared" si="64"/>
        <v>March</v>
      </c>
      <c r="C819" s="2">
        <v>43186</v>
      </c>
      <c r="D819" s="1" t="str">
        <f t="shared" si="60"/>
        <v>OK</v>
      </c>
      <c r="E819">
        <f t="shared" si="61"/>
        <v>1</v>
      </c>
      <c r="F819">
        <f t="shared" si="62"/>
        <v>0</v>
      </c>
      <c r="G819" s="13">
        <v>43186</v>
      </c>
      <c r="I819">
        <v>508</v>
      </c>
      <c r="J819">
        <v>378</v>
      </c>
      <c r="K819">
        <v>395</v>
      </c>
      <c r="L819">
        <v>518</v>
      </c>
      <c r="M819">
        <v>139</v>
      </c>
      <c r="O819">
        <v>23</v>
      </c>
      <c r="P819">
        <v>974</v>
      </c>
      <c r="Q819">
        <v>622</v>
      </c>
      <c r="R819">
        <v>118</v>
      </c>
      <c r="S819">
        <v>366</v>
      </c>
      <c r="T819">
        <v>113</v>
      </c>
      <c r="U819">
        <v>67</v>
      </c>
      <c r="V819">
        <v>261</v>
      </c>
      <c r="W819">
        <v>743</v>
      </c>
      <c r="X819">
        <v>169</v>
      </c>
      <c r="Z819">
        <v>592</v>
      </c>
      <c r="AA819">
        <v>9</v>
      </c>
      <c r="AB819">
        <v>704</v>
      </c>
      <c r="AC819">
        <v>415</v>
      </c>
      <c r="AD819">
        <v>20</v>
      </c>
      <c r="AE819">
        <v>706</v>
      </c>
      <c r="AF819">
        <v>1442</v>
      </c>
      <c r="AG819">
        <v>899</v>
      </c>
      <c r="AH819">
        <v>190</v>
      </c>
      <c r="AI819">
        <v>270</v>
      </c>
      <c r="AJ819">
        <v>28</v>
      </c>
      <c r="AK819">
        <v>1681</v>
      </c>
      <c r="AL819">
        <v>1260</v>
      </c>
      <c r="AM819">
        <v>15</v>
      </c>
      <c r="AN819">
        <v>42</v>
      </c>
      <c r="AO819">
        <v>311</v>
      </c>
      <c r="AQ819">
        <v>224</v>
      </c>
      <c r="AR819">
        <v>646</v>
      </c>
      <c r="AS819">
        <v>1841</v>
      </c>
      <c r="AU819">
        <v>775</v>
      </c>
      <c r="AV819">
        <v>134</v>
      </c>
      <c r="AW819">
        <v>187</v>
      </c>
      <c r="AX819">
        <v>224</v>
      </c>
      <c r="AY819">
        <v>158</v>
      </c>
      <c r="AZ819">
        <v>202</v>
      </c>
    </row>
    <row r="820" spans="1:52">
      <c r="A820" t="str">
        <f t="shared" si="63"/>
        <v>2018</v>
      </c>
      <c r="B820" t="str">
        <f t="shared" si="64"/>
        <v>March</v>
      </c>
      <c r="C820" s="2">
        <v>43187</v>
      </c>
      <c r="D820" s="1" t="str">
        <f t="shared" si="60"/>
        <v>OK</v>
      </c>
      <c r="E820">
        <f t="shared" si="61"/>
        <v>1</v>
      </c>
      <c r="F820">
        <f t="shared" si="62"/>
        <v>0</v>
      </c>
      <c r="G820" s="13">
        <v>43187</v>
      </c>
      <c r="I820">
        <v>499</v>
      </c>
      <c r="J820">
        <v>343</v>
      </c>
      <c r="K820">
        <v>351</v>
      </c>
      <c r="L820">
        <v>497</v>
      </c>
      <c r="M820">
        <v>98</v>
      </c>
      <c r="O820">
        <v>26</v>
      </c>
      <c r="P820">
        <v>844</v>
      </c>
      <c r="Q820">
        <v>607</v>
      </c>
      <c r="R820">
        <v>114</v>
      </c>
      <c r="S820">
        <v>362</v>
      </c>
      <c r="T820">
        <v>100</v>
      </c>
      <c r="U820">
        <v>52</v>
      </c>
      <c r="V820">
        <v>284</v>
      </c>
      <c r="W820">
        <v>814</v>
      </c>
      <c r="X820">
        <v>151</v>
      </c>
      <c r="Z820">
        <v>544</v>
      </c>
      <c r="AA820">
        <v>8</v>
      </c>
      <c r="AB820">
        <v>627</v>
      </c>
      <c r="AC820">
        <v>374</v>
      </c>
      <c r="AD820">
        <v>30</v>
      </c>
      <c r="AE820">
        <v>699</v>
      </c>
      <c r="AF820">
        <v>1355</v>
      </c>
      <c r="AG820">
        <v>789</v>
      </c>
      <c r="AH820">
        <v>177</v>
      </c>
      <c r="AI820">
        <v>234</v>
      </c>
      <c r="AJ820">
        <v>29</v>
      </c>
      <c r="AK820">
        <v>1395</v>
      </c>
      <c r="AL820">
        <v>1192</v>
      </c>
      <c r="AM820">
        <v>13</v>
      </c>
      <c r="AN820">
        <v>33</v>
      </c>
      <c r="AO820">
        <v>271</v>
      </c>
      <c r="AQ820">
        <v>221</v>
      </c>
      <c r="AR820">
        <v>605</v>
      </c>
      <c r="AS820">
        <v>1443</v>
      </c>
      <c r="AU820">
        <v>791</v>
      </c>
      <c r="AV820">
        <v>86</v>
      </c>
      <c r="AW820">
        <v>142</v>
      </c>
      <c r="AX820">
        <v>208</v>
      </c>
      <c r="AY820">
        <v>169</v>
      </c>
      <c r="AZ820">
        <v>170</v>
      </c>
    </row>
    <row r="821" spans="1:52">
      <c r="A821" t="str">
        <f t="shared" si="63"/>
        <v>2018</v>
      </c>
      <c r="B821" t="str">
        <f t="shared" si="64"/>
        <v>March</v>
      </c>
      <c r="C821" s="2">
        <v>43188</v>
      </c>
      <c r="D821" s="1" t="str">
        <f t="shared" si="60"/>
        <v>OK</v>
      </c>
      <c r="E821">
        <f t="shared" si="61"/>
        <v>1</v>
      </c>
      <c r="F821">
        <f t="shared" si="62"/>
        <v>0</v>
      </c>
      <c r="G821" s="13">
        <v>43188</v>
      </c>
      <c r="I821">
        <v>433</v>
      </c>
      <c r="J821">
        <v>338</v>
      </c>
      <c r="K821">
        <v>357</v>
      </c>
      <c r="L821">
        <v>451</v>
      </c>
      <c r="M821">
        <v>87</v>
      </c>
      <c r="O821">
        <v>20</v>
      </c>
      <c r="P821">
        <v>863</v>
      </c>
      <c r="Q821">
        <v>532</v>
      </c>
      <c r="R821">
        <v>128</v>
      </c>
      <c r="S821">
        <v>358</v>
      </c>
      <c r="T821">
        <v>107</v>
      </c>
      <c r="U821">
        <v>49</v>
      </c>
      <c r="V821">
        <v>243</v>
      </c>
      <c r="W821">
        <v>727</v>
      </c>
      <c r="X821">
        <v>158</v>
      </c>
      <c r="Z821">
        <v>501</v>
      </c>
      <c r="AA821">
        <v>7</v>
      </c>
      <c r="AB821">
        <v>580</v>
      </c>
      <c r="AC821">
        <v>345</v>
      </c>
      <c r="AD821">
        <v>39</v>
      </c>
      <c r="AE821">
        <v>624</v>
      </c>
      <c r="AF821">
        <v>1178</v>
      </c>
      <c r="AG821">
        <v>668</v>
      </c>
      <c r="AH821">
        <v>173</v>
      </c>
      <c r="AI821">
        <v>257</v>
      </c>
      <c r="AJ821">
        <v>40</v>
      </c>
      <c r="AK821">
        <v>1438</v>
      </c>
      <c r="AL821">
        <v>1239</v>
      </c>
      <c r="AM821">
        <v>13</v>
      </c>
      <c r="AN821">
        <v>38</v>
      </c>
      <c r="AO821">
        <v>244</v>
      </c>
      <c r="AQ821">
        <v>197</v>
      </c>
      <c r="AR821">
        <v>630</v>
      </c>
      <c r="AS821">
        <v>1500</v>
      </c>
      <c r="AU821">
        <v>855</v>
      </c>
      <c r="AV821">
        <v>96</v>
      </c>
      <c r="AW821">
        <v>104</v>
      </c>
      <c r="AX821">
        <v>218</v>
      </c>
      <c r="AY821">
        <v>138</v>
      </c>
      <c r="AZ821">
        <v>156</v>
      </c>
    </row>
    <row r="822" spans="1:52">
      <c r="A822" t="str">
        <f t="shared" si="63"/>
        <v>2018</v>
      </c>
      <c r="B822" t="str">
        <f t="shared" si="64"/>
        <v>March</v>
      </c>
      <c r="C822" s="2">
        <v>43189</v>
      </c>
      <c r="D822" s="1" t="str">
        <f t="shared" si="60"/>
        <v>OK</v>
      </c>
      <c r="E822">
        <v>0</v>
      </c>
      <c r="F822">
        <v>1</v>
      </c>
      <c r="G822" s="13">
        <v>43189</v>
      </c>
      <c r="I822">
        <v>177</v>
      </c>
      <c r="J822">
        <v>79</v>
      </c>
      <c r="K822">
        <v>263</v>
      </c>
      <c r="L822">
        <v>102</v>
      </c>
      <c r="M822">
        <v>108</v>
      </c>
      <c r="O822">
        <v>23</v>
      </c>
      <c r="P822">
        <v>224</v>
      </c>
      <c r="Q822">
        <v>199</v>
      </c>
      <c r="R822">
        <v>25</v>
      </c>
      <c r="S822">
        <v>161</v>
      </c>
      <c r="T822">
        <v>56</v>
      </c>
      <c r="U822">
        <v>19</v>
      </c>
      <c r="V822">
        <v>56</v>
      </c>
      <c r="W822">
        <v>249</v>
      </c>
      <c r="X822">
        <v>148</v>
      </c>
      <c r="Z822">
        <v>340</v>
      </c>
      <c r="AA822">
        <v>46</v>
      </c>
      <c r="AB822">
        <v>374</v>
      </c>
      <c r="AC822">
        <v>421</v>
      </c>
      <c r="AD822">
        <v>33</v>
      </c>
      <c r="AE822">
        <v>221</v>
      </c>
      <c r="AF822">
        <v>398</v>
      </c>
      <c r="AG822">
        <v>597</v>
      </c>
      <c r="AH822">
        <v>168</v>
      </c>
      <c r="AI822">
        <v>451</v>
      </c>
      <c r="AJ822">
        <v>14</v>
      </c>
      <c r="AK822">
        <v>971</v>
      </c>
      <c r="AL822">
        <v>772</v>
      </c>
      <c r="AM822">
        <v>10</v>
      </c>
      <c r="AN822">
        <v>25</v>
      </c>
      <c r="AO822">
        <v>106</v>
      </c>
      <c r="AQ822">
        <v>139</v>
      </c>
      <c r="AR822">
        <v>123</v>
      </c>
      <c r="AS822">
        <v>1206</v>
      </c>
      <c r="AU822">
        <v>677</v>
      </c>
      <c r="AV822">
        <v>244</v>
      </c>
      <c r="AW822">
        <v>268</v>
      </c>
      <c r="AX822">
        <v>58</v>
      </c>
      <c r="AY822">
        <v>69</v>
      </c>
      <c r="AZ822">
        <v>281</v>
      </c>
    </row>
    <row r="823" spans="1:52">
      <c r="A823" t="str">
        <f t="shared" si="63"/>
        <v>2018</v>
      </c>
      <c r="B823" t="str">
        <f t="shared" si="64"/>
        <v>March</v>
      </c>
      <c r="C823" s="2">
        <v>43190</v>
      </c>
      <c r="D823" s="1" t="str">
        <f t="shared" si="60"/>
        <v>OK</v>
      </c>
      <c r="E823">
        <f t="shared" si="61"/>
        <v>0</v>
      </c>
      <c r="F823">
        <f t="shared" si="62"/>
        <v>1</v>
      </c>
      <c r="G823" s="13">
        <v>43190</v>
      </c>
      <c r="I823">
        <v>235</v>
      </c>
      <c r="J823">
        <v>80</v>
      </c>
      <c r="K823">
        <v>273</v>
      </c>
      <c r="L823">
        <v>147</v>
      </c>
      <c r="M823">
        <v>91</v>
      </c>
      <c r="O823">
        <v>13</v>
      </c>
      <c r="P823">
        <v>264</v>
      </c>
      <c r="Q823">
        <v>255</v>
      </c>
      <c r="R823">
        <v>21</v>
      </c>
      <c r="S823">
        <v>156</v>
      </c>
      <c r="T823">
        <v>72</v>
      </c>
      <c r="U823">
        <v>20</v>
      </c>
      <c r="V823">
        <v>57</v>
      </c>
      <c r="W823">
        <v>338</v>
      </c>
      <c r="X823">
        <v>209</v>
      </c>
      <c r="Z823">
        <v>323</v>
      </c>
      <c r="AA823">
        <v>151</v>
      </c>
      <c r="AB823">
        <v>352</v>
      </c>
      <c r="AC823">
        <v>630</v>
      </c>
      <c r="AD823">
        <v>27</v>
      </c>
      <c r="AE823">
        <v>221</v>
      </c>
      <c r="AF823">
        <v>511</v>
      </c>
      <c r="AG823">
        <v>638</v>
      </c>
      <c r="AH823">
        <v>273</v>
      </c>
      <c r="AI823">
        <v>351</v>
      </c>
      <c r="AJ823">
        <v>23</v>
      </c>
      <c r="AK823">
        <v>1087</v>
      </c>
      <c r="AL823">
        <v>894</v>
      </c>
      <c r="AM823">
        <v>9</v>
      </c>
      <c r="AN823">
        <v>26</v>
      </c>
      <c r="AO823">
        <v>144</v>
      </c>
      <c r="AQ823">
        <v>180</v>
      </c>
      <c r="AR823">
        <v>160</v>
      </c>
      <c r="AS823">
        <v>1235</v>
      </c>
      <c r="AU823">
        <v>739</v>
      </c>
      <c r="AV823">
        <v>153</v>
      </c>
      <c r="AW823">
        <v>242</v>
      </c>
      <c r="AX823">
        <v>67</v>
      </c>
      <c r="AY823">
        <v>95</v>
      </c>
      <c r="AZ823">
        <v>235</v>
      </c>
    </row>
    <row r="824" spans="1:52">
      <c r="A824" t="str">
        <f t="shared" si="63"/>
        <v>2018</v>
      </c>
      <c r="B824" t="str">
        <f t="shared" si="64"/>
        <v>April</v>
      </c>
      <c r="C824" s="2">
        <v>43191</v>
      </c>
      <c r="D824" s="1" t="str">
        <f t="shared" si="60"/>
        <v>OK</v>
      </c>
      <c r="E824">
        <f t="shared" si="61"/>
        <v>0</v>
      </c>
      <c r="F824">
        <f t="shared" si="62"/>
        <v>1</v>
      </c>
      <c r="G824" s="13">
        <v>43191</v>
      </c>
      <c r="I824">
        <v>253</v>
      </c>
      <c r="J824">
        <v>68</v>
      </c>
      <c r="K824">
        <v>343</v>
      </c>
      <c r="L824">
        <v>139</v>
      </c>
      <c r="M824">
        <v>104</v>
      </c>
      <c r="O824">
        <v>18</v>
      </c>
      <c r="P824">
        <v>232</v>
      </c>
      <c r="Q824">
        <v>309</v>
      </c>
      <c r="R824">
        <v>26</v>
      </c>
      <c r="S824">
        <v>124</v>
      </c>
      <c r="T824">
        <v>61</v>
      </c>
      <c r="U824">
        <v>26</v>
      </c>
      <c r="V824">
        <v>48</v>
      </c>
      <c r="W824">
        <v>253</v>
      </c>
      <c r="X824">
        <v>152</v>
      </c>
      <c r="Z824">
        <v>351</v>
      </c>
      <c r="AA824">
        <v>70</v>
      </c>
      <c r="AB824">
        <v>395</v>
      </c>
      <c r="AC824">
        <v>587</v>
      </c>
      <c r="AD824">
        <v>34</v>
      </c>
      <c r="AE824">
        <v>261</v>
      </c>
      <c r="AF824">
        <v>486</v>
      </c>
      <c r="AG824">
        <v>769</v>
      </c>
      <c r="AH824">
        <v>279</v>
      </c>
      <c r="AI824">
        <v>584</v>
      </c>
      <c r="AJ824">
        <v>28</v>
      </c>
      <c r="AK824">
        <v>1142</v>
      </c>
      <c r="AL824">
        <v>967</v>
      </c>
      <c r="AM824">
        <v>11</v>
      </c>
      <c r="AN824">
        <v>22</v>
      </c>
      <c r="AO824">
        <v>181</v>
      </c>
      <c r="AQ824">
        <v>199</v>
      </c>
      <c r="AR824">
        <v>153</v>
      </c>
      <c r="AS824">
        <v>1354</v>
      </c>
      <c r="AU824">
        <v>924</v>
      </c>
      <c r="AV824">
        <v>233</v>
      </c>
      <c r="AW824">
        <v>317</v>
      </c>
      <c r="AX824">
        <v>63</v>
      </c>
      <c r="AY824">
        <v>63</v>
      </c>
      <c r="AZ824">
        <v>321</v>
      </c>
    </row>
    <row r="825" spans="1:52">
      <c r="A825" t="str">
        <f t="shared" si="63"/>
        <v>2018</v>
      </c>
      <c r="B825" t="str">
        <f t="shared" si="64"/>
        <v>April</v>
      </c>
      <c r="C825" s="2">
        <v>43192</v>
      </c>
      <c r="D825" s="1" t="str">
        <f t="shared" si="60"/>
        <v>OK</v>
      </c>
      <c r="E825">
        <f t="shared" si="61"/>
        <v>1</v>
      </c>
      <c r="F825">
        <f t="shared" si="62"/>
        <v>0</v>
      </c>
      <c r="G825" s="13">
        <v>43192</v>
      </c>
      <c r="I825">
        <v>240</v>
      </c>
      <c r="J825">
        <v>84</v>
      </c>
      <c r="K825">
        <v>389</v>
      </c>
      <c r="L825">
        <v>156</v>
      </c>
      <c r="M825">
        <v>112</v>
      </c>
      <c r="O825">
        <v>18</v>
      </c>
      <c r="P825">
        <v>276</v>
      </c>
      <c r="Q825">
        <v>338</v>
      </c>
      <c r="R825">
        <v>28</v>
      </c>
      <c r="S825">
        <v>161</v>
      </c>
      <c r="T825">
        <v>63</v>
      </c>
      <c r="U825">
        <v>21</v>
      </c>
      <c r="V825">
        <v>66</v>
      </c>
      <c r="W825">
        <v>307</v>
      </c>
      <c r="X825">
        <v>162</v>
      </c>
      <c r="Z825">
        <v>362</v>
      </c>
      <c r="AA825">
        <v>82</v>
      </c>
      <c r="AB825">
        <v>572</v>
      </c>
      <c r="AC825">
        <v>714</v>
      </c>
      <c r="AD825">
        <v>23</v>
      </c>
      <c r="AE825">
        <v>307</v>
      </c>
      <c r="AF825">
        <v>600</v>
      </c>
      <c r="AG825">
        <v>789</v>
      </c>
      <c r="AH825">
        <v>216</v>
      </c>
      <c r="AI825">
        <v>695</v>
      </c>
      <c r="AJ825">
        <v>55</v>
      </c>
      <c r="AK825">
        <v>1180</v>
      </c>
      <c r="AL825">
        <v>990</v>
      </c>
      <c r="AM825">
        <v>15</v>
      </c>
      <c r="AN825">
        <v>18</v>
      </c>
      <c r="AO825">
        <v>188</v>
      </c>
      <c r="AQ825">
        <v>196</v>
      </c>
      <c r="AR825">
        <v>165</v>
      </c>
      <c r="AS825">
        <v>1455</v>
      </c>
      <c r="AU825">
        <v>939</v>
      </c>
      <c r="AV825">
        <v>279</v>
      </c>
      <c r="AW825">
        <v>293</v>
      </c>
      <c r="AX825">
        <v>84</v>
      </c>
      <c r="AY825">
        <v>97</v>
      </c>
      <c r="AZ825">
        <v>424</v>
      </c>
    </row>
    <row r="826" spans="1:52">
      <c r="A826" t="str">
        <f t="shared" si="63"/>
        <v>2018</v>
      </c>
      <c r="B826" t="str">
        <f t="shared" si="64"/>
        <v>April</v>
      </c>
      <c r="C826" s="2">
        <v>43193</v>
      </c>
      <c r="D826" s="1" t="str">
        <f t="shared" si="60"/>
        <v>OK</v>
      </c>
      <c r="E826">
        <f t="shared" si="61"/>
        <v>1</v>
      </c>
      <c r="F826">
        <f t="shared" si="62"/>
        <v>0</v>
      </c>
      <c r="G826" s="13">
        <v>43193</v>
      </c>
      <c r="I826">
        <v>445</v>
      </c>
      <c r="J826">
        <v>309</v>
      </c>
      <c r="K826">
        <v>366</v>
      </c>
      <c r="L826">
        <v>477</v>
      </c>
      <c r="M826">
        <v>113</v>
      </c>
      <c r="O826">
        <v>29</v>
      </c>
      <c r="P826">
        <v>638</v>
      </c>
      <c r="Q826">
        <v>473</v>
      </c>
      <c r="R826">
        <v>63</v>
      </c>
      <c r="S826">
        <v>326</v>
      </c>
      <c r="T826">
        <v>82</v>
      </c>
      <c r="U826">
        <v>49</v>
      </c>
      <c r="V826">
        <v>236</v>
      </c>
      <c r="W826">
        <v>645</v>
      </c>
      <c r="X826">
        <v>158</v>
      </c>
      <c r="Z826">
        <v>447</v>
      </c>
      <c r="AA826">
        <v>19</v>
      </c>
      <c r="AB826">
        <v>760</v>
      </c>
      <c r="AC826">
        <v>422</v>
      </c>
      <c r="AD826">
        <v>21</v>
      </c>
      <c r="AE826">
        <v>725</v>
      </c>
      <c r="AF826">
        <v>1226</v>
      </c>
      <c r="AG826">
        <v>793</v>
      </c>
      <c r="AH826">
        <v>174</v>
      </c>
      <c r="AI826">
        <v>319</v>
      </c>
      <c r="AJ826">
        <v>72</v>
      </c>
      <c r="AK826">
        <v>1381</v>
      </c>
      <c r="AL826">
        <v>1195</v>
      </c>
      <c r="AM826">
        <v>12</v>
      </c>
      <c r="AN826">
        <v>38</v>
      </c>
      <c r="AO826">
        <v>287</v>
      </c>
      <c r="AQ826">
        <v>234</v>
      </c>
      <c r="AR826">
        <v>457</v>
      </c>
      <c r="AS826">
        <v>1398</v>
      </c>
      <c r="AU826">
        <v>783</v>
      </c>
      <c r="AV826">
        <v>242</v>
      </c>
      <c r="AW826">
        <v>131</v>
      </c>
      <c r="AX826">
        <v>192</v>
      </c>
      <c r="AY826">
        <v>168</v>
      </c>
      <c r="AZ826">
        <v>263</v>
      </c>
    </row>
    <row r="827" spans="1:52">
      <c r="A827" t="str">
        <f t="shared" si="63"/>
        <v>2018</v>
      </c>
      <c r="B827" t="str">
        <f t="shared" si="64"/>
        <v>April</v>
      </c>
      <c r="C827" s="2">
        <v>43194</v>
      </c>
      <c r="D827" s="1" t="str">
        <f t="shared" si="60"/>
        <v>OK</v>
      </c>
      <c r="E827">
        <f t="shared" si="61"/>
        <v>1</v>
      </c>
      <c r="F827">
        <f t="shared" si="62"/>
        <v>0</v>
      </c>
      <c r="G827" s="13">
        <v>43194</v>
      </c>
      <c r="I827">
        <v>524</v>
      </c>
      <c r="J827">
        <v>364</v>
      </c>
      <c r="K827">
        <v>358</v>
      </c>
      <c r="L827">
        <v>505</v>
      </c>
      <c r="M827">
        <v>120</v>
      </c>
      <c r="O827">
        <v>27</v>
      </c>
      <c r="P827">
        <v>826</v>
      </c>
      <c r="Q827">
        <v>600</v>
      </c>
      <c r="R827">
        <v>87</v>
      </c>
      <c r="S827">
        <v>331</v>
      </c>
      <c r="T827">
        <v>107</v>
      </c>
      <c r="U827">
        <v>68</v>
      </c>
      <c r="V827">
        <v>228</v>
      </c>
      <c r="W827">
        <v>701</v>
      </c>
      <c r="X827">
        <v>151</v>
      </c>
      <c r="Z827">
        <v>526</v>
      </c>
      <c r="AA827">
        <v>6</v>
      </c>
      <c r="AB827">
        <v>728</v>
      </c>
      <c r="AC827">
        <v>396</v>
      </c>
      <c r="AD827">
        <v>31</v>
      </c>
      <c r="AE827">
        <v>761</v>
      </c>
      <c r="AF827">
        <v>1368</v>
      </c>
      <c r="AG827">
        <v>858</v>
      </c>
      <c r="AH827">
        <v>159</v>
      </c>
      <c r="AI827">
        <v>333</v>
      </c>
      <c r="AJ827">
        <v>68</v>
      </c>
      <c r="AK827">
        <v>1507</v>
      </c>
      <c r="AL827">
        <v>1262</v>
      </c>
      <c r="AM827">
        <v>8</v>
      </c>
      <c r="AN827">
        <v>25</v>
      </c>
      <c r="AO827">
        <v>280</v>
      </c>
      <c r="AQ827">
        <v>206</v>
      </c>
      <c r="AR827">
        <v>538</v>
      </c>
      <c r="AS827">
        <v>1511</v>
      </c>
      <c r="AU827">
        <v>769</v>
      </c>
      <c r="AV827">
        <v>97</v>
      </c>
      <c r="AW827">
        <v>109</v>
      </c>
      <c r="AX827">
        <v>211</v>
      </c>
      <c r="AY827">
        <v>170</v>
      </c>
      <c r="AZ827">
        <v>204</v>
      </c>
    </row>
    <row r="828" spans="1:52">
      <c r="A828" t="str">
        <f t="shared" si="63"/>
        <v>2018</v>
      </c>
      <c r="B828" t="str">
        <f t="shared" si="64"/>
        <v>April</v>
      </c>
      <c r="C828" s="2">
        <v>43195</v>
      </c>
      <c r="D828" s="1" t="str">
        <f t="shared" si="60"/>
        <v>OK</v>
      </c>
      <c r="E828">
        <f t="shared" si="61"/>
        <v>1</v>
      </c>
      <c r="F828">
        <f t="shared" si="62"/>
        <v>0</v>
      </c>
      <c r="G828" s="13">
        <v>43195</v>
      </c>
      <c r="I828">
        <v>496</v>
      </c>
      <c r="J828">
        <v>384</v>
      </c>
      <c r="K828">
        <v>396</v>
      </c>
      <c r="L828">
        <v>485</v>
      </c>
      <c r="M828">
        <v>113</v>
      </c>
      <c r="O828">
        <v>29</v>
      </c>
      <c r="P828">
        <v>762</v>
      </c>
      <c r="Q828">
        <v>529</v>
      </c>
      <c r="R828">
        <v>112</v>
      </c>
      <c r="S828">
        <v>352</v>
      </c>
      <c r="T828">
        <v>100</v>
      </c>
      <c r="U828">
        <v>54</v>
      </c>
      <c r="V828">
        <v>266</v>
      </c>
      <c r="W828">
        <v>736</v>
      </c>
      <c r="X828">
        <v>202</v>
      </c>
      <c r="Z828">
        <v>517</v>
      </c>
      <c r="AA828">
        <v>8</v>
      </c>
      <c r="AB828">
        <v>720</v>
      </c>
      <c r="AC828">
        <v>354</v>
      </c>
      <c r="AD828">
        <v>33</v>
      </c>
      <c r="AE828">
        <v>781</v>
      </c>
      <c r="AF828">
        <v>1329</v>
      </c>
      <c r="AG828">
        <v>859</v>
      </c>
      <c r="AH828">
        <v>168</v>
      </c>
      <c r="AI828">
        <v>298</v>
      </c>
      <c r="AJ828">
        <v>66</v>
      </c>
      <c r="AK828">
        <v>1540</v>
      </c>
      <c r="AL828">
        <v>1300</v>
      </c>
      <c r="AM828">
        <v>9</v>
      </c>
      <c r="AN828">
        <v>39</v>
      </c>
      <c r="AO828">
        <v>299</v>
      </c>
      <c r="AQ828">
        <v>214</v>
      </c>
      <c r="AR828">
        <v>536</v>
      </c>
      <c r="AS828">
        <v>1599</v>
      </c>
      <c r="AU828">
        <v>822</v>
      </c>
      <c r="AV828">
        <v>90</v>
      </c>
      <c r="AW828">
        <v>148</v>
      </c>
      <c r="AX828">
        <v>226</v>
      </c>
      <c r="AY828">
        <v>149</v>
      </c>
      <c r="AZ828">
        <v>199</v>
      </c>
    </row>
    <row r="829" spans="1:52">
      <c r="A829" t="str">
        <f t="shared" si="63"/>
        <v>2018</v>
      </c>
      <c r="B829" t="str">
        <f t="shared" si="64"/>
        <v>April</v>
      </c>
      <c r="C829" s="2">
        <v>43196</v>
      </c>
      <c r="D829" s="1" t="str">
        <f t="shared" si="60"/>
        <v>OK</v>
      </c>
      <c r="E829">
        <f t="shared" si="61"/>
        <v>1</v>
      </c>
      <c r="F829">
        <f t="shared" si="62"/>
        <v>0</v>
      </c>
      <c r="G829" s="13">
        <v>43196</v>
      </c>
      <c r="I829">
        <v>425</v>
      </c>
      <c r="J829">
        <v>295</v>
      </c>
      <c r="K829">
        <v>366</v>
      </c>
      <c r="L829">
        <v>408</v>
      </c>
      <c r="M829">
        <v>80</v>
      </c>
      <c r="O829">
        <v>23</v>
      </c>
      <c r="P829">
        <v>666</v>
      </c>
      <c r="Q829">
        <v>454</v>
      </c>
      <c r="R829">
        <v>84</v>
      </c>
      <c r="S829">
        <v>334</v>
      </c>
      <c r="T829">
        <v>90</v>
      </c>
      <c r="U829">
        <v>52</v>
      </c>
      <c r="V829">
        <v>270</v>
      </c>
      <c r="W829">
        <v>608</v>
      </c>
      <c r="X829">
        <v>163</v>
      </c>
      <c r="Z829">
        <v>481</v>
      </c>
      <c r="AA829">
        <v>5</v>
      </c>
      <c r="AB829">
        <v>593</v>
      </c>
      <c r="AC829">
        <v>346</v>
      </c>
      <c r="AD829">
        <v>34</v>
      </c>
      <c r="AE829">
        <v>589</v>
      </c>
      <c r="AF829">
        <v>1118</v>
      </c>
      <c r="AG829">
        <v>738</v>
      </c>
      <c r="AH829">
        <v>158</v>
      </c>
      <c r="AI829">
        <v>252</v>
      </c>
      <c r="AJ829">
        <v>72</v>
      </c>
      <c r="AK829">
        <v>1379</v>
      </c>
      <c r="AL829">
        <v>1258</v>
      </c>
      <c r="AM829">
        <v>13</v>
      </c>
      <c r="AN829">
        <v>34</v>
      </c>
      <c r="AO829">
        <v>225</v>
      </c>
      <c r="AQ829">
        <v>223</v>
      </c>
      <c r="AR829">
        <v>482</v>
      </c>
      <c r="AS829">
        <v>1477</v>
      </c>
      <c r="AU829">
        <v>820</v>
      </c>
      <c r="AV829">
        <v>67</v>
      </c>
      <c r="AW829">
        <v>96</v>
      </c>
      <c r="AX829">
        <v>202</v>
      </c>
      <c r="AY829">
        <v>184</v>
      </c>
      <c r="AZ829">
        <v>202</v>
      </c>
    </row>
    <row r="830" spans="1:52">
      <c r="A830" t="str">
        <f t="shared" si="63"/>
        <v>2018</v>
      </c>
      <c r="B830" t="str">
        <f t="shared" si="64"/>
        <v>April</v>
      </c>
      <c r="C830" s="2">
        <v>43197</v>
      </c>
      <c r="D830" s="1" t="str">
        <f t="shared" si="60"/>
        <v>OK</v>
      </c>
      <c r="E830">
        <f t="shared" si="61"/>
        <v>0</v>
      </c>
      <c r="F830">
        <f t="shared" si="62"/>
        <v>1</v>
      </c>
      <c r="G830" s="13">
        <v>43197</v>
      </c>
      <c r="I830">
        <v>242</v>
      </c>
      <c r="J830">
        <v>108</v>
      </c>
      <c r="K830">
        <v>386</v>
      </c>
      <c r="L830">
        <v>188</v>
      </c>
      <c r="M830">
        <v>134</v>
      </c>
      <c r="O830">
        <v>32</v>
      </c>
      <c r="P830">
        <v>337</v>
      </c>
      <c r="Q830">
        <v>326</v>
      </c>
      <c r="R830">
        <v>35</v>
      </c>
      <c r="S830">
        <v>229</v>
      </c>
      <c r="T830">
        <v>93</v>
      </c>
      <c r="U830">
        <v>27</v>
      </c>
      <c r="V830">
        <v>80</v>
      </c>
      <c r="W830">
        <v>364</v>
      </c>
      <c r="X830">
        <v>231</v>
      </c>
      <c r="Z830">
        <v>406</v>
      </c>
      <c r="AA830">
        <v>37</v>
      </c>
      <c r="AB830">
        <v>347</v>
      </c>
      <c r="AC830">
        <v>580</v>
      </c>
      <c r="AD830">
        <v>33</v>
      </c>
      <c r="AE830">
        <v>278</v>
      </c>
      <c r="AF830">
        <v>670</v>
      </c>
      <c r="AG830">
        <v>819</v>
      </c>
      <c r="AH830">
        <v>172</v>
      </c>
      <c r="AI830">
        <v>396</v>
      </c>
      <c r="AJ830">
        <v>49</v>
      </c>
      <c r="AK830">
        <v>1165</v>
      </c>
      <c r="AL830">
        <v>962</v>
      </c>
      <c r="AM830">
        <v>7</v>
      </c>
      <c r="AN830">
        <v>29</v>
      </c>
      <c r="AO830">
        <v>173</v>
      </c>
      <c r="AQ830">
        <v>206</v>
      </c>
      <c r="AR830">
        <v>212</v>
      </c>
      <c r="AS830">
        <v>1360</v>
      </c>
      <c r="AU830">
        <v>793</v>
      </c>
      <c r="AV830">
        <v>143</v>
      </c>
      <c r="AW830">
        <v>302</v>
      </c>
      <c r="AX830">
        <v>102</v>
      </c>
      <c r="AY830">
        <v>78</v>
      </c>
      <c r="AZ830">
        <v>293</v>
      </c>
    </row>
    <row r="831" spans="1:52">
      <c r="A831" t="str">
        <f t="shared" si="63"/>
        <v>2018</v>
      </c>
      <c r="B831" t="str">
        <f t="shared" si="64"/>
        <v>April</v>
      </c>
      <c r="C831" s="2">
        <v>43198</v>
      </c>
      <c r="D831" s="1" t="str">
        <f t="shared" si="60"/>
        <v>OK</v>
      </c>
      <c r="E831">
        <f t="shared" si="61"/>
        <v>0</v>
      </c>
      <c r="F831">
        <f t="shared" si="62"/>
        <v>1</v>
      </c>
      <c r="G831" s="13">
        <v>43198</v>
      </c>
      <c r="I831">
        <v>283</v>
      </c>
      <c r="J831">
        <v>102</v>
      </c>
      <c r="K831">
        <v>420</v>
      </c>
      <c r="L831">
        <v>182</v>
      </c>
      <c r="M831">
        <v>135</v>
      </c>
      <c r="O831">
        <v>33</v>
      </c>
      <c r="P831">
        <v>328</v>
      </c>
      <c r="Q831">
        <v>393</v>
      </c>
      <c r="R831">
        <v>30</v>
      </c>
      <c r="S831">
        <v>217</v>
      </c>
      <c r="T831">
        <v>55</v>
      </c>
      <c r="U831">
        <v>32</v>
      </c>
      <c r="V831">
        <v>65</v>
      </c>
      <c r="W831">
        <v>373</v>
      </c>
      <c r="X831">
        <v>204</v>
      </c>
      <c r="Z831">
        <v>461</v>
      </c>
      <c r="AA831">
        <v>25</v>
      </c>
      <c r="AB831">
        <v>383</v>
      </c>
      <c r="AC831">
        <v>875</v>
      </c>
      <c r="AD831">
        <v>38</v>
      </c>
      <c r="AE831">
        <v>292</v>
      </c>
      <c r="AF831">
        <v>709</v>
      </c>
      <c r="AG831">
        <v>898</v>
      </c>
      <c r="AH831">
        <v>166</v>
      </c>
      <c r="AI831">
        <v>487</v>
      </c>
      <c r="AJ831">
        <v>96</v>
      </c>
      <c r="AK831">
        <v>1153</v>
      </c>
      <c r="AL831">
        <v>1000</v>
      </c>
      <c r="AM831">
        <v>10</v>
      </c>
      <c r="AN831">
        <v>24</v>
      </c>
      <c r="AO831">
        <v>190</v>
      </c>
      <c r="AQ831">
        <v>328</v>
      </c>
      <c r="AR831">
        <v>211</v>
      </c>
      <c r="AS831">
        <v>1371</v>
      </c>
      <c r="AU831">
        <v>819</v>
      </c>
      <c r="AV831">
        <v>232</v>
      </c>
      <c r="AW831">
        <v>350</v>
      </c>
      <c r="AX831">
        <v>96</v>
      </c>
      <c r="AY831">
        <v>70</v>
      </c>
      <c r="AZ831">
        <v>416</v>
      </c>
    </row>
    <row r="832" spans="1:52">
      <c r="A832" t="str">
        <f t="shared" si="63"/>
        <v>2018</v>
      </c>
      <c r="B832" t="str">
        <f t="shared" si="64"/>
        <v>April</v>
      </c>
      <c r="C832" s="2">
        <v>43199</v>
      </c>
      <c r="D832" s="1" t="str">
        <f t="shared" si="60"/>
        <v>OK</v>
      </c>
      <c r="E832">
        <f t="shared" si="61"/>
        <v>1</v>
      </c>
      <c r="F832">
        <f t="shared" si="62"/>
        <v>0</v>
      </c>
      <c r="G832" s="13">
        <v>43199</v>
      </c>
      <c r="I832">
        <v>428</v>
      </c>
      <c r="J832">
        <v>317</v>
      </c>
      <c r="K832">
        <v>279</v>
      </c>
      <c r="L832">
        <v>482</v>
      </c>
      <c r="M832">
        <v>92</v>
      </c>
      <c r="O832">
        <v>19</v>
      </c>
      <c r="P832">
        <v>835</v>
      </c>
      <c r="Q832">
        <v>573</v>
      </c>
      <c r="R832">
        <v>78</v>
      </c>
      <c r="S832">
        <v>309</v>
      </c>
      <c r="T832">
        <v>100</v>
      </c>
      <c r="U832">
        <v>62</v>
      </c>
      <c r="V832">
        <v>260</v>
      </c>
      <c r="W832">
        <v>682</v>
      </c>
      <c r="X832">
        <v>166</v>
      </c>
      <c r="Z832">
        <v>393</v>
      </c>
      <c r="AA832">
        <v>7</v>
      </c>
      <c r="AB832">
        <v>779</v>
      </c>
      <c r="AC832">
        <v>379</v>
      </c>
      <c r="AD832">
        <v>26</v>
      </c>
      <c r="AE832">
        <v>782</v>
      </c>
      <c r="AF832">
        <v>1396</v>
      </c>
      <c r="AG832">
        <v>834</v>
      </c>
      <c r="AH832">
        <v>189</v>
      </c>
      <c r="AI832">
        <v>284</v>
      </c>
      <c r="AJ832">
        <v>64</v>
      </c>
      <c r="AK832">
        <v>1356</v>
      </c>
      <c r="AL832">
        <v>1079</v>
      </c>
      <c r="AM832">
        <v>5</v>
      </c>
      <c r="AN832">
        <v>37</v>
      </c>
      <c r="AO832">
        <v>281</v>
      </c>
      <c r="AQ832">
        <v>245</v>
      </c>
      <c r="AR832">
        <v>556</v>
      </c>
      <c r="AS832">
        <v>1394</v>
      </c>
      <c r="AU832">
        <v>716</v>
      </c>
      <c r="AV832">
        <v>89</v>
      </c>
      <c r="AW832">
        <v>106</v>
      </c>
      <c r="AX832">
        <v>193</v>
      </c>
      <c r="AY832">
        <v>167</v>
      </c>
      <c r="AZ832">
        <v>187</v>
      </c>
    </row>
    <row r="833" spans="1:52">
      <c r="A833" t="str">
        <f t="shared" si="63"/>
        <v>2018</v>
      </c>
      <c r="B833" t="str">
        <f t="shared" si="64"/>
        <v>April</v>
      </c>
      <c r="C833" s="2">
        <v>43200</v>
      </c>
      <c r="D833" s="1" t="str">
        <f t="shared" ref="D833:D896" si="65">IF(C833=G833,"OK","Wrong date")</f>
        <v>OK</v>
      </c>
      <c r="E833">
        <f t="shared" ref="E833:E896" si="66">IF(OR(WEEKDAY(C833) = 1, WEEKDAY(C833) = 7), 0, 1)</f>
        <v>1</v>
      </c>
      <c r="F833">
        <f t="shared" ref="F833:F896" si="67">IF(OR(WEEKDAY(C833) = 1, WEEKDAY(C833) = 7), 1, 0)</f>
        <v>0</v>
      </c>
      <c r="G833" s="13">
        <v>43200</v>
      </c>
      <c r="I833">
        <v>277</v>
      </c>
      <c r="J833">
        <v>221</v>
      </c>
      <c r="K833">
        <v>133</v>
      </c>
      <c r="L833">
        <v>286</v>
      </c>
      <c r="M833">
        <v>51</v>
      </c>
      <c r="O833">
        <v>29</v>
      </c>
      <c r="P833">
        <v>548</v>
      </c>
      <c r="Q833">
        <v>302</v>
      </c>
      <c r="R833">
        <v>106</v>
      </c>
      <c r="S833">
        <v>223</v>
      </c>
      <c r="T833">
        <v>76</v>
      </c>
      <c r="U833">
        <v>25</v>
      </c>
      <c r="V833">
        <v>188</v>
      </c>
      <c r="W833">
        <v>446</v>
      </c>
      <c r="X833">
        <v>131</v>
      </c>
      <c r="Z833">
        <v>342</v>
      </c>
      <c r="AA833">
        <v>2</v>
      </c>
      <c r="AB833">
        <v>375</v>
      </c>
      <c r="AC833">
        <v>159</v>
      </c>
      <c r="AD833">
        <v>5</v>
      </c>
      <c r="AE833">
        <v>415</v>
      </c>
      <c r="AF833">
        <v>744</v>
      </c>
      <c r="AG833">
        <v>398</v>
      </c>
      <c r="AH833">
        <v>96</v>
      </c>
      <c r="AI833">
        <v>95</v>
      </c>
      <c r="AJ833">
        <v>55</v>
      </c>
      <c r="AK833">
        <v>784</v>
      </c>
      <c r="AL833">
        <v>662</v>
      </c>
      <c r="AM833">
        <v>9</v>
      </c>
      <c r="AN833">
        <v>14</v>
      </c>
      <c r="AO833">
        <v>158</v>
      </c>
      <c r="AQ833">
        <v>93</v>
      </c>
      <c r="AR833">
        <v>338</v>
      </c>
      <c r="AS833">
        <v>824</v>
      </c>
      <c r="AU833">
        <v>383</v>
      </c>
      <c r="AV833">
        <v>40</v>
      </c>
      <c r="AW833">
        <v>36</v>
      </c>
      <c r="AX833">
        <v>122</v>
      </c>
      <c r="AY833">
        <v>94</v>
      </c>
      <c r="AZ833">
        <v>96</v>
      </c>
    </row>
    <row r="834" spans="1:52">
      <c r="A834" t="str">
        <f t="shared" si="63"/>
        <v>2018</v>
      </c>
      <c r="B834" t="str">
        <f t="shared" si="64"/>
        <v>April</v>
      </c>
      <c r="C834" s="2">
        <v>43201</v>
      </c>
      <c r="D834" s="1" t="str">
        <f t="shared" si="65"/>
        <v>OK</v>
      </c>
      <c r="E834">
        <f t="shared" si="66"/>
        <v>1</v>
      </c>
      <c r="F834">
        <f t="shared" si="67"/>
        <v>0</v>
      </c>
      <c r="G834" s="13">
        <v>43201</v>
      </c>
      <c r="I834">
        <v>141</v>
      </c>
      <c r="J834">
        <v>147</v>
      </c>
      <c r="K834">
        <v>79</v>
      </c>
      <c r="L834">
        <v>159</v>
      </c>
      <c r="M834">
        <v>29</v>
      </c>
      <c r="O834">
        <v>29</v>
      </c>
      <c r="P834">
        <v>287</v>
      </c>
      <c r="Q834">
        <v>181</v>
      </c>
      <c r="R834">
        <v>60</v>
      </c>
      <c r="S834">
        <v>126</v>
      </c>
      <c r="T834">
        <v>83</v>
      </c>
      <c r="U834">
        <v>20</v>
      </c>
      <c r="V834">
        <v>121</v>
      </c>
      <c r="W834">
        <v>265</v>
      </c>
      <c r="X834">
        <v>70</v>
      </c>
      <c r="Z834">
        <v>139</v>
      </c>
      <c r="AA834">
        <v>2</v>
      </c>
      <c r="AB834">
        <v>203</v>
      </c>
      <c r="AC834">
        <v>74</v>
      </c>
      <c r="AD834">
        <v>16</v>
      </c>
      <c r="AE834">
        <v>240</v>
      </c>
      <c r="AF834">
        <v>435</v>
      </c>
      <c r="AG834">
        <v>238</v>
      </c>
      <c r="AH834">
        <v>63</v>
      </c>
      <c r="AI834">
        <v>106</v>
      </c>
      <c r="AJ834">
        <v>70</v>
      </c>
      <c r="AK834">
        <v>520</v>
      </c>
      <c r="AL834">
        <v>391</v>
      </c>
      <c r="AM834">
        <v>8</v>
      </c>
      <c r="AN834">
        <v>15</v>
      </c>
      <c r="AO834">
        <v>71</v>
      </c>
      <c r="AQ834">
        <v>62</v>
      </c>
      <c r="AR834">
        <v>196</v>
      </c>
      <c r="AS834">
        <v>556</v>
      </c>
      <c r="AU834">
        <v>277</v>
      </c>
      <c r="AV834">
        <v>0</v>
      </c>
      <c r="AW834">
        <v>17</v>
      </c>
      <c r="AX834">
        <v>121</v>
      </c>
      <c r="AY834">
        <v>91</v>
      </c>
      <c r="AZ834">
        <v>34</v>
      </c>
    </row>
    <row r="835" spans="1:52">
      <c r="A835" t="str">
        <f t="shared" si="63"/>
        <v>2018</v>
      </c>
      <c r="B835" t="str">
        <f t="shared" si="64"/>
        <v>April</v>
      </c>
      <c r="C835" s="2">
        <v>43202</v>
      </c>
      <c r="D835" s="1" t="str">
        <f t="shared" si="65"/>
        <v>OK</v>
      </c>
      <c r="E835">
        <f t="shared" si="66"/>
        <v>1</v>
      </c>
      <c r="F835">
        <f t="shared" si="67"/>
        <v>0</v>
      </c>
      <c r="G835" s="13">
        <v>43202</v>
      </c>
      <c r="I835">
        <v>347</v>
      </c>
      <c r="J835">
        <v>289</v>
      </c>
      <c r="K835">
        <v>259</v>
      </c>
      <c r="L835">
        <v>352</v>
      </c>
      <c r="M835">
        <v>98</v>
      </c>
      <c r="O835">
        <v>29</v>
      </c>
      <c r="P835">
        <v>602</v>
      </c>
      <c r="Q835">
        <v>374</v>
      </c>
      <c r="R835">
        <v>84</v>
      </c>
      <c r="S835">
        <v>251</v>
      </c>
      <c r="T835">
        <v>84</v>
      </c>
      <c r="U835">
        <v>47</v>
      </c>
      <c r="V835">
        <v>173</v>
      </c>
      <c r="W835">
        <v>550</v>
      </c>
      <c r="X835">
        <v>162</v>
      </c>
      <c r="Z835">
        <v>377</v>
      </c>
      <c r="AA835">
        <v>4</v>
      </c>
      <c r="AB835">
        <v>504</v>
      </c>
      <c r="AC835">
        <v>248</v>
      </c>
      <c r="AD835">
        <v>18</v>
      </c>
      <c r="AE835">
        <v>558</v>
      </c>
      <c r="AF835">
        <v>900</v>
      </c>
      <c r="AG835">
        <v>540</v>
      </c>
      <c r="AH835">
        <v>91</v>
      </c>
      <c r="AI835">
        <v>193</v>
      </c>
      <c r="AJ835">
        <v>79</v>
      </c>
      <c r="AK835">
        <v>1083</v>
      </c>
      <c r="AL835">
        <v>907</v>
      </c>
      <c r="AM835">
        <v>6</v>
      </c>
      <c r="AN835">
        <v>30</v>
      </c>
      <c r="AO835">
        <v>190</v>
      </c>
      <c r="AQ835">
        <v>120</v>
      </c>
      <c r="AR835">
        <v>407</v>
      </c>
      <c r="AS835">
        <v>1134</v>
      </c>
      <c r="AU835">
        <v>628</v>
      </c>
      <c r="AV835">
        <v>30</v>
      </c>
      <c r="AW835">
        <v>68</v>
      </c>
      <c r="AX835">
        <v>167</v>
      </c>
      <c r="AY835">
        <v>144</v>
      </c>
      <c r="AZ835">
        <v>110</v>
      </c>
    </row>
    <row r="836" spans="1:52">
      <c r="A836" t="str">
        <f t="shared" ref="A836:A899" si="68">TEXT(C836,"yyyy")</f>
        <v>2018</v>
      </c>
      <c r="B836" t="str">
        <f t="shared" ref="B836:B899" si="69">TEXT(C836,"mmmm")</f>
        <v>April</v>
      </c>
      <c r="C836" s="2">
        <v>43203</v>
      </c>
      <c r="D836" s="1" t="str">
        <f t="shared" si="65"/>
        <v>OK</v>
      </c>
      <c r="E836">
        <f t="shared" si="66"/>
        <v>1</v>
      </c>
      <c r="F836">
        <f t="shared" si="67"/>
        <v>0</v>
      </c>
      <c r="G836" s="13">
        <v>43203</v>
      </c>
      <c r="I836">
        <v>279</v>
      </c>
      <c r="J836">
        <v>230</v>
      </c>
      <c r="K836">
        <v>205</v>
      </c>
      <c r="L836">
        <v>318</v>
      </c>
      <c r="M836">
        <v>61</v>
      </c>
      <c r="O836">
        <v>23</v>
      </c>
      <c r="P836">
        <v>502</v>
      </c>
      <c r="Q836">
        <v>311</v>
      </c>
      <c r="R836">
        <v>81</v>
      </c>
      <c r="S836">
        <v>219</v>
      </c>
      <c r="T836">
        <v>79</v>
      </c>
      <c r="U836">
        <v>48</v>
      </c>
      <c r="V836">
        <v>179</v>
      </c>
      <c r="W836">
        <v>420</v>
      </c>
      <c r="X836">
        <v>103</v>
      </c>
      <c r="Z836">
        <v>264</v>
      </c>
      <c r="AA836">
        <v>6</v>
      </c>
      <c r="AB836">
        <v>439</v>
      </c>
      <c r="AC836">
        <v>200</v>
      </c>
      <c r="AD836">
        <v>19</v>
      </c>
      <c r="AE836">
        <v>489</v>
      </c>
      <c r="AF836">
        <v>786</v>
      </c>
      <c r="AG836">
        <v>445</v>
      </c>
      <c r="AH836">
        <v>110</v>
      </c>
      <c r="AI836">
        <v>127</v>
      </c>
      <c r="AJ836">
        <v>96</v>
      </c>
      <c r="AK836">
        <v>875</v>
      </c>
      <c r="AL836">
        <v>745</v>
      </c>
      <c r="AM836">
        <v>8</v>
      </c>
      <c r="AN836">
        <v>20</v>
      </c>
      <c r="AO836">
        <v>193</v>
      </c>
      <c r="AQ836">
        <v>112</v>
      </c>
      <c r="AR836">
        <v>378</v>
      </c>
      <c r="AS836">
        <v>945</v>
      </c>
      <c r="AU836">
        <v>480</v>
      </c>
      <c r="AV836">
        <v>44</v>
      </c>
      <c r="AW836">
        <v>44</v>
      </c>
      <c r="AX836">
        <v>159</v>
      </c>
      <c r="AY836">
        <v>119</v>
      </c>
      <c r="AZ836">
        <v>83</v>
      </c>
    </row>
    <row r="837" spans="1:52">
      <c r="A837" t="str">
        <f t="shared" si="68"/>
        <v>2018</v>
      </c>
      <c r="B837" t="str">
        <f t="shared" si="69"/>
        <v>April</v>
      </c>
      <c r="C837" s="2">
        <v>43204</v>
      </c>
      <c r="D837" s="1" t="str">
        <f t="shared" si="65"/>
        <v>OK</v>
      </c>
      <c r="E837">
        <f t="shared" si="66"/>
        <v>0</v>
      </c>
      <c r="F837">
        <f t="shared" si="67"/>
        <v>1</v>
      </c>
      <c r="G837" s="13">
        <v>43204</v>
      </c>
      <c r="I837">
        <v>46</v>
      </c>
      <c r="J837">
        <v>42</v>
      </c>
      <c r="K837">
        <v>52</v>
      </c>
      <c r="L837">
        <v>58</v>
      </c>
      <c r="M837">
        <v>21</v>
      </c>
      <c r="O837">
        <v>33</v>
      </c>
      <c r="P837">
        <v>94</v>
      </c>
      <c r="Q837">
        <v>52</v>
      </c>
      <c r="R837">
        <v>39</v>
      </c>
      <c r="S837">
        <v>103</v>
      </c>
      <c r="T837">
        <v>43</v>
      </c>
      <c r="U837">
        <v>5</v>
      </c>
      <c r="V837">
        <v>55</v>
      </c>
      <c r="W837">
        <v>137</v>
      </c>
      <c r="X837">
        <v>50</v>
      </c>
      <c r="Z837">
        <v>76</v>
      </c>
      <c r="AA837">
        <v>2</v>
      </c>
      <c r="AB837">
        <v>61</v>
      </c>
      <c r="AC837">
        <v>72</v>
      </c>
      <c r="AD837">
        <v>17</v>
      </c>
      <c r="AE837">
        <v>48</v>
      </c>
      <c r="AF837">
        <v>84</v>
      </c>
      <c r="AG837">
        <v>82</v>
      </c>
      <c r="AH837">
        <v>51</v>
      </c>
      <c r="AI837">
        <v>45</v>
      </c>
      <c r="AJ837">
        <v>28</v>
      </c>
      <c r="AK837">
        <v>225</v>
      </c>
      <c r="AL837">
        <v>204</v>
      </c>
      <c r="AM837">
        <v>11</v>
      </c>
      <c r="AN837">
        <v>13</v>
      </c>
      <c r="AO837">
        <v>32</v>
      </c>
      <c r="AQ837">
        <v>57</v>
      </c>
      <c r="AR837">
        <v>100</v>
      </c>
      <c r="AS837">
        <v>338</v>
      </c>
      <c r="AU837">
        <v>151</v>
      </c>
      <c r="AV837">
        <v>51</v>
      </c>
      <c r="AW837">
        <v>6</v>
      </c>
      <c r="AX837">
        <v>54</v>
      </c>
      <c r="AY837">
        <v>32</v>
      </c>
      <c r="AZ837">
        <v>37</v>
      </c>
    </row>
    <row r="838" spans="1:52">
      <c r="A838" t="str">
        <f t="shared" si="68"/>
        <v>2018</v>
      </c>
      <c r="B838" t="str">
        <f t="shared" si="69"/>
        <v>April</v>
      </c>
      <c r="C838" s="2">
        <v>43205</v>
      </c>
      <c r="D838" s="1" t="str">
        <f t="shared" si="65"/>
        <v>OK</v>
      </c>
      <c r="E838">
        <f t="shared" si="66"/>
        <v>0</v>
      </c>
      <c r="F838">
        <f t="shared" si="67"/>
        <v>1</v>
      </c>
      <c r="G838" s="13">
        <v>43205</v>
      </c>
      <c r="I838">
        <v>188</v>
      </c>
      <c r="J838">
        <v>72</v>
      </c>
      <c r="K838">
        <v>338</v>
      </c>
      <c r="L838">
        <v>124</v>
      </c>
      <c r="M838">
        <v>70</v>
      </c>
      <c r="O838">
        <v>35</v>
      </c>
      <c r="P838">
        <v>240</v>
      </c>
      <c r="Q838">
        <v>187</v>
      </c>
      <c r="R838">
        <v>24</v>
      </c>
      <c r="S838">
        <v>118</v>
      </c>
      <c r="T838">
        <v>82</v>
      </c>
      <c r="U838">
        <v>19</v>
      </c>
      <c r="V838">
        <v>72</v>
      </c>
      <c r="W838">
        <v>251</v>
      </c>
      <c r="X838">
        <v>134</v>
      </c>
      <c r="Z838">
        <v>252</v>
      </c>
      <c r="AA838">
        <v>30</v>
      </c>
      <c r="AB838">
        <v>217</v>
      </c>
      <c r="AC838">
        <v>325</v>
      </c>
      <c r="AD838">
        <v>10</v>
      </c>
      <c r="AE838">
        <v>166</v>
      </c>
      <c r="AF838">
        <v>358</v>
      </c>
      <c r="AG838">
        <v>479</v>
      </c>
      <c r="AH838">
        <v>86</v>
      </c>
      <c r="AI838">
        <v>275</v>
      </c>
      <c r="AJ838">
        <v>38</v>
      </c>
      <c r="AK838">
        <v>798</v>
      </c>
      <c r="AL838">
        <v>630</v>
      </c>
      <c r="AM838">
        <v>7</v>
      </c>
      <c r="AN838">
        <v>29</v>
      </c>
      <c r="AO838">
        <v>125</v>
      </c>
      <c r="AQ838">
        <v>188</v>
      </c>
      <c r="AR838">
        <v>145</v>
      </c>
      <c r="AS838">
        <v>985</v>
      </c>
      <c r="AU838">
        <v>506</v>
      </c>
      <c r="AV838">
        <v>105</v>
      </c>
      <c r="AW838">
        <v>253</v>
      </c>
      <c r="AX838">
        <v>74</v>
      </c>
      <c r="AY838">
        <v>41</v>
      </c>
      <c r="AZ838">
        <v>155</v>
      </c>
    </row>
    <row r="839" spans="1:52">
      <c r="A839" t="str">
        <f t="shared" si="68"/>
        <v>2018</v>
      </c>
      <c r="B839" t="str">
        <f t="shared" si="69"/>
        <v>April</v>
      </c>
      <c r="C839" s="2">
        <v>43206</v>
      </c>
      <c r="D839" s="1" t="str">
        <f t="shared" si="65"/>
        <v>OK</v>
      </c>
      <c r="E839">
        <f t="shared" si="66"/>
        <v>1</v>
      </c>
      <c r="F839">
        <f t="shared" si="67"/>
        <v>0</v>
      </c>
      <c r="G839" s="13">
        <v>43206</v>
      </c>
      <c r="I839">
        <v>384</v>
      </c>
      <c r="J839">
        <v>243</v>
      </c>
      <c r="K839">
        <v>214</v>
      </c>
      <c r="L839">
        <v>401</v>
      </c>
      <c r="M839">
        <v>66</v>
      </c>
      <c r="O839">
        <v>19</v>
      </c>
      <c r="P839">
        <v>621</v>
      </c>
      <c r="Q839">
        <v>449</v>
      </c>
      <c r="R839">
        <v>99</v>
      </c>
      <c r="S839">
        <v>265</v>
      </c>
      <c r="T839">
        <v>84</v>
      </c>
      <c r="U839">
        <v>57</v>
      </c>
      <c r="V839">
        <v>218</v>
      </c>
      <c r="W839">
        <v>608</v>
      </c>
      <c r="X839">
        <v>107</v>
      </c>
      <c r="Z839">
        <v>242</v>
      </c>
      <c r="AA839">
        <v>4</v>
      </c>
      <c r="AB839">
        <v>574</v>
      </c>
      <c r="AC839">
        <v>258</v>
      </c>
      <c r="AD839">
        <v>20</v>
      </c>
      <c r="AE839">
        <v>575</v>
      </c>
      <c r="AF839">
        <v>941</v>
      </c>
      <c r="AG839">
        <v>555</v>
      </c>
      <c r="AH839">
        <v>76</v>
      </c>
      <c r="AI839">
        <v>149</v>
      </c>
      <c r="AJ839">
        <v>53</v>
      </c>
      <c r="AK839">
        <v>1073</v>
      </c>
      <c r="AL839">
        <v>873</v>
      </c>
      <c r="AM839">
        <v>4</v>
      </c>
      <c r="AN839">
        <v>42</v>
      </c>
      <c r="AO839">
        <v>202</v>
      </c>
      <c r="AQ839">
        <v>159</v>
      </c>
      <c r="AR839">
        <v>465</v>
      </c>
      <c r="AS839">
        <v>1114</v>
      </c>
      <c r="AU839">
        <v>596</v>
      </c>
      <c r="AV839">
        <v>124</v>
      </c>
      <c r="AW839">
        <v>69</v>
      </c>
      <c r="AX839">
        <v>156</v>
      </c>
      <c r="AY839">
        <v>118</v>
      </c>
      <c r="AZ839">
        <v>153</v>
      </c>
    </row>
    <row r="840" spans="1:52">
      <c r="A840" t="str">
        <f t="shared" si="68"/>
        <v>2018</v>
      </c>
      <c r="B840" t="str">
        <f t="shared" si="69"/>
        <v>April</v>
      </c>
      <c r="C840" s="2">
        <v>43207</v>
      </c>
      <c r="D840" s="1" t="str">
        <f t="shared" si="65"/>
        <v>OK</v>
      </c>
      <c r="E840">
        <f t="shared" si="66"/>
        <v>1</v>
      </c>
      <c r="F840">
        <f t="shared" si="67"/>
        <v>0</v>
      </c>
      <c r="G840" s="13">
        <v>43207</v>
      </c>
      <c r="I840">
        <v>495</v>
      </c>
      <c r="J840">
        <v>333</v>
      </c>
      <c r="K840">
        <v>341</v>
      </c>
      <c r="L840">
        <v>485</v>
      </c>
      <c r="M840">
        <v>122</v>
      </c>
      <c r="O840">
        <v>31</v>
      </c>
      <c r="P840">
        <v>800</v>
      </c>
      <c r="Q840">
        <v>568</v>
      </c>
      <c r="R840">
        <v>109</v>
      </c>
      <c r="S840">
        <v>338</v>
      </c>
      <c r="T840">
        <v>101</v>
      </c>
      <c r="U840">
        <v>54</v>
      </c>
      <c r="V840">
        <v>251</v>
      </c>
      <c r="W840">
        <v>710</v>
      </c>
      <c r="X840">
        <v>160</v>
      </c>
      <c r="Z840">
        <v>372</v>
      </c>
      <c r="AA840">
        <v>16</v>
      </c>
      <c r="AB840">
        <v>650</v>
      </c>
      <c r="AC840">
        <v>303</v>
      </c>
      <c r="AD840">
        <v>19</v>
      </c>
      <c r="AE840">
        <v>678</v>
      </c>
      <c r="AF840">
        <v>1223</v>
      </c>
      <c r="AG840">
        <v>778</v>
      </c>
      <c r="AH840">
        <v>115</v>
      </c>
      <c r="AI840">
        <v>301</v>
      </c>
      <c r="AJ840">
        <v>34</v>
      </c>
      <c r="AK840">
        <v>1508</v>
      </c>
      <c r="AL840">
        <v>1224</v>
      </c>
      <c r="AM840">
        <v>8</v>
      </c>
      <c r="AN840">
        <v>26</v>
      </c>
      <c r="AO840">
        <v>237</v>
      </c>
      <c r="AQ840">
        <v>218</v>
      </c>
      <c r="AR840">
        <v>576</v>
      </c>
      <c r="AS840">
        <v>1667</v>
      </c>
      <c r="AU840">
        <v>902</v>
      </c>
      <c r="AV840">
        <v>135</v>
      </c>
      <c r="AW840">
        <v>144</v>
      </c>
      <c r="AX840">
        <v>190</v>
      </c>
      <c r="AY840">
        <v>154</v>
      </c>
      <c r="AZ840">
        <v>222</v>
      </c>
    </row>
    <row r="841" spans="1:52">
      <c r="A841" t="str">
        <f t="shared" si="68"/>
        <v>2018</v>
      </c>
      <c r="B841" t="str">
        <f t="shared" si="69"/>
        <v>April</v>
      </c>
      <c r="C841" s="2">
        <v>43208</v>
      </c>
      <c r="D841" s="1" t="str">
        <f t="shared" si="65"/>
        <v>OK</v>
      </c>
      <c r="E841">
        <f t="shared" si="66"/>
        <v>1</v>
      </c>
      <c r="F841">
        <f t="shared" si="67"/>
        <v>0</v>
      </c>
      <c r="G841" s="13">
        <v>43208</v>
      </c>
      <c r="I841">
        <v>445</v>
      </c>
      <c r="J841">
        <v>265</v>
      </c>
      <c r="K841">
        <v>235</v>
      </c>
      <c r="L841">
        <v>457</v>
      </c>
      <c r="M841">
        <v>59</v>
      </c>
      <c r="O841">
        <v>12</v>
      </c>
      <c r="P841">
        <v>711</v>
      </c>
      <c r="Q841">
        <v>496</v>
      </c>
      <c r="R841">
        <v>100</v>
      </c>
      <c r="S841">
        <v>297</v>
      </c>
      <c r="T841">
        <v>80</v>
      </c>
      <c r="U841">
        <v>44</v>
      </c>
      <c r="V841">
        <v>229</v>
      </c>
      <c r="W841">
        <v>639</v>
      </c>
      <c r="X841">
        <v>111</v>
      </c>
      <c r="Z841">
        <v>302</v>
      </c>
      <c r="AA841">
        <v>17</v>
      </c>
      <c r="AB841">
        <v>546</v>
      </c>
      <c r="AC841">
        <v>234</v>
      </c>
      <c r="AD841">
        <v>16</v>
      </c>
      <c r="AE841">
        <v>583</v>
      </c>
      <c r="AF841">
        <v>1028</v>
      </c>
      <c r="AG841">
        <v>574</v>
      </c>
      <c r="AH841">
        <v>119</v>
      </c>
      <c r="AI841">
        <v>183</v>
      </c>
      <c r="AJ841">
        <v>60</v>
      </c>
      <c r="AK841">
        <v>1050</v>
      </c>
      <c r="AL841">
        <v>934</v>
      </c>
      <c r="AM841">
        <v>5</v>
      </c>
      <c r="AN841">
        <v>28</v>
      </c>
      <c r="AO841">
        <v>204</v>
      </c>
      <c r="AQ841">
        <v>183</v>
      </c>
      <c r="AR841">
        <v>507</v>
      </c>
      <c r="AS841">
        <v>1096</v>
      </c>
      <c r="AU841">
        <v>630</v>
      </c>
      <c r="AV841">
        <v>68</v>
      </c>
      <c r="AW841">
        <v>68</v>
      </c>
      <c r="AX841">
        <v>172</v>
      </c>
      <c r="AY841">
        <v>133</v>
      </c>
      <c r="AZ841">
        <v>147</v>
      </c>
    </row>
    <row r="842" spans="1:52">
      <c r="A842" t="str">
        <f t="shared" si="68"/>
        <v>2018</v>
      </c>
      <c r="B842" t="str">
        <f t="shared" si="69"/>
        <v>April</v>
      </c>
      <c r="C842" s="2">
        <v>43209</v>
      </c>
      <c r="D842" s="1" t="str">
        <f t="shared" si="65"/>
        <v>OK</v>
      </c>
      <c r="E842">
        <f t="shared" si="66"/>
        <v>1</v>
      </c>
      <c r="F842">
        <f t="shared" si="67"/>
        <v>0</v>
      </c>
      <c r="G842" s="13">
        <v>43209</v>
      </c>
      <c r="I842">
        <v>463</v>
      </c>
      <c r="J842">
        <v>310</v>
      </c>
      <c r="K842">
        <v>372</v>
      </c>
      <c r="L842">
        <v>444</v>
      </c>
      <c r="M842">
        <v>95</v>
      </c>
      <c r="O842">
        <v>17</v>
      </c>
      <c r="P842">
        <v>796</v>
      </c>
      <c r="Q842">
        <v>525</v>
      </c>
      <c r="R842">
        <v>127</v>
      </c>
      <c r="S842">
        <v>376</v>
      </c>
      <c r="T842">
        <v>98</v>
      </c>
      <c r="U842">
        <v>48</v>
      </c>
      <c r="V842">
        <v>255</v>
      </c>
      <c r="W842">
        <v>720</v>
      </c>
      <c r="X842">
        <v>155</v>
      </c>
      <c r="Z842">
        <v>329</v>
      </c>
      <c r="AA842">
        <v>28</v>
      </c>
      <c r="AB842">
        <v>742</v>
      </c>
      <c r="AC842">
        <v>316</v>
      </c>
      <c r="AD842">
        <v>18</v>
      </c>
      <c r="AE842">
        <v>690</v>
      </c>
      <c r="AF842">
        <v>1220</v>
      </c>
      <c r="AG842">
        <v>791</v>
      </c>
      <c r="AH842">
        <v>112</v>
      </c>
      <c r="AI842">
        <v>253</v>
      </c>
      <c r="AJ842">
        <v>51</v>
      </c>
      <c r="AK842">
        <v>1298</v>
      </c>
      <c r="AL842">
        <v>1101</v>
      </c>
      <c r="AM842">
        <v>5</v>
      </c>
      <c r="AN842">
        <v>49</v>
      </c>
      <c r="AO842">
        <v>255</v>
      </c>
      <c r="AQ842">
        <v>240</v>
      </c>
      <c r="AR842">
        <v>523</v>
      </c>
      <c r="AS842">
        <v>1368</v>
      </c>
      <c r="AU842">
        <v>728</v>
      </c>
      <c r="AV842">
        <v>143</v>
      </c>
      <c r="AW842">
        <v>120</v>
      </c>
      <c r="AX842">
        <v>212</v>
      </c>
      <c r="AY842">
        <v>178</v>
      </c>
      <c r="AZ842">
        <v>211</v>
      </c>
    </row>
    <row r="843" spans="1:52">
      <c r="A843" t="str">
        <f t="shared" si="68"/>
        <v>2018</v>
      </c>
      <c r="B843" t="str">
        <f t="shared" si="69"/>
        <v>April</v>
      </c>
      <c r="C843" s="2">
        <v>43210</v>
      </c>
      <c r="D843" s="1" t="str">
        <f t="shared" si="65"/>
        <v>OK</v>
      </c>
      <c r="E843">
        <f t="shared" si="66"/>
        <v>1</v>
      </c>
      <c r="F843">
        <f t="shared" si="67"/>
        <v>0</v>
      </c>
      <c r="G843" s="13">
        <v>43210</v>
      </c>
      <c r="I843">
        <v>419</v>
      </c>
      <c r="J843">
        <v>285</v>
      </c>
      <c r="K843">
        <v>312</v>
      </c>
      <c r="L843">
        <v>379</v>
      </c>
      <c r="M843">
        <v>82</v>
      </c>
      <c r="O843">
        <v>19</v>
      </c>
      <c r="P843">
        <v>626</v>
      </c>
      <c r="Q843">
        <v>467</v>
      </c>
      <c r="R843">
        <v>101</v>
      </c>
      <c r="S843">
        <v>277</v>
      </c>
      <c r="T843">
        <v>86</v>
      </c>
      <c r="U843">
        <v>46</v>
      </c>
      <c r="V843">
        <v>221</v>
      </c>
      <c r="W843">
        <v>562</v>
      </c>
      <c r="X843">
        <v>130</v>
      </c>
      <c r="Z843">
        <v>264</v>
      </c>
      <c r="AA843">
        <v>19</v>
      </c>
      <c r="AB843">
        <v>579</v>
      </c>
      <c r="AC843">
        <v>255</v>
      </c>
      <c r="AD843">
        <v>22</v>
      </c>
      <c r="AE843">
        <v>533</v>
      </c>
      <c r="AF843">
        <v>973</v>
      </c>
      <c r="AG843">
        <v>532</v>
      </c>
      <c r="AH843">
        <v>155</v>
      </c>
      <c r="AI843">
        <v>197</v>
      </c>
      <c r="AJ843">
        <v>79</v>
      </c>
      <c r="AK843">
        <v>1191</v>
      </c>
      <c r="AL843">
        <v>1190</v>
      </c>
      <c r="AM843">
        <v>8</v>
      </c>
      <c r="AN843">
        <v>29</v>
      </c>
      <c r="AO843">
        <v>200</v>
      </c>
      <c r="AQ843">
        <v>173</v>
      </c>
      <c r="AR843">
        <v>465</v>
      </c>
      <c r="AS843">
        <v>1271</v>
      </c>
      <c r="AU843">
        <v>817</v>
      </c>
      <c r="AV843">
        <v>129</v>
      </c>
      <c r="AW843">
        <v>74</v>
      </c>
      <c r="AX843">
        <v>171</v>
      </c>
      <c r="AY843">
        <v>153</v>
      </c>
      <c r="AZ843">
        <v>177</v>
      </c>
    </row>
    <row r="844" spans="1:52">
      <c r="A844" t="str">
        <f t="shared" si="68"/>
        <v>2018</v>
      </c>
      <c r="B844" t="str">
        <f t="shared" si="69"/>
        <v>April</v>
      </c>
      <c r="C844" s="2">
        <v>43211</v>
      </c>
      <c r="D844" s="1" t="str">
        <f t="shared" si="65"/>
        <v>OK</v>
      </c>
      <c r="E844">
        <f t="shared" si="66"/>
        <v>0</v>
      </c>
      <c r="F844">
        <f t="shared" si="67"/>
        <v>1</v>
      </c>
      <c r="G844" s="13">
        <v>43211</v>
      </c>
      <c r="I844">
        <v>252</v>
      </c>
      <c r="J844">
        <v>114</v>
      </c>
      <c r="K844">
        <v>308</v>
      </c>
      <c r="L844">
        <v>141</v>
      </c>
      <c r="M844">
        <v>121</v>
      </c>
      <c r="O844">
        <v>16</v>
      </c>
      <c r="P844">
        <v>294</v>
      </c>
      <c r="Q844">
        <v>263</v>
      </c>
      <c r="R844">
        <v>42</v>
      </c>
      <c r="S844">
        <v>209</v>
      </c>
      <c r="T844">
        <v>80</v>
      </c>
      <c r="U844">
        <v>34</v>
      </c>
      <c r="V844">
        <v>63</v>
      </c>
      <c r="W844">
        <v>365</v>
      </c>
      <c r="X844">
        <v>175</v>
      </c>
      <c r="Z844">
        <v>320</v>
      </c>
      <c r="AA844">
        <v>33</v>
      </c>
      <c r="AB844">
        <v>330</v>
      </c>
      <c r="AC844">
        <v>456</v>
      </c>
      <c r="AD844">
        <v>30</v>
      </c>
      <c r="AE844">
        <v>221</v>
      </c>
      <c r="AF844">
        <v>469</v>
      </c>
      <c r="AG844">
        <v>587</v>
      </c>
      <c r="AH844">
        <v>161</v>
      </c>
      <c r="AI844">
        <v>376</v>
      </c>
      <c r="AJ844">
        <v>72</v>
      </c>
      <c r="AK844">
        <v>1089</v>
      </c>
      <c r="AL844">
        <v>867</v>
      </c>
      <c r="AM844">
        <v>8</v>
      </c>
      <c r="AN844">
        <v>18</v>
      </c>
      <c r="AO844">
        <v>117</v>
      </c>
      <c r="AQ844">
        <v>197</v>
      </c>
      <c r="AR844">
        <v>213</v>
      </c>
      <c r="AS844">
        <v>1220</v>
      </c>
      <c r="AU844">
        <v>800</v>
      </c>
      <c r="AV844">
        <v>128</v>
      </c>
      <c r="AW844">
        <v>223</v>
      </c>
      <c r="AX844">
        <v>86</v>
      </c>
      <c r="AY844">
        <v>83</v>
      </c>
      <c r="AZ844">
        <v>209</v>
      </c>
    </row>
    <row r="845" spans="1:52">
      <c r="A845" t="str">
        <f t="shared" si="68"/>
        <v>2018</v>
      </c>
      <c r="B845" t="str">
        <f t="shared" si="69"/>
        <v>April</v>
      </c>
      <c r="C845" s="2">
        <v>43212</v>
      </c>
      <c r="D845" s="1" t="str">
        <f t="shared" si="65"/>
        <v>OK</v>
      </c>
      <c r="E845">
        <f t="shared" si="66"/>
        <v>0</v>
      </c>
      <c r="F845">
        <f t="shared" si="67"/>
        <v>1</v>
      </c>
      <c r="G845" s="13">
        <v>43212</v>
      </c>
      <c r="I845">
        <v>265</v>
      </c>
      <c r="J845">
        <v>100</v>
      </c>
      <c r="K845">
        <v>360</v>
      </c>
      <c r="L845">
        <v>148</v>
      </c>
      <c r="M845">
        <v>75</v>
      </c>
      <c r="O845">
        <v>36</v>
      </c>
      <c r="P845">
        <v>266</v>
      </c>
      <c r="Q845">
        <v>350</v>
      </c>
      <c r="R845">
        <v>32</v>
      </c>
      <c r="S845">
        <v>218</v>
      </c>
      <c r="T845">
        <v>63</v>
      </c>
      <c r="U845">
        <v>23</v>
      </c>
      <c r="V845">
        <v>61</v>
      </c>
      <c r="W845">
        <v>314</v>
      </c>
      <c r="X845">
        <v>156</v>
      </c>
      <c r="Z845">
        <v>333</v>
      </c>
      <c r="AA845">
        <v>50</v>
      </c>
      <c r="AB845">
        <v>504</v>
      </c>
      <c r="AC845">
        <v>592</v>
      </c>
      <c r="AD845">
        <v>22</v>
      </c>
      <c r="AE845">
        <v>291</v>
      </c>
      <c r="AF845">
        <v>640</v>
      </c>
      <c r="AG845">
        <v>743</v>
      </c>
      <c r="AH845">
        <v>161</v>
      </c>
      <c r="AI845">
        <v>458</v>
      </c>
      <c r="AJ845">
        <v>70</v>
      </c>
      <c r="AK845">
        <v>1128</v>
      </c>
      <c r="AL845">
        <v>920</v>
      </c>
      <c r="AM845">
        <v>5</v>
      </c>
      <c r="AN845">
        <v>23</v>
      </c>
      <c r="AO845">
        <v>162</v>
      </c>
      <c r="AQ845">
        <v>264</v>
      </c>
      <c r="AR845">
        <v>199</v>
      </c>
      <c r="AS845">
        <v>1257</v>
      </c>
      <c r="AU845">
        <v>805</v>
      </c>
      <c r="AV845">
        <v>226</v>
      </c>
      <c r="AW845">
        <v>323</v>
      </c>
      <c r="AX845">
        <v>75</v>
      </c>
      <c r="AY845">
        <v>90</v>
      </c>
      <c r="AZ845">
        <v>376</v>
      </c>
    </row>
    <row r="846" spans="1:52">
      <c r="A846" t="str">
        <f t="shared" si="68"/>
        <v>2018</v>
      </c>
      <c r="B846" t="str">
        <f t="shared" si="69"/>
        <v>April</v>
      </c>
      <c r="C846" s="2">
        <v>43213</v>
      </c>
      <c r="D846" s="1" t="str">
        <f t="shared" si="65"/>
        <v>OK</v>
      </c>
      <c r="E846">
        <f t="shared" si="66"/>
        <v>1</v>
      </c>
      <c r="F846">
        <f t="shared" si="67"/>
        <v>0</v>
      </c>
      <c r="G846" s="13">
        <v>43213</v>
      </c>
      <c r="I846">
        <v>426</v>
      </c>
      <c r="J846">
        <v>311</v>
      </c>
      <c r="K846">
        <v>216</v>
      </c>
      <c r="L846">
        <v>449</v>
      </c>
      <c r="M846">
        <v>62</v>
      </c>
      <c r="O846">
        <v>21</v>
      </c>
      <c r="P846">
        <v>691</v>
      </c>
      <c r="Q846">
        <v>532</v>
      </c>
      <c r="R846">
        <v>97</v>
      </c>
      <c r="S846">
        <v>304</v>
      </c>
      <c r="T846">
        <v>85</v>
      </c>
      <c r="U846">
        <v>58</v>
      </c>
      <c r="V846">
        <v>247</v>
      </c>
      <c r="W846">
        <v>644</v>
      </c>
      <c r="X846">
        <v>131</v>
      </c>
      <c r="Z846">
        <v>262</v>
      </c>
      <c r="AA846">
        <v>12</v>
      </c>
      <c r="AB846">
        <v>705</v>
      </c>
      <c r="AC846">
        <v>303</v>
      </c>
      <c r="AD846">
        <v>23</v>
      </c>
      <c r="AE846">
        <v>662</v>
      </c>
      <c r="AF846">
        <v>1193</v>
      </c>
      <c r="AG846">
        <v>705</v>
      </c>
      <c r="AH846">
        <v>130</v>
      </c>
      <c r="AI846">
        <v>304</v>
      </c>
      <c r="AJ846">
        <v>68</v>
      </c>
      <c r="AK846">
        <v>1268</v>
      </c>
      <c r="AL846">
        <v>1013</v>
      </c>
      <c r="AM846">
        <v>6</v>
      </c>
      <c r="AN846">
        <v>38</v>
      </c>
      <c r="AO846">
        <v>211</v>
      </c>
      <c r="AQ846">
        <v>205</v>
      </c>
      <c r="AR846">
        <v>586</v>
      </c>
      <c r="AS846">
        <v>1245</v>
      </c>
      <c r="AU846">
        <v>684</v>
      </c>
      <c r="AV846">
        <v>132</v>
      </c>
      <c r="AW846">
        <v>94</v>
      </c>
      <c r="AX846">
        <v>192</v>
      </c>
      <c r="AY846">
        <v>151</v>
      </c>
      <c r="AZ846">
        <v>204</v>
      </c>
    </row>
    <row r="847" spans="1:52">
      <c r="A847" t="str">
        <f t="shared" si="68"/>
        <v>2018</v>
      </c>
      <c r="B847" t="str">
        <f t="shared" si="69"/>
        <v>April</v>
      </c>
      <c r="C847" s="2">
        <v>43214</v>
      </c>
      <c r="D847" s="1" t="str">
        <f t="shared" si="65"/>
        <v>OK</v>
      </c>
      <c r="E847">
        <f t="shared" si="66"/>
        <v>1</v>
      </c>
      <c r="F847">
        <f t="shared" si="67"/>
        <v>0</v>
      </c>
      <c r="G847" s="13">
        <v>43214</v>
      </c>
      <c r="I847">
        <v>425</v>
      </c>
      <c r="J847">
        <v>309</v>
      </c>
      <c r="K847">
        <v>340</v>
      </c>
      <c r="L847">
        <v>446</v>
      </c>
      <c r="M847">
        <v>83</v>
      </c>
      <c r="O847">
        <v>8</v>
      </c>
      <c r="P847">
        <v>758</v>
      </c>
      <c r="Q847">
        <v>519</v>
      </c>
      <c r="R847">
        <v>108</v>
      </c>
      <c r="S847">
        <v>331</v>
      </c>
      <c r="T847">
        <v>85</v>
      </c>
      <c r="U847">
        <v>52</v>
      </c>
      <c r="V847">
        <v>214</v>
      </c>
      <c r="W847">
        <v>707</v>
      </c>
      <c r="X847">
        <v>151</v>
      </c>
      <c r="Z847">
        <v>327</v>
      </c>
      <c r="AA847">
        <v>49</v>
      </c>
      <c r="AB847">
        <v>742</v>
      </c>
      <c r="AC847">
        <v>314</v>
      </c>
      <c r="AD847">
        <v>24</v>
      </c>
      <c r="AE847">
        <v>661</v>
      </c>
      <c r="AF847">
        <v>1124</v>
      </c>
      <c r="AG847">
        <v>710</v>
      </c>
      <c r="AH847">
        <v>126</v>
      </c>
      <c r="AI847">
        <v>277</v>
      </c>
      <c r="AJ847">
        <v>49</v>
      </c>
      <c r="AK847">
        <v>1276</v>
      </c>
      <c r="AL847">
        <v>1087</v>
      </c>
      <c r="AM847">
        <v>7</v>
      </c>
      <c r="AN847">
        <v>26</v>
      </c>
      <c r="AO847">
        <v>222</v>
      </c>
      <c r="AQ847">
        <v>203</v>
      </c>
      <c r="AR847">
        <v>608</v>
      </c>
      <c r="AS847">
        <v>1413</v>
      </c>
      <c r="AU847">
        <v>791</v>
      </c>
      <c r="AV847">
        <v>116</v>
      </c>
      <c r="AW847">
        <v>108</v>
      </c>
      <c r="AX847">
        <v>202</v>
      </c>
      <c r="AY847">
        <v>152</v>
      </c>
      <c r="AZ847">
        <v>190</v>
      </c>
    </row>
    <row r="848" spans="1:52">
      <c r="A848" t="str">
        <f t="shared" si="68"/>
        <v>2018</v>
      </c>
      <c r="B848" t="str">
        <f t="shared" si="69"/>
        <v>April</v>
      </c>
      <c r="C848" s="2">
        <v>43215</v>
      </c>
      <c r="D848" s="1" t="str">
        <f t="shared" si="65"/>
        <v>OK</v>
      </c>
      <c r="E848">
        <v>0</v>
      </c>
      <c r="F848">
        <v>1</v>
      </c>
      <c r="G848" s="13">
        <v>43215</v>
      </c>
      <c r="I848">
        <v>483</v>
      </c>
      <c r="J848">
        <v>149</v>
      </c>
      <c r="K848">
        <v>540</v>
      </c>
      <c r="L848">
        <v>199</v>
      </c>
      <c r="M848">
        <v>125</v>
      </c>
      <c r="O848">
        <v>40</v>
      </c>
      <c r="P848">
        <v>555</v>
      </c>
      <c r="Q848">
        <v>490</v>
      </c>
      <c r="R848">
        <v>51</v>
      </c>
      <c r="S848">
        <v>265</v>
      </c>
      <c r="T848">
        <v>52</v>
      </c>
      <c r="U848">
        <v>19</v>
      </c>
      <c r="V848">
        <v>69</v>
      </c>
      <c r="W848">
        <v>520</v>
      </c>
      <c r="X848">
        <v>220</v>
      </c>
      <c r="Z848">
        <v>441</v>
      </c>
      <c r="AA848">
        <v>73</v>
      </c>
      <c r="AB848">
        <v>760</v>
      </c>
      <c r="AC848">
        <v>853</v>
      </c>
      <c r="AD848">
        <v>27</v>
      </c>
      <c r="AE848">
        <v>423</v>
      </c>
      <c r="AF848">
        <v>985</v>
      </c>
      <c r="AG848">
        <v>1187</v>
      </c>
      <c r="AH848">
        <v>191</v>
      </c>
      <c r="AI848">
        <v>750</v>
      </c>
      <c r="AJ848">
        <v>47</v>
      </c>
      <c r="AK848">
        <v>1812</v>
      </c>
      <c r="AL848">
        <v>1501</v>
      </c>
      <c r="AM848">
        <v>5</v>
      </c>
      <c r="AN848">
        <v>50</v>
      </c>
      <c r="AO848">
        <v>166</v>
      </c>
      <c r="AQ848">
        <v>337</v>
      </c>
      <c r="AR848">
        <v>273</v>
      </c>
      <c r="AS848">
        <v>1991</v>
      </c>
      <c r="AU848">
        <v>1366</v>
      </c>
      <c r="AV848">
        <v>289</v>
      </c>
      <c r="AW848">
        <v>348</v>
      </c>
      <c r="AX848">
        <v>121</v>
      </c>
      <c r="AY848">
        <v>109</v>
      </c>
      <c r="AZ848">
        <v>584</v>
      </c>
    </row>
    <row r="849" spans="1:52">
      <c r="A849" t="str">
        <f t="shared" si="68"/>
        <v>2018</v>
      </c>
      <c r="B849" t="str">
        <f t="shared" si="69"/>
        <v>April</v>
      </c>
      <c r="C849" s="2">
        <v>43216</v>
      </c>
      <c r="D849" s="1" t="str">
        <f t="shared" si="65"/>
        <v>OK</v>
      </c>
      <c r="E849">
        <f t="shared" si="66"/>
        <v>1</v>
      </c>
      <c r="F849">
        <f t="shared" si="67"/>
        <v>0</v>
      </c>
      <c r="G849" s="13">
        <v>43216</v>
      </c>
      <c r="I849">
        <v>448</v>
      </c>
      <c r="J849">
        <v>324</v>
      </c>
      <c r="K849">
        <v>363</v>
      </c>
      <c r="L849">
        <v>486</v>
      </c>
      <c r="M849">
        <v>98</v>
      </c>
      <c r="O849">
        <v>12</v>
      </c>
      <c r="P849">
        <v>812</v>
      </c>
      <c r="Q849">
        <v>550</v>
      </c>
      <c r="R849">
        <v>110</v>
      </c>
      <c r="S849">
        <v>331</v>
      </c>
      <c r="T849">
        <v>113</v>
      </c>
      <c r="U849">
        <v>58</v>
      </c>
      <c r="V849">
        <v>214</v>
      </c>
      <c r="W849">
        <v>731</v>
      </c>
      <c r="X849">
        <v>154</v>
      </c>
      <c r="Z849">
        <v>317</v>
      </c>
      <c r="AA849">
        <v>26</v>
      </c>
      <c r="AB849">
        <v>840</v>
      </c>
      <c r="AC849">
        <v>342</v>
      </c>
      <c r="AD849">
        <v>21</v>
      </c>
      <c r="AE849">
        <v>712</v>
      </c>
      <c r="AF849">
        <v>1147</v>
      </c>
      <c r="AG849">
        <v>705</v>
      </c>
      <c r="AH849">
        <v>132</v>
      </c>
      <c r="AI849">
        <v>282</v>
      </c>
      <c r="AJ849">
        <v>47</v>
      </c>
      <c r="AK849">
        <v>1327</v>
      </c>
      <c r="AL849">
        <v>1175</v>
      </c>
      <c r="AM849">
        <v>11</v>
      </c>
      <c r="AN849">
        <v>35</v>
      </c>
      <c r="AO849">
        <v>247</v>
      </c>
      <c r="AQ849">
        <v>231</v>
      </c>
      <c r="AR849">
        <v>562</v>
      </c>
      <c r="AS849">
        <v>1497</v>
      </c>
      <c r="AU849">
        <v>764</v>
      </c>
      <c r="AV849">
        <v>153</v>
      </c>
      <c r="AW849">
        <v>119</v>
      </c>
      <c r="AX849">
        <v>205</v>
      </c>
      <c r="AY849">
        <v>204</v>
      </c>
      <c r="AZ849">
        <v>203</v>
      </c>
    </row>
    <row r="850" spans="1:52">
      <c r="A850" t="str">
        <f t="shared" si="68"/>
        <v>2018</v>
      </c>
      <c r="B850" t="str">
        <f t="shared" si="69"/>
        <v>April</v>
      </c>
      <c r="C850" s="2">
        <v>43217</v>
      </c>
      <c r="D850" s="1" t="str">
        <f t="shared" si="65"/>
        <v>OK</v>
      </c>
      <c r="E850">
        <f t="shared" si="66"/>
        <v>1</v>
      </c>
      <c r="F850">
        <f t="shared" si="67"/>
        <v>0</v>
      </c>
      <c r="G850" s="13">
        <v>43217</v>
      </c>
      <c r="I850">
        <v>377</v>
      </c>
      <c r="J850">
        <v>250</v>
      </c>
      <c r="K850">
        <v>328</v>
      </c>
      <c r="L850">
        <v>379</v>
      </c>
      <c r="M850">
        <v>72</v>
      </c>
      <c r="O850">
        <v>14</v>
      </c>
      <c r="P850">
        <v>664</v>
      </c>
      <c r="Q850">
        <v>424</v>
      </c>
      <c r="R850">
        <v>91</v>
      </c>
      <c r="S850">
        <v>276</v>
      </c>
      <c r="T850">
        <v>113</v>
      </c>
      <c r="U850">
        <v>53</v>
      </c>
      <c r="V850">
        <v>174</v>
      </c>
      <c r="W850">
        <v>626</v>
      </c>
      <c r="X850">
        <v>132</v>
      </c>
      <c r="Z850">
        <v>295</v>
      </c>
      <c r="AA850">
        <v>13</v>
      </c>
      <c r="AB850">
        <v>623</v>
      </c>
      <c r="AC850">
        <v>251</v>
      </c>
      <c r="AD850">
        <v>28</v>
      </c>
      <c r="AE850">
        <v>547</v>
      </c>
      <c r="AF850">
        <v>1007</v>
      </c>
      <c r="AG850">
        <v>641</v>
      </c>
      <c r="AH850">
        <v>148</v>
      </c>
      <c r="AI850">
        <v>154</v>
      </c>
      <c r="AJ850">
        <v>40</v>
      </c>
      <c r="AK850">
        <v>1177</v>
      </c>
      <c r="AL850">
        <v>1064</v>
      </c>
      <c r="AM850">
        <v>7</v>
      </c>
      <c r="AN850">
        <v>38</v>
      </c>
      <c r="AO850">
        <v>229</v>
      </c>
      <c r="AQ850">
        <v>182</v>
      </c>
      <c r="AR850">
        <v>469</v>
      </c>
      <c r="AS850">
        <v>1264</v>
      </c>
      <c r="AU850">
        <v>728</v>
      </c>
      <c r="AV850">
        <v>155</v>
      </c>
      <c r="AW850">
        <v>94</v>
      </c>
      <c r="AX850">
        <v>170</v>
      </c>
      <c r="AY850">
        <v>168</v>
      </c>
      <c r="AZ850">
        <v>173</v>
      </c>
    </row>
    <row r="851" spans="1:52">
      <c r="A851" t="str">
        <f t="shared" si="68"/>
        <v>2018</v>
      </c>
      <c r="B851" t="str">
        <f t="shared" si="69"/>
        <v>April</v>
      </c>
      <c r="C851" s="2">
        <v>43218</v>
      </c>
      <c r="D851" s="1" t="str">
        <f t="shared" si="65"/>
        <v>OK</v>
      </c>
      <c r="E851">
        <f t="shared" si="66"/>
        <v>0</v>
      </c>
      <c r="F851">
        <f t="shared" si="67"/>
        <v>1</v>
      </c>
      <c r="G851" s="13">
        <v>43218</v>
      </c>
      <c r="I851">
        <v>47</v>
      </c>
      <c r="J851">
        <v>30</v>
      </c>
      <c r="K851">
        <v>23</v>
      </c>
      <c r="L851">
        <v>60</v>
      </c>
      <c r="M851">
        <v>25</v>
      </c>
      <c r="O851">
        <v>3</v>
      </c>
      <c r="P851">
        <v>89</v>
      </c>
      <c r="Q851">
        <v>48</v>
      </c>
      <c r="R851">
        <v>29</v>
      </c>
      <c r="S851">
        <v>58</v>
      </c>
      <c r="T851">
        <v>59</v>
      </c>
      <c r="U851">
        <v>7</v>
      </c>
      <c r="V851">
        <v>58</v>
      </c>
      <c r="W851">
        <v>101</v>
      </c>
      <c r="X851">
        <v>45</v>
      </c>
      <c r="Z851">
        <v>65</v>
      </c>
      <c r="AA851">
        <v>0</v>
      </c>
      <c r="AB851">
        <v>28</v>
      </c>
      <c r="AC851">
        <v>67</v>
      </c>
      <c r="AD851">
        <v>9</v>
      </c>
      <c r="AE851">
        <v>46</v>
      </c>
      <c r="AF851">
        <v>89</v>
      </c>
      <c r="AG851">
        <v>70</v>
      </c>
      <c r="AH851">
        <v>41</v>
      </c>
      <c r="AI851">
        <v>16</v>
      </c>
      <c r="AJ851">
        <v>15</v>
      </c>
      <c r="AK851">
        <v>176</v>
      </c>
      <c r="AL851">
        <v>101</v>
      </c>
      <c r="AM851">
        <v>5</v>
      </c>
      <c r="AN851">
        <v>5</v>
      </c>
      <c r="AO851">
        <v>23</v>
      </c>
      <c r="AQ851">
        <v>15</v>
      </c>
      <c r="AR851">
        <v>70</v>
      </c>
      <c r="AS851">
        <v>269</v>
      </c>
      <c r="AU851">
        <v>80</v>
      </c>
      <c r="AV851">
        <v>17</v>
      </c>
      <c r="AW851">
        <v>20</v>
      </c>
      <c r="AX851">
        <v>55</v>
      </c>
      <c r="AY851">
        <v>34</v>
      </c>
      <c r="AZ851">
        <v>16</v>
      </c>
    </row>
    <row r="852" spans="1:52">
      <c r="A852" t="str">
        <f t="shared" si="68"/>
        <v>2018</v>
      </c>
      <c r="B852" t="str">
        <f t="shared" si="69"/>
        <v>April</v>
      </c>
      <c r="C852" s="2">
        <v>43219</v>
      </c>
      <c r="D852" s="1" t="str">
        <f t="shared" si="65"/>
        <v>OK</v>
      </c>
      <c r="E852">
        <f t="shared" si="66"/>
        <v>0</v>
      </c>
      <c r="F852">
        <f t="shared" si="67"/>
        <v>1</v>
      </c>
      <c r="G852" s="13">
        <v>43219</v>
      </c>
      <c r="I852">
        <v>150</v>
      </c>
      <c r="J852">
        <v>84</v>
      </c>
      <c r="K852">
        <v>335</v>
      </c>
      <c r="L852">
        <v>143</v>
      </c>
      <c r="M852">
        <v>110</v>
      </c>
      <c r="O852">
        <v>32</v>
      </c>
      <c r="P852">
        <v>224</v>
      </c>
      <c r="Q852">
        <v>187</v>
      </c>
      <c r="R852">
        <v>29</v>
      </c>
      <c r="S852">
        <v>159</v>
      </c>
      <c r="T852">
        <v>57</v>
      </c>
      <c r="U852">
        <v>14</v>
      </c>
      <c r="V852">
        <v>59</v>
      </c>
      <c r="W852">
        <v>298</v>
      </c>
      <c r="X852">
        <v>129</v>
      </c>
      <c r="Z852">
        <v>282</v>
      </c>
      <c r="AA852">
        <v>27</v>
      </c>
      <c r="AB852">
        <v>280</v>
      </c>
      <c r="AC852">
        <v>379</v>
      </c>
      <c r="AD852">
        <v>10</v>
      </c>
      <c r="AE852">
        <v>198</v>
      </c>
      <c r="AF852">
        <v>392</v>
      </c>
      <c r="AG852">
        <v>565</v>
      </c>
      <c r="AH852">
        <v>79</v>
      </c>
      <c r="AI852">
        <v>343</v>
      </c>
      <c r="AJ852">
        <v>21</v>
      </c>
      <c r="AK852">
        <v>801</v>
      </c>
      <c r="AL852">
        <v>673</v>
      </c>
      <c r="AM852">
        <v>8</v>
      </c>
      <c r="AN852">
        <v>12</v>
      </c>
      <c r="AO852">
        <v>153</v>
      </c>
      <c r="AQ852">
        <v>226</v>
      </c>
      <c r="AR852">
        <v>154</v>
      </c>
      <c r="AS852">
        <v>934</v>
      </c>
      <c r="AU852">
        <v>625</v>
      </c>
      <c r="AV852">
        <v>143</v>
      </c>
      <c r="AW852">
        <v>244</v>
      </c>
      <c r="AX852">
        <v>61</v>
      </c>
      <c r="AY852">
        <v>71</v>
      </c>
      <c r="AZ852">
        <v>297</v>
      </c>
    </row>
    <row r="853" spans="1:52">
      <c r="A853" t="str">
        <f t="shared" si="68"/>
        <v>2018</v>
      </c>
      <c r="B853" t="str">
        <f t="shared" si="69"/>
        <v>April</v>
      </c>
      <c r="C853" s="2">
        <v>43220</v>
      </c>
      <c r="D853" s="1" t="str">
        <f t="shared" si="65"/>
        <v>OK</v>
      </c>
      <c r="E853">
        <f t="shared" si="66"/>
        <v>1</v>
      </c>
      <c r="F853">
        <f t="shared" si="67"/>
        <v>0</v>
      </c>
      <c r="G853" s="13">
        <v>43220</v>
      </c>
      <c r="I853">
        <v>412</v>
      </c>
      <c r="J853">
        <v>318</v>
      </c>
      <c r="K853">
        <v>229</v>
      </c>
      <c r="L853">
        <v>457</v>
      </c>
      <c r="M853">
        <v>98</v>
      </c>
      <c r="O853">
        <v>15</v>
      </c>
      <c r="P853">
        <v>767</v>
      </c>
      <c r="Q853">
        <v>516</v>
      </c>
      <c r="R853">
        <v>128</v>
      </c>
      <c r="S853">
        <v>276</v>
      </c>
      <c r="T853">
        <v>84</v>
      </c>
      <c r="U853">
        <v>49</v>
      </c>
      <c r="V853">
        <v>238</v>
      </c>
      <c r="W853">
        <v>638</v>
      </c>
      <c r="X853">
        <v>144</v>
      </c>
      <c r="Z853">
        <v>364</v>
      </c>
      <c r="AA853">
        <v>5</v>
      </c>
      <c r="AB853">
        <v>675</v>
      </c>
      <c r="AC853">
        <v>285</v>
      </c>
      <c r="AD853">
        <v>27</v>
      </c>
      <c r="AE853">
        <v>693</v>
      </c>
      <c r="AF853">
        <v>1180</v>
      </c>
      <c r="AG853">
        <v>667</v>
      </c>
      <c r="AH853">
        <v>141</v>
      </c>
      <c r="AI853">
        <v>208</v>
      </c>
      <c r="AJ853">
        <v>49</v>
      </c>
      <c r="AK853">
        <v>1164</v>
      </c>
      <c r="AL853">
        <v>903</v>
      </c>
      <c r="AM853">
        <v>6</v>
      </c>
      <c r="AN853">
        <v>31</v>
      </c>
      <c r="AO853">
        <v>234</v>
      </c>
      <c r="AQ853">
        <v>154</v>
      </c>
      <c r="AR853">
        <v>547</v>
      </c>
      <c r="AS853">
        <v>1223</v>
      </c>
      <c r="AU853">
        <v>539</v>
      </c>
      <c r="AV853">
        <v>69</v>
      </c>
      <c r="AW853">
        <v>81</v>
      </c>
      <c r="AX853">
        <v>185</v>
      </c>
      <c r="AY853">
        <v>162</v>
      </c>
      <c r="AZ853">
        <v>164</v>
      </c>
    </row>
    <row r="854" spans="1:52">
      <c r="A854" t="str">
        <f t="shared" si="68"/>
        <v>2018</v>
      </c>
      <c r="B854" t="str">
        <f t="shared" si="69"/>
        <v>May</v>
      </c>
      <c r="C854" s="2">
        <v>43221</v>
      </c>
      <c r="D854" s="1" t="str">
        <f t="shared" si="65"/>
        <v>OK</v>
      </c>
      <c r="E854">
        <f t="shared" si="66"/>
        <v>1</v>
      </c>
      <c r="F854">
        <f t="shared" si="67"/>
        <v>0</v>
      </c>
      <c r="G854" s="13">
        <v>43221</v>
      </c>
      <c r="I854">
        <v>522</v>
      </c>
      <c r="J854">
        <v>359</v>
      </c>
      <c r="K854">
        <v>332</v>
      </c>
      <c r="L854">
        <v>492</v>
      </c>
      <c r="M854">
        <v>128</v>
      </c>
      <c r="O854">
        <v>22</v>
      </c>
      <c r="P854">
        <v>830</v>
      </c>
      <c r="Q854">
        <v>529</v>
      </c>
      <c r="R854">
        <v>113</v>
      </c>
      <c r="S854">
        <v>359</v>
      </c>
      <c r="T854">
        <v>104</v>
      </c>
      <c r="U854">
        <v>58</v>
      </c>
      <c r="V854">
        <v>235</v>
      </c>
      <c r="W854">
        <v>785</v>
      </c>
      <c r="X854">
        <v>186</v>
      </c>
      <c r="Z854">
        <v>547</v>
      </c>
      <c r="AA854">
        <v>14</v>
      </c>
      <c r="AB854">
        <v>669</v>
      </c>
      <c r="AC854">
        <v>363</v>
      </c>
      <c r="AD854">
        <v>20</v>
      </c>
      <c r="AE854">
        <v>683</v>
      </c>
      <c r="AF854">
        <v>1233</v>
      </c>
      <c r="AG854">
        <v>866</v>
      </c>
      <c r="AH854">
        <v>151</v>
      </c>
      <c r="AI854">
        <v>233</v>
      </c>
      <c r="AJ854">
        <v>51</v>
      </c>
      <c r="AK854">
        <v>1468</v>
      </c>
      <c r="AL854">
        <v>1108</v>
      </c>
      <c r="AM854">
        <v>7</v>
      </c>
      <c r="AN854">
        <v>38</v>
      </c>
      <c r="AO854">
        <v>262</v>
      </c>
      <c r="AQ854">
        <v>258</v>
      </c>
      <c r="AR854">
        <v>591</v>
      </c>
      <c r="AS854">
        <v>1539</v>
      </c>
      <c r="AU854">
        <v>669</v>
      </c>
      <c r="AV854">
        <v>137</v>
      </c>
      <c r="AW854">
        <v>141</v>
      </c>
      <c r="AX854">
        <v>187</v>
      </c>
      <c r="AY854">
        <v>157</v>
      </c>
      <c r="AZ854">
        <v>199</v>
      </c>
    </row>
    <row r="855" spans="1:52">
      <c r="A855" t="str">
        <f t="shared" si="68"/>
        <v>2018</v>
      </c>
      <c r="B855" t="str">
        <f t="shared" si="69"/>
        <v>May</v>
      </c>
      <c r="C855" s="2">
        <v>43222</v>
      </c>
      <c r="D855" s="1" t="str">
        <f t="shared" si="65"/>
        <v>OK</v>
      </c>
      <c r="E855">
        <f t="shared" si="66"/>
        <v>1</v>
      </c>
      <c r="F855">
        <f t="shared" si="67"/>
        <v>0</v>
      </c>
      <c r="G855" s="13">
        <v>43222</v>
      </c>
      <c r="I855">
        <v>552</v>
      </c>
      <c r="J855">
        <v>357</v>
      </c>
      <c r="K855">
        <v>378</v>
      </c>
      <c r="L855">
        <v>512</v>
      </c>
      <c r="M855">
        <v>128</v>
      </c>
      <c r="O855">
        <v>20</v>
      </c>
      <c r="P855">
        <v>955</v>
      </c>
      <c r="Q855">
        <v>612</v>
      </c>
      <c r="R855">
        <v>116</v>
      </c>
      <c r="S855">
        <v>353</v>
      </c>
      <c r="T855">
        <v>99</v>
      </c>
      <c r="U855">
        <v>66</v>
      </c>
      <c r="V855">
        <v>243</v>
      </c>
      <c r="W855">
        <v>844</v>
      </c>
      <c r="X855">
        <v>186</v>
      </c>
      <c r="Z855">
        <v>493</v>
      </c>
      <c r="AA855">
        <v>12</v>
      </c>
      <c r="AB855">
        <v>716</v>
      </c>
      <c r="AC855">
        <v>396</v>
      </c>
      <c r="AD855">
        <v>31</v>
      </c>
      <c r="AE855">
        <v>697</v>
      </c>
      <c r="AF855">
        <v>1405</v>
      </c>
      <c r="AG855">
        <v>862</v>
      </c>
      <c r="AH855">
        <v>162</v>
      </c>
      <c r="AI855">
        <v>336</v>
      </c>
      <c r="AJ855">
        <v>49</v>
      </c>
      <c r="AK855">
        <v>1511</v>
      </c>
      <c r="AL855">
        <v>1279</v>
      </c>
      <c r="AM855">
        <v>6</v>
      </c>
      <c r="AN855">
        <v>34</v>
      </c>
      <c r="AO855">
        <v>300</v>
      </c>
      <c r="AQ855">
        <v>313</v>
      </c>
      <c r="AR855">
        <v>625</v>
      </c>
      <c r="AS855">
        <v>1584</v>
      </c>
      <c r="AU855">
        <v>833</v>
      </c>
      <c r="AV855">
        <v>84</v>
      </c>
      <c r="AW855">
        <v>130</v>
      </c>
      <c r="AX855">
        <v>214</v>
      </c>
      <c r="AY855">
        <v>150</v>
      </c>
      <c r="AZ855">
        <v>227</v>
      </c>
    </row>
    <row r="856" spans="1:52">
      <c r="A856" t="str">
        <f t="shared" si="68"/>
        <v>2018</v>
      </c>
      <c r="B856" t="str">
        <f t="shared" si="69"/>
        <v>May</v>
      </c>
      <c r="C856" s="2">
        <v>43223</v>
      </c>
      <c r="D856" s="1" t="str">
        <f t="shared" si="65"/>
        <v>OK</v>
      </c>
      <c r="E856">
        <f t="shared" si="66"/>
        <v>1</v>
      </c>
      <c r="F856">
        <f t="shared" si="67"/>
        <v>0</v>
      </c>
      <c r="G856" s="13">
        <v>43223</v>
      </c>
      <c r="I856">
        <v>522</v>
      </c>
      <c r="J856">
        <v>373</v>
      </c>
      <c r="K856">
        <v>408</v>
      </c>
      <c r="L856">
        <v>497</v>
      </c>
      <c r="M856">
        <v>120</v>
      </c>
      <c r="O856">
        <v>16</v>
      </c>
      <c r="P856">
        <v>895</v>
      </c>
      <c r="Q856">
        <v>629</v>
      </c>
      <c r="R856">
        <v>108</v>
      </c>
      <c r="S856">
        <v>370</v>
      </c>
      <c r="T856">
        <v>85</v>
      </c>
      <c r="U856">
        <v>57</v>
      </c>
      <c r="V856">
        <v>232</v>
      </c>
      <c r="W856">
        <v>763</v>
      </c>
      <c r="X856">
        <v>159</v>
      </c>
      <c r="Z856">
        <v>480</v>
      </c>
      <c r="AA856">
        <v>7</v>
      </c>
      <c r="AB856">
        <v>716</v>
      </c>
      <c r="AC856">
        <v>382</v>
      </c>
      <c r="AD856">
        <v>30</v>
      </c>
      <c r="AE856">
        <v>681</v>
      </c>
      <c r="AF856">
        <v>1316</v>
      </c>
      <c r="AG856">
        <v>938</v>
      </c>
      <c r="AH856">
        <v>123</v>
      </c>
      <c r="AI856">
        <v>314</v>
      </c>
      <c r="AJ856">
        <v>70</v>
      </c>
      <c r="AK856">
        <v>1506</v>
      </c>
      <c r="AL856">
        <v>1282</v>
      </c>
      <c r="AM856">
        <v>14</v>
      </c>
      <c r="AN856">
        <v>33</v>
      </c>
      <c r="AO856">
        <v>270</v>
      </c>
      <c r="AQ856">
        <v>262</v>
      </c>
      <c r="AR856">
        <v>631</v>
      </c>
      <c r="AS856">
        <v>1599</v>
      </c>
      <c r="AU856">
        <v>843</v>
      </c>
      <c r="AV856">
        <v>37</v>
      </c>
      <c r="AW856">
        <v>166</v>
      </c>
      <c r="AX856">
        <v>207</v>
      </c>
      <c r="AY856">
        <v>168</v>
      </c>
      <c r="AZ856">
        <v>228</v>
      </c>
    </row>
    <row r="857" spans="1:52">
      <c r="A857" t="str">
        <f t="shared" si="68"/>
        <v>2018</v>
      </c>
      <c r="B857" t="str">
        <f t="shared" si="69"/>
        <v>May</v>
      </c>
      <c r="C857" s="2">
        <v>43224</v>
      </c>
      <c r="D857" s="1" t="str">
        <f t="shared" si="65"/>
        <v>OK</v>
      </c>
      <c r="E857">
        <f t="shared" si="66"/>
        <v>1</v>
      </c>
      <c r="F857">
        <f t="shared" si="67"/>
        <v>0</v>
      </c>
      <c r="G857" s="13">
        <v>43224</v>
      </c>
      <c r="I857">
        <v>425</v>
      </c>
      <c r="J857">
        <v>297</v>
      </c>
      <c r="K857">
        <v>332</v>
      </c>
      <c r="L857">
        <v>438</v>
      </c>
      <c r="M857">
        <v>94</v>
      </c>
      <c r="O857">
        <v>19</v>
      </c>
      <c r="P857">
        <v>755</v>
      </c>
      <c r="Q857">
        <v>467</v>
      </c>
      <c r="R857">
        <v>94</v>
      </c>
      <c r="S857">
        <v>313</v>
      </c>
      <c r="T857">
        <v>95</v>
      </c>
      <c r="U857">
        <v>51</v>
      </c>
      <c r="V857">
        <v>210</v>
      </c>
      <c r="W857">
        <v>651</v>
      </c>
      <c r="X857">
        <v>118</v>
      </c>
      <c r="Z857">
        <v>403</v>
      </c>
      <c r="AA857">
        <v>11</v>
      </c>
      <c r="AB857">
        <v>644</v>
      </c>
      <c r="AC857">
        <v>305</v>
      </c>
      <c r="AD857">
        <v>21</v>
      </c>
      <c r="AE857">
        <v>624</v>
      </c>
      <c r="AF857">
        <v>1187</v>
      </c>
      <c r="AG857">
        <v>741</v>
      </c>
      <c r="AH857">
        <v>155</v>
      </c>
      <c r="AI857">
        <v>237</v>
      </c>
      <c r="AJ857">
        <v>40</v>
      </c>
      <c r="AK857">
        <v>1350</v>
      </c>
      <c r="AL857">
        <v>1201</v>
      </c>
      <c r="AM857">
        <v>8</v>
      </c>
      <c r="AN857">
        <v>29</v>
      </c>
      <c r="AO857">
        <v>241</v>
      </c>
      <c r="AQ857">
        <v>198</v>
      </c>
      <c r="AR857">
        <v>553</v>
      </c>
      <c r="AS857">
        <v>1455</v>
      </c>
      <c r="AU857">
        <v>838</v>
      </c>
      <c r="AV857">
        <v>23</v>
      </c>
      <c r="AW857">
        <v>121</v>
      </c>
      <c r="AX857">
        <v>186</v>
      </c>
      <c r="AY857">
        <v>130</v>
      </c>
      <c r="AZ857">
        <v>183</v>
      </c>
    </row>
    <row r="858" spans="1:52">
      <c r="A858" t="str">
        <f t="shared" si="68"/>
        <v>2018</v>
      </c>
      <c r="B858" t="str">
        <f t="shared" si="69"/>
        <v>May</v>
      </c>
      <c r="C858" s="2">
        <v>43225</v>
      </c>
      <c r="D858" s="1" t="str">
        <f t="shared" si="65"/>
        <v>OK</v>
      </c>
      <c r="E858">
        <f t="shared" si="66"/>
        <v>0</v>
      </c>
      <c r="F858">
        <f t="shared" si="67"/>
        <v>1</v>
      </c>
      <c r="G858" s="13">
        <v>43225</v>
      </c>
      <c r="I858">
        <v>222</v>
      </c>
      <c r="J858">
        <v>111</v>
      </c>
      <c r="K858">
        <v>368</v>
      </c>
      <c r="L858">
        <v>195</v>
      </c>
      <c r="M858">
        <v>122</v>
      </c>
      <c r="O858">
        <v>18</v>
      </c>
      <c r="P858">
        <v>342</v>
      </c>
      <c r="Q858">
        <v>263</v>
      </c>
      <c r="R858">
        <v>44</v>
      </c>
      <c r="S858">
        <v>235</v>
      </c>
      <c r="T858">
        <v>72</v>
      </c>
      <c r="U858">
        <v>22</v>
      </c>
      <c r="V858">
        <v>84</v>
      </c>
      <c r="W858">
        <v>383</v>
      </c>
      <c r="X858">
        <v>164</v>
      </c>
      <c r="Z858">
        <v>424</v>
      </c>
      <c r="AA858">
        <v>12</v>
      </c>
      <c r="AB858">
        <v>382</v>
      </c>
      <c r="AC858">
        <v>708</v>
      </c>
      <c r="AD858">
        <v>38</v>
      </c>
      <c r="AE858">
        <v>286</v>
      </c>
      <c r="AF858">
        <v>517</v>
      </c>
      <c r="AG858">
        <v>683</v>
      </c>
      <c r="AH858">
        <v>175</v>
      </c>
      <c r="AI858">
        <v>400</v>
      </c>
      <c r="AJ858">
        <v>89</v>
      </c>
      <c r="AK858">
        <v>1111</v>
      </c>
      <c r="AL858">
        <v>878</v>
      </c>
      <c r="AM858">
        <v>5</v>
      </c>
      <c r="AN858">
        <v>26</v>
      </c>
      <c r="AO858">
        <v>121</v>
      </c>
      <c r="AQ858">
        <v>232</v>
      </c>
      <c r="AR858">
        <v>209</v>
      </c>
      <c r="AS858">
        <v>1322</v>
      </c>
      <c r="AU858">
        <v>764</v>
      </c>
      <c r="AV858">
        <v>91</v>
      </c>
      <c r="AW858">
        <v>291</v>
      </c>
      <c r="AX858">
        <v>104</v>
      </c>
      <c r="AY858">
        <v>109</v>
      </c>
      <c r="AZ858">
        <v>254</v>
      </c>
    </row>
    <row r="859" spans="1:52">
      <c r="A859" t="str">
        <f t="shared" si="68"/>
        <v>2018</v>
      </c>
      <c r="B859" t="str">
        <f t="shared" si="69"/>
        <v>May</v>
      </c>
      <c r="C859" s="2">
        <v>43226</v>
      </c>
      <c r="D859" s="1" t="str">
        <f t="shared" si="65"/>
        <v>OK</v>
      </c>
      <c r="E859">
        <f t="shared" si="66"/>
        <v>0</v>
      </c>
      <c r="F859">
        <f t="shared" si="67"/>
        <v>1</v>
      </c>
      <c r="G859" s="13">
        <v>43226</v>
      </c>
      <c r="I859">
        <v>179</v>
      </c>
      <c r="J859">
        <v>91</v>
      </c>
      <c r="K859">
        <v>283</v>
      </c>
      <c r="L859">
        <v>142</v>
      </c>
      <c r="M859">
        <v>57</v>
      </c>
      <c r="O859">
        <v>25</v>
      </c>
      <c r="P859">
        <v>210</v>
      </c>
      <c r="Q859">
        <v>220</v>
      </c>
      <c r="R859">
        <v>36</v>
      </c>
      <c r="S859">
        <v>180</v>
      </c>
      <c r="T859">
        <v>70</v>
      </c>
      <c r="U859">
        <v>17</v>
      </c>
      <c r="V859">
        <v>67</v>
      </c>
      <c r="W859">
        <v>278</v>
      </c>
      <c r="X859">
        <v>105</v>
      </c>
      <c r="Z859">
        <v>247</v>
      </c>
      <c r="AA859">
        <v>7</v>
      </c>
      <c r="AB859">
        <v>360</v>
      </c>
      <c r="AC859">
        <v>357</v>
      </c>
      <c r="AD859">
        <v>10</v>
      </c>
      <c r="AE859">
        <v>219</v>
      </c>
      <c r="AF859">
        <v>404</v>
      </c>
      <c r="AG859">
        <v>497</v>
      </c>
      <c r="AH859">
        <v>90</v>
      </c>
      <c r="AI859">
        <v>298</v>
      </c>
      <c r="AJ859">
        <v>55</v>
      </c>
      <c r="AK859">
        <v>845</v>
      </c>
      <c r="AL859">
        <v>701</v>
      </c>
      <c r="AM859">
        <v>6</v>
      </c>
      <c r="AN859">
        <v>19</v>
      </c>
      <c r="AO859">
        <v>132</v>
      </c>
      <c r="AQ859">
        <v>144</v>
      </c>
      <c r="AR859">
        <v>154</v>
      </c>
      <c r="AS859">
        <v>1020</v>
      </c>
      <c r="AU859">
        <v>648</v>
      </c>
      <c r="AV859">
        <v>164</v>
      </c>
      <c r="AW859">
        <v>131</v>
      </c>
      <c r="AX859">
        <v>102</v>
      </c>
      <c r="AY859">
        <v>85</v>
      </c>
      <c r="AZ859">
        <v>198</v>
      </c>
    </row>
    <row r="860" spans="1:52">
      <c r="A860" t="str">
        <f t="shared" si="68"/>
        <v>2018</v>
      </c>
      <c r="B860" t="str">
        <f t="shared" si="69"/>
        <v>May</v>
      </c>
      <c r="C860" s="2">
        <v>43227</v>
      </c>
      <c r="D860" s="1" t="str">
        <f t="shared" si="65"/>
        <v>OK</v>
      </c>
      <c r="E860">
        <f t="shared" si="66"/>
        <v>1</v>
      </c>
      <c r="F860">
        <f t="shared" si="67"/>
        <v>0</v>
      </c>
      <c r="G860" s="13">
        <v>43227</v>
      </c>
      <c r="I860">
        <v>480</v>
      </c>
      <c r="J860">
        <v>352</v>
      </c>
      <c r="K860">
        <v>274</v>
      </c>
      <c r="L860">
        <v>497</v>
      </c>
      <c r="M860">
        <v>86</v>
      </c>
      <c r="O860">
        <v>20</v>
      </c>
      <c r="P860">
        <v>840</v>
      </c>
      <c r="Q860">
        <v>526</v>
      </c>
      <c r="R860">
        <v>117</v>
      </c>
      <c r="S860">
        <v>332</v>
      </c>
      <c r="T860">
        <v>81</v>
      </c>
      <c r="U860">
        <v>55</v>
      </c>
      <c r="V860">
        <v>231</v>
      </c>
      <c r="W860">
        <v>696</v>
      </c>
      <c r="X860">
        <v>148</v>
      </c>
      <c r="Z860">
        <v>330</v>
      </c>
      <c r="AA860">
        <v>11</v>
      </c>
      <c r="AB860">
        <v>700</v>
      </c>
      <c r="AC860">
        <v>325</v>
      </c>
      <c r="AD860">
        <v>19</v>
      </c>
      <c r="AE860">
        <v>687</v>
      </c>
      <c r="AF860">
        <v>1223</v>
      </c>
      <c r="AG860">
        <v>723</v>
      </c>
      <c r="AH860">
        <v>132</v>
      </c>
      <c r="AI860">
        <v>252</v>
      </c>
      <c r="AJ860">
        <v>87</v>
      </c>
      <c r="AK860">
        <v>1324</v>
      </c>
      <c r="AL860">
        <v>1063</v>
      </c>
      <c r="AM860">
        <v>10</v>
      </c>
      <c r="AN860">
        <v>44</v>
      </c>
      <c r="AO860">
        <v>290</v>
      </c>
      <c r="AQ860">
        <v>226</v>
      </c>
      <c r="AR860">
        <v>583</v>
      </c>
      <c r="AS860">
        <v>1365</v>
      </c>
      <c r="AU860">
        <v>652</v>
      </c>
      <c r="AV860">
        <v>87</v>
      </c>
      <c r="AW860">
        <v>96</v>
      </c>
      <c r="AX860">
        <v>220</v>
      </c>
      <c r="AY860">
        <v>168</v>
      </c>
      <c r="AZ860">
        <v>197</v>
      </c>
    </row>
    <row r="861" spans="1:52">
      <c r="A861" t="str">
        <f t="shared" si="68"/>
        <v>2018</v>
      </c>
      <c r="B861" t="str">
        <f t="shared" si="69"/>
        <v>May</v>
      </c>
      <c r="C861" s="2">
        <v>43228</v>
      </c>
      <c r="D861" s="1" t="str">
        <f t="shared" si="65"/>
        <v>OK</v>
      </c>
      <c r="E861">
        <f t="shared" si="66"/>
        <v>1</v>
      </c>
      <c r="F861">
        <f t="shared" si="67"/>
        <v>0</v>
      </c>
      <c r="G861" s="13">
        <v>43228</v>
      </c>
      <c r="I861">
        <v>530</v>
      </c>
      <c r="J861">
        <v>372</v>
      </c>
      <c r="K861">
        <v>367</v>
      </c>
      <c r="L861">
        <v>553</v>
      </c>
      <c r="M861">
        <v>127</v>
      </c>
      <c r="O861">
        <v>18</v>
      </c>
      <c r="P861">
        <v>903</v>
      </c>
      <c r="Q861">
        <v>590</v>
      </c>
      <c r="R861">
        <v>98</v>
      </c>
      <c r="S861">
        <v>363</v>
      </c>
      <c r="T861">
        <v>100</v>
      </c>
      <c r="U861">
        <v>57</v>
      </c>
      <c r="V861">
        <v>241</v>
      </c>
      <c r="W861">
        <v>770</v>
      </c>
      <c r="X861">
        <v>136</v>
      </c>
      <c r="Z861">
        <v>492</v>
      </c>
      <c r="AA861">
        <v>13</v>
      </c>
      <c r="AB861">
        <v>786</v>
      </c>
      <c r="AC861">
        <v>405</v>
      </c>
      <c r="AD861">
        <v>24</v>
      </c>
      <c r="AE861">
        <v>781</v>
      </c>
      <c r="AF861">
        <v>1365</v>
      </c>
      <c r="AG861">
        <v>901</v>
      </c>
      <c r="AH861">
        <v>161</v>
      </c>
      <c r="AI861">
        <v>273</v>
      </c>
      <c r="AJ861">
        <v>77</v>
      </c>
      <c r="AK861">
        <v>1659</v>
      </c>
      <c r="AL861">
        <v>1244</v>
      </c>
      <c r="AM861">
        <v>13</v>
      </c>
      <c r="AN861">
        <v>35</v>
      </c>
      <c r="AO861">
        <v>306</v>
      </c>
      <c r="AQ861">
        <v>273</v>
      </c>
      <c r="AR861">
        <v>653</v>
      </c>
      <c r="AS861">
        <v>1765</v>
      </c>
      <c r="AU861">
        <v>787</v>
      </c>
      <c r="AV861">
        <v>42</v>
      </c>
      <c r="AW861">
        <v>158</v>
      </c>
      <c r="AX861">
        <v>215</v>
      </c>
      <c r="AY861">
        <v>181</v>
      </c>
      <c r="AZ861">
        <v>248</v>
      </c>
    </row>
    <row r="862" spans="1:52">
      <c r="A862" t="str">
        <f t="shared" si="68"/>
        <v>2018</v>
      </c>
      <c r="B862" t="str">
        <f t="shared" si="69"/>
        <v>May</v>
      </c>
      <c r="C862" s="2">
        <v>43229</v>
      </c>
      <c r="D862" s="1" t="str">
        <f t="shared" si="65"/>
        <v>OK</v>
      </c>
      <c r="E862">
        <f t="shared" si="66"/>
        <v>1</v>
      </c>
      <c r="F862">
        <f t="shared" si="67"/>
        <v>0</v>
      </c>
      <c r="G862" s="13">
        <v>43229</v>
      </c>
      <c r="I862">
        <v>480</v>
      </c>
      <c r="J862">
        <v>386</v>
      </c>
      <c r="K862">
        <v>308</v>
      </c>
      <c r="L862">
        <v>511</v>
      </c>
      <c r="M862">
        <v>107</v>
      </c>
      <c r="O862">
        <v>14</v>
      </c>
      <c r="P862">
        <v>955</v>
      </c>
      <c r="Q862">
        <v>546</v>
      </c>
      <c r="R862">
        <v>105</v>
      </c>
      <c r="S862">
        <v>314</v>
      </c>
      <c r="T862">
        <v>93</v>
      </c>
      <c r="U862">
        <v>63</v>
      </c>
      <c r="V862">
        <v>223</v>
      </c>
      <c r="W862">
        <v>731</v>
      </c>
      <c r="X862">
        <v>147</v>
      </c>
      <c r="Z862">
        <v>521</v>
      </c>
      <c r="AA862">
        <v>8</v>
      </c>
      <c r="AB862">
        <v>731</v>
      </c>
      <c r="AC862">
        <v>449</v>
      </c>
      <c r="AD862">
        <v>24</v>
      </c>
      <c r="AE862">
        <v>728</v>
      </c>
      <c r="AF862">
        <v>1305</v>
      </c>
      <c r="AG862">
        <v>826</v>
      </c>
      <c r="AH862">
        <v>145</v>
      </c>
      <c r="AI862">
        <v>280</v>
      </c>
      <c r="AJ862">
        <v>62</v>
      </c>
      <c r="AK862">
        <v>1459</v>
      </c>
      <c r="AL862">
        <v>1152</v>
      </c>
      <c r="AM862">
        <v>12</v>
      </c>
      <c r="AN862">
        <v>40</v>
      </c>
      <c r="AO862">
        <v>285</v>
      </c>
      <c r="AQ862">
        <v>211</v>
      </c>
      <c r="AR862">
        <v>640</v>
      </c>
      <c r="AS862">
        <v>1532</v>
      </c>
      <c r="AU862">
        <v>757</v>
      </c>
      <c r="AV862">
        <v>5</v>
      </c>
      <c r="AW862">
        <v>99</v>
      </c>
      <c r="AX862">
        <v>209</v>
      </c>
      <c r="AY862">
        <v>155</v>
      </c>
      <c r="AZ862">
        <v>201</v>
      </c>
    </row>
    <row r="863" spans="1:52">
      <c r="A863" t="str">
        <f t="shared" si="68"/>
        <v>2018</v>
      </c>
      <c r="B863" t="str">
        <f t="shared" si="69"/>
        <v>May</v>
      </c>
      <c r="C863" s="2">
        <v>43230</v>
      </c>
      <c r="D863" s="1" t="str">
        <f t="shared" si="65"/>
        <v>OK</v>
      </c>
      <c r="E863">
        <f t="shared" si="66"/>
        <v>1</v>
      </c>
      <c r="F863">
        <f t="shared" si="67"/>
        <v>0</v>
      </c>
      <c r="G863" s="13">
        <v>43230</v>
      </c>
      <c r="I863">
        <v>522</v>
      </c>
      <c r="J863">
        <v>346</v>
      </c>
      <c r="K863">
        <v>351</v>
      </c>
      <c r="L863">
        <v>473</v>
      </c>
      <c r="M863">
        <v>109</v>
      </c>
      <c r="O863">
        <v>15</v>
      </c>
      <c r="P863">
        <v>847</v>
      </c>
      <c r="Q863">
        <v>589</v>
      </c>
      <c r="R863">
        <v>116</v>
      </c>
      <c r="S863">
        <v>355</v>
      </c>
      <c r="T863">
        <v>78</v>
      </c>
      <c r="U863">
        <v>58</v>
      </c>
      <c r="V863">
        <v>259</v>
      </c>
      <c r="W863">
        <v>711</v>
      </c>
      <c r="X863">
        <v>168</v>
      </c>
      <c r="Z863">
        <v>491</v>
      </c>
      <c r="AA863">
        <v>3</v>
      </c>
      <c r="AB863">
        <v>737</v>
      </c>
      <c r="AC863">
        <v>296</v>
      </c>
      <c r="AD863">
        <v>27</v>
      </c>
      <c r="AE863">
        <v>730</v>
      </c>
      <c r="AF863">
        <v>1261</v>
      </c>
      <c r="AG863">
        <v>784</v>
      </c>
      <c r="AH863">
        <v>118</v>
      </c>
      <c r="AI863">
        <v>217</v>
      </c>
      <c r="AJ863">
        <v>62</v>
      </c>
      <c r="AK863">
        <v>1494</v>
      </c>
      <c r="AL863">
        <v>1208</v>
      </c>
      <c r="AM863">
        <v>14</v>
      </c>
      <c r="AN863">
        <v>48</v>
      </c>
      <c r="AO863">
        <v>277</v>
      </c>
      <c r="AQ863">
        <v>208</v>
      </c>
      <c r="AR863">
        <v>616</v>
      </c>
      <c r="AS863">
        <v>1556</v>
      </c>
      <c r="AU863">
        <v>782</v>
      </c>
      <c r="AV863">
        <v>41</v>
      </c>
      <c r="AW863">
        <v>102</v>
      </c>
      <c r="AX863">
        <v>207</v>
      </c>
      <c r="AY863">
        <v>173</v>
      </c>
      <c r="AZ863">
        <v>179</v>
      </c>
    </row>
    <row r="864" spans="1:52">
      <c r="A864" t="str">
        <f t="shared" si="68"/>
        <v>2018</v>
      </c>
      <c r="B864" t="str">
        <f t="shared" si="69"/>
        <v>May</v>
      </c>
      <c r="C864" s="2">
        <v>43231</v>
      </c>
      <c r="D864" s="1" t="str">
        <f t="shared" si="65"/>
        <v>OK</v>
      </c>
      <c r="E864">
        <f t="shared" si="66"/>
        <v>1</v>
      </c>
      <c r="F864">
        <f t="shared" si="67"/>
        <v>0</v>
      </c>
      <c r="G864" s="13">
        <v>43231</v>
      </c>
      <c r="I864">
        <v>366</v>
      </c>
      <c r="J864">
        <v>242</v>
      </c>
      <c r="K864">
        <v>266</v>
      </c>
      <c r="L864">
        <v>376</v>
      </c>
      <c r="M864">
        <v>52</v>
      </c>
      <c r="O864">
        <v>21</v>
      </c>
      <c r="P864">
        <v>614</v>
      </c>
      <c r="Q864">
        <v>387</v>
      </c>
      <c r="R864">
        <v>112</v>
      </c>
      <c r="S864">
        <v>248</v>
      </c>
      <c r="T864">
        <v>106</v>
      </c>
      <c r="U864">
        <v>34</v>
      </c>
      <c r="V864">
        <v>203</v>
      </c>
      <c r="W864">
        <v>533</v>
      </c>
      <c r="X864">
        <v>98</v>
      </c>
      <c r="Z864">
        <v>335</v>
      </c>
      <c r="AA864">
        <v>9</v>
      </c>
      <c r="AB864">
        <v>515</v>
      </c>
      <c r="AC864">
        <v>250</v>
      </c>
      <c r="AD864">
        <v>10</v>
      </c>
      <c r="AE864">
        <v>528</v>
      </c>
      <c r="AF864">
        <v>904</v>
      </c>
      <c r="AG864">
        <v>533</v>
      </c>
      <c r="AH864">
        <v>101</v>
      </c>
      <c r="AI864">
        <v>176</v>
      </c>
      <c r="AJ864">
        <v>40</v>
      </c>
      <c r="AK864">
        <v>998</v>
      </c>
      <c r="AL864">
        <v>863</v>
      </c>
      <c r="AM864">
        <v>6</v>
      </c>
      <c r="AN864">
        <v>26</v>
      </c>
      <c r="AO864">
        <v>186</v>
      </c>
      <c r="AQ864">
        <v>175</v>
      </c>
      <c r="AR864">
        <v>468</v>
      </c>
      <c r="AS864">
        <v>1123</v>
      </c>
      <c r="AU864">
        <v>555</v>
      </c>
      <c r="AV864">
        <v>21</v>
      </c>
      <c r="AW864">
        <v>71</v>
      </c>
      <c r="AX864">
        <v>159</v>
      </c>
      <c r="AY864">
        <v>128</v>
      </c>
      <c r="AZ864">
        <v>139</v>
      </c>
    </row>
    <row r="865" spans="1:52">
      <c r="A865" t="str">
        <f t="shared" si="68"/>
        <v>2018</v>
      </c>
      <c r="B865" t="str">
        <f t="shared" si="69"/>
        <v>May</v>
      </c>
      <c r="C865" s="2">
        <v>43232</v>
      </c>
      <c r="D865" s="1" t="str">
        <f t="shared" si="65"/>
        <v>OK</v>
      </c>
      <c r="E865">
        <f t="shared" si="66"/>
        <v>0</v>
      </c>
      <c r="F865">
        <f t="shared" si="67"/>
        <v>1</v>
      </c>
      <c r="G865" s="13">
        <v>43232</v>
      </c>
      <c r="I865">
        <v>104</v>
      </c>
      <c r="J865">
        <v>48</v>
      </c>
      <c r="K865">
        <v>121</v>
      </c>
      <c r="L865">
        <v>94</v>
      </c>
      <c r="M865">
        <v>54</v>
      </c>
      <c r="O865">
        <v>18</v>
      </c>
      <c r="P865">
        <v>154</v>
      </c>
      <c r="Q865">
        <v>86</v>
      </c>
      <c r="R865">
        <v>33</v>
      </c>
      <c r="S865">
        <v>118</v>
      </c>
      <c r="T865">
        <v>74</v>
      </c>
      <c r="U865">
        <v>20</v>
      </c>
      <c r="V865">
        <v>60</v>
      </c>
      <c r="W865">
        <v>166</v>
      </c>
      <c r="X865">
        <v>75</v>
      </c>
      <c r="Z865">
        <v>156</v>
      </c>
      <c r="AA865">
        <v>3</v>
      </c>
      <c r="AB865">
        <v>91</v>
      </c>
      <c r="AC865">
        <v>315</v>
      </c>
      <c r="AD865">
        <v>19</v>
      </c>
      <c r="AE865">
        <v>72</v>
      </c>
      <c r="AF865">
        <v>191</v>
      </c>
      <c r="AG865">
        <v>272</v>
      </c>
      <c r="AH865">
        <v>62</v>
      </c>
      <c r="AI865">
        <v>70</v>
      </c>
      <c r="AJ865">
        <v>38</v>
      </c>
      <c r="AK865">
        <v>433</v>
      </c>
      <c r="AL865">
        <v>325</v>
      </c>
      <c r="AM865">
        <v>4</v>
      </c>
      <c r="AN865">
        <v>12</v>
      </c>
      <c r="AO865">
        <v>49</v>
      </c>
      <c r="AQ865">
        <v>110</v>
      </c>
      <c r="AR865">
        <v>99</v>
      </c>
      <c r="AS865">
        <v>620</v>
      </c>
      <c r="AU865">
        <v>247</v>
      </c>
      <c r="AV865">
        <v>22</v>
      </c>
      <c r="AW865">
        <v>107</v>
      </c>
      <c r="AX865">
        <v>85</v>
      </c>
      <c r="AY865">
        <v>56</v>
      </c>
      <c r="AZ865">
        <v>101</v>
      </c>
    </row>
    <row r="866" spans="1:52">
      <c r="A866" t="str">
        <f t="shared" si="68"/>
        <v>2018</v>
      </c>
      <c r="B866" t="str">
        <f t="shared" si="69"/>
        <v>May</v>
      </c>
      <c r="C866" s="2">
        <v>43233</v>
      </c>
      <c r="D866" s="1" t="str">
        <f t="shared" si="65"/>
        <v>OK</v>
      </c>
      <c r="E866">
        <f t="shared" si="66"/>
        <v>0</v>
      </c>
      <c r="F866">
        <f t="shared" si="67"/>
        <v>1</v>
      </c>
      <c r="G866" s="13">
        <v>43233</v>
      </c>
      <c r="I866">
        <v>162</v>
      </c>
      <c r="J866">
        <v>70</v>
      </c>
      <c r="K866">
        <v>241</v>
      </c>
      <c r="L866">
        <v>90</v>
      </c>
      <c r="M866">
        <v>54</v>
      </c>
      <c r="O866">
        <v>42</v>
      </c>
      <c r="P866">
        <v>182</v>
      </c>
      <c r="Q866">
        <v>159</v>
      </c>
      <c r="R866">
        <v>23</v>
      </c>
      <c r="S866">
        <v>136</v>
      </c>
      <c r="T866">
        <v>41</v>
      </c>
      <c r="U866">
        <v>16</v>
      </c>
      <c r="V866">
        <v>49</v>
      </c>
      <c r="W866">
        <v>196</v>
      </c>
      <c r="X866">
        <v>87</v>
      </c>
      <c r="Z866">
        <v>184</v>
      </c>
      <c r="AA866">
        <v>10</v>
      </c>
      <c r="AB866">
        <v>275</v>
      </c>
      <c r="AC866">
        <v>467</v>
      </c>
      <c r="AD866">
        <v>17</v>
      </c>
      <c r="AE866">
        <v>180</v>
      </c>
      <c r="AF866">
        <v>341</v>
      </c>
      <c r="AG866">
        <v>458</v>
      </c>
      <c r="AH866">
        <v>51</v>
      </c>
      <c r="AI866">
        <v>321</v>
      </c>
      <c r="AJ866">
        <v>34</v>
      </c>
      <c r="AK866">
        <v>731</v>
      </c>
      <c r="AL866">
        <v>585</v>
      </c>
      <c r="AM866">
        <v>14</v>
      </c>
      <c r="AN866">
        <v>19</v>
      </c>
      <c r="AO866">
        <v>85</v>
      </c>
      <c r="AQ866">
        <v>189</v>
      </c>
      <c r="AR866">
        <v>105</v>
      </c>
      <c r="AS866">
        <v>845</v>
      </c>
      <c r="AU866">
        <v>532</v>
      </c>
      <c r="AV866">
        <v>109</v>
      </c>
      <c r="AW866">
        <v>145</v>
      </c>
      <c r="AX866">
        <v>64</v>
      </c>
      <c r="AY866">
        <v>61</v>
      </c>
      <c r="AZ866">
        <v>260</v>
      </c>
    </row>
    <row r="867" spans="1:52">
      <c r="A867" t="str">
        <f t="shared" si="68"/>
        <v>2018</v>
      </c>
      <c r="B867" t="str">
        <f t="shared" si="69"/>
        <v>May</v>
      </c>
      <c r="C867" s="2">
        <v>43234</v>
      </c>
      <c r="D867" s="1" t="str">
        <f t="shared" si="65"/>
        <v>OK</v>
      </c>
      <c r="E867">
        <f t="shared" si="66"/>
        <v>1</v>
      </c>
      <c r="F867">
        <f t="shared" si="67"/>
        <v>0</v>
      </c>
      <c r="G867" s="13">
        <v>43234</v>
      </c>
      <c r="I867">
        <v>444</v>
      </c>
      <c r="J867">
        <v>276</v>
      </c>
      <c r="K867">
        <v>259</v>
      </c>
      <c r="L867">
        <v>466</v>
      </c>
      <c r="M867">
        <v>88</v>
      </c>
      <c r="O867">
        <v>12</v>
      </c>
      <c r="P867">
        <v>770</v>
      </c>
      <c r="Q867">
        <v>577</v>
      </c>
      <c r="R867">
        <v>107</v>
      </c>
      <c r="S867">
        <v>286</v>
      </c>
      <c r="T867">
        <v>87</v>
      </c>
      <c r="U867">
        <v>58</v>
      </c>
      <c r="V867">
        <v>247</v>
      </c>
      <c r="W867">
        <v>629</v>
      </c>
      <c r="X867">
        <v>122</v>
      </c>
      <c r="Z867">
        <v>339</v>
      </c>
      <c r="AA867">
        <v>0</v>
      </c>
      <c r="AB867">
        <v>663</v>
      </c>
      <c r="AC867">
        <v>290</v>
      </c>
      <c r="AD867">
        <v>20</v>
      </c>
      <c r="AE867">
        <v>707</v>
      </c>
      <c r="AF867">
        <v>1179</v>
      </c>
      <c r="AG867">
        <v>738</v>
      </c>
      <c r="AH867">
        <v>102</v>
      </c>
      <c r="AI867">
        <v>252</v>
      </c>
      <c r="AJ867">
        <v>45</v>
      </c>
      <c r="AK867">
        <v>1170</v>
      </c>
      <c r="AL867">
        <v>901</v>
      </c>
      <c r="AM867">
        <v>8</v>
      </c>
      <c r="AN867">
        <v>33</v>
      </c>
      <c r="AO867">
        <v>250</v>
      </c>
      <c r="AQ867">
        <v>195</v>
      </c>
      <c r="AR867">
        <v>536</v>
      </c>
      <c r="AS867">
        <v>1212</v>
      </c>
      <c r="AU867">
        <v>561</v>
      </c>
      <c r="AV867">
        <v>76</v>
      </c>
      <c r="AW867">
        <v>99</v>
      </c>
      <c r="AX867">
        <v>173</v>
      </c>
      <c r="AY867">
        <v>168</v>
      </c>
      <c r="AZ867">
        <v>234</v>
      </c>
    </row>
    <row r="868" spans="1:52">
      <c r="A868" t="str">
        <f t="shared" si="68"/>
        <v>2018</v>
      </c>
      <c r="B868" t="str">
        <f t="shared" si="69"/>
        <v>May</v>
      </c>
      <c r="C868" s="2">
        <v>43235</v>
      </c>
      <c r="D868" s="1" t="str">
        <f t="shared" si="65"/>
        <v>OK</v>
      </c>
      <c r="E868">
        <f t="shared" si="66"/>
        <v>1</v>
      </c>
      <c r="F868">
        <f t="shared" si="67"/>
        <v>0</v>
      </c>
      <c r="G868" s="13">
        <v>43235</v>
      </c>
      <c r="I868">
        <v>459</v>
      </c>
      <c r="J868">
        <v>351</v>
      </c>
      <c r="K868">
        <v>373</v>
      </c>
      <c r="L868">
        <v>485</v>
      </c>
      <c r="M868">
        <v>108</v>
      </c>
      <c r="O868">
        <v>25</v>
      </c>
      <c r="P868">
        <v>784</v>
      </c>
      <c r="Q868">
        <v>595</v>
      </c>
      <c r="R868">
        <v>100</v>
      </c>
      <c r="S868">
        <v>331</v>
      </c>
      <c r="T868">
        <v>94</v>
      </c>
      <c r="U868">
        <v>53</v>
      </c>
      <c r="V868">
        <v>256</v>
      </c>
      <c r="W868">
        <v>730</v>
      </c>
      <c r="X868">
        <v>136</v>
      </c>
      <c r="Z868">
        <v>500</v>
      </c>
      <c r="AA868">
        <v>4</v>
      </c>
      <c r="AB868">
        <v>706</v>
      </c>
      <c r="AC868">
        <v>355</v>
      </c>
      <c r="AD868">
        <v>35</v>
      </c>
      <c r="AE868">
        <v>668</v>
      </c>
      <c r="AF868">
        <v>1278</v>
      </c>
      <c r="AG868">
        <v>756</v>
      </c>
      <c r="AH868">
        <v>105</v>
      </c>
      <c r="AI868">
        <v>267</v>
      </c>
      <c r="AJ868">
        <v>49</v>
      </c>
      <c r="AK868">
        <v>1429</v>
      </c>
      <c r="AL868">
        <v>1130</v>
      </c>
      <c r="AM868">
        <v>14</v>
      </c>
      <c r="AN868">
        <v>26</v>
      </c>
      <c r="AO868">
        <v>260</v>
      </c>
      <c r="AQ868">
        <v>206</v>
      </c>
      <c r="AR868">
        <v>550</v>
      </c>
      <c r="AS868">
        <v>1579</v>
      </c>
      <c r="AU868">
        <v>716</v>
      </c>
      <c r="AV868">
        <v>97</v>
      </c>
      <c r="AW868">
        <v>114</v>
      </c>
      <c r="AX868">
        <v>184</v>
      </c>
      <c r="AY868">
        <v>205</v>
      </c>
      <c r="AZ868">
        <v>179</v>
      </c>
    </row>
    <row r="869" spans="1:52">
      <c r="A869" t="str">
        <f t="shared" si="68"/>
        <v>2018</v>
      </c>
      <c r="B869" t="str">
        <f t="shared" si="69"/>
        <v>May</v>
      </c>
      <c r="C869" s="2">
        <v>43236</v>
      </c>
      <c r="D869" s="1" t="str">
        <f t="shared" si="65"/>
        <v>OK</v>
      </c>
      <c r="E869">
        <f t="shared" si="66"/>
        <v>1</v>
      </c>
      <c r="F869">
        <f t="shared" si="67"/>
        <v>0</v>
      </c>
      <c r="G869" s="13">
        <v>43236</v>
      </c>
      <c r="I869">
        <v>446</v>
      </c>
      <c r="J869">
        <v>352</v>
      </c>
      <c r="K869">
        <v>286</v>
      </c>
      <c r="L869">
        <v>441</v>
      </c>
      <c r="M869">
        <v>82</v>
      </c>
      <c r="O869">
        <v>18</v>
      </c>
      <c r="P869">
        <v>795</v>
      </c>
      <c r="Q869">
        <v>507</v>
      </c>
      <c r="R869">
        <v>101</v>
      </c>
      <c r="S869">
        <v>313</v>
      </c>
      <c r="T869">
        <v>88</v>
      </c>
      <c r="U869">
        <v>53</v>
      </c>
      <c r="V869">
        <v>259</v>
      </c>
      <c r="W869">
        <v>735</v>
      </c>
      <c r="X869">
        <v>178</v>
      </c>
      <c r="Z869">
        <v>441</v>
      </c>
      <c r="AA869">
        <v>8</v>
      </c>
      <c r="AB869">
        <v>696</v>
      </c>
      <c r="AC869">
        <v>294</v>
      </c>
      <c r="AD869">
        <v>29</v>
      </c>
      <c r="AE869">
        <v>666</v>
      </c>
      <c r="AF869">
        <v>1174</v>
      </c>
      <c r="AG869">
        <v>712</v>
      </c>
      <c r="AH869">
        <v>104</v>
      </c>
      <c r="AI869">
        <v>269</v>
      </c>
      <c r="AJ869">
        <v>30</v>
      </c>
      <c r="AK869">
        <v>1232</v>
      </c>
      <c r="AL869">
        <v>1065</v>
      </c>
      <c r="AM869">
        <v>9</v>
      </c>
      <c r="AN869">
        <v>27</v>
      </c>
      <c r="AO869">
        <v>259</v>
      </c>
      <c r="AQ869">
        <v>198</v>
      </c>
      <c r="AR869">
        <v>515</v>
      </c>
      <c r="AS869">
        <v>1299</v>
      </c>
      <c r="AU869">
        <v>727</v>
      </c>
      <c r="AV869">
        <v>58</v>
      </c>
      <c r="AW869">
        <v>99</v>
      </c>
      <c r="AX869">
        <v>211</v>
      </c>
      <c r="AY869">
        <v>168</v>
      </c>
      <c r="AZ869">
        <v>178</v>
      </c>
    </row>
    <row r="870" spans="1:52">
      <c r="A870" t="str">
        <f t="shared" si="68"/>
        <v>2018</v>
      </c>
      <c r="B870" t="str">
        <f t="shared" si="69"/>
        <v>May</v>
      </c>
      <c r="C870" s="2">
        <v>43237</v>
      </c>
      <c r="D870" s="1" t="str">
        <f t="shared" si="65"/>
        <v>OK</v>
      </c>
      <c r="E870">
        <f t="shared" si="66"/>
        <v>1</v>
      </c>
      <c r="F870">
        <f t="shared" si="67"/>
        <v>0</v>
      </c>
      <c r="G870" s="13">
        <v>43237</v>
      </c>
      <c r="I870">
        <v>385</v>
      </c>
      <c r="J870">
        <v>305</v>
      </c>
      <c r="K870">
        <v>229</v>
      </c>
      <c r="L870">
        <v>392</v>
      </c>
      <c r="M870">
        <v>63</v>
      </c>
      <c r="O870">
        <v>9</v>
      </c>
      <c r="P870">
        <v>676</v>
      </c>
      <c r="Q870">
        <v>439</v>
      </c>
      <c r="R870">
        <v>108</v>
      </c>
      <c r="S870">
        <v>282</v>
      </c>
      <c r="T870">
        <v>92</v>
      </c>
      <c r="U870">
        <v>38</v>
      </c>
      <c r="V870">
        <v>225</v>
      </c>
      <c r="W870">
        <v>589</v>
      </c>
      <c r="X870">
        <v>118</v>
      </c>
      <c r="Z870">
        <v>440</v>
      </c>
      <c r="AA870">
        <v>2</v>
      </c>
      <c r="AB870">
        <v>548</v>
      </c>
      <c r="AC870">
        <v>271</v>
      </c>
      <c r="AD870">
        <v>15</v>
      </c>
      <c r="AE870">
        <v>561</v>
      </c>
      <c r="AF870">
        <v>974</v>
      </c>
      <c r="AG870">
        <v>550</v>
      </c>
      <c r="AH870">
        <v>94</v>
      </c>
      <c r="AI870">
        <v>186</v>
      </c>
      <c r="AJ870">
        <v>66</v>
      </c>
      <c r="AK870">
        <v>1038</v>
      </c>
      <c r="AL870">
        <v>847</v>
      </c>
      <c r="AM870">
        <v>6</v>
      </c>
      <c r="AN870">
        <v>44</v>
      </c>
      <c r="AO870">
        <v>236</v>
      </c>
      <c r="AQ870">
        <v>161</v>
      </c>
      <c r="AR870">
        <v>420</v>
      </c>
      <c r="AS870">
        <v>1133</v>
      </c>
      <c r="AU870">
        <v>534</v>
      </c>
      <c r="AV870">
        <v>46</v>
      </c>
      <c r="AW870">
        <v>70</v>
      </c>
      <c r="AX870">
        <v>180</v>
      </c>
      <c r="AY870">
        <v>142</v>
      </c>
      <c r="AZ870">
        <v>138</v>
      </c>
    </row>
    <row r="871" spans="1:52">
      <c r="A871" t="str">
        <f t="shared" si="68"/>
        <v>2018</v>
      </c>
      <c r="B871" t="str">
        <f t="shared" si="69"/>
        <v>May</v>
      </c>
      <c r="C871" s="2">
        <v>43238</v>
      </c>
      <c r="D871" s="1" t="str">
        <f t="shared" si="65"/>
        <v>OK</v>
      </c>
      <c r="E871">
        <f t="shared" si="66"/>
        <v>1</v>
      </c>
      <c r="F871">
        <f t="shared" si="67"/>
        <v>0</v>
      </c>
      <c r="G871" s="13">
        <v>43238</v>
      </c>
      <c r="I871">
        <v>431</v>
      </c>
      <c r="J871">
        <v>289</v>
      </c>
      <c r="K871">
        <v>311</v>
      </c>
      <c r="L871">
        <v>419</v>
      </c>
      <c r="M871">
        <v>102</v>
      </c>
      <c r="O871">
        <v>17</v>
      </c>
      <c r="P871">
        <v>725</v>
      </c>
      <c r="Q871">
        <v>429</v>
      </c>
      <c r="R871">
        <v>90</v>
      </c>
      <c r="S871">
        <v>284</v>
      </c>
      <c r="T871">
        <v>109</v>
      </c>
      <c r="U871">
        <v>48</v>
      </c>
      <c r="V871">
        <v>211</v>
      </c>
      <c r="W871">
        <v>625</v>
      </c>
      <c r="X871">
        <v>147</v>
      </c>
      <c r="Z871">
        <v>399</v>
      </c>
      <c r="AA871">
        <v>11</v>
      </c>
      <c r="AB871">
        <v>614</v>
      </c>
      <c r="AC871">
        <v>304</v>
      </c>
      <c r="AD871">
        <v>19</v>
      </c>
      <c r="AE871">
        <v>549</v>
      </c>
      <c r="AF871">
        <v>1050</v>
      </c>
      <c r="AG871">
        <v>639</v>
      </c>
      <c r="AH871">
        <v>131</v>
      </c>
      <c r="AI871">
        <v>238</v>
      </c>
      <c r="AJ871">
        <v>55</v>
      </c>
      <c r="AK871">
        <v>1194</v>
      </c>
      <c r="AL871">
        <v>986</v>
      </c>
      <c r="AM871">
        <v>8</v>
      </c>
      <c r="AN871">
        <v>34</v>
      </c>
      <c r="AO871">
        <v>209</v>
      </c>
      <c r="AQ871">
        <v>201</v>
      </c>
      <c r="AR871">
        <v>510</v>
      </c>
      <c r="AS871">
        <v>1306</v>
      </c>
      <c r="AU871">
        <v>631</v>
      </c>
      <c r="AV871">
        <v>73</v>
      </c>
      <c r="AW871">
        <v>111</v>
      </c>
      <c r="AX871">
        <v>179</v>
      </c>
      <c r="AY871">
        <v>144</v>
      </c>
      <c r="AZ871">
        <v>187</v>
      </c>
    </row>
    <row r="872" spans="1:52">
      <c r="A872" t="str">
        <f t="shared" si="68"/>
        <v>2018</v>
      </c>
      <c r="B872" t="str">
        <f t="shared" si="69"/>
        <v>May</v>
      </c>
      <c r="C872" s="2">
        <v>43239</v>
      </c>
      <c r="D872" s="1" t="str">
        <f t="shared" si="65"/>
        <v>OK</v>
      </c>
      <c r="E872">
        <f t="shared" si="66"/>
        <v>0</v>
      </c>
      <c r="F872">
        <f t="shared" si="67"/>
        <v>1</v>
      </c>
      <c r="G872" s="13">
        <v>43239</v>
      </c>
      <c r="I872">
        <v>166</v>
      </c>
      <c r="J872">
        <v>91</v>
      </c>
      <c r="K872">
        <v>284</v>
      </c>
      <c r="L872">
        <v>135</v>
      </c>
      <c r="M872">
        <v>90</v>
      </c>
      <c r="O872">
        <v>13</v>
      </c>
      <c r="P872">
        <v>238</v>
      </c>
      <c r="Q872">
        <v>175</v>
      </c>
      <c r="R872">
        <v>36</v>
      </c>
      <c r="S872">
        <v>200</v>
      </c>
      <c r="T872">
        <v>52</v>
      </c>
      <c r="U872">
        <v>27</v>
      </c>
      <c r="V872">
        <v>79</v>
      </c>
      <c r="W872">
        <v>288</v>
      </c>
      <c r="X872">
        <v>189</v>
      </c>
      <c r="Z872">
        <v>272</v>
      </c>
      <c r="AA872">
        <v>57</v>
      </c>
      <c r="AB872">
        <v>197</v>
      </c>
      <c r="AC872">
        <v>458</v>
      </c>
      <c r="AD872">
        <v>22</v>
      </c>
      <c r="AE872">
        <v>151</v>
      </c>
      <c r="AF872">
        <v>396</v>
      </c>
      <c r="AG872">
        <v>507</v>
      </c>
      <c r="AH872">
        <v>103</v>
      </c>
      <c r="AI872">
        <v>270</v>
      </c>
      <c r="AJ872">
        <v>62</v>
      </c>
      <c r="AK872">
        <v>805</v>
      </c>
      <c r="AL872">
        <v>582</v>
      </c>
      <c r="AM872">
        <v>9</v>
      </c>
      <c r="AN872">
        <v>23</v>
      </c>
      <c r="AO872">
        <v>109</v>
      </c>
      <c r="AQ872">
        <v>170</v>
      </c>
      <c r="AR872">
        <v>176</v>
      </c>
      <c r="AS872">
        <v>1001</v>
      </c>
      <c r="AU872">
        <v>442</v>
      </c>
      <c r="AV872">
        <v>100</v>
      </c>
      <c r="AW872">
        <v>226</v>
      </c>
      <c r="AX872">
        <v>91</v>
      </c>
      <c r="AY872">
        <v>67</v>
      </c>
      <c r="AZ872">
        <v>173</v>
      </c>
    </row>
    <row r="873" spans="1:52">
      <c r="A873" t="str">
        <f t="shared" si="68"/>
        <v>2018</v>
      </c>
      <c r="B873" t="str">
        <f t="shared" si="69"/>
        <v>May</v>
      </c>
      <c r="C873" s="2">
        <v>43240</v>
      </c>
      <c r="D873" s="1" t="str">
        <f t="shared" si="65"/>
        <v>OK</v>
      </c>
      <c r="E873">
        <f t="shared" si="66"/>
        <v>0</v>
      </c>
      <c r="F873">
        <f t="shared" si="67"/>
        <v>1</v>
      </c>
      <c r="G873" s="13">
        <v>43240</v>
      </c>
      <c r="I873">
        <v>238</v>
      </c>
      <c r="J873">
        <v>107</v>
      </c>
      <c r="K873">
        <v>469</v>
      </c>
      <c r="L873">
        <v>170</v>
      </c>
      <c r="M873">
        <v>88</v>
      </c>
      <c r="O873">
        <v>26</v>
      </c>
      <c r="P873">
        <v>305</v>
      </c>
      <c r="Q873">
        <v>352</v>
      </c>
      <c r="R873">
        <v>39</v>
      </c>
      <c r="S873">
        <v>196</v>
      </c>
      <c r="T873">
        <v>100</v>
      </c>
      <c r="U873">
        <v>32</v>
      </c>
      <c r="V873">
        <v>81</v>
      </c>
      <c r="W873">
        <v>354</v>
      </c>
      <c r="X873">
        <v>201</v>
      </c>
      <c r="Z873">
        <v>314</v>
      </c>
      <c r="AA873">
        <v>37</v>
      </c>
      <c r="AB873">
        <v>373</v>
      </c>
      <c r="AC873">
        <v>685</v>
      </c>
      <c r="AD873">
        <v>3</v>
      </c>
      <c r="AE873">
        <v>283</v>
      </c>
      <c r="AF873">
        <v>613</v>
      </c>
      <c r="AG873">
        <v>770</v>
      </c>
      <c r="AH873">
        <v>146</v>
      </c>
      <c r="AI873">
        <v>611</v>
      </c>
      <c r="AJ873">
        <v>89</v>
      </c>
      <c r="AK873">
        <v>1310</v>
      </c>
      <c r="AL873">
        <v>959</v>
      </c>
      <c r="AM873">
        <v>10</v>
      </c>
      <c r="AN873">
        <v>34</v>
      </c>
      <c r="AO873">
        <v>179</v>
      </c>
      <c r="AQ873">
        <v>261</v>
      </c>
      <c r="AR873">
        <v>183</v>
      </c>
      <c r="AS873">
        <v>1525</v>
      </c>
      <c r="AU873">
        <v>827</v>
      </c>
      <c r="AV873">
        <v>196</v>
      </c>
      <c r="AW873">
        <v>318</v>
      </c>
      <c r="AX873">
        <v>74</v>
      </c>
      <c r="AY873">
        <v>74</v>
      </c>
      <c r="AZ873">
        <v>359</v>
      </c>
    </row>
    <row r="874" spans="1:52">
      <c r="A874" t="str">
        <f t="shared" si="68"/>
        <v>2018</v>
      </c>
      <c r="B874" t="str">
        <f t="shared" si="69"/>
        <v>May</v>
      </c>
      <c r="C874" s="2">
        <v>43241</v>
      </c>
      <c r="D874" s="1" t="str">
        <f t="shared" si="65"/>
        <v>OK</v>
      </c>
      <c r="E874">
        <f t="shared" si="66"/>
        <v>1</v>
      </c>
      <c r="F874">
        <f t="shared" si="67"/>
        <v>0</v>
      </c>
      <c r="G874" s="13">
        <v>43241</v>
      </c>
      <c r="I874">
        <v>413</v>
      </c>
      <c r="J874">
        <v>283</v>
      </c>
      <c r="K874">
        <v>212</v>
      </c>
      <c r="L874">
        <v>450</v>
      </c>
      <c r="M874">
        <v>76</v>
      </c>
      <c r="O874">
        <v>10</v>
      </c>
      <c r="P874">
        <v>715</v>
      </c>
      <c r="Q874">
        <v>468</v>
      </c>
      <c r="R874">
        <v>102</v>
      </c>
      <c r="S874">
        <v>250</v>
      </c>
      <c r="T874">
        <v>75</v>
      </c>
      <c r="U874">
        <v>53</v>
      </c>
      <c r="V874">
        <v>225</v>
      </c>
      <c r="W874">
        <v>572</v>
      </c>
      <c r="X874">
        <v>113</v>
      </c>
      <c r="Z874">
        <v>298</v>
      </c>
      <c r="AA874">
        <v>30</v>
      </c>
      <c r="AB874">
        <v>627</v>
      </c>
      <c r="AC874">
        <v>258</v>
      </c>
      <c r="AD874">
        <v>20</v>
      </c>
      <c r="AE874">
        <v>625</v>
      </c>
      <c r="AF874">
        <v>1051</v>
      </c>
      <c r="AG874">
        <v>596</v>
      </c>
      <c r="AH874">
        <v>106</v>
      </c>
      <c r="AI874">
        <v>226</v>
      </c>
      <c r="AJ874">
        <v>70</v>
      </c>
      <c r="AK874">
        <v>1097</v>
      </c>
      <c r="AL874">
        <v>875</v>
      </c>
      <c r="AM874">
        <v>13</v>
      </c>
      <c r="AN874">
        <v>29</v>
      </c>
      <c r="AO874">
        <v>235</v>
      </c>
      <c r="AQ874">
        <v>177</v>
      </c>
      <c r="AR874">
        <v>492</v>
      </c>
      <c r="AS874">
        <v>1081</v>
      </c>
      <c r="AU874">
        <v>542</v>
      </c>
      <c r="AV874">
        <v>59</v>
      </c>
      <c r="AW874">
        <v>65</v>
      </c>
      <c r="AX874">
        <v>192</v>
      </c>
      <c r="AY874">
        <v>146</v>
      </c>
      <c r="AZ874">
        <v>148</v>
      </c>
    </row>
    <row r="875" spans="1:52">
      <c r="A875" t="str">
        <f t="shared" si="68"/>
        <v>2018</v>
      </c>
      <c r="B875" t="str">
        <f t="shared" si="69"/>
        <v>May</v>
      </c>
      <c r="C875" s="2">
        <v>43242</v>
      </c>
      <c r="D875" s="1" t="str">
        <f t="shared" si="65"/>
        <v>OK</v>
      </c>
      <c r="E875">
        <f t="shared" si="66"/>
        <v>1</v>
      </c>
      <c r="F875">
        <f t="shared" si="67"/>
        <v>0</v>
      </c>
      <c r="G875" s="13">
        <v>43242</v>
      </c>
      <c r="I875">
        <v>398</v>
      </c>
      <c r="J875">
        <v>290</v>
      </c>
      <c r="K875">
        <v>229</v>
      </c>
      <c r="L875">
        <v>451</v>
      </c>
      <c r="M875">
        <v>63</v>
      </c>
      <c r="O875">
        <v>24</v>
      </c>
      <c r="P875">
        <v>737</v>
      </c>
      <c r="Q875">
        <v>418</v>
      </c>
      <c r="R875">
        <v>116</v>
      </c>
      <c r="S875">
        <v>294</v>
      </c>
      <c r="T875">
        <v>90</v>
      </c>
      <c r="U875">
        <v>44</v>
      </c>
      <c r="V875">
        <v>236</v>
      </c>
      <c r="W875">
        <v>619</v>
      </c>
      <c r="X875">
        <v>115</v>
      </c>
      <c r="Z875">
        <v>332</v>
      </c>
      <c r="AA875">
        <v>10</v>
      </c>
      <c r="AB875">
        <v>624</v>
      </c>
      <c r="AC875">
        <v>322</v>
      </c>
      <c r="AD875">
        <v>8</v>
      </c>
      <c r="AE875">
        <v>604</v>
      </c>
      <c r="AF875">
        <v>1062</v>
      </c>
      <c r="AG875">
        <v>646</v>
      </c>
      <c r="AH875">
        <v>82</v>
      </c>
      <c r="AI875">
        <v>204</v>
      </c>
      <c r="AJ875">
        <v>47</v>
      </c>
      <c r="AK875">
        <v>1089</v>
      </c>
      <c r="AL875">
        <v>914</v>
      </c>
      <c r="AM875">
        <v>5</v>
      </c>
      <c r="AN875">
        <v>24</v>
      </c>
      <c r="AO875">
        <v>224</v>
      </c>
      <c r="AQ875">
        <v>180</v>
      </c>
      <c r="AR875">
        <v>523</v>
      </c>
      <c r="AS875">
        <v>1111</v>
      </c>
      <c r="AU875">
        <v>544</v>
      </c>
      <c r="AV875">
        <v>73</v>
      </c>
      <c r="AW875">
        <v>100</v>
      </c>
      <c r="AX875">
        <v>213</v>
      </c>
      <c r="AY875">
        <v>131</v>
      </c>
      <c r="AZ875">
        <v>167</v>
      </c>
    </row>
    <row r="876" spans="1:52">
      <c r="A876" t="str">
        <f t="shared" si="68"/>
        <v>2018</v>
      </c>
      <c r="B876" t="str">
        <f t="shared" si="69"/>
        <v>May</v>
      </c>
      <c r="C876" s="2">
        <v>43243</v>
      </c>
      <c r="D876" s="1" t="str">
        <f t="shared" si="65"/>
        <v>OK</v>
      </c>
      <c r="E876">
        <f t="shared" si="66"/>
        <v>1</v>
      </c>
      <c r="F876">
        <f t="shared" si="67"/>
        <v>0</v>
      </c>
      <c r="G876" s="13">
        <v>43243</v>
      </c>
      <c r="I876">
        <v>217</v>
      </c>
      <c r="J876">
        <v>171</v>
      </c>
      <c r="K876">
        <v>89</v>
      </c>
      <c r="L876">
        <v>251</v>
      </c>
      <c r="M876">
        <v>31</v>
      </c>
      <c r="O876">
        <v>5</v>
      </c>
      <c r="P876">
        <v>401</v>
      </c>
      <c r="Q876">
        <v>234</v>
      </c>
      <c r="R876">
        <v>91</v>
      </c>
      <c r="S876">
        <v>142</v>
      </c>
      <c r="T876">
        <v>70</v>
      </c>
      <c r="U876">
        <v>23</v>
      </c>
      <c r="V876">
        <v>154</v>
      </c>
      <c r="W876">
        <v>301</v>
      </c>
      <c r="X876">
        <v>71</v>
      </c>
      <c r="Z876">
        <v>195</v>
      </c>
      <c r="AA876">
        <v>0</v>
      </c>
      <c r="AB876">
        <v>337</v>
      </c>
      <c r="AC876">
        <v>116</v>
      </c>
      <c r="AD876">
        <v>9</v>
      </c>
      <c r="AE876">
        <v>308</v>
      </c>
      <c r="AF876">
        <v>534</v>
      </c>
      <c r="AG876">
        <v>320</v>
      </c>
      <c r="AH876">
        <v>63</v>
      </c>
      <c r="AI876">
        <v>92</v>
      </c>
      <c r="AJ876">
        <v>53</v>
      </c>
      <c r="AK876">
        <v>623</v>
      </c>
      <c r="AL876">
        <v>463</v>
      </c>
      <c r="AM876">
        <v>2</v>
      </c>
      <c r="AN876">
        <v>21</v>
      </c>
      <c r="AO876">
        <v>124</v>
      </c>
      <c r="AQ876">
        <v>90</v>
      </c>
      <c r="AR876">
        <v>273</v>
      </c>
      <c r="AS876">
        <v>649</v>
      </c>
      <c r="AU876">
        <v>257</v>
      </c>
      <c r="AV876">
        <v>25</v>
      </c>
      <c r="AW876">
        <v>23</v>
      </c>
      <c r="AX876">
        <v>104</v>
      </c>
      <c r="AY876">
        <v>96</v>
      </c>
      <c r="AZ876">
        <v>68</v>
      </c>
    </row>
    <row r="877" spans="1:52">
      <c r="A877" t="str">
        <f t="shared" si="68"/>
        <v>2018</v>
      </c>
      <c r="B877" t="str">
        <f t="shared" si="69"/>
        <v>May</v>
      </c>
      <c r="C877" s="2">
        <v>43244</v>
      </c>
      <c r="D877" s="1" t="str">
        <f t="shared" si="65"/>
        <v>OK</v>
      </c>
      <c r="E877">
        <f t="shared" si="66"/>
        <v>1</v>
      </c>
      <c r="F877">
        <f t="shared" si="67"/>
        <v>0</v>
      </c>
      <c r="G877" s="13">
        <v>43244</v>
      </c>
      <c r="I877">
        <v>368</v>
      </c>
      <c r="J877">
        <v>256</v>
      </c>
      <c r="K877">
        <v>200</v>
      </c>
      <c r="L877">
        <v>366</v>
      </c>
      <c r="M877">
        <v>62</v>
      </c>
      <c r="O877">
        <v>4</v>
      </c>
      <c r="P877">
        <v>591</v>
      </c>
      <c r="Q877">
        <v>390</v>
      </c>
      <c r="R877">
        <v>106</v>
      </c>
      <c r="S877">
        <v>222</v>
      </c>
      <c r="T877">
        <v>78</v>
      </c>
      <c r="U877">
        <v>30</v>
      </c>
      <c r="V877">
        <v>184</v>
      </c>
      <c r="W877">
        <v>498</v>
      </c>
      <c r="X877">
        <v>113</v>
      </c>
      <c r="Z877">
        <v>328</v>
      </c>
      <c r="AA877">
        <v>2</v>
      </c>
      <c r="AB877">
        <v>485</v>
      </c>
      <c r="AC877">
        <v>194</v>
      </c>
      <c r="AD877">
        <v>14</v>
      </c>
      <c r="AE877">
        <v>497</v>
      </c>
      <c r="AF877">
        <v>814</v>
      </c>
      <c r="AG877">
        <v>465</v>
      </c>
      <c r="AH877">
        <v>67</v>
      </c>
      <c r="AI877">
        <v>133</v>
      </c>
      <c r="AJ877">
        <v>53</v>
      </c>
      <c r="AK877">
        <v>876</v>
      </c>
      <c r="AL877">
        <v>754</v>
      </c>
      <c r="AM877">
        <v>3</v>
      </c>
      <c r="AN877">
        <v>29</v>
      </c>
      <c r="AO877">
        <v>190</v>
      </c>
      <c r="AQ877">
        <v>180</v>
      </c>
      <c r="AR877">
        <v>445</v>
      </c>
      <c r="AS877">
        <v>917</v>
      </c>
      <c r="AU877">
        <v>467</v>
      </c>
      <c r="AV877">
        <v>65</v>
      </c>
      <c r="AW877">
        <v>59</v>
      </c>
      <c r="AX877">
        <v>163</v>
      </c>
      <c r="AY877">
        <v>132</v>
      </c>
      <c r="AZ877">
        <v>115</v>
      </c>
    </row>
    <row r="878" spans="1:52">
      <c r="A878" t="str">
        <f t="shared" si="68"/>
        <v>2018</v>
      </c>
      <c r="B878" t="str">
        <f t="shared" si="69"/>
        <v>May</v>
      </c>
      <c r="C878" s="2">
        <v>43245</v>
      </c>
      <c r="D878" s="1" t="str">
        <f t="shared" si="65"/>
        <v>OK</v>
      </c>
      <c r="E878">
        <f t="shared" si="66"/>
        <v>1</v>
      </c>
      <c r="F878">
        <f t="shared" si="67"/>
        <v>0</v>
      </c>
      <c r="G878" s="13">
        <v>43245</v>
      </c>
      <c r="I878">
        <v>227</v>
      </c>
      <c r="J878">
        <v>161</v>
      </c>
      <c r="K878">
        <v>105</v>
      </c>
      <c r="L878">
        <v>217</v>
      </c>
      <c r="M878">
        <v>50</v>
      </c>
      <c r="O878">
        <v>10</v>
      </c>
      <c r="P878">
        <v>404</v>
      </c>
      <c r="Q878">
        <v>225</v>
      </c>
      <c r="R878">
        <v>78</v>
      </c>
      <c r="S878">
        <v>148</v>
      </c>
      <c r="T878">
        <v>77</v>
      </c>
      <c r="U878">
        <v>22</v>
      </c>
      <c r="V878">
        <v>145</v>
      </c>
      <c r="W878">
        <v>340</v>
      </c>
      <c r="X878">
        <v>87</v>
      </c>
      <c r="Z878">
        <v>260</v>
      </c>
      <c r="AA878">
        <v>2</v>
      </c>
      <c r="AB878">
        <v>328</v>
      </c>
      <c r="AC878">
        <v>126</v>
      </c>
      <c r="AD878">
        <v>9</v>
      </c>
      <c r="AE878">
        <v>292</v>
      </c>
      <c r="AF878">
        <v>452</v>
      </c>
      <c r="AG878">
        <v>251</v>
      </c>
      <c r="AH878">
        <v>79</v>
      </c>
      <c r="AI878">
        <v>79</v>
      </c>
      <c r="AJ878">
        <v>58</v>
      </c>
      <c r="AK878">
        <v>649</v>
      </c>
      <c r="AL878">
        <v>504</v>
      </c>
      <c r="AM878">
        <v>2</v>
      </c>
      <c r="AN878">
        <v>16</v>
      </c>
      <c r="AO878">
        <v>88</v>
      </c>
      <c r="AQ878">
        <v>72</v>
      </c>
      <c r="AR878">
        <v>280</v>
      </c>
      <c r="AS878">
        <v>744</v>
      </c>
      <c r="AU878">
        <v>335</v>
      </c>
      <c r="AV878">
        <v>19</v>
      </c>
      <c r="AW878">
        <v>28</v>
      </c>
      <c r="AX878">
        <v>98</v>
      </c>
      <c r="AY878">
        <v>75</v>
      </c>
      <c r="AZ878">
        <v>64</v>
      </c>
    </row>
    <row r="879" spans="1:52">
      <c r="A879" t="str">
        <f t="shared" si="68"/>
        <v>2018</v>
      </c>
      <c r="B879" t="str">
        <f t="shared" si="69"/>
        <v>May</v>
      </c>
      <c r="C879" s="2">
        <v>43246</v>
      </c>
      <c r="D879" s="1" t="str">
        <f t="shared" si="65"/>
        <v>OK</v>
      </c>
      <c r="E879">
        <f t="shared" si="66"/>
        <v>0</v>
      </c>
      <c r="F879">
        <f t="shared" si="67"/>
        <v>1</v>
      </c>
      <c r="G879" s="13">
        <v>43246</v>
      </c>
      <c r="I879">
        <v>214</v>
      </c>
      <c r="J879">
        <v>88</v>
      </c>
      <c r="K879">
        <v>262</v>
      </c>
      <c r="L879">
        <v>141</v>
      </c>
      <c r="M879">
        <v>106</v>
      </c>
      <c r="O879">
        <v>21</v>
      </c>
      <c r="P879">
        <v>284</v>
      </c>
      <c r="Q879">
        <v>262</v>
      </c>
      <c r="R879">
        <v>55</v>
      </c>
      <c r="S879">
        <v>152</v>
      </c>
      <c r="T879">
        <v>65</v>
      </c>
      <c r="U879">
        <v>32</v>
      </c>
      <c r="V879">
        <v>61</v>
      </c>
      <c r="W879">
        <v>299</v>
      </c>
      <c r="X879">
        <v>184</v>
      </c>
      <c r="Z879">
        <v>275</v>
      </c>
      <c r="AA879">
        <v>17</v>
      </c>
      <c r="AB879">
        <v>293</v>
      </c>
      <c r="AC879">
        <v>422</v>
      </c>
      <c r="AD879">
        <v>37</v>
      </c>
      <c r="AE879">
        <v>198</v>
      </c>
      <c r="AF879">
        <v>560</v>
      </c>
      <c r="AG879">
        <v>619</v>
      </c>
      <c r="AH879">
        <v>96</v>
      </c>
      <c r="AI879">
        <v>293</v>
      </c>
      <c r="AJ879">
        <v>96</v>
      </c>
      <c r="AK879">
        <v>830</v>
      </c>
      <c r="AL879">
        <v>648</v>
      </c>
      <c r="AM879">
        <v>3</v>
      </c>
      <c r="AN879">
        <v>36</v>
      </c>
      <c r="AO879">
        <v>130</v>
      </c>
      <c r="AQ879">
        <v>211</v>
      </c>
      <c r="AR879">
        <v>169</v>
      </c>
      <c r="AS879">
        <v>1038</v>
      </c>
      <c r="AU879">
        <v>505</v>
      </c>
      <c r="AV879">
        <v>164</v>
      </c>
      <c r="AW879">
        <v>230</v>
      </c>
      <c r="AX879">
        <v>105</v>
      </c>
      <c r="AY879">
        <v>110</v>
      </c>
      <c r="AZ879">
        <v>266</v>
      </c>
    </row>
    <row r="880" spans="1:52">
      <c r="A880" t="str">
        <f t="shared" si="68"/>
        <v>2018</v>
      </c>
      <c r="B880" t="str">
        <f t="shared" si="69"/>
        <v>May</v>
      </c>
      <c r="C880" s="2">
        <v>43247</v>
      </c>
      <c r="D880" s="1" t="str">
        <f t="shared" si="65"/>
        <v>OK</v>
      </c>
      <c r="E880">
        <f t="shared" si="66"/>
        <v>0</v>
      </c>
      <c r="F880">
        <f t="shared" si="67"/>
        <v>1</v>
      </c>
      <c r="G880" s="13">
        <v>43247</v>
      </c>
      <c r="I880">
        <v>111</v>
      </c>
      <c r="J880">
        <v>41</v>
      </c>
      <c r="K880">
        <v>134</v>
      </c>
      <c r="L880">
        <v>84</v>
      </c>
      <c r="M880">
        <v>41</v>
      </c>
      <c r="O880">
        <v>35</v>
      </c>
      <c r="P880">
        <v>122</v>
      </c>
      <c r="Q880">
        <v>99</v>
      </c>
      <c r="R880">
        <v>27</v>
      </c>
      <c r="S880">
        <v>110</v>
      </c>
      <c r="T880">
        <v>65</v>
      </c>
      <c r="U880">
        <v>12</v>
      </c>
      <c r="V880">
        <v>46</v>
      </c>
      <c r="W880">
        <v>141</v>
      </c>
      <c r="X880">
        <v>72</v>
      </c>
      <c r="Z880">
        <v>152</v>
      </c>
      <c r="AA880">
        <v>6</v>
      </c>
      <c r="AB880">
        <v>120</v>
      </c>
      <c r="AC880">
        <v>140</v>
      </c>
      <c r="AD880">
        <v>9</v>
      </c>
      <c r="AE880">
        <v>91</v>
      </c>
      <c r="AF880">
        <v>216</v>
      </c>
      <c r="AG880">
        <v>305</v>
      </c>
      <c r="AH880">
        <v>78</v>
      </c>
      <c r="AI880">
        <v>135</v>
      </c>
      <c r="AJ880">
        <v>34</v>
      </c>
      <c r="AK880">
        <v>360</v>
      </c>
      <c r="AL880">
        <v>297</v>
      </c>
      <c r="AM880">
        <v>12</v>
      </c>
      <c r="AN880">
        <v>13</v>
      </c>
      <c r="AO880">
        <v>43</v>
      </c>
      <c r="AQ880">
        <v>68</v>
      </c>
      <c r="AR880">
        <v>87</v>
      </c>
      <c r="AS880">
        <v>444</v>
      </c>
      <c r="AU880">
        <v>231</v>
      </c>
      <c r="AV880">
        <v>36</v>
      </c>
      <c r="AW880">
        <v>90</v>
      </c>
      <c r="AX880">
        <v>74</v>
      </c>
      <c r="AY880">
        <v>34</v>
      </c>
      <c r="AZ880">
        <v>107</v>
      </c>
    </row>
    <row r="881" spans="1:52">
      <c r="A881" t="str">
        <f t="shared" si="68"/>
        <v>2018</v>
      </c>
      <c r="B881" t="str">
        <f t="shared" si="69"/>
        <v>May</v>
      </c>
      <c r="C881" s="2">
        <v>43248</v>
      </c>
      <c r="D881" s="1" t="str">
        <f t="shared" si="65"/>
        <v>OK</v>
      </c>
      <c r="E881">
        <f t="shared" si="66"/>
        <v>1</v>
      </c>
      <c r="F881">
        <f t="shared" si="67"/>
        <v>0</v>
      </c>
      <c r="G881" s="13">
        <v>43248</v>
      </c>
      <c r="I881">
        <v>429</v>
      </c>
      <c r="J881">
        <v>299</v>
      </c>
      <c r="K881">
        <v>243</v>
      </c>
      <c r="L881">
        <v>427</v>
      </c>
      <c r="M881">
        <v>88</v>
      </c>
      <c r="O881">
        <v>12</v>
      </c>
      <c r="P881">
        <v>698</v>
      </c>
      <c r="Q881">
        <v>481</v>
      </c>
      <c r="R881">
        <v>111</v>
      </c>
      <c r="S881">
        <v>289</v>
      </c>
      <c r="T881">
        <v>81</v>
      </c>
      <c r="U881">
        <v>50</v>
      </c>
      <c r="V881">
        <v>207</v>
      </c>
      <c r="W881">
        <v>607</v>
      </c>
      <c r="X881">
        <v>119</v>
      </c>
      <c r="Z881">
        <v>291</v>
      </c>
      <c r="AA881">
        <v>10</v>
      </c>
      <c r="AB881">
        <v>661</v>
      </c>
      <c r="AC881">
        <v>290</v>
      </c>
      <c r="AD881">
        <v>21</v>
      </c>
      <c r="AE881">
        <v>623</v>
      </c>
      <c r="AF881">
        <v>1100</v>
      </c>
      <c r="AG881">
        <v>627</v>
      </c>
      <c r="AH881">
        <v>107</v>
      </c>
      <c r="AI881">
        <v>182</v>
      </c>
      <c r="AJ881">
        <v>92</v>
      </c>
      <c r="AK881">
        <v>1063</v>
      </c>
      <c r="AL881">
        <v>849</v>
      </c>
      <c r="AM881">
        <v>5</v>
      </c>
      <c r="AN881">
        <v>26</v>
      </c>
      <c r="AO881">
        <v>213</v>
      </c>
      <c r="AQ881">
        <v>229</v>
      </c>
      <c r="AR881">
        <v>514</v>
      </c>
      <c r="AS881">
        <v>1107</v>
      </c>
      <c r="AU881">
        <v>579</v>
      </c>
      <c r="AV881">
        <v>87</v>
      </c>
      <c r="AW881">
        <v>87</v>
      </c>
      <c r="AX881">
        <v>156</v>
      </c>
      <c r="AY881">
        <v>138</v>
      </c>
      <c r="AZ881">
        <v>181</v>
      </c>
    </row>
    <row r="882" spans="1:52">
      <c r="A882" t="str">
        <f t="shared" si="68"/>
        <v>2018</v>
      </c>
      <c r="B882" t="str">
        <f t="shared" si="69"/>
        <v>May</v>
      </c>
      <c r="C882" s="2">
        <v>43249</v>
      </c>
      <c r="D882" s="1" t="str">
        <f t="shared" si="65"/>
        <v>OK</v>
      </c>
      <c r="E882">
        <f t="shared" si="66"/>
        <v>1</v>
      </c>
      <c r="F882">
        <f t="shared" si="67"/>
        <v>0</v>
      </c>
      <c r="G882" s="13">
        <v>43249</v>
      </c>
      <c r="I882">
        <v>459</v>
      </c>
      <c r="J882">
        <v>324</v>
      </c>
      <c r="K882">
        <v>361</v>
      </c>
      <c r="L882">
        <v>453</v>
      </c>
      <c r="M882">
        <v>110</v>
      </c>
      <c r="O882">
        <v>13</v>
      </c>
      <c r="P882">
        <v>768</v>
      </c>
      <c r="Q882">
        <v>548</v>
      </c>
      <c r="R882">
        <v>80</v>
      </c>
      <c r="S882">
        <v>298</v>
      </c>
      <c r="T882">
        <v>104</v>
      </c>
      <c r="U882">
        <v>52</v>
      </c>
      <c r="V882">
        <v>234</v>
      </c>
      <c r="W882">
        <v>685</v>
      </c>
      <c r="X882">
        <v>167</v>
      </c>
      <c r="Z882">
        <v>443</v>
      </c>
      <c r="AA882">
        <v>7</v>
      </c>
      <c r="AB882">
        <v>570</v>
      </c>
      <c r="AC882">
        <v>335</v>
      </c>
      <c r="AD882">
        <v>19</v>
      </c>
      <c r="AE882">
        <v>645</v>
      </c>
      <c r="AF882">
        <v>1271</v>
      </c>
      <c r="AG882">
        <v>828</v>
      </c>
      <c r="AH882">
        <v>93</v>
      </c>
      <c r="AI882">
        <v>238</v>
      </c>
      <c r="AJ882">
        <v>75</v>
      </c>
      <c r="AK882">
        <v>1305</v>
      </c>
      <c r="AL882">
        <v>1090</v>
      </c>
      <c r="AM882">
        <v>4</v>
      </c>
      <c r="AN882">
        <v>39</v>
      </c>
      <c r="AO882">
        <v>272</v>
      </c>
      <c r="AQ882">
        <v>207</v>
      </c>
      <c r="AR882">
        <v>561</v>
      </c>
      <c r="AS882">
        <v>1464</v>
      </c>
      <c r="AU882">
        <v>639</v>
      </c>
      <c r="AV882">
        <v>90</v>
      </c>
      <c r="AW882">
        <v>135</v>
      </c>
      <c r="AX882">
        <v>198</v>
      </c>
      <c r="AY882">
        <v>158</v>
      </c>
      <c r="AZ882">
        <v>182</v>
      </c>
    </row>
    <row r="883" spans="1:52">
      <c r="A883" t="str">
        <f t="shared" si="68"/>
        <v>2018</v>
      </c>
      <c r="B883" t="str">
        <f t="shared" si="69"/>
        <v>May</v>
      </c>
      <c r="C883" s="2">
        <v>43250</v>
      </c>
      <c r="D883" s="1" t="str">
        <f t="shared" si="65"/>
        <v>OK</v>
      </c>
      <c r="E883">
        <f t="shared" si="66"/>
        <v>1</v>
      </c>
      <c r="F883">
        <f t="shared" si="67"/>
        <v>0</v>
      </c>
      <c r="G883" s="13">
        <v>43250</v>
      </c>
      <c r="I883">
        <v>446</v>
      </c>
      <c r="J883">
        <v>287</v>
      </c>
      <c r="K883">
        <v>294</v>
      </c>
      <c r="L883">
        <v>434</v>
      </c>
      <c r="M883">
        <v>90</v>
      </c>
      <c r="O883">
        <v>23</v>
      </c>
      <c r="P883">
        <v>720</v>
      </c>
      <c r="Q883">
        <v>519</v>
      </c>
      <c r="R883">
        <v>78</v>
      </c>
      <c r="S883">
        <v>292</v>
      </c>
      <c r="T883">
        <v>113</v>
      </c>
      <c r="U883">
        <v>55</v>
      </c>
      <c r="V883">
        <v>202</v>
      </c>
      <c r="W883">
        <v>641</v>
      </c>
      <c r="X883">
        <v>132</v>
      </c>
      <c r="Z883">
        <v>384</v>
      </c>
      <c r="AA883">
        <v>3</v>
      </c>
      <c r="AB883">
        <v>601</v>
      </c>
      <c r="AC883">
        <v>348</v>
      </c>
      <c r="AD883">
        <v>39</v>
      </c>
      <c r="AE883">
        <v>660</v>
      </c>
      <c r="AF883">
        <v>1166</v>
      </c>
      <c r="AG883">
        <v>697</v>
      </c>
      <c r="AH883">
        <v>105</v>
      </c>
      <c r="AI883">
        <v>225</v>
      </c>
      <c r="AJ883">
        <v>70</v>
      </c>
      <c r="AK883">
        <v>1168</v>
      </c>
      <c r="AL883">
        <v>967</v>
      </c>
      <c r="AM883">
        <v>7</v>
      </c>
      <c r="AN883">
        <v>33</v>
      </c>
      <c r="AO883">
        <v>236</v>
      </c>
      <c r="AQ883">
        <v>262</v>
      </c>
      <c r="AR883">
        <v>520</v>
      </c>
      <c r="AS883">
        <v>1298</v>
      </c>
      <c r="AU883">
        <v>631</v>
      </c>
      <c r="AV883">
        <v>51</v>
      </c>
      <c r="AW883">
        <v>108</v>
      </c>
      <c r="AX883">
        <v>165</v>
      </c>
      <c r="AY883">
        <v>132</v>
      </c>
      <c r="AZ883">
        <v>187</v>
      </c>
    </row>
    <row r="884" spans="1:52">
      <c r="A884" t="str">
        <f t="shared" si="68"/>
        <v>2018</v>
      </c>
      <c r="B884" t="str">
        <f t="shared" si="69"/>
        <v>May</v>
      </c>
      <c r="C884" s="2">
        <v>43251</v>
      </c>
      <c r="D884" s="1" t="str">
        <f t="shared" si="65"/>
        <v>OK</v>
      </c>
      <c r="E884">
        <f t="shared" si="66"/>
        <v>1</v>
      </c>
      <c r="F884">
        <f t="shared" si="67"/>
        <v>0</v>
      </c>
      <c r="G884" s="13">
        <v>43251</v>
      </c>
      <c r="I884">
        <v>430</v>
      </c>
      <c r="J884">
        <v>300</v>
      </c>
      <c r="K884">
        <v>305</v>
      </c>
      <c r="L884">
        <v>412</v>
      </c>
      <c r="M884">
        <v>84</v>
      </c>
      <c r="O884">
        <v>14</v>
      </c>
      <c r="P884">
        <v>718</v>
      </c>
      <c r="Q884">
        <v>524</v>
      </c>
      <c r="R884">
        <v>66</v>
      </c>
      <c r="S884">
        <v>308</v>
      </c>
      <c r="T884">
        <v>84</v>
      </c>
      <c r="U884">
        <v>58</v>
      </c>
      <c r="V884">
        <v>200</v>
      </c>
      <c r="W884">
        <v>617</v>
      </c>
      <c r="X884">
        <v>168</v>
      </c>
      <c r="Z884">
        <v>395</v>
      </c>
      <c r="AA884">
        <v>6</v>
      </c>
      <c r="AB884">
        <v>636</v>
      </c>
      <c r="AC884">
        <v>353</v>
      </c>
      <c r="AD884">
        <v>31</v>
      </c>
      <c r="AE884">
        <v>611</v>
      </c>
      <c r="AF884">
        <v>1088</v>
      </c>
      <c r="AG884">
        <v>604</v>
      </c>
      <c r="AH884">
        <v>87</v>
      </c>
      <c r="AI884">
        <v>187</v>
      </c>
      <c r="AJ884">
        <v>72</v>
      </c>
      <c r="AK884">
        <v>1081</v>
      </c>
      <c r="AL884">
        <v>949</v>
      </c>
      <c r="AM884">
        <v>13</v>
      </c>
      <c r="AN884">
        <v>41</v>
      </c>
      <c r="AO884">
        <v>241</v>
      </c>
      <c r="AQ884">
        <v>247</v>
      </c>
      <c r="AR884">
        <v>538</v>
      </c>
      <c r="AS884">
        <v>1239</v>
      </c>
      <c r="AU884">
        <v>597</v>
      </c>
      <c r="AV884">
        <v>75</v>
      </c>
      <c r="AW884">
        <v>96</v>
      </c>
      <c r="AX884">
        <v>180</v>
      </c>
      <c r="AY884">
        <v>138</v>
      </c>
      <c r="AZ884">
        <v>190</v>
      </c>
    </row>
    <row r="885" spans="1:52">
      <c r="A885" t="str">
        <f t="shared" si="68"/>
        <v>2018</v>
      </c>
      <c r="B885" t="str">
        <f t="shared" si="69"/>
        <v>June</v>
      </c>
      <c r="C885" s="2">
        <v>43252</v>
      </c>
      <c r="D885" s="1" t="str">
        <f t="shared" si="65"/>
        <v>OK</v>
      </c>
      <c r="E885">
        <f t="shared" si="66"/>
        <v>1</v>
      </c>
      <c r="F885">
        <f t="shared" si="67"/>
        <v>0</v>
      </c>
      <c r="G885" s="13">
        <v>43252</v>
      </c>
      <c r="I885">
        <v>403</v>
      </c>
      <c r="J885">
        <v>264</v>
      </c>
      <c r="K885">
        <v>309</v>
      </c>
      <c r="L885">
        <v>360</v>
      </c>
      <c r="M885">
        <v>104</v>
      </c>
      <c r="O885">
        <v>29</v>
      </c>
      <c r="P885">
        <v>615</v>
      </c>
      <c r="Q885">
        <v>448</v>
      </c>
      <c r="R885">
        <v>85</v>
      </c>
      <c r="S885">
        <v>255</v>
      </c>
      <c r="T885">
        <v>84</v>
      </c>
      <c r="U885">
        <v>35</v>
      </c>
      <c r="V885">
        <v>185</v>
      </c>
      <c r="W885">
        <v>546</v>
      </c>
      <c r="X885">
        <v>121</v>
      </c>
      <c r="Z885">
        <v>385</v>
      </c>
      <c r="AA885">
        <v>10</v>
      </c>
      <c r="AB885">
        <v>519</v>
      </c>
      <c r="AC885">
        <v>304</v>
      </c>
      <c r="AD885">
        <v>20</v>
      </c>
      <c r="AE885">
        <v>584</v>
      </c>
      <c r="AF885">
        <v>858</v>
      </c>
      <c r="AG885">
        <v>502</v>
      </c>
      <c r="AH885">
        <v>106</v>
      </c>
      <c r="AI885">
        <v>219</v>
      </c>
      <c r="AJ885">
        <v>106</v>
      </c>
      <c r="AK885">
        <v>1103</v>
      </c>
      <c r="AL885">
        <v>1005</v>
      </c>
      <c r="AM885">
        <v>16</v>
      </c>
      <c r="AN885">
        <v>31</v>
      </c>
      <c r="AO885">
        <v>168</v>
      </c>
      <c r="AQ885">
        <v>168</v>
      </c>
      <c r="AR885">
        <v>456</v>
      </c>
      <c r="AS885">
        <v>1196</v>
      </c>
      <c r="AU885">
        <v>685</v>
      </c>
      <c r="AV885">
        <v>104</v>
      </c>
      <c r="AW885">
        <v>95</v>
      </c>
      <c r="AX885">
        <v>183</v>
      </c>
      <c r="AY885">
        <v>128</v>
      </c>
      <c r="AZ885">
        <v>173</v>
      </c>
    </row>
    <row r="886" spans="1:52">
      <c r="A886" t="str">
        <f t="shared" si="68"/>
        <v>2018</v>
      </c>
      <c r="B886" t="str">
        <f t="shared" si="69"/>
        <v>June</v>
      </c>
      <c r="C886" s="2">
        <v>43253</v>
      </c>
      <c r="D886" s="1" t="str">
        <f t="shared" si="65"/>
        <v>OK</v>
      </c>
      <c r="E886">
        <f t="shared" si="66"/>
        <v>0</v>
      </c>
      <c r="F886">
        <f t="shared" si="67"/>
        <v>1</v>
      </c>
      <c r="G886" s="13">
        <v>43253</v>
      </c>
      <c r="I886">
        <v>143</v>
      </c>
      <c r="J886">
        <v>66</v>
      </c>
      <c r="K886">
        <v>178</v>
      </c>
      <c r="L886">
        <v>100</v>
      </c>
      <c r="M886">
        <v>69</v>
      </c>
      <c r="O886">
        <v>22</v>
      </c>
      <c r="P886">
        <v>179</v>
      </c>
      <c r="Q886">
        <v>114</v>
      </c>
      <c r="R886">
        <v>34</v>
      </c>
      <c r="S886">
        <v>87</v>
      </c>
      <c r="T886">
        <v>52</v>
      </c>
      <c r="U886">
        <v>20</v>
      </c>
      <c r="V886">
        <v>47</v>
      </c>
      <c r="W886">
        <v>204</v>
      </c>
      <c r="X886">
        <v>162</v>
      </c>
      <c r="Z886">
        <v>175</v>
      </c>
      <c r="AA886">
        <v>44</v>
      </c>
      <c r="AB886">
        <v>179</v>
      </c>
      <c r="AC886">
        <v>342</v>
      </c>
      <c r="AD886">
        <v>39</v>
      </c>
      <c r="AE886">
        <v>111</v>
      </c>
      <c r="AF886">
        <v>304</v>
      </c>
      <c r="AG886">
        <v>381</v>
      </c>
      <c r="AH886">
        <v>96</v>
      </c>
      <c r="AI886">
        <v>128</v>
      </c>
      <c r="AJ886">
        <v>62</v>
      </c>
      <c r="AK886">
        <v>494</v>
      </c>
      <c r="AL886">
        <v>404</v>
      </c>
      <c r="AM886">
        <v>9</v>
      </c>
      <c r="AN886">
        <v>18</v>
      </c>
      <c r="AO886">
        <v>79</v>
      </c>
      <c r="AQ886">
        <v>100</v>
      </c>
      <c r="AR886">
        <v>116</v>
      </c>
      <c r="AS886">
        <v>684</v>
      </c>
      <c r="AU886">
        <v>367</v>
      </c>
      <c r="AV886">
        <v>101</v>
      </c>
      <c r="AW886">
        <v>168</v>
      </c>
      <c r="AX886">
        <v>97</v>
      </c>
      <c r="AY886">
        <v>73</v>
      </c>
      <c r="AZ886">
        <v>140</v>
      </c>
    </row>
    <row r="887" spans="1:52">
      <c r="A887" t="str">
        <f t="shared" si="68"/>
        <v>2018</v>
      </c>
      <c r="B887" t="str">
        <f t="shared" si="69"/>
        <v>June</v>
      </c>
      <c r="C887" s="2">
        <v>43254</v>
      </c>
      <c r="D887" s="1" t="str">
        <f t="shared" si="65"/>
        <v>OK</v>
      </c>
      <c r="E887">
        <f t="shared" si="66"/>
        <v>0</v>
      </c>
      <c r="F887">
        <f t="shared" si="67"/>
        <v>1</v>
      </c>
      <c r="G887" s="13">
        <v>43254</v>
      </c>
      <c r="I887">
        <v>48</v>
      </c>
      <c r="J887">
        <v>26</v>
      </c>
      <c r="K887">
        <v>74</v>
      </c>
      <c r="L887">
        <v>55</v>
      </c>
      <c r="M887">
        <v>13</v>
      </c>
      <c r="O887">
        <v>7</v>
      </c>
      <c r="P887">
        <v>66</v>
      </c>
      <c r="Q887">
        <v>53</v>
      </c>
      <c r="R887">
        <v>19</v>
      </c>
      <c r="S887">
        <v>69</v>
      </c>
      <c r="T887">
        <v>34</v>
      </c>
      <c r="U887">
        <v>5</v>
      </c>
      <c r="V887">
        <v>32</v>
      </c>
      <c r="W887">
        <v>93</v>
      </c>
      <c r="X887">
        <v>32</v>
      </c>
      <c r="Z887">
        <v>58</v>
      </c>
      <c r="AA887">
        <v>26</v>
      </c>
      <c r="AB887">
        <v>44</v>
      </c>
      <c r="AC887">
        <v>81</v>
      </c>
      <c r="AD887">
        <v>9</v>
      </c>
      <c r="AE887">
        <v>37</v>
      </c>
      <c r="AF887">
        <v>110</v>
      </c>
      <c r="AG887">
        <v>167</v>
      </c>
      <c r="AH887">
        <v>54</v>
      </c>
      <c r="AI887">
        <v>97</v>
      </c>
      <c r="AJ887">
        <v>17</v>
      </c>
      <c r="AK887">
        <v>175</v>
      </c>
      <c r="AL887">
        <v>144</v>
      </c>
      <c r="AM887">
        <v>1</v>
      </c>
      <c r="AN887">
        <v>9</v>
      </c>
      <c r="AO887">
        <v>28</v>
      </c>
      <c r="AQ887">
        <v>41</v>
      </c>
      <c r="AR887">
        <v>68</v>
      </c>
      <c r="AS887">
        <v>273</v>
      </c>
      <c r="AU887">
        <v>152</v>
      </c>
      <c r="AV887">
        <v>25</v>
      </c>
      <c r="AW887">
        <v>27</v>
      </c>
      <c r="AX887">
        <v>43</v>
      </c>
      <c r="AY887">
        <v>29</v>
      </c>
      <c r="AZ887">
        <v>68</v>
      </c>
    </row>
    <row r="888" spans="1:52">
      <c r="A888" t="str">
        <f t="shared" si="68"/>
        <v>2018</v>
      </c>
      <c r="B888" t="str">
        <f t="shared" si="69"/>
        <v>June</v>
      </c>
      <c r="C888" s="2">
        <v>43255</v>
      </c>
      <c r="D888" s="1" t="str">
        <f t="shared" si="65"/>
        <v>OK</v>
      </c>
      <c r="E888">
        <v>0</v>
      </c>
      <c r="F888">
        <v>1</v>
      </c>
      <c r="G888" s="13">
        <v>43255</v>
      </c>
      <c r="I888">
        <v>53</v>
      </c>
      <c r="J888">
        <v>40</v>
      </c>
      <c r="K888">
        <v>97</v>
      </c>
      <c r="L888">
        <v>56</v>
      </c>
      <c r="M888">
        <v>41</v>
      </c>
      <c r="O888">
        <v>1</v>
      </c>
      <c r="P888">
        <v>104</v>
      </c>
      <c r="Q888">
        <v>72</v>
      </c>
      <c r="R888">
        <v>34</v>
      </c>
      <c r="S888">
        <v>78</v>
      </c>
      <c r="T888">
        <v>37</v>
      </c>
      <c r="U888">
        <v>7</v>
      </c>
      <c r="V888">
        <v>36</v>
      </c>
      <c r="W888">
        <v>104</v>
      </c>
      <c r="X888">
        <v>71</v>
      </c>
      <c r="Z888">
        <v>97</v>
      </c>
      <c r="AA888">
        <v>8</v>
      </c>
      <c r="AB888">
        <v>90</v>
      </c>
      <c r="AC888">
        <v>162</v>
      </c>
      <c r="AD888">
        <v>11</v>
      </c>
      <c r="AE888">
        <v>88</v>
      </c>
      <c r="AF888">
        <v>152</v>
      </c>
      <c r="AG888">
        <v>209</v>
      </c>
      <c r="AH888">
        <v>39</v>
      </c>
      <c r="AI888">
        <v>34</v>
      </c>
      <c r="AJ888">
        <v>19</v>
      </c>
      <c r="AK888">
        <v>246</v>
      </c>
      <c r="AL888">
        <v>164</v>
      </c>
      <c r="AM888">
        <v>5</v>
      </c>
      <c r="AN888">
        <v>7</v>
      </c>
      <c r="AO888">
        <v>42</v>
      </c>
      <c r="AQ888">
        <v>42</v>
      </c>
      <c r="AR888">
        <v>72</v>
      </c>
      <c r="AS888">
        <v>383</v>
      </c>
      <c r="AU888">
        <v>130</v>
      </c>
      <c r="AV888">
        <v>23</v>
      </c>
      <c r="AW888">
        <v>60</v>
      </c>
      <c r="AX888">
        <v>56</v>
      </c>
      <c r="AY888">
        <v>26</v>
      </c>
      <c r="AZ888">
        <v>68</v>
      </c>
    </row>
    <row r="889" spans="1:52">
      <c r="A889" t="str">
        <f t="shared" si="68"/>
        <v>2018</v>
      </c>
      <c r="B889" t="str">
        <f t="shared" si="69"/>
        <v>June</v>
      </c>
      <c r="C889" s="2">
        <v>43256</v>
      </c>
      <c r="D889" s="1" t="str">
        <f t="shared" si="65"/>
        <v>OK</v>
      </c>
      <c r="E889">
        <f t="shared" si="66"/>
        <v>1</v>
      </c>
      <c r="F889">
        <f t="shared" si="67"/>
        <v>0</v>
      </c>
      <c r="G889" s="13">
        <v>43256</v>
      </c>
      <c r="I889">
        <v>331</v>
      </c>
      <c r="J889">
        <v>226</v>
      </c>
      <c r="K889">
        <v>210</v>
      </c>
      <c r="L889">
        <v>335</v>
      </c>
      <c r="M889">
        <v>74</v>
      </c>
      <c r="O889">
        <v>17</v>
      </c>
      <c r="P889">
        <v>565</v>
      </c>
      <c r="Q889">
        <v>342</v>
      </c>
      <c r="R889">
        <v>88</v>
      </c>
      <c r="S889">
        <v>215</v>
      </c>
      <c r="T889">
        <v>74</v>
      </c>
      <c r="U889">
        <v>30</v>
      </c>
      <c r="V889">
        <v>171</v>
      </c>
      <c r="W889">
        <v>471</v>
      </c>
      <c r="X889">
        <v>102</v>
      </c>
      <c r="Z889">
        <v>247</v>
      </c>
      <c r="AA889">
        <v>0</v>
      </c>
      <c r="AB889">
        <v>429</v>
      </c>
      <c r="AC889">
        <v>183</v>
      </c>
      <c r="AD889">
        <v>59</v>
      </c>
      <c r="AE889">
        <v>512</v>
      </c>
      <c r="AF889">
        <v>866</v>
      </c>
      <c r="AG889">
        <v>528</v>
      </c>
      <c r="AH889">
        <v>81</v>
      </c>
      <c r="AI889">
        <v>148</v>
      </c>
      <c r="AJ889">
        <v>49</v>
      </c>
      <c r="AK889">
        <v>789</v>
      </c>
      <c r="AL889">
        <v>699</v>
      </c>
      <c r="AM889">
        <v>3</v>
      </c>
      <c r="AN889">
        <v>37</v>
      </c>
      <c r="AO889">
        <v>165</v>
      </c>
      <c r="AQ889">
        <v>114</v>
      </c>
      <c r="AR889">
        <v>383</v>
      </c>
      <c r="AS889">
        <v>856</v>
      </c>
      <c r="AU889">
        <v>439</v>
      </c>
      <c r="AV889">
        <v>47</v>
      </c>
      <c r="AW889">
        <v>67</v>
      </c>
      <c r="AX889">
        <v>173</v>
      </c>
      <c r="AY889">
        <v>116</v>
      </c>
      <c r="AZ889">
        <v>108</v>
      </c>
    </row>
    <row r="890" spans="1:52">
      <c r="A890" t="str">
        <f t="shared" si="68"/>
        <v>2018</v>
      </c>
      <c r="B890" t="str">
        <f t="shared" si="69"/>
        <v>June</v>
      </c>
      <c r="C890" s="2">
        <v>43257</v>
      </c>
      <c r="D890" s="1" t="str">
        <f t="shared" si="65"/>
        <v>OK</v>
      </c>
      <c r="E890">
        <f t="shared" si="66"/>
        <v>1</v>
      </c>
      <c r="F890">
        <f t="shared" si="67"/>
        <v>0</v>
      </c>
      <c r="G890" s="13">
        <v>43257</v>
      </c>
      <c r="I890">
        <v>355</v>
      </c>
      <c r="J890">
        <v>271</v>
      </c>
      <c r="K890">
        <v>206</v>
      </c>
      <c r="L890">
        <v>369</v>
      </c>
      <c r="M890">
        <v>62</v>
      </c>
      <c r="O890">
        <v>16</v>
      </c>
      <c r="P890">
        <v>564</v>
      </c>
      <c r="Q890">
        <v>338</v>
      </c>
      <c r="R890">
        <v>82</v>
      </c>
      <c r="S890">
        <v>254</v>
      </c>
      <c r="T890">
        <v>85</v>
      </c>
      <c r="U890">
        <v>28</v>
      </c>
      <c r="V890">
        <v>187</v>
      </c>
      <c r="W890">
        <v>499</v>
      </c>
      <c r="X890">
        <v>107</v>
      </c>
      <c r="Z890">
        <v>366</v>
      </c>
      <c r="AA890">
        <v>2</v>
      </c>
      <c r="AB890">
        <v>442</v>
      </c>
      <c r="AC890">
        <v>199</v>
      </c>
      <c r="AD890">
        <v>10</v>
      </c>
      <c r="AE890">
        <v>536</v>
      </c>
      <c r="AF890">
        <v>889</v>
      </c>
      <c r="AG890">
        <v>439</v>
      </c>
      <c r="AH890">
        <v>76</v>
      </c>
      <c r="AI890">
        <v>145</v>
      </c>
      <c r="AJ890">
        <v>47</v>
      </c>
      <c r="AK890">
        <v>933</v>
      </c>
      <c r="AL890">
        <v>736</v>
      </c>
      <c r="AM890">
        <v>10</v>
      </c>
      <c r="AN890">
        <v>15</v>
      </c>
      <c r="AO890">
        <v>175</v>
      </c>
      <c r="AQ890">
        <v>135</v>
      </c>
      <c r="AR890">
        <v>406</v>
      </c>
      <c r="AS890">
        <v>1021</v>
      </c>
      <c r="AU890">
        <v>475</v>
      </c>
      <c r="AV890">
        <v>49</v>
      </c>
      <c r="AW890">
        <v>53</v>
      </c>
      <c r="AX890">
        <v>175</v>
      </c>
      <c r="AY890">
        <v>103</v>
      </c>
      <c r="AZ890">
        <v>117</v>
      </c>
    </row>
    <row r="891" spans="1:52">
      <c r="A891" t="str">
        <f t="shared" si="68"/>
        <v>2018</v>
      </c>
      <c r="B891" t="str">
        <f t="shared" si="69"/>
        <v>June</v>
      </c>
      <c r="C891" s="2">
        <v>43258</v>
      </c>
      <c r="D891" s="1" t="str">
        <f t="shared" si="65"/>
        <v>OK</v>
      </c>
      <c r="E891">
        <f t="shared" si="66"/>
        <v>1</v>
      </c>
      <c r="F891">
        <f t="shared" si="67"/>
        <v>0</v>
      </c>
      <c r="G891" s="13">
        <v>43258</v>
      </c>
      <c r="I891">
        <v>383</v>
      </c>
      <c r="J891">
        <v>288</v>
      </c>
      <c r="K891">
        <v>286</v>
      </c>
      <c r="L891">
        <v>412</v>
      </c>
      <c r="M891">
        <v>84</v>
      </c>
      <c r="O891">
        <v>18</v>
      </c>
      <c r="P891">
        <v>636</v>
      </c>
      <c r="Q891">
        <v>427</v>
      </c>
      <c r="R891">
        <v>93</v>
      </c>
      <c r="S891">
        <v>238</v>
      </c>
      <c r="T891">
        <v>86</v>
      </c>
      <c r="U891">
        <v>42</v>
      </c>
      <c r="V891">
        <v>196</v>
      </c>
      <c r="W891">
        <v>586</v>
      </c>
      <c r="X891">
        <v>108</v>
      </c>
      <c r="Z891">
        <v>357</v>
      </c>
      <c r="AA891">
        <v>7</v>
      </c>
      <c r="AB891">
        <v>482</v>
      </c>
      <c r="AC891">
        <v>244</v>
      </c>
      <c r="AD891">
        <v>17</v>
      </c>
      <c r="AE891">
        <v>563</v>
      </c>
      <c r="AF891">
        <v>1007</v>
      </c>
      <c r="AG891">
        <v>573</v>
      </c>
      <c r="AH891">
        <v>84</v>
      </c>
      <c r="AI891">
        <v>178</v>
      </c>
      <c r="AJ891">
        <v>51</v>
      </c>
      <c r="AK891">
        <v>1070</v>
      </c>
      <c r="AL891">
        <v>847</v>
      </c>
      <c r="AM891">
        <v>5</v>
      </c>
      <c r="AN891">
        <v>28</v>
      </c>
      <c r="AO891">
        <v>201</v>
      </c>
      <c r="AQ891">
        <v>163</v>
      </c>
      <c r="AR891">
        <v>477</v>
      </c>
      <c r="AS891">
        <v>1179</v>
      </c>
      <c r="AU891">
        <v>502</v>
      </c>
      <c r="AV891">
        <v>49</v>
      </c>
      <c r="AW891">
        <v>92</v>
      </c>
      <c r="AX891">
        <v>191</v>
      </c>
      <c r="AY891">
        <v>133</v>
      </c>
      <c r="AZ891">
        <v>135</v>
      </c>
    </row>
    <row r="892" spans="1:52">
      <c r="A892" t="str">
        <f t="shared" si="68"/>
        <v>2018</v>
      </c>
      <c r="B892" t="str">
        <f t="shared" si="69"/>
        <v>June</v>
      </c>
      <c r="C892" s="2">
        <v>43259</v>
      </c>
      <c r="D892" s="1" t="str">
        <f t="shared" si="65"/>
        <v>OK</v>
      </c>
      <c r="E892">
        <f t="shared" si="66"/>
        <v>1</v>
      </c>
      <c r="F892">
        <f t="shared" si="67"/>
        <v>0</v>
      </c>
      <c r="G892" s="13">
        <v>43259</v>
      </c>
      <c r="I892">
        <v>415</v>
      </c>
      <c r="J892">
        <v>273</v>
      </c>
      <c r="K892">
        <v>275</v>
      </c>
      <c r="L892">
        <v>371</v>
      </c>
      <c r="M892">
        <v>87</v>
      </c>
      <c r="O892">
        <v>20</v>
      </c>
      <c r="P892">
        <v>591</v>
      </c>
      <c r="Q892">
        <v>425</v>
      </c>
      <c r="R892">
        <v>77</v>
      </c>
      <c r="S892">
        <v>247</v>
      </c>
      <c r="T892">
        <v>95</v>
      </c>
      <c r="U892">
        <v>41</v>
      </c>
      <c r="V892">
        <v>184</v>
      </c>
      <c r="W892">
        <v>515</v>
      </c>
      <c r="X892">
        <v>116</v>
      </c>
      <c r="Z892">
        <v>623</v>
      </c>
      <c r="AA892">
        <v>9</v>
      </c>
      <c r="AB892">
        <v>511</v>
      </c>
      <c r="AC892">
        <v>305</v>
      </c>
      <c r="AD892">
        <v>41</v>
      </c>
      <c r="AE892">
        <v>601</v>
      </c>
      <c r="AF892">
        <v>975</v>
      </c>
      <c r="AG892">
        <v>627</v>
      </c>
      <c r="AH892">
        <v>107</v>
      </c>
      <c r="AI892">
        <v>273</v>
      </c>
      <c r="AJ892">
        <v>87</v>
      </c>
      <c r="AK892">
        <v>1159</v>
      </c>
      <c r="AL892">
        <v>1005</v>
      </c>
      <c r="AM892">
        <v>9</v>
      </c>
      <c r="AN892">
        <v>20</v>
      </c>
      <c r="AO892">
        <v>188</v>
      </c>
      <c r="AQ892">
        <v>225</v>
      </c>
      <c r="AR892">
        <v>464</v>
      </c>
      <c r="AS892">
        <v>1281</v>
      </c>
      <c r="AU892">
        <v>704</v>
      </c>
      <c r="AV892">
        <v>76</v>
      </c>
      <c r="AW892">
        <v>105</v>
      </c>
      <c r="AX892">
        <v>158</v>
      </c>
      <c r="AY892">
        <v>173</v>
      </c>
      <c r="AZ892">
        <v>206</v>
      </c>
    </row>
    <row r="893" spans="1:52">
      <c r="A893" t="str">
        <f t="shared" si="68"/>
        <v>2018</v>
      </c>
      <c r="B893" t="str">
        <f t="shared" si="69"/>
        <v>June</v>
      </c>
      <c r="C893" s="2">
        <v>43260</v>
      </c>
      <c r="D893" s="1" t="str">
        <f t="shared" si="65"/>
        <v>OK</v>
      </c>
      <c r="E893">
        <f t="shared" si="66"/>
        <v>0</v>
      </c>
      <c r="F893">
        <f t="shared" si="67"/>
        <v>1</v>
      </c>
      <c r="G893" s="13">
        <v>43260</v>
      </c>
      <c r="I893">
        <v>258</v>
      </c>
      <c r="J893">
        <v>108</v>
      </c>
      <c r="K893">
        <v>433</v>
      </c>
      <c r="L893">
        <v>177</v>
      </c>
      <c r="M893">
        <v>161</v>
      </c>
      <c r="O893">
        <v>21</v>
      </c>
      <c r="P893">
        <v>289</v>
      </c>
      <c r="Q893">
        <v>288</v>
      </c>
      <c r="R893">
        <v>55</v>
      </c>
      <c r="S893">
        <v>186</v>
      </c>
      <c r="T893">
        <v>71</v>
      </c>
      <c r="U893">
        <v>19</v>
      </c>
      <c r="V893">
        <v>81</v>
      </c>
      <c r="W893">
        <v>337</v>
      </c>
      <c r="X893">
        <v>237</v>
      </c>
      <c r="Z893">
        <v>452</v>
      </c>
      <c r="AA893">
        <v>43</v>
      </c>
      <c r="AB893">
        <v>314</v>
      </c>
      <c r="AC893">
        <v>702</v>
      </c>
      <c r="AD893">
        <v>53</v>
      </c>
      <c r="AE893">
        <v>261</v>
      </c>
      <c r="AF893">
        <v>618</v>
      </c>
      <c r="AG893">
        <v>869</v>
      </c>
      <c r="AH893">
        <v>98</v>
      </c>
      <c r="AI893">
        <v>397</v>
      </c>
      <c r="AJ893">
        <v>60</v>
      </c>
      <c r="AK893">
        <v>1243</v>
      </c>
      <c r="AL893">
        <v>1087</v>
      </c>
      <c r="AM893">
        <v>11</v>
      </c>
      <c r="AN893">
        <v>35</v>
      </c>
      <c r="AO893">
        <v>158</v>
      </c>
      <c r="AQ893">
        <v>249</v>
      </c>
      <c r="AR893">
        <v>258</v>
      </c>
      <c r="AS893">
        <v>1530</v>
      </c>
      <c r="AU893">
        <v>848</v>
      </c>
      <c r="AV893">
        <v>211</v>
      </c>
      <c r="AW893">
        <v>240</v>
      </c>
      <c r="AX893">
        <v>115</v>
      </c>
      <c r="AY893">
        <v>94</v>
      </c>
      <c r="AZ893">
        <v>340</v>
      </c>
    </row>
    <row r="894" spans="1:52">
      <c r="A894" t="str">
        <f t="shared" si="68"/>
        <v>2018</v>
      </c>
      <c r="B894" t="str">
        <f t="shared" si="69"/>
        <v>June</v>
      </c>
      <c r="C894" s="2">
        <v>43261</v>
      </c>
      <c r="D894" s="1" t="str">
        <f t="shared" si="65"/>
        <v>OK</v>
      </c>
      <c r="E894">
        <f t="shared" si="66"/>
        <v>0</v>
      </c>
      <c r="F894">
        <f t="shared" si="67"/>
        <v>1</v>
      </c>
      <c r="G894" s="13">
        <v>43261</v>
      </c>
      <c r="I894">
        <v>210</v>
      </c>
      <c r="J894">
        <v>87</v>
      </c>
      <c r="K894">
        <v>351</v>
      </c>
      <c r="L894">
        <v>142</v>
      </c>
      <c r="M894">
        <v>113</v>
      </c>
      <c r="O894">
        <v>25</v>
      </c>
      <c r="P894">
        <v>243</v>
      </c>
      <c r="Q894">
        <v>221</v>
      </c>
      <c r="R894">
        <v>27</v>
      </c>
      <c r="S894">
        <v>143</v>
      </c>
      <c r="T894">
        <v>100</v>
      </c>
      <c r="U894">
        <v>13</v>
      </c>
      <c r="V894">
        <v>65</v>
      </c>
      <c r="W894">
        <v>244</v>
      </c>
      <c r="X894">
        <v>168</v>
      </c>
      <c r="Z894">
        <v>287</v>
      </c>
      <c r="AA894">
        <v>32</v>
      </c>
      <c r="AB894">
        <v>290</v>
      </c>
      <c r="AC894">
        <v>527</v>
      </c>
      <c r="AD894">
        <v>22</v>
      </c>
      <c r="AE894">
        <v>244</v>
      </c>
      <c r="AF894">
        <v>478</v>
      </c>
      <c r="AG894">
        <v>755</v>
      </c>
      <c r="AH894">
        <v>88</v>
      </c>
      <c r="AI894">
        <v>419</v>
      </c>
      <c r="AJ894">
        <v>38</v>
      </c>
      <c r="AK894">
        <v>951</v>
      </c>
      <c r="AL894">
        <v>801</v>
      </c>
      <c r="AM894">
        <v>5</v>
      </c>
      <c r="AN894">
        <v>14</v>
      </c>
      <c r="AO894">
        <v>104</v>
      </c>
      <c r="AQ894">
        <v>207</v>
      </c>
      <c r="AR894">
        <v>166</v>
      </c>
      <c r="AS894">
        <v>1092</v>
      </c>
      <c r="AU894">
        <v>733</v>
      </c>
      <c r="AV894">
        <v>163</v>
      </c>
      <c r="AW894">
        <v>274</v>
      </c>
      <c r="AX894">
        <v>79</v>
      </c>
      <c r="AY894">
        <v>78</v>
      </c>
      <c r="AZ894">
        <v>288</v>
      </c>
    </row>
    <row r="895" spans="1:52">
      <c r="A895" t="str">
        <f t="shared" si="68"/>
        <v>2018</v>
      </c>
      <c r="B895" t="str">
        <f t="shared" si="69"/>
        <v>June</v>
      </c>
      <c r="C895" s="2">
        <v>43262</v>
      </c>
      <c r="D895" s="1" t="str">
        <f t="shared" si="65"/>
        <v>OK</v>
      </c>
      <c r="E895">
        <f t="shared" si="66"/>
        <v>1</v>
      </c>
      <c r="F895">
        <f t="shared" si="67"/>
        <v>0</v>
      </c>
      <c r="G895" s="13">
        <v>43262</v>
      </c>
      <c r="I895">
        <v>321</v>
      </c>
      <c r="J895">
        <v>210</v>
      </c>
      <c r="K895">
        <v>179</v>
      </c>
      <c r="L895">
        <v>323</v>
      </c>
      <c r="M895">
        <v>65</v>
      </c>
      <c r="O895">
        <v>8</v>
      </c>
      <c r="P895">
        <v>505</v>
      </c>
      <c r="Q895">
        <v>370</v>
      </c>
      <c r="R895">
        <v>88</v>
      </c>
      <c r="S895">
        <v>215</v>
      </c>
      <c r="T895">
        <v>75</v>
      </c>
      <c r="U895">
        <v>26</v>
      </c>
      <c r="V895">
        <v>149</v>
      </c>
      <c r="W895">
        <v>430</v>
      </c>
      <c r="X895">
        <v>89</v>
      </c>
      <c r="Z895">
        <v>253</v>
      </c>
      <c r="AA895">
        <v>2</v>
      </c>
      <c r="AB895">
        <v>488</v>
      </c>
      <c r="AC895">
        <v>217</v>
      </c>
      <c r="AD895">
        <v>16</v>
      </c>
      <c r="AE895">
        <v>544</v>
      </c>
      <c r="AF895">
        <v>899</v>
      </c>
      <c r="AG895">
        <v>507</v>
      </c>
      <c r="AH895">
        <v>70</v>
      </c>
      <c r="AI895">
        <v>115</v>
      </c>
      <c r="AJ895">
        <v>53</v>
      </c>
      <c r="AK895">
        <v>843</v>
      </c>
      <c r="AL895">
        <v>650</v>
      </c>
      <c r="AM895">
        <v>7</v>
      </c>
      <c r="AN895">
        <v>18</v>
      </c>
      <c r="AO895">
        <v>145</v>
      </c>
      <c r="AQ895">
        <v>107</v>
      </c>
      <c r="AR895">
        <v>332</v>
      </c>
      <c r="AS895">
        <v>900</v>
      </c>
      <c r="AU895">
        <v>384</v>
      </c>
      <c r="AV895">
        <v>50</v>
      </c>
      <c r="AW895">
        <v>41</v>
      </c>
      <c r="AX895">
        <v>133</v>
      </c>
      <c r="AY895">
        <v>111</v>
      </c>
      <c r="AZ895">
        <v>110</v>
      </c>
    </row>
    <row r="896" spans="1:52">
      <c r="A896" t="str">
        <f t="shared" si="68"/>
        <v>2018</v>
      </c>
      <c r="B896" t="str">
        <f t="shared" si="69"/>
        <v>June</v>
      </c>
      <c r="C896" s="2">
        <v>43263</v>
      </c>
      <c r="D896" s="1" t="str">
        <f t="shared" si="65"/>
        <v>OK</v>
      </c>
      <c r="E896">
        <f t="shared" si="66"/>
        <v>1</v>
      </c>
      <c r="F896">
        <f t="shared" si="67"/>
        <v>0</v>
      </c>
      <c r="G896" s="13">
        <v>43263</v>
      </c>
      <c r="I896">
        <v>187</v>
      </c>
      <c r="J896">
        <v>151</v>
      </c>
      <c r="K896">
        <v>72</v>
      </c>
      <c r="L896">
        <v>187</v>
      </c>
      <c r="M896">
        <v>40</v>
      </c>
      <c r="O896">
        <v>4</v>
      </c>
      <c r="P896">
        <v>310</v>
      </c>
      <c r="Q896">
        <v>224</v>
      </c>
      <c r="R896">
        <v>86</v>
      </c>
      <c r="S896">
        <v>136</v>
      </c>
      <c r="T896">
        <v>69</v>
      </c>
      <c r="U896">
        <v>12</v>
      </c>
      <c r="V896">
        <v>122</v>
      </c>
      <c r="W896">
        <v>302</v>
      </c>
      <c r="X896">
        <v>58</v>
      </c>
      <c r="Z896">
        <v>136</v>
      </c>
      <c r="AA896">
        <v>3</v>
      </c>
      <c r="AB896">
        <v>244</v>
      </c>
      <c r="AC896">
        <v>118</v>
      </c>
      <c r="AD896">
        <v>18</v>
      </c>
      <c r="AE896">
        <v>289</v>
      </c>
      <c r="AF896">
        <v>481</v>
      </c>
      <c r="AG896">
        <v>256</v>
      </c>
      <c r="AH896">
        <v>40</v>
      </c>
      <c r="AI896">
        <v>55</v>
      </c>
      <c r="AJ896">
        <v>47</v>
      </c>
      <c r="AK896">
        <v>496</v>
      </c>
      <c r="AL896">
        <v>356</v>
      </c>
      <c r="AM896">
        <v>6</v>
      </c>
      <c r="AN896">
        <v>7</v>
      </c>
      <c r="AO896">
        <v>94</v>
      </c>
      <c r="AQ896">
        <v>52</v>
      </c>
      <c r="AR896">
        <v>206</v>
      </c>
      <c r="AS896">
        <v>514</v>
      </c>
      <c r="AU896">
        <v>251</v>
      </c>
      <c r="AV896">
        <v>25</v>
      </c>
      <c r="AW896">
        <v>15</v>
      </c>
      <c r="AX896">
        <v>106</v>
      </c>
      <c r="AY896">
        <v>86</v>
      </c>
      <c r="AZ896">
        <v>56</v>
      </c>
    </row>
    <row r="897" spans="1:52">
      <c r="A897" t="str">
        <f t="shared" si="68"/>
        <v>2018</v>
      </c>
      <c r="B897" t="str">
        <f t="shared" si="69"/>
        <v>June</v>
      </c>
      <c r="C897" s="2">
        <v>43264</v>
      </c>
      <c r="D897" s="1" t="str">
        <f t="shared" ref="D897:D960" si="70">IF(C897=G897,"OK","Wrong date")</f>
        <v>OK</v>
      </c>
      <c r="E897">
        <f t="shared" ref="E897:E960" si="71">IF(OR(WEEKDAY(C897) = 1, WEEKDAY(C897) = 7), 0, 1)</f>
        <v>1</v>
      </c>
      <c r="F897">
        <f t="shared" ref="F897:F960" si="72">IF(OR(WEEKDAY(C897) = 1, WEEKDAY(C897) = 7), 1, 0)</f>
        <v>0</v>
      </c>
      <c r="G897" s="13">
        <v>43264</v>
      </c>
      <c r="I897">
        <v>337</v>
      </c>
      <c r="J897">
        <v>259</v>
      </c>
      <c r="K897">
        <v>201</v>
      </c>
      <c r="L897">
        <v>373</v>
      </c>
      <c r="M897">
        <v>65</v>
      </c>
      <c r="O897">
        <v>12</v>
      </c>
      <c r="P897">
        <v>564</v>
      </c>
      <c r="Q897">
        <v>378</v>
      </c>
      <c r="R897">
        <v>85</v>
      </c>
      <c r="S897">
        <v>263</v>
      </c>
      <c r="T897">
        <v>76</v>
      </c>
      <c r="U897">
        <v>37</v>
      </c>
      <c r="V897">
        <v>197</v>
      </c>
      <c r="W897">
        <v>501</v>
      </c>
      <c r="X897">
        <v>108</v>
      </c>
      <c r="Z897">
        <v>300</v>
      </c>
      <c r="AA897">
        <v>4</v>
      </c>
      <c r="AB897">
        <v>459</v>
      </c>
      <c r="AC897">
        <v>194</v>
      </c>
      <c r="AD897">
        <v>9</v>
      </c>
      <c r="AE897">
        <v>506</v>
      </c>
      <c r="AF897">
        <v>965</v>
      </c>
      <c r="AG897">
        <v>520</v>
      </c>
      <c r="AH897">
        <v>76</v>
      </c>
      <c r="AI897">
        <v>159</v>
      </c>
      <c r="AJ897">
        <v>53</v>
      </c>
      <c r="AK897">
        <v>940</v>
      </c>
      <c r="AL897">
        <v>727</v>
      </c>
      <c r="AM897">
        <v>2</v>
      </c>
      <c r="AN897">
        <v>26</v>
      </c>
      <c r="AO897">
        <v>219</v>
      </c>
      <c r="AQ897">
        <v>143</v>
      </c>
      <c r="AR897">
        <v>444</v>
      </c>
      <c r="AS897">
        <v>1001</v>
      </c>
      <c r="AU897">
        <v>462</v>
      </c>
      <c r="AV897">
        <v>57</v>
      </c>
      <c r="AW897">
        <v>45</v>
      </c>
      <c r="AX897">
        <v>169</v>
      </c>
      <c r="AY897">
        <v>99</v>
      </c>
      <c r="AZ897">
        <v>139</v>
      </c>
    </row>
    <row r="898" spans="1:52">
      <c r="A898" t="str">
        <f t="shared" si="68"/>
        <v>2018</v>
      </c>
      <c r="B898" t="str">
        <f t="shared" si="69"/>
        <v>June</v>
      </c>
      <c r="C898" s="2">
        <v>43265</v>
      </c>
      <c r="D898" s="1" t="str">
        <f t="shared" si="70"/>
        <v>OK</v>
      </c>
      <c r="E898">
        <f t="shared" si="71"/>
        <v>1</v>
      </c>
      <c r="F898">
        <f t="shared" si="72"/>
        <v>0</v>
      </c>
      <c r="G898" s="13">
        <v>43265</v>
      </c>
      <c r="I898">
        <v>427</v>
      </c>
      <c r="J898">
        <v>322</v>
      </c>
      <c r="K898">
        <v>293</v>
      </c>
      <c r="L898">
        <v>413</v>
      </c>
      <c r="M898">
        <v>85</v>
      </c>
      <c r="O898">
        <v>24</v>
      </c>
      <c r="P898">
        <v>698</v>
      </c>
      <c r="Q898">
        <v>410</v>
      </c>
      <c r="R898">
        <v>90</v>
      </c>
      <c r="S898">
        <v>283</v>
      </c>
      <c r="T898">
        <v>88</v>
      </c>
      <c r="U898">
        <v>34</v>
      </c>
      <c r="V898">
        <v>198</v>
      </c>
      <c r="W898">
        <v>589</v>
      </c>
      <c r="X898">
        <v>165</v>
      </c>
      <c r="Z898">
        <v>363</v>
      </c>
      <c r="AA898">
        <v>13</v>
      </c>
      <c r="AB898">
        <v>477</v>
      </c>
      <c r="AC898">
        <v>314</v>
      </c>
      <c r="AD898">
        <v>18</v>
      </c>
      <c r="AE898">
        <v>579</v>
      </c>
      <c r="AF898">
        <v>1077</v>
      </c>
      <c r="AG898">
        <v>657</v>
      </c>
      <c r="AH898">
        <v>93</v>
      </c>
      <c r="AI898">
        <v>202</v>
      </c>
      <c r="AJ898">
        <v>49</v>
      </c>
      <c r="AK898">
        <v>1158</v>
      </c>
      <c r="AL898">
        <v>937</v>
      </c>
      <c r="AM898">
        <v>13</v>
      </c>
      <c r="AN898">
        <v>25</v>
      </c>
      <c r="AO898">
        <v>236</v>
      </c>
      <c r="AQ898">
        <v>182</v>
      </c>
      <c r="AR898">
        <v>457</v>
      </c>
      <c r="AS898">
        <v>1295</v>
      </c>
      <c r="AU898">
        <v>622</v>
      </c>
      <c r="AV898">
        <v>75</v>
      </c>
      <c r="AW898">
        <v>85</v>
      </c>
      <c r="AX898">
        <v>207</v>
      </c>
      <c r="AY898">
        <v>138</v>
      </c>
      <c r="AZ898">
        <v>171</v>
      </c>
    </row>
    <row r="899" spans="1:52">
      <c r="A899" t="str">
        <f t="shared" si="68"/>
        <v>2018</v>
      </c>
      <c r="B899" t="str">
        <f t="shared" si="69"/>
        <v>June</v>
      </c>
      <c r="C899" s="2">
        <v>43266</v>
      </c>
      <c r="D899" s="1" t="str">
        <f t="shared" si="70"/>
        <v>OK</v>
      </c>
      <c r="E899">
        <f t="shared" si="71"/>
        <v>1</v>
      </c>
      <c r="F899">
        <f t="shared" si="72"/>
        <v>0</v>
      </c>
      <c r="G899" s="13">
        <v>43266</v>
      </c>
      <c r="I899">
        <v>360</v>
      </c>
      <c r="J899">
        <v>244</v>
      </c>
      <c r="K899">
        <v>282</v>
      </c>
      <c r="L899">
        <v>324</v>
      </c>
      <c r="M899">
        <v>80</v>
      </c>
      <c r="O899">
        <v>33</v>
      </c>
      <c r="P899">
        <v>532</v>
      </c>
      <c r="Q899">
        <v>372</v>
      </c>
      <c r="R899">
        <v>79</v>
      </c>
      <c r="S899">
        <v>259</v>
      </c>
      <c r="T899">
        <v>109</v>
      </c>
      <c r="U899">
        <v>45</v>
      </c>
      <c r="V899">
        <v>161</v>
      </c>
      <c r="W899">
        <v>532</v>
      </c>
      <c r="X899">
        <v>130</v>
      </c>
      <c r="Z899">
        <v>326</v>
      </c>
      <c r="AA899">
        <v>5</v>
      </c>
      <c r="AB899">
        <v>463</v>
      </c>
      <c r="AC899">
        <v>227</v>
      </c>
      <c r="AD899">
        <v>22</v>
      </c>
      <c r="AE899">
        <v>520</v>
      </c>
      <c r="AF899">
        <v>913</v>
      </c>
      <c r="AG899">
        <v>546</v>
      </c>
      <c r="AH899">
        <v>74</v>
      </c>
      <c r="AI899">
        <v>160</v>
      </c>
      <c r="AJ899">
        <v>82</v>
      </c>
      <c r="AK899">
        <v>1060</v>
      </c>
      <c r="AL899">
        <v>910</v>
      </c>
      <c r="AM899">
        <v>7</v>
      </c>
      <c r="AN899">
        <v>31</v>
      </c>
      <c r="AO899">
        <v>196</v>
      </c>
      <c r="AQ899">
        <v>114</v>
      </c>
      <c r="AR899">
        <v>378</v>
      </c>
      <c r="AS899">
        <v>1107</v>
      </c>
      <c r="AU899">
        <v>647</v>
      </c>
      <c r="AV899">
        <v>34</v>
      </c>
      <c r="AW899">
        <v>60</v>
      </c>
      <c r="AX899">
        <v>167</v>
      </c>
      <c r="AY899">
        <v>137</v>
      </c>
      <c r="AZ899">
        <v>131</v>
      </c>
    </row>
    <row r="900" spans="1:52">
      <c r="A900" t="str">
        <f t="shared" ref="A900:A963" si="73">TEXT(C900,"yyyy")</f>
        <v>2018</v>
      </c>
      <c r="B900" t="str">
        <f t="shared" ref="B900:B963" si="74">TEXT(C900,"mmmm")</f>
        <v>June</v>
      </c>
      <c r="C900" s="2">
        <v>43267</v>
      </c>
      <c r="D900" s="1" t="str">
        <f t="shared" si="70"/>
        <v>OK</v>
      </c>
      <c r="E900">
        <f t="shared" si="71"/>
        <v>0</v>
      </c>
      <c r="F900">
        <f t="shared" si="72"/>
        <v>1</v>
      </c>
      <c r="G900" s="13">
        <v>43267</v>
      </c>
      <c r="I900">
        <v>193</v>
      </c>
      <c r="J900">
        <v>76</v>
      </c>
      <c r="K900">
        <v>337</v>
      </c>
      <c r="L900">
        <v>168</v>
      </c>
      <c r="M900">
        <v>81</v>
      </c>
      <c r="O900">
        <v>14</v>
      </c>
      <c r="P900">
        <v>268</v>
      </c>
      <c r="Q900">
        <v>199</v>
      </c>
      <c r="R900">
        <v>45</v>
      </c>
      <c r="S900">
        <v>170</v>
      </c>
      <c r="T900">
        <v>64</v>
      </c>
      <c r="U900">
        <v>27</v>
      </c>
      <c r="V900">
        <v>62</v>
      </c>
      <c r="W900">
        <v>317</v>
      </c>
      <c r="X900">
        <v>170</v>
      </c>
      <c r="Z900">
        <v>315</v>
      </c>
      <c r="AA900">
        <v>43</v>
      </c>
      <c r="AB900">
        <v>269</v>
      </c>
      <c r="AC900">
        <v>505</v>
      </c>
      <c r="AD900">
        <v>43</v>
      </c>
      <c r="AE900">
        <v>208</v>
      </c>
      <c r="AF900">
        <v>513</v>
      </c>
      <c r="AG900">
        <v>632</v>
      </c>
      <c r="AH900">
        <v>90</v>
      </c>
      <c r="AI900">
        <v>364</v>
      </c>
      <c r="AJ900">
        <v>57</v>
      </c>
      <c r="AK900">
        <v>993</v>
      </c>
      <c r="AL900">
        <v>819</v>
      </c>
      <c r="AM900">
        <v>6</v>
      </c>
      <c r="AN900">
        <v>24</v>
      </c>
      <c r="AO900">
        <v>147</v>
      </c>
      <c r="AQ900">
        <v>174</v>
      </c>
      <c r="AR900">
        <v>224</v>
      </c>
      <c r="AS900">
        <v>1174</v>
      </c>
      <c r="AU900">
        <v>639</v>
      </c>
      <c r="AV900">
        <v>158</v>
      </c>
      <c r="AW900">
        <v>220</v>
      </c>
      <c r="AX900">
        <v>114</v>
      </c>
      <c r="AY900">
        <v>110</v>
      </c>
      <c r="AZ900">
        <v>209</v>
      </c>
    </row>
    <row r="901" spans="1:52">
      <c r="A901" t="str">
        <f t="shared" si="73"/>
        <v>2018</v>
      </c>
      <c r="B901" t="str">
        <f t="shared" si="74"/>
        <v>June</v>
      </c>
      <c r="C901" s="2">
        <v>43268</v>
      </c>
      <c r="D901" s="1" t="str">
        <f t="shared" si="70"/>
        <v>OK</v>
      </c>
      <c r="E901">
        <f t="shared" si="71"/>
        <v>0</v>
      </c>
      <c r="F901">
        <f t="shared" si="72"/>
        <v>1</v>
      </c>
      <c r="G901" s="13">
        <v>43268</v>
      </c>
      <c r="I901">
        <v>313</v>
      </c>
      <c r="J901">
        <v>107</v>
      </c>
      <c r="K901">
        <v>481</v>
      </c>
      <c r="L901">
        <v>164</v>
      </c>
      <c r="M901">
        <v>116</v>
      </c>
      <c r="O901">
        <v>40</v>
      </c>
      <c r="P901">
        <v>267</v>
      </c>
      <c r="Q901">
        <v>391</v>
      </c>
      <c r="R901">
        <v>37</v>
      </c>
      <c r="S901">
        <v>178</v>
      </c>
      <c r="T901">
        <v>80</v>
      </c>
      <c r="U901">
        <v>17</v>
      </c>
      <c r="V901">
        <v>76</v>
      </c>
      <c r="W901">
        <v>314</v>
      </c>
      <c r="X901">
        <v>234</v>
      </c>
      <c r="Z901">
        <v>311</v>
      </c>
      <c r="AA901">
        <v>44</v>
      </c>
      <c r="AB901">
        <v>363</v>
      </c>
      <c r="AC901">
        <v>637</v>
      </c>
      <c r="AD901">
        <v>22</v>
      </c>
      <c r="AE901">
        <v>306</v>
      </c>
      <c r="AF901">
        <v>667</v>
      </c>
      <c r="AG901">
        <v>913</v>
      </c>
      <c r="AH901">
        <v>65</v>
      </c>
      <c r="AI901">
        <v>573</v>
      </c>
      <c r="AJ901">
        <v>55</v>
      </c>
      <c r="AK901">
        <v>1223</v>
      </c>
      <c r="AL901">
        <v>941</v>
      </c>
      <c r="AM901">
        <v>9</v>
      </c>
      <c r="AN901">
        <v>19</v>
      </c>
      <c r="AO901">
        <v>158</v>
      </c>
      <c r="AQ901">
        <v>242</v>
      </c>
      <c r="AR901">
        <v>154</v>
      </c>
      <c r="AS901">
        <v>1523</v>
      </c>
      <c r="AU901">
        <v>806</v>
      </c>
      <c r="AV901">
        <v>183</v>
      </c>
      <c r="AW901">
        <v>320</v>
      </c>
      <c r="AX901">
        <v>61</v>
      </c>
      <c r="AY901">
        <v>94</v>
      </c>
      <c r="AZ901">
        <v>363</v>
      </c>
    </row>
    <row r="902" spans="1:52">
      <c r="A902" t="str">
        <f t="shared" si="73"/>
        <v>2018</v>
      </c>
      <c r="B902" t="str">
        <f t="shared" si="74"/>
        <v>June</v>
      </c>
      <c r="C902" s="2">
        <v>43269</v>
      </c>
      <c r="D902" s="1" t="str">
        <f t="shared" si="70"/>
        <v>OK</v>
      </c>
      <c r="E902">
        <f t="shared" si="71"/>
        <v>1</v>
      </c>
      <c r="F902">
        <f t="shared" si="72"/>
        <v>0</v>
      </c>
      <c r="G902" s="13">
        <v>43269</v>
      </c>
      <c r="I902">
        <v>363</v>
      </c>
      <c r="J902">
        <v>267</v>
      </c>
      <c r="K902">
        <v>199</v>
      </c>
      <c r="L902">
        <v>378</v>
      </c>
      <c r="M902">
        <v>51</v>
      </c>
      <c r="O902">
        <v>14</v>
      </c>
      <c r="P902">
        <v>597</v>
      </c>
      <c r="Q902">
        <v>395</v>
      </c>
      <c r="R902">
        <v>87</v>
      </c>
      <c r="S902">
        <v>232</v>
      </c>
      <c r="T902">
        <v>85</v>
      </c>
      <c r="U902">
        <v>100</v>
      </c>
      <c r="V902">
        <v>229</v>
      </c>
      <c r="W902">
        <v>493</v>
      </c>
      <c r="X902">
        <v>124</v>
      </c>
      <c r="Z902">
        <v>275</v>
      </c>
      <c r="AA902">
        <v>2</v>
      </c>
      <c r="AB902">
        <v>500</v>
      </c>
      <c r="AC902">
        <v>232</v>
      </c>
      <c r="AD902">
        <v>12</v>
      </c>
      <c r="AE902">
        <v>581</v>
      </c>
      <c r="AF902">
        <v>1006</v>
      </c>
      <c r="AG902">
        <v>590</v>
      </c>
      <c r="AH902">
        <v>88</v>
      </c>
      <c r="AI902">
        <v>181</v>
      </c>
      <c r="AJ902">
        <v>62</v>
      </c>
      <c r="AK902">
        <v>983</v>
      </c>
      <c r="AL902">
        <v>798</v>
      </c>
      <c r="AM902">
        <v>2</v>
      </c>
      <c r="AN902">
        <v>30</v>
      </c>
      <c r="AO902">
        <v>203</v>
      </c>
      <c r="AQ902">
        <v>172</v>
      </c>
      <c r="AR902">
        <v>395</v>
      </c>
      <c r="AS902">
        <v>994</v>
      </c>
      <c r="AU902">
        <v>480</v>
      </c>
      <c r="AV902">
        <v>52</v>
      </c>
      <c r="AW902">
        <v>75</v>
      </c>
      <c r="AX902">
        <v>177</v>
      </c>
      <c r="AY902">
        <v>118</v>
      </c>
      <c r="AZ902">
        <v>144</v>
      </c>
    </row>
    <row r="903" spans="1:52">
      <c r="A903" t="str">
        <f t="shared" si="73"/>
        <v>2018</v>
      </c>
      <c r="B903" t="str">
        <f t="shared" si="74"/>
        <v>June</v>
      </c>
      <c r="C903" s="2">
        <v>43270</v>
      </c>
      <c r="D903" s="1" t="str">
        <f t="shared" si="70"/>
        <v>OK</v>
      </c>
      <c r="E903">
        <f t="shared" si="71"/>
        <v>1</v>
      </c>
      <c r="F903">
        <f t="shared" si="72"/>
        <v>0</v>
      </c>
      <c r="G903" s="13">
        <v>43270</v>
      </c>
      <c r="I903">
        <v>326</v>
      </c>
      <c r="J903">
        <v>275</v>
      </c>
      <c r="K903">
        <v>224</v>
      </c>
      <c r="L903">
        <v>408</v>
      </c>
      <c r="M903">
        <v>72</v>
      </c>
      <c r="O903">
        <v>22</v>
      </c>
      <c r="P903">
        <v>591</v>
      </c>
      <c r="Q903">
        <v>374</v>
      </c>
      <c r="R903">
        <v>71</v>
      </c>
      <c r="S903">
        <v>139</v>
      </c>
      <c r="T903">
        <v>84</v>
      </c>
      <c r="U903">
        <v>117</v>
      </c>
      <c r="V903">
        <v>225</v>
      </c>
      <c r="W903">
        <v>531</v>
      </c>
      <c r="X903">
        <v>143</v>
      </c>
      <c r="Z903">
        <v>334</v>
      </c>
      <c r="AA903">
        <v>1</v>
      </c>
      <c r="AB903">
        <v>471</v>
      </c>
      <c r="AC903">
        <v>273</v>
      </c>
      <c r="AD903">
        <v>16</v>
      </c>
      <c r="AE903">
        <v>555</v>
      </c>
      <c r="AF903">
        <v>923</v>
      </c>
      <c r="AG903">
        <v>522</v>
      </c>
      <c r="AH903">
        <v>84</v>
      </c>
      <c r="AI903">
        <v>191</v>
      </c>
      <c r="AJ903">
        <v>46</v>
      </c>
      <c r="AK903">
        <v>992</v>
      </c>
      <c r="AL903">
        <v>758</v>
      </c>
      <c r="AM903">
        <v>4</v>
      </c>
      <c r="AN903">
        <v>18</v>
      </c>
      <c r="AO903">
        <v>177</v>
      </c>
      <c r="AQ903">
        <v>143</v>
      </c>
      <c r="AR903">
        <v>397</v>
      </c>
      <c r="AS903">
        <v>1112</v>
      </c>
      <c r="AU903">
        <v>486</v>
      </c>
      <c r="AV903">
        <v>72</v>
      </c>
      <c r="AW903">
        <v>71</v>
      </c>
      <c r="AX903">
        <v>166</v>
      </c>
      <c r="AY903">
        <v>141</v>
      </c>
      <c r="AZ903">
        <v>143</v>
      </c>
    </row>
    <row r="904" spans="1:52">
      <c r="A904" t="str">
        <f t="shared" si="73"/>
        <v>2018</v>
      </c>
      <c r="B904" t="str">
        <f t="shared" si="74"/>
        <v>June</v>
      </c>
      <c r="C904" s="2">
        <v>43271</v>
      </c>
      <c r="D904" s="1" t="str">
        <f t="shared" si="70"/>
        <v>OK</v>
      </c>
      <c r="E904">
        <f t="shared" si="71"/>
        <v>1</v>
      </c>
      <c r="F904">
        <f t="shared" si="72"/>
        <v>0</v>
      </c>
      <c r="G904" s="13">
        <v>43271</v>
      </c>
      <c r="I904">
        <v>295</v>
      </c>
      <c r="J904">
        <v>219</v>
      </c>
      <c r="K904">
        <v>153</v>
      </c>
      <c r="L904">
        <v>329</v>
      </c>
      <c r="M904">
        <v>37</v>
      </c>
      <c r="O904">
        <v>4</v>
      </c>
      <c r="P904">
        <v>536</v>
      </c>
      <c r="Q904">
        <v>312</v>
      </c>
      <c r="R904">
        <v>88</v>
      </c>
      <c r="S904">
        <v>117</v>
      </c>
      <c r="T904">
        <v>74</v>
      </c>
      <c r="U904">
        <v>113</v>
      </c>
      <c r="V904">
        <v>158</v>
      </c>
      <c r="W904">
        <v>434</v>
      </c>
      <c r="X904">
        <v>107</v>
      </c>
      <c r="Z904">
        <v>244</v>
      </c>
      <c r="AA904">
        <v>0</v>
      </c>
      <c r="AB904">
        <v>397</v>
      </c>
      <c r="AC904">
        <v>193</v>
      </c>
      <c r="AD904">
        <v>15</v>
      </c>
      <c r="AE904">
        <v>451</v>
      </c>
      <c r="AF904">
        <v>814</v>
      </c>
      <c r="AG904">
        <v>479</v>
      </c>
      <c r="AH904">
        <v>69</v>
      </c>
      <c r="AI904">
        <v>59</v>
      </c>
      <c r="AJ904">
        <v>46</v>
      </c>
      <c r="AK904">
        <v>823</v>
      </c>
      <c r="AL904">
        <v>617</v>
      </c>
      <c r="AM904">
        <v>8</v>
      </c>
      <c r="AN904">
        <v>13</v>
      </c>
      <c r="AO904">
        <v>158</v>
      </c>
      <c r="AQ904">
        <v>144</v>
      </c>
      <c r="AR904">
        <v>346</v>
      </c>
      <c r="AS904">
        <v>910</v>
      </c>
      <c r="AU904">
        <v>393</v>
      </c>
      <c r="AV904">
        <v>26</v>
      </c>
      <c r="AW904">
        <v>33</v>
      </c>
      <c r="AX904">
        <v>168</v>
      </c>
      <c r="AY904">
        <v>119</v>
      </c>
      <c r="AZ904">
        <v>111</v>
      </c>
    </row>
    <row r="905" spans="1:52">
      <c r="A905" t="str">
        <f t="shared" si="73"/>
        <v>2018</v>
      </c>
      <c r="B905" t="str">
        <f t="shared" si="74"/>
        <v>June</v>
      </c>
      <c r="C905" s="2">
        <v>43272</v>
      </c>
      <c r="D905" s="1" t="str">
        <f t="shared" si="70"/>
        <v>OK</v>
      </c>
      <c r="E905">
        <f t="shared" si="71"/>
        <v>1</v>
      </c>
      <c r="F905">
        <f t="shared" si="72"/>
        <v>0</v>
      </c>
      <c r="G905" s="13">
        <v>43272</v>
      </c>
      <c r="I905">
        <v>231</v>
      </c>
      <c r="J905">
        <v>222</v>
      </c>
      <c r="K905">
        <v>123</v>
      </c>
      <c r="L905">
        <v>245</v>
      </c>
      <c r="M905">
        <v>24</v>
      </c>
      <c r="O905">
        <v>10</v>
      </c>
      <c r="P905">
        <v>427</v>
      </c>
      <c r="Q905">
        <v>247</v>
      </c>
      <c r="R905">
        <v>83</v>
      </c>
      <c r="S905">
        <v>178</v>
      </c>
      <c r="T905">
        <v>85</v>
      </c>
      <c r="U905">
        <v>32</v>
      </c>
      <c r="V905">
        <v>140</v>
      </c>
      <c r="W905">
        <v>336</v>
      </c>
      <c r="X905">
        <v>115</v>
      </c>
      <c r="Z905">
        <v>156</v>
      </c>
      <c r="AA905">
        <v>0</v>
      </c>
      <c r="AB905">
        <v>257</v>
      </c>
      <c r="AC905">
        <v>172</v>
      </c>
      <c r="AD905">
        <v>14</v>
      </c>
      <c r="AE905">
        <v>320</v>
      </c>
      <c r="AF905">
        <v>504</v>
      </c>
      <c r="AG905">
        <v>277</v>
      </c>
      <c r="AH905">
        <v>46</v>
      </c>
      <c r="AI905">
        <v>29</v>
      </c>
      <c r="AJ905">
        <v>47</v>
      </c>
      <c r="AK905">
        <v>691</v>
      </c>
      <c r="AL905">
        <v>568</v>
      </c>
      <c r="AM905">
        <v>11</v>
      </c>
      <c r="AN905">
        <v>19</v>
      </c>
      <c r="AO905">
        <v>105</v>
      </c>
      <c r="AQ905">
        <v>100</v>
      </c>
      <c r="AR905">
        <v>268</v>
      </c>
      <c r="AS905">
        <v>747</v>
      </c>
      <c r="AU905">
        <v>358</v>
      </c>
      <c r="AV905">
        <v>9</v>
      </c>
      <c r="AW905">
        <v>19</v>
      </c>
      <c r="AX905">
        <v>141</v>
      </c>
      <c r="AY905">
        <v>97</v>
      </c>
      <c r="AZ905">
        <v>71</v>
      </c>
    </row>
    <row r="906" spans="1:52">
      <c r="A906" t="str">
        <f t="shared" si="73"/>
        <v>2018</v>
      </c>
      <c r="B906" t="str">
        <f t="shared" si="74"/>
        <v>June</v>
      </c>
      <c r="C906" s="2">
        <v>43273</v>
      </c>
      <c r="D906" s="1" t="str">
        <f t="shared" si="70"/>
        <v>OK</v>
      </c>
      <c r="E906">
        <f t="shared" si="71"/>
        <v>1</v>
      </c>
      <c r="F906">
        <f t="shared" si="72"/>
        <v>0</v>
      </c>
      <c r="G906" s="13">
        <v>43273</v>
      </c>
      <c r="I906">
        <v>289</v>
      </c>
      <c r="J906">
        <v>269</v>
      </c>
      <c r="K906">
        <v>276</v>
      </c>
      <c r="L906">
        <v>346</v>
      </c>
      <c r="M906">
        <v>93</v>
      </c>
      <c r="O906">
        <v>21</v>
      </c>
      <c r="P906">
        <v>567</v>
      </c>
      <c r="Q906">
        <v>354</v>
      </c>
      <c r="R906">
        <v>69</v>
      </c>
      <c r="S906">
        <v>245</v>
      </c>
      <c r="T906">
        <v>87</v>
      </c>
      <c r="U906">
        <v>84</v>
      </c>
      <c r="V906">
        <v>165</v>
      </c>
      <c r="W906">
        <v>501</v>
      </c>
      <c r="X906">
        <v>143</v>
      </c>
      <c r="Z906">
        <v>398</v>
      </c>
      <c r="AA906">
        <v>13</v>
      </c>
      <c r="AB906">
        <v>411</v>
      </c>
      <c r="AC906">
        <v>291</v>
      </c>
      <c r="AD906">
        <v>20</v>
      </c>
      <c r="AE906">
        <v>493</v>
      </c>
      <c r="AF906">
        <v>849</v>
      </c>
      <c r="AG906">
        <v>622</v>
      </c>
      <c r="AH906">
        <v>93</v>
      </c>
      <c r="AI906">
        <v>209</v>
      </c>
      <c r="AJ906">
        <v>47</v>
      </c>
      <c r="AK906">
        <v>1116</v>
      </c>
      <c r="AL906">
        <v>919</v>
      </c>
      <c r="AM906">
        <v>6</v>
      </c>
      <c r="AN906">
        <v>26</v>
      </c>
      <c r="AO906">
        <v>151</v>
      </c>
      <c r="AQ906">
        <v>170</v>
      </c>
      <c r="AR906">
        <v>390</v>
      </c>
      <c r="AS906">
        <v>1290</v>
      </c>
      <c r="AU906">
        <v>606</v>
      </c>
      <c r="AV906">
        <v>89</v>
      </c>
      <c r="AW906">
        <v>130</v>
      </c>
      <c r="AX906">
        <v>169</v>
      </c>
      <c r="AY906">
        <v>134</v>
      </c>
      <c r="AZ906">
        <v>166</v>
      </c>
    </row>
    <row r="907" spans="1:52">
      <c r="A907" t="str">
        <f t="shared" si="73"/>
        <v>2018</v>
      </c>
      <c r="B907" t="str">
        <f t="shared" si="74"/>
        <v>June</v>
      </c>
      <c r="C907" s="2">
        <v>43274</v>
      </c>
      <c r="D907" s="1" t="str">
        <f t="shared" si="70"/>
        <v>OK</v>
      </c>
      <c r="E907">
        <f t="shared" si="71"/>
        <v>0</v>
      </c>
      <c r="F907">
        <f t="shared" si="72"/>
        <v>1</v>
      </c>
      <c r="G907" s="13">
        <v>43274</v>
      </c>
      <c r="I907">
        <v>138</v>
      </c>
      <c r="J907">
        <v>82</v>
      </c>
      <c r="K907">
        <v>278</v>
      </c>
      <c r="L907">
        <v>161</v>
      </c>
      <c r="M907">
        <v>140</v>
      </c>
      <c r="O907">
        <v>17</v>
      </c>
      <c r="P907">
        <v>226</v>
      </c>
      <c r="Q907">
        <v>261</v>
      </c>
      <c r="R907">
        <v>44</v>
      </c>
      <c r="S907">
        <v>179</v>
      </c>
      <c r="T907">
        <v>76</v>
      </c>
      <c r="U907">
        <v>19</v>
      </c>
      <c r="V907">
        <v>69</v>
      </c>
      <c r="W907">
        <v>266</v>
      </c>
      <c r="X907">
        <v>149</v>
      </c>
      <c r="Z907">
        <v>323</v>
      </c>
      <c r="AA907">
        <v>25</v>
      </c>
      <c r="AB907">
        <v>362</v>
      </c>
      <c r="AC907">
        <v>505</v>
      </c>
      <c r="AD907">
        <v>30</v>
      </c>
      <c r="AE907">
        <v>179</v>
      </c>
      <c r="AF907">
        <v>575</v>
      </c>
      <c r="AG907">
        <v>670</v>
      </c>
      <c r="AH907">
        <v>119</v>
      </c>
      <c r="AI907">
        <v>308</v>
      </c>
      <c r="AJ907">
        <v>58</v>
      </c>
      <c r="AK907">
        <v>987</v>
      </c>
      <c r="AL907">
        <v>803</v>
      </c>
      <c r="AM907">
        <v>6</v>
      </c>
      <c r="AN907">
        <v>28</v>
      </c>
      <c r="AO907">
        <v>126</v>
      </c>
      <c r="AQ907">
        <v>176</v>
      </c>
      <c r="AR907">
        <v>222</v>
      </c>
      <c r="AS907">
        <v>1176</v>
      </c>
      <c r="AU907">
        <v>628</v>
      </c>
      <c r="AV907">
        <v>124</v>
      </c>
      <c r="AW907">
        <v>254</v>
      </c>
      <c r="AX907">
        <v>126</v>
      </c>
      <c r="AY907">
        <v>113</v>
      </c>
      <c r="AZ907">
        <v>230</v>
      </c>
    </row>
    <row r="908" spans="1:52">
      <c r="A908" t="str">
        <f t="shared" si="73"/>
        <v>2018</v>
      </c>
      <c r="B908" t="str">
        <f t="shared" si="74"/>
        <v>June</v>
      </c>
      <c r="C908" s="2">
        <v>43275</v>
      </c>
      <c r="D908" s="1" t="str">
        <f t="shared" si="70"/>
        <v>OK</v>
      </c>
      <c r="E908">
        <f t="shared" si="71"/>
        <v>0</v>
      </c>
      <c r="F908">
        <f t="shared" si="72"/>
        <v>1</v>
      </c>
      <c r="G908" s="13">
        <v>43275</v>
      </c>
      <c r="I908">
        <v>215</v>
      </c>
      <c r="J908">
        <v>70</v>
      </c>
      <c r="K908">
        <v>317</v>
      </c>
      <c r="L908">
        <v>114</v>
      </c>
      <c r="M908">
        <v>83</v>
      </c>
      <c r="O908">
        <v>22</v>
      </c>
      <c r="P908">
        <v>226</v>
      </c>
      <c r="Q908">
        <v>248</v>
      </c>
      <c r="R908">
        <v>21</v>
      </c>
      <c r="S908">
        <v>146</v>
      </c>
      <c r="T908">
        <v>109</v>
      </c>
      <c r="U908">
        <v>25</v>
      </c>
      <c r="V908">
        <v>60</v>
      </c>
      <c r="W908">
        <v>271</v>
      </c>
      <c r="X908">
        <v>182</v>
      </c>
      <c r="Z908">
        <v>290</v>
      </c>
      <c r="AA908">
        <v>16</v>
      </c>
      <c r="AB908">
        <v>336</v>
      </c>
      <c r="AC908">
        <v>530</v>
      </c>
      <c r="AD908">
        <v>18</v>
      </c>
      <c r="AE908">
        <v>198</v>
      </c>
      <c r="AF908">
        <v>469</v>
      </c>
      <c r="AG908">
        <v>613</v>
      </c>
      <c r="AH908">
        <v>57</v>
      </c>
      <c r="AI908">
        <v>362</v>
      </c>
      <c r="AJ908">
        <v>44</v>
      </c>
      <c r="AK908">
        <v>794</v>
      </c>
      <c r="AL908">
        <v>609</v>
      </c>
      <c r="AM908">
        <v>2</v>
      </c>
      <c r="AN908">
        <v>15</v>
      </c>
      <c r="AO908">
        <v>134</v>
      </c>
      <c r="AQ908">
        <v>209</v>
      </c>
      <c r="AR908">
        <v>140</v>
      </c>
      <c r="AS908">
        <v>1007</v>
      </c>
      <c r="AU908">
        <v>487</v>
      </c>
      <c r="AV908">
        <v>107</v>
      </c>
      <c r="AW908">
        <v>237</v>
      </c>
      <c r="AX908">
        <v>65</v>
      </c>
      <c r="AY908">
        <v>65</v>
      </c>
      <c r="AZ908">
        <v>273</v>
      </c>
    </row>
    <row r="909" spans="1:52">
      <c r="A909" t="str">
        <f t="shared" si="73"/>
        <v>2018</v>
      </c>
      <c r="B909" t="str">
        <f t="shared" si="74"/>
        <v>June</v>
      </c>
      <c r="C909" s="2">
        <v>43276</v>
      </c>
      <c r="D909" s="1" t="str">
        <f t="shared" si="70"/>
        <v>OK</v>
      </c>
      <c r="E909">
        <f t="shared" si="71"/>
        <v>1</v>
      </c>
      <c r="F909">
        <f t="shared" si="72"/>
        <v>0</v>
      </c>
      <c r="G909" s="13">
        <v>43276</v>
      </c>
      <c r="I909">
        <v>188</v>
      </c>
      <c r="J909">
        <v>147</v>
      </c>
      <c r="K909">
        <v>81</v>
      </c>
      <c r="L909">
        <v>258</v>
      </c>
      <c r="M909">
        <v>43</v>
      </c>
      <c r="O909">
        <v>3</v>
      </c>
      <c r="P909">
        <v>381</v>
      </c>
      <c r="Q909">
        <v>222</v>
      </c>
      <c r="R909">
        <v>82</v>
      </c>
      <c r="S909">
        <v>165</v>
      </c>
      <c r="T909">
        <v>65</v>
      </c>
      <c r="U909">
        <v>19</v>
      </c>
      <c r="V909">
        <v>124</v>
      </c>
      <c r="W909">
        <v>325</v>
      </c>
      <c r="X909">
        <v>78</v>
      </c>
      <c r="Z909">
        <v>197</v>
      </c>
      <c r="AA909">
        <v>1</v>
      </c>
      <c r="AB909">
        <v>288</v>
      </c>
      <c r="AC909">
        <v>87</v>
      </c>
      <c r="AD909">
        <v>6</v>
      </c>
      <c r="AE909">
        <v>315</v>
      </c>
      <c r="AF909">
        <v>540</v>
      </c>
      <c r="AG909">
        <v>299</v>
      </c>
      <c r="AH909">
        <v>43</v>
      </c>
      <c r="AI909">
        <v>55</v>
      </c>
      <c r="AJ909">
        <v>42</v>
      </c>
      <c r="AK909">
        <v>590</v>
      </c>
      <c r="AL909">
        <v>465</v>
      </c>
      <c r="AM909">
        <v>6</v>
      </c>
      <c r="AN909">
        <v>15</v>
      </c>
      <c r="AO909">
        <v>118</v>
      </c>
      <c r="AQ909">
        <v>80</v>
      </c>
      <c r="AR909">
        <v>252</v>
      </c>
      <c r="AS909">
        <v>598</v>
      </c>
      <c r="AU909">
        <v>269</v>
      </c>
      <c r="AV909">
        <v>41</v>
      </c>
      <c r="AW909">
        <v>29</v>
      </c>
      <c r="AX909">
        <v>125</v>
      </c>
      <c r="AY909">
        <v>82</v>
      </c>
      <c r="AZ909">
        <v>65</v>
      </c>
    </row>
    <row r="910" spans="1:52">
      <c r="A910" t="str">
        <f t="shared" si="73"/>
        <v>2018</v>
      </c>
      <c r="B910" t="str">
        <f t="shared" si="74"/>
        <v>June</v>
      </c>
      <c r="C910" s="2">
        <v>43277</v>
      </c>
      <c r="D910" s="1" t="str">
        <f t="shared" si="70"/>
        <v>OK</v>
      </c>
      <c r="E910">
        <f t="shared" si="71"/>
        <v>1</v>
      </c>
      <c r="F910">
        <f t="shared" si="72"/>
        <v>0</v>
      </c>
      <c r="G910" s="13">
        <v>43277</v>
      </c>
      <c r="I910">
        <v>171</v>
      </c>
      <c r="J910">
        <v>159</v>
      </c>
      <c r="K910">
        <v>91</v>
      </c>
      <c r="L910">
        <v>235</v>
      </c>
      <c r="M910">
        <v>36</v>
      </c>
      <c r="O910">
        <v>11</v>
      </c>
      <c r="P910">
        <v>342</v>
      </c>
      <c r="Q910">
        <v>215</v>
      </c>
      <c r="R910">
        <v>61</v>
      </c>
      <c r="S910">
        <v>153</v>
      </c>
      <c r="T910">
        <v>60</v>
      </c>
      <c r="U910">
        <v>23</v>
      </c>
      <c r="V910">
        <v>125</v>
      </c>
      <c r="W910">
        <v>303</v>
      </c>
      <c r="X910">
        <v>60</v>
      </c>
      <c r="Z910">
        <v>215</v>
      </c>
      <c r="AA910">
        <v>0</v>
      </c>
      <c r="AB910">
        <v>301</v>
      </c>
      <c r="AC910">
        <v>93</v>
      </c>
      <c r="AD910">
        <v>11</v>
      </c>
      <c r="AE910">
        <v>325</v>
      </c>
      <c r="AF910">
        <v>516</v>
      </c>
      <c r="AG910">
        <v>301</v>
      </c>
      <c r="AH910">
        <v>43</v>
      </c>
      <c r="AI910">
        <v>63</v>
      </c>
      <c r="AJ910">
        <v>40</v>
      </c>
      <c r="AK910">
        <v>535</v>
      </c>
      <c r="AL910">
        <v>457</v>
      </c>
      <c r="AM910">
        <v>6</v>
      </c>
      <c r="AN910">
        <v>12</v>
      </c>
      <c r="AO910">
        <v>92</v>
      </c>
      <c r="AQ910">
        <v>86</v>
      </c>
      <c r="AR910">
        <v>226</v>
      </c>
      <c r="AS910">
        <v>559</v>
      </c>
      <c r="AU910">
        <v>296</v>
      </c>
      <c r="AV910">
        <v>16</v>
      </c>
      <c r="AW910">
        <v>29</v>
      </c>
      <c r="AX910">
        <v>121</v>
      </c>
      <c r="AY910">
        <v>80</v>
      </c>
      <c r="AZ910">
        <v>60</v>
      </c>
    </row>
    <row r="911" spans="1:52">
      <c r="A911" t="str">
        <f t="shared" si="73"/>
        <v>2018</v>
      </c>
      <c r="B911" t="str">
        <f t="shared" si="74"/>
        <v>June</v>
      </c>
      <c r="C911" s="2">
        <v>43278</v>
      </c>
      <c r="D911" s="1" t="str">
        <f t="shared" si="70"/>
        <v>OK</v>
      </c>
      <c r="E911">
        <f t="shared" si="71"/>
        <v>1</v>
      </c>
      <c r="F911">
        <f t="shared" si="72"/>
        <v>0</v>
      </c>
      <c r="G911" s="13">
        <v>43278</v>
      </c>
      <c r="I911">
        <v>329</v>
      </c>
      <c r="J911">
        <v>273</v>
      </c>
      <c r="K911">
        <v>256</v>
      </c>
      <c r="L911">
        <v>387</v>
      </c>
      <c r="M911">
        <v>79</v>
      </c>
      <c r="O911">
        <v>14</v>
      </c>
      <c r="P911">
        <v>636</v>
      </c>
      <c r="Q911">
        <v>375</v>
      </c>
      <c r="R911">
        <v>65</v>
      </c>
      <c r="S911">
        <v>250</v>
      </c>
      <c r="T911">
        <v>100</v>
      </c>
      <c r="U911">
        <v>50</v>
      </c>
      <c r="V911">
        <v>194</v>
      </c>
      <c r="W911">
        <v>534</v>
      </c>
      <c r="X911">
        <v>145</v>
      </c>
      <c r="Z911">
        <v>362</v>
      </c>
      <c r="AA911">
        <v>8</v>
      </c>
      <c r="AB911">
        <v>488</v>
      </c>
      <c r="AC911">
        <v>270</v>
      </c>
      <c r="AD911">
        <v>28</v>
      </c>
      <c r="AE911">
        <v>543</v>
      </c>
      <c r="AF911">
        <v>920</v>
      </c>
      <c r="AG911">
        <v>653</v>
      </c>
      <c r="AH911">
        <v>102</v>
      </c>
      <c r="AI911">
        <v>250</v>
      </c>
      <c r="AJ911">
        <v>42</v>
      </c>
      <c r="AK911">
        <v>1073</v>
      </c>
      <c r="AL911">
        <v>831</v>
      </c>
      <c r="AM911">
        <v>13</v>
      </c>
      <c r="AN911">
        <v>22</v>
      </c>
      <c r="AO911">
        <v>191</v>
      </c>
      <c r="AQ911">
        <v>196</v>
      </c>
      <c r="AR911">
        <v>402</v>
      </c>
      <c r="AS911">
        <v>1172</v>
      </c>
      <c r="AU911">
        <v>550</v>
      </c>
      <c r="AV911">
        <v>96</v>
      </c>
      <c r="AW911">
        <v>115</v>
      </c>
      <c r="AX911">
        <v>158</v>
      </c>
      <c r="AY911">
        <v>133</v>
      </c>
      <c r="AZ911">
        <v>149</v>
      </c>
    </row>
    <row r="912" spans="1:52">
      <c r="A912" t="str">
        <f t="shared" si="73"/>
        <v>2018</v>
      </c>
      <c r="B912" t="str">
        <f t="shared" si="74"/>
        <v>June</v>
      </c>
      <c r="C912" s="2">
        <v>43279</v>
      </c>
      <c r="D912" s="1" t="str">
        <f t="shared" si="70"/>
        <v>OK</v>
      </c>
      <c r="E912">
        <f t="shared" si="71"/>
        <v>1</v>
      </c>
      <c r="F912">
        <f t="shared" si="72"/>
        <v>0</v>
      </c>
      <c r="G912" s="13">
        <v>43279</v>
      </c>
      <c r="I912">
        <v>278</v>
      </c>
      <c r="J912">
        <v>230</v>
      </c>
      <c r="K912">
        <v>223</v>
      </c>
      <c r="L912">
        <v>367</v>
      </c>
      <c r="M912">
        <v>67</v>
      </c>
      <c r="O912">
        <v>10</v>
      </c>
      <c r="P912">
        <v>522</v>
      </c>
      <c r="Q912">
        <v>346</v>
      </c>
      <c r="R912">
        <v>81</v>
      </c>
      <c r="S912">
        <v>214</v>
      </c>
      <c r="T912">
        <v>98</v>
      </c>
      <c r="U912">
        <v>40</v>
      </c>
      <c r="V912">
        <v>172</v>
      </c>
      <c r="W912">
        <v>500</v>
      </c>
      <c r="X912">
        <v>128</v>
      </c>
      <c r="Z912">
        <v>351</v>
      </c>
      <c r="AA912">
        <v>5</v>
      </c>
      <c r="AB912">
        <v>457</v>
      </c>
      <c r="AC912">
        <v>262</v>
      </c>
      <c r="AD912">
        <v>18</v>
      </c>
      <c r="AE912">
        <v>521</v>
      </c>
      <c r="AF912">
        <v>855</v>
      </c>
      <c r="AG912">
        <v>524</v>
      </c>
      <c r="AH912">
        <v>79</v>
      </c>
      <c r="AI912">
        <v>153</v>
      </c>
      <c r="AJ912">
        <v>55</v>
      </c>
      <c r="AK912">
        <v>854</v>
      </c>
      <c r="AL912">
        <v>770</v>
      </c>
      <c r="AM912">
        <v>7</v>
      </c>
      <c r="AN912">
        <v>14</v>
      </c>
      <c r="AO912">
        <v>173</v>
      </c>
      <c r="AQ912">
        <v>156</v>
      </c>
      <c r="AR912">
        <v>361</v>
      </c>
      <c r="AS912">
        <v>919</v>
      </c>
      <c r="AU912">
        <v>491</v>
      </c>
      <c r="AV912">
        <v>38</v>
      </c>
      <c r="AW912">
        <v>74</v>
      </c>
      <c r="AX912">
        <v>165</v>
      </c>
      <c r="AY912">
        <v>105</v>
      </c>
      <c r="AZ912">
        <v>122</v>
      </c>
    </row>
    <row r="913" spans="1:52">
      <c r="A913" t="str">
        <f t="shared" si="73"/>
        <v>2018</v>
      </c>
      <c r="B913" t="str">
        <f t="shared" si="74"/>
        <v>June</v>
      </c>
      <c r="C913" s="2">
        <v>43280</v>
      </c>
      <c r="D913" s="1" t="str">
        <f t="shared" si="70"/>
        <v>OK</v>
      </c>
      <c r="E913">
        <f t="shared" si="71"/>
        <v>1</v>
      </c>
      <c r="F913">
        <f t="shared" si="72"/>
        <v>0</v>
      </c>
      <c r="G913" s="13">
        <v>43280</v>
      </c>
      <c r="I913">
        <v>220</v>
      </c>
      <c r="J913">
        <v>212</v>
      </c>
      <c r="K913">
        <v>220</v>
      </c>
      <c r="L913">
        <v>334</v>
      </c>
      <c r="M913">
        <v>67</v>
      </c>
      <c r="O913">
        <v>18</v>
      </c>
      <c r="P913">
        <v>506</v>
      </c>
      <c r="Q913">
        <v>323</v>
      </c>
      <c r="R913">
        <v>77</v>
      </c>
      <c r="S913">
        <v>216</v>
      </c>
      <c r="T913">
        <v>89</v>
      </c>
      <c r="U913">
        <v>35</v>
      </c>
      <c r="V913">
        <v>167</v>
      </c>
      <c r="W913">
        <v>468</v>
      </c>
      <c r="X913">
        <v>108</v>
      </c>
      <c r="Z913">
        <v>306</v>
      </c>
      <c r="AA913">
        <v>9</v>
      </c>
      <c r="AB913">
        <v>393</v>
      </c>
      <c r="AC913">
        <v>213</v>
      </c>
      <c r="AD913">
        <v>28</v>
      </c>
      <c r="AE913">
        <v>463</v>
      </c>
      <c r="AF913">
        <v>813</v>
      </c>
      <c r="AG913">
        <v>528</v>
      </c>
      <c r="AH913">
        <v>88</v>
      </c>
      <c r="AI913">
        <v>167</v>
      </c>
      <c r="AJ913">
        <v>66</v>
      </c>
      <c r="AK913">
        <v>920</v>
      </c>
      <c r="AL913">
        <v>768</v>
      </c>
      <c r="AM913">
        <v>6</v>
      </c>
      <c r="AN913">
        <v>21</v>
      </c>
      <c r="AO913">
        <v>167</v>
      </c>
      <c r="AQ913">
        <v>135</v>
      </c>
      <c r="AR913">
        <v>355</v>
      </c>
      <c r="AS913">
        <v>1027</v>
      </c>
      <c r="AT913">
        <v>145</v>
      </c>
      <c r="AU913">
        <v>533</v>
      </c>
      <c r="AV913">
        <v>76</v>
      </c>
      <c r="AW913">
        <v>67</v>
      </c>
      <c r="AX913">
        <v>140</v>
      </c>
      <c r="AY913">
        <v>124</v>
      </c>
      <c r="AZ913">
        <v>136</v>
      </c>
    </row>
    <row r="914" spans="1:52">
      <c r="A914" t="str">
        <f t="shared" si="73"/>
        <v>2018</v>
      </c>
      <c r="B914" t="str">
        <f t="shared" si="74"/>
        <v>June</v>
      </c>
      <c r="C914" s="2">
        <v>43281</v>
      </c>
      <c r="D914" s="1" t="str">
        <f t="shared" si="70"/>
        <v>OK</v>
      </c>
      <c r="E914">
        <f t="shared" si="71"/>
        <v>0</v>
      </c>
      <c r="F914">
        <f t="shared" si="72"/>
        <v>1</v>
      </c>
      <c r="G914" s="13">
        <v>43281</v>
      </c>
      <c r="I914">
        <v>213</v>
      </c>
      <c r="J914">
        <v>139</v>
      </c>
      <c r="K914">
        <v>293</v>
      </c>
      <c r="L914">
        <v>118</v>
      </c>
      <c r="M914">
        <v>124</v>
      </c>
      <c r="O914">
        <v>31</v>
      </c>
      <c r="P914">
        <v>284</v>
      </c>
      <c r="Q914">
        <v>230</v>
      </c>
      <c r="R914">
        <v>40</v>
      </c>
      <c r="S914">
        <v>182</v>
      </c>
      <c r="T914">
        <v>87</v>
      </c>
      <c r="U914">
        <v>15</v>
      </c>
      <c r="V914">
        <v>64</v>
      </c>
      <c r="W914">
        <v>292</v>
      </c>
      <c r="X914">
        <v>194</v>
      </c>
      <c r="Z914">
        <v>297</v>
      </c>
      <c r="AA914">
        <v>18</v>
      </c>
      <c r="AB914">
        <v>288</v>
      </c>
      <c r="AC914">
        <v>555</v>
      </c>
      <c r="AD914">
        <v>31</v>
      </c>
      <c r="AE914">
        <v>226</v>
      </c>
      <c r="AF914">
        <v>544</v>
      </c>
      <c r="AG914">
        <v>697</v>
      </c>
      <c r="AH914">
        <v>96</v>
      </c>
      <c r="AI914">
        <v>307</v>
      </c>
      <c r="AJ914">
        <v>44</v>
      </c>
      <c r="AK914">
        <v>1030</v>
      </c>
      <c r="AL914">
        <v>797</v>
      </c>
      <c r="AM914">
        <v>15</v>
      </c>
      <c r="AN914">
        <v>19</v>
      </c>
      <c r="AO914">
        <v>120</v>
      </c>
      <c r="AQ914">
        <v>238</v>
      </c>
      <c r="AR914">
        <v>173</v>
      </c>
      <c r="AS914">
        <v>1285</v>
      </c>
      <c r="AT914">
        <v>104</v>
      </c>
      <c r="AU914">
        <v>637</v>
      </c>
      <c r="AV914">
        <v>157</v>
      </c>
      <c r="AW914">
        <v>288</v>
      </c>
      <c r="AX914">
        <v>88</v>
      </c>
      <c r="AY914">
        <v>72</v>
      </c>
      <c r="AZ914">
        <v>252</v>
      </c>
    </row>
    <row r="915" spans="1:52">
      <c r="A915" t="str">
        <f t="shared" si="73"/>
        <v>2018</v>
      </c>
      <c r="B915" t="str">
        <f t="shared" si="74"/>
        <v>July</v>
      </c>
      <c r="C915" s="2">
        <v>43282</v>
      </c>
      <c r="D915" s="1" t="str">
        <f t="shared" si="70"/>
        <v>OK</v>
      </c>
      <c r="E915">
        <f t="shared" si="71"/>
        <v>0</v>
      </c>
      <c r="F915">
        <f t="shared" si="72"/>
        <v>1</v>
      </c>
      <c r="G915" s="13">
        <v>43282</v>
      </c>
      <c r="I915">
        <v>121</v>
      </c>
      <c r="J915">
        <v>77</v>
      </c>
      <c r="K915">
        <v>268</v>
      </c>
      <c r="L915">
        <v>96</v>
      </c>
      <c r="M915">
        <v>62</v>
      </c>
      <c r="O915">
        <v>19</v>
      </c>
      <c r="P915">
        <v>178</v>
      </c>
      <c r="Q915">
        <v>157</v>
      </c>
      <c r="R915">
        <v>25</v>
      </c>
      <c r="S915">
        <v>91</v>
      </c>
      <c r="T915">
        <v>51</v>
      </c>
      <c r="U915">
        <v>10</v>
      </c>
      <c r="V915">
        <v>38</v>
      </c>
      <c r="W915">
        <v>173</v>
      </c>
      <c r="X915">
        <v>163</v>
      </c>
      <c r="Z915">
        <v>218</v>
      </c>
      <c r="AA915">
        <v>18</v>
      </c>
      <c r="AB915">
        <v>190</v>
      </c>
      <c r="AC915">
        <v>400</v>
      </c>
      <c r="AD915">
        <v>5</v>
      </c>
      <c r="AE915">
        <v>184</v>
      </c>
      <c r="AF915">
        <v>320</v>
      </c>
      <c r="AG915">
        <v>543</v>
      </c>
      <c r="AH915">
        <v>65</v>
      </c>
      <c r="AI915">
        <v>182</v>
      </c>
      <c r="AJ915">
        <v>38</v>
      </c>
      <c r="AK915">
        <v>692</v>
      </c>
      <c r="AL915">
        <v>550</v>
      </c>
      <c r="AM915">
        <v>2</v>
      </c>
      <c r="AN915">
        <v>19</v>
      </c>
      <c r="AO915">
        <v>73</v>
      </c>
      <c r="AQ915">
        <v>138</v>
      </c>
      <c r="AR915">
        <v>81</v>
      </c>
      <c r="AS915">
        <v>912</v>
      </c>
      <c r="AT915">
        <v>89</v>
      </c>
      <c r="AU915">
        <v>429</v>
      </c>
      <c r="AV915">
        <v>78</v>
      </c>
      <c r="AW915">
        <v>199</v>
      </c>
      <c r="AX915">
        <v>52</v>
      </c>
      <c r="AY915">
        <v>49</v>
      </c>
      <c r="AZ915">
        <v>152</v>
      </c>
    </row>
    <row r="916" spans="1:52">
      <c r="A916" t="str">
        <f t="shared" si="73"/>
        <v>2018</v>
      </c>
      <c r="B916" t="str">
        <f t="shared" si="74"/>
        <v>July</v>
      </c>
      <c r="C916" s="2">
        <v>43283</v>
      </c>
      <c r="D916" s="1" t="str">
        <f t="shared" si="70"/>
        <v>OK</v>
      </c>
      <c r="E916">
        <f t="shared" si="71"/>
        <v>1</v>
      </c>
      <c r="F916">
        <f t="shared" si="72"/>
        <v>0</v>
      </c>
      <c r="G916" s="13">
        <v>43283</v>
      </c>
      <c r="I916">
        <v>290</v>
      </c>
      <c r="J916">
        <v>228</v>
      </c>
      <c r="K916">
        <v>182</v>
      </c>
      <c r="L916">
        <v>346</v>
      </c>
      <c r="M916">
        <v>60</v>
      </c>
      <c r="O916">
        <v>14</v>
      </c>
      <c r="P916">
        <v>544</v>
      </c>
      <c r="Q916">
        <v>350</v>
      </c>
      <c r="R916">
        <v>72</v>
      </c>
      <c r="S916">
        <v>224</v>
      </c>
      <c r="T916">
        <v>81</v>
      </c>
      <c r="U916">
        <v>35</v>
      </c>
      <c r="V916">
        <v>181</v>
      </c>
      <c r="W916">
        <v>491</v>
      </c>
      <c r="X916">
        <v>104</v>
      </c>
      <c r="Z916">
        <v>264</v>
      </c>
      <c r="AA916">
        <v>2</v>
      </c>
      <c r="AB916">
        <v>486</v>
      </c>
      <c r="AC916">
        <v>206</v>
      </c>
      <c r="AD916">
        <v>66</v>
      </c>
      <c r="AE916">
        <v>546</v>
      </c>
      <c r="AF916">
        <v>978</v>
      </c>
      <c r="AG916">
        <v>579</v>
      </c>
      <c r="AH916">
        <v>96</v>
      </c>
      <c r="AI916">
        <v>175</v>
      </c>
      <c r="AJ916">
        <v>50</v>
      </c>
      <c r="AK916">
        <v>899</v>
      </c>
      <c r="AL916">
        <v>672</v>
      </c>
      <c r="AM916">
        <v>11</v>
      </c>
      <c r="AN916">
        <v>22</v>
      </c>
      <c r="AO916">
        <v>189</v>
      </c>
      <c r="AQ916">
        <v>114</v>
      </c>
      <c r="AR916">
        <v>382</v>
      </c>
      <c r="AS916">
        <v>784</v>
      </c>
      <c r="AT916">
        <v>201</v>
      </c>
      <c r="AU916">
        <v>485</v>
      </c>
      <c r="AV916">
        <v>55</v>
      </c>
      <c r="AW916">
        <v>68</v>
      </c>
      <c r="AX916">
        <v>135</v>
      </c>
      <c r="AY916">
        <v>127</v>
      </c>
      <c r="AZ916">
        <v>114</v>
      </c>
    </row>
    <row r="917" spans="1:52">
      <c r="A917" t="str">
        <f t="shared" si="73"/>
        <v>2018</v>
      </c>
      <c r="B917" t="str">
        <f t="shared" si="74"/>
        <v>July</v>
      </c>
      <c r="C917" s="2">
        <v>43284</v>
      </c>
      <c r="D917" s="1" t="str">
        <f t="shared" si="70"/>
        <v>OK</v>
      </c>
      <c r="E917">
        <f t="shared" si="71"/>
        <v>1</v>
      </c>
      <c r="F917">
        <f t="shared" si="72"/>
        <v>0</v>
      </c>
      <c r="G917" s="13">
        <v>43284</v>
      </c>
      <c r="I917">
        <v>344</v>
      </c>
      <c r="J917">
        <v>283</v>
      </c>
      <c r="K917">
        <v>261</v>
      </c>
      <c r="L917">
        <v>405</v>
      </c>
      <c r="M917">
        <v>102</v>
      </c>
      <c r="O917">
        <v>18</v>
      </c>
      <c r="P917">
        <v>675</v>
      </c>
      <c r="Q917">
        <v>430</v>
      </c>
      <c r="R917">
        <v>73</v>
      </c>
      <c r="S917">
        <v>259</v>
      </c>
      <c r="T917">
        <v>108</v>
      </c>
      <c r="U917">
        <v>52</v>
      </c>
      <c r="V917">
        <v>186</v>
      </c>
      <c r="W917">
        <v>568</v>
      </c>
      <c r="X917">
        <v>143</v>
      </c>
      <c r="Z917">
        <v>406</v>
      </c>
      <c r="AA917">
        <v>29</v>
      </c>
      <c r="AB917">
        <v>551</v>
      </c>
      <c r="AC917">
        <v>392</v>
      </c>
      <c r="AD917">
        <v>25</v>
      </c>
      <c r="AE917">
        <v>606</v>
      </c>
      <c r="AF917">
        <v>1062</v>
      </c>
      <c r="AG917">
        <v>726</v>
      </c>
      <c r="AH917">
        <v>104</v>
      </c>
      <c r="AI917">
        <v>199</v>
      </c>
      <c r="AJ917">
        <v>59</v>
      </c>
      <c r="AK917">
        <v>1084</v>
      </c>
      <c r="AL917">
        <v>535</v>
      </c>
      <c r="AM917">
        <v>8</v>
      </c>
      <c r="AN917">
        <v>28</v>
      </c>
      <c r="AO917">
        <v>200</v>
      </c>
      <c r="AQ917">
        <v>189</v>
      </c>
      <c r="AR917">
        <v>439</v>
      </c>
      <c r="AS917">
        <v>775</v>
      </c>
      <c r="AT917">
        <v>203</v>
      </c>
      <c r="AU917">
        <v>589</v>
      </c>
      <c r="AV917">
        <v>77</v>
      </c>
      <c r="AW917">
        <v>104</v>
      </c>
      <c r="AX917">
        <v>194</v>
      </c>
      <c r="AY917">
        <v>138</v>
      </c>
      <c r="AZ917">
        <v>169</v>
      </c>
    </row>
    <row r="918" spans="1:52">
      <c r="A918" t="str">
        <f t="shared" si="73"/>
        <v>2018</v>
      </c>
      <c r="B918" t="str">
        <f t="shared" si="74"/>
        <v>July</v>
      </c>
      <c r="C918" s="2">
        <v>43285</v>
      </c>
      <c r="D918" s="1" t="str">
        <f t="shared" si="70"/>
        <v>OK</v>
      </c>
      <c r="E918">
        <f t="shared" si="71"/>
        <v>1</v>
      </c>
      <c r="F918">
        <f t="shared" si="72"/>
        <v>0</v>
      </c>
      <c r="G918" s="13">
        <v>43285</v>
      </c>
      <c r="I918">
        <v>319</v>
      </c>
      <c r="J918">
        <v>268</v>
      </c>
      <c r="K918">
        <v>255</v>
      </c>
      <c r="L918">
        <v>387</v>
      </c>
      <c r="M918">
        <v>86</v>
      </c>
      <c r="O918">
        <v>24</v>
      </c>
      <c r="P918">
        <v>596</v>
      </c>
      <c r="Q918">
        <v>398</v>
      </c>
      <c r="R918">
        <v>87</v>
      </c>
      <c r="S918">
        <v>213</v>
      </c>
      <c r="T918">
        <v>88</v>
      </c>
      <c r="U918">
        <v>65</v>
      </c>
      <c r="V918">
        <v>202</v>
      </c>
      <c r="W918">
        <v>547</v>
      </c>
      <c r="X918">
        <v>139</v>
      </c>
      <c r="Z918">
        <v>391</v>
      </c>
      <c r="AA918">
        <v>3</v>
      </c>
      <c r="AB918">
        <v>490</v>
      </c>
      <c r="AC918">
        <v>228</v>
      </c>
      <c r="AD918">
        <v>120</v>
      </c>
      <c r="AE918">
        <v>554</v>
      </c>
      <c r="AF918">
        <v>989</v>
      </c>
      <c r="AG918">
        <v>681</v>
      </c>
      <c r="AH918">
        <v>100</v>
      </c>
      <c r="AI918">
        <v>188</v>
      </c>
      <c r="AJ918">
        <v>44</v>
      </c>
      <c r="AK918">
        <v>1006</v>
      </c>
      <c r="AL918">
        <v>565</v>
      </c>
      <c r="AM918">
        <v>7</v>
      </c>
      <c r="AN918">
        <v>20</v>
      </c>
      <c r="AO918">
        <v>202</v>
      </c>
      <c r="AQ918">
        <v>156</v>
      </c>
      <c r="AR918">
        <v>414</v>
      </c>
      <c r="AS918">
        <v>744</v>
      </c>
      <c r="AT918">
        <v>180</v>
      </c>
      <c r="AU918">
        <v>627</v>
      </c>
      <c r="AV918">
        <v>67</v>
      </c>
      <c r="AW918">
        <v>85</v>
      </c>
      <c r="AX918">
        <v>143</v>
      </c>
      <c r="AY918">
        <v>146</v>
      </c>
      <c r="AZ918">
        <v>157</v>
      </c>
    </row>
    <row r="919" spans="1:52">
      <c r="A919" t="str">
        <f t="shared" si="73"/>
        <v>2018</v>
      </c>
      <c r="B919" t="str">
        <f t="shared" si="74"/>
        <v>July</v>
      </c>
      <c r="C919" s="2">
        <v>43286</v>
      </c>
      <c r="D919" s="1" t="str">
        <f t="shared" si="70"/>
        <v>OK</v>
      </c>
      <c r="E919">
        <f t="shared" si="71"/>
        <v>1</v>
      </c>
      <c r="F919">
        <f t="shared" si="72"/>
        <v>0</v>
      </c>
      <c r="G919" s="13">
        <v>43286</v>
      </c>
      <c r="I919">
        <v>321</v>
      </c>
      <c r="J919">
        <v>275</v>
      </c>
      <c r="K919">
        <v>236</v>
      </c>
      <c r="L919">
        <v>368</v>
      </c>
      <c r="M919">
        <v>86</v>
      </c>
      <c r="O919">
        <v>33</v>
      </c>
      <c r="P919">
        <v>605</v>
      </c>
      <c r="Q919">
        <v>398</v>
      </c>
      <c r="R919">
        <v>88</v>
      </c>
      <c r="S919">
        <v>245</v>
      </c>
      <c r="T919">
        <v>105</v>
      </c>
      <c r="U919">
        <v>53</v>
      </c>
      <c r="V919">
        <v>200</v>
      </c>
      <c r="W919">
        <v>516</v>
      </c>
      <c r="X919">
        <v>125</v>
      </c>
      <c r="Z919">
        <v>366</v>
      </c>
      <c r="AA919">
        <v>6</v>
      </c>
      <c r="AB919">
        <v>508</v>
      </c>
      <c r="AC919">
        <v>278</v>
      </c>
      <c r="AD919">
        <v>23</v>
      </c>
      <c r="AE919">
        <v>569</v>
      </c>
      <c r="AF919">
        <v>973</v>
      </c>
      <c r="AG919">
        <v>597</v>
      </c>
      <c r="AH919">
        <v>77</v>
      </c>
      <c r="AI919">
        <v>192</v>
      </c>
      <c r="AJ919">
        <v>55</v>
      </c>
      <c r="AK919">
        <v>988</v>
      </c>
      <c r="AL919">
        <v>545</v>
      </c>
      <c r="AM919">
        <v>7</v>
      </c>
      <c r="AN919">
        <v>41</v>
      </c>
      <c r="AO919">
        <v>187</v>
      </c>
      <c r="AQ919">
        <v>176</v>
      </c>
      <c r="AR919">
        <v>440</v>
      </c>
      <c r="AS919">
        <v>720</v>
      </c>
      <c r="AT919">
        <v>162</v>
      </c>
      <c r="AU919">
        <v>604</v>
      </c>
      <c r="AV919">
        <v>45</v>
      </c>
      <c r="AW919">
        <v>104</v>
      </c>
      <c r="AX919">
        <v>139</v>
      </c>
      <c r="AY919">
        <v>129</v>
      </c>
      <c r="AZ919">
        <v>138</v>
      </c>
    </row>
    <row r="920" spans="1:52">
      <c r="A920" t="str">
        <f t="shared" si="73"/>
        <v>2018</v>
      </c>
      <c r="B920" t="str">
        <f t="shared" si="74"/>
        <v>July</v>
      </c>
      <c r="C920" s="2">
        <v>43287</v>
      </c>
      <c r="D920" s="1" t="str">
        <f t="shared" si="70"/>
        <v>OK</v>
      </c>
      <c r="E920">
        <f t="shared" si="71"/>
        <v>1</v>
      </c>
      <c r="F920">
        <f t="shared" si="72"/>
        <v>0</v>
      </c>
      <c r="G920" s="13">
        <v>43287</v>
      </c>
      <c r="I920">
        <v>238</v>
      </c>
      <c r="J920">
        <v>248</v>
      </c>
      <c r="K920">
        <v>293</v>
      </c>
      <c r="L920">
        <v>340</v>
      </c>
      <c r="M920">
        <v>92</v>
      </c>
      <c r="O920">
        <v>22</v>
      </c>
      <c r="P920">
        <v>577</v>
      </c>
      <c r="Q920">
        <v>389</v>
      </c>
      <c r="R920">
        <v>74</v>
      </c>
      <c r="S920">
        <v>234</v>
      </c>
      <c r="T920">
        <v>97</v>
      </c>
      <c r="U920">
        <v>58</v>
      </c>
      <c r="V920">
        <v>185</v>
      </c>
      <c r="W920">
        <v>519</v>
      </c>
      <c r="X920">
        <v>102</v>
      </c>
      <c r="Z920">
        <v>294</v>
      </c>
      <c r="AA920">
        <v>11</v>
      </c>
      <c r="AB920">
        <v>454</v>
      </c>
      <c r="AC920">
        <v>277</v>
      </c>
      <c r="AD920">
        <v>23</v>
      </c>
      <c r="AE920">
        <v>518</v>
      </c>
      <c r="AF920">
        <v>901</v>
      </c>
      <c r="AG920">
        <v>658</v>
      </c>
      <c r="AH920">
        <v>102</v>
      </c>
      <c r="AI920">
        <v>223</v>
      </c>
      <c r="AJ920">
        <v>53</v>
      </c>
      <c r="AK920">
        <v>1036</v>
      </c>
      <c r="AL920">
        <v>562</v>
      </c>
      <c r="AM920">
        <v>8</v>
      </c>
      <c r="AN920">
        <v>28</v>
      </c>
      <c r="AO920">
        <v>178</v>
      </c>
      <c r="AQ920">
        <v>181</v>
      </c>
      <c r="AR920">
        <v>365</v>
      </c>
      <c r="AS920">
        <v>1077</v>
      </c>
      <c r="AT920">
        <v>191</v>
      </c>
      <c r="AU920">
        <v>780</v>
      </c>
      <c r="AV920">
        <v>76</v>
      </c>
      <c r="AW920">
        <v>93</v>
      </c>
      <c r="AX920">
        <v>177</v>
      </c>
      <c r="AY920">
        <v>119</v>
      </c>
      <c r="AZ920">
        <v>156</v>
      </c>
    </row>
    <row r="921" spans="1:52">
      <c r="A921" t="str">
        <f t="shared" si="73"/>
        <v>2018</v>
      </c>
      <c r="B921" t="str">
        <f t="shared" si="74"/>
        <v>July</v>
      </c>
      <c r="C921" s="2">
        <v>43288</v>
      </c>
      <c r="D921" s="1" t="str">
        <f t="shared" si="70"/>
        <v>OK</v>
      </c>
      <c r="E921">
        <f t="shared" si="71"/>
        <v>0</v>
      </c>
      <c r="F921">
        <f t="shared" si="72"/>
        <v>1</v>
      </c>
      <c r="G921" s="13">
        <v>43288</v>
      </c>
      <c r="I921">
        <v>181</v>
      </c>
      <c r="J921">
        <v>83</v>
      </c>
      <c r="K921">
        <v>272</v>
      </c>
      <c r="L921">
        <v>143</v>
      </c>
      <c r="M921">
        <v>102</v>
      </c>
      <c r="O921">
        <v>11</v>
      </c>
      <c r="P921">
        <v>191</v>
      </c>
      <c r="Q921">
        <v>247</v>
      </c>
      <c r="R921">
        <v>35</v>
      </c>
      <c r="S921">
        <v>126</v>
      </c>
      <c r="T921">
        <v>73</v>
      </c>
      <c r="U921">
        <v>21</v>
      </c>
      <c r="V921">
        <v>59</v>
      </c>
      <c r="W921">
        <v>266</v>
      </c>
      <c r="X921">
        <v>140</v>
      </c>
      <c r="Z921">
        <v>314</v>
      </c>
      <c r="AA921">
        <v>36</v>
      </c>
      <c r="AB921">
        <v>295</v>
      </c>
      <c r="AC921">
        <v>417</v>
      </c>
      <c r="AD921">
        <v>31</v>
      </c>
      <c r="AE921">
        <v>205</v>
      </c>
      <c r="AF921">
        <v>453</v>
      </c>
      <c r="AG921">
        <v>571</v>
      </c>
      <c r="AH921">
        <v>99</v>
      </c>
      <c r="AI921">
        <v>292</v>
      </c>
      <c r="AJ921">
        <v>57</v>
      </c>
      <c r="AK921">
        <v>978</v>
      </c>
      <c r="AL921">
        <v>363</v>
      </c>
      <c r="AM921">
        <v>8</v>
      </c>
      <c r="AN921">
        <v>17</v>
      </c>
      <c r="AO921">
        <v>128</v>
      </c>
      <c r="AQ921">
        <v>148</v>
      </c>
      <c r="AR921">
        <v>150</v>
      </c>
      <c r="AS921">
        <v>1034</v>
      </c>
      <c r="AT921">
        <v>80</v>
      </c>
      <c r="AU921">
        <v>612</v>
      </c>
      <c r="AV921">
        <v>61</v>
      </c>
      <c r="AW921">
        <v>250</v>
      </c>
      <c r="AX921">
        <v>60</v>
      </c>
      <c r="AY921">
        <v>78</v>
      </c>
      <c r="AZ921">
        <v>198</v>
      </c>
    </row>
    <row r="922" spans="1:52">
      <c r="A922" t="str">
        <f t="shared" si="73"/>
        <v>2018</v>
      </c>
      <c r="B922" t="str">
        <f t="shared" si="74"/>
        <v>July</v>
      </c>
      <c r="C922" s="2">
        <v>43289</v>
      </c>
      <c r="D922" s="1" t="str">
        <f t="shared" si="70"/>
        <v>OK</v>
      </c>
      <c r="E922">
        <f t="shared" si="71"/>
        <v>0</v>
      </c>
      <c r="F922">
        <f t="shared" si="72"/>
        <v>1</v>
      </c>
      <c r="G922" s="13">
        <v>43289</v>
      </c>
      <c r="I922">
        <v>182</v>
      </c>
      <c r="J922">
        <v>58</v>
      </c>
      <c r="K922">
        <v>244</v>
      </c>
      <c r="L922">
        <v>125</v>
      </c>
      <c r="M922">
        <v>81</v>
      </c>
      <c r="O922">
        <v>20</v>
      </c>
      <c r="P922">
        <v>168</v>
      </c>
      <c r="Q922">
        <v>203</v>
      </c>
      <c r="R922">
        <v>31</v>
      </c>
      <c r="S922">
        <v>128</v>
      </c>
      <c r="T922">
        <v>65</v>
      </c>
      <c r="U922">
        <v>9</v>
      </c>
      <c r="V922">
        <v>48</v>
      </c>
      <c r="W922">
        <v>217</v>
      </c>
      <c r="X922">
        <v>123</v>
      </c>
      <c r="Z922">
        <v>194</v>
      </c>
      <c r="AA922">
        <v>20</v>
      </c>
      <c r="AB922">
        <v>239</v>
      </c>
      <c r="AC922">
        <v>340</v>
      </c>
      <c r="AD922">
        <v>6</v>
      </c>
      <c r="AE922">
        <v>164</v>
      </c>
      <c r="AF922">
        <v>409</v>
      </c>
      <c r="AG922">
        <v>551</v>
      </c>
      <c r="AH922">
        <v>58</v>
      </c>
      <c r="AI922">
        <v>290</v>
      </c>
      <c r="AJ922">
        <v>49</v>
      </c>
      <c r="AK922">
        <v>769</v>
      </c>
      <c r="AL922">
        <v>571</v>
      </c>
      <c r="AM922">
        <v>14</v>
      </c>
      <c r="AN922">
        <v>28</v>
      </c>
      <c r="AO922">
        <v>112</v>
      </c>
      <c r="AQ922">
        <v>154</v>
      </c>
      <c r="AR922">
        <v>143</v>
      </c>
      <c r="AS922">
        <v>851</v>
      </c>
      <c r="AT922">
        <v>107</v>
      </c>
      <c r="AU922">
        <v>512</v>
      </c>
      <c r="AV922">
        <v>136</v>
      </c>
      <c r="AW922">
        <v>159</v>
      </c>
      <c r="AX922">
        <v>65</v>
      </c>
      <c r="AY922">
        <v>77</v>
      </c>
      <c r="AZ922">
        <v>202</v>
      </c>
    </row>
    <row r="923" spans="1:52">
      <c r="A923" t="str">
        <f t="shared" si="73"/>
        <v>2018</v>
      </c>
      <c r="B923" t="str">
        <f t="shared" si="74"/>
        <v>July</v>
      </c>
      <c r="C923" s="2">
        <v>43290</v>
      </c>
      <c r="D923" s="1" t="str">
        <f t="shared" si="70"/>
        <v>OK</v>
      </c>
      <c r="E923">
        <f t="shared" si="71"/>
        <v>1</v>
      </c>
      <c r="F923">
        <f t="shared" si="72"/>
        <v>0</v>
      </c>
      <c r="G923" s="13">
        <v>43290</v>
      </c>
      <c r="I923">
        <v>234</v>
      </c>
      <c r="J923">
        <v>205</v>
      </c>
      <c r="K923">
        <v>134</v>
      </c>
      <c r="L923">
        <v>270</v>
      </c>
      <c r="M923">
        <v>51</v>
      </c>
      <c r="O923">
        <v>14</v>
      </c>
      <c r="P923">
        <v>425</v>
      </c>
      <c r="Q923">
        <v>261</v>
      </c>
      <c r="R923">
        <v>83</v>
      </c>
      <c r="S923">
        <v>191</v>
      </c>
      <c r="T923">
        <v>85</v>
      </c>
      <c r="U923">
        <v>35</v>
      </c>
      <c r="V923">
        <v>177</v>
      </c>
      <c r="W923">
        <v>415</v>
      </c>
      <c r="X923">
        <v>62</v>
      </c>
      <c r="Z923">
        <v>124</v>
      </c>
      <c r="AA923">
        <v>8</v>
      </c>
      <c r="AB923">
        <v>341</v>
      </c>
      <c r="AC923">
        <v>132</v>
      </c>
      <c r="AD923">
        <v>22</v>
      </c>
      <c r="AE923">
        <v>424</v>
      </c>
      <c r="AF923">
        <v>684</v>
      </c>
      <c r="AG923">
        <v>343</v>
      </c>
      <c r="AH923">
        <v>84</v>
      </c>
      <c r="AI923">
        <v>78</v>
      </c>
      <c r="AJ923">
        <v>44</v>
      </c>
      <c r="AK923">
        <v>784</v>
      </c>
      <c r="AL923">
        <v>568</v>
      </c>
      <c r="AM923">
        <v>4</v>
      </c>
      <c r="AN923">
        <v>30</v>
      </c>
      <c r="AO923">
        <v>136</v>
      </c>
      <c r="AQ923">
        <v>82</v>
      </c>
      <c r="AR923">
        <v>302</v>
      </c>
      <c r="AS923">
        <v>702</v>
      </c>
      <c r="AT923">
        <v>111</v>
      </c>
      <c r="AU923">
        <v>406</v>
      </c>
      <c r="AV923">
        <v>71</v>
      </c>
      <c r="AW923">
        <v>59</v>
      </c>
      <c r="AX923">
        <v>132</v>
      </c>
      <c r="AY923">
        <v>117</v>
      </c>
      <c r="AZ923">
        <v>94</v>
      </c>
    </row>
    <row r="924" spans="1:52">
      <c r="A924" t="str">
        <f t="shared" si="73"/>
        <v>2018</v>
      </c>
      <c r="B924" t="str">
        <f t="shared" si="74"/>
        <v>July</v>
      </c>
      <c r="C924" s="2">
        <v>43291</v>
      </c>
      <c r="D924" s="1" t="str">
        <f t="shared" si="70"/>
        <v>OK</v>
      </c>
      <c r="E924">
        <f t="shared" si="71"/>
        <v>1</v>
      </c>
      <c r="F924">
        <f t="shared" si="72"/>
        <v>0</v>
      </c>
      <c r="G924" s="13">
        <v>43291</v>
      </c>
      <c r="I924">
        <v>207</v>
      </c>
      <c r="J924">
        <v>185</v>
      </c>
      <c r="K924">
        <v>121</v>
      </c>
      <c r="L924">
        <v>276</v>
      </c>
      <c r="M924">
        <v>49</v>
      </c>
      <c r="O924">
        <v>8</v>
      </c>
      <c r="P924">
        <v>442</v>
      </c>
      <c r="Q924">
        <v>241</v>
      </c>
      <c r="R924">
        <v>69</v>
      </c>
      <c r="S924">
        <v>177</v>
      </c>
      <c r="T924">
        <v>82</v>
      </c>
      <c r="U924">
        <v>32</v>
      </c>
      <c r="V924">
        <v>155</v>
      </c>
      <c r="W924">
        <v>411</v>
      </c>
      <c r="X924">
        <v>79</v>
      </c>
      <c r="Z924">
        <v>140</v>
      </c>
      <c r="AA924">
        <v>2</v>
      </c>
      <c r="AB924">
        <v>336</v>
      </c>
      <c r="AC924">
        <v>129</v>
      </c>
      <c r="AD924">
        <v>21</v>
      </c>
      <c r="AE924">
        <v>391</v>
      </c>
      <c r="AF924">
        <v>645</v>
      </c>
      <c r="AG924">
        <v>337</v>
      </c>
      <c r="AH924">
        <v>62</v>
      </c>
      <c r="AI924">
        <v>49</v>
      </c>
      <c r="AJ924">
        <v>50</v>
      </c>
      <c r="AK924">
        <v>740</v>
      </c>
      <c r="AL924">
        <v>652</v>
      </c>
      <c r="AM924">
        <v>11</v>
      </c>
      <c r="AN924">
        <v>23</v>
      </c>
      <c r="AO924">
        <v>146</v>
      </c>
      <c r="AQ924">
        <v>70</v>
      </c>
      <c r="AR924">
        <v>294</v>
      </c>
      <c r="AS924">
        <v>707</v>
      </c>
      <c r="AT924">
        <v>94</v>
      </c>
      <c r="AU924">
        <v>454</v>
      </c>
      <c r="AV924">
        <v>33</v>
      </c>
      <c r="AW924">
        <v>24</v>
      </c>
      <c r="AX924">
        <v>120</v>
      </c>
      <c r="AY924">
        <v>123</v>
      </c>
      <c r="AZ924">
        <v>89</v>
      </c>
    </row>
    <row r="925" spans="1:52">
      <c r="A925" t="str">
        <f t="shared" si="73"/>
        <v>2018</v>
      </c>
      <c r="B925" t="str">
        <f t="shared" si="74"/>
        <v>July</v>
      </c>
      <c r="C925" s="2">
        <v>43292</v>
      </c>
      <c r="D925" s="1" t="str">
        <f t="shared" si="70"/>
        <v>OK</v>
      </c>
      <c r="E925">
        <f t="shared" si="71"/>
        <v>1</v>
      </c>
      <c r="F925">
        <f t="shared" si="72"/>
        <v>0</v>
      </c>
      <c r="G925" s="13">
        <v>43292</v>
      </c>
      <c r="I925">
        <v>332</v>
      </c>
      <c r="J925">
        <v>255</v>
      </c>
      <c r="K925">
        <v>221</v>
      </c>
      <c r="L925">
        <v>351</v>
      </c>
      <c r="M925">
        <v>75</v>
      </c>
      <c r="O925">
        <v>12</v>
      </c>
      <c r="P925">
        <v>564</v>
      </c>
      <c r="Q925">
        <v>361</v>
      </c>
      <c r="R925">
        <v>74</v>
      </c>
      <c r="S925">
        <v>250</v>
      </c>
      <c r="T925">
        <v>93</v>
      </c>
      <c r="U925">
        <v>42</v>
      </c>
      <c r="V925">
        <v>171</v>
      </c>
      <c r="W925">
        <v>505</v>
      </c>
      <c r="X925">
        <v>111</v>
      </c>
      <c r="Z925">
        <v>265</v>
      </c>
      <c r="AA925">
        <v>10</v>
      </c>
      <c r="AB925">
        <v>487</v>
      </c>
      <c r="AC925">
        <v>236</v>
      </c>
      <c r="AD925">
        <v>26</v>
      </c>
      <c r="AE925">
        <v>516</v>
      </c>
      <c r="AF925">
        <v>903</v>
      </c>
      <c r="AG925">
        <v>552</v>
      </c>
      <c r="AH925">
        <v>65</v>
      </c>
      <c r="AI925">
        <v>154</v>
      </c>
      <c r="AJ925">
        <v>49</v>
      </c>
      <c r="AK925">
        <v>866</v>
      </c>
      <c r="AL925">
        <v>839</v>
      </c>
      <c r="AM925">
        <v>14</v>
      </c>
      <c r="AN925">
        <v>28</v>
      </c>
      <c r="AO925">
        <v>190</v>
      </c>
      <c r="AQ925">
        <v>178</v>
      </c>
      <c r="AR925">
        <v>371</v>
      </c>
      <c r="AS925">
        <v>1077</v>
      </c>
      <c r="AT925">
        <v>134</v>
      </c>
      <c r="AU925">
        <v>665</v>
      </c>
      <c r="AV925">
        <v>61</v>
      </c>
      <c r="AW925">
        <v>69</v>
      </c>
      <c r="AX925">
        <v>143</v>
      </c>
      <c r="AY925">
        <v>137</v>
      </c>
      <c r="AZ925">
        <v>160</v>
      </c>
    </row>
    <row r="926" spans="1:52">
      <c r="A926" t="str">
        <f t="shared" si="73"/>
        <v>2018</v>
      </c>
      <c r="B926" t="str">
        <f t="shared" si="74"/>
        <v>July</v>
      </c>
      <c r="C926" s="2">
        <v>43293</v>
      </c>
      <c r="D926" s="1" t="str">
        <f t="shared" si="70"/>
        <v>OK</v>
      </c>
      <c r="E926">
        <f t="shared" si="71"/>
        <v>1</v>
      </c>
      <c r="F926">
        <f t="shared" si="72"/>
        <v>0</v>
      </c>
      <c r="G926" s="13">
        <v>43293</v>
      </c>
      <c r="I926">
        <v>279</v>
      </c>
      <c r="J926">
        <v>251</v>
      </c>
      <c r="K926">
        <v>247</v>
      </c>
      <c r="L926">
        <v>365</v>
      </c>
      <c r="M926">
        <v>85</v>
      </c>
      <c r="O926">
        <v>15</v>
      </c>
      <c r="P926">
        <v>520</v>
      </c>
      <c r="Q926">
        <v>337</v>
      </c>
      <c r="R926">
        <v>70</v>
      </c>
      <c r="S926">
        <v>229</v>
      </c>
      <c r="T926">
        <v>81</v>
      </c>
      <c r="U926">
        <v>49</v>
      </c>
      <c r="V926">
        <v>183</v>
      </c>
      <c r="W926">
        <v>489</v>
      </c>
      <c r="X926">
        <v>111</v>
      </c>
      <c r="Z926">
        <v>242</v>
      </c>
      <c r="AA926">
        <v>12</v>
      </c>
      <c r="AB926">
        <v>490</v>
      </c>
      <c r="AC926">
        <v>296</v>
      </c>
      <c r="AD926">
        <v>26</v>
      </c>
      <c r="AE926">
        <v>526</v>
      </c>
      <c r="AF926">
        <v>871</v>
      </c>
      <c r="AG926">
        <v>637</v>
      </c>
      <c r="AH926">
        <v>79</v>
      </c>
      <c r="AI926">
        <v>260</v>
      </c>
      <c r="AJ926">
        <v>60</v>
      </c>
      <c r="AK926">
        <v>964</v>
      </c>
      <c r="AL926">
        <v>991</v>
      </c>
      <c r="AM926">
        <v>7</v>
      </c>
      <c r="AN926">
        <v>26</v>
      </c>
      <c r="AO926">
        <v>182</v>
      </c>
      <c r="AQ926">
        <v>187</v>
      </c>
      <c r="AR926">
        <v>372</v>
      </c>
      <c r="AS926">
        <v>1245</v>
      </c>
      <c r="AT926">
        <v>158</v>
      </c>
      <c r="AU926">
        <v>646</v>
      </c>
      <c r="AV926">
        <v>106</v>
      </c>
      <c r="AW926">
        <v>126</v>
      </c>
      <c r="AX926">
        <v>153</v>
      </c>
      <c r="AY926">
        <v>154</v>
      </c>
      <c r="AZ926">
        <v>163</v>
      </c>
    </row>
    <row r="927" spans="1:52">
      <c r="A927" t="str">
        <f t="shared" si="73"/>
        <v>2018</v>
      </c>
      <c r="B927" t="str">
        <f t="shared" si="74"/>
        <v>July</v>
      </c>
      <c r="C927" s="2">
        <v>43294</v>
      </c>
      <c r="D927" s="1" t="str">
        <f t="shared" si="70"/>
        <v>OK</v>
      </c>
      <c r="E927">
        <f t="shared" si="71"/>
        <v>1</v>
      </c>
      <c r="F927">
        <f t="shared" si="72"/>
        <v>0</v>
      </c>
      <c r="G927" s="13">
        <v>43294</v>
      </c>
      <c r="I927">
        <v>240</v>
      </c>
      <c r="J927">
        <v>222</v>
      </c>
      <c r="K927">
        <v>259</v>
      </c>
      <c r="L927">
        <v>297</v>
      </c>
      <c r="M927">
        <v>61</v>
      </c>
      <c r="O927">
        <v>22</v>
      </c>
      <c r="P927">
        <v>480</v>
      </c>
      <c r="Q927">
        <v>291</v>
      </c>
      <c r="R927">
        <v>72</v>
      </c>
      <c r="S927">
        <v>154</v>
      </c>
      <c r="T927">
        <v>95</v>
      </c>
      <c r="U927">
        <v>43</v>
      </c>
      <c r="V927">
        <v>157</v>
      </c>
      <c r="W927">
        <v>458</v>
      </c>
      <c r="X927">
        <v>123</v>
      </c>
      <c r="Z927">
        <v>230</v>
      </c>
      <c r="AA927">
        <v>45</v>
      </c>
      <c r="AB927">
        <v>444</v>
      </c>
      <c r="AC927">
        <v>231</v>
      </c>
      <c r="AD927">
        <v>20</v>
      </c>
      <c r="AE927">
        <v>442</v>
      </c>
      <c r="AF927">
        <v>758</v>
      </c>
      <c r="AG927">
        <v>489</v>
      </c>
      <c r="AH927">
        <v>84</v>
      </c>
      <c r="AI927">
        <v>206</v>
      </c>
      <c r="AJ927">
        <v>49</v>
      </c>
      <c r="AK927">
        <v>974</v>
      </c>
      <c r="AL927">
        <v>933</v>
      </c>
      <c r="AM927">
        <v>2</v>
      </c>
      <c r="AN927">
        <v>28</v>
      </c>
      <c r="AO927">
        <v>143</v>
      </c>
      <c r="AQ927">
        <v>154</v>
      </c>
      <c r="AR927">
        <v>356</v>
      </c>
      <c r="AS927">
        <v>1133</v>
      </c>
      <c r="AT927">
        <v>126</v>
      </c>
      <c r="AU927">
        <v>745</v>
      </c>
      <c r="AV927">
        <v>74</v>
      </c>
      <c r="AW927">
        <v>99</v>
      </c>
      <c r="AX927">
        <v>120</v>
      </c>
      <c r="AY927">
        <v>136</v>
      </c>
      <c r="AZ927">
        <v>179</v>
      </c>
    </row>
    <row r="928" spans="1:52">
      <c r="A928" t="str">
        <f t="shared" si="73"/>
        <v>2018</v>
      </c>
      <c r="B928" t="str">
        <f t="shared" si="74"/>
        <v>July</v>
      </c>
      <c r="C928" s="2">
        <v>43295</v>
      </c>
      <c r="D928" s="1" t="str">
        <f t="shared" si="70"/>
        <v>OK</v>
      </c>
      <c r="E928">
        <f t="shared" si="71"/>
        <v>0</v>
      </c>
      <c r="F928">
        <f t="shared" si="72"/>
        <v>1</v>
      </c>
      <c r="G928" s="13">
        <v>43295</v>
      </c>
      <c r="I928">
        <v>74</v>
      </c>
      <c r="J928">
        <v>78</v>
      </c>
      <c r="K928">
        <v>228</v>
      </c>
      <c r="L928">
        <v>121</v>
      </c>
      <c r="M928">
        <v>103</v>
      </c>
      <c r="O928">
        <v>17</v>
      </c>
      <c r="P928">
        <v>229</v>
      </c>
      <c r="Q928">
        <v>147</v>
      </c>
      <c r="R928">
        <v>29</v>
      </c>
      <c r="S928">
        <v>132</v>
      </c>
      <c r="T928">
        <v>84</v>
      </c>
      <c r="U928">
        <v>31</v>
      </c>
      <c r="V928">
        <v>56</v>
      </c>
      <c r="W928">
        <v>218</v>
      </c>
      <c r="X928">
        <v>161</v>
      </c>
      <c r="Z928">
        <v>179</v>
      </c>
      <c r="AA928">
        <v>45</v>
      </c>
      <c r="AB928">
        <v>159</v>
      </c>
      <c r="AC928">
        <v>355</v>
      </c>
      <c r="AD928">
        <v>25</v>
      </c>
      <c r="AE928">
        <v>158</v>
      </c>
      <c r="AF928">
        <v>337</v>
      </c>
      <c r="AG928">
        <v>442</v>
      </c>
      <c r="AH928">
        <v>62</v>
      </c>
      <c r="AI928">
        <v>181</v>
      </c>
      <c r="AJ928">
        <v>50</v>
      </c>
      <c r="AK928">
        <v>880</v>
      </c>
      <c r="AL928">
        <v>539</v>
      </c>
      <c r="AM928">
        <v>5</v>
      </c>
      <c r="AN928">
        <v>25</v>
      </c>
      <c r="AO928">
        <v>74</v>
      </c>
      <c r="AQ928">
        <v>136</v>
      </c>
      <c r="AR928">
        <v>145</v>
      </c>
      <c r="AS928">
        <v>763</v>
      </c>
      <c r="AT928">
        <v>41</v>
      </c>
      <c r="AU928">
        <v>500</v>
      </c>
      <c r="AV928">
        <v>93</v>
      </c>
      <c r="AW928">
        <v>182</v>
      </c>
      <c r="AX928">
        <v>53</v>
      </c>
      <c r="AY928">
        <v>85</v>
      </c>
      <c r="AZ928">
        <v>165</v>
      </c>
    </row>
    <row r="929" spans="1:52">
      <c r="A929" t="str">
        <f t="shared" si="73"/>
        <v>2018</v>
      </c>
      <c r="B929" t="str">
        <f t="shared" si="74"/>
        <v>July</v>
      </c>
      <c r="C929" s="2">
        <v>43296</v>
      </c>
      <c r="D929" s="1" t="str">
        <f t="shared" si="70"/>
        <v>OK</v>
      </c>
      <c r="E929">
        <f t="shared" si="71"/>
        <v>0</v>
      </c>
      <c r="F929">
        <f t="shared" si="72"/>
        <v>1</v>
      </c>
      <c r="G929" s="13">
        <v>43296</v>
      </c>
      <c r="I929">
        <v>187</v>
      </c>
      <c r="J929">
        <v>15</v>
      </c>
      <c r="K929">
        <v>19</v>
      </c>
      <c r="L929">
        <v>35</v>
      </c>
      <c r="M929">
        <v>20</v>
      </c>
      <c r="O929">
        <v>2</v>
      </c>
      <c r="P929">
        <v>46</v>
      </c>
      <c r="Q929">
        <v>31</v>
      </c>
      <c r="R929">
        <v>22</v>
      </c>
      <c r="S929">
        <v>61</v>
      </c>
      <c r="T929">
        <v>41</v>
      </c>
      <c r="U929">
        <v>0</v>
      </c>
      <c r="V929">
        <v>31</v>
      </c>
      <c r="W929">
        <v>58</v>
      </c>
      <c r="X929">
        <v>24</v>
      </c>
      <c r="Z929">
        <v>35</v>
      </c>
      <c r="AA929">
        <v>9</v>
      </c>
      <c r="AB929">
        <v>28</v>
      </c>
      <c r="AC929">
        <v>32</v>
      </c>
      <c r="AD929">
        <v>11</v>
      </c>
      <c r="AE929">
        <v>28</v>
      </c>
      <c r="AF929">
        <v>67</v>
      </c>
      <c r="AG929">
        <v>61</v>
      </c>
      <c r="AH929">
        <v>32</v>
      </c>
      <c r="AI929">
        <v>117</v>
      </c>
      <c r="AJ929">
        <v>16</v>
      </c>
      <c r="AK929">
        <v>474</v>
      </c>
      <c r="AL929">
        <v>123</v>
      </c>
      <c r="AM929">
        <v>4</v>
      </c>
      <c r="AN929">
        <v>18</v>
      </c>
      <c r="AO929">
        <v>21</v>
      </c>
      <c r="AQ929">
        <v>26</v>
      </c>
      <c r="AR929">
        <v>40</v>
      </c>
      <c r="AS929">
        <v>178</v>
      </c>
      <c r="AT929">
        <v>12</v>
      </c>
      <c r="AU929">
        <v>121</v>
      </c>
      <c r="AV929">
        <v>18</v>
      </c>
      <c r="AW929">
        <v>30</v>
      </c>
      <c r="AX929">
        <v>51</v>
      </c>
      <c r="AY929">
        <v>29</v>
      </c>
      <c r="AZ929">
        <v>30</v>
      </c>
    </row>
    <row r="930" spans="1:52">
      <c r="A930" t="str">
        <f t="shared" si="73"/>
        <v>2018</v>
      </c>
      <c r="B930" t="str">
        <f t="shared" si="74"/>
        <v>July</v>
      </c>
      <c r="C930" s="2">
        <v>43297</v>
      </c>
      <c r="D930" s="1" t="str">
        <f t="shared" si="70"/>
        <v>OK</v>
      </c>
      <c r="E930">
        <f t="shared" si="71"/>
        <v>1</v>
      </c>
      <c r="F930">
        <f t="shared" si="72"/>
        <v>0</v>
      </c>
      <c r="G930" s="13">
        <v>43297</v>
      </c>
      <c r="I930">
        <v>307</v>
      </c>
      <c r="J930">
        <v>217</v>
      </c>
      <c r="K930">
        <v>170</v>
      </c>
      <c r="L930">
        <v>305</v>
      </c>
      <c r="M930">
        <v>71</v>
      </c>
      <c r="O930">
        <v>15</v>
      </c>
      <c r="P930">
        <v>557</v>
      </c>
      <c r="Q930">
        <v>342</v>
      </c>
      <c r="R930">
        <v>101</v>
      </c>
      <c r="S930">
        <v>215</v>
      </c>
      <c r="T930">
        <v>76</v>
      </c>
      <c r="U930">
        <v>40</v>
      </c>
      <c r="V930">
        <v>160</v>
      </c>
      <c r="W930">
        <v>473</v>
      </c>
      <c r="X930">
        <v>95</v>
      </c>
      <c r="Z930">
        <v>171</v>
      </c>
      <c r="AA930">
        <v>16</v>
      </c>
      <c r="AB930">
        <v>380</v>
      </c>
      <c r="AC930">
        <v>171</v>
      </c>
      <c r="AD930">
        <v>14</v>
      </c>
      <c r="AE930">
        <v>445</v>
      </c>
      <c r="AF930">
        <v>804</v>
      </c>
      <c r="AG930">
        <v>517</v>
      </c>
      <c r="AH930">
        <v>72</v>
      </c>
      <c r="AI930">
        <v>195</v>
      </c>
      <c r="AJ930">
        <v>48</v>
      </c>
      <c r="AK930">
        <v>875</v>
      </c>
      <c r="AL930">
        <v>743</v>
      </c>
      <c r="AM930">
        <v>8</v>
      </c>
      <c r="AN930">
        <v>28</v>
      </c>
      <c r="AO930">
        <v>167</v>
      </c>
      <c r="AQ930">
        <v>102</v>
      </c>
      <c r="AR930">
        <v>408</v>
      </c>
      <c r="AS930">
        <v>955</v>
      </c>
      <c r="AT930">
        <v>117</v>
      </c>
      <c r="AU930">
        <v>547</v>
      </c>
      <c r="AV930">
        <v>131</v>
      </c>
      <c r="AW930">
        <v>66</v>
      </c>
      <c r="AX930">
        <v>121</v>
      </c>
      <c r="AY930">
        <v>113</v>
      </c>
      <c r="AZ930">
        <v>110</v>
      </c>
    </row>
    <row r="931" spans="1:52">
      <c r="A931" t="str">
        <f t="shared" si="73"/>
        <v>2018</v>
      </c>
      <c r="B931" t="str">
        <f t="shared" si="74"/>
        <v>July</v>
      </c>
      <c r="C931" s="2">
        <v>43298</v>
      </c>
      <c r="D931" s="1" t="str">
        <f t="shared" si="70"/>
        <v>OK</v>
      </c>
      <c r="E931">
        <f t="shared" si="71"/>
        <v>1</v>
      </c>
      <c r="F931">
        <f t="shared" si="72"/>
        <v>0</v>
      </c>
      <c r="G931" s="13">
        <v>43298</v>
      </c>
      <c r="I931">
        <v>305</v>
      </c>
      <c r="J931">
        <v>287</v>
      </c>
      <c r="K931">
        <v>246</v>
      </c>
      <c r="L931">
        <v>403</v>
      </c>
      <c r="M931">
        <v>126</v>
      </c>
      <c r="O931">
        <v>14</v>
      </c>
      <c r="P931">
        <v>656</v>
      </c>
      <c r="Q931">
        <v>484</v>
      </c>
      <c r="R931">
        <v>84</v>
      </c>
      <c r="S931">
        <v>289</v>
      </c>
      <c r="T931">
        <v>97</v>
      </c>
      <c r="U931">
        <v>51</v>
      </c>
      <c r="V931">
        <v>182</v>
      </c>
      <c r="W931">
        <v>620</v>
      </c>
      <c r="X931">
        <v>133</v>
      </c>
      <c r="Z931">
        <v>289</v>
      </c>
      <c r="AA931">
        <v>7</v>
      </c>
      <c r="AB931">
        <v>517</v>
      </c>
      <c r="AC931">
        <v>338</v>
      </c>
      <c r="AD931">
        <v>12</v>
      </c>
      <c r="AE931">
        <v>562</v>
      </c>
      <c r="AF931">
        <v>1062</v>
      </c>
      <c r="AG931">
        <v>679</v>
      </c>
      <c r="AH931">
        <v>105</v>
      </c>
      <c r="AI931">
        <v>221</v>
      </c>
      <c r="AJ931">
        <v>43</v>
      </c>
      <c r="AK931">
        <v>966</v>
      </c>
      <c r="AL931">
        <v>979</v>
      </c>
      <c r="AM931">
        <v>8</v>
      </c>
      <c r="AN931">
        <v>29</v>
      </c>
      <c r="AO931">
        <v>201</v>
      </c>
      <c r="AQ931">
        <v>183</v>
      </c>
      <c r="AR931">
        <v>484</v>
      </c>
      <c r="AS931">
        <v>1210</v>
      </c>
      <c r="AT931">
        <v>170</v>
      </c>
      <c r="AU931">
        <v>693</v>
      </c>
      <c r="AV931">
        <v>110</v>
      </c>
      <c r="AW931">
        <v>124</v>
      </c>
      <c r="AX931">
        <v>152</v>
      </c>
      <c r="AY931">
        <v>174</v>
      </c>
      <c r="AZ931">
        <v>172</v>
      </c>
    </row>
    <row r="932" spans="1:52">
      <c r="A932" t="str">
        <f t="shared" si="73"/>
        <v>2018</v>
      </c>
      <c r="B932" t="str">
        <f t="shared" si="74"/>
        <v>July</v>
      </c>
      <c r="C932" s="2">
        <v>43299</v>
      </c>
      <c r="D932" s="1" t="str">
        <f t="shared" si="70"/>
        <v>OK</v>
      </c>
      <c r="E932">
        <f t="shared" si="71"/>
        <v>1</v>
      </c>
      <c r="F932">
        <f t="shared" si="72"/>
        <v>0</v>
      </c>
      <c r="G932" s="13">
        <v>43299</v>
      </c>
      <c r="I932">
        <v>302</v>
      </c>
      <c r="J932">
        <v>271</v>
      </c>
      <c r="K932">
        <v>224</v>
      </c>
      <c r="L932">
        <v>382</v>
      </c>
      <c r="M932">
        <v>136</v>
      </c>
      <c r="O932">
        <v>8</v>
      </c>
      <c r="P932">
        <v>662</v>
      </c>
      <c r="Q932">
        <v>393</v>
      </c>
      <c r="R932">
        <v>101</v>
      </c>
      <c r="S932">
        <v>261</v>
      </c>
      <c r="T932">
        <v>73</v>
      </c>
      <c r="U932">
        <v>49</v>
      </c>
      <c r="V932">
        <v>227</v>
      </c>
      <c r="W932">
        <v>559</v>
      </c>
      <c r="X932">
        <v>162</v>
      </c>
      <c r="Z932">
        <v>239</v>
      </c>
      <c r="AA932">
        <v>6</v>
      </c>
      <c r="AB932">
        <v>464</v>
      </c>
      <c r="AC932">
        <v>270</v>
      </c>
      <c r="AD932">
        <v>34</v>
      </c>
      <c r="AE932">
        <v>532</v>
      </c>
      <c r="AF932">
        <v>973</v>
      </c>
      <c r="AG932">
        <v>601</v>
      </c>
      <c r="AH932">
        <v>99</v>
      </c>
      <c r="AI932">
        <v>210</v>
      </c>
      <c r="AJ932">
        <v>32</v>
      </c>
      <c r="AK932">
        <v>856</v>
      </c>
      <c r="AL932">
        <v>951</v>
      </c>
      <c r="AM932">
        <v>10</v>
      </c>
      <c r="AN932">
        <v>22</v>
      </c>
      <c r="AO932">
        <v>193</v>
      </c>
      <c r="AQ932">
        <v>139</v>
      </c>
      <c r="AR932">
        <v>476</v>
      </c>
      <c r="AS932">
        <v>1092</v>
      </c>
      <c r="AT932">
        <v>177</v>
      </c>
      <c r="AU932">
        <v>652</v>
      </c>
      <c r="AV932">
        <v>63</v>
      </c>
      <c r="AW932">
        <v>88</v>
      </c>
      <c r="AX932">
        <v>134</v>
      </c>
      <c r="AY932">
        <v>131</v>
      </c>
      <c r="AZ932">
        <v>162</v>
      </c>
    </row>
    <row r="933" spans="1:52">
      <c r="A933" t="str">
        <f t="shared" si="73"/>
        <v>2018</v>
      </c>
      <c r="B933" t="str">
        <f t="shared" si="74"/>
        <v>July</v>
      </c>
      <c r="C933" s="2">
        <v>43300</v>
      </c>
      <c r="D933" s="1" t="str">
        <f t="shared" si="70"/>
        <v>OK</v>
      </c>
      <c r="E933">
        <f t="shared" si="71"/>
        <v>1</v>
      </c>
      <c r="F933">
        <f t="shared" si="72"/>
        <v>0</v>
      </c>
      <c r="G933" s="13">
        <v>43300</v>
      </c>
      <c r="I933">
        <v>272</v>
      </c>
      <c r="J933">
        <v>253</v>
      </c>
      <c r="K933">
        <v>245</v>
      </c>
      <c r="L933">
        <v>311</v>
      </c>
      <c r="M933">
        <v>72</v>
      </c>
      <c r="O933">
        <v>5</v>
      </c>
      <c r="P933">
        <v>584</v>
      </c>
      <c r="Q933">
        <v>318</v>
      </c>
      <c r="R933">
        <v>81</v>
      </c>
      <c r="S933">
        <v>225</v>
      </c>
      <c r="T933">
        <v>90</v>
      </c>
      <c r="U933">
        <v>34</v>
      </c>
      <c r="V933">
        <v>176</v>
      </c>
      <c r="W933">
        <v>489</v>
      </c>
      <c r="X933">
        <v>122</v>
      </c>
      <c r="Z933">
        <v>244</v>
      </c>
      <c r="AA933">
        <v>5</v>
      </c>
      <c r="AB933">
        <v>422</v>
      </c>
      <c r="AC933">
        <v>183</v>
      </c>
      <c r="AD933">
        <v>21</v>
      </c>
      <c r="AE933">
        <v>460</v>
      </c>
      <c r="AF933">
        <v>779</v>
      </c>
      <c r="AG933">
        <v>469</v>
      </c>
      <c r="AH933">
        <v>95</v>
      </c>
      <c r="AI933">
        <v>139</v>
      </c>
      <c r="AJ933">
        <v>42</v>
      </c>
      <c r="AK933">
        <v>920</v>
      </c>
      <c r="AL933">
        <v>816</v>
      </c>
      <c r="AM933">
        <v>3</v>
      </c>
      <c r="AN933">
        <v>17</v>
      </c>
      <c r="AO933">
        <v>171</v>
      </c>
      <c r="AQ933">
        <v>112</v>
      </c>
      <c r="AR933">
        <v>412</v>
      </c>
      <c r="AS933">
        <v>1012</v>
      </c>
      <c r="AT933">
        <v>111</v>
      </c>
      <c r="AU933">
        <v>576</v>
      </c>
      <c r="AV933">
        <v>81</v>
      </c>
      <c r="AW933">
        <v>71</v>
      </c>
      <c r="AX933">
        <v>157</v>
      </c>
      <c r="AY933">
        <v>155</v>
      </c>
      <c r="AZ933">
        <v>101</v>
      </c>
    </row>
    <row r="934" spans="1:52">
      <c r="A934" t="str">
        <f t="shared" si="73"/>
        <v>2018</v>
      </c>
      <c r="B934" t="str">
        <f t="shared" si="74"/>
        <v>July</v>
      </c>
      <c r="C934" s="2">
        <v>43301</v>
      </c>
      <c r="D934" s="1" t="str">
        <f t="shared" si="70"/>
        <v>OK</v>
      </c>
      <c r="E934">
        <f t="shared" si="71"/>
        <v>1</v>
      </c>
      <c r="F934">
        <f t="shared" si="72"/>
        <v>0</v>
      </c>
      <c r="G934" s="13">
        <v>43301</v>
      </c>
      <c r="I934">
        <v>309</v>
      </c>
      <c r="J934">
        <v>232</v>
      </c>
      <c r="K934">
        <v>272</v>
      </c>
      <c r="L934">
        <v>349</v>
      </c>
      <c r="M934">
        <v>88</v>
      </c>
      <c r="O934">
        <v>17</v>
      </c>
      <c r="P934">
        <v>596</v>
      </c>
      <c r="Q934">
        <v>392</v>
      </c>
      <c r="R934">
        <v>86</v>
      </c>
      <c r="S934">
        <v>177</v>
      </c>
      <c r="T934">
        <v>99</v>
      </c>
      <c r="U934">
        <v>42</v>
      </c>
      <c r="V934">
        <v>164</v>
      </c>
      <c r="W934">
        <v>503</v>
      </c>
      <c r="X934">
        <v>111</v>
      </c>
      <c r="Z934">
        <v>232</v>
      </c>
      <c r="AA934">
        <v>8</v>
      </c>
      <c r="AB934">
        <v>428</v>
      </c>
      <c r="AC934">
        <v>233</v>
      </c>
      <c r="AD934">
        <v>30</v>
      </c>
      <c r="AE934">
        <v>470</v>
      </c>
      <c r="AF934">
        <v>878</v>
      </c>
      <c r="AG934">
        <v>563</v>
      </c>
      <c r="AH934">
        <v>90</v>
      </c>
      <c r="AI934">
        <v>191</v>
      </c>
      <c r="AJ934">
        <v>49</v>
      </c>
      <c r="AK934">
        <v>1020</v>
      </c>
      <c r="AL934">
        <v>977</v>
      </c>
      <c r="AM934">
        <v>5</v>
      </c>
      <c r="AN934">
        <v>42</v>
      </c>
      <c r="AO934">
        <v>179</v>
      </c>
      <c r="AQ934">
        <v>165</v>
      </c>
      <c r="AR934">
        <v>454</v>
      </c>
      <c r="AS934">
        <v>1099</v>
      </c>
      <c r="AT934">
        <v>136</v>
      </c>
      <c r="AU934">
        <v>775</v>
      </c>
      <c r="AV934">
        <v>95</v>
      </c>
      <c r="AW934">
        <v>76</v>
      </c>
      <c r="AX934">
        <v>140</v>
      </c>
      <c r="AY934">
        <v>155</v>
      </c>
      <c r="AZ934">
        <v>178</v>
      </c>
    </row>
    <row r="935" spans="1:52">
      <c r="A935" t="str">
        <f t="shared" si="73"/>
        <v>2018</v>
      </c>
      <c r="B935" t="str">
        <f t="shared" si="74"/>
        <v>July</v>
      </c>
      <c r="C935" s="2">
        <v>43302</v>
      </c>
      <c r="D935" s="1" t="str">
        <f t="shared" si="70"/>
        <v>OK</v>
      </c>
      <c r="E935">
        <f t="shared" si="71"/>
        <v>0</v>
      </c>
      <c r="F935">
        <f t="shared" si="72"/>
        <v>1</v>
      </c>
      <c r="G935" s="13">
        <v>43302</v>
      </c>
      <c r="I935">
        <v>210</v>
      </c>
      <c r="J935">
        <v>105</v>
      </c>
      <c r="K935">
        <v>345</v>
      </c>
      <c r="L935">
        <v>168</v>
      </c>
      <c r="M935">
        <v>127</v>
      </c>
      <c r="O935">
        <v>26</v>
      </c>
      <c r="P935">
        <v>242</v>
      </c>
      <c r="Q935">
        <v>264</v>
      </c>
      <c r="R935">
        <v>48</v>
      </c>
      <c r="S935">
        <v>192</v>
      </c>
      <c r="T935">
        <v>69</v>
      </c>
      <c r="U935">
        <v>27</v>
      </c>
      <c r="V935">
        <v>76</v>
      </c>
      <c r="W935">
        <v>324</v>
      </c>
      <c r="X935">
        <v>211</v>
      </c>
      <c r="Z935">
        <v>333</v>
      </c>
      <c r="AA935">
        <v>51</v>
      </c>
      <c r="AB935">
        <v>296</v>
      </c>
      <c r="AC935">
        <v>606</v>
      </c>
      <c r="AD935">
        <v>32</v>
      </c>
      <c r="AE935">
        <v>253</v>
      </c>
      <c r="AF935">
        <v>557</v>
      </c>
      <c r="AG935">
        <v>810</v>
      </c>
      <c r="AH935">
        <v>129</v>
      </c>
      <c r="AI935">
        <v>381</v>
      </c>
      <c r="AJ935">
        <v>42</v>
      </c>
      <c r="AK935">
        <v>1116</v>
      </c>
      <c r="AL935">
        <v>982</v>
      </c>
      <c r="AM935">
        <v>16</v>
      </c>
      <c r="AN935">
        <v>21</v>
      </c>
      <c r="AO935">
        <v>133</v>
      </c>
      <c r="AQ935">
        <v>221</v>
      </c>
      <c r="AR935">
        <v>220</v>
      </c>
      <c r="AS935">
        <v>1414</v>
      </c>
      <c r="AT935">
        <v>161</v>
      </c>
      <c r="AU935">
        <v>936</v>
      </c>
      <c r="AV935">
        <v>149</v>
      </c>
      <c r="AW935">
        <v>299</v>
      </c>
      <c r="AX935">
        <v>102</v>
      </c>
      <c r="AY935">
        <v>84</v>
      </c>
      <c r="AZ935">
        <v>271</v>
      </c>
    </row>
    <row r="936" spans="1:52">
      <c r="A936" t="str">
        <f t="shared" si="73"/>
        <v>2018</v>
      </c>
      <c r="B936" t="str">
        <f t="shared" si="74"/>
        <v>July</v>
      </c>
      <c r="C936" s="2">
        <v>43303</v>
      </c>
      <c r="D936" s="1" t="str">
        <f t="shared" si="70"/>
        <v>OK</v>
      </c>
      <c r="E936">
        <f t="shared" si="71"/>
        <v>0</v>
      </c>
      <c r="F936">
        <f t="shared" si="72"/>
        <v>1</v>
      </c>
      <c r="G936" s="13">
        <v>43303</v>
      </c>
      <c r="I936">
        <v>117</v>
      </c>
      <c r="J936">
        <v>44</v>
      </c>
      <c r="K936">
        <v>190</v>
      </c>
      <c r="L936">
        <v>84</v>
      </c>
      <c r="M936">
        <v>64</v>
      </c>
      <c r="O936">
        <v>11</v>
      </c>
      <c r="P936">
        <v>145</v>
      </c>
      <c r="Q936">
        <v>154</v>
      </c>
      <c r="R936">
        <v>24</v>
      </c>
      <c r="S936">
        <v>95</v>
      </c>
      <c r="T936">
        <v>50</v>
      </c>
      <c r="U936">
        <v>5</v>
      </c>
      <c r="V936">
        <v>51</v>
      </c>
      <c r="W936">
        <v>186</v>
      </c>
      <c r="X936">
        <v>74</v>
      </c>
      <c r="Z936">
        <v>102</v>
      </c>
      <c r="AA936">
        <v>18</v>
      </c>
      <c r="AB936">
        <v>136</v>
      </c>
      <c r="AC936">
        <v>190</v>
      </c>
      <c r="AD936">
        <v>27</v>
      </c>
      <c r="AE936">
        <v>109</v>
      </c>
      <c r="AF936">
        <v>251</v>
      </c>
      <c r="AG936">
        <v>327</v>
      </c>
      <c r="AH936">
        <v>57</v>
      </c>
      <c r="AI936">
        <v>166</v>
      </c>
      <c r="AJ936">
        <v>28</v>
      </c>
      <c r="AK936">
        <v>618</v>
      </c>
      <c r="AL936">
        <v>466</v>
      </c>
      <c r="AM936">
        <v>6</v>
      </c>
      <c r="AN936">
        <v>15</v>
      </c>
      <c r="AO936">
        <v>69</v>
      </c>
      <c r="AQ936">
        <v>111</v>
      </c>
      <c r="AR936">
        <v>110</v>
      </c>
      <c r="AS936">
        <v>669</v>
      </c>
      <c r="AT936">
        <v>90</v>
      </c>
      <c r="AU936">
        <v>459</v>
      </c>
      <c r="AV936">
        <v>114</v>
      </c>
      <c r="AW936">
        <v>73</v>
      </c>
      <c r="AX936">
        <v>60</v>
      </c>
      <c r="AY936">
        <v>56</v>
      </c>
      <c r="AZ936">
        <v>132</v>
      </c>
    </row>
    <row r="937" spans="1:52">
      <c r="A937" t="str">
        <f t="shared" si="73"/>
        <v>2018</v>
      </c>
      <c r="B937" t="str">
        <f t="shared" si="74"/>
        <v>July</v>
      </c>
      <c r="C937" s="2">
        <v>43304</v>
      </c>
      <c r="D937" s="1" t="str">
        <f t="shared" si="70"/>
        <v>OK</v>
      </c>
      <c r="E937">
        <f t="shared" si="71"/>
        <v>1</v>
      </c>
      <c r="F937">
        <f t="shared" si="72"/>
        <v>0</v>
      </c>
      <c r="G937" s="13">
        <v>43304</v>
      </c>
      <c r="I937">
        <v>325</v>
      </c>
      <c r="J937">
        <v>295</v>
      </c>
      <c r="K937">
        <v>213</v>
      </c>
      <c r="L937">
        <v>388</v>
      </c>
      <c r="M937">
        <v>62</v>
      </c>
      <c r="O937">
        <v>15</v>
      </c>
      <c r="P937">
        <v>695</v>
      </c>
      <c r="Q937">
        <v>431</v>
      </c>
      <c r="R937">
        <v>95</v>
      </c>
      <c r="S937">
        <v>236</v>
      </c>
      <c r="T937">
        <v>83</v>
      </c>
      <c r="U937">
        <v>37</v>
      </c>
      <c r="V937">
        <v>204</v>
      </c>
      <c r="W937">
        <v>552</v>
      </c>
      <c r="X937">
        <v>116</v>
      </c>
      <c r="Z937">
        <v>299</v>
      </c>
      <c r="AA937">
        <v>7</v>
      </c>
      <c r="AB937">
        <v>469</v>
      </c>
      <c r="AC937">
        <v>250</v>
      </c>
      <c r="AD937">
        <v>22</v>
      </c>
      <c r="AE937">
        <v>562</v>
      </c>
      <c r="AF937">
        <v>1073</v>
      </c>
      <c r="AG937">
        <v>615</v>
      </c>
      <c r="AH937">
        <v>99</v>
      </c>
      <c r="AI937">
        <v>178</v>
      </c>
      <c r="AJ937">
        <v>57</v>
      </c>
      <c r="AK937">
        <v>811</v>
      </c>
      <c r="AL937">
        <v>808</v>
      </c>
      <c r="AM937">
        <v>8</v>
      </c>
      <c r="AN937">
        <v>27</v>
      </c>
      <c r="AO937">
        <v>211</v>
      </c>
      <c r="AQ937">
        <v>166</v>
      </c>
      <c r="AR937">
        <v>489</v>
      </c>
      <c r="AS937">
        <v>1026</v>
      </c>
      <c r="AT937">
        <v>189</v>
      </c>
      <c r="AU937">
        <v>536</v>
      </c>
      <c r="AV937">
        <v>63</v>
      </c>
      <c r="AW937">
        <v>52</v>
      </c>
      <c r="AX937">
        <v>128</v>
      </c>
      <c r="AY937">
        <v>108</v>
      </c>
      <c r="AZ937">
        <v>171</v>
      </c>
    </row>
    <row r="938" spans="1:52">
      <c r="A938" t="str">
        <f t="shared" si="73"/>
        <v>2018</v>
      </c>
      <c r="B938" t="str">
        <f t="shared" si="74"/>
        <v>July</v>
      </c>
      <c r="C938" s="2">
        <v>43305</v>
      </c>
      <c r="D938" s="1" t="str">
        <f t="shared" si="70"/>
        <v>OK</v>
      </c>
      <c r="E938">
        <f t="shared" si="71"/>
        <v>1</v>
      </c>
      <c r="F938">
        <f t="shared" si="72"/>
        <v>0</v>
      </c>
      <c r="G938" s="13">
        <v>43305</v>
      </c>
      <c r="I938">
        <v>352</v>
      </c>
      <c r="J938">
        <v>317</v>
      </c>
      <c r="K938">
        <v>282</v>
      </c>
      <c r="L938">
        <v>400</v>
      </c>
      <c r="M938">
        <v>90</v>
      </c>
      <c r="O938">
        <v>22</v>
      </c>
      <c r="P938">
        <v>748</v>
      </c>
      <c r="Q938">
        <v>444</v>
      </c>
      <c r="R938">
        <v>93</v>
      </c>
      <c r="S938">
        <v>312</v>
      </c>
      <c r="T938">
        <v>81</v>
      </c>
      <c r="U938">
        <v>44</v>
      </c>
      <c r="V938">
        <v>231</v>
      </c>
      <c r="W938">
        <v>632</v>
      </c>
      <c r="X938">
        <v>137</v>
      </c>
      <c r="Z938">
        <v>404</v>
      </c>
      <c r="AA938">
        <v>2</v>
      </c>
      <c r="AB938">
        <v>539</v>
      </c>
      <c r="AC938">
        <v>350</v>
      </c>
      <c r="AD938">
        <v>36</v>
      </c>
      <c r="AE938">
        <v>627</v>
      </c>
      <c r="AF938">
        <v>1111</v>
      </c>
      <c r="AG938">
        <v>713</v>
      </c>
      <c r="AH938">
        <v>79</v>
      </c>
      <c r="AI938">
        <v>208</v>
      </c>
      <c r="AJ938">
        <v>56</v>
      </c>
      <c r="AK938">
        <v>1061</v>
      </c>
      <c r="AL938">
        <v>914</v>
      </c>
      <c r="AM938">
        <v>9</v>
      </c>
      <c r="AN938">
        <v>27</v>
      </c>
      <c r="AO938">
        <v>235</v>
      </c>
      <c r="AQ938">
        <v>216</v>
      </c>
      <c r="AR938">
        <v>515</v>
      </c>
      <c r="AS938">
        <v>1356</v>
      </c>
      <c r="AT938">
        <v>202</v>
      </c>
      <c r="AU938">
        <v>605</v>
      </c>
      <c r="AV938">
        <v>85</v>
      </c>
      <c r="AW938">
        <v>122</v>
      </c>
      <c r="AX938">
        <v>130</v>
      </c>
      <c r="AY938">
        <v>143</v>
      </c>
      <c r="AZ938">
        <v>210</v>
      </c>
    </row>
    <row r="939" spans="1:52">
      <c r="A939" t="str">
        <f t="shared" si="73"/>
        <v>2018</v>
      </c>
      <c r="B939" t="str">
        <f t="shared" si="74"/>
        <v>July</v>
      </c>
      <c r="C939" s="2">
        <v>43306</v>
      </c>
      <c r="D939" s="1" t="str">
        <f t="shared" si="70"/>
        <v>OK</v>
      </c>
      <c r="E939">
        <f t="shared" si="71"/>
        <v>1</v>
      </c>
      <c r="F939">
        <f t="shared" si="72"/>
        <v>0</v>
      </c>
      <c r="G939" s="13">
        <v>43306</v>
      </c>
      <c r="I939">
        <v>380</v>
      </c>
      <c r="J939">
        <v>329</v>
      </c>
      <c r="K939">
        <v>258</v>
      </c>
      <c r="L939">
        <v>402</v>
      </c>
      <c r="M939">
        <v>104</v>
      </c>
      <c r="O939">
        <v>21</v>
      </c>
      <c r="P939">
        <v>749</v>
      </c>
      <c r="Q939">
        <v>403</v>
      </c>
      <c r="R939">
        <v>87</v>
      </c>
      <c r="S939">
        <v>253</v>
      </c>
      <c r="T939">
        <v>79</v>
      </c>
      <c r="U939">
        <v>50</v>
      </c>
      <c r="V939">
        <v>217</v>
      </c>
      <c r="W939">
        <v>609</v>
      </c>
      <c r="X939">
        <v>129</v>
      </c>
      <c r="Z939">
        <v>390</v>
      </c>
      <c r="AA939">
        <v>6</v>
      </c>
      <c r="AB939">
        <v>478</v>
      </c>
      <c r="AC939">
        <v>263</v>
      </c>
      <c r="AD939">
        <v>27</v>
      </c>
      <c r="AE939">
        <v>576</v>
      </c>
      <c r="AF939">
        <v>1011</v>
      </c>
      <c r="AG939">
        <v>621</v>
      </c>
      <c r="AH939">
        <v>83</v>
      </c>
      <c r="AI939">
        <v>176</v>
      </c>
      <c r="AJ939">
        <v>46</v>
      </c>
      <c r="AK939">
        <v>912</v>
      </c>
      <c r="AL939">
        <v>870</v>
      </c>
      <c r="AM939">
        <v>11</v>
      </c>
      <c r="AN939">
        <v>20</v>
      </c>
      <c r="AO939">
        <v>201</v>
      </c>
      <c r="AQ939">
        <v>155</v>
      </c>
      <c r="AR939">
        <v>476</v>
      </c>
      <c r="AS939">
        <v>1201</v>
      </c>
      <c r="AT939">
        <v>159</v>
      </c>
      <c r="AU939">
        <v>584</v>
      </c>
      <c r="AV939">
        <v>47</v>
      </c>
      <c r="AW939">
        <v>79</v>
      </c>
      <c r="AX939">
        <v>173</v>
      </c>
      <c r="AY939">
        <v>141</v>
      </c>
      <c r="AZ939">
        <v>150</v>
      </c>
    </row>
    <row r="940" spans="1:52">
      <c r="A940" t="str">
        <f t="shared" si="73"/>
        <v>2018</v>
      </c>
      <c r="B940" t="str">
        <f t="shared" si="74"/>
        <v>July</v>
      </c>
      <c r="C940" s="2">
        <v>43307</v>
      </c>
      <c r="D940" s="1" t="str">
        <f t="shared" si="70"/>
        <v>OK</v>
      </c>
      <c r="E940">
        <f t="shared" si="71"/>
        <v>1</v>
      </c>
      <c r="F940">
        <f t="shared" si="72"/>
        <v>0</v>
      </c>
      <c r="G940" s="13">
        <v>43307</v>
      </c>
      <c r="I940">
        <v>296</v>
      </c>
      <c r="J940">
        <v>297</v>
      </c>
      <c r="K940">
        <v>249</v>
      </c>
      <c r="L940">
        <v>413</v>
      </c>
      <c r="M940">
        <v>77</v>
      </c>
      <c r="O940">
        <v>24</v>
      </c>
      <c r="P940">
        <v>724</v>
      </c>
      <c r="Q940">
        <v>388</v>
      </c>
      <c r="R940">
        <v>110</v>
      </c>
      <c r="S940">
        <v>274</v>
      </c>
      <c r="T940">
        <v>84</v>
      </c>
      <c r="U940">
        <v>30</v>
      </c>
      <c r="V940">
        <v>202</v>
      </c>
      <c r="W940">
        <v>581</v>
      </c>
      <c r="X940">
        <v>118</v>
      </c>
      <c r="Z940">
        <v>353</v>
      </c>
      <c r="AA940">
        <v>2</v>
      </c>
      <c r="AB940">
        <v>415</v>
      </c>
      <c r="AC940">
        <v>237</v>
      </c>
      <c r="AD940">
        <v>15</v>
      </c>
      <c r="AE940">
        <v>472</v>
      </c>
      <c r="AF940">
        <v>887</v>
      </c>
      <c r="AG940">
        <v>482</v>
      </c>
      <c r="AH940">
        <v>94</v>
      </c>
      <c r="AI940">
        <v>158</v>
      </c>
      <c r="AJ940">
        <v>53</v>
      </c>
      <c r="AK940">
        <v>935</v>
      </c>
      <c r="AL940">
        <v>894</v>
      </c>
      <c r="AM940">
        <v>9</v>
      </c>
      <c r="AN940">
        <v>23</v>
      </c>
      <c r="AO940">
        <v>186</v>
      </c>
      <c r="AQ940">
        <v>137</v>
      </c>
      <c r="AR940">
        <v>457</v>
      </c>
      <c r="AS940">
        <v>1161</v>
      </c>
      <c r="AT940">
        <v>137</v>
      </c>
      <c r="AU940">
        <v>626</v>
      </c>
      <c r="AV940">
        <v>68</v>
      </c>
      <c r="AW940">
        <v>91</v>
      </c>
      <c r="AX940">
        <v>150</v>
      </c>
      <c r="AY940">
        <v>147</v>
      </c>
      <c r="AZ940">
        <v>121</v>
      </c>
    </row>
    <row r="941" spans="1:52">
      <c r="A941" t="str">
        <f t="shared" si="73"/>
        <v>2018</v>
      </c>
      <c r="B941" t="str">
        <f t="shared" si="74"/>
        <v>July</v>
      </c>
      <c r="C941" s="2">
        <v>43308</v>
      </c>
      <c r="D941" s="1" t="str">
        <f t="shared" si="70"/>
        <v>OK</v>
      </c>
      <c r="E941">
        <f t="shared" si="71"/>
        <v>1</v>
      </c>
      <c r="F941">
        <f t="shared" si="72"/>
        <v>0</v>
      </c>
      <c r="G941" s="13">
        <v>43308</v>
      </c>
      <c r="I941">
        <v>239</v>
      </c>
      <c r="J941">
        <v>239</v>
      </c>
      <c r="K941">
        <v>212</v>
      </c>
      <c r="L941">
        <v>322</v>
      </c>
      <c r="M941">
        <v>82</v>
      </c>
      <c r="O941">
        <v>10</v>
      </c>
      <c r="P941">
        <v>580</v>
      </c>
      <c r="Q941">
        <v>316</v>
      </c>
      <c r="R941">
        <v>86</v>
      </c>
      <c r="S941">
        <v>240</v>
      </c>
      <c r="T941">
        <v>107</v>
      </c>
      <c r="U941">
        <v>46</v>
      </c>
      <c r="V941">
        <v>211</v>
      </c>
      <c r="W941">
        <v>490</v>
      </c>
      <c r="X941">
        <v>108</v>
      </c>
      <c r="Z941">
        <v>321</v>
      </c>
      <c r="AA941">
        <v>5</v>
      </c>
      <c r="AB941">
        <v>369</v>
      </c>
      <c r="AC941">
        <v>253</v>
      </c>
      <c r="AD941">
        <v>12</v>
      </c>
      <c r="AE941">
        <v>451</v>
      </c>
      <c r="AF941">
        <v>777</v>
      </c>
      <c r="AG941">
        <v>474</v>
      </c>
      <c r="AH941">
        <v>79</v>
      </c>
      <c r="AI941">
        <v>157</v>
      </c>
      <c r="AJ941">
        <v>44</v>
      </c>
      <c r="AK941">
        <v>767</v>
      </c>
      <c r="AL941">
        <v>772</v>
      </c>
      <c r="AM941">
        <v>6</v>
      </c>
      <c r="AN941">
        <v>19</v>
      </c>
      <c r="AO941">
        <v>159</v>
      </c>
      <c r="AQ941">
        <v>138</v>
      </c>
      <c r="AR941">
        <v>415</v>
      </c>
      <c r="AS941">
        <v>1001</v>
      </c>
      <c r="AT941">
        <v>148</v>
      </c>
      <c r="AU941">
        <v>533</v>
      </c>
      <c r="AV941">
        <v>47</v>
      </c>
      <c r="AW941">
        <v>64</v>
      </c>
      <c r="AX941">
        <v>150</v>
      </c>
      <c r="AY941">
        <v>124</v>
      </c>
      <c r="AZ941">
        <v>134</v>
      </c>
    </row>
    <row r="942" spans="1:52">
      <c r="A942" t="str">
        <f t="shared" si="73"/>
        <v>2018</v>
      </c>
      <c r="B942" t="str">
        <f t="shared" si="74"/>
        <v>July</v>
      </c>
      <c r="C942" s="2">
        <v>43309</v>
      </c>
      <c r="D942" s="1" t="str">
        <f t="shared" si="70"/>
        <v>OK</v>
      </c>
      <c r="E942">
        <f t="shared" si="71"/>
        <v>0</v>
      </c>
      <c r="F942">
        <f t="shared" si="72"/>
        <v>1</v>
      </c>
      <c r="G942" s="13">
        <v>43309</v>
      </c>
      <c r="I942">
        <v>188</v>
      </c>
      <c r="J942">
        <v>89</v>
      </c>
      <c r="K942">
        <v>223</v>
      </c>
      <c r="L942">
        <v>119</v>
      </c>
      <c r="M942">
        <v>106</v>
      </c>
      <c r="O942">
        <v>21</v>
      </c>
      <c r="P942">
        <v>229</v>
      </c>
      <c r="Q942">
        <v>191</v>
      </c>
      <c r="R942">
        <v>45</v>
      </c>
      <c r="S942">
        <v>129</v>
      </c>
      <c r="T942">
        <v>61</v>
      </c>
      <c r="U942">
        <v>21</v>
      </c>
      <c r="V942">
        <v>78</v>
      </c>
      <c r="W942">
        <v>234</v>
      </c>
      <c r="X942">
        <v>152</v>
      </c>
      <c r="Z942">
        <v>250</v>
      </c>
      <c r="AA942">
        <v>12</v>
      </c>
      <c r="AB942">
        <v>174</v>
      </c>
      <c r="AC942">
        <v>417</v>
      </c>
      <c r="AD942">
        <v>37</v>
      </c>
      <c r="AE942">
        <v>133</v>
      </c>
      <c r="AF942">
        <v>383</v>
      </c>
      <c r="AG942">
        <v>445</v>
      </c>
      <c r="AH942">
        <v>98</v>
      </c>
      <c r="AI942">
        <v>188</v>
      </c>
      <c r="AJ942">
        <v>45</v>
      </c>
      <c r="AK942">
        <v>579</v>
      </c>
      <c r="AL942">
        <v>606</v>
      </c>
      <c r="AM942">
        <v>8</v>
      </c>
      <c r="AN942">
        <v>12</v>
      </c>
      <c r="AO942">
        <v>93</v>
      </c>
      <c r="AQ942">
        <v>150</v>
      </c>
      <c r="AR942">
        <v>142</v>
      </c>
      <c r="AS942">
        <v>836</v>
      </c>
      <c r="AT942">
        <v>85</v>
      </c>
      <c r="AU942">
        <v>481</v>
      </c>
      <c r="AV942">
        <v>117</v>
      </c>
      <c r="AW942">
        <v>223</v>
      </c>
      <c r="AX942">
        <v>88</v>
      </c>
      <c r="AY942">
        <v>83</v>
      </c>
      <c r="AZ942">
        <v>164</v>
      </c>
    </row>
    <row r="943" spans="1:52">
      <c r="A943" t="str">
        <f t="shared" si="73"/>
        <v>2018</v>
      </c>
      <c r="B943" t="str">
        <f t="shared" si="74"/>
        <v>July</v>
      </c>
      <c r="C943" s="2">
        <v>43310</v>
      </c>
      <c r="D943" s="1" t="str">
        <f t="shared" si="70"/>
        <v>OK</v>
      </c>
      <c r="E943">
        <f t="shared" si="71"/>
        <v>0</v>
      </c>
      <c r="F943">
        <f t="shared" si="72"/>
        <v>1</v>
      </c>
      <c r="G943" s="13">
        <v>43310</v>
      </c>
      <c r="I943">
        <v>201</v>
      </c>
      <c r="J943">
        <v>79</v>
      </c>
      <c r="K943">
        <v>323</v>
      </c>
      <c r="L943">
        <v>131</v>
      </c>
      <c r="M943">
        <v>123</v>
      </c>
      <c r="O943">
        <v>16</v>
      </c>
      <c r="P943">
        <v>186</v>
      </c>
      <c r="Q943">
        <v>217</v>
      </c>
      <c r="R943">
        <v>28</v>
      </c>
      <c r="S943">
        <v>142</v>
      </c>
      <c r="T943">
        <v>88</v>
      </c>
      <c r="U943">
        <v>12</v>
      </c>
      <c r="V943">
        <v>53</v>
      </c>
      <c r="W943">
        <v>208</v>
      </c>
      <c r="X943">
        <v>168</v>
      </c>
      <c r="Z943">
        <v>289</v>
      </c>
      <c r="AA943">
        <v>54</v>
      </c>
      <c r="AB943">
        <v>220</v>
      </c>
      <c r="AC943">
        <v>456</v>
      </c>
      <c r="AD943">
        <v>7</v>
      </c>
      <c r="AE943">
        <v>221</v>
      </c>
      <c r="AF943">
        <v>404</v>
      </c>
      <c r="AG943">
        <v>593</v>
      </c>
      <c r="AH943">
        <v>66</v>
      </c>
      <c r="AI943">
        <v>350</v>
      </c>
      <c r="AJ943">
        <v>49</v>
      </c>
      <c r="AK943">
        <v>783</v>
      </c>
      <c r="AL943">
        <v>684</v>
      </c>
      <c r="AM943">
        <v>7</v>
      </c>
      <c r="AN943">
        <v>21</v>
      </c>
      <c r="AO943">
        <v>129</v>
      </c>
      <c r="AQ943">
        <v>201</v>
      </c>
      <c r="AR943">
        <v>127</v>
      </c>
      <c r="AS943">
        <v>1059</v>
      </c>
      <c r="AT943">
        <v>121</v>
      </c>
      <c r="AU943">
        <v>657</v>
      </c>
      <c r="AV943">
        <v>151</v>
      </c>
      <c r="AW943">
        <v>221</v>
      </c>
      <c r="AX943">
        <v>76</v>
      </c>
      <c r="AY943">
        <v>73</v>
      </c>
      <c r="AZ943">
        <v>211</v>
      </c>
    </row>
    <row r="944" spans="1:52">
      <c r="A944" t="str">
        <f t="shared" si="73"/>
        <v>2018</v>
      </c>
      <c r="B944" t="str">
        <f t="shared" si="74"/>
        <v>July</v>
      </c>
      <c r="C944" s="2">
        <v>43311</v>
      </c>
      <c r="D944" s="1" t="str">
        <f t="shared" si="70"/>
        <v>OK</v>
      </c>
      <c r="E944">
        <f t="shared" si="71"/>
        <v>1</v>
      </c>
      <c r="F944">
        <f t="shared" si="72"/>
        <v>0</v>
      </c>
      <c r="G944" s="13">
        <v>43311</v>
      </c>
      <c r="I944">
        <v>401</v>
      </c>
      <c r="J944">
        <v>309</v>
      </c>
      <c r="K944">
        <v>255</v>
      </c>
      <c r="L944">
        <v>429</v>
      </c>
      <c r="M944">
        <v>84</v>
      </c>
      <c r="O944">
        <v>25</v>
      </c>
      <c r="P944">
        <v>764</v>
      </c>
      <c r="Q944">
        <v>501</v>
      </c>
      <c r="R944">
        <v>101</v>
      </c>
      <c r="S944">
        <v>265</v>
      </c>
      <c r="T944">
        <v>84</v>
      </c>
      <c r="U944">
        <v>55</v>
      </c>
      <c r="V944">
        <v>243</v>
      </c>
      <c r="W944">
        <v>625</v>
      </c>
      <c r="X944">
        <v>163</v>
      </c>
      <c r="Z944">
        <v>369</v>
      </c>
      <c r="AA944">
        <v>8</v>
      </c>
      <c r="AB944">
        <v>507</v>
      </c>
      <c r="AC944">
        <v>301</v>
      </c>
      <c r="AD944">
        <v>18</v>
      </c>
      <c r="AE944">
        <v>596</v>
      </c>
      <c r="AF944">
        <v>1154</v>
      </c>
      <c r="AG944">
        <v>733</v>
      </c>
      <c r="AH944">
        <v>108</v>
      </c>
      <c r="AI944">
        <v>225</v>
      </c>
      <c r="AJ944">
        <v>59</v>
      </c>
      <c r="AK944">
        <v>977</v>
      </c>
      <c r="AL944">
        <v>925</v>
      </c>
      <c r="AM944">
        <v>12</v>
      </c>
      <c r="AN944">
        <v>23</v>
      </c>
      <c r="AO944">
        <v>217</v>
      </c>
      <c r="AQ944">
        <v>186</v>
      </c>
      <c r="AR944">
        <v>511</v>
      </c>
      <c r="AS944">
        <v>1235</v>
      </c>
      <c r="AT944">
        <v>208</v>
      </c>
      <c r="AU944">
        <v>573</v>
      </c>
      <c r="AV944">
        <v>65</v>
      </c>
      <c r="AW944">
        <v>91</v>
      </c>
      <c r="AX944">
        <v>161</v>
      </c>
      <c r="AY944">
        <v>153</v>
      </c>
      <c r="AZ944">
        <v>190</v>
      </c>
    </row>
    <row r="945" spans="1:52">
      <c r="A945" t="str">
        <f t="shared" si="73"/>
        <v>2018</v>
      </c>
      <c r="B945" t="str">
        <f t="shared" si="74"/>
        <v>July</v>
      </c>
      <c r="C945" s="2">
        <v>43312</v>
      </c>
      <c r="D945" s="1" t="str">
        <f t="shared" si="70"/>
        <v>OK</v>
      </c>
      <c r="E945">
        <f t="shared" si="71"/>
        <v>1</v>
      </c>
      <c r="F945">
        <f t="shared" si="72"/>
        <v>0</v>
      </c>
      <c r="G945" s="13">
        <v>43312</v>
      </c>
      <c r="I945">
        <v>339</v>
      </c>
      <c r="J945">
        <v>301</v>
      </c>
      <c r="K945">
        <v>287</v>
      </c>
      <c r="L945">
        <v>414</v>
      </c>
      <c r="M945">
        <v>119</v>
      </c>
      <c r="O945">
        <v>23</v>
      </c>
      <c r="P945">
        <v>760</v>
      </c>
      <c r="Q945">
        <v>469</v>
      </c>
      <c r="R945">
        <v>118</v>
      </c>
      <c r="S945">
        <v>278</v>
      </c>
      <c r="T945">
        <v>87</v>
      </c>
      <c r="U945">
        <v>46</v>
      </c>
      <c r="V945">
        <v>248</v>
      </c>
      <c r="W945">
        <v>620</v>
      </c>
      <c r="X945">
        <v>115</v>
      </c>
      <c r="Z945">
        <v>396</v>
      </c>
      <c r="AA945">
        <v>11</v>
      </c>
      <c r="AB945">
        <v>525</v>
      </c>
      <c r="AC945">
        <v>306</v>
      </c>
      <c r="AD945">
        <v>27</v>
      </c>
      <c r="AE945">
        <v>592</v>
      </c>
      <c r="AF945">
        <v>1123</v>
      </c>
      <c r="AG945">
        <v>751</v>
      </c>
      <c r="AH945">
        <v>79</v>
      </c>
      <c r="AI945">
        <v>211</v>
      </c>
      <c r="AJ945">
        <v>53</v>
      </c>
      <c r="AK945">
        <v>914</v>
      </c>
      <c r="AL945">
        <v>968</v>
      </c>
      <c r="AM945">
        <v>5</v>
      </c>
      <c r="AN945">
        <v>24</v>
      </c>
      <c r="AO945">
        <v>224</v>
      </c>
      <c r="AQ945">
        <v>178</v>
      </c>
      <c r="AR945">
        <v>540</v>
      </c>
      <c r="AS945">
        <v>1157</v>
      </c>
      <c r="AT945">
        <v>209</v>
      </c>
      <c r="AU945">
        <v>635</v>
      </c>
      <c r="AV945">
        <v>62</v>
      </c>
      <c r="AW945">
        <v>96</v>
      </c>
      <c r="AX945">
        <v>175</v>
      </c>
      <c r="AY945">
        <v>133</v>
      </c>
      <c r="AZ945">
        <v>171</v>
      </c>
    </row>
    <row r="946" spans="1:52">
      <c r="A946" t="str">
        <f t="shared" si="73"/>
        <v>2018</v>
      </c>
      <c r="B946" t="str">
        <f t="shared" si="74"/>
        <v>August</v>
      </c>
      <c r="C946" s="2">
        <v>43313</v>
      </c>
      <c r="D946" s="1" t="str">
        <f t="shared" si="70"/>
        <v>OK</v>
      </c>
      <c r="E946">
        <f t="shared" si="71"/>
        <v>1</v>
      </c>
      <c r="F946">
        <f t="shared" si="72"/>
        <v>0</v>
      </c>
      <c r="G946" s="13">
        <v>43313</v>
      </c>
      <c r="I946">
        <v>377</v>
      </c>
      <c r="J946">
        <v>299</v>
      </c>
      <c r="K946">
        <v>267</v>
      </c>
      <c r="L946">
        <v>445</v>
      </c>
      <c r="M946">
        <v>90</v>
      </c>
      <c r="O946">
        <v>34</v>
      </c>
      <c r="P946">
        <v>752</v>
      </c>
      <c r="Q946">
        <v>449</v>
      </c>
      <c r="R946">
        <v>100</v>
      </c>
      <c r="S946">
        <v>260</v>
      </c>
      <c r="T946">
        <v>85</v>
      </c>
      <c r="U946">
        <v>52</v>
      </c>
      <c r="V946">
        <v>238</v>
      </c>
      <c r="W946">
        <v>577</v>
      </c>
      <c r="X946">
        <v>118</v>
      </c>
      <c r="Z946">
        <v>399</v>
      </c>
      <c r="AA946">
        <v>3</v>
      </c>
      <c r="AB946">
        <v>484</v>
      </c>
      <c r="AC946">
        <v>296</v>
      </c>
      <c r="AD946">
        <v>16</v>
      </c>
      <c r="AE946">
        <v>592</v>
      </c>
      <c r="AF946">
        <v>1090</v>
      </c>
      <c r="AG946">
        <v>653</v>
      </c>
      <c r="AH946">
        <v>81</v>
      </c>
      <c r="AI946">
        <v>227</v>
      </c>
      <c r="AJ946">
        <v>39</v>
      </c>
      <c r="AK946">
        <v>973</v>
      </c>
      <c r="AL946">
        <v>697</v>
      </c>
      <c r="AM946">
        <v>10</v>
      </c>
      <c r="AN946">
        <v>28</v>
      </c>
      <c r="AO946">
        <v>230</v>
      </c>
      <c r="AQ946">
        <v>187</v>
      </c>
      <c r="AR946">
        <v>492</v>
      </c>
      <c r="AS946">
        <v>1186</v>
      </c>
      <c r="AT946">
        <v>188</v>
      </c>
      <c r="AU946">
        <v>613</v>
      </c>
      <c r="AV946">
        <v>68</v>
      </c>
      <c r="AW946">
        <v>75</v>
      </c>
      <c r="AX946">
        <v>169</v>
      </c>
      <c r="AY946">
        <v>152</v>
      </c>
      <c r="AZ946">
        <v>155</v>
      </c>
    </row>
    <row r="947" spans="1:52">
      <c r="A947" t="str">
        <f t="shared" si="73"/>
        <v>2018</v>
      </c>
      <c r="B947" t="str">
        <f t="shared" si="74"/>
        <v>August</v>
      </c>
      <c r="C947" s="2">
        <v>43314</v>
      </c>
      <c r="D947" s="1" t="str">
        <f t="shared" si="70"/>
        <v>OK</v>
      </c>
      <c r="E947">
        <f t="shared" si="71"/>
        <v>1</v>
      </c>
      <c r="F947">
        <f t="shared" si="72"/>
        <v>0</v>
      </c>
      <c r="G947" s="13">
        <v>43314</v>
      </c>
      <c r="I947">
        <v>407</v>
      </c>
      <c r="J947">
        <v>312</v>
      </c>
      <c r="K947">
        <v>284</v>
      </c>
      <c r="L947">
        <v>407</v>
      </c>
      <c r="M947">
        <v>93</v>
      </c>
      <c r="O947">
        <v>17</v>
      </c>
      <c r="P947">
        <v>726</v>
      </c>
      <c r="Q947">
        <v>480</v>
      </c>
      <c r="R947">
        <v>87</v>
      </c>
      <c r="S947">
        <v>269</v>
      </c>
      <c r="T947">
        <v>76</v>
      </c>
      <c r="U947">
        <v>50</v>
      </c>
      <c r="V947">
        <v>201</v>
      </c>
      <c r="W947">
        <v>643</v>
      </c>
      <c r="X947">
        <v>131</v>
      </c>
      <c r="Z947">
        <v>381</v>
      </c>
      <c r="AA947">
        <v>2</v>
      </c>
      <c r="AB947">
        <v>544</v>
      </c>
      <c r="AC947">
        <v>303</v>
      </c>
      <c r="AD947">
        <v>21</v>
      </c>
      <c r="AE947">
        <v>576</v>
      </c>
      <c r="AF947">
        <v>1020</v>
      </c>
      <c r="AG947">
        <v>651</v>
      </c>
      <c r="AH947">
        <v>69</v>
      </c>
      <c r="AI947">
        <v>211</v>
      </c>
      <c r="AJ947">
        <v>49</v>
      </c>
      <c r="AK947">
        <v>990</v>
      </c>
      <c r="AL947">
        <v>693</v>
      </c>
      <c r="AM947">
        <v>10</v>
      </c>
      <c r="AN947">
        <v>26</v>
      </c>
      <c r="AO947">
        <v>178</v>
      </c>
      <c r="AQ947">
        <v>193</v>
      </c>
      <c r="AR947">
        <v>465</v>
      </c>
      <c r="AS947">
        <v>1283</v>
      </c>
      <c r="AT947">
        <v>194</v>
      </c>
      <c r="AU947">
        <v>708</v>
      </c>
      <c r="AV947">
        <v>45</v>
      </c>
      <c r="AW947">
        <v>122</v>
      </c>
      <c r="AX947">
        <v>150</v>
      </c>
      <c r="AY947">
        <v>159</v>
      </c>
      <c r="AZ947">
        <v>162</v>
      </c>
    </row>
    <row r="948" spans="1:52">
      <c r="A948" t="str">
        <f t="shared" si="73"/>
        <v>2018</v>
      </c>
      <c r="B948" t="str">
        <f t="shared" si="74"/>
        <v>August</v>
      </c>
      <c r="C948" s="2">
        <v>43315</v>
      </c>
      <c r="D948" s="1" t="str">
        <f t="shared" si="70"/>
        <v>OK</v>
      </c>
      <c r="E948">
        <f t="shared" si="71"/>
        <v>1</v>
      </c>
      <c r="F948">
        <f t="shared" si="72"/>
        <v>0</v>
      </c>
      <c r="G948" s="13">
        <v>43315</v>
      </c>
      <c r="I948">
        <v>239</v>
      </c>
      <c r="J948">
        <v>213</v>
      </c>
      <c r="K948">
        <v>149</v>
      </c>
      <c r="L948">
        <v>254</v>
      </c>
      <c r="M948">
        <v>53</v>
      </c>
      <c r="O948">
        <v>10</v>
      </c>
      <c r="P948">
        <v>499</v>
      </c>
      <c r="Q948">
        <v>245</v>
      </c>
      <c r="R948">
        <v>107</v>
      </c>
      <c r="S948">
        <v>204</v>
      </c>
      <c r="T948">
        <v>78</v>
      </c>
      <c r="U948">
        <v>27</v>
      </c>
      <c r="V948">
        <v>141</v>
      </c>
      <c r="W948">
        <v>364</v>
      </c>
      <c r="X948">
        <v>86</v>
      </c>
      <c r="Z948">
        <v>237</v>
      </c>
      <c r="AA948">
        <v>7</v>
      </c>
      <c r="AB948">
        <v>280</v>
      </c>
      <c r="AC948">
        <v>161</v>
      </c>
      <c r="AD948">
        <v>20</v>
      </c>
      <c r="AE948">
        <v>334</v>
      </c>
      <c r="AF948">
        <v>609</v>
      </c>
      <c r="AG948">
        <v>354</v>
      </c>
      <c r="AH948">
        <v>93</v>
      </c>
      <c r="AI948">
        <v>131</v>
      </c>
      <c r="AJ948">
        <v>45</v>
      </c>
      <c r="AK948">
        <v>659</v>
      </c>
      <c r="AL948">
        <v>389</v>
      </c>
      <c r="AM948">
        <v>9</v>
      </c>
      <c r="AN948">
        <v>22</v>
      </c>
      <c r="AO948">
        <v>129</v>
      </c>
      <c r="AQ948">
        <v>92</v>
      </c>
      <c r="AR948">
        <v>328</v>
      </c>
      <c r="AS948">
        <v>839</v>
      </c>
      <c r="AT948">
        <v>117</v>
      </c>
      <c r="AU948">
        <v>422</v>
      </c>
      <c r="AV948">
        <v>30</v>
      </c>
      <c r="AW948">
        <v>27</v>
      </c>
      <c r="AX948">
        <v>130</v>
      </c>
      <c r="AY948">
        <v>116</v>
      </c>
      <c r="AZ948">
        <v>93</v>
      </c>
    </row>
    <row r="949" spans="1:52">
      <c r="A949" t="str">
        <f t="shared" si="73"/>
        <v>2018</v>
      </c>
      <c r="B949" t="str">
        <f t="shared" si="74"/>
        <v>August</v>
      </c>
      <c r="C949" s="2">
        <v>43316</v>
      </c>
      <c r="D949" s="1" t="str">
        <f t="shared" si="70"/>
        <v>OK</v>
      </c>
      <c r="E949">
        <f t="shared" si="71"/>
        <v>0</v>
      </c>
      <c r="F949">
        <f t="shared" si="72"/>
        <v>1</v>
      </c>
      <c r="G949" s="13">
        <v>43316</v>
      </c>
      <c r="I949">
        <v>95</v>
      </c>
      <c r="J949">
        <v>114</v>
      </c>
      <c r="K949">
        <v>359</v>
      </c>
      <c r="L949">
        <v>166</v>
      </c>
      <c r="M949">
        <v>144</v>
      </c>
      <c r="O949">
        <v>23</v>
      </c>
      <c r="P949">
        <v>297</v>
      </c>
      <c r="Q949">
        <v>285</v>
      </c>
      <c r="R949">
        <v>49</v>
      </c>
      <c r="S949">
        <v>201</v>
      </c>
      <c r="T949">
        <v>72</v>
      </c>
      <c r="U949">
        <v>24</v>
      </c>
      <c r="V949">
        <v>78</v>
      </c>
      <c r="W949">
        <v>352</v>
      </c>
      <c r="X949">
        <v>300</v>
      </c>
      <c r="Z949">
        <v>366</v>
      </c>
      <c r="AA949">
        <v>32</v>
      </c>
      <c r="AB949">
        <v>310</v>
      </c>
      <c r="AC949">
        <v>647</v>
      </c>
      <c r="AD949">
        <v>57</v>
      </c>
      <c r="AE949">
        <v>219</v>
      </c>
      <c r="AF949">
        <v>524</v>
      </c>
      <c r="AG949">
        <v>836</v>
      </c>
      <c r="AH949">
        <v>170</v>
      </c>
      <c r="AI949">
        <v>429</v>
      </c>
      <c r="AJ949">
        <v>66</v>
      </c>
      <c r="AK949">
        <v>996</v>
      </c>
      <c r="AL949">
        <v>838</v>
      </c>
      <c r="AM949">
        <v>12</v>
      </c>
      <c r="AN949">
        <v>19</v>
      </c>
      <c r="AO949">
        <v>155</v>
      </c>
      <c r="AQ949">
        <v>236</v>
      </c>
      <c r="AR949">
        <v>222</v>
      </c>
      <c r="AS949">
        <v>1520</v>
      </c>
      <c r="AT949">
        <v>123</v>
      </c>
      <c r="AU949">
        <v>839</v>
      </c>
      <c r="AV949">
        <v>171</v>
      </c>
      <c r="AW949">
        <v>272</v>
      </c>
      <c r="AX949">
        <v>88</v>
      </c>
      <c r="AY949">
        <v>112</v>
      </c>
      <c r="AZ949">
        <v>330</v>
      </c>
    </row>
    <row r="950" spans="1:52">
      <c r="A950" t="str">
        <f t="shared" si="73"/>
        <v>2018</v>
      </c>
      <c r="B950" t="str">
        <f t="shared" si="74"/>
        <v>August</v>
      </c>
      <c r="C950" s="2">
        <v>43317</v>
      </c>
      <c r="D950" s="1" t="str">
        <f t="shared" si="70"/>
        <v>OK</v>
      </c>
      <c r="E950">
        <f t="shared" si="71"/>
        <v>0</v>
      </c>
      <c r="F950">
        <f t="shared" si="72"/>
        <v>1</v>
      </c>
      <c r="G950" s="13">
        <v>43317</v>
      </c>
      <c r="I950">
        <v>147</v>
      </c>
      <c r="J950">
        <v>66</v>
      </c>
      <c r="K950">
        <v>192</v>
      </c>
      <c r="L950">
        <v>120</v>
      </c>
      <c r="M950">
        <v>77</v>
      </c>
      <c r="O950">
        <v>8</v>
      </c>
      <c r="P950">
        <v>158</v>
      </c>
      <c r="Q950">
        <v>139</v>
      </c>
      <c r="R950">
        <v>25</v>
      </c>
      <c r="S950">
        <v>118</v>
      </c>
      <c r="T950">
        <v>71</v>
      </c>
      <c r="U950">
        <v>29</v>
      </c>
      <c r="V950">
        <v>45</v>
      </c>
      <c r="W950">
        <v>166</v>
      </c>
      <c r="X950">
        <v>154</v>
      </c>
      <c r="Z950">
        <v>175</v>
      </c>
      <c r="AA950">
        <v>20</v>
      </c>
      <c r="AB950">
        <v>135</v>
      </c>
      <c r="AC950">
        <v>226</v>
      </c>
      <c r="AD950">
        <v>9</v>
      </c>
      <c r="AE950">
        <v>118</v>
      </c>
      <c r="AF950">
        <v>394</v>
      </c>
      <c r="AG950">
        <v>592</v>
      </c>
      <c r="AH950">
        <v>58</v>
      </c>
      <c r="AI950">
        <v>253</v>
      </c>
      <c r="AJ950">
        <v>39</v>
      </c>
      <c r="AK950">
        <v>340</v>
      </c>
      <c r="AL950">
        <v>283</v>
      </c>
      <c r="AM950">
        <v>5</v>
      </c>
      <c r="AN950">
        <v>12</v>
      </c>
      <c r="AO950">
        <v>101</v>
      </c>
      <c r="AQ950">
        <v>104</v>
      </c>
      <c r="AR950">
        <v>94</v>
      </c>
      <c r="AS950">
        <v>693</v>
      </c>
      <c r="AT950">
        <v>55</v>
      </c>
      <c r="AU950">
        <v>255</v>
      </c>
      <c r="AV950">
        <v>40</v>
      </c>
      <c r="AW950">
        <v>209</v>
      </c>
      <c r="AX950">
        <v>49</v>
      </c>
      <c r="AY950">
        <v>56</v>
      </c>
      <c r="AZ950">
        <v>123</v>
      </c>
    </row>
    <row r="951" spans="1:52">
      <c r="A951" t="str">
        <f t="shared" si="73"/>
        <v>2018</v>
      </c>
      <c r="B951" t="str">
        <f t="shared" si="74"/>
        <v>August</v>
      </c>
      <c r="C951" s="2">
        <v>43318</v>
      </c>
      <c r="D951" s="1" t="str">
        <f t="shared" si="70"/>
        <v>OK</v>
      </c>
      <c r="E951">
        <f t="shared" si="71"/>
        <v>1</v>
      </c>
      <c r="F951">
        <f t="shared" si="72"/>
        <v>0</v>
      </c>
      <c r="G951" s="13">
        <v>43318</v>
      </c>
      <c r="I951">
        <v>331</v>
      </c>
      <c r="J951">
        <v>285</v>
      </c>
      <c r="K951">
        <v>219</v>
      </c>
      <c r="L951">
        <v>394</v>
      </c>
      <c r="M951">
        <v>87</v>
      </c>
      <c r="O951">
        <v>18</v>
      </c>
      <c r="P951">
        <v>710</v>
      </c>
      <c r="Q951">
        <v>441</v>
      </c>
      <c r="R951">
        <v>101</v>
      </c>
      <c r="S951">
        <v>254</v>
      </c>
      <c r="T951">
        <v>96</v>
      </c>
      <c r="U951">
        <v>52</v>
      </c>
      <c r="V951">
        <v>218</v>
      </c>
      <c r="W951">
        <v>564</v>
      </c>
      <c r="X951">
        <v>111</v>
      </c>
      <c r="Z951">
        <v>356</v>
      </c>
      <c r="AA951">
        <v>3</v>
      </c>
      <c r="AB951">
        <v>487</v>
      </c>
      <c r="AC951">
        <v>280</v>
      </c>
      <c r="AD951">
        <v>14</v>
      </c>
      <c r="AE951">
        <v>574</v>
      </c>
      <c r="AF951">
        <v>1085</v>
      </c>
      <c r="AG951">
        <v>650</v>
      </c>
      <c r="AH951">
        <v>95</v>
      </c>
      <c r="AI951">
        <v>195</v>
      </c>
      <c r="AJ951">
        <v>56</v>
      </c>
      <c r="AK951">
        <v>920</v>
      </c>
      <c r="AL951">
        <v>732</v>
      </c>
      <c r="AM951">
        <v>10</v>
      </c>
      <c r="AN951">
        <v>28</v>
      </c>
      <c r="AO951">
        <v>219</v>
      </c>
      <c r="AQ951">
        <v>195</v>
      </c>
      <c r="AR951">
        <v>508</v>
      </c>
      <c r="AS951">
        <v>1177</v>
      </c>
      <c r="AT951">
        <v>207</v>
      </c>
      <c r="AU951">
        <v>515</v>
      </c>
      <c r="AV951">
        <v>62</v>
      </c>
      <c r="AW951">
        <v>88</v>
      </c>
      <c r="AX951">
        <v>149</v>
      </c>
      <c r="AY951">
        <v>113</v>
      </c>
      <c r="AZ951">
        <v>150</v>
      </c>
    </row>
    <row r="952" spans="1:52">
      <c r="A952" t="str">
        <f t="shared" si="73"/>
        <v>2018</v>
      </c>
      <c r="B952" t="str">
        <f t="shared" si="74"/>
        <v>August</v>
      </c>
      <c r="C952" s="2">
        <v>43319</v>
      </c>
      <c r="D952" s="1" t="str">
        <f t="shared" si="70"/>
        <v>OK</v>
      </c>
      <c r="E952">
        <f t="shared" si="71"/>
        <v>1</v>
      </c>
      <c r="F952">
        <f t="shared" si="72"/>
        <v>0</v>
      </c>
      <c r="G952" s="13">
        <v>43319</v>
      </c>
      <c r="I952">
        <v>470</v>
      </c>
      <c r="J952">
        <v>328</v>
      </c>
      <c r="K952">
        <v>295</v>
      </c>
      <c r="L952">
        <v>475</v>
      </c>
      <c r="M952">
        <v>120</v>
      </c>
      <c r="O952">
        <v>31</v>
      </c>
      <c r="P952">
        <v>857</v>
      </c>
      <c r="Q952">
        <v>549</v>
      </c>
      <c r="R952">
        <v>93</v>
      </c>
      <c r="S952">
        <v>330</v>
      </c>
      <c r="T952">
        <v>82</v>
      </c>
      <c r="U952">
        <v>50</v>
      </c>
      <c r="V952">
        <v>242</v>
      </c>
      <c r="W952">
        <v>680</v>
      </c>
      <c r="X952">
        <v>178</v>
      </c>
      <c r="Z952">
        <v>486</v>
      </c>
      <c r="AA952">
        <v>18</v>
      </c>
      <c r="AB952">
        <v>579</v>
      </c>
      <c r="AC952">
        <v>447</v>
      </c>
      <c r="AD952">
        <v>27</v>
      </c>
      <c r="AE952">
        <v>658</v>
      </c>
      <c r="AF952">
        <v>1231</v>
      </c>
      <c r="AG952">
        <v>848</v>
      </c>
      <c r="AH952">
        <v>102</v>
      </c>
      <c r="AI952">
        <v>238</v>
      </c>
      <c r="AJ952">
        <v>41</v>
      </c>
      <c r="AK952">
        <v>1084</v>
      </c>
      <c r="AL952">
        <v>870</v>
      </c>
      <c r="AM952">
        <v>6</v>
      </c>
      <c r="AN952">
        <v>39</v>
      </c>
      <c r="AO952">
        <v>234</v>
      </c>
      <c r="AQ952">
        <v>235</v>
      </c>
      <c r="AR952">
        <v>573</v>
      </c>
      <c r="AS952">
        <v>1601</v>
      </c>
      <c r="AT952">
        <v>215</v>
      </c>
      <c r="AU952">
        <v>713</v>
      </c>
      <c r="AV952">
        <v>108</v>
      </c>
      <c r="AW952">
        <v>185</v>
      </c>
      <c r="AX952">
        <v>189</v>
      </c>
      <c r="AY952">
        <v>137</v>
      </c>
      <c r="AZ952">
        <v>211</v>
      </c>
    </row>
    <row r="953" spans="1:52">
      <c r="A953" t="str">
        <f t="shared" si="73"/>
        <v>2018</v>
      </c>
      <c r="B953" t="str">
        <f t="shared" si="74"/>
        <v>August</v>
      </c>
      <c r="C953" s="2">
        <v>43320</v>
      </c>
      <c r="D953" s="1" t="str">
        <f t="shared" si="70"/>
        <v>OK</v>
      </c>
      <c r="E953">
        <f t="shared" si="71"/>
        <v>1</v>
      </c>
      <c r="F953">
        <f t="shared" si="72"/>
        <v>0</v>
      </c>
      <c r="G953" s="13">
        <v>43320</v>
      </c>
      <c r="I953">
        <v>278</v>
      </c>
      <c r="J953">
        <v>263</v>
      </c>
      <c r="K953">
        <v>180</v>
      </c>
      <c r="L953">
        <v>379</v>
      </c>
      <c r="M953">
        <v>52</v>
      </c>
      <c r="O953">
        <v>9</v>
      </c>
      <c r="P953">
        <v>690</v>
      </c>
      <c r="Q953">
        <v>377</v>
      </c>
      <c r="R953">
        <v>108</v>
      </c>
      <c r="S953">
        <v>248</v>
      </c>
      <c r="T953">
        <v>83</v>
      </c>
      <c r="U953">
        <v>27</v>
      </c>
      <c r="V953">
        <v>203</v>
      </c>
      <c r="W953">
        <v>536</v>
      </c>
      <c r="X953">
        <v>133</v>
      </c>
      <c r="Z953">
        <v>356</v>
      </c>
      <c r="AA953">
        <v>16</v>
      </c>
      <c r="AB953">
        <v>431</v>
      </c>
      <c r="AC953">
        <v>247</v>
      </c>
      <c r="AD953">
        <v>18</v>
      </c>
      <c r="AE953">
        <v>521</v>
      </c>
      <c r="AF953">
        <v>928</v>
      </c>
      <c r="AG953">
        <v>532</v>
      </c>
      <c r="AH953">
        <v>84</v>
      </c>
      <c r="AI953">
        <v>170</v>
      </c>
      <c r="AJ953">
        <v>30</v>
      </c>
      <c r="AK953">
        <v>801</v>
      </c>
      <c r="AL953">
        <v>575</v>
      </c>
      <c r="AM953">
        <v>8</v>
      </c>
      <c r="AN953">
        <v>13</v>
      </c>
      <c r="AO953">
        <v>181</v>
      </c>
      <c r="AQ953">
        <v>141</v>
      </c>
      <c r="AR953">
        <v>438</v>
      </c>
      <c r="AS953">
        <v>1095</v>
      </c>
      <c r="AT953">
        <v>173</v>
      </c>
      <c r="AU953">
        <v>507</v>
      </c>
      <c r="AV953">
        <v>42</v>
      </c>
      <c r="AW953">
        <v>76</v>
      </c>
      <c r="AX953">
        <v>135</v>
      </c>
      <c r="AY953">
        <v>136</v>
      </c>
      <c r="AZ953">
        <v>139</v>
      </c>
    </row>
    <row r="954" spans="1:52">
      <c r="A954" t="str">
        <f t="shared" si="73"/>
        <v>2018</v>
      </c>
      <c r="B954" t="str">
        <f t="shared" si="74"/>
        <v>August</v>
      </c>
      <c r="C954" s="2">
        <v>43321</v>
      </c>
      <c r="D954" s="1" t="str">
        <f t="shared" si="70"/>
        <v>OK</v>
      </c>
      <c r="E954">
        <f t="shared" si="71"/>
        <v>1</v>
      </c>
      <c r="F954">
        <f t="shared" si="72"/>
        <v>0</v>
      </c>
      <c r="G954" s="13">
        <v>43321</v>
      </c>
      <c r="I954">
        <v>385</v>
      </c>
      <c r="J954">
        <v>339</v>
      </c>
      <c r="K954">
        <v>246</v>
      </c>
      <c r="L954">
        <v>421</v>
      </c>
      <c r="M954">
        <v>91</v>
      </c>
      <c r="O954">
        <v>19</v>
      </c>
      <c r="P954">
        <v>773</v>
      </c>
      <c r="Q954">
        <v>417</v>
      </c>
      <c r="R954">
        <v>95</v>
      </c>
      <c r="S954">
        <v>309</v>
      </c>
      <c r="T954">
        <v>84</v>
      </c>
      <c r="U954">
        <v>46</v>
      </c>
      <c r="V954">
        <v>227</v>
      </c>
      <c r="W954">
        <v>602</v>
      </c>
      <c r="X954">
        <v>140</v>
      </c>
      <c r="Z954">
        <v>388</v>
      </c>
      <c r="AA954">
        <v>11</v>
      </c>
      <c r="AB954">
        <v>489</v>
      </c>
      <c r="AC954">
        <v>319</v>
      </c>
      <c r="AD954">
        <v>22</v>
      </c>
      <c r="AE954">
        <v>547</v>
      </c>
      <c r="AF954">
        <v>1059</v>
      </c>
      <c r="AG954">
        <v>657</v>
      </c>
      <c r="AH954">
        <v>104</v>
      </c>
      <c r="AI954">
        <v>223</v>
      </c>
      <c r="AJ954">
        <v>47</v>
      </c>
      <c r="AK954">
        <v>953</v>
      </c>
      <c r="AL954">
        <v>611</v>
      </c>
      <c r="AM954">
        <v>8</v>
      </c>
      <c r="AN954">
        <v>31</v>
      </c>
      <c r="AO954">
        <v>224</v>
      </c>
      <c r="AQ954">
        <v>198</v>
      </c>
      <c r="AR954">
        <v>493</v>
      </c>
      <c r="AS954">
        <v>1222</v>
      </c>
      <c r="AT954">
        <v>190</v>
      </c>
      <c r="AU954">
        <v>640</v>
      </c>
      <c r="AV954">
        <v>61</v>
      </c>
      <c r="AW954">
        <v>107</v>
      </c>
      <c r="AX954">
        <v>177</v>
      </c>
      <c r="AY954">
        <v>124</v>
      </c>
      <c r="AZ954">
        <v>170</v>
      </c>
    </row>
    <row r="955" spans="1:52">
      <c r="A955" t="str">
        <f t="shared" si="73"/>
        <v>2018</v>
      </c>
      <c r="B955" t="str">
        <f t="shared" si="74"/>
        <v>August</v>
      </c>
      <c r="C955" s="2">
        <v>43322</v>
      </c>
      <c r="D955" s="1" t="str">
        <f t="shared" si="70"/>
        <v>OK</v>
      </c>
      <c r="E955">
        <f t="shared" si="71"/>
        <v>1</v>
      </c>
      <c r="F955">
        <f t="shared" si="72"/>
        <v>0</v>
      </c>
      <c r="G955" s="13">
        <v>43322</v>
      </c>
      <c r="I955">
        <v>312</v>
      </c>
      <c r="J955">
        <v>307</v>
      </c>
      <c r="K955">
        <v>266</v>
      </c>
      <c r="L955">
        <v>351</v>
      </c>
      <c r="M955">
        <v>88</v>
      </c>
      <c r="O955">
        <v>18</v>
      </c>
      <c r="P955">
        <v>707</v>
      </c>
      <c r="Q955">
        <v>370</v>
      </c>
      <c r="R955">
        <v>98</v>
      </c>
      <c r="S955">
        <v>270</v>
      </c>
      <c r="T955">
        <v>106</v>
      </c>
      <c r="U955">
        <v>44</v>
      </c>
      <c r="V955">
        <v>184</v>
      </c>
      <c r="W955">
        <v>586</v>
      </c>
      <c r="X955">
        <v>132</v>
      </c>
      <c r="Z955">
        <v>358</v>
      </c>
      <c r="AA955">
        <v>16</v>
      </c>
      <c r="AB955">
        <v>429</v>
      </c>
      <c r="AC955">
        <v>317</v>
      </c>
      <c r="AD955">
        <v>17</v>
      </c>
      <c r="AE955">
        <v>492</v>
      </c>
      <c r="AF955">
        <v>936</v>
      </c>
      <c r="AG955">
        <v>639</v>
      </c>
      <c r="AH955">
        <v>100</v>
      </c>
      <c r="AI955">
        <v>238</v>
      </c>
      <c r="AJ955">
        <v>63</v>
      </c>
      <c r="AK955">
        <v>1009</v>
      </c>
      <c r="AL955">
        <v>426</v>
      </c>
      <c r="AM955">
        <v>15</v>
      </c>
      <c r="AN955">
        <v>29</v>
      </c>
      <c r="AO955">
        <v>215</v>
      </c>
      <c r="AQ955">
        <v>175</v>
      </c>
      <c r="AR955">
        <v>464</v>
      </c>
      <c r="AS955">
        <v>1280</v>
      </c>
      <c r="AT955">
        <v>172</v>
      </c>
      <c r="AU955">
        <v>686</v>
      </c>
      <c r="AV955">
        <v>77</v>
      </c>
      <c r="AW955">
        <v>128</v>
      </c>
      <c r="AX955">
        <v>168</v>
      </c>
      <c r="AY955">
        <v>134</v>
      </c>
      <c r="AZ955">
        <v>158</v>
      </c>
    </row>
    <row r="956" spans="1:52">
      <c r="A956" t="str">
        <f t="shared" si="73"/>
        <v>2018</v>
      </c>
      <c r="B956" t="str">
        <f t="shared" si="74"/>
        <v>August</v>
      </c>
      <c r="C956" s="2">
        <v>43323</v>
      </c>
      <c r="D956" s="1" t="str">
        <f t="shared" si="70"/>
        <v>OK</v>
      </c>
      <c r="E956">
        <f t="shared" si="71"/>
        <v>0</v>
      </c>
      <c r="F956">
        <f t="shared" si="72"/>
        <v>1</v>
      </c>
      <c r="G956" s="13">
        <v>43323</v>
      </c>
      <c r="I956">
        <v>224</v>
      </c>
      <c r="J956">
        <v>150</v>
      </c>
      <c r="K956">
        <v>403</v>
      </c>
      <c r="L956">
        <v>152</v>
      </c>
      <c r="M956">
        <v>133</v>
      </c>
      <c r="O956">
        <v>44</v>
      </c>
      <c r="P956">
        <v>301</v>
      </c>
      <c r="Q956">
        <v>235</v>
      </c>
      <c r="R956">
        <v>39</v>
      </c>
      <c r="S956">
        <v>182</v>
      </c>
      <c r="T956">
        <v>81</v>
      </c>
      <c r="U956">
        <v>27</v>
      </c>
      <c r="V956">
        <v>72</v>
      </c>
      <c r="W956">
        <v>325</v>
      </c>
      <c r="X956">
        <v>182</v>
      </c>
      <c r="Z956">
        <v>371</v>
      </c>
      <c r="AA956">
        <v>22</v>
      </c>
      <c r="AB956">
        <v>249</v>
      </c>
      <c r="AC956">
        <v>595</v>
      </c>
      <c r="AD956">
        <v>32</v>
      </c>
      <c r="AE956">
        <v>199</v>
      </c>
      <c r="AF956">
        <v>563</v>
      </c>
      <c r="AG956">
        <v>849</v>
      </c>
      <c r="AH956">
        <v>134</v>
      </c>
      <c r="AI956">
        <v>419</v>
      </c>
      <c r="AJ956">
        <v>63</v>
      </c>
      <c r="AK956">
        <v>627</v>
      </c>
      <c r="AL956">
        <v>459</v>
      </c>
      <c r="AM956">
        <v>7</v>
      </c>
      <c r="AN956">
        <v>29</v>
      </c>
      <c r="AO956">
        <v>138</v>
      </c>
      <c r="AQ956">
        <v>241</v>
      </c>
      <c r="AR956">
        <v>197</v>
      </c>
      <c r="AS956">
        <v>1468</v>
      </c>
      <c r="AT956">
        <v>141</v>
      </c>
      <c r="AU956">
        <v>768</v>
      </c>
      <c r="AV956">
        <v>220</v>
      </c>
      <c r="AW956">
        <v>255</v>
      </c>
      <c r="AX956">
        <v>82</v>
      </c>
      <c r="AY956">
        <v>87</v>
      </c>
      <c r="AZ956">
        <v>295</v>
      </c>
    </row>
    <row r="957" spans="1:52">
      <c r="A957" t="str">
        <f t="shared" si="73"/>
        <v>2018</v>
      </c>
      <c r="B957" t="str">
        <f t="shared" si="74"/>
        <v>August</v>
      </c>
      <c r="C957" s="2">
        <v>43324</v>
      </c>
      <c r="D957" s="1" t="str">
        <f t="shared" si="70"/>
        <v>OK</v>
      </c>
      <c r="E957">
        <f t="shared" si="71"/>
        <v>0</v>
      </c>
      <c r="F957">
        <f t="shared" si="72"/>
        <v>1</v>
      </c>
      <c r="G957" s="13">
        <v>43324</v>
      </c>
      <c r="I957">
        <v>344</v>
      </c>
      <c r="J957">
        <v>123</v>
      </c>
      <c r="K957">
        <v>615</v>
      </c>
      <c r="L957">
        <v>179</v>
      </c>
      <c r="M957">
        <v>161</v>
      </c>
      <c r="O957">
        <v>56</v>
      </c>
      <c r="P957">
        <v>303</v>
      </c>
      <c r="Q957">
        <v>382</v>
      </c>
      <c r="R957">
        <v>30</v>
      </c>
      <c r="S957">
        <v>158</v>
      </c>
      <c r="T957">
        <v>99</v>
      </c>
      <c r="U957">
        <v>27</v>
      </c>
      <c r="V957">
        <v>66</v>
      </c>
      <c r="W957">
        <v>280</v>
      </c>
      <c r="X957">
        <v>179</v>
      </c>
      <c r="Z957">
        <v>426</v>
      </c>
      <c r="AA957">
        <v>45</v>
      </c>
      <c r="AB957">
        <v>353</v>
      </c>
      <c r="AC957">
        <v>813</v>
      </c>
      <c r="AD957">
        <v>25</v>
      </c>
      <c r="AE957">
        <v>284</v>
      </c>
      <c r="AF957">
        <v>720</v>
      </c>
      <c r="AG957">
        <v>1113</v>
      </c>
      <c r="AH957">
        <v>153</v>
      </c>
      <c r="AI957">
        <v>644</v>
      </c>
      <c r="AJ957">
        <v>52</v>
      </c>
      <c r="AK957">
        <v>1174</v>
      </c>
      <c r="AL957">
        <v>1098</v>
      </c>
      <c r="AM957">
        <v>9</v>
      </c>
      <c r="AN957">
        <v>21</v>
      </c>
      <c r="AO957">
        <v>195</v>
      </c>
      <c r="AQ957">
        <v>364</v>
      </c>
      <c r="AR957">
        <v>192</v>
      </c>
      <c r="AS957">
        <v>1860</v>
      </c>
      <c r="AT957">
        <v>179</v>
      </c>
      <c r="AU957">
        <v>945</v>
      </c>
      <c r="AV957">
        <v>302</v>
      </c>
      <c r="AW957">
        <v>416</v>
      </c>
      <c r="AX957">
        <v>67</v>
      </c>
      <c r="AY957">
        <v>111</v>
      </c>
      <c r="AZ957">
        <v>488</v>
      </c>
    </row>
    <row r="958" spans="1:52">
      <c r="A958" t="str">
        <f t="shared" si="73"/>
        <v>2018</v>
      </c>
      <c r="B958" t="str">
        <f t="shared" si="74"/>
        <v>August</v>
      </c>
      <c r="C958" s="2">
        <v>43325</v>
      </c>
      <c r="D958" s="1" t="str">
        <f t="shared" si="70"/>
        <v>OK</v>
      </c>
      <c r="E958">
        <f t="shared" si="71"/>
        <v>1</v>
      </c>
      <c r="F958">
        <f t="shared" si="72"/>
        <v>0</v>
      </c>
      <c r="G958" s="13">
        <v>43325</v>
      </c>
      <c r="I958">
        <v>284</v>
      </c>
      <c r="J958">
        <v>303</v>
      </c>
      <c r="K958">
        <v>191</v>
      </c>
      <c r="L958">
        <v>390</v>
      </c>
      <c r="M958">
        <v>65</v>
      </c>
      <c r="O958">
        <v>16</v>
      </c>
      <c r="P958">
        <v>695</v>
      </c>
      <c r="Q958">
        <v>421</v>
      </c>
      <c r="R958">
        <v>105</v>
      </c>
      <c r="S958">
        <v>271</v>
      </c>
      <c r="T958">
        <v>84</v>
      </c>
      <c r="U958">
        <v>40</v>
      </c>
      <c r="V958">
        <v>209</v>
      </c>
      <c r="W958">
        <v>546</v>
      </c>
      <c r="X958">
        <v>116</v>
      </c>
      <c r="Z958">
        <v>312</v>
      </c>
      <c r="AA958">
        <v>10</v>
      </c>
      <c r="AB958">
        <v>466</v>
      </c>
      <c r="AC958">
        <v>253</v>
      </c>
      <c r="AD958">
        <v>15</v>
      </c>
      <c r="AE958">
        <v>514</v>
      </c>
      <c r="AF958">
        <v>974</v>
      </c>
      <c r="AG958">
        <v>555</v>
      </c>
      <c r="AH958">
        <v>98</v>
      </c>
      <c r="AI958">
        <v>196</v>
      </c>
      <c r="AJ958">
        <v>37</v>
      </c>
      <c r="AK958">
        <v>748</v>
      </c>
      <c r="AL958">
        <v>616</v>
      </c>
      <c r="AM958">
        <v>13</v>
      </c>
      <c r="AN958">
        <v>23</v>
      </c>
      <c r="AO958">
        <v>213</v>
      </c>
      <c r="AQ958">
        <v>137</v>
      </c>
      <c r="AR958">
        <v>466</v>
      </c>
      <c r="AS958">
        <v>1024</v>
      </c>
      <c r="AT958">
        <v>175</v>
      </c>
      <c r="AU958">
        <v>441</v>
      </c>
      <c r="AV958">
        <v>52</v>
      </c>
      <c r="AW958">
        <v>75</v>
      </c>
      <c r="AX958">
        <v>153</v>
      </c>
      <c r="AY958">
        <v>114</v>
      </c>
      <c r="AZ958">
        <v>127</v>
      </c>
    </row>
    <row r="959" spans="1:52">
      <c r="A959" t="str">
        <f t="shared" si="73"/>
        <v>2018</v>
      </c>
      <c r="B959" t="str">
        <f t="shared" si="74"/>
        <v>August</v>
      </c>
      <c r="C959" s="2">
        <v>43326</v>
      </c>
      <c r="D959" s="1" t="str">
        <f t="shared" si="70"/>
        <v>OK</v>
      </c>
      <c r="E959">
        <f t="shared" si="71"/>
        <v>1</v>
      </c>
      <c r="F959">
        <f t="shared" si="72"/>
        <v>0</v>
      </c>
      <c r="G959" s="13">
        <v>43326</v>
      </c>
      <c r="I959">
        <v>275</v>
      </c>
      <c r="J959">
        <v>192</v>
      </c>
      <c r="K959">
        <v>115</v>
      </c>
      <c r="L959">
        <v>251</v>
      </c>
      <c r="M959">
        <v>54</v>
      </c>
      <c r="O959">
        <v>11</v>
      </c>
      <c r="P959">
        <v>493</v>
      </c>
      <c r="Q959">
        <v>269</v>
      </c>
      <c r="R959">
        <v>105</v>
      </c>
      <c r="S959">
        <v>218</v>
      </c>
      <c r="T959">
        <v>70</v>
      </c>
      <c r="U959">
        <v>35</v>
      </c>
      <c r="V959">
        <v>160</v>
      </c>
      <c r="W959">
        <v>441</v>
      </c>
      <c r="X959">
        <v>114</v>
      </c>
      <c r="Z959">
        <v>213</v>
      </c>
      <c r="AA959">
        <v>2</v>
      </c>
      <c r="AB959">
        <v>278</v>
      </c>
      <c r="AC959">
        <v>133</v>
      </c>
      <c r="AD959">
        <v>13</v>
      </c>
      <c r="AE959">
        <v>352</v>
      </c>
      <c r="AF959">
        <v>582</v>
      </c>
      <c r="AG959">
        <v>361</v>
      </c>
      <c r="AH959">
        <v>73</v>
      </c>
      <c r="AI959">
        <v>78</v>
      </c>
      <c r="AJ959">
        <v>43</v>
      </c>
      <c r="AK959">
        <v>592</v>
      </c>
      <c r="AL959">
        <v>410</v>
      </c>
      <c r="AM959">
        <v>2</v>
      </c>
      <c r="AN959">
        <v>18</v>
      </c>
      <c r="AO959">
        <v>157</v>
      </c>
      <c r="AQ959">
        <v>90</v>
      </c>
      <c r="AR959">
        <v>312</v>
      </c>
      <c r="AS959">
        <v>714</v>
      </c>
      <c r="AT959">
        <v>112</v>
      </c>
      <c r="AU959">
        <v>322</v>
      </c>
      <c r="AV959">
        <v>29</v>
      </c>
      <c r="AW959">
        <v>29</v>
      </c>
      <c r="AX959">
        <v>117</v>
      </c>
      <c r="AY959">
        <v>90</v>
      </c>
      <c r="AZ959">
        <v>86</v>
      </c>
    </row>
    <row r="960" spans="1:52">
      <c r="A960" t="str">
        <f t="shared" si="73"/>
        <v>2018</v>
      </c>
      <c r="B960" t="str">
        <f t="shared" si="74"/>
        <v>August</v>
      </c>
      <c r="C960" s="2">
        <v>43327</v>
      </c>
      <c r="D960" s="1" t="str">
        <f t="shared" si="70"/>
        <v>OK</v>
      </c>
      <c r="E960">
        <f t="shared" si="71"/>
        <v>1</v>
      </c>
      <c r="F960">
        <f t="shared" si="72"/>
        <v>0</v>
      </c>
      <c r="G960" s="13">
        <v>43327</v>
      </c>
      <c r="I960">
        <v>287</v>
      </c>
      <c r="J960">
        <v>264</v>
      </c>
      <c r="K960">
        <v>131</v>
      </c>
      <c r="L960">
        <v>304</v>
      </c>
      <c r="M960">
        <v>64</v>
      </c>
      <c r="O960">
        <v>13</v>
      </c>
      <c r="P960">
        <v>597</v>
      </c>
      <c r="Q960">
        <v>304</v>
      </c>
      <c r="R960">
        <v>100</v>
      </c>
      <c r="S960">
        <v>215</v>
      </c>
      <c r="T960">
        <v>76</v>
      </c>
      <c r="U960">
        <v>32</v>
      </c>
      <c r="V960">
        <v>172</v>
      </c>
      <c r="W960">
        <v>468</v>
      </c>
      <c r="X960">
        <v>114</v>
      </c>
      <c r="Z960">
        <v>177</v>
      </c>
      <c r="AA960">
        <v>4</v>
      </c>
      <c r="AB960">
        <v>317</v>
      </c>
      <c r="AC960">
        <v>159</v>
      </c>
      <c r="AD960">
        <v>11</v>
      </c>
      <c r="AE960">
        <v>378</v>
      </c>
      <c r="AF960">
        <v>721</v>
      </c>
      <c r="AG960">
        <v>378</v>
      </c>
      <c r="AH960">
        <v>76</v>
      </c>
      <c r="AI960">
        <v>100</v>
      </c>
      <c r="AJ960">
        <v>46</v>
      </c>
      <c r="AK960">
        <v>714</v>
      </c>
      <c r="AL960">
        <v>399</v>
      </c>
      <c r="AM960">
        <v>17</v>
      </c>
      <c r="AN960">
        <v>18</v>
      </c>
      <c r="AO960">
        <v>151</v>
      </c>
      <c r="AQ960">
        <v>121</v>
      </c>
      <c r="AR960">
        <v>388</v>
      </c>
      <c r="AS960">
        <v>828</v>
      </c>
      <c r="AT960">
        <v>106</v>
      </c>
      <c r="AU960">
        <v>510</v>
      </c>
      <c r="AV960">
        <v>46</v>
      </c>
      <c r="AW960">
        <v>51</v>
      </c>
      <c r="AX960">
        <v>133</v>
      </c>
      <c r="AY960">
        <v>121</v>
      </c>
      <c r="AZ960">
        <v>110</v>
      </c>
    </row>
    <row r="961" spans="1:52">
      <c r="A961" t="str">
        <f t="shared" si="73"/>
        <v>2018</v>
      </c>
      <c r="B961" t="str">
        <f t="shared" si="74"/>
        <v>August</v>
      </c>
      <c r="C961" s="2">
        <v>43328</v>
      </c>
      <c r="D961" s="1" t="str">
        <f t="shared" ref="D961:D1024" si="75">IF(C961=G961,"OK","Wrong date")</f>
        <v>OK</v>
      </c>
      <c r="E961">
        <f t="shared" ref="E961:E1024" si="76">IF(OR(WEEKDAY(C961) = 1, WEEKDAY(C961) = 7), 0, 1)</f>
        <v>1</v>
      </c>
      <c r="F961">
        <f t="shared" ref="F961:F1024" si="77">IF(OR(WEEKDAY(C961) = 1, WEEKDAY(C961) = 7), 1, 0)</f>
        <v>0</v>
      </c>
      <c r="G961" s="13">
        <v>43328</v>
      </c>
      <c r="I961">
        <v>358</v>
      </c>
      <c r="J961">
        <v>305</v>
      </c>
      <c r="K961">
        <v>242</v>
      </c>
      <c r="L961">
        <v>407</v>
      </c>
      <c r="M961">
        <v>93</v>
      </c>
      <c r="O961">
        <v>21</v>
      </c>
      <c r="P961">
        <v>764</v>
      </c>
      <c r="Q961">
        <v>446</v>
      </c>
      <c r="R961">
        <v>92</v>
      </c>
      <c r="S961">
        <v>289</v>
      </c>
      <c r="T961">
        <v>80</v>
      </c>
      <c r="U961">
        <v>40</v>
      </c>
      <c r="V961">
        <v>190</v>
      </c>
      <c r="W961">
        <v>576</v>
      </c>
      <c r="X961">
        <v>133</v>
      </c>
      <c r="Z961">
        <v>371</v>
      </c>
      <c r="AA961">
        <v>5</v>
      </c>
      <c r="AB961">
        <v>423</v>
      </c>
      <c r="AC961">
        <v>284</v>
      </c>
      <c r="AD961">
        <v>20</v>
      </c>
      <c r="AE961">
        <v>516</v>
      </c>
      <c r="AF961">
        <v>981</v>
      </c>
      <c r="AG961">
        <v>646</v>
      </c>
      <c r="AH961">
        <v>65</v>
      </c>
      <c r="AI961">
        <v>157</v>
      </c>
      <c r="AJ961">
        <v>53</v>
      </c>
      <c r="AK961">
        <v>885</v>
      </c>
      <c r="AL961">
        <v>644</v>
      </c>
      <c r="AM961">
        <v>8</v>
      </c>
      <c r="AN961">
        <v>28</v>
      </c>
      <c r="AO961">
        <v>185</v>
      </c>
      <c r="AQ961">
        <v>155</v>
      </c>
      <c r="AR961">
        <v>486</v>
      </c>
      <c r="AS961">
        <v>1222</v>
      </c>
      <c r="AT961">
        <v>161</v>
      </c>
      <c r="AU961">
        <v>579</v>
      </c>
      <c r="AV961">
        <v>73</v>
      </c>
      <c r="AW961">
        <v>119</v>
      </c>
      <c r="AX961">
        <v>163</v>
      </c>
      <c r="AY961">
        <v>114</v>
      </c>
      <c r="AZ961">
        <v>137</v>
      </c>
    </row>
    <row r="962" spans="1:52">
      <c r="A962" t="str">
        <f t="shared" si="73"/>
        <v>2018</v>
      </c>
      <c r="B962" t="str">
        <f t="shared" si="74"/>
        <v>August</v>
      </c>
      <c r="C962" s="2">
        <v>43329</v>
      </c>
      <c r="D962" s="1" t="str">
        <f t="shared" si="75"/>
        <v>OK</v>
      </c>
      <c r="E962">
        <f t="shared" si="76"/>
        <v>1</v>
      </c>
      <c r="F962">
        <f t="shared" si="77"/>
        <v>0</v>
      </c>
      <c r="G962" s="13">
        <v>43329</v>
      </c>
      <c r="I962">
        <v>216</v>
      </c>
      <c r="J962">
        <v>207</v>
      </c>
      <c r="K962">
        <v>142</v>
      </c>
      <c r="L962">
        <v>241</v>
      </c>
      <c r="M962">
        <v>51</v>
      </c>
      <c r="O962">
        <v>28</v>
      </c>
      <c r="P962">
        <v>500</v>
      </c>
      <c r="Q962">
        <v>281</v>
      </c>
      <c r="R962">
        <v>94</v>
      </c>
      <c r="S962">
        <v>211</v>
      </c>
      <c r="T962">
        <v>55</v>
      </c>
      <c r="U962">
        <v>44</v>
      </c>
      <c r="V962">
        <v>164</v>
      </c>
      <c r="W962">
        <v>380</v>
      </c>
      <c r="X962">
        <v>112</v>
      </c>
      <c r="Z962">
        <v>265</v>
      </c>
      <c r="AA962">
        <v>9</v>
      </c>
      <c r="AB962">
        <v>319</v>
      </c>
      <c r="AC962">
        <v>151</v>
      </c>
      <c r="AD962">
        <v>9</v>
      </c>
      <c r="AE962">
        <v>372</v>
      </c>
      <c r="AF962">
        <v>686</v>
      </c>
      <c r="AG962">
        <v>413</v>
      </c>
      <c r="AH962">
        <v>65</v>
      </c>
      <c r="AI962">
        <v>118</v>
      </c>
      <c r="AJ962">
        <v>40</v>
      </c>
      <c r="AK962">
        <v>649</v>
      </c>
      <c r="AL962">
        <v>313</v>
      </c>
      <c r="AM962">
        <v>7</v>
      </c>
      <c r="AN962">
        <v>10</v>
      </c>
      <c r="AO962">
        <v>116</v>
      </c>
      <c r="AQ962">
        <v>89</v>
      </c>
      <c r="AR962">
        <v>321</v>
      </c>
      <c r="AS962">
        <v>844</v>
      </c>
      <c r="AT962">
        <v>141</v>
      </c>
      <c r="AU962">
        <v>384</v>
      </c>
      <c r="AV962">
        <v>29</v>
      </c>
      <c r="AW962">
        <v>47</v>
      </c>
      <c r="AX962">
        <v>118</v>
      </c>
      <c r="AY962">
        <v>106</v>
      </c>
      <c r="AZ962">
        <v>93</v>
      </c>
    </row>
    <row r="963" spans="1:52">
      <c r="A963" t="str">
        <f t="shared" si="73"/>
        <v>2018</v>
      </c>
      <c r="B963" t="str">
        <f t="shared" si="74"/>
        <v>August</v>
      </c>
      <c r="C963" s="2">
        <v>43330</v>
      </c>
      <c r="D963" s="1" t="str">
        <f t="shared" si="75"/>
        <v>OK</v>
      </c>
      <c r="E963">
        <f t="shared" si="76"/>
        <v>0</v>
      </c>
      <c r="F963">
        <f t="shared" si="77"/>
        <v>1</v>
      </c>
      <c r="G963" s="13">
        <v>43330</v>
      </c>
      <c r="I963">
        <v>73</v>
      </c>
      <c r="J963">
        <v>77</v>
      </c>
      <c r="K963">
        <v>261</v>
      </c>
      <c r="L963">
        <v>136</v>
      </c>
      <c r="M963">
        <v>113</v>
      </c>
      <c r="O963">
        <v>17</v>
      </c>
      <c r="P963">
        <v>308</v>
      </c>
      <c r="Q963">
        <v>251</v>
      </c>
      <c r="R963">
        <v>40</v>
      </c>
      <c r="S963">
        <v>143</v>
      </c>
      <c r="T963">
        <v>84</v>
      </c>
      <c r="U963">
        <v>21</v>
      </c>
      <c r="V963">
        <v>56</v>
      </c>
      <c r="W963">
        <v>279</v>
      </c>
      <c r="X963">
        <v>180</v>
      </c>
      <c r="Z963">
        <v>335</v>
      </c>
      <c r="AA963">
        <v>28</v>
      </c>
      <c r="AB963">
        <v>238</v>
      </c>
      <c r="AC963">
        <v>442</v>
      </c>
      <c r="AD963">
        <v>37</v>
      </c>
      <c r="AE963">
        <v>178</v>
      </c>
      <c r="AF963">
        <v>459</v>
      </c>
      <c r="AG963">
        <v>529</v>
      </c>
      <c r="AH963">
        <v>113</v>
      </c>
      <c r="AI963">
        <v>290</v>
      </c>
      <c r="AJ963">
        <v>65</v>
      </c>
      <c r="AK963">
        <v>841</v>
      </c>
      <c r="AL963">
        <v>508</v>
      </c>
      <c r="AM963">
        <v>8</v>
      </c>
      <c r="AN963">
        <v>27</v>
      </c>
      <c r="AO963">
        <v>109</v>
      </c>
      <c r="AQ963">
        <v>156</v>
      </c>
      <c r="AR963">
        <v>218</v>
      </c>
      <c r="AS963">
        <v>1171</v>
      </c>
      <c r="AT963">
        <v>91</v>
      </c>
      <c r="AU963">
        <v>643</v>
      </c>
      <c r="AV963">
        <v>96</v>
      </c>
      <c r="AW963">
        <v>241</v>
      </c>
      <c r="AX963">
        <v>77</v>
      </c>
      <c r="AY963">
        <v>89</v>
      </c>
      <c r="AZ963">
        <v>244</v>
      </c>
    </row>
    <row r="964" spans="1:52">
      <c r="A964" t="str">
        <f t="shared" ref="A964:A1027" si="78">TEXT(C964,"yyyy")</f>
        <v>2018</v>
      </c>
      <c r="B964" t="str">
        <f t="shared" ref="B964:B1027" si="79">TEXT(C964,"mmmm")</f>
        <v>August</v>
      </c>
      <c r="C964" s="2">
        <v>43331</v>
      </c>
      <c r="D964" s="1" t="str">
        <f t="shared" si="75"/>
        <v>OK</v>
      </c>
      <c r="E964">
        <f t="shared" si="76"/>
        <v>0</v>
      </c>
      <c r="F964">
        <f t="shared" si="77"/>
        <v>1</v>
      </c>
      <c r="G964" s="13">
        <v>43331</v>
      </c>
      <c r="I964">
        <v>82</v>
      </c>
      <c r="J964">
        <v>107</v>
      </c>
      <c r="K964">
        <v>500</v>
      </c>
      <c r="L964">
        <v>156</v>
      </c>
      <c r="M964">
        <v>145</v>
      </c>
      <c r="O964">
        <v>39</v>
      </c>
      <c r="P964">
        <v>281</v>
      </c>
      <c r="Q964">
        <v>345</v>
      </c>
      <c r="R964">
        <v>36</v>
      </c>
      <c r="S964">
        <v>155</v>
      </c>
      <c r="T964">
        <v>88</v>
      </c>
      <c r="U964">
        <v>22</v>
      </c>
      <c r="V964">
        <v>58</v>
      </c>
      <c r="W964">
        <v>290</v>
      </c>
      <c r="X964">
        <v>185</v>
      </c>
      <c r="Z964">
        <v>338</v>
      </c>
      <c r="AA964">
        <v>72</v>
      </c>
      <c r="AB964">
        <v>450</v>
      </c>
      <c r="AC964">
        <v>872</v>
      </c>
      <c r="AD964">
        <v>14</v>
      </c>
      <c r="AE964">
        <v>318</v>
      </c>
      <c r="AF964">
        <v>666</v>
      </c>
      <c r="AG964">
        <v>932</v>
      </c>
      <c r="AH964">
        <v>82</v>
      </c>
      <c r="AI964">
        <v>606</v>
      </c>
      <c r="AJ964">
        <v>84</v>
      </c>
      <c r="AK964">
        <v>1135</v>
      </c>
      <c r="AL964">
        <v>998</v>
      </c>
      <c r="AM964">
        <v>6</v>
      </c>
      <c r="AN964">
        <v>20</v>
      </c>
      <c r="AO964">
        <v>158</v>
      </c>
      <c r="AQ964">
        <v>331</v>
      </c>
      <c r="AR964">
        <v>212</v>
      </c>
      <c r="AS964">
        <v>1718</v>
      </c>
      <c r="AT964">
        <v>166</v>
      </c>
      <c r="AU964">
        <v>1021</v>
      </c>
      <c r="AV964">
        <v>156</v>
      </c>
      <c r="AW964">
        <v>395</v>
      </c>
      <c r="AX964">
        <v>74</v>
      </c>
      <c r="AY964">
        <v>85</v>
      </c>
      <c r="AZ964">
        <v>371</v>
      </c>
    </row>
    <row r="965" spans="1:52">
      <c r="A965" t="str">
        <f t="shared" si="78"/>
        <v>2018</v>
      </c>
      <c r="B965" t="str">
        <f t="shared" si="79"/>
        <v>August</v>
      </c>
      <c r="C965" s="2">
        <v>43332</v>
      </c>
      <c r="D965" s="1" t="str">
        <f t="shared" si="75"/>
        <v>OK</v>
      </c>
      <c r="E965">
        <f t="shared" si="76"/>
        <v>1</v>
      </c>
      <c r="F965">
        <f t="shared" si="77"/>
        <v>0</v>
      </c>
      <c r="G965" s="13">
        <v>43332</v>
      </c>
      <c r="I965">
        <v>339</v>
      </c>
      <c r="J965">
        <v>256</v>
      </c>
      <c r="K965">
        <v>150</v>
      </c>
      <c r="L965">
        <v>373</v>
      </c>
      <c r="M965">
        <v>61</v>
      </c>
      <c r="O965">
        <v>12</v>
      </c>
      <c r="P965">
        <v>654</v>
      </c>
      <c r="Q965">
        <v>359</v>
      </c>
      <c r="R965">
        <v>104</v>
      </c>
      <c r="S965">
        <v>246</v>
      </c>
      <c r="T965">
        <v>78</v>
      </c>
      <c r="U965">
        <v>37</v>
      </c>
      <c r="V965">
        <v>224</v>
      </c>
      <c r="W965">
        <v>523</v>
      </c>
      <c r="X965">
        <v>132</v>
      </c>
      <c r="Z965">
        <v>286</v>
      </c>
      <c r="AA965">
        <v>14</v>
      </c>
      <c r="AB965">
        <v>413</v>
      </c>
      <c r="AC965">
        <v>203</v>
      </c>
      <c r="AD965">
        <v>15</v>
      </c>
      <c r="AE965">
        <v>502</v>
      </c>
      <c r="AF965">
        <v>864</v>
      </c>
      <c r="AG965">
        <v>486</v>
      </c>
      <c r="AH965">
        <v>81</v>
      </c>
      <c r="AI965">
        <v>195</v>
      </c>
      <c r="AJ965">
        <v>45</v>
      </c>
      <c r="AK965">
        <v>721</v>
      </c>
      <c r="AL965">
        <v>485</v>
      </c>
      <c r="AM965">
        <v>16</v>
      </c>
      <c r="AN965">
        <v>20</v>
      </c>
      <c r="AO965">
        <v>170</v>
      </c>
      <c r="AQ965">
        <v>123</v>
      </c>
      <c r="AR965">
        <v>472</v>
      </c>
      <c r="AS965">
        <v>933</v>
      </c>
      <c r="AT965">
        <v>163</v>
      </c>
      <c r="AU965">
        <v>439</v>
      </c>
      <c r="AV965">
        <v>57</v>
      </c>
      <c r="AW965">
        <v>43</v>
      </c>
      <c r="AX965">
        <v>169</v>
      </c>
      <c r="AY965">
        <v>97</v>
      </c>
      <c r="AZ965">
        <v>132</v>
      </c>
    </row>
    <row r="966" spans="1:52">
      <c r="A966" t="str">
        <f t="shared" si="78"/>
        <v>2018</v>
      </c>
      <c r="B966" t="str">
        <f t="shared" si="79"/>
        <v>August</v>
      </c>
      <c r="C966" s="2">
        <v>43333</v>
      </c>
      <c r="D966" s="1" t="str">
        <f t="shared" si="75"/>
        <v>OK</v>
      </c>
      <c r="E966">
        <f t="shared" si="76"/>
        <v>1</v>
      </c>
      <c r="F966">
        <f t="shared" si="77"/>
        <v>0</v>
      </c>
      <c r="G966" s="13">
        <v>43333</v>
      </c>
      <c r="I966">
        <v>312</v>
      </c>
      <c r="J966">
        <v>260</v>
      </c>
      <c r="K966">
        <v>166</v>
      </c>
      <c r="L966">
        <v>288</v>
      </c>
      <c r="M966">
        <v>65</v>
      </c>
      <c r="O966">
        <v>10</v>
      </c>
      <c r="P966">
        <v>591</v>
      </c>
      <c r="Q966">
        <v>327</v>
      </c>
      <c r="R966">
        <v>108</v>
      </c>
      <c r="S966">
        <v>214</v>
      </c>
      <c r="T966">
        <v>84</v>
      </c>
      <c r="U966">
        <v>37</v>
      </c>
      <c r="V966">
        <v>188</v>
      </c>
      <c r="W966">
        <v>456</v>
      </c>
      <c r="X966">
        <v>125</v>
      </c>
      <c r="Z966">
        <v>284</v>
      </c>
      <c r="AA966">
        <v>4</v>
      </c>
      <c r="AB966">
        <v>401</v>
      </c>
      <c r="AC966">
        <v>153</v>
      </c>
      <c r="AD966">
        <v>17</v>
      </c>
      <c r="AE966">
        <v>462</v>
      </c>
      <c r="AF966">
        <v>666</v>
      </c>
      <c r="AG966">
        <v>371</v>
      </c>
      <c r="AH966">
        <v>70</v>
      </c>
      <c r="AI966">
        <v>117</v>
      </c>
      <c r="AJ966">
        <v>41</v>
      </c>
      <c r="AK966">
        <v>723</v>
      </c>
      <c r="AL966">
        <v>407</v>
      </c>
      <c r="AM966">
        <v>4</v>
      </c>
      <c r="AN966">
        <v>14</v>
      </c>
      <c r="AO966">
        <v>158</v>
      </c>
      <c r="AQ966">
        <v>101</v>
      </c>
      <c r="AR966">
        <v>360</v>
      </c>
      <c r="AS966">
        <v>849</v>
      </c>
      <c r="AT966">
        <v>126</v>
      </c>
      <c r="AU966">
        <v>462</v>
      </c>
      <c r="AV966">
        <v>45</v>
      </c>
      <c r="AW966">
        <v>24</v>
      </c>
      <c r="AX966">
        <v>110</v>
      </c>
      <c r="AY966">
        <v>114</v>
      </c>
      <c r="AZ966">
        <v>79</v>
      </c>
    </row>
    <row r="967" spans="1:52">
      <c r="A967" t="str">
        <f t="shared" si="78"/>
        <v>2018</v>
      </c>
      <c r="B967" t="str">
        <f t="shared" si="79"/>
        <v>August</v>
      </c>
      <c r="C967" s="2">
        <v>43334</v>
      </c>
      <c r="D967" s="1" t="str">
        <f t="shared" si="75"/>
        <v>OK</v>
      </c>
      <c r="E967">
        <f t="shared" si="76"/>
        <v>1</v>
      </c>
      <c r="F967">
        <f t="shared" si="77"/>
        <v>0</v>
      </c>
      <c r="G967" s="13">
        <v>43334</v>
      </c>
      <c r="I967">
        <v>292</v>
      </c>
      <c r="J967">
        <v>278</v>
      </c>
      <c r="K967">
        <v>153</v>
      </c>
      <c r="L967">
        <v>306</v>
      </c>
      <c r="M967">
        <v>64</v>
      </c>
      <c r="O967">
        <v>7</v>
      </c>
      <c r="P967">
        <v>663</v>
      </c>
      <c r="Q967">
        <v>338</v>
      </c>
      <c r="R967">
        <v>83</v>
      </c>
      <c r="S967">
        <v>206</v>
      </c>
      <c r="T967">
        <v>63</v>
      </c>
      <c r="U967">
        <v>40</v>
      </c>
      <c r="V967">
        <v>183</v>
      </c>
      <c r="W967">
        <v>443</v>
      </c>
      <c r="X967">
        <v>124</v>
      </c>
      <c r="Z967">
        <v>294</v>
      </c>
      <c r="AA967">
        <v>8</v>
      </c>
      <c r="AB967">
        <v>401</v>
      </c>
      <c r="AC967">
        <v>134</v>
      </c>
      <c r="AD967">
        <v>14</v>
      </c>
      <c r="AE967">
        <v>501</v>
      </c>
      <c r="AF967">
        <v>809</v>
      </c>
      <c r="AG967">
        <v>461</v>
      </c>
      <c r="AH967">
        <v>63</v>
      </c>
      <c r="AI967">
        <v>152</v>
      </c>
      <c r="AJ967">
        <v>36</v>
      </c>
      <c r="AK967">
        <v>679</v>
      </c>
      <c r="AL967">
        <v>359</v>
      </c>
      <c r="AM967">
        <v>3</v>
      </c>
      <c r="AN967">
        <v>18</v>
      </c>
      <c r="AO967">
        <v>149</v>
      </c>
      <c r="AQ967">
        <v>93</v>
      </c>
      <c r="AR967">
        <v>389</v>
      </c>
      <c r="AS967">
        <v>886</v>
      </c>
      <c r="AT967">
        <v>153</v>
      </c>
      <c r="AU967">
        <v>432</v>
      </c>
      <c r="AV967">
        <v>26</v>
      </c>
      <c r="AW967">
        <v>65</v>
      </c>
      <c r="AX967">
        <v>116</v>
      </c>
      <c r="AY967">
        <v>110</v>
      </c>
      <c r="AZ967">
        <v>99</v>
      </c>
    </row>
    <row r="968" spans="1:52">
      <c r="A968" t="str">
        <f t="shared" si="78"/>
        <v>2018</v>
      </c>
      <c r="B968" t="str">
        <f t="shared" si="79"/>
        <v>August</v>
      </c>
      <c r="C968" s="2">
        <v>43335</v>
      </c>
      <c r="D968" s="1" t="str">
        <f t="shared" si="75"/>
        <v>OK</v>
      </c>
      <c r="E968">
        <f t="shared" si="76"/>
        <v>1</v>
      </c>
      <c r="F968">
        <f t="shared" si="77"/>
        <v>0</v>
      </c>
      <c r="G968" s="13">
        <v>43335</v>
      </c>
      <c r="I968">
        <v>285</v>
      </c>
      <c r="J968">
        <v>252</v>
      </c>
      <c r="K968">
        <v>192</v>
      </c>
      <c r="L968">
        <v>297</v>
      </c>
      <c r="M968">
        <v>56</v>
      </c>
      <c r="O968">
        <v>14</v>
      </c>
      <c r="P968">
        <v>617</v>
      </c>
      <c r="Q968">
        <v>321</v>
      </c>
      <c r="R968">
        <v>107</v>
      </c>
      <c r="S968">
        <v>241</v>
      </c>
      <c r="T968">
        <v>75</v>
      </c>
      <c r="U968">
        <v>39</v>
      </c>
      <c r="V968">
        <v>162</v>
      </c>
      <c r="W968">
        <v>499</v>
      </c>
      <c r="X968">
        <v>122</v>
      </c>
      <c r="Z968">
        <v>243</v>
      </c>
      <c r="AA968">
        <v>2</v>
      </c>
      <c r="AB968">
        <v>365</v>
      </c>
      <c r="AC968">
        <v>149</v>
      </c>
      <c r="AD968">
        <v>24</v>
      </c>
      <c r="AE968">
        <v>424</v>
      </c>
      <c r="AF968">
        <v>746</v>
      </c>
      <c r="AG968">
        <v>452</v>
      </c>
      <c r="AH968">
        <v>69</v>
      </c>
      <c r="AI968">
        <v>173</v>
      </c>
      <c r="AJ968">
        <v>53</v>
      </c>
      <c r="AK968">
        <v>748</v>
      </c>
      <c r="AL968">
        <v>384</v>
      </c>
      <c r="AM968">
        <v>11</v>
      </c>
      <c r="AN968">
        <v>22</v>
      </c>
      <c r="AO968">
        <v>152</v>
      </c>
      <c r="AQ968">
        <v>84</v>
      </c>
      <c r="AR968">
        <v>428</v>
      </c>
      <c r="AS968">
        <v>907</v>
      </c>
      <c r="AT968">
        <v>136</v>
      </c>
      <c r="AU968">
        <v>502</v>
      </c>
      <c r="AV968">
        <v>37</v>
      </c>
      <c r="AW968">
        <v>58</v>
      </c>
      <c r="AX968">
        <v>130</v>
      </c>
      <c r="AY968">
        <v>140</v>
      </c>
      <c r="AZ968">
        <v>109</v>
      </c>
    </row>
    <row r="969" spans="1:52">
      <c r="A969" t="str">
        <f t="shared" si="78"/>
        <v>2018</v>
      </c>
      <c r="B969" t="str">
        <f t="shared" si="79"/>
        <v>August</v>
      </c>
      <c r="C969" s="2">
        <v>43336</v>
      </c>
      <c r="D969" s="1" t="str">
        <f t="shared" si="75"/>
        <v>OK</v>
      </c>
      <c r="E969">
        <f t="shared" si="76"/>
        <v>1</v>
      </c>
      <c r="F969">
        <f t="shared" si="77"/>
        <v>0</v>
      </c>
      <c r="G969" s="13">
        <v>43336</v>
      </c>
      <c r="I969">
        <v>299</v>
      </c>
      <c r="J969">
        <v>259</v>
      </c>
      <c r="K969">
        <v>226</v>
      </c>
      <c r="L969">
        <v>285</v>
      </c>
      <c r="M969">
        <v>57</v>
      </c>
      <c r="O969">
        <v>19</v>
      </c>
      <c r="P969">
        <v>622</v>
      </c>
      <c r="Q969">
        <v>348</v>
      </c>
      <c r="R969">
        <v>87</v>
      </c>
      <c r="S969">
        <v>247</v>
      </c>
      <c r="T969">
        <v>87</v>
      </c>
      <c r="U969">
        <v>51</v>
      </c>
      <c r="V969">
        <v>179</v>
      </c>
      <c r="W969">
        <v>490</v>
      </c>
      <c r="X969">
        <v>116</v>
      </c>
      <c r="Z969">
        <v>365</v>
      </c>
      <c r="AA969">
        <v>12</v>
      </c>
      <c r="AB969">
        <v>414</v>
      </c>
      <c r="AC969">
        <v>198</v>
      </c>
      <c r="AD969">
        <v>13</v>
      </c>
      <c r="AE969">
        <v>458</v>
      </c>
      <c r="AF969">
        <v>840</v>
      </c>
      <c r="AG969">
        <v>524</v>
      </c>
      <c r="AH969">
        <v>133</v>
      </c>
      <c r="AI969">
        <v>176</v>
      </c>
      <c r="AJ969">
        <v>52</v>
      </c>
      <c r="AK969">
        <v>891</v>
      </c>
      <c r="AL969">
        <v>481</v>
      </c>
      <c r="AM969">
        <v>7</v>
      </c>
      <c r="AN969">
        <v>20</v>
      </c>
      <c r="AO969">
        <v>160</v>
      </c>
      <c r="AQ969">
        <v>123</v>
      </c>
      <c r="AR969">
        <v>390</v>
      </c>
      <c r="AS969">
        <v>1159</v>
      </c>
      <c r="AT969">
        <v>156</v>
      </c>
      <c r="AU969">
        <v>542</v>
      </c>
      <c r="AV969">
        <v>81</v>
      </c>
      <c r="AW969">
        <v>77</v>
      </c>
      <c r="AX969">
        <v>146</v>
      </c>
      <c r="AY969">
        <v>151</v>
      </c>
      <c r="AZ969">
        <v>134</v>
      </c>
    </row>
    <row r="970" spans="1:52">
      <c r="A970" t="str">
        <f t="shared" si="78"/>
        <v>2018</v>
      </c>
      <c r="B970" t="str">
        <f t="shared" si="79"/>
        <v>August</v>
      </c>
      <c r="C970" s="2">
        <v>43337</v>
      </c>
      <c r="D970" s="1" t="str">
        <f t="shared" si="75"/>
        <v>OK</v>
      </c>
      <c r="E970">
        <f t="shared" si="76"/>
        <v>0</v>
      </c>
      <c r="F970">
        <f t="shared" si="77"/>
        <v>1</v>
      </c>
      <c r="G970" s="13">
        <v>43337</v>
      </c>
      <c r="I970">
        <v>92</v>
      </c>
      <c r="J970">
        <v>71</v>
      </c>
      <c r="K970">
        <v>241</v>
      </c>
      <c r="L970">
        <v>126</v>
      </c>
      <c r="M970">
        <v>126</v>
      </c>
      <c r="O970">
        <v>15</v>
      </c>
      <c r="P970">
        <v>240</v>
      </c>
      <c r="Q970">
        <v>198</v>
      </c>
      <c r="R970">
        <v>68</v>
      </c>
      <c r="S970">
        <v>196</v>
      </c>
      <c r="T970">
        <v>68</v>
      </c>
      <c r="U970">
        <v>23</v>
      </c>
      <c r="V970">
        <v>70</v>
      </c>
      <c r="W970">
        <v>287</v>
      </c>
      <c r="X970">
        <v>172</v>
      </c>
      <c r="Z970">
        <v>296</v>
      </c>
      <c r="AA970">
        <v>35</v>
      </c>
      <c r="AB970">
        <v>215</v>
      </c>
      <c r="AC970">
        <v>424</v>
      </c>
      <c r="AD970">
        <v>16</v>
      </c>
      <c r="AE970">
        <v>165</v>
      </c>
      <c r="AF970">
        <v>433</v>
      </c>
      <c r="AG970">
        <v>533</v>
      </c>
      <c r="AH970">
        <v>92</v>
      </c>
      <c r="AI970">
        <v>265</v>
      </c>
      <c r="AJ970">
        <v>40</v>
      </c>
      <c r="AK970">
        <v>768</v>
      </c>
      <c r="AL970">
        <v>488</v>
      </c>
      <c r="AM970">
        <v>12</v>
      </c>
      <c r="AN970">
        <v>26</v>
      </c>
      <c r="AO970">
        <v>98</v>
      </c>
      <c r="AP970">
        <v>7</v>
      </c>
      <c r="AQ970">
        <v>148</v>
      </c>
      <c r="AR970">
        <v>170</v>
      </c>
      <c r="AS970">
        <v>952</v>
      </c>
      <c r="AT970">
        <v>84</v>
      </c>
      <c r="AU970">
        <v>587</v>
      </c>
      <c r="AV970">
        <v>121</v>
      </c>
      <c r="AW970">
        <v>254</v>
      </c>
      <c r="AX970">
        <v>101</v>
      </c>
      <c r="AY970">
        <v>97</v>
      </c>
      <c r="AZ970">
        <v>221</v>
      </c>
    </row>
    <row r="971" spans="1:52">
      <c r="A971" t="str">
        <f t="shared" si="78"/>
        <v>2018</v>
      </c>
      <c r="B971" t="str">
        <f t="shared" si="79"/>
        <v>August</v>
      </c>
      <c r="C971" s="2">
        <v>43338</v>
      </c>
      <c r="D971" s="1" t="str">
        <f t="shared" si="75"/>
        <v>OK</v>
      </c>
      <c r="E971">
        <f t="shared" si="76"/>
        <v>0</v>
      </c>
      <c r="F971">
        <f t="shared" si="77"/>
        <v>1</v>
      </c>
      <c r="G971" s="13">
        <v>43338</v>
      </c>
      <c r="I971">
        <v>232</v>
      </c>
      <c r="J971">
        <v>81</v>
      </c>
      <c r="K971">
        <v>337</v>
      </c>
      <c r="L971">
        <v>157</v>
      </c>
      <c r="M971">
        <v>115</v>
      </c>
      <c r="O971">
        <v>36</v>
      </c>
      <c r="P971">
        <v>249</v>
      </c>
      <c r="Q971">
        <v>297</v>
      </c>
      <c r="R971">
        <v>27</v>
      </c>
      <c r="S971">
        <v>124</v>
      </c>
      <c r="T971">
        <v>95</v>
      </c>
      <c r="U971">
        <v>19</v>
      </c>
      <c r="V971">
        <v>56</v>
      </c>
      <c r="W971">
        <v>240</v>
      </c>
      <c r="X971">
        <v>161</v>
      </c>
      <c r="Z971">
        <v>292</v>
      </c>
      <c r="AA971">
        <v>25</v>
      </c>
      <c r="AB971">
        <v>283</v>
      </c>
      <c r="AC971">
        <v>489</v>
      </c>
      <c r="AD971">
        <v>8</v>
      </c>
      <c r="AE971">
        <v>224</v>
      </c>
      <c r="AF971">
        <v>509</v>
      </c>
      <c r="AG971">
        <v>807</v>
      </c>
      <c r="AH971">
        <v>100</v>
      </c>
      <c r="AI971">
        <v>457</v>
      </c>
      <c r="AJ971">
        <v>58</v>
      </c>
      <c r="AK971">
        <v>834</v>
      </c>
      <c r="AL971">
        <v>683</v>
      </c>
      <c r="AM971">
        <v>10</v>
      </c>
      <c r="AN971">
        <v>35</v>
      </c>
      <c r="AO971">
        <v>154</v>
      </c>
      <c r="AP971">
        <v>9</v>
      </c>
      <c r="AQ971">
        <v>222</v>
      </c>
      <c r="AR971">
        <v>139</v>
      </c>
      <c r="AS971">
        <v>1363</v>
      </c>
      <c r="AT971">
        <v>143</v>
      </c>
      <c r="AU971">
        <v>650</v>
      </c>
      <c r="AV971">
        <v>189</v>
      </c>
      <c r="AW971">
        <v>321</v>
      </c>
      <c r="AX971">
        <v>78</v>
      </c>
      <c r="AY971">
        <v>64</v>
      </c>
      <c r="AZ971">
        <v>262</v>
      </c>
    </row>
    <row r="972" spans="1:52">
      <c r="A972" t="str">
        <f t="shared" si="78"/>
        <v>2018</v>
      </c>
      <c r="B972" t="str">
        <f t="shared" si="79"/>
        <v>August</v>
      </c>
      <c r="C972" s="2">
        <v>43339</v>
      </c>
      <c r="D972" s="1" t="str">
        <f t="shared" si="75"/>
        <v>OK</v>
      </c>
      <c r="E972">
        <f t="shared" si="76"/>
        <v>1</v>
      </c>
      <c r="F972">
        <f t="shared" si="77"/>
        <v>0</v>
      </c>
      <c r="G972" s="13">
        <v>43339</v>
      </c>
      <c r="I972">
        <v>372</v>
      </c>
      <c r="J972">
        <v>268</v>
      </c>
      <c r="K972">
        <v>250</v>
      </c>
      <c r="L972">
        <v>400</v>
      </c>
      <c r="M972">
        <v>89</v>
      </c>
      <c r="O972">
        <v>17</v>
      </c>
      <c r="P972">
        <v>682</v>
      </c>
      <c r="Q972">
        <v>450</v>
      </c>
      <c r="R972">
        <v>97</v>
      </c>
      <c r="S972">
        <v>256</v>
      </c>
      <c r="T972">
        <v>69</v>
      </c>
      <c r="U972">
        <v>60</v>
      </c>
      <c r="V972">
        <v>211</v>
      </c>
      <c r="W972">
        <v>560</v>
      </c>
      <c r="X972">
        <v>137</v>
      </c>
      <c r="Z972">
        <v>323</v>
      </c>
      <c r="AA972">
        <v>11</v>
      </c>
      <c r="AB972">
        <v>522</v>
      </c>
      <c r="AC972">
        <v>324</v>
      </c>
      <c r="AD972">
        <v>7</v>
      </c>
      <c r="AE972">
        <v>611</v>
      </c>
      <c r="AF972">
        <v>1154</v>
      </c>
      <c r="AG972">
        <v>721</v>
      </c>
      <c r="AH972">
        <v>126</v>
      </c>
      <c r="AI972">
        <v>277</v>
      </c>
      <c r="AJ972">
        <v>47</v>
      </c>
      <c r="AK972">
        <v>987</v>
      </c>
      <c r="AL972">
        <v>724</v>
      </c>
      <c r="AM972">
        <v>15</v>
      </c>
      <c r="AN972">
        <v>36</v>
      </c>
      <c r="AO972">
        <v>230</v>
      </c>
      <c r="AP972">
        <v>26</v>
      </c>
      <c r="AQ972">
        <v>199</v>
      </c>
      <c r="AR972">
        <v>474</v>
      </c>
      <c r="AS972">
        <v>1242</v>
      </c>
      <c r="AT972">
        <v>192</v>
      </c>
      <c r="AU972">
        <v>666</v>
      </c>
      <c r="AV972">
        <v>90</v>
      </c>
      <c r="AW972">
        <v>88</v>
      </c>
      <c r="AX972">
        <v>156</v>
      </c>
      <c r="AY972">
        <v>123</v>
      </c>
      <c r="AZ972">
        <v>184</v>
      </c>
    </row>
    <row r="973" spans="1:52">
      <c r="A973" t="str">
        <f t="shared" si="78"/>
        <v>2018</v>
      </c>
      <c r="B973" t="str">
        <f t="shared" si="79"/>
        <v>August</v>
      </c>
      <c r="C973" s="2">
        <v>43340</v>
      </c>
      <c r="D973" s="1" t="str">
        <f t="shared" si="75"/>
        <v>OK</v>
      </c>
      <c r="E973">
        <f t="shared" si="76"/>
        <v>1</v>
      </c>
      <c r="F973">
        <f t="shared" si="77"/>
        <v>0</v>
      </c>
      <c r="G973" s="13">
        <v>43340</v>
      </c>
      <c r="I973">
        <v>370</v>
      </c>
      <c r="J973">
        <v>319</v>
      </c>
      <c r="K973">
        <v>256</v>
      </c>
      <c r="L973">
        <v>410</v>
      </c>
      <c r="M973">
        <v>117</v>
      </c>
      <c r="O973">
        <v>22</v>
      </c>
      <c r="P973">
        <v>689</v>
      </c>
      <c r="Q973">
        <v>477</v>
      </c>
      <c r="R973">
        <v>82</v>
      </c>
      <c r="S973">
        <v>270</v>
      </c>
      <c r="T973">
        <v>98</v>
      </c>
      <c r="U973">
        <v>61</v>
      </c>
      <c r="V973">
        <v>236</v>
      </c>
      <c r="W973">
        <v>631</v>
      </c>
      <c r="X973">
        <v>148</v>
      </c>
      <c r="Z973">
        <v>358</v>
      </c>
      <c r="AA973">
        <v>13</v>
      </c>
      <c r="AB973">
        <v>530</v>
      </c>
      <c r="AC973">
        <v>310</v>
      </c>
      <c r="AD973">
        <v>12</v>
      </c>
      <c r="AE973">
        <v>637</v>
      </c>
      <c r="AF973">
        <v>1065</v>
      </c>
      <c r="AG973">
        <v>713</v>
      </c>
      <c r="AH973">
        <v>83</v>
      </c>
      <c r="AI973">
        <v>215</v>
      </c>
      <c r="AJ973">
        <v>50</v>
      </c>
      <c r="AK973">
        <v>986</v>
      </c>
      <c r="AL973">
        <v>693</v>
      </c>
      <c r="AM973">
        <v>9</v>
      </c>
      <c r="AN973">
        <v>26</v>
      </c>
      <c r="AO973">
        <v>238</v>
      </c>
      <c r="AP973">
        <v>37</v>
      </c>
      <c r="AQ973">
        <v>180</v>
      </c>
      <c r="AR973">
        <v>475</v>
      </c>
      <c r="AS973">
        <v>1360</v>
      </c>
      <c r="AT973">
        <v>178</v>
      </c>
      <c r="AU973">
        <v>657</v>
      </c>
      <c r="AV973">
        <v>93</v>
      </c>
      <c r="AW973">
        <v>123</v>
      </c>
      <c r="AX973">
        <v>156</v>
      </c>
      <c r="AY973">
        <v>141</v>
      </c>
      <c r="AZ973">
        <v>163</v>
      </c>
    </row>
    <row r="974" spans="1:52">
      <c r="A974" t="str">
        <f t="shared" si="78"/>
        <v>2018</v>
      </c>
      <c r="B974" t="str">
        <f t="shared" si="79"/>
        <v>August</v>
      </c>
      <c r="C974" s="2">
        <v>43341</v>
      </c>
      <c r="D974" s="1" t="str">
        <f t="shared" si="75"/>
        <v>OK</v>
      </c>
      <c r="E974">
        <f t="shared" si="76"/>
        <v>1</v>
      </c>
      <c r="F974">
        <f t="shared" si="77"/>
        <v>0</v>
      </c>
      <c r="G974" s="13">
        <v>43341</v>
      </c>
      <c r="I974">
        <v>183</v>
      </c>
      <c r="J974">
        <v>145</v>
      </c>
      <c r="K974">
        <v>115</v>
      </c>
      <c r="L974">
        <v>193</v>
      </c>
      <c r="M974">
        <v>40</v>
      </c>
      <c r="O974">
        <v>8</v>
      </c>
      <c r="P974">
        <v>350</v>
      </c>
      <c r="Q974">
        <v>197</v>
      </c>
      <c r="R974">
        <v>79</v>
      </c>
      <c r="S974">
        <v>158</v>
      </c>
      <c r="T974">
        <v>61</v>
      </c>
      <c r="U974">
        <v>21</v>
      </c>
      <c r="V974">
        <v>129</v>
      </c>
      <c r="W974">
        <v>306</v>
      </c>
      <c r="X974">
        <v>112</v>
      </c>
      <c r="Z974">
        <v>153</v>
      </c>
      <c r="AA974">
        <v>1</v>
      </c>
      <c r="AB974">
        <v>250</v>
      </c>
      <c r="AC974">
        <v>107</v>
      </c>
      <c r="AD974">
        <v>13</v>
      </c>
      <c r="AE974">
        <v>302</v>
      </c>
      <c r="AF974">
        <v>505</v>
      </c>
      <c r="AG974">
        <v>334</v>
      </c>
      <c r="AH974">
        <v>62</v>
      </c>
      <c r="AI974">
        <v>95</v>
      </c>
      <c r="AJ974">
        <v>38</v>
      </c>
      <c r="AK974">
        <v>477</v>
      </c>
      <c r="AL974">
        <v>300</v>
      </c>
      <c r="AM974">
        <v>5</v>
      </c>
      <c r="AN974">
        <v>13</v>
      </c>
      <c r="AO974">
        <v>109</v>
      </c>
      <c r="AP974">
        <v>12</v>
      </c>
      <c r="AQ974">
        <v>68</v>
      </c>
      <c r="AR974">
        <v>257</v>
      </c>
      <c r="AS974">
        <v>581</v>
      </c>
      <c r="AT974">
        <v>112</v>
      </c>
      <c r="AU974">
        <v>324</v>
      </c>
      <c r="AV974">
        <v>28</v>
      </c>
      <c r="AW974">
        <v>41</v>
      </c>
      <c r="AX974">
        <v>106</v>
      </c>
      <c r="AY974">
        <v>98</v>
      </c>
      <c r="AZ974">
        <v>78</v>
      </c>
    </row>
    <row r="975" spans="1:52">
      <c r="A975" t="str">
        <f t="shared" si="78"/>
        <v>2018</v>
      </c>
      <c r="B975" t="str">
        <f t="shared" si="79"/>
        <v>August</v>
      </c>
      <c r="C975" s="2">
        <v>43342</v>
      </c>
      <c r="D975" s="1" t="str">
        <f t="shared" si="75"/>
        <v>OK</v>
      </c>
      <c r="E975">
        <f t="shared" si="76"/>
        <v>1</v>
      </c>
      <c r="F975">
        <f t="shared" si="77"/>
        <v>0</v>
      </c>
      <c r="G975" s="13">
        <v>43342</v>
      </c>
      <c r="I975">
        <v>349</v>
      </c>
      <c r="J975">
        <v>320</v>
      </c>
      <c r="K975">
        <v>330</v>
      </c>
      <c r="L975">
        <v>403</v>
      </c>
      <c r="M975">
        <v>102</v>
      </c>
      <c r="O975">
        <v>19</v>
      </c>
      <c r="P975">
        <v>731</v>
      </c>
      <c r="Q975">
        <v>453</v>
      </c>
      <c r="R975">
        <v>86</v>
      </c>
      <c r="S975">
        <v>288</v>
      </c>
      <c r="T975">
        <v>88</v>
      </c>
      <c r="U975">
        <v>58</v>
      </c>
      <c r="V975">
        <v>201</v>
      </c>
      <c r="W975">
        <v>601</v>
      </c>
      <c r="X975">
        <v>143</v>
      </c>
      <c r="Z975">
        <v>398</v>
      </c>
      <c r="AA975">
        <v>5</v>
      </c>
      <c r="AB975">
        <v>480</v>
      </c>
      <c r="AC975">
        <v>312</v>
      </c>
      <c r="AD975">
        <v>29</v>
      </c>
      <c r="AE975">
        <v>578</v>
      </c>
      <c r="AF975">
        <v>1058</v>
      </c>
      <c r="AG975">
        <v>712</v>
      </c>
      <c r="AH975">
        <v>79</v>
      </c>
      <c r="AI975">
        <v>212</v>
      </c>
      <c r="AJ975">
        <v>36</v>
      </c>
      <c r="AK975">
        <v>1012</v>
      </c>
      <c r="AL975">
        <v>697</v>
      </c>
      <c r="AM975">
        <v>8</v>
      </c>
      <c r="AN975">
        <v>30</v>
      </c>
      <c r="AO975">
        <v>227</v>
      </c>
      <c r="AP975">
        <v>38</v>
      </c>
      <c r="AQ975">
        <v>238</v>
      </c>
      <c r="AR975">
        <v>448</v>
      </c>
      <c r="AS975">
        <v>1326</v>
      </c>
      <c r="AT975">
        <v>199</v>
      </c>
      <c r="AU975">
        <v>742</v>
      </c>
      <c r="AV975">
        <v>78</v>
      </c>
      <c r="AW975">
        <v>111</v>
      </c>
      <c r="AX975">
        <v>158</v>
      </c>
      <c r="AY975">
        <v>143</v>
      </c>
      <c r="AZ975">
        <v>183</v>
      </c>
    </row>
    <row r="976" spans="1:52">
      <c r="A976" t="str">
        <f t="shared" si="78"/>
        <v>2018</v>
      </c>
      <c r="B976" t="str">
        <f t="shared" si="79"/>
        <v>August</v>
      </c>
      <c r="C976" s="2">
        <v>43343</v>
      </c>
      <c r="D976" s="1" t="str">
        <f t="shared" si="75"/>
        <v>OK</v>
      </c>
      <c r="E976">
        <f t="shared" si="76"/>
        <v>1</v>
      </c>
      <c r="F976">
        <f t="shared" si="77"/>
        <v>0</v>
      </c>
      <c r="G976" s="13">
        <v>43343</v>
      </c>
      <c r="I976">
        <v>244</v>
      </c>
      <c r="J976">
        <v>241</v>
      </c>
      <c r="K976">
        <v>222</v>
      </c>
      <c r="L976">
        <v>296</v>
      </c>
      <c r="M976">
        <v>82</v>
      </c>
      <c r="O976">
        <v>15</v>
      </c>
      <c r="P976">
        <v>578</v>
      </c>
      <c r="Q976">
        <v>313</v>
      </c>
      <c r="R976">
        <v>88</v>
      </c>
      <c r="S976">
        <v>258</v>
      </c>
      <c r="T976">
        <v>86</v>
      </c>
      <c r="U976">
        <v>40</v>
      </c>
      <c r="V976">
        <v>167</v>
      </c>
      <c r="W976">
        <v>473</v>
      </c>
      <c r="X976">
        <v>116</v>
      </c>
      <c r="Z976">
        <v>327</v>
      </c>
      <c r="AA976">
        <v>9</v>
      </c>
      <c r="AB976">
        <v>345</v>
      </c>
      <c r="AC976">
        <v>255</v>
      </c>
      <c r="AD976">
        <v>12</v>
      </c>
      <c r="AE976">
        <v>411</v>
      </c>
      <c r="AF976">
        <v>744</v>
      </c>
      <c r="AG976">
        <v>532</v>
      </c>
      <c r="AH976">
        <v>89</v>
      </c>
      <c r="AI976">
        <v>194</v>
      </c>
      <c r="AJ976">
        <v>49</v>
      </c>
      <c r="AK976">
        <v>770</v>
      </c>
      <c r="AL976">
        <v>579</v>
      </c>
      <c r="AM976">
        <v>11</v>
      </c>
      <c r="AN976">
        <v>26</v>
      </c>
      <c r="AO976">
        <v>166</v>
      </c>
      <c r="AP976">
        <v>39</v>
      </c>
      <c r="AQ976">
        <v>104</v>
      </c>
      <c r="AR976">
        <v>344</v>
      </c>
      <c r="AS976">
        <v>977</v>
      </c>
      <c r="AT976">
        <v>150</v>
      </c>
      <c r="AU976">
        <v>532</v>
      </c>
      <c r="AV976">
        <v>41</v>
      </c>
      <c r="AW976">
        <v>95</v>
      </c>
      <c r="AX976">
        <v>139</v>
      </c>
      <c r="AY976">
        <v>129</v>
      </c>
      <c r="AZ976">
        <v>133</v>
      </c>
    </row>
    <row r="977" spans="1:52">
      <c r="A977" t="str">
        <f t="shared" si="78"/>
        <v>2018</v>
      </c>
      <c r="B977" t="str">
        <f t="shared" si="79"/>
        <v>September</v>
      </c>
      <c r="C977" s="2">
        <v>43344</v>
      </c>
      <c r="D977" s="1" t="str">
        <f t="shared" si="75"/>
        <v>OK</v>
      </c>
      <c r="E977">
        <f t="shared" si="76"/>
        <v>0</v>
      </c>
      <c r="F977">
        <f t="shared" si="77"/>
        <v>1</v>
      </c>
      <c r="G977" s="13">
        <v>43344</v>
      </c>
      <c r="I977">
        <v>230</v>
      </c>
      <c r="J977">
        <v>107</v>
      </c>
      <c r="K977">
        <v>400</v>
      </c>
      <c r="L977">
        <v>177</v>
      </c>
      <c r="M977">
        <v>107</v>
      </c>
      <c r="O977">
        <v>31</v>
      </c>
      <c r="P977">
        <v>298</v>
      </c>
      <c r="Q977">
        <v>299</v>
      </c>
      <c r="R977">
        <v>48</v>
      </c>
      <c r="S977">
        <v>179</v>
      </c>
      <c r="T977">
        <v>95</v>
      </c>
      <c r="U977">
        <v>26</v>
      </c>
      <c r="V977">
        <v>81</v>
      </c>
      <c r="W977">
        <v>317</v>
      </c>
      <c r="X977">
        <v>199</v>
      </c>
      <c r="Z977">
        <v>356</v>
      </c>
      <c r="AA977">
        <v>71</v>
      </c>
      <c r="AB977">
        <v>308</v>
      </c>
      <c r="AC977">
        <v>642</v>
      </c>
      <c r="AD977">
        <v>62</v>
      </c>
      <c r="AE977">
        <v>238</v>
      </c>
      <c r="AF977">
        <v>582</v>
      </c>
      <c r="AG977">
        <v>789</v>
      </c>
      <c r="AH977">
        <v>136</v>
      </c>
      <c r="AI977">
        <v>353</v>
      </c>
      <c r="AJ977">
        <v>49</v>
      </c>
      <c r="AK977">
        <v>1140</v>
      </c>
      <c r="AL977">
        <v>913</v>
      </c>
      <c r="AM977">
        <v>9</v>
      </c>
      <c r="AN977">
        <v>30</v>
      </c>
      <c r="AO977">
        <v>145</v>
      </c>
      <c r="AP977">
        <v>8</v>
      </c>
      <c r="AQ977">
        <v>255</v>
      </c>
      <c r="AR977">
        <v>223</v>
      </c>
      <c r="AS977">
        <v>1498</v>
      </c>
      <c r="AT977">
        <v>146</v>
      </c>
      <c r="AU977">
        <v>774</v>
      </c>
      <c r="AV977">
        <v>177</v>
      </c>
      <c r="AW977">
        <v>315</v>
      </c>
      <c r="AX977">
        <v>90</v>
      </c>
      <c r="AY977">
        <v>80</v>
      </c>
      <c r="AZ977">
        <v>288</v>
      </c>
    </row>
    <row r="978" spans="1:52">
      <c r="A978" t="str">
        <f t="shared" si="78"/>
        <v>2018</v>
      </c>
      <c r="B978" t="str">
        <f t="shared" si="79"/>
        <v>September</v>
      </c>
      <c r="C978" s="2">
        <v>43345</v>
      </c>
      <c r="D978" s="1" t="str">
        <f t="shared" si="75"/>
        <v>OK</v>
      </c>
      <c r="E978">
        <f t="shared" si="76"/>
        <v>0</v>
      </c>
      <c r="F978">
        <f t="shared" si="77"/>
        <v>1</v>
      </c>
      <c r="G978" s="13">
        <v>43345</v>
      </c>
      <c r="I978">
        <v>50</v>
      </c>
      <c r="J978">
        <v>56</v>
      </c>
      <c r="K978">
        <v>136</v>
      </c>
      <c r="L978">
        <v>66</v>
      </c>
      <c r="M978">
        <v>45</v>
      </c>
      <c r="O978">
        <v>46</v>
      </c>
      <c r="P978">
        <v>102</v>
      </c>
      <c r="Q978">
        <v>92</v>
      </c>
      <c r="R978">
        <v>34</v>
      </c>
      <c r="S978">
        <v>99</v>
      </c>
      <c r="T978">
        <v>48</v>
      </c>
      <c r="U978">
        <v>3</v>
      </c>
      <c r="V978">
        <v>36</v>
      </c>
      <c r="W978">
        <v>119</v>
      </c>
      <c r="X978">
        <v>132</v>
      </c>
      <c r="Z978">
        <v>156</v>
      </c>
      <c r="AA978">
        <v>22</v>
      </c>
      <c r="AB978">
        <v>101</v>
      </c>
      <c r="AC978">
        <v>139</v>
      </c>
      <c r="AD978">
        <v>10</v>
      </c>
      <c r="AE978">
        <v>73</v>
      </c>
      <c r="AF978">
        <v>196</v>
      </c>
      <c r="AG978">
        <v>251</v>
      </c>
      <c r="AH978">
        <v>59</v>
      </c>
      <c r="AI978">
        <v>134</v>
      </c>
      <c r="AJ978">
        <v>31</v>
      </c>
      <c r="AK978">
        <v>355</v>
      </c>
      <c r="AL978">
        <v>274</v>
      </c>
      <c r="AM978">
        <v>6</v>
      </c>
      <c r="AN978">
        <v>10</v>
      </c>
      <c r="AO978">
        <v>38</v>
      </c>
      <c r="AP978">
        <v>16</v>
      </c>
      <c r="AQ978">
        <v>98</v>
      </c>
      <c r="AR978">
        <v>93</v>
      </c>
      <c r="AS978">
        <v>482</v>
      </c>
      <c r="AT978">
        <v>45</v>
      </c>
      <c r="AU978">
        <v>223</v>
      </c>
      <c r="AV978">
        <v>16</v>
      </c>
      <c r="AW978">
        <v>122</v>
      </c>
      <c r="AX978">
        <v>51</v>
      </c>
      <c r="AY978">
        <v>37</v>
      </c>
      <c r="AZ978">
        <v>80</v>
      </c>
    </row>
    <row r="979" spans="1:52">
      <c r="A979" t="str">
        <f t="shared" si="78"/>
        <v>2018</v>
      </c>
      <c r="B979" t="str">
        <f t="shared" si="79"/>
        <v>September</v>
      </c>
      <c r="C979" s="2">
        <v>43346</v>
      </c>
      <c r="D979" s="1" t="str">
        <f t="shared" si="75"/>
        <v>OK</v>
      </c>
      <c r="E979">
        <f t="shared" si="76"/>
        <v>1</v>
      </c>
      <c r="F979">
        <f t="shared" si="77"/>
        <v>0</v>
      </c>
      <c r="G979" s="13">
        <v>43346</v>
      </c>
      <c r="I979">
        <v>301</v>
      </c>
      <c r="J979">
        <v>244</v>
      </c>
      <c r="K979">
        <v>146</v>
      </c>
      <c r="L979">
        <v>346</v>
      </c>
      <c r="M979">
        <v>55</v>
      </c>
      <c r="O979">
        <v>16</v>
      </c>
      <c r="P979">
        <v>555</v>
      </c>
      <c r="Q979">
        <v>348</v>
      </c>
      <c r="R979">
        <v>82</v>
      </c>
      <c r="S979">
        <v>208</v>
      </c>
      <c r="T979">
        <v>74</v>
      </c>
      <c r="U979">
        <v>36</v>
      </c>
      <c r="V979">
        <v>199</v>
      </c>
      <c r="W979">
        <v>419</v>
      </c>
      <c r="X979">
        <v>108</v>
      </c>
      <c r="Z979">
        <v>271</v>
      </c>
      <c r="AA979">
        <v>5</v>
      </c>
      <c r="AB979">
        <v>387</v>
      </c>
      <c r="AC979">
        <v>189</v>
      </c>
      <c r="AD979">
        <v>17</v>
      </c>
      <c r="AE979">
        <v>471</v>
      </c>
      <c r="AF979">
        <v>850</v>
      </c>
      <c r="AG979">
        <v>472</v>
      </c>
      <c r="AH979">
        <v>69</v>
      </c>
      <c r="AI979">
        <v>110</v>
      </c>
      <c r="AJ979">
        <v>43</v>
      </c>
      <c r="AK979">
        <v>697</v>
      </c>
      <c r="AL979">
        <v>671</v>
      </c>
      <c r="AM979">
        <v>5</v>
      </c>
      <c r="AN979">
        <v>20</v>
      </c>
      <c r="AO979">
        <v>165</v>
      </c>
      <c r="AP979">
        <v>15</v>
      </c>
      <c r="AQ979">
        <v>121</v>
      </c>
      <c r="AR979">
        <v>386</v>
      </c>
      <c r="AS979">
        <v>873</v>
      </c>
      <c r="AT979">
        <v>142</v>
      </c>
      <c r="AU979">
        <v>401</v>
      </c>
      <c r="AV979">
        <v>49</v>
      </c>
      <c r="AW979">
        <v>36</v>
      </c>
      <c r="AX979">
        <v>115</v>
      </c>
      <c r="AY979">
        <v>99</v>
      </c>
      <c r="AZ979">
        <v>123</v>
      </c>
    </row>
    <row r="980" spans="1:52">
      <c r="A980" t="str">
        <f t="shared" si="78"/>
        <v>2018</v>
      </c>
      <c r="B980" t="str">
        <f t="shared" si="79"/>
        <v>September</v>
      </c>
      <c r="C980" s="2">
        <v>43347</v>
      </c>
      <c r="D980" s="1" t="str">
        <f t="shared" si="75"/>
        <v>OK</v>
      </c>
      <c r="E980">
        <f t="shared" si="76"/>
        <v>1</v>
      </c>
      <c r="F980">
        <f t="shared" si="77"/>
        <v>0</v>
      </c>
      <c r="G980" s="13">
        <v>43347</v>
      </c>
      <c r="I980">
        <v>343</v>
      </c>
      <c r="J980">
        <v>293</v>
      </c>
      <c r="K980">
        <v>276</v>
      </c>
      <c r="L980">
        <v>371</v>
      </c>
      <c r="M980">
        <v>92</v>
      </c>
      <c r="O980">
        <v>28</v>
      </c>
      <c r="P980">
        <v>691</v>
      </c>
      <c r="Q980">
        <v>394</v>
      </c>
      <c r="R980">
        <v>93</v>
      </c>
      <c r="S980">
        <v>279</v>
      </c>
      <c r="T980">
        <v>93</v>
      </c>
      <c r="U980">
        <v>46</v>
      </c>
      <c r="V980">
        <v>209</v>
      </c>
      <c r="W980">
        <v>575</v>
      </c>
      <c r="X980">
        <v>142</v>
      </c>
      <c r="Z980">
        <v>401</v>
      </c>
      <c r="AA980">
        <v>7</v>
      </c>
      <c r="AB980">
        <v>499</v>
      </c>
      <c r="AC980">
        <v>301</v>
      </c>
      <c r="AD980">
        <v>19</v>
      </c>
      <c r="AE980">
        <v>569</v>
      </c>
      <c r="AF980">
        <v>1089</v>
      </c>
      <c r="AG980">
        <v>680</v>
      </c>
      <c r="AH980">
        <v>79</v>
      </c>
      <c r="AI980">
        <v>225</v>
      </c>
      <c r="AJ980">
        <v>54</v>
      </c>
      <c r="AK980">
        <v>976</v>
      </c>
      <c r="AL980">
        <v>937</v>
      </c>
      <c r="AM980">
        <v>9</v>
      </c>
      <c r="AN980">
        <v>24</v>
      </c>
      <c r="AO980">
        <v>248</v>
      </c>
      <c r="AP980">
        <v>38</v>
      </c>
      <c r="AQ980">
        <v>162</v>
      </c>
      <c r="AR980">
        <v>504</v>
      </c>
      <c r="AS980">
        <v>1292</v>
      </c>
      <c r="AT980">
        <v>165</v>
      </c>
      <c r="AU980">
        <v>610</v>
      </c>
      <c r="AV980">
        <v>102</v>
      </c>
      <c r="AW980">
        <v>90</v>
      </c>
      <c r="AX980">
        <v>147</v>
      </c>
      <c r="AY980">
        <v>113</v>
      </c>
      <c r="AZ980">
        <v>145</v>
      </c>
    </row>
    <row r="981" spans="1:52">
      <c r="A981" t="str">
        <f t="shared" si="78"/>
        <v>2018</v>
      </c>
      <c r="B981" t="str">
        <f t="shared" si="79"/>
        <v>September</v>
      </c>
      <c r="C981" s="2">
        <v>43348</v>
      </c>
      <c r="D981" s="1" t="str">
        <f t="shared" si="75"/>
        <v>OK</v>
      </c>
      <c r="E981">
        <f t="shared" si="76"/>
        <v>1</v>
      </c>
      <c r="F981">
        <f t="shared" si="77"/>
        <v>0</v>
      </c>
      <c r="G981" s="13">
        <v>43348</v>
      </c>
      <c r="I981">
        <v>373</v>
      </c>
      <c r="J981">
        <v>267</v>
      </c>
      <c r="K981">
        <v>228</v>
      </c>
      <c r="L981">
        <v>382</v>
      </c>
      <c r="M981">
        <v>112</v>
      </c>
      <c r="O981">
        <v>20</v>
      </c>
      <c r="P981">
        <v>692</v>
      </c>
      <c r="Q981">
        <v>415</v>
      </c>
      <c r="R981">
        <v>88</v>
      </c>
      <c r="S981">
        <v>239</v>
      </c>
      <c r="T981">
        <v>94</v>
      </c>
      <c r="U981">
        <v>33</v>
      </c>
      <c r="V981">
        <v>200</v>
      </c>
      <c r="W981">
        <v>531</v>
      </c>
      <c r="X981">
        <v>134</v>
      </c>
      <c r="Z981">
        <v>402</v>
      </c>
      <c r="AA981">
        <v>6</v>
      </c>
      <c r="AB981">
        <v>458</v>
      </c>
      <c r="AC981">
        <v>281</v>
      </c>
      <c r="AD981">
        <v>17</v>
      </c>
      <c r="AE981">
        <v>528</v>
      </c>
      <c r="AF981">
        <v>1066</v>
      </c>
      <c r="AG981">
        <v>680</v>
      </c>
      <c r="AH981">
        <v>71</v>
      </c>
      <c r="AI981">
        <v>203</v>
      </c>
      <c r="AJ981">
        <v>48</v>
      </c>
      <c r="AK981">
        <v>944</v>
      </c>
      <c r="AL981">
        <v>939</v>
      </c>
      <c r="AM981">
        <v>10</v>
      </c>
      <c r="AN981">
        <v>16</v>
      </c>
      <c r="AO981">
        <v>209</v>
      </c>
      <c r="AP981">
        <v>23</v>
      </c>
      <c r="AQ981">
        <v>180</v>
      </c>
      <c r="AR981">
        <v>421</v>
      </c>
      <c r="AS981">
        <v>1166</v>
      </c>
      <c r="AT981">
        <v>168</v>
      </c>
      <c r="AU981">
        <v>547</v>
      </c>
      <c r="AV981">
        <v>79</v>
      </c>
      <c r="AW981">
        <v>76</v>
      </c>
      <c r="AX981">
        <v>156</v>
      </c>
      <c r="AY981">
        <v>134</v>
      </c>
      <c r="AZ981">
        <v>136</v>
      </c>
    </row>
    <row r="982" spans="1:52">
      <c r="A982" t="str">
        <f t="shared" si="78"/>
        <v>2018</v>
      </c>
      <c r="B982" t="str">
        <f t="shared" si="79"/>
        <v>September</v>
      </c>
      <c r="C982" s="2">
        <v>43349</v>
      </c>
      <c r="D982" s="1" t="str">
        <f t="shared" si="75"/>
        <v>OK</v>
      </c>
      <c r="E982">
        <f t="shared" si="76"/>
        <v>1</v>
      </c>
      <c r="F982">
        <f t="shared" si="77"/>
        <v>0</v>
      </c>
      <c r="G982" s="13">
        <v>43349</v>
      </c>
      <c r="I982">
        <v>247</v>
      </c>
      <c r="J982">
        <v>215</v>
      </c>
      <c r="K982">
        <v>155</v>
      </c>
      <c r="L982">
        <v>246</v>
      </c>
      <c r="M982">
        <v>77</v>
      </c>
      <c r="O982">
        <v>26</v>
      </c>
      <c r="P982">
        <v>450</v>
      </c>
      <c r="Q982">
        <v>259</v>
      </c>
      <c r="R982">
        <v>91</v>
      </c>
      <c r="S982">
        <v>179</v>
      </c>
      <c r="T982">
        <v>84</v>
      </c>
      <c r="U982">
        <v>49</v>
      </c>
      <c r="V982">
        <v>158</v>
      </c>
      <c r="W982">
        <v>322</v>
      </c>
      <c r="X982">
        <v>125</v>
      </c>
      <c r="Z982">
        <v>211</v>
      </c>
      <c r="AA982">
        <v>4</v>
      </c>
      <c r="AB982">
        <v>301</v>
      </c>
      <c r="AC982">
        <v>142</v>
      </c>
      <c r="AD982">
        <v>11</v>
      </c>
      <c r="AE982">
        <v>365</v>
      </c>
      <c r="AF982">
        <v>691</v>
      </c>
      <c r="AG982">
        <v>392</v>
      </c>
      <c r="AH982">
        <v>50</v>
      </c>
      <c r="AI982">
        <v>91</v>
      </c>
      <c r="AJ982">
        <v>49</v>
      </c>
      <c r="AK982">
        <v>610</v>
      </c>
      <c r="AL982">
        <v>615</v>
      </c>
      <c r="AM982">
        <v>4</v>
      </c>
      <c r="AN982">
        <v>15</v>
      </c>
      <c r="AO982">
        <v>147</v>
      </c>
      <c r="AP982">
        <v>24</v>
      </c>
      <c r="AQ982">
        <v>100</v>
      </c>
      <c r="AR982">
        <v>309</v>
      </c>
      <c r="AS982">
        <v>806</v>
      </c>
      <c r="AT982">
        <v>103</v>
      </c>
      <c r="AU982">
        <v>349</v>
      </c>
      <c r="AV982">
        <v>16</v>
      </c>
      <c r="AW982">
        <v>49</v>
      </c>
      <c r="AX982">
        <v>124</v>
      </c>
      <c r="AY982">
        <v>100</v>
      </c>
      <c r="AZ982">
        <v>86</v>
      </c>
    </row>
    <row r="983" spans="1:52">
      <c r="A983" t="str">
        <f t="shared" si="78"/>
        <v>2018</v>
      </c>
      <c r="B983" t="str">
        <f t="shared" si="79"/>
        <v>September</v>
      </c>
      <c r="C983" s="2">
        <v>43350</v>
      </c>
      <c r="D983" s="1" t="str">
        <f t="shared" si="75"/>
        <v>OK</v>
      </c>
      <c r="E983">
        <f t="shared" si="76"/>
        <v>1</v>
      </c>
      <c r="F983">
        <f t="shared" si="77"/>
        <v>0</v>
      </c>
      <c r="G983" s="13">
        <v>43350</v>
      </c>
      <c r="I983">
        <v>301</v>
      </c>
      <c r="J983">
        <v>232</v>
      </c>
      <c r="K983">
        <v>227</v>
      </c>
      <c r="L983">
        <v>299</v>
      </c>
      <c r="M983">
        <v>76</v>
      </c>
      <c r="O983">
        <v>28</v>
      </c>
      <c r="P983">
        <v>589</v>
      </c>
      <c r="Q983">
        <v>348</v>
      </c>
      <c r="R983">
        <v>86</v>
      </c>
      <c r="S983">
        <v>226</v>
      </c>
      <c r="T983">
        <v>88</v>
      </c>
      <c r="U983">
        <v>47</v>
      </c>
      <c r="V983">
        <v>160</v>
      </c>
      <c r="W983">
        <v>476</v>
      </c>
      <c r="X983">
        <v>125</v>
      </c>
      <c r="Z983">
        <v>280</v>
      </c>
      <c r="AA983">
        <v>13</v>
      </c>
      <c r="AB983">
        <v>378</v>
      </c>
      <c r="AC983">
        <v>306</v>
      </c>
      <c r="AD983">
        <v>23</v>
      </c>
      <c r="AE983">
        <v>444</v>
      </c>
      <c r="AF983">
        <v>887</v>
      </c>
      <c r="AG983">
        <v>555</v>
      </c>
      <c r="AH983">
        <v>123</v>
      </c>
      <c r="AI983">
        <v>202</v>
      </c>
      <c r="AJ983">
        <v>52</v>
      </c>
      <c r="AK983">
        <v>829</v>
      </c>
      <c r="AL983">
        <v>909</v>
      </c>
      <c r="AM983">
        <v>6</v>
      </c>
      <c r="AN983">
        <v>19</v>
      </c>
      <c r="AO983">
        <v>190</v>
      </c>
      <c r="AP983">
        <v>25</v>
      </c>
      <c r="AQ983">
        <v>140</v>
      </c>
      <c r="AR983">
        <v>400</v>
      </c>
      <c r="AS983">
        <v>1041</v>
      </c>
      <c r="AT983">
        <v>145</v>
      </c>
      <c r="AU983">
        <v>595</v>
      </c>
      <c r="AV983">
        <v>67</v>
      </c>
      <c r="AW983">
        <v>69</v>
      </c>
      <c r="AX983">
        <v>144</v>
      </c>
      <c r="AY983">
        <v>152</v>
      </c>
      <c r="AZ983">
        <v>137</v>
      </c>
    </row>
    <row r="984" spans="1:52">
      <c r="A984" t="str">
        <f t="shared" si="78"/>
        <v>2018</v>
      </c>
      <c r="B984" t="str">
        <f t="shared" si="79"/>
        <v>September</v>
      </c>
      <c r="C984" s="2">
        <v>43351</v>
      </c>
      <c r="D984" s="1" t="str">
        <f t="shared" si="75"/>
        <v>OK</v>
      </c>
      <c r="E984">
        <f t="shared" si="76"/>
        <v>0</v>
      </c>
      <c r="F984">
        <f t="shared" si="77"/>
        <v>1</v>
      </c>
      <c r="G984" s="13">
        <v>43351</v>
      </c>
      <c r="I984">
        <v>286</v>
      </c>
      <c r="J984">
        <v>150</v>
      </c>
      <c r="K984">
        <v>455</v>
      </c>
      <c r="L984">
        <v>157</v>
      </c>
      <c r="M984">
        <v>157</v>
      </c>
      <c r="O984">
        <v>33</v>
      </c>
      <c r="P984">
        <v>354</v>
      </c>
      <c r="Q984">
        <v>361</v>
      </c>
      <c r="R984">
        <v>68</v>
      </c>
      <c r="S984">
        <v>204</v>
      </c>
      <c r="T984">
        <v>71</v>
      </c>
      <c r="U984">
        <v>24</v>
      </c>
      <c r="V984">
        <v>80</v>
      </c>
      <c r="W984">
        <v>345</v>
      </c>
      <c r="X984">
        <v>211</v>
      </c>
      <c r="Z984">
        <v>440</v>
      </c>
      <c r="AA984">
        <v>29</v>
      </c>
      <c r="AB984">
        <v>300</v>
      </c>
      <c r="AC984">
        <v>642</v>
      </c>
      <c r="AD984">
        <v>86</v>
      </c>
      <c r="AE984">
        <v>260</v>
      </c>
      <c r="AF984">
        <v>645</v>
      </c>
      <c r="AG984">
        <v>915</v>
      </c>
      <c r="AH984">
        <v>184</v>
      </c>
      <c r="AI984">
        <v>424</v>
      </c>
      <c r="AJ984">
        <v>85</v>
      </c>
      <c r="AK984">
        <v>1371</v>
      </c>
      <c r="AL984">
        <v>1216</v>
      </c>
      <c r="AM984">
        <v>18</v>
      </c>
      <c r="AN984">
        <v>32</v>
      </c>
      <c r="AO984">
        <v>178</v>
      </c>
      <c r="AP984">
        <v>17</v>
      </c>
      <c r="AQ984">
        <v>235</v>
      </c>
      <c r="AR984">
        <v>232</v>
      </c>
      <c r="AS984">
        <v>1677</v>
      </c>
      <c r="AT984">
        <v>159</v>
      </c>
      <c r="AU984">
        <v>1018</v>
      </c>
      <c r="AV984">
        <v>224</v>
      </c>
      <c r="AW984">
        <v>332</v>
      </c>
      <c r="AX984">
        <v>96</v>
      </c>
      <c r="AY984">
        <v>90</v>
      </c>
      <c r="AZ984">
        <v>386</v>
      </c>
    </row>
    <row r="985" spans="1:52">
      <c r="A985" t="str">
        <f t="shared" si="78"/>
        <v>2018</v>
      </c>
      <c r="B985" t="str">
        <f t="shared" si="79"/>
        <v>September</v>
      </c>
      <c r="C985" s="2">
        <v>43352</v>
      </c>
      <c r="D985" s="1" t="str">
        <f t="shared" si="75"/>
        <v>OK</v>
      </c>
      <c r="E985">
        <f t="shared" si="76"/>
        <v>0</v>
      </c>
      <c r="F985">
        <f t="shared" si="77"/>
        <v>1</v>
      </c>
      <c r="G985" s="13">
        <v>43352</v>
      </c>
      <c r="I985">
        <v>224</v>
      </c>
      <c r="J985">
        <v>106</v>
      </c>
      <c r="K985">
        <v>278</v>
      </c>
      <c r="L985">
        <v>123</v>
      </c>
      <c r="M985">
        <v>98</v>
      </c>
      <c r="O985">
        <v>39</v>
      </c>
      <c r="P985">
        <v>228</v>
      </c>
      <c r="Q985">
        <v>257</v>
      </c>
      <c r="R985">
        <v>30</v>
      </c>
      <c r="S985">
        <v>151</v>
      </c>
      <c r="T985">
        <v>67</v>
      </c>
      <c r="U985">
        <v>19</v>
      </c>
      <c r="V985">
        <v>50</v>
      </c>
      <c r="W985">
        <v>260</v>
      </c>
      <c r="X985">
        <v>170</v>
      </c>
      <c r="Z985">
        <v>299</v>
      </c>
      <c r="AA985">
        <v>35</v>
      </c>
      <c r="AB985">
        <v>276</v>
      </c>
      <c r="AC985">
        <v>465</v>
      </c>
      <c r="AD985">
        <v>10</v>
      </c>
      <c r="AE985">
        <v>219</v>
      </c>
      <c r="AF985">
        <v>511</v>
      </c>
      <c r="AG985">
        <v>629</v>
      </c>
      <c r="AH985">
        <v>121</v>
      </c>
      <c r="AI985">
        <v>280</v>
      </c>
      <c r="AJ985">
        <v>51</v>
      </c>
      <c r="AK985">
        <v>769</v>
      </c>
      <c r="AL985">
        <v>592</v>
      </c>
      <c r="AM985">
        <v>6</v>
      </c>
      <c r="AN985">
        <v>25</v>
      </c>
      <c r="AO985">
        <v>157</v>
      </c>
      <c r="AP985">
        <v>23</v>
      </c>
      <c r="AQ985">
        <v>167</v>
      </c>
      <c r="AR985">
        <v>154</v>
      </c>
      <c r="AS985">
        <v>972</v>
      </c>
      <c r="AT985">
        <v>138</v>
      </c>
      <c r="AU985">
        <v>555</v>
      </c>
      <c r="AV985">
        <v>181</v>
      </c>
      <c r="AW985">
        <v>285</v>
      </c>
      <c r="AX985">
        <v>65</v>
      </c>
      <c r="AY985">
        <v>80</v>
      </c>
      <c r="AZ985">
        <v>235</v>
      </c>
    </row>
    <row r="986" spans="1:52">
      <c r="A986" t="str">
        <f t="shared" si="78"/>
        <v>2018</v>
      </c>
      <c r="B986" t="str">
        <f t="shared" si="79"/>
        <v>September</v>
      </c>
      <c r="C986" s="2">
        <v>43353</v>
      </c>
      <c r="D986" s="1" t="str">
        <f t="shared" si="75"/>
        <v>OK</v>
      </c>
      <c r="E986">
        <f t="shared" si="76"/>
        <v>1</v>
      </c>
      <c r="F986">
        <f t="shared" si="77"/>
        <v>0</v>
      </c>
      <c r="G986" s="13">
        <v>43353</v>
      </c>
      <c r="I986">
        <v>295</v>
      </c>
      <c r="J986">
        <v>267</v>
      </c>
      <c r="K986">
        <v>184</v>
      </c>
      <c r="L986">
        <v>375</v>
      </c>
      <c r="M986">
        <v>72</v>
      </c>
      <c r="O986">
        <v>13</v>
      </c>
      <c r="P986">
        <v>675</v>
      </c>
      <c r="Q986">
        <v>390</v>
      </c>
      <c r="R986">
        <v>99</v>
      </c>
      <c r="S986">
        <v>255</v>
      </c>
      <c r="T986">
        <v>74</v>
      </c>
      <c r="U986">
        <v>46</v>
      </c>
      <c r="V986">
        <v>193</v>
      </c>
      <c r="W986">
        <v>551</v>
      </c>
      <c r="X986">
        <v>133</v>
      </c>
      <c r="Z986">
        <v>291</v>
      </c>
      <c r="AA986">
        <v>0</v>
      </c>
      <c r="AB986">
        <v>444</v>
      </c>
      <c r="AC986">
        <v>250</v>
      </c>
      <c r="AD986">
        <v>9</v>
      </c>
      <c r="AE986">
        <v>528</v>
      </c>
      <c r="AF986">
        <v>979</v>
      </c>
      <c r="AG986">
        <v>599</v>
      </c>
      <c r="AH986">
        <v>104</v>
      </c>
      <c r="AI986">
        <v>188</v>
      </c>
      <c r="AJ986">
        <v>64</v>
      </c>
      <c r="AK986">
        <v>809</v>
      </c>
      <c r="AL986">
        <v>761</v>
      </c>
      <c r="AM986">
        <v>12</v>
      </c>
      <c r="AN986">
        <v>20</v>
      </c>
      <c r="AO986">
        <v>209</v>
      </c>
      <c r="AP986">
        <v>32</v>
      </c>
      <c r="AQ986">
        <v>157</v>
      </c>
      <c r="AR986">
        <v>451</v>
      </c>
      <c r="AS986">
        <v>1009</v>
      </c>
      <c r="AT986">
        <v>172</v>
      </c>
      <c r="AU986">
        <v>473</v>
      </c>
      <c r="AV986">
        <v>73</v>
      </c>
      <c r="AW986">
        <v>58</v>
      </c>
      <c r="AX986">
        <v>146</v>
      </c>
      <c r="AY986">
        <v>125</v>
      </c>
      <c r="AZ986">
        <v>162</v>
      </c>
    </row>
    <row r="987" spans="1:52">
      <c r="A987" t="str">
        <f t="shared" si="78"/>
        <v>2018</v>
      </c>
      <c r="B987" t="str">
        <f t="shared" si="79"/>
        <v>September</v>
      </c>
      <c r="C987" s="2">
        <v>43354</v>
      </c>
      <c r="D987" s="1" t="str">
        <f t="shared" si="75"/>
        <v>OK</v>
      </c>
      <c r="E987">
        <f t="shared" si="76"/>
        <v>1</v>
      </c>
      <c r="F987">
        <f t="shared" si="77"/>
        <v>0</v>
      </c>
      <c r="G987" s="13">
        <v>43354</v>
      </c>
      <c r="I987">
        <v>336</v>
      </c>
      <c r="J987">
        <v>304</v>
      </c>
      <c r="K987">
        <v>264</v>
      </c>
      <c r="L987">
        <v>416</v>
      </c>
      <c r="M987">
        <v>90</v>
      </c>
      <c r="O987">
        <v>12</v>
      </c>
      <c r="P987">
        <v>755</v>
      </c>
      <c r="Q987">
        <v>436</v>
      </c>
      <c r="R987">
        <v>110</v>
      </c>
      <c r="S987">
        <v>293</v>
      </c>
      <c r="T987">
        <v>74</v>
      </c>
      <c r="U987">
        <v>44</v>
      </c>
      <c r="V987">
        <v>181</v>
      </c>
      <c r="W987">
        <v>605</v>
      </c>
      <c r="X987">
        <v>139</v>
      </c>
      <c r="Z987">
        <v>328</v>
      </c>
      <c r="AA987">
        <v>4</v>
      </c>
      <c r="AB987">
        <v>511</v>
      </c>
      <c r="AC987">
        <v>322</v>
      </c>
      <c r="AD987">
        <v>20</v>
      </c>
      <c r="AE987">
        <v>568</v>
      </c>
      <c r="AF987">
        <v>1074</v>
      </c>
      <c r="AG987">
        <v>700</v>
      </c>
      <c r="AH987">
        <v>71</v>
      </c>
      <c r="AI987">
        <v>190</v>
      </c>
      <c r="AJ987">
        <v>64</v>
      </c>
      <c r="AK987">
        <v>905</v>
      </c>
      <c r="AL987">
        <v>951</v>
      </c>
      <c r="AM987">
        <v>6</v>
      </c>
      <c r="AN987">
        <v>27</v>
      </c>
      <c r="AO987">
        <v>248</v>
      </c>
      <c r="AP987">
        <v>39</v>
      </c>
      <c r="AQ987">
        <v>181</v>
      </c>
      <c r="AR987">
        <v>474</v>
      </c>
      <c r="AS987">
        <v>1201</v>
      </c>
      <c r="AT987">
        <v>188</v>
      </c>
      <c r="AU987">
        <v>552</v>
      </c>
      <c r="AV987">
        <v>95</v>
      </c>
      <c r="AW987">
        <v>105</v>
      </c>
      <c r="AX987">
        <v>162</v>
      </c>
      <c r="AY987">
        <v>150</v>
      </c>
      <c r="AZ987">
        <v>209</v>
      </c>
    </row>
    <row r="988" spans="1:52">
      <c r="A988" t="str">
        <f t="shared" si="78"/>
        <v>2018</v>
      </c>
      <c r="B988" t="str">
        <f t="shared" si="79"/>
        <v>September</v>
      </c>
      <c r="C988" s="2">
        <v>43355</v>
      </c>
      <c r="D988" s="1" t="str">
        <f t="shared" si="75"/>
        <v>OK</v>
      </c>
      <c r="E988">
        <f t="shared" si="76"/>
        <v>1</v>
      </c>
      <c r="F988">
        <f t="shared" si="77"/>
        <v>0</v>
      </c>
      <c r="G988" s="13">
        <v>43355</v>
      </c>
      <c r="I988">
        <v>424</v>
      </c>
      <c r="J988">
        <v>316</v>
      </c>
      <c r="K988">
        <v>331</v>
      </c>
      <c r="L988">
        <v>427</v>
      </c>
      <c r="M988">
        <v>102</v>
      </c>
      <c r="O988">
        <v>13</v>
      </c>
      <c r="P988">
        <v>824</v>
      </c>
      <c r="Q988">
        <v>528</v>
      </c>
      <c r="R988">
        <v>123</v>
      </c>
      <c r="S988">
        <v>293</v>
      </c>
      <c r="T988">
        <v>90</v>
      </c>
      <c r="U988">
        <v>33</v>
      </c>
      <c r="V988">
        <v>230</v>
      </c>
      <c r="W988">
        <v>685</v>
      </c>
      <c r="X988">
        <v>145</v>
      </c>
      <c r="Z988">
        <v>424</v>
      </c>
      <c r="AA988">
        <v>7</v>
      </c>
      <c r="AB988">
        <v>574</v>
      </c>
      <c r="AC988">
        <v>377</v>
      </c>
      <c r="AD988">
        <v>32</v>
      </c>
      <c r="AE988">
        <v>619</v>
      </c>
      <c r="AF988">
        <v>1256</v>
      </c>
      <c r="AG988">
        <v>845</v>
      </c>
      <c r="AH988">
        <v>105</v>
      </c>
      <c r="AI988">
        <v>195</v>
      </c>
      <c r="AJ988">
        <v>48</v>
      </c>
      <c r="AK988">
        <v>1219</v>
      </c>
      <c r="AL988">
        <v>1120</v>
      </c>
      <c r="AM988">
        <v>14</v>
      </c>
      <c r="AN988">
        <v>30</v>
      </c>
      <c r="AO988">
        <v>232</v>
      </c>
      <c r="AP988">
        <v>38</v>
      </c>
      <c r="AQ988">
        <v>211</v>
      </c>
      <c r="AR988">
        <v>529</v>
      </c>
      <c r="AS988">
        <v>1473</v>
      </c>
      <c r="AT988">
        <v>207</v>
      </c>
      <c r="AU988">
        <v>795</v>
      </c>
      <c r="AV988">
        <v>94</v>
      </c>
      <c r="AW988">
        <v>150</v>
      </c>
      <c r="AX988">
        <v>190</v>
      </c>
      <c r="AY988">
        <v>156</v>
      </c>
      <c r="AZ988">
        <v>192</v>
      </c>
    </row>
    <row r="989" spans="1:52">
      <c r="A989" t="str">
        <f t="shared" si="78"/>
        <v>2018</v>
      </c>
      <c r="B989" t="str">
        <f t="shared" si="79"/>
        <v>September</v>
      </c>
      <c r="C989" s="2">
        <v>43356</v>
      </c>
      <c r="D989" s="1" t="str">
        <f t="shared" si="75"/>
        <v>OK</v>
      </c>
      <c r="E989">
        <f t="shared" si="76"/>
        <v>1</v>
      </c>
      <c r="F989">
        <f t="shared" si="77"/>
        <v>0</v>
      </c>
      <c r="G989" s="13">
        <v>43356</v>
      </c>
      <c r="I989">
        <v>385</v>
      </c>
      <c r="J989">
        <v>347</v>
      </c>
      <c r="K989">
        <v>279</v>
      </c>
      <c r="L989">
        <v>400</v>
      </c>
      <c r="M989">
        <v>106</v>
      </c>
      <c r="O989">
        <v>32</v>
      </c>
      <c r="P989">
        <v>731</v>
      </c>
      <c r="Q989">
        <v>462</v>
      </c>
      <c r="R989">
        <v>107</v>
      </c>
      <c r="S989">
        <v>258</v>
      </c>
      <c r="T989">
        <v>79</v>
      </c>
      <c r="U989">
        <v>49</v>
      </c>
      <c r="V989">
        <v>204</v>
      </c>
      <c r="W989">
        <v>600</v>
      </c>
      <c r="X989">
        <v>134</v>
      </c>
      <c r="Z989">
        <v>413</v>
      </c>
      <c r="AA989">
        <v>11</v>
      </c>
      <c r="AB989">
        <v>506</v>
      </c>
      <c r="AC989">
        <v>294</v>
      </c>
      <c r="AD989">
        <v>31</v>
      </c>
      <c r="AE989">
        <v>594</v>
      </c>
      <c r="AF989">
        <v>1096</v>
      </c>
      <c r="AG989">
        <v>694</v>
      </c>
      <c r="AH989">
        <v>114</v>
      </c>
      <c r="AI989">
        <v>192</v>
      </c>
      <c r="AJ989">
        <v>59</v>
      </c>
      <c r="AK989">
        <v>1035</v>
      </c>
      <c r="AL989">
        <v>989</v>
      </c>
      <c r="AM989">
        <v>10</v>
      </c>
      <c r="AN989">
        <v>34</v>
      </c>
      <c r="AO989">
        <v>237</v>
      </c>
      <c r="AP989">
        <v>38</v>
      </c>
      <c r="AQ989">
        <v>191</v>
      </c>
      <c r="AR989">
        <v>467</v>
      </c>
      <c r="AS989">
        <v>1293</v>
      </c>
      <c r="AT989">
        <v>198</v>
      </c>
      <c r="AU989">
        <v>626</v>
      </c>
      <c r="AV989">
        <v>72</v>
      </c>
      <c r="AW989">
        <v>128</v>
      </c>
      <c r="AX989">
        <v>148</v>
      </c>
      <c r="AY989">
        <v>141</v>
      </c>
      <c r="AZ989">
        <v>189</v>
      </c>
    </row>
    <row r="990" spans="1:52">
      <c r="A990" t="str">
        <f t="shared" si="78"/>
        <v>2018</v>
      </c>
      <c r="B990" t="str">
        <f t="shared" si="79"/>
        <v>September</v>
      </c>
      <c r="C990" s="2">
        <v>43357</v>
      </c>
      <c r="D990" s="1" t="str">
        <f t="shared" si="75"/>
        <v>OK</v>
      </c>
      <c r="E990">
        <f t="shared" si="76"/>
        <v>1</v>
      </c>
      <c r="F990">
        <f t="shared" si="77"/>
        <v>0</v>
      </c>
      <c r="G990" s="13">
        <v>43357</v>
      </c>
      <c r="I990">
        <v>295</v>
      </c>
      <c r="J990">
        <v>295</v>
      </c>
      <c r="K990">
        <v>241</v>
      </c>
      <c r="L990">
        <v>373</v>
      </c>
      <c r="M990">
        <v>86</v>
      </c>
      <c r="O990">
        <v>15</v>
      </c>
      <c r="P990">
        <v>700</v>
      </c>
      <c r="Q990">
        <v>401</v>
      </c>
      <c r="R990">
        <v>121</v>
      </c>
      <c r="S990">
        <v>292</v>
      </c>
      <c r="T990">
        <v>94</v>
      </c>
      <c r="U990">
        <v>48</v>
      </c>
      <c r="V990">
        <v>163</v>
      </c>
      <c r="W990">
        <v>541</v>
      </c>
      <c r="X990">
        <v>115</v>
      </c>
      <c r="Z990">
        <v>359</v>
      </c>
      <c r="AA990">
        <v>8</v>
      </c>
      <c r="AB990">
        <v>461</v>
      </c>
      <c r="AC990">
        <v>254</v>
      </c>
      <c r="AD990">
        <v>39</v>
      </c>
      <c r="AE990">
        <v>517</v>
      </c>
      <c r="AF990">
        <v>908</v>
      </c>
      <c r="AG990">
        <v>605</v>
      </c>
      <c r="AH990">
        <v>102</v>
      </c>
      <c r="AI990">
        <v>217</v>
      </c>
      <c r="AJ990">
        <v>59</v>
      </c>
      <c r="AK990">
        <v>933</v>
      </c>
      <c r="AL990">
        <v>968</v>
      </c>
      <c r="AM990">
        <v>13</v>
      </c>
      <c r="AN990">
        <v>27</v>
      </c>
      <c r="AO990">
        <v>188</v>
      </c>
      <c r="AP990">
        <v>27</v>
      </c>
      <c r="AQ990">
        <v>154</v>
      </c>
      <c r="AR990">
        <v>416</v>
      </c>
      <c r="AS990">
        <v>1165</v>
      </c>
      <c r="AT990">
        <v>166</v>
      </c>
      <c r="AU990">
        <v>641</v>
      </c>
      <c r="AV990">
        <v>53</v>
      </c>
      <c r="AW990">
        <v>77</v>
      </c>
      <c r="AX990">
        <v>152</v>
      </c>
      <c r="AY990">
        <v>142</v>
      </c>
      <c r="AZ990">
        <v>152</v>
      </c>
    </row>
    <row r="991" spans="1:52">
      <c r="A991" t="str">
        <f t="shared" si="78"/>
        <v>2018</v>
      </c>
      <c r="B991" t="str">
        <f t="shared" si="79"/>
        <v>September</v>
      </c>
      <c r="C991" s="2">
        <v>43358</v>
      </c>
      <c r="D991" s="1" t="str">
        <f t="shared" si="75"/>
        <v>OK</v>
      </c>
      <c r="E991">
        <f t="shared" si="76"/>
        <v>0</v>
      </c>
      <c r="F991">
        <f t="shared" si="77"/>
        <v>1</v>
      </c>
      <c r="G991" s="13">
        <v>43358</v>
      </c>
      <c r="I991">
        <v>259</v>
      </c>
      <c r="J991">
        <v>113</v>
      </c>
      <c r="K991">
        <v>479</v>
      </c>
      <c r="L991">
        <v>213</v>
      </c>
      <c r="M991">
        <v>150</v>
      </c>
      <c r="O991">
        <v>34</v>
      </c>
      <c r="P991">
        <v>334</v>
      </c>
      <c r="Q991">
        <v>294</v>
      </c>
      <c r="R991">
        <v>44</v>
      </c>
      <c r="S991">
        <v>198</v>
      </c>
      <c r="T991">
        <v>86</v>
      </c>
      <c r="U991">
        <v>25</v>
      </c>
      <c r="V991">
        <v>88</v>
      </c>
      <c r="W991">
        <v>407</v>
      </c>
      <c r="X991">
        <v>216</v>
      </c>
      <c r="Z991">
        <v>388</v>
      </c>
      <c r="AA991">
        <v>42</v>
      </c>
      <c r="AB991">
        <v>358</v>
      </c>
      <c r="AC991">
        <v>807</v>
      </c>
      <c r="AD991">
        <v>57</v>
      </c>
      <c r="AE991">
        <v>264</v>
      </c>
      <c r="AF991">
        <v>597</v>
      </c>
      <c r="AG991">
        <v>834</v>
      </c>
      <c r="AH991">
        <v>172</v>
      </c>
      <c r="AI991">
        <v>375</v>
      </c>
      <c r="AJ991">
        <v>59</v>
      </c>
      <c r="AK991">
        <v>1441</v>
      </c>
      <c r="AL991">
        <v>1168</v>
      </c>
      <c r="AM991">
        <v>27</v>
      </c>
      <c r="AN991">
        <v>21</v>
      </c>
      <c r="AO991">
        <v>150</v>
      </c>
      <c r="AP991">
        <v>60</v>
      </c>
      <c r="AQ991">
        <v>287</v>
      </c>
      <c r="AR991">
        <v>235</v>
      </c>
      <c r="AS991">
        <v>1776</v>
      </c>
      <c r="AT991">
        <v>156</v>
      </c>
      <c r="AU991">
        <v>956</v>
      </c>
      <c r="AV991">
        <v>174</v>
      </c>
      <c r="AW991">
        <v>397</v>
      </c>
      <c r="AX991">
        <v>107</v>
      </c>
      <c r="AY991">
        <v>119</v>
      </c>
      <c r="AZ991">
        <v>311</v>
      </c>
    </row>
    <row r="992" spans="1:52">
      <c r="A992" t="str">
        <f t="shared" si="78"/>
        <v>2018</v>
      </c>
      <c r="B992" t="str">
        <f t="shared" si="79"/>
        <v>September</v>
      </c>
      <c r="C992" s="2">
        <v>43359</v>
      </c>
      <c r="D992" s="1" t="str">
        <f t="shared" si="75"/>
        <v>OK</v>
      </c>
      <c r="E992">
        <f t="shared" si="76"/>
        <v>0</v>
      </c>
      <c r="F992">
        <f t="shared" si="77"/>
        <v>1</v>
      </c>
      <c r="G992" s="13">
        <v>43359</v>
      </c>
      <c r="I992">
        <v>283</v>
      </c>
      <c r="J992">
        <v>103</v>
      </c>
      <c r="K992">
        <v>398</v>
      </c>
      <c r="L992">
        <v>165</v>
      </c>
      <c r="M992">
        <v>114</v>
      </c>
      <c r="O992">
        <v>36</v>
      </c>
      <c r="P992">
        <v>293</v>
      </c>
      <c r="Q992">
        <v>311</v>
      </c>
      <c r="R992">
        <v>50</v>
      </c>
      <c r="S992">
        <v>171</v>
      </c>
      <c r="T992">
        <v>89</v>
      </c>
      <c r="U992">
        <v>19</v>
      </c>
      <c r="V992">
        <v>70</v>
      </c>
      <c r="W992">
        <v>316</v>
      </c>
      <c r="X992">
        <v>182</v>
      </c>
      <c r="Z992">
        <v>387</v>
      </c>
      <c r="AA992">
        <v>28</v>
      </c>
      <c r="AB992">
        <v>241</v>
      </c>
      <c r="AC992">
        <v>688</v>
      </c>
      <c r="AD992">
        <v>23</v>
      </c>
      <c r="AE992">
        <v>200</v>
      </c>
      <c r="AF992">
        <v>566</v>
      </c>
      <c r="AG992">
        <v>817</v>
      </c>
      <c r="AH992">
        <v>75</v>
      </c>
      <c r="AI992">
        <v>516</v>
      </c>
      <c r="AJ992">
        <v>84</v>
      </c>
      <c r="AK992">
        <v>1130</v>
      </c>
      <c r="AL992">
        <v>823</v>
      </c>
      <c r="AM992">
        <v>13</v>
      </c>
      <c r="AN992">
        <v>34</v>
      </c>
      <c r="AO992">
        <v>161</v>
      </c>
      <c r="AP992">
        <v>19</v>
      </c>
      <c r="AQ992">
        <v>290</v>
      </c>
      <c r="AR992">
        <v>218</v>
      </c>
      <c r="AS992">
        <v>1354</v>
      </c>
      <c r="AT992">
        <v>145</v>
      </c>
      <c r="AU992">
        <v>715</v>
      </c>
      <c r="AV992">
        <v>203</v>
      </c>
      <c r="AW992">
        <v>366</v>
      </c>
      <c r="AX992">
        <v>74</v>
      </c>
      <c r="AY992">
        <v>109</v>
      </c>
      <c r="AZ992">
        <v>318</v>
      </c>
    </row>
    <row r="993" spans="1:52">
      <c r="A993" t="str">
        <f t="shared" si="78"/>
        <v>2018</v>
      </c>
      <c r="B993" t="str">
        <f t="shared" si="79"/>
        <v>September</v>
      </c>
      <c r="C993" s="2">
        <v>43360</v>
      </c>
      <c r="D993" s="1" t="str">
        <f t="shared" si="75"/>
        <v>OK</v>
      </c>
      <c r="E993">
        <f t="shared" si="76"/>
        <v>1</v>
      </c>
      <c r="F993">
        <f t="shared" si="77"/>
        <v>0</v>
      </c>
      <c r="G993" s="13">
        <v>43360</v>
      </c>
      <c r="H993">
        <v>23</v>
      </c>
      <c r="I993">
        <v>380</v>
      </c>
      <c r="J993">
        <v>307</v>
      </c>
      <c r="K993">
        <v>216</v>
      </c>
      <c r="L993">
        <v>408</v>
      </c>
      <c r="M993">
        <v>86</v>
      </c>
      <c r="O993">
        <v>19</v>
      </c>
      <c r="P993">
        <v>783</v>
      </c>
      <c r="Q993">
        <v>482</v>
      </c>
      <c r="R993">
        <v>102</v>
      </c>
      <c r="S993">
        <v>288</v>
      </c>
      <c r="T993">
        <v>64</v>
      </c>
      <c r="U993">
        <v>46</v>
      </c>
      <c r="V993">
        <v>202</v>
      </c>
      <c r="W993">
        <v>592</v>
      </c>
      <c r="X993">
        <v>129</v>
      </c>
      <c r="Z993">
        <v>343</v>
      </c>
      <c r="AA993">
        <v>4</v>
      </c>
      <c r="AB993">
        <v>540</v>
      </c>
      <c r="AC993">
        <v>277</v>
      </c>
      <c r="AD993">
        <v>19</v>
      </c>
      <c r="AE993">
        <v>622</v>
      </c>
      <c r="AF993">
        <v>1189</v>
      </c>
      <c r="AG993">
        <v>674</v>
      </c>
      <c r="AH993">
        <v>100</v>
      </c>
      <c r="AI993">
        <v>261</v>
      </c>
      <c r="AJ993">
        <v>50</v>
      </c>
      <c r="AK993">
        <v>997</v>
      </c>
      <c r="AL993">
        <v>929</v>
      </c>
      <c r="AM993">
        <v>13</v>
      </c>
      <c r="AN993">
        <v>27</v>
      </c>
      <c r="AO993">
        <v>217</v>
      </c>
      <c r="AP993">
        <v>33</v>
      </c>
      <c r="AQ993">
        <v>199</v>
      </c>
      <c r="AR993">
        <v>524</v>
      </c>
      <c r="AS993">
        <v>1176</v>
      </c>
      <c r="AT993">
        <v>204</v>
      </c>
      <c r="AU993">
        <v>577</v>
      </c>
      <c r="AV993">
        <v>68</v>
      </c>
      <c r="AW993">
        <v>67</v>
      </c>
      <c r="AX993">
        <v>171</v>
      </c>
      <c r="AY993">
        <v>164</v>
      </c>
      <c r="AZ993">
        <v>199</v>
      </c>
    </row>
    <row r="994" spans="1:52">
      <c r="A994" t="str">
        <f t="shared" si="78"/>
        <v>2018</v>
      </c>
      <c r="B994" t="str">
        <f t="shared" si="79"/>
        <v>September</v>
      </c>
      <c r="C994" s="2">
        <v>43361</v>
      </c>
      <c r="D994" s="1" t="str">
        <f t="shared" si="75"/>
        <v>OK</v>
      </c>
      <c r="E994">
        <f t="shared" si="76"/>
        <v>1</v>
      </c>
      <c r="F994">
        <f t="shared" si="77"/>
        <v>0</v>
      </c>
      <c r="G994" s="13">
        <v>43361</v>
      </c>
      <c r="H994">
        <v>2</v>
      </c>
      <c r="I994">
        <v>298</v>
      </c>
      <c r="J994">
        <v>283</v>
      </c>
      <c r="K994">
        <v>264</v>
      </c>
      <c r="L994">
        <v>309</v>
      </c>
      <c r="M994">
        <v>74</v>
      </c>
      <c r="O994">
        <v>8</v>
      </c>
      <c r="P994">
        <v>681</v>
      </c>
      <c r="Q994">
        <v>349</v>
      </c>
      <c r="R994">
        <v>95</v>
      </c>
      <c r="S994">
        <v>266</v>
      </c>
      <c r="T994">
        <v>64</v>
      </c>
      <c r="U994">
        <v>44</v>
      </c>
      <c r="V994">
        <v>173</v>
      </c>
      <c r="W994">
        <v>520</v>
      </c>
      <c r="X994">
        <v>152</v>
      </c>
      <c r="Z994">
        <v>332</v>
      </c>
      <c r="AA994">
        <v>4</v>
      </c>
      <c r="AB994">
        <v>359</v>
      </c>
      <c r="AC994">
        <v>213</v>
      </c>
      <c r="AD994">
        <v>19</v>
      </c>
      <c r="AE994">
        <v>443</v>
      </c>
      <c r="AF994">
        <v>868</v>
      </c>
      <c r="AG994">
        <v>476</v>
      </c>
      <c r="AH994">
        <v>62</v>
      </c>
      <c r="AI994">
        <v>179</v>
      </c>
      <c r="AJ994">
        <v>34</v>
      </c>
      <c r="AK994">
        <v>781</v>
      </c>
      <c r="AL994">
        <v>773</v>
      </c>
      <c r="AM994">
        <v>7</v>
      </c>
      <c r="AN994">
        <v>20</v>
      </c>
      <c r="AO994">
        <v>166</v>
      </c>
      <c r="AP994">
        <v>25</v>
      </c>
      <c r="AQ994">
        <v>132</v>
      </c>
      <c r="AR994">
        <v>436</v>
      </c>
      <c r="AS994">
        <v>1073</v>
      </c>
      <c r="AT994">
        <v>137</v>
      </c>
      <c r="AU994">
        <v>470</v>
      </c>
      <c r="AV994">
        <v>23</v>
      </c>
      <c r="AW994">
        <v>59</v>
      </c>
      <c r="AX994">
        <v>131</v>
      </c>
      <c r="AY994">
        <v>112</v>
      </c>
      <c r="AZ994">
        <v>150</v>
      </c>
    </row>
    <row r="995" spans="1:52">
      <c r="A995" t="str">
        <f t="shared" si="78"/>
        <v>2018</v>
      </c>
      <c r="B995" t="str">
        <f t="shared" si="79"/>
        <v>September</v>
      </c>
      <c r="C995" s="2">
        <v>43362</v>
      </c>
      <c r="D995" s="1" t="str">
        <f t="shared" si="75"/>
        <v>OK</v>
      </c>
      <c r="E995">
        <f t="shared" si="76"/>
        <v>1</v>
      </c>
      <c r="F995">
        <f t="shared" si="77"/>
        <v>0</v>
      </c>
      <c r="G995" s="13">
        <v>43362</v>
      </c>
      <c r="H995">
        <v>28</v>
      </c>
      <c r="I995">
        <v>296</v>
      </c>
      <c r="J995">
        <v>314</v>
      </c>
      <c r="K995">
        <v>211</v>
      </c>
      <c r="L995">
        <v>386</v>
      </c>
      <c r="M995">
        <v>93</v>
      </c>
      <c r="O995">
        <v>18</v>
      </c>
      <c r="P995">
        <v>771</v>
      </c>
      <c r="Q995">
        <v>357</v>
      </c>
      <c r="R995">
        <v>95</v>
      </c>
      <c r="S995">
        <v>226</v>
      </c>
      <c r="T995">
        <v>93</v>
      </c>
      <c r="U995">
        <v>33</v>
      </c>
      <c r="V995">
        <v>190</v>
      </c>
      <c r="W995">
        <v>538</v>
      </c>
      <c r="X995">
        <v>141</v>
      </c>
      <c r="Z995">
        <v>367</v>
      </c>
      <c r="AA995">
        <v>0</v>
      </c>
      <c r="AB995">
        <v>438</v>
      </c>
      <c r="AC995">
        <v>265</v>
      </c>
      <c r="AD995">
        <v>26</v>
      </c>
      <c r="AE995">
        <v>523</v>
      </c>
      <c r="AF995">
        <v>938</v>
      </c>
      <c r="AG995">
        <v>563</v>
      </c>
      <c r="AH995">
        <v>80</v>
      </c>
      <c r="AI995">
        <v>165</v>
      </c>
      <c r="AJ995">
        <v>28</v>
      </c>
      <c r="AK995">
        <v>876</v>
      </c>
      <c r="AL995">
        <v>849</v>
      </c>
      <c r="AM995">
        <v>7</v>
      </c>
      <c r="AN995">
        <v>23</v>
      </c>
      <c r="AO995">
        <v>174</v>
      </c>
      <c r="AP995">
        <v>29</v>
      </c>
      <c r="AQ995">
        <v>159</v>
      </c>
      <c r="AR995">
        <v>472</v>
      </c>
      <c r="AS995">
        <v>1090</v>
      </c>
      <c r="AT995">
        <v>194</v>
      </c>
      <c r="AU995">
        <v>546</v>
      </c>
      <c r="AV995">
        <v>60</v>
      </c>
      <c r="AW995">
        <v>58</v>
      </c>
      <c r="AX995">
        <v>172</v>
      </c>
      <c r="AY995">
        <v>130</v>
      </c>
      <c r="AZ995">
        <v>162</v>
      </c>
    </row>
    <row r="996" spans="1:52">
      <c r="A996" t="str">
        <f t="shared" si="78"/>
        <v>2018</v>
      </c>
      <c r="B996" t="str">
        <f t="shared" si="79"/>
        <v>September</v>
      </c>
      <c r="C996" s="2">
        <v>43363</v>
      </c>
      <c r="D996" s="1" t="str">
        <f t="shared" si="75"/>
        <v>OK</v>
      </c>
      <c r="E996">
        <f t="shared" si="76"/>
        <v>1</v>
      </c>
      <c r="F996">
        <f t="shared" si="77"/>
        <v>0</v>
      </c>
      <c r="G996" s="13">
        <v>43363</v>
      </c>
      <c r="H996">
        <v>44</v>
      </c>
      <c r="I996">
        <v>389</v>
      </c>
      <c r="J996">
        <v>379</v>
      </c>
      <c r="K996">
        <v>362</v>
      </c>
      <c r="L996">
        <v>433</v>
      </c>
      <c r="M996">
        <v>118</v>
      </c>
      <c r="O996">
        <v>13</v>
      </c>
      <c r="P996">
        <v>822</v>
      </c>
      <c r="Q996">
        <v>498</v>
      </c>
      <c r="R996">
        <v>101</v>
      </c>
      <c r="S996">
        <v>294</v>
      </c>
      <c r="T996">
        <v>83</v>
      </c>
      <c r="U996">
        <v>59</v>
      </c>
      <c r="V996">
        <v>200</v>
      </c>
      <c r="W996">
        <v>618</v>
      </c>
      <c r="X996">
        <v>146</v>
      </c>
      <c r="Z996">
        <v>414</v>
      </c>
      <c r="AA996">
        <v>7</v>
      </c>
      <c r="AB996">
        <v>521</v>
      </c>
      <c r="AC996">
        <v>356</v>
      </c>
      <c r="AD996">
        <v>29</v>
      </c>
      <c r="AE996">
        <v>625</v>
      </c>
      <c r="AF996">
        <v>1212</v>
      </c>
      <c r="AG996">
        <v>757</v>
      </c>
      <c r="AH996">
        <v>99</v>
      </c>
      <c r="AI996">
        <v>255</v>
      </c>
      <c r="AJ996">
        <v>57</v>
      </c>
      <c r="AK996">
        <v>1229</v>
      </c>
      <c r="AL996">
        <v>1145</v>
      </c>
      <c r="AM996">
        <v>11</v>
      </c>
      <c r="AN996">
        <v>24</v>
      </c>
      <c r="AO996">
        <v>218</v>
      </c>
      <c r="AP996">
        <v>38</v>
      </c>
      <c r="AQ996">
        <v>239</v>
      </c>
      <c r="AR996">
        <v>529</v>
      </c>
      <c r="AS996">
        <v>1480</v>
      </c>
      <c r="AT996">
        <v>206</v>
      </c>
      <c r="AU996">
        <v>799</v>
      </c>
      <c r="AV996">
        <v>90</v>
      </c>
      <c r="AW996">
        <v>171</v>
      </c>
      <c r="AX996">
        <v>187</v>
      </c>
      <c r="AY996">
        <v>165</v>
      </c>
      <c r="AZ996">
        <v>241</v>
      </c>
    </row>
    <row r="997" spans="1:52">
      <c r="A997" t="str">
        <f t="shared" si="78"/>
        <v>2018</v>
      </c>
      <c r="B997" t="str">
        <f t="shared" si="79"/>
        <v>September</v>
      </c>
      <c r="C997" s="2">
        <v>43364</v>
      </c>
      <c r="D997" s="1" t="str">
        <f t="shared" si="75"/>
        <v>OK</v>
      </c>
      <c r="E997">
        <f t="shared" si="76"/>
        <v>1</v>
      </c>
      <c r="F997">
        <f t="shared" si="77"/>
        <v>0</v>
      </c>
      <c r="G997" s="13">
        <v>43364</v>
      </c>
      <c r="H997">
        <v>8</v>
      </c>
      <c r="I997">
        <v>381</v>
      </c>
      <c r="J997">
        <v>306</v>
      </c>
      <c r="K997">
        <v>289</v>
      </c>
      <c r="L997">
        <v>351</v>
      </c>
      <c r="M997">
        <v>87</v>
      </c>
      <c r="O997">
        <v>19</v>
      </c>
      <c r="P997">
        <v>680</v>
      </c>
      <c r="Q997">
        <v>410</v>
      </c>
      <c r="R997">
        <v>103</v>
      </c>
      <c r="S997">
        <v>272</v>
      </c>
      <c r="T997">
        <v>95</v>
      </c>
      <c r="U997">
        <v>35</v>
      </c>
      <c r="V997">
        <v>194</v>
      </c>
      <c r="W997">
        <v>559</v>
      </c>
      <c r="X997">
        <v>119</v>
      </c>
      <c r="Z997">
        <v>360</v>
      </c>
      <c r="AA997">
        <v>5</v>
      </c>
      <c r="AB997">
        <v>473</v>
      </c>
      <c r="AC997">
        <v>264</v>
      </c>
      <c r="AD997">
        <v>23</v>
      </c>
      <c r="AE997">
        <v>531</v>
      </c>
      <c r="AF997">
        <v>990</v>
      </c>
      <c r="AG997">
        <v>618</v>
      </c>
      <c r="AH997">
        <v>89</v>
      </c>
      <c r="AI997">
        <v>229</v>
      </c>
      <c r="AJ997">
        <v>46</v>
      </c>
      <c r="AK997">
        <v>1033</v>
      </c>
      <c r="AL997">
        <v>1030</v>
      </c>
      <c r="AM997">
        <v>14</v>
      </c>
      <c r="AN997">
        <v>37</v>
      </c>
      <c r="AO997">
        <v>201</v>
      </c>
      <c r="AP997">
        <v>18</v>
      </c>
      <c r="AQ997">
        <v>170</v>
      </c>
      <c r="AR997">
        <v>431</v>
      </c>
      <c r="AS997">
        <v>1241</v>
      </c>
      <c r="AT997">
        <v>176</v>
      </c>
      <c r="AU997">
        <v>646</v>
      </c>
      <c r="AV997">
        <v>71</v>
      </c>
      <c r="AW997">
        <v>92</v>
      </c>
      <c r="AX997">
        <v>175</v>
      </c>
      <c r="AY997">
        <v>160</v>
      </c>
      <c r="AZ997">
        <v>170</v>
      </c>
    </row>
    <row r="998" spans="1:52">
      <c r="A998" t="str">
        <f t="shared" si="78"/>
        <v>2018</v>
      </c>
      <c r="B998" t="str">
        <f t="shared" si="79"/>
        <v>September</v>
      </c>
      <c r="C998" s="2">
        <v>43365</v>
      </c>
      <c r="D998" s="1" t="str">
        <f t="shared" si="75"/>
        <v>OK</v>
      </c>
      <c r="E998">
        <f t="shared" si="76"/>
        <v>0</v>
      </c>
      <c r="F998">
        <f t="shared" si="77"/>
        <v>1</v>
      </c>
      <c r="G998" s="13">
        <v>43365</v>
      </c>
      <c r="H998">
        <v>18</v>
      </c>
      <c r="I998">
        <v>74</v>
      </c>
      <c r="J998">
        <v>118</v>
      </c>
      <c r="K998">
        <v>301</v>
      </c>
      <c r="L998">
        <v>144</v>
      </c>
      <c r="M998">
        <v>113</v>
      </c>
      <c r="O998">
        <v>33</v>
      </c>
      <c r="P998">
        <v>256</v>
      </c>
      <c r="Q998">
        <v>193</v>
      </c>
      <c r="R998">
        <v>49</v>
      </c>
      <c r="S998">
        <v>177</v>
      </c>
      <c r="T998">
        <v>57</v>
      </c>
      <c r="U998">
        <v>37</v>
      </c>
      <c r="V998">
        <v>63</v>
      </c>
      <c r="W998">
        <v>288</v>
      </c>
      <c r="X998">
        <v>179</v>
      </c>
      <c r="Z998">
        <v>368</v>
      </c>
      <c r="AA998">
        <v>8</v>
      </c>
      <c r="AB998">
        <v>233</v>
      </c>
      <c r="AC998">
        <v>552</v>
      </c>
      <c r="AD998">
        <v>28</v>
      </c>
      <c r="AE998">
        <v>185</v>
      </c>
      <c r="AF998">
        <v>398</v>
      </c>
      <c r="AG998">
        <v>600</v>
      </c>
      <c r="AH998">
        <v>59</v>
      </c>
      <c r="AI998">
        <v>278</v>
      </c>
      <c r="AJ998">
        <v>60</v>
      </c>
      <c r="AK998">
        <v>826</v>
      </c>
      <c r="AL998">
        <v>771</v>
      </c>
      <c r="AM998">
        <v>7</v>
      </c>
      <c r="AN998">
        <v>45</v>
      </c>
      <c r="AO998">
        <v>119</v>
      </c>
      <c r="AP998">
        <v>9</v>
      </c>
      <c r="AQ998">
        <v>222</v>
      </c>
      <c r="AR998">
        <v>183</v>
      </c>
      <c r="AS998">
        <v>1176</v>
      </c>
      <c r="AT998">
        <v>96</v>
      </c>
      <c r="AU998">
        <v>618</v>
      </c>
      <c r="AV998">
        <v>123</v>
      </c>
      <c r="AW998">
        <v>267</v>
      </c>
      <c r="AX998">
        <v>107</v>
      </c>
      <c r="AY998">
        <v>75</v>
      </c>
      <c r="AZ998">
        <v>217</v>
      </c>
    </row>
    <row r="999" spans="1:52">
      <c r="A999" t="str">
        <f t="shared" si="78"/>
        <v>2018</v>
      </c>
      <c r="B999" t="str">
        <f t="shared" si="79"/>
        <v>September</v>
      </c>
      <c r="C999" s="2">
        <v>43366</v>
      </c>
      <c r="D999" s="1" t="str">
        <f t="shared" si="75"/>
        <v>OK</v>
      </c>
      <c r="E999">
        <f t="shared" si="76"/>
        <v>0</v>
      </c>
      <c r="F999">
        <f t="shared" si="77"/>
        <v>1</v>
      </c>
      <c r="G999" s="13">
        <v>43366</v>
      </c>
      <c r="H999">
        <v>4</v>
      </c>
      <c r="I999">
        <v>335</v>
      </c>
      <c r="J999">
        <v>103</v>
      </c>
      <c r="K999">
        <v>546</v>
      </c>
      <c r="L999">
        <v>203</v>
      </c>
      <c r="M999">
        <v>148</v>
      </c>
      <c r="O999">
        <v>28</v>
      </c>
      <c r="P999">
        <v>314</v>
      </c>
      <c r="Q999">
        <v>387</v>
      </c>
      <c r="R999">
        <v>36</v>
      </c>
      <c r="S999">
        <v>207</v>
      </c>
      <c r="T999">
        <v>66</v>
      </c>
      <c r="U999">
        <v>9</v>
      </c>
      <c r="V999">
        <v>75</v>
      </c>
      <c r="W999">
        <v>328</v>
      </c>
      <c r="X999">
        <v>169</v>
      </c>
      <c r="Z999">
        <v>280</v>
      </c>
      <c r="AA999">
        <v>63</v>
      </c>
      <c r="AB999">
        <v>379</v>
      </c>
      <c r="AC999">
        <v>754</v>
      </c>
      <c r="AD999">
        <v>11</v>
      </c>
      <c r="AE999">
        <v>291</v>
      </c>
      <c r="AF999">
        <v>769</v>
      </c>
      <c r="AG999">
        <v>1037</v>
      </c>
      <c r="AH999">
        <v>126</v>
      </c>
      <c r="AI999">
        <v>624</v>
      </c>
      <c r="AJ999">
        <v>44</v>
      </c>
      <c r="AK999">
        <v>1551</v>
      </c>
      <c r="AL999">
        <v>1176</v>
      </c>
      <c r="AM999">
        <v>19</v>
      </c>
      <c r="AN999">
        <v>38</v>
      </c>
      <c r="AO999">
        <v>177</v>
      </c>
      <c r="AP999">
        <v>15</v>
      </c>
      <c r="AQ999">
        <v>318</v>
      </c>
      <c r="AR999">
        <v>164</v>
      </c>
      <c r="AS999">
        <v>1838</v>
      </c>
      <c r="AT999">
        <v>156</v>
      </c>
      <c r="AU999">
        <v>963</v>
      </c>
      <c r="AV999">
        <v>236</v>
      </c>
      <c r="AW999">
        <v>379</v>
      </c>
      <c r="AX999">
        <v>116</v>
      </c>
      <c r="AY999">
        <v>117</v>
      </c>
      <c r="AZ999">
        <v>457</v>
      </c>
    </row>
    <row r="1000" spans="1:52">
      <c r="A1000" t="str">
        <f t="shared" si="78"/>
        <v>2018</v>
      </c>
      <c r="B1000" t="str">
        <f t="shared" si="79"/>
        <v>September</v>
      </c>
      <c r="C1000" s="2">
        <v>43367</v>
      </c>
      <c r="D1000" s="1" t="str">
        <f t="shared" si="75"/>
        <v>OK</v>
      </c>
      <c r="E1000">
        <f t="shared" si="76"/>
        <v>1</v>
      </c>
      <c r="F1000">
        <f t="shared" si="77"/>
        <v>0</v>
      </c>
      <c r="G1000" s="13">
        <v>43367</v>
      </c>
      <c r="H1000">
        <v>7</v>
      </c>
      <c r="I1000">
        <v>398</v>
      </c>
      <c r="J1000">
        <v>304</v>
      </c>
      <c r="K1000">
        <v>181</v>
      </c>
      <c r="L1000">
        <v>402</v>
      </c>
      <c r="M1000">
        <v>79</v>
      </c>
      <c r="O1000">
        <v>17</v>
      </c>
      <c r="P1000">
        <v>755</v>
      </c>
      <c r="Q1000">
        <v>404</v>
      </c>
      <c r="R1000">
        <v>110</v>
      </c>
      <c r="S1000">
        <v>249</v>
      </c>
      <c r="T1000">
        <v>88</v>
      </c>
      <c r="U1000">
        <v>33</v>
      </c>
      <c r="V1000">
        <v>195</v>
      </c>
      <c r="W1000">
        <v>551</v>
      </c>
      <c r="X1000">
        <v>132</v>
      </c>
      <c r="Z1000">
        <v>311</v>
      </c>
      <c r="AA1000">
        <v>6</v>
      </c>
      <c r="AB1000">
        <v>510</v>
      </c>
      <c r="AC1000">
        <v>243</v>
      </c>
      <c r="AD1000">
        <v>9</v>
      </c>
      <c r="AE1000">
        <v>538</v>
      </c>
      <c r="AF1000">
        <v>1072</v>
      </c>
      <c r="AG1000">
        <v>573</v>
      </c>
      <c r="AH1000">
        <v>113</v>
      </c>
      <c r="AI1000">
        <v>210</v>
      </c>
      <c r="AJ1000">
        <v>38</v>
      </c>
      <c r="AK1000">
        <v>903</v>
      </c>
      <c r="AL1000">
        <v>824</v>
      </c>
      <c r="AM1000">
        <v>7</v>
      </c>
      <c r="AN1000">
        <v>25</v>
      </c>
      <c r="AO1000">
        <v>203</v>
      </c>
      <c r="AP1000">
        <v>24</v>
      </c>
      <c r="AQ1000">
        <v>140</v>
      </c>
      <c r="AR1000">
        <v>509</v>
      </c>
      <c r="AS1000">
        <v>1116</v>
      </c>
      <c r="AT1000">
        <v>195</v>
      </c>
      <c r="AU1000">
        <v>471</v>
      </c>
      <c r="AV1000">
        <v>41</v>
      </c>
      <c r="AW1000">
        <v>55</v>
      </c>
      <c r="AX1000">
        <v>182</v>
      </c>
      <c r="AY1000">
        <v>127</v>
      </c>
      <c r="AZ1000">
        <v>163</v>
      </c>
    </row>
    <row r="1001" spans="1:52">
      <c r="A1001" t="str">
        <f t="shared" si="78"/>
        <v>2018</v>
      </c>
      <c r="B1001" t="str">
        <f t="shared" si="79"/>
        <v>September</v>
      </c>
      <c r="C1001" s="2">
        <v>43368</v>
      </c>
      <c r="D1001" s="1" t="str">
        <f t="shared" si="75"/>
        <v>OK</v>
      </c>
      <c r="E1001">
        <f t="shared" si="76"/>
        <v>1</v>
      </c>
      <c r="F1001">
        <f t="shared" si="77"/>
        <v>0</v>
      </c>
      <c r="G1001" s="13">
        <v>43368</v>
      </c>
      <c r="H1001">
        <v>0</v>
      </c>
      <c r="I1001">
        <v>294</v>
      </c>
      <c r="J1001">
        <v>251</v>
      </c>
      <c r="K1001">
        <v>169</v>
      </c>
      <c r="L1001">
        <v>305</v>
      </c>
      <c r="M1001">
        <v>64</v>
      </c>
      <c r="O1001">
        <v>15</v>
      </c>
      <c r="P1001">
        <v>635</v>
      </c>
      <c r="Q1001">
        <v>305</v>
      </c>
      <c r="R1001">
        <v>85</v>
      </c>
      <c r="S1001">
        <v>216</v>
      </c>
      <c r="T1001">
        <v>66</v>
      </c>
      <c r="U1001">
        <v>22</v>
      </c>
      <c r="V1001">
        <v>162</v>
      </c>
      <c r="W1001">
        <v>453</v>
      </c>
      <c r="X1001">
        <v>123</v>
      </c>
      <c r="Z1001">
        <v>371</v>
      </c>
      <c r="AA1001">
        <v>0</v>
      </c>
      <c r="AB1001">
        <v>373</v>
      </c>
      <c r="AC1001">
        <v>124</v>
      </c>
      <c r="AD1001">
        <v>11</v>
      </c>
      <c r="AE1001">
        <v>416</v>
      </c>
      <c r="AF1001">
        <v>751</v>
      </c>
      <c r="AG1001">
        <v>370</v>
      </c>
      <c r="AH1001">
        <v>68</v>
      </c>
      <c r="AI1001">
        <v>113</v>
      </c>
      <c r="AJ1001">
        <v>29</v>
      </c>
      <c r="AK1001">
        <v>674</v>
      </c>
      <c r="AL1001">
        <v>664</v>
      </c>
      <c r="AM1001">
        <v>3</v>
      </c>
      <c r="AN1001">
        <v>18</v>
      </c>
      <c r="AO1001">
        <v>163</v>
      </c>
      <c r="AP1001">
        <v>20</v>
      </c>
      <c r="AQ1001">
        <v>96</v>
      </c>
      <c r="AR1001">
        <v>389</v>
      </c>
      <c r="AS1001">
        <v>849</v>
      </c>
      <c r="AT1001">
        <v>111</v>
      </c>
      <c r="AU1001">
        <v>400</v>
      </c>
      <c r="AV1001">
        <v>35</v>
      </c>
      <c r="AW1001">
        <v>46</v>
      </c>
      <c r="AX1001">
        <v>159</v>
      </c>
      <c r="AY1001">
        <v>121</v>
      </c>
      <c r="AZ1001">
        <v>93</v>
      </c>
    </row>
    <row r="1002" spans="1:52">
      <c r="A1002" t="str">
        <f t="shared" si="78"/>
        <v>2018</v>
      </c>
      <c r="B1002" t="str">
        <f t="shared" si="79"/>
        <v>September</v>
      </c>
      <c r="C1002" s="2">
        <v>43369</v>
      </c>
      <c r="D1002" s="1" t="str">
        <f t="shared" si="75"/>
        <v>OK</v>
      </c>
      <c r="E1002">
        <f t="shared" si="76"/>
        <v>1</v>
      </c>
      <c r="F1002">
        <f t="shared" si="77"/>
        <v>0</v>
      </c>
      <c r="G1002" s="13">
        <v>43369</v>
      </c>
      <c r="H1002">
        <v>4</v>
      </c>
      <c r="I1002">
        <v>335</v>
      </c>
      <c r="J1002">
        <v>264</v>
      </c>
      <c r="K1002">
        <v>187</v>
      </c>
      <c r="L1002">
        <v>370</v>
      </c>
      <c r="M1002">
        <v>64</v>
      </c>
      <c r="O1002">
        <v>24</v>
      </c>
      <c r="P1002">
        <v>670</v>
      </c>
      <c r="Q1002">
        <v>382</v>
      </c>
      <c r="R1002">
        <v>110</v>
      </c>
      <c r="S1002">
        <v>228</v>
      </c>
      <c r="T1002">
        <v>83</v>
      </c>
      <c r="U1002">
        <v>39</v>
      </c>
      <c r="V1002">
        <v>160</v>
      </c>
      <c r="W1002">
        <v>486</v>
      </c>
      <c r="X1002">
        <v>135</v>
      </c>
      <c r="Z1002">
        <v>334</v>
      </c>
      <c r="AA1002">
        <v>9</v>
      </c>
      <c r="AB1002">
        <v>455</v>
      </c>
      <c r="AC1002">
        <v>216</v>
      </c>
      <c r="AD1002">
        <v>11</v>
      </c>
      <c r="AE1002">
        <v>497</v>
      </c>
      <c r="AF1002">
        <v>921</v>
      </c>
      <c r="AG1002">
        <v>501</v>
      </c>
      <c r="AH1002">
        <v>68</v>
      </c>
      <c r="AI1002">
        <v>178</v>
      </c>
      <c r="AJ1002">
        <v>53</v>
      </c>
      <c r="AK1002">
        <v>780</v>
      </c>
      <c r="AL1002">
        <v>762</v>
      </c>
      <c r="AM1002">
        <v>8</v>
      </c>
      <c r="AN1002">
        <v>20</v>
      </c>
      <c r="AO1002">
        <v>163</v>
      </c>
      <c r="AP1002">
        <v>21</v>
      </c>
      <c r="AQ1002">
        <v>131</v>
      </c>
      <c r="AR1002">
        <v>445</v>
      </c>
      <c r="AS1002">
        <v>1003</v>
      </c>
      <c r="AT1002">
        <v>146</v>
      </c>
      <c r="AU1002">
        <v>480</v>
      </c>
      <c r="AV1002">
        <v>47</v>
      </c>
      <c r="AW1002">
        <v>59</v>
      </c>
      <c r="AX1002">
        <v>141</v>
      </c>
      <c r="AY1002">
        <v>125</v>
      </c>
      <c r="AZ1002">
        <v>121</v>
      </c>
    </row>
    <row r="1003" spans="1:52">
      <c r="A1003" t="str">
        <f t="shared" si="78"/>
        <v>2018</v>
      </c>
      <c r="B1003" t="str">
        <f t="shared" si="79"/>
        <v>September</v>
      </c>
      <c r="C1003" s="2">
        <v>43370</v>
      </c>
      <c r="D1003" s="1" t="str">
        <f t="shared" si="75"/>
        <v>OK</v>
      </c>
      <c r="E1003">
        <f t="shared" si="76"/>
        <v>1</v>
      </c>
      <c r="F1003">
        <f t="shared" si="77"/>
        <v>0</v>
      </c>
      <c r="G1003" s="13">
        <v>43370</v>
      </c>
      <c r="H1003">
        <v>7</v>
      </c>
      <c r="I1003">
        <v>423</v>
      </c>
      <c r="J1003">
        <v>346</v>
      </c>
      <c r="K1003">
        <v>289</v>
      </c>
      <c r="L1003">
        <v>414</v>
      </c>
      <c r="M1003">
        <v>105</v>
      </c>
      <c r="O1003">
        <v>18</v>
      </c>
      <c r="P1003">
        <v>837</v>
      </c>
      <c r="Q1003">
        <v>473</v>
      </c>
      <c r="R1003">
        <v>126</v>
      </c>
      <c r="S1003">
        <v>308</v>
      </c>
      <c r="T1003">
        <v>99</v>
      </c>
      <c r="U1003">
        <v>42</v>
      </c>
      <c r="V1003">
        <v>199</v>
      </c>
      <c r="W1003">
        <v>610</v>
      </c>
      <c r="X1003">
        <v>125</v>
      </c>
      <c r="Z1003">
        <v>360</v>
      </c>
      <c r="AA1003">
        <v>2</v>
      </c>
      <c r="AB1003">
        <v>483</v>
      </c>
      <c r="AC1003">
        <v>305</v>
      </c>
      <c r="AD1003">
        <v>39</v>
      </c>
      <c r="AE1003">
        <v>545</v>
      </c>
      <c r="AF1003">
        <v>1076</v>
      </c>
      <c r="AG1003">
        <v>674</v>
      </c>
      <c r="AH1003">
        <v>92</v>
      </c>
      <c r="AI1003">
        <v>222</v>
      </c>
      <c r="AJ1003">
        <v>60</v>
      </c>
      <c r="AK1003">
        <v>991</v>
      </c>
      <c r="AL1003">
        <v>1026</v>
      </c>
      <c r="AM1003">
        <v>11</v>
      </c>
      <c r="AN1003">
        <v>23</v>
      </c>
      <c r="AO1003">
        <v>202</v>
      </c>
      <c r="AP1003">
        <v>28</v>
      </c>
      <c r="AQ1003">
        <v>238</v>
      </c>
      <c r="AR1003">
        <v>545</v>
      </c>
      <c r="AS1003">
        <v>1218</v>
      </c>
      <c r="AT1003">
        <v>156</v>
      </c>
      <c r="AU1003">
        <v>606</v>
      </c>
      <c r="AV1003">
        <v>68</v>
      </c>
      <c r="AW1003">
        <v>109</v>
      </c>
      <c r="AX1003">
        <v>170</v>
      </c>
      <c r="AY1003">
        <v>155</v>
      </c>
      <c r="AZ1003">
        <v>196</v>
      </c>
    </row>
    <row r="1004" spans="1:52">
      <c r="A1004" t="str">
        <f t="shared" si="78"/>
        <v>2018</v>
      </c>
      <c r="B1004" t="str">
        <f t="shared" si="79"/>
        <v>September</v>
      </c>
      <c r="C1004" s="2">
        <v>43371</v>
      </c>
      <c r="D1004" s="1" t="str">
        <f t="shared" si="75"/>
        <v>OK</v>
      </c>
      <c r="E1004">
        <f t="shared" si="76"/>
        <v>1</v>
      </c>
      <c r="F1004">
        <f t="shared" si="77"/>
        <v>0</v>
      </c>
      <c r="G1004" s="13">
        <v>43371</v>
      </c>
      <c r="H1004">
        <v>10</v>
      </c>
      <c r="I1004">
        <v>369</v>
      </c>
      <c r="J1004">
        <v>308</v>
      </c>
      <c r="K1004">
        <v>296</v>
      </c>
      <c r="L1004">
        <v>384</v>
      </c>
      <c r="M1004">
        <v>72</v>
      </c>
      <c r="O1004">
        <v>26</v>
      </c>
      <c r="P1004">
        <v>761</v>
      </c>
      <c r="Q1004">
        <v>421</v>
      </c>
      <c r="R1004">
        <v>128</v>
      </c>
      <c r="S1004">
        <v>297</v>
      </c>
      <c r="T1004">
        <v>113</v>
      </c>
      <c r="U1004">
        <v>51</v>
      </c>
      <c r="V1004">
        <v>194</v>
      </c>
      <c r="W1004">
        <v>554</v>
      </c>
      <c r="X1004">
        <v>125</v>
      </c>
      <c r="Z1004">
        <v>339</v>
      </c>
      <c r="AA1004">
        <v>9</v>
      </c>
      <c r="AB1004">
        <v>494</v>
      </c>
      <c r="AC1004">
        <v>323</v>
      </c>
      <c r="AD1004">
        <v>31</v>
      </c>
      <c r="AE1004">
        <v>537</v>
      </c>
      <c r="AF1004">
        <v>936</v>
      </c>
      <c r="AG1004">
        <v>617</v>
      </c>
      <c r="AH1004">
        <v>136</v>
      </c>
      <c r="AI1004">
        <v>244</v>
      </c>
      <c r="AJ1004">
        <v>43</v>
      </c>
      <c r="AK1004">
        <v>1097</v>
      </c>
      <c r="AL1004">
        <v>1059</v>
      </c>
      <c r="AM1004">
        <v>8</v>
      </c>
      <c r="AN1004">
        <v>19</v>
      </c>
      <c r="AO1004">
        <v>212</v>
      </c>
      <c r="AP1004">
        <v>29</v>
      </c>
      <c r="AQ1004">
        <v>210</v>
      </c>
      <c r="AR1004">
        <v>490</v>
      </c>
      <c r="AS1004">
        <v>1295</v>
      </c>
      <c r="AT1004">
        <v>149</v>
      </c>
      <c r="AU1004">
        <v>684</v>
      </c>
      <c r="AV1004">
        <v>81</v>
      </c>
      <c r="AW1004">
        <v>91</v>
      </c>
      <c r="AX1004">
        <v>158</v>
      </c>
      <c r="AY1004">
        <v>149</v>
      </c>
      <c r="AZ1004">
        <v>157</v>
      </c>
    </row>
    <row r="1005" spans="1:52">
      <c r="A1005" t="str">
        <f t="shared" si="78"/>
        <v>2018</v>
      </c>
      <c r="B1005" t="str">
        <f t="shared" si="79"/>
        <v>September</v>
      </c>
      <c r="C1005" s="2">
        <v>43372</v>
      </c>
      <c r="D1005" s="1" t="str">
        <f t="shared" si="75"/>
        <v>OK</v>
      </c>
      <c r="E1005">
        <f t="shared" si="76"/>
        <v>0</v>
      </c>
      <c r="F1005">
        <f t="shared" si="77"/>
        <v>1</v>
      </c>
      <c r="G1005" s="13">
        <v>43372</v>
      </c>
      <c r="H1005">
        <v>25</v>
      </c>
      <c r="I1005">
        <v>184</v>
      </c>
      <c r="J1005">
        <v>91</v>
      </c>
      <c r="K1005">
        <v>430</v>
      </c>
      <c r="L1005">
        <v>161</v>
      </c>
      <c r="M1005">
        <v>123</v>
      </c>
      <c r="O1005">
        <v>20</v>
      </c>
      <c r="P1005">
        <v>285</v>
      </c>
      <c r="Q1005">
        <v>318</v>
      </c>
      <c r="R1005">
        <v>66</v>
      </c>
      <c r="S1005">
        <v>210</v>
      </c>
      <c r="T1005">
        <v>83</v>
      </c>
      <c r="U1005">
        <v>49</v>
      </c>
      <c r="V1005">
        <v>86</v>
      </c>
      <c r="W1005">
        <v>305</v>
      </c>
      <c r="X1005">
        <v>199</v>
      </c>
      <c r="Z1005">
        <v>410</v>
      </c>
      <c r="AA1005">
        <v>69</v>
      </c>
      <c r="AB1005">
        <v>356</v>
      </c>
      <c r="AC1005">
        <v>705</v>
      </c>
      <c r="AD1005">
        <v>29</v>
      </c>
      <c r="AE1005">
        <v>268</v>
      </c>
      <c r="AF1005">
        <v>672</v>
      </c>
      <c r="AG1005">
        <v>887</v>
      </c>
      <c r="AH1005">
        <v>142</v>
      </c>
      <c r="AI1005">
        <v>398</v>
      </c>
      <c r="AJ1005">
        <v>69</v>
      </c>
      <c r="AK1005">
        <v>1284</v>
      </c>
      <c r="AL1005">
        <v>1060</v>
      </c>
      <c r="AM1005">
        <v>20</v>
      </c>
      <c r="AN1005">
        <v>31</v>
      </c>
      <c r="AO1005">
        <v>178</v>
      </c>
      <c r="AP1005">
        <v>16</v>
      </c>
      <c r="AQ1005">
        <v>241</v>
      </c>
      <c r="AR1005">
        <v>209</v>
      </c>
      <c r="AS1005">
        <v>1515</v>
      </c>
      <c r="AT1005">
        <v>144</v>
      </c>
      <c r="AU1005">
        <v>760</v>
      </c>
      <c r="AV1005">
        <v>179</v>
      </c>
      <c r="AW1005">
        <v>306</v>
      </c>
      <c r="AX1005">
        <v>111</v>
      </c>
      <c r="AY1005">
        <v>113</v>
      </c>
      <c r="AZ1005">
        <v>275</v>
      </c>
    </row>
    <row r="1006" spans="1:52">
      <c r="A1006" t="str">
        <f t="shared" si="78"/>
        <v>2018</v>
      </c>
      <c r="B1006" t="str">
        <f t="shared" si="79"/>
        <v>September</v>
      </c>
      <c r="C1006" s="2">
        <v>43373</v>
      </c>
      <c r="D1006" s="1" t="str">
        <f t="shared" si="75"/>
        <v>OK</v>
      </c>
      <c r="E1006">
        <f t="shared" si="76"/>
        <v>0</v>
      </c>
      <c r="F1006">
        <f t="shared" si="77"/>
        <v>1</v>
      </c>
      <c r="G1006" s="13">
        <v>43373</v>
      </c>
      <c r="H1006">
        <v>13</v>
      </c>
      <c r="I1006">
        <v>288</v>
      </c>
      <c r="J1006">
        <v>94</v>
      </c>
      <c r="K1006">
        <v>455</v>
      </c>
      <c r="L1006">
        <v>129</v>
      </c>
      <c r="M1006">
        <v>115</v>
      </c>
      <c r="O1006">
        <v>35</v>
      </c>
      <c r="P1006">
        <v>310</v>
      </c>
      <c r="Q1006">
        <v>342</v>
      </c>
      <c r="R1006">
        <v>41</v>
      </c>
      <c r="S1006">
        <v>180</v>
      </c>
      <c r="T1006">
        <v>87</v>
      </c>
      <c r="U1006">
        <v>24</v>
      </c>
      <c r="V1006">
        <v>61</v>
      </c>
      <c r="W1006">
        <v>315</v>
      </c>
      <c r="X1006">
        <v>166</v>
      </c>
      <c r="Z1006">
        <v>288</v>
      </c>
      <c r="AA1006">
        <v>36</v>
      </c>
      <c r="AB1006">
        <v>325</v>
      </c>
      <c r="AC1006">
        <v>608</v>
      </c>
      <c r="AD1006">
        <v>28</v>
      </c>
      <c r="AE1006">
        <v>255</v>
      </c>
      <c r="AF1006">
        <v>619</v>
      </c>
      <c r="AG1006">
        <v>972</v>
      </c>
      <c r="AH1006">
        <v>171</v>
      </c>
      <c r="AI1006">
        <v>446</v>
      </c>
      <c r="AJ1006">
        <v>39</v>
      </c>
      <c r="AK1006">
        <v>1249</v>
      </c>
      <c r="AL1006">
        <v>1038</v>
      </c>
      <c r="AM1006">
        <v>16</v>
      </c>
      <c r="AN1006">
        <v>39</v>
      </c>
      <c r="AO1006">
        <v>160</v>
      </c>
      <c r="AP1006">
        <v>18</v>
      </c>
      <c r="AQ1006">
        <v>219</v>
      </c>
      <c r="AR1006">
        <v>169</v>
      </c>
      <c r="AS1006">
        <v>1581</v>
      </c>
      <c r="AT1006">
        <v>138</v>
      </c>
      <c r="AU1006">
        <v>872</v>
      </c>
      <c r="AV1006">
        <v>221</v>
      </c>
      <c r="AW1006">
        <v>384</v>
      </c>
      <c r="AX1006">
        <v>81</v>
      </c>
      <c r="AY1006">
        <v>111</v>
      </c>
      <c r="AZ1006">
        <v>388</v>
      </c>
    </row>
    <row r="1007" spans="1:52">
      <c r="A1007" t="str">
        <f t="shared" si="78"/>
        <v>2018</v>
      </c>
      <c r="B1007" t="str">
        <f t="shared" si="79"/>
        <v>October</v>
      </c>
      <c r="C1007" s="2">
        <v>43374</v>
      </c>
      <c r="D1007" s="1" t="str">
        <f t="shared" si="75"/>
        <v>OK</v>
      </c>
      <c r="E1007">
        <f t="shared" si="76"/>
        <v>1</v>
      </c>
      <c r="F1007">
        <f t="shared" si="77"/>
        <v>0</v>
      </c>
      <c r="G1007" s="13">
        <v>43374</v>
      </c>
      <c r="H1007">
        <v>19</v>
      </c>
      <c r="I1007">
        <v>352</v>
      </c>
      <c r="J1007">
        <v>309</v>
      </c>
      <c r="K1007">
        <v>210</v>
      </c>
      <c r="L1007">
        <v>366</v>
      </c>
      <c r="M1007">
        <v>74</v>
      </c>
      <c r="O1007">
        <v>13</v>
      </c>
      <c r="P1007">
        <v>681</v>
      </c>
      <c r="Q1007">
        <v>406</v>
      </c>
      <c r="R1007">
        <v>102</v>
      </c>
      <c r="S1007">
        <v>244</v>
      </c>
      <c r="T1007">
        <v>76</v>
      </c>
      <c r="U1007">
        <v>50</v>
      </c>
      <c r="V1007">
        <v>217</v>
      </c>
      <c r="W1007">
        <v>524</v>
      </c>
      <c r="X1007">
        <v>118</v>
      </c>
      <c r="Z1007">
        <v>252</v>
      </c>
      <c r="AA1007">
        <v>26</v>
      </c>
      <c r="AB1007">
        <v>577</v>
      </c>
      <c r="AC1007">
        <v>240</v>
      </c>
      <c r="AD1007">
        <v>18</v>
      </c>
      <c r="AE1007">
        <v>572</v>
      </c>
      <c r="AF1007">
        <v>1069</v>
      </c>
      <c r="AG1007">
        <v>665</v>
      </c>
      <c r="AH1007">
        <v>109</v>
      </c>
      <c r="AI1007">
        <v>165</v>
      </c>
      <c r="AJ1007">
        <v>40</v>
      </c>
      <c r="AK1007">
        <v>868</v>
      </c>
      <c r="AL1007">
        <v>838</v>
      </c>
      <c r="AM1007">
        <v>13</v>
      </c>
      <c r="AN1007">
        <v>28</v>
      </c>
      <c r="AO1007">
        <v>196</v>
      </c>
      <c r="AP1007">
        <v>31</v>
      </c>
      <c r="AQ1007">
        <v>167</v>
      </c>
      <c r="AR1007">
        <v>463</v>
      </c>
      <c r="AS1007">
        <v>1078</v>
      </c>
      <c r="AT1007">
        <v>158</v>
      </c>
      <c r="AU1007">
        <v>558</v>
      </c>
      <c r="AV1007">
        <v>137</v>
      </c>
      <c r="AW1007">
        <v>78</v>
      </c>
      <c r="AX1007">
        <v>145</v>
      </c>
      <c r="AY1007">
        <v>139</v>
      </c>
      <c r="AZ1007">
        <v>195</v>
      </c>
    </row>
    <row r="1008" spans="1:52">
      <c r="A1008" t="str">
        <f t="shared" si="78"/>
        <v>2018</v>
      </c>
      <c r="B1008" t="str">
        <f t="shared" si="79"/>
        <v>October</v>
      </c>
      <c r="C1008" s="2">
        <v>43375</v>
      </c>
      <c r="D1008" s="1" t="str">
        <f t="shared" si="75"/>
        <v>OK</v>
      </c>
      <c r="E1008">
        <f t="shared" si="76"/>
        <v>1</v>
      </c>
      <c r="F1008">
        <f t="shared" si="77"/>
        <v>0</v>
      </c>
      <c r="G1008" s="13">
        <v>43375</v>
      </c>
      <c r="H1008">
        <v>25</v>
      </c>
      <c r="I1008">
        <v>225</v>
      </c>
      <c r="J1008">
        <v>246</v>
      </c>
      <c r="K1008">
        <v>208</v>
      </c>
      <c r="L1008">
        <v>292</v>
      </c>
      <c r="M1008">
        <v>93</v>
      </c>
      <c r="O1008">
        <v>11</v>
      </c>
      <c r="P1008">
        <v>576</v>
      </c>
      <c r="Q1008">
        <v>349</v>
      </c>
      <c r="R1008">
        <v>107</v>
      </c>
      <c r="S1008">
        <v>235</v>
      </c>
      <c r="T1008">
        <v>67</v>
      </c>
      <c r="U1008">
        <v>41</v>
      </c>
      <c r="V1008">
        <v>171</v>
      </c>
      <c r="W1008">
        <v>467</v>
      </c>
      <c r="X1008">
        <v>126</v>
      </c>
      <c r="Z1008">
        <v>304</v>
      </c>
      <c r="AA1008">
        <v>14</v>
      </c>
      <c r="AB1008">
        <v>413</v>
      </c>
      <c r="AC1008">
        <v>262</v>
      </c>
      <c r="AD1008">
        <v>19</v>
      </c>
      <c r="AE1008">
        <v>449</v>
      </c>
      <c r="AF1008">
        <v>824</v>
      </c>
      <c r="AG1008">
        <v>567</v>
      </c>
      <c r="AH1008">
        <v>81</v>
      </c>
      <c r="AI1008">
        <v>176</v>
      </c>
      <c r="AJ1008">
        <v>50</v>
      </c>
      <c r="AK1008">
        <v>856</v>
      </c>
      <c r="AL1008">
        <v>762</v>
      </c>
      <c r="AM1008">
        <v>7</v>
      </c>
      <c r="AN1008">
        <v>34</v>
      </c>
      <c r="AO1008">
        <v>180</v>
      </c>
      <c r="AP1008">
        <v>24</v>
      </c>
      <c r="AQ1008">
        <v>139</v>
      </c>
      <c r="AR1008">
        <v>395</v>
      </c>
      <c r="AS1008">
        <v>1035</v>
      </c>
      <c r="AT1008">
        <v>144</v>
      </c>
      <c r="AU1008">
        <v>528</v>
      </c>
      <c r="AV1008">
        <v>121</v>
      </c>
      <c r="AW1008">
        <v>105</v>
      </c>
      <c r="AX1008">
        <v>160</v>
      </c>
      <c r="AY1008">
        <v>134</v>
      </c>
      <c r="AZ1008">
        <v>170</v>
      </c>
    </row>
    <row r="1009" spans="1:52">
      <c r="A1009" t="str">
        <f t="shared" si="78"/>
        <v>2018</v>
      </c>
      <c r="B1009" t="str">
        <f t="shared" si="79"/>
        <v>October</v>
      </c>
      <c r="C1009" s="2">
        <v>43376</v>
      </c>
      <c r="D1009" s="1" t="str">
        <f t="shared" si="75"/>
        <v>OK</v>
      </c>
      <c r="E1009">
        <f t="shared" si="76"/>
        <v>1</v>
      </c>
      <c r="F1009">
        <f t="shared" si="77"/>
        <v>0</v>
      </c>
      <c r="G1009" s="13">
        <v>43376</v>
      </c>
      <c r="H1009">
        <v>19</v>
      </c>
      <c r="I1009">
        <v>413</v>
      </c>
      <c r="J1009">
        <v>370</v>
      </c>
      <c r="K1009">
        <v>355</v>
      </c>
      <c r="L1009">
        <v>461</v>
      </c>
      <c r="M1009">
        <v>117</v>
      </c>
      <c r="O1009">
        <v>22</v>
      </c>
      <c r="P1009">
        <v>822</v>
      </c>
      <c r="Q1009">
        <v>489</v>
      </c>
      <c r="R1009">
        <v>110</v>
      </c>
      <c r="S1009">
        <v>290</v>
      </c>
      <c r="T1009">
        <v>82</v>
      </c>
      <c r="U1009">
        <v>52</v>
      </c>
      <c r="V1009">
        <v>236</v>
      </c>
      <c r="W1009">
        <v>721</v>
      </c>
      <c r="X1009">
        <v>124</v>
      </c>
      <c r="Z1009">
        <v>328</v>
      </c>
      <c r="AA1009">
        <v>11</v>
      </c>
      <c r="AB1009">
        <v>620</v>
      </c>
      <c r="AC1009">
        <v>414</v>
      </c>
      <c r="AD1009">
        <v>25</v>
      </c>
      <c r="AE1009">
        <v>666</v>
      </c>
      <c r="AF1009">
        <v>1269</v>
      </c>
      <c r="AG1009">
        <v>792</v>
      </c>
      <c r="AH1009">
        <v>163</v>
      </c>
      <c r="AI1009">
        <v>364</v>
      </c>
      <c r="AJ1009">
        <v>41</v>
      </c>
      <c r="AK1009">
        <v>1169</v>
      </c>
      <c r="AL1009">
        <v>1217</v>
      </c>
      <c r="AM1009">
        <v>16</v>
      </c>
      <c r="AN1009">
        <v>40</v>
      </c>
      <c r="AO1009">
        <v>257</v>
      </c>
      <c r="AP1009">
        <v>72</v>
      </c>
      <c r="AQ1009">
        <v>224</v>
      </c>
      <c r="AR1009">
        <v>548</v>
      </c>
      <c r="AS1009">
        <v>1561</v>
      </c>
      <c r="AT1009">
        <v>214</v>
      </c>
      <c r="AU1009">
        <v>833</v>
      </c>
      <c r="AV1009">
        <v>97</v>
      </c>
      <c r="AW1009">
        <v>141</v>
      </c>
      <c r="AX1009">
        <v>177</v>
      </c>
      <c r="AY1009">
        <v>169</v>
      </c>
      <c r="AZ1009">
        <v>255</v>
      </c>
    </row>
    <row r="1010" spans="1:52">
      <c r="A1010" t="str">
        <f t="shared" si="78"/>
        <v>2018</v>
      </c>
      <c r="B1010" t="str">
        <f t="shared" si="79"/>
        <v>October</v>
      </c>
      <c r="C1010" s="2">
        <v>43377</v>
      </c>
      <c r="D1010" s="1" t="str">
        <f t="shared" si="75"/>
        <v>OK</v>
      </c>
      <c r="E1010">
        <f t="shared" si="76"/>
        <v>1</v>
      </c>
      <c r="F1010">
        <f t="shared" si="77"/>
        <v>0</v>
      </c>
      <c r="G1010" s="13">
        <v>43377</v>
      </c>
      <c r="H1010">
        <v>26</v>
      </c>
      <c r="I1010">
        <v>394</v>
      </c>
      <c r="J1010">
        <v>350</v>
      </c>
      <c r="K1010">
        <v>326</v>
      </c>
      <c r="L1010">
        <v>414</v>
      </c>
      <c r="M1010">
        <v>80</v>
      </c>
      <c r="O1010">
        <v>9</v>
      </c>
      <c r="P1010">
        <v>762</v>
      </c>
      <c r="Q1010">
        <v>473</v>
      </c>
      <c r="R1010">
        <v>111</v>
      </c>
      <c r="S1010">
        <v>292</v>
      </c>
      <c r="T1010">
        <v>95</v>
      </c>
      <c r="U1010">
        <v>57</v>
      </c>
      <c r="V1010">
        <v>248</v>
      </c>
      <c r="W1010">
        <v>626</v>
      </c>
      <c r="X1010">
        <v>129</v>
      </c>
      <c r="Z1010">
        <v>301</v>
      </c>
      <c r="AA1010">
        <v>21</v>
      </c>
      <c r="AB1010">
        <v>517</v>
      </c>
      <c r="AC1010">
        <v>373</v>
      </c>
      <c r="AD1010">
        <v>29</v>
      </c>
      <c r="AE1010">
        <v>595</v>
      </c>
      <c r="AF1010">
        <v>1076</v>
      </c>
      <c r="AG1010">
        <v>641</v>
      </c>
      <c r="AH1010">
        <v>99</v>
      </c>
      <c r="AI1010">
        <v>222</v>
      </c>
      <c r="AJ1010">
        <v>37</v>
      </c>
      <c r="AK1010">
        <v>1002</v>
      </c>
      <c r="AL1010">
        <v>1072</v>
      </c>
      <c r="AM1010">
        <v>13</v>
      </c>
      <c r="AN1010">
        <v>42</v>
      </c>
      <c r="AO1010">
        <v>220</v>
      </c>
      <c r="AP1010">
        <v>44</v>
      </c>
      <c r="AQ1010">
        <v>208</v>
      </c>
      <c r="AR1010">
        <v>495</v>
      </c>
      <c r="AS1010">
        <v>1389</v>
      </c>
      <c r="AT1010">
        <v>180</v>
      </c>
      <c r="AU1010">
        <v>734</v>
      </c>
      <c r="AV1010">
        <v>100</v>
      </c>
      <c r="AW1010">
        <v>138</v>
      </c>
      <c r="AX1010">
        <v>209</v>
      </c>
      <c r="AY1010">
        <v>152</v>
      </c>
      <c r="AZ1010">
        <v>215</v>
      </c>
    </row>
    <row r="1011" spans="1:52">
      <c r="A1011" t="str">
        <f t="shared" si="78"/>
        <v>2018</v>
      </c>
      <c r="B1011" t="str">
        <f t="shared" si="79"/>
        <v>October</v>
      </c>
      <c r="C1011" s="2">
        <v>43378</v>
      </c>
      <c r="D1011" s="1" t="str">
        <f t="shared" si="75"/>
        <v>OK</v>
      </c>
      <c r="E1011">
        <f t="shared" si="76"/>
        <v>1</v>
      </c>
      <c r="F1011">
        <f t="shared" si="77"/>
        <v>0</v>
      </c>
      <c r="G1011" s="13">
        <v>43378</v>
      </c>
      <c r="H1011">
        <v>22</v>
      </c>
      <c r="I1011">
        <v>320</v>
      </c>
      <c r="J1011">
        <v>301</v>
      </c>
      <c r="K1011">
        <v>323</v>
      </c>
      <c r="L1011">
        <v>352</v>
      </c>
      <c r="M1011">
        <v>91</v>
      </c>
      <c r="O1011">
        <v>12</v>
      </c>
      <c r="P1011">
        <v>716</v>
      </c>
      <c r="Q1011">
        <v>406</v>
      </c>
      <c r="R1011">
        <v>104</v>
      </c>
      <c r="S1011">
        <v>259</v>
      </c>
      <c r="T1011">
        <v>78</v>
      </c>
      <c r="U1011">
        <v>46</v>
      </c>
      <c r="V1011">
        <v>197</v>
      </c>
      <c r="W1011">
        <v>525</v>
      </c>
      <c r="X1011">
        <v>121</v>
      </c>
      <c r="Z1011">
        <v>273</v>
      </c>
      <c r="AA1011">
        <v>26</v>
      </c>
      <c r="AB1011">
        <v>513</v>
      </c>
      <c r="AC1011">
        <v>340</v>
      </c>
      <c r="AD1011">
        <v>32</v>
      </c>
      <c r="AE1011">
        <v>566</v>
      </c>
      <c r="AF1011">
        <v>1077</v>
      </c>
      <c r="AG1011">
        <v>703</v>
      </c>
      <c r="AH1011">
        <v>130</v>
      </c>
      <c r="AI1011">
        <v>288</v>
      </c>
      <c r="AJ1011">
        <v>55</v>
      </c>
      <c r="AK1011">
        <v>1294</v>
      </c>
      <c r="AL1011">
        <v>1170</v>
      </c>
      <c r="AM1011">
        <v>10</v>
      </c>
      <c r="AN1011">
        <v>26</v>
      </c>
      <c r="AO1011">
        <v>247</v>
      </c>
      <c r="AP1011">
        <v>37</v>
      </c>
      <c r="AQ1011">
        <v>190</v>
      </c>
      <c r="AR1011">
        <v>485</v>
      </c>
      <c r="AS1011">
        <v>1444</v>
      </c>
      <c r="AT1011">
        <v>175</v>
      </c>
      <c r="AU1011">
        <v>838</v>
      </c>
      <c r="AV1011">
        <v>177</v>
      </c>
      <c r="AW1011">
        <v>136</v>
      </c>
      <c r="AX1011">
        <v>158</v>
      </c>
      <c r="AY1011">
        <v>155</v>
      </c>
      <c r="AZ1011">
        <v>212</v>
      </c>
    </row>
    <row r="1012" spans="1:52">
      <c r="A1012" t="str">
        <f t="shared" si="78"/>
        <v>2018</v>
      </c>
      <c r="B1012" t="str">
        <f t="shared" si="79"/>
        <v>October</v>
      </c>
      <c r="C1012" s="2">
        <v>43379</v>
      </c>
      <c r="D1012" s="1" t="str">
        <f t="shared" si="75"/>
        <v>OK</v>
      </c>
      <c r="E1012">
        <f t="shared" si="76"/>
        <v>0</v>
      </c>
      <c r="F1012">
        <f t="shared" si="77"/>
        <v>1</v>
      </c>
      <c r="G1012" s="13">
        <v>43379</v>
      </c>
      <c r="H1012">
        <v>20</v>
      </c>
      <c r="I1012">
        <v>82</v>
      </c>
      <c r="J1012">
        <v>154</v>
      </c>
      <c r="K1012">
        <v>432</v>
      </c>
      <c r="L1012">
        <v>170</v>
      </c>
      <c r="M1012">
        <v>179</v>
      </c>
      <c r="O1012">
        <v>42</v>
      </c>
      <c r="P1012">
        <v>365</v>
      </c>
      <c r="Q1012">
        <v>312</v>
      </c>
      <c r="R1012">
        <v>49</v>
      </c>
      <c r="S1012">
        <v>208</v>
      </c>
      <c r="T1012">
        <v>93</v>
      </c>
      <c r="U1012">
        <v>36</v>
      </c>
      <c r="V1012">
        <v>88</v>
      </c>
      <c r="W1012">
        <v>409</v>
      </c>
      <c r="X1012">
        <v>203</v>
      </c>
      <c r="Z1012">
        <v>397</v>
      </c>
      <c r="AA1012">
        <v>46</v>
      </c>
      <c r="AB1012">
        <v>361</v>
      </c>
      <c r="AC1012">
        <v>660</v>
      </c>
      <c r="AD1012">
        <v>42</v>
      </c>
      <c r="AE1012">
        <v>279</v>
      </c>
      <c r="AF1012">
        <v>657</v>
      </c>
      <c r="AG1012">
        <v>910</v>
      </c>
      <c r="AH1012">
        <v>205</v>
      </c>
      <c r="AI1012">
        <v>398</v>
      </c>
      <c r="AJ1012">
        <v>67</v>
      </c>
      <c r="AK1012">
        <v>1444</v>
      </c>
      <c r="AL1012">
        <v>1346</v>
      </c>
      <c r="AM1012">
        <v>5</v>
      </c>
      <c r="AN1012">
        <v>36</v>
      </c>
      <c r="AO1012">
        <v>179</v>
      </c>
      <c r="AP1012">
        <v>27</v>
      </c>
      <c r="AQ1012">
        <v>260</v>
      </c>
      <c r="AR1012">
        <v>215</v>
      </c>
      <c r="AS1012">
        <v>1756</v>
      </c>
      <c r="AT1012">
        <v>195</v>
      </c>
      <c r="AU1012">
        <v>975</v>
      </c>
      <c r="AV1012">
        <v>211</v>
      </c>
      <c r="AW1012">
        <v>395</v>
      </c>
      <c r="AX1012">
        <v>93</v>
      </c>
      <c r="AY1012">
        <v>117</v>
      </c>
      <c r="AZ1012">
        <v>325</v>
      </c>
    </row>
    <row r="1013" spans="1:52">
      <c r="A1013" t="str">
        <f t="shared" si="78"/>
        <v>2018</v>
      </c>
      <c r="B1013" t="str">
        <f t="shared" si="79"/>
        <v>October</v>
      </c>
      <c r="C1013" s="2">
        <v>43380</v>
      </c>
      <c r="D1013" s="1" t="str">
        <f t="shared" si="75"/>
        <v>OK</v>
      </c>
      <c r="E1013">
        <f t="shared" si="76"/>
        <v>0</v>
      </c>
      <c r="F1013">
        <f t="shared" si="77"/>
        <v>1</v>
      </c>
      <c r="G1013" s="13">
        <v>43380</v>
      </c>
      <c r="H1013">
        <v>33</v>
      </c>
      <c r="I1013">
        <v>273</v>
      </c>
      <c r="J1013">
        <v>96</v>
      </c>
      <c r="K1013">
        <v>372</v>
      </c>
      <c r="L1013">
        <v>161</v>
      </c>
      <c r="M1013">
        <v>147</v>
      </c>
      <c r="O1013">
        <v>30</v>
      </c>
      <c r="P1013">
        <v>308</v>
      </c>
      <c r="Q1013">
        <v>330</v>
      </c>
      <c r="R1013">
        <v>35</v>
      </c>
      <c r="S1013">
        <v>178</v>
      </c>
      <c r="T1013">
        <v>68</v>
      </c>
      <c r="U1013">
        <v>13</v>
      </c>
      <c r="V1013">
        <v>72</v>
      </c>
      <c r="W1013">
        <v>313</v>
      </c>
      <c r="X1013">
        <v>186</v>
      </c>
      <c r="Z1013">
        <v>330</v>
      </c>
      <c r="AA1013">
        <v>50</v>
      </c>
      <c r="AB1013">
        <v>352</v>
      </c>
      <c r="AC1013">
        <v>556</v>
      </c>
      <c r="AD1013">
        <v>7</v>
      </c>
      <c r="AE1013">
        <v>308</v>
      </c>
      <c r="AF1013">
        <v>630</v>
      </c>
      <c r="AG1013">
        <v>868</v>
      </c>
      <c r="AH1013">
        <v>133</v>
      </c>
      <c r="AI1013">
        <v>435</v>
      </c>
      <c r="AJ1013">
        <v>43</v>
      </c>
      <c r="AK1013">
        <v>1146</v>
      </c>
      <c r="AL1013">
        <v>916</v>
      </c>
      <c r="AM1013">
        <v>10</v>
      </c>
      <c r="AN1013">
        <v>18</v>
      </c>
      <c r="AO1013">
        <v>146</v>
      </c>
      <c r="AP1013">
        <v>24</v>
      </c>
      <c r="AQ1013">
        <v>200</v>
      </c>
      <c r="AR1013">
        <v>218</v>
      </c>
      <c r="AS1013">
        <v>1348</v>
      </c>
      <c r="AT1013">
        <v>160</v>
      </c>
      <c r="AU1013">
        <v>697</v>
      </c>
      <c r="AV1013">
        <v>231</v>
      </c>
      <c r="AW1013">
        <v>378</v>
      </c>
      <c r="AX1013">
        <v>85</v>
      </c>
      <c r="AY1013">
        <v>93</v>
      </c>
      <c r="AZ1013">
        <v>337</v>
      </c>
    </row>
    <row r="1014" spans="1:52">
      <c r="A1014" t="str">
        <f t="shared" si="78"/>
        <v>2018</v>
      </c>
      <c r="B1014" t="str">
        <f t="shared" si="79"/>
        <v>October</v>
      </c>
      <c r="C1014" s="2">
        <v>43381</v>
      </c>
      <c r="D1014" s="1" t="str">
        <f t="shared" si="75"/>
        <v>OK</v>
      </c>
      <c r="E1014">
        <f t="shared" si="76"/>
        <v>1</v>
      </c>
      <c r="F1014">
        <f t="shared" si="77"/>
        <v>0</v>
      </c>
      <c r="G1014" s="13">
        <v>43381</v>
      </c>
      <c r="H1014">
        <v>27</v>
      </c>
      <c r="I1014">
        <v>443</v>
      </c>
      <c r="J1014">
        <v>291</v>
      </c>
      <c r="K1014">
        <v>264</v>
      </c>
      <c r="L1014">
        <v>416</v>
      </c>
      <c r="M1014">
        <v>83</v>
      </c>
      <c r="O1014">
        <v>24</v>
      </c>
      <c r="P1014">
        <v>763</v>
      </c>
      <c r="Q1014">
        <v>543</v>
      </c>
      <c r="R1014">
        <v>116</v>
      </c>
      <c r="S1014">
        <v>287</v>
      </c>
      <c r="T1014">
        <v>74</v>
      </c>
      <c r="U1014">
        <v>58</v>
      </c>
      <c r="V1014">
        <v>231</v>
      </c>
      <c r="W1014">
        <v>656</v>
      </c>
      <c r="X1014">
        <v>127</v>
      </c>
      <c r="Z1014">
        <v>273</v>
      </c>
      <c r="AA1014">
        <v>39</v>
      </c>
      <c r="AB1014">
        <v>578</v>
      </c>
      <c r="AC1014">
        <v>383</v>
      </c>
      <c r="AD1014">
        <v>34</v>
      </c>
      <c r="AE1014">
        <v>629</v>
      </c>
      <c r="AF1014">
        <v>1261</v>
      </c>
      <c r="AG1014">
        <v>790</v>
      </c>
      <c r="AH1014">
        <v>144</v>
      </c>
      <c r="AI1014">
        <v>275</v>
      </c>
      <c r="AJ1014">
        <v>77</v>
      </c>
      <c r="AK1014">
        <v>1247</v>
      </c>
      <c r="AL1014">
        <v>1076</v>
      </c>
      <c r="AM1014">
        <v>16</v>
      </c>
      <c r="AN1014">
        <v>27</v>
      </c>
      <c r="AO1014">
        <v>262</v>
      </c>
      <c r="AP1014">
        <v>52</v>
      </c>
      <c r="AQ1014">
        <v>222</v>
      </c>
      <c r="AR1014">
        <v>525</v>
      </c>
      <c r="AS1014">
        <v>1432</v>
      </c>
      <c r="AT1014">
        <v>219</v>
      </c>
      <c r="AU1014">
        <v>679</v>
      </c>
      <c r="AV1014">
        <v>166</v>
      </c>
      <c r="AW1014">
        <v>111</v>
      </c>
      <c r="AX1014">
        <v>167</v>
      </c>
      <c r="AY1014">
        <v>163</v>
      </c>
      <c r="AZ1014">
        <v>253</v>
      </c>
    </row>
    <row r="1015" spans="1:52">
      <c r="A1015" t="str">
        <f t="shared" si="78"/>
        <v>2018</v>
      </c>
      <c r="B1015" t="str">
        <f t="shared" si="79"/>
        <v>October</v>
      </c>
      <c r="C1015" s="2">
        <v>43382</v>
      </c>
      <c r="D1015" s="1" t="str">
        <f t="shared" si="75"/>
        <v>OK</v>
      </c>
      <c r="E1015">
        <f t="shared" si="76"/>
        <v>1</v>
      </c>
      <c r="F1015">
        <f t="shared" si="77"/>
        <v>0</v>
      </c>
      <c r="G1015" s="13">
        <v>43382</v>
      </c>
      <c r="H1015">
        <v>8</v>
      </c>
      <c r="I1015">
        <v>459</v>
      </c>
      <c r="J1015">
        <v>324</v>
      </c>
      <c r="K1015">
        <v>337</v>
      </c>
      <c r="L1015">
        <v>443</v>
      </c>
      <c r="M1015">
        <v>118</v>
      </c>
      <c r="O1015">
        <v>36</v>
      </c>
      <c r="P1015">
        <v>828</v>
      </c>
      <c r="Q1015">
        <v>567</v>
      </c>
      <c r="R1015">
        <v>119</v>
      </c>
      <c r="S1015">
        <v>299</v>
      </c>
      <c r="T1015">
        <v>76</v>
      </c>
      <c r="U1015">
        <v>78</v>
      </c>
      <c r="V1015">
        <v>241</v>
      </c>
      <c r="W1015">
        <v>659</v>
      </c>
      <c r="X1015">
        <v>153</v>
      </c>
      <c r="Z1015">
        <v>299</v>
      </c>
      <c r="AA1015">
        <v>20</v>
      </c>
      <c r="AB1015">
        <v>638</v>
      </c>
      <c r="AC1015">
        <v>390</v>
      </c>
      <c r="AD1015">
        <v>38</v>
      </c>
      <c r="AE1015">
        <v>640</v>
      </c>
      <c r="AF1015">
        <v>1341</v>
      </c>
      <c r="AG1015">
        <v>817</v>
      </c>
      <c r="AH1015">
        <v>139</v>
      </c>
      <c r="AI1015">
        <v>336</v>
      </c>
      <c r="AJ1015">
        <v>82</v>
      </c>
      <c r="AK1015">
        <v>1331</v>
      </c>
      <c r="AL1015">
        <v>1148</v>
      </c>
      <c r="AM1015">
        <v>21</v>
      </c>
      <c r="AN1015">
        <v>34</v>
      </c>
      <c r="AO1015">
        <v>266</v>
      </c>
      <c r="AP1015">
        <v>55</v>
      </c>
      <c r="AQ1015">
        <v>227</v>
      </c>
      <c r="AR1015">
        <v>540</v>
      </c>
      <c r="AS1015">
        <v>1599</v>
      </c>
      <c r="AT1015">
        <v>183</v>
      </c>
      <c r="AU1015">
        <v>720</v>
      </c>
      <c r="AV1015">
        <v>110</v>
      </c>
      <c r="AW1015">
        <v>189</v>
      </c>
      <c r="AX1015">
        <v>195</v>
      </c>
      <c r="AY1015">
        <v>161</v>
      </c>
      <c r="AZ1015">
        <v>256</v>
      </c>
    </row>
    <row r="1016" spans="1:52">
      <c r="A1016" t="str">
        <f t="shared" si="78"/>
        <v>2018</v>
      </c>
      <c r="B1016" t="str">
        <f t="shared" si="79"/>
        <v>October</v>
      </c>
      <c r="C1016" s="2">
        <v>43383</v>
      </c>
      <c r="D1016" s="1" t="str">
        <f t="shared" si="75"/>
        <v>OK</v>
      </c>
      <c r="E1016">
        <f t="shared" si="76"/>
        <v>1</v>
      </c>
      <c r="F1016">
        <f t="shared" si="77"/>
        <v>0</v>
      </c>
      <c r="G1016" s="13">
        <v>43383</v>
      </c>
      <c r="H1016">
        <v>17</v>
      </c>
      <c r="I1016">
        <v>414</v>
      </c>
      <c r="J1016">
        <v>299</v>
      </c>
      <c r="K1016">
        <v>293</v>
      </c>
      <c r="L1016">
        <v>430</v>
      </c>
      <c r="M1016">
        <v>117</v>
      </c>
      <c r="O1016">
        <v>22</v>
      </c>
      <c r="P1016">
        <v>812</v>
      </c>
      <c r="Q1016">
        <v>536</v>
      </c>
      <c r="R1016">
        <v>111</v>
      </c>
      <c r="S1016">
        <v>293</v>
      </c>
      <c r="T1016">
        <v>105</v>
      </c>
      <c r="U1016">
        <v>59</v>
      </c>
      <c r="V1016">
        <v>229</v>
      </c>
      <c r="W1016">
        <v>679</v>
      </c>
      <c r="X1016">
        <v>129</v>
      </c>
      <c r="Z1016">
        <v>323</v>
      </c>
      <c r="AA1016">
        <v>8</v>
      </c>
      <c r="AB1016">
        <v>613</v>
      </c>
      <c r="AC1016">
        <v>400</v>
      </c>
      <c r="AD1016">
        <v>44</v>
      </c>
      <c r="AE1016">
        <v>653</v>
      </c>
      <c r="AF1016">
        <v>1268</v>
      </c>
      <c r="AG1016">
        <v>845</v>
      </c>
      <c r="AH1016">
        <v>165</v>
      </c>
      <c r="AI1016">
        <v>226</v>
      </c>
      <c r="AJ1016">
        <v>58</v>
      </c>
      <c r="AK1016">
        <v>1275</v>
      </c>
      <c r="AL1016">
        <v>1165</v>
      </c>
      <c r="AM1016">
        <v>13</v>
      </c>
      <c r="AN1016">
        <v>33</v>
      </c>
      <c r="AO1016">
        <v>241</v>
      </c>
      <c r="AP1016">
        <v>40</v>
      </c>
      <c r="AQ1016">
        <v>218</v>
      </c>
      <c r="AR1016">
        <v>575</v>
      </c>
      <c r="AS1016">
        <v>1475</v>
      </c>
      <c r="AT1016">
        <v>195</v>
      </c>
      <c r="AU1016">
        <v>768</v>
      </c>
      <c r="AV1016">
        <v>91</v>
      </c>
      <c r="AW1016">
        <v>140</v>
      </c>
      <c r="AX1016">
        <v>191</v>
      </c>
      <c r="AY1016">
        <v>200</v>
      </c>
      <c r="AZ1016">
        <v>295</v>
      </c>
    </row>
    <row r="1017" spans="1:52">
      <c r="A1017" t="str">
        <f t="shared" si="78"/>
        <v>2018</v>
      </c>
      <c r="B1017" t="str">
        <f t="shared" si="79"/>
        <v>October</v>
      </c>
      <c r="C1017" s="2">
        <v>43384</v>
      </c>
      <c r="D1017" s="1" t="str">
        <f t="shared" si="75"/>
        <v>OK</v>
      </c>
      <c r="E1017">
        <f t="shared" si="76"/>
        <v>1</v>
      </c>
      <c r="F1017">
        <f t="shared" si="77"/>
        <v>0</v>
      </c>
      <c r="G1017" s="13">
        <v>43384</v>
      </c>
      <c r="H1017">
        <v>6</v>
      </c>
      <c r="I1017">
        <v>297</v>
      </c>
      <c r="J1017">
        <v>248</v>
      </c>
      <c r="K1017">
        <v>262</v>
      </c>
      <c r="L1017">
        <v>364</v>
      </c>
      <c r="M1017">
        <v>72</v>
      </c>
      <c r="O1017">
        <v>12</v>
      </c>
      <c r="P1017">
        <v>612</v>
      </c>
      <c r="Q1017">
        <v>392</v>
      </c>
      <c r="R1017">
        <v>87</v>
      </c>
      <c r="S1017">
        <v>230</v>
      </c>
      <c r="T1017">
        <v>90</v>
      </c>
      <c r="U1017">
        <v>47</v>
      </c>
      <c r="V1017">
        <v>196</v>
      </c>
      <c r="W1017">
        <v>498</v>
      </c>
      <c r="X1017">
        <v>128</v>
      </c>
      <c r="Z1017">
        <v>324</v>
      </c>
      <c r="AA1017">
        <v>9</v>
      </c>
      <c r="AB1017">
        <v>394</v>
      </c>
      <c r="AC1017">
        <v>241</v>
      </c>
      <c r="AD1017">
        <v>23</v>
      </c>
      <c r="AE1017">
        <v>463</v>
      </c>
      <c r="AF1017">
        <v>869</v>
      </c>
      <c r="AG1017">
        <v>522</v>
      </c>
      <c r="AH1017">
        <v>132</v>
      </c>
      <c r="AI1017">
        <v>158</v>
      </c>
      <c r="AJ1017">
        <v>66</v>
      </c>
      <c r="AK1017">
        <v>896</v>
      </c>
      <c r="AL1017">
        <v>822</v>
      </c>
      <c r="AM1017">
        <v>7</v>
      </c>
      <c r="AN1017">
        <v>31</v>
      </c>
      <c r="AO1017">
        <v>189</v>
      </c>
      <c r="AP1017">
        <v>34</v>
      </c>
      <c r="AQ1017">
        <v>120</v>
      </c>
      <c r="AR1017">
        <v>432</v>
      </c>
      <c r="AS1017">
        <v>1187</v>
      </c>
      <c r="AT1017">
        <v>138</v>
      </c>
      <c r="AU1017">
        <v>491</v>
      </c>
      <c r="AV1017">
        <v>86</v>
      </c>
      <c r="AW1017">
        <v>90</v>
      </c>
      <c r="AX1017">
        <v>162</v>
      </c>
      <c r="AY1017">
        <v>133</v>
      </c>
      <c r="AZ1017">
        <v>148</v>
      </c>
    </row>
    <row r="1018" spans="1:52">
      <c r="A1018" t="str">
        <f t="shared" si="78"/>
        <v>2018</v>
      </c>
      <c r="B1018" t="str">
        <f t="shared" si="79"/>
        <v>October</v>
      </c>
      <c r="C1018" s="2">
        <v>43385</v>
      </c>
      <c r="D1018" s="1" t="str">
        <f t="shared" si="75"/>
        <v>OK</v>
      </c>
      <c r="E1018">
        <f t="shared" si="76"/>
        <v>1</v>
      </c>
      <c r="F1018">
        <f t="shared" si="77"/>
        <v>0</v>
      </c>
      <c r="G1018" s="13">
        <v>43385</v>
      </c>
      <c r="H1018">
        <v>2</v>
      </c>
      <c r="I1018">
        <v>211</v>
      </c>
      <c r="J1018">
        <v>160</v>
      </c>
      <c r="K1018">
        <v>112</v>
      </c>
      <c r="L1018">
        <v>183</v>
      </c>
      <c r="M1018">
        <v>43</v>
      </c>
      <c r="O1018">
        <v>4</v>
      </c>
      <c r="P1018">
        <v>368</v>
      </c>
      <c r="Q1018">
        <v>193</v>
      </c>
      <c r="R1018">
        <v>88</v>
      </c>
      <c r="S1018">
        <v>152</v>
      </c>
      <c r="T1018">
        <v>72</v>
      </c>
      <c r="U1018">
        <v>26</v>
      </c>
      <c r="V1018">
        <v>154</v>
      </c>
      <c r="W1018">
        <v>328</v>
      </c>
      <c r="X1018">
        <v>102</v>
      </c>
      <c r="Z1018">
        <v>268</v>
      </c>
      <c r="AA1018">
        <v>9</v>
      </c>
      <c r="AB1018">
        <v>235</v>
      </c>
      <c r="AC1018">
        <v>135</v>
      </c>
      <c r="AD1018">
        <v>14</v>
      </c>
      <c r="AE1018">
        <v>268</v>
      </c>
      <c r="AF1018">
        <v>451</v>
      </c>
      <c r="AG1018">
        <v>258</v>
      </c>
      <c r="AH1018">
        <v>79</v>
      </c>
      <c r="AI1018">
        <v>28</v>
      </c>
      <c r="AJ1018">
        <v>66</v>
      </c>
      <c r="AK1018">
        <v>559</v>
      </c>
      <c r="AL1018">
        <v>497</v>
      </c>
      <c r="AM1018">
        <v>5</v>
      </c>
      <c r="AN1018">
        <v>21</v>
      </c>
      <c r="AO1018">
        <v>89</v>
      </c>
      <c r="AP1018">
        <v>24</v>
      </c>
      <c r="AQ1018">
        <v>70</v>
      </c>
      <c r="AR1018">
        <v>284</v>
      </c>
      <c r="AS1018">
        <v>663</v>
      </c>
      <c r="AT1018">
        <v>77</v>
      </c>
      <c r="AU1018">
        <v>315</v>
      </c>
      <c r="AV1018">
        <v>36</v>
      </c>
      <c r="AW1018">
        <v>19</v>
      </c>
      <c r="AX1018">
        <v>140</v>
      </c>
      <c r="AY1018">
        <v>122</v>
      </c>
      <c r="AZ1018">
        <v>55</v>
      </c>
    </row>
    <row r="1019" spans="1:52">
      <c r="A1019" t="str">
        <f t="shared" si="78"/>
        <v>2018</v>
      </c>
      <c r="B1019" t="str">
        <f t="shared" si="79"/>
        <v>October</v>
      </c>
      <c r="C1019" s="2">
        <v>43386</v>
      </c>
      <c r="D1019" s="1" t="str">
        <f t="shared" si="75"/>
        <v>OK</v>
      </c>
      <c r="E1019">
        <f t="shared" si="76"/>
        <v>0</v>
      </c>
      <c r="F1019">
        <f t="shared" si="77"/>
        <v>1</v>
      </c>
      <c r="G1019" s="13">
        <v>43386</v>
      </c>
      <c r="H1019">
        <v>6</v>
      </c>
      <c r="I1019">
        <v>170</v>
      </c>
      <c r="J1019">
        <v>128</v>
      </c>
      <c r="K1019">
        <v>224</v>
      </c>
      <c r="L1019">
        <v>140</v>
      </c>
      <c r="M1019">
        <v>102</v>
      </c>
      <c r="O1019">
        <v>25</v>
      </c>
      <c r="P1019">
        <v>292</v>
      </c>
      <c r="Q1019">
        <v>175</v>
      </c>
      <c r="R1019">
        <v>70</v>
      </c>
      <c r="S1019">
        <v>171</v>
      </c>
      <c r="T1019">
        <v>63</v>
      </c>
      <c r="U1019">
        <v>23</v>
      </c>
      <c r="V1019">
        <v>80</v>
      </c>
      <c r="W1019">
        <v>312</v>
      </c>
      <c r="X1019">
        <v>185</v>
      </c>
      <c r="Z1019">
        <v>388</v>
      </c>
      <c r="AA1019">
        <v>39</v>
      </c>
      <c r="AB1019">
        <v>221</v>
      </c>
      <c r="AC1019">
        <v>479</v>
      </c>
      <c r="AD1019">
        <v>29</v>
      </c>
      <c r="AE1019">
        <v>178</v>
      </c>
      <c r="AF1019">
        <v>373</v>
      </c>
      <c r="AG1019">
        <v>457</v>
      </c>
      <c r="AH1019">
        <v>108</v>
      </c>
      <c r="AI1019">
        <v>261</v>
      </c>
      <c r="AJ1019">
        <v>110</v>
      </c>
      <c r="AK1019">
        <v>665</v>
      </c>
      <c r="AL1019">
        <v>629</v>
      </c>
      <c r="AM1019">
        <v>11</v>
      </c>
      <c r="AN1019">
        <v>27</v>
      </c>
      <c r="AO1019">
        <v>140</v>
      </c>
      <c r="AP1019">
        <v>6</v>
      </c>
      <c r="AQ1019">
        <v>164</v>
      </c>
      <c r="AR1019">
        <v>169</v>
      </c>
      <c r="AS1019">
        <v>900</v>
      </c>
      <c r="AT1019">
        <v>74</v>
      </c>
      <c r="AU1019">
        <v>529</v>
      </c>
      <c r="AV1019">
        <v>181</v>
      </c>
      <c r="AW1019">
        <v>187</v>
      </c>
      <c r="AX1019">
        <v>86</v>
      </c>
      <c r="AY1019">
        <v>85</v>
      </c>
      <c r="AZ1019">
        <v>166</v>
      </c>
    </row>
    <row r="1020" spans="1:52">
      <c r="A1020" t="str">
        <f t="shared" si="78"/>
        <v>2018</v>
      </c>
      <c r="B1020" t="str">
        <f t="shared" si="79"/>
        <v>October</v>
      </c>
      <c r="C1020" s="2">
        <v>43387</v>
      </c>
      <c r="D1020" s="1" t="str">
        <f t="shared" si="75"/>
        <v>OK</v>
      </c>
      <c r="E1020">
        <f t="shared" si="76"/>
        <v>0</v>
      </c>
      <c r="F1020">
        <f t="shared" si="77"/>
        <v>1</v>
      </c>
      <c r="G1020" s="13">
        <v>43387</v>
      </c>
      <c r="H1020">
        <v>10</v>
      </c>
      <c r="I1020">
        <v>261</v>
      </c>
      <c r="J1020">
        <v>100</v>
      </c>
      <c r="K1020">
        <v>410</v>
      </c>
      <c r="L1020">
        <v>174</v>
      </c>
      <c r="M1020">
        <v>160</v>
      </c>
      <c r="O1020">
        <v>26</v>
      </c>
      <c r="P1020">
        <v>281</v>
      </c>
      <c r="Q1020">
        <v>367</v>
      </c>
      <c r="R1020">
        <v>38</v>
      </c>
      <c r="S1020">
        <v>200</v>
      </c>
      <c r="T1020">
        <v>76</v>
      </c>
      <c r="U1020">
        <v>22</v>
      </c>
      <c r="V1020">
        <v>51</v>
      </c>
      <c r="W1020">
        <v>343</v>
      </c>
      <c r="X1020">
        <v>164</v>
      </c>
      <c r="Z1020">
        <v>325</v>
      </c>
      <c r="AA1020">
        <v>60</v>
      </c>
      <c r="AB1020">
        <v>321</v>
      </c>
      <c r="AC1020">
        <v>758</v>
      </c>
      <c r="AD1020">
        <v>13</v>
      </c>
      <c r="AE1020">
        <v>249</v>
      </c>
      <c r="AF1020">
        <v>630</v>
      </c>
      <c r="AG1020">
        <v>857</v>
      </c>
      <c r="AH1020">
        <v>150</v>
      </c>
      <c r="AI1020">
        <v>392</v>
      </c>
      <c r="AJ1020">
        <v>72</v>
      </c>
      <c r="AK1020">
        <v>1256</v>
      </c>
      <c r="AL1020">
        <v>956</v>
      </c>
      <c r="AM1020">
        <v>12</v>
      </c>
      <c r="AN1020">
        <v>33</v>
      </c>
      <c r="AO1020">
        <v>175</v>
      </c>
      <c r="AP1020">
        <v>21</v>
      </c>
      <c r="AQ1020">
        <v>305</v>
      </c>
      <c r="AR1020">
        <v>204</v>
      </c>
      <c r="AS1020">
        <v>1435</v>
      </c>
      <c r="AT1020">
        <v>153</v>
      </c>
      <c r="AU1020">
        <v>775</v>
      </c>
      <c r="AV1020">
        <v>228</v>
      </c>
      <c r="AW1020">
        <v>466</v>
      </c>
      <c r="AX1020">
        <v>91</v>
      </c>
      <c r="AY1020">
        <v>83</v>
      </c>
      <c r="AZ1020">
        <v>325</v>
      </c>
    </row>
    <row r="1021" spans="1:52">
      <c r="A1021" t="str">
        <f t="shared" si="78"/>
        <v>2018</v>
      </c>
      <c r="B1021" t="str">
        <f t="shared" si="79"/>
        <v>October</v>
      </c>
      <c r="C1021" s="2">
        <v>43388</v>
      </c>
      <c r="D1021" s="1" t="str">
        <f t="shared" si="75"/>
        <v>OK</v>
      </c>
      <c r="E1021">
        <f t="shared" si="76"/>
        <v>1</v>
      </c>
      <c r="F1021">
        <f t="shared" si="77"/>
        <v>0</v>
      </c>
      <c r="G1021" s="13">
        <v>43388</v>
      </c>
      <c r="H1021">
        <v>21</v>
      </c>
      <c r="I1021">
        <v>446</v>
      </c>
      <c r="J1021">
        <v>315</v>
      </c>
      <c r="K1021">
        <v>328</v>
      </c>
      <c r="L1021">
        <v>461</v>
      </c>
      <c r="M1021">
        <v>116</v>
      </c>
      <c r="O1021">
        <v>34</v>
      </c>
      <c r="P1021">
        <v>812</v>
      </c>
      <c r="Q1021">
        <v>519</v>
      </c>
      <c r="R1021">
        <v>104</v>
      </c>
      <c r="S1021">
        <v>298</v>
      </c>
      <c r="T1021">
        <v>95</v>
      </c>
      <c r="U1021">
        <v>45</v>
      </c>
      <c r="V1021">
        <v>205</v>
      </c>
      <c r="W1021">
        <v>639</v>
      </c>
      <c r="X1021">
        <v>133</v>
      </c>
      <c r="Z1021">
        <v>331</v>
      </c>
      <c r="AA1021">
        <v>6</v>
      </c>
      <c r="AB1021">
        <v>685</v>
      </c>
      <c r="AC1021">
        <v>397</v>
      </c>
      <c r="AD1021">
        <v>19</v>
      </c>
      <c r="AE1021">
        <v>747</v>
      </c>
      <c r="AF1021">
        <v>1418</v>
      </c>
      <c r="AG1021">
        <v>863</v>
      </c>
      <c r="AH1021">
        <v>132</v>
      </c>
      <c r="AI1021">
        <v>274</v>
      </c>
      <c r="AJ1021">
        <v>89</v>
      </c>
      <c r="AK1021">
        <v>1293</v>
      </c>
      <c r="AL1021">
        <v>1099</v>
      </c>
      <c r="AM1021">
        <v>10</v>
      </c>
      <c r="AN1021">
        <v>44</v>
      </c>
      <c r="AO1021">
        <v>273</v>
      </c>
      <c r="AP1021">
        <v>47</v>
      </c>
      <c r="AQ1021">
        <v>219</v>
      </c>
      <c r="AR1021">
        <v>572</v>
      </c>
      <c r="AS1021">
        <v>1460</v>
      </c>
      <c r="AT1021">
        <v>255</v>
      </c>
      <c r="AU1021">
        <v>708</v>
      </c>
      <c r="AV1021">
        <v>111</v>
      </c>
      <c r="AW1021">
        <v>131</v>
      </c>
      <c r="AX1021">
        <v>218</v>
      </c>
      <c r="AY1021">
        <v>174</v>
      </c>
      <c r="AZ1021">
        <v>258</v>
      </c>
    </row>
    <row r="1022" spans="1:52">
      <c r="A1022" t="str">
        <f t="shared" si="78"/>
        <v>2018</v>
      </c>
      <c r="B1022" t="str">
        <f t="shared" si="79"/>
        <v>October</v>
      </c>
      <c r="C1022" s="2">
        <v>43389</v>
      </c>
      <c r="D1022" s="1" t="str">
        <f t="shared" si="75"/>
        <v>OK</v>
      </c>
      <c r="E1022">
        <f t="shared" si="76"/>
        <v>1</v>
      </c>
      <c r="F1022">
        <f t="shared" si="77"/>
        <v>0</v>
      </c>
      <c r="G1022" s="13">
        <v>43389</v>
      </c>
      <c r="H1022">
        <v>13</v>
      </c>
      <c r="I1022">
        <v>446</v>
      </c>
      <c r="J1022">
        <v>347</v>
      </c>
      <c r="K1022">
        <v>347</v>
      </c>
      <c r="L1022">
        <v>444</v>
      </c>
      <c r="M1022">
        <v>129</v>
      </c>
      <c r="O1022">
        <v>27</v>
      </c>
      <c r="P1022">
        <v>841</v>
      </c>
      <c r="Q1022">
        <v>594</v>
      </c>
      <c r="R1022">
        <v>119</v>
      </c>
      <c r="S1022">
        <v>329</v>
      </c>
      <c r="T1022">
        <v>90</v>
      </c>
      <c r="U1022">
        <v>66</v>
      </c>
      <c r="V1022">
        <v>197</v>
      </c>
      <c r="W1022">
        <v>728</v>
      </c>
      <c r="X1022">
        <v>161</v>
      </c>
      <c r="Z1022">
        <v>373</v>
      </c>
      <c r="AA1022">
        <v>14</v>
      </c>
      <c r="AB1022">
        <v>657</v>
      </c>
      <c r="AC1022">
        <v>364</v>
      </c>
      <c r="AD1022">
        <v>12</v>
      </c>
      <c r="AE1022">
        <v>707</v>
      </c>
      <c r="AF1022">
        <v>1368</v>
      </c>
      <c r="AG1022">
        <v>862</v>
      </c>
      <c r="AH1022">
        <v>119</v>
      </c>
      <c r="AI1022">
        <v>270</v>
      </c>
      <c r="AJ1022">
        <v>131</v>
      </c>
      <c r="AK1022">
        <v>1445</v>
      </c>
      <c r="AL1022">
        <v>1199</v>
      </c>
      <c r="AM1022">
        <v>11</v>
      </c>
      <c r="AN1022">
        <v>34</v>
      </c>
      <c r="AO1022">
        <v>262</v>
      </c>
      <c r="AP1022">
        <v>58</v>
      </c>
      <c r="AQ1022">
        <v>222</v>
      </c>
      <c r="AR1022">
        <v>550</v>
      </c>
      <c r="AS1022">
        <v>1526</v>
      </c>
      <c r="AT1022">
        <v>226</v>
      </c>
      <c r="AU1022">
        <v>680</v>
      </c>
      <c r="AV1022">
        <v>97</v>
      </c>
      <c r="AW1022">
        <v>186</v>
      </c>
      <c r="AX1022">
        <v>194</v>
      </c>
      <c r="AY1022">
        <v>171</v>
      </c>
      <c r="AZ1022">
        <v>206</v>
      </c>
    </row>
    <row r="1023" spans="1:52">
      <c r="A1023" t="str">
        <f t="shared" si="78"/>
        <v>2018</v>
      </c>
      <c r="B1023" t="str">
        <f t="shared" si="79"/>
        <v>October</v>
      </c>
      <c r="C1023" s="2">
        <v>43390</v>
      </c>
      <c r="D1023" s="1" t="str">
        <f t="shared" si="75"/>
        <v>OK</v>
      </c>
      <c r="E1023">
        <f t="shared" si="76"/>
        <v>1</v>
      </c>
      <c r="F1023">
        <f t="shared" si="77"/>
        <v>0</v>
      </c>
      <c r="G1023" s="13">
        <v>43390</v>
      </c>
      <c r="H1023">
        <v>8</v>
      </c>
      <c r="I1023">
        <v>376</v>
      </c>
      <c r="J1023">
        <v>342</v>
      </c>
      <c r="K1023">
        <v>266</v>
      </c>
      <c r="L1023">
        <v>435</v>
      </c>
      <c r="M1023">
        <v>103</v>
      </c>
      <c r="O1023">
        <v>18</v>
      </c>
      <c r="P1023">
        <v>836</v>
      </c>
      <c r="Q1023">
        <v>468</v>
      </c>
      <c r="R1023">
        <v>105</v>
      </c>
      <c r="S1023">
        <v>318</v>
      </c>
      <c r="T1023">
        <v>91</v>
      </c>
      <c r="U1023">
        <v>57</v>
      </c>
      <c r="V1023">
        <v>187</v>
      </c>
      <c r="W1023">
        <v>634</v>
      </c>
      <c r="X1023">
        <v>141</v>
      </c>
      <c r="Z1023">
        <v>387</v>
      </c>
      <c r="AA1023">
        <v>9</v>
      </c>
      <c r="AB1023">
        <v>595</v>
      </c>
      <c r="AC1023">
        <v>293</v>
      </c>
      <c r="AD1023">
        <v>18</v>
      </c>
      <c r="AE1023">
        <v>670</v>
      </c>
      <c r="AF1023">
        <v>1252</v>
      </c>
      <c r="AG1023">
        <v>695</v>
      </c>
      <c r="AH1023">
        <v>103</v>
      </c>
      <c r="AI1023">
        <v>215</v>
      </c>
      <c r="AJ1023">
        <v>156</v>
      </c>
      <c r="AK1023">
        <v>1193</v>
      </c>
      <c r="AL1023">
        <v>1050</v>
      </c>
      <c r="AM1023">
        <v>8</v>
      </c>
      <c r="AN1023">
        <v>17</v>
      </c>
      <c r="AO1023">
        <v>244</v>
      </c>
      <c r="AP1023">
        <v>38</v>
      </c>
      <c r="AQ1023">
        <v>205</v>
      </c>
      <c r="AR1023">
        <v>558</v>
      </c>
      <c r="AS1023">
        <v>1277</v>
      </c>
      <c r="AT1023">
        <v>220</v>
      </c>
      <c r="AU1023">
        <v>640</v>
      </c>
      <c r="AV1023">
        <v>63</v>
      </c>
      <c r="AW1023">
        <v>95</v>
      </c>
      <c r="AX1023">
        <v>210</v>
      </c>
      <c r="AY1023">
        <v>175</v>
      </c>
      <c r="AZ1023">
        <v>192</v>
      </c>
    </row>
    <row r="1024" spans="1:52">
      <c r="A1024" t="str">
        <f t="shared" si="78"/>
        <v>2018</v>
      </c>
      <c r="B1024" t="str">
        <f t="shared" si="79"/>
        <v>October</v>
      </c>
      <c r="C1024" s="2">
        <v>43391</v>
      </c>
      <c r="D1024" s="1" t="str">
        <f t="shared" si="75"/>
        <v>OK</v>
      </c>
      <c r="E1024">
        <f t="shared" si="76"/>
        <v>1</v>
      </c>
      <c r="F1024">
        <f t="shared" si="77"/>
        <v>0</v>
      </c>
      <c r="G1024" s="13">
        <v>43391</v>
      </c>
      <c r="H1024">
        <v>14</v>
      </c>
      <c r="I1024">
        <v>417</v>
      </c>
      <c r="J1024">
        <v>305</v>
      </c>
      <c r="K1024">
        <v>302</v>
      </c>
      <c r="L1024">
        <v>405</v>
      </c>
      <c r="M1024">
        <v>96</v>
      </c>
      <c r="O1024">
        <v>13</v>
      </c>
      <c r="P1024">
        <v>714</v>
      </c>
      <c r="Q1024">
        <v>455</v>
      </c>
      <c r="R1024">
        <v>123</v>
      </c>
      <c r="S1024">
        <v>321</v>
      </c>
      <c r="T1024">
        <v>87</v>
      </c>
      <c r="U1024">
        <v>38</v>
      </c>
      <c r="V1024">
        <v>172</v>
      </c>
      <c r="W1024">
        <v>615</v>
      </c>
      <c r="X1024">
        <v>134</v>
      </c>
      <c r="Z1024">
        <v>395</v>
      </c>
      <c r="AA1024">
        <v>12</v>
      </c>
      <c r="AB1024">
        <v>515</v>
      </c>
      <c r="AC1024">
        <v>272</v>
      </c>
      <c r="AD1024">
        <v>23</v>
      </c>
      <c r="AE1024">
        <v>591</v>
      </c>
      <c r="AF1024">
        <v>1042</v>
      </c>
      <c r="AG1024">
        <v>603</v>
      </c>
      <c r="AH1024">
        <v>112</v>
      </c>
      <c r="AI1024">
        <v>185</v>
      </c>
      <c r="AJ1024">
        <v>112</v>
      </c>
      <c r="AK1024">
        <v>1070</v>
      </c>
      <c r="AL1024">
        <v>1098</v>
      </c>
      <c r="AM1024">
        <v>16</v>
      </c>
      <c r="AN1024">
        <v>39</v>
      </c>
      <c r="AO1024">
        <v>207</v>
      </c>
      <c r="AP1024">
        <v>31</v>
      </c>
      <c r="AQ1024">
        <v>152</v>
      </c>
      <c r="AR1024">
        <v>502</v>
      </c>
      <c r="AS1024">
        <v>1207</v>
      </c>
      <c r="AT1024">
        <v>215</v>
      </c>
      <c r="AU1024">
        <v>705</v>
      </c>
      <c r="AV1024">
        <v>39</v>
      </c>
      <c r="AW1024">
        <v>110</v>
      </c>
      <c r="AX1024">
        <v>180</v>
      </c>
      <c r="AY1024">
        <v>154</v>
      </c>
      <c r="AZ1024">
        <v>150</v>
      </c>
    </row>
    <row r="1025" spans="1:52">
      <c r="A1025" t="str">
        <f t="shared" si="78"/>
        <v>2018</v>
      </c>
      <c r="B1025" t="str">
        <f t="shared" si="79"/>
        <v>October</v>
      </c>
      <c r="C1025" s="2">
        <v>43392</v>
      </c>
      <c r="D1025" s="1" t="str">
        <f t="shared" ref="D1025:D1088" si="80">IF(C1025=G1025,"OK","Wrong date")</f>
        <v>OK</v>
      </c>
      <c r="E1025">
        <f t="shared" ref="E1025:E1088" si="81">IF(OR(WEEKDAY(C1025) = 1, WEEKDAY(C1025) = 7), 0, 1)</f>
        <v>1</v>
      </c>
      <c r="F1025">
        <f t="shared" ref="F1025:F1088" si="82">IF(OR(WEEKDAY(C1025) = 1, WEEKDAY(C1025) = 7), 1, 0)</f>
        <v>0</v>
      </c>
      <c r="G1025" s="13">
        <v>43392</v>
      </c>
      <c r="H1025">
        <v>23</v>
      </c>
      <c r="I1025">
        <v>367</v>
      </c>
      <c r="J1025">
        <v>282</v>
      </c>
      <c r="K1025">
        <v>323</v>
      </c>
      <c r="L1025">
        <v>386</v>
      </c>
      <c r="M1025">
        <v>102</v>
      </c>
      <c r="O1025">
        <v>24</v>
      </c>
      <c r="P1025">
        <v>725</v>
      </c>
      <c r="Q1025">
        <v>440</v>
      </c>
      <c r="R1025">
        <v>118</v>
      </c>
      <c r="S1025">
        <v>284</v>
      </c>
      <c r="T1025">
        <v>117</v>
      </c>
      <c r="U1025">
        <v>58</v>
      </c>
      <c r="V1025">
        <v>209</v>
      </c>
      <c r="W1025">
        <v>610</v>
      </c>
      <c r="X1025">
        <v>120</v>
      </c>
      <c r="Z1025">
        <v>373</v>
      </c>
      <c r="AA1025">
        <v>14</v>
      </c>
      <c r="AB1025">
        <v>491</v>
      </c>
      <c r="AC1025">
        <v>309</v>
      </c>
      <c r="AD1025">
        <v>44</v>
      </c>
      <c r="AE1025">
        <v>528</v>
      </c>
      <c r="AF1025">
        <v>1065</v>
      </c>
      <c r="AG1025">
        <v>751</v>
      </c>
      <c r="AH1025">
        <v>162</v>
      </c>
      <c r="AI1025">
        <v>268</v>
      </c>
      <c r="AJ1025">
        <v>110</v>
      </c>
      <c r="AK1025">
        <v>1252</v>
      </c>
      <c r="AL1025">
        <v>1205</v>
      </c>
      <c r="AM1025">
        <v>11</v>
      </c>
      <c r="AN1025">
        <v>27</v>
      </c>
      <c r="AO1025">
        <v>231</v>
      </c>
      <c r="AP1025">
        <v>37</v>
      </c>
      <c r="AQ1025">
        <v>199</v>
      </c>
      <c r="AR1025">
        <v>526</v>
      </c>
      <c r="AS1025">
        <v>1586</v>
      </c>
      <c r="AT1025">
        <v>220</v>
      </c>
      <c r="AU1025">
        <v>847</v>
      </c>
      <c r="AV1025">
        <v>123</v>
      </c>
      <c r="AW1025">
        <v>138</v>
      </c>
      <c r="AX1025">
        <v>195</v>
      </c>
      <c r="AY1025">
        <v>166</v>
      </c>
      <c r="AZ1025">
        <v>194</v>
      </c>
    </row>
    <row r="1026" spans="1:52">
      <c r="A1026" t="str">
        <f t="shared" si="78"/>
        <v>2018</v>
      </c>
      <c r="B1026" t="str">
        <f t="shared" si="79"/>
        <v>October</v>
      </c>
      <c r="C1026" s="2">
        <v>43393</v>
      </c>
      <c r="D1026" s="1" t="str">
        <f t="shared" si="80"/>
        <v>OK</v>
      </c>
      <c r="E1026">
        <f t="shared" si="81"/>
        <v>0</v>
      </c>
      <c r="F1026">
        <f t="shared" si="82"/>
        <v>1</v>
      </c>
      <c r="G1026" s="13">
        <v>43393</v>
      </c>
      <c r="H1026">
        <v>14</v>
      </c>
      <c r="I1026">
        <v>234</v>
      </c>
      <c r="J1026">
        <v>105</v>
      </c>
      <c r="K1026">
        <v>398</v>
      </c>
      <c r="L1026">
        <v>144</v>
      </c>
      <c r="M1026">
        <v>150</v>
      </c>
      <c r="O1026">
        <v>24</v>
      </c>
      <c r="P1026">
        <v>318</v>
      </c>
      <c r="Q1026">
        <v>305</v>
      </c>
      <c r="R1026">
        <v>42</v>
      </c>
      <c r="S1026">
        <v>201</v>
      </c>
      <c r="T1026">
        <v>77</v>
      </c>
      <c r="U1026">
        <v>40</v>
      </c>
      <c r="V1026">
        <v>63</v>
      </c>
      <c r="W1026">
        <v>344</v>
      </c>
      <c r="X1026">
        <v>199</v>
      </c>
      <c r="Z1026">
        <v>409</v>
      </c>
      <c r="AA1026">
        <v>80</v>
      </c>
      <c r="AB1026">
        <v>376</v>
      </c>
      <c r="AC1026">
        <v>588</v>
      </c>
      <c r="AD1026">
        <v>31</v>
      </c>
      <c r="AE1026">
        <v>234</v>
      </c>
      <c r="AF1026">
        <v>638</v>
      </c>
      <c r="AG1026">
        <v>761</v>
      </c>
      <c r="AH1026">
        <v>212</v>
      </c>
      <c r="AI1026">
        <v>441</v>
      </c>
      <c r="AJ1026">
        <v>124</v>
      </c>
      <c r="AK1026">
        <v>1262</v>
      </c>
      <c r="AL1026">
        <v>1016</v>
      </c>
      <c r="AM1026">
        <v>10</v>
      </c>
      <c r="AN1026">
        <v>26</v>
      </c>
      <c r="AO1026">
        <v>165</v>
      </c>
      <c r="AP1026">
        <v>18</v>
      </c>
      <c r="AQ1026">
        <v>211</v>
      </c>
      <c r="AR1026">
        <v>200</v>
      </c>
      <c r="AS1026">
        <v>1497</v>
      </c>
      <c r="AT1026">
        <v>138</v>
      </c>
      <c r="AU1026">
        <v>870</v>
      </c>
      <c r="AV1026">
        <v>125</v>
      </c>
      <c r="AW1026">
        <v>340</v>
      </c>
      <c r="AX1026">
        <v>84</v>
      </c>
      <c r="AY1026">
        <v>107</v>
      </c>
      <c r="AZ1026">
        <v>249</v>
      </c>
    </row>
    <row r="1027" spans="1:52">
      <c r="A1027" t="str">
        <f t="shared" si="78"/>
        <v>2018</v>
      </c>
      <c r="B1027" t="str">
        <f t="shared" si="79"/>
        <v>October</v>
      </c>
      <c r="C1027" s="2">
        <v>43394</v>
      </c>
      <c r="D1027" s="1" t="str">
        <f t="shared" si="80"/>
        <v>OK</v>
      </c>
      <c r="E1027">
        <f t="shared" si="81"/>
        <v>0</v>
      </c>
      <c r="F1027">
        <f t="shared" si="82"/>
        <v>1</v>
      </c>
      <c r="G1027" s="13">
        <v>43394</v>
      </c>
      <c r="H1027">
        <v>9</v>
      </c>
      <c r="I1027">
        <v>240</v>
      </c>
      <c r="J1027">
        <v>109</v>
      </c>
      <c r="K1027">
        <v>351</v>
      </c>
      <c r="L1027">
        <v>131</v>
      </c>
      <c r="M1027">
        <v>105</v>
      </c>
      <c r="O1027">
        <v>39</v>
      </c>
      <c r="P1027">
        <v>289</v>
      </c>
      <c r="Q1027">
        <v>269</v>
      </c>
      <c r="R1027">
        <v>37</v>
      </c>
      <c r="S1027">
        <v>174</v>
      </c>
      <c r="T1027">
        <v>74</v>
      </c>
      <c r="U1027">
        <v>27</v>
      </c>
      <c r="V1027">
        <v>56</v>
      </c>
      <c r="W1027">
        <v>301</v>
      </c>
      <c r="X1027">
        <v>178</v>
      </c>
      <c r="Z1027">
        <v>315</v>
      </c>
      <c r="AA1027">
        <v>121</v>
      </c>
      <c r="AB1027">
        <v>293</v>
      </c>
      <c r="AC1027">
        <v>535</v>
      </c>
      <c r="AD1027">
        <v>31</v>
      </c>
      <c r="AE1027">
        <v>229</v>
      </c>
      <c r="AF1027">
        <v>583</v>
      </c>
      <c r="AG1027">
        <v>741</v>
      </c>
      <c r="AH1027">
        <v>247</v>
      </c>
      <c r="AI1027">
        <v>623</v>
      </c>
      <c r="AJ1027">
        <v>128</v>
      </c>
      <c r="AK1027">
        <v>1161</v>
      </c>
      <c r="AL1027">
        <v>1013</v>
      </c>
      <c r="AM1027">
        <v>8</v>
      </c>
      <c r="AN1027">
        <v>30</v>
      </c>
      <c r="AO1027">
        <v>147</v>
      </c>
      <c r="AP1027">
        <v>19</v>
      </c>
      <c r="AQ1027">
        <v>222</v>
      </c>
      <c r="AR1027">
        <v>170</v>
      </c>
      <c r="AS1027">
        <v>1380</v>
      </c>
      <c r="AT1027">
        <v>154</v>
      </c>
      <c r="AU1027">
        <v>921</v>
      </c>
      <c r="AV1027">
        <v>210</v>
      </c>
      <c r="AW1027">
        <v>288</v>
      </c>
      <c r="AX1027">
        <v>78</v>
      </c>
      <c r="AY1027">
        <v>95</v>
      </c>
      <c r="AZ1027">
        <v>272</v>
      </c>
    </row>
    <row r="1028" spans="1:52">
      <c r="A1028" t="str">
        <f t="shared" ref="A1028:A1091" si="83">TEXT(C1028,"yyyy")</f>
        <v>2018</v>
      </c>
      <c r="B1028" t="str">
        <f t="shared" ref="B1028:B1091" si="84">TEXT(C1028,"mmmm")</f>
        <v>October</v>
      </c>
      <c r="C1028" s="2">
        <v>43395</v>
      </c>
      <c r="D1028" s="1" t="str">
        <f t="shared" si="80"/>
        <v>OK</v>
      </c>
      <c r="E1028">
        <v>0</v>
      </c>
      <c r="F1028">
        <v>1</v>
      </c>
      <c r="G1028" s="13">
        <v>43395</v>
      </c>
      <c r="H1028">
        <v>29</v>
      </c>
      <c r="I1028">
        <v>274</v>
      </c>
      <c r="J1028">
        <v>103</v>
      </c>
      <c r="K1028">
        <v>452</v>
      </c>
      <c r="L1028">
        <v>170</v>
      </c>
      <c r="M1028">
        <v>125</v>
      </c>
      <c r="O1028">
        <v>47</v>
      </c>
      <c r="P1028">
        <v>306</v>
      </c>
      <c r="Q1028">
        <v>355</v>
      </c>
      <c r="R1028">
        <v>35</v>
      </c>
      <c r="S1028">
        <v>203</v>
      </c>
      <c r="T1028">
        <v>61</v>
      </c>
      <c r="U1028">
        <v>21</v>
      </c>
      <c r="V1028">
        <v>58</v>
      </c>
      <c r="W1028">
        <v>295</v>
      </c>
      <c r="X1028">
        <v>135</v>
      </c>
      <c r="Z1028">
        <v>306</v>
      </c>
      <c r="AA1028">
        <v>57</v>
      </c>
      <c r="AB1028">
        <v>436</v>
      </c>
      <c r="AC1028">
        <v>757</v>
      </c>
      <c r="AD1028">
        <v>37</v>
      </c>
      <c r="AE1028">
        <v>318</v>
      </c>
      <c r="AF1028">
        <v>730</v>
      </c>
      <c r="AG1028">
        <v>930</v>
      </c>
      <c r="AH1028">
        <v>209</v>
      </c>
      <c r="AI1028">
        <v>711</v>
      </c>
      <c r="AJ1028">
        <v>86</v>
      </c>
      <c r="AK1028">
        <v>1455</v>
      </c>
      <c r="AL1028">
        <v>1103</v>
      </c>
      <c r="AM1028">
        <v>13</v>
      </c>
      <c r="AN1028">
        <v>28</v>
      </c>
      <c r="AO1028">
        <v>156</v>
      </c>
      <c r="AP1028">
        <v>33</v>
      </c>
      <c r="AQ1028">
        <v>272</v>
      </c>
      <c r="AR1028">
        <v>189</v>
      </c>
      <c r="AS1028">
        <v>1828</v>
      </c>
      <c r="AT1028">
        <v>220</v>
      </c>
      <c r="AU1028">
        <v>2226</v>
      </c>
      <c r="AV1028">
        <v>255</v>
      </c>
      <c r="AW1028">
        <v>295</v>
      </c>
      <c r="AX1028">
        <v>91</v>
      </c>
      <c r="AY1028">
        <v>110</v>
      </c>
      <c r="AZ1028">
        <v>388</v>
      </c>
    </row>
    <row r="1029" spans="1:52">
      <c r="A1029" t="str">
        <f t="shared" si="83"/>
        <v>2018</v>
      </c>
      <c r="B1029" t="str">
        <f t="shared" si="84"/>
        <v>October</v>
      </c>
      <c r="C1029" s="2">
        <v>43396</v>
      </c>
      <c r="D1029" s="1" t="str">
        <f t="shared" si="80"/>
        <v>OK</v>
      </c>
      <c r="E1029">
        <f t="shared" si="81"/>
        <v>1</v>
      </c>
      <c r="F1029">
        <f t="shared" si="82"/>
        <v>0</v>
      </c>
      <c r="G1029" s="13">
        <v>43396</v>
      </c>
      <c r="H1029">
        <v>17</v>
      </c>
      <c r="I1029">
        <v>457</v>
      </c>
      <c r="J1029">
        <v>363</v>
      </c>
      <c r="K1029">
        <v>325</v>
      </c>
      <c r="L1029">
        <v>480</v>
      </c>
      <c r="M1029">
        <v>108</v>
      </c>
      <c r="O1029">
        <v>45</v>
      </c>
      <c r="P1029">
        <v>787</v>
      </c>
      <c r="Q1029">
        <v>535</v>
      </c>
      <c r="R1029">
        <v>112</v>
      </c>
      <c r="S1029">
        <v>300</v>
      </c>
      <c r="T1029">
        <v>95</v>
      </c>
      <c r="U1029">
        <v>62</v>
      </c>
      <c r="V1029">
        <v>205</v>
      </c>
      <c r="W1029">
        <v>691</v>
      </c>
      <c r="X1029">
        <v>142</v>
      </c>
      <c r="Z1029">
        <v>401</v>
      </c>
      <c r="AA1029">
        <v>25</v>
      </c>
      <c r="AB1029">
        <v>653</v>
      </c>
      <c r="AC1029">
        <v>419</v>
      </c>
      <c r="AD1029">
        <v>41</v>
      </c>
      <c r="AE1029">
        <v>741</v>
      </c>
      <c r="AF1029">
        <v>1369</v>
      </c>
      <c r="AG1029">
        <v>911</v>
      </c>
      <c r="AH1029">
        <v>178</v>
      </c>
      <c r="AI1029">
        <v>322</v>
      </c>
      <c r="AJ1029">
        <v>125</v>
      </c>
      <c r="AK1029">
        <v>1335</v>
      </c>
      <c r="AL1029">
        <v>1195</v>
      </c>
      <c r="AM1029">
        <v>15</v>
      </c>
      <c r="AN1029">
        <v>26</v>
      </c>
      <c r="AO1029">
        <v>290</v>
      </c>
      <c r="AP1029">
        <v>62</v>
      </c>
      <c r="AQ1029">
        <v>248</v>
      </c>
      <c r="AR1029">
        <v>516</v>
      </c>
      <c r="AS1029">
        <v>1642</v>
      </c>
      <c r="AT1029">
        <v>245</v>
      </c>
      <c r="AU1029">
        <v>1991</v>
      </c>
      <c r="AV1029">
        <v>94</v>
      </c>
      <c r="AW1029">
        <v>155</v>
      </c>
      <c r="AX1029">
        <v>187</v>
      </c>
      <c r="AY1029">
        <v>183</v>
      </c>
      <c r="AZ1029">
        <v>224</v>
      </c>
    </row>
    <row r="1030" spans="1:52">
      <c r="A1030" t="str">
        <f t="shared" si="83"/>
        <v>2018</v>
      </c>
      <c r="B1030" t="str">
        <f t="shared" si="84"/>
        <v>October</v>
      </c>
      <c r="C1030" s="2">
        <v>43397</v>
      </c>
      <c r="D1030" s="1" t="str">
        <f t="shared" si="80"/>
        <v>OK</v>
      </c>
      <c r="E1030">
        <f t="shared" si="81"/>
        <v>1</v>
      </c>
      <c r="F1030">
        <f t="shared" si="82"/>
        <v>0</v>
      </c>
      <c r="G1030" s="13">
        <v>43397</v>
      </c>
      <c r="H1030">
        <v>27</v>
      </c>
      <c r="I1030">
        <v>422</v>
      </c>
      <c r="J1030">
        <v>371</v>
      </c>
      <c r="K1030">
        <v>350</v>
      </c>
      <c r="L1030">
        <v>451</v>
      </c>
      <c r="M1030">
        <v>110</v>
      </c>
      <c r="O1030">
        <v>40</v>
      </c>
      <c r="P1030">
        <v>886</v>
      </c>
      <c r="Q1030">
        <v>536</v>
      </c>
      <c r="R1030">
        <v>120</v>
      </c>
      <c r="S1030">
        <v>319</v>
      </c>
      <c r="T1030">
        <v>90</v>
      </c>
      <c r="U1030">
        <v>58</v>
      </c>
      <c r="V1030">
        <v>203</v>
      </c>
      <c r="W1030">
        <v>705</v>
      </c>
      <c r="X1030">
        <v>136</v>
      </c>
      <c r="Z1030">
        <v>408</v>
      </c>
      <c r="AA1030">
        <v>8</v>
      </c>
      <c r="AB1030">
        <v>677</v>
      </c>
      <c r="AC1030">
        <v>415</v>
      </c>
      <c r="AD1030">
        <v>24</v>
      </c>
      <c r="AE1030">
        <v>728</v>
      </c>
      <c r="AF1030">
        <v>1356</v>
      </c>
      <c r="AG1030">
        <v>860</v>
      </c>
      <c r="AH1030">
        <v>166</v>
      </c>
      <c r="AI1030">
        <v>320</v>
      </c>
      <c r="AJ1030">
        <v>136</v>
      </c>
      <c r="AK1030">
        <v>1194</v>
      </c>
      <c r="AL1030">
        <v>1237</v>
      </c>
      <c r="AM1030">
        <v>13</v>
      </c>
      <c r="AN1030">
        <v>40</v>
      </c>
      <c r="AO1030">
        <v>280</v>
      </c>
      <c r="AP1030">
        <v>52</v>
      </c>
      <c r="AQ1030">
        <v>270</v>
      </c>
      <c r="AR1030">
        <v>541</v>
      </c>
      <c r="AS1030">
        <v>1596</v>
      </c>
      <c r="AT1030">
        <v>289</v>
      </c>
      <c r="AU1030">
        <v>1650</v>
      </c>
      <c r="AV1030">
        <v>99</v>
      </c>
      <c r="AW1030">
        <v>162</v>
      </c>
      <c r="AX1030">
        <v>177</v>
      </c>
      <c r="AY1030">
        <v>214</v>
      </c>
      <c r="AZ1030">
        <v>261</v>
      </c>
    </row>
    <row r="1031" spans="1:52">
      <c r="A1031" t="str">
        <f t="shared" si="83"/>
        <v>2018</v>
      </c>
      <c r="B1031" t="str">
        <f t="shared" si="84"/>
        <v>October</v>
      </c>
      <c r="C1031" s="2">
        <v>43398</v>
      </c>
      <c r="D1031" s="1" t="str">
        <f t="shared" si="80"/>
        <v>OK</v>
      </c>
      <c r="E1031">
        <f t="shared" si="81"/>
        <v>1</v>
      </c>
      <c r="F1031">
        <f t="shared" si="82"/>
        <v>0</v>
      </c>
      <c r="G1031" s="13">
        <v>43398</v>
      </c>
      <c r="H1031">
        <v>9</v>
      </c>
      <c r="I1031">
        <v>470</v>
      </c>
      <c r="J1031">
        <v>342</v>
      </c>
      <c r="K1031">
        <v>340</v>
      </c>
      <c r="L1031">
        <v>446</v>
      </c>
      <c r="M1031">
        <v>115</v>
      </c>
      <c r="O1031">
        <v>22</v>
      </c>
      <c r="P1031">
        <v>824</v>
      </c>
      <c r="Q1031">
        <v>535</v>
      </c>
      <c r="R1031">
        <v>121</v>
      </c>
      <c r="S1031">
        <v>330</v>
      </c>
      <c r="T1031">
        <v>109</v>
      </c>
      <c r="U1031">
        <v>59</v>
      </c>
      <c r="V1031">
        <v>237</v>
      </c>
      <c r="W1031">
        <v>694</v>
      </c>
      <c r="X1031">
        <v>136</v>
      </c>
      <c r="Z1031">
        <v>382</v>
      </c>
      <c r="AA1031">
        <v>25</v>
      </c>
      <c r="AB1031">
        <v>588</v>
      </c>
      <c r="AC1031">
        <v>371</v>
      </c>
      <c r="AD1031">
        <v>29</v>
      </c>
      <c r="AE1031">
        <v>674</v>
      </c>
      <c r="AF1031">
        <v>1324</v>
      </c>
      <c r="AG1031">
        <v>884</v>
      </c>
      <c r="AH1031">
        <v>149</v>
      </c>
      <c r="AI1031">
        <v>274</v>
      </c>
      <c r="AJ1031">
        <v>126</v>
      </c>
      <c r="AK1031">
        <v>1145</v>
      </c>
      <c r="AL1031">
        <v>1210</v>
      </c>
      <c r="AM1031">
        <v>16</v>
      </c>
      <c r="AN1031">
        <v>42</v>
      </c>
      <c r="AO1031">
        <v>267</v>
      </c>
      <c r="AP1031">
        <v>50</v>
      </c>
      <c r="AQ1031">
        <v>233</v>
      </c>
      <c r="AR1031">
        <v>558</v>
      </c>
      <c r="AS1031">
        <v>1470</v>
      </c>
      <c r="AT1031">
        <v>237</v>
      </c>
      <c r="AU1031">
        <v>773</v>
      </c>
      <c r="AV1031">
        <v>103</v>
      </c>
      <c r="AW1031">
        <v>152</v>
      </c>
      <c r="AX1031">
        <v>208</v>
      </c>
      <c r="AY1031">
        <v>206</v>
      </c>
      <c r="AZ1031">
        <v>212</v>
      </c>
    </row>
    <row r="1032" spans="1:52">
      <c r="A1032" t="str">
        <f t="shared" si="83"/>
        <v>2018</v>
      </c>
      <c r="B1032" t="str">
        <f t="shared" si="84"/>
        <v>October</v>
      </c>
      <c r="C1032" s="2">
        <v>43399</v>
      </c>
      <c r="D1032" s="1" t="str">
        <f t="shared" si="80"/>
        <v>OK</v>
      </c>
      <c r="E1032">
        <f t="shared" si="81"/>
        <v>1</v>
      </c>
      <c r="F1032">
        <f t="shared" si="82"/>
        <v>0</v>
      </c>
      <c r="G1032" s="13">
        <v>43399</v>
      </c>
      <c r="H1032">
        <v>29</v>
      </c>
      <c r="I1032">
        <v>753</v>
      </c>
      <c r="J1032">
        <v>286</v>
      </c>
      <c r="K1032">
        <v>278</v>
      </c>
      <c r="L1032">
        <v>443</v>
      </c>
      <c r="M1032">
        <v>94</v>
      </c>
      <c r="O1032">
        <v>31</v>
      </c>
      <c r="P1032">
        <v>716</v>
      </c>
      <c r="Q1032">
        <v>739</v>
      </c>
      <c r="R1032">
        <v>99</v>
      </c>
      <c r="S1032">
        <v>312</v>
      </c>
      <c r="T1032">
        <v>81</v>
      </c>
      <c r="U1032">
        <v>55</v>
      </c>
      <c r="V1032">
        <v>238</v>
      </c>
      <c r="W1032">
        <v>579</v>
      </c>
      <c r="X1032">
        <v>127</v>
      </c>
      <c r="Z1032">
        <v>363</v>
      </c>
      <c r="AA1032">
        <v>18</v>
      </c>
      <c r="AB1032">
        <v>836</v>
      </c>
      <c r="AC1032">
        <v>314</v>
      </c>
      <c r="AD1032">
        <v>28</v>
      </c>
      <c r="AE1032">
        <v>1004</v>
      </c>
      <c r="AF1032">
        <v>1149</v>
      </c>
      <c r="AG1032">
        <v>681</v>
      </c>
      <c r="AH1032">
        <v>131</v>
      </c>
      <c r="AI1032">
        <v>261</v>
      </c>
      <c r="AJ1032">
        <v>230</v>
      </c>
      <c r="AK1032">
        <v>1016</v>
      </c>
      <c r="AL1032">
        <v>1623</v>
      </c>
      <c r="AM1032">
        <v>16</v>
      </c>
      <c r="AN1032">
        <v>40</v>
      </c>
      <c r="AO1032">
        <v>229</v>
      </c>
      <c r="AP1032">
        <v>36</v>
      </c>
      <c r="AQ1032">
        <v>209</v>
      </c>
      <c r="AR1032">
        <v>506</v>
      </c>
      <c r="AS1032">
        <v>1355</v>
      </c>
      <c r="AT1032">
        <v>190</v>
      </c>
      <c r="AU1032">
        <v>1905</v>
      </c>
      <c r="AV1032">
        <v>98</v>
      </c>
      <c r="AW1032">
        <v>114</v>
      </c>
      <c r="AX1032">
        <v>198</v>
      </c>
      <c r="AY1032">
        <v>196</v>
      </c>
      <c r="AZ1032">
        <v>233</v>
      </c>
    </row>
    <row r="1033" spans="1:52">
      <c r="A1033" t="str">
        <f t="shared" si="83"/>
        <v>2018</v>
      </c>
      <c r="B1033" t="str">
        <f t="shared" si="84"/>
        <v>October</v>
      </c>
      <c r="C1033" s="2">
        <v>43400</v>
      </c>
      <c r="D1033" s="1" t="str">
        <f t="shared" si="80"/>
        <v>OK</v>
      </c>
      <c r="E1033">
        <f t="shared" si="81"/>
        <v>0</v>
      </c>
      <c r="F1033">
        <f t="shared" si="82"/>
        <v>1</v>
      </c>
      <c r="G1033" s="13">
        <v>43400</v>
      </c>
      <c r="H1033">
        <v>16</v>
      </c>
      <c r="I1033">
        <v>189</v>
      </c>
      <c r="J1033">
        <v>134</v>
      </c>
      <c r="K1033">
        <v>316</v>
      </c>
      <c r="L1033">
        <v>166</v>
      </c>
      <c r="M1033">
        <v>147</v>
      </c>
      <c r="O1033">
        <v>32</v>
      </c>
      <c r="P1033">
        <v>329</v>
      </c>
      <c r="Q1033">
        <v>261</v>
      </c>
      <c r="R1033">
        <v>75</v>
      </c>
      <c r="S1033">
        <v>213</v>
      </c>
      <c r="T1033">
        <v>71</v>
      </c>
      <c r="U1033">
        <v>45</v>
      </c>
      <c r="V1033">
        <v>71</v>
      </c>
      <c r="W1033">
        <v>318</v>
      </c>
      <c r="X1033">
        <v>177</v>
      </c>
      <c r="Z1033">
        <v>403</v>
      </c>
      <c r="AA1033">
        <v>22</v>
      </c>
      <c r="AB1033">
        <v>254</v>
      </c>
      <c r="AC1033">
        <v>539</v>
      </c>
      <c r="AD1033">
        <v>51</v>
      </c>
      <c r="AE1033">
        <v>181</v>
      </c>
      <c r="AF1033">
        <v>568</v>
      </c>
      <c r="AG1033">
        <v>808</v>
      </c>
      <c r="AH1033">
        <v>155</v>
      </c>
      <c r="AI1033">
        <v>241</v>
      </c>
      <c r="AJ1033">
        <v>129</v>
      </c>
      <c r="AK1033">
        <v>941</v>
      </c>
      <c r="AL1033">
        <v>763</v>
      </c>
      <c r="AM1033">
        <v>19</v>
      </c>
      <c r="AN1033">
        <v>23</v>
      </c>
      <c r="AO1033">
        <v>169</v>
      </c>
      <c r="AP1033">
        <v>32</v>
      </c>
      <c r="AQ1033">
        <v>193</v>
      </c>
      <c r="AR1033">
        <v>204</v>
      </c>
      <c r="AS1033">
        <v>1274</v>
      </c>
      <c r="AT1033">
        <v>143</v>
      </c>
      <c r="AU1033">
        <v>1275</v>
      </c>
      <c r="AV1033">
        <v>363</v>
      </c>
      <c r="AW1033">
        <v>282</v>
      </c>
      <c r="AX1033">
        <v>103</v>
      </c>
      <c r="AY1033">
        <v>106</v>
      </c>
      <c r="AZ1033">
        <v>224</v>
      </c>
    </row>
    <row r="1034" spans="1:52">
      <c r="A1034" t="str">
        <f t="shared" si="83"/>
        <v>2018</v>
      </c>
      <c r="B1034" t="str">
        <f t="shared" si="84"/>
        <v>October</v>
      </c>
      <c r="C1034" s="2">
        <v>43401</v>
      </c>
      <c r="D1034" s="1" t="str">
        <f t="shared" si="80"/>
        <v>OK</v>
      </c>
      <c r="E1034">
        <f t="shared" si="81"/>
        <v>0</v>
      </c>
      <c r="F1034">
        <f t="shared" si="82"/>
        <v>1</v>
      </c>
      <c r="G1034" s="13">
        <v>43401</v>
      </c>
      <c r="H1034">
        <v>23</v>
      </c>
      <c r="I1034">
        <v>255</v>
      </c>
      <c r="J1034">
        <v>122</v>
      </c>
      <c r="K1034">
        <v>313</v>
      </c>
      <c r="L1034">
        <v>145</v>
      </c>
      <c r="M1034">
        <v>96</v>
      </c>
      <c r="O1034">
        <v>24</v>
      </c>
      <c r="P1034">
        <v>309</v>
      </c>
      <c r="Q1034">
        <v>252</v>
      </c>
      <c r="R1034">
        <v>58</v>
      </c>
      <c r="S1034">
        <v>198</v>
      </c>
      <c r="T1034">
        <v>70</v>
      </c>
      <c r="U1034">
        <v>23</v>
      </c>
      <c r="V1034">
        <v>85</v>
      </c>
      <c r="W1034">
        <v>326</v>
      </c>
      <c r="X1034">
        <v>161</v>
      </c>
      <c r="Z1034">
        <v>336</v>
      </c>
      <c r="AA1034">
        <v>26</v>
      </c>
      <c r="AB1034">
        <v>272</v>
      </c>
      <c r="AC1034">
        <v>492</v>
      </c>
      <c r="AD1034">
        <v>19</v>
      </c>
      <c r="AE1034">
        <v>229</v>
      </c>
      <c r="AF1034">
        <v>641</v>
      </c>
      <c r="AG1034">
        <v>689</v>
      </c>
      <c r="AH1034">
        <v>118</v>
      </c>
      <c r="AI1034">
        <v>431</v>
      </c>
      <c r="AJ1034">
        <v>74</v>
      </c>
      <c r="AK1034">
        <v>710</v>
      </c>
      <c r="AL1034">
        <v>604</v>
      </c>
      <c r="AM1034">
        <v>11</v>
      </c>
      <c r="AN1034">
        <v>36</v>
      </c>
      <c r="AO1034">
        <v>179</v>
      </c>
      <c r="AP1034">
        <v>12</v>
      </c>
      <c r="AQ1034">
        <v>187</v>
      </c>
      <c r="AR1034">
        <v>166</v>
      </c>
      <c r="AS1034">
        <v>897</v>
      </c>
      <c r="AT1034">
        <v>151</v>
      </c>
      <c r="AU1034">
        <v>639</v>
      </c>
      <c r="AV1034">
        <v>227</v>
      </c>
      <c r="AW1034">
        <v>235</v>
      </c>
      <c r="AX1034">
        <v>95</v>
      </c>
      <c r="AY1034">
        <v>159</v>
      </c>
      <c r="AZ1034">
        <v>291</v>
      </c>
    </row>
    <row r="1035" spans="1:52">
      <c r="A1035" t="str">
        <f t="shared" si="83"/>
        <v>2018</v>
      </c>
      <c r="B1035" t="str">
        <f t="shared" si="84"/>
        <v>October</v>
      </c>
      <c r="C1035" s="2">
        <v>43402</v>
      </c>
      <c r="D1035" s="1" t="str">
        <f t="shared" si="80"/>
        <v>OK</v>
      </c>
      <c r="E1035">
        <f t="shared" si="81"/>
        <v>1</v>
      </c>
      <c r="F1035">
        <f t="shared" si="82"/>
        <v>0</v>
      </c>
      <c r="G1035" s="13">
        <v>43402</v>
      </c>
      <c r="H1035">
        <v>7</v>
      </c>
      <c r="I1035">
        <v>231</v>
      </c>
      <c r="J1035">
        <v>194</v>
      </c>
      <c r="K1035">
        <v>169</v>
      </c>
      <c r="L1035">
        <v>293</v>
      </c>
      <c r="M1035">
        <v>60</v>
      </c>
      <c r="O1035">
        <v>10</v>
      </c>
      <c r="P1035">
        <v>527</v>
      </c>
      <c r="Q1035">
        <v>283</v>
      </c>
      <c r="R1035">
        <v>77</v>
      </c>
      <c r="S1035">
        <v>222</v>
      </c>
      <c r="T1035">
        <v>61</v>
      </c>
      <c r="U1035">
        <v>46</v>
      </c>
      <c r="V1035">
        <v>187</v>
      </c>
      <c r="W1035">
        <v>435</v>
      </c>
      <c r="X1035">
        <v>105</v>
      </c>
      <c r="Z1035">
        <v>319</v>
      </c>
      <c r="AA1035">
        <v>4</v>
      </c>
      <c r="AB1035">
        <v>391</v>
      </c>
      <c r="AC1035">
        <v>178</v>
      </c>
      <c r="AD1035">
        <v>16</v>
      </c>
      <c r="AE1035">
        <v>474</v>
      </c>
      <c r="AF1035">
        <v>804</v>
      </c>
      <c r="AG1035">
        <v>495</v>
      </c>
      <c r="AH1035">
        <v>106</v>
      </c>
      <c r="AI1035">
        <v>150</v>
      </c>
      <c r="AJ1035">
        <v>161</v>
      </c>
      <c r="AK1035">
        <v>779</v>
      </c>
      <c r="AL1035">
        <v>708</v>
      </c>
      <c r="AM1035">
        <v>14</v>
      </c>
      <c r="AN1035">
        <v>41</v>
      </c>
      <c r="AO1035">
        <v>145</v>
      </c>
      <c r="AP1035">
        <v>22</v>
      </c>
      <c r="AQ1035">
        <v>109</v>
      </c>
      <c r="AR1035">
        <v>380</v>
      </c>
      <c r="AS1035">
        <v>928</v>
      </c>
      <c r="AT1035">
        <v>141</v>
      </c>
      <c r="AU1035">
        <v>451</v>
      </c>
      <c r="AV1035">
        <v>56</v>
      </c>
      <c r="AW1035">
        <v>48</v>
      </c>
      <c r="AX1035">
        <v>163</v>
      </c>
      <c r="AY1035">
        <v>114</v>
      </c>
      <c r="AZ1035">
        <v>113</v>
      </c>
    </row>
    <row r="1036" spans="1:52">
      <c r="A1036" t="str">
        <f t="shared" si="83"/>
        <v>2018</v>
      </c>
      <c r="B1036" t="str">
        <f t="shared" si="84"/>
        <v>October</v>
      </c>
      <c r="C1036" s="2">
        <v>43403</v>
      </c>
      <c r="D1036" s="1" t="str">
        <f t="shared" si="80"/>
        <v>OK</v>
      </c>
      <c r="E1036">
        <f t="shared" si="81"/>
        <v>1</v>
      </c>
      <c r="F1036">
        <f t="shared" si="82"/>
        <v>0</v>
      </c>
      <c r="G1036" s="13">
        <v>43403</v>
      </c>
      <c r="H1036">
        <v>1</v>
      </c>
      <c r="I1036">
        <v>307</v>
      </c>
      <c r="J1036">
        <v>227</v>
      </c>
      <c r="K1036">
        <v>166</v>
      </c>
      <c r="L1036">
        <v>273</v>
      </c>
      <c r="M1036">
        <v>68</v>
      </c>
      <c r="O1036">
        <v>9</v>
      </c>
      <c r="P1036">
        <v>532</v>
      </c>
      <c r="Q1036">
        <v>288</v>
      </c>
      <c r="R1036">
        <v>96</v>
      </c>
      <c r="S1036">
        <v>212</v>
      </c>
      <c r="T1036">
        <v>78</v>
      </c>
      <c r="U1036">
        <v>32</v>
      </c>
      <c r="V1036">
        <v>195</v>
      </c>
      <c r="W1036">
        <v>424</v>
      </c>
      <c r="X1036">
        <v>125</v>
      </c>
      <c r="Z1036">
        <v>353</v>
      </c>
      <c r="AA1036">
        <v>4</v>
      </c>
      <c r="AB1036">
        <v>335</v>
      </c>
      <c r="AC1036">
        <v>169</v>
      </c>
      <c r="AD1036">
        <v>22</v>
      </c>
      <c r="AE1036">
        <v>397</v>
      </c>
      <c r="AF1036">
        <v>708</v>
      </c>
      <c r="AG1036">
        <v>398</v>
      </c>
      <c r="AH1036">
        <v>77</v>
      </c>
      <c r="AI1036">
        <v>152</v>
      </c>
      <c r="AJ1036">
        <v>177</v>
      </c>
      <c r="AK1036">
        <v>709</v>
      </c>
      <c r="AL1036">
        <v>659</v>
      </c>
      <c r="AM1036">
        <v>3</v>
      </c>
      <c r="AN1036">
        <v>35</v>
      </c>
      <c r="AO1036">
        <v>117</v>
      </c>
      <c r="AP1036">
        <v>34</v>
      </c>
      <c r="AQ1036">
        <v>117</v>
      </c>
      <c r="AR1036">
        <v>340</v>
      </c>
      <c r="AS1036">
        <v>859</v>
      </c>
      <c r="AT1036">
        <v>132</v>
      </c>
      <c r="AU1036">
        <v>393</v>
      </c>
      <c r="AV1036">
        <v>34</v>
      </c>
      <c r="AW1036">
        <v>60</v>
      </c>
      <c r="AX1036">
        <v>138</v>
      </c>
      <c r="AY1036">
        <v>122</v>
      </c>
      <c r="AZ1036">
        <v>98</v>
      </c>
    </row>
    <row r="1037" spans="1:52">
      <c r="A1037" t="str">
        <f t="shared" si="83"/>
        <v>2018</v>
      </c>
      <c r="B1037" t="str">
        <f t="shared" si="84"/>
        <v>October</v>
      </c>
      <c r="C1037" s="2">
        <v>43404</v>
      </c>
      <c r="D1037" s="1" t="str">
        <f t="shared" si="80"/>
        <v>OK</v>
      </c>
      <c r="E1037">
        <f t="shared" si="81"/>
        <v>1</v>
      </c>
      <c r="F1037">
        <f t="shared" si="82"/>
        <v>0</v>
      </c>
      <c r="G1037" s="13">
        <v>43404</v>
      </c>
      <c r="H1037">
        <v>13</v>
      </c>
      <c r="I1037">
        <v>409</v>
      </c>
      <c r="J1037">
        <v>350</v>
      </c>
      <c r="K1037">
        <v>334</v>
      </c>
      <c r="L1037">
        <v>484</v>
      </c>
      <c r="M1037">
        <v>157</v>
      </c>
      <c r="O1037">
        <v>28</v>
      </c>
      <c r="P1037">
        <v>848</v>
      </c>
      <c r="Q1037">
        <v>548</v>
      </c>
      <c r="R1037">
        <v>95</v>
      </c>
      <c r="S1037">
        <v>347</v>
      </c>
      <c r="T1037">
        <v>96</v>
      </c>
      <c r="U1037">
        <v>59</v>
      </c>
      <c r="V1037">
        <v>251</v>
      </c>
      <c r="W1037">
        <v>752</v>
      </c>
      <c r="X1037">
        <v>157</v>
      </c>
      <c r="Z1037">
        <v>431</v>
      </c>
      <c r="AA1037">
        <v>15</v>
      </c>
      <c r="AB1037">
        <v>639</v>
      </c>
      <c r="AC1037">
        <v>435</v>
      </c>
      <c r="AD1037">
        <v>22</v>
      </c>
      <c r="AE1037">
        <v>718</v>
      </c>
      <c r="AF1037">
        <v>1464</v>
      </c>
      <c r="AG1037">
        <v>969</v>
      </c>
      <c r="AH1037">
        <v>161</v>
      </c>
      <c r="AI1037">
        <v>297</v>
      </c>
      <c r="AJ1037">
        <v>198</v>
      </c>
      <c r="AK1037">
        <v>1425</v>
      </c>
      <c r="AL1037">
        <v>1320</v>
      </c>
      <c r="AM1037">
        <v>17</v>
      </c>
      <c r="AN1037">
        <v>39</v>
      </c>
      <c r="AO1037">
        <v>289</v>
      </c>
      <c r="AP1037">
        <v>60</v>
      </c>
      <c r="AQ1037">
        <v>312</v>
      </c>
      <c r="AR1037">
        <v>585</v>
      </c>
      <c r="AS1037">
        <v>1773</v>
      </c>
      <c r="AT1037">
        <v>261</v>
      </c>
      <c r="AU1037">
        <v>815</v>
      </c>
      <c r="AV1037">
        <v>76</v>
      </c>
      <c r="AW1037">
        <v>180</v>
      </c>
      <c r="AX1037">
        <v>194</v>
      </c>
      <c r="AY1037">
        <v>174</v>
      </c>
      <c r="AZ1037">
        <v>248</v>
      </c>
    </row>
    <row r="1038" spans="1:52">
      <c r="A1038" t="str">
        <f t="shared" si="83"/>
        <v>2018</v>
      </c>
      <c r="B1038" t="str">
        <f t="shared" si="84"/>
        <v>November</v>
      </c>
      <c r="C1038" s="2">
        <v>43405</v>
      </c>
      <c r="D1038" s="1" t="str">
        <f t="shared" si="80"/>
        <v>OK</v>
      </c>
      <c r="E1038">
        <f t="shared" si="81"/>
        <v>1</v>
      </c>
      <c r="F1038">
        <f t="shared" si="82"/>
        <v>0</v>
      </c>
      <c r="G1038" s="13">
        <v>43405</v>
      </c>
      <c r="H1038">
        <v>4</v>
      </c>
      <c r="I1038">
        <v>307</v>
      </c>
      <c r="J1038">
        <v>255</v>
      </c>
      <c r="K1038">
        <v>143</v>
      </c>
      <c r="L1038">
        <v>283</v>
      </c>
      <c r="M1038">
        <v>74</v>
      </c>
      <c r="O1038">
        <v>14</v>
      </c>
      <c r="P1038">
        <v>559</v>
      </c>
      <c r="Q1038">
        <v>278</v>
      </c>
      <c r="R1038">
        <v>106</v>
      </c>
      <c r="S1038">
        <v>243</v>
      </c>
      <c r="T1038">
        <v>89</v>
      </c>
      <c r="U1038">
        <v>49</v>
      </c>
      <c r="V1038">
        <v>163</v>
      </c>
      <c r="W1038">
        <v>450</v>
      </c>
      <c r="X1038">
        <v>34</v>
      </c>
      <c r="Z1038">
        <v>361</v>
      </c>
      <c r="AA1038">
        <v>13</v>
      </c>
      <c r="AB1038">
        <v>401</v>
      </c>
      <c r="AC1038">
        <v>172</v>
      </c>
      <c r="AD1038">
        <v>18</v>
      </c>
      <c r="AE1038">
        <v>430</v>
      </c>
      <c r="AF1038">
        <v>774</v>
      </c>
      <c r="AG1038">
        <v>398</v>
      </c>
      <c r="AH1038">
        <v>114</v>
      </c>
      <c r="AI1038">
        <v>135</v>
      </c>
      <c r="AJ1038">
        <v>186</v>
      </c>
      <c r="AK1038">
        <v>764</v>
      </c>
      <c r="AL1038">
        <v>767</v>
      </c>
      <c r="AM1038">
        <v>14</v>
      </c>
      <c r="AN1038">
        <v>24</v>
      </c>
      <c r="AO1038">
        <v>144</v>
      </c>
      <c r="AP1038">
        <v>36</v>
      </c>
      <c r="AQ1038">
        <v>154</v>
      </c>
      <c r="AR1038">
        <v>355</v>
      </c>
      <c r="AS1038">
        <v>935</v>
      </c>
      <c r="AT1038">
        <v>107</v>
      </c>
      <c r="AU1038">
        <v>466</v>
      </c>
      <c r="AV1038">
        <v>30</v>
      </c>
      <c r="AW1038">
        <v>52</v>
      </c>
      <c r="AX1038">
        <v>197</v>
      </c>
      <c r="AY1038">
        <v>119</v>
      </c>
      <c r="AZ1038">
        <v>92</v>
      </c>
    </row>
    <row r="1039" spans="1:52">
      <c r="A1039" t="str">
        <f t="shared" si="83"/>
        <v>2018</v>
      </c>
      <c r="B1039" t="str">
        <f t="shared" si="84"/>
        <v>November</v>
      </c>
      <c r="C1039" s="2">
        <v>43406</v>
      </c>
      <c r="D1039" s="1" t="str">
        <f t="shared" si="80"/>
        <v>OK</v>
      </c>
      <c r="E1039">
        <f t="shared" si="81"/>
        <v>1</v>
      </c>
      <c r="F1039">
        <f t="shared" si="82"/>
        <v>0</v>
      </c>
      <c r="G1039" s="13">
        <v>43406</v>
      </c>
      <c r="H1039">
        <v>14</v>
      </c>
      <c r="I1039">
        <v>339</v>
      </c>
      <c r="J1039">
        <v>304</v>
      </c>
      <c r="K1039">
        <v>318</v>
      </c>
      <c r="L1039">
        <v>386</v>
      </c>
      <c r="M1039">
        <v>138</v>
      </c>
      <c r="O1039">
        <v>18</v>
      </c>
      <c r="P1039">
        <v>772</v>
      </c>
      <c r="Q1039">
        <v>473</v>
      </c>
      <c r="R1039">
        <v>93</v>
      </c>
      <c r="S1039">
        <v>301</v>
      </c>
      <c r="T1039">
        <v>105</v>
      </c>
      <c r="U1039">
        <v>55</v>
      </c>
      <c r="V1039">
        <v>199</v>
      </c>
      <c r="W1039">
        <v>619</v>
      </c>
      <c r="X1039">
        <v>267</v>
      </c>
      <c r="Z1039">
        <v>343</v>
      </c>
      <c r="AA1039">
        <v>12</v>
      </c>
      <c r="AB1039">
        <v>622</v>
      </c>
      <c r="AC1039">
        <v>339</v>
      </c>
      <c r="AD1039">
        <v>45</v>
      </c>
      <c r="AE1039">
        <v>651</v>
      </c>
      <c r="AF1039">
        <v>1179</v>
      </c>
      <c r="AG1039">
        <v>766</v>
      </c>
      <c r="AH1039">
        <v>166</v>
      </c>
      <c r="AI1039">
        <v>242</v>
      </c>
      <c r="AJ1039">
        <v>166</v>
      </c>
      <c r="AK1039">
        <v>1215</v>
      </c>
      <c r="AL1039">
        <v>1132</v>
      </c>
      <c r="AM1039">
        <v>17</v>
      </c>
      <c r="AN1039">
        <v>30</v>
      </c>
      <c r="AO1039">
        <v>234</v>
      </c>
      <c r="AP1039">
        <v>41</v>
      </c>
      <c r="AQ1039">
        <v>197</v>
      </c>
      <c r="AR1039">
        <v>448</v>
      </c>
      <c r="AS1039">
        <v>1497</v>
      </c>
      <c r="AT1039">
        <v>199</v>
      </c>
      <c r="AU1039">
        <v>830</v>
      </c>
      <c r="AV1039">
        <v>95</v>
      </c>
      <c r="AW1039">
        <v>158</v>
      </c>
      <c r="AX1039">
        <v>223</v>
      </c>
      <c r="AY1039">
        <v>194</v>
      </c>
      <c r="AZ1039">
        <v>186</v>
      </c>
    </row>
    <row r="1040" spans="1:52">
      <c r="A1040" t="str">
        <f t="shared" si="83"/>
        <v>2018</v>
      </c>
      <c r="B1040" t="str">
        <f t="shared" si="84"/>
        <v>November</v>
      </c>
      <c r="C1040" s="2">
        <v>43407</v>
      </c>
      <c r="D1040" s="1" t="str">
        <f t="shared" si="80"/>
        <v>OK</v>
      </c>
      <c r="E1040">
        <f t="shared" si="81"/>
        <v>0</v>
      </c>
      <c r="F1040">
        <f t="shared" si="82"/>
        <v>1</v>
      </c>
      <c r="G1040" s="13">
        <v>43407</v>
      </c>
      <c r="H1040">
        <v>1</v>
      </c>
      <c r="I1040">
        <v>98</v>
      </c>
      <c r="J1040">
        <v>102</v>
      </c>
      <c r="K1040">
        <v>312</v>
      </c>
      <c r="L1040">
        <v>126</v>
      </c>
      <c r="M1040">
        <v>136</v>
      </c>
      <c r="O1040">
        <v>24</v>
      </c>
      <c r="P1040">
        <v>324</v>
      </c>
      <c r="Q1040">
        <v>237</v>
      </c>
      <c r="R1040">
        <v>62</v>
      </c>
      <c r="S1040">
        <v>185</v>
      </c>
      <c r="T1040">
        <v>77</v>
      </c>
      <c r="U1040">
        <v>22</v>
      </c>
      <c r="V1040">
        <v>82</v>
      </c>
      <c r="W1040">
        <v>345</v>
      </c>
      <c r="X1040">
        <v>283</v>
      </c>
      <c r="Z1040">
        <v>386</v>
      </c>
      <c r="AA1040">
        <v>29</v>
      </c>
      <c r="AB1040">
        <v>212</v>
      </c>
      <c r="AC1040">
        <v>506</v>
      </c>
      <c r="AD1040">
        <v>25</v>
      </c>
      <c r="AE1040">
        <v>166</v>
      </c>
      <c r="AF1040">
        <v>558</v>
      </c>
      <c r="AG1040">
        <v>572</v>
      </c>
      <c r="AH1040">
        <v>149</v>
      </c>
      <c r="AI1040">
        <v>192</v>
      </c>
      <c r="AJ1040">
        <v>91</v>
      </c>
      <c r="AK1040">
        <v>880</v>
      </c>
      <c r="AL1040">
        <v>688</v>
      </c>
      <c r="AM1040">
        <v>5</v>
      </c>
      <c r="AN1040">
        <v>26</v>
      </c>
      <c r="AO1040">
        <v>130</v>
      </c>
      <c r="AP1040">
        <v>29</v>
      </c>
      <c r="AQ1040">
        <v>204</v>
      </c>
      <c r="AR1040">
        <v>208</v>
      </c>
      <c r="AS1040">
        <v>1055</v>
      </c>
      <c r="AT1040">
        <v>125</v>
      </c>
      <c r="AU1040">
        <v>530</v>
      </c>
      <c r="AV1040">
        <v>103</v>
      </c>
      <c r="AW1040">
        <v>293</v>
      </c>
      <c r="AX1040">
        <v>96</v>
      </c>
      <c r="AY1040">
        <v>107</v>
      </c>
      <c r="AZ1040">
        <v>180</v>
      </c>
    </row>
    <row r="1041" spans="1:52">
      <c r="A1041" t="str">
        <f t="shared" si="83"/>
        <v>2018</v>
      </c>
      <c r="B1041" t="str">
        <f t="shared" si="84"/>
        <v>November</v>
      </c>
      <c r="C1041" s="2">
        <v>43408</v>
      </c>
      <c r="D1041" s="1" t="str">
        <f t="shared" si="80"/>
        <v>OK</v>
      </c>
      <c r="E1041">
        <f t="shared" si="81"/>
        <v>0</v>
      </c>
      <c r="F1041">
        <f t="shared" si="82"/>
        <v>1</v>
      </c>
      <c r="G1041" s="13">
        <v>43408</v>
      </c>
      <c r="H1041">
        <v>35</v>
      </c>
      <c r="I1041">
        <v>223</v>
      </c>
      <c r="J1041">
        <v>132</v>
      </c>
      <c r="K1041">
        <v>287</v>
      </c>
      <c r="L1041">
        <v>156</v>
      </c>
      <c r="M1041">
        <v>123</v>
      </c>
      <c r="O1041">
        <v>27</v>
      </c>
      <c r="P1041">
        <v>298</v>
      </c>
      <c r="Q1041">
        <v>294</v>
      </c>
      <c r="R1041">
        <v>39</v>
      </c>
      <c r="S1041">
        <v>159</v>
      </c>
      <c r="T1041">
        <v>58</v>
      </c>
      <c r="U1041">
        <v>19</v>
      </c>
      <c r="V1041">
        <v>61</v>
      </c>
      <c r="W1041">
        <v>305</v>
      </c>
      <c r="X1041">
        <v>299</v>
      </c>
      <c r="Z1041">
        <v>334</v>
      </c>
      <c r="AA1041">
        <v>31</v>
      </c>
      <c r="AB1041">
        <v>353</v>
      </c>
      <c r="AC1041">
        <v>418</v>
      </c>
      <c r="AD1041">
        <v>29</v>
      </c>
      <c r="AE1041">
        <v>269</v>
      </c>
      <c r="AF1041">
        <v>637</v>
      </c>
      <c r="AG1041">
        <v>729</v>
      </c>
      <c r="AH1041">
        <v>125</v>
      </c>
      <c r="AI1041">
        <v>313</v>
      </c>
      <c r="AJ1041">
        <v>90</v>
      </c>
      <c r="AK1041">
        <v>910</v>
      </c>
      <c r="AL1041">
        <v>696</v>
      </c>
      <c r="AM1041">
        <v>8</v>
      </c>
      <c r="AN1041">
        <v>34</v>
      </c>
      <c r="AO1041">
        <v>168</v>
      </c>
      <c r="AP1041">
        <v>13</v>
      </c>
      <c r="AQ1041">
        <v>225</v>
      </c>
      <c r="AR1041">
        <v>173</v>
      </c>
      <c r="AS1041">
        <v>1131</v>
      </c>
      <c r="AT1041">
        <v>150</v>
      </c>
      <c r="AU1041">
        <v>644</v>
      </c>
      <c r="AV1041">
        <v>137</v>
      </c>
      <c r="AW1041">
        <v>284</v>
      </c>
      <c r="AX1041">
        <v>100</v>
      </c>
      <c r="AY1041">
        <v>71</v>
      </c>
      <c r="AZ1041">
        <v>262</v>
      </c>
    </row>
    <row r="1042" spans="1:52">
      <c r="A1042" t="str">
        <f t="shared" si="83"/>
        <v>2018</v>
      </c>
      <c r="B1042" t="str">
        <f t="shared" si="84"/>
        <v>November</v>
      </c>
      <c r="C1042" s="2">
        <v>43409</v>
      </c>
      <c r="D1042" s="1" t="str">
        <f t="shared" si="80"/>
        <v>OK</v>
      </c>
      <c r="E1042">
        <f t="shared" si="81"/>
        <v>1</v>
      </c>
      <c r="F1042">
        <f t="shared" si="82"/>
        <v>0</v>
      </c>
      <c r="G1042" s="13">
        <v>43409</v>
      </c>
      <c r="H1042">
        <v>16</v>
      </c>
      <c r="I1042">
        <v>447</v>
      </c>
      <c r="J1042">
        <v>338</v>
      </c>
      <c r="K1042">
        <v>236</v>
      </c>
      <c r="L1042">
        <v>432</v>
      </c>
      <c r="M1042">
        <v>102</v>
      </c>
      <c r="O1042">
        <v>16</v>
      </c>
      <c r="P1042">
        <v>805</v>
      </c>
      <c r="Q1042">
        <v>482</v>
      </c>
      <c r="R1042">
        <v>103</v>
      </c>
      <c r="S1042">
        <v>284</v>
      </c>
      <c r="T1042">
        <v>79</v>
      </c>
      <c r="U1042">
        <v>59</v>
      </c>
      <c r="V1042">
        <v>229</v>
      </c>
      <c r="W1042">
        <v>570</v>
      </c>
      <c r="X1042">
        <v>249</v>
      </c>
      <c r="Z1042">
        <v>335</v>
      </c>
      <c r="AA1042">
        <v>13</v>
      </c>
      <c r="AB1042">
        <v>616</v>
      </c>
      <c r="AC1042">
        <v>290</v>
      </c>
      <c r="AD1042">
        <v>37</v>
      </c>
      <c r="AE1042">
        <v>649</v>
      </c>
      <c r="AF1042">
        <v>1276</v>
      </c>
      <c r="AG1042">
        <v>715</v>
      </c>
      <c r="AH1042">
        <v>212</v>
      </c>
      <c r="AI1042">
        <v>205</v>
      </c>
      <c r="AJ1042">
        <v>178</v>
      </c>
      <c r="AK1042">
        <v>1092</v>
      </c>
      <c r="AL1042">
        <v>975</v>
      </c>
      <c r="AM1042">
        <v>18</v>
      </c>
      <c r="AN1042">
        <v>33</v>
      </c>
      <c r="AO1042">
        <v>246</v>
      </c>
      <c r="AP1042">
        <v>55</v>
      </c>
      <c r="AQ1042">
        <v>204</v>
      </c>
      <c r="AR1042">
        <v>515</v>
      </c>
      <c r="AS1042">
        <v>1318</v>
      </c>
      <c r="AT1042">
        <v>242</v>
      </c>
      <c r="AU1042">
        <v>640</v>
      </c>
      <c r="AV1042">
        <v>102</v>
      </c>
      <c r="AW1042">
        <v>112</v>
      </c>
      <c r="AX1042">
        <v>192</v>
      </c>
      <c r="AY1042">
        <v>165</v>
      </c>
      <c r="AZ1042">
        <v>207</v>
      </c>
    </row>
    <row r="1043" spans="1:52">
      <c r="A1043" t="str">
        <f t="shared" si="83"/>
        <v>2018</v>
      </c>
      <c r="B1043" t="str">
        <f t="shared" si="84"/>
        <v>November</v>
      </c>
      <c r="C1043" s="2">
        <v>43410</v>
      </c>
      <c r="D1043" s="1" t="str">
        <f t="shared" si="80"/>
        <v>OK</v>
      </c>
      <c r="E1043">
        <f t="shared" si="81"/>
        <v>1</v>
      </c>
      <c r="F1043">
        <f t="shared" si="82"/>
        <v>0</v>
      </c>
      <c r="G1043" s="13">
        <v>43410</v>
      </c>
      <c r="H1043">
        <v>7</v>
      </c>
      <c r="I1043">
        <v>483</v>
      </c>
      <c r="J1043">
        <v>400</v>
      </c>
      <c r="K1043">
        <v>334</v>
      </c>
      <c r="L1043">
        <v>447</v>
      </c>
      <c r="M1043">
        <v>126</v>
      </c>
      <c r="O1043">
        <v>20</v>
      </c>
      <c r="P1043">
        <v>872</v>
      </c>
      <c r="Q1043">
        <v>545</v>
      </c>
      <c r="R1043">
        <v>139</v>
      </c>
      <c r="S1043">
        <v>336</v>
      </c>
      <c r="T1043">
        <v>96</v>
      </c>
      <c r="U1043">
        <v>70</v>
      </c>
      <c r="V1043">
        <v>262</v>
      </c>
      <c r="W1043">
        <v>703</v>
      </c>
      <c r="X1043">
        <v>304</v>
      </c>
      <c r="Z1043">
        <v>378</v>
      </c>
      <c r="AA1043">
        <v>10</v>
      </c>
      <c r="AB1043">
        <v>658</v>
      </c>
      <c r="AC1043">
        <v>501</v>
      </c>
      <c r="AD1043">
        <v>30</v>
      </c>
      <c r="AE1043">
        <v>718</v>
      </c>
      <c r="AF1043">
        <v>1441</v>
      </c>
      <c r="AG1043">
        <v>924</v>
      </c>
      <c r="AH1043">
        <v>153</v>
      </c>
      <c r="AI1043">
        <v>295</v>
      </c>
      <c r="AJ1043">
        <v>197</v>
      </c>
      <c r="AK1043">
        <v>1370</v>
      </c>
      <c r="AL1043">
        <v>1164</v>
      </c>
      <c r="AM1043">
        <v>11</v>
      </c>
      <c r="AN1043">
        <v>47</v>
      </c>
      <c r="AO1043">
        <v>272</v>
      </c>
      <c r="AP1043">
        <v>72</v>
      </c>
      <c r="AQ1043">
        <v>249</v>
      </c>
      <c r="AR1043">
        <v>553</v>
      </c>
      <c r="AS1043">
        <v>1742</v>
      </c>
      <c r="AT1043">
        <v>215</v>
      </c>
      <c r="AU1043">
        <v>702</v>
      </c>
      <c r="AV1043">
        <v>131</v>
      </c>
      <c r="AW1043">
        <v>219</v>
      </c>
      <c r="AX1043">
        <v>216</v>
      </c>
      <c r="AY1043">
        <v>158</v>
      </c>
      <c r="AZ1043">
        <v>239</v>
      </c>
    </row>
    <row r="1044" spans="1:52">
      <c r="A1044" t="str">
        <f t="shared" si="83"/>
        <v>2018</v>
      </c>
      <c r="B1044" t="str">
        <f t="shared" si="84"/>
        <v>November</v>
      </c>
      <c r="C1044" s="2">
        <v>43411</v>
      </c>
      <c r="D1044" s="1" t="str">
        <f t="shared" si="80"/>
        <v>OK</v>
      </c>
      <c r="E1044">
        <f t="shared" si="81"/>
        <v>1</v>
      </c>
      <c r="F1044">
        <f t="shared" si="82"/>
        <v>0</v>
      </c>
      <c r="G1044" s="13">
        <v>43411</v>
      </c>
      <c r="H1044">
        <v>8</v>
      </c>
      <c r="I1044">
        <v>508</v>
      </c>
      <c r="J1044">
        <v>366</v>
      </c>
      <c r="K1044">
        <v>382</v>
      </c>
      <c r="L1044">
        <v>503</v>
      </c>
      <c r="M1044">
        <v>138</v>
      </c>
      <c r="O1044">
        <v>31</v>
      </c>
      <c r="P1044">
        <v>891</v>
      </c>
      <c r="Q1044">
        <v>588</v>
      </c>
      <c r="R1044">
        <v>136</v>
      </c>
      <c r="S1044">
        <v>291</v>
      </c>
      <c r="T1044">
        <v>87</v>
      </c>
      <c r="U1044">
        <v>75</v>
      </c>
      <c r="V1044">
        <v>257</v>
      </c>
      <c r="W1044">
        <v>725</v>
      </c>
      <c r="X1044">
        <v>434</v>
      </c>
      <c r="Z1044">
        <v>399</v>
      </c>
      <c r="AA1044">
        <v>11</v>
      </c>
      <c r="AB1044">
        <v>688</v>
      </c>
      <c r="AC1044">
        <v>389</v>
      </c>
      <c r="AD1044">
        <v>24</v>
      </c>
      <c r="AE1044">
        <v>720</v>
      </c>
      <c r="AF1044">
        <v>1475</v>
      </c>
      <c r="AG1044">
        <v>948</v>
      </c>
      <c r="AH1044">
        <v>178</v>
      </c>
      <c r="AI1044">
        <v>294</v>
      </c>
      <c r="AJ1044">
        <v>157</v>
      </c>
      <c r="AK1044">
        <v>1423</v>
      </c>
      <c r="AL1044">
        <v>1305</v>
      </c>
      <c r="AM1044">
        <v>22</v>
      </c>
      <c r="AN1044">
        <v>33</v>
      </c>
      <c r="AO1044">
        <v>285</v>
      </c>
      <c r="AP1044">
        <v>50</v>
      </c>
      <c r="AQ1044">
        <v>258</v>
      </c>
      <c r="AR1044">
        <v>577</v>
      </c>
      <c r="AS1044">
        <v>1744</v>
      </c>
      <c r="AT1044">
        <v>256</v>
      </c>
      <c r="AU1044">
        <v>862</v>
      </c>
      <c r="AV1044">
        <v>132</v>
      </c>
      <c r="AW1044">
        <v>182</v>
      </c>
      <c r="AX1044">
        <v>201</v>
      </c>
      <c r="AY1044">
        <v>180</v>
      </c>
      <c r="AZ1044">
        <v>277</v>
      </c>
    </row>
    <row r="1045" spans="1:52">
      <c r="A1045" t="str">
        <f t="shared" si="83"/>
        <v>2018</v>
      </c>
      <c r="B1045" t="str">
        <f t="shared" si="84"/>
        <v>November</v>
      </c>
      <c r="C1045" s="2">
        <v>43412</v>
      </c>
      <c r="D1045" s="1" t="str">
        <f t="shared" si="80"/>
        <v>OK</v>
      </c>
      <c r="E1045">
        <f t="shared" si="81"/>
        <v>1</v>
      </c>
      <c r="F1045">
        <f t="shared" si="82"/>
        <v>0</v>
      </c>
      <c r="G1045" s="13">
        <v>43412</v>
      </c>
      <c r="H1045">
        <v>8</v>
      </c>
      <c r="I1045">
        <v>377</v>
      </c>
      <c r="J1045">
        <v>317</v>
      </c>
      <c r="K1045">
        <v>293</v>
      </c>
      <c r="L1045">
        <v>408</v>
      </c>
      <c r="M1045">
        <v>102</v>
      </c>
      <c r="O1045">
        <v>17</v>
      </c>
      <c r="P1045">
        <v>701</v>
      </c>
      <c r="Q1045">
        <v>430</v>
      </c>
      <c r="R1045">
        <v>103</v>
      </c>
      <c r="S1045">
        <v>308</v>
      </c>
      <c r="T1045">
        <v>75</v>
      </c>
      <c r="U1045">
        <v>48</v>
      </c>
      <c r="V1045">
        <v>215</v>
      </c>
      <c r="W1045">
        <v>599</v>
      </c>
      <c r="X1045">
        <v>255</v>
      </c>
      <c r="Z1045">
        <v>388</v>
      </c>
      <c r="AA1045">
        <v>13</v>
      </c>
      <c r="AB1045">
        <v>487</v>
      </c>
      <c r="AC1045">
        <v>325</v>
      </c>
      <c r="AD1045">
        <v>28</v>
      </c>
      <c r="AE1045">
        <v>548</v>
      </c>
      <c r="AF1045">
        <v>1028</v>
      </c>
      <c r="AG1045">
        <v>653</v>
      </c>
      <c r="AH1045">
        <v>147</v>
      </c>
      <c r="AI1045">
        <v>221</v>
      </c>
      <c r="AJ1045">
        <v>116</v>
      </c>
      <c r="AK1045">
        <v>1035</v>
      </c>
      <c r="AL1045">
        <v>960</v>
      </c>
      <c r="AM1045">
        <v>8</v>
      </c>
      <c r="AN1045">
        <v>42</v>
      </c>
      <c r="AO1045">
        <v>203</v>
      </c>
      <c r="AP1045">
        <v>39</v>
      </c>
      <c r="AQ1045">
        <v>208</v>
      </c>
      <c r="AR1045">
        <v>442</v>
      </c>
      <c r="AS1045">
        <v>1316</v>
      </c>
      <c r="AT1045">
        <v>186</v>
      </c>
      <c r="AU1045">
        <v>572</v>
      </c>
      <c r="AV1045">
        <v>75</v>
      </c>
      <c r="AW1045">
        <v>130</v>
      </c>
      <c r="AX1045">
        <v>212</v>
      </c>
      <c r="AY1045">
        <v>121</v>
      </c>
      <c r="AZ1045">
        <v>170</v>
      </c>
    </row>
    <row r="1046" spans="1:52">
      <c r="A1046" t="str">
        <f t="shared" si="83"/>
        <v>2018</v>
      </c>
      <c r="B1046" t="str">
        <f t="shared" si="84"/>
        <v>November</v>
      </c>
      <c r="C1046" s="2">
        <v>43413</v>
      </c>
      <c r="D1046" s="1" t="str">
        <f t="shared" si="80"/>
        <v>OK</v>
      </c>
      <c r="E1046">
        <f t="shared" si="81"/>
        <v>1</v>
      </c>
      <c r="F1046">
        <f t="shared" si="82"/>
        <v>0</v>
      </c>
      <c r="G1046" s="13">
        <v>43413</v>
      </c>
      <c r="H1046">
        <v>22</v>
      </c>
      <c r="I1046">
        <v>371</v>
      </c>
      <c r="J1046">
        <v>266</v>
      </c>
      <c r="K1046">
        <v>277</v>
      </c>
      <c r="L1046">
        <v>382</v>
      </c>
      <c r="M1046">
        <v>104</v>
      </c>
      <c r="O1046">
        <v>17</v>
      </c>
      <c r="P1046">
        <v>711</v>
      </c>
      <c r="Q1046">
        <v>420</v>
      </c>
      <c r="R1046">
        <v>107</v>
      </c>
      <c r="S1046">
        <v>320</v>
      </c>
      <c r="T1046">
        <v>104</v>
      </c>
      <c r="U1046">
        <v>48</v>
      </c>
      <c r="V1046">
        <v>214</v>
      </c>
      <c r="W1046">
        <v>594</v>
      </c>
      <c r="X1046">
        <v>294</v>
      </c>
      <c r="Z1046">
        <v>346</v>
      </c>
      <c r="AA1046">
        <v>15</v>
      </c>
      <c r="AB1046">
        <v>488</v>
      </c>
      <c r="AC1046">
        <v>307</v>
      </c>
      <c r="AD1046">
        <v>23</v>
      </c>
      <c r="AE1046">
        <v>576</v>
      </c>
      <c r="AF1046">
        <v>1073</v>
      </c>
      <c r="AG1046">
        <v>660</v>
      </c>
      <c r="AH1046">
        <v>136</v>
      </c>
      <c r="AI1046">
        <v>271</v>
      </c>
      <c r="AJ1046">
        <v>182</v>
      </c>
      <c r="AK1046">
        <v>974</v>
      </c>
      <c r="AL1046">
        <v>997</v>
      </c>
      <c r="AM1046">
        <v>14</v>
      </c>
      <c r="AN1046">
        <v>41</v>
      </c>
      <c r="AO1046">
        <v>238</v>
      </c>
      <c r="AP1046">
        <v>38</v>
      </c>
      <c r="AQ1046">
        <v>187</v>
      </c>
      <c r="AR1046">
        <v>484</v>
      </c>
      <c r="AS1046">
        <v>1289</v>
      </c>
      <c r="AT1046">
        <v>202</v>
      </c>
      <c r="AU1046">
        <v>622</v>
      </c>
      <c r="AV1046">
        <v>89</v>
      </c>
      <c r="AW1046">
        <v>148</v>
      </c>
      <c r="AX1046">
        <v>207</v>
      </c>
      <c r="AY1046">
        <v>144</v>
      </c>
      <c r="AZ1046">
        <v>148</v>
      </c>
    </row>
    <row r="1047" spans="1:52">
      <c r="A1047" t="str">
        <f t="shared" si="83"/>
        <v>2018</v>
      </c>
      <c r="B1047" t="str">
        <f t="shared" si="84"/>
        <v>November</v>
      </c>
      <c r="C1047" s="2">
        <v>43414</v>
      </c>
      <c r="D1047" s="1" t="str">
        <f t="shared" si="80"/>
        <v>OK</v>
      </c>
      <c r="E1047">
        <f t="shared" si="81"/>
        <v>0</v>
      </c>
      <c r="F1047">
        <f t="shared" si="82"/>
        <v>1</v>
      </c>
      <c r="G1047" s="13">
        <v>43414</v>
      </c>
      <c r="H1047">
        <v>29</v>
      </c>
      <c r="I1047">
        <v>160</v>
      </c>
      <c r="J1047">
        <v>105</v>
      </c>
      <c r="K1047">
        <v>383</v>
      </c>
      <c r="L1047">
        <v>150</v>
      </c>
      <c r="M1047">
        <v>192</v>
      </c>
      <c r="O1047">
        <v>18</v>
      </c>
      <c r="P1047">
        <v>368</v>
      </c>
      <c r="Q1047">
        <v>425</v>
      </c>
      <c r="R1047">
        <v>49</v>
      </c>
      <c r="S1047">
        <v>203</v>
      </c>
      <c r="T1047">
        <v>79</v>
      </c>
      <c r="U1047">
        <v>56</v>
      </c>
      <c r="V1047">
        <v>111</v>
      </c>
      <c r="W1047">
        <v>281</v>
      </c>
      <c r="X1047">
        <v>362</v>
      </c>
      <c r="Z1047">
        <v>438</v>
      </c>
      <c r="AA1047">
        <v>51</v>
      </c>
      <c r="AB1047">
        <v>385</v>
      </c>
      <c r="AC1047">
        <v>633</v>
      </c>
      <c r="AD1047">
        <v>49</v>
      </c>
      <c r="AE1047">
        <v>337</v>
      </c>
      <c r="AF1047">
        <v>745</v>
      </c>
      <c r="AG1047">
        <v>877</v>
      </c>
      <c r="AH1047">
        <v>318</v>
      </c>
      <c r="AI1047">
        <v>369</v>
      </c>
      <c r="AJ1047">
        <v>221</v>
      </c>
      <c r="AK1047">
        <v>1257</v>
      </c>
      <c r="AL1047">
        <v>1275</v>
      </c>
      <c r="AM1047">
        <v>9</v>
      </c>
      <c r="AN1047">
        <v>26</v>
      </c>
      <c r="AO1047">
        <v>199</v>
      </c>
      <c r="AP1047">
        <v>47</v>
      </c>
      <c r="AQ1047">
        <v>213</v>
      </c>
      <c r="AR1047">
        <v>267</v>
      </c>
      <c r="AS1047">
        <v>1592</v>
      </c>
      <c r="AT1047">
        <v>160</v>
      </c>
      <c r="AU1047">
        <v>898</v>
      </c>
      <c r="AV1047">
        <v>218</v>
      </c>
      <c r="AW1047">
        <v>365</v>
      </c>
      <c r="AX1047">
        <v>93</v>
      </c>
      <c r="AY1047">
        <v>153</v>
      </c>
      <c r="AZ1047">
        <v>231</v>
      </c>
    </row>
    <row r="1048" spans="1:52">
      <c r="A1048" t="str">
        <f t="shared" si="83"/>
        <v>2018</v>
      </c>
      <c r="B1048" t="str">
        <f t="shared" si="84"/>
        <v>November</v>
      </c>
      <c r="C1048" s="2">
        <v>43415</v>
      </c>
      <c r="D1048" s="1" t="str">
        <f t="shared" si="80"/>
        <v>OK</v>
      </c>
      <c r="E1048">
        <f t="shared" si="81"/>
        <v>0</v>
      </c>
      <c r="F1048">
        <f t="shared" si="82"/>
        <v>1</v>
      </c>
      <c r="G1048" s="13">
        <v>43415</v>
      </c>
      <c r="H1048">
        <v>16</v>
      </c>
      <c r="I1048">
        <v>312</v>
      </c>
      <c r="J1048">
        <v>103</v>
      </c>
      <c r="K1048">
        <v>369</v>
      </c>
      <c r="L1048">
        <v>164</v>
      </c>
      <c r="M1048">
        <v>125</v>
      </c>
      <c r="O1048">
        <v>21</v>
      </c>
      <c r="P1048">
        <v>329</v>
      </c>
      <c r="Q1048">
        <v>346</v>
      </c>
      <c r="R1048">
        <v>49</v>
      </c>
      <c r="S1048">
        <v>172</v>
      </c>
      <c r="T1048">
        <v>67</v>
      </c>
      <c r="U1048">
        <v>25</v>
      </c>
      <c r="V1048">
        <v>73</v>
      </c>
      <c r="W1048">
        <v>324</v>
      </c>
      <c r="X1048">
        <v>347</v>
      </c>
      <c r="Z1048">
        <v>325</v>
      </c>
      <c r="AA1048">
        <v>31</v>
      </c>
      <c r="AB1048">
        <v>269</v>
      </c>
      <c r="AC1048">
        <v>613</v>
      </c>
      <c r="AD1048">
        <v>14</v>
      </c>
      <c r="AE1048">
        <v>248</v>
      </c>
      <c r="AF1048">
        <v>637</v>
      </c>
      <c r="AG1048">
        <v>845</v>
      </c>
      <c r="AH1048">
        <v>149</v>
      </c>
      <c r="AI1048">
        <v>484</v>
      </c>
      <c r="AJ1048">
        <v>130</v>
      </c>
      <c r="AK1048">
        <v>1010</v>
      </c>
      <c r="AL1048">
        <v>878</v>
      </c>
      <c r="AM1048">
        <v>12</v>
      </c>
      <c r="AN1048">
        <v>22</v>
      </c>
      <c r="AO1048">
        <v>168</v>
      </c>
      <c r="AP1048">
        <v>12</v>
      </c>
      <c r="AQ1048">
        <v>270</v>
      </c>
      <c r="AR1048">
        <v>183</v>
      </c>
      <c r="AS1048">
        <v>1222</v>
      </c>
      <c r="AT1048">
        <v>112</v>
      </c>
      <c r="AU1048">
        <v>813</v>
      </c>
      <c r="AV1048">
        <v>170</v>
      </c>
      <c r="AW1048">
        <v>346</v>
      </c>
      <c r="AX1048">
        <v>123</v>
      </c>
      <c r="AY1048">
        <v>97</v>
      </c>
      <c r="AZ1048">
        <v>292</v>
      </c>
    </row>
    <row r="1049" spans="1:52">
      <c r="A1049" t="str">
        <f t="shared" si="83"/>
        <v>2018</v>
      </c>
      <c r="B1049" t="str">
        <f t="shared" si="84"/>
        <v>November</v>
      </c>
      <c r="C1049" s="2">
        <v>43416</v>
      </c>
      <c r="D1049" s="1" t="str">
        <f t="shared" si="80"/>
        <v>OK</v>
      </c>
      <c r="E1049">
        <f t="shared" si="81"/>
        <v>1</v>
      </c>
      <c r="F1049">
        <f t="shared" si="82"/>
        <v>0</v>
      </c>
      <c r="G1049" s="13">
        <v>43416</v>
      </c>
      <c r="H1049">
        <v>11</v>
      </c>
      <c r="I1049">
        <v>407</v>
      </c>
      <c r="J1049">
        <v>105</v>
      </c>
      <c r="K1049">
        <v>284</v>
      </c>
      <c r="L1049">
        <v>423</v>
      </c>
      <c r="M1049">
        <v>96</v>
      </c>
      <c r="O1049">
        <v>24</v>
      </c>
      <c r="P1049">
        <v>749</v>
      </c>
      <c r="Q1049">
        <v>483</v>
      </c>
      <c r="R1049">
        <v>93</v>
      </c>
      <c r="S1049">
        <v>285</v>
      </c>
      <c r="T1049">
        <v>65</v>
      </c>
      <c r="U1049">
        <v>53</v>
      </c>
      <c r="V1049">
        <v>228</v>
      </c>
      <c r="W1049">
        <v>644</v>
      </c>
      <c r="X1049">
        <v>301</v>
      </c>
      <c r="Z1049">
        <v>287</v>
      </c>
      <c r="AA1049">
        <v>6</v>
      </c>
      <c r="AB1049">
        <v>690</v>
      </c>
      <c r="AC1049">
        <v>409</v>
      </c>
      <c r="AD1049">
        <v>46</v>
      </c>
      <c r="AE1049">
        <v>671</v>
      </c>
      <c r="AF1049">
        <v>1273</v>
      </c>
      <c r="AG1049">
        <v>795</v>
      </c>
      <c r="AH1049">
        <v>189</v>
      </c>
      <c r="AI1049">
        <v>387</v>
      </c>
      <c r="AJ1049">
        <v>194</v>
      </c>
      <c r="AK1049">
        <v>1260</v>
      </c>
      <c r="AL1049">
        <v>1146</v>
      </c>
      <c r="AM1049">
        <v>11</v>
      </c>
      <c r="AN1049">
        <v>51</v>
      </c>
      <c r="AO1049">
        <v>238</v>
      </c>
      <c r="AP1049">
        <v>35</v>
      </c>
      <c r="AQ1049">
        <v>229</v>
      </c>
      <c r="AR1049">
        <v>482</v>
      </c>
      <c r="AS1049">
        <v>1398</v>
      </c>
      <c r="AT1049">
        <v>228</v>
      </c>
      <c r="AU1049">
        <v>957</v>
      </c>
      <c r="AV1049">
        <v>172</v>
      </c>
      <c r="AW1049">
        <v>104</v>
      </c>
      <c r="AX1049">
        <v>193</v>
      </c>
      <c r="AY1049">
        <v>164</v>
      </c>
      <c r="AZ1049">
        <v>215</v>
      </c>
    </row>
    <row r="1050" spans="1:52">
      <c r="A1050" t="str">
        <f t="shared" si="83"/>
        <v>2018</v>
      </c>
      <c r="B1050" t="str">
        <f t="shared" si="84"/>
        <v>November</v>
      </c>
      <c r="C1050" s="2">
        <v>43417</v>
      </c>
      <c r="D1050" s="1" t="str">
        <f t="shared" si="80"/>
        <v>OK</v>
      </c>
      <c r="E1050">
        <f t="shared" si="81"/>
        <v>1</v>
      </c>
      <c r="F1050">
        <f t="shared" si="82"/>
        <v>0</v>
      </c>
      <c r="G1050" s="13">
        <v>43417</v>
      </c>
      <c r="H1050">
        <v>25</v>
      </c>
      <c r="I1050">
        <v>557</v>
      </c>
      <c r="J1050">
        <v>351</v>
      </c>
      <c r="K1050">
        <v>396</v>
      </c>
      <c r="L1050">
        <v>529</v>
      </c>
      <c r="M1050">
        <v>146</v>
      </c>
      <c r="O1050">
        <v>26</v>
      </c>
      <c r="P1050">
        <v>939</v>
      </c>
      <c r="Q1050">
        <v>614</v>
      </c>
      <c r="R1050">
        <v>121</v>
      </c>
      <c r="S1050">
        <v>326</v>
      </c>
      <c r="T1050">
        <v>87</v>
      </c>
      <c r="U1050">
        <v>55</v>
      </c>
      <c r="V1050">
        <v>283</v>
      </c>
      <c r="W1050">
        <v>783</v>
      </c>
      <c r="X1050">
        <v>345</v>
      </c>
      <c r="Z1050">
        <v>388</v>
      </c>
      <c r="AA1050">
        <v>16</v>
      </c>
      <c r="AB1050">
        <v>774</v>
      </c>
      <c r="AC1050">
        <v>451</v>
      </c>
      <c r="AD1050">
        <v>45</v>
      </c>
      <c r="AE1050">
        <v>902</v>
      </c>
      <c r="AF1050">
        <v>1520</v>
      </c>
      <c r="AG1050">
        <v>981</v>
      </c>
      <c r="AH1050">
        <v>160</v>
      </c>
      <c r="AI1050">
        <v>325</v>
      </c>
      <c r="AJ1050">
        <v>104</v>
      </c>
      <c r="AK1050">
        <v>1596</v>
      </c>
      <c r="AL1050">
        <v>1401</v>
      </c>
      <c r="AM1050">
        <v>16</v>
      </c>
      <c r="AN1050">
        <v>67</v>
      </c>
      <c r="AO1050">
        <v>279</v>
      </c>
      <c r="AP1050">
        <v>53</v>
      </c>
      <c r="AQ1050">
        <v>303</v>
      </c>
      <c r="AR1050">
        <v>544</v>
      </c>
      <c r="AS1050">
        <v>1916</v>
      </c>
      <c r="AT1050">
        <v>239</v>
      </c>
      <c r="AU1050">
        <v>1114</v>
      </c>
      <c r="AV1050">
        <v>127</v>
      </c>
      <c r="AW1050">
        <v>261</v>
      </c>
      <c r="AX1050">
        <v>245</v>
      </c>
      <c r="AY1050">
        <v>160</v>
      </c>
      <c r="AZ1050">
        <v>266</v>
      </c>
    </row>
    <row r="1051" spans="1:52">
      <c r="A1051" t="str">
        <f t="shared" si="83"/>
        <v>2018</v>
      </c>
      <c r="B1051" t="str">
        <f t="shared" si="84"/>
        <v>November</v>
      </c>
      <c r="C1051" s="2">
        <v>43418</v>
      </c>
      <c r="D1051" s="1" t="str">
        <f t="shared" si="80"/>
        <v>OK</v>
      </c>
      <c r="E1051">
        <f t="shared" si="81"/>
        <v>1</v>
      </c>
      <c r="F1051">
        <f t="shared" si="82"/>
        <v>0</v>
      </c>
      <c r="G1051" s="13">
        <v>43418</v>
      </c>
      <c r="H1051">
        <v>16</v>
      </c>
      <c r="I1051">
        <v>483</v>
      </c>
      <c r="J1051">
        <v>378</v>
      </c>
      <c r="K1051">
        <v>363</v>
      </c>
      <c r="L1051">
        <v>481</v>
      </c>
      <c r="M1051">
        <v>123</v>
      </c>
      <c r="O1051">
        <v>25</v>
      </c>
      <c r="P1051">
        <v>887</v>
      </c>
      <c r="Q1051">
        <v>539</v>
      </c>
      <c r="R1051">
        <v>122</v>
      </c>
      <c r="S1051">
        <v>377</v>
      </c>
      <c r="T1051">
        <v>112</v>
      </c>
      <c r="U1051">
        <v>67</v>
      </c>
      <c r="V1051">
        <v>256</v>
      </c>
      <c r="W1051">
        <v>730</v>
      </c>
      <c r="X1051">
        <v>432</v>
      </c>
      <c r="Z1051">
        <v>408</v>
      </c>
      <c r="AA1051">
        <v>13</v>
      </c>
      <c r="AB1051">
        <v>691</v>
      </c>
      <c r="AC1051">
        <v>370</v>
      </c>
      <c r="AD1051">
        <v>32</v>
      </c>
      <c r="AE1051">
        <v>883</v>
      </c>
      <c r="AF1051">
        <v>1464</v>
      </c>
      <c r="AG1051">
        <v>937</v>
      </c>
      <c r="AH1051">
        <v>197</v>
      </c>
      <c r="AI1051">
        <v>290</v>
      </c>
      <c r="AJ1051">
        <v>98</v>
      </c>
      <c r="AK1051">
        <v>1471</v>
      </c>
      <c r="AL1051">
        <v>1420</v>
      </c>
      <c r="AM1051">
        <v>18</v>
      </c>
      <c r="AN1051">
        <v>29</v>
      </c>
      <c r="AO1051">
        <v>271</v>
      </c>
      <c r="AP1051">
        <v>60</v>
      </c>
      <c r="AQ1051">
        <v>237</v>
      </c>
      <c r="AR1051">
        <v>525</v>
      </c>
      <c r="AS1051">
        <v>1727</v>
      </c>
      <c r="AT1051">
        <v>235</v>
      </c>
      <c r="AU1051">
        <v>1231</v>
      </c>
      <c r="AV1051">
        <v>91</v>
      </c>
      <c r="AW1051">
        <v>152</v>
      </c>
      <c r="AX1051">
        <v>225</v>
      </c>
      <c r="AY1051">
        <v>174</v>
      </c>
      <c r="AZ1051">
        <v>230</v>
      </c>
    </row>
    <row r="1052" spans="1:52">
      <c r="A1052" t="str">
        <f t="shared" si="83"/>
        <v>2018</v>
      </c>
      <c r="B1052" t="str">
        <f t="shared" si="84"/>
        <v>November</v>
      </c>
      <c r="C1052" s="2">
        <v>43419</v>
      </c>
      <c r="D1052" s="1" t="str">
        <f t="shared" si="80"/>
        <v>OK</v>
      </c>
      <c r="E1052">
        <f t="shared" si="81"/>
        <v>1</v>
      </c>
      <c r="F1052">
        <f t="shared" si="82"/>
        <v>0</v>
      </c>
      <c r="G1052" s="13">
        <v>43419</v>
      </c>
      <c r="H1052">
        <v>12</v>
      </c>
      <c r="I1052">
        <v>440</v>
      </c>
      <c r="J1052">
        <v>323</v>
      </c>
      <c r="K1052">
        <v>367</v>
      </c>
      <c r="L1052">
        <v>463</v>
      </c>
      <c r="M1052">
        <v>132</v>
      </c>
      <c r="O1052">
        <v>28</v>
      </c>
      <c r="P1052">
        <v>849</v>
      </c>
      <c r="Q1052">
        <v>531</v>
      </c>
      <c r="R1052">
        <v>102</v>
      </c>
      <c r="S1052">
        <v>329</v>
      </c>
      <c r="T1052">
        <v>79</v>
      </c>
      <c r="U1052">
        <v>59</v>
      </c>
      <c r="V1052">
        <v>287</v>
      </c>
      <c r="W1052">
        <v>706</v>
      </c>
      <c r="X1052">
        <v>313</v>
      </c>
      <c r="Z1052">
        <v>392</v>
      </c>
      <c r="AA1052">
        <v>6</v>
      </c>
      <c r="AB1052">
        <v>720</v>
      </c>
      <c r="AC1052">
        <v>428</v>
      </c>
      <c r="AD1052">
        <v>40</v>
      </c>
      <c r="AE1052">
        <v>877</v>
      </c>
      <c r="AF1052">
        <v>1407</v>
      </c>
      <c r="AG1052">
        <v>941</v>
      </c>
      <c r="AH1052">
        <v>182</v>
      </c>
      <c r="AI1052">
        <v>298</v>
      </c>
      <c r="AJ1052">
        <v>76</v>
      </c>
      <c r="AK1052">
        <v>1402</v>
      </c>
      <c r="AL1052">
        <v>1295</v>
      </c>
      <c r="AM1052">
        <v>19</v>
      </c>
      <c r="AN1052">
        <v>42</v>
      </c>
      <c r="AO1052">
        <v>256</v>
      </c>
      <c r="AP1052">
        <v>43</v>
      </c>
      <c r="AQ1052">
        <v>249</v>
      </c>
      <c r="AR1052">
        <v>559</v>
      </c>
      <c r="AS1052">
        <v>1764</v>
      </c>
      <c r="AT1052">
        <v>242</v>
      </c>
      <c r="AU1052">
        <v>1247</v>
      </c>
      <c r="AV1052">
        <v>113</v>
      </c>
      <c r="AW1052">
        <v>179</v>
      </c>
      <c r="AX1052">
        <v>272</v>
      </c>
      <c r="AY1052">
        <v>166</v>
      </c>
      <c r="AZ1052">
        <v>241</v>
      </c>
    </row>
    <row r="1053" spans="1:52">
      <c r="A1053" t="str">
        <f t="shared" si="83"/>
        <v>2018</v>
      </c>
      <c r="B1053" t="str">
        <f t="shared" si="84"/>
        <v>November</v>
      </c>
      <c r="C1053" s="2">
        <v>43420</v>
      </c>
      <c r="D1053" s="1" t="str">
        <f t="shared" si="80"/>
        <v>OK</v>
      </c>
      <c r="E1053">
        <f t="shared" si="81"/>
        <v>1</v>
      </c>
      <c r="F1053">
        <f t="shared" si="82"/>
        <v>0</v>
      </c>
      <c r="G1053" s="13">
        <v>43420</v>
      </c>
      <c r="H1053">
        <v>13</v>
      </c>
      <c r="I1053">
        <v>352</v>
      </c>
      <c r="J1053">
        <v>298</v>
      </c>
      <c r="K1053">
        <v>342</v>
      </c>
      <c r="L1053">
        <v>437</v>
      </c>
      <c r="M1053">
        <v>117</v>
      </c>
      <c r="O1053">
        <v>32</v>
      </c>
      <c r="P1053">
        <v>765</v>
      </c>
      <c r="Q1053">
        <v>422</v>
      </c>
      <c r="R1053">
        <v>108</v>
      </c>
      <c r="S1053">
        <v>321</v>
      </c>
      <c r="T1053">
        <v>104</v>
      </c>
      <c r="U1053">
        <v>37</v>
      </c>
      <c r="V1053">
        <v>228</v>
      </c>
      <c r="W1053">
        <v>639</v>
      </c>
      <c r="X1053">
        <v>264</v>
      </c>
      <c r="Z1053">
        <v>324</v>
      </c>
      <c r="AA1053">
        <v>8</v>
      </c>
      <c r="AB1053">
        <v>576</v>
      </c>
      <c r="AC1053">
        <v>347</v>
      </c>
      <c r="AD1053">
        <v>20</v>
      </c>
      <c r="AE1053">
        <v>732</v>
      </c>
      <c r="AF1053">
        <v>1224</v>
      </c>
      <c r="AG1053">
        <v>769</v>
      </c>
      <c r="AH1053">
        <v>198</v>
      </c>
      <c r="AI1053">
        <v>249</v>
      </c>
      <c r="AJ1053">
        <v>65</v>
      </c>
      <c r="AK1053">
        <v>1290</v>
      </c>
      <c r="AL1053">
        <v>1316</v>
      </c>
      <c r="AM1053">
        <v>21</v>
      </c>
      <c r="AN1053">
        <v>39</v>
      </c>
      <c r="AO1053">
        <v>239</v>
      </c>
      <c r="AP1053">
        <v>30</v>
      </c>
      <c r="AQ1053">
        <v>235</v>
      </c>
      <c r="AR1053">
        <v>437</v>
      </c>
      <c r="AS1053">
        <v>1617</v>
      </c>
      <c r="AT1053">
        <v>205</v>
      </c>
      <c r="AU1053">
        <v>927</v>
      </c>
      <c r="AV1053">
        <v>111</v>
      </c>
      <c r="AW1053">
        <v>157</v>
      </c>
      <c r="AX1053">
        <v>211</v>
      </c>
      <c r="AY1053">
        <v>191</v>
      </c>
      <c r="AZ1053">
        <v>224</v>
      </c>
    </row>
    <row r="1054" spans="1:52">
      <c r="A1054" t="str">
        <f t="shared" si="83"/>
        <v>2018</v>
      </c>
      <c r="B1054" t="str">
        <f t="shared" si="84"/>
        <v>November</v>
      </c>
      <c r="C1054" s="2">
        <v>43421</v>
      </c>
      <c r="D1054" s="1" t="str">
        <f t="shared" si="80"/>
        <v>OK</v>
      </c>
      <c r="E1054">
        <f t="shared" si="81"/>
        <v>0</v>
      </c>
      <c r="F1054">
        <f t="shared" si="82"/>
        <v>1</v>
      </c>
      <c r="G1054" s="13">
        <v>43421</v>
      </c>
      <c r="H1054">
        <v>38</v>
      </c>
      <c r="I1054">
        <v>177</v>
      </c>
      <c r="J1054">
        <v>117</v>
      </c>
      <c r="K1054">
        <v>395</v>
      </c>
      <c r="L1054">
        <v>169</v>
      </c>
      <c r="M1054">
        <v>165</v>
      </c>
      <c r="O1054">
        <v>29</v>
      </c>
      <c r="P1054">
        <v>325</v>
      </c>
      <c r="Q1054">
        <v>346</v>
      </c>
      <c r="R1054">
        <v>56</v>
      </c>
      <c r="S1054">
        <v>213</v>
      </c>
      <c r="T1054">
        <v>77</v>
      </c>
      <c r="U1054">
        <v>45</v>
      </c>
      <c r="V1054">
        <v>81</v>
      </c>
      <c r="W1054">
        <v>341</v>
      </c>
      <c r="X1054">
        <v>458</v>
      </c>
      <c r="Z1054">
        <v>416</v>
      </c>
      <c r="AA1054">
        <v>53</v>
      </c>
      <c r="AB1054">
        <v>389</v>
      </c>
      <c r="AC1054">
        <v>776</v>
      </c>
      <c r="AD1054">
        <v>34</v>
      </c>
      <c r="AE1054">
        <v>345</v>
      </c>
      <c r="AF1054">
        <v>747</v>
      </c>
      <c r="AG1054">
        <v>996</v>
      </c>
      <c r="AH1054">
        <v>261</v>
      </c>
      <c r="AI1054">
        <v>332</v>
      </c>
      <c r="AJ1054">
        <v>57</v>
      </c>
      <c r="AK1054">
        <v>1335</v>
      </c>
      <c r="AL1054">
        <v>1098</v>
      </c>
      <c r="AM1054">
        <v>11</v>
      </c>
      <c r="AN1054">
        <v>42</v>
      </c>
      <c r="AO1054">
        <v>141</v>
      </c>
      <c r="AP1054">
        <v>21</v>
      </c>
      <c r="AQ1054">
        <v>240</v>
      </c>
      <c r="AR1054">
        <v>216</v>
      </c>
      <c r="AS1054">
        <v>1716</v>
      </c>
      <c r="AT1054">
        <v>161</v>
      </c>
      <c r="AU1054">
        <v>978</v>
      </c>
      <c r="AV1054">
        <v>180</v>
      </c>
      <c r="AW1054">
        <v>375</v>
      </c>
      <c r="AX1054">
        <v>128</v>
      </c>
      <c r="AY1054">
        <v>114</v>
      </c>
      <c r="AZ1054">
        <v>267</v>
      </c>
    </row>
    <row r="1055" spans="1:52">
      <c r="A1055" t="str">
        <f t="shared" si="83"/>
        <v>2018</v>
      </c>
      <c r="B1055" t="str">
        <f t="shared" si="84"/>
        <v>November</v>
      </c>
      <c r="C1055" s="2">
        <v>43422</v>
      </c>
      <c r="D1055" s="1" t="str">
        <f t="shared" si="80"/>
        <v>OK</v>
      </c>
      <c r="E1055">
        <f t="shared" si="81"/>
        <v>0</v>
      </c>
      <c r="F1055">
        <f t="shared" si="82"/>
        <v>1</v>
      </c>
      <c r="G1055" s="13">
        <v>43422</v>
      </c>
      <c r="H1055">
        <v>8</v>
      </c>
      <c r="I1055">
        <v>239</v>
      </c>
      <c r="J1055">
        <v>126</v>
      </c>
      <c r="K1055">
        <v>413</v>
      </c>
      <c r="L1055">
        <v>161</v>
      </c>
      <c r="M1055">
        <v>130</v>
      </c>
      <c r="O1055">
        <v>42</v>
      </c>
      <c r="P1055">
        <v>340</v>
      </c>
      <c r="Q1055">
        <v>313</v>
      </c>
      <c r="R1055">
        <v>31</v>
      </c>
      <c r="S1055">
        <v>220</v>
      </c>
      <c r="T1055">
        <v>75</v>
      </c>
      <c r="U1055">
        <v>44</v>
      </c>
      <c r="V1055">
        <v>79</v>
      </c>
      <c r="W1055">
        <v>342</v>
      </c>
      <c r="X1055">
        <v>373</v>
      </c>
      <c r="Z1055">
        <v>310</v>
      </c>
      <c r="AA1055">
        <v>76</v>
      </c>
      <c r="AB1055">
        <v>296</v>
      </c>
      <c r="AC1055">
        <v>691</v>
      </c>
      <c r="AD1055">
        <v>25</v>
      </c>
      <c r="AE1055">
        <v>275</v>
      </c>
      <c r="AF1055">
        <v>689</v>
      </c>
      <c r="AG1055">
        <v>1013</v>
      </c>
      <c r="AH1055">
        <v>185</v>
      </c>
      <c r="AI1055">
        <v>449</v>
      </c>
      <c r="AJ1055">
        <v>70</v>
      </c>
      <c r="AK1055">
        <v>1260</v>
      </c>
      <c r="AL1055">
        <v>984</v>
      </c>
      <c r="AM1055">
        <v>15</v>
      </c>
      <c r="AN1055">
        <v>44</v>
      </c>
      <c r="AO1055">
        <v>220</v>
      </c>
      <c r="AP1055">
        <v>33</v>
      </c>
      <c r="AQ1055">
        <v>295</v>
      </c>
      <c r="AR1055">
        <v>193</v>
      </c>
      <c r="AS1055">
        <v>1435</v>
      </c>
      <c r="AT1055">
        <v>149</v>
      </c>
      <c r="AU1055">
        <v>878</v>
      </c>
      <c r="AV1055">
        <v>223</v>
      </c>
      <c r="AW1055">
        <v>410</v>
      </c>
      <c r="AX1055">
        <v>135</v>
      </c>
      <c r="AY1055">
        <v>82</v>
      </c>
      <c r="AZ1055">
        <v>281</v>
      </c>
    </row>
    <row r="1056" spans="1:52">
      <c r="A1056" t="str">
        <f t="shared" si="83"/>
        <v>2018</v>
      </c>
      <c r="B1056" t="str">
        <f t="shared" si="84"/>
        <v>November</v>
      </c>
      <c r="C1056" s="2">
        <v>43423</v>
      </c>
      <c r="D1056" s="1" t="str">
        <f t="shared" si="80"/>
        <v>OK</v>
      </c>
      <c r="E1056">
        <f t="shared" si="81"/>
        <v>1</v>
      </c>
      <c r="F1056">
        <f t="shared" si="82"/>
        <v>0</v>
      </c>
      <c r="G1056" s="13">
        <v>43423</v>
      </c>
      <c r="H1056">
        <v>8</v>
      </c>
      <c r="I1056">
        <v>408</v>
      </c>
      <c r="J1056">
        <v>197</v>
      </c>
      <c r="K1056">
        <v>247</v>
      </c>
      <c r="L1056">
        <v>408</v>
      </c>
      <c r="M1056">
        <v>120</v>
      </c>
      <c r="O1056">
        <v>13</v>
      </c>
      <c r="P1056">
        <v>710</v>
      </c>
      <c r="Q1056">
        <v>471</v>
      </c>
      <c r="R1056">
        <v>82</v>
      </c>
      <c r="S1056">
        <v>279</v>
      </c>
      <c r="T1056">
        <v>79</v>
      </c>
      <c r="U1056">
        <v>40</v>
      </c>
      <c r="V1056">
        <v>235</v>
      </c>
      <c r="W1056">
        <v>613</v>
      </c>
      <c r="X1056">
        <v>271</v>
      </c>
      <c r="Z1056">
        <v>320</v>
      </c>
      <c r="AA1056">
        <v>7</v>
      </c>
      <c r="AB1056">
        <v>656</v>
      </c>
      <c r="AC1056">
        <v>289</v>
      </c>
      <c r="AD1056">
        <v>24</v>
      </c>
      <c r="AE1056">
        <v>769</v>
      </c>
      <c r="AF1056">
        <v>1198</v>
      </c>
      <c r="AG1056">
        <v>721</v>
      </c>
      <c r="AH1056">
        <v>165</v>
      </c>
      <c r="AI1056">
        <v>255</v>
      </c>
      <c r="AJ1056">
        <v>46</v>
      </c>
      <c r="AK1056">
        <v>1187</v>
      </c>
      <c r="AL1056">
        <v>1003</v>
      </c>
      <c r="AM1056">
        <v>12</v>
      </c>
      <c r="AN1056">
        <v>34</v>
      </c>
      <c r="AO1056">
        <v>231</v>
      </c>
      <c r="AP1056">
        <v>44</v>
      </c>
      <c r="AQ1056">
        <v>193</v>
      </c>
      <c r="AR1056">
        <v>460</v>
      </c>
      <c r="AS1056">
        <v>1181</v>
      </c>
      <c r="AT1056">
        <v>213</v>
      </c>
      <c r="AU1056">
        <v>673</v>
      </c>
      <c r="AV1056">
        <v>98</v>
      </c>
      <c r="AW1056">
        <v>103</v>
      </c>
      <c r="AX1056">
        <v>202</v>
      </c>
      <c r="AY1056">
        <v>143</v>
      </c>
      <c r="AZ1056">
        <v>190</v>
      </c>
    </row>
    <row r="1057" spans="1:52">
      <c r="A1057" t="str">
        <f t="shared" si="83"/>
        <v>2018</v>
      </c>
      <c r="B1057" t="str">
        <f t="shared" si="84"/>
        <v>November</v>
      </c>
      <c r="C1057" s="2">
        <v>43424</v>
      </c>
      <c r="D1057" s="1" t="str">
        <f t="shared" si="80"/>
        <v>OK</v>
      </c>
      <c r="E1057">
        <f t="shared" si="81"/>
        <v>1</v>
      </c>
      <c r="F1057">
        <f t="shared" si="82"/>
        <v>0</v>
      </c>
      <c r="G1057" s="13">
        <v>43424</v>
      </c>
      <c r="H1057">
        <v>22</v>
      </c>
      <c r="I1057">
        <v>348</v>
      </c>
      <c r="J1057">
        <v>346</v>
      </c>
      <c r="K1057">
        <v>245</v>
      </c>
      <c r="L1057">
        <v>320</v>
      </c>
      <c r="M1057">
        <v>100</v>
      </c>
      <c r="O1057">
        <v>12</v>
      </c>
      <c r="P1057">
        <v>651</v>
      </c>
      <c r="Q1057">
        <v>319</v>
      </c>
      <c r="R1057">
        <v>84</v>
      </c>
      <c r="S1057">
        <v>243</v>
      </c>
      <c r="T1057">
        <v>103</v>
      </c>
      <c r="U1057">
        <v>46</v>
      </c>
      <c r="V1057">
        <v>197</v>
      </c>
      <c r="W1057">
        <v>505</v>
      </c>
      <c r="X1057">
        <v>237</v>
      </c>
      <c r="Z1057">
        <v>370</v>
      </c>
      <c r="AA1057">
        <v>5</v>
      </c>
      <c r="AB1057">
        <v>423</v>
      </c>
      <c r="AC1057">
        <v>211</v>
      </c>
      <c r="AD1057">
        <v>37</v>
      </c>
      <c r="AE1057">
        <v>553</v>
      </c>
      <c r="AF1057">
        <v>795</v>
      </c>
      <c r="AG1057">
        <v>513</v>
      </c>
      <c r="AH1057">
        <v>124</v>
      </c>
      <c r="AI1057">
        <v>232</v>
      </c>
      <c r="AJ1057">
        <v>53</v>
      </c>
      <c r="AK1057">
        <v>1019</v>
      </c>
      <c r="AL1057">
        <v>870</v>
      </c>
      <c r="AM1057">
        <v>13</v>
      </c>
      <c r="AN1057">
        <v>31</v>
      </c>
      <c r="AO1057">
        <v>158</v>
      </c>
      <c r="AP1057">
        <v>36</v>
      </c>
      <c r="AQ1057">
        <v>132</v>
      </c>
      <c r="AR1057">
        <v>338</v>
      </c>
      <c r="AS1057">
        <v>1148</v>
      </c>
      <c r="AT1057">
        <v>164</v>
      </c>
      <c r="AU1057">
        <v>732</v>
      </c>
      <c r="AV1057">
        <v>73</v>
      </c>
      <c r="AW1057">
        <v>116</v>
      </c>
      <c r="AX1057">
        <v>181</v>
      </c>
      <c r="AY1057">
        <v>139</v>
      </c>
      <c r="AZ1057">
        <v>178</v>
      </c>
    </row>
    <row r="1058" spans="1:52">
      <c r="A1058" t="str">
        <f t="shared" si="83"/>
        <v>2018</v>
      </c>
      <c r="B1058" t="str">
        <f t="shared" si="84"/>
        <v>November</v>
      </c>
      <c r="C1058" s="2">
        <v>43425</v>
      </c>
      <c r="D1058" s="1" t="str">
        <f t="shared" si="80"/>
        <v>OK</v>
      </c>
      <c r="E1058">
        <f t="shared" si="81"/>
        <v>1</v>
      </c>
      <c r="F1058">
        <f t="shared" si="82"/>
        <v>0</v>
      </c>
      <c r="G1058" s="13">
        <v>43425</v>
      </c>
      <c r="H1058">
        <v>26</v>
      </c>
      <c r="I1058">
        <v>317</v>
      </c>
      <c r="J1058">
        <v>384</v>
      </c>
      <c r="K1058">
        <v>156</v>
      </c>
      <c r="L1058">
        <v>274</v>
      </c>
      <c r="M1058">
        <v>84</v>
      </c>
      <c r="O1058">
        <v>9</v>
      </c>
      <c r="P1058">
        <v>546</v>
      </c>
      <c r="Q1058">
        <v>299</v>
      </c>
      <c r="R1058">
        <v>84</v>
      </c>
      <c r="S1058">
        <v>252</v>
      </c>
      <c r="T1058">
        <v>112</v>
      </c>
      <c r="U1058">
        <v>38</v>
      </c>
      <c r="V1058">
        <v>195</v>
      </c>
      <c r="W1058">
        <v>455</v>
      </c>
      <c r="X1058">
        <v>257</v>
      </c>
      <c r="Z1058">
        <v>380</v>
      </c>
      <c r="AA1058">
        <v>3</v>
      </c>
      <c r="AB1058">
        <v>417</v>
      </c>
      <c r="AC1058">
        <v>190</v>
      </c>
      <c r="AD1058">
        <v>24</v>
      </c>
      <c r="AE1058">
        <v>524</v>
      </c>
      <c r="AF1058">
        <v>797</v>
      </c>
      <c r="AG1058">
        <v>446</v>
      </c>
      <c r="AH1058">
        <v>79</v>
      </c>
      <c r="AI1058">
        <v>160</v>
      </c>
      <c r="AJ1058">
        <v>45</v>
      </c>
      <c r="AK1058">
        <v>821</v>
      </c>
      <c r="AL1058">
        <v>799</v>
      </c>
      <c r="AM1058">
        <v>12</v>
      </c>
      <c r="AN1058">
        <v>35</v>
      </c>
      <c r="AO1058">
        <v>139</v>
      </c>
      <c r="AP1058">
        <v>30</v>
      </c>
      <c r="AQ1058">
        <v>126</v>
      </c>
      <c r="AR1058">
        <v>305</v>
      </c>
      <c r="AS1058">
        <v>948</v>
      </c>
      <c r="AT1058">
        <v>130</v>
      </c>
      <c r="AU1058">
        <v>592</v>
      </c>
      <c r="AV1058">
        <v>46</v>
      </c>
      <c r="AW1058">
        <v>53</v>
      </c>
      <c r="AX1058">
        <v>164</v>
      </c>
      <c r="AY1058">
        <v>139</v>
      </c>
      <c r="AZ1058">
        <v>101</v>
      </c>
    </row>
    <row r="1059" spans="1:52">
      <c r="A1059" t="str">
        <f t="shared" si="83"/>
        <v>2018</v>
      </c>
      <c r="B1059" t="str">
        <f t="shared" si="84"/>
        <v>November</v>
      </c>
      <c r="C1059" s="2">
        <v>43426</v>
      </c>
      <c r="D1059" s="1" t="str">
        <f t="shared" si="80"/>
        <v>OK</v>
      </c>
      <c r="E1059">
        <f t="shared" si="81"/>
        <v>1</v>
      </c>
      <c r="F1059">
        <f t="shared" si="82"/>
        <v>0</v>
      </c>
      <c r="G1059" s="13">
        <v>43426</v>
      </c>
      <c r="H1059">
        <v>6</v>
      </c>
      <c r="I1059">
        <v>358</v>
      </c>
      <c r="J1059">
        <v>323</v>
      </c>
      <c r="K1059">
        <v>230</v>
      </c>
      <c r="L1059">
        <v>358</v>
      </c>
      <c r="M1059">
        <v>102</v>
      </c>
      <c r="O1059">
        <v>19</v>
      </c>
      <c r="P1059">
        <v>659</v>
      </c>
      <c r="Q1059">
        <v>364</v>
      </c>
      <c r="R1059">
        <v>97</v>
      </c>
      <c r="S1059">
        <v>291</v>
      </c>
      <c r="T1059">
        <v>85</v>
      </c>
      <c r="U1059">
        <v>48</v>
      </c>
      <c r="V1059">
        <v>223</v>
      </c>
      <c r="W1059">
        <v>580</v>
      </c>
      <c r="X1059">
        <v>235</v>
      </c>
      <c r="Z1059">
        <v>366</v>
      </c>
      <c r="AA1059">
        <v>13</v>
      </c>
      <c r="AB1059">
        <v>528</v>
      </c>
      <c r="AC1059">
        <v>274</v>
      </c>
      <c r="AD1059">
        <v>33</v>
      </c>
      <c r="AE1059">
        <v>616</v>
      </c>
      <c r="AF1059">
        <v>958</v>
      </c>
      <c r="AG1059">
        <v>597</v>
      </c>
      <c r="AH1059">
        <v>171</v>
      </c>
      <c r="AI1059">
        <v>223</v>
      </c>
      <c r="AJ1059">
        <v>49</v>
      </c>
      <c r="AK1059">
        <v>1037</v>
      </c>
      <c r="AL1059">
        <v>971</v>
      </c>
      <c r="AM1059">
        <v>15</v>
      </c>
      <c r="AN1059">
        <v>46</v>
      </c>
      <c r="AO1059">
        <v>209</v>
      </c>
      <c r="AP1059">
        <v>30</v>
      </c>
      <c r="AQ1059">
        <v>168</v>
      </c>
      <c r="AR1059">
        <v>403</v>
      </c>
      <c r="AS1059">
        <v>1177</v>
      </c>
      <c r="AT1059">
        <v>166</v>
      </c>
      <c r="AU1059">
        <v>728</v>
      </c>
      <c r="AV1059">
        <v>107</v>
      </c>
      <c r="AW1059">
        <v>111</v>
      </c>
      <c r="AX1059">
        <v>203</v>
      </c>
      <c r="AY1059">
        <v>153</v>
      </c>
      <c r="AZ1059">
        <v>165</v>
      </c>
    </row>
    <row r="1060" spans="1:52">
      <c r="A1060" t="str">
        <f t="shared" si="83"/>
        <v>2018</v>
      </c>
      <c r="B1060" t="str">
        <f t="shared" si="84"/>
        <v>November</v>
      </c>
      <c r="C1060" s="2">
        <v>43427</v>
      </c>
      <c r="D1060" s="1" t="str">
        <f t="shared" si="80"/>
        <v>OK</v>
      </c>
      <c r="E1060">
        <f t="shared" si="81"/>
        <v>1</v>
      </c>
      <c r="F1060">
        <f t="shared" si="82"/>
        <v>0</v>
      </c>
      <c r="G1060" s="13">
        <v>43427</v>
      </c>
      <c r="H1060">
        <v>21</v>
      </c>
      <c r="I1060">
        <v>374</v>
      </c>
      <c r="J1060">
        <v>301</v>
      </c>
      <c r="K1060">
        <v>327</v>
      </c>
      <c r="L1060">
        <v>381</v>
      </c>
      <c r="M1060">
        <v>124</v>
      </c>
      <c r="O1060">
        <v>18</v>
      </c>
      <c r="P1060">
        <v>675</v>
      </c>
      <c r="Q1060">
        <v>451</v>
      </c>
      <c r="R1060">
        <v>81</v>
      </c>
      <c r="S1060">
        <v>326</v>
      </c>
      <c r="T1060">
        <v>104</v>
      </c>
      <c r="U1060">
        <v>49</v>
      </c>
      <c r="V1060">
        <v>242</v>
      </c>
      <c r="W1060">
        <v>573</v>
      </c>
      <c r="X1060">
        <v>330</v>
      </c>
      <c r="Z1060">
        <v>340</v>
      </c>
      <c r="AA1060">
        <v>5</v>
      </c>
      <c r="AB1060">
        <v>626</v>
      </c>
      <c r="AC1060">
        <v>340</v>
      </c>
      <c r="AD1060">
        <v>34</v>
      </c>
      <c r="AE1060">
        <v>745</v>
      </c>
      <c r="AF1060">
        <v>1159</v>
      </c>
      <c r="AG1060">
        <v>721</v>
      </c>
      <c r="AH1060">
        <v>208</v>
      </c>
      <c r="AI1060">
        <v>310</v>
      </c>
      <c r="AJ1060">
        <v>78</v>
      </c>
      <c r="AK1060">
        <v>1330</v>
      </c>
      <c r="AL1060">
        <v>1227</v>
      </c>
      <c r="AM1060">
        <v>16</v>
      </c>
      <c r="AN1060">
        <v>40</v>
      </c>
      <c r="AO1060">
        <v>250</v>
      </c>
      <c r="AP1060">
        <v>32</v>
      </c>
      <c r="AQ1060">
        <v>246</v>
      </c>
      <c r="AR1060">
        <v>435</v>
      </c>
      <c r="AS1060">
        <v>1482</v>
      </c>
      <c r="AT1060">
        <v>235</v>
      </c>
      <c r="AU1060">
        <v>1116</v>
      </c>
      <c r="AV1060">
        <v>93</v>
      </c>
      <c r="AW1060">
        <v>121</v>
      </c>
      <c r="AX1060">
        <v>232</v>
      </c>
      <c r="AY1060">
        <v>193</v>
      </c>
      <c r="AZ1060">
        <v>201</v>
      </c>
    </row>
    <row r="1061" spans="1:52">
      <c r="A1061" t="str">
        <f t="shared" si="83"/>
        <v>2018</v>
      </c>
      <c r="B1061" t="str">
        <f t="shared" si="84"/>
        <v>November</v>
      </c>
      <c r="C1061" s="2">
        <v>43428</v>
      </c>
      <c r="D1061" s="1" t="str">
        <f t="shared" si="80"/>
        <v>OK</v>
      </c>
      <c r="E1061">
        <f t="shared" si="81"/>
        <v>0</v>
      </c>
      <c r="F1061">
        <f t="shared" si="82"/>
        <v>1</v>
      </c>
      <c r="G1061" s="13">
        <v>43428</v>
      </c>
      <c r="H1061">
        <v>15</v>
      </c>
      <c r="I1061">
        <v>62</v>
      </c>
      <c r="J1061">
        <v>122</v>
      </c>
      <c r="K1061">
        <v>44</v>
      </c>
      <c r="L1061">
        <v>82</v>
      </c>
      <c r="M1061">
        <v>40</v>
      </c>
      <c r="O1061">
        <v>4</v>
      </c>
      <c r="P1061">
        <v>100</v>
      </c>
      <c r="Q1061">
        <v>46</v>
      </c>
      <c r="R1061">
        <v>35</v>
      </c>
      <c r="S1061">
        <v>100</v>
      </c>
      <c r="T1061">
        <v>46</v>
      </c>
      <c r="U1061">
        <v>9</v>
      </c>
      <c r="V1061">
        <v>56</v>
      </c>
      <c r="W1061">
        <v>141</v>
      </c>
      <c r="X1061">
        <v>92</v>
      </c>
      <c r="Z1061">
        <v>378</v>
      </c>
      <c r="AA1061">
        <v>2</v>
      </c>
      <c r="AB1061">
        <v>77</v>
      </c>
      <c r="AC1061">
        <v>124</v>
      </c>
      <c r="AD1061">
        <v>46</v>
      </c>
      <c r="AE1061">
        <v>80</v>
      </c>
      <c r="AF1061">
        <v>107</v>
      </c>
      <c r="AG1061">
        <v>103</v>
      </c>
      <c r="AH1061">
        <v>79</v>
      </c>
      <c r="AI1061">
        <v>294</v>
      </c>
      <c r="AJ1061">
        <v>35</v>
      </c>
      <c r="AK1061">
        <v>216</v>
      </c>
      <c r="AL1061">
        <v>249</v>
      </c>
      <c r="AM1061">
        <v>11</v>
      </c>
      <c r="AN1061">
        <v>14</v>
      </c>
      <c r="AO1061">
        <v>45</v>
      </c>
      <c r="AP1061">
        <v>4</v>
      </c>
      <c r="AQ1061">
        <v>34</v>
      </c>
      <c r="AR1061">
        <v>69</v>
      </c>
      <c r="AS1061">
        <v>372</v>
      </c>
      <c r="AT1061">
        <v>26</v>
      </c>
      <c r="AU1061">
        <v>322</v>
      </c>
      <c r="AV1061">
        <v>49</v>
      </c>
      <c r="AW1061">
        <v>27</v>
      </c>
      <c r="AX1061">
        <v>72</v>
      </c>
      <c r="AY1061">
        <v>61</v>
      </c>
      <c r="AZ1061">
        <v>33</v>
      </c>
    </row>
    <row r="1062" spans="1:52">
      <c r="A1062" t="str">
        <f t="shared" si="83"/>
        <v>2018</v>
      </c>
      <c r="B1062" t="str">
        <f t="shared" si="84"/>
        <v>November</v>
      </c>
      <c r="C1062" s="2">
        <v>43429</v>
      </c>
      <c r="D1062" s="1" t="str">
        <f t="shared" si="80"/>
        <v>OK</v>
      </c>
      <c r="E1062">
        <f t="shared" si="81"/>
        <v>0</v>
      </c>
      <c r="F1062">
        <f t="shared" si="82"/>
        <v>1</v>
      </c>
      <c r="G1062" s="13">
        <v>43429</v>
      </c>
      <c r="H1062">
        <v>9</v>
      </c>
      <c r="I1062">
        <v>92</v>
      </c>
      <c r="J1062">
        <v>123</v>
      </c>
      <c r="K1062">
        <v>118</v>
      </c>
      <c r="L1062">
        <v>69</v>
      </c>
      <c r="M1062">
        <v>37</v>
      </c>
      <c r="O1062">
        <v>18</v>
      </c>
      <c r="P1062">
        <v>104</v>
      </c>
      <c r="Q1062">
        <v>101</v>
      </c>
      <c r="R1062">
        <v>28</v>
      </c>
      <c r="S1062">
        <v>106</v>
      </c>
      <c r="T1062">
        <v>49</v>
      </c>
      <c r="U1062">
        <v>0</v>
      </c>
      <c r="V1062">
        <v>71</v>
      </c>
      <c r="W1062">
        <v>147</v>
      </c>
      <c r="X1062">
        <v>151</v>
      </c>
      <c r="Z1062">
        <v>304</v>
      </c>
      <c r="AA1062">
        <v>14</v>
      </c>
      <c r="AB1062">
        <v>117</v>
      </c>
      <c r="AC1062">
        <v>183</v>
      </c>
      <c r="AD1062">
        <v>17</v>
      </c>
      <c r="AE1062">
        <v>101</v>
      </c>
      <c r="AF1062">
        <v>244</v>
      </c>
      <c r="AG1062">
        <v>292</v>
      </c>
      <c r="AH1062">
        <v>68</v>
      </c>
      <c r="AI1062">
        <v>433</v>
      </c>
      <c r="AJ1062">
        <v>45</v>
      </c>
      <c r="AK1062">
        <v>399</v>
      </c>
      <c r="AL1062">
        <v>373</v>
      </c>
      <c r="AM1062">
        <v>15</v>
      </c>
      <c r="AN1062">
        <v>26</v>
      </c>
      <c r="AO1062">
        <v>69</v>
      </c>
      <c r="AP1062">
        <v>9</v>
      </c>
      <c r="AQ1062">
        <v>106</v>
      </c>
      <c r="AR1062">
        <v>96</v>
      </c>
      <c r="AS1062">
        <v>539</v>
      </c>
      <c r="AT1062">
        <v>76</v>
      </c>
      <c r="AU1062">
        <v>318</v>
      </c>
      <c r="AV1062">
        <v>85</v>
      </c>
      <c r="AW1062">
        <v>132</v>
      </c>
      <c r="AX1062">
        <v>64</v>
      </c>
      <c r="AY1062">
        <v>58</v>
      </c>
      <c r="AZ1062">
        <v>94</v>
      </c>
    </row>
    <row r="1063" spans="1:52">
      <c r="A1063" t="str">
        <f t="shared" si="83"/>
        <v>2018</v>
      </c>
      <c r="B1063" t="str">
        <f t="shared" si="84"/>
        <v>November</v>
      </c>
      <c r="C1063" s="2">
        <v>43430</v>
      </c>
      <c r="D1063" s="1" t="str">
        <f t="shared" si="80"/>
        <v>OK</v>
      </c>
      <c r="E1063">
        <f t="shared" si="81"/>
        <v>1</v>
      </c>
      <c r="F1063">
        <f t="shared" si="82"/>
        <v>0</v>
      </c>
      <c r="G1063" s="13">
        <v>43430</v>
      </c>
      <c r="H1063">
        <v>17</v>
      </c>
      <c r="I1063">
        <v>411</v>
      </c>
      <c r="J1063">
        <v>221</v>
      </c>
      <c r="K1063">
        <v>306</v>
      </c>
      <c r="L1063">
        <v>438</v>
      </c>
      <c r="M1063">
        <v>117</v>
      </c>
      <c r="O1063">
        <v>14</v>
      </c>
      <c r="P1063">
        <v>717</v>
      </c>
      <c r="Q1063">
        <v>498</v>
      </c>
      <c r="R1063">
        <v>87</v>
      </c>
      <c r="S1063">
        <v>279</v>
      </c>
      <c r="T1063">
        <v>89</v>
      </c>
      <c r="U1063">
        <v>53</v>
      </c>
      <c r="V1063">
        <v>235</v>
      </c>
      <c r="W1063">
        <v>611</v>
      </c>
      <c r="X1063">
        <v>271</v>
      </c>
      <c r="Z1063">
        <v>331</v>
      </c>
      <c r="AA1063">
        <v>15</v>
      </c>
      <c r="AB1063">
        <v>641</v>
      </c>
      <c r="AC1063">
        <v>306</v>
      </c>
      <c r="AD1063">
        <v>36</v>
      </c>
      <c r="AE1063">
        <v>791</v>
      </c>
      <c r="AF1063">
        <v>1291</v>
      </c>
      <c r="AG1063">
        <v>751</v>
      </c>
      <c r="AH1063">
        <v>178</v>
      </c>
      <c r="AI1063">
        <v>263</v>
      </c>
      <c r="AJ1063">
        <v>57</v>
      </c>
      <c r="AK1063">
        <v>1228</v>
      </c>
      <c r="AL1063">
        <v>985</v>
      </c>
      <c r="AM1063">
        <v>11</v>
      </c>
      <c r="AN1063">
        <v>50</v>
      </c>
      <c r="AO1063">
        <v>260</v>
      </c>
      <c r="AP1063">
        <v>36</v>
      </c>
      <c r="AQ1063">
        <v>199</v>
      </c>
      <c r="AR1063">
        <v>424</v>
      </c>
      <c r="AS1063">
        <v>1306</v>
      </c>
      <c r="AT1063">
        <v>203</v>
      </c>
      <c r="AU1063">
        <v>697</v>
      </c>
      <c r="AV1063">
        <v>118</v>
      </c>
      <c r="AW1063">
        <v>139</v>
      </c>
      <c r="AX1063">
        <v>237</v>
      </c>
      <c r="AY1063">
        <v>185</v>
      </c>
      <c r="AZ1063">
        <v>203</v>
      </c>
    </row>
    <row r="1064" spans="1:52">
      <c r="A1064" t="str">
        <f t="shared" si="83"/>
        <v>2018</v>
      </c>
      <c r="B1064" t="str">
        <f t="shared" si="84"/>
        <v>November</v>
      </c>
      <c r="C1064" s="2">
        <v>43431</v>
      </c>
      <c r="D1064" s="1" t="str">
        <f t="shared" si="80"/>
        <v>OK</v>
      </c>
      <c r="E1064">
        <f t="shared" si="81"/>
        <v>1</v>
      </c>
      <c r="F1064">
        <f t="shared" si="82"/>
        <v>0</v>
      </c>
      <c r="G1064" s="13">
        <v>43431</v>
      </c>
      <c r="H1064">
        <v>17</v>
      </c>
      <c r="I1064">
        <v>387</v>
      </c>
      <c r="J1064">
        <v>349</v>
      </c>
      <c r="K1064">
        <v>280</v>
      </c>
      <c r="L1064">
        <v>400</v>
      </c>
      <c r="M1064">
        <v>113</v>
      </c>
      <c r="O1064">
        <v>25</v>
      </c>
      <c r="P1064">
        <v>780</v>
      </c>
      <c r="Q1064">
        <v>464</v>
      </c>
      <c r="R1064">
        <v>92</v>
      </c>
      <c r="S1064">
        <v>352</v>
      </c>
      <c r="T1064">
        <v>94</v>
      </c>
      <c r="U1064">
        <v>46</v>
      </c>
      <c r="V1064">
        <v>228</v>
      </c>
      <c r="W1064">
        <v>587</v>
      </c>
      <c r="X1064">
        <v>285</v>
      </c>
      <c r="Z1064">
        <v>372</v>
      </c>
      <c r="AA1064">
        <v>10</v>
      </c>
      <c r="AB1064">
        <v>580</v>
      </c>
      <c r="AC1064">
        <v>345</v>
      </c>
      <c r="AD1064">
        <v>34</v>
      </c>
      <c r="AE1064">
        <v>715</v>
      </c>
      <c r="AF1064">
        <v>1152</v>
      </c>
      <c r="AG1064">
        <v>643</v>
      </c>
      <c r="AH1064">
        <v>163</v>
      </c>
      <c r="AI1064">
        <v>265</v>
      </c>
      <c r="AJ1064">
        <v>69</v>
      </c>
      <c r="AK1064">
        <v>1047</v>
      </c>
      <c r="AL1064">
        <v>1043</v>
      </c>
      <c r="AM1064">
        <v>16</v>
      </c>
      <c r="AN1064">
        <v>30</v>
      </c>
      <c r="AO1064">
        <v>216</v>
      </c>
      <c r="AP1064">
        <v>38</v>
      </c>
      <c r="AQ1064">
        <v>215</v>
      </c>
      <c r="AR1064">
        <v>433</v>
      </c>
      <c r="AS1064">
        <v>1290</v>
      </c>
      <c r="AT1064">
        <v>213</v>
      </c>
      <c r="AU1064">
        <v>662</v>
      </c>
      <c r="AV1064">
        <v>59</v>
      </c>
      <c r="AW1064">
        <v>131</v>
      </c>
      <c r="AX1064">
        <v>224</v>
      </c>
      <c r="AY1064">
        <v>164</v>
      </c>
      <c r="AZ1064">
        <v>181</v>
      </c>
    </row>
    <row r="1065" spans="1:52">
      <c r="A1065" t="str">
        <f t="shared" si="83"/>
        <v>2018</v>
      </c>
      <c r="B1065" t="str">
        <f t="shared" si="84"/>
        <v>November</v>
      </c>
      <c r="C1065" s="2">
        <v>43432</v>
      </c>
      <c r="D1065" s="1" t="str">
        <f t="shared" si="80"/>
        <v>OK</v>
      </c>
      <c r="E1065">
        <f t="shared" si="81"/>
        <v>1</v>
      </c>
      <c r="F1065">
        <f t="shared" si="82"/>
        <v>0</v>
      </c>
      <c r="G1065" s="13">
        <v>43432</v>
      </c>
      <c r="H1065">
        <v>17</v>
      </c>
      <c r="I1065">
        <v>468</v>
      </c>
      <c r="J1065">
        <v>384</v>
      </c>
      <c r="K1065">
        <v>355</v>
      </c>
      <c r="L1065">
        <v>486</v>
      </c>
      <c r="M1065">
        <v>127</v>
      </c>
      <c r="O1065">
        <v>27</v>
      </c>
      <c r="P1065">
        <v>827</v>
      </c>
      <c r="Q1065">
        <v>508</v>
      </c>
      <c r="R1065">
        <v>112</v>
      </c>
      <c r="S1065">
        <v>363</v>
      </c>
      <c r="T1065">
        <v>103</v>
      </c>
      <c r="U1065">
        <v>61</v>
      </c>
      <c r="V1065">
        <v>239</v>
      </c>
      <c r="W1065">
        <v>663</v>
      </c>
      <c r="X1065">
        <v>436</v>
      </c>
      <c r="Z1065">
        <v>402</v>
      </c>
      <c r="AA1065">
        <v>21</v>
      </c>
      <c r="AB1065">
        <v>721</v>
      </c>
      <c r="AC1065">
        <v>357</v>
      </c>
      <c r="AD1065">
        <v>24</v>
      </c>
      <c r="AE1065">
        <v>898</v>
      </c>
      <c r="AF1065">
        <v>1438</v>
      </c>
      <c r="AG1065">
        <v>818</v>
      </c>
      <c r="AH1065">
        <v>185</v>
      </c>
      <c r="AI1065">
        <v>272</v>
      </c>
      <c r="AJ1065">
        <v>46</v>
      </c>
      <c r="AK1065">
        <v>1405</v>
      </c>
      <c r="AL1065">
        <v>1227</v>
      </c>
      <c r="AM1065">
        <v>12</v>
      </c>
      <c r="AN1065">
        <v>39</v>
      </c>
      <c r="AO1065">
        <v>292</v>
      </c>
      <c r="AP1065">
        <v>58</v>
      </c>
      <c r="AQ1065">
        <v>234</v>
      </c>
      <c r="AR1065">
        <v>447</v>
      </c>
      <c r="AS1065">
        <v>1626</v>
      </c>
      <c r="AT1065">
        <v>228</v>
      </c>
      <c r="AU1065">
        <v>861</v>
      </c>
      <c r="AV1065">
        <v>101</v>
      </c>
      <c r="AW1065">
        <v>172</v>
      </c>
      <c r="AX1065">
        <v>273</v>
      </c>
      <c r="AY1065">
        <v>185</v>
      </c>
      <c r="AZ1065">
        <v>232</v>
      </c>
    </row>
    <row r="1066" spans="1:52">
      <c r="A1066" t="str">
        <f t="shared" si="83"/>
        <v>2018</v>
      </c>
      <c r="B1066" t="str">
        <f t="shared" si="84"/>
        <v>November</v>
      </c>
      <c r="C1066" s="2">
        <v>43433</v>
      </c>
      <c r="D1066" s="1" t="str">
        <f t="shared" si="80"/>
        <v>OK</v>
      </c>
      <c r="E1066">
        <f t="shared" si="81"/>
        <v>1</v>
      </c>
      <c r="F1066">
        <f t="shared" si="82"/>
        <v>0</v>
      </c>
      <c r="G1066" s="13">
        <v>43433</v>
      </c>
      <c r="H1066">
        <v>42</v>
      </c>
      <c r="I1066">
        <v>460</v>
      </c>
      <c r="J1066">
        <v>320</v>
      </c>
      <c r="K1066">
        <v>378</v>
      </c>
      <c r="L1066">
        <v>452</v>
      </c>
      <c r="M1066">
        <v>115</v>
      </c>
      <c r="O1066">
        <v>17</v>
      </c>
      <c r="P1066">
        <v>713</v>
      </c>
      <c r="Q1066">
        <v>507</v>
      </c>
      <c r="R1066">
        <v>98</v>
      </c>
      <c r="S1066">
        <v>353</v>
      </c>
      <c r="T1066">
        <v>103</v>
      </c>
      <c r="U1066">
        <v>55</v>
      </c>
      <c r="V1066">
        <v>301</v>
      </c>
      <c r="W1066">
        <v>650</v>
      </c>
      <c r="X1066">
        <v>348</v>
      </c>
      <c r="Z1066">
        <v>404</v>
      </c>
      <c r="AA1066">
        <v>37</v>
      </c>
      <c r="AB1066">
        <v>611</v>
      </c>
      <c r="AC1066">
        <v>312</v>
      </c>
      <c r="AD1066">
        <v>31</v>
      </c>
      <c r="AE1066">
        <v>838</v>
      </c>
      <c r="AF1066">
        <v>1288</v>
      </c>
      <c r="AG1066">
        <v>808</v>
      </c>
      <c r="AH1066">
        <v>157</v>
      </c>
      <c r="AI1066">
        <v>232</v>
      </c>
      <c r="AJ1066">
        <v>69</v>
      </c>
      <c r="AK1066">
        <v>1361</v>
      </c>
      <c r="AL1066">
        <v>1021</v>
      </c>
      <c r="AM1066">
        <v>13</v>
      </c>
      <c r="AN1066">
        <v>37</v>
      </c>
      <c r="AO1066">
        <v>253</v>
      </c>
      <c r="AP1066">
        <v>48</v>
      </c>
      <c r="AQ1066">
        <v>259</v>
      </c>
      <c r="AR1066">
        <v>442</v>
      </c>
      <c r="AS1066">
        <v>1648</v>
      </c>
      <c r="AT1066">
        <v>225</v>
      </c>
      <c r="AU1066">
        <v>839</v>
      </c>
      <c r="AV1066">
        <v>145</v>
      </c>
      <c r="AW1066">
        <v>170</v>
      </c>
      <c r="AX1066">
        <v>237</v>
      </c>
      <c r="AY1066">
        <v>181</v>
      </c>
      <c r="AZ1066">
        <v>219</v>
      </c>
    </row>
    <row r="1067" spans="1:52">
      <c r="A1067" t="str">
        <f t="shared" si="83"/>
        <v>2018</v>
      </c>
      <c r="B1067" t="str">
        <f t="shared" si="84"/>
        <v>November</v>
      </c>
      <c r="C1067" s="2">
        <v>43434</v>
      </c>
      <c r="D1067" s="1" t="str">
        <f t="shared" si="80"/>
        <v>OK</v>
      </c>
      <c r="E1067">
        <f t="shared" si="81"/>
        <v>1</v>
      </c>
      <c r="F1067">
        <f t="shared" si="82"/>
        <v>0</v>
      </c>
      <c r="G1067" s="13">
        <v>43434</v>
      </c>
      <c r="H1067">
        <v>12</v>
      </c>
      <c r="I1067">
        <v>312</v>
      </c>
      <c r="J1067">
        <v>305</v>
      </c>
      <c r="K1067">
        <v>293</v>
      </c>
      <c r="L1067">
        <v>310</v>
      </c>
      <c r="M1067">
        <v>95</v>
      </c>
      <c r="O1067">
        <v>13</v>
      </c>
      <c r="P1067">
        <v>746</v>
      </c>
      <c r="Q1067">
        <v>416</v>
      </c>
      <c r="R1067">
        <v>95</v>
      </c>
      <c r="S1067">
        <v>324</v>
      </c>
      <c r="T1067">
        <v>112</v>
      </c>
      <c r="U1067">
        <v>39</v>
      </c>
      <c r="V1067">
        <v>195</v>
      </c>
      <c r="W1067">
        <v>332</v>
      </c>
      <c r="X1067">
        <v>195</v>
      </c>
      <c r="Z1067">
        <v>318</v>
      </c>
      <c r="AA1067">
        <v>17</v>
      </c>
      <c r="AB1067">
        <v>482</v>
      </c>
      <c r="AC1067">
        <v>346</v>
      </c>
      <c r="AD1067">
        <v>33</v>
      </c>
      <c r="AE1067">
        <v>648</v>
      </c>
      <c r="AF1067">
        <v>1041</v>
      </c>
      <c r="AG1067">
        <v>517</v>
      </c>
      <c r="AH1067">
        <v>155</v>
      </c>
      <c r="AI1067">
        <v>285</v>
      </c>
      <c r="AJ1067">
        <v>63</v>
      </c>
      <c r="AK1067">
        <v>825</v>
      </c>
      <c r="AL1067">
        <v>1187</v>
      </c>
      <c r="AM1067">
        <v>15</v>
      </c>
      <c r="AN1067">
        <v>28</v>
      </c>
      <c r="AO1067">
        <v>225</v>
      </c>
      <c r="AP1067">
        <v>26</v>
      </c>
      <c r="AQ1067">
        <v>139</v>
      </c>
      <c r="AR1067">
        <v>347</v>
      </c>
      <c r="AS1067">
        <v>991</v>
      </c>
      <c r="AT1067">
        <v>132</v>
      </c>
      <c r="AU1067">
        <v>644</v>
      </c>
      <c r="AV1067">
        <v>39</v>
      </c>
      <c r="AW1067">
        <v>61</v>
      </c>
      <c r="AX1067">
        <v>235</v>
      </c>
      <c r="AY1067">
        <v>160</v>
      </c>
      <c r="AZ1067">
        <v>150</v>
      </c>
    </row>
    <row r="1068" spans="1:52">
      <c r="A1068" t="str">
        <f t="shared" si="83"/>
        <v>2018</v>
      </c>
      <c r="B1068" t="str">
        <f t="shared" si="84"/>
        <v>December</v>
      </c>
      <c r="C1068" s="2">
        <v>43435</v>
      </c>
      <c r="D1068" s="1" t="str">
        <f t="shared" si="80"/>
        <v>OK</v>
      </c>
      <c r="E1068">
        <f t="shared" si="81"/>
        <v>0</v>
      </c>
      <c r="F1068">
        <f t="shared" si="82"/>
        <v>1</v>
      </c>
      <c r="G1068" s="13">
        <v>43435</v>
      </c>
      <c r="H1068">
        <v>0</v>
      </c>
      <c r="I1068">
        <v>73</v>
      </c>
      <c r="J1068">
        <v>118</v>
      </c>
      <c r="K1068">
        <v>75</v>
      </c>
      <c r="L1068">
        <v>88</v>
      </c>
      <c r="M1068">
        <v>39</v>
      </c>
      <c r="O1068">
        <v>9</v>
      </c>
      <c r="P1068">
        <v>293</v>
      </c>
      <c r="Q1068">
        <v>84</v>
      </c>
      <c r="R1068">
        <v>40</v>
      </c>
      <c r="S1068">
        <v>115</v>
      </c>
      <c r="T1068">
        <v>57</v>
      </c>
      <c r="U1068">
        <v>18</v>
      </c>
      <c r="V1068">
        <v>76</v>
      </c>
      <c r="W1068">
        <v>293</v>
      </c>
      <c r="X1068">
        <v>137</v>
      </c>
      <c r="Z1068">
        <v>411</v>
      </c>
      <c r="AA1068">
        <v>6</v>
      </c>
      <c r="AB1068">
        <v>525</v>
      </c>
      <c r="AC1068">
        <v>533</v>
      </c>
      <c r="AD1068">
        <v>42</v>
      </c>
      <c r="AE1068">
        <v>170</v>
      </c>
      <c r="AF1068">
        <v>276</v>
      </c>
      <c r="AG1068">
        <v>133</v>
      </c>
      <c r="AH1068">
        <v>87</v>
      </c>
      <c r="AI1068">
        <v>302</v>
      </c>
      <c r="AJ1068">
        <v>43</v>
      </c>
      <c r="AK1068">
        <v>261</v>
      </c>
      <c r="AL1068">
        <v>364</v>
      </c>
      <c r="AM1068">
        <v>8</v>
      </c>
      <c r="AN1068">
        <v>23</v>
      </c>
      <c r="AO1068">
        <v>66</v>
      </c>
      <c r="AP1068">
        <v>15</v>
      </c>
      <c r="AQ1068">
        <v>73</v>
      </c>
      <c r="AR1068">
        <v>126</v>
      </c>
      <c r="AS1068">
        <v>399</v>
      </c>
      <c r="AT1068">
        <v>38</v>
      </c>
      <c r="AU1068">
        <v>197</v>
      </c>
      <c r="AV1068">
        <v>34</v>
      </c>
      <c r="AW1068">
        <v>26</v>
      </c>
      <c r="AX1068">
        <v>121</v>
      </c>
      <c r="AY1068">
        <v>68</v>
      </c>
      <c r="AZ1068">
        <v>94</v>
      </c>
    </row>
    <row r="1069" spans="1:52">
      <c r="A1069" t="str">
        <f t="shared" si="83"/>
        <v>2018</v>
      </c>
      <c r="B1069" t="str">
        <f t="shared" si="84"/>
        <v>December</v>
      </c>
      <c r="C1069" s="2">
        <v>43436</v>
      </c>
      <c r="D1069" s="1" t="str">
        <f t="shared" si="80"/>
        <v>OK</v>
      </c>
      <c r="E1069">
        <f t="shared" si="81"/>
        <v>0</v>
      </c>
      <c r="F1069">
        <f t="shared" si="82"/>
        <v>1</v>
      </c>
      <c r="G1069" s="13">
        <v>43436</v>
      </c>
      <c r="H1069">
        <v>17</v>
      </c>
      <c r="I1069">
        <v>302</v>
      </c>
      <c r="J1069">
        <v>127</v>
      </c>
      <c r="K1069">
        <v>382</v>
      </c>
      <c r="L1069">
        <v>199</v>
      </c>
      <c r="M1069">
        <v>116</v>
      </c>
      <c r="O1069">
        <v>22</v>
      </c>
      <c r="P1069">
        <v>284</v>
      </c>
      <c r="Q1069">
        <v>371</v>
      </c>
      <c r="R1069">
        <v>42</v>
      </c>
      <c r="S1069">
        <v>200</v>
      </c>
      <c r="T1069">
        <v>69</v>
      </c>
      <c r="U1069">
        <v>22</v>
      </c>
      <c r="V1069">
        <v>83</v>
      </c>
      <c r="W1069">
        <v>294</v>
      </c>
      <c r="X1069">
        <v>342</v>
      </c>
      <c r="Z1069">
        <v>326</v>
      </c>
      <c r="AA1069">
        <v>26</v>
      </c>
      <c r="AB1069">
        <v>350</v>
      </c>
      <c r="AC1069">
        <v>485</v>
      </c>
      <c r="AD1069">
        <v>14</v>
      </c>
      <c r="AE1069">
        <v>348</v>
      </c>
      <c r="AF1069">
        <v>859</v>
      </c>
      <c r="AG1069">
        <v>910</v>
      </c>
      <c r="AH1069">
        <v>171</v>
      </c>
      <c r="AI1069">
        <v>432</v>
      </c>
      <c r="AJ1069">
        <v>41</v>
      </c>
      <c r="AK1069">
        <v>1151</v>
      </c>
      <c r="AL1069">
        <v>1220</v>
      </c>
      <c r="AM1069">
        <v>9</v>
      </c>
      <c r="AN1069">
        <v>38</v>
      </c>
      <c r="AO1069">
        <v>194</v>
      </c>
      <c r="AP1069">
        <v>16</v>
      </c>
      <c r="AQ1069">
        <v>284</v>
      </c>
      <c r="AR1069">
        <v>193</v>
      </c>
      <c r="AS1069">
        <v>1497</v>
      </c>
      <c r="AT1069">
        <v>174</v>
      </c>
      <c r="AU1069">
        <v>806</v>
      </c>
      <c r="AV1069">
        <v>145</v>
      </c>
      <c r="AW1069">
        <v>321</v>
      </c>
      <c r="AX1069">
        <v>120</v>
      </c>
      <c r="AY1069">
        <v>142</v>
      </c>
      <c r="AZ1069">
        <v>318</v>
      </c>
    </row>
    <row r="1070" spans="1:52">
      <c r="A1070" t="str">
        <f t="shared" si="83"/>
        <v>2018</v>
      </c>
      <c r="B1070" t="str">
        <f t="shared" si="84"/>
        <v>December</v>
      </c>
      <c r="C1070" s="2">
        <v>43437</v>
      </c>
      <c r="D1070" s="1" t="str">
        <f t="shared" si="80"/>
        <v>OK</v>
      </c>
      <c r="E1070">
        <f t="shared" si="81"/>
        <v>1</v>
      </c>
      <c r="F1070">
        <f t="shared" si="82"/>
        <v>0</v>
      </c>
      <c r="G1070" s="13">
        <v>43437</v>
      </c>
      <c r="H1070">
        <v>2</v>
      </c>
      <c r="I1070">
        <v>280</v>
      </c>
      <c r="J1070">
        <v>226</v>
      </c>
      <c r="K1070">
        <v>158</v>
      </c>
      <c r="L1070">
        <v>291</v>
      </c>
      <c r="M1070">
        <v>79</v>
      </c>
      <c r="O1070">
        <v>10</v>
      </c>
      <c r="P1070">
        <v>757</v>
      </c>
      <c r="Q1070">
        <v>310</v>
      </c>
      <c r="R1070">
        <v>107</v>
      </c>
      <c r="S1070">
        <v>252</v>
      </c>
      <c r="T1070">
        <v>88</v>
      </c>
      <c r="U1070">
        <v>29</v>
      </c>
      <c r="V1070">
        <v>192</v>
      </c>
      <c r="W1070">
        <v>632</v>
      </c>
      <c r="X1070">
        <v>179</v>
      </c>
      <c r="Z1070">
        <v>323</v>
      </c>
      <c r="AA1070">
        <v>4</v>
      </c>
      <c r="AB1070">
        <v>469</v>
      </c>
      <c r="AC1070">
        <v>325</v>
      </c>
      <c r="AD1070">
        <v>35</v>
      </c>
      <c r="AE1070">
        <v>601</v>
      </c>
      <c r="AF1070">
        <v>857</v>
      </c>
      <c r="AG1070">
        <v>443</v>
      </c>
      <c r="AH1070">
        <v>91</v>
      </c>
      <c r="AI1070">
        <v>280</v>
      </c>
      <c r="AJ1070">
        <v>47</v>
      </c>
      <c r="AK1070">
        <v>658</v>
      </c>
      <c r="AL1070">
        <v>726</v>
      </c>
      <c r="AM1070">
        <v>10</v>
      </c>
      <c r="AN1070">
        <v>23</v>
      </c>
      <c r="AO1070">
        <v>152</v>
      </c>
      <c r="AP1070">
        <v>23</v>
      </c>
      <c r="AQ1070">
        <v>103</v>
      </c>
      <c r="AR1070">
        <v>280</v>
      </c>
      <c r="AS1070">
        <v>739</v>
      </c>
      <c r="AT1070">
        <v>121</v>
      </c>
      <c r="AU1070">
        <v>393</v>
      </c>
      <c r="AV1070">
        <v>32</v>
      </c>
      <c r="AW1070">
        <v>41</v>
      </c>
      <c r="AX1070">
        <v>191</v>
      </c>
      <c r="AY1070">
        <v>115</v>
      </c>
      <c r="AZ1070">
        <v>118</v>
      </c>
    </row>
    <row r="1071" spans="1:52">
      <c r="A1071" t="str">
        <f t="shared" si="83"/>
        <v>2018</v>
      </c>
      <c r="B1071" t="str">
        <f t="shared" si="84"/>
        <v>December</v>
      </c>
      <c r="C1071" s="2">
        <v>43438</v>
      </c>
      <c r="D1071" s="1" t="str">
        <f t="shared" si="80"/>
        <v>OK</v>
      </c>
      <c r="E1071">
        <f t="shared" si="81"/>
        <v>1</v>
      </c>
      <c r="F1071">
        <f t="shared" si="82"/>
        <v>0</v>
      </c>
      <c r="G1071" s="13">
        <v>43438</v>
      </c>
      <c r="H1071">
        <v>12</v>
      </c>
      <c r="I1071">
        <v>319</v>
      </c>
      <c r="J1071">
        <v>374</v>
      </c>
      <c r="K1071">
        <v>203</v>
      </c>
      <c r="L1071">
        <v>302</v>
      </c>
      <c r="M1071">
        <v>101</v>
      </c>
      <c r="O1071">
        <v>22</v>
      </c>
      <c r="P1071">
        <v>831</v>
      </c>
      <c r="Q1071">
        <v>348</v>
      </c>
      <c r="R1071">
        <v>81</v>
      </c>
      <c r="S1071">
        <v>348</v>
      </c>
      <c r="T1071">
        <v>107</v>
      </c>
      <c r="U1071">
        <v>42</v>
      </c>
      <c r="V1071">
        <v>179</v>
      </c>
      <c r="W1071">
        <v>661</v>
      </c>
      <c r="X1071">
        <v>235</v>
      </c>
      <c r="Z1071">
        <v>384</v>
      </c>
      <c r="AA1071">
        <v>5</v>
      </c>
      <c r="AB1071">
        <v>495</v>
      </c>
      <c r="AC1071">
        <v>389</v>
      </c>
      <c r="AD1071">
        <v>35</v>
      </c>
      <c r="AE1071">
        <v>603</v>
      </c>
      <c r="AF1071">
        <v>1033</v>
      </c>
      <c r="AG1071">
        <v>598</v>
      </c>
      <c r="AH1071">
        <v>101</v>
      </c>
      <c r="AI1071">
        <v>290</v>
      </c>
      <c r="AJ1071">
        <v>58</v>
      </c>
      <c r="AK1071">
        <v>829</v>
      </c>
      <c r="AL1071">
        <v>1108</v>
      </c>
      <c r="AM1071">
        <v>10</v>
      </c>
      <c r="AN1071">
        <v>34</v>
      </c>
      <c r="AO1071">
        <v>192</v>
      </c>
      <c r="AP1071">
        <v>37</v>
      </c>
      <c r="AQ1071">
        <v>165</v>
      </c>
      <c r="AR1071">
        <v>321</v>
      </c>
      <c r="AS1071">
        <v>978</v>
      </c>
      <c r="AT1071">
        <v>144</v>
      </c>
      <c r="AU1071">
        <v>654</v>
      </c>
      <c r="AV1071">
        <v>117</v>
      </c>
      <c r="AW1071">
        <v>122</v>
      </c>
      <c r="AX1071">
        <v>220</v>
      </c>
      <c r="AY1071">
        <v>127</v>
      </c>
      <c r="AZ1071">
        <v>147</v>
      </c>
    </row>
    <row r="1072" spans="1:52">
      <c r="A1072" t="str">
        <f t="shared" si="83"/>
        <v>2018</v>
      </c>
      <c r="B1072" t="str">
        <f t="shared" si="84"/>
        <v>December</v>
      </c>
      <c r="C1072" s="2">
        <v>43439</v>
      </c>
      <c r="D1072" s="1" t="str">
        <f t="shared" si="80"/>
        <v>OK</v>
      </c>
      <c r="E1072">
        <f t="shared" si="81"/>
        <v>1</v>
      </c>
      <c r="F1072">
        <f t="shared" si="82"/>
        <v>0</v>
      </c>
      <c r="G1072" s="13">
        <v>43439</v>
      </c>
      <c r="H1072">
        <v>18</v>
      </c>
      <c r="I1072">
        <v>457</v>
      </c>
      <c r="J1072">
        <v>340</v>
      </c>
      <c r="K1072">
        <v>272</v>
      </c>
      <c r="L1072">
        <v>466</v>
      </c>
      <c r="M1072">
        <v>109</v>
      </c>
      <c r="O1072">
        <v>21</v>
      </c>
      <c r="P1072">
        <v>776</v>
      </c>
      <c r="Q1072">
        <v>518</v>
      </c>
      <c r="R1072">
        <v>104</v>
      </c>
      <c r="S1072">
        <v>369</v>
      </c>
      <c r="T1072">
        <v>101</v>
      </c>
      <c r="U1072">
        <v>51</v>
      </c>
      <c r="V1072">
        <v>237</v>
      </c>
      <c r="W1072">
        <v>614</v>
      </c>
      <c r="X1072">
        <v>403</v>
      </c>
      <c r="Z1072">
        <v>402</v>
      </c>
      <c r="AA1072">
        <v>8</v>
      </c>
      <c r="AB1072">
        <v>722</v>
      </c>
      <c r="AC1072">
        <v>340</v>
      </c>
      <c r="AD1072">
        <v>22</v>
      </c>
      <c r="AE1072">
        <v>827</v>
      </c>
      <c r="AF1072">
        <v>1397</v>
      </c>
      <c r="AG1072">
        <v>773</v>
      </c>
      <c r="AH1072">
        <v>75</v>
      </c>
      <c r="AI1072">
        <v>265</v>
      </c>
      <c r="AJ1072">
        <v>57</v>
      </c>
      <c r="AK1072">
        <v>1130</v>
      </c>
      <c r="AL1072">
        <v>1411</v>
      </c>
      <c r="AM1072">
        <v>15</v>
      </c>
      <c r="AN1072">
        <v>23</v>
      </c>
      <c r="AO1072">
        <v>247</v>
      </c>
      <c r="AP1072">
        <v>38</v>
      </c>
      <c r="AQ1072">
        <v>226</v>
      </c>
      <c r="AR1072">
        <v>441</v>
      </c>
      <c r="AS1072">
        <v>1319</v>
      </c>
      <c r="AT1072">
        <v>234</v>
      </c>
      <c r="AU1072">
        <v>1008</v>
      </c>
      <c r="AV1072">
        <v>81</v>
      </c>
      <c r="AW1072">
        <v>123</v>
      </c>
      <c r="AX1072">
        <v>286</v>
      </c>
      <c r="AY1072">
        <v>154</v>
      </c>
      <c r="AZ1072">
        <v>246</v>
      </c>
    </row>
    <row r="1073" spans="1:52">
      <c r="A1073" t="str">
        <f t="shared" si="83"/>
        <v>2018</v>
      </c>
      <c r="B1073" t="str">
        <f t="shared" si="84"/>
        <v>December</v>
      </c>
      <c r="C1073" s="2">
        <v>43440</v>
      </c>
      <c r="D1073" s="1" t="str">
        <f t="shared" si="80"/>
        <v>OK</v>
      </c>
      <c r="E1073">
        <f t="shared" si="81"/>
        <v>1</v>
      </c>
      <c r="F1073">
        <f t="shared" si="82"/>
        <v>0</v>
      </c>
      <c r="G1073" s="13">
        <v>43440</v>
      </c>
      <c r="H1073">
        <v>8</v>
      </c>
      <c r="I1073">
        <v>318</v>
      </c>
      <c r="J1073">
        <v>269</v>
      </c>
      <c r="K1073">
        <v>168</v>
      </c>
      <c r="L1073">
        <v>310</v>
      </c>
      <c r="M1073">
        <v>97</v>
      </c>
      <c r="O1073">
        <v>8</v>
      </c>
      <c r="P1073">
        <v>541</v>
      </c>
      <c r="Q1073">
        <v>333</v>
      </c>
      <c r="R1073">
        <v>88</v>
      </c>
      <c r="S1073">
        <v>335</v>
      </c>
      <c r="T1073">
        <v>86</v>
      </c>
      <c r="U1073">
        <v>34</v>
      </c>
      <c r="V1073">
        <v>178</v>
      </c>
      <c r="W1073">
        <v>442</v>
      </c>
      <c r="X1073">
        <v>244</v>
      </c>
      <c r="Z1073">
        <v>395</v>
      </c>
      <c r="AA1073">
        <v>3</v>
      </c>
      <c r="AB1073">
        <v>434</v>
      </c>
      <c r="AC1073">
        <v>349</v>
      </c>
      <c r="AD1073">
        <v>31</v>
      </c>
      <c r="AE1073">
        <v>588</v>
      </c>
      <c r="AF1073">
        <v>893</v>
      </c>
      <c r="AG1073">
        <v>431</v>
      </c>
      <c r="AH1073">
        <v>142</v>
      </c>
      <c r="AI1073">
        <v>252</v>
      </c>
      <c r="AJ1073">
        <v>55</v>
      </c>
      <c r="AK1073">
        <v>775</v>
      </c>
      <c r="AL1073">
        <v>1059</v>
      </c>
      <c r="AM1073">
        <v>6</v>
      </c>
      <c r="AN1073">
        <v>43</v>
      </c>
      <c r="AO1073">
        <v>163</v>
      </c>
      <c r="AP1073">
        <v>24</v>
      </c>
      <c r="AQ1073">
        <v>144</v>
      </c>
      <c r="AR1073">
        <v>326</v>
      </c>
      <c r="AS1073">
        <v>937</v>
      </c>
      <c r="AT1073">
        <v>138</v>
      </c>
      <c r="AU1073">
        <v>534</v>
      </c>
      <c r="AV1073">
        <v>49</v>
      </c>
      <c r="AW1073">
        <v>52</v>
      </c>
      <c r="AX1073">
        <v>239</v>
      </c>
      <c r="AY1073">
        <v>137</v>
      </c>
      <c r="AZ1073">
        <v>120</v>
      </c>
    </row>
    <row r="1074" spans="1:52">
      <c r="A1074" t="str">
        <f t="shared" si="83"/>
        <v>2018</v>
      </c>
      <c r="B1074" t="str">
        <f t="shared" si="84"/>
        <v>December</v>
      </c>
      <c r="C1074" s="2">
        <v>43441</v>
      </c>
      <c r="D1074" s="1" t="str">
        <f t="shared" si="80"/>
        <v>OK</v>
      </c>
      <c r="E1074">
        <f t="shared" si="81"/>
        <v>1</v>
      </c>
      <c r="F1074">
        <f t="shared" si="82"/>
        <v>0</v>
      </c>
      <c r="G1074" s="13">
        <v>43441</v>
      </c>
      <c r="H1074">
        <v>22</v>
      </c>
      <c r="I1074">
        <v>363</v>
      </c>
      <c r="J1074">
        <v>323</v>
      </c>
      <c r="K1074">
        <v>337</v>
      </c>
      <c r="L1074">
        <v>394</v>
      </c>
      <c r="M1074">
        <v>148</v>
      </c>
      <c r="O1074">
        <v>15</v>
      </c>
      <c r="P1074">
        <v>710</v>
      </c>
      <c r="Q1074">
        <v>408</v>
      </c>
      <c r="R1074">
        <v>90</v>
      </c>
      <c r="S1074">
        <v>384</v>
      </c>
      <c r="T1074">
        <v>109</v>
      </c>
      <c r="U1074">
        <v>48</v>
      </c>
      <c r="V1074">
        <v>196</v>
      </c>
      <c r="W1074">
        <v>577</v>
      </c>
      <c r="X1074">
        <v>331</v>
      </c>
      <c r="Z1074">
        <v>341</v>
      </c>
      <c r="AA1074">
        <v>26</v>
      </c>
      <c r="AB1074">
        <v>602</v>
      </c>
      <c r="AC1074">
        <v>353</v>
      </c>
      <c r="AD1074">
        <v>33</v>
      </c>
      <c r="AE1074">
        <v>769</v>
      </c>
      <c r="AF1074">
        <v>1193</v>
      </c>
      <c r="AG1074">
        <v>739</v>
      </c>
      <c r="AH1074">
        <v>198</v>
      </c>
      <c r="AI1074">
        <v>291</v>
      </c>
      <c r="AJ1074">
        <v>61</v>
      </c>
      <c r="AK1074">
        <v>1216</v>
      </c>
      <c r="AL1074">
        <v>1795</v>
      </c>
      <c r="AM1074">
        <v>20</v>
      </c>
      <c r="AN1074">
        <v>33</v>
      </c>
      <c r="AO1074">
        <v>222</v>
      </c>
      <c r="AP1074">
        <v>41</v>
      </c>
      <c r="AQ1074">
        <v>237</v>
      </c>
      <c r="AR1074">
        <v>399</v>
      </c>
      <c r="AS1074">
        <v>1485</v>
      </c>
      <c r="AT1074">
        <v>211</v>
      </c>
      <c r="AU1074">
        <v>780</v>
      </c>
      <c r="AV1074">
        <v>101</v>
      </c>
      <c r="AW1074">
        <v>130</v>
      </c>
      <c r="AX1074">
        <v>271</v>
      </c>
      <c r="AY1074">
        <v>158</v>
      </c>
      <c r="AZ1074">
        <v>237</v>
      </c>
    </row>
    <row r="1075" spans="1:52">
      <c r="A1075" t="str">
        <f t="shared" si="83"/>
        <v>2018</v>
      </c>
      <c r="B1075" t="str">
        <f t="shared" si="84"/>
        <v>December</v>
      </c>
      <c r="C1075" s="2">
        <v>43442</v>
      </c>
      <c r="D1075" s="1" t="str">
        <f t="shared" si="80"/>
        <v>OK</v>
      </c>
      <c r="E1075">
        <f t="shared" si="81"/>
        <v>0</v>
      </c>
      <c r="F1075">
        <f t="shared" si="82"/>
        <v>1</v>
      </c>
      <c r="G1075" s="13">
        <v>43442</v>
      </c>
      <c r="H1075">
        <v>19</v>
      </c>
      <c r="I1075">
        <v>115</v>
      </c>
      <c r="J1075">
        <v>143</v>
      </c>
      <c r="K1075">
        <v>272</v>
      </c>
      <c r="L1075">
        <v>173</v>
      </c>
      <c r="M1075">
        <v>152</v>
      </c>
      <c r="O1075">
        <v>38</v>
      </c>
      <c r="P1075">
        <v>323</v>
      </c>
      <c r="Q1075">
        <v>301</v>
      </c>
      <c r="R1075">
        <v>46</v>
      </c>
      <c r="S1075">
        <v>224</v>
      </c>
      <c r="T1075">
        <v>90</v>
      </c>
      <c r="U1075">
        <v>30</v>
      </c>
      <c r="V1075">
        <v>74</v>
      </c>
      <c r="W1075">
        <v>344</v>
      </c>
      <c r="X1075">
        <v>270</v>
      </c>
      <c r="Z1075">
        <v>411</v>
      </c>
      <c r="AA1075">
        <v>21</v>
      </c>
      <c r="AB1075">
        <v>380</v>
      </c>
      <c r="AC1075">
        <v>530</v>
      </c>
      <c r="AD1075">
        <v>42</v>
      </c>
      <c r="AE1075">
        <v>352</v>
      </c>
      <c r="AF1075">
        <v>750</v>
      </c>
      <c r="AG1075">
        <v>691</v>
      </c>
      <c r="AH1075">
        <v>221</v>
      </c>
      <c r="AI1075">
        <v>341</v>
      </c>
      <c r="AJ1075">
        <v>42</v>
      </c>
      <c r="AK1075">
        <v>1068</v>
      </c>
      <c r="AL1075">
        <v>1068</v>
      </c>
      <c r="AM1075">
        <v>11</v>
      </c>
      <c r="AN1075">
        <v>43</v>
      </c>
      <c r="AO1075">
        <v>209</v>
      </c>
      <c r="AP1075">
        <v>33</v>
      </c>
      <c r="AQ1075">
        <v>253</v>
      </c>
      <c r="AR1075">
        <v>170</v>
      </c>
      <c r="AS1075">
        <v>1365</v>
      </c>
      <c r="AT1075">
        <v>195</v>
      </c>
      <c r="AU1075">
        <v>746</v>
      </c>
      <c r="AV1075">
        <v>213</v>
      </c>
      <c r="AW1075">
        <v>264</v>
      </c>
      <c r="AX1075">
        <v>150</v>
      </c>
      <c r="AY1075">
        <v>90</v>
      </c>
      <c r="AZ1075">
        <v>235</v>
      </c>
    </row>
    <row r="1076" spans="1:52">
      <c r="A1076" t="str">
        <f t="shared" si="83"/>
        <v>2018</v>
      </c>
      <c r="B1076" t="str">
        <f t="shared" si="84"/>
        <v>December</v>
      </c>
      <c r="C1076" s="2">
        <v>43443</v>
      </c>
      <c r="D1076" s="1" t="str">
        <f t="shared" si="80"/>
        <v>OK</v>
      </c>
      <c r="E1076">
        <f t="shared" si="81"/>
        <v>0</v>
      </c>
      <c r="F1076">
        <f t="shared" si="82"/>
        <v>1</v>
      </c>
      <c r="G1076" s="13">
        <v>43443</v>
      </c>
      <c r="H1076">
        <v>16</v>
      </c>
      <c r="I1076">
        <v>76</v>
      </c>
      <c r="J1076">
        <v>77</v>
      </c>
      <c r="K1076">
        <v>330</v>
      </c>
      <c r="L1076">
        <v>159</v>
      </c>
      <c r="M1076">
        <v>126</v>
      </c>
      <c r="O1076">
        <v>31</v>
      </c>
      <c r="P1076">
        <v>246</v>
      </c>
      <c r="Q1076">
        <v>319</v>
      </c>
      <c r="R1076">
        <v>33</v>
      </c>
      <c r="S1076">
        <v>217</v>
      </c>
      <c r="T1076">
        <v>55</v>
      </c>
      <c r="U1076">
        <v>28</v>
      </c>
      <c r="V1076">
        <v>55</v>
      </c>
      <c r="W1076">
        <v>265</v>
      </c>
      <c r="X1076">
        <v>323</v>
      </c>
      <c r="Z1076">
        <v>321</v>
      </c>
      <c r="AA1076">
        <v>30</v>
      </c>
      <c r="AB1076">
        <v>380</v>
      </c>
      <c r="AC1076">
        <v>501</v>
      </c>
      <c r="AD1076">
        <v>14</v>
      </c>
      <c r="AE1076">
        <v>361</v>
      </c>
      <c r="AF1076">
        <v>711</v>
      </c>
      <c r="AG1076">
        <v>703</v>
      </c>
      <c r="AH1076">
        <v>197</v>
      </c>
      <c r="AI1076">
        <v>461</v>
      </c>
      <c r="AJ1076">
        <v>64</v>
      </c>
      <c r="AK1076">
        <v>1058</v>
      </c>
      <c r="AL1076">
        <v>1072</v>
      </c>
      <c r="AM1076">
        <v>6</v>
      </c>
      <c r="AN1076">
        <v>34</v>
      </c>
      <c r="AO1076">
        <v>182</v>
      </c>
      <c r="AP1076">
        <v>39</v>
      </c>
      <c r="AQ1076">
        <v>192</v>
      </c>
      <c r="AR1076">
        <v>167</v>
      </c>
      <c r="AS1076">
        <v>1265</v>
      </c>
      <c r="AT1076">
        <v>118</v>
      </c>
      <c r="AU1076">
        <v>766</v>
      </c>
      <c r="AV1076">
        <v>257</v>
      </c>
      <c r="AW1076">
        <v>344</v>
      </c>
      <c r="AX1076">
        <v>128</v>
      </c>
      <c r="AY1076">
        <v>121</v>
      </c>
      <c r="AZ1076">
        <v>253</v>
      </c>
    </row>
    <row r="1077" spans="1:52">
      <c r="A1077" t="str">
        <f t="shared" si="83"/>
        <v>2018</v>
      </c>
      <c r="B1077" t="str">
        <f t="shared" si="84"/>
        <v>December</v>
      </c>
      <c r="C1077" s="2">
        <v>43444</v>
      </c>
      <c r="D1077" s="1" t="str">
        <f t="shared" si="80"/>
        <v>OK</v>
      </c>
      <c r="E1077">
        <f t="shared" si="81"/>
        <v>1</v>
      </c>
      <c r="F1077">
        <f t="shared" si="82"/>
        <v>0</v>
      </c>
      <c r="G1077" s="13">
        <v>43444</v>
      </c>
      <c r="H1077">
        <v>11</v>
      </c>
      <c r="I1077">
        <v>452</v>
      </c>
      <c r="J1077">
        <v>335</v>
      </c>
      <c r="K1077">
        <v>272</v>
      </c>
      <c r="L1077">
        <v>490</v>
      </c>
      <c r="M1077">
        <v>105</v>
      </c>
      <c r="O1077">
        <v>19</v>
      </c>
      <c r="P1077">
        <v>745</v>
      </c>
      <c r="Q1077">
        <v>543</v>
      </c>
      <c r="R1077">
        <v>104</v>
      </c>
      <c r="S1077">
        <v>361</v>
      </c>
      <c r="T1077">
        <v>84</v>
      </c>
      <c r="U1077">
        <v>47</v>
      </c>
      <c r="V1077">
        <v>213</v>
      </c>
      <c r="W1077">
        <v>621</v>
      </c>
      <c r="X1077">
        <v>299</v>
      </c>
      <c r="Z1077">
        <v>316</v>
      </c>
      <c r="AA1077">
        <v>11</v>
      </c>
      <c r="AB1077">
        <v>760</v>
      </c>
      <c r="AC1077">
        <v>340</v>
      </c>
      <c r="AD1077">
        <v>35</v>
      </c>
      <c r="AE1077">
        <v>893</v>
      </c>
      <c r="AF1077">
        <v>1474</v>
      </c>
      <c r="AG1077">
        <v>785</v>
      </c>
      <c r="AH1077">
        <v>154</v>
      </c>
      <c r="AI1077">
        <v>309</v>
      </c>
      <c r="AJ1077">
        <v>67</v>
      </c>
      <c r="AK1077">
        <v>1251</v>
      </c>
      <c r="AL1077">
        <v>1465</v>
      </c>
      <c r="AM1077">
        <v>9</v>
      </c>
      <c r="AN1077">
        <v>45</v>
      </c>
      <c r="AO1077">
        <v>273</v>
      </c>
      <c r="AP1077">
        <v>40</v>
      </c>
      <c r="AQ1077">
        <v>216</v>
      </c>
      <c r="AR1077">
        <v>441</v>
      </c>
      <c r="AS1077">
        <v>1384</v>
      </c>
      <c r="AT1077">
        <v>210</v>
      </c>
      <c r="AU1077">
        <v>792</v>
      </c>
      <c r="AV1077">
        <v>114</v>
      </c>
      <c r="AW1077">
        <v>126</v>
      </c>
      <c r="AX1077">
        <v>288</v>
      </c>
      <c r="AY1077">
        <v>167</v>
      </c>
      <c r="AZ1077">
        <v>215</v>
      </c>
    </row>
    <row r="1078" spans="1:52">
      <c r="A1078" t="str">
        <f t="shared" si="83"/>
        <v>2018</v>
      </c>
      <c r="B1078" t="str">
        <f t="shared" si="84"/>
        <v>December</v>
      </c>
      <c r="C1078" s="2">
        <v>43445</v>
      </c>
      <c r="D1078" s="1" t="str">
        <f t="shared" si="80"/>
        <v>OK</v>
      </c>
      <c r="E1078">
        <f t="shared" si="81"/>
        <v>1</v>
      </c>
      <c r="F1078">
        <f t="shared" si="82"/>
        <v>0</v>
      </c>
      <c r="G1078" s="13">
        <v>43445</v>
      </c>
      <c r="H1078">
        <v>16</v>
      </c>
      <c r="I1078">
        <v>453</v>
      </c>
      <c r="J1078">
        <v>354</v>
      </c>
      <c r="K1078">
        <v>337</v>
      </c>
      <c r="L1078">
        <v>498</v>
      </c>
      <c r="M1078">
        <v>153</v>
      </c>
      <c r="O1078">
        <v>24</v>
      </c>
      <c r="P1078">
        <v>839</v>
      </c>
      <c r="Q1078">
        <v>563</v>
      </c>
      <c r="R1078">
        <v>105</v>
      </c>
      <c r="S1078">
        <v>372</v>
      </c>
      <c r="T1078">
        <v>112</v>
      </c>
      <c r="U1078">
        <v>55</v>
      </c>
      <c r="V1078">
        <v>262</v>
      </c>
      <c r="W1078">
        <v>691</v>
      </c>
      <c r="X1078">
        <v>341</v>
      </c>
      <c r="Z1078">
        <v>382</v>
      </c>
      <c r="AA1078">
        <v>12</v>
      </c>
      <c r="AB1078">
        <v>783</v>
      </c>
      <c r="AC1078">
        <v>365</v>
      </c>
      <c r="AD1078">
        <v>34</v>
      </c>
      <c r="AE1078">
        <v>949</v>
      </c>
      <c r="AF1078">
        <v>1564</v>
      </c>
      <c r="AG1078">
        <v>875</v>
      </c>
      <c r="AH1078">
        <v>177</v>
      </c>
      <c r="AI1078">
        <v>284</v>
      </c>
      <c r="AJ1078">
        <v>49</v>
      </c>
      <c r="AK1078">
        <v>1345</v>
      </c>
      <c r="AL1078">
        <v>1739</v>
      </c>
      <c r="AM1078">
        <v>27</v>
      </c>
      <c r="AN1078">
        <v>48</v>
      </c>
      <c r="AO1078">
        <v>299</v>
      </c>
      <c r="AP1078">
        <v>49</v>
      </c>
      <c r="AQ1078">
        <v>245</v>
      </c>
      <c r="AR1078">
        <v>452</v>
      </c>
      <c r="AS1078">
        <v>1634</v>
      </c>
      <c r="AT1078">
        <v>217</v>
      </c>
      <c r="AU1078">
        <v>903</v>
      </c>
      <c r="AV1078">
        <v>106</v>
      </c>
      <c r="AW1078">
        <v>181</v>
      </c>
      <c r="AX1078">
        <v>316</v>
      </c>
      <c r="AY1078">
        <v>202</v>
      </c>
      <c r="AZ1078">
        <v>237</v>
      </c>
    </row>
    <row r="1079" spans="1:52">
      <c r="A1079" t="str">
        <f t="shared" si="83"/>
        <v>2018</v>
      </c>
      <c r="B1079" t="str">
        <f t="shared" si="84"/>
        <v>December</v>
      </c>
      <c r="C1079" s="2">
        <v>43446</v>
      </c>
      <c r="D1079" s="1" t="str">
        <f t="shared" si="80"/>
        <v>OK</v>
      </c>
      <c r="E1079">
        <f t="shared" si="81"/>
        <v>1</v>
      </c>
      <c r="F1079">
        <f t="shared" si="82"/>
        <v>0</v>
      </c>
      <c r="G1079" s="13">
        <v>43446</v>
      </c>
      <c r="H1079">
        <v>8</v>
      </c>
      <c r="I1079">
        <v>442</v>
      </c>
      <c r="J1079">
        <v>314</v>
      </c>
      <c r="K1079">
        <v>323</v>
      </c>
      <c r="L1079">
        <v>464</v>
      </c>
      <c r="M1079">
        <v>116</v>
      </c>
      <c r="O1079">
        <v>21</v>
      </c>
      <c r="P1079">
        <v>770</v>
      </c>
      <c r="Q1079">
        <v>495</v>
      </c>
      <c r="R1079">
        <v>94</v>
      </c>
      <c r="S1079">
        <v>357</v>
      </c>
      <c r="T1079">
        <v>102</v>
      </c>
      <c r="U1079">
        <v>58</v>
      </c>
      <c r="V1079">
        <v>264</v>
      </c>
      <c r="W1079">
        <v>620</v>
      </c>
      <c r="X1079">
        <v>314</v>
      </c>
      <c r="Z1079">
        <v>402</v>
      </c>
      <c r="AA1079">
        <v>25</v>
      </c>
      <c r="AB1079">
        <v>736</v>
      </c>
      <c r="AC1079">
        <v>326</v>
      </c>
      <c r="AD1079">
        <v>24</v>
      </c>
      <c r="AE1079">
        <v>865</v>
      </c>
      <c r="AF1079">
        <v>1381</v>
      </c>
      <c r="AG1079">
        <v>783</v>
      </c>
      <c r="AH1079">
        <v>136</v>
      </c>
      <c r="AI1079">
        <v>267</v>
      </c>
      <c r="AJ1079">
        <v>63</v>
      </c>
      <c r="AK1079">
        <v>1224</v>
      </c>
      <c r="AL1079">
        <v>1779</v>
      </c>
      <c r="AM1079">
        <v>19</v>
      </c>
      <c r="AN1079">
        <v>50</v>
      </c>
      <c r="AO1079">
        <v>262</v>
      </c>
      <c r="AP1079">
        <v>39</v>
      </c>
      <c r="AQ1079">
        <v>225</v>
      </c>
      <c r="AR1079">
        <v>400</v>
      </c>
      <c r="AS1079">
        <v>1453</v>
      </c>
      <c r="AT1079">
        <v>197</v>
      </c>
      <c r="AU1079">
        <v>793</v>
      </c>
      <c r="AV1079">
        <v>91</v>
      </c>
      <c r="AW1079">
        <v>112</v>
      </c>
      <c r="AX1079">
        <v>258</v>
      </c>
      <c r="AY1079">
        <v>169</v>
      </c>
      <c r="AZ1079">
        <v>185</v>
      </c>
    </row>
    <row r="1080" spans="1:52">
      <c r="A1080" t="str">
        <f t="shared" si="83"/>
        <v>2018</v>
      </c>
      <c r="B1080" t="str">
        <f t="shared" si="84"/>
        <v>December</v>
      </c>
      <c r="C1080" s="2">
        <v>43447</v>
      </c>
      <c r="D1080" s="1" t="str">
        <f t="shared" si="80"/>
        <v>OK</v>
      </c>
      <c r="E1080">
        <f t="shared" si="81"/>
        <v>1</v>
      </c>
      <c r="F1080">
        <f t="shared" si="82"/>
        <v>0</v>
      </c>
      <c r="G1080" s="13">
        <v>43447</v>
      </c>
      <c r="H1080">
        <v>16</v>
      </c>
      <c r="I1080">
        <v>412</v>
      </c>
      <c r="J1080">
        <v>353</v>
      </c>
      <c r="K1080">
        <v>374</v>
      </c>
      <c r="L1080">
        <v>488</v>
      </c>
      <c r="M1080">
        <v>132</v>
      </c>
      <c r="O1080">
        <v>16</v>
      </c>
      <c r="P1080">
        <v>792</v>
      </c>
      <c r="Q1080">
        <v>509</v>
      </c>
      <c r="R1080">
        <v>106</v>
      </c>
      <c r="S1080">
        <v>382</v>
      </c>
      <c r="T1080">
        <v>92</v>
      </c>
      <c r="U1080">
        <v>58</v>
      </c>
      <c r="V1080">
        <v>223</v>
      </c>
      <c r="W1080">
        <v>689</v>
      </c>
      <c r="X1080">
        <v>314</v>
      </c>
      <c r="Z1080">
        <v>410</v>
      </c>
      <c r="AA1080">
        <v>25</v>
      </c>
      <c r="AB1080">
        <v>734</v>
      </c>
      <c r="AC1080">
        <v>353</v>
      </c>
      <c r="AD1080">
        <v>31</v>
      </c>
      <c r="AE1080">
        <v>838</v>
      </c>
      <c r="AF1080">
        <v>1350</v>
      </c>
      <c r="AG1080">
        <v>810</v>
      </c>
      <c r="AH1080">
        <v>147</v>
      </c>
      <c r="AI1080">
        <v>213</v>
      </c>
      <c r="AJ1080">
        <v>64</v>
      </c>
      <c r="AK1080">
        <v>1562</v>
      </c>
      <c r="AL1080">
        <v>1867</v>
      </c>
      <c r="AM1080">
        <v>13</v>
      </c>
      <c r="AN1080">
        <v>32</v>
      </c>
      <c r="AO1080">
        <v>264</v>
      </c>
      <c r="AP1080">
        <v>32</v>
      </c>
      <c r="AQ1080">
        <v>224</v>
      </c>
      <c r="AR1080">
        <v>407</v>
      </c>
      <c r="AS1080">
        <v>1518</v>
      </c>
      <c r="AT1080">
        <v>190</v>
      </c>
      <c r="AU1080">
        <v>815</v>
      </c>
      <c r="AV1080">
        <v>123</v>
      </c>
      <c r="AW1080">
        <v>130</v>
      </c>
      <c r="AX1080">
        <v>275</v>
      </c>
      <c r="AY1080">
        <v>172</v>
      </c>
      <c r="AZ1080">
        <v>218</v>
      </c>
    </row>
    <row r="1081" spans="1:52">
      <c r="A1081" t="str">
        <f t="shared" si="83"/>
        <v>2018</v>
      </c>
      <c r="B1081" t="str">
        <f t="shared" si="84"/>
        <v>December</v>
      </c>
      <c r="C1081" s="2">
        <v>43448</v>
      </c>
      <c r="D1081" s="1" t="str">
        <f t="shared" si="80"/>
        <v>OK</v>
      </c>
      <c r="E1081">
        <f t="shared" si="81"/>
        <v>1</v>
      </c>
      <c r="F1081">
        <f t="shared" si="82"/>
        <v>0</v>
      </c>
      <c r="G1081" s="13">
        <v>43448</v>
      </c>
      <c r="H1081">
        <v>12</v>
      </c>
      <c r="I1081">
        <v>298</v>
      </c>
      <c r="J1081">
        <v>265</v>
      </c>
      <c r="K1081">
        <v>306</v>
      </c>
      <c r="L1081">
        <v>345</v>
      </c>
      <c r="M1081">
        <v>114</v>
      </c>
      <c r="O1081">
        <v>18</v>
      </c>
      <c r="P1081">
        <v>633</v>
      </c>
      <c r="Q1081">
        <v>391</v>
      </c>
      <c r="R1081">
        <v>95</v>
      </c>
      <c r="S1081">
        <v>371</v>
      </c>
      <c r="T1081">
        <v>100</v>
      </c>
      <c r="U1081">
        <v>50</v>
      </c>
      <c r="V1081">
        <v>204</v>
      </c>
      <c r="W1081">
        <v>530</v>
      </c>
      <c r="X1081">
        <v>273</v>
      </c>
      <c r="Z1081">
        <v>376</v>
      </c>
      <c r="AA1081">
        <v>22</v>
      </c>
      <c r="AB1081">
        <v>538</v>
      </c>
      <c r="AC1081">
        <v>360</v>
      </c>
      <c r="AD1081">
        <v>33</v>
      </c>
      <c r="AE1081">
        <v>642</v>
      </c>
      <c r="AF1081">
        <v>1041</v>
      </c>
      <c r="AG1081">
        <v>588</v>
      </c>
      <c r="AH1081">
        <v>157</v>
      </c>
      <c r="AI1081">
        <v>135</v>
      </c>
      <c r="AJ1081">
        <v>65</v>
      </c>
      <c r="AK1081">
        <v>1200</v>
      </c>
      <c r="AL1081">
        <v>1552</v>
      </c>
      <c r="AM1081">
        <v>15</v>
      </c>
      <c r="AN1081">
        <v>29</v>
      </c>
      <c r="AO1081">
        <v>211</v>
      </c>
      <c r="AP1081">
        <v>31</v>
      </c>
      <c r="AQ1081">
        <v>178</v>
      </c>
      <c r="AR1081">
        <v>379</v>
      </c>
      <c r="AS1081">
        <v>1233</v>
      </c>
      <c r="AT1081">
        <v>165</v>
      </c>
      <c r="AU1081">
        <v>725</v>
      </c>
      <c r="AV1081">
        <v>55</v>
      </c>
      <c r="AW1081">
        <v>143</v>
      </c>
      <c r="AX1081">
        <v>203</v>
      </c>
      <c r="AY1081">
        <v>154</v>
      </c>
      <c r="AZ1081">
        <v>172</v>
      </c>
    </row>
    <row r="1082" spans="1:52">
      <c r="A1082" t="str">
        <f t="shared" si="83"/>
        <v>2018</v>
      </c>
      <c r="B1082" t="str">
        <f t="shared" si="84"/>
        <v>December</v>
      </c>
      <c r="C1082" s="2">
        <v>43449</v>
      </c>
      <c r="D1082" s="1" t="str">
        <f t="shared" si="80"/>
        <v>OK</v>
      </c>
      <c r="E1082">
        <f t="shared" si="81"/>
        <v>0</v>
      </c>
      <c r="F1082">
        <f t="shared" si="82"/>
        <v>1</v>
      </c>
      <c r="G1082" s="13">
        <v>43449</v>
      </c>
      <c r="H1082">
        <v>19</v>
      </c>
      <c r="I1082">
        <v>58</v>
      </c>
      <c r="J1082">
        <v>96</v>
      </c>
      <c r="K1082">
        <v>316</v>
      </c>
      <c r="L1082">
        <v>174</v>
      </c>
      <c r="M1082">
        <v>110</v>
      </c>
      <c r="O1082">
        <v>19</v>
      </c>
      <c r="P1082">
        <v>293</v>
      </c>
      <c r="Q1082">
        <v>260</v>
      </c>
      <c r="R1082">
        <v>41</v>
      </c>
      <c r="S1082">
        <v>212</v>
      </c>
      <c r="T1082">
        <v>78</v>
      </c>
      <c r="U1082">
        <v>35</v>
      </c>
      <c r="V1082">
        <v>72</v>
      </c>
      <c r="W1082">
        <v>378</v>
      </c>
      <c r="X1082">
        <v>288</v>
      </c>
      <c r="Z1082">
        <v>389</v>
      </c>
      <c r="AA1082">
        <v>14</v>
      </c>
      <c r="AB1082">
        <v>331</v>
      </c>
      <c r="AC1082">
        <v>502</v>
      </c>
      <c r="AD1082">
        <v>42</v>
      </c>
      <c r="AE1082">
        <v>289</v>
      </c>
      <c r="AF1082">
        <v>625</v>
      </c>
      <c r="AG1082">
        <v>627</v>
      </c>
      <c r="AH1082">
        <v>234</v>
      </c>
      <c r="AI1082">
        <v>277</v>
      </c>
      <c r="AJ1082">
        <v>53</v>
      </c>
      <c r="AK1082">
        <v>1044</v>
      </c>
      <c r="AL1082">
        <v>1013</v>
      </c>
      <c r="AM1082">
        <v>20</v>
      </c>
      <c r="AN1082">
        <v>41</v>
      </c>
      <c r="AO1082">
        <v>153</v>
      </c>
      <c r="AP1082">
        <v>27</v>
      </c>
      <c r="AQ1082">
        <v>197</v>
      </c>
      <c r="AR1082">
        <v>197</v>
      </c>
      <c r="AS1082">
        <v>1216</v>
      </c>
      <c r="AT1082">
        <v>120</v>
      </c>
      <c r="AU1082">
        <v>775</v>
      </c>
      <c r="AV1082">
        <v>129</v>
      </c>
      <c r="AW1082">
        <v>255</v>
      </c>
      <c r="AX1082">
        <v>132</v>
      </c>
      <c r="AY1082">
        <v>112</v>
      </c>
      <c r="AZ1082">
        <v>207</v>
      </c>
    </row>
    <row r="1083" spans="1:52">
      <c r="A1083" t="str">
        <f t="shared" si="83"/>
        <v>2018</v>
      </c>
      <c r="B1083" t="str">
        <f t="shared" si="84"/>
        <v>December</v>
      </c>
      <c r="C1083" s="2">
        <v>43450</v>
      </c>
      <c r="D1083" s="1" t="str">
        <f t="shared" si="80"/>
        <v>OK</v>
      </c>
      <c r="E1083">
        <f t="shared" si="81"/>
        <v>0</v>
      </c>
      <c r="F1083">
        <f t="shared" si="82"/>
        <v>1</v>
      </c>
      <c r="G1083" s="13">
        <v>43450</v>
      </c>
      <c r="H1083">
        <v>6</v>
      </c>
      <c r="I1083">
        <v>116</v>
      </c>
      <c r="J1083">
        <v>99</v>
      </c>
      <c r="K1083">
        <v>431</v>
      </c>
      <c r="L1083">
        <v>179</v>
      </c>
      <c r="M1083">
        <v>191</v>
      </c>
      <c r="O1083">
        <v>39</v>
      </c>
      <c r="P1083">
        <v>294</v>
      </c>
      <c r="Q1083">
        <v>312</v>
      </c>
      <c r="R1083">
        <v>37</v>
      </c>
      <c r="S1083">
        <v>183</v>
      </c>
      <c r="T1083">
        <v>79</v>
      </c>
      <c r="U1083">
        <v>29</v>
      </c>
      <c r="V1083">
        <v>94</v>
      </c>
      <c r="W1083">
        <v>312</v>
      </c>
      <c r="X1083">
        <v>376</v>
      </c>
      <c r="Z1083">
        <v>479</v>
      </c>
      <c r="AA1083">
        <v>54</v>
      </c>
      <c r="AB1083">
        <v>332</v>
      </c>
      <c r="AC1083">
        <v>484</v>
      </c>
      <c r="AD1083">
        <v>14</v>
      </c>
      <c r="AE1083">
        <v>280</v>
      </c>
      <c r="AF1083">
        <v>773</v>
      </c>
      <c r="AG1083">
        <v>903</v>
      </c>
      <c r="AH1083">
        <v>198</v>
      </c>
      <c r="AI1083">
        <v>320</v>
      </c>
      <c r="AJ1083">
        <v>39</v>
      </c>
      <c r="AK1083">
        <v>1435</v>
      </c>
      <c r="AL1083">
        <v>1121</v>
      </c>
      <c r="AM1083">
        <v>12</v>
      </c>
      <c r="AN1083">
        <v>33</v>
      </c>
      <c r="AO1083">
        <v>174</v>
      </c>
      <c r="AP1083">
        <v>23</v>
      </c>
      <c r="AQ1083">
        <v>229</v>
      </c>
      <c r="AR1083">
        <v>168</v>
      </c>
      <c r="AS1083">
        <v>1577</v>
      </c>
      <c r="AT1083">
        <v>130</v>
      </c>
      <c r="AU1083">
        <v>854</v>
      </c>
      <c r="AV1083">
        <v>157</v>
      </c>
      <c r="AW1083">
        <v>384</v>
      </c>
      <c r="AX1083">
        <v>88</v>
      </c>
      <c r="AY1083">
        <v>99</v>
      </c>
      <c r="AZ1083">
        <v>251</v>
      </c>
    </row>
    <row r="1084" spans="1:52">
      <c r="A1084" t="str">
        <f t="shared" si="83"/>
        <v>2018</v>
      </c>
      <c r="B1084" t="str">
        <f t="shared" si="84"/>
        <v>December</v>
      </c>
      <c r="C1084" s="2">
        <v>43451</v>
      </c>
      <c r="D1084" s="1" t="str">
        <f t="shared" si="80"/>
        <v>OK</v>
      </c>
      <c r="E1084">
        <f t="shared" si="81"/>
        <v>1</v>
      </c>
      <c r="F1084">
        <f t="shared" si="82"/>
        <v>0</v>
      </c>
      <c r="G1084" s="13">
        <v>43451</v>
      </c>
      <c r="H1084">
        <v>9</v>
      </c>
      <c r="I1084">
        <v>451</v>
      </c>
      <c r="J1084">
        <v>345</v>
      </c>
      <c r="K1084">
        <v>414</v>
      </c>
      <c r="L1084">
        <v>409</v>
      </c>
      <c r="M1084">
        <v>123</v>
      </c>
      <c r="O1084">
        <v>24</v>
      </c>
      <c r="P1084">
        <v>793</v>
      </c>
      <c r="Q1084">
        <v>526</v>
      </c>
      <c r="R1084">
        <v>117</v>
      </c>
      <c r="S1084">
        <v>346</v>
      </c>
      <c r="T1084">
        <v>107</v>
      </c>
      <c r="U1084">
        <v>63</v>
      </c>
      <c r="V1084">
        <v>260</v>
      </c>
      <c r="W1084">
        <v>624</v>
      </c>
      <c r="X1084">
        <v>359</v>
      </c>
      <c r="Z1084">
        <v>336</v>
      </c>
      <c r="AA1084">
        <v>20</v>
      </c>
      <c r="AB1084">
        <v>771</v>
      </c>
      <c r="AC1084">
        <v>328</v>
      </c>
      <c r="AD1084">
        <v>37</v>
      </c>
      <c r="AE1084">
        <v>894</v>
      </c>
      <c r="AF1084">
        <v>1471</v>
      </c>
      <c r="AG1084">
        <v>870</v>
      </c>
      <c r="AH1084">
        <v>233</v>
      </c>
      <c r="AI1084">
        <v>292</v>
      </c>
      <c r="AJ1084">
        <v>60</v>
      </c>
      <c r="AK1084">
        <v>1626</v>
      </c>
      <c r="AL1084">
        <v>1071</v>
      </c>
      <c r="AM1084">
        <v>15</v>
      </c>
      <c r="AN1084">
        <v>52</v>
      </c>
      <c r="AO1084">
        <v>280</v>
      </c>
      <c r="AP1084">
        <v>41</v>
      </c>
      <c r="AQ1084">
        <v>208</v>
      </c>
      <c r="AR1084">
        <v>415</v>
      </c>
      <c r="AS1084">
        <v>1626</v>
      </c>
      <c r="AT1084">
        <v>236</v>
      </c>
      <c r="AU1084">
        <v>762</v>
      </c>
      <c r="AV1084">
        <v>123</v>
      </c>
      <c r="AW1084">
        <v>138</v>
      </c>
      <c r="AX1084">
        <v>259</v>
      </c>
      <c r="AY1084">
        <v>168</v>
      </c>
      <c r="AZ1084">
        <v>219</v>
      </c>
    </row>
    <row r="1085" spans="1:52">
      <c r="A1085" t="str">
        <f t="shared" si="83"/>
        <v>2018</v>
      </c>
      <c r="B1085" t="str">
        <f t="shared" si="84"/>
        <v>December</v>
      </c>
      <c r="C1085" s="2">
        <v>43452</v>
      </c>
      <c r="D1085" s="1" t="str">
        <f t="shared" si="80"/>
        <v>OK</v>
      </c>
      <c r="E1085">
        <f t="shared" si="81"/>
        <v>1</v>
      </c>
      <c r="F1085">
        <f t="shared" si="82"/>
        <v>0</v>
      </c>
      <c r="G1085" s="13">
        <v>43452</v>
      </c>
      <c r="H1085">
        <v>16</v>
      </c>
      <c r="I1085">
        <v>416</v>
      </c>
      <c r="J1085">
        <v>381</v>
      </c>
      <c r="K1085">
        <v>434</v>
      </c>
      <c r="L1085">
        <v>460</v>
      </c>
      <c r="M1085">
        <v>164</v>
      </c>
      <c r="O1085">
        <v>25</v>
      </c>
      <c r="P1085">
        <v>877</v>
      </c>
      <c r="Q1085">
        <v>570</v>
      </c>
      <c r="R1085">
        <v>110</v>
      </c>
      <c r="S1085">
        <v>392</v>
      </c>
      <c r="T1085">
        <v>106</v>
      </c>
      <c r="U1085">
        <v>66</v>
      </c>
      <c r="V1085">
        <v>261</v>
      </c>
      <c r="W1085">
        <v>704</v>
      </c>
      <c r="X1085">
        <v>375</v>
      </c>
      <c r="Z1085">
        <v>402</v>
      </c>
      <c r="AA1085">
        <v>32</v>
      </c>
      <c r="AB1085">
        <v>789</v>
      </c>
      <c r="AC1085">
        <v>341</v>
      </c>
      <c r="AD1085">
        <v>34</v>
      </c>
      <c r="AE1085">
        <v>977</v>
      </c>
      <c r="AF1085">
        <v>1572</v>
      </c>
      <c r="AG1085">
        <v>907</v>
      </c>
      <c r="AH1085">
        <v>184</v>
      </c>
      <c r="AI1085">
        <v>238</v>
      </c>
      <c r="AJ1085">
        <v>75</v>
      </c>
      <c r="AK1085">
        <v>1763</v>
      </c>
      <c r="AL1085">
        <v>1215</v>
      </c>
      <c r="AM1085">
        <v>20</v>
      </c>
      <c r="AN1085">
        <v>44</v>
      </c>
      <c r="AO1085">
        <v>287</v>
      </c>
      <c r="AP1085">
        <v>44</v>
      </c>
      <c r="AQ1085">
        <v>259</v>
      </c>
      <c r="AR1085">
        <v>444</v>
      </c>
      <c r="AS1085">
        <v>1803</v>
      </c>
      <c r="AT1085">
        <v>222</v>
      </c>
      <c r="AU1085">
        <v>845</v>
      </c>
      <c r="AV1085">
        <v>177</v>
      </c>
      <c r="AW1085">
        <v>244</v>
      </c>
      <c r="AX1085">
        <v>292</v>
      </c>
      <c r="AY1085">
        <v>180</v>
      </c>
      <c r="AZ1085">
        <v>235</v>
      </c>
    </row>
    <row r="1086" spans="1:52">
      <c r="A1086" t="str">
        <f t="shared" si="83"/>
        <v>2018</v>
      </c>
      <c r="B1086" t="str">
        <f t="shared" si="84"/>
        <v>December</v>
      </c>
      <c r="C1086" s="2">
        <v>43453</v>
      </c>
      <c r="D1086" s="1" t="str">
        <f t="shared" si="80"/>
        <v>OK</v>
      </c>
      <c r="E1086">
        <f t="shared" si="81"/>
        <v>1</v>
      </c>
      <c r="F1086">
        <f t="shared" si="82"/>
        <v>0</v>
      </c>
      <c r="G1086" s="13">
        <v>43453</v>
      </c>
      <c r="H1086">
        <v>23</v>
      </c>
      <c r="I1086">
        <v>414</v>
      </c>
      <c r="J1086">
        <v>315</v>
      </c>
      <c r="K1086">
        <v>341</v>
      </c>
      <c r="L1086">
        <v>416</v>
      </c>
      <c r="M1086">
        <v>123</v>
      </c>
      <c r="O1086">
        <v>17</v>
      </c>
      <c r="P1086">
        <v>742</v>
      </c>
      <c r="Q1086">
        <v>515</v>
      </c>
      <c r="R1086">
        <v>104</v>
      </c>
      <c r="S1086">
        <v>381</v>
      </c>
      <c r="T1086">
        <v>95</v>
      </c>
      <c r="U1086">
        <v>76</v>
      </c>
      <c r="V1086">
        <v>227</v>
      </c>
      <c r="W1086">
        <v>628</v>
      </c>
      <c r="X1086">
        <v>329</v>
      </c>
      <c r="Z1086">
        <v>410</v>
      </c>
      <c r="AA1086">
        <v>27</v>
      </c>
      <c r="AB1086">
        <v>710</v>
      </c>
      <c r="AC1086">
        <v>322</v>
      </c>
      <c r="AD1086">
        <v>23</v>
      </c>
      <c r="AE1086">
        <v>845</v>
      </c>
      <c r="AF1086">
        <v>1326</v>
      </c>
      <c r="AG1086">
        <v>842</v>
      </c>
      <c r="AH1086">
        <v>210</v>
      </c>
      <c r="AI1086">
        <v>256</v>
      </c>
      <c r="AJ1086">
        <v>63</v>
      </c>
      <c r="AK1086">
        <v>1408</v>
      </c>
      <c r="AL1086">
        <v>1329</v>
      </c>
      <c r="AM1086">
        <v>19</v>
      </c>
      <c r="AN1086">
        <v>51</v>
      </c>
      <c r="AO1086">
        <v>252</v>
      </c>
      <c r="AP1086">
        <v>45</v>
      </c>
      <c r="AQ1086">
        <v>217</v>
      </c>
      <c r="AR1086">
        <v>400</v>
      </c>
      <c r="AS1086">
        <v>1385</v>
      </c>
      <c r="AT1086">
        <v>185</v>
      </c>
      <c r="AU1086">
        <v>790</v>
      </c>
      <c r="AV1086">
        <v>169</v>
      </c>
      <c r="AW1086">
        <v>140</v>
      </c>
      <c r="AX1086">
        <v>279</v>
      </c>
      <c r="AY1086">
        <v>172</v>
      </c>
      <c r="AZ1086">
        <v>220</v>
      </c>
    </row>
    <row r="1087" spans="1:52">
      <c r="A1087" t="str">
        <f t="shared" si="83"/>
        <v>2018</v>
      </c>
      <c r="B1087" t="str">
        <f t="shared" si="84"/>
        <v>December</v>
      </c>
      <c r="C1087" s="2">
        <v>43454</v>
      </c>
      <c r="D1087" s="1" t="str">
        <f t="shared" si="80"/>
        <v>OK</v>
      </c>
      <c r="E1087">
        <f t="shared" si="81"/>
        <v>1</v>
      </c>
      <c r="F1087">
        <f t="shared" si="82"/>
        <v>0</v>
      </c>
      <c r="G1087" s="13">
        <v>43454</v>
      </c>
      <c r="H1087">
        <v>40</v>
      </c>
      <c r="I1087">
        <v>313</v>
      </c>
      <c r="J1087">
        <v>242</v>
      </c>
      <c r="K1087">
        <v>208</v>
      </c>
      <c r="L1087">
        <v>311</v>
      </c>
      <c r="M1087">
        <v>84</v>
      </c>
      <c r="O1087">
        <v>4</v>
      </c>
      <c r="P1087">
        <v>513</v>
      </c>
      <c r="Q1087">
        <v>325</v>
      </c>
      <c r="R1087">
        <v>75</v>
      </c>
      <c r="S1087">
        <v>339</v>
      </c>
      <c r="T1087">
        <v>75</v>
      </c>
      <c r="U1087">
        <v>51</v>
      </c>
      <c r="V1087">
        <v>222</v>
      </c>
      <c r="W1087">
        <v>419</v>
      </c>
      <c r="X1087">
        <v>224</v>
      </c>
      <c r="Z1087">
        <v>216</v>
      </c>
      <c r="AA1087">
        <v>14</v>
      </c>
      <c r="AB1087">
        <v>428</v>
      </c>
      <c r="AC1087">
        <v>338</v>
      </c>
      <c r="AD1087">
        <v>31</v>
      </c>
      <c r="AE1087">
        <v>549</v>
      </c>
      <c r="AF1087">
        <v>863</v>
      </c>
      <c r="AG1087">
        <v>490</v>
      </c>
      <c r="AH1087">
        <v>111</v>
      </c>
      <c r="AI1087">
        <v>106</v>
      </c>
      <c r="AJ1087">
        <v>77</v>
      </c>
      <c r="AK1087">
        <v>948</v>
      </c>
      <c r="AL1087">
        <v>1252</v>
      </c>
      <c r="AM1087">
        <v>16</v>
      </c>
      <c r="AN1087">
        <v>37</v>
      </c>
      <c r="AO1087">
        <v>181</v>
      </c>
      <c r="AP1087">
        <v>23</v>
      </c>
      <c r="AQ1087">
        <v>120</v>
      </c>
      <c r="AR1087">
        <v>255</v>
      </c>
      <c r="AS1087">
        <v>900</v>
      </c>
      <c r="AT1087">
        <v>120</v>
      </c>
      <c r="AU1087">
        <v>451</v>
      </c>
      <c r="AV1087">
        <v>60</v>
      </c>
      <c r="AW1087">
        <v>69</v>
      </c>
      <c r="AX1087">
        <v>221</v>
      </c>
      <c r="AY1087">
        <v>127</v>
      </c>
      <c r="AZ1087">
        <v>122</v>
      </c>
    </row>
    <row r="1088" spans="1:52">
      <c r="A1088" t="str">
        <f t="shared" si="83"/>
        <v>2018</v>
      </c>
      <c r="B1088" t="str">
        <f t="shared" si="84"/>
        <v>December</v>
      </c>
      <c r="C1088" s="2">
        <v>43455</v>
      </c>
      <c r="D1088" s="1" t="str">
        <f t="shared" si="80"/>
        <v>OK</v>
      </c>
      <c r="E1088">
        <f t="shared" si="81"/>
        <v>1</v>
      </c>
      <c r="F1088">
        <f t="shared" si="82"/>
        <v>0</v>
      </c>
      <c r="G1088" s="13">
        <v>43455</v>
      </c>
      <c r="H1088">
        <v>21</v>
      </c>
      <c r="I1088">
        <v>318</v>
      </c>
      <c r="J1088">
        <v>208</v>
      </c>
      <c r="K1088">
        <v>280</v>
      </c>
      <c r="L1088">
        <v>281</v>
      </c>
      <c r="M1088">
        <v>84</v>
      </c>
      <c r="O1088">
        <v>16</v>
      </c>
      <c r="P1088">
        <v>500</v>
      </c>
      <c r="Q1088">
        <v>302</v>
      </c>
      <c r="R1088">
        <v>69</v>
      </c>
      <c r="S1088">
        <v>352</v>
      </c>
      <c r="T1088">
        <v>95</v>
      </c>
      <c r="U1088">
        <v>49</v>
      </c>
      <c r="V1088">
        <v>168</v>
      </c>
      <c r="W1088">
        <v>441</v>
      </c>
      <c r="X1088">
        <v>221</v>
      </c>
      <c r="Z1088">
        <v>318</v>
      </c>
      <c r="AA1088">
        <v>12</v>
      </c>
      <c r="AB1088">
        <v>437</v>
      </c>
      <c r="AC1088">
        <v>357</v>
      </c>
      <c r="AD1088">
        <v>33</v>
      </c>
      <c r="AE1088">
        <v>508</v>
      </c>
      <c r="AF1088">
        <v>880</v>
      </c>
      <c r="AG1088">
        <v>526</v>
      </c>
      <c r="AH1088">
        <v>156</v>
      </c>
      <c r="AI1088">
        <v>176</v>
      </c>
      <c r="AJ1088">
        <v>59</v>
      </c>
      <c r="AK1088">
        <v>1132</v>
      </c>
      <c r="AL1088">
        <v>1627</v>
      </c>
      <c r="AM1088">
        <v>9</v>
      </c>
      <c r="AN1088">
        <v>35</v>
      </c>
      <c r="AO1088">
        <v>170</v>
      </c>
      <c r="AP1088">
        <v>26</v>
      </c>
      <c r="AQ1088">
        <v>134</v>
      </c>
      <c r="AR1088">
        <v>269</v>
      </c>
      <c r="AS1088">
        <v>1073</v>
      </c>
      <c r="AT1088">
        <v>104</v>
      </c>
      <c r="AU1088">
        <v>709</v>
      </c>
      <c r="AV1088">
        <v>53</v>
      </c>
      <c r="AW1088">
        <v>106</v>
      </c>
      <c r="AX1088">
        <v>215</v>
      </c>
      <c r="AY1088">
        <v>145</v>
      </c>
      <c r="AZ1088">
        <v>130</v>
      </c>
    </row>
    <row r="1089" spans="1:52">
      <c r="A1089" t="str">
        <f t="shared" si="83"/>
        <v>2018</v>
      </c>
      <c r="B1089" t="str">
        <f t="shared" si="84"/>
        <v>December</v>
      </c>
      <c r="C1089" s="2">
        <v>43456</v>
      </c>
      <c r="D1089" s="1" t="str">
        <f t="shared" ref="D1089:D1152" si="85">IF(C1089=G1089,"OK","Wrong date")</f>
        <v>OK</v>
      </c>
      <c r="E1089">
        <f t="shared" ref="E1089:E1152" si="86">IF(OR(WEEKDAY(C1089) = 1, WEEKDAY(C1089) = 7), 0, 1)</f>
        <v>0</v>
      </c>
      <c r="F1089">
        <f t="shared" ref="F1089:F1152" si="87">IF(OR(WEEKDAY(C1089) = 1, WEEKDAY(C1089) = 7), 1, 0)</f>
        <v>1</v>
      </c>
      <c r="G1089" s="13">
        <v>43456</v>
      </c>
      <c r="H1089">
        <v>17</v>
      </c>
      <c r="I1089">
        <v>160</v>
      </c>
      <c r="J1089">
        <v>82</v>
      </c>
      <c r="K1089">
        <v>291</v>
      </c>
      <c r="L1089">
        <v>128</v>
      </c>
      <c r="M1089">
        <v>135</v>
      </c>
      <c r="O1089">
        <v>44</v>
      </c>
      <c r="P1089">
        <v>260</v>
      </c>
      <c r="Q1089">
        <v>228</v>
      </c>
      <c r="R1089">
        <v>59</v>
      </c>
      <c r="S1089">
        <v>167</v>
      </c>
      <c r="T1089">
        <v>84</v>
      </c>
      <c r="U1089">
        <v>25</v>
      </c>
      <c r="V1089">
        <v>76</v>
      </c>
      <c r="W1089">
        <v>344</v>
      </c>
      <c r="X1089">
        <v>387</v>
      </c>
      <c r="Z1089">
        <v>392</v>
      </c>
      <c r="AA1089">
        <v>21</v>
      </c>
      <c r="AB1089">
        <v>292</v>
      </c>
      <c r="AC1089">
        <v>439</v>
      </c>
      <c r="AD1089">
        <v>42</v>
      </c>
      <c r="AE1089">
        <v>255</v>
      </c>
      <c r="AF1089">
        <v>642</v>
      </c>
      <c r="AG1089">
        <v>677</v>
      </c>
      <c r="AH1089">
        <v>156</v>
      </c>
      <c r="AI1089">
        <v>323</v>
      </c>
      <c r="AJ1089">
        <v>61</v>
      </c>
      <c r="AK1089">
        <v>1107</v>
      </c>
      <c r="AL1089">
        <v>1079</v>
      </c>
      <c r="AM1089">
        <v>17</v>
      </c>
      <c r="AN1089">
        <v>27</v>
      </c>
      <c r="AO1089">
        <v>173</v>
      </c>
      <c r="AP1089">
        <v>36</v>
      </c>
      <c r="AQ1089">
        <v>189</v>
      </c>
      <c r="AR1089">
        <v>155</v>
      </c>
      <c r="AS1089">
        <v>1233</v>
      </c>
      <c r="AT1089">
        <v>71</v>
      </c>
      <c r="AU1089">
        <v>595</v>
      </c>
      <c r="AV1089">
        <v>158</v>
      </c>
      <c r="AW1089">
        <v>322</v>
      </c>
      <c r="AX1089">
        <v>131</v>
      </c>
      <c r="AY1089">
        <v>107</v>
      </c>
      <c r="AZ1089">
        <v>234</v>
      </c>
    </row>
    <row r="1090" spans="1:52">
      <c r="A1090" t="str">
        <f t="shared" si="83"/>
        <v>2018</v>
      </c>
      <c r="B1090" t="str">
        <f t="shared" si="84"/>
        <v>December</v>
      </c>
      <c r="C1090" s="2">
        <v>43457</v>
      </c>
      <c r="D1090" s="1" t="str">
        <f t="shared" si="85"/>
        <v>OK</v>
      </c>
      <c r="E1090">
        <f t="shared" si="86"/>
        <v>0</v>
      </c>
      <c r="F1090">
        <f t="shared" si="87"/>
        <v>1</v>
      </c>
      <c r="G1090" s="13">
        <v>43457</v>
      </c>
      <c r="H1090">
        <v>2</v>
      </c>
      <c r="I1090">
        <v>173</v>
      </c>
      <c r="J1090">
        <v>48</v>
      </c>
      <c r="K1090">
        <v>282</v>
      </c>
      <c r="L1090">
        <v>108</v>
      </c>
      <c r="M1090">
        <v>81</v>
      </c>
      <c r="O1090">
        <v>20</v>
      </c>
      <c r="P1090">
        <v>172</v>
      </c>
      <c r="Q1090">
        <v>189</v>
      </c>
      <c r="R1090">
        <v>27</v>
      </c>
      <c r="S1090">
        <v>148</v>
      </c>
      <c r="T1090">
        <v>94</v>
      </c>
      <c r="U1090">
        <v>22</v>
      </c>
      <c r="V1090">
        <v>39</v>
      </c>
      <c r="W1090">
        <v>197</v>
      </c>
      <c r="X1090">
        <v>261</v>
      </c>
      <c r="Z1090">
        <v>211</v>
      </c>
      <c r="AA1090">
        <v>18</v>
      </c>
      <c r="AB1090">
        <v>213</v>
      </c>
      <c r="AC1090">
        <v>428</v>
      </c>
      <c r="AD1090">
        <v>14</v>
      </c>
      <c r="AE1090">
        <v>218</v>
      </c>
      <c r="AF1090">
        <v>425</v>
      </c>
      <c r="AG1090">
        <v>641</v>
      </c>
      <c r="AH1090">
        <v>119</v>
      </c>
      <c r="AI1090">
        <v>174</v>
      </c>
      <c r="AJ1090">
        <v>44</v>
      </c>
      <c r="AK1090">
        <v>718</v>
      </c>
      <c r="AL1090">
        <v>634</v>
      </c>
      <c r="AM1090">
        <v>10</v>
      </c>
      <c r="AN1090">
        <v>21</v>
      </c>
      <c r="AO1090">
        <v>106</v>
      </c>
      <c r="AP1090">
        <v>19</v>
      </c>
      <c r="AQ1090">
        <v>158</v>
      </c>
      <c r="AR1090">
        <v>107</v>
      </c>
      <c r="AS1090">
        <v>821</v>
      </c>
      <c r="AT1090">
        <v>108</v>
      </c>
      <c r="AU1090">
        <v>363</v>
      </c>
      <c r="AV1090">
        <v>113</v>
      </c>
      <c r="AW1090">
        <v>213</v>
      </c>
      <c r="AX1090">
        <v>83</v>
      </c>
      <c r="AY1090">
        <v>62</v>
      </c>
      <c r="AZ1090">
        <v>111</v>
      </c>
    </row>
    <row r="1091" spans="1:52">
      <c r="A1091" t="str">
        <f t="shared" si="83"/>
        <v>2018</v>
      </c>
      <c r="B1091" t="str">
        <f t="shared" si="84"/>
        <v>December</v>
      </c>
      <c r="C1091" s="2">
        <v>43458</v>
      </c>
      <c r="D1091" s="1" t="str">
        <f t="shared" si="85"/>
        <v>OK</v>
      </c>
      <c r="E1091">
        <f t="shared" si="86"/>
        <v>1</v>
      </c>
      <c r="F1091">
        <f t="shared" si="87"/>
        <v>0</v>
      </c>
      <c r="G1091" s="13">
        <v>43458</v>
      </c>
      <c r="H1091">
        <v>0</v>
      </c>
      <c r="I1091">
        <v>51</v>
      </c>
      <c r="J1091">
        <v>37</v>
      </c>
      <c r="K1091">
        <v>35</v>
      </c>
      <c r="L1091">
        <v>62</v>
      </c>
      <c r="M1091">
        <v>23</v>
      </c>
      <c r="O1091">
        <v>4</v>
      </c>
      <c r="P1091">
        <v>88</v>
      </c>
      <c r="Q1091">
        <v>34</v>
      </c>
      <c r="R1091">
        <v>31</v>
      </c>
      <c r="S1091">
        <v>152</v>
      </c>
      <c r="T1091">
        <v>63</v>
      </c>
      <c r="U1091">
        <v>32</v>
      </c>
      <c r="V1091">
        <v>41</v>
      </c>
      <c r="W1091">
        <v>79</v>
      </c>
      <c r="X1091">
        <v>109</v>
      </c>
      <c r="Z1091">
        <v>82</v>
      </c>
      <c r="AA1091">
        <v>28</v>
      </c>
      <c r="AB1091">
        <v>54</v>
      </c>
      <c r="AC1091">
        <v>332</v>
      </c>
      <c r="AD1091">
        <v>36</v>
      </c>
      <c r="AE1091">
        <v>66</v>
      </c>
      <c r="AF1091">
        <v>104</v>
      </c>
      <c r="AG1091">
        <v>90</v>
      </c>
      <c r="AH1091">
        <v>49</v>
      </c>
      <c r="AI1091">
        <v>33</v>
      </c>
      <c r="AJ1091">
        <v>49</v>
      </c>
      <c r="AK1091">
        <v>218</v>
      </c>
      <c r="AL1091">
        <v>167</v>
      </c>
      <c r="AM1091">
        <v>8</v>
      </c>
      <c r="AN1091">
        <v>12</v>
      </c>
      <c r="AO1091">
        <v>30</v>
      </c>
      <c r="AP1091">
        <v>5</v>
      </c>
      <c r="AQ1091">
        <v>24</v>
      </c>
      <c r="AR1091">
        <v>52</v>
      </c>
      <c r="AS1091">
        <v>261</v>
      </c>
      <c r="AT1091">
        <v>24</v>
      </c>
      <c r="AU1091">
        <v>85</v>
      </c>
      <c r="AV1091">
        <v>9</v>
      </c>
      <c r="AW1091">
        <v>15</v>
      </c>
      <c r="AX1091">
        <v>64</v>
      </c>
      <c r="AY1091">
        <v>40</v>
      </c>
      <c r="AZ1091">
        <v>25</v>
      </c>
    </row>
    <row r="1092" spans="1:52">
      <c r="A1092" t="str">
        <f t="shared" ref="A1092:A1155" si="88">TEXT(C1092,"yyyy")</f>
        <v>2018</v>
      </c>
      <c r="B1092" t="str">
        <f t="shared" ref="B1092:B1155" si="89">TEXT(C1092,"mmmm")</f>
        <v>December</v>
      </c>
      <c r="C1092" s="2">
        <v>43459</v>
      </c>
      <c r="D1092" s="1" t="str">
        <f t="shared" si="85"/>
        <v>OK</v>
      </c>
      <c r="E1092">
        <v>0</v>
      </c>
      <c r="F1092">
        <v>1</v>
      </c>
      <c r="G1092" s="13">
        <v>43459</v>
      </c>
      <c r="H1092">
        <v>6</v>
      </c>
      <c r="I1092">
        <v>54</v>
      </c>
      <c r="J1092">
        <v>26</v>
      </c>
      <c r="K1092">
        <v>120</v>
      </c>
      <c r="L1092">
        <v>30</v>
      </c>
      <c r="M1092">
        <v>28</v>
      </c>
      <c r="O1092">
        <v>8</v>
      </c>
      <c r="P1092">
        <v>67</v>
      </c>
      <c r="Q1092">
        <v>74</v>
      </c>
      <c r="R1092">
        <v>11</v>
      </c>
      <c r="S1092">
        <v>70</v>
      </c>
      <c r="T1092">
        <v>31</v>
      </c>
      <c r="U1092">
        <v>8</v>
      </c>
      <c r="V1092">
        <v>16</v>
      </c>
      <c r="W1092">
        <v>64</v>
      </c>
      <c r="X1092">
        <v>66</v>
      </c>
      <c r="Z1092">
        <v>130</v>
      </c>
      <c r="AA1092">
        <v>8</v>
      </c>
      <c r="AB1092">
        <v>50</v>
      </c>
      <c r="AC1092">
        <v>368</v>
      </c>
      <c r="AD1092">
        <v>34</v>
      </c>
      <c r="AE1092">
        <v>41</v>
      </c>
      <c r="AF1092">
        <v>114</v>
      </c>
      <c r="AG1092">
        <v>124</v>
      </c>
      <c r="AH1092">
        <v>49</v>
      </c>
      <c r="AI1092">
        <v>116</v>
      </c>
      <c r="AJ1092">
        <v>17</v>
      </c>
      <c r="AK1092">
        <v>419</v>
      </c>
      <c r="AL1092">
        <v>331</v>
      </c>
      <c r="AM1092">
        <v>3</v>
      </c>
      <c r="AN1092">
        <v>9</v>
      </c>
      <c r="AO1092">
        <v>27</v>
      </c>
      <c r="AP1092">
        <v>12</v>
      </c>
      <c r="AQ1092">
        <v>43</v>
      </c>
      <c r="AR1092">
        <v>46</v>
      </c>
      <c r="AS1092">
        <v>541</v>
      </c>
      <c r="AT1092">
        <v>19</v>
      </c>
      <c r="AU1092">
        <v>181</v>
      </c>
      <c r="AV1092">
        <v>23</v>
      </c>
      <c r="AW1092">
        <v>33</v>
      </c>
      <c r="AX1092">
        <v>25</v>
      </c>
      <c r="AY1092">
        <v>25</v>
      </c>
      <c r="AZ1092">
        <v>60</v>
      </c>
    </row>
    <row r="1093" spans="1:52">
      <c r="A1093" t="str">
        <f t="shared" si="88"/>
        <v>2018</v>
      </c>
      <c r="B1093" t="str">
        <f t="shared" si="89"/>
        <v>December</v>
      </c>
      <c r="C1093" s="2">
        <v>43460</v>
      </c>
      <c r="D1093" s="1" t="str">
        <f t="shared" si="85"/>
        <v>OK</v>
      </c>
      <c r="E1093">
        <v>0</v>
      </c>
      <c r="F1093">
        <v>1</v>
      </c>
      <c r="G1093" s="13">
        <v>43460</v>
      </c>
      <c r="H1093">
        <v>33</v>
      </c>
      <c r="I1093">
        <v>164</v>
      </c>
      <c r="J1093">
        <v>62</v>
      </c>
      <c r="K1093">
        <v>185</v>
      </c>
      <c r="L1093">
        <v>98</v>
      </c>
      <c r="M1093">
        <v>101</v>
      </c>
      <c r="O1093">
        <v>19</v>
      </c>
      <c r="P1093">
        <v>164</v>
      </c>
      <c r="Q1093">
        <v>176</v>
      </c>
      <c r="R1093">
        <v>20</v>
      </c>
      <c r="S1093">
        <v>114</v>
      </c>
      <c r="T1093">
        <v>50</v>
      </c>
      <c r="U1093">
        <v>19</v>
      </c>
      <c r="V1093">
        <v>33</v>
      </c>
      <c r="W1093">
        <v>194</v>
      </c>
      <c r="X1093">
        <v>178</v>
      </c>
      <c r="Z1093">
        <v>267</v>
      </c>
      <c r="AA1093">
        <v>75</v>
      </c>
      <c r="AB1093">
        <v>215</v>
      </c>
      <c r="AC1093">
        <v>343</v>
      </c>
      <c r="AD1093">
        <v>23</v>
      </c>
      <c r="AE1093">
        <v>169</v>
      </c>
      <c r="AF1093">
        <v>362</v>
      </c>
      <c r="AG1093">
        <v>415</v>
      </c>
      <c r="AH1093">
        <v>196</v>
      </c>
      <c r="AI1093">
        <v>326</v>
      </c>
      <c r="AJ1093">
        <v>37</v>
      </c>
      <c r="AK1093">
        <v>819</v>
      </c>
      <c r="AL1093">
        <v>873</v>
      </c>
      <c r="AM1093">
        <v>7</v>
      </c>
      <c r="AN1093">
        <v>33</v>
      </c>
      <c r="AO1093">
        <v>83</v>
      </c>
      <c r="AP1093">
        <v>13</v>
      </c>
      <c r="AQ1093">
        <v>145</v>
      </c>
      <c r="AR1093">
        <v>100</v>
      </c>
      <c r="AS1093">
        <v>836</v>
      </c>
      <c r="AT1093">
        <v>92</v>
      </c>
      <c r="AU1093">
        <v>516</v>
      </c>
      <c r="AV1093">
        <v>231</v>
      </c>
      <c r="AW1093">
        <v>215</v>
      </c>
      <c r="AX1093">
        <v>68</v>
      </c>
      <c r="AY1093">
        <v>79</v>
      </c>
      <c r="AZ1093">
        <v>166</v>
      </c>
    </row>
    <row r="1094" spans="1:52">
      <c r="A1094" t="str">
        <f t="shared" si="88"/>
        <v>2018</v>
      </c>
      <c r="B1094" t="str">
        <f t="shared" si="89"/>
        <v>December</v>
      </c>
      <c r="C1094" s="2">
        <v>43461</v>
      </c>
      <c r="D1094" s="1" t="str">
        <f t="shared" si="85"/>
        <v>OK</v>
      </c>
      <c r="E1094">
        <f t="shared" si="86"/>
        <v>1</v>
      </c>
      <c r="F1094">
        <f t="shared" si="87"/>
        <v>0</v>
      </c>
      <c r="G1094" s="13">
        <v>43461</v>
      </c>
      <c r="H1094">
        <v>30</v>
      </c>
      <c r="I1094">
        <v>228</v>
      </c>
      <c r="J1094">
        <v>110</v>
      </c>
      <c r="K1094">
        <v>274</v>
      </c>
      <c r="L1094">
        <v>148</v>
      </c>
      <c r="M1094">
        <v>123</v>
      </c>
      <c r="O1094">
        <v>30</v>
      </c>
      <c r="P1094">
        <v>289</v>
      </c>
      <c r="Q1094">
        <v>241</v>
      </c>
      <c r="R1094">
        <v>43</v>
      </c>
      <c r="S1094">
        <v>193</v>
      </c>
      <c r="T1094">
        <v>83</v>
      </c>
      <c r="U1094">
        <v>11</v>
      </c>
      <c r="V1094">
        <v>70</v>
      </c>
      <c r="W1094">
        <v>288</v>
      </c>
      <c r="X1094">
        <v>328</v>
      </c>
      <c r="Z1094">
        <v>392</v>
      </c>
      <c r="AA1094">
        <v>79</v>
      </c>
      <c r="AB1094">
        <v>393</v>
      </c>
      <c r="AC1094">
        <v>346</v>
      </c>
      <c r="AD1094">
        <v>31</v>
      </c>
      <c r="AE1094">
        <v>322</v>
      </c>
      <c r="AF1094">
        <v>661</v>
      </c>
      <c r="AG1094">
        <v>732</v>
      </c>
      <c r="AH1094">
        <v>190</v>
      </c>
      <c r="AI1094">
        <v>268</v>
      </c>
      <c r="AJ1094">
        <v>38</v>
      </c>
      <c r="AK1094">
        <v>1772</v>
      </c>
      <c r="AL1094">
        <v>1229</v>
      </c>
      <c r="AM1094">
        <v>19</v>
      </c>
      <c r="AN1094">
        <v>37</v>
      </c>
      <c r="AO1094">
        <v>154</v>
      </c>
      <c r="AP1094">
        <v>38</v>
      </c>
      <c r="AQ1094">
        <v>216</v>
      </c>
      <c r="AR1094">
        <v>164</v>
      </c>
      <c r="AS1094">
        <v>1332</v>
      </c>
      <c r="AT1094">
        <v>173</v>
      </c>
      <c r="AU1094">
        <v>813</v>
      </c>
      <c r="AV1094">
        <v>219</v>
      </c>
      <c r="AW1094">
        <v>241</v>
      </c>
      <c r="AX1094">
        <v>111</v>
      </c>
      <c r="AY1094">
        <v>109</v>
      </c>
      <c r="AZ1094">
        <v>234</v>
      </c>
    </row>
    <row r="1095" spans="1:52">
      <c r="A1095" t="str">
        <f t="shared" si="88"/>
        <v>2018</v>
      </c>
      <c r="B1095" t="str">
        <f t="shared" si="89"/>
        <v>December</v>
      </c>
      <c r="C1095" s="2">
        <v>43462</v>
      </c>
      <c r="D1095" s="1" t="str">
        <f t="shared" si="85"/>
        <v>OK</v>
      </c>
      <c r="E1095">
        <f t="shared" si="86"/>
        <v>1</v>
      </c>
      <c r="F1095">
        <f t="shared" si="87"/>
        <v>0</v>
      </c>
      <c r="G1095" s="13">
        <v>43462</v>
      </c>
      <c r="H1095">
        <v>19</v>
      </c>
      <c r="I1095">
        <v>231</v>
      </c>
      <c r="J1095">
        <v>85</v>
      </c>
      <c r="K1095">
        <v>290</v>
      </c>
      <c r="L1095">
        <v>162</v>
      </c>
      <c r="M1095">
        <v>97</v>
      </c>
      <c r="O1095">
        <v>15</v>
      </c>
      <c r="P1095">
        <v>289</v>
      </c>
      <c r="Q1095">
        <v>230</v>
      </c>
      <c r="R1095">
        <v>31</v>
      </c>
      <c r="S1095">
        <v>246</v>
      </c>
      <c r="T1095">
        <v>79</v>
      </c>
      <c r="U1095">
        <v>18</v>
      </c>
      <c r="V1095">
        <v>73</v>
      </c>
      <c r="W1095">
        <v>267</v>
      </c>
      <c r="X1095">
        <v>293</v>
      </c>
      <c r="Z1095">
        <v>335</v>
      </c>
      <c r="AA1095">
        <v>95</v>
      </c>
      <c r="AB1095">
        <v>396</v>
      </c>
      <c r="AC1095">
        <v>357</v>
      </c>
      <c r="AD1095">
        <v>33</v>
      </c>
      <c r="AE1095">
        <v>344</v>
      </c>
      <c r="AF1095">
        <v>713</v>
      </c>
      <c r="AG1095">
        <v>704</v>
      </c>
      <c r="AH1095">
        <v>302</v>
      </c>
      <c r="AI1095">
        <v>45</v>
      </c>
      <c r="AJ1095">
        <v>41</v>
      </c>
      <c r="AK1095">
        <v>1294</v>
      </c>
      <c r="AL1095">
        <v>1257</v>
      </c>
      <c r="AM1095">
        <v>25</v>
      </c>
      <c r="AN1095">
        <v>23</v>
      </c>
      <c r="AO1095">
        <v>148</v>
      </c>
      <c r="AP1095">
        <v>26</v>
      </c>
      <c r="AQ1095">
        <v>193</v>
      </c>
      <c r="AR1095">
        <v>201</v>
      </c>
      <c r="AS1095">
        <v>1331</v>
      </c>
      <c r="AT1095">
        <v>157</v>
      </c>
      <c r="AU1095">
        <v>780</v>
      </c>
      <c r="AV1095">
        <v>237</v>
      </c>
      <c r="AW1095">
        <v>193</v>
      </c>
      <c r="AX1095">
        <v>134</v>
      </c>
      <c r="AY1095">
        <v>90</v>
      </c>
      <c r="AZ1095">
        <v>223</v>
      </c>
    </row>
    <row r="1096" spans="1:52">
      <c r="A1096" t="str">
        <f t="shared" si="88"/>
        <v>2018</v>
      </c>
      <c r="B1096" t="str">
        <f t="shared" si="89"/>
        <v>December</v>
      </c>
      <c r="C1096" s="2">
        <v>43463</v>
      </c>
      <c r="D1096" s="1" t="str">
        <f t="shared" si="85"/>
        <v>OK</v>
      </c>
      <c r="E1096">
        <f t="shared" si="86"/>
        <v>0</v>
      </c>
      <c r="F1096">
        <f t="shared" si="87"/>
        <v>1</v>
      </c>
      <c r="G1096" s="13">
        <v>43463</v>
      </c>
      <c r="H1096">
        <v>23</v>
      </c>
      <c r="I1096">
        <v>209</v>
      </c>
      <c r="J1096">
        <v>64</v>
      </c>
      <c r="K1096">
        <v>282</v>
      </c>
      <c r="L1096">
        <v>167</v>
      </c>
      <c r="M1096">
        <v>137</v>
      </c>
      <c r="O1096">
        <v>21</v>
      </c>
      <c r="P1096">
        <v>232</v>
      </c>
      <c r="Q1096">
        <v>260</v>
      </c>
      <c r="R1096">
        <v>23</v>
      </c>
      <c r="S1096">
        <v>157</v>
      </c>
      <c r="T1096">
        <v>73</v>
      </c>
      <c r="U1096">
        <v>20</v>
      </c>
      <c r="V1096">
        <v>55</v>
      </c>
      <c r="W1096">
        <v>257</v>
      </c>
      <c r="X1096">
        <v>321</v>
      </c>
      <c r="Z1096">
        <v>356</v>
      </c>
      <c r="AA1096">
        <v>104</v>
      </c>
      <c r="AB1096">
        <v>286</v>
      </c>
      <c r="AC1096">
        <v>507</v>
      </c>
      <c r="AD1096">
        <v>42</v>
      </c>
      <c r="AE1096">
        <v>226</v>
      </c>
      <c r="AF1096">
        <v>530</v>
      </c>
      <c r="AG1096">
        <v>725</v>
      </c>
      <c r="AH1096">
        <v>321</v>
      </c>
      <c r="AI1096">
        <v>35</v>
      </c>
      <c r="AJ1096">
        <v>50</v>
      </c>
      <c r="AK1096">
        <v>1200</v>
      </c>
      <c r="AL1096">
        <v>1231</v>
      </c>
      <c r="AM1096">
        <v>12</v>
      </c>
      <c r="AN1096">
        <v>32</v>
      </c>
      <c r="AO1096">
        <v>122</v>
      </c>
      <c r="AP1096">
        <v>34</v>
      </c>
      <c r="AQ1096">
        <v>196</v>
      </c>
      <c r="AR1096">
        <v>142</v>
      </c>
      <c r="AS1096">
        <v>1301</v>
      </c>
      <c r="AT1096">
        <v>120</v>
      </c>
      <c r="AU1096">
        <v>737</v>
      </c>
      <c r="AV1096">
        <v>223</v>
      </c>
      <c r="AW1096">
        <v>265</v>
      </c>
      <c r="AX1096">
        <v>87</v>
      </c>
      <c r="AY1096">
        <v>80</v>
      </c>
      <c r="AZ1096">
        <v>227</v>
      </c>
    </row>
    <row r="1097" spans="1:52">
      <c r="A1097" t="str">
        <f t="shared" si="88"/>
        <v>2018</v>
      </c>
      <c r="B1097" t="str">
        <f t="shared" si="89"/>
        <v>December</v>
      </c>
      <c r="C1097" s="2">
        <v>43464</v>
      </c>
      <c r="D1097" s="1" t="str">
        <f t="shared" si="85"/>
        <v>OK</v>
      </c>
      <c r="E1097">
        <f t="shared" si="86"/>
        <v>0</v>
      </c>
      <c r="F1097">
        <f t="shared" si="87"/>
        <v>1</v>
      </c>
      <c r="G1097" s="13">
        <v>43464</v>
      </c>
      <c r="H1097">
        <v>30</v>
      </c>
      <c r="I1097">
        <v>262</v>
      </c>
      <c r="J1097">
        <v>68</v>
      </c>
      <c r="K1097">
        <v>285</v>
      </c>
      <c r="L1097">
        <v>159</v>
      </c>
      <c r="M1097">
        <v>118</v>
      </c>
      <c r="O1097">
        <v>26</v>
      </c>
      <c r="P1097">
        <v>220</v>
      </c>
      <c r="Q1097">
        <v>300</v>
      </c>
      <c r="R1097">
        <v>13</v>
      </c>
      <c r="S1097">
        <v>191</v>
      </c>
      <c r="T1097">
        <v>75</v>
      </c>
      <c r="U1097">
        <v>26</v>
      </c>
      <c r="V1097">
        <v>49</v>
      </c>
      <c r="W1097">
        <v>253</v>
      </c>
      <c r="X1097">
        <v>326</v>
      </c>
      <c r="Z1097">
        <v>386</v>
      </c>
      <c r="AA1097">
        <v>55</v>
      </c>
      <c r="AB1097">
        <v>379</v>
      </c>
      <c r="AC1097">
        <v>489</v>
      </c>
      <c r="AD1097">
        <v>14</v>
      </c>
      <c r="AE1097">
        <v>278</v>
      </c>
      <c r="AF1097">
        <v>549</v>
      </c>
      <c r="AG1097">
        <v>628</v>
      </c>
      <c r="AH1097">
        <v>305</v>
      </c>
      <c r="AI1097">
        <v>111</v>
      </c>
      <c r="AJ1097">
        <v>39</v>
      </c>
      <c r="AK1097">
        <v>1377</v>
      </c>
      <c r="AL1097">
        <v>1394</v>
      </c>
      <c r="AM1097">
        <v>14</v>
      </c>
      <c r="AN1097">
        <v>32</v>
      </c>
      <c r="AO1097">
        <v>127</v>
      </c>
      <c r="AP1097">
        <v>25</v>
      </c>
      <c r="AQ1097">
        <v>183</v>
      </c>
      <c r="AR1097">
        <v>126</v>
      </c>
      <c r="AS1097">
        <v>1471</v>
      </c>
      <c r="AT1097">
        <v>120</v>
      </c>
      <c r="AU1097">
        <v>775</v>
      </c>
      <c r="AV1097">
        <v>303</v>
      </c>
      <c r="AW1097">
        <v>256</v>
      </c>
      <c r="AX1097">
        <v>101</v>
      </c>
      <c r="AY1097">
        <v>64</v>
      </c>
      <c r="AZ1097">
        <v>269</v>
      </c>
    </row>
    <row r="1098" spans="1:52">
      <c r="A1098" t="str">
        <f t="shared" si="88"/>
        <v>2018</v>
      </c>
      <c r="B1098" t="str">
        <f t="shared" si="89"/>
        <v>December</v>
      </c>
      <c r="C1098" s="2">
        <v>43465</v>
      </c>
      <c r="D1098" s="1" t="str">
        <f t="shared" si="85"/>
        <v>OK</v>
      </c>
      <c r="E1098">
        <f t="shared" si="86"/>
        <v>1</v>
      </c>
      <c r="F1098">
        <f t="shared" si="87"/>
        <v>0</v>
      </c>
      <c r="G1098" s="13">
        <v>43465</v>
      </c>
      <c r="H1098">
        <v>26</v>
      </c>
      <c r="I1098">
        <v>260</v>
      </c>
      <c r="J1098">
        <v>90</v>
      </c>
      <c r="K1098">
        <v>194</v>
      </c>
      <c r="L1098">
        <v>160</v>
      </c>
      <c r="M1098">
        <v>104</v>
      </c>
      <c r="O1098">
        <v>15</v>
      </c>
      <c r="P1098">
        <v>245</v>
      </c>
      <c r="Q1098">
        <v>266</v>
      </c>
      <c r="R1098">
        <v>21</v>
      </c>
      <c r="S1098">
        <v>152</v>
      </c>
      <c r="T1098">
        <v>70</v>
      </c>
      <c r="U1098">
        <v>14</v>
      </c>
      <c r="V1098">
        <v>49</v>
      </c>
      <c r="W1098">
        <v>229</v>
      </c>
      <c r="X1098">
        <v>281</v>
      </c>
      <c r="Z1098">
        <v>259</v>
      </c>
      <c r="AA1098">
        <v>96</v>
      </c>
      <c r="AB1098">
        <v>285</v>
      </c>
      <c r="AC1098">
        <v>333</v>
      </c>
      <c r="AD1098">
        <v>36</v>
      </c>
      <c r="AE1098">
        <v>242</v>
      </c>
      <c r="AF1098">
        <v>502</v>
      </c>
      <c r="AG1098">
        <v>516</v>
      </c>
      <c r="AH1098">
        <v>265</v>
      </c>
      <c r="AI1098">
        <v>488</v>
      </c>
      <c r="AJ1098">
        <v>43</v>
      </c>
      <c r="AK1098">
        <v>933</v>
      </c>
      <c r="AL1098">
        <v>1292</v>
      </c>
      <c r="AM1098">
        <v>15</v>
      </c>
      <c r="AN1098">
        <v>28</v>
      </c>
      <c r="AO1098">
        <v>94</v>
      </c>
      <c r="AP1098">
        <v>30</v>
      </c>
      <c r="AQ1098">
        <v>181</v>
      </c>
      <c r="AR1098">
        <v>161</v>
      </c>
      <c r="AS1098">
        <v>997</v>
      </c>
      <c r="AT1098">
        <v>80</v>
      </c>
      <c r="AU1098">
        <v>795</v>
      </c>
      <c r="AV1098">
        <v>214</v>
      </c>
      <c r="AW1098">
        <v>180</v>
      </c>
      <c r="AX1098">
        <v>111</v>
      </c>
      <c r="AY1098">
        <v>42</v>
      </c>
      <c r="AZ1098">
        <v>209</v>
      </c>
    </row>
    <row r="1099" spans="1:52">
      <c r="A1099" t="str">
        <f t="shared" si="88"/>
        <v>2019</v>
      </c>
      <c r="B1099" t="str">
        <f t="shared" si="89"/>
        <v>January</v>
      </c>
      <c r="C1099" s="2">
        <v>43466</v>
      </c>
      <c r="D1099" s="1" t="str">
        <f t="shared" si="85"/>
        <v>OK</v>
      </c>
      <c r="E1099">
        <v>0</v>
      </c>
      <c r="F1099">
        <v>1</v>
      </c>
      <c r="G1099" s="13">
        <v>43466</v>
      </c>
      <c r="H1099">
        <v>36</v>
      </c>
      <c r="I1099">
        <v>168</v>
      </c>
      <c r="J1099">
        <v>63</v>
      </c>
      <c r="K1099">
        <v>192</v>
      </c>
      <c r="L1099">
        <v>98</v>
      </c>
      <c r="M1099">
        <v>82</v>
      </c>
      <c r="O1099">
        <v>15</v>
      </c>
      <c r="P1099">
        <v>182</v>
      </c>
      <c r="Q1099">
        <v>197</v>
      </c>
      <c r="R1099">
        <v>14</v>
      </c>
      <c r="T1099">
        <v>43</v>
      </c>
      <c r="U1099">
        <v>16</v>
      </c>
      <c r="V1099">
        <v>32</v>
      </c>
      <c r="W1099">
        <v>168</v>
      </c>
      <c r="X1099">
        <v>232</v>
      </c>
      <c r="Z1099">
        <v>262</v>
      </c>
      <c r="AA1099">
        <v>78</v>
      </c>
      <c r="AB1099">
        <v>286</v>
      </c>
      <c r="AC1099">
        <v>368</v>
      </c>
      <c r="AD1099" s="61">
        <v>35</v>
      </c>
      <c r="AE1099">
        <v>257</v>
      </c>
      <c r="AF1099">
        <v>505</v>
      </c>
      <c r="AG1099">
        <v>566</v>
      </c>
      <c r="AH1099">
        <v>247</v>
      </c>
      <c r="AI1099">
        <v>542</v>
      </c>
      <c r="AJ1099">
        <v>37</v>
      </c>
      <c r="AK1099">
        <v>1116</v>
      </c>
      <c r="AL1099">
        <v>1119</v>
      </c>
      <c r="AM1099">
        <v>12</v>
      </c>
      <c r="AN1099">
        <v>29</v>
      </c>
      <c r="AO1099">
        <v>86</v>
      </c>
      <c r="AP1099">
        <v>30</v>
      </c>
      <c r="AQ1099">
        <v>155</v>
      </c>
      <c r="AR1099">
        <v>104</v>
      </c>
      <c r="AS1099">
        <v>1225</v>
      </c>
      <c r="AT1099">
        <v>75</v>
      </c>
      <c r="AU1099">
        <v>743</v>
      </c>
      <c r="AV1099">
        <v>200</v>
      </c>
      <c r="AW1099">
        <v>143</v>
      </c>
      <c r="AX1099">
        <v>99</v>
      </c>
      <c r="AY1099">
        <v>75</v>
      </c>
      <c r="AZ1099">
        <v>257</v>
      </c>
    </row>
    <row r="1100" spans="1:52">
      <c r="A1100" t="str">
        <f t="shared" si="88"/>
        <v>2019</v>
      </c>
      <c r="B1100" t="str">
        <f t="shared" si="89"/>
        <v>January</v>
      </c>
      <c r="C1100" s="2">
        <v>43467</v>
      </c>
      <c r="D1100" s="1" t="str">
        <f t="shared" si="85"/>
        <v>OK</v>
      </c>
      <c r="E1100">
        <v>0</v>
      </c>
      <c r="F1100">
        <v>1</v>
      </c>
      <c r="G1100" s="13">
        <v>43467</v>
      </c>
      <c r="H1100">
        <v>29</v>
      </c>
      <c r="I1100">
        <v>280</v>
      </c>
      <c r="J1100">
        <v>58</v>
      </c>
      <c r="K1100">
        <v>343</v>
      </c>
      <c r="L1100">
        <v>132</v>
      </c>
      <c r="M1100">
        <v>93</v>
      </c>
      <c r="O1100">
        <v>14</v>
      </c>
      <c r="P1100">
        <v>199</v>
      </c>
      <c r="Q1100">
        <v>283</v>
      </c>
      <c r="R1100">
        <v>16</v>
      </c>
      <c r="T1100">
        <v>78</v>
      </c>
      <c r="U1100">
        <v>12</v>
      </c>
      <c r="V1100">
        <v>39</v>
      </c>
      <c r="W1100">
        <v>183</v>
      </c>
      <c r="X1100">
        <v>331</v>
      </c>
      <c r="Z1100">
        <v>343</v>
      </c>
      <c r="AA1100">
        <v>71</v>
      </c>
      <c r="AB1100">
        <v>457</v>
      </c>
      <c r="AC1100">
        <v>343</v>
      </c>
      <c r="AD1100" s="61">
        <v>35</v>
      </c>
      <c r="AE1100">
        <v>310</v>
      </c>
      <c r="AF1100">
        <v>562</v>
      </c>
      <c r="AG1100">
        <v>591</v>
      </c>
      <c r="AH1100">
        <v>304</v>
      </c>
      <c r="AI1100">
        <v>482</v>
      </c>
      <c r="AJ1100">
        <v>48</v>
      </c>
      <c r="AK1100">
        <v>1107</v>
      </c>
      <c r="AL1100">
        <v>1207</v>
      </c>
      <c r="AM1100">
        <v>9</v>
      </c>
      <c r="AN1100">
        <v>40</v>
      </c>
      <c r="AO1100">
        <v>203</v>
      </c>
      <c r="AP1100">
        <v>24</v>
      </c>
      <c r="AQ1100">
        <v>198</v>
      </c>
      <c r="AR1100">
        <v>145</v>
      </c>
      <c r="AS1100">
        <v>1245</v>
      </c>
      <c r="AT1100">
        <v>109</v>
      </c>
      <c r="AU1100">
        <v>750</v>
      </c>
      <c r="AV1100">
        <v>174</v>
      </c>
      <c r="AW1100">
        <v>240</v>
      </c>
      <c r="AX1100">
        <v>80</v>
      </c>
      <c r="AY1100">
        <v>79</v>
      </c>
      <c r="AZ1100">
        <v>210</v>
      </c>
    </row>
    <row r="1101" spans="1:52">
      <c r="A1101" t="str">
        <f t="shared" si="88"/>
        <v>2019</v>
      </c>
      <c r="B1101" t="str">
        <f t="shared" si="89"/>
        <v>January</v>
      </c>
      <c r="C1101" s="2">
        <v>43468</v>
      </c>
      <c r="D1101" s="1" t="str">
        <f t="shared" si="85"/>
        <v>OK</v>
      </c>
      <c r="E1101">
        <f t="shared" si="86"/>
        <v>1</v>
      </c>
      <c r="F1101">
        <f t="shared" si="87"/>
        <v>0</v>
      </c>
      <c r="G1101" s="13">
        <v>43468</v>
      </c>
      <c r="H1101">
        <v>15</v>
      </c>
      <c r="I1101">
        <v>258</v>
      </c>
      <c r="J1101">
        <v>144</v>
      </c>
      <c r="K1101">
        <v>261</v>
      </c>
      <c r="L1101">
        <v>157</v>
      </c>
      <c r="M1101">
        <v>114</v>
      </c>
      <c r="O1101">
        <v>10</v>
      </c>
      <c r="P1101">
        <v>330</v>
      </c>
      <c r="Q1101">
        <v>251</v>
      </c>
      <c r="R1101">
        <v>37</v>
      </c>
      <c r="T1101">
        <v>77</v>
      </c>
      <c r="U1101">
        <v>24</v>
      </c>
      <c r="V1101">
        <v>55</v>
      </c>
      <c r="W1101">
        <v>316</v>
      </c>
      <c r="X1101">
        <v>267</v>
      </c>
      <c r="Z1101">
        <v>281</v>
      </c>
      <c r="AA1101">
        <v>69</v>
      </c>
      <c r="AB1101">
        <v>361</v>
      </c>
      <c r="AC1101">
        <v>347</v>
      </c>
      <c r="AD1101" s="61">
        <v>35</v>
      </c>
      <c r="AE1101">
        <v>319</v>
      </c>
      <c r="AF1101">
        <v>671</v>
      </c>
      <c r="AG1101">
        <v>543</v>
      </c>
      <c r="AH1101">
        <v>207</v>
      </c>
      <c r="AI1101">
        <v>434</v>
      </c>
      <c r="AJ1101">
        <v>56</v>
      </c>
      <c r="AK1101">
        <v>1048</v>
      </c>
      <c r="AL1101">
        <v>673</v>
      </c>
      <c r="AM1101">
        <v>16</v>
      </c>
      <c r="AN1101">
        <v>32</v>
      </c>
      <c r="AO1101">
        <v>150</v>
      </c>
      <c r="AP1101">
        <v>34</v>
      </c>
      <c r="AQ1101">
        <v>193</v>
      </c>
      <c r="AR1101">
        <v>207</v>
      </c>
      <c r="AS1101">
        <v>1162</v>
      </c>
      <c r="AT1101">
        <v>119</v>
      </c>
      <c r="AU1101">
        <v>669</v>
      </c>
      <c r="AV1101">
        <v>135</v>
      </c>
      <c r="AW1101">
        <v>205</v>
      </c>
      <c r="AX1101">
        <v>120</v>
      </c>
      <c r="AY1101">
        <v>99</v>
      </c>
      <c r="AZ1101">
        <v>257</v>
      </c>
    </row>
    <row r="1102" spans="1:52">
      <c r="A1102" t="str">
        <f t="shared" si="88"/>
        <v>2019</v>
      </c>
      <c r="B1102" t="str">
        <f t="shared" si="89"/>
        <v>January</v>
      </c>
      <c r="C1102" s="2">
        <v>43469</v>
      </c>
      <c r="D1102" s="1" t="str">
        <f t="shared" si="85"/>
        <v>OK</v>
      </c>
      <c r="E1102">
        <f t="shared" si="86"/>
        <v>1</v>
      </c>
      <c r="F1102">
        <f t="shared" si="87"/>
        <v>0</v>
      </c>
      <c r="G1102" s="13">
        <v>43469</v>
      </c>
      <c r="H1102">
        <v>23</v>
      </c>
      <c r="I1102">
        <v>281</v>
      </c>
      <c r="J1102">
        <v>149</v>
      </c>
      <c r="K1102">
        <v>263</v>
      </c>
      <c r="L1102">
        <v>151</v>
      </c>
      <c r="M1102">
        <v>101</v>
      </c>
      <c r="O1102">
        <v>23</v>
      </c>
      <c r="P1102">
        <v>345</v>
      </c>
      <c r="Q1102">
        <v>274</v>
      </c>
      <c r="R1102">
        <v>33</v>
      </c>
      <c r="T1102">
        <v>85</v>
      </c>
      <c r="U1102">
        <v>24</v>
      </c>
      <c r="V1102">
        <v>87</v>
      </c>
      <c r="W1102">
        <v>336</v>
      </c>
      <c r="X1102">
        <v>240</v>
      </c>
      <c r="Z1102">
        <v>319</v>
      </c>
      <c r="AA1102">
        <v>91</v>
      </c>
      <c r="AB1102">
        <v>358</v>
      </c>
      <c r="AC1102">
        <v>358</v>
      </c>
      <c r="AD1102" s="61">
        <v>35</v>
      </c>
      <c r="AE1102">
        <v>335</v>
      </c>
      <c r="AF1102">
        <v>644</v>
      </c>
      <c r="AG1102">
        <v>489</v>
      </c>
      <c r="AH1102">
        <v>276</v>
      </c>
      <c r="AI1102">
        <v>386</v>
      </c>
      <c r="AJ1102">
        <v>45</v>
      </c>
      <c r="AK1102">
        <v>1101</v>
      </c>
      <c r="AL1102">
        <v>733</v>
      </c>
      <c r="AM1102">
        <v>23</v>
      </c>
      <c r="AN1102">
        <v>27</v>
      </c>
      <c r="AO1102">
        <v>163</v>
      </c>
      <c r="AP1102">
        <v>22</v>
      </c>
      <c r="AQ1102">
        <v>156</v>
      </c>
      <c r="AR1102">
        <v>211</v>
      </c>
      <c r="AS1102">
        <v>1125</v>
      </c>
      <c r="AT1102">
        <v>114</v>
      </c>
      <c r="AU1102">
        <v>768</v>
      </c>
      <c r="AV1102">
        <v>124</v>
      </c>
      <c r="AW1102">
        <v>187</v>
      </c>
      <c r="AX1102">
        <v>145</v>
      </c>
      <c r="AY1102">
        <v>65</v>
      </c>
      <c r="AZ1102">
        <v>211</v>
      </c>
    </row>
    <row r="1103" spans="1:52">
      <c r="A1103" t="str">
        <f t="shared" si="88"/>
        <v>2019</v>
      </c>
      <c r="B1103" t="str">
        <f t="shared" si="89"/>
        <v>January</v>
      </c>
      <c r="C1103" s="2">
        <v>43470</v>
      </c>
      <c r="D1103" s="1" t="str">
        <f t="shared" si="85"/>
        <v>OK</v>
      </c>
      <c r="E1103">
        <f t="shared" si="86"/>
        <v>0</v>
      </c>
      <c r="F1103">
        <f t="shared" si="87"/>
        <v>1</v>
      </c>
      <c r="G1103" s="13">
        <v>43470</v>
      </c>
      <c r="H1103">
        <v>42</v>
      </c>
      <c r="I1103">
        <v>235</v>
      </c>
      <c r="J1103">
        <v>110</v>
      </c>
      <c r="K1103">
        <v>317</v>
      </c>
      <c r="L1103">
        <v>173</v>
      </c>
      <c r="M1103">
        <v>143</v>
      </c>
      <c r="O1103">
        <v>20</v>
      </c>
      <c r="P1103">
        <v>258</v>
      </c>
      <c r="Q1103">
        <v>240</v>
      </c>
      <c r="R1103">
        <v>22</v>
      </c>
      <c r="T1103">
        <v>76</v>
      </c>
      <c r="U1103">
        <v>28</v>
      </c>
      <c r="V1103">
        <v>51</v>
      </c>
      <c r="W1103">
        <v>242</v>
      </c>
      <c r="X1103">
        <v>350</v>
      </c>
      <c r="Z1103">
        <v>380</v>
      </c>
      <c r="AA1103">
        <v>83</v>
      </c>
      <c r="AB1103">
        <v>352</v>
      </c>
      <c r="AC1103">
        <v>500</v>
      </c>
      <c r="AD1103" s="61">
        <v>35</v>
      </c>
      <c r="AE1103">
        <v>266</v>
      </c>
      <c r="AF1103">
        <v>626</v>
      </c>
      <c r="AG1103">
        <v>744</v>
      </c>
      <c r="AH1103">
        <v>234</v>
      </c>
      <c r="AI1103">
        <v>405</v>
      </c>
      <c r="AJ1103">
        <v>49</v>
      </c>
      <c r="AK1103">
        <v>1383</v>
      </c>
      <c r="AL1103">
        <v>1119</v>
      </c>
      <c r="AM1103">
        <v>7</v>
      </c>
      <c r="AN1103">
        <v>30</v>
      </c>
      <c r="AO1103">
        <v>150</v>
      </c>
      <c r="AP1103">
        <v>47</v>
      </c>
      <c r="AQ1103">
        <v>232</v>
      </c>
      <c r="AR1103">
        <v>170</v>
      </c>
      <c r="AS1103">
        <v>1559</v>
      </c>
      <c r="AT1103">
        <v>166</v>
      </c>
      <c r="AU1103">
        <v>918</v>
      </c>
      <c r="AV1103">
        <v>208</v>
      </c>
      <c r="AW1103">
        <v>317</v>
      </c>
      <c r="AX1103">
        <v>108</v>
      </c>
      <c r="AY1103">
        <v>105</v>
      </c>
      <c r="AZ1103">
        <v>275</v>
      </c>
    </row>
    <row r="1104" spans="1:52">
      <c r="A1104" t="str">
        <f t="shared" si="88"/>
        <v>2019</v>
      </c>
      <c r="B1104" t="str">
        <f t="shared" si="89"/>
        <v>January</v>
      </c>
      <c r="C1104" s="2">
        <v>43471</v>
      </c>
      <c r="D1104" s="1" t="str">
        <f t="shared" si="85"/>
        <v>OK</v>
      </c>
      <c r="E1104">
        <f t="shared" si="86"/>
        <v>0</v>
      </c>
      <c r="F1104">
        <f t="shared" si="87"/>
        <v>1</v>
      </c>
      <c r="G1104" s="13">
        <v>43471</v>
      </c>
      <c r="H1104">
        <v>41</v>
      </c>
      <c r="I1104">
        <v>259</v>
      </c>
      <c r="J1104">
        <v>106</v>
      </c>
      <c r="K1104">
        <v>362</v>
      </c>
      <c r="L1104">
        <v>142</v>
      </c>
      <c r="M1104">
        <v>170</v>
      </c>
      <c r="O1104">
        <v>11</v>
      </c>
      <c r="P1104">
        <v>256</v>
      </c>
      <c r="Q1104">
        <v>300</v>
      </c>
      <c r="R1104">
        <v>16</v>
      </c>
      <c r="T1104">
        <v>78</v>
      </c>
      <c r="U1104">
        <v>20</v>
      </c>
      <c r="V1104">
        <v>55</v>
      </c>
      <c r="W1104">
        <v>269</v>
      </c>
      <c r="X1104">
        <v>438</v>
      </c>
      <c r="Z1104">
        <v>415</v>
      </c>
      <c r="AA1104">
        <v>65</v>
      </c>
      <c r="AB1104">
        <v>360</v>
      </c>
      <c r="AC1104">
        <v>488</v>
      </c>
      <c r="AD1104" s="61">
        <v>35</v>
      </c>
      <c r="AE1104">
        <v>279</v>
      </c>
      <c r="AF1104">
        <v>686</v>
      </c>
      <c r="AG1104">
        <v>852</v>
      </c>
      <c r="AH1104">
        <v>231</v>
      </c>
      <c r="AI1104">
        <v>487</v>
      </c>
      <c r="AJ1104">
        <v>26</v>
      </c>
      <c r="AK1104">
        <v>1435</v>
      </c>
      <c r="AL1104">
        <v>1075</v>
      </c>
      <c r="AM1104">
        <v>11</v>
      </c>
      <c r="AN1104">
        <v>27</v>
      </c>
      <c r="AO1104">
        <v>169</v>
      </c>
      <c r="AP1104">
        <v>27</v>
      </c>
      <c r="AQ1104">
        <v>240</v>
      </c>
      <c r="AR1104">
        <v>159</v>
      </c>
      <c r="AS1104">
        <v>1607</v>
      </c>
      <c r="AT1104">
        <v>147</v>
      </c>
      <c r="AU1104">
        <v>722</v>
      </c>
      <c r="AV1104">
        <v>198</v>
      </c>
      <c r="AW1104">
        <v>358</v>
      </c>
      <c r="AX1104">
        <v>100</v>
      </c>
      <c r="AY1104">
        <v>77</v>
      </c>
      <c r="AZ1104">
        <v>303</v>
      </c>
    </row>
    <row r="1105" spans="1:52">
      <c r="A1105" t="str">
        <f t="shared" si="88"/>
        <v>2019</v>
      </c>
      <c r="B1105" t="str">
        <f t="shared" si="89"/>
        <v>January</v>
      </c>
      <c r="C1105" s="2">
        <v>43472</v>
      </c>
      <c r="D1105" s="1" t="str">
        <f t="shared" si="85"/>
        <v>OK</v>
      </c>
      <c r="E1105">
        <f t="shared" si="86"/>
        <v>1</v>
      </c>
      <c r="F1105">
        <f t="shared" si="87"/>
        <v>0</v>
      </c>
      <c r="G1105" s="13">
        <v>43472</v>
      </c>
      <c r="H1105">
        <v>37</v>
      </c>
      <c r="I1105">
        <v>383</v>
      </c>
      <c r="J1105">
        <v>306</v>
      </c>
      <c r="K1105">
        <v>304</v>
      </c>
      <c r="L1105">
        <v>408</v>
      </c>
      <c r="M1105">
        <v>103</v>
      </c>
      <c r="O1105">
        <v>31</v>
      </c>
      <c r="P1105">
        <v>658</v>
      </c>
      <c r="Q1105">
        <v>499</v>
      </c>
      <c r="R1105">
        <v>48</v>
      </c>
      <c r="T1105">
        <v>110</v>
      </c>
      <c r="U1105">
        <v>65</v>
      </c>
      <c r="V1105">
        <v>185</v>
      </c>
      <c r="W1105">
        <v>510</v>
      </c>
      <c r="X1105">
        <v>350</v>
      </c>
      <c r="Z1105">
        <v>358</v>
      </c>
      <c r="AA1105">
        <v>17</v>
      </c>
      <c r="AB1105">
        <v>635</v>
      </c>
      <c r="AC1105">
        <v>333</v>
      </c>
      <c r="AD1105" s="61">
        <v>35</v>
      </c>
      <c r="AE1105">
        <v>720</v>
      </c>
      <c r="AF1105">
        <v>889</v>
      </c>
      <c r="AG1105">
        <v>771</v>
      </c>
      <c r="AH1105">
        <v>251</v>
      </c>
      <c r="AI1105">
        <v>361</v>
      </c>
      <c r="AJ1105">
        <v>48</v>
      </c>
      <c r="AK1105">
        <v>1654</v>
      </c>
      <c r="AL1105">
        <v>1018</v>
      </c>
      <c r="AM1105">
        <v>13</v>
      </c>
      <c r="AN1105">
        <v>38</v>
      </c>
      <c r="AO1105">
        <v>229</v>
      </c>
      <c r="AP1105">
        <v>28</v>
      </c>
      <c r="AQ1105">
        <v>269</v>
      </c>
      <c r="AR1105">
        <v>363</v>
      </c>
      <c r="AS1105">
        <v>1561</v>
      </c>
      <c r="AT1105">
        <v>179</v>
      </c>
      <c r="AU1105">
        <v>787</v>
      </c>
      <c r="AV1105">
        <v>210</v>
      </c>
      <c r="AW1105">
        <v>125</v>
      </c>
      <c r="AX1105">
        <v>238</v>
      </c>
      <c r="AY1105">
        <v>146</v>
      </c>
      <c r="AZ1105">
        <v>281</v>
      </c>
    </row>
    <row r="1106" spans="1:52">
      <c r="A1106" t="str">
        <f t="shared" si="88"/>
        <v>2019</v>
      </c>
      <c r="B1106" t="str">
        <f t="shared" si="89"/>
        <v>January</v>
      </c>
      <c r="C1106" s="2">
        <v>43473</v>
      </c>
      <c r="D1106" s="1" t="str">
        <f t="shared" si="85"/>
        <v>OK</v>
      </c>
      <c r="E1106">
        <f t="shared" si="86"/>
        <v>1</v>
      </c>
      <c r="F1106">
        <f t="shared" si="87"/>
        <v>0</v>
      </c>
      <c r="G1106" s="13">
        <v>43473</v>
      </c>
      <c r="H1106">
        <v>20</v>
      </c>
      <c r="I1106">
        <v>394</v>
      </c>
      <c r="J1106">
        <v>333</v>
      </c>
      <c r="K1106">
        <v>383</v>
      </c>
      <c r="L1106">
        <v>449</v>
      </c>
      <c r="M1106">
        <v>144</v>
      </c>
      <c r="O1106">
        <v>26</v>
      </c>
      <c r="P1106">
        <v>661</v>
      </c>
      <c r="Q1106">
        <v>568</v>
      </c>
      <c r="R1106">
        <v>61</v>
      </c>
      <c r="T1106">
        <v>100</v>
      </c>
      <c r="U1106">
        <v>45</v>
      </c>
      <c r="V1106">
        <v>196</v>
      </c>
      <c r="W1106">
        <v>541</v>
      </c>
      <c r="X1106">
        <v>364</v>
      </c>
      <c r="Z1106">
        <v>419</v>
      </c>
      <c r="AA1106">
        <v>43</v>
      </c>
      <c r="AB1106">
        <v>728</v>
      </c>
      <c r="AC1106">
        <v>366</v>
      </c>
      <c r="AD1106" s="61">
        <v>35</v>
      </c>
      <c r="AE1106">
        <v>800</v>
      </c>
      <c r="AF1106">
        <v>1292</v>
      </c>
      <c r="AG1106">
        <v>934</v>
      </c>
      <c r="AH1106">
        <v>211</v>
      </c>
      <c r="AI1106">
        <v>345</v>
      </c>
      <c r="AJ1106">
        <v>59</v>
      </c>
      <c r="AK1106">
        <v>1818</v>
      </c>
      <c r="AL1106">
        <v>1129</v>
      </c>
      <c r="AM1106">
        <v>22</v>
      </c>
      <c r="AN1106">
        <v>43</v>
      </c>
      <c r="AO1106">
        <v>248</v>
      </c>
      <c r="AP1106">
        <v>28</v>
      </c>
      <c r="AQ1106">
        <v>254</v>
      </c>
      <c r="AR1106">
        <v>400</v>
      </c>
      <c r="AS1106">
        <v>1793</v>
      </c>
      <c r="AT1106">
        <v>206</v>
      </c>
      <c r="AU1106">
        <v>899</v>
      </c>
      <c r="AV1106">
        <v>182</v>
      </c>
      <c r="AW1106">
        <v>252</v>
      </c>
      <c r="AX1106">
        <v>259</v>
      </c>
      <c r="AY1106">
        <v>149</v>
      </c>
      <c r="AZ1106">
        <v>306</v>
      </c>
    </row>
    <row r="1107" spans="1:52">
      <c r="A1107" t="str">
        <f t="shared" si="88"/>
        <v>2019</v>
      </c>
      <c r="B1107" t="str">
        <f t="shared" si="89"/>
        <v>January</v>
      </c>
      <c r="C1107" s="2">
        <v>43474</v>
      </c>
      <c r="D1107" s="1" t="str">
        <f t="shared" si="85"/>
        <v>OK</v>
      </c>
      <c r="E1107">
        <f t="shared" si="86"/>
        <v>1</v>
      </c>
      <c r="F1107">
        <f t="shared" si="87"/>
        <v>0</v>
      </c>
      <c r="G1107" s="13">
        <v>43474</v>
      </c>
      <c r="H1107">
        <v>2</v>
      </c>
      <c r="I1107">
        <v>407</v>
      </c>
      <c r="J1107">
        <v>305</v>
      </c>
      <c r="K1107">
        <v>328</v>
      </c>
      <c r="L1107">
        <v>406</v>
      </c>
      <c r="M1107">
        <v>126</v>
      </c>
      <c r="O1107">
        <v>29</v>
      </c>
      <c r="P1107">
        <v>670</v>
      </c>
      <c r="Q1107">
        <v>542</v>
      </c>
      <c r="R1107">
        <v>56</v>
      </c>
      <c r="T1107">
        <v>102</v>
      </c>
      <c r="U1107">
        <v>58</v>
      </c>
      <c r="V1107">
        <v>191</v>
      </c>
      <c r="W1107">
        <v>570</v>
      </c>
      <c r="X1107">
        <v>363</v>
      </c>
      <c r="Z1107">
        <v>412</v>
      </c>
      <c r="AA1107">
        <v>49</v>
      </c>
      <c r="AB1107">
        <v>664</v>
      </c>
      <c r="AC1107">
        <v>242</v>
      </c>
      <c r="AD1107" s="61">
        <v>35</v>
      </c>
      <c r="AE1107">
        <v>757</v>
      </c>
      <c r="AF1107">
        <v>1237</v>
      </c>
      <c r="AG1107">
        <v>926</v>
      </c>
      <c r="AH1107">
        <v>235</v>
      </c>
      <c r="AI1107">
        <v>382</v>
      </c>
      <c r="AJ1107">
        <v>53</v>
      </c>
      <c r="AK1107">
        <v>1775</v>
      </c>
      <c r="AL1107">
        <v>1317</v>
      </c>
      <c r="AM1107">
        <v>22</v>
      </c>
      <c r="AN1107">
        <v>43</v>
      </c>
      <c r="AO1107">
        <v>252</v>
      </c>
      <c r="AP1107">
        <v>24</v>
      </c>
      <c r="AQ1107">
        <v>270</v>
      </c>
      <c r="AR1107">
        <v>384</v>
      </c>
      <c r="AS1107">
        <v>1707</v>
      </c>
      <c r="AT1107">
        <v>188</v>
      </c>
      <c r="AU1107">
        <v>915</v>
      </c>
      <c r="AV1107">
        <v>154</v>
      </c>
      <c r="AW1107">
        <v>197</v>
      </c>
      <c r="AX1107">
        <v>254</v>
      </c>
      <c r="AY1107">
        <v>159</v>
      </c>
      <c r="AZ1107">
        <v>273</v>
      </c>
    </row>
    <row r="1108" spans="1:52">
      <c r="A1108" t="str">
        <f t="shared" si="88"/>
        <v>2019</v>
      </c>
      <c r="B1108" t="str">
        <f t="shared" si="89"/>
        <v>January</v>
      </c>
      <c r="C1108" s="2">
        <v>43475</v>
      </c>
      <c r="D1108" s="1" t="str">
        <f t="shared" si="85"/>
        <v>OK</v>
      </c>
      <c r="E1108">
        <f t="shared" si="86"/>
        <v>1</v>
      </c>
      <c r="F1108">
        <f t="shared" si="87"/>
        <v>0</v>
      </c>
      <c r="G1108" s="13">
        <v>43475</v>
      </c>
      <c r="H1108">
        <v>7</v>
      </c>
      <c r="I1108">
        <v>358</v>
      </c>
      <c r="J1108">
        <v>294</v>
      </c>
      <c r="K1108">
        <v>364</v>
      </c>
      <c r="L1108">
        <v>455</v>
      </c>
      <c r="M1108">
        <v>122</v>
      </c>
      <c r="O1108">
        <v>23</v>
      </c>
      <c r="P1108">
        <v>675</v>
      </c>
      <c r="Q1108">
        <v>520</v>
      </c>
      <c r="R1108">
        <v>60</v>
      </c>
      <c r="T1108">
        <v>86</v>
      </c>
      <c r="U1108">
        <v>54</v>
      </c>
      <c r="V1108">
        <v>199</v>
      </c>
      <c r="W1108">
        <v>542</v>
      </c>
      <c r="X1108">
        <v>283</v>
      </c>
      <c r="Z1108">
        <v>408</v>
      </c>
      <c r="AA1108">
        <v>42</v>
      </c>
      <c r="AB1108">
        <v>739</v>
      </c>
      <c r="AC1108">
        <v>409</v>
      </c>
      <c r="AD1108" s="61">
        <v>35</v>
      </c>
      <c r="AE1108">
        <v>806</v>
      </c>
      <c r="AF1108">
        <v>1186</v>
      </c>
      <c r="AG1108">
        <v>845</v>
      </c>
      <c r="AH1108">
        <v>220</v>
      </c>
      <c r="AI1108">
        <v>357</v>
      </c>
      <c r="AJ1108">
        <v>72</v>
      </c>
      <c r="AK1108">
        <v>1881</v>
      </c>
      <c r="AL1108">
        <v>1449</v>
      </c>
      <c r="AM1108">
        <v>14</v>
      </c>
      <c r="AN1108">
        <v>55</v>
      </c>
      <c r="AO1108">
        <v>211</v>
      </c>
      <c r="AP1108">
        <v>39</v>
      </c>
      <c r="AQ1108">
        <v>261</v>
      </c>
      <c r="AR1108">
        <v>375</v>
      </c>
      <c r="AS1108">
        <v>1731</v>
      </c>
      <c r="AT1108">
        <v>212</v>
      </c>
      <c r="AU1108">
        <v>897</v>
      </c>
      <c r="AV1108">
        <v>199</v>
      </c>
      <c r="AW1108">
        <v>183</v>
      </c>
      <c r="AX1108">
        <v>283</v>
      </c>
      <c r="AY1108">
        <v>174</v>
      </c>
      <c r="AZ1108">
        <v>270</v>
      </c>
    </row>
    <row r="1109" spans="1:52">
      <c r="A1109" t="str">
        <f t="shared" si="88"/>
        <v>2019</v>
      </c>
      <c r="B1109" t="str">
        <f t="shared" si="89"/>
        <v>January</v>
      </c>
      <c r="C1109" s="2">
        <v>43476</v>
      </c>
      <c r="D1109" s="1" t="str">
        <f t="shared" si="85"/>
        <v>OK</v>
      </c>
      <c r="E1109">
        <f t="shared" si="86"/>
        <v>1</v>
      </c>
      <c r="F1109">
        <f t="shared" si="87"/>
        <v>0</v>
      </c>
      <c r="G1109" s="13">
        <v>43476</v>
      </c>
      <c r="H1109">
        <v>17</v>
      </c>
      <c r="I1109">
        <v>320</v>
      </c>
      <c r="J1109">
        <v>249</v>
      </c>
      <c r="K1109">
        <v>282</v>
      </c>
      <c r="L1109">
        <v>367</v>
      </c>
      <c r="M1109">
        <v>123</v>
      </c>
      <c r="O1109">
        <v>39</v>
      </c>
      <c r="P1109">
        <v>567</v>
      </c>
      <c r="Q1109">
        <v>467</v>
      </c>
      <c r="R1109">
        <v>58</v>
      </c>
      <c r="T1109">
        <v>106</v>
      </c>
      <c r="U1109">
        <v>45</v>
      </c>
      <c r="V1109">
        <v>181</v>
      </c>
      <c r="W1109">
        <v>554</v>
      </c>
      <c r="X1109">
        <v>331</v>
      </c>
      <c r="Z1109">
        <v>365</v>
      </c>
      <c r="AA1109">
        <v>55</v>
      </c>
      <c r="AB1109">
        <v>582</v>
      </c>
      <c r="AC1109">
        <v>328</v>
      </c>
      <c r="AD1109" s="61">
        <v>35</v>
      </c>
      <c r="AE1109">
        <v>668</v>
      </c>
      <c r="AF1109">
        <v>992</v>
      </c>
      <c r="AG1109">
        <v>765</v>
      </c>
      <c r="AH1109">
        <v>254</v>
      </c>
      <c r="AI1109">
        <v>311</v>
      </c>
      <c r="AJ1109">
        <v>64</v>
      </c>
      <c r="AK1109">
        <v>1477</v>
      </c>
      <c r="AL1109">
        <v>1486</v>
      </c>
      <c r="AM1109">
        <v>9</v>
      </c>
      <c r="AN1109">
        <v>36</v>
      </c>
      <c r="AO1109">
        <v>215</v>
      </c>
      <c r="AP1109">
        <v>35</v>
      </c>
      <c r="AQ1109">
        <v>227</v>
      </c>
      <c r="AR1109">
        <v>349</v>
      </c>
      <c r="AS1109">
        <v>1485</v>
      </c>
      <c r="AT1109">
        <v>164</v>
      </c>
      <c r="AU1109">
        <v>924</v>
      </c>
      <c r="AV1109">
        <v>150</v>
      </c>
      <c r="AW1109">
        <v>109</v>
      </c>
      <c r="AX1109">
        <v>228</v>
      </c>
      <c r="AY1109">
        <v>161</v>
      </c>
      <c r="AZ1109">
        <v>261</v>
      </c>
    </row>
    <row r="1110" spans="1:52">
      <c r="A1110" t="str">
        <f t="shared" si="88"/>
        <v>2019</v>
      </c>
      <c r="B1110" t="str">
        <f t="shared" si="89"/>
        <v>January</v>
      </c>
      <c r="C1110" s="2">
        <v>43477</v>
      </c>
      <c r="D1110" s="1" t="str">
        <f t="shared" si="85"/>
        <v>OK</v>
      </c>
      <c r="E1110">
        <f t="shared" si="86"/>
        <v>0</v>
      </c>
      <c r="F1110">
        <f t="shared" si="87"/>
        <v>1</v>
      </c>
      <c r="G1110" s="13">
        <v>43477</v>
      </c>
      <c r="H1110">
        <v>21</v>
      </c>
      <c r="I1110">
        <v>254</v>
      </c>
      <c r="J1110">
        <v>106</v>
      </c>
      <c r="K1110">
        <v>311</v>
      </c>
      <c r="L1110">
        <v>153</v>
      </c>
      <c r="M1110">
        <v>177</v>
      </c>
      <c r="O1110">
        <v>17</v>
      </c>
      <c r="P1110">
        <v>282</v>
      </c>
      <c r="Q1110">
        <v>278</v>
      </c>
      <c r="R1110">
        <v>30</v>
      </c>
      <c r="T1110">
        <v>76</v>
      </c>
      <c r="U1110">
        <v>38</v>
      </c>
      <c r="V1110">
        <v>72</v>
      </c>
      <c r="W1110">
        <v>274</v>
      </c>
      <c r="X1110">
        <v>327</v>
      </c>
      <c r="Z1110">
        <v>485</v>
      </c>
      <c r="AA1110">
        <v>61</v>
      </c>
      <c r="AB1110">
        <v>394</v>
      </c>
      <c r="AC1110">
        <v>611</v>
      </c>
      <c r="AD1110" s="61">
        <v>35</v>
      </c>
      <c r="AE1110">
        <v>339</v>
      </c>
      <c r="AF1110">
        <v>616</v>
      </c>
      <c r="AG1110">
        <v>761</v>
      </c>
      <c r="AH1110">
        <v>233</v>
      </c>
      <c r="AI1110">
        <v>411</v>
      </c>
      <c r="AJ1110">
        <v>49</v>
      </c>
      <c r="AK1110">
        <v>1493</v>
      </c>
      <c r="AL1110">
        <v>1123</v>
      </c>
      <c r="AM1110">
        <v>11</v>
      </c>
      <c r="AN1110">
        <v>39</v>
      </c>
      <c r="AO1110">
        <v>194</v>
      </c>
      <c r="AP1110">
        <v>50</v>
      </c>
      <c r="AQ1110">
        <v>267</v>
      </c>
      <c r="AR1110">
        <v>168</v>
      </c>
      <c r="AS1110">
        <v>1665</v>
      </c>
      <c r="AT1110">
        <v>166</v>
      </c>
      <c r="AU1110">
        <v>1006</v>
      </c>
      <c r="AV1110">
        <v>181</v>
      </c>
      <c r="AW1110">
        <v>292</v>
      </c>
      <c r="AX1110">
        <v>94</v>
      </c>
      <c r="AY1110">
        <v>81</v>
      </c>
      <c r="AZ1110">
        <v>276</v>
      </c>
    </row>
    <row r="1111" spans="1:52">
      <c r="A1111" t="str">
        <f t="shared" si="88"/>
        <v>2019</v>
      </c>
      <c r="B1111" t="str">
        <f t="shared" si="89"/>
        <v>January</v>
      </c>
      <c r="C1111" s="2">
        <v>43478</v>
      </c>
      <c r="D1111" s="1" t="str">
        <f t="shared" si="85"/>
        <v>OK</v>
      </c>
      <c r="E1111">
        <f t="shared" si="86"/>
        <v>0</v>
      </c>
      <c r="F1111">
        <f t="shared" si="87"/>
        <v>1</v>
      </c>
      <c r="G1111" s="13">
        <v>43478</v>
      </c>
      <c r="H1111">
        <v>12</v>
      </c>
      <c r="I1111">
        <v>265</v>
      </c>
      <c r="J1111">
        <v>88</v>
      </c>
      <c r="K1111">
        <v>423</v>
      </c>
      <c r="L1111">
        <v>177</v>
      </c>
      <c r="M1111">
        <v>125</v>
      </c>
      <c r="O1111">
        <v>24</v>
      </c>
      <c r="P1111">
        <v>268</v>
      </c>
      <c r="Q1111">
        <v>328</v>
      </c>
      <c r="R1111">
        <v>30</v>
      </c>
      <c r="T1111">
        <v>74</v>
      </c>
      <c r="U1111">
        <v>15</v>
      </c>
      <c r="V1111">
        <v>67</v>
      </c>
      <c r="W1111">
        <v>309</v>
      </c>
      <c r="X1111">
        <v>362</v>
      </c>
      <c r="Z1111">
        <v>421</v>
      </c>
      <c r="AA1111">
        <v>41</v>
      </c>
      <c r="AB1111">
        <v>431</v>
      </c>
      <c r="AC1111">
        <v>643</v>
      </c>
      <c r="AD1111" s="61">
        <v>35</v>
      </c>
      <c r="AE1111">
        <v>337</v>
      </c>
      <c r="AF1111">
        <v>671</v>
      </c>
      <c r="AG1111">
        <v>949</v>
      </c>
      <c r="AH1111">
        <v>200</v>
      </c>
      <c r="AI1111">
        <v>506</v>
      </c>
      <c r="AJ1111">
        <v>46</v>
      </c>
      <c r="AK1111">
        <v>1374</v>
      </c>
      <c r="AL1111">
        <v>1079</v>
      </c>
      <c r="AM1111">
        <v>10</v>
      </c>
      <c r="AN1111">
        <v>32</v>
      </c>
      <c r="AO1111">
        <v>138</v>
      </c>
      <c r="AP1111">
        <v>30</v>
      </c>
      <c r="AQ1111">
        <v>236</v>
      </c>
      <c r="AR1111">
        <v>156</v>
      </c>
      <c r="AS1111">
        <v>1508</v>
      </c>
      <c r="AT1111">
        <v>156</v>
      </c>
      <c r="AU1111">
        <v>916</v>
      </c>
      <c r="AV1111">
        <v>253</v>
      </c>
      <c r="AW1111">
        <v>362</v>
      </c>
      <c r="AX1111">
        <v>117</v>
      </c>
      <c r="AY1111">
        <v>88</v>
      </c>
      <c r="AZ1111">
        <v>309</v>
      </c>
    </row>
    <row r="1112" spans="1:52">
      <c r="A1112" t="str">
        <f t="shared" si="88"/>
        <v>2019</v>
      </c>
      <c r="B1112" t="str">
        <f t="shared" si="89"/>
        <v>January</v>
      </c>
      <c r="C1112" s="2">
        <v>43479</v>
      </c>
      <c r="D1112" s="1" t="str">
        <f t="shared" si="85"/>
        <v>OK</v>
      </c>
      <c r="E1112">
        <f t="shared" si="86"/>
        <v>1</v>
      </c>
      <c r="F1112">
        <f t="shared" si="87"/>
        <v>0</v>
      </c>
      <c r="G1112" s="13">
        <v>43479</v>
      </c>
      <c r="H1112">
        <v>17</v>
      </c>
      <c r="I1112">
        <v>302</v>
      </c>
      <c r="J1112">
        <v>265</v>
      </c>
      <c r="K1112">
        <v>205</v>
      </c>
      <c r="L1112">
        <v>415</v>
      </c>
      <c r="M1112">
        <v>93</v>
      </c>
      <c r="O1112">
        <v>10</v>
      </c>
      <c r="P1112">
        <v>516</v>
      </c>
      <c r="Q1112">
        <v>399</v>
      </c>
      <c r="R1112">
        <v>78</v>
      </c>
      <c r="T1112">
        <v>79</v>
      </c>
      <c r="U1112">
        <v>51</v>
      </c>
      <c r="V1112">
        <v>185</v>
      </c>
      <c r="W1112">
        <v>486</v>
      </c>
      <c r="X1112">
        <v>225</v>
      </c>
      <c r="Z1112">
        <v>320</v>
      </c>
      <c r="AA1112">
        <v>11</v>
      </c>
      <c r="AB1112">
        <v>673</v>
      </c>
      <c r="AC1112">
        <v>229</v>
      </c>
      <c r="AD1112" s="61">
        <v>35</v>
      </c>
      <c r="AE1112">
        <v>754</v>
      </c>
      <c r="AF1112">
        <v>1328</v>
      </c>
      <c r="AG1112">
        <v>609</v>
      </c>
      <c r="AH1112">
        <v>110</v>
      </c>
      <c r="AI1112">
        <v>277</v>
      </c>
      <c r="AJ1112">
        <v>50</v>
      </c>
      <c r="AK1112">
        <v>1112</v>
      </c>
      <c r="AL1112">
        <v>905</v>
      </c>
      <c r="AM1112">
        <v>22</v>
      </c>
      <c r="AN1112">
        <v>40</v>
      </c>
      <c r="AO1112">
        <v>198</v>
      </c>
      <c r="AP1112">
        <v>38</v>
      </c>
      <c r="AQ1112">
        <v>140</v>
      </c>
      <c r="AR1112">
        <v>319</v>
      </c>
      <c r="AS1112">
        <v>1024</v>
      </c>
      <c r="AT1112">
        <v>206</v>
      </c>
      <c r="AU1112">
        <v>1200</v>
      </c>
      <c r="AV1112">
        <v>147</v>
      </c>
      <c r="AW1112">
        <v>68</v>
      </c>
      <c r="AX1112">
        <v>257</v>
      </c>
      <c r="AY1112">
        <v>116</v>
      </c>
      <c r="AZ1112">
        <v>175</v>
      </c>
    </row>
    <row r="1113" spans="1:52">
      <c r="A1113" t="str">
        <f t="shared" si="88"/>
        <v>2019</v>
      </c>
      <c r="B1113" t="str">
        <f t="shared" si="89"/>
        <v>January</v>
      </c>
      <c r="C1113" s="2">
        <v>43480</v>
      </c>
      <c r="D1113" s="1" t="str">
        <f t="shared" si="85"/>
        <v>OK</v>
      </c>
      <c r="E1113">
        <f t="shared" si="86"/>
        <v>1</v>
      </c>
      <c r="F1113">
        <f t="shared" si="87"/>
        <v>0</v>
      </c>
      <c r="G1113" s="13">
        <v>43480</v>
      </c>
      <c r="H1113">
        <v>18</v>
      </c>
      <c r="I1113">
        <v>439</v>
      </c>
      <c r="J1113">
        <v>349</v>
      </c>
      <c r="K1113">
        <v>353</v>
      </c>
      <c r="L1113">
        <v>481</v>
      </c>
      <c r="M1113">
        <v>145</v>
      </c>
      <c r="O1113">
        <v>18</v>
      </c>
      <c r="P1113">
        <v>696</v>
      </c>
      <c r="Q1113">
        <v>597</v>
      </c>
      <c r="R1113">
        <v>72</v>
      </c>
      <c r="T1113">
        <v>96</v>
      </c>
      <c r="U1113">
        <v>60</v>
      </c>
      <c r="V1113">
        <v>236</v>
      </c>
      <c r="W1113">
        <v>616</v>
      </c>
      <c r="X1113">
        <v>333</v>
      </c>
      <c r="Z1113">
        <v>448</v>
      </c>
      <c r="AA1113">
        <v>31</v>
      </c>
      <c r="AB1113">
        <v>750</v>
      </c>
      <c r="AC1113">
        <v>356</v>
      </c>
      <c r="AD1113" s="61">
        <v>35</v>
      </c>
      <c r="AE1113">
        <v>883</v>
      </c>
      <c r="AF1113">
        <v>1275</v>
      </c>
      <c r="AG1113">
        <v>805</v>
      </c>
      <c r="AH1113">
        <v>164</v>
      </c>
      <c r="AI1113">
        <v>361</v>
      </c>
      <c r="AJ1113">
        <v>46</v>
      </c>
      <c r="AK1113">
        <v>1623</v>
      </c>
      <c r="AL1113">
        <v>967</v>
      </c>
      <c r="AM1113">
        <v>18</v>
      </c>
      <c r="AN1113">
        <v>35</v>
      </c>
      <c r="AO1113">
        <v>306</v>
      </c>
      <c r="AP1113">
        <v>44</v>
      </c>
      <c r="AQ1113">
        <v>207</v>
      </c>
      <c r="AR1113">
        <v>444</v>
      </c>
      <c r="AS1113">
        <v>1569</v>
      </c>
      <c r="AT1113">
        <v>214</v>
      </c>
      <c r="AU1113">
        <v>1684</v>
      </c>
      <c r="AV1113">
        <v>136</v>
      </c>
      <c r="AW1113">
        <v>170</v>
      </c>
      <c r="AX1113">
        <v>329</v>
      </c>
      <c r="AY1113">
        <v>187</v>
      </c>
      <c r="AZ1113">
        <v>292</v>
      </c>
    </row>
    <row r="1114" spans="1:52">
      <c r="A1114" t="str">
        <f t="shared" si="88"/>
        <v>2019</v>
      </c>
      <c r="B1114" t="str">
        <f t="shared" si="89"/>
        <v>January</v>
      </c>
      <c r="C1114" s="2">
        <v>43481</v>
      </c>
      <c r="D1114" s="1" t="str">
        <f t="shared" si="85"/>
        <v>OK</v>
      </c>
      <c r="E1114">
        <f t="shared" si="86"/>
        <v>1</v>
      </c>
      <c r="F1114">
        <f t="shared" si="87"/>
        <v>0</v>
      </c>
      <c r="G1114" s="13">
        <v>43481</v>
      </c>
      <c r="H1114">
        <v>41</v>
      </c>
      <c r="I1114">
        <v>417</v>
      </c>
      <c r="J1114">
        <v>363</v>
      </c>
      <c r="K1114">
        <v>342</v>
      </c>
      <c r="L1114">
        <v>496</v>
      </c>
      <c r="M1114">
        <v>158</v>
      </c>
      <c r="O1114">
        <v>23</v>
      </c>
      <c r="P1114">
        <v>727</v>
      </c>
      <c r="Q1114">
        <v>624</v>
      </c>
      <c r="R1114">
        <v>86</v>
      </c>
      <c r="T1114">
        <v>98</v>
      </c>
      <c r="U1114">
        <v>54</v>
      </c>
      <c r="V1114">
        <v>224</v>
      </c>
      <c r="W1114">
        <v>589</v>
      </c>
      <c r="X1114">
        <v>411</v>
      </c>
      <c r="Z1114">
        <v>494</v>
      </c>
      <c r="AA1114">
        <v>29</v>
      </c>
      <c r="AB1114">
        <v>938</v>
      </c>
      <c r="AC1114">
        <v>445</v>
      </c>
      <c r="AD1114" s="61">
        <v>35</v>
      </c>
      <c r="AE1114">
        <v>1020</v>
      </c>
      <c r="AF1114">
        <v>898</v>
      </c>
      <c r="AG1114">
        <v>991</v>
      </c>
      <c r="AH1114">
        <v>174</v>
      </c>
      <c r="AI1114">
        <v>365</v>
      </c>
      <c r="AJ1114">
        <v>64</v>
      </c>
      <c r="AK1114">
        <v>1778</v>
      </c>
      <c r="AL1114">
        <v>1201</v>
      </c>
      <c r="AM1114">
        <v>20</v>
      </c>
      <c r="AN1114">
        <v>45</v>
      </c>
      <c r="AO1114">
        <v>322</v>
      </c>
      <c r="AP1114">
        <v>50</v>
      </c>
      <c r="AQ1114">
        <v>259</v>
      </c>
      <c r="AR1114">
        <v>478</v>
      </c>
      <c r="AS1114">
        <v>1779</v>
      </c>
      <c r="AT1114">
        <v>274</v>
      </c>
      <c r="AU1114">
        <v>891</v>
      </c>
      <c r="AV1114">
        <v>125</v>
      </c>
      <c r="AW1114">
        <v>173</v>
      </c>
      <c r="AX1114">
        <v>302</v>
      </c>
      <c r="AY1114">
        <v>163</v>
      </c>
      <c r="AZ1114">
        <v>309</v>
      </c>
    </row>
    <row r="1115" spans="1:52">
      <c r="A1115" t="str">
        <f t="shared" si="88"/>
        <v>2019</v>
      </c>
      <c r="B1115" t="str">
        <f t="shared" si="89"/>
        <v>January</v>
      </c>
      <c r="C1115" s="2">
        <v>43482</v>
      </c>
      <c r="D1115" s="1" t="str">
        <f t="shared" si="85"/>
        <v>OK</v>
      </c>
      <c r="E1115">
        <f t="shared" si="86"/>
        <v>1</v>
      </c>
      <c r="F1115">
        <f t="shared" si="87"/>
        <v>0</v>
      </c>
      <c r="G1115" s="13">
        <v>43482</v>
      </c>
      <c r="H1115">
        <v>17</v>
      </c>
      <c r="I1115">
        <v>153</v>
      </c>
      <c r="J1115">
        <v>385</v>
      </c>
      <c r="K1115">
        <v>373</v>
      </c>
      <c r="L1115">
        <v>474</v>
      </c>
      <c r="M1115">
        <v>123</v>
      </c>
      <c r="O1115">
        <v>33</v>
      </c>
      <c r="P1115">
        <v>813</v>
      </c>
      <c r="Q1115">
        <v>632</v>
      </c>
      <c r="R1115">
        <v>87</v>
      </c>
      <c r="T1115">
        <v>116</v>
      </c>
      <c r="U1115">
        <v>41</v>
      </c>
      <c r="V1115">
        <v>204</v>
      </c>
      <c r="W1115">
        <v>681</v>
      </c>
      <c r="X1115">
        <v>326</v>
      </c>
      <c r="Z1115">
        <v>433</v>
      </c>
      <c r="AA1115">
        <v>10</v>
      </c>
      <c r="AB1115">
        <v>839</v>
      </c>
      <c r="AC1115">
        <v>380</v>
      </c>
      <c r="AD1115" s="61">
        <v>35</v>
      </c>
      <c r="AE1115">
        <v>936</v>
      </c>
      <c r="AF1115">
        <v>409</v>
      </c>
      <c r="AG1115">
        <v>829</v>
      </c>
      <c r="AH1115">
        <v>238</v>
      </c>
      <c r="AI1115">
        <v>303</v>
      </c>
      <c r="AJ1115">
        <v>47</v>
      </c>
      <c r="AK1115">
        <v>1559</v>
      </c>
      <c r="AL1115">
        <v>1246</v>
      </c>
      <c r="AM1115">
        <v>19</v>
      </c>
      <c r="AN1115">
        <v>53</v>
      </c>
      <c r="AO1115">
        <v>275</v>
      </c>
      <c r="AP1115">
        <v>38</v>
      </c>
      <c r="AQ1115">
        <v>246</v>
      </c>
      <c r="AR1115">
        <v>459</v>
      </c>
      <c r="AS1115">
        <v>1663</v>
      </c>
      <c r="AT1115">
        <v>263</v>
      </c>
      <c r="AU1115">
        <v>880</v>
      </c>
      <c r="AV1115">
        <v>163</v>
      </c>
      <c r="AW1115">
        <v>197</v>
      </c>
      <c r="AX1115">
        <v>308</v>
      </c>
      <c r="AY1115">
        <v>176</v>
      </c>
      <c r="AZ1115">
        <v>291</v>
      </c>
    </row>
    <row r="1116" spans="1:52">
      <c r="A1116" t="str">
        <f t="shared" si="88"/>
        <v>2019</v>
      </c>
      <c r="B1116" t="str">
        <f t="shared" si="89"/>
        <v>January</v>
      </c>
      <c r="C1116" s="2">
        <v>43483</v>
      </c>
      <c r="D1116" s="1" t="str">
        <f t="shared" si="85"/>
        <v>OK</v>
      </c>
      <c r="E1116">
        <f t="shared" si="86"/>
        <v>1</v>
      </c>
      <c r="F1116">
        <f t="shared" si="87"/>
        <v>0</v>
      </c>
      <c r="G1116" s="13">
        <v>43483</v>
      </c>
      <c r="H1116">
        <v>24</v>
      </c>
      <c r="I1116">
        <v>341</v>
      </c>
      <c r="J1116">
        <v>347</v>
      </c>
      <c r="K1116">
        <v>352</v>
      </c>
      <c r="L1116">
        <v>418</v>
      </c>
      <c r="M1116">
        <v>139</v>
      </c>
      <c r="O1116">
        <v>48</v>
      </c>
      <c r="P1116">
        <v>712</v>
      </c>
      <c r="Q1116">
        <v>520</v>
      </c>
      <c r="R1116">
        <v>92</v>
      </c>
      <c r="T1116">
        <v>99</v>
      </c>
      <c r="U1116">
        <v>48</v>
      </c>
      <c r="V1116">
        <v>218</v>
      </c>
      <c r="W1116">
        <v>590</v>
      </c>
      <c r="X1116">
        <v>331</v>
      </c>
      <c r="Z1116">
        <v>409</v>
      </c>
      <c r="AA1116">
        <v>31</v>
      </c>
      <c r="AB1116">
        <v>704</v>
      </c>
      <c r="AC1116">
        <v>344</v>
      </c>
      <c r="AD1116" s="61">
        <v>35</v>
      </c>
      <c r="AE1116">
        <v>872</v>
      </c>
      <c r="AF1116">
        <v>754</v>
      </c>
      <c r="AG1116">
        <v>789</v>
      </c>
      <c r="AH1116">
        <v>187</v>
      </c>
      <c r="AI1116">
        <v>305</v>
      </c>
      <c r="AJ1116">
        <v>44</v>
      </c>
      <c r="AK1116">
        <v>1395</v>
      </c>
      <c r="AL1116">
        <v>1606</v>
      </c>
      <c r="AM1116">
        <v>10</v>
      </c>
      <c r="AN1116">
        <v>42</v>
      </c>
      <c r="AO1116">
        <v>252</v>
      </c>
      <c r="AP1116">
        <v>53</v>
      </c>
      <c r="AQ1116">
        <v>238</v>
      </c>
      <c r="AR1116">
        <v>396</v>
      </c>
      <c r="AS1116">
        <v>1563</v>
      </c>
      <c r="AT1116">
        <v>207</v>
      </c>
      <c r="AU1116">
        <v>947</v>
      </c>
      <c r="AV1116">
        <v>108</v>
      </c>
      <c r="AW1116">
        <v>126</v>
      </c>
      <c r="AX1116">
        <v>258</v>
      </c>
      <c r="AY1116">
        <v>186</v>
      </c>
      <c r="AZ1116">
        <v>256</v>
      </c>
    </row>
    <row r="1117" spans="1:52">
      <c r="A1117" t="str">
        <f t="shared" si="88"/>
        <v>2019</v>
      </c>
      <c r="B1117" t="str">
        <f t="shared" si="89"/>
        <v>January</v>
      </c>
      <c r="C1117" s="2">
        <v>43484</v>
      </c>
      <c r="D1117" s="1" t="str">
        <f t="shared" si="85"/>
        <v>OK</v>
      </c>
      <c r="E1117">
        <f t="shared" si="86"/>
        <v>0</v>
      </c>
      <c r="F1117">
        <f t="shared" si="87"/>
        <v>1</v>
      </c>
      <c r="G1117" s="13">
        <v>43484</v>
      </c>
      <c r="H1117">
        <v>17</v>
      </c>
      <c r="I1117">
        <v>157</v>
      </c>
      <c r="J1117">
        <v>109</v>
      </c>
      <c r="K1117">
        <v>426</v>
      </c>
      <c r="L1117">
        <v>173</v>
      </c>
      <c r="M1117">
        <v>187</v>
      </c>
      <c r="O1117">
        <v>35</v>
      </c>
      <c r="P1117">
        <v>279</v>
      </c>
      <c r="Q1117">
        <v>302</v>
      </c>
      <c r="R1117">
        <v>35</v>
      </c>
      <c r="T1117">
        <v>81</v>
      </c>
      <c r="U1117">
        <v>35</v>
      </c>
      <c r="V1117">
        <v>89</v>
      </c>
      <c r="W1117">
        <v>347</v>
      </c>
      <c r="X1117">
        <v>447</v>
      </c>
      <c r="Z1117">
        <v>401</v>
      </c>
      <c r="AA1117">
        <v>54</v>
      </c>
      <c r="AB1117">
        <v>407</v>
      </c>
      <c r="AC1117">
        <v>660</v>
      </c>
      <c r="AD1117" s="61">
        <v>35</v>
      </c>
      <c r="AE1117">
        <v>400</v>
      </c>
      <c r="AF1117">
        <v>705</v>
      </c>
      <c r="AG1117">
        <v>889</v>
      </c>
      <c r="AH1117">
        <v>227</v>
      </c>
      <c r="AI1117">
        <v>382</v>
      </c>
      <c r="AJ1117">
        <v>54</v>
      </c>
      <c r="AK1117">
        <v>1434</v>
      </c>
      <c r="AL1117">
        <v>1161</v>
      </c>
      <c r="AM1117">
        <v>15</v>
      </c>
      <c r="AN1117">
        <v>48</v>
      </c>
      <c r="AO1117">
        <v>207</v>
      </c>
      <c r="AP1117">
        <v>22</v>
      </c>
      <c r="AQ1117">
        <v>221</v>
      </c>
      <c r="AR1117">
        <v>163</v>
      </c>
      <c r="AS1117">
        <v>1576</v>
      </c>
      <c r="AT1117">
        <v>158</v>
      </c>
      <c r="AU1117">
        <v>989</v>
      </c>
      <c r="AV1117">
        <v>215</v>
      </c>
      <c r="AW1117">
        <v>418</v>
      </c>
      <c r="AX1117">
        <v>127</v>
      </c>
      <c r="AY1117">
        <v>110</v>
      </c>
      <c r="AZ1117">
        <v>291</v>
      </c>
    </row>
    <row r="1118" spans="1:52">
      <c r="A1118" t="str">
        <f t="shared" si="88"/>
        <v>2019</v>
      </c>
      <c r="B1118" t="str">
        <f t="shared" si="89"/>
        <v>January</v>
      </c>
      <c r="C1118" s="2">
        <v>43485</v>
      </c>
      <c r="D1118" s="1" t="str">
        <f t="shared" si="85"/>
        <v>OK</v>
      </c>
      <c r="E1118">
        <f t="shared" si="86"/>
        <v>0</v>
      </c>
      <c r="F1118">
        <f t="shared" si="87"/>
        <v>1</v>
      </c>
      <c r="G1118" s="13">
        <v>43485</v>
      </c>
      <c r="H1118">
        <v>31</v>
      </c>
      <c r="I1118">
        <v>240</v>
      </c>
      <c r="J1118">
        <v>107</v>
      </c>
      <c r="K1118">
        <v>310</v>
      </c>
      <c r="L1118">
        <v>169</v>
      </c>
      <c r="M1118">
        <v>105</v>
      </c>
      <c r="O1118">
        <v>38</v>
      </c>
      <c r="P1118">
        <v>250</v>
      </c>
      <c r="Q1118">
        <v>314</v>
      </c>
      <c r="R1118">
        <v>24</v>
      </c>
      <c r="T1118">
        <v>84</v>
      </c>
      <c r="U1118">
        <v>32</v>
      </c>
      <c r="V1118">
        <v>70</v>
      </c>
      <c r="W1118">
        <v>293</v>
      </c>
      <c r="X1118">
        <v>429</v>
      </c>
      <c r="Z1118">
        <v>344</v>
      </c>
      <c r="AA1118">
        <v>42</v>
      </c>
      <c r="AB1118">
        <v>338</v>
      </c>
      <c r="AC1118">
        <v>502</v>
      </c>
      <c r="AD1118" s="61">
        <v>35</v>
      </c>
      <c r="AE1118">
        <v>264</v>
      </c>
      <c r="AF1118">
        <v>765</v>
      </c>
      <c r="AG1118">
        <v>694</v>
      </c>
      <c r="AH1118">
        <v>215</v>
      </c>
      <c r="AI1118">
        <v>519</v>
      </c>
      <c r="AJ1118">
        <v>74</v>
      </c>
      <c r="AK1118">
        <v>1212</v>
      </c>
      <c r="AL1118">
        <v>758</v>
      </c>
      <c r="AM1118">
        <v>20</v>
      </c>
      <c r="AN1118">
        <v>23</v>
      </c>
      <c r="AO1118">
        <v>150</v>
      </c>
      <c r="AP1118">
        <v>19</v>
      </c>
      <c r="AQ1118">
        <v>190</v>
      </c>
      <c r="AR1118">
        <v>171</v>
      </c>
      <c r="AS1118">
        <v>1223</v>
      </c>
      <c r="AT1118">
        <v>127</v>
      </c>
      <c r="AU1118">
        <v>784</v>
      </c>
      <c r="AV1118">
        <v>209</v>
      </c>
      <c r="AW1118">
        <v>333</v>
      </c>
      <c r="AX1118">
        <v>106</v>
      </c>
      <c r="AY1118">
        <v>70</v>
      </c>
      <c r="AZ1118">
        <v>284</v>
      </c>
    </row>
    <row r="1119" spans="1:52">
      <c r="A1119" t="str">
        <f t="shared" si="88"/>
        <v>2019</v>
      </c>
      <c r="B1119" t="str">
        <f t="shared" si="89"/>
        <v>January</v>
      </c>
      <c r="C1119" s="2">
        <v>43486</v>
      </c>
      <c r="D1119" s="1" t="str">
        <f t="shared" si="85"/>
        <v>OK</v>
      </c>
      <c r="E1119">
        <f t="shared" si="86"/>
        <v>1</v>
      </c>
      <c r="F1119">
        <f t="shared" si="87"/>
        <v>0</v>
      </c>
      <c r="G1119" s="13">
        <v>43486</v>
      </c>
      <c r="H1119">
        <v>29</v>
      </c>
      <c r="I1119">
        <v>457</v>
      </c>
      <c r="J1119">
        <v>375</v>
      </c>
      <c r="K1119">
        <v>322</v>
      </c>
      <c r="L1119">
        <v>505</v>
      </c>
      <c r="M1119">
        <v>121</v>
      </c>
      <c r="O1119">
        <v>41</v>
      </c>
      <c r="P1119">
        <v>724</v>
      </c>
      <c r="Q1119">
        <v>604</v>
      </c>
      <c r="R1119">
        <v>92</v>
      </c>
      <c r="T1119">
        <v>81</v>
      </c>
      <c r="U1119">
        <v>56</v>
      </c>
      <c r="V1119">
        <v>241</v>
      </c>
      <c r="W1119">
        <v>613</v>
      </c>
      <c r="X1119">
        <v>311</v>
      </c>
      <c r="Z1119">
        <v>414</v>
      </c>
      <c r="AA1119">
        <v>19</v>
      </c>
      <c r="AB1119">
        <v>882</v>
      </c>
      <c r="AC1119">
        <v>287</v>
      </c>
      <c r="AD1119" s="61">
        <v>35</v>
      </c>
      <c r="AE1119">
        <v>1010</v>
      </c>
      <c r="AF1119">
        <v>724</v>
      </c>
      <c r="AG1119">
        <v>881</v>
      </c>
      <c r="AH1119">
        <v>242</v>
      </c>
      <c r="AI1119">
        <v>331</v>
      </c>
      <c r="AJ1119">
        <v>56</v>
      </c>
      <c r="AK1119">
        <v>1656</v>
      </c>
      <c r="AL1119">
        <v>1647</v>
      </c>
      <c r="AM1119">
        <v>11</v>
      </c>
      <c r="AN1119">
        <v>53</v>
      </c>
      <c r="AO1119">
        <v>283</v>
      </c>
      <c r="AP1119">
        <v>40</v>
      </c>
      <c r="AQ1119">
        <v>186</v>
      </c>
      <c r="AR1119">
        <v>487</v>
      </c>
      <c r="AS1119">
        <v>1425</v>
      </c>
      <c r="AT1119">
        <v>235</v>
      </c>
      <c r="AU1119">
        <v>930</v>
      </c>
      <c r="AV1119">
        <v>554</v>
      </c>
      <c r="AW1119">
        <v>140</v>
      </c>
      <c r="AX1119">
        <v>323</v>
      </c>
      <c r="AY1119">
        <v>152</v>
      </c>
      <c r="AZ1119">
        <v>253</v>
      </c>
    </row>
    <row r="1120" spans="1:52">
      <c r="A1120" t="str">
        <f t="shared" si="88"/>
        <v>2019</v>
      </c>
      <c r="B1120" t="str">
        <f t="shared" si="89"/>
        <v>January</v>
      </c>
      <c r="C1120" s="2">
        <v>43487</v>
      </c>
      <c r="D1120" s="1" t="str">
        <f t="shared" si="85"/>
        <v>OK</v>
      </c>
      <c r="E1120">
        <f t="shared" si="86"/>
        <v>1</v>
      </c>
      <c r="F1120">
        <f t="shared" si="87"/>
        <v>0</v>
      </c>
      <c r="G1120" s="13">
        <v>43487</v>
      </c>
      <c r="H1120">
        <v>17</v>
      </c>
      <c r="I1120">
        <v>472</v>
      </c>
      <c r="J1120">
        <v>379</v>
      </c>
      <c r="K1120">
        <v>337</v>
      </c>
      <c r="L1120">
        <v>500</v>
      </c>
      <c r="M1120">
        <v>137</v>
      </c>
      <c r="O1120">
        <v>67</v>
      </c>
      <c r="P1120">
        <v>786</v>
      </c>
      <c r="Q1120">
        <v>584</v>
      </c>
      <c r="R1120">
        <v>107</v>
      </c>
      <c r="T1120">
        <v>87</v>
      </c>
      <c r="U1120">
        <v>55</v>
      </c>
      <c r="V1120">
        <v>233</v>
      </c>
      <c r="W1120">
        <v>638</v>
      </c>
      <c r="X1120">
        <v>365</v>
      </c>
      <c r="Z1120">
        <v>400</v>
      </c>
      <c r="AA1120">
        <v>36</v>
      </c>
      <c r="AB1120">
        <v>736</v>
      </c>
      <c r="AC1120">
        <v>364</v>
      </c>
      <c r="AD1120" s="61">
        <v>35</v>
      </c>
      <c r="AE1120">
        <v>990</v>
      </c>
      <c r="AF1120">
        <v>1168</v>
      </c>
      <c r="AG1120">
        <v>857</v>
      </c>
      <c r="AH1120">
        <v>188</v>
      </c>
      <c r="AI1120">
        <v>279</v>
      </c>
      <c r="AJ1120">
        <v>58</v>
      </c>
      <c r="AK1120">
        <v>1717</v>
      </c>
      <c r="AL1120">
        <v>1611</v>
      </c>
      <c r="AM1120">
        <v>8</v>
      </c>
      <c r="AN1120">
        <v>26</v>
      </c>
      <c r="AO1120">
        <v>284</v>
      </c>
      <c r="AP1120">
        <v>31</v>
      </c>
      <c r="AQ1120">
        <v>236</v>
      </c>
      <c r="AR1120">
        <v>451</v>
      </c>
      <c r="AS1120">
        <v>1524</v>
      </c>
      <c r="AT1120">
        <v>210</v>
      </c>
      <c r="AU1120">
        <v>922</v>
      </c>
      <c r="AV1120">
        <v>138</v>
      </c>
      <c r="AW1120">
        <v>192</v>
      </c>
      <c r="AX1120">
        <v>307</v>
      </c>
      <c r="AY1120">
        <v>180</v>
      </c>
      <c r="AZ1120">
        <v>284</v>
      </c>
    </row>
    <row r="1121" spans="1:52">
      <c r="A1121" t="str">
        <f t="shared" si="88"/>
        <v>2019</v>
      </c>
      <c r="B1121" t="str">
        <f t="shared" si="89"/>
        <v>January</v>
      </c>
      <c r="C1121" s="2">
        <v>43488</v>
      </c>
      <c r="D1121" s="1" t="str">
        <f t="shared" si="85"/>
        <v>OK</v>
      </c>
      <c r="E1121">
        <f t="shared" si="86"/>
        <v>1</v>
      </c>
      <c r="F1121">
        <f t="shared" si="87"/>
        <v>0</v>
      </c>
      <c r="G1121" s="13">
        <v>43488</v>
      </c>
      <c r="H1121">
        <v>29</v>
      </c>
      <c r="I1121">
        <v>480</v>
      </c>
      <c r="J1121">
        <v>366</v>
      </c>
      <c r="K1121">
        <v>380</v>
      </c>
      <c r="L1121">
        <v>534</v>
      </c>
      <c r="M1121">
        <v>152</v>
      </c>
      <c r="O1121">
        <v>71</v>
      </c>
      <c r="P1121">
        <v>772</v>
      </c>
      <c r="Q1121">
        <v>652</v>
      </c>
      <c r="R1121">
        <v>98</v>
      </c>
      <c r="T1121">
        <v>85</v>
      </c>
      <c r="U1121">
        <v>59</v>
      </c>
      <c r="V1121">
        <v>265</v>
      </c>
      <c r="W1121">
        <v>630</v>
      </c>
      <c r="X1121">
        <v>496</v>
      </c>
      <c r="Z1121">
        <v>516</v>
      </c>
      <c r="AA1121">
        <v>25</v>
      </c>
      <c r="AB1121">
        <v>828</v>
      </c>
      <c r="AC1121">
        <v>403</v>
      </c>
      <c r="AD1121" s="61">
        <v>35</v>
      </c>
      <c r="AE1121">
        <v>962</v>
      </c>
      <c r="AF1121">
        <v>1463</v>
      </c>
      <c r="AG1121">
        <v>951</v>
      </c>
      <c r="AH1121">
        <v>178</v>
      </c>
      <c r="AI1121">
        <v>356</v>
      </c>
      <c r="AJ1121">
        <v>59</v>
      </c>
      <c r="AK1121">
        <v>1779</v>
      </c>
      <c r="AL1121">
        <v>1726</v>
      </c>
      <c r="AM1121">
        <v>11</v>
      </c>
      <c r="AN1121">
        <v>53</v>
      </c>
      <c r="AO1121">
        <v>316</v>
      </c>
      <c r="AP1121">
        <v>37</v>
      </c>
      <c r="AQ1121">
        <v>270</v>
      </c>
      <c r="AR1121">
        <v>452</v>
      </c>
      <c r="AS1121">
        <v>1677</v>
      </c>
      <c r="AT1121">
        <v>233</v>
      </c>
      <c r="AU1121">
        <v>1021</v>
      </c>
      <c r="AV1121">
        <v>163</v>
      </c>
      <c r="AW1121">
        <v>178</v>
      </c>
      <c r="AX1121">
        <v>299</v>
      </c>
      <c r="AY1121">
        <v>182</v>
      </c>
      <c r="AZ1121">
        <v>329</v>
      </c>
    </row>
    <row r="1122" spans="1:52">
      <c r="A1122" t="str">
        <f t="shared" si="88"/>
        <v>2019</v>
      </c>
      <c r="B1122" t="str">
        <f t="shared" si="89"/>
        <v>January</v>
      </c>
      <c r="C1122" s="2">
        <v>43489</v>
      </c>
      <c r="D1122" s="1" t="str">
        <f t="shared" si="85"/>
        <v>OK</v>
      </c>
      <c r="E1122">
        <f t="shared" si="86"/>
        <v>1</v>
      </c>
      <c r="F1122">
        <f t="shared" si="87"/>
        <v>0</v>
      </c>
      <c r="G1122" s="13">
        <v>43489</v>
      </c>
      <c r="H1122">
        <v>34</v>
      </c>
      <c r="I1122">
        <v>372</v>
      </c>
      <c r="J1122">
        <v>312</v>
      </c>
      <c r="K1122">
        <v>351</v>
      </c>
      <c r="L1122">
        <v>399</v>
      </c>
      <c r="M1122">
        <v>139</v>
      </c>
      <c r="O1122">
        <v>34</v>
      </c>
      <c r="P1122">
        <v>612</v>
      </c>
      <c r="Q1122">
        <v>465</v>
      </c>
      <c r="R1122">
        <v>114</v>
      </c>
      <c r="T1122">
        <v>100</v>
      </c>
      <c r="U1122">
        <v>50</v>
      </c>
      <c r="V1122">
        <v>220</v>
      </c>
      <c r="W1122">
        <v>556</v>
      </c>
      <c r="X1122">
        <v>272</v>
      </c>
      <c r="Z1122">
        <v>401</v>
      </c>
      <c r="AA1122">
        <v>32</v>
      </c>
      <c r="AB1122">
        <v>664</v>
      </c>
      <c r="AC1122">
        <v>261</v>
      </c>
      <c r="AD1122" s="61">
        <v>35</v>
      </c>
      <c r="AE1122">
        <v>775</v>
      </c>
      <c r="AF1122">
        <v>1312</v>
      </c>
      <c r="AG1122">
        <v>746</v>
      </c>
      <c r="AH1122">
        <v>164</v>
      </c>
      <c r="AI1122">
        <v>289</v>
      </c>
      <c r="AJ1122">
        <v>61</v>
      </c>
      <c r="AK1122">
        <v>1498</v>
      </c>
      <c r="AL1122">
        <v>1353</v>
      </c>
      <c r="AM1122">
        <v>8</v>
      </c>
      <c r="AN1122">
        <v>36</v>
      </c>
      <c r="AO1122">
        <v>205</v>
      </c>
      <c r="AP1122">
        <v>30</v>
      </c>
      <c r="AQ1122">
        <v>183</v>
      </c>
      <c r="AR1122">
        <v>390</v>
      </c>
      <c r="AS1122">
        <v>1488</v>
      </c>
      <c r="AT1122">
        <v>183</v>
      </c>
      <c r="AU1122">
        <v>841</v>
      </c>
      <c r="AV1122">
        <v>118</v>
      </c>
      <c r="AW1122">
        <v>125</v>
      </c>
      <c r="AX1122">
        <v>240</v>
      </c>
      <c r="AY1122">
        <v>138</v>
      </c>
      <c r="AZ1122">
        <v>199</v>
      </c>
    </row>
    <row r="1123" spans="1:52">
      <c r="A1123" t="str">
        <f t="shared" si="88"/>
        <v>2019</v>
      </c>
      <c r="B1123" t="str">
        <f t="shared" si="89"/>
        <v>January</v>
      </c>
      <c r="C1123" s="2">
        <v>43490</v>
      </c>
      <c r="D1123" s="1" t="str">
        <f t="shared" si="85"/>
        <v>OK</v>
      </c>
      <c r="E1123">
        <f t="shared" si="86"/>
        <v>1</v>
      </c>
      <c r="F1123">
        <f t="shared" si="87"/>
        <v>0</v>
      </c>
      <c r="G1123" s="13">
        <v>43490</v>
      </c>
      <c r="H1123">
        <v>7</v>
      </c>
      <c r="I1123">
        <v>411</v>
      </c>
      <c r="J1123">
        <v>298</v>
      </c>
      <c r="K1123">
        <v>362</v>
      </c>
      <c r="L1123">
        <v>416</v>
      </c>
      <c r="M1123">
        <v>133</v>
      </c>
      <c r="O1123">
        <v>38</v>
      </c>
      <c r="P1123">
        <v>655</v>
      </c>
      <c r="Q1123">
        <v>541</v>
      </c>
      <c r="R1123">
        <v>105</v>
      </c>
      <c r="T1123">
        <v>89</v>
      </c>
      <c r="U1123">
        <v>50</v>
      </c>
      <c r="V1123">
        <v>196</v>
      </c>
      <c r="W1123">
        <v>535</v>
      </c>
      <c r="X1123">
        <v>343</v>
      </c>
      <c r="Z1123">
        <v>405</v>
      </c>
      <c r="AA1123">
        <v>18</v>
      </c>
      <c r="AB1123">
        <v>720</v>
      </c>
      <c r="AC1123">
        <v>371</v>
      </c>
      <c r="AD1123" s="61">
        <v>35</v>
      </c>
      <c r="AE1123">
        <v>886</v>
      </c>
      <c r="AF1123">
        <v>1052</v>
      </c>
      <c r="AG1123">
        <v>808</v>
      </c>
      <c r="AH1123">
        <v>200</v>
      </c>
      <c r="AI1123">
        <v>279</v>
      </c>
      <c r="AJ1123">
        <v>59</v>
      </c>
      <c r="AK1123">
        <v>1642</v>
      </c>
      <c r="AL1123">
        <v>1561</v>
      </c>
      <c r="AM1123">
        <v>13</v>
      </c>
      <c r="AN1123">
        <v>49</v>
      </c>
      <c r="AO1123">
        <v>254</v>
      </c>
      <c r="AP1123">
        <v>36</v>
      </c>
      <c r="AQ1123">
        <v>227</v>
      </c>
      <c r="AR1123">
        <v>356</v>
      </c>
      <c r="AS1123">
        <v>1544</v>
      </c>
      <c r="AT1123">
        <v>187</v>
      </c>
      <c r="AU1123">
        <v>985</v>
      </c>
      <c r="AV1123">
        <v>154</v>
      </c>
      <c r="AW1123">
        <v>152</v>
      </c>
      <c r="AX1123">
        <v>281</v>
      </c>
      <c r="AY1123">
        <v>157</v>
      </c>
      <c r="AZ1123">
        <v>263</v>
      </c>
    </row>
    <row r="1124" spans="1:52">
      <c r="A1124" t="str">
        <f t="shared" si="88"/>
        <v>2019</v>
      </c>
      <c r="B1124" t="str">
        <f t="shared" si="89"/>
        <v>January</v>
      </c>
      <c r="C1124" s="2">
        <v>43491</v>
      </c>
      <c r="D1124" s="1" t="str">
        <f t="shared" si="85"/>
        <v>OK</v>
      </c>
      <c r="E1124">
        <f t="shared" si="86"/>
        <v>0</v>
      </c>
      <c r="F1124">
        <f t="shared" si="87"/>
        <v>1</v>
      </c>
      <c r="G1124" s="13">
        <v>43491</v>
      </c>
      <c r="H1124">
        <v>8</v>
      </c>
      <c r="I1124">
        <v>281</v>
      </c>
      <c r="J1124">
        <v>110</v>
      </c>
      <c r="K1124">
        <v>335</v>
      </c>
      <c r="L1124">
        <v>186</v>
      </c>
      <c r="M1124">
        <v>157</v>
      </c>
      <c r="O1124">
        <v>49</v>
      </c>
      <c r="P1124">
        <v>269</v>
      </c>
      <c r="Q1124">
        <v>313</v>
      </c>
      <c r="R1124">
        <v>59</v>
      </c>
      <c r="T1124">
        <v>79</v>
      </c>
      <c r="U1124">
        <v>36</v>
      </c>
      <c r="V1124">
        <v>73</v>
      </c>
      <c r="W1124">
        <v>327</v>
      </c>
      <c r="X1124">
        <v>349</v>
      </c>
      <c r="Z1124">
        <v>439</v>
      </c>
      <c r="AA1124">
        <v>46</v>
      </c>
      <c r="AB1124">
        <v>332</v>
      </c>
      <c r="AC1124">
        <v>564</v>
      </c>
      <c r="AD1124" s="61">
        <v>35</v>
      </c>
      <c r="AE1124">
        <v>310</v>
      </c>
      <c r="AF1124">
        <v>626</v>
      </c>
      <c r="AG1124">
        <v>865</v>
      </c>
      <c r="AH1124">
        <v>255</v>
      </c>
      <c r="AI1124">
        <v>451</v>
      </c>
      <c r="AJ1124">
        <v>58</v>
      </c>
      <c r="AK1124">
        <v>1263</v>
      </c>
      <c r="AL1124">
        <v>1175</v>
      </c>
      <c r="AM1124">
        <v>19</v>
      </c>
      <c r="AN1124">
        <v>25</v>
      </c>
      <c r="AO1124">
        <v>177</v>
      </c>
      <c r="AP1124">
        <v>17</v>
      </c>
      <c r="AQ1124">
        <v>235</v>
      </c>
      <c r="AR1124">
        <v>194</v>
      </c>
      <c r="AS1124">
        <v>1467</v>
      </c>
      <c r="AT1124">
        <v>124</v>
      </c>
      <c r="AU1124">
        <v>1016</v>
      </c>
      <c r="AV1124">
        <v>233</v>
      </c>
      <c r="AW1124">
        <v>361</v>
      </c>
      <c r="AX1124">
        <v>103</v>
      </c>
      <c r="AY1124">
        <v>110</v>
      </c>
      <c r="AZ1124">
        <v>230</v>
      </c>
    </row>
    <row r="1125" spans="1:52">
      <c r="A1125" t="str">
        <f t="shared" si="88"/>
        <v>2019</v>
      </c>
      <c r="B1125" t="str">
        <f t="shared" si="89"/>
        <v>January</v>
      </c>
      <c r="C1125" s="2">
        <v>43492</v>
      </c>
      <c r="D1125" s="1" t="str">
        <f t="shared" si="85"/>
        <v>OK</v>
      </c>
      <c r="E1125">
        <f t="shared" si="86"/>
        <v>0</v>
      </c>
      <c r="F1125">
        <f t="shared" si="87"/>
        <v>1</v>
      </c>
      <c r="G1125" s="13">
        <v>43492</v>
      </c>
      <c r="H1125">
        <v>20</v>
      </c>
      <c r="I1125">
        <v>268</v>
      </c>
      <c r="J1125">
        <v>94</v>
      </c>
      <c r="K1125">
        <v>358</v>
      </c>
      <c r="L1125">
        <v>165</v>
      </c>
      <c r="M1125">
        <v>115</v>
      </c>
      <c r="O1125">
        <v>46</v>
      </c>
      <c r="P1125">
        <v>275</v>
      </c>
      <c r="Q1125">
        <v>304</v>
      </c>
      <c r="R1125">
        <v>33</v>
      </c>
      <c r="T1125">
        <v>76</v>
      </c>
      <c r="U1125">
        <v>7</v>
      </c>
      <c r="V1125">
        <v>68</v>
      </c>
      <c r="W1125">
        <v>295</v>
      </c>
      <c r="X1125">
        <v>332</v>
      </c>
      <c r="Z1125">
        <v>380</v>
      </c>
      <c r="AA1125">
        <v>103</v>
      </c>
      <c r="AB1125">
        <v>386</v>
      </c>
      <c r="AC1125">
        <v>518</v>
      </c>
      <c r="AD1125" s="61">
        <v>35</v>
      </c>
      <c r="AE1125">
        <v>341</v>
      </c>
      <c r="AF1125">
        <v>575</v>
      </c>
      <c r="AG1125">
        <v>869</v>
      </c>
      <c r="AH1125">
        <v>315</v>
      </c>
      <c r="AI1125">
        <v>549</v>
      </c>
      <c r="AJ1125">
        <v>44</v>
      </c>
      <c r="AK1125">
        <v>1296</v>
      </c>
      <c r="AL1125">
        <v>1314</v>
      </c>
      <c r="AM1125">
        <v>12</v>
      </c>
      <c r="AN1125">
        <v>27</v>
      </c>
      <c r="AO1125">
        <v>141</v>
      </c>
      <c r="AP1125">
        <v>21</v>
      </c>
      <c r="AQ1125">
        <v>253</v>
      </c>
      <c r="AR1125">
        <v>173</v>
      </c>
      <c r="AS1125">
        <v>1503</v>
      </c>
      <c r="AT1125">
        <v>153</v>
      </c>
      <c r="AU1125">
        <v>1047</v>
      </c>
      <c r="AV1125">
        <v>157</v>
      </c>
      <c r="AW1125">
        <v>333</v>
      </c>
      <c r="AX1125">
        <v>137</v>
      </c>
      <c r="AY1125">
        <v>93</v>
      </c>
      <c r="AZ1125">
        <v>330</v>
      </c>
    </row>
    <row r="1126" spans="1:52">
      <c r="A1126" t="str">
        <f t="shared" si="88"/>
        <v>2019</v>
      </c>
      <c r="B1126" t="str">
        <f t="shared" si="89"/>
        <v>January</v>
      </c>
      <c r="C1126" s="2">
        <v>43493</v>
      </c>
      <c r="D1126" s="1" t="str">
        <f t="shared" si="85"/>
        <v>OK</v>
      </c>
      <c r="E1126">
        <f t="shared" si="86"/>
        <v>1</v>
      </c>
      <c r="F1126">
        <f t="shared" si="87"/>
        <v>0</v>
      </c>
      <c r="G1126" s="13">
        <v>43493</v>
      </c>
      <c r="H1126">
        <v>29</v>
      </c>
      <c r="I1126">
        <v>264</v>
      </c>
      <c r="J1126">
        <v>102</v>
      </c>
      <c r="K1126">
        <v>319</v>
      </c>
      <c r="L1126">
        <v>179</v>
      </c>
      <c r="M1126">
        <v>130</v>
      </c>
      <c r="O1126">
        <v>23</v>
      </c>
      <c r="P1126">
        <v>203</v>
      </c>
      <c r="Q1126">
        <v>295</v>
      </c>
      <c r="R1126">
        <v>27</v>
      </c>
      <c r="T1126">
        <v>62</v>
      </c>
      <c r="U1126">
        <v>15</v>
      </c>
      <c r="V1126">
        <v>75</v>
      </c>
      <c r="W1126">
        <v>260</v>
      </c>
      <c r="X1126">
        <v>256</v>
      </c>
      <c r="Z1126">
        <v>350</v>
      </c>
      <c r="AA1126">
        <v>61</v>
      </c>
      <c r="AB1126">
        <v>369</v>
      </c>
      <c r="AC1126">
        <v>458</v>
      </c>
      <c r="AD1126" s="61">
        <v>35</v>
      </c>
      <c r="AE1126">
        <v>399</v>
      </c>
      <c r="AF1126">
        <v>671</v>
      </c>
      <c r="AG1126">
        <v>736</v>
      </c>
      <c r="AH1126">
        <v>218</v>
      </c>
      <c r="AI1126">
        <v>539</v>
      </c>
      <c r="AJ1126">
        <v>30</v>
      </c>
      <c r="AK1126">
        <v>1199</v>
      </c>
      <c r="AL1126">
        <v>1229</v>
      </c>
      <c r="AM1126">
        <v>22</v>
      </c>
      <c r="AN1126">
        <v>29</v>
      </c>
      <c r="AO1126">
        <v>135</v>
      </c>
      <c r="AP1126">
        <v>26</v>
      </c>
      <c r="AQ1126">
        <v>259</v>
      </c>
      <c r="AR1126">
        <v>158</v>
      </c>
      <c r="AS1126">
        <v>1481</v>
      </c>
      <c r="AT1126">
        <v>121</v>
      </c>
      <c r="AU1126">
        <v>970</v>
      </c>
      <c r="AV1126">
        <v>288</v>
      </c>
      <c r="AW1126">
        <v>277</v>
      </c>
      <c r="AX1126">
        <v>98</v>
      </c>
      <c r="AY1126">
        <v>88</v>
      </c>
      <c r="AZ1126">
        <v>343</v>
      </c>
    </row>
    <row r="1127" spans="1:52">
      <c r="A1127" t="str">
        <f t="shared" si="88"/>
        <v>2019</v>
      </c>
      <c r="B1127" t="str">
        <f t="shared" si="89"/>
        <v>January</v>
      </c>
      <c r="C1127" s="2">
        <v>43494</v>
      </c>
      <c r="D1127" s="1" t="str">
        <f t="shared" si="85"/>
        <v>OK</v>
      </c>
      <c r="E1127">
        <f t="shared" si="86"/>
        <v>1</v>
      </c>
      <c r="F1127">
        <f t="shared" si="87"/>
        <v>0</v>
      </c>
      <c r="G1127" s="13">
        <v>43494</v>
      </c>
      <c r="H1127">
        <v>58</v>
      </c>
      <c r="I1127">
        <v>467</v>
      </c>
      <c r="J1127">
        <v>376</v>
      </c>
      <c r="K1127">
        <v>381</v>
      </c>
      <c r="L1127">
        <v>441</v>
      </c>
      <c r="M1127">
        <v>145</v>
      </c>
      <c r="O1127">
        <v>48</v>
      </c>
      <c r="P1127">
        <v>752</v>
      </c>
      <c r="Q1127">
        <v>603</v>
      </c>
      <c r="R1127">
        <v>137</v>
      </c>
      <c r="T1127">
        <v>106</v>
      </c>
      <c r="U1127">
        <v>64</v>
      </c>
      <c r="V1127">
        <v>238</v>
      </c>
      <c r="W1127">
        <v>631</v>
      </c>
      <c r="X1127">
        <v>431</v>
      </c>
      <c r="Z1127">
        <v>489</v>
      </c>
      <c r="AA1127">
        <v>10</v>
      </c>
      <c r="AB1127">
        <v>777</v>
      </c>
      <c r="AC1127">
        <v>403</v>
      </c>
      <c r="AD1127" s="61">
        <v>35</v>
      </c>
      <c r="AE1127">
        <v>985</v>
      </c>
      <c r="AF1127">
        <v>1419</v>
      </c>
      <c r="AG1127">
        <v>985</v>
      </c>
      <c r="AH1127">
        <v>164</v>
      </c>
      <c r="AI1127">
        <v>302</v>
      </c>
      <c r="AJ1127">
        <v>61</v>
      </c>
      <c r="AK1127">
        <v>1844</v>
      </c>
      <c r="AL1127">
        <v>1702</v>
      </c>
      <c r="AM1127">
        <v>13</v>
      </c>
      <c r="AN1127">
        <v>44</v>
      </c>
      <c r="AO1127">
        <v>304</v>
      </c>
      <c r="AP1127">
        <v>37</v>
      </c>
      <c r="AQ1127">
        <v>276</v>
      </c>
      <c r="AR1127">
        <v>493</v>
      </c>
      <c r="AS1127">
        <v>1806</v>
      </c>
      <c r="AT1127">
        <v>223</v>
      </c>
      <c r="AU1127">
        <v>903</v>
      </c>
      <c r="AV1127">
        <v>155</v>
      </c>
      <c r="AW1127">
        <v>167</v>
      </c>
      <c r="AX1127">
        <v>329</v>
      </c>
      <c r="AY1127">
        <v>173</v>
      </c>
      <c r="AZ1127">
        <v>291</v>
      </c>
    </row>
    <row r="1128" spans="1:52">
      <c r="A1128" t="str">
        <f t="shared" si="88"/>
        <v>2019</v>
      </c>
      <c r="B1128" t="str">
        <f t="shared" si="89"/>
        <v>January</v>
      </c>
      <c r="C1128" s="2">
        <v>43495</v>
      </c>
      <c r="D1128" s="1" t="str">
        <f t="shared" si="85"/>
        <v>OK</v>
      </c>
      <c r="E1128">
        <f t="shared" si="86"/>
        <v>1</v>
      </c>
      <c r="F1128">
        <f t="shared" si="87"/>
        <v>0</v>
      </c>
      <c r="G1128" s="13">
        <v>43495</v>
      </c>
      <c r="H1128">
        <v>25</v>
      </c>
      <c r="I1128">
        <v>489</v>
      </c>
      <c r="J1128">
        <v>400</v>
      </c>
      <c r="K1128">
        <v>379</v>
      </c>
      <c r="L1128">
        <v>529</v>
      </c>
      <c r="M1128">
        <v>143</v>
      </c>
      <c r="O1128">
        <v>60</v>
      </c>
      <c r="P1128">
        <v>844</v>
      </c>
      <c r="Q1128">
        <v>654</v>
      </c>
      <c r="R1128">
        <v>89</v>
      </c>
      <c r="T1128">
        <v>99</v>
      </c>
      <c r="U1128">
        <v>69</v>
      </c>
      <c r="V1128">
        <v>277</v>
      </c>
      <c r="W1128">
        <v>660</v>
      </c>
      <c r="X1128">
        <v>429</v>
      </c>
      <c r="Z1128">
        <v>552</v>
      </c>
      <c r="AA1128">
        <v>8</v>
      </c>
      <c r="AB1128">
        <v>833</v>
      </c>
      <c r="AC1128">
        <v>451</v>
      </c>
      <c r="AD1128" s="61">
        <v>35</v>
      </c>
      <c r="AE1128">
        <v>1012</v>
      </c>
      <c r="AF1128">
        <v>1479</v>
      </c>
      <c r="AG1128">
        <v>995</v>
      </c>
      <c r="AH1128">
        <v>212</v>
      </c>
      <c r="AI1128">
        <v>315</v>
      </c>
      <c r="AJ1128">
        <v>52</v>
      </c>
      <c r="AK1128">
        <v>1768</v>
      </c>
      <c r="AL1128">
        <v>1639</v>
      </c>
      <c r="AM1128">
        <v>11</v>
      </c>
      <c r="AN1128">
        <v>39</v>
      </c>
      <c r="AO1128">
        <v>335</v>
      </c>
      <c r="AP1128">
        <v>61</v>
      </c>
      <c r="AQ1128">
        <v>273</v>
      </c>
      <c r="AR1128">
        <v>481</v>
      </c>
      <c r="AS1128">
        <v>1851</v>
      </c>
      <c r="AT1128">
        <v>256</v>
      </c>
      <c r="AU1128">
        <v>872</v>
      </c>
      <c r="AV1128">
        <v>168</v>
      </c>
      <c r="AW1128">
        <v>211</v>
      </c>
      <c r="AX1128">
        <v>343</v>
      </c>
      <c r="AY1128">
        <v>208</v>
      </c>
      <c r="AZ1128">
        <v>285</v>
      </c>
    </row>
    <row r="1129" spans="1:52">
      <c r="A1129" t="str">
        <f t="shared" si="88"/>
        <v>2019</v>
      </c>
      <c r="B1129" t="str">
        <f t="shared" si="89"/>
        <v>January</v>
      </c>
      <c r="C1129" s="2">
        <v>43496</v>
      </c>
      <c r="D1129" s="1" t="str">
        <f t="shared" si="85"/>
        <v>OK</v>
      </c>
      <c r="E1129">
        <f t="shared" si="86"/>
        <v>1</v>
      </c>
      <c r="F1129">
        <f t="shared" si="87"/>
        <v>0</v>
      </c>
      <c r="G1129" s="13">
        <v>43496</v>
      </c>
      <c r="H1129">
        <v>20</v>
      </c>
      <c r="I1129">
        <v>496</v>
      </c>
      <c r="J1129">
        <v>419</v>
      </c>
      <c r="K1129">
        <v>424</v>
      </c>
      <c r="L1129">
        <v>492</v>
      </c>
      <c r="M1129">
        <v>143</v>
      </c>
      <c r="O1129">
        <v>49</v>
      </c>
      <c r="P1129">
        <v>800</v>
      </c>
      <c r="Q1129">
        <v>637</v>
      </c>
      <c r="R1129">
        <v>83</v>
      </c>
      <c r="T1129">
        <v>130</v>
      </c>
      <c r="U1129">
        <v>69</v>
      </c>
      <c r="V1129">
        <v>288</v>
      </c>
      <c r="W1129">
        <v>664</v>
      </c>
      <c r="X1129">
        <v>361</v>
      </c>
      <c r="Z1129">
        <v>562</v>
      </c>
      <c r="AA1129">
        <v>11</v>
      </c>
      <c r="AB1129">
        <v>821</v>
      </c>
      <c r="AC1129">
        <v>443</v>
      </c>
      <c r="AD1129" s="61">
        <v>35</v>
      </c>
      <c r="AE1129">
        <v>1033</v>
      </c>
      <c r="AF1129">
        <v>536</v>
      </c>
      <c r="AG1129">
        <v>937</v>
      </c>
      <c r="AH1129">
        <v>180</v>
      </c>
      <c r="AI1129">
        <v>378</v>
      </c>
      <c r="AJ1129">
        <v>59</v>
      </c>
      <c r="AK1129">
        <v>1832</v>
      </c>
      <c r="AL1129">
        <v>1651</v>
      </c>
      <c r="AM1129">
        <v>6</v>
      </c>
      <c r="AN1129">
        <v>60</v>
      </c>
      <c r="AO1129">
        <v>323</v>
      </c>
      <c r="AP1129">
        <v>48</v>
      </c>
      <c r="AQ1129">
        <v>284</v>
      </c>
      <c r="AR1129">
        <v>442</v>
      </c>
      <c r="AS1129">
        <v>1935</v>
      </c>
      <c r="AT1129">
        <v>247</v>
      </c>
      <c r="AU1129">
        <v>965</v>
      </c>
      <c r="AV1129">
        <v>98</v>
      </c>
      <c r="AW1129">
        <v>183</v>
      </c>
      <c r="AX1129">
        <v>314</v>
      </c>
      <c r="AY1129">
        <v>73</v>
      </c>
      <c r="AZ1129">
        <v>296</v>
      </c>
    </row>
    <row r="1130" spans="1:52">
      <c r="A1130" t="str">
        <f t="shared" si="88"/>
        <v>2019</v>
      </c>
      <c r="B1130" t="str">
        <f t="shared" si="89"/>
        <v>February</v>
      </c>
      <c r="C1130" s="2">
        <v>43497</v>
      </c>
      <c r="D1130" s="1" t="str">
        <f t="shared" si="85"/>
        <v>OK</v>
      </c>
      <c r="E1130">
        <f t="shared" si="86"/>
        <v>1</v>
      </c>
      <c r="F1130">
        <f t="shared" si="87"/>
        <v>0</v>
      </c>
      <c r="G1130" s="13">
        <v>43497</v>
      </c>
      <c r="H1130">
        <v>13</v>
      </c>
      <c r="I1130">
        <v>415</v>
      </c>
      <c r="J1130">
        <v>365</v>
      </c>
      <c r="K1130">
        <v>370</v>
      </c>
      <c r="L1130">
        <v>476</v>
      </c>
      <c r="M1130">
        <v>130</v>
      </c>
      <c r="O1130">
        <v>32</v>
      </c>
      <c r="P1130">
        <v>746</v>
      </c>
      <c r="Q1130">
        <v>563</v>
      </c>
      <c r="R1130">
        <v>87</v>
      </c>
      <c r="T1130">
        <v>119</v>
      </c>
      <c r="U1130">
        <v>64</v>
      </c>
      <c r="V1130">
        <v>269</v>
      </c>
      <c r="W1130">
        <v>658</v>
      </c>
      <c r="X1130">
        <v>359</v>
      </c>
      <c r="Z1130">
        <v>411</v>
      </c>
      <c r="AA1130">
        <v>8</v>
      </c>
      <c r="AB1130">
        <v>892</v>
      </c>
      <c r="AC1130">
        <v>378</v>
      </c>
      <c r="AD1130" s="61">
        <v>35</v>
      </c>
      <c r="AE1130">
        <v>997</v>
      </c>
      <c r="AF1130">
        <v>867</v>
      </c>
      <c r="AG1130">
        <v>1003</v>
      </c>
      <c r="AH1130">
        <v>209</v>
      </c>
      <c r="AI1130">
        <v>356</v>
      </c>
      <c r="AJ1130">
        <v>65</v>
      </c>
      <c r="AK1130">
        <v>1488</v>
      </c>
      <c r="AL1130">
        <v>1714</v>
      </c>
      <c r="AM1130">
        <v>15</v>
      </c>
      <c r="AN1130">
        <v>64</v>
      </c>
      <c r="AO1130">
        <v>280</v>
      </c>
      <c r="AP1130">
        <v>36</v>
      </c>
      <c r="AQ1130">
        <v>260</v>
      </c>
      <c r="AR1130">
        <v>464</v>
      </c>
      <c r="AS1130">
        <v>1673</v>
      </c>
      <c r="AT1130">
        <v>292</v>
      </c>
      <c r="AU1130">
        <v>940</v>
      </c>
      <c r="AV1130">
        <v>155</v>
      </c>
      <c r="AW1130">
        <v>198</v>
      </c>
      <c r="AX1130">
        <v>309</v>
      </c>
      <c r="AY1130">
        <v>190</v>
      </c>
      <c r="AZ1130">
        <v>299</v>
      </c>
    </row>
    <row r="1131" spans="1:52">
      <c r="A1131" t="str">
        <f t="shared" si="88"/>
        <v>2019</v>
      </c>
      <c r="B1131" t="str">
        <f t="shared" si="89"/>
        <v>February</v>
      </c>
      <c r="C1131" s="2">
        <v>43498</v>
      </c>
      <c r="D1131" s="1" t="str">
        <f t="shared" si="85"/>
        <v>OK</v>
      </c>
      <c r="E1131">
        <f t="shared" si="86"/>
        <v>0</v>
      </c>
      <c r="F1131">
        <f t="shared" si="87"/>
        <v>1</v>
      </c>
      <c r="G1131" s="13">
        <v>43498</v>
      </c>
      <c r="H1131">
        <v>31</v>
      </c>
      <c r="I1131">
        <v>180</v>
      </c>
      <c r="J1131">
        <v>129</v>
      </c>
      <c r="K1131">
        <v>357</v>
      </c>
      <c r="L1131">
        <v>160</v>
      </c>
      <c r="M1131">
        <v>160</v>
      </c>
      <c r="O1131">
        <v>45</v>
      </c>
      <c r="P1131">
        <v>301</v>
      </c>
      <c r="Q1131">
        <v>330</v>
      </c>
      <c r="R1131">
        <v>44</v>
      </c>
      <c r="T1131">
        <v>68</v>
      </c>
      <c r="U1131">
        <v>37</v>
      </c>
      <c r="V1131">
        <v>80</v>
      </c>
      <c r="W1131">
        <v>340</v>
      </c>
      <c r="X1131">
        <v>400</v>
      </c>
      <c r="Z1131">
        <v>500</v>
      </c>
      <c r="AA1131">
        <v>56</v>
      </c>
      <c r="AB1131">
        <v>336</v>
      </c>
      <c r="AC1131">
        <v>743</v>
      </c>
      <c r="AD1131" s="61">
        <v>35</v>
      </c>
      <c r="AE1131">
        <v>290</v>
      </c>
      <c r="AF1131">
        <v>646</v>
      </c>
      <c r="AG1131">
        <v>884</v>
      </c>
      <c r="AH1131">
        <v>264</v>
      </c>
      <c r="AI1131">
        <v>478</v>
      </c>
      <c r="AJ1131">
        <v>57</v>
      </c>
      <c r="AK1131">
        <v>1079</v>
      </c>
      <c r="AL1131">
        <v>912</v>
      </c>
      <c r="AM1131">
        <v>13</v>
      </c>
      <c r="AN1131">
        <v>51</v>
      </c>
      <c r="AO1131">
        <v>165</v>
      </c>
      <c r="AP1131">
        <v>39</v>
      </c>
      <c r="AQ1131">
        <v>208</v>
      </c>
      <c r="AR1131">
        <v>187</v>
      </c>
      <c r="AS1131">
        <v>1500</v>
      </c>
      <c r="AT1131">
        <v>155</v>
      </c>
      <c r="AU1131">
        <v>891</v>
      </c>
      <c r="AV1131">
        <v>210</v>
      </c>
      <c r="AW1131">
        <v>396</v>
      </c>
      <c r="AX1131">
        <v>113</v>
      </c>
      <c r="AY1131">
        <v>101</v>
      </c>
      <c r="AZ1131">
        <v>257</v>
      </c>
    </row>
    <row r="1132" spans="1:52">
      <c r="A1132" t="str">
        <f t="shared" si="88"/>
        <v>2019</v>
      </c>
      <c r="B1132" t="str">
        <f t="shared" si="89"/>
        <v>February</v>
      </c>
      <c r="C1132" s="2">
        <v>43499</v>
      </c>
      <c r="D1132" s="1" t="str">
        <f t="shared" si="85"/>
        <v>OK</v>
      </c>
      <c r="E1132">
        <f t="shared" si="86"/>
        <v>0</v>
      </c>
      <c r="F1132">
        <f t="shared" si="87"/>
        <v>1</v>
      </c>
      <c r="G1132" s="13">
        <v>43499</v>
      </c>
      <c r="H1132">
        <v>43</v>
      </c>
      <c r="I1132">
        <v>336</v>
      </c>
      <c r="J1132">
        <v>106</v>
      </c>
      <c r="K1132">
        <v>462</v>
      </c>
      <c r="L1132">
        <v>172</v>
      </c>
      <c r="M1132">
        <v>163</v>
      </c>
      <c r="O1132">
        <v>81</v>
      </c>
      <c r="P1132">
        <v>299</v>
      </c>
      <c r="Q1132">
        <v>439</v>
      </c>
      <c r="R1132">
        <v>54</v>
      </c>
      <c r="T1132">
        <v>98</v>
      </c>
      <c r="U1132">
        <v>16</v>
      </c>
      <c r="V1132">
        <v>82</v>
      </c>
      <c r="W1132">
        <v>308</v>
      </c>
      <c r="X1132">
        <v>440</v>
      </c>
      <c r="Z1132">
        <v>429</v>
      </c>
      <c r="AA1132">
        <v>26</v>
      </c>
      <c r="AB1132">
        <v>538</v>
      </c>
      <c r="AC1132">
        <v>730</v>
      </c>
      <c r="AD1132" s="61">
        <v>35</v>
      </c>
      <c r="AE1132">
        <v>398</v>
      </c>
      <c r="AF1132">
        <v>679</v>
      </c>
      <c r="AG1132">
        <v>1021</v>
      </c>
      <c r="AH1132">
        <v>191</v>
      </c>
      <c r="AI1132">
        <v>592</v>
      </c>
      <c r="AJ1132">
        <v>66</v>
      </c>
      <c r="AK1132">
        <v>1177</v>
      </c>
      <c r="AL1132">
        <v>1007</v>
      </c>
      <c r="AM1132">
        <v>8</v>
      </c>
      <c r="AN1132">
        <v>39</v>
      </c>
      <c r="AO1132">
        <v>194</v>
      </c>
      <c r="AP1132">
        <v>36</v>
      </c>
      <c r="AQ1132">
        <v>301</v>
      </c>
      <c r="AR1132">
        <v>193</v>
      </c>
      <c r="AS1132">
        <v>1755</v>
      </c>
      <c r="AT1132">
        <v>214</v>
      </c>
      <c r="AU1132">
        <v>1037</v>
      </c>
      <c r="AV1132">
        <v>268</v>
      </c>
      <c r="AW1132">
        <v>438</v>
      </c>
      <c r="AX1132">
        <v>103</v>
      </c>
      <c r="AY1132">
        <v>131</v>
      </c>
      <c r="AZ1132">
        <v>366</v>
      </c>
    </row>
    <row r="1133" spans="1:52">
      <c r="A1133" t="str">
        <f t="shared" si="88"/>
        <v>2019</v>
      </c>
      <c r="B1133" t="str">
        <f t="shared" si="89"/>
        <v>February</v>
      </c>
      <c r="C1133" s="2">
        <v>43500</v>
      </c>
      <c r="D1133" s="1" t="str">
        <f t="shared" si="85"/>
        <v>OK</v>
      </c>
      <c r="E1133">
        <f t="shared" si="86"/>
        <v>1</v>
      </c>
      <c r="F1133">
        <f t="shared" si="87"/>
        <v>0</v>
      </c>
      <c r="G1133" s="13">
        <v>43500</v>
      </c>
      <c r="H1133">
        <v>28</v>
      </c>
      <c r="I1133">
        <v>487</v>
      </c>
      <c r="J1133">
        <v>388</v>
      </c>
      <c r="K1133">
        <v>333</v>
      </c>
      <c r="L1133">
        <v>552</v>
      </c>
      <c r="M1133">
        <v>125</v>
      </c>
      <c r="O1133">
        <v>50</v>
      </c>
      <c r="P1133">
        <v>764</v>
      </c>
      <c r="Q1133">
        <v>651</v>
      </c>
      <c r="R1133">
        <v>97</v>
      </c>
      <c r="T1133">
        <v>117</v>
      </c>
      <c r="U1133">
        <v>60</v>
      </c>
      <c r="V1133">
        <v>266</v>
      </c>
      <c r="W1133">
        <v>609</v>
      </c>
      <c r="X1133">
        <v>404</v>
      </c>
      <c r="Z1133">
        <v>406</v>
      </c>
      <c r="AA1133">
        <v>11</v>
      </c>
      <c r="AB1133">
        <v>1071</v>
      </c>
      <c r="AC1133">
        <v>448</v>
      </c>
      <c r="AD1133" s="61">
        <v>35</v>
      </c>
      <c r="AE1133">
        <v>1130</v>
      </c>
      <c r="AF1133">
        <v>906</v>
      </c>
      <c r="AG1133">
        <v>1106</v>
      </c>
      <c r="AH1133">
        <v>196</v>
      </c>
      <c r="AI1133">
        <v>380</v>
      </c>
      <c r="AJ1133">
        <v>72</v>
      </c>
      <c r="AK1133">
        <v>1530</v>
      </c>
      <c r="AL1133">
        <v>1676</v>
      </c>
      <c r="AM1133">
        <v>13</v>
      </c>
      <c r="AN1133">
        <v>64</v>
      </c>
      <c r="AO1133">
        <v>306</v>
      </c>
      <c r="AP1133">
        <v>48</v>
      </c>
      <c r="AQ1133">
        <v>254</v>
      </c>
      <c r="AR1133">
        <v>483</v>
      </c>
      <c r="AS1133">
        <v>1743</v>
      </c>
      <c r="AT1133">
        <v>295</v>
      </c>
      <c r="AU1133">
        <v>855</v>
      </c>
      <c r="AV1133">
        <v>265</v>
      </c>
      <c r="AW1133">
        <v>129</v>
      </c>
      <c r="AX1133">
        <v>329</v>
      </c>
      <c r="AY1133">
        <v>168</v>
      </c>
      <c r="AZ1133">
        <v>333</v>
      </c>
    </row>
    <row r="1134" spans="1:52">
      <c r="A1134" t="str">
        <f t="shared" si="88"/>
        <v>2019</v>
      </c>
      <c r="B1134" t="str">
        <f t="shared" si="89"/>
        <v>February</v>
      </c>
      <c r="C1134" s="2">
        <v>43501</v>
      </c>
      <c r="D1134" s="1" t="str">
        <f t="shared" si="85"/>
        <v>OK</v>
      </c>
      <c r="E1134">
        <f t="shared" si="86"/>
        <v>1</v>
      </c>
      <c r="F1134">
        <f t="shared" si="87"/>
        <v>0</v>
      </c>
      <c r="G1134" s="13">
        <v>43501</v>
      </c>
      <c r="H1134">
        <v>25</v>
      </c>
      <c r="I1134">
        <v>474</v>
      </c>
      <c r="J1134">
        <v>393</v>
      </c>
      <c r="K1134">
        <v>368</v>
      </c>
      <c r="L1134">
        <v>533</v>
      </c>
      <c r="M1134">
        <v>160</v>
      </c>
      <c r="O1134">
        <v>55</v>
      </c>
      <c r="P1134">
        <v>827</v>
      </c>
      <c r="Q1134">
        <v>660</v>
      </c>
      <c r="R1134">
        <v>98</v>
      </c>
      <c r="T1134">
        <v>106</v>
      </c>
      <c r="U1134">
        <v>70</v>
      </c>
      <c r="V1134">
        <v>244</v>
      </c>
      <c r="W1134">
        <v>704</v>
      </c>
      <c r="X1134">
        <v>411</v>
      </c>
      <c r="Z1134">
        <v>545</v>
      </c>
      <c r="AA1134">
        <v>16</v>
      </c>
      <c r="AB1134">
        <v>1062</v>
      </c>
      <c r="AC1134">
        <v>433</v>
      </c>
      <c r="AD1134" s="61">
        <v>35</v>
      </c>
      <c r="AE1134">
        <v>1143</v>
      </c>
      <c r="AF1134">
        <v>1294</v>
      </c>
      <c r="AG1134">
        <v>1145</v>
      </c>
      <c r="AH1134">
        <v>223</v>
      </c>
      <c r="AI1134">
        <v>384</v>
      </c>
      <c r="AJ1134">
        <v>66</v>
      </c>
      <c r="AK1134">
        <v>1623</v>
      </c>
      <c r="AL1134">
        <v>1775</v>
      </c>
      <c r="AM1134">
        <v>11</v>
      </c>
      <c r="AN1134">
        <v>61</v>
      </c>
      <c r="AO1134">
        <v>328</v>
      </c>
      <c r="AP1134">
        <v>31</v>
      </c>
      <c r="AQ1134">
        <v>242</v>
      </c>
      <c r="AR1134">
        <v>534</v>
      </c>
      <c r="AS1134">
        <v>1963</v>
      </c>
      <c r="AT1134">
        <v>305</v>
      </c>
      <c r="AU1134">
        <v>853</v>
      </c>
      <c r="AV1134">
        <v>162</v>
      </c>
      <c r="AW1134">
        <v>213</v>
      </c>
      <c r="AX1134">
        <v>340</v>
      </c>
      <c r="AY1134">
        <v>175</v>
      </c>
      <c r="AZ1134">
        <v>327</v>
      </c>
    </row>
    <row r="1135" spans="1:52">
      <c r="A1135" t="str">
        <f t="shared" si="88"/>
        <v>2019</v>
      </c>
      <c r="B1135" t="str">
        <f t="shared" si="89"/>
        <v>February</v>
      </c>
      <c r="C1135" s="2">
        <v>43502</v>
      </c>
      <c r="D1135" s="1" t="str">
        <f t="shared" si="85"/>
        <v>OK</v>
      </c>
      <c r="E1135">
        <v>0</v>
      </c>
      <c r="F1135">
        <v>1</v>
      </c>
      <c r="G1135" s="13">
        <v>43502</v>
      </c>
      <c r="H1135">
        <v>28</v>
      </c>
      <c r="I1135">
        <v>373</v>
      </c>
      <c r="J1135">
        <v>152</v>
      </c>
      <c r="K1135">
        <v>581</v>
      </c>
      <c r="L1135">
        <v>243</v>
      </c>
      <c r="M1135">
        <v>183</v>
      </c>
      <c r="O1135">
        <v>57</v>
      </c>
      <c r="P1135">
        <v>346</v>
      </c>
      <c r="Q1135">
        <v>435</v>
      </c>
      <c r="R1135">
        <v>43</v>
      </c>
      <c r="T1135">
        <v>81</v>
      </c>
      <c r="U1135">
        <v>24</v>
      </c>
      <c r="V1135">
        <v>54</v>
      </c>
      <c r="W1135">
        <v>392</v>
      </c>
      <c r="X1135">
        <v>558</v>
      </c>
      <c r="Z1135">
        <v>510</v>
      </c>
      <c r="AA1135">
        <v>48</v>
      </c>
      <c r="AB1135">
        <v>656</v>
      </c>
      <c r="AC1135">
        <v>765</v>
      </c>
      <c r="AD1135" s="61">
        <v>35</v>
      </c>
      <c r="AE1135">
        <v>534</v>
      </c>
      <c r="AF1135">
        <v>1274</v>
      </c>
      <c r="AG1135">
        <v>1050</v>
      </c>
      <c r="AH1135">
        <v>230</v>
      </c>
      <c r="AI1135">
        <v>659</v>
      </c>
      <c r="AJ1135">
        <v>70</v>
      </c>
      <c r="AK1135">
        <v>1643</v>
      </c>
      <c r="AL1135">
        <v>1399</v>
      </c>
      <c r="AM1135">
        <v>13</v>
      </c>
      <c r="AN1135">
        <v>39</v>
      </c>
      <c r="AO1135">
        <v>213</v>
      </c>
      <c r="AP1135">
        <v>45</v>
      </c>
      <c r="AQ1135">
        <v>345</v>
      </c>
      <c r="AR1135">
        <v>185</v>
      </c>
      <c r="AS1135">
        <v>2033</v>
      </c>
      <c r="AT1135">
        <v>174</v>
      </c>
      <c r="AU1135">
        <v>1264</v>
      </c>
      <c r="AV1135">
        <v>357</v>
      </c>
      <c r="AW1135">
        <v>487</v>
      </c>
      <c r="AX1135">
        <v>128</v>
      </c>
      <c r="AY1135">
        <v>114</v>
      </c>
      <c r="AZ1135">
        <v>404</v>
      </c>
    </row>
    <row r="1136" spans="1:52">
      <c r="A1136" t="str">
        <f t="shared" si="88"/>
        <v>2019</v>
      </c>
      <c r="B1136" t="str">
        <f t="shared" si="89"/>
        <v>February</v>
      </c>
      <c r="C1136" s="2">
        <v>43503</v>
      </c>
      <c r="D1136" s="1" t="str">
        <f t="shared" si="85"/>
        <v>OK</v>
      </c>
      <c r="E1136">
        <f t="shared" si="86"/>
        <v>1</v>
      </c>
      <c r="F1136">
        <f t="shared" si="87"/>
        <v>0</v>
      </c>
      <c r="G1136" s="13">
        <v>43503</v>
      </c>
      <c r="H1136">
        <v>4</v>
      </c>
      <c r="I1136">
        <v>442</v>
      </c>
      <c r="J1136">
        <v>394</v>
      </c>
      <c r="K1136">
        <v>351</v>
      </c>
      <c r="L1136">
        <v>520</v>
      </c>
      <c r="M1136">
        <v>152</v>
      </c>
      <c r="O1136">
        <v>62</v>
      </c>
      <c r="P1136">
        <v>741</v>
      </c>
      <c r="Q1136">
        <v>608</v>
      </c>
      <c r="R1136">
        <v>98</v>
      </c>
      <c r="T1136">
        <v>102</v>
      </c>
      <c r="U1136">
        <v>59</v>
      </c>
      <c r="V1136">
        <v>243</v>
      </c>
      <c r="W1136">
        <v>621</v>
      </c>
      <c r="X1136">
        <v>357</v>
      </c>
      <c r="Z1136">
        <v>479</v>
      </c>
      <c r="AA1136">
        <v>10</v>
      </c>
      <c r="AB1136">
        <v>917</v>
      </c>
      <c r="AC1136">
        <v>386</v>
      </c>
      <c r="AD1136" s="61">
        <v>35</v>
      </c>
      <c r="AE1136">
        <v>1056</v>
      </c>
      <c r="AF1136">
        <v>864</v>
      </c>
      <c r="AG1136">
        <v>947</v>
      </c>
      <c r="AH1136">
        <v>192</v>
      </c>
      <c r="AI1136">
        <v>218</v>
      </c>
      <c r="AJ1136">
        <v>64</v>
      </c>
      <c r="AK1136">
        <v>1405</v>
      </c>
      <c r="AL1136">
        <v>1602</v>
      </c>
      <c r="AM1136">
        <v>6</v>
      </c>
      <c r="AN1136">
        <v>48</v>
      </c>
      <c r="AO1136">
        <v>313</v>
      </c>
      <c r="AP1136">
        <v>41</v>
      </c>
      <c r="AQ1136">
        <v>255</v>
      </c>
      <c r="AR1136">
        <v>446</v>
      </c>
      <c r="AS1136">
        <v>1652</v>
      </c>
      <c r="AT1136">
        <v>255</v>
      </c>
      <c r="AU1136">
        <v>776</v>
      </c>
      <c r="AV1136">
        <v>76</v>
      </c>
      <c r="AW1136">
        <v>148</v>
      </c>
      <c r="AX1136">
        <v>341</v>
      </c>
      <c r="AY1136">
        <v>142</v>
      </c>
      <c r="AZ1136">
        <v>297</v>
      </c>
    </row>
    <row r="1137" spans="1:52">
      <c r="A1137" t="str">
        <f t="shared" si="88"/>
        <v>2019</v>
      </c>
      <c r="B1137" t="str">
        <f t="shared" si="89"/>
        <v>February</v>
      </c>
      <c r="C1137" s="2">
        <v>43504</v>
      </c>
      <c r="D1137" s="1" t="str">
        <f t="shared" si="85"/>
        <v>OK</v>
      </c>
      <c r="E1137">
        <f t="shared" si="86"/>
        <v>1</v>
      </c>
      <c r="F1137">
        <f t="shared" si="87"/>
        <v>0</v>
      </c>
      <c r="G1137" s="13">
        <v>43504</v>
      </c>
      <c r="H1137">
        <v>14</v>
      </c>
      <c r="I1137">
        <v>410</v>
      </c>
      <c r="J1137">
        <v>348</v>
      </c>
      <c r="K1137">
        <v>373</v>
      </c>
      <c r="L1137">
        <v>470</v>
      </c>
      <c r="M1137">
        <v>146</v>
      </c>
      <c r="O1137">
        <v>32</v>
      </c>
      <c r="P1137">
        <v>749</v>
      </c>
      <c r="Q1137">
        <v>685</v>
      </c>
      <c r="R1137">
        <v>96</v>
      </c>
      <c r="T1137">
        <v>112</v>
      </c>
      <c r="U1137">
        <v>49</v>
      </c>
      <c r="V1137">
        <v>225</v>
      </c>
      <c r="W1137">
        <v>628</v>
      </c>
      <c r="X1137">
        <v>312</v>
      </c>
      <c r="Z1137">
        <v>477</v>
      </c>
      <c r="AA1137">
        <v>21</v>
      </c>
      <c r="AB1137">
        <v>934</v>
      </c>
      <c r="AC1137">
        <v>370</v>
      </c>
      <c r="AD1137" s="61">
        <v>35</v>
      </c>
      <c r="AE1137">
        <v>1034</v>
      </c>
      <c r="AF1137">
        <v>919</v>
      </c>
      <c r="AG1137">
        <v>1017</v>
      </c>
      <c r="AH1137">
        <v>169</v>
      </c>
      <c r="AI1137">
        <v>308</v>
      </c>
      <c r="AJ1137">
        <v>50</v>
      </c>
      <c r="AK1137">
        <v>1430</v>
      </c>
      <c r="AL1137">
        <v>1703</v>
      </c>
      <c r="AM1137">
        <v>15</v>
      </c>
      <c r="AN1137">
        <v>44</v>
      </c>
      <c r="AO1137">
        <v>314</v>
      </c>
      <c r="AP1137">
        <v>38</v>
      </c>
      <c r="AQ1137">
        <v>302</v>
      </c>
      <c r="AR1137">
        <v>422</v>
      </c>
      <c r="AS1137">
        <v>1735</v>
      </c>
      <c r="AT1137">
        <v>287</v>
      </c>
      <c r="AU1137">
        <v>917</v>
      </c>
      <c r="AV1137">
        <v>114</v>
      </c>
      <c r="AW1137">
        <v>165</v>
      </c>
      <c r="AX1137">
        <v>314</v>
      </c>
      <c r="AY1137">
        <v>187</v>
      </c>
      <c r="AZ1137">
        <v>321</v>
      </c>
    </row>
    <row r="1138" spans="1:52">
      <c r="A1138" t="str">
        <f t="shared" si="88"/>
        <v>2019</v>
      </c>
      <c r="B1138" t="str">
        <f t="shared" si="89"/>
        <v>February</v>
      </c>
      <c r="C1138" s="2">
        <v>43505</v>
      </c>
      <c r="D1138" s="1" t="str">
        <f t="shared" si="85"/>
        <v>OK</v>
      </c>
      <c r="E1138">
        <f t="shared" si="86"/>
        <v>0</v>
      </c>
      <c r="F1138">
        <f t="shared" si="87"/>
        <v>1</v>
      </c>
      <c r="G1138" s="13">
        <v>43505</v>
      </c>
      <c r="H1138">
        <v>27</v>
      </c>
      <c r="I1138">
        <v>132</v>
      </c>
      <c r="J1138">
        <v>130</v>
      </c>
      <c r="K1138">
        <v>368</v>
      </c>
      <c r="L1138">
        <v>206</v>
      </c>
      <c r="M1138">
        <v>157</v>
      </c>
      <c r="O1138">
        <v>37</v>
      </c>
      <c r="P1138">
        <v>308</v>
      </c>
      <c r="Q1138">
        <v>360</v>
      </c>
      <c r="R1138">
        <v>52</v>
      </c>
      <c r="T1138">
        <v>83</v>
      </c>
      <c r="U1138">
        <v>42</v>
      </c>
      <c r="V1138">
        <v>93</v>
      </c>
      <c r="W1138">
        <v>318</v>
      </c>
      <c r="X1138">
        <v>371</v>
      </c>
      <c r="Z1138">
        <v>453</v>
      </c>
      <c r="AA1138">
        <v>16</v>
      </c>
      <c r="AB1138">
        <v>493</v>
      </c>
      <c r="AC1138">
        <v>640</v>
      </c>
      <c r="AD1138" s="61">
        <v>35</v>
      </c>
      <c r="AE1138">
        <v>326</v>
      </c>
      <c r="AF1138">
        <v>652</v>
      </c>
      <c r="AG1138">
        <v>868</v>
      </c>
      <c r="AH1138">
        <v>238</v>
      </c>
      <c r="AI1138">
        <v>366</v>
      </c>
      <c r="AJ1138">
        <v>68</v>
      </c>
      <c r="AK1138">
        <v>958</v>
      </c>
      <c r="AL1138">
        <v>1004</v>
      </c>
      <c r="AM1138">
        <v>23</v>
      </c>
      <c r="AN1138">
        <v>29</v>
      </c>
      <c r="AO1138">
        <v>193</v>
      </c>
      <c r="AP1138">
        <v>28</v>
      </c>
      <c r="AQ1138">
        <v>203</v>
      </c>
      <c r="AR1138">
        <v>211</v>
      </c>
      <c r="AS1138">
        <v>1428</v>
      </c>
      <c r="AT1138">
        <v>142</v>
      </c>
      <c r="AU1138">
        <v>924</v>
      </c>
      <c r="AV1138">
        <v>177</v>
      </c>
      <c r="AW1138">
        <v>331</v>
      </c>
      <c r="AX1138">
        <v>136</v>
      </c>
      <c r="AY1138">
        <v>102</v>
      </c>
      <c r="AZ1138">
        <v>282</v>
      </c>
    </row>
    <row r="1139" spans="1:52">
      <c r="A1139" t="str">
        <f t="shared" si="88"/>
        <v>2019</v>
      </c>
      <c r="B1139" t="str">
        <f t="shared" si="89"/>
        <v>February</v>
      </c>
      <c r="C1139" s="2">
        <v>43506</v>
      </c>
      <c r="D1139" s="1" t="str">
        <f t="shared" si="85"/>
        <v>OK</v>
      </c>
      <c r="E1139">
        <f t="shared" si="86"/>
        <v>0</v>
      </c>
      <c r="F1139">
        <f t="shared" si="87"/>
        <v>1</v>
      </c>
      <c r="G1139" s="13">
        <v>43506</v>
      </c>
      <c r="H1139">
        <v>22</v>
      </c>
      <c r="I1139">
        <v>337</v>
      </c>
      <c r="J1139">
        <v>109</v>
      </c>
      <c r="K1139">
        <v>492</v>
      </c>
      <c r="L1139">
        <v>228</v>
      </c>
      <c r="M1139">
        <v>137</v>
      </c>
      <c r="O1139">
        <v>74</v>
      </c>
      <c r="P1139">
        <v>325</v>
      </c>
      <c r="Q1139">
        <v>464</v>
      </c>
      <c r="R1139">
        <v>41</v>
      </c>
      <c r="T1139">
        <v>77</v>
      </c>
      <c r="U1139">
        <v>40</v>
      </c>
      <c r="V1139">
        <v>63</v>
      </c>
      <c r="W1139">
        <v>323</v>
      </c>
      <c r="X1139">
        <v>427</v>
      </c>
      <c r="Z1139">
        <v>476</v>
      </c>
      <c r="AA1139">
        <v>48</v>
      </c>
      <c r="AB1139">
        <v>502</v>
      </c>
      <c r="AC1139">
        <v>706</v>
      </c>
      <c r="AD1139" s="61">
        <v>35</v>
      </c>
      <c r="AE1139">
        <v>388</v>
      </c>
      <c r="AF1139">
        <v>678</v>
      </c>
      <c r="AG1139">
        <v>1306</v>
      </c>
      <c r="AH1139">
        <v>199</v>
      </c>
      <c r="AI1139">
        <v>638</v>
      </c>
      <c r="AJ1139">
        <v>54</v>
      </c>
      <c r="AK1139">
        <v>1183</v>
      </c>
      <c r="AL1139">
        <v>997</v>
      </c>
      <c r="AM1139">
        <v>18</v>
      </c>
      <c r="AN1139">
        <v>27</v>
      </c>
      <c r="AO1139">
        <v>178</v>
      </c>
      <c r="AP1139">
        <v>34</v>
      </c>
      <c r="AQ1139">
        <v>315</v>
      </c>
      <c r="AR1139">
        <v>199</v>
      </c>
      <c r="AS1139">
        <v>1705</v>
      </c>
      <c r="AT1139">
        <v>172</v>
      </c>
      <c r="AU1139">
        <v>892</v>
      </c>
      <c r="AV1139">
        <v>268</v>
      </c>
      <c r="AW1139">
        <v>434</v>
      </c>
      <c r="AX1139">
        <v>138</v>
      </c>
      <c r="AY1139">
        <v>99</v>
      </c>
      <c r="AZ1139">
        <v>424</v>
      </c>
    </row>
    <row r="1140" spans="1:52">
      <c r="A1140" t="str">
        <f t="shared" si="88"/>
        <v>2019</v>
      </c>
      <c r="B1140" t="str">
        <f t="shared" si="89"/>
        <v>February</v>
      </c>
      <c r="C1140" s="2">
        <v>43507</v>
      </c>
      <c r="D1140" s="1" t="str">
        <f t="shared" si="85"/>
        <v>OK</v>
      </c>
      <c r="E1140">
        <f t="shared" si="86"/>
        <v>1</v>
      </c>
      <c r="F1140">
        <f t="shared" si="87"/>
        <v>0</v>
      </c>
      <c r="G1140" s="13">
        <v>43507</v>
      </c>
      <c r="H1140">
        <v>16</v>
      </c>
      <c r="I1140">
        <v>490</v>
      </c>
      <c r="J1140">
        <v>445</v>
      </c>
      <c r="K1140">
        <v>312</v>
      </c>
      <c r="L1140">
        <v>589</v>
      </c>
      <c r="M1140">
        <v>135</v>
      </c>
      <c r="O1140">
        <v>41</v>
      </c>
      <c r="P1140">
        <v>899</v>
      </c>
      <c r="Q1140">
        <v>742</v>
      </c>
      <c r="R1140">
        <v>93</v>
      </c>
      <c r="T1140">
        <v>94</v>
      </c>
      <c r="U1140">
        <v>63</v>
      </c>
      <c r="V1140">
        <v>252</v>
      </c>
      <c r="W1140">
        <v>765</v>
      </c>
      <c r="X1140">
        <v>420</v>
      </c>
      <c r="Z1140">
        <v>517</v>
      </c>
      <c r="AA1140">
        <v>13</v>
      </c>
      <c r="AB1140">
        <v>1058</v>
      </c>
      <c r="AC1140">
        <v>413</v>
      </c>
      <c r="AD1140" s="61">
        <v>35</v>
      </c>
      <c r="AE1140">
        <v>1174</v>
      </c>
      <c r="AF1140">
        <v>911</v>
      </c>
      <c r="AG1140">
        <v>1090</v>
      </c>
      <c r="AH1140">
        <v>191</v>
      </c>
      <c r="AI1140">
        <v>333</v>
      </c>
      <c r="AJ1140">
        <v>71</v>
      </c>
      <c r="AK1140">
        <v>1694</v>
      </c>
      <c r="AL1140">
        <v>1754</v>
      </c>
      <c r="AM1140">
        <v>11</v>
      </c>
      <c r="AN1140">
        <v>41</v>
      </c>
      <c r="AO1140">
        <v>344</v>
      </c>
      <c r="AP1140">
        <v>53</v>
      </c>
      <c r="AQ1140">
        <v>301</v>
      </c>
      <c r="AR1140">
        <v>522</v>
      </c>
      <c r="AS1140">
        <v>1816</v>
      </c>
      <c r="AT1140">
        <v>318</v>
      </c>
      <c r="AU1140">
        <v>908</v>
      </c>
      <c r="AV1140">
        <v>250</v>
      </c>
      <c r="AW1140">
        <v>164</v>
      </c>
      <c r="AX1140">
        <v>346</v>
      </c>
      <c r="AY1140">
        <v>171</v>
      </c>
      <c r="AZ1140">
        <v>328</v>
      </c>
    </row>
    <row r="1141" spans="1:52">
      <c r="A1141" t="str">
        <f t="shared" si="88"/>
        <v>2019</v>
      </c>
      <c r="B1141" t="str">
        <f t="shared" si="89"/>
        <v>February</v>
      </c>
      <c r="C1141" s="2">
        <v>43508</v>
      </c>
      <c r="D1141" s="1" t="str">
        <f t="shared" si="85"/>
        <v>OK</v>
      </c>
      <c r="E1141">
        <f t="shared" si="86"/>
        <v>1</v>
      </c>
      <c r="F1141">
        <f t="shared" si="87"/>
        <v>0</v>
      </c>
      <c r="G1141" s="13">
        <v>43508</v>
      </c>
      <c r="H1141">
        <v>24</v>
      </c>
      <c r="I1141">
        <v>501</v>
      </c>
      <c r="J1141">
        <v>442</v>
      </c>
      <c r="K1141">
        <v>371</v>
      </c>
      <c r="L1141">
        <v>569</v>
      </c>
      <c r="M1141">
        <v>153</v>
      </c>
      <c r="O1141">
        <v>54</v>
      </c>
      <c r="P1141">
        <v>868</v>
      </c>
      <c r="Q1141">
        <v>695</v>
      </c>
      <c r="R1141">
        <v>99</v>
      </c>
      <c r="T1141">
        <v>105</v>
      </c>
      <c r="U1141">
        <v>58</v>
      </c>
      <c r="V1141">
        <v>266</v>
      </c>
      <c r="W1141">
        <v>747</v>
      </c>
      <c r="X1141">
        <v>412</v>
      </c>
      <c r="Z1141">
        <v>598</v>
      </c>
      <c r="AA1141">
        <v>8</v>
      </c>
      <c r="AB1141">
        <v>996</v>
      </c>
      <c r="AC1141">
        <v>454</v>
      </c>
      <c r="AD1141" s="61">
        <v>35</v>
      </c>
      <c r="AE1141">
        <v>1105</v>
      </c>
      <c r="AF1141">
        <v>1296</v>
      </c>
      <c r="AG1141">
        <v>1158</v>
      </c>
      <c r="AH1141">
        <v>214</v>
      </c>
      <c r="AI1141">
        <v>364</v>
      </c>
      <c r="AJ1141">
        <v>65</v>
      </c>
      <c r="AK1141">
        <v>1682</v>
      </c>
      <c r="AL1141">
        <v>1806</v>
      </c>
      <c r="AM1141">
        <v>8</v>
      </c>
      <c r="AN1141">
        <v>39</v>
      </c>
      <c r="AO1141">
        <v>348</v>
      </c>
      <c r="AP1141">
        <v>44</v>
      </c>
      <c r="AQ1141">
        <v>320</v>
      </c>
      <c r="AR1141">
        <v>494</v>
      </c>
      <c r="AS1141">
        <v>1918</v>
      </c>
      <c r="AT1141">
        <v>320</v>
      </c>
      <c r="AU1141">
        <v>829</v>
      </c>
      <c r="AV1141">
        <v>135</v>
      </c>
      <c r="AW1141">
        <v>238</v>
      </c>
      <c r="AX1141">
        <v>356</v>
      </c>
      <c r="AY1141">
        <v>190</v>
      </c>
      <c r="AZ1141">
        <v>327</v>
      </c>
    </row>
    <row r="1142" spans="1:52">
      <c r="A1142" t="str">
        <f t="shared" si="88"/>
        <v>2019</v>
      </c>
      <c r="B1142" t="str">
        <f t="shared" si="89"/>
        <v>February</v>
      </c>
      <c r="C1142" s="2">
        <v>43509</v>
      </c>
      <c r="D1142" s="1" t="str">
        <f t="shared" si="85"/>
        <v>OK</v>
      </c>
      <c r="E1142">
        <f t="shared" si="86"/>
        <v>1</v>
      </c>
      <c r="F1142">
        <f t="shared" si="87"/>
        <v>0</v>
      </c>
      <c r="G1142" s="13">
        <v>43509</v>
      </c>
      <c r="H1142">
        <v>7</v>
      </c>
      <c r="I1142">
        <v>444</v>
      </c>
      <c r="J1142">
        <v>437</v>
      </c>
      <c r="K1142">
        <v>384</v>
      </c>
      <c r="L1142">
        <v>562</v>
      </c>
      <c r="M1142">
        <v>154</v>
      </c>
      <c r="O1142">
        <v>34</v>
      </c>
      <c r="P1142">
        <v>895</v>
      </c>
      <c r="Q1142">
        <v>646</v>
      </c>
      <c r="R1142">
        <v>107</v>
      </c>
      <c r="T1142">
        <v>98</v>
      </c>
      <c r="U1142">
        <v>43</v>
      </c>
      <c r="V1142">
        <v>262</v>
      </c>
      <c r="W1142">
        <v>754</v>
      </c>
      <c r="X1142">
        <v>515</v>
      </c>
      <c r="Z1142">
        <v>557</v>
      </c>
      <c r="AA1142">
        <v>14</v>
      </c>
      <c r="AB1142">
        <v>998</v>
      </c>
      <c r="AC1142">
        <v>456</v>
      </c>
      <c r="AD1142" s="61">
        <v>35</v>
      </c>
      <c r="AE1142">
        <v>1124</v>
      </c>
      <c r="AF1142">
        <v>1286</v>
      </c>
      <c r="AG1142">
        <v>1138</v>
      </c>
      <c r="AH1142">
        <v>205</v>
      </c>
      <c r="AI1142">
        <v>353</v>
      </c>
      <c r="AJ1142">
        <v>63</v>
      </c>
      <c r="AK1142">
        <v>1747</v>
      </c>
      <c r="AL1142">
        <v>2047</v>
      </c>
      <c r="AM1142">
        <v>11</v>
      </c>
      <c r="AN1142">
        <v>50</v>
      </c>
      <c r="AO1142">
        <v>337</v>
      </c>
      <c r="AP1142">
        <v>48</v>
      </c>
      <c r="AQ1142">
        <v>293</v>
      </c>
      <c r="AR1142">
        <v>536</v>
      </c>
      <c r="AS1142">
        <v>1942</v>
      </c>
      <c r="AT1142">
        <v>273</v>
      </c>
      <c r="AU1142">
        <v>964</v>
      </c>
      <c r="AV1142">
        <v>145</v>
      </c>
      <c r="AW1142">
        <v>191</v>
      </c>
      <c r="AX1142">
        <v>367</v>
      </c>
      <c r="AY1142">
        <v>203</v>
      </c>
      <c r="AZ1142">
        <v>353</v>
      </c>
    </row>
    <row r="1143" spans="1:52">
      <c r="A1143" t="str">
        <f t="shared" si="88"/>
        <v>2019</v>
      </c>
      <c r="B1143" t="str">
        <f t="shared" si="89"/>
        <v>February</v>
      </c>
      <c r="C1143" s="2">
        <v>43510</v>
      </c>
      <c r="D1143" s="1" t="str">
        <f t="shared" si="85"/>
        <v>OK</v>
      </c>
      <c r="E1143">
        <f t="shared" si="86"/>
        <v>1</v>
      </c>
      <c r="F1143">
        <f t="shared" si="87"/>
        <v>0</v>
      </c>
      <c r="G1143" s="13">
        <v>43510</v>
      </c>
      <c r="H1143">
        <v>4</v>
      </c>
      <c r="I1143">
        <v>483</v>
      </c>
      <c r="J1143">
        <v>406</v>
      </c>
      <c r="K1143">
        <v>386</v>
      </c>
      <c r="L1143">
        <v>512</v>
      </c>
      <c r="M1143">
        <v>139</v>
      </c>
      <c r="O1143">
        <v>30</v>
      </c>
      <c r="P1143">
        <v>813</v>
      </c>
      <c r="Q1143">
        <v>706</v>
      </c>
      <c r="R1143">
        <v>111</v>
      </c>
      <c r="T1143">
        <v>118</v>
      </c>
      <c r="U1143">
        <v>50</v>
      </c>
      <c r="V1143">
        <v>263</v>
      </c>
      <c r="W1143">
        <v>695</v>
      </c>
      <c r="X1143">
        <v>386</v>
      </c>
      <c r="Z1143">
        <v>504</v>
      </c>
      <c r="AA1143">
        <v>7</v>
      </c>
      <c r="AB1143">
        <v>973</v>
      </c>
      <c r="AC1143">
        <v>468</v>
      </c>
      <c r="AD1143" s="61">
        <v>35</v>
      </c>
      <c r="AE1143">
        <v>1104</v>
      </c>
      <c r="AF1143">
        <v>784</v>
      </c>
      <c r="AG1143">
        <v>975</v>
      </c>
      <c r="AH1143">
        <v>185</v>
      </c>
      <c r="AI1143">
        <v>318</v>
      </c>
      <c r="AJ1143">
        <v>76</v>
      </c>
      <c r="AK1143">
        <v>1718</v>
      </c>
      <c r="AL1143">
        <v>1891</v>
      </c>
      <c r="AM1143">
        <v>15</v>
      </c>
      <c r="AN1143">
        <v>58</v>
      </c>
      <c r="AO1143">
        <v>349</v>
      </c>
      <c r="AP1143">
        <v>45</v>
      </c>
      <c r="AQ1143">
        <v>298</v>
      </c>
      <c r="AR1143">
        <v>521</v>
      </c>
      <c r="AS1143">
        <v>1958</v>
      </c>
      <c r="AT1143">
        <v>272</v>
      </c>
      <c r="AU1143">
        <v>985</v>
      </c>
      <c r="AV1143">
        <v>172</v>
      </c>
      <c r="AW1143">
        <v>164</v>
      </c>
      <c r="AX1143">
        <v>356</v>
      </c>
      <c r="AY1143">
        <v>158</v>
      </c>
      <c r="AZ1143">
        <v>278</v>
      </c>
    </row>
    <row r="1144" spans="1:52">
      <c r="A1144" t="str">
        <f t="shared" si="88"/>
        <v>2019</v>
      </c>
      <c r="B1144" t="str">
        <f t="shared" si="89"/>
        <v>February</v>
      </c>
      <c r="C1144" s="2">
        <v>43511</v>
      </c>
      <c r="D1144" s="1" t="str">
        <f t="shared" si="85"/>
        <v>OK</v>
      </c>
      <c r="E1144">
        <f t="shared" si="86"/>
        <v>1</v>
      </c>
      <c r="F1144">
        <f t="shared" si="87"/>
        <v>0</v>
      </c>
      <c r="G1144" s="13">
        <v>43511</v>
      </c>
      <c r="H1144">
        <v>19</v>
      </c>
      <c r="I1144">
        <v>415</v>
      </c>
      <c r="J1144">
        <v>368</v>
      </c>
      <c r="K1144">
        <v>363</v>
      </c>
      <c r="L1144">
        <v>494</v>
      </c>
      <c r="M1144">
        <v>125</v>
      </c>
      <c r="O1144">
        <v>61</v>
      </c>
      <c r="P1144">
        <v>782</v>
      </c>
      <c r="Q1144">
        <v>618</v>
      </c>
      <c r="R1144">
        <v>107</v>
      </c>
      <c r="T1144">
        <v>122</v>
      </c>
      <c r="U1144">
        <v>49</v>
      </c>
      <c r="V1144">
        <v>231</v>
      </c>
      <c r="W1144">
        <v>589</v>
      </c>
      <c r="X1144">
        <v>376</v>
      </c>
      <c r="Z1144">
        <v>499</v>
      </c>
      <c r="AA1144">
        <v>19</v>
      </c>
      <c r="AB1144">
        <v>895</v>
      </c>
      <c r="AC1144">
        <v>377</v>
      </c>
      <c r="AD1144" s="61">
        <v>35</v>
      </c>
      <c r="AE1144">
        <v>985</v>
      </c>
      <c r="AF1144">
        <v>1479</v>
      </c>
      <c r="AG1144">
        <v>914</v>
      </c>
      <c r="AH1144">
        <v>201</v>
      </c>
      <c r="AI1144">
        <v>327</v>
      </c>
      <c r="AJ1144">
        <v>71</v>
      </c>
      <c r="AK1144">
        <v>1514</v>
      </c>
      <c r="AL1144">
        <v>1924</v>
      </c>
      <c r="AM1144">
        <v>14</v>
      </c>
      <c r="AN1144">
        <v>41</v>
      </c>
      <c r="AO1144">
        <v>311</v>
      </c>
      <c r="AP1144">
        <v>43</v>
      </c>
      <c r="AQ1144">
        <v>276</v>
      </c>
      <c r="AR1144">
        <v>439</v>
      </c>
      <c r="AS1144">
        <v>1749</v>
      </c>
      <c r="AT1144">
        <v>269</v>
      </c>
      <c r="AU1144">
        <v>1001</v>
      </c>
      <c r="AV1144">
        <v>99</v>
      </c>
      <c r="AW1144">
        <v>147</v>
      </c>
      <c r="AX1144">
        <v>333</v>
      </c>
      <c r="AY1144">
        <v>192</v>
      </c>
      <c r="AZ1144">
        <v>258</v>
      </c>
    </row>
    <row r="1145" spans="1:52">
      <c r="A1145" t="str">
        <f t="shared" si="88"/>
        <v>2019</v>
      </c>
      <c r="B1145" t="str">
        <f t="shared" si="89"/>
        <v>February</v>
      </c>
      <c r="C1145" s="2">
        <v>43512</v>
      </c>
      <c r="D1145" s="1" t="str">
        <f t="shared" si="85"/>
        <v>OK</v>
      </c>
      <c r="E1145">
        <f t="shared" si="86"/>
        <v>0</v>
      </c>
      <c r="F1145">
        <f t="shared" si="87"/>
        <v>1</v>
      </c>
      <c r="G1145" s="13">
        <v>43512</v>
      </c>
      <c r="H1145">
        <v>38</v>
      </c>
      <c r="I1145">
        <v>278</v>
      </c>
      <c r="J1145">
        <v>167</v>
      </c>
      <c r="K1145">
        <v>331</v>
      </c>
      <c r="L1145">
        <v>170</v>
      </c>
      <c r="M1145">
        <v>161</v>
      </c>
      <c r="O1145">
        <v>54</v>
      </c>
      <c r="P1145">
        <v>309</v>
      </c>
      <c r="Q1145">
        <v>307</v>
      </c>
      <c r="R1145">
        <v>52</v>
      </c>
      <c r="T1145">
        <v>80</v>
      </c>
      <c r="U1145">
        <v>26</v>
      </c>
      <c r="V1145">
        <v>96</v>
      </c>
      <c r="W1145">
        <v>377</v>
      </c>
      <c r="X1145">
        <v>408</v>
      </c>
      <c r="Z1145">
        <v>492</v>
      </c>
      <c r="AA1145">
        <v>52</v>
      </c>
      <c r="AB1145">
        <v>425</v>
      </c>
      <c r="AC1145">
        <v>577</v>
      </c>
      <c r="AD1145" s="61">
        <v>35</v>
      </c>
      <c r="AE1145">
        <v>288</v>
      </c>
      <c r="AF1145">
        <v>706</v>
      </c>
      <c r="AG1145">
        <v>771</v>
      </c>
      <c r="AH1145">
        <v>184</v>
      </c>
      <c r="AI1145">
        <v>383</v>
      </c>
      <c r="AJ1145">
        <v>82</v>
      </c>
      <c r="AK1145">
        <v>979</v>
      </c>
      <c r="AL1145">
        <v>959</v>
      </c>
      <c r="AM1145">
        <v>9</v>
      </c>
      <c r="AN1145">
        <v>40</v>
      </c>
      <c r="AO1145">
        <v>194</v>
      </c>
      <c r="AP1145">
        <v>54</v>
      </c>
      <c r="AQ1145">
        <v>212</v>
      </c>
      <c r="AR1145">
        <v>231</v>
      </c>
      <c r="AS1145">
        <v>1334</v>
      </c>
      <c r="AT1145">
        <v>127</v>
      </c>
      <c r="AU1145">
        <v>786</v>
      </c>
      <c r="AV1145">
        <v>227</v>
      </c>
      <c r="AW1145">
        <v>380</v>
      </c>
      <c r="AX1145">
        <v>142</v>
      </c>
      <c r="AY1145">
        <v>168</v>
      </c>
      <c r="AZ1145">
        <v>265</v>
      </c>
    </row>
    <row r="1146" spans="1:52">
      <c r="A1146" t="str">
        <f t="shared" si="88"/>
        <v>2019</v>
      </c>
      <c r="B1146" t="str">
        <f t="shared" si="89"/>
        <v>February</v>
      </c>
      <c r="C1146" s="2">
        <v>43513</v>
      </c>
      <c r="D1146" s="1" t="str">
        <f t="shared" si="85"/>
        <v>OK</v>
      </c>
      <c r="E1146">
        <f t="shared" si="86"/>
        <v>0</v>
      </c>
      <c r="F1146">
        <f t="shared" si="87"/>
        <v>1</v>
      </c>
      <c r="G1146" s="13">
        <v>43513</v>
      </c>
      <c r="H1146">
        <v>33</v>
      </c>
      <c r="I1146">
        <v>311</v>
      </c>
      <c r="J1146">
        <v>111</v>
      </c>
      <c r="K1146">
        <v>405</v>
      </c>
      <c r="L1146">
        <v>200</v>
      </c>
      <c r="M1146">
        <v>129</v>
      </c>
      <c r="O1146">
        <v>51</v>
      </c>
      <c r="P1146">
        <v>312</v>
      </c>
      <c r="Q1146">
        <v>398</v>
      </c>
      <c r="R1146">
        <v>56</v>
      </c>
      <c r="T1146">
        <v>83</v>
      </c>
      <c r="U1146">
        <v>17</v>
      </c>
      <c r="V1146">
        <v>70</v>
      </c>
      <c r="W1146">
        <v>339</v>
      </c>
      <c r="X1146">
        <v>402</v>
      </c>
      <c r="Z1146">
        <v>432</v>
      </c>
      <c r="AA1146">
        <v>54</v>
      </c>
      <c r="AB1146">
        <v>458</v>
      </c>
      <c r="AC1146">
        <v>670</v>
      </c>
      <c r="AD1146" s="61">
        <v>35</v>
      </c>
      <c r="AE1146">
        <v>352</v>
      </c>
      <c r="AF1146">
        <v>798</v>
      </c>
      <c r="AG1146">
        <v>1128</v>
      </c>
      <c r="AH1146">
        <v>193</v>
      </c>
      <c r="AI1146">
        <v>508</v>
      </c>
      <c r="AJ1146">
        <v>44</v>
      </c>
      <c r="AK1146">
        <v>1117</v>
      </c>
      <c r="AL1146">
        <v>990</v>
      </c>
      <c r="AM1146">
        <v>17</v>
      </c>
      <c r="AN1146">
        <v>32</v>
      </c>
      <c r="AO1146">
        <v>216</v>
      </c>
      <c r="AP1146">
        <v>42</v>
      </c>
      <c r="AQ1146">
        <v>287</v>
      </c>
      <c r="AR1146">
        <v>181</v>
      </c>
      <c r="AS1146">
        <v>1520</v>
      </c>
      <c r="AT1146">
        <v>224</v>
      </c>
      <c r="AU1146">
        <v>818</v>
      </c>
      <c r="AV1146">
        <v>293</v>
      </c>
      <c r="AW1146">
        <v>399</v>
      </c>
      <c r="AX1146">
        <v>124</v>
      </c>
      <c r="AY1146">
        <v>92</v>
      </c>
      <c r="AZ1146">
        <v>384</v>
      </c>
    </row>
    <row r="1147" spans="1:52">
      <c r="A1147" t="str">
        <f t="shared" si="88"/>
        <v>2019</v>
      </c>
      <c r="B1147" t="str">
        <f t="shared" si="89"/>
        <v>February</v>
      </c>
      <c r="C1147" s="2">
        <v>43514</v>
      </c>
      <c r="D1147" s="1" t="str">
        <f t="shared" si="85"/>
        <v>OK</v>
      </c>
      <c r="E1147">
        <f t="shared" si="86"/>
        <v>1</v>
      </c>
      <c r="F1147">
        <f t="shared" si="87"/>
        <v>0</v>
      </c>
      <c r="G1147" s="13">
        <v>43514</v>
      </c>
      <c r="H1147">
        <v>24</v>
      </c>
      <c r="I1147">
        <v>383</v>
      </c>
      <c r="J1147">
        <v>368</v>
      </c>
      <c r="K1147">
        <v>266</v>
      </c>
      <c r="L1147">
        <v>454</v>
      </c>
      <c r="M1147">
        <v>122</v>
      </c>
      <c r="O1147">
        <v>33</v>
      </c>
      <c r="P1147">
        <v>698</v>
      </c>
      <c r="Q1147">
        <v>568</v>
      </c>
      <c r="R1147">
        <v>103</v>
      </c>
      <c r="T1147">
        <v>97</v>
      </c>
      <c r="U1147">
        <v>48</v>
      </c>
      <c r="V1147">
        <v>215</v>
      </c>
      <c r="W1147">
        <v>568</v>
      </c>
      <c r="X1147">
        <v>385</v>
      </c>
      <c r="Z1147">
        <v>497</v>
      </c>
      <c r="AA1147">
        <v>15</v>
      </c>
      <c r="AB1147">
        <v>827</v>
      </c>
      <c r="AC1147">
        <v>311</v>
      </c>
      <c r="AD1147" s="61">
        <v>35</v>
      </c>
      <c r="AE1147">
        <v>926</v>
      </c>
      <c r="AF1147">
        <v>1358</v>
      </c>
      <c r="AG1147">
        <v>895</v>
      </c>
      <c r="AH1147">
        <v>200</v>
      </c>
      <c r="AI1147">
        <v>393</v>
      </c>
      <c r="AJ1147">
        <v>66</v>
      </c>
      <c r="AK1147">
        <v>1424</v>
      </c>
      <c r="AL1147">
        <v>1490</v>
      </c>
      <c r="AM1147">
        <v>16</v>
      </c>
      <c r="AN1147">
        <v>38</v>
      </c>
      <c r="AO1147">
        <v>271</v>
      </c>
      <c r="AP1147">
        <v>57</v>
      </c>
      <c r="AQ1147">
        <v>210</v>
      </c>
      <c r="AR1147">
        <v>377</v>
      </c>
      <c r="AS1147">
        <v>1646</v>
      </c>
      <c r="AT1147">
        <v>218</v>
      </c>
      <c r="AU1147">
        <v>766</v>
      </c>
      <c r="AV1147">
        <v>152</v>
      </c>
      <c r="AW1147">
        <v>119</v>
      </c>
      <c r="AX1147">
        <v>269</v>
      </c>
      <c r="AY1147">
        <v>151</v>
      </c>
      <c r="AZ1147">
        <v>264</v>
      </c>
    </row>
    <row r="1148" spans="1:52">
      <c r="A1148" t="str">
        <f t="shared" si="88"/>
        <v>2019</v>
      </c>
      <c r="B1148" t="str">
        <f t="shared" si="89"/>
        <v>February</v>
      </c>
      <c r="C1148" s="2">
        <v>43515</v>
      </c>
      <c r="D1148" s="1" t="str">
        <f t="shared" si="85"/>
        <v>OK</v>
      </c>
      <c r="E1148">
        <f t="shared" si="86"/>
        <v>1</v>
      </c>
      <c r="F1148">
        <f t="shared" si="87"/>
        <v>0</v>
      </c>
      <c r="G1148" s="13">
        <v>43515</v>
      </c>
      <c r="H1148">
        <v>19</v>
      </c>
      <c r="I1148">
        <v>522</v>
      </c>
      <c r="J1148">
        <v>496</v>
      </c>
      <c r="K1148">
        <v>388</v>
      </c>
      <c r="L1148">
        <v>554</v>
      </c>
      <c r="M1148">
        <v>178</v>
      </c>
      <c r="O1148">
        <v>40</v>
      </c>
      <c r="P1148">
        <v>895</v>
      </c>
      <c r="Q1148">
        <v>721</v>
      </c>
      <c r="R1148">
        <v>107</v>
      </c>
      <c r="T1148">
        <v>105</v>
      </c>
      <c r="U1148">
        <v>66</v>
      </c>
      <c r="V1148">
        <v>273</v>
      </c>
      <c r="W1148">
        <v>727</v>
      </c>
      <c r="X1148">
        <v>437</v>
      </c>
      <c r="Z1148">
        <v>608</v>
      </c>
      <c r="AA1148">
        <v>6</v>
      </c>
      <c r="AB1148">
        <v>1051</v>
      </c>
      <c r="AC1148">
        <v>485</v>
      </c>
      <c r="AD1148" s="61">
        <v>35</v>
      </c>
      <c r="AE1148">
        <v>1170</v>
      </c>
      <c r="AF1148">
        <v>1895</v>
      </c>
      <c r="AG1148">
        <v>1198</v>
      </c>
      <c r="AH1148">
        <v>253</v>
      </c>
      <c r="AI1148">
        <v>355</v>
      </c>
      <c r="AJ1148">
        <v>84</v>
      </c>
      <c r="AK1148">
        <v>1690</v>
      </c>
      <c r="AL1148">
        <v>1785</v>
      </c>
      <c r="AM1148">
        <v>17</v>
      </c>
      <c r="AN1148">
        <v>56</v>
      </c>
      <c r="AO1148">
        <v>414</v>
      </c>
      <c r="AP1148">
        <v>54</v>
      </c>
      <c r="AQ1148">
        <v>326</v>
      </c>
      <c r="AR1148">
        <v>531</v>
      </c>
      <c r="AS1148">
        <v>1991</v>
      </c>
      <c r="AT1148">
        <v>301</v>
      </c>
      <c r="AU1148">
        <v>915</v>
      </c>
      <c r="AV1148">
        <v>189</v>
      </c>
      <c r="AW1148">
        <v>266</v>
      </c>
      <c r="AX1148">
        <v>376</v>
      </c>
      <c r="AY1148">
        <v>177</v>
      </c>
      <c r="AZ1148">
        <v>322</v>
      </c>
    </row>
    <row r="1149" spans="1:52">
      <c r="A1149" t="str">
        <f t="shared" si="88"/>
        <v>2019</v>
      </c>
      <c r="B1149" t="str">
        <f t="shared" si="89"/>
        <v>February</v>
      </c>
      <c r="C1149" s="2">
        <v>43516</v>
      </c>
      <c r="D1149" s="1" t="str">
        <f t="shared" si="85"/>
        <v>OK</v>
      </c>
      <c r="E1149">
        <f t="shared" si="86"/>
        <v>1</v>
      </c>
      <c r="F1149">
        <f t="shared" si="87"/>
        <v>0</v>
      </c>
      <c r="G1149" s="13">
        <v>43516</v>
      </c>
      <c r="H1149">
        <v>19</v>
      </c>
      <c r="I1149">
        <v>464</v>
      </c>
      <c r="J1149">
        <v>424</v>
      </c>
      <c r="K1149">
        <v>347</v>
      </c>
      <c r="L1149">
        <v>558</v>
      </c>
      <c r="M1149">
        <v>141</v>
      </c>
      <c r="O1149">
        <v>51</v>
      </c>
      <c r="P1149">
        <v>894</v>
      </c>
      <c r="Q1149">
        <v>700</v>
      </c>
      <c r="R1149">
        <v>110</v>
      </c>
      <c r="T1149">
        <v>91</v>
      </c>
      <c r="U1149">
        <v>67</v>
      </c>
      <c r="V1149">
        <v>251</v>
      </c>
      <c r="W1149">
        <v>686</v>
      </c>
      <c r="X1149">
        <v>404</v>
      </c>
      <c r="Z1149">
        <v>646</v>
      </c>
      <c r="AA1149">
        <v>21</v>
      </c>
      <c r="AB1149">
        <v>990</v>
      </c>
      <c r="AC1149">
        <v>422</v>
      </c>
      <c r="AD1149" s="61">
        <v>35</v>
      </c>
      <c r="AE1149">
        <v>1067</v>
      </c>
      <c r="AF1149">
        <v>1835</v>
      </c>
      <c r="AG1149">
        <v>1216</v>
      </c>
      <c r="AH1149">
        <v>175</v>
      </c>
      <c r="AI1149">
        <v>414</v>
      </c>
      <c r="AJ1149">
        <v>59</v>
      </c>
      <c r="AK1149">
        <v>1550</v>
      </c>
      <c r="AL1149">
        <v>1663</v>
      </c>
      <c r="AM1149">
        <v>10</v>
      </c>
      <c r="AN1149">
        <v>45</v>
      </c>
      <c r="AO1149">
        <v>359</v>
      </c>
      <c r="AP1149">
        <v>68</v>
      </c>
      <c r="AQ1149">
        <v>293</v>
      </c>
      <c r="AR1149">
        <v>500</v>
      </c>
      <c r="AS1149">
        <v>1759</v>
      </c>
      <c r="AT1149">
        <v>268</v>
      </c>
      <c r="AU1149">
        <v>819</v>
      </c>
      <c r="AV1149">
        <v>172</v>
      </c>
      <c r="AW1149">
        <v>190</v>
      </c>
      <c r="AX1149">
        <v>333</v>
      </c>
      <c r="AY1149">
        <v>183</v>
      </c>
      <c r="AZ1149">
        <v>371</v>
      </c>
    </row>
    <row r="1150" spans="1:52">
      <c r="A1150" t="str">
        <f t="shared" si="88"/>
        <v>2019</v>
      </c>
      <c r="B1150" t="str">
        <f t="shared" si="89"/>
        <v>February</v>
      </c>
      <c r="C1150" s="2">
        <v>43517</v>
      </c>
      <c r="D1150" s="1" t="str">
        <f t="shared" si="85"/>
        <v>OK</v>
      </c>
      <c r="E1150">
        <f t="shared" si="86"/>
        <v>1</v>
      </c>
      <c r="F1150">
        <f t="shared" si="87"/>
        <v>0</v>
      </c>
      <c r="G1150" s="13">
        <v>43517</v>
      </c>
      <c r="H1150">
        <v>6</v>
      </c>
      <c r="I1150">
        <v>437</v>
      </c>
      <c r="J1150">
        <v>430</v>
      </c>
      <c r="K1150">
        <v>361</v>
      </c>
      <c r="L1150">
        <v>515</v>
      </c>
      <c r="M1150">
        <v>138</v>
      </c>
      <c r="O1150">
        <v>53</v>
      </c>
      <c r="P1150">
        <v>903</v>
      </c>
      <c r="Q1150">
        <v>640</v>
      </c>
      <c r="R1150">
        <v>112</v>
      </c>
      <c r="T1150">
        <v>113</v>
      </c>
      <c r="U1150">
        <v>59</v>
      </c>
      <c r="V1150">
        <v>261</v>
      </c>
      <c r="W1150">
        <v>678</v>
      </c>
      <c r="X1150">
        <v>422</v>
      </c>
      <c r="Z1150">
        <v>576</v>
      </c>
      <c r="AA1150">
        <v>3</v>
      </c>
      <c r="AB1150">
        <v>937</v>
      </c>
      <c r="AC1150">
        <v>417</v>
      </c>
      <c r="AD1150" s="61">
        <v>35</v>
      </c>
      <c r="AE1150">
        <v>1048</v>
      </c>
      <c r="AF1150">
        <v>1660</v>
      </c>
      <c r="AG1150">
        <v>1026</v>
      </c>
      <c r="AH1150">
        <v>172</v>
      </c>
      <c r="AI1150">
        <v>312</v>
      </c>
      <c r="AJ1150">
        <v>81</v>
      </c>
      <c r="AK1150">
        <v>1496</v>
      </c>
      <c r="AL1150">
        <v>1788</v>
      </c>
      <c r="AM1150">
        <v>7</v>
      </c>
      <c r="AN1150">
        <v>56</v>
      </c>
      <c r="AO1150">
        <v>333</v>
      </c>
      <c r="AP1150">
        <v>41</v>
      </c>
      <c r="AQ1150">
        <v>299</v>
      </c>
      <c r="AR1150">
        <v>494</v>
      </c>
      <c r="AS1150">
        <v>1697</v>
      </c>
      <c r="AT1150">
        <v>260</v>
      </c>
      <c r="AU1150">
        <v>826</v>
      </c>
      <c r="AV1150">
        <v>141</v>
      </c>
      <c r="AW1150">
        <v>161</v>
      </c>
      <c r="AX1150">
        <v>376</v>
      </c>
      <c r="AY1150">
        <v>155</v>
      </c>
      <c r="AZ1150">
        <v>350</v>
      </c>
    </row>
    <row r="1151" spans="1:52">
      <c r="A1151" t="str">
        <f t="shared" si="88"/>
        <v>2019</v>
      </c>
      <c r="B1151" t="str">
        <f t="shared" si="89"/>
        <v>February</v>
      </c>
      <c r="C1151" s="2">
        <v>43518</v>
      </c>
      <c r="D1151" s="1" t="str">
        <f t="shared" si="85"/>
        <v>OK</v>
      </c>
      <c r="E1151">
        <f t="shared" si="86"/>
        <v>1</v>
      </c>
      <c r="F1151">
        <f t="shared" si="87"/>
        <v>0</v>
      </c>
      <c r="G1151" s="13">
        <v>43518</v>
      </c>
      <c r="H1151">
        <v>8</v>
      </c>
      <c r="I1151">
        <v>214</v>
      </c>
      <c r="J1151">
        <v>235</v>
      </c>
      <c r="K1151">
        <v>239</v>
      </c>
      <c r="L1151">
        <v>265</v>
      </c>
      <c r="M1151">
        <v>72</v>
      </c>
      <c r="O1151">
        <v>18</v>
      </c>
      <c r="P1151">
        <v>499</v>
      </c>
      <c r="Q1151">
        <v>350</v>
      </c>
      <c r="R1151">
        <v>103</v>
      </c>
      <c r="T1151">
        <v>107</v>
      </c>
      <c r="U1151">
        <v>43</v>
      </c>
      <c r="V1151">
        <v>197</v>
      </c>
      <c r="W1151">
        <v>372</v>
      </c>
      <c r="X1151">
        <v>216</v>
      </c>
      <c r="Z1151">
        <v>335</v>
      </c>
      <c r="AA1151">
        <v>2</v>
      </c>
      <c r="AB1151">
        <v>460</v>
      </c>
      <c r="AC1151">
        <v>179</v>
      </c>
      <c r="AD1151" s="61">
        <v>35</v>
      </c>
      <c r="AE1151">
        <v>557</v>
      </c>
      <c r="AF1151">
        <v>828</v>
      </c>
      <c r="AG1151">
        <v>464</v>
      </c>
      <c r="AH1151">
        <v>92</v>
      </c>
      <c r="AI1151">
        <v>209</v>
      </c>
      <c r="AJ1151">
        <v>57</v>
      </c>
      <c r="AK1151">
        <v>800</v>
      </c>
      <c r="AL1151">
        <v>1012</v>
      </c>
      <c r="AM1151">
        <v>10</v>
      </c>
      <c r="AN1151">
        <v>36</v>
      </c>
      <c r="AO1151">
        <v>162</v>
      </c>
      <c r="AP1151">
        <v>11</v>
      </c>
      <c r="AQ1151">
        <v>122</v>
      </c>
      <c r="AR1151">
        <v>283</v>
      </c>
      <c r="AS1151">
        <v>1048</v>
      </c>
      <c r="AT1151">
        <v>151</v>
      </c>
      <c r="AU1151">
        <v>497</v>
      </c>
      <c r="AV1151">
        <v>59</v>
      </c>
      <c r="AW1151">
        <v>62</v>
      </c>
      <c r="AX1151">
        <v>243</v>
      </c>
      <c r="AY1151">
        <v>116</v>
      </c>
      <c r="AZ1151">
        <v>129</v>
      </c>
    </row>
    <row r="1152" spans="1:52">
      <c r="A1152" t="str">
        <f t="shared" si="88"/>
        <v>2019</v>
      </c>
      <c r="B1152" t="str">
        <f t="shared" si="89"/>
        <v>February</v>
      </c>
      <c r="C1152" s="2">
        <v>43519</v>
      </c>
      <c r="D1152" s="1" t="str">
        <f t="shared" si="85"/>
        <v>OK</v>
      </c>
      <c r="E1152">
        <f t="shared" si="86"/>
        <v>0</v>
      </c>
      <c r="F1152">
        <f t="shared" si="87"/>
        <v>1</v>
      </c>
      <c r="G1152" s="13">
        <v>43519</v>
      </c>
      <c r="H1152">
        <v>27</v>
      </c>
      <c r="I1152">
        <v>95</v>
      </c>
      <c r="J1152">
        <v>105</v>
      </c>
      <c r="K1152">
        <v>227</v>
      </c>
      <c r="L1152">
        <v>131</v>
      </c>
      <c r="M1152">
        <v>155</v>
      </c>
      <c r="O1152">
        <v>31</v>
      </c>
      <c r="P1152">
        <v>228</v>
      </c>
      <c r="Q1152">
        <v>168</v>
      </c>
      <c r="R1152">
        <v>43</v>
      </c>
      <c r="T1152">
        <v>74</v>
      </c>
      <c r="U1152">
        <v>28</v>
      </c>
      <c r="V1152">
        <v>78</v>
      </c>
      <c r="W1152">
        <v>262</v>
      </c>
      <c r="X1152">
        <v>240</v>
      </c>
      <c r="Z1152">
        <v>287</v>
      </c>
      <c r="AA1152">
        <v>10</v>
      </c>
      <c r="AB1152">
        <v>229</v>
      </c>
      <c r="AC1152">
        <v>404</v>
      </c>
      <c r="AD1152" s="61">
        <v>35</v>
      </c>
      <c r="AE1152">
        <v>164</v>
      </c>
      <c r="AF1152">
        <v>382</v>
      </c>
      <c r="AG1152">
        <v>562</v>
      </c>
      <c r="AH1152">
        <v>126</v>
      </c>
      <c r="AI1152">
        <v>257</v>
      </c>
      <c r="AJ1152">
        <v>43</v>
      </c>
      <c r="AK1152">
        <v>567</v>
      </c>
      <c r="AL1152">
        <v>464</v>
      </c>
      <c r="AM1152">
        <v>5</v>
      </c>
      <c r="AN1152">
        <v>19</v>
      </c>
      <c r="AO1152">
        <v>126</v>
      </c>
      <c r="AP1152">
        <v>19</v>
      </c>
      <c r="AQ1152">
        <v>187</v>
      </c>
      <c r="AR1152">
        <v>162</v>
      </c>
      <c r="AS1152">
        <v>909</v>
      </c>
      <c r="AT1152">
        <v>83</v>
      </c>
      <c r="AU1152">
        <v>504</v>
      </c>
      <c r="AV1152">
        <v>174</v>
      </c>
      <c r="AW1152">
        <v>221</v>
      </c>
      <c r="AX1152">
        <v>88</v>
      </c>
      <c r="AY1152">
        <v>110</v>
      </c>
      <c r="AZ1152">
        <v>178</v>
      </c>
    </row>
    <row r="1153" spans="1:52">
      <c r="A1153" t="str">
        <f t="shared" si="88"/>
        <v>2019</v>
      </c>
      <c r="B1153" t="str">
        <f t="shared" si="89"/>
        <v>February</v>
      </c>
      <c r="C1153" s="2">
        <v>43520</v>
      </c>
      <c r="D1153" s="1" t="str">
        <f t="shared" ref="D1153:D1216" si="90">IF(C1153=G1153,"OK","Wrong date")</f>
        <v>OK</v>
      </c>
      <c r="E1153">
        <f t="shared" ref="E1153:E1216" si="91">IF(OR(WEEKDAY(C1153) = 1, WEEKDAY(C1153) = 7), 0, 1)</f>
        <v>0</v>
      </c>
      <c r="F1153">
        <f t="shared" ref="F1153:F1216" si="92">IF(OR(WEEKDAY(C1153) = 1, WEEKDAY(C1153) = 7), 1, 0)</f>
        <v>1</v>
      </c>
      <c r="G1153" s="13">
        <v>43520</v>
      </c>
      <c r="H1153">
        <v>30</v>
      </c>
      <c r="I1153">
        <v>220</v>
      </c>
      <c r="J1153">
        <v>86</v>
      </c>
      <c r="K1153">
        <v>254</v>
      </c>
      <c r="L1153">
        <v>166</v>
      </c>
      <c r="M1153">
        <v>115</v>
      </c>
      <c r="O1153">
        <v>58</v>
      </c>
      <c r="P1153">
        <v>218</v>
      </c>
      <c r="Q1153">
        <v>277</v>
      </c>
      <c r="R1153">
        <v>46</v>
      </c>
      <c r="T1153">
        <v>78</v>
      </c>
      <c r="U1153">
        <v>17</v>
      </c>
      <c r="V1153">
        <v>70</v>
      </c>
      <c r="W1153">
        <v>246</v>
      </c>
      <c r="X1153">
        <v>290</v>
      </c>
      <c r="Z1153">
        <v>302</v>
      </c>
      <c r="AA1153">
        <v>30</v>
      </c>
      <c r="AB1153">
        <v>397</v>
      </c>
      <c r="AC1153">
        <v>405</v>
      </c>
      <c r="AD1153" s="61">
        <v>35</v>
      </c>
      <c r="AE1153">
        <v>280</v>
      </c>
      <c r="AF1153">
        <v>667</v>
      </c>
      <c r="AG1153">
        <v>709</v>
      </c>
      <c r="AH1153">
        <v>123</v>
      </c>
      <c r="AI1153">
        <v>407</v>
      </c>
      <c r="AJ1153">
        <v>36</v>
      </c>
      <c r="AK1153">
        <v>728</v>
      </c>
      <c r="AL1153">
        <v>630</v>
      </c>
      <c r="AM1153">
        <v>19</v>
      </c>
      <c r="AN1153">
        <v>35</v>
      </c>
      <c r="AO1153">
        <v>186</v>
      </c>
      <c r="AP1153">
        <v>25</v>
      </c>
      <c r="AQ1153">
        <v>308</v>
      </c>
      <c r="AR1153">
        <v>135</v>
      </c>
      <c r="AS1153">
        <v>1021</v>
      </c>
      <c r="AT1153">
        <v>155</v>
      </c>
      <c r="AU1153">
        <v>632</v>
      </c>
      <c r="AV1153">
        <v>221</v>
      </c>
      <c r="AW1153">
        <v>286</v>
      </c>
      <c r="AX1153">
        <v>155</v>
      </c>
      <c r="AY1153">
        <v>75</v>
      </c>
      <c r="AZ1153">
        <v>355</v>
      </c>
    </row>
    <row r="1154" spans="1:52">
      <c r="A1154" t="str">
        <f t="shared" si="88"/>
        <v>2019</v>
      </c>
      <c r="B1154" t="str">
        <f t="shared" si="89"/>
        <v>February</v>
      </c>
      <c r="C1154" s="2">
        <v>43521</v>
      </c>
      <c r="D1154" s="1" t="str">
        <f t="shared" si="90"/>
        <v>OK</v>
      </c>
      <c r="E1154">
        <f t="shared" si="91"/>
        <v>1</v>
      </c>
      <c r="F1154">
        <f t="shared" si="92"/>
        <v>0</v>
      </c>
      <c r="G1154" s="13">
        <v>43521</v>
      </c>
      <c r="H1154">
        <v>23</v>
      </c>
      <c r="I1154">
        <v>478</v>
      </c>
      <c r="J1154">
        <v>406</v>
      </c>
      <c r="K1154">
        <v>304</v>
      </c>
      <c r="L1154">
        <v>523</v>
      </c>
      <c r="M1154">
        <v>126</v>
      </c>
      <c r="O1154">
        <v>48</v>
      </c>
      <c r="P1154">
        <v>861</v>
      </c>
      <c r="Q1154">
        <v>662</v>
      </c>
      <c r="R1154">
        <v>93</v>
      </c>
      <c r="T1154">
        <v>93</v>
      </c>
      <c r="U1154">
        <v>46</v>
      </c>
      <c r="V1154">
        <v>260</v>
      </c>
      <c r="W1154">
        <v>638</v>
      </c>
      <c r="X1154">
        <v>407</v>
      </c>
      <c r="Z1154">
        <v>482</v>
      </c>
      <c r="AA1154">
        <v>15</v>
      </c>
      <c r="AB1154">
        <v>976</v>
      </c>
      <c r="AC1154">
        <v>348</v>
      </c>
      <c r="AD1154" s="61">
        <v>35</v>
      </c>
      <c r="AE1154">
        <v>1093</v>
      </c>
      <c r="AF1154">
        <v>1736</v>
      </c>
      <c r="AG1154">
        <v>988</v>
      </c>
      <c r="AH1154">
        <v>199</v>
      </c>
      <c r="AI1154">
        <v>352</v>
      </c>
      <c r="AJ1154">
        <v>57</v>
      </c>
      <c r="AK1154">
        <v>1463</v>
      </c>
      <c r="AL1154">
        <v>1414</v>
      </c>
      <c r="AM1154">
        <v>14</v>
      </c>
      <c r="AN1154">
        <v>36</v>
      </c>
      <c r="AO1154">
        <v>347</v>
      </c>
      <c r="AP1154">
        <v>54</v>
      </c>
      <c r="AQ1154">
        <v>248</v>
      </c>
      <c r="AR1154">
        <v>524</v>
      </c>
      <c r="AS1154">
        <v>1571</v>
      </c>
      <c r="AT1154">
        <v>266</v>
      </c>
      <c r="AU1154">
        <v>769</v>
      </c>
      <c r="AV1154">
        <v>191</v>
      </c>
      <c r="AW1154">
        <v>134</v>
      </c>
      <c r="AX1154">
        <v>346</v>
      </c>
      <c r="AY1154">
        <v>206</v>
      </c>
      <c r="AZ1154">
        <v>271</v>
      </c>
    </row>
    <row r="1155" spans="1:52">
      <c r="A1155" t="str">
        <f t="shared" si="88"/>
        <v>2019</v>
      </c>
      <c r="B1155" t="str">
        <f t="shared" si="89"/>
        <v>February</v>
      </c>
      <c r="C1155" s="2">
        <v>43522</v>
      </c>
      <c r="D1155" s="1" t="str">
        <f t="shared" si="90"/>
        <v>OK</v>
      </c>
      <c r="E1155">
        <f t="shared" si="91"/>
        <v>1</v>
      </c>
      <c r="F1155">
        <f t="shared" si="92"/>
        <v>0</v>
      </c>
      <c r="G1155" s="13">
        <v>43522</v>
      </c>
      <c r="H1155">
        <v>17</v>
      </c>
      <c r="I1155">
        <v>517</v>
      </c>
      <c r="J1155">
        <v>491</v>
      </c>
      <c r="K1155">
        <v>417</v>
      </c>
      <c r="L1155">
        <v>558</v>
      </c>
      <c r="M1155">
        <v>199</v>
      </c>
      <c r="O1155">
        <v>57</v>
      </c>
      <c r="P1155">
        <v>968</v>
      </c>
      <c r="Q1155">
        <v>728</v>
      </c>
      <c r="R1155">
        <v>98</v>
      </c>
      <c r="T1155">
        <v>108</v>
      </c>
      <c r="U1155">
        <v>50</v>
      </c>
      <c r="V1155">
        <v>271</v>
      </c>
      <c r="W1155">
        <v>721</v>
      </c>
      <c r="X1155">
        <v>463</v>
      </c>
      <c r="Z1155">
        <v>632</v>
      </c>
      <c r="AA1155">
        <v>18</v>
      </c>
      <c r="AB1155">
        <v>1075</v>
      </c>
      <c r="AC1155">
        <v>386</v>
      </c>
      <c r="AD1155" s="61">
        <v>35</v>
      </c>
      <c r="AE1155">
        <v>1159</v>
      </c>
      <c r="AF1155">
        <v>1916</v>
      </c>
      <c r="AG1155">
        <v>1206</v>
      </c>
      <c r="AH1155">
        <v>220</v>
      </c>
      <c r="AI1155">
        <v>359</v>
      </c>
      <c r="AJ1155">
        <v>52</v>
      </c>
      <c r="AK1155">
        <v>1653</v>
      </c>
      <c r="AL1155">
        <v>1543</v>
      </c>
      <c r="AM1155">
        <v>13</v>
      </c>
      <c r="AN1155">
        <v>57</v>
      </c>
      <c r="AO1155">
        <v>378</v>
      </c>
      <c r="AP1155">
        <v>59</v>
      </c>
      <c r="AQ1155">
        <v>298</v>
      </c>
      <c r="AR1155">
        <v>554</v>
      </c>
      <c r="AS1155">
        <v>1998</v>
      </c>
      <c r="AT1155">
        <v>300</v>
      </c>
      <c r="AU1155">
        <v>926</v>
      </c>
      <c r="AV1155">
        <v>126</v>
      </c>
      <c r="AW1155">
        <v>283</v>
      </c>
      <c r="AX1155">
        <v>395</v>
      </c>
      <c r="AY1155">
        <v>182</v>
      </c>
      <c r="AZ1155">
        <v>357</v>
      </c>
    </row>
    <row r="1156" spans="1:52">
      <c r="A1156" t="str">
        <f t="shared" ref="A1156:A1219" si="93">TEXT(C1156,"yyyy")</f>
        <v>2019</v>
      </c>
      <c r="B1156" t="str">
        <f t="shared" ref="B1156:B1219" si="94">TEXT(C1156,"mmmm")</f>
        <v>February</v>
      </c>
      <c r="C1156" s="2">
        <v>43523</v>
      </c>
      <c r="D1156" s="1" t="str">
        <f t="shared" si="90"/>
        <v>OK</v>
      </c>
      <c r="E1156">
        <f t="shared" si="91"/>
        <v>1</v>
      </c>
      <c r="F1156">
        <f t="shared" si="92"/>
        <v>0</v>
      </c>
      <c r="G1156" s="13">
        <v>43523</v>
      </c>
      <c r="H1156">
        <v>12</v>
      </c>
      <c r="I1156">
        <v>437</v>
      </c>
      <c r="J1156">
        <v>453</v>
      </c>
      <c r="K1156">
        <v>369</v>
      </c>
      <c r="L1156">
        <v>567</v>
      </c>
      <c r="M1156">
        <v>165</v>
      </c>
      <c r="O1156">
        <v>57</v>
      </c>
      <c r="P1156">
        <v>925</v>
      </c>
      <c r="Q1156">
        <v>678</v>
      </c>
      <c r="R1156">
        <v>116</v>
      </c>
      <c r="T1156">
        <v>102</v>
      </c>
      <c r="U1156">
        <v>34</v>
      </c>
      <c r="V1156">
        <v>258</v>
      </c>
      <c r="W1156">
        <v>718</v>
      </c>
      <c r="X1156">
        <v>487</v>
      </c>
      <c r="Z1156">
        <v>613</v>
      </c>
      <c r="AA1156">
        <v>11</v>
      </c>
      <c r="AB1156">
        <v>1106</v>
      </c>
      <c r="AC1156">
        <v>420</v>
      </c>
      <c r="AD1156" s="61">
        <v>35</v>
      </c>
      <c r="AE1156">
        <v>1127</v>
      </c>
      <c r="AF1156">
        <v>1926</v>
      </c>
      <c r="AG1156">
        <v>1124</v>
      </c>
      <c r="AH1156">
        <v>220</v>
      </c>
      <c r="AI1156">
        <v>351</v>
      </c>
      <c r="AJ1156">
        <v>46</v>
      </c>
      <c r="AK1156">
        <v>1573</v>
      </c>
      <c r="AL1156">
        <v>1464</v>
      </c>
      <c r="AM1156">
        <v>12</v>
      </c>
      <c r="AN1156">
        <v>51</v>
      </c>
      <c r="AO1156">
        <v>338</v>
      </c>
      <c r="AP1156">
        <v>48</v>
      </c>
      <c r="AQ1156">
        <v>335</v>
      </c>
      <c r="AR1156">
        <v>531</v>
      </c>
      <c r="AS1156">
        <v>1766</v>
      </c>
      <c r="AT1156">
        <v>299</v>
      </c>
      <c r="AU1156">
        <v>952</v>
      </c>
      <c r="AV1156">
        <v>195</v>
      </c>
      <c r="AW1156">
        <v>213</v>
      </c>
      <c r="AX1156">
        <v>361</v>
      </c>
      <c r="AY1156">
        <v>160</v>
      </c>
      <c r="AZ1156">
        <v>358</v>
      </c>
    </row>
    <row r="1157" spans="1:52">
      <c r="A1157" t="str">
        <f t="shared" si="93"/>
        <v>2019</v>
      </c>
      <c r="B1157" t="str">
        <f t="shared" si="94"/>
        <v>February</v>
      </c>
      <c r="C1157" s="2">
        <v>43524</v>
      </c>
      <c r="D1157" s="1" t="str">
        <f t="shared" si="90"/>
        <v>OK</v>
      </c>
      <c r="E1157">
        <f t="shared" si="91"/>
        <v>1</v>
      </c>
      <c r="F1157">
        <f t="shared" si="92"/>
        <v>0</v>
      </c>
      <c r="G1157" s="13">
        <v>43524</v>
      </c>
      <c r="H1157">
        <v>30</v>
      </c>
      <c r="I1157">
        <v>472</v>
      </c>
      <c r="J1157">
        <v>408</v>
      </c>
      <c r="K1157">
        <v>349</v>
      </c>
      <c r="L1157">
        <v>530</v>
      </c>
      <c r="M1157">
        <v>156</v>
      </c>
      <c r="O1157">
        <v>31</v>
      </c>
      <c r="P1157">
        <v>871</v>
      </c>
      <c r="Q1157">
        <v>692</v>
      </c>
      <c r="R1157">
        <v>105</v>
      </c>
      <c r="T1157">
        <v>121</v>
      </c>
      <c r="U1157">
        <v>43</v>
      </c>
      <c r="V1157">
        <v>256</v>
      </c>
      <c r="W1157">
        <v>667</v>
      </c>
      <c r="X1157">
        <v>367</v>
      </c>
      <c r="Z1157">
        <v>510</v>
      </c>
      <c r="AA1157">
        <v>16</v>
      </c>
      <c r="AB1157">
        <v>987</v>
      </c>
      <c r="AC1157">
        <v>356</v>
      </c>
      <c r="AD1157" s="61">
        <v>35</v>
      </c>
      <c r="AE1157">
        <v>1063</v>
      </c>
      <c r="AF1157">
        <v>1736</v>
      </c>
      <c r="AG1157">
        <v>947</v>
      </c>
      <c r="AH1157">
        <v>167</v>
      </c>
      <c r="AI1157">
        <v>254</v>
      </c>
      <c r="AJ1157">
        <v>53</v>
      </c>
      <c r="AK1157">
        <v>1461</v>
      </c>
      <c r="AL1157">
        <v>1388</v>
      </c>
      <c r="AM1157">
        <v>11</v>
      </c>
      <c r="AN1157">
        <v>54</v>
      </c>
      <c r="AO1157">
        <v>346</v>
      </c>
      <c r="AP1157">
        <v>52</v>
      </c>
      <c r="AQ1157">
        <v>285</v>
      </c>
      <c r="AR1157">
        <v>438</v>
      </c>
      <c r="AS1157">
        <v>1727</v>
      </c>
      <c r="AT1157">
        <v>269</v>
      </c>
      <c r="AU1157">
        <v>850</v>
      </c>
      <c r="AV1157">
        <v>251</v>
      </c>
      <c r="AW1157">
        <v>152</v>
      </c>
      <c r="AX1157">
        <v>385</v>
      </c>
      <c r="AY1157">
        <v>187</v>
      </c>
      <c r="AZ1157">
        <v>321</v>
      </c>
    </row>
    <row r="1158" spans="1:52">
      <c r="A1158" t="str">
        <f t="shared" si="93"/>
        <v>2019</v>
      </c>
      <c r="B1158" t="str">
        <f t="shared" si="94"/>
        <v>March</v>
      </c>
      <c r="C1158" s="2">
        <v>43525</v>
      </c>
      <c r="D1158" s="1" t="str">
        <f t="shared" si="90"/>
        <v>OK</v>
      </c>
      <c r="E1158">
        <f t="shared" si="91"/>
        <v>1</v>
      </c>
      <c r="F1158">
        <f t="shared" si="92"/>
        <v>0</v>
      </c>
      <c r="G1158" s="13">
        <v>43525</v>
      </c>
      <c r="H1158">
        <v>16</v>
      </c>
      <c r="I1158">
        <v>495</v>
      </c>
      <c r="J1158">
        <v>356</v>
      </c>
      <c r="K1158">
        <v>344</v>
      </c>
      <c r="L1158">
        <v>480</v>
      </c>
      <c r="M1158">
        <v>127</v>
      </c>
      <c r="O1158">
        <v>58</v>
      </c>
      <c r="P1158">
        <v>772</v>
      </c>
      <c r="Q1158">
        <v>538</v>
      </c>
      <c r="R1158">
        <v>113</v>
      </c>
      <c r="T1158">
        <v>108</v>
      </c>
      <c r="U1158">
        <v>49</v>
      </c>
      <c r="V1158">
        <v>235</v>
      </c>
      <c r="W1158">
        <v>545</v>
      </c>
      <c r="X1158">
        <v>315</v>
      </c>
      <c r="Z1158">
        <v>462</v>
      </c>
      <c r="AA1158">
        <v>12</v>
      </c>
      <c r="AB1158">
        <v>976</v>
      </c>
      <c r="AC1158">
        <v>392</v>
      </c>
      <c r="AD1158" s="61">
        <v>35</v>
      </c>
      <c r="AE1158">
        <v>987</v>
      </c>
      <c r="AF1158">
        <v>1533</v>
      </c>
      <c r="AG1158">
        <v>832</v>
      </c>
      <c r="AH1158">
        <v>192</v>
      </c>
      <c r="AI1158">
        <v>341</v>
      </c>
      <c r="AJ1158">
        <v>56</v>
      </c>
      <c r="AK1158">
        <v>1285</v>
      </c>
      <c r="AL1158">
        <v>1328</v>
      </c>
      <c r="AM1158">
        <v>13</v>
      </c>
      <c r="AN1158">
        <v>51</v>
      </c>
      <c r="AO1158">
        <v>291</v>
      </c>
      <c r="AP1158">
        <v>40</v>
      </c>
      <c r="AQ1158">
        <v>242</v>
      </c>
      <c r="AR1158">
        <v>432</v>
      </c>
      <c r="AS1158">
        <v>1469</v>
      </c>
      <c r="AT1158">
        <v>236</v>
      </c>
      <c r="AU1158">
        <v>836</v>
      </c>
      <c r="AV1158">
        <v>213</v>
      </c>
      <c r="AW1158">
        <v>132</v>
      </c>
      <c r="AX1158">
        <v>314</v>
      </c>
      <c r="AY1158">
        <v>198</v>
      </c>
      <c r="AZ1158">
        <v>263</v>
      </c>
    </row>
    <row r="1159" spans="1:52">
      <c r="A1159" t="str">
        <f t="shared" si="93"/>
        <v>2019</v>
      </c>
      <c r="B1159" t="str">
        <f t="shared" si="94"/>
        <v>March</v>
      </c>
      <c r="C1159" s="2">
        <v>43526</v>
      </c>
      <c r="D1159" s="1" t="str">
        <f t="shared" si="90"/>
        <v>OK</v>
      </c>
      <c r="E1159">
        <f t="shared" si="91"/>
        <v>0</v>
      </c>
      <c r="F1159">
        <f t="shared" si="92"/>
        <v>1</v>
      </c>
      <c r="G1159" s="13">
        <v>43526</v>
      </c>
      <c r="H1159">
        <v>23</v>
      </c>
      <c r="I1159">
        <v>251</v>
      </c>
      <c r="J1159">
        <v>112</v>
      </c>
      <c r="K1159">
        <v>416</v>
      </c>
      <c r="L1159">
        <v>202</v>
      </c>
      <c r="M1159">
        <v>150</v>
      </c>
      <c r="O1159">
        <v>43</v>
      </c>
      <c r="P1159">
        <v>337</v>
      </c>
      <c r="Q1159">
        <v>397</v>
      </c>
      <c r="R1159">
        <v>66</v>
      </c>
      <c r="T1159">
        <v>81</v>
      </c>
      <c r="U1159">
        <v>36</v>
      </c>
      <c r="V1159">
        <v>42</v>
      </c>
      <c r="W1159">
        <v>374</v>
      </c>
      <c r="X1159">
        <v>409</v>
      </c>
      <c r="Z1159">
        <v>474</v>
      </c>
      <c r="AA1159">
        <v>21</v>
      </c>
      <c r="AB1159">
        <v>438</v>
      </c>
      <c r="AC1159">
        <v>774</v>
      </c>
      <c r="AD1159" s="61">
        <v>35</v>
      </c>
      <c r="AE1159">
        <v>366</v>
      </c>
      <c r="AF1159">
        <v>774</v>
      </c>
      <c r="AG1159">
        <v>968</v>
      </c>
      <c r="AH1159">
        <v>338</v>
      </c>
      <c r="AI1159">
        <v>402</v>
      </c>
      <c r="AJ1159">
        <v>52</v>
      </c>
      <c r="AK1159">
        <v>1030</v>
      </c>
      <c r="AL1159">
        <v>921</v>
      </c>
      <c r="AM1159">
        <v>10</v>
      </c>
      <c r="AN1159">
        <v>29</v>
      </c>
      <c r="AO1159">
        <v>182</v>
      </c>
      <c r="AP1159">
        <v>27</v>
      </c>
      <c r="AQ1159">
        <v>284</v>
      </c>
      <c r="AR1159">
        <v>216</v>
      </c>
      <c r="AS1159">
        <v>1472</v>
      </c>
      <c r="AT1159">
        <v>172</v>
      </c>
      <c r="AU1159">
        <v>814</v>
      </c>
      <c r="AV1159">
        <v>205</v>
      </c>
      <c r="AW1159">
        <v>321</v>
      </c>
      <c r="AX1159">
        <v>117</v>
      </c>
      <c r="AY1159">
        <v>101</v>
      </c>
      <c r="AZ1159">
        <v>311</v>
      </c>
    </row>
    <row r="1160" spans="1:52">
      <c r="A1160" t="str">
        <f t="shared" si="93"/>
        <v>2019</v>
      </c>
      <c r="B1160" t="str">
        <f t="shared" si="94"/>
        <v>March</v>
      </c>
      <c r="C1160" s="2">
        <v>43527</v>
      </c>
      <c r="D1160" s="1" t="str">
        <f t="shared" si="90"/>
        <v>OK</v>
      </c>
      <c r="E1160">
        <f t="shared" si="91"/>
        <v>0</v>
      </c>
      <c r="F1160">
        <f t="shared" si="92"/>
        <v>1</v>
      </c>
      <c r="G1160" s="13">
        <v>43527</v>
      </c>
      <c r="H1160">
        <v>23</v>
      </c>
      <c r="I1160">
        <v>242</v>
      </c>
      <c r="J1160">
        <v>94</v>
      </c>
      <c r="K1160">
        <v>367</v>
      </c>
      <c r="L1160">
        <v>200</v>
      </c>
      <c r="M1160">
        <v>158</v>
      </c>
      <c r="O1160">
        <v>47</v>
      </c>
      <c r="P1160">
        <v>285</v>
      </c>
      <c r="Q1160">
        <v>349</v>
      </c>
      <c r="R1160">
        <v>48</v>
      </c>
      <c r="T1160">
        <v>78</v>
      </c>
      <c r="U1160">
        <v>82</v>
      </c>
      <c r="V1160">
        <v>54</v>
      </c>
      <c r="W1160">
        <v>291</v>
      </c>
      <c r="X1160">
        <v>481</v>
      </c>
      <c r="Z1160">
        <v>420</v>
      </c>
      <c r="AA1160">
        <v>50</v>
      </c>
      <c r="AB1160">
        <v>419</v>
      </c>
      <c r="AC1160">
        <v>711</v>
      </c>
      <c r="AD1160" s="61">
        <v>35</v>
      </c>
      <c r="AE1160">
        <v>291</v>
      </c>
      <c r="AF1160">
        <v>736</v>
      </c>
      <c r="AG1160">
        <v>985</v>
      </c>
      <c r="AH1160">
        <v>231</v>
      </c>
      <c r="AI1160">
        <v>553</v>
      </c>
      <c r="AJ1160">
        <v>79</v>
      </c>
      <c r="AK1160">
        <v>653</v>
      </c>
      <c r="AL1160">
        <v>642</v>
      </c>
      <c r="AM1160">
        <v>13</v>
      </c>
      <c r="AN1160">
        <v>22</v>
      </c>
      <c r="AO1160">
        <v>198</v>
      </c>
      <c r="AP1160">
        <v>21</v>
      </c>
      <c r="AQ1160">
        <v>302</v>
      </c>
      <c r="AR1160">
        <v>197</v>
      </c>
      <c r="AS1160">
        <v>915</v>
      </c>
      <c r="AT1160">
        <v>164</v>
      </c>
      <c r="AU1160">
        <v>647</v>
      </c>
      <c r="AV1160">
        <v>282</v>
      </c>
      <c r="AW1160">
        <v>382</v>
      </c>
      <c r="AX1160">
        <v>140</v>
      </c>
      <c r="AY1160">
        <v>106</v>
      </c>
      <c r="AZ1160">
        <v>381</v>
      </c>
    </row>
    <row r="1161" spans="1:52">
      <c r="A1161" t="str">
        <f t="shared" si="93"/>
        <v>2019</v>
      </c>
      <c r="B1161" t="str">
        <f t="shared" si="94"/>
        <v>March</v>
      </c>
      <c r="C1161" s="2">
        <v>43528</v>
      </c>
      <c r="D1161" s="1" t="str">
        <f t="shared" si="90"/>
        <v>OK</v>
      </c>
      <c r="E1161">
        <f t="shared" si="91"/>
        <v>1</v>
      </c>
      <c r="F1161">
        <f t="shared" si="92"/>
        <v>0</v>
      </c>
      <c r="G1161" s="13">
        <v>43528</v>
      </c>
      <c r="H1161">
        <v>39</v>
      </c>
      <c r="I1161">
        <v>496</v>
      </c>
      <c r="J1161">
        <v>396</v>
      </c>
      <c r="K1161">
        <v>337</v>
      </c>
      <c r="L1161">
        <v>542</v>
      </c>
      <c r="M1161">
        <v>141</v>
      </c>
      <c r="O1161">
        <v>43</v>
      </c>
      <c r="P1161">
        <v>899</v>
      </c>
      <c r="Q1161">
        <v>687</v>
      </c>
      <c r="R1161">
        <v>136</v>
      </c>
      <c r="T1161">
        <v>93</v>
      </c>
      <c r="U1161">
        <v>67</v>
      </c>
      <c r="V1161">
        <v>222</v>
      </c>
      <c r="W1161">
        <v>750</v>
      </c>
      <c r="X1161">
        <v>381</v>
      </c>
      <c r="Z1161">
        <v>457</v>
      </c>
      <c r="AA1161">
        <v>13</v>
      </c>
      <c r="AB1161">
        <v>949</v>
      </c>
      <c r="AC1161">
        <v>374</v>
      </c>
      <c r="AD1161" s="61">
        <v>35</v>
      </c>
      <c r="AE1161">
        <v>1094</v>
      </c>
      <c r="AF1161">
        <v>1734</v>
      </c>
      <c r="AG1161">
        <v>978</v>
      </c>
      <c r="AH1161">
        <v>183</v>
      </c>
      <c r="AI1161">
        <v>300</v>
      </c>
      <c r="AJ1161">
        <v>59</v>
      </c>
      <c r="AK1161">
        <v>1561</v>
      </c>
      <c r="AL1161">
        <v>1479</v>
      </c>
      <c r="AM1161">
        <v>15</v>
      </c>
      <c r="AN1161">
        <v>42</v>
      </c>
      <c r="AO1161">
        <v>338</v>
      </c>
      <c r="AP1161">
        <v>57</v>
      </c>
      <c r="AQ1161">
        <v>266</v>
      </c>
      <c r="AR1161">
        <v>582</v>
      </c>
      <c r="AS1161">
        <v>1712</v>
      </c>
      <c r="AT1161">
        <v>290</v>
      </c>
      <c r="AU1161">
        <v>872</v>
      </c>
      <c r="AV1161">
        <v>541</v>
      </c>
      <c r="AW1161">
        <v>147</v>
      </c>
      <c r="AX1161">
        <v>377</v>
      </c>
      <c r="AY1161">
        <v>182.4</v>
      </c>
      <c r="AZ1161">
        <v>317</v>
      </c>
    </row>
    <row r="1162" spans="1:52">
      <c r="A1162" t="str">
        <f t="shared" si="93"/>
        <v>2019</v>
      </c>
      <c r="B1162" t="str">
        <f t="shared" si="94"/>
        <v>March</v>
      </c>
      <c r="C1162" s="2">
        <v>43529</v>
      </c>
      <c r="D1162" s="1" t="str">
        <f t="shared" si="90"/>
        <v>OK</v>
      </c>
      <c r="E1162">
        <f t="shared" si="91"/>
        <v>1</v>
      </c>
      <c r="F1162">
        <f t="shared" si="92"/>
        <v>0</v>
      </c>
      <c r="G1162" s="13">
        <v>43529</v>
      </c>
      <c r="H1162">
        <v>10</v>
      </c>
      <c r="I1162">
        <v>596</v>
      </c>
      <c r="J1162">
        <v>457</v>
      </c>
      <c r="K1162">
        <v>347</v>
      </c>
      <c r="L1162">
        <v>580</v>
      </c>
      <c r="M1162">
        <v>179</v>
      </c>
      <c r="O1162">
        <v>46</v>
      </c>
      <c r="P1162">
        <v>957</v>
      </c>
      <c r="Q1162">
        <v>749</v>
      </c>
      <c r="R1162">
        <v>119</v>
      </c>
      <c r="T1162">
        <v>103</v>
      </c>
      <c r="U1162">
        <v>49</v>
      </c>
      <c r="V1162">
        <v>296</v>
      </c>
      <c r="W1162">
        <v>852</v>
      </c>
      <c r="X1162">
        <v>423</v>
      </c>
      <c r="Z1162">
        <v>575</v>
      </c>
      <c r="AA1162">
        <v>15</v>
      </c>
      <c r="AB1162">
        <v>979</v>
      </c>
      <c r="AC1162">
        <v>403</v>
      </c>
      <c r="AD1162" s="61">
        <v>35</v>
      </c>
      <c r="AE1162">
        <v>1142</v>
      </c>
      <c r="AF1162">
        <v>1834</v>
      </c>
      <c r="AG1162">
        <v>1072</v>
      </c>
      <c r="AH1162">
        <v>237</v>
      </c>
      <c r="AI1162">
        <v>342</v>
      </c>
      <c r="AJ1162">
        <v>64</v>
      </c>
      <c r="AK1162">
        <v>1596</v>
      </c>
      <c r="AL1162">
        <v>1473</v>
      </c>
      <c r="AM1162">
        <v>11</v>
      </c>
      <c r="AN1162">
        <v>50</v>
      </c>
      <c r="AO1162">
        <v>345</v>
      </c>
      <c r="AP1162">
        <v>49</v>
      </c>
      <c r="AQ1162">
        <v>327</v>
      </c>
      <c r="AR1162">
        <v>581</v>
      </c>
      <c r="AS1162">
        <v>1890</v>
      </c>
      <c r="AT1162">
        <v>302</v>
      </c>
      <c r="AU1162">
        <v>891</v>
      </c>
      <c r="AV1162">
        <v>153</v>
      </c>
      <c r="AW1162">
        <v>220</v>
      </c>
      <c r="AX1162">
        <v>356</v>
      </c>
      <c r="AY1162">
        <v>192.4</v>
      </c>
      <c r="AZ1162">
        <v>359</v>
      </c>
    </row>
    <row r="1163" spans="1:52">
      <c r="A1163" t="str">
        <f t="shared" si="93"/>
        <v>2019</v>
      </c>
      <c r="B1163" t="str">
        <f t="shared" si="94"/>
        <v>March</v>
      </c>
      <c r="C1163" s="2">
        <v>43530</v>
      </c>
      <c r="D1163" s="1" t="str">
        <f t="shared" si="90"/>
        <v>OK</v>
      </c>
      <c r="E1163">
        <f t="shared" si="91"/>
        <v>1</v>
      </c>
      <c r="F1163">
        <f t="shared" si="92"/>
        <v>0</v>
      </c>
      <c r="G1163" s="13">
        <v>43530</v>
      </c>
      <c r="H1163">
        <v>19</v>
      </c>
      <c r="I1163">
        <v>545</v>
      </c>
      <c r="J1163">
        <v>404</v>
      </c>
      <c r="K1163">
        <v>425</v>
      </c>
      <c r="L1163">
        <v>565</v>
      </c>
      <c r="M1163">
        <v>165</v>
      </c>
      <c r="O1163">
        <v>48</v>
      </c>
      <c r="P1163">
        <v>981</v>
      </c>
      <c r="Q1163">
        <v>791</v>
      </c>
      <c r="R1163">
        <v>128</v>
      </c>
      <c r="T1163">
        <v>91</v>
      </c>
      <c r="U1163">
        <v>44</v>
      </c>
      <c r="V1163">
        <v>248</v>
      </c>
      <c r="W1163">
        <v>782</v>
      </c>
      <c r="X1163">
        <v>510</v>
      </c>
      <c r="Z1163">
        <v>565</v>
      </c>
      <c r="AA1163">
        <v>7</v>
      </c>
      <c r="AB1163">
        <v>964</v>
      </c>
      <c r="AC1163">
        <v>440</v>
      </c>
      <c r="AD1163" s="61">
        <v>35</v>
      </c>
      <c r="AE1163">
        <v>1082</v>
      </c>
      <c r="AF1163">
        <v>1760</v>
      </c>
      <c r="AG1163">
        <v>1036</v>
      </c>
      <c r="AH1163">
        <v>192</v>
      </c>
      <c r="AI1163">
        <v>316</v>
      </c>
      <c r="AJ1163">
        <v>70</v>
      </c>
      <c r="AK1163">
        <v>1565</v>
      </c>
      <c r="AL1163">
        <v>1480</v>
      </c>
      <c r="AM1163">
        <v>21</v>
      </c>
      <c r="AN1163">
        <v>46</v>
      </c>
      <c r="AO1163">
        <v>345</v>
      </c>
      <c r="AP1163">
        <v>54</v>
      </c>
      <c r="AQ1163">
        <v>374</v>
      </c>
      <c r="AR1163">
        <v>551</v>
      </c>
      <c r="AS1163">
        <v>1770</v>
      </c>
      <c r="AT1163">
        <v>303</v>
      </c>
      <c r="AU1163">
        <v>914</v>
      </c>
      <c r="AV1163">
        <v>196</v>
      </c>
      <c r="AW1163">
        <v>178</v>
      </c>
      <c r="AX1163">
        <v>358</v>
      </c>
      <c r="AY1163">
        <v>163.80000000000001</v>
      </c>
      <c r="AZ1163">
        <v>364</v>
      </c>
    </row>
    <row r="1164" spans="1:52">
      <c r="A1164" t="str">
        <f t="shared" si="93"/>
        <v>2019</v>
      </c>
      <c r="B1164" t="str">
        <f t="shared" si="94"/>
        <v>March</v>
      </c>
      <c r="C1164" s="2">
        <v>43531</v>
      </c>
      <c r="D1164" s="1" t="str">
        <f t="shared" si="90"/>
        <v>OK</v>
      </c>
      <c r="E1164">
        <f t="shared" si="91"/>
        <v>1</v>
      </c>
      <c r="F1164">
        <f t="shared" si="92"/>
        <v>0</v>
      </c>
      <c r="G1164" s="13">
        <v>43531</v>
      </c>
      <c r="H1164">
        <v>2</v>
      </c>
      <c r="I1164">
        <v>543</v>
      </c>
      <c r="J1164">
        <v>422</v>
      </c>
      <c r="K1164">
        <v>363</v>
      </c>
      <c r="L1164">
        <v>520</v>
      </c>
      <c r="M1164">
        <v>169</v>
      </c>
      <c r="O1164">
        <v>32</v>
      </c>
      <c r="P1164">
        <v>876</v>
      </c>
      <c r="Q1164">
        <v>667</v>
      </c>
      <c r="R1164">
        <v>119</v>
      </c>
      <c r="T1164">
        <v>106</v>
      </c>
      <c r="U1164">
        <v>32</v>
      </c>
      <c r="V1164">
        <v>263</v>
      </c>
      <c r="W1164">
        <v>681</v>
      </c>
      <c r="X1164">
        <v>445</v>
      </c>
      <c r="Z1164">
        <v>466</v>
      </c>
      <c r="AA1164">
        <v>11</v>
      </c>
      <c r="AB1164">
        <v>858</v>
      </c>
      <c r="AC1164">
        <v>395</v>
      </c>
      <c r="AD1164" s="61">
        <v>35</v>
      </c>
      <c r="AE1164">
        <v>1065</v>
      </c>
      <c r="AF1164">
        <v>1682</v>
      </c>
      <c r="AG1164">
        <v>885</v>
      </c>
      <c r="AH1164">
        <v>210</v>
      </c>
      <c r="AI1164">
        <v>250</v>
      </c>
      <c r="AJ1164">
        <v>69</v>
      </c>
      <c r="AK1164">
        <v>1542</v>
      </c>
      <c r="AL1164">
        <v>1620</v>
      </c>
      <c r="AM1164">
        <v>14</v>
      </c>
      <c r="AN1164">
        <v>61</v>
      </c>
      <c r="AO1164">
        <v>355</v>
      </c>
      <c r="AP1164">
        <v>53</v>
      </c>
      <c r="AQ1164">
        <v>258</v>
      </c>
      <c r="AR1164">
        <v>545</v>
      </c>
      <c r="AS1164">
        <v>1652</v>
      </c>
      <c r="AT1164">
        <v>254</v>
      </c>
      <c r="AU1164">
        <v>821</v>
      </c>
      <c r="AV1164">
        <v>225</v>
      </c>
      <c r="AW1164">
        <v>135</v>
      </c>
      <c r="AX1164">
        <v>327</v>
      </c>
      <c r="AY1164">
        <v>182.4</v>
      </c>
      <c r="AZ1164">
        <v>290</v>
      </c>
    </row>
    <row r="1165" spans="1:52">
      <c r="A1165" t="str">
        <f t="shared" si="93"/>
        <v>2019</v>
      </c>
      <c r="B1165" t="str">
        <f t="shared" si="94"/>
        <v>March</v>
      </c>
      <c r="C1165" s="2">
        <v>43532</v>
      </c>
      <c r="D1165" s="1" t="str">
        <f t="shared" si="90"/>
        <v>OK</v>
      </c>
      <c r="E1165">
        <f t="shared" si="91"/>
        <v>1</v>
      </c>
      <c r="F1165">
        <f t="shared" si="92"/>
        <v>0</v>
      </c>
      <c r="G1165" s="13">
        <v>43532</v>
      </c>
      <c r="H1165">
        <v>1</v>
      </c>
      <c r="I1165">
        <v>327</v>
      </c>
      <c r="J1165">
        <v>287</v>
      </c>
      <c r="K1165">
        <v>239</v>
      </c>
      <c r="L1165">
        <v>354</v>
      </c>
      <c r="M1165">
        <v>100</v>
      </c>
      <c r="O1165">
        <v>21</v>
      </c>
      <c r="P1165">
        <v>582</v>
      </c>
      <c r="Q1165">
        <v>457</v>
      </c>
      <c r="R1165">
        <v>93</v>
      </c>
      <c r="T1165">
        <v>81</v>
      </c>
      <c r="U1165">
        <v>62</v>
      </c>
      <c r="V1165">
        <v>202</v>
      </c>
      <c r="W1165">
        <v>449</v>
      </c>
      <c r="X1165">
        <v>272</v>
      </c>
      <c r="Z1165">
        <v>373</v>
      </c>
      <c r="AA1165">
        <v>14</v>
      </c>
      <c r="AB1165">
        <v>611</v>
      </c>
      <c r="AC1165">
        <v>219</v>
      </c>
      <c r="AD1165" s="61">
        <v>35</v>
      </c>
      <c r="AE1165">
        <v>695</v>
      </c>
      <c r="AF1165">
        <v>1025</v>
      </c>
      <c r="AG1165">
        <v>541</v>
      </c>
      <c r="AH1165">
        <v>139</v>
      </c>
      <c r="AI1165">
        <v>200</v>
      </c>
      <c r="AJ1165">
        <v>69</v>
      </c>
      <c r="AK1165">
        <v>948</v>
      </c>
      <c r="AL1165">
        <v>1085</v>
      </c>
      <c r="AM1165">
        <v>6</v>
      </c>
      <c r="AN1165">
        <v>33</v>
      </c>
      <c r="AO1165">
        <v>185</v>
      </c>
      <c r="AP1165">
        <v>29</v>
      </c>
      <c r="AQ1165">
        <v>125</v>
      </c>
      <c r="AR1165">
        <v>366</v>
      </c>
      <c r="AS1165">
        <v>1128</v>
      </c>
      <c r="AT1165">
        <v>185</v>
      </c>
      <c r="AU1165">
        <v>524</v>
      </c>
      <c r="AV1165">
        <v>155</v>
      </c>
      <c r="AW1165">
        <v>64</v>
      </c>
      <c r="AX1165">
        <v>270</v>
      </c>
      <c r="AY1165">
        <v>117.6</v>
      </c>
      <c r="AZ1165">
        <v>164</v>
      </c>
    </row>
    <row r="1166" spans="1:52">
      <c r="A1166" t="str">
        <f t="shared" si="93"/>
        <v>2019</v>
      </c>
      <c r="B1166" t="str">
        <f t="shared" si="94"/>
        <v>March</v>
      </c>
      <c r="C1166" s="2">
        <v>43533</v>
      </c>
      <c r="D1166" s="1" t="str">
        <f t="shared" si="90"/>
        <v>OK</v>
      </c>
      <c r="E1166">
        <f t="shared" si="91"/>
        <v>0</v>
      </c>
      <c r="F1166">
        <f t="shared" si="92"/>
        <v>1</v>
      </c>
      <c r="G1166" s="13">
        <v>43533</v>
      </c>
      <c r="H1166">
        <v>10</v>
      </c>
      <c r="I1166">
        <v>96</v>
      </c>
      <c r="J1166">
        <v>61</v>
      </c>
      <c r="K1166">
        <v>116</v>
      </c>
      <c r="L1166">
        <v>89</v>
      </c>
      <c r="M1166">
        <v>100</v>
      </c>
      <c r="O1166">
        <v>23</v>
      </c>
      <c r="P1166">
        <v>177</v>
      </c>
      <c r="Q1166">
        <v>130</v>
      </c>
      <c r="R1166">
        <v>30</v>
      </c>
      <c r="T1166">
        <v>54</v>
      </c>
      <c r="U1166">
        <v>75</v>
      </c>
      <c r="V1166">
        <v>50</v>
      </c>
      <c r="W1166">
        <v>182</v>
      </c>
      <c r="X1166">
        <v>176</v>
      </c>
      <c r="Z1166">
        <v>196</v>
      </c>
      <c r="AA1166">
        <v>19</v>
      </c>
      <c r="AB1166">
        <v>150</v>
      </c>
      <c r="AC1166">
        <v>283</v>
      </c>
      <c r="AD1166" s="61">
        <v>35</v>
      </c>
      <c r="AE1166">
        <v>137</v>
      </c>
      <c r="AF1166">
        <v>265</v>
      </c>
      <c r="AG1166">
        <v>273</v>
      </c>
      <c r="AH1166">
        <v>108</v>
      </c>
      <c r="AI1166">
        <v>201</v>
      </c>
      <c r="AJ1166">
        <v>56</v>
      </c>
      <c r="AK1166">
        <v>304</v>
      </c>
      <c r="AL1166">
        <v>416</v>
      </c>
      <c r="AM1166">
        <v>10</v>
      </c>
      <c r="AN1166">
        <v>14</v>
      </c>
      <c r="AO1166">
        <v>60</v>
      </c>
      <c r="AP1166">
        <v>12</v>
      </c>
      <c r="AQ1166">
        <v>84</v>
      </c>
      <c r="AR1166">
        <v>95</v>
      </c>
      <c r="AS1166">
        <v>578</v>
      </c>
      <c r="AT1166">
        <v>47</v>
      </c>
      <c r="AU1166">
        <v>309</v>
      </c>
      <c r="AV1166">
        <v>106</v>
      </c>
      <c r="AW1166">
        <v>183</v>
      </c>
      <c r="AX1166">
        <v>80</v>
      </c>
      <c r="AY1166">
        <v>60.6</v>
      </c>
      <c r="AZ1166">
        <v>111</v>
      </c>
    </row>
    <row r="1167" spans="1:52">
      <c r="A1167" t="str">
        <f t="shared" si="93"/>
        <v>2019</v>
      </c>
      <c r="B1167" t="str">
        <f t="shared" si="94"/>
        <v>March</v>
      </c>
      <c r="C1167" s="2">
        <v>43534</v>
      </c>
      <c r="D1167" s="1" t="str">
        <f t="shared" si="90"/>
        <v>OK</v>
      </c>
      <c r="E1167">
        <f t="shared" si="91"/>
        <v>0</v>
      </c>
      <c r="F1167">
        <f t="shared" si="92"/>
        <v>1</v>
      </c>
      <c r="G1167" s="13">
        <v>43534</v>
      </c>
      <c r="H1167">
        <v>24</v>
      </c>
      <c r="I1167">
        <v>299</v>
      </c>
      <c r="J1167">
        <v>96</v>
      </c>
      <c r="K1167">
        <v>422</v>
      </c>
      <c r="L1167">
        <v>196</v>
      </c>
      <c r="M1167">
        <v>161</v>
      </c>
      <c r="O1167">
        <v>52</v>
      </c>
      <c r="P1167">
        <v>293</v>
      </c>
      <c r="Q1167">
        <v>403</v>
      </c>
      <c r="R1167">
        <v>35</v>
      </c>
      <c r="T1167">
        <v>87</v>
      </c>
      <c r="U1167">
        <v>45</v>
      </c>
      <c r="V1167">
        <v>74</v>
      </c>
      <c r="W1167">
        <v>317</v>
      </c>
      <c r="X1167">
        <v>377</v>
      </c>
      <c r="Z1167">
        <v>443</v>
      </c>
      <c r="AA1167">
        <v>32</v>
      </c>
      <c r="AB1167">
        <v>436</v>
      </c>
      <c r="AC1167">
        <v>687</v>
      </c>
      <c r="AD1167" s="61">
        <v>35</v>
      </c>
      <c r="AE1167">
        <v>334</v>
      </c>
      <c r="AF1167">
        <v>917</v>
      </c>
      <c r="AG1167">
        <v>1153</v>
      </c>
      <c r="AH1167">
        <v>197</v>
      </c>
      <c r="AI1167">
        <v>558</v>
      </c>
      <c r="AJ1167">
        <v>51</v>
      </c>
      <c r="AK1167">
        <v>1041</v>
      </c>
      <c r="AL1167">
        <v>1045</v>
      </c>
      <c r="AM1167">
        <v>14</v>
      </c>
      <c r="AN1167">
        <v>34</v>
      </c>
      <c r="AO1167">
        <v>208</v>
      </c>
      <c r="AP1167">
        <v>29</v>
      </c>
      <c r="AQ1167">
        <v>278</v>
      </c>
      <c r="AR1167">
        <v>157</v>
      </c>
      <c r="AS1167">
        <v>1524</v>
      </c>
      <c r="AT1167">
        <v>188</v>
      </c>
      <c r="AU1167">
        <v>811</v>
      </c>
      <c r="AV1167">
        <v>263</v>
      </c>
      <c r="AW1167">
        <v>418</v>
      </c>
      <c r="AX1167">
        <v>110</v>
      </c>
      <c r="AY1167">
        <v>120.4</v>
      </c>
      <c r="AZ1167">
        <v>405</v>
      </c>
    </row>
    <row r="1168" spans="1:52">
      <c r="A1168" t="str">
        <f t="shared" si="93"/>
        <v>2019</v>
      </c>
      <c r="B1168" t="str">
        <f t="shared" si="94"/>
        <v>March</v>
      </c>
      <c r="C1168" s="2">
        <v>43535</v>
      </c>
      <c r="D1168" s="1" t="str">
        <f t="shared" si="90"/>
        <v>OK</v>
      </c>
      <c r="E1168">
        <f t="shared" si="91"/>
        <v>1</v>
      </c>
      <c r="F1168">
        <f t="shared" si="92"/>
        <v>0</v>
      </c>
      <c r="G1168" s="13">
        <v>43535</v>
      </c>
      <c r="H1168">
        <v>8</v>
      </c>
      <c r="I1168">
        <v>531</v>
      </c>
      <c r="J1168">
        <v>384</v>
      </c>
      <c r="K1168">
        <v>321</v>
      </c>
      <c r="L1168">
        <v>592</v>
      </c>
      <c r="M1168">
        <v>143</v>
      </c>
      <c r="O1168">
        <v>65</v>
      </c>
      <c r="P1168">
        <v>907</v>
      </c>
      <c r="Q1168">
        <v>733</v>
      </c>
      <c r="R1168">
        <v>132</v>
      </c>
      <c r="T1168">
        <v>93</v>
      </c>
      <c r="U1168">
        <v>70</v>
      </c>
      <c r="V1168">
        <v>251</v>
      </c>
      <c r="W1168">
        <v>712</v>
      </c>
      <c r="X1168">
        <v>370</v>
      </c>
      <c r="Z1168">
        <v>454</v>
      </c>
      <c r="AA1168">
        <v>24</v>
      </c>
      <c r="AB1168">
        <v>936</v>
      </c>
      <c r="AC1168">
        <v>349</v>
      </c>
      <c r="AD1168" s="61">
        <v>35</v>
      </c>
      <c r="AE1168">
        <v>1106</v>
      </c>
      <c r="AF1168">
        <v>1709</v>
      </c>
      <c r="AG1168">
        <v>1054</v>
      </c>
      <c r="AH1168">
        <v>181</v>
      </c>
      <c r="AI1168">
        <v>292</v>
      </c>
      <c r="AJ1168">
        <v>45</v>
      </c>
      <c r="AK1168">
        <v>1553</v>
      </c>
      <c r="AL1168">
        <v>1667</v>
      </c>
      <c r="AM1168">
        <v>7</v>
      </c>
      <c r="AN1168">
        <v>46</v>
      </c>
      <c r="AO1168">
        <v>323</v>
      </c>
      <c r="AP1168">
        <v>46</v>
      </c>
      <c r="AQ1168">
        <v>278</v>
      </c>
      <c r="AR1168">
        <v>551</v>
      </c>
      <c r="AS1168">
        <v>1701</v>
      </c>
      <c r="AT1168">
        <v>314</v>
      </c>
      <c r="AU1168">
        <v>818</v>
      </c>
      <c r="AV1168">
        <v>213</v>
      </c>
      <c r="AW1168">
        <v>136</v>
      </c>
      <c r="AX1168">
        <v>372</v>
      </c>
      <c r="AY1168">
        <v>177.4</v>
      </c>
      <c r="AZ1168">
        <v>309</v>
      </c>
    </row>
    <row r="1169" spans="1:52">
      <c r="A1169" t="str">
        <f t="shared" si="93"/>
        <v>2019</v>
      </c>
      <c r="B1169" t="str">
        <f t="shared" si="94"/>
        <v>March</v>
      </c>
      <c r="C1169" s="2">
        <v>43536</v>
      </c>
      <c r="D1169" s="1" t="str">
        <f t="shared" si="90"/>
        <v>OK</v>
      </c>
      <c r="E1169">
        <f t="shared" si="91"/>
        <v>1</v>
      </c>
      <c r="F1169">
        <f t="shared" si="92"/>
        <v>0</v>
      </c>
      <c r="G1169" s="13">
        <v>43536</v>
      </c>
      <c r="H1169">
        <v>4</v>
      </c>
      <c r="I1169">
        <v>615</v>
      </c>
      <c r="J1169">
        <v>482</v>
      </c>
      <c r="K1169">
        <v>363</v>
      </c>
      <c r="L1169">
        <v>601</v>
      </c>
      <c r="M1169">
        <v>177</v>
      </c>
      <c r="O1169">
        <v>54</v>
      </c>
      <c r="P1169">
        <v>1030</v>
      </c>
      <c r="Q1169">
        <v>765</v>
      </c>
      <c r="R1169">
        <v>146</v>
      </c>
      <c r="T1169">
        <v>122</v>
      </c>
      <c r="U1169">
        <v>44</v>
      </c>
      <c r="V1169">
        <v>284</v>
      </c>
      <c r="W1169">
        <v>748</v>
      </c>
      <c r="X1169">
        <v>380</v>
      </c>
      <c r="Z1169">
        <v>528</v>
      </c>
      <c r="AA1169">
        <v>15</v>
      </c>
      <c r="AB1169">
        <v>969</v>
      </c>
      <c r="AC1169">
        <v>408</v>
      </c>
      <c r="AD1169" s="61">
        <v>35</v>
      </c>
      <c r="AE1169">
        <v>1115</v>
      </c>
      <c r="AF1169">
        <v>1825</v>
      </c>
      <c r="AG1169">
        <v>1128</v>
      </c>
      <c r="AH1169">
        <v>154</v>
      </c>
      <c r="AI1169">
        <v>373</v>
      </c>
      <c r="AJ1169">
        <v>71</v>
      </c>
      <c r="AK1169">
        <v>1499</v>
      </c>
      <c r="AL1169">
        <v>1830</v>
      </c>
      <c r="AM1169">
        <v>13</v>
      </c>
      <c r="AN1169">
        <v>57</v>
      </c>
      <c r="AO1169">
        <v>373</v>
      </c>
      <c r="AP1169">
        <v>34</v>
      </c>
      <c r="AQ1169">
        <v>281</v>
      </c>
      <c r="AR1169">
        <v>584</v>
      </c>
      <c r="AS1169">
        <v>1822</v>
      </c>
      <c r="AT1169">
        <v>312</v>
      </c>
      <c r="AU1169">
        <v>866</v>
      </c>
      <c r="AV1169">
        <v>146</v>
      </c>
      <c r="AW1169">
        <v>196</v>
      </c>
      <c r="AX1169">
        <v>378</v>
      </c>
      <c r="AY1169">
        <v>188.4</v>
      </c>
      <c r="AZ1169">
        <v>298</v>
      </c>
    </row>
    <row r="1170" spans="1:52">
      <c r="A1170" t="str">
        <f t="shared" si="93"/>
        <v>2019</v>
      </c>
      <c r="B1170" t="str">
        <f t="shared" si="94"/>
        <v>March</v>
      </c>
      <c r="C1170" s="2">
        <v>43537</v>
      </c>
      <c r="D1170" s="1" t="str">
        <f t="shared" si="90"/>
        <v>OK</v>
      </c>
      <c r="E1170">
        <f t="shared" si="91"/>
        <v>1</v>
      </c>
      <c r="F1170">
        <f t="shared" si="92"/>
        <v>0</v>
      </c>
      <c r="G1170" s="13">
        <v>43537</v>
      </c>
      <c r="H1170">
        <v>9</v>
      </c>
      <c r="I1170">
        <v>578</v>
      </c>
      <c r="J1170">
        <v>432</v>
      </c>
      <c r="K1170">
        <v>361</v>
      </c>
      <c r="L1170">
        <v>591</v>
      </c>
      <c r="M1170">
        <v>166</v>
      </c>
      <c r="O1170">
        <v>54</v>
      </c>
      <c r="P1170">
        <v>1023</v>
      </c>
      <c r="Q1170">
        <v>741</v>
      </c>
      <c r="R1170">
        <v>132</v>
      </c>
      <c r="T1170">
        <v>115</v>
      </c>
      <c r="U1170">
        <v>39</v>
      </c>
      <c r="V1170">
        <v>273</v>
      </c>
      <c r="W1170">
        <v>734</v>
      </c>
      <c r="X1170">
        <v>373</v>
      </c>
      <c r="Z1170">
        <v>532</v>
      </c>
      <c r="AA1170">
        <v>18</v>
      </c>
      <c r="AB1170">
        <v>903</v>
      </c>
      <c r="AC1170">
        <v>404</v>
      </c>
      <c r="AD1170" s="61">
        <v>35</v>
      </c>
      <c r="AE1170">
        <v>1079</v>
      </c>
      <c r="AF1170">
        <v>1743</v>
      </c>
      <c r="AG1170">
        <v>1044</v>
      </c>
      <c r="AH1170">
        <v>193</v>
      </c>
      <c r="AI1170">
        <v>343</v>
      </c>
      <c r="AJ1170">
        <v>74</v>
      </c>
      <c r="AK1170">
        <v>1526</v>
      </c>
      <c r="AL1170">
        <v>1801</v>
      </c>
      <c r="AM1170">
        <v>12</v>
      </c>
      <c r="AN1170">
        <v>51</v>
      </c>
      <c r="AO1170">
        <v>333</v>
      </c>
      <c r="AP1170">
        <v>42</v>
      </c>
      <c r="AQ1170">
        <v>298</v>
      </c>
      <c r="AR1170">
        <v>614</v>
      </c>
      <c r="AS1170">
        <v>1693</v>
      </c>
      <c r="AT1170">
        <v>291</v>
      </c>
      <c r="AU1170">
        <v>878</v>
      </c>
      <c r="AV1170">
        <v>139</v>
      </c>
      <c r="AW1170">
        <v>145</v>
      </c>
      <c r="AX1170">
        <v>362</v>
      </c>
      <c r="AY1170">
        <v>196.8</v>
      </c>
      <c r="AZ1170">
        <v>331</v>
      </c>
    </row>
    <row r="1171" spans="1:52">
      <c r="A1171" t="str">
        <f t="shared" si="93"/>
        <v>2019</v>
      </c>
      <c r="B1171" t="str">
        <f t="shared" si="94"/>
        <v>March</v>
      </c>
      <c r="C1171" s="2">
        <v>43538</v>
      </c>
      <c r="D1171" s="1" t="str">
        <f t="shared" si="90"/>
        <v>OK</v>
      </c>
      <c r="E1171">
        <f t="shared" si="91"/>
        <v>1</v>
      </c>
      <c r="F1171">
        <f t="shared" si="92"/>
        <v>0</v>
      </c>
      <c r="G1171" s="13">
        <v>43538</v>
      </c>
      <c r="H1171">
        <v>2</v>
      </c>
      <c r="I1171">
        <v>547</v>
      </c>
      <c r="J1171">
        <v>418</v>
      </c>
      <c r="K1171">
        <v>405</v>
      </c>
      <c r="L1171">
        <v>549</v>
      </c>
      <c r="M1171">
        <v>168</v>
      </c>
      <c r="O1171">
        <v>45</v>
      </c>
      <c r="P1171">
        <v>922</v>
      </c>
      <c r="Q1171">
        <v>696</v>
      </c>
      <c r="R1171">
        <v>133</v>
      </c>
      <c r="T1171">
        <v>109</v>
      </c>
      <c r="U1171">
        <v>33</v>
      </c>
      <c r="V1171">
        <v>264</v>
      </c>
      <c r="W1171">
        <v>677</v>
      </c>
      <c r="X1171">
        <v>405</v>
      </c>
      <c r="Z1171">
        <v>493</v>
      </c>
      <c r="AA1171">
        <v>11</v>
      </c>
      <c r="AB1171">
        <v>837</v>
      </c>
      <c r="AC1171">
        <v>439</v>
      </c>
      <c r="AD1171" s="61">
        <v>35</v>
      </c>
      <c r="AE1171">
        <v>1044</v>
      </c>
      <c r="AF1171">
        <v>1657</v>
      </c>
      <c r="AG1171">
        <v>974</v>
      </c>
      <c r="AH1171">
        <v>194</v>
      </c>
      <c r="AI1171">
        <v>303</v>
      </c>
      <c r="AJ1171">
        <v>55</v>
      </c>
      <c r="AK1171">
        <v>1444</v>
      </c>
      <c r="AL1171">
        <v>1709</v>
      </c>
      <c r="AM1171">
        <v>18</v>
      </c>
      <c r="AN1171">
        <v>51</v>
      </c>
      <c r="AO1171">
        <v>322</v>
      </c>
      <c r="AP1171">
        <v>33</v>
      </c>
      <c r="AQ1171">
        <v>273</v>
      </c>
      <c r="AR1171">
        <v>565</v>
      </c>
      <c r="AS1171">
        <v>1733</v>
      </c>
      <c r="AT1171">
        <v>281</v>
      </c>
      <c r="AU1171">
        <v>871</v>
      </c>
      <c r="AV1171">
        <v>116</v>
      </c>
      <c r="AW1171">
        <v>137</v>
      </c>
      <c r="AX1171">
        <v>350</v>
      </c>
      <c r="AY1171">
        <v>160.4</v>
      </c>
      <c r="AZ1171">
        <v>256</v>
      </c>
    </row>
    <row r="1172" spans="1:52">
      <c r="A1172" t="str">
        <f t="shared" si="93"/>
        <v>2019</v>
      </c>
      <c r="B1172" t="str">
        <f t="shared" si="94"/>
        <v>March</v>
      </c>
      <c r="C1172" s="2">
        <v>43539</v>
      </c>
      <c r="D1172" s="1" t="str">
        <f t="shared" si="90"/>
        <v>OK</v>
      </c>
      <c r="E1172">
        <f t="shared" si="91"/>
        <v>1</v>
      </c>
      <c r="F1172">
        <f t="shared" si="92"/>
        <v>0</v>
      </c>
      <c r="G1172" s="13">
        <v>43539</v>
      </c>
      <c r="H1172">
        <v>9</v>
      </c>
      <c r="I1172">
        <v>481</v>
      </c>
      <c r="J1172">
        <v>328</v>
      </c>
      <c r="K1172">
        <v>362</v>
      </c>
      <c r="L1172">
        <v>457</v>
      </c>
      <c r="M1172">
        <v>124</v>
      </c>
      <c r="O1172">
        <v>38</v>
      </c>
      <c r="P1172">
        <v>836</v>
      </c>
      <c r="Q1172">
        <v>648</v>
      </c>
      <c r="R1172">
        <v>136</v>
      </c>
      <c r="T1172">
        <v>93</v>
      </c>
      <c r="U1172">
        <v>74</v>
      </c>
      <c r="V1172">
        <v>260</v>
      </c>
      <c r="W1172">
        <v>639</v>
      </c>
      <c r="X1172">
        <v>300</v>
      </c>
      <c r="Z1172">
        <v>476</v>
      </c>
      <c r="AA1172">
        <v>12</v>
      </c>
      <c r="AB1172">
        <v>774</v>
      </c>
      <c r="AC1172">
        <v>294</v>
      </c>
      <c r="AD1172" s="61">
        <v>35</v>
      </c>
      <c r="AE1172">
        <v>929</v>
      </c>
      <c r="AF1172">
        <v>1473</v>
      </c>
      <c r="AG1172">
        <v>844</v>
      </c>
      <c r="AH1172">
        <v>176</v>
      </c>
      <c r="AI1172">
        <v>312</v>
      </c>
      <c r="AJ1172">
        <v>65</v>
      </c>
      <c r="AK1172">
        <v>1274</v>
      </c>
      <c r="AL1172">
        <v>1660</v>
      </c>
      <c r="AM1172">
        <v>15</v>
      </c>
      <c r="AN1172">
        <v>60</v>
      </c>
      <c r="AO1172">
        <v>301</v>
      </c>
      <c r="AP1172">
        <v>38</v>
      </c>
      <c r="AQ1172">
        <v>226</v>
      </c>
      <c r="AR1172">
        <v>476</v>
      </c>
      <c r="AS1172">
        <v>1512</v>
      </c>
      <c r="AT1172">
        <v>217</v>
      </c>
      <c r="AU1172">
        <v>819</v>
      </c>
      <c r="AV1172">
        <v>153</v>
      </c>
      <c r="AW1172">
        <v>110</v>
      </c>
      <c r="AX1172">
        <v>322</v>
      </c>
      <c r="AY1172">
        <v>205.4</v>
      </c>
      <c r="AZ1172">
        <v>249</v>
      </c>
    </row>
    <row r="1173" spans="1:52">
      <c r="A1173" t="str">
        <f t="shared" si="93"/>
        <v>2019</v>
      </c>
      <c r="B1173" t="str">
        <f t="shared" si="94"/>
        <v>March</v>
      </c>
      <c r="C1173" s="2">
        <v>43540</v>
      </c>
      <c r="D1173" s="1" t="str">
        <f t="shared" si="90"/>
        <v>OK</v>
      </c>
      <c r="E1173">
        <f t="shared" si="91"/>
        <v>0</v>
      </c>
      <c r="F1173">
        <f t="shared" si="92"/>
        <v>1</v>
      </c>
      <c r="G1173" s="13">
        <v>43540</v>
      </c>
      <c r="H1173">
        <v>18</v>
      </c>
      <c r="I1173">
        <v>203</v>
      </c>
      <c r="J1173">
        <v>118</v>
      </c>
      <c r="K1173">
        <v>321</v>
      </c>
      <c r="L1173">
        <v>171</v>
      </c>
      <c r="M1173">
        <v>130</v>
      </c>
      <c r="O1173">
        <v>44</v>
      </c>
      <c r="P1173">
        <v>356</v>
      </c>
      <c r="Q1173">
        <v>256</v>
      </c>
      <c r="R1173">
        <v>55</v>
      </c>
      <c r="T1173">
        <v>76</v>
      </c>
      <c r="U1173">
        <v>60</v>
      </c>
      <c r="V1173">
        <v>110</v>
      </c>
      <c r="W1173">
        <v>331</v>
      </c>
      <c r="X1173">
        <v>351</v>
      </c>
      <c r="Z1173">
        <v>412</v>
      </c>
      <c r="AA1173">
        <v>58</v>
      </c>
      <c r="AB1173">
        <v>361</v>
      </c>
      <c r="AC1173">
        <v>533</v>
      </c>
      <c r="AD1173" s="61">
        <v>35</v>
      </c>
      <c r="AE1173">
        <v>291</v>
      </c>
      <c r="AF1173">
        <v>652</v>
      </c>
      <c r="AG1173">
        <v>779</v>
      </c>
      <c r="AH1173">
        <v>209</v>
      </c>
      <c r="AI1173">
        <v>351</v>
      </c>
      <c r="AJ1173">
        <v>85</v>
      </c>
      <c r="AK1173">
        <v>816</v>
      </c>
      <c r="AL1173">
        <v>989</v>
      </c>
      <c r="AM1173">
        <v>14</v>
      </c>
      <c r="AN1173">
        <v>41</v>
      </c>
      <c r="AO1173">
        <v>167</v>
      </c>
      <c r="AP1173">
        <v>28</v>
      </c>
      <c r="AQ1173">
        <v>197</v>
      </c>
      <c r="AR1173">
        <v>201</v>
      </c>
      <c r="AS1173">
        <v>1253</v>
      </c>
      <c r="AT1173">
        <v>116</v>
      </c>
      <c r="AU1173">
        <v>673</v>
      </c>
      <c r="AV1173">
        <v>278</v>
      </c>
      <c r="AW1173">
        <v>313</v>
      </c>
      <c r="AX1173">
        <v>141</v>
      </c>
      <c r="AY1173">
        <v>103</v>
      </c>
      <c r="AZ1173">
        <v>289</v>
      </c>
    </row>
    <row r="1174" spans="1:52">
      <c r="A1174" t="str">
        <f t="shared" si="93"/>
        <v>2019</v>
      </c>
      <c r="B1174" t="str">
        <f t="shared" si="94"/>
        <v>March</v>
      </c>
      <c r="C1174" s="2">
        <v>43541</v>
      </c>
      <c r="D1174" s="1" t="str">
        <f t="shared" si="90"/>
        <v>OK</v>
      </c>
      <c r="E1174">
        <f t="shared" si="91"/>
        <v>0</v>
      </c>
      <c r="F1174">
        <f t="shared" si="92"/>
        <v>1</v>
      </c>
      <c r="G1174" s="13">
        <v>43541</v>
      </c>
      <c r="H1174">
        <v>20</v>
      </c>
      <c r="I1174">
        <v>227</v>
      </c>
      <c r="J1174">
        <v>92</v>
      </c>
      <c r="K1174">
        <v>360</v>
      </c>
      <c r="L1174">
        <v>180</v>
      </c>
      <c r="M1174">
        <v>120</v>
      </c>
      <c r="O1174">
        <v>51</v>
      </c>
      <c r="P1174">
        <v>254</v>
      </c>
      <c r="Q1174">
        <v>360</v>
      </c>
      <c r="R1174">
        <v>28</v>
      </c>
      <c r="T1174">
        <v>77</v>
      </c>
      <c r="U1174">
        <v>63</v>
      </c>
      <c r="V1174">
        <v>82</v>
      </c>
      <c r="W1174">
        <v>274</v>
      </c>
      <c r="X1174">
        <v>320</v>
      </c>
      <c r="Z1174">
        <v>467</v>
      </c>
      <c r="AA1174">
        <v>50</v>
      </c>
      <c r="AB1174">
        <v>427</v>
      </c>
      <c r="AC1174">
        <v>634</v>
      </c>
      <c r="AD1174" s="61">
        <v>35</v>
      </c>
      <c r="AE1174">
        <v>347</v>
      </c>
      <c r="AF1174">
        <v>662</v>
      </c>
      <c r="AG1174">
        <v>917</v>
      </c>
      <c r="AH1174">
        <v>195</v>
      </c>
      <c r="AI1174">
        <v>579</v>
      </c>
      <c r="AJ1174">
        <v>63</v>
      </c>
      <c r="AK1174">
        <v>900</v>
      </c>
      <c r="AL1174">
        <v>1024</v>
      </c>
      <c r="AM1174">
        <v>15</v>
      </c>
      <c r="AN1174">
        <v>50</v>
      </c>
      <c r="AO1174">
        <v>148</v>
      </c>
      <c r="AP1174">
        <v>36</v>
      </c>
      <c r="AQ1174">
        <v>271</v>
      </c>
      <c r="AR1174">
        <v>196</v>
      </c>
      <c r="AS1174">
        <v>1313</v>
      </c>
      <c r="AT1174">
        <v>159</v>
      </c>
      <c r="AU1174">
        <v>761</v>
      </c>
      <c r="AV1174">
        <v>265</v>
      </c>
      <c r="AW1174">
        <v>324</v>
      </c>
      <c r="AX1174">
        <v>115</v>
      </c>
      <c r="AY1174">
        <v>103</v>
      </c>
      <c r="AZ1174">
        <v>318</v>
      </c>
    </row>
    <row r="1175" spans="1:52">
      <c r="A1175" t="str">
        <f t="shared" si="93"/>
        <v>2019</v>
      </c>
      <c r="B1175" t="str">
        <f t="shared" si="94"/>
        <v>March</v>
      </c>
      <c r="C1175" s="2">
        <v>43542</v>
      </c>
      <c r="D1175" s="1" t="str">
        <f t="shared" si="90"/>
        <v>OK</v>
      </c>
      <c r="E1175">
        <f t="shared" si="91"/>
        <v>1</v>
      </c>
      <c r="F1175">
        <f t="shared" si="92"/>
        <v>0</v>
      </c>
      <c r="G1175" s="13">
        <v>43542</v>
      </c>
      <c r="H1175">
        <v>19</v>
      </c>
      <c r="I1175">
        <v>492</v>
      </c>
      <c r="J1175">
        <v>383</v>
      </c>
      <c r="K1175">
        <v>295</v>
      </c>
      <c r="L1175">
        <v>555</v>
      </c>
      <c r="M1175">
        <v>120</v>
      </c>
      <c r="O1175">
        <v>37</v>
      </c>
      <c r="P1175">
        <v>883</v>
      </c>
      <c r="Q1175">
        <v>668</v>
      </c>
      <c r="R1175">
        <v>119</v>
      </c>
      <c r="T1175">
        <v>108</v>
      </c>
      <c r="U1175">
        <v>51</v>
      </c>
      <c r="V1175">
        <v>263</v>
      </c>
      <c r="W1175">
        <v>618</v>
      </c>
      <c r="X1175">
        <v>322</v>
      </c>
      <c r="Z1175">
        <v>409</v>
      </c>
      <c r="AA1175">
        <v>26</v>
      </c>
      <c r="AB1175">
        <v>923</v>
      </c>
      <c r="AC1175">
        <v>306</v>
      </c>
      <c r="AD1175" s="61">
        <v>35</v>
      </c>
      <c r="AE1175">
        <v>1017</v>
      </c>
      <c r="AF1175">
        <v>1612</v>
      </c>
      <c r="AG1175">
        <v>880</v>
      </c>
      <c r="AH1175">
        <v>161</v>
      </c>
      <c r="AI1175">
        <v>324</v>
      </c>
      <c r="AJ1175">
        <v>64</v>
      </c>
      <c r="AK1175">
        <v>1412</v>
      </c>
      <c r="AL1175">
        <v>1588</v>
      </c>
      <c r="AM1175">
        <v>11</v>
      </c>
      <c r="AN1175">
        <v>50</v>
      </c>
      <c r="AO1175">
        <v>292</v>
      </c>
      <c r="AP1175">
        <v>33</v>
      </c>
      <c r="AQ1175">
        <v>213</v>
      </c>
      <c r="AR1175">
        <v>533</v>
      </c>
      <c r="AS1175">
        <v>1444</v>
      </c>
      <c r="AT1175">
        <v>263</v>
      </c>
      <c r="AU1175">
        <v>761</v>
      </c>
      <c r="AV1175">
        <v>103</v>
      </c>
      <c r="AW1175">
        <v>117</v>
      </c>
      <c r="AX1175">
        <v>304</v>
      </c>
      <c r="AY1175">
        <v>178.2</v>
      </c>
      <c r="AZ1175">
        <v>287</v>
      </c>
    </row>
    <row r="1176" spans="1:52">
      <c r="A1176" t="str">
        <f t="shared" si="93"/>
        <v>2019</v>
      </c>
      <c r="B1176" t="str">
        <f t="shared" si="94"/>
        <v>March</v>
      </c>
      <c r="C1176" s="2">
        <v>43543</v>
      </c>
      <c r="D1176" s="1" t="str">
        <f t="shared" si="90"/>
        <v>OK</v>
      </c>
      <c r="E1176">
        <f t="shared" si="91"/>
        <v>1</v>
      </c>
      <c r="F1176">
        <f t="shared" si="92"/>
        <v>0</v>
      </c>
      <c r="G1176" s="13">
        <v>43543</v>
      </c>
      <c r="H1176">
        <v>26</v>
      </c>
      <c r="I1176">
        <v>501</v>
      </c>
      <c r="J1176">
        <v>421</v>
      </c>
      <c r="K1176">
        <v>315</v>
      </c>
      <c r="L1176">
        <v>501</v>
      </c>
      <c r="M1176">
        <v>96</v>
      </c>
      <c r="O1176">
        <v>55</v>
      </c>
      <c r="P1176">
        <v>816</v>
      </c>
      <c r="Q1176">
        <v>637</v>
      </c>
      <c r="R1176">
        <v>139</v>
      </c>
      <c r="T1176">
        <v>102</v>
      </c>
      <c r="U1176">
        <v>34</v>
      </c>
      <c r="V1176">
        <v>248</v>
      </c>
      <c r="W1176">
        <v>638</v>
      </c>
      <c r="X1176">
        <v>294</v>
      </c>
      <c r="Z1176">
        <v>419</v>
      </c>
      <c r="AA1176">
        <v>16</v>
      </c>
      <c r="AB1176">
        <v>859</v>
      </c>
      <c r="AC1176">
        <v>274</v>
      </c>
      <c r="AD1176" s="61">
        <v>35</v>
      </c>
      <c r="AE1176">
        <v>1006</v>
      </c>
      <c r="AF1176">
        <v>1475</v>
      </c>
      <c r="AG1176">
        <v>848</v>
      </c>
      <c r="AH1176">
        <v>145</v>
      </c>
      <c r="AI1176">
        <v>215</v>
      </c>
      <c r="AJ1176">
        <v>72</v>
      </c>
      <c r="AK1176">
        <v>1258</v>
      </c>
      <c r="AL1176">
        <v>1431</v>
      </c>
      <c r="AM1176">
        <v>14</v>
      </c>
      <c r="AN1176">
        <v>40</v>
      </c>
      <c r="AO1176">
        <v>297</v>
      </c>
      <c r="AP1176">
        <v>31</v>
      </c>
      <c r="AQ1176">
        <v>234</v>
      </c>
      <c r="AR1176">
        <v>502</v>
      </c>
      <c r="AS1176">
        <v>1402</v>
      </c>
      <c r="AT1176">
        <v>231</v>
      </c>
      <c r="AU1176">
        <v>671</v>
      </c>
      <c r="AV1176">
        <v>71</v>
      </c>
      <c r="AW1176">
        <v>131</v>
      </c>
      <c r="AX1176">
        <v>325</v>
      </c>
      <c r="AY1176">
        <v>160.6</v>
      </c>
      <c r="AZ1176">
        <v>243</v>
      </c>
    </row>
    <row r="1177" spans="1:52">
      <c r="A1177" t="str">
        <f t="shared" si="93"/>
        <v>2019</v>
      </c>
      <c r="B1177" t="str">
        <f t="shared" si="94"/>
        <v>March</v>
      </c>
      <c r="C1177" s="2">
        <v>43544</v>
      </c>
      <c r="D1177" s="1" t="str">
        <f t="shared" si="90"/>
        <v>OK</v>
      </c>
      <c r="E1177">
        <f t="shared" si="91"/>
        <v>1</v>
      </c>
      <c r="F1177">
        <f t="shared" si="92"/>
        <v>0</v>
      </c>
      <c r="G1177" s="13">
        <v>43544</v>
      </c>
      <c r="H1177">
        <v>36</v>
      </c>
      <c r="I1177">
        <v>544</v>
      </c>
      <c r="J1177">
        <v>387</v>
      </c>
      <c r="K1177">
        <v>333</v>
      </c>
      <c r="L1177">
        <v>499</v>
      </c>
      <c r="M1177">
        <v>163</v>
      </c>
      <c r="O1177">
        <v>45</v>
      </c>
      <c r="P1177">
        <v>906</v>
      </c>
      <c r="Q1177">
        <v>675</v>
      </c>
      <c r="R1177">
        <v>127</v>
      </c>
      <c r="T1177">
        <v>119</v>
      </c>
      <c r="U1177">
        <v>29</v>
      </c>
      <c r="V1177">
        <v>274</v>
      </c>
      <c r="W1177">
        <v>720</v>
      </c>
      <c r="X1177">
        <v>388</v>
      </c>
      <c r="Z1177">
        <v>575</v>
      </c>
      <c r="AA1177">
        <v>17</v>
      </c>
      <c r="AB1177">
        <v>951</v>
      </c>
      <c r="AC1177">
        <v>408</v>
      </c>
      <c r="AD1177" s="61">
        <v>35</v>
      </c>
      <c r="AE1177">
        <v>1055</v>
      </c>
      <c r="AF1177">
        <v>1614</v>
      </c>
      <c r="AG1177">
        <v>1013</v>
      </c>
      <c r="AH1177">
        <v>177</v>
      </c>
      <c r="AI1177">
        <v>343</v>
      </c>
      <c r="AJ1177">
        <v>64</v>
      </c>
      <c r="AK1177">
        <v>1549</v>
      </c>
      <c r="AL1177">
        <v>1796</v>
      </c>
      <c r="AM1177">
        <v>11</v>
      </c>
      <c r="AN1177">
        <v>45</v>
      </c>
      <c r="AO1177">
        <v>307</v>
      </c>
      <c r="AP1177">
        <v>40</v>
      </c>
      <c r="AQ1177">
        <v>266</v>
      </c>
      <c r="AR1177">
        <v>505</v>
      </c>
      <c r="AS1177">
        <v>1669</v>
      </c>
      <c r="AT1177">
        <v>308</v>
      </c>
      <c r="AU1177">
        <v>851</v>
      </c>
      <c r="AV1177">
        <v>105</v>
      </c>
      <c r="AW1177">
        <v>136</v>
      </c>
      <c r="AX1177">
        <v>314</v>
      </c>
      <c r="AY1177">
        <v>185.8</v>
      </c>
      <c r="AZ1177">
        <v>282</v>
      </c>
    </row>
    <row r="1178" spans="1:52">
      <c r="A1178" t="str">
        <f t="shared" si="93"/>
        <v>2019</v>
      </c>
      <c r="B1178" t="str">
        <f t="shared" si="94"/>
        <v>March</v>
      </c>
      <c r="C1178" s="2">
        <v>43545</v>
      </c>
      <c r="D1178" s="1" t="str">
        <f t="shared" si="90"/>
        <v>OK</v>
      </c>
      <c r="E1178">
        <f t="shared" si="91"/>
        <v>1</v>
      </c>
      <c r="F1178">
        <f t="shared" si="92"/>
        <v>0</v>
      </c>
      <c r="G1178" s="13">
        <v>43545</v>
      </c>
      <c r="H1178">
        <v>5</v>
      </c>
      <c r="I1178">
        <v>576</v>
      </c>
      <c r="J1178">
        <v>455</v>
      </c>
      <c r="K1178">
        <v>390</v>
      </c>
      <c r="L1178">
        <v>538</v>
      </c>
      <c r="M1178">
        <v>184</v>
      </c>
      <c r="O1178">
        <v>39</v>
      </c>
      <c r="P1178">
        <v>920</v>
      </c>
      <c r="Q1178">
        <v>725</v>
      </c>
      <c r="R1178">
        <v>125</v>
      </c>
      <c r="T1178">
        <v>109</v>
      </c>
      <c r="U1178">
        <v>34</v>
      </c>
      <c r="V1178">
        <v>248</v>
      </c>
      <c r="W1178">
        <v>769</v>
      </c>
      <c r="X1178">
        <v>397</v>
      </c>
      <c r="Z1178">
        <v>472</v>
      </c>
      <c r="AA1178">
        <v>20</v>
      </c>
      <c r="AB1178">
        <v>894</v>
      </c>
      <c r="AC1178">
        <v>366</v>
      </c>
      <c r="AD1178" s="61">
        <v>35</v>
      </c>
      <c r="AE1178">
        <v>1108</v>
      </c>
      <c r="AF1178">
        <v>1679</v>
      </c>
      <c r="AG1178">
        <v>1047</v>
      </c>
      <c r="AH1178">
        <v>166</v>
      </c>
      <c r="AI1178">
        <v>337</v>
      </c>
      <c r="AJ1178">
        <v>71</v>
      </c>
      <c r="AK1178">
        <v>1524</v>
      </c>
      <c r="AL1178">
        <v>1878</v>
      </c>
      <c r="AM1178">
        <v>22</v>
      </c>
      <c r="AN1178">
        <v>80</v>
      </c>
      <c r="AO1178">
        <v>361</v>
      </c>
      <c r="AP1178">
        <v>44</v>
      </c>
      <c r="AQ1178">
        <v>239</v>
      </c>
      <c r="AR1178">
        <v>567</v>
      </c>
      <c r="AS1178">
        <v>1743</v>
      </c>
      <c r="AT1178">
        <v>251</v>
      </c>
      <c r="AU1178">
        <v>992</v>
      </c>
      <c r="AV1178">
        <v>140</v>
      </c>
      <c r="AW1178">
        <v>182</v>
      </c>
      <c r="AX1178">
        <v>370</v>
      </c>
      <c r="AY1178">
        <v>187.6</v>
      </c>
      <c r="AZ1178">
        <v>293</v>
      </c>
    </row>
    <row r="1179" spans="1:52">
      <c r="A1179" t="str">
        <f t="shared" si="93"/>
        <v>2019</v>
      </c>
      <c r="B1179" t="str">
        <f t="shared" si="94"/>
        <v>March</v>
      </c>
      <c r="C1179" s="2">
        <v>43546</v>
      </c>
      <c r="D1179" s="1" t="str">
        <f t="shared" si="90"/>
        <v>OK</v>
      </c>
      <c r="E1179">
        <f t="shared" si="91"/>
        <v>1</v>
      </c>
      <c r="F1179">
        <f t="shared" si="92"/>
        <v>0</v>
      </c>
      <c r="G1179" s="13">
        <v>43546</v>
      </c>
      <c r="H1179">
        <v>25</v>
      </c>
      <c r="I1179">
        <v>378</v>
      </c>
      <c r="J1179">
        <v>362</v>
      </c>
      <c r="K1179">
        <v>325</v>
      </c>
      <c r="L1179">
        <v>492</v>
      </c>
      <c r="M1179">
        <v>116</v>
      </c>
      <c r="O1179">
        <v>43</v>
      </c>
      <c r="P1179">
        <v>874</v>
      </c>
      <c r="Q1179">
        <v>564</v>
      </c>
      <c r="R1179">
        <v>118</v>
      </c>
      <c r="T1179">
        <v>110</v>
      </c>
      <c r="U1179">
        <v>46</v>
      </c>
      <c r="V1179">
        <v>233</v>
      </c>
      <c r="W1179">
        <v>654</v>
      </c>
      <c r="X1179">
        <v>376</v>
      </c>
      <c r="Z1179">
        <v>508</v>
      </c>
      <c r="AA1179">
        <v>8</v>
      </c>
      <c r="AB1179">
        <v>725</v>
      </c>
      <c r="AC1179">
        <v>327</v>
      </c>
      <c r="AD1179" s="61">
        <v>35</v>
      </c>
      <c r="AE1179">
        <v>885</v>
      </c>
      <c r="AF1179">
        <v>1362</v>
      </c>
      <c r="AG1179">
        <v>751</v>
      </c>
      <c r="AH1179">
        <v>176</v>
      </c>
      <c r="AI1179">
        <v>346</v>
      </c>
      <c r="AJ1179">
        <v>64</v>
      </c>
      <c r="AK1179">
        <v>1281</v>
      </c>
      <c r="AL1179">
        <v>1702</v>
      </c>
      <c r="AM1179">
        <v>30</v>
      </c>
      <c r="AN1179">
        <v>49</v>
      </c>
      <c r="AO1179">
        <v>273</v>
      </c>
      <c r="AP1179">
        <v>43</v>
      </c>
      <c r="AQ1179">
        <v>182</v>
      </c>
      <c r="AR1179">
        <v>475</v>
      </c>
      <c r="AS1179">
        <v>1434</v>
      </c>
      <c r="AT1179">
        <v>247</v>
      </c>
      <c r="AU1179">
        <v>688</v>
      </c>
      <c r="AV1179">
        <v>135</v>
      </c>
      <c r="AW1179">
        <v>121</v>
      </c>
      <c r="AX1179">
        <v>310</v>
      </c>
      <c r="AY1179">
        <v>155.19999999999999</v>
      </c>
      <c r="AZ1179">
        <v>220</v>
      </c>
    </row>
    <row r="1180" spans="1:52">
      <c r="A1180" t="str">
        <f t="shared" si="93"/>
        <v>2019</v>
      </c>
      <c r="B1180" t="str">
        <f t="shared" si="94"/>
        <v>March</v>
      </c>
      <c r="C1180" s="2">
        <v>43547</v>
      </c>
      <c r="D1180" s="1" t="str">
        <f t="shared" si="90"/>
        <v>OK</v>
      </c>
      <c r="E1180">
        <f t="shared" si="91"/>
        <v>0</v>
      </c>
      <c r="F1180">
        <f t="shared" si="92"/>
        <v>1</v>
      </c>
      <c r="G1180" s="13">
        <v>43547</v>
      </c>
      <c r="H1180">
        <v>11</v>
      </c>
      <c r="I1180">
        <v>264</v>
      </c>
      <c r="J1180">
        <v>147</v>
      </c>
      <c r="K1180">
        <v>367</v>
      </c>
      <c r="L1180">
        <v>189</v>
      </c>
      <c r="M1180">
        <v>129</v>
      </c>
      <c r="O1180">
        <v>42</v>
      </c>
      <c r="P1180">
        <v>363</v>
      </c>
      <c r="Q1180">
        <v>297</v>
      </c>
      <c r="R1180">
        <v>48</v>
      </c>
      <c r="T1180">
        <v>97</v>
      </c>
      <c r="U1180">
        <v>56</v>
      </c>
      <c r="V1180">
        <v>81</v>
      </c>
      <c r="W1180">
        <v>380</v>
      </c>
      <c r="X1180">
        <v>423</v>
      </c>
      <c r="Z1180">
        <v>366</v>
      </c>
      <c r="AA1180">
        <v>37</v>
      </c>
      <c r="AB1180">
        <v>363</v>
      </c>
      <c r="AC1180">
        <v>642</v>
      </c>
      <c r="AD1180" s="61">
        <v>35</v>
      </c>
      <c r="AE1180">
        <v>300</v>
      </c>
      <c r="AF1180">
        <v>693</v>
      </c>
      <c r="AG1180">
        <v>664</v>
      </c>
      <c r="AH1180">
        <v>195</v>
      </c>
      <c r="AI1180">
        <v>372</v>
      </c>
      <c r="AJ1180">
        <v>57</v>
      </c>
      <c r="AK1180">
        <v>798</v>
      </c>
      <c r="AL1180">
        <v>1033</v>
      </c>
      <c r="AM1180">
        <v>14</v>
      </c>
      <c r="AN1180">
        <v>34</v>
      </c>
      <c r="AO1180">
        <v>145</v>
      </c>
      <c r="AP1180">
        <v>35</v>
      </c>
      <c r="AQ1180">
        <v>252</v>
      </c>
      <c r="AR1180">
        <v>198</v>
      </c>
      <c r="AS1180">
        <v>1236</v>
      </c>
      <c r="AT1180">
        <v>118</v>
      </c>
      <c r="AU1180">
        <v>596</v>
      </c>
      <c r="AV1180">
        <v>197</v>
      </c>
      <c r="AW1180">
        <v>279</v>
      </c>
      <c r="AX1180">
        <v>151</v>
      </c>
      <c r="AY1180">
        <v>112.2</v>
      </c>
      <c r="AZ1180">
        <v>306</v>
      </c>
    </row>
    <row r="1181" spans="1:52">
      <c r="A1181" t="str">
        <f t="shared" si="93"/>
        <v>2019</v>
      </c>
      <c r="B1181" t="str">
        <f t="shared" si="94"/>
        <v>March</v>
      </c>
      <c r="C1181" s="2">
        <v>43548</v>
      </c>
      <c r="D1181" s="1" t="str">
        <f t="shared" si="90"/>
        <v>OK</v>
      </c>
      <c r="E1181">
        <f t="shared" si="91"/>
        <v>0</v>
      </c>
      <c r="F1181">
        <f t="shared" si="92"/>
        <v>1</v>
      </c>
      <c r="G1181" s="13">
        <v>43548</v>
      </c>
      <c r="H1181">
        <v>52</v>
      </c>
      <c r="I1181">
        <v>299</v>
      </c>
      <c r="J1181">
        <v>109</v>
      </c>
      <c r="K1181">
        <v>361</v>
      </c>
      <c r="L1181">
        <v>201</v>
      </c>
      <c r="M1181">
        <v>91</v>
      </c>
      <c r="O1181">
        <v>49</v>
      </c>
      <c r="P1181">
        <v>273</v>
      </c>
      <c r="Q1181">
        <v>386</v>
      </c>
      <c r="R1181">
        <v>30</v>
      </c>
      <c r="T1181">
        <v>66</v>
      </c>
      <c r="U1181">
        <v>23</v>
      </c>
      <c r="V1181">
        <v>98</v>
      </c>
      <c r="W1181">
        <v>294</v>
      </c>
      <c r="X1181">
        <v>376</v>
      </c>
      <c r="Z1181">
        <v>352</v>
      </c>
      <c r="AA1181">
        <v>33</v>
      </c>
      <c r="AB1181">
        <v>468</v>
      </c>
      <c r="AC1181">
        <v>580</v>
      </c>
      <c r="AD1181" s="61">
        <v>35</v>
      </c>
      <c r="AE1181">
        <v>350</v>
      </c>
      <c r="AF1181">
        <v>699</v>
      </c>
      <c r="AG1181">
        <v>713</v>
      </c>
      <c r="AH1181">
        <v>141</v>
      </c>
      <c r="AI1181">
        <v>436</v>
      </c>
      <c r="AJ1181">
        <v>53</v>
      </c>
      <c r="AK1181">
        <v>919</v>
      </c>
      <c r="AL1181">
        <v>996</v>
      </c>
      <c r="AM1181">
        <v>12</v>
      </c>
      <c r="AN1181">
        <v>52</v>
      </c>
      <c r="AO1181">
        <v>156</v>
      </c>
      <c r="AP1181">
        <v>21</v>
      </c>
      <c r="AQ1181">
        <v>262</v>
      </c>
      <c r="AR1181">
        <v>199</v>
      </c>
      <c r="AS1181">
        <v>1356</v>
      </c>
      <c r="AT1181">
        <v>135</v>
      </c>
      <c r="AU1181">
        <v>737</v>
      </c>
      <c r="AV1181">
        <v>274</v>
      </c>
      <c r="AW1181">
        <v>299</v>
      </c>
      <c r="AX1181">
        <v>141</v>
      </c>
      <c r="AY1181">
        <v>116.2</v>
      </c>
      <c r="AZ1181">
        <v>285</v>
      </c>
    </row>
    <row r="1182" spans="1:52">
      <c r="A1182" t="str">
        <f t="shared" si="93"/>
        <v>2019</v>
      </c>
      <c r="B1182" t="str">
        <f t="shared" si="94"/>
        <v>March</v>
      </c>
      <c r="C1182" s="2">
        <v>43549</v>
      </c>
      <c r="D1182" s="1" t="str">
        <f t="shared" si="90"/>
        <v>OK</v>
      </c>
      <c r="E1182">
        <f t="shared" si="91"/>
        <v>1</v>
      </c>
      <c r="F1182">
        <f t="shared" si="92"/>
        <v>0</v>
      </c>
      <c r="G1182" s="13">
        <v>43549</v>
      </c>
      <c r="H1182">
        <v>22</v>
      </c>
      <c r="I1182">
        <v>526</v>
      </c>
      <c r="J1182">
        <v>404</v>
      </c>
      <c r="K1182">
        <v>352</v>
      </c>
      <c r="L1182">
        <v>559</v>
      </c>
      <c r="M1182">
        <v>134</v>
      </c>
      <c r="O1182">
        <v>32</v>
      </c>
      <c r="P1182">
        <v>918</v>
      </c>
      <c r="Q1182">
        <v>706</v>
      </c>
      <c r="R1182">
        <v>136</v>
      </c>
      <c r="T1182">
        <v>108</v>
      </c>
      <c r="U1182">
        <v>12</v>
      </c>
      <c r="V1182">
        <v>262</v>
      </c>
      <c r="W1182">
        <v>712</v>
      </c>
      <c r="X1182">
        <v>362</v>
      </c>
      <c r="Z1182">
        <v>465</v>
      </c>
      <c r="AA1182">
        <v>9</v>
      </c>
      <c r="AB1182">
        <v>987</v>
      </c>
      <c r="AC1182">
        <v>351</v>
      </c>
      <c r="AD1182" s="61">
        <v>35</v>
      </c>
      <c r="AE1182">
        <v>1135</v>
      </c>
      <c r="AF1182">
        <v>1683</v>
      </c>
      <c r="AG1182">
        <v>991</v>
      </c>
      <c r="AH1182">
        <v>143</v>
      </c>
      <c r="AI1182">
        <v>322</v>
      </c>
      <c r="AJ1182">
        <v>85</v>
      </c>
      <c r="AK1182">
        <v>1477</v>
      </c>
      <c r="AL1182">
        <v>1575</v>
      </c>
      <c r="AM1182">
        <v>14</v>
      </c>
      <c r="AN1182">
        <v>49</v>
      </c>
      <c r="AO1182">
        <v>321</v>
      </c>
      <c r="AP1182">
        <v>45</v>
      </c>
      <c r="AQ1182">
        <v>230</v>
      </c>
      <c r="AR1182">
        <v>555</v>
      </c>
      <c r="AS1182">
        <v>1540</v>
      </c>
      <c r="AT1182">
        <v>288</v>
      </c>
      <c r="AU1182">
        <v>828</v>
      </c>
      <c r="AV1182">
        <v>198</v>
      </c>
      <c r="AW1182">
        <v>136</v>
      </c>
      <c r="AX1182">
        <v>376</v>
      </c>
      <c r="AY1182">
        <v>171.4</v>
      </c>
      <c r="AZ1182">
        <v>279</v>
      </c>
    </row>
    <row r="1183" spans="1:52">
      <c r="A1183" t="str">
        <f t="shared" si="93"/>
        <v>2019</v>
      </c>
      <c r="B1183" t="str">
        <f t="shared" si="94"/>
        <v>March</v>
      </c>
      <c r="C1183" s="2">
        <v>43550</v>
      </c>
      <c r="D1183" s="1" t="str">
        <f t="shared" si="90"/>
        <v>OK</v>
      </c>
      <c r="E1183">
        <f t="shared" si="91"/>
        <v>1</v>
      </c>
      <c r="F1183">
        <f t="shared" si="92"/>
        <v>0</v>
      </c>
      <c r="G1183" s="13">
        <v>43550</v>
      </c>
      <c r="H1183">
        <v>1</v>
      </c>
      <c r="I1183">
        <v>570</v>
      </c>
      <c r="J1183">
        <v>463</v>
      </c>
      <c r="K1183">
        <v>374</v>
      </c>
      <c r="L1183">
        <v>587</v>
      </c>
      <c r="M1183">
        <v>173</v>
      </c>
      <c r="O1183">
        <v>45</v>
      </c>
      <c r="P1183">
        <v>998</v>
      </c>
      <c r="Q1183">
        <v>733</v>
      </c>
      <c r="R1183">
        <v>117</v>
      </c>
      <c r="T1183">
        <v>121</v>
      </c>
      <c r="U1183">
        <v>47</v>
      </c>
      <c r="V1183">
        <v>290</v>
      </c>
      <c r="W1183">
        <v>798</v>
      </c>
      <c r="X1183">
        <v>437</v>
      </c>
      <c r="Z1183">
        <v>550</v>
      </c>
      <c r="AA1183">
        <v>18</v>
      </c>
      <c r="AB1183">
        <v>1007</v>
      </c>
      <c r="AC1183">
        <v>401</v>
      </c>
      <c r="AD1183" s="61">
        <v>35</v>
      </c>
      <c r="AE1183">
        <v>1206</v>
      </c>
      <c r="AF1183">
        <v>1702</v>
      </c>
      <c r="AG1183">
        <v>1018</v>
      </c>
      <c r="AH1183">
        <v>169</v>
      </c>
      <c r="AI1183">
        <v>311</v>
      </c>
      <c r="AJ1183">
        <v>71</v>
      </c>
      <c r="AK1183">
        <v>1530</v>
      </c>
      <c r="AL1183">
        <v>1834</v>
      </c>
      <c r="AM1183">
        <v>11</v>
      </c>
      <c r="AN1183">
        <v>52</v>
      </c>
      <c r="AO1183">
        <v>350</v>
      </c>
      <c r="AP1183">
        <v>42</v>
      </c>
      <c r="AQ1183">
        <v>254</v>
      </c>
      <c r="AR1183">
        <v>625</v>
      </c>
      <c r="AS1183">
        <v>1924</v>
      </c>
      <c r="AT1183">
        <v>273</v>
      </c>
      <c r="AU1183">
        <v>856</v>
      </c>
      <c r="AV1183">
        <v>123</v>
      </c>
      <c r="AW1183">
        <v>199</v>
      </c>
      <c r="AX1183">
        <v>355</v>
      </c>
      <c r="AY1183">
        <v>164.6</v>
      </c>
      <c r="AZ1183">
        <v>305</v>
      </c>
    </row>
    <row r="1184" spans="1:52">
      <c r="A1184" t="str">
        <f t="shared" si="93"/>
        <v>2019</v>
      </c>
      <c r="B1184" t="str">
        <f t="shared" si="94"/>
        <v>March</v>
      </c>
      <c r="C1184" s="2">
        <v>43551</v>
      </c>
      <c r="D1184" s="1" t="str">
        <f t="shared" si="90"/>
        <v>OK</v>
      </c>
      <c r="E1184">
        <f t="shared" si="91"/>
        <v>1</v>
      </c>
      <c r="F1184">
        <f t="shared" si="92"/>
        <v>0</v>
      </c>
      <c r="G1184" s="13">
        <v>43551</v>
      </c>
      <c r="H1184">
        <v>13</v>
      </c>
      <c r="I1184">
        <v>488</v>
      </c>
      <c r="J1184">
        <v>417</v>
      </c>
      <c r="K1184">
        <v>353</v>
      </c>
      <c r="L1184">
        <v>530</v>
      </c>
      <c r="M1184">
        <v>142</v>
      </c>
      <c r="O1184">
        <v>44</v>
      </c>
      <c r="P1184">
        <v>934</v>
      </c>
      <c r="Q1184">
        <v>629</v>
      </c>
      <c r="R1184">
        <v>128</v>
      </c>
      <c r="T1184">
        <v>96</v>
      </c>
      <c r="U1184">
        <v>38</v>
      </c>
      <c r="V1184">
        <v>299</v>
      </c>
      <c r="W1184">
        <v>706</v>
      </c>
      <c r="X1184">
        <v>493</v>
      </c>
      <c r="Z1184">
        <v>529</v>
      </c>
      <c r="AA1184">
        <v>23</v>
      </c>
      <c r="AB1184">
        <v>965</v>
      </c>
      <c r="AC1184">
        <v>395</v>
      </c>
      <c r="AD1184" s="61">
        <v>35</v>
      </c>
      <c r="AE1184">
        <v>1129</v>
      </c>
      <c r="AF1184">
        <v>1690</v>
      </c>
      <c r="AG1184">
        <v>943</v>
      </c>
      <c r="AH1184">
        <v>97</v>
      </c>
      <c r="AI1184">
        <v>322</v>
      </c>
      <c r="AJ1184">
        <v>79</v>
      </c>
      <c r="AK1184">
        <v>1531</v>
      </c>
      <c r="AL1184">
        <v>1755</v>
      </c>
      <c r="AM1184">
        <v>14</v>
      </c>
      <c r="AN1184">
        <v>56</v>
      </c>
      <c r="AO1184">
        <v>322</v>
      </c>
      <c r="AP1184">
        <v>48</v>
      </c>
      <c r="AQ1184">
        <v>266</v>
      </c>
      <c r="AR1184">
        <v>584</v>
      </c>
      <c r="AS1184">
        <v>1554</v>
      </c>
      <c r="AT1184">
        <v>277</v>
      </c>
      <c r="AU1184">
        <v>913</v>
      </c>
      <c r="AV1184">
        <v>179</v>
      </c>
      <c r="AW1184">
        <v>124</v>
      </c>
      <c r="AX1184">
        <v>378</v>
      </c>
      <c r="AY1184">
        <v>174.6</v>
      </c>
      <c r="AZ1184">
        <v>279</v>
      </c>
    </row>
    <row r="1185" spans="1:52">
      <c r="A1185" t="str">
        <f t="shared" si="93"/>
        <v>2019</v>
      </c>
      <c r="B1185" t="str">
        <f t="shared" si="94"/>
        <v>March</v>
      </c>
      <c r="C1185" s="2">
        <v>43552</v>
      </c>
      <c r="D1185" s="1" t="str">
        <f t="shared" si="90"/>
        <v>OK</v>
      </c>
      <c r="E1185">
        <f t="shared" si="91"/>
        <v>1</v>
      </c>
      <c r="F1185">
        <f t="shared" si="92"/>
        <v>0</v>
      </c>
      <c r="G1185" s="13">
        <v>43552</v>
      </c>
      <c r="H1185">
        <v>8</v>
      </c>
      <c r="I1185">
        <v>387</v>
      </c>
      <c r="J1185">
        <v>298</v>
      </c>
      <c r="K1185">
        <v>233</v>
      </c>
      <c r="L1185">
        <v>428</v>
      </c>
      <c r="M1185">
        <v>94</v>
      </c>
      <c r="O1185">
        <v>22</v>
      </c>
      <c r="P1185">
        <v>732</v>
      </c>
      <c r="Q1185">
        <v>534</v>
      </c>
      <c r="R1185">
        <v>110</v>
      </c>
      <c r="T1185">
        <v>127</v>
      </c>
      <c r="U1185">
        <v>54</v>
      </c>
      <c r="V1185">
        <v>215</v>
      </c>
      <c r="W1185">
        <v>551</v>
      </c>
      <c r="X1185">
        <v>256</v>
      </c>
      <c r="Z1185">
        <v>366</v>
      </c>
      <c r="AA1185">
        <v>2</v>
      </c>
      <c r="AB1185">
        <v>664</v>
      </c>
      <c r="AC1185">
        <v>261</v>
      </c>
      <c r="AD1185" s="61">
        <v>35</v>
      </c>
      <c r="AE1185">
        <v>781</v>
      </c>
      <c r="AF1185">
        <v>1259</v>
      </c>
      <c r="AG1185">
        <v>668</v>
      </c>
      <c r="AH1185">
        <v>121</v>
      </c>
      <c r="AI1185">
        <v>164</v>
      </c>
      <c r="AJ1185">
        <v>49</v>
      </c>
      <c r="AK1185">
        <v>1049</v>
      </c>
      <c r="AL1185">
        <v>1428</v>
      </c>
      <c r="AM1185">
        <v>12</v>
      </c>
      <c r="AN1185">
        <v>55</v>
      </c>
      <c r="AO1185">
        <v>225</v>
      </c>
      <c r="AP1185">
        <v>27</v>
      </c>
      <c r="AQ1185">
        <v>173</v>
      </c>
      <c r="AR1185">
        <v>466</v>
      </c>
      <c r="AS1185">
        <v>1157</v>
      </c>
      <c r="AT1185">
        <v>206</v>
      </c>
      <c r="AU1185">
        <v>907</v>
      </c>
      <c r="AV1185">
        <v>76</v>
      </c>
      <c r="AW1185">
        <v>86</v>
      </c>
      <c r="AX1185">
        <v>282</v>
      </c>
      <c r="AY1185">
        <v>141.19999999999999</v>
      </c>
      <c r="AZ1185">
        <v>199</v>
      </c>
    </row>
    <row r="1186" spans="1:52">
      <c r="A1186" t="str">
        <f t="shared" si="93"/>
        <v>2019</v>
      </c>
      <c r="B1186" t="str">
        <f t="shared" si="94"/>
        <v>March</v>
      </c>
      <c r="C1186" s="2">
        <v>43553</v>
      </c>
      <c r="D1186" s="1" t="str">
        <f t="shared" si="90"/>
        <v>OK</v>
      </c>
      <c r="E1186">
        <f t="shared" si="91"/>
        <v>1</v>
      </c>
      <c r="F1186">
        <f t="shared" si="92"/>
        <v>0</v>
      </c>
      <c r="G1186" s="13">
        <v>43553</v>
      </c>
      <c r="H1186">
        <v>16</v>
      </c>
      <c r="I1186">
        <v>352</v>
      </c>
      <c r="J1186">
        <v>303</v>
      </c>
      <c r="K1186">
        <v>296</v>
      </c>
      <c r="L1186">
        <v>456</v>
      </c>
      <c r="M1186">
        <v>110</v>
      </c>
      <c r="O1186">
        <v>32</v>
      </c>
      <c r="P1186">
        <v>741</v>
      </c>
      <c r="Q1186">
        <v>512</v>
      </c>
      <c r="R1186">
        <v>125</v>
      </c>
      <c r="T1186">
        <v>102</v>
      </c>
      <c r="U1186">
        <v>49</v>
      </c>
      <c r="V1186">
        <v>220</v>
      </c>
      <c r="W1186">
        <v>612</v>
      </c>
      <c r="X1186">
        <v>314</v>
      </c>
      <c r="Z1186">
        <v>423</v>
      </c>
      <c r="AA1186">
        <v>37</v>
      </c>
      <c r="AB1186">
        <v>750</v>
      </c>
      <c r="AC1186">
        <v>288</v>
      </c>
      <c r="AD1186" s="61">
        <v>35</v>
      </c>
      <c r="AE1186">
        <v>915</v>
      </c>
      <c r="AF1186">
        <v>1280</v>
      </c>
      <c r="AG1186">
        <v>690</v>
      </c>
      <c r="AH1186">
        <v>111</v>
      </c>
      <c r="AI1186">
        <v>187</v>
      </c>
      <c r="AJ1186">
        <v>76</v>
      </c>
      <c r="AK1186">
        <v>1124</v>
      </c>
      <c r="AL1186">
        <v>1714</v>
      </c>
      <c r="AM1186">
        <v>15</v>
      </c>
      <c r="AN1186">
        <v>48</v>
      </c>
      <c r="AO1186">
        <v>273</v>
      </c>
      <c r="AP1186">
        <v>34</v>
      </c>
      <c r="AQ1186">
        <v>191</v>
      </c>
      <c r="AR1186">
        <v>444</v>
      </c>
      <c r="AS1186">
        <v>1345</v>
      </c>
      <c r="AT1186">
        <v>226</v>
      </c>
      <c r="AU1186">
        <v>731</v>
      </c>
      <c r="AV1186">
        <v>190</v>
      </c>
      <c r="AW1186">
        <v>98</v>
      </c>
      <c r="AX1186">
        <v>295</v>
      </c>
      <c r="AY1186">
        <v>192</v>
      </c>
      <c r="AZ1186">
        <v>217</v>
      </c>
    </row>
    <row r="1187" spans="1:52">
      <c r="A1187" t="str">
        <f t="shared" si="93"/>
        <v>2019</v>
      </c>
      <c r="B1187" t="str">
        <f t="shared" si="94"/>
        <v>March</v>
      </c>
      <c r="C1187" s="2">
        <v>43554</v>
      </c>
      <c r="D1187" s="1" t="str">
        <f t="shared" si="90"/>
        <v>OK</v>
      </c>
      <c r="E1187">
        <f t="shared" si="91"/>
        <v>0</v>
      </c>
      <c r="F1187">
        <f t="shared" si="92"/>
        <v>1</v>
      </c>
      <c r="G1187" s="13">
        <v>43554</v>
      </c>
      <c r="H1187">
        <v>16</v>
      </c>
      <c r="I1187">
        <v>179</v>
      </c>
      <c r="J1187">
        <v>131</v>
      </c>
      <c r="K1187">
        <v>344</v>
      </c>
      <c r="L1187">
        <v>146</v>
      </c>
      <c r="M1187">
        <v>163</v>
      </c>
      <c r="O1187">
        <v>55</v>
      </c>
      <c r="P1187">
        <v>320</v>
      </c>
      <c r="Q1187">
        <v>277</v>
      </c>
      <c r="R1187">
        <v>48</v>
      </c>
      <c r="T1187">
        <v>105</v>
      </c>
      <c r="U1187">
        <v>48</v>
      </c>
      <c r="V1187">
        <v>86</v>
      </c>
      <c r="W1187">
        <v>318</v>
      </c>
      <c r="X1187">
        <v>306</v>
      </c>
      <c r="Z1187">
        <v>368</v>
      </c>
      <c r="AA1187">
        <v>21</v>
      </c>
      <c r="AB1187">
        <v>386</v>
      </c>
      <c r="AC1187">
        <v>531</v>
      </c>
      <c r="AD1187" s="61">
        <v>35</v>
      </c>
      <c r="AE1187">
        <v>276</v>
      </c>
      <c r="AF1187">
        <v>564</v>
      </c>
      <c r="AG1187">
        <v>668</v>
      </c>
      <c r="AH1187">
        <v>181</v>
      </c>
      <c r="AI1187">
        <v>308</v>
      </c>
      <c r="AJ1187">
        <v>74</v>
      </c>
      <c r="AK1187">
        <v>769</v>
      </c>
      <c r="AL1187">
        <v>846</v>
      </c>
      <c r="AM1187">
        <v>9</v>
      </c>
      <c r="AN1187">
        <v>32</v>
      </c>
      <c r="AO1187">
        <v>132</v>
      </c>
      <c r="AP1187">
        <v>18</v>
      </c>
      <c r="AQ1187">
        <v>226</v>
      </c>
      <c r="AR1187">
        <v>169</v>
      </c>
      <c r="AS1187">
        <v>1122</v>
      </c>
      <c r="AT1187">
        <v>136</v>
      </c>
      <c r="AU1187">
        <v>613</v>
      </c>
      <c r="AV1187">
        <v>186</v>
      </c>
      <c r="AW1187">
        <v>339</v>
      </c>
      <c r="AX1187">
        <v>141</v>
      </c>
      <c r="AY1187">
        <v>84.2</v>
      </c>
      <c r="AZ1187">
        <v>269</v>
      </c>
    </row>
    <row r="1188" spans="1:52">
      <c r="A1188" t="str">
        <f t="shared" si="93"/>
        <v>2019</v>
      </c>
      <c r="B1188" t="str">
        <f t="shared" si="94"/>
        <v>March</v>
      </c>
      <c r="C1188" s="2">
        <v>43555</v>
      </c>
      <c r="D1188" s="1" t="str">
        <f t="shared" si="90"/>
        <v>OK</v>
      </c>
      <c r="E1188">
        <f t="shared" si="91"/>
        <v>0</v>
      </c>
      <c r="F1188">
        <f t="shared" si="92"/>
        <v>1</v>
      </c>
      <c r="G1188" s="13">
        <v>43555</v>
      </c>
      <c r="H1188">
        <v>15</v>
      </c>
      <c r="I1188">
        <v>237</v>
      </c>
      <c r="J1188">
        <v>119</v>
      </c>
      <c r="K1188">
        <v>341</v>
      </c>
      <c r="L1188">
        <v>182</v>
      </c>
      <c r="M1188">
        <v>111</v>
      </c>
      <c r="O1188">
        <v>65</v>
      </c>
      <c r="P1188">
        <v>300</v>
      </c>
      <c r="Q1188">
        <v>291</v>
      </c>
      <c r="R1188">
        <v>47</v>
      </c>
      <c r="T1188">
        <v>87</v>
      </c>
      <c r="U1188">
        <v>70</v>
      </c>
      <c r="V1188">
        <v>95</v>
      </c>
      <c r="W1188">
        <v>306</v>
      </c>
      <c r="X1188">
        <v>427</v>
      </c>
      <c r="Z1188">
        <v>380</v>
      </c>
      <c r="AA1188">
        <v>29</v>
      </c>
      <c r="AB1188">
        <v>394</v>
      </c>
      <c r="AC1188">
        <v>564</v>
      </c>
      <c r="AD1188" s="61">
        <v>35</v>
      </c>
      <c r="AE1188">
        <v>352</v>
      </c>
      <c r="AF1188">
        <v>652</v>
      </c>
      <c r="AG1188">
        <v>714</v>
      </c>
      <c r="AH1188">
        <v>154</v>
      </c>
      <c r="AI1188">
        <v>319</v>
      </c>
      <c r="AJ1188">
        <v>85</v>
      </c>
      <c r="AK1188">
        <v>815</v>
      </c>
      <c r="AL1188">
        <v>930</v>
      </c>
      <c r="AM1188">
        <v>18</v>
      </c>
      <c r="AN1188">
        <v>40</v>
      </c>
      <c r="AO1188">
        <v>176</v>
      </c>
      <c r="AP1188">
        <v>46</v>
      </c>
      <c r="AQ1188">
        <v>247</v>
      </c>
      <c r="AR1188">
        <v>157</v>
      </c>
      <c r="AS1188">
        <v>1109</v>
      </c>
      <c r="AT1188">
        <v>151</v>
      </c>
      <c r="AU1188">
        <v>752</v>
      </c>
      <c r="AV1188">
        <v>157</v>
      </c>
      <c r="AW1188">
        <v>301</v>
      </c>
      <c r="AX1188">
        <v>105</v>
      </c>
      <c r="AY1188">
        <v>51</v>
      </c>
      <c r="AZ1188">
        <v>275</v>
      </c>
    </row>
    <row r="1189" spans="1:52">
      <c r="A1189" t="str">
        <f t="shared" si="93"/>
        <v>2019</v>
      </c>
      <c r="B1189" t="str">
        <f t="shared" si="94"/>
        <v>April</v>
      </c>
      <c r="C1189" s="2">
        <v>43556</v>
      </c>
      <c r="D1189" s="1" t="str">
        <f t="shared" si="90"/>
        <v>OK</v>
      </c>
      <c r="E1189">
        <f t="shared" si="91"/>
        <v>1</v>
      </c>
      <c r="F1189">
        <f t="shared" si="92"/>
        <v>0</v>
      </c>
      <c r="G1189" s="13">
        <v>43556</v>
      </c>
      <c r="H1189">
        <v>2</v>
      </c>
      <c r="I1189">
        <v>237</v>
      </c>
      <c r="J1189">
        <v>174</v>
      </c>
      <c r="K1189">
        <v>112</v>
      </c>
      <c r="L1189">
        <v>195</v>
      </c>
      <c r="M1189">
        <v>54</v>
      </c>
      <c r="O1189">
        <v>14</v>
      </c>
      <c r="P1189">
        <v>361</v>
      </c>
      <c r="Q1189">
        <v>298</v>
      </c>
      <c r="R1189">
        <v>76</v>
      </c>
      <c r="T1189">
        <v>89</v>
      </c>
      <c r="U1189">
        <v>51</v>
      </c>
      <c r="V1189">
        <v>126</v>
      </c>
      <c r="W1189">
        <v>254</v>
      </c>
      <c r="X1189">
        <v>149</v>
      </c>
      <c r="Z1189">
        <v>151</v>
      </c>
      <c r="AA1189">
        <v>2</v>
      </c>
      <c r="AB1189">
        <v>433</v>
      </c>
      <c r="AC1189">
        <v>97</v>
      </c>
      <c r="AD1189" s="61">
        <v>35</v>
      </c>
      <c r="AE1189">
        <v>475</v>
      </c>
      <c r="AF1189">
        <v>735</v>
      </c>
      <c r="AG1189">
        <v>437</v>
      </c>
      <c r="AH1189">
        <v>73</v>
      </c>
      <c r="AI1189">
        <v>98</v>
      </c>
      <c r="AJ1189">
        <v>75</v>
      </c>
      <c r="AK1189">
        <v>611</v>
      </c>
      <c r="AL1189">
        <v>588</v>
      </c>
      <c r="AM1189">
        <v>7</v>
      </c>
      <c r="AN1189">
        <v>25</v>
      </c>
      <c r="AO1189">
        <v>125</v>
      </c>
      <c r="AP1189">
        <v>5</v>
      </c>
      <c r="AQ1189">
        <v>90</v>
      </c>
      <c r="AR1189">
        <v>223</v>
      </c>
      <c r="AS1189">
        <v>655</v>
      </c>
      <c r="AT1189">
        <v>136</v>
      </c>
      <c r="AU1189">
        <v>837</v>
      </c>
      <c r="AV1189">
        <v>62</v>
      </c>
      <c r="AW1189">
        <v>30</v>
      </c>
      <c r="AX1189">
        <v>168</v>
      </c>
      <c r="AY1189">
        <v>72.400000000000006</v>
      </c>
      <c r="AZ1189">
        <v>102</v>
      </c>
    </row>
    <row r="1190" spans="1:52">
      <c r="A1190" t="str">
        <f t="shared" si="93"/>
        <v>2019</v>
      </c>
      <c r="B1190" t="str">
        <f t="shared" si="94"/>
        <v>April</v>
      </c>
      <c r="C1190" s="2">
        <v>43557</v>
      </c>
      <c r="D1190" s="1" t="str">
        <f t="shared" si="90"/>
        <v>OK</v>
      </c>
      <c r="E1190">
        <f t="shared" si="91"/>
        <v>1</v>
      </c>
      <c r="F1190">
        <f t="shared" si="92"/>
        <v>0</v>
      </c>
      <c r="G1190" s="13">
        <v>43557</v>
      </c>
      <c r="H1190">
        <v>6</v>
      </c>
      <c r="I1190">
        <v>459</v>
      </c>
      <c r="J1190">
        <v>401</v>
      </c>
      <c r="K1190">
        <v>356</v>
      </c>
      <c r="L1190">
        <v>555</v>
      </c>
      <c r="M1190">
        <v>174</v>
      </c>
      <c r="O1190">
        <v>44</v>
      </c>
      <c r="P1190">
        <v>888</v>
      </c>
      <c r="Q1190">
        <v>648</v>
      </c>
      <c r="R1190">
        <v>129</v>
      </c>
      <c r="T1190">
        <v>109</v>
      </c>
      <c r="U1190">
        <v>37</v>
      </c>
      <c r="V1190">
        <v>259</v>
      </c>
      <c r="W1190">
        <v>665</v>
      </c>
      <c r="X1190">
        <v>359</v>
      </c>
      <c r="Z1190">
        <v>524</v>
      </c>
      <c r="AA1190">
        <v>13</v>
      </c>
      <c r="AB1190">
        <v>939</v>
      </c>
      <c r="AC1190">
        <v>363</v>
      </c>
      <c r="AD1190" s="61">
        <v>35</v>
      </c>
      <c r="AE1190">
        <v>1129</v>
      </c>
      <c r="AF1190">
        <v>1571</v>
      </c>
      <c r="AG1190">
        <v>900</v>
      </c>
      <c r="AH1190">
        <v>157</v>
      </c>
      <c r="AI1190">
        <v>290</v>
      </c>
      <c r="AJ1190">
        <v>60</v>
      </c>
      <c r="AK1190">
        <v>1437</v>
      </c>
      <c r="AL1190">
        <v>1386</v>
      </c>
      <c r="AM1190">
        <v>14</v>
      </c>
      <c r="AN1190">
        <v>61</v>
      </c>
      <c r="AO1190">
        <v>301</v>
      </c>
      <c r="AP1190">
        <v>45</v>
      </c>
      <c r="AQ1190">
        <v>236</v>
      </c>
      <c r="AR1190">
        <v>513</v>
      </c>
      <c r="AS1190">
        <v>1589</v>
      </c>
      <c r="AT1190">
        <v>265</v>
      </c>
      <c r="AU1190">
        <v>840</v>
      </c>
      <c r="AV1190">
        <v>90</v>
      </c>
      <c r="AW1190">
        <v>152</v>
      </c>
      <c r="AX1190">
        <v>350</v>
      </c>
      <c r="AY1190">
        <v>168</v>
      </c>
      <c r="AZ1190">
        <v>242</v>
      </c>
    </row>
    <row r="1191" spans="1:52">
      <c r="A1191" t="str">
        <f t="shared" si="93"/>
        <v>2019</v>
      </c>
      <c r="B1191" t="str">
        <f t="shared" si="94"/>
        <v>April</v>
      </c>
      <c r="C1191" s="2">
        <v>43558</v>
      </c>
      <c r="D1191" s="1" t="str">
        <f t="shared" si="90"/>
        <v>OK</v>
      </c>
      <c r="E1191">
        <f t="shared" si="91"/>
        <v>1</v>
      </c>
      <c r="F1191">
        <f t="shared" si="92"/>
        <v>0</v>
      </c>
      <c r="G1191" s="13">
        <v>43558</v>
      </c>
      <c r="H1191">
        <v>4</v>
      </c>
      <c r="I1191">
        <v>396</v>
      </c>
      <c r="J1191">
        <v>386</v>
      </c>
      <c r="K1191">
        <v>331</v>
      </c>
      <c r="L1191">
        <v>510</v>
      </c>
      <c r="M1191">
        <v>145</v>
      </c>
      <c r="O1191">
        <v>44</v>
      </c>
      <c r="P1191">
        <v>865</v>
      </c>
      <c r="Q1191">
        <v>593</v>
      </c>
      <c r="R1191">
        <v>100</v>
      </c>
      <c r="T1191">
        <v>63</v>
      </c>
      <c r="U1191">
        <v>28</v>
      </c>
      <c r="V1191">
        <v>236</v>
      </c>
      <c r="W1191">
        <v>685</v>
      </c>
      <c r="X1191">
        <v>415</v>
      </c>
      <c r="Z1191">
        <v>503</v>
      </c>
      <c r="AA1191">
        <v>19</v>
      </c>
      <c r="AB1191">
        <v>851</v>
      </c>
      <c r="AC1191">
        <v>331</v>
      </c>
      <c r="AD1191">
        <v>54</v>
      </c>
      <c r="AE1191">
        <v>1067</v>
      </c>
      <c r="AF1191">
        <v>1529</v>
      </c>
      <c r="AG1191">
        <v>817</v>
      </c>
      <c r="AH1191">
        <v>134</v>
      </c>
      <c r="AI1191">
        <v>218</v>
      </c>
      <c r="AJ1191">
        <v>50</v>
      </c>
      <c r="AK1191">
        <v>1365</v>
      </c>
      <c r="AL1191">
        <v>1297</v>
      </c>
      <c r="AM1191">
        <v>15</v>
      </c>
      <c r="AN1191">
        <v>52</v>
      </c>
      <c r="AO1191">
        <v>284</v>
      </c>
      <c r="AP1191">
        <v>43</v>
      </c>
      <c r="AQ1191">
        <v>255</v>
      </c>
      <c r="AR1191">
        <v>521</v>
      </c>
      <c r="AS1191">
        <v>1535</v>
      </c>
      <c r="AT1191">
        <v>266</v>
      </c>
      <c r="AU1191">
        <v>903</v>
      </c>
      <c r="AV1191">
        <v>85</v>
      </c>
      <c r="AW1191">
        <v>110</v>
      </c>
      <c r="AX1191">
        <v>308</v>
      </c>
      <c r="AY1191">
        <v>178.8</v>
      </c>
      <c r="AZ1191">
        <v>253</v>
      </c>
    </row>
    <row r="1192" spans="1:52">
      <c r="A1192" t="str">
        <f t="shared" si="93"/>
        <v>2019</v>
      </c>
      <c r="B1192" t="str">
        <f t="shared" si="94"/>
        <v>April</v>
      </c>
      <c r="C1192" s="2">
        <v>43559</v>
      </c>
      <c r="D1192" s="1" t="str">
        <f t="shared" si="90"/>
        <v>OK</v>
      </c>
      <c r="E1192">
        <f t="shared" si="91"/>
        <v>1</v>
      </c>
      <c r="F1192">
        <f t="shared" si="92"/>
        <v>0</v>
      </c>
      <c r="G1192" s="13">
        <v>43559</v>
      </c>
      <c r="H1192">
        <v>7</v>
      </c>
      <c r="I1192">
        <v>394</v>
      </c>
      <c r="J1192">
        <v>455</v>
      </c>
      <c r="K1192">
        <v>338</v>
      </c>
      <c r="L1192">
        <v>525</v>
      </c>
      <c r="M1192">
        <v>169</v>
      </c>
      <c r="O1192">
        <v>59</v>
      </c>
      <c r="P1192">
        <v>896</v>
      </c>
      <c r="Q1192">
        <v>696</v>
      </c>
      <c r="R1192">
        <v>115</v>
      </c>
      <c r="T1192">
        <v>113</v>
      </c>
      <c r="U1192">
        <v>62</v>
      </c>
      <c r="V1192">
        <v>246</v>
      </c>
      <c r="W1192">
        <v>698</v>
      </c>
      <c r="X1192">
        <v>377</v>
      </c>
      <c r="Z1192">
        <v>482</v>
      </c>
      <c r="AA1192">
        <v>6</v>
      </c>
      <c r="AB1192">
        <v>859</v>
      </c>
      <c r="AC1192">
        <v>392</v>
      </c>
      <c r="AD1192">
        <v>61</v>
      </c>
      <c r="AE1192">
        <v>1068</v>
      </c>
      <c r="AF1192">
        <v>1547</v>
      </c>
      <c r="AG1192">
        <v>902</v>
      </c>
      <c r="AH1192">
        <v>181</v>
      </c>
      <c r="AI1192">
        <v>290</v>
      </c>
      <c r="AJ1192">
        <v>78</v>
      </c>
      <c r="AK1192">
        <v>1425</v>
      </c>
      <c r="AL1192">
        <v>1328</v>
      </c>
      <c r="AM1192">
        <v>21</v>
      </c>
      <c r="AN1192">
        <v>51</v>
      </c>
      <c r="AO1192">
        <v>312</v>
      </c>
      <c r="AP1192">
        <v>31</v>
      </c>
      <c r="AQ1192">
        <v>249</v>
      </c>
      <c r="AR1192">
        <v>493</v>
      </c>
      <c r="AS1192">
        <v>1586</v>
      </c>
      <c r="AT1192">
        <v>270</v>
      </c>
      <c r="AU1192">
        <v>760</v>
      </c>
      <c r="AV1192">
        <v>86</v>
      </c>
      <c r="AW1192">
        <v>149</v>
      </c>
      <c r="AX1192">
        <v>313</v>
      </c>
      <c r="AY1192">
        <v>177.6</v>
      </c>
      <c r="AZ1192">
        <v>237</v>
      </c>
    </row>
    <row r="1193" spans="1:52">
      <c r="A1193" t="str">
        <f t="shared" si="93"/>
        <v>2019</v>
      </c>
      <c r="B1193" t="str">
        <f t="shared" si="94"/>
        <v>April</v>
      </c>
      <c r="C1193" s="2">
        <v>43560</v>
      </c>
      <c r="D1193" s="1" t="str">
        <f t="shared" si="90"/>
        <v>OK</v>
      </c>
      <c r="E1193">
        <f t="shared" si="91"/>
        <v>1</v>
      </c>
      <c r="F1193">
        <f t="shared" si="92"/>
        <v>0</v>
      </c>
      <c r="G1193" s="13">
        <v>43560</v>
      </c>
      <c r="H1193">
        <v>20</v>
      </c>
      <c r="I1193">
        <v>359</v>
      </c>
      <c r="J1193">
        <v>331</v>
      </c>
      <c r="K1193">
        <v>330</v>
      </c>
      <c r="L1193">
        <v>463</v>
      </c>
      <c r="M1193">
        <v>148</v>
      </c>
      <c r="O1193">
        <v>41</v>
      </c>
      <c r="P1193">
        <v>746</v>
      </c>
      <c r="Q1193">
        <v>598</v>
      </c>
      <c r="R1193">
        <v>119</v>
      </c>
      <c r="T1193">
        <v>113</v>
      </c>
      <c r="U1193">
        <v>55</v>
      </c>
      <c r="V1193">
        <v>226</v>
      </c>
      <c r="W1193">
        <v>611</v>
      </c>
      <c r="X1193">
        <v>375</v>
      </c>
      <c r="Z1193">
        <v>507</v>
      </c>
      <c r="AA1193">
        <v>27</v>
      </c>
      <c r="AB1193">
        <v>837</v>
      </c>
      <c r="AC1193">
        <v>314</v>
      </c>
      <c r="AD1193">
        <v>44</v>
      </c>
      <c r="AE1193">
        <v>1043</v>
      </c>
      <c r="AF1193">
        <v>1421</v>
      </c>
      <c r="AG1193">
        <v>845</v>
      </c>
      <c r="AH1193">
        <v>200</v>
      </c>
      <c r="AI1193">
        <v>229</v>
      </c>
      <c r="AJ1193">
        <v>43</v>
      </c>
      <c r="AK1193">
        <v>1268</v>
      </c>
      <c r="AL1193">
        <v>1197</v>
      </c>
      <c r="AM1193">
        <v>19</v>
      </c>
      <c r="AN1193">
        <v>48</v>
      </c>
      <c r="AO1193">
        <v>283</v>
      </c>
      <c r="AP1193">
        <v>37</v>
      </c>
      <c r="AQ1193">
        <v>222</v>
      </c>
      <c r="AR1193">
        <v>473</v>
      </c>
      <c r="AS1193">
        <v>1426</v>
      </c>
      <c r="AT1193">
        <v>244</v>
      </c>
      <c r="AU1193">
        <v>696</v>
      </c>
      <c r="AV1193">
        <v>117</v>
      </c>
      <c r="AW1193">
        <v>145</v>
      </c>
      <c r="AX1193">
        <v>289</v>
      </c>
      <c r="AY1193">
        <v>171.4</v>
      </c>
      <c r="AZ1193">
        <v>204</v>
      </c>
    </row>
    <row r="1194" spans="1:52">
      <c r="A1194" t="str">
        <f t="shared" si="93"/>
        <v>2019</v>
      </c>
      <c r="B1194" t="str">
        <f t="shared" si="94"/>
        <v>April</v>
      </c>
      <c r="C1194" s="2">
        <v>43561</v>
      </c>
      <c r="D1194" s="1" t="str">
        <f t="shared" si="90"/>
        <v>OK</v>
      </c>
      <c r="E1194">
        <f t="shared" si="91"/>
        <v>0</v>
      </c>
      <c r="F1194">
        <f t="shared" si="92"/>
        <v>1</v>
      </c>
      <c r="G1194" s="13">
        <v>43561</v>
      </c>
      <c r="H1194">
        <v>12</v>
      </c>
      <c r="I1194">
        <v>59</v>
      </c>
      <c r="J1194">
        <v>47</v>
      </c>
      <c r="K1194">
        <v>71</v>
      </c>
      <c r="L1194">
        <v>99</v>
      </c>
      <c r="M1194">
        <v>42</v>
      </c>
      <c r="O1194">
        <v>5</v>
      </c>
      <c r="P1194">
        <v>113</v>
      </c>
      <c r="Q1194">
        <v>66</v>
      </c>
      <c r="R1194">
        <v>33</v>
      </c>
      <c r="T1194">
        <v>81</v>
      </c>
      <c r="U1194">
        <v>46</v>
      </c>
      <c r="V1194">
        <v>46</v>
      </c>
      <c r="W1194">
        <v>125</v>
      </c>
      <c r="X1194">
        <v>74</v>
      </c>
      <c r="Z1194">
        <v>116</v>
      </c>
      <c r="AA1194">
        <v>0</v>
      </c>
      <c r="AB1194">
        <v>77</v>
      </c>
      <c r="AC1194">
        <v>142</v>
      </c>
      <c r="AD1194">
        <v>34</v>
      </c>
      <c r="AE1194">
        <v>90</v>
      </c>
      <c r="AF1194">
        <v>163</v>
      </c>
      <c r="AG1194">
        <v>199</v>
      </c>
      <c r="AH1194">
        <v>101</v>
      </c>
      <c r="AI1194">
        <v>68</v>
      </c>
      <c r="AJ1194">
        <v>51</v>
      </c>
      <c r="AK1194">
        <v>174</v>
      </c>
      <c r="AL1194">
        <v>135</v>
      </c>
      <c r="AM1194">
        <v>11</v>
      </c>
      <c r="AN1194">
        <v>22</v>
      </c>
      <c r="AO1194">
        <v>49</v>
      </c>
      <c r="AP1194">
        <v>10</v>
      </c>
      <c r="AQ1194">
        <v>84</v>
      </c>
      <c r="AR1194">
        <v>99</v>
      </c>
      <c r="AS1194">
        <v>342</v>
      </c>
      <c r="AT1194">
        <v>32</v>
      </c>
      <c r="AU1194">
        <v>216</v>
      </c>
      <c r="AV1194">
        <v>22</v>
      </c>
      <c r="AW1194">
        <v>42</v>
      </c>
      <c r="AX1194">
        <v>85</v>
      </c>
      <c r="AY1194">
        <v>63.2</v>
      </c>
      <c r="AZ1194">
        <v>60</v>
      </c>
    </row>
    <row r="1195" spans="1:52">
      <c r="A1195" t="str">
        <f t="shared" si="93"/>
        <v>2019</v>
      </c>
      <c r="B1195" t="str">
        <f t="shared" si="94"/>
        <v>April</v>
      </c>
      <c r="C1195" s="2">
        <v>43562</v>
      </c>
      <c r="D1195" s="1" t="str">
        <f t="shared" si="90"/>
        <v>OK</v>
      </c>
      <c r="E1195">
        <f t="shared" si="91"/>
        <v>0</v>
      </c>
      <c r="F1195">
        <f t="shared" si="92"/>
        <v>1</v>
      </c>
      <c r="G1195" s="13">
        <v>43562</v>
      </c>
      <c r="H1195">
        <v>22</v>
      </c>
      <c r="I1195">
        <v>296</v>
      </c>
      <c r="J1195">
        <v>134</v>
      </c>
      <c r="K1195">
        <v>435</v>
      </c>
      <c r="L1195">
        <v>188</v>
      </c>
      <c r="M1195">
        <v>168</v>
      </c>
      <c r="O1195">
        <v>58</v>
      </c>
      <c r="P1195">
        <v>368</v>
      </c>
      <c r="Q1195">
        <v>374</v>
      </c>
      <c r="R1195">
        <v>40</v>
      </c>
      <c r="T1195">
        <v>79</v>
      </c>
      <c r="U1195">
        <v>8</v>
      </c>
      <c r="V1195">
        <v>63</v>
      </c>
      <c r="W1195">
        <v>371</v>
      </c>
      <c r="X1195">
        <v>423</v>
      </c>
      <c r="Z1195">
        <v>512</v>
      </c>
      <c r="AA1195">
        <v>39</v>
      </c>
      <c r="AB1195">
        <v>385</v>
      </c>
      <c r="AC1195">
        <v>682</v>
      </c>
      <c r="AD1195">
        <v>20</v>
      </c>
      <c r="AE1195">
        <v>322</v>
      </c>
      <c r="AF1195">
        <v>807</v>
      </c>
      <c r="AG1195">
        <v>950</v>
      </c>
      <c r="AH1195">
        <v>179</v>
      </c>
      <c r="AI1195">
        <v>626</v>
      </c>
      <c r="AJ1195">
        <v>48</v>
      </c>
      <c r="AK1195">
        <v>1021</v>
      </c>
      <c r="AL1195">
        <v>818</v>
      </c>
      <c r="AM1195">
        <v>17</v>
      </c>
      <c r="AN1195">
        <v>41</v>
      </c>
      <c r="AO1195">
        <v>188</v>
      </c>
      <c r="AP1195">
        <v>43</v>
      </c>
      <c r="AQ1195">
        <v>309</v>
      </c>
      <c r="AR1195">
        <v>163</v>
      </c>
      <c r="AS1195">
        <v>1399</v>
      </c>
      <c r="AT1195">
        <v>152</v>
      </c>
      <c r="AU1195">
        <v>839</v>
      </c>
      <c r="AV1195">
        <v>203</v>
      </c>
      <c r="AW1195">
        <v>366</v>
      </c>
      <c r="AX1195">
        <v>110</v>
      </c>
      <c r="AY1195">
        <v>108.8</v>
      </c>
      <c r="AZ1195">
        <v>385</v>
      </c>
    </row>
    <row r="1196" spans="1:52">
      <c r="A1196" t="str">
        <f t="shared" si="93"/>
        <v>2019</v>
      </c>
      <c r="B1196" t="str">
        <f t="shared" si="94"/>
        <v>April</v>
      </c>
      <c r="C1196" s="2">
        <v>43563</v>
      </c>
      <c r="D1196" s="1" t="str">
        <f t="shared" si="90"/>
        <v>OK</v>
      </c>
      <c r="E1196">
        <f t="shared" si="91"/>
        <v>1</v>
      </c>
      <c r="F1196">
        <f t="shared" si="92"/>
        <v>0</v>
      </c>
      <c r="G1196" s="13">
        <v>43563</v>
      </c>
      <c r="H1196">
        <v>26</v>
      </c>
      <c r="I1196">
        <v>440</v>
      </c>
      <c r="J1196">
        <v>403</v>
      </c>
      <c r="K1196">
        <v>267</v>
      </c>
      <c r="L1196">
        <v>520</v>
      </c>
      <c r="M1196">
        <v>141</v>
      </c>
      <c r="O1196">
        <v>42</v>
      </c>
      <c r="P1196">
        <v>871</v>
      </c>
      <c r="Q1196">
        <v>691</v>
      </c>
      <c r="R1196">
        <v>108</v>
      </c>
      <c r="T1196">
        <v>85</v>
      </c>
      <c r="U1196">
        <v>57</v>
      </c>
      <c r="V1196">
        <v>228</v>
      </c>
      <c r="W1196">
        <v>672</v>
      </c>
      <c r="X1196">
        <v>347</v>
      </c>
      <c r="Z1196">
        <v>407</v>
      </c>
      <c r="AA1196">
        <v>8</v>
      </c>
      <c r="AB1196">
        <v>909</v>
      </c>
      <c r="AC1196">
        <v>355</v>
      </c>
      <c r="AD1196">
        <v>49</v>
      </c>
      <c r="AE1196">
        <v>1110</v>
      </c>
      <c r="AF1196">
        <v>1643</v>
      </c>
      <c r="AG1196">
        <v>925</v>
      </c>
      <c r="AH1196">
        <v>166</v>
      </c>
      <c r="AI1196">
        <v>305</v>
      </c>
      <c r="AJ1196">
        <v>54</v>
      </c>
      <c r="AK1196">
        <v>1382</v>
      </c>
      <c r="AL1196">
        <v>1362</v>
      </c>
      <c r="AM1196">
        <v>15</v>
      </c>
      <c r="AN1196">
        <v>39</v>
      </c>
      <c r="AO1196">
        <v>320</v>
      </c>
      <c r="AP1196">
        <v>34</v>
      </c>
      <c r="AQ1196">
        <v>269</v>
      </c>
      <c r="AR1196">
        <v>558</v>
      </c>
      <c r="AS1196">
        <v>1476</v>
      </c>
      <c r="AT1196">
        <v>286</v>
      </c>
      <c r="AU1196">
        <v>707</v>
      </c>
      <c r="AV1196">
        <v>91</v>
      </c>
      <c r="AW1196">
        <v>122</v>
      </c>
      <c r="AX1196">
        <v>347</v>
      </c>
      <c r="AY1196">
        <v>204.4</v>
      </c>
      <c r="AZ1196">
        <v>253</v>
      </c>
    </row>
    <row r="1197" spans="1:52">
      <c r="A1197" t="str">
        <f t="shared" si="93"/>
        <v>2019</v>
      </c>
      <c r="B1197" t="str">
        <f t="shared" si="94"/>
        <v>April</v>
      </c>
      <c r="C1197" s="2">
        <v>43564</v>
      </c>
      <c r="D1197" s="1" t="str">
        <f t="shared" si="90"/>
        <v>OK</v>
      </c>
      <c r="E1197">
        <f t="shared" si="91"/>
        <v>1</v>
      </c>
      <c r="F1197">
        <f t="shared" si="92"/>
        <v>0</v>
      </c>
      <c r="G1197" s="13">
        <v>43564</v>
      </c>
      <c r="H1197">
        <v>13</v>
      </c>
      <c r="I1197">
        <v>530</v>
      </c>
      <c r="J1197">
        <v>454</v>
      </c>
      <c r="K1197">
        <v>346</v>
      </c>
      <c r="L1197">
        <v>548</v>
      </c>
      <c r="M1197">
        <v>157</v>
      </c>
      <c r="O1197">
        <v>55</v>
      </c>
      <c r="P1197">
        <v>940</v>
      </c>
      <c r="Q1197">
        <v>696</v>
      </c>
      <c r="R1197">
        <v>121</v>
      </c>
      <c r="T1197">
        <v>90</v>
      </c>
      <c r="U1197">
        <v>55</v>
      </c>
      <c r="V1197">
        <v>223</v>
      </c>
      <c r="W1197">
        <v>789</v>
      </c>
      <c r="X1197">
        <v>388</v>
      </c>
      <c r="Z1197">
        <v>517</v>
      </c>
      <c r="AA1197">
        <v>5</v>
      </c>
      <c r="AB1197">
        <v>926</v>
      </c>
      <c r="AC1197">
        <v>438</v>
      </c>
      <c r="AD1197">
        <v>48</v>
      </c>
      <c r="AE1197">
        <v>1123</v>
      </c>
      <c r="AF1197">
        <v>1615</v>
      </c>
      <c r="AG1197">
        <v>925</v>
      </c>
      <c r="AH1197">
        <v>163</v>
      </c>
      <c r="AI1197">
        <v>340</v>
      </c>
      <c r="AJ1197">
        <v>49</v>
      </c>
      <c r="AK1197">
        <v>1497</v>
      </c>
      <c r="AL1197">
        <v>1397</v>
      </c>
      <c r="AM1197">
        <v>20</v>
      </c>
      <c r="AN1197">
        <v>55</v>
      </c>
      <c r="AO1197">
        <v>332</v>
      </c>
      <c r="AP1197">
        <v>42</v>
      </c>
      <c r="AQ1197">
        <v>316</v>
      </c>
      <c r="AR1197">
        <v>560</v>
      </c>
      <c r="AS1197">
        <v>1769</v>
      </c>
      <c r="AT1197">
        <v>279</v>
      </c>
      <c r="AU1197">
        <v>785</v>
      </c>
      <c r="AV1197">
        <v>112</v>
      </c>
      <c r="AW1197">
        <v>160</v>
      </c>
      <c r="AX1197">
        <v>306</v>
      </c>
      <c r="AY1197">
        <v>178.6</v>
      </c>
      <c r="AZ1197">
        <v>292</v>
      </c>
    </row>
    <row r="1198" spans="1:52">
      <c r="A1198" t="str">
        <f t="shared" si="93"/>
        <v>2019</v>
      </c>
      <c r="B1198" t="str">
        <f t="shared" si="94"/>
        <v>April</v>
      </c>
      <c r="C1198" s="2">
        <v>43565</v>
      </c>
      <c r="D1198" s="1" t="str">
        <f t="shared" si="90"/>
        <v>OK</v>
      </c>
      <c r="E1198">
        <f t="shared" si="91"/>
        <v>1</v>
      </c>
      <c r="F1198">
        <f t="shared" si="92"/>
        <v>0</v>
      </c>
      <c r="G1198" s="13">
        <v>43565</v>
      </c>
      <c r="H1198">
        <v>4</v>
      </c>
      <c r="I1198">
        <v>499</v>
      </c>
      <c r="J1198">
        <v>403</v>
      </c>
      <c r="K1198">
        <v>325</v>
      </c>
      <c r="L1198">
        <v>498</v>
      </c>
      <c r="M1198">
        <v>161</v>
      </c>
      <c r="O1198">
        <v>44</v>
      </c>
      <c r="P1198">
        <v>946</v>
      </c>
      <c r="Q1198">
        <v>661</v>
      </c>
      <c r="R1198">
        <v>110</v>
      </c>
      <c r="T1198">
        <v>100</v>
      </c>
      <c r="U1198">
        <v>45</v>
      </c>
      <c r="V1198">
        <v>220</v>
      </c>
      <c r="W1198">
        <v>675</v>
      </c>
      <c r="X1198">
        <v>387</v>
      </c>
      <c r="Z1198">
        <v>571</v>
      </c>
      <c r="AA1198">
        <v>5</v>
      </c>
      <c r="AB1198">
        <v>885</v>
      </c>
      <c r="AC1198">
        <v>388</v>
      </c>
      <c r="AD1198">
        <v>33</v>
      </c>
      <c r="AE1198">
        <v>1055</v>
      </c>
      <c r="AF1198">
        <v>1639</v>
      </c>
      <c r="AG1198">
        <v>980</v>
      </c>
      <c r="AH1198">
        <v>140</v>
      </c>
      <c r="AI1198">
        <v>327</v>
      </c>
      <c r="AJ1198">
        <v>48</v>
      </c>
      <c r="AK1198">
        <v>1414</v>
      </c>
      <c r="AL1198">
        <v>1369</v>
      </c>
      <c r="AM1198">
        <v>21</v>
      </c>
      <c r="AN1198">
        <v>48</v>
      </c>
      <c r="AO1198">
        <v>334</v>
      </c>
      <c r="AP1198">
        <v>53</v>
      </c>
      <c r="AQ1198">
        <v>281</v>
      </c>
      <c r="AR1198">
        <v>551</v>
      </c>
      <c r="AS1198">
        <v>1586</v>
      </c>
      <c r="AT1198">
        <v>300</v>
      </c>
      <c r="AU1198">
        <v>786</v>
      </c>
      <c r="AV1198">
        <v>119</v>
      </c>
      <c r="AW1198">
        <v>166</v>
      </c>
      <c r="AX1198">
        <v>360</v>
      </c>
      <c r="AY1198">
        <v>154.19999999999999</v>
      </c>
      <c r="AZ1198">
        <v>274</v>
      </c>
    </row>
    <row r="1199" spans="1:52">
      <c r="A1199" t="str">
        <f t="shared" si="93"/>
        <v>2019</v>
      </c>
      <c r="B1199" t="str">
        <f t="shared" si="94"/>
        <v>April</v>
      </c>
      <c r="C1199" s="2">
        <v>43566</v>
      </c>
      <c r="D1199" s="1" t="str">
        <f t="shared" si="90"/>
        <v>OK</v>
      </c>
      <c r="E1199">
        <f t="shared" si="91"/>
        <v>1</v>
      </c>
      <c r="F1199">
        <f t="shared" si="92"/>
        <v>0</v>
      </c>
      <c r="G1199" s="13">
        <v>43566</v>
      </c>
      <c r="H1199">
        <v>6</v>
      </c>
      <c r="I1199">
        <v>410</v>
      </c>
      <c r="J1199">
        <v>310</v>
      </c>
      <c r="K1199">
        <v>264</v>
      </c>
      <c r="L1199">
        <v>419</v>
      </c>
      <c r="M1199">
        <v>113</v>
      </c>
      <c r="O1199">
        <v>32</v>
      </c>
      <c r="P1199">
        <v>665</v>
      </c>
      <c r="Q1199">
        <v>535</v>
      </c>
      <c r="R1199">
        <v>115</v>
      </c>
      <c r="T1199">
        <v>75</v>
      </c>
      <c r="U1199">
        <v>21</v>
      </c>
      <c r="V1199">
        <v>208</v>
      </c>
      <c r="W1199">
        <v>551</v>
      </c>
      <c r="X1199">
        <v>263</v>
      </c>
      <c r="Z1199">
        <v>398</v>
      </c>
      <c r="AA1199">
        <v>7</v>
      </c>
      <c r="AB1199">
        <v>686</v>
      </c>
      <c r="AC1199">
        <v>216</v>
      </c>
      <c r="AD1199">
        <v>34</v>
      </c>
      <c r="AE1199">
        <v>834</v>
      </c>
      <c r="AF1199">
        <v>1175</v>
      </c>
      <c r="AG1199">
        <v>652</v>
      </c>
      <c r="AH1199">
        <v>103</v>
      </c>
      <c r="AI1199">
        <v>206</v>
      </c>
      <c r="AJ1199">
        <v>69</v>
      </c>
      <c r="AK1199">
        <v>1000</v>
      </c>
      <c r="AL1199">
        <v>904</v>
      </c>
      <c r="AM1199">
        <v>12</v>
      </c>
      <c r="AN1199">
        <v>35</v>
      </c>
      <c r="AO1199">
        <v>214</v>
      </c>
      <c r="AP1199">
        <v>21</v>
      </c>
      <c r="AQ1199">
        <v>137</v>
      </c>
      <c r="AR1199">
        <v>426</v>
      </c>
      <c r="AS1199">
        <v>1159</v>
      </c>
      <c r="AT1199">
        <v>193</v>
      </c>
      <c r="AU1199">
        <v>528</v>
      </c>
      <c r="AV1199">
        <v>37</v>
      </c>
      <c r="AW1199">
        <v>78</v>
      </c>
      <c r="AX1199">
        <v>295</v>
      </c>
      <c r="AY1199">
        <v>166.2</v>
      </c>
      <c r="AZ1199">
        <v>162</v>
      </c>
    </row>
    <row r="1200" spans="1:52">
      <c r="A1200" t="str">
        <f t="shared" si="93"/>
        <v>2019</v>
      </c>
      <c r="B1200" t="str">
        <f t="shared" si="94"/>
        <v>April</v>
      </c>
      <c r="C1200" s="2">
        <v>43567</v>
      </c>
      <c r="D1200" s="1" t="str">
        <f t="shared" si="90"/>
        <v>OK</v>
      </c>
      <c r="E1200">
        <f t="shared" si="91"/>
        <v>1</v>
      </c>
      <c r="F1200">
        <f t="shared" si="92"/>
        <v>0</v>
      </c>
      <c r="G1200" s="13">
        <v>43567</v>
      </c>
      <c r="H1200">
        <v>1</v>
      </c>
      <c r="I1200">
        <v>327</v>
      </c>
      <c r="J1200">
        <v>276</v>
      </c>
      <c r="K1200">
        <v>305</v>
      </c>
      <c r="L1200">
        <v>365</v>
      </c>
      <c r="M1200">
        <v>105</v>
      </c>
      <c r="O1200">
        <v>17</v>
      </c>
      <c r="P1200">
        <v>631</v>
      </c>
      <c r="Q1200">
        <v>412</v>
      </c>
      <c r="R1200">
        <v>101</v>
      </c>
      <c r="T1200">
        <v>93</v>
      </c>
      <c r="U1200">
        <v>22</v>
      </c>
      <c r="V1200">
        <v>192</v>
      </c>
      <c r="W1200">
        <v>432</v>
      </c>
      <c r="X1200">
        <v>212</v>
      </c>
      <c r="Z1200">
        <v>395</v>
      </c>
      <c r="AA1200">
        <v>3</v>
      </c>
      <c r="AB1200">
        <v>577</v>
      </c>
      <c r="AC1200">
        <v>183</v>
      </c>
      <c r="AD1200">
        <v>58</v>
      </c>
      <c r="AE1200">
        <v>768</v>
      </c>
      <c r="AF1200">
        <v>990</v>
      </c>
      <c r="AG1200">
        <v>507</v>
      </c>
      <c r="AH1200">
        <v>124</v>
      </c>
      <c r="AI1200">
        <v>209</v>
      </c>
      <c r="AJ1200">
        <v>44</v>
      </c>
      <c r="AK1200">
        <v>896</v>
      </c>
      <c r="AL1200">
        <v>901</v>
      </c>
      <c r="AM1200">
        <v>13</v>
      </c>
      <c r="AN1200">
        <v>28</v>
      </c>
      <c r="AO1200">
        <v>194</v>
      </c>
      <c r="AP1200">
        <v>20</v>
      </c>
      <c r="AQ1200">
        <v>130</v>
      </c>
      <c r="AR1200">
        <v>404</v>
      </c>
      <c r="AS1200">
        <v>1015</v>
      </c>
      <c r="AT1200">
        <v>166</v>
      </c>
      <c r="AU1200">
        <v>558</v>
      </c>
      <c r="AV1200">
        <v>30</v>
      </c>
      <c r="AW1200">
        <v>54</v>
      </c>
      <c r="AX1200">
        <v>270</v>
      </c>
      <c r="AY1200">
        <v>173</v>
      </c>
      <c r="AZ1200">
        <v>129</v>
      </c>
    </row>
    <row r="1201" spans="1:52">
      <c r="A1201" t="str">
        <f t="shared" si="93"/>
        <v>2019</v>
      </c>
      <c r="B1201" t="str">
        <f t="shared" si="94"/>
        <v>April</v>
      </c>
      <c r="C1201" s="2">
        <v>43568</v>
      </c>
      <c r="D1201" s="1" t="str">
        <f t="shared" si="90"/>
        <v>OK</v>
      </c>
      <c r="E1201">
        <f t="shared" si="91"/>
        <v>0</v>
      </c>
      <c r="F1201">
        <f t="shared" si="92"/>
        <v>1</v>
      </c>
      <c r="G1201" s="13">
        <v>43568</v>
      </c>
      <c r="H1201">
        <v>39</v>
      </c>
      <c r="I1201">
        <v>133</v>
      </c>
      <c r="J1201">
        <v>118</v>
      </c>
      <c r="K1201">
        <v>416</v>
      </c>
      <c r="L1201">
        <v>186</v>
      </c>
      <c r="M1201">
        <v>152</v>
      </c>
      <c r="O1201">
        <v>47</v>
      </c>
      <c r="P1201">
        <v>312</v>
      </c>
      <c r="Q1201">
        <v>282</v>
      </c>
      <c r="R1201">
        <v>46</v>
      </c>
      <c r="T1201">
        <v>77</v>
      </c>
      <c r="U1201">
        <v>51</v>
      </c>
      <c r="V1201">
        <v>67</v>
      </c>
      <c r="W1201">
        <v>348</v>
      </c>
      <c r="X1201">
        <v>352</v>
      </c>
      <c r="Z1201">
        <v>423</v>
      </c>
      <c r="AA1201">
        <v>52</v>
      </c>
      <c r="AB1201">
        <v>334</v>
      </c>
      <c r="AC1201">
        <v>499</v>
      </c>
      <c r="AD1201">
        <v>68</v>
      </c>
      <c r="AE1201">
        <v>285</v>
      </c>
      <c r="AF1201">
        <v>602</v>
      </c>
      <c r="AG1201">
        <v>787</v>
      </c>
      <c r="AH1201">
        <v>178</v>
      </c>
      <c r="AI1201">
        <v>404</v>
      </c>
      <c r="AJ1201">
        <v>49</v>
      </c>
      <c r="AK1201">
        <v>944</v>
      </c>
      <c r="AL1201">
        <v>762</v>
      </c>
      <c r="AM1201">
        <v>7</v>
      </c>
      <c r="AN1201">
        <v>27</v>
      </c>
      <c r="AO1201">
        <v>205</v>
      </c>
      <c r="AP1201">
        <v>35</v>
      </c>
      <c r="AQ1201">
        <v>239</v>
      </c>
      <c r="AR1201">
        <v>192</v>
      </c>
      <c r="AS1201">
        <v>1299</v>
      </c>
      <c r="AT1201">
        <v>147</v>
      </c>
      <c r="AU1201">
        <v>801</v>
      </c>
      <c r="AV1201">
        <v>225</v>
      </c>
      <c r="AW1201">
        <v>261</v>
      </c>
      <c r="AX1201">
        <v>138</v>
      </c>
      <c r="AY1201">
        <v>127.8</v>
      </c>
      <c r="AZ1201">
        <v>297</v>
      </c>
    </row>
    <row r="1202" spans="1:52">
      <c r="A1202" t="str">
        <f t="shared" si="93"/>
        <v>2019</v>
      </c>
      <c r="B1202" t="str">
        <f t="shared" si="94"/>
        <v>April</v>
      </c>
      <c r="C1202" s="2">
        <v>43569</v>
      </c>
      <c r="D1202" s="1" t="str">
        <f t="shared" si="90"/>
        <v>OK</v>
      </c>
      <c r="E1202">
        <f t="shared" si="91"/>
        <v>0</v>
      </c>
      <c r="F1202">
        <f t="shared" si="92"/>
        <v>1</v>
      </c>
      <c r="G1202" s="13">
        <v>43569</v>
      </c>
      <c r="H1202">
        <v>21</v>
      </c>
      <c r="I1202">
        <v>222</v>
      </c>
      <c r="J1202">
        <v>107</v>
      </c>
      <c r="K1202">
        <v>322</v>
      </c>
      <c r="L1202">
        <v>137</v>
      </c>
      <c r="M1202">
        <v>114</v>
      </c>
      <c r="O1202">
        <v>70</v>
      </c>
      <c r="P1202">
        <v>261</v>
      </c>
      <c r="Q1202">
        <v>280</v>
      </c>
      <c r="R1202">
        <v>34</v>
      </c>
      <c r="T1202">
        <v>77</v>
      </c>
      <c r="U1202">
        <v>34</v>
      </c>
      <c r="V1202">
        <v>59</v>
      </c>
      <c r="W1202">
        <v>259</v>
      </c>
      <c r="X1202">
        <v>379</v>
      </c>
      <c r="Z1202">
        <v>405</v>
      </c>
      <c r="AA1202">
        <v>23</v>
      </c>
      <c r="AB1202">
        <v>288</v>
      </c>
      <c r="AC1202">
        <v>531</v>
      </c>
      <c r="AD1202">
        <v>38</v>
      </c>
      <c r="AE1202">
        <v>272</v>
      </c>
      <c r="AF1202">
        <v>572</v>
      </c>
      <c r="AG1202">
        <v>811</v>
      </c>
      <c r="AH1202">
        <v>160</v>
      </c>
      <c r="AI1202">
        <v>437</v>
      </c>
      <c r="AJ1202">
        <v>34</v>
      </c>
      <c r="AK1202">
        <v>783</v>
      </c>
      <c r="AL1202">
        <v>686</v>
      </c>
      <c r="AM1202">
        <v>27</v>
      </c>
      <c r="AN1202">
        <v>40</v>
      </c>
      <c r="AO1202">
        <v>142</v>
      </c>
      <c r="AP1202">
        <v>33</v>
      </c>
      <c r="AQ1202">
        <v>234</v>
      </c>
      <c r="AR1202">
        <v>144</v>
      </c>
      <c r="AS1202">
        <v>990</v>
      </c>
      <c r="AT1202">
        <v>144</v>
      </c>
      <c r="AU1202">
        <v>678</v>
      </c>
      <c r="AV1202">
        <v>189</v>
      </c>
      <c r="AW1202">
        <v>266</v>
      </c>
      <c r="AX1202">
        <v>81</v>
      </c>
      <c r="AY1202">
        <v>91.4</v>
      </c>
      <c r="AZ1202">
        <v>269</v>
      </c>
    </row>
    <row r="1203" spans="1:52">
      <c r="A1203" t="str">
        <f t="shared" si="93"/>
        <v>2019</v>
      </c>
      <c r="B1203" t="str">
        <f t="shared" si="94"/>
        <v>April</v>
      </c>
      <c r="C1203" s="2">
        <v>43570</v>
      </c>
      <c r="D1203" s="1" t="str">
        <f t="shared" si="90"/>
        <v>OK</v>
      </c>
      <c r="E1203">
        <f t="shared" si="91"/>
        <v>1</v>
      </c>
      <c r="F1203">
        <f t="shared" si="92"/>
        <v>0</v>
      </c>
      <c r="G1203" s="13">
        <v>43570</v>
      </c>
      <c r="H1203">
        <v>20</v>
      </c>
      <c r="I1203">
        <v>457</v>
      </c>
      <c r="J1203">
        <v>335</v>
      </c>
      <c r="K1203">
        <v>300</v>
      </c>
      <c r="L1203">
        <v>488</v>
      </c>
      <c r="M1203">
        <v>117</v>
      </c>
      <c r="O1203">
        <v>59</v>
      </c>
      <c r="P1203">
        <v>709</v>
      </c>
      <c r="Q1203">
        <v>585</v>
      </c>
      <c r="R1203">
        <v>92</v>
      </c>
      <c r="T1203">
        <v>107</v>
      </c>
      <c r="U1203">
        <v>16</v>
      </c>
      <c r="V1203">
        <v>230</v>
      </c>
      <c r="W1203">
        <v>582</v>
      </c>
      <c r="X1203">
        <v>369</v>
      </c>
      <c r="Z1203">
        <v>355</v>
      </c>
      <c r="AA1203">
        <v>15</v>
      </c>
      <c r="AB1203">
        <v>910</v>
      </c>
      <c r="AC1203">
        <v>360</v>
      </c>
      <c r="AD1203">
        <v>50</v>
      </c>
      <c r="AE1203">
        <v>989</v>
      </c>
      <c r="AF1203">
        <v>1488</v>
      </c>
      <c r="AG1203">
        <v>874</v>
      </c>
      <c r="AH1203">
        <v>157</v>
      </c>
      <c r="AI1203">
        <v>318</v>
      </c>
      <c r="AJ1203">
        <v>52</v>
      </c>
      <c r="AK1203">
        <v>1331</v>
      </c>
      <c r="AL1203">
        <v>1321</v>
      </c>
      <c r="AM1203">
        <v>15</v>
      </c>
      <c r="AN1203">
        <v>37</v>
      </c>
      <c r="AO1203">
        <v>319</v>
      </c>
      <c r="AP1203">
        <v>44</v>
      </c>
      <c r="AQ1203">
        <v>234</v>
      </c>
      <c r="AR1203">
        <v>460</v>
      </c>
      <c r="AS1203">
        <v>1440</v>
      </c>
      <c r="AT1203">
        <v>258</v>
      </c>
      <c r="AU1203">
        <v>756</v>
      </c>
      <c r="AV1203">
        <v>234</v>
      </c>
      <c r="AW1203">
        <v>117</v>
      </c>
      <c r="AX1203">
        <v>320</v>
      </c>
      <c r="AY1203">
        <v>169.8</v>
      </c>
      <c r="AZ1203">
        <v>239</v>
      </c>
    </row>
    <row r="1204" spans="1:52">
      <c r="A1204" t="str">
        <f t="shared" si="93"/>
        <v>2019</v>
      </c>
      <c r="B1204" t="str">
        <f t="shared" si="94"/>
        <v>April</v>
      </c>
      <c r="C1204" s="2">
        <v>43571</v>
      </c>
      <c r="D1204" s="1" t="str">
        <f t="shared" si="90"/>
        <v>OK</v>
      </c>
      <c r="E1204">
        <f t="shared" si="91"/>
        <v>1</v>
      </c>
      <c r="F1204">
        <f t="shared" si="92"/>
        <v>0</v>
      </c>
      <c r="G1204" s="13">
        <v>43571</v>
      </c>
      <c r="H1204">
        <v>14</v>
      </c>
      <c r="I1204">
        <v>500</v>
      </c>
      <c r="J1204">
        <v>413</v>
      </c>
      <c r="K1204">
        <v>384</v>
      </c>
      <c r="L1204">
        <v>470</v>
      </c>
      <c r="M1204">
        <v>141</v>
      </c>
      <c r="O1204">
        <v>48</v>
      </c>
      <c r="P1204">
        <v>862</v>
      </c>
      <c r="Q1204">
        <v>597</v>
      </c>
      <c r="R1204">
        <v>112</v>
      </c>
      <c r="T1204">
        <v>128</v>
      </c>
      <c r="U1204">
        <v>40</v>
      </c>
      <c r="V1204">
        <v>209</v>
      </c>
      <c r="W1204">
        <v>661</v>
      </c>
      <c r="X1204">
        <v>347</v>
      </c>
      <c r="Z1204">
        <v>442</v>
      </c>
      <c r="AA1204">
        <v>14</v>
      </c>
      <c r="AB1204">
        <v>932</v>
      </c>
      <c r="AC1204">
        <v>338</v>
      </c>
      <c r="AD1204">
        <v>55</v>
      </c>
      <c r="AE1204">
        <v>1066</v>
      </c>
      <c r="AF1204">
        <v>1449</v>
      </c>
      <c r="AG1204">
        <v>858</v>
      </c>
      <c r="AH1204">
        <v>145</v>
      </c>
      <c r="AI1204">
        <v>320</v>
      </c>
      <c r="AJ1204">
        <v>63</v>
      </c>
      <c r="AK1204">
        <v>1434</v>
      </c>
      <c r="AL1204">
        <v>1382</v>
      </c>
      <c r="AM1204">
        <v>20</v>
      </c>
      <c r="AN1204">
        <v>51</v>
      </c>
      <c r="AO1204">
        <v>282</v>
      </c>
      <c r="AP1204">
        <v>35</v>
      </c>
      <c r="AQ1204">
        <v>265</v>
      </c>
      <c r="AR1204">
        <v>444</v>
      </c>
      <c r="AS1204">
        <v>1701</v>
      </c>
      <c r="AT1204">
        <v>250</v>
      </c>
      <c r="AU1204">
        <v>843</v>
      </c>
      <c r="AV1204">
        <v>163</v>
      </c>
      <c r="AW1204">
        <v>174</v>
      </c>
      <c r="AX1204">
        <v>325</v>
      </c>
      <c r="AY1204">
        <v>178</v>
      </c>
      <c r="AZ1204">
        <v>260</v>
      </c>
    </row>
    <row r="1205" spans="1:52">
      <c r="A1205" t="str">
        <f t="shared" si="93"/>
        <v>2019</v>
      </c>
      <c r="B1205" t="str">
        <f t="shared" si="94"/>
        <v>April</v>
      </c>
      <c r="C1205" s="2">
        <v>43572</v>
      </c>
      <c r="D1205" s="1" t="str">
        <f t="shared" si="90"/>
        <v>OK</v>
      </c>
      <c r="E1205">
        <f t="shared" si="91"/>
        <v>1</v>
      </c>
      <c r="F1205">
        <f t="shared" si="92"/>
        <v>0</v>
      </c>
      <c r="G1205" s="13">
        <v>43572</v>
      </c>
      <c r="H1205">
        <v>14</v>
      </c>
      <c r="I1205">
        <v>454</v>
      </c>
      <c r="J1205">
        <v>334</v>
      </c>
      <c r="K1205">
        <v>325</v>
      </c>
      <c r="L1205">
        <v>433</v>
      </c>
      <c r="M1205">
        <v>139</v>
      </c>
      <c r="O1205">
        <v>68</v>
      </c>
      <c r="P1205">
        <v>778</v>
      </c>
      <c r="Q1205">
        <v>544</v>
      </c>
      <c r="R1205">
        <v>97</v>
      </c>
      <c r="T1205">
        <v>99</v>
      </c>
      <c r="U1205">
        <v>62</v>
      </c>
      <c r="V1205">
        <v>215</v>
      </c>
      <c r="W1205">
        <v>608</v>
      </c>
      <c r="X1205">
        <v>454</v>
      </c>
      <c r="Z1205">
        <v>490</v>
      </c>
      <c r="AA1205">
        <v>12</v>
      </c>
      <c r="AB1205">
        <v>898</v>
      </c>
      <c r="AC1205">
        <v>314</v>
      </c>
      <c r="AD1205">
        <v>46</v>
      </c>
      <c r="AE1205">
        <v>996</v>
      </c>
      <c r="AF1205">
        <v>1436</v>
      </c>
      <c r="AG1205">
        <v>839</v>
      </c>
      <c r="AH1205">
        <v>159</v>
      </c>
      <c r="AI1205">
        <v>303</v>
      </c>
      <c r="AJ1205">
        <v>67</v>
      </c>
      <c r="AK1205">
        <v>1415</v>
      </c>
      <c r="AL1205">
        <v>1367</v>
      </c>
      <c r="AM1205">
        <v>16</v>
      </c>
      <c r="AN1205">
        <v>62</v>
      </c>
      <c r="AO1205">
        <v>279</v>
      </c>
      <c r="AP1205">
        <v>32</v>
      </c>
      <c r="AQ1205">
        <v>249</v>
      </c>
      <c r="AR1205">
        <v>449</v>
      </c>
      <c r="AS1205">
        <v>1627</v>
      </c>
      <c r="AT1205">
        <v>236</v>
      </c>
      <c r="AU1205">
        <v>839</v>
      </c>
      <c r="AV1205">
        <v>131</v>
      </c>
      <c r="AW1205">
        <v>132</v>
      </c>
      <c r="AX1205">
        <v>316</v>
      </c>
      <c r="AY1205">
        <v>205.4</v>
      </c>
      <c r="AZ1205">
        <v>269</v>
      </c>
    </row>
    <row r="1206" spans="1:52">
      <c r="A1206" t="str">
        <f t="shared" si="93"/>
        <v>2019</v>
      </c>
      <c r="B1206" t="str">
        <f t="shared" si="94"/>
        <v>April</v>
      </c>
      <c r="C1206" s="2">
        <v>43573</v>
      </c>
      <c r="D1206" s="1" t="str">
        <f t="shared" si="90"/>
        <v>OK</v>
      </c>
      <c r="E1206">
        <f t="shared" si="91"/>
        <v>1</v>
      </c>
      <c r="F1206">
        <f t="shared" si="92"/>
        <v>0</v>
      </c>
      <c r="G1206" s="13">
        <v>43573</v>
      </c>
      <c r="H1206">
        <v>12</v>
      </c>
      <c r="I1206">
        <v>366</v>
      </c>
      <c r="J1206">
        <v>340</v>
      </c>
      <c r="K1206">
        <v>332</v>
      </c>
      <c r="L1206">
        <v>400</v>
      </c>
      <c r="M1206">
        <v>138</v>
      </c>
      <c r="O1206">
        <v>43</v>
      </c>
      <c r="P1206">
        <v>709</v>
      </c>
      <c r="Q1206">
        <v>536</v>
      </c>
      <c r="R1206">
        <v>104</v>
      </c>
      <c r="T1206">
        <v>116</v>
      </c>
      <c r="U1206">
        <v>43</v>
      </c>
      <c r="V1206">
        <v>203</v>
      </c>
      <c r="W1206">
        <v>535</v>
      </c>
      <c r="X1206">
        <v>392</v>
      </c>
      <c r="Z1206">
        <v>366</v>
      </c>
      <c r="AA1206">
        <v>18</v>
      </c>
      <c r="AB1206">
        <v>789</v>
      </c>
      <c r="AC1206">
        <v>285</v>
      </c>
      <c r="AD1206">
        <v>51</v>
      </c>
      <c r="AE1206">
        <v>844</v>
      </c>
      <c r="AF1206">
        <v>1251</v>
      </c>
      <c r="AG1206">
        <v>749</v>
      </c>
      <c r="AH1206">
        <v>157</v>
      </c>
      <c r="AI1206">
        <v>216</v>
      </c>
      <c r="AJ1206">
        <v>63</v>
      </c>
      <c r="AK1206">
        <v>1232</v>
      </c>
      <c r="AL1206">
        <v>1104</v>
      </c>
      <c r="AM1206">
        <v>16</v>
      </c>
      <c r="AN1206">
        <v>41</v>
      </c>
      <c r="AO1206">
        <v>256</v>
      </c>
      <c r="AP1206">
        <v>35</v>
      </c>
      <c r="AQ1206">
        <v>197</v>
      </c>
      <c r="AR1206">
        <v>400</v>
      </c>
      <c r="AS1206">
        <v>1489</v>
      </c>
      <c r="AT1206">
        <v>213</v>
      </c>
      <c r="AU1206">
        <v>720</v>
      </c>
      <c r="AV1206">
        <v>131</v>
      </c>
      <c r="AW1206">
        <v>122</v>
      </c>
      <c r="AX1206">
        <v>272</v>
      </c>
      <c r="AY1206">
        <v>149.80000000000001</v>
      </c>
      <c r="AZ1206">
        <v>257</v>
      </c>
    </row>
    <row r="1207" spans="1:52">
      <c r="A1207" t="str">
        <f t="shared" si="93"/>
        <v>2019</v>
      </c>
      <c r="B1207" t="str">
        <f t="shared" si="94"/>
        <v>April</v>
      </c>
      <c r="C1207" s="2">
        <v>43574</v>
      </c>
      <c r="D1207" s="1" t="str">
        <f t="shared" si="90"/>
        <v>OK</v>
      </c>
      <c r="E1207">
        <v>0</v>
      </c>
      <c r="F1207">
        <v>1</v>
      </c>
      <c r="G1207" s="13">
        <v>43574</v>
      </c>
      <c r="H1207">
        <v>5</v>
      </c>
      <c r="I1207">
        <v>260</v>
      </c>
      <c r="J1207">
        <v>84</v>
      </c>
      <c r="K1207">
        <v>438</v>
      </c>
      <c r="L1207">
        <v>133</v>
      </c>
      <c r="M1207">
        <v>125</v>
      </c>
      <c r="O1207">
        <v>53</v>
      </c>
      <c r="P1207">
        <v>218</v>
      </c>
      <c r="Q1207">
        <v>343</v>
      </c>
      <c r="R1207">
        <v>31</v>
      </c>
      <c r="T1207">
        <v>58</v>
      </c>
      <c r="U1207">
        <v>30</v>
      </c>
      <c r="V1207">
        <v>51</v>
      </c>
      <c r="W1207">
        <v>197</v>
      </c>
      <c r="X1207">
        <v>364</v>
      </c>
      <c r="Z1207">
        <v>314</v>
      </c>
      <c r="AA1207">
        <v>66</v>
      </c>
      <c r="AB1207">
        <v>443</v>
      </c>
      <c r="AC1207">
        <v>535</v>
      </c>
      <c r="AD1207">
        <v>18</v>
      </c>
      <c r="AE1207">
        <v>336</v>
      </c>
      <c r="AF1207">
        <v>605</v>
      </c>
      <c r="AG1207">
        <v>810</v>
      </c>
      <c r="AH1207">
        <v>200</v>
      </c>
      <c r="AI1207">
        <v>599</v>
      </c>
      <c r="AJ1207">
        <v>34</v>
      </c>
      <c r="AK1207">
        <v>1044</v>
      </c>
      <c r="AL1207">
        <v>976</v>
      </c>
      <c r="AM1207">
        <v>14</v>
      </c>
      <c r="AN1207">
        <v>22</v>
      </c>
      <c r="AO1207">
        <v>180</v>
      </c>
      <c r="AP1207">
        <v>17</v>
      </c>
      <c r="AQ1207">
        <v>293</v>
      </c>
      <c r="AR1207">
        <v>162</v>
      </c>
      <c r="AS1207">
        <v>1526</v>
      </c>
      <c r="AT1207">
        <v>206</v>
      </c>
      <c r="AU1207">
        <v>856</v>
      </c>
      <c r="AV1207">
        <v>300</v>
      </c>
      <c r="AW1207">
        <v>262</v>
      </c>
      <c r="AX1207">
        <v>127</v>
      </c>
      <c r="AY1207">
        <v>96.6</v>
      </c>
      <c r="AZ1207">
        <v>310</v>
      </c>
    </row>
    <row r="1208" spans="1:52">
      <c r="A1208" t="str">
        <f t="shared" si="93"/>
        <v>2019</v>
      </c>
      <c r="B1208" t="str">
        <f t="shared" si="94"/>
        <v>April</v>
      </c>
      <c r="C1208" s="2">
        <v>43575</v>
      </c>
      <c r="D1208" s="1" t="str">
        <f t="shared" si="90"/>
        <v>OK</v>
      </c>
      <c r="E1208">
        <f t="shared" si="91"/>
        <v>0</v>
      </c>
      <c r="F1208">
        <f t="shared" si="92"/>
        <v>1</v>
      </c>
      <c r="G1208" s="13">
        <v>43575</v>
      </c>
      <c r="H1208">
        <v>14</v>
      </c>
      <c r="I1208">
        <v>193</v>
      </c>
      <c r="J1208">
        <v>75</v>
      </c>
      <c r="K1208">
        <v>239</v>
      </c>
      <c r="L1208">
        <v>108</v>
      </c>
      <c r="M1208">
        <v>100</v>
      </c>
      <c r="O1208">
        <v>42</v>
      </c>
      <c r="P1208">
        <v>196</v>
      </c>
      <c r="Q1208">
        <v>261</v>
      </c>
      <c r="R1208">
        <v>26</v>
      </c>
      <c r="T1208">
        <v>75</v>
      </c>
      <c r="U1208">
        <v>31</v>
      </c>
      <c r="V1208">
        <v>41</v>
      </c>
      <c r="W1208">
        <v>249</v>
      </c>
      <c r="X1208">
        <v>324</v>
      </c>
      <c r="Z1208">
        <v>261</v>
      </c>
      <c r="AA1208">
        <v>140</v>
      </c>
      <c r="AB1208">
        <v>346</v>
      </c>
      <c r="AC1208">
        <v>466</v>
      </c>
      <c r="AD1208">
        <v>64</v>
      </c>
      <c r="AE1208">
        <v>247</v>
      </c>
      <c r="AF1208">
        <v>458</v>
      </c>
      <c r="AG1208">
        <v>557</v>
      </c>
      <c r="AH1208">
        <v>262</v>
      </c>
      <c r="AI1208">
        <v>427</v>
      </c>
      <c r="AJ1208">
        <v>68</v>
      </c>
      <c r="AK1208">
        <v>900</v>
      </c>
      <c r="AL1208">
        <v>819</v>
      </c>
      <c r="AM1208">
        <v>10</v>
      </c>
      <c r="AN1208">
        <v>39</v>
      </c>
      <c r="AO1208">
        <v>133</v>
      </c>
      <c r="AP1208">
        <v>24</v>
      </c>
      <c r="AQ1208">
        <v>194</v>
      </c>
      <c r="AR1208">
        <v>150</v>
      </c>
      <c r="AS1208">
        <v>1147</v>
      </c>
      <c r="AT1208">
        <v>130</v>
      </c>
      <c r="AU1208">
        <v>751</v>
      </c>
      <c r="AV1208">
        <v>233</v>
      </c>
      <c r="AW1208">
        <v>242</v>
      </c>
      <c r="AX1208">
        <v>79</v>
      </c>
      <c r="AY1208">
        <v>83.8</v>
      </c>
      <c r="AZ1208">
        <v>212</v>
      </c>
    </row>
    <row r="1209" spans="1:52">
      <c r="A1209" t="str">
        <f t="shared" si="93"/>
        <v>2019</v>
      </c>
      <c r="B1209" t="str">
        <f t="shared" si="94"/>
        <v>April</v>
      </c>
      <c r="C1209" s="2">
        <v>43576</v>
      </c>
      <c r="D1209" s="1" t="str">
        <f t="shared" si="90"/>
        <v>OK</v>
      </c>
      <c r="E1209">
        <f t="shared" si="91"/>
        <v>0</v>
      </c>
      <c r="F1209">
        <f t="shared" si="92"/>
        <v>1</v>
      </c>
      <c r="G1209" s="13">
        <v>43576</v>
      </c>
      <c r="H1209">
        <v>55</v>
      </c>
      <c r="I1209">
        <v>150</v>
      </c>
      <c r="J1209">
        <v>69</v>
      </c>
      <c r="K1209">
        <v>298</v>
      </c>
      <c r="L1209">
        <v>103</v>
      </c>
      <c r="M1209">
        <v>79</v>
      </c>
      <c r="O1209">
        <v>37</v>
      </c>
      <c r="P1209">
        <v>189</v>
      </c>
      <c r="Q1209">
        <v>219</v>
      </c>
      <c r="R1209">
        <v>18</v>
      </c>
      <c r="T1209">
        <v>65</v>
      </c>
      <c r="U1209">
        <v>25</v>
      </c>
      <c r="V1209">
        <v>40</v>
      </c>
      <c r="W1209">
        <v>191</v>
      </c>
      <c r="X1209">
        <v>353</v>
      </c>
      <c r="Z1209">
        <v>264</v>
      </c>
      <c r="AA1209">
        <v>104</v>
      </c>
      <c r="AB1209">
        <v>350</v>
      </c>
      <c r="AC1209">
        <v>416</v>
      </c>
      <c r="AD1209">
        <v>18</v>
      </c>
      <c r="AE1209">
        <v>264</v>
      </c>
      <c r="AF1209">
        <v>442</v>
      </c>
      <c r="AG1209">
        <v>695</v>
      </c>
      <c r="AH1209">
        <v>160</v>
      </c>
      <c r="AI1209">
        <v>512</v>
      </c>
      <c r="AJ1209">
        <v>34</v>
      </c>
      <c r="AK1209">
        <v>800</v>
      </c>
      <c r="AL1209">
        <v>679</v>
      </c>
      <c r="AM1209">
        <v>6</v>
      </c>
      <c r="AN1209">
        <v>29</v>
      </c>
      <c r="AO1209">
        <v>117</v>
      </c>
      <c r="AP1209">
        <v>26</v>
      </c>
      <c r="AQ1209">
        <v>231</v>
      </c>
      <c r="AR1209">
        <v>130</v>
      </c>
      <c r="AS1209">
        <v>1113</v>
      </c>
      <c r="AT1209">
        <v>142</v>
      </c>
      <c r="AU1209">
        <v>701</v>
      </c>
      <c r="AV1209">
        <v>221</v>
      </c>
      <c r="AW1209">
        <v>219</v>
      </c>
      <c r="AX1209">
        <v>85</v>
      </c>
      <c r="AY1209">
        <v>95.8</v>
      </c>
      <c r="AZ1209">
        <v>308</v>
      </c>
    </row>
    <row r="1210" spans="1:52">
      <c r="A1210" t="str">
        <f t="shared" si="93"/>
        <v>2019</v>
      </c>
      <c r="B1210" t="str">
        <f t="shared" si="94"/>
        <v>April</v>
      </c>
      <c r="C1210" s="2">
        <v>43577</v>
      </c>
      <c r="D1210" s="1" t="str">
        <f t="shared" si="90"/>
        <v>OK</v>
      </c>
      <c r="E1210">
        <v>0</v>
      </c>
      <c r="F1210">
        <v>1</v>
      </c>
      <c r="G1210" s="13">
        <v>43577</v>
      </c>
      <c r="H1210">
        <v>1</v>
      </c>
      <c r="I1210">
        <v>53</v>
      </c>
      <c r="J1210">
        <v>37</v>
      </c>
      <c r="K1210">
        <v>81</v>
      </c>
      <c r="L1210">
        <v>55</v>
      </c>
      <c r="M1210">
        <v>43</v>
      </c>
      <c r="O1210">
        <v>22</v>
      </c>
      <c r="P1210">
        <v>95</v>
      </c>
      <c r="Q1210">
        <v>53</v>
      </c>
      <c r="R1210">
        <v>19</v>
      </c>
      <c r="T1210">
        <v>44</v>
      </c>
      <c r="U1210">
        <v>31</v>
      </c>
      <c r="V1210">
        <v>31</v>
      </c>
      <c r="W1210">
        <v>124</v>
      </c>
      <c r="X1210">
        <v>154</v>
      </c>
      <c r="Z1210">
        <v>142</v>
      </c>
      <c r="AA1210">
        <v>38</v>
      </c>
      <c r="AB1210">
        <v>144</v>
      </c>
      <c r="AC1210">
        <v>93</v>
      </c>
      <c r="AD1210">
        <v>8</v>
      </c>
      <c r="AE1210">
        <v>93</v>
      </c>
      <c r="AF1210">
        <v>117</v>
      </c>
      <c r="AG1210">
        <v>139</v>
      </c>
      <c r="AH1210">
        <v>117</v>
      </c>
      <c r="AI1210">
        <v>147</v>
      </c>
      <c r="AJ1210">
        <v>34</v>
      </c>
      <c r="AK1210">
        <v>288</v>
      </c>
      <c r="AL1210">
        <v>252</v>
      </c>
      <c r="AM1210">
        <v>5</v>
      </c>
      <c r="AN1210">
        <v>7</v>
      </c>
      <c r="AO1210">
        <v>38</v>
      </c>
      <c r="AP1210">
        <v>11</v>
      </c>
      <c r="AQ1210">
        <v>49</v>
      </c>
      <c r="AR1210">
        <v>77</v>
      </c>
      <c r="AS1210">
        <v>399</v>
      </c>
      <c r="AT1210">
        <v>27</v>
      </c>
      <c r="AU1210">
        <v>207</v>
      </c>
      <c r="AV1210">
        <v>22</v>
      </c>
      <c r="AW1210">
        <v>68</v>
      </c>
      <c r="AX1210">
        <v>75</v>
      </c>
      <c r="AY1210">
        <v>36.4</v>
      </c>
      <c r="AZ1210">
        <v>47</v>
      </c>
    </row>
    <row r="1211" spans="1:52">
      <c r="A1211" t="str">
        <f t="shared" si="93"/>
        <v>2019</v>
      </c>
      <c r="B1211" t="str">
        <f t="shared" si="94"/>
        <v>April</v>
      </c>
      <c r="C1211" s="2">
        <v>43578</v>
      </c>
      <c r="D1211" s="1" t="str">
        <f t="shared" si="90"/>
        <v>OK</v>
      </c>
      <c r="E1211">
        <f t="shared" si="91"/>
        <v>1</v>
      </c>
      <c r="F1211">
        <f t="shared" si="92"/>
        <v>0</v>
      </c>
      <c r="G1211" s="13">
        <v>43578</v>
      </c>
      <c r="H1211">
        <v>35</v>
      </c>
      <c r="I1211">
        <v>187</v>
      </c>
      <c r="J1211">
        <v>199</v>
      </c>
      <c r="K1211">
        <v>178</v>
      </c>
      <c r="L1211">
        <v>271</v>
      </c>
      <c r="M1211">
        <v>104</v>
      </c>
      <c r="O1211">
        <v>17</v>
      </c>
      <c r="P1211">
        <v>426</v>
      </c>
      <c r="Q1211">
        <v>307</v>
      </c>
      <c r="R1211">
        <v>65</v>
      </c>
      <c r="T1211">
        <v>78</v>
      </c>
      <c r="U1211">
        <v>23</v>
      </c>
      <c r="V1211">
        <v>121</v>
      </c>
      <c r="W1211">
        <v>365</v>
      </c>
      <c r="X1211">
        <v>250</v>
      </c>
      <c r="Z1211">
        <v>243</v>
      </c>
      <c r="AA1211">
        <v>22</v>
      </c>
      <c r="AB1211">
        <v>441</v>
      </c>
      <c r="AC1211">
        <v>229</v>
      </c>
      <c r="AD1211">
        <v>41</v>
      </c>
      <c r="AE1211">
        <v>499</v>
      </c>
      <c r="AF1211">
        <v>716</v>
      </c>
      <c r="AG1211">
        <v>453</v>
      </c>
      <c r="AH1211">
        <v>99</v>
      </c>
      <c r="AI1211">
        <v>268</v>
      </c>
      <c r="AJ1211">
        <v>31</v>
      </c>
      <c r="AK1211">
        <v>794</v>
      </c>
      <c r="AL1211">
        <v>729</v>
      </c>
      <c r="AM1211">
        <v>7</v>
      </c>
      <c r="AN1211">
        <v>32</v>
      </c>
      <c r="AO1211">
        <v>180</v>
      </c>
      <c r="AP1211">
        <v>27</v>
      </c>
      <c r="AQ1211">
        <v>118</v>
      </c>
      <c r="AR1211">
        <v>262</v>
      </c>
      <c r="AS1211">
        <v>954</v>
      </c>
      <c r="AT1211">
        <v>115</v>
      </c>
      <c r="AU1211">
        <v>481</v>
      </c>
      <c r="AV1211">
        <v>103</v>
      </c>
      <c r="AW1211">
        <v>67</v>
      </c>
      <c r="AX1211">
        <v>213</v>
      </c>
      <c r="AY1211">
        <v>109.2</v>
      </c>
      <c r="AZ1211">
        <v>123</v>
      </c>
    </row>
    <row r="1212" spans="1:52">
      <c r="A1212" t="str">
        <f t="shared" si="93"/>
        <v>2019</v>
      </c>
      <c r="B1212" t="str">
        <f t="shared" si="94"/>
        <v>April</v>
      </c>
      <c r="C1212" s="2">
        <v>43579</v>
      </c>
      <c r="D1212" s="1" t="str">
        <f t="shared" si="90"/>
        <v>OK</v>
      </c>
      <c r="E1212">
        <f t="shared" si="91"/>
        <v>1</v>
      </c>
      <c r="F1212">
        <f t="shared" si="92"/>
        <v>0</v>
      </c>
      <c r="G1212" s="13">
        <v>43579</v>
      </c>
      <c r="H1212">
        <v>17</v>
      </c>
      <c r="I1212">
        <v>211</v>
      </c>
      <c r="J1212">
        <v>249</v>
      </c>
      <c r="K1212">
        <v>233</v>
      </c>
      <c r="L1212">
        <v>300</v>
      </c>
      <c r="M1212">
        <v>138</v>
      </c>
      <c r="O1212">
        <v>46</v>
      </c>
      <c r="P1212">
        <v>548</v>
      </c>
      <c r="Q1212">
        <v>375</v>
      </c>
      <c r="R1212">
        <v>72</v>
      </c>
      <c r="T1212">
        <v>95</v>
      </c>
      <c r="U1212">
        <v>36</v>
      </c>
      <c r="V1212">
        <v>129</v>
      </c>
      <c r="W1212">
        <v>434</v>
      </c>
      <c r="X1212">
        <v>340</v>
      </c>
      <c r="Z1212">
        <v>357</v>
      </c>
      <c r="AA1212">
        <v>50</v>
      </c>
      <c r="AB1212">
        <v>564</v>
      </c>
      <c r="AC1212">
        <v>274</v>
      </c>
      <c r="AD1212">
        <v>37</v>
      </c>
      <c r="AE1212">
        <v>606</v>
      </c>
      <c r="AF1212">
        <v>957</v>
      </c>
      <c r="AG1212">
        <v>552</v>
      </c>
      <c r="AH1212">
        <v>136</v>
      </c>
      <c r="AI1212">
        <v>334</v>
      </c>
      <c r="AJ1212">
        <v>35</v>
      </c>
      <c r="AK1212">
        <v>1010</v>
      </c>
      <c r="AL1212">
        <v>942</v>
      </c>
      <c r="AM1212">
        <v>17</v>
      </c>
      <c r="AN1212">
        <v>38</v>
      </c>
      <c r="AO1212">
        <v>184</v>
      </c>
      <c r="AP1212">
        <v>23</v>
      </c>
      <c r="AQ1212">
        <v>137</v>
      </c>
      <c r="AR1212">
        <v>339</v>
      </c>
      <c r="AS1212">
        <v>1243</v>
      </c>
      <c r="AT1212">
        <v>143</v>
      </c>
      <c r="AU1212">
        <v>604</v>
      </c>
      <c r="AV1212">
        <v>133</v>
      </c>
      <c r="AW1212">
        <v>143</v>
      </c>
      <c r="AX1212">
        <v>205</v>
      </c>
      <c r="AY1212">
        <v>124.8</v>
      </c>
      <c r="AZ1212">
        <v>181</v>
      </c>
    </row>
    <row r="1213" spans="1:52">
      <c r="A1213" t="str">
        <f t="shared" si="93"/>
        <v>2019</v>
      </c>
      <c r="B1213" t="str">
        <f t="shared" si="94"/>
        <v>April</v>
      </c>
      <c r="C1213" s="2">
        <v>43580</v>
      </c>
      <c r="D1213" s="1" t="str">
        <f t="shared" si="90"/>
        <v>OK</v>
      </c>
      <c r="E1213">
        <v>0</v>
      </c>
      <c r="F1213">
        <v>1</v>
      </c>
      <c r="G1213" s="13">
        <v>43580</v>
      </c>
      <c r="H1213">
        <v>32</v>
      </c>
      <c r="I1213">
        <v>257</v>
      </c>
      <c r="J1213">
        <v>125</v>
      </c>
      <c r="K1213">
        <v>437</v>
      </c>
      <c r="L1213">
        <v>154</v>
      </c>
      <c r="M1213">
        <v>133</v>
      </c>
      <c r="O1213">
        <v>68</v>
      </c>
      <c r="P1213">
        <v>406</v>
      </c>
      <c r="Q1213">
        <v>326</v>
      </c>
      <c r="R1213">
        <v>35</v>
      </c>
      <c r="T1213">
        <v>91</v>
      </c>
      <c r="U1213">
        <v>54</v>
      </c>
      <c r="V1213">
        <v>57</v>
      </c>
      <c r="W1213">
        <v>364</v>
      </c>
      <c r="X1213">
        <v>346</v>
      </c>
      <c r="Z1213">
        <v>390</v>
      </c>
      <c r="AA1213">
        <v>100</v>
      </c>
      <c r="AB1213">
        <v>444</v>
      </c>
      <c r="AC1213">
        <v>521</v>
      </c>
      <c r="AD1213">
        <v>29</v>
      </c>
      <c r="AE1213">
        <v>334</v>
      </c>
      <c r="AF1213">
        <v>708</v>
      </c>
      <c r="AG1213">
        <v>888</v>
      </c>
      <c r="AH1213">
        <v>185</v>
      </c>
      <c r="AI1213">
        <v>670</v>
      </c>
      <c r="AJ1213">
        <v>52</v>
      </c>
      <c r="AK1213">
        <v>1009</v>
      </c>
      <c r="AL1213">
        <v>850</v>
      </c>
      <c r="AM1213">
        <v>10</v>
      </c>
      <c r="AN1213">
        <v>31</v>
      </c>
      <c r="AO1213">
        <v>180</v>
      </c>
      <c r="AP1213">
        <v>24</v>
      </c>
      <c r="AQ1213">
        <v>300</v>
      </c>
      <c r="AR1213">
        <v>187</v>
      </c>
      <c r="AS1213">
        <v>1460</v>
      </c>
      <c r="AT1213">
        <v>177</v>
      </c>
      <c r="AU1213">
        <v>790</v>
      </c>
      <c r="AV1213">
        <v>311</v>
      </c>
      <c r="AW1213">
        <v>325</v>
      </c>
      <c r="AX1213">
        <v>122</v>
      </c>
      <c r="AY1213">
        <v>110.2</v>
      </c>
      <c r="AZ1213">
        <v>340</v>
      </c>
    </row>
    <row r="1214" spans="1:52">
      <c r="A1214" t="str">
        <f t="shared" si="93"/>
        <v>2019</v>
      </c>
      <c r="B1214" t="str">
        <f t="shared" si="94"/>
        <v>April</v>
      </c>
      <c r="C1214" s="2">
        <v>43581</v>
      </c>
      <c r="D1214" s="1" t="str">
        <f t="shared" si="90"/>
        <v>OK</v>
      </c>
      <c r="E1214">
        <f t="shared" si="91"/>
        <v>1</v>
      </c>
      <c r="F1214">
        <f t="shared" si="92"/>
        <v>0</v>
      </c>
      <c r="G1214" s="13">
        <v>43581</v>
      </c>
      <c r="H1214">
        <v>14</v>
      </c>
      <c r="I1214">
        <v>273</v>
      </c>
      <c r="J1214">
        <v>212</v>
      </c>
      <c r="K1214">
        <v>228</v>
      </c>
      <c r="L1214">
        <v>274</v>
      </c>
      <c r="M1214">
        <v>101</v>
      </c>
      <c r="O1214">
        <v>36</v>
      </c>
      <c r="P1214">
        <v>477</v>
      </c>
      <c r="Q1214">
        <v>342</v>
      </c>
      <c r="R1214">
        <v>63</v>
      </c>
      <c r="T1214">
        <v>96</v>
      </c>
      <c r="U1214">
        <v>37</v>
      </c>
      <c r="V1214">
        <v>144</v>
      </c>
      <c r="W1214">
        <v>392</v>
      </c>
      <c r="X1214">
        <v>233</v>
      </c>
      <c r="Z1214">
        <v>290</v>
      </c>
      <c r="AA1214">
        <v>45</v>
      </c>
      <c r="AB1214">
        <v>495</v>
      </c>
      <c r="AC1214">
        <v>216</v>
      </c>
      <c r="AD1214">
        <v>35</v>
      </c>
      <c r="AE1214">
        <v>553</v>
      </c>
      <c r="AF1214">
        <v>815</v>
      </c>
      <c r="AG1214">
        <v>610</v>
      </c>
      <c r="AH1214">
        <v>146</v>
      </c>
      <c r="AI1214">
        <v>266</v>
      </c>
      <c r="AJ1214">
        <v>25</v>
      </c>
      <c r="AK1214">
        <v>813</v>
      </c>
      <c r="AL1214">
        <v>735</v>
      </c>
      <c r="AM1214">
        <v>16</v>
      </c>
      <c r="AN1214">
        <v>36</v>
      </c>
      <c r="AO1214">
        <v>187</v>
      </c>
      <c r="AP1214">
        <v>13</v>
      </c>
      <c r="AQ1214">
        <v>164</v>
      </c>
      <c r="AR1214">
        <v>281</v>
      </c>
      <c r="AS1214">
        <v>955</v>
      </c>
      <c r="AT1214">
        <v>155</v>
      </c>
      <c r="AU1214">
        <v>613</v>
      </c>
      <c r="AV1214">
        <v>107</v>
      </c>
      <c r="AW1214">
        <v>96</v>
      </c>
      <c r="AX1214">
        <v>220</v>
      </c>
      <c r="AY1214">
        <v>108.8</v>
      </c>
      <c r="AZ1214">
        <v>181</v>
      </c>
    </row>
    <row r="1215" spans="1:52">
      <c r="A1215" t="str">
        <f t="shared" si="93"/>
        <v>2019</v>
      </c>
      <c r="B1215" t="str">
        <f t="shared" si="94"/>
        <v>April</v>
      </c>
      <c r="C1215" s="2">
        <v>43582</v>
      </c>
      <c r="D1215" s="1" t="str">
        <f t="shared" si="90"/>
        <v>OK</v>
      </c>
      <c r="E1215">
        <f t="shared" si="91"/>
        <v>0</v>
      </c>
      <c r="F1215">
        <f t="shared" si="92"/>
        <v>1</v>
      </c>
      <c r="G1215" s="13">
        <v>43582</v>
      </c>
      <c r="H1215">
        <v>20</v>
      </c>
      <c r="I1215">
        <v>200</v>
      </c>
      <c r="J1215">
        <v>138</v>
      </c>
      <c r="K1215">
        <v>407</v>
      </c>
      <c r="L1215">
        <v>170</v>
      </c>
      <c r="M1215">
        <v>144</v>
      </c>
      <c r="O1215">
        <v>49</v>
      </c>
      <c r="P1215">
        <v>302</v>
      </c>
      <c r="Q1215">
        <v>261</v>
      </c>
      <c r="R1215">
        <v>46</v>
      </c>
      <c r="T1215">
        <v>57</v>
      </c>
      <c r="U1215">
        <v>18</v>
      </c>
      <c r="V1215">
        <v>79</v>
      </c>
      <c r="W1215">
        <v>328</v>
      </c>
      <c r="X1215">
        <v>362</v>
      </c>
      <c r="Z1215">
        <v>407</v>
      </c>
      <c r="AA1215">
        <v>46</v>
      </c>
      <c r="AB1215">
        <v>432</v>
      </c>
      <c r="AC1215">
        <v>639</v>
      </c>
      <c r="AD1215">
        <v>42</v>
      </c>
      <c r="AE1215">
        <v>352</v>
      </c>
      <c r="AF1215">
        <v>630</v>
      </c>
      <c r="AG1215">
        <v>832</v>
      </c>
      <c r="AH1215">
        <v>209</v>
      </c>
      <c r="AI1215">
        <v>498</v>
      </c>
      <c r="AJ1215">
        <v>15</v>
      </c>
      <c r="AK1215">
        <v>847</v>
      </c>
      <c r="AL1215">
        <v>680</v>
      </c>
      <c r="AM1215">
        <v>10</v>
      </c>
      <c r="AN1215">
        <v>26</v>
      </c>
      <c r="AO1215">
        <v>160</v>
      </c>
      <c r="AP1215">
        <v>25</v>
      </c>
      <c r="AQ1215">
        <v>240</v>
      </c>
      <c r="AR1215">
        <v>186</v>
      </c>
      <c r="AS1215">
        <v>1192</v>
      </c>
      <c r="AT1215">
        <v>115</v>
      </c>
      <c r="AU1215">
        <v>797</v>
      </c>
      <c r="AV1215">
        <v>196</v>
      </c>
      <c r="AW1215">
        <v>274</v>
      </c>
      <c r="AX1215">
        <v>120</v>
      </c>
      <c r="AY1215">
        <v>135</v>
      </c>
      <c r="AZ1215">
        <v>318</v>
      </c>
    </row>
    <row r="1216" spans="1:52">
      <c r="A1216" t="str">
        <f t="shared" si="93"/>
        <v>2019</v>
      </c>
      <c r="B1216" t="str">
        <f t="shared" si="94"/>
        <v>April</v>
      </c>
      <c r="C1216" s="2">
        <v>43583</v>
      </c>
      <c r="D1216" s="1" t="str">
        <f t="shared" si="90"/>
        <v>OK</v>
      </c>
      <c r="E1216">
        <f t="shared" si="91"/>
        <v>0</v>
      </c>
      <c r="F1216">
        <f t="shared" si="92"/>
        <v>1</v>
      </c>
      <c r="G1216" s="13">
        <v>43583</v>
      </c>
      <c r="H1216">
        <v>22</v>
      </c>
      <c r="I1216">
        <v>181</v>
      </c>
      <c r="J1216">
        <v>52</v>
      </c>
      <c r="K1216">
        <v>186</v>
      </c>
      <c r="L1216">
        <v>99</v>
      </c>
      <c r="M1216">
        <v>76</v>
      </c>
      <c r="O1216">
        <v>38</v>
      </c>
      <c r="P1216">
        <v>178</v>
      </c>
      <c r="Q1216">
        <v>203</v>
      </c>
      <c r="R1216">
        <v>26</v>
      </c>
      <c r="T1216">
        <v>75</v>
      </c>
      <c r="U1216">
        <v>11</v>
      </c>
      <c r="V1216">
        <v>67</v>
      </c>
      <c r="W1216">
        <v>205</v>
      </c>
      <c r="X1216">
        <v>275</v>
      </c>
      <c r="Z1216">
        <v>248</v>
      </c>
      <c r="AA1216">
        <v>48</v>
      </c>
      <c r="AB1216">
        <v>174</v>
      </c>
      <c r="AC1216">
        <v>307</v>
      </c>
      <c r="AD1216">
        <v>19</v>
      </c>
      <c r="AE1216">
        <v>124</v>
      </c>
      <c r="AF1216">
        <v>357</v>
      </c>
      <c r="AG1216">
        <v>441</v>
      </c>
      <c r="AH1216">
        <v>70</v>
      </c>
      <c r="AI1216">
        <v>313</v>
      </c>
      <c r="AJ1216">
        <v>10</v>
      </c>
      <c r="AK1216">
        <v>496</v>
      </c>
      <c r="AL1216">
        <v>332</v>
      </c>
      <c r="AM1216">
        <v>4</v>
      </c>
      <c r="AN1216">
        <v>24</v>
      </c>
      <c r="AO1216">
        <v>66</v>
      </c>
      <c r="AP1216">
        <v>13</v>
      </c>
      <c r="AQ1216">
        <v>158</v>
      </c>
      <c r="AR1216">
        <v>110</v>
      </c>
      <c r="AS1216">
        <v>744</v>
      </c>
      <c r="AT1216">
        <v>56</v>
      </c>
      <c r="AU1216">
        <v>307</v>
      </c>
      <c r="AV1216">
        <v>138</v>
      </c>
      <c r="AW1216">
        <v>220</v>
      </c>
      <c r="AX1216">
        <v>67</v>
      </c>
      <c r="AY1216">
        <v>56.4</v>
      </c>
      <c r="AZ1216">
        <v>210</v>
      </c>
    </row>
    <row r="1217" spans="1:52">
      <c r="A1217" t="str">
        <f t="shared" si="93"/>
        <v>2019</v>
      </c>
      <c r="B1217" t="str">
        <f t="shared" si="94"/>
        <v>April</v>
      </c>
      <c r="C1217" s="2">
        <v>43584</v>
      </c>
      <c r="D1217" s="1" t="str">
        <f t="shared" ref="D1217:D1280" si="95">IF(C1217=G1217,"OK","Wrong date")</f>
        <v>OK</v>
      </c>
      <c r="E1217">
        <f t="shared" ref="E1217:E1280" si="96">IF(OR(WEEKDAY(C1217) = 1, WEEKDAY(C1217) = 7), 0, 1)</f>
        <v>1</v>
      </c>
      <c r="F1217">
        <f t="shared" ref="F1217:F1280" si="97">IF(OR(WEEKDAY(C1217) = 1, WEEKDAY(C1217) = 7), 1, 0)</f>
        <v>0</v>
      </c>
      <c r="G1217" s="13">
        <v>43584</v>
      </c>
      <c r="H1217">
        <v>8</v>
      </c>
      <c r="I1217">
        <v>352</v>
      </c>
      <c r="J1217">
        <v>318</v>
      </c>
      <c r="K1217">
        <v>213</v>
      </c>
      <c r="L1217">
        <v>449</v>
      </c>
      <c r="M1217">
        <v>114</v>
      </c>
      <c r="O1217">
        <v>38</v>
      </c>
      <c r="P1217">
        <v>712</v>
      </c>
      <c r="Q1217">
        <v>531</v>
      </c>
      <c r="R1217">
        <v>109</v>
      </c>
      <c r="T1217">
        <v>92</v>
      </c>
      <c r="U1217">
        <v>47</v>
      </c>
      <c r="V1217">
        <v>216</v>
      </c>
      <c r="W1217">
        <v>559</v>
      </c>
      <c r="X1217">
        <v>298</v>
      </c>
      <c r="Z1217">
        <v>368</v>
      </c>
      <c r="AA1217">
        <v>15</v>
      </c>
      <c r="AB1217">
        <v>767</v>
      </c>
      <c r="AC1217">
        <v>218</v>
      </c>
      <c r="AD1217">
        <v>15</v>
      </c>
      <c r="AE1217">
        <v>911</v>
      </c>
      <c r="AF1217">
        <v>1309</v>
      </c>
      <c r="AG1217">
        <v>644</v>
      </c>
      <c r="AH1217">
        <v>89</v>
      </c>
      <c r="AI1217">
        <v>200</v>
      </c>
      <c r="AJ1217">
        <v>9</v>
      </c>
      <c r="AK1217">
        <v>1090</v>
      </c>
      <c r="AL1217">
        <v>1042</v>
      </c>
      <c r="AM1217">
        <v>12</v>
      </c>
      <c r="AN1217">
        <v>41</v>
      </c>
      <c r="AO1217">
        <v>236</v>
      </c>
      <c r="AP1217">
        <v>30</v>
      </c>
      <c r="AQ1217">
        <v>156</v>
      </c>
      <c r="AR1217">
        <v>455</v>
      </c>
      <c r="AS1217">
        <v>1136</v>
      </c>
      <c r="AT1217">
        <v>219</v>
      </c>
      <c r="AU1217">
        <v>481</v>
      </c>
      <c r="AV1217">
        <v>64</v>
      </c>
      <c r="AW1217">
        <v>69</v>
      </c>
      <c r="AX1217">
        <v>277</v>
      </c>
      <c r="AY1217">
        <v>134.4</v>
      </c>
      <c r="AZ1217">
        <v>197</v>
      </c>
    </row>
    <row r="1218" spans="1:52">
      <c r="A1218" t="str">
        <f t="shared" si="93"/>
        <v>2019</v>
      </c>
      <c r="B1218" t="str">
        <f t="shared" si="94"/>
        <v>April</v>
      </c>
      <c r="C1218" s="2">
        <v>43585</v>
      </c>
      <c r="D1218" s="1" t="str">
        <f t="shared" si="95"/>
        <v>OK</v>
      </c>
      <c r="E1218">
        <f t="shared" si="96"/>
        <v>1</v>
      </c>
      <c r="F1218">
        <f t="shared" si="97"/>
        <v>0</v>
      </c>
      <c r="G1218" s="13">
        <v>43585</v>
      </c>
      <c r="H1218">
        <v>6</v>
      </c>
      <c r="I1218">
        <v>474</v>
      </c>
      <c r="J1218">
        <v>403</v>
      </c>
      <c r="K1218">
        <v>289</v>
      </c>
      <c r="L1218">
        <v>485</v>
      </c>
      <c r="M1218">
        <v>173</v>
      </c>
      <c r="O1218">
        <v>44</v>
      </c>
      <c r="P1218">
        <v>866</v>
      </c>
      <c r="Q1218">
        <v>598</v>
      </c>
      <c r="R1218">
        <v>113</v>
      </c>
      <c r="T1218">
        <v>103</v>
      </c>
      <c r="U1218">
        <v>69</v>
      </c>
      <c r="V1218">
        <v>222</v>
      </c>
      <c r="W1218">
        <v>686</v>
      </c>
      <c r="X1218">
        <v>446</v>
      </c>
      <c r="Z1218">
        <v>445</v>
      </c>
      <c r="AA1218">
        <v>5</v>
      </c>
      <c r="AB1218">
        <v>766</v>
      </c>
      <c r="AC1218">
        <v>316</v>
      </c>
      <c r="AD1218">
        <v>25</v>
      </c>
      <c r="AE1218">
        <v>987</v>
      </c>
      <c r="AF1218">
        <v>1509</v>
      </c>
      <c r="AG1218">
        <v>876</v>
      </c>
      <c r="AH1218">
        <v>130</v>
      </c>
      <c r="AI1218">
        <v>275</v>
      </c>
      <c r="AJ1218">
        <v>81</v>
      </c>
      <c r="AK1218">
        <v>1362</v>
      </c>
      <c r="AL1218">
        <v>1265</v>
      </c>
      <c r="AM1218">
        <v>22</v>
      </c>
      <c r="AN1218">
        <v>50</v>
      </c>
      <c r="AO1218">
        <v>305</v>
      </c>
      <c r="AP1218">
        <v>39</v>
      </c>
      <c r="AQ1218">
        <v>251</v>
      </c>
      <c r="AR1218">
        <v>524</v>
      </c>
      <c r="AS1218">
        <v>1532</v>
      </c>
      <c r="AT1218">
        <v>282</v>
      </c>
      <c r="AU1218">
        <v>670</v>
      </c>
      <c r="AV1218">
        <v>61</v>
      </c>
      <c r="AW1218">
        <v>145</v>
      </c>
      <c r="AX1218">
        <v>302</v>
      </c>
      <c r="AY1218">
        <v>203.6</v>
      </c>
      <c r="AZ1218">
        <v>266</v>
      </c>
    </row>
    <row r="1219" spans="1:52">
      <c r="A1219" t="str">
        <f t="shared" si="93"/>
        <v>2019</v>
      </c>
      <c r="B1219" t="str">
        <f t="shared" si="94"/>
        <v>May</v>
      </c>
      <c r="C1219" s="2">
        <v>43586</v>
      </c>
      <c r="D1219" s="1" t="str">
        <f t="shared" si="95"/>
        <v>OK</v>
      </c>
      <c r="E1219">
        <f t="shared" si="96"/>
        <v>1</v>
      </c>
      <c r="F1219">
        <f t="shared" si="97"/>
        <v>0</v>
      </c>
      <c r="G1219" s="13">
        <v>43586</v>
      </c>
      <c r="H1219">
        <v>10</v>
      </c>
      <c r="I1219">
        <v>468</v>
      </c>
      <c r="J1219">
        <v>403</v>
      </c>
      <c r="K1219">
        <v>333</v>
      </c>
      <c r="L1219">
        <v>500</v>
      </c>
      <c r="M1219">
        <v>152</v>
      </c>
      <c r="O1219">
        <v>39</v>
      </c>
      <c r="P1219">
        <v>868</v>
      </c>
      <c r="Q1219">
        <v>589</v>
      </c>
      <c r="R1219">
        <v>98</v>
      </c>
      <c r="T1219">
        <v>87</v>
      </c>
      <c r="U1219">
        <v>46</v>
      </c>
      <c r="V1219">
        <v>220</v>
      </c>
      <c r="W1219">
        <v>630</v>
      </c>
      <c r="X1219">
        <v>452</v>
      </c>
      <c r="Z1219">
        <v>519</v>
      </c>
      <c r="AA1219">
        <v>18</v>
      </c>
      <c r="AB1219">
        <v>910</v>
      </c>
      <c r="AC1219">
        <v>437</v>
      </c>
      <c r="AD1219">
        <v>55</v>
      </c>
      <c r="AE1219">
        <v>1041</v>
      </c>
      <c r="AF1219">
        <v>1519</v>
      </c>
      <c r="AG1219">
        <v>918</v>
      </c>
      <c r="AH1219">
        <v>142</v>
      </c>
      <c r="AI1219">
        <v>305</v>
      </c>
      <c r="AJ1219">
        <v>57</v>
      </c>
      <c r="AK1219">
        <v>1355</v>
      </c>
      <c r="AL1219">
        <v>664</v>
      </c>
      <c r="AM1219">
        <v>21</v>
      </c>
      <c r="AN1219">
        <v>44</v>
      </c>
      <c r="AO1219">
        <v>308</v>
      </c>
      <c r="AP1219">
        <v>53</v>
      </c>
      <c r="AQ1219">
        <v>271</v>
      </c>
      <c r="AR1219">
        <v>510</v>
      </c>
      <c r="AS1219">
        <v>1475</v>
      </c>
      <c r="AT1219">
        <v>250</v>
      </c>
      <c r="AU1219">
        <v>802</v>
      </c>
      <c r="AV1219">
        <v>107</v>
      </c>
      <c r="AW1219">
        <v>135</v>
      </c>
      <c r="AX1219">
        <v>329</v>
      </c>
      <c r="AY1219">
        <v>170</v>
      </c>
      <c r="AZ1219">
        <v>305</v>
      </c>
    </row>
    <row r="1220" spans="1:52">
      <c r="A1220" t="str">
        <f t="shared" ref="A1220:A1283" si="98">TEXT(C1220,"yyyy")</f>
        <v>2019</v>
      </c>
      <c r="B1220" t="str">
        <f t="shared" ref="B1220:B1283" si="99">TEXT(C1220,"mmmm")</f>
        <v>May</v>
      </c>
      <c r="C1220" s="2">
        <v>43587</v>
      </c>
      <c r="D1220" s="1" t="str">
        <f t="shared" si="95"/>
        <v>OK</v>
      </c>
      <c r="E1220">
        <f t="shared" si="96"/>
        <v>1</v>
      </c>
      <c r="F1220">
        <f t="shared" si="97"/>
        <v>0</v>
      </c>
      <c r="G1220" s="13">
        <v>43587</v>
      </c>
      <c r="H1220">
        <v>1</v>
      </c>
      <c r="I1220">
        <v>467</v>
      </c>
      <c r="J1220">
        <v>427</v>
      </c>
      <c r="K1220">
        <v>345</v>
      </c>
      <c r="L1220">
        <v>504</v>
      </c>
      <c r="M1220">
        <v>163</v>
      </c>
      <c r="O1220">
        <v>39</v>
      </c>
      <c r="P1220">
        <v>828</v>
      </c>
      <c r="Q1220">
        <v>598</v>
      </c>
      <c r="R1220">
        <v>104</v>
      </c>
      <c r="T1220">
        <v>96</v>
      </c>
      <c r="U1220">
        <v>49</v>
      </c>
      <c r="V1220">
        <v>210</v>
      </c>
      <c r="W1220">
        <v>616</v>
      </c>
      <c r="X1220">
        <v>360</v>
      </c>
      <c r="Z1220">
        <v>510</v>
      </c>
      <c r="AA1220">
        <v>13</v>
      </c>
      <c r="AB1220">
        <v>857</v>
      </c>
      <c r="AC1220">
        <v>298</v>
      </c>
      <c r="AD1220">
        <v>33</v>
      </c>
      <c r="AE1220">
        <v>1019</v>
      </c>
      <c r="AF1220">
        <v>1449</v>
      </c>
      <c r="AG1220">
        <v>834</v>
      </c>
      <c r="AH1220">
        <v>121</v>
      </c>
      <c r="AI1220">
        <v>358</v>
      </c>
      <c r="AJ1220">
        <v>77</v>
      </c>
      <c r="AK1220">
        <v>1268</v>
      </c>
      <c r="AL1220">
        <v>829</v>
      </c>
      <c r="AM1220">
        <v>16</v>
      </c>
      <c r="AN1220">
        <v>35</v>
      </c>
      <c r="AO1220">
        <v>281</v>
      </c>
      <c r="AP1220">
        <v>42</v>
      </c>
      <c r="AQ1220">
        <v>235</v>
      </c>
      <c r="AR1220">
        <v>470</v>
      </c>
      <c r="AS1220">
        <v>1481</v>
      </c>
      <c r="AT1220">
        <v>246</v>
      </c>
      <c r="AU1220">
        <v>713</v>
      </c>
      <c r="AV1220">
        <v>80</v>
      </c>
      <c r="AW1220">
        <v>132</v>
      </c>
      <c r="AX1220">
        <v>284</v>
      </c>
      <c r="AY1220">
        <v>167</v>
      </c>
      <c r="AZ1220">
        <v>245</v>
      </c>
    </row>
    <row r="1221" spans="1:52">
      <c r="A1221" t="str">
        <f t="shared" si="98"/>
        <v>2019</v>
      </c>
      <c r="B1221" t="str">
        <f t="shared" si="99"/>
        <v>May</v>
      </c>
      <c r="C1221" s="2">
        <v>43588</v>
      </c>
      <c r="D1221" s="1" t="str">
        <f t="shared" si="95"/>
        <v>OK</v>
      </c>
      <c r="E1221">
        <f t="shared" si="96"/>
        <v>1</v>
      </c>
      <c r="F1221">
        <f t="shared" si="97"/>
        <v>0</v>
      </c>
      <c r="G1221" s="13">
        <v>43588</v>
      </c>
      <c r="H1221">
        <v>11</v>
      </c>
      <c r="I1221">
        <v>440</v>
      </c>
      <c r="J1221">
        <v>344</v>
      </c>
      <c r="K1221">
        <v>383</v>
      </c>
      <c r="L1221">
        <v>453</v>
      </c>
      <c r="M1221">
        <v>107</v>
      </c>
      <c r="O1221">
        <v>36</v>
      </c>
      <c r="P1221">
        <v>759</v>
      </c>
      <c r="Q1221">
        <v>589</v>
      </c>
      <c r="R1221">
        <v>109</v>
      </c>
      <c r="T1221">
        <v>89</v>
      </c>
      <c r="U1221">
        <v>42</v>
      </c>
      <c r="V1221">
        <v>186</v>
      </c>
      <c r="W1221">
        <v>563</v>
      </c>
      <c r="X1221">
        <v>314</v>
      </c>
      <c r="Z1221">
        <v>441</v>
      </c>
      <c r="AA1221">
        <v>7</v>
      </c>
      <c r="AB1221">
        <v>713</v>
      </c>
      <c r="AC1221">
        <v>285</v>
      </c>
      <c r="AD1221">
        <v>31</v>
      </c>
      <c r="AE1221">
        <v>901</v>
      </c>
      <c r="AF1221">
        <v>1315</v>
      </c>
      <c r="AG1221">
        <v>745</v>
      </c>
      <c r="AH1221">
        <v>144</v>
      </c>
      <c r="AI1221">
        <v>337</v>
      </c>
      <c r="AJ1221">
        <v>39</v>
      </c>
      <c r="AK1221">
        <v>1288</v>
      </c>
      <c r="AL1221">
        <v>1328</v>
      </c>
      <c r="AM1221">
        <v>10</v>
      </c>
      <c r="AN1221">
        <v>50</v>
      </c>
      <c r="AO1221">
        <v>257</v>
      </c>
      <c r="AP1221">
        <v>26</v>
      </c>
      <c r="AQ1221">
        <v>205</v>
      </c>
      <c r="AR1221">
        <v>448</v>
      </c>
      <c r="AS1221">
        <v>1480</v>
      </c>
      <c r="AT1221">
        <v>228</v>
      </c>
      <c r="AU1221">
        <v>793</v>
      </c>
      <c r="AV1221">
        <v>88</v>
      </c>
      <c r="AW1221">
        <v>119</v>
      </c>
      <c r="AX1221">
        <v>307</v>
      </c>
      <c r="AY1221">
        <v>152</v>
      </c>
      <c r="AZ1221">
        <v>199</v>
      </c>
    </row>
    <row r="1222" spans="1:52">
      <c r="A1222" t="str">
        <f t="shared" si="98"/>
        <v>2019</v>
      </c>
      <c r="B1222" t="str">
        <f t="shared" si="99"/>
        <v>May</v>
      </c>
      <c r="C1222" s="2">
        <v>43589</v>
      </c>
      <c r="D1222" s="1" t="str">
        <f t="shared" si="95"/>
        <v>OK</v>
      </c>
      <c r="E1222">
        <f t="shared" si="96"/>
        <v>0</v>
      </c>
      <c r="F1222">
        <f t="shared" si="97"/>
        <v>1</v>
      </c>
      <c r="G1222" s="13">
        <v>43589</v>
      </c>
      <c r="H1222">
        <v>24</v>
      </c>
      <c r="I1222">
        <v>133</v>
      </c>
      <c r="J1222">
        <v>124</v>
      </c>
      <c r="K1222">
        <v>380</v>
      </c>
      <c r="L1222">
        <v>239</v>
      </c>
      <c r="M1222">
        <v>145</v>
      </c>
      <c r="O1222">
        <v>72</v>
      </c>
      <c r="P1222">
        <v>330</v>
      </c>
      <c r="Q1222">
        <v>299</v>
      </c>
      <c r="R1222">
        <v>35</v>
      </c>
      <c r="T1222">
        <v>86</v>
      </c>
      <c r="U1222">
        <v>39</v>
      </c>
      <c r="V1222">
        <v>77</v>
      </c>
      <c r="W1222">
        <v>397</v>
      </c>
      <c r="X1222">
        <v>400</v>
      </c>
      <c r="Z1222">
        <v>408</v>
      </c>
      <c r="AA1222">
        <v>38</v>
      </c>
      <c r="AB1222">
        <v>362</v>
      </c>
      <c r="AC1222">
        <v>634</v>
      </c>
      <c r="AD1222">
        <v>46</v>
      </c>
      <c r="AE1222">
        <v>300</v>
      </c>
      <c r="AF1222">
        <v>627</v>
      </c>
      <c r="AG1222">
        <v>771</v>
      </c>
      <c r="AH1222">
        <v>250</v>
      </c>
      <c r="AI1222">
        <v>363</v>
      </c>
      <c r="AJ1222">
        <v>39</v>
      </c>
      <c r="AK1222">
        <v>986</v>
      </c>
      <c r="AL1222">
        <v>881</v>
      </c>
      <c r="AM1222">
        <v>9</v>
      </c>
      <c r="AN1222">
        <v>26</v>
      </c>
      <c r="AO1222">
        <v>170</v>
      </c>
      <c r="AP1222">
        <v>30</v>
      </c>
      <c r="AQ1222">
        <v>216</v>
      </c>
      <c r="AR1222">
        <v>202</v>
      </c>
      <c r="AS1222">
        <v>1360</v>
      </c>
      <c r="AT1222">
        <v>154</v>
      </c>
      <c r="AU1222">
        <v>814</v>
      </c>
      <c r="AV1222">
        <v>226</v>
      </c>
      <c r="AW1222">
        <v>304</v>
      </c>
      <c r="AX1222">
        <v>127</v>
      </c>
      <c r="AY1222">
        <v>131</v>
      </c>
      <c r="AZ1222">
        <v>288</v>
      </c>
    </row>
    <row r="1223" spans="1:52">
      <c r="A1223" t="str">
        <f t="shared" si="98"/>
        <v>2019</v>
      </c>
      <c r="B1223" t="str">
        <f t="shared" si="99"/>
        <v>May</v>
      </c>
      <c r="C1223" s="2">
        <v>43590</v>
      </c>
      <c r="D1223" s="1" t="str">
        <f t="shared" si="95"/>
        <v>OK</v>
      </c>
      <c r="E1223">
        <f t="shared" si="96"/>
        <v>0</v>
      </c>
      <c r="F1223">
        <f t="shared" si="97"/>
        <v>1</v>
      </c>
      <c r="G1223" s="13">
        <v>43590</v>
      </c>
      <c r="H1223">
        <v>13</v>
      </c>
      <c r="I1223">
        <v>213</v>
      </c>
      <c r="J1223">
        <v>92</v>
      </c>
      <c r="K1223">
        <v>430</v>
      </c>
      <c r="L1223">
        <v>166</v>
      </c>
      <c r="M1223">
        <v>126</v>
      </c>
      <c r="O1223">
        <v>68</v>
      </c>
      <c r="P1223">
        <v>299</v>
      </c>
      <c r="Q1223">
        <v>350</v>
      </c>
      <c r="R1223">
        <v>29</v>
      </c>
      <c r="T1223">
        <v>81</v>
      </c>
      <c r="U1223">
        <v>23</v>
      </c>
      <c r="V1223">
        <v>70</v>
      </c>
      <c r="W1223">
        <v>291</v>
      </c>
      <c r="X1223">
        <v>442</v>
      </c>
      <c r="Z1223">
        <v>412</v>
      </c>
      <c r="AA1223">
        <v>65</v>
      </c>
      <c r="AB1223">
        <v>434</v>
      </c>
      <c r="AC1223">
        <v>675</v>
      </c>
      <c r="AD1223">
        <v>10</v>
      </c>
      <c r="AE1223">
        <v>347</v>
      </c>
      <c r="AF1223">
        <v>791</v>
      </c>
      <c r="AG1223">
        <v>925</v>
      </c>
      <c r="AH1223">
        <v>173</v>
      </c>
      <c r="AI1223">
        <v>482</v>
      </c>
      <c r="AJ1223">
        <v>54</v>
      </c>
      <c r="AK1223">
        <v>1056</v>
      </c>
      <c r="AL1223">
        <v>1023</v>
      </c>
      <c r="AM1223">
        <v>24</v>
      </c>
      <c r="AN1223">
        <v>47</v>
      </c>
      <c r="AO1223">
        <v>176</v>
      </c>
      <c r="AP1223">
        <v>37</v>
      </c>
      <c r="AQ1223">
        <v>288</v>
      </c>
      <c r="AR1223">
        <v>183</v>
      </c>
      <c r="AS1223">
        <v>1520</v>
      </c>
      <c r="AT1223">
        <v>185</v>
      </c>
      <c r="AU1223">
        <v>889</v>
      </c>
      <c r="AV1223">
        <v>327</v>
      </c>
      <c r="AW1223">
        <v>371</v>
      </c>
      <c r="AX1223">
        <v>125</v>
      </c>
      <c r="AY1223">
        <v>86</v>
      </c>
      <c r="AZ1223">
        <v>434</v>
      </c>
    </row>
    <row r="1224" spans="1:52">
      <c r="A1224" t="str">
        <f t="shared" si="98"/>
        <v>2019</v>
      </c>
      <c r="B1224" t="str">
        <f t="shared" si="99"/>
        <v>May</v>
      </c>
      <c r="C1224" s="2">
        <v>43591</v>
      </c>
      <c r="D1224" s="1" t="str">
        <f t="shared" si="95"/>
        <v>OK</v>
      </c>
      <c r="E1224">
        <f t="shared" si="96"/>
        <v>1</v>
      </c>
      <c r="F1224">
        <f t="shared" si="97"/>
        <v>0</v>
      </c>
      <c r="G1224" s="13">
        <v>43591</v>
      </c>
      <c r="H1224">
        <v>13</v>
      </c>
      <c r="I1224">
        <v>394</v>
      </c>
      <c r="J1224">
        <v>380</v>
      </c>
      <c r="K1224">
        <v>223</v>
      </c>
      <c r="L1224">
        <v>535</v>
      </c>
      <c r="M1224">
        <v>132</v>
      </c>
      <c r="O1224">
        <v>40</v>
      </c>
      <c r="P1224">
        <v>847</v>
      </c>
      <c r="Q1224">
        <v>597</v>
      </c>
      <c r="R1224">
        <v>109</v>
      </c>
      <c r="T1224">
        <v>85</v>
      </c>
      <c r="U1224">
        <v>41</v>
      </c>
      <c r="V1224">
        <v>197</v>
      </c>
      <c r="W1224">
        <v>618</v>
      </c>
      <c r="X1224">
        <v>319</v>
      </c>
      <c r="Z1224">
        <v>457</v>
      </c>
      <c r="AA1224">
        <v>5</v>
      </c>
      <c r="AB1224">
        <v>935</v>
      </c>
      <c r="AC1224">
        <v>311</v>
      </c>
      <c r="AD1224">
        <v>39</v>
      </c>
      <c r="AE1224">
        <v>1077</v>
      </c>
      <c r="AF1224">
        <v>1477</v>
      </c>
      <c r="AG1224">
        <v>816</v>
      </c>
      <c r="AH1224">
        <v>137</v>
      </c>
      <c r="AI1224">
        <v>253</v>
      </c>
      <c r="AJ1224">
        <v>38</v>
      </c>
      <c r="AK1224">
        <v>1325</v>
      </c>
      <c r="AL1224">
        <v>1318</v>
      </c>
      <c r="AM1224">
        <v>13</v>
      </c>
      <c r="AN1224">
        <v>49</v>
      </c>
      <c r="AO1224">
        <v>288</v>
      </c>
      <c r="AP1224">
        <v>36</v>
      </c>
      <c r="AQ1224">
        <v>244</v>
      </c>
      <c r="AR1224">
        <v>511</v>
      </c>
      <c r="AS1224">
        <v>1425</v>
      </c>
      <c r="AT1224">
        <v>270</v>
      </c>
      <c r="AU1224">
        <v>644</v>
      </c>
      <c r="AV1224">
        <v>89</v>
      </c>
      <c r="AW1224">
        <v>100</v>
      </c>
      <c r="AX1224">
        <v>303</v>
      </c>
      <c r="AY1224">
        <v>130</v>
      </c>
      <c r="AZ1224">
        <v>217</v>
      </c>
    </row>
    <row r="1225" spans="1:52">
      <c r="A1225" t="str">
        <f t="shared" si="98"/>
        <v>2019</v>
      </c>
      <c r="B1225" t="str">
        <f t="shared" si="99"/>
        <v>May</v>
      </c>
      <c r="C1225" s="2">
        <v>43592</v>
      </c>
      <c r="D1225" s="1" t="str">
        <f t="shared" si="95"/>
        <v>OK</v>
      </c>
      <c r="E1225">
        <f t="shared" si="96"/>
        <v>1</v>
      </c>
      <c r="F1225">
        <f t="shared" si="97"/>
        <v>0</v>
      </c>
      <c r="G1225" s="13">
        <v>43592</v>
      </c>
      <c r="H1225">
        <v>8</v>
      </c>
      <c r="I1225">
        <v>435</v>
      </c>
      <c r="J1225">
        <v>399</v>
      </c>
      <c r="K1225">
        <v>324</v>
      </c>
      <c r="L1225">
        <v>548</v>
      </c>
      <c r="M1225">
        <v>148</v>
      </c>
      <c r="O1225">
        <v>39</v>
      </c>
      <c r="P1225">
        <v>957</v>
      </c>
      <c r="Q1225">
        <v>665</v>
      </c>
      <c r="R1225">
        <v>107</v>
      </c>
      <c r="T1225">
        <v>84</v>
      </c>
      <c r="U1225">
        <v>50</v>
      </c>
      <c r="V1225">
        <v>230</v>
      </c>
      <c r="W1225">
        <v>649</v>
      </c>
      <c r="X1225">
        <v>441</v>
      </c>
      <c r="Z1225">
        <v>462</v>
      </c>
      <c r="AA1225">
        <v>13</v>
      </c>
      <c r="AB1225">
        <v>892</v>
      </c>
      <c r="AC1225">
        <v>320</v>
      </c>
      <c r="AD1225">
        <v>25</v>
      </c>
      <c r="AE1225">
        <v>1043</v>
      </c>
      <c r="AF1225">
        <v>1623</v>
      </c>
      <c r="AG1225">
        <v>905</v>
      </c>
      <c r="AH1225">
        <v>112</v>
      </c>
      <c r="AI1225">
        <v>313</v>
      </c>
      <c r="AJ1225">
        <v>53</v>
      </c>
      <c r="AK1225">
        <v>1328</v>
      </c>
      <c r="AL1225">
        <v>1424</v>
      </c>
      <c r="AM1225">
        <v>13</v>
      </c>
      <c r="AN1225">
        <v>35</v>
      </c>
      <c r="AO1225">
        <v>321</v>
      </c>
      <c r="AP1225">
        <v>43</v>
      </c>
      <c r="AQ1225">
        <v>232</v>
      </c>
      <c r="AR1225">
        <v>550</v>
      </c>
      <c r="AS1225">
        <v>1611</v>
      </c>
      <c r="AT1225">
        <v>266</v>
      </c>
      <c r="AU1225">
        <v>738</v>
      </c>
      <c r="AV1225">
        <v>90</v>
      </c>
      <c r="AW1225">
        <v>145</v>
      </c>
      <c r="AX1225">
        <v>289</v>
      </c>
      <c r="AY1225">
        <v>192</v>
      </c>
      <c r="AZ1225">
        <v>240</v>
      </c>
    </row>
    <row r="1226" spans="1:52">
      <c r="A1226" t="str">
        <f t="shared" si="98"/>
        <v>2019</v>
      </c>
      <c r="B1226" t="str">
        <f t="shared" si="99"/>
        <v>May</v>
      </c>
      <c r="C1226" s="2">
        <v>43593</v>
      </c>
      <c r="D1226" s="1" t="str">
        <f t="shared" si="95"/>
        <v>OK</v>
      </c>
      <c r="E1226">
        <f t="shared" si="96"/>
        <v>1</v>
      </c>
      <c r="F1226">
        <f t="shared" si="97"/>
        <v>0</v>
      </c>
      <c r="G1226" s="13">
        <v>43593</v>
      </c>
      <c r="H1226">
        <v>49</v>
      </c>
      <c r="I1226">
        <v>361</v>
      </c>
      <c r="J1226">
        <v>374</v>
      </c>
      <c r="K1226">
        <v>314</v>
      </c>
      <c r="L1226">
        <v>475</v>
      </c>
      <c r="M1226">
        <v>117</v>
      </c>
      <c r="O1226">
        <v>37</v>
      </c>
      <c r="P1226">
        <v>902</v>
      </c>
      <c r="Q1226">
        <v>632</v>
      </c>
      <c r="R1226">
        <v>113</v>
      </c>
      <c r="T1226">
        <v>96</v>
      </c>
      <c r="U1226">
        <v>48</v>
      </c>
      <c r="V1226">
        <v>235</v>
      </c>
      <c r="W1226">
        <v>699</v>
      </c>
      <c r="X1226">
        <v>512</v>
      </c>
      <c r="Z1226">
        <v>526</v>
      </c>
      <c r="AA1226">
        <v>1</v>
      </c>
      <c r="AB1226">
        <v>896</v>
      </c>
      <c r="AC1226">
        <v>324</v>
      </c>
      <c r="AD1226">
        <v>31</v>
      </c>
      <c r="AE1226">
        <v>1058</v>
      </c>
      <c r="AF1226">
        <v>1599</v>
      </c>
      <c r="AG1226">
        <v>850</v>
      </c>
      <c r="AH1226">
        <v>99</v>
      </c>
      <c r="AI1226">
        <v>326</v>
      </c>
      <c r="AJ1226">
        <v>54</v>
      </c>
      <c r="AK1226">
        <v>1321</v>
      </c>
      <c r="AL1226">
        <v>1399</v>
      </c>
      <c r="AM1226">
        <v>15</v>
      </c>
      <c r="AN1226">
        <v>48</v>
      </c>
      <c r="AO1226">
        <v>293</v>
      </c>
      <c r="AP1226">
        <v>46</v>
      </c>
      <c r="AQ1226">
        <v>248</v>
      </c>
      <c r="AR1226">
        <v>531</v>
      </c>
      <c r="AS1226">
        <v>1507</v>
      </c>
      <c r="AT1226">
        <v>246</v>
      </c>
      <c r="AU1226">
        <v>737</v>
      </c>
      <c r="AV1226">
        <v>118</v>
      </c>
      <c r="AW1226">
        <v>122</v>
      </c>
      <c r="AX1226">
        <v>317</v>
      </c>
      <c r="AY1226">
        <v>141</v>
      </c>
      <c r="AZ1226">
        <v>227</v>
      </c>
    </row>
    <row r="1227" spans="1:52">
      <c r="A1227" t="str">
        <f t="shared" si="98"/>
        <v>2019</v>
      </c>
      <c r="B1227" t="str">
        <f t="shared" si="99"/>
        <v>May</v>
      </c>
      <c r="C1227" s="2">
        <v>43594</v>
      </c>
      <c r="D1227" s="1" t="str">
        <f t="shared" si="95"/>
        <v>OK</v>
      </c>
      <c r="E1227">
        <f t="shared" si="96"/>
        <v>1</v>
      </c>
      <c r="F1227">
        <f t="shared" si="97"/>
        <v>0</v>
      </c>
      <c r="G1227" s="13">
        <v>43594</v>
      </c>
      <c r="H1227">
        <v>10</v>
      </c>
      <c r="I1227">
        <v>419</v>
      </c>
      <c r="J1227">
        <v>379</v>
      </c>
      <c r="K1227">
        <v>356</v>
      </c>
      <c r="L1227">
        <v>498</v>
      </c>
      <c r="M1227">
        <v>138</v>
      </c>
      <c r="O1227">
        <v>44</v>
      </c>
      <c r="P1227">
        <v>834</v>
      </c>
      <c r="Q1227">
        <v>676</v>
      </c>
      <c r="R1227">
        <v>116</v>
      </c>
      <c r="T1227">
        <v>80</v>
      </c>
      <c r="U1227">
        <v>43</v>
      </c>
      <c r="V1227">
        <v>218</v>
      </c>
      <c r="W1227">
        <v>692</v>
      </c>
      <c r="X1227">
        <v>442</v>
      </c>
      <c r="Z1227">
        <v>480</v>
      </c>
      <c r="AA1227">
        <v>6</v>
      </c>
      <c r="AB1227">
        <v>849</v>
      </c>
      <c r="AC1227">
        <v>301</v>
      </c>
      <c r="AD1227">
        <v>33</v>
      </c>
      <c r="AE1227">
        <v>1043</v>
      </c>
      <c r="AF1227">
        <v>1542</v>
      </c>
      <c r="AG1227">
        <v>918</v>
      </c>
      <c r="AH1227">
        <v>134</v>
      </c>
      <c r="AI1227">
        <v>374</v>
      </c>
      <c r="AJ1227">
        <v>53</v>
      </c>
      <c r="AK1227">
        <v>1319</v>
      </c>
      <c r="AL1227">
        <v>1440</v>
      </c>
      <c r="AM1227">
        <v>23</v>
      </c>
      <c r="AN1227">
        <v>63</v>
      </c>
      <c r="AO1227">
        <v>300</v>
      </c>
      <c r="AP1227">
        <v>37</v>
      </c>
      <c r="AQ1227">
        <v>226</v>
      </c>
      <c r="AR1227">
        <v>518</v>
      </c>
      <c r="AS1227">
        <v>1643</v>
      </c>
      <c r="AT1227">
        <v>278</v>
      </c>
      <c r="AU1227">
        <v>828</v>
      </c>
      <c r="AV1227">
        <v>144</v>
      </c>
      <c r="AW1227">
        <v>134</v>
      </c>
      <c r="AX1227">
        <v>327</v>
      </c>
      <c r="AY1227">
        <v>168</v>
      </c>
      <c r="AZ1227">
        <v>267</v>
      </c>
    </row>
    <row r="1228" spans="1:52">
      <c r="A1228" t="str">
        <f t="shared" si="98"/>
        <v>2019</v>
      </c>
      <c r="B1228" t="str">
        <f t="shared" si="99"/>
        <v>May</v>
      </c>
      <c r="C1228" s="2">
        <v>43595</v>
      </c>
      <c r="D1228" s="1" t="str">
        <f t="shared" si="95"/>
        <v>OK</v>
      </c>
      <c r="E1228">
        <f t="shared" si="96"/>
        <v>1</v>
      </c>
      <c r="F1228">
        <f t="shared" si="97"/>
        <v>0</v>
      </c>
      <c r="G1228" s="13">
        <v>43595</v>
      </c>
      <c r="H1228">
        <v>10</v>
      </c>
      <c r="I1228">
        <v>255</v>
      </c>
      <c r="J1228">
        <v>232</v>
      </c>
      <c r="K1228">
        <v>205</v>
      </c>
      <c r="L1228">
        <v>366</v>
      </c>
      <c r="M1228">
        <v>70</v>
      </c>
      <c r="O1228">
        <v>23</v>
      </c>
      <c r="P1228">
        <v>547</v>
      </c>
      <c r="Q1228">
        <v>396</v>
      </c>
      <c r="R1228">
        <v>112</v>
      </c>
      <c r="T1228">
        <v>75</v>
      </c>
      <c r="U1228">
        <v>38</v>
      </c>
      <c r="V1228">
        <v>183</v>
      </c>
      <c r="W1228">
        <v>414</v>
      </c>
      <c r="X1228">
        <v>267</v>
      </c>
      <c r="Z1228">
        <v>322</v>
      </c>
      <c r="AA1228">
        <v>13</v>
      </c>
      <c r="AB1228">
        <v>561</v>
      </c>
      <c r="AC1228">
        <v>163</v>
      </c>
      <c r="AD1228">
        <v>36</v>
      </c>
      <c r="AE1228">
        <v>717</v>
      </c>
      <c r="AF1228">
        <v>893</v>
      </c>
      <c r="AG1228">
        <v>496</v>
      </c>
      <c r="AH1228">
        <v>85</v>
      </c>
      <c r="AI1228">
        <v>367</v>
      </c>
      <c r="AJ1228">
        <v>67</v>
      </c>
      <c r="AK1228">
        <v>883</v>
      </c>
      <c r="AL1228">
        <v>1068</v>
      </c>
      <c r="AM1228">
        <v>9</v>
      </c>
      <c r="AN1228">
        <v>38</v>
      </c>
      <c r="AO1228">
        <v>197</v>
      </c>
      <c r="AP1228">
        <v>27</v>
      </c>
      <c r="AQ1228">
        <v>165</v>
      </c>
      <c r="AR1228">
        <v>364</v>
      </c>
      <c r="AS1228">
        <v>979</v>
      </c>
      <c r="AT1228">
        <v>202</v>
      </c>
      <c r="AU1228">
        <v>676</v>
      </c>
      <c r="AV1228">
        <v>68</v>
      </c>
      <c r="AW1228">
        <v>82</v>
      </c>
      <c r="AX1228">
        <v>245</v>
      </c>
      <c r="AY1228">
        <v>126</v>
      </c>
      <c r="AZ1228">
        <v>151</v>
      </c>
    </row>
    <row r="1229" spans="1:52">
      <c r="A1229" t="str">
        <f t="shared" si="98"/>
        <v>2019</v>
      </c>
      <c r="B1229" t="str">
        <f t="shared" si="99"/>
        <v>May</v>
      </c>
      <c r="C1229" s="2">
        <v>43596</v>
      </c>
      <c r="D1229" s="1" t="str">
        <f t="shared" si="95"/>
        <v>OK</v>
      </c>
      <c r="E1229">
        <f t="shared" si="96"/>
        <v>0</v>
      </c>
      <c r="F1229">
        <f t="shared" si="97"/>
        <v>1</v>
      </c>
      <c r="G1229" s="13">
        <v>43596</v>
      </c>
      <c r="H1229">
        <v>36</v>
      </c>
      <c r="I1229">
        <v>204</v>
      </c>
      <c r="J1229">
        <v>130</v>
      </c>
      <c r="K1229">
        <v>408</v>
      </c>
      <c r="L1229">
        <v>195</v>
      </c>
      <c r="M1229">
        <v>167</v>
      </c>
      <c r="O1229">
        <v>39</v>
      </c>
      <c r="P1229">
        <v>306</v>
      </c>
      <c r="Q1229">
        <v>325</v>
      </c>
      <c r="R1229">
        <v>85</v>
      </c>
      <c r="T1229">
        <v>79</v>
      </c>
      <c r="U1229">
        <v>36</v>
      </c>
      <c r="V1229">
        <v>78</v>
      </c>
      <c r="W1229">
        <v>348</v>
      </c>
      <c r="X1229">
        <v>363</v>
      </c>
      <c r="Z1229">
        <v>415</v>
      </c>
      <c r="AA1229">
        <v>52</v>
      </c>
      <c r="AB1229">
        <v>347</v>
      </c>
      <c r="AC1229">
        <v>687</v>
      </c>
      <c r="AD1229">
        <v>34</v>
      </c>
      <c r="AE1229">
        <v>334</v>
      </c>
      <c r="AF1229">
        <v>748</v>
      </c>
      <c r="AG1229">
        <v>1026</v>
      </c>
      <c r="AH1229">
        <v>126</v>
      </c>
      <c r="AI1229">
        <v>434</v>
      </c>
      <c r="AJ1229">
        <v>82</v>
      </c>
      <c r="AK1229">
        <v>840</v>
      </c>
      <c r="AL1229">
        <v>877</v>
      </c>
      <c r="AM1229">
        <v>7</v>
      </c>
      <c r="AN1229">
        <v>21</v>
      </c>
      <c r="AO1229">
        <v>194</v>
      </c>
      <c r="AP1229">
        <v>32</v>
      </c>
      <c r="AQ1229">
        <v>357</v>
      </c>
      <c r="AR1229">
        <v>215</v>
      </c>
      <c r="AS1229">
        <v>1301</v>
      </c>
      <c r="AT1229">
        <v>207</v>
      </c>
      <c r="AU1229">
        <v>808</v>
      </c>
      <c r="AV1229">
        <v>145</v>
      </c>
      <c r="AW1229">
        <v>351</v>
      </c>
      <c r="AX1229">
        <v>157</v>
      </c>
      <c r="AY1229">
        <v>123</v>
      </c>
      <c r="AZ1229">
        <v>333</v>
      </c>
    </row>
    <row r="1230" spans="1:52">
      <c r="A1230" t="str">
        <f t="shared" si="98"/>
        <v>2019</v>
      </c>
      <c r="B1230" t="str">
        <f t="shared" si="99"/>
        <v>May</v>
      </c>
      <c r="C1230" s="2">
        <v>43597</v>
      </c>
      <c r="D1230" s="1" t="str">
        <f t="shared" si="95"/>
        <v>OK</v>
      </c>
      <c r="E1230">
        <f t="shared" si="96"/>
        <v>0</v>
      </c>
      <c r="F1230">
        <f t="shared" si="97"/>
        <v>1</v>
      </c>
      <c r="G1230" s="13">
        <v>43597</v>
      </c>
      <c r="H1230">
        <v>2</v>
      </c>
      <c r="I1230">
        <v>118</v>
      </c>
      <c r="J1230">
        <v>53</v>
      </c>
      <c r="K1230">
        <v>148</v>
      </c>
      <c r="L1230">
        <v>67</v>
      </c>
      <c r="M1230">
        <v>45</v>
      </c>
      <c r="O1230">
        <v>34</v>
      </c>
      <c r="P1230">
        <v>119</v>
      </c>
      <c r="Q1230">
        <v>146</v>
      </c>
      <c r="R1230">
        <v>33</v>
      </c>
      <c r="T1230">
        <v>46</v>
      </c>
      <c r="U1230">
        <v>23</v>
      </c>
      <c r="V1230">
        <v>50</v>
      </c>
      <c r="W1230">
        <v>141</v>
      </c>
      <c r="X1230">
        <v>243</v>
      </c>
      <c r="Z1230">
        <v>189</v>
      </c>
      <c r="AA1230">
        <v>15</v>
      </c>
      <c r="AB1230">
        <v>93</v>
      </c>
      <c r="AC1230">
        <v>267</v>
      </c>
      <c r="AD1230">
        <v>4</v>
      </c>
      <c r="AE1230">
        <v>102</v>
      </c>
      <c r="AF1230">
        <v>215</v>
      </c>
      <c r="AG1230">
        <v>317</v>
      </c>
      <c r="AH1230">
        <v>47</v>
      </c>
      <c r="AI1230">
        <v>448</v>
      </c>
      <c r="AJ1230">
        <v>47</v>
      </c>
      <c r="AK1230">
        <v>329</v>
      </c>
      <c r="AL1230">
        <v>288</v>
      </c>
      <c r="AM1230">
        <v>16</v>
      </c>
      <c r="AN1230">
        <v>11</v>
      </c>
      <c r="AO1230">
        <v>69</v>
      </c>
      <c r="AP1230">
        <v>12</v>
      </c>
      <c r="AQ1230">
        <v>69</v>
      </c>
      <c r="AR1230">
        <v>95</v>
      </c>
      <c r="AS1230">
        <v>572</v>
      </c>
      <c r="AT1230">
        <v>35</v>
      </c>
      <c r="AU1230">
        <v>235</v>
      </c>
      <c r="AV1230">
        <v>53</v>
      </c>
      <c r="AW1230">
        <v>198</v>
      </c>
      <c r="AX1230">
        <v>62</v>
      </c>
      <c r="AY1230">
        <v>36</v>
      </c>
      <c r="AZ1230">
        <v>68</v>
      </c>
    </row>
    <row r="1231" spans="1:52">
      <c r="A1231" t="str">
        <f t="shared" si="98"/>
        <v>2019</v>
      </c>
      <c r="B1231" t="str">
        <f t="shared" si="99"/>
        <v>May</v>
      </c>
      <c r="C1231" s="2">
        <v>43598</v>
      </c>
      <c r="D1231" s="1" t="str">
        <f t="shared" si="95"/>
        <v>OK</v>
      </c>
      <c r="E1231">
        <f t="shared" si="96"/>
        <v>1</v>
      </c>
      <c r="F1231">
        <f t="shared" si="97"/>
        <v>0</v>
      </c>
      <c r="G1231" s="13">
        <v>43598</v>
      </c>
      <c r="H1231">
        <v>7</v>
      </c>
      <c r="I1231">
        <v>346</v>
      </c>
      <c r="J1231">
        <v>285</v>
      </c>
      <c r="K1231">
        <v>170</v>
      </c>
      <c r="L1231">
        <v>378</v>
      </c>
      <c r="M1231">
        <v>92</v>
      </c>
      <c r="O1231">
        <v>26</v>
      </c>
      <c r="P1231">
        <v>660</v>
      </c>
      <c r="Q1231">
        <v>471</v>
      </c>
      <c r="R1231">
        <v>94</v>
      </c>
      <c r="T1231">
        <v>70</v>
      </c>
      <c r="U1231">
        <v>38</v>
      </c>
      <c r="V1231">
        <v>171</v>
      </c>
      <c r="W1231">
        <v>482</v>
      </c>
      <c r="X1231">
        <v>197</v>
      </c>
      <c r="Z1231">
        <v>314</v>
      </c>
      <c r="AA1231">
        <v>0</v>
      </c>
      <c r="AB1231">
        <v>621</v>
      </c>
      <c r="AC1231">
        <v>173</v>
      </c>
      <c r="AD1231">
        <v>20</v>
      </c>
      <c r="AE1231">
        <v>792</v>
      </c>
      <c r="AF1231">
        <v>1126</v>
      </c>
      <c r="AG1231">
        <v>520</v>
      </c>
      <c r="AH1231">
        <v>77</v>
      </c>
      <c r="AI1231">
        <v>243</v>
      </c>
      <c r="AJ1231">
        <v>42</v>
      </c>
      <c r="AK1231">
        <v>805</v>
      </c>
      <c r="AL1231">
        <v>951</v>
      </c>
      <c r="AM1231">
        <v>6</v>
      </c>
      <c r="AN1231">
        <v>33</v>
      </c>
      <c r="AO1231">
        <v>211</v>
      </c>
      <c r="AP1231">
        <v>23</v>
      </c>
      <c r="AQ1231">
        <v>128</v>
      </c>
      <c r="AR1231">
        <v>373</v>
      </c>
      <c r="AS1231">
        <v>900</v>
      </c>
      <c r="AT1231">
        <v>176</v>
      </c>
      <c r="AU1231">
        <v>462</v>
      </c>
      <c r="AV1231">
        <v>47</v>
      </c>
      <c r="AW1231">
        <v>46</v>
      </c>
      <c r="AX1231">
        <v>235</v>
      </c>
      <c r="AY1231">
        <v>121</v>
      </c>
      <c r="AZ1231">
        <v>121</v>
      </c>
    </row>
    <row r="1232" spans="1:52">
      <c r="A1232" t="str">
        <f t="shared" si="98"/>
        <v>2019</v>
      </c>
      <c r="B1232" t="str">
        <f t="shared" si="99"/>
        <v>May</v>
      </c>
      <c r="C1232" s="2">
        <v>43599</v>
      </c>
      <c r="D1232" s="1" t="str">
        <f t="shared" si="95"/>
        <v>OK</v>
      </c>
      <c r="E1232">
        <f t="shared" si="96"/>
        <v>1</v>
      </c>
      <c r="F1232">
        <f t="shared" si="97"/>
        <v>0</v>
      </c>
      <c r="G1232" s="13">
        <v>43599</v>
      </c>
      <c r="H1232">
        <v>6</v>
      </c>
      <c r="I1232">
        <v>472</v>
      </c>
      <c r="J1232">
        <v>367</v>
      </c>
      <c r="K1232">
        <v>292</v>
      </c>
      <c r="L1232">
        <v>495</v>
      </c>
      <c r="M1232">
        <v>145</v>
      </c>
      <c r="O1232">
        <v>49</v>
      </c>
      <c r="P1232">
        <v>890</v>
      </c>
      <c r="Q1232">
        <v>634</v>
      </c>
      <c r="R1232">
        <v>111</v>
      </c>
      <c r="T1232">
        <v>89</v>
      </c>
      <c r="U1232">
        <v>50</v>
      </c>
      <c r="V1232">
        <v>218</v>
      </c>
      <c r="W1232">
        <v>629</v>
      </c>
      <c r="X1232">
        <v>408</v>
      </c>
      <c r="Z1232">
        <v>495</v>
      </c>
      <c r="AA1232">
        <v>13</v>
      </c>
      <c r="AB1232">
        <v>850</v>
      </c>
      <c r="AC1232">
        <v>292</v>
      </c>
      <c r="AD1232">
        <v>30</v>
      </c>
      <c r="AE1232">
        <v>1061</v>
      </c>
      <c r="AF1232">
        <v>1503</v>
      </c>
      <c r="AG1232">
        <v>918</v>
      </c>
      <c r="AH1232">
        <v>109</v>
      </c>
      <c r="AI1232">
        <v>305</v>
      </c>
      <c r="AJ1232">
        <v>41</v>
      </c>
      <c r="AK1232">
        <v>1291</v>
      </c>
      <c r="AL1232">
        <v>1316</v>
      </c>
      <c r="AM1232">
        <v>22</v>
      </c>
      <c r="AN1232">
        <v>42</v>
      </c>
      <c r="AO1232">
        <v>277</v>
      </c>
      <c r="AP1232">
        <v>42</v>
      </c>
      <c r="AQ1232">
        <v>237</v>
      </c>
      <c r="AR1232">
        <v>492</v>
      </c>
      <c r="AS1232">
        <v>1530</v>
      </c>
      <c r="AT1232">
        <v>254</v>
      </c>
      <c r="AU1232">
        <v>627</v>
      </c>
      <c r="AV1232">
        <v>62</v>
      </c>
      <c r="AW1232">
        <v>130</v>
      </c>
      <c r="AX1232">
        <v>291</v>
      </c>
      <c r="AY1232">
        <v>159</v>
      </c>
      <c r="AZ1232">
        <v>244</v>
      </c>
    </row>
    <row r="1233" spans="1:52">
      <c r="A1233" t="str">
        <f t="shared" si="98"/>
        <v>2019</v>
      </c>
      <c r="B1233" t="str">
        <f t="shared" si="99"/>
        <v>May</v>
      </c>
      <c r="C1233" s="2">
        <v>43600</v>
      </c>
      <c r="D1233" s="1" t="str">
        <f t="shared" si="95"/>
        <v>OK</v>
      </c>
      <c r="E1233">
        <f t="shared" si="96"/>
        <v>1</v>
      </c>
      <c r="F1233">
        <f t="shared" si="97"/>
        <v>0</v>
      </c>
      <c r="G1233" s="13">
        <v>43600</v>
      </c>
      <c r="H1233">
        <v>7</v>
      </c>
      <c r="I1233">
        <v>383</v>
      </c>
      <c r="J1233">
        <v>365</v>
      </c>
      <c r="K1233">
        <v>259</v>
      </c>
      <c r="L1233">
        <v>482</v>
      </c>
      <c r="M1233">
        <v>133</v>
      </c>
      <c r="O1233">
        <v>36</v>
      </c>
      <c r="P1233">
        <v>806</v>
      </c>
      <c r="Q1233">
        <v>533</v>
      </c>
      <c r="R1233">
        <v>121</v>
      </c>
      <c r="T1233">
        <v>85</v>
      </c>
      <c r="U1233">
        <v>47</v>
      </c>
      <c r="V1233">
        <v>204</v>
      </c>
      <c r="W1233">
        <v>572</v>
      </c>
      <c r="X1233">
        <v>317</v>
      </c>
      <c r="Z1233">
        <v>457</v>
      </c>
      <c r="AA1233">
        <v>10</v>
      </c>
      <c r="AB1233">
        <v>781</v>
      </c>
      <c r="AC1233">
        <v>266</v>
      </c>
      <c r="AD1233">
        <v>30</v>
      </c>
      <c r="AE1233">
        <v>934</v>
      </c>
      <c r="AF1233">
        <v>1266</v>
      </c>
      <c r="AG1233">
        <v>691</v>
      </c>
      <c r="AH1233">
        <v>87</v>
      </c>
      <c r="AI1233">
        <v>331</v>
      </c>
      <c r="AJ1233">
        <v>54</v>
      </c>
      <c r="AK1233">
        <v>1166</v>
      </c>
      <c r="AL1233">
        <v>1256</v>
      </c>
      <c r="AM1233">
        <v>14</v>
      </c>
      <c r="AN1233">
        <v>36</v>
      </c>
      <c r="AO1233">
        <v>243</v>
      </c>
      <c r="AP1233">
        <v>43</v>
      </c>
      <c r="AQ1233">
        <v>202</v>
      </c>
      <c r="AR1233">
        <v>434</v>
      </c>
      <c r="AS1233">
        <v>1317</v>
      </c>
      <c r="AT1233">
        <v>224</v>
      </c>
      <c r="AU1233">
        <v>580</v>
      </c>
      <c r="AV1233">
        <v>75</v>
      </c>
      <c r="AW1233">
        <v>90</v>
      </c>
      <c r="AX1233">
        <v>316</v>
      </c>
      <c r="AY1233">
        <v>141</v>
      </c>
      <c r="AZ1233">
        <v>217</v>
      </c>
    </row>
    <row r="1234" spans="1:52">
      <c r="A1234" t="str">
        <f t="shared" si="98"/>
        <v>2019</v>
      </c>
      <c r="B1234" t="str">
        <f t="shared" si="99"/>
        <v>May</v>
      </c>
      <c r="C1234" s="2">
        <v>43601</v>
      </c>
      <c r="D1234" s="1" t="str">
        <f t="shared" si="95"/>
        <v>OK</v>
      </c>
      <c r="E1234">
        <f t="shared" si="96"/>
        <v>1</v>
      </c>
      <c r="F1234">
        <f t="shared" si="97"/>
        <v>0</v>
      </c>
      <c r="G1234" s="13">
        <v>43601</v>
      </c>
      <c r="H1234">
        <v>7</v>
      </c>
      <c r="I1234">
        <v>379</v>
      </c>
      <c r="J1234">
        <v>352</v>
      </c>
      <c r="K1234">
        <v>260</v>
      </c>
      <c r="L1234">
        <v>462</v>
      </c>
      <c r="M1234">
        <v>98</v>
      </c>
      <c r="O1234">
        <v>28</v>
      </c>
      <c r="P1234">
        <v>743</v>
      </c>
      <c r="Q1234">
        <v>549</v>
      </c>
      <c r="R1234">
        <v>109</v>
      </c>
      <c r="T1234">
        <v>79</v>
      </c>
      <c r="U1234">
        <v>48</v>
      </c>
      <c r="V1234">
        <v>204</v>
      </c>
      <c r="W1234">
        <v>577</v>
      </c>
      <c r="X1234">
        <v>275</v>
      </c>
      <c r="Z1234">
        <v>415</v>
      </c>
      <c r="AA1234">
        <v>8</v>
      </c>
      <c r="AB1234">
        <v>722</v>
      </c>
      <c r="AC1234">
        <v>247</v>
      </c>
      <c r="AD1234">
        <v>22</v>
      </c>
      <c r="AE1234">
        <v>848</v>
      </c>
      <c r="AF1234">
        <v>1297</v>
      </c>
      <c r="AG1234">
        <v>756</v>
      </c>
      <c r="AH1234">
        <v>90</v>
      </c>
      <c r="AI1234">
        <v>233</v>
      </c>
      <c r="AJ1234">
        <v>42</v>
      </c>
      <c r="AK1234">
        <v>1097</v>
      </c>
      <c r="AL1234">
        <v>1208</v>
      </c>
      <c r="AM1234">
        <v>11</v>
      </c>
      <c r="AN1234">
        <v>36</v>
      </c>
      <c r="AO1234">
        <v>249</v>
      </c>
      <c r="AP1234">
        <v>34</v>
      </c>
      <c r="AQ1234">
        <v>185</v>
      </c>
      <c r="AR1234">
        <v>430</v>
      </c>
      <c r="AS1234">
        <v>1327</v>
      </c>
      <c r="AT1234">
        <v>204</v>
      </c>
      <c r="AU1234">
        <v>564</v>
      </c>
      <c r="AV1234">
        <v>75</v>
      </c>
      <c r="AW1234">
        <v>86</v>
      </c>
      <c r="AX1234">
        <v>266</v>
      </c>
      <c r="AY1234">
        <v>136</v>
      </c>
      <c r="AZ1234">
        <v>199</v>
      </c>
    </row>
    <row r="1235" spans="1:52">
      <c r="A1235" t="str">
        <f t="shared" si="98"/>
        <v>2019</v>
      </c>
      <c r="B1235" t="str">
        <f t="shared" si="99"/>
        <v>May</v>
      </c>
      <c r="C1235" s="2">
        <v>43602</v>
      </c>
      <c r="D1235" s="1" t="str">
        <f t="shared" si="95"/>
        <v>OK</v>
      </c>
      <c r="E1235">
        <f t="shared" si="96"/>
        <v>1</v>
      </c>
      <c r="F1235">
        <f t="shared" si="97"/>
        <v>0</v>
      </c>
      <c r="G1235" s="13">
        <v>43602</v>
      </c>
      <c r="H1235">
        <v>6</v>
      </c>
      <c r="I1235">
        <v>318</v>
      </c>
      <c r="J1235">
        <v>262</v>
      </c>
      <c r="K1235">
        <v>225</v>
      </c>
      <c r="L1235">
        <v>366</v>
      </c>
      <c r="M1235">
        <v>101</v>
      </c>
      <c r="O1235">
        <v>31</v>
      </c>
      <c r="P1235">
        <v>625</v>
      </c>
      <c r="Q1235">
        <v>439</v>
      </c>
      <c r="R1235">
        <v>103</v>
      </c>
      <c r="T1235">
        <v>89</v>
      </c>
      <c r="U1235">
        <v>41</v>
      </c>
      <c r="V1235">
        <v>204</v>
      </c>
      <c r="W1235">
        <v>457</v>
      </c>
      <c r="X1235">
        <v>260</v>
      </c>
      <c r="Z1235">
        <v>397</v>
      </c>
      <c r="AA1235">
        <v>8</v>
      </c>
      <c r="AB1235">
        <v>661</v>
      </c>
      <c r="AC1235">
        <v>208</v>
      </c>
      <c r="AD1235">
        <v>31</v>
      </c>
      <c r="AE1235">
        <v>764</v>
      </c>
      <c r="AF1235">
        <v>1059</v>
      </c>
      <c r="AG1235">
        <v>556</v>
      </c>
      <c r="AH1235">
        <v>137</v>
      </c>
      <c r="AI1235">
        <v>283</v>
      </c>
      <c r="AJ1235">
        <v>44</v>
      </c>
      <c r="AK1235">
        <v>894</v>
      </c>
      <c r="AL1235">
        <v>1097</v>
      </c>
      <c r="AM1235">
        <v>19</v>
      </c>
      <c r="AN1235">
        <v>23</v>
      </c>
      <c r="AO1235">
        <v>219</v>
      </c>
      <c r="AP1235">
        <v>15</v>
      </c>
      <c r="AQ1235">
        <v>144</v>
      </c>
      <c r="AR1235">
        <v>401</v>
      </c>
      <c r="AS1235">
        <v>1036</v>
      </c>
      <c r="AT1235">
        <v>191</v>
      </c>
      <c r="AU1235">
        <v>581</v>
      </c>
      <c r="AV1235">
        <v>65</v>
      </c>
      <c r="AW1235">
        <v>72</v>
      </c>
      <c r="AX1235">
        <v>266</v>
      </c>
      <c r="AY1235">
        <v>158</v>
      </c>
      <c r="AZ1235">
        <v>176</v>
      </c>
    </row>
    <row r="1236" spans="1:52">
      <c r="A1236" t="str">
        <f t="shared" si="98"/>
        <v>2019</v>
      </c>
      <c r="B1236" t="str">
        <f t="shared" si="99"/>
        <v>May</v>
      </c>
      <c r="C1236" s="2">
        <v>43603</v>
      </c>
      <c r="D1236" s="1" t="str">
        <f t="shared" si="95"/>
        <v>OK</v>
      </c>
      <c r="E1236">
        <f t="shared" si="96"/>
        <v>0</v>
      </c>
      <c r="F1236">
        <f t="shared" si="97"/>
        <v>1</v>
      </c>
      <c r="G1236" s="13">
        <v>43603</v>
      </c>
      <c r="H1236">
        <v>12</v>
      </c>
      <c r="I1236">
        <v>191</v>
      </c>
      <c r="J1236">
        <v>89</v>
      </c>
      <c r="K1236">
        <v>361</v>
      </c>
      <c r="L1236">
        <v>169</v>
      </c>
      <c r="M1236">
        <v>122</v>
      </c>
      <c r="O1236">
        <v>35</v>
      </c>
      <c r="P1236">
        <v>293</v>
      </c>
      <c r="Q1236">
        <v>237</v>
      </c>
      <c r="R1236">
        <v>45</v>
      </c>
      <c r="T1236">
        <v>96</v>
      </c>
      <c r="U1236">
        <v>34</v>
      </c>
      <c r="V1236">
        <v>102</v>
      </c>
      <c r="W1236">
        <v>317</v>
      </c>
      <c r="X1236">
        <v>347</v>
      </c>
      <c r="Z1236">
        <v>331</v>
      </c>
      <c r="AA1236">
        <v>33</v>
      </c>
      <c r="AB1236">
        <v>283</v>
      </c>
      <c r="AC1236">
        <v>602</v>
      </c>
      <c r="AD1236">
        <v>52</v>
      </c>
      <c r="AE1236">
        <v>238</v>
      </c>
      <c r="AF1236">
        <v>598</v>
      </c>
      <c r="AG1236">
        <v>645</v>
      </c>
      <c r="AH1236">
        <v>96</v>
      </c>
      <c r="AI1236">
        <v>494</v>
      </c>
      <c r="AJ1236">
        <v>43</v>
      </c>
      <c r="AK1236">
        <v>677</v>
      </c>
      <c r="AL1236">
        <v>710</v>
      </c>
      <c r="AM1236">
        <v>4</v>
      </c>
      <c r="AN1236">
        <v>26</v>
      </c>
      <c r="AO1236">
        <v>155</v>
      </c>
      <c r="AP1236">
        <v>21</v>
      </c>
      <c r="AQ1236">
        <v>187</v>
      </c>
      <c r="AR1236">
        <v>162</v>
      </c>
      <c r="AS1236">
        <v>1019</v>
      </c>
      <c r="AT1236">
        <v>77</v>
      </c>
      <c r="AU1236">
        <v>588</v>
      </c>
      <c r="AV1236">
        <v>160</v>
      </c>
      <c r="AW1236">
        <v>325</v>
      </c>
      <c r="AX1236">
        <v>148</v>
      </c>
      <c r="AY1236">
        <v>88</v>
      </c>
      <c r="AZ1236">
        <v>290</v>
      </c>
    </row>
    <row r="1237" spans="1:52">
      <c r="A1237" t="str">
        <f t="shared" si="98"/>
        <v>2019</v>
      </c>
      <c r="B1237" t="str">
        <f t="shared" si="99"/>
        <v>May</v>
      </c>
      <c r="C1237" s="2">
        <v>43604</v>
      </c>
      <c r="D1237" s="1" t="str">
        <f t="shared" si="95"/>
        <v>OK</v>
      </c>
      <c r="E1237">
        <f t="shared" si="96"/>
        <v>0</v>
      </c>
      <c r="F1237">
        <f t="shared" si="97"/>
        <v>1</v>
      </c>
      <c r="G1237" s="13">
        <v>43604</v>
      </c>
      <c r="H1237">
        <v>22</v>
      </c>
      <c r="I1237">
        <v>165</v>
      </c>
      <c r="J1237">
        <v>67</v>
      </c>
      <c r="K1237">
        <v>212</v>
      </c>
      <c r="L1237">
        <v>155</v>
      </c>
      <c r="M1237">
        <v>89</v>
      </c>
      <c r="O1237">
        <v>24</v>
      </c>
      <c r="P1237">
        <v>225</v>
      </c>
      <c r="Q1237">
        <v>202</v>
      </c>
      <c r="R1237">
        <v>40</v>
      </c>
      <c r="T1237">
        <v>79</v>
      </c>
      <c r="U1237">
        <v>23</v>
      </c>
      <c r="V1237">
        <v>91</v>
      </c>
      <c r="W1237">
        <v>229</v>
      </c>
      <c r="X1237">
        <v>210</v>
      </c>
      <c r="Z1237">
        <v>313</v>
      </c>
      <c r="AA1237">
        <v>38</v>
      </c>
      <c r="AB1237">
        <v>227</v>
      </c>
      <c r="AC1237">
        <v>312</v>
      </c>
      <c r="AD1237">
        <v>32</v>
      </c>
      <c r="AE1237">
        <v>216</v>
      </c>
      <c r="AF1237">
        <v>464</v>
      </c>
      <c r="AG1237">
        <v>445</v>
      </c>
      <c r="AH1237">
        <v>85</v>
      </c>
      <c r="AI1237">
        <v>411</v>
      </c>
      <c r="AJ1237">
        <v>31</v>
      </c>
      <c r="AK1237">
        <v>512</v>
      </c>
      <c r="AL1237">
        <v>516</v>
      </c>
      <c r="AM1237">
        <v>13</v>
      </c>
      <c r="AN1237">
        <v>29</v>
      </c>
      <c r="AO1237">
        <v>127</v>
      </c>
      <c r="AP1237">
        <v>18</v>
      </c>
      <c r="AQ1237">
        <v>151</v>
      </c>
      <c r="AR1237">
        <v>126</v>
      </c>
      <c r="AS1237">
        <v>761</v>
      </c>
      <c r="AT1237">
        <v>85</v>
      </c>
      <c r="AU1237">
        <v>417</v>
      </c>
      <c r="AV1237">
        <v>98</v>
      </c>
      <c r="AW1237">
        <v>177</v>
      </c>
      <c r="AX1237">
        <v>109</v>
      </c>
      <c r="AY1237">
        <v>66</v>
      </c>
      <c r="AZ1237">
        <v>210</v>
      </c>
    </row>
    <row r="1238" spans="1:52">
      <c r="A1238" t="str">
        <f t="shared" si="98"/>
        <v>2019</v>
      </c>
      <c r="B1238" t="str">
        <f t="shared" si="99"/>
        <v>May</v>
      </c>
      <c r="C1238" s="2">
        <v>43605</v>
      </c>
      <c r="D1238" s="1" t="str">
        <f t="shared" si="95"/>
        <v>OK</v>
      </c>
      <c r="E1238">
        <f t="shared" si="96"/>
        <v>1</v>
      </c>
      <c r="F1238">
        <f t="shared" si="97"/>
        <v>0</v>
      </c>
      <c r="G1238" s="13">
        <v>43605</v>
      </c>
      <c r="H1238">
        <v>11</v>
      </c>
      <c r="I1238">
        <v>363</v>
      </c>
      <c r="J1238">
        <v>368</v>
      </c>
      <c r="K1238">
        <v>219</v>
      </c>
      <c r="L1238">
        <v>487</v>
      </c>
      <c r="M1238">
        <v>147</v>
      </c>
      <c r="O1238">
        <v>49</v>
      </c>
      <c r="P1238">
        <v>810</v>
      </c>
      <c r="Q1238">
        <v>577</v>
      </c>
      <c r="R1238">
        <v>101</v>
      </c>
      <c r="T1238">
        <v>88</v>
      </c>
      <c r="U1238">
        <v>50</v>
      </c>
      <c r="V1238">
        <v>204</v>
      </c>
      <c r="W1238">
        <v>541</v>
      </c>
      <c r="X1238">
        <v>309</v>
      </c>
      <c r="Z1238">
        <v>410</v>
      </c>
      <c r="AA1238">
        <v>3</v>
      </c>
      <c r="AB1238">
        <v>792</v>
      </c>
      <c r="AC1238">
        <v>254</v>
      </c>
      <c r="AD1238">
        <v>23</v>
      </c>
      <c r="AE1238">
        <v>947</v>
      </c>
      <c r="AF1238">
        <v>1444</v>
      </c>
      <c r="AG1238">
        <v>768</v>
      </c>
      <c r="AH1238">
        <v>121</v>
      </c>
      <c r="AI1238">
        <v>253</v>
      </c>
      <c r="AJ1238">
        <v>34</v>
      </c>
      <c r="AK1238">
        <v>1136</v>
      </c>
      <c r="AL1238">
        <v>1197</v>
      </c>
      <c r="AM1238">
        <v>10</v>
      </c>
      <c r="AN1238">
        <v>41</v>
      </c>
      <c r="AO1238">
        <v>305</v>
      </c>
      <c r="AP1238">
        <v>43</v>
      </c>
      <c r="AQ1238">
        <v>185</v>
      </c>
      <c r="AR1238">
        <v>430</v>
      </c>
      <c r="AS1238">
        <v>1257</v>
      </c>
      <c r="AT1238">
        <v>223</v>
      </c>
      <c r="AU1238">
        <v>543</v>
      </c>
      <c r="AV1238">
        <v>88</v>
      </c>
      <c r="AW1238">
        <v>64</v>
      </c>
      <c r="AX1238">
        <v>246</v>
      </c>
      <c r="AY1238">
        <v>125</v>
      </c>
      <c r="AZ1238">
        <v>175</v>
      </c>
    </row>
    <row r="1239" spans="1:52">
      <c r="A1239" t="str">
        <f t="shared" si="98"/>
        <v>2019</v>
      </c>
      <c r="B1239" t="str">
        <f t="shared" si="99"/>
        <v>May</v>
      </c>
      <c r="C1239" s="2">
        <v>43606</v>
      </c>
      <c r="D1239" s="1" t="str">
        <f t="shared" si="95"/>
        <v>OK</v>
      </c>
      <c r="E1239">
        <f t="shared" si="96"/>
        <v>1</v>
      </c>
      <c r="F1239">
        <f t="shared" si="97"/>
        <v>0</v>
      </c>
      <c r="G1239" s="13">
        <v>43606</v>
      </c>
      <c r="H1239">
        <v>9</v>
      </c>
      <c r="I1239">
        <v>383</v>
      </c>
      <c r="J1239">
        <v>392</v>
      </c>
      <c r="K1239">
        <v>317</v>
      </c>
      <c r="L1239">
        <v>515</v>
      </c>
      <c r="M1239">
        <v>162</v>
      </c>
      <c r="O1239">
        <v>33</v>
      </c>
      <c r="P1239">
        <v>847</v>
      </c>
      <c r="Q1239">
        <v>596</v>
      </c>
      <c r="R1239">
        <v>127</v>
      </c>
      <c r="T1239">
        <v>74</v>
      </c>
      <c r="U1239">
        <v>41</v>
      </c>
      <c r="V1239">
        <v>236</v>
      </c>
      <c r="W1239">
        <v>594</v>
      </c>
      <c r="X1239">
        <v>430</v>
      </c>
      <c r="Z1239">
        <v>490</v>
      </c>
      <c r="AA1239">
        <v>11</v>
      </c>
      <c r="AB1239">
        <v>861</v>
      </c>
      <c r="AC1239">
        <v>369</v>
      </c>
      <c r="AD1239">
        <v>44</v>
      </c>
      <c r="AE1239">
        <v>1036</v>
      </c>
      <c r="AF1239">
        <v>1524</v>
      </c>
      <c r="AG1239">
        <v>955</v>
      </c>
      <c r="AH1239">
        <v>109</v>
      </c>
      <c r="AI1239">
        <v>357</v>
      </c>
      <c r="AJ1239">
        <v>27</v>
      </c>
      <c r="AK1239">
        <v>1246</v>
      </c>
      <c r="AL1239">
        <v>1316</v>
      </c>
      <c r="AM1239">
        <v>11</v>
      </c>
      <c r="AN1239">
        <v>47</v>
      </c>
      <c r="AO1239">
        <v>323</v>
      </c>
      <c r="AP1239">
        <v>61</v>
      </c>
      <c r="AQ1239">
        <v>225</v>
      </c>
      <c r="AR1239">
        <v>479</v>
      </c>
      <c r="AS1239">
        <v>1440</v>
      </c>
      <c r="AT1239">
        <v>285</v>
      </c>
      <c r="AU1239">
        <v>642</v>
      </c>
      <c r="AV1239">
        <v>119</v>
      </c>
      <c r="AW1239">
        <v>182</v>
      </c>
      <c r="AX1239">
        <v>293</v>
      </c>
      <c r="AY1239">
        <v>169</v>
      </c>
      <c r="AZ1239">
        <v>232</v>
      </c>
    </row>
    <row r="1240" spans="1:52">
      <c r="A1240" t="str">
        <f t="shared" si="98"/>
        <v>2019</v>
      </c>
      <c r="B1240" t="str">
        <f t="shared" si="99"/>
        <v>May</v>
      </c>
      <c r="C1240" s="2">
        <v>43607</v>
      </c>
      <c r="D1240" s="1" t="str">
        <f t="shared" si="95"/>
        <v>OK</v>
      </c>
      <c r="E1240">
        <f t="shared" si="96"/>
        <v>1</v>
      </c>
      <c r="F1240">
        <f t="shared" si="97"/>
        <v>0</v>
      </c>
      <c r="G1240" s="13">
        <v>43607</v>
      </c>
      <c r="H1240">
        <v>10</v>
      </c>
      <c r="I1240">
        <v>386</v>
      </c>
      <c r="J1240">
        <v>379</v>
      </c>
      <c r="K1240">
        <v>320</v>
      </c>
      <c r="L1240">
        <v>493</v>
      </c>
      <c r="M1240">
        <v>134</v>
      </c>
      <c r="O1240">
        <v>43</v>
      </c>
      <c r="P1240">
        <v>802</v>
      </c>
      <c r="Q1240">
        <v>616</v>
      </c>
      <c r="R1240">
        <v>113</v>
      </c>
      <c r="T1240">
        <v>93</v>
      </c>
      <c r="U1240">
        <v>36</v>
      </c>
      <c r="V1240">
        <v>201</v>
      </c>
      <c r="W1240">
        <v>610</v>
      </c>
      <c r="X1240">
        <v>429</v>
      </c>
      <c r="Z1240">
        <v>479</v>
      </c>
      <c r="AA1240">
        <v>1</v>
      </c>
      <c r="AB1240">
        <v>869</v>
      </c>
      <c r="AC1240">
        <v>371</v>
      </c>
      <c r="AD1240">
        <v>31</v>
      </c>
      <c r="AE1240">
        <v>1017</v>
      </c>
      <c r="AF1240">
        <v>1499</v>
      </c>
      <c r="AG1240">
        <v>871</v>
      </c>
      <c r="AH1240">
        <v>121</v>
      </c>
      <c r="AI1240">
        <v>332</v>
      </c>
      <c r="AJ1240">
        <v>42</v>
      </c>
      <c r="AK1240">
        <v>1257</v>
      </c>
      <c r="AL1240">
        <v>1354</v>
      </c>
      <c r="AM1240">
        <v>4</v>
      </c>
      <c r="AN1240">
        <v>41</v>
      </c>
      <c r="AO1240">
        <v>269</v>
      </c>
      <c r="AP1240">
        <v>42</v>
      </c>
      <c r="AQ1240">
        <v>266</v>
      </c>
      <c r="AR1240">
        <v>472</v>
      </c>
      <c r="AS1240">
        <v>1450</v>
      </c>
      <c r="AT1240">
        <v>265</v>
      </c>
      <c r="AU1240">
        <v>600</v>
      </c>
      <c r="AV1240">
        <v>108</v>
      </c>
      <c r="AW1240">
        <v>102</v>
      </c>
      <c r="AX1240">
        <v>303</v>
      </c>
      <c r="AY1240">
        <v>139</v>
      </c>
      <c r="AZ1240">
        <v>262</v>
      </c>
    </row>
    <row r="1241" spans="1:52">
      <c r="A1241" t="str">
        <f t="shared" si="98"/>
        <v>2019</v>
      </c>
      <c r="B1241" t="str">
        <f t="shared" si="99"/>
        <v>May</v>
      </c>
      <c r="C1241" s="2">
        <v>43608</v>
      </c>
      <c r="D1241" s="1" t="str">
        <f t="shared" si="95"/>
        <v>OK</v>
      </c>
      <c r="E1241">
        <f t="shared" si="96"/>
        <v>1</v>
      </c>
      <c r="F1241">
        <f t="shared" si="97"/>
        <v>0</v>
      </c>
      <c r="G1241" s="13">
        <v>43608</v>
      </c>
      <c r="H1241">
        <v>9</v>
      </c>
      <c r="I1241">
        <v>351</v>
      </c>
      <c r="J1241">
        <v>358</v>
      </c>
      <c r="K1241">
        <v>272</v>
      </c>
      <c r="L1241">
        <v>417</v>
      </c>
      <c r="M1241">
        <v>151</v>
      </c>
      <c r="O1241">
        <v>56</v>
      </c>
      <c r="P1241">
        <v>788</v>
      </c>
      <c r="Q1241">
        <v>587</v>
      </c>
      <c r="R1241">
        <v>116</v>
      </c>
      <c r="T1241">
        <v>91</v>
      </c>
      <c r="U1241">
        <v>36</v>
      </c>
      <c r="V1241">
        <v>193</v>
      </c>
      <c r="W1241">
        <v>585</v>
      </c>
      <c r="X1241">
        <v>335</v>
      </c>
      <c r="Z1241">
        <v>447</v>
      </c>
      <c r="AA1241">
        <v>9</v>
      </c>
      <c r="AB1241">
        <v>827</v>
      </c>
      <c r="AC1241">
        <v>297</v>
      </c>
      <c r="AD1241">
        <v>41</v>
      </c>
      <c r="AE1241">
        <v>931</v>
      </c>
      <c r="AF1241">
        <v>1404</v>
      </c>
      <c r="AG1241">
        <v>798</v>
      </c>
      <c r="AH1241">
        <v>89</v>
      </c>
      <c r="AI1241">
        <v>345</v>
      </c>
      <c r="AJ1241">
        <v>42</v>
      </c>
      <c r="AK1241">
        <v>1213</v>
      </c>
      <c r="AL1241">
        <v>1325</v>
      </c>
      <c r="AM1241">
        <v>12</v>
      </c>
      <c r="AN1241">
        <v>43</v>
      </c>
      <c r="AO1241">
        <v>286</v>
      </c>
      <c r="AP1241">
        <v>43</v>
      </c>
      <c r="AQ1241">
        <v>218</v>
      </c>
      <c r="AR1241">
        <v>461</v>
      </c>
      <c r="AS1241">
        <v>1421</v>
      </c>
      <c r="AT1241">
        <v>250</v>
      </c>
      <c r="AU1241">
        <v>669</v>
      </c>
      <c r="AV1241">
        <v>98</v>
      </c>
      <c r="AW1241">
        <v>132</v>
      </c>
      <c r="AX1241">
        <v>294</v>
      </c>
      <c r="AY1241">
        <v>144</v>
      </c>
      <c r="AZ1241">
        <v>221</v>
      </c>
    </row>
    <row r="1242" spans="1:52">
      <c r="A1242" t="str">
        <f t="shared" si="98"/>
        <v>2019</v>
      </c>
      <c r="B1242" t="str">
        <f t="shared" si="99"/>
        <v>May</v>
      </c>
      <c r="C1242" s="2">
        <v>43609</v>
      </c>
      <c r="D1242" s="1" t="str">
        <f t="shared" si="95"/>
        <v>OK</v>
      </c>
      <c r="E1242">
        <f t="shared" si="96"/>
        <v>1</v>
      </c>
      <c r="F1242">
        <f t="shared" si="97"/>
        <v>0</v>
      </c>
      <c r="G1242" s="13">
        <v>43609</v>
      </c>
      <c r="H1242">
        <v>14</v>
      </c>
      <c r="I1242">
        <v>331</v>
      </c>
      <c r="J1242">
        <v>325</v>
      </c>
      <c r="K1242">
        <v>274</v>
      </c>
      <c r="L1242">
        <v>418</v>
      </c>
      <c r="M1242">
        <v>122</v>
      </c>
      <c r="O1242">
        <v>42</v>
      </c>
      <c r="P1242">
        <v>758</v>
      </c>
      <c r="Q1242">
        <v>547</v>
      </c>
      <c r="R1242">
        <v>107</v>
      </c>
      <c r="T1242">
        <v>101</v>
      </c>
      <c r="U1242">
        <v>31</v>
      </c>
      <c r="V1242">
        <v>189</v>
      </c>
      <c r="W1242">
        <v>518</v>
      </c>
      <c r="X1242">
        <v>296</v>
      </c>
      <c r="Z1242">
        <v>447</v>
      </c>
      <c r="AA1242">
        <v>6</v>
      </c>
      <c r="AB1242">
        <v>758</v>
      </c>
      <c r="AC1242">
        <v>341</v>
      </c>
      <c r="AD1242">
        <v>33</v>
      </c>
      <c r="AE1242">
        <v>871</v>
      </c>
      <c r="AF1242">
        <v>1331</v>
      </c>
      <c r="AG1242">
        <v>814</v>
      </c>
      <c r="AH1242">
        <v>96</v>
      </c>
      <c r="AI1242">
        <v>340</v>
      </c>
      <c r="AJ1242">
        <v>37</v>
      </c>
      <c r="AK1242">
        <v>1142</v>
      </c>
      <c r="AL1242">
        <v>1289</v>
      </c>
      <c r="AM1242">
        <v>8</v>
      </c>
      <c r="AN1242">
        <v>42</v>
      </c>
      <c r="AO1242">
        <v>254</v>
      </c>
      <c r="AP1242">
        <v>46</v>
      </c>
      <c r="AQ1242">
        <v>204</v>
      </c>
      <c r="AR1242">
        <v>457</v>
      </c>
      <c r="AS1242">
        <v>1378</v>
      </c>
      <c r="AT1242">
        <v>248</v>
      </c>
      <c r="AU1242">
        <v>606</v>
      </c>
      <c r="AV1242">
        <v>133</v>
      </c>
      <c r="AW1242">
        <v>162</v>
      </c>
      <c r="AX1242">
        <v>304</v>
      </c>
      <c r="AY1242">
        <v>201</v>
      </c>
      <c r="AZ1242">
        <v>230</v>
      </c>
    </row>
    <row r="1243" spans="1:52">
      <c r="A1243" t="str">
        <f t="shared" si="98"/>
        <v>2019</v>
      </c>
      <c r="B1243" t="str">
        <f t="shared" si="99"/>
        <v>May</v>
      </c>
      <c r="C1243" s="2">
        <v>43610</v>
      </c>
      <c r="D1243" s="1" t="str">
        <f t="shared" si="95"/>
        <v>OK</v>
      </c>
      <c r="E1243">
        <f t="shared" si="96"/>
        <v>0</v>
      </c>
      <c r="F1243">
        <f t="shared" si="97"/>
        <v>1</v>
      </c>
      <c r="G1243" s="13">
        <v>43610</v>
      </c>
      <c r="H1243">
        <v>64</v>
      </c>
      <c r="I1243">
        <v>154</v>
      </c>
      <c r="J1243">
        <v>120</v>
      </c>
      <c r="K1243">
        <v>323</v>
      </c>
      <c r="L1243">
        <v>186</v>
      </c>
      <c r="M1243">
        <v>123</v>
      </c>
      <c r="O1243">
        <v>54</v>
      </c>
      <c r="P1243">
        <v>291</v>
      </c>
      <c r="Q1243">
        <v>329</v>
      </c>
      <c r="R1243">
        <v>47</v>
      </c>
      <c r="T1243">
        <v>83</v>
      </c>
      <c r="U1243">
        <v>35</v>
      </c>
      <c r="V1243">
        <v>71</v>
      </c>
      <c r="W1243">
        <v>302</v>
      </c>
      <c r="X1243">
        <v>331</v>
      </c>
      <c r="Z1243">
        <v>442</v>
      </c>
      <c r="AA1243">
        <v>39</v>
      </c>
      <c r="AB1243">
        <v>314</v>
      </c>
      <c r="AC1243">
        <v>637</v>
      </c>
      <c r="AD1243">
        <v>57</v>
      </c>
      <c r="AE1243">
        <v>266</v>
      </c>
      <c r="AF1243">
        <v>677</v>
      </c>
      <c r="AG1243">
        <v>887</v>
      </c>
      <c r="AH1243">
        <v>148</v>
      </c>
      <c r="AI1243">
        <v>555</v>
      </c>
      <c r="AJ1243">
        <v>46</v>
      </c>
      <c r="AK1243">
        <v>821</v>
      </c>
      <c r="AL1243">
        <v>766</v>
      </c>
      <c r="AM1243">
        <v>10</v>
      </c>
      <c r="AN1243">
        <v>34</v>
      </c>
      <c r="AO1243">
        <v>179</v>
      </c>
      <c r="AP1243">
        <v>44</v>
      </c>
      <c r="AQ1243">
        <v>259</v>
      </c>
      <c r="AR1243">
        <v>192</v>
      </c>
      <c r="AS1243">
        <v>1234</v>
      </c>
      <c r="AT1243">
        <v>127</v>
      </c>
      <c r="AU1243">
        <v>597</v>
      </c>
      <c r="AV1243">
        <v>223</v>
      </c>
      <c r="AW1243">
        <v>383</v>
      </c>
      <c r="AX1243">
        <v>135</v>
      </c>
      <c r="AY1243">
        <v>78</v>
      </c>
      <c r="AZ1243">
        <v>368</v>
      </c>
    </row>
    <row r="1244" spans="1:52">
      <c r="A1244" t="str">
        <f t="shared" si="98"/>
        <v>2019</v>
      </c>
      <c r="B1244" t="str">
        <f t="shared" si="99"/>
        <v>May</v>
      </c>
      <c r="C1244" s="2">
        <v>43611</v>
      </c>
      <c r="D1244" s="1" t="str">
        <f t="shared" si="95"/>
        <v>OK</v>
      </c>
      <c r="E1244">
        <f t="shared" si="96"/>
        <v>0</v>
      </c>
      <c r="F1244">
        <f t="shared" si="97"/>
        <v>1</v>
      </c>
      <c r="G1244" s="13">
        <v>43611</v>
      </c>
      <c r="H1244">
        <v>26</v>
      </c>
      <c r="I1244">
        <v>290</v>
      </c>
      <c r="J1244">
        <v>102</v>
      </c>
      <c r="K1244">
        <v>428</v>
      </c>
      <c r="L1244">
        <v>164</v>
      </c>
      <c r="M1244">
        <v>133</v>
      </c>
      <c r="O1244">
        <v>44</v>
      </c>
      <c r="P1244">
        <v>310</v>
      </c>
      <c r="Q1244">
        <v>351</v>
      </c>
      <c r="R1244">
        <v>37</v>
      </c>
      <c r="T1244">
        <v>72</v>
      </c>
      <c r="U1244">
        <v>20</v>
      </c>
      <c r="V1244">
        <v>56</v>
      </c>
      <c r="W1244">
        <v>273</v>
      </c>
      <c r="X1244">
        <v>342</v>
      </c>
      <c r="Z1244">
        <v>414</v>
      </c>
      <c r="AA1244">
        <v>65</v>
      </c>
      <c r="AB1244">
        <v>351</v>
      </c>
      <c r="AC1244">
        <v>649</v>
      </c>
      <c r="AD1244">
        <v>32</v>
      </c>
      <c r="AE1244">
        <v>326</v>
      </c>
      <c r="AF1244">
        <v>692</v>
      </c>
      <c r="AG1244">
        <v>1012</v>
      </c>
      <c r="AH1244">
        <v>120</v>
      </c>
      <c r="AI1244">
        <v>741</v>
      </c>
      <c r="AJ1244">
        <v>46</v>
      </c>
      <c r="AK1244">
        <v>1018</v>
      </c>
      <c r="AL1244">
        <v>909</v>
      </c>
      <c r="AM1244">
        <v>14</v>
      </c>
      <c r="AN1244">
        <v>23</v>
      </c>
      <c r="AO1244">
        <v>183</v>
      </c>
      <c r="AP1244">
        <v>49</v>
      </c>
      <c r="AQ1244">
        <v>286</v>
      </c>
      <c r="AR1244">
        <v>197</v>
      </c>
      <c r="AS1244">
        <v>1358</v>
      </c>
      <c r="AT1244">
        <v>152</v>
      </c>
      <c r="AU1244">
        <v>710</v>
      </c>
      <c r="AV1244">
        <v>248</v>
      </c>
      <c r="AW1244">
        <v>383</v>
      </c>
      <c r="AX1244">
        <v>118</v>
      </c>
      <c r="AY1244">
        <v>79</v>
      </c>
      <c r="AZ1244">
        <v>464</v>
      </c>
    </row>
    <row r="1245" spans="1:52">
      <c r="A1245" t="str">
        <f t="shared" si="98"/>
        <v>2019</v>
      </c>
      <c r="B1245" t="str">
        <f t="shared" si="99"/>
        <v>May</v>
      </c>
      <c r="C1245" s="2">
        <v>43612</v>
      </c>
      <c r="D1245" s="1" t="str">
        <f t="shared" si="95"/>
        <v>OK</v>
      </c>
      <c r="E1245">
        <f t="shared" si="96"/>
        <v>1</v>
      </c>
      <c r="F1245">
        <f t="shared" si="97"/>
        <v>0</v>
      </c>
      <c r="G1245" s="13">
        <v>43612</v>
      </c>
      <c r="H1245">
        <v>10</v>
      </c>
      <c r="I1245">
        <v>343</v>
      </c>
      <c r="J1245">
        <v>307</v>
      </c>
      <c r="K1245">
        <v>197</v>
      </c>
      <c r="L1245">
        <v>433</v>
      </c>
      <c r="M1245">
        <v>101</v>
      </c>
      <c r="O1245">
        <v>36</v>
      </c>
      <c r="P1245">
        <v>738</v>
      </c>
      <c r="Q1245">
        <v>545</v>
      </c>
      <c r="R1245">
        <v>90</v>
      </c>
      <c r="T1245">
        <v>90</v>
      </c>
      <c r="U1245">
        <v>29</v>
      </c>
      <c r="V1245">
        <v>184</v>
      </c>
      <c r="W1245">
        <v>533</v>
      </c>
      <c r="X1245">
        <v>311</v>
      </c>
      <c r="Z1245">
        <v>358</v>
      </c>
      <c r="AA1245">
        <v>1</v>
      </c>
      <c r="AB1245">
        <v>782</v>
      </c>
      <c r="AC1245">
        <v>221</v>
      </c>
      <c r="AD1245">
        <v>26</v>
      </c>
      <c r="AE1245">
        <v>919</v>
      </c>
      <c r="AF1245">
        <v>1387</v>
      </c>
      <c r="AG1245">
        <v>700</v>
      </c>
      <c r="AH1245">
        <v>67</v>
      </c>
      <c r="AI1245">
        <v>294</v>
      </c>
      <c r="AJ1245">
        <v>35</v>
      </c>
      <c r="AK1245">
        <v>972</v>
      </c>
      <c r="AL1245">
        <v>1063</v>
      </c>
      <c r="AM1245">
        <v>12</v>
      </c>
      <c r="AN1245">
        <v>39</v>
      </c>
      <c r="AO1245">
        <v>260</v>
      </c>
      <c r="AP1245">
        <v>32</v>
      </c>
      <c r="AQ1245">
        <v>184</v>
      </c>
      <c r="AR1245">
        <v>432</v>
      </c>
      <c r="AS1245">
        <v>1027</v>
      </c>
      <c r="AT1245">
        <v>216</v>
      </c>
      <c r="AU1245">
        <v>474</v>
      </c>
      <c r="AV1245">
        <v>99</v>
      </c>
      <c r="AW1245">
        <v>85</v>
      </c>
      <c r="AX1245">
        <v>303</v>
      </c>
      <c r="AY1245">
        <v>126</v>
      </c>
      <c r="AZ1245">
        <v>210</v>
      </c>
    </row>
    <row r="1246" spans="1:52">
      <c r="A1246" t="str">
        <f t="shared" si="98"/>
        <v>2019</v>
      </c>
      <c r="B1246" t="str">
        <f t="shared" si="99"/>
        <v>May</v>
      </c>
      <c r="C1246" s="2">
        <v>43613</v>
      </c>
      <c r="D1246" s="1" t="str">
        <f t="shared" si="95"/>
        <v>OK</v>
      </c>
      <c r="E1246">
        <f t="shared" si="96"/>
        <v>1</v>
      </c>
      <c r="F1246">
        <f t="shared" si="97"/>
        <v>0</v>
      </c>
      <c r="G1246" s="13">
        <v>43613</v>
      </c>
      <c r="H1246">
        <v>3</v>
      </c>
      <c r="I1246">
        <v>315</v>
      </c>
      <c r="J1246">
        <v>307</v>
      </c>
      <c r="K1246">
        <v>150</v>
      </c>
      <c r="L1246">
        <v>375</v>
      </c>
      <c r="M1246">
        <v>81</v>
      </c>
      <c r="O1246">
        <v>18</v>
      </c>
      <c r="P1246">
        <v>619</v>
      </c>
      <c r="Q1246">
        <v>410</v>
      </c>
      <c r="R1246">
        <v>95</v>
      </c>
      <c r="T1246">
        <v>77</v>
      </c>
      <c r="U1246">
        <v>18</v>
      </c>
      <c r="V1246">
        <v>211</v>
      </c>
      <c r="W1246">
        <v>466</v>
      </c>
      <c r="X1246">
        <v>203</v>
      </c>
      <c r="Z1246">
        <v>245</v>
      </c>
      <c r="AA1246">
        <v>4</v>
      </c>
      <c r="AB1246">
        <v>693</v>
      </c>
      <c r="AC1246">
        <v>142</v>
      </c>
      <c r="AD1246">
        <v>26</v>
      </c>
      <c r="AE1246">
        <v>754</v>
      </c>
      <c r="AF1246">
        <v>1056</v>
      </c>
      <c r="AG1246">
        <v>585</v>
      </c>
      <c r="AH1246">
        <v>72</v>
      </c>
      <c r="AI1246">
        <v>183</v>
      </c>
      <c r="AJ1246">
        <v>46</v>
      </c>
      <c r="AK1246">
        <v>749</v>
      </c>
      <c r="AL1246">
        <v>895</v>
      </c>
      <c r="AM1246">
        <v>8</v>
      </c>
      <c r="AN1246">
        <v>25</v>
      </c>
      <c r="AO1246">
        <v>203</v>
      </c>
      <c r="AP1246">
        <v>13</v>
      </c>
      <c r="AQ1246">
        <v>132</v>
      </c>
      <c r="AR1246">
        <v>384</v>
      </c>
      <c r="AS1246">
        <v>853</v>
      </c>
      <c r="AT1246">
        <v>166</v>
      </c>
      <c r="AU1246">
        <v>397</v>
      </c>
      <c r="AV1246">
        <v>69</v>
      </c>
      <c r="AW1246">
        <v>74</v>
      </c>
      <c r="AX1246">
        <v>235</v>
      </c>
      <c r="AY1246">
        <v>109</v>
      </c>
      <c r="AZ1246">
        <v>164</v>
      </c>
    </row>
    <row r="1247" spans="1:52">
      <c r="A1247" t="str">
        <f t="shared" si="98"/>
        <v>2019</v>
      </c>
      <c r="B1247" t="str">
        <f t="shared" si="99"/>
        <v>May</v>
      </c>
      <c r="C1247" s="2">
        <v>43614</v>
      </c>
      <c r="D1247" s="1" t="str">
        <f t="shared" si="95"/>
        <v>OK</v>
      </c>
      <c r="E1247">
        <f t="shared" si="96"/>
        <v>1</v>
      </c>
      <c r="F1247">
        <f t="shared" si="97"/>
        <v>0</v>
      </c>
      <c r="G1247" s="13">
        <v>43614</v>
      </c>
      <c r="H1247">
        <v>18</v>
      </c>
      <c r="I1247">
        <v>381</v>
      </c>
      <c r="J1247">
        <v>349</v>
      </c>
      <c r="K1247">
        <v>294</v>
      </c>
      <c r="L1247">
        <v>446</v>
      </c>
      <c r="M1247">
        <v>138</v>
      </c>
      <c r="O1247">
        <v>51</v>
      </c>
      <c r="P1247">
        <v>785</v>
      </c>
      <c r="Q1247">
        <v>627</v>
      </c>
      <c r="R1247">
        <v>109</v>
      </c>
      <c r="T1247">
        <v>101</v>
      </c>
      <c r="U1247">
        <v>43</v>
      </c>
      <c r="V1247">
        <v>203</v>
      </c>
      <c r="W1247">
        <v>585</v>
      </c>
      <c r="X1247">
        <v>444</v>
      </c>
      <c r="Z1247">
        <v>433</v>
      </c>
      <c r="AA1247">
        <v>14</v>
      </c>
      <c r="AB1247">
        <v>877</v>
      </c>
      <c r="AC1247">
        <v>345</v>
      </c>
      <c r="AD1247">
        <v>44</v>
      </c>
      <c r="AE1247">
        <v>970</v>
      </c>
      <c r="AF1247">
        <v>1505</v>
      </c>
      <c r="AG1247">
        <v>826</v>
      </c>
      <c r="AH1247">
        <v>84</v>
      </c>
      <c r="AI1247">
        <v>453</v>
      </c>
      <c r="AJ1247">
        <v>36</v>
      </c>
      <c r="AK1247">
        <v>1198</v>
      </c>
      <c r="AL1247">
        <v>1280</v>
      </c>
      <c r="AM1247">
        <v>15</v>
      </c>
      <c r="AN1247">
        <v>29</v>
      </c>
      <c r="AO1247">
        <v>268</v>
      </c>
      <c r="AP1247">
        <v>46</v>
      </c>
      <c r="AQ1247">
        <v>216</v>
      </c>
      <c r="AR1247">
        <v>491</v>
      </c>
      <c r="AS1247">
        <v>1470</v>
      </c>
      <c r="AT1247">
        <v>260</v>
      </c>
      <c r="AU1247">
        <v>677</v>
      </c>
      <c r="AV1247">
        <v>143</v>
      </c>
      <c r="AW1247">
        <v>141</v>
      </c>
      <c r="AX1247">
        <v>337</v>
      </c>
      <c r="AY1247">
        <v>175</v>
      </c>
      <c r="AZ1247">
        <v>263</v>
      </c>
    </row>
    <row r="1248" spans="1:52">
      <c r="A1248" t="str">
        <f t="shared" si="98"/>
        <v>2019</v>
      </c>
      <c r="B1248" t="str">
        <f t="shared" si="99"/>
        <v>May</v>
      </c>
      <c r="C1248" s="2">
        <v>43615</v>
      </c>
      <c r="D1248" s="1" t="str">
        <f t="shared" si="95"/>
        <v>OK</v>
      </c>
      <c r="E1248">
        <f t="shared" si="96"/>
        <v>1</v>
      </c>
      <c r="F1248">
        <f t="shared" si="97"/>
        <v>0</v>
      </c>
      <c r="G1248" s="13">
        <v>43615</v>
      </c>
      <c r="H1248">
        <v>16</v>
      </c>
      <c r="I1248">
        <v>397</v>
      </c>
      <c r="J1248">
        <v>403</v>
      </c>
      <c r="K1248">
        <v>307</v>
      </c>
      <c r="L1248">
        <v>510</v>
      </c>
      <c r="M1248">
        <v>120</v>
      </c>
      <c r="O1248">
        <v>54</v>
      </c>
      <c r="P1248">
        <v>826</v>
      </c>
      <c r="Q1248">
        <v>646</v>
      </c>
      <c r="R1248">
        <v>126</v>
      </c>
      <c r="T1248">
        <v>82</v>
      </c>
      <c r="U1248">
        <v>43</v>
      </c>
      <c r="V1248">
        <v>221</v>
      </c>
      <c r="W1248">
        <v>621</v>
      </c>
      <c r="X1248">
        <v>429</v>
      </c>
      <c r="Z1248">
        <v>463</v>
      </c>
      <c r="AA1248">
        <v>13</v>
      </c>
      <c r="AB1248">
        <v>870</v>
      </c>
      <c r="AC1248">
        <v>345</v>
      </c>
      <c r="AD1248">
        <v>30</v>
      </c>
      <c r="AE1248">
        <v>987</v>
      </c>
      <c r="AF1248">
        <v>1455</v>
      </c>
      <c r="AG1248">
        <v>764</v>
      </c>
      <c r="AH1248">
        <v>92</v>
      </c>
      <c r="AI1248">
        <v>297</v>
      </c>
      <c r="AJ1248">
        <v>42</v>
      </c>
      <c r="AK1248">
        <v>1191</v>
      </c>
      <c r="AL1248">
        <v>1273</v>
      </c>
      <c r="AM1248">
        <v>15</v>
      </c>
      <c r="AN1248">
        <v>41</v>
      </c>
      <c r="AO1248">
        <v>305</v>
      </c>
      <c r="AP1248">
        <v>44</v>
      </c>
      <c r="AQ1248">
        <v>205</v>
      </c>
      <c r="AR1248">
        <v>449</v>
      </c>
      <c r="AS1248">
        <v>1364</v>
      </c>
      <c r="AT1248">
        <v>241</v>
      </c>
      <c r="AU1248">
        <v>666</v>
      </c>
      <c r="AV1248">
        <v>115</v>
      </c>
      <c r="AW1248">
        <v>138</v>
      </c>
      <c r="AX1248">
        <v>294</v>
      </c>
      <c r="AY1248">
        <v>140</v>
      </c>
      <c r="AZ1248">
        <v>233</v>
      </c>
    </row>
    <row r="1249" spans="1:52">
      <c r="A1249" t="str">
        <f t="shared" si="98"/>
        <v>2019</v>
      </c>
      <c r="B1249" t="str">
        <f t="shared" si="99"/>
        <v>May</v>
      </c>
      <c r="C1249" s="2">
        <v>43616</v>
      </c>
      <c r="D1249" s="1" t="str">
        <f t="shared" si="95"/>
        <v>OK</v>
      </c>
      <c r="E1249">
        <f t="shared" si="96"/>
        <v>1</v>
      </c>
      <c r="F1249">
        <f t="shared" si="97"/>
        <v>0</v>
      </c>
      <c r="G1249" s="13">
        <v>43616</v>
      </c>
      <c r="H1249">
        <v>3</v>
      </c>
      <c r="I1249">
        <v>156</v>
      </c>
      <c r="J1249">
        <v>143</v>
      </c>
      <c r="K1249">
        <v>82</v>
      </c>
      <c r="L1249">
        <v>179</v>
      </c>
      <c r="M1249">
        <v>57</v>
      </c>
      <c r="O1249">
        <v>14</v>
      </c>
      <c r="P1249">
        <v>288</v>
      </c>
      <c r="Q1249">
        <v>199</v>
      </c>
      <c r="R1249">
        <v>80</v>
      </c>
      <c r="T1249">
        <v>73</v>
      </c>
      <c r="U1249">
        <v>11</v>
      </c>
      <c r="V1249">
        <v>105</v>
      </c>
      <c r="W1249">
        <v>236</v>
      </c>
      <c r="X1249">
        <v>148</v>
      </c>
      <c r="Z1249">
        <v>152</v>
      </c>
      <c r="AA1249">
        <v>4</v>
      </c>
      <c r="AB1249">
        <v>310</v>
      </c>
      <c r="AC1249">
        <v>75</v>
      </c>
      <c r="AD1249">
        <v>9</v>
      </c>
      <c r="AE1249">
        <v>363</v>
      </c>
      <c r="AF1249">
        <v>488</v>
      </c>
      <c r="AG1249">
        <v>256</v>
      </c>
      <c r="AH1249">
        <v>55</v>
      </c>
      <c r="AI1249">
        <v>60</v>
      </c>
      <c r="AJ1249">
        <v>35</v>
      </c>
      <c r="AK1249">
        <v>460</v>
      </c>
      <c r="AL1249">
        <v>504</v>
      </c>
      <c r="AM1249">
        <v>5</v>
      </c>
      <c r="AN1249">
        <v>11</v>
      </c>
      <c r="AO1249">
        <v>99</v>
      </c>
      <c r="AP1249">
        <v>16</v>
      </c>
      <c r="AQ1249">
        <v>67</v>
      </c>
      <c r="AR1249">
        <v>189</v>
      </c>
      <c r="AS1249">
        <v>571</v>
      </c>
      <c r="AT1249">
        <v>103</v>
      </c>
      <c r="AU1249">
        <v>249</v>
      </c>
      <c r="AV1249">
        <v>20</v>
      </c>
      <c r="AW1249">
        <v>17</v>
      </c>
      <c r="AX1249">
        <v>148</v>
      </c>
      <c r="AY1249">
        <v>20</v>
      </c>
      <c r="AZ1249">
        <v>61</v>
      </c>
    </row>
    <row r="1250" spans="1:52">
      <c r="A1250" t="str">
        <f t="shared" si="98"/>
        <v>2019</v>
      </c>
      <c r="B1250" t="str">
        <f t="shared" si="99"/>
        <v>June</v>
      </c>
      <c r="C1250" s="2">
        <v>43617</v>
      </c>
      <c r="D1250" s="1" t="str">
        <f t="shared" si="95"/>
        <v>OK</v>
      </c>
      <c r="E1250">
        <f t="shared" si="96"/>
        <v>0</v>
      </c>
      <c r="F1250">
        <f t="shared" si="97"/>
        <v>1</v>
      </c>
      <c r="G1250" s="13">
        <v>43617</v>
      </c>
      <c r="H1250">
        <v>3</v>
      </c>
      <c r="I1250">
        <v>74</v>
      </c>
      <c r="J1250">
        <v>42</v>
      </c>
      <c r="K1250">
        <v>37</v>
      </c>
      <c r="L1250">
        <v>69</v>
      </c>
      <c r="M1250">
        <v>45</v>
      </c>
      <c r="O1250">
        <v>30</v>
      </c>
      <c r="P1250">
        <v>101</v>
      </c>
      <c r="Q1250">
        <v>74</v>
      </c>
      <c r="R1250">
        <v>30</v>
      </c>
      <c r="T1250">
        <v>49</v>
      </c>
      <c r="U1250">
        <v>6</v>
      </c>
      <c r="V1250">
        <v>34</v>
      </c>
      <c r="W1250">
        <v>115</v>
      </c>
      <c r="X1250">
        <v>111</v>
      </c>
      <c r="Y1250">
        <v>9</v>
      </c>
      <c r="Z1250">
        <v>132</v>
      </c>
      <c r="AA1250">
        <v>16</v>
      </c>
      <c r="AB1250">
        <v>132</v>
      </c>
      <c r="AC1250">
        <v>189</v>
      </c>
      <c r="AD1250">
        <v>36</v>
      </c>
      <c r="AE1250">
        <v>68</v>
      </c>
      <c r="AF1250">
        <v>175</v>
      </c>
      <c r="AG1250">
        <v>131</v>
      </c>
      <c r="AH1250">
        <v>31</v>
      </c>
      <c r="AI1250">
        <v>102</v>
      </c>
      <c r="AJ1250">
        <v>30</v>
      </c>
      <c r="AK1250">
        <v>175</v>
      </c>
      <c r="AL1250">
        <v>113</v>
      </c>
      <c r="AM1250">
        <v>7</v>
      </c>
      <c r="AN1250">
        <v>13</v>
      </c>
      <c r="AO1250">
        <v>55</v>
      </c>
      <c r="AP1250">
        <v>8</v>
      </c>
      <c r="AQ1250">
        <v>59</v>
      </c>
      <c r="AR1250">
        <v>92</v>
      </c>
      <c r="AS1250">
        <v>347</v>
      </c>
      <c r="AT1250">
        <v>26</v>
      </c>
      <c r="AU1250">
        <v>135</v>
      </c>
      <c r="AV1250">
        <v>48</v>
      </c>
      <c r="AW1250">
        <v>40</v>
      </c>
      <c r="AX1250">
        <v>102</v>
      </c>
      <c r="AY1250">
        <v>40</v>
      </c>
      <c r="AZ1250">
        <v>81</v>
      </c>
    </row>
    <row r="1251" spans="1:52">
      <c r="A1251" t="str">
        <f t="shared" si="98"/>
        <v>2019</v>
      </c>
      <c r="B1251" t="str">
        <f t="shared" si="99"/>
        <v>June</v>
      </c>
      <c r="C1251" s="2">
        <v>43618</v>
      </c>
      <c r="D1251" s="1" t="str">
        <f t="shared" si="95"/>
        <v>OK</v>
      </c>
      <c r="E1251">
        <f t="shared" si="96"/>
        <v>0</v>
      </c>
      <c r="F1251">
        <f t="shared" si="97"/>
        <v>1</v>
      </c>
      <c r="G1251" s="13">
        <v>43618</v>
      </c>
      <c r="H1251">
        <v>16</v>
      </c>
      <c r="I1251">
        <v>174</v>
      </c>
      <c r="J1251">
        <v>82</v>
      </c>
      <c r="K1251">
        <v>283</v>
      </c>
      <c r="L1251">
        <v>139</v>
      </c>
      <c r="M1251">
        <v>117</v>
      </c>
      <c r="O1251">
        <v>64</v>
      </c>
      <c r="P1251">
        <v>209</v>
      </c>
      <c r="Q1251">
        <v>246</v>
      </c>
      <c r="R1251">
        <v>27</v>
      </c>
      <c r="T1251">
        <v>46</v>
      </c>
      <c r="U1251">
        <v>11</v>
      </c>
      <c r="V1251">
        <v>39</v>
      </c>
      <c r="W1251">
        <v>216</v>
      </c>
      <c r="X1251">
        <v>210</v>
      </c>
      <c r="Y1251">
        <v>16</v>
      </c>
      <c r="Z1251">
        <v>283</v>
      </c>
      <c r="AA1251">
        <v>82</v>
      </c>
      <c r="AB1251">
        <v>324</v>
      </c>
      <c r="AC1251">
        <v>287</v>
      </c>
      <c r="AD1251">
        <v>18</v>
      </c>
      <c r="AE1251">
        <v>286</v>
      </c>
      <c r="AF1251">
        <v>509</v>
      </c>
      <c r="AG1251">
        <v>610</v>
      </c>
      <c r="AH1251">
        <v>69</v>
      </c>
      <c r="AI1251">
        <v>626</v>
      </c>
      <c r="AJ1251">
        <v>34</v>
      </c>
      <c r="AK1251">
        <v>707</v>
      </c>
      <c r="AL1251">
        <v>608</v>
      </c>
      <c r="AM1251">
        <v>14</v>
      </c>
      <c r="AN1251">
        <v>24</v>
      </c>
      <c r="AO1251">
        <v>122</v>
      </c>
      <c r="AP1251">
        <v>11</v>
      </c>
      <c r="AQ1251">
        <v>192</v>
      </c>
      <c r="AR1251">
        <v>132</v>
      </c>
      <c r="AS1251">
        <v>1030</v>
      </c>
      <c r="AT1251">
        <v>141</v>
      </c>
      <c r="AU1251">
        <v>610</v>
      </c>
      <c r="AV1251">
        <v>165</v>
      </c>
      <c r="AW1251">
        <v>239</v>
      </c>
      <c r="AX1251">
        <v>128</v>
      </c>
      <c r="AY1251">
        <v>73</v>
      </c>
      <c r="AZ1251">
        <v>292</v>
      </c>
    </row>
    <row r="1252" spans="1:52">
      <c r="A1252" t="str">
        <f t="shared" si="98"/>
        <v>2019</v>
      </c>
      <c r="B1252" t="str">
        <f t="shared" si="99"/>
        <v>June</v>
      </c>
      <c r="C1252" s="2">
        <v>43619</v>
      </c>
      <c r="D1252" s="1" t="str">
        <f t="shared" si="95"/>
        <v>OK</v>
      </c>
      <c r="E1252">
        <v>0</v>
      </c>
      <c r="F1252">
        <v>1</v>
      </c>
      <c r="G1252" s="13">
        <v>43619</v>
      </c>
      <c r="H1252">
        <v>19</v>
      </c>
      <c r="I1252">
        <v>195</v>
      </c>
      <c r="J1252">
        <v>85</v>
      </c>
      <c r="K1252">
        <v>360</v>
      </c>
      <c r="L1252">
        <v>176</v>
      </c>
      <c r="M1252">
        <v>132</v>
      </c>
      <c r="O1252">
        <v>57</v>
      </c>
      <c r="P1252">
        <v>221</v>
      </c>
      <c r="Q1252">
        <v>299</v>
      </c>
      <c r="R1252">
        <v>35</v>
      </c>
      <c r="T1252">
        <v>62</v>
      </c>
      <c r="U1252">
        <v>20</v>
      </c>
      <c r="V1252">
        <v>49</v>
      </c>
      <c r="W1252">
        <v>264</v>
      </c>
      <c r="X1252">
        <v>396</v>
      </c>
      <c r="Y1252">
        <v>23</v>
      </c>
      <c r="Z1252">
        <v>355</v>
      </c>
      <c r="AA1252">
        <v>58</v>
      </c>
      <c r="AB1252">
        <v>543</v>
      </c>
      <c r="AC1252">
        <v>627</v>
      </c>
      <c r="AD1252">
        <v>69</v>
      </c>
      <c r="AE1252">
        <v>323</v>
      </c>
      <c r="AF1252">
        <v>738</v>
      </c>
      <c r="AG1252">
        <v>864</v>
      </c>
      <c r="AH1252">
        <v>80</v>
      </c>
      <c r="AI1252">
        <v>960</v>
      </c>
      <c r="AJ1252">
        <v>29</v>
      </c>
      <c r="AK1252">
        <v>971</v>
      </c>
      <c r="AL1252">
        <v>854</v>
      </c>
      <c r="AM1252">
        <v>9</v>
      </c>
      <c r="AN1252">
        <v>29</v>
      </c>
      <c r="AO1252">
        <v>173</v>
      </c>
      <c r="AP1252">
        <v>34</v>
      </c>
      <c r="AQ1252">
        <v>311</v>
      </c>
      <c r="AR1252">
        <v>150</v>
      </c>
      <c r="AS1252">
        <v>1343</v>
      </c>
      <c r="AT1252">
        <v>163</v>
      </c>
      <c r="AU1252">
        <v>801</v>
      </c>
      <c r="AV1252">
        <v>238</v>
      </c>
      <c r="AW1252">
        <v>269</v>
      </c>
      <c r="AX1252">
        <v>103</v>
      </c>
      <c r="AY1252">
        <v>88</v>
      </c>
      <c r="AZ1252">
        <v>467</v>
      </c>
    </row>
    <row r="1253" spans="1:52">
      <c r="A1253" t="str">
        <f t="shared" si="98"/>
        <v>2019</v>
      </c>
      <c r="B1253" t="str">
        <f t="shared" si="99"/>
        <v>June</v>
      </c>
      <c r="C1253" s="2">
        <v>43620</v>
      </c>
      <c r="D1253" s="1" t="str">
        <f t="shared" si="95"/>
        <v>OK</v>
      </c>
      <c r="E1253">
        <f t="shared" si="96"/>
        <v>1</v>
      </c>
      <c r="F1253">
        <f t="shared" si="97"/>
        <v>0</v>
      </c>
      <c r="G1253" s="13">
        <v>43620</v>
      </c>
      <c r="H1253">
        <v>3</v>
      </c>
      <c r="I1253">
        <v>359</v>
      </c>
      <c r="J1253">
        <v>356</v>
      </c>
      <c r="K1253">
        <v>269</v>
      </c>
      <c r="L1253">
        <v>482</v>
      </c>
      <c r="M1253">
        <v>132</v>
      </c>
      <c r="O1253">
        <v>41</v>
      </c>
      <c r="P1253">
        <v>763</v>
      </c>
      <c r="Q1253">
        <v>621</v>
      </c>
      <c r="R1253">
        <v>119</v>
      </c>
      <c r="T1253">
        <v>95</v>
      </c>
      <c r="U1253">
        <v>38</v>
      </c>
      <c r="V1253">
        <v>202</v>
      </c>
      <c r="W1253">
        <v>623</v>
      </c>
      <c r="X1253">
        <v>341</v>
      </c>
      <c r="Y1253">
        <v>26</v>
      </c>
      <c r="Z1253">
        <v>413</v>
      </c>
      <c r="AA1253">
        <v>10</v>
      </c>
      <c r="AB1253">
        <v>766</v>
      </c>
      <c r="AC1253">
        <v>284</v>
      </c>
      <c r="AD1253">
        <v>36</v>
      </c>
      <c r="AE1253">
        <v>911</v>
      </c>
      <c r="AF1253">
        <v>1458</v>
      </c>
      <c r="AG1253">
        <v>849</v>
      </c>
      <c r="AH1253">
        <v>118</v>
      </c>
      <c r="AI1253">
        <v>303</v>
      </c>
      <c r="AJ1253">
        <v>36</v>
      </c>
      <c r="AK1253">
        <v>1076</v>
      </c>
      <c r="AL1253">
        <v>1018</v>
      </c>
      <c r="AM1253">
        <v>8</v>
      </c>
      <c r="AN1253">
        <v>37</v>
      </c>
      <c r="AO1253">
        <v>286</v>
      </c>
      <c r="AP1253">
        <v>37</v>
      </c>
      <c r="AQ1253">
        <v>197</v>
      </c>
      <c r="AR1253">
        <v>465</v>
      </c>
      <c r="AS1253">
        <v>1364</v>
      </c>
      <c r="AT1253">
        <v>237</v>
      </c>
      <c r="AU1253">
        <v>544</v>
      </c>
      <c r="AV1253">
        <v>95</v>
      </c>
      <c r="AW1253">
        <v>107</v>
      </c>
      <c r="AX1253">
        <v>309</v>
      </c>
      <c r="AY1253">
        <v>129</v>
      </c>
      <c r="AZ1253">
        <v>204</v>
      </c>
    </row>
    <row r="1254" spans="1:52">
      <c r="A1254" t="str">
        <f t="shared" si="98"/>
        <v>2019</v>
      </c>
      <c r="B1254" t="str">
        <f t="shared" si="99"/>
        <v>June</v>
      </c>
      <c r="C1254" s="2">
        <v>43621</v>
      </c>
      <c r="D1254" s="1" t="str">
        <f t="shared" si="95"/>
        <v>OK</v>
      </c>
      <c r="E1254">
        <f t="shared" si="96"/>
        <v>1</v>
      </c>
      <c r="F1254">
        <f t="shared" si="97"/>
        <v>0</v>
      </c>
      <c r="G1254" s="13">
        <v>43621</v>
      </c>
      <c r="H1254">
        <v>3</v>
      </c>
      <c r="I1254">
        <v>257</v>
      </c>
      <c r="J1254">
        <v>201</v>
      </c>
      <c r="K1254">
        <v>114</v>
      </c>
      <c r="L1254">
        <v>259</v>
      </c>
      <c r="M1254">
        <v>49</v>
      </c>
      <c r="O1254">
        <v>8</v>
      </c>
      <c r="P1254">
        <v>439</v>
      </c>
      <c r="Q1254">
        <v>297</v>
      </c>
      <c r="R1254">
        <v>96</v>
      </c>
      <c r="T1254">
        <v>60</v>
      </c>
      <c r="U1254">
        <v>18</v>
      </c>
      <c r="V1254">
        <v>134</v>
      </c>
      <c r="W1254">
        <v>325</v>
      </c>
      <c r="X1254">
        <v>204</v>
      </c>
      <c r="Y1254">
        <v>5</v>
      </c>
      <c r="Z1254">
        <v>217</v>
      </c>
      <c r="AA1254">
        <v>0</v>
      </c>
      <c r="AB1254">
        <v>565</v>
      </c>
      <c r="AC1254">
        <v>141</v>
      </c>
      <c r="AD1254">
        <v>13</v>
      </c>
      <c r="AE1254">
        <v>608</v>
      </c>
      <c r="AF1254">
        <v>859</v>
      </c>
      <c r="AG1254">
        <v>403</v>
      </c>
      <c r="AH1254">
        <v>53</v>
      </c>
      <c r="AI1254">
        <v>96</v>
      </c>
      <c r="AJ1254">
        <v>36</v>
      </c>
      <c r="AK1254">
        <v>607</v>
      </c>
      <c r="AL1254">
        <v>568</v>
      </c>
      <c r="AM1254">
        <v>0</v>
      </c>
      <c r="AN1254">
        <v>18</v>
      </c>
      <c r="AO1254">
        <v>180</v>
      </c>
      <c r="AP1254">
        <v>18</v>
      </c>
      <c r="AQ1254">
        <v>96</v>
      </c>
      <c r="AR1254">
        <v>277</v>
      </c>
      <c r="AS1254">
        <v>740</v>
      </c>
      <c r="AT1254">
        <v>135</v>
      </c>
      <c r="AU1254">
        <v>315</v>
      </c>
      <c r="AV1254">
        <v>56</v>
      </c>
      <c r="AW1254">
        <v>24</v>
      </c>
      <c r="AX1254">
        <v>202</v>
      </c>
      <c r="AY1254">
        <v>91</v>
      </c>
      <c r="AZ1254">
        <v>94</v>
      </c>
    </row>
    <row r="1255" spans="1:52">
      <c r="A1255" t="str">
        <f t="shared" si="98"/>
        <v>2019</v>
      </c>
      <c r="B1255" t="str">
        <f t="shared" si="99"/>
        <v>June</v>
      </c>
      <c r="C1255" s="2">
        <v>43622</v>
      </c>
      <c r="D1255" s="1" t="str">
        <f t="shared" si="95"/>
        <v>OK</v>
      </c>
      <c r="E1255">
        <f t="shared" si="96"/>
        <v>1</v>
      </c>
      <c r="F1255">
        <f t="shared" si="97"/>
        <v>0</v>
      </c>
      <c r="G1255" s="13">
        <v>43622</v>
      </c>
      <c r="H1255">
        <v>7</v>
      </c>
      <c r="I1255">
        <v>294</v>
      </c>
      <c r="J1255">
        <v>291</v>
      </c>
      <c r="K1255">
        <v>192</v>
      </c>
      <c r="L1255">
        <v>396</v>
      </c>
      <c r="M1255">
        <v>91</v>
      </c>
      <c r="O1255">
        <v>29</v>
      </c>
      <c r="P1255">
        <v>637</v>
      </c>
      <c r="Q1255">
        <v>424</v>
      </c>
      <c r="R1255">
        <v>103</v>
      </c>
      <c r="T1255">
        <v>73</v>
      </c>
      <c r="U1255">
        <v>24</v>
      </c>
      <c r="V1255">
        <v>152</v>
      </c>
      <c r="W1255">
        <v>459</v>
      </c>
      <c r="X1255">
        <v>345</v>
      </c>
      <c r="Y1255">
        <v>16</v>
      </c>
      <c r="Z1255">
        <v>339</v>
      </c>
      <c r="AA1255">
        <v>11</v>
      </c>
      <c r="AB1255">
        <v>647</v>
      </c>
      <c r="AC1255">
        <v>224</v>
      </c>
      <c r="AD1255">
        <v>24</v>
      </c>
      <c r="AE1255">
        <v>753</v>
      </c>
      <c r="AF1255">
        <v>1058</v>
      </c>
      <c r="AG1255">
        <v>589</v>
      </c>
      <c r="AH1255">
        <v>70</v>
      </c>
      <c r="AI1255">
        <v>223</v>
      </c>
      <c r="AJ1255">
        <v>32</v>
      </c>
      <c r="AK1255">
        <v>829</v>
      </c>
      <c r="AL1255">
        <v>779</v>
      </c>
      <c r="AM1255">
        <v>14</v>
      </c>
      <c r="AN1255">
        <v>33</v>
      </c>
      <c r="AO1255">
        <v>193</v>
      </c>
      <c r="AP1255">
        <v>35</v>
      </c>
      <c r="AQ1255">
        <v>142</v>
      </c>
      <c r="AR1255">
        <v>368</v>
      </c>
      <c r="AS1255">
        <v>1022</v>
      </c>
      <c r="AT1255">
        <v>166</v>
      </c>
      <c r="AU1255">
        <v>462</v>
      </c>
      <c r="AV1255">
        <v>73</v>
      </c>
      <c r="AW1255">
        <v>84</v>
      </c>
      <c r="AX1255">
        <v>271</v>
      </c>
      <c r="AY1255">
        <v>124</v>
      </c>
      <c r="AZ1255">
        <v>180</v>
      </c>
    </row>
    <row r="1256" spans="1:52">
      <c r="A1256" t="str">
        <f t="shared" si="98"/>
        <v>2019</v>
      </c>
      <c r="B1256" t="str">
        <f t="shared" si="99"/>
        <v>June</v>
      </c>
      <c r="C1256" s="2">
        <v>43623</v>
      </c>
      <c r="D1256" s="1" t="str">
        <f t="shared" si="95"/>
        <v>OK</v>
      </c>
      <c r="E1256">
        <f t="shared" si="96"/>
        <v>1</v>
      </c>
      <c r="F1256">
        <f t="shared" si="97"/>
        <v>0</v>
      </c>
      <c r="G1256" s="13">
        <v>43623</v>
      </c>
      <c r="H1256">
        <v>2</v>
      </c>
      <c r="I1256">
        <v>195</v>
      </c>
      <c r="J1256">
        <v>183</v>
      </c>
      <c r="K1256">
        <v>113</v>
      </c>
      <c r="L1256">
        <v>247</v>
      </c>
      <c r="M1256">
        <v>47</v>
      </c>
      <c r="O1256">
        <v>19</v>
      </c>
      <c r="P1256">
        <v>460</v>
      </c>
      <c r="Q1256">
        <v>307</v>
      </c>
      <c r="R1256">
        <v>93</v>
      </c>
      <c r="T1256">
        <v>47</v>
      </c>
      <c r="U1256">
        <v>21</v>
      </c>
      <c r="V1256">
        <v>151</v>
      </c>
      <c r="W1256">
        <v>330</v>
      </c>
      <c r="X1256">
        <v>194</v>
      </c>
      <c r="Y1256">
        <v>18</v>
      </c>
      <c r="Z1256">
        <v>216</v>
      </c>
      <c r="AA1256">
        <v>3</v>
      </c>
      <c r="AB1256">
        <v>453</v>
      </c>
      <c r="AC1256">
        <v>127</v>
      </c>
      <c r="AD1256">
        <v>18</v>
      </c>
      <c r="AE1256">
        <v>579</v>
      </c>
      <c r="AF1256">
        <v>725</v>
      </c>
      <c r="AG1256">
        <v>328</v>
      </c>
      <c r="AH1256">
        <v>57</v>
      </c>
      <c r="AI1256">
        <v>140</v>
      </c>
      <c r="AJ1256">
        <v>37</v>
      </c>
      <c r="AK1256">
        <v>601</v>
      </c>
      <c r="AL1256">
        <v>586</v>
      </c>
      <c r="AM1256">
        <v>6</v>
      </c>
      <c r="AN1256">
        <v>18</v>
      </c>
      <c r="AO1256">
        <v>185</v>
      </c>
      <c r="AP1256">
        <v>18</v>
      </c>
      <c r="AQ1256">
        <v>80</v>
      </c>
      <c r="AR1256">
        <v>252</v>
      </c>
      <c r="AS1256">
        <v>730</v>
      </c>
      <c r="AT1256">
        <v>116</v>
      </c>
      <c r="AU1256">
        <v>361</v>
      </c>
      <c r="AV1256">
        <v>31</v>
      </c>
      <c r="AW1256">
        <v>35</v>
      </c>
      <c r="AX1256">
        <v>200</v>
      </c>
      <c r="AY1256">
        <v>105</v>
      </c>
      <c r="AZ1256">
        <v>99</v>
      </c>
    </row>
    <row r="1257" spans="1:52">
      <c r="A1257" t="str">
        <f t="shared" si="98"/>
        <v>2019</v>
      </c>
      <c r="B1257" t="str">
        <f t="shared" si="99"/>
        <v>June</v>
      </c>
      <c r="C1257" s="2">
        <v>43624</v>
      </c>
      <c r="D1257" s="1" t="str">
        <f t="shared" si="95"/>
        <v>OK</v>
      </c>
      <c r="E1257">
        <f t="shared" si="96"/>
        <v>0</v>
      </c>
      <c r="F1257">
        <f t="shared" si="97"/>
        <v>1</v>
      </c>
      <c r="G1257" s="13">
        <v>43624</v>
      </c>
      <c r="H1257">
        <v>5</v>
      </c>
      <c r="I1257">
        <v>73</v>
      </c>
      <c r="J1257">
        <v>75</v>
      </c>
      <c r="K1257">
        <v>89</v>
      </c>
      <c r="L1257">
        <v>86</v>
      </c>
      <c r="M1257">
        <v>62</v>
      </c>
      <c r="O1257">
        <v>14</v>
      </c>
      <c r="P1257">
        <v>147</v>
      </c>
      <c r="Q1257">
        <v>70</v>
      </c>
      <c r="R1257">
        <v>33</v>
      </c>
      <c r="T1257">
        <v>47</v>
      </c>
      <c r="U1257">
        <v>7</v>
      </c>
      <c r="V1257">
        <v>50</v>
      </c>
      <c r="W1257">
        <v>164</v>
      </c>
      <c r="X1257">
        <v>121</v>
      </c>
      <c r="Y1257">
        <v>10</v>
      </c>
      <c r="Z1257">
        <v>173</v>
      </c>
      <c r="AA1257">
        <v>3</v>
      </c>
      <c r="AB1257">
        <v>68</v>
      </c>
      <c r="AC1257">
        <v>189</v>
      </c>
      <c r="AD1257">
        <v>16</v>
      </c>
      <c r="AE1257">
        <v>96</v>
      </c>
      <c r="AF1257">
        <v>151</v>
      </c>
      <c r="AG1257">
        <v>118</v>
      </c>
      <c r="AH1257">
        <v>40</v>
      </c>
      <c r="AI1257">
        <v>81</v>
      </c>
      <c r="AJ1257">
        <v>38</v>
      </c>
      <c r="AK1257">
        <v>195</v>
      </c>
      <c r="AL1257">
        <v>135</v>
      </c>
      <c r="AM1257">
        <v>5</v>
      </c>
      <c r="AN1257">
        <v>18</v>
      </c>
      <c r="AO1257">
        <v>61</v>
      </c>
      <c r="AP1257">
        <v>11</v>
      </c>
      <c r="AQ1257">
        <v>91</v>
      </c>
      <c r="AR1257">
        <v>106</v>
      </c>
      <c r="AS1257">
        <v>357</v>
      </c>
      <c r="AT1257">
        <v>32</v>
      </c>
      <c r="AU1257">
        <v>160</v>
      </c>
      <c r="AV1257">
        <v>54</v>
      </c>
      <c r="AW1257">
        <v>59</v>
      </c>
      <c r="AX1257">
        <v>97</v>
      </c>
      <c r="AY1257">
        <v>40</v>
      </c>
      <c r="AZ1257">
        <v>53</v>
      </c>
    </row>
    <row r="1258" spans="1:52">
      <c r="A1258" t="str">
        <f t="shared" si="98"/>
        <v>2019</v>
      </c>
      <c r="B1258" t="str">
        <f t="shared" si="99"/>
        <v>June</v>
      </c>
      <c r="C1258" s="2">
        <v>43625</v>
      </c>
      <c r="D1258" s="1" t="str">
        <f t="shared" si="95"/>
        <v>OK</v>
      </c>
      <c r="E1258">
        <f t="shared" si="96"/>
        <v>0</v>
      </c>
      <c r="F1258">
        <f t="shared" si="97"/>
        <v>1</v>
      </c>
      <c r="G1258" s="13">
        <v>43625</v>
      </c>
      <c r="H1258">
        <v>26</v>
      </c>
      <c r="I1258">
        <v>271</v>
      </c>
      <c r="J1258">
        <v>74</v>
      </c>
      <c r="K1258">
        <v>418</v>
      </c>
      <c r="L1258">
        <v>188</v>
      </c>
      <c r="M1258">
        <v>147</v>
      </c>
      <c r="O1258">
        <v>57</v>
      </c>
      <c r="P1258">
        <v>250</v>
      </c>
      <c r="Q1258">
        <v>394</v>
      </c>
      <c r="R1258">
        <v>49</v>
      </c>
      <c r="T1258">
        <v>108</v>
      </c>
      <c r="U1258">
        <v>50</v>
      </c>
      <c r="V1258">
        <v>37</v>
      </c>
      <c r="W1258">
        <v>322</v>
      </c>
      <c r="X1258">
        <v>394</v>
      </c>
      <c r="Y1258">
        <v>12</v>
      </c>
      <c r="Z1258">
        <v>445</v>
      </c>
      <c r="AA1258">
        <v>28</v>
      </c>
      <c r="AB1258">
        <v>415</v>
      </c>
      <c r="AC1258">
        <v>689</v>
      </c>
      <c r="AD1258">
        <v>12</v>
      </c>
      <c r="AE1258">
        <v>345</v>
      </c>
      <c r="AF1258">
        <v>697</v>
      </c>
      <c r="AG1258">
        <v>1076</v>
      </c>
      <c r="AH1258">
        <v>83</v>
      </c>
      <c r="AI1258">
        <v>799</v>
      </c>
      <c r="AJ1258">
        <v>72</v>
      </c>
      <c r="AK1258">
        <v>983</v>
      </c>
      <c r="AL1258">
        <v>793</v>
      </c>
      <c r="AM1258">
        <v>13</v>
      </c>
      <c r="AN1258">
        <v>35</v>
      </c>
      <c r="AO1258">
        <v>162</v>
      </c>
      <c r="AP1258">
        <v>66</v>
      </c>
      <c r="AQ1258">
        <v>309</v>
      </c>
      <c r="AR1258">
        <v>174</v>
      </c>
      <c r="AS1258">
        <v>1453</v>
      </c>
      <c r="AT1258">
        <v>152</v>
      </c>
      <c r="AU1258">
        <v>813</v>
      </c>
      <c r="AV1258">
        <v>192</v>
      </c>
      <c r="AW1258">
        <v>424</v>
      </c>
      <c r="AX1258">
        <v>111</v>
      </c>
      <c r="AY1258">
        <v>97</v>
      </c>
      <c r="AZ1258">
        <v>457</v>
      </c>
    </row>
    <row r="1259" spans="1:52">
      <c r="A1259" t="str">
        <f t="shared" si="98"/>
        <v>2019</v>
      </c>
      <c r="B1259" t="str">
        <f t="shared" si="99"/>
        <v>June</v>
      </c>
      <c r="C1259" s="2">
        <v>43626</v>
      </c>
      <c r="D1259" s="1" t="str">
        <f t="shared" si="95"/>
        <v>OK</v>
      </c>
      <c r="E1259">
        <f t="shared" si="96"/>
        <v>1</v>
      </c>
      <c r="F1259">
        <f t="shared" si="97"/>
        <v>0</v>
      </c>
      <c r="G1259" s="13">
        <v>43626</v>
      </c>
      <c r="H1259">
        <v>2</v>
      </c>
      <c r="I1259">
        <v>387</v>
      </c>
      <c r="J1259">
        <v>316</v>
      </c>
      <c r="K1259">
        <v>212</v>
      </c>
      <c r="L1259">
        <v>441</v>
      </c>
      <c r="M1259">
        <v>111</v>
      </c>
      <c r="O1259">
        <v>78</v>
      </c>
      <c r="P1259">
        <v>679</v>
      </c>
      <c r="Q1259">
        <v>557</v>
      </c>
      <c r="R1259">
        <v>93</v>
      </c>
      <c r="T1259">
        <v>84</v>
      </c>
      <c r="U1259">
        <v>32</v>
      </c>
      <c r="V1259">
        <v>220</v>
      </c>
      <c r="W1259">
        <v>526</v>
      </c>
      <c r="X1259">
        <v>367</v>
      </c>
      <c r="Y1259">
        <v>21</v>
      </c>
      <c r="Z1259">
        <v>385</v>
      </c>
      <c r="AA1259">
        <v>8</v>
      </c>
      <c r="AB1259">
        <v>816</v>
      </c>
      <c r="AC1259">
        <v>307</v>
      </c>
      <c r="AD1259">
        <v>24</v>
      </c>
      <c r="AE1259">
        <v>933</v>
      </c>
      <c r="AF1259">
        <v>1372</v>
      </c>
      <c r="AG1259">
        <v>728</v>
      </c>
      <c r="AH1259">
        <v>90</v>
      </c>
      <c r="AI1259">
        <v>250</v>
      </c>
      <c r="AJ1259">
        <v>30</v>
      </c>
      <c r="AK1259">
        <v>1072</v>
      </c>
      <c r="AL1259">
        <v>1057</v>
      </c>
      <c r="AM1259">
        <v>9</v>
      </c>
      <c r="AN1259">
        <v>42</v>
      </c>
      <c r="AO1259">
        <v>253</v>
      </c>
      <c r="AP1259">
        <v>41</v>
      </c>
      <c r="AQ1259">
        <v>185</v>
      </c>
      <c r="AR1259">
        <v>395</v>
      </c>
      <c r="AS1259">
        <v>1248</v>
      </c>
      <c r="AT1259">
        <v>232</v>
      </c>
      <c r="AU1259">
        <v>546</v>
      </c>
      <c r="AV1259">
        <v>102</v>
      </c>
      <c r="AW1259">
        <v>76</v>
      </c>
      <c r="AX1259">
        <v>289</v>
      </c>
      <c r="AY1259">
        <v>140</v>
      </c>
      <c r="AZ1259">
        <v>242</v>
      </c>
    </row>
    <row r="1260" spans="1:52">
      <c r="A1260" t="str">
        <f t="shared" si="98"/>
        <v>2019</v>
      </c>
      <c r="B1260" t="str">
        <f t="shared" si="99"/>
        <v>June</v>
      </c>
      <c r="C1260" s="2">
        <v>43627</v>
      </c>
      <c r="D1260" s="1" t="str">
        <f t="shared" si="95"/>
        <v>OK</v>
      </c>
      <c r="E1260">
        <f t="shared" si="96"/>
        <v>1</v>
      </c>
      <c r="F1260">
        <f t="shared" si="97"/>
        <v>0</v>
      </c>
      <c r="G1260" s="13">
        <v>43627</v>
      </c>
      <c r="H1260">
        <v>3</v>
      </c>
      <c r="I1260">
        <v>426</v>
      </c>
      <c r="J1260">
        <v>367</v>
      </c>
      <c r="K1260">
        <v>275</v>
      </c>
      <c r="L1260">
        <v>483</v>
      </c>
      <c r="M1260">
        <v>145</v>
      </c>
      <c r="O1260">
        <v>53</v>
      </c>
      <c r="P1260">
        <v>792</v>
      </c>
      <c r="Q1260">
        <v>591</v>
      </c>
      <c r="R1260">
        <v>108</v>
      </c>
      <c r="T1260">
        <v>90</v>
      </c>
      <c r="U1260">
        <v>35</v>
      </c>
      <c r="V1260">
        <v>203</v>
      </c>
      <c r="W1260">
        <v>633</v>
      </c>
      <c r="X1260">
        <v>476</v>
      </c>
      <c r="Y1260">
        <v>25</v>
      </c>
      <c r="Z1260">
        <v>449</v>
      </c>
      <c r="AA1260">
        <v>15</v>
      </c>
      <c r="AB1260">
        <v>893</v>
      </c>
      <c r="AC1260">
        <v>359</v>
      </c>
      <c r="AD1260">
        <v>31</v>
      </c>
      <c r="AE1260">
        <v>1049</v>
      </c>
      <c r="AF1260">
        <v>1452</v>
      </c>
      <c r="AG1260">
        <v>890</v>
      </c>
      <c r="AH1260">
        <v>102</v>
      </c>
      <c r="AI1260">
        <v>402</v>
      </c>
      <c r="AJ1260">
        <v>35</v>
      </c>
      <c r="AK1260">
        <v>1193</v>
      </c>
      <c r="AL1260">
        <v>1166</v>
      </c>
      <c r="AM1260">
        <v>8</v>
      </c>
      <c r="AN1260">
        <v>45</v>
      </c>
      <c r="AO1260">
        <v>269</v>
      </c>
      <c r="AP1260">
        <v>33</v>
      </c>
      <c r="AQ1260">
        <v>252</v>
      </c>
      <c r="AR1260">
        <v>446</v>
      </c>
      <c r="AS1260">
        <v>1442</v>
      </c>
      <c r="AT1260">
        <v>253</v>
      </c>
      <c r="AU1260">
        <v>617</v>
      </c>
      <c r="AV1260">
        <v>97</v>
      </c>
      <c r="AW1260">
        <v>144</v>
      </c>
      <c r="AX1260">
        <v>314</v>
      </c>
      <c r="AY1260">
        <v>144</v>
      </c>
      <c r="AZ1260">
        <v>250</v>
      </c>
    </row>
    <row r="1261" spans="1:52">
      <c r="A1261" t="str">
        <f t="shared" si="98"/>
        <v>2019</v>
      </c>
      <c r="B1261" t="str">
        <f t="shared" si="99"/>
        <v>June</v>
      </c>
      <c r="C1261" s="2">
        <v>43628</v>
      </c>
      <c r="D1261" s="1" t="str">
        <f t="shared" si="95"/>
        <v>OK</v>
      </c>
      <c r="E1261">
        <f t="shared" si="96"/>
        <v>1</v>
      </c>
      <c r="F1261">
        <f t="shared" si="97"/>
        <v>0</v>
      </c>
      <c r="G1261" s="13">
        <v>43628</v>
      </c>
      <c r="H1261">
        <v>0</v>
      </c>
      <c r="I1261">
        <v>325</v>
      </c>
      <c r="J1261">
        <v>340</v>
      </c>
      <c r="K1261">
        <v>212</v>
      </c>
      <c r="L1261">
        <v>393</v>
      </c>
      <c r="M1261">
        <v>111</v>
      </c>
      <c r="O1261">
        <v>34</v>
      </c>
      <c r="P1261">
        <v>693</v>
      </c>
      <c r="Q1261">
        <v>479</v>
      </c>
      <c r="R1261">
        <v>88</v>
      </c>
      <c r="T1261">
        <v>86</v>
      </c>
      <c r="U1261">
        <v>32</v>
      </c>
      <c r="V1261">
        <v>182</v>
      </c>
      <c r="W1261">
        <v>547</v>
      </c>
      <c r="X1261">
        <v>332</v>
      </c>
      <c r="Y1261">
        <v>19</v>
      </c>
      <c r="Z1261">
        <v>403</v>
      </c>
      <c r="AA1261">
        <v>4</v>
      </c>
      <c r="AB1261">
        <v>742</v>
      </c>
      <c r="AC1261">
        <v>246</v>
      </c>
      <c r="AD1261">
        <v>25</v>
      </c>
      <c r="AE1261">
        <v>862</v>
      </c>
      <c r="AF1261">
        <v>1229</v>
      </c>
      <c r="AG1261">
        <v>628</v>
      </c>
      <c r="AH1261">
        <v>79</v>
      </c>
      <c r="AI1261">
        <v>291</v>
      </c>
      <c r="AJ1261">
        <v>29</v>
      </c>
      <c r="AK1261">
        <v>921</v>
      </c>
      <c r="AL1261">
        <v>884</v>
      </c>
      <c r="AM1261">
        <v>6</v>
      </c>
      <c r="AN1261">
        <v>35</v>
      </c>
      <c r="AO1261">
        <v>243</v>
      </c>
      <c r="AP1261">
        <v>26</v>
      </c>
      <c r="AQ1261">
        <v>166</v>
      </c>
      <c r="AR1261">
        <v>376</v>
      </c>
      <c r="AS1261">
        <v>1148</v>
      </c>
      <c r="AT1261">
        <v>176</v>
      </c>
      <c r="AU1261">
        <v>526</v>
      </c>
      <c r="AV1261">
        <v>71</v>
      </c>
      <c r="AW1261">
        <v>103</v>
      </c>
      <c r="AX1261">
        <v>251</v>
      </c>
      <c r="AY1261">
        <v>130</v>
      </c>
      <c r="AZ1261">
        <v>184</v>
      </c>
    </row>
    <row r="1262" spans="1:52">
      <c r="A1262" t="str">
        <f t="shared" si="98"/>
        <v>2019</v>
      </c>
      <c r="B1262" t="str">
        <f t="shared" si="99"/>
        <v>June</v>
      </c>
      <c r="C1262" s="2">
        <v>43629</v>
      </c>
      <c r="D1262" s="1" t="str">
        <f t="shared" si="95"/>
        <v>OK</v>
      </c>
      <c r="E1262">
        <f t="shared" si="96"/>
        <v>1</v>
      </c>
      <c r="F1262">
        <f t="shared" si="97"/>
        <v>0</v>
      </c>
      <c r="G1262" s="13">
        <v>43629</v>
      </c>
      <c r="H1262">
        <v>5</v>
      </c>
      <c r="I1262">
        <v>329</v>
      </c>
      <c r="J1262">
        <v>340</v>
      </c>
      <c r="K1262">
        <v>250</v>
      </c>
      <c r="L1262">
        <v>433</v>
      </c>
      <c r="M1262">
        <v>126</v>
      </c>
      <c r="O1262">
        <v>58</v>
      </c>
      <c r="P1262">
        <v>626</v>
      </c>
      <c r="Q1262">
        <v>523</v>
      </c>
      <c r="R1262">
        <v>111</v>
      </c>
      <c r="T1262">
        <v>110</v>
      </c>
      <c r="U1262">
        <v>43</v>
      </c>
      <c r="V1262">
        <v>187</v>
      </c>
      <c r="W1262">
        <v>488</v>
      </c>
      <c r="X1262">
        <v>339</v>
      </c>
      <c r="Y1262">
        <v>28</v>
      </c>
      <c r="Z1262">
        <v>348</v>
      </c>
      <c r="AA1262">
        <v>9</v>
      </c>
      <c r="AB1262">
        <v>802</v>
      </c>
      <c r="AC1262">
        <v>299</v>
      </c>
      <c r="AD1262">
        <v>25</v>
      </c>
      <c r="AE1262">
        <v>895</v>
      </c>
      <c r="AF1262">
        <v>1243</v>
      </c>
      <c r="AG1262">
        <v>630</v>
      </c>
      <c r="AH1262">
        <v>92</v>
      </c>
      <c r="AI1262">
        <v>247</v>
      </c>
      <c r="AJ1262">
        <v>36</v>
      </c>
      <c r="AK1262">
        <v>1038</v>
      </c>
      <c r="AL1262">
        <v>946</v>
      </c>
      <c r="AM1262">
        <v>9</v>
      </c>
      <c r="AN1262">
        <v>45</v>
      </c>
      <c r="AO1262">
        <v>236</v>
      </c>
      <c r="AP1262">
        <v>32</v>
      </c>
      <c r="AQ1262">
        <v>200</v>
      </c>
      <c r="AR1262">
        <v>376</v>
      </c>
      <c r="AS1262">
        <v>1258</v>
      </c>
      <c r="AT1262">
        <v>198</v>
      </c>
      <c r="AU1262">
        <v>541</v>
      </c>
      <c r="AV1262">
        <v>48</v>
      </c>
      <c r="AW1262">
        <v>89</v>
      </c>
      <c r="AX1262">
        <v>270</v>
      </c>
      <c r="AY1262">
        <v>127</v>
      </c>
      <c r="AZ1262">
        <v>214</v>
      </c>
    </row>
    <row r="1263" spans="1:52">
      <c r="A1263" t="str">
        <f t="shared" si="98"/>
        <v>2019</v>
      </c>
      <c r="B1263" t="str">
        <f t="shared" si="99"/>
        <v>June</v>
      </c>
      <c r="C1263" s="2">
        <v>43630</v>
      </c>
      <c r="D1263" s="1" t="str">
        <f t="shared" si="95"/>
        <v>OK</v>
      </c>
      <c r="E1263">
        <f t="shared" si="96"/>
        <v>1</v>
      </c>
      <c r="F1263">
        <f t="shared" si="97"/>
        <v>0</v>
      </c>
      <c r="G1263" s="13">
        <v>43630</v>
      </c>
      <c r="H1263">
        <v>12</v>
      </c>
      <c r="I1263">
        <v>256</v>
      </c>
      <c r="J1263">
        <v>263</v>
      </c>
      <c r="K1263">
        <v>270</v>
      </c>
      <c r="L1263">
        <v>358</v>
      </c>
      <c r="M1263">
        <v>119</v>
      </c>
      <c r="O1263">
        <v>35</v>
      </c>
      <c r="P1263">
        <v>620</v>
      </c>
      <c r="Q1263">
        <v>474</v>
      </c>
      <c r="R1263">
        <v>97</v>
      </c>
      <c r="T1263">
        <v>67</v>
      </c>
      <c r="U1263">
        <v>26</v>
      </c>
      <c r="V1263">
        <v>170</v>
      </c>
      <c r="W1263">
        <v>451</v>
      </c>
      <c r="X1263">
        <v>336</v>
      </c>
      <c r="Y1263">
        <v>26</v>
      </c>
      <c r="Z1263">
        <v>596</v>
      </c>
      <c r="AA1263">
        <v>6</v>
      </c>
      <c r="AB1263">
        <v>630</v>
      </c>
      <c r="AC1263">
        <v>242</v>
      </c>
      <c r="AD1263">
        <v>25</v>
      </c>
      <c r="AE1263">
        <v>795</v>
      </c>
      <c r="AF1263">
        <v>1076</v>
      </c>
      <c r="AG1263">
        <v>616</v>
      </c>
      <c r="AH1263">
        <v>84</v>
      </c>
      <c r="AI1263">
        <v>299</v>
      </c>
      <c r="AJ1263">
        <v>33</v>
      </c>
      <c r="AK1263">
        <v>931</v>
      </c>
      <c r="AL1263">
        <v>875</v>
      </c>
      <c r="AM1263">
        <v>7</v>
      </c>
      <c r="AN1263">
        <v>38</v>
      </c>
      <c r="AO1263">
        <v>226</v>
      </c>
      <c r="AP1263">
        <v>32</v>
      </c>
      <c r="AQ1263">
        <v>181</v>
      </c>
      <c r="AR1263">
        <v>354</v>
      </c>
      <c r="AS1263">
        <v>1244</v>
      </c>
      <c r="AT1263">
        <v>181</v>
      </c>
      <c r="AU1263">
        <v>573</v>
      </c>
      <c r="AV1263">
        <v>102</v>
      </c>
      <c r="AW1263">
        <v>77</v>
      </c>
      <c r="AX1263">
        <v>285</v>
      </c>
      <c r="AY1263">
        <v>143</v>
      </c>
      <c r="AZ1263">
        <v>204</v>
      </c>
    </row>
    <row r="1264" spans="1:52">
      <c r="A1264" t="str">
        <f t="shared" si="98"/>
        <v>2019</v>
      </c>
      <c r="B1264" t="str">
        <f t="shared" si="99"/>
        <v>June</v>
      </c>
      <c r="C1264" s="2">
        <v>43631</v>
      </c>
      <c r="D1264" s="1" t="str">
        <f t="shared" si="95"/>
        <v>OK</v>
      </c>
      <c r="E1264">
        <f t="shared" si="96"/>
        <v>0</v>
      </c>
      <c r="F1264">
        <f t="shared" si="97"/>
        <v>1</v>
      </c>
      <c r="G1264" s="13">
        <v>43631</v>
      </c>
      <c r="H1264">
        <v>8</v>
      </c>
      <c r="I1264">
        <v>22</v>
      </c>
      <c r="J1264">
        <v>108</v>
      </c>
      <c r="K1264">
        <v>234</v>
      </c>
      <c r="L1264">
        <v>151</v>
      </c>
      <c r="M1264">
        <v>82</v>
      </c>
      <c r="O1264">
        <v>26</v>
      </c>
      <c r="P1264">
        <v>252</v>
      </c>
      <c r="Q1264">
        <v>287</v>
      </c>
      <c r="R1264">
        <v>75</v>
      </c>
      <c r="T1264">
        <v>71</v>
      </c>
      <c r="U1264">
        <v>15</v>
      </c>
      <c r="V1264">
        <v>67</v>
      </c>
      <c r="W1264">
        <v>260</v>
      </c>
      <c r="X1264">
        <v>306</v>
      </c>
      <c r="Y1264">
        <v>14</v>
      </c>
      <c r="Z1264">
        <v>280</v>
      </c>
      <c r="AA1264">
        <v>43</v>
      </c>
      <c r="AB1264">
        <v>248</v>
      </c>
      <c r="AC1264">
        <v>566</v>
      </c>
      <c r="AD1264">
        <v>24</v>
      </c>
      <c r="AE1264">
        <v>220</v>
      </c>
      <c r="AF1264">
        <v>440</v>
      </c>
      <c r="AG1264">
        <v>620</v>
      </c>
      <c r="AH1264">
        <v>85</v>
      </c>
      <c r="AI1264">
        <v>360</v>
      </c>
      <c r="AJ1264">
        <v>45</v>
      </c>
      <c r="AK1264">
        <v>545</v>
      </c>
      <c r="AL1264">
        <v>371</v>
      </c>
      <c r="AM1264">
        <v>12</v>
      </c>
      <c r="AN1264">
        <v>27</v>
      </c>
      <c r="AO1264">
        <v>125</v>
      </c>
      <c r="AP1264">
        <v>46</v>
      </c>
      <c r="AQ1264">
        <v>184</v>
      </c>
      <c r="AR1264">
        <v>157</v>
      </c>
      <c r="AS1264">
        <v>876</v>
      </c>
      <c r="AT1264">
        <v>105</v>
      </c>
      <c r="AU1264">
        <v>388</v>
      </c>
      <c r="AV1264">
        <v>114</v>
      </c>
      <c r="AW1264">
        <v>242</v>
      </c>
      <c r="AX1264">
        <v>136</v>
      </c>
      <c r="AY1264">
        <v>66</v>
      </c>
      <c r="AZ1264">
        <v>180</v>
      </c>
    </row>
    <row r="1265" spans="1:52">
      <c r="A1265" t="str">
        <f t="shared" si="98"/>
        <v>2019</v>
      </c>
      <c r="B1265" t="str">
        <f t="shared" si="99"/>
        <v>June</v>
      </c>
      <c r="C1265" s="2">
        <v>43632</v>
      </c>
      <c r="D1265" s="1" t="str">
        <f t="shared" si="95"/>
        <v>OK</v>
      </c>
      <c r="E1265">
        <f t="shared" si="96"/>
        <v>0</v>
      </c>
      <c r="F1265">
        <f t="shared" si="97"/>
        <v>1</v>
      </c>
      <c r="G1265" s="13">
        <v>43632</v>
      </c>
      <c r="H1265">
        <v>19</v>
      </c>
      <c r="I1265">
        <v>187</v>
      </c>
      <c r="J1265">
        <v>87</v>
      </c>
      <c r="K1265">
        <v>324</v>
      </c>
      <c r="L1265">
        <v>149</v>
      </c>
      <c r="M1265">
        <v>126</v>
      </c>
      <c r="O1265">
        <v>47</v>
      </c>
      <c r="P1265">
        <v>192</v>
      </c>
      <c r="Q1265">
        <v>304</v>
      </c>
      <c r="R1265">
        <v>29</v>
      </c>
      <c r="T1265">
        <v>71</v>
      </c>
      <c r="U1265">
        <v>25</v>
      </c>
      <c r="V1265">
        <v>51</v>
      </c>
      <c r="W1265">
        <v>233</v>
      </c>
      <c r="X1265">
        <v>383</v>
      </c>
      <c r="Y1265">
        <v>16</v>
      </c>
      <c r="Z1265">
        <v>346</v>
      </c>
      <c r="AA1265">
        <v>57</v>
      </c>
      <c r="AB1265">
        <v>361</v>
      </c>
      <c r="AC1265">
        <v>504</v>
      </c>
      <c r="AD1265">
        <v>14</v>
      </c>
      <c r="AE1265">
        <v>286</v>
      </c>
      <c r="AF1265">
        <v>556</v>
      </c>
      <c r="AG1265">
        <v>854</v>
      </c>
      <c r="AH1265">
        <v>114</v>
      </c>
      <c r="AI1265">
        <v>642</v>
      </c>
      <c r="AJ1265">
        <v>46</v>
      </c>
      <c r="AK1265">
        <v>787</v>
      </c>
      <c r="AL1265">
        <v>607</v>
      </c>
      <c r="AM1265">
        <v>12</v>
      </c>
      <c r="AN1265">
        <v>39</v>
      </c>
      <c r="AO1265">
        <v>134</v>
      </c>
      <c r="AP1265">
        <v>25</v>
      </c>
      <c r="AQ1265">
        <v>206</v>
      </c>
      <c r="AR1265">
        <v>127</v>
      </c>
      <c r="AS1265">
        <v>1099</v>
      </c>
      <c r="AT1265">
        <v>174</v>
      </c>
      <c r="AU1265">
        <v>619</v>
      </c>
      <c r="AV1265">
        <v>202</v>
      </c>
      <c r="AW1265">
        <v>348</v>
      </c>
      <c r="AX1265">
        <v>98</v>
      </c>
      <c r="AY1265">
        <v>103</v>
      </c>
      <c r="AZ1265">
        <v>308</v>
      </c>
    </row>
    <row r="1266" spans="1:52">
      <c r="A1266" t="str">
        <f t="shared" si="98"/>
        <v>2019</v>
      </c>
      <c r="B1266" t="str">
        <f t="shared" si="99"/>
        <v>June</v>
      </c>
      <c r="C1266" s="2">
        <v>43633</v>
      </c>
      <c r="D1266" s="1" t="str">
        <f t="shared" si="95"/>
        <v>OK</v>
      </c>
      <c r="E1266">
        <f t="shared" si="96"/>
        <v>1</v>
      </c>
      <c r="F1266">
        <f t="shared" si="97"/>
        <v>0</v>
      </c>
      <c r="G1266" s="13">
        <v>43633</v>
      </c>
      <c r="H1266">
        <v>7</v>
      </c>
      <c r="I1266">
        <v>330</v>
      </c>
      <c r="J1266">
        <v>322</v>
      </c>
      <c r="K1266">
        <v>182</v>
      </c>
      <c r="L1266">
        <v>438</v>
      </c>
      <c r="M1266">
        <v>97</v>
      </c>
      <c r="O1266">
        <v>25</v>
      </c>
      <c r="P1266">
        <v>617</v>
      </c>
      <c r="Q1266">
        <v>514</v>
      </c>
      <c r="R1266">
        <v>91</v>
      </c>
      <c r="T1266">
        <v>75</v>
      </c>
      <c r="U1266">
        <v>37</v>
      </c>
      <c r="V1266">
        <v>176</v>
      </c>
      <c r="W1266">
        <v>473</v>
      </c>
      <c r="X1266">
        <v>290</v>
      </c>
      <c r="Y1266">
        <v>18</v>
      </c>
      <c r="Z1266">
        <v>366</v>
      </c>
      <c r="AA1266">
        <v>19</v>
      </c>
      <c r="AB1266">
        <v>778</v>
      </c>
      <c r="AC1266">
        <v>237</v>
      </c>
      <c r="AD1266">
        <v>16</v>
      </c>
      <c r="AE1266">
        <v>942</v>
      </c>
      <c r="AF1266">
        <v>1252</v>
      </c>
      <c r="AG1266">
        <v>656</v>
      </c>
      <c r="AH1266">
        <v>70</v>
      </c>
      <c r="AI1266">
        <v>228</v>
      </c>
      <c r="AJ1266">
        <v>26</v>
      </c>
      <c r="AK1266">
        <v>940</v>
      </c>
      <c r="AL1266">
        <v>963</v>
      </c>
      <c r="AM1266">
        <v>15</v>
      </c>
      <c r="AN1266">
        <v>25</v>
      </c>
      <c r="AO1266">
        <v>236</v>
      </c>
      <c r="AP1266">
        <v>39</v>
      </c>
      <c r="AQ1266">
        <v>172</v>
      </c>
      <c r="AR1266">
        <v>380</v>
      </c>
      <c r="AS1266">
        <v>1098</v>
      </c>
      <c r="AT1266">
        <v>217</v>
      </c>
      <c r="AU1266">
        <v>451</v>
      </c>
      <c r="AV1266">
        <v>52</v>
      </c>
      <c r="AW1266">
        <v>64</v>
      </c>
      <c r="AX1266">
        <v>264</v>
      </c>
      <c r="AY1266">
        <v>141</v>
      </c>
      <c r="AZ1266">
        <v>171</v>
      </c>
    </row>
    <row r="1267" spans="1:52">
      <c r="A1267" t="str">
        <f t="shared" si="98"/>
        <v>2019</v>
      </c>
      <c r="B1267" t="str">
        <f t="shared" si="99"/>
        <v>June</v>
      </c>
      <c r="C1267" s="2">
        <v>43634</v>
      </c>
      <c r="D1267" s="1" t="str">
        <f t="shared" si="95"/>
        <v>OK</v>
      </c>
      <c r="E1267">
        <f t="shared" si="96"/>
        <v>1</v>
      </c>
      <c r="F1267">
        <f t="shared" si="97"/>
        <v>0</v>
      </c>
      <c r="G1267" s="13">
        <v>43634</v>
      </c>
      <c r="H1267">
        <v>7</v>
      </c>
      <c r="I1267">
        <v>346</v>
      </c>
      <c r="J1267">
        <v>358</v>
      </c>
      <c r="K1267">
        <v>234</v>
      </c>
      <c r="L1267">
        <v>450</v>
      </c>
      <c r="M1267">
        <v>125</v>
      </c>
      <c r="O1267">
        <v>47</v>
      </c>
      <c r="P1267">
        <v>729</v>
      </c>
      <c r="Q1267">
        <v>553</v>
      </c>
      <c r="R1267">
        <v>84</v>
      </c>
      <c r="T1267">
        <v>86</v>
      </c>
      <c r="U1267">
        <v>36</v>
      </c>
      <c r="V1267">
        <v>200</v>
      </c>
      <c r="W1267">
        <v>531</v>
      </c>
      <c r="X1267">
        <v>465</v>
      </c>
      <c r="Y1267">
        <v>22</v>
      </c>
      <c r="Z1267">
        <v>448</v>
      </c>
      <c r="AA1267">
        <v>10</v>
      </c>
      <c r="AB1267">
        <v>852</v>
      </c>
      <c r="AC1267">
        <v>321</v>
      </c>
      <c r="AD1267">
        <v>43</v>
      </c>
      <c r="AE1267">
        <v>994</v>
      </c>
      <c r="AF1267">
        <v>1366</v>
      </c>
      <c r="AG1267">
        <v>793</v>
      </c>
      <c r="AH1267">
        <v>104</v>
      </c>
      <c r="AI1267">
        <v>258</v>
      </c>
      <c r="AJ1267">
        <v>22</v>
      </c>
      <c r="AK1267">
        <v>1061</v>
      </c>
      <c r="AL1267">
        <v>1021</v>
      </c>
      <c r="AM1267">
        <v>10</v>
      </c>
      <c r="AN1267">
        <v>41</v>
      </c>
      <c r="AO1267">
        <v>256</v>
      </c>
      <c r="AP1267">
        <v>50</v>
      </c>
      <c r="AQ1267">
        <v>218</v>
      </c>
      <c r="AR1267">
        <v>436</v>
      </c>
      <c r="AS1267">
        <v>1382</v>
      </c>
      <c r="AT1267">
        <v>236</v>
      </c>
      <c r="AU1267">
        <v>604</v>
      </c>
      <c r="AV1267">
        <v>102</v>
      </c>
      <c r="AW1267">
        <v>122</v>
      </c>
      <c r="AX1267">
        <v>310</v>
      </c>
      <c r="AY1267">
        <v>144</v>
      </c>
      <c r="AZ1267">
        <v>206</v>
      </c>
    </row>
    <row r="1268" spans="1:52">
      <c r="A1268" t="str">
        <f t="shared" si="98"/>
        <v>2019</v>
      </c>
      <c r="B1268" t="str">
        <f t="shared" si="99"/>
        <v>June</v>
      </c>
      <c r="C1268" s="2">
        <v>43635</v>
      </c>
      <c r="D1268" s="1" t="str">
        <f t="shared" si="95"/>
        <v>OK</v>
      </c>
      <c r="E1268">
        <f t="shared" si="96"/>
        <v>1</v>
      </c>
      <c r="F1268">
        <f t="shared" si="97"/>
        <v>0</v>
      </c>
      <c r="G1268" s="13">
        <v>43635</v>
      </c>
      <c r="H1268">
        <v>6</v>
      </c>
      <c r="I1268">
        <v>320</v>
      </c>
      <c r="J1268">
        <v>345</v>
      </c>
      <c r="K1268">
        <v>234</v>
      </c>
      <c r="L1268">
        <v>398</v>
      </c>
      <c r="M1268">
        <v>117</v>
      </c>
      <c r="O1268">
        <v>38</v>
      </c>
      <c r="P1268">
        <v>712</v>
      </c>
      <c r="Q1268">
        <v>535</v>
      </c>
      <c r="R1268">
        <v>96</v>
      </c>
      <c r="T1268">
        <v>91</v>
      </c>
      <c r="U1268">
        <v>36</v>
      </c>
      <c r="V1268">
        <v>195</v>
      </c>
      <c r="W1268">
        <v>528</v>
      </c>
      <c r="X1268">
        <v>445</v>
      </c>
      <c r="Y1268">
        <v>17</v>
      </c>
      <c r="Z1268">
        <v>424</v>
      </c>
      <c r="AA1268">
        <v>1</v>
      </c>
      <c r="AB1268">
        <v>754</v>
      </c>
      <c r="AC1268">
        <v>318</v>
      </c>
      <c r="AD1268">
        <v>33</v>
      </c>
      <c r="AE1268">
        <v>913</v>
      </c>
      <c r="AF1268">
        <v>1291</v>
      </c>
      <c r="AG1268">
        <v>744</v>
      </c>
      <c r="AH1268">
        <v>75</v>
      </c>
      <c r="AI1268">
        <v>290</v>
      </c>
      <c r="AJ1268">
        <v>27</v>
      </c>
      <c r="AK1268">
        <v>1096</v>
      </c>
      <c r="AL1268">
        <v>1040</v>
      </c>
      <c r="AM1268">
        <v>18</v>
      </c>
      <c r="AN1268">
        <v>27</v>
      </c>
      <c r="AO1268">
        <v>235</v>
      </c>
      <c r="AP1268">
        <v>39</v>
      </c>
      <c r="AQ1268">
        <v>242</v>
      </c>
      <c r="AR1268">
        <v>386</v>
      </c>
      <c r="AS1268">
        <v>1433</v>
      </c>
      <c r="AT1268">
        <v>233</v>
      </c>
      <c r="AU1268">
        <v>611</v>
      </c>
      <c r="AV1268">
        <v>112</v>
      </c>
      <c r="AW1268">
        <v>111</v>
      </c>
      <c r="AX1268">
        <v>290</v>
      </c>
      <c r="AY1268">
        <v>131</v>
      </c>
      <c r="AZ1268">
        <v>233</v>
      </c>
    </row>
    <row r="1269" spans="1:52">
      <c r="A1269" t="str">
        <f t="shared" si="98"/>
        <v>2019</v>
      </c>
      <c r="B1269" t="str">
        <f t="shared" si="99"/>
        <v>June</v>
      </c>
      <c r="C1269" s="2">
        <v>43636</v>
      </c>
      <c r="D1269" s="1" t="str">
        <f t="shared" si="95"/>
        <v>OK</v>
      </c>
      <c r="E1269">
        <f t="shared" si="96"/>
        <v>1</v>
      </c>
      <c r="F1269">
        <f t="shared" si="97"/>
        <v>0</v>
      </c>
      <c r="G1269" s="13">
        <v>43636</v>
      </c>
      <c r="H1269">
        <v>1</v>
      </c>
      <c r="I1269">
        <v>325</v>
      </c>
      <c r="J1269">
        <v>308</v>
      </c>
      <c r="K1269">
        <v>218</v>
      </c>
      <c r="L1269">
        <v>349</v>
      </c>
      <c r="M1269">
        <v>106</v>
      </c>
      <c r="O1269">
        <v>53</v>
      </c>
      <c r="P1269">
        <v>615</v>
      </c>
      <c r="Q1269">
        <v>431</v>
      </c>
      <c r="R1269">
        <v>101</v>
      </c>
      <c r="T1269">
        <v>78</v>
      </c>
      <c r="U1269">
        <v>36</v>
      </c>
      <c r="V1269">
        <v>159</v>
      </c>
      <c r="W1269">
        <v>435</v>
      </c>
      <c r="X1269">
        <v>298</v>
      </c>
      <c r="Y1269">
        <v>20</v>
      </c>
      <c r="Z1269">
        <v>342</v>
      </c>
      <c r="AA1269">
        <v>4</v>
      </c>
      <c r="AB1269">
        <v>654</v>
      </c>
      <c r="AC1269">
        <v>239</v>
      </c>
      <c r="AD1269">
        <v>41</v>
      </c>
      <c r="AE1269">
        <v>763</v>
      </c>
      <c r="AF1269">
        <v>1055</v>
      </c>
      <c r="AG1269">
        <v>519</v>
      </c>
      <c r="AH1269">
        <v>79</v>
      </c>
      <c r="AI1269">
        <v>194</v>
      </c>
      <c r="AJ1269">
        <v>32</v>
      </c>
      <c r="AK1269">
        <v>809</v>
      </c>
      <c r="AL1269">
        <v>764</v>
      </c>
      <c r="AM1269">
        <v>11</v>
      </c>
      <c r="AN1269">
        <v>43</v>
      </c>
      <c r="AO1269">
        <v>230</v>
      </c>
      <c r="AP1269">
        <v>26</v>
      </c>
      <c r="AQ1269">
        <v>131</v>
      </c>
      <c r="AR1269">
        <v>333</v>
      </c>
      <c r="AS1269">
        <v>1080</v>
      </c>
      <c r="AT1269">
        <v>165</v>
      </c>
      <c r="AU1269">
        <v>484</v>
      </c>
      <c r="AV1269">
        <v>51</v>
      </c>
      <c r="AW1269">
        <v>71</v>
      </c>
      <c r="AX1269">
        <v>237</v>
      </c>
      <c r="AY1269">
        <v>141</v>
      </c>
      <c r="AZ1269">
        <v>136</v>
      </c>
    </row>
    <row r="1270" spans="1:52">
      <c r="A1270" t="str">
        <f t="shared" si="98"/>
        <v>2019</v>
      </c>
      <c r="B1270" t="str">
        <f t="shared" si="99"/>
        <v>June</v>
      </c>
      <c r="C1270" s="2">
        <v>43637</v>
      </c>
      <c r="D1270" s="1" t="str">
        <f t="shared" si="95"/>
        <v>OK</v>
      </c>
      <c r="E1270">
        <f t="shared" si="96"/>
        <v>1</v>
      </c>
      <c r="F1270">
        <f t="shared" si="97"/>
        <v>0</v>
      </c>
      <c r="G1270" s="13">
        <v>43637</v>
      </c>
      <c r="H1270">
        <v>1</v>
      </c>
      <c r="I1270">
        <v>239</v>
      </c>
      <c r="J1270">
        <v>232</v>
      </c>
      <c r="K1270">
        <v>146</v>
      </c>
      <c r="L1270">
        <v>284</v>
      </c>
      <c r="M1270">
        <v>76</v>
      </c>
      <c r="O1270">
        <v>25</v>
      </c>
      <c r="P1270">
        <v>469</v>
      </c>
      <c r="Q1270">
        <v>349</v>
      </c>
      <c r="R1270">
        <v>77</v>
      </c>
      <c r="T1270">
        <v>66</v>
      </c>
      <c r="U1270">
        <v>21</v>
      </c>
      <c r="V1270">
        <v>142</v>
      </c>
      <c r="W1270">
        <v>345</v>
      </c>
      <c r="X1270">
        <v>212</v>
      </c>
      <c r="Y1270">
        <v>13</v>
      </c>
      <c r="Z1270">
        <v>254</v>
      </c>
      <c r="AA1270">
        <v>1</v>
      </c>
      <c r="AB1270">
        <v>584</v>
      </c>
      <c r="AC1270">
        <v>169</v>
      </c>
      <c r="AD1270">
        <v>24</v>
      </c>
      <c r="AE1270">
        <v>698</v>
      </c>
      <c r="AF1270">
        <v>910</v>
      </c>
      <c r="AG1270">
        <v>475</v>
      </c>
      <c r="AH1270">
        <v>73</v>
      </c>
      <c r="AI1270">
        <v>140</v>
      </c>
      <c r="AJ1270">
        <v>32</v>
      </c>
      <c r="AK1270">
        <v>672</v>
      </c>
      <c r="AL1270">
        <v>653</v>
      </c>
      <c r="AM1270">
        <v>6</v>
      </c>
      <c r="AN1270">
        <v>27</v>
      </c>
      <c r="AO1270">
        <v>194</v>
      </c>
      <c r="AP1270">
        <v>15</v>
      </c>
      <c r="AQ1270">
        <v>121</v>
      </c>
      <c r="AR1270">
        <v>274</v>
      </c>
      <c r="AS1270">
        <v>801</v>
      </c>
      <c r="AT1270">
        <v>161</v>
      </c>
      <c r="AU1270">
        <v>416</v>
      </c>
      <c r="AV1270">
        <v>59</v>
      </c>
      <c r="AW1270">
        <v>48</v>
      </c>
      <c r="AX1270">
        <v>206</v>
      </c>
      <c r="AY1270">
        <v>103</v>
      </c>
      <c r="AZ1270">
        <v>154</v>
      </c>
    </row>
    <row r="1271" spans="1:52">
      <c r="A1271" t="str">
        <f t="shared" si="98"/>
        <v>2019</v>
      </c>
      <c r="B1271" t="str">
        <f t="shared" si="99"/>
        <v>June</v>
      </c>
      <c r="C1271" s="2">
        <v>43638</v>
      </c>
      <c r="D1271" s="1" t="str">
        <f t="shared" si="95"/>
        <v>OK</v>
      </c>
      <c r="E1271">
        <f t="shared" si="96"/>
        <v>0</v>
      </c>
      <c r="F1271">
        <f t="shared" si="97"/>
        <v>1</v>
      </c>
      <c r="G1271" s="13">
        <v>43638</v>
      </c>
      <c r="H1271">
        <v>8</v>
      </c>
      <c r="I1271">
        <v>96</v>
      </c>
      <c r="J1271">
        <v>117</v>
      </c>
      <c r="K1271">
        <v>218</v>
      </c>
      <c r="L1271">
        <v>128</v>
      </c>
      <c r="M1271">
        <v>127</v>
      </c>
      <c r="O1271">
        <v>25</v>
      </c>
      <c r="P1271">
        <v>270</v>
      </c>
      <c r="Q1271">
        <v>240</v>
      </c>
      <c r="R1271">
        <v>51</v>
      </c>
      <c r="T1271">
        <v>72</v>
      </c>
      <c r="U1271">
        <v>12</v>
      </c>
      <c r="V1271">
        <v>66</v>
      </c>
      <c r="W1271">
        <v>265</v>
      </c>
      <c r="X1271">
        <v>279</v>
      </c>
      <c r="Y1271">
        <v>22</v>
      </c>
      <c r="Z1271">
        <v>327</v>
      </c>
      <c r="AA1271">
        <v>36</v>
      </c>
      <c r="AB1271">
        <v>258</v>
      </c>
      <c r="AC1271">
        <v>484</v>
      </c>
      <c r="AD1271">
        <v>31</v>
      </c>
      <c r="AE1271">
        <v>212</v>
      </c>
      <c r="AF1271">
        <v>499</v>
      </c>
      <c r="AG1271">
        <v>579</v>
      </c>
      <c r="AH1271">
        <v>88</v>
      </c>
      <c r="AI1271">
        <v>297</v>
      </c>
      <c r="AJ1271">
        <v>49</v>
      </c>
      <c r="AK1271">
        <v>698</v>
      </c>
      <c r="AL1271">
        <v>472</v>
      </c>
      <c r="AM1271">
        <v>12</v>
      </c>
      <c r="AN1271">
        <v>24</v>
      </c>
      <c r="AO1271">
        <v>110</v>
      </c>
      <c r="AP1271">
        <v>29</v>
      </c>
      <c r="AQ1271">
        <v>235</v>
      </c>
      <c r="AR1271">
        <v>159</v>
      </c>
      <c r="AS1271">
        <v>983</v>
      </c>
      <c r="AT1271">
        <v>63</v>
      </c>
      <c r="AU1271">
        <v>394</v>
      </c>
      <c r="AV1271">
        <v>132</v>
      </c>
      <c r="AW1271">
        <v>279</v>
      </c>
      <c r="AX1271">
        <v>106</v>
      </c>
      <c r="AY1271">
        <v>72</v>
      </c>
      <c r="AZ1271">
        <v>223</v>
      </c>
    </row>
    <row r="1272" spans="1:52">
      <c r="A1272" t="str">
        <f t="shared" si="98"/>
        <v>2019</v>
      </c>
      <c r="B1272" t="str">
        <f t="shared" si="99"/>
        <v>June</v>
      </c>
      <c r="C1272" s="2">
        <v>43639</v>
      </c>
      <c r="D1272" s="1" t="str">
        <f t="shared" si="95"/>
        <v>OK</v>
      </c>
      <c r="E1272">
        <f t="shared" si="96"/>
        <v>0</v>
      </c>
      <c r="F1272">
        <f t="shared" si="97"/>
        <v>1</v>
      </c>
      <c r="G1272" s="13">
        <v>43639</v>
      </c>
      <c r="H1272">
        <v>6</v>
      </c>
      <c r="I1272">
        <v>97</v>
      </c>
      <c r="J1272">
        <v>58</v>
      </c>
      <c r="K1272">
        <v>155</v>
      </c>
      <c r="L1272">
        <v>71</v>
      </c>
      <c r="M1272">
        <v>67</v>
      </c>
      <c r="O1272">
        <v>44</v>
      </c>
      <c r="P1272">
        <v>142</v>
      </c>
      <c r="Q1272">
        <v>116</v>
      </c>
      <c r="R1272">
        <v>31</v>
      </c>
      <c r="T1272">
        <v>53</v>
      </c>
      <c r="U1272">
        <v>25</v>
      </c>
      <c r="V1272">
        <v>48</v>
      </c>
      <c r="W1272">
        <v>179</v>
      </c>
      <c r="X1272">
        <v>200</v>
      </c>
      <c r="Y1272">
        <v>4</v>
      </c>
      <c r="Z1272">
        <v>184</v>
      </c>
      <c r="AA1272">
        <v>24</v>
      </c>
      <c r="AB1272">
        <v>141</v>
      </c>
      <c r="AC1272">
        <v>173</v>
      </c>
      <c r="AD1272">
        <v>17</v>
      </c>
      <c r="AE1272">
        <v>131</v>
      </c>
      <c r="AF1272">
        <v>258</v>
      </c>
      <c r="AG1272">
        <v>275</v>
      </c>
      <c r="AH1272">
        <v>57</v>
      </c>
      <c r="AI1272">
        <v>328</v>
      </c>
      <c r="AJ1272">
        <v>33</v>
      </c>
      <c r="AK1272">
        <v>332</v>
      </c>
      <c r="AL1272">
        <v>293</v>
      </c>
      <c r="AM1272">
        <v>10</v>
      </c>
      <c r="AN1272">
        <v>19</v>
      </c>
      <c r="AO1272">
        <v>64</v>
      </c>
      <c r="AP1272">
        <v>10</v>
      </c>
      <c r="AQ1272">
        <v>110</v>
      </c>
      <c r="AR1272">
        <v>86</v>
      </c>
      <c r="AS1272">
        <v>558</v>
      </c>
      <c r="AT1272">
        <v>93</v>
      </c>
      <c r="AU1272">
        <v>328</v>
      </c>
      <c r="AV1272">
        <v>145</v>
      </c>
      <c r="AW1272">
        <v>124</v>
      </c>
      <c r="AX1272">
        <v>75</v>
      </c>
      <c r="AY1272">
        <v>45</v>
      </c>
      <c r="AZ1272">
        <v>146</v>
      </c>
    </row>
    <row r="1273" spans="1:52">
      <c r="A1273" t="str">
        <f t="shared" si="98"/>
        <v>2019</v>
      </c>
      <c r="B1273" t="str">
        <f t="shared" si="99"/>
        <v>June</v>
      </c>
      <c r="C1273" s="2">
        <v>43640</v>
      </c>
      <c r="D1273" s="1" t="str">
        <f t="shared" si="95"/>
        <v>OK</v>
      </c>
      <c r="E1273">
        <f t="shared" si="96"/>
        <v>1</v>
      </c>
      <c r="F1273">
        <f t="shared" si="97"/>
        <v>0</v>
      </c>
      <c r="G1273" s="13">
        <v>43640</v>
      </c>
      <c r="H1273">
        <v>5</v>
      </c>
      <c r="I1273">
        <v>319</v>
      </c>
      <c r="J1273">
        <v>325</v>
      </c>
      <c r="K1273">
        <v>243</v>
      </c>
      <c r="L1273">
        <v>422</v>
      </c>
      <c r="M1273">
        <v>100</v>
      </c>
      <c r="O1273">
        <v>30</v>
      </c>
      <c r="P1273">
        <v>650</v>
      </c>
      <c r="Q1273">
        <v>507</v>
      </c>
      <c r="R1273">
        <v>105</v>
      </c>
      <c r="T1273">
        <v>63</v>
      </c>
      <c r="U1273">
        <v>31</v>
      </c>
      <c r="V1273">
        <v>164</v>
      </c>
      <c r="W1273">
        <v>556</v>
      </c>
      <c r="X1273">
        <v>292</v>
      </c>
      <c r="Y1273">
        <v>21</v>
      </c>
      <c r="Z1273">
        <v>360</v>
      </c>
      <c r="AA1273">
        <v>8</v>
      </c>
      <c r="AB1273">
        <v>781</v>
      </c>
      <c r="AC1273">
        <v>266</v>
      </c>
      <c r="AD1273">
        <v>30</v>
      </c>
      <c r="AE1273">
        <v>935</v>
      </c>
      <c r="AF1273">
        <v>1293</v>
      </c>
      <c r="AG1273">
        <v>725</v>
      </c>
      <c r="AH1273">
        <v>100</v>
      </c>
      <c r="AI1273">
        <v>270</v>
      </c>
      <c r="AJ1273">
        <v>30</v>
      </c>
      <c r="AK1273">
        <v>960</v>
      </c>
      <c r="AL1273">
        <v>952</v>
      </c>
      <c r="AM1273">
        <v>7</v>
      </c>
      <c r="AN1273">
        <v>35</v>
      </c>
      <c r="AO1273">
        <v>232</v>
      </c>
      <c r="AP1273">
        <v>32</v>
      </c>
      <c r="AQ1273">
        <v>197</v>
      </c>
      <c r="AR1273">
        <v>398</v>
      </c>
      <c r="AS1273">
        <v>1133</v>
      </c>
      <c r="AT1273">
        <v>212</v>
      </c>
      <c r="AU1273">
        <v>568</v>
      </c>
      <c r="AV1273">
        <v>89</v>
      </c>
      <c r="AW1273">
        <v>97</v>
      </c>
      <c r="AX1273">
        <v>270</v>
      </c>
      <c r="AY1273">
        <v>127</v>
      </c>
      <c r="AZ1273">
        <v>227</v>
      </c>
    </row>
    <row r="1274" spans="1:52">
      <c r="A1274" t="str">
        <f t="shared" si="98"/>
        <v>2019</v>
      </c>
      <c r="B1274" t="str">
        <f t="shared" si="99"/>
        <v>June</v>
      </c>
      <c r="C1274" s="2">
        <v>43641</v>
      </c>
      <c r="D1274" s="1" t="str">
        <f t="shared" si="95"/>
        <v>OK</v>
      </c>
      <c r="E1274">
        <f t="shared" si="96"/>
        <v>1</v>
      </c>
      <c r="F1274">
        <f t="shared" si="97"/>
        <v>0</v>
      </c>
      <c r="G1274" s="13">
        <v>43641</v>
      </c>
      <c r="H1274">
        <v>0</v>
      </c>
      <c r="I1274">
        <v>310</v>
      </c>
      <c r="J1274">
        <v>348</v>
      </c>
      <c r="K1274">
        <v>247</v>
      </c>
      <c r="L1274">
        <v>436</v>
      </c>
      <c r="M1274">
        <v>126</v>
      </c>
      <c r="O1274">
        <v>27</v>
      </c>
      <c r="P1274">
        <v>722</v>
      </c>
      <c r="Q1274">
        <v>505</v>
      </c>
      <c r="R1274">
        <v>108</v>
      </c>
      <c r="T1274">
        <v>102</v>
      </c>
      <c r="U1274">
        <v>35</v>
      </c>
      <c r="V1274">
        <v>155</v>
      </c>
      <c r="W1274">
        <v>552</v>
      </c>
      <c r="X1274">
        <v>425</v>
      </c>
      <c r="Y1274">
        <v>22</v>
      </c>
      <c r="Z1274">
        <v>394</v>
      </c>
      <c r="AA1274">
        <v>6</v>
      </c>
      <c r="AB1274">
        <v>806</v>
      </c>
      <c r="AC1274">
        <v>317</v>
      </c>
      <c r="AD1274">
        <v>35</v>
      </c>
      <c r="AE1274">
        <v>944</v>
      </c>
      <c r="AF1274">
        <v>1322</v>
      </c>
      <c r="AG1274">
        <v>793</v>
      </c>
      <c r="AH1274">
        <v>81</v>
      </c>
      <c r="AI1274">
        <v>295</v>
      </c>
      <c r="AJ1274">
        <v>36</v>
      </c>
      <c r="AK1274">
        <v>1110</v>
      </c>
      <c r="AL1274">
        <v>1102</v>
      </c>
      <c r="AM1274">
        <v>8</v>
      </c>
      <c r="AN1274">
        <v>27</v>
      </c>
      <c r="AO1274">
        <v>244</v>
      </c>
      <c r="AP1274">
        <v>36</v>
      </c>
      <c r="AQ1274">
        <v>249</v>
      </c>
      <c r="AR1274">
        <v>409</v>
      </c>
      <c r="AS1274">
        <v>1362</v>
      </c>
      <c r="AT1274">
        <v>236</v>
      </c>
      <c r="AU1274">
        <v>562</v>
      </c>
      <c r="AV1274">
        <v>79</v>
      </c>
      <c r="AW1274">
        <v>152</v>
      </c>
      <c r="AX1274">
        <v>266</v>
      </c>
      <c r="AY1274">
        <v>118</v>
      </c>
      <c r="AZ1274">
        <v>208</v>
      </c>
    </row>
    <row r="1275" spans="1:52">
      <c r="A1275" t="str">
        <f t="shared" si="98"/>
        <v>2019</v>
      </c>
      <c r="B1275" t="str">
        <f t="shared" si="99"/>
        <v>June</v>
      </c>
      <c r="C1275" s="2">
        <v>43642</v>
      </c>
      <c r="D1275" s="1" t="str">
        <f t="shared" si="95"/>
        <v>OK</v>
      </c>
      <c r="E1275">
        <f t="shared" si="96"/>
        <v>1</v>
      </c>
      <c r="F1275">
        <f t="shared" si="97"/>
        <v>0</v>
      </c>
      <c r="G1275" s="13">
        <v>43642</v>
      </c>
      <c r="H1275">
        <v>3</v>
      </c>
      <c r="I1275">
        <v>326</v>
      </c>
      <c r="J1275">
        <v>332</v>
      </c>
      <c r="K1275">
        <v>268</v>
      </c>
      <c r="L1275">
        <v>422</v>
      </c>
      <c r="M1275">
        <v>122</v>
      </c>
      <c r="O1275">
        <v>31</v>
      </c>
      <c r="P1275">
        <v>669</v>
      </c>
      <c r="Q1275">
        <v>555</v>
      </c>
      <c r="R1275">
        <v>98</v>
      </c>
      <c r="T1275">
        <v>84</v>
      </c>
      <c r="U1275">
        <v>35</v>
      </c>
      <c r="V1275">
        <v>177</v>
      </c>
      <c r="W1275">
        <v>567</v>
      </c>
      <c r="X1275">
        <v>372</v>
      </c>
      <c r="Y1275">
        <v>24</v>
      </c>
      <c r="Z1275">
        <v>418</v>
      </c>
      <c r="AA1275">
        <v>8</v>
      </c>
      <c r="AB1275">
        <v>795</v>
      </c>
      <c r="AC1275">
        <v>304</v>
      </c>
      <c r="AD1275">
        <v>26</v>
      </c>
      <c r="AE1275">
        <v>925</v>
      </c>
      <c r="AF1275">
        <v>1241</v>
      </c>
      <c r="AG1275">
        <v>721</v>
      </c>
      <c r="AH1275">
        <v>98</v>
      </c>
      <c r="AI1275">
        <v>318</v>
      </c>
      <c r="AJ1275">
        <v>37</v>
      </c>
      <c r="AK1275">
        <v>1123</v>
      </c>
      <c r="AL1275">
        <v>1063</v>
      </c>
      <c r="AM1275">
        <v>8</v>
      </c>
      <c r="AN1275">
        <v>27</v>
      </c>
      <c r="AO1275">
        <v>254</v>
      </c>
      <c r="AP1275">
        <v>38</v>
      </c>
      <c r="AQ1275">
        <v>249</v>
      </c>
      <c r="AR1275">
        <v>418</v>
      </c>
      <c r="AS1275">
        <v>1263</v>
      </c>
      <c r="AT1275">
        <v>241</v>
      </c>
      <c r="AU1275">
        <v>601</v>
      </c>
      <c r="AV1275">
        <v>71</v>
      </c>
      <c r="AW1275">
        <v>98</v>
      </c>
      <c r="AX1275">
        <v>307</v>
      </c>
      <c r="AY1275">
        <v>139</v>
      </c>
      <c r="AZ1275">
        <v>223</v>
      </c>
    </row>
    <row r="1276" spans="1:52">
      <c r="A1276" t="str">
        <f t="shared" si="98"/>
        <v>2019</v>
      </c>
      <c r="B1276" t="str">
        <f t="shared" si="99"/>
        <v>June</v>
      </c>
      <c r="C1276" s="2">
        <v>43643</v>
      </c>
      <c r="D1276" s="1" t="str">
        <f t="shared" si="95"/>
        <v>OK</v>
      </c>
      <c r="E1276">
        <f t="shared" si="96"/>
        <v>1</v>
      </c>
      <c r="F1276">
        <f t="shared" si="97"/>
        <v>0</v>
      </c>
      <c r="G1276" s="13">
        <v>43643</v>
      </c>
      <c r="H1276">
        <v>7</v>
      </c>
      <c r="I1276">
        <v>304</v>
      </c>
      <c r="J1276">
        <v>329</v>
      </c>
      <c r="K1276">
        <v>292</v>
      </c>
      <c r="L1276">
        <v>428</v>
      </c>
      <c r="M1276">
        <v>111</v>
      </c>
      <c r="O1276">
        <v>40</v>
      </c>
      <c r="P1276">
        <v>611</v>
      </c>
      <c r="Q1276">
        <v>511</v>
      </c>
      <c r="R1276">
        <v>86</v>
      </c>
      <c r="T1276">
        <v>99</v>
      </c>
      <c r="U1276">
        <v>36</v>
      </c>
      <c r="V1276">
        <v>186</v>
      </c>
      <c r="W1276">
        <v>543</v>
      </c>
      <c r="X1276">
        <v>321</v>
      </c>
      <c r="Y1276">
        <v>25</v>
      </c>
      <c r="Z1276">
        <v>374</v>
      </c>
      <c r="AA1276">
        <v>7</v>
      </c>
      <c r="AB1276">
        <v>657</v>
      </c>
      <c r="AC1276">
        <v>318</v>
      </c>
      <c r="AD1276">
        <v>38</v>
      </c>
      <c r="AE1276">
        <v>791</v>
      </c>
      <c r="AF1276">
        <v>1230</v>
      </c>
      <c r="AG1276">
        <v>661</v>
      </c>
      <c r="AH1276">
        <v>79</v>
      </c>
      <c r="AI1276">
        <v>274</v>
      </c>
      <c r="AJ1276">
        <v>34</v>
      </c>
      <c r="AK1276">
        <v>1014</v>
      </c>
      <c r="AL1276">
        <v>956</v>
      </c>
      <c r="AM1276">
        <v>16</v>
      </c>
      <c r="AN1276">
        <v>25</v>
      </c>
      <c r="AO1276">
        <v>218</v>
      </c>
      <c r="AP1276">
        <v>33</v>
      </c>
      <c r="AQ1276">
        <v>193</v>
      </c>
      <c r="AR1276">
        <v>395</v>
      </c>
      <c r="AS1276">
        <v>1231</v>
      </c>
      <c r="AT1276">
        <v>163</v>
      </c>
      <c r="AU1276">
        <v>576</v>
      </c>
      <c r="AV1276">
        <v>87</v>
      </c>
      <c r="AW1276">
        <v>113</v>
      </c>
      <c r="AX1276">
        <v>228</v>
      </c>
      <c r="AY1276">
        <v>127</v>
      </c>
      <c r="AZ1276">
        <v>192</v>
      </c>
    </row>
    <row r="1277" spans="1:52">
      <c r="A1277" t="str">
        <f t="shared" si="98"/>
        <v>2019</v>
      </c>
      <c r="B1277" t="str">
        <f t="shared" si="99"/>
        <v>June</v>
      </c>
      <c r="C1277" s="2">
        <v>43644</v>
      </c>
      <c r="D1277" s="1" t="str">
        <f t="shared" si="95"/>
        <v>OK</v>
      </c>
      <c r="E1277">
        <f t="shared" si="96"/>
        <v>1</v>
      </c>
      <c r="F1277">
        <f t="shared" si="97"/>
        <v>0</v>
      </c>
      <c r="G1277" s="13">
        <v>43644</v>
      </c>
      <c r="H1277">
        <v>4</v>
      </c>
      <c r="I1277">
        <v>276</v>
      </c>
      <c r="J1277">
        <v>288</v>
      </c>
      <c r="K1277">
        <v>276</v>
      </c>
      <c r="L1277">
        <v>310</v>
      </c>
      <c r="M1277">
        <v>96</v>
      </c>
      <c r="O1277">
        <v>24</v>
      </c>
      <c r="P1277">
        <v>575</v>
      </c>
      <c r="Q1277">
        <v>430</v>
      </c>
      <c r="R1277">
        <v>70</v>
      </c>
      <c r="T1277">
        <v>89</v>
      </c>
      <c r="U1277">
        <v>22</v>
      </c>
      <c r="V1277">
        <v>152</v>
      </c>
      <c r="W1277">
        <v>444</v>
      </c>
      <c r="X1277">
        <v>247</v>
      </c>
      <c r="Y1277">
        <v>25</v>
      </c>
      <c r="Z1277">
        <v>375</v>
      </c>
      <c r="AA1277">
        <v>25</v>
      </c>
      <c r="AB1277">
        <v>612</v>
      </c>
      <c r="AC1277">
        <v>301</v>
      </c>
      <c r="AD1277">
        <v>18</v>
      </c>
      <c r="AE1277">
        <v>727</v>
      </c>
      <c r="AF1277">
        <v>1074</v>
      </c>
      <c r="AG1277">
        <v>591</v>
      </c>
      <c r="AH1277">
        <v>92</v>
      </c>
      <c r="AI1277">
        <v>272</v>
      </c>
      <c r="AJ1277">
        <v>43</v>
      </c>
      <c r="AK1277">
        <v>976</v>
      </c>
      <c r="AL1277">
        <v>927</v>
      </c>
      <c r="AM1277">
        <v>8</v>
      </c>
      <c r="AN1277">
        <v>19</v>
      </c>
      <c r="AO1277">
        <v>217</v>
      </c>
      <c r="AP1277">
        <v>20</v>
      </c>
      <c r="AQ1277">
        <v>158</v>
      </c>
      <c r="AR1277">
        <v>326</v>
      </c>
      <c r="AS1277">
        <v>1242</v>
      </c>
      <c r="AT1277">
        <v>164</v>
      </c>
      <c r="AU1277">
        <v>590</v>
      </c>
      <c r="AV1277">
        <v>64</v>
      </c>
      <c r="AW1277">
        <v>101</v>
      </c>
      <c r="AX1277">
        <v>229</v>
      </c>
      <c r="AY1277">
        <v>132</v>
      </c>
      <c r="AZ1277">
        <v>190</v>
      </c>
    </row>
    <row r="1278" spans="1:52">
      <c r="A1278" t="str">
        <f t="shared" si="98"/>
        <v>2019</v>
      </c>
      <c r="B1278" t="str">
        <f t="shared" si="99"/>
        <v>June</v>
      </c>
      <c r="C1278" s="2">
        <v>43645</v>
      </c>
      <c r="D1278" s="1" t="str">
        <f t="shared" si="95"/>
        <v>OK</v>
      </c>
      <c r="E1278">
        <f t="shared" si="96"/>
        <v>0</v>
      </c>
      <c r="F1278">
        <f t="shared" si="97"/>
        <v>1</v>
      </c>
      <c r="G1278" s="13">
        <v>43645</v>
      </c>
      <c r="H1278">
        <v>8</v>
      </c>
      <c r="I1278">
        <v>102</v>
      </c>
      <c r="J1278">
        <v>101</v>
      </c>
      <c r="K1278">
        <v>344</v>
      </c>
      <c r="L1278">
        <v>170</v>
      </c>
      <c r="M1278">
        <v>149</v>
      </c>
      <c r="O1278">
        <v>49</v>
      </c>
      <c r="P1278">
        <v>290</v>
      </c>
      <c r="Q1278">
        <v>262</v>
      </c>
      <c r="R1278">
        <v>46</v>
      </c>
      <c r="T1278">
        <v>67</v>
      </c>
      <c r="U1278">
        <v>12</v>
      </c>
      <c r="V1278">
        <v>71</v>
      </c>
      <c r="W1278">
        <v>296</v>
      </c>
      <c r="X1278">
        <v>358</v>
      </c>
      <c r="Y1278">
        <v>10</v>
      </c>
      <c r="Z1278">
        <v>369</v>
      </c>
      <c r="AA1278">
        <v>39</v>
      </c>
      <c r="AB1278">
        <v>305</v>
      </c>
      <c r="AC1278">
        <v>585</v>
      </c>
      <c r="AD1278">
        <v>50</v>
      </c>
      <c r="AE1278">
        <v>235</v>
      </c>
      <c r="AF1278">
        <v>597</v>
      </c>
      <c r="AG1278">
        <v>771</v>
      </c>
      <c r="AH1278">
        <v>71</v>
      </c>
      <c r="AI1278">
        <v>473</v>
      </c>
      <c r="AJ1278">
        <v>41</v>
      </c>
      <c r="AK1278">
        <v>819</v>
      </c>
      <c r="AL1278">
        <v>663</v>
      </c>
      <c r="AM1278">
        <v>13</v>
      </c>
      <c r="AN1278">
        <v>35</v>
      </c>
      <c r="AO1278">
        <v>123</v>
      </c>
      <c r="AP1278">
        <v>34</v>
      </c>
      <c r="AQ1278">
        <v>295</v>
      </c>
      <c r="AR1278">
        <v>153</v>
      </c>
      <c r="AS1278">
        <v>1285</v>
      </c>
      <c r="AT1278">
        <v>184</v>
      </c>
      <c r="AU1278">
        <v>630</v>
      </c>
      <c r="AV1278">
        <v>135</v>
      </c>
      <c r="AW1278">
        <v>287</v>
      </c>
      <c r="AX1278">
        <v>129</v>
      </c>
      <c r="AY1278">
        <v>74</v>
      </c>
      <c r="AZ1278">
        <v>310</v>
      </c>
    </row>
    <row r="1279" spans="1:52">
      <c r="A1279" t="str">
        <f t="shared" si="98"/>
        <v>2019</v>
      </c>
      <c r="B1279" t="str">
        <f t="shared" si="99"/>
        <v>June</v>
      </c>
      <c r="C1279" s="2">
        <v>43646</v>
      </c>
      <c r="D1279" s="1" t="str">
        <f t="shared" si="95"/>
        <v>OK</v>
      </c>
      <c r="E1279">
        <f t="shared" si="96"/>
        <v>0</v>
      </c>
      <c r="F1279">
        <f t="shared" si="97"/>
        <v>1</v>
      </c>
      <c r="G1279" s="13">
        <v>43646</v>
      </c>
      <c r="H1279">
        <v>36</v>
      </c>
      <c r="I1279">
        <v>230</v>
      </c>
      <c r="J1279">
        <v>73</v>
      </c>
      <c r="K1279">
        <v>359</v>
      </c>
      <c r="L1279">
        <v>145</v>
      </c>
      <c r="M1279">
        <v>120</v>
      </c>
      <c r="O1279">
        <v>36</v>
      </c>
      <c r="P1279">
        <v>231</v>
      </c>
      <c r="Q1279">
        <v>293</v>
      </c>
      <c r="R1279">
        <v>28</v>
      </c>
      <c r="T1279">
        <v>87</v>
      </c>
      <c r="U1279">
        <v>28</v>
      </c>
      <c r="V1279">
        <v>60</v>
      </c>
      <c r="W1279">
        <v>262</v>
      </c>
      <c r="X1279">
        <v>406</v>
      </c>
      <c r="Y1279">
        <v>13</v>
      </c>
      <c r="Z1279">
        <v>338</v>
      </c>
      <c r="AA1279">
        <v>47</v>
      </c>
      <c r="AB1279">
        <v>332</v>
      </c>
      <c r="AC1279">
        <v>538</v>
      </c>
      <c r="AD1279">
        <v>29</v>
      </c>
      <c r="AE1279">
        <v>258</v>
      </c>
      <c r="AF1279">
        <v>638</v>
      </c>
      <c r="AG1279">
        <v>789</v>
      </c>
      <c r="AH1279">
        <v>75</v>
      </c>
      <c r="AI1279">
        <v>685</v>
      </c>
      <c r="AJ1279">
        <v>52</v>
      </c>
      <c r="AK1279">
        <v>777</v>
      </c>
      <c r="AL1279">
        <v>666</v>
      </c>
      <c r="AM1279">
        <v>8</v>
      </c>
      <c r="AN1279">
        <v>15</v>
      </c>
      <c r="AO1279">
        <v>112</v>
      </c>
      <c r="AP1279">
        <v>18</v>
      </c>
      <c r="AQ1279">
        <v>201</v>
      </c>
      <c r="AR1279">
        <v>142</v>
      </c>
      <c r="AS1279">
        <v>1221</v>
      </c>
      <c r="AT1279">
        <v>163</v>
      </c>
      <c r="AU1279">
        <v>619</v>
      </c>
      <c r="AV1279">
        <v>207</v>
      </c>
      <c r="AW1279">
        <v>268</v>
      </c>
      <c r="AX1279">
        <v>98</v>
      </c>
      <c r="AY1279">
        <v>73</v>
      </c>
      <c r="AZ1279">
        <v>354</v>
      </c>
    </row>
    <row r="1280" spans="1:52">
      <c r="A1280" t="str">
        <f t="shared" si="98"/>
        <v>2019</v>
      </c>
      <c r="B1280" t="str">
        <f t="shared" si="99"/>
        <v>July</v>
      </c>
      <c r="C1280" s="2">
        <v>43647</v>
      </c>
      <c r="D1280" s="1" t="str">
        <f t="shared" si="95"/>
        <v>OK</v>
      </c>
      <c r="E1280">
        <f t="shared" si="96"/>
        <v>1</v>
      </c>
      <c r="F1280">
        <f t="shared" si="97"/>
        <v>0</v>
      </c>
      <c r="G1280" s="13">
        <v>43647</v>
      </c>
      <c r="H1280">
        <v>3</v>
      </c>
      <c r="I1280">
        <v>279</v>
      </c>
      <c r="J1280">
        <v>282</v>
      </c>
      <c r="K1280">
        <v>197</v>
      </c>
      <c r="L1280">
        <v>398</v>
      </c>
      <c r="M1280">
        <v>97</v>
      </c>
      <c r="O1280">
        <v>19</v>
      </c>
      <c r="P1280">
        <v>587</v>
      </c>
      <c r="Q1280">
        <v>468</v>
      </c>
      <c r="R1280">
        <v>67</v>
      </c>
      <c r="T1280">
        <v>82</v>
      </c>
      <c r="U1280">
        <v>31</v>
      </c>
      <c r="V1280">
        <v>164</v>
      </c>
      <c r="W1280">
        <v>466</v>
      </c>
      <c r="X1280">
        <v>283</v>
      </c>
      <c r="Y1280">
        <v>12</v>
      </c>
      <c r="Z1280">
        <v>333</v>
      </c>
      <c r="AA1280">
        <v>5</v>
      </c>
      <c r="AB1280">
        <v>711</v>
      </c>
      <c r="AC1280">
        <v>272</v>
      </c>
      <c r="AD1280">
        <v>28</v>
      </c>
      <c r="AE1280">
        <v>822</v>
      </c>
      <c r="AF1280">
        <v>1117</v>
      </c>
      <c r="AG1280">
        <v>598</v>
      </c>
      <c r="AH1280">
        <v>72</v>
      </c>
      <c r="AI1280">
        <v>210</v>
      </c>
      <c r="AJ1280">
        <v>44</v>
      </c>
      <c r="AK1280">
        <v>984</v>
      </c>
      <c r="AL1280">
        <v>987</v>
      </c>
      <c r="AM1280">
        <v>9</v>
      </c>
      <c r="AN1280">
        <v>30</v>
      </c>
      <c r="AO1280">
        <v>229</v>
      </c>
      <c r="AP1280">
        <v>28</v>
      </c>
      <c r="AQ1280">
        <v>177</v>
      </c>
      <c r="AR1280">
        <v>362</v>
      </c>
      <c r="AS1280">
        <v>1119</v>
      </c>
      <c r="AT1280">
        <v>178</v>
      </c>
      <c r="AU1280">
        <v>492</v>
      </c>
      <c r="AV1280">
        <v>70</v>
      </c>
      <c r="AW1280">
        <v>61</v>
      </c>
      <c r="AX1280">
        <v>254</v>
      </c>
      <c r="AY1280">
        <v>115</v>
      </c>
      <c r="AZ1280">
        <v>183</v>
      </c>
    </row>
    <row r="1281" spans="1:52">
      <c r="A1281" t="str">
        <f t="shared" si="98"/>
        <v>2019</v>
      </c>
      <c r="B1281" t="str">
        <f t="shared" si="99"/>
        <v>July</v>
      </c>
      <c r="C1281" s="2">
        <v>43648</v>
      </c>
      <c r="D1281" s="1" t="str">
        <f t="shared" ref="D1281:D1344" si="100">IF(C1281=G1281,"OK","Wrong date")</f>
        <v>OK</v>
      </c>
      <c r="E1281">
        <f t="shared" ref="E1281:E1344" si="101">IF(OR(WEEKDAY(C1281) = 1, WEEKDAY(C1281) = 7), 0, 1)</f>
        <v>1</v>
      </c>
      <c r="F1281">
        <f t="shared" ref="F1281:F1344" si="102">IF(OR(WEEKDAY(C1281) = 1, WEEKDAY(C1281) = 7), 1, 0)</f>
        <v>0</v>
      </c>
      <c r="G1281" s="13">
        <v>43648</v>
      </c>
      <c r="H1281">
        <v>9</v>
      </c>
      <c r="I1281">
        <v>253</v>
      </c>
      <c r="J1281">
        <v>302</v>
      </c>
      <c r="K1281">
        <v>194</v>
      </c>
      <c r="L1281">
        <v>350</v>
      </c>
      <c r="M1281">
        <v>88</v>
      </c>
      <c r="O1281">
        <v>33</v>
      </c>
      <c r="P1281">
        <v>559</v>
      </c>
      <c r="Q1281">
        <v>395</v>
      </c>
      <c r="R1281">
        <v>89</v>
      </c>
      <c r="T1281">
        <v>93</v>
      </c>
      <c r="U1281">
        <v>35</v>
      </c>
      <c r="V1281">
        <v>195</v>
      </c>
      <c r="W1281">
        <v>449</v>
      </c>
      <c r="X1281">
        <v>340</v>
      </c>
      <c r="Y1281">
        <v>27</v>
      </c>
      <c r="Z1281">
        <v>265</v>
      </c>
      <c r="AA1281">
        <v>0</v>
      </c>
      <c r="AB1281">
        <v>655</v>
      </c>
      <c r="AC1281">
        <v>249</v>
      </c>
      <c r="AD1281">
        <v>23</v>
      </c>
      <c r="AE1281">
        <v>749</v>
      </c>
      <c r="AF1281">
        <v>1023</v>
      </c>
      <c r="AG1281">
        <v>553</v>
      </c>
      <c r="AH1281">
        <v>76</v>
      </c>
      <c r="AI1281">
        <v>151</v>
      </c>
      <c r="AJ1281">
        <v>29</v>
      </c>
      <c r="AK1281">
        <v>828</v>
      </c>
      <c r="AL1281">
        <v>809</v>
      </c>
      <c r="AM1281">
        <v>13</v>
      </c>
      <c r="AN1281">
        <v>25</v>
      </c>
      <c r="AO1281">
        <v>212</v>
      </c>
      <c r="AP1281">
        <v>41</v>
      </c>
      <c r="AQ1281">
        <v>178</v>
      </c>
      <c r="AR1281">
        <v>312</v>
      </c>
      <c r="AS1281">
        <v>1022</v>
      </c>
      <c r="AT1281">
        <v>188</v>
      </c>
      <c r="AU1281">
        <v>415</v>
      </c>
      <c r="AV1281">
        <v>42</v>
      </c>
      <c r="AW1281">
        <v>56</v>
      </c>
      <c r="AX1281">
        <v>221</v>
      </c>
      <c r="AY1281">
        <v>125</v>
      </c>
      <c r="AZ1281">
        <v>178</v>
      </c>
    </row>
    <row r="1282" spans="1:52">
      <c r="A1282" t="str">
        <f t="shared" si="98"/>
        <v>2019</v>
      </c>
      <c r="B1282" t="str">
        <f t="shared" si="99"/>
        <v>July</v>
      </c>
      <c r="C1282" s="2">
        <v>43649</v>
      </c>
      <c r="D1282" s="1" t="str">
        <f t="shared" si="100"/>
        <v>OK</v>
      </c>
      <c r="E1282">
        <f t="shared" si="101"/>
        <v>1</v>
      </c>
      <c r="F1282">
        <f t="shared" si="102"/>
        <v>0</v>
      </c>
      <c r="G1282" s="13">
        <v>43649</v>
      </c>
      <c r="H1282">
        <v>7</v>
      </c>
      <c r="I1282">
        <v>267</v>
      </c>
      <c r="J1282">
        <v>282</v>
      </c>
      <c r="K1282">
        <v>208</v>
      </c>
      <c r="L1282">
        <v>343</v>
      </c>
      <c r="M1282">
        <v>89</v>
      </c>
      <c r="O1282">
        <v>40</v>
      </c>
      <c r="P1282">
        <v>566</v>
      </c>
      <c r="Q1282">
        <v>418</v>
      </c>
      <c r="R1282">
        <v>68</v>
      </c>
      <c r="T1282">
        <v>70</v>
      </c>
      <c r="U1282">
        <v>26</v>
      </c>
      <c r="V1282">
        <v>179</v>
      </c>
      <c r="W1282">
        <v>462</v>
      </c>
      <c r="X1282">
        <v>360</v>
      </c>
      <c r="Y1282">
        <v>22</v>
      </c>
      <c r="Z1282">
        <v>345</v>
      </c>
      <c r="AA1282">
        <v>3</v>
      </c>
      <c r="AB1282">
        <v>696</v>
      </c>
      <c r="AC1282">
        <v>255</v>
      </c>
      <c r="AD1282">
        <v>27</v>
      </c>
      <c r="AE1282">
        <v>771</v>
      </c>
      <c r="AF1282">
        <v>1084</v>
      </c>
      <c r="AG1282">
        <v>575</v>
      </c>
      <c r="AH1282">
        <v>65</v>
      </c>
      <c r="AI1282">
        <v>171</v>
      </c>
      <c r="AJ1282">
        <v>44</v>
      </c>
      <c r="AK1282">
        <v>881</v>
      </c>
      <c r="AL1282">
        <v>812</v>
      </c>
      <c r="AM1282">
        <v>7</v>
      </c>
      <c r="AN1282">
        <v>21</v>
      </c>
      <c r="AO1282">
        <v>209</v>
      </c>
      <c r="AP1282">
        <v>29</v>
      </c>
      <c r="AQ1282">
        <v>153</v>
      </c>
      <c r="AR1282">
        <v>326</v>
      </c>
      <c r="AS1282">
        <v>1011</v>
      </c>
      <c r="AT1282">
        <v>189</v>
      </c>
      <c r="AU1282">
        <v>491</v>
      </c>
      <c r="AV1282">
        <v>63</v>
      </c>
      <c r="AW1282">
        <v>43</v>
      </c>
      <c r="AX1282">
        <v>224</v>
      </c>
      <c r="AY1282">
        <v>105</v>
      </c>
      <c r="AZ1282">
        <v>165</v>
      </c>
    </row>
    <row r="1283" spans="1:52">
      <c r="A1283" t="str">
        <f t="shared" si="98"/>
        <v>2019</v>
      </c>
      <c r="B1283" t="str">
        <f t="shared" si="99"/>
        <v>July</v>
      </c>
      <c r="C1283" s="2">
        <v>43650</v>
      </c>
      <c r="D1283" s="1" t="str">
        <f t="shared" si="100"/>
        <v>OK</v>
      </c>
      <c r="E1283">
        <f t="shared" si="101"/>
        <v>1</v>
      </c>
      <c r="F1283">
        <f t="shared" si="102"/>
        <v>0</v>
      </c>
      <c r="G1283" s="13">
        <v>43650</v>
      </c>
      <c r="H1283">
        <v>0</v>
      </c>
      <c r="I1283">
        <v>158</v>
      </c>
      <c r="J1283">
        <v>121</v>
      </c>
      <c r="K1283">
        <v>70</v>
      </c>
      <c r="L1283">
        <v>178</v>
      </c>
      <c r="M1283">
        <v>43</v>
      </c>
      <c r="O1283">
        <v>5</v>
      </c>
      <c r="P1283">
        <v>231</v>
      </c>
      <c r="Q1283">
        <v>211</v>
      </c>
      <c r="R1283">
        <v>78</v>
      </c>
      <c r="T1283">
        <v>58</v>
      </c>
      <c r="U1283">
        <v>14</v>
      </c>
      <c r="V1283">
        <v>107</v>
      </c>
      <c r="W1283">
        <v>204</v>
      </c>
      <c r="X1283">
        <v>156</v>
      </c>
      <c r="Y1283">
        <v>5</v>
      </c>
      <c r="Z1283">
        <v>130</v>
      </c>
      <c r="AA1283">
        <v>0</v>
      </c>
      <c r="AB1283">
        <v>354</v>
      </c>
      <c r="AC1283">
        <v>87</v>
      </c>
      <c r="AD1283">
        <v>8</v>
      </c>
      <c r="AE1283">
        <v>397</v>
      </c>
      <c r="AF1283">
        <v>558</v>
      </c>
      <c r="AG1283">
        <v>256</v>
      </c>
      <c r="AH1283">
        <v>46</v>
      </c>
      <c r="AI1283">
        <v>53</v>
      </c>
      <c r="AJ1283">
        <v>26</v>
      </c>
      <c r="AK1283">
        <v>417</v>
      </c>
      <c r="AL1283">
        <v>403</v>
      </c>
      <c r="AM1283">
        <v>10</v>
      </c>
      <c r="AN1283">
        <v>13</v>
      </c>
      <c r="AO1283">
        <v>106</v>
      </c>
      <c r="AP1283">
        <v>8</v>
      </c>
      <c r="AQ1283">
        <v>51</v>
      </c>
      <c r="AR1283">
        <v>144</v>
      </c>
      <c r="AS1283">
        <v>556</v>
      </c>
      <c r="AT1283">
        <v>99</v>
      </c>
      <c r="AU1283">
        <v>203</v>
      </c>
      <c r="AV1283">
        <v>14</v>
      </c>
      <c r="AW1283">
        <v>13</v>
      </c>
      <c r="AX1283">
        <v>140</v>
      </c>
      <c r="AY1283">
        <v>64</v>
      </c>
      <c r="AZ1283">
        <v>60</v>
      </c>
    </row>
    <row r="1284" spans="1:52">
      <c r="A1284" t="str">
        <f t="shared" ref="A1284:A1347" si="103">TEXT(C1284,"yyyy")</f>
        <v>2019</v>
      </c>
      <c r="B1284" t="str">
        <f t="shared" ref="B1284:B1347" si="104">TEXT(C1284,"mmmm")</f>
        <v>July</v>
      </c>
      <c r="C1284" s="2">
        <v>43651</v>
      </c>
      <c r="D1284" s="1" t="str">
        <f t="shared" si="100"/>
        <v>OK</v>
      </c>
      <c r="E1284">
        <f t="shared" si="101"/>
        <v>1</v>
      </c>
      <c r="F1284">
        <f t="shared" si="102"/>
        <v>0</v>
      </c>
      <c r="G1284" s="13">
        <v>43651</v>
      </c>
      <c r="H1284">
        <v>13</v>
      </c>
      <c r="I1284">
        <v>243</v>
      </c>
      <c r="J1284">
        <v>227</v>
      </c>
      <c r="K1284">
        <v>197</v>
      </c>
      <c r="L1284">
        <v>339</v>
      </c>
      <c r="M1284">
        <v>88</v>
      </c>
      <c r="O1284">
        <v>18</v>
      </c>
      <c r="P1284">
        <v>513</v>
      </c>
      <c r="Q1284">
        <v>426</v>
      </c>
      <c r="R1284">
        <v>81</v>
      </c>
      <c r="T1284">
        <v>79</v>
      </c>
      <c r="U1284">
        <v>24</v>
      </c>
      <c r="V1284">
        <v>150</v>
      </c>
      <c r="W1284">
        <v>415</v>
      </c>
      <c r="X1284">
        <v>251</v>
      </c>
      <c r="Y1284">
        <v>16</v>
      </c>
      <c r="Z1284">
        <v>313</v>
      </c>
      <c r="AA1284">
        <v>9</v>
      </c>
      <c r="AB1284">
        <v>612</v>
      </c>
      <c r="AC1284">
        <v>260</v>
      </c>
      <c r="AD1284">
        <v>17</v>
      </c>
      <c r="AE1284">
        <v>711</v>
      </c>
      <c r="AF1284">
        <v>942</v>
      </c>
      <c r="AG1284">
        <v>501</v>
      </c>
      <c r="AH1284">
        <v>74</v>
      </c>
      <c r="AI1284">
        <v>170</v>
      </c>
      <c r="AJ1284">
        <v>48</v>
      </c>
      <c r="AK1284">
        <v>822</v>
      </c>
      <c r="AL1284">
        <v>771</v>
      </c>
      <c r="AM1284">
        <v>8</v>
      </c>
      <c r="AN1284">
        <v>22</v>
      </c>
      <c r="AO1284">
        <v>198</v>
      </c>
      <c r="AP1284">
        <v>31</v>
      </c>
      <c r="AQ1284">
        <v>156</v>
      </c>
      <c r="AR1284">
        <v>276</v>
      </c>
      <c r="AS1284">
        <v>976</v>
      </c>
      <c r="AT1284">
        <v>157</v>
      </c>
      <c r="AU1284">
        <v>506</v>
      </c>
      <c r="AV1284">
        <v>62</v>
      </c>
      <c r="AW1284">
        <v>55</v>
      </c>
      <c r="AX1284">
        <v>217</v>
      </c>
      <c r="AY1284">
        <v>107</v>
      </c>
      <c r="AZ1284">
        <v>153</v>
      </c>
    </row>
    <row r="1285" spans="1:52">
      <c r="A1285" t="str">
        <f t="shared" si="103"/>
        <v>2019</v>
      </c>
      <c r="B1285" t="str">
        <f t="shared" si="104"/>
        <v>July</v>
      </c>
      <c r="C1285" s="2">
        <v>43652</v>
      </c>
      <c r="D1285" s="1" t="str">
        <f t="shared" si="100"/>
        <v>OK</v>
      </c>
      <c r="E1285">
        <f t="shared" si="101"/>
        <v>0</v>
      </c>
      <c r="F1285">
        <f t="shared" si="102"/>
        <v>1</v>
      </c>
      <c r="G1285" s="13">
        <v>43652</v>
      </c>
      <c r="H1285">
        <v>30</v>
      </c>
      <c r="I1285">
        <v>165</v>
      </c>
      <c r="J1285">
        <v>110</v>
      </c>
      <c r="K1285">
        <v>287</v>
      </c>
      <c r="L1285">
        <v>154</v>
      </c>
      <c r="M1285">
        <v>125</v>
      </c>
      <c r="O1285">
        <v>52</v>
      </c>
      <c r="P1285">
        <v>264</v>
      </c>
      <c r="Q1285">
        <v>213</v>
      </c>
      <c r="R1285">
        <v>31</v>
      </c>
      <c r="T1285">
        <v>78</v>
      </c>
      <c r="U1285">
        <v>27</v>
      </c>
      <c r="V1285">
        <v>57</v>
      </c>
      <c r="W1285">
        <v>259</v>
      </c>
      <c r="X1285">
        <v>315</v>
      </c>
      <c r="Y1285">
        <v>13</v>
      </c>
      <c r="Z1285">
        <v>275</v>
      </c>
      <c r="AA1285">
        <v>22</v>
      </c>
      <c r="AB1285">
        <v>318</v>
      </c>
      <c r="AC1285">
        <v>539</v>
      </c>
      <c r="AD1285">
        <v>46</v>
      </c>
      <c r="AE1285">
        <v>270</v>
      </c>
      <c r="AF1285">
        <v>511</v>
      </c>
      <c r="AG1285">
        <v>680</v>
      </c>
      <c r="AH1285">
        <v>103</v>
      </c>
      <c r="AI1285">
        <v>398</v>
      </c>
      <c r="AJ1285">
        <v>57</v>
      </c>
      <c r="AK1285">
        <v>684</v>
      </c>
      <c r="AL1285">
        <v>592</v>
      </c>
      <c r="AM1285">
        <v>18</v>
      </c>
      <c r="AN1285">
        <v>24</v>
      </c>
      <c r="AO1285">
        <v>117</v>
      </c>
      <c r="AP1285">
        <v>18</v>
      </c>
      <c r="AQ1285">
        <v>227</v>
      </c>
      <c r="AR1285">
        <v>170</v>
      </c>
      <c r="AS1285">
        <v>1068</v>
      </c>
      <c r="AT1285">
        <v>134</v>
      </c>
      <c r="AU1285">
        <v>706</v>
      </c>
      <c r="AV1285">
        <v>141</v>
      </c>
      <c r="AW1285">
        <v>299</v>
      </c>
      <c r="AX1285">
        <v>103</v>
      </c>
      <c r="AY1285">
        <v>88</v>
      </c>
      <c r="AZ1285">
        <v>243</v>
      </c>
    </row>
    <row r="1286" spans="1:52">
      <c r="A1286" t="str">
        <f t="shared" si="103"/>
        <v>2019</v>
      </c>
      <c r="B1286" t="str">
        <f t="shared" si="104"/>
        <v>July</v>
      </c>
      <c r="C1286" s="2">
        <v>43653</v>
      </c>
      <c r="D1286" s="1" t="str">
        <f t="shared" si="100"/>
        <v>OK</v>
      </c>
      <c r="E1286">
        <f t="shared" si="101"/>
        <v>0</v>
      </c>
      <c r="F1286">
        <f t="shared" si="102"/>
        <v>1</v>
      </c>
      <c r="G1286" s="13">
        <v>43653</v>
      </c>
      <c r="H1286">
        <v>26</v>
      </c>
      <c r="I1286">
        <v>173</v>
      </c>
      <c r="J1286">
        <v>91</v>
      </c>
      <c r="K1286">
        <v>307</v>
      </c>
      <c r="L1286">
        <v>144</v>
      </c>
      <c r="M1286">
        <v>107</v>
      </c>
      <c r="O1286">
        <v>62</v>
      </c>
      <c r="P1286">
        <v>198</v>
      </c>
      <c r="Q1286">
        <v>290</v>
      </c>
      <c r="R1286">
        <v>23</v>
      </c>
      <c r="T1286">
        <v>61</v>
      </c>
      <c r="U1286">
        <v>20</v>
      </c>
      <c r="V1286">
        <v>64</v>
      </c>
      <c r="W1286">
        <v>244</v>
      </c>
      <c r="X1286">
        <v>325</v>
      </c>
      <c r="Y1286">
        <v>14</v>
      </c>
      <c r="Z1286">
        <v>328</v>
      </c>
      <c r="AA1286">
        <v>43</v>
      </c>
      <c r="AB1286">
        <v>269</v>
      </c>
      <c r="AC1286">
        <v>443</v>
      </c>
      <c r="AD1286">
        <v>21</v>
      </c>
      <c r="AE1286">
        <v>229</v>
      </c>
      <c r="AF1286">
        <v>526</v>
      </c>
      <c r="AG1286">
        <v>840</v>
      </c>
      <c r="AH1286">
        <v>82</v>
      </c>
      <c r="AI1286">
        <v>655</v>
      </c>
      <c r="AJ1286">
        <v>36</v>
      </c>
      <c r="AK1286">
        <v>828</v>
      </c>
      <c r="AL1286">
        <v>680</v>
      </c>
      <c r="AM1286">
        <v>19</v>
      </c>
      <c r="AN1286">
        <v>45</v>
      </c>
      <c r="AO1286">
        <v>147</v>
      </c>
      <c r="AP1286">
        <v>44</v>
      </c>
      <c r="AQ1286">
        <v>245</v>
      </c>
      <c r="AR1286">
        <v>127</v>
      </c>
      <c r="AS1286">
        <v>1257</v>
      </c>
      <c r="AT1286">
        <v>144</v>
      </c>
      <c r="AU1286">
        <v>560</v>
      </c>
      <c r="AV1286">
        <v>178</v>
      </c>
      <c r="AW1286">
        <v>274</v>
      </c>
      <c r="AX1286">
        <v>71</v>
      </c>
      <c r="AY1286">
        <v>84</v>
      </c>
      <c r="AZ1286">
        <v>341</v>
      </c>
    </row>
    <row r="1287" spans="1:52">
      <c r="A1287" t="str">
        <f t="shared" si="103"/>
        <v>2019</v>
      </c>
      <c r="B1287" t="str">
        <f t="shared" si="104"/>
        <v>July</v>
      </c>
      <c r="C1287" s="2">
        <v>43654</v>
      </c>
      <c r="D1287" s="1" t="str">
        <f t="shared" si="100"/>
        <v>OK</v>
      </c>
      <c r="E1287">
        <f t="shared" si="101"/>
        <v>1</v>
      </c>
      <c r="F1287">
        <f t="shared" si="102"/>
        <v>0</v>
      </c>
      <c r="G1287" s="13">
        <v>43654</v>
      </c>
      <c r="H1287">
        <v>5</v>
      </c>
      <c r="I1287">
        <v>268</v>
      </c>
      <c r="J1287">
        <v>286</v>
      </c>
      <c r="K1287">
        <v>173</v>
      </c>
      <c r="L1287">
        <v>339</v>
      </c>
      <c r="M1287">
        <v>72</v>
      </c>
      <c r="O1287">
        <v>29</v>
      </c>
      <c r="P1287">
        <v>579</v>
      </c>
      <c r="Q1287">
        <v>408</v>
      </c>
      <c r="R1287">
        <v>82</v>
      </c>
      <c r="T1287">
        <v>69</v>
      </c>
      <c r="U1287">
        <v>37</v>
      </c>
      <c r="V1287">
        <v>177</v>
      </c>
      <c r="W1287">
        <v>426</v>
      </c>
      <c r="X1287">
        <v>280</v>
      </c>
      <c r="Y1287">
        <v>11</v>
      </c>
      <c r="Z1287">
        <v>221</v>
      </c>
      <c r="AA1287">
        <v>22</v>
      </c>
      <c r="AB1287">
        <v>690</v>
      </c>
      <c r="AC1287">
        <v>207</v>
      </c>
      <c r="AD1287">
        <v>35</v>
      </c>
      <c r="AE1287">
        <v>825</v>
      </c>
      <c r="AF1287">
        <v>1102</v>
      </c>
      <c r="AG1287">
        <v>520</v>
      </c>
      <c r="AH1287">
        <v>80</v>
      </c>
      <c r="AI1287">
        <v>238</v>
      </c>
      <c r="AJ1287">
        <v>29</v>
      </c>
      <c r="AK1287">
        <v>900</v>
      </c>
      <c r="AL1287">
        <v>868</v>
      </c>
      <c r="AM1287">
        <v>5</v>
      </c>
      <c r="AN1287">
        <v>37</v>
      </c>
      <c r="AO1287">
        <v>204</v>
      </c>
      <c r="AP1287">
        <v>29</v>
      </c>
      <c r="AQ1287">
        <v>161</v>
      </c>
      <c r="AR1287">
        <v>350</v>
      </c>
      <c r="AS1287">
        <v>1029</v>
      </c>
      <c r="AT1287">
        <v>148</v>
      </c>
      <c r="AU1287">
        <v>421</v>
      </c>
      <c r="AV1287">
        <v>89</v>
      </c>
      <c r="AW1287">
        <v>55</v>
      </c>
      <c r="AX1287">
        <v>199</v>
      </c>
      <c r="AY1287">
        <v>93</v>
      </c>
      <c r="AZ1287">
        <v>184</v>
      </c>
    </row>
    <row r="1288" spans="1:52">
      <c r="A1288" t="str">
        <f t="shared" si="103"/>
        <v>2019</v>
      </c>
      <c r="B1288" t="str">
        <f t="shared" si="104"/>
        <v>July</v>
      </c>
      <c r="C1288" s="2">
        <v>43655</v>
      </c>
      <c r="D1288" s="1" t="str">
        <f t="shared" si="100"/>
        <v>OK</v>
      </c>
      <c r="E1288">
        <f t="shared" si="101"/>
        <v>1</v>
      </c>
      <c r="F1288">
        <f t="shared" si="102"/>
        <v>0</v>
      </c>
      <c r="G1288" s="13">
        <v>43655</v>
      </c>
      <c r="H1288">
        <v>31</v>
      </c>
      <c r="I1288">
        <v>301</v>
      </c>
      <c r="J1288">
        <v>328</v>
      </c>
      <c r="K1288">
        <v>210</v>
      </c>
      <c r="L1288">
        <v>369</v>
      </c>
      <c r="M1288">
        <v>94</v>
      </c>
      <c r="O1288">
        <v>44</v>
      </c>
      <c r="P1288">
        <v>619</v>
      </c>
      <c r="Q1288">
        <v>444</v>
      </c>
      <c r="R1288">
        <v>103</v>
      </c>
      <c r="T1288">
        <v>54</v>
      </c>
      <c r="U1288">
        <v>33</v>
      </c>
      <c r="V1288">
        <v>169</v>
      </c>
      <c r="W1288">
        <v>526</v>
      </c>
      <c r="X1288">
        <v>289</v>
      </c>
      <c r="Y1288">
        <v>11</v>
      </c>
      <c r="Z1288">
        <v>296</v>
      </c>
      <c r="AA1288">
        <v>12</v>
      </c>
      <c r="AB1288">
        <v>712</v>
      </c>
      <c r="AC1288">
        <v>239</v>
      </c>
      <c r="AD1288">
        <v>34</v>
      </c>
      <c r="AE1288">
        <v>817</v>
      </c>
      <c r="AF1288">
        <v>1121</v>
      </c>
      <c r="AG1288">
        <v>608</v>
      </c>
      <c r="AH1288">
        <v>91</v>
      </c>
      <c r="AI1288">
        <v>237</v>
      </c>
      <c r="AJ1288">
        <v>30</v>
      </c>
      <c r="AK1288">
        <v>875</v>
      </c>
      <c r="AL1288">
        <v>795</v>
      </c>
      <c r="AM1288">
        <v>6</v>
      </c>
      <c r="AN1288">
        <v>31</v>
      </c>
      <c r="AO1288">
        <v>232</v>
      </c>
      <c r="AP1288">
        <v>34</v>
      </c>
      <c r="AQ1288">
        <v>204</v>
      </c>
      <c r="AR1288">
        <v>329</v>
      </c>
      <c r="AS1288">
        <v>1159</v>
      </c>
      <c r="AT1288">
        <v>180</v>
      </c>
      <c r="AU1288">
        <v>496</v>
      </c>
      <c r="AV1288">
        <v>76</v>
      </c>
      <c r="AW1288">
        <v>83</v>
      </c>
      <c r="AX1288">
        <v>234</v>
      </c>
      <c r="AY1288">
        <v>143</v>
      </c>
      <c r="AZ1288">
        <v>203</v>
      </c>
    </row>
    <row r="1289" spans="1:52">
      <c r="A1289" t="str">
        <f t="shared" si="103"/>
        <v>2019</v>
      </c>
      <c r="B1289" t="str">
        <f t="shared" si="104"/>
        <v>July</v>
      </c>
      <c r="C1289" s="2">
        <v>43656</v>
      </c>
      <c r="D1289" s="1" t="str">
        <f t="shared" si="100"/>
        <v>OK</v>
      </c>
      <c r="E1289">
        <f t="shared" si="101"/>
        <v>1</v>
      </c>
      <c r="F1289">
        <f t="shared" si="102"/>
        <v>0</v>
      </c>
      <c r="G1289" s="13">
        <v>43656</v>
      </c>
      <c r="H1289">
        <v>12</v>
      </c>
      <c r="I1289">
        <v>286</v>
      </c>
      <c r="J1289">
        <v>268</v>
      </c>
      <c r="K1289">
        <v>238</v>
      </c>
      <c r="L1289">
        <v>351</v>
      </c>
      <c r="M1289">
        <v>96</v>
      </c>
      <c r="O1289">
        <v>29</v>
      </c>
      <c r="P1289">
        <v>590</v>
      </c>
      <c r="Q1289">
        <v>446</v>
      </c>
      <c r="R1289">
        <v>66</v>
      </c>
      <c r="T1289">
        <v>87</v>
      </c>
      <c r="U1289">
        <v>35</v>
      </c>
      <c r="V1289">
        <v>176</v>
      </c>
      <c r="W1289">
        <v>495</v>
      </c>
      <c r="X1289">
        <v>374</v>
      </c>
      <c r="Y1289">
        <v>19</v>
      </c>
      <c r="Z1289">
        <v>269</v>
      </c>
      <c r="AA1289">
        <v>7</v>
      </c>
      <c r="AB1289">
        <v>744</v>
      </c>
      <c r="AC1289">
        <v>255</v>
      </c>
      <c r="AD1289">
        <v>49</v>
      </c>
      <c r="AE1289">
        <v>819</v>
      </c>
      <c r="AF1289">
        <v>1091</v>
      </c>
      <c r="AG1289">
        <v>604</v>
      </c>
      <c r="AH1289">
        <v>97</v>
      </c>
      <c r="AI1289">
        <v>351</v>
      </c>
      <c r="AJ1289">
        <v>53</v>
      </c>
      <c r="AK1289">
        <v>975</v>
      </c>
      <c r="AL1289">
        <v>951</v>
      </c>
      <c r="AM1289">
        <v>4</v>
      </c>
      <c r="AN1289">
        <v>32</v>
      </c>
      <c r="AO1289">
        <v>193</v>
      </c>
      <c r="AP1289">
        <v>31</v>
      </c>
      <c r="AQ1289">
        <v>179</v>
      </c>
      <c r="AR1289">
        <v>308</v>
      </c>
      <c r="AS1289">
        <v>1152</v>
      </c>
      <c r="AT1289">
        <v>173</v>
      </c>
      <c r="AU1289">
        <v>573</v>
      </c>
      <c r="AV1289">
        <v>113</v>
      </c>
      <c r="AW1289">
        <v>114</v>
      </c>
      <c r="AX1289">
        <v>222</v>
      </c>
      <c r="AY1289">
        <v>110</v>
      </c>
      <c r="AZ1289">
        <v>210</v>
      </c>
    </row>
    <row r="1290" spans="1:52">
      <c r="A1290" t="str">
        <f t="shared" si="103"/>
        <v>2019</v>
      </c>
      <c r="B1290" t="str">
        <f t="shared" si="104"/>
        <v>July</v>
      </c>
      <c r="C1290" s="2">
        <v>43657</v>
      </c>
      <c r="D1290" s="1" t="str">
        <f t="shared" si="100"/>
        <v>OK</v>
      </c>
      <c r="E1290">
        <f t="shared" si="101"/>
        <v>1</v>
      </c>
      <c r="F1290">
        <f t="shared" si="102"/>
        <v>0</v>
      </c>
      <c r="G1290" s="13">
        <v>43657</v>
      </c>
      <c r="H1290">
        <v>12</v>
      </c>
      <c r="I1290">
        <v>281</v>
      </c>
      <c r="J1290">
        <v>278</v>
      </c>
      <c r="K1290">
        <v>226</v>
      </c>
      <c r="L1290">
        <v>331</v>
      </c>
      <c r="M1290">
        <v>86</v>
      </c>
      <c r="O1290">
        <v>24</v>
      </c>
      <c r="P1290">
        <v>603</v>
      </c>
      <c r="Q1290">
        <v>435</v>
      </c>
      <c r="R1290">
        <v>79</v>
      </c>
      <c r="T1290">
        <v>72</v>
      </c>
      <c r="U1290">
        <v>33</v>
      </c>
      <c r="V1290">
        <v>172</v>
      </c>
      <c r="W1290">
        <v>496</v>
      </c>
      <c r="X1290">
        <v>259</v>
      </c>
      <c r="Y1290">
        <v>15</v>
      </c>
      <c r="Z1290">
        <v>209</v>
      </c>
      <c r="AA1290">
        <v>14</v>
      </c>
      <c r="AB1290">
        <v>685</v>
      </c>
      <c r="AC1290">
        <v>253</v>
      </c>
      <c r="AD1290">
        <v>21</v>
      </c>
      <c r="AE1290">
        <v>777</v>
      </c>
      <c r="AF1290">
        <v>1022</v>
      </c>
      <c r="AG1290">
        <v>564</v>
      </c>
      <c r="AH1290">
        <v>107</v>
      </c>
      <c r="AI1290">
        <v>358</v>
      </c>
      <c r="AJ1290">
        <v>37</v>
      </c>
      <c r="AK1290">
        <v>970</v>
      </c>
      <c r="AL1290">
        <v>940</v>
      </c>
      <c r="AM1290">
        <v>7</v>
      </c>
      <c r="AN1290">
        <v>31</v>
      </c>
      <c r="AO1290">
        <v>208</v>
      </c>
      <c r="AP1290">
        <v>37</v>
      </c>
      <c r="AQ1290">
        <v>175</v>
      </c>
      <c r="AR1290">
        <v>318</v>
      </c>
      <c r="AS1290">
        <v>1142</v>
      </c>
      <c r="AT1290">
        <v>159</v>
      </c>
      <c r="AU1290">
        <v>578</v>
      </c>
      <c r="AV1290">
        <v>115</v>
      </c>
      <c r="AW1290">
        <v>76</v>
      </c>
      <c r="AX1290">
        <v>243</v>
      </c>
      <c r="AY1290">
        <v>154</v>
      </c>
      <c r="AZ1290">
        <v>174</v>
      </c>
    </row>
    <row r="1291" spans="1:52">
      <c r="A1291" t="str">
        <f t="shared" si="103"/>
        <v>2019</v>
      </c>
      <c r="B1291" t="str">
        <f t="shared" si="104"/>
        <v>July</v>
      </c>
      <c r="C1291" s="2">
        <v>43658</v>
      </c>
      <c r="D1291" s="1" t="str">
        <f t="shared" si="100"/>
        <v>OK</v>
      </c>
      <c r="E1291">
        <f t="shared" si="101"/>
        <v>1</v>
      </c>
      <c r="F1291">
        <f t="shared" si="102"/>
        <v>0</v>
      </c>
      <c r="G1291" s="13">
        <v>43658</v>
      </c>
      <c r="H1291">
        <v>3</v>
      </c>
      <c r="I1291">
        <v>196</v>
      </c>
      <c r="J1291">
        <v>158</v>
      </c>
      <c r="K1291">
        <v>156</v>
      </c>
      <c r="L1291">
        <v>200</v>
      </c>
      <c r="M1291">
        <v>51</v>
      </c>
      <c r="O1291">
        <v>12</v>
      </c>
      <c r="P1291">
        <v>320</v>
      </c>
      <c r="Q1291">
        <v>241</v>
      </c>
      <c r="R1291">
        <v>74</v>
      </c>
      <c r="T1291">
        <v>74</v>
      </c>
      <c r="U1291">
        <v>25</v>
      </c>
      <c r="V1291">
        <v>115</v>
      </c>
      <c r="W1291">
        <v>294</v>
      </c>
      <c r="X1291">
        <v>188</v>
      </c>
      <c r="Y1291">
        <v>7</v>
      </c>
      <c r="Z1291">
        <v>160</v>
      </c>
      <c r="AA1291">
        <v>0</v>
      </c>
      <c r="AB1291">
        <v>388</v>
      </c>
      <c r="AC1291">
        <v>128</v>
      </c>
      <c r="AD1291">
        <v>11</v>
      </c>
      <c r="AE1291">
        <v>438</v>
      </c>
      <c r="AF1291">
        <v>580</v>
      </c>
      <c r="AG1291">
        <v>252</v>
      </c>
      <c r="AH1291">
        <v>56</v>
      </c>
      <c r="AI1291">
        <v>79</v>
      </c>
      <c r="AJ1291">
        <v>23</v>
      </c>
      <c r="AK1291">
        <v>499</v>
      </c>
      <c r="AL1291">
        <v>428</v>
      </c>
      <c r="AM1291">
        <v>8</v>
      </c>
      <c r="AN1291">
        <v>15</v>
      </c>
      <c r="AO1291">
        <v>125</v>
      </c>
      <c r="AP1291">
        <v>25</v>
      </c>
      <c r="AQ1291">
        <v>59</v>
      </c>
      <c r="AR1291">
        <v>199</v>
      </c>
      <c r="AS1291">
        <v>612</v>
      </c>
      <c r="AT1291">
        <v>71</v>
      </c>
      <c r="AU1291">
        <v>276</v>
      </c>
      <c r="AV1291">
        <v>24</v>
      </c>
      <c r="AW1291">
        <v>46</v>
      </c>
      <c r="AX1291">
        <v>172</v>
      </c>
      <c r="AY1291">
        <v>66</v>
      </c>
      <c r="AZ1291">
        <v>92</v>
      </c>
    </row>
    <row r="1292" spans="1:52">
      <c r="A1292" t="str">
        <f t="shared" si="103"/>
        <v>2019</v>
      </c>
      <c r="B1292" t="str">
        <f t="shared" si="104"/>
        <v>July</v>
      </c>
      <c r="C1292" s="2">
        <v>43659</v>
      </c>
      <c r="D1292" s="1" t="str">
        <f t="shared" si="100"/>
        <v>OK</v>
      </c>
      <c r="E1292">
        <f t="shared" si="101"/>
        <v>0</v>
      </c>
      <c r="F1292">
        <f t="shared" si="102"/>
        <v>1</v>
      </c>
      <c r="G1292" s="13">
        <v>43659</v>
      </c>
      <c r="H1292">
        <v>21</v>
      </c>
      <c r="I1292">
        <v>199</v>
      </c>
      <c r="J1292">
        <v>108</v>
      </c>
      <c r="K1292">
        <v>365</v>
      </c>
      <c r="L1292">
        <v>165</v>
      </c>
      <c r="M1292">
        <v>132</v>
      </c>
      <c r="O1292">
        <v>60</v>
      </c>
      <c r="P1292">
        <v>237</v>
      </c>
      <c r="Q1292">
        <v>300</v>
      </c>
      <c r="R1292">
        <v>31</v>
      </c>
      <c r="T1292">
        <v>66</v>
      </c>
      <c r="U1292">
        <v>34</v>
      </c>
      <c r="V1292">
        <v>62</v>
      </c>
      <c r="W1292">
        <v>243</v>
      </c>
      <c r="X1292">
        <v>369</v>
      </c>
      <c r="Y1292">
        <v>17</v>
      </c>
      <c r="Z1292">
        <v>320</v>
      </c>
      <c r="AA1292">
        <v>66</v>
      </c>
      <c r="AB1292">
        <v>374</v>
      </c>
      <c r="AC1292">
        <v>598</v>
      </c>
      <c r="AD1292">
        <v>47</v>
      </c>
      <c r="AE1292">
        <v>284</v>
      </c>
      <c r="AF1292">
        <v>589</v>
      </c>
      <c r="AG1292">
        <v>771</v>
      </c>
      <c r="AH1292">
        <v>159</v>
      </c>
      <c r="AI1292">
        <v>514</v>
      </c>
      <c r="AJ1292">
        <v>54</v>
      </c>
      <c r="AK1292">
        <v>831</v>
      </c>
      <c r="AL1292">
        <v>680</v>
      </c>
      <c r="AM1292">
        <v>13</v>
      </c>
      <c r="AN1292">
        <v>30</v>
      </c>
      <c r="AO1292">
        <v>94</v>
      </c>
      <c r="AP1292">
        <v>29</v>
      </c>
      <c r="AQ1292">
        <v>248</v>
      </c>
      <c r="AR1292">
        <v>157</v>
      </c>
      <c r="AS1292">
        <v>1233</v>
      </c>
      <c r="AT1292">
        <v>143</v>
      </c>
      <c r="AU1292">
        <v>728</v>
      </c>
      <c r="AV1292">
        <v>243</v>
      </c>
      <c r="AW1292">
        <v>367</v>
      </c>
      <c r="AX1292">
        <v>142</v>
      </c>
      <c r="AY1292">
        <v>107</v>
      </c>
      <c r="AZ1292">
        <v>278</v>
      </c>
    </row>
    <row r="1293" spans="1:52">
      <c r="A1293" t="str">
        <f t="shared" si="103"/>
        <v>2019</v>
      </c>
      <c r="B1293" t="str">
        <f t="shared" si="104"/>
        <v>July</v>
      </c>
      <c r="C1293" s="2">
        <v>43660</v>
      </c>
      <c r="D1293" s="1" t="str">
        <f t="shared" si="100"/>
        <v>OK</v>
      </c>
      <c r="E1293">
        <f t="shared" si="101"/>
        <v>0</v>
      </c>
      <c r="F1293">
        <f t="shared" si="102"/>
        <v>1</v>
      </c>
      <c r="G1293" s="13">
        <v>43660</v>
      </c>
      <c r="H1293">
        <v>9</v>
      </c>
      <c r="I1293">
        <v>78</v>
      </c>
      <c r="J1293">
        <v>41</v>
      </c>
      <c r="K1293">
        <v>128</v>
      </c>
      <c r="L1293">
        <v>51</v>
      </c>
      <c r="M1293">
        <v>47</v>
      </c>
      <c r="O1293">
        <v>10</v>
      </c>
      <c r="P1293">
        <v>110</v>
      </c>
      <c r="Q1293">
        <v>94</v>
      </c>
      <c r="R1293">
        <v>38</v>
      </c>
      <c r="T1293">
        <v>51</v>
      </c>
      <c r="U1293">
        <v>11</v>
      </c>
      <c r="V1293">
        <v>33</v>
      </c>
      <c r="W1293">
        <v>135</v>
      </c>
      <c r="X1293">
        <v>138</v>
      </c>
      <c r="Y1293">
        <v>1</v>
      </c>
      <c r="Z1293">
        <v>191</v>
      </c>
      <c r="AA1293">
        <v>8</v>
      </c>
      <c r="AB1293">
        <v>93</v>
      </c>
      <c r="AC1293">
        <v>179</v>
      </c>
      <c r="AD1293">
        <v>4</v>
      </c>
      <c r="AE1293">
        <v>75</v>
      </c>
      <c r="AF1293">
        <v>171</v>
      </c>
      <c r="AG1293">
        <v>252</v>
      </c>
      <c r="AH1293">
        <v>45</v>
      </c>
      <c r="AI1293">
        <v>146</v>
      </c>
      <c r="AJ1293">
        <v>15</v>
      </c>
      <c r="AK1293">
        <v>244</v>
      </c>
      <c r="AL1293">
        <v>144</v>
      </c>
      <c r="AM1293">
        <v>4</v>
      </c>
      <c r="AN1293">
        <v>8</v>
      </c>
      <c r="AO1293">
        <v>56</v>
      </c>
      <c r="AP1293">
        <v>11</v>
      </c>
      <c r="AQ1293">
        <v>51</v>
      </c>
      <c r="AR1293">
        <v>57</v>
      </c>
      <c r="AS1293">
        <v>414</v>
      </c>
      <c r="AT1293">
        <v>23</v>
      </c>
      <c r="AU1293">
        <v>159</v>
      </c>
      <c r="AV1293">
        <v>40</v>
      </c>
      <c r="AW1293">
        <v>140</v>
      </c>
      <c r="AX1293">
        <v>75</v>
      </c>
      <c r="AY1293">
        <v>23</v>
      </c>
      <c r="AZ1293">
        <v>60</v>
      </c>
    </row>
    <row r="1294" spans="1:52">
      <c r="A1294" t="str">
        <f t="shared" si="103"/>
        <v>2019</v>
      </c>
      <c r="B1294" t="str">
        <f t="shared" si="104"/>
        <v>July</v>
      </c>
      <c r="C1294" s="2">
        <v>43661</v>
      </c>
      <c r="D1294" s="1" t="str">
        <f t="shared" si="100"/>
        <v>OK</v>
      </c>
      <c r="E1294">
        <f t="shared" si="101"/>
        <v>1</v>
      </c>
      <c r="F1294">
        <f t="shared" si="102"/>
        <v>0</v>
      </c>
      <c r="G1294" s="13">
        <v>43661</v>
      </c>
      <c r="H1294">
        <v>11</v>
      </c>
      <c r="I1294">
        <v>261</v>
      </c>
      <c r="J1294">
        <v>262</v>
      </c>
      <c r="K1294">
        <v>176</v>
      </c>
      <c r="L1294">
        <v>346</v>
      </c>
      <c r="M1294">
        <v>68</v>
      </c>
      <c r="O1294">
        <v>34</v>
      </c>
      <c r="P1294">
        <v>560</v>
      </c>
      <c r="Q1294">
        <v>419</v>
      </c>
      <c r="R1294">
        <v>73</v>
      </c>
      <c r="T1294">
        <v>84</v>
      </c>
      <c r="U1294">
        <v>32</v>
      </c>
      <c r="V1294">
        <v>171</v>
      </c>
      <c r="W1294">
        <v>435</v>
      </c>
      <c r="X1294">
        <v>271</v>
      </c>
      <c r="Y1294">
        <v>17</v>
      </c>
      <c r="Z1294">
        <v>239</v>
      </c>
      <c r="AA1294">
        <v>11</v>
      </c>
      <c r="AB1294">
        <v>700</v>
      </c>
      <c r="AC1294">
        <v>242</v>
      </c>
      <c r="AD1294">
        <v>16</v>
      </c>
      <c r="AE1294">
        <v>722</v>
      </c>
      <c r="AF1294">
        <v>997</v>
      </c>
      <c r="AG1294">
        <v>526</v>
      </c>
      <c r="AH1294">
        <v>82</v>
      </c>
      <c r="AI1294">
        <v>317</v>
      </c>
      <c r="AJ1294">
        <v>38</v>
      </c>
      <c r="AK1294">
        <v>881</v>
      </c>
      <c r="AL1294">
        <v>891</v>
      </c>
      <c r="AM1294">
        <v>8</v>
      </c>
      <c r="AN1294">
        <v>27</v>
      </c>
      <c r="AO1294">
        <v>211</v>
      </c>
      <c r="AP1294">
        <v>36</v>
      </c>
      <c r="AQ1294">
        <v>163</v>
      </c>
      <c r="AR1294">
        <v>347</v>
      </c>
      <c r="AS1294">
        <v>988</v>
      </c>
      <c r="AT1294">
        <v>143</v>
      </c>
      <c r="AU1294">
        <v>501</v>
      </c>
      <c r="AV1294">
        <v>81</v>
      </c>
      <c r="AW1294">
        <v>66</v>
      </c>
      <c r="AX1294">
        <v>219</v>
      </c>
      <c r="AY1294">
        <v>130</v>
      </c>
      <c r="AZ1294">
        <v>224</v>
      </c>
    </row>
    <row r="1295" spans="1:52">
      <c r="A1295" t="str">
        <f t="shared" si="103"/>
        <v>2019</v>
      </c>
      <c r="B1295" t="str">
        <f t="shared" si="104"/>
        <v>July</v>
      </c>
      <c r="C1295" s="2">
        <v>43662</v>
      </c>
      <c r="D1295" s="1" t="str">
        <f t="shared" si="100"/>
        <v>OK</v>
      </c>
      <c r="E1295">
        <f t="shared" si="101"/>
        <v>1</v>
      </c>
      <c r="F1295">
        <f t="shared" si="102"/>
        <v>0</v>
      </c>
      <c r="G1295" s="13">
        <v>43662</v>
      </c>
      <c r="H1295">
        <v>6</v>
      </c>
      <c r="I1295">
        <v>255</v>
      </c>
      <c r="J1295">
        <v>207</v>
      </c>
      <c r="K1295">
        <v>150</v>
      </c>
      <c r="L1295">
        <v>271</v>
      </c>
      <c r="M1295">
        <v>68</v>
      </c>
      <c r="O1295">
        <v>12</v>
      </c>
      <c r="P1295">
        <v>441</v>
      </c>
      <c r="Q1295">
        <v>300</v>
      </c>
      <c r="R1295">
        <v>80</v>
      </c>
      <c r="T1295">
        <v>53</v>
      </c>
      <c r="U1295">
        <v>21</v>
      </c>
      <c r="V1295">
        <v>162</v>
      </c>
      <c r="W1295">
        <v>360</v>
      </c>
      <c r="X1295">
        <v>188</v>
      </c>
      <c r="Y1295">
        <v>11</v>
      </c>
      <c r="Z1295">
        <v>148</v>
      </c>
      <c r="AA1295">
        <v>8</v>
      </c>
      <c r="AB1295">
        <v>543</v>
      </c>
      <c r="AC1295">
        <v>171</v>
      </c>
      <c r="AD1295">
        <v>23</v>
      </c>
      <c r="AE1295">
        <v>603</v>
      </c>
      <c r="AF1295">
        <v>767</v>
      </c>
      <c r="AG1295">
        <v>395</v>
      </c>
      <c r="AH1295">
        <v>88</v>
      </c>
      <c r="AI1295">
        <v>133</v>
      </c>
      <c r="AJ1295">
        <v>18</v>
      </c>
      <c r="AK1295">
        <v>683</v>
      </c>
      <c r="AL1295">
        <v>646</v>
      </c>
      <c r="AM1295">
        <v>9</v>
      </c>
      <c r="AN1295">
        <v>20</v>
      </c>
      <c r="AO1295">
        <v>179</v>
      </c>
      <c r="AP1295">
        <v>22</v>
      </c>
      <c r="AQ1295">
        <v>119</v>
      </c>
      <c r="AR1295">
        <v>275</v>
      </c>
      <c r="AS1295">
        <v>756</v>
      </c>
      <c r="AT1295">
        <v>92</v>
      </c>
      <c r="AU1295">
        <v>373</v>
      </c>
      <c r="AV1295">
        <v>61</v>
      </c>
      <c r="AW1295">
        <v>62</v>
      </c>
      <c r="AX1295">
        <v>184</v>
      </c>
      <c r="AY1295">
        <v>107</v>
      </c>
      <c r="AZ1295">
        <v>134</v>
      </c>
    </row>
    <row r="1296" spans="1:52">
      <c r="A1296" t="str">
        <f t="shared" si="103"/>
        <v>2019</v>
      </c>
      <c r="B1296" t="str">
        <f t="shared" si="104"/>
        <v>July</v>
      </c>
      <c r="C1296" s="2">
        <v>43663</v>
      </c>
      <c r="D1296" s="1" t="str">
        <f t="shared" si="100"/>
        <v>OK</v>
      </c>
      <c r="E1296">
        <f t="shared" si="101"/>
        <v>1</v>
      </c>
      <c r="F1296">
        <f t="shared" si="102"/>
        <v>0</v>
      </c>
      <c r="G1296" s="13">
        <v>43663</v>
      </c>
      <c r="H1296">
        <v>7</v>
      </c>
      <c r="I1296">
        <v>229</v>
      </c>
      <c r="J1296">
        <v>247</v>
      </c>
      <c r="K1296">
        <v>157</v>
      </c>
      <c r="L1296">
        <v>283</v>
      </c>
      <c r="M1296">
        <v>70</v>
      </c>
      <c r="O1296">
        <v>25</v>
      </c>
      <c r="P1296">
        <v>489</v>
      </c>
      <c r="Q1296">
        <v>346</v>
      </c>
      <c r="R1296">
        <v>63</v>
      </c>
      <c r="T1296">
        <v>80</v>
      </c>
      <c r="U1296">
        <v>39</v>
      </c>
      <c r="V1296">
        <v>165</v>
      </c>
      <c r="W1296">
        <v>404</v>
      </c>
      <c r="X1296">
        <v>217</v>
      </c>
      <c r="Y1296">
        <v>9</v>
      </c>
      <c r="Z1296">
        <v>232</v>
      </c>
      <c r="AA1296">
        <v>6</v>
      </c>
      <c r="AB1296">
        <v>545</v>
      </c>
      <c r="AC1296">
        <v>247</v>
      </c>
      <c r="AD1296">
        <v>21</v>
      </c>
      <c r="AE1296">
        <v>652</v>
      </c>
      <c r="AF1296">
        <v>815</v>
      </c>
      <c r="AG1296">
        <v>367</v>
      </c>
      <c r="AH1296">
        <v>80</v>
      </c>
      <c r="AI1296">
        <v>163</v>
      </c>
      <c r="AJ1296">
        <v>36</v>
      </c>
      <c r="AK1296">
        <v>744</v>
      </c>
      <c r="AL1296">
        <v>708</v>
      </c>
      <c r="AM1296">
        <v>5</v>
      </c>
      <c r="AN1296">
        <v>27</v>
      </c>
      <c r="AO1296">
        <v>180</v>
      </c>
      <c r="AP1296">
        <v>20</v>
      </c>
      <c r="AQ1296">
        <v>107</v>
      </c>
      <c r="AR1296">
        <v>303</v>
      </c>
      <c r="AS1296">
        <v>802</v>
      </c>
      <c r="AT1296">
        <v>102</v>
      </c>
      <c r="AU1296">
        <v>440</v>
      </c>
      <c r="AV1296">
        <v>44</v>
      </c>
      <c r="AW1296">
        <v>44</v>
      </c>
      <c r="AX1296">
        <v>209</v>
      </c>
      <c r="AY1296">
        <v>121</v>
      </c>
      <c r="AZ1296">
        <v>139</v>
      </c>
    </row>
    <row r="1297" spans="1:52">
      <c r="A1297" t="str">
        <f t="shared" si="103"/>
        <v>2019</v>
      </c>
      <c r="B1297" t="str">
        <f t="shared" si="104"/>
        <v>July</v>
      </c>
      <c r="C1297" s="2">
        <v>43664</v>
      </c>
      <c r="D1297" s="1" t="str">
        <f t="shared" si="100"/>
        <v>OK</v>
      </c>
      <c r="E1297">
        <f t="shared" si="101"/>
        <v>1</v>
      </c>
      <c r="F1297">
        <f t="shared" si="102"/>
        <v>0</v>
      </c>
      <c r="G1297" s="13">
        <v>43664</v>
      </c>
      <c r="H1297">
        <v>23</v>
      </c>
      <c r="I1297">
        <v>268</v>
      </c>
      <c r="J1297">
        <v>302</v>
      </c>
      <c r="K1297">
        <v>238</v>
      </c>
      <c r="L1297">
        <v>354</v>
      </c>
      <c r="M1297">
        <v>101</v>
      </c>
      <c r="O1297">
        <v>44</v>
      </c>
      <c r="P1297">
        <v>583</v>
      </c>
      <c r="Q1297">
        <v>414</v>
      </c>
      <c r="R1297">
        <v>77</v>
      </c>
      <c r="T1297">
        <v>77</v>
      </c>
      <c r="U1297">
        <v>36</v>
      </c>
      <c r="V1297">
        <v>183</v>
      </c>
      <c r="W1297">
        <v>451</v>
      </c>
      <c r="X1297">
        <v>271</v>
      </c>
      <c r="Y1297">
        <v>8</v>
      </c>
      <c r="Z1297">
        <v>308</v>
      </c>
      <c r="AA1297">
        <v>27</v>
      </c>
      <c r="AB1297">
        <v>740</v>
      </c>
      <c r="AC1297">
        <v>249</v>
      </c>
      <c r="AD1297">
        <v>28</v>
      </c>
      <c r="AE1297">
        <v>777</v>
      </c>
      <c r="AF1297">
        <v>1059</v>
      </c>
      <c r="AG1297">
        <v>589</v>
      </c>
      <c r="AH1297">
        <v>94</v>
      </c>
      <c r="AI1297">
        <v>327</v>
      </c>
      <c r="AJ1297">
        <v>34</v>
      </c>
      <c r="AK1297">
        <v>892</v>
      </c>
      <c r="AL1297">
        <v>817</v>
      </c>
      <c r="AM1297">
        <v>11</v>
      </c>
      <c r="AN1297">
        <v>29</v>
      </c>
      <c r="AO1297">
        <v>220</v>
      </c>
      <c r="AP1297">
        <v>26</v>
      </c>
      <c r="AQ1297">
        <v>188</v>
      </c>
      <c r="AR1297">
        <v>358</v>
      </c>
      <c r="AS1297">
        <v>1168</v>
      </c>
      <c r="AT1297">
        <v>152</v>
      </c>
      <c r="AU1297">
        <v>520</v>
      </c>
      <c r="AV1297">
        <v>124</v>
      </c>
      <c r="AW1297">
        <v>87</v>
      </c>
      <c r="AX1297">
        <v>250</v>
      </c>
      <c r="AY1297">
        <v>126</v>
      </c>
      <c r="AZ1297">
        <v>225</v>
      </c>
    </row>
    <row r="1298" spans="1:52">
      <c r="A1298" t="str">
        <f t="shared" si="103"/>
        <v>2019</v>
      </c>
      <c r="B1298" t="str">
        <f t="shared" si="104"/>
        <v>July</v>
      </c>
      <c r="C1298" s="2">
        <v>43665</v>
      </c>
      <c r="D1298" s="1" t="str">
        <f t="shared" si="100"/>
        <v>OK</v>
      </c>
      <c r="E1298">
        <f t="shared" si="101"/>
        <v>1</v>
      </c>
      <c r="F1298">
        <f t="shared" si="102"/>
        <v>0</v>
      </c>
      <c r="G1298" s="13">
        <v>43665</v>
      </c>
      <c r="H1298">
        <v>10</v>
      </c>
      <c r="I1298">
        <v>174</v>
      </c>
      <c r="J1298">
        <v>166</v>
      </c>
      <c r="K1298">
        <v>99</v>
      </c>
      <c r="L1298">
        <v>181</v>
      </c>
      <c r="M1298">
        <v>53</v>
      </c>
      <c r="O1298">
        <v>28</v>
      </c>
      <c r="P1298">
        <v>354</v>
      </c>
      <c r="Q1298">
        <v>209</v>
      </c>
      <c r="R1298">
        <v>74</v>
      </c>
      <c r="T1298">
        <v>78</v>
      </c>
      <c r="U1298">
        <v>26</v>
      </c>
      <c r="V1298">
        <v>142</v>
      </c>
      <c r="W1298">
        <v>255</v>
      </c>
      <c r="X1298">
        <v>124</v>
      </c>
      <c r="Y1298">
        <v>2</v>
      </c>
      <c r="Z1298">
        <v>135</v>
      </c>
      <c r="AA1298">
        <v>8</v>
      </c>
      <c r="AB1298">
        <v>353</v>
      </c>
      <c r="AC1298">
        <v>98</v>
      </c>
      <c r="AD1298">
        <v>17</v>
      </c>
      <c r="AE1298">
        <v>410</v>
      </c>
      <c r="AF1298">
        <v>579</v>
      </c>
      <c r="AG1298">
        <v>251</v>
      </c>
      <c r="AH1298">
        <v>48</v>
      </c>
      <c r="AI1298">
        <v>50</v>
      </c>
      <c r="AJ1298">
        <v>30</v>
      </c>
      <c r="AK1298">
        <v>444</v>
      </c>
      <c r="AL1298">
        <v>443</v>
      </c>
      <c r="AM1298">
        <v>6</v>
      </c>
      <c r="AN1298">
        <v>8</v>
      </c>
      <c r="AO1298">
        <v>130</v>
      </c>
      <c r="AP1298">
        <v>19</v>
      </c>
      <c r="AQ1298">
        <v>60</v>
      </c>
      <c r="AR1298">
        <v>203</v>
      </c>
      <c r="AS1298">
        <v>593</v>
      </c>
      <c r="AT1298">
        <v>68</v>
      </c>
      <c r="AU1298">
        <v>283</v>
      </c>
      <c r="AV1298">
        <v>18</v>
      </c>
      <c r="AW1298">
        <v>23</v>
      </c>
      <c r="AX1298">
        <v>184</v>
      </c>
      <c r="AY1298">
        <v>91</v>
      </c>
      <c r="AZ1298">
        <v>87</v>
      </c>
    </row>
    <row r="1299" spans="1:52">
      <c r="A1299" t="str">
        <f t="shared" si="103"/>
        <v>2019</v>
      </c>
      <c r="B1299" t="str">
        <f t="shared" si="104"/>
        <v>July</v>
      </c>
      <c r="C1299" s="2">
        <v>43666</v>
      </c>
      <c r="D1299" s="1" t="str">
        <f t="shared" si="100"/>
        <v>OK</v>
      </c>
      <c r="E1299">
        <f t="shared" si="101"/>
        <v>0</v>
      </c>
      <c r="F1299">
        <f t="shared" si="102"/>
        <v>1</v>
      </c>
      <c r="G1299" s="13">
        <v>43666</v>
      </c>
      <c r="H1299">
        <v>14</v>
      </c>
      <c r="I1299">
        <v>43</v>
      </c>
      <c r="J1299">
        <v>74</v>
      </c>
      <c r="K1299">
        <v>125</v>
      </c>
      <c r="L1299">
        <v>95</v>
      </c>
      <c r="M1299">
        <v>72</v>
      </c>
      <c r="O1299">
        <v>31</v>
      </c>
      <c r="P1299">
        <v>183</v>
      </c>
      <c r="Q1299">
        <v>159</v>
      </c>
      <c r="R1299">
        <v>46</v>
      </c>
      <c r="T1299">
        <v>50</v>
      </c>
      <c r="U1299">
        <v>24</v>
      </c>
      <c r="V1299">
        <v>48</v>
      </c>
      <c r="W1299">
        <v>181</v>
      </c>
      <c r="X1299">
        <v>190</v>
      </c>
      <c r="Y1299">
        <v>1</v>
      </c>
      <c r="Z1299">
        <v>239</v>
      </c>
      <c r="AA1299">
        <v>38</v>
      </c>
      <c r="AB1299">
        <v>154</v>
      </c>
      <c r="AC1299">
        <v>277</v>
      </c>
      <c r="AD1299">
        <v>41</v>
      </c>
      <c r="AE1299">
        <v>171</v>
      </c>
      <c r="AF1299">
        <v>313</v>
      </c>
      <c r="AG1299">
        <v>365</v>
      </c>
      <c r="AH1299">
        <v>75</v>
      </c>
      <c r="AI1299">
        <v>274</v>
      </c>
      <c r="AJ1299">
        <v>30</v>
      </c>
      <c r="AK1299">
        <v>454</v>
      </c>
      <c r="AL1299">
        <v>331</v>
      </c>
      <c r="AM1299">
        <v>8</v>
      </c>
      <c r="AN1299">
        <v>19</v>
      </c>
      <c r="AO1299">
        <v>94</v>
      </c>
      <c r="AP1299">
        <v>15</v>
      </c>
      <c r="AQ1299">
        <v>131</v>
      </c>
      <c r="AR1299">
        <v>129</v>
      </c>
      <c r="AS1299">
        <v>747</v>
      </c>
      <c r="AT1299">
        <v>40</v>
      </c>
      <c r="AU1299">
        <v>338</v>
      </c>
      <c r="AV1299">
        <v>75</v>
      </c>
      <c r="AW1299">
        <v>130</v>
      </c>
      <c r="AX1299">
        <v>93</v>
      </c>
      <c r="AY1299">
        <v>62</v>
      </c>
      <c r="AZ1299">
        <v>122</v>
      </c>
    </row>
    <row r="1300" spans="1:52">
      <c r="A1300" t="str">
        <f t="shared" si="103"/>
        <v>2019</v>
      </c>
      <c r="B1300" t="str">
        <f t="shared" si="104"/>
        <v>July</v>
      </c>
      <c r="C1300" s="2">
        <v>43667</v>
      </c>
      <c r="D1300" s="1" t="str">
        <f t="shared" si="100"/>
        <v>OK</v>
      </c>
      <c r="E1300">
        <f t="shared" si="101"/>
        <v>0</v>
      </c>
      <c r="F1300">
        <f t="shared" si="102"/>
        <v>1</v>
      </c>
      <c r="G1300" s="13">
        <v>43667</v>
      </c>
      <c r="H1300">
        <v>24</v>
      </c>
      <c r="I1300">
        <v>221</v>
      </c>
      <c r="J1300">
        <v>115</v>
      </c>
      <c r="K1300">
        <v>314</v>
      </c>
      <c r="L1300">
        <v>149</v>
      </c>
      <c r="M1300">
        <v>122</v>
      </c>
      <c r="O1300">
        <v>32</v>
      </c>
      <c r="P1300">
        <v>248</v>
      </c>
      <c r="Q1300">
        <v>330</v>
      </c>
      <c r="R1300">
        <v>37</v>
      </c>
      <c r="T1300">
        <v>68</v>
      </c>
      <c r="U1300">
        <v>25</v>
      </c>
      <c r="V1300">
        <v>61</v>
      </c>
      <c r="W1300">
        <v>257</v>
      </c>
      <c r="X1300">
        <v>360</v>
      </c>
      <c r="Y1300">
        <v>11</v>
      </c>
      <c r="Z1300">
        <v>370</v>
      </c>
      <c r="AA1300">
        <v>76</v>
      </c>
      <c r="AB1300">
        <v>344</v>
      </c>
      <c r="AC1300">
        <v>476</v>
      </c>
      <c r="AD1300">
        <v>31</v>
      </c>
      <c r="AE1300">
        <v>247</v>
      </c>
      <c r="AF1300">
        <v>748</v>
      </c>
      <c r="AG1300">
        <v>894</v>
      </c>
      <c r="AH1300">
        <v>101</v>
      </c>
      <c r="AI1300">
        <v>756</v>
      </c>
      <c r="AJ1300">
        <v>53</v>
      </c>
      <c r="AK1300">
        <v>813</v>
      </c>
      <c r="AL1300">
        <v>616</v>
      </c>
      <c r="AM1300">
        <v>9</v>
      </c>
      <c r="AN1300">
        <v>42</v>
      </c>
      <c r="AO1300">
        <v>143</v>
      </c>
      <c r="AP1300">
        <v>32</v>
      </c>
      <c r="AQ1300">
        <v>301</v>
      </c>
      <c r="AR1300">
        <v>132</v>
      </c>
      <c r="AS1300">
        <v>1294</v>
      </c>
      <c r="AT1300">
        <v>182</v>
      </c>
      <c r="AU1300">
        <v>593</v>
      </c>
      <c r="AV1300">
        <v>287</v>
      </c>
      <c r="AW1300">
        <v>344</v>
      </c>
      <c r="AX1300">
        <v>117</v>
      </c>
      <c r="AY1300">
        <v>109</v>
      </c>
      <c r="AZ1300">
        <v>408</v>
      </c>
    </row>
    <row r="1301" spans="1:52">
      <c r="A1301" t="str">
        <f t="shared" si="103"/>
        <v>2019</v>
      </c>
      <c r="B1301" t="str">
        <f t="shared" si="104"/>
        <v>July</v>
      </c>
      <c r="C1301" s="2">
        <v>43668</v>
      </c>
      <c r="D1301" s="1" t="str">
        <f t="shared" si="100"/>
        <v>OK</v>
      </c>
      <c r="E1301">
        <f t="shared" si="101"/>
        <v>1</v>
      </c>
      <c r="F1301">
        <f t="shared" si="102"/>
        <v>0</v>
      </c>
      <c r="G1301" s="13">
        <v>43668</v>
      </c>
      <c r="H1301">
        <v>14</v>
      </c>
      <c r="I1301">
        <v>334</v>
      </c>
      <c r="J1301">
        <v>320</v>
      </c>
      <c r="K1301">
        <v>204</v>
      </c>
      <c r="L1301">
        <v>447</v>
      </c>
      <c r="M1301">
        <v>93</v>
      </c>
      <c r="O1301">
        <v>23</v>
      </c>
      <c r="P1301">
        <v>700</v>
      </c>
      <c r="Q1301">
        <v>560</v>
      </c>
      <c r="R1301">
        <v>98</v>
      </c>
      <c r="T1301">
        <v>82</v>
      </c>
      <c r="U1301">
        <v>36</v>
      </c>
      <c r="V1301">
        <v>183</v>
      </c>
      <c r="W1301">
        <v>544</v>
      </c>
      <c r="X1301">
        <v>305</v>
      </c>
      <c r="Y1301">
        <v>29</v>
      </c>
      <c r="Z1301">
        <v>357</v>
      </c>
      <c r="AA1301">
        <v>14</v>
      </c>
      <c r="AB1301">
        <v>805</v>
      </c>
      <c r="AC1301">
        <v>280</v>
      </c>
      <c r="AD1301">
        <v>25</v>
      </c>
      <c r="AE1301">
        <v>898</v>
      </c>
      <c r="AF1301">
        <v>1307</v>
      </c>
      <c r="AG1301">
        <v>728</v>
      </c>
      <c r="AH1301">
        <v>98</v>
      </c>
      <c r="AI1301">
        <v>254</v>
      </c>
      <c r="AJ1301">
        <v>39</v>
      </c>
      <c r="AK1301">
        <v>1076</v>
      </c>
      <c r="AL1301">
        <v>1060</v>
      </c>
      <c r="AM1301">
        <v>5</v>
      </c>
      <c r="AN1301">
        <v>36</v>
      </c>
      <c r="AO1301">
        <v>277</v>
      </c>
      <c r="AP1301">
        <v>44</v>
      </c>
      <c r="AQ1301">
        <v>222</v>
      </c>
      <c r="AR1301">
        <v>422</v>
      </c>
      <c r="AS1301">
        <v>1203</v>
      </c>
      <c r="AT1301">
        <v>214</v>
      </c>
      <c r="AU1301">
        <v>555</v>
      </c>
      <c r="AV1301">
        <v>92</v>
      </c>
      <c r="AW1301">
        <v>99</v>
      </c>
      <c r="AX1301">
        <v>276</v>
      </c>
      <c r="AY1301">
        <v>126</v>
      </c>
      <c r="AZ1301">
        <v>193</v>
      </c>
    </row>
    <row r="1302" spans="1:52">
      <c r="A1302" t="str">
        <f t="shared" si="103"/>
        <v>2019</v>
      </c>
      <c r="B1302" t="str">
        <f t="shared" si="104"/>
        <v>July</v>
      </c>
      <c r="C1302" s="2">
        <v>43669</v>
      </c>
      <c r="D1302" s="1" t="str">
        <f t="shared" si="100"/>
        <v>OK</v>
      </c>
      <c r="E1302">
        <f t="shared" si="101"/>
        <v>1</v>
      </c>
      <c r="F1302">
        <f t="shared" si="102"/>
        <v>0</v>
      </c>
      <c r="G1302" s="13">
        <v>43669</v>
      </c>
      <c r="H1302">
        <v>4</v>
      </c>
      <c r="I1302">
        <v>344</v>
      </c>
      <c r="J1302">
        <v>367</v>
      </c>
      <c r="K1302">
        <v>293</v>
      </c>
      <c r="L1302">
        <v>424</v>
      </c>
      <c r="M1302">
        <v>145</v>
      </c>
      <c r="O1302">
        <v>44</v>
      </c>
      <c r="P1302">
        <v>763</v>
      </c>
      <c r="Q1302">
        <v>555</v>
      </c>
      <c r="R1302">
        <v>113</v>
      </c>
      <c r="T1302">
        <v>74</v>
      </c>
      <c r="U1302">
        <v>36</v>
      </c>
      <c r="V1302">
        <v>198</v>
      </c>
      <c r="W1302">
        <v>544</v>
      </c>
      <c r="X1302">
        <v>309</v>
      </c>
      <c r="Y1302">
        <v>26</v>
      </c>
      <c r="Z1302">
        <v>433</v>
      </c>
      <c r="AA1302">
        <v>6</v>
      </c>
      <c r="AB1302">
        <v>821</v>
      </c>
      <c r="AC1302">
        <v>333</v>
      </c>
      <c r="AD1302">
        <v>27</v>
      </c>
      <c r="AE1302">
        <v>911</v>
      </c>
      <c r="AF1302">
        <v>1377</v>
      </c>
      <c r="AG1302">
        <v>800</v>
      </c>
      <c r="AH1302">
        <v>109</v>
      </c>
      <c r="AI1302">
        <v>320</v>
      </c>
      <c r="AJ1302">
        <v>37</v>
      </c>
      <c r="AK1302">
        <v>1193</v>
      </c>
      <c r="AL1302">
        <v>1124</v>
      </c>
      <c r="AM1302">
        <v>13</v>
      </c>
      <c r="AN1302">
        <v>28</v>
      </c>
      <c r="AO1302">
        <v>268</v>
      </c>
      <c r="AP1302">
        <v>41</v>
      </c>
      <c r="AQ1302">
        <v>229</v>
      </c>
      <c r="AR1302">
        <v>466</v>
      </c>
      <c r="AS1302">
        <v>1473</v>
      </c>
      <c r="AT1302">
        <v>217</v>
      </c>
      <c r="AU1302">
        <v>543</v>
      </c>
      <c r="AV1302">
        <v>110</v>
      </c>
      <c r="AW1302">
        <v>122</v>
      </c>
      <c r="AX1302">
        <v>297</v>
      </c>
      <c r="AY1302">
        <v>143</v>
      </c>
      <c r="AZ1302">
        <v>250</v>
      </c>
    </row>
    <row r="1303" spans="1:52">
      <c r="A1303" t="str">
        <f t="shared" si="103"/>
        <v>2019</v>
      </c>
      <c r="B1303" t="str">
        <f t="shared" si="104"/>
        <v>July</v>
      </c>
      <c r="C1303" s="2">
        <v>43670</v>
      </c>
      <c r="D1303" s="1" t="str">
        <f t="shared" si="100"/>
        <v>OK</v>
      </c>
      <c r="E1303">
        <f t="shared" si="101"/>
        <v>1</v>
      </c>
      <c r="F1303">
        <f t="shared" si="102"/>
        <v>0</v>
      </c>
      <c r="G1303" s="13">
        <v>43670</v>
      </c>
      <c r="H1303">
        <v>14</v>
      </c>
      <c r="I1303">
        <v>336</v>
      </c>
      <c r="J1303">
        <v>365</v>
      </c>
      <c r="K1303">
        <v>265</v>
      </c>
      <c r="L1303">
        <v>440</v>
      </c>
      <c r="M1303">
        <v>105</v>
      </c>
      <c r="O1303">
        <v>37</v>
      </c>
      <c r="P1303">
        <v>724</v>
      </c>
      <c r="Q1303">
        <v>561</v>
      </c>
      <c r="R1303">
        <v>98</v>
      </c>
      <c r="T1303">
        <v>92</v>
      </c>
      <c r="U1303">
        <v>39</v>
      </c>
      <c r="V1303">
        <v>174</v>
      </c>
      <c r="W1303">
        <v>554</v>
      </c>
      <c r="X1303">
        <v>331</v>
      </c>
      <c r="Y1303">
        <v>35</v>
      </c>
      <c r="Z1303">
        <v>420</v>
      </c>
      <c r="AA1303">
        <v>15</v>
      </c>
      <c r="AB1303">
        <v>779</v>
      </c>
      <c r="AC1303">
        <v>267</v>
      </c>
      <c r="AD1303">
        <v>27</v>
      </c>
      <c r="AE1303">
        <v>890</v>
      </c>
      <c r="AF1303">
        <v>1312</v>
      </c>
      <c r="AG1303">
        <v>757</v>
      </c>
      <c r="AH1303">
        <v>98</v>
      </c>
      <c r="AI1303">
        <v>257</v>
      </c>
      <c r="AJ1303">
        <v>34</v>
      </c>
      <c r="AK1303">
        <v>1102</v>
      </c>
      <c r="AL1303">
        <v>1106</v>
      </c>
      <c r="AM1303">
        <v>11</v>
      </c>
      <c r="AN1303">
        <v>35</v>
      </c>
      <c r="AO1303">
        <v>258</v>
      </c>
      <c r="AP1303">
        <v>49</v>
      </c>
      <c r="AQ1303">
        <v>248</v>
      </c>
      <c r="AR1303">
        <v>450</v>
      </c>
      <c r="AS1303">
        <v>1301</v>
      </c>
      <c r="AT1303">
        <v>200</v>
      </c>
      <c r="AU1303">
        <v>570</v>
      </c>
      <c r="AV1303">
        <v>98</v>
      </c>
      <c r="AW1303">
        <v>130</v>
      </c>
      <c r="AX1303">
        <v>277</v>
      </c>
      <c r="AY1303">
        <v>148</v>
      </c>
      <c r="AZ1303">
        <v>228</v>
      </c>
    </row>
    <row r="1304" spans="1:52">
      <c r="A1304" t="str">
        <f t="shared" si="103"/>
        <v>2019</v>
      </c>
      <c r="B1304" t="str">
        <f t="shared" si="104"/>
        <v>July</v>
      </c>
      <c r="C1304" s="2">
        <v>43671</v>
      </c>
      <c r="D1304" s="1" t="str">
        <f t="shared" si="100"/>
        <v>OK</v>
      </c>
      <c r="E1304">
        <f t="shared" si="101"/>
        <v>1</v>
      </c>
      <c r="F1304">
        <f t="shared" si="102"/>
        <v>0</v>
      </c>
      <c r="G1304" s="13">
        <v>43671</v>
      </c>
      <c r="H1304">
        <v>11</v>
      </c>
      <c r="I1304">
        <v>333</v>
      </c>
      <c r="J1304">
        <v>352</v>
      </c>
      <c r="K1304">
        <v>283</v>
      </c>
      <c r="L1304">
        <v>405</v>
      </c>
      <c r="M1304">
        <v>92</v>
      </c>
      <c r="O1304">
        <v>26</v>
      </c>
      <c r="P1304">
        <v>718</v>
      </c>
      <c r="Q1304">
        <v>481</v>
      </c>
      <c r="R1304">
        <v>89</v>
      </c>
      <c r="T1304">
        <v>87</v>
      </c>
      <c r="U1304">
        <v>36</v>
      </c>
      <c r="V1304">
        <v>179</v>
      </c>
      <c r="W1304">
        <v>507</v>
      </c>
      <c r="X1304">
        <v>309</v>
      </c>
      <c r="Y1304">
        <v>21</v>
      </c>
      <c r="Z1304">
        <v>375</v>
      </c>
      <c r="AA1304">
        <v>17</v>
      </c>
      <c r="AB1304">
        <v>646</v>
      </c>
      <c r="AC1304">
        <v>265</v>
      </c>
      <c r="AD1304">
        <v>30</v>
      </c>
      <c r="AE1304">
        <v>832</v>
      </c>
      <c r="AF1304">
        <v>1199</v>
      </c>
      <c r="AG1304">
        <v>679</v>
      </c>
      <c r="AH1304">
        <v>90</v>
      </c>
      <c r="AI1304">
        <v>188</v>
      </c>
      <c r="AJ1304">
        <v>41</v>
      </c>
      <c r="AK1304">
        <v>955</v>
      </c>
      <c r="AL1304">
        <v>903</v>
      </c>
      <c r="AM1304">
        <v>3</v>
      </c>
      <c r="AN1304">
        <v>28</v>
      </c>
      <c r="AO1304">
        <v>241</v>
      </c>
      <c r="AP1304">
        <v>42</v>
      </c>
      <c r="AQ1304">
        <v>196</v>
      </c>
      <c r="AR1304">
        <v>393</v>
      </c>
      <c r="AS1304">
        <v>1191</v>
      </c>
      <c r="AT1304">
        <v>215</v>
      </c>
      <c r="AU1304">
        <v>600</v>
      </c>
      <c r="AV1304">
        <v>105</v>
      </c>
      <c r="AW1304">
        <v>97</v>
      </c>
      <c r="AX1304">
        <v>270</v>
      </c>
      <c r="AY1304">
        <v>164</v>
      </c>
      <c r="AZ1304">
        <v>191</v>
      </c>
    </row>
    <row r="1305" spans="1:52">
      <c r="A1305" t="str">
        <f t="shared" si="103"/>
        <v>2019</v>
      </c>
      <c r="B1305" t="str">
        <f t="shared" si="104"/>
        <v>July</v>
      </c>
      <c r="C1305" s="2">
        <v>43672</v>
      </c>
      <c r="D1305" s="1" t="str">
        <f t="shared" si="100"/>
        <v>OK</v>
      </c>
      <c r="E1305">
        <f t="shared" si="101"/>
        <v>1</v>
      </c>
      <c r="F1305">
        <f t="shared" si="102"/>
        <v>0</v>
      </c>
      <c r="G1305" s="13">
        <v>43672</v>
      </c>
      <c r="H1305">
        <v>5</v>
      </c>
      <c r="I1305">
        <v>263</v>
      </c>
      <c r="J1305">
        <v>253</v>
      </c>
      <c r="K1305">
        <v>184</v>
      </c>
      <c r="L1305">
        <v>314</v>
      </c>
      <c r="M1305">
        <v>84</v>
      </c>
      <c r="O1305">
        <v>20</v>
      </c>
      <c r="P1305">
        <v>592</v>
      </c>
      <c r="Q1305">
        <v>441</v>
      </c>
      <c r="R1305">
        <v>100</v>
      </c>
      <c r="T1305">
        <v>92</v>
      </c>
      <c r="U1305">
        <v>26</v>
      </c>
      <c r="V1305">
        <v>161</v>
      </c>
      <c r="W1305">
        <v>454</v>
      </c>
      <c r="X1305">
        <v>226</v>
      </c>
      <c r="Y1305">
        <v>20</v>
      </c>
      <c r="Z1305">
        <v>338</v>
      </c>
      <c r="AA1305">
        <v>1</v>
      </c>
      <c r="AB1305">
        <v>562</v>
      </c>
      <c r="AC1305">
        <v>257</v>
      </c>
      <c r="AD1305">
        <v>16</v>
      </c>
      <c r="AE1305">
        <v>659</v>
      </c>
      <c r="AF1305">
        <v>975</v>
      </c>
      <c r="AG1305">
        <v>467</v>
      </c>
      <c r="AH1305">
        <v>81</v>
      </c>
      <c r="AI1305">
        <v>88</v>
      </c>
      <c r="AJ1305">
        <v>51</v>
      </c>
      <c r="AK1305">
        <v>771</v>
      </c>
      <c r="AL1305">
        <v>773</v>
      </c>
      <c r="AM1305">
        <v>12</v>
      </c>
      <c r="AN1305">
        <v>24</v>
      </c>
      <c r="AO1305">
        <v>226</v>
      </c>
      <c r="AP1305">
        <v>31</v>
      </c>
      <c r="AQ1305">
        <v>170</v>
      </c>
      <c r="AR1305">
        <v>369</v>
      </c>
      <c r="AS1305">
        <v>1045</v>
      </c>
      <c r="AT1305">
        <v>157</v>
      </c>
      <c r="AU1305">
        <v>432</v>
      </c>
      <c r="AV1305">
        <v>70</v>
      </c>
      <c r="AW1305">
        <v>48</v>
      </c>
      <c r="AX1305">
        <v>241</v>
      </c>
      <c r="AY1305">
        <v>122</v>
      </c>
      <c r="AZ1305">
        <v>167</v>
      </c>
    </row>
    <row r="1306" spans="1:52">
      <c r="A1306" t="str">
        <f t="shared" si="103"/>
        <v>2019</v>
      </c>
      <c r="B1306" t="str">
        <f t="shared" si="104"/>
        <v>July</v>
      </c>
      <c r="C1306" s="2">
        <v>43673</v>
      </c>
      <c r="D1306" s="1" t="str">
        <f t="shared" si="100"/>
        <v>OK</v>
      </c>
      <c r="E1306">
        <f t="shared" si="101"/>
        <v>0</v>
      </c>
      <c r="F1306">
        <f t="shared" si="102"/>
        <v>1</v>
      </c>
      <c r="G1306" s="13">
        <v>43673</v>
      </c>
      <c r="H1306">
        <v>10</v>
      </c>
      <c r="I1306">
        <v>126</v>
      </c>
      <c r="J1306">
        <v>96</v>
      </c>
      <c r="K1306">
        <v>286</v>
      </c>
      <c r="L1306">
        <v>159</v>
      </c>
      <c r="M1306">
        <v>132</v>
      </c>
      <c r="O1306">
        <v>29</v>
      </c>
      <c r="P1306">
        <v>244</v>
      </c>
      <c r="Q1306">
        <v>221</v>
      </c>
      <c r="R1306">
        <v>43</v>
      </c>
      <c r="T1306">
        <v>51</v>
      </c>
      <c r="U1306">
        <v>24</v>
      </c>
      <c r="V1306">
        <v>61</v>
      </c>
      <c r="W1306">
        <v>260</v>
      </c>
      <c r="X1306">
        <v>294</v>
      </c>
      <c r="Y1306">
        <v>8</v>
      </c>
      <c r="Z1306">
        <v>381</v>
      </c>
      <c r="AA1306">
        <v>40</v>
      </c>
      <c r="AB1306">
        <v>341</v>
      </c>
      <c r="AC1306">
        <v>509</v>
      </c>
      <c r="AD1306">
        <v>30</v>
      </c>
      <c r="AE1306">
        <v>319</v>
      </c>
      <c r="AF1306">
        <v>606</v>
      </c>
      <c r="AG1306">
        <v>599</v>
      </c>
      <c r="AH1306">
        <v>132</v>
      </c>
      <c r="AI1306">
        <v>474</v>
      </c>
      <c r="AJ1306">
        <v>61</v>
      </c>
      <c r="AK1306">
        <v>649</v>
      </c>
      <c r="AL1306">
        <v>531</v>
      </c>
      <c r="AM1306">
        <v>10</v>
      </c>
      <c r="AN1306">
        <v>23</v>
      </c>
      <c r="AO1306">
        <v>125</v>
      </c>
      <c r="AP1306">
        <v>27</v>
      </c>
      <c r="AQ1306">
        <v>206</v>
      </c>
      <c r="AR1306">
        <v>179</v>
      </c>
      <c r="AS1306">
        <v>1044</v>
      </c>
      <c r="AT1306">
        <v>137</v>
      </c>
      <c r="AU1306">
        <v>555</v>
      </c>
      <c r="AV1306">
        <v>160</v>
      </c>
      <c r="AW1306">
        <v>217</v>
      </c>
      <c r="AX1306">
        <v>136</v>
      </c>
      <c r="AY1306">
        <v>90</v>
      </c>
      <c r="AZ1306">
        <v>250</v>
      </c>
    </row>
    <row r="1307" spans="1:52">
      <c r="A1307" t="str">
        <f t="shared" si="103"/>
        <v>2019</v>
      </c>
      <c r="B1307" t="str">
        <f t="shared" si="104"/>
        <v>July</v>
      </c>
      <c r="C1307" s="2">
        <v>43674</v>
      </c>
      <c r="D1307" s="1" t="str">
        <f t="shared" si="100"/>
        <v>OK</v>
      </c>
      <c r="E1307">
        <f t="shared" si="101"/>
        <v>0</v>
      </c>
      <c r="F1307">
        <f t="shared" si="102"/>
        <v>1</v>
      </c>
      <c r="G1307" s="13">
        <v>43674</v>
      </c>
      <c r="H1307">
        <v>16</v>
      </c>
      <c r="I1307">
        <v>228</v>
      </c>
      <c r="J1307">
        <v>85</v>
      </c>
      <c r="K1307">
        <v>343</v>
      </c>
      <c r="L1307">
        <v>147</v>
      </c>
      <c r="M1307">
        <v>105</v>
      </c>
      <c r="O1307">
        <v>73</v>
      </c>
      <c r="P1307">
        <v>226</v>
      </c>
      <c r="Q1307">
        <v>320</v>
      </c>
      <c r="R1307">
        <v>24</v>
      </c>
      <c r="T1307">
        <v>63</v>
      </c>
      <c r="U1307">
        <v>25</v>
      </c>
      <c r="V1307">
        <v>62</v>
      </c>
      <c r="W1307">
        <v>249</v>
      </c>
      <c r="X1307">
        <v>354</v>
      </c>
      <c r="Y1307">
        <v>22</v>
      </c>
      <c r="Z1307">
        <v>345</v>
      </c>
      <c r="AA1307">
        <v>26</v>
      </c>
      <c r="AB1307">
        <v>353</v>
      </c>
      <c r="AC1307">
        <v>609</v>
      </c>
      <c r="AD1307">
        <v>13</v>
      </c>
      <c r="AE1307">
        <v>269</v>
      </c>
      <c r="AF1307">
        <v>620</v>
      </c>
      <c r="AG1307">
        <v>806</v>
      </c>
      <c r="AH1307">
        <v>66</v>
      </c>
      <c r="AI1307">
        <v>677</v>
      </c>
      <c r="AJ1307">
        <v>35</v>
      </c>
      <c r="AK1307">
        <v>788</v>
      </c>
      <c r="AL1307">
        <v>613</v>
      </c>
      <c r="AM1307">
        <v>17</v>
      </c>
      <c r="AN1307">
        <v>26</v>
      </c>
      <c r="AO1307">
        <v>131</v>
      </c>
      <c r="AP1307">
        <v>39</v>
      </c>
      <c r="AQ1307">
        <v>256</v>
      </c>
      <c r="AR1307">
        <v>128</v>
      </c>
      <c r="AS1307">
        <v>1212</v>
      </c>
      <c r="AT1307">
        <v>114</v>
      </c>
      <c r="AU1307">
        <v>673</v>
      </c>
      <c r="AV1307">
        <v>196</v>
      </c>
      <c r="AW1307">
        <v>319</v>
      </c>
      <c r="AX1307">
        <v>107</v>
      </c>
      <c r="AY1307">
        <v>78</v>
      </c>
      <c r="AZ1307">
        <v>437</v>
      </c>
    </row>
    <row r="1308" spans="1:52">
      <c r="A1308" t="str">
        <f t="shared" si="103"/>
        <v>2019</v>
      </c>
      <c r="B1308" t="str">
        <f t="shared" si="104"/>
        <v>July</v>
      </c>
      <c r="C1308" s="2">
        <v>43675</v>
      </c>
      <c r="D1308" s="1" t="str">
        <f t="shared" si="100"/>
        <v>OK</v>
      </c>
      <c r="E1308">
        <f t="shared" si="101"/>
        <v>1</v>
      </c>
      <c r="F1308">
        <f t="shared" si="102"/>
        <v>0</v>
      </c>
      <c r="G1308" s="13">
        <v>43675</v>
      </c>
      <c r="H1308">
        <v>6</v>
      </c>
      <c r="I1308">
        <v>382</v>
      </c>
      <c r="J1308">
        <v>322</v>
      </c>
      <c r="K1308">
        <v>234</v>
      </c>
      <c r="L1308">
        <v>442</v>
      </c>
      <c r="M1308">
        <v>93</v>
      </c>
      <c r="O1308">
        <v>36</v>
      </c>
      <c r="P1308">
        <v>704</v>
      </c>
      <c r="Q1308">
        <v>535</v>
      </c>
      <c r="R1308">
        <v>110</v>
      </c>
      <c r="T1308">
        <v>75</v>
      </c>
      <c r="U1308">
        <v>36</v>
      </c>
      <c r="V1308">
        <v>203</v>
      </c>
      <c r="W1308">
        <v>573</v>
      </c>
      <c r="X1308">
        <v>268</v>
      </c>
      <c r="Y1308">
        <v>13</v>
      </c>
      <c r="Z1308">
        <v>393</v>
      </c>
      <c r="AA1308">
        <v>15</v>
      </c>
      <c r="AB1308">
        <v>809</v>
      </c>
      <c r="AC1308">
        <v>308</v>
      </c>
      <c r="AD1308">
        <v>22</v>
      </c>
      <c r="AE1308">
        <v>864</v>
      </c>
      <c r="AF1308">
        <v>1401</v>
      </c>
      <c r="AG1308">
        <v>706</v>
      </c>
      <c r="AH1308">
        <v>117</v>
      </c>
      <c r="AI1308">
        <v>208</v>
      </c>
      <c r="AJ1308">
        <v>41</v>
      </c>
      <c r="AK1308">
        <v>1025</v>
      </c>
      <c r="AL1308">
        <v>1241</v>
      </c>
      <c r="AM1308">
        <v>9</v>
      </c>
      <c r="AN1308">
        <v>30</v>
      </c>
      <c r="AO1308">
        <v>274</v>
      </c>
      <c r="AP1308">
        <v>48</v>
      </c>
      <c r="AQ1308">
        <v>208</v>
      </c>
      <c r="AR1308">
        <v>422</v>
      </c>
      <c r="AS1308">
        <v>1167</v>
      </c>
      <c r="AT1308">
        <v>248</v>
      </c>
      <c r="AU1308">
        <v>522</v>
      </c>
      <c r="AV1308">
        <v>68</v>
      </c>
      <c r="AW1308">
        <v>73</v>
      </c>
      <c r="AX1308">
        <v>290</v>
      </c>
      <c r="AY1308">
        <v>156</v>
      </c>
      <c r="AZ1308">
        <v>201</v>
      </c>
    </row>
    <row r="1309" spans="1:52">
      <c r="A1309" t="str">
        <f t="shared" si="103"/>
        <v>2019</v>
      </c>
      <c r="B1309" t="str">
        <f t="shared" si="104"/>
        <v>July</v>
      </c>
      <c r="C1309" s="2">
        <v>43676</v>
      </c>
      <c r="D1309" s="1" t="str">
        <f t="shared" si="100"/>
        <v>OK</v>
      </c>
      <c r="E1309">
        <f t="shared" si="101"/>
        <v>1</v>
      </c>
      <c r="F1309">
        <f t="shared" si="102"/>
        <v>0</v>
      </c>
      <c r="G1309" s="13">
        <v>43676</v>
      </c>
      <c r="H1309">
        <v>36</v>
      </c>
      <c r="I1309">
        <v>299</v>
      </c>
      <c r="J1309">
        <v>350</v>
      </c>
      <c r="K1309">
        <v>223</v>
      </c>
      <c r="L1309">
        <v>421</v>
      </c>
      <c r="M1309">
        <v>105</v>
      </c>
      <c r="O1309">
        <v>34</v>
      </c>
      <c r="P1309">
        <v>718</v>
      </c>
      <c r="Q1309">
        <v>535</v>
      </c>
      <c r="R1309">
        <v>119</v>
      </c>
      <c r="T1309">
        <v>78</v>
      </c>
      <c r="U1309">
        <v>36</v>
      </c>
      <c r="V1309">
        <v>183</v>
      </c>
      <c r="W1309">
        <v>555</v>
      </c>
      <c r="X1309">
        <v>282</v>
      </c>
      <c r="Y1309">
        <v>16</v>
      </c>
      <c r="Z1309">
        <v>307</v>
      </c>
      <c r="AA1309">
        <v>2</v>
      </c>
      <c r="AB1309">
        <v>697</v>
      </c>
      <c r="AC1309">
        <v>241</v>
      </c>
      <c r="AD1309">
        <v>18</v>
      </c>
      <c r="AE1309">
        <v>787</v>
      </c>
      <c r="AF1309">
        <v>1189</v>
      </c>
      <c r="AG1309">
        <v>615</v>
      </c>
      <c r="AH1309">
        <v>89</v>
      </c>
      <c r="AI1309">
        <v>216</v>
      </c>
      <c r="AJ1309">
        <v>32</v>
      </c>
      <c r="AK1309">
        <v>997</v>
      </c>
      <c r="AL1309">
        <v>1276</v>
      </c>
      <c r="AM1309">
        <v>6</v>
      </c>
      <c r="AN1309">
        <v>25</v>
      </c>
      <c r="AO1309">
        <v>245</v>
      </c>
      <c r="AP1309">
        <v>42</v>
      </c>
      <c r="AQ1309">
        <v>160</v>
      </c>
      <c r="AR1309">
        <v>389</v>
      </c>
      <c r="AS1309">
        <v>1179</v>
      </c>
      <c r="AT1309">
        <v>193</v>
      </c>
      <c r="AU1309">
        <v>540</v>
      </c>
      <c r="AV1309">
        <v>69</v>
      </c>
      <c r="AW1309">
        <v>82</v>
      </c>
      <c r="AX1309">
        <v>252</v>
      </c>
      <c r="AY1309">
        <v>131</v>
      </c>
      <c r="AZ1309">
        <v>178</v>
      </c>
    </row>
    <row r="1310" spans="1:52">
      <c r="A1310" t="str">
        <f t="shared" si="103"/>
        <v>2019</v>
      </c>
      <c r="B1310" t="str">
        <f t="shared" si="104"/>
        <v>July</v>
      </c>
      <c r="C1310" s="2">
        <v>43677</v>
      </c>
      <c r="D1310" s="1" t="str">
        <f t="shared" si="100"/>
        <v>OK</v>
      </c>
      <c r="E1310">
        <f t="shared" si="101"/>
        <v>1</v>
      </c>
      <c r="F1310">
        <f t="shared" si="102"/>
        <v>0</v>
      </c>
      <c r="G1310" s="13">
        <v>43677</v>
      </c>
      <c r="H1310">
        <v>17</v>
      </c>
      <c r="I1310">
        <v>280</v>
      </c>
      <c r="J1310">
        <v>297</v>
      </c>
      <c r="K1310">
        <v>175</v>
      </c>
      <c r="L1310">
        <v>335</v>
      </c>
      <c r="M1310">
        <v>100</v>
      </c>
      <c r="O1310">
        <v>28</v>
      </c>
      <c r="P1310">
        <v>637</v>
      </c>
      <c r="Q1310">
        <v>447</v>
      </c>
      <c r="R1310">
        <v>112</v>
      </c>
      <c r="T1310">
        <v>60</v>
      </c>
      <c r="U1310">
        <v>39</v>
      </c>
      <c r="V1310">
        <v>144</v>
      </c>
      <c r="W1310">
        <v>479</v>
      </c>
      <c r="X1310">
        <v>401</v>
      </c>
      <c r="Y1310">
        <v>16</v>
      </c>
      <c r="Z1310">
        <v>399</v>
      </c>
      <c r="AA1310">
        <v>4</v>
      </c>
      <c r="AB1310">
        <v>623</v>
      </c>
      <c r="AC1310">
        <v>233</v>
      </c>
      <c r="AD1310">
        <v>23</v>
      </c>
      <c r="AE1310">
        <v>778</v>
      </c>
      <c r="AF1310">
        <v>1083</v>
      </c>
      <c r="AG1310">
        <v>567</v>
      </c>
      <c r="AH1310">
        <v>78</v>
      </c>
      <c r="AI1310">
        <v>218</v>
      </c>
      <c r="AJ1310">
        <v>54</v>
      </c>
      <c r="AK1310">
        <v>855</v>
      </c>
      <c r="AL1310">
        <v>1107</v>
      </c>
      <c r="AM1310">
        <v>7</v>
      </c>
      <c r="AN1310">
        <v>28</v>
      </c>
      <c r="AO1310">
        <v>200</v>
      </c>
      <c r="AP1310">
        <v>34</v>
      </c>
      <c r="AQ1310">
        <v>144</v>
      </c>
      <c r="AR1310">
        <v>335</v>
      </c>
      <c r="AS1310">
        <v>1022</v>
      </c>
      <c r="AT1310">
        <v>182</v>
      </c>
      <c r="AU1310">
        <v>436</v>
      </c>
      <c r="AV1310">
        <v>52</v>
      </c>
      <c r="AW1310">
        <v>60</v>
      </c>
      <c r="AX1310">
        <v>246</v>
      </c>
      <c r="AY1310">
        <v>146</v>
      </c>
      <c r="AZ1310">
        <v>145</v>
      </c>
    </row>
    <row r="1311" spans="1:52">
      <c r="A1311" t="str">
        <f t="shared" si="103"/>
        <v>2019</v>
      </c>
      <c r="B1311" t="str">
        <f t="shared" si="104"/>
        <v>August</v>
      </c>
      <c r="C1311" s="2">
        <v>43678</v>
      </c>
      <c r="D1311" s="1" t="str">
        <f t="shared" si="100"/>
        <v>OK</v>
      </c>
      <c r="E1311">
        <f t="shared" si="101"/>
        <v>1</v>
      </c>
      <c r="F1311">
        <f t="shared" si="102"/>
        <v>0</v>
      </c>
      <c r="G1311" s="13">
        <v>43678</v>
      </c>
      <c r="H1311">
        <v>6</v>
      </c>
      <c r="I1311">
        <v>292</v>
      </c>
      <c r="J1311">
        <v>306</v>
      </c>
      <c r="K1311">
        <v>181</v>
      </c>
      <c r="L1311">
        <v>393</v>
      </c>
      <c r="M1311">
        <v>86</v>
      </c>
      <c r="O1311">
        <v>28</v>
      </c>
      <c r="P1311">
        <v>630</v>
      </c>
      <c r="Q1311">
        <v>420</v>
      </c>
      <c r="R1311">
        <v>103</v>
      </c>
      <c r="T1311">
        <v>70</v>
      </c>
      <c r="U1311">
        <v>36</v>
      </c>
      <c r="V1311">
        <v>172</v>
      </c>
      <c r="W1311">
        <v>476</v>
      </c>
      <c r="X1311">
        <v>282</v>
      </c>
      <c r="Y1311">
        <v>10</v>
      </c>
      <c r="Z1311">
        <v>305</v>
      </c>
      <c r="AA1311">
        <v>7</v>
      </c>
      <c r="AB1311">
        <v>672</v>
      </c>
      <c r="AC1311">
        <v>183</v>
      </c>
      <c r="AD1311">
        <v>24</v>
      </c>
      <c r="AE1311">
        <v>800</v>
      </c>
      <c r="AF1311">
        <v>1040</v>
      </c>
      <c r="AG1311">
        <v>555</v>
      </c>
      <c r="AH1311">
        <v>84</v>
      </c>
      <c r="AI1311">
        <v>190</v>
      </c>
      <c r="AJ1311">
        <v>41</v>
      </c>
      <c r="AK1311">
        <v>886</v>
      </c>
      <c r="AL1311" s="57">
        <v>1175</v>
      </c>
      <c r="AM1311">
        <v>6</v>
      </c>
      <c r="AN1311">
        <v>35</v>
      </c>
      <c r="AO1311">
        <v>186</v>
      </c>
      <c r="AP1311">
        <v>39</v>
      </c>
      <c r="AQ1311">
        <v>154</v>
      </c>
      <c r="AR1311">
        <v>353</v>
      </c>
      <c r="AS1311">
        <v>1052</v>
      </c>
      <c r="AT1311">
        <v>166</v>
      </c>
      <c r="AU1311">
        <v>418</v>
      </c>
      <c r="AV1311">
        <v>65</v>
      </c>
      <c r="AW1311">
        <v>93</v>
      </c>
      <c r="AX1311">
        <v>267</v>
      </c>
      <c r="AY1311">
        <v>120</v>
      </c>
      <c r="AZ1311">
        <v>158</v>
      </c>
    </row>
    <row r="1312" spans="1:52">
      <c r="A1312" t="str">
        <f t="shared" si="103"/>
        <v>2019</v>
      </c>
      <c r="B1312" t="str">
        <f t="shared" si="104"/>
        <v>August</v>
      </c>
      <c r="C1312" s="2">
        <v>43679</v>
      </c>
      <c r="D1312" s="1" t="str">
        <f t="shared" si="100"/>
        <v>OK</v>
      </c>
      <c r="E1312">
        <f t="shared" si="101"/>
        <v>1</v>
      </c>
      <c r="F1312">
        <f t="shared" si="102"/>
        <v>0</v>
      </c>
      <c r="G1312" s="13">
        <v>43679</v>
      </c>
      <c r="H1312">
        <v>1</v>
      </c>
      <c r="I1312">
        <v>230</v>
      </c>
      <c r="J1312">
        <v>244</v>
      </c>
      <c r="K1312">
        <v>137</v>
      </c>
      <c r="L1312">
        <v>261</v>
      </c>
      <c r="M1312">
        <v>80</v>
      </c>
      <c r="O1312">
        <v>44</v>
      </c>
      <c r="P1312">
        <v>489</v>
      </c>
      <c r="Q1312">
        <v>315</v>
      </c>
      <c r="R1312">
        <v>95</v>
      </c>
      <c r="T1312">
        <v>67</v>
      </c>
      <c r="U1312">
        <v>26</v>
      </c>
      <c r="V1312">
        <v>158</v>
      </c>
      <c r="W1312">
        <v>342</v>
      </c>
      <c r="X1312">
        <v>260</v>
      </c>
      <c r="Y1312">
        <v>14</v>
      </c>
      <c r="Z1312">
        <v>331</v>
      </c>
      <c r="AA1312">
        <v>6</v>
      </c>
      <c r="AB1312">
        <v>480</v>
      </c>
      <c r="AC1312">
        <v>129</v>
      </c>
      <c r="AD1312">
        <v>20</v>
      </c>
      <c r="AE1312">
        <v>592</v>
      </c>
      <c r="AF1312">
        <v>762</v>
      </c>
      <c r="AG1312">
        <v>402</v>
      </c>
      <c r="AH1312">
        <v>64</v>
      </c>
      <c r="AI1312">
        <v>142</v>
      </c>
      <c r="AJ1312">
        <v>44</v>
      </c>
      <c r="AK1312">
        <v>663</v>
      </c>
      <c r="AL1312" s="57">
        <v>995</v>
      </c>
      <c r="AM1312">
        <v>6</v>
      </c>
      <c r="AN1312">
        <v>15</v>
      </c>
      <c r="AO1312">
        <v>136</v>
      </c>
      <c r="AP1312">
        <v>32</v>
      </c>
      <c r="AQ1312">
        <v>91</v>
      </c>
      <c r="AR1312">
        <v>268</v>
      </c>
      <c r="AS1312">
        <v>926</v>
      </c>
      <c r="AT1312">
        <v>123</v>
      </c>
      <c r="AU1312">
        <v>352</v>
      </c>
      <c r="AV1312">
        <v>32</v>
      </c>
      <c r="AW1312">
        <v>44</v>
      </c>
      <c r="AX1312">
        <v>233</v>
      </c>
      <c r="AY1312">
        <v>82</v>
      </c>
      <c r="AZ1312">
        <v>101</v>
      </c>
    </row>
    <row r="1313" spans="1:52">
      <c r="A1313" t="str">
        <f t="shared" si="103"/>
        <v>2019</v>
      </c>
      <c r="B1313" t="str">
        <f t="shared" si="104"/>
        <v>August</v>
      </c>
      <c r="C1313" s="2">
        <v>43680</v>
      </c>
      <c r="D1313" s="1" t="str">
        <f t="shared" si="100"/>
        <v>OK</v>
      </c>
      <c r="E1313">
        <f t="shared" si="101"/>
        <v>0</v>
      </c>
      <c r="F1313">
        <f t="shared" si="102"/>
        <v>1</v>
      </c>
      <c r="G1313" s="13">
        <v>43680</v>
      </c>
      <c r="H1313">
        <v>11</v>
      </c>
      <c r="I1313">
        <v>80</v>
      </c>
      <c r="J1313">
        <v>50</v>
      </c>
      <c r="K1313">
        <v>82</v>
      </c>
      <c r="L1313">
        <v>72</v>
      </c>
      <c r="M1313">
        <v>122</v>
      </c>
      <c r="O1313">
        <v>13</v>
      </c>
      <c r="P1313">
        <v>110</v>
      </c>
      <c r="Q1313">
        <v>98</v>
      </c>
      <c r="R1313">
        <v>36</v>
      </c>
      <c r="T1313">
        <v>52</v>
      </c>
      <c r="U1313">
        <v>27</v>
      </c>
      <c r="V1313">
        <v>61</v>
      </c>
      <c r="W1313">
        <v>132</v>
      </c>
      <c r="X1313">
        <v>108</v>
      </c>
      <c r="Y1313">
        <v>5</v>
      </c>
      <c r="Z1313">
        <v>116</v>
      </c>
      <c r="AA1313">
        <v>9</v>
      </c>
      <c r="AB1313">
        <v>222</v>
      </c>
      <c r="AC1313">
        <v>122</v>
      </c>
      <c r="AD1313">
        <v>19</v>
      </c>
      <c r="AE1313">
        <v>130</v>
      </c>
      <c r="AF1313">
        <v>196</v>
      </c>
      <c r="AG1313">
        <v>147</v>
      </c>
      <c r="AH1313">
        <v>65</v>
      </c>
      <c r="AI1313">
        <v>96</v>
      </c>
      <c r="AJ1313">
        <v>32</v>
      </c>
      <c r="AK1313">
        <v>229</v>
      </c>
      <c r="AL1313" s="57">
        <v>310</v>
      </c>
      <c r="AM1313">
        <v>2</v>
      </c>
      <c r="AN1313">
        <v>11</v>
      </c>
      <c r="AO1313">
        <v>47</v>
      </c>
      <c r="AP1313">
        <v>14</v>
      </c>
      <c r="AQ1313">
        <v>77</v>
      </c>
      <c r="AR1313">
        <v>107</v>
      </c>
      <c r="AS1313">
        <v>400</v>
      </c>
      <c r="AT1313">
        <v>35</v>
      </c>
      <c r="AU1313">
        <v>178</v>
      </c>
      <c r="AV1313">
        <v>18</v>
      </c>
      <c r="AW1313">
        <v>51</v>
      </c>
      <c r="AX1313">
        <v>80</v>
      </c>
      <c r="AY1313">
        <v>48</v>
      </c>
      <c r="AZ1313">
        <v>58</v>
      </c>
    </row>
    <row r="1314" spans="1:52">
      <c r="A1314" t="str">
        <f t="shared" si="103"/>
        <v>2019</v>
      </c>
      <c r="B1314" t="str">
        <f t="shared" si="104"/>
        <v>August</v>
      </c>
      <c r="C1314" s="2">
        <v>43681</v>
      </c>
      <c r="D1314" s="1" t="str">
        <f t="shared" si="100"/>
        <v>OK</v>
      </c>
      <c r="E1314">
        <f t="shared" si="101"/>
        <v>0</v>
      </c>
      <c r="F1314">
        <f t="shared" si="102"/>
        <v>1</v>
      </c>
      <c r="G1314" s="13">
        <v>43681</v>
      </c>
      <c r="H1314">
        <v>13</v>
      </c>
      <c r="I1314">
        <v>57</v>
      </c>
      <c r="J1314">
        <v>30</v>
      </c>
      <c r="K1314">
        <v>96</v>
      </c>
      <c r="L1314">
        <v>54</v>
      </c>
      <c r="M1314">
        <v>105</v>
      </c>
      <c r="O1314">
        <v>21</v>
      </c>
      <c r="P1314">
        <v>88</v>
      </c>
      <c r="Q1314">
        <v>76</v>
      </c>
      <c r="R1314">
        <v>26</v>
      </c>
      <c r="T1314">
        <v>49</v>
      </c>
      <c r="U1314">
        <v>25</v>
      </c>
      <c r="V1314">
        <v>31</v>
      </c>
      <c r="W1314">
        <v>82</v>
      </c>
      <c r="X1314">
        <v>116</v>
      </c>
      <c r="Y1314">
        <v>6</v>
      </c>
      <c r="Z1314">
        <v>127</v>
      </c>
      <c r="AA1314">
        <v>9</v>
      </c>
      <c r="AB1314">
        <v>133</v>
      </c>
      <c r="AC1314">
        <v>129</v>
      </c>
      <c r="AD1314">
        <v>10</v>
      </c>
      <c r="AE1314">
        <v>72</v>
      </c>
      <c r="AF1314">
        <v>152</v>
      </c>
      <c r="AG1314">
        <v>176</v>
      </c>
      <c r="AH1314">
        <v>42</v>
      </c>
      <c r="AI1314">
        <v>91</v>
      </c>
      <c r="AJ1314">
        <v>30</v>
      </c>
      <c r="AK1314">
        <v>259</v>
      </c>
      <c r="AL1314" s="57">
        <v>221</v>
      </c>
      <c r="AM1314">
        <v>6</v>
      </c>
      <c r="AN1314">
        <v>14</v>
      </c>
      <c r="AO1314">
        <v>30</v>
      </c>
      <c r="AP1314">
        <v>6</v>
      </c>
      <c r="AQ1314">
        <v>60</v>
      </c>
      <c r="AR1314">
        <v>61</v>
      </c>
      <c r="AS1314">
        <v>404</v>
      </c>
      <c r="AT1314">
        <v>26</v>
      </c>
      <c r="AU1314">
        <v>154</v>
      </c>
      <c r="AV1314">
        <v>43</v>
      </c>
      <c r="AW1314">
        <v>79</v>
      </c>
      <c r="AX1314">
        <v>63</v>
      </c>
      <c r="AY1314">
        <v>38</v>
      </c>
      <c r="AZ1314">
        <v>62</v>
      </c>
    </row>
    <row r="1315" spans="1:52">
      <c r="A1315" t="str">
        <f t="shared" si="103"/>
        <v>2019</v>
      </c>
      <c r="B1315" t="str">
        <f t="shared" si="104"/>
        <v>August</v>
      </c>
      <c r="C1315" s="2">
        <v>43682</v>
      </c>
      <c r="D1315" s="1" t="str">
        <f t="shared" si="100"/>
        <v>OK</v>
      </c>
      <c r="E1315">
        <f t="shared" si="101"/>
        <v>1</v>
      </c>
      <c r="F1315">
        <f t="shared" si="102"/>
        <v>0</v>
      </c>
      <c r="G1315" s="13">
        <v>43682</v>
      </c>
      <c r="H1315">
        <v>3</v>
      </c>
      <c r="I1315">
        <v>204</v>
      </c>
      <c r="J1315">
        <v>205</v>
      </c>
      <c r="K1315">
        <v>88</v>
      </c>
      <c r="L1315">
        <v>246</v>
      </c>
      <c r="M1315">
        <v>90</v>
      </c>
      <c r="O1315">
        <v>17</v>
      </c>
      <c r="P1315">
        <v>412</v>
      </c>
      <c r="Q1315">
        <v>309</v>
      </c>
      <c r="R1315">
        <v>92</v>
      </c>
      <c r="T1315">
        <v>56</v>
      </c>
      <c r="U1315">
        <v>36</v>
      </c>
      <c r="V1315">
        <v>129</v>
      </c>
      <c r="W1315">
        <v>310</v>
      </c>
      <c r="X1315">
        <v>164</v>
      </c>
      <c r="Y1315">
        <v>13</v>
      </c>
      <c r="Z1315">
        <v>170</v>
      </c>
      <c r="AA1315">
        <v>0</v>
      </c>
      <c r="AB1315">
        <v>475</v>
      </c>
      <c r="AC1315">
        <v>92</v>
      </c>
      <c r="AD1315">
        <v>12</v>
      </c>
      <c r="AE1315">
        <v>579</v>
      </c>
      <c r="AF1315">
        <v>677</v>
      </c>
      <c r="AG1315">
        <v>323</v>
      </c>
      <c r="AH1315">
        <v>61</v>
      </c>
      <c r="AI1315">
        <v>82</v>
      </c>
      <c r="AJ1315">
        <v>35</v>
      </c>
      <c r="AK1315">
        <v>613</v>
      </c>
      <c r="AL1315" s="57">
        <v>734</v>
      </c>
      <c r="AM1315">
        <v>2</v>
      </c>
      <c r="AN1315">
        <v>23</v>
      </c>
      <c r="AO1315">
        <v>131</v>
      </c>
      <c r="AP1315">
        <v>12</v>
      </c>
      <c r="AQ1315">
        <v>72</v>
      </c>
      <c r="AR1315">
        <v>232</v>
      </c>
      <c r="AS1315">
        <v>681</v>
      </c>
      <c r="AT1315">
        <v>106</v>
      </c>
      <c r="AU1315">
        <v>273</v>
      </c>
      <c r="AV1315">
        <v>25</v>
      </c>
      <c r="AW1315">
        <v>31</v>
      </c>
      <c r="AX1315">
        <v>175</v>
      </c>
      <c r="AY1315">
        <v>68</v>
      </c>
      <c r="AZ1315">
        <v>69</v>
      </c>
    </row>
    <row r="1316" spans="1:52">
      <c r="A1316" t="str">
        <f t="shared" si="103"/>
        <v>2019</v>
      </c>
      <c r="B1316" t="str">
        <f t="shared" si="104"/>
        <v>August</v>
      </c>
      <c r="C1316" s="2">
        <v>43683</v>
      </c>
      <c r="D1316" s="1" t="str">
        <f t="shared" si="100"/>
        <v>OK</v>
      </c>
      <c r="E1316">
        <f t="shared" si="101"/>
        <v>1</v>
      </c>
      <c r="F1316">
        <f t="shared" si="102"/>
        <v>0</v>
      </c>
      <c r="G1316" s="13">
        <v>43683</v>
      </c>
      <c r="H1316">
        <v>12</v>
      </c>
      <c r="I1316">
        <v>286</v>
      </c>
      <c r="J1316">
        <v>332</v>
      </c>
      <c r="K1316">
        <v>226</v>
      </c>
      <c r="L1316">
        <v>378</v>
      </c>
      <c r="M1316">
        <v>104</v>
      </c>
      <c r="O1316">
        <v>26</v>
      </c>
      <c r="P1316">
        <v>651</v>
      </c>
      <c r="Q1316">
        <v>516</v>
      </c>
      <c r="R1316">
        <v>119</v>
      </c>
      <c r="T1316">
        <v>60</v>
      </c>
      <c r="U1316">
        <v>36</v>
      </c>
      <c r="V1316">
        <v>169</v>
      </c>
      <c r="W1316">
        <v>474</v>
      </c>
      <c r="X1316">
        <v>252</v>
      </c>
      <c r="Y1316">
        <v>14</v>
      </c>
      <c r="Z1316">
        <v>334</v>
      </c>
      <c r="AA1316">
        <v>10</v>
      </c>
      <c r="AB1316">
        <v>754</v>
      </c>
      <c r="AC1316">
        <v>172</v>
      </c>
      <c r="AD1316">
        <v>26</v>
      </c>
      <c r="AE1316">
        <v>853</v>
      </c>
      <c r="AF1316">
        <v>1162</v>
      </c>
      <c r="AG1316">
        <v>644</v>
      </c>
      <c r="AH1316">
        <v>74</v>
      </c>
      <c r="AI1316">
        <v>216</v>
      </c>
      <c r="AJ1316">
        <v>53</v>
      </c>
      <c r="AK1316">
        <v>1007</v>
      </c>
      <c r="AL1316" s="57">
        <v>1091</v>
      </c>
      <c r="AM1316">
        <v>4</v>
      </c>
      <c r="AN1316">
        <v>32</v>
      </c>
      <c r="AO1316">
        <v>225</v>
      </c>
      <c r="AP1316">
        <v>29</v>
      </c>
      <c r="AQ1316">
        <v>128</v>
      </c>
      <c r="AR1316">
        <v>345</v>
      </c>
      <c r="AS1316">
        <v>1160</v>
      </c>
      <c r="AT1316">
        <v>180</v>
      </c>
      <c r="AU1316">
        <v>491</v>
      </c>
      <c r="AV1316">
        <v>75</v>
      </c>
      <c r="AW1316">
        <v>87</v>
      </c>
      <c r="AX1316">
        <v>246</v>
      </c>
      <c r="AY1316">
        <v>122</v>
      </c>
      <c r="AZ1316">
        <v>168</v>
      </c>
    </row>
    <row r="1317" spans="1:52">
      <c r="A1317" t="str">
        <f t="shared" si="103"/>
        <v>2019</v>
      </c>
      <c r="B1317" t="str">
        <f t="shared" si="104"/>
        <v>August</v>
      </c>
      <c r="C1317" s="2">
        <v>43684</v>
      </c>
      <c r="D1317" s="1" t="str">
        <f t="shared" si="100"/>
        <v>OK</v>
      </c>
      <c r="E1317">
        <f t="shared" si="101"/>
        <v>1</v>
      </c>
      <c r="F1317">
        <f t="shared" si="102"/>
        <v>0</v>
      </c>
      <c r="G1317" s="13">
        <v>43684</v>
      </c>
      <c r="H1317">
        <v>6</v>
      </c>
      <c r="I1317">
        <v>297</v>
      </c>
      <c r="J1317">
        <v>325</v>
      </c>
      <c r="K1317">
        <v>227</v>
      </c>
      <c r="L1317">
        <v>370</v>
      </c>
      <c r="M1317">
        <v>102</v>
      </c>
      <c r="O1317">
        <v>40</v>
      </c>
      <c r="P1317">
        <v>649</v>
      </c>
      <c r="Q1317">
        <v>495</v>
      </c>
      <c r="R1317">
        <v>103</v>
      </c>
      <c r="T1317">
        <v>79</v>
      </c>
      <c r="U1317">
        <v>39</v>
      </c>
      <c r="V1317">
        <v>189</v>
      </c>
      <c r="W1317">
        <v>511</v>
      </c>
      <c r="X1317">
        <v>392</v>
      </c>
      <c r="Y1317">
        <v>34</v>
      </c>
      <c r="Z1317">
        <v>406</v>
      </c>
      <c r="AA1317">
        <v>7</v>
      </c>
      <c r="AB1317">
        <v>750</v>
      </c>
      <c r="AC1317">
        <v>299</v>
      </c>
      <c r="AD1317">
        <v>21</v>
      </c>
      <c r="AE1317">
        <v>891</v>
      </c>
      <c r="AF1317">
        <v>1182</v>
      </c>
      <c r="AG1317">
        <v>590</v>
      </c>
      <c r="AH1317">
        <v>76</v>
      </c>
      <c r="AI1317">
        <v>224</v>
      </c>
      <c r="AJ1317">
        <v>46</v>
      </c>
      <c r="AK1317">
        <v>1005</v>
      </c>
      <c r="AL1317" s="57">
        <v>1308</v>
      </c>
      <c r="AM1317">
        <v>12</v>
      </c>
      <c r="AN1317">
        <v>27</v>
      </c>
      <c r="AO1317">
        <v>249</v>
      </c>
      <c r="AP1317">
        <v>64</v>
      </c>
      <c r="AQ1317">
        <v>163</v>
      </c>
      <c r="AR1317">
        <v>350</v>
      </c>
      <c r="AS1317">
        <v>1031</v>
      </c>
      <c r="AT1317">
        <v>200</v>
      </c>
      <c r="AU1317">
        <v>499</v>
      </c>
      <c r="AV1317">
        <v>68</v>
      </c>
      <c r="AW1317">
        <v>93</v>
      </c>
      <c r="AX1317">
        <v>237</v>
      </c>
      <c r="AY1317">
        <v>133</v>
      </c>
      <c r="AZ1317">
        <v>196</v>
      </c>
    </row>
    <row r="1318" spans="1:52">
      <c r="A1318" t="str">
        <f t="shared" si="103"/>
        <v>2019</v>
      </c>
      <c r="B1318" t="str">
        <f t="shared" si="104"/>
        <v>August</v>
      </c>
      <c r="C1318" s="2">
        <v>43685</v>
      </c>
      <c r="D1318" s="1" t="str">
        <f t="shared" si="100"/>
        <v>OK</v>
      </c>
      <c r="E1318">
        <f t="shared" si="101"/>
        <v>1</v>
      </c>
      <c r="F1318">
        <f t="shared" si="102"/>
        <v>0</v>
      </c>
      <c r="G1318" s="13">
        <v>43685</v>
      </c>
      <c r="H1318">
        <v>4</v>
      </c>
      <c r="I1318">
        <v>214</v>
      </c>
      <c r="J1318">
        <v>196</v>
      </c>
      <c r="K1318">
        <v>119</v>
      </c>
      <c r="L1318">
        <v>279</v>
      </c>
      <c r="M1318">
        <v>90</v>
      </c>
      <c r="O1318">
        <v>6</v>
      </c>
      <c r="P1318">
        <v>408</v>
      </c>
      <c r="Q1318">
        <v>343</v>
      </c>
      <c r="R1318">
        <v>105</v>
      </c>
      <c r="T1318">
        <v>58</v>
      </c>
      <c r="U1318">
        <v>35</v>
      </c>
      <c r="V1318">
        <v>143</v>
      </c>
      <c r="W1318">
        <v>304</v>
      </c>
      <c r="X1318">
        <v>298</v>
      </c>
      <c r="Y1318">
        <v>17</v>
      </c>
      <c r="Z1318">
        <v>190</v>
      </c>
      <c r="AA1318">
        <v>0</v>
      </c>
      <c r="AB1318">
        <v>462</v>
      </c>
      <c r="AC1318">
        <v>170</v>
      </c>
      <c r="AD1318">
        <v>37</v>
      </c>
      <c r="AE1318">
        <v>627</v>
      </c>
      <c r="AF1318">
        <v>767</v>
      </c>
      <c r="AG1318">
        <v>363</v>
      </c>
      <c r="AH1318">
        <v>62</v>
      </c>
      <c r="AI1318">
        <v>109</v>
      </c>
      <c r="AJ1318">
        <v>52</v>
      </c>
      <c r="AK1318">
        <v>561</v>
      </c>
      <c r="AL1318" s="57">
        <v>772</v>
      </c>
      <c r="AM1318">
        <v>11</v>
      </c>
      <c r="AN1318">
        <v>32</v>
      </c>
      <c r="AO1318">
        <v>125</v>
      </c>
      <c r="AP1318">
        <v>21</v>
      </c>
      <c r="AQ1318">
        <v>109</v>
      </c>
      <c r="AR1318">
        <v>246</v>
      </c>
      <c r="AS1318">
        <v>557</v>
      </c>
      <c r="AT1318">
        <v>119</v>
      </c>
      <c r="AU1318">
        <v>283</v>
      </c>
      <c r="AV1318">
        <v>39</v>
      </c>
      <c r="AW1318">
        <v>40</v>
      </c>
      <c r="AX1318">
        <v>182</v>
      </c>
      <c r="AY1318">
        <v>94</v>
      </c>
      <c r="AZ1318">
        <v>114</v>
      </c>
    </row>
    <row r="1319" spans="1:52">
      <c r="A1319" t="str">
        <f t="shared" si="103"/>
        <v>2019</v>
      </c>
      <c r="B1319" t="str">
        <f t="shared" si="104"/>
        <v>August</v>
      </c>
      <c r="C1319" s="2">
        <v>43686</v>
      </c>
      <c r="D1319" s="1" t="str">
        <f t="shared" si="100"/>
        <v>OK</v>
      </c>
      <c r="E1319">
        <f t="shared" si="101"/>
        <v>1</v>
      </c>
      <c r="F1319">
        <f t="shared" si="102"/>
        <v>0</v>
      </c>
      <c r="G1319" s="13">
        <v>43686</v>
      </c>
      <c r="H1319">
        <v>4</v>
      </c>
      <c r="I1319">
        <v>203</v>
      </c>
      <c r="J1319">
        <v>164</v>
      </c>
      <c r="K1319">
        <v>98</v>
      </c>
      <c r="L1319">
        <v>209</v>
      </c>
      <c r="M1319">
        <v>52</v>
      </c>
      <c r="O1319">
        <v>9</v>
      </c>
      <c r="P1319">
        <v>349</v>
      </c>
      <c r="Q1319">
        <v>272</v>
      </c>
      <c r="R1319">
        <v>98</v>
      </c>
      <c r="T1319">
        <v>78</v>
      </c>
      <c r="U1319">
        <v>26</v>
      </c>
      <c r="V1319">
        <v>125</v>
      </c>
      <c r="W1319">
        <v>252</v>
      </c>
      <c r="X1319">
        <v>207</v>
      </c>
      <c r="Y1319">
        <v>12</v>
      </c>
      <c r="Z1319">
        <v>182</v>
      </c>
      <c r="AA1319">
        <v>4</v>
      </c>
      <c r="AB1319">
        <v>360</v>
      </c>
      <c r="AC1319">
        <v>132</v>
      </c>
      <c r="AD1319">
        <v>12</v>
      </c>
      <c r="AE1319">
        <v>475</v>
      </c>
      <c r="AF1319">
        <v>603</v>
      </c>
      <c r="AG1319">
        <v>331</v>
      </c>
      <c r="AH1319">
        <v>40</v>
      </c>
      <c r="AI1319">
        <v>140</v>
      </c>
      <c r="AJ1319">
        <v>40</v>
      </c>
      <c r="AK1319">
        <v>461</v>
      </c>
      <c r="AL1319" s="57">
        <v>686</v>
      </c>
      <c r="AM1319">
        <v>7</v>
      </c>
      <c r="AN1319">
        <v>22</v>
      </c>
      <c r="AO1319">
        <v>128</v>
      </c>
      <c r="AP1319">
        <v>14</v>
      </c>
      <c r="AQ1319">
        <v>52</v>
      </c>
      <c r="AR1319">
        <v>207</v>
      </c>
      <c r="AS1319">
        <v>511</v>
      </c>
      <c r="AT1319">
        <v>107</v>
      </c>
      <c r="AU1319">
        <v>218</v>
      </c>
      <c r="AV1319">
        <v>33</v>
      </c>
      <c r="AW1319">
        <v>33</v>
      </c>
      <c r="AX1319">
        <v>162</v>
      </c>
      <c r="AY1319">
        <v>77</v>
      </c>
      <c r="AZ1319">
        <v>69</v>
      </c>
    </row>
    <row r="1320" spans="1:52">
      <c r="A1320" t="str">
        <f t="shared" si="103"/>
        <v>2019</v>
      </c>
      <c r="B1320" t="str">
        <f t="shared" si="104"/>
        <v>August</v>
      </c>
      <c r="C1320" s="2">
        <v>43687</v>
      </c>
      <c r="D1320" s="1" t="str">
        <f t="shared" si="100"/>
        <v>OK</v>
      </c>
      <c r="E1320">
        <f t="shared" si="101"/>
        <v>0</v>
      </c>
      <c r="F1320">
        <f t="shared" si="102"/>
        <v>1</v>
      </c>
      <c r="G1320" s="13">
        <v>43687</v>
      </c>
      <c r="H1320">
        <v>13</v>
      </c>
      <c r="I1320">
        <v>157</v>
      </c>
      <c r="J1320">
        <v>83</v>
      </c>
      <c r="K1320">
        <v>251</v>
      </c>
      <c r="L1320">
        <v>130</v>
      </c>
      <c r="M1320">
        <v>108</v>
      </c>
      <c r="O1320">
        <v>31</v>
      </c>
      <c r="P1320">
        <v>206</v>
      </c>
      <c r="Q1320">
        <v>227</v>
      </c>
      <c r="R1320">
        <v>38</v>
      </c>
      <c r="T1320">
        <v>64</v>
      </c>
      <c r="U1320">
        <v>30</v>
      </c>
      <c r="V1320">
        <v>51</v>
      </c>
      <c r="W1320">
        <v>246</v>
      </c>
      <c r="X1320">
        <v>207</v>
      </c>
      <c r="Y1320">
        <v>6</v>
      </c>
      <c r="Z1320">
        <v>255</v>
      </c>
      <c r="AA1320">
        <v>36</v>
      </c>
      <c r="AB1320">
        <v>247</v>
      </c>
      <c r="AC1320">
        <v>480</v>
      </c>
      <c r="AD1320">
        <v>25</v>
      </c>
      <c r="AE1320">
        <v>210</v>
      </c>
      <c r="AF1320">
        <v>444</v>
      </c>
      <c r="AG1320">
        <v>513</v>
      </c>
      <c r="AH1320">
        <v>50</v>
      </c>
      <c r="AI1320">
        <v>332</v>
      </c>
      <c r="AJ1320">
        <v>35</v>
      </c>
      <c r="AK1320">
        <v>556</v>
      </c>
      <c r="AL1320" s="57">
        <v>637</v>
      </c>
      <c r="AM1320">
        <v>5</v>
      </c>
      <c r="AN1320">
        <v>23</v>
      </c>
      <c r="AO1320">
        <v>122</v>
      </c>
      <c r="AP1320">
        <v>33</v>
      </c>
      <c r="AQ1320">
        <v>162</v>
      </c>
      <c r="AR1320">
        <v>127</v>
      </c>
      <c r="AS1320">
        <v>690</v>
      </c>
      <c r="AT1320">
        <v>96</v>
      </c>
      <c r="AU1320">
        <v>405</v>
      </c>
      <c r="AV1320">
        <v>82</v>
      </c>
      <c r="AW1320">
        <v>355</v>
      </c>
      <c r="AX1320">
        <v>126</v>
      </c>
      <c r="AY1320">
        <v>65</v>
      </c>
      <c r="AZ1320">
        <v>208</v>
      </c>
    </row>
    <row r="1321" spans="1:52">
      <c r="A1321" t="str">
        <f t="shared" si="103"/>
        <v>2019</v>
      </c>
      <c r="B1321" t="str">
        <f t="shared" si="104"/>
        <v>August</v>
      </c>
      <c r="C1321" s="2">
        <v>43688</v>
      </c>
      <c r="D1321" s="1" t="str">
        <f t="shared" si="100"/>
        <v>OK</v>
      </c>
      <c r="E1321">
        <f t="shared" si="101"/>
        <v>0</v>
      </c>
      <c r="F1321">
        <f t="shared" si="102"/>
        <v>1</v>
      </c>
      <c r="G1321" s="13">
        <v>43688</v>
      </c>
      <c r="H1321">
        <v>24</v>
      </c>
      <c r="I1321">
        <v>124</v>
      </c>
      <c r="J1321">
        <v>70</v>
      </c>
      <c r="K1321">
        <v>257</v>
      </c>
      <c r="L1321">
        <v>98</v>
      </c>
      <c r="M1321">
        <v>78</v>
      </c>
      <c r="O1321">
        <v>51</v>
      </c>
      <c r="P1321">
        <v>149</v>
      </c>
      <c r="Q1321">
        <v>221</v>
      </c>
      <c r="R1321">
        <v>36</v>
      </c>
      <c r="T1321">
        <v>46</v>
      </c>
      <c r="U1321">
        <v>25</v>
      </c>
      <c r="V1321">
        <v>45</v>
      </c>
      <c r="W1321">
        <v>155</v>
      </c>
      <c r="X1321">
        <v>198</v>
      </c>
      <c r="Y1321">
        <v>16</v>
      </c>
      <c r="Z1321">
        <v>216</v>
      </c>
      <c r="AA1321">
        <v>25</v>
      </c>
      <c r="AB1321">
        <v>163</v>
      </c>
      <c r="AC1321">
        <v>262</v>
      </c>
      <c r="AD1321">
        <v>17</v>
      </c>
      <c r="AE1321">
        <v>147</v>
      </c>
      <c r="AF1321">
        <v>318</v>
      </c>
      <c r="AG1321">
        <v>423</v>
      </c>
      <c r="AH1321">
        <v>34</v>
      </c>
      <c r="AI1321">
        <v>341</v>
      </c>
      <c r="AJ1321">
        <v>39</v>
      </c>
      <c r="AK1321">
        <v>487</v>
      </c>
      <c r="AL1321" s="57">
        <v>534</v>
      </c>
      <c r="AM1321">
        <v>4</v>
      </c>
      <c r="AN1321">
        <v>17</v>
      </c>
      <c r="AO1321">
        <v>91</v>
      </c>
      <c r="AP1321">
        <v>19</v>
      </c>
      <c r="AQ1321">
        <v>177</v>
      </c>
      <c r="AR1321">
        <v>106</v>
      </c>
      <c r="AS1321">
        <v>773</v>
      </c>
      <c r="AT1321">
        <v>68</v>
      </c>
      <c r="AU1321">
        <v>346</v>
      </c>
      <c r="AV1321">
        <v>105</v>
      </c>
      <c r="AW1321">
        <v>171</v>
      </c>
      <c r="AX1321">
        <v>75</v>
      </c>
      <c r="AY1321">
        <v>73</v>
      </c>
      <c r="AZ1321">
        <v>161</v>
      </c>
    </row>
    <row r="1322" spans="1:52">
      <c r="A1322" t="str">
        <f t="shared" si="103"/>
        <v>2019</v>
      </c>
      <c r="B1322" t="str">
        <f t="shared" si="104"/>
        <v>August</v>
      </c>
      <c r="C1322" s="2">
        <v>43689</v>
      </c>
      <c r="D1322" s="1" t="str">
        <f t="shared" si="100"/>
        <v>OK</v>
      </c>
      <c r="E1322">
        <f t="shared" si="101"/>
        <v>1</v>
      </c>
      <c r="F1322">
        <f t="shared" si="102"/>
        <v>0</v>
      </c>
      <c r="G1322" s="13">
        <v>43689</v>
      </c>
      <c r="H1322">
        <v>10</v>
      </c>
      <c r="I1322">
        <v>231</v>
      </c>
      <c r="J1322">
        <v>262</v>
      </c>
      <c r="K1322">
        <v>130</v>
      </c>
      <c r="L1322">
        <v>334</v>
      </c>
      <c r="M1322">
        <v>78</v>
      </c>
      <c r="O1322">
        <v>19</v>
      </c>
      <c r="P1322">
        <v>496</v>
      </c>
      <c r="Q1322">
        <v>372</v>
      </c>
      <c r="R1322">
        <v>110</v>
      </c>
      <c r="T1322">
        <v>55</v>
      </c>
      <c r="U1322">
        <v>36</v>
      </c>
      <c r="V1322">
        <v>140</v>
      </c>
      <c r="W1322">
        <v>369</v>
      </c>
      <c r="X1322">
        <v>227</v>
      </c>
      <c r="Y1322">
        <v>14</v>
      </c>
      <c r="Z1322">
        <v>203</v>
      </c>
      <c r="AA1322">
        <v>2</v>
      </c>
      <c r="AB1322">
        <v>592</v>
      </c>
      <c r="AC1322">
        <v>160</v>
      </c>
      <c r="AD1322">
        <v>18</v>
      </c>
      <c r="AE1322">
        <v>631</v>
      </c>
      <c r="AF1322">
        <v>850</v>
      </c>
      <c r="AG1322">
        <v>392</v>
      </c>
      <c r="AH1322">
        <v>73</v>
      </c>
      <c r="AI1322">
        <v>26</v>
      </c>
      <c r="AJ1322">
        <v>35</v>
      </c>
      <c r="AK1322">
        <v>717</v>
      </c>
      <c r="AL1322" s="57">
        <v>872</v>
      </c>
      <c r="AM1322">
        <v>5</v>
      </c>
      <c r="AN1322">
        <v>14</v>
      </c>
      <c r="AO1322">
        <v>157</v>
      </c>
      <c r="AP1322">
        <v>18</v>
      </c>
      <c r="AQ1322">
        <v>112</v>
      </c>
      <c r="AR1322">
        <v>274</v>
      </c>
      <c r="AS1322">
        <v>644</v>
      </c>
      <c r="AT1322">
        <v>135</v>
      </c>
      <c r="AU1322">
        <v>338</v>
      </c>
      <c r="AV1322">
        <v>25</v>
      </c>
      <c r="AW1322">
        <v>39</v>
      </c>
      <c r="AX1322">
        <v>191</v>
      </c>
      <c r="AY1322">
        <v>102</v>
      </c>
      <c r="AZ1322">
        <v>107</v>
      </c>
    </row>
    <row r="1323" spans="1:52">
      <c r="A1323" t="str">
        <f t="shared" si="103"/>
        <v>2019</v>
      </c>
      <c r="B1323" t="str">
        <f t="shared" si="104"/>
        <v>August</v>
      </c>
      <c r="C1323" s="2">
        <v>43690</v>
      </c>
      <c r="D1323" s="1" t="str">
        <f t="shared" si="100"/>
        <v>OK</v>
      </c>
      <c r="E1323">
        <f t="shared" si="101"/>
        <v>1</v>
      </c>
      <c r="F1323">
        <f t="shared" si="102"/>
        <v>0</v>
      </c>
      <c r="G1323" s="13">
        <v>43690</v>
      </c>
      <c r="H1323">
        <v>7</v>
      </c>
      <c r="I1323">
        <v>275</v>
      </c>
      <c r="J1323">
        <v>273</v>
      </c>
      <c r="K1323">
        <v>205</v>
      </c>
      <c r="L1323">
        <v>346</v>
      </c>
      <c r="M1323">
        <v>92</v>
      </c>
      <c r="O1323">
        <v>27</v>
      </c>
      <c r="P1323">
        <v>592</v>
      </c>
      <c r="Q1323">
        <v>481</v>
      </c>
      <c r="R1323">
        <v>83</v>
      </c>
      <c r="T1323">
        <v>65</v>
      </c>
      <c r="U1323">
        <v>36</v>
      </c>
      <c r="V1323">
        <v>160</v>
      </c>
      <c r="W1323">
        <v>457</v>
      </c>
      <c r="X1323">
        <v>249</v>
      </c>
      <c r="Y1323">
        <v>11</v>
      </c>
      <c r="Z1323">
        <v>318</v>
      </c>
      <c r="AA1323">
        <v>2</v>
      </c>
      <c r="AB1323">
        <v>656</v>
      </c>
      <c r="AC1323">
        <v>181</v>
      </c>
      <c r="AD1323">
        <v>18</v>
      </c>
      <c r="AE1323">
        <v>725</v>
      </c>
      <c r="AF1323">
        <v>1029</v>
      </c>
      <c r="AG1323">
        <v>511</v>
      </c>
      <c r="AH1323">
        <v>89</v>
      </c>
      <c r="AI1323">
        <v>234</v>
      </c>
      <c r="AJ1323">
        <v>53</v>
      </c>
      <c r="AK1323">
        <v>823</v>
      </c>
      <c r="AL1323" s="57">
        <v>1069</v>
      </c>
      <c r="AM1323">
        <v>6</v>
      </c>
      <c r="AN1323">
        <v>21</v>
      </c>
      <c r="AO1323">
        <v>208</v>
      </c>
      <c r="AP1323">
        <v>24</v>
      </c>
      <c r="AQ1323">
        <v>117</v>
      </c>
      <c r="AR1323">
        <v>337</v>
      </c>
      <c r="AS1323">
        <v>804</v>
      </c>
      <c r="AT1323">
        <v>167</v>
      </c>
      <c r="AU1323">
        <v>439</v>
      </c>
      <c r="AV1323">
        <v>47</v>
      </c>
      <c r="AW1323">
        <v>57</v>
      </c>
      <c r="AX1323">
        <v>230</v>
      </c>
      <c r="AY1323">
        <v>118</v>
      </c>
      <c r="AZ1323">
        <v>152</v>
      </c>
    </row>
    <row r="1324" spans="1:52">
      <c r="A1324" t="str">
        <f t="shared" si="103"/>
        <v>2019</v>
      </c>
      <c r="B1324" t="str">
        <f t="shared" si="104"/>
        <v>August</v>
      </c>
      <c r="C1324" s="2">
        <v>43691</v>
      </c>
      <c r="D1324" s="1" t="str">
        <f t="shared" si="100"/>
        <v>OK</v>
      </c>
      <c r="E1324">
        <f t="shared" si="101"/>
        <v>1</v>
      </c>
      <c r="F1324">
        <f t="shared" si="102"/>
        <v>0</v>
      </c>
      <c r="G1324" s="13">
        <v>43691</v>
      </c>
      <c r="H1324">
        <v>1</v>
      </c>
      <c r="I1324">
        <v>303</v>
      </c>
      <c r="J1324">
        <v>342</v>
      </c>
      <c r="K1324">
        <v>176</v>
      </c>
      <c r="L1324">
        <v>387</v>
      </c>
      <c r="M1324">
        <v>93</v>
      </c>
      <c r="O1324">
        <v>22</v>
      </c>
      <c r="P1324">
        <v>651</v>
      </c>
      <c r="Q1324">
        <v>487</v>
      </c>
      <c r="R1324">
        <v>100</v>
      </c>
      <c r="T1324">
        <v>62</v>
      </c>
      <c r="U1324">
        <v>39</v>
      </c>
      <c r="V1324">
        <v>187</v>
      </c>
      <c r="W1324">
        <v>490</v>
      </c>
      <c r="X1324">
        <v>281</v>
      </c>
      <c r="Y1324">
        <v>16</v>
      </c>
      <c r="Z1324">
        <v>396</v>
      </c>
      <c r="AA1324">
        <v>4</v>
      </c>
      <c r="AB1324">
        <v>668</v>
      </c>
      <c r="AC1324">
        <v>225</v>
      </c>
      <c r="AD1324">
        <v>19</v>
      </c>
      <c r="AE1324">
        <v>787</v>
      </c>
      <c r="AF1324">
        <v>1070</v>
      </c>
      <c r="AG1324">
        <v>567</v>
      </c>
      <c r="AH1324">
        <v>91</v>
      </c>
      <c r="AI1324">
        <v>246</v>
      </c>
      <c r="AJ1324">
        <v>47</v>
      </c>
      <c r="AK1324">
        <v>889</v>
      </c>
      <c r="AL1324" s="57">
        <v>1195</v>
      </c>
      <c r="AM1324">
        <v>16</v>
      </c>
      <c r="AN1324">
        <v>13</v>
      </c>
      <c r="AO1324">
        <v>202</v>
      </c>
      <c r="AP1324">
        <v>22</v>
      </c>
      <c r="AQ1324">
        <v>162</v>
      </c>
      <c r="AR1324">
        <v>343</v>
      </c>
      <c r="AS1324">
        <v>803</v>
      </c>
      <c r="AT1324">
        <v>175</v>
      </c>
      <c r="AU1324">
        <v>411</v>
      </c>
      <c r="AV1324">
        <v>58</v>
      </c>
      <c r="AW1324">
        <v>77</v>
      </c>
      <c r="AX1324">
        <v>296</v>
      </c>
      <c r="AY1324">
        <v>102</v>
      </c>
      <c r="AZ1324">
        <v>178</v>
      </c>
    </row>
    <row r="1325" spans="1:52">
      <c r="A1325" t="str">
        <f t="shared" si="103"/>
        <v>2019</v>
      </c>
      <c r="B1325" t="str">
        <f t="shared" si="104"/>
        <v>August</v>
      </c>
      <c r="C1325" s="2">
        <v>43692</v>
      </c>
      <c r="D1325" s="1" t="str">
        <f t="shared" si="100"/>
        <v>OK</v>
      </c>
      <c r="E1325">
        <f t="shared" si="101"/>
        <v>1</v>
      </c>
      <c r="F1325">
        <f t="shared" si="102"/>
        <v>0</v>
      </c>
      <c r="G1325" s="13">
        <v>43692</v>
      </c>
      <c r="H1325">
        <v>9</v>
      </c>
      <c r="I1325">
        <v>301</v>
      </c>
      <c r="J1325">
        <v>336</v>
      </c>
      <c r="K1325">
        <v>224</v>
      </c>
      <c r="L1325">
        <v>392</v>
      </c>
      <c r="M1325">
        <v>109</v>
      </c>
      <c r="O1325">
        <v>26</v>
      </c>
      <c r="P1325">
        <v>667</v>
      </c>
      <c r="Q1325">
        <v>480</v>
      </c>
      <c r="R1325">
        <v>116</v>
      </c>
      <c r="T1325">
        <v>98</v>
      </c>
      <c r="U1325">
        <v>35</v>
      </c>
      <c r="V1325">
        <v>169</v>
      </c>
      <c r="W1325">
        <v>472</v>
      </c>
      <c r="X1325">
        <v>297</v>
      </c>
      <c r="Y1325">
        <v>16</v>
      </c>
      <c r="Z1325">
        <v>385</v>
      </c>
      <c r="AA1325">
        <v>10</v>
      </c>
      <c r="AB1325">
        <v>680</v>
      </c>
      <c r="AC1325">
        <v>260</v>
      </c>
      <c r="AD1325">
        <v>27</v>
      </c>
      <c r="AE1325">
        <v>808</v>
      </c>
      <c r="AF1325">
        <v>1117</v>
      </c>
      <c r="AG1325">
        <v>588</v>
      </c>
      <c r="AH1325">
        <v>112</v>
      </c>
      <c r="AI1325">
        <v>253</v>
      </c>
      <c r="AJ1325">
        <v>31</v>
      </c>
      <c r="AK1325">
        <v>919</v>
      </c>
      <c r="AL1325" s="57">
        <v>1248</v>
      </c>
      <c r="AM1325">
        <v>15</v>
      </c>
      <c r="AN1325">
        <v>32</v>
      </c>
      <c r="AO1325">
        <v>207</v>
      </c>
      <c r="AP1325">
        <v>36</v>
      </c>
      <c r="AQ1325">
        <v>191</v>
      </c>
      <c r="AR1325">
        <v>333</v>
      </c>
      <c r="AS1325">
        <v>893</v>
      </c>
      <c r="AT1325">
        <v>170</v>
      </c>
      <c r="AU1325">
        <v>503</v>
      </c>
      <c r="AV1325">
        <v>88</v>
      </c>
      <c r="AW1325">
        <v>118</v>
      </c>
      <c r="AX1325">
        <v>301</v>
      </c>
      <c r="AY1325">
        <v>135</v>
      </c>
      <c r="AZ1325">
        <v>192</v>
      </c>
    </row>
    <row r="1326" spans="1:52">
      <c r="A1326" t="str">
        <f t="shared" si="103"/>
        <v>2019</v>
      </c>
      <c r="B1326" t="str">
        <f t="shared" si="104"/>
        <v>August</v>
      </c>
      <c r="C1326" s="2">
        <v>43693</v>
      </c>
      <c r="D1326" s="1" t="str">
        <f t="shared" si="100"/>
        <v>OK</v>
      </c>
      <c r="E1326">
        <f t="shared" si="101"/>
        <v>1</v>
      </c>
      <c r="F1326">
        <f t="shared" si="102"/>
        <v>0</v>
      </c>
      <c r="G1326" s="13">
        <v>43693</v>
      </c>
      <c r="H1326">
        <v>3</v>
      </c>
      <c r="I1326">
        <v>260</v>
      </c>
      <c r="J1326">
        <v>267</v>
      </c>
      <c r="K1326">
        <v>198</v>
      </c>
      <c r="L1326">
        <v>337</v>
      </c>
      <c r="M1326">
        <v>107</v>
      </c>
      <c r="O1326">
        <v>23</v>
      </c>
      <c r="P1326">
        <v>564</v>
      </c>
      <c r="Q1326">
        <v>436</v>
      </c>
      <c r="R1326">
        <v>99</v>
      </c>
      <c r="T1326">
        <v>71</v>
      </c>
      <c r="U1326">
        <v>26</v>
      </c>
      <c r="V1326">
        <v>134</v>
      </c>
      <c r="W1326">
        <v>460</v>
      </c>
      <c r="X1326">
        <v>253</v>
      </c>
      <c r="Y1326">
        <v>17</v>
      </c>
      <c r="Z1326">
        <v>383</v>
      </c>
      <c r="AA1326">
        <v>11</v>
      </c>
      <c r="AB1326">
        <v>635</v>
      </c>
      <c r="AC1326">
        <v>188</v>
      </c>
      <c r="AD1326">
        <v>22</v>
      </c>
      <c r="AE1326">
        <v>706</v>
      </c>
      <c r="AF1326">
        <v>994</v>
      </c>
      <c r="AG1326">
        <v>507</v>
      </c>
      <c r="AH1326">
        <v>111</v>
      </c>
      <c r="AI1326">
        <v>224</v>
      </c>
      <c r="AJ1326">
        <v>45</v>
      </c>
      <c r="AK1326">
        <v>860</v>
      </c>
      <c r="AL1326" s="57">
        <v>1249</v>
      </c>
      <c r="AM1326">
        <v>10</v>
      </c>
      <c r="AN1326">
        <v>29</v>
      </c>
      <c r="AO1326">
        <v>196</v>
      </c>
      <c r="AP1326">
        <v>36</v>
      </c>
      <c r="AQ1326">
        <v>154</v>
      </c>
      <c r="AR1326">
        <v>271</v>
      </c>
      <c r="AS1326">
        <v>879</v>
      </c>
      <c r="AT1326">
        <v>148</v>
      </c>
      <c r="AU1326">
        <v>449</v>
      </c>
      <c r="AV1326">
        <v>39</v>
      </c>
      <c r="AW1326">
        <v>81</v>
      </c>
      <c r="AX1326">
        <v>297</v>
      </c>
      <c r="AY1326">
        <v>134</v>
      </c>
      <c r="AZ1326">
        <v>172</v>
      </c>
    </row>
    <row r="1327" spans="1:52">
      <c r="A1327" t="str">
        <f t="shared" si="103"/>
        <v>2019</v>
      </c>
      <c r="B1327" t="str">
        <f t="shared" si="104"/>
        <v>August</v>
      </c>
      <c r="C1327" s="2">
        <v>43694</v>
      </c>
      <c r="D1327" s="1" t="str">
        <f t="shared" si="100"/>
        <v>OK</v>
      </c>
      <c r="E1327">
        <f t="shared" si="101"/>
        <v>0</v>
      </c>
      <c r="F1327">
        <f t="shared" si="102"/>
        <v>1</v>
      </c>
      <c r="G1327" s="13">
        <v>43694</v>
      </c>
      <c r="H1327">
        <v>12</v>
      </c>
      <c r="I1327">
        <v>61</v>
      </c>
      <c r="J1327">
        <v>90</v>
      </c>
      <c r="K1327">
        <v>209</v>
      </c>
      <c r="L1327">
        <v>136</v>
      </c>
      <c r="M1327">
        <v>143</v>
      </c>
      <c r="O1327">
        <v>73</v>
      </c>
      <c r="P1327">
        <v>222</v>
      </c>
      <c r="Q1327">
        <v>179</v>
      </c>
      <c r="R1327">
        <v>49</v>
      </c>
      <c r="T1327">
        <v>63</v>
      </c>
      <c r="U1327">
        <v>27</v>
      </c>
      <c r="V1327">
        <v>61</v>
      </c>
      <c r="W1327">
        <v>190</v>
      </c>
      <c r="X1327">
        <v>372</v>
      </c>
      <c r="Y1327">
        <v>23</v>
      </c>
      <c r="Z1327">
        <v>342</v>
      </c>
      <c r="AA1327">
        <v>38</v>
      </c>
      <c r="AB1327">
        <v>272</v>
      </c>
      <c r="AC1327">
        <v>530</v>
      </c>
      <c r="AD1327">
        <v>33</v>
      </c>
      <c r="AE1327">
        <v>243</v>
      </c>
      <c r="AF1327">
        <v>457</v>
      </c>
      <c r="AG1327">
        <v>542</v>
      </c>
      <c r="AH1327">
        <v>58</v>
      </c>
      <c r="AI1327">
        <v>384</v>
      </c>
      <c r="AJ1327">
        <v>51</v>
      </c>
      <c r="AK1327">
        <v>622</v>
      </c>
      <c r="AL1327" s="57">
        <v>836</v>
      </c>
      <c r="AM1327">
        <v>10</v>
      </c>
      <c r="AN1327">
        <v>37</v>
      </c>
      <c r="AO1327">
        <v>116</v>
      </c>
      <c r="AP1327">
        <v>45</v>
      </c>
      <c r="AQ1327">
        <v>216</v>
      </c>
      <c r="AR1327">
        <v>131</v>
      </c>
      <c r="AS1327">
        <v>714</v>
      </c>
      <c r="AT1327">
        <v>82</v>
      </c>
      <c r="AU1327">
        <v>398</v>
      </c>
      <c r="AV1327">
        <v>105</v>
      </c>
      <c r="AW1327">
        <v>280</v>
      </c>
      <c r="AX1327">
        <v>140</v>
      </c>
      <c r="AY1327">
        <v>71</v>
      </c>
      <c r="AZ1327">
        <v>262</v>
      </c>
    </row>
    <row r="1328" spans="1:52">
      <c r="A1328" t="str">
        <f t="shared" si="103"/>
        <v>2019</v>
      </c>
      <c r="B1328" t="str">
        <f t="shared" si="104"/>
        <v>August</v>
      </c>
      <c r="C1328" s="2">
        <v>43695</v>
      </c>
      <c r="D1328" s="1" t="str">
        <f t="shared" si="100"/>
        <v>OK</v>
      </c>
      <c r="E1328">
        <f t="shared" si="101"/>
        <v>0</v>
      </c>
      <c r="F1328">
        <f t="shared" si="102"/>
        <v>1</v>
      </c>
      <c r="G1328" s="13">
        <v>43695</v>
      </c>
      <c r="H1328">
        <v>14</v>
      </c>
      <c r="I1328">
        <v>70</v>
      </c>
      <c r="J1328">
        <v>30</v>
      </c>
      <c r="K1328">
        <v>65</v>
      </c>
      <c r="L1328">
        <v>54</v>
      </c>
      <c r="M1328">
        <v>41</v>
      </c>
      <c r="O1328">
        <v>11</v>
      </c>
      <c r="P1328">
        <v>111</v>
      </c>
      <c r="Q1328">
        <v>96</v>
      </c>
      <c r="R1328">
        <v>19</v>
      </c>
      <c r="T1328">
        <v>54</v>
      </c>
      <c r="U1328">
        <v>27</v>
      </c>
      <c r="V1328">
        <v>29</v>
      </c>
      <c r="W1328">
        <v>109</v>
      </c>
      <c r="X1328">
        <v>83</v>
      </c>
      <c r="Y1328">
        <v>11</v>
      </c>
      <c r="Z1328">
        <v>101</v>
      </c>
      <c r="AA1328">
        <v>9</v>
      </c>
      <c r="AB1328">
        <v>63</v>
      </c>
      <c r="AC1328">
        <v>111</v>
      </c>
      <c r="AD1328">
        <v>9</v>
      </c>
      <c r="AE1328">
        <v>71</v>
      </c>
      <c r="AF1328">
        <v>145</v>
      </c>
      <c r="AG1328">
        <v>198</v>
      </c>
      <c r="AH1328">
        <v>27</v>
      </c>
      <c r="AI1328">
        <v>57</v>
      </c>
      <c r="AJ1328">
        <v>22</v>
      </c>
      <c r="AK1328">
        <v>205</v>
      </c>
      <c r="AL1328" s="57">
        <v>287</v>
      </c>
      <c r="AM1328">
        <v>3</v>
      </c>
      <c r="AN1328">
        <v>3</v>
      </c>
      <c r="AO1328">
        <v>35</v>
      </c>
      <c r="AP1328">
        <v>10</v>
      </c>
      <c r="AQ1328">
        <v>85</v>
      </c>
      <c r="AR1328">
        <v>57</v>
      </c>
      <c r="AS1328">
        <v>314</v>
      </c>
      <c r="AT1328">
        <v>17</v>
      </c>
      <c r="AU1328">
        <v>106</v>
      </c>
      <c r="AV1328">
        <v>32</v>
      </c>
      <c r="AW1328">
        <v>73</v>
      </c>
      <c r="AX1328">
        <v>75</v>
      </c>
      <c r="AY1328">
        <v>42</v>
      </c>
      <c r="AZ1328">
        <v>81</v>
      </c>
    </row>
    <row r="1329" spans="1:52">
      <c r="A1329" t="str">
        <f t="shared" si="103"/>
        <v>2019</v>
      </c>
      <c r="B1329" t="str">
        <f t="shared" si="104"/>
        <v>August</v>
      </c>
      <c r="C1329" s="2">
        <v>43696</v>
      </c>
      <c r="D1329" s="1" t="str">
        <f t="shared" si="100"/>
        <v>OK</v>
      </c>
      <c r="E1329">
        <f t="shared" si="101"/>
        <v>1</v>
      </c>
      <c r="F1329">
        <f t="shared" si="102"/>
        <v>0</v>
      </c>
      <c r="G1329" s="13">
        <v>43696</v>
      </c>
      <c r="H1329">
        <v>9</v>
      </c>
      <c r="I1329">
        <v>331</v>
      </c>
      <c r="J1329">
        <v>315</v>
      </c>
      <c r="K1329">
        <v>201</v>
      </c>
      <c r="L1329">
        <v>435</v>
      </c>
      <c r="M1329">
        <v>99</v>
      </c>
      <c r="O1329">
        <v>34</v>
      </c>
      <c r="P1329">
        <v>636</v>
      </c>
      <c r="Q1329">
        <v>545</v>
      </c>
      <c r="R1329">
        <v>107</v>
      </c>
      <c r="T1329">
        <v>89</v>
      </c>
      <c r="U1329">
        <v>36</v>
      </c>
      <c r="V1329">
        <v>192</v>
      </c>
      <c r="W1329">
        <v>504</v>
      </c>
      <c r="X1329">
        <v>309</v>
      </c>
      <c r="Y1329">
        <v>23</v>
      </c>
      <c r="Z1329">
        <v>360</v>
      </c>
      <c r="AA1329">
        <v>7</v>
      </c>
      <c r="AB1329">
        <v>796</v>
      </c>
      <c r="AC1329">
        <v>250</v>
      </c>
      <c r="AD1329">
        <v>20</v>
      </c>
      <c r="AE1329">
        <v>883</v>
      </c>
      <c r="AF1329">
        <v>1313</v>
      </c>
      <c r="AG1329">
        <v>789</v>
      </c>
      <c r="AH1329">
        <v>113</v>
      </c>
      <c r="AI1329">
        <v>275</v>
      </c>
      <c r="AJ1329">
        <v>41</v>
      </c>
      <c r="AK1329">
        <v>1007</v>
      </c>
      <c r="AL1329" s="57">
        <v>1298</v>
      </c>
      <c r="AM1329">
        <v>7</v>
      </c>
      <c r="AN1329">
        <v>27</v>
      </c>
      <c r="AO1329">
        <v>258</v>
      </c>
      <c r="AP1329">
        <v>41</v>
      </c>
      <c r="AQ1329">
        <v>190</v>
      </c>
      <c r="AR1329">
        <v>366</v>
      </c>
      <c r="AS1329">
        <v>950</v>
      </c>
      <c r="AT1329">
        <v>224</v>
      </c>
      <c r="AU1329">
        <v>484</v>
      </c>
      <c r="AV1329">
        <v>107</v>
      </c>
      <c r="AW1329">
        <v>105</v>
      </c>
      <c r="AX1329">
        <v>262</v>
      </c>
      <c r="AY1329">
        <v>104</v>
      </c>
      <c r="AZ1329">
        <v>237</v>
      </c>
    </row>
    <row r="1330" spans="1:52">
      <c r="A1330" t="str">
        <f t="shared" si="103"/>
        <v>2019</v>
      </c>
      <c r="B1330" t="str">
        <f t="shared" si="104"/>
        <v>August</v>
      </c>
      <c r="C1330" s="2">
        <v>43697</v>
      </c>
      <c r="D1330" s="1" t="str">
        <f t="shared" si="100"/>
        <v>OK</v>
      </c>
      <c r="E1330">
        <f t="shared" si="101"/>
        <v>1</v>
      </c>
      <c r="F1330">
        <f t="shared" si="102"/>
        <v>0</v>
      </c>
      <c r="G1330" s="13">
        <v>43697</v>
      </c>
      <c r="H1330">
        <v>4</v>
      </c>
      <c r="I1330">
        <v>300</v>
      </c>
      <c r="J1330">
        <v>301</v>
      </c>
      <c r="K1330">
        <v>162</v>
      </c>
      <c r="L1330">
        <v>333</v>
      </c>
      <c r="M1330">
        <v>91</v>
      </c>
      <c r="P1330">
        <v>575</v>
      </c>
      <c r="Q1330">
        <v>459</v>
      </c>
      <c r="R1330">
        <v>94</v>
      </c>
      <c r="T1330">
        <v>69</v>
      </c>
      <c r="U1330">
        <v>36</v>
      </c>
      <c r="V1330">
        <v>190</v>
      </c>
      <c r="W1330">
        <v>415</v>
      </c>
      <c r="X1330">
        <v>310</v>
      </c>
      <c r="Y1330">
        <v>15</v>
      </c>
      <c r="Z1330">
        <v>310</v>
      </c>
      <c r="AA1330">
        <v>16</v>
      </c>
      <c r="AB1330">
        <v>646</v>
      </c>
      <c r="AC1330">
        <v>180</v>
      </c>
      <c r="AD1330">
        <v>6</v>
      </c>
      <c r="AE1330">
        <v>731</v>
      </c>
      <c r="AF1330">
        <v>1139</v>
      </c>
      <c r="AG1330">
        <v>603</v>
      </c>
      <c r="AH1330">
        <v>77</v>
      </c>
      <c r="AI1330">
        <v>221</v>
      </c>
      <c r="AJ1330">
        <v>32</v>
      </c>
      <c r="AK1330">
        <v>807</v>
      </c>
      <c r="AL1330" s="57">
        <v>1074</v>
      </c>
      <c r="AM1330">
        <v>7</v>
      </c>
      <c r="AN1330">
        <v>26</v>
      </c>
      <c r="AO1330">
        <v>217</v>
      </c>
      <c r="AP1330">
        <v>37</v>
      </c>
      <c r="AQ1330">
        <v>125</v>
      </c>
      <c r="AR1330">
        <v>309</v>
      </c>
      <c r="AS1330">
        <v>826</v>
      </c>
      <c r="AT1330">
        <v>172</v>
      </c>
      <c r="AU1330">
        <v>414</v>
      </c>
      <c r="AV1330">
        <v>62</v>
      </c>
      <c r="AW1330">
        <v>86</v>
      </c>
      <c r="AX1330">
        <v>234</v>
      </c>
      <c r="AY1330">
        <v>105</v>
      </c>
      <c r="AZ1330">
        <v>170</v>
      </c>
    </row>
    <row r="1331" spans="1:52">
      <c r="A1331" t="str">
        <f t="shared" si="103"/>
        <v>2019</v>
      </c>
      <c r="B1331" t="str">
        <f t="shared" si="104"/>
        <v>August</v>
      </c>
      <c r="C1331" s="2">
        <v>43698</v>
      </c>
      <c r="D1331" s="1" t="str">
        <f t="shared" si="100"/>
        <v>OK</v>
      </c>
      <c r="E1331">
        <f t="shared" si="101"/>
        <v>1</v>
      </c>
      <c r="F1331">
        <f t="shared" si="102"/>
        <v>0</v>
      </c>
      <c r="G1331" s="13">
        <v>43698</v>
      </c>
      <c r="H1331">
        <v>3</v>
      </c>
      <c r="I1331">
        <v>262</v>
      </c>
      <c r="J1331">
        <v>275</v>
      </c>
      <c r="K1331">
        <v>146</v>
      </c>
      <c r="L1331">
        <v>353</v>
      </c>
      <c r="M1331">
        <v>73</v>
      </c>
      <c r="P1331">
        <v>558</v>
      </c>
      <c r="Q1331">
        <v>380</v>
      </c>
      <c r="R1331">
        <v>91</v>
      </c>
      <c r="T1331">
        <v>65</v>
      </c>
      <c r="U1331">
        <v>39</v>
      </c>
      <c r="V1331">
        <v>168</v>
      </c>
      <c r="W1331">
        <v>433</v>
      </c>
      <c r="X1331">
        <v>254</v>
      </c>
      <c r="Y1331">
        <v>12</v>
      </c>
      <c r="Z1331">
        <v>307</v>
      </c>
      <c r="AA1331">
        <v>9</v>
      </c>
      <c r="AB1331">
        <v>610</v>
      </c>
      <c r="AC1331">
        <v>184</v>
      </c>
      <c r="AD1331">
        <v>18</v>
      </c>
      <c r="AE1331">
        <v>736</v>
      </c>
      <c r="AF1331">
        <v>983</v>
      </c>
      <c r="AG1331">
        <v>469</v>
      </c>
      <c r="AH1331">
        <v>95</v>
      </c>
      <c r="AI1331">
        <v>197</v>
      </c>
      <c r="AJ1331">
        <v>39</v>
      </c>
      <c r="AK1331">
        <v>752</v>
      </c>
      <c r="AL1331" s="57">
        <v>1109</v>
      </c>
      <c r="AM1331">
        <v>10</v>
      </c>
      <c r="AN1331">
        <v>22</v>
      </c>
      <c r="AO1331">
        <v>197</v>
      </c>
      <c r="AP1331">
        <v>28</v>
      </c>
      <c r="AQ1331">
        <v>142</v>
      </c>
      <c r="AR1331">
        <v>296</v>
      </c>
      <c r="AS1331">
        <v>700</v>
      </c>
      <c r="AT1331">
        <v>139</v>
      </c>
      <c r="AU1331">
        <v>406</v>
      </c>
      <c r="AV1331">
        <v>45</v>
      </c>
      <c r="AW1331">
        <v>80</v>
      </c>
      <c r="AX1331">
        <v>237</v>
      </c>
      <c r="AY1331">
        <v>127</v>
      </c>
      <c r="AZ1331">
        <v>152</v>
      </c>
    </row>
    <row r="1332" spans="1:52">
      <c r="A1332" t="str">
        <f t="shared" si="103"/>
        <v>2019</v>
      </c>
      <c r="B1332" t="str">
        <f t="shared" si="104"/>
        <v>August</v>
      </c>
      <c r="C1332" s="2">
        <v>43699</v>
      </c>
      <c r="D1332" s="1" t="str">
        <f t="shared" si="100"/>
        <v>OK</v>
      </c>
      <c r="E1332">
        <f t="shared" si="101"/>
        <v>1</v>
      </c>
      <c r="F1332">
        <f t="shared" si="102"/>
        <v>0</v>
      </c>
      <c r="G1332" s="13">
        <v>43699</v>
      </c>
      <c r="H1332">
        <v>1</v>
      </c>
      <c r="I1332">
        <v>199</v>
      </c>
      <c r="J1332">
        <v>206</v>
      </c>
      <c r="K1332">
        <v>124</v>
      </c>
      <c r="L1332">
        <v>282</v>
      </c>
      <c r="M1332">
        <v>48</v>
      </c>
      <c r="P1332">
        <v>438</v>
      </c>
      <c r="Q1332">
        <v>316</v>
      </c>
      <c r="R1332">
        <v>102</v>
      </c>
      <c r="T1332">
        <v>59</v>
      </c>
      <c r="U1332">
        <v>35</v>
      </c>
      <c r="V1332">
        <v>135</v>
      </c>
      <c r="W1332">
        <v>326</v>
      </c>
      <c r="X1332">
        <v>178</v>
      </c>
      <c r="Y1332">
        <v>10</v>
      </c>
      <c r="Z1332">
        <v>168</v>
      </c>
      <c r="AA1332">
        <v>0</v>
      </c>
      <c r="AB1332">
        <v>433</v>
      </c>
      <c r="AC1332">
        <v>96</v>
      </c>
      <c r="AD1332">
        <v>13</v>
      </c>
      <c r="AE1332">
        <v>536</v>
      </c>
      <c r="AF1332">
        <v>713</v>
      </c>
      <c r="AG1332">
        <v>294</v>
      </c>
      <c r="AH1332">
        <v>64</v>
      </c>
      <c r="AI1332">
        <v>153</v>
      </c>
      <c r="AJ1332">
        <v>45</v>
      </c>
      <c r="AK1332">
        <v>548</v>
      </c>
      <c r="AL1332" s="57">
        <v>887</v>
      </c>
      <c r="AM1332">
        <v>4</v>
      </c>
      <c r="AN1332">
        <v>19</v>
      </c>
      <c r="AO1332">
        <v>164</v>
      </c>
      <c r="AP1332">
        <v>14</v>
      </c>
      <c r="AQ1332">
        <v>80</v>
      </c>
      <c r="AR1332">
        <v>228</v>
      </c>
      <c r="AS1332">
        <v>530</v>
      </c>
      <c r="AT1332">
        <v>111</v>
      </c>
      <c r="AU1332">
        <v>281</v>
      </c>
      <c r="AV1332">
        <v>33</v>
      </c>
      <c r="AW1332">
        <v>40</v>
      </c>
      <c r="AX1332">
        <v>217</v>
      </c>
      <c r="AY1332">
        <v>112</v>
      </c>
      <c r="AZ1332">
        <v>77</v>
      </c>
    </row>
    <row r="1333" spans="1:52">
      <c r="A1333" t="str">
        <f t="shared" si="103"/>
        <v>2019</v>
      </c>
      <c r="B1333" t="str">
        <f t="shared" si="104"/>
        <v>August</v>
      </c>
      <c r="C1333" s="2">
        <v>43700</v>
      </c>
      <c r="D1333" s="1" t="str">
        <f t="shared" si="100"/>
        <v>OK</v>
      </c>
      <c r="E1333">
        <f t="shared" si="101"/>
        <v>1</v>
      </c>
      <c r="F1333">
        <f t="shared" si="102"/>
        <v>0</v>
      </c>
      <c r="G1333" s="13">
        <v>43700</v>
      </c>
      <c r="H1333">
        <v>1</v>
      </c>
      <c r="I1333">
        <v>162</v>
      </c>
      <c r="J1333">
        <v>204</v>
      </c>
      <c r="K1333">
        <v>97</v>
      </c>
      <c r="L1333">
        <v>223</v>
      </c>
      <c r="M1333">
        <v>34</v>
      </c>
      <c r="O1333">
        <v>1</v>
      </c>
      <c r="P1333">
        <v>425</v>
      </c>
      <c r="Q1333">
        <v>269</v>
      </c>
      <c r="R1333">
        <v>91</v>
      </c>
      <c r="T1333">
        <v>67</v>
      </c>
      <c r="U1333">
        <v>26</v>
      </c>
      <c r="V1333">
        <v>116</v>
      </c>
      <c r="W1333">
        <v>287</v>
      </c>
      <c r="X1333">
        <v>182</v>
      </c>
      <c r="Y1333">
        <v>9</v>
      </c>
      <c r="Z1333">
        <v>239</v>
      </c>
      <c r="AA1333">
        <v>2</v>
      </c>
      <c r="AB1333">
        <v>433</v>
      </c>
      <c r="AC1333">
        <v>99</v>
      </c>
      <c r="AD1333">
        <v>20</v>
      </c>
      <c r="AE1333">
        <v>511</v>
      </c>
      <c r="AF1333">
        <v>712</v>
      </c>
      <c r="AG1333">
        <v>301</v>
      </c>
      <c r="AH1333">
        <v>64</v>
      </c>
      <c r="AI1333">
        <v>130</v>
      </c>
      <c r="AJ1333">
        <v>30</v>
      </c>
      <c r="AK1333">
        <v>519</v>
      </c>
      <c r="AL1333" s="57">
        <v>852</v>
      </c>
      <c r="AM1333">
        <v>3</v>
      </c>
      <c r="AN1333">
        <v>19</v>
      </c>
      <c r="AO1333">
        <v>163</v>
      </c>
      <c r="AP1333">
        <v>23</v>
      </c>
      <c r="AQ1333">
        <v>64</v>
      </c>
      <c r="AR1333">
        <v>182</v>
      </c>
      <c r="AS1333">
        <v>542</v>
      </c>
      <c r="AT1333">
        <v>108</v>
      </c>
      <c r="AU1333">
        <v>307</v>
      </c>
      <c r="AV1333">
        <v>19</v>
      </c>
      <c r="AW1333">
        <v>30</v>
      </c>
      <c r="AX1333">
        <v>199</v>
      </c>
      <c r="AY1333">
        <v>91</v>
      </c>
      <c r="AZ1333">
        <v>91</v>
      </c>
    </row>
    <row r="1334" spans="1:52">
      <c r="A1334" t="str">
        <f t="shared" si="103"/>
        <v>2019</v>
      </c>
      <c r="B1334" t="str">
        <f t="shared" si="104"/>
        <v>August</v>
      </c>
      <c r="C1334" s="2">
        <v>43701</v>
      </c>
      <c r="D1334" s="1" t="str">
        <f t="shared" si="100"/>
        <v>OK</v>
      </c>
      <c r="E1334">
        <f t="shared" si="101"/>
        <v>0</v>
      </c>
      <c r="F1334">
        <f t="shared" si="102"/>
        <v>1</v>
      </c>
      <c r="G1334" s="13">
        <v>43701</v>
      </c>
      <c r="H1334">
        <v>13</v>
      </c>
      <c r="I1334">
        <v>109</v>
      </c>
      <c r="J1334">
        <v>76</v>
      </c>
      <c r="K1334">
        <v>250</v>
      </c>
      <c r="L1334">
        <v>154</v>
      </c>
      <c r="M1334">
        <v>119</v>
      </c>
      <c r="O1334">
        <v>48</v>
      </c>
      <c r="P1334">
        <v>213</v>
      </c>
      <c r="Q1334">
        <v>253</v>
      </c>
      <c r="R1334">
        <v>49</v>
      </c>
      <c r="T1334">
        <v>60</v>
      </c>
      <c r="U1334">
        <v>27</v>
      </c>
      <c r="V1334">
        <v>46</v>
      </c>
      <c r="W1334">
        <v>243</v>
      </c>
      <c r="X1334">
        <v>297</v>
      </c>
      <c r="Y1334">
        <v>3</v>
      </c>
      <c r="Z1334">
        <v>293</v>
      </c>
      <c r="AA1334">
        <v>21</v>
      </c>
      <c r="AB1334">
        <v>245</v>
      </c>
      <c r="AC1334">
        <v>422</v>
      </c>
      <c r="AD1334">
        <v>38</v>
      </c>
      <c r="AE1334">
        <v>210</v>
      </c>
      <c r="AF1334">
        <v>497</v>
      </c>
      <c r="AG1334">
        <v>548</v>
      </c>
      <c r="AH1334">
        <v>118</v>
      </c>
      <c r="AI1334">
        <v>352</v>
      </c>
      <c r="AJ1334">
        <v>50</v>
      </c>
      <c r="AK1334">
        <v>563</v>
      </c>
      <c r="AL1334" s="57">
        <v>933</v>
      </c>
      <c r="AM1334">
        <v>13</v>
      </c>
      <c r="AN1334">
        <v>18</v>
      </c>
      <c r="AO1334">
        <v>83</v>
      </c>
      <c r="AP1334">
        <v>26</v>
      </c>
      <c r="AQ1334">
        <v>187</v>
      </c>
      <c r="AR1334">
        <v>130</v>
      </c>
      <c r="AS1334">
        <v>668</v>
      </c>
      <c r="AT1334">
        <v>56</v>
      </c>
      <c r="AU1334">
        <v>497</v>
      </c>
      <c r="AV1334">
        <v>64</v>
      </c>
      <c r="AW1334">
        <v>242</v>
      </c>
      <c r="AX1334">
        <v>117</v>
      </c>
      <c r="AY1334">
        <v>109</v>
      </c>
      <c r="AZ1334">
        <v>176</v>
      </c>
    </row>
    <row r="1335" spans="1:52">
      <c r="A1335" t="str">
        <f t="shared" si="103"/>
        <v>2019</v>
      </c>
      <c r="B1335" t="str">
        <f t="shared" si="104"/>
        <v>August</v>
      </c>
      <c r="C1335" s="2">
        <v>43702</v>
      </c>
      <c r="D1335" s="1" t="str">
        <f t="shared" si="100"/>
        <v>OK</v>
      </c>
      <c r="E1335">
        <f t="shared" si="101"/>
        <v>0</v>
      </c>
      <c r="F1335">
        <f t="shared" si="102"/>
        <v>1</v>
      </c>
      <c r="G1335" s="13">
        <v>43702</v>
      </c>
      <c r="H1335">
        <v>15</v>
      </c>
      <c r="I1335">
        <v>157</v>
      </c>
      <c r="J1335">
        <v>85</v>
      </c>
      <c r="K1335">
        <v>283</v>
      </c>
      <c r="L1335">
        <v>97</v>
      </c>
      <c r="M1335">
        <v>101</v>
      </c>
      <c r="O1335">
        <v>25</v>
      </c>
      <c r="P1335">
        <v>202</v>
      </c>
      <c r="Q1335">
        <v>229</v>
      </c>
      <c r="R1335">
        <v>24</v>
      </c>
      <c r="T1335">
        <v>48</v>
      </c>
      <c r="U1335">
        <v>27</v>
      </c>
      <c r="V1335">
        <v>42</v>
      </c>
      <c r="W1335">
        <v>199</v>
      </c>
      <c r="X1335">
        <v>276</v>
      </c>
      <c r="Y1335">
        <v>13</v>
      </c>
      <c r="Z1335">
        <v>250</v>
      </c>
      <c r="AA1335">
        <v>28</v>
      </c>
      <c r="AB1335">
        <v>231</v>
      </c>
      <c r="AC1335">
        <v>311</v>
      </c>
      <c r="AD1335">
        <v>13</v>
      </c>
      <c r="AE1335">
        <v>221</v>
      </c>
      <c r="AF1335">
        <v>482</v>
      </c>
      <c r="AG1335">
        <v>519</v>
      </c>
      <c r="AH1335">
        <v>89</v>
      </c>
      <c r="AI1335">
        <v>341</v>
      </c>
      <c r="AJ1335">
        <v>29</v>
      </c>
      <c r="AK1335">
        <v>551</v>
      </c>
      <c r="AL1335" s="57">
        <v>656</v>
      </c>
      <c r="AM1335">
        <v>5</v>
      </c>
      <c r="AN1335">
        <v>14</v>
      </c>
      <c r="AO1335">
        <v>98</v>
      </c>
      <c r="AP1335">
        <v>20</v>
      </c>
      <c r="AQ1335">
        <v>152</v>
      </c>
      <c r="AR1335">
        <v>95</v>
      </c>
      <c r="AS1335">
        <v>640</v>
      </c>
      <c r="AT1335">
        <v>68</v>
      </c>
      <c r="AU1335">
        <v>383</v>
      </c>
      <c r="AV1335">
        <v>154</v>
      </c>
      <c r="AW1335">
        <v>210</v>
      </c>
      <c r="AX1335">
        <v>102</v>
      </c>
      <c r="AY1335">
        <v>69</v>
      </c>
      <c r="AZ1335">
        <v>241</v>
      </c>
    </row>
    <row r="1336" spans="1:52">
      <c r="A1336" t="str">
        <f t="shared" si="103"/>
        <v>2019</v>
      </c>
      <c r="B1336" t="str">
        <f t="shared" si="104"/>
        <v>August</v>
      </c>
      <c r="C1336" s="2">
        <v>43703</v>
      </c>
      <c r="D1336" s="1" t="str">
        <f t="shared" si="100"/>
        <v>OK</v>
      </c>
      <c r="E1336">
        <f t="shared" si="101"/>
        <v>1</v>
      </c>
      <c r="F1336">
        <f t="shared" si="102"/>
        <v>0</v>
      </c>
      <c r="G1336" s="13">
        <v>43703</v>
      </c>
      <c r="H1336">
        <v>1</v>
      </c>
      <c r="I1336">
        <v>285</v>
      </c>
      <c r="J1336">
        <v>287</v>
      </c>
      <c r="K1336">
        <v>137</v>
      </c>
      <c r="L1336">
        <v>340</v>
      </c>
      <c r="M1336">
        <v>83</v>
      </c>
      <c r="O1336">
        <v>22</v>
      </c>
      <c r="P1336">
        <v>598</v>
      </c>
      <c r="Q1336">
        <v>460</v>
      </c>
      <c r="R1336">
        <v>109</v>
      </c>
      <c r="T1336">
        <v>68</v>
      </c>
      <c r="U1336">
        <v>36</v>
      </c>
      <c r="V1336">
        <v>165</v>
      </c>
      <c r="W1336">
        <v>439</v>
      </c>
      <c r="X1336">
        <v>223</v>
      </c>
      <c r="Y1336">
        <v>24</v>
      </c>
      <c r="Z1336">
        <v>310</v>
      </c>
      <c r="AA1336">
        <v>4</v>
      </c>
      <c r="AB1336">
        <v>711</v>
      </c>
      <c r="AC1336">
        <v>177</v>
      </c>
      <c r="AD1336">
        <v>22</v>
      </c>
      <c r="AE1336">
        <v>785</v>
      </c>
      <c r="AF1336">
        <v>1131</v>
      </c>
      <c r="AG1336">
        <v>553</v>
      </c>
      <c r="AH1336">
        <v>112</v>
      </c>
      <c r="AI1336">
        <v>174</v>
      </c>
      <c r="AJ1336">
        <v>39</v>
      </c>
      <c r="AK1336">
        <v>838</v>
      </c>
      <c r="AL1336" s="57">
        <v>1175</v>
      </c>
      <c r="AM1336">
        <v>4</v>
      </c>
      <c r="AN1336">
        <v>22</v>
      </c>
      <c r="AO1336">
        <v>216</v>
      </c>
      <c r="AP1336">
        <v>29</v>
      </c>
      <c r="AQ1336">
        <v>133</v>
      </c>
      <c r="AR1336">
        <v>295</v>
      </c>
      <c r="AS1336">
        <v>770</v>
      </c>
      <c r="AT1336">
        <v>181</v>
      </c>
      <c r="AU1336">
        <v>387</v>
      </c>
      <c r="AV1336">
        <v>70</v>
      </c>
      <c r="AW1336">
        <v>71</v>
      </c>
      <c r="AX1336">
        <v>243</v>
      </c>
      <c r="AY1336">
        <v>106</v>
      </c>
      <c r="AZ1336">
        <v>183</v>
      </c>
    </row>
    <row r="1337" spans="1:52">
      <c r="A1337" t="str">
        <f t="shared" si="103"/>
        <v>2019</v>
      </c>
      <c r="B1337" t="str">
        <f t="shared" si="104"/>
        <v>August</v>
      </c>
      <c r="C1337" s="2">
        <v>43704</v>
      </c>
      <c r="D1337" s="1" t="str">
        <f t="shared" si="100"/>
        <v>OK</v>
      </c>
      <c r="E1337">
        <f t="shared" si="101"/>
        <v>1</v>
      </c>
      <c r="F1337">
        <f t="shared" si="102"/>
        <v>0</v>
      </c>
      <c r="G1337" s="13">
        <v>43704</v>
      </c>
      <c r="H1337">
        <v>10</v>
      </c>
      <c r="I1337">
        <v>331</v>
      </c>
      <c r="J1337">
        <v>348</v>
      </c>
      <c r="K1337">
        <v>239</v>
      </c>
      <c r="L1337">
        <v>436</v>
      </c>
      <c r="M1337">
        <v>142</v>
      </c>
      <c r="O1337">
        <v>38</v>
      </c>
      <c r="P1337">
        <v>782</v>
      </c>
      <c r="Q1337">
        <v>575</v>
      </c>
      <c r="R1337">
        <v>102</v>
      </c>
      <c r="T1337">
        <v>78</v>
      </c>
      <c r="U1337">
        <v>36</v>
      </c>
      <c r="V1337">
        <v>187</v>
      </c>
      <c r="W1337">
        <v>570</v>
      </c>
      <c r="X1337">
        <v>299</v>
      </c>
      <c r="Y1337">
        <v>30</v>
      </c>
      <c r="Z1337">
        <v>384</v>
      </c>
      <c r="AA1337">
        <v>14</v>
      </c>
      <c r="AB1337">
        <v>858</v>
      </c>
      <c r="AC1337">
        <v>256</v>
      </c>
      <c r="AD1337">
        <v>24</v>
      </c>
      <c r="AE1337">
        <v>912</v>
      </c>
      <c r="AF1337">
        <v>1398</v>
      </c>
      <c r="AG1337">
        <v>755</v>
      </c>
      <c r="AH1337">
        <v>112</v>
      </c>
      <c r="AI1337">
        <v>264</v>
      </c>
      <c r="AJ1337">
        <v>39</v>
      </c>
      <c r="AK1337">
        <v>963</v>
      </c>
      <c r="AL1337" s="57">
        <v>1328</v>
      </c>
      <c r="AM1337">
        <v>8</v>
      </c>
      <c r="AN1337">
        <v>29</v>
      </c>
      <c r="AO1337">
        <v>256</v>
      </c>
      <c r="AP1337">
        <v>34</v>
      </c>
      <c r="AQ1337">
        <v>215</v>
      </c>
      <c r="AR1337">
        <v>344</v>
      </c>
      <c r="AS1337">
        <v>983</v>
      </c>
      <c r="AT1337">
        <v>201</v>
      </c>
      <c r="AU1337">
        <v>488</v>
      </c>
      <c r="AV1337">
        <v>93</v>
      </c>
      <c r="AW1337">
        <v>164</v>
      </c>
      <c r="AX1337">
        <v>298</v>
      </c>
      <c r="AY1337">
        <v>134</v>
      </c>
      <c r="AZ1337">
        <v>231</v>
      </c>
    </row>
    <row r="1338" spans="1:52">
      <c r="A1338" t="str">
        <f t="shared" si="103"/>
        <v>2019</v>
      </c>
      <c r="B1338" t="str">
        <f t="shared" si="104"/>
        <v>August</v>
      </c>
      <c r="C1338" s="2">
        <v>43705</v>
      </c>
      <c r="D1338" s="1" t="str">
        <f t="shared" si="100"/>
        <v>OK</v>
      </c>
      <c r="E1338">
        <f t="shared" si="101"/>
        <v>1</v>
      </c>
      <c r="F1338">
        <f t="shared" si="102"/>
        <v>0</v>
      </c>
      <c r="G1338" s="13">
        <v>43705</v>
      </c>
      <c r="H1338">
        <v>4</v>
      </c>
      <c r="I1338">
        <v>329</v>
      </c>
      <c r="J1338">
        <v>327</v>
      </c>
      <c r="K1338">
        <v>251</v>
      </c>
      <c r="L1338">
        <v>447</v>
      </c>
      <c r="M1338">
        <v>103</v>
      </c>
      <c r="O1338">
        <v>22</v>
      </c>
      <c r="P1338">
        <v>750</v>
      </c>
      <c r="Q1338">
        <v>586</v>
      </c>
      <c r="R1338">
        <v>109</v>
      </c>
      <c r="T1338">
        <v>66</v>
      </c>
      <c r="U1338">
        <v>39</v>
      </c>
      <c r="V1338">
        <v>199</v>
      </c>
      <c r="W1338">
        <v>528</v>
      </c>
      <c r="X1338">
        <v>291</v>
      </c>
      <c r="Y1338">
        <v>27</v>
      </c>
      <c r="Z1338">
        <v>435</v>
      </c>
      <c r="AA1338">
        <v>6</v>
      </c>
      <c r="AB1338">
        <v>813</v>
      </c>
      <c r="AC1338">
        <v>336</v>
      </c>
      <c r="AD1338">
        <v>25</v>
      </c>
      <c r="AE1338">
        <v>974</v>
      </c>
      <c r="AF1338">
        <v>1382</v>
      </c>
      <c r="AG1338">
        <v>773</v>
      </c>
      <c r="AH1338">
        <v>118</v>
      </c>
      <c r="AI1338">
        <v>299</v>
      </c>
      <c r="AJ1338">
        <v>52</v>
      </c>
      <c r="AK1338">
        <v>1086</v>
      </c>
      <c r="AL1338" s="57">
        <v>1488</v>
      </c>
      <c r="AM1338">
        <v>8</v>
      </c>
      <c r="AN1338">
        <v>41</v>
      </c>
      <c r="AO1338">
        <v>242</v>
      </c>
      <c r="AP1338">
        <v>34</v>
      </c>
      <c r="AQ1338">
        <v>244</v>
      </c>
      <c r="AR1338">
        <v>324</v>
      </c>
      <c r="AS1338">
        <v>949</v>
      </c>
      <c r="AT1338">
        <v>218</v>
      </c>
      <c r="AU1338">
        <v>593</v>
      </c>
      <c r="AV1338">
        <v>74</v>
      </c>
      <c r="AW1338">
        <v>113</v>
      </c>
      <c r="AX1338">
        <v>322</v>
      </c>
      <c r="AY1338">
        <v>175</v>
      </c>
      <c r="AZ1338">
        <v>250</v>
      </c>
    </row>
    <row r="1339" spans="1:52">
      <c r="A1339" t="str">
        <f t="shared" si="103"/>
        <v>2019</v>
      </c>
      <c r="B1339" t="str">
        <f t="shared" si="104"/>
        <v>August</v>
      </c>
      <c r="C1339" s="2">
        <v>43706</v>
      </c>
      <c r="D1339" s="1" t="str">
        <f t="shared" si="100"/>
        <v>OK</v>
      </c>
      <c r="E1339">
        <f t="shared" si="101"/>
        <v>1</v>
      </c>
      <c r="F1339">
        <f t="shared" si="102"/>
        <v>0</v>
      </c>
      <c r="G1339" s="13">
        <v>43706</v>
      </c>
      <c r="H1339">
        <v>3</v>
      </c>
      <c r="I1339">
        <v>342</v>
      </c>
      <c r="J1339">
        <v>338</v>
      </c>
      <c r="K1339">
        <v>255</v>
      </c>
      <c r="L1339">
        <v>413</v>
      </c>
      <c r="M1339">
        <v>102</v>
      </c>
      <c r="O1339">
        <v>37</v>
      </c>
      <c r="P1339">
        <v>650</v>
      </c>
      <c r="Q1339">
        <v>552</v>
      </c>
      <c r="R1339">
        <v>120</v>
      </c>
      <c r="T1339">
        <v>81</v>
      </c>
      <c r="U1339">
        <v>35</v>
      </c>
      <c r="V1339">
        <v>171</v>
      </c>
      <c r="W1339">
        <v>497</v>
      </c>
      <c r="X1339">
        <v>306</v>
      </c>
      <c r="Y1339">
        <v>22</v>
      </c>
      <c r="Z1339">
        <v>351</v>
      </c>
      <c r="AA1339">
        <v>8</v>
      </c>
      <c r="AB1339">
        <v>733</v>
      </c>
      <c r="AC1339">
        <v>230</v>
      </c>
      <c r="AD1339">
        <v>23</v>
      </c>
      <c r="AE1339">
        <v>838</v>
      </c>
      <c r="AF1339">
        <v>1238</v>
      </c>
      <c r="AG1339">
        <v>710</v>
      </c>
      <c r="AH1339">
        <v>123</v>
      </c>
      <c r="AI1339">
        <v>262</v>
      </c>
      <c r="AJ1339">
        <v>37</v>
      </c>
      <c r="AK1339">
        <v>988</v>
      </c>
      <c r="AL1339" s="57">
        <v>1413</v>
      </c>
      <c r="AM1339">
        <v>8</v>
      </c>
      <c r="AN1339">
        <v>39</v>
      </c>
      <c r="AO1339">
        <v>240</v>
      </c>
      <c r="AP1339">
        <v>28</v>
      </c>
      <c r="AQ1339">
        <v>206</v>
      </c>
      <c r="AR1339">
        <v>314</v>
      </c>
      <c r="AS1339">
        <v>932</v>
      </c>
      <c r="AT1339">
        <v>220</v>
      </c>
      <c r="AU1339">
        <v>530</v>
      </c>
      <c r="AV1339">
        <v>71</v>
      </c>
      <c r="AW1339">
        <v>126</v>
      </c>
      <c r="AX1339">
        <v>272</v>
      </c>
      <c r="AY1339">
        <v>143</v>
      </c>
      <c r="AZ1339">
        <v>243</v>
      </c>
    </row>
    <row r="1340" spans="1:52">
      <c r="A1340" t="str">
        <f t="shared" si="103"/>
        <v>2019</v>
      </c>
      <c r="B1340" t="str">
        <f t="shared" si="104"/>
        <v>August</v>
      </c>
      <c r="C1340" s="2">
        <v>43707</v>
      </c>
      <c r="D1340" s="1" t="str">
        <f t="shared" si="100"/>
        <v>OK</v>
      </c>
      <c r="E1340">
        <f t="shared" si="101"/>
        <v>1</v>
      </c>
      <c r="F1340">
        <f t="shared" si="102"/>
        <v>0</v>
      </c>
      <c r="G1340" s="13">
        <v>43707</v>
      </c>
      <c r="H1340">
        <v>6</v>
      </c>
      <c r="I1340">
        <v>256</v>
      </c>
      <c r="J1340">
        <v>255</v>
      </c>
      <c r="K1340">
        <v>193</v>
      </c>
      <c r="L1340">
        <v>317</v>
      </c>
      <c r="M1340">
        <v>105</v>
      </c>
      <c r="O1340">
        <v>40</v>
      </c>
      <c r="P1340">
        <v>606</v>
      </c>
      <c r="Q1340">
        <v>462</v>
      </c>
      <c r="R1340">
        <v>108</v>
      </c>
      <c r="T1340">
        <v>98</v>
      </c>
      <c r="U1340">
        <v>26</v>
      </c>
      <c r="V1340">
        <v>147</v>
      </c>
      <c r="W1340">
        <v>449</v>
      </c>
      <c r="X1340">
        <v>269</v>
      </c>
      <c r="Y1340">
        <v>33</v>
      </c>
      <c r="Z1340">
        <v>393</v>
      </c>
      <c r="AA1340">
        <v>2</v>
      </c>
      <c r="AB1340">
        <v>658</v>
      </c>
      <c r="AC1340">
        <v>220</v>
      </c>
      <c r="AD1340">
        <v>31</v>
      </c>
      <c r="AE1340">
        <v>743</v>
      </c>
      <c r="AF1340">
        <v>1067</v>
      </c>
      <c r="AG1340">
        <v>611</v>
      </c>
      <c r="AH1340">
        <v>122</v>
      </c>
      <c r="AI1340">
        <v>170</v>
      </c>
      <c r="AJ1340">
        <v>55</v>
      </c>
      <c r="AK1340">
        <v>837</v>
      </c>
      <c r="AL1340" s="57">
        <v>1335</v>
      </c>
      <c r="AM1340">
        <v>6</v>
      </c>
      <c r="AN1340">
        <v>25</v>
      </c>
      <c r="AO1340">
        <v>201</v>
      </c>
      <c r="AP1340">
        <v>31</v>
      </c>
      <c r="AQ1340">
        <v>133</v>
      </c>
      <c r="AR1340">
        <v>252</v>
      </c>
      <c r="AS1340">
        <v>895</v>
      </c>
      <c r="AT1340">
        <v>167</v>
      </c>
      <c r="AU1340">
        <v>486</v>
      </c>
      <c r="AV1340">
        <v>87</v>
      </c>
      <c r="AW1340">
        <v>75</v>
      </c>
      <c r="AX1340">
        <v>285</v>
      </c>
      <c r="AY1340">
        <v>133</v>
      </c>
      <c r="AZ1340">
        <v>153</v>
      </c>
    </row>
    <row r="1341" spans="1:52">
      <c r="A1341" t="str">
        <f t="shared" si="103"/>
        <v>2019</v>
      </c>
      <c r="B1341" t="str">
        <f t="shared" si="104"/>
        <v>August</v>
      </c>
      <c r="C1341" s="2">
        <v>43708</v>
      </c>
      <c r="D1341" s="1" t="str">
        <f t="shared" si="100"/>
        <v>OK</v>
      </c>
      <c r="E1341">
        <f t="shared" si="101"/>
        <v>0</v>
      </c>
      <c r="F1341">
        <f t="shared" si="102"/>
        <v>1</v>
      </c>
      <c r="G1341" s="13">
        <v>43708</v>
      </c>
      <c r="H1341">
        <v>10</v>
      </c>
      <c r="I1341">
        <v>11</v>
      </c>
      <c r="J1341">
        <v>85</v>
      </c>
      <c r="K1341">
        <v>266</v>
      </c>
      <c r="L1341">
        <v>139</v>
      </c>
      <c r="M1341">
        <v>129</v>
      </c>
      <c r="O1341">
        <v>74</v>
      </c>
      <c r="P1341">
        <v>249</v>
      </c>
      <c r="Q1341">
        <v>218</v>
      </c>
      <c r="R1341">
        <v>57</v>
      </c>
      <c r="T1341">
        <v>60</v>
      </c>
      <c r="U1341">
        <v>27</v>
      </c>
      <c r="V1341">
        <v>48</v>
      </c>
      <c r="W1341">
        <v>318</v>
      </c>
      <c r="X1341">
        <v>260</v>
      </c>
      <c r="Y1341">
        <v>13</v>
      </c>
      <c r="Z1341">
        <v>362</v>
      </c>
      <c r="AA1341">
        <v>23</v>
      </c>
      <c r="AB1341">
        <v>281</v>
      </c>
      <c r="AC1341">
        <v>508</v>
      </c>
      <c r="AD1341">
        <v>48</v>
      </c>
      <c r="AE1341">
        <v>240</v>
      </c>
      <c r="AF1341">
        <v>532</v>
      </c>
      <c r="AG1341">
        <v>620</v>
      </c>
      <c r="AH1341">
        <v>134</v>
      </c>
      <c r="AI1341">
        <v>389</v>
      </c>
      <c r="AJ1341">
        <v>74</v>
      </c>
      <c r="AK1341">
        <v>630</v>
      </c>
      <c r="AL1341" s="57">
        <v>1038</v>
      </c>
      <c r="AM1341">
        <v>6</v>
      </c>
      <c r="AN1341">
        <v>29</v>
      </c>
      <c r="AO1341">
        <v>107</v>
      </c>
      <c r="AP1341">
        <v>29</v>
      </c>
      <c r="AQ1341">
        <v>204</v>
      </c>
      <c r="AR1341">
        <v>131</v>
      </c>
      <c r="AS1341">
        <v>813</v>
      </c>
      <c r="AT1341">
        <v>115</v>
      </c>
      <c r="AU1341">
        <v>506</v>
      </c>
      <c r="AV1341">
        <v>135</v>
      </c>
      <c r="AW1341">
        <v>310</v>
      </c>
      <c r="AX1341">
        <v>124</v>
      </c>
      <c r="AY1341">
        <v>71</v>
      </c>
      <c r="AZ1341">
        <v>219</v>
      </c>
    </row>
    <row r="1342" spans="1:52">
      <c r="A1342" t="str">
        <f t="shared" si="103"/>
        <v>2019</v>
      </c>
      <c r="B1342" t="str">
        <f t="shared" si="104"/>
        <v>September</v>
      </c>
      <c r="C1342" s="2">
        <v>43709</v>
      </c>
      <c r="D1342" s="1" t="str">
        <f t="shared" si="100"/>
        <v>OK</v>
      </c>
      <c r="E1342">
        <f t="shared" si="101"/>
        <v>0</v>
      </c>
      <c r="F1342">
        <f t="shared" si="102"/>
        <v>1</v>
      </c>
      <c r="G1342" s="13">
        <v>43709</v>
      </c>
      <c r="H1342">
        <v>25</v>
      </c>
      <c r="I1342">
        <v>61</v>
      </c>
      <c r="J1342">
        <v>98</v>
      </c>
      <c r="K1342">
        <v>422</v>
      </c>
      <c r="L1342">
        <v>167</v>
      </c>
      <c r="M1342">
        <v>150</v>
      </c>
      <c r="O1342">
        <v>55</v>
      </c>
      <c r="P1342">
        <v>266</v>
      </c>
      <c r="Q1342">
        <v>333</v>
      </c>
      <c r="R1342">
        <v>25</v>
      </c>
      <c r="T1342">
        <v>67</v>
      </c>
      <c r="U1342">
        <v>24</v>
      </c>
      <c r="V1342">
        <v>50</v>
      </c>
      <c r="W1342">
        <v>227</v>
      </c>
      <c r="X1342">
        <v>416</v>
      </c>
      <c r="Y1342">
        <v>10</v>
      </c>
      <c r="Z1342">
        <v>407</v>
      </c>
      <c r="AA1342">
        <v>31</v>
      </c>
      <c r="AB1342">
        <v>431</v>
      </c>
      <c r="AC1342">
        <v>567</v>
      </c>
      <c r="AD1342">
        <v>21</v>
      </c>
      <c r="AE1342">
        <v>302</v>
      </c>
      <c r="AF1342">
        <v>717</v>
      </c>
      <c r="AG1342">
        <v>841</v>
      </c>
      <c r="AH1342">
        <v>83</v>
      </c>
      <c r="AI1342">
        <v>717</v>
      </c>
      <c r="AJ1342">
        <v>58</v>
      </c>
      <c r="AK1342">
        <v>1006</v>
      </c>
      <c r="AL1342">
        <v>1191</v>
      </c>
      <c r="AM1342">
        <v>13</v>
      </c>
      <c r="AN1342">
        <v>30</v>
      </c>
      <c r="AO1342">
        <v>159</v>
      </c>
      <c r="AP1342">
        <v>15</v>
      </c>
      <c r="AQ1342">
        <v>274</v>
      </c>
      <c r="AR1342">
        <v>133</v>
      </c>
      <c r="AS1342">
        <v>1286</v>
      </c>
      <c r="AT1342">
        <v>165</v>
      </c>
      <c r="AU1342">
        <v>817</v>
      </c>
      <c r="AV1342">
        <v>229</v>
      </c>
      <c r="AW1342">
        <v>306</v>
      </c>
      <c r="AX1342">
        <v>125</v>
      </c>
      <c r="AY1342">
        <v>82</v>
      </c>
      <c r="AZ1342">
        <v>369</v>
      </c>
    </row>
    <row r="1343" spans="1:52">
      <c r="A1343" t="str">
        <f t="shared" si="103"/>
        <v>2019</v>
      </c>
      <c r="B1343" t="str">
        <f t="shared" si="104"/>
        <v>September</v>
      </c>
      <c r="C1343" s="2">
        <v>43710</v>
      </c>
      <c r="D1343" s="1" t="str">
        <f t="shared" si="100"/>
        <v>OK</v>
      </c>
      <c r="E1343">
        <f t="shared" si="101"/>
        <v>1</v>
      </c>
      <c r="F1343">
        <f t="shared" si="102"/>
        <v>0</v>
      </c>
      <c r="G1343" s="13">
        <v>43710</v>
      </c>
      <c r="H1343">
        <v>16</v>
      </c>
      <c r="I1343">
        <v>365</v>
      </c>
      <c r="J1343">
        <v>332</v>
      </c>
      <c r="K1343">
        <v>270</v>
      </c>
      <c r="L1343">
        <v>460</v>
      </c>
      <c r="M1343">
        <v>116</v>
      </c>
      <c r="O1343">
        <v>30</v>
      </c>
      <c r="P1343">
        <v>632</v>
      </c>
      <c r="Q1343">
        <v>572</v>
      </c>
      <c r="R1343">
        <v>100</v>
      </c>
      <c r="T1343">
        <v>87</v>
      </c>
      <c r="U1343">
        <v>42</v>
      </c>
      <c r="V1343">
        <v>193</v>
      </c>
      <c r="W1343">
        <v>471</v>
      </c>
      <c r="X1343">
        <v>307</v>
      </c>
      <c r="Y1343">
        <v>43</v>
      </c>
      <c r="Z1343">
        <v>424</v>
      </c>
      <c r="AA1343">
        <v>18</v>
      </c>
      <c r="AB1343">
        <v>828</v>
      </c>
      <c r="AC1343">
        <v>301</v>
      </c>
      <c r="AD1343">
        <v>22</v>
      </c>
      <c r="AE1343">
        <v>959</v>
      </c>
      <c r="AF1343">
        <v>1446</v>
      </c>
      <c r="AG1343">
        <v>845</v>
      </c>
      <c r="AH1343">
        <v>119</v>
      </c>
      <c r="AI1343">
        <v>313</v>
      </c>
      <c r="AJ1343">
        <v>72</v>
      </c>
      <c r="AK1343">
        <v>1071</v>
      </c>
      <c r="AL1343">
        <v>1428</v>
      </c>
      <c r="AM1343">
        <v>12</v>
      </c>
      <c r="AN1343">
        <v>34</v>
      </c>
      <c r="AO1343">
        <v>282</v>
      </c>
      <c r="AP1343">
        <v>32</v>
      </c>
      <c r="AQ1343">
        <v>245</v>
      </c>
      <c r="AR1343">
        <v>315</v>
      </c>
      <c r="AS1343">
        <v>1219</v>
      </c>
      <c r="AT1343">
        <v>237</v>
      </c>
      <c r="AU1343">
        <v>486</v>
      </c>
      <c r="AV1343">
        <v>156</v>
      </c>
      <c r="AW1343">
        <v>138</v>
      </c>
      <c r="AX1343">
        <v>304</v>
      </c>
      <c r="AY1343">
        <v>133</v>
      </c>
      <c r="AZ1343">
        <v>253</v>
      </c>
    </row>
    <row r="1344" spans="1:52">
      <c r="A1344" t="str">
        <f t="shared" si="103"/>
        <v>2019</v>
      </c>
      <c r="B1344" t="str">
        <f t="shared" si="104"/>
        <v>September</v>
      </c>
      <c r="C1344" s="2">
        <v>43711</v>
      </c>
      <c r="D1344" s="1" t="str">
        <f t="shared" si="100"/>
        <v>OK</v>
      </c>
      <c r="E1344">
        <f t="shared" si="101"/>
        <v>1</v>
      </c>
      <c r="F1344">
        <f t="shared" si="102"/>
        <v>0</v>
      </c>
      <c r="G1344" s="13">
        <v>43711</v>
      </c>
      <c r="H1344">
        <v>0</v>
      </c>
      <c r="I1344">
        <v>246</v>
      </c>
      <c r="J1344">
        <v>264</v>
      </c>
      <c r="K1344">
        <v>149</v>
      </c>
      <c r="L1344">
        <v>312</v>
      </c>
      <c r="M1344">
        <v>67</v>
      </c>
      <c r="O1344">
        <v>15</v>
      </c>
      <c r="P1344">
        <v>521</v>
      </c>
      <c r="Q1344">
        <v>361</v>
      </c>
      <c r="R1344">
        <v>104</v>
      </c>
      <c r="T1344">
        <v>62</v>
      </c>
      <c r="U1344">
        <v>42</v>
      </c>
      <c r="V1344">
        <v>161</v>
      </c>
      <c r="W1344">
        <v>353</v>
      </c>
      <c r="X1344">
        <v>225</v>
      </c>
      <c r="Y1344">
        <v>59</v>
      </c>
      <c r="Z1344">
        <v>268</v>
      </c>
      <c r="AA1344">
        <v>4</v>
      </c>
      <c r="AB1344">
        <v>608</v>
      </c>
      <c r="AC1344">
        <v>147</v>
      </c>
      <c r="AD1344">
        <v>24</v>
      </c>
      <c r="AE1344">
        <v>716</v>
      </c>
      <c r="AF1344">
        <v>924</v>
      </c>
      <c r="AG1344">
        <v>460</v>
      </c>
      <c r="AH1344">
        <v>81</v>
      </c>
      <c r="AI1344">
        <v>143</v>
      </c>
      <c r="AJ1344">
        <v>46</v>
      </c>
      <c r="AK1344">
        <v>685</v>
      </c>
      <c r="AL1344">
        <v>854</v>
      </c>
      <c r="AM1344">
        <v>3</v>
      </c>
      <c r="AN1344">
        <v>20</v>
      </c>
      <c r="AO1344">
        <v>187</v>
      </c>
      <c r="AP1344">
        <v>26</v>
      </c>
      <c r="AQ1344">
        <v>101</v>
      </c>
      <c r="AR1344">
        <v>204</v>
      </c>
      <c r="AS1344">
        <v>928</v>
      </c>
      <c r="AT1344">
        <v>155</v>
      </c>
      <c r="AU1344">
        <v>292</v>
      </c>
      <c r="AV1344">
        <v>25</v>
      </c>
      <c r="AW1344">
        <v>60</v>
      </c>
      <c r="AX1344">
        <v>211</v>
      </c>
      <c r="AY1344">
        <v>116</v>
      </c>
      <c r="AZ1344">
        <v>135</v>
      </c>
    </row>
    <row r="1345" spans="1:52">
      <c r="A1345" t="str">
        <f t="shared" si="103"/>
        <v>2019</v>
      </c>
      <c r="B1345" t="str">
        <f t="shared" si="104"/>
        <v>September</v>
      </c>
      <c r="C1345" s="2">
        <v>43712</v>
      </c>
      <c r="D1345" s="1" t="str">
        <f t="shared" ref="D1345:D1408" si="105">IF(C1345=G1345,"OK","Wrong date")</f>
        <v>OK</v>
      </c>
      <c r="E1345">
        <f t="shared" ref="E1345:E1408" si="106">IF(OR(WEEKDAY(C1345) = 1, WEEKDAY(C1345) = 7), 0, 1)</f>
        <v>1</v>
      </c>
      <c r="F1345">
        <f t="shared" ref="F1345:F1408" si="107">IF(OR(WEEKDAY(C1345) = 1, WEEKDAY(C1345) = 7), 1, 0)</f>
        <v>0</v>
      </c>
      <c r="G1345" s="13">
        <v>43712</v>
      </c>
      <c r="H1345">
        <v>7</v>
      </c>
      <c r="I1345">
        <v>217</v>
      </c>
      <c r="J1345">
        <v>213</v>
      </c>
      <c r="K1345">
        <v>130</v>
      </c>
      <c r="L1345">
        <v>274</v>
      </c>
      <c r="M1345">
        <v>67</v>
      </c>
      <c r="O1345">
        <v>23</v>
      </c>
      <c r="P1345">
        <v>449</v>
      </c>
      <c r="Q1345">
        <v>341</v>
      </c>
      <c r="R1345">
        <v>83</v>
      </c>
      <c r="T1345">
        <v>66</v>
      </c>
      <c r="U1345">
        <v>42</v>
      </c>
      <c r="V1345">
        <v>160</v>
      </c>
      <c r="W1345">
        <v>347</v>
      </c>
      <c r="X1345">
        <v>178</v>
      </c>
      <c r="Y1345">
        <v>26</v>
      </c>
      <c r="Z1345">
        <v>206</v>
      </c>
      <c r="AA1345">
        <v>0</v>
      </c>
      <c r="AB1345">
        <v>523</v>
      </c>
      <c r="AC1345">
        <v>176</v>
      </c>
      <c r="AD1345">
        <v>32</v>
      </c>
      <c r="AE1345">
        <v>627</v>
      </c>
      <c r="AF1345">
        <v>803</v>
      </c>
      <c r="AG1345">
        <v>392</v>
      </c>
      <c r="AH1345">
        <v>76</v>
      </c>
      <c r="AI1345">
        <v>171</v>
      </c>
      <c r="AJ1345">
        <v>43</v>
      </c>
      <c r="AK1345">
        <v>652</v>
      </c>
      <c r="AL1345">
        <v>934</v>
      </c>
      <c r="AM1345">
        <v>13</v>
      </c>
      <c r="AN1345">
        <v>21</v>
      </c>
      <c r="AO1345">
        <v>142</v>
      </c>
      <c r="AP1345">
        <v>26</v>
      </c>
      <c r="AQ1345">
        <v>138</v>
      </c>
      <c r="AR1345">
        <v>223</v>
      </c>
      <c r="AS1345">
        <v>902</v>
      </c>
      <c r="AT1345">
        <v>123</v>
      </c>
      <c r="AU1345">
        <v>345</v>
      </c>
      <c r="AV1345">
        <v>38</v>
      </c>
      <c r="AW1345">
        <v>56</v>
      </c>
      <c r="AX1345">
        <v>239</v>
      </c>
      <c r="AY1345">
        <v>124</v>
      </c>
      <c r="AZ1345">
        <v>132</v>
      </c>
    </row>
    <row r="1346" spans="1:52">
      <c r="A1346" t="str">
        <f t="shared" si="103"/>
        <v>2019</v>
      </c>
      <c r="B1346" t="str">
        <f t="shared" si="104"/>
        <v>September</v>
      </c>
      <c r="C1346" s="2">
        <v>43713</v>
      </c>
      <c r="D1346" s="1" t="str">
        <f t="shared" si="105"/>
        <v>OK</v>
      </c>
      <c r="E1346">
        <f t="shared" si="106"/>
        <v>1</v>
      </c>
      <c r="F1346">
        <f t="shared" si="107"/>
        <v>0</v>
      </c>
      <c r="G1346" s="13">
        <v>43713</v>
      </c>
      <c r="H1346">
        <v>8</v>
      </c>
      <c r="I1346">
        <v>275</v>
      </c>
      <c r="J1346">
        <v>306</v>
      </c>
      <c r="K1346">
        <v>189</v>
      </c>
      <c r="L1346">
        <v>337</v>
      </c>
      <c r="M1346">
        <v>81</v>
      </c>
      <c r="O1346">
        <v>29</v>
      </c>
      <c r="P1346">
        <v>584</v>
      </c>
      <c r="Q1346">
        <v>376</v>
      </c>
      <c r="R1346">
        <v>86</v>
      </c>
      <c r="T1346">
        <v>72</v>
      </c>
      <c r="U1346">
        <v>42</v>
      </c>
      <c r="V1346">
        <v>169</v>
      </c>
      <c r="W1346">
        <v>412</v>
      </c>
      <c r="X1346">
        <v>213</v>
      </c>
      <c r="Y1346">
        <v>37</v>
      </c>
      <c r="Z1346">
        <v>321</v>
      </c>
      <c r="AA1346">
        <v>5</v>
      </c>
      <c r="AB1346">
        <v>588</v>
      </c>
      <c r="AC1346">
        <v>178</v>
      </c>
      <c r="AD1346">
        <v>32</v>
      </c>
      <c r="AE1346">
        <v>703</v>
      </c>
      <c r="AF1346">
        <v>913</v>
      </c>
      <c r="AG1346">
        <v>516</v>
      </c>
      <c r="AH1346">
        <v>95</v>
      </c>
      <c r="AI1346">
        <v>237</v>
      </c>
      <c r="AJ1346">
        <v>41</v>
      </c>
      <c r="AK1346">
        <v>835</v>
      </c>
      <c r="AL1346">
        <v>1157</v>
      </c>
      <c r="AM1346">
        <v>6</v>
      </c>
      <c r="AN1346">
        <v>28</v>
      </c>
      <c r="AO1346">
        <v>162</v>
      </c>
      <c r="AP1346">
        <v>25</v>
      </c>
      <c r="AQ1346">
        <v>161</v>
      </c>
      <c r="AR1346">
        <v>254</v>
      </c>
      <c r="AS1346">
        <v>911</v>
      </c>
      <c r="AT1346">
        <v>165</v>
      </c>
      <c r="AU1346">
        <v>374</v>
      </c>
      <c r="AV1346">
        <v>70</v>
      </c>
      <c r="AW1346">
        <v>102</v>
      </c>
      <c r="AX1346">
        <v>305</v>
      </c>
      <c r="AY1346">
        <v>135</v>
      </c>
      <c r="AZ1346">
        <v>155</v>
      </c>
    </row>
    <row r="1347" spans="1:52">
      <c r="A1347" t="str">
        <f t="shared" si="103"/>
        <v>2019</v>
      </c>
      <c r="B1347" t="str">
        <f t="shared" si="104"/>
        <v>September</v>
      </c>
      <c r="C1347" s="2">
        <v>43714</v>
      </c>
      <c r="D1347" s="1" t="str">
        <f t="shared" si="105"/>
        <v>OK</v>
      </c>
      <c r="E1347">
        <f t="shared" si="106"/>
        <v>1</v>
      </c>
      <c r="F1347">
        <f t="shared" si="107"/>
        <v>0</v>
      </c>
      <c r="G1347" s="13">
        <v>43714</v>
      </c>
      <c r="H1347">
        <v>1</v>
      </c>
      <c r="I1347">
        <v>201</v>
      </c>
      <c r="J1347">
        <v>177</v>
      </c>
      <c r="K1347">
        <v>137</v>
      </c>
      <c r="L1347">
        <v>254</v>
      </c>
      <c r="M1347">
        <v>60</v>
      </c>
      <c r="O1347">
        <v>21</v>
      </c>
      <c r="P1347">
        <v>399</v>
      </c>
      <c r="Q1347">
        <v>316</v>
      </c>
      <c r="R1347">
        <v>78</v>
      </c>
      <c r="T1347">
        <v>51</v>
      </c>
      <c r="U1347">
        <v>42</v>
      </c>
      <c r="V1347">
        <v>128</v>
      </c>
      <c r="W1347">
        <v>307</v>
      </c>
      <c r="X1347">
        <v>181</v>
      </c>
      <c r="Y1347">
        <v>18</v>
      </c>
      <c r="Z1347">
        <v>253</v>
      </c>
      <c r="AA1347">
        <v>0</v>
      </c>
      <c r="AB1347">
        <v>403</v>
      </c>
      <c r="AC1347">
        <v>152</v>
      </c>
      <c r="AD1347">
        <v>19</v>
      </c>
      <c r="AE1347">
        <v>595</v>
      </c>
      <c r="AF1347">
        <v>727</v>
      </c>
      <c r="AG1347">
        <v>362</v>
      </c>
      <c r="AH1347">
        <v>68</v>
      </c>
      <c r="AI1347">
        <v>146</v>
      </c>
      <c r="AJ1347">
        <v>34</v>
      </c>
      <c r="AK1347">
        <v>626</v>
      </c>
      <c r="AL1347">
        <v>1047</v>
      </c>
      <c r="AM1347">
        <v>8</v>
      </c>
      <c r="AN1347">
        <v>23</v>
      </c>
      <c r="AO1347">
        <v>121</v>
      </c>
      <c r="AP1347">
        <v>14</v>
      </c>
      <c r="AQ1347">
        <v>92</v>
      </c>
      <c r="AR1347">
        <v>198</v>
      </c>
      <c r="AS1347">
        <v>754</v>
      </c>
      <c r="AT1347">
        <v>128</v>
      </c>
      <c r="AU1347">
        <v>383</v>
      </c>
      <c r="AV1347">
        <v>44</v>
      </c>
      <c r="AW1347">
        <v>54</v>
      </c>
      <c r="AX1347">
        <v>235</v>
      </c>
      <c r="AY1347">
        <v>107</v>
      </c>
      <c r="AZ1347">
        <v>96</v>
      </c>
    </row>
    <row r="1348" spans="1:52">
      <c r="A1348" t="str">
        <f t="shared" ref="A1348:A1411" si="108">TEXT(C1348,"yyyy")</f>
        <v>2019</v>
      </c>
      <c r="B1348" t="str">
        <f t="shared" ref="B1348:B1411" si="109">TEXT(C1348,"mmmm")</f>
        <v>September</v>
      </c>
      <c r="C1348" s="2">
        <v>43715</v>
      </c>
      <c r="D1348" s="1" t="str">
        <f t="shared" si="105"/>
        <v>OK</v>
      </c>
      <c r="E1348">
        <f t="shared" si="106"/>
        <v>0</v>
      </c>
      <c r="F1348">
        <f t="shared" si="107"/>
        <v>1</v>
      </c>
      <c r="G1348" s="13">
        <v>43715</v>
      </c>
      <c r="H1348">
        <v>18</v>
      </c>
      <c r="I1348">
        <v>62</v>
      </c>
      <c r="J1348">
        <v>106</v>
      </c>
      <c r="K1348">
        <v>290</v>
      </c>
      <c r="L1348">
        <v>157</v>
      </c>
      <c r="M1348">
        <v>120</v>
      </c>
      <c r="O1348">
        <v>64</v>
      </c>
      <c r="P1348">
        <v>245</v>
      </c>
      <c r="Q1348">
        <v>252</v>
      </c>
      <c r="R1348">
        <v>48</v>
      </c>
      <c r="T1348">
        <v>53</v>
      </c>
      <c r="U1348">
        <v>24</v>
      </c>
      <c r="V1348">
        <v>68</v>
      </c>
      <c r="W1348">
        <v>200</v>
      </c>
      <c r="X1348">
        <v>303</v>
      </c>
      <c r="Y1348">
        <v>5</v>
      </c>
      <c r="Z1348">
        <v>324</v>
      </c>
      <c r="AA1348">
        <v>23</v>
      </c>
      <c r="AB1348">
        <v>317</v>
      </c>
      <c r="AC1348">
        <v>420</v>
      </c>
      <c r="AD1348">
        <v>50</v>
      </c>
      <c r="AE1348">
        <v>249</v>
      </c>
      <c r="AF1348">
        <v>599</v>
      </c>
      <c r="AG1348">
        <v>634</v>
      </c>
      <c r="AH1348">
        <v>127</v>
      </c>
      <c r="AI1348">
        <v>370</v>
      </c>
      <c r="AJ1348">
        <v>42</v>
      </c>
      <c r="AK1348">
        <v>730</v>
      </c>
      <c r="AL1348">
        <v>1126</v>
      </c>
      <c r="AM1348">
        <v>5</v>
      </c>
      <c r="AN1348">
        <v>33</v>
      </c>
      <c r="AO1348">
        <v>153</v>
      </c>
      <c r="AP1348">
        <v>25</v>
      </c>
      <c r="AQ1348">
        <v>223</v>
      </c>
      <c r="AR1348">
        <v>135</v>
      </c>
      <c r="AS1348">
        <v>877</v>
      </c>
      <c r="AT1348">
        <v>97</v>
      </c>
      <c r="AU1348">
        <v>670</v>
      </c>
      <c r="AV1348">
        <v>168</v>
      </c>
      <c r="AW1348">
        <v>250</v>
      </c>
      <c r="AX1348">
        <v>154</v>
      </c>
      <c r="AY1348">
        <v>100</v>
      </c>
      <c r="AZ1348">
        <v>259</v>
      </c>
    </row>
    <row r="1349" spans="1:52">
      <c r="A1349" t="str">
        <f t="shared" si="108"/>
        <v>2019</v>
      </c>
      <c r="B1349" t="str">
        <f t="shared" si="109"/>
        <v>September</v>
      </c>
      <c r="C1349" s="2">
        <v>43716</v>
      </c>
      <c r="D1349" s="1" t="str">
        <f t="shared" si="105"/>
        <v>OK</v>
      </c>
      <c r="E1349">
        <f t="shared" si="106"/>
        <v>0</v>
      </c>
      <c r="F1349">
        <f t="shared" si="107"/>
        <v>1</v>
      </c>
      <c r="G1349" s="13">
        <v>43716</v>
      </c>
      <c r="H1349">
        <v>7</v>
      </c>
      <c r="I1349">
        <v>47</v>
      </c>
      <c r="J1349">
        <v>57</v>
      </c>
      <c r="K1349">
        <v>156</v>
      </c>
      <c r="L1349">
        <v>99</v>
      </c>
      <c r="M1349">
        <v>75</v>
      </c>
      <c r="O1349">
        <v>49</v>
      </c>
      <c r="P1349">
        <v>153</v>
      </c>
      <c r="Q1349">
        <v>150</v>
      </c>
      <c r="R1349">
        <v>16</v>
      </c>
      <c r="T1349">
        <v>52</v>
      </c>
      <c r="U1349">
        <v>24</v>
      </c>
      <c r="V1349">
        <v>55</v>
      </c>
      <c r="W1349">
        <v>149</v>
      </c>
      <c r="X1349">
        <v>226</v>
      </c>
      <c r="Y1349">
        <v>20</v>
      </c>
      <c r="Z1349">
        <v>192</v>
      </c>
      <c r="AA1349">
        <v>16</v>
      </c>
      <c r="AB1349">
        <v>214</v>
      </c>
      <c r="AC1349">
        <v>220</v>
      </c>
      <c r="AD1349">
        <v>17</v>
      </c>
      <c r="AE1349">
        <v>159</v>
      </c>
      <c r="AF1349">
        <v>348</v>
      </c>
      <c r="AG1349">
        <v>368</v>
      </c>
      <c r="AH1349">
        <v>66</v>
      </c>
      <c r="AI1349">
        <v>292</v>
      </c>
      <c r="AJ1349">
        <v>31</v>
      </c>
      <c r="AK1349">
        <v>415</v>
      </c>
      <c r="AL1349">
        <v>600</v>
      </c>
      <c r="AM1349">
        <v>4</v>
      </c>
      <c r="AN1349">
        <v>20</v>
      </c>
      <c r="AO1349">
        <v>105</v>
      </c>
      <c r="AP1349">
        <v>12</v>
      </c>
      <c r="AQ1349">
        <v>143</v>
      </c>
      <c r="AR1349">
        <v>92</v>
      </c>
      <c r="AS1349">
        <v>825</v>
      </c>
      <c r="AT1349">
        <v>49</v>
      </c>
      <c r="AU1349">
        <v>332</v>
      </c>
      <c r="AV1349">
        <v>89</v>
      </c>
      <c r="AW1349">
        <v>201</v>
      </c>
      <c r="AX1349">
        <v>100</v>
      </c>
      <c r="AY1349">
        <v>71</v>
      </c>
      <c r="AZ1349">
        <v>166</v>
      </c>
    </row>
    <row r="1350" spans="1:52">
      <c r="A1350" t="str">
        <f t="shared" si="108"/>
        <v>2019</v>
      </c>
      <c r="B1350" t="str">
        <f t="shared" si="109"/>
        <v>September</v>
      </c>
      <c r="C1350" s="2">
        <v>43717</v>
      </c>
      <c r="D1350" s="1" t="str">
        <f t="shared" si="105"/>
        <v>OK</v>
      </c>
      <c r="E1350">
        <f t="shared" si="106"/>
        <v>1</v>
      </c>
      <c r="F1350">
        <f t="shared" si="107"/>
        <v>0</v>
      </c>
      <c r="G1350" s="13">
        <v>43717</v>
      </c>
      <c r="H1350">
        <v>0</v>
      </c>
      <c r="I1350">
        <v>223</v>
      </c>
      <c r="J1350">
        <v>232</v>
      </c>
      <c r="K1350">
        <v>149</v>
      </c>
      <c r="L1350">
        <v>314</v>
      </c>
      <c r="M1350">
        <v>74</v>
      </c>
      <c r="O1350">
        <v>11</v>
      </c>
      <c r="P1350">
        <v>477</v>
      </c>
      <c r="Q1350">
        <v>364</v>
      </c>
      <c r="R1350">
        <v>85</v>
      </c>
      <c r="T1350">
        <v>65</v>
      </c>
      <c r="U1350">
        <v>42</v>
      </c>
      <c r="V1350">
        <v>166</v>
      </c>
      <c r="W1350">
        <v>366</v>
      </c>
      <c r="X1350">
        <v>187</v>
      </c>
      <c r="Y1350">
        <v>22</v>
      </c>
      <c r="Z1350">
        <v>263</v>
      </c>
      <c r="AA1350">
        <v>4</v>
      </c>
      <c r="AB1350">
        <v>641</v>
      </c>
      <c r="AC1350">
        <v>182</v>
      </c>
      <c r="AD1350">
        <v>18</v>
      </c>
      <c r="AE1350">
        <v>756</v>
      </c>
      <c r="AF1350">
        <v>997</v>
      </c>
      <c r="AG1350">
        <v>493</v>
      </c>
      <c r="AH1350">
        <v>82</v>
      </c>
      <c r="AI1350">
        <v>195</v>
      </c>
      <c r="AJ1350">
        <v>42</v>
      </c>
      <c r="AK1350">
        <v>709</v>
      </c>
      <c r="AL1350">
        <v>891</v>
      </c>
      <c r="AM1350">
        <v>12</v>
      </c>
      <c r="AN1350">
        <v>15</v>
      </c>
      <c r="AO1350">
        <v>198</v>
      </c>
      <c r="AP1350">
        <v>25</v>
      </c>
      <c r="AQ1350">
        <v>118</v>
      </c>
      <c r="AR1350">
        <v>232</v>
      </c>
      <c r="AS1350">
        <v>959</v>
      </c>
      <c r="AT1350">
        <v>137</v>
      </c>
      <c r="AU1350">
        <v>333</v>
      </c>
      <c r="AV1350">
        <v>35</v>
      </c>
      <c r="AW1350">
        <v>59</v>
      </c>
      <c r="AX1350">
        <v>265</v>
      </c>
      <c r="AY1350">
        <v>101</v>
      </c>
      <c r="AZ1350">
        <v>125</v>
      </c>
    </row>
    <row r="1351" spans="1:52">
      <c r="A1351" t="str">
        <f t="shared" si="108"/>
        <v>2019</v>
      </c>
      <c r="B1351" t="str">
        <f t="shared" si="109"/>
        <v>September</v>
      </c>
      <c r="C1351" s="2">
        <v>43718</v>
      </c>
      <c r="D1351" s="1" t="str">
        <f t="shared" si="105"/>
        <v>OK</v>
      </c>
      <c r="E1351">
        <f t="shared" si="106"/>
        <v>1</v>
      </c>
      <c r="F1351">
        <f t="shared" si="107"/>
        <v>0</v>
      </c>
      <c r="G1351" s="13">
        <v>43718</v>
      </c>
      <c r="H1351">
        <v>4</v>
      </c>
      <c r="I1351">
        <v>236</v>
      </c>
      <c r="J1351">
        <v>270</v>
      </c>
      <c r="K1351">
        <v>130</v>
      </c>
      <c r="L1351">
        <v>298</v>
      </c>
      <c r="M1351">
        <v>42</v>
      </c>
      <c r="O1351">
        <v>19</v>
      </c>
      <c r="P1351">
        <v>524</v>
      </c>
      <c r="Q1351">
        <v>367</v>
      </c>
      <c r="R1351">
        <v>87</v>
      </c>
      <c r="T1351">
        <v>63</v>
      </c>
      <c r="U1351">
        <v>42</v>
      </c>
      <c r="V1351">
        <v>155</v>
      </c>
      <c r="W1351">
        <v>370</v>
      </c>
      <c r="X1351">
        <v>194</v>
      </c>
      <c r="Y1351">
        <v>15</v>
      </c>
      <c r="Z1351">
        <v>208</v>
      </c>
      <c r="AA1351">
        <v>2</v>
      </c>
      <c r="AB1351">
        <v>638</v>
      </c>
      <c r="AC1351">
        <v>190</v>
      </c>
      <c r="AD1351">
        <v>31</v>
      </c>
      <c r="AE1351">
        <v>669</v>
      </c>
      <c r="AF1351">
        <v>961</v>
      </c>
      <c r="AG1351">
        <v>459</v>
      </c>
      <c r="AH1351">
        <v>65</v>
      </c>
      <c r="AI1351">
        <v>126</v>
      </c>
      <c r="AJ1351">
        <v>55</v>
      </c>
      <c r="AK1351">
        <v>689</v>
      </c>
      <c r="AL1351">
        <v>1023</v>
      </c>
      <c r="AM1351">
        <v>12</v>
      </c>
      <c r="AN1351">
        <v>22</v>
      </c>
      <c r="AO1351">
        <v>175</v>
      </c>
      <c r="AP1351">
        <v>26</v>
      </c>
      <c r="AQ1351">
        <v>126</v>
      </c>
      <c r="AR1351">
        <v>219</v>
      </c>
      <c r="AS1351">
        <v>958</v>
      </c>
      <c r="AT1351">
        <v>134</v>
      </c>
      <c r="AU1351">
        <v>358</v>
      </c>
      <c r="AV1351">
        <v>50</v>
      </c>
      <c r="AW1351">
        <v>68</v>
      </c>
      <c r="AX1351">
        <v>262</v>
      </c>
      <c r="AY1351">
        <v>119</v>
      </c>
      <c r="AZ1351">
        <v>147</v>
      </c>
    </row>
    <row r="1352" spans="1:52">
      <c r="A1352" t="str">
        <f t="shared" si="108"/>
        <v>2019</v>
      </c>
      <c r="B1352" t="str">
        <f t="shared" si="109"/>
        <v>September</v>
      </c>
      <c r="C1352" s="2">
        <v>43719</v>
      </c>
      <c r="D1352" s="1" t="str">
        <f t="shared" si="105"/>
        <v>OK</v>
      </c>
      <c r="E1352">
        <f t="shared" si="106"/>
        <v>1</v>
      </c>
      <c r="F1352">
        <f t="shared" si="107"/>
        <v>0</v>
      </c>
      <c r="G1352" s="13">
        <v>43719</v>
      </c>
      <c r="H1352">
        <v>4</v>
      </c>
      <c r="I1352">
        <v>330</v>
      </c>
      <c r="J1352">
        <v>300</v>
      </c>
      <c r="K1352">
        <v>249</v>
      </c>
      <c r="L1352">
        <v>390</v>
      </c>
      <c r="M1352">
        <v>95</v>
      </c>
      <c r="O1352">
        <v>48</v>
      </c>
      <c r="P1352">
        <v>588</v>
      </c>
      <c r="Q1352">
        <v>539</v>
      </c>
      <c r="R1352">
        <v>93</v>
      </c>
      <c r="T1352">
        <v>87</v>
      </c>
      <c r="U1352">
        <v>42</v>
      </c>
      <c r="V1352">
        <v>168</v>
      </c>
      <c r="W1352">
        <v>457</v>
      </c>
      <c r="X1352">
        <v>326</v>
      </c>
      <c r="Y1352">
        <v>20</v>
      </c>
      <c r="Z1352">
        <v>388</v>
      </c>
      <c r="AA1352">
        <v>11</v>
      </c>
      <c r="AB1352">
        <v>769</v>
      </c>
      <c r="AC1352">
        <v>296</v>
      </c>
      <c r="AD1352">
        <v>30</v>
      </c>
      <c r="AE1352">
        <v>935</v>
      </c>
      <c r="AF1352">
        <v>1315</v>
      </c>
      <c r="AG1352">
        <v>755</v>
      </c>
      <c r="AH1352">
        <v>75</v>
      </c>
      <c r="AI1352">
        <v>228</v>
      </c>
      <c r="AJ1352">
        <v>56</v>
      </c>
      <c r="AK1352">
        <v>1014</v>
      </c>
      <c r="AL1352">
        <v>1347</v>
      </c>
      <c r="AM1352">
        <v>10</v>
      </c>
      <c r="AN1352">
        <v>23</v>
      </c>
      <c r="AO1352">
        <v>224</v>
      </c>
      <c r="AP1352">
        <v>58</v>
      </c>
      <c r="AQ1352">
        <v>225</v>
      </c>
      <c r="AR1352">
        <v>279</v>
      </c>
      <c r="AS1352">
        <v>1090</v>
      </c>
      <c r="AT1352">
        <v>191</v>
      </c>
      <c r="AU1352">
        <v>515</v>
      </c>
      <c r="AV1352">
        <v>92</v>
      </c>
      <c r="AW1352">
        <v>117</v>
      </c>
      <c r="AX1352">
        <v>288</v>
      </c>
      <c r="AY1352">
        <v>154</v>
      </c>
      <c r="AZ1352">
        <v>241</v>
      </c>
    </row>
    <row r="1353" spans="1:52">
      <c r="A1353" t="str">
        <f t="shared" si="108"/>
        <v>2019</v>
      </c>
      <c r="B1353" t="str">
        <f t="shared" si="109"/>
        <v>September</v>
      </c>
      <c r="C1353" s="2">
        <v>43720</v>
      </c>
      <c r="D1353" s="1" t="str">
        <f t="shared" si="105"/>
        <v>OK</v>
      </c>
      <c r="E1353">
        <f t="shared" si="106"/>
        <v>1</v>
      </c>
      <c r="F1353">
        <f t="shared" si="107"/>
        <v>0</v>
      </c>
      <c r="G1353" s="13">
        <v>43720</v>
      </c>
      <c r="H1353">
        <v>4</v>
      </c>
      <c r="I1353">
        <v>310</v>
      </c>
      <c r="J1353">
        <v>320</v>
      </c>
      <c r="K1353">
        <v>226</v>
      </c>
      <c r="L1353">
        <v>397</v>
      </c>
      <c r="M1353">
        <v>101</v>
      </c>
      <c r="O1353">
        <v>25</v>
      </c>
      <c r="P1353">
        <v>635</v>
      </c>
      <c r="Q1353">
        <v>514</v>
      </c>
      <c r="R1353">
        <v>94</v>
      </c>
      <c r="T1353">
        <v>75</v>
      </c>
      <c r="U1353">
        <v>42</v>
      </c>
      <c r="V1353">
        <v>176</v>
      </c>
      <c r="W1353">
        <v>461</v>
      </c>
      <c r="X1353">
        <v>279</v>
      </c>
      <c r="Y1353">
        <v>22</v>
      </c>
      <c r="Z1353">
        <v>350</v>
      </c>
      <c r="AA1353">
        <v>8</v>
      </c>
      <c r="AB1353">
        <v>775</v>
      </c>
      <c r="AC1353">
        <v>265</v>
      </c>
      <c r="AD1353">
        <v>31</v>
      </c>
      <c r="AE1353">
        <v>891</v>
      </c>
      <c r="AF1353">
        <v>1252</v>
      </c>
      <c r="AG1353">
        <v>660</v>
      </c>
      <c r="AH1353">
        <v>109</v>
      </c>
      <c r="AI1353">
        <v>239</v>
      </c>
      <c r="AJ1353">
        <v>70</v>
      </c>
      <c r="AK1353">
        <v>989</v>
      </c>
      <c r="AL1353">
        <v>1462</v>
      </c>
      <c r="AM1353">
        <v>8</v>
      </c>
      <c r="AN1353">
        <v>31</v>
      </c>
      <c r="AO1353">
        <v>214</v>
      </c>
      <c r="AP1353">
        <v>48</v>
      </c>
      <c r="AQ1353">
        <v>195</v>
      </c>
      <c r="AR1353">
        <v>269</v>
      </c>
      <c r="AS1353">
        <v>984</v>
      </c>
      <c r="AT1353">
        <v>188</v>
      </c>
      <c r="AU1353">
        <v>506</v>
      </c>
      <c r="AV1353">
        <v>75</v>
      </c>
      <c r="AW1353">
        <v>114</v>
      </c>
      <c r="AX1353">
        <v>286</v>
      </c>
      <c r="AY1353">
        <v>157</v>
      </c>
      <c r="AZ1353">
        <v>229</v>
      </c>
    </row>
    <row r="1354" spans="1:52">
      <c r="A1354" t="str">
        <f t="shared" si="108"/>
        <v>2019</v>
      </c>
      <c r="B1354" t="str">
        <f t="shared" si="109"/>
        <v>September</v>
      </c>
      <c r="C1354" s="2">
        <v>43721</v>
      </c>
      <c r="D1354" s="1" t="str">
        <f t="shared" si="105"/>
        <v>OK</v>
      </c>
      <c r="E1354">
        <f t="shared" si="106"/>
        <v>1</v>
      </c>
      <c r="F1354">
        <f t="shared" si="107"/>
        <v>0</v>
      </c>
      <c r="G1354" s="13">
        <v>43721</v>
      </c>
      <c r="H1354">
        <v>17</v>
      </c>
      <c r="I1354">
        <v>261</v>
      </c>
      <c r="J1354">
        <v>287</v>
      </c>
      <c r="K1354">
        <v>218</v>
      </c>
      <c r="L1354">
        <v>314</v>
      </c>
      <c r="M1354">
        <v>79</v>
      </c>
      <c r="O1354">
        <v>26</v>
      </c>
      <c r="P1354">
        <v>564</v>
      </c>
      <c r="Q1354">
        <v>467</v>
      </c>
      <c r="R1354">
        <v>91</v>
      </c>
      <c r="T1354">
        <v>93</v>
      </c>
      <c r="U1354">
        <v>42</v>
      </c>
      <c r="V1354">
        <v>178</v>
      </c>
      <c r="W1354">
        <v>388</v>
      </c>
      <c r="X1354">
        <v>262</v>
      </c>
      <c r="Y1354">
        <v>19</v>
      </c>
      <c r="Z1354">
        <v>373</v>
      </c>
      <c r="AA1354">
        <v>23</v>
      </c>
      <c r="AB1354">
        <v>616</v>
      </c>
      <c r="AC1354">
        <v>262</v>
      </c>
      <c r="AD1354">
        <v>30</v>
      </c>
      <c r="AE1354">
        <v>749</v>
      </c>
      <c r="AF1354">
        <v>1088</v>
      </c>
      <c r="AG1354">
        <v>611</v>
      </c>
      <c r="AH1354">
        <v>102</v>
      </c>
      <c r="AI1354">
        <v>239</v>
      </c>
      <c r="AJ1354">
        <v>61</v>
      </c>
      <c r="AK1354">
        <v>950</v>
      </c>
      <c r="AL1354">
        <v>1408</v>
      </c>
      <c r="AM1354">
        <v>2</v>
      </c>
      <c r="AN1354">
        <v>21</v>
      </c>
      <c r="AO1354">
        <v>201</v>
      </c>
      <c r="AP1354">
        <v>31</v>
      </c>
      <c r="AQ1354">
        <v>193</v>
      </c>
      <c r="AR1354">
        <v>251</v>
      </c>
      <c r="AS1354">
        <v>1043</v>
      </c>
      <c r="AT1354">
        <v>188</v>
      </c>
      <c r="AU1354">
        <v>492</v>
      </c>
      <c r="AV1354">
        <v>63</v>
      </c>
      <c r="AW1354">
        <v>106</v>
      </c>
      <c r="AX1354">
        <v>280</v>
      </c>
      <c r="AY1354">
        <v>133</v>
      </c>
      <c r="AZ1354">
        <v>177</v>
      </c>
    </row>
    <row r="1355" spans="1:52">
      <c r="A1355" t="str">
        <f t="shared" si="108"/>
        <v>2019</v>
      </c>
      <c r="B1355" t="str">
        <f t="shared" si="109"/>
        <v>September</v>
      </c>
      <c r="C1355" s="2">
        <v>43722</v>
      </c>
      <c r="D1355" s="1" t="str">
        <f t="shared" si="105"/>
        <v>OK</v>
      </c>
      <c r="E1355">
        <f t="shared" si="106"/>
        <v>0</v>
      </c>
      <c r="F1355">
        <f t="shared" si="107"/>
        <v>1</v>
      </c>
      <c r="G1355" s="13">
        <v>43722</v>
      </c>
      <c r="H1355">
        <v>24</v>
      </c>
      <c r="I1355">
        <v>85</v>
      </c>
      <c r="J1355">
        <v>95</v>
      </c>
      <c r="K1355">
        <v>333</v>
      </c>
      <c r="L1355">
        <v>130</v>
      </c>
      <c r="M1355">
        <v>97</v>
      </c>
      <c r="O1355">
        <v>43</v>
      </c>
      <c r="P1355">
        <v>251</v>
      </c>
      <c r="Q1355">
        <v>256</v>
      </c>
      <c r="R1355">
        <v>48</v>
      </c>
      <c r="T1355">
        <v>72</v>
      </c>
      <c r="U1355">
        <v>24</v>
      </c>
      <c r="V1355">
        <v>56</v>
      </c>
      <c r="W1355">
        <v>271</v>
      </c>
      <c r="X1355">
        <v>341</v>
      </c>
      <c r="Y1355">
        <v>10</v>
      </c>
      <c r="Z1355">
        <v>390</v>
      </c>
      <c r="AA1355">
        <v>48</v>
      </c>
      <c r="AB1355">
        <v>250</v>
      </c>
      <c r="AC1355">
        <v>598</v>
      </c>
      <c r="AD1355">
        <v>32</v>
      </c>
      <c r="AE1355">
        <v>224</v>
      </c>
      <c r="AF1355">
        <v>541</v>
      </c>
      <c r="AG1355">
        <v>728</v>
      </c>
      <c r="AH1355">
        <v>94</v>
      </c>
      <c r="AI1355">
        <v>488</v>
      </c>
      <c r="AJ1355">
        <v>78</v>
      </c>
      <c r="AK1355">
        <v>580</v>
      </c>
      <c r="AL1355">
        <v>975</v>
      </c>
      <c r="AM1355">
        <v>6</v>
      </c>
      <c r="AN1355">
        <v>32</v>
      </c>
      <c r="AO1355">
        <v>150</v>
      </c>
      <c r="AP1355">
        <v>35</v>
      </c>
      <c r="AQ1355">
        <v>210</v>
      </c>
      <c r="AR1355">
        <v>128</v>
      </c>
      <c r="AS1355">
        <v>1058</v>
      </c>
      <c r="AT1355">
        <v>99</v>
      </c>
      <c r="AU1355">
        <v>520</v>
      </c>
      <c r="AV1355">
        <v>222</v>
      </c>
      <c r="AW1355">
        <v>325</v>
      </c>
      <c r="AX1355">
        <v>151</v>
      </c>
      <c r="AY1355">
        <v>99</v>
      </c>
      <c r="AZ1355">
        <v>262</v>
      </c>
    </row>
    <row r="1356" spans="1:52">
      <c r="A1356" t="str">
        <f t="shared" si="108"/>
        <v>2019</v>
      </c>
      <c r="B1356" t="str">
        <f t="shared" si="109"/>
        <v>September</v>
      </c>
      <c r="C1356" s="2">
        <v>43723</v>
      </c>
      <c r="D1356" s="1" t="str">
        <f t="shared" si="105"/>
        <v>OK</v>
      </c>
      <c r="E1356">
        <f t="shared" si="106"/>
        <v>0</v>
      </c>
      <c r="F1356">
        <f t="shared" si="107"/>
        <v>1</v>
      </c>
      <c r="G1356" s="13">
        <v>43723</v>
      </c>
      <c r="H1356">
        <v>20</v>
      </c>
      <c r="I1356">
        <v>217</v>
      </c>
      <c r="J1356">
        <v>87</v>
      </c>
      <c r="K1356">
        <v>379</v>
      </c>
      <c r="L1356">
        <v>154</v>
      </c>
      <c r="M1356">
        <v>108</v>
      </c>
      <c r="O1356">
        <v>41</v>
      </c>
      <c r="P1356">
        <v>221</v>
      </c>
      <c r="Q1356">
        <v>324</v>
      </c>
      <c r="R1356">
        <v>32</v>
      </c>
      <c r="T1356">
        <v>82</v>
      </c>
      <c r="U1356">
        <v>24</v>
      </c>
      <c r="V1356">
        <v>47</v>
      </c>
      <c r="W1356">
        <v>242</v>
      </c>
      <c r="X1356">
        <v>349</v>
      </c>
      <c r="Y1356">
        <v>13</v>
      </c>
      <c r="Z1356">
        <v>378</v>
      </c>
      <c r="AA1356">
        <v>45</v>
      </c>
      <c r="AB1356">
        <v>312</v>
      </c>
      <c r="AC1356">
        <v>528</v>
      </c>
      <c r="AD1356">
        <v>19</v>
      </c>
      <c r="AE1356">
        <v>260</v>
      </c>
      <c r="AF1356">
        <v>600</v>
      </c>
      <c r="AG1356">
        <v>805</v>
      </c>
      <c r="AH1356">
        <v>108</v>
      </c>
      <c r="AI1356">
        <v>704</v>
      </c>
      <c r="AJ1356">
        <v>45</v>
      </c>
      <c r="AK1356">
        <v>838</v>
      </c>
      <c r="AL1356">
        <v>1106</v>
      </c>
      <c r="AM1356">
        <v>7</v>
      </c>
      <c r="AN1356">
        <v>16</v>
      </c>
      <c r="AO1356">
        <v>140</v>
      </c>
      <c r="AP1356">
        <v>50</v>
      </c>
      <c r="AQ1356">
        <v>204</v>
      </c>
      <c r="AR1356">
        <v>105</v>
      </c>
      <c r="AS1356">
        <v>1281</v>
      </c>
      <c r="AT1356">
        <v>111</v>
      </c>
      <c r="AU1356">
        <v>692</v>
      </c>
      <c r="AV1356">
        <v>179</v>
      </c>
      <c r="AW1356">
        <v>341</v>
      </c>
      <c r="AX1356">
        <v>131</v>
      </c>
      <c r="AY1356">
        <v>76</v>
      </c>
      <c r="AZ1356">
        <v>296</v>
      </c>
    </row>
    <row r="1357" spans="1:52">
      <c r="A1357" t="str">
        <f t="shared" si="108"/>
        <v>2019</v>
      </c>
      <c r="B1357" t="str">
        <f t="shared" si="109"/>
        <v>September</v>
      </c>
      <c r="C1357" s="2">
        <v>43724</v>
      </c>
      <c r="D1357" s="1" t="str">
        <f t="shared" si="105"/>
        <v>OK</v>
      </c>
      <c r="E1357">
        <f t="shared" si="106"/>
        <v>1</v>
      </c>
      <c r="F1357">
        <f t="shared" si="107"/>
        <v>0</v>
      </c>
      <c r="G1357" s="13">
        <v>43724</v>
      </c>
      <c r="H1357">
        <v>9</v>
      </c>
      <c r="I1357">
        <v>315</v>
      </c>
      <c r="J1357">
        <v>320</v>
      </c>
      <c r="K1357">
        <v>236</v>
      </c>
      <c r="L1357">
        <v>453</v>
      </c>
      <c r="M1357">
        <v>110</v>
      </c>
      <c r="O1357">
        <v>28</v>
      </c>
      <c r="P1357">
        <v>708</v>
      </c>
      <c r="Q1357">
        <v>574</v>
      </c>
      <c r="R1357">
        <v>111</v>
      </c>
      <c r="T1357">
        <v>87</v>
      </c>
      <c r="U1357">
        <v>42</v>
      </c>
      <c r="V1357">
        <v>207</v>
      </c>
      <c r="W1357">
        <v>483</v>
      </c>
      <c r="X1357">
        <v>292</v>
      </c>
      <c r="Y1357">
        <v>20</v>
      </c>
      <c r="Z1357">
        <v>379</v>
      </c>
      <c r="AA1357">
        <v>2</v>
      </c>
      <c r="AB1357">
        <v>850</v>
      </c>
      <c r="AC1357">
        <v>304</v>
      </c>
      <c r="AD1357">
        <v>30</v>
      </c>
      <c r="AE1357">
        <v>997</v>
      </c>
      <c r="AF1357">
        <v>1466</v>
      </c>
      <c r="AG1357">
        <v>823</v>
      </c>
      <c r="AH1357">
        <v>123</v>
      </c>
      <c r="AI1357">
        <v>306</v>
      </c>
      <c r="AJ1357">
        <v>51</v>
      </c>
      <c r="AK1357">
        <v>1168</v>
      </c>
      <c r="AL1357">
        <v>1552</v>
      </c>
      <c r="AM1357">
        <v>1</v>
      </c>
      <c r="AN1357">
        <v>25</v>
      </c>
      <c r="AO1357">
        <v>292</v>
      </c>
      <c r="AP1357">
        <v>41</v>
      </c>
      <c r="AQ1357">
        <v>250</v>
      </c>
      <c r="AR1357">
        <v>338</v>
      </c>
      <c r="AS1357">
        <v>1294</v>
      </c>
      <c r="AT1357">
        <v>236</v>
      </c>
      <c r="AU1357">
        <v>529</v>
      </c>
      <c r="AV1357">
        <v>139</v>
      </c>
      <c r="AW1357">
        <v>94</v>
      </c>
      <c r="AX1357">
        <v>350</v>
      </c>
      <c r="AY1357">
        <v>160</v>
      </c>
      <c r="AZ1357">
        <v>263</v>
      </c>
    </row>
    <row r="1358" spans="1:52">
      <c r="A1358" t="str">
        <f t="shared" si="108"/>
        <v>2019</v>
      </c>
      <c r="B1358" t="str">
        <f t="shared" si="109"/>
        <v>September</v>
      </c>
      <c r="C1358" s="2">
        <v>43725</v>
      </c>
      <c r="D1358" s="1" t="str">
        <f t="shared" si="105"/>
        <v>OK</v>
      </c>
      <c r="E1358">
        <f t="shared" si="106"/>
        <v>1</v>
      </c>
      <c r="F1358">
        <f t="shared" si="107"/>
        <v>0</v>
      </c>
      <c r="G1358" s="13">
        <v>43725</v>
      </c>
      <c r="H1358">
        <v>11</v>
      </c>
      <c r="I1358">
        <v>339</v>
      </c>
      <c r="J1358">
        <v>378</v>
      </c>
      <c r="K1358">
        <v>218</v>
      </c>
      <c r="L1358">
        <v>454</v>
      </c>
      <c r="M1358">
        <v>107</v>
      </c>
      <c r="O1358">
        <v>33</v>
      </c>
      <c r="P1358">
        <v>751</v>
      </c>
      <c r="Q1358">
        <v>571</v>
      </c>
      <c r="R1358">
        <v>99</v>
      </c>
      <c r="T1358">
        <v>79</v>
      </c>
      <c r="U1358">
        <v>42</v>
      </c>
      <c r="V1358">
        <v>192</v>
      </c>
      <c r="W1358">
        <v>459</v>
      </c>
      <c r="X1358">
        <v>344</v>
      </c>
      <c r="Y1358">
        <v>19</v>
      </c>
      <c r="Z1358">
        <v>409</v>
      </c>
      <c r="AA1358">
        <v>13</v>
      </c>
      <c r="AB1358">
        <v>765</v>
      </c>
      <c r="AC1358">
        <v>241</v>
      </c>
      <c r="AD1358">
        <v>20</v>
      </c>
      <c r="AE1358">
        <v>885</v>
      </c>
      <c r="AF1358">
        <v>1376</v>
      </c>
      <c r="AG1358">
        <v>731</v>
      </c>
      <c r="AH1358">
        <v>129</v>
      </c>
      <c r="AI1358">
        <v>299</v>
      </c>
      <c r="AJ1358">
        <v>50</v>
      </c>
      <c r="AK1358">
        <v>1123</v>
      </c>
      <c r="AL1358">
        <v>1389</v>
      </c>
      <c r="AM1358">
        <v>5</v>
      </c>
      <c r="AN1358">
        <v>21</v>
      </c>
      <c r="AO1358">
        <v>283</v>
      </c>
      <c r="AP1358">
        <v>44</v>
      </c>
      <c r="AQ1358">
        <v>188</v>
      </c>
      <c r="AR1358">
        <v>341</v>
      </c>
      <c r="AS1358">
        <v>1285</v>
      </c>
      <c r="AT1358">
        <v>179</v>
      </c>
      <c r="AU1358">
        <v>508</v>
      </c>
      <c r="AV1358">
        <v>59</v>
      </c>
      <c r="AW1358">
        <v>135</v>
      </c>
      <c r="AX1358">
        <v>300</v>
      </c>
      <c r="AY1358">
        <v>133</v>
      </c>
      <c r="AZ1358">
        <v>214</v>
      </c>
    </row>
    <row r="1359" spans="1:52">
      <c r="A1359" t="str">
        <f t="shared" si="108"/>
        <v>2019</v>
      </c>
      <c r="B1359" t="str">
        <f t="shared" si="109"/>
        <v>September</v>
      </c>
      <c r="C1359" s="2">
        <v>43726</v>
      </c>
      <c r="D1359" s="1" t="str">
        <f t="shared" si="105"/>
        <v>OK</v>
      </c>
      <c r="E1359">
        <f t="shared" si="106"/>
        <v>1</v>
      </c>
      <c r="F1359">
        <f t="shared" si="107"/>
        <v>0</v>
      </c>
      <c r="G1359" s="13">
        <v>43726</v>
      </c>
      <c r="H1359">
        <v>33</v>
      </c>
      <c r="I1359">
        <v>353</v>
      </c>
      <c r="J1359">
        <v>342</v>
      </c>
      <c r="K1359">
        <v>261</v>
      </c>
      <c r="L1359">
        <v>411</v>
      </c>
      <c r="M1359">
        <v>111</v>
      </c>
      <c r="O1359">
        <v>34</v>
      </c>
      <c r="P1359">
        <v>702</v>
      </c>
      <c r="Q1359">
        <v>614</v>
      </c>
      <c r="R1359">
        <v>117</v>
      </c>
      <c r="T1359">
        <v>109</v>
      </c>
      <c r="U1359">
        <v>42</v>
      </c>
      <c r="V1359">
        <v>192</v>
      </c>
      <c r="W1359">
        <v>501</v>
      </c>
      <c r="X1359">
        <v>320</v>
      </c>
      <c r="Y1359">
        <v>20</v>
      </c>
      <c r="Z1359">
        <v>454</v>
      </c>
      <c r="AA1359">
        <v>12</v>
      </c>
      <c r="AB1359">
        <v>828</v>
      </c>
      <c r="AC1359">
        <v>273</v>
      </c>
      <c r="AD1359">
        <v>31</v>
      </c>
      <c r="AE1359">
        <v>968</v>
      </c>
      <c r="AF1359">
        <v>1405</v>
      </c>
      <c r="AG1359">
        <v>832</v>
      </c>
      <c r="AH1359">
        <v>126</v>
      </c>
      <c r="AI1359">
        <v>354</v>
      </c>
      <c r="AJ1359">
        <v>60</v>
      </c>
      <c r="AK1359">
        <v>1219</v>
      </c>
      <c r="AL1359">
        <v>1556</v>
      </c>
      <c r="AM1359">
        <v>11</v>
      </c>
      <c r="AN1359">
        <v>23</v>
      </c>
      <c r="AO1359">
        <v>250</v>
      </c>
      <c r="AP1359">
        <v>40</v>
      </c>
      <c r="AQ1359">
        <v>205</v>
      </c>
      <c r="AR1359">
        <v>338</v>
      </c>
      <c r="AS1359">
        <v>1375</v>
      </c>
      <c r="AT1359">
        <v>227</v>
      </c>
      <c r="AU1359">
        <v>610</v>
      </c>
      <c r="AV1359">
        <v>143</v>
      </c>
      <c r="AW1359">
        <v>145</v>
      </c>
      <c r="AX1359">
        <v>334</v>
      </c>
      <c r="AY1359">
        <v>152</v>
      </c>
      <c r="AZ1359">
        <v>234</v>
      </c>
    </row>
    <row r="1360" spans="1:52">
      <c r="A1360" t="str">
        <f t="shared" si="108"/>
        <v>2019</v>
      </c>
      <c r="B1360" t="str">
        <f t="shared" si="109"/>
        <v>September</v>
      </c>
      <c r="C1360" s="2">
        <v>43727</v>
      </c>
      <c r="D1360" s="1" t="str">
        <f t="shared" si="105"/>
        <v>OK</v>
      </c>
      <c r="E1360">
        <f t="shared" si="106"/>
        <v>1</v>
      </c>
      <c r="F1360">
        <f t="shared" si="107"/>
        <v>0</v>
      </c>
      <c r="G1360" s="13">
        <v>43727</v>
      </c>
      <c r="H1360">
        <v>7</v>
      </c>
      <c r="I1360">
        <v>373</v>
      </c>
      <c r="J1360">
        <v>330</v>
      </c>
      <c r="K1360">
        <v>281</v>
      </c>
      <c r="L1360">
        <v>446</v>
      </c>
      <c r="M1360">
        <v>110</v>
      </c>
      <c r="O1360">
        <v>56</v>
      </c>
      <c r="P1360">
        <v>723</v>
      </c>
      <c r="Q1360">
        <v>590</v>
      </c>
      <c r="R1360">
        <v>113</v>
      </c>
      <c r="T1360">
        <v>87</v>
      </c>
      <c r="U1360">
        <v>42</v>
      </c>
      <c r="V1360">
        <v>199</v>
      </c>
      <c r="W1360">
        <v>474</v>
      </c>
      <c r="X1360">
        <v>302</v>
      </c>
      <c r="Y1360">
        <v>21</v>
      </c>
      <c r="Z1360">
        <v>417</v>
      </c>
      <c r="AA1360">
        <v>11</v>
      </c>
      <c r="AB1360">
        <v>839</v>
      </c>
      <c r="AC1360">
        <v>262</v>
      </c>
      <c r="AD1360">
        <v>22</v>
      </c>
      <c r="AE1360">
        <v>915</v>
      </c>
      <c r="AF1360">
        <v>1427</v>
      </c>
      <c r="AG1360">
        <v>736</v>
      </c>
      <c r="AH1360">
        <v>132</v>
      </c>
      <c r="AI1360">
        <v>293</v>
      </c>
      <c r="AJ1360">
        <v>40</v>
      </c>
      <c r="AK1360">
        <v>1107</v>
      </c>
      <c r="AL1360">
        <v>1639</v>
      </c>
      <c r="AM1360">
        <v>5</v>
      </c>
      <c r="AN1360">
        <v>30</v>
      </c>
      <c r="AO1360">
        <v>266</v>
      </c>
      <c r="AP1360">
        <v>38</v>
      </c>
      <c r="AQ1360">
        <v>240</v>
      </c>
      <c r="AR1360">
        <v>300</v>
      </c>
      <c r="AS1360">
        <v>1305</v>
      </c>
      <c r="AT1360">
        <v>202</v>
      </c>
      <c r="AU1360">
        <v>557</v>
      </c>
      <c r="AV1360">
        <v>89</v>
      </c>
      <c r="AW1360">
        <v>111</v>
      </c>
      <c r="AX1360">
        <v>313</v>
      </c>
      <c r="AY1360">
        <v>155</v>
      </c>
      <c r="AZ1360">
        <v>249</v>
      </c>
    </row>
    <row r="1361" spans="1:52">
      <c r="A1361" t="str">
        <f t="shared" si="108"/>
        <v>2019</v>
      </c>
      <c r="B1361" t="str">
        <f t="shared" si="109"/>
        <v>September</v>
      </c>
      <c r="C1361" s="2">
        <v>43728</v>
      </c>
      <c r="D1361" s="1" t="str">
        <f t="shared" si="105"/>
        <v>OK</v>
      </c>
      <c r="E1361">
        <f t="shared" si="106"/>
        <v>1</v>
      </c>
      <c r="F1361">
        <f t="shared" si="107"/>
        <v>0</v>
      </c>
      <c r="G1361" s="13">
        <v>43728</v>
      </c>
      <c r="H1361">
        <v>27</v>
      </c>
      <c r="I1361">
        <v>302</v>
      </c>
      <c r="J1361">
        <v>285</v>
      </c>
      <c r="K1361">
        <v>248</v>
      </c>
      <c r="L1361">
        <v>391</v>
      </c>
      <c r="M1361">
        <v>114</v>
      </c>
      <c r="O1361">
        <v>25</v>
      </c>
      <c r="P1361">
        <v>658</v>
      </c>
      <c r="Q1361">
        <v>521</v>
      </c>
      <c r="R1361">
        <v>96</v>
      </c>
      <c r="T1361">
        <v>83</v>
      </c>
      <c r="U1361">
        <v>42</v>
      </c>
      <c r="V1361">
        <v>177</v>
      </c>
      <c r="W1361">
        <v>486</v>
      </c>
      <c r="X1361">
        <v>275</v>
      </c>
      <c r="Y1361">
        <v>20</v>
      </c>
      <c r="Z1361">
        <v>411</v>
      </c>
      <c r="AA1361">
        <v>9</v>
      </c>
      <c r="AB1361">
        <v>784</v>
      </c>
      <c r="AC1361">
        <v>264</v>
      </c>
      <c r="AD1361">
        <v>20</v>
      </c>
      <c r="AE1361">
        <v>868</v>
      </c>
      <c r="AF1361">
        <v>1260</v>
      </c>
      <c r="AG1361">
        <v>742</v>
      </c>
      <c r="AH1361">
        <v>159</v>
      </c>
      <c r="AI1361">
        <v>303</v>
      </c>
      <c r="AJ1361">
        <v>39</v>
      </c>
      <c r="AK1361">
        <v>996</v>
      </c>
      <c r="AL1361">
        <v>1645</v>
      </c>
      <c r="AM1361">
        <v>13</v>
      </c>
      <c r="AN1361">
        <v>19</v>
      </c>
      <c r="AO1361">
        <v>247</v>
      </c>
      <c r="AP1361">
        <v>38</v>
      </c>
      <c r="AQ1361">
        <v>210</v>
      </c>
      <c r="AR1361">
        <v>312</v>
      </c>
      <c r="AS1361">
        <v>1247</v>
      </c>
      <c r="AT1361">
        <v>220</v>
      </c>
      <c r="AU1361">
        <v>614</v>
      </c>
      <c r="AV1361">
        <v>110</v>
      </c>
      <c r="AW1361">
        <v>78</v>
      </c>
      <c r="AX1361">
        <v>320</v>
      </c>
      <c r="AY1361">
        <v>132</v>
      </c>
      <c r="AZ1361">
        <v>226</v>
      </c>
    </row>
    <row r="1362" spans="1:52">
      <c r="A1362" t="str">
        <f t="shared" si="108"/>
        <v>2019</v>
      </c>
      <c r="B1362" t="str">
        <f t="shared" si="109"/>
        <v>September</v>
      </c>
      <c r="C1362" s="2">
        <v>43729</v>
      </c>
      <c r="D1362" s="1" t="str">
        <f t="shared" si="105"/>
        <v>OK</v>
      </c>
      <c r="E1362">
        <f t="shared" si="106"/>
        <v>0</v>
      </c>
      <c r="F1362">
        <f t="shared" si="107"/>
        <v>1</v>
      </c>
      <c r="G1362" s="13">
        <v>43729</v>
      </c>
      <c r="H1362">
        <v>26</v>
      </c>
      <c r="I1362">
        <v>249</v>
      </c>
      <c r="J1362">
        <v>114</v>
      </c>
      <c r="K1362">
        <v>412</v>
      </c>
      <c r="L1362">
        <v>177</v>
      </c>
      <c r="M1362">
        <v>160</v>
      </c>
      <c r="O1362">
        <v>63</v>
      </c>
      <c r="P1362">
        <v>221</v>
      </c>
      <c r="Q1362">
        <v>332</v>
      </c>
      <c r="R1362">
        <v>51</v>
      </c>
      <c r="T1362">
        <v>93</v>
      </c>
      <c r="U1362">
        <v>24</v>
      </c>
      <c r="V1362">
        <v>71</v>
      </c>
      <c r="W1362">
        <v>309</v>
      </c>
      <c r="X1362">
        <v>300</v>
      </c>
      <c r="Y1362">
        <v>14</v>
      </c>
      <c r="Z1362">
        <v>456</v>
      </c>
      <c r="AA1362">
        <v>13</v>
      </c>
      <c r="AB1362">
        <v>368</v>
      </c>
      <c r="AC1362">
        <v>573</v>
      </c>
      <c r="AD1362">
        <v>47</v>
      </c>
      <c r="AE1362">
        <v>389</v>
      </c>
      <c r="AF1362">
        <v>781</v>
      </c>
      <c r="AG1362">
        <v>968</v>
      </c>
      <c r="AH1362">
        <v>190</v>
      </c>
      <c r="AI1362">
        <v>609</v>
      </c>
      <c r="AJ1362">
        <v>44</v>
      </c>
      <c r="AK1362">
        <v>956</v>
      </c>
      <c r="AL1362">
        <v>1265</v>
      </c>
      <c r="AM1362">
        <v>14</v>
      </c>
      <c r="AN1362">
        <v>28</v>
      </c>
      <c r="AO1362">
        <v>181</v>
      </c>
      <c r="AP1362">
        <v>26</v>
      </c>
      <c r="AQ1362">
        <v>347</v>
      </c>
      <c r="AR1362">
        <v>153</v>
      </c>
      <c r="AS1362">
        <v>1547</v>
      </c>
      <c r="AT1362">
        <v>150</v>
      </c>
      <c r="AU1362">
        <v>717</v>
      </c>
      <c r="AV1362">
        <v>232</v>
      </c>
      <c r="AW1362">
        <v>407</v>
      </c>
      <c r="AX1362">
        <v>124</v>
      </c>
      <c r="AY1362">
        <v>133</v>
      </c>
      <c r="AZ1362">
        <v>330</v>
      </c>
    </row>
    <row r="1363" spans="1:52">
      <c r="A1363" t="str">
        <f t="shared" si="108"/>
        <v>2019</v>
      </c>
      <c r="B1363" t="str">
        <f t="shared" si="109"/>
        <v>September</v>
      </c>
      <c r="C1363" s="2">
        <v>43730</v>
      </c>
      <c r="D1363" s="1" t="str">
        <f t="shared" si="105"/>
        <v>OK</v>
      </c>
      <c r="E1363">
        <f t="shared" si="106"/>
        <v>0</v>
      </c>
      <c r="F1363">
        <f t="shared" si="107"/>
        <v>1</v>
      </c>
      <c r="G1363" s="13">
        <v>43730</v>
      </c>
      <c r="H1363">
        <v>26</v>
      </c>
      <c r="I1363">
        <v>258</v>
      </c>
      <c r="J1363">
        <v>105</v>
      </c>
      <c r="K1363">
        <v>409</v>
      </c>
      <c r="L1363">
        <v>165</v>
      </c>
      <c r="M1363">
        <v>122</v>
      </c>
      <c r="O1363">
        <v>51</v>
      </c>
      <c r="P1363">
        <v>267</v>
      </c>
      <c r="Q1363">
        <v>375</v>
      </c>
      <c r="R1363">
        <v>37</v>
      </c>
      <c r="T1363">
        <v>77</v>
      </c>
      <c r="U1363">
        <v>24</v>
      </c>
      <c r="V1363">
        <v>51</v>
      </c>
      <c r="W1363">
        <v>248</v>
      </c>
      <c r="X1363">
        <v>302</v>
      </c>
      <c r="Y1363">
        <v>12</v>
      </c>
      <c r="Z1363">
        <v>378</v>
      </c>
      <c r="AA1363">
        <v>53</v>
      </c>
      <c r="AB1363">
        <v>460</v>
      </c>
      <c r="AC1363">
        <v>522</v>
      </c>
      <c r="AD1363">
        <v>70</v>
      </c>
      <c r="AE1363">
        <v>273</v>
      </c>
      <c r="AF1363">
        <v>755</v>
      </c>
      <c r="AG1363">
        <v>928</v>
      </c>
      <c r="AH1363">
        <v>127</v>
      </c>
      <c r="AI1363">
        <v>638</v>
      </c>
      <c r="AJ1363">
        <v>53</v>
      </c>
      <c r="AK1363">
        <v>959</v>
      </c>
      <c r="AL1363">
        <v>1179</v>
      </c>
      <c r="AM1363">
        <v>10</v>
      </c>
      <c r="AN1363">
        <v>17</v>
      </c>
      <c r="AO1363">
        <v>160</v>
      </c>
      <c r="AP1363">
        <v>22</v>
      </c>
      <c r="AQ1363">
        <v>257</v>
      </c>
      <c r="AR1363">
        <v>146</v>
      </c>
      <c r="AS1363">
        <v>1372</v>
      </c>
      <c r="AT1363">
        <v>180</v>
      </c>
      <c r="AU1363">
        <v>838</v>
      </c>
      <c r="AV1363">
        <v>231</v>
      </c>
      <c r="AW1363">
        <v>323</v>
      </c>
      <c r="AX1363">
        <v>117</v>
      </c>
      <c r="AY1363">
        <v>98</v>
      </c>
      <c r="AZ1363">
        <v>412</v>
      </c>
    </row>
    <row r="1364" spans="1:52">
      <c r="A1364" t="str">
        <f t="shared" si="108"/>
        <v>2019</v>
      </c>
      <c r="B1364" t="str">
        <f t="shared" si="109"/>
        <v>September</v>
      </c>
      <c r="C1364" s="2">
        <v>43731</v>
      </c>
      <c r="D1364" s="1" t="str">
        <f t="shared" si="105"/>
        <v>OK</v>
      </c>
      <c r="E1364">
        <f t="shared" si="106"/>
        <v>1</v>
      </c>
      <c r="F1364">
        <f t="shared" si="107"/>
        <v>0</v>
      </c>
      <c r="G1364" s="13">
        <v>43731</v>
      </c>
      <c r="H1364">
        <v>9</v>
      </c>
      <c r="I1364">
        <v>356</v>
      </c>
      <c r="J1364">
        <v>325</v>
      </c>
      <c r="K1364">
        <v>217</v>
      </c>
      <c r="L1364">
        <v>456</v>
      </c>
      <c r="M1364">
        <v>99</v>
      </c>
      <c r="O1364">
        <v>32</v>
      </c>
      <c r="P1364">
        <v>715</v>
      </c>
      <c r="Q1364">
        <v>554</v>
      </c>
      <c r="R1364">
        <v>96</v>
      </c>
      <c r="T1364">
        <v>80</v>
      </c>
      <c r="U1364">
        <v>42</v>
      </c>
      <c r="V1364">
        <v>183</v>
      </c>
      <c r="W1364">
        <v>504</v>
      </c>
      <c r="X1364">
        <v>269</v>
      </c>
      <c r="Y1364">
        <v>17</v>
      </c>
      <c r="Z1364">
        <v>376</v>
      </c>
      <c r="AA1364">
        <v>0</v>
      </c>
      <c r="AB1364">
        <v>923</v>
      </c>
      <c r="AC1364">
        <v>311</v>
      </c>
      <c r="AD1364">
        <v>14</v>
      </c>
      <c r="AE1364">
        <v>993</v>
      </c>
      <c r="AF1364">
        <v>1440</v>
      </c>
      <c r="AG1364">
        <v>808</v>
      </c>
      <c r="AH1364">
        <v>95</v>
      </c>
      <c r="AI1364">
        <v>248</v>
      </c>
      <c r="AJ1364">
        <v>59</v>
      </c>
      <c r="AK1364">
        <v>1084</v>
      </c>
      <c r="AL1364">
        <v>1347</v>
      </c>
      <c r="AM1364">
        <v>9</v>
      </c>
      <c r="AN1364">
        <v>24</v>
      </c>
      <c r="AO1364">
        <v>264</v>
      </c>
      <c r="AP1364">
        <v>37</v>
      </c>
      <c r="AQ1364">
        <v>237</v>
      </c>
      <c r="AR1364">
        <v>363</v>
      </c>
      <c r="AS1364">
        <v>1138</v>
      </c>
      <c r="AT1364">
        <v>247</v>
      </c>
      <c r="AU1364">
        <v>504</v>
      </c>
      <c r="AV1364">
        <v>108</v>
      </c>
      <c r="AW1364">
        <v>101</v>
      </c>
      <c r="AX1364">
        <v>326</v>
      </c>
      <c r="AY1364">
        <v>182</v>
      </c>
      <c r="AZ1364">
        <v>237</v>
      </c>
    </row>
    <row r="1365" spans="1:52">
      <c r="A1365" t="str">
        <f t="shared" si="108"/>
        <v>2019</v>
      </c>
      <c r="B1365" t="str">
        <f t="shared" si="109"/>
        <v>September</v>
      </c>
      <c r="C1365" s="2">
        <v>43732</v>
      </c>
      <c r="D1365" s="1" t="str">
        <f t="shared" si="105"/>
        <v>OK</v>
      </c>
      <c r="E1365">
        <f t="shared" si="106"/>
        <v>1</v>
      </c>
      <c r="F1365">
        <f t="shared" si="107"/>
        <v>0</v>
      </c>
      <c r="G1365" s="13">
        <v>43732</v>
      </c>
      <c r="H1365">
        <v>2</v>
      </c>
      <c r="I1365">
        <v>170</v>
      </c>
      <c r="J1365">
        <v>198</v>
      </c>
      <c r="K1365">
        <v>91</v>
      </c>
      <c r="L1365">
        <v>232</v>
      </c>
      <c r="M1365">
        <v>70</v>
      </c>
      <c r="O1365">
        <v>12</v>
      </c>
      <c r="P1365">
        <v>432</v>
      </c>
      <c r="Q1365">
        <v>304</v>
      </c>
      <c r="R1365">
        <v>121</v>
      </c>
      <c r="T1365">
        <v>69</v>
      </c>
      <c r="U1365">
        <v>42</v>
      </c>
      <c r="V1365">
        <v>153</v>
      </c>
      <c r="W1365">
        <v>279</v>
      </c>
      <c r="X1365">
        <v>166</v>
      </c>
      <c r="Y1365">
        <v>14</v>
      </c>
      <c r="Z1365">
        <v>190</v>
      </c>
      <c r="AA1365">
        <v>5</v>
      </c>
      <c r="AB1365">
        <v>495</v>
      </c>
      <c r="AC1365">
        <v>106</v>
      </c>
      <c r="AD1365">
        <v>13</v>
      </c>
      <c r="AE1365">
        <v>551</v>
      </c>
      <c r="AF1365">
        <v>739</v>
      </c>
      <c r="AG1365">
        <v>332</v>
      </c>
      <c r="AH1365">
        <v>60</v>
      </c>
      <c r="AI1365">
        <v>123</v>
      </c>
      <c r="AJ1365">
        <v>31</v>
      </c>
      <c r="AK1365">
        <v>583</v>
      </c>
      <c r="AL1365">
        <v>727</v>
      </c>
      <c r="AM1365">
        <v>9</v>
      </c>
      <c r="AN1365">
        <v>21</v>
      </c>
      <c r="AO1365">
        <v>121</v>
      </c>
      <c r="AP1365">
        <v>13</v>
      </c>
      <c r="AQ1365">
        <v>92</v>
      </c>
      <c r="AR1365">
        <v>192</v>
      </c>
      <c r="AS1365">
        <v>660</v>
      </c>
      <c r="AT1365">
        <v>136</v>
      </c>
      <c r="AU1365">
        <v>310</v>
      </c>
      <c r="AV1365">
        <v>14</v>
      </c>
      <c r="AW1365">
        <v>39</v>
      </c>
      <c r="AX1365">
        <v>189</v>
      </c>
      <c r="AY1365">
        <v>122</v>
      </c>
      <c r="AZ1365">
        <v>102</v>
      </c>
    </row>
    <row r="1366" spans="1:52">
      <c r="A1366" t="str">
        <f t="shared" si="108"/>
        <v>2019</v>
      </c>
      <c r="B1366" t="str">
        <f t="shared" si="109"/>
        <v>September</v>
      </c>
      <c r="C1366" s="2">
        <v>43733</v>
      </c>
      <c r="D1366" s="1" t="str">
        <f t="shared" si="105"/>
        <v>OK</v>
      </c>
      <c r="E1366">
        <f t="shared" si="106"/>
        <v>1</v>
      </c>
      <c r="F1366">
        <f t="shared" si="107"/>
        <v>0</v>
      </c>
      <c r="G1366" s="13">
        <v>43733</v>
      </c>
      <c r="H1366">
        <v>1</v>
      </c>
      <c r="I1366">
        <v>201</v>
      </c>
      <c r="J1366">
        <v>202</v>
      </c>
      <c r="K1366">
        <v>108</v>
      </c>
      <c r="L1366">
        <v>268</v>
      </c>
      <c r="M1366">
        <v>71</v>
      </c>
      <c r="O1366">
        <v>15</v>
      </c>
      <c r="P1366">
        <v>460</v>
      </c>
      <c r="Q1366">
        <v>303</v>
      </c>
      <c r="R1366">
        <v>93</v>
      </c>
      <c r="T1366">
        <v>66</v>
      </c>
      <c r="U1366">
        <v>42</v>
      </c>
      <c r="V1366">
        <v>163</v>
      </c>
      <c r="W1366">
        <v>320</v>
      </c>
      <c r="X1366">
        <v>155</v>
      </c>
      <c r="Y1366">
        <v>12</v>
      </c>
      <c r="Z1366">
        <v>265</v>
      </c>
      <c r="AA1366">
        <v>2</v>
      </c>
      <c r="AB1366">
        <v>501</v>
      </c>
      <c r="AC1366">
        <v>122</v>
      </c>
      <c r="AD1366">
        <v>17</v>
      </c>
      <c r="AE1366">
        <v>627</v>
      </c>
      <c r="AF1366">
        <v>806</v>
      </c>
      <c r="AG1366">
        <v>379</v>
      </c>
      <c r="AH1366">
        <v>68</v>
      </c>
      <c r="AI1366">
        <v>144</v>
      </c>
      <c r="AJ1366">
        <v>43</v>
      </c>
      <c r="AK1366">
        <v>653</v>
      </c>
      <c r="AL1366">
        <v>843</v>
      </c>
      <c r="AM1366">
        <v>8</v>
      </c>
      <c r="AN1366">
        <v>24</v>
      </c>
      <c r="AO1366">
        <v>126</v>
      </c>
      <c r="AP1366">
        <v>21</v>
      </c>
      <c r="AQ1366">
        <v>104</v>
      </c>
      <c r="AR1366">
        <v>233</v>
      </c>
      <c r="AS1366">
        <v>709</v>
      </c>
      <c r="AT1366">
        <v>123</v>
      </c>
      <c r="AU1366">
        <v>334</v>
      </c>
      <c r="AV1366">
        <v>25</v>
      </c>
      <c r="AW1366">
        <v>45</v>
      </c>
      <c r="AX1366">
        <v>219</v>
      </c>
      <c r="AY1366">
        <v>119</v>
      </c>
      <c r="AZ1366">
        <v>99</v>
      </c>
    </row>
    <row r="1367" spans="1:52">
      <c r="A1367" t="str">
        <f t="shared" si="108"/>
        <v>2019</v>
      </c>
      <c r="B1367" t="str">
        <f t="shared" si="109"/>
        <v>September</v>
      </c>
      <c r="C1367" s="2">
        <v>43734</v>
      </c>
      <c r="D1367" s="1" t="str">
        <f t="shared" si="105"/>
        <v>OK</v>
      </c>
      <c r="E1367">
        <f t="shared" si="106"/>
        <v>1</v>
      </c>
      <c r="F1367">
        <f t="shared" si="107"/>
        <v>0</v>
      </c>
      <c r="G1367" s="13">
        <v>43734</v>
      </c>
      <c r="H1367">
        <v>3</v>
      </c>
      <c r="I1367">
        <v>228</v>
      </c>
      <c r="J1367">
        <v>241</v>
      </c>
      <c r="K1367">
        <v>163</v>
      </c>
      <c r="L1367">
        <v>315</v>
      </c>
      <c r="M1367">
        <v>63</v>
      </c>
      <c r="O1367">
        <v>4</v>
      </c>
      <c r="P1367">
        <v>540</v>
      </c>
      <c r="Q1367">
        <v>397</v>
      </c>
      <c r="R1367">
        <v>98</v>
      </c>
      <c r="T1367">
        <v>70</v>
      </c>
      <c r="U1367">
        <v>42</v>
      </c>
      <c r="V1367">
        <v>180</v>
      </c>
      <c r="W1367">
        <v>393</v>
      </c>
      <c r="X1367">
        <v>149</v>
      </c>
      <c r="Y1367">
        <v>17</v>
      </c>
      <c r="Z1367">
        <v>250</v>
      </c>
      <c r="AA1367">
        <v>4</v>
      </c>
      <c r="AB1367">
        <v>495</v>
      </c>
      <c r="AC1367">
        <v>135</v>
      </c>
      <c r="AD1367">
        <v>14</v>
      </c>
      <c r="AE1367">
        <v>661</v>
      </c>
      <c r="AF1367">
        <v>920</v>
      </c>
      <c r="AG1367">
        <v>394</v>
      </c>
      <c r="AH1367">
        <v>65</v>
      </c>
      <c r="AI1367">
        <v>125</v>
      </c>
      <c r="AJ1367">
        <v>40</v>
      </c>
      <c r="AK1367">
        <v>639</v>
      </c>
      <c r="AL1367">
        <v>996</v>
      </c>
      <c r="AM1367">
        <v>8</v>
      </c>
      <c r="AN1367">
        <v>30</v>
      </c>
      <c r="AO1367">
        <v>193</v>
      </c>
      <c r="AP1367">
        <v>25</v>
      </c>
      <c r="AQ1367">
        <v>114</v>
      </c>
      <c r="AR1367">
        <v>277</v>
      </c>
      <c r="AS1367">
        <v>709</v>
      </c>
      <c r="AT1367">
        <v>134</v>
      </c>
      <c r="AU1367">
        <v>346</v>
      </c>
      <c r="AV1367">
        <v>62</v>
      </c>
      <c r="AW1367">
        <v>43</v>
      </c>
      <c r="AX1367">
        <v>257</v>
      </c>
      <c r="AY1367">
        <v>109</v>
      </c>
      <c r="AZ1367">
        <v>104</v>
      </c>
    </row>
    <row r="1368" spans="1:52">
      <c r="A1368" t="str">
        <f t="shared" si="108"/>
        <v>2019</v>
      </c>
      <c r="B1368" t="str">
        <f t="shared" si="109"/>
        <v>September</v>
      </c>
      <c r="C1368" s="2">
        <v>43735</v>
      </c>
      <c r="D1368" s="1" t="str">
        <f t="shared" si="105"/>
        <v>OK</v>
      </c>
      <c r="E1368">
        <f t="shared" si="106"/>
        <v>1</v>
      </c>
      <c r="F1368">
        <f t="shared" si="107"/>
        <v>0</v>
      </c>
      <c r="G1368" s="13">
        <v>43735</v>
      </c>
      <c r="H1368">
        <v>16</v>
      </c>
      <c r="I1368">
        <v>250</v>
      </c>
      <c r="J1368">
        <v>257</v>
      </c>
      <c r="K1368">
        <v>204</v>
      </c>
      <c r="L1368">
        <v>323</v>
      </c>
      <c r="M1368">
        <v>86</v>
      </c>
      <c r="O1368">
        <v>26</v>
      </c>
      <c r="P1368">
        <v>602</v>
      </c>
      <c r="Q1368">
        <v>427</v>
      </c>
      <c r="R1368">
        <v>116</v>
      </c>
      <c r="T1368">
        <v>91</v>
      </c>
      <c r="U1368">
        <v>42</v>
      </c>
      <c r="V1368">
        <v>187</v>
      </c>
      <c r="W1368">
        <v>434</v>
      </c>
      <c r="X1368">
        <v>179</v>
      </c>
      <c r="Y1368">
        <v>13</v>
      </c>
      <c r="Z1368">
        <v>282</v>
      </c>
      <c r="AA1368">
        <v>2</v>
      </c>
      <c r="AB1368">
        <v>582</v>
      </c>
      <c r="AC1368">
        <v>182</v>
      </c>
      <c r="AD1368">
        <v>15</v>
      </c>
      <c r="AE1368">
        <v>701</v>
      </c>
      <c r="AF1368">
        <v>1025</v>
      </c>
      <c r="AG1368">
        <v>468</v>
      </c>
      <c r="AH1368">
        <v>85</v>
      </c>
      <c r="AI1368">
        <v>167</v>
      </c>
      <c r="AJ1368">
        <v>57</v>
      </c>
      <c r="AK1368">
        <v>834</v>
      </c>
      <c r="AL1368">
        <v>1244</v>
      </c>
      <c r="AM1368">
        <v>10</v>
      </c>
      <c r="AN1368">
        <v>21</v>
      </c>
      <c r="AO1368">
        <v>224</v>
      </c>
      <c r="AP1368">
        <v>17</v>
      </c>
      <c r="AQ1368">
        <v>112</v>
      </c>
      <c r="AR1368">
        <v>296</v>
      </c>
      <c r="AS1368">
        <v>968</v>
      </c>
      <c r="AT1368">
        <v>155</v>
      </c>
      <c r="AU1368">
        <v>436</v>
      </c>
      <c r="AV1368">
        <v>87</v>
      </c>
      <c r="AW1368">
        <v>81</v>
      </c>
      <c r="AX1368">
        <v>321</v>
      </c>
      <c r="AY1368">
        <v>161</v>
      </c>
      <c r="AZ1368">
        <v>154</v>
      </c>
    </row>
    <row r="1369" spans="1:52">
      <c r="A1369" t="str">
        <f t="shared" si="108"/>
        <v>2019</v>
      </c>
      <c r="B1369" t="str">
        <f t="shared" si="109"/>
        <v>September</v>
      </c>
      <c r="C1369" s="2">
        <v>43736</v>
      </c>
      <c r="D1369" s="1" t="str">
        <f t="shared" si="105"/>
        <v>OK</v>
      </c>
      <c r="E1369">
        <f t="shared" si="106"/>
        <v>0</v>
      </c>
      <c r="F1369">
        <f t="shared" si="107"/>
        <v>1</v>
      </c>
      <c r="G1369" s="13">
        <v>43736</v>
      </c>
      <c r="H1369">
        <v>3</v>
      </c>
      <c r="I1369">
        <v>169</v>
      </c>
      <c r="J1369">
        <v>110</v>
      </c>
      <c r="K1369">
        <v>264</v>
      </c>
      <c r="L1369">
        <v>157</v>
      </c>
      <c r="M1369">
        <v>142</v>
      </c>
      <c r="O1369">
        <v>55</v>
      </c>
      <c r="P1369">
        <v>217</v>
      </c>
      <c r="Q1369">
        <v>290</v>
      </c>
      <c r="R1369">
        <v>70</v>
      </c>
      <c r="T1369">
        <v>92</v>
      </c>
      <c r="U1369">
        <v>24</v>
      </c>
      <c r="V1369">
        <v>69</v>
      </c>
      <c r="W1369">
        <v>326</v>
      </c>
      <c r="X1369">
        <v>301</v>
      </c>
      <c r="Y1369">
        <v>16</v>
      </c>
      <c r="Z1369">
        <v>375</v>
      </c>
      <c r="AA1369">
        <v>27</v>
      </c>
      <c r="AB1369">
        <v>248</v>
      </c>
      <c r="AC1369">
        <v>484</v>
      </c>
      <c r="AD1369">
        <v>27</v>
      </c>
      <c r="AE1369">
        <v>255</v>
      </c>
      <c r="AF1369">
        <v>530</v>
      </c>
      <c r="AG1369">
        <v>781</v>
      </c>
      <c r="AH1369">
        <v>137</v>
      </c>
      <c r="AI1369">
        <v>440</v>
      </c>
      <c r="AJ1369">
        <v>60</v>
      </c>
      <c r="AK1369">
        <v>658</v>
      </c>
      <c r="AL1369">
        <v>919</v>
      </c>
      <c r="AM1369">
        <v>7</v>
      </c>
      <c r="AN1369">
        <v>29</v>
      </c>
      <c r="AO1369">
        <v>148</v>
      </c>
      <c r="AP1369">
        <v>29</v>
      </c>
      <c r="AQ1369">
        <v>211</v>
      </c>
      <c r="AR1369">
        <v>165</v>
      </c>
      <c r="AS1369">
        <v>1084</v>
      </c>
      <c r="AT1369">
        <v>82</v>
      </c>
      <c r="AU1369">
        <v>554</v>
      </c>
      <c r="AV1369">
        <v>153</v>
      </c>
      <c r="AW1369">
        <v>335</v>
      </c>
      <c r="AX1369">
        <v>124</v>
      </c>
      <c r="AY1369">
        <v>107</v>
      </c>
      <c r="AZ1369">
        <v>199</v>
      </c>
    </row>
    <row r="1370" spans="1:52">
      <c r="A1370" t="str">
        <f t="shared" si="108"/>
        <v>2019</v>
      </c>
      <c r="B1370" t="str">
        <f t="shared" si="109"/>
        <v>September</v>
      </c>
      <c r="C1370" s="2">
        <v>43737</v>
      </c>
      <c r="D1370" s="1" t="str">
        <f t="shared" si="105"/>
        <v>OK</v>
      </c>
      <c r="E1370">
        <f t="shared" si="106"/>
        <v>0</v>
      </c>
      <c r="F1370">
        <f t="shared" si="107"/>
        <v>1</v>
      </c>
      <c r="G1370" s="13">
        <v>43737</v>
      </c>
      <c r="H1370">
        <v>7</v>
      </c>
      <c r="I1370">
        <v>221</v>
      </c>
      <c r="J1370">
        <v>116</v>
      </c>
      <c r="K1370">
        <v>338</v>
      </c>
      <c r="L1370">
        <v>148</v>
      </c>
      <c r="M1370">
        <v>119</v>
      </c>
      <c r="O1370">
        <v>58</v>
      </c>
      <c r="P1370">
        <v>242</v>
      </c>
      <c r="Q1370">
        <v>327</v>
      </c>
      <c r="R1370">
        <v>45</v>
      </c>
      <c r="T1370">
        <v>52</v>
      </c>
      <c r="U1370">
        <v>24</v>
      </c>
      <c r="V1370">
        <v>45</v>
      </c>
      <c r="W1370">
        <v>253</v>
      </c>
      <c r="X1370">
        <v>382</v>
      </c>
      <c r="Y1370">
        <v>16</v>
      </c>
      <c r="Z1370">
        <v>312</v>
      </c>
      <c r="AA1370">
        <v>20</v>
      </c>
      <c r="AB1370">
        <v>299</v>
      </c>
      <c r="AC1370">
        <v>447</v>
      </c>
      <c r="AD1370">
        <v>21</v>
      </c>
      <c r="AE1370">
        <v>264</v>
      </c>
      <c r="AF1370">
        <v>681</v>
      </c>
      <c r="AG1370">
        <v>717</v>
      </c>
      <c r="AH1370">
        <v>129</v>
      </c>
      <c r="AI1370">
        <v>651</v>
      </c>
      <c r="AJ1370">
        <v>50</v>
      </c>
      <c r="AK1370">
        <v>887</v>
      </c>
      <c r="AL1370">
        <v>1051</v>
      </c>
      <c r="AM1370">
        <v>4</v>
      </c>
      <c r="AN1370">
        <v>16</v>
      </c>
      <c r="AO1370">
        <v>143</v>
      </c>
      <c r="AP1370">
        <v>11</v>
      </c>
      <c r="AQ1370">
        <v>257</v>
      </c>
      <c r="AR1370">
        <v>134</v>
      </c>
      <c r="AS1370">
        <v>1290</v>
      </c>
      <c r="AT1370">
        <v>141</v>
      </c>
      <c r="AU1370">
        <v>650</v>
      </c>
      <c r="AV1370">
        <v>154</v>
      </c>
      <c r="AW1370">
        <v>307</v>
      </c>
      <c r="AX1370">
        <v>93</v>
      </c>
      <c r="AY1370">
        <v>86</v>
      </c>
      <c r="AZ1370">
        <v>310</v>
      </c>
    </row>
    <row r="1371" spans="1:52">
      <c r="A1371" t="str">
        <f t="shared" si="108"/>
        <v>2019</v>
      </c>
      <c r="B1371" t="str">
        <f t="shared" si="109"/>
        <v>September</v>
      </c>
      <c r="C1371" s="2">
        <v>43738</v>
      </c>
      <c r="D1371" s="1" t="str">
        <f t="shared" si="105"/>
        <v>OK</v>
      </c>
      <c r="E1371">
        <f t="shared" si="106"/>
        <v>1</v>
      </c>
      <c r="F1371">
        <f t="shared" si="107"/>
        <v>0</v>
      </c>
      <c r="G1371" s="13">
        <v>43738</v>
      </c>
      <c r="H1371">
        <v>11</v>
      </c>
      <c r="I1371">
        <v>197</v>
      </c>
      <c r="J1371">
        <v>240</v>
      </c>
      <c r="K1371">
        <v>123</v>
      </c>
      <c r="L1371">
        <v>305</v>
      </c>
      <c r="M1371">
        <v>61</v>
      </c>
      <c r="O1371">
        <v>16</v>
      </c>
      <c r="P1371">
        <v>503</v>
      </c>
      <c r="Q1371">
        <v>352</v>
      </c>
      <c r="R1371">
        <v>88</v>
      </c>
      <c r="T1371">
        <v>75</v>
      </c>
      <c r="U1371">
        <v>42</v>
      </c>
      <c r="V1371">
        <v>181</v>
      </c>
      <c r="W1371">
        <v>331</v>
      </c>
      <c r="X1371">
        <v>151</v>
      </c>
      <c r="Y1371">
        <v>22</v>
      </c>
      <c r="Z1371">
        <v>174</v>
      </c>
      <c r="AA1371">
        <v>10</v>
      </c>
      <c r="AB1371">
        <v>618</v>
      </c>
      <c r="AC1371">
        <v>116</v>
      </c>
      <c r="AD1371">
        <v>17</v>
      </c>
      <c r="AE1371">
        <v>647</v>
      </c>
      <c r="AF1371">
        <v>955</v>
      </c>
      <c r="AG1371">
        <v>476</v>
      </c>
      <c r="AH1371">
        <v>75</v>
      </c>
      <c r="AI1371">
        <v>136</v>
      </c>
      <c r="AJ1371">
        <v>40</v>
      </c>
      <c r="AK1371">
        <v>632</v>
      </c>
      <c r="AL1371">
        <v>912</v>
      </c>
      <c r="AM1371">
        <v>7</v>
      </c>
      <c r="AN1371">
        <v>25</v>
      </c>
      <c r="AO1371">
        <v>190</v>
      </c>
      <c r="AP1371">
        <v>19</v>
      </c>
      <c r="AQ1371">
        <v>124</v>
      </c>
      <c r="AR1371">
        <v>290</v>
      </c>
      <c r="AS1371">
        <v>678</v>
      </c>
      <c r="AT1371">
        <v>144</v>
      </c>
      <c r="AU1371">
        <v>2434</v>
      </c>
      <c r="AV1371">
        <v>74</v>
      </c>
      <c r="AW1371">
        <v>50</v>
      </c>
      <c r="AX1371">
        <v>213</v>
      </c>
      <c r="AY1371">
        <v>129</v>
      </c>
      <c r="AZ1371">
        <v>146</v>
      </c>
    </row>
    <row r="1372" spans="1:52">
      <c r="A1372" t="str">
        <f t="shared" si="108"/>
        <v>2019</v>
      </c>
      <c r="B1372" t="str">
        <f t="shared" si="109"/>
        <v>October</v>
      </c>
      <c r="C1372" s="2">
        <v>43739</v>
      </c>
      <c r="D1372" s="1" t="str">
        <f t="shared" si="105"/>
        <v>OK</v>
      </c>
      <c r="E1372">
        <f t="shared" si="106"/>
        <v>1</v>
      </c>
      <c r="F1372">
        <f t="shared" si="107"/>
        <v>0</v>
      </c>
      <c r="G1372" s="13">
        <v>43739</v>
      </c>
      <c r="H1372">
        <v>10</v>
      </c>
      <c r="I1372">
        <v>240</v>
      </c>
      <c r="J1372">
        <v>297</v>
      </c>
      <c r="K1372">
        <v>181</v>
      </c>
      <c r="L1372">
        <v>387</v>
      </c>
      <c r="M1372">
        <v>88</v>
      </c>
      <c r="O1372">
        <v>17</v>
      </c>
      <c r="P1372">
        <v>643</v>
      </c>
      <c r="Q1372">
        <v>435</v>
      </c>
      <c r="R1372">
        <v>104</v>
      </c>
      <c r="T1372">
        <v>91</v>
      </c>
      <c r="U1372">
        <v>42</v>
      </c>
      <c r="V1372">
        <v>191</v>
      </c>
      <c r="W1372">
        <v>380</v>
      </c>
      <c r="X1372">
        <v>224</v>
      </c>
      <c r="Y1372">
        <v>9</v>
      </c>
      <c r="Z1372">
        <v>221</v>
      </c>
      <c r="AA1372">
        <v>11</v>
      </c>
      <c r="AB1372">
        <v>688</v>
      </c>
      <c r="AC1372">
        <v>206</v>
      </c>
      <c r="AD1372">
        <v>27</v>
      </c>
      <c r="AE1372">
        <v>820</v>
      </c>
      <c r="AF1372">
        <v>1061</v>
      </c>
      <c r="AG1372">
        <v>523</v>
      </c>
      <c r="AH1372">
        <v>107</v>
      </c>
      <c r="AI1372">
        <v>161</v>
      </c>
      <c r="AJ1372">
        <v>48</v>
      </c>
      <c r="AK1372">
        <v>801</v>
      </c>
      <c r="AL1372">
        <v>1116</v>
      </c>
      <c r="AM1372">
        <v>4</v>
      </c>
      <c r="AN1372">
        <v>21</v>
      </c>
      <c r="AO1372">
        <v>188</v>
      </c>
      <c r="AP1372">
        <v>21</v>
      </c>
      <c r="AQ1372">
        <v>141</v>
      </c>
      <c r="AR1372">
        <v>288</v>
      </c>
      <c r="AS1372">
        <v>932</v>
      </c>
      <c r="AT1372">
        <v>173</v>
      </c>
      <c r="AU1372">
        <v>3082</v>
      </c>
      <c r="AV1372">
        <v>111</v>
      </c>
      <c r="AW1372">
        <v>71</v>
      </c>
      <c r="AX1372">
        <v>254</v>
      </c>
      <c r="AY1372">
        <v>120</v>
      </c>
      <c r="AZ1372">
        <v>183</v>
      </c>
    </row>
    <row r="1373" spans="1:52">
      <c r="A1373" t="str">
        <f t="shared" si="108"/>
        <v>2019</v>
      </c>
      <c r="B1373" t="str">
        <f t="shared" si="109"/>
        <v>October</v>
      </c>
      <c r="C1373" s="2">
        <v>43740</v>
      </c>
      <c r="D1373" s="1" t="str">
        <f t="shared" si="105"/>
        <v>OK</v>
      </c>
      <c r="E1373">
        <f t="shared" si="106"/>
        <v>1</v>
      </c>
      <c r="F1373">
        <f t="shared" si="107"/>
        <v>0</v>
      </c>
      <c r="G1373" s="13">
        <v>43740</v>
      </c>
      <c r="H1373">
        <v>3</v>
      </c>
      <c r="I1373">
        <v>270</v>
      </c>
      <c r="J1373">
        <v>252</v>
      </c>
      <c r="K1373">
        <v>161</v>
      </c>
      <c r="L1373">
        <v>326</v>
      </c>
      <c r="M1373">
        <v>104</v>
      </c>
      <c r="O1373">
        <v>25</v>
      </c>
      <c r="P1373">
        <v>607</v>
      </c>
      <c r="Q1373">
        <v>446</v>
      </c>
      <c r="R1373">
        <v>91</v>
      </c>
      <c r="T1373">
        <v>77</v>
      </c>
      <c r="U1373">
        <v>42</v>
      </c>
      <c r="V1373">
        <v>109</v>
      </c>
      <c r="W1373">
        <v>420</v>
      </c>
      <c r="X1373">
        <v>282</v>
      </c>
      <c r="Y1373">
        <v>9</v>
      </c>
      <c r="Z1373">
        <v>256</v>
      </c>
      <c r="AA1373">
        <v>0</v>
      </c>
      <c r="AB1373">
        <v>614</v>
      </c>
      <c r="AC1373">
        <v>193</v>
      </c>
      <c r="AD1373">
        <v>23</v>
      </c>
      <c r="AE1373">
        <v>754</v>
      </c>
      <c r="AF1373">
        <v>1024</v>
      </c>
      <c r="AG1373">
        <v>488</v>
      </c>
      <c r="AH1373">
        <v>75</v>
      </c>
      <c r="AI1373">
        <v>163</v>
      </c>
      <c r="AJ1373">
        <v>42</v>
      </c>
      <c r="AK1373">
        <v>811</v>
      </c>
      <c r="AL1373">
        <v>1069</v>
      </c>
      <c r="AM1373">
        <v>7</v>
      </c>
      <c r="AN1373">
        <v>23</v>
      </c>
      <c r="AO1373">
        <v>195</v>
      </c>
      <c r="AP1373">
        <v>7</v>
      </c>
      <c r="AQ1373">
        <v>165</v>
      </c>
      <c r="AR1373">
        <v>261</v>
      </c>
      <c r="AS1373">
        <v>858</v>
      </c>
      <c r="AT1373">
        <v>166</v>
      </c>
      <c r="AU1373">
        <v>5729</v>
      </c>
      <c r="AV1373">
        <v>34</v>
      </c>
      <c r="AW1373">
        <v>53</v>
      </c>
      <c r="AX1373">
        <v>245</v>
      </c>
      <c r="AY1373">
        <v>154</v>
      </c>
      <c r="AZ1373">
        <v>168</v>
      </c>
    </row>
    <row r="1374" spans="1:52">
      <c r="A1374" t="str">
        <f t="shared" si="108"/>
        <v>2019</v>
      </c>
      <c r="B1374" t="str">
        <f t="shared" si="109"/>
        <v>October</v>
      </c>
      <c r="C1374" s="2">
        <v>43741</v>
      </c>
      <c r="D1374" s="1" t="str">
        <f t="shared" si="105"/>
        <v>OK</v>
      </c>
      <c r="E1374">
        <f t="shared" si="106"/>
        <v>1</v>
      </c>
      <c r="F1374">
        <f t="shared" si="107"/>
        <v>0</v>
      </c>
      <c r="G1374" s="13">
        <v>43741</v>
      </c>
      <c r="H1374">
        <v>15</v>
      </c>
      <c r="I1374">
        <v>275</v>
      </c>
      <c r="J1374">
        <v>300</v>
      </c>
      <c r="K1374">
        <v>219</v>
      </c>
      <c r="L1374">
        <v>395</v>
      </c>
      <c r="M1374">
        <v>89</v>
      </c>
      <c r="O1374">
        <v>25</v>
      </c>
      <c r="P1374">
        <v>659</v>
      </c>
      <c r="Q1374">
        <v>511</v>
      </c>
      <c r="R1374">
        <v>120</v>
      </c>
      <c r="T1374">
        <v>108</v>
      </c>
      <c r="U1374">
        <v>42</v>
      </c>
      <c r="V1374">
        <v>177</v>
      </c>
      <c r="W1374">
        <v>458</v>
      </c>
      <c r="X1374">
        <v>267</v>
      </c>
      <c r="Y1374">
        <v>19</v>
      </c>
      <c r="Z1374">
        <v>258</v>
      </c>
      <c r="AA1374">
        <v>20</v>
      </c>
      <c r="AB1374">
        <v>613</v>
      </c>
      <c r="AC1374">
        <v>250</v>
      </c>
      <c r="AD1374">
        <v>42</v>
      </c>
      <c r="AE1374">
        <v>744</v>
      </c>
      <c r="AF1374">
        <v>1066</v>
      </c>
      <c r="AG1374">
        <v>555</v>
      </c>
      <c r="AH1374">
        <v>99</v>
      </c>
      <c r="AI1374">
        <v>160</v>
      </c>
      <c r="AJ1374">
        <v>59</v>
      </c>
      <c r="AK1374">
        <v>906</v>
      </c>
      <c r="AL1374">
        <v>1277</v>
      </c>
      <c r="AM1374">
        <v>7</v>
      </c>
      <c r="AN1374">
        <v>29</v>
      </c>
      <c r="AO1374">
        <v>214</v>
      </c>
      <c r="AP1374">
        <v>10</v>
      </c>
      <c r="AQ1374">
        <v>191</v>
      </c>
      <c r="AR1374">
        <v>319</v>
      </c>
      <c r="AS1374">
        <v>1108</v>
      </c>
      <c r="AT1374">
        <v>151</v>
      </c>
      <c r="AU1374">
        <v>495</v>
      </c>
      <c r="AV1374">
        <v>116</v>
      </c>
      <c r="AW1374">
        <v>131</v>
      </c>
      <c r="AX1374">
        <v>235</v>
      </c>
      <c r="AY1374">
        <v>147</v>
      </c>
      <c r="AZ1374">
        <v>201</v>
      </c>
    </row>
    <row r="1375" spans="1:52">
      <c r="A1375" t="str">
        <f t="shared" si="108"/>
        <v>2019</v>
      </c>
      <c r="B1375" t="str">
        <f t="shared" si="109"/>
        <v>October</v>
      </c>
      <c r="C1375" s="2">
        <v>43742</v>
      </c>
      <c r="D1375" s="1" t="str">
        <f t="shared" si="105"/>
        <v>OK</v>
      </c>
      <c r="E1375">
        <f t="shared" si="106"/>
        <v>1</v>
      </c>
      <c r="F1375">
        <f t="shared" si="107"/>
        <v>0</v>
      </c>
      <c r="G1375" s="13">
        <v>43742</v>
      </c>
      <c r="H1375">
        <v>12</v>
      </c>
      <c r="I1375">
        <v>284</v>
      </c>
      <c r="J1375">
        <v>252</v>
      </c>
      <c r="K1375">
        <v>259</v>
      </c>
      <c r="L1375">
        <v>347</v>
      </c>
      <c r="M1375">
        <v>76</v>
      </c>
      <c r="O1375">
        <v>49</v>
      </c>
      <c r="P1375">
        <v>573</v>
      </c>
      <c r="Q1375">
        <v>465</v>
      </c>
      <c r="R1375">
        <v>94</v>
      </c>
      <c r="T1375">
        <v>82</v>
      </c>
      <c r="U1375">
        <v>42</v>
      </c>
      <c r="V1375">
        <v>185</v>
      </c>
      <c r="W1375">
        <v>406</v>
      </c>
      <c r="X1375">
        <v>288</v>
      </c>
      <c r="Y1375">
        <v>10</v>
      </c>
      <c r="Z1375">
        <v>275</v>
      </c>
      <c r="AA1375">
        <v>12</v>
      </c>
      <c r="AB1375">
        <v>564</v>
      </c>
      <c r="AC1375">
        <v>203</v>
      </c>
      <c r="AD1375">
        <v>31</v>
      </c>
      <c r="AE1375">
        <v>697</v>
      </c>
      <c r="AF1375">
        <v>1058</v>
      </c>
      <c r="AG1375">
        <v>525</v>
      </c>
      <c r="AH1375">
        <v>100</v>
      </c>
      <c r="AI1375">
        <v>320</v>
      </c>
      <c r="AJ1375">
        <v>33</v>
      </c>
      <c r="AK1375">
        <v>979</v>
      </c>
      <c r="AL1375">
        <v>1485</v>
      </c>
      <c r="AM1375">
        <v>10</v>
      </c>
      <c r="AN1375">
        <v>21</v>
      </c>
      <c r="AO1375">
        <v>185</v>
      </c>
      <c r="AP1375">
        <v>8</v>
      </c>
      <c r="AQ1375">
        <v>208</v>
      </c>
      <c r="AR1375">
        <v>316</v>
      </c>
      <c r="AS1375">
        <v>1147</v>
      </c>
      <c r="AT1375">
        <v>159</v>
      </c>
      <c r="AU1375">
        <v>595</v>
      </c>
      <c r="AV1375">
        <v>178</v>
      </c>
      <c r="AW1375">
        <v>98</v>
      </c>
      <c r="AX1375">
        <v>222</v>
      </c>
      <c r="AY1375">
        <v>151</v>
      </c>
      <c r="AZ1375">
        <v>213</v>
      </c>
    </row>
    <row r="1376" spans="1:52">
      <c r="A1376" t="str">
        <f t="shared" si="108"/>
        <v>2019</v>
      </c>
      <c r="B1376" t="str">
        <f t="shared" si="109"/>
        <v>October</v>
      </c>
      <c r="C1376" s="2">
        <v>43743</v>
      </c>
      <c r="D1376" s="1" t="str">
        <f t="shared" si="105"/>
        <v>OK</v>
      </c>
      <c r="E1376">
        <f t="shared" si="106"/>
        <v>0</v>
      </c>
      <c r="F1376">
        <f t="shared" si="107"/>
        <v>1</v>
      </c>
      <c r="G1376" s="13">
        <v>43743</v>
      </c>
      <c r="H1376">
        <v>8</v>
      </c>
      <c r="I1376">
        <v>54</v>
      </c>
      <c r="J1376">
        <v>103</v>
      </c>
      <c r="K1376">
        <v>279</v>
      </c>
      <c r="L1376">
        <v>139</v>
      </c>
      <c r="M1376">
        <v>115</v>
      </c>
      <c r="O1376">
        <v>63</v>
      </c>
      <c r="P1376">
        <v>243</v>
      </c>
      <c r="Q1376">
        <v>185</v>
      </c>
      <c r="R1376">
        <v>41</v>
      </c>
      <c r="T1376">
        <v>73</v>
      </c>
      <c r="U1376">
        <v>24</v>
      </c>
      <c r="V1376">
        <v>53</v>
      </c>
      <c r="W1376">
        <v>243</v>
      </c>
      <c r="X1376">
        <v>352</v>
      </c>
      <c r="Y1376">
        <v>12</v>
      </c>
      <c r="Z1376">
        <v>305</v>
      </c>
      <c r="AA1376">
        <v>29</v>
      </c>
      <c r="AB1376">
        <v>316</v>
      </c>
      <c r="AC1376">
        <v>516</v>
      </c>
      <c r="AD1376">
        <v>33</v>
      </c>
      <c r="AE1376">
        <v>220</v>
      </c>
      <c r="AF1376">
        <v>492</v>
      </c>
      <c r="AG1376">
        <v>614</v>
      </c>
      <c r="AH1376">
        <v>90</v>
      </c>
      <c r="AI1376">
        <v>413</v>
      </c>
      <c r="AJ1376">
        <v>40</v>
      </c>
      <c r="AK1376">
        <v>636</v>
      </c>
      <c r="AL1376">
        <v>995</v>
      </c>
      <c r="AM1376">
        <v>8</v>
      </c>
      <c r="AN1376">
        <v>32</v>
      </c>
      <c r="AO1376">
        <v>113</v>
      </c>
      <c r="AP1376">
        <v>15</v>
      </c>
      <c r="AQ1376">
        <v>223</v>
      </c>
      <c r="AR1376">
        <v>163</v>
      </c>
      <c r="AS1376">
        <v>1004</v>
      </c>
      <c r="AT1376">
        <v>89</v>
      </c>
      <c r="AU1376">
        <v>465</v>
      </c>
      <c r="AV1376">
        <v>145</v>
      </c>
      <c r="AW1376">
        <v>289</v>
      </c>
      <c r="AX1376">
        <v>123</v>
      </c>
      <c r="AY1376">
        <v>78</v>
      </c>
      <c r="AZ1376">
        <v>221</v>
      </c>
    </row>
    <row r="1377" spans="1:52">
      <c r="A1377" t="str">
        <f t="shared" si="108"/>
        <v>2019</v>
      </c>
      <c r="B1377" t="str">
        <f t="shared" si="109"/>
        <v>October</v>
      </c>
      <c r="C1377" s="2">
        <v>43744</v>
      </c>
      <c r="D1377" s="1" t="str">
        <f t="shared" si="105"/>
        <v>OK</v>
      </c>
      <c r="E1377">
        <f t="shared" si="106"/>
        <v>0</v>
      </c>
      <c r="F1377">
        <f t="shared" si="107"/>
        <v>1</v>
      </c>
      <c r="G1377" s="13">
        <v>43744</v>
      </c>
      <c r="H1377">
        <v>31</v>
      </c>
      <c r="I1377">
        <v>217</v>
      </c>
      <c r="J1377">
        <v>93</v>
      </c>
      <c r="K1377">
        <v>313</v>
      </c>
      <c r="L1377">
        <v>125</v>
      </c>
      <c r="M1377">
        <v>135</v>
      </c>
      <c r="O1377">
        <v>52</v>
      </c>
      <c r="P1377">
        <v>236</v>
      </c>
      <c r="Q1377">
        <v>288</v>
      </c>
      <c r="R1377">
        <v>34</v>
      </c>
      <c r="T1377">
        <v>69</v>
      </c>
      <c r="U1377">
        <v>24</v>
      </c>
      <c r="V1377">
        <v>40</v>
      </c>
      <c r="W1377">
        <v>257</v>
      </c>
      <c r="X1377">
        <v>281</v>
      </c>
      <c r="Y1377">
        <v>24</v>
      </c>
      <c r="Z1377">
        <v>327</v>
      </c>
      <c r="AA1377">
        <v>44</v>
      </c>
      <c r="AB1377">
        <v>411</v>
      </c>
      <c r="AC1377">
        <v>474</v>
      </c>
      <c r="AD1377">
        <v>24</v>
      </c>
      <c r="AE1377">
        <v>266</v>
      </c>
      <c r="AF1377">
        <v>646</v>
      </c>
      <c r="AG1377">
        <v>904</v>
      </c>
      <c r="AH1377">
        <v>100</v>
      </c>
      <c r="AI1377">
        <v>470</v>
      </c>
      <c r="AJ1377">
        <v>40</v>
      </c>
      <c r="AK1377">
        <v>762</v>
      </c>
      <c r="AL1377">
        <v>1168</v>
      </c>
      <c r="AM1377">
        <v>6</v>
      </c>
      <c r="AN1377">
        <v>16</v>
      </c>
      <c r="AO1377">
        <v>156</v>
      </c>
      <c r="AP1377">
        <v>1</v>
      </c>
      <c r="AQ1377">
        <v>179</v>
      </c>
      <c r="AR1377">
        <v>113</v>
      </c>
      <c r="AS1377">
        <v>1202</v>
      </c>
      <c r="AT1377">
        <v>132</v>
      </c>
      <c r="AU1377">
        <v>581</v>
      </c>
      <c r="AV1377">
        <v>244</v>
      </c>
      <c r="AW1377">
        <v>263</v>
      </c>
      <c r="AX1377">
        <v>101</v>
      </c>
      <c r="AY1377">
        <v>90</v>
      </c>
      <c r="AZ1377">
        <v>254</v>
      </c>
    </row>
    <row r="1378" spans="1:52">
      <c r="A1378" t="str">
        <f t="shared" si="108"/>
        <v>2019</v>
      </c>
      <c r="B1378" t="str">
        <f t="shared" si="109"/>
        <v>October</v>
      </c>
      <c r="C1378" s="2">
        <v>43745</v>
      </c>
      <c r="D1378" s="1" t="str">
        <f t="shared" si="105"/>
        <v>OK</v>
      </c>
      <c r="E1378">
        <f t="shared" si="106"/>
        <v>1</v>
      </c>
      <c r="F1378">
        <f t="shared" si="107"/>
        <v>0</v>
      </c>
      <c r="G1378" s="13">
        <v>43745</v>
      </c>
      <c r="H1378">
        <v>14</v>
      </c>
      <c r="I1378">
        <v>329</v>
      </c>
      <c r="J1378">
        <v>239</v>
      </c>
      <c r="K1378">
        <v>163</v>
      </c>
      <c r="L1378">
        <v>362</v>
      </c>
      <c r="M1378">
        <v>98</v>
      </c>
      <c r="O1378">
        <v>40</v>
      </c>
      <c r="P1378">
        <v>621</v>
      </c>
      <c r="Q1378">
        <v>454</v>
      </c>
      <c r="R1378">
        <v>104</v>
      </c>
      <c r="T1378">
        <v>67</v>
      </c>
      <c r="U1378">
        <v>42</v>
      </c>
      <c r="V1378">
        <v>198</v>
      </c>
      <c r="W1378">
        <v>456</v>
      </c>
      <c r="X1378">
        <v>246</v>
      </c>
      <c r="Y1378">
        <v>20</v>
      </c>
      <c r="Z1378">
        <v>246</v>
      </c>
      <c r="AA1378">
        <v>6</v>
      </c>
      <c r="AB1378">
        <v>736</v>
      </c>
      <c r="AC1378">
        <v>231</v>
      </c>
      <c r="AD1378">
        <v>28</v>
      </c>
      <c r="AE1378">
        <v>794</v>
      </c>
      <c r="AF1378">
        <v>1167</v>
      </c>
      <c r="AG1378">
        <v>630</v>
      </c>
      <c r="AH1378">
        <v>100</v>
      </c>
      <c r="AI1378">
        <v>170</v>
      </c>
      <c r="AJ1378">
        <v>47</v>
      </c>
      <c r="AK1378">
        <v>930</v>
      </c>
      <c r="AL1378">
        <v>1151</v>
      </c>
      <c r="AM1378">
        <v>9</v>
      </c>
      <c r="AN1378">
        <v>24</v>
      </c>
      <c r="AO1378">
        <v>231</v>
      </c>
      <c r="AP1378">
        <v>0</v>
      </c>
      <c r="AQ1378">
        <v>186</v>
      </c>
      <c r="AR1378">
        <v>376</v>
      </c>
      <c r="AS1378">
        <v>1049</v>
      </c>
      <c r="AT1378">
        <v>183</v>
      </c>
      <c r="AU1378">
        <v>393</v>
      </c>
      <c r="AV1378">
        <v>111</v>
      </c>
      <c r="AW1378">
        <v>67</v>
      </c>
      <c r="AX1378">
        <v>298</v>
      </c>
      <c r="AY1378">
        <v>133</v>
      </c>
      <c r="AZ1378">
        <v>171</v>
      </c>
    </row>
    <row r="1379" spans="1:52">
      <c r="A1379" t="str">
        <f t="shared" si="108"/>
        <v>2019</v>
      </c>
      <c r="B1379" t="str">
        <f t="shared" si="109"/>
        <v>October</v>
      </c>
      <c r="C1379" s="2">
        <v>43746</v>
      </c>
      <c r="D1379" s="1" t="str">
        <f t="shared" si="105"/>
        <v>OK</v>
      </c>
      <c r="E1379">
        <f t="shared" si="106"/>
        <v>1</v>
      </c>
      <c r="F1379">
        <f t="shared" si="107"/>
        <v>0</v>
      </c>
      <c r="G1379" s="13">
        <v>43746</v>
      </c>
      <c r="H1379">
        <v>16</v>
      </c>
      <c r="I1379">
        <v>342</v>
      </c>
      <c r="J1379">
        <v>362</v>
      </c>
      <c r="K1379">
        <v>268</v>
      </c>
      <c r="L1379">
        <v>428</v>
      </c>
      <c r="M1379">
        <v>122</v>
      </c>
      <c r="O1379">
        <v>50</v>
      </c>
      <c r="P1379">
        <v>761</v>
      </c>
      <c r="Q1379">
        <v>586</v>
      </c>
      <c r="R1379">
        <v>115</v>
      </c>
      <c r="T1379">
        <v>78</v>
      </c>
      <c r="U1379">
        <v>42</v>
      </c>
      <c r="V1379">
        <v>185</v>
      </c>
      <c r="W1379">
        <v>527</v>
      </c>
      <c r="X1379">
        <v>304</v>
      </c>
      <c r="Y1379">
        <v>15</v>
      </c>
      <c r="Z1379">
        <v>374</v>
      </c>
      <c r="AA1379">
        <v>20</v>
      </c>
      <c r="AB1379">
        <v>805</v>
      </c>
      <c r="AC1379">
        <v>319</v>
      </c>
      <c r="AD1379">
        <v>35</v>
      </c>
      <c r="AE1379">
        <v>892</v>
      </c>
      <c r="AF1379">
        <v>1372</v>
      </c>
      <c r="AG1379">
        <v>850</v>
      </c>
      <c r="AH1379">
        <v>106</v>
      </c>
      <c r="AI1379">
        <v>421</v>
      </c>
      <c r="AJ1379">
        <v>43</v>
      </c>
      <c r="AK1379">
        <v>1174</v>
      </c>
      <c r="AL1379">
        <v>1538</v>
      </c>
      <c r="AM1379">
        <v>9</v>
      </c>
      <c r="AN1379">
        <v>21</v>
      </c>
      <c r="AO1379">
        <v>267</v>
      </c>
      <c r="AP1379">
        <v>0</v>
      </c>
      <c r="AQ1379">
        <v>253</v>
      </c>
      <c r="AR1379">
        <v>378</v>
      </c>
      <c r="AS1379">
        <v>1463</v>
      </c>
      <c r="AT1379">
        <v>221</v>
      </c>
      <c r="AU1379">
        <v>590</v>
      </c>
      <c r="AV1379">
        <v>159</v>
      </c>
      <c r="AW1379">
        <v>214</v>
      </c>
      <c r="AX1379">
        <v>296</v>
      </c>
      <c r="AY1379">
        <v>210</v>
      </c>
      <c r="AZ1379">
        <v>270</v>
      </c>
    </row>
    <row r="1380" spans="1:52">
      <c r="A1380" t="str">
        <f t="shared" si="108"/>
        <v>2019</v>
      </c>
      <c r="B1380" t="str">
        <f t="shared" si="109"/>
        <v>October</v>
      </c>
      <c r="C1380" s="2">
        <v>43747</v>
      </c>
      <c r="D1380" s="1" t="str">
        <f t="shared" si="105"/>
        <v>OK</v>
      </c>
      <c r="E1380">
        <f t="shared" si="106"/>
        <v>1</v>
      </c>
      <c r="F1380">
        <f t="shared" si="107"/>
        <v>0</v>
      </c>
      <c r="G1380" s="13">
        <v>43747</v>
      </c>
      <c r="H1380">
        <v>21</v>
      </c>
      <c r="I1380">
        <v>386</v>
      </c>
      <c r="J1380">
        <v>318</v>
      </c>
      <c r="K1380">
        <v>234</v>
      </c>
      <c r="L1380">
        <v>458</v>
      </c>
      <c r="M1380">
        <v>137</v>
      </c>
      <c r="O1380">
        <v>35</v>
      </c>
      <c r="P1380">
        <v>785</v>
      </c>
      <c r="Q1380">
        <v>612</v>
      </c>
      <c r="R1380">
        <v>90</v>
      </c>
      <c r="T1380">
        <v>89</v>
      </c>
      <c r="U1380">
        <v>42</v>
      </c>
      <c r="V1380">
        <v>211</v>
      </c>
      <c r="W1380">
        <v>574</v>
      </c>
      <c r="X1380">
        <v>313</v>
      </c>
      <c r="Y1380">
        <v>7</v>
      </c>
      <c r="Z1380">
        <v>417</v>
      </c>
      <c r="AA1380">
        <v>9</v>
      </c>
      <c r="AB1380">
        <v>902</v>
      </c>
      <c r="AC1380">
        <v>368</v>
      </c>
      <c r="AD1380">
        <v>31</v>
      </c>
      <c r="AE1380">
        <v>941</v>
      </c>
      <c r="AF1380">
        <v>1431</v>
      </c>
      <c r="AG1380">
        <v>909</v>
      </c>
      <c r="AH1380">
        <v>141</v>
      </c>
      <c r="AI1380">
        <v>527</v>
      </c>
      <c r="AJ1380">
        <v>40</v>
      </c>
      <c r="AK1380">
        <v>1362</v>
      </c>
      <c r="AL1380">
        <v>1835</v>
      </c>
      <c r="AM1380">
        <v>11</v>
      </c>
      <c r="AN1380">
        <v>23</v>
      </c>
      <c r="AO1380">
        <v>279</v>
      </c>
      <c r="AP1380">
        <v>18</v>
      </c>
      <c r="AQ1380">
        <v>264</v>
      </c>
      <c r="AR1380">
        <v>444</v>
      </c>
      <c r="AS1380">
        <v>1637</v>
      </c>
      <c r="AT1380">
        <v>223</v>
      </c>
      <c r="AU1380">
        <v>807</v>
      </c>
      <c r="AV1380">
        <v>221</v>
      </c>
      <c r="AW1380">
        <v>132</v>
      </c>
      <c r="AX1380">
        <v>257</v>
      </c>
      <c r="AY1380">
        <v>221</v>
      </c>
      <c r="AZ1380">
        <v>293</v>
      </c>
    </row>
    <row r="1381" spans="1:52">
      <c r="A1381" t="str">
        <f t="shared" si="108"/>
        <v>2019</v>
      </c>
      <c r="B1381" t="str">
        <f t="shared" si="109"/>
        <v>October</v>
      </c>
      <c r="C1381" s="2">
        <v>43748</v>
      </c>
      <c r="D1381" s="1" t="str">
        <f t="shared" si="105"/>
        <v>OK</v>
      </c>
      <c r="E1381">
        <f t="shared" si="106"/>
        <v>1</v>
      </c>
      <c r="F1381">
        <f t="shared" si="107"/>
        <v>0</v>
      </c>
      <c r="G1381" s="13">
        <v>43748</v>
      </c>
      <c r="H1381">
        <v>4</v>
      </c>
      <c r="I1381">
        <v>273</v>
      </c>
      <c r="J1381">
        <v>296</v>
      </c>
      <c r="K1381">
        <v>218</v>
      </c>
      <c r="L1381">
        <v>334</v>
      </c>
      <c r="M1381">
        <v>82</v>
      </c>
      <c r="O1381">
        <v>29</v>
      </c>
      <c r="P1381">
        <v>652</v>
      </c>
      <c r="Q1381">
        <v>428</v>
      </c>
      <c r="R1381">
        <v>115</v>
      </c>
      <c r="T1381">
        <v>88</v>
      </c>
      <c r="U1381">
        <v>42</v>
      </c>
      <c r="V1381">
        <v>214</v>
      </c>
      <c r="W1381">
        <v>431</v>
      </c>
      <c r="X1381">
        <v>228</v>
      </c>
      <c r="Y1381">
        <v>6</v>
      </c>
      <c r="Z1381">
        <v>230</v>
      </c>
      <c r="AA1381">
        <v>2</v>
      </c>
      <c r="AB1381">
        <v>615</v>
      </c>
      <c r="AC1381">
        <v>183</v>
      </c>
      <c r="AD1381">
        <v>31</v>
      </c>
      <c r="AE1381">
        <v>676</v>
      </c>
      <c r="AF1381">
        <v>1030</v>
      </c>
      <c r="AG1381">
        <v>498</v>
      </c>
      <c r="AH1381">
        <v>117</v>
      </c>
      <c r="AI1381">
        <v>148</v>
      </c>
      <c r="AJ1381">
        <v>37</v>
      </c>
      <c r="AK1381">
        <v>847</v>
      </c>
      <c r="AL1381">
        <v>1146</v>
      </c>
      <c r="AM1381">
        <v>3</v>
      </c>
      <c r="AN1381">
        <v>30</v>
      </c>
      <c r="AO1381">
        <v>193</v>
      </c>
      <c r="AP1381">
        <v>0</v>
      </c>
      <c r="AQ1381">
        <v>180</v>
      </c>
      <c r="AR1381">
        <v>356</v>
      </c>
      <c r="AS1381">
        <v>1019</v>
      </c>
      <c r="AT1381">
        <v>160</v>
      </c>
      <c r="AU1381">
        <v>404</v>
      </c>
      <c r="AV1381">
        <v>106</v>
      </c>
      <c r="AW1381">
        <v>62</v>
      </c>
      <c r="AX1381">
        <v>286</v>
      </c>
      <c r="AY1381">
        <v>147</v>
      </c>
      <c r="AZ1381">
        <v>161</v>
      </c>
    </row>
    <row r="1382" spans="1:52">
      <c r="A1382" t="str">
        <f t="shared" si="108"/>
        <v>2019</v>
      </c>
      <c r="B1382" t="str">
        <f t="shared" si="109"/>
        <v>October</v>
      </c>
      <c r="C1382" s="2">
        <v>43749</v>
      </c>
      <c r="D1382" s="1" t="str">
        <f t="shared" si="105"/>
        <v>OK</v>
      </c>
      <c r="E1382">
        <f t="shared" si="106"/>
        <v>1</v>
      </c>
      <c r="F1382">
        <f t="shared" si="107"/>
        <v>0</v>
      </c>
      <c r="G1382" s="13">
        <v>43749</v>
      </c>
      <c r="H1382">
        <v>6</v>
      </c>
      <c r="I1382">
        <v>170</v>
      </c>
      <c r="J1382">
        <v>159</v>
      </c>
      <c r="K1382">
        <v>212</v>
      </c>
      <c r="L1382">
        <v>221</v>
      </c>
      <c r="M1382">
        <v>56</v>
      </c>
      <c r="O1382">
        <v>9</v>
      </c>
      <c r="P1382">
        <v>397</v>
      </c>
      <c r="Q1382">
        <v>277</v>
      </c>
      <c r="R1382">
        <v>85</v>
      </c>
      <c r="T1382">
        <v>64</v>
      </c>
      <c r="U1382">
        <v>42</v>
      </c>
      <c r="V1382">
        <v>158</v>
      </c>
      <c r="W1382">
        <v>290</v>
      </c>
      <c r="X1382">
        <v>135</v>
      </c>
      <c r="Y1382">
        <v>8</v>
      </c>
      <c r="Z1382">
        <v>125</v>
      </c>
      <c r="AA1382">
        <v>15</v>
      </c>
      <c r="AB1382">
        <v>394</v>
      </c>
      <c r="AC1382">
        <v>133</v>
      </c>
      <c r="AD1382">
        <v>31</v>
      </c>
      <c r="AE1382">
        <v>469</v>
      </c>
      <c r="AF1382">
        <v>635</v>
      </c>
      <c r="AG1382">
        <v>352</v>
      </c>
      <c r="AH1382">
        <v>65</v>
      </c>
      <c r="AI1382">
        <v>187</v>
      </c>
      <c r="AJ1382">
        <v>42</v>
      </c>
      <c r="AK1382">
        <v>514</v>
      </c>
      <c r="AL1382">
        <v>967</v>
      </c>
      <c r="AM1382">
        <v>5</v>
      </c>
      <c r="AN1382">
        <v>21</v>
      </c>
      <c r="AO1382">
        <v>141</v>
      </c>
      <c r="AP1382">
        <v>0</v>
      </c>
      <c r="AQ1382">
        <v>99</v>
      </c>
      <c r="AR1382">
        <v>229</v>
      </c>
      <c r="AS1382">
        <v>628</v>
      </c>
      <c r="AT1382">
        <v>93</v>
      </c>
      <c r="AU1382">
        <v>348</v>
      </c>
      <c r="AV1382">
        <v>69</v>
      </c>
      <c r="AW1382">
        <v>60</v>
      </c>
      <c r="AX1382">
        <v>206</v>
      </c>
      <c r="AY1382">
        <v>160</v>
      </c>
      <c r="AZ1382">
        <v>98</v>
      </c>
    </row>
    <row r="1383" spans="1:52">
      <c r="A1383" t="str">
        <f t="shared" si="108"/>
        <v>2019</v>
      </c>
      <c r="B1383" t="str">
        <f t="shared" si="109"/>
        <v>October</v>
      </c>
      <c r="C1383" s="2">
        <v>43750</v>
      </c>
      <c r="D1383" s="1" t="str">
        <f t="shared" si="105"/>
        <v>OK</v>
      </c>
      <c r="E1383">
        <f t="shared" si="106"/>
        <v>0</v>
      </c>
      <c r="F1383">
        <f t="shared" si="107"/>
        <v>1</v>
      </c>
      <c r="G1383" s="13">
        <v>43750</v>
      </c>
      <c r="H1383">
        <v>39</v>
      </c>
      <c r="I1383">
        <v>220</v>
      </c>
      <c r="J1383">
        <v>134</v>
      </c>
      <c r="K1383">
        <v>336</v>
      </c>
      <c r="L1383">
        <v>190</v>
      </c>
      <c r="M1383">
        <v>138</v>
      </c>
      <c r="O1383">
        <v>44</v>
      </c>
      <c r="P1383">
        <v>318</v>
      </c>
      <c r="Q1383">
        <v>322</v>
      </c>
      <c r="R1383">
        <v>63</v>
      </c>
      <c r="T1383">
        <v>72</v>
      </c>
      <c r="U1383">
        <v>24</v>
      </c>
      <c r="V1383">
        <v>81</v>
      </c>
      <c r="W1383">
        <v>339</v>
      </c>
      <c r="X1383">
        <v>348</v>
      </c>
      <c r="Y1383">
        <v>22</v>
      </c>
      <c r="Z1383">
        <v>432</v>
      </c>
      <c r="AA1383">
        <v>37</v>
      </c>
      <c r="AB1383">
        <v>326</v>
      </c>
      <c r="AC1383">
        <v>632</v>
      </c>
      <c r="AD1383">
        <v>41</v>
      </c>
      <c r="AE1383">
        <v>290</v>
      </c>
      <c r="AF1383">
        <v>622</v>
      </c>
      <c r="AG1383">
        <v>756</v>
      </c>
      <c r="AH1383">
        <v>174</v>
      </c>
      <c r="AI1383">
        <v>498</v>
      </c>
      <c r="AJ1383">
        <v>50</v>
      </c>
      <c r="AK1383">
        <v>852</v>
      </c>
      <c r="AL1383">
        <v>1101</v>
      </c>
      <c r="AM1383">
        <v>9</v>
      </c>
      <c r="AN1383">
        <v>29</v>
      </c>
      <c r="AO1383">
        <v>129</v>
      </c>
      <c r="AP1383">
        <v>3</v>
      </c>
      <c r="AQ1383">
        <v>247</v>
      </c>
      <c r="AR1383">
        <v>196</v>
      </c>
      <c r="AS1383">
        <v>1402</v>
      </c>
      <c r="AT1383">
        <v>152</v>
      </c>
      <c r="AU1383">
        <v>617</v>
      </c>
      <c r="AV1383">
        <v>223</v>
      </c>
      <c r="AW1383">
        <v>267</v>
      </c>
      <c r="AX1383">
        <v>129</v>
      </c>
      <c r="AY1383">
        <v>106</v>
      </c>
      <c r="AZ1383">
        <v>269</v>
      </c>
    </row>
    <row r="1384" spans="1:52">
      <c r="A1384" t="str">
        <f t="shared" si="108"/>
        <v>2019</v>
      </c>
      <c r="B1384" t="str">
        <f t="shared" si="109"/>
        <v>October</v>
      </c>
      <c r="C1384" s="2">
        <v>43751</v>
      </c>
      <c r="D1384" s="1" t="str">
        <f t="shared" si="105"/>
        <v>OK</v>
      </c>
      <c r="E1384">
        <f t="shared" si="106"/>
        <v>0</v>
      </c>
      <c r="F1384">
        <f t="shared" si="107"/>
        <v>1</v>
      </c>
      <c r="G1384" s="13">
        <v>43751</v>
      </c>
      <c r="H1384">
        <v>33</v>
      </c>
      <c r="I1384">
        <v>284</v>
      </c>
      <c r="J1384">
        <v>110</v>
      </c>
      <c r="K1384">
        <v>377</v>
      </c>
      <c r="L1384">
        <v>199</v>
      </c>
      <c r="M1384">
        <v>128</v>
      </c>
      <c r="O1384">
        <v>92</v>
      </c>
      <c r="P1384">
        <v>295</v>
      </c>
      <c r="Q1384">
        <v>397</v>
      </c>
      <c r="R1384">
        <v>36</v>
      </c>
      <c r="T1384">
        <v>81</v>
      </c>
      <c r="U1384">
        <v>24</v>
      </c>
      <c r="V1384">
        <v>70</v>
      </c>
      <c r="W1384">
        <v>306</v>
      </c>
      <c r="X1384">
        <v>412</v>
      </c>
      <c r="Y1384">
        <v>17</v>
      </c>
      <c r="Z1384">
        <v>412</v>
      </c>
      <c r="AA1384">
        <v>41</v>
      </c>
      <c r="AB1384">
        <v>481</v>
      </c>
      <c r="AC1384">
        <v>687</v>
      </c>
      <c r="AD1384">
        <v>27</v>
      </c>
      <c r="AE1384">
        <v>357</v>
      </c>
      <c r="AF1384">
        <v>828</v>
      </c>
      <c r="AG1384">
        <v>1100</v>
      </c>
      <c r="AH1384">
        <v>205</v>
      </c>
      <c r="AI1384">
        <v>798</v>
      </c>
      <c r="AJ1384">
        <v>46</v>
      </c>
      <c r="AK1384">
        <v>1006</v>
      </c>
      <c r="AL1384">
        <v>1259</v>
      </c>
      <c r="AM1384">
        <v>11</v>
      </c>
      <c r="AN1384">
        <v>16</v>
      </c>
      <c r="AO1384">
        <v>172</v>
      </c>
      <c r="AP1384">
        <v>20</v>
      </c>
      <c r="AQ1384">
        <v>303</v>
      </c>
      <c r="AR1384">
        <v>169</v>
      </c>
      <c r="AS1384">
        <v>1582</v>
      </c>
      <c r="AT1384">
        <v>193</v>
      </c>
      <c r="AU1384">
        <v>854</v>
      </c>
      <c r="AV1384">
        <v>314</v>
      </c>
      <c r="AW1384">
        <v>392</v>
      </c>
      <c r="AX1384">
        <v>145</v>
      </c>
      <c r="AY1384">
        <v>111</v>
      </c>
      <c r="AZ1384">
        <v>366</v>
      </c>
    </row>
    <row r="1385" spans="1:52">
      <c r="A1385" t="str">
        <f t="shared" si="108"/>
        <v>2019</v>
      </c>
      <c r="B1385" t="str">
        <f t="shared" si="109"/>
        <v>October</v>
      </c>
      <c r="C1385" s="2">
        <v>43752</v>
      </c>
      <c r="D1385" s="1" t="str">
        <f t="shared" si="105"/>
        <v>OK</v>
      </c>
      <c r="E1385">
        <f t="shared" si="106"/>
        <v>1</v>
      </c>
      <c r="F1385">
        <f t="shared" si="107"/>
        <v>0</v>
      </c>
      <c r="G1385" s="13">
        <v>43752</v>
      </c>
      <c r="H1385">
        <v>2</v>
      </c>
      <c r="I1385">
        <v>304</v>
      </c>
      <c r="J1385">
        <v>249</v>
      </c>
      <c r="K1385">
        <v>186</v>
      </c>
      <c r="L1385">
        <v>321</v>
      </c>
      <c r="M1385">
        <v>76</v>
      </c>
      <c r="O1385">
        <v>14</v>
      </c>
      <c r="P1385">
        <v>583</v>
      </c>
      <c r="Q1385">
        <v>394</v>
      </c>
      <c r="R1385">
        <v>92</v>
      </c>
      <c r="T1385">
        <v>68</v>
      </c>
      <c r="U1385">
        <v>42</v>
      </c>
      <c r="V1385">
        <v>191</v>
      </c>
      <c r="W1385">
        <v>337</v>
      </c>
      <c r="X1385">
        <v>207</v>
      </c>
      <c r="Y1385">
        <v>13</v>
      </c>
      <c r="Z1385">
        <v>248</v>
      </c>
      <c r="AA1385">
        <v>1</v>
      </c>
      <c r="AB1385">
        <v>601</v>
      </c>
      <c r="AC1385">
        <v>194</v>
      </c>
      <c r="AD1385">
        <v>7</v>
      </c>
      <c r="AE1385">
        <v>670</v>
      </c>
      <c r="AF1385">
        <v>991</v>
      </c>
      <c r="AG1385">
        <v>440</v>
      </c>
      <c r="AH1385">
        <v>100</v>
      </c>
      <c r="AI1385">
        <v>100</v>
      </c>
      <c r="AJ1385">
        <v>31</v>
      </c>
      <c r="AK1385">
        <v>667</v>
      </c>
      <c r="AL1385">
        <v>1246</v>
      </c>
      <c r="AM1385">
        <v>6</v>
      </c>
      <c r="AN1385">
        <v>24</v>
      </c>
      <c r="AO1385">
        <v>187</v>
      </c>
      <c r="AP1385">
        <v>0</v>
      </c>
      <c r="AQ1385">
        <v>113</v>
      </c>
      <c r="AR1385">
        <v>261</v>
      </c>
      <c r="AS1385">
        <v>816</v>
      </c>
      <c r="AT1385">
        <v>139</v>
      </c>
      <c r="AU1385">
        <v>317</v>
      </c>
      <c r="AV1385">
        <v>27</v>
      </c>
      <c r="AW1385">
        <v>33</v>
      </c>
      <c r="AX1385">
        <v>252</v>
      </c>
      <c r="AY1385">
        <v>127</v>
      </c>
      <c r="AZ1385">
        <v>223</v>
      </c>
    </row>
    <row r="1386" spans="1:52">
      <c r="A1386" t="str">
        <f t="shared" si="108"/>
        <v>2019</v>
      </c>
      <c r="B1386" t="str">
        <f t="shared" si="109"/>
        <v>October</v>
      </c>
      <c r="C1386" s="2">
        <v>43753</v>
      </c>
      <c r="D1386" s="1" t="str">
        <f t="shared" si="105"/>
        <v>OK</v>
      </c>
      <c r="E1386">
        <f t="shared" si="106"/>
        <v>1</v>
      </c>
      <c r="F1386">
        <f t="shared" si="107"/>
        <v>0</v>
      </c>
      <c r="G1386" s="13">
        <v>43753</v>
      </c>
      <c r="H1386">
        <v>12</v>
      </c>
      <c r="I1386">
        <v>175</v>
      </c>
      <c r="J1386">
        <v>168</v>
      </c>
      <c r="K1386">
        <v>167</v>
      </c>
      <c r="L1386">
        <v>217</v>
      </c>
      <c r="M1386">
        <v>55</v>
      </c>
      <c r="O1386">
        <v>12</v>
      </c>
      <c r="P1386">
        <v>403</v>
      </c>
      <c r="Q1386">
        <v>237</v>
      </c>
      <c r="R1386">
        <v>97</v>
      </c>
      <c r="T1386">
        <v>55</v>
      </c>
      <c r="U1386">
        <v>42</v>
      </c>
      <c r="V1386">
        <v>132</v>
      </c>
      <c r="W1386">
        <v>279</v>
      </c>
      <c r="X1386">
        <v>154</v>
      </c>
      <c r="Y1386">
        <v>9</v>
      </c>
      <c r="Z1386">
        <v>154</v>
      </c>
      <c r="AA1386">
        <v>0</v>
      </c>
      <c r="AB1386">
        <v>351</v>
      </c>
      <c r="AC1386">
        <v>97</v>
      </c>
      <c r="AD1386">
        <v>25</v>
      </c>
      <c r="AE1386">
        <v>432</v>
      </c>
      <c r="AF1386">
        <v>582</v>
      </c>
      <c r="AG1386">
        <v>267</v>
      </c>
      <c r="AH1386">
        <v>53</v>
      </c>
      <c r="AI1386">
        <v>135</v>
      </c>
      <c r="AJ1386">
        <v>45</v>
      </c>
      <c r="AK1386">
        <v>471</v>
      </c>
      <c r="AL1386">
        <v>1193</v>
      </c>
      <c r="AM1386">
        <v>9</v>
      </c>
      <c r="AN1386">
        <v>21</v>
      </c>
      <c r="AO1386">
        <v>99</v>
      </c>
      <c r="AP1386">
        <v>10</v>
      </c>
      <c r="AQ1386">
        <v>87</v>
      </c>
      <c r="AR1386">
        <v>202</v>
      </c>
      <c r="AS1386">
        <v>639</v>
      </c>
      <c r="AT1386">
        <v>87</v>
      </c>
      <c r="AU1386">
        <v>237</v>
      </c>
      <c r="AV1386">
        <v>31</v>
      </c>
      <c r="AW1386">
        <v>26</v>
      </c>
      <c r="AX1386">
        <v>181</v>
      </c>
      <c r="AY1386">
        <v>103</v>
      </c>
      <c r="AZ1386">
        <v>79</v>
      </c>
    </row>
    <row r="1387" spans="1:52">
      <c r="A1387" t="str">
        <f t="shared" si="108"/>
        <v>2019</v>
      </c>
      <c r="B1387" t="str">
        <f t="shared" si="109"/>
        <v>October</v>
      </c>
      <c r="C1387" s="2">
        <v>43754</v>
      </c>
      <c r="D1387" s="1" t="str">
        <f t="shared" si="105"/>
        <v>OK</v>
      </c>
      <c r="E1387">
        <f t="shared" si="106"/>
        <v>1</v>
      </c>
      <c r="F1387">
        <f t="shared" si="107"/>
        <v>0</v>
      </c>
      <c r="G1387" s="13">
        <v>43754</v>
      </c>
      <c r="H1387">
        <v>9</v>
      </c>
      <c r="I1387">
        <v>334</v>
      </c>
      <c r="J1387">
        <v>306</v>
      </c>
      <c r="K1387">
        <v>214</v>
      </c>
      <c r="L1387">
        <v>407</v>
      </c>
      <c r="M1387">
        <v>118</v>
      </c>
      <c r="O1387">
        <v>31</v>
      </c>
      <c r="P1387">
        <v>784</v>
      </c>
      <c r="Q1387">
        <v>549</v>
      </c>
      <c r="R1387">
        <v>115</v>
      </c>
      <c r="T1387">
        <v>85</v>
      </c>
      <c r="U1387">
        <v>42</v>
      </c>
      <c r="V1387">
        <v>199</v>
      </c>
      <c r="W1387">
        <v>508</v>
      </c>
      <c r="X1387">
        <v>298</v>
      </c>
      <c r="Y1387">
        <v>19</v>
      </c>
      <c r="Z1387">
        <v>428</v>
      </c>
      <c r="AA1387">
        <v>11</v>
      </c>
      <c r="AB1387">
        <v>672</v>
      </c>
      <c r="AC1387">
        <v>240</v>
      </c>
      <c r="AD1387">
        <v>19</v>
      </c>
      <c r="AE1387">
        <v>862</v>
      </c>
      <c r="AF1387">
        <v>1265</v>
      </c>
      <c r="AG1387">
        <v>671</v>
      </c>
      <c r="AH1387">
        <v>124</v>
      </c>
      <c r="AI1387">
        <v>203</v>
      </c>
      <c r="AJ1387">
        <v>54</v>
      </c>
      <c r="AK1387">
        <v>1021</v>
      </c>
      <c r="AL1387">
        <v>1333</v>
      </c>
      <c r="AM1387">
        <v>11</v>
      </c>
      <c r="AN1387">
        <v>23</v>
      </c>
      <c r="AO1387">
        <v>251</v>
      </c>
      <c r="AP1387">
        <v>115</v>
      </c>
      <c r="AQ1387">
        <v>213</v>
      </c>
      <c r="AR1387">
        <v>370</v>
      </c>
      <c r="AS1387">
        <v>1106</v>
      </c>
      <c r="AT1387">
        <v>177</v>
      </c>
      <c r="AU1387">
        <v>466</v>
      </c>
      <c r="AV1387">
        <v>56</v>
      </c>
      <c r="AW1387">
        <v>98</v>
      </c>
      <c r="AX1387">
        <v>298</v>
      </c>
      <c r="AY1387">
        <v>171</v>
      </c>
      <c r="AZ1387">
        <v>189</v>
      </c>
    </row>
    <row r="1388" spans="1:52">
      <c r="A1388" t="str">
        <f t="shared" si="108"/>
        <v>2019</v>
      </c>
      <c r="B1388" t="str">
        <f t="shared" si="109"/>
        <v>October</v>
      </c>
      <c r="C1388" s="2">
        <v>43755</v>
      </c>
      <c r="D1388" s="1" t="str">
        <f t="shared" si="105"/>
        <v>OK</v>
      </c>
      <c r="E1388">
        <f t="shared" si="106"/>
        <v>1</v>
      </c>
      <c r="F1388">
        <f t="shared" si="107"/>
        <v>0</v>
      </c>
      <c r="G1388" s="13">
        <v>43755</v>
      </c>
      <c r="H1388">
        <v>32</v>
      </c>
      <c r="I1388">
        <v>385</v>
      </c>
      <c r="J1388">
        <v>355</v>
      </c>
      <c r="K1388">
        <v>215</v>
      </c>
      <c r="L1388">
        <v>433</v>
      </c>
      <c r="M1388">
        <v>125</v>
      </c>
      <c r="O1388">
        <v>29</v>
      </c>
      <c r="P1388">
        <v>761</v>
      </c>
      <c r="Q1388">
        <v>535</v>
      </c>
      <c r="R1388">
        <v>136</v>
      </c>
      <c r="T1388">
        <v>86</v>
      </c>
      <c r="U1388">
        <v>33</v>
      </c>
      <c r="V1388">
        <v>208</v>
      </c>
      <c r="W1388">
        <v>521</v>
      </c>
      <c r="X1388">
        <v>256</v>
      </c>
      <c r="Y1388">
        <v>22</v>
      </c>
      <c r="Z1388">
        <v>397</v>
      </c>
      <c r="AA1388">
        <v>3</v>
      </c>
      <c r="AB1388">
        <v>684</v>
      </c>
      <c r="AC1388">
        <v>283</v>
      </c>
      <c r="AD1388">
        <v>31</v>
      </c>
      <c r="AE1388">
        <v>834</v>
      </c>
      <c r="AF1388">
        <v>1292</v>
      </c>
      <c r="AG1388">
        <v>672</v>
      </c>
      <c r="AH1388">
        <v>143</v>
      </c>
      <c r="AI1388">
        <v>192</v>
      </c>
      <c r="AJ1388">
        <v>53</v>
      </c>
      <c r="AK1388">
        <v>944</v>
      </c>
      <c r="AL1388">
        <v>1270</v>
      </c>
      <c r="AM1388">
        <v>11</v>
      </c>
      <c r="AN1388">
        <v>30</v>
      </c>
      <c r="AO1388">
        <v>239</v>
      </c>
      <c r="AP1388">
        <v>58</v>
      </c>
      <c r="AQ1388">
        <v>204</v>
      </c>
      <c r="AR1388">
        <v>344</v>
      </c>
      <c r="AS1388">
        <v>1171</v>
      </c>
      <c r="AT1388">
        <v>200</v>
      </c>
      <c r="AU1388">
        <v>496</v>
      </c>
      <c r="AV1388">
        <v>63</v>
      </c>
      <c r="AW1388">
        <v>112</v>
      </c>
      <c r="AX1388">
        <v>280</v>
      </c>
      <c r="AY1388">
        <v>158</v>
      </c>
      <c r="AZ1388">
        <v>200</v>
      </c>
    </row>
    <row r="1389" spans="1:52">
      <c r="A1389" t="str">
        <f t="shared" si="108"/>
        <v>2019</v>
      </c>
      <c r="B1389" t="str">
        <f t="shared" si="109"/>
        <v>October</v>
      </c>
      <c r="C1389" s="2">
        <v>43756</v>
      </c>
      <c r="D1389" s="1" t="str">
        <f t="shared" si="105"/>
        <v>OK</v>
      </c>
      <c r="E1389">
        <f t="shared" si="106"/>
        <v>1</v>
      </c>
      <c r="F1389">
        <f t="shared" si="107"/>
        <v>0</v>
      </c>
      <c r="G1389" s="13">
        <v>43756</v>
      </c>
      <c r="H1389">
        <v>21</v>
      </c>
      <c r="I1389">
        <v>334</v>
      </c>
      <c r="J1389">
        <v>286</v>
      </c>
      <c r="K1389">
        <v>264</v>
      </c>
      <c r="L1389">
        <v>359</v>
      </c>
      <c r="M1389">
        <v>100</v>
      </c>
      <c r="O1389">
        <v>37</v>
      </c>
      <c r="P1389">
        <v>761</v>
      </c>
      <c r="Q1389">
        <v>562</v>
      </c>
      <c r="R1389">
        <v>107</v>
      </c>
      <c r="T1389">
        <v>91</v>
      </c>
      <c r="U1389">
        <v>23</v>
      </c>
      <c r="V1389">
        <v>199</v>
      </c>
      <c r="W1389">
        <v>578</v>
      </c>
      <c r="X1389">
        <v>278</v>
      </c>
      <c r="Y1389">
        <v>21</v>
      </c>
      <c r="Z1389">
        <v>441</v>
      </c>
      <c r="AA1389">
        <v>20</v>
      </c>
      <c r="AB1389">
        <v>775</v>
      </c>
      <c r="AC1389">
        <v>323</v>
      </c>
      <c r="AD1389">
        <v>43</v>
      </c>
      <c r="AE1389">
        <v>899</v>
      </c>
      <c r="AF1389">
        <v>1311</v>
      </c>
      <c r="AG1389">
        <v>710</v>
      </c>
      <c r="AH1389">
        <v>131</v>
      </c>
      <c r="AI1389">
        <v>259</v>
      </c>
      <c r="AJ1389">
        <v>44</v>
      </c>
      <c r="AK1389">
        <v>1006</v>
      </c>
      <c r="AL1389">
        <v>1343</v>
      </c>
      <c r="AM1389">
        <v>11</v>
      </c>
      <c r="AN1389">
        <v>33</v>
      </c>
      <c r="AO1389">
        <v>256</v>
      </c>
      <c r="AP1389">
        <v>45</v>
      </c>
      <c r="AQ1389">
        <v>210</v>
      </c>
      <c r="AR1389">
        <v>368</v>
      </c>
      <c r="AS1389">
        <v>1246</v>
      </c>
      <c r="AT1389">
        <v>204</v>
      </c>
      <c r="AU1389">
        <v>596</v>
      </c>
      <c r="AV1389">
        <v>87</v>
      </c>
      <c r="AW1389">
        <v>107</v>
      </c>
      <c r="AX1389">
        <v>309</v>
      </c>
      <c r="AY1389">
        <v>182</v>
      </c>
      <c r="AZ1389">
        <v>224</v>
      </c>
    </row>
    <row r="1390" spans="1:52">
      <c r="A1390" t="str">
        <f t="shared" si="108"/>
        <v>2019</v>
      </c>
      <c r="B1390" t="str">
        <f t="shared" si="109"/>
        <v>October</v>
      </c>
      <c r="C1390" s="2">
        <v>43757</v>
      </c>
      <c r="D1390" s="1" t="str">
        <f t="shared" si="105"/>
        <v>OK</v>
      </c>
      <c r="E1390">
        <f t="shared" si="106"/>
        <v>0</v>
      </c>
      <c r="F1390">
        <f t="shared" si="107"/>
        <v>1</v>
      </c>
      <c r="G1390" s="13">
        <v>43757</v>
      </c>
      <c r="H1390">
        <v>11</v>
      </c>
      <c r="I1390">
        <v>206</v>
      </c>
      <c r="J1390">
        <v>109</v>
      </c>
      <c r="K1390">
        <v>303</v>
      </c>
      <c r="L1390">
        <v>158</v>
      </c>
      <c r="M1390">
        <v>159</v>
      </c>
      <c r="O1390">
        <v>38</v>
      </c>
      <c r="P1390">
        <v>259</v>
      </c>
      <c r="Q1390">
        <v>295</v>
      </c>
      <c r="R1390">
        <v>57</v>
      </c>
      <c r="T1390">
        <v>75</v>
      </c>
      <c r="U1390">
        <v>21</v>
      </c>
      <c r="V1390">
        <v>61</v>
      </c>
      <c r="W1390">
        <v>258</v>
      </c>
      <c r="X1390">
        <v>284</v>
      </c>
      <c r="Y1390">
        <v>17</v>
      </c>
      <c r="Z1390">
        <v>396</v>
      </c>
      <c r="AA1390">
        <v>22</v>
      </c>
      <c r="AB1390">
        <v>269</v>
      </c>
      <c r="AC1390">
        <v>502</v>
      </c>
      <c r="AD1390">
        <v>48</v>
      </c>
      <c r="AE1390">
        <v>211</v>
      </c>
      <c r="AF1390">
        <v>472</v>
      </c>
      <c r="AG1390">
        <v>623</v>
      </c>
      <c r="AH1390">
        <v>153</v>
      </c>
      <c r="AI1390">
        <v>239</v>
      </c>
      <c r="AJ1390">
        <v>55</v>
      </c>
      <c r="AK1390">
        <v>617</v>
      </c>
      <c r="AL1390">
        <v>1074</v>
      </c>
      <c r="AM1390">
        <v>9</v>
      </c>
      <c r="AN1390">
        <v>47</v>
      </c>
      <c r="AO1390">
        <v>152</v>
      </c>
      <c r="AP1390">
        <v>41</v>
      </c>
      <c r="AQ1390">
        <v>191</v>
      </c>
      <c r="AR1390">
        <v>191</v>
      </c>
      <c r="AS1390">
        <v>974</v>
      </c>
      <c r="AT1390">
        <v>86</v>
      </c>
      <c r="AU1390">
        <v>461</v>
      </c>
      <c r="AV1390">
        <v>126</v>
      </c>
      <c r="AW1390">
        <v>278</v>
      </c>
      <c r="AX1390">
        <v>131</v>
      </c>
      <c r="AY1390">
        <v>104</v>
      </c>
      <c r="AZ1390">
        <v>201</v>
      </c>
    </row>
    <row r="1391" spans="1:52">
      <c r="A1391" t="str">
        <f t="shared" si="108"/>
        <v>2019</v>
      </c>
      <c r="B1391" t="str">
        <f t="shared" si="109"/>
        <v>October</v>
      </c>
      <c r="C1391" s="2">
        <v>43758</v>
      </c>
      <c r="D1391" s="1" t="str">
        <f t="shared" si="105"/>
        <v>OK</v>
      </c>
      <c r="E1391">
        <f t="shared" si="106"/>
        <v>0</v>
      </c>
      <c r="F1391">
        <f t="shared" si="107"/>
        <v>1</v>
      </c>
      <c r="G1391" s="13">
        <v>43758</v>
      </c>
      <c r="H1391">
        <v>17</v>
      </c>
      <c r="I1391">
        <v>240</v>
      </c>
      <c r="J1391">
        <v>101</v>
      </c>
      <c r="K1391">
        <v>318</v>
      </c>
      <c r="L1391">
        <v>149</v>
      </c>
      <c r="M1391">
        <v>149</v>
      </c>
      <c r="O1391">
        <v>50</v>
      </c>
      <c r="P1391">
        <v>310</v>
      </c>
      <c r="Q1391">
        <v>300</v>
      </c>
      <c r="R1391">
        <v>45</v>
      </c>
      <c r="T1391">
        <v>82</v>
      </c>
      <c r="U1391">
        <v>24</v>
      </c>
      <c r="V1391">
        <v>82</v>
      </c>
      <c r="W1391">
        <v>306</v>
      </c>
      <c r="X1391">
        <v>414</v>
      </c>
      <c r="Y1391">
        <v>23</v>
      </c>
      <c r="Z1391">
        <v>377</v>
      </c>
      <c r="AA1391">
        <v>45</v>
      </c>
      <c r="AB1391">
        <v>456</v>
      </c>
      <c r="AC1391">
        <v>626</v>
      </c>
      <c r="AD1391">
        <v>22</v>
      </c>
      <c r="AE1391">
        <v>408</v>
      </c>
      <c r="AF1391">
        <v>830</v>
      </c>
      <c r="AG1391">
        <v>1080</v>
      </c>
      <c r="AH1391">
        <v>144</v>
      </c>
      <c r="AI1391">
        <v>676</v>
      </c>
      <c r="AJ1391">
        <v>47</v>
      </c>
      <c r="AK1391">
        <v>690</v>
      </c>
      <c r="AL1391">
        <v>1170</v>
      </c>
      <c r="AM1391">
        <v>12</v>
      </c>
      <c r="AN1391">
        <v>33</v>
      </c>
      <c r="AO1391">
        <v>162</v>
      </c>
      <c r="AP1391">
        <v>40</v>
      </c>
      <c r="AQ1391">
        <v>325</v>
      </c>
      <c r="AR1391">
        <v>190</v>
      </c>
      <c r="AS1391">
        <v>992</v>
      </c>
      <c r="AT1391">
        <v>184</v>
      </c>
      <c r="AU1391">
        <v>578</v>
      </c>
      <c r="AV1391">
        <v>323</v>
      </c>
      <c r="AW1391">
        <v>353</v>
      </c>
      <c r="AX1391">
        <v>128</v>
      </c>
      <c r="AY1391">
        <v>188</v>
      </c>
      <c r="AZ1391">
        <v>454</v>
      </c>
    </row>
    <row r="1392" spans="1:52">
      <c r="A1392" t="str">
        <f t="shared" si="108"/>
        <v>2019</v>
      </c>
      <c r="B1392" t="str">
        <f t="shared" si="109"/>
        <v>October</v>
      </c>
      <c r="C1392" s="2">
        <v>43759</v>
      </c>
      <c r="D1392" s="1" t="str">
        <f t="shared" si="105"/>
        <v>OK</v>
      </c>
      <c r="E1392">
        <f t="shared" si="106"/>
        <v>1</v>
      </c>
      <c r="F1392">
        <f t="shared" si="107"/>
        <v>0</v>
      </c>
      <c r="G1392" s="13">
        <v>43759</v>
      </c>
      <c r="H1392">
        <v>6</v>
      </c>
      <c r="I1392">
        <v>388</v>
      </c>
      <c r="J1392">
        <v>317</v>
      </c>
      <c r="K1392">
        <v>196</v>
      </c>
      <c r="L1392">
        <v>490</v>
      </c>
      <c r="M1392">
        <v>120</v>
      </c>
      <c r="O1392">
        <v>34</v>
      </c>
      <c r="P1392">
        <v>792</v>
      </c>
      <c r="Q1392">
        <v>616</v>
      </c>
      <c r="R1392">
        <v>119</v>
      </c>
      <c r="T1392">
        <v>94</v>
      </c>
      <c r="U1392">
        <v>41</v>
      </c>
      <c r="V1392">
        <v>181</v>
      </c>
      <c r="W1392">
        <v>511</v>
      </c>
      <c r="X1392">
        <v>277</v>
      </c>
      <c r="Y1392">
        <v>16</v>
      </c>
      <c r="Z1392">
        <v>394</v>
      </c>
      <c r="AA1392">
        <v>9</v>
      </c>
      <c r="AB1392">
        <v>907</v>
      </c>
      <c r="AC1392">
        <v>325</v>
      </c>
      <c r="AD1392">
        <v>36</v>
      </c>
      <c r="AE1392">
        <v>975</v>
      </c>
      <c r="AF1392">
        <v>1505</v>
      </c>
      <c r="AG1392">
        <v>777</v>
      </c>
      <c r="AH1392">
        <v>145</v>
      </c>
      <c r="AI1392">
        <v>292</v>
      </c>
      <c r="AJ1392">
        <v>64</v>
      </c>
      <c r="AK1392">
        <v>1099</v>
      </c>
      <c r="AL1392">
        <v>1168</v>
      </c>
      <c r="AM1392">
        <v>5</v>
      </c>
      <c r="AN1392">
        <v>31</v>
      </c>
      <c r="AO1392">
        <v>283</v>
      </c>
      <c r="AP1392">
        <v>43</v>
      </c>
      <c r="AQ1392">
        <v>248</v>
      </c>
      <c r="AR1392">
        <v>403</v>
      </c>
      <c r="AS1392">
        <v>1261</v>
      </c>
      <c r="AT1392">
        <v>249</v>
      </c>
      <c r="AU1392">
        <v>521</v>
      </c>
      <c r="AV1392">
        <v>100</v>
      </c>
      <c r="AW1392">
        <v>129</v>
      </c>
      <c r="AX1392">
        <v>310</v>
      </c>
      <c r="AY1392">
        <v>177</v>
      </c>
      <c r="AZ1392">
        <v>252</v>
      </c>
    </row>
    <row r="1393" spans="1:52">
      <c r="A1393" t="str">
        <f t="shared" si="108"/>
        <v>2019</v>
      </c>
      <c r="B1393" t="str">
        <f t="shared" si="109"/>
        <v>October</v>
      </c>
      <c r="C1393" s="2">
        <v>43760</v>
      </c>
      <c r="D1393" s="1" t="str">
        <f t="shared" si="105"/>
        <v>OK</v>
      </c>
      <c r="E1393">
        <f t="shared" si="106"/>
        <v>1</v>
      </c>
      <c r="F1393">
        <f t="shared" si="107"/>
        <v>0</v>
      </c>
      <c r="G1393" s="13">
        <v>43760</v>
      </c>
      <c r="H1393">
        <v>15</v>
      </c>
      <c r="I1393">
        <v>407</v>
      </c>
      <c r="J1393">
        <v>376</v>
      </c>
      <c r="K1393">
        <v>194</v>
      </c>
      <c r="L1393">
        <v>407</v>
      </c>
      <c r="M1393">
        <v>110</v>
      </c>
      <c r="O1393">
        <v>24</v>
      </c>
      <c r="P1393">
        <v>764</v>
      </c>
      <c r="Q1393">
        <v>544</v>
      </c>
      <c r="R1393">
        <v>114</v>
      </c>
      <c r="T1393">
        <v>97</v>
      </c>
      <c r="U1393">
        <v>42</v>
      </c>
      <c r="V1393">
        <v>173</v>
      </c>
      <c r="W1393">
        <v>476</v>
      </c>
      <c r="X1393">
        <v>286</v>
      </c>
      <c r="Y1393">
        <v>20</v>
      </c>
      <c r="Z1393">
        <v>325</v>
      </c>
      <c r="AA1393">
        <v>4</v>
      </c>
      <c r="AB1393">
        <v>724</v>
      </c>
      <c r="AC1393">
        <v>306</v>
      </c>
      <c r="AD1393">
        <v>27</v>
      </c>
      <c r="AE1393">
        <v>878</v>
      </c>
      <c r="AF1393">
        <v>1295</v>
      </c>
      <c r="AG1393">
        <v>647</v>
      </c>
      <c r="AH1393">
        <v>133</v>
      </c>
      <c r="AI1393">
        <v>234</v>
      </c>
      <c r="AJ1393">
        <v>55</v>
      </c>
      <c r="AK1393">
        <v>890</v>
      </c>
      <c r="AL1393">
        <v>1145</v>
      </c>
      <c r="AM1393">
        <v>8</v>
      </c>
      <c r="AN1393">
        <v>25</v>
      </c>
      <c r="AO1393">
        <v>235</v>
      </c>
      <c r="AP1393">
        <v>50</v>
      </c>
      <c r="AQ1393">
        <v>198</v>
      </c>
      <c r="AR1393">
        <v>377</v>
      </c>
      <c r="AS1393">
        <v>1106</v>
      </c>
      <c r="AT1393">
        <v>173</v>
      </c>
      <c r="AU1393">
        <v>441</v>
      </c>
      <c r="AV1393">
        <v>76</v>
      </c>
      <c r="AW1393">
        <v>79</v>
      </c>
      <c r="AX1393">
        <v>301</v>
      </c>
      <c r="AY1393">
        <v>219</v>
      </c>
      <c r="AZ1393">
        <v>199</v>
      </c>
    </row>
    <row r="1394" spans="1:52">
      <c r="A1394" t="str">
        <f t="shared" si="108"/>
        <v>2019</v>
      </c>
      <c r="B1394" t="str">
        <f t="shared" si="109"/>
        <v>October</v>
      </c>
      <c r="C1394" s="2">
        <v>43761</v>
      </c>
      <c r="D1394" s="1" t="str">
        <f t="shared" si="105"/>
        <v>OK</v>
      </c>
      <c r="E1394">
        <f t="shared" si="106"/>
        <v>1</v>
      </c>
      <c r="F1394">
        <f t="shared" si="107"/>
        <v>0</v>
      </c>
      <c r="G1394" s="13">
        <v>43761</v>
      </c>
      <c r="H1394">
        <v>6</v>
      </c>
      <c r="I1394">
        <v>216</v>
      </c>
      <c r="J1394">
        <v>207</v>
      </c>
      <c r="K1394">
        <v>153</v>
      </c>
      <c r="L1394">
        <v>247</v>
      </c>
      <c r="M1394">
        <v>68</v>
      </c>
      <c r="O1394">
        <v>26</v>
      </c>
      <c r="P1394">
        <v>477</v>
      </c>
      <c r="Q1394">
        <v>353</v>
      </c>
      <c r="R1394">
        <v>100</v>
      </c>
      <c r="T1394">
        <v>63</v>
      </c>
      <c r="U1394">
        <v>16</v>
      </c>
      <c r="V1394">
        <v>119</v>
      </c>
      <c r="W1394">
        <v>360</v>
      </c>
      <c r="X1394">
        <v>226</v>
      </c>
      <c r="Y1394">
        <v>18</v>
      </c>
      <c r="Z1394">
        <v>248</v>
      </c>
      <c r="AA1394">
        <v>0</v>
      </c>
      <c r="AB1394">
        <v>383</v>
      </c>
      <c r="AC1394">
        <v>114</v>
      </c>
      <c r="AD1394">
        <v>48</v>
      </c>
      <c r="AE1394">
        <v>437</v>
      </c>
      <c r="AF1394">
        <v>800</v>
      </c>
      <c r="AG1394">
        <v>379</v>
      </c>
      <c r="AH1394">
        <v>95</v>
      </c>
      <c r="AI1394">
        <v>153</v>
      </c>
      <c r="AJ1394">
        <v>43</v>
      </c>
      <c r="AK1394">
        <v>571</v>
      </c>
      <c r="AL1394">
        <v>1275</v>
      </c>
      <c r="AM1394">
        <v>13</v>
      </c>
      <c r="AN1394">
        <v>16</v>
      </c>
      <c r="AO1394">
        <v>160</v>
      </c>
      <c r="AP1394">
        <v>10</v>
      </c>
      <c r="AQ1394">
        <v>104</v>
      </c>
      <c r="AR1394">
        <v>231</v>
      </c>
      <c r="AS1394">
        <v>702</v>
      </c>
      <c r="AT1394">
        <v>133</v>
      </c>
      <c r="AU1394">
        <v>379</v>
      </c>
      <c r="AV1394">
        <v>48</v>
      </c>
      <c r="AW1394">
        <v>38</v>
      </c>
      <c r="AX1394">
        <v>231</v>
      </c>
      <c r="AY1394">
        <v>184</v>
      </c>
      <c r="AZ1394">
        <v>98</v>
      </c>
    </row>
    <row r="1395" spans="1:52">
      <c r="A1395" t="str">
        <f t="shared" si="108"/>
        <v>2019</v>
      </c>
      <c r="B1395" t="str">
        <f t="shared" si="109"/>
        <v>October</v>
      </c>
      <c r="C1395" s="2">
        <v>43762</v>
      </c>
      <c r="D1395" s="1" t="str">
        <f t="shared" si="105"/>
        <v>OK</v>
      </c>
      <c r="E1395">
        <f t="shared" si="106"/>
        <v>1</v>
      </c>
      <c r="F1395">
        <f t="shared" si="107"/>
        <v>0</v>
      </c>
      <c r="G1395" s="13">
        <v>43762</v>
      </c>
      <c r="H1395">
        <v>4</v>
      </c>
      <c r="I1395">
        <v>369</v>
      </c>
      <c r="J1395">
        <v>325</v>
      </c>
      <c r="K1395">
        <v>225</v>
      </c>
      <c r="L1395">
        <v>339</v>
      </c>
      <c r="M1395">
        <v>95</v>
      </c>
      <c r="O1395">
        <v>28</v>
      </c>
      <c r="P1395">
        <v>691</v>
      </c>
      <c r="Q1395">
        <v>460</v>
      </c>
      <c r="R1395">
        <v>119</v>
      </c>
      <c r="T1395">
        <v>94</v>
      </c>
      <c r="U1395">
        <v>22</v>
      </c>
      <c r="V1395">
        <v>149</v>
      </c>
      <c r="W1395">
        <v>488</v>
      </c>
      <c r="X1395">
        <v>254</v>
      </c>
      <c r="Y1395">
        <v>17</v>
      </c>
      <c r="Z1395">
        <v>373</v>
      </c>
      <c r="AA1395">
        <v>3</v>
      </c>
      <c r="AB1395">
        <v>498</v>
      </c>
      <c r="AC1395">
        <v>220</v>
      </c>
      <c r="AD1395">
        <v>10</v>
      </c>
      <c r="AE1395">
        <v>550</v>
      </c>
      <c r="AF1395">
        <v>960</v>
      </c>
      <c r="AG1395">
        <v>490</v>
      </c>
      <c r="AH1395">
        <v>125</v>
      </c>
      <c r="AI1395">
        <v>234</v>
      </c>
      <c r="AJ1395">
        <v>49</v>
      </c>
      <c r="AK1395">
        <v>797</v>
      </c>
      <c r="AL1395">
        <v>1226</v>
      </c>
      <c r="AM1395">
        <v>15</v>
      </c>
      <c r="AN1395">
        <v>37</v>
      </c>
      <c r="AO1395">
        <v>211</v>
      </c>
      <c r="AP1395">
        <v>31</v>
      </c>
      <c r="AQ1395">
        <v>151</v>
      </c>
      <c r="AR1395">
        <v>345</v>
      </c>
      <c r="AS1395">
        <v>1024</v>
      </c>
      <c r="AT1395">
        <v>149</v>
      </c>
      <c r="AU1395">
        <v>446</v>
      </c>
      <c r="AV1395">
        <v>57</v>
      </c>
      <c r="AW1395">
        <v>73</v>
      </c>
      <c r="AX1395">
        <v>244</v>
      </c>
      <c r="AY1395">
        <v>196</v>
      </c>
      <c r="AZ1395">
        <v>142</v>
      </c>
    </row>
    <row r="1396" spans="1:52">
      <c r="A1396" t="str">
        <f t="shared" si="108"/>
        <v>2019</v>
      </c>
      <c r="B1396" t="str">
        <f t="shared" si="109"/>
        <v>October</v>
      </c>
      <c r="C1396" s="2">
        <v>43763</v>
      </c>
      <c r="D1396" s="1" t="str">
        <f t="shared" si="105"/>
        <v>OK</v>
      </c>
      <c r="E1396">
        <f t="shared" si="106"/>
        <v>1</v>
      </c>
      <c r="F1396">
        <f t="shared" si="107"/>
        <v>0</v>
      </c>
      <c r="G1396" s="13">
        <v>43763</v>
      </c>
      <c r="H1396">
        <v>8</v>
      </c>
      <c r="I1396">
        <v>342</v>
      </c>
      <c r="J1396">
        <v>257</v>
      </c>
      <c r="K1396">
        <v>254</v>
      </c>
      <c r="L1396">
        <v>332</v>
      </c>
      <c r="M1396">
        <v>107</v>
      </c>
      <c r="O1396">
        <v>30</v>
      </c>
      <c r="P1396">
        <v>585</v>
      </c>
      <c r="Q1396">
        <v>382</v>
      </c>
      <c r="R1396">
        <v>93</v>
      </c>
      <c r="T1396">
        <v>97</v>
      </c>
      <c r="U1396">
        <v>26</v>
      </c>
      <c r="V1396">
        <v>184</v>
      </c>
      <c r="W1396">
        <v>421</v>
      </c>
      <c r="X1396">
        <v>216</v>
      </c>
      <c r="Y1396">
        <v>19</v>
      </c>
      <c r="Z1396">
        <v>384</v>
      </c>
      <c r="AA1396">
        <v>9</v>
      </c>
      <c r="AB1396">
        <v>573</v>
      </c>
      <c r="AC1396">
        <v>215</v>
      </c>
      <c r="AD1396">
        <v>12</v>
      </c>
      <c r="AE1396">
        <v>715</v>
      </c>
      <c r="AF1396">
        <v>982</v>
      </c>
      <c r="AG1396">
        <v>497</v>
      </c>
      <c r="AH1396">
        <v>133</v>
      </c>
      <c r="AI1396">
        <v>229</v>
      </c>
      <c r="AJ1396">
        <v>57</v>
      </c>
      <c r="AK1396">
        <v>789</v>
      </c>
      <c r="AL1396">
        <v>1222</v>
      </c>
      <c r="AM1396">
        <v>7</v>
      </c>
      <c r="AN1396">
        <v>26</v>
      </c>
      <c r="AO1396">
        <v>201</v>
      </c>
      <c r="AP1396">
        <v>20</v>
      </c>
      <c r="AQ1396">
        <v>185</v>
      </c>
      <c r="AR1396">
        <v>296</v>
      </c>
      <c r="AS1396">
        <v>927</v>
      </c>
      <c r="AT1396">
        <v>152</v>
      </c>
      <c r="AU1396">
        <v>525</v>
      </c>
      <c r="AV1396">
        <v>69</v>
      </c>
      <c r="AW1396">
        <v>66</v>
      </c>
      <c r="AX1396">
        <v>269</v>
      </c>
      <c r="AY1396">
        <v>223</v>
      </c>
      <c r="AZ1396">
        <v>182</v>
      </c>
    </row>
    <row r="1397" spans="1:52">
      <c r="A1397" t="str">
        <f t="shared" si="108"/>
        <v>2019</v>
      </c>
      <c r="B1397" t="str">
        <f t="shared" si="109"/>
        <v>October</v>
      </c>
      <c r="C1397" s="2">
        <v>43764</v>
      </c>
      <c r="D1397" s="1" t="str">
        <f t="shared" si="105"/>
        <v>OK</v>
      </c>
      <c r="E1397">
        <f t="shared" si="106"/>
        <v>0</v>
      </c>
      <c r="F1397">
        <f t="shared" si="107"/>
        <v>1</v>
      </c>
      <c r="G1397" s="13">
        <v>43764</v>
      </c>
      <c r="H1397">
        <v>20</v>
      </c>
      <c r="I1397">
        <v>216</v>
      </c>
      <c r="J1397">
        <v>89</v>
      </c>
      <c r="K1397">
        <v>291</v>
      </c>
      <c r="L1397">
        <v>139</v>
      </c>
      <c r="M1397">
        <v>179</v>
      </c>
      <c r="O1397">
        <v>40</v>
      </c>
      <c r="P1397">
        <v>253</v>
      </c>
      <c r="Q1397">
        <v>288</v>
      </c>
      <c r="R1397">
        <v>46</v>
      </c>
      <c r="T1397">
        <v>88</v>
      </c>
      <c r="U1397">
        <v>30</v>
      </c>
      <c r="V1397">
        <v>53</v>
      </c>
      <c r="W1397">
        <v>218</v>
      </c>
      <c r="X1397">
        <v>301</v>
      </c>
      <c r="Y1397">
        <v>11</v>
      </c>
      <c r="Z1397">
        <v>381</v>
      </c>
      <c r="AA1397">
        <v>73</v>
      </c>
      <c r="AB1397">
        <v>285</v>
      </c>
      <c r="AC1397">
        <v>550</v>
      </c>
      <c r="AD1397">
        <v>36</v>
      </c>
      <c r="AE1397">
        <v>293</v>
      </c>
      <c r="AF1397">
        <v>524</v>
      </c>
      <c r="AG1397">
        <v>635</v>
      </c>
      <c r="AH1397">
        <v>220</v>
      </c>
      <c r="AI1397">
        <v>503</v>
      </c>
      <c r="AJ1397">
        <v>57</v>
      </c>
      <c r="AK1397">
        <v>695</v>
      </c>
      <c r="AL1397">
        <v>925</v>
      </c>
      <c r="AM1397">
        <v>7</v>
      </c>
      <c r="AN1397">
        <v>24</v>
      </c>
      <c r="AO1397">
        <v>129</v>
      </c>
      <c r="AP1397">
        <v>46</v>
      </c>
      <c r="AQ1397">
        <v>225</v>
      </c>
      <c r="AR1397">
        <v>155</v>
      </c>
      <c r="AS1397">
        <v>1108</v>
      </c>
      <c r="AT1397">
        <v>130</v>
      </c>
      <c r="AU1397">
        <v>729</v>
      </c>
      <c r="AV1397">
        <v>565</v>
      </c>
      <c r="AW1397">
        <v>292</v>
      </c>
      <c r="AX1397">
        <v>97</v>
      </c>
      <c r="AY1397">
        <v>132</v>
      </c>
      <c r="AZ1397">
        <v>228</v>
      </c>
    </row>
    <row r="1398" spans="1:52">
      <c r="A1398" t="str">
        <f t="shared" si="108"/>
        <v>2019</v>
      </c>
      <c r="B1398" t="str">
        <f t="shared" si="109"/>
        <v>October</v>
      </c>
      <c r="C1398" s="2">
        <v>43765</v>
      </c>
      <c r="D1398" s="1" t="str">
        <f t="shared" si="105"/>
        <v>OK</v>
      </c>
      <c r="E1398">
        <f t="shared" si="106"/>
        <v>0</v>
      </c>
      <c r="F1398">
        <f t="shared" si="107"/>
        <v>1</v>
      </c>
      <c r="G1398" s="13">
        <v>43765</v>
      </c>
      <c r="H1398">
        <v>33</v>
      </c>
      <c r="I1398">
        <v>288</v>
      </c>
      <c r="J1398">
        <v>110</v>
      </c>
      <c r="K1398">
        <v>350</v>
      </c>
      <c r="L1398">
        <v>120</v>
      </c>
      <c r="M1398">
        <v>128</v>
      </c>
      <c r="O1398">
        <v>52</v>
      </c>
      <c r="P1398">
        <v>257</v>
      </c>
      <c r="Q1398">
        <v>376</v>
      </c>
      <c r="R1398">
        <v>47</v>
      </c>
      <c r="T1398">
        <v>88</v>
      </c>
      <c r="U1398">
        <v>4</v>
      </c>
      <c r="V1398">
        <v>38</v>
      </c>
      <c r="W1398">
        <v>223</v>
      </c>
      <c r="X1398">
        <v>265</v>
      </c>
      <c r="Y1398">
        <v>21</v>
      </c>
      <c r="Z1398">
        <v>405</v>
      </c>
      <c r="AA1398">
        <v>86</v>
      </c>
      <c r="AB1398">
        <v>444</v>
      </c>
      <c r="AC1398">
        <v>462</v>
      </c>
      <c r="AD1398">
        <v>22</v>
      </c>
      <c r="AE1398">
        <v>330</v>
      </c>
      <c r="AF1398">
        <v>766</v>
      </c>
      <c r="AG1398">
        <v>1027</v>
      </c>
      <c r="AH1398">
        <v>265</v>
      </c>
      <c r="AI1398">
        <v>890</v>
      </c>
      <c r="AJ1398">
        <v>44</v>
      </c>
      <c r="AK1398">
        <v>968</v>
      </c>
      <c r="AL1398">
        <v>1247</v>
      </c>
      <c r="AM1398">
        <v>16</v>
      </c>
      <c r="AN1398">
        <v>36</v>
      </c>
      <c r="AO1398">
        <v>187</v>
      </c>
      <c r="AP1398">
        <v>54</v>
      </c>
      <c r="AQ1398">
        <v>315</v>
      </c>
      <c r="AR1398">
        <v>157</v>
      </c>
      <c r="AS1398">
        <v>1451</v>
      </c>
      <c r="AT1398">
        <v>180</v>
      </c>
      <c r="AU1398">
        <v>1129</v>
      </c>
      <c r="AV1398">
        <v>211</v>
      </c>
      <c r="AW1398">
        <v>348</v>
      </c>
      <c r="AX1398">
        <v>109</v>
      </c>
      <c r="AY1398">
        <v>111</v>
      </c>
      <c r="AZ1398">
        <v>386</v>
      </c>
    </row>
    <row r="1399" spans="1:52">
      <c r="A1399" t="str">
        <f t="shared" si="108"/>
        <v>2019</v>
      </c>
      <c r="B1399" t="str">
        <f t="shared" si="109"/>
        <v>October</v>
      </c>
      <c r="C1399" s="2">
        <v>43766</v>
      </c>
      <c r="D1399" s="1" t="str">
        <f t="shared" si="105"/>
        <v>OK</v>
      </c>
      <c r="E1399">
        <v>0</v>
      </c>
      <c r="F1399">
        <v>1</v>
      </c>
      <c r="G1399" s="13">
        <v>43766</v>
      </c>
      <c r="H1399">
        <v>26</v>
      </c>
      <c r="I1399">
        <v>228</v>
      </c>
      <c r="J1399">
        <v>82</v>
      </c>
      <c r="K1399">
        <v>266</v>
      </c>
      <c r="L1399">
        <v>141</v>
      </c>
      <c r="M1399">
        <v>116</v>
      </c>
      <c r="O1399">
        <v>47</v>
      </c>
      <c r="P1399">
        <v>236</v>
      </c>
      <c r="Q1399">
        <v>297</v>
      </c>
      <c r="R1399">
        <v>41</v>
      </c>
      <c r="T1399">
        <v>48</v>
      </c>
      <c r="U1399">
        <v>34</v>
      </c>
      <c r="V1399">
        <v>48</v>
      </c>
      <c r="W1399">
        <v>425</v>
      </c>
      <c r="X1399">
        <v>328</v>
      </c>
      <c r="Y1399">
        <v>13</v>
      </c>
      <c r="Z1399">
        <v>337</v>
      </c>
      <c r="AA1399">
        <v>59</v>
      </c>
      <c r="AB1399">
        <v>397</v>
      </c>
      <c r="AC1399">
        <v>456</v>
      </c>
      <c r="AD1399">
        <v>12</v>
      </c>
      <c r="AE1399">
        <v>343</v>
      </c>
      <c r="AF1399">
        <v>594</v>
      </c>
      <c r="AG1399">
        <v>718</v>
      </c>
      <c r="AH1399">
        <v>157</v>
      </c>
      <c r="AI1399">
        <v>808</v>
      </c>
      <c r="AJ1399">
        <v>33</v>
      </c>
      <c r="AK1399">
        <v>854</v>
      </c>
      <c r="AL1399">
        <v>944</v>
      </c>
      <c r="AM1399">
        <v>9</v>
      </c>
      <c r="AN1399">
        <v>21</v>
      </c>
      <c r="AO1399">
        <v>146</v>
      </c>
      <c r="AP1399">
        <v>26</v>
      </c>
      <c r="AQ1399">
        <v>215</v>
      </c>
      <c r="AR1399">
        <v>135</v>
      </c>
      <c r="AS1399">
        <v>1303</v>
      </c>
      <c r="AT1399">
        <v>118</v>
      </c>
      <c r="AU1399">
        <v>823</v>
      </c>
      <c r="AV1399">
        <v>310</v>
      </c>
      <c r="AW1399">
        <v>300</v>
      </c>
      <c r="AX1399">
        <v>106</v>
      </c>
      <c r="AY1399">
        <v>97</v>
      </c>
      <c r="AZ1399">
        <v>330</v>
      </c>
    </row>
    <row r="1400" spans="1:52">
      <c r="A1400" t="str">
        <f t="shared" si="108"/>
        <v>2019</v>
      </c>
      <c r="B1400" t="str">
        <f t="shared" si="109"/>
        <v>October</v>
      </c>
      <c r="C1400" s="2">
        <v>43767</v>
      </c>
      <c r="D1400" s="1" t="str">
        <f t="shared" si="105"/>
        <v>OK</v>
      </c>
      <c r="E1400">
        <f t="shared" si="106"/>
        <v>1</v>
      </c>
      <c r="F1400">
        <f t="shared" si="107"/>
        <v>0</v>
      </c>
      <c r="G1400" s="13">
        <v>43767</v>
      </c>
      <c r="H1400">
        <v>13</v>
      </c>
      <c r="I1400">
        <v>372</v>
      </c>
      <c r="J1400">
        <v>323</v>
      </c>
      <c r="K1400">
        <v>209</v>
      </c>
      <c r="L1400">
        <v>444</v>
      </c>
      <c r="M1400">
        <v>97</v>
      </c>
      <c r="O1400">
        <v>39</v>
      </c>
      <c r="P1400">
        <v>777</v>
      </c>
      <c r="Q1400">
        <v>525</v>
      </c>
      <c r="R1400">
        <v>107</v>
      </c>
      <c r="T1400">
        <v>69</v>
      </c>
      <c r="U1400">
        <v>29</v>
      </c>
      <c r="V1400">
        <v>174</v>
      </c>
      <c r="W1400">
        <v>434</v>
      </c>
      <c r="X1400">
        <v>275</v>
      </c>
      <c r="Y1400">
        <v>19</v>
      </c>
      <c r="Z1400">
        <v>347</v>
      </c>
      <c r="AA1400">
        <v>2</v>
      </c>
      <c r="AB1400">
        <v>818</v>
      </c>
      <c r="AC1400">
        <v>261</v>
      </c>
      <c r="AD1400">
        <v>30</v>
      </c>
      <c r="AE1400">
        <v>886</v>
      </c>
      <c r="AF1400">
        <v>1348</v>
      </c>
      <c r="AG1400">
        <v>668</v>
      </c>
      <c r="AH1400">
        <v>143</v>
      </c>
      <c r="AI1400">
        <v>230</v>
      </c>
      <c r="AJ1400">
        <v>65</v>
      </c>
      <c r="AK1400">
        <v>990</v>
      </c>
      <c r="AL1400">
        <v>1340</v>
      </c>
      <c r="AM1400">
        <v>9</v>
      </c>
      <c r="AN1400">
        <v>36</v>
      </c>
      <c r="AO1400">
        <v>253</v>
      </c>
      <c r="AP1400">
        <v>40</v>
      </c>
      <c r="AQ1400">
        <v>185</v>
      </c>
      <c r="AR1400">
        <v>368</v>
      </c>
      <c r="AS1400">
        <v>1102</v>
      </c>
      <c r="AT1400">
        <v>193</v>
      </c>
      <c r="AU1400">
        <v>507</v>
      </c>
      <c r="AV1400">
        <v>82</v>
      </c>
      <c r="AW1400">
        <v>73</v>
      </c>
      <c r="AX1400">
        <v>311</v>
      </c>
      <c r="AY1400">
        <v>190</v>
      </c>
      <c r="AZ1400">
        <v>234</v>
      </c>
    </row>
    <row r="1401" spans="1:52">
      <c r="A1401" t="str">
        <f t="shared" si="108"/>
        <v>2019</v>
      </c>
      <c r="B1401" t="str">
        <f t="shared" si="109"/>
        <v>October</v>
      </c>
      <c r="C1401" s="2">
        <v>43768</v>
      </c>
      <c r="D1401" s="1" t="str">
        <f t="shared" si="105"/>
        <v>OK</v>
      </c>
      <c r="E1401">
        <f t="shared" si="106"/>
        <v>1</v>
      </c>
      <c r="F1401">
        <f t="shared" si="107"/>
        <v>0</v>
      </c>
      <c r="G1401" s="13">
        <v>43768</v>
      </c>
      <c r="H1401">
        <v>23</v>
      </c>
      <c r="I1401">
        <v>463</v>
      </c>
      <c r="J1401">
        <v>350</v>
      </c>
      <c r="K1401">
        <v>230</v>
      </c>
      <c r="L1401">
        <v>482</v>
      </c>
      <c r="M1401">
        <v>136</v>
      </c>
      <c r="O1401">
        <v>36</v>
      </c>
      <c r="P1401">
        <v>838</v>
      </c>
      <c r="Q1401">
        <v>600</v>
      </c>
      <c r="R1401">
        <v>101</v>
      </c>
      <c r="T1401">
        <v>86</v>
      </c>
      <c r="U1401">
        <v>48</v>
      </c>
      <c r="V1401">
        <v>195</v>
      </c>
      <c r="W1401">
        <v>483</v>
      </c>
      <c r="X1401">
        <v>332</v>
      </c>
      <c r="Y1401">
        <v>21</v>
      </c>
      <c r="Z1401">
        <v>522</v>
      </c>
      <c r="AA1401">
        <v>2</v>
      </c>
      <c r="AB1401">
        <v>865</v>
      </c>
      <c r="AC1401">
        <v>290</v>
      </c>
      <c r="AD1401">
        <v>34</v>
      </c>
      <c r="AE1401">
        <v>1030</v>
      </c>
      <c r="AF1401">
        <v>1586</v>
      </c>
      <c r="AG1401">
        <v>762</v>
      </c>
      <c r="AH1401">
        <v>134</v>
      </c>
      <c r="AI1401">
        <v>133</v>
      </c>
      <c r="AJ1401">
        <v>54</v>
      </c>
      <c r="AK1401">
        <v>1163</v>
      </c>
      <c r="AL1401">
        <v>1575</v>
      </c>
      <c r="AM1401">
        <v>14</v>
      </c>
      <c r="AN1401">
        <v>50</v>
      </c>
      <c r="AO1401">
        <v>279</v>
      </c>
      <c r="AP1401">
        <v>64</v>
      </c>
      <c r="AQ1401">
        <v>281</v>
      </c>
      <c r="AR1401">
        <v>376</v>
      </c>
      <c r="AS1401">
        <v>1407</v>
      </c>
      <c r="AT1401">
        <v>246</v>
      </c>
      <c r="AU1401">
        <v>643</v>
      </c>
      <c r="AV1401">
        <v>97</v>
      </c>
      <c r="AW1401">
        <v>116</v>
      </c>
      <c r="AX1401">
        <v>353</v>
      </c>
      <c r="AY1401">
        <v>220</v>
      </c>
      <c r="AZ1401">
        <v>260</v>
      </c>
    </row>
    <row r="1402" spans="1:52">
      <c r="A1402" t="str">
        <f t="shared" si="108"/>
        <v>2019</v>
      </c>
      <c r="B1402" t="str">
        <f t="shared" si="109"/>
        <v>October</v>
      </c>
      <c r="C1402" s="2">
        <v>43769</v>
      </c>
      <c r="D1402" s="1" t="str">
        <f t="shared" si="105"/>
        <v>OK</v>
      </c>
      <c r="E1402">
        <f t="shared" si="106"/>
        <v>1</v>
      </c>
      <c r="F1402">
        <f t="shared" si="107"/>
        <v>0</v>
      </c>
      <c r="G1402" s="13">
        <v>43769</v>
      </c>
      <c r="H1402">
        <v>19</v>
      </c>
      <c r="I1402">
        <v>383</v>
      </c>
      <c r="J1402">
        <v>377</v>
      </c>
      <c r="K1402">
        <v>237</v>
      </c>
      <c r="L1402">
        <v>459</v>
      </c>
      <c r="M1402">
        <v>126</v>
      </c>
      <c r="O1402">
        <v>38</v>
      </c>
      <c r="P1402">
        <v>787</v>
      </c>
      <c r="Q1402">
        <v>595</v>
      </c>
      <c r="R1402">
        <v>122</v>
      </c>
      <c r="T1402">
        <v>70</v>
      </c>
      <c r="U1402">
        <v>41</v>
      </c>
      <c r="V1402">
        <v>226</v>
      </c>
      <c r="W1402">
        <v>488</v>
      </c>
      <c r="X1402">
        <v>295</v>
      </c>
      <c r="Y1402">
        <v>23</v>
      </c>
      <c r="Z1402">
        <v>452</v>
      </c>
      <c r="AA1402">
        <v>8</v>
      </c>
      <c r="AB1402">
        <v>786</v>
      </c>
      <c r="AC1402">
        <v>268</v>
      </c>
      <c r="AD1402">
        <v>35</v>
      </c>
      <c r="AE1402">
        <v>1043</v>
      </c>
      <c r="AF1402">
        <v>1457</v>
      </c>
      <c r="AG1402">
        <v>714</v>
      </c>
      <c r="AH1402">
        <v>126</v>
      </c>
      <c r="AI1402">
        <v>242</v>
      </c>
      <c r="AJ1402">
        <v>63</v>
      </c>
      <c r="AK1402">
        <v>1085</v>
      </c>
      <c r="AL1402">
        <v>1734</v>
      </c>
      <c r="AM1402">
        <v>12</v>
      </c>
      <c r="AN1402">
        <v>38</v>
      </c>
      <c r="AO1402">
        <v>256</v>
      </c>
      <c r="AP1402">
        <v>43</v>
      </c>
      <c r="AQ1402">
        <v>196</v>
      </c>
      <c r="AR1402">
        <v>417</v>
      </c>
      <c r="AS1402">
        <v>1349</v>
      </c>
      <c r="AT1402">
        <v>228</v>
      </c>
      <c r="AU1402">
        <v>636</v>
      </c>
      <c r="AV1402">
        <v>99</v>
      </c>
      <c r="AW1402">
        <v>89</v>
      </c>
      <c r="AX1402">
        <v>353</v>
      </c>
      <c r="AY1402">
        <v>204</v>
      </c>
      <c r="AZ1402">
        <v>256</v>
      </c>
    </row>
    <row r="1403" spans="1:52">
      <c r="A1403" t="str">
        <f t="shared" si="108"/>
        <v>2019</v>
      </c>
      <c r="B1403" t="str">
        <f t="shared" si="109"/>
        <v>November</v>
      </c>
      <c r="C1403" s="2">
        <v>43770</v>
      </c>
      <c r="D1403" s="1" t="str">
        <f t="shared" si="105"/>
        <v>OK</v>
      </c>
      <c r="E1403">
        <f t="shared" si="106"/>
        <v>1</v>
      </c>
      <c r="F1403">
        <f t="shared" si="107"/>
        <v>0</v>
      </c>
      <c r="G1403" s="13">
        <v>43770</v>
      </c>
      <c r="H1403">
        <v>9</v>
      </c>
      <c r="I1403">
        <v>354</v>
      </c>
      <c r="J1403">
        <v>286</v>
      </c>
      <c r="K1403">
        <v>254</v>
      </c>
      <c r="L1403">
        <v>398</v>
      </c>
      <c r="M1403">
        <v>100</v>
      </c>
      <c r="O1403">
        <v>30</v>
      </c>
      <c r="P1403">
        <v>648</v>
      </c>
      <c r="Q1403">
        <v>433</v>
      </c>
      <c r="R1403">
        <v>110</v>
      </c>
      <c r="T1403">
        <v>89</v>
      </c>
      <c r="U1403">
        <v>37</v>
      </c>
      <c r="V1403">
        <v>186</v>
      </c>
      <c r="W1403">
        <v>434</v>
      </c>
      <c r="X1403">
        <v>242</v>
      </c>
      <c r="Y1403">
        <v>24</v>
      </c>
      <c r="Z1403">
        <v>445</v>
      </c>
      <c r="AA1403">
        <v>15</v>
      </c>
      <c r="AB1403">
        <v>741</v>
      </c>
      <c r="AC1403">
        <v>251</v>
      </c>
      <c r="AD1403">
        <v>19</v>
      </c>
      <c r="AE1403">
        <v>853</v>
      </c>
      <c r="AF1403">
        <v>1241</v>
      </c>
      <c r="AG1403">
        <v>598</v>
      </c>
      <c r="AH1403">
        <v>153</v>
      </c>
      <c r="AI1403">
        <v>170</v>
      </c>
      <c r="AJ1403">
        <v>48</v>
      </c>
      <c r="AK1403">
        <v>924</v>
      </c>
      <c r="AL1403">
        <v>1262</v>
      </c>
      <c r="AM1403">
        <v>15</v>
      </c>
      <c r="AN1403">
        <v>31</v>
      </c>
      <c r="AO1403">
        <v>242</v>
      </c>
      <c r="AP1403">
        <v>39</v>
      </c>
      <c r="AQ1403">
        <v>177</v>
      </c>
      <c r="AR1403">
        <v>356</v>
      </c>
      <c r="AS1403">
        <v>1104</v>
      </c>
      <c r="AT1403">
        <v>184</v>
      </c>
      <c r="AU1403">
        <v>604</v>
      </c>
      <c r="AV1403">
        <v>91</v>
      </c>
      <c r="AW1403">
        <v>91</v>
      </c>
      <c r="AX1403">
        <v>294</v>
      </c>
      <c r="AY1403">
        <v>191</v>
      </c>
      <c r="AZ1403">
        <v>209</v>
      </c>
    </row>
    <row r="1404" spans="1:52">
      <c r="A1404" t="str">
        <f t="shared" si="108"/>
        <v>2019</v>
      </c>
      <c r="B1404" t="str">
        <f t="shared" si="109"/>
        <v>November</v>
      </c>
      <c r="C1404" s="2">
        <v>43771</v>
      </c>
      <c r="D1404" s="1" t="str">
        <f t="shared" si="105"/>
        <v>OK</v>
      </c>
      <c r="E1404">
        <f t="shared" si="106"/>
        <v>0</v>
      </c>
      <c r="F1404">
        <f t="shared" si="107"/>
        <v>1</v>
      </c>
      <c r="G1404" s="13">
        <v>43771</v>
      </c>
      <c r="H1404">
        <v>38</v>
      </c>
      <c r="I1404">
        <v>162</v>
      </c>
      <c r="J1404">
        <v>142</v>
      </c>
      <c r="K1404">
        <v>321</v>
      </c>
      <c r="L1404">
        <v>172</v>
      </c>
      <c r="M1404">
        <v>202</v>
      </c>
      <c r="O1404">
        <v>46</v>
      </c>
      <c r="P1404">
        <v>319</v>
      </c>
      <c r="Q1404">
        <v>392</v>
      </c>
      <c r="R1404">
        <v>70</v>
      </c>
      <c r="T1404">
        <v>83</v>
      </c>
      <c r="U1404">
        <v>22</v>
      </c>
      <c r="V1404">
        <v>50</v>
      </c>
      <c r="W1404">
        <v>282</v>
      </c>
      <c r="X1404">
        <v>329</v>
      </c>
      <c r="Y1404">
        <v>18</v>
      </c>
      <c r="Z1404">
        <v>496</v>
      </c>
      <c r="AA1404">
        <v>13</v>
      </c>
      <c r="AB1404">
        <v>377</v>
      </c>
      <c r="AC1404">
        <v>586</v>
      </c>
      <c r="AD1404">
        <v>48</v>
      </c>
      <c r="AE1404">
        <v>323</v>
      </c>
      <c r="AF1404">
        <v>801</v>
      </c>
      <c r="AG1404">
        <v>983</v>
      </c>
      <c r="AH1404">
        <v>222</v>
      </c>
      <c r="AI1404">
        <v>384</v>
      </c>
      <c r="AJ1404">
        <v>48</v>
      </c>
      <c r="AK1404">
        <v>961</v>
      </c>
      <c r="AL1404">
        <v>1032</v>
      </c>
      <c r="AM1404">
        <v>10</v>
      </c>
      <c r="AN1404">
        <v>33</v>
      </c>
      <c r="AO1404">
        <v>167</v>
      </c>
      <c r="AP1404">
        <v>42</v>
      </c>
      <c r="AQ1404">
        <v>241</v>
      </c>
      <c r="AR1404">
        <v>213</v>
      </c>
      <c r="AS1404">
        <v>1486</v>
      </c>
      <c r="AT1404">
        <v>168</v>
      </c>
      <c r="AU1404">
        <v>811</v>
      </c>
      <c r="AV1404">
        <v>195</v>
      </c>
      <c r="AW1404">
        <v>354</v>
      </c>
      <c r="AX1404">
        <v>148</v>
      </c>
      <c r="AY1404">
        <v>127</v>
      </c>
      <c r="AZ1404">
        <v>276</v>
      </c>
    </row>
    <row r="1405" spans="1:52">
      <c r="A1405" t="str">
        <f t="shared" si="108"/>
        <v>2019</v>
      </c>
      <c r="B1405" t="str">
        <f t="shared" si="109"/>
        <v>November</v>
      </c>
      <c r="C1405" s="2">
        <v>43772</v>
      </c>
      <c r="D1405" s="1" t="str">
        <f t="shared" si="105"/>
        <v>OK</v>
      </c>
      <c r="E1405">
        <f t="shared" si="106"/>
        <v>0</v>
      </c>
      <c r="F1405">
        <f t="shared" si="107"/>
        <v>1</v>
      </c>
      <c r="G1405" s="13">
        <v>43772</v>
      </c>
      <c r="H1405">
        <v>23</v>
      </c>
      <c r="I1405">
        <v>281</v>
      </c>
      <c r="J1405">
        <v>106</v>
      </c>
      <c r="K1405">
        <v>391</v>
      </c>
      <c r="L1405">
        <v>152</v>
      </c>
      <c r="M1405">
        <v>148</v>
      </c>
      <c r="O1405">
        <v>77</v>
      </c>
      <c r="P1405">
        <v>312</v>
      </c>
      <c r="Q1405">
        <v>396</v>
      </c>
      <c r="R1405">
        <v>37</v>
      </c>
      <c r="T1405">
        <v>77</v>
      </c>
      <c r="U1405">
        <v>31</v>
      </c>
      <c r="V1405">
        <v>53</v>
      </c>
      <c r="W1405">
        <v>290</v>
      </c>
      <c r="X1405">
        <v>356</v>
      </c>
      <c r="Y1405">
        <v>13</v>
      </c>
      <c r="Z1405">
        <v>441</v>
      </c>
      <c r="AA1405">
        <v>25</v>
      </c>
      <c r="AB1405">
        <v>384</v>
      </c>
      <c r="AC1405">
        <v>658</v>
      </c>
      <c r="AD1405">
        <v>36</v>
      </c>
      <c r="AE1405">
        <v>316</v>
      </c>
      <c r="AF1405">
        <v>916</v>
      </c>
      <c r="AG1405">
        <v>1109</v>
      </c>
      <c r="AH1405">
        <v>220</v>
      </c>
      <c r="AI1405">
        <v>408</v>
      </c>
      <c r="AJ1405">
        <v>52</v>
      </c>
      <c r="AK1405">
        <v>1132</v>
      </c>
      <c r="AL1405">
        <v>1220</v>
      </c>
      <c r="AM1405">
        <v>21</v>
      </c>
      <c r="AN1405">
        <v>37</v>
      </c>
      <c r="AO1405">
        <v>166</v>
      </c>
      <c r="AP1405">
        <v>52</v>
      </c>
      <c r="AQ1405">
        <v>356</v>
      </c>
      <c r="AR1405">
        <v>194</v>
      </c>
      <c r="AS1405">
        <v>1730</v>
      </c>
      <c r="AT1405">
        <v>178</v>
      </c>
      <c r="AU1405">
        <v>788</v>
      </c>
      <c r="AV1405">
        <v>202</v>
      </c>
      <c r="AW1405">
        <v>429</v>
      </c>
      <c r="AX1405">
        <v>126</v>
      </c>
      <c r="AY1405">
        <v>97</v>
      </c>
      <c r="AZ1405">
        <v>444</v>
      </c>
    </row>
    <row r="1406" spans="1:52">
      <c r="A1406" t="str">
        <f t="shared" si="108"/>
        <v>2019</v>
      </c>
      <c r="B1406" t="str">
        <f t="shared" si="109"/>
        <v>November</v>
      </c>
      <c r="C1406" s="2">
        <v>43773</v>
      </c>
      <c r="D1406" s="1" t="str">
        <f t="shared" si="105"/>
        <v>OK</v>
      </c>
      <c r="E1406">
        <f t="shared" si="106"/>
        <v>1</v>
      </c>
      <c r="F1406">
        <f t="shared" si="107"/>
        <v>0</v>
      </c>
      <c r="G1406" s="13">
        <v>43773</v>
      </c>
      <c r="H1406">
        <v>37</v>
      </c>
      <c r="I1406">
        <v>531</v>
      </c>
      <c r="J1406">
        <v>370</v>
      </c>
      <c r="K1406">
        <v>233</v>
      </c>
      <c r="L1406">
        <v>518</v>
      </c>
      <c r="M1406">
        <v>131</v>
      </c>
      <c r="O1406">
        <v>51</v>
      </c>
      <c r="P1406">
        <v>822</v>
      </c>
      <c r="Q1406">
        <v>648</v>
      </c>
      <c r="R1406">
        <v>131</v>
      </c>
      <c r="T1406">
        <v>83</v>
      </c>
      <c r="U1406">
        <v>59</v>
      </c>
      <c r="V1406">
        <v>216</v>
      </c>
      <c r="W1406">
        <v>444</v>
      </c>
      <c r="X1406">
        <v>376</v>
      </c>
      <c r="Y1406">
        <v>28</v>
      </c>
      <c r="Z1406">
        <v>532</v>
      </c>
      <c r="AA1406">
        <v>19</v>
      </c>
      <c r="AB1406">
        <v>1003</v>
      </c>
      <c r="AC1406">
        <v>366</v>
      </c>
      <c r="AD1406">
        <v>38</v>
      </c>
      <c r="AE1406">
        <v>1157</v>
      </c>
      <c r="AF1406">
        <v>1771</v>
      </c>
      <c r="AG1406">
        <v>988</v>
      </c>
      <c r="AH1406">
        <v>196</v>
      </c>
      <c r="AI1406">
        <v>305</v>
      </c>
      <c r="AJ1406">
        <v>55</v>
      </c>
      <c r="AK1406">
        <v>1359</v>
      </c>
      <c r="AL1406">
        <v>1134</v>
      </c>
      <c r="AM1406">
        <v>15</v>
      </c>
      <c r="AN1406">
        <v>48</v>
      </c>
      <c r="AO1406">
        <v>369</v>
      </c>
      <c r="AP1406">
        <v>50</v>
      </c>
      <c r="AQ1406">
        <v>275</v>
      </c>
      <c r="AR1406">
        <v>436</v>
      </c>
      <c r="AS1406">
        <v>1592</v>
      </c>
      <c r="AT1406">
        <v>285</v>
      </c>
      <c r="AU1406">
        <v>680</v>
      </c>
      <c r="AV1406">
        <v>153</v>
      </c>
      <c r="AW1406">
        <v>121</v>
      </c>
      <c r="AX1406">
        <v>361</v>
      </c>
      <c r="AY1406">
        <v>230</v>
      </c>
      <c r="AZ1406">
        <v>290</v>
      </c>
    </row>
    <row r="1407" spans="1:52">
      <c r="A1407" t="str">
        <f t="shared" si="108"/>
        <v>2019</v>
      </c>
      <c r="B1407" t="str">
        <f t="shared" si="109"/>
        <v>November</v>
      </c>
      <c r="C1407" s="2">
        <v>43774</v>
      </c>
      <c r="D1407" s="1" t="str">
        <f t="shared" si="105"/>
        <v>OK</v>
      </c>
      <c r="E1407">
        <f t="shared" si="106"/>
        <v>1</v>
      </c>
      <c r="F1407">
        <f t="shared" si="107"/>
        <v>0</v>
      </c>
      <c r="G1407" s="13">
        <v>43774</v>
      </c>
      <c r="H1407">
        <v>39</v>
      </c>
      <c r="I1407">
        <v>572</v>
      </c>
      <c r="J1407">
        <v>429</v>
      </c>
      <c r="K1407">
        <v>254</v>
      </c>
      <c r="L1407">
        <v>544</v>
      </c>
      <c r="M1407">
        <v>158</v>
      </c>
      <c r="O1407">
        <v>62</v>
      </c>
      <c r="P1407">
        <v>955</v>
      </c>
      <c r="Q1407">
        <v>771</v>
      </c>
      <c r="R1407">
        <v>117</v>
      </c>
      <c r="T1407">
        <v>85</v>
      </c>
      <c r="U1407">
        <v>57</v>
      </c>
      <c r="V1407">
        <v>248</v>
      </c>
      <c r="W1407">
        <v>391</v>
      </c>
      <c r="X1407">
        <v>420</v>
      </c>
      <c r="Y1407">
        <v>26</v>
      </c>
      <c r="Z1407">
        <v>580</v>
      </c>
      <c r="AA1407">
        <v>9</v>
      </c>
      <c r="AB1407">
        <v>1025</v>
      </c>
      <c r="AC1407">
        <v>393</v>
      </c>
      <c r="AD1407">
        <v>29</v>
      </c>
      <c r="AE1407">
        <v>1194</v>
      </c>
      <c r="AF1407">
        <v>1908</v>
      </c>
      <c r="AG1407">
        <v>1089</v>
      </c>
      <c r="AH1407">
        <v>163</v>
      </c>
      <c r="AI1407">
        <v>290</v>
      </c>
      <c r="AJ1407">
        <v>56</v>
      </c>
      <c r="AK1407">
        <v>1547</v>
      </c>
      <c r="AL1407">
        <v>1528</v>
      </c>
      <c r="AM1407">
        <v>11</v>
      </c>
      <c r="AN1407">
        <v>43</v>
      </c>
      <c r="AO1407">
        <v>345</v>
      </c>
      <c r="AP1407">
        <v>56</v>
      </c>
      <c r="AQ1407">
        <v>312</v>
      </c>
      <c r="AR1407">
        <v>481</v>
      </c>
      <c r="AS1407">
        <v>1980</v>
      </c>
      <c r="AT1407">
        <v>325</v>
      </c>
      <c r="AU1407">
        <v>776</v>
      </c>
      <c r="AV1407">
        <v>128</v>
      </c>
      <c r="AW1407">
        <v>168</v>
      </c>
      <c r="AX1407">
        <v>373</v>
      </c>
      <c r="AY1407">
        <v>236</v>
      </c>
      <c r="AZ1407">
        <v>354</v>
      </c>
    </row>
    <row r="1408" spans="1:52">
      <c r="A1408" t="str">
        <f t="shared" si="108"/>
        <v>2019</v>
      </c>
      <c r="B1408" t="str">
        <f t="shared" si="109"/>
        <v>November</v>
      </c>
      <c r="C1408" s="2">
        <v>43775</v>
      </c>
      <c r="D1408" s="1" t="str">
        <f t="shared" si="105"/>
        <v>OK</v>
      </c>
      <c r="E1408">
        <f t="shared" si="106"/>
        <v>1</v>
      </c>
      <c r="F1408">
        <f t="shared" si="107"/>
        <v>0</v>
      </c>
      <c r="G1408" s="13">
        <v>43775</v>
      </c>
      <c r="H1408">
        <v>46</v>
      </c>
      <c r="I1408">
        <v>434</v>
      </c>
      <c r="J1408">
        <v>391</v>
      </c>
      <c r="K1408">
        <v>326</v>
      </c>
      <c r="L1408">
        <v>534</v>
      </c>
      <c r="M1408">
        <v>134</v>
      </c>
      <c r="O1408">
        <v>50</v>
      </c>
      <c r="P1408">
        <v>917</v>
      </c>
      <c r="Q1408">
        <v>643</v>
      </c>
      <c r="R1408">
        <v>111</v>
      </c>
      <c r="T1408">
        <v>90</v>
      </c>
      <c r="U1408">
        <v>46</v>
      </c>
      <c r="V1408">
        <v>214</v>
      </c>
      <c r="W1408">
        <v>638</v>
      </c>
      <c r="X1408">
        <v>346</v>
      </c>
      <c r="Y1408">
        <v>20</v>
      </c>
      <c r="Z1408">
        <v>511</v>
      </c>
      <c r="AA1408">
        <v>31</v>
      </c>
      <c r="AB1408">
        <v>1289</v>
      </c>
      <c r="AC1408">
        <v>364</v>
      </c>
      <c r="AD1408">
        <v>42</v>
      </c>
      <c r="AE1408">
        <v>1128</v>
      </c>
      <c r="AF1408">
        <v>1703</v>
      </c>
      <c r="AG1408">
        <v>1013</v>
      </c>
      <c r="AH1408">
        <v>170</v>
      </c>
      <c r="AI1408">
        <v>262</v>
      </c>
      <c r="AJ1408">
        <v>63</v>
      </c>
      <c r="AK1408">
        <v>1279</v>
      </c>
      <c r="AL1408">
        <v>1699</v>
      </c>
      <c r="AM1408">
        <v>12</v>
      </c>
      <c r="AN1408">
        <v>41</v>
      </c>
      <c r="AO1408">
        <v>317</v>
      </c>
      <c r="AP1408">
        <v>66</v>
      </c>
      <c r="AQ1408">
        <v>288</v>
      </c>
      <c r="AR1408">
        <v>432</v>
      </c>
      <c r="AS1408">
        <v>1623</v>
      </c>
      <c r="AT1408">
        <v>279</v>
      </c>
      <c r="AU1408">
        <v>727</v>
      </c>
      <c r="AV1408">
        <v>130</v>
      </c>
      <c r="AW1408">
        <v>173</v>
      </c>
      <c r="AX1408">
        <v>343</v>
      </c>
      <c r="AY1408">
        <v>191</v>
      </c>
      <c r="AZ1408">
        <v>288</v>
      </c>
    </row>
    <row r="1409" spans="1:52">
      <c r="A1409" t="str">
        <f t="shared" si="108"/>
        <v>2019</v>
      </c>
      <c r="B1409" t="str">
        <f t="shared" si="109"/>
        <v>November</v>
      </c>
      <c r="C1409" s="2">
        <v>43776</v>
      </c>
      <c r="D1409" s="1" t="str">
        <f t="shared" ref="D1409:D1472" si="110">IF(C1409=G1409,"OK","Wrong date")</f>
        <v>OK</v>
      </c>
      <c r="E1409">
        <f t="shared" ref="E1409:E1463" si="111">IF(OR(WEEKDAY(C1409) = 1, WEEKDAY(C1409) = 7), 0, 1)</f>
        <v>1</v>
      </c>
      <c r="F1409">
        <f t="shared" ref="F1409:F1463" si="112">IF(OR(WEEKDAY(C1409) = 1, WEEKDAY(C1409) = 7), 1, 0)</f>
        <v>0</v>
      </c>
      <c r="G1409" s="13">
        <v>43776</v>
      </c>
      <c r="H1409">
        <v>22</v>
      </c>
      <c r="I1409">
        <v>431</v>
      </c>
      <c r="J1409">
        <v>435</v>
      </c>
      <c r="K1409">
        <v>352</v>
      </c>
      <c r="L1409">
        <v>485</v>
      </c>
      <c r="M1409">
        <v>153</v>
      </c>
      <c r="O1409">
        <v>46</v>
      </c>
      <c r="P1409">
        <v>848</v>
      </c>
      <c r="Q1409">
        <v>646</v>
      </c>
      <c r="R1409">
        <v>110</v>
      </c>
      <c r="T1409">
        <v>102</v>
      </c>
      <c r="U1409">
        <v>41</v>
      </c>
      <c r="V1409">
        <v>232</v>
      </c>
      <c r="W1409">
        <v>490</v>
      </c>
      <c r="X1409">
        <v>328</v>
      </c>
      <c r="Y1409">
        <v>30</v>
      </c>
      <c r="Z1409">
        <v>494</v>
      </c>
      <c r="AA1409">
        <v>10</v>
      </c>
      <c r="AB1409">
        <v>952</v>
      </c>
      <c r="AC1409">
        <v>379</v>
      </c>
      <c r="AD1409">
        <v>18</v>
      </c>
      <c r="AE1409">
        <v>1070</v>
      </c>
      <c r="AF1409">
        <v>1688</v>
      </c>
      <c r="AG1409">
        <v>941</v>
      </c>
      <c r="AH1409">
        <v>169</v>
      </c>
      <c r="AI1409">
        <v>295</v>
      </c>
      <c r="AJ1409">
        <v>61</v>
      </c>
      <c r="AK1409">
        <v>1452</v>
      </c>
      <c r="AL1409">
        <v>1805</v>
      </c>
      <c r="AM1409">
        <v>23</v>
      </c>
      <c r="AN1409">
        <v>55</v>
      </c>
      <c r="AO1409">
        <v>316</v>
      </c>
      <c r="AP1409">
        <v>50</v>
      </c>
      <c r="AQ1409">
        <v>286</v>
      </c>
      <c r="AR1409">
        <v>439</v>
      </c>
      <c r="AS1409">
        <v>1866</v>
      </c>
      <c r="AT1409">
        <v>222</v>
      </c>
      <c r="AU1409">
        <v>762</v>
      </c>
      <c r="AV1409">
        <v>124</v>
      </c>
      <c r="AW1409">
        <v>155</v>
      </c>
      <c r="AX1409">
        <v>347</v>
      </c>
      <c r="AY1409">
        <v>203</v>
      </c>
      <c r="AZ1409">
        <v>297</v>
      </c>
    </row>
    <row r="1410" spans="1:52">
      <c r="A1410" t="str">
        <f t="shared" si="108"/>
        <v>2019</v>
      </c>
      <c r="B1410" t="str">
        <f t="shared" si="109"/>
        <v>November</v>
      </c>
      <c r="C1410" s="2">
        <v>43777</v>
      </c>
      <c r="D1410" s="1" t="str">
        <f t="shared" si="110"/>
        <v>OK</v>
      </c>
      <c r="E1410">
        <f t="shared" si="111"/>
        <v>1</v>
      </c>
      <c r="F1410">
        <f t="shared" si="112"/>
        <v>0</v>
      </c>
      <c r="G1410" s="13">
        <v>43777</v>
      </c>
      <c r="H1410">
        <v>28</v>
      </c>
      <c r="I1410">
        <v>426</v>
      </c>
      <c r="J1410">
        <v>337</v>
      </c>
      <c r="K1410">
        <v>305</v>
      </c>
      <c r="L1410">
        <v>449</v>
      </c>
      <c r="M1410">
        <v>128</v>
      </c>
      <c r="O1410">
        <v>31</v>
      </c>
      <c r="P1410">
        <v>771</v>
      </c>
      <c r="Q1410">
        <v>537</v>
      </c>
      <c r="R1410">
        <v>114</v>
      </c>
      <c r="T1410">
        <v>89</v>
      </c>
      <c r="U1410">
        <v>40</v>
      </c>
      <c r="V1410">
        <v>191</v>
      </c>
      <c r="W1410">
        <v>550</v>
      </c>
      <c r="X1410">
        <v>297</v>
      </c>
      <c r="Y1410">
        <v>29</v>
      </c>
      <c r="Z1410">
        <v>475</v>
      </c>
      <c r="AA1410">
        <v>19</v>
      </c>
      <c r="AB1410">
        <v>1124</v>
      </c>
      <c r="AC1410">
        <v>305</v>
      </c>
      <c r="AD1410">
        <v>40</v>
      </c>
      <c r="AE1410">
        <v>922</v>
      </c>
      <c r="AF1410">
        <v>1441</v>
      </c>
      <c r="AG1410">
        <v>814</v>
      </c>
      <c r="AH1410">
        <v>159</v>
      </c>
      <c r="AI1410">
        <v>260</v>
      </c>
      <c r="AJ1410">
        <v>41</v>
      </c>
      <c r="AK1410">
        <v>1203</v>
      </c>
      <c r="AL1410">
        <v>1842</v>
      </c>
      <c r="AM1410">
        <v>11</v>
      </c>
      <c r="AN1410">
        <v>61</v>
      </c>
      <c r="AO1410">
        <v>315</v>
      </c>
      <c r="AP1410">
        <v>43</v>
      </c>
      <c r="AQ1410">
        <v>211</v>
      </c>
      <c r="AR1410">
        <v>387</v>
      </c>
      <c r="AS1410">
        <v>1530</v>
      </c>
      <c r="AT1410">
        <v>229</v>
      </c>
      <c r="AU1410">
        <v>719</v>
      </c>
      <c r="AV1410">
        <v>144</v>
      </c>
      <c r="AW1410">
        <v>163</v>
      </c>
      <c r="AX1410">
        <v>324</v>
      </c>
      <c r="AY1410">
        <v>225</v>
      </c>
      <c r="AZ1410">
        <v>284</v>
      </c>
    </row>
    <row r="1411" spans="1:52">
      <c r="A1411" t="str">
        <f t="shared" si="108"/>
        <v>2019</v>
      </c>
      <c r="B1411" t="str">
        <f t="shared" si="109"/>
        <v>November</v>
      </c>
      <c r="C1411" s="2">
        <v>43778</v>
      </c>
      <c r="D1411" s="1" t="str">
        <f t="shared" si="110"/>
        <v>OK</v>
      </c>
      <c r="E1411">
        <f t="shared" si="111"/>
        <v>0</v>
      </c>
      <c r="F1411">
        <f t="shared" si="112"/>
        <v>1</v>
      </c>
      <c r="G1411" s="13">
        <v>43778</v>
      </c>
      <c r="H1411">
        <v>23</v>
      </c>
      <c r="I1411">
        <v>174</v>
      </c>
      <c r="J1411">
        <v>112</v>
      </c>
      <c r="K1411">
        <v>279</v>
      </c>
      <c r="L1411">
        <v>185</v>
      </c>
      <c r="M1411">
        <v>153</v>
      </c>
      <c r="O1411">
        <v>60</v>
      </c>
      <c r="P1411">
        <v>288</v>
      </c>
      <c r="Q1411">
        <v>246</v>
      </c>
      <c r="R1411">
        <v>62</v>
      </c>
      <c r="T1411">
        <v>72</v>
      </c>
      <c r="U1411">
        <v>50</v>
      </c>
      <c r="V1411">
        <v>78</v>
      </c>
      <c r="W1411">
        <v>246</v>
      </c>
      <c r="X1411">
        <v>352</v>
      </c>
      <c r="Y1411">
        <v>9</v>
      </c>
      <c r="Z1411">
        <v>448</v>
      </c>
      <c r="AA1411">
        <v>10</v>
      </c>
      <c r="AB1411">
        <v>399</v>
      </c>
      <c r="AC1411">
        <v>546</v>
      </c>
      <c r="AD1411">
        <v>37</v>
      </c>
      <c r="AE1411">
        <v>251</v>
      </c>
      <c r="AF1411">
        <v>589</v>
      </c>
      <c r="AG1411">
        <v>774</v>
      </c>
      <c r="AH1411">
        <v>184</v>
      </c>
      <c r="AI1411">
        <v>287</v>
      </c>
      <c r="AJ1411">
        <v>49</v>
      </c>
      <c r="AK1411">
        <v>691</v>
      </c>
      <c r="AL1411">
        <v>1063</v>
      </c>
      <c r="AM1411">
        <v>12</v>
      </c>
      <c r="AN1411">
        <v>30</v>
      </c>
      <c r="AO1411">
        <v>132</v>
      </c>
      <c r="AP1411">
        <v>37</v>
      </c>
      <c r="AQ1411">
        <v>211</v>
      </c>
      <c r="AR1411">
        <v>172</v>
      </c>
      <c r="AS1411">
        <v>1189</v>
      </c>
      <c r="AT1411">
        <v>134</v>
      </c>
      <c r="AU1411">
        <v>563</v>
      </c>
      <c r="AV1411">
        <v>211</v>
      </c>
      <c r="AW1411">
        <v>339</v>
      </c>
      <c r="AX1411">
        <v>131</v>
      </c>
      <c r="AY1411">
        <v>135</v>
      </c>
      <c r="AZ1411">
        <v>148</v>
      </c>
    </row>
    <row r="1412" spans="1:52">
      <c r="A1412" t="str">
        <f t="shared" ref="A1412:A1475" si="113">TEXT(C1412,"yyyy")</f>
        <v>2019</v>
      </c>
      <c r="B1412" t="str">
        <f t="shared" ref="B1412:B1475" si="114">TEXT(C1412,"mmmm")</f>
        <v>November</v>
      </c>
      <c r="C1412" s="2">
        <v>43779</v>
      </c>
      <c r="D1412" s="1" t="str">
        <f t="shared" si="110"/>
        <v>OK</v>
      </c>
      <c r="E1412">
        <f t="shared" si="111"/>
        <v>0</v>
      </c>
      <c r="F1412">
        <f t="shared" si="112"/>
        <v>1</v>
      </c>
      <c r="G1412" s="13">
        <v>43779</v>
      </c>
      <c r="H1412">
        <v>14</v>
      </c>
      <c r="I1412">
        <v>60</v>
      </c>
      <c r="J1412">
        <v>51</v>
      </c>
      <c r="K1412">
        <v>100</v>
      </c>
      <c r="L1412">
        <v>67</v>
      </c>
      <c r="M1412">
        <v>56</v>
      </c>
      <c r="O1412">
        <v>18</v>
      </c>
      <c r="P1412">
        <v>116</v>
      </c>
      <c r="Q1412">
        <v>96</v>
      </c>
      <c r="R1412">
        <v>36</v>
      </c>
      <c r="T1412">
        <v>37</v>
      </c>
      <c r="U1412">
        <v>2</v>
      </c>
      <c r="V1412">
        <v>61</v>
      </c>
      <c r="W1412">
        <v>103</v>
      </c>
      <c r="X1412">
        <v>97</v>
      </c>
      <c r="Y1412">
        <v>10</v>
      </c>
      <c r="Z1412">
        <v>153</v>
      </c>
      <c r="AA1412">
        <v>16</v>
      </c>
      <c r="AB1412">
        <v>117</v>
      </c>
      <c r="AC1412">
        <v>90</v>
      </c>
      <c r="AD1412">
        <v>18</v>
      </c>
      <c r="AE1412">
        <v>98</v>
      </c>
      <c r="AF1412">
        <v>220</v>
      </c>
      <c r="AG1412">
        <v>222</v>
      </c>
      <c r="AH1412">
        <v>71</v>
      </c>
      <c r="AI1412">
        <v>234</v>
      </c>
      <c r="AJ1412">
        <v>30</v>
      </c>
      <c r="AK1412">
        <v>256</v>
      </c>
      <c r="AL1412">
        <v>381</v>
      </c>
      <c r="AM1412">
        <v>5</v>
      </c>
      <c r="AN1412">
        <v>11</v>
      </c>
      <c r="AO1412">
        <v>60</v>
      </c>
      <c r="AP1412">
        <v>16</v>
      </c>
      <c r="AQ1412">
        <v>102</v>
      </c>
      <c r="AR1412">
        <v>75</v>
      </c>
      <c r="AS1412">
        <v>464</v>
      </c>
      <c r="AT1412">
        <v>37</v>
      </c>
      <c r="AU1412">
        <v>188</v>
      </c>
      <c r="AV1412">
        <v>76</v>
      </c>
      <c r="AW1412">
        <v>106</v>
      </c>
      <c r="AX1412">
        <v>89</v>
      </c>
      <c r="AY1412">
        <v>80</v>
      </c>
      <c r="AZ1412">
        <v>123</v>
      </c>
    </row>
    <row r="1413" spans="1:52">
      <c r="A1413" t="str">
        <f t="shared" si="113"/>
        <v>2019</v>
      </c>
      <c r="B1413" t="str">
        <f t="shared" si="114"/>
        <v>November</v>
      </c>
      <c r="C1413" s="2">
        <v>43780</v>
      </c>
      <c r="D1413" s="1" t="str">
        <f t="shared" si="110"/>
        <v>OK</v>
      </c>
      <c r="E1413">
        <f t="shared" si="111"/>
        <v>1</v>
      </c>
      <c r="F1413">
        <f t="shared" si="112"/>
        <v>0</v>
      </c>
      <c r="G1413" s="13">
        <v>43780</v>
      </c>
      <c r="H1413">
        <v>13</v>
      </c>
      <c r="I1413">
        <v>428</v>
      </c>
      <c r="J1413">
        <v>339</v>
      </c>
      <c r="K1413">
        <v>205</v>
      </c>
      <c r="L1413">
        <v>473</v>
      </c>
      <c r="M1413">
        <v>123</v>
      </c>
      <c r="O1413">
        <v>33</v>
      </c>
      <c r="P1413">
        <v>712</v>
      </c>
      <c r="Q1413">
        <v>519</v>
      </c>
      <c r="R1413">
        <v>107</v>
      </c>
      <c r="T1413">
        <v>73</v>
      </c>
      <c r="U1413">
        <v>36</v>
      </c>
      <c r="V1413">
        <v>172</v>
      </c>
      <c r="W1413">
        <v>408</v>
      </c>
      <c r="X1413">
        <v>297</v>
      </c>
      <c r="Y1413">
        <v>15</v>
      </c>
      <c r="Z1413">
        <v>390</v>
      </c>
      <c r="AA1413">
        <v>15</v>
      </c>
      <c r="AB1413">
        <v>912</v>
      </c>
      <c r="AC1413">
        <v>273</v>
      </c>
      <c r="AD1413">
        <v>35</v>
      </c>
      <c r="AE1413">
        <v>998</v>
      </c>
      <c r="AF1413">
        <v>1464</v>
      </c>
      <c r="AG1413">
        <v>730</v>
      </c>
      <c r="AH1413">
        <v>151</v>
      </c>
      <c r="AI1413">
        <v>185</v>
      </c>
      <c r="AJ1413">
        <v>64</v>
      </c>
      <c r="AK1413">
        <v>1111</v>
      </c>
      <c r="AL1413">
        <v>1421</v>
      </c>
      <c r="AM1413">
        <v>11</v>
      </c>
      <c r="AN1413">
        <v>40</v>
      </c>
      <c r="AO1413">
        <v>279</v>
      </c>
      <c r="AP1413">
        <v>25</v>
      </c>
      <c r="AQ1413">
        <v>191</v>
      </c>
      <c r="AR1413">
        <v>383</v>
      </c>
      <c r="AS1413">
        <v>1287</v>
      </c>
      <c r="AT1413">
        <v>219</v>
      </c>
      <c r="AU1413">
        <v>572</v>
      </c>
      <c r="AV1413">
        <v>117</v>
      </c>
      <c r="AW1413">
        <v>115</v>
      </c>
      <c r="AX1413">
        <v>327</v>
      </c>
      <c r="AY1413">
        <v>192</v>
      </c>
      <c r="AZ1413">
        <v>226</v>
      </c>
    </row>
    <row r="1414" spans="1:52">
      <c r="A1414" t="str">
        <f t="shared" si="113"/>
        <v>2019</v>
      </c>
      <c r="B1414" t="str">
        <f t="shared" si="114"/>
        <v>November</v>
      </c>
      <c r="C1414" s="2">
        <v>43781</v>
      </c>
      <c r="D1414" s="1" t="str">
        <f t="shared" si="110"/>
        <v>OK</v>
      </c>
      <c r="E1414">
        <f t="shared" si="111"/>
        <v>1</v>
      </c>
      <c r="F1414">
        <f t="shared" si="112"/>
        <v>0</v>
      </c>
      <c r="G1414" s="13">
        <v>43781</v>
      </c>
      <c r="H1414">
        <v>15</v>
      </c>
      <c r="I1414">
        <v>280</v>
      </c>
      <c r="J1414">
        <v>262</v>
      </c>
      <c r="K1414">
        <v>148</v>
      </c>
      <c r="L1414">
        <v>326</v>
      </c>
      <c r="M1414">
        <v>90</v>
      </c>
      <c r="O1414">
        <v>30</v>
      </c>
      <c r="P1414">
        <v>582</v>
      </c>
      <c r="Q1414">
        <v>389</v>
      </c>
      <c r="R1414">
        <v>107</v>
      </c>
      <c r="T1414">
        <v>68</v>
      </c>
      <c r="U1414">
        <v>34</v>
      </c>
      <c r="V1414">
        <v>194</v>
      </c>
      <c r="W1414">
        <v>342</v>
      </c>
      <c r="X1414">
        <v>316</v>
      </c>
      <c r="Y1414">
        <v>8</v>
      </c>
      <c r="Z1414">
        <v>346</v>
      </c>
      <c r="AA1414">
        <v>0</v>
      </c>
      <c r="AB1414">
        <v>589</v>
      </c>
      <c r="AC1414">
        <v>199</v>
      </c>
      <c r="AD1414">
        <v>23</v>
      </c>
      <c r="AE1414">
        <v>682</v>
      </c>
      <c r="AF1414">
        <v>985</v>
      </c>
      <c r="AG1414">
        <v>592</v>
      </c>
      <c r="AH1414">
        <v>136</v>
      </c>
      <c r="AI1414">
        <v>139</v>
      </c>
      <c r="AJ1414">
        <v>46</v>
      </c>
      <c r="AK1414">
        <v>822</v>
      </c>
      <c r="AL1414">
        <v>1031</v>
      </c>
      <c r="AM1414">
        <v>12</v>
      </c>
      <c r="AN1414">
        <v>29</v>
      </c>
      <c r="AO1414">
        <v>189</v>
      </c>
      <c r="AP1414">
        <v>23</v>
      </c>
      <c r="AQ1414">
        <v>141</v>
      </c>
      <c r="AR1414">
        <v>306</v>
      </c>
      <c r="AS1414">
        <v>1067</v>
      </c>
      <c r="AT1414">
        <v>160</v>
      </c>
      <c r="AU1414">
        <v>426</v>
      </c>
      <c r="AV1414">
        <v>80</v>
      </c>
      <c r="AW1414">
        <v>86</v>
      </c>
      <c r="AX1414">
        <v>248</v>
      </c>
      <c r="AY1414">
        <v>142</v>
      </c>
      <c r="AZ1414">
        <v>150</v>
      </c>
    </row>
    <row r="1415" spans="1:52">
      <c r="A1415" t="str">
        <f t="shared" si="113"/>
        <v>2019</v>
      </c>
      <c r="B1415" t="str">
        <f t="shared" si="114"/>
        <v>November</v>
      </c>
      <c r="C1415" s="2">
        <v>43782</v>
      </c>
      <c r="D1415" s="1" t="str">
        <f t="shared" si="110"/>
        <v>OK</v>
      </c>
      <c r="E1415">
        <f t="shared" si="111"/>
        <v>1</v>
      </c>
      <c r="F1415">
        <f t="shared" si="112"/>
        <v>0</v>
      </c>
      <c r="G1415" s="13">
        <v>43782</v>
      </c>
      <c r="H1415">
        <v>27</v>
      </c>
      <c r="I1415">
        <v>414</v>
      </c>
      <c r="J1415">
        <v>384</v>
      </c>
      <c r="K1415">
        <v>302</v>
      </c>
      <c r="L1415">
        <v>562</v>
      </c>
      <c r="M1415">
        <v>140</v>
      </c>
      <c r="O1415">
        <v>50</v>
      </c>
      <c r="P1415">
        <v>895</v>
      </c>
      <c r="Q1415">
        <v>649</v>
      </c>
      <c r="R1415">
        <v>94</v>
      </c>
      <c r="T1415">
        <v>80</v>
      </c>
      <c r="U1415">
        <v>56</v>
      </c>
      <c r="V1415">
        <v>196</v>
      </c>
      <c r="W1415">
        <v>613</v>
      </c>
      <c r="X1415">
        <v>448</v>
      </c>
      <c r="Y1415">
        <v>35</v>
      </c>
      <c r="Z1415">
        <v>490</v>
      </c>
      <c r="AA1415">
        <v>8</v>
      </c>
      <c r="AB1415">
        <v>1034</v>
      </c>
      <c r="AC1415">
        <v>417</v>
      </c>
      <c r="AD1415">
        <v>34</v>
      </c>
      <c r="AE1415">
        <v>1162</v>
      </c>
      <c r="AF1415">
        <v>1703</v>
      </c>
      <c r="AG1415">
        <v>1090</v>
      </c>
      <c r="AH1415">
        <v>159</v>
      </c>
      <c r="AI1415">
        <v>287</v>
      </c>
      <c r="AJ1415">
        <v>63</v>
      </c>
      <c r="AK1415">
        <v>1332</v>
      </c>
      <c r="AL1415">
        <v>1749</v>
      </c>
      <c r="AM1415">
        <v>14</v>
      </c>
      <c r="AN1415">
        <v>49</v>
      </c>
      <c r="AO1415">
        <v>298</v>
      </c>
      <c r="AP1415">
        <v>54</v>
      </c>
      <c r="AQ1415">
        <v>318</v>
      </c>
      <c r="AR1415">
        <v>407</v>
      </c>
      <c r="AS1415">
        <v>1641</v>
      </c>
      <c r="AT1415">
        <v>243</v>
      </c>
      <c r="AU1415">
        <v>769</v>
      </c>
      <c r="AV1415">
        <v>141</v>
      </c>
      <c r="AW1415">
        <v>155</v>
      </c>
      <c r="AX1415">
        <v>348</v>
      </c>
      <c r="AY1415">
        <v>227</v>
      </c>
      <c r="AZ1415">
        <v>330</v>
      </c>
    </row>
    <row r="1416" spans="1:52">
      <c r="A1416" t="str">
        <f t="shared" si="113"/>
        <v>2019</v>
      </c>
      <c r="B1416" t="str">
        <f t="shared" si="114"/>
        <v>November</v>
      </c>
      <c r="C1416" s="2">
        <v>43783</v>
      </c>
      <c r="D1416" s="1" t="str">
        <f t="shared" si="110"/>
        <v>OK</v>
      </c>
      <c r="E1416">
        <f t="shared" si="111"/>
        <v>1</v>
      </c>
      <c r="F1416">
        <f t="shared" si="112"/>
        <v>0</v>
      </c>
      <c r="G1416" s="13">
        <v>43783</v>
      </c>
      <c r="H1416">
        <v>14</v>
      </c>
      <c r="I1416">
        <v>249</v>
      </c>
      <c r="J1416">
        <v>254</v>
      </c>
      <c r="K1416">
        <v>133</v>
      </c>
      <c r="L1416">
        <v>320</v>
      </c>
      <c r="M1416">
        <v>86</v>
      </c>
      <c r="O1416">
        <v>16</v>
      </c>
      <c r="P1416">
        <v>489</v>
      </c>
      <c r="Q1416">
        <v>359</v>
      </c>
      <c r="R1416">
        <v>98</v>
      </c>
      <c r="T1416">
        <v>81</v>
      </c>
      <c r="U1416">
        <v>19</v>
      </c>
      <c r="V1416">
        <v>214</v>
      </c>
      <c r="W1416">
        <v>352</v>
      </c>
      <c r="X1416">
        <v>243</v>
      </c>
      <c r="Y1416">
        <v>21</v>
      </c>
      <c r="Z1416">
        <v>375</v>
      </c>
      <c r="AA1416">
        <v>0</v>
      </c>
      <c r="AB1416">
        <v>730</v>
      </c>
      <c r="AC1416">
        <v>157</v>
      </c>
      <c r="AD1416">
        <v>33</v>
      </c>
      <c r="AE1416">
        <v>728</v>
      </c>
      <c r="AF1416">
        <v>899</v>
      </c>
      <c r="AG1416">
        <v>486</v>
      </c>
      <c r="AH1416">
        <v>79</v>
      </c>
      <c r="AI1416">
        <v>150</v>
      </c>
      <c r="AJ1416">
        <v>53</v>
      </c>
      <c r="AK1416">
        <v>730</v>
      </c>
      <c r="AL1416">
        <v>1049</v>
      </c>
      <c r="AM1416">
        <v>16</v>
      </c>
      <c r="AN1416">
        <v>28</v>
      </c>
      <c r="AO1416">
        <v>190</v>
      </c>
      <c r="AP1416">
        <v>23</v>
      </c>
      <c r="AQ1416">
        <v>109</v>
      </c>
      <c r="AR1416">
        <v>268</v>
      </c>
      <c r="AS1416">
        <v>953</v>
      </c>
      <c r="AT1416">
        <v>174</v>
      </c>
      <c r="AU1416">
        <v>392</v>
      </c>
      <c r="AV1416">
        <v>78</v>
      </c>
      <c r="AW1416">
        <v>59</v>
      </c>
      <c r="AX1416">
        <v>253</v>
      </c>
      <c r="AY1416">
        <v>186</v>
      </c>
      <c r="AZ1416">
        <v>140</v>
      </c>
    </row>
    <row r="1417" spans="1:52">
      <c r="A1417" t="str">
        <f t="shared" si="113"/>
        <v>2019</v>
      </c>
      <c r="B1417" t="str">
        <f t="shared" si="114"/>
        <v>November</v>
      </c>
      <c r="C1417" s="2">
        <v>43784</v>
      </c>
      <c r="D1417" s="1" t="str">
        <f t="shared" si="110"/>
        <v>OK</v>
      </c>
      <c r="E1417">
        <f t="shared" si="111"/>
        <v>1</v>
      </c>
      <c r="F1417">
        <f t="shared" si="112"/>
        <v>0</v>
      </c>
      <c r="G1417" s="13">
        <v>43784</v>
      </c>
      <c r="H1417">
        <v>8</v>
      </c>
      <c r="I1417">
        <v>483</v>
      </c>
      <c r="J1417">
        <v>361</v>
      </c>
      <c r="K1417">
        <v>261</v>
      </c>
      <c r="L1417">
        <v>417</v>
      </c>
      <c r="M1417">
        <v>150</v>
      </c>
      <c r="O1417">
        <v>51</v>
      </c>
      <c r="P1417">
        <v>754</v>
      </c>
      <c r="Q1417">
        <v>575</v>
      </c>
      <c r="R1417">
        <v>104</v>
      </c>
      <c r="T1417">
        <v>81</v>
      </c>
      <c r="U1417">
        <v>46</v>
      </c>
      <c r="V1417">
        <v>201</v>
      </c>
      <c r="W1417">
        <v>512</v>
      </c>
      <c r="X1417">
        <v>398</v>
      </c>
      <c r="Y1417">
        <v>28</v>
      </c>
      <c r="Z1417">
        <v>445</v>
      </c>
      <c r="AA1417">
        <v>19</v>
      </c>
      <c r="AB1417">
        <v>914</v>
      </c>
      <c r="AC1417">
        <v>326</v>
      </c>
      <c r="AD1417">
        <v>37</v>
      </c>
      <c r="AE1417">
        <v>913</v>
      </c>
      <c r="AF1417">
        <v>1442</v>
      </c>
      <c r="AG1417">
        <v>824</v>
      </c>
      <c r="AH1417">
        <v>176</v>
      </c>
      <c r="AI1417">
        <v>227</v>
      </c>
      <c r="AJ1417">
        <v>50</v>
      </c>
      <c r="AK1417">
        <v>1157</v>
      </c>
      <c r="AL1417">
        <v>1719</v>
      </c>
      <c r="AM1417">
        <v>14</v>
      </c>
      <c r="AN1417">
        <v>32</v>
      </c>
      <c r="AO1417">
        <v>275</v>
      </c>
      <c r="AP1417">
        <v>39</v>
      </c>
      <c r="AQ1417">
        <v>249</v>
      </c>
      <c r="AR1417">
        <v>412</v>
      </c>
      <c r="AS1417">
        <v>1442</v>
      </c>
      <c r="AT1417">
        <v>243</v>
      </c>
      <c r="AU1417">
        <v>771</v>
      </c>
      <c r="AV1417">
        <v>117</v>
      </c>
      <c r="AW1417">
        <v>118</v>
      </c>
      <c r="AX1417">
        <v>342</v>
      </c>
      <c r="AY1417">
        <v>232</v>
      </c>
      <c r="AZ1417">
        <v>247</v>
      </c>
    </row>
    <row r="1418" spans="1:52">
      <c r="A1418" t="str">
        <f t="shared" si="113"/>
        <v>2019</v>
      </c>
      <c r="B1418" t="str">
        <f t="shared" si="114"/>
        <v>November</v>
      </c>
      <c r="C1418" s="2">
        <v>43785</v>
      </c>
      <c r="D1418" s="1" t="str">
        <f t="shared" si="110"/>
        <v>OK</v>
      </c>
      <c r="E1418">
        <f t="shared" si="111"/>
        <v>0</v>
      </c>
      <c r="F1418">
        <f t="shared" si="112"/>
        <v>1</v>
      </c>
      <c r="G1418" s="13">
        <v>43785</v>
      </c>
      <c r="H1418">
        <v>24</v>
      </c>
      <c r="I1418">
        <v>253</v>
      </c>
      <c r="J1418">
        <v>144</v>
      </c>
      <c r="K1418">
        <v>383</v>
      </c>
      <c r="L1418">
        <v>185</v>
      </c>
      <c r="M1418">
        <v>190</v>
      </c>
      <c r="O1418">
        <v>56</v>
      </c>
      <c r="P1418">
        <v>349</v>
      </c>
      <c r="Q1418">
        <v>339</v>
      </c>
      <c r="R1418">
        <v>64</v>
      </c>
      <c r="T1418">
        <v>79</v>
      </c>
      <c r="U1418">
        <v>29</v>
      </c>
      <c r="V1418">
        <v>72</v>
      </c>
      <c r="W1418">
        <v>283</v>
      </c>
      <c r="X1418">
        <v>385</v>
      </c>
      <c r="Y1418">
        <v>15</v>
      </c>
      <c r="Z1418">
        <v>443</v>
      </c>
      <c r="AA1418">
        <v>46</v>
      </c>
      <c r="AB1418">
        <v>500</v>
      </c>
      <c r="AC1418">
        <v>689</v>
      </c>
      <c r="AD1418">
        <v>56</v>
      </c>
      <c r="AE1418">
        <v>367</v>
      </c>
      <c r="AF1418">
        <v>800</v>
      </c>
      <c r="AG1418">
        <v>984</v>
      </c>
      <c r="AH1418">
        <v>227</v>
      </c>
      <c r="AI1418">
        <v>388</v>
      </c>
      <c r="AJ1418">
        <v>73</v>
      </c>
      <c r="AK1418">
        <v>872</v>
      </c>
      <c r="AL1418">
        <v>1140</v>
      </c>
      <c r="AM1418">
        <v>11</v>
      </c>
      <c r="AN1418">
        <v>43</v>
      </c>
      <c r="AO1418">
        <v>149</v>
      </c>
      <c r="AP1418">
        <v>52</v>
      </c>
      <c r="AQ1418">
        <v>326</v>
      </c>
      <c r="AR1418">
        <v>211</v>
      </c>
      <c r="AS1418">
        <v>1470</v>
      </c>
      <c r="AT1418">
        <v>103</v>
      </c>
      <c r="AU1418">
        <v>711</v>
      </c>
      <c r="AV1418">
        <v>216</v>
      </c>
      <c r="AW1418">
        <v>397</v>
      </c>
      <c r="AX1418">
        <v>120</v>
      </c>
      <c r="AY1418">
        <v>124</v>
      </c>
      <c r="AZ1418">
        <v>328</v>
      </c>
    </row>
    <row r="1419" spans="1:52">
      <c r="A1419" t="str">
        <f t="shared" si="113"/>
        <v>2019</v>
      </c>
      <c r="B1419" t="str">
        <f t="shared" si="114"/>
        <v>November</v>
      </c>
      <c r="C1419" s="2">
        <v>43786</v>
      </c>
      <c r="D1419" s="1" t="str">
        <f t="shared" si="110"/>
        <v>OK</v>
      </c>
      <c r="E1419">
        <f t="shared" si="111"/>
        <v>0</v>
      </c>
      <c r="F1419">
        <f t="shared" si="112"/>
        <v>1</v>
      </c>
      <c r="G1419" s="13">
        <v>43786</v>
      </c>
      <c r="H1419">
        <v>22</v>
      </c>
      <c r="I1419">
        <v>297</v>
      </c>
      <c r="J1419">
        <v>104</v>
      </c>
      <c r="K1419">
        <v>367</v>
      </c>
      <c r="L1419">
        <v>171</v>
      </c>
      <c r="M1419">
        <v>138</v>
      </c>
      <c r="O1419">
        <v>61</v>
      </c>
      <c r="P1419">
        <v>305</v>
      </c>
      <c r="Q1419">
        <v>375</v>
      </c>
      <c r="R1419">
        <v>33</v>
      </c>
      <c r="T1419">
        <v>87</v>
      </c>
      <c r="U1419">
        <v>19</v>
      </c>
      <c r="V1419">
        <v>60</v>
      </c>
      <c r="W1419">
        <v>306</v>
      </c>
      <c r="X1419">
        <v>429</v>
      </c>
      <c r="Y1419">
        <v>22</v>
      </c>
      <c r="Z1419">
        <v>409</v>
      </c>
      <c r="AA1419">
        <v>45</v>
      </c>
      <c r="AB1419">
        <v>601</v>
      </c>
      <c r="AC1419">
        <v>631</v>
      </c>
      <c r="AD1419">
        <v>24</v>
      </c>
      <c r="AE1419">
        <v>359</v>
      </c>
      <c r="AF1419">
        <v>733</v>
      </c>
      <c r="AG1419">
        <v>974</v>
      </c>
      <c r="AH1419">
        <v>180</v>
      </c>
      <c r="AI1419">
        <v>504</v>
      </c>
      <c r="AJ1419">
        <v>49</v>
      </c>
      <c r="AK1419">
        <v>1014</v>
      </c>
      <c r="AL1419">
        <v>1110</v>
      </c>
      <c r="AM1419">
        <v>15</v>
      </c>
      <c r="AN1419">
        <v>30</v>
      </c>
      <c r="AO1419">
        <v>218</v>
      </c>
      <c r="AP1419">
        <v>42</v>
      </c>
      <c r="AQ1419">
        <v>298</v>
      </c>
      <c r="AR1419">
        <v>190</v>
      </c>
      <c r="AS1419">
        <v>1536</v>
      </c>
      <c r="AT1419">
        <v>159</v>
      </c>
      <c r="AU1419">
        <v>754</v>
      </c>
      <c r="AV1419">
        <v>290</v>
      </c>
      <c r="AW1419">
        <v>378</v>
      </c>
      <c r="AX1419">
        <v>89</v>
      </c>
      <c r="AY1419">
        <v>109</v>
      </c>
      <c r="AZ1419">
        <v>398</v>
      </c>
    </row>
    <row r="1420" spans="1:52">
      <c r="A1420" t="str">
        <f t="shared" si="113"/>
        <v>2019</v>
      </c>
      <c r="B1420" t="str">
        <f t="shared" si="114"/>
        <v>November</v>
      </c>
      <c r="C1420" s="2">
        <v>43787</v>
      </c>
      <c r="D1420" s="1" t="str">
        <f t="shared" si="110"/>
        <v>OK</v>
      </c>
      <c r="E1420">
        <f t="shared" si="111"/>
        <v>1</v>
      </c>
      <c r="F1420">
        <f t="shared" si="112"/>
        <v>0</v>
      </c>
      <c r="G1420" s="13">
        <v>43787</v>
      </c>
      <c r="H1420">
        <v>26</v>
      </c>
      <c r="I1420">
        <v>285</v>
      </c>
      <c r="J1420">
        <v>212</v>
      </c>
      <c r="K1420">
        <v>128</v>
      </c>
      <c r="L1420">
        <v>294</v>
      </c>
      <c r="M1420">
        <v>69</v>
      </c>
      <c r="O1420">
        <v>15</v>
      </c>
      <c r="P1420">
        <v>459</v>
      </c>
      <c r="Q1420">
        <v>333</v>
      </c>
      <c r="R1420">
        <v>82</v>
      </c>
      <c r="T1420">
        <v>74</v>
      </c>
      <c r="U1420">
        <v>20</v>
      </c>
      <c r="V1420">
        <v>163</v>
      </c>
      <c r="W1420">
        <v>312</v>
      </c>
      <c r="X1420">
        <v>175</v>
      </c>
      <c r="Y1420">
        <v>13</v>
      </c>
      <c r="Z1420">
        <v>337</v>
      </c>
      <c r="AA1420">
        <v>5</v>
      </c>
      <c r="AB1420">
        <v>836</v>
      </c>
      <c r="AC1420">
        <v>132</v>
      </c>
      <c r="AD1420">
        <v>14</v>
      </c>
      <c r="AE1420">
        <v>654</v>
      </c>
      <c r="AF1420">
        <v>862</v>
      </c>
      <c r="AG1420">
        <v>407</v>
      </c>
      <c r="AH1420">
        <v>106</v>
      </c>
      <c r="AI1420">
        <v>141</v>
      </c>
      <c r="AJ1420">
        <v>40</v>
      </c>
      <c r="AK1420">
        <v>711</v>
      </c>
      <c r="AL1420">
        <v>943</v>
      </c>
      <c r="AM1420">
        <v>10</v>
      </c>
      <c r="AN1420">
        <v>33</v>
      </c>
      <c r="AO1420">
        <v>154</v>
      </c>
      <c r="AP1420">
        <v>13</v>
      </c>
      <c r="AQ1420">
        <v>93</v>
      </c>
      <c r="AR1420">
        <v>243</v>
      </c>
      <c r="AS1420">
        <v>823</v>
      </c>
      <c r="AT1420">
        <v>137</v>
      </c>
      <c r="AU1420">
        <v>332</v>
      </c>
      <c r="AV1420">
        <v>49</v>
      </c>
      <c r="AW1420">
        <v>40</v>
      </c>
      <c r="AX1420">
        <v>224</v>
      </c>
      <c r="AY1420">
        <v>143</v>
      </c>
      <c r="AZ1420">
        <v>119</v>
      </c>
    </row>
    <row r="1421" spans="1:52">
      <c r="A1421" t="str">
        <f t="shared" si="113"/>
        <v>2019</v>
      </c>
      <c r="B1421" t="str">
        <f t="shared" si="114"/>
        <v>November</v>
      </c>
      <c r="C1421" s="2">
        <v>43788</v>
      </c>
      <c r="D1421" s="1" t="str">
        <f t="shared" si="110"/>
        <v>OK</v>
      </c>
      <c r="E1421">
        <f t="shared" si="111"/>
        <v>1</v>
      </c>
      <c r="F1421">
        <f t="shared" si="112"/>
        <v>0</v>
      </c>
      <c r="G1421" s="13">
        <v>43788</v>
      </c>
      <c r="H1421">
        <v>10</v>
      </c>
      <c r="I1421">
        <v>472</v>
      </c>
      <c r="J1421">
        <v>454</v>
      </c>
      <c r="K1421">
        <v>309</v>
      </c>
      <c r="L1421">
        <v>535</v>
      </c>
      <c r="M1421">
        <v>183</v>
      </c>
      <c r="O1421">
        <v>56</v>
      </c>
      <c r="P1421">
        <v>907</v>
      </c>
      <c r="Q1421">
        <v>730</v>
      </c>
      <c r="R1421">
        <v>91</v>
      </c>
      <c r="T1421">
        <v>107</v>
      </c>
      <c r="U1421">
        <v>44</v>
      </c>
      <c r="V1421">
        <v>204</v>
      </c>
      <c r="W1421">
        <v>587</v>
      </c>
      <c r="X1421">
        <v>376</v>
      </c>
      <c r="Y1421">
        <v>19</v>
      </c>
      <c r="Z1421">
        <v>457</v>
      </c>
      <c r="AA1421">
        <v>14</v>
      </c>
      <c r="AB1421">
        <v>1088</v>
      </c>
      <c r="AC1421">
        <v>400</v>
      </c>
      <c r="AD1421">
        <v>30</v>
      </c>
      <c r="AE1421">
        <v>1175</v>
      </c>
      <c r="AF1421">
        <v>1804</v>
      </c>
      <c r="AG1421">
        <v>1058</v>
      </c>
      <c r="AH1421">
        <v>206</v>
      </c>
      <c r="AI1421">
        <v>250</v>
      </c>
      <c r="AJ1421">
        <v>53</v>
      </c>
      <c r="AK1421">
        <v>1411</v>
      </c>
      <c r="AL1421">
        <v>1641</v>
      </c>
      <c r="AM1421">
        <v>12</v>
      </c>
      <c r="AN1421">
        <v>51</v>
      </c>
      <c r="AO1421">
        <v>332</v>
      </c>
      <c r="AP1421">
        <v>52</v>
      </c>
      <c r="AQ1421">
        <v>239</v>
      </c>
      <c r="AR1421">
        <v>430</v>
      </c>
      <c r="AS1421">
        <v>1739</v>
      </c>
      <c r="AT1421">
        <v>245</v>
      </c>
      <c r="AU1421">
        <v>685</v>
      </c>
      <c r="AV1421">
        <v>181</v>
      </c>
      <c r="AW1421">
        <v>210</v>
      </c>
      <c r="AX1421">
        <v>355</v>
      </c>
      <c r="AY1421">
        <v>194</v>
      </c>
      <c r="AZ1421">
        <v>369</v>
      </c>
    </row>
    <row r="1422" spans="1:52">
      <c r="A1422" t="str">
        <f t="shared" si="113"/>
        <v>2019</v>
      </c>
      <c r="B1422" t="str">
        <f t="shared" si="114"/>
        <v>November</v>
      </c>
      <c r="C1422" s="2">
        <v>43789</v>
      </c>
      <c r="D1422" s="1" t="str">
        <f t="shared" si="110"/>
        <v>OK</v>
      </c>
      <c r="E1422">
        <f t="shared" si="111"/>
        <v>1</v>
      </c>
      <c r="F1422">
        <f t="shared" si="112"/>
        <v>0</v>
      </c>
      <c r="G1422" s="13">
        <v>43789</v>
      </c>
      <c r="H1422">
        <v>17</v>
      </c>
      <c r="I1422">
        <v>471</v>
      </c>
      <c r="J1422">
        <v>374</v>
      </c>
      <c r="K1422">
        <v>255</v>
      </c>
      <c r="L1422">
        <v>509</v>
      </c>
      <c r="M1422">
        <v>134</v>
      </c>
      <c r="O1422">
        <v>39</v>
      </c>
      <c r="P1422">
        <v>756</v>
      </c>
      <c r="Q1422">
        <v>570</v>
      </c>
      <c r="R1422">
        <v>115</v>
      </c>
      <c r="T1422">
        <v>92</v>
      </c>
      <c r="U1422">
        <v>38</v>
      </c>
      <c r="V1422">
        <v>212</v>
      </c>
      <c r="W1422">
        <v>550</v>
      </c>
      <c r="X1422">
        <v>374</v>
      </c>
      <c r="Y1422">
        <v>31</v>
      </c>
      <c r="Z1422">
        <v>476</v>
      </c>
      <c r="AA1422">
        <v>10</v>
      </c>
      <c r="AB1422">
        <v>967</v>
      </c>
      <c r="AC1422">
        <v>335</v>
      </c>
      <c r="AD1422">
        <v>43</v>
      </c>
      <c r="AE1422">
        <v>1096</v>
      </c>
      <c r="AF1422">
        <v>1518</v>
      </c>
      <c r="AG1422">
        <v>836</v>
      </c>
      <c r="AH1422">
        <v>140</v>
      </c>
      <c r="AI1422">
        <v>243</v>
      </c>
      <c r="AJ1422">
        <v>77</v>
      </c>
      <c r="AK1422">
        <v>1182</v>
      </c>
      <c r="AL1422">
        <v>1583</v>
      </c>
      <c r="AM1422">
        <v>29</v>
      </c>
      <c r="AN1422">
        <v>37</v>
      </c>
      <c r="AO1422">
        <v>253</v>
      </c>
      <c r="AP1422">
        <v>48</v>
      </c>
      <c r="AQ1422">
        <v>210</v>
      </c>
      <c r="AR1422">
        <v>431</v>
      </c>
      <c r="AS1422">
        <v>1451</v>
      </c>
      <c r="AT1422">
        <v>217</v>
      </c>
      <c r="AU1422">
        <v>631</v>
      </c>
      <c r="AV1422">
        <v>116</v>
      </c>
      <c r="AW1422">
        <v>126</v>
      </c>
      <c r="AX1422">
        <v>327</v>
      </c>
      <c r="AY1422">
        <v>195</v>
      </c>
      <c r="AZ1422">
        <v>225</v>
      </c>
    </row>
    <row r="1423" spans="1:52">
      <c r="A1423" t="str">
        <f t="shared" si="113"/>
        <v>2019</v>
      </c>
      <c r="B1423" t="str">
        <f t="shared" si="114"/>
        <v>November</v>
      </c>
      <c r="C1423" s="2">
        <v>43790</v>
      </c>
      <c r="D1423" s="1" t="str">
        <f t="shared" si="110"/>
        <v>OK</v>
      </c>
      <c r="E1423">
        <f t="shared" si="111"/>
        <v>1</v>
      </c>
      <c r="F1423">
        <f t="shared" si="112"/>
        <v>0</v>
      </c>
      <c r="G1423" s="13">
        <v>43790</v>
      </c>
      <c r="H1423">
        <v>6</v>
      </c>
      <c r="I1423">
        <v>414</v>
      </c>
      <c r="J1423">
        <v>396</v>
      </c>
      <c r="K1423">
        <v>309</v>
      </c>
      <c r="L1423">
        <v>514</v>
      </c>
      <c r="M1423">
        <v>179</v>
      </c>
      <c r="O1423">
        <v>47</v>
      </c>
      <c r="P1423">
        <v>800</v>
      </c>
      <c r="Q1423">
        <v>659</v>
      </c>
      <c r="R1423">
        <v>87</v>
      </c>
      <c r="T1423">
        <v>75</v>
      </c>
      <c r="U1423">
        <v>39</v>
      </c>
      <c r="V1423">
        <v>189</v>
      </c>
      <c r="W1423">
        <v>509</v>
      </c>
      <c r="X1423">
        <v>393</v>
      </c>
      <c r="Y1423">
        <v>27</v>
      </c>
      <c r="Z1423">
        <v>453</v>
      </c>
      <c r="AA1423">
        <v>5</v>
      </c>
      <c r="AB1423">
        <v>933</v>
      </c>
      <c r="AC1423">
        <v>365</v>
      </c>
      <c r="AD1423">
        <v>42</v>
      </c>
      <c r="AE1423">
        <v>1130</v>
      </c>
      <c r="AF1423">
        <v>1637</v>
      </c>
      <c r="AG1423">
        <v>940</v>
      </c>
      <c r="AH1423">
        <v>171</v>
      </c>
      <c r="AI1423">
        <v>290</v>
      </c>
      <c r="AJ1423">
        <v>70</v>
      </c>
      <c r="AK1423">
        <v>1402</v>
      </c>
      <c r="AL1423">
        <v>1837</v>
      </c>
      <c r="AM1423">
        <v>14</v>
      </c>
      <c r="AN1423">
        <v>43</v>
      </c>
      <c r="AO1423">
        <v>305</v>
      </c>
      <c r="AP1423">
        <v>52</v>
      </c>
      <c r="AQ1423">
        <v>277</v>
      </c>
      <c r="AR1423">
        <v>381</v>
      </c>
      <c r="AS1423">
        <v>1741</v>
      </c>
      <c r="AT1423">
        <v>294</v>
      </c>
      <c r="AU1423">
        <v>693</v>
      </c>
      <c r="AV1423">
        <v>214</v>
      </c>
      <c r="AW1423">
        <v>158</v>
      </c>
      <c r="AX1423">
        <v>377</v>
      </c>
      <c r="AY1423">
        <v>207</v>
      </c>
      <c r="AZ1423">
        <v>292</v>
      </c>
    </row>
    <row r="1424" spans="1:52">
      <c r="A1424" t="str">
        <f t="shared" si="113"/>
        <v>2019</v>
      </c>
      <c r="B1424" t="str">
        <f t="shared" si="114"/>
        <v>November</v>
      </c>
      <c r="C1424" s="2">
        <v>43791</v>
      </c>
      <c r="D1424" s="1" t="str">
        <f t="shared" si="110"/>
        <v>OK</v>
      </c>
      <c r="E1424">
        <f t="shared" si="111"/>
        <v>1</v>
      </c>
      <c r="F1424">
        <f t="shared" si="112"/>
        <v>0</v>
      </c>
      <c r="G1424" s="13">
        <v>43791</v>
      </c>
      <c r="H1424">
        <v>6</v>
      </c>
      <c r="I1424">
        <v>328</v>
      </c>
      <c r="J1424">
        <v>345</v>
      </c>
      <c r="K1424">
        <v>310</v>
      </c>
      <c r="L1424">
        <v>421</v>
      </c>
      <c r="M1424">
        <v>122</v>
      </c>
      <c r="O1424">
        <v>93</v>
      </c>
      <c r="P1424">
        <v>718</v>
      </c>
      <c r="Q1424">
        <v>540</v>
      </c>
      <c r="R1424">
        <v>90</v>
      </c>
      <c r="T1424">
        <v>117</v>
      </c>
      <c r="U1424">
        <v>44</v>
      </c>
      <c r="V1424">
        <v>209</v>
      </c>
      <c r="W1424">
        <v>496</v>
      </c>
      <c r="X1424">
        <v>370</v>
      </c>
      <c r="Y1424">
        <v>31</v>
      </c>
      <c r="Z1424">
        <v>343</v>
      </c>
      <c r="AA1424">
        <v>15</v>
      </c>
      <c r="AB1424">
        <v>772</v>
      </c>
      <c r="AC1424">
        <v>331</v>
      </c>
      <c r="AD1424">
        <v>46</v>
      </c>
      <c r="AE1424">
        <v>976</v>
      </c>
      <c r="AF1424">
        <v>1405</v>
      </c>
      <c r="AG1424">
        <v>808</v>
      </c>
      <c r="AH1424">
        <v>187</v>
      </c>
      <c r="AI1424">
        <v>232</v>
      </c>
      <c r="AJ1424">
        <v>70</v>
      </c>
      <c r="AK1424">
        <v>1165</v>
      </c>
      <c r="AL1424">
        <v>1763</v>
      </c>
      <c r="AM1424">
        <v>15</v>
      </c>
      <c r="AN1424">
        <v>56</v>
      </c>
      <c r="AO1424">
        <v>310</v>
      </c>
      <c r="AP1424">
        <v>32</v>
      </c>
      <c r="AQ1424">
        <v>261</v>
      </c>
      <c r="AR1424">
        <v>405</v>
      </c>
      <c r="AS1424">
        <v>1467</v>
      </c>
      <c r="AT1424">
        <v>227</v>
      </c>
      <c r="AU1424">
        <v>721</v>
      </c>
      <c r="AV1424">
        <v>108</v>
      </c>
      <c r="AW1424">
        <v>126</v>
      </c>
      <c r="AX1424">
        <v>321</v>
      </c>
      <c r="AY1424">
        <v>212</v>
      </c>
      <c r="AZ1424">
        <v>273</v>
      </c>
    </row>
    <row r="1425" spans="1:52">
      <c r="A1425" t="str">
        <f t="shared" si="113"/>
        <v>2019</v>
      </c>
      <c r="B1425" t="str">
        <f t="shared" si="114"/>
        <v>November</v>
      </c>
      <c r="C1425" s="2">
        <v>43792</v>
      </c>
      <c r="D1425" s="1" t="str">
        <f t="shared" si="110"/>
        <v>OK</v>
      </c>
      <c r="E1425">
        <f t="shared" si="111"/>
        <v>0</v>
      </c>
      <c r="F1425">
        <f t="shared" si="112"/>
        <v>1</v>
      </c>
      <c r="G1425" s="13">
        <v>43792</v>
      </c>
      <c r="H1425">
        <v>50</v>
      </c>
      <c r="I1425">
        <v>55</v>
      </c>
      <c r="J1425">
        <v>135</v>
      </c>
      <c r="K1425">
        <v>326</v>
      </c>
      <c r="L1425">
        <v>207</v>
      </c>
      <c r="M1425">
        <v>207</v>
      </c>
      <c r="O1425">
        <v>45</v>
      </c>
      <c r="P1425">
        <v>273</v>
      </c>
      <c r="Q1425">
        <v>358</v>
      </c>
      <c r="R1425">
        <v>26</v>
      </c>
      <c r="T1425">
        <v>74</v>
      </c>
      <c r="U1425">
        <v>23</v>
      </c>
      <c r="V1425">
        <v>85</v>
      </c>
      <c r="W1425">
        <v>218</v>
      </c>
      <c r="X1425">
        <v>412</v>
      </c>
      <c r="Y1425">
        <v>21</v>
      </c>
      <c r="Z1425">
        <v>403</v>
      </c>
      <c r="AA1425">
        <v>78</v>
      </c>
      <c r="AB1425">
        <v>374</v>
      </c>
      <c r="AC1425">
        <v>492</v>
      </c>
      <c r="AD1425">
        <v>65</v>
      </c>
      <c r="AE1425">
        <v>312</v>
      </c>
      <c r="AF1425">
        <v>709</v>
      </c>
      <c r="AG1425">
        <v>1026</v>
      </c>
      <c r="AH1425">
        <v>239</v>
      </c>
      <c r="AI1425">
        <v>352</v>
      </c>
      <c r="AJ1425">
        <v>67</v>
      </c>
      <c r="AK1425">
        <v>988</v>
      </c>
      <c r="AL1425">
        <v>1096</v>
      </c>
      <c r="AM1425">
        <v>15</v>
      </c>
      <c r="AN1425">
        <v>37</v>
      </c>
      <c r="AO1425">
        <v>189</v>
      </c>
      <c r="AP1425">
        <v>36</v>
      </c>
      <c r="AQ1425">
        <v>224</v>
      </c>
      <c r="AR1425">
        <v>183</v>
      </c>
      <c r="AS1425">
        <v>1570</v>
      </c>
      <c r="AT1425">
        <v>170</v>
      </c>
      <c r="AU1425">
        <v>706</v>
      </c>
      <c r="AV1425">
        <v>179</v>
      </c>
      <c r="AW1425">
        <v>362</v>
      </c>
      <c r="AX1425">
        <v>134</v>
      </c>
      <c r="AY1425">
        <v>139</v>
      </c>
      <c r="AZ1425">
        <v>297</v>
      </c>
    </row>
    <row r="1426" spans="1:52">
      <c r="A1426" t="str">
        <f t="shared" si="113"/>
        <v>2019</v>
      </c>
      <c r="B1426" t="str">
        <f t="shared" si="114"/>
        <v>November</v>
      </c>
      <c r="C1426" s="2">
        <v>43793</v>
      </c>
      <c r="D1426" s="1" t="str">
        <f t="shared" si="110"/>
        <v>OK</v>
      </c>
      <c r="E1426">
        <f t="shared" si="111"/>
        <v>0</v>
      </c>
      <c r="F1426">
        <f t="shared" si="112"/>
        <v>1</v>
      </c>
      <c r="G1426" s="13">
        <v>43793</v>
      </c>
      <c r="H1426">
        <v>40</v>
      </c>
      <c r="I1426">
        <v>250</v>
      </c>
      <c r="J1426">
        <v>109</v>
      </c>
      <c r="K1426">
        <v>347</v>
      </c>
      <c r="L1426">
        <v>142</v>
      </c>
      <c r="M1426">
        <v>178</v>
      </c>
      <c r="O1426">
        <v>51</v>
      </c>
      <c r="P1426">
        <v>265</v>
      </c>
      <c r="Q1426">
        <v>414</v>
      </c>
      <c r="R1426">
        <v>27</v>
      </c>
      <c r="T1426">
        <v>81</v>
      </c>
      <c r="U1426">
        <v>24</v>
      </c>
      <c r="V1426">
        <v>70</v>
      </c>
      <c r="W1426">
        <v>276</v>
      </c>
      <c r="X1426">
        <v>362</v>
      </c>
      <c r="Y1426">
        <v>19</v>
      </c>
      <c r="Z1426">
        <v>483</v>
      </c>
      <c r="AA1426">
        <v>48</v>
      </c>
      <c r="AB1426">
        <v>302</v>
      </c>
      <c r="AC1426">
        <v>513</v>
      </c>
      <c r="AD1426">
        <v>28</v>
      </c>
      <c r="AE1426">
        <v>283</v>
      </c>
      <c r="AF1426">
        <v>711</v>
      </c>
      <c r="AG1426">
        <v>1091</v>
      </c>
      <c r="AH1426">
        <v>224</v>
      </c>
      <c r="AI1426">
        <v>419</v>
      </c>
      <c r="AJ1426">
        <v>47</v>
      </c>
      <c r="AK1426">
        <v>970</v>
      </c>
      <c r="AL1426">
        <v>914</v>
      </c>
      <c r="AM1426">
        <v>16</v>
      </c>
      <c r="AN1426">
        <v>24</v>
      </c>
      <c r="AO1426">
        <v>177</v>
      </c>
      <c r="AP1426">
        <v>33</v>
      </c>
      <c r="AQ1426">
        <v>283</v>
      </c>
      <c r="AR1426">
        <v>171</v>
      </c>
      <c r="AS1426">
        <v>1521</v>
      </c>
      <c r="AT1426">
        <v>190</v>
      </c>
      <c r="AU1426">
        <v>696</v>
      </c>
      <c r="AV1426">
        <v>262</v>
      </c>
      <c r="AW1426">
        <v>487</v>
      </c>
      <c r="AX1426">
        <v>108</v>
      </c>
      <c r="AY1426">
        <v>115</v>
      </c>
      <c r="AZ1426">
        <v>336</v>
      </c>
    </row>
    <row r="1427" spans="1:52">
      <c r="A1427" t="str">
        <f t="shared" si="113"/>
        <v>2019</v>
      </c>
      <c r="B1427" t="str">
        <f t="shared" si="114"/>
        <v>November</v>
      </c>
      <c r="C1427" s="2">
        <v>43794</v>
      </c>
      <c r="D1427" s="1" t="str">
        <f t="shared" si="110"/>
        <v>OK</v>
      </c>
      <c r="E1427">
        <f t="shared" si="111"/>
        <v>1</v>
      </c>
      <c r="F1427">
        <f t="shared" si="112"/>
        <v>0</v>
      </c>
      <c r="G1427" s="13">
        <v>43794</v>
      </c>
      <c r="H1427">
        <v>19</v>
      </c>
      <c r="I1427">
        <v>448</v>
      </c>
      <c r="J1427">
        <v>382</v>
      </c>
      <c r="K1427">
        <v>234</v>
      </c>
      <c r="L1427">
        <v>527</v>
      </c>
      <c r="M1427">
        <v>157</v>
      </c>
      <c r="O1427">
        <v>56</v>
      </c>
      <c r="P1427">
        <v>813</v>
      </c>
      <c r="Q1427">
        <v>720</v>
      </c>
      <c r="R1427">
        <v>107</v>
      </c>
      <c r="T1427">
        <v>102</v>
      </c>
      <c r="U1427">
        <v>55</v>
      </c>
      <c r="V1427">
        <v>237</v>
      </c>
      <c r="W1427">
        <v>443</v>
      </c>
      <c r="X1427">
        <v>386</v>
      </c>
      <c r="Y1427">
        <v>29</v>
      </c>
      <c r="Z1427">
        <v>485</v>
      </c>
      <c r="AA1427">
        <v>17</v>
      </c>
      <c r="AB1427">
        <v>999</v>
      </c>
      <c r="AC1427">
        <v>357</v>
      </c>
      <c r="AD1427">
        <v>37</v>
      </c>
      <c r="AE1427">
        <v>1187</v>
      </c>
      <c r="AF1427">
        <v>1787</v>
      </c>
      <c r="AG1427">
        <v>1018</v>
      </c>
      <c r="AH1427">
        <v>200</v>
      </c>
      <c r="AI1427">
        <v>310</v>
      </c>
      <c r="AJ1427">
        <v>64</v>
      </c>
      <c r="AK1427">
        <v>1386</v>
      </c>
      <c r="AL1427">
        <v>1585</v>
      </c>
      <c r="AM1427">
        <v>7</v>
      </c>
      <c r="AN1427">
        <v>55</v>
      </c>
      <c r="AO1427">
        <v>304</v>
      </c>
      <c r="AP1427">
        <v>50</v>
      </c>
      <c r="AQ1427">
        <v>263</v>
      </c>
      <c r="AR1427">
        <v>421</v>
      </c>
      <c r="AS1427">
        <v>1588</v>
      </c>
      <c r="AT1427">
        <v>291</v>
      </c>
      <c r="AU1427">
        <v>633</v>
      </c>
      <c r="AV1427">
        <v>178</v>
      </c>
      <c r="AW1427">
        <v>124</v>
      </c>
      <c r="AX1427">
        <v>373</v>
      </c>
      <c r="AY1427">
        <v>197</v>
      </c>
      <c r="AZ1427">
        <v>312</v>
      </c>
    </row>
    <row r="1428" spans="1:52">
      <c r="A1428" t="str">
        <f t="shared" si="113"/>
        <v>2019</v>
      </c>
      <c r="B1428" t="str">
        <f t="shared" si="114"/>
        <v>November</v>
      </c>
      <c r="C1428" s="2">
        <v>43795</v>
      </c>
      <c r="D1428" s="1" t="str">
        <f t="shared" si="110"/>
        <v>OK</v>
      </c>
      <c r="E1428">
        <f t="shared" si="111"/>
        <v>1</v>
      </c>
      <c r="F1428">
        <f t="shared" si="112"/>
        <v>0</v>
      </c>
      <c r="G1428" s="13">
        <v>43795</v>
      </c>
      <c r="H1428">
        <v>22</v>
      </c>
      <c r="I1428">
        <v>520</v>
      </c>
      <c r="J1428">
        <v>432</v>
      </c>
      <c r="K1428">
        <v>329</v>
      </c>
      <c r="L1428">
        <v>569</v>
      </c>
      <c r="M1428">
        <v>144</v>
      </c>
      <c r="O1428">
        <v>76</v>
      </c>
      <c r="P1428">
        <v>893</v>
      </c>
      <c r="Q1428">
        <v>711</v>
      </c>
      <c r="R1428">
        <v>113</v>
      </c>
      <c r="T1428">
        <v>83</v>
      </c>
      <c r="U1428">
        <v>68</v>
      </c>
      <c r="V1428">
        <v>233</v>
      </c>
      <c r="W1428">
        <v>602</v>
      </c>
      <c r="X1428">
        <v>381</v>
      </c>
      <c r="Y1428">
        <v>36</v>
      </c>
      <c r="Z1428">
        <v>578</v>
      </c>
      <c r="AA1428">
        <v>10</v>
      </c>
      <c r="AB1428">
        <v>1023</v>
      </c>
      <c r="AC1428">
        <v>416</v>
      </c>
      <c r="AD1428">
        <v>27</v>
      </c>
      <c r="AE1428">
        <v>1206</v>
      </c>
      <c r="AF1428">
        <v>1875</v>
      </c>
      <c r="AG1428">
        <v>1130</v>
      </c>
      <c r="AH1428">
        <v>188</v>
      </c>
      <c r="AI1428">
        <v>283</v>
      </c>
      <c r="AJ1428">
        <v>64</v>
      </c>
      <c r="AK1428">
        <v>1606</v>
      </c>
      <c r="AL1428">
        <v>1753</v>
      </c>
      <c r="AM1428">
        <v>20</v>
      </c>
      <c r="AN1428">
        <v>41</v>
      </c>
      <c r="AO1428">
        <v>352</v>
      </c>
      <c r="AP1428">
        <v>51</v>
      </c>
      <c r="AQ1428">
        <v>264</v>
      </c>
      <c r="AR1428">
        <v>481</v>
      </c>
      <c r="AS1428">
        <v>1956</v>
      </c>
      <c r="AT1428">
        <v>298</v>
      </c>
      <c r="AU1428">
        <v>617</v>
      </c>
      <c r="AV1428">
        <v>115</v>
      </c>
      <c r="AW1428">
        <v>183</v>
      </c>
      <c r="AX1428">
        <v>383</v>
      </c>
      <c r="AY1428">
        <v>185</v>
      </c>
      <c r="AZ1428">
        <v>283</v>
      </c>
    </row>
    <row r="1429" spans="1:52">
      <c r="A1429" t="str">
        <f t="shared" si="113"/>
        <v>2019</v>
      </c>
      <c r="B1429" t="str">
        <f t="shared" si="114"/>
        <v>November</v>
      </c>
      <c r="C1429" s="2">
        <v>43796</v>
      </c>
      <c r="D1429" s="1" t="str">
        <f t="shared" si="110"/>
        <v>OK</v>
      </c>
      <c r="E1429">
        <f t="shared" si="111"/>
        <v>1</v>
      </c>
      <c r="F1429">
        <f t="shared" si="112"/>
        <v>0</v>
      </c>
      <c r="G1429" s="13">
        <v>43796</v>
      </c>
      <c r="H1429">
        <v>25</v>
      </c>
      <c r="I1429">
        <v>551</v>
      </c>
      <c r="J1429">
        <v>391</v>
      </c>
      <c r="K1429">
        <v>329</v>
      </c>
      <c r="L1429">
        <v>552</v>
      </c>
      <c r="M1429">
        <v>125</v>
      </c>
      <c r="O1429">
        <v>58</v>
      </c>
      <c r="P1429">
        <v>889</v>
      </c>
      <c r="Q1429">
        <v>730</v>
      </c>
      <c r="R1429">
        <v>105</v>
      </c>
      <c r="T1429">
        <v>86</v>
      </c>
      <c r="U1429">
        <v>59</v>
      </c>
      <c r="V1429">
        <v>242</v>
      </c>
      <c r="W1429">
        <v>582</v>
      </c>
      <c r="X1429">
        <v>431</v>
      </c>
      <c r="Y1429">
        <v>22</v>
      </c>
      <c r="Z1429">
        <v>537</v>
      </c>
      <c r="AA1429">
        <v>13</v>
      </c>
      <c r="AB1429">
        <v>1136</v>
      </c>
      <c r="AC1429">
        <v>357</v>
      </c>
      <c r="AD1429">
        <v>40</v>
      </c>
      <c r="AE1429">
        <v>1116</v>
      </c>
      <c r="AF1429">
        <v>1759</v>
      </c>
      <c r="AG1429">
        <v>1102</v>
      </c>
      <c r="AH1429">
        <v>187</v>
      </c>
      <c r="AI1429">
        <v>286</v>
      </c>
      <c r="AJ1429">
        <v>51</v>
      </c>
      <c r="AK1429">
        <v>1434</v>
      </c>
      <c r="AL1429">
        <v>1802</v>
      </c>
      <c r="AM1429">
        <v>16</v>
      </c>
      <c r="AN1429">
        <v>45</v>
      </c>
      <c r="AO1429">
        <v>316</v>
      </c>
      <c r="AP1429">
        <v>42</v>
      </c>
      <c r="AQ1429">
        <v>269</v>
      </c>
      <c r="AR1429">
        <v>439</v>
      </c>
      <c r="AS1429">
        <v>1680</v>
      </c>
      <c r="AT1429">
        <v>273</v>
      </c>
      <c r="AU1429">
        <v>710</v>
      </c>
      <c r="AV1429">
        <v>135</v>
      </c>
      <c r="AW1429">
        <v>150</v>
      </c>
      <c r="AX1429">
        <v>390</v>
      </c>
      <c r="AY1429">
        <v>241</v>
      </c>
      <c r="AZ1429">
        <v>347</v>
      </c>
    </row>
    <row r="1430" spans="1:52">
      <c r="A1430" t="str">
        <f t="shared" si="113"/>
        <v>2019</v>
      </c>
      <c r="B1430" t="str">
        <f t="shared" si="114"/>
        <v>November</v>
      </c>
      <c r="C1430" s="2">
        <v>43797</v>
      </c>
      <c r="D1430" s="1" t="str">
        <f t="shared" si="110"/>
        <v>OK</v>
      </c>
      <c r="E1430">
        <f t="shared" si="111"/>
        <v>1</v>
      </c>
      <c r="F1430">
        <f t="shared" si="112"/>
        <v>0</v>
      </c>
      <c r="G1430" s="13">
        <v>43797</v>
      </c>
      <c r="H1430">
        <v>14</v>
      </c>
      <c r="I1430">
        <v>429</v>
      </c>
      <c r="J1430">
        <v>423</v>
      </c>
      <c r="K1430">
        <v>309</v>
      </c>
      <c r="L1430">
        <v>543</v>
      </c>
      <c r="M1430">
        <v>132</v>
      </c>
      <c r="O1430">
        <v>46</v>
      </c>
      <c r="P1430">
        <v>917</v>
      </c>
      <c r="Q1430">
        <v>685</v>
      </c>
      <c r="R1430">
        <v>95</v>
      </c>
      <c r="T1430">
        <v>90</v>
      </c>
      <c r="U1430">
        <v>64</v>
      </c>
      <c r="V1430">
        <v>219</v>
      </c>
      <c r="W1430">
        <v>615</v>
      </c>
      <c r="X1430">
        <v>366</v>
      </c>
      <c r="Y1430">
        <v>27</v>
      </c>
      <c r="Z1430">
        <v>492</v>
      </c>
      <c r="AA1430">
        <v>13</v>
      </c>
      <c r="AB1430">
        <v>1634</v>
      </c>
      <c r="AC1430">
        <v>331</v>
      </c>
      <c r="AD1430">
        <v>45</v>
      </c>
      <c r="AE1430">
        <v>1141</v>
      </c>
      <c r="AF1430">
        <v>1676</v>
      </c>
      <c r="AG1430">
        <v>937</v>
      </c>
      <c r="AH1430">
        <v>167</v>
      </c>
      <c r="AI1430">
        <v>286</v>
      </c>
      <c r="AJ1430">
        <v>55</v>
      </c>
      <c r="AK1430">
        <v>1339</v>
      </c>
      <c r="AL1430">
        <v>1850</v>
      </c>
      <c r="AM1430">
        <v>21</v>
      </c>
      <c r="AN1430">
        <v>47</v>
      </c>
      <c r="AO1430">
        <v>326</v>
      </c>
      <c r="AP1430">
        <v>34</v>
      </c>
      <c r="AQ1430">
        <v>251</v>
      </c>
      <c r="AR1430">
        <v>496</v>
      </c>
      <c r="AS1430">
        <v>1710</v>
      </c>
      <c r="AT1430">
        <v>263</v>
      </c>
      <c r="AU1430">
        <v>639</v>
      </c>
      <c r="AV1430">
        <v>132</v>
      </c>
      <c r="AW1430">
        <v>135</v>
      </c>
      <c r="AX1430">
        <v>365</v>
      </c>
      <c r="AY1430">
        <v>199</v>
      </c>
      <c r="AZ1430">
        <v>279</v>
      </c>
    </row>
    <row r="1431" spans="1:52">
      <c r="A1431" t="str">
        <f t="shared" si="113"/>
        <v>2019</v>
      </c>
      <c r="B1431" t="str">
        <f t="shared" si="114"/>
        <v>November</v>
      </c>
      <c r="C1431" s="2">
        <v>43798</v>
      </c>
      <c r="D1431" s="1" t="str">
        <f t="shared" si="110"/>
        <v>OK</v>
      </c>
      <c r="E1431">
        <f t="shared" si="111"/>
        <v>1</v>
      </c>
      <c r="F1431">
        <f t="shared" si="112"/>
        <v>0</v>
      </c>
      <c r="G1431" s="13">
        <v>43798</v>
      </c>
      <c r="H1431">
        <v>20</v>
      </c>
      <c r="I1431">
        <v>327</v>
      </c>
      <c r="J1431">
        <v>287</v>
      </c>
      <c r="K1431">
        <v>294</v>
      </c>
      <c r="L1431">
        <v>419</v>
      </c>
      <c r="M1431">
        <v>83</v>
      </c>
      <c r="O1431">
        <v>64</v>
      </c>
      <c r="P1431">
        <v>656</v>
      </c>
      <c r="Q1431">
        <v>481</v>
      </c>
      <c r="R1431">
        <v>92</v>
      </c>
      <c r="T1431">
        <v>101</v>
      </c>
      <c r="U1431">
        <v>48</v>
      </c>
      <c r="V1431">
        <v>221</v>
      </c>
      <c r="W1431">
        <v>514</v>
      </c>
      <c r="X1431">
        <v>354</v>
      </c>
      <c r="Y1431">
        <v>35</v>
      </c>
      <c r="Z1431">
        <v>459</v>
      </c>
      <c r="AA1431">
        <v>13</v>
      </c>
      <c r="AB1431">
        <v>761</v>
      </c>
      <c r="AC1431">
        <v>262</v>
      </c>
      <c r="AD1431">
        <v>108</v>
      </c>
      <c r="AE1431">
        <v>925</v>
      </c>
      <c r="AF1431">
        <v>1313</v>
      </c>
      <c r="AG1431">
        <v>688</v>
      </c>
      <c r="AH1431">
        <v>170</v>
      </c>
      <c r="AI1431">
        <v>244</v>
      </c>
      <c r="AJ1431">
        <v>58</v>
      </c>
      <c r="AK1431">
        <v>1132</v>
      </c>
      <c r="AL1431">
        <v>1820</v>
      </c>
      <c r="AM1431">
        <v>18</v>
      </c>
      <c r="AN1431">
        <v>38</v>
      </c>
      <c r="AO1431">
        <v>270</v>
      </c>
      <c r="AP1431">
        <v>38</v>
      </c>
      <c r="AQ1431">
        <v>204</v>
      </c>
      <c r="AR1431">
        <v>375</v>
      </c>
      <c r="AS1431">
        <v>1436</v>
      </c>
      <c r="AT1431">
        <v>244</v>
      </c>
      <c r="AU1431">
        <v>724</v>
      </c>
      <c r="AV1431">
        <v>109</v>
      </c>
      <c r="AW1431">
        <v>86</v>
      </c>
      <c r="AX1431">
        <v>304</v>
      </c>
      <c r="AY1431">
        <v>216</v>
      </c>
      <c r="AZ1431">
        <v>243</v>
      </c>
    </row>
    <row r="1432" spans="1:52">
      <c r="A1432" t="str">
        <f t="shared" si="113"/>
        <v>2019</v>
      </c>
      <c r="B1432" t="str">
        <f t="shared" si="114"/>
        <v>November</v>
      </c>
      <c r="C1432" s="2">
        <v>43799</v>
      </c>
      <c r="D1432" s="1" t="str">
        <f t="shared" si="110"/>
        <v>OK</v>
      </c>
      <c r="E1432">
        <f t="shared" si="111"/>
        <v>0</v>
      </c>
      <c r="F1432">
        <f t="shared" si="112"/>
        <v>1</v>
      </c>
      <c r="G1432" s="13">
        <v>43799</v>
      </c>
      <c r="H1432">
        <v>12</v>
      </c>
      <c r="I1432">
        <v>185</v>
      </c>
      <c r="J1432">
        <v>106</v>
      </c>
      <c r="K1432">
        <v>257</v>
      </c>
      <c r="L1432">
        <v>162</v>
      </c>
      <c r="M1432">
        <v>148</v>
      </c>
      <c r="O1432">
        <v>33</v>
      </c>
      <c r="P1432">
        <v>297</v>
      </c>
      <c r="Q1432">
        <v>242</v>
      </c>
      <c r="R1432">
        <v>41</v>
      </c>
      <c r="T1432">
        <v>83</v>
      </c>
      <c r="U1432">
        <v>26</v>
      </c>
      <c r="V1432">
        <v>80</v>
      </c>
      <c r="W1432">
        <v>291</v>
      </c>
      <c r="X1432">
        <v>395</v>
      </c>
      <c r="Y1432">
        <v>25</v>
      </c>
      <c r="Z1432">
        <v>419</v>
      </c>
      <c r="AA1432">
        <v>50</v>
      </c>
      <c r="AB1432">
        <v>340</v>
      </c>
      <c r="AC1432">
        <v>570</v>
      </c>
      <c r="AD1432">
        <v>46</v>
      </c>
      <c r="AE1432">
        <v>292</v>
      </c>
      <c r="AF1432">
        <v>614</v>
      </c>
      <c r="AG1432">
        <v>761</v>
      </c>
      <c r="AH1432">
        <v>223</v>
      </c>
      <c r="AI1432">
        <v>318</v>
      </c>
      <c r="AJ1432">
        <v>48</v>
      </c>
      <c r="AK1432">
        <v>872</v>
      </c>
      <c r="AL1432">
        <v>1000</v>
      </c>
      <c r="AM1432">
        <v>10</v>
      </c>
      <c r="AN1432">
        <v>23</v>
      </c>
      <c r="AO1432">
        <v>138</v>
      </c>
      <c r="AP1432">
        <v>19</v>
      </c>
      <c r="AQ1432">
        <v>259</v>
      </c>
      <c r="AR1432">
        <v>154</v>
      </c>
      <c r="AS1432">
        <v>1420</v>
      </c>
      <c r="AT1432">
        <v>162</v>
      </c>
      <c r="AU1432">
        <v>714</v>
      </c>
      <c r="AV1432">
        <v>214</v>
      </c>
      <c r="AW1432">
        <v>227</v>
      </c>
      <c r="AX1432">
        <v>127</v>
      </c>
      <c r="AY1432">
        <v>163</v>
      </c>
      <c r="AZ1432">
        <v>272</v>
      </c>
    </row>
    <row r="1433" spans="1:52">
      <c r="A1433" t="str">
        <f t="shared" si="113"/>
        <v>2019</v>
      </c>
      <c r="B1433" t="str">
        <f t="shared" si="114"/>
        <v>December</v>
      </c>
      <c r="C1433" s="2">
        <v>43800</v>
      </c>
      <c r="D1433" s="1" t="str">
        <f t="shared" si="110"/>
        <v>OK</v>
      </c>
      <c r="E1433">
        <f t="shared" si="111"/>
        <v>0</v>
      </c>
      <c r="F1433">
        <f t="shared" si="112"/>
        <v>1</v>
      </c>
      <c r="G1433" s="13">
        <v>43800</v>
      </c>
      <c r="H1433">
        <v>28</v>
      </c>
      <c r="I1433">
        <v>260</v>
      </c>
      <c r="J1433">
        <v>94</v>
      </c>
      <c r="K1433">
        <v>305</v>
      </c>
      <c r="L1433">
        <v>162</v>
      </c>
      <c r="M1433">
        <v>99</v>
      </c>
      <c r="N1433">
        <v>167</v>
      </c>
      <c r="O1433">
        <v>39</v>
      </c>
      <c r="P1433">
        <v>243</v>
      </c>
      <c r="Q1433">
        <v>339</v>
      </c>
      <c r="R1433">
        <v>46</v>
      </c>
      <c r="T1433">
        <v>78</v>
      </c>
      <c r="U1433">
        <v>13</v>
      </c>
      <c r="V1433">
        <v>76</v>
      </c>
      <c r="W1433">
        <v>242</v>
      </c>
      <c r="X1433">
        <v>276</v>
      </c>
      <c r="Y1433">
        <v>25</v>
      </c>
      <c r="Z1433">
        <v>314</v>
      </c>
      <c r="AA1433">
        <v>21</v>
      </c>
      <c r="AB1433">
        <v>436</v>
      </c>
      <c r="AC1433">
        <v>410</v>
      </c>
      <c r="AD1433">
        <v>21</v>
      </c>
      <c r="AE1433">
        <v>310</v>
      </c>
      <c r="AF1433">
        <v>615</v>
      </c>
      <c r="AG1433">
        <v>742</v>
      </c>
      <c r="AH1433">
        <v>221</v>
      </c>
      <c r="AI1433">
        <v>349</v>
      </c>
      <c r="AJ1433">
        <v>53</v>
      </c>
      <c r="AK1433">
        <v>835</v>
      </c>
      <c r="AL1433">
        <v>799</v>
      </c>
      <c r="AM1433">
        <v>18</v>
      </c>
      <c r="AN1433">
        <v>18</v>
      </c>
      <c r="AO1433">
        <v>133</v>
      </c>
      <c r="AP1433">
        <v>34</v>
      </c>
      <c r="AQ1433">
        <v>260</v>
      </c>
      <c r="AR1433">
        <v>157</v>
      </c>
      <c r="AS1433">
        <v>1303</v>
      </c>
      <c r="AT1433">
        <v>170</v>
      </c>
      <c r="AU1433">
        <v>622</v>
      </c>
      <c r="AV1433">
        <v>132</v>
      </c>
      <c r="AW1433">
        <v>242</v>
      </c>
      <c r="AX1433">
        <v>140</v>
      </c>
      <c r="AY1433">
        <v>124</v>
      </c>
      <c r="AZ1433">
        <v>319</v>
      </c>
    </row>
    <row r="1434" spans="1:52">
      <c r="A1434" t="str">
        <f t="shared" si="113"/>
        <v>2019</v>
      </c>
      <c r="B1434" t="str">
        <f t="shared" si="114"/>
        <v>December</v>
      </c>
      <c r="C1434" s="2">
        <v>43801</v>
      </c>
      <c r="D1434" s="1" t="str">
        <f t="shared" si="110"/>
        <v>OK</v>
      </c>
      <c r="E1434">
        <f t="shared" si="111"/>
        <v>1</v>
      </c>
      <c r="F1434">
        <f t="shared" si="112"/>
        <v>0</v>
      </c>
      <c r="G1434" s="13">
        <v>43801</v>
      </c>
      <c r="H1434">
        <v>23</v>
      </c>
      <c r="I1434">
        <v>439</v>
      </c>
      <c r="J1434">
        <v>388</v>
      </c>
      <c r="K1434">
        <v>253</v>
      </c>
      <c r="L1434">
        <v>539</v>
      </c>
      <c r="M1434">
        <v>101</v>
      </c>
      <c r="N1434">
        <v>342</v>
      </c>
      <c r="O1434">
        <v>35</v>
      </c>
      <c r="P1434">
        <v>842</v>
      </c>
      <c r="Q1434">
        <v>684</v>
      </c>
      <c r="R1434">
        <v>85</v>
      </c>
      <c r="T1434">
        <v>92</v>
      </c>
      <c r="U1434">
        <v>50</v>
      </c>
      <c r="V1434">
        <v>266</v>
      </c>
      <c r="W1434">
        <v>594</v>
      </c>
      <c r="X1434">
        <v>305</v>
      </c>
      <c r="Y1434">
        <v>19</v>
      </c>
      <c r="Z1434">
        <v>430</v>
      </c>
      <c r="AA1434">
        <v>17</v>
      </c>
      <c r="AB1434">
        <v>1194</v>
      </c>
      <c r="AC1434">
        <v>308</v>
      </c>
      <c r="AD1434">
        <v>30</v>
      </c>
      <c r="AE1434">
        <v>1183</v>
      </c>
      <c r="AF1434">
        <v>1677</v>
      </c>
      <c r="AG1434">
        <v>844</v>
      </c>
      <c r="AH1434">
        <v>175</v>
      </c>
      <c r="AI1434">
        <v>195</v>
      </c>
      <c r="AJ1434">
        <v>65</v>
      </c>
      <c r="AK1434">
        <v>1355</v>
      </c>
      <c r="AL1434">
        <v>1667</v>
      </c>
      <c r="AM1434">
        <v>14</v>
      </c>
      <c r="AN1434">
        <v>42</v>
      </c>
      <c r="AO1434">
        <v>316</v>
      </c>
      <c r="AP1434">
        <v>39</v>
      </c>
      <c r="AQ1434">
        <v>231</v>
      </c>
      <c r="AR1434">
        <v>440</v>
      </c>
      <c r="AS1434">
        <v>1524</v>
      </c>
      <c r="AT1434">
        <v>242</v>
      </c>
      <c r="AU1434">
        <v>652</v>
      </c>
      <c r="AV1434">
        <v>119</v>
      </c>
      <c r="AW1434">
        <v>115</v>
      </c>
      <c r="AX1434">
        <v>306</v>
      </c>
      <c r="AY1434">
        <v>206</v>
      </c>
      <c r="AZ1434">
        <v>285</v>
      </c>
    </row>
    <row r="1435" spans="1:52">
      <c r="A1435" t="str">
        <f t="shared" si="113"/>
        <v>2019</v>
      </c>
      <c r="B1435" t="str">
        <f t="shared" si="114"/>
        <v>December</v>
      </c>
      <c r="C1435" s="2">
        <v>43802</v>
      </c>
      <c r="D1435" s="1" t="str">
        <f t="shared" si="110"/>
        <v>OK</v>
      </c>
      <c r="E1435">
        <f t="shared" si="111"/>
        <v>1</v>
      </c>
      <c r="F1435">
        <f t="shared" si="112"/>
        <v>0</v>
      </c>
      <c r="G1435" s="13">
        <v>43802</v>
      </c>
      <c r="H1435">
        <v>26</v>
      </c>
      <c r="I1435">
        <v>371</v>
      </c>
      <c r="J1435">
        <v>381</v>
      </c>
      <c r="K1435">
        <v>261</v>
      </c>
      <c r="L1435">
        <v>530</v>
      </c>
      <c r="M1435">
        <v>116</v>
      </c>
      <c r="N1435">
        <v>266</v>
      </c>
      <c r="O1435">
        <v>38</v>
      </c>
      <c r="P1435">
        <v>790</v>
      </c>
      <c r="Q1435">
        <v>558</v>
      </c>
      <c r="R1435">
        <v>105</v>
      </c>
      <c r="T1435">
        <v>72</v>
      </c>
      <c r="U1435">
        <v>31</v>
      </c>
      <c r="V1435">
        <v>246</v>
      </c>
      <c r="W1435">
        <v>542</v>
      </c>
      <c r="X1435">
        <v>336</v>
      </c>
      <c r="Y1435">
        <v>17</v>
      </c>
      <c r="Z1435">
        <v>375</v>
      </c>
      <c r="AA1435">
        <v>19</v>
      </c>
      <c r="AB1435">
        <v>1040</v>
      </c>
      <c r="AC1435">
        <v>289</v>
      </c>
      <c r="AD1435">
        <v>27</v>
      </c>
      <c r="AE1435">
        <v>1051</v>
      </c>
      <c r="AF1435">
        <v>1503</v>
      </c>
      <c r="AG1435">
        <v>863</v>
      </c>
      <c r="AH1435">
        <v>123</v>
      </c>
      <c r="AI1435">
        <v>215</v>
      </c>
      <c r="AJ1435">
        <v>93</v>
      </c>
      <c r="AK1435">
        <v>1121</v>
      </c>
      <c r="AL1435">
        <v>1420</v>
      </c>
      <c r="AM1435">
        <v>7</v>
      </c>
      <c r="AN1435">
        <v>45</v>
      </c>
      <c r="AO1435">
        <v>287</v>
      </c>
      <c r="AP1435">
        <v>36</v>
      </c>
      <c r="AQ1435">
        <v>197</v>
      </c>
      <c r="AR1435">
        <v>409</v>
      </c>
      <c r="AS1435">
        <v>1398</v>
      </c>
      <c r="AT1435">
        <v>231</v>
      </c>
      <c r="AU1435">
        <v>581</v>
      </c>
      <c r="AV1435">
        <v>102</v>
      </c>
      <c r="AW1435">
        <v>127</v>
      </c>
      <c r="AX1435">
        <v>345</v>
      </c>
      <c r="AY1435">
        <v>209</v>
      </c>
      <c r="AZ1435">
        <v>240</v>
      </c>
    </row>
    <row r="1436" spans="1:52">
      <c r="A1436" t="str">
        <f t="shared" si="113"/>
        <v>2019</v>
      </c>
      <c r="B1436" t="str">
        <f t="shared" si="114"/>
        <v>December</v>
      </c>
      <c r="C1436" s="2">
        <v>43803</v>
      </c>
      <c r="D1436" s="1" t="str">
        <f t="shared" si="110"/>
        <v>OK</v>
      </c>
      <c r="E1436">
        <f t="shared" si="111"/>
        <v>1</v>
      </c>
      <c r="F1436">
        <f t="shared" si="112"/>
        <v>0</v>
      </c>
      <c r="G1436" s="13">
        <v>43803</v>
      </c>
      <c r="H1436">
        <v>25</v>
      </c>
      <c r="I1436">
        <v>459</v>
      </c>
      <c r="J1436">
        <v>405</v>
      </c>
      <c r="K1436">
        <v>325</v>
      </c>
      <c r="L1436">
        <v>533</v>
      </c>
      <c r="M1436">
        <v>140</v>
      </c>
      <c r="N1436">
        <v>289</v>
      </c>
      <c r="O1436">
        <v>60</v>
      </c>
      <c r="P1436">
        <v>862</v>
      </c>
      <c r="Q1436">
        <v>698</v>
      </c>
      <c r="R1436">
        <v>106</v>
      </c>
      <c r="T1436">
        <v>107</v>
      </c>
      <c r="U1436">
        <v>55</v>
      </c>
      <c r="V1436">
        <v>238</v>
      </c>
      <c r="W1436">
        <v>611</v>
      </c>
      <c r="X1436">
        <v>453</v>
      </c>
      <c r="Y1436">
        <v>33</v>
      </c>
      <c r="Z1436">
        <v>623</v>
      </c>
      <c r="AA1436">
        <v>16</v>
      </c>
      <c r="AB1436">
        <v>989</v>
      </c>
      <c r="AC1436">
        <v>368</v>
      </c>
      <c r="AD1436">
        <v>32</v>
      </c>
      <c r="AE1436">
        <v>1181</v>
      </c>
      <c r="AF1436">
        <v>1758</v>
      </c>
      <c r="AG1436">
        <v>1037</v>
      </c>
      <c r="AH1436">
        <v>172</v>
      </c>
      <c r="AI1436">
        <v>262</v>
      </c>
      <c r="AJ1436">
        <v>81</v>
      </c>
      <c r="AK1436">
        <v>1500</v>
      </c>
      <c r="AL1436">
        <v>1684</v>
      </c>
      <c r="AM1436">
        <v>12</v>
      </c>
      <c r="AN1436">
        <v>39</v>
      </c>
      <c r="AO1436">
        <v>325</v>
      </c>
      <c r="AP1436">
        <v>47</v>
      </c>
      <c r="AQ1436">
        <v>250</v>
      </c>
      <c r="AR1436">
        <v>500</v>
      </c>
      <c r="AS1436">
        <v>1838</v>
      </c>
      <c r="AT1436">
        <v>262</v>
      </c>
      <c r="AU1436">
        <v>838</v>
      </c>
      <c r="AV1436">
        <v>168</v>
      </c>
      <c r="AW1436">
        <v>138</v>
      </c>
      <c r="AX1436">
        <v>367</v>
      </c>
      <c r="AY1436">
        <v>222</v>
      </c>
      <c r="AZ1436">
        <v>294</v>
      </c>
    </row>
    <row r="1437" spans="1:52">
      <c r="A1437" t="str">
        <f t="shared" si="113"/>
        <v>2019</v>
      </c>
      <c r="B1437" t="str">
        <f t="shared" si="114"/>
        <v>December</v>
      </c>
      <c r="C1437" s="2">
        <v>43804</v>
      </c>
      <c r="D1437" s="1" t="str">
        <f t="shared" si="110"/>
        <v>OK</v>
      </c>
      <c r="E1437">
        <f t="shared" si="111"/>
        <v>1</v>
      </c>
      <c r="F1437">
        <f t="shared" si="112"/>
        <v>0</v>
      </c>
      <c r="G1437" s="13">
        <v>43804</v>
      </c>
      <c r="H1437">
        <v>21</v>
      </c>
      <c r="I1437">
        <v>403</v>
      </c>
      <c r="J1437">
        <v>392</v>
      </c>
      <c r="K1437">
        <v>373</v>
      </c>
      <c r="L1437">
        <v>469</v>
      </c>
      <c r="M1437">
        <v>141</v>
      </c>
      <c r="N1437">
        <v>305</v>
      </c>
      <c r="O1437">
        <v>58</v>
      </c>
      <c r="P1437">
        <v>447</v>
      </c>
      <c r="Q1437">
        <v>677</v>
      </c>
      <c r="R1437">
        <v>105</v>
      </c>
      <c r="T1437">
        <v>87</v>
      </c>
      <c r="U1437">
        <v>42</v>
      </c>
      <c r="V1437">
        <v>232</v>
      </c>
      <c r="W1437">
        <v>613</v>
      </c>
      <c r="X1437">
        <v>368</v>
      </c>
      <c r="Y1437">
        <v>13</v>
      </c>
      <c r="Z1437">
        <v>550</v>
      </c>
      <c r="AA1437">
        <v>26</v>
      </c>
      <c r="AB1437">
        <v>896</v>
      </c>
      <c r="AC1437">
        <v>376</v>
      </c>
      <c r="AD1437">
        <v>40</v>
      </c>
      <c r="AE1437">
        <v>1137</v>
      </c>
      <c r="AF1437">
        <v>1603</v>
      </c>
      <c r="AG1437">
        <v>927</v>
      </c>
      <c r="AH1437">
        <v>170</v>
      </c>
      <c r="AI1437">
        <v>234</v>
      </c>
      <c r="AJ1437">
        <v>63</v>
      </c>
      <c r="AK1437">
        <v>1485</v>
      </c>
      <c r="AL1437">
        <v>1710</v>
      </c>
      <c r="AM1437">
        <v>23</v>
      </c>
      <c r="AN1437">
        <v>51</v>
      </c>
      <c r="AO1437">
        <v>352</v>
      </c>
      <c r="AP1437">
        <v>50</v>
      </c>
      <c r="AQ1437">
        <v>219</v>
      </c>
      <c r="AR1437">
        <v>434</v>
      </c>
      <c r="AS1437">
        <v>1762</v>
      </c>
      <c r="AT1437">
        <v>253</v>
      </c>
      <c r="AU1437">
        <v>792</v>
      </c>
      <c r="AV1437">
        <v>162</v>
      </c>
      <c r="AW1437">
        <v>126</v>
      </c>
      <c r="AX1437">
        <v>353</v>
      </c>
      <c r="AY1437">
        <v>204</v>
      </c>
      <c r="AZ1437">
        <v>277</v>
      </c>
    </row>
    <row r="1438" spans="1:52">
      <c r="A1438" t="str">
        <f t="shared" si="113"/>
        <v>2019</v>
      </c>
      <c r="B1438" t="str">
        <f t="shared" si="114"/>
        <v>December</v>
      </c>
      <c r="C1438" s="2">
        <v>43805</v>
      </c>
      <c r="D1438" s="1" t="str">
        <f t="shared" si="110"/>
        <v>OK</v>
      </c>
      <c r="E1438">
        <f t="shared" si="111"/>
        <v>1</v>
      </c>
      <c r="F1438">
        <f t="shared" si="112"/>
        <v>0</v>
      </c>
      <c r="G1438" s="13">
        <v>43805</v>
      </c>
      <c r="H1438">
        <v>18</v>
      </c>
      <c r="I1438">
        <v>349</v>
      </c>
      <c r="J1438">
        <v>270</v>
      </c>
      <c r="K1438">
        <v>300</v>
      </c>
      <c r="L1438">
        <v>409</v>
      </c>
      <c r="M1438">
        <v>107</v>
      </c>
      <c r="N1438">
        <v>273</v>
      </c>
      <c r="O1438">
        <v>58</v>
      </c>
      <c r="P1438">
        <v>164</v>
      </c>
      <c r="Q1438">
        <v>505</v>
      </c>
      <c r="R1438">
        <v>97</v>
      </c>
      <c r="T1438">
        <v>98</v>
      </c>
      <c r="U1438">
        <v>43</v>
      </c>
      <c r="V1438">
        <v>206</v>
      </c>
      <c r="W1438">
        <v>498</v>
      </c>
      <c r="X1438">
        <v>323</v>
      </c>
      <c r="Y1438">
        <v>20</v>
      </c>
      <c r="Z1438">
        <v>470</v>
      </c>
      <c r="AA1438">
        <v>13</v>
      </c>
      <c r="AB1438">
        <v>774</v>
      </c>
      <c r="AC1438">
        <v>347</v>
      </c>
      <c r="AD1438">
        <v>49</v>
      </c>
      <c r="AE1438">
        <v>906</v>
      </c>
      <c r="AF1438">
        <v>1363</v>
      </c>
      <c r="AG1438">
        <v>751</v>
      </c>
      <c r="AH1438">
        <v>187</v>
      </c>
      <c r="AI1438">
        <v>207</v>
      </c>
      <c r="AJ1438">
        <v>88</v>
      </c>
      <c r="AK1438">
        <v>1296</v>
      </c>
      <c r="AL1438">
        <v>1577</v>
      </c>
      <c r="AM1438">
        <v>20</v>
      </c>
      <c r="AN1438">
        <v>45</v>
      </c>
      <c r="AO1438">
        <v>256</v>
      </c>
      <c r="AP1438">
        <v>36</v>
      </c>
      <c r="AQ1438">
        <v>233</v>
      </c>
      <c r="AR1438">
        <v>355</v>
      </c>
      <c r="AS1438">
        <v>1669</v>
      </c>
      <c r="AT1438">
        <v>222</v>
      </c>
      <c r="AU1438">
        <v>784</v>
      </c>
      <c r="AV1438">
        <v>148</v>
      </c>
      <c r="AW1438">
        <v>87</v>
      </c>
      <c r="AX1438">
        <v>281</v>
      </c>
      <c r="AY1438">
        <v>225</v>
      </c>
      <c r="AZ1438">
        <v>266</v>
      </c>
    </row>
    <row r="1439" spans="1:52">
      <c r="A1439" t="str">
        <f t="shared" si="113"/>
        <v>2019</v>
      </c>
      <c r="B1439" t="str">
        <f t="shared" si="114"/>
        <v>December</v>
      </c>
      <c r="C1439" s="2">
        <v>43806</v>
      </c>
      <c r="D1439" s="1" t="str">
        <f t="shared" si="110"/>
        <v>OK</v>
      </c>
      <c r="E1439">
        <f t="shared" si="111"/>
        <v>0</v>
      </c>
      <c r="F1439">
        <f t="shared" si="112"/>
        <v>1</v>
      </c>
      <c r="G1439" s="13">
        <v>43806</v>
      </c>
      <c r="H1439">
        <v>14</v>
      </c>
      <c r="I1439">
        <v>72</v>
      </c>
      <c r="J1439">
        <v>141</v>
      </c>
      <c r="K1439">
        <v>335</v>
      </c>
      <c r="L1439">
        <v>226</v>
      </c>
      <c r="M1439">
        <v>142</v>
      </c>
      <c r="N1439">
        <v>141</v>
      </c>
      <c r="O1439">
        <v>29</v>
      </c>
      <c r="P1439">
        <v>316</v>
      </c>
      <c r="Q1439">
        <v>318</v>
      </c>
      <c r="R1439">
        <v>65</v>
      </c>
      <c r="T1439">
        <v>75</v>
      </c>
      <c r="U1439">
        <v>18</v>
      </c>
      <c r="V1439">
        <v>96</v>
      </c>
      <c r="W1439">
        <v>323</v>
      </c>
      <c r="X1439">
        <v>327</v>
      </c>
      <c r="Y1439">
        <v>11</v>
      </c>
      <c r="Z1439">
        <v>394</v>
      </c>
      <c r="AA1439">
        <v>21</v>
      </c>
      <c r="AB1439">
        <v>296</v>
      </c>
      <c r="AC1439">
        <v>585</v>
      </c>
      <c r="AD1439">
        <v>46</v>
      </c>
      <c r="AE1439">
        <v>299</v>
      </c>
      <c r="AF1439">
        <v>629</v>
      </c>
      <c r="AG1439">
        <v>791</v>
      </c>
      <c r="AH1439">
        <v>184</v>
      </c>
      <c r="AI1439">
        <v>257</v>
      </c>
      <c r="AJ1439">
        <v>49</v>
      </c>
      <c r="AK1439">
        <v>969</v>
      </c>
      <c r="AL1439">
        <v>838</v>
      </c>
      <c r="AM1439">
        <v>11</v>
      </c>
      <c r="AN1439">
        <v>38</v>
      </c>
      <c r="AO1439">
        <v>147</v>
      </c>
      <c r="AP1439">
        <v>38</v>
      </c>
      <c r="AQ1439">
        <v>221</v>
      </c>
      <c r="AR1439">
        <v>168</v>
      </c>
      <c r="AS1439">
        <v>1504</v>
      </c>
      <c r="AT1439">
        <v>163</v>
      </c>
      <c r="AU1439">
        <v>657</v>
      </c>
      <c r="AV1439">
        <v>139</v>
      </c>
      <c r="AW1439">
        <v>317</v>
      </c>
      <c r="AX1439">
        <v>167</v>
      </c>
      <c r="AY1439">
        <v>129</v>
      </c>
      <c r="AZ1439">
        <v>239</v>
      </c>
    </row>
    <row r="1440" spans="1:52">
      <c r="A1440" t="str">
        <f t="shared" si="113"/>
        <v>2019</v>
      </c>
      <c r="B1440" t="str">
        <f t="shared" si="114"/>
        <v>December</v>
      </c>
      <c r="C1440" s="2">
        <v>43807</v>
      </c>
      <c r="D1440" s="1" t="str">
        <f t="shared" si="110"/>
        <v>OK</v>
      </c>
      <c r="E1440">
        <f t="shared" si="111"/>
        <v>0</v>
      </c>
      <c r="F1440">
        <f t="shared" si="112"/>
        <v>1</v>
      </c>
      <c r="G1440" s="13">
        <v>43807</v>
      </c>
      <c r="H1440">
        <v>28</v>
      </c>
      <c r="I1440">
        <v>186</v>
      </c>
      <c r="J1440">
        <v>90</v>
      </c>
      <c r="K1440">
        <v>317</v>
      </c>
      <c r="L1440">
        <v>152</v>
      </c>
      <c r="M1440">
        <v>86</v>
      </c>
      <c r="N1440">
        <v>160</v>
      </c>
      <c r="O1440">
        <v>50</v>
      </c>
      <c r="P1440">
        <v>254</v>
      </c>
      <c r="Q1440">
        <v>254</v>
      </c>
      <c r="R1440">
        <v>34</v>
      </c>
      <c r="T1440">
        <v>65</v>
      </c>
      <c r="U1440">
        <v>25</v>
      </c>
      <c r="V1440">
        <v>74</v>
      </c>
      <c r="W1440">
        <v>233</v>
      </c>
      <c r="X1440">
        <v>237</v>
      </c>
      <c r="Y1440">
        <v>24</v>
      </c>
      <c r="Z1440">
        <v>358</v>
      </c>
      <c r="AA1440">
        <v>15</v>
      </c>
      <c r="AB1440">
        <v>227</v>
      </c>
      <c r="AC1440">
        <v>434</v>
      </c>
      <c r="AD1440">
        <v>26</v>
      </c>
      <c r="AE1440">
        <v>266</v>
      </c>
      <c r="AF1440">
        <v>504</v>
      </c>
      <c r="AG1440">
        <v>624</v>
      </c>
      <c r="AH1440">
        <v>96</v>
      </c>
      <c r="AI1440">
        <v>298</v>
      </c>
      <c r="AJ1440">
        <v>48</v>
      </c>
      <c r="AK1440">
        <v>794</v>
      </c>
      <c r="AL1440">
        <v>743</v>
      </c>
      <c r="AM1440">
        <v>12</v>
      </c>
      <c r="AN1440">
        <v>19</v>
      </c>
      <c r="AO1440">
        <v>122</v>
      </c>
      <c r="AP1440">
        <v>38</v>
      </c>
      <c r="AQ1440">
        <v>219</v>
      </c>
      <c r="AR1440">
        <v>153</v>
      </c>
      <c r="AS1440">
        <v>1252</v>
      </c>
      <c r="AT1440">
        <v>105</v>
      </c>
      <c r="AU1440">
        <v>552</v>
      </c>
      <c r="AV1440">
        <v>164</v>
      </c>
      <c r="AW1440">
        <v>345</v>
      </c>
      <c r="AX1440">
        <v>85</v>
      </c>
      <c r="AY1440">
        <v>107</v>
      </c>
      <c r="AZ1440">
        <v>261</v>
      </c>
    </row>
    <row r="1441" spans="1:52">
      <c r="A1441" t="str">
        <f t="shared" si="113"/>
        <v>2019</v>
      </c>
      <c r="B1441" t="str">
        <f t="shared" si="114"/>
        <v>December</v>
      </c>
      <c r="C1441" s="2">
        <v>43808</v>
      </c>
      <c r="D1441" s="1" t="str">
        <f t="shared" si="110"/>
        <v>OK</v>
      </c>
      <c r="E1441">
        <f t="shared" si="111"/>
        <v>1</v>
      </c>
      <c r="F1441">
        <f t="shared" si="112"/>
        <v>0</v>
      </c>
      <c r="G1441" s="13">
        <v>43808</v>
      </c>
      <c r="H1441">
        <v>19</v>
      </c>
      <c r="I1441">
        <v>449</v>
      </c>
      <c r="J1441">
        <v>414</v>
      </c>
      <c r="K1441">
        <v>273</v>
      </c>
      <c r="L1441">
        <v>619</v>
      </c>
      <c r="M1441">
        <v>158</v>
      </c>
      <c r="N1441">
        <v>355</v>
      </c>
      <c r="O1441">
        <v>45</v>
      </c>
      <c r="P1441">
        <v>728</v>
      </c>
      <c r="Q1441">
        <v>703</v>
      </c>
      <c r="R1441">
        <v>121</v>
      </c>
      <c r="T1441">
        <v>75</v>
      </c>
      <c r="U1441">
        <v>50</v>
      </c>
      <c r="V1441">
        <v>221</v>
      </c>
      <c r="W1441">
        <v>627</v>
      </c>
      <c r="X1441">
        <v>386</v>
      </c>
      <c r="Y1441">
        <v>24</v>
      </c>
      <c r="Z1441">
        <v>482</v>
      </c>
      <c r="AA1441">
        <v>13</v>
      </c>
      <c r="AB1441">
        <v>1141</v>
      </c>
      <c r="AC1441">
        <v>353</v>
      </c>
      <c r="AD1441">
        <v>23</v>
      </c>
      <c r="AE1441">
        <v>1287</v>
      </c>
      <c r="AF1441">
        <v>1868</v>
      </c>
      <c r="AG1441">
        <v>931</v>
      </c>
      <c r="AH1441">
        <v>172</v>
      </c>
      <c r="AI1441">
        <v>222</v>
      </c>
      <c r="AJ1441">
        <v>89</v>
      </c>
      <c r="AK1441">
        <v>1533</v>
      </c>
      <c r="AL1441">
        <v>1746</v>
      </c>
      <c r="AM1441">
        <v>17</v>
      </c>
      <c r="AN1441">
        <v>40</v>
      </c>
      <c r="AO1441">
        <v>340</v>
      </c>
      <c r="AP1441">
        <v>40</v>
      </c>
      <c r="AQ1441">
        <v>269</v>
      </c>
      <c r="AR1441">
        <v>502</v>
      </c>
      <c r="AS1441">
        <v>1663</v>
      </c>
      <c r="AT1441">
        <v>279</v>
      </c>
      <c r="AU1441">
        <v>743</v>
      </c>
      <c r="AV1441">
        <v>179</v>
      </c>
      <c r="AW1441">
        <v>118</v>
      </c>
      <c r="AX1441">
        <v>401</v>
      </c>
      <c r="AY1441">
        <v>237</v>
      </c>
      <c r="AZ1441">
        <v>306</v>
      </c>
    </row>
    <row r="1442" spans="1:52">
      <c r="A1442" t="str">
        <f t="shared" si="113"/>
        <v>2019</v>
      </c>
      <c r="B1442" t="str">
        <f t="shared" si="114"/>
        <v>December</v>
      </c>
      <c r="C1442" s="2">
        <v>43809</v>
      </c>
      <c r="D1442" s="1" t="str">
        <f t="shared" si="110"/>
        <v>OK</v>
      </c>
      <c r="E1442">
        <f t="shared" si="111"/>
        <v>1</v>
      </c>
      <c r="F1442">
        <f t="shared" si="112"/>
        <v>0</v>
      </c>
      <c r="G1442" s="13">
        <v>43809</v>
      </c>
      <c r="H1442">
        <v>21</v>
      </c>
      <c r="I1442">
        <v>526</v>
      </c>
      <c r="J1442">
        <v>454</v>
      </c>
      <c r="K1442">
        <v>350</v>
      </c>
      <c r="L1442">
        <v>645</v>
      </c>
      <c r="M1442">
        <v>173</v>
      </c>
      <c r="N1442">
        <v>356</v>
      </c>
      <c r="O1442">
        <v>47</v>
      </c>
      <c r="P1442">
        <v>799</v>
      </c>
      <c r="Q1442">
        <v>740</v>
      </c>
      <c r="R1442">
        <v>109</v>
      </c>
      <c r="T1442">
        <v>72</v>
      </c>
      <c r="U1442">
        <v>70</v>
      </c>
      <c r="V1442">
        <v>272</v>
      </c>
      <c r="W1442">
        <v>670</v>
      </c>
      <c r="X1442">
        <v>387</v>
      </c>
      <c r="Y1442">
        <v>25</v>
      </c>
      <c r="Z1442">
        <v>603</v>
      </c>
      <c r="AA1442">
        <v>14</v>
      </c>
      <c r="AB1442">
        <v>1122</v>
      </c>
      <c r="AC1442">
        <v>374</v>
      </c>
      <c r="AD1442">
        <v>28</v>
      </c>
      <c r="AE1442">
        <v>1305</v>
      </c>
      <c r="AF1442">
        <v>1903</v>
      </c>
      <c r="AG1442">
        <v>1008</v>
      </c>
      <c r="AH1442">
        <v>195</v>
      </c>
      <c r="AI1442">
        <v>219</v>
      </c>
      <c r="AJ1442">
        <v>82</v>
      </c>
      <c r="AK1442">
        <v>1692</v>
      </c>
      <c r="AL1442">
        <v>1875</v>
      </c>
      <c r="AM1442">
        <v>17</v>
      </c>
      <c r="AN1442">
        <v>47</v>
      </c>
      <c r="AO1442">
        <v>390</v>
      </c>
      <c r="AP1442">
        <v>45</v>
      </c>
      <c r="AQ1442">
        <v>284</v>
      </c>
      <c r="AR1442">
        <v>606</v>
      </c>
      <c r="AS1442">
        <v>1948</v>
      </c>
      <c r="AT1442">
        <v>282</v>
      </c>
      <c r="AU1442">
        <v>842</v>
      </c>
      <c r="AV1442">
        <v>123</v>
      </c>
      <c r="AW1442">
        <v>167</v>
      </c>
      <c r="AX1442">
        <v>416</v>
      </c>
      <c r="AY1442">
        <v>228</v>
      </c>
      <c r="AZ1442">
        <v>287</v>
      </c>
    </row>
    <row r="1443" spans="1:52">
      <c r="A1443" t="str">
        <f t="shared" si="113"/>
        <v>2019</v>
      </c>
      <c r="B1443" t="str">
        <f t="shared" si="114"/>
        <v>December</v>
      </c>
      <c r="C1443" s="2">
        <v>43810</v>
      </c>
      <c r="D1443" s="1" t="str">
        <f t="shared" si="110"/>
        <v>OK</v>
      </c>
      <c r="E1443">
        <f t="shared" si="111"/>
        <v>1</v>
      </c>
      <c r="F1443">
        <f t="shared" si="112"/>
        <v>0</v>
      </c>
      <c r="G1443" s="13">
        <v>43810</v>
      </c>
      <c r="H1443">
        <v>14</v>
      </c>
      <c r="I1443">
        <v>469</v>
      </c>
      <c r="J1443">
        <v>448</v>
      </c>
      <c r="K1443">
        <v>292</v>
      </c>
      <c r="L1443">
        <v>615</v>
      </c>
      <c r="M1443">
        <v>142</v>
      </c>
      <c r="N1443">
        <v>364</v>
      </c>
      <c r="O1443">
        <v>46</v>
      </c>
      <c r="P1443">
        <v>869</v>
      </c>
      <c r="Q1443">
        <v>637</v>
      </c>
      <c r="R1443">
        <v>114</v>
      </c>
      <c r="T1443">
        <v>91</v>
      </c>
      <c r="U1443">
        <v>52</v>
      </c>
      <c r="V1443">
        <v>255</v>
      </c>
      <c r="W1443">
        <v>591</v>
      </c>
      <c r="X1443">
        <v>398</v>
      </c>
      <c r="Y1443">
        <v>28</v>
      </c>
      <c r="Z1443">
        <v>566</v>
      </c>
      <c r="AA1443">
        <v>15</v>
      </c>
      <c r="AB1443">
        <v>1086</v>
      </c>
      <c r="AC1443">
        <v>384</v>
      </c>
      <c r="AD1443">
        <v>52</v>
      </c>
      <c r="AE1443">
        <v>1292</v>
      </c>
      <c r="AF1443">
        <v>1789</v>
      </c>
      <c r="AG1443">
        <v>977</v>
      </c>
      <c r="AH1443">
        <v>154</v>
      </c>
      <c r="AI1443">
        <v>268</v>
      </c>
      <c r="AJ1443">
        <v>76</v>
      </c>
      <c r="AK1443">
        <v>1706</v>
      </c>
      <c r="AL1443">
        <v>1842</v>
      </c>
      <c r="AM1443">
        <v>20</v>
      </c>
      <c r="AN1443">
        <v>46</v>
      </c>
      <c r="AO1443">
        <v>334</v>
      </c>
      <c r="AP1443">
        <v>72</v>
      </c>
      <c r="AQ1443">
        <v>266</v>
      </c>
      <c r="AR1443">
        <v>541</v>
      </c>
      <c r="AS1443">
        <v>1847</v>
      </c>
      <c r="AT1443">
        <v>293</v>
      </c>
      <c r="AU1443">
        <v>856</v>
      </c>
      <c r="AV1443">
        <v>145</v>
      </c>
      <c r="AW1443">
        <v>137</v>
      </c>
      <c r="AX1443">
        <v>398</v>
      </c>
      <c r="AY1443">
        <v>255</v>
      </c>
      <c r="AZ1443">
        <v>283</v>
      </c>
    </row>
    <row r="1444" spans="1:52">
      <c r="A1444" t="str">
        <f t="shared" si="113"/>
        <v>2019</v>
      </c>
      <c r="B1444" t="str">
        <f t="shared" si="114"/>
        <v>December</v>
      </c>
      <c r="C1444" s="2">
        <v>43811</v>
      </c>
      <c r="D1444" s="1" t="str">
        <f t="shared" si="110"/>
        <v>OK</v>
      </c>
      <c r="E1444">
        <f t="shared" si="111"/>
        <v>1</v>
      </c>
      <c r="F1444">
        <f t="shared" si="112"/>
        <v>0</v>
      </c>
      <c r="G1444" s="13">
        <v>43811</v>
      </c>
      <c r="H1444">
        <v>13</v>
      </c>
      <c r="I1444">
        <v>489</v>
      </c>
      <c r="J1444">
        <v>431</v>
      </c>
      <c r="K1444">
        <v>335</v>
      </c>
      <c r="L1444">
        <v>574</v>
      </c>
      <c r="M1444">
        <v>139</v>
      </c>
      <c r="N1444">
        <v>371</v>
      </c>
      <c r="O1444">
        <v>41</v>
      </c>
      <c r="P1444">
        <v>675</v>
      </c>
      <c r="Q1444">
        <v>681</v>
      </c>
      <c r="R1444">
        <v>126</v>
      </c>
      <c r="T1444">
        <v>84</v>
      </c>
      <c r="U1444">
        <v>53</v>
      </c>
      <c r="V1444">
        <v>240</v>
      </c>
      <c r="W1444">
        <v>543</v>
      </c>
      <c r="X1444">
        <v>372</v>
      </c>
      <c r="Y1444">
        <v>24</v>
      </c>
      <c r="Z1444">
        <v>550</v>
      </c>
      <c r="AA1444">
        <v>16</v>
      </c>
      <c r="AB1444">
        <v>913</v>
      </c>
      <c r="AC1444">
        <v>319</v>
      </c>
      <c r="AD1444">
        <v>41</v>
      </c>
      <c r="AE1444">
        <v>1134</v>
      </c>
      <c r="AF1444">
        <v>1648</v>
      </c>
      <c r="AG1444">
        <v>877</v>
      </c>
      <c r="AH1444">
        <v>185</v>
      </c>
      <c r="AI1444">
        <v>209</v>
      </c>
      <c r="AJ1444">
        <v>63</v>
      </c>
      <c r="AK1444">
        <v>1536</v>
      </c>
      <c r="AL1444">
        <v>1859</v>
      </c>
      <c r="AM1444">
        <v>20</v>
      </c>
      <c r="AN1444">
        <v>55</v>
      </c>
      <c r="AO1444">
        <v>295</v>
      </c>
      <c r="AP1444">
        <v>53</v>
      </c>
      <c r="AQ1444">
        <v>234</v>
      </c>
      <c r="AR1444">
        <v>497</v>
      </c>
      <c r="AS1444">
        <v>1864</v>
      </c>
      <c r="AT1444">
        <v>223</v>
      </c>
      <c r="AU1444">
        <v>823</v>
      </c>
      <c r="AV1444">
        <v>125</v>
      </c>
      <c r="AW1444">
        <v>147</v>
      </c>
      <c r="AX1444">
        <v>371</v>
      </c>
      <c r="AY1444">
        <v>245</v>
      </c>
      <c r="AZ1444">
        <v>289</v>
      </c>
    </row>
    <row r="1445" spans="1:52">
      <c r="A1445" t="str">
        <f t="shared" si="113"/>
        <v>2019</v>
      </c>
      <c r="B1445" t="str">
        <f t="shared" si="114"/>
        <v>December</v>
      </c>
      <c r="C1445" s="2">
        <v>43812</v>
      </c>
      <c r="D1445" s="1" t="str">
        <f t="shared" si="110"/>
        <v>OK</v>
      </c>
      <c r="E1445">
        <f t="shared" si="111"/>
        <v>1</v>
      </c>
      <c r="F1445">
        <f t="shared" si="112"/>
        <v>0</v>
      </c>
      <c r="G1445" s="13">
        <v>43812</v>
      </c>
      <c r="H1445">
        <v>14</v>
      </c>
      <c r="I1445">
        <v>376</v>
      </c>
      <c r="J1445">
        <v>340</v>
      </c>
      <c r="K1445">
        <v>294</v>
      </c>
      <c r="L1445">
        <v>456</v>
      </c>
      <c r="M1445">
        <v>115</v>
      </c>
      <c r="N1445">
        <v>319</v>
      </c>
      <c r="O1445">
        <v>38</v>
      </c>
      <c r="P1445">
        <v>589</v>
      </c>
      <c r="Q1445">
        <v>587</v>
      </c>
      <c r="R1445">
        <v>122</v>
      </c>
      <c r="T1445">
        <v>100</v>
      </c>
      <c r="U1445">
        <v>50</v>
      </c>
      <c r="V1445">
        <v>196</v>
      </c>
      <c r="W1445">
        <v>466</v>
      </c>
      <c r="X1445">
        <v>330</v>
      </c>
      <c r="Y1445">
        <v>28</v>
      </c>
      <c r="Z1445">
        <v>470</v>
      </c>
      <c r="AA1445">
        <v>25</v>
      </c>
      <c r="AB1445">
        <v>765</v>
      </c>
      <c r="AC1445">
        <v>283</v>
      </c>
      <c r="AD1445">
        <v>40</v>
      </c>
      <c r="AE1445">
        <v>907</v>
      </c>
      <c r="AF1445">
        <v>1346</v>
      </c>
      <c r="AG1445">
        <v>726</v>
      </c>
      <c r="AH1445">
        <v>177</v>
      </c>
      <c r="AI1445">
        <v>157</v>
      </c>
      <c r="AJ1445">
        <v>57</v>
      </c>
      <c r="AK1445">
        <v>1180</v>
      </c>
      <c r="AL1445">
        <v>1621</v>
      </c>
      <c r="AM1445">
        <v>27</v>
      </c>
      <c r="AN1445">
        <v>39</v>
      </c>
      <c r="AO1445">
        <v>292</v>
      </c>
      <c r="AP1445">
        <v>34</v>
      </c>
      <c r="AQ1445">
        <v>228</v>
      </c>
      <c r="AR1445">
        <v>398</v>
      </c>
      <c r="AS1445">
        <v>1487</v>
      </c>
      <c r="AT1445">
        <v>202</v>
      </c>
      <c r="AU1445">
        <v>700</v>
      </c>
      <c r="AV1445">
        <v>108</v>
      </c>
      <c r="AW1445">
        <v>94</v>
      </c>
      <c r="AX1445">
        <v>310</v>
      </c>
      <c r="AY1445">
        <v>179</v>
      </c>
      <c r="AZ1445">
        <v>244</v>
      </c>
    </row>
    <row r="1446" spans="1:52">
      <c r="A1446" t="str">
        <f t="shared" si="113"/>
        <v>2019</v>
      </c>
      <c r="B1446" t="str">
        <f t="shared" si="114"/>
        <v>December</v>
      </c>
      <c r="C1446" s="2">
        <v>43813</v>
      </c>
      <c r="D1446" s="1" t="str">
        <f t="shared" si="110"/>
        <v>OK</v>
      </c>
      <c r="E1446">
        <f t="shared" si="111"/>
        <v>0</v>
      </c>
      <c r="F1446">
        <f t="shared" si="112"/>
        <v>1</v>
      </c>
      <c r="G1446" s="13">
        <v>43813</v>
      </c>
      <c r="H1446">
        <v>33</v>
      </c>
      <c r="I1446">
        <v>137</v>
      </c>
      <c r="J1446">
        <v>154</v>
      </c>
      <c r="K1446">
        <v>215</v>
      </c>
      <c r="L1446">
        <v>171</v>
      </c>
      <c r="M1446">
        <v>133</v>
      </c>
      <c r="N1446">
        <v>154</v>
      </c>
      <c r="O1446">
        <v>49</v>
      </c>
      <c r="P1446">
        <v>321</v>
      </c>
      <c r="Q1446">
        <v>196</v>
      </c>
      <c r="R1446">
        <v>53</v>
      </c>
      <c r="T1446">
        <v>94</v>
      </c>
      <c r="U1446">
        <v>23</v>
      </c>
      <c r="V1446">
        <v>75</v>
      </c>
      <c r="W1446">
        <v>257</v>
      </c>
      <c r="X1446">
        <v>293</v>
      </c>
      <c r="Y1446">
        <v>17</v>
      </c>
      <c r="Z1446">
        <v>343</v>
      </c>
      <c r="AA1446">
        <v>29</v>
      </c>
      <c r="AB1446">
        <v>207</v>
      </c>
      <c r="AC1446">
        <v>456</v>
      </c>
      <c r="AD1446">
        <v>78</v>
      </c>
      <c r="AE1446">
        <v>229</v>
      </c>
      <c r="AF1446">
        <v>451</v>
      </c>
      <c r="AG1446">
        <v>598</v>
      </c>
      <c r="AH1446">
        <v>203</v>
      </c>
      <c r="AI1446">
        <v>215</v>
      </c>
      <c r="AJ1446">
        <v>70</v>
      </c>
      <c r="AK1446">
        <v>676</v>
      </c>
      <c r="AL1446">
        <v>1028</v>
      </c>
      <c r="AM1446">
        <v>9</v>
      </c>
      <c r="AN1446">
        <v>27</v>
      </c>
      <c r="AO1446">
        <v>141</v>
      </c>
      <c r="AP1446">
        <v>36</v>
      </c>
      <c r="AQ1446">
        <v>201</v>
      </c>
      <c r="AR1446">
        <v>182</v>
      </c>
      <c r="AS1446">
        <v>1029</v>
      </c>
      <c r="AT1446">
        <v>101</v>
      </c>
      <c r="AU1446">
        <v>570</v>
      </c>
      <c r="AV1446">
        <v>122</v>
      </c>
      <c r="AW1446">
        <v>234</v>
      </c>
      <c r="AX1446">
        <v>104</v>
      </c>
      <c r="AY1446">
        <v>116</v>
      </c>
      <c r="AZ1446">
        <v>196</v>
      </c>
    </row>
    <row r="1447" spans="1:52">
      <c r="A1447" t="str">
        <f t="shared" si="113"/>
        <v>2019</v>
      </c>
      <c r="B1447" t="str">
        <f t="shared" si="114"/>
        <v>December</v>
      </c>
      <c r="C1447" s="2">
        <v>43814</v>
      </c>
      <c r="D1447" s="1" t="str">
        <f t="shared" si="110"/>
        <v>OK</v>
      </c>
      <c r="E1447">
        <f t="shared" si="111"/>
        <v>0</v>
      </c>
      <c r="F1447">
        <f t="shared" si="112"/>
        <v>1</v>
      </c>
      <c r="G1447" s="13">
        <v>43814</v>
      </c>
      <c r="H1447">
        <v>37</v>
      </c>
      <c r="I1447">
        <v>234</v>
      </c>
      <c r="J1447">
        <v>118</v>
      </c>
      <c r="K1447">
        <v>400</v>
      </c>
      <c r="L1447">
        <v>147</v>
      </c>
      <c r="M1447">
        <v>117</v>
      </c>
      <c r="N1447">
        <v>118</v>
      </c>
      <c r="O1447">
        <v>40</v>
      </c>
      <c r="P1447">
        <v>276</v>
      </c>
      <c r="Q1447">
        <v>309</v>
      </c>
      <c r="R1447">
        <v>36</v>
      </c>
      <c r="T1447">
        <v>71</v>
      </c>
      <c r="U1447">
        <v>26</v>
      </c>
      <c r="V1447">
        <v>92</v>
      </c>
      <c r="W1447">
        <v>232</v>
      </c>
      <c r="X1447">
        <v>273</v>
      </c>
      <c r="Y1447">
        <v>16</v>
      </c>
      <c r="Z1447">
        <v>354</v>
      </c>
      <c r="AA1447">
        <v>28</v>
      </c>
      <c r="AB1447">
        <v>266</v>
      </c>
      <c r="AC1447">
        <v>489</v>
      </c>
      <c r="AD1447">
        <v>28</v>
      </c>
      <c r="AE1447">
        <v>262</v>
      </c>
      <c r="AF1447">
        <v>605</v>
      </c>
      <c r="AG1447">
        <v>806</v>
      </c>
      <c r="AH1447">
        <v>128</v>
      </c>
      <c r="AI1447">
        <v>330</v>
      </c>
      <c r="AJ1447">
        <v>67</v>
      </c>
      <c r="AK1447">
        <v>849</v>
      </c>
      <c r="AL1447">
        <v>837</v>
      </c>
      <c r="AM1447">
        <v>9</v>
      </c>
      <c r="AN1447">
        <v>32</v>
      </c>
      <c r="AO1447">
        <v>155</v>
      </c>
      <c r="AP1447">
        <v>55</v>
      </c>
      <c r="AQ1447">
        <v>290</v>
      </c>
      <c r="AR1447">
        <v>148</v>
      </c>
      <c r="AS1447">
        <v>1267</v>
      </c>
      <c r="AT1447">
        <v>140</v>
      </c>
      <c r="AU1447">
        <v>591</v>
      </c>
      <c r="AV1447">
        <v>217</v>
      </c>
      <c r="AW1447">
        <v>376</v>
      </c>
      <c r="AX1447">
        <v>81</v>
      </c>
      <c r="AY1447">
        <v>124</v>
      </c>
      <c r="AZ1447">
        <v>308</v>
      </c>
    </row>
    <row r="1448" spans="1:52">
      <c r="A1448" t="str">
        <f t="shared" si="113"/>
        <v>2019</v>
      </c>
      <c r="B1448" t="str">
        <f t="shared" si="114"/>
        <v>December</v>
      </c>
      <c r="C1448" s="2">
        <v>43815</v>
      </c>
      <c r="D1448" s="1" t="str">
        <f t="shared" si="110"/>
        <v>OK</v>
      </c>
      <c r="E1448">
        <f t="shared" si="111"/>
        <v>1</v>
      </c>
      <c r="F1448">
        <f t="shared" si="112"/>
        <v>0</v>
      </c>
      <c r="G1448" s="13">
        <v>43815</v>
      </c>
      <c r="H1448">
        <v>15</v>
      </c>
      <c r="I1448">
        <v>395</v>
      </c>
      <c r="J1448">
        <v>342</v>
      </c>
      <c r="K1448">
        <v>227</v>
      </c>
      <c r="L1448">
        <v>442</v>
      </c>
      <c r="M1448">
        <v>97</v>
      </c>
      <c r="N1448">
        <v>297</v>
      </c>
      <c r="O1448">
        <v>37</v>
      </c>
      <c r="P1448">
        <v>730</v>
      </c>
      <c r="Q1448">
        <v>519</v>
      </c>
      <c r="R1448">
        <v>73</v>
      </c>
      <c r="T1448">
        <v>70</v>
      </c>
      <c r="U1448">
        <v>41</v>
      </c>
      <c r="V1448">
        <v>224</v>
      </c>
      <c r="W1448">
        <v>437</v>
      </c>
      <c r="X1448">
        <v>263</v>
      </c>
      <c r="Y1448">
        <v>23</v>
      </c>
      <c r="Z1448">
        <v>411</v>
      </c>
      <c r="AA1448">
        <v>4</v>
      </c>
      <c r="AB1448">
        <v>908</v>
      </c>
      <c r="AC1448">
        <v>257</v>
      </c>
      <c r="AD1448">
        <v>34</v>
      </c>
      <c r="AE1448">
        <v>1036</v>
      </c>
      <c r="AF1448">
        <v>1383</v>
      </c>
      <c r="AG1448">
        <v>679</v>
      </c>
      <c r="AH1448">
        <v>119</v>
      </c>
      <c r="AI1448">
        <v>161</v>
      </c>
      <c r="AJ1448">
        <v>57</v>
      </c>
      <c r="AK1448">
        <v>1200</v>
      </c>
      <c r="AL1448">
        <v>1334</v>
      </c>
      <c r="AM1448">
        <v>6</v>
      </c>
      <c r="AN1448">
        <v>40</v>
      </c>
      <c r="AO1448">
        <v>268</v>
      </c>
      <c r="AP1448">
        <v>51</v>
      </c>
      <c r="AQ1448">
        <v>174</v>
      </c>
      <c r="AR1448">
        <v>390</v>
      </c>
      <c r="AS1448">
        <v>1316</v>
      </c>
      <c r="AT1448">
        <v>231</v>
      </c>
      <c r="AU1448">
        <v>554</v>
      </c>
      <c r="AV1448">
        <v>67</v>
      </c>
      <c r="AW1448">
        <v>90</v>
      </c>
      <c r="AX1448">
        <v>263</v>
      </c>
      <c r="AY1448">
        <v>178</v>
      </c>
      <c r="AZ1448">
        <v>181</v>
      </c>
    </row>
    <row r="1449" spans="1:52">
      <c r="A1449" t="str">
        <f t="shared" si="113"/>
        <v>2019</v>
      </c>
      <c r="B1449" t="str">
        <f t="shared" si="114"/>
        <v>December</v>
      </c>
      <c r="C1449" s="2">
        <v>43816</v>
      </c>
      <c r="D1449" s="1" t="str">
        <f t="shared" si="110"/>
        <v>OK</v>
      </c>
      <c r="E1449">
        <f t="shared" si="111"/>
        <v>1</v>
      </c>
      <c r="F1449">
        <f t="shared" si="112"/>
        <v>0</v>
      </c>
      <c r="G1449" s="13">
        <v>43816</v>
      </c>
      <c r="H1449">
        <v>32</v>
      </c>
      <c r="I1449">
        <v>238</v>
      </c>
      <c r="J1449">
        <v>243</v>
      </c>
      <c r="K1449">
        <v>109</v>
      </c>
      <c r="L1449">
        <v>269</v>
      </c>
      <c r="M1449">
        <v>73</v>
      </c>
      <c r="N1449">
        <v>167</v>
      </c>
      <c r="O1449">
        <v>21</v>
      </c>
      <c r="P1449">
        <v>862</v>
      </c>
      <c r="Q1449">
        <v>339</v>
      </c>
      <c r="R1449">
        <v>95</v>
      </c>
      <c r="T1449">
        <v>76</v>
      </c>
      <c r="U1449">
        <v>23</v>
      </c>
      <c r="V1449">
        <v>166</v>
      </c>
      <c r="W1449">
        <v>301</v>
      </c>
      <c r="X1449">
        <v>192</v>
      </c>
      <c r="Y1449">
        <v>9</v>
      </c>
      <c r="Z1449">
        <v>217</v>
      </c>
      <c r="AA1449">
        <v>0</v>
      </c>
      <c r="AB1449">
        <v>553</v>
      </c>
      <c r="AC1449">
        <v>124</v>
      </c>
      <c r="AD1449">
        <v>13</v>
      </c>
      <c r="AE1449">
        <v>620</v>
      </c>
      <c r="AF1449">
        <v>886</v>
      </c>
      <c r="AG1449">
        <v>422</v>
      </c>
      <c r="AH1449">
        <v>94</v>
      </c>
      <c r="AI1449">
        <v>67</v>
      </c>
      <c r="AJ1449">
        <v>46</v>
      </c>
      <c r="AK1449">
        <v>719</v>
      </c>
      <c r="AL1449">
        <v>822</v>
      </c>
      <c r="AM1449">
        <v>9</v>
      </c>
      <c r="AN1449">
        <v>19</v>
      </c>
      <c r="AO1449">
        <v>175</v>
      </c>
      <c r="AP1449">
        <v>17</v>
      </c>
      <c r="AQ1449">
        <v>86</v>
      </c>
      <c r="AR1449">
        <v>215</v>
      </c>
      <c r="AS1449">
        <v>816</v>
      </c>
      <c r="AT1449">
        <v>127</v>
      </c>
      <c r="AU1449">
        <v>312</v>
      </c>
      <c r="AV1449">
        <v>21</v>
      </c>
      <c r="AW1449">
        <v>49</v>
      </c>
      <c r="AX1449">
        <v>208</v>
      </c>
      <c r="AY1449">
        <v>131</v>
      </c>
      <c r="AZ1449">
        <v>127</v>
      </c>
    </row>
    <row r="1450" spans="1:52">
      <c r="A1450" t="str">
        <f t="shared" si="113"/>
        <v>2019</v>
      </c>
      <c r="B1450" t="str">
        <f t="shared" si="114"/>
        <v>December</v>
      </c>
      <c r="C1450" s="2">
        <v>43817</v>
      </c>
      <c r="D1450" s="1" t="str">
        <f t="shared" si="110"/>
        <v>OK</v>
      </c>
      <c r="E1450">
        <f t="shared" si="111"/>
        <v>1</v>
      </c>
      <c r="F1450">
        <f t="shared" si="112"/>
        <v>0</v>
      </c>
      <c r="G1450" s="13">
        <v>43817</v>
      </c>
      <c r="H1450">
        <v>11</v>
      </c>
      <c r="I1450">
        <v>223</v>
      </c>
      <c r="J1450">
        <v>261</v>
      </c>
      <c r="K1450">
        <v>146</v>
      </c>
      <c r="L1450">
        <v>327</v>
      </c>
      <c r="M1450">
        <v>84</v>
      </c>
      <c r="N1450">
        <v>232</v>
      </c>
      <c r="O1450">
        <v>33</v>
      </c>
      <c r="P1450">
        <v>857</v>
      </c>
      <c r="Q1450">
        <v>299</v>
      </c>
      <c r="R1450">
        <v>97</v>
      </c>
      <c r="T1450">
        <v>79</v>
      </c>
      <c r="U1450">
        <v>22</v>
      </c>
      <c r="V1450">
        <v>183</v>
      </c>
      <c r="W1450">
        <v>320</v>
      </c>
      <c r="X1450">
        <v>202</v>
      </c>
      <c r="Y1450">
        <v>15</v>
      </c>
      <c r="Z1450">
        <v>280</v>
      </c>
      <c r="AA1450">
        <v>13</v>
      </c>
      <c r="AB1450">
        <v>595</v>
      </c>
      <c r="AC1450">
        <v>177</v>
      </c>
      <c r="AD1450">
        <v>30</v>
      </c>
      <c r="AE1450">
        <v>660</v>
      </c>
      <c r="AF1450">
        <v>872</v>
      </c>
      <c r="AG1450">
        <v>358</v>
      </c>
      <c r="AH1450">
        <v>113</v>
      </c>
      <c r="AI1450">
        <v>79</v>
      </c>
      <c r="AJ1450">
        <v>58</v>
      </c>
      <c r="AK1450">
        <v>768</v>
      </c>
      <c r="AL1450">
        <v>1030</v>
      </c>
      <c r="AM1450">
        <v>10</v>
      </c>
      <c r="AN1450">
        <v>21</v>
      </c>
      <c r="AO1450">
        <v>166</v>
      </c>
      <c r="AP1450">
        <v>24</v>
      </c>
      <c r="AQ1450">
        <v>146</v>
      </c>
      <c r="AR1450">
        <v>284</v>
      </c>
      <c r="AS1450">
        <v>824</v>
      </c>
      <c r="AT1450">
        <v>116</v>
      </c>
      <c r="AU1450">
        <v>466</v>
      </c>
      <c r="AV1450">
        <v>59</v>
      </c>
      <c r="AW1450">
        <v>66</v>
      </c>
      <c r="AX1450">
        <v>216</v>
      </c>
      <c r="AY1450">
        <v>125</v>
      </c>
      <c r="AZ1450">
        <v>141</v>
      </c>
    </row>
    <row r="1451" spans="1:52">
      <c r="A1451" t="str">
        <f t="shared" si="113"/>
        <v>2019</v>
      </c>
      <c r="B1451" t="str">
        <f t="shared" si="114"/>
        <v>December</v>
      </c>
      <c r="C1451" s="2">
        <v>43818</v>
      </c>
      <c r="D1451" s="1" t="str">
        <f t="shared" si="110"/>
        <v>OK</v>
      </c>
      <c r="E1451">
        <f t="shared" si="111"/>
        <v>1</v>
      </c>
      <c r="F1451">
        <f t="shared" si="112"/>
        <v>0</v>
      </c>
      <c r="G1451" s="13">
        <v>43818</v>
      </c>
      <c r="H1451">
        <v>26</v>
      </c>
      <c r="I1451">
        <v>396</v>
      </c>
      <c r="J1451">
        <v>366</v>
      </c>
      <c r="K1451">
        <v>313</v>
      </c>
      <c r="L1451">
        <v>461</v>
      </c>
      <c r="M1451">
        <v>157</v>
      </c>
      <c r="N1451">
        <v>290</v>
      </c>
      <c r="O1451">
        <v>56</v>
      </c>
      <c r="P1451">
        <v>723</v>
      </c>
      <c r="Q1451">
        <v>577</v>
      </c>
      <c r="R1451">
        <v>124</v>
      </c>
      <c r="T1451">
        <v>85</v>
      </c>
      <c r="U1451">
        <v>40</v>
      </c>
      <c r="V1451">
        <v>209</v>
      </c>
      <c r="W1451">
        <v>455</v>
      </c>
      <c r="X1451">
        <v>309</v>
      </c>
      <c r="Y1451">
        <v>19</v>
      </c>
      <c r="Z1451">
        <v>378</v>
      </c>
      <c r="AA1451">
        <v>16</v>
      </c>
      <c r="AB1451">
        <v>774</v>
      </c>
      <c r="AC1451">
        <v>377</v>
      </c>
      <c r="AD1451">
        <v>35</v>
      </c>
      <c r="AE1451">
        <v>916</v>
      </c>
      <c r="AF1451">
        <v>1432</v>
      </c>
      <c r="AG1451">
        <v>961</v>
      </c>
      <c r="AH1451">
        <v>170</v>
      </c>
      <c r="AI1451">
        <v>222</v>
      </c>
      <c r="AJ1451">
        <v>68</v>
      </c>
      <c r="AK1451">
        <v>1318</v>
      </c>
      <c r="AL1451">
        <v>1608</v>
      </c>
      <c r="AM1451">
        <v>10</v>
      </c>
      <c r="AN1451">
        <v>63</v>
      </c>
      <c r="AO1451">
        <v>296</v>
      </c>
      <c r="AP1451">
        <v>42</v>
      </c>
      <c r="AQ1451">
        <v>272</v>
      </c>
      <c r="AR1451">
        <v>379</v>
      </c>
      <c r="AS1451">
        <v>1550</v>
      </c>
      <c r="AT1451">
        <v>219</v>
      </c>
      <c r="AU1451">
        <v>697</v>
      </c>
      <c r="AV1451">
        <v>119</v>
      </c>
      <c r="AW1451">
        <v>168</v>
      </c>
      <c r="AX1451">
        <v>323</v>
      </c>
      <c r="AY1451">
        <v>215</v>
      </c>
      <c r="AZ1451">
        <v>264</v>
      </c>
    </row>
    <row r="1452" spans="1:52">
      <c r="A1452" t="str">
        <f t="shared" si="113"/>
        <v>2019</v>
      </c>
      <c r="B1452" t="str">
        <f t="shared" si="114"/>
        <v>December</v>
      </c>
      <c r="C1452" s="2">
        <v>43819</v>
      </c>
      <c r="D1452" s="1" t="str">
        <f t="shared" si="110"/>
        <v>OK</v>
      </c>
      <c r="E1452">
        <f t="shared" si="111"/>
        <v>1</v>
      </c>
      <c r="F1452">
        <f t="shared" si="112"/>
        <v>0</v>
      </c>
      <c r="G1452" s="13">
        <v>43819</v>
      </c>
      <c r="H1452">
        <v>3</v>
      </c>
      <c r="I1452">
        <v>242</v>
      </c>
      <c r="J1452">
        <v>250</v>
      </c>
      <c r="K1452">
        <v>204</v>
      </c>
      <c r="L1452">
        <v>280</v>
      </c>
      <c r="M1452">
        <v>111</v>
      </c>
      <c r="N1452">
        <v>222</v>
      </c>
      <c r="O1452">
        <v>25</v>
      </c>
      <c r="P1452">
        <v>542</v>
      </c>
      <c r="Q1452">
        <v>396</v>
      </c>
      <c r="R1452">
        <v>86</v>
      </c>
      <c r="T1452">
        <v>74</v>
      </c>
      <c r="U1452">
        <v>29</v>
      </c>
      <c r="V1452">
        <v>140</v>
      </c>
      <c r="W1452">
        <v>335</v>
      </c>
      <c r="X1452">
        <v>250</v>
      </c>
      <c r="Y1452">
        <v>20</v>
      </c>
      <c r="Z1452">
        <v>258</v>
      </c>
      <c r="AA1452">
        <v>5</v>
      </c>
      <c r="AB1452">
        <v>532</v>
      </c>
      <c r="AC1452">
        <v>187</v>
      </c>
      <c r="AD1452">
        <v>22</v>
      </c>
      <c r="AE1452">
        <v>655</v>
      </c>
      <c r="AF1452">
        <v>907</v>
      </c>
      <c r="AG1452">
        <v>484</v>
      </c>
      <c r="AH1452">
        <v>100</v>
      </c>
      <c r="AI1452">
        <v>119</v>
      </c>
      <c r="AJ1452">
        <v>44</v>
      </c>
      <c r="AK1452">
        <v>824</v>
      </c>
      <c r="AL1452">
        <v>1285</v>
      </c>
      <c r="AM1452">
        <v>12</v>
      </c>
      <c r="AN1452">
        <v>29</v>
      </c>
      <c r="AO1452">
        <v>178</v>
      </c>
      <c r="AP1452">
        <v>33</v>
      </c>
      <c r="AQ1452">
        <v>133</v>
      </c>
      <c r="AR1452">
        <v>272</v>
      </c>
      <c r="AS1452">
        <v>978</v>
      </c>
      <c r="AT1452">
        <v>169</v>
      </c>
      <c r="AU1452">
        <v>548</v>
      </c>
      <c r="AV1452">
        <v>86</v>
      </c>
      <c r="AW1452">
        <v>76</v>
      </c>
      <c r="AX1452">
        <v>229</v>
      </c>
      <c r="AY1452">
        <v>165</v>
      </c>
      <c r="AZ1452">
        <v>128</v>
      </c>
    </row>
    <row r="1453" spans="1:52">
      <c r="A1453" t="str">
        <f t="shared" si="113"/>
        <v>2019</v>
      </c>
      <c r="B1453" t="str">
        <f t="shared" si="114"/>
        <v>December</v>
      </c>
      <c r="C1453" s="2">
        <v>43820</v>
      </c>
      <c r="D1453" s="1" t="str">
        <f t="shared" si="110"/>
        <v>OK</v>
      </c>
      <c r="E1453">
        <f t="shared" si="111"/>
        <v>0</v>
      </c>
      <c r="F1453">
        <f t="shared" si="112"/>
        <v>1</v>
      </c>
      <c r="G1453" s="13">
        <v>43820</v>
      </c>
      <c r="H1453">
        <v>24</v>
      </c>
      <c r="I1453">
        <v>178</v>
      </c>
      <c r="J1453">
        <v>122</v>
      </c>
      <c r="K1453">
        <v>251</v>
      </c>
      <c r="L1453">
        <v>155</v>
      </c>
      <c r="M1453">
        <v>136</v>
      </c>
      <c r="N1453">
        <v>147</v>
      </c>
      <c r="O1453">
        <v>84</v>
      </c>
      <c r="P1453">
        <v>320</v>
      </c>
      <c r="Q1453">
        <v>262</v>
      </c>
      <c r="R1453">
        <v>55</v>
      </c>
      <c r="T1453">
        <v>75</v>
      </c>
      <c r="U1453">
        <v>22</v>
      </c>
      <c r="V1453">
        <v>78</v>
      </c>
      <c r="W1453">
        <v>270</v>
      </c>
      <c r="X1453">
        <v>274</v>
      </c>
      <c r="Y1453">
        <v>8</v>
      </c>
      <c r="Z1453">
        <v>330</v>
      </c>
      <c r="AA1453">
        <v>47</v>
      </c>
      <c r="AB1453">
        <v>337</v>
      </c>
      <c r="AC1453">
        <v>385</v>
      </c>
      <c r="AD1453">
        <v>74</v>
      </c>
      <c r="AE1453">
        <v>258</v>
      </c>
      <c r="AF1453">
        <v>561</v>
      </c>
      <c r="AG1453">
        <v>867</v>
      </c>
      <c r="AH1453">
        <v>175</v>
      </c>
      <c r="AI1453">
        <v>392</v>
      </c>
      <c r="AJ1453">
        <v>53</v>
      </c>
      <c r="AK1453">
        <v>813</v>
      </c>
      <c r="AL1453">
        <v>872</v>
      </c>
      <c r="AM1453">
        <v>13</v>
      </c>
      <c r="AN1453">
        <v>25</v>
      </c>
      <c r="AO1453">
        <v>163</v>
      </c>
      <c r="AP1453">
        <v>23</v>
      </c>
      <c r="AQ1453">
        <v>186</v>
      </c>
      <c r="AR1453">
        <v>159</v>
      </c>
      <c r="AS1453">
        <v>1267</v>
      </c>
      <c r="AT1453">
        <v>178</v>
      </c>
      <c r="AU1453">
        <v>611</v>
      </c>
      <c r="AV1453">
        <v>141</v>
      </c>
      <c r="AW1453">
        <v>238</v>
      </c>
      <c r="AX1453">
        <v>123</v>
      </c>
      <c r="AY1453">
        <v>154</v>
      </c>
      <c r="AZ1453">
        <v>248</v>
      </c>
    </row>
    <row r="1454" spans="1:52">
      <c r="A1454" t="str">
        <f t="shared" si="113"/>
        <v>2019</v>
      </c>
      <c r="B1454" t="str">
        <f t="shared" si="114"/>
        <v>December</v>
      </c>
      <c r="C1454" s="2">
        <v>43821</v>
      </c>
      <c r="D1454" s="1" t="str">
        <f t="shared" si="110"/>
        <v>OK</v>
      </c>
      <c r="E1454">
        <f t="shared" si="111"/>
        <v>0</v>
      </c>
      <c r="F1454">
        <f t="shared" si="112"/>
        <v>1</v>
      </c>
      <c r="G1454" s="13">
        <v>43821</v>
      </c>
      <c r="H1454">
        <v>23</v>
      </c>
      <c r="I1454">
        <v>247</v>
      </c>
      <c r="J1454">
        <v>105</v>
      </c>
      <c r="K1454">
        <v>300</v>
      </c>
      <c r="L1454">
        <v>146</v>
      </c>
      <c r="M1454">
        <v>132</v>
      </c>
      <c r="N1454">
        <v>122</v>
      </c>
      <c r="O1454">
        <v>52</v>
      </c>
      <c r="P1454">
        <v>276</v>
      </c>
      <c r="Q1454">
        <v>342</v>
      </c>
      <c r="R1454">
        <v>30</v>
      </c>
      <c r="T1454">
        <v>57</v>
      </c>
      <c r="U1454">
        <v>23</v>
      </c>
      <c r="V1454">
        <v>51</v>
      </c>
      <c r="W1454">
        <v>239</v>
      </c>
      <c r="X1454">
        <v>282</v>
      </c>
      <c r="Y1454">
        <v>15</v>
      </c>
      <c r="Z1454">
        <v>370</v>
      </c>
      <c r="AA1454">
        <v>46</v>
      </c>
      <c r="AB1454">
        <v>353</v>
      </c>
      <c r="AC1454">
        <v>454</v>
      </c>
      <c r="AD1454">
        <v>24</v>
      </c>
      <c r="AE1454">
        <v>297</v>
      </c>
      <c r="AF1454">
        <v>599</v>
      </c>
      <c r="AG1454">
        <v>907</v>
      </c>
      <c r="AH1454">
        <v>269</v>
      </c>
      <c r="AI1454">
        <v>452</v>
      </c>
      <c r="AJ1454">
        <v>54</v>
      </c>
      <c r="AK1454">
        <v>840</v>
      </c>
      <c r="AL1454">
        <v>838</v>
      </c>
      <c r="AM1454">
        <v>9</v>
      </c>
      <c r="AN1454">
        <v>33</v>
      </c>
      <c r="AO1454">
        <v>155</v>
      </c>
      <c r="AP1454">
        <v>36</v>
      </c>
      <c r="AQ1454">
        <v>199</v>
      </c>
      <c r="AR1454">
        <v>139</v>
      </c>
      <c r="AS1454">
        <v>1226</v>
      </c>
      <c r="AT1454">
        <v>146</v>
      </c>
      <c r="AU1454">
        <v>555</v>
      </c>
      <c r="AV1454">
        <v>165</v>
      </c>
      <c r="AW1454">
        <v>324</v>
      </c>
      <c r="AX1454">
        <v>91</v>
      </c>
      <c r="AY1454">
        <v>107</v>
      </c>
      <c r="AZ1454">
        <v>297</v>
      </c>
    </row>
    <row r="1455" spans="1:52">
      <c r="A1455" t="str">
        <f t="shared" si="113"/>
        <v>2019</v>
      </c>
      <c r="B1455" t="str">
        <f t="shared" si="114"/>
        <v>December</v>
      </c>
      <c r="C1455" s="2">
        <v>43822</v>
      </c>
      <c r="D1455" s="1" t="str">
        <f t="shared" si="110"/>
        <v>OK</v>
      </c>
      <c r="E1455">
        <f t="shared" si="111"/>
        <v>1</v>
      </c>
      <c r="F1455">
        <f t="shared" si="112"/>
        <v>0</v>
      </c>
      <c r="G1455" s="13">
        <v>43822</v>
      </c>
      <c r="H1455">
        <v>31</v>
      </c>
      <c r="I1455">
        <v>206</v>
      </c>
      <c r="J1455">
        <v>130</v>
      </c>
      <c r="K1455">
        <v>149</v>
      </c>
      <c r="L1455">
        <v>194</v>
      </c>
      <c r="M1455">
        <v>94</v>
      </c>
      <c r="N1455">
        <v>230</v>
      </c>
      <c r="O1455">
        <v>42</v>
      </c>
      <c r="P1455">
        <v>88</v>
      </c>
      <c r="Q1455">
        <v>232</v>
      </c>
      <c r="R1455">
        <v>51</v>
      </c>
      <c r="T1455">
        <v>70</v>
      </c>
      <c r="U1455">
        <v>11</v>
      </c>
      <c r="V1455">
        <v>96</v>
      </c>
      <c r="W1455">
        <v>237</v>
      </c>
      <c r="X1455">
        <v>229</v>
      </c>
      <c r="Y1455">
        <v>15</v>
      </c>
      <c r="Z1455">
        <v>248</v>
      </c>
      <c r="AA1455">
        <v>35</v>
      </c>
      <c r="AB1455">
        <v>321</v>
      </c>
      <c r="AC1455">
        <v>216</v>
      </c>
      <c r="AD1455">
        <v>40</v>
      </c>
      <c r="AE1455">
        <v>390</v>
      </c>
      <c r="AF1455">
        <v>604</v>
      </c>
      <c r="AG1455">
        <v>503</v>
      </c>
      <c r="AH1455">
        <v>183</v>
      </c>
      <c r="AI1455">
        <v>266</v>
      </c>
      <c r="AJ1455">
        <v>67</v>
      </c>
      <c r="AK1455">
        <v>653</v>
      </c>
      <c r="AL1455">
        <v>738</v>
      </c>
      <c r="AM1455">
        <v>11</v>
      </c>
      <c r="AN1455">
        <v>24</v>
      </c>
      <c r="AO1455">
        <v>134</v>
      </c>
      <c r="AP1455">
        <v>26</v>
      </c>
      <c r="AQ1455">
        <v>153</v>
      </c>
      <c r="AR1455">
        <v>175</v>
      </c>
      <c r="AS1455">
        <v>856</v>
      </c>
      <c r="AT1455">
        <v>93</v>
      </c>
      <c r="AU1455">
        <v>444</v>
      </c>
      <c r="AV1455">
        <v>139</v>
      </c>
      <c r="AW1455">
        <v>126</v>
      </c>
      <c r="AX1455">
        <v>169</v>
      </c>
      <c r="AY1455">
        <v>161</v>
      </c>
      <c r="AZ1455">
        <v>186</v>
      </c>
    </row>
    <row r="1456" spans="1:52">
      <c r="A1456" t="str">
        <f t="shared" si="113"/>
        <v>2019</v>
      </c>
      <c r="B1456" t="str">
        <f t="shared" si="114"/>
        <v>December</v>
      </c>
      <c r="C1456" s="2">
        <v>43823</v>
      </c>
      <c r="D1456" s="1" t="str">
        <f t="shared" si="110"/>
        <v>OK</v>
      </c>
      <c r="E1456">
        <f t="shared" si="111"/>
        <v>1</v>
      </c>
      <c r="F1456">
        <f t="shared" si="112"/>
        <v>0</v>
      </c>
      <c r="G1456" s="13">
        <v>43823</v>
      </c>
      <c r="H1456">
        <v>26</v>
      </c>
      <c r="I1456">
        <v>242</v>
      </c>
      <c r="J1456">
        <v>108</v>
      </c>
      <c r="K1456">
        <v>244</v>
      </c>
      <c r="L1456">
        <v>178</v>
      </c>
      <c r="M1456">
        <v>124</v>
      </c>
      <c r="N1456">
        <v>177</v>
      </c>
      <c r="O1456">
        <v>36</v>
      </c>
      <c r="P1456">
        <v>67</v>
      </c>
      <c r="Q1456">
        <v>260</v>
      </c>
      <c r="R1456">
        <v>41</v>
      </c>
      <c r="T1456">
        <v>83</v>
      </c>
      <c r="U1456">
        <v>18</v>
      </c>
      <c r="V1456">
        <v>77</v>
      </c>
      <c r="W1456">
        <v>246</v>
      </c>
      <c r="X1456">
        <v>249</v>
      </c>
      <c r="Y1456">
        <v>12</v>
      </c>
      <c r="Z1456">
        <v>325</v>
      </c>
      <c r="AA1456">
        <v>42</v>
      </c>
      <c r="AB1456">
        <v>286</v>
      </c>
      <c r="AC1456">
        <v>270</v>
      </c>
      <c r="AD1456">
        <v>57</v>
      </c>
      <c r="AE1456">
        <v>279</v>
      </c>
      <c r="AF1456">
        <v>576</v>
      </c>
      <c r="AG1456">
        <v>649</v>
      </c>
      <c r="AH1456">
        <v>226</v>
      </c>
      <c r="AI1456">
        <v>274</v>
      </c>
      <c r="AJ1456">
        <v>57</v>
      </c>
      <c r="AK1456">
        <v>747</v>
      </c>
      <c r="AL1456">
        <v>418</v>
      </c>
      <c r="AM1456">
        <v>8</v>
      </c>
      <c r="AN1456">
        <v>37</v>
      </c>
      <c r="AO1456">
        <v>143</v>
      </c>
      <c r="AP1456">
        <v>38</v>
      </c>
      <c r="AQ1456">
        <v>186</v>
      </c>
      <c r="AR1456">
        <v>152</v>
      </c>
      <c r="AS1456">
        <v>1055</v>
      </c>
      <c r="AT1456">
        <v>134</v>
      </c>
      <c r="AU1456">
        <v>511</v>
      </c>
      <c r="AV1456">
        <v>163</v>
      </c>
      <c r="AW1456">
        <v>194</v>
      </c>
      <c r="AX1456">
        <v>142</v>
      </c>
      <c r="AY1456">
        <v>159</v>
      </c>
      <c r="AZ1456">
        <v>191</v>
      </c>
    </row>
    <row r="1457" spans="1:68">
      <c r="A1457" t="str">
        <f t="shared" si="113"/>
        <v>2019</v>
      </c>
      <c r="B1457" t="str">
        <f t="shared" si="114"/>
        <v>December</v>
      </c>
      <c r="C1457" s="2">
        <v>43824</v>
      </c>
      <c r="D1457" s="1" t="str">
        <f t="shared" si="110"/>
        <v>OK</v>
      </c>
      <c r="E1457">
        <v>0</v>
      </c>
      <c r="F1457">
        <v>1</v>
      </c>
      <c r="G1457" s="13">
        <v>43824</v>
      </c>
      <c r="H1457">
        <v>35</v>
      </c>
      <c r="I1457">
        <v>64</v>
      </c>
      <c r="J1457">
        <v>41</v>
      </c>
      <c r="K1457">
        <v>163</v>
      </c>
      <c r="L1457">
        <v>66</v>
      </c>
      <c r="M1457">
        <v>57</v>
      </c>
      <c r="N1457">
        <v>72</v>
      </c>
      <c r="O1457">
        <v>23</v>
      </c>
      <c r="P1457">
        <v>164</v>
      </c>
      <c r="Q1457">
        <v>104</v>
      </c>
      <c r="R1457">
        <v>16</v>
      </c>
      <c r="T1457">
        <v>34</v>
      </c>
      <c r="U1457">
        <v>7</v>
      </c>
      <c r="V1457">
        <v>21</v>
      </c>
      <c r="W1457">
        <v>127</v>
      </c>
      <c r="X1457">
        <v>146</v>
      </c>
      <c r="Y1457">
        <v>6</v>
      </c>
      <c r="Z1457">
        <v>258</v>
      </c>
      <c r="AA1457">
        <v>9</v>
      </c>
      <c r="AB1457">
        <v>125</v>
      </c>
      <c r="AC1457">
        <v>171</v>
      </c>
      <c r="AD1457">
        <v>54</v>
      </c>
      <c r="AE1457">
        <v>95</v>
      </c>
      <c r="AF1457">
        <v>258</v>
      </c>
      <c r="AG1457">
        <v>349</v>
      </c>
      <c r="AH1457">
        <v>126</v>
      </c>
      <c r="AI1457">
        <v>270</v>
      </c>
      <c r="AJ1457">
        <v>23</v>
      </c>
      <c r="AK1457">
        <v>381</v>
      </c>
      <c r="AL1457">
        <v>766</v>
      </c>
      <c r="AM1457">
        <v>3</v>
      </c>
      <c r="AN1457">
        <v>14</v>
      </c>
      <c r="AO1457">
        <v>63</v>
      </c>
      <c r="AP1457">
        <v>17</v>
      </c>
      <c r="AQ1457">
        <v>115</v>
      </c>
      <c r="AR1457">
        <v>78</v>
      </c>
      <c r="AS1457">
        <v>786</v>
      </c>
      <c r="AT1457">
        <v>31</v>
      </c>
      <c r="AU1457">
        <v>318</v>
      </c>
      <c r="AV1457">
        <v>182</v>
      </c>
      <c r="AW1457">
        <v>109</v>
      </c>
      <c r="AX1457">
        <v>50</v>
      </c>
      <c r="AY1457">
        <v>47</v>
      </c>
      <c r="AZ1457">
        <v>143</v>
      </c>
    </row>
    <row r="1458" spans="1:68">
      <c r="A1458" t="str">
        <f t="shared" si="113"/>
        <v>2019</v>
      </c>
      <c r="B1458" t="str">
        <f t="shared" si="114"/>
        <v>December</v>
      </c>
      <c r="C1458" s="2">
        <v>43825</v>
      </c>
      <c r="D1458" s="1" t="str">
        <f t="shared" si="110"/>
        <v>OK</v>
      </c>
      <c r="E1458">
        <v>0</v>
      </c>
      <c r="F1458">
        <v>1</v>
      </c>
      <c r="G1458" s="13">
        <v>43825</v>
      </c>
      <c r="H1458">
        <v>44</v>
      </c>
      <c r="I1458">
        <v>143</v>
      </c>
      <c r="J1458">
        <v>68</v>
      </c>
      <c r="K1458">
        <v>262</v>
      </c>
      <c r="L1458">
        <v>95</v>
      </c>
      <c r="M1458">
        <v>82</v>
      </c>
      <c r="N1458">
        <v>107</v>
      </c>
      <c r="O1458">
        <v>26</v>
      </c>
      <c r="P1458">
        <v>289</v>
      </c>
      <c r="Q1458">
        <v>208</v>
      </c>
      <c r="R1458">
        <v>27</v>
      </c>
      <c r="T1458">
        <v>59</v>
      </c>
      <c r="U1458">
        <v>6</v>
      </c>
      <c r="V1458">
        <v>41</v>
      </c>
      <c r="W1458">
        <v>154</v>
      </c>
      <c r="X1458">
        <v>260</v>
      </c>
      <c r="Y1458">
        <v>13</v>
      </c>
      <c r="Z1458">
        <v>231</v>
      </c>
      <c r="AA1458">
        <v>52</v>
      </c>
      <c r="AB1458">
        <v>218</v>
      </c>
      <c r="AC1458">
        <v>304</v>
      </c>
      <c r="AD1458">
        <v>55</v>
      </c>
      <c r="AE1458">
        <v>189</v>
      </c>
      <c r="AF1458">
        <v>436</v>
      </c>
      <c r="AG1458">
        <v>660</v>
      </c>
      <c r="AH1458">
        <v>223</v>
      </c>
      <c r="AI1458">
        <v>502</v>
      </c>
      <c r="AJ1458">
        <v>45</v>
      </c>
      <c r="AK1458">
        <v>698</v>
      </c>
      <c r="AL1458">
        <v>860</v>
      </c>
      <c r="AM1458">
        <v>13</v>
      </c>
      <c r="AN1458">
        <v>29</v>
      </c>
      <c r="AO1458">
        <v>134</v>
      </c>
      <c r="AP1458">
        <v>22</v>
      </c>
      <c r="AQ1458">
        <v>193</v>
      </c>
      <c r="AR1458">
        <v>94</v>
      </c>
      <c r="AS1458">
        <v>1047</v>
      </c>
      <c r="AT1458">
        <v>103</v>
      </c>
      <c r="AU1458">
        <v>525</v>
      </c>
      <c r="AV1458">
        <v>231</v>
      </c>
      <c r="AW1458">
        <v>255</v>
      </c>
      <c r="AX1458">
        <v>89</v>
      </c>
      <c r="AY1458">
        <v>92</v>
      </c>
      <c r="AZ1458">
        <v>207</v>
      </c>
    </row>
    <row r="1459" spans="1:68">
      <c r="A1459" t="str">
        <f t="shared" si="113"/>
        <v>2019</v>
      </c>
      <c r="B1459" t="str">
        <f t="shared" si="114"/>
        <v>December</v>
      </c>
      <c r="C1459" s="2">
        <v>43826</v>
      </c>
      <c r="D1459" s="1" t="str">
        <f t="shared" si="110"/>
        <v>OK</v>
      </c>
      <c r="E1459">
        <f t="shared" si="111"/>
        <v>1</v>
      </c>
      <c r="F1459">
        <f t="shared" si="112"/>
        <v>0</v>
      </c>
      <c r="G1459" s="13">
        <v>43826</v>
      </c>
      <c r="H1459">
        <v>32</v>
      </c>
      <c r="I1459">
        <v>215</v>
      </c>
      <c r="J1459">
        <v>83</v>
      </c>
      <c r="K1459">
        <v>228</v>
      </c>
      <c r="L1459">
        <v>134</v>
      </c>
      <c r="M1459">
        <v>121</v>
      </c>
      <c r="N1459">
        <v>119</v>
      </c>
      <c r="O1459">
        <v>23</v>
      </c>
      <c r="P1459">
        <v>289</v>
      </c>
      <c r="Q1459">
        <v>235</v>
      </c>
      <c r="R1459">
        <v>24</v>
      </c>
      <c r="T1459">
        <v>60</v>
      </c>
      <c r="U1459">
        <v>19</v>
      </c>
      <c r="V1459">
        <v>63</v>
      </c>
      <c r="W1459">
        <v>228</v>
      </c>
      <c r="X1459">
        <v>234</v>
      </c>
      <c r="Y1459">
        <v>24</v>
      </c>
      <c r="Z1459">
        <v>318</v>
      </c>
      <c r="AA1459">
        <v>98</v>
      </c>
      <c r="AB1459">
        <v>304</v>
      </c>
      <c r="AC1459">
        <v>392</v>
      </c>
      <c r="AD1459">
        <v>37</v>
      </c>
      <c r="AE1459">
        <v>297</v>
      </c>
      <c r="AF1459">
        <v>563</v>
      </c>
      <c r="AG1459">
        <v>658</v>
      </c>
      <c r="AH1459">
        <v>213</v>
      </c>
      <c r="AI1459">
        <v>486</v>
      </c>
      <c r="AJ1459">
        <v>35</v>
      </c>
      <c r="AK1459">
        <v>790</v>
      </c>
      <c r="AL1459">
        <v>818</v>
      </c>
      <c r="AM1459">
        <v>20</v>
      </c>
      <c r="AN1459">
        <v>16</v>
      </c>
      <c r="AO1459">
        <v>121</v>
      </c>
      <c r="AP1459">
        <v>22</v>
      </c>
      <c r="AQ1459">
        <v>240</v>
      </c>
      <c r="AR1459">
        <v>171</v>
      </c>
      <c r="AS1459">
        <v>1164</v>
      </c>
      <c r="AT1459">
        <v>166</v>
      </c>
      <c r="AU1459">
        <v>576</v>
      </c>
      <c r="AV1459">
        <v>172</v>
      </c>
      <c r="AW1459">
        <v>182</v>
      </c>
      <c r="AX1459">
        <v>100</v>
      </c>
      <c r="AY1459">
        <v>99</v>
      </c>
      <c r="AZ1459">
        <v>256</v>
      </c>
    </row>
    <row r="1460" spans="1:68">
      <c r="A1460" t="str">
        <f t="shared" si="113"/>
        <v>2019</v>
      </c>
      <c r="B1460" t="str">
        <f t="shared" si="114"/>
        <v>December</v>
      </c>
      <c r="C1460" s="2">
        <v>43827</v>
      </c>
      <c r="D1460" s="1" t="str">
        <f t="shared" si="110"/>
        <v>OK</v>
      </c>
      <c r="E1460">
        <f t="shared" si="111"/>
        <v>0</v>
      </c>
      <c r="F1460">
        <f t="shared" si="112"/>
        <v>1</v>
      </c>
      <c r="G1460" s="13">
        <v>43827</v>
      </c>
      <c r="H1460">
        <v>25</v>
      </c>
      <c r="I1460">
        <v>157</v>
      </c>
      <c r="J1460">
        <v>71</v>
      </c>
      <c r="K1460">
        <v>182</v>
      </c>
      <c r="L1460">
        <v>103</v>
      </c>
      <c r="M1460">
        <v>106</v>
      </c>
      <c r="N1460">
        <v>84</v>
      </c>
      <c r="O1460">
        <v>44</v>
      </c>
      <c r="P1460">
        <v>232</v>
      </c>
      <c r="Q1460">
        <v>205</v>
      </c>
      <c r="R1460">
        <v>25</v>
      </c>
      <c r="T1460">
        <v>65</v>
      </c>
      <c r="U1460">
        <v>12</v>
      </c>
      <c r="V1460">
        <v>35</v>
      </c>
      <c r="W1460">
        <v>136</v>
      </c>
      <c r="X1460">
        <v>269</v>
      </c>
      <c r="Y1460">
        <v>16</v>
      </c>
      <c r="Z1460">
        <v>261</v>
      </c>
      <c r="AA1460">
        <v>106</v>
      </c>
      <c r="AB1460">
        <v>209</v>
      </c>
      <c r="AC1460">
        <v>361</v>
      </c>
      <c r="AD1460">
        <v>46</v>
      </c>
      <c r="AE1460">
        <v>194</v>
      </c>
      <c r="AF1460">
        <v>449</v>
      </c>
      <c r="AG1460">
        <v>506</v>
      </c>
      <c r="AH1460">
        <v>299</v>
      </c>
      <c r="AI1460">
        <v>468</v>
      </c>
      <c r="AJ1460">
        <v>45</v>
      </c>
      <c r="AK1460">
        <v>508</v>
      </c>
      <c r="AL1460">
        <v>958</v>
      </c>
      <c r="AM1460">
        <v>17</v>
      </c>
      <c r="AN1460">
        <v>28</v>
      </c>
      <c r="AO1460">
        <v>94</v>
      </c>
      <c r="AP1460">
        <v>21</v>
      </c>
      <c r="AQ1460">
        <v>162</v>
      </c>
      <c r="AR1460">
        <v>132</v>
      </c>
      <c r="AS1460">
        <v>757</v>
      </c>
      <c r="AT1460">
        <v>87</v>
      </c>
      <c r="AU1460">
        <v>464</v>
      </c>
      <c r="AV1460">
        <v>199</v>
      </c>
      <c r="AW1460">
        <v>236</v>
      </c>
      <c r="AX1460">
        <v>85</v>
      </c>
      <c r="AY1460">
        <v>152</v>
      </c>
      <c r="AZ1460">
        <v>229</v>
      </c>
    </row>
    <row r="1461" spans="1:68">
      <c r="A1461" t="str">
        <f t="shared" si="113"/>
        <v>2019</v>
      </c>
      <c r="B1461" t="str">
        <f t="shared" si="114"/>
        <v>December</v>
      </c>
      <c r="C1461" s="2">
        <v>43828</v>
      </c>
      <c r="D1461" s="1" t="str">
        <f t="shared" si="110"/>
        <v>OK</v>
      </c>
      <c r="E1461">
        <f t="shared" si="111"/>
        <v>0</v>
      </c>
      <c r="F1461">
        <f t="shared" si="112"/>
        <v>1</v>
      </c>
      <c r="G1461" s="13">
        <v>43828</v>
      </c>
      <c r="H1461">
        <v>34</v>
      </c>
      <c r="I1461">
        <v>219</v>
      </c>
      <c r="J1461">
        <v>59</v>
      </c>
      <c r="K1461">
        <v>243</v>
      </c>
      <c r="L1461">
        <v>91</v>
      </c>
      <c r="M1461">
        <v>130</v>
      </c>
      <c r="N1461">
        <v>69</v>
      </c>
      <c r="O1461">
        <v>52</v>
      </c>
      <c r="P1461">
        <v>220</v>
      </c>
      <c r="Q1461">
        <v>282</v>
      </c>
      <c r="R1461">
        <v>25</v>
      </c>
      <c r="T1461">
        <v>57</v>
      </c>
      <c r="U1461">
        <v>10</v>
      </c>
      <c r="V1461">
        <v>36</v>
      </c>
      <c r="W1461">
        <v>208</v>
      </c>
      <c r="X1461">
        <v>242</v>
      </c>
      <c r="Y1461">
        <v>17</v>
      </c>
      <c r="Z1461">
        <v>381</v>
      </c>
      <c r="AA1461">
        <v>124</v>
      </c>
      <c r="AB1461">
        <v>370</v>
      </c>
      <c r="AC1461">
        <v>397</v>
      </c>
      <c r="AD1461">
        <v>24</v>
      </c>
      <c r="AE1461">
        <v>310</v>
      </c>
      <c r="AF1461">
        <v>618</v>
      </c>
      <c r="AG1461">
        <v>784</v>
      </c>
      <c r="AH1461">
        <v>294</v>
      </c>
      <c r="AI1461">
        <v>609</v>
      </c>
      <c r="AJ1461">
        <v>52</v>
      </c>
      <c r="AK1461">
        <v>759</v>
      </c>
      <c r="AL1461">
        <v>1054</v>
      </c>
      <c r="AM1461">
        <v>21</v>
      </c>
      <c r="AN1461">
        <v>35</v>
      </c>
      <c r="AO1461">
        <v>108</v>
      </c>
      <c r="AP1461">
        <v>25</v>
      </c>
      <c r="AQ1461">
        <v>190</v>
      </c>
      <c r="AR1461">
        <v>147</v>
      </c>
      <c r="AS1461">
        <v>1157</v>
      </c>
      <c r="AT1461">
        <v>155</v>
      </c>
      <c r="AU1461">
        <v>625</v>
      </c>
      <c r="AV1461">
        <v>242</v>
      </c>
      <c r="AW1461">
        <v>318</v>
      </c>
      <c r="AX1461">
        <v>72</v>
      </c>
      <c r="AY1461">
        <v>127</v>
      </c>
      <c r="AZ1461">
        <v>275</v>
      </c>
    </row>
    <row r="1462" spans="1:68">
      <c r="A1462" t="str">
        <f t="shared" si="113"/>
        <v>2019</v>
      </c>
      <c r="B1462" t="str">
        <f t="shared" si="114"/>
        <v>December</v>
      </c>
      <c r="C1462" s="2">
        <v>43829</v>
      </c>
      <c r="D1462" s="1" t="str">
        <f t="shared" si="110"/>
        <v>OK</v>
      </c>
      <c r="E1462">
        <f t="shared" si="111"/>
        <v>1</v>
      </c>
      <c r="F1462">
        <f t="shared" si="112"/>
        <v>0</v>
      </c>
      <c r="G1462" s="13">
        <v>43829</v>
      </c>
      <c r="H1462">
        <v>20</v>
      </c>
      <c r="I1462">
        <v>188</v>
      </c>
      <c r="J1462">
        <v>89</v>
      </c>
      <c r="K1462">
        <v>152</v>
      </c>
      <c r="L1462">
        <v>136</v>
      </c>
      <c r="M1462">
        <v>85</v>
      </c>
      <c r="N1462">
        <v>68</v>
      </c>
      <c r="O1462">
        <v>42</v>
      </c>
      <c r="P1462">
        <v>245</v>
      </c>
      <c r="Q1462">
        <v>210</v>
      </c>
      <c r="R1462">
        <v>22</v>
      </c>
      <c r="T1462">
        <v>53</v>
      </c>
      <c r="U1462">
        <v>18</v>
      </c>
      <c r="V1462">
        <v>50</v>
      </c>
      <c r="W1462">
        <v>190</v>
      </c>
      <c r="X1462">
        <v>212</v>
      </c>
      <c r="Y1462">
        <v>21</v>
      </c>
      <c r="Z1462">
        <v>229</v>
      </c>
      <c r="AA1462">
        <v>118</v>
      </c>
      <c r="AB1462">
        <v>303</v>
      </c>
      <c r="AC1462">
        <v>253</v>
      </c>
      <c r="AD1462">
        <v>27</v>
      </c>
      <c r="AE1462">
        <v>286</v>
      </c>
      <c r="AF1462">
        <v>515</v>
      </c>
      <c r="AG1462">
        <v>556</v>
      </c>
      <c r="AH1462">
        <v>241</v>
      </c>
      <c r="AI1462">
        <v>369</v>
      </c>
      <c r="AJ1462">
        <v>57</v>
      </c>
      <c r="AK1462">
        <v>496</v>
      </c>
      <c r="AL1462">
        <v>596</v>
      </c>
      <c r="AM1462">
        <v>12</v>
      </c>
      <c r="AN1462">
        <v>24</v>
      </c>
      <c r="AO1462">
        <v>112</v>
      </c>
      <c r="AP1462">
        <v>34</v>
      </c>
      <c r="AQ1462">
        <v>174</v>
      </c>
      <c r="AR1462">
        <v>129</v>
      </c>
      <c r="AS1462">
        <v>742</v>
      </c>
      <c r="AT1462">
        <v>132</v>
      </c>
      <c r="AU1462">
        <v>469</v>
      </c>
      <c r="AV1462">
        <v>162</v>
      </c>
      <c r="AW1462">
        <v>134</v>
      </c>
      <c r="AX1462">
        <v>131</v>
      </c>
      <c r="AY1462">
        <v>156</v>
      </c>
      <c r="AZ1462">
        <v>178</v>
      </c>
    </row>
    <row r="1463" spans="1:68">
      <c r="A1463" t="str">
        <f t="shared" si="113"/>
        <v>2019</v>
      </c>
      <c r="B1463" t="str">
        <f t="shared" si="114"/>
        <v>December</v>
      </c>
      <c r="C1463" s="2">
        <v>43830</v>
      </c>
      <c r="D1463" s="1" t="str">
        <f t="shared" si="110"/>
        <v>OK</v>
      </c>
      <c r="E1463">
        <f t="shared" si="111"/>
        <v>1</v>
      </c>
      <c r="F1463">
        <f t="shared" si="112"/>
        <v>0</v>
      </c>
      <c r="G1463" s="13">
        <v>43830</v>
      </c>
      <c r="H1463">
        <v>35</v>
      </c>
      <c r="I1463">
        <v>199</v>
      </c>
      <c r="J1463">
        <v>101</v>
      </c>
      <c r="K1463">
        <v>250</v>
      </c>
      <c r="L1463">
        <v>110</v>
      </c>
      <c r="M1463">
        <v>110</v>
      </c>
      <c r="N1463">
        <v>101</v>
      </c>
      <c r="O1463">
        <v>44</v>
      </c>
      <c r="P1463">
        <v>182</v>
      </c>
      <c r="Q1463">
        <v>226</v>
      </c>
      <c r="R1463">
        <v>38</v>
      </c>
      <c r="T1463">
        <v>81</v>
      </c>
      <c r="U1463">
        <v>23</v>
      </c>
      <c r="V1463">
        <v>44</v>
      </c>
      <c r="W1463">
        <v>188</v>
      </c>
      <c r="X1463">
        <v>262</v>
      </c>
      <c r="Y1463">
        <v>16</v>
      </c>
      <c r="Z1463">
        <v>284</v>
      </c>
      <c r="AA1463">
        <v>98</v>
      </c>
      <c r="AB1463">
        <v>296</v>
      </c>
      <c r="AC1463">
        <v>292</v>
      </c>
      <c r="AD1463">
        <v>26</v>
      </c>
      <c r="AE1463">
        <v>267</v>
      </c>
      <c r="AF1463">
        <v>553</v>
      </c>
      <c r="AG1463">
        <v>655</v>
      </c>
      <c r="AH1463">
        <v>241</v>
      </c>
      <c r="AI1463">
        <v>435</v>
      </c>
      <c r="AJ1463">
        <v>50</v>
      </c>
      <c r="AK1463">
        <v>746</v>
      </c>
      <c r="AL1463">
        <v>1089</v>
      </c>
      <c r="AM1463">
        <v>10</v>
      </c>
      <c r="AN1463">
        <v>35</v>
      </c>
      <c r="AO1463">
        <v>124</v>
      </c>
      <c r="AP1463">
        <v>40</v>
      </c>
      <c r="AQ1463">
        <v>194</v>
      </c>
      <c r="AR1463">
        <v>142</v>
      </c>
      <c r="AS1463">
        <v>1062</v>
      </c>
      <c r="AT1463">
        <v>150</v>
      </c>
      <c r="AU1463">
        <v>640</v>
      </c>
      <c r="AV1463">
        <v>224</v>
      </c>
      <c r="AW1463">
        <v>205</v>
      </c>
      <c r="AX1463">
        <v>101</v>
      </c>
      <c r="AY1463">
        <v>148</v>
      </c>
      <c r="AZ1463">
        <v>188</v>
      </c>
    </row>
    <row r="1464" spans="1:68">
      <c r="A1464" t="str">
        <f t="shared" si="113"/>
        <v>2020</v>
      </c>
      <c r="B1464" t="str">
        <f t="shared" si="114"/>
        <v>January</v>
      </c>
      <c r="C1464" s="2">
        <v>43831</v>
      </c>
      <c r="D1464" s="1" t="str">
        <f t="shared" si="110"/>
        <v>OK</v>
      </c>
      <c r="E1464">
        <v>0</v>
      </c>
      <c r="F1464">
        <v>1</v>
      </c>
      <c r="G1464" s="13">
        <v>43831</v>
      </c>
      <c r="H1464" s="79">
        <v>46</v>
      </c>
      <c r="I1464" s="79">
        <v>178</v>
      </c>
      <c r="J1464" s="79">
        <v>50</v>
      </c>
      <c r="K1464" s="79">
        <v>187</v>
      </c>
      <c r="L1464" s="79">
        <v>86</v>
      </c>
      <c r="M1464" s="79">
        <v>73</v>
      </c>
      <c r="N1464" s="79">
        <v>58</v>
      </c>
      <c r="O1464" s="79">
        <v>30</v>
      </c>
      <c r="P1464" s="79">
        <v>199</v>
      </c>
      <c r="Q1464" s="79">
        <v>193</v>
      </c>
      <c r="R1464" s="79">
        <v>10</v>
      </c>
      <c r="S1464" s="79"/>
      <c r="T1464" s="79">
        <v>47</v>
      </c>
      <c r="U1464" s="79">
        <v>7</v>
      </c>
      <c r="V1464" s="79">
        <v>26</v>
      </c>
      <c r="W1464" s="79">
        <v>144</v>
      </c>
      <c r="X1464" s="79">
        <v>207</v>
      </c>
      <c r="Y1464" s="79">
        <v>15</v>
      </c>
      <c r="Z1464" s="79">
        <v>257</v>
      </c>
      <c r="AA1464" s="79">
        <v>68</v>
      </c>
      <c r="AB1464" s="79">
        <v>278</v>
      </c>
      <c r="AC1464" s="79">
        <v>258</v>
      </c>
      <c r="AD1464" s="79">
        <v>15</v>
      </c>
      <c r="AE1464" s="79">
        <v>205</v>
      </c>
      <c r="AF1464" s="79">
        <v>441</v>
      </c>
      <c r="AG1464" s="79">
        <v>623</v>
      </c>
      <c r="AH1464" s="79">
        <v>219</v>
      </c>
      <c r="AI1464" s="79">
        <v>460</v>
      </c>
      <c r="AJ1464" s="79">
        <v>24</v>
      </c>
      <c r="AK1464" s="79">
        <v>599</v>
      </c>
      <c r="AL1464" s="79">
        <v>1004</v>
      </c>
      <c r="AM1464" s="79">
        <v>17</v>
      </c>
      <c r="AN1464" s="79">
        <v>21</v>
      </c>
      <c r="AO1464" s="79">
        <v>91</v>
      </c>
      <c r="AP1464" s="79">
        <v>26</v>
      </c>
      <c r="AQ1464" s="79">
        <v>161</v>
      </c>
      <c r="AR1464" s="79">
        <v>100</v>
      </c>
      <c r="AS1464" s="79">
        <v>880</v>
      </c>
      <c r="AT1464" s="79">
        <v>126</v>
      </c>
      <c r="AU1464" s="79">
        <v>508</v>
      </c>
      <c r="AV1464" s="79">
        <v>228</v>
      </c>
      <c r="AW1464" s="79">
        <v>203</v>
      </c>
      <c r="AX1464" s="79">
        <v>72</v>
      </c>
      <c r="AY1464" s="79">
        <v>86</v>
      </c>
      <c r="AZ1464" s="79">
        <v>177</v>
      </c>
      <c r="BA1464" s="79"/>
      <c r="BM1464" s="79"/>
      <c r="BN1464" s="79"/>
      <c r="BO1464" s="79"/>
      <c r="BP1464" s="79"/>
    </row>
    <row r="1465" spans="1:68">
      <c r="A1465" t="str">
        <f t="shared" si="113"/>
        <v>2020</v>
      </c>
      <c r="B1465" t="str">
        <f t="shared" si="114"/>
        <v>January</v>
      </c>
      <c r="C1465" s="2">
        <v>43832</v>
      </c>
      <c r="D1465" s="1" t="str">
        <f t="shared" si="110"/>
        <v>OK</v>
      </c>
      <c r="E1465">
        <v>0</v>
      </c>
      <c r="F1465">
        <v>1</v>
      </c>
      <c r="G1465" s="13">
        <v>43832</v>
      </c>
      <c r="H1465">
        <v>28</v>
      </c>
      <c r="I1465">
        <v>189</v>
      </c>
      <c r="J1465">
        <v>71</v>
      </c>
      <c r="K1465">
        <v>240</v>
      </c>
      <c r="L1465">
        <v>116</v>
      </c>
      <c r="M1465">
        <v>120</v>
      </c>
      <c r="N1465">
        <v>76</v>
      </c>
      <c r="O1465">
        <v>49</v>
      </c>
      <c r="P1465">
        <v>330</v>
      </c>
      <c r="Q1465">
        <v>259</v>
      </c>
      <c r="R1465">
        <v>25</v>
      </c>
      <c r="T1465">
        <v>38</v>
      </c>
      <c r="U1465">
        <v>13</v>
      </c>
      <c r="V1465">
        <v>38</v>
      </c>
      <c r="W1465">
        <v>159</v>
      </c>
      <c r="X1465">
        <v>228</v>
      </c>
      <c r="Y1465">
        <v>16</v>
      </c>
      <c r="Z1465">
        <v>320</v>
      </c>
      <c r="AA1465">
        <v>73</v>
      </c>
      <c r="AB1465">
        <v>309</v>
      </c>
      <c r="AC1465">
        <v>377</v>
      </c>
      <c r="AD1465">
        <v>45</v>
      </c>
      <c r="AE1465">
        <v>271</v>
      </c>
      <c r="AF1465">
        <v>474</v>
      </c>
      <c r="AG1465">
        <v>640</v>
      </c>
      <c r="AH1465">
        <v>214</v>
      </c>
      <c r="AI1465">
        <v>586</v>
      </c>
      <c r="AJ1465">
        <v>39</v>
      </c>
      <c r="AK1465">
        <v>703</v>
      </c>
      <c r="AL1465">
        <v>1137</v>
      </c>
      <c r="AM1465">
        <v>22</v>
      </c>
      <c r="AN1465">
        <v>26</v>
      </c>
      <c r="AO1465">
        <v>109</v>
      </c>
      <c r="AP1465">
        <v>36</v>
      </c>
      <c r="AQ1465">
        <v>158</v>
      </c>
      <c r="AR1465">
        <v>135</v>
      </c>
      <c r="AS1465">
        <v>1057</v>
      </c>
      <c r="AT1465">
        <v>124</v>
      </c>
      <c r="AU1465">
        <v>632</v>
      </c>
      <c r="AV1465">
        <v>264</v>
      </c>
      <c r="AW1465">
        <v>237</v>
      </c>
      <c r="AX1465">
        <v>79</v>
      </c>
      <c r="AY1465">
        <v>104</v>
      </c>
      <c r="AZ1465">
        <v>246</v>
      </c>
    </row>
    <row r="1466" spans="1:68">
      <c r="A1466" t="str">
        <f t="shared" si="113"/>
        <v>2020</v>
      </c>
      <c r="B1466" t="str">
        <f t="shared" si="114"/>
        <v>January</v>
      </c>
      <c r="C1466" s="2">
        <v>43833</v>
      </c>
      <c r="D1466" s="1" t="str">
        <f t="shared" si="110"/>
        <v>OK</v>
      </c>
      <c r="E1466">
        <f t="shared" ref="E1466:E1527" si="115">IF(OR(WEEKDAY(C1466) = 1, WEEKDAY(C1466) = 7), 0, 1)</f>
        <v>1</v>
      </c>
      <c r="F1466">
        <f t="shared" ref="F1466:F1527" si="116">IF(OR(WEEKDAY(C1466) = 1, WEEKDAY(C1466) = 7), 1, 0)</f>
        <v>0</v>
      </c>
      <c r="G1466" s="13">
        <v>43833</v>
      </c>
      <c r="H1466">
        <v>18</v>
      </c>
      <c r="I1466">
        <v>188</v>
      </c>
      <c r="J1466">
        <v>82</v>
      </c>
      <c r="K1466">
        <v>163</v>
      </c>
      <c r="L1466">
        <v>149</v>
      </c>
      <c r="M1466">
        <v>89</v>
      </c>
      <c r="N1466">
        <v>83</v>
      </c>
      <c r="O1466">
        <v>36</v>
      </c>
      <c r="P1466">
        <v>345</v>
      </c>
      <c r="Q1466">
        <v>206</v>
      </c>
      <c r="R1466">
        <v>28</v>
      </c>
      <c r="T1466">
        <v>71</v>
      </c>
      <c r="U1466">
        <v>26</v>
      </c>
      <c r="V1466">
        <v>49</v>
      </c>
      <c r="W1466">
        <v>166</v>
      </c>
      <c r="X1466">
        <v>277</v>
      </c>
      <c r="Y1466">
        <v>14</v>
      </c>
      <c r="Z1466">
        <v>277</v>
      </c>
      <c r="AA1466">
        <v>76</v>
      </c>
      <c r="AB1466">
        <v>302</v>
      </c>
      <c r="AC1466">
        <v>236</v>
      </c>
      <c r="AD1466">
        <v>23</v>
      </c>
      <c r="AE1466">
        <v>288</v>
      </c>
      <c r="AF1466">
        <v>472</v>
      </c>
      <c r="AG1466">
        <v>540</v>
      </c>
      <c r="AH1466">
        <v>235</v>
      </c>
      <c r="AI1466">
        <v>387</v>
      </c>
      <c r="AJ1466">
        <v>61</v>
      </c>
      <c r="AK1466">
        <v>587</v>
      </c>
      <c r="AL1466">
        <v>874</v>
      </c>
      <c r="AM1466">
        <v>9</v>
      </c>
      <c r="AN1466">
        <v>21</v>
      </c>
      <c r="AO1466">
        <v>94</v>
      </c>
      <c r="AP1466">
        <v>39</v>
      </c>
      <c r="AQ1466">
        <v>141</v>
      </c>
      <c r="AR1466">
        <v>166</v>
      </c>
      <c r="AS1466">
        <v>821</v>
      </c>
      <c r="AT1466">
        <v>133</v>
      </c>
      <c r="AU1466">
        <v>510</v>
      </c>
      <c r="AV1466">
        <v>203</v>
      </c>
      <c r="AW1466">
        <v>152</v>
      </c>
      <c r="AX1466">
        <v>114</v>
      </c>
      <c r="AY1466">
        <v>66</v>
      </c>
      <c r="AZ1466">
        <v>196</v>
      </c>
    </row>
    <row r="1467" spans="1:68">
      <c r="A1467" t="str">
        <f t="shared" si="113"/>
        <v>2020</v>
      </c>
      <c r="B1467" t="str">
        <f t="shared" si="114"/>
        <v>January</v>
      </c>
      <c r="C1467" s="2">
        <v>43834</v>
      </c>
      <c r="D1467" s="1" t="str">
        <f t="shared" si="110"/>
        <v>OK</v>
      </c>
      <c r="E1467">
        <f t="shared" si="115"/>
        <v>0</v>
      </c>
      <c r="F1467">
        <f t="shared" si="116"/>
        <v>1</v>
      </c>
      <c r="G1467" s="13">
        <v>43834</v>
      </c>
      <c r="H1467">
        <v>18</v>
      </c>
      <c r="I1467">
        <v>148</v>
      </c>
      <c r="J1467">
        <v>71</v>
      </c>
      <c r="K1467">
        <v>137</v>
      </c>
      <c r="L1467">
        <v>117</v>
      </c>
      <c r="M1467">
        <v>106</v>
      </c>
      <c r="N1467">
        <v>108</v>
      </c>
      <c r="O1467">
        <v>35</v>
      </c>
      <c r="P1467">
        <v>258</v>
      </c>
      <c r="Q1467">
        <v>237</v>
      </c>
      <c r="R1467">
        <v>31</v>
      </c>
      <c r="T1467">
        <v>49</v>
      </c>
      <c r="U1467">
        <v>5</v>
      </c>
      <c r="V1467">
        <v>41</v>
      </c>
      <c r="W1467">
        <v>139</v>
      </c>
      <c r="X1467">
        <v>162</v>
      </c>
      <c r="Y1467">
        <v>16</v>
      </c>
      <c r="Z1467">
        <v>274</v>
      </c>
      <c r="AA1467">
        <v>123</v>
      </c>
      <c r="AB1467">
        <v>215</v>
      </c>
      <c r="AC1467">
        <v>233</v>
      </c>
      <c r="AD1467">
        <v>29</v>
      </c>
      <c r="AE1467">
        <v>206</v>
      </c>
      <c r="AF1467">
        <v>430</v>
      </c>
      <c r="AG1467">
        <v>475</v>
      </c>
      <c r="AH1467">
        <v>249</v>
      </c>
      <c r="AI1467">
        <v>385</v>
      </c>
      <c r="AJ1467">
        <v>37</v>
      </c>
      <c r="AK1467">
        <v>492</v>
      </c>
      <c r="AL1467">
        <v>711</v>
      </c>
      <c r="AM1467">
        <v>12</v>
      </c>
      <c r="AN1467">
        <v>25</v>
      </c>
      <c r="AO1467">
        <v>84</v>
      </c>
      <c r="AP1467">
        <v>20</v>
      </c>
      <c r="AQ1467">
        <v>101</v>
      </c>
      <c r="AR1467">
        <v>111</v>
      </c>
      <c r="AS1467">
        <v>705</v>
      </c>
      <c r="AT1467">
        <v>61</v>
      </c>
      <c r="AU1467">
        <v>449</v>
      </c>
      <c r="AV1467">
        <v>295</v>
      </c>
      <c r="AW1467">
        <v>169</v>
      </c>
      <c r="AX1467">
        <v>66</v>
      </c>
      <c r="AY1467">
        <v>112</v>
      </c>
      <c r="AZ1467">
        <v>173</v>
      </c>
    </row>
    <row r="1468" spans="1:68">
      <c r="A1468" t="str">
        <f t="shared" si="113"/>
        <v>2020</v>
      </c>
      <c r="B1468" t="str">
        <f t="shared" si="114"/>
        <v>January</v>
      </c>
      <c r="C1468" s="2">
        <v>43835</v>
      </c>
      <c r="D1468" s="1" t="str">
        <f t="shared" si="110"/>
        <v>OK</v>
      </c>
      <c r="E1468">
        <f t="shared" si="115"/>
        <v>0</v>
      </c>
      <c r="F1468">
        <f t="shared" si="116"/>
        <v>1</v>
      </c>
      <c r="G1468" s="13">
        <v>43835</v>
      </c>
      <c r="H1468">
        <v>25</v>
      </c>
      <c r="I1468">
        <v>226</v>
      </c>
      <c r="J1468">
        <v>121</v>
      </c>
      <c r="K1468">
        <v>242</v>
      </c>
      <c r="L1468">
        <v>149</v>
      </c>
      <c r="M1468">
        <v>121</v>
      </c>
      <c r="N1468">
        <v>64</v>
      </c>
      <c r="O1468">
        <v>57</v>
      </c>
      <c r="P1468">
        <v>256</v>
      </c>
      <c r="Q1468">
        <v>328</v>
      </c>
      <c r="R1468">
        <v>34</v>
      </c>
      <c r="T1468">
        <v>66</v>
      </c>
      <c r="U1468">
        <v>13</v>
      </c>
      <c r="V1468">
        <v>46</v>
      </c>
      <c r="W1468">
        <v>185</v>
      </c>
      <c r="X1468">
        <v>242</v>
      </c>
      <c r="Y1468">
        <v>10</v>
      </c>
      <c r="Z1468">
        <v>322</v>
      </c>
      <c r="AA1468">
        <v>91</v>
      </c>
      <c r="AB1468">
        <v>285</v>
      </c>
      <c r="AC1468">
        <v>406</v>
      </c>
      <c r="AD1468">
        <v>28</v>
      </c>
      <c r="AE1468">
        <v>227</v>
      </c>
      <c r="AF1468">
        <v>621</v>
      </c>
      <c r="AG1468">
        <v>854</v>
      </c>
      <c r="AH1468">
        <v>145</v>
      </c>
      <c r="AI1468">
        <v>508</v>
      </c>
      <c r="AJ1468">
        <v>37</v>
      </c>
      <c r="AK1468">
        <v>748</v>
      </c>
      <c r="AL1468">
        <v>1326</v>
      </c>
      <c r="AM1468">
        <v>13</v>
      </c>
      <c r="AN1468">
        <v>23</v>
      </c>
      <c r="AO1468">
        <v>112</v>
      </c>
      <c r="AP1468">
        <v>40</v>
      </c>
      <c r="AQ1468">
        <v>217</v>
      </c>
      <c r="AR1468">
        <v>140</v>
      </c>
      <c r="AS1468">
        <v>1132</v>
      </c>
      <c r="AT1468">
        <v>185</v>
      </c>
      <c r="AU1468">
        <v>602</v>
      </c>
      <c r="AV1468">
        <v>169</v>
      </c>
      <c r="AW1468">
        <v>329</v>
      </c>
      <c r="AX1468">
        <v>87</v>
      </c>
      <c r="AY1468">
        <v>79</v>
      </c>
      <c r="AZ1468">
        <v>276</v>
      </c>
    </row>
    <row r="1469" spans="1:68">
      <c r="A1469" t="str">
        <f t="shared" si="113"/>
        <v>2020</v>
      </c>
      <c r="B1469" t="str">
        <f t="shared" si="114"/>
        <v>January</v>
      </c>
      <c r="C1469" s="2">
        <v>43836</v>
      </c>
      <c r="D1469" s="1" t="str">
        <f t="shared" si="110"/>
        <v>OK</v>
      </c>
      <c r="E1469">
        <f t="shared" si="115"/>
        <v>1</v>
      </c>
      <c r="F1469">
        <f t="shared" si="116"/>
        <v>0</v>
      </c>
      <c r="G1469" s="13">
        <v>43836</v>
      </c>
      <c r="H1469">
        <v>24</v>
      </c>
      <c r="I1469">
        <v>223</v>
      </c>
      <c r="J1469">
        <v>246</v>
      </c>
      <c r="K1469">
        <v>122</v>
      </c>
      <c r="L1469">
        <v>295</v>
      </c>
      <c r="M1469">
        <v>82</v>
      </c>
      <c r="N1469">
        <v>148</v>
      </c>
      <c r="O1469">
        <v>48</v>
      </c>
      <c r="P1469">
        <v>658</v>
      </c>
      <c r="Q1469">
        <v>350</v>
      </c>
      <c r="R1469">
        <v>72</v>
      </c>
      <c r="T1469">
        <v>54</v>
      </c>
      <c r="U1469">
        <v>25</v>
      </c>
      <c r="V1469">
        <v>134</v>
      </c>
      <c r="W1469">
        <v>278</v>
      </c>
      <c r="X1469">
        <v>167</v>
      </c>
      <c r="Y1469">
        <v>13</v>
      </c>
      <c r="Z1469">
        <v>196</v>
      </c>
      <c r="AA1469">
        <v>58</v>
      </c>
      <c r="AB1469">
        <v>494</v>
      </c>
      <c r="AC1469">
        <v>137</v>
      </c>
      <c r="AD1469">
        <v>23</v>
      </c>
      <c r="AE1469">
        <v>578</v>
      </c>
      <c r="AF1469">
        <v>935</v>
      </c>
      <c r="AG1469">
        <v>526</v>
      </c>
      <c r="AH1469">
        <v>153</v>
      </c>
      <c r="AI1469">
        <v>251</v>
      </c>
      <c r="AJ1469">
        <v>64</v>
      </c>
      <c r="AK1469">
        <v>662</v>
      </c>
      <c r="AL1469">
        <v>1170</v>
      </c>
      <c r="AM1469">
        <v>10</v>
      </c>
      <c r="AN1469">
        <v>43</v>
      </c>
      <c r="AO1469">
        <v>175</v>
      </c>
      <c r="AP1469">
        <v>21</v>
      </c>
      <c r="AQ1469">
        <v>116</v>
      </c>
      <c r="AR1469">
        <v>258</v>
      </c>
      <c r="AS1469">
        <v>792</v>
      </c>
      <c r="AT1469">
        <v>145</v>
      </c>
      <c r="AU1469">
        <v>414</v>
      </c>
      <c r="AV1469">
        <v>155</v>
      </c>
      <c r="AW1469">
        <v>73</v>
      </c>
      <c r="AX1469">
        <v>221</v>
      </c>
      <c r="AY1469">
        <v>151</v>
      </c>
      <c r="AZ1469">
        <v>180</v>
      </c>
    </row>
    <row r="1470" spans="1:68">
      <c r="A1470" t="str">
        <f t="shared" si="113"/>
        <v>2020</v>
      </c>
      <c r="B1470" t="str">
        <f t="shared" si="114"/>
        <v>January</v>
      </c>
      <c r="C1470" s="2">
        <v>43837</v>
      </c>
      <c r="D1470" s="1" t="str">
        <f t="shared" si="110"/>
        <v>OK</v>
      </c>
      <c r="E1470">
        <f t="shared" si="115"/>
        <v>1</v>
      </c>
      <c r="F1470">
        <f t="shared" si="116"/>
        <v>0</v>
      </c>
      <c r="G1470" s="13">
        <v>43837</v>
      </c>
      <c r="H1470">
        <v>20</v>
      </c>
      <c r="I1470">
        <v>367</v>
      </c>
      <c r="J1470">
        <v>285</v>
      </c>
      <c r="K1470">
        <v>222</v>
      </c>
      <c r="L1470">
        <v>363</v>
      </c>
      <c r="M1470">
        <v>143</v>
      </c>
      <c r="N1470">
        <v>164</v>
      </c>
      <c r="O1470">
        <v>42</v>
      </c>
      <c r="P1470">
        <v>661</v>
      </c>
      <c r="Q1470">
        <v>452</v>
      </c>
      <c r="R1470">
        <v>74</v>
      </c>
      <c r="T1470">
        <v>71</v>
      </c>
      <c r="U1470">
        <v>27</v>
      </c>
      <c r="V1470">
        <v>148</v>
      </c>
      <c r="W1470">
        <v>338</v>
      </c>
      <c r="X1470">
        <v>291</v>
      </c>
      <c r="Y1470">
        <v>21</v>
      </c>
      <c r="Z1470">
        <v>298</v>
      </c>
      <c r="AA1470">
        <v>50</v>
      </c>
      <c r="AB1470">
        <v>634</v>
      </c>
      <c r="AC1470">
        <v>249</v>
      </c>
      <c r="AD1470">
        <v>26</v>
      </c>
      <c r="AE1470">
        <v>750</v>
      </c>
      <c r="AF1470">
        <v>1148</v>
      </c>
      <c r="AG1470">
        <v>726</v>
      </c>
      <c r="AH1470">
        <v>213</v>
      </c>
      <c r="AI1470">
        <v>316</v>
      </c>
      <c r="AJ1470">
        <v>45</v>
      </c>
      <c r="AK1470">
        <v>902</v>
      </c>
      <c r="AL1470">
        <v>1392</v>
      </c>
      <c r="AM1470">
        <v>14</v>
      </c>
      <c r="AN1470">
        <v>33</v>
      </c>
      <c r="AO1470">
        <v>224</v>
      </c>
      <c r="AP1470">
        <v>24</v>
      </c>
      <c r="AQ1470">
        <v>207</v>
      </c>
      <c r="AR1470">
        <v>293</v>
      </c>
      <c r="AS1470">
        <v>1017</v>
      </c>
      <c r="AT1470">
        <v>201</v>
      </c>
      <c r="AU1470">
        <v>570</v>
      </c>
      <c r="AV1470">
        <v>132</v>
      </c>
      <c r="AW1470">
        <v>138</v>
      </c>
      <c r="AX1470">
        <v>236</v>
      </c>
      <c r="AY1470">
        <v>152</v>
      </c>
      <c r="AZ1470">
        <v>237</v>
      </c>
    </row>
    <row r="1471" spans="1:68">
      <c r="A1471" t="str">
        <f t="shared" si="113"/>
        <v>2020</v>
      </c>
      <c r="B1471" t="str">
        <f t="shared" si="114"/>
        <v>January</v>
      </c>
      <c r="C1471" s="2">
        <v>43838</v>
      </c>
      <c r="D1471" s="1" t="str">
        <f t="shared" si="110"/>
        <v>OK</v>
      </c>
      <c r="E1471">
        <f t="shared" si="115"/>
        <v>1</v>
      </c>
      <c r="F1471">
        <f t="shared" si="116"/>
        <v>0</v>
      </c>
      <c r="G1471" s="13">
        <v>43838</v>
      </c>
      <c r="H1471">
        <v>30</v>
      </c>
      <c r="I1471">
        <v>403</v>
      </c>
      <c r="J1471">
        <v>315</v>
      </c>
      <c r="K1471">
        <v>231</v>
      </c>
      <c r="L1471">
        <v>398</v>
      </c>
      <c r="M1471">
        <v>109</v>
      </c>
      <c r="N1471">
        <v>199</v>
      </c>
      <c r="O1471">
        <v>61</v>
      </c>
      <c r="P1471">
        <v>670</v>
      </c>
      <c r="Q1471">
        <v>498</v>
      </c>
      <c r="R1471">
        <v>80</v>
      </c>
      <c r="T1471">
        <v>93</v>
      </c>
      <c r="U1471">
        <v>51</v>
      </c>
      <c r="V1471">
        <v>168</v>
      </c>
      <c r="W1471">
        <v>406</v>
      </c>
      <c r="X1471">
        <v>310</v>
      </c>
      <c r="Y1471">
        <v>16</v>
      </c>
      <c r="Z1471">
        <v>374</v>
      </c>
      <c r="AA1471">
        <v>90</v>
      </c>
      <c r="AB1471">
        <v>667</v>
      </c>
      <c r="AC1471">
        <v>316</v>
      </c>
      <c r="AD1471">
        <v>33</v>
      </c>
      <c r="AE1471">
        <v>775</v>
      </c>
      <c r="AF1471">
        <v>1220</v>
      </c>
      <c r="AG1471">
        <v>878</v>
      </c>
      <c r="AH1471">
        <v>207</v>
      </c>
      <c r="AI1471">
        <v>413</v>
      </c>
      <c r="AJ1471">
        <v>61</v>
      </c>
      <c r="AK1471">
        <v>1095</v>
      </c>
      <c r="AL1471">
        <v>1168</v>
      </c>
      <c r="AM1471">
        <v>19</v>
      </c>
      <c r="AN1471">
        <v>26</v>
      </c>
      <c r="AO1471">
        <v>244</v>
      </c>
      <c r="AP1471">
        <v>52</v>
      </c>
      <c r="AQ1471">
        <v>224</v>
      </c>
      <c r="AR1471">
        <v>291</v>
      </c>
      <c r="AS1471">
        <v>1348</v>
      </c>
      <c r="AT1471">
        <v>204</v>
      </c>
      <c r="AU1471">
        <v>620</v>
      </c>
      <c r="AV1471">
        <v>226</v>
      </c>
      <c r="AW1471">
        <v>222</v>
      </c>
      <c r="AX1471">
        <v>263</v>
      </c>
      <c r="AY1471">
        <v>172</v>
      </c>
      <c r="AZ1471">
        <v>321</v>
      </c>
    </row>
    <row r="1472" spans="1:68">
      <c r="A1472" t="str">
        <f t="shared" si="113"/>
        <v>2020</v>
      </c>
      <c r="B1472" t="str">
        <f t="shared" si="114"/>
        <v>January</v>
      </c>
      <c r="C1472" s="2">
        <v>43839</v>
      </c>
      <c r="D1472" s="1" t="str">
        <f t="shared" si="110"/>
        <v>OK</v>
      </c>
      <c r="E1472">
        <f t="shared" si="115"/>
        <v>1</v>
      </c>
      <c r="F1472">
        <f t="shared" si="116"/>
        <v>0</v>
      </c>
      <c r="G1472" s="13">
        <v>43839</v>
      </c>
      <c r="H1472">
        <v>43</v>
      </c>
      <c r="I1472">
        <v>415</v>
      </c>
      <c r="J1472">
        <v>363</v>
      </c>
      <c r="K1472">
        <v>305</v>
      </c>
      <c r="L1472">
        <v>443</v>
      </c>
      <c r="M1472">
        <v>143</v>
      </c>
      <c r="N1472">
        <v>198</v>
      </c>
      <c r="O1472">
        <v>41</v>
      </c>
      <c r="P1472">
        <v>675</v>
      </c>
      <c r="Q1472">
        <v>531</v>
      </c>
      <c r="R1472">
        <v>89</v>
      </c>
      <c r="T1472">
        <v>81</v>
      </c>
      <c r="U1472">
        <v>40</v>
      </c>
      <c r="V1472">
        <v>171</v>
      </c>
      <c r="W1472">
        <v>408</v>
      </c>
      <c r="X1472">
        <v>303</v>
      </c>
      <c r="Y1472">
        <v>15</v>
      </c>
      <c r="Z1472">
        <v>418</v>
      </c>
      <c r="AA1472">
        <v>57</v>
      </c>
      <c r="AB1472">
        <v>750</v>
      </c>
      <c r="AC1472">
        <v>334</v>
      </c>
      <c r="AD1472">
        <v>18</v>
      </c>
      <c r="AE1472">
        <v>879</v>
      </c>
      <c r="AF1472">
        <v>1396</v>
      </c>
      <c r="AG1472">
        <v>849</v>
      </c>
      <c r="AH1472">
        <v>191</v>
      </c>
      <c r="AI1472">
        <v>442</v>
      </c>
      <c r="AJ1472">
        <v>81</v>
      </c>
      <c r="AK1472">
        <v>1199</v>
      </c>
      <c r="AL1472">
        <v>1370</v>
      </c>
      <c r="AM1472">
        <v>16</v>
      </c>
      <c r="AN1472">
        <v>42</v>
      </c>
      <c r="AO1472">
        <v>253</v>
      </c>
      <c r="AP1472">
        <v>34</v>
      </c>
      <c r="AQ1472">
        <v>247</v>
      </c>
      <c r="AR1472">
        <v>364</v>
      </c>
      <c r="AS1472">
        <v>1514</v>
      </c>
      <c r="AT1472">
        <v>212</v>
      </c>
      <c r="AU1472">
        <v>729</v>
      </c>
      <c r="AV1472">
        <v>183</v>
      </c>
      <c r="AW1472">
        <v>164</v>
      </c>
      <c r="AX1472">
        <v>295</v>
      </c>
      <c r="AY1472">
        <v>187</v>
      </c>
      <c r="AZ1472">
        <v>297</v>
      </c>
    </row>
    <row r="1473" spans="1:52">
      <c r="A1473" t="str">
        <f t="shared" si="113"/>
        <v>2020</v>
      </c>
      <c r="B1473" t="str">
        <f t="shared" si="114"/>
        <v>January</v>
      </c>
      <c r="C1473" s="2">
        <v>43840</v>
      </c>
      <c r="D1473" s="1" t="str">
        <f t="shared" ref="D1473:D1536" si="117">IF(C1473=G1473,"OK","Wrong date")</f>
        <v>OK</v>
      </c>
      <c r="E1473">
        <f t="shared" si="115"/>
        <v>1</v>
      </c>
      <c r="F1473">
        <f t="shared" si="116"/>
        <v>0</v>
      </c>
      <c r="G1473" s="13">
        <v>43840</v>
      </c>
      <c r="H1473">
        <v>39</v>
      </c>
      <c r="I1473">
        <v>230</v>
      </c>
      <c r="J1473">
        <v>231</v>
      </c>
      <c r="K1473">
        <v>305</v>
      </c>
      <c r="L1473">
        <v>357</v>
      </c>
      <c r="M1473">
        <v>117</v>
      </c>
      <c r="N1473">
        <v>176</v>
      </c>
      <c r="O1473">
        <v>23</v>
      </c>
      <c r="P1473">
        <v>561</v>
      </c>
      <c r="Q1473">
        <v>456</v>
      </c>
      <c r="R1473">
        <v>75</v>
      </c>
      <c r="T1473">
        <v>72</v>
      </c>
      <c r="U1473">
        <v>34</v>
      </c>
      <c r="V1473">
        <v>143</v>
      </c>
      <c r="W1473">
        <v>361</v>
      </c>
      <c r="X1473">
        <v>232</v>
      </c>
      <c r="Y1473">
        <v>12</v>
      </c>
      <c r="Z1473">
        <v>342</v>
      </c>
      <c r="AA1473">
        <v>54</v>
      </c>
      <c r="AB1473">
        <v>623</v>
      </c>
      <c r="AC1473">
        <v>291</v>
      </c>
      <c r="AD1473">
        <v>32</v>
      </c>
      <c r="AE1473">
        <v>753</v>
      </c>
      <c r="AF1473">
        <v>1166</v>
      </c>
      <c r="AG1473">
        <v>679</v>
      </c>
      <c r="AH1473">
        <v>211</v>
      </c>
      <c r="AI1473">
        <v>432</v>
      </c>
      <c r="AJ1473">
        <v>70</v>
      </c>
      <c r="AK1473">
        <v>1036</v>
      </c>
      <c r="AL1473">
        <v>1155</v>
      </c>
      <c r="AM1473">
        <v>8</v>
      </c>
      <c r="AN1473">
        <v>26</v>
      </c>
      <c r="AO1473">
        <v>258</v>
      </c>
      <c r="AP1473">
        <v>58</v>
      </c>
      <c r="AQ1473">
        <v>207</v>
      </c>
      <c r="AR1473">
        <v>293</v>
      </c>
      <c r="AS1473">
        <v>1270</v>
      </c>
      <c r="AT1473">
        <v>187</v>
      </c>
      <c r="AU1473">
        <v>646</v>
      </c>
      <c r="AV1473">
        <v>175</v>
      </c>
      <c r="AW1473">
        <v>124</v>
      </c>
      <c r="AX1473">
        <v>262</v>
      </c>
      <c r="AY1473">
        <v>171</v>
      </c>
      <c r="AZ1473">
        <v>257</v>
      </c>
    </row>
    <row r="1474" spans="1:52">
      <c r="A1474" t="str">
        <f t="shared" si="113"/>
        <v>2020</v>
      </c>
      <c r="B1474" t="str">
        <f t="shared" si="114"/>
        <v>January</v>
      </c>
      <c r="C1474" s="2">
        <v>43841</v>
      </c>
      <c r="D1474" s="1" t="str">
        <f t="shared" si="117"/>
        <v>OK</v>
      </c>
      <c r="E1474">
        <f t="shared" si="115"/>
        <v>0</v>
      </c>
      <c r="F1474">
        <f t="shared" si="116"/>
        <v>1</v>
      </c>
      <c r="G1474" s="13">
        <v>43841</v>
      </c>
      <c r="H1474">
        <v>30</v>
      </c>
      <c r="I1474">
        <v>225</v>
      </c>
      <c r="J1474">
        <v>96</v>
      </c>
      <c r="K1474">
        <v>306</v>
      </c>
      <c r="L1474">
        <v>205</v>
      </c>
      <c r="M1474">
        <v>120</v>
      </c>
      <c r="N1474">
        <v>111</v>
      </c>
      <c r="O1474">
        <v>57</v>
      </c>
      <c r="P1474">
        <v>325</v>
      </c>
      <c r="Q1474">
        <v>311</v>
      </c>
      <c r="R1474">
        <v>34</v>
      </c>
      <c r="T1474">
        <v>74</v>
      </c>
      <c r="U1474">
        <v>50</v>
      </c>
      <c r="V1474">
        <v>58</v>
      </c>
      <c r="W1474">
        <v>252</v>
      </c>
      <c r="X1474">
        <v>352</v>
      </c>
      <c r="Y1474">
        <v>18</v>
      </c>
      <c r="Z1474">
        <v>421</v>
      </c>
      <c r="AA1474">
        <v>77</v>
      </c>
      <c r="AB1474">
        <v>377</v>
      </c>
      <c r="AC1474">
        <v>611</v>
      </c>
      <c r="AD1474">
        <v>62</v>
      </c>
      <c r="AE1474">
        <v>328</v>
      </c>
      <c r="AF1474">
        <v>704</v>
      </c>
      <c r="AG1474">
        <v>963</v>
      </c>
      <c r="AH1474">
        <v>270</v>
      </c>
      <c r="AI1474">
        <v>528</v>
      </c>
      <c r="AJ1474">
        <v>55</v>
      </c>
      <c r="AK1474">
        <v>966</v>
      </c>
      <c r="AL1474">
        <v>900</v>
      </c>
      <c r="AM1474">
        <v>13</v>
      </c>
      <c r="AN1474">
        <v>38</v>
      </c>
      <c r="AO1474">
        <v>177</v>
      </c>
      <c r="AP1474">
        <v>49</v>
      </c>
      <c r="AQ1474">
        <v>207</v>
      </c>
      <c r="AR1474">
        <v>173</v>
      </c>
      <c r="AS1474">
        <v>1448</v>
      </c>
      <c r="AT1474">
        <v>209</v>
      </c>
      <c r="AU1474">
        <v>702</v>
      </c>
      <c r="AV1474">
        <v>229</v>
      </c>
      <c r="AW1474">
        <v>337</v>
      </c>
      <c r="AX1474">
        <v>124</v>
      </c>
      <c r="AY1474">
        <v>83</v>
      </c>
      <c r="AZ1474">
        <v>278</v>
      </c>
    </row>
    <row r="1475" spans="1:52">
      <c r="A1475" t="str">
        <f t="shared" si="113"/>
        <v>2020</v>
      </c>
      <c r="B1475" t="str">
        <f t="shared" si="114"/>
        <v>January</v>
      </c>
      <c r="C1475" s="2">
        <v>43842</v>
      </c>
      <c r="D1475" s="1" t="str">
        <f t="shared" si="117"/>
        <v>OK</v>
      </c>
      <c r="E1475">
        <f t="shared" si="115"/>
        <v>0</v>
      </c>
      <c r="F1475">
        <f t="shared" si="116"/>
        <v>1</v>
      </c>
      <c r="G1475" s="13">
        <v>43842</v>
      </c>
      <c r="H1475">
        <v>19</v>
      </c>
      <c r="I1475">
        <v>299</v>
      </c>
      <c r="J1475">
        <v>112</v>
      </c>
      <c r="K1475">
        <v>385</v>
      </c>
      <c r="L1475">
        <v>171</v>
      </c>
      <c r="M1475">
        <v>128</v>
      </c>
      <c r="N1475">
        <v>80</v>
      </c>
      <c r="O1475">
        <v>42</v>
      </c>
      <c r="P1475">
        <v>279</v>
      </c>
      <c r="Q1475">
        <v>389</v>
      </c>
      <c r="R1475">
        <v>30</v>
      </c>
      <c r="T1475">
        <v>72</v>
      </c>
      <c r="U1475">
        <v>25</v>
      </c>
      <c r="V1475">
        <v>60</v>
      </c>
      <c r="W1475">
        <v>269</v>
      </c>
      <c r="X1475">
        <v>369</v>
      </c>
      <c r="Y1475">
        <v>13</v>
      </c>
      <c r="Z1475">
        <v>410</v>
      </c>
      <c r="AA1475">
        <v>39</v>
      </c>
      <c r="AB1475">
        <v>451</v>
      </c>
      <c r="AC1475">
        <v>561</v>
      </c>
      <c r="AD1475">
        <v>39</v>
      </c>
      <c r="AE1475">
        <v>329</v>
      </c>
      <c r="AF1475">
        <v>856</v>
      </c>
      <c r="AG1475">
        <v>1119</v>
      </c>
      <c r="AH1475">
        <v>283</v>
      </c>
      <c r="AI1475">
        <v>609</v>
      </c>
      <c r="AJ1475">
        <v>55</v>
      </c>
      <c r="AK1475">
        <v>1115</v>
      </c>
      <c r="AL1475">
        <v>1021</v>
      </c>
      <c r="AM1475">
        <v>19</v>
      </c>
      <c r="AN1475">
        <v>25</v>
      </c>
      <c r="AO1475">
        <v>150</v>
      </c>
      <c r="AP1475">
        <v>37</v>
      </c>
      <c r="AQ1475">
        <v>265</v>
      </c>
      <c r="AR1475">
        <v>181</v>
      </c>
      <c r="AS1475">
        <v>1695</v>
      </c>
      <c r="AT1475">
        <v>214</v>
      </c>
      <c r="AU1475">
        <v>835</v>
      </c>
      <c r="AV1475">
        <v>311</v>
      </c>
      <c r="AW1475">
        <v>390</v>
      </c>
      <c r="AX1475">
        <v>108</v>
      </c>
      <c r="AY1475">
        <v>95</v>
      </c>
      <c r="AZ1475">
        <v>390</v>
      </c>
    </row>
    <row r="1476" spans="1:52">
      <c r="A1476" t="str">
        <f t="shared" ref="A1476:A1539" si="118">TEXT(C1476,"yyyy")</f>
        <v>2020</v>
      </c>
      <c r="B1476" t="str">
        <f t="shared" ref="B1476:B1539" si="119">TEXT(C1476,"mmmm")</f>
        <v>January</v>
      </c>
      <c r="C1476" s="2">
        <v>43843</v>
      </c>
      <c r="D1476" s="1" t="str">
        <f t="shared" si="117"/>
        <v>OK</v>
      </c>
      <c r="E1476">
        <f t="shared" si="115"/>
        <v>1</v>
      </c>
      <c r="F1476">
        <f t="shared" si="116"/>
        <v>0</v>
      </c>
      <c r="G1476" s="13">
        <v>43843</v>
      </c>
      <c r="H1476">
        <v>41</v>
      </c>
      <c r="I1476">
        <v>505</v>
      </c>
      <c r="J1476">
        <v>369</v>
      </c>
      <c r="K1476">
        <v>315</v>
      </c>
      <c r="L1476">
        <v>540</v>
      </c>
      <c r="M1476">
        <v>142</v>
      </c>
      <c r="N1476">
        <v>298</v>
      </c>
      <c r="O1476">
        <v>48</v>
      </c>
      <c r="P1476">
        <v>821</v>
      </c>
      <c r="Q1476">
        <v>709</v>
      </c>
      <c r="R1476">
        <v>95</v>
      </c>
      <c r="T1476">
        <v>84</v>
      </c>
      <c r="U1476">
        <v>50</v>
      </c>
      <c r="V1476">
        <v>204</v>
      </c>
      <c r="W1476">
        <v>525</v>
      </c>
      <c r="X1476">
        <v>387</v>
      </c>
      <c r="Y1476">
        <v>8</v>
      </c>
      <c r="Z1476">
        <v>378</v>
      </c>
      <c r="AA1476">
        <v>45</v>
      </c>
      <c r="AB1476">
        <v>1057</v>
      </c>
      <c r="AC1476">
        <v>372</v>
      </c>
      <c r="AD1476">
        <v>47</v>
      </c>
      <c r="AE1476">
        <v>1141</v>
      </c>
      <c r="AF1476">
        <v>1783</v>
      </c>
      <c r="AG1476">
        <v>1032</v>
      </c>
      <c r="AH1476">
        <v>215</v>
      </c>
      <c r="AI1476">
        <v>412</v>
      </c>
      <c r="AJ1476">
        <v>64</v>
      </c>
      <c r="AK1476">
        <v>1355</v>
      </c>
      <c r="AL1476">
        <v>965</v>
      </c>
      <c r="AM1476">
        <v>19</v>
      </c>
      <c r="AN1476">
        <v>38</v>
      </c>
      <c r="AO1476">
        <v>338</v>
      </c>
      <c r="AP1476">
        <v>58</v>
      </c>
      <c r="AQ1476">
        <v>227</v>
      </c>
      <c r="AR1476">
        <v>415</v>
      </c>
      <c r="AS1476">
        <v>1522</v>
      </c>
      <c r="AT1476">
        <v>261</v>
      </c>
      <c r="AU1476">
        <v>669</v>
      </c>
      <c r="AV1476">
        <v>268</v>
      </c>
      <c r="AW1476">
        <v>167</v>
      </c>
      <c r="AX1476">
        <v>347</v>
      </c>
      <c r="AY1476">
        <v>120</v>
      </c>
      <c r="AZ1476">
        <v>334</v>
      </c>
    </row>
    <row r="1477" spans="1:52">
      <c r="A1477" t="str">
        <f t="shared" si="118"/>
        <v>2020</v>
      </c>
      <c r="B1477" t="str">
        <f t="shared" si="119"/>
        <v>January</v>
      </c>
      <c r="C1477" s="2">
        <v>43844</v>
      </c>
      <c r="D1477" s="1" t="str">
        <f t="shared" si="117"/>
        <v>OK</v>
      </c>
      <c r="E1477">
        <f t="shared" si="115"/>
        <v>1</v>
      </c>
      <c r="F1477">
        <f t="shared" si="116"/>
        <v>0</v>
      </c>
      <c r="G1477" s="13">
        <v>43844</v>
      </c>
      <c r="H1477">
        <v>19</v>
      </c>
      <c r="I1477">
        <v>498</v>
      </c>
      <c r="J1477">
        <v>386</v>
      </c>
      <c r="K1477">
        <v>309</v>
      </c>
      <c r="L1477">
        <v>543</v>
      </c>
      <c r="M1477">
        <v>149</v>
      </c>
      <c r="N1477">
        <v>287</v>
      </c>
      <c r="O1477">
        <v>38</v>
      </c>
      <c r="P1477">
        <v>822</v>
      </c>
      <c r="Q1477">
        <v>685</v>
      </c>
      <c r="R1477">
        <v>112</v>
      </c>
      <c r="T1477">
        <v>90</v>
      </c>
      <c r="U1477">
        <v>48</v>
      </c>
      <c r="V1477">
        <v>208</v>
      </c>
      <c r="W1477">
        <v>498</v>
      </c>
      <c r="X1477">
        <v>344</v>
      </c>
      <c r="Y1477">
        <v>23</v>
      </c>
      <c r="Z1477">
        <v>384</v>
      </c>
      <c r="AA1477">
        <v>56</v>
      </c>
      <c r="AB1477">
        <v>1000</v>
      </c>
      <c r="AC1477">
        <v>327</v>
      </c>
      <c r="AD1477">
        <v>39</v>
      </c>
      <c r="AE1477">
        <v>1136</v>
      </c>
      <c r="AF1477">
        <v>1731</v>
      </c>
      <c r="AG1477">
        <v>1008</v>
      </c>
      <c r="AH1477">
        <v>196</v>
      </c>
      <c r="AI1477">
        <v>273</v>
      </c>
      <c r="AJ1477">
        <v>65</v>
      </c>
      <c r="AK1477">
        <v>1298</v>
      </c>
      <c r="AL1477">
        <v>937</v>
      </c>
      <c r="AM1477">
        <v>13</v>
      </c>
      <c r="AN1477">
        <v>44</v>
      </c>
      <c r="AO1477">
        <v>296</v>
      </c>
      <c r="AP1477">
        <v>46</v>
      </c>
      <c r="AQ1477">
        <v>209</v>
      </c>
      <c r="AR1477">
        <v>415</v>
      </c>
      <c r="AS1477">
        <v>1584</v>
      </c>
      <c r="AT1477">
        <v>266</v>
      </c>
      <c r="AU1477">
        <v>652</v>
      </c>
      <c r="AV1477">
        <v>316</v>
      </c>
      <c r="AW1477">
        <v>171</v>
      </c>
      <c r="AX1477">
        <v>321</v>
      </c>
      <c r="AY1477">
        <v>195</v>
      </c>
      <c r="AZ1477">
        <v>304</v>
      </c>
    </row>
    <row r="1478" spans="1:52">
      <c r="A1478" t="str">
        <f t="shared" si="118"/>
        <v>2020</v>
      </c>
      <c r="B1478" t="str">
        <f t="shared" si="119"/>
        <v>January</v>
      </c>
      <c r="C1478" s="2">
        <v>43845</v>
      </c>
      <c r="D1478" s="1" t="str">
        <f t="shared" si="117"/>
        <v>OK</v>
      </c>
      <c r="E1478">
        <f t="shared" si="115"/>
        <v>1</v>
      </c>
      <c r="F1478">
        <f t="shared" si="116"/>
        <v>0</v>
      </c>
      <c r="G1478" s="13">
        <v>43845</v>
      </c>
      <c r="H1478">
        <v>32</v>
      </c>
      <c r="I1478">
        <v>411</v>
      </c>
      <c r="J1478">
        <v>365</v>
      </c>
      <c r="K1478">
        <v>346</v>
      </c>
      <c r="L1478">
        <v>554</v>
      </c>
      <c r="M1478">
        <v>145</v>
      </c>
      <c r="N1478">
        <v>269</v>
      </c>
      <c r="O1478">
        <v>63</v>
      </c>
      <c r="P1478">
        <v>803</v>
      </c>
      <c r="Q1478">
        <v>684</v>
      </c>
      <c r="R1478">
        <v>88</v>
      </c>
      <c r="T1478">
        <v>104</v>
      </c>
      <c r="U1478">
        <v>42</v>
      </c>
      <c r="V1478">
        <v>210</v>
      </c>
      <c r="W1478">
        <v>577</v>
      </c>
      <c r="X1478">
        <v>369</v>
      </c>
      <c r="Y1478">
        <v>31</v>
      </c>
      <c r="Z1478">
        <v>432</v>
      </c>
      <c r="AA1478">
        <v>44</v>
      </c>
      <c r="AB1478">
        <v>975</v>
      </c>
      <c r="AC1478">
        <v>361</v>
      </c>
      <c r="AD1478">
        <v>31</v>
      </c>
      <c r="AE1478">
        <v>1068</v>
      </c>
      <c r="AF1478">
        <v>1814</v>
      </c>
      <c r="AG1478">
        <v>1099</v>
      </c>
      <c r="AH1478">
        <v>182</v>
      </c>
      <c r="AI1478">
        <v>339</v>
      </c>
      <c r="AJ1478">
        <v>64</v>
      </c>
      <c r="AK1478">
        <v>1384</v>
      </c>
      <c r="AL1478">
        <v>998</v>
      </c>
      <c r="AM1478">
        <v>24</v>
      </c>
      <c r="AN1478">
        <v>42</v>
      </c>
      <c r="AO1478">
        <v>328</v>
      </c>
      <c r="AP1478">
        <v>55</v>
      </c>
      <c r="AQ1478">
        <v>208</v>
      </c>
      <c r="AR1478">
        <v>445</v>
      </c>
      <c r="AS1478">
        <v>1632</v>
      </c>
      <c r="AT1478">
        <v>303</v>
      </c>
      <c r="AU1478">
        <v>696</v>
      </c>
      <c r="AV1478">
        <v>237</v>
      </c>
      <c r="AW1478">
        <v>187</v>
      </c>
      <c r="AX1478">
        <v>380</v>
      </c>
      <c r="AY1478">
        <v>174</v>
      </c>
      <c r="AZ1478">
        <v>357</v>
      </c>
    </row>
    <row r="1479" spans="1:52">
      <c r="A1479" t="str">
        <f t="shared" si="118"/>
        <v>2020</v>
      </c>
      <c r="B1479" t="str">
        <f t="shared" si="119"/>
        <v>January</v>
      </c>
      <c r="C1479" s="2">
        <v>43846</v>
      </c>
      <c r="D1479" s="1" t="str">
        <f t="shared" si="117"/>
        <v>OK</v>
      </c>
      <c r="E1479">
        <f t="shared" si="115"/>
        <v>1</v>
      </c>
      <c r="F1479">
        <f t="shared" si="116"/>
        <v>0</v>
      </c>
      <c r="G1479" s="13">
        <v>43846</v>
      </c>
      <c r="H1479">
        <v>44</v>
      </c>
      <c r="I1479">
        <v>528</v>
      </c>
      <c r="J1479">
        <v>395</v>
      </c>
      <c r="K1479">
        <v>377</v>
      </c>
      <c r="L1479">
        <v>545</v>
      </c>
      <c r="M1479">
        <v>149</v>
      </c>
      <c r="N1479">
        <v>214</v>
      </c>
      <c r="O1479">
        <v>50</v>
      </c>
      <c r="P1479">
        <v>841</v>
      </c>
      <c r="Q1479">
        <v>689</v>
      </c>
      <c r="R1479">
        <v>100</v>
      </c>
      <c r="T1479">
        <v>79</v>
      </c>
      <c r="U1479">
        <v>53</v>
      </c>
      <c r="V1479">
        <v>228</v>
      </c>
      <c r="W1479">
        <v>538</v>
      </c>
      <c r="X1479">
        <v>409</v>
      </c>
      <c r="Y1479">
        <v>31</v>
      </c>
      <c r="Z1479">
        <v>439</v>
      </c>
      <c r="AA1479">
        <v>48</v>
      </c>
      <c r="AB1479">
        <v>991</v>
      </c>
      <c r="AC1479">
        <v>382</v>
      </c>
      <c r="AD1479">
        <v>39</v>
      </c>
      <c r="AE1479">
        <v>1187</v>
      </c>
      <c r="AF1479">
        <v>1734</v>
      </c>
      <c r="AG1479">
        <v>1069</v>
      </c>
      <c r="AH1479">
        <v>209</v>
      </c>
      <c r="AI1479">
        <v>378</v>
      </c>
      <c r="AJ1479">
        <v>66</v>
      </c>
      <c r="AK1479">
        <v>1459</v>
      </c>
      <c r="AL1479">
        <v>1250</v>
      </c>
      <c r="AM1479">
        <v>18</v>
      </c>
      <c r="AN1479">
        <v>42</v>
      </c>
      <c r="AO1479">
        <v>311</v>
      </c>
      <c r="AP1479">
        <v>48</v>
      </c>
      <c r="AQ1479">
        <v>272</v>
      </c>
      <c r="AR1479">
        <v>452</v>
      </c>
      <c r="AS1479">
        <v>1805</v>
      </c>
      <c r="AT1479">
        <v>282</v>
      </c>
      <c r="AU1479">
        <v>708</v>
      </c>
      <c r="AV1479">
        <v>205</v>
      </c>
      <c r="AW1479">
        <v>180</v>
      </c>
      <c r="AX1479">
        <v>346</v>
      </c>
      <c r="AY1479">
        <v>184</v>
      </c>
      <c r="AZ1479">
        <v>385</v>
      </c>
    </row>
    <row r="1480" spans="1:52">
      <c r="A1480" t="str">
        <f t="shared" si="118"/>
        <v>2020</v>
      </c>
      <c r="B1480" t="str">
        <f t="shared" si="119"/>
        <v>January</v>
      </c>
      <c r="C1480" s="2">
        <v>43847</v>
      </c>
      <c r="D1480" s="1" t="str">
        <f t="shared" si="117"/>
        <v>OK</v>
      </c>
      <c r="E1480">
        <f t="shared" si="115"/>
        <v>1</v>
      </c>
      <c r="F1480">
        <f t="shared" si="116"/>
        <v>0</v>
      </c>
      <c r="G1480" s="13">
        <v>43847</v>
      </c>
      <c r="H1480">
        <v>44</v>
      </c>
      <c r="I1480">
        <v>492</v>
      </c>
      <c r="J1480">
        <v>312</v>
      </c>
      <c r="K1480">
        <v>373</v>
      </c>
      <c r="L1480">
        <v>523</v>
      </c>
      <c r="M1480">
        <v>130</v>
      </c>
      <c r="N1480">
        <v>240</v>
      </c>
      <c r="O1480">
        <v>43</v>
      </c>
      <c r="P1480">
        <v>738</v>
      </c>
      <c r="Q1480">
        <v>607</v>
      </c>
      <c r="R1480">
        <v>87</v>
      </c>
      <c r="T1480">
        <v>76</v>
      </c>
      <c r="U1480">
        <v>58</v>
      </c>
      <c r="V1480">
        <v>204</v>
      </c>
      <c r="W1480">
        <v>509</v>
      </c>
      <c r="X1480">
        <v>345</v>
      </c>
      <c r="Y1480">
        <v>8</v>
      </c>
      <c r="Z1480">
        <v>447</v>
      </c>
      <c r="AA1480">
        <v>58</v>
      </c>
      <c r="AB1480">
        <v>859</v>
      </c>
      <c r="AC1480">
        <v>330</v>
      </c>
      <c r="AD1480">
        <v>41</v>
      </c>
      <c r="AE1480">
        <v>969</v>
      </c>
      <c r="AF1480">
        <v>1474</v>
      </c>
      <c r="AG1480">
        <v>927</v>
      </c>
      <c r="AH1480">
        <v>218</v>
      </c>
      <c r="AI1480">
        <v>362</v>
      </c>
      <c r="AJ1480">
        <v>75</v>
      </c>
      <c r="AK1480">
        <v>1324</v>
      </c>
      <c r="AL1480">
        <v>1039</v>
      </c>
      <c r="AM1480">
        <v>13</v>
      </c>
      <c r="AN1480">
        <v>44</v>
      </c>
      <c r="AO1480">
        <v>278</v>
      </c>
      <c r="AP1480">
        <v>59</v>
      </c>
      <c r="AQ1480">
        <v>231</v>
      </c>
      <c r="AR1480">
        <v>396</v>
      </c>
      <c r="AS1480">
        <v>1568</v>
      </c>
      <c r="AT1480">
        <v>225</v>
      </c>
      <c r="AU1480">
        <v>750</v>
      </c>
      <c r="AV1480">
        <v>174</v>
      </c>
      <c r="AW1480">
        <v>167</v>
      </c>
      <c r="AX1480">
        <v>345</v>
      </c>
      <c r="AY1480">
        <v>200</v>
      </c>
      <c r="AZ1480">
        <v>303</v>
      </c>
    </row>
    <row r="1481" spans="1:52">
      <c r="A1481" t="str">
        <f t="shared" si="118"/>
        <v>2020</v>
      </c>
      <c r="B1481" t="str">
        <f t="shared" si="119"/>
        <v>January</v>
      </c>
      <c r="C1481" s="2">
        <v>43848</v>
      </c>
      <c r="D1481" s="1" t="str">
        <f t="shared" si="117"/>
        <v>OK</v>
      </c>
      <c r="E1481">
        <f t="shared" si="115"/>
        <v>0</v>
      </c>
      <c r="F1481">
        <f t="shared" si="116"/>
        <v>1</v>
      </c>
      <c r="G1481" s="13">
        <v>43848</v>
      </c>
      <c r="H1481">
        <v>27</v>
      </c>
      <c r="I1481">
        <v>291</v>
      </c>
      <c r="J1481">
        <v>126</v>
      </c>
      <c r="K1481">
        <v>327</v>
      </c>
      <c r="L1481">
        <v>192</v>
      </c>
      <c r="M1481">
        <v>154</v>
      </c>
      <c r="N1481">
        <v>109</v>
      </c>
      <c r="O1481">
        <v>53</v>
      </c>
      <c r="P1481">
        <v>318</v>
      </c>
      <c r="Q1481">
        <v>400</v>
      </c>
      <c r="R1481">
        <v>41</v>
      </c>
      <c r="T1481">
        <v>67</v>
      </c>
      <c r="U1481">
        <v>72</v>
      </c>
      <c r="V1481">
        <v>80</v>
      </c>
      <c r="W1481">
        <v>308</v>
      </c>
      <c r="X1481">
        <v>420</v>
      </c>
      <c r="Y1481">
        <v>5</v>
      </c>
      <c r="Z1481">
        <v>471</v>
      </c>
      <c r="AA1481">
        <v>38</v>
      </c>
      <c r="AB1481">
        <v>377</v>
      </c>
      <c r="AC1481">
        <v>584</v>
      </c>
      <c r="AD1481">
        <v>28</v>
      </c>
      <c r="AE1481">
        <v>291</v>
      </c>
      <c r="AF1481">
        <v>781</v>
      </c>
      <c r="AG1481">
        <v>1059</v>
      </c>
      <c r="AH1481">
        <v>205</v>
      </c>
      <c r="AI1481">
        <v>476</v>
      </c>
      <c r="AJ1481">
        <v>74</v>
      </c>
      <c r="AK1481">
        <v>960</v>
      </c>
      <c r="AL1481">
        <v>863</v>
      </c>
      <c r="AM1481">
        <v>11</v>
      </c>
      <c r="AN1481">
        <v>30</v>
      </c>
      <c r="AO1481">
        <v>165</v>
      </c>
      <c r="AP1481">
        <v>38</v>
      </c>
      <c r="AQ1481">
        <v>321</v>
      </c>
      <c r="AR1481">
        <v>193</v>
      </c>
      <c r="AS1481">
        <v>1588</v>
      </c>
      <c r="AT1481">
        <v>193</v>
      </c>
      <c r="AU1481">
        <v>722</v>
      </c>
      <c r="AV1481">
        <v>204</v>
      </c>
      <c r="AW1481">
        <v>403</v>
      </c>
      <c r="AX1481">
        <v>146</v>
      </c>
      <c r="AY1481">
        <v>115</v>
      </c>
      <c r="AZ1481">
        <v>345</v>
      </c>
    </row>
    <row r="1482" spans="1:52">
      <c r="A1482" t="str">
        <f t="shared" si="118"/>
        <v>2020</v>
      </c>
      <c r="B1482" t="str">
        <f t="shared" si="119"/>
        <v>January</v>
      </c>
      <c r="C1482" s="2">
        <v>43849</v>
      </c>
      <c r="D1482" s="1" t="str">
        <f t="shared" si="117"/>
        <v>OK</v>
      </c>
      <c r="E1482">
        <f t="shared" si="115"/>
        <v>0</v>
      </c>
      <c r="F1482">
        <f t="shared" si="116"/>
        <v>1</v>
      </c>
      <c r="G1482" s="13">
        <v>43849</v>
      </c>
      <c r="H1482">
        <v>17</v>
      </c>
      <c r="I1482">
        <v>318</v>
      </c>
      <c r="J1482">
        <v>133</v>
      </c>
      <c r="K1482">
        <v>330</v>
      </c>
      <c r="L1482">
        <v>215</v>
      </c>
      <c r="M1482">
        <v>126</v>
      </c>
      <c r="N1482">
        <v>130</v>
      </c>
      <c r="O1482">
        <v>48</v>
      </c>
      <c r="P1482">
        <v>321</v>
      </c>
      <c r="Q1482">
        <v>441</v>
      </c>
      <c r="R1482">
        <v>29</v>
      </c>
      <c r="T1482">
        <v>75</v>
      </c>
      <c r="U1482">
        <v>22</v>
      </c>
      <c r="V1482">
        <v>64</v>
      </c>
      <c r="W1482">
        <v>259</v>
      </c>
      <c r="X1482">
        <v>432</v>
      </c>
      <c r="Y1482">
        <v>15</v>
      </c>
      <c r="Z1482">
        <v>372</v>
      </c>
      <c r="AA1482">
        <v>64</v>
      </c>
      <c r="AB1482">
        <v>414</v>
      </c>
      <c r="AC1482">
        <v>662</v>
      </c>
      <c r="AD1482">
        <v>17</v>
      </c>
      <c r="AE1482">
        <v>320</v>
      </c>
      <c r="AF1482">
        <v>885</v>
      </c>
      <c r="AG1482">
        <v>1267</v>
      </c>
      <c r="AH1482">
        <v>256</v>
      </c>
      <c r="AI1482">
        <v>605</v>
      </c>
      <c r="AJ1482">
        <v>59</v>
      </c>
      <c r="AK1482">
        <v>1090</v>
      </c>
      <c r="AL1482">
        <v>1065</v>
      </c>
      <c r="AM1482">
        <v>13</v>
      </c>
      <c r="AN1482">
        <v>43</v>
      </c>
      <c r="AO1482">
        <v>190</v>
      </c>
      <c r="AP1482">
        <v>64</v>
      </c>
      <c r="AQ1482">
        <v>295</v>
      </c>
      <c r="AR1482">
        <v>171</v>
      </c>
      <c r="AS1482">
        <v>1637</v>
      </c>
      <c r="AT1482">
        <v>190</v>
      </c>
      <c r="AU1482">
        <v>723</v>
      </c>
      <c r="AV1482">
        <v>196</v>
      </c>
      <c r="AW1482">
        <v>298</v>
      </c>
      <c r="AX1482">
        <v>123</v>
      </c>
      <c r="AY1482">
        <v>73</v>
      </c>
      <c r="AZ1482">
        <v>380</v>
      </c>
    </row>
    <row r="1483" spans="1:52">
      <c r="A1483" t="str">
        <f t="shared" si="118"/>
        <v>2020</v>
      </c>
      <c r="B1483" t="str">
        <f t="shared" si="119"/>
        <v>January</v>
      </c>
      <c r="C1483" s="2">
        <v>43850</v>
      </c>
      <c r="D1483" s="1" t="str">
        <f t="shared" si="117"/>
        <v>OK</v>
      </c>
      <c r="E1483">
        <f t="shared" si="115"/>
        <v>1</v>
      </c>
      <c r="F1483">
        <f t="shared" si="116"/>
        <v>0</v>
      </c>
      <c r="G1483" s="13">
        <v>43850</v>
      </c>
      <c r="H1483">
        <v>36</v>
      </c>
      <c r="I1483">
        <v>534</v>
      </c>
      <c r="J1483">
        <v>407</v>
      </c>
      <c r="K1483">
        <v>353</v>
      </c>
      <c r="L1483">
        <v>582</v>
      </c>
      <c r="M1483">
        <v>145</v>
      </c>
      <c r="N1483">
        <v>312</v>
      </c>
      <c r="O1483">
        <v>33</v>
      </c>
      <c r="P1483">
        <v>880</v>
      </c>
      <c r="Q1483">
        <v>732</v>
      </c>
      <c r="R1483">
        <v>93</v>
      </c>
      <c r="T1483">
        <v>81</v>
      </c>
      <c r="U1483">
        <v>62</v>
      </c>
      <c r="V1483">
        <v>204</v>
      </c>
      <c r="W1483">
        <v>519</v>
      </c>
      <c r="X1483">
        <v>415</v>
      </c>
      <c r="Y1483">
        <v>25</v>
      </c>
      <c r="Z1483">
        <v>412</v>
      </c>
      <c r="AA1483">
        <v>38</v>
      </c>
      <c r="AB1483">
        <v>1083</v>
      </c>
      <c r="AC1483">
        <v>399</v>
      </c>
      <c r="AD1483">
        <v>33</v>
      </c>
      <c r="AE1483">
        <v>1185</v>
      </c>
      <c r="AF1483">
        <v>1971</v>
      </c>
      <c r="AG1483">
        <v>1116</v>
      </c>
      <c r="AH1483">
        <v>178</v>
      </c>
      <c r="AI1483">
        <v>323</v>
      </c>
      <c r="AJ1483">
        <v>67</v>
      </c>
      <c r="AK1483">
        <v>1490</v>
      </c>
      <c r="AL1483">
        <v>872</v>
      </c>
      <c r="AM1483">
        <v>14</v>
      </c>
      <c r="AN1483">
        <v>42</v>
      </c>
      <c r="AO1483">
        <v>328</v>
      </c>
      <c r="AP1483">
        <v>51</v>
      </c>
      <c r="AQ1483">
        <v>258</v>
      </c>
      <c r="AR1483">
        <v>464</v>
      </c>
      <c r="AS1483">
        <v>1759</v>
      </c>
      <c r="AT1483">
        <v>292</v>
      </c>
      <c r="AU1483">
        <v>716</v>
      </c>
      <c r="AV1483">
        <v>184</v>
      </c>
      <c r="AW1483">
        <v>151</v>
      </c>
      <c r="AX1483">
        <v>363</v>
      </c>
      <c r="AY1483">
        <v>160</v>
      </c>
      <c r="AZ1483">
        <v>366</v>
      </c>
    </row>
    <row r="1484" spans="1:52">
      <c r="A1484" t="str">
        <f t="shared" si="118"/>
        <v>2020</v>
      </c>
      <c r="B1484" t="str">
        <f t="shared" si="119"/>
        <v>January</v>
      </c>
      <c r="C1484" s="2">
        <v>43851</v>
      </c>
      <c r="D1484" s="1" t="str">
        <f t="shared" si="117"/>
        <v>OK</v>
      </c>
      <c r="E1484">
        <f t="shared" si="115"/>
        <v>1</v>
      </c>
      <c r="F1484">
        <f t="shared" si="116"/>
        <v>0</v>
      </c>
      <c r="G1484" s="13">
        <v>43851</v>
      </c>
      <c r="H1484">
        <v>34</v>
      </c>
      <c r="I1484">
        <v>571</v>
      </c>
      <c r="J1484">
        <v>441</v>
      </c>
      <c r="K1484">
        <v>356</v>
      </c>
      <c r="L1484">
        <v>578</v>
      </c>
      <c r="M1484">
        <v>186</v>
      </c>
      <c r="N1484">
        <v>327</v>
      </c>
      <c r="O1484">
        <v>48</v>
      </c>
      <c r="P1484">
        <v>915</v>
      </c>
      <c r="Q1484">
        <v>752</v>
      </c>
      <c r="R1484">
        <v>93</v>
      </c>
      <c r="T1484">
        <v>100</v>
      </c>
      <c r="U1484">
        <v>57</v>
      </c>
      <c r="V1484">
        <v>233</v>
      </c>
      <c r="W1484">
        <v>567</v>
      </c>
      <c r="X1484">
        <v>485</v>
      </c>
      <c r="Y1484">
        <v>25</v>
      </c>
      <c r="Z1484">
        <v>576</v>
      </c>
      <c r="AA1484">
        <v>49</v>
      </c>
      <c r="AB1484">
        <v>1142</v>
      </c>
      <c r="AC1484">
        <v>451</v>
      </c>
      <c r="AD1484">
        <v>39</v>
      </c>
      <c r="AE1484">
        <v>1247</v>
      </c>
      <c r="AF1484">
        <v>1881</v>
      </c>
      <c r="AG1484">
        <v>1194</v>
      </c>
      <c r="AH1484">
        <v>183</v>
      </c>
      <c r="AI1484">
        <v>312</v>
      </c>
      <c r="AJ1484">
        <v>90</v>
      </c>
      <c r="AK1484">
        <v>1691</v>
      </c>
      <c r="AL1484">
        <v>1309</v>
      </c>
      <c r="AM1484">
        <v>15</v>
      </c>
      <c r="AN1484">
        <v>56</v>
      </c>
      <c r="AO1484">
        <v>372</v>
      </c>
      <c r="AP1484">
        <v>51</v>
      </c>
      <c r="AQ1484">
        <v>268</v>
      </c>
      <c r="AR1484">
        <v>475</v>
      </c>
      <c r="AS1484">
        <v>1920</v>
      </c>
      <c r="AT1484">
        <v>259</v>
      </c>
      <c r="AU1484">
        <v>770</v>
      </c>
      <c r="AV1484">
        <v>167</v>
      </c>
      <c r="AW1484">
        <v>194</v>
      </c>
      <c r="AX1484">
        <v>366</v>
      </c>
      <c r="AY1484">
        <v>193</v>
      </c>
      <c r="AZ1484">
        <v>426</v>
      </c>
    </row>
    <row r="1485" spans="1:52">
      <c r="A1485" t="str">
        <f t="shared" si="118"/>
        <v>2020</v>
      </c>
      <c r="B1485" t="str">
        <f t="shared" si="119"/>
        <v>January</v>
      </c>
      <c r="C1485" s="2">
        <v>43852</v>
      </c>
      <c r="D1485" s="1" t="str">
        <f t="shared" si="117"/>
        <v>OK</v>
      </c>
      <c r="E1485">
        <f t="shared" si="115"/>
        <v>1</v>
      </c>
      <c r="F1485">
        <f t="shared" si="116"/>
        <v>0</v>
      </c>
      <c r="G1485" s="13">
        <v>43852</v>
      </c>
      <c r="H1485">
        <v>38</v>
      </c>
      <c r="I1485">
        <v>586</v>
      </c>
      <c r="J1485">
        <v>435</v>
      </c>
      <c r="K1485">
        <v>341</v>
      </c>
      <c r="L1485">
        <v>566</v>
      </c>
      <c r="M1485">
        <v>131</v>
      </c>
      <c r="N1485">
        <v>314</v>
      </c>
      <c r="O1485">
        <v>76</v>
      </c>
      <c r="P1485">
        <v>911</v>
      </c>
      <c r="Q1485">
        <v>730</v>
      </c>
      <c r="R1485">
        <v>104</v>
      </c>
      <c r="T1485">
        <v>111</v>
      </c>
      <c r="U1485">
        <v>61</v>
      </c>
      <c r="V1485">
        <v>223</v>
      </c>
      <c r="W1485">
        <v>538</v>
      </c>
      <c r="X1485">
        <v>446</v>
      </c>
      <c r="Y1485">
        <v>25</v>
      </c>
      <c r="Z1485">
        <v>484</v>
      </c>
      <c r="AA1485">
        <v>20</v>
      </c>
      <c r="AB1485">
        <v>1055</v>
      </c>
      <c r="AC1485">
        <v>462</v>
      </c>
      <c r="AD1485">
        <v>59</v>
      </c>
      <c r="AE1485">
        <v>1189</v>
      </c>
      <c r="AF1485">
        <v>1878</v>
      </c>
      <c r="AG1485">
        <v>1094</v>
      </c>
      <c r="AH1485">
        <v>211</v>
      </c>
      <c r="AI1485">
        <v>428</v>
      </c>
      <c r="AJ1485">
        <v>84</v>
      </c>
      <c r="AK1485">
        <v>1430</v>
      </c>
      <c r="AL1485">
        <v>1228</v>
      </c>
      <c r="AM1485">
        <v>18</v>
      </c>
      <c r="AN1485">
        <v>42</v>
      </c>
      <c r="AO1485">
        <v>328</v>
      </c>
      <c r="AP1485">
        <v>80</v>
      </c>
      <c r="AQ1485">
        <v>291</v>
      </c>
      <c r="AR1485">
        <v>453</v>
      </c>
      <c r="AS1485">
        <v>1630</v>
      </c>
      <c r="AT1485">
        <v>312</v>
      </c>
      <c r="AU1485">
        <v>780</v>
      </c>
      <c r="AV1485">
        <v>156</v>
      </c>
      <c r="AW1485">
        <v>191</v>
      </c>
      <c r="AX1485">
        <v>370</v>
      </c>
      <c r="AY1485">
        <v>193</v>
      </c>
      <c r="AZ1485">
        <v>424</v>
      </c>
    </row>
    <row r="1486" spans="1:52">
      <c r="A1486" t="str">
        <f t="shared" si="118"/>
        <v>2020</v>
      </c>
      <c r="B1486" t="str">
        <f t="shared" si="119"/>
        <v>January</v>
      </c>
      <c r="C1486" s="2">
        <v>43853</v>
      </c>
      <c r="D1486" s="1" t="str">
        <f t="shared" si="117"/>
        <v>OK</v>
      </c>
      <c r="E1486">
        <f t="shared" si="115"/>
        <v>1</v>
      </c>
      <c r="F1486">
        <f t="shared" si="116"/>
        <v>0</v>
      </c>
      <c r="G1486" s="13">
        <v>43853</v>
      </c>
      <c r="H1486">
        <v>48</v>
      </c>
      <c r="I1486">
        <v>451</v>
      </c>
      <c r="J1486">
        <v>415</v>
      </c>
      <c r="K1486">
        <v>355</v>
      </c>
      <c r="L1486">
        <v>525</v>
      </c>
      <c r="M1486">
        <v>130</v>
      </c>
      <c r="N1486">
        <v>339</v>
      </c>
      <c r="O1486">
        <v>52</v>
      </c>
      <c r="P1486">
        <v>866</v>
      </c>
      <c r="Q1486">
        <v>731</v>
      </c>
      <c r="R1486">
        <v>113</v>
      </c>
      <c r="T1486">
        <v>108</v>
      </c>
      <c r="U1486">
        <v>58</v>
      </c>
      <c r="V1486">
        <v>211</v>
      </c>
      <c r="W1486">
        <v>501</v>
      </c>
      <c r="X1486">
        <v>359</v>
      </c>
      <c r="Y1486">
        <v>9</v>
      </c>
      <c r="Z1486">
        <v>464</v>
      </c>
      <c r="AA1486">
        <v>22</v>
      </c>
      <c r="AB1486">
        <v>1030</v>
      </c>
      <c r="AC1486">
        <v>415</v>
      </c>
      <c r="AD1486">
        <v>43</v>
      </c>
      <c r="AE1486">
        <v>1167</v>
      </c>
      <c r="AF1486">
        <v>1744</v>
      </c>
      <c r="AG1486">
        <v>1044</v>
      </c>
      <c r="AH1486">
        <v>176</v>
      </c>
      <c r="AI1486">
        <v>367</v>
      </c>
      <c r="AJ1486">
        <v>67</v>
      </c>
      <c r="AK1486">
        <v>1567</v>
      </c>
      <c r="AL1486">
        <v>1316</v>
      </c>
      <c r="AM1486">
        <v>19</v>
      </c>
      <c r="AN1486">
        <v>55</v>
      </c>
      <c r="AO1486">
        <v>310</v>
      </c>
      <c r="AP1486">
        <v>56</v>
      </c>
      <c r="AQ1486">
        <v>286</v>
      </c>
      <c r="AR1486">
        <v>431</v>
      </c>
      <c r="AS1486">
        <v>1856</v>
      </c>
      <c r="AT1486">
        <v>222</v>
      </c>
      <c r="AU1486">
        <v>829</v>
      </c>
      <c r="AV1486">
        <v>148</v>
      </c>
      <c r="AW1486">
        <v>147</v>
      </c>
      <c r="AX1486">
        <v>387</v>
      </c>
      <c r="AY1486">
        <v>144</v>
      </c>
      <c r="AZ1486">
        <v>368</v>
      </c>
    </row>
    <row r="1487" spans="1:52">
      <c r="A1487" t="str">
        <f t="shared" si="118"/>
        <v>2020</v>
      </c>
      <c r="B1487" t="str">
        <f t="shared" si="119"/>
        <v>January</v>
      </c>
      <c r="C1487" s="2">
        <v>43854</v>
      </c>
      <c r="D1487" s="1" t="str">
        <f t="shared" si="117"/>
        <v>OK</v>
      </c>
      <c r="E1487">
        <f t="shared" si="115"/>
        <v>1</v>
      </c>
      <c r="F1487">
        <f t="shared" si="116"/>
        <v>0</v>
      </c>
      <c r="G1487" s="13">
        <v>43854</v>
      </c>
      <c r="H1487">
        <v>19</v>
      </c>
      <c r="I1487">
        <v>388</v>
      </c>
      <c r="J1487">
        <v>314</v>
      </c>
      <c r="K1487">
        <v>266</v>
      </c>
      <c r="L1487">
        <v>421</v>
      </c>
      <c r="M1487">
        <v>108</v>
      </c>
      <c r="N1487">
        <v>226</v>
      </c>
      <c r="O1487">
        <v>59</v>
      </c>
      <c r="P1487">
        <v>620</v>
      </c>
      <c r="Q1487">
        <v>530</v>
      </c>
      <c r="R1487">
        <v>88</v>
      </c>
      <c r="T1487">
        <v>94</v>
      </c>
      <c r="U1487">
        <v>39</v>
      </c>
      <c r="V1487">
        <v>150</v>
      </c>
      <c r="W1487">
        <v>359</v>
      </c>
      <c r="X1487">
        <v>242</v>
      </c>
      <c r="Y1487">
        <v>21</v>
      </c>
      <c r="Z1487">
        <v>333</v>
      </c>
      <c r="AA1487">
        <v>50</v>
      </c>
      <c r="AB1487">
        <v>674</v>
      </c>
      <c r="AC1487">
        <v>338</v>
      </c>
      <c r="AD1487">
        <v>37</v>
      </c>
      <c r="AE1487">
        <v>812</v>
      </c>
      <c r="AF1487">
        <v>1258</v>
      </c>
      <c r="AG1487">
        <v>777</v>
      </c>
      <c r="AH1487">
        <v>199</v>
      </c>
      <c r="AI1487">
        <v>295</v>
      </c>
      <c r="AJ1487">
        <v>87</v>
      </c>
      <c r="AK1487">
        <v>1052</v>
      </c>
      <c r="AL1487">
        <v>920</v>
      </c>
      <c r="AM1487">
        <v>19</v>
      </c>
      <c r="AN1487">
        <v>35</v>
      </c>
      <c r="AO1487">
        <v>232</v>
      </c>
      <c r="AP1487">
        <v>41</v>
      </c>
      <c r="AQ1487">
        <v>173</v>
      </c>
      <c r="AR1487">
        <v>349</v>
      </c>
      <c r="AS1487">
        <v>1243</v>
      </c>
      <c r="AT1487">
        <v>206</v>
      </c>
      <c r="AU1487">
        <v>666</v>
      </c>
      <c r="AV1487">
        <v>114</v>
      </c>
      <c r="AW1487">
        <v>86</v>
      </c>
      <c r="AX1487">
        <v>307</v>
      </c>
      <c r="AY1487">
        <v>167</v>
      </c>
      <c r="AZ1487">
        <v>255</v>
      </c>
    </row>
    <row r="1488" spans="1:52">
      <c r="A1488" t="str">
        <f t="shared" si="118"/>
        <v>2020</v>
      </c>
      <c r="B1488" t="str">
        <f t="shared" si="119"/>
        <v>January</v>
      </c>
      <c r="C1488" s="2">
        <v>43855</v>
      </c>
      <c r="D1488" s="1" t="str">
        <f t="shared" si="117"/>
        <v>OK</v>
      </c>
      <c r="E1488">
        <f t="shared" si="115"/>
        <v>0</v>
      </c>
      <c r="F1488">
        <f t="shared" si="116"/>
        <v>1</v>
      </c>
      <c r="G1488" s="13">
        <v>43855</v>
      </c>
      <c r="H1488">
        <v>33</v>
      </c>
      <c r="I1488">
        <v>86</v>
      </c>
      <c r="J1488">
        <v>128</v>
      </c>
      <c r="K1488">
        <v>254</v>
      </c>
      <c r="L1488">
        <v>185</v>
      </c>
      <c r="M1488">
        <v>177</v>
      </c>
      <c r="N1488">
        <v>115</v>
      </c>
      <c r="O1488">
        <v>32</v>
      </c>
      <c r="P1488">
        <v>286</v>
      </c>
      <c r="Q1488">
        <v>362</v>
      </c>
      <c r="R1488">
        <v>54</v>
      </c>
      <c r="T1488">
        <v>60</v>
      </c>
      <c r="U1488">
        <v>23</v>
      </c>
      <c r="V1488">
        <v>82</v>
      </c>
      <c r="W1488">
        <v>228</v>
      </c>
      <c r="X1488">
        <v>356</v>
      </c>
      <c r="Y1488">
        <v>21</v>
      </c>
      <c r="Z1488">
        <v>382</v>
      </c>
      <c r="AA1488">
        <v>50</v>
      </c>
      <c r="AB1488">
        <v>337</v>
      </c>
      <c r="AC1488">
        <v>551</v>
      </c>
      <c r="AD1488">
        <v>58</v>
      </c>
      <c r="AE1488">
        <v>316</v>
      </c>
      <c r="AF1488">
        <v>671</v>
      </c>
      <c r="AG1488">
        <v>864</v>
      </c>
      <c r="AH1488">
        <v>248</v>
      </c>
      <c r="AI1488">
        <v>423</v>
      </c>
      <c r="AJ1488">
        <v>60</v>
      </c>
      <c r="AK1488">
        <v>931</v>
      </c>
      <c r="AL1488">
        <v>838</v>
      </c>
      <c r="AM1488">
        <v>22</v>
      </c>
      <c r="AN1488">
        <v>20</v>
      </c>
      <c r="AO1488">
        <v>223</v>
      </c>
      <c r="AP1488">
        <v>32</v>
      </c>
      <c r="AQ1488">
        <v>238</v>
      </c>
      <c r="AR1488">
        <v>189</v>
      </c>
      <c r="AS1488">
        <v>1391</v>
      </c>
      <c r="AT1488">
        <v>136</v>
      </c>
      <c r="AU1488">
        <v>807</v>
      </c>
      <c r="AV1488">
        <v>236</v>
      </c>
      <c r="AW1488">
        <v>293</v>
      </c>
      <c r="AX1488">
        <v>138</v>
      </c>
      <c r="AY1488">
        <v>115</v>
      </c>
      <c r="AZ1488">
        <v>251</v>
      </c>
    </row>
    <row r="1489" spans="1:83">
      <c r="A1489" t="str">
        <f t="shared" si="118"/>
        <v>2020</v>
      </c>
      <c r="B1489" t="str">
        <f t="shared" si="119"/>
        <v>January</v>
      </c>
      <c r="C1489" s="2">
        <v>43856</v>
      </c>
      <c r="D1489" s="1" t="str">
        <f t="shared" si="117"/>
        <v>OK</v>
      </c>
      <c r="E1489">
        <f t="shared" si="115"/>
        <v>0</v>
      </c>
      <c r="F1489">
        <f t="shared" si="116"/>
        <v>1</v>
      </c>
      <c r="G1489" s="13">
        <v>43856</v>
      </c>
      <c r="H1489">
        <v>21</v>
      </c>
      <c r="I1489">
        <v>245</v>
      </c>
      <c r="J1489">
        <v>76</v>
      </c>
      <c r="K1489">
        <v>287</v>
      </c>
      <c r="L1489">
        <v>166</v>
      </c>
      <c r="M1489">
        <v>148</v>
      </c>
      <c r="N1489">
        <v>84</v>
      </c>
      <c r="O1489">
        <v>44</v>
      </c>
      <c r="P1489">
        <v>233</v>
      </c>
      <c r="Q1489">
        <v>364</v>
      </c>
      <c r="R1489">
        <v>38</v>
      </c>
      <c r="T1489">
        <v>75</v>
      </c>
      <c r="U1489">
        <v>23</v>
      </c>
      <c r="V1489">
        <v>54</v>
      </c>
      <c r="W1489">
        <v>215</v>
      </c>
      <c r="X1489">
        <v>292</v>
      </c>
      <c r="Y1489">
        <v>17</v>
      </c>
      <c r="Z1489">
        <v>354</v>
      </c>
      <c r="AA1489">
        <v>63</v>
      </c>
      <c r="AB1489">
        <v>368</v>
      </c>
      <c r="AC1489">
        <v>514</v>
      </c>
      <c r="AD1489">
        <v>45</v>
      </c>
      <c r="AE1489">
        <v>309</v>
      </c>
      <c r="AF1489">
        <v>669</v>
      </c>
      <c r="AG1489">
        <v>1022</v>
      </c>
      <c r="AH1489">
        <v>268</v>
      </c>
      <c r="AI1489">
        <v>417</v>
      </c>
      <c r="AJ1489">
        <v>43</v>
      </c>
      <c r="AK1489">
        <v>901</v>
      </c>
      <c r="AL1489">
        <v>1216</v>
      </c>
      <c r="AM1489">
        <v>11</v>
      </c>
      <c r="AN1489">
        <v>28</v>
      </c>
      <c r="AO1489">
        <v>146</v>
      </c>
      <c r="AP1489">
        <v>60</v>
      </c>
      <c r="AQ1489">
        <v>263</v>
      </c>
      <c r="AR1489">
        <v>181</v>
      </c>
      <c r="AS1489">
        <v>1320</v>
      </c>
      <c r="AT1489">
        <v>144</v>
      </c>
      <c r="AU1489">
        <v>849</v>
      </c>
      <c r="AV1489">
        <v>177</v>
      </c>
      <c r="AW1489">
        <v>329</v>
      </c>
      <c r="AX1489">
        <v>111</v>
      </c>
      <c r="AY1489">
        <v>101</v>
      </c>
      <c r="AZ1489">
        <v>285</v>
      </c>
    </row>
    <row r="1490" spans="1:83">
      <c r="A1490" t="str">
        <f t="shared" si="118"/>
        <v>2020</v>
      </c>
      <c r="B1490" t="str">
        <f t="shared" si="119"/>
        <v>January</v>
      </c>
      <c r="C1490" s="2">
        <v>43857</v>
      </c>
      <c r="D1490" s="1" t="str">
        <f t="shared" si="117"/>
        <v>OK</v>
      </c>
      <c r="E1490">
        <v>0</v>
      </c>
      <c r="F1490">
        <v>1</v>
      </c>
      <c r="G1490" s="13">
        <v>43857</v>
      </c>
      <c r="H1490">
        <v>38</v>
      </c>
      <c r="I1490">
        <v>251</v>
      </c>
      <c r="J1490">
        <v>82</v>
      </c>
      <c r="K1490">
        <v>408</v>
      </c>
      <c r="L1490">
        <v>173</v>
      </c>
      <c r="M1490">
        <v>87</v>
      </c>
      <c r="N1490">
        <v>109</v>
      </c>
      <c r="O1490">
        <v>42</v>
      </c>
      <c r="P1490">
        <v>236</v>
      </c>
      <c r="Q1490">
        <v>390</v>
      </c>
      <c r="R1490">
        <v>31</v>
      </c>
      <c r="T1490">
        <v>48</v>
      </c>
      <c r="U1490">
        <v>22</v>
      </c>
      <c r="V1490">
        <v>68</v>
      </c>
      <c r="W1490">
        <v>252</v>
      </c>
      <c r="X1490">
        <v>266</v>
      </c>
      <c r="Y1490">
        <v>21</v>
      </c>
      <c r="Z1490">
        <v>365</v>
      </c>
      <c r="AA1490">
        <v>39</v>
      </c>
      <c r="AB1490">
        <v>359</v>
      </c>
      <c r="AC1490">
        <v>483</v>
      </c>
      <c r="AD1490">
        <v>42</v>
      </c>
      <c r="AE1490">
        <v>336</v>
      </c>
      <c r="AF1490">
        <v>757</v>
      </c>
      <c r="AG1490">
        <v>913</v>
      </c>
      <c r="AH1490">
        <v>235</v>
      </c>
      <c r="AI1490">
        <v>591</v>
      </c>
      <c r="AJ1490">
        <v>68</v>
      </c>
      <c r="AK1490">
        <v>1098</v>
      </c>
      <c r="AL1490">
        <v>1105</v>
      </c>
      <c r="AM1490">
        <v>31</v>
      </c>
      <c r="AN1490">
        <v>44</v>
      </c>
      <c r="AO1490">
        <v>142</v>
      </c>
      <c r="AP1490">
        <v>45</v>
      </c>
      <c r="AQ1490">
        <v>261</v>
      </c>
      <c r="AR1490">
        <v>141</v>
      </c>
      <c r="AS1490">
        <v>1589</v>
      </c>
      <c r="AT1490">
        <v>140</v>
      </c>
      <c r="AU1490">
        <v>1053</v>
      </c>
      <c r="AV1490">
        <v>220</v>
      </c>
      <c r="AW1490">
        <v>233</v>
      </c>
      <c r="AX1490">
        <v>132</v>
      </c>
      <c r="AY1490">
        <v>90</v>
      </c>
      <c r="AZ1490">
        <v>306</v>
      </c>
    </row>
    <row r="1491" spans="1:83">
      <c r="A1491" t="str">
        <f t="shared" si="118"/>
        <v>2020</v>
      </c>
      <c r="B1491" t="str">
        <f t="shared" si="119"/>
        <v>January</v>
      </c>
      <c r="C1491" s="2">
        <v>43858</v>
      </c>
      <c r="D1491" s="1" t="str">
        <f t="shared" si="117"/>
        <v>OK</v>
      </c>
      <c r="E1491">
        <f t="shared" si="115"/>
        <v>1</v>
      </c>
      <c r="F1491">
        <f t="shared" si="116"/>
        <v>0</v>
      </c>
      <c r="G1491" s="13">
        <v>43858</v>
      </c>
      <c r="H1491">
        <v>32</v>
      </c>
      <c r="I1491">
        <v>489</v>
      </c>
      <c r="J1491">
        <v>440</v>
      </c>
      <c r="K1491">
        <v>307</v>
      </c>
      <c r="L1491">
        <v>583</v>
      </c>
      <c r="M1491">
        <v>129</v>
      </c>
      <c r="N1491">
        <v>319</v>
      </c>
      <c r="O1491">
        <v>59</v>
      </c>
      <c r="P1491">
        <v>868</v>
      </c>
      <c r="Q1491">
        <v>713</v>
      </c>
      <c r="R1491">
        <v>107</v>
      </c>
      <c r="T1491">
        <v>85</v>
      </c>
      <c r="U1491">
        <v>55</v>
      </c>
      <c r="V1491">
        <v>222</v>
      </c>
      <c r="W1491">
        <v>505</v>
      </c>
      <c r="X1491">
        <v>353</v>
      </c>
      <c r="Y1491">
        <v>17</v>
      </c>
      <c r="Z1491">
        <v>416</v>
      </c>
      <c r="AA1491">
        <v>16</v>
      </c>
      <c r="AB1491">
        <v>1093</v>
      </c>
      <c r="AC1491">
        <v>391</v>
      </c>
      <c r="AD1491">
        <v>24</v>
      </c>
      <c r="AE1491">
        <v>1202</v>
      </c>
      <c r="AF1491">
        <v>1835</v>
      </c>
      <c r="AG1491">
        <v>1050</v>
      </c>
      <c r="AH1491">
        <v>201</v>
      </c>
      <c r="AI1491">
        <v>363</v>
      </c>
      <c r="AJ1491">
        <v>81</v>
      </c>
      <c r="AK1491">
        <v>1497</v>
      </c>
      <c r="AL1491">
        <v>1169</v>
      </c>
      <c r="AM1491">
        <v>19</v>
      </c>
      <c r="AN1491">
        <v>36</v>
      </c>
      <c r="AO1491">
        <v>342</v>
      </c>
      <c r="AP1491">
        <v>43</v>
      </c>
      <c r="AQ1491">
        <v>270</v>
      </c>
      <c r="AR1491">
        <v>442</v>
      </c>
      <c r="AS1491">
        <v>1764</v>
      </c>
      <c r="AT1491">
        <v>273</v>
      </c>
      <c r="AU1491">
        <v>709</v>
      </c>
      <c r="AV1491">
        <v>104</v>
      </c>
      <c r="AW1491">
        <v>145</v>
      </c>
      <c r="AX1491">
        <v>368</v>
      </c>
      <c r="AY1491">
        <v>184</v>
      </c>
      <c r="AZ1491">
        <v>349</v>
      </c>
    </row>
    <row r="1492" spans="1:83">
      <c r="A1492" t="str">
        <f t="shared" si="118"/>
        <v>2020</v>
      </c>
      <c r="B1492" t="str">
        <f t="shared" si="119"/>
        <v>January</v>
      </c>
      <c r="C1492" s="2">
        <v>43859</v>
      </c>
      <c r="D1492" s="1" t="str">
        <f t="shared" si="117"/>
        <v>OK</v>
      </c>
      <c r="E1492">
        <f t="shared" si="115"/>
        <v>1</v>
      </c>
      <c r="F1492">
        <f t="shared" si="116"/>
        <v>0</v>
      </c>
      <c r="G1492" s="13">
        <v>43859</v>
      </c>
      <c r="H1492">
        <v>34</v>
      </c>
      <c r="I1492">
        <v>500</v>
      </c>
      <c r="J1492">
        <v>431</v>
      </c>
      <c r="K1492">
        <v>358</v>
      </c>
      <c r="L1492">
        <v>549</v>
      </c>
      <c r="M1492">
        <v>179</v>
      </c>
      <c r="N1492">
        <v>302</v>
      </c>
      <c r="O1492">
        <v>67</v>
      </c>
      <c r="P1492">
        <v>904</v>
      </c>
      <c r="Q1492">
        <v>733</v>
      </c>
      <c r="R1492">
        <v>116</v>
      </c>
      <c r="T1492">
        <v>108</v>
      </c>
      <c r="U1492">
        <v>52</v>
      </c>
      <c r="V1492">
        <v>248</v>
      </c>
      <c r="W1492">
        <v>542</v>
      </c>
      <c r="X1492">
        <v>435</v>
      </c>
      <c r="Y1492">
        <v>24</v>
      </c>
      <c r="Z1492">
        <v>478</v>
      </c>
      <c r="AA1492">
        <v>15</v>
      </c>
      <c r="AB1492">
        <v>1086</v>
      </c>
      <c r="AC1492">
        <v>418</v>
      </c>
      <c r="AD1492">
        <v>39</v>
      </c>
      <c r="AE1492">
        <v>1163</v>
      </c>
      <c r="AF1492">
        <v>1830</v>
      </c>
      <c r="AG1492">
        <v>1095</v>
      </c>
      <c r="AH1492">
        <v>161</v>
      </c>
      <c r="AI1492">
        <v>474</v>
      </c>
      <c r="AJ1492">
        <v>93</v>
      </c>
      <c r="AK1492">
        <v>1532</v>
      </c>
      <c r="AL1492">
        <v>1210</v>
      </c>
      <c r="AM1492">
        <v>13</v>
      </c>
      <c r="AN1492">
        <v>40</v>
      </c>
      <c r="AO1492">
        <v>365</v>
      </c>
      <c r="AP1492">
        <v>56</v>
      </c>
      <c r="AQ1492">
        <v>300</v>
      </c>
      <c r="AR1492">
        <v>436</v>
      </c>
      <c r="AS1492">
        <v>1658</v>
      </c>
      <c r="AT1492">
        <v>311</v>
      </c>
      <c r="AU1492">
        <v>856</v>
      </c>
      <c r="AV1492">
        <v>167</v>
      </c>
      <c r="AW1492">
        <v>186</v>
      </c>
      <c r="AX1492">
        <v>365</v>
      </c>
      <c r="AY1492">
        <v>217</v>
      </c>
      <c r="AZ1492">
        <v>341</v>
      </c>
      <c r="CD1492" s="60"/>
      <c r="CE1492" s="60"/>
    </row>
    <row r="1493" spans="1:83">
      <c r="A1493" t="str">
        <f t="shared" si="118"/>
        <v>2020</v>
      </c>
      <c r="B1493" t="str">
        <f t="shared" si="119"/>
        <v>January</v>
      </c>
      <c r="C1493" s="2">
        <v>43860</v>
      </c>
      <c r="D1493" s="1" t="str">
        <f t="shared" si="117"/>
        <v>OK</v>
      </c>
      <c r="E1493">
        <f t="shared" si="115"/>
        <v>1</v>
      </c>
      <c r="F1493">
        <f t="shared" si="116"/>
        <v>0</v>
      </c>
      <c r="G1493" s="13">
        <v>43860</v>
      </c>
      <c r="H1493">
        <v>43</v>
      </c>
      <c r="I1493">
        <v>509</v>
      </c>
      <c r="J1493">
        <v>488</v>
      </c>
      <c r="K1493">
        <v>412</v>
      </c>
      <c r="L1493">
        <v>541</v>
      </c>
      <c r="M1493">
        <v>158</v>
      </c>
      <c r="N1493">
        <v>333</v>
      </c>
      <c r="O1493">
        <v>45</v>
      </c>
      <c r="P1493">
        <v>907</v>
      </c>
      <c r="Q1493">
        <v>751</v>
      </c>
      <c r="R1493">
        <v>118</v>
      </c>
      <c r="T1493">
        <v>95</v>
      </c>
      <c r="U1493">
        <v>62</v>
      </c>
      <c r="V1493">
        <v>217</v>
      </c>
      <c r="W1493">
        <v>550</v>
      </c>
      <c r="X1493">
        <v>348</v>
      </c>
      <c r="Y1493">
        <v>19</v>
      </c>
      <c r="Z1493">
        <v>465</v>
      </c>
      <c r="AA1493">
        <v>10</v>
      </c>
      <c r="AB1493">
        <v>1112</v>
      </c>
      <c r="AC1493">
        <v>409</v>
      </c>
      <c r="AD1493">
        <v>44</v>
      </c>
      <c r="AE1493">
        <v>1210</v>
      </c>
      <c r="AF1493">
        <v>1904</v>
      </c>
      <c r="AG1493">
        <v>1056</v>
      </c>
      <c r="AH1493">
        <v>187</v>
      </c>
      <c r="AI1493">
        <v>475</v>
      </c>
      <c r="AJ1493">
        <v>94</v>
      </c>
      <c r="AK1493">
        <v>1554</v>
      </c>
      <c r="AL1493">
        <v>1301</v>
      </c>
      <c r="AM1493">
        <v>9</v>
      </c>
      <c r="AN1493">
        <v>44</v>
      </c>
      <c r="AO1493">
        <v>362</v>
      </c>
      <c r="AP1493">
        <v>43</v>
      </c>
      <c r="AQ1493">
        <v>295</v>
      </c>
      <c r="AR1493">
        <v>453</v>
      </c>
      <c r="AS1493">
        <v>1801</v>
      </c>
      <c r="AT1493">
        <v>290</v>
      </c>
      <c r="AU1493">
        <v>789</v>
      </c>
      <c r="AV1493">
        <v>136</v>
      </c>
      <c r="AW1493">
        <v>180</v>
      </c>
      <c r="AX1493">
        <v>359</v>
      </c>
      <c r="AY1493">
        <v>199</v>
      </c>
      <c r="AZ1493">
        <v>330</v>
      </c>
      <c r="CD1493" s="60"/>
      <c r="CE1493" s="60"/>
    </row>
    <row r="1494" spans="1:83">
      <c r="A1494" t="str">
        <f t="shared" si="118"/>
        <v>2020</v>
      </c>
      <c r="B1494" t="str">
        <f t="shared" si="119"/>
        <v>January</v>
      </c>
      <c r="C1494" s="2">
        <v>43861</v>
      </c>
      <c r="D1494" s="1" t="str">
        <f t="shared" si="117"/>
        <v>OK</v>
      </c>
      <c r="E1494">
        <f t="shared" si="115"/>
        <v>1</v>
      </c>
      <c r="F1494">
        <f t="shared" si="116"/>
        <v>0</v>
      </c>
      <c r="G1494" s="13">
        <v>43861</v>
      </c>
      <c r="H1494">
        <v>33</v>
      </c>
      <c r="I1494">
        <v>440</v>
      </c>
      <c r="J1494">
        <v>373</v>
      </c>
      <c r="K1494">
        <v>380</v>
      </c>
      <c r="L1494">
        <v>473</v>
      </c>
      <c r="M1494">
        <v>152</v>
      </c>
      <c r="N1494">
        <v>317</v>
      </c>
      <c r="O1494">
        <v>61</v>
      </c>
      <c r="P1494">
        <v>811</v>
      </c>
      <c r="Q1494">
        <v>692</v>
      </c>
      <c r="R1494">
        <v>97</v>
      </c>
      <c r="T1494">
        <v>98</v>
      </c>
      <c r="U1494">
        <v>51</v>
      </c>
      <c r="V1494">
        <v>221</v>
      </c>
      <c r="W1494">
        <v>532</v>
      </c>
      <c r="X1494">
        <v>381</v>
      </c>
      <c r="Y1494">
        <v>17</v>
      </c>
      <c r="Z1494">
        <v>456</v>
      </c>
      <c r="AA1494">
        <v>8</v>
      </c>
      <c r="AB1494">
        <v>922</v>
      </c>
      <c r="AC1494">
        <v>402</v>
      </c>
      <c r="AD1494">
        <v>52</v>
      </c>
      <c r="AE1494">
        <v>722</v>
      </c>
      <c r="AF1494">
        <v>1628</v>
      </c>
      <c r="AG1494">
        <v>954</v>
      </c>
      <c r="AH1494">
        <v>205</v>
      </c>
      <c r="AI1494">
        <v>423</v>
      </c>
      <c r="AJ1494">
        <v>76</v>
      </c>
      <c r="AK1494">
        <v>1530</v>
      </c>
      <c r="AL1494">
        <v>1251</v>
      </c>
      <c r="AM1494">
        <v>23</v>
      </c>
      <c r="AN1494">
        <v>42</v>
      </c>
      <c r="AO1494">
        <v>314</v>
      </c>
      <c r="AP1494">
        <v>70</v>
      </c>
      <c r="AQ1494">
        <v>247</v>
      </c>
      <c r="AR1494">
        <v>388</v>
      </c>
      <c r="AS1494">
        <v>1595</v>
      </c>
      <c r="AT1494">
        <v>234</v>
      </c>
      <c r="AU1494">
        <v>1013</v>
      </c>
      <c r="AV1494">
        <v>145</v>
      </c>
      <c r="AW1494">
        <v>128</v>
      </c>
      <c r="AX1494">
        <v>328</v>
      </c>
      <c r="AY1494">
        <v>201</v>
      </c>
      <c r="AZ1494">
        <v>305</v>
      </c>
      <c r="CD1494" s="60"/>
      <c r="CE1494" s="60"/>
    </row>
    <row r="1495" spans="1:83">
      <c r="A1495" t="str">
        <f t="shared" si="118"/>
        <v>2020</v>
      </c>
      <c r="B1495" t="str">
        <f t="shared" si="119"/>
        <v>February</v>
      </c>
      <c r="C1495" s="2">
        <v>43862</v>
      </c>
      <c r="D1495" s="1" t="str">
        <f t="shared" si="117"/>
        <v>OK</v>
      </c>
      <c r="E1495">
        <f t="shared" si="115"/>
        <v>0</v>
      </c>
      <c r="F1495">
        <f t="shared" si="116"/>
        <v>1</v>
      </c>
      <c r="G1495" s="60">
        <v>43862</v>
      </c>
      <c r="H1495" s="88">
        <v>28</v>
      </c>
      <c r="I1495" s="88">
        <v>98</v>
      </c>
      <c r="J1495" s="88">
        <v>137</v>
      </c>
      <c r="K1495" s="88">
        <v>395</v>
      </c>
      <c r="L1495" s="88">
        <v>226</v>
      </c>
      <c r="M1495" s="88">
        <v>217</v>
      </c>
      <c r="N1495" s="88">
        <v>156</v>
      </c>
      <c r="O1495" s="88">
        <v>62</v>
      </c>
      <c r="P1495" s="88">
        <v>356</v>
      </c>
      <c r="Q1495" s="88">
        <v>388</v>
      </c>
      <c r="R1495" s="88">
        <v>42</v>
      </c>
      <c r="S1495" s="88"/>
      <c r="T1495" s="88">
        <v>87</v>
      </c>
      <c r="U1495" s="88">
        <v>18</v>
      </c>
      <c r="V1495" s="88">
        <v>85</v>
      </c>
      <c r="W1495" s="88">
        <v>312</v>
      </c>
      <c r="X1495" s="88">
        <v>432</v>
      </c>
      <c r="Y1495" s="88">
        <v>32</v>
      </c>
      <c r="Z1495" s="88">
        <v>531</v>
      </c>
      <c r="AA1495" s="88">
        <v>47</v>
      </c>
      <c r="AB1495" s="88">
        <v>427</v>
      </c>
      <c r="AC1495" s="88">
        <v>717</v>
      </c>
      <c r="AD1495" s="88">
        <v>47</v>
      </c>
      <c r="AE1495" s="88">
        <v>305</v>
      </c>
      <c r="AF1495" s="88">
        <v>819</v>
      </c>
      <c r="AG1495" s="88">
        <v>1040</v>
      </c>
      <c r="AH1495" s="88">
        <v>252</v>
      </c>
      <c r="AI1495" s="88">
        <v>558</v>
      </c>
      <c r="AJ1495" s="88">
        <v>84</v>
      </c>
      <c r="AK1495" s="88">
        <v>1004</v>
      </c>
      <c r="AL1495" s="88">
        <v>1027</v>
      </c>
      <c r="AM1495" s="88">
        <v>13</v>
      </c>
      <c r="AN1495" s="88">
        <v>29</v>
      </c>
      <c r="AO1495" s="88">
        <v>183</v>
      </c>
      <c r="AP1495" s="88">
        <v>27</v>
      </c>
      <c r="AQ1495" s="88">
        <v>300</v>
      </c>
      <c r="AR1495" s="88">
        <v>216</v>
      </c>
      <c r="AS1495" s="88">
        <v>1450</v>
      </c>
      <c r="AT1495" s="88">
        <v>107</v>
      </c>
      <c r="AU1495" s="88">
        <v>1069</v>
      </c>
      <c r="AV1495" s="88">
        <v>179</v>
      </c>
      <c r="AW1495" s="88">
        <v>411</v>
      </c>
      <c r="AX1495" s="88">
        <v>160</v>
      </c>
      <c r="AY1495" s="92">
        <v>161</v>
      </c>
      <c r="AZ1495" s="88">
        <v>340</v>
      </c>
      <c r="BM1495" s="88"/>
      <c r="BN1495" s="92"/>
      <c r="BO1495" s="88"/>
      <c r="CD1495" s="60"/>
      <c r="CE1495" s="60"/>
    </row>
    <row r="1496" spans="1:83">
      <c r="A1496" t="str">
        <f t="shared" si="118"/>
        <v>2020</v>
      </c>
      <c r="B1496" t="str">
        <f t="shared" si="119"/>
        <v>February</v>
      </c>
      <c r="C1496" s="2">
        <v>43863</v>
      </c>
      <c r="D1496" s="1" t="str">
        <f t="shared" si="117"/>
        <v>OK</v>
      </c>
      <c r="E1496">
        <f t="shared" si="115"/>
        <v>0</v>
      </c>
      <c r="F1496">
        <f t="shared" si="116"/>
        <v>1</v>
      </c>
      <c r="G1496" s="60">
        <v>43863</v>
      </c>
      <c r="H1496" s="3">
        <v>45</v>
      </c>
      <c r="I1496" s="3">
        <v>240</v>
      </c>
      <c r="J1496" s="3">
        <v>113</v>
      </c>
      <c r="K1496" s="3">
        <v>402</v>
      </c>
      <c r="L1496" s="3">
        <v>193</v>
      </c>
      <c r="M1496" s="3">
        <v>163</v>
      </c>
      <c r="N1496" s="3">
        <v>136</v>
      </c>
      <c r="O1496" s="3">
        <v>49</v>
      </c>
      <c r="P1496" s="3">
        <v>247</v>
      </c>
      <c r="Q1496" s="3">
        <v>355</v>
      </c>
      <c r="R1496" s="3">
        <v>28</v>
      </c>
      <c r="S1496" s="3"/>
      <c r="T1496" s="3">
        <v>80</v>
      </c>
      <c r="U1496" s="3">
        <v>33</v>
      </c>
      <c r="V1496" s="3">
        <v>78</v>
      </c>
      <c r="W1496" s="3">
        <v>231</v>
      </c>
      <c r="X1496" s="3">
        <v>416</v>
      </c>
      <c r="Y1496" s="3">
        <v>26</v>
      </c>
      <c r="Z1496" s="3">
        <v>470</v>
      </c>
      <c r="AA1496" s="3">
        <v>32</v>
      </c>
      <c r="AB1496" s="3">
        <v>404</v>
      </c>
      <c r="AC1496" s="3">
        <v>609</v>
      </c>
      <c r="AD1496" s="3">
        <v>37</v>
      </c>
      <c r="AE1496" s="3">
        <v>310</v>
      </c>
      <c r="AF1496" s="3">
        <v>789</v>
      </c>
      <c r="AG1496" s="3">
        <v>1300</v>
      </c>
      <c r="AH1496" s="3">
        <v>152</v>
      </c>
      <c r="AI1496" s="3">
        <v>531</v>
      </c>
      <c r="AJ1496" s="3">
        <v>84</v>
      </c>
      <c r="AK1496" s="3">
        <v>1028</v>
      </c>
      <c r="AL1496" s="3">
        <v>1163</v>
      </c>
      <c r="AM1496" s="3">
        <v>8</v>
      </c>
      <c r="AN1496" s="3">
        <v>28</v>
      </c>
      <c r="AO1496" s="3">
        <v>177</v>
      </c>
      <c r="AP1496" s="3">
        <v>57</v>
      </c>
      <c r="AQ1496" s="3">
        <v>293</v>
      </c>
      <c r="AR1496" s="3">
        <v>190</v>
      </c>
      <c r="AS1496" s="3">
        <v>1489</v>
      </c>
      <c r="AT1496" s="3">
        <v>107</v>
      </c>
      <c r="AU1496" s="3">
        <v>1147</v>
      </c>
      <c r="AV1496" s="3">
        <v>257</v>
      </c>
      <c r="AW1496" s="3">
        <v>465</v>
      </c>
      <c r="AX1496" s="3">
        <v>121</v>
      </c>
      <c r="AY1496" s="57">
        <v>161</v>
      </c>
      <c r="AZ1496" s="3">
        <v>437</v>
      </c>
      <c r="BM1496" s="3"/>
      <c r="BN1496" s="57"/>
      <c r="BO1496" s="3"/>
      <c r="CD1496" s="60"/>
      <c r="CE1496" s="60"/>
    </row>
    <row r="1497" spans="1:83">
      <c r="A1497" t="str">
        <f t="shared" si="118"/>
        <v>2020</v>
      </c>
      <c r="B1497" t="str">
        <f t="shared" si="119"/>
        <v>February</v>
      </c>
      <c r="C1497" s="2">
        <v>43864</v>
      </c>
      <c r="D1497" s="1" t="str">
        <f t="shared" si="117"/>
        <v>OK</v>
      </c>
      <c r="E1497">
        <f t="shared" si="115"/>
        <v>1</v>
      </c>
      <c r="F1497">
        <f t="shared" si="116"/>
        <v>0</v>
      </c>
      <c r="G1497" s="60">
        <v>43864</v>
      </c>
      <c r="H1497" s="3">
        <v>21</v>
      </c>
      <c r="I1497" s="3">
        <v>490</v>
      </c>
      <c r="J1497" s="3">
        <v>449</v>
      </c>
      <c r="K1497" s="3">
        <v>370</v>
      </c>
      <c r="L1497" s="3">
        <v>633</v>
      </c>
      <c r="M1497" s="3">
        <v>156</v>
      </c>
      <c r="N1497" s="3">
        <v>370</v>
      </c>
      <c r="O1497" s="3">
        <v>45</v>
      </c>
      <c r="P1497" s="3">
        <v>881</v>
      </c>
      <c r="Q1497" s="3">
        <v>737</v>
      </c>
      <c r="R1497" s="3">
        <v>104</v>
      </c>
      <c r="S1497" s="3"/>
      <c r="T1497" s="3">
        <v>79</v>
      </c>
      <c r="U1497" s="3">
        <v>72</v>
      </c>
      <c r="V1497" s="3">
        <v>232</v>
      </c>
      <c r="W1497" s="3">
        <v>550</v>
      </c>
      <c r="X1497" s="3">
        <v>346</v>
      </c>
      <c r="Y1497" s="3">
        <v>13</v>
      </c>
      <c r="Z1497" s="3">
        <v>485</v>
      </c>
      <c r="AA1497" s="3">
        <v>9</v>
      </c>
      <c r="AB1497" s="3">
        <v>1164</v>
      </c>
      <c r="AC1497" s="3">
        <v>452</v>
      </c>
      <c r="AD1497" s="3">
        <v>33</v>
      </c>
      <c r="AE1497" s="3">
        <v>828</v>
      </c>
      <c r="AF1497" s="3">
        <v>1933</v>
      </c>
      <c r="AG1497" s="3">
        <v>1172</v>
      </c>
      <c r="AH1497" s="3">
        <v>174</v>
      </c>
      <c r="AI1497" s="3">
        <v>411</v>
      </c>
      <c r="AJ1497" s="3">
        <v>73</v>
      </c>
      <c r="AK1497" s="3">
        <v>1622</v>
      </c>
      <c r="AL1497" s="3">
        <v>1033</v>
      </c>
      <c r="AM1497" s="3">
        <v>10</v>
      </c>
      <c r="AN1497" s="3">
        <v>60</v>
      </c>
      <c r="AO1497" s="3">
        <v>319</v>
      </c>
      <c r="AP1497" s="3">
        <v>47</v>
      </c>
      <c r="AQ1497" s="3">
        <v>307</v>
      </c>
      <c r="AR1497" s="3">
        <v>430</v>
      </c>
      <c r="AS1497" s="3">
        <v>1700</v>
      </c>
      <c r="AT1497" s="3">
        <v>158</v>
      </c>
      <c r="AU1497" s="3">
        <v>1662</v>
      </c>
      <c r="AV1497" s="3">
        <v>164</v>
      </c>
      <c r="AW1497" s="3">
        <v>177</v>
      </c>
      <c r="AX1497" s="3">
        <v>331</v>
      </c>
      <c r="AY1497" s="57">
        <v>119.8</v>
      </c>
      <c r="AZ1497" s="3">
        <v>386</v>
      </c>
      <c r="BM1497" s="3"/>
      <c r="BN1497" s="57"/>
      <c r="BO1497" s="3"/>
      <c r="CD1497" s="60"/>
      <c r="CE1497" s="60"/>
    </row>
    <row r="1498" spans="1:83">
      <c r="A1498" t="str">
        <f t="shared" si="118"/>
        <v>2020</v>
      </c>
      <c r="B1498" t="str">
        <f t="shared" si="119"/>
        <v>February</v>
      </c>
      <c r="C1498" s="2">
        <v>43865</v>
      </c>
      <c r="D1498" s="1" t="str">
        <f t="shared" si="117"/>
        <v>OK</v>
      </c>
      <c r="E1498">
        <f t="shared" si="115"/>
        <v>1</v>
      </c>
      <c r="F1498">
        <f t="shared" si="116"/>
        <v>0</v>
      </c>
      <c r="G1498" s="60">
        <v>43865</v>
      </c>
      <c r="H1498" s="3">
        <v>25</v>
      </c>
      <c r="I1498" s="3">
        <v>532</v>
      </c>
      <c r="J1498" s="3">
        <v>519</v>
      </c>
      <c r="K1498" s="3">
        <v>408</v>
      </c>
      <c r="L1498" s="3">
        <v>574</v>
      </c>
      <c r="M1498" s="3">
        <v>172</v>
      </c>
      <c r="N1498" s="3">
        <v>382</v>
      </c>
      <c r="O1498" s="3">
        <v>45</v>
      </c>
      <c r="P1498" s="3">
        <v>988</v>
      </c>
      <c r="Q1498" s="3">
        <v>792</v>
      </c>
      <c r="R1498" s="3">
        <v>116</v>
      </c>
      <c r="S1498" s="3"/>
      <c r="T1498" s="3">
        <v>85</v>
      </c>
      <c r="U1498" s="3">
        <v>64</v>
      </c>
      <c r="V1498" s="3">
        <v>245</v>
      </c>
      <c r="W1498" s="3">
        <v>581</v>
      </c>
      <c r="X1498" s="3">
        <v>523</v>
      </c>
      <c r="Y1498" s="3">
        <v>24</v>
      </c>
      <c r="Z1498" s="3">
        <v>588</v>
      </c>
      <c r="AA1498" s="3">
        <v>10</v>
      </c>
      <c r="AB1498" s="3">
        <v>1124</v>
      </c>
      <c r="AC1498" s="3">
        <v>479</v>
      </c>
      <c r="AD1498" s="3">
        <v>49</v>
      </c>
      <c r="AE1498" s="3">
        <v>668</v>
      </c>
      <c r="AF1498" s="3">
        <v>2103</v>
      </c>
      <c r="AG1498" s="3">
        <v>1248</v>
      </c>
      <c r="AH1498" s="3">
        <v>219</v>
      </c>
      <c r="AI1498" s="3">
        <v>446</v>
      </c>
      <c r="AJ1498" s="3">
        <v>65</v>
      </c>
      <c r="AK1498" s="3">
        <v>1624</v>
      </c>
      <c r="AL1498" s="3">
        <v>1207</v>
      </c>
      <c r="AM1498" s="3">
        <v>13</v>
      </c>
      <c r="AN1498" s="3">
        <v>51</v>
      </c>
      <c r="AO1498" s="3">
        <v>350</v>
      </c>
      <c r="AP1498" s="3">
        <v>69</v>
      </c>
      <c r="AQ1498" s="3">
        <v>335</v>
      </c>
      <c r="AR1498" s="3">
        <v>465</v>
      </c>
      <c r="AS1498" s="3">
        <v>1866</v>
      </c>
      <c r="AT1498" s="3">
        <v>171</v>
      </c>
      <c r="AU1498" s="3">
        <v>1458</v>
      </c>
      <c r="AV1498" s="3">
        <v>122</v>
      </c>
      <c r="AW1498" s="3">
        <v>221</v>
      </c>
      <c r="AX1498" s="3">
        <v>326</v>
      </c>
      <c r="AY1498" s="57">
        <v>119.8</v>
      </c>
      <c r="AZ1498" s="3">
        <v>399</v>
      </c>
      <c r="BM1498" s="3"/>
      <c r="BN1498" s="57"/>
      <c r="BO1498" s="3"/>
      <c r="CD1498" s="60"/>
      <c r="CE1498" s="60"/>
    </row>
    <row r="1499" spans="1:83">
      <c r="A1499" t="str">
        <f t="shared" si="118"/>
        <v>2020</v>
      </c>
      <c r="B1499" t="str">
        <f t="shared" si="119"/>
        <v>February</v>
      </c>
      <c r="C1499" s="2">
        <v>43866</v>
      </c>
      <c r="D1499" s="1" t="str">
        <f t="shared" si="117"/>
        <v>OK</v>
      </c>
      <c r="E1499">
        <f t="shared" si="115"/>
        <v>1</v>
      </c>
      <c r="F1499">
        <f t="shared" si="116"/>
        <v>0</v>
      </c>
      <c r="G1499" s="60">
        <v>43866</v>
      </c>
      <c r="H1499" s="3">
        <v>37</v>
      </c>
      <c r="I1499" s="3">
        <v>517</v>
      </c>
      <c r="J1499" s="3">
        <v>440</v>
      </c>
      <c r="K1499" s="3">
        <v>349</v>
      </c>
      <c r="L1499" s="3">
        <v>565</v>
      </c>
      <c r="M1499" s="3">
        <v>159</v>
      </c>
      <c r="N1499" s="3">
        <v>349</v>
      </c>
      <c r="O1499" s="3">
        <v>42</v>
      </c>
      <c r="P1499" s="3">
        <v>877</v>
      </c>
      <c r="Q1499" s="3">
        <v>751</v>
      </c>
      <c r="R1499" s="3">
        <v>110</v>
      </c>
      <c r="S1499" s="3"/>
      <c r="T1499" s="3">
        <v>89</v>
      </c>
      <c r="U1499" s="3">
        <v>42</v>
      </c>
      <c r="V1499" s="3">
        <v>215</v>
      </c>
      <c r="W1499" s="3">
        <v>564</v>
      </c>
      <c r="X1499" s="3">
        <v>407</v>
      </c>
      <c r="Y1499" s="3">
        <v>29</v>
      </c>
      <c r="Z1499" s="3">
        <v>582</v>
      </c>
      <c r="AA1499" s="3">
        <v>9</v>
      </c>
      <c r="AB1499" s="3">
        <v>1004</v>
      </c>
      <c r="AC1499" s="3">
        <v>400</v>
      </c>
      <c r="AD1499" s="3">
        <v>65</v>
      </c>
      <c r="AE1499" s="3">
        <v>1158</v>
      </c>
      <c r="AF1499" s="3">
        <v>1861</v>
      </c>
      <c r="AG1499" s="3">
        <v>1062</v>
      </c>
      <c r="AH1499" s="3">
        <v>259</v>
      </c>
      <c r="AI1499" s="3">
        <v>372</v>
      </c>
      <c r="AJ1499" s="3">
        <v>74</v>
      </c>
      <c r="AK1499" s="3">
        <v>1498</v>
      </c>
      <c r="AL1499" s="3">
        <v>1157</v>
      </c>
      <c r="AM1499" s="3">
        <v>11</v>
      </c>
      <c r="AN1499" s="3">
        <v>38</v>
      </c>
      <c r="AO1499" s="3">
        <v>295</v>
      </c>
      <c r="AP1499" s="3">
        <v>57</v>
      </c>
      <c r="AQ1499" s="3">
        <v>289</v>
      </c>
      <c r="AR1499" s="3">
        <v>459</v>
      </c>
      <c r="AS1499" s="3">
        <v>1685</v>
      </c>
      <c r="AT1499" s="3">
        <v>165</v>
      </c>
      <c r="AU1499" s="3">
        <v>963</v>
      </c>
      <c r="AV1499" s="3">
        <v>127</v>
      </c>
      <c r="AW1499" s="3">
        <v>157</v>
      </c>
      <c r="AX1499" s="3">
        <v>354</v>
      </c>
      <c r="AY1499" s="57">
        <v>119.8</v>
      </c>
      <c r="AZ1499" s="3">
        <v>329</v>
      </c>
      <c r="BM1499" s="3"/>
      <c r="BN1499" s="57"/>
      <c r="BO1499" s="3"/>
      <c r="CD1499" s="60"/>
      <c r="CE1499" s="60"/>
    </row>
    <row r="1500" spans="1:83">
      <c r="A1500" t="str">
        <f t="shared" si="118"/>
        <v>2020</v>
      </c>
      <c r="B1500" t="str">
        <f t="shared" si="119"/>
        <v>February</v>
      </c>
      <c r="C1500" s="2">
        <v>43867</v>
      </c>
      <c r="D1500" s="1" t="str">
        <f t="shared" si="117"/>
        <v>OK</v>
      </c>
      <c r="E1500">
        <v>0</v>
      </c>
      <c r="F1500">
        <v>1</v>
      </c>
      <c r="G1500" s="60">
        <v>43867</v>
      </c>
      <c r="H1500" s="3">
        <v>47</v>
      </c>
      <c r="I1500" s="3">
        <v>245</v>
      </c>
      <c r="J1500" s="3">
        <v>114</v>
      </c>
      <c r="K1500" s="3">
        <v>385</v>
      </c>
      <c r="L1500" s="3">
        <v>222</v>
      </c>
      <c r="M1500" s="3">
        <v>185</v>
      </c>
      <c r="N1500" s="3">
        <v>100</v>
      </c>
      <c r="O1500" s="3">
        <v>73</v>
      </c>
      <c r="P1500" s="3">
        <v>341</v>
      </c>
      <c r="Q1500" s="3">
        <v>354</v>
      </c>
      <c r="R1500" s="3">
        <v>37</v>
      </c>
      <c r="S1500" s="3"/>
      <c r="T1500" s="3">
        <v>113</v>
      </c>
      <c r="U1500" s="3">
        <v>24</v>
      </c>
      <c r="V1500" s="3">
        <v>62</v>
      </c>
      <c r="W1500" s="3">
        <v>251</v>
      </c>
      <c r="X1500" s="3">
        <v>188</v>
      </c>
      <c r="Y1500" s="3">
        <v>36</v>
      </c>
      <c r="Z1500" s="3">
        <v>449</v>
      </c>
      <c r="AA1500" s="3">
        <v>74</v>
      </c>
      <c r="AB1500" s="3">
        <v>452</v>
      </c>
      <c r="AC1500" s="3">
        <v>559</v>
      </c>
      <c r="AD1500" s="3">
        <v>33</v>
      </c>
      <c r="AE1500" s="3">
        <v>364</v>
      </c>
      <c r="AF1500" s="3">
        <v>890</v>
      </c>
      <c r="AG1500" s="3">
        <v>1165</v>
      </c>
      <c r="AH1500" s="3">
        <v>248</v>
      </c>
      <c r="AI1500" s="3">
        <v>859</v>
      </c>
      <c r="AJ1500" s="3">
        <v>58</v>
      </c>
      <c r="AK1500" s="3">
        <v>1192</v>
      </c>
      <c r="AL1500" s="3">
        <v>981</v>
      </c>
      <c r="AM1500" s="3">
        <v>14</v>
      </c>
      <c r="AN1500" s="3">
        <v>45</v>
      </c>
      <c r="AO1500" s="3">
        <v>188</v>
      </c>
      <c r="AP1500" s="3">
        <v>45</v>
      </c>
      <c r="AQ1500" s="3">
        <v>345</v>
      </c>
      <c r="AR1500" s="3">
        <v>179</v>
      </c>
      <c r="AS1500" s="3">
        <v>1740</v>
      </c>
      <c r="AT1500" s="3">
        <v>85</v>
      </c>
      <c r="AU1500" s="3">
        <v>1426</v>
      </c>
      <c r="AV1500" s="3">
        <v>343</v>
      </c>
      <c r="AW1500" s="3">
        <v>461</v>
      </c>
      <c r="AX1500" s="3">
        <v>144</v>
      </c>
      <c r="AY1500" s="57">
        <v>119.8</v>
      </c>
      <c r="AZ1500" s="3">
        <v>427</v>
      </c>
      <c r="BM1500" s="3"/>
      <c r="BN1500" s="57"/>
      <c r="BO1500" s="3"/>
      <c r="CD1500" s="60"/>
      <c r="CE1500" s="60"/>
    </row>
    <row r="1501" spans="1:83">
      <c r="A1501" t="str">
        <f t="shared" si="118"/>
        <v>2020</v>
      </c>
      <c r="B1501" t="str">
        <f t="shared" si="119"/>
        <v>February</v>
      </c>
      <c r="C1501" s="2">
        <v>43868</v>
      </c>
      <c r="D1501" s="1" t="str">
        <f t="shared" si="117"/>
        <v>OK</v>
      </c>
      <c r="E1501">
        <f t="shared" si="115"/>
        <v>1</v>
      </c>
      <c r="F1501">
        <f t="shared" si="116"/>
        <v>0</v>
      </c>
      <c r="G1501" s="60">
        <v>43868</v>
      </c>
      <c r="H1501" s="3">
        <v>35</v>
      </c>
      <c r="I1501" s="3">
        <v>311</v>
      </c>
      <c r="J1501" s="3">
        <v>273</v>
      </c>
      <c r="K1501" s="3">
        <v>273</v>
      </c>
      <c r="L1501" s="3">
        <v>388</v>
      </c>
      <c r="M1501" s="3">
        <v>133</v>
      </c>
      <c r="N1501" s="3">
        <v>235</v>
      </c>
      <c r="O1501" s="3">
        <v>39</v>
      </c>
      <c r="P1501" s="3">
        <v>627</v>
      </c>
      <c r="Q1501" s="3">
        <v>535</v>
      </c>
      <c r="R1501" s="3">
        <v>85</v>
      </c>
      <c r="S1501" s="3"/>
      <c r="T1501" s="3">
        <v>80</v>
      </c>
      <c r="U1501" s="3">
        <v>20</v>
      </c>
      <c r="V1501" s="3">
        <v>166</v>
      </c>
      <c r="W1501" s="3">
        <v>473</v>
      </c>
      <c r="X1501" s="3">
        <v>210</v>
      </c>
      <c r="Y1501" s="3">
        <v>34</v>
      </c>
      <c r="Z1501" s="3">
        <v>505</v>
      </c>
      <c r="AA1501" s="3">
        <v>16</v>
      </c>
      <c r="AB1501" s="3">
        <v>715</v>
      </c>
      <c r="AC1501" s="3">
        <v>350</v>
      </c>
      <c r="AD1501" s="3">
        <v>33</v>
      </c>
      <c r="AE1501" s="3">
        <v>771</v>
      </c>
      <c r="AF1501" s="3">
        <v>1298</v>
      </c>
      <c r="AG1501" s="3">
        <v>835</v>
      </c>
      <c r="AH1501" s="3">
        <v>263</v>
      </c>
      <c r="AI1501" s="3">
        <v>413</v>
      </c>
      <c r="AJ1501" s="3">
        <v>60</v>
      </c>
      <c r="AK1501" s="3">
        <v>1203</v>
      </c>
      <c r="AL1501" s="3">
        <v>1165</v>
      </c>
      <c r="AM1501" s="3">
        <v>12</v>
      </c>
      <c r="AN1501" s="3">
        <v>55</v>
      </c>
      <c r="AO1501" s="3">
        <v>236</v>
      </c>
      <c r="AP1501" s="3">
        <v>31</v>
      </c>
      <c r="AQ1501" s="3">
        <v>242</v>
      </c>
      <c r="AR1501" s="3">
        <v>348</v>
      </c>
      <c r="AS1501" s="3">
        <v>1470</v>
      </c>
      <c r="AT1501" s="3">
        <v>102</v>
      </c>
      <c r="AU1501" s="3">
        <v>1288</v>
      </c>
      <c r="AV1501" s="3">
        <v>168</v>
      </c>
      <c r="AW1501" s="3">
        <v>171</v>
      </c>
      <c r="AX1501" s="3">
        <v>281</v>
      </c>
      <c r="AY1501" s="57">
        <v>119.8</v>
      </c>
      <c r="AZ1501" s="3">
        <v>293</v>
      </c>
      <c r="BM1501" s="3"/>
      <c r="BN1501" s="57"/>
      <c r="BO1501" s="3"/>
      <c r="CD1501" s="60"/>
      <c r="CE1501" s="60"/>
    </row>
    <row r="1502" spans="1:83">
      <c r="A1502" t="str">
        <f t="shared" si="118"/>
        <v>2020</v>
      </c>
      <c r="B1502" t="str">
        <f t="shared" si="119"/>
        <v>February</v>
      </c>
      <c r="C1502" s="2">
        <v>43869</v>
      </c>
      <c r="D1502" s="1" t="str">
        <f t="shared" si="117"/>
        <v>OK</v>
      </c>
      <c r="E1502">
        <f t="shared" si="115"/>
        <v>0</v>
      </c>
      <c r="F1502">
        <f t="shared" si="116"/>
        <v>1</v>
      </c>
      <c r="G1502" s="60">
        <v>43869</v>
      </c>
      <c r="H1502" s="3">
        <v>20</v>
      </c>
      <c r="I1502" s="3">
        <v>135</v>
      </c>
      <c r="J1502" s="3">
        <v>137</v>
      </c>
      <c r="K1502" s="3">
        <v>372</v>
      </c>
      <c r="L1502" s="3">
        <v>188</v>
      </c>
      <c r="M1502" s="3">
        <v>189</v>
      </c>
      <c r="N1502" s="3">
        <v>112</v>
      </c>
      <c r="O1502" s="3">
        <v>97</v>
      </c>
      <c r="P1502" s="3">
        <v>320</v>
      </c>
      <c r="Q1502" s="3">
        <v>286</v>
      </c>
      <c r="R1502" s="3">
        <v>36</v>
      </c>
      <c r="S1502" s="3"/>
      <c r="T1502" s="3">
        <v>76</v>
      </c>
      <c r="U1502" s="3">
        <v>13</v>
      </c>
      <c r="V1502" s="3">
        <v>68</v>
      </c>
      <c r="W1502" s="3">
        <v>287</v>
      </c>
      <c r="X1502" s="3">
        <v>228</v>
      </c>
      <c r="Y1502" s="3">
        <v>9</v>
      </c>
      <c r="Z1502" s="3">
        <v>488</v>
      </c>
      <c r="AA1502" s="3">
        <v>72</v>
      </c>
      <c r="AB1502" s="3">
        <v>345</v>
      </c>
      <c r="AC1502" s="3">
        <v>575</v>
      </c>
      <c r="AD1502" s="3">
        <v>70</v>
      </c>
      <c r="AE1502" s="3">
        <v>330</v>
      </c>
      <c r="AF1502" s="3">
        <v>694</v>
      </c>
      <c r="AG1502" s="3">
        <v>1128</v>
      </c>
      <c r="AH1502" s="3">
        <v>199</v>
      </c>
      <c r="AI1502" s="3">
        <v>491</v>
      </c>
      <c r="AJ1502" s="3">
        <v>45</v>
      </c>
      <c r="AK1502" s="3">
        <v>886</v>
      </c>
      <c r="AL1502" s="3">
        <v>819</v>
      </c>
      <c r="AM1502" s="3">
        <v>16</v>
      </c>
      <c r="AN1502" s="3">
        <v>26</v>
      </c>
      <c r="AO1502" s="3">
        <v>142</v>
      </c>
      <c r="AP1502" s="3">
        <v>23</v>
      </c>
      <c r="AQ1502" s="3">
        <v>257</v>
      </c>
      <c r="AR1502" s="3">
        <v>203</v>
      </c>
      <c r="AS1502" s="3">
        <v>1358</v>
      </c>
      <c r="AT1502" s="3">
        <v>90</v>
      </c>
      <c r="AU1502" s="3">
        <v>1271</v>
      </c>
      <c r="AV1502" s="3">
        <v>255</v>
      </c>
      <c r="AW1502" s="3">
        <v>310</v>
      </c>
      <c r="AX1502" s="3">
        <v>153</v>
      </c>
      <c r="AY1502" s="57">
        <v>161</v>
      </c>
      <c r="AZ1502" s="3">
        <v>307</v>
      </c>
      <c r="BM1502" s="3"/>
      <c r="BN1502" s="57"/>
      <c r="BO1502" s="3"/>
      <c r="CD1502" s="60"/>
      <c r="CE1502" s="60"/>
    </row>
    <row r="1503" spans="1:83">
      <c r="A1503" t="str">
        <f t="shared" si="118"/>
        <v>2020</v>
      </c>
      <c r="B1503" t="str">
        <f t="shared" si="119"/>
        <v>February</v>
      </c>
      <c r="C1503" s="2">
        <v>43870</v>
      </c>
      <c r="D1503" s="1" t="str">
        <f t="shared" si="117"/>
        <v>OK</v>
      </c>
      <c r="E1503">
        <f t="shared" si="115"/>
        <v>0</v>
      </c>
      <c r="F1503">
        <f t="shared" si="116"/>
        <v>1</v>
      </c>
      <c r="G1503" s="60">
        <v>43870</v>
      </c>
      <c r="H1503" s="3">
        <v>20</v>
      </c>
      <c r="I1503" s="3">
        <v>273</v>
      </c>
      <c r="J1503" s="3">
        <v>99</v>
      </c>
      <c r="K1503" s="3">
        <v>399</v>
      </c>
      <c r="L1503" s="3">
        <v>172</v>
      </c>
      <c r="M1503" s="3">
        <v>169</v>
      </c>
      <c r="N1503" s="3">
        <v>99</v>
      </c>
      <c r="O1503" s="3">
        <v>67</v>
      </c>
      <c r="P1503" s="3">
        <v>323</v>
      </c>
      <c r="Q1503" s="3">
        <v>385</v>
      </c>
      <c r="R1503" s="3">
        <v>33</v>
      </c>
      <c r="S1503" s="3"/>
      <c r="T1503" s="3">
        <v>99</v>
      </c>
      <c r="U1503" s="3">
        <v>16</v>
      </c>
      <c r="V1503" s="3">
        <v>59</v>
      </c>
      <c r="W1503" s="3">
        <v>291</v>
      </c>
      <c r="X1503" s="3">
        <v>208</v>
      </c>
      <c r="Y1503" s="3">
        <v>10</v>
      </c>
      <c r="Z1503" s="3">
        <v>469</v>
      </c>
      <c r="AA1503" s="3">
        <v>29</v>
      </c>
      <c r="AB1503" s="3">
        <v>354</v>
      </c>
      <c r="AC1503" s="3">
        <v>666</v>
      </c>
      <c r="AD1503" s="3">
        <v>24</v>
      </c>
      <c r="AE1503" s="3">
        <v>307</v>
      </c>
      <c r="AF1503" s="3">
        <v>798</v>
      </c>
      <c r="AG1503" s="3">
        <v>1323</v>
      </c>
      <c r="AH1503" s="3">
        <v>251</v>
      </c>
      <c r="AI1503" s="3">
        <v>598</v>
      </c>
      <c r="AJ1503" s="3">
        <v>66</v>
      </c>
      <c r="AK1503" s="3">
        <v>940</v>
      </c>
      <c r="AL1503" s="3">
        <v>810</v>
      </c>
      <c r="AM1503" s="3">
        <v>12</v>
      </c>
      <c r="AN1503" s="3">
        <v>18</v>
      </c>
      <c r="AO1503" s="3">
        <v>199</v>
      </c>
      <c r="AP1503" s="3">
        <v>56</v>
      </c>
      <c r="AQ1503" s="3">
        <v>310</v>
      </c>
      <c r="AR1503" s="3">
        <v>172</v>
      </c>
      <c r="AS1503" s="3">
        <v>1495</v>
      </c>
      <c r="AT1503" s="3">
        <v>95</v>
      </c>
      <c r="AU1503" s="3">
        <v>808</v>
      </c>
      <c r="AV1503" s="3">
        <v>253</v>
      </c>
      <c r="AW1503" s="3">
        <v>389</v>
      </c>
      <c r="AX1503" s="3">
        <v>111</v>
      </c>
      <c r="AY1503" s="57">
        <v>161</v>
      </c>
      <c r="AZ1503" s="3">
        <v>404</v>
      </c>
      <c r="BM1503" s="3"/>
      <c r="BN1503" s="57"/>
      <c r="BO1503" s="3"/>
      <c r="CD1503" s="60"/>
      <c r="CE1503" s="60"/>
    </row>
    <row r="1504" spans="1:83">
      <c r="A1504" t="str">
        <f t="shared" si="118"/>
        <v>2020</v>
      </c>
      <c r="B1504" t="str">
        <f t="shared" si="119"/>
        <v>February</v>
      </c>
      <c r="C1504" s="2">
        <v>43871</v>
      </c>
      <c r="D1504" s="1" t="str">
        <f t="shared" si="117"/>
        <v>OK</v>
      </c>
      <c r="E1504">
        <f t="shared" si="115"/>
        <v>1</v>
      </c>
      <c r="F1504">
        <f t="shared" si="116"/>
        <v>0</v>
      </c>
      <c r="G1504" s="60">
        <v>43871</v>
      </c>
      <c r="H1504" s="3">
        <v>29</v>
      </c>
      <c r="I1504" s="3">
        <v>518</v>
      </c>
      <c r="J1504" s="3">
        <v>451</v>
      </c>
      <c r="K1504" s="3">
        <v>365</v>
      </c>
      <c r="L1504" s="3">
        <v>574</v>
      </c>
      <c r="M1504" s="3">
        <v>171</v>
      </c>
      <c r="N1504" s="3">
        <v>333</v>
      </c>
      <c r="O1504" s="3">
        <v>44</v>
      </c>
      <c r="P1504" s="3">
        <v>933</v>
      </c>
      <c r="Q1504" s="3">
        <v>750</v>
      </c>
      <c r="R1504" s="3">
        <v>107</v>
      </c>
      <c r="S1504" s="3"/>
      <c r="T1504" s="3">
        <v>105</v>
      </c>
      <c r="U1504" s="3">
        <v>62</v>
      </c>
      <c r="V1504" s="3">
        <v>264</v>
      </c>
      <c r="W1504" s="3">
        <v>547</v>
      </c>
      <c r="X1504" s="3">
        <v>200</v>
      </c>
      <c r="Y1504" s="3">
        <v>38</v>
      </c>
      <c r="Z1504" s="3">
        <v>527</v>
      </c>
      <c r="AA1504" s="3">
        <v>17</v>
      </c>
      <c r="AB1504" s="3">
        <v>1224</v>
      </c>
      <c r="AC1504" s="3">
        <v>446</v>
      </c>
      <c r="AD1504" s="3">
        <v>37</v>
      </c>
      <c r="AE1504" s="3">
        <v>1293</v>
      </c>
      <c r="AF1504" s="3">
        <v>2033</v>
      </c>
      <c r="AG1504" s="3">
        <v>1245</v>
      </c>
      <c r="AH1504" s="3">
        <v>180</v>
      </c>
      <c r="AI1504" s="3">
        <v>367</v>
      </c>
      <c r="AJ1504" s="3">
        <v>84</v>
      </c>
      <c r="AK1504" s="3">
        <v>1665</v>
      </c>
      <c r="AL1504" s="3">
        <v>1666</v>
      </c>
      <c r="AM1504" s="3">
        <v>10</v>
      </c>
      <c r="AN1504" s="3">
        <v>57</v>
      </c>
      <c r="AO1504" s="3">
        <v>316</v>
      </c>
      <c r="AP1504" s="3">
        <v>51</v>
      </c>
      <c r="AQ1504" s="3">
        <v>321</v>
      </c>
      <c r="AR1504" s="3">
        <v>475</v>
      </c>
      <c r="AS1504" s="3">
        <v>1778</v>
      </c>
      <c r="AT1504" s="3">
        <v>176</v>
      </c>
      <c r="AU1504" s="3">
        <v>762</v>
      </c>
      <c r="AV1504" s="3">
        <v>135</v>
      </c>
      <c r="AW1504" s="3">
        <v>140</v>
      </c>
      <c r="AX1504" s="3">
        <v>454</v>
      </c>
      <c r="AY1504" s="57">
        <v>119.8</v>
      </c>
      <c r="AZ1504" s="3">
        <v>379</v>
      </c>
      <c r="BM1504" s="3"/>
      <c r="BN1504" s="57"/>
      <c r="BO1504" s="3"/>
      <c r="CD1504" s="60"/>
      <c r="CE1504" s="60"/>
    </row>
    <row r="1505" spans="1:83">
      <c r="A1505" t="str">
        <f t="shared" si="118"/>
        <v>2020</v>
      </c>
      <c r="B1505" t="str">
        <f t="shared" si="119"/>
        <v>February</v>
      </c>
      <c r="C1505" s="2">
        <v>43872</v>
      </c>
      <c r="D1505" s="1" t="str">
        <f t="shared" si="117"/>
        <v>OK</v>
      </c>
      <c r="E1505">
        <f t="shared" si="115"/>
        <v>1</v>
      </c>
      <c r="F1505">
        <f t="shared" si="116"/>
        <v>0</v>
      </c>
      <c r="G1505" s="60">
        <v>43872</v>
      </c>
      <c r="H1505" s="3">
        <v>27</v>
      </c>
      <c r="I1505" s="3">
        <v>569</v>
      </c>
      <c r="J1505" s="3">
        <v>531</v>
      </c>
      <c r="K1505" s="3">
        <v>426</v>
      </c>
      <c r="L1505" s="3">
        <v>646</v>
      </c>
      <c r="M1505" s="3">
        <v>177</v>
      </c>
      <c r="N1505" s="3">
        <v>367</v>
      </c>
      <c r="O1505" s="3">
        <v>51</v>
      </c>
      <c r="P1505" s="3">
        <v>1075</v>
      </c>
      <c r="Q1505" s="3">
        <v>823</v>
      </c>
      <c r="R1505" s="3">
        <v>121</v>
      </c>
      <c r="S1505" s="3"/>
      <c r="T1505" s="3">
        <v>93</v>
      </c>
      <c r="U1505" s="3">
        <v>71</v>
      </c>
      <c r="V1505" s="3">
        <v>232</v>
      </c>
      <c r="W1505" s="3">
        <v>576</v>
      </c>
      <c r="X1505" s="3">
        <v>229</v>
      </c>
      <c r="Y1505" s="3">
        <v>31</v>
      </c>
      <c r="Z1505" s="3">
        <v>614</v>
      </c>
      <c r="AA1505" s="3">
        <v>24</v>
      </c>
      <c r="AB1505" s="3">
        <v>1282</v>
      </c>
      <c r="AC1505" s="3">
        <v>474</v>
      </c>
      <c r="AD1505" s="3">
        <v>34</v>
      </c>
      <c r="AE1505" s="3">
        <v>1415</v>
      </c>
      <c r="AF1505" s="3">
        <v>2195</v>
      </c>
      <c r="AG1505" s="3">
        <v>1308</v>
      </c>
      <c r="AH1505" s="3">
        <v>218</v>
      </c>
      <c r="AI1505" s="3">
        <v>438</v>
      </c>
      <c r="AJ1505" s="3">
        <v>82</v>
      </c>
      <c r="AK1505" s="3">
        <v>1767</v>
      </c>
      <c r="AL1505" s="3">
        <v>1761</v>
      </c>
      <c r="AM1505" s="3">
        <v>16</v>
      </c>
      <c r="AN1505" s="3">
        <v>55</v>
      </c>
      <c r="AO1505" s="3">
        <v>319</v>
      </c>
      <c r="AP1505" s="3">
        <v>56</v>
      </c>
      <c r="AQ1505" s="3">
        <v>359</v>
      </c>
      <c r="AR1505" s="3">
        <v>501</v>
      </c>
      <c r="AS1505" s="3">
        <v>1913</v>
      </c>
      <c r="AT1505" s="3">
        <v>182</v>
      </c>
      <c r="AU1505" s="3">
        <v>867</v>
      </c>
      <c r="AV1505" s="3">
        <v>162</v>
      </c>
      <c r="AW1505" s="3">
        <v>277</v>
      </c>
      <c r="AX1505" s="3">
        <v>450</v>
      </c>
      <c r="AY1505" s="57">
        <v>119.8</v>
      </c>
      <c r="AZ1505" s="3">
        <v>415</v>
      </c>
      <c r="BM1505" s="3"/>
      <c r="BN1505" s="57"/>
      <c r="BO1505" s="3"/>
      <c r="CD1505" s="60"/>
      <c r="CE1505" s="60"/>
    </row>
    <row r="1506" spans="1:83">
      <c r="A1506" t="str">
        <f t="shared" si="118"/>
        <v>2020</v>
      </c>
      <c r="B1506" t="str">
        <f t="shared" si="119"/>
        <v>February</v>
      </c>
      <c r="C1506" s="2">
        <v>43873</v>
      </c>
      <c r="D1506" s="1" t="str">
        <f t="shared" si="117"/>
        <v>OK</v>
      </c>
      <c r="E1506">
        <f t="shared" si="115"/>
        <v>1</v>
      </c>
      <c r="F1506">
        <f t="shared" si="116"/>
        <v>0</v>
      </c>
      <c r="G1506" s="60">
        <v>43873</v>
      </c>
      <c r="H1506" s="3">
        <v>31</v>
      </c>
      <c r="I1506" s="3">
        <v>509</v>
      </c>
      <c r="J1506" s="3">
        <v>453</v>
      </c>
      <c r="K1506" s="3">
        <v>431</v>
      </c>
      <c r="L1506" s="3">
        <v>618</v>
      </c>
      <c r="M1506" s="3">
        <v>148</v>
      </c>
      <c r="N1506" s="3">
        <v>342</v>
      </c>
      <c r="O1506" s="3">
        <v>59</v>
      </c>
      <c r="P1506" s="3">
        <v>953</v>
      </c>
      <c r="Q1506" s="3">
        <v>787</v>
      </c>
      <c r="R1506" s="3">
        <v>133</v>
      </c>
      <c r="S1506" s="3"/>
      <c r="T1506" s="3">
        <v>89</v>
      </c>
      <c r="U1506" s="3">
        <v>64</v>
      </c>
      <c r="V1506" s="3">
        <v>237</v>
      </c>
      <c r="W1506" s="3">
        <v>622</v>
      </c>
      <c r="X1506" s="3">
        <v>204</v>
      </c>
      <c r="Y1506" s="3">
        <v>23</v>
      </c>
      <c r="Z1506" s="3">
        <v>649</v>
      </c>
      <c r="AA1506" s="3">
        <v>13</v>
      </c>
      <c r="AB1506" s="3">
        <v>1188</v>
      </c>
      <c r="AC1506" s="3">
        <v>467</v>
      </c>
      <c r="AD1506" s="3">
        <v>46</v>
      </c>
      <c r="AE1506" s="3">
        <v>1293</v>
      </c>
      <c r="AF1506" s="3">
        <v>2074</v>
      </c>
      <c r="AG1506" s="3">
        <v>1264</v>
      </c>
      <c r="AH1506" s="3">
        <v>162</v>
      </c>
      <c r="AI1506" s="3">
        <v>490</v>
      </c>
      <c r="AJ1506" s="3">
        <v>76</v>
      </c>
      <c r="AK1506" s="3">
        <v>1823</v>
      </c>
      <c r="AL1506" s="3">
        <v>1846</v>
      </c>
      <c r="AM1506" s="3">
        <v>18</v>
      </c>
      <c r="AN1506" s="3">
        <v>53</v>
      </c>
      <c r="AO1506" s="3">
        <v>353</v>
      </c>
      <c r="AP1506" s="3">
        <v>77</v>
      </c>
      <c r="AQ1506" s="3">
        <v>373</v>
      </c>
      <c r="AR1506" s="3">
        <v>487</v>
      </c>
      <c r="AS1506" s="3">
        <v>1989</v>
      </c>
      <c r="AT1506" s="3">
        <v>178</v>
      </c>
      <c r="AU1506" s="3">
        <v>1345</v>
      </c>
      <c r="AV1506" s="3">
        <v>157</v>
      </c>
      <c r="AW1506" s="3">
        <v>220</v>
      </c>
      <c r="AX1506" s="3">
        <v>440</v>
      </c>
      <c r="AY1506" s="57">
        <v>119.8</v>
      </c>
      <c r="AZ1506" s="3">
        <v>379</v>
      </c>
      <c r="BM1506" s="3"/>
      <c r="BN1506" s="57"/>
      <c r="BO1506" s="3"/>
      <c r="CD1506" s="60"/>
      <c r="CE1506" s="60"/>
    </row>
    <row r="1507" spans="1:83">
      <c r="A1507" t="str">
        <f t="shared" si="118"/>
        <v>2020</v>
      </c>
      <c r="B1507" t="str">
        <f t="shared" si="119"/>
        <v>February</v>
      </c>
      <c r="C1507" s="2">
        <v>43874</v>
      </c>
      <c r="D1507" s="1" t="str">
        <f t="shared" si="117"/>
        <v>OK</v>
      </c>
      <c r="E1507">
        <f t="shared" si="115"/>
        <v>1</v>
      </c>
      <c r="F1507">
        <f t="shared" si="116"/>
        <v>0</v>
      </c>
      <c r="G1507" s="60">
        <v>43874</v>
      </c>
      <c r="H1507" s="3">
        <v>32</v>
      </c>
      <c r="I1507" s="3">
        <v>502</v>
      </c>
      <c r="J1507" s="3">
        <v>470</v>
      </c>
      <c r="K1507" s="3">
        <v>423</v>
      </c>
      <c r="L1507" s="3">
        <v>583</v>
      </c>
      <c r="M1507" s="3">
        <v>178</v>
      </c>
      <c r="N1507" s="3">
        <v>373</v>
      </c>
      <c r="O1507" s="3">
        <v>48</v>
      </c>
      <c r="P1507" s="3">
        <v>999</v>
      </c>
      <c r="Q1507" s="3">
        <v>817</v>
      </c>
      <c r="R1507" s="3">
        <v>114</v>
      </c>
      <c r="S1507" s="3"/>
      <c r="T1507" s="3">
        <v>105</v>
      </c>
      <c r="U1507" s="3">
        <v>63</v>
      </c>
      <c r="V1507" s="3">
        <v>218</v>
      </c>
      <c r="W1507" s="3">
        <v>543</v>
      </c>
      <c r="X1507" s="3">
        <v>126</v>
      </c>
      <c r="Y1507" s="3">
        <v>30</v>
      </c>
      <c r="Z1507" s="3">
        <v>632</v>
      </c>
      <c r="AA1507" s="3">
        <v>15</v>
      </c>
      <c r="AB1507" s="3">
        <v>1139</v>
      </c>
      <c r="AC1507" s="3">
        <v>388</v>
      </c>
      <c r="AD1507" s="3">
        <v>39</v>
      </c>
      <c r="AE1507" s="3">
        <v>1278</v>
      </c>
      <c r="AF1507" s="3">
        <v>2073</v>
      </c>
      <c r="AG1507" s="3">
        <v>1275</v>
      </c>
      <c r="AH1507" s="3">
        <v>243</v>
      </c>
      <c r="AI1507" s="3">
        <v>443</v>
      </c>
      <c r="AJ1507" s="3">
        <v>81</v>
      </c>
      <c r="AK1507" s="3">
        <v>1636</v>
      </c>
      <c r="AL1507" s="3">
        <v>1862</v>
      </c>
      <c r="AM1507" s="3">
        <v>24</v>
      </c>
      <c r="AN1507" s="3">
        <v>53</v>
      </c>
      <c r="AO1507" s="3">
        <v>317</v>
      </c>
      <c r="AP1507" s="3">
        <v>55</v>
      </c>
      <c r="AQ1507" s="3">
        <v>322</v>
      </c>
      <c r="AR1507" s="3">
        <v>500</v>
      </c>
      <c r="AS1507" s="3">
        <v>1906</v>
      </c>
      <c r="AT1507" s="3">
        <v>180</v>
      </c>
      <c r="AU1507" s="3">
        <v>1089</v>
      </c>
      <c r="AV1507" s="3">
        <v>178</v>
      </c>
      <c r="AW1507" s="3">
        <v>203</v>
      </c>
      <c r="AX1507" s="3">
        <v>401</v>
      </c>
      <c r="AY1507" s="57">
        <v>119.8</v>
      </c>
      <c r="AZ1507" s="3">
        <v>388</v>
      </c>
      <c r="BM1507" s="3"/>
      <c r="BN1507" s="57"/>
      <c r="BO1507" s="3"/>
      <c r="CD1507" s="60"/>
      <c r="CE1507" s="60"/>
    </row>
    <row r="1508" spans="1:83">
      <c r="A1508" t="str">
        <f t="shared" si="118"/>
        <v>2020</v>
      </c>
      <c r="B1508" t="str">
        <f t="shared" si="119"/>
        <v>February</v>
      </c>
      <c r="C1508" s="2">
        <v>43875</v>
      </c>
      <c r="D1508" s="1" t="str">
        <f t="shared" si="117"/>
        <v>OK</v>
      </c>
      <c r="E1508">
        <f t="shared" si="115"/>
        <v>1</v>
      </c>
      <c r="F1508">
        <f t="shared" si="116"/>
        <v>0</v>
      </c>
      <c r="G1508" s="60">
        <v>43875</v>
      </c>
      <c r="H1508" s="3">
        <v>30</v>
      </c>
      <c r="I1508" s="3">
        <v>419</v>
      </c>
      <c r="J1508" s="3">
        <v>385</v>
      </c>
      <c r="K1508" s="3">
        <v>399</v>
      </c>
      <c r="L1508" s="3">
        <v>520</v>
      </c>
      <c r="M1508" s="3">
        <v>158</v>
      </c>
      <c r="N1508" s="3">
        <v>357</v>
      </c>
      <c r="O1508" s="3">
        <v>53</v>
      </c>
      <c r="P1508" s="3">
        <v>854</v>
      </c>
      <c r="Q1508" s="3">
        <v>678</v>
      </c>
      <c r="R1508" s="3">
        <v>119</v>
      </c>
      <c r="S1508" s="3"/>
      <c r="T1508" s="3">
        <v>101</v>
      </c>
      <c r="U1508" s="3">
        <v>64</v>
      </c>
      <c r="V1508" s="3">
        <v>216</v>
      </c>
      <c r="W1508" s="3">
        <v>546</v>
      </c>
      <c r="X1508" s="3">
        <v>321</v>
      </c>
      <c r="Y1508" s="3">
        <v>24</v>
      </c>
      <c r="Z1508" s="3">
        <v>528</v>
      </c>
      <c r="AA1508" s="3">
        <v>10</v>
      </c>
      <c r="AB1508" s="3">
        <v>1023</v>
      </c>
      <c r="AC1508" s="3">
        <v>388</v>
      </c>
      <c r="AD1508" s="3">
        <v>50</v>
      </c>
      <c r="AE1508" s="3">
        <v>1172</v>
      </c>
      <c r="AF1508" s="3">
        <v>1738</v>
      </c>
      <c r="AG1508" s="3">
        <v>1002</v>
      </c>
      <c r="AH1508" s="3">
        <v>218</v>
      </c>
      <c r="AI1508" s="3">
        <v>403</v>
      </c>
      <c r="AJ1508" s="3">
        <v>74</v>
      </c>
      <c r="AK1508" s="3">
        <v>1453</v>
      </c>
      <c r="AL1508" s="3">
        <v>1748</v>
      </c>
      <c r="AM1508" s="3">
        <v>15</v>
      </c>
      <c r="AN1508" s="3">
        <v>51</v>
      </c>
      <c r="AO1508" s="3">
        <v>310</v>
      </c>
      <c r="AP1508" s="3">
        <v>51</v>
      </c>
      <c r="AQ1508" s="3">
        <v>270</v>
      </c>
      <c r="AR1508" s="3">
        <v>444</v>
      </c>
      <c r="AS1508" s="3">
        <v>1655</v>
      </c>
      <c r="AT1508" s="3">
        <v>154</v>
      </c>
      <c r="AU1508" s="3">
        <v>891</v>
      </c>
      <c r="AV1508" s="3">
        <v>122</v>
      </c>
      <c r="AW1508" s="3">
        <v>144</v>
      </c>
      <c r="AX1508" s="3">
        <v>370</v>
      </c>
      <c r="AY1508" s="57">
        <v>119.8</v>
      </c>
      <c r="AZ1508" s="3">
        <v>329</v>
      </c>
      <c r="BM1508" s="3"/>
      <c r="BN1508" s="57"/>
      <c r="BO1508" s="3"/>
      <c r="CD1508" s="60"/>
      <c r="CE1508" s="60"/>
    </row>
    <row r="1509" spans="1:83">
      <c r="A1509" t="str">
        <f t="shared" si="118"/>
        <v>2020</v>
      </c>
      <c r="B1509" t="str">
        <f t="shared" si="119"/>
        <v>February</v>
      </c>
      <c r="C1509" s="2">
        <v>43876</v>
      </c>
      <c r="D1509" s="1" t="str">
        <f t="shared" si="117"/>
        <v>OK</v>
      </c>
      <c r="E1509">
        <f t="shared" si="115"/>
        <v>0</v>
      </c>
      <c r="F1509">
        <f t="shared" si="116"/>
        <v>1</v>
      </c>
      <c r="G1509" s="60">
        <v>43876</v>
      </c>
      <c r="H1509" s="3">
        <v>19</v>
      </c>
      <c r="I1509" s="3">
        <v>114</v>
      </c>
      <c r="J1509" s="3">
        <v>138</v>
      </c>
      <c r="K1509" s="3">
        <v>302</v>
      </c>
      <c r="L1509" s="3">
        <v>176</v>
      </c>
      <c r="M1509" s="3">
        <v>179</v>
      </c>
      <c r="N1509" s="3">
        <v>123</v>
      </c>
      <c r="O1509" s="3">
        <v>80</v>
      </c>
      <c r="P1509" s="3">
        <v>313</v>
      </c>
      <c r="Q1509" s="3">
        <v>311</v>
      </c>
      <c r="R1509" s="3">
        <v>60</v>
      </c>
      <c r="S1509" s="3"/>
      <c r="T1509" s="3">
        <v>82</v>
      </c>
      <c r="U1509" s="3">
        <v>39</v>
      </c>
      <c r="V1509" s="3">
        <v>89</v>
      </c>
      <c r="W1509" s="3">
        <v>290</v>
      </c>
      <c r="X1509" s="3">
        <v>385</v>
      </c>
      <c r="Y1509" s="3">
        <v>17</v>
      </c>
      <c r="Z1509" s="3">
        <v>509</v>
      </c>
      <c r="AA1509" s="3">
        <v>47</v>
      </c>
      <c r="AB1509" s="3">
        <v>353</v>
      </c>
      <c r="AC1509" s="3">
        <v>569</v>
      </c>
      <c r="AD1509" s="3">
        <v>40</v>
      </c>
      <c r="AE1509" s="3">
        <v>316</v>
      </c>
      <c r="AF1509" s="3">
        <v>652</v>
      </c>
      <c r="AG1509" s="3">
        <v>869</v>
      </c>
      <c r="AH1509" s="3">
        <v>255</v>
      </c>
      <c r="AI1509" s="3">
        <v>388</v>
      </c>
      <c r="AJ1509" s="3">
        <v>68</v>
      </c>
      <c r="AK1509" s="3">
        <v>830</v>
      </c>
      <c r="AL1509" s="3">
        <v>872</v>
      </c>
      <c r="AM1509" s="3">
        <v>12</v>
      </c>
      <c r="AN1509" s="3">
        <v>25</v>
      </c>
      <c r="AO1509" s="3">
        <v>155</v>
      </c>
      <c r="AP1509" s="3">
        <v>30</v>
      </c>
      <c r="AQ1509" s="3">
        <v>311</v>
      </c>
      <c r="AR1509" s="3">
        <v>184</v>
      </c>
      <c r="AS1509" s="3">
        <v>1292</v>
      </c>
      <c r="AT1509" s="3">
        <v>74</v>
      </c>
      <c r="AU1509" s="3">
        <v>736</v>
      </c>
      <c r="AV1509" s="3">
        <v>247</v>
      </c>
      <c r="AW1509" s="3">
        <v>376</v>
      </c>
      <c r="AX1509" s="3">
        <v>130</v>
      </c>
      <c r="AY1509" s="57">
        <v>161</v>
      </c>
      <c r="AZ1509" s="3">
        <v>296</v>
      </c>
      <c r="BM1509" s="3"/>
      <c r="BN1509" s="57"/>
      <c r="BO1509" s="3"/>
      <c r="CD1509" s="60"/>
      <c r="CE1509" s="60"/>
    </row>
    <row r="1510" spans="1:83">
      <c r="A1510" t="str">
        <f t="shared" si="118"/>
        <v>2020</v>
      </c>
      <c r="B1510" t="str">
        <f t="shared" si="119"/>
        <v>February</v>
      </c>
      <c r="C1510" s="2">
        <v>43877</v>
      </c>
      <c r="D1510" s="1" t="str">
        <f t="shared" si="117"/>
        <v>OK</v>
      </c>
      <c r="E1510">
        <f t="shared" si="115"/>
        <v>0</v>
      </c>
      <c r="F1510">
        <f t="shared" si="116"/>
        <v>1</v>
      </c>
      <c r="G1510" s="60">
        <v>43877</v>
      </c>
      <c r="H1510" s="3">
        <v>25</v>
      </c>
      <c r="I1510" s="3">
        <v>234</v>
      </c>
      <c r="J1510" s="3">
        <v>125</v>
      </c>
      <c r="K1510" s="3">
        <v>349</v>
      </c>
      <c r="L1510" s="3">
        <v>194</v>
      </c>
      <c r="M1510" s="3">
        <v>114</v>
      </c>
      <c r="N1510" s="3">
        <v>141</v>
      </c>
      <c r="O1510" s="3">
        <v>67</v>
      </c>
      <c r="P1510" s="3">
        <v>308</v>
      </c>
      <c r="Q1510" s="3">
        <v>362</v>
      </c>
      <c r="R1510" s="3">
        <v>27</v>
      </c>
      <c r="S1510" s="3"/>
      <c r="T1510" s="3">
        <v>104</v>
      </c>
      <c r="U1510" s="3">
        <v>22</v>
      </c>
      <c r="V1510" s="3">
        <v>73</v>
      </c>
      <c r="W1510" s="3">
        <v>289</v>
      </c>
      <c r="X1510" s="3">
        <v>358</v>
      </c>
      <c r="Y1510" s="3">
        <v>14</v>
      </c>
      <c r="Z1510" s="3">
        <v>376</v>
      </c>
      <c r="AA1510" s="3">
        <v>51</v>
      </c>
      <c r="AB1510" s="3">
        <v>323</v>
      </c>
      <c r="AC1510" s="3">
        <v>542</v>
      </c>
      <c r="AD1510" s="3">
        <v>25</v>
      </c>
      <c r="AE1510" s="3">
        <v>293</v>
      </c>
      <c r="AF1510" s="3">
        <v>780</v>
      </c>
      <c r="AG1510" s="3">
        <v>1182</v>
      </c>
      <c r="AH1510" s="3">
        <v>217</v>
      </c>
      <c r="AI1510" s="3">
        <v>513</v>
      </c>
      <c r="AJ1510" s="3">
        <v>76</v>
      </c>
      <c r="AK1510" s="3">
        <v>953</v>
      </c>
      <c r="AL1510" s="3">
        <v>911</v>
      </c>
      <c r="AM1510" s="3">
        <v>12</v>
      </c>
      <c r="AN1510" s="3">
        <v>33</v>
      </c>
      <c r="AO1510" s="3">
        <v>163</v>
      </c>
      <c r="AP1510" s="3">
        <v>43</v>
      </c>
      <c r="AQ1510" s="3">
        <v>277</v>
      </c>
      <c r="AR1510" s="3">
        <v>182</v>
      </c>
      <c r="AS1510" s="3">
        <v>1352</v>
      </c>
      <c r="AT1510" s="3">
        <v>115</v>
      </c>
      <c r="AU1510" s="3">
        <v>727</v>
      </c>
      <c r="AV1510" s="3">
        <v>207</v>
      </c>
      <c r="AW1510" s="3">
        <v>305</v>
      </c>
      <c r="AX1510" s="3">
        <v>142</v>
      </c>
      <c r="AY1510" s="57">
        <v>161</v>
      </c>
      <c r="AZ1510" s="3">
        <v>407</v>
      </c>
      <c r="BM1510" s="3"/>
      <c r="BN1510" s="57"/>
      <c r="BO1510" s="3"/>
      <c r="CD1510" s="60"/>
      <c r="CE1510" s="60"/>
    </row>
    <row r="1511" spans="1:83">
      <c r="A1511" t="str">
        <f t="shared" si="118"/>
        <v>2020</v>
      </c>
      <c r="B1511" t="str">
        <f t="shared" si="119"/>
        <v>February</v>
      </c>
      <c r="C1511" s="2">
        <v>43878</v>
      </c>
      <c r="D1511" s="1" t="str">
        <f t="shared" si="117"/>
        <v>OK</v>
      </c>
      <c r="E1511">
        <f t="shared" si="115"/>
        <v>1</v>
      </c>
      <c r="F1511">
        <f t="shared" si="116"/>
        <v>0</v>
      </c>
      <c r="G1511" s="60">
        <v>43878</v>
      </c>
      <c r="H1511" s="3">
        <v>7</v>
      </c>
      <c r="I1511" s="3">
        <v>505</v>
      </c>
      <c r="J1511" s="3">
        <v>447</v>
      </c>
      <c r="K1511" s="3">
        <v>362</v>
      </c>
      <c r="L1511" s="3">
        <v>642</v>
      </c>
      <c r="M1511" s="3">
        <v>147</v>
      </c>
      <c r="N1511" s="3">
        <v>388</v>
      </c>
      <c r="O1511" s="3">
        <v>42</v>
      </c>
      <c r="P1511" s="3">
        <v>951</v>
      </c>
      <c r="Q1511" s="3">
        <v>921</v>
      </c>
      <c r="R1511" s="3">
        <v>125</v>
      </c>
      <c r="S1511" s="3"/>
      <c r="T1511" s="3">
        <v>117</v>
      </c>
      <c r="U1511" s="3">
        <v>62</v>
      </c>
      <c r="V1511" s="3">
        <v>239</v>
      </c>
      <c r="W1511" s="3">
        <v>598</v>
      </c>
      <c r="X1511" s="3">
        <v>333</v>
      </c>
      <c r="Y1511" s="3">
        <v>32</v>
      </c>
      <c r="Z1511" s="3">
        <v>568</v>
      </c>
      <c r="AA1511" s="3">
        <v>17</v>
      </c>
      <c r="AB1511" s="3">
        <v>1231</v>
      </c>
      <c r="AC1511" s="3">
        <v>439</v>
      </c>
      <c r="AD1511" s="3">
        <v>32</v>
      </c>
      <c r="AE1511" s="3">
        <v>1342</v>
      </c>
      <c r="AF1511" s="3">
        <v>2090</v>
      </c>
      <c r="AG1511" s="3">
        <v>1175</v>
      </c>
      <c r="AH1511" s="3">
        <v>216</v>
      </c>
      <c r="AI1511" s="3">
        <v>407</v>
      </c>
      <c r="AJ1511" s="3">
        <v>60</v>
      </c>
      <c r="AK1511" s="3">
        <v>1552</v>
      </c>
      <c r="AL1511" s="3">
        <v>1932</v>
      </c>
      <c r="AM1511" s="3">
        <v>8</v>
      </c>
      <c r="AN1511" s="3">
        <v>57</v>
      </c>
      <c r="AO1511" s="3">
        <v>344</v>
      </c>
      <c r="AP1511" s="3">
        <v>49</v>
      </c>
      <c r="AQ1511" s="3">
        <v>322</v>
      </c>
      <c r="AR1511" s="3">
        <v>503</v>
      </c>
      <c r="AS1511" s="3">
        <v>1743</v>
      </c>
      <c r="AT1511" s="3">
        <v>175</v>
      </c>
      <c r="AU1511" s="3">
        <v>919</v>
      </c>
      <c r="AV1511" s="3">
        <v>106</v>
      </c>
      <c r="AW1511" s="3">
        <v>156</v>
      </c>
      <c r="AX1511" s="3">
        <v>426</v>
      </c>
      <c r="AY1511" s="57">
        <v>119.8</v>
      </c>
      <c r="AZ1511" s="3">
        <v>374</v>
      </c>
      <c r="BM1511" s="3"/>
      <c r="BN1511" s="57"/>
      <c r="BO1511" s="3"/>
      <c r="CD1511" s="60"/>
      <c r="CE1511" s="60"/>
    </row>
    <row r="1512" spans="1:83">
      <c r="A1512" t="str">
        <f t="shared" si="118"/>
        <v>2020</v>
      </c>
      <c r="B1512" t="str">
        <f t="shared" si="119"/>
        <v>February</v>
      </c>
      <c r="C1512" s="2">
        <v>43879</v>
      </c>
      <c r="D1512" s="1" t="str">
        <f t="shared" si="117"/>
        <v>OK</v>
      </c>
      <c r="E1512">
        <f t="shared" si="115"/>
        <v>1</v>
      </c>
      <c r="F1512">
        <f t="shared" si="116"/>
        <v>0</v>
      </c>
      <c r="G1512" s="60">
        <v>43879</v>
      </c>
      <c r="H1512" s="3">
        <v>19</v>
      </c>
      <c r="I1512" s="3">
        <v>551</v>
      </c>
      <c r="J1512" s="3">
        <v>532</v>
      </c>
      <c r="K1512" s="3">
        <v>439</v>
      </c>
      <c r="L1512" s="3">
        <v>646</v>
      </c>
      <c r="M1512" s="3">
        <v>148</v>
      </c>
      <c r="N1512" s="3">
        <v>383</v>
      </c>
      <c r="O1512" s="3">
        <v>56</v>
      </c>
      <c r="P1512" s="3">
        <v>1042</v>
      </c>
      <c r="Q1512" s="3">
        <v>841</v>
      </c>
      <c r="R1512" s="3">
        <v>115</v>
      </c>
      <c r="S1512" s="3"/>
      <c r="T1512" s="3">
        <v>100</v>
      </c>
      <c r="U1512" s="3">
        <v>67</v>
      </c>
      <c r="V1512" s="3">
        <v>252</v>
      </c>
      <c r="W1512" s="3">
        <v>639</v>
      </c>
      <c r="X1512" s="3">
        <v>433</v>
      </c>
      <c r="Y1512" s="3">
        <v>40</v>
      </c>
      <c r="Z1512" s="3">
        <v>625</v>
      </c>
      <c r="AA1512" s="3">
        <v>18</v>
      </c>
      <c r="AB1512" s="3">
        <v>1242</v>
      </c>
      <c r="AC1512" s="3">
        <v>434</v>
      </c>
      <c r="AD1512" s="3">
        <v>44</v>
      </c>
      <c r="AE1512" s="3">
        <v>1382</v>
      </c>
      <c r="AF1512" s="3">
        <v>2242</v>
      </c>
      <c r="AG1512" s="3">
        <v>1352</v>
      </c>
      <c r="AH1512" s="3">
        <v>210</v>
      </c>
      <c r="AI1512" s="3">
        <v>472</v>
      </c>
      <c r="AJ1512" s="3">
        <v>82</v>
      </c>
      <c r="AK1512" s="3">
        <v>1645</v>
      </c>
      <c r="AL1512" s="3">
        <v>1980</v>
      </c>
      <c r="AM1512" s="3">
        <v>18</v>
      </c>
      <c r="AN1512" s="3">
        <v>60</v>
      </c>
      <c r="AO1512" s="3">
        <v>361</v>
      </c>
      <c r="AP1512" s="3">
        <v>70</v>
      </c>
      <c r="AQ1512" s="3">
        <v>327</v>
      </c>
      <c r="AR1512" s="3">
        <v>520</v>
      </c>
      <c r="AS1512" s="3">
        <v>1945</v>
      </c>
      <c r="AT1512" s="3">
        <v>188</v>
      </c>
      <c r="AU1512" s="3">
        <v>1152</v>
      </c>
      <c r="AV1512" s="3">
        <v>236</v>
      </c>
      <c r="AW1512" s="3">
        <v>224</v>
      </c>
      <c r="AX1512" s="3">
        <v>463</v>
      </c>
      <c r="AY1512" s="57">
        <v>119.8</v>
      </c>
      <c r="AZ1512" s="3">
        <v>402</v>
      </c>
      <c r="BM1512" s="3"/>
      <c r="BN1512" s="57"/>
      <c r="BO1512" s="3"/>
      <c r="CD1512" s="60"/>
      <c r="CE1512" s="60"/>
    </row>
    <row r="1513" spans="1:83">
      <c r="A1513" t="str">
        <f t="shared" si="118"/>
        <v>2020</v>
      </c>
      <c r="B1513" t="str">
        <f t="shared" si="119"/>
        <v>February</v>
      </c>
      <c r="C1513" s="2">
        <v>43880</v>
      </c>
      <c r="D1513" s="1" t="str">
        <f t="shared" si="117"/>
        <v>OK</v>
      </c>
      <c r="E1513">
        <f t="shared" si="115"/>
        <v>1</v>
      </c>
      <c r="F1513">
        <f t="shared" si="116"/>
        <v>0</v>
      </c>
      <c r="G1513" s="60">
        <v>43880</v>
      </c>
      <c r="H1513" s="3">
        <v>19</v>
      </c>
      <c r="I1513" s="3">
        <v>503</v>
      </c>
      <c r="J1513" s="3">
        <v>480</v>
      </c>
      <c r="K1513" s="3">
        <v>412</v>
      </c>
      <c r="L1513" s="3">
        <v>644</v>
      </c>
      <c r="M1513" s="3">
        <v>192</v>
      </c>
      <c r="N1513" s="3">
        <v>343</v>
      </c>
      <c r="O1513" s="3">
        <v>53</v>
      </c>
      <c r="P1513" s="3">
        <v>1011</v>
      </c>
      <c r="Q1513" s="3">
        <v>813</v>
      </c>
      <c r="R1513" s="3">
        <v>122</v>
      </c>
      <c r="S1513" s="3"/>
      <c r="T1513" s="3">
        <v>101</v>
      </c>
      <c r="U1513" s="3">
        <v>71</v>
      </c>
      <c r="V1513" s="3">
        <v>226</v>
      </c>
      <c r="W1513" s="3">
        <v>614</v>
      </c>
      <c r="X1513" s="3">
        <v>405</v>
      </c>
      <c r="Y1513" s="3">
        <v>34</v>
      </c>
      <c r="Z1513" s="3">
        <v>631</v>
      </c>
      <c r="AA1513" s="3">
        <v>1</v>
      </c>
      <c r="AB1513" s="3">
        <v>1055</v>
      </c>
      <c r="AC1513" s="3">
        <v>471</v>
      </c>
      <c r="AD1513" s="3">
        <v>34</v>
      </c>
      <c r="AE1513" s="3">
        <v>1289</v>
      </c>
      <c r="AF1513" s="3">
        <v>2151</v>
      </c>
      <c r="AG1513" s="3">
        <v>1331</v>
      </c>
      <c r="AH1513" s="3">
        <v>209</v>
      </c>
      <c r="AI1513" s="3">
        <v>408</v>
      </c>
      <c r="AJ1513" s="3">
        <v>78</v>
      </c>
      <c r="AK1513" s="3">
        <v>1667</v>
      </c>
      <c r="AL1513" s="3">
        <v>1893</v>
      </c>
      <c r="AM1513" s="3">
        <v>8</v>
      </c>
      <c r="AN1513" s="3">
        <v>72</v>
      </c>
      <c r="AO1513" s="3">
        <v>339</v>
      </c>
      <c r="AP1513" s="3">
        <v>82</v>
      </c>
      <c r="AQ1513" s="3">
        <v>315</v>
      </c>
      <c r="AR1513" s="3">
        <v>537</v>
      </c>
      <c r="AS1513" s="3">
        <v>1766</v>
      </c>
      <c r="AT1513" s="3">
        <v>175</v>
      </c>
      <c r="AU1513" s="3">
        <v>952</v>
      </c>
      <c r="AV1513" s="3">
        <v>219</v>
      </c>
      <c r="AW1513" s="3">
        <v>169</v>
      </c>
      <c r="AX1513" s="3">
        <v>446</v>
      </c>
      <c r="AY1513" s="57">
        <v>119.8</v>
      </c>
      <c r="AZ1513" s="3">
        <v>347</v>
      </c>
      <c r="BM1513" s="3"/>
      <c r="BN1513" s="57"/>
      <c r="BO1513" s="3"/>
      <c r="CD1513" s="60"/>
      <c r="CE1513" s="60"/>
    </row>
    <row r="1514" spans="1:83">
      <c r="A1514" t="str">
        <f t="shared" si="118"/>
        <v>2020</v>
      </c>
      <c r="B1514" t="str">
        <f t="shared" si="119"/>
        <v>February</v>
      </c>
      <c r="C1514" s="2">
        <v>43881</v>
      </c>
      <c r="D1514" s="1" t="str">
        <f t="shared" si="117"/>
        <v>OK</v>
      </c>
      <c r="E1514">
        <f t="shared" si="115"/>
        <v>1</v>
      </c>
      <c r="F1514">
        <f t="shared" si="116"/>
        <v>0</v>
      </c>
      <c r="G1514" s="60">
        <v>43881</v>
      </c>
      <c r="H1514" s="3">
        <v>22</v>
      </c>
      <c r="I1514" s="3">
        <v>496</v>
      </c>
      <c r="J1514" s="3">
        <v>493</v>
      </c>
      <c r="K1514" s="3">
        <v>419</v>
      </c>
      <c r="L1514" s="3">
        <v>621</v>
      </c>
      <c r="M1514" s="3">
        <v>162</v>
      </c>
      <c r="N1514" s="3">
        <v>381</v>
      </c>
      <c r="O1514" s="3">
        <v>48</v>
      </c>
      <c r="P1514" s="3">
        <v>983</v>
      </c>
      <c r="Q1514" s="3">
        <v>781</v>
      </c>
      <c r="R1514" s="3">
        <v>122</v>
      </c>
      <c r="S1514" s="3"/>
      <c r="T1514" s="3">
        <v>82</v>
      </c>
      <c r="U1514" s="3">
        <v>81</v>
      </c>
      <c r="V1514" s="3">
        <v>230</v>
      </c>
      <c r="W1514" s="3">
        <v>543</v>
      </c>
      <c r="X1514" s="3">
        <v>278</v>
      </c>
      <c r="Y1514" s="3">
        <v>28</v>
      </c>
      <c r="Z1514" s="3">
        <v>585</v>
      </c>
      <c r="AA1514" s="3">
        <v>11</v>
      </c>
      <c r="AB1514" s="3">
        <v>1109</v>
      </c>
      <c r="AC1514" s="3">
        <v>514</v>
      </c>
      <c r="AD1514" s="3">
        <v>31</v>
      </c>
      <c r="AE1514" s="3">
        <v>1285</v>
      </c>
      <c r="AF1514" s="3">
        <v>2039</v>
      </c>
      <c r="AG1514" s="3">
        <v>1221</v>
      </c>
      <c r="AH1514" s="3">
        <v>222</v>
      </c>
      <c r="AI1514" s="3">
        <v>420</v>
      </c>
      <c r="AJ1514" s="3">
        <v>86</v>
      </c>
      <c r="AK1514" s="3">
        <v>1576</v>
      </c>
      <c r="AL1514" s="3">
        <v>1871</v>
      </c>
      <c r="AM1514" s="3">
        <v>12</v>
      </c>
      <c r="AN1514" s="3">
        <v>52</v>
      </c>
      <c r="AO1514" s="3">
        <v>321</v>
      </c>
      <c r="AP1514" s="3">
        <v>91</v>
      </c>
      <c r="AQ1514" s="3">
        <v>298</v>
      </c>
      <c r="AR1514" s="3">
        <v>505</v>
      </c>
      <c r="AS1514" s="3">
        <v>1866</v>
      </c>
      <c r="AT1514" s="3">
        <v>166</v>
      </c>
      <c r="AU1514" s="3">
        <v>899</v>
      </c>
      <c r="AV1514" s="3">
        <v>120</v>
      </c>
      <c r="AW1514" s="3">
        <v>192</v>
      </c>
      <c r="AX1514" s="3">
        <v>399</v>
      </c>
      <c r="AY1514" s="57">
        <v>119.8</v>
      </c>
      <c r="AZ1514" s="3">
        <v>384</v>
      </c>
      <c r="BM1514" s="3"/>
      <c r="BN1514" s="57"/>
      <c r="BO1514" s="3"/>
      <c r="CD1514" s="60"/>
      <c r="CE1514" s="60"/>
    </row>
    <row r="1515" spans="1:83">
      <c r="A1515" t="str">
        <f t="shared" si="118"/>
        <v>2020</v>
      </c>
      <c r="B1515" t="str">
        <f t="shared" si="119"/>
        <v>February</v>
      </c>
      <c r="C1515" s="2">
        <v>43882</v>
      </c>
      <c r="D1515" s="1" t="str">
        <f t="shared" si="117"/>
        <v>OK</v>
      </c>
      <c r="E1515">
        <f t="shared" si="115"/>
        <v>1</v>
      </c>
      <c r="F1515">
        <f t="shared" si="116"/>
        <v>0</v>
      </c>
      <c r="G1515" s="60">
        <v>43882</v>
      </c>
      <c r="H1515" s="3">
        <v>21</v>
      </c>
      <c r="I1515" s="3">
        <v>523</v>
      </c>
      <c r="J1515" s="3">
        <v>381</v>
      </c>
      <c r="K1515" s="3">
        <v>380</v>
      </c>
      <c r="L1515" s="3">
        <v>544</v>
      </c>
      <c r="M1515" s="3">
        <v>144</v>
      </c>
      <c r="N1515" s="3">
        <v>340</v>
      </c>
      <c r="O1515" s="3">
        <v>39</v>
      </c>
      <c r="P1515" s="3">
        <v>827</v>
      </c>
      <c r="Q1515" s="3">
        <v>779</v>
      </c>
      <c r="R1515" s="3">
        <v>115</v>
      </c>
      <c r="S1515" s="3"/>
      <c r="T1515" s="3">
        <v>103</v>
      </c>
      <c r="U1515" s="3">
        <v>55</v>
      </c>
      <c r="V1515" s="3">
        <v>242</v>
      </c>
      <c r="W1515" s="3">
        <v>500</v>
      </c>
      <c r="X1515" s="3">
        <v>307</v>
      </c>
      <c r="Y1515" s="3">
        <v>30</v>
      </c>
      <c r="Z1515" s="3">
        <v>487</v>
      </c>
      <c r="AA1515" s="3">
        <v>18</v>
      </c>
      <c r="AB1515" s="3">
        <v>996</v>
      </c>
      <c r="AC1515" s="3">
        <v>455</v>
      </c>
      <c r="AD1515" s="3">
        <v>62</v>
      </c>
      <c r="AE1515" s="3">
        <v>1125</v>
      </c>
      <c r="AF1515" s="3">
        <v>1789</v>
      </c>
      <c r="AG1515" s="3">
        <v>1161</v>
      </c>
      <c r="AH1515" s="3">
        <v>254</v>
      </c>
      <c r="AI1515" s="3">
        <v>295</v>
      </c>
      <c r="AJ1515" s="3">
        <v>89</v>
      </c>
      <c r="AK1515" s="3">
        <v>1429</v>
      </c>
      <c r="AL1515" s="3">
        <v>1754</v>
      </c>
      <c r="AM1515" s="3">
        <v>20</v>
      </c>
      <c r="AN1515" s="3">
        <v>51</v>
      </c>
      <c r="AO1515" s="3">
        <v>271</v>
      </c>
      <c r="AP1515" s="3">
        <v>110</v>
      </c>
      <c r="AQ1515" s="3">
        <v>277</v>
      </c>
      <c r="AR1515" s="3">
        <v>479</v>
      </c>
      <c r="AS1515" s="3">
        <v>1737</v>
      </c>
      <c r="AT1515" s="3">
        <v>165</v>
      </c>
      <c r="AU1515" s="3">
        <v>912</v>
      </c>
      <c r="AV1515" s="3">
        <v>168</v>
      </c>
      <c r="AW1515" s="3">
        <v>149</v>
      </c>
      <c r="AX1515" s="3">
        <v>379</v>
      </c>
      <c r="AY1515" s="57">
        <v>119.8</v>
      </c>
      <c r="AZ1515" s="3">
        <v>339</v>
      </c>
      <c r="BM1515" s="3"/>
      <c r="BN1515" s="57"/>
      <c r="BO1515" s="3"/>
      <c r="CD1515" s="60"/>
      <c r="CE1515" s="60"/>
    </row>
    <row r="1516" spans="1:83">
      <c r="A1516" t="str">
        <f t="shared" si="118"/>
        <v>2020</v>
      </c>
      <c r="B1516" t="str">
        <f t="shared" si="119"/>
        <v>February</v>
      </c>
      <c r="C1516" s="2">
        <v>43883</v>
      </c>
      <c r="D1516" s="1" t="str">
        <f t="shared" si="117"/>
        <v>OK</v>
      </c>
      <c r="E1516">
        <f t="shared" si="115"/>
        <v>0</v>
      </c>
      <c r="F1516">
        <f t="shared" si="116"/>
        <v>1</v>
      </c>
      <c r="G1516" s="60">
        <v>43883</v>
      </c>
      <c r="H1516" s="3">
        <v>21</v>
      </c>
      <c r="I1516" s="3">
        <v>110</v>
      </c>
      <c r="J1516" s="3">
        <v>87</v>
      </c>
      <c r="K1516" s="3">
        <v>161</v>
      </c>
      <c r="L1516" s="3">
        <v>99</v>
      </c>
      <c r="M1516" s="3">
        <v>126</v>
      </c>
      <c r="N1516" s="3">
        <v>98</v>
      </c>
      <c r="O1516" s="3">
        <v>53</v>
      </c>
      <c r="P1516" s="3">
        <v>201</v>
      </c>
      <c r="Q1516" s="3">
        <v>141</v>
      </c>
      <c r="R1516" s="3">
        <v>41</v>
      </c>
      <c r="S1516" s="3"/>
      <c r="T1516" s="3">
        <v>60</v>
      </c>
      <c r="U1516" s="3">
        <v>9</v>
      </c>
      <c r="V1516" s="3">
        <v>87</v>
      </c>
      <c r="W1516" s="3">
        <v>161</v>
      </c>
      <c r="X1516" s="3">
        <v>374</v>
      </c>
      <c r="Y1516" s="3">
        <v>32</v>
      </c>
      <c r="Z1516" s="3">
        <v>330</v>
      </c>
      <c r="AA1516" s="3">
        <v>36</v>
      </c>
      <c r="AB1516" s="3">
        <v>151</v>
      </c>
      <c r="AC1516" s="3">
        <v>393</v>
      </c>
      <c r="AD1516" s="3">
        <v>33</v>
      </c>
      <c r="AE1516" s="3">
        <v>138</v>
      </c>
      <c r="AF1516" s="3">
        <v>400</v>
      </c>
      <c r="AG1516" s="3">
        <v>502</v>
      </c>
      <c r="AH1516" s="3">
        <v>142</v>
      </c>
      <c r="AI1516" s="3">
        <v>256</v>
      </c>
      <c r="AJ1516" s="3">
        <v>54</v>
      </c>
      <c r="AK1516" s="3">
        <v>398</v>
      </c>
      <c r="AL1516" s="3">
        <v>465</v>
      </c>
      <c r="AM1516" s="3">
        <v>7</v>
      </c>
      <c r="AN1516" s="3">
        <v>21</v>
      </c>
      <c r="AO1516" s="3">
        <v>90</v>
      </c>
      <c r="AP1516" s="3">
        <v>99</v>
      </c>
      <c r="AQ1516" s="3">
        <v>86</v>
      </c>
      <c r="AR1516" s="3">
        <v>122</v>
      </c>
      <c r="AS1516" s="3">
        <v>818</v>
      </c>
      <c r="AT1516" s="3">
        <v>17</v>
      </c>
      <c r="AU1516" s="3">
        <v>345</v>
      </c>
      <c r="AV1516" s="3">
        <v>107</v>
      </c>
      <c r="AW1516" s="3">
        <v>176</v>
      </c>
      <c r="AX1516" s="3">
        <v>101</v>
      </c>
      <c r="AY1516" s="57">
        <v>161</v>
      </c>
      <c r="AZ1516" s="3">
        <v>118</v>
      </c>
      <c r="BM1516" s="3"/>
      <c r="BN1516" s="57"/>
      <c r="BO1516" s="3"/>
      <c r="CD1516" s="60"/>
      <c r="CE1516" s="60"/>
    </row>
    <row r="1517" spans="1:83">
      <c r="A1517" t="str">
        <f t="shared" si="118"/>
        <v>2020</v>
      </c>
      <c r="B1517" t="str">
        <f t="shared" si="119"/>
        <v>February</v>
      </c>
      <c r="C1517" s="2">
        <v>43884</v>
      </c>
      <c r="D1517" s="1" t="str">
        <f t="shared" si="117"/>
        <v>OK</v>
      </c>
      <c r="E1517">
        <f t="shared" si="115"/>
        <v>0</v>
      </c>
      <c r="F1517">
        <f t="shared" si="116"/>
        <v>1</v>
      </c>
      <c r="G1517" s="60">
        <v>43884</v>
      </c>
      <c r="H1517" s="3">
        <v>28</v>
      </c>
      <c r="I1517" s="3">
        <v>273</v>
      </c>
      <c r="J1517" s="3">
        <v>130</v>
      </c>
      <c r="K1517" s="3">
        <v>349</v>
      </c>
      <c r="L1517" s="3">
        <v>177</v>
      </c>
      <c r="M1517" s="3">
        <v>157</v>
      </c>
      <c r="N1517" s="3">
        <v>114</v>
      </c>
      <c r="O1517" s="3">
        <v>73</v>
      </c>
      <c r="P1517" s="3">
        <v>308</v>
      </c>
      <c r="Q1517" s="3">
        <v>386</v>
      </c>
      <c r="R1517" s="3">
        <v>46</v>
      </c>
      <c r="S1517" s="3"/>
      <c r="T1517" s="3">
        <v>82</v>
      </c>
      <c r="U1517" s="3">
        <v>17</v>
      </c>
      <c r="V1517" s="3">
        <v>75</v>
      </c>
      <c r="W1517" s="3">
        <v>247</v>
      </c>
      <c r="X1517" s="3">
        <v>330</v>
      </c>
      <c r="Y1517" s="3">
        <v>25</v>
      </c>
      <c r="Z1517" s="3">
        <v>434</v>
      </c>
      <c r="AA1517" s="3">
        <v>39</v>
      </c>
      <c r="AB1517" s="3">
        <v>407</v>
      </c>
      <c r="AC1517" s="3">
        <v>610</v>
      </c>
      <c r="AD1517" s="3">
        <v>13</v>
      </c>
      <c r="AE1517" s="3">
        <v>361</v>
      </c>
      <c r="AF1517" s="3">
        <v>883</v>
      </c>
      <c r="AG1517" s="3">
        <v>1186</v>
      </c>
      <c r="AH1517" s="3">
        <v>176</v>
      </c>
      <c r="AI1517" s="3">
        <v>580</v>
      </c>
      <c r="AJ1517" s="3">
        <v>63</v>
      </c>
      <c r="AK1517" s="3">
        <v>966</v>
      </c>
      <c r="AL1517" s="3">
        <v>1183</v>
      </c>
      <c r="AM1517" s="3">
        <v>11</v>
      </c>
      <c r="AN1517" s="3">
        <v>30</v>
      </c>
      <c r="AO1517" s="3">
        <v>146</v>
      </c>
      <c r="AP1517" s="3">
        <v>98</v>
      </c>
      <c r="AQ1517" s="3">
        <v>316</v>
      </c>
      <c r="AR1517" s="3">
        <v>181</v>
      </c>
      <c r="AS1517" s="3">
        <v>1396</v>
      </c>
      <c r="AT1517" s="3">
        <v>101</v>
      </c>
      <c r="AU1517" s="3">
        <v>730</v>
      </c>
      <c r="AV1517" s="3">
        <v>174</v>
      </c>
      <c r="AW1517" s="3">
        <v>469</v>
      </c>
      <c r="AX1517" s="3">
        <v>130</v>
      </c>
      <c r="AY1517" s="57">
        <v>161</v>
      </c>
      <c r="AZ1517" s="3">
        <v>425</v>
      </c>
      <c r="BM1517" s="3"/>
      <c r="BN1517" s="57"/>
      <c r="BO1517" s="3"/>
      <c r="CD1517" s="60"/>
      <c r="CE1517" s="60"/>
    </row>
    <row r="1518" spans="1:83">
      <c r="A1518" t="str">
        <f t="shared" si="118"/>
        <v>2020</v>
      </c>
      <c r="B1518" t="str">
        <f t="shared" si="119"/>
        <v>February</v>
      </c>
      <c r="C1518" s="2">
        <v>43885</v>
      </c>
      <c r="D1518" s="1" t="str">
        <f t="shared" si="117"/>
        <v>OK</v>
      </c>
      <c r="E1518">
        <f t="shared" si="115"/>
        <v>1</v>
      </c>
      <c r="F1518">
        <f t="shared" si="116"/>
        <v>0</v>
      </c>
      <c r="G1518" s="60">
        <v>43885</v>
      </c>
      <c r="H1518" s="3">
        <v>27</v>
      </c>
      <c r="I1518" s="3">
        <v>521</v>
      </c>
      <c r="J1518" s="3">
        <v>448</v>
      </c>
      <c r="K1518" s="3">
        <v>354</v>
      </c>
      <c r="L1518" s="3">
        <v>671</v>
      </c>
      <c r="M1518" s="3">
        <v>138</v>
      </c>
      <c r="N1518" s="3">
        <v>397</v>
      </c>
      <c r="O1518" s="3">
        <v>47</v>
      </c>
      <c r="P1518" s="3">
        <v>930</v>
      </c>
      <c r="Q1518" s="3">
        <v>774</v>
      </c>
      <c r="R1518" s="3">
        <v>108</v>
      </c>
      <c r="S1518" s="3"/>
      <c r="T1518" s="3">
        <v>85</v>
      </c>
      <c r="U1518" s="3">
        <v>65</v>
      </c>
      <c r="V1518" s="3">
        <v>275</v>
      </c>
      <c r="W1518" s="3">
        <v>565</v>
      </c>
      <c r="X1518" s="3">
        <v>310</v>
      </c>
      <c r="Y1518" s="3">
        <v>26</v>
      </c>
      <c r="Z1518" s="3">
        <v>540</v>
      </c>
      <c r="AA1518" s="3">
        <v>27</v>
      </c>
      <c r="AB1518" s="3">
        <v>1151</v>
      </c>
      <c r="AC1518" s="3">
        <v>506</v>
      </c>
      <c r="AD1518" s="3">
        <v>44</v>
      </c>
      <c r="AE1518" s="3">
        <v>1311</v>
      </c>
      <c r="AF1518" s="3">
        <v>2124</v>
      </c>
      <c r="AG1518" s="3">
        <v>1227</v>
      </c>
      <c r="AH1518" s="3">
        <v>204</v>
      </c>
      <c r="AI1518" s="3">
        <v>427</v>
      </c>
      <c r="AJ1518" s="3">
        <v>76</v>
      </c>
      <c r="AK1518" s="3">
        <v>1568</v>
      </c>
      <c r="AL1518" s="3">
        <v>1746</v>
      </c>
      <c r="AM1518" s="3">
        <v>16</v>
      </c>
      <c r="AN1518" s="3">
        <v>61</v>
      </c>
      <c r="AO1518" s="3">
        <v>342</v>
      </c>
      <c r="AP1518" s="3">
        <v>135</v>
      </c>
      <c r="AQ1518" s="3">
        <v>283</v>
      </c>
      <c r="AR1518" s="3">
        <v>532</v>
      </c>
      <c r="AS1518" s="3">
        <v>1756</v>
      </c>
      <c r="AT1518" s="3">
        <v>159</v>
      </c>
      <c r="AU1518" s="3">
        <v>777</v>
      </c>
      <c r="AV1518" s="3">
        <v>184</v>
      </c>
      <c r="AW1518" s="3">
        <v>145</v>
      </c>
      <c r="AX1518" s="3">
        <v>357</v>
      </c>
      <c r="AY1518" s="57">
        <v>119.8</v>
      </c>
      <c r="AZ1518" s="3">
        <v>354</v>
      </c>
      <c r="BM1518" s="3"/>
      <c r="BN1518" s="57"/>
      <c r="BO1518" s="3"/>
      <c r="CD1518" s="60"/>
      <c r="CE1518" s="60"/>
    </row>
    <row r="1519" spans="1:83">
      <c r="A1519" t="str">
        <f t="shared" si="118"/>
        <v>2020</v>
      </c>
      <c r="B1519" t="str">
        <f t="shared" si="119"/>
        <v>February</v>
      </c>
      <c r="C1519" s="2">
        <v>43886</v>
      </c>
      <c r="D1519" s="1" t="str">
        <f t="shared" si="117"/>
        <v>OK</v>
      </c>
      <c r="E1519">
        <f t="shared" si="115"/>
        <v>1</v>
      </c>
      <c r="F1519">
        <f t="shared" si="116"/>
        <v>0</v>
      </c>
      <c r="G1519" s="60">
        <v>43886</v>
      </c>
      <c r="H1519" s="3">
        <v>40</v>
      </c>
      <c r="I1519" s="3">
        <v>530</v>
      </c>
      <c r="J1519" s="3">
        <v>565</v>
      </c>
      <c r="K1519" s="3">
        <v>388</v>
      </c>
      <c r="L1519" s="3">
        <v>657</v>
      </c>
      <c r="M1519" s="3">
        <v>161</v>
      </c>
      <c r="N1519" s="3">
        <v>444</v>
      </c>
      <c r="O1519" s="3">
        <v>60</v>
      </c>
      <c r="P1519" s="3">
        <v>1096</v>
      </c>
      <c r="Q1519" s="3">
        <v>835</v>
      </c>
      <c r="R1519" s="3">
        <v>133</v>
      </c>
      <c r="S1519" s="3"/>
      <c r="T1519" s="3">
        <v>108</v>
      </c>
      <c r="U1519" s="3">
        <v>60</v>
      </c>
      <c r="V1519" s="3">
        <v>279</v>
      </c>
      <c r="W1519" s="3">
        <v>641</v>
      </c>
      <c r="X1519" s="3">
        <v>409</v>
      </c>
      <c r="Y1519" s="3">
        <v>35</v>
      </c>
      <c r="Z1519" s="3">
        <v>644</v>
      </c>
      <c r="AA1519" s="3">
        <v>19</v>
      </c>
      <c r="AB1519" s="3">
        <v>1264</v>
      </c>
      <c r="AC1519" s="3">
        <v>546</v>
      </c>
      <c r="AD1519" s="3">
        <v>48</v>
      </c>
      <c r="AE1519" s="3">
        <v>1435</v>
      </c>
      <c r="AF1519" s="3">
        <v>2478</v>
      </c>
      <c r="AG1519" s="3">
        <v>1388</v>
      </c>
      <c r="AH1519" s="3">
        <v>215</v>
      </c>
      <c r="AI1519" s="3">
        <v>432</v>
      </c>
      <c r="AJ1519" s="3">
        <v>77</v>
      </c>
      <c r="AK1519" s="3">
        <v>1612</v>
      </c>
      <c r="AL1519" s="3">
        <v>1910</v>
      </c>
      <c r="AM1519" s="3">
        <v>17</v>
      </c>
      <c r="AN1519" s="3">
        <v>60</v>
      </c>
      <c r="AO1519" s="3">
        <v>310</v>
      </c>
      <c r="AP1519" s="3">
        <v>124</v>
      </c>
      <c r="AQ1519" s="3">
        <v>370</v>
      </c>
      <c r="AR1519" s="3">
        <v>553</v>
      </c>
      <c r="AS1519" s="3">
        <v>2002</v>
      </c>
      <c r="AT1519" s="3">
        <v>189</v>
      </c>
      <c r="AU1519" s="3">
        <v>852</v>
      </c>
      <c r="AV1519" s="3">
        <v>204</v>
      </c>
      <c r="AW1519" s="3">
        <v>264</v>
      </c>
      <c r="AX1519" s="3">
        <v>376</v>
      </c>
      <c r="AY1519" s="57">
        <v>119.8</v>
      </c>
      <c r="AZ1519" s="3">
        <v>391</v>
      </c>
      <c r="BM1519" s="3"/>
      <c r="BN1519" s="57"/>
      <c r="BO1519" s="3"/>
      <c r="CD1519" s="60"/>
      <c r="CE1519" s="60"/>
    </row>
    <row r="1520" spans="1:83">
      <c r="A1520" t="str">
        <f t="shared" si="118"/>
        <v>2020</v>
      </c>
      <c r="B1520" t="str">
        <f t="shared" si="119"/>
        <v>February</v>
      </c>
      <c r="C1520" s="2">
        <v>43887</v>
      </c>
      <c r="D1520" s="1" t="str">
        <f t="shared" si="117"/>
        <v>OK</v>
      </c>
      <c r="E1520">
        <f t="shared" si="115"/>
        <v>1</v>
      </c>
      <c r="F1520">
        <f t="shared" si="116"/>
        <v>0</v>
      </c>
      <c r="G1520" s="60">
        <v>43887</v>
      </c>
      <c r="H1520" s="3">
        <v>24</v>
      </c>
      <c r="I1520" s="3">
        <v>511</v>
      </c>
      <c r="J1520" s="3">
        <v>468</v>
      </c>
      <c r="K1520" s="3">
        <v>433</v>
      </c>
      <c r="L1520" s="3">
        <v>640</v>
      </c>
      <c r="M1520" s="3">
        <v>155</v>
      </c>
      <c r="N1520" s="3">
        <v>411</v>
      </c>
      <c r="O1520" s="3">
        <v>54</v>
      </c>
      <c r="P1520" s="3">
        <v>1055</v>
      </c>
      <c r="Q1520" s="3">
        <v>812</v>
      </c>
      <c r="R1520" s="3">
        <v>134</v>
      </c>
      <c r="S1520" s="3"/>
      <c r="T1520" s="3">
        <v>85</v>
      </c>
      <c r="U1520" s="3">
        <v>61</v>
      </c>
      <c r="V1520" s="3">
        <v>227</v>
      </c>
      <c r="W1520" s="3">
        <v>614</v>
      </c>
      <c r="X1520" s="3">
        <v>385</v>
      </c>
      <c r="Y1520" s="3">
        <v>39</v>
      </c>
      <c r="Z1520" s="3">
        <v>560</v>
      </c>
      <c r="AA1520" s="3">
        <v>13</v>
      </c>
      <c r="AB1520" s="3">
        <v>1105</v>
      </c>
      <c r="AC1520" s="3">
        <v>470</v>
      </c>
      <c r="AD1520" s="3">
        <v>40</v>
      </c>
      <c r="AE1520" s="3">
        <v>1322</v>
      </c>
      <c r="AF1520" s="3">
        <v>2209</v>
      </c>
      <c r="AG1520" s="3">
        <v>1438</v>
      </c>
      <c r="AH1520" s="3">
        <v>195</v>
      </c>
      <c r="AI1520" s="3">
        <v>445</v>
      </c>
      <c r="AJ1520" s="3">
        <v>66</v>
      </c>
      <c r="AK1520" s="3">
        <v>1661</v>
      </c>
      <c r="AL1520" s="3">
        <v>1933</v>
      </c>
      <c r="AM1520" s="3">
        <v>12</v>
      </c>
      <c r="AN1520" s="3">
        <v>50</v>
      </c>
      <c r="AO1520" s="3">
        <v>359</v>
      </c>
      <c r="AP1520" s="3">
        <v>117</v>
      </c>
      <c r="AQ1520" s="3">
        <v>340</v>
      </c>
      <c r="AR1520" s="3">
        <v>559</v>
      </c>
      <c r="AS1520" s="3">
        <v>1877</v>
      </c>
      <c r="AT1520" s="3">
        <v>198</v>
      </c>
      <c r="AU1520" s="3">
        <v>905</v>
      </c>
      <c r="AV1520" s="3">
        <v>134</v>
      </c>
      <c r="AW1520" s="3">
        <v>180</v>
      </c>
      <c r="AX1520" s="3">
        <v>354</v>
      </c>
      <c r="AY1520" s="57">
        <v>119.8</v>
      </c>
      <c r="AZ1520" s="3">
        <v>378</v>
      </c>
      <c r="BM1520" s="3"/>
      <c r="BN1520" s="57"/>
      <c r="BO1520" s="3"/>
      <c r="CD1520" s="60"/>
      <c r="CE1520" s="60"/>
    </row>
    <row r="1521" spans="1:83">
      <c r="A1521" t="str">
        <f t="shared" si="118"/>
        <v>2020</v>
      </c>
      <c r="B1521" t="str">
        <f t="shared" si="119"/>
        <v>February</v>
      </c>
      <c r="C1521" s="2">
        <v>43888</v>
      </c>
      <c r="D1521" s="1" t="str">
        <f t="shared" si="117"/>
        <v>OK</v>
      </c>
      <c r="E1521">
        <f t="shared" si="115"/>
        <v>1</v>
      </c>
      <c r="F1521">
        <f t="shared" si="116"/>
        <v>0</v>
      </c>
      <c r="G1521" s="60">
        <v>43888</v>
      </c>
      <c r="H1521" s="3">
        <v>31</v>
      </c>
      <c r="I1521" s="3">
        <v>520</v>
      </c>
      <c r="J1521" s="3">
        <v>496</v>
      </c>
      <c r="K1521" s="3">
        <v>424</v>
      </c>
      <c r="L1521" s="3">
        <v>643</v>
      </c>
      <c r="M1521" s="3">
        <v>170</v>
      </c>
      <c r="N1521" s="3">
        <v>365</v>
      </c>
      <c r="O1521" s="3">
        <v>46</v>
      </c>
      <c r="P1521" s="3">
        <v>1008</v>
      </c>
      <c r="Q1521" s="3">
        <v>773</v>
      </c>
      <c r="R1521" s="3">
        <v>130</v>
      </c>
      <c r="S1521" s="3"/>
      <c r="T1521" s="3">
        <v>85</v>
      </c>
      <c r="U1521" s="3">
        <v>68</v>
      </c>
      <c r="V1521" s="3">
        <v>240</v>
      </c>
      <c r="W1521" s="3">
        <v>599</v>
      </c>
      <c r="X1521" s="3">
        <v>257</v>
      </c>
      <c r="Y1521" s="3">
        <v>33</v>
      </c>
      <c r="Z1521" s="3">
        <v>567</v>
      </c>
      <c r="AA1521" s="3">
        <v>9</v>
      </c>
      <c r="AB1521" s="3">
        <v>974</v>
      </c>
      <c r="AC1521" s="3">
        <v>488</v>
      </c>
      <c r="AD1521" s="3">
        <v>42</v>
      </c>
      <c r="AE1521" s="3">
        <v>1331</v>
      </c>
      <c r="AF1521" s="3">
        <v>2060</v>
      </c>
      <c r="AG1521" s="3">
        <v>1094</v>
      </c>
      <c r="AH1521" s="3">
        <v>210</v>
      </c>
      <c r="AI1521" s="3">
        <v>345</v>
      </c>
      <c r="AJ1521" s="3">
        <v>59</v>
      </c>
      <c r="AK1521" s="3">
        <v>1533</v>
      </c>
      <c r="AL1521" s="3">
        <v>1826</v>
      </c>
      <c r="AM1521" s="3">
        <v>25</v>
      </c>
      <c r="AN1521" s="3">
        <v>49</v>
      </c>
      <c r="AO1521" s="3">
        <v>319</v>
      </c>
      <c r="AP1521" s="3">
        <v>86</v>
      </c>
      <c r="AQ1521" s="3">
        <v>328</v>
      </c>
      <c r="AR1521" s="3">
        <v>535</v>
      </c>
      <c r="AS1521" s="3">
        <v>1848</v>
      </c>
      <c r="AT1521" s="3">
        <v>160</v>
      </c>
      <c r="AU1521" s="3">
        <v>795</v>
      </c>
      <c r="AV1521" s="3">
        <v>151</v>
      </c>
      <c r="AW1521" s="3">
        <v>195</v>
      </c>
      <c r="AX1521" s="3">
        <v>381</v>
      </c>
      <c r="AY1521" s="57">
        <v>119.8</v>
      </c>
      <c r="AZ1521" s="3">
        <v>378</v>
      </c>
      <c r="BM1521" s="3"/>
      <c r="BN1521" s="57"/>
      <c r="BO1521" s="3"/>
      <c r="CD1521" s="60"/>
      <c r="CE1521" s="60"/>
    </row>
    <row r="1522" spans="1:83">
      <c r="A1522" t="str">
        <f t="shared" si="118"/>
        <v>2020</v>
      </c>
      <c r="B1522" t="str">
        <f t="shared" si="119"/>
        <v>February</v>
      </c>
      <c r="C1522" s="2">
        <v>43889</v>
      </c>
      <c r="D1522" s="1" t="str">
        <f t="shared" si="117"/>
        <v>OK</v>
      </c>
      <c r="E1522">
        <f t="shared" si="115"/>
        <v>1</v>
      </c>
      <c r="F1522">
        <f t="shared" si="116"/>
        <v>0</v>
      </c>
      <c r="G1522" s="60">
        <v>43889</v>
      </c>
      <c r="H1522" s="3">
        <v>18</v>
      </c>
      <c r="I1522" s="3">
        <v>423</v>
      </c>
      <c r="J1522" s="3">
        <v>375</v>
      </c>
      <c r="K1522" s="3">
        <v>413</v>
      </c>
      <c r="L1522" s="3">
        <v>523</v>
      </c>
      <c r="M1522" s="3">
        <v>120</v>
      </c>
      <c r="N1522" s="3">
        <v>390</v>
      </c>
      <c r="O1522" s="3">
        <v>61</v>
      </c>
      <c r="P1522" s="3">
        <v>847</v>
      </c>
      <c r="Q1522" s="3">
        <v>747</v>
      </c>
      <c r="R1522" s="3">
        <v>111</v>
      </c>
      <c r="S1522" s="3"/>
      <c r="T1522" s="3">
        <v>108</v>
      </c>
      <c r="U1522" s="3">
        <v>66</v>
      </c>
      <c r="V1522" s="3">
        <v>225</v>
      </c>
      <c r="W1522" s="3">
        <v>572</v>
      </c>
      <c r="X1522" s="3">
        <v>320</v>
      </c>
      <c r="Y1522" s="3">
        <v>14</v>
      </c>
      <c r="Z1522" s="3">
        <v>527</v>
      </c>
      <c r="AA1522" s="3">
        <v>15</v>
      </c>
      <c r="AB1522" s="3">
        <v>932</v>
      </c>
      <c r="AC1522" s="3">
        <v>425</v>
      </c>
      <c r="AD1522" s="3">
        <v>62</v>
      </c>
      <c r="AE1522" s="3">
        <v>1102</v>
      </c>
      <c r="AF1522" s="3">
        <v>1887</v>
      </c>
      <c r="AG1522" s="3">
        <v>1047</v>
      </c>
      <c r="AH1522" s="3">
        <v>245</v>
      </c>
      <c r="AI1522" s="3">
        <v>316</v>
      </c>
      <c r="AJ1522" s="3">
        <v>76</v>
      </c>
      <c r="AK1522" s="3">
        <v>1449</v>
      </c>
      <c r="AL1522" s="3">
        <v>1939</v>
      </c>
      <c r="AM1522" s="3">
        <v>16</v>
      </c>
      <c r="AN1522" s="3">
        <v>51</v>
      </c>
      <c r="AO1522" s="3">
        <v>253</v>
      </c>
      <c r="AP1522" s="3">
        <v>63</v>
      </c>
      <c r="AQ1522" s="3">
        <v>299</v>
      </c>
      <c r="AR1522" s="3">
        <v>477</v>
      </c>
      <c r="AS1522" s="3">
        <v>1712</v>
      </c>
      <c r="AT1522" s="3">
        <v>166</v>
      </c>
      <c r="AU1522" s="3">
        <v>822</v>
      </c>
      <c r="AV1522" s="3">
        <v>136</v>
      </c>
      <c r="AW1522" s="3">
        <v>160</v>
      </c>
      <c r="AX1522" s="3">
        <v>357</v>
      </c>
      <c r="AY1522" s="57">
        <v>119.8</v>
      </c>
      <c r="AZ1522" s="3">
        <v>328</v>
      </c>
      <c r="BM1522" s="3"/>
      <c r="BN1522" s="57"/>
      <c r="BO1522" s="3"/>
      <c r="CD1522" s="60"/>
      <c r="CE1522" s="60"/>
    </row>
    <row r="1523" spans="1:83">
      <c r="A1523" t="str">
        <f t="shared" si="118"/>
        <v>2020</v>
      </c>
      <c r="B1523" t="str">
        <f t="shared" si="119"/>
        <v>February</v>
      </c>
      <c r="C1523" s="2">
        <v>43890</v>
      </c>
      <c r="D1523" s="1" t="str">
        <f t="shared" si="117"/>
        <v>OK</v>
      </c>
      <c r="E1523">
        <f t="shared" si="115"/>
        <v>0</v>
      </c>
      <c r="F1523">
        <f t="shared" si="116"/>
        <v>1</v>
      </c>
      <c r="G1523" s="60">
        <v>43890</v>
      </c>
      <c r="H1523" s="3">
        <v>34</v>
      </c>
      <c r="I1523" s="3">
        <v>250</v>
      </c>
      <c r="J1523" s="3">
        <v>169</v>
      </c>
      <c r="K1523" s="3">
        <v>355</v>
      </c>
      <c r="L1523" s="3">
        <v>197</v>
      </c>
      <c r="M1523" s="3">
        <v>166</v>
      </c>
      <c r="N1523" s="3">
        <v>145</v>
      </c>
      <c r="O1523" s="3">
        <v>55</v>
      </c>
      <c r="P1523" s="3">
        <v>356</v>
      </c>
      <c r="Q1523" s="3">
        <v>398</v>
      </c>
      <c r="R1523" s="3">
        <v>55</v>
      </c>
      <c r="S1523" s="3"/>
      <c r="T1523" s="3">
        <v>95</v>
      </c>
      <c r="U1523" s="3">
        <v>39</v>
      </c>
      <c r="V1523" s="3">
        <v>80</v>
      </c>
      <c r="W1523" s="3">
        <v>320</v>
      </c>
      <c r="X1523" s="3">
        <v>372</v>
      </c>
      <c r="Y1523" s="3">
        <v>29</v>
      </c>
      <c r="Z1523" s="3">
        <v>501</v>
      </c>
      <c r="AA1523" s="3">
        <v>21</v>
      </c>
      <c r="AB1523" s="3">
        <v>334</v>
      </c>
      <c r="AC1523" s="3">
        <v>669</v>
      </c>
      <c r="AD1523" s="3">
        <v>61</v>
      </c>
      <c r="AE1523" s="3">
        <v>335</v>
      </c>
      <c r="AF1523" s="3">
        <v>920</v>
      </c>
      <c r="AG1523" s="3">
        <v>1228</v>
      </c>
      <c r="AH1523" s="3">
        <v>311</v>
      </c>
      <c r="AI1523" s="3">
        <v>390</v>
      </c>
      <c r="AJ1523" s="3">
        <v>67</v>
      </c>
      <c r="AK1523" s="3">
        <v>912</v>
      </c>
      <c r="AL1523" s="3">
        <v>1103</v>
      </c>
      <c r="AM1523" s="3">
        <v>12</v>
      </c>
      <c r="AN1523" s="3">
        <v>23</v>
      </c>
      <c r="AO1523" s="3">
        <v>162</v>
      </c>
      <c r="AP1523" s="3">
        <v>84</v>
      </c>
      <c r="AQ1523" s="3">
        <v>308</v>
      </c>
      <c r="AR1523" s="3">
        <v>206</v>
      </c>
      <c r="AS1523" s="3">
        <v>1422</v>
      </c>
      <c r="AT1523" s="3">
        <v>116</v>
      </c>
      <c r="AU1523" s="3">
        <v>725</v>
      </c>
      <c r="AV1523" s="3">
        <v>288</v>
      </c>
      <c r="AW1523" s="3">
        <v>393</v>
      </c>
      <c r="AX1523" s="3">
        <v>128</v>
      </c>
      <c r="AY1523" s="57">
        <v>161</v>
      </c>
      <c r="AZ1523" s="3">
        <v>393</v>
      </c>
      <c r="BM1523" s="3"/>
      <c r="BN1523" s="57"/>
      <c r="BO1523" s="3"/>
    </row>
    <row r="1524" spans="1:83">
      <c r="A1524" t="str">
        <f t="shared" si="118"/>
        <v>2020</v>
      </c>
      <c r="B1524" t="str">
        <f t="shared" si="119"/>
        <v>March</v>
      </c>
      <c r="C1524" s="2">
        <v>43891</v>
      </c>
      <c r="D1524" s="1" t="str">
        <f t="shared" si="117"/>
        <v>Wrong date</v>
      </c>
      <c r="E1524">
        <f t="shared" si="115"/>
        <v>0</v>
      </c>
      <c r="F1524">
        <f t="shared" si="116"/>
        <v>1</v>
      </c>
      <c r="G1524" t="s">
        <v>111</v>
      </c>
      <c r="H1524" s="79">
        <v>18</v>
      </c>
      <c r="I1524" s="79">
        <v>249</v>
      </c>
      <c r="J1524" s="79">
        <v>130</v>
      </c>
      <c r="K1524" s="79">
        <v>400</v>
      </c>
      <c r="L1524" s="79">
        <v>185</v>
      </c>
      <c r="M1524" s="79">
        <v>134</v>
      </c>
      <c r="N1524" s="79">
        <v>110</v>
      </c>
      <c r="O1524" s="79">
        <v>43</v>
      </c>
      <c r="P1524" s="79">
        <v>305</v>
      </c>
      <c r="Q1524" s="79">
        <v>379</v>
      </c>
      <c r="R1524" s="79">
        <v>38</v>
      </c>
      <c r="S1524" s="79"/>
      <c r="T1524" s="79">
        <v>91</v>
      </c>
      <c r="U1524" s="79">
        <v>23</v>
      </c>
      <c r="V1524" s="79">
        <v>60</v>
      </c>
      <c r="W1524" s="79">
        <v>296</v>
      </c>
      <c r="X1524" s="79">
        <v>340</v>
      </c>
      <c r="Y1524" s="79">
        <v>24</v>
      </c>
      <c r="Z1524" s="79">
        <v>452</v>
      </c>
      <c r="AA1524" s="79">
        <v>55</v>
      </c>
      <c r="AB1524" s="88">
        <v>673</v>
      </c>
      <c r="AC1524" s="79">
        <v>538</v>
      </c>
      <c r="AD1524" s="79">
        <v>23</v>
      </c>
      <c r="AE1524" s="79">
        <v>371</v>
      </c>
      <c r="AF1524" s="79">
        <v>846</v>
      </c>
      <c r="AG1524" s="79">
        <v>1129</v>
      </c>
      <c r="AH1524" s="79">
        <v>201</v>
      </c>
      <c r="AI1524" s="79">
        <v>555</v>
      </c>
      <c r="AJ1524" s="79">
        <v>57</v>
      </c>
      <c r="AK1524" s="79">
        <v>964</v>
      </c>
      <c r="AL1524" s="88">
        <v>962</v>
      </c>
      <c r="AM1524" s="79">
        <v>23</v>
      </c>
      <c r="AN1524" s="79">
        <v>30</v>
      </c>
      <c r="AO1524" s="79">
        <v>147</v>
      </c>
      <c r="AP1524" s="79">
        <v>53</v>
      </c>
      <c r="AQ1524" s="79">
        <v>258</v>
      </c>
      <c r="AR1524" s="79">
        <v>195</v>
      </c>
      <c r="AS1524" s="79">
        <v>1484</v>
      </c>
      <c r="AT1524" s="79">
        <v>75</v>
      </c>
      <c r="AU1524" s="79">
        <v>746</v>
      </c>
      <c r="AV1524" s="79">
        <v>278</v>
      </c>
      <c r="AW1524" s="79">
        <v>450</v>
      </c>
      <c r="AX1524" s="79">
        <v>87</v>
      </c>
      <c r="AY1524" s="91">
        <v>53.314024390243901</v>
      </c>
      <c r="AZ1524" s="79">
        <v>400</v>
      </c>
      <c r="BM1524" s="79"/>
      <c r="BN1524" s="91"/>
      <c r="BO1524" s="79"/>
    </row>
    <row r="1525" spans="1:83">
      <c r="A1525" t="str">
        <f t="shared" si="118"/>
        <v>2020</v>
      </c>
      <c r="B1525" t="str">
        <f t="shared" si="119"/>
        <v>March</v>
      </c>
      <c r="C1525" s="2">
        <v>43892</v>
      </c>
      <c r="D1525" s="1" t="str">
        <f t="shared" si="117"/>
        <v>Wrong date</v>
      </c>
      <c r="E1525">
        <f t="shared" si="115"/>
        <v>1</v>
      </c>
      <c r="F1525">
        <f t="shared" si="116"/>
        <v>0</v>
      </c>
      <c r="G1525" t="s">
        <v>112</v>
      </c>
      <c r="H1525">
        <v>14</v>
      </c>
      <c r="I1525">
        <v>569</v>
      </c>
      <c r="J1525">
        <v>463</v>
      </c>
      <c r="K1525">
        <v>334</v>
      </c>
      <c r="L1525">
        <v>672</v>
      </c>
      <c r="M1525">
        <v>132</v>
      </c>
      <c r="N1525">
        <v>387</v>
      </c>
      <c r="O1525">
        <v>51</v>
      </c>
      <c r="P1525">
        <v>1010</v>
      </c>
      <c r="Q1525">
        <v>893</v>
      </c>
      <c r="R1525">
        <v>132</v>
      </c>
      <c r="T1525">
        <v>53</v>
      </c>
      <c r="U1525">
        <v>62</v>
      </c>
      <c r="V1525">
        <v>217</v>
      </c>
      <c r="W1525">
        <v>582</v>
      </c>
      <c r="X1525">
        <v>385.88495575221242</v>
      </c>
      <c r="Y1525">
        <v>36</v>
      </c>
      <c r="Z1525">
        <v>513</v>
      </c>
      <c r="AA1525">
        <v>16</v>
      </c>
      <c r="AB1525" s="3">
        <v>1177</v>
      </c>
      <c r="AC1525">
        <v>408</v>
      </c>
      <c r="AD1525">
        <v>31</v>
      </c>
      <c r="AE1525">
        <v>1256</v>
      </c>
      <c r="AF1525">
        <v>2112</v>
      </c>
      <c r="AG1525">
        <v>1078</v>
      </c>
      <c r="AH1525">
        <v>239</v>
      </c>
      <c r="AI1525">
        <v>278</v>
      </c>
      <c r="AJ1525">
        <v>65</v>
      </c>
      <c r="AK1525">
        <v>1517</v>
      </c>
      <c r="AL1525" s="3">
        <v>1836</v>
      </c>
      <c r="AM1525">
        <v>16</v>
      </c>
      <c r="AN1525">
        <v>63</v>
      </c>
      <c r="AO1525">
        <v>378</v>
      </c>
      <c r="AP1525">
        <v>48</v>
      </c>
      <c r="AQ1525">
        <v>264</v>
      </c>
      <c r="AR1525">
        <v>574</v>
      </c>
      <c r="AS1525">
        <v>1609</v>
      </c>
      <c r="AT1525">
        <v>169</v>
      </c>
      <c r="AU1525">
        <v>714</v>
      </c>
      <c r="AV1525">
        <v>190</v>
      </c>
      <c r="AW1525">
        <v>131</v>
      </c>
      <c r="AX1525">
        <v>394</v>
      </c>
      <c r="AY1525" s="16">
        <v>241.44512195121951</v>
      </c>
      <c r="AZ1525">
        <v>348</v>
      </c>
      <c r="BN1525" s="16"/>
    </row>
    <row r="1526" spans="1:83">
      <c r="A1526" t="str">
        <f t="shared" si="118"/>
        <v>2020</v>
      </c>
      <c r="B1526" t="str">
        <f t="shared" si="119"/>
        <v>March</v>
      </c>
      <c r="C1526" s="2">
        <v>43893</v>
      </c>
      <c r="D1526" s="1" t="str">
        <f t="shared" si="117"/>
        <v>Wrong date</v>
      </c>
      <c r="E1526">
        <f t="shared" si="115"/>
        <v>1</v>
      </c>
      <c r="F1526">
        <f t="shared" si="116"/>
        <v>0</v>
      </c>
      <c r="G1526" t="s">
        <v>113</v>
      </c>
      <c r="H1526">
        <v>18</v>
      </c>
      <c r="I1526">
        <v>552</v>
      </c>
      <c r="J1526">
        <v>549</v>
      </c>
      <c r="K1526">
        <v>401</v>
      </c>
      <c r="L1526">
        <v>692</v>
      </c>
      <c r="M1526">
        <v>143</v>
      </c>
      <c r="N1526">
        <v>394</v>
      </c>
      <c r="O1526">
        <v>59</v>
      </c>
      <c r="P1526">
        <v>1133</v>
      </c>
      <c r="Q1526">
        <v>880</v>
      </c>
      <c r="R1526">
        <v>142</v>
      </c>
      <c r="T1526">
        <v>37</v>
      </c>
      <c r="U1526">
        <v>65</v>
      </c>
      <c r="V1526">
        <v>275</v>
      </c>
      <c r="W1526">
        <v>665</v>
      </c>
      <c r="X1526">
        <v>429.51327433628325</v>
      </c>
      <c r="Y1526">
        <v>33</v>
      </c>
      <c r="Z1526">
        <v>571</v>
      </c>
      <c r="AA1526">
        <v>6</v>
      </c>
      <c r="AB1526" s="3">
        <v>1165</v>
      </c>
      <c r="AC1526">
        <v>439</v>
      </c>
      <c r="AD1526">
        <v>47</v>
      </c>
      <c r="AE1526">
        <v>1332</v>
      </c>
      <c r="AF1526">
        <v>2160</v>
      </c>
      <c r="AG1526">
        <v>1170</v>
      </c>
      <c r="AH1526">
        <v>189</v>
      </c>
      <c r="AI1526">
        <v>392</v>
      </c>
      <c r="AJ1526">
        <v>74</v>
      </c>
      <c r="AK1526">
        <v>1580</v>
      </c>
      <c r="AL1526" s="3">
        <v>1829</v>
      </c>
      <c r="AM1526">
        <v>7</v>
      </c>
      <c r="AN1526">
        <v>45</v>
      </c>
      <c r="AO1526">
        <v>356</v>
      </c>
      <c r="AP1526">
        <v>59</v>
      </c>
      <c r="AQ1526">
        <v>297</v>
      </c>
      <c r="AR1526">
        <v>613</v>
      </c>
      <c r="AS1526">
        <v>1836</v>
      </c>
      <c r="AT1526">
        <v>143</v>
      </c>
      <c r="AU1526">
        <v>751</v>
      </c>
      <c r="AV1526">
        <v>148</v>
      </c>
      <c r="AW1526">
        <v>184</v>
      </c>
      <c r="AX1526">
        <v>406</v>
      </c>
      <c r="AY1526" s="16">
        <v>248.79878048780489</v>
      </c>
      <c r="AZ1526">
        <v>387</v>
      </c>
      <c r="BN1526" s="16"/>
    </row>
    <row r="1527" spans="1:83">
      <c r="A1527" t="str">
        <f t="shared" si="118"/>
        <v>2020</v>
      </c>
      <c r="B1527" t="str">
        <f t="shared" si="119"/>
        <v>March</v>
      </c>
      <c r="C1527" s="2">
        <v>43894</v>
      </c>
      <c r="D1527" s="1" t="str">
        <f t="shared" si="117"/>
        <v>Wrong date</v>
      </c>
      <c r="E1527">
        <f t="shared" si="115"/>
        <v>1</v>
      </c>
      <c r="F1527">
        <f t="shared" si="116"/>
        <v>0</v>
      </c>
      <c r="G1527" t="s">
        <v>114</v>
      </c>
      <c r="H1527">
        <v>22</v>
      </c>
      <c r="I1527">
        <v>474</v>
      </c>
      <c r="J1527">
        <v>426</v>
      </c>
      <c r="K1527">
        <v>361</v>
      </c>
      <c r="L1527">
        <v>597</v>
      </c>
      <c r="M1527">
        <v>125</v>
      </c>
      <c r="N1527">
        <v>320</v>
      </c>
      <c r="O1527">
        <v>40</v>
      </c>
      <c r="P1527">
        <v>952</v>
      </c>
      <c r="Q1527">
        <v>737</v>
      </c>
      <c r="R1527">
        <v>108</v>
      </c>
      <c r="T1527">
        <v>40</v>
      </c>
      <c r="U1527">
        <v>35</v>
      </c>
      <c r="V1527">
        <v>217</v>
      </c>
      <c r="W1527">
        <v>561</v>
      </c>
      <c r="X1527">
        <v>409.95575221238943</v>
      </c>
      <c r="Y1527">
        <v>35</v>
      </c>
      <c r="Z1527">
        <v>545</v>
      </c>
      <c r="AA1527">
        <v>6</v>
      </c>
      <c r="AB1527" s="3">
        <v>1038</v>
      </c>
      <c r="AC1527">
        <v>382</v>
      </c>
      <c r="AD1527">
        <v>26</v>
      </c>
      <c r="AE1527">
        <v>1149</v>
      </c>
      <c r="AF1527">
        <v>1762</v>
      </c>
      <c r="AG1527">
        <v>945</v>
      </c>
      <c r="AH1527">
        <v>151</v>
      </c>
      <c r="AI1527">
        <v>320</v>
      </c>
      <c r="AJ1527">
        <v>81</v>
      </c>
      <c r="AK1527">
        <v>1346</v>
      </c>
      <c r="AL1527" s="3">
        <v>1682</v>
      </c>
      <c r="AM1527">
        <v>7</v>
      </c>
      <c r="AN1527">
        <v>22</v>
      </c>
      <c r="AO1527">
        <v>351</v>
      </c>
      <c r="AP1527">
        <v>40</v>
      </c>
      <c r="AQ1527">
        <v>250</v>
      </c>
      <c r="AR1527">
        <v>505</v>
      </c>
      <c r="AS1527">
        <v>1519</v>
      </c>
      <c r="AT1527">
        <v>120</v>
      </c>
      <c r="AU1527">
        <v>719</v>
      </c>
      <c r="AV1527">
        <v>146</v>
      </c>
      <c r="AW1527">
        <v>112</v>
      </c>
      <c r="AX1527">
        <v>365</v>
      </c>
      <c r="AY1527" s="16">
        <v>223.67378048780489</v>
      </c>
      <c r="AZ1527">
        <v>272</v>
      </c>
      <c r="BN1527" s="16"/>
    </row>
    <row r="1528" spans="1:83">
      <c r="A1528" t="str">
        <f t="shared" si="118"/>
        <v>2020</v>
      </c>
      <c r="B1528" t="str">
        <f t="shared" si="119"/>
        <v>March</v>
      </c>
      <c r="C1528" s="2">
        <v>43895</v>
      </c>
      <c r="D1528" s="1" t="str">
        <f t="shared" si="117"/>
        <v>Wrong date</v>
      </c>
      <c r="E1528">
        <f t="shared" ref="E1528:E1591" si="120">IF(OR(WEEKDAY(C1528) = 1, WEEKDAY(C1528) = 7), 0, 1)</f>
        <v>1</v>
      </c>
      <c r="F1528">
        <f t="shared" ref="F1528:F1591" si="121">IF(OR(WEEKDAY(C1528) = 1, WEEKDAY(C1528) = 7), 1, 0)</f>
        <v>0</v>
      </c>
      <c r="G1528" t="s">
        <v>115</v>
      </c>
      <c r="H1528">
        <v>14</v>
      </c>
      <c r="I1528">
        <v>497</v>
      </c>
      <c r="J1528">
        <v>466</v>
      </c>
      <c r="K1528">
        <v>381</v>
      </c>
      <c r="L1528">
        <v>602</v>
      </c>
      <c r="M1528">
        <v>159</v>
      </c>
      <c r="N1528">
        <v>401</v>
      </c>
      <c r="O1528">
        <v>46</v>
      </c>
      <c r="P1528">
        <v>965</v>
      </c>
      <c r="Q1528">
        <v>846</v>
      </c>
      <c r="R1528">
        <v>127</v>
      </c>
      <c r="T1528">
        <v>36</v>
      </c>
      <c r="U1528">
        <v>49</v>
      </c>
      <c r="V1528">
        <v>238</v>
      </c>
      <c r="W1528">
        <v>574</v>
      </c>
      <c r="X1528">
        <v>397.92035398230092</v>
      </c>
      <c r="Y1528">
        <v>29</v>
      </c>
      <c r="Z1528">
        <v>529</v>
      </c>
      <c r="AA1528">
        <v>6</v>
      </c>
      <c r="AB1528" s="3">
        <v>1031</v>
      </c>
      <c r="AC1528">
        <v>389</v>
      </c>
      <c r="AD1528">
        <v>77</v>
      </c>
      <c r="AE1528">
        <v>1201</v>
      </c>
      <c r="AF1528">
        <v>1959</v>
      </c>
      <c r="AG1528">
        <v>1050</v>
      </c>
      <c r="AH1528">
        <v>175</v>
      </c>
      <c r="AI1528">
        <v>303</v>
      </c>
      <c r="AJ1528">
        <v>65</v>
      </c>
      <c r="AK1528">
        <v>1438</v>
      </c>
      <c r="AL1528" s="3">
        <v>1741</v>
      </c>
      <c r="AM1528">
        <v>18</v>
      </c>
      <c r="AN1528">
        <v>38</v>
      </c>
      <c r="AO1528">
        <v>321</v>
      </c>
      <c r="AP1528">
        <v>55</v>
      </c>
      <c r="AQ1528">
        <v>265</v>
      </c>
      <c r="AR1528">
        <v>569</v>
      </c>
      <c r="AS1528">
        <v>1579</v>
      </c>
      <c r="AT1528">
        <v>144</v>
      </c>
      <c r="AU1528">
        <v>738</v>
      </c>
      <c r="AV1528">
        <v>155</v>
      </c>
      <c r="AW1528">
        <v>128</v>
      </c>
      <c r="AX1528">
        <v>389</v>
      </c>
      <c r="AY1528" s="16">
        <v>238.3810975609756</v>
      </c>
      <c r="AZ1528">
        <v>263</v>
      </c>
      <c r="BN1528" s="16"/>
    </row>
    <row r="1529" spans="1:83">
      <c r="A1529" t="str">
        <f t="shared" si="118"/>
        <v>2020</v>
      </c>
      <c r="B1529" t="str">
        <f t="shared" si="119"/>
        <v>March</v>
      </c>
      <c r="C1529" s="2">
        <v>43896</v>
      </c>
      <c r="D1529" s="1" t="str">
        <f t="shared" si="117"/>
        <v>Wrong date</v>
      </c>
      <c r="E1529">
        <f t="shared" si="120"/>
        <v>1</v>
      </c>
      <c r="F1529">
        <f t="shared" si="121"/>
        <v>0</v>
      </c>
      <c r="G1529" t="s">
        <v>116</v>
      </c>
      <c r="H1529">
        <v>12</v>
      </c>
      <c r="I1529">
        <v>434</v>
      </c>
      <c r="J1529">
        <v>394</v>
      </c>
      <c r="K1529">
        <v>387</v>
      </c>
      <c r="L1529">
        <v>535</v>
      </c>
      <c r="M1529">
        <v>146</v>
      </c>
      <c r="N1529">
        <v>385</v>
      </c>
      <c r="O1529">
        <v>51</v>
      </c>
      <c r="P1529">
        <v>829</v>
      </c>
      <c r="Q1529">
        <v>735</v>
      </c>
      <c r="R1529">
        <v>142</v>
      </c>
      <c r="T1529">
        <v>49</v>
      </c>
      <c r="U1529">
        <v>34</v>
      </c>
      <c r="V1529">
        <v>205</v>
      </c>
      <c r="W1529">
        <v>527</v>
      </c>
      <c r="X1529">
        <v>363.31858407079653</v>
      </c>
      <c r="Y1529">
        <v>33</v>
      </c>
      <c r="Z1529">
        <v>483</v>
      </c>
      <c r="AA1529">
        <v>24</v>
      </c>
      <c r="AB1529" s="3">
        <v>998</v>
      </c>
      <c r="AC1529">
        <v>429</v>
      </c>
      <c r="AD1529">
        <v>44</v>
      </c>
      <c r="AE1529">
        <v>1132</v>
      </c>
      <c r="AF1529">
        <v>1790</v>
      </c>
      <c r="AG1529">
        <v>1023</v>
      </c>
      <c r="AH1529">
        <v>211</v>
      </c>
      <c r="AI1529">
        <v>313</v>
      </c>
      <c r="AJ1529">
        <v>67</v>
      </c>
      <c r="AK1529">
        <v>1392</v>
      </c>
      <c r="AL1529" s="3">
        <v>1786</v>
      </c>
      <c r="AM1529">
        <v>3</v>
      </c>
      <c r="AN1529">
        <v>49</v>
      </c>
      <c r="AO1529">
        <v>325</v>
      </c>
      <c r="AP1529">
        <v>84</v>
      </c>
      <c r="AQ1529">
        <v>230</v>
      </c>
      <c r="AR1529">
        <v>517</v>
      </c>
      <c r="AS1529">
        <v>1519</v>
      </c>
      <c r="AT1529">
        <v>153</v>
      </c>
      <c r="AU1529">
        <v>891</v>
      </c>
      <c r="AV1529">
        <v>135</v>
      </c>
      <c r="AW1529">
        <v>111</v>
      </c>
      <c r="AX1529">
        <v>344</v>
      </c>
      <c r="AY1529" s="16">
        <v>210.80487804878047</v>
      </c>
      <c r="AZ1529">
        <v>295</v>
      </c>
      <c r="BN1529" s="16"/>
    </row>
    <row r="1530" spans="1:83">
      <c r="A1530" t="str">
        <f t="shared" si="118"/>
        <v>2020</v>
      </c>
      <c r="B1530" t="str">
        <f t="shared" si="119"/>
        <v>March</v>
      </c>
      <c r="C1530" s="2">
        <v>43897</v>
      </c>
      <c r="D1530" s="1" t="str">
        <f t="shared" si="117"/>
        <v>Wrong date</v>
      </c>
      <c r="E1530">
        <f t="shared" si="120"/>
        <v>0</v>
      </c>
      <c r="F1530">
        <f t="shared" si="121"/>
        <v>1</v>
      </c>
      <c r="G1530" t="s">
        <v>117</v>
      </c>
      <c r="H1530">
        <v>10</v>
      </c>
      <c r="I1530">
        <v>198</v>
      </c>
      <c r="J1530">
        <v>141</v>
      </c>
      <c r="K1530">
        <v>342</v>
      </c>
      <c r="L1530">
        <v>222</v>
      </c>
      <c r="M1530">
        <v>167</v>
      </c>
      <c r="N1530">
        <v>138</v>
      </c>
      <c r="O1530">
        <v>62</v>
      </c>
      <c r="P1530">
        <v>361</v>
      </c>
      <c r="Q1530">
        <v>303</v>
      </c>
      <c r="R1530">
        <v>45</v>
      </c>
      <c r="T1530">
        <v>27</v>
      </c>
      <c r="U1530">
        <v>21</v>
      </c>
      <c r="V1530">
        <v>86</v>
      </c>
      <c r="W1530">
        <v>301</v>
      </c>
      <c r="X1530">
        <v>354.29203539823015</v>
      </c>
      <c r="Y1530">
        <v>23</v>
      </c>
      <c r="Z1530">
        <v>471</v>
      </c>
      <c r="AA1530">
        <v>52</v>
      </c>
      <c r="AB1530" s="3">
        <v>363</v>
      </c>
      <c r="AC1530">
        <v>632</v>
      </c>
      <c r="AD1530">
        <v>84</v>
      </c>
      <c r="AE1530">
        <v>330</v>
      </c>
      <c r="AF1530">
        <v>844</v>
      </c>
      <c r="AG1530">
        <v>1025</v>
      </c>
      <c r="AH1530">
        <v>258</v>
      </c>
      <c r="AI1530">
        <v>478</v>
      </c>
      <c r="AJ1530">
        <v>50</v>
      </c>
      <c r="AK1530">
        <v>916</v>
      </c>
      <c r="AL1530" s="3">
        <v>1018</v>
      </c>
      <c r="AM1530">
        <v>6</v>
      </c>
      <c r="AN1530">
        <v>34</v>
      </c>
      <c r="AO1530">
        <v>174</v>
      </c>
      <c r="AP1530">
        <v>78</v>
      </c>
      <c r="AQ1530">
        <v>279</v>
      </c>
      <c r="AR1530">
        <v>245</v>
      </c>
      <c r="AS1530">
        <v>1337</v>
      </c>
      <c r="AT1530">
        <v>89</v>
      </c>
      <c r="AU1530">
        <v>838</v>
      </c>
      <c r="AV1530">
        <v>317</v>
      </c>
      <c r="AW1530">
        <v>340</v>
      </c>
      <c r="AX1530">
        <v>136</v>
      </c>
      <c r="AY1530" s="16">
        <v>83.341463414634148</v>
      </c>
      <c r="AZ1530">
        <v>366</v>
      </c>
      <c r="BN1530" s="16"/>
    </row>
    <row r="1531" spans="1:83">
      <c r="A1531" t="str">
        <f t="shared" si="118"/>
        <v>2020</v>
      </c>
      <c r="B1531" t="str">
        <f t="shared" si="119"/>
        <v>March</v>
      </c>
      <c r="C1531" s="2">
        <v>43898</v>
      </c>
      <c r="D1531" s="1" t="str">
        <f t="shared" si="117"/>
        <v>Wrong date</v>
      </c>
      <c r="E1531">
        <f t="shared" si="120"/>
        <v>0</v>
      </c>
      <c r="F1531">
        <f t="shared" si="121"/>
        <v>1</v>
      </c>
      <c r="G1531" t="s">
        <v>118</v>
      </c>
      <c r="H1531">
        <v>19</v>
      </c>
      <c r="I1531">
        <v>226</v>
      </c>
      <c r="J1531">
        <v>138</v>
      </c>
      <c r="K1531">
        <v>391</v>
      </c>
      <c r="L1531">
        <v>171</v>
      </c>
      <c r="M1531">
        <v>172</v>
      </c>
      <c r="N1531">
        <v>159</v>
      </c>
      <c r="O1531">
        <v>72</v>
      </c>
      <c r="P1531">
        <v>330</v>
      </c>
      <c r="Q1531">
        <v>322</v>
      </c>
      <c r="R1531">
        <v>52</v>
      </c>
      <c r="T1531">
        <v>35</v>
      </c>
      <c r="U1531">
        <v>26</v>
      </c>
      <c r="V1531">
        <v>82</v>
      </c>
      <c r="W1531">
        <v>268</v>
      </c>
      <c r="X1531">
        <v>289.6017699115045</v>
      </c>
      <c r="Y1531">
        <v>24</v>
      </c>
      <c r="Z1531">
        <v>385</v>
      </c>
      <c r="AA1531">
        <v>51</v>
      </c>
      <c r="AB1531" s="3">
        <v>361</v>
      </c>
      <c r="AC1531">
        <v>820</v>
      </c>
      <c r="AD1531">
        <v>30</v>
      </c>
      <c r="AE1531">
        <v>343</v>
      </c>
      <c r="AF1531">
        <v>801</v>
      </c>
      <c r="AG1531">
        <v>1192</v>
      </c>
      <c r="AH1531">
        <v>205</v>
      </c>
      <c r="AI1531">
        <v>574</v>
      </c>
      <c r="AJ1531">
        <v>56</v>
      </c>
      <c r="AK1531">
        <v>637</v>
      </c>
      <c r="AL1531" s="3">
        <v>852</v>
      </c>
      <c r="AM1531">
        <v>8</v>
      </c>
      <c r="AN1531">
        <v>25</v>
      </c>
      <c r="AO1531">
        <v>199</v>
      </c>
      <c r="AP1531">
        <v>108</v>
      </c>
      <c r="AQ1531">
        <v>286</v>
      </c>
      <c r="AR1531">
        <v>213</v>
      </c>
      <c r="AS1531">
        <v>879</v>
      </c>
      <c r="AT1531">
        <v>120</v>
      </c>
      <c r="AU1531">
        <v>661</v>
      </c>
      <c r="AV1531">
        <v>255</v>
      </c>
      <c r="AW1531">
        <v>349</v>
      </c>
      <c r="AX1531">
        <v>112</v>
      </c>
      <c r="AY1531" s="16">
        <v>68.634146341463406</v>
      </c>
      <c r="AZ1531">
        <v>377</v>
      </c>
      <c r="BN1531" s="16"/>
    </row>
    <row r="1532" spans="1:83">
      <c r="A1532" t="str">
        <f t="shared" si="118"/>
        <v>2020</v>
      </c>
      <c r="B1532" t="str">
        <f t="shared" si="119"/>
        <v>March</v>
      </c>
      <c r="C1532" s="2">
        <v>43899</v>
      </c>
      <c r="D1532" s="1" t="str">
        <f t="shared" si="117"/>
        <v>Wrong date</v>
      </c>
      <c r="E1532">
        <f t="shared" si="120"/>
        <v>1</v>
      </c>
      <c r="F1532">
        <f t="shared" si="121"/>
        <v>0</v>
      </c>
      <c r="G1532" t="s">
        <v>119</v>
      </c>
      <c r="H1532">
        <v>14</v>
      </c>
      <c r="I1532">
        <v>447</v>
      </c>
      <c r="J1532">
        <v>353</v>
      </c>
      <c r="K1532">
        <v>289</v>
      </c>
      <c r="L1532">
        <v>595</v>
      </c>
      <c r="M1532">
        <v>109</v>
      </c>
      <c r="N1532">
        <v>332</v>
      </c>
      <c r="O1532">
        <v>30</v>
      </c>
      <c r="P1532">
        <v>825</v>
      </c>
      <c r="Q1532">
        <v>707</v>
      </c>
      <c r="R1532">
        <v>116</v>
      </c>
      <c r="T1532">
        <v>27</v>
      </c>
      <c r="U1532">
        <v>49</v>
      </c>
      <c r="V1532">
        <v>218</v>
      </c>
      <c r="W1532">
        <v>509</v>
      </c>
      <c r="X1532">
        <v>308.40707964601773</v>
      </c>
      <c r="Y1532">
        <v>24</v>
      </c>
      <c r="Z1532">
        <v>410</v>
      </c>
      <c r="AA1532">
        <v>4</v>
      </c>
      <c r="AB1532" s="3">
        <v>1050</v>
      </c>
      <c r="AC1532">
        <v>332</v>
      </c>
      <c r="AD1532">
        <v>27</v>
      </c>
      <c r="AE1532">
        <v>1095</v>
      </c>
      <c r="AF1532">
        <v>1732</v>
      </c>
      <c r="AG1532">
        <v>869</v>
      </c>
      <c r="AH1532">
        <v>174</v>
      </c>
      <c r="AI1532">
        <v>274</v>
      </c>
      <c r="AJ1532">
        <v>62</v>
      </c>
      <c r="AK1532">
        <v>1274</v>
      </c>
      <c r="AL1532" s="3">
        <v>1533</v>
      </c>
      <c r="AM1532">
        <v>8</v>
      </c>
      <c r="AN1532">
        <v>28</v>
      </c>
      <c r="AO1532">
        <v>343</v>
      </c>
      <c r="AP1532">
        <v>38</v>
      </c>
      <c r="AQ1532">
        <v>176</v>
      </c>
      <c r="AR1532">
        <v>500</v>
      </c>
      <c r="AS1532">
        <v>1394</v>
      </c>
      <c r="AT1532">
        <v>122</v>
      </c>
      <c r="AU1532">
        <v>592</v>
      </c>
      <c r="AV1532">
        <v>69</v>
      </c>
      <c r="AW1532">
        <v>86</v>
      </c>
      <c r="AX1532">
        <v>354</v>
      </c>
      <c r="AY1532" s="16">
        <v>216.93292682926827</v>
      </c>
      <c r="AZ1532">
        <v>276</v>
      </c>
      <c r="BN1532" s="16"/>
    </row>
    <row r="1533" spans="1:83">
      <c r="A1533" t="str">
        <f t="shared" si="118"/>
        <v>2020</v>
      </c>
      <c r="B1533" t="str">
        <f t="shared" si="119"/>
        <v>March</v>
      </c>
      <c r="C1533" s="2">
        <v>43900</v>
      </c>
      <c r="D1533" s="1" t="str">
        <f t="shared" si="117"/>
        <v>Wrong date</v>
      </c>
      <c r="E1533">
        <f t="shared" si="120"/>
        <v>1</v>
      </c>
      <c r="F1533">
        <f t="shared" si="121"/>
        <v>0</v>
      </c>
      <c r="G1533" t="s">
        <v>120</v>
      </c>
      <c r="H1533">
        <v>12</v>
      </c>
      <c r="I1533">
        <v>489</v>
      </c>
      <c r="J1533">
        <v>415</v>
      </c>
      <c r="K1533">
        <v>321</v>
      </c>
      <c r="L1533">
        <v>588</v>
      </c>
      <c r="M1533">
        <v>135</v>
      </c>
      <c r="N1533">
        <v>323</v>
      </c>
      <c r="O1533">
        <v>68</v>
      </c>
      <c r="P1533">
        <v>951</v>
      </c>
      <c r="Q1533">
        <v>767</v>
      </c>
      <c r="R1533">
        <v>131</v>
      </c>
      <c r="T1533">
        <v>39</v>
      </c>
      <c r="U1533">
        <v>50</v>
      </c>
      <c r="V1533">
        <v>219</v>
      </c>
      <c r="W1533">
        <v>526</v>
      </c>
      <c r="X1533">
        <v>322.69911504424783</v>
      </c>
      <c r="Y1533">
        <v>37</v>
      </c>
      <c r="Z1533">
        <v>429</v>
      </c>
      <c r="AA1533">
        <v>9</v>
      </c>
      <c r="AB1533" s="3">
        <v>1076</v>
      </c>
      <c r="AC1533">
        <v>416</v>
      </c>
      <c r="AD1533">
        <v>33</v>
      </c>
      <c r="AE1533">
        <v>1167</v>
      </c>
      <c r="AF1533">
        <v>1899</v>
      </c>
      <c r="AG1533">
        <v>951</v>
      </c>
      <c r="AH1533">
        <v>198</v>
      </c>
      <c r="AI1533">
        <v>275</v>
      </c>
      <c r="AJ1533">
        <v>73</v>
      </c>
      <c r="AK1533">
        <v>1378</v>
      </c>
      <c r="AL1533" s="3">
        <v>1668</v>
      </c>
      <c r="AM1533">
        <v>8</v>
      </c>
      <c r="AN1533">
        <v>49</v>
      </c>
      <c r="AO1533">
        <v>324</v>
      </c>
      <c r="AP1533">
        <v>69</v>
      </c>
      <c r="AQ1533">
        <v>248</v>
      </c>
      <c r="AR1533">
        <v>535</v>
      </c>
      <c r="AS1533">
        <v>1585</v>
      </c>
      <c r="AT1533">
        <v>136</v>
      </c>
      <c r="AU1533">
        <v>696</v>
      </c>
      <c r="AV1533">
        <v>265</v>
      </c>
      <c r="AW1533">
        <v>137</v>
      </c>
      <c r="AX1533">
        <v>432</v>
      </c>
      <c r="AY1533" s="16">
        <v>264.73170731707313</v>
      </c>
      <c r="AZ1533">
        <v>277</v>
      </c>
      <c r="BN1533" s="16"/>
    </row>
    <row r="1534" spans="1:83">
      <c r="A1534" t="str">
        <f t="shared" si="118"/>
        <v>2020</v>
      </c>
      <c r="B1534" t="str">
        <f t="shared" si="119"/>
        <v>March</v>
      </c>
      <c r="C1534" s="2">
        <v>43901</v>
      </c>
      <c r="D1534" s="1" t="str">
        <f t="shared" si="117"/>
        <v>Wrong date</v>
      </c>
      <c r="E1534">
        <f t="shared" si="120"/>
        <v>1</v>
      </c>
      <c r="F1534">
        <f t="shared" si="121"/>
        <v>0</v>
      </c>
      <c r="G1534" t="s">
        <v>121</v>
      </c>
      <c r="H1534">
        <v>11</v>
      </c>
      <c r="I1534">
        <v>442</v>
      </c>
      <c r="J1534">
        <v>403</v>
      </c>
      <c r="K1534">
        <v>300</v>
      </c>
      <c r="L1534">
        <v>559</v>
      </c>
      <c r="M1534">
        <v>147</v>
      </c>
      <c r="N1534">
        <v>331</v>
      </c>
      <c r="O1534">
        <v>37</v>
      </c>
      <c r="P1534">
        <v>887</v>
      </c>
      <c r="Q1534">
        <v>699</v>
      </c>
      <c r="R1534">
        <v>127</v>
      </c>
      <c r="T1534">
        <v>43</v>
      </c>
      <c r="U1534">
        <v>32</v>
      </c>
      <c r="V1534">
        <v>232</v>
      </c>
      <c r="W1534">
        <v>514</v>
      </c>
      <c r="X1534">
        <v>373.09734513274338</v>
      </c>
      <c r="Y1534">
        <v>27</v>
      </c>
      <c r="Z1534">
        <v>496</v>
      </c>
      <c r="AA1534">
        <v>2</v>
      </c>
      <c r="AB1534" s="3">
        <v>927</v>
      </c>
      <c r="AC1534">
        <v>324</v>
      </c>
      <c r="AD1534">
        <v>39</v>
      </c>
      <c r="AE1534">
        <v>1082</v>
      </c>
      <c r="AF1534">
        <v>1753</v>
      </c>
      <c r="AG1534">
        <v>915</v>
      </c>
      <c r="AH1534">
        <v>172</v>
      </c>
      <c r="AI1534">
        <v>331</v>
      </c>
      <c r="AJ1534">
        <v>76</v>
      </c>
      <c r="AK1534">
        <v>1287</v>
      </c>
      <c r="AL1534" s="3">
        <v>1454</v>
      </c>
      <c r="AM1534">
        <v>23</v>
      </c>
      <c r="AN1534">
        <v>34</v>
      </c>
      <c r="AO1534">
        <v>341</v>
      </c>
      <c r="AP1534">
        <v>59</v>
      </c>
      <c r="AQ1534">
        <v>203</v>
      </c>
      <c r="AR1534">
        <v>508</v>
      </c>
      <c r="AS1534">
        <v>1444</v>
      </c>
      <c r="AT1534">
        <v>136</v>
      </c>
      <c r="AU1534">
        <v>637</v>
      </c>
      <c r="AV1534">
        <v>124</v>
      </c>
      <c r="AW1534">
        <v>121</v>
      </c>
      <c r="AX1534">
        <v>375</v>
      </c>
      <c r="AY1534" s="16">
        <v>229.80182926829266</v>
      </c>
      <c r="AZ1534">
        <v>258</v>
      </c>
      <c r="BN1534" s="16"/>
    </row>
    <row r="1535" spans="1:83">
      <c r="A1535" t="str">
        <f t="shared" si="118"/>
        <v>2020</v>
      </c>
      <c r="B1535" t="str">
        <f t="shared" si="119"/>
        <v>March</v>
      </c>
      <c r="C1535" s="2">
        <v>43902</v>
      </c>
      <c r="D1535" s="1" t="str">
        <f t="shared" si="117"/>
        <v>Wrong date</v>
      </c>
      <c r="E1535">
        <f t="shared" si="120"/>
        <v>1</v>
      </c>
      <c r="F1535">
        <f t="shared" si="121"/>
        <v>0</v>
      </c>
      <c r="G1535" t="s">
        <v>122</v>
      </c>
      <c r="H1535">
        <v>10</v>
      </c>
      <c r="I1535">
        <v>501</v>
      </c>
      <c r="J1535">
        <v>490</v>
      </c>
      <c r="K1535">
        <v>380</v>
      </c>
      <c r="L1535">
        <v>596</v>
      </c>
      <c r="M1535">
        <v>154</v>
      </c>
      <c r="N1535">
        <v>338</v>
      </c>
      <c r="O1535">
        <v>39</v>
      </c>
      <c r="P1535">
        <v>969</v>
      </c>
      <c r="Q1535">
        <v>815</v>
      </c>
      <c r="R1535">
        <v>137</v>
      </c>
      <c r="T1535">
        <v>40</v>
      </c>
      <c r="U1535">
        <v>53</v>
      </c>
      <c r="V1535">
        <v>212</v>
      </c>
      <c r="W1535">
        <v>560</v>
      </c>
      <c r="X1535">
        <v>409.95575221238943</v>
      </c>
      <c r="Y1535">
        <v>22</v>
      </c>
      <c r="Z1535">
        <v>545</v>
      </c>
      <c r="AA1535">
        <v>12</v>
      </c>
      <c r="AB1535" s="3">
        <v>1011</v>
      </c>
      <c r="AC1535">
        <v>414</v>
      </c>
      <c r="AD1535">
        <v>59</v>
      </c>
      <c r="AE1535">
        <v>1191</v>
      </c>
      <c r="AF1535">
        <v>1859</v>
      </c>
      <c r="AG1535">
        <v>1059</v>
      </c>
      <c r="AH1535">
        <v>163</v>
      </c>
      <c r="AI1535">
        <v>314</v>
      </c>
      <c r="AJ1535">
        <v>75</v>
      </c>
      <c r="AK1535">
        <v>1470</v>
      </c>
      <c r="AL1535" s="3">
        <v>1627</v>
      </c>
      <c r="AM1535">
        <v>15</v>
      </c>
      <c r="AN1535">
        <v>49</v>
      </c>
      <c r="AO1535">
        <v>358</v>
      </c>
      <c r="AP1535">
        <v>69</v>
      </c>
      <c r="AQ1535">
        <v>286</v>
      </c>
      <c r="AR1535">
        <v>531</v>
      </c>
      <c r="AS1535">
        <v>1819</v>
      </c>
      <c r="AT1535">
        <v>147</v>
      </c>
      <c r="AU1535">
        <v>722</v>
      </c>
      <c r="AV1535">
        <v>144</v>
      </c>
      <c r="AW1535">
        <v>191</v>
      </c>
      <c r="AX1535">
        <v>411</v>
      </c>
      <c r="AY1535" s="16">
        <v>251.86280487804879</v>
      </c>
      <c r="AZ1535">
        <v>309</v>
      </c>
      <c r="BN1535" s="16"/>
    </row>
    <row r="1536" spans="1:83">
      <c r="A1536" t="str">
        <f t="shared" si="118"/>
        <v>2020</v>
      </c>
      <c r="B1536" t="str">
        <f t="shared" si="119"/>
        <v>March</v>
      </c>
      <c r="C1536" s="2">
        <v>43903</v>
      </c>
      <c r="D1536" s="1" t="str">
        <f t="shared" si="117"/>
        <v>Wrong date</v>
      </c>
      <c r="E1536">
        <f t="shared" si="120"/>
        <v>1</v>
      </c>
      <c r="F1536">
        <f t="shared" si="121"/>
        <v>0</v>
      </c>
      <c r="G1536" t="s">
        <v>123</v>
      </c>
      <c r="H1536">
        <v>14</v>
      </c>
      <c r="I1536">
        <v>382</v>
      </c>
      <c r="J1536">
        <v>381</v>
      </c>
      <c r="K1536">
        <v>332</v>
      </c>
      <c r="L1536">
        <v>591</v>
      </c>
      <c r="M1536">
        <v>123</v>
      </c>
      <c r="N1536">
        <v>335</v>
      </c>
      <c r="O1536">
        <v>35</v>
      </c>
      <c r="P1536">
        <v>850.10429447852766</v>
      </c>
      <c r="Q1536">
        <v>715</v>
      </c>
      <c r="R1536">
        <v>104</v>
      </c>
      <c r="T1536">
        <v>39</v>
      </c>
      <c r="U1536">
        <v>48</v>
      </c>
      <c r="V1536">
        <v>194</v>
      </c>
      <c r="W1536">
        <v>541</v>
      </c>
      <c r="X1536">
        <v>345.26548672566378</v>
      </c>
      <c r="Y1536">
        <v>24</v>
      </c>
      <c r="Z1536">
        <v>459</v>
      </c>
      <c r="AA1536">
        <v>12</v>
      </c>
      <c r="AB1536" s="3">
        <v>950</v>
      </c>
      <c r="AC1536">
        <v>373</v>
      </c>
      <c r="AD1536">
        <v>44</v>
      </c>
      <c r="AE1536">
        <v>1125</v>
      </c>
      <c r="AF1536">
        <v>1637</v>
      </c>
      <c r="AG1536">
        <v>987</v>
      </c>
      <c r="AH1536">
        <v>181</v>
      </c>
      <c r="AI1536">
        <v>353</v>
      </c>
      <c r="AJ1536">
        <v>67</v>
      </c>
      <c r="AK1536">
        <v>1355</v>
      </c>
      <c r="AL1536" s="3">
        <v>1614</v>
      </c>
      <c r="AM1536">
        <v>11</v>
      </c>
      <c r="AN1536">
        <v>38</v>
      </c>
      <c r="AO1536">
        <v>338</v>
      </c>
      <c r="AP1536">
        <v>45</v>
      </c>
      <c r="AQ1536">
        <v>273</v>
      </c>
      <c r="AR1536">
        <v>539</v>
      </c>
      <c r="AS1536">
        <v>1581</v>
      </c>
      <c r="AT1536">
        <v>140</v>
      </c>
      <c r="AU1536">
        <v>793</v>
      </c>
      <c r="AV1536">
        <v>162</v>
      </c>
      <c r="AW1536">
        <v>140</v>
      </c>
      <c r="AX1536">
        <v>349</v>
      </c>
      <c r="AY1536" s="16">
        <v>213.8689024390244</v>
      </c>
      <c r="AZ1536">
        <v>291</v>
      </c>
      <c r="BN1536" s="16"/>
    </row>
    <row r="1537" spans="1:66">
      <c r="A1537" t="str">
        <f t="shared" si="118"/>
        <v>2020</v>
      </c>
      <c r="B1537" t="str">
        <f t="shared" si="119"/>
        <v>March</v>
      </c>
      <c r="C1537" s="2">
        <v>43904</v>
      </c>
      <c r="D1537" s="1" t="str">
        <f t="shared" ref="D1537:D1600" si="122">IF(C1537=G1537,"OK","Wrong date")</f>
        <v>Wrong date</v>
      </c>
      <c r="E1537">
        <f t="shared" si="120"/>
        <v>0</v>
      </c>
      <c r="F1537">
        <f t="shared" si="121"/>
        <v>1</v>
      </c>
      <c r="G1537" t="s">
        <v>124</v>
      </c>
      <c r="H1537">
        <v>37</v>
      </c>
      <c r="I1537">
        <v>230</v>
      </c>
      <c r="J1537">
        <v>155</v>
      </c>
      <c r="K1537">
        <v>294</v>
      </c>
      <c r="L1537">
        <v>227</v>
      </c>
      <c r="M1537">
        <v>176</v>
      </c>
      <c r="N1537">
        <v>130</v>
      </c>
      <c r="O1537">
        <v>42</v>
      </c>
      <c r="P1537">
        <v>387.6</v>
      </c>
      <c r="Q1537">
        <v>326</v>
      </c>
      <c r="R1537">
        <v>55</v>
      </c>
      <c r="T1537">
        <v>23</v>
      </c>
      <c r="U1537">
        <v>25</v>
      </c>
      <c r="V1537">
        <v>85</v>
      </c>
      <c r="W1537">
        <v>301</v>
      </c>
      <c r="X1537">
        <v>340.00000000000006</v>
      </c>
      <c r="Y1537">
        <v>15</v>
      </c>
      <c r="Z1537">
        <v>452</v>
      </c>
      <c r="AA1537">
        <v>69</v>
      </c>
      <c r="AB1537" s="3">
        <v>279</v>
      </c>
      <c r="AC1537">
        <v>602</v>
      </c>
      <c r="AD1537">
        <v>86</v>
      </c>
      <c r="AE1537">
        <v>285</v>
      </c>
      <c r="AF1537">
        <v>721</v>
      </c>
      <c r="AG1537">
        <v>918</v>
      </c>
      <c r="AH1537">
        <v>164</v>
      </c>
      <c r="AI1537">
        <v>490</v>
      </c>
      <c r="AJ1537">
        <v>49</v>
      </c>
      <c r="AK1537">
        <v>877</v>
      </c>
      <c r="AL1537" s="3">
        <v>994</v>
      </c>
      <c r="AM1537">
        <v>21</v>
      </c>
      <c r="AN1537">
        <v>32</v>
      </c>
      <c r="AO1537">
        <v>190</v>
      </c>
      <c r="AP1537">
        <v>57</v>
      </c>
      <c r="AQ1537">
        <v>245</v>
      </c>
      <c r="AR1537">
        <v>195</v>
      </c>
      <c r="AS1537">
        <v>1412</v>
      </c>
      <c r="AT1537">
        <v>61</v>
      </c>
      <c r="AU1537">
        <v>778</v>
      </c>
      <c r="AV1537">
        <v>241</v>
      </c>
      <c r="AW1537">
        <v>269</v>
      </c>
      <c r="AX1537">
        <v>124</v>
      </c>
      <c r="AY1537" s="16">
        <v>75.987804878048777</v>
      </c>
      <c r="AZ1537">
        <v>332</v>
      </c>
      <c r="BN1537" s="16"/>
    </row>
    <row r="1538" spans="1:66">
      <c r="A1538" t="str">
        <f t="shared" si="118"/>
        <v>2020</v>
      </c>
      <c r="B1538" t="str">
        <f t="shared" si="119"/>
        <v>March</v>
      </c>
      <c r="C1538" s="2">
        <v>43905</v>
      </c>
      <c r="D1538" s="1" t="str">
        <f t="shared" si="122"/>
        <v>Wrong date</v>
      </c>
      <c r="E1538">
        <f t="shared" si="120"/>
        <v>0</v>
      </c>
      <c r="F1538">
        <f t="shared" si="121"/>
        <v>1</v>
      </c>
      <c r="G1538" t="s">
        <v>125</v>
      </c>
      <c r="H1538">
        <v>19</v>
      </c>
      <c r="I1538">
        <v>266</v>
      </c>
      <c r="J1538">
        <v>130</v>
      </c>
      <c r="K1538">
        <v>363</v>
      </c>
      <c r="L1538">
        <v>178</v>
      </c>
      <c r="M1538">
        <v>125</v>
      </c>
      <c r="N1538">
        <v>102</v>
      </c>
      <c r="O1538">
        <v>59</v>
      </c>
      <c r="P1538">
        <v>437.53619631901842</v>
      </c>
      <c r="Q1538">
        <v>368</v>
      </c>
      <c r="R1538">
        <v>45</v>
      </c>
      <c r="T1538">
        <v>37</v>
      </c>
      <c r="U1538">
        <v>25</v>
      </c>
      <c r="V1538">
        <v>70</v>
      </c>
      <c r="W1538">
        <v>250</v>
      </c>
      <c r="X1538">
        <v>277.566371681416</v>
      </c>
      <c r="Y1538">
        <v>26</v>
      </c>
      <c r="Z1538">
        <v>369</v>
      </c>
      <c r="AA1538">
        <v>45</v>
      </c>
      <c r="AB1538" s="3">
        <v>334</v>
      </c>
      <c r="AC1538">
        <v>571</v>
      </c>
      <c r="AD1538">
        <v>33</v>
      </c>
      <c r="AE1538">
        <v>330</v>
      </c>
      <c r="AF1538">
        <v>821</v>
      </c>
      <c r="AG1538">
        <v>1100</v>
      </c>
      <c r="AH1538">
        <v>149</v>
      </c>
      <c r="AI1538">
        <v>656</v>
      </c>
      <c r="AJ1538">
        <v>55</v>
      </c>
      <c r="AK1538">
        <v>970</v>
      </c>
      <c r="AL1538" s="3">
        <v>913</v>
      </c>
      <c r="AM1538">
        <v>13</v>
      </c>
      <c r="AN1538">
        <v>33</v>
      </c>
      <c r="AO1538">
        <v>196</v>
      </c>
      <c r="AP1538">
        <v>57</v>
      </c>
      <c r="AQ1538">
        <v>275</v>
      </c>
      <c r="AR1538">
        <v>175</v>
      </c>
      <c r="AS1538">
        <v>1432</v>
      </c>
      <c r="AT1538">
        <v>94</v>
      </c>
      <c r="AU1538">
        <v>781</v>
      </c>
      <c r="AV1538">
        <v>247</v>
      </c>
      <c r="AW1538">
        <v>359</v>
      </c>
      <c r="AX1538">
        <v>108</v>
      </c>
      <c r="AY1538" s="16">
        <v>66.182926829268297</v>
      </c>
      <c r="AZ1538">
        <v>413</v>
      </c>
      <c r="BN1538" s="16"/>
    </row>
    <row r="1539" spans="1:66">
      <c r="A1539" t="str">
        <f t="shared" si="118"/>
        <v>2020</v>
      </c>
      <c r="B1539" t="str">
        <f t="shared" si="119"/>
        <v>March</v>
      </c>
      <c r="C1539" s="2">
        <v>43906</v>
      </c>
      <c r="D1539" s="1" t="str">
        <f t="shared" si="122"/>
        <v>Wrong date</v>
      </c>
      <c r="E1539">
        <f t="shared" si="120"/>
        <v>1</v>
      </c>
      <c r="F1539">
        <f t="shared" si="121"/>
        <v>0</v>
      </c>
      <c r="G1539" t="s">
        <v>126</v>
      </c>
      <c r="H1539">
        <v>12</v>
      </c>
      <c r="I1539">
        <v>494</v>
      </c>
      <c r="J1539">
        <v>443</v>
      </c>
      <c r="K1539">
        <v>308</v>
      </c>
      <c r="L1539">
        <v>668</v>
      </c>
      <c r="M1539">
        <v>120</v>
      </c>
      <c r="N1539">
        <v>346</v>
      </c>
      <c r="O1539">
        <v>44</v>
      </c>
      <c r="P1539">
        <v>940.46503067484662</v>
      </c>
      <c r="Q1539">
        <v>791</v>
      </c>
      <c r="R1539">
        <v>112</v>
      </c>
      <c r="T1539">
        <v>33</v>
      </c>
      <c r="U1539">
        <v>46</v>
      </c>
      <c r="V1539">
        <v>197</v>
      </c>
      <c r="W1539">
        <v>464</v>
      </c>
      <c r="X1539">
        <v>367.07964601769925</v>
      </c>
      <c r="Y1539">
        <v>37</v>
      </c>
      <c r="Z1539">
        <v>488</v>
      </c>
      <c r="AA1539">
        <v>14</v>
      </c>
      <c r="AB1539" s="3">
        <v>1155</v>
      </c>
      <c r="AC1539">
        <v>416</v>
      </c>
      <c r="AD1539">
        <v>30</v>
      </c>
      <c r="AE1539">
        <v>1203</v>
      </c>
      <c r="AF1539">
        <v>1923</v>
      </c>
      <c r="AG1539">
        <v>998</v>
      </c>
      <c r="AH1539">
        <v>171</v>
      </c>
      <c r="AI1539">
        <v>314</v>
      </c>
      <c r="AJ1539">
        <v>81</v>
      </c>
      <c r="AK1539">
        <v>1431</v>
      </c>
      <c r="AL1539" s="3">
        <v>1650</v>
      </c>
      <c r="AM1539">
        <v>15</v>
      </c>
      <c r="AN1539">
        <v>62</v>
      </c>
      <c r="AO1539">
        <v>345</v>
      </c>
      <c r="AP1539">
        <v>41</v>
      </c>
      <c r="AQ1539">
        <v>222.39709443099272</v>
      </c>
      <c r="AR1539">
        <v>526</v>
      </c>
      <c r="AS1539">
        <v>1579</v>
      </c>
      <c r="AT1539">
        <v>139</v>
      </c>
      <c r="AU1539">
        <v>682</v>
      </c>
      <c r="AV1539">
        <v>184</v>
      </c>
      <c r="AW1539">
        <v>133</v>
      </c>
      <c r="AX1539">
        <v>347</v>
      </c>
      <c r="AY1539" s="16">
        <v>212.64329268292684</v>
      </c>
      <c r="AZ1539">
        <v>334</v>
      </c>
      <c r="BN1539" s="16"/>
    </row>
    <row r="1540" spans="1:66">
      <c r="A1540" t="str">
        <f t="shared" ref="A1540:A1603" si="123">TEXT(C1540,"yyyy")</f>
        <v>2020</v>
      </c>
      <c r="B1540" t="str">
        <f t="shared" ref="B1540:B1603" si="124">TEXT(C1540,"mmmm")</f>
        <v>March</v>
      </c>
      <c r="C1540" s="2">
        <v>43907</v>
      </c>
      <c r="D1540" s="1" t="str">
        <f t="shared" si="122"/>
        <v>Wrong date</v>
      </c>
      <c r="E1540">
        <f t="shared" si="120"/>
        <v>1</v>
      </c>
      <c r="F1540">
        <f t="shared" si="121"/>
        <v>0</v>
      </c>
      <c r="G1540" t="s">
        <v>127</v>
      </c>
      <c r="H1540">
        <v>9</v>
      </c>
      <c r="I1540">
        <v>430</v>
      </c>
      <c r="J1540">
        <v>449</v>
      </c>
      <c r="K1540">
        <v>272</v>
      </c>
      <c r="L1540">
        <v>582</v>
      </c>
      <c r="M1540">
        <v>112</v>
      </c>
      <c r="N1540">
        <v>305</v>
      </c>
      <c r="O1540">
        <v>45</v>
      </c>
      <c r="P1540">
        <v>815.62453987730066</v>
      </c>
      <c r="Q1540">
        <v>686</v>
      </c>
      <c r="R1540">
        <v>122</v>
      </c>
      <c r="T1540">
        <v>29</v>
      </c>
      <c r="U1540">
        <v>53</v>
      </c>
      <c r="V1540">
        <v>190</v>
      </c>
      <c r="W1540">
        <v>573</v>
      </c>
      <c r="X1540">
        <v>345.26548672566383</v>
      </c>
      <c r="Y1540">
        <v>32</v>
      </c>
      <c r="Z1540">
        <v>459</v>
      </c>
      <c r="AA1540">
        <v>13</v>
      </c>
      <c r="AB1540" s="3">
        <v>951</v>
      </c>
      <c r="AC1540">
        <v>336</v>
      </c>
      <c r="AD1540">
        <v>37</v>
      </c>
      <c r="AE1540">
        <v>1076</v>
      </c>
      <c r="AF1540">
        <v>1696</v>
      </c>
      <c r="AG1540">
        <v>824</v>
      </c>
      <c r="AH1540">
        <v>150</v>
      </c>
      <c r="AI1540">
        <v>297</v>
      </c>
      <c r="AJ1540">
        <v>91</v>
      </c>
      <c r="AK1540">
        <v>1204</v>
      </c>
      <c r="AL1540" s="3">
        <v>1392</v>
      </c>
      <c r="AM1540">
        <v>8</v>
      </c>
      <c r="AN1540">
        <v>46</v>
      </c>
      <c r="AO1540">
        <v>327</v>
      </c>
      <c r="AP1540">
        <v>51</v>
      </c>
      <c r="AQ1540">
        <v>205.08474576271183</v>
      </c>
      <c r="AR1540">
        <v>487</v>
      </c>
      <c r="AS1540">
        <v>1484</v>
      </c>
      <c r="AT1540">
        <v>125</v>
      </c>
      <c r="AU1540">
        <v>585</v>
      </c>
      <c r="AV1540">
        <v>141</v>
      </c>
      <c r="AW1540">
        <v>160</v>
      </c>
      <c r="AX1540">
        <v>370</v>
      </c>
      <c r="AY1540" s="16">
        <v>226.73780487804879</v>
      </c>
      <c r="AZ1540">
        <v>308</v>
      </c>
      <c r="BN1540" s="16"/>
    </row>
    <row r="1541" spans="1:66">
      <c r="A1541" t="str">
        <f t="shared" si="123"/>
        <v>2020</v>
      </c>
      <c r="B1541" t="str">
        <f t="shared" si="124"/>
        <v>March</v>
      </c>
      <c r="C1541" s="2">
        <v>43908</v>
      </c>
      <c r="D1541" s="1" t="str">
        <f t="shared" si="122"/>
        <v>Wrong date</v>
      </c>
      <c r="E1541">
        <f t="shared" si="120"/>
        <v>1</v>
      </c>
      <c r="F1541">
        <f t="shared" si="121"/>
        <v>0</v>
      </c>
      <c r="G1541" t="s">
        <v>128</v>
      </c>
      <c r="H1541">
        <v>11</v>
      </c>
      <c r="I1541">
        <v>407</v>
      </c>
      <c r="J1541">
        <v>388</v>
      </c>
      <c r="K1541">
        <v>361</v>
      </c>
      <c r="L1541">
        <v>605</v>
      </c>
      <c r="M1541">
        <v>158</v>
      </c>
      <c r="N1541">
        <v>296</v>
      </c>
      <c r="O1541">
        <v>71</v>
      </c>
      <c r="P1541">
        <v>932.1423312883436</v>
      </c>
      <c r="Q1541">
        <v>784</v>
      </c>
      <c r="R1541">
        <v>161</v>
      </c>
      <c r="T1541">
        <v>39</v>
      </c>
      <c r="U1541">
        <v>54</v>
      </c>
      <c r="V1541">
        <v>236</v>
      </c>
      <c r="W1541">
        <v>565</v>
      </c>
      <c r="X1541">
        <v>399.42477876106204</v>
      </c>
      <c r="Y1541">
        <v>32</v>
      </c>
      <c r="Z1541">
        <v>531</v>
      </c>
      <c r="AA1541">
        <v>15</v>
      </c>
      <c r="AB1541" s="3">
        <v>954</v>
      </c>
      <c r="AC1541">
        <v>426</v>
      </c>
      <c r="AD1541">
        <v>34</v>
      </c>
      <c r="AE1541">
        <v>1090</v>
      </c>
      <c r="AF1541">
        <v>1758</v>
      </c>
      <c r="AG1541">
        <v>1061</v>
      </c>
      <c r="AI1541">
        <v>378</v>
      </c>
      <c r="AJ1541">
        <v>77</v>
      </c>
      <c r="AK1541">
        <v>1363</v>
      </c>
      <c r="AL1541" s="3">
        <v>1481</v>
      </c>
      <c r="AM1541">
        <v>19</v>
      </c>
      <c r="AN1541">
        <v>60</v>
      </c>
      <c r="AO1541">
        <v>322</v>
      </c>
      <c r="AP1541">
        <v>54</v>
      </c>
      <c r="AQ1541">
        <v>220.39951573849876</v>
      </c>
      <c r="AR1541">
        <v>482</v>
      </c>
      <c r="AS1541">
        <v>1663</v>
      </c>
      <c r="AT1541">
        <v>144</v>
      </c>
      <c r="AU1541">
        <v>675</v>
      </c>
      <c r="AV1541">
        <v>172</v>
      </c>
      <c r="AW1541">
        <v>130</v>
      </c>
      <c r="AX1541">
        <v>363</v>
      </c>
      <c r="AY1541" s="16">
        <v>222.44817073170731</v>
      </c>
      <c r="AZ1541">
        <v>331</v>
      </c>
      <c r="BN1541" s="16"/>
    </row>
    <row r="1542" spans="1:66">
      <c r="A1542" t="str">
        <f t="shared" si="123"/>
        <v>2020</v>
      </c>
      <c r="B1542" t="str">
        <f t="shared" si="124"/>
        <v>March</v>
      </c>
      <c r="C1542" s="2">
        <v>43909</v>
      </c>
      <c r="D1542" s="1" t="str">
        <f t="shared" si="122"/>
        <v>Wrong date</v>
      </c>
      <c r="E1542">
        <f t="shared" si="120"/>
        <v>1</v>
      </c>
      <c r="F1542">
        <f t="shared" si="121"/>
        <v>0</v>
      </c>
      <c r="G1542" t="s">
        <v>129</v>
      </c>
      <c r="H1542">
        <v>11</v>
      </c>
      <c r="I1542">
        <v>404</v>
      </c>
      <c r="J1542">
        <v>356</v>
      </c>
      <c r="K1542">
        <v>264</v>
      </c>
      <c r="L1542">
        <v>492</v>
      </c>
      <c r="M1542">
        <v>107</v>
      </c>
      <c r="N1542">
        <v>247</v>
      </c>
      <c r="O1542">
        <v>48</v>
      </c>
      <c r="P1542">
        <v>779.95582822085896</v>
      </c>
      <c r="Q1542">
        <v>656</v>
      </c>
      <c r="R1542">
        <v>126</v>
      </c>
      <c r="T1542">
        <v>50</v>
      </c>
      <c r="U1542">
        <v>39</v>
      </c>
      <c r="V1542">
        <v>171</v>
      </c>
      <c r="W1542">
        <v>441</v>
      </c>
      <c r="X1542">
        <v>330.97345132743368</v>
      </c>
      <c r="Y1542">
        <v>20</v>
      </c>
      <c r="Z1542">
        <v>440</v>
      </c>
      <c r="AA1542">
        <v>24</v>
      </c>
      <c r="AB1542" s="3">
        <v>778</v>
      </c>
      <c r="AC1542">
        <v>318</v>
      </c>
      <c r="AD1542">
        <v>23</v>
      </c>
      <c r="AE1542">
        <v>872</v>
      </c>
      <c r="AF1542">
        <v>1500</v>
      </c>
      <c r="AG1542">
        <v>797</v>
      </c>
      <c r="AI1542">
        <v>296</v>
      </c>
      <c r="AJ1542">
        <v>85</v>
      </c>
      <c r="AK1542">
        <v>1126</v>
      </c>
      <c r="AL1542" s="3">
        <v>1164</v>
      </c>
      <c r="AM1542">
        <v>17</v>
      </c>
      <c r="AN1542">
        <v>32</v>
      </c>
      <c r="AO1542">
        <v>271</v>
      </c>
      <c r="AP1542">
        <v>47</v>
      </c>
      <c r="AQ1542">
        <v>173.78934624697334</v>
      </c>
      <c r="AR1542">
        <v>437</v>
      </c>
      <c r="AS1542">
        <v>1339</v>
      </c>
      <c r="AT1542">
        <v>103</v>
      </c>
      <c r="AU1542">
        <v>500</v>
      </c>
      <c r="AV1542">
        <v>117</v>
      </c>
      <c r="AW1542">
        <v>128</v>
      </c>
      <c r="AX1542">
        <v>310</v>
      </c>
      <c r="AY1542" s="16">
        <v>189.96951219512192</v>
      </c>
      <c r="AZ1542">
        <v>261</v>
      </c>
      <c r="BN1542" s="16"/>
    </row>
    <row r="1543" spans="1:66">
      <c r="A1543" t="str">
        <f t="shared" si="123"/>
        <v>2020</v>
      </c>
      <c r="B1543" t="str">
        <f t="shared" si="124"/>
        <v>March</v>
      </c>
      <c r="C1543" s="2">
        <v>43910</v>
      </c>
      <c r="D1543" s="1" t="str">
        <f t="shared" si="122"/>
        <v>Wrong date</v>
      </c>
      <c r="E1543">
        <f t="shared" si="120"/>
        <v>1</v>
      </c>
      <c r="F1543">
        <f t="shared" si="121"/>
        <v>0</v>
      </c>
      <c r="G1543" t="s">
        <v>130</v>
      </c>
      <c r="H1543">
        <v>13</v>
      </c>
      <c r="I1543">
        <v>264</v>
      </c>
      <c r="J1543">
        <v>252</v>
      </c>
      <c r="K1543">
        <v>209</v>
      </c>
      <c r="L1543">
        <v>378</v>
      </c>
      <c r="M1543">
        <v>98</v>
      </c>
      <c r="N1543">
        <v>184</v>
      </c>
      <c r="O1543">
        <v>37</v>
      </c>
      <c r="P1543">
        <v>430.40245398773004</v>
      </c>
      <c r="Q1543">
        <v>362</v>
      </c>
      <c r="R1543">
        <v>102</v>
      </c>
      <c r="T1543">
        <v>36</v>
      </c>
      <c r="U1543">
        <v>29</v>
      </c>
      <c r="V1543">
        <v>146</v>
      </c>
      <c r="W1543">
        <v>321</v>
      </c>
      <c r="X1543">
        <v>266.28318584070803</v>
      </c>
      <c r="Y1543">
        <v>16</v>
      </c>
      <c r="Z1543">
        <v>354</v>
      </c>
      <c r="AA1543">
        <v>12</v>
      </c>
      <c r="AB1543" s="3">
        <v>544</v>
      </c>
      <c r="AC1543">
        <v>249</v>
      </c>
      <c r="AD1543">
        <v>38</v>
      </c>
      <c r="AE1543">
        <v>581</v>
      </c>
      <c r="AF1543">
        <v>986</v>
      </c>
      <c r="AG1543">
        <v>534</v>
      </c>
      <c r="AI1543">
        <v>215</v>
      </c>
      <c r="AJ1543">
        <v>67</v>
      </c>
      <c r="AK1543">
        <v>803</v>
      </c>
      <c r="AL1543" s="3">
        <v>805</v>
      </c>
      <c r="AM1543">
        <v>6</v>
      </c>
      <c r="AN1543">
        <v>32</v>
      </c>
      <c r="AO1543">
        <v>208</v>
      </c>
      <c r="AP1543">
        <v>31</v>
      </c>
      <c r="AQ1543">
        <v>135.83535108958836</v>
      </c>
      <c r="AR1543">
        <v>354</v>
      </c>
      <c r="AS1543">
        <v>1024</v>
      </c>
      <c r="AT1543">
        <v>82</v>
      </c>
      <c r="AU1543">
        <v>386</v>
      </c>
      <c r="AV1543">
        <v>99</v>
      </c>
      <c r="AW1543">
        <v>83</v>
      </c>
      <c r="AX1543">
        <v>244</v>
      </c>
      <c r="AY1543" s="16">
        <v>149.52439024390242</v>
      </c>
      <c r="AZ1543">
        <v>204</v>
      </c>
      <c r="BN1543" s="16"/>
    </row>
    <row r="1544" spans="1:66">
      <c r="A1544" t="str">
        <f t="shared" si="123"/>
        <v>2020</v>
      </c>
      <c r="B1544" t="str">
        <f t="shared" si="124"/>
        <v>March</v>
      </c>
      <c r="C1544" s="2">
        <v>43911</v>
      </c>
      <c r="D1544" s="1" t="str">
        <f t="shared" si="122"/>
        <v>Wrong date</v>
      </c>
      <c r="E1544">
        <f t="shared" si="120"/>
        <v>0</v>
      </c>
      <c r="F1544">
        <f t="shared" si="121"/>
        <v>1</v>
      </c>
      <c r="G1544" t="s">
        <v>131</v>
      </c>
      <c r="H1544">
        <v>35</v>
      </c>
      <c r="I1544">
        <v>231</v>
      </c>
      <c r="J1544">
        <v>133</v>
      </c>
      <c r="K1544">
        <v>456</v>
      </c>
      <c r="L1544">
        <v>179</v>
      </c>
      <c r="M1544">
        <v>167</v>
      </c>
      <c r="N1544">
        <v>103</v>
      </c>
      <c r="O1544">
        <v>131</v>
      </c>
      <c r="P1544">
        <v>401.86748466257666</v>
      </c>
      <c r="Q1544">
        <v>338</v>
      </c>
      <c r="R1544">
        <v>38</v>
      </c>
      <c r="T1544">
        <v>27</v>
      </c>
      <c r="U1544">
        <v>27</v>
      </c>
      <c r="V1544">
        <v>60</v>
      </c>
      <c r="W1544">
        <v>250</v>
      </c>
      <c r="X1544">
        <v>384.38053097345141</v>
      </c>
      <c r="Y1544">
        <v>21</v>
      </c>
      <c r="Z1544">
        <v>511</v>
      </c>
      <c r="AA1544">
        <v>54</v>
      </c>
      <c r="AB1544" s="3">
        <v>383</v>
      </c>
      <c r="AC1544">
        <v>769</v>
      </c>
      <c r="AD1544">
        <v>52</v>
      </c>
      <c r="AE1544">
        <v>308</v>
      </c>
      <c r="AF1544">
        <v>778</v>
      </c>
      <c r="AG1544">
        <v>1053</v>
      </c>
      <c r="AI1544">
        <v>649</v>
      </c>
      <c r="AJ1544">
        <v>54</v>
      </c>
      <c r="AK1544">
        <v>1006</v>
      </c>
      <c r="AL1544" s="3">
        <v>883</v>
      </c>
      <c r="AM1544">
        <v>16</v>
      </c>
      <c r="AN1544">
        <v>46</v>
      </c>
      <c r="AO1544">
        <v>217</v>
      </c>
      <c r="AP1544">
        <v>38</v>
      </c>
      <c r="AQ1544">
        <v>303.63196125907984</v>
      </c>
      <c r="AR1544">
        <v>204</v>
      </c>
      <c r="AS1544">
        <v>1335</v>
      </c>
      <c r="AT1544">
        <v>109</v>
      </c>
      <c r="AU1544">
        <v>781</v>
      </c>
      <c r="AV1544">
        <v>325</v>
      </c>
      <c r="AW1544">
        <v>360</v>
      </c>
      <c r="AX1544">
        <v>102</v>
      </c>
      <c r="AY1544" s="16">
        <v>62.506097560975604</v>
      </c>
      <c r="AZ1544">
        <v>456</v>
      </c>
      <c r="BN1544" s="16"/>
    </row>
    <row r="1545" spans="1:66">
      <c r="A1545" t="str">
        <f t="shared" si="123"/>
        <v>2020</v>
      </c>
      <c r="B1545" t="str">
        <f t="shared" si="124"/>
        <v>March</v>
      </c>
      <c r="C1545" s="2">
        <v>43912</v>
      </c>
      <c r="D1545" s="1" t="str">
        <f t="shared" si="122"/>
        <v>Wrong date</v>
      </c>
      <c r="E1545">
        <f t="shared" si="120"/>
        <v>0</v>
      </c>
      <c r="F1545">
        <f t="shared" si="121"/>
        <v>1</v>
      </c>
      <c r="G1545" t="s">
        <v>132</v>
      </c>
      <c r="H1545">
        <v>62</v>
      </c>
      <c r="I1545">
        <v>248</v>
      </c>
      <c r="J1545">
        <v>133</v>
      </c>
      <c r="K1545">
        <v>463</v>
      </c>
      <c r="L1545">
        <v>203</v>
      </c>
      <c r="M1545">
        <v>156</v>
      </c>
      <c r="N1545">
        <v>91</v>
      </c>
      <c r="O1545">
        <v>78</v>
      </c>
      <c r="P1545">
        <v>463.69325153374228</v>
      </c>
      <c r="Q1545">
        <v>390</v>
      </c>
      <c r="R1545">
        <v>26</v>
      </c>
      <c r="T1545">
        <v>30</v>
      </c>
      <c r="U1545">
        <v>31</v>
      </c>
      <c r="V1545">
        <v>53</v>
      </c>
      <c r="W1545">
        <v>256</v>
      </c>
      <c r="X1545">
        <v>291.85840707964604</v>
      </c>
      <c r="Y1545">
        <v>47</v>
      </c>
      <c r="Z1545">
        <v>388</v>
      </c>
      <c r="AA1545">
        <v>53</v>
      </c>
      <c r="AB1545" s="3">
        <v>371</v>
      </c>
      <c r="AC1545">
        <v>818</v>
      </c>
      <c r="AD1545">
        <v>24</v>
      </c>
      <c r="AE1545">
        <v>260</v>
      </c>
      <c r="AF1545">
        <v>873</v>
      </c>
      <c r="AG1545">
        <v>1085</v>
      </c>
      <c r="AI1545">
        <v>953</v>
      </c>
      <c r="AJ1545">
        <v>56</v>
      </c>
      <c r="AK1545">
        <v>1006</v>
      </c>
      <c r="AL1545" s="3">
        <v>807</v>
      </c>
      <c r="AM1545">
        <v>14</v>
      </c>
      <c r="AN1545">
        <v>41</v>
      </c>
      <c r="AO1545">
        <v>231</v>
      </c>
      <c r="AP1545">
        <v>67</v>
      </c>
      <c r="AQ1545">
        <v>336.25907990314761</v>
      </c>
      <c r="AR1545">
        <v>175</v>
      </c>
      <c r="AS1545">
        <v>1520</v>
      </c>
      <c r="AT1545">
        <v>123</v>
      </c>
      <c r="AU1545">
        <v>740</v>
      </c>
      <c r="AV1545">
        <v>317</v>
      </c>
      <c r="AW1545">
        <v>441</v>
      </c>
      <c r="AX1545">
        <v>101</v>
      </c>
      <c r="AY1545" s="16">
        <v>61.893292682926827</v>
      </c>
      <c r="AZ1545">
        <v>505</v>
      </c>
      <c r="BN1545" s="16"/>
    </row>
    <row r="1546" spans="1:66">
      <c r="A1546" t="str">
        <f t="shared" si="123"/>
        <v>2020</v>
      </c>
      <c r="B1546" t="str">
        <f t="shared" si="124"/>
        <v>March</v>
      </c>
      <c r="C1546" s="2">
        <v>43913</v>
      </c>
      <c r="D1546" s="1" t="str">
        <f t="shared" si="122"/>
        <v>Wrong date</v>
      </c>
      <c r="E1546">
        <f t="shared" si="120"/>
        <v>1</v>
      </c>
      <c r="F1546">
        <f t="shared" si="121"/>
        <v>0</v>
      </c>
      <c r="G1546" t="s">
        <v>133</v>
      </c>
      <c r="H1546">
        <v>7</v>
      </c>
      <c r="I1546">
        <v>195</v>
      </c>
      <c r="J1546">
        <v>186</v>
      </c>
      <c r="K1546">
        <v>130</v>
      </c>
      <c r="L1546">
        <v>281</v>
      </c>
      <c r="M1546">
        <v>70</v>
      </c>
      <c r="N1546">
        <v>112</v>
      </c>
      <c r="O1546">
        <v>22</v>
      </c>
      <c r="P1546">
        <v>375.71042944785273</v>
      </c>
      <c r="Q1546">
        <v>316</v>
      </c>
      <c r="R1546">
        <v>53</v>
      </c>
      <c r="T1546">
        <v>35</v>
      </c>
      <c r="U1546">
        <v>24</v>
      </c>
      <c r="V1546">
        <v>120</v>
      </c>
      <c r="W1546">
        <v>243</v>
      </c>
      <c r="X1546">
        <v>198.5840707964602</v>
      </c>
      <c r="Y1546">
        <v>17</v>
      </c>
      <c r="Z1546">
        <v>264</v>
      </c>
      <c r="AA1546">
        <v>4</v>
      </c>
      <c r="AB1546" s="3">
        <v>347</v>
      </c>
      <c r="AC1546">
        <v>183</v>
      </c>
      <c r="AD1546">
        <v>23</v>
      </c>
      <c r="AE1546">
        <v>378</v>
      </c>
      <c r="AF1546">
        <v>724</v>
      </c>
      <c r="AG1546">
        <v>443</v>
      </c>
      <c r="AI1546">
        <v>213</v>
      </c>
      <c r="AJ1546">
        <v>44</v>
      </c>
      <c r="AK1546">
        <v>525</v>
      </c>
      <c r="AL1546" s="3">
        <v>535</v>
      </c>
      <c r="AM1546">
        <v>11</v>
      </c>
      <c r="AN1546">
        <v>26</v>
      </c>
      <c r="AO1546">
        <v>187</v>
      </c>
      <c r="AP1546">
        <v>17</v>
      </c>
      <c r="AQ1546">
        <v>103.87409200968521</v>
      </c>
      <c r="AR1546">
        <v>244</v>
      </c>
      <c r="AS1546">
        <v>700</v>
      </c>
      <c r="AT1546">
        <v>57</v>
      </c>
      <c r="AU1546">
        <v>259</v>
      </c>
      <c r="AV1546">
        <v>203</v>
      </c>
      <c r="AW1546">
        <v>52</v>
      </c>
      <c r="AX1546">
        <v>179</v>
      </c>
      <c r="AY1546" s="16">
        <v>109.6920731707317</v>
      </c>
      <c r="AZ1546">
        <v>156</v>
      </c>
      <c r="BN1546" s="16"/>
    </row>
    <row r="1547" spans="1:66">
      <c r="A1547" t="str">
        <f t="shared" si="123"/>
        <v>2020</v>
      </c>
      <c r="B1547" t="str">
        <f t="shared" si="124"/>
        <v>March</v>
      </c>
      <c r="C1547" s="2">
        <v>43914</v>
      </c>
      <c r="D1547" s="1" t="str">
        <f t="shared" si="122"/>
        <v>Wrong date</v>
      </c>
      <c r="E1547">
        <f t="shared" si="120"/>
        <v>1</v>
      </c>
      <c r="F1547">
        <f t="shared" si="121"/>
        <v>0</v>
      </c>
      <c r="G1547" t="s">
        <v>134</v>
      </c>
      <c r="H1547">
        <v>16</v>
      </c>
      <c r="I1547">
        <v>138</v>
      </c>
      <c r="J1547">
        <v>104</v>
      </c>
      <c r="K1547">
        <v>147</v>
      </c>
      <c r="L1547">
        <v>196</v>
      </c>
      <c r="M1547">
        <v>80</v>
      </c>
      <c r="N1547">
        <v>78</v>
      </c>
      <c r="P1547">
        <v>194.98895705521471</v>
      </c>
      <c r="Q1547">
        <v>164</v>
      </c>
      <c r="R1547">
        <v>45</v>
      </c>
      <c r="T1547">
        <v>34</v>
      </c>
      <c r="U1547">
        <v>21</v>
      </c>
      <c r="V1547">
        <v>95</v>
      </c>
      <c r="W1547">
        <v>199</v>
      </c>
      <c r="X1547">
        <v>179.02654867256638</v>
      </c>
      <c r="Y1547">
        <v>14</v>
      </c>
      <c r="Z1547">
        <v>238</v>
      </c>
      <c r="AA1547">
        <v>8</v>
      </c>
      <c r="AB1547" s="3">
        <v>185</v>
      </c>
      <c r="AC1547">
        <v>135</v>
      </c>
      <c r="AD1547">
        <v>16</v>
      </c>
      <c r="AE1547">
        <v>206</v>
      </c>
      <c r="AF1547">
        <v>409</v>
      </c>
      <c r="AG1547">
        <v>328</v>
      </c>
      <c r="AI1547">
        <v>196</v>
      </c>
      <c r="AJ1547">
        <v>78</v>
      </c>
      <c r="AK1547">
        <v>347</v>
      </c>
      <c r="AL1547" s="3">
        <v>303</v>
      </c>
      <c r="AM1547">
        <v>7</v>
      </c>
      <c r="AN1547">
        <v>32</v>
      </c>
      <c r="AO1547">
        <v>117</v>
      </c>
      <c r="AP1547">
        <v>25</v>
      </c>
      <c r="AQ1547">
        <v>99.213075060532674</v>
      </c>
      <c r="AR1547">
        <v>190</v>
      </c>
      <c r="AS1547">
        <v>513</v>
      </c>
      <c r="AT1547">
        <v>66</v>
      </c>
      <c r="AU1547">
        <v>209</v>
      </c>
      <c r="AV1547">
        <v>101</v>
      </c>
      <c r="AW1547">
        <v>70</v>
      </c>
      <c r="AX1547">
        <v>109</v>
      </c>
      <c r="AY1547" s="16">
        <v>66.795731707317074</v>
      </c>
      <c r="AZ1547">
        <v>149</v>
      </c>
      <c r="BN1547" s="16"/>
    </row>
    <row r="1548" spans="1:66">
      <c r="A1548" t="str">
        <f t="shared" si="123"/>
        <v>2020</v>
      </c>
      <c r="B1548" t="str">
        <f t="shared" si="124"/>
        <v>March</v>
      </c>
      <c r="C1548" s="2">
        <v>43915</v>
      </c>
      <c r="D1548" s="1" t="str">
        <f t="shared" si="122"/>
        <v>Wrong date</v>
      </c>
      <c r="E1548">
        <f t="shared" si="120"/>
        <v>1</v>
      </c>
      <c r="F1548">
        <f t="shared" si="121"/>
        <v>0</v>
      </c>
      <c r="G1548" t="s">
        <v>135</v>
      </c>
      <c r="H1548">
        <v>33</v>
      </c>
      <c r="I1548">
        <v>165</v>
      </c>
      <c r="J1548">
        <v>102</v>
      </c>
      <c r="K1548">
        <v>316</v>
      </c>
      <c r="L1548">
        <v>167</v>
      </c>
      <c r="M1548">
        <v>101</v>
      </c>
      <c r="N1548">
        <v>77</v>
      </c>
      <c r="O1548">
        <v>87</v>
      </c>
      <c r="P1548">
        <v>243.7361963190184</v>
      </c>
      <c r="Q1548">
        <v>205</v>
      </c>
      <c r="R1548">
        <v>19</v>
      </c>
      <c r="T1548">
        <v>23</v>
      </c>
      <c r="U1548">
        <v>19</v>
      </c>
      <c r="V1548">
        <v>65</v>
      </c>
      <c r="W1548">
        <v>281</v>
      </c>
      <c r="X1548">
        <v>261.76991150442478</v>
      </c>
      <c r="Y1548">
        <v>17</v>
      </c>
      <c r="Z1548">
        <v>348</v>
      </c>
      <c r="AA1548">
        <v>10</v>
      </c>
      <c r="AB1548" s="3">
        <v>205</v>
      </c>
      <c r="AC1548">
        <v>296</v>
      </c>
      <c r="AD1548">
        <v>29</v>
      </c>
      <c r="AE1548">
        <v>160</v>
      </c>
      <c r="AF1548">
        <v>475</v>
      </c>
      <c r="AG1548">
        <v>632</v>
      </c>
      <c r="AI1548">
        <v>389</v>
      </c>
      <c r="AJ1548">
        <v>42</v>
      </c>
      <c r="AK1548">
        <v>555</v>
      </c>
      <c r="AL1548" s="3">
        <v>404</v>
      </c>
      <c r="AM1548">
        <v>13</v>
      </c>
      <c r="AN1548">
        <v>21</v>
      </c>
      <c r="AO1548">
        <v>182</v>
      </c>
      <c r="AP1548">
        <v>41</v>
      </c>
      <c r="AQ1548">
        <v>196.42857142857142</v>
      </c>
      <c r="AR1548">
        <v>161</v>
      </c>
      <c r="AS1548">
        <v>931</v>
      </c>
      <c r="AT1548">
        <v>86</v>
      </c>
      <c r="AU1548">
        <v>310</v>
      </c>
      <c r="AV1548">
        <v>185</v>
      </c>
      <c r="AW1548">
        <v>162</v>
      </c>
      <c r="AX1548">
        <v>96</v>
      </c>
      <c r="AY1548" s="16">
        <v>58.829268292682933</v>
      </c>
      <c r="AZ1548">
        <v>295</v>
      </c>
      <c r="BN1548" s="16"/>
    </row>
    <row r="1549" spans="1:66">
      <c r="A1549" t="str">
        <f t="shared" si="123"/>
        <v>2020</v>
      </c>
      <c r="B1549" t="str">
        <f t="shared" si="124"/>
        <v>March</v>
      </c>
      <c r="C1549" s="2">
        <v>43916</v>
      </c>
      <c r="D1549" s="1" t="str">
        <f t="shared" si="122"/>
        <v>Wrong date</v>
      </c>
      <c r="E1549">
        <f t="shared" si="120"/>
        <v>1</v>
      </c>
      <c r="F1549">
        <f t="shared" si="121"/>
        <v>0</v>
      </c>
      <c r="G1549" t="s">
        <v>136</v>
      </c>
      <c r="H1549">
        <v>56</v>
      </c>
      <c r="I1549">
        <v>113</v>
      </c>
      <c r="J1549">
        <v>79</v>
      </c>
      <c r="K1549">
        <v>407</v>
      </c>
      <c r="L1549">
        <v>144</v>
      </c>
      <c r="M1549">
        <v>121</v>
      </c>
      <c r="N1549">
        <v>59</v>
      </c>
      <c r="O1549">
        <v>80</v>
      </c>
      <c r="P1549">
        <v>209.2564417177914</v>
      </c>
      <c r="Q1549">
        <v>176</v>
      </c>
      <c r="R1549">
        <v>36.847826086956523</v>
      </c>
      <c r="T1549">
        <v>29</v>
      </c>
      <c r="U1549">
        <v>41</v>
      </c>
      <c r="V1549">
        <v>39</v>
      </c>
      <c r="W1549">
        <v>305</v>
      </c>
      <c r="X1549">
        <v>327.21238938053096</v>
      </c>
      <c r="Y1549">
        <v>14</v>
      </c>
      <c r="Z1549">
        <v>435</v>
      </c>
      <c r="AA1549">
        <v>33</v>
      </c>
      <c r="AB1549" s="3">
        <v>183</v>
      </c>
      <c r="AC1549">
        <v>346</v>
      </c>
      <c r="AD1549">
        <v>13</v>
      </c>
      <c r="AE1549">
        <v>143</v>
      </c>
      <c r="AF1549">
        <v>500</v>
      </c>
      <c r="AG1549">
        <v>662</v>
      </c>
      <c r="AI1549">
        <v>398</v>
      </c>
      <c r="AJ1549">
        <v>34</v>
      </c>
      <c r="AK1549">
        <v>600</v>
      </c>
      <c r="AL1549" s="3">
        <v>342</v>
      </c>
      <c r="AM1549">
        <v>28</v>
      </c>
      <c r="AN1549">
        <v>41</v>
      </c>
      <c r="AO1549">
        <v>209</v>
      </c>
      <c r="AP1549">
        <v>24</v>
      </c>
      <c r="AQ1549">
        <v>191.10169491525423</v>
      </c>
      <c r="AR1549">
        <v>156</v>
      </c>
      <c r="AS1549">
        <v>1036</v>
      </c>
      <c r="AT1549">
        <v>137</v>
      </c>
      <c r="AU1549">
        <v>106</v>
      </c>
      <c r="AV1549">
        <v>163</v>
      </c>
      <c r="AW1549">
        <v>185</v>
      </c>
      <c r="AX1549">
        <v>57</v>
      </c>
      <c r="AY1549" s="16">
        <v>34.929878048780495</v>
      </c>
      <c r="AZ1549">
        <v>287</v>
      </c>
      <c r="BN1549" s="16"/>
    </row>
    <row r="1550" spans="1:66">
      <c r="A1550" t="str">
        <f t="shared" si="123"/>
        <v>2020</v>
      </c>
      <c r="B1550" t="str">
        <f t="shared" si="124"/>
        <v>March</v>
      </c>
      <c r="C1550" s="2">
        <v>43917</v>
      </c>
      <c r="D1550" s="1" t="str">
        <f t="shared" si="122"/>
        <v>Wrong date</v>
      </c>
      <c r="E1550">
        <f t="shared" si="120"/>
        <v>1</v>
      </c>
      <c r="F1550">
        <f t="shared" si="121"/>
        <v>0</v>
      </c>
      <c r="G1550" t="s">
        <v>137</v>
      </c>
      <c r="H1550">
        <v>66</v>
      </c>
      <c r="I1550">
        <v>77</v>
      </c>
      <c r="J1550">
        <v>72</v>
      </c>
      <c r="K1550">
        <v>344</v>
      </c>
      <c r="L1550">
        <v>131</v>
      </c>
      <c r="M1550">
        <v>131</v>
      </c>
      <c r="N1550">
        <v>64</v>
      </c>
      <c r="O1550">
        <v>63</v>
      </c>
      <c r="P1550">
        <v>137.919018404908</v>
      </c>
      <c r="Q1550">
        <v>116</v>
      </c>
      <c r="R1550">
        <v>25.108695652173914</v>
      </c>
      <c r="T1550">
        <v>23</v>
      </c>
      <c r="U1550">
        <v>26</v>
      </c>
      <c r="V1550">
        <v>29</v>
      </c>
      <c r="W1550">
        <v>266</v>
      </c>
      <c r="X1550">
        <v>309.91150442477874</v>
      </c>
      <c r="Y1550">
        <v>17</v>
      </c>
      <c r="Z1550">
        <v>412</v>
      </c>
      <c r="AA1550">
        <v>43</v>
      </c>
      <c r="AB1550" s="3">
        <v>140</v>
      </c>
      <c r="AC1550">
        <v>232</v>
      </c>
      <c r="AD1550">
        <v>10</v>
      </c>
      <c r="AE1550">
        <v>128</v>
      </c>
      <c r="AF1550">
        <v>382</v>
      </c>
      <c r="AG1550">
        <v>548</v>
      </c>
      <c r="AI1550">
        <v>429</v>
      </c>
      <c r="AJ1550">
        <v>23</v>
      </c>
      <c r="AK1550">
        <v>526</v>
      </c>
      <c r="AL1550" s="3">
        <v>265</v>
      </c>
      <c r="AM1550">
        <v>43</v>
      </c>
      <c r="AN1550">
        <v>17</v>
      </c>
      <c r="AO1550">
        <v>194</v>
      </c>
      <c r="AP1550">
        <v>24</v>
      </c>
      <c r="AQ1550">
        <v>206.41646489104116</v>
      </c>
      <c r="AR1550">
        <v>117</v>
      </c>
      <c r="AS1550">
        <v>865</v>
      </c>
      <c r="AT1550">
        <v>111</v>
      </c>
      <c r="AU1550">
        <v>55</v>
      </c>
      <c r="AV1550">
        <v>161</v>
      </c>
      <c r="AW1550">
        <v>135</v>
      </c>
      <c r="AX1550">
        <v>46</v>
      </c>
      <c r="AY1550" s="16">
        <v>28.189024390243912</v>
      </c>
      <c r="AZ1550">
        <v>310</v>
      </c>
      <c r="BN1550" s="16"/>
    </row>
    <row r="1551" spans="1:66">
      <c r="A1551" t="str">
        <f t="shared" si="123"/>
        <v>2020</v>
      </c>
      <c r="B1551" t="str">
        <f t="shared" si="124"/>
        <v>March</v>
      </c>
      <c r="C1551" s="2">
        <v>43918</v>
      </c>
      <c r="D1551" s="1" t="str">
        <f t="shared" si="122"/>
        <v>Wrong date</v>
      </c>
      <c r="E1551">
        <f t="shared" si="120"/>
        <v>0</v>
      </c>
      <c r="F1551">
        <f t="shared" si="121"/>
        <v>1</v>
      </c>
      <c r="G1551" t="s">
        <v>138</v>
      </c>
      <c r="H1551">
        <v>57</v>
      </c>
      <c r="I1551">
        <v>164</v>
      </c>
      <c r="J1551">
        <v>85</v>
      </c>
      <c r="K1551">
        <v>794</v>
      </c>
      <c r="L1551">
        <v>211</v>
      </c>
      <c r="M1551">
        <v>257</v>
      </c>
      <c r="N1551">
        <v>139</v>
      </c>
      <c r="O1551">
        <v>173</v>
      </c>
      <c r="P1551">
        <v>379.277300613497</v>
      </c>
      <c r="Q1551">
        <v>319</v>
      </c>
      <c r="R1551">
        <v>53.478260869565226</v>
      </c>
      <c r="T1551">
        <v>24</v>
      </c>
      <c r="U1551">
        <v>34</v>
      </c>
      <c r="V1551">
        <v>43</v>
      </c>
      <c r="W1551">
        <v>369</v>
      </c>
      <c r="X1551">
        <v>516.01769911504414</v>
      </c>
      <c r="Y1551">
        <v>51</v>
      </c>
      <c r="Z1551">
        <v>686</v>
      </c>
      <c r="AA1551">
        <v>60</v>
      </c>
      <c r="AB1551" s="3">
        <v>392</v>
      </c>
      <c r="AC1551">
        <v>466</v>
      </c>
      <c r="AD1551">
        <v>25</v>
      </c>
      <c r="AE1551">
        <v>285</v>
      </c>
      <c r="AF1551">
        <v>692</v>
      </c>
      <c r="AG1551">
        <v>893</v>
      </c>
      <c r="AI1551">
        <v>555</v>
      </c>
      <c r="AJ1551">
        <v>39</v>
      </c>
      <c r="AK1551">
        <v>1051</v>
      </c>
      <c r="AL1551" s="3">
        <v>546</v>
      </c>
      <c r="AM1551">
        <v>52</v>
      </c>
      <c r="AN1551">
        <v>40</v>
      </c>
      <c r="AO1551">
        <v>412</v>
      </c>
      <c r="AP1551">
        <v>51</v>
      </c>
      <c r="AQ1551">
        <v>310.29055690072636</v>
      </c>
      <c r="AR1551">
        <v>150</v>
      </c>
      <c r="AS1551">
        <v>1750</v>
      </c>
      <c r="AT1551">
        <v>137</v>
      </c>
      <c r="AU1551">
        <v>140</v>
      </c>
      <c r="AV1551">
        <v>278</v>
      </c>
      <c r="AW1551">
        <v>257</v>
      </c>
      <c r="AX1551">
        <v>51</v>
      </c>
      <c r="AY1551" s="16">
        <v>31.253048780487816</v>
      </c>
      <c r="AZ1551">
        <v>466</v>
      </c>
      <c r="BN1551" s="16"/>
    </row>
    <row r="1552" spans="1:66">
      <c r="A1552" t="str">
        <f t="shared" si="123"/>
        <v>2020</v>
      </c>
      <c r="B1552" t="str">
        <f t="shared" si="124"/>
        <v>March</v>
      </c>
      <c r="C1552" s="2">
        <v>43919</v>
      </c>
      <c r="D1552" s="1" t="str">
        <f t="shared" si="122"/>
        <v>Wrong date</v>
      </c>
      <c r="E1552">
        <f t="shared" si="120"/>
        <v>0</v>
      </c>
      <c r="F1552">
        <f t="shared" si="121"/>
        <v>1</v>
      </c>
      <c r="G1552" t="s">
        <v>139</v>
      </c>
      <c r="H1552">
        <v>76</v>
      </c>
      <c r="I1552">
        <v>185</v>
      </c>
      <c r="J1552">
        <v>126</v>
      </c>
      <c r="K1552">
        <v>1044</v>
      </c>
      <c r="L1552">
        <v>279</v>
      </c>
      <c r="M1552">
        <v>336</v>
      </c>
      <c r="N1552">
        <v>197</v>
      </c>
      <c r="O1552">
        <v>181</v>
      </c>
      <c r="P1552">
        <v>403.05644171779142</v>
      </c>
      <c r="Q1552">
        <v>339</v>
      </c>
      <c r="R1552">
        <v>60.326086956521742</v>
      </c>
      <c r="T1552">
        <v>19</v>
      </c>
      <c r="U1552">
        <v>27</v>
      </c>
      <c r="V1552">
        <v>52</v>
      </c>
      <c r="W1552">
        <v>497</v>
      </c>
      <c r="X1552">
        <v>681.50442477876084</v>
      </c>
      <c r="Y1552">
        <v>38</v>
      </c>
      <c r="Z1552">
        <v>906</v>
      </c>
      <c r="AA1552">
        <v>85</v>
      </c>
      <c r="AB1552" s="3">
        <v>512</v>
      </c>
      <c r="AC1552">
        <v>648</v>
      </c>
      <c r="AD1552">
        <v>20</v>
      </c>
      <c r="AE1552">
        <v>351</v>
      </c>
      <c r="AF1552">
        <v>810</v>
      </c>
      <c r="AG1552">
        <v>1299</v>
      </c>
      <c r="AI1552">
        <v>672</v>
      </c>
      <c r="AJ1552">
        <v>59</v>
      </c>
      <c r="AK1552">
        <v>1473</v>
      </c>
      <c r="AL1552" s="3">
        <v>761</v>
      </c>
      <c r="AM1552">
        <v>72</v>
      </c>
      <c r="AN1552">
        <v>22</v>
      </c>
      <c r="AO1552">
        <v>515</v>
      </c>
      <c r="AP1552">
        <v>45</v>
      </c>
      <c r="AQ1552">
        <v>416.16222760290555</v>
      </c>
      <c r="AR1552">
        <v>192</v>
      </c>
      <c r="AS1552">
        <v>2318</v>
      </c>
      <c r="AT1552">
        <v>209</v>
      </c>
      <c r="AU1552">
        <v>202</v>
      </c>
      <c r="AV1552">
        <v>331</v>
      </c>
      <c r="AW1552">
        <v>417</v>
      </c>
      <c r="AX1552">
        <v>62</v>
      </c>
      <c r="AY1552" s="16">
        <v>37.99390243902441</v>
      </c>
      <c r="AZ1552">
        <v>625</v>
      </c>
      <c r="BN1552" s="16"/>
    </row>
    <row r="1553" spans="1:67">
      <c r="A1553" t="str">
        <f t="shared" si="123"/>
        <v>2020</v>
      </c>
      <c r="B1553" t="str">
        <f t="shared" si="124"/>
        <v>March</v>
      </c>
      <c r="C1553" s="2">
        <v>43920</v>
      </c>
      <c r="D1553" s="1" t="str">
        <f t="shared" si="122"/>
        <v>Wrong date</v>
      </c>
      <c r="E1553">
        <f t="shared" si="120"/>
        <v>1</v>
      </c>
      <c r="F1553">
        <f t="shared" si="121"/>
        <v>0</v>
      </c>
      <c r="G1553" t="s">
        <v>140</v>
      </c>
      <c r="H1553">
        <v>82</v>
      </c>
      <c r="I1553">
        <v>104</v>
      </c>
      <c r="J1553">
        <v>107</v>
      </c>
      <c r="K1553">
        <v>496</v>
      </c>
      <c r="L1553">
        <v>150</v>
      </c>
      <c r="M1553">
        <v>197</v>
      </c>
      <c r="N1553">
        <v>122</v>
      </c>
      <c r="O1553">
        <v>124</v>
      </c>
      <c r="P1553">
        <v>187.85521472392639</v>
      </c>
      <c r="Q1553">
        <v>158</v>
      </c>
      <c r="R1553">
        <v>33.913043478260875</v>
      </c>
      <c r="T1553">
        <v>25</v>
      </c>
      <c r="U1553">
        <v>26</v>
      </c>
      <c r="V1553">
        <v>47</v>
      </c>
      <c r="W1553">
        <v>338</v>
      </c>
      <c r="X1553">
        <v>390.39823008849538</v>
      </c>
      <c r="Y1553">
        <v>18</v>
      </c>
      <c r="Z1553">
        <v>519</v>
      </c>
      <c r="AA1553">
        <v>63</v>
      </c>
      <c r="AB1553" s="3">
        <v>219</v>
      </c>
      <c r="AC1553">
        <v>383</v>
      </c>
      <c r="AD1553">
        <v>20</v>
      </c>
      <c r="AE1553">
        <v>178</v>
      </c>
      <c r="AF1553">
        <v>521</v>
      </c>
      <c r="AG1553">
        <v>711</v>
      </c>
      <c r="AI1553">
        <v>514</v>
      </c>
      <c r="AJ1553">
        <v>28</v>
      </c>
      <c r="AK1553">
        <v>713</v>
      </c>
      <c r="AL1553" s="3">
        <v>399</v>
      </c>
      <c r="AM1553">
        <v>61</v>
      </c>
      <c r="AN1553">
        <v>56</v>
      </c>
      <c r="AO1553">
        <v>327</v>
      </c>
      <c r="AP1553">
        <v>34</v>
      </c>
      <c r="AQ1553">
        <v>244.37046004842611</v>
      </c>
      <c r="AR1553">
        <v>135</v>
      </c>
      <c r="AS1553">
        <v>1149</v>
      </c>
      <c r="AT1553">
        <v>139</v>
      </c>
      <c r="AU1553">
        <v>52</v>
      </c>
      <c r="AV1553">
        <v>237</v>
      </c>
      <c r="AW1553">
        <v>221</v>
      </c>
      <c r="AX1553">
        <v>60</v>
      </c>
      <c r="AY1553" s="16">
        <v>36.768292682926848</v>
      </c>
      <c r="AZ1553">
        <v>367</v>
      </c>
      <c r="BN1553" s="16"/>
    </row>
    <row r="1554" spans="1:67">
      <c r="A1554" t="str">
        <f t="shared" si="123"/>
        <v>2020</v>
      </c>
      <c r="B1554" t="str">
        <f t="shared" si="124"/>
        <v>March</v>
      </c>
      <c r="C1554" s="2">
        <v>43921</v>
      </c>
      <c r="D1554" s="1" t="str">
        <f t="shared" si="122"/>
        <v>Wrong date</v>
      </c>
      <c r="E1554">
        <f t="shared" si="120"/>
        <v>1</v>
      </c>
      <c r="F1554">
        <f t="shared" si="121"/>
        <v>0</v>
      </c>
      <c r="G1554" t="s">
        <v>141</v>
      </c>
      <c r="H1554">
        <v>117</v>
      </c>
      <c r="I1554">
        <v>147</v>
      </c>
      <c r="J1554">
        <v>116</v>
      </c>
      <c r="K1554">
        <v>683</v>
      </c>
      <c r="L1554">
        <v>220</v>
      </c>
      <c r="M1554">
        <v>318</v>
      </c>
      <c r="N1554">
        <v>137</v>
      </c>
      <c r="O1554">
        <v>124</v>
      </c>
      <c r="P1554">
        <v>284.16073619631908</v>
      </c>
      <c r="Q1554">
        <v>239</v>
      </c>
      <c r="R1554">
        <v>47.934782608695656</v>
      </c>
      <c r="T1554">
        <v>24</v>
      </c>
      <c r="U1554">
        <v>51</v>
      </c>
      <c r="V1554">
        <v>62</v>
      </c>
      <c r="W1554">
        <v>429</v>
      </c>
      <c r="X1554">
        <v>498.71681415929174</v>
      </c>
      <c r="Y1554">
        <v>31</v>
      </c>
      <c r="Z1554">
        <v>663</v>
      </c>
      <c r="AA1554">
        <v>77</v>
      </c>
      <c r="AB1554" s="3">
        <v>325</v>
      </c>
      <c r="AC1554">
        <v>476</v>
      </c>
      <c r="AD1554">
        <v>35</v>
      </c>
      <c r="AE1554">
        <v>221</v>
      </c>
      <c r="AF1554">
        <v>607</v>
      </c>
      <c r="AG1554">
        <v>922</v>
      </c>
      <c r="AI1554">
        <v>590</v>
      </c>
      <c r="AJ1554">
        <v>39</v>
      </c>
      <c r="AK1554">
        <v>994</v>
      </c>
      <c r="AL1554" s="3">
        <v>529</v>
      </c>
      <c r="AM1554">
        <v>87</v>
      </c>
      <c r="AN1554">
        <v>68</v>
      </c>
      <c r="AO1554">
        <v>414</v>
      </c>
      <c r="AP1554">
        <v>56</v>
      </c>
      <c r="AQ1554">
        <v>330.26634382566579</v>
      </c>
      <c r="AR1554">
        <v>195</v>
      </c>
      <c r="AS1554">
        <v>1627</v>
      </c>
      <c r="AT1554">
        <v>181</v>
      </c>
      <c r="AU1554">
        <v>71</v>
      </c>
      <c r="AV1554">
        <v>332</v>
      </c>
      <c r="AW1554">
        <v>319</v>
      </c>
      <c r="AX1554">
        <v>69</v>
      </c>
      <c r="AY1554" s="16">
        <v>42.283536585365873</v>
      </c>
      <c r="AZ1554">
        <v>496</v>
      </c>
      <c r="BN1554" s="16"/>
    </row>
    <row r="1555" spans="1:67">
      <c r="A1555" t="str">
        <f t="shared" si="123"/>
        <v>2020</v>
      </c>
      <c r="B1555" t="str">
        <f t="shared" si="124"/>
        <v>April</v>
      </c>
      <c r="C1555" s="2">
        <v>43922</v>
      </c>
      <c r="D1555" s="1" t="str">
        <f t="shared" si="122"/>
        <v>OK</v>
      </c>
      <c r="E1555">
        <f t="shared" si="120"/>
        <v>1</v>
      </c>
      <c r="F1555">
        <f t="shared" si="121"/>
        <v>0</v>
      </c>
      <c r="G1555" s="60">
        <v>43922</v>
      </c>
      <c r="H1555" s="88">
        <v>102</v>
      </c>
      <c r="I1555" s="88">
        <v>176</v>
      </c>
      <c r="J1555" s="88">
        <v>127</v>
      </c>
      <c r="K1555" s="88">
        <v>657</v>
      </c>
      <c r="L1555" s="88">
        <v>236</v>
      </c>
      <c r="M1555" s="88">
        <v>299</v>
      </c>
      <c r="N1555" s="88">
        <v>176</v>
      </c>
      <c r="O1555" s="88">
        <v>134</v>
      </c>
      <c r="P1555" s="88">
        <v>718</v>
      </c>
      <c r="Q1555" s="88">
        <v>223</v>
      </c>
      <c r="R1555" s="88">
        <v>16</v>
      </c>
      <c r="S1555" s="88"/>
      <c r="T1555" s="88">
        <v>64</v>
      </c>
      <c r="U1555" s="88">
        <v>58</v>
      </c>
      <c r="V1555" s="88">
        <v>65</v>
      </c>
      <c r="W1555" s="88">
        <v>420</v>
      </c>
      <c r="X1555" s="88">
        <v>338</v>
      </c>
      <c r="Y1555" s="88">
        <v>26</v>
      </c>
      <c r="Z1555" s="88">
        <v>654</v>
      </c>
      <c r="AA1555" s="88">
        <v>67</v>
      </c>
      <c r="AB1555" s="88">
        <v>240</v>
      </c>
      <c r="AC1555" s="88">
        <v>465</v>
      </c>
      <c r="AD1555" s="88">
        <v>34</v>
      </c>
      <c r="AE1555" s="88">
        <v>171</v>
      </c>
      <c r="AF1555" s="88">
        <v>561</v>
      </c>
      <c r="AG1555" s="88">
        <v>974</v>
      </c>
      <c r="AH1555" s="88">
        <v>184</v>
      </c>
      <c r="AI1555" s="88">
        <v>601</v>
      </c>
      <c r="AJ1555" s="88">
        <v>45</v>
      </c>
      <c r="AK1555" s="88">
        <v>819</v>
      </c>
      <c r="AL1555" s="88">
        <v>496</v>
      </c>
      <c r="AM1555" s="88">
        <v>76</v>
      </c>
      <c r="AN1555" s="88">
        <v>60</v>
      </c>
      <c r="AO1555" s="88">
        <v>389</v>
      </c>
      <c r="AP1555" s="88">
        <v>31</v>
      </c>
      <c r="AQ1555" s="88">
        <v>319</v>
      </c>
      <c r="AR1555" s="88">
        <v>187</v>
      </c>
      <c r="AS1555" s="88">
        <v>1489</v>
      </c>
      <c r="AT1555" s="88">
        <v>196</v>
      </c>
      <c r="AU1555" s="88">
        <v>49</v>
      </c>
      <c r="AV1555" s="88">
        <v>343</v>
      </c>
      <c r="AW1555" s="88">
        <v>271</v>
      </c>
      <c r="AX1555" s="88">
        <v>63</v>
      </c>
      <c r="AY1555" s="181">
        <v>38</v>
      </c>
      <c r="AZ1555" s="88">
        <v>429</v>
      </c>
      <c r="BM1555" s="88"/>
      <c r="BN1555" s="181"/>
      <c r="BO1555" s="88"/>
    </row>
    <row r="1556" spans="1:67">
      <c r="A1556" t="str">
        <f t="shared" si="123"/>
        <v>2020</v>
      </c>
      <c r="B1556" t="str">
        <f t="shared" si="124"/>
        <v>April</v>
      </c>
      <c r="C1556" s="2">
        <v>43923</v>
      </c>
      <c r="D1556" s="1" t="str">
        <f t="shared" si="122"/>
        <v>OK</v>
      </c>
      <c r="E1556">
        <f t="shared" si="120"/>
        <v>1</v>
      </c>
      <c r="F1556">
        <f t="shared" si="121"/>
        <v>0</v>
      </c>
      <c r="G1556" s="60">
        <v>43923</v>
      </c>
      <c r="H1556" s="3">
        <v>111</v>
      </c>
      <c r="I1556" s="3">
        <v>152</v>
      </c>
      <c r="J1556" s="3">
        <v>141</v>
      </c>
      <c r="K1556" s="3">
        <v>730</v>
      </c>
      <c r="L1556" s="3">
        <v>197</v>
      </c>
      <c r="M1556" s="3">
        <v>275</v>
      </c>
      <c r="N1556" s="3">
        <v>162</v>
      </c>
      <c r="O1556" s="3">
        <v>162</v>
      </c>
      <c r="P1556" s="3">
        <v>737</v>
      </c>
      <c r="Q1556" s="3">
        <v>212</v>
      </c>
      <c r="R1556" s="3">
        <v>22</v>
      </c>
      <c r="S1556" s="3"/>
      <c r="T1556" s="3">
        <v>47</v>
      </c>
      <c r="U1556" s="3">
        <v>54</v>
      </c>
      <c r="V1556" s="3">
        <v>63</v>
      </c>
      <c r="W1556" s="3">
        <v>396</v>
      </c>
      <c r="X1556" s="3">
        <v>231</v>
      </c>
      <c r="Y1556" s="3">
        <v>23</v>
      </c>
      <c r="Z1556" s="3">
        <v>654</v>
      </c>
      <c r="AA1556" s="3">
        <v>74</v>
      </c>
      <c r="AB1556" s="3">
        <v>252</v>
      </c>
      <c r="AC1556" s="3">
        <v>473</v>
      </c>
      <c r="AD1556" s="3">
        <v>28</v>
      </c>
      <c r="AE1556" s="3">
        <v>196</v>
      </c>
      <c r="AF1556" s="3">
        <v>566</v>
      </c>
      <c r="AG1556" s="3">
        <v>912</v>
      </c>
      <c r="AH1556" s="3">
        <v>192</v>
      </c>
      <c r="AI1556" s="3">
        <v>560</v>
      </c>
      <c r="AJ1556" s="3">
        <v>46</v>
      </c>
      <c r="AK1556" s="3">
        <v>836</v>
      </c>
      <c r="AL1556" s="3">
        <v>463</v>
      </c>
      <c r="AM1556" s="3">
        <v>60</v>
      </c>
      <c r="AN1556" s="3">
        <v>75</v>
      </c>
      <c r="AO1556" s="3">
        <v>365</v>
      </c>
      <c r="AP1556" s="3">
        <v>26</v>
      </c>
      <c r="AQ1556" s="3">
        <v>310</v>
      </c>
      <c r="AR1556" s="3">
        <v>158</v>
      </c>
      <c r="AS1556" s="3">
        <v>1405</v>
      </c>
      <c r="AT1556" s="3">
        <v>191</v>
      </c>
      <c r="AU1556" s="3">
        <v>49</v>
      </c>
      <c r="AV1556" s="3">
        <v>286</v>
      </c>
      <c r="AW1556" s="3">
        <v>269</v>
      </c>
      <c r="AX1556" s="3">
        <v>62</v>
      </c>
      <c r="AY1556" s="182">
        <v>38</v>
      </c>
      <c r="AZ1556" s="3">
        <v>374</v>
      </c>
      <c r="BM1556" s="3"/>
      <c r="BN1556" s="182"/>
      <c r="BO1556" s="3"/>
    </row>
    <row r="1557" spans="1:67">
      <c r="A1557" t="str">
        <f t="shared" si="123"/>
        <v>2020</v>
      </c>
      <c r="B1557" t="str">
        <f t="shared" si="124"/>
        <v>April</v>
      </c>
      <c r="C1557" s="2">
        <v>43924</v>
      </c>
      <c r="D1557" s="1" t="str">
        <f t="shared" si="122"/>
        <v>OK</v>
      </c>
      <c r="E1557">
        <f t="shared" si="120"/>
        <v>1</v>
      </c>
      <c r="F1557">
        <f t="shared" si="121"/>
        <v>0</v>
      </c>
      <c r="G1557" s="60">
        <v>43924</v>
      </c>
      <c r="H1557" s="3">
        <v>91</v>
      </c>
      <c r="I1557" s="3">
        <v>119</v>
      </c>
      <c r="J1557" s="3">
        <v>118</v>
      </c>
      <c r="K1557" s="3">
        <v>603</v>
      </c>
      <c r="L1557" s="3">
        <v>200</v>
      </c>
      <c r="M1557" s="3">
        <v>246</v>
      </c>
      <c r="N1557" s="3">
        <v>132</v>
      </c>
      <c r="O1557" s="3">
        <v>149</v>
      </c>
      <c r="P1557" s="3">
        <v>627</v>
      </c>
      <c r="Q1557" s="3">
        <v>176</v>
      </c>
      <c r="R1557" s="3">
        <v>20</v>
      </c>
      <c r="S1557" s="3"/>
      <c r="T1557" s="3">
        <v>49</v>
      </c>
      <c r="U1557" s="3">
        <v>65</v>
      </c>
      <c r="V1557" s="3">
        <v>59</v>
      </c>
      <c r="W1557" s="3">
        <v>412</v>
      </c>
      <c r="X1557" s="3">
        <v>242</v>
      </c>
      <c r="Y1557" s="3">
        <v>30</v>
      </c>
      <c r="Z1557" s="3">
        <v>631</v>
      </c>
      <c r="AA1557" s="3">
        <v>80</v>
      </c>
      <c r="AB1557" s="3">
        <v>234</v>
      </c>
      <c r="AC1557" s="3">
        <v>430</v>
      </c>
      <c r="AD1557" s="3">
        <v>38</v>
      </c>
      <c r="AE1557" s="3">
        <v>185</v>
      </c>
      <c r="AF1557" s="3">
        <v>547</v>
      </c>
      <c r="AG1557" s="3">
        <v>922</v>
      </c>
      <c r="AH1557" s="3">
        <v>228</v>
      </c>
      <c r="AI1557" s="3">
        <v>555</v>
      </c>
      <c r="AJ1557" s="3">
        <v>53</v>
      </c>
      <c r="AK1557" s="3">
        <v>888</v>
      </c>
      <c r="AL1557" s="3">
        <v>456</v>
      </c>
      <c r="AM1557" s="3">
        <v>85</v>
      </c>
      <c r="AN1557" s="3">
        <v>44</v>
      </c>
      <c r="AO1557" s="3">
        <v>394</v>
      </c>
      <c r="AP1557" s="3">
        <v>23</v>
      </c>
      <c r="AQ1557" s="3">
        <v>310</v>
      </c>
      <c r="AR1557" s="3">
        <v>184</v>
      </c>
      <c r="AS1557" s="3">
        <v>1436</v>
      </c>
      <c r="AT1557" s="3">
        <v>177</v>
      </c>
      <c r="AU1557" s="3">
        <v>68</v>
      </c>
      <c r="AV1557" s="3">
        <v>306</v>
      </c>
      <c r="AW1557" s="3">
        <v>236</v>
      </c>
      <c r="AX1557" s="3">
        <v>58</v>
      </c>
      <c r="AY1557" s="182">
        <v>38</v>
      </c>
      <c r="AZ1557" s="3">
        <v>440</v>
      </c>
      <c r="BM1557" s="3"/>
      <c r="BN1557" s="182"/>
      <c r="BO1557" s="3"/>
    </row>
    <row r="1558" spans="1:67">
      <c r="A1558" t="str">
        <f t="shared" si="123"/>
        <v>2020</v>
      </c>
      <c r="B1558" t="str">
        <f t="shared" si="124"/>
        <v>April</v>
      </c>
      <c r="C1558" s="2">
        <v>43925</v>
      </c>
      <c r="D1558" s="1" t="str">
        <f t="shared" si="122"/>
        <v>OK</v>
      </c>
      <c r="E1558">
        <f t="shared" si="120"/>
        <v>0</v>
      </c>
      <c r="F1558">
        <f t="shared" si="121"/>
        <v>1</v>
      </c>
      <c r="G1558" s="60">
        <v>43925</v>
      </c>
      <c r="H1558" s="3">
        <v>85</v>
      </c>
      <c r="I1558" s="3">
        <v>216</v>
      </c>
      <c r="J1558" s="3">
        <v>127</v>
      </c>
      <c r="K1558" s="3">
        <v>1040</v>
      </c>
      <c r="L1558" s="3">
        <v>271</v>
      </c>
      <c r="M1558" s="3">
        <v>359</v>
      </c>
      <c r="N1558" s="3">
        <v>203</v>
      </c>
      <c r="O1558" s="3">
        <v>163</v>
      </c>
      <c r="P1558" s="3">
        <v>202</v>
      </c>
      <c r="Q1558" s="3">
        <v>366</v>
      </c>
      <c r="R1558" s="3">
        <v>30</v>
      </c>
      <c r="S1558" s="3"/>
      <c r="T1558" s="3">
        <v>51</v>
      </c>
      <c r="U1558" s="3">
        <v>61</v>
      </c>
      <c r="V1558" s="3">
        <v>64</v>
      </c>
      <c r="W1558" s="3">
        <v>553</v>
      </c>
      <c r="X1558" s="3">
        <v>454</v>
      </c>
      <c r="Y1558" s="3">
        <v>34</v>
      </c>
      <c r="Z1558" s="3">
        <v>865</v>
      </c>
      <c r="AA1558" s="3">
        <v>78</v>
      </c>
      <c r="AB1558" s="3">
        <v>363</v>
      </c>
      <c r="AC1558" s="3">
        <v>708</v>
      </c>
      <c r="AD1558" s="3">
        <v>29</v>
      </c>
      <c r="AE1558" s="3">
        <v>293</v>
      </c>
      <c r="AF1558" s="3">
        <v>831</v>
      </c>
      <c r="AG1558" s="3">
        <v>1263</v>
      </c>
      <c r="AH1558" s="3">
        <v>241</v>
      </c>
      <c r="AI1558" s="3">
        <v>579</v>
      </c>
      <c r="AJ1558" s="3">
        <v>55</v>
      </c>
      <c r="AK1558" s="3">
        <v>1336</v>
      </c>
      <c r="AL1558" s="3">
        <v>656</v>
      </c>
      <c r="AM1558" s="3">
        <v>99</v>
      </c>
      <c r="AN1558" s="3">
        <v>66</v>
      </c>
      <c r="AO1558" s="3">
        <v>624</v>
      </c>
      <c r="AP1558" s="3">
        <v>56</v>
      </c>
      <c r="AQ1558" s="3">
        <v>465</v>
      </c>
      <c r="AR1558" s="3">
        <v>221</v>
      </c>
      <c r="AS1558" s="3">
        <v>2202</v>
      </c>
      <c r="AT1558" s="3">
        <v>242</v>
      </c>
      <c r="AU1558" s="3">
        <v>94</v>
      </c>
      <c r="AV1558" s="3">
        <v>311</v>
      </c>
      <c r="AW1558" s="3">
        <v>441</v>
      </c>
      <c r="AX1558" s="3">
        <v>65</v>
      </c>
      <c r="AY1558" s="182">
        <v>38</v>
      </c>
      <c r="AZ1558" s="3">
        <v>689</v>
      </c>
      <c r="BM1558" s="3"/>
      <c r="BN1558" s="182"/>
      <c r="BO1558" s="3"/>
    </row>
    <row r="1559" spans="1:67">
      <c r="A1559" t="str">
        <f t="shared" si="123"/>
        <v>2020</v>
      </c>
      <c r="B1559" t="str">
        <f t="shared" si="124"/>
        <v>April</v>
      </c>
      <c r="C1559" s="2">
        <v>43926</v>
      </c>
      <c r="D1559" s="1" t="str">
        <f t="shared" si="122"/>
        <v>OK</v>
      </c>
      <c r="E1559">
        <f t="shared" si="120"/>
        <v>0</v>
      </c>
      <c r="F1559">
        <f t="shared" si="121"/>
        <v>1</v>
      </c>
      <c r="G1559" s="60">
        <v>43926</v>
      </c>
      <c r="H1559" s="3">
        <v>119</v>
      </c>
      <c r="I1559" s="3">
        <v>211</v>
      </c>
      <c r="J1559" s="3">
        <v>167</v>
      </c>
      <c r="K1559" s="3">
        <v>1207</v>
      </c>
      <c r="L1559" s="3">
        <v>309</v>
      </c>
      <c r="M1559" s="3">
        <v>397</v>
      </c>
      <c r="N1559" s="3">
        <v>227</v>
      </c>
      <c r="O1559" s="3">
        <v>215</v>
      </c>
      <c r="P1559" s="3">
        <v>202</v>
      </c>
      <c r="Q1559" s="3">
        <v>379</v>
      </c>
      <c r="R1559" s="3">
        <v>20</v>
      </c>
      <c r="S1559" s="3"/>
      <c r="T1559" s="3">
        <v>42</v>
      </c>
      <c r="U1559" s="3">
        <v>45</v>
      </c>
      <c r="V1559" s="3">
        <v>64</v>
      </c>
      <c r="W1559" s="3">
        <v>599</v>
      </c>
      <c r="X1559" s="3">
        <v>412</v>
      </c>
      <c r="Y1559" s="3">
        <v>38</v>
      </c>
      <c r="Z1559" s="3">
        <v>925</v>
      </c>
      <c r="AA1559" s="3">
        <v>92</v>
      </c>
      <c r="AB1559" s="3">
        <v>482</v>
      </c>
      <c r="AC1559" s="3">
        <v>713</v>
      </c>
      <c r="AD1559" s="3">
        <v>17</v>
      </c>
      <c r="AE1559" s="3">
        <v>316</v>
      </c>
      <c r="AF1559" s="3">
        <v>832</v>
      </c>
      <c r="AG1559" s="3">
        <v>1236</v>
      </c>
      <c r="AH1559" s="3">
        <v>195</v>
      </c>
      <c r="AI1559" s="3">
        <v>628</v>
      </c>
      <c r="AJ1559" s="3">
        <v>58</v>
      </c>
      <c r="AK1559" s="3">
        <v>1486</v>
      </c>
      <c r="AL1559" s="3">
        <v>714</v>
      </c>
      <c r="AM1559" s="3">
        <v>99</v>
      </c>
      <c r="AN1559" s="3">
        <v>44</v>
      </c>
      <c r="AO1559" s="3">
        <v>689</v>
      </c>
      <c r="AP1559" s="3">
        <v>53</v>
      </c>
      <c r="AQ1559" s="3">
        <v>428</v>
      </c>
      <c r="AR1559" s="3">
        <v>223</v>
      </c>
      <c r="AS1559" s="3">
        <v>2185</v>
      </c>
      <c r="AT1559" s="3">
        <v>274</v>
      </c>
      <c r="AU1559" s="3">
        <v>103</v>
      </c>
      <c r="AV1559" s="3">
        <v>343</v>
      </c>
      <c r="AW1559" s="3">
        <v>417</v>
      </c>
      <c r="AX1559" s="3">
        <v>70</v>
      </c>
      <c r="AY1559" s="182">
        <v>38</v>
      </c>
      <c r="AZ1559" s="3">
        <v>725</v>
      </c>
      <c r="BM1559" s="3"/>
      <c r="BN1559" s="182"/>
      <c r="BO1559" s="3"/>
    </row>
    <row r="1560" spans="1:67">
      <c r="A1560" t="str">
        <f t="shared" si="123"/>
        <v>2020</v>
      </c>
      <c r="B1560" t="str">
        <f t="shared" si="124"/>
        <v>April</v>
      </c>
      <c r="C1560" s="2">
        <v>43927</v>
      </c>
      <c r="D1560" s="1" t="str">
        <f t="shared" si="122"/>
        <v>OK</v>
      </c>
      <c r="E1560">
        <f t="shared" si="120"/>
        <v>1</v>
      </c>
      <c r="F1560">
        <f t="shared" si="121"/>
        <v>0</v>
      </c>
      <c r="G1560" s="60">
        <v>43927</v>
      </c>
      <c r="H1560" s="3">
        <v>89</v>
      </c>
      <c r="I1560" s="3">
        <v>128</v>
      </c>
      <c r="J1560" s="3">
        <v>100</v>
      </c>
      <c r="K1560" s="3">
        <v>485</v>
      </c>
      <c r="L1560" s="3">
        <v>172</v>
      </c>
      <c r="M1560" s="3">
        <v>278</v>
      </c>
      <c r="N1560" s="3">
        <v>107</v>
      </c>
      <c r="O1560" s="3">
        <v>133</v>
      </c>
      <c r="P1560" s="3">
        <v>679</v>
      </c>
      <c r="Q1560" s="3">
        <v>166</v>
      </c>
      <c r="R1560" s="3">
        <v>13</v>
      </c>
      <c r="S1560" s="3"/>
      <c r="T1560" s="3">
        <v>39</v>
      </c>
      <c r="U1560" s="3">
        <v>61</v>
      </c>
      <c r="V1560" s="3">
        <v>47</v>
      </c>
      <c r="W1560" s="3">
        <v>362</v>
      </c>
      <c r="X1560" s="3">
        <v>262</v>
      </c>
      <c r="Y1560" s="3">
        <v>30</v>
      </c>
      <c r="Z1560" s="3">
        <v>549</v>
      </c>
      <c r="AA1560" s="3">
        <v>48</v>
      </c>
      <c r="AB1560" s="3">
        <v>197</v>
      </c>
      <c r="AC1560" s="3">
        <v>452</v>
      </c>
      <c r="AD1560" s="3">
        <v>30</v>
      </c>
      <c r="AE1560" s="3">
        <v>140</v>
      </c>
      <c r="AF1560" s="3">
        <v>498</v>
      </c>
      <c r="AG1560" s="3">
        <v>710</v>
      </c>
      <c r="AH1560" s="3">
        <v>205</v>
      </c>
      <c r="AI1560" s="3">
        <v>521</v>
      </c>
      <c r="AJ1560" s="3">
        <v>58</v>
      </c>
      <c r="AK1560" s="3">
        <v>681</v>
      </c>
      <c r="AL1560" s="3">
        <v>381</v>
      </c>
      <c r="AM1560" s="3">
        <v>70</v>
      </c>
      <c r="AN1560" s="3">
        <v>45</v>
      </c>
      <c r="AO1560" s="3">
        <v>377</v>
      </c>
      <c r="AP1560" s="3">
        <v>44</v>
      </c>
      <c r="AQ1560" s="3">
        <v>266</v>
      </c>
      <c r="AR1560" s="3">
        <v>171</v>
      </c>
      <c r="AS1560" s="3">
        <v>921</v>
      </c>
      <c r="AT1560" s="3">
        <v>163</v>
      </c>
      <c r="AU1560" s="3">
        <v>36</v>
      </c>
      <c r="AV1560" s="3">
        <v>247</v>
      </c>
      <c r="AW1560" s="3">
        <v>204</v>
      </c>
      <c r="AX1560" s="3">
        <v>43</v>
      </c>
      <c r="AY1560" s="182">
        <v>38</v>
      </c>
      <c r="AZ1560" s="3">
        <v>401</v>
      </c>
      <c r="BM1560" s="3"/>
      <c r="BN1560" s="182"/>
      <c r="BO1560" s="3"/>
    </row>
    <row r="1561" spans="1:67">
      <c r="A1561" t="str">
        <f t="shared" si="123"/>
        <v>2020</v>
      </c>
      <c r="B1561" t="str">
        <f t="shared" si="124"/>
        <v>April</v>
      </c>
      <c r="C1561" s="2">
        <v>43928</v>
      </c>
      <c r="D1561" s="1" t="str">
        <f t="shared" si="122"/>
        <v>OK</v>
      </c>
      <c r="E1561">
        <f t="shared" si="120"/>
        <v>1</v>
      </c>
      <c r="F1561">
        <f t="shared" si="121"/>
        <v>0</v>
      </c>
      <c r="G1561" s="60">
        <v>43928</v>
      </c>
      <c r="H1561" s="3">
        <v>98</v>
      </c>
      <c r="I1561" s="3">
        <v>140</v>
      </c>
      <c r="J1561" s="3">
        <v>127</v>
      </c>
      <c r="K1561" s="3">
        <v>765</v>
      </c>
      <c r="L1561" s="3">
        <v>221</v>
      </c>
      <c r="M1561" s="3">
        <v>323</v>
      </c>
      <c r="N1561" s="3">
        <v>150</v>
      </c>
      <c r="O1561" s="3">
        <v>185</v>
      </c>
      <c r="P1561" s="3">
        <v>789</v>
      </c>
      <c r="Q1561" s="3">
        <v>211</v>
      </c>
      <c r="R1561" s="3">
        <v>28</v>
      </c>
      <c r="S1561" s="3"/>
      <c r="T1561" s="3">
        <v>45</v>
      </c>
      <c r="U1561" s="3">
        <v>52</v>
      </c>
      <c r="V1561" s="3">
        <v>54</v>
      </c>
      <c r="W1561" s="3">
        <v>421</v>
      </c>
      <c r="X1561" s="3">
        <v>302</v>
      </c>
      <c r="Y1561" s="3">
        <v>22</v>
      </c>
      <c r="Z1561" s="3">
        <v>577</v>
      </c>
      <c r="AA1561" s="3">
        <v>79</v>
      </c>
      <c r="AB1561" s="3">
        <v>262</v>
      </c>
      <c r="AC1561" s="3">
        <v>475</v>
      </c>
      <c r="AD1561" s="3">
        <v>39</v>
      </c>
      <c r="AE1561" s="3">
        <v>198</v>
      </c>
      <c r="AF1561" s="3">
        <v>588</v>
      </c>
      <c r="AG1561" s="3">
        <v>928</v>
      </c>
      <c r="AH1561" s="3">
        <v>195</v>
      </c>
      <c r="AI1561" s="3">
        <v>583</v>
      </c>
      <c r="AJ1561" s="3">
        <v>64</v>
      </c>
      <c r="AK1561" s="3">
        <v>803</v>
      </c>
      <c r="AL1561" s="3">
        <v>514</v>
      </c>
      <c r="AM1561" s="3">
        <v>53</v>
      </c>
      <c r="AN1561" s="3">
        <v>54</v>
      </c>
      <c r="AO1561" s="3">
        <v>503</v>
      </c>
      <c r="AP1561" s="3">
        <v>44</v>
      </c>
      <c r="AQ1561" s="3">
        <v>344</v>
      </c>
      <c r="AR1561" s="3">
        <v>190</v>
      </c>
      <c r="AS1561" s="3">
        <v>1293</v>
      </c>
      <c r="AT1561" s="3">
        <v>197</v>
      </c>
      <c r="AU1561" s="3">
        <v>45</v>
      </c>
      <c r="AV1561" s="3">
        <v>308</v>
      </c>
      <c r="AW1561" s="3">
        <v>274</v>
      </c>
      <c r="AX1561" s="3">
        <v>78</v>
      </c>
      <c r="AY1561" s="182">
        <v>38</v>
      </c>
      <c r="AZ1561" s="3">
        <v>444</v>
      </c>
      <c r="BM1561" s="3"/>
      <c r="BN1561" s="182"/>
      <c r="BO1561" s="3"/>
    </row>
    <row r="1562" spans="1:67">
      <c r="A1562" t="str">
        <f t="shared" si="123"/>
        <v>2020</v>
      </c>
      <c r="B1562" t="str">
        <f t="shared" si="124"/>
        <v>April</v>
      </c>
      <c r="C1562" s="2">
        <v>43929</v>
      </c>
      <c r="D1562" s="1" t="str">
        <f t="shared" si="122"/>
        <v>OK</v>
      </c>
      <c r="E1562">
        <f t="shared" si="120"/>
        <v>1</v>
      </c>
      <c r="F1562">
        <f t="shared" si="121"/>
        <v>0</v>
      </c>
      <c r="G1562" s="60">
        <v>43929</v>
      </c>
      <c r="H1562" s="3">
        <v>59</v>
      </c>
      <c r="I1562" s="3">
        <v>99</v>
      </c>
      <c r="J1562" s="3">
        <v>72</v>
      </c>
      <c r="K1562" s="3">
        <v>420</v>
      </c>
      <c r="L1562" s="3">
        <v>141</v>
      </c>
      <c r="M1562" s="3">
        <v>233</v>
      </c>
      <c r="N1562" s="3">
        <v>76</v>
      </c>
      <c r="O1562" s="3">
        <v>98</v>
      </c>
      <c r="P1562" s="3">
        <v>720</v>
      </c>
      <c r="Q1562" s="3">
        <v>142</v>
      </c>
      <c r="R1562" s="3">
        <v>15</v>
      </c>
      <c r="S1562" s="3"/>
      <c r="T1562" s="3">
        <v>48</v>
      </c>
      <c r="U1562" s="3">
        <v>38</v>
      </c>
      <c r="V1562" s="3">
        <v>47</v>
      </c>
      <c r="W1562" s="3">
        <v>313</v>
      </c>
      <c r="X1562" s="3">
        <v>215</v>
      </c>
      <c r="Y1562" s="3">
        <v>32</v>
      </c>
      <c r="Z1562" s="3">
        <v>426</v>
      </c>
      <c r="AA1562" s="3">
        <v>42</v>
      </c>
      <c r="AB1562" s="3">
        <v>148</v>
      </c>
      <c r="AC1562" s="3">
        <v>279</v>
      </c>
      <c r="AD1562" s="3">
        <v>29</v>
      </c>
      <c r="AE1562" s="3">
        <v>122</v>
      </c>
      <c r="AF1562" s="3">
        <v>375</v>
      </c>
      <c r="AG1562" s="3">
        <v>617</v>
      </c>
      <c r="AH1562" s="3">
        <v>194</v>
      </c>
      <c r="AI1562" s="3">
        <v>384</v>
      </c>
      <c r="AJ1562" s="3">
        <v>52</v>
      </c>
      <c r="AK1562" s="3">
        <v>521</v>
      </c>
      <c r="AL1562" s="3">
        <v>290</v>
      </c>
      <c r="AM1562" s="3">
        <v>48</v>
      </c>
      <c r="AN1562" s="3">
        <v>26</v>
      </c>
      <c r="AO1562" s="3">
        <v>295</v>
      </c>
      <c r="AP1562" s="3">
        <v>28</v>
      </c>
      <c r="AQ1562" s="3">
        <v>181</v>
      </c>
      <c r="AR1562" s="3">
        <v>133</v>
      </c>
      <c r="AS1562" s="3">
        <v>722</v>
      </c>
      <c r="AT1562" s="3">
        <v>133</v>
      </c>
      <c r="AU1562" s="3">
        <v>21</v>
      </c>
      <c r="AV1562" s="3">
        <v>207</v>
      </c>
      <c r="AW1562" s="3">
        <v>141</v>
      </c>
      <c r="AX1562" s="3">
        <v>56</v>
      </c>
      <c r="AY1562" s="182">
        <v>38</v>
      </c>
      <c r="AZ1562" s="3">
        <v>287</v>
      </c>
      <c r="BM1562" s="3"/>
      <c r="BN1562" s="182"/>
      <c r="BO1562" s="3"/>
    </row>
    <row r="1563" spans="1:67">
      <c r="A1563" t="str">
        <f t="shared" si="123"/>
        <v>2020</v>
      </c>
      <c r="B1563" t="str">
        <f t="shared" si="124"/>
        <v>April</v>
      </c>
      <c r="C1563" s="2">
        <v>43930</v>
      </c>
      <c r="D1563" s="1" t="str">
        <f t="shared" si="122"/>
        <v>OK</v>
      </c>
      <c r="E1563">
        <f t="shared" si="120"/>
        <v>1</v>
      </c>
      <c r="F1563">
        <f t="shared" si="121"/>
        <v>0</v>
      </c>
      <c r="G1563" s="60">
        <v>43930</v>
      </c>
      <c r="H1563" s="3">
        <v>44</v>
      </c>
      <c r="I1563" s="3">
        <v>61</v>
      </c>
      <c r="J1563" s="3">
        <v>75</v>
      </c>
      <c r="K1563" s="3">
        <v>238</v>
      </c>
      <c r="L1563" s="3">
        <v>105</v>
      </c>
      <c r="M1563" s="3">
        <v>123</v>
      </c>
      <c r="N1563" s="3">
        <v>65</v>
      </c>
      <c r="O1563" s="3">
        <v>79</v>
      </c>
      <c r="P1563" s="3">
        <v>748</v>
      </c>
      <c r="Q1563" s="3">
        <v>96</v>
      </c>
      <c r="R1563" s="3">
        <v>10</v>
      </c>
      <c r="S1563" s="3"/>
      <c r="T1563" s="3">
        <v>40</v>
      </c>
      <c r="U1563" s="3">
        <v>17</v>
      </c>
      <c r="V1563" s="3">
        <v>33</v>
      </c>
      <c r="W1563" s="3">
        <v>229</v>
      </c>
      <c r="X1563" s="3">
        <v>153</v>
      </c>
      <c r="Y1563" s="3">
        <v>11</v>
      </c>
      <c r="Z1563" s="3">
        <v>249</v>
      </c>
      <c r="AA1563" s="3">
        <v>52</v>
      </c>
      <c r="AB1563" s="3">
        <v>85</v>
      </c>
      <c r="AC1563" s="3">
        <v>162</v>
      </c>
      <c r="AD1563" s="3">
        <v>15</v>
      </c>
      <c r="AE1563" s="3">
        <v>87</v>
      </c>
      <c r="AF1563" s="3">
        <v>245</v>
      </c>
      <c r="AG1563" s="3">
        <v>275</v>
      </c>
      <c r="AH1563" s="3">
        <v>199</v>
      </c>
      <c r="AI1563" s="3">
        <v>285</v>
      </c>
      <c r="AJ1563" s="3">
        <v>33</v>
      </c>
      <c r="AK1563" s="3">
        <v>333</v>
      </c>
      <c r="AL1563" s="3">
        <v>209</v>
      </c>
      <c r="AM1563" s="3">
        <v>23</v>
      </c>
      <c r="AN1563" s="3">
        <v>29</v>
      </c>
      <c r="AO1563" s="3">
        <v>227</v>
      </c>
      <c r="AP1563" s="3">
        <v>20</v>
      </c>
      <c r="AQ1563" s="3">
        <v>107</v>
      </c>
      <c r="AR1563" s="3">
        <v>95</v>
      </c>
      <c r="AS1563" s="3">
        <v>459</v>
      </c>
      <c r="AT1563" s="3">
        <v>55</v>
      </c>
      <c r="AU1563" s="3">
        <v>8</v>
      </c>
      <c r="AV1563" s="3">
        <v>77</v>
      </c>
      <c r="AW1563" s="3">
        <v>89</v>
      </c>
      <c r="AX1563" s="3">
        <v>47</v>
      </c>
      <c r="AY1563" s="182">
        <v>38</v>
      </c>
      <c r="AZ1563" s="3">
        <v>163</v>
      </c>
      <c r="BM1563" s="3"/>
      <c r="BN1563" s="182"/>
      <c r="BO1563" s="3"/>
    </row>
    <row r="1564" spans="1:67">
      <c r="A1564" t="str">
        <f t="shared" si="123"/>
        <v>2020</v>
      </c>
      <c r="B1564" t="str">
        <f t="shared" si="124"/>
        <v>April</v>
      </c>
      <c r="C1564" s="2">
        <v>43931</v>
      </c>
      <c r="D1564" s="1" t="str">
        <f t="shared" si="122"/>
        <v>OK</v>
      </c>
      <c r="E1564">
        <v>0</v>
      </c>
      <c r="F1564">
        <v>1</v>
      </c>
      <c r="G1564" s="60">
        <v>43931</v>
      </c>
      <c r="H1564" s="3">
        <v>134</v>
      </c>
      <c r="I1564" s="3">
        <v>250</v>
      </c>
      <c r="J1564" s="3">
        <v>179</v>
      </c>
      <c r="K1564" s="3">
        <v>1281</v>
      </c>
      <c r="L1564" s="3">
        <v>294</v>
      </c>
      <c r="M1564" s="3">
        <v>515</v>
      </c>
      <c r="N1564" s="3">
        <v>199</v>
      </c>
      <c r="O1564" s="3">
        <v>260</v>
      </c>
      <c r="P1564" s="3">
        <v>635</v>
      </c>
      <c r="Q1564" s="3">
        <v>436</v>
      </c>
      <c r="R1564" s="3">
        <v>24</v>
      </c>
      <c r="S1564" s="3"/>
      <c r="T1564" s="3">
        <v>39</v>
      </c>
      <c r="U1564" s="3">
        <v>52</v>
      </c>
      <c r="V1564" s="3">
        <v>78</v>
      </c>
      <c r="W1564" s="3">
        <v>642</v>
      </c>
      <c r="X1564" s="3">
        <v>464</v>
      </c>
      <c r="Y1564" s="3">
        <v>27</v>
      </c>
      <c r="Z1564" s="3">
        <v>937</v>
      </c>
      <c r="AA1564" s="3">
        <v>134</v>
      </c>
      <c r="AB1564" s="3">
        <v>491</v>
      </c>
      <c r="AC1564" s="3">
        <v>775</v>
      </c>
      <c r="AD1564" s="3">
        <v>18</v>
      </c>
      <c r="AE1564" s="3">
        <v>378</v>
      </c>
      <c r="AF1564" s="3">
        <v>842</v>
      </c>
      <c r="AG1564" s="3">
        <v>1250</v>
      </c>
      <c r="AH1564" s="3">
        <v>232</v>
      </c>
      <c r="AI1564" s="3">
        <v>780</v>
      </c>
      <c r="AJ1564" s="3">
        <v>67</v>
      </c>
      <c r="AK1564" s="3">
        <v>1193</v>
      </c>
      <c r="AL1564" s="3">
        <v>744</v>
      </c>
      <c r="AM1564" s="3">
        <v>106</v>
      </c>
      <c r="AN1564" s="3">
        <v>59</v>
      </c>
      <c r="AO1564" s="3">
        <v>786</v>
      </c>
      <c r="AP1564" s="3">
        <v>38</v>
      </c>
      <c r="AQ1564" s="3">
        <v>481</v>
      </c>
      <c r="AR1564" s="3">
        <v>282</v>
      </c>
      <c r="AS1564" s="3">
        <v>2250</v>
      </c>
      <c r="AT1564" s="3">
        <v>240</v>
      </c>
      <c r="AU1564" s="3">
        <v>87</v>
      </c>
      <c r="AV1564" s="3">
        <v>376</v>
      </c>
      <c r="AW1564" s="3">
        <v>407</v>
      </c>
      <c r="AX1564" s="3">
        <v>73</v>
      </c>
      <c r="AY1564" s="182">
        <v>38</v>
      </c>
      <c r="AZ1564" s="3">
        <v>612</v>
      </c>
      <c r="BM1564" s="3"/>
      <c r="BN1564" s="182"/>
      <c r="BO1564" s="3"/>
    </row>
    <row r="1565" spans="1:67">
      <c r="A1565" t="str">
        <f t="shared" si="123"/>
        <v>2020</v>
      </c>
      <c r="B1565" t="str">
        <f t="shared" si="124"/>
        <v>April</v>
      </c>
      <c r="C1565" s="2">
        <v>43932</v>
      </c>
      <c r="D1565" s="1" t="str">
        <f t="shared" si="122"/>
        <v>OK</v>
      </c>
      <c r="E1565">
        <f t="shared" si="120"/>
        <v>0</v>
      </c>
      <c r="F1565">
        <f t="shared" si="121"/>
        <v>1</v>
      </c>
      <c r="G1565" s="60">
        <v>43932</v>
      </c>
      <c r="H1565" s="3">
        <v>120</v>
      </c>
      <c r="I1565" s="3">
        <v>244</v>
      </c>
      <c r="J1565" s="3">
        <v>181</v>
      </c>
      <c r="K1565" s="3">
        <v>1052</v>
      </c>
      <c r="L1565" s="3">
        <v>307</v>
      </c>
      <c r="M1565" s="3">
        <v>421</v>
      </c>
      <c r="N1565" s="3">
        <v>215</v>
      </c>
      <c r="O1565" s="3">
        <v>235</v>
      </c>
      <c r="P1565" s="3">
        <v>199</v>
      </c>
      <c r="Q1565" s="3">
        <v>387</v>
      </c>
      <c r="R1565" s="3">
        <v>23</v>
      </c>
      <c r="S1565" s="3"/>
      <c r="T1565" s="3">
        <v>46</v>
      </c>
      <c r="U1565" s="3">
        <v>57</v>
      </c>
      <c r="V1565" s="3">
        <v>87</v>
      </c>
      <c r="W1565" s="3">
        <v>608</v>
      </c>
      <c r="X1565" s="3">
        <v>436</v>
      </c>
      <c r="Y1565" s="3">
        <v>46</v>
      </c>
      <c r="Z1565" s="3">
        <v>899</v>
      </c>
      <c r="AA1565" s="3">
        <v>103</v>
      </c>
      <c r="AB1565" s="3">
        <v>419</v>
      </c>
      <c r="AC1565" s="3">
        <v>762</v>
      </c>
      <c r="AD1565" s="3">
        <v>29</v>
      </c>
      <c r="AE1565" s="3">
        <v>273</v>
      </c>
      <c r="AF1565" s="3">
        <v>829</v>
      </c>
      <c r="AG1565" s="3">
        <v>1326</v>
      </c>
      <c r="AH1565" s="3">
        <v>237</v>
      </c>
      <c r="AI1565" s="3">
        <v>622</v>
      </c>
      <c r="AJ1565" s="3">
        <v>73</v>
      </c>
      <c r="AK1565" s="3">
        <v>1393</v>
      </c>
      <c r="AL1565" s="3">
        <v>753</v>
      </c>
      <c r="AM1565" s="3">
        <v>83</v>
      </c>
      <c r="AN1565" s="3">
        <v>62</v>
      </c>
      <c r="AO1565" s="3">
        <v>681</v>
      </c>
      <c r="AP1565" s="3">
        <v>47</v>
      </c>
      <c r="AQ1565" s="3">
        <v>446</v>
      </c>
      <c r="AR1565" s="3">
        <v>241</v>
      </c>
      <c r="AS1565" s="3">
        <v>2273</v>
      </c>
      <c r="AT1565" s="3">
        <v>216</v>
      </c>
      <c r="AU1565" s="3">
        <v>97</v>
      </c>
      <c r="AV1565" s="3">
        <v>345</v>
      </c>
      <c r="AW1565" s="3">
        <v>368</v>
      </c>
      <c r="AX1565" s="3">
        <v>100</v>
      </c>
      <c r="AY1565" s="182">
        <v>38</v>
      </c>
      <c r="AZ1565" s="3">
        <v>576</v>
      </c>
      <c r="BM1565" s="3"/>
      <c r="BN1565" s="182"/>
      <c r="BO1565" s="3"/>
    </row>
    <row r="1566" spans="1:67">
      <c r="A1566" t="str">
        <f t="shared" si="123"/>
        <v>2020</v>
      </c>
      <c r="B1566" t="str">
        <f t="shared" si="124"/>
        <v>April</v>
      </c>
      <c r="C1566" s="2">
        <v>43933</v>
      </c>
      <c r="D1566" s="1" t="str">
        <f t="shared" si="122"/>
        <v>OK</v>
      </c>
      <c r="E1566">
        <f t="shared" si="120"/>
        <v>0</v>
      </c>
      <c r="F1566">
        <f t="shared" si="121"/>
        <v>1</v>
      </c>
      <c r="G1566" s="60">
        <v>43933</v>
      </c>
      <c r="H1566" s="3">
        <v>109</v>
      </c>
      <c r="I1566" s="3">
        <v>193</v>
      </c>
      <c r="J1566" s="3">
        <v>156</v>
      </c>
      <c r="K1566" s="3">
        <v>970</v>
      </c>
      <c r="L1566" s="3">
        <v>311</v>
      </c>
      <c r="M1566" s="3">
        <v>381</v>
      </c>
      <c r="N1566" s="3">
        <v>197</v>
      </c>
      <c r="O1566" s="3">
        <v>190</v>
      </c>
      <c r="P1566" s="3">
        <v>196</v>
      </c>
      <c r="Q1566" s="3">
        <v>287</v>
      </c>
      <c r="R1566" s="3">
        <v>23</v>
      </c>
      <c r="S1566" s="3"/>
      <c r="T1566" s="3">
        <v>36</v>
      </c>
      <c r="U1566" s="3">
        <v>53</v>
      </c>
      <c r="V1566" s="3">
        <v>74</v>
      </c>
      <c r="W1566" s="3">
        <v>598</v>
      </c>
      <c r="X1566" s="3">
        <v>313</v>
      </c>
      <c r="Y1566" s="3">
        <v>51</v>
      </c>
      <c r="Z1566" s="3">
        <v>713</v>
      </c>
      <c r="AA1566" s="3">
        <v>90</v>
      </c>
      <c r="AB1566" s="3">
        <v>458</v>
      </c>
      <c r="AC1566" s="3">
        <v>535</v>
      </c>
      <c r="AD1566" s="3">
        <v>15</v>
      </c>
      <c r="AE1566" s="3">
        <v>292</v>
      </c>
      <c r="AF1566" s="3">
        <v>810</v>
      </c>
      <c r="AG1566" s="3">
        <v>1110</v>
      </c>
      <c r="AH1566" s="3">
        <v>192</v>
      </c>
      <c r="AI1566" s="3">
        <v>549</v>
      </c>
      <c r="AJ1566" s="3">
        <v>52</v>
      </c>
      <c r="AK1566" s="3">
        <v>1081</v>
      </c>
      <c r="AL1566" s="3">
        <v>518</v>
      </c>
      <c r="AM1566" s="3">
        <v>61</v>
      </c>
      <c r="AN1566" s="3">
        <v>48</v>
      </c>
      <c r="AO1566" s="3">
        <v>624</v>
      </c>
      <c r="AP1566" s="3">
        <v>39</v>
      </c>
      <c r="AQ1566" s="3">
        <v>410</v>
      </c>
      <c r="AR1566" s="3">
        <v>222</v>
      </c>
      <c r="AS1566" s="3">
        <v>1692</v>
      </c>
      <c r="AT1566" s="3">
        <v>221</v>
      </c>
      <c r="AU1566" s="3">
        <v>60</v>
      </c>
      <c r="AV1566" s="3">
        <v>334</v>
      </c>
      <c r="AW1566" s="3">
        <v>341</v>
      </c>
      <c r="AX1566" s="3">
        <v>64</v>
      </c>
      <c r="AY1566" s="182">
        <v>38</v>
      </c>
      <c r="AZ1566" s="3">
        <v>551</v>
      </c>
      <c r="BM1566" s="3"/>
      <c r="BN1566" s="182"/>
      <c r="BO1566" s="3"/>
    </row>
    <row r="1567" spans="1:67">
      <c r="A1567" t="str">
        <f t="shared" si="123"/>
        <v>2020</v>
      </c>
      <c r="B1567" t="str">
        <f t="shared" si="124"/>
        <v>April</v>
      </c>
      <c r="C1567" s="2">
        <v>43934</v>
      </c>
      <c r="D1567" s="1" t="str">
        <f t="shared" si="122"/>
        <v>OK</v>
      </c>
      <c r="E1567">
        <v>0</v>
      </c>
      <c r="F1567">
        <v>1</v>
      </c>
      <c r="G1567" s="60">
        <v>43934</v>
      </c>
      <c r="H1567" s="3">
        <v>83</v>
      </c>
      <c r="I1567" s="3">
        <v>110</v>
      </c>
      <c r="J1567" s="3">
        <v>74</v>
      </c>
      <c r="K1567" s="3">
        <v>391</v>
      </c>
      <c r="L1567" s="3">
        <v>141</v>
      </c>
      <c r="M1567" s="3">
        <v>139</v>
      </c>
      <c r="N1567" s="3">
        <v>74</v>
      </c>
      <c r="O1567" s="3">
        <v>120</v>
      </c>
      <c r="P1567" s="3">
        <v>694</v>
      </c>
      <c r="Q1567" s="3">
        <v>164</v>
      </c>
      <c r="R1567" s="3">
        <v>17</v>
      </c>
      <c r="S1567" s="3"/>
      <c r="T1567" s="3">
        <v>27</v>
      </c>
      <c r="U1567" s="3">
        <v>27</v>
      </c>
      <c r="V1567" s="3">
        <v>33</v>
      </c>
      <c r="W1567" s="3">
        <v>274</v>
      </c>
      <c r="X1567" s="3">
        <v>152</v>
      </c>
      <c r="Y1567" s="3">
        <v>21</v>
      </c>
      <c r="Z1567" s="3">
        <v>366</v>
      </c>
      <c r="AA1567" s="3">
        <v>50</v>
      </c>
      <c r="AB1567" s="3">
        <v>188</v>
      </c>
      <c r="AC1567" s="3">
        <v>254</v>
      </c>
      <c r="AD1567" s="3">
        <v>12</v>
      </c>
      <c r="AE1567" s="3">
        <v>159</v>
      </c>
      <c r="AF1567" s="3">
        <v>405</v>
      </c>
      <c r="AG1567" s="3">
        <v>414</v>
      </c>
      <c r="AH1567" s="3">
        <v>210</v>
      </c>
      <c r="AI1567" s="3">
        <v>310</v>
      </c>
      <c r="AJ1567" s="3">
        <v>25</v>
      </c>
      <c r="AK1567" s="3">
        <v>439</v>
      </c>
      <c r="AL1567" s="3">
        <v>286</v>
      </c>
      <c r="AM1567" s="3">
        <v>24</v>
      </c>
      <c r="AN1567" s="3">
        <v>29</v>
      </c>
      <c r="AO1567" s="3">
        <v>298</v>
      </c>
      <c r="AP1567" s="3">
        <v>22</v>
      </c>
      <c r="AQ1567" s="3">
        <v>235</v>
      </c>
      <c r="AR1567" s="3">
        <v>99</v>
      </c>
      <c r="AS1567" s="3">
        <v>666</v>
      </c>
      <c r="AT1567" s="3">
        <v>86</v>
      </c>
      <c r="AU1567" s="3">
        <v>32</v>
      </c>
      <c r="AV1567" s="3">
        <v>120</v>
      </c>
      <c r="AW1567" s="3">
        <v>78</v>
      </c>
      <c r="AX1567" s="3">
        <v>47</v>
      </c>
      <c r="AY1567" s="182">
        <v>38</v>
      </c>
      <c r="AZ1567" s="3">
        <v>243</v>
      </c>
      <c r="BM1567" s="3"/>
      <c r="BN1567" s="182"/>
      <c r="BO1567" s="3"/>
    </row>
    <row r="1568" spans="1:67">
      <c r="A1568" t="str">
        <f t="shared" si="123"/>
        <v>2020</v>
      </c>
      <c r="B1568" t="str">
        <f t="shared" si="124"/>
        <v>April</v>
      </c>
      <c r="C1568" s="2">
        <v>43935</v>
      </c>
      <c r="D1568" s="1" t="str">
        <f t="shared" si="122"/>
        <v>OK</v>
      </c>
      <c r="E1568">
        <f t="shared" si="120"/>
        <v>1</v>
      </c>
      <c r="F1568">
        <f t="shared" si="121"/>
        <v>0</v>
      </c>
      <c r="G1568" s="60">
        <v>43935</v>
      </c>
      <c r="H1568" s="3">
        <v>67</v>
      </c>
      <c r="I1568" s="3">
        <v>57</v>
      </c>
      <c r="J1568" s="3">
        <v>45</v>
      </c>
      <c r="K1568" s="3">
        <v>165</v>
      </c>
      <c r="L1568" s="3">
        <v>75</v>
      </c>
      <c r="M1568" s="3">
        <v>118</v>
      </c>
      <c r="N1568" s="3">
        <v>58</v>
      </c>
      <c r="O1568" s="3">
        <v>70</v>
      </c>
      <c r="P1568" s="3">
        <v>804</v>
      </c>
      <c r="Q1568" s="3">
        <v>67</v>
      </c>
      <c r="R1568" s="3">
        <v>5</v>
      </c>
      <c r="S1568" s="3"/>
      <c r="T1568" s="3">
        <v>17</v>
      </c>
      <c r="U1568" s="3">
        <v>18</v>
      </c>
      <c r="V1568" s="3">
        <v>17</v>
      </c>
      <c r="W1568" s="3">
        <v>195</v>
      </c>
      <c r="X1568" s="3">
        <v>108</v>
      </c>
      <c r="Y1568" s="3">
        <v>4</v>
      </c>
      <c r="Z1568" s="3">
        <v>206</v>
      </c>
      <c r="AA1568" s="3">
        <v>36</v>
      </c>
      <c r="AB1568" s="3">
        <v>92</v>
      </c>
      <c r="AC1568" s="3">
        <v>124</v>
      </c>
      <c r="AD1568" s="3">
        <v>15</v>
      </c>
      <c r="AE1568" s="3">
        <v>74</v>
      </c>
      <c r="AF1568" s="3">
        <v>211</v>
      </c>
      <c r="AG1568" s="3">
        <v>251</v>
      </c>
      <c r="AH1568" s="3">
        <v>194</v>
      </c>
      <c r="AI1568" s="3">
        <v>171</v>
      </c>
      <c r="AJ1568" s="3">
        <v>34</v>
      </c>
      <c r="AK1568" s="3">
        <v>258</v>
      </c>
      <c r="AL1568" s="3">
        <v>160</v>
      </c>
      <c r="AM1568" s="3">
        <v>24</v>
      </c>
      <c r="AN1568" s="3">
        <v>27</v>
      </c>
      <c r="AO1568" s="3">
        <v>186</v>
      </c>
      <c r="AP1568" s="3">
        <v>13</v>
      </c>
      <c r="AQ1568" s="3">
        <v>114</v>
      </c>
      <c r="AR1568" s="3">
        <v>77</v>
      </c>
      <c r="AS1568" s="3">
        <v>302</v>
      </c>
      <c r="AT1568" s="3">
        <v>61</v>
      </c>
      <c r="AU1568" s="3">
        <v>13</v>
      </c>
      <c r="AV1568" s="3">
        <v>104</v>
      </c>
      <c r="AW1568" s="3">
        <v>59</v>
      </c>
      <c r="AX1568" s="3">
        <v>32</v>
      </c>
      <c r="AY1568" s="182">
        <v>38</v>
      </c>
      <c r="AZ1568" s="3">
        <v>156</v>
      </c>
      <c r="BM1568" s="3"/>
      <c r="BN1568" s="182"/>
      <c r="BO1568" s="3"/>
    </row>
    <row r="1569" spans="1:67">
      <c r="A1569" t="str">
        <f t="shared" si="123"/>
        <v>2020</v>
      </c>
      <c r="B1569" t="str">
        <f t="shared" si="124"/>
        <v>April</v>
      </c>
      <c r="C1569" s="2">
        <v>43936</v>
      </c>
      <c r="D1569" s="1" t="str">
        <f t="shared" si="122"/>
        <v>OK</v>
      </c>
      <c r="E1569">
        <f t="shared" si="120"/>
        <v>1</v>
      </c>
      <c r="F1569">
        <f t="shared" si="121"/>
        <v>0</v>
      </c>
      <c r="G1569" s="60">
        <v>43936</v>
      </c>
      <c r="H1569" s="3">
        <v>52</v>
      </c>
      <c r="I1569" s="3">
        <v>86</v>
      </c>
      <c r="J1569" s="3">
        <v>85</v>
      </c>
      <c r="K1569" s="3">
        <v>272</v>
      </c>
      <c r="L1569" s="3">
        <v>137</v>
      </c>
      <c r="M1569" s="3">
        <v>172</v>
      </c>
      <c r="N1569" s="3">
        <v>67</v>
      </c>
      <c r="O1569" s="3">
        <v>71</v>
      </c>
      <c r="P1569" s="3">
        <v>736</v>
      </c>
      <c r="Q1569" s="3">
        <v>119</v>
      </c>
      <c r="R1569" s="3">
        <v>17</v>
      </c>
      <c r="S1569" s="3"/>
      <c r="T1569" s="3">
        <v>27</v>
      </c>
      <c r="U1569" s="3">
        <v>15</v>
      </c>
      <c r="V1569" s="3">
        <v>32</v>
      </c>
      <c r="W1569" s="3">
        <v>282</v>
      </c>
      <c r="X1569" s="3">
        <v>155</v>
      </c>
      <c r="Y1569" s="3">
        <v>18</v>
      </c>
      <c r="Z1569" s="3">
        <v>427</v>
      </c>
      <c r="AA1569" s="3">
        <v>36</v>
      </c>
      <c r="AB1569" s="3">
        <v>131</v>
      </c>
      <c r="AC1569" s="3">
        <v>177</v>
      </c>
      <c r="AD1569" s="3">
        <v>13</v>
      </c>
      <c r="AE1569" s="3">
        <v>95</v>
      </c>
      <c r="AF1569" s="3">
        <v>379</v>
      </c>
      <c r="AG1569" s="3">
        <v>462</v>
      </c>
      <c r="AH1569" s="3">
        <v>189</v>
      </c>
      <c r="AI1569" s="3">
        <v>304</v>
      </c>
      <c r="AJ1569" s="3">
        <v>22</v>
      </c>
      <c r="AK1569" s="3">
        <v>387</v>
      </c>
      <c r="AL1569" s="3">
        <v>207</v>
      </c>
      <c r="AM1569" s="3">
        <v>19</v>
      </c>
      <c r="AN1569" s="3">
        <v>28</v>
      </c>
      <c r="AO1569" s="3">
        <v>272</v>
      </c>
      <c r="AP1569" s="3">
        <v>20</v>
      </c>
      <c r="AQ1569" s="3">
        <v>146</v>
      </c>
      <c r="AR1569" s="3">
        <v>140</v>
      </c>
      <c r="AS1569" s="3">
        <v>567</v>
      </c>
      <c r="AT1569" s="3">
        <v>78</v>
      </c>
      <c r="AU1569" s="3">
        <v>9</v>
      </c>
      <c r="AV1569" s="3">
        <v>83</v>
      </c>
      <c r="AW1569" s="3">
        <v>130</v>
      </c>
      <c r="AX1569" s="3">
        <v>42</v>
      </c>
      <c r="AY1569" s="182">
        <v>38</v>
      </c>
      <c r="AZ1569" s="3">
        <v>195</v>
      </c>
      <c r="BM1569" s="3"/>
      <c r="BN1569" s="182"/>
      <c r="BO1569" s="3"/>
    </row>
    <row r="1570" spans="1:67">
      <c r="A1570" t="str">
        <f t="shared" si="123"/>
        <v>2020</v>
      </c>
      <c r="B1570" t="str">
        <f t="shared" si="124"/>
        <v>April</v>
      </c>
      <c r="C1570" s="2">
        <v>43937</v>
      </c>
      <c r="D1570" s="1" t="str">
        <f t="shared" si="122"/>
        <v>OK</v>
      </c>
      <c r="E1570">
        <f t="shared" si="120"/>
        <v>1</v>
      </c>
      <c r="F1570">
        <f t="shared" si="121"/>
        <v>0</v>
      </c>
      <c r="G1570" s="60">
        <v>43937</v>
      </c>
      <c r="H1570" s="3">
        <v>69</v>
      </c>
      <c r="I1570" s="3">
        <v>105</v>
      </c>
      <c r="J1570" s="3">
        <v>99</v>
      </c>
      <c r="K1570" s="3">
        <v>454</v>
      </c>
      <c r="L1570" s="3">
        <v>142</v>
      </c>
      <c r="M1570" s="3">
        <v>215</v>
      </c>
      <c r="N1570" s="3">
        <v>63</v>
      </c>
      <c r="O1570" s="3">
        <v>89</v>
      </c>
      <c r="P1570" s="3">
        <v>751</v>
      </c>
      <c r="Q1570" s="3">
        <v>151</v>
      </c>
      <c r="R1570" s="3">
        <v>20</v>
      </c>
      <c r="S1570" s="3"/>
      <c r="T1570" s="3">
        <v>36</v>
      </c>
      <c r="U1570" s="3">
        <v>35</v>
      </c>
      <c r="V1570" s="3">
        <v>45</v>
      </c>
      <c r="W1570" s="3">
        <v>321</v>
      </c>
      <c r="X1570" s="3">
        <v>129</v>
      </c>
      <c r="Y1570" s="3">
        <v>31</v>
      </c>
      <c r="Z1570" s="3">
        <v>474</v>
      </c>
      <c r="AA1570" s="3">
        <v>49</v>
      </c>
      <c r="AB1570" s="3">
        <v>167</v>
      </c>
      <c r="AC1570" s="3">
        <v>243</v>
      </c>
      <c r="AD1570" s="3">
        <v>21</v>
      </c>
      <c r="AE1570" s="3">
        <v>132</v>
      </c>
      <c r="AF1570" s="3">
        <v>420</v>
      </c>
      <c r="AG1570" s="3">
        <v>495</v>
      </c>
      <c r="AH1570" s="3">
        <v>201</v>
      </c>
      <c r="AI1570" s="3">
        <v>274</v>
      </c>
      <c r="AJ1570" s="3">
        <v>27</v>
      </c>
      <c r="AK1570" s="3">
        <v>633</v>
      </c>
      <c r="AL1570" s="3">
        <v>287</v>
      </c>
      <c r="AM1570" s="3">
        <v>19</v>
      </c>
      <c r="AN1570" s="3">
        <v>31</v>
      </c>
      <c r="AO1570" s="3">
        <v>306</v>
      </c>
      <c r="AP1570" s="3">
        <v>19</v>
      </c>
      <c r="AQ1570" s="3">
        <v>208</v>
      </c>
      <c r="AR1570" s="3">
        <v>139</v>
      </c>
      <c r="AS1570" s="3">
        <v>730</v>
      </c>
      <c r="AT1570" s="3">
        <v>95</v>
      </c>
      <c r="AU1570" s="3">
        <v>35</v>
      </c>
      <c r="AV1570" s="3">
        <v>179</v>
      </c>
      <c r="AW1570" s="3">
        <v>133</v>
      </c>
      <c r="AX1570" s="3">
        <v>41</v>
      </c>
      <c r="AY1570" s="182">
        <v>38</v>
      </c>
      <c r="AZ1570" s="3">
        <v>200</v>
      </c>
      <c r="BM1570" s="3"/>
      <c r="BN1570" s="182"/>
      <c r="BO1570" s="3"/>
    </row>
    <row r="1571" spans="1:67">
      <c r="A1571" t="str">
        <f t="shared" si="123"/>
        <v>2020</v>
      </c>
      <c r="B1571" t="str">
        <f t="shared" si="124"/>
        <v>April</v>
      </c>
      <c r="C1571" s="2">
        <v>43938</v>
      </c>
      <c r="D1571" s="1" t="str">
        <f t="shared" si="122"/>
        <v>OK</v>
      </c>
      <c r="E1571">
        <f t="shared" si="120"/>
        <v>1</v>
      </c>
      <c r="F1571">
        <f t="shared" si="121"/>
        <v>0</v>
      </c>
      <c r="G1571" s="60">
        <v>43938</v>
      </c>
      <c r="H1571" s="3">
        <v>72</v>
      </c>
      <c r="I1571" s="3">
        <v>62</v>
      </c>
      <c r="J1571" s="3">
        <v>53</v>
      </c>
      <c r="K1571" s="3">
        <v>305</v>
      </c>
      <c r="L1571" s="3">
        <v>123</v>
      </c>
      <c r="M1571" s="3">
        <v>163</v>
      </c>
      <c r="N1571" s="3">
        <v>75</v>
      </c>
      <c r="O1571" s="3">
        <v>79</v>
      </c>
      <c r="P1571" s="3">
        <v>635</v>
      </c>
      <c r="Q1571" s="3">
        <v>99</v>
      </c>
      <c r="R1571" s="3">
        <v>17</v>
      </c>
      <c r="S1571" s="3"/>
      <c r="T1571" s="3">
        <v>39</v>
      </c>
      <c r="U1571" s="3">
        <v>39</v>
      </c>
      <c r="V1571" s="3">
        <v>21</v>
      </c>
      <c r="W1571" s="3">
        <v>238</v>
      </c>
      <c r="X1571" s="3">
        <v>155</v>
      </c>
      <c r="Y1571" s="3">
        <v>20</v>
      </c>
      <c r="Z1571" s="3">
        <v>402</v>
      </c>
      <c r="AA1571" s="3">
        <v>35</v>
      </c>
      <c r="AB1571" s="3">
        <v>142</v>
      </c>
      <c r="AC1571" s="3">
        <v>208</v>
      </c>
      <c r="AD1571" s="3">
        <v>17</v>
      </c>
      <c r="AE1571" s="3">
        <v>108</v>
      </c>
      <c r="AF1571" s="3">
        <v>283</v>
      </c>
      <c r="AG1571" s="3">
        <v>455</v>
      </c>
      <c r="AH1571" s="3">
        <v>234</v>
      </c>
      <c r="AI1571" s="3">
        <v>285</v>
      </c>
      <c r="AJ1571" s="3">
        <v>28</v>
      </c>
      <c r="AK1571" s="3">
        <v>411</v>
      </c>
      <c r="AL1571" s="3">
        <v>194</v>
      </c>
      <c r="AM1571" s="3">
        <v>27</v>
      </c>
      <c r="AN1571" s="3">
        <v>24</v>
      </c>
      <c r="AO1571" s="3">
        <v>268</v>
      </c>
      <c r="AP1571" s="3">
        <v>19</v>
      </c>
      <c r="AQ1571" s="3">
        <v>154</v>
      </c>
      <c r="AR1571" s="3">
        <v>90</v>
      </c>
      <c r="AS1571" s="3">
        <v>579</v>
      </c>
      <c r="AT1571" s="3">
        <v>93</v>
      </c>
      <c r="AU1571" s="3">
        <v>13</v>
      </c>
      <c r="AV1571" s="3">
        <v>140</v>
      </c>
      <c r="AW1571" s="3">
        <v>102</v>
      </c>
      <c r="AX1571" s="3">
        <v>37</v>
      </c>
      <c r="AY1571" s="182">
        <v>38</v>
      </c>
      <c r="AZ1571" s="3">
        <v>216</v>
      </c>
      <c r="BM1571" s="3"/>
      <c r="BN1571" s="182"/>
      <c r="BO1571" s="3"/>
    </row>
    <row r="1572" spans="1:67">
      <c r="A1572" t="str">
        <f t="shared" si="123"/>
        <v>2020</v>
      </c>
      <c r="B1572" t="str">
        <f t="shared" si="124"/>
        <v>April</v>
      </c>
      <c r="C1572" s="2">
        <v>43939</v>
      </c>
      <c r="D1572" s="1" t="str">
        <f t="shared" si="122"/>
        <v>OK</v>
      </c>
      <c r="E1572">
        <f t="shared" si="120"/>
        <v>0</v>
      </c>
      <c r="F1572">
        <f t="shared" si="121"/>
        <v>1</v>
      </c>
      <c r="G1572" s="60">
        <v>43939</v>
      </c>
      <c r="H1572" s="3">
        <v>85</v>
      </c>
      <c r="I1572" s="3">
        <v>208</v>
      </c>
      <c r="J1572" s="3">
        <v>112</v>
      </c>
      <c r="K1572" s="3">
        <v>824</v>
      </c>
      <c r="L1572" s="3">
        <v>227</v>
      </c>
      <c r="M1572" s="3">
        <v>300</v>
      </c>
      <c r="N1572" s="3">
        <v>168</v>
      </c>
      <c r="O1572" s="3">
        <v>216</v>
      </c>
      <c r="P1572" s="3">
        <v>199</v>
      </c>
      <c r="Q1572" s="3">
        <v>296</v>
      </c>
      <c r="R1572" s="3">
        <v>20</v>
      </c>
      <c r="S1572" s="3"/>
      <c r="T1572" s="3">
        <v>43</v>
      </c>
      <c r="U1572" s="3">
        <v>57</v>
      </c>
      <c r="V1572" s="3">
        <v>57</v>
      </c>
      <c r="W1572" s="3">
        <v>513</v>
      </c>
      <c r="X1572" s="3">
        <v>273</v>
      </c>
      <c r="Y1572" s="3">
        <v>45</v>
      </c>
      <c r="Z1572" s="3">
        <v>701</v>
      </c>
      <c r="AA1572" s="3">
        <v>78</v>
      </c>
      <c r="AB1572" s="3">
        <v>406</v>
      </c>
      <c r="AC1572" s="3">
        <v>479</v>
      </c>
      <c r="AD1572" s="3">
        <v>18</v>
      </c>
      <c r="AE1572" s="3">
        <v>295</v>
      </c>
      <c r="AF1572" s="3">
        <v>726</v>
      </c>
      <c r="AG1572" s="3">
        <v>877</v>
      </c>
      <c r="AH1572" s="3">
        <v>251</v>
      </c>
      <c r="AI1572" s="3">
        <v>395</v>
      </c>
      <c r="AJ1572" s="3">
        <v>41</v>
      </c>
      <c r="AK1572" s="3">
        <v>1063</v>
      </c>
      <c r="AL1572" s="3">
        <v>492</v>
      </c>
      <c r="AM1572" s="3">
        <v>49</v>
      </c>
      <c r="AN1572" s="3">
        <v>54</v>
      </c>
      <c r="AO1572" s="3">
        <v>586</v>
      </c>
      <c r="AP1572" s="3">
        <v>37</v>
      </c>
      <c r="AQ1572" s="3">
        <v>408</v>
      </c>
      <c r="AR1572" s="3">
        <v>200</v>
      </c>
      <c r="AS1572" s="3">
        <v>1384</v>
      </c>
      <c r="AT1572" s="3">
        <v>178</v>
      </c>
      <c r="AU1572" s="3">
        <v>90</v>
      </c>
      <c r="AV1572" s="3">
        <v>266</v>
      </c>
      <c r="AW1572" s="3">
        <v>248</v>
      </c>
      <c r="AX1572" s="3">
        <v>66</v>
      </c>
      <c r="AY1572" s="182">
        <v>38</v>
      </c>
      <c r="AZ1572" s="3">
        <v>528</v>
      </c>
      <c r="BM1572" s="3"/>
      <c r="BN1572" s="182"/>
      <c r="BO1572" s="3"/>
    </row>
    <row r="1573" spans="1:67">
      <c r="A1573" t="str">
        <f t="shared" si="123"/>
        <v>2020</v>
      </c>
      <c r="B1573" t="str">
        <f t="shared" si="124"/>
        <v>April</v>
      </c>
      <c r="C1573" s="2">
        <v>43940</v>
      </c>
      <c r="D1573" s="1" t="str">
        <f t="shared" si="122"/>
        <v>OK</v>
      </c>
      <c r="E1573">
        <f t="shared" si="120"/>
        <v>0</v>
      </c>
      <c r="F1573">
        <f t="shared" si="121"/>
        <v>1</v>
      </c>
      <c r="G1573" s="60">
        <v>43940</v>
      </c>
      <c r="H1573" s="3">
        <v>66</v>
      </c>
      <c r="I1573" s="3">
        <v>223</v>
      </c>
      <c r="J1573" s="3">
        <v>167</v>
      </c>
      <c r="K1573" s="3">
        <v>932</v>
      </c>
      <c r="L1573" s="3">
        <v>285</v>
      </c>
      <c r="M1573" s="3">
        <v>418</v>
      </c>
      <c r="N1573" s="3">
        <v>196</v>
      </c>
      <c r="O1573" s="3">
        <v>215</v>
      </c>
      <c r="P1573" s="3">
        <v>196</v>
      </c>
      <c r="Q1573" s="3">
        <v>426</v>
      </c>
      <c r="R1573" s="3">
        <v>30</v>
      </c>
      <c r="S1573" s="3"/>
      <c r="T1573" s="3">
        <v>66</v>
      </c>
      <c r="U1573" s="3">
        <v>58</v>
      </c>
      <c r="V1573" s="3">
        <v>55</v>
      </c>
      <c r="W1573" s="3">
        <v>646</v>
      </c>
      <c r="X1573" s="3">
        <v>431</v>
      </c>
      <c r="Y1573" s="3">
        <v>35</v>
      </c>
      <c r="Z1573" s="3">
        <v>887</v>
      </c>
      <c r="AA1573" s="3">
        <v>92</v>
      </c>
      <c r="AB1573" s="3">
        <v>484</v>
      </c>
      <c r="AC1573" s="3">
        <v>745</v>
      </c>
      <c r="AD1573" s="3">
        <v>10</v>
      </c>
      <c r="AE1573" s="3">
        <v>324</v>
      </c>
      <c r="AF1573" s="3">
        <v>824</v>
      </c>
      <c r="AG1573" s="3">
        <v>947</v>
      </c>
      <c r="AH1573" s="3">
        <v>199</v>
      </c>
      <c r="AI1573" s="3">
        <v>611</v>
      </c>
      <c r="AJ1573" s="3">
        <v>48</v>
      </c>
      <c r="AK1573" s="3">
        <v>1427</v>
      </c>
      <c r="AL1573" s="3">
        <v>637</v>
      </c>
      <c r="AM1573" s="3">
        <v>77</v>
      </c>
      <c r="AN1573" s="3">
        <v>50</v>
      </c>
      <c r="AO1573" s="3">
        <v>527</v>
      </c>
      <c r="AP1573" s="3">
        <v>59</v>
      </c>
      <c r="AQ1573" s="3">
        <v>404</v>
      </c>
      <c r="AR1573" s="3">
        <v>242</v>
      </c>
      <c r="AS1573" s="3">
        <v>2064</v>
      </c>
      <c r="AT1573" s="3">
        <v>193</v>
      </c>
      <c r="AU1573" s="3">
        <v>103</v>
      </c>
      <c r="AV1573" s="3">
        <v>221</v>
      </c>
      <c r="AW1573" s="3">
        <v>392</v>
      </c>
      <c r="AX1573" s="3">
        <v>79</v>
      </c>
      <c r="AY1573" s="182">
        <v>38</v>
      </c>
      <c r="AZ1573" s="3">
        <v>585</v>
      </c>
      <c r="BM1573" s="3"/>
      <c r="BN1573" s="182"/>
      <c r="BO1573" s="3"/>
    </row>
    <row r="1574" spans="1:67">
      <c r="A1574" t="str">
        <f t="shared" si="123"/>
        <v>2020</v>
      </c>
      <c r="B1574" t="str">
        <f t="shared" si="124"/>
        <v>April</v>
      </c>
      <c r="C1574" s="2">
        <v>43941</v>
      </c>
      <c r="D1574" s="1" t="str">
        <f t="shared" si="122"/>
        <v>OK</v>
      </c>
      <c r="E1574">
        <f t="shared" si="120"/>
        <v>1</v>
      </c>
      <c r="F1574">
        <f t="shared" si="121"/>
        <v>0</v>
      </c>
      <c r="G1574" s="60">
        <v>43941</v>
      </c>
      <c r="H1574" s="3">
        <v>72</v>
      </c>
      <c r="I1574" s="3">
        <v>112</v>
      </c>
      <c r="J1574" s="3">
        <v>122</v>
      </c>
      <c r="K1574" s="3">
        <v>558</v>
      </c>
      <c r="L1574" s="3">
        <v>179</v>
      </c>
      <c r="M1574" s="3">
        <v>193</v>
      </c>
      <c r="N1574" s="3">
        <v>102</v>
      </c>
      <c r="O1574" s="3">
        <v>124</v>
      </c>
      <c r="P1574" s="3">
        <v>694</v>
      </c>
      <c r="Q1574" s="3">
        <v>167</v>
      </c>
      <c r="R1574" s="3">
        <v>21</v>
      </c>
      <c r="S1574" s="3"/>
      <c r="T1574" s="3">
        <v>51</v>
      </c>
      <c r="U1574" s="3">
        <v>36</v>
      </c>
      <c r="V1574" s="3">
        <v>55</v>
      </c>
      <c r="W1574" s="3">
        <v>355</v>
      </c>
      <c r="X1574" s="3">
        <v>320</v>
      </c>
      <c r="Y1574" s="3">
        <v>33</v>
      </c>
      <c r="Z1574" s="3">
        <v>452</v>
      </c>
      <c r="AA1574" s="3">
        <v>54</v>
      </c>
      <c r="AB1574" s="3">
        <v>291</v>
      </c>
      <c r="AC1574" s="3">
        <v>348</v>
      </c>
      <c r="AD1574" s="3">
        <v>31</v>
      </c>
      <c r="AE1574" s="3">
        <v>153</v>
      </c>
      <c r="AF1574" s="3">
        <v>489</v>
      </c>
      <c r="AG1574" s="3">
        <v>769</v>
      </c>
      <c r="AH1574" s="3">
        <v>215</v>
      </c>
      <c r="AI1574" s="3">
        <v>456</v>
      </c>
      <c r="AJ1574" s="3">
        <v>31</v>
      </c>
      <c r="AK1574" s="3">
        <v>773</v>
      </c>
      <c r="AL1574" s="3">
        <v>417</v>
      </c>
      <c r="AM1574" s="3">
        <v>54</v>
      </c>
      <c r="AN1574" s="3">
        <v>22</v>
      </c>
      <c r="AO1574" s="3">
        <v>363</v>
      </c>
      <c r="AP1574" s="3">
        <v>33</v>
      </c>
      <c r="AQ1574" s="3">
        <v>197</v>
      </c>
      <c r="AR1574" s="3">
        <v>175</v>
      </c>
      <c r="AS1574" s="3">
        <v>1160</v>
      </c>
      <c r="AT1574" s="3">
        <v>146</v>
      </c>
      <c r="AU1574" s="3">
        <v>46</v>
      </c>
      <c r="AV1574" s="3">
        <v>243</v>
      </c>
      <c r="AW1574" s="3">
        <v>177</v>
      </c>
      <c r="AX1574" s="3">
        <v>53</v>
      </c>
      <c r="AY1574" s="182">
        <v>38</v>
      </c>
      <c r="AZ1574" s="3">
        <v>240</v>
      </c>
      <c r="BM1574" s="3"/>
      <c r="BN1574" s="182"/>
      <c r="BO1574" s="3"/>
    </row>
    <row r="1575" spans="1:67">
      <c r="A1575" t="str">
        <f t="shared" si="123"/>
        <v>2020</v>
      </c>
      <c r="B1575" t="str">
        <f t="shared" si="124"/>
        <v>April</v>
      </c>
      <c r="C1575" s="2">
        <v>43942</v>
      </c>
      <c r="D1575" s="1" t="str">
        <f t="shared" si="122"/>
        <v>OK</v>
      </c>
      <c r="E1575">
        <f t="shared" si="120"/>
        <v>1</v>
      </c>
      <c r="F1575">
        <f t="shared" si="121"/>
        <v>0</v>
      </c>
      <c r="G1575" s="60">
        <v>43942</v>
      </c>
      <c r="H1575" s="3">
        <v>70</v>
      </c>
      <c r="I1575" s="3">
        <v>133</v>
      </c>
      <c r="J1575" s="3">
        <v>121</v>
      </c>
      <c r="K1575" s="3">
        <v>697</v>
      </c>
      <c r="L1575" s="3">
        <v>198</v>
      </c>
      <c r="M1575" s="3">
        <v>266</v>
      </c>
      <c r="N1575" s="3">
        <v>109</v>
      </c>
      <c r="O1575" s="3">
        <v>141</v>
      </c>
      <c r="P1575" s="3">
        <v>805</v>
      </c>
      <c r="Q1575" s="3">
        <v>195</v>
      </c>
      <c r="R1575" s="3">
        <v>18</v>
      </c>
      <c r="S1575" s="3"/>
      <c r="T1575" s="3">
        <v>45</v>
      </c>
      <c r="U1575" s="3">
        <v>54</v>
      </c>
      <c r="V1575" s="3">
        <v>51</v>
      </c>
      <c r="W1575" s="3">
        <v>442</v>
      </c>
      <c r="X1575" s="3">
        <v>296</v>
      </c>
      <c r="Y1575" s="3">
        <v>24</v>
      </c>
      <c r="Z1575" s="3">
        <v>610</v>
      </c>
      <c r="AA1575" s="3">
        <v>24</v>
      </c>
      <c r="AB1575" s="3">
        <v>252</v>
      </c>
      <c r="AC1575" s="3">
        <v>435</v>
      </c>
      <c r="AD1575" s="3">
        <v>35</v>
      </c>
      <c r="AE1575" s="3">
        <v>180</v>
      </c>
      <c r="AF1575" s="3">
        <v>561</v>
      </c>
      <c r="AG1575" s="3">
        <v>834</v>
      </c>
      <c r="AH1575" s="3">
        <v>197</v>
      </c>
      <c r="AI1575" s="3">
        <v>387</v>
      </c>
      <c r="AJ1575" s="3">
        <v>46</v>
      </c>
      <c r="AK1575" s="3">
        <v>780</v>
      </c>
      <c r="AL1575" s="3">
        <v>436</v>
      </c>
      <c r="AM1575" s="3">
        <v>57</v>
      </c>
      <c r="AN1575" s="3">
        <v>62</v>
      </c>
      <c r="AO1575" s="3">
        <v>416</v>
      </c>
      <c r="AP1575" s="3">
        <v>48</v>
      </c>
      <c r="AQ1575" s="3">
        <v>239</v>
      </c>
      <c r="AR1575" s="3">
        <v>167</v>
      </c>
      <c r="AS1575" s="3">
        <v>1250</v>
      </c>
      <c r="AT1575" s="3">
        <v>167</v>
      </c>
      <c r="AU1575" s="3">
        <v>60</v>
      </c>
      <c r="AV1575" s="3">
        <v>271</v>
      </c>
      <c r="AW1575" s="3">
        <v>243</v>
      </c>
      <c r="AX1575" s="3">
        <v>69</v>
      </c>
      <c r="AY1575" s="182">
        <v>38</v>
      </c>
      <c r="AZ1575" s="3">
        <v>346</v>
      </c>
      <c r="BM1575" s="3"/>
      <c r="BN1575" s="182"/>
      <c r="BO1575" s="3"/>
    </row>
    <row r="1576" spans="1:67">
      <c r="A1576" t="str">
        <f t="shared" si="123"/>
        <v>2020</v>
      </c>
      <c r="B1576" t="str">
        <f t="shared" si="124"/>
        <v>April</v>
      </c>
      <c r="C1576" s="2">
        <v>43943</v>
      </c>
      <c r="D1576" s="1" t="str">
        <f t="shared" si="122"/>
        <v>OK</v>
      </c>
      <c r="E1576">
        <f t="shared" si="120"/>
        <v>1</v>
      </c>
      <c r="F1576">
        <f t="shared" si="121"/>
        <v>0</v>
      </c>
      <c r="G1576" s="60">
        <v>43943</v>
      </c>
      <c r="H1576" s="3">
        <v>99</v>
      </c>
      <c r="I1576" s="3">
        <v>185</v>
      </c>
      <c r="J1576" s="3">
        <v>157</v>
      </c>
      <c r="K1576" s="3">
        <v>905</v>
      </c>
      <c r="L1576" s="3">
        <v>283</v>
      </c>
      <c r="M1576" s="3">
        <v>374</v>
      </c>
      <c r="N1576" s="3">
        <v>152</v>
      </c>
      <c r="O1576" s="3">
        <v>190</v>
      </c>
      <c r="P1576" s="3">
        <v>736</v>
      </c>
      <c r="Q1576" s="3">
        <v>295</v>
      </c>
      <c r="R1576" s="3">
        <v>32</v>
      </c>
      <c r="S1576" s="3"/>
      <c r="T1576" s="3">
        <v>52</v>
      </c>
      <c r="U1576" s="3">
        <v>67</v>
      </c>
      <c r="V1576" s="3">
        <v>64</v>
      </c>
      <c r="W1576" s="3">
        <v>521</v>
      </c>
      <c r="X1576" s="3">
        <v>512</v>
      </c>
      <c r="Y1576" s="3">
        <v>18</v>
      </c>
      <c r="Z1576" s="3">
        <v>791</v>
      </c>
      <c r="AA1576" s="3">
        <v>111</v>
      </c>
      <c r="AB1576" s="3">
        <v>352</v>
      </c>
      <c r="AC1576" s="3">
        <v>622</v>
      </c>
      <c r="AD1576" s="3">
        <v>19</v>
      </c>
      <c r="AE1576" s="3">
        <v>222</v>
      </c>
      <c r="AF1576" s="3">
        <v>794</v>
      </c>
      <c r="AG1576" s="3">
        <v>1166</v>
      </c>
      <c r="AH1576" s="3">
        <v>189</v>
      </c>
      <c r="AI1576" s="3">
        <v>676</v>
      </c>
      <c r="AJ1576" s="3">
        <v>57</v>
      </c>
      <c r="AK1576" s="3">
        <v>1295</v>
      </c>
      <c r="AL1576" s="3">
        <v>715</v>
      </c>
      <c r="AM1576" s="3">
        <v>72</v>
      </c>
      <c r="AN1576" s="3">
        <v>53</v>
      </c>
      <c r="AO1576" s="3">
        <v>585</v>
      </c>
      <c r="AP1576" s="3">
        <v>62</v>
      </c>
      <c r="AQ1576" s="3">
        <v>418</v>
      </c>
      <c r="AR1576" s="3">
        <v>216</v>
      </c>
      <c r="AS1576" s="3">
        <v>1825</v>
      </c>
      <c r="AT1576" s="3">
        <v>237</v>
      </c>
      <c r="AU1576" s="3">
        <v>69</v>
      </c>
      <c r="AV1576" s="3">
        <v>340</v>
      </c>
      <c r="AW1576" s="3">
        <v>377</v>
      </c>
      <c r="AX1576" s="3">
        <v>83</v>
      </c>
      <c r="AY1576" s="182">
        <v>38</v>
      </c>
      <c r="AZ1576" s="3">
        <v>450</v>
      </c>
      <c r="BM1576" s="3"/>
      <c r="BN1576" s="182"/>
      <c r="BO1576" s="3"/>
    </row>
    <row r="1577" spans="1:67">
      <c r="A1577" t="str">
        <f t="shared" si="123"/>
        <v>2020</v>
      </c>
      <c r="B1577" t="str">
        <f t="shared" si="124"/>
        <v>April</v>
      </c>
      <c r="C1577" s="2">
        <v>43944</v>
      </c>
      <c r="D1577" s="1" t="str">
        <f t="shared" si="122"/>
        <v>OK</v>
      </c>
      <c r="E1577">
        <f t="shared" si="120"/>
        <v>1</v>
      </c>
      <c r="F1577">
        <f t="shared" si="121"/>
        <v>0</v>
      </c>
      <c r="G1577" s="60">
        <v>43944</v>
      </c>
      <c r="H1577" s="3">
        <v>41</v>
      </c>
      <c r="I1577" s="3">
        <v>111</v>
      </c>
      <c r="J1577" s="3">
        <v>95</v>
      </c>
      <c r="K1577" s="3">
        <v>527</v>
      </c>
      <c r="L1577" s="3">
        <v>192</v>
      </c>
      <c r="M1577" s="3">
        <v>193</v>
      </c>
      <c r="N1577" s="3">
        <v>91</v>
      </c>
      <c r="O1577" s="3">
        <v>129</v>
      </c>
      <c r="P1577" s="3">
        <v>754</v>
      </c>
      <c r="Q1577" s="3">
        <v>165</v>
      </c>
      <c r="R1577" s="3">
        <v>19</v>
      </c>
      <c r="S1577" s="3"/>
      <c r="T1577" s="3">
        <v>34</v>
      </c>
      <c r="U1577" s="3">
        <v>52</v>
      </c>
      <c r="V1577" s="3">
        <v>48</v>
      </c>
      <c r="W1577" s="3">
        <v>397</v>
      </c>
      <c r="X1577" s="3">
        <v>301</v>
      </c>
      <c r="Y1577" s="3">
        <v>20</v>
      </c>
      <c r="Z1577" s="3">
        <v>499</v>
      </c>
      <c r="AA1577" s="3">
        <v>46</v>
      </c>
      <c r="AB1577" s="3">
        <v>212</v>
      </c>
      <c r="AC1577" s="3">
        <v>358</v>
      </c>
      <c r="AD1577" s="3">
        <v>33</v>
      </c>
      <c r="AE1577" s="3">
        <v>149</v>
      </c>
      <c r="AF1577" s="3">
        <v>483</v>
      </c>
      <c r="AG1577" s="3">
        <v>613</v>
      </c>
      <c r="AH1577" s="3">
        <v>201</v>
      </c>
      <c r="AI1577" s="3">
        <v>406</v>
      </c>
      <c r="AJ1577" s="3">
        <v>40</v>
      </c>
      <c r="AK1577" s="3">
        <v>685</v>
      </c>
      <c r="AL1577" s="3">
        <v>360</v>
      </c>
      <c r="AM1577" s="3">
        <v>45</v>
      </c>
      <c r="AN1577" s="3">
        <v>27</v>
      </c>
      <c r="AO1577" s="3">
        <v>403</v>
      </c>
      <c r="AP1577" s="3">
        <v>34</v>
      </c>
      <c r="AQ1577" s="3">
        <v>219</v>
      </c>
      <c r="AR1577" s="3">
        <v>160</v>
      </c>
      <c r="AS1577" s="3">
        <v>950</v>
      </c>
      <c r="AT1577" s="3">
        <v>131</v>
      </c>
      <c r="AU1577" s="3">
        <v>33</v>
      </c>
      <c r="AV1577" s="3">
        <v>189</v>
      </c>
      <c r="AW1577" s="3">
        <v>201</v>
      </c>
      <c r="AX1577" s="3">
        <v>55</v>
      </c>
      <c r="AY1577" s="182">
        <v>38</v>
      </c>
      <c r="AZ1577" s="3">
        <v>290</v>
      </c>
      <c r="BM1577" s="3"/>
      <c r="BN1577" s="182"/>
      <c r="BO1577" s="3"/>
    </row>
    <row r="1578" spans="1:67">
      <c r="A1578" t="str">
        <f t="shared" si="123"/>
        <v>2020</v>
      </c>
      <c r="B1578" t="str">
        <f t="shared" si="124"/>
        <v>April</v>
      </c>
      <c r="C1578" s="2">
        <v>43945</v>
      </c>
      <c r="D1578" s="1" t="str">
        <f t="shared" si="122"/>
        <v>OK</v>
      </c>
      <c r="E1578">
        <f t="shared" si="120"/>
        <v>1</v>
      </c>
      <c r="F1578">
        <f t="shared" si="121"/>
        <v>0</v>
      </c>
      <c r="G1578" s="60">
        <v>43945</v>
      </c>
      <c r="H1578" s="3">
        <v>98</v>
      </c>
      <c r="I1578" s="3">
        <v>172</v>
      </c>
      <c r="J1578" s="3">
        <v>160</v>
      </c>
      <c r="K1578" s="3">
        <v>820</v>
      </c>
      <c r="L1578" s="3">
        <v>213</v>
      </c>
      <c r="M1578" s="3">
        <v>334</v>
      </c>
      <c r="N1578" s="3">
        <v>126</v>
      </c>
      <c r="O1578" s="3">
        <v>194</v>
      </c>
      <c r="P1578" s="3">
        <v>636</v>
      </c>
      <c r="Q1578" s="3">
        <v>254</v>
      </c>
      <c r="R1578" s="3">
        <v>19</v>
      </c>
      <c r="S1578" s="3"/>
      <c r="T1578" s="3">
        <v>48</v>
      </c>
      <c r="U1578" s="3">
        <v>67</v>
      </c>
      <c r="V1578" s="3">
        <v>76</v>
      </c>
      <c r="W1578" s="3">
        <v>493</v>
      </c>
      <c r="X1578" s="3">
        <v>383</v>
      </c>
      <c r="Y1578" s="3">
        <v>33</v>
      </c>
      <c r="Z1578" s="3">
        <v>722</v>
      </c>
      <c r="AA1578" s="3">
        <v>69</v>
      </c>
      <c r="AB1578" s="3">
        <v>323</v>
      </c>
      <c r="AC1578" s="3">
        <v>543</v>
      </c>
      <c r="AD1578" s="3">
        <v>32</v>
      </c>
      <c r="AE1578" s="3">
        <v>243</v>
      </c>
      <c r="AF1578" s="3">
        <v>688</v>
      </c>
      <c r="AG1578" s="3">
        <v>1076</v>
      </c>
      <c r="AH1578" s="3">
        <v>233</v>
      </c>
      <c r="AI1578" s="3">
        <v>586</v>
      </c>
      <c r="AJ1578" s="3">
        <v>58</v>
      </c>
      <c r="AK1578" s="3">
        <v>1142</v>
      </c>
      <c r="AL1578" s="3">
        <v>661</v>
      </c>
      <c r="AM1578" s="3">
        <v>63</v>
      </c>
      <c r="AN1578" s="3">
        <v>39</v>
      </c>
      <c r="AO1578" s="3">
        <v>453</v>
      </c>
      <c r="AP1578" s="3">
        <v>48</v>
      </c>
      <c r="AQ1578" s="3">
        <v>347</v>
      </c>
      <c r="AR1578" s="3">
        <v>215</v>
      </c>
      <c r="AS1578" s="3">
        <v>1730</v>
      </c>
      <c r="AT1578" s="3">
        <v>197</v>
      </c>
      <c r="AU1578" s="3">
        <v>96</v>
      </c>
      <c r="AV1578" s="3">
        <v>315</v>
      </c>
      <c r="AW1578" s="3">
        <v>284</v>
      </c>
      <c r="AX1578" s="3">
        <v>103</v>
      </c>
      <c r="AY1578" s="182">
        <v>38</v>
      </c>
      <c r="AZ1578" s="3">
        <v>410</v>
      </c>
      <c r="BM1578" s="3"/>
      <c r="BN1578" s="182"/>
      <c r="BO1578" s="3"/>
    </row>
    <row r="1579" spans="1:67">
      <c r="A1579" t="str">
        <f t="shared" si="123"/>
        <v>2020</v>
      </c>
      <c r="B1579" t="str">
        <f t="shared" si="124"/>
        <v>April</v>
      </c>
      <c r="C1579" s="2">
        <v>43946</v>
      </c>
      <c r="D1579" s="1" t="str">
        <f t="shared" si="122"/>
        <v>OK</v>
      </c>
      <c r="E1579">
        <f t="shared" si="120"/>
        <v>0</v>
      </c>
      <c r="F1579">
        <f t="shared" si="121"/>
        <v>1</v>
      </c>
      <c r="G1579" s="60">
        <v>43946</v>
      </c>
      <c r="H1579" s="3">
        <v>84</v>
      </c>
      <c r="I1579" s="3">
        <v>292</v>
      </c>
      <c r="J1579" s="3">
        <v>201</v>
      </c>
      <c r="K1579" s="3">
        <v>1231</v>
      </c>
      <c r="L1579" s="3">
        <v>329</v>
      </c>
      <c r="M1579" s="3">
        <v>465</v>
      </c>
      <c r="N1579" s="3">
        <v>211</v>
      </c>
      <c r="O1579" s="3">
        <v>249</v>
      </c>
      <c r="P1579" s="3">
        <v>199</v>
      </c>
      <c r="Q1579" s="3">
        <v>480</v>
      </c>
      <c r="R1579" s="3">
        <v>33</v>
      </c>
      <c r="S1579" s="3"/>
      <c r="T1579" s="3">
        <v>49</v>
      </c>
      <c r="U1579" s="3">
        <v>74</v>
      </c>
      <c r="V1579" s="3">
        <v>88</v>
      </c>
      <c r="W1579" s="3">
        <v>769</v>
      </c>
      <c r="X1579" s="3">
        <v>533</v>
      </c>
      <c r="Y1579" s="3">
        <v>47</v>
      </c>
      <c r="Z1579" s="3">
        <v>883</v>
      </c>
      <c r="AA1579" s="3">
        <v>121</v>
      </c>
      <c r="AB1579" s="3">
        <v>611</v>
      </c>
      <c r="AC1579" s="3">
        <v>868</v>
      </c>
      <c r="AD1579" s="3">
        <v>18</v>
      </c>
      <c r="AE1579" s="3">
        <v>438</v>
      </c>
      <c r="AF1579" s="3">
        <v>1022</v>
      </c>
      <c r="AG1579" s="3">
        <v>1285</v>
      </c>
      <c r="AH1579" s="3">
        <v>252</v>
      </c>
      <c r="AI1579" s="3">
        <v>575</v>
      </c>
      <c r="AJ1579" s="3">
        <v>64</v>
      </c>
      <c r="AK1579" s="3">
        <v>1779</v>
      </c>
      <c r="AL1579" s="3">
        <v>989</v>
      </c>
      <c r="AM1579" s="3">
        <v>80</v>
      </c>
      <c r="AN1579" s="3">
        <v>69</v>
      </c>
      <c r="AO1579" s="3">
        <v>734</v>
      </c>
      <c r="AP1579" s="3">
        <v>55</v>
      </c>
      <c r="AQ1579" s="3">
        <v>471</v>
      </c>
      <c r="AR1579" s="3">
        <v>251</v>
      </c>
      <c r="AS1579" s="3">
        <v>2574</v>
      </c>
      <c r="AT1579" s="3">
        <v>234</v>
      </c>
      <c r="AU1579" s="3">
        <v>158</v>
      </c>
      <c r="AV1579" s="3">
        <v>436</v>
      </c>
      <c r="AW1579" s="3">
        <v>459</v>
      </c>
      <c r="AX1579" s="3">
        <v>121</v>
      </c>
      <c r="AY1579" s="182">
        <v>38</v>
      </c>
      <c r="AZ1579" s="3">
        <v>617</v>
      </c>
      <c r="BM1579" s="3"/>
      <c r="BN1579" s="182"/>
      <c r="BO1579" s="3"/>
    </row>
    <row r="1580" spans="1:67">
      <c r="A1580" t="str">
        <f t="shared" si="123"/>
        <v>2020</v>
      </c>
      <c r="B1580" t="str">
        <f t="shared" si="124"/>
        <v>April</v>
      </c>
      <c r="C1580" s="2">
        <v>43947</v>
      </c>
      <c r="D1580" s="1" t="str">
        <f t="shared" si="122"/>
        <v>OK</v>
      </c>
      <c r="E1580">
        <f t="shared" si="120"/>
        <v>0</v>
      </c>
      <c r="F1580">
        <f t="shared" si="121"/>
        <v>1</v>
      </c>
      <c r="G1580" s="60">
        <v>43947</v>
      </c>
      <c r="H1580" s="3">
        <v>124</v>
      </c>
      <c r="I1580" s="3">
        <v>312</v>
      </c>
      <c r="J1580" s="3">
        <v>164</v>
      </c>
      <c r="K1580" s="3">
        <v>1386</v>
      </c>
      <c r="L1580" s="3">
        <v>376</v>
      </c>
      <c r="M1580" s="3">
        <v>438</v>
      </c>
      <c r="N1580" s="3">
        <v>241</v>
      </c>
      <c r="O1580" s="3">
        <v>220</v>
      </c>
      <c r="P1580" s="3">
        <v>196</v>
      </c>
      <c r="Q1580" s="3">
        <v>496</v>
      </c>
      <c r="R1580" s="3">
        <v>31</v>
      </c>
      <c r="S1580" s="3"/>
      <c r="T1580" s="3">
        <v>44</v>
      </c>
      <c r="U1580" s="3">
        <v>63</v>
      </c>
      <c r="V1580" s="3">
        <v>81</v>
      </c>
      <c r="W1580" s="3">
        <v>772</v>
      </c>
      <c r="X1580" s="3">
        <v>523</v>
      </c>
      <c r="Y1580" s="3">
        <v>50</v>
      </c>
      <c r="Z1580" s="3">
        <v>1058</v>
      </c>
      <c r="AA1580" s="3">
        <v>92</v>
      </c>
      <c r="AB1580" s="3">
        <v>609</v>
      </c>
      <c r="AC1580" s="3">
        <v>903</v>
      </c>
      <c r="AD1580" s="3">
        <v>13</v>
      </c>
      <c r="AE1580" s="3">
        <v>438</v>
      </c>
      <c r="AF1580" s="3">
        <v>1087</v>
      </c>
      <c r="AG1580" s="3">
        <v>1449</v>
      </c>
      <c r="AH1580" s="3">
        <v>199</v>
      </c>
      <c r="AI1580" s="3">
        <v>716</v>
      </c>
      <c r="AJ1580" s="3">
        <v>64</v>
      </c>
      <c r="AK1580" s="3">
        <v>1923</v>
      </c>
      <c r="AL1580" s="3">
        <v>1011</v>
      </c>
      <c r="AM1580" s="3">
        <v>106</v>
      </c>
      <c r="AN1580" s="3">
        <v>81</v>
      </c>
      <c r="AO1580" s="3">
        <v>742</v>
      </c>
      <c r="AP1580" s="3">
        <v>59</v>
      </c>
      <c r="AQ1580" s="3">
        <v>515</v>
      </c>
      <c r="AR1580" s="3">
        <v>307</v>
      </c>
      <c r="AS1580" s="3">
        <v>2693</v>
      </c>
      <c r="AT1580" s="3">
        <v>293</v>
      </c>
      <c r="AU1580" s="3">
        <v>149</v>
      </c>
      <c r="AV1580" s="3">
        <v>517</v>
      </c>
      <c r="AW1580" s="3">
        <v>468</v>
      </c>
      <c r="AX1580" s="3">
        <v>106</v>
      </c>
      <c r="AY1580" s="182">
        <v>38</v>
      </c>
      <c r="AZ1580" s="3">
        <v>840</v>
      </c>
      <c r="BM1580" s="3"/>
      <c r="BN1580" s="182"/>
      <c r="BO1580" s="3"/>
    </row>
    <row r="1581" spans="1:67">
      <c r="A1581" t="str">
        <f t="shared" si="123"/>
        <v>2020</v>
      </c>
      <c r="B1581" t="str">
        <f t="shared" si="124"/>
        <v>April</v>
      </c>
      <c r="C1581" s="2">
        <v>43948</v>
      </c>
      <c r="D1581" s="1" t="str">
        <f t="shared" si="122"/>
        <v>OK</v>
      </c>
      <c r="E1581">
        <v>0</v>
      </c>
      <c r="F1581">
        <v>1</v>
      </c>
      <c r="G1581" s="60">
        <v>43948</v>
      </c>
      <c r="H1581" s="3">
        <v>77</v>
      </c>
      <c r="I1581" s="3">
        <v>301</v>
      </c>
      <c r="J1581" s="3">
        <v>110</v>
      </c>
      <c r="K1581" s="3">
        <v>1398</v>
      </c>
      <c r="L1581" s="3">
        <v>359</v>
      </c>
      <c r="M1581" s="3">
        <v>409</v>
      </c>
      <c r="N1581" s="3">
        <v>236</v>
      </c>
      <c r="O1581" s="3">
        <v>272</v>
      </c>
      <c r="P1581" s="3">
        <v>694</v>
      </c>
      <c r="Q1581" s="3">
        <v>455</v>
      </c>
      <c r="R1581" s="3">
        <v>45</v>
      </c>
      <c r="S1581" s="3"/>
      <c r="T1581" s="3">
        <v>58</v>
      </c>
      <c r="U1581" s="3">
        <v>71</v>
      </c>
      <c r="V1581" s="3">
        <v>97</v>
      </c>
      <c r="W1581" s="3">
        <v>749</v>
      </c>
      <c r="X1581" s="3">
        <v>683</v>
      </c>
      <c r="Y1581" s="3">
        <v>53</v>
      </c>
      <c r="Z1581" s="3">
        <v>1057</v>
      </c>
      <c r="AA1581" s="3">
        <v>92</v>
      </c>
      <c r="AB1581" s="3">
        <v>671</v>
      </c>
      <c r="AC1581" s="3">
        <v>1132</v>
      </c>
      <c r="AD1581" s="3">
        <v>26</v>
      </c>
      <c r="AE1581" s="3">
        <v>414</v>
      </c>
      <c r="AF1581" s="3">
        <v>1115</v>
      </c>
      <c r="AG1581" s="3">
        <v>1420</v>
      </c>
      <c r="AH1581" s="3">
        <v>215</v>
      </c>
      <c r="AI1581" s="3">
        <v>786</v>
      </c>
      <c r="AJ1581" s="3">
        <v>52</v>
      </c>
      <c r="AK1581" s="3">
        <v>2038</v>
      </c>
      <c r="AL1581" s="3">
        <v>1106</v>
      </c>
      <c r="AM1581" s="3">
        <v>79</v>
      </c>
      <c r="AN1581" s="3">
        <v>56</v>
      </c>
      <c r="AO1581" s="3">
        <v>724</v>
      </c>
      <c r="AP1581" s="3">
        <v>71</v>
      </c>
      <c r="AQ1581" s="3">
        <v>628</v>
      </c>
      <c r="AR1581" s="3">
        <v>292</v>
      </c>
      <c r="AS1581" s="3">
        <v>2928</v>
      </c>
      <c r="AT1581" s="3">
        <v>282</v>
      </c>
      <c r="AU1581" s="3">
        <v>125</v>
      </c>
      <c r="AV1581" s="3">
        <v>519</v>
      </c>
      <c r="AW1581" s="3">
        <v>488</v>
      </c>
      <c r="AX1581" s="3">
        <v>95</v>
      </c>
      <c r="AY1581" s="182">
        <v>38</v>
      </c>
      <c r="AZ1581" s="3">
        <v>763</v>
      </c>
      <c r="BM1581" s="3"/>
      <c r="BN1581" s="182"/>
      <c r="BO1581" s="3"/>
    </row>
    <row r="1582" spans="1:67">
      <c r="A1582" t="str">
        <f t="shared" si="123"/>
        <v>2020</v>
      </c>
      <c r="B1582" t="str">
        <f t="shared" si="124"/>
        <v>April</v>
      </c>
      <c r="C1582" s="2">
        <v>43949</v>
      </c>
      <c r="D1582" s="1" t="str">
        <f t="shared" si="122"/>
        <v>OK</v>
      </c>
      <c r="E1582">
        <f t="shared" si="120"/>
        <v>1</v>
      </c>
      <c r="F1582">
        <f t="shared" si="121"/>
        <v>0</v>
      </c>
      <c r="G1582" s="60">
        <v>43949</v>
      </c>
      <c r="H1582" s="3">
        <v>52</v>
      </c>
      <c r="I1582" s="3">
        <v>122</v>
      </c>
      <c r="J1582" s="3">
        <v>115</v>
      </c>
      <c r="K1582" s="3">
        <v>340</v>
      </c>
      <c r="L1582" s="3">
        <v>133</v>
      </c>
      <c r="M1582" s="3">
        <v>175</v>
      </c>
      <c r="N1582" s="3">
        <v>85</v>
      </c>
      <c r="O1582" s="3">
        <v>95</v>
      </c>
      <c r="P1582" s="3">
        <v>805</v>
      </c>
      <c r="Q1582" s="3">
        <v>166</v>
      </c>
      <c r="R1582" s="3">
        <v>25</v>
      </c>
      <c r="S1582" s="3"/>
      <c r="T1582" s="3">
        <v>71</v>
      </c>
      <c r="U1582" s="3">
        <v>34</v>
      </c>
      <c r="V1582" s="3">
        <v>57</v>
      </c>
      <c r="W1582" s="3">
        <v>257</v>
      </c>
      <c r="X1582" s="3">
        <v>244</v>
      </c>
      <c r="Y1582" s="3">
        <v>15</v>
      </c>
      <c r="Z1582" s="3">
        <v>489</v>
      </c>
      <c r="AA1582" s="3">
        <v>25</v>
      </c>
      <c r="AB1582" s="3">
        <v>249</v>
      </c>
      <c r="AC1582" s="3">
        <v>288</v>
      </c>
      <c r="AD1582" s="3">
        <v>29</v>
      </c>
      <c r="AE1582" s="3">
        <v>181</v>
      </c>
      <c r="AF1582" s="3">
        <v>585</v>
      </c>
      <c r="AG1582" s="3">
        <v>754</v>
      </c>
      <c r="AH1582" s="3">
        <v>197</v>
      </c>
      <c r="AI1582" s="3">
        <v>422</v>
      </c>
      <c r="AJ1582" s="3">
        <v>48</v>
      </c>
      <c r="AK1582" s="3">
        <v>467</v>
      </c>
      <c r="AL1582" s="3">
        <v>400</v>
      </c>
      <c r="AM1582" s="3">
        <v>37</v>
      </c>
      <c r="AN1582" s="3">
        <v>25</v>
      </c>
      <c r="AO1582" s="3">
        <v>295</v>
      </c>
      <c r="AP1582" s="3">
        <v>21</v>
      </c>
      <c r="AQ1582" s="3">
        <v>204</v>
      </c>
      <c r="AR1582" s="3">
        <v>174</v>
      </c>
      <c r="AS1582" s="3">
        <v>795</v>
      </c>
      <c r="AT1582" s="3">
        <v>116</v>
      </c>
      <c r="AU1582" s="3">
        <v>41</v>
      </c>
      <c r="AV1582" s="3">
        <v>230</v>
      </c>
      <c r="AW1582" s="3">
        <v>180</v>
      </c>
      <c r="AX1582" s="3">
        <v>88</v>
      </c>
      <c r="AY1582" s="182">
        <v>38</v>
      </c>
      <c r="AZ1582" s="3">
        <v>280</v>
      </c>
      <c r="BM1582" s="3"/>
      <c r="BN1582" s="182"/>
      <c r="BO1582" s="3"/>
    </row>
    <row r="1583" spans="1:67">
      <c r="A1583" t="str">
        <f t="shared" si="123"/>
        <v>2020</v>
      </c>
      <c r="B1583" t="str">
        <f t="shared" si="124"/>
        <v>April</v>
      </c>
      <c r="C1583" s="2">
        <v>43950</v>
      </c>
      <c r="D1583" s="1" t="str">
        <f t="shared" si="122"/>
        <v>OK</v>
      </c>
      <c r="E1583">
        <f t="shared" si="120"/>
        <v>1</v>
      </c>
      <c r="F1583">
        <f t="shared" si="121"/>
        <v>0</v>
      </c>
      <c r="G1583" s="60">
        <v>43950</v>
      </c>
      <c r="H1583" s="3">
        <v>55</v>
      </c>
      <c r="I1583" s="3">
        <v>161</v>
      </c>
      <c r="J1583" s="3">
        <v>118</v>
      </c>
      <c r="K1583" s="3">
        <v>532</v>
      </c>
      <c r="L1583" s="3">
        <v>190</v>
      </c>
      <c r="M1583" s="3">
        <v>180</v>
      </c>
      <c r="N1583" s="3">
        <v>113</v>
      </c>
      <c r="O1583" s="3">
        <v>114</v>
      </c>
      <c r="P1583" s="3">
        <v>735</v>
      </c>
      <c r="Q1583" s="3">
        <v>179</v>
      </c>
      <c r="R1583" s="3">
        <v>31</v>
      </c>
      <c r="S1583" s="3"/>
      <c r="T1583" s="3">
        <v>60</v>
      </c>
      <c r="U1583" s="3">
        <v>33</v>
      </c>
      <c r="V1583" s="3">
        <v>65</v>
      </c>
      <c r="W1583" s="3">
        <v>276</v>
      </c>
      <c r="X1583" s="3">
        <v>301</v>
      </c>
      <c r="Y1583" s="3">
        <v>20</v>
      </c>
      <c r="Z1583" s="3">
        <v>540</v>
      </c>
      <c r="AA1583" s="3">
        <v>36</v>
      </c>
      <c r="AB1583" s="3">
        <v>239</v>
      </c>
      <c r="AC1583" s="3">
        <v>395</v>
      </c>
      <c r="AD1583" s="3">
        <v>31</v>
      </c>
      <c r="AE1583" s="3">
        <v>216</v>
      </c>
      <c r="AF1583" s="3">
        <v>625</v>
      </c>
      <c r="AG1583" s="3">
        <v>866</v>
      </c>
      <c r="AH1583" s="3">
        <v>189</v>
      </c>
      <c r="AI1583" s="3">
        <v>441</v>
      </c>
      <c r="AJ1583" s="3">
        <v>48</v>
      </c>
      <c r="AK1583" s="3">
        <v>652</v>
      </c>
      <c r="AL1583" s="3">
        <v>538</v>
      </c>
      <c r="AM1583" s="3">
        <v>34</v>
      </c>
      <c r="AN1583" s="3">
        <v>38</v>
      </c>
      <c r="AO1583" s="3">
        <v>346</v>
      </c>
      <c r="AP1583" s="3">
        <v>50</v>
      </c>
      <c r="AQ1583" s="3">
        <v>263</v>
      </c>
      <c r="AR1583" s="3">
        <v>192</v>
      </c>
      <c r="AS1583" s="3">
        <v>1147</v>
      </c>
      <c r="AT1583" s="3">
        <v>148</v>
      </c>
      <c r="AU1583" s="3">
        <v>38</v>
      </c>
      <c r="AV1583" s="3">
        <v>274</v>
      </c>
      <c r="AW1583" s="3">
        <v>195</v>
      </c>
      <c r="AX1583" s="3">
        <v>88</v>
      </c>
      <c r="AY1583" s="183">
        <v>38</v>
      </c>
      <c r="AZ1583" s="3">
        <v>339</v>
      </c>
      <c r="BM1583" s="3"/>
      <c r="BN1583" s="183"/>
      <c r="BO1583" s="3"/>
    </row>
    <row r="1584" spans="1:67">
      <c r="A1584" t="str">
        <f t="shared" si="123"/>
        <v>2020</v>
      </c>
      <c r="B1584" t="str">
        <f t="shared" si="124"/>
        <v>April</v>
      </c>
      <c r="C1584" s="2">
        <v>43951</v>
      </c>
      <c r="D1584" s="1" t="str">
        <f t="shared" si="122"/>
        <v>OK</v>
      </c>
      <c r="E1584">
        <f t="shared" si="120"/>
        <v>1</v>
      </c>
      <c r="F1584">
        <f t="shared" si="121"/>
        <v>0</v>
      </c>
      <c r="G1584" s="60">
        <v>43951</v>
      </c>
      <c r="H1584" s="3">
        <v>59</v>
      </c>
      <c r="I1584" s="3">
        <v>145</v>
      </c>
      <c r="J1584" s="3">
        <v>113</v>
      </c>
      <c r="K1584" s="3">
        <v>445</v>
      </c>
      <c r="L1584" s="3">
        <v>187</v>
      </c>
      <c r="M1584" s="3">
        <v>194</v>
      </c>
      <c r="N1584" s="3">
        <v>119</v>
      </c>
      <c r="O1584" s="3">
        <v>83</v>
      </c>
      <c r="P1584" s="3">
        <v>754</v>
      </c>
      <c r="Q1584" s="3">
        <v>197</v>
      </c>
      <c r="R1584" s="3">
        <v>27</v>
      </c>
      <c r="S1584" s="3"/>
      <c r="T1584" s="3">
        <v>56</v>
      </c>
      <c r="U1584" s="3">
        <v>32</v>
      </c>
      <c r="V1584" s="3">
        <v>70</v>
      </c>
      <c r="W1584" s="3">
        <v>263</v>
      </c>
      <c r="X1584" s="3">
        <v>292</v>
      </c>
      <c r="Y1584" s="3">
        <v>8</v>
      </c>
      <c r="Z1584" s="3">
        <v>470</v>
      </c>
      <c r="AA1584" s="3">
        <v>48</v>
      </c>
      <c r="AB1584" s="3">
        <v>213</v>
      </c>
      <c r="AC1584" s="3">
        <v>397</v>
      </c>
      <c r="AD1584" s="3">
        <v>28</v>
      </c>
      <c r="AE1584" s="3">
        <v>215</v>
      </c>
      <c r="AF1584" s="3">
        <v>645</v>
      </c>
      <c r="AG1584" s="3">
        <v>856</v>
      </c>
      <c r="AH1584" s="3">
        <v>201</v>
      </c>
      <c r="AI1584" s="3">
        <v>359</v>
      </c>
      <c r="AJ1584" s="3">
        <v>46</v>
      </c>
      <c r="AK1584" s="3">
        <v>664</v>
      </c>
      <c r="AL1584" s="3">
        <v>538</v>
      </c>
      <c r="AM1584" s="3">
        <v>32</v>
      </c>
      <c r="AN1584" s="3">
        <v>37</v>
      </c>
      <c r="AO1584" s="3">
        <v>317</v>
      </c>
      <c r="AP1584" s="3">
        <v>44</v>
      </c>
      <c r="AQ1584" s="3">
        <v>283</v>
      </c>
      <c r="AR1584" s="3">
        <v>185</v>
      </c>
      <c r="AS1584" s="3">
        <v>1099</v>
      </c>
      <c r="AT1584" s="3">
        <v>140</v>
      </c>
      <c r="AU1584" s="3">
        <v>37</v>
      </c>
      <c r="AV1584" s="3">
        <v>309</v>
      </c>
      <c r="AW1584" s="3">
        <v>197</v>
      </c>
      <c r="AX1584" s="3">
        <v>84</v>
      </c>
      <c r="AY1584" s="183">
        <v>38</v>
      </c>
      <c r="AZ1584" s="3">
        <v>312</v>
      </c>
      <c r="BM1584" s="3"/>
      <c r="BN1584" s="183"/>
      <c r="BO1584" s="3"/>
    </row>
    <row r="1585" spans="1:67">
      <c r="A1585" t="str">
        <f t="shared" si="123"/>
        <v>2020</v>
      </c>
      <c r="B1585" t="str">
        <f t="shared" si="124"/>
        <v>May</v>
      </c>
      <c r="C1585" s="2">
        <v>43952</v>
      </c>
      <c r="D1585" s="1" t="str">
        <f t="shared" si="122"/>
        <v>OK</v>
      </c>
      <c r="E1585">
        <f t="shared" si="120"/>
        <v>1</v>
      </c>
      <c r="F1585">
        <f t="shared" si="121"/>
        <v>0</v>
      </c>
      <c r="G1585" s="60">
        <v>43952</v>
      </c>
      <c r="H1585" s="88">
        <v>61</v>
      </c>
      <c r="I1585" s="88">
        <v>131</v>
      </c>
      <c r="J1585" s="88">
        <v>135</v>
      </c>
      <c r="K1585" s="88">
        <v>433</v>
      </c>
      <c r="L1585" s="88">
        <v>190</v>
      </c>
      <c r="M1585" s="88">
        <v>171</v>
      </c>
      <c r="N1585" s="88">
        <v>141</v>
      </c>
      <c r="O1585" s="88">
        <v>97</v>
      </c>
      <c r="P1585" s="88">
        <v>771</v>
      </c>
      <c r="Q1585" s="88">
        <v>183</v>
      </c>
      <c r="R1585" s="90">
        <v>59</v>
      </c>
      <c r="S1585" s="88"/>
      <c r="T1585" s="88">
        <v>63</v>
      </c>
      <c r="U1585" s="88">
        <v>36</v>
      </c>
      <c r="V1585" s="88">
        <v>59</v>
      </c>
      <c r="W1585" s="88">
        <v>293</v>
      </c>
      <c r="X1585" s="88">
        <v>260</v>
      </c>
      <c r="Y1585" s="88">
        <v>36</v>
      </c>
      <c r="Z1585" s="88">
        <v>463</v>
      </c>
      <c r="AA1585" s="88">
        <v>50</v>
      </c>
      <c r="AB1585" s="88">
        <v>233</v>
      </c>
      <c r="AC1585" s="88">
        <v>342</v>
      </c>
      <c r="AD1585" s="88">
        <v>28</v>
      </c>
      <c r="AE1585" s="88">
        <v>202</v>
      </c>
      <c r="AF1585" s="88">
        <v>581</v>
      </c>
      <c r="AG1585" s="88">
        <v>844</v>
      </c>
      <c r="AH1585" s="88">
        <v>233</v>
      </c>
      <c r="AI1585" s="88">
        <v>361</v>
      </c>
      <c r="AJ1585" s="88">
        <v>61</v>
      </c>
      <c r="AK1585" s="88">
        <v>599</v>
      </c>
      <c r="AL1585" s="88">
        <v>528</v>
      </c>
      <c r="AM1585" s="88">
        <v>49</v>
      </c>
      <c r="AN1585" s="88">
        <v>21</v>
      </c>
      <c r="AO1585" s="88">
        <v>247</v>
      </c>
      <c r="AP1585" s="88">
        <v>31</v>
      </c>
      <c r="AQ1585" s="88">
        <v>248</v>
      </c>
      <c r="AR1585" s="88">
        <v>189</v>
      </c>
      <c r="AS1585" s="88">
        <v>1052</v>
      </c>
      <c r="AT1585" s="88">
        <v>113</v>
      </c>
      <c r="AU1585" s="88">
        <v>37</v>
      </c>
      <c r="AV1585" s="88">
        <v>245</v>
      </c>
      <c r="AW1585" s="88">
        <v>174</v>
      </c>
      <c r="AX1585" s="88">
        <v>87</v>
      </c>
      <c r="AY1585" s="184">
        <v>38</v>
      </c>
      <c r="AZ1585" s="88">
        <v>315</v>
      </c>
      <c r="BM1585" s="88"/>
      <c r="BN1585" s="184"/>
      <c r="BO1585" s="88"/>
    </row>
    <row r="1586" spans="1:67">
      <c r="A1586" t="str">
        <f t="shared" si="123"/>
        <v>2020</v>
      </c>
      <c r="B1586" t="str">
        <f t="shared" si="124"/>
        <v>May</v>
      </c>
      <c r="C1586" s="2">
        <v>43953</v>
      </c>
      <c r="D1586" s="1" t="str">
        <f t="shared" si="122"/>
        <v>OK</v>
      </c>
      <c r="E1586">
        <f t="shared" si="120"/>
        <v>0</v>
      </c>
      <c r="F1586">
        <f t="shared" si="121"/>
        <v>1</v>
      </c>
      <c r="G1586" s="60">
        <v>43953</v>
      </c>
      <c r="H1586" s="3">
        <v>50</v>
      </c>
      <c r="I1586" s="3">
        <v>241</v>
      </c>
      <c r="J1586" s="3">
        <v>153</v>
      </c>
      <c r="K1586" s="3">
        <v>719</v>
      </c>
      <c r="L1586" s="3">
        <v>225</v>
      </c>
      <c r="M1586" s="3">
        <v>264</v>
      </c>
      <c r="N1586" s="3">
        <v>159</v>
      </c>
      <c r="O1586" s="3">
        <v>159</v>
      </c>
      <c r="P1586" s="3">
        <v>498</v>
      </c>
      <c r="Q1586" s="3">
        <v>430</v>
      </c>
      <c r="R1586" s="63">
        <v>91</v>
      </c>
      <c r="S1586" s="3"/>
      <c r="T1586" s="3">
        <v>60</v>
      </c>
      <c r="U1586" s="3">
        <v>29</v>
      </c>
      <c r="V1586" s="3">
        <v>72</v>
      </c>
      <c r="W1586" s="3">
        <v>402</v>
      </c>
      <c r="X1586" s="3">
        <v>366</v>
      </c>
      <c r="Y1586" s="3">
        <v>29</v>
      </c>
      <c r="Z1586" s="3">
        <v>646</v>
      </c>
      <c r="AA1586" s="3">
        <v>43</v>
      </c>
      <c r="AB1586" s="3">
        <v>402</v>
      </c>
      <c r="AC1586" s="3">
        <v>760</v>
      </c>
      <c r="AD1586" s="3">
        <v>18</v>
      </c>
      <c r="AE1586" s="3">
        <v>325</v>
      </c>
      <c r="AF1586" s="3">
        <v>873</v>
      </c>
      <c r="AG1586" s="3">
        <v>1302</v>
      </c>
      <c r="AH1586" s="3">
        <v>252</v>
      </c>
      <c r="AI1586" s="3">
        <v>506</v>
      </c>
      <c r="AJ1586" s="3">
        <v>41</v>
      </c>
      <c r="AK1586" s="3">
        <v>918</v>
      </c>
      <c r="AL1586" s="3">
        <v>735</v>
      </c>
      <c r="AM1586" s="3">
        <v>30</v>
      </c>
      <c r="AN1586" s="3">
        <v>29</v>
      </c>
      <c r="AO1586" s="3">
        <v>381</v>
      </c>
      <c r="AP1586" s="3">
        <v>34</v>
      </c>
      <c r="AQ1586" s="3">
        <v>456</v>
      </c>
      <c r="AR1586" s="3">
        <v>182</v>
      </c>
      <c r="AS1586" s="3">
        <v>1649</v>
      </c>
      <c r="AT1586" s="3">
        <v>203</v>
      </c>
      <c r="AU1586" s="3">
        <v>103</v>
      </c>
      <c r="AV1586" s="3">
        <v>359</v>
      </c>
      <c r="AW1586" s="3">
        <v>441</v>
      </c>
      <c r="AX1586" s="3">
        <v>95</v>
      </c>
      <c r="AY1586" s="183">
        <v>38</v>
      </c>
      <c r="AZ1586" s="3">
        <v>549</v>
      </c>
      <c r="BM1586" s="3"/>
      <c r="BN1586" s="183"/>
      <c r="BO1586" s="3"/>
    </row>
    <row r="1587" spans="1:67">
      <c r="A1587" t="str">
        <f t="shared" si="123"/>
        <v>2020</v>
      </c>
      <c r="B1587" t="str">
        <f t="shared" si="124"/>
        <v>May</v>
      </c>
      <c r="C1587" s="2">
        <v>43954</v>
      </c>
      <c r="D1587" s="1" t="str">
        <f t="shared" si="122"/>
        <v>OK</v>
      </c>
      <c r="E1587">
        <f t="shared" si="120"/>
        <v>0</v>
      </c>
      <c r="F1587">
        <f t="shared" si="121"/>
        <v>1</v>
      </c>
      <c r="G1587" s="60">
        <v>43954</v>
      </c>
      <c r="H1587" s="3">
        <v>33</v>
      </c>
      <c r="I1587" s="3">
        <v>25</v>
      </c>
      <c r="J1587" s="3">
        <v>36</v>
      </c>
      <c r="K1587" s="3">
        <v>119</v>
      </c>
      <c r="L1587" s="3">
        <v>60</v>
      </c>
      <c r="M1587" s="3">
        <v>55</v>
      </c>
      <c r="N1587" s="3">
        <v>28</v>
      </c>
      <c r="O1587" s="3">
        <v>16</v>
      </c>
      <c r="P1587" s="3">
        <v>113</v>
      </c>
      <c r="Q1587" s="3">
        <v>50</v>
      </c>
      <c r="R1587" s="63">
        <v>30</v>
      </c>
      <c r="S1587" s="3"/>
      <c r="T1587" s="3">
        <v>26</v>
      </c>
      <c r="U1587" s="3">
        <v>1</v>
      </c>
      <c r="V1587" s="3">
        <v>16</v>
      </c>
      <c r="W1587" s="3">
        <v>61</v>
      </c>
      <c r="X1587" s="3">
        <v>53</v>
      </c>
      <c r="Y1587" s="3">
        <v>8</v>
      </c>
      <c r="Z1587" s="3">
        <v>113</v>
      </c>
      <c r="AA1587" s="3">
        <v>6</v>
      </c>
      <c r="AB1587" s="3">
        <v>156</v>
      </c>
      <c r="AC1587" s="3">
        <v>88</v>
      </c>
      <c r="AD1587" s="3">
        <v>3</v>
      </c>
      <c r="AE1587" s="3">
        <v>45</v>
      </c>
      <c r="AF1587" s="3">
        <v>138</v>
      </c>
      <c r="AG1587" s="3">
        <v>267</v>
      </c>
      <c r="AH1587" s="3">
        <v>199</v>
      </c>
      <c r="AI1587" s="3">
        <v>80</v>
      </c>
      <c r="AJ1587" s="3">
        <v>13</v>
      </c>
      <c r="AK1587" s="3">
        <v>123</v>
      </c>
      <c r="AL1587" s="3">
        <v>110</v>
      </c>
      <c r="AM1587" s="3">
        <v>5</v>
      </c>
      <c r="AN1587" s="3">
        <v>7</v>
      </c>
      <c r="AO1587" s="3">
        <v>82</v>
      </c>
      <c r="AP1587" s="3">
        <v>10</v>
      </c>
      <c r="AQ1587" s="3">
        <v>80</v>
      </c>
      <c r="AR1587" s="3">
        <v>48</v>
      </c>
      <c r="AS1587" s="3">
        <v>213</v>
      </c>
      <c r="AT1587" s="3">
        <v>56</v>
      </c>
      <c r="AU1587" s="3">
        <v>7</v>
      </c>
      <c r="AV1587" s="3">
        <v>78</v>
      </c>
      <c r="AW1587" s="3">
        <v>47</v>
      </c>
      <c r="AX1587" s="3">
        <v>17</v>
      </c>
      <c r="AY1587" s="183">
        <v>38</v>
      </c>
      <c r="AZ1587" s="3">
        <v>114</v>
      </c>
      <c r="BM1587" s="3"/>
      <c r="BN1587" s="183"/>
      <c r="BO1587" s="3"/>
    </row>
    <row r="1588" spans="1:67">
      <c r="A1588" t="str">
        <f t="shared" si="123"/>
        <v>2020</v>
      </c>
      <c r="B1588" t="str">
        <f t="shared" si="124"/>
        <v>May</v>
      </c>
      <c r="C1588" s="2">
        <v>43955</v>
      </c>
      <c r="D1588" s="1" t="str">
        <f t="shared" si="122"/>
        <v>OK</v>
      </c>
      <c r="E1588">
        <f t="shared" si="120"/>
        <v>1</v>
      </c>
      <c r="F1588">
        <f t="shared" si="121"/>
        <v>0</v>
      </c>
      <c r="G1588" s="60">
        <v>43955</v>
      </c>
      <c r="H1588" s="3">
        <v>43</v>
      </c>
      <c r="I1588" s="3">
        <v>94</v>
      </c>
      <c r="J1588" s="3">
        <v>100</v>
      </c>
      <c r="K1588" s="3">
        <v>284</v>
      </c>
      <c r="L1588" s="3">
        <v>99</v>
      </c>
      <c r="M1588" s="3">
        <v>116</v>
      </c>
      <c r="N1588" s="3">
        <v>76</v>
      </c>
      <c r="O1588" s="3">
        <v>107</v>
      </c>
      <c r="P1588" s="3">
        <v>305</v>
      </c>
      <c r="Q1588" s="3">
        <v>131</v>
      </c>
      <c r="R1588" s="63">
        <v>85</v>
      </c>
      <c r="S1588" s="3"/>
      <c r="T1588" s="3">
        <v>51</v>
      </c>
      <c r="U1588" s="3">
        <v>22</v>
      </c>
      <c r="V1588" s="3">
        <v>49</v>
      </c>
      <c r="W1588" s="3">
        <v>222</v>
      </c>
      <c r="X1588" s="3">
        <v>150</v>
      </c>
      <c r="Y1588" s="3">
        <v>16</v>
      </c>
      <c r="Z1588" s="3">
        <v>345</v>
      </c>
      <c r="AA1588" s="3">
        <v>25</v>
      </c>
      <c r="AB1588" s="3">
        <v>140</v>
      </c>
      <c r="AC1588" s="3">
        <v>204</v>
      </c>
      <c r="AD1588" s="3">
        <v>17</v>
      </c>
      <c r="AE1588" s="3">
        <v>134</v>
      </c>
      <c r="AF1588" s="3">
        <v>410</v>
      </c>
      <c r="AG1588" s="3">
        <v>451</v>
      </c>
      <c r="AH1588" s="3">
        <v>215</v>
      </c>
      <c r="AI1588" s="3">
        <v>261</v>
      </c>
      <c r="AJ1588" s="3">
        <v>35</v>
      </c>
      <c r="AK1588" s="3">
        <v>390</v>
      </c>
      <c r="AL1588" s="3">
        <v>309</v>
      </c>
      <c r="AM1588" s="3">
        <v>29</v>
      </c>
      <c r="AN1588" s="3">
        <v>14</v>
      </c>
      <c r="AO1588" s="3">
        <v>219</v>
      </c>
      <c r="AP1588" s="3">
        <v>27</v>
      </c>
      <c r="AQ1588" s="3">
        <v>164</v>
      </c>
      <c r="AR1588" s="3">
        <v>131</v>
      </c>
      <c r="AS1588" s="3">
        <v>652</v>
      </c>
      <c r="AT1588" s="3">
        <v>89</v>
      </c>
      <c r="AU1588" s="3">
        <v>13</v>
      </c>
      <c r="AV1588" s="3">
        <v>173</v>
      </c>
      <c r="AW1588" s="3">
        <v>80</v>
      </c>
      <c r="AX1588" s="3">
        <v>56</v>
      </c>
      <c r="AY1588" s="183">
        <v>38</v>
      </c>
      <c r="AZ1588" s="3">
        <v>220</v>
      </c>
      <c r="BM1588" s="3"/>
      <c r="BN1588" s="183"/>
      <c r="BO1588" s="3"/>
    </row>
    <row r="1589" spans="1:67">
      <c r="A1589" t="str">
        <f t="shared" si="123"/>
        <v>2020</v>
      </c>
      <c r="B1589" t="str">
        <f t="shared" si="124"/>
        <v>May</v>
      </c>
      <c r="C1589" s="2">
        <v>43956</v>
      </c>
      <c r="D1589" s="1" t="str">
        <f t="shared" si="122"/>
        <v>OK</v>
      </c>
      <c r="E1589">
        <f t="shared" si="120"/>
        <v>1</v>
      </c>
      <c r="F1589">
        <f t="shared" si="121"/>
        <v>0</v>
      </c>
      <c r="G1589" s="60">
        <v>43956</v>
      </c>
      <c r="H1589" s="3">
        <v>15</v>
      </c>
      <c r="I1589" s="3">
        <v>91</v>
      </c>
      <c r="J1589" s="3">
        <v>87</v>
      </c>
      <c r="K1589" s="3">
        <v>175</v>
      </c>
      <c r="L1589" s="3">
        <v>110</v>
      </c>
      <c r="M1589" s="3">
        <v>85</v>
      </c>
      <c r="N1589" s="3">
        <v>75</v>
      </c>
      <c r="O1589" s="3">
        <v>60</v>
      </c>
      <c r="P1589" s="3">
        <v>296</v>
      </c>
      <c r="Q1589" s="3">
        <v>101</v>
      </c>
      <c r="R1589" s="63">
        <v>81</v>
      </c>
      <c r="S1589" s="3"/>
      <c r="T1589" s="3">
        <v>37</v>
      </c>
      <c r="U1589" s="3">
        <v>18</v>
      </c>
      <c r="V1589" s="3">
        <v>39</v>
      </c>
      <c r="W1589" s="3">
        <v>232</v>
      </c>
      <c r="X1589" s="3">
        <v>103</v>
      </c>
      <c r="Y1589" s="3">
        <v>11</v>
      </c>
      <c r="Z1589" s="3">
        <v>187</v>
      </c>
      <c r="AA1589" s="3">
        <v>7</v>
      </c>
      <c r="AB1589" s="3">
        <v>103</v>
      </c>
      <c r="AC1589" s="3">
        <v>125</v>
      </c>
      <c r="AD1589" s="3">
        <v>15</v>
      </c>
      <c r="AE1589" s="3">
        <v>108</v>
      </c>
      <c r="AF1589" s="3">
        <v>296</v>
      </c>
      <c r="AG1589" s="3">
        <v>363</v>
      </c>
      <c r="AH1589" s="3">
        <v>197</v>
      </c>
      <c r="AI1589" s="3">
        <v>225</v>
      </c>
      <c r="AJ1589" s="3">
        <v>42</v>
      </c>
      <c r="AK1589" s="3">
        <v>353</v>
      </c>
      <c r="AL1589" s="3">
        <v>278</v>
      </c>
      <c r="AM1589" s="3">
        <v>6</v>
      </c>
      <c r="AN1589" s="3">
        <v>29</v>
      </c>
      <c r="AO1589" s="3">
        <v>169</v>
      </c>
      <c r="AP1589" s="3">
        <v>13</v>
      </c>
      <c r="AQ1589" s="3">
        <v>111</v>
      </c>
      <c r="AR1589" s="3">
        <v>111</v>
      </c>
      <c r="AS1589" s="3">
        <v>555</v>
      </c>
      <c r="AT1589" s="3">
        <v>55</v>
      </c>
      <c r="AU1589" s="3">
        <v>15</v>
      </c>
      <c r="AV1589" s="3">
        <v>108</v>
      </c>
      <c r="AW1589" s="3">
        <v>78</v>
      </c>
      <c r="AX1589" s="3">
        <v>62</v>
      </c>
      <c r="AY1589" s="183">
        <v>38</v>
      </c>
      <c r="AZ1589" s="3">
        <v>118</v>
      </c>
      <c r="BM1589" s="3"/>
      <c r="BN1589" s="183"/>
      <c r="BO1589" s="3"/>
    </row>
    <row r="1590" spans="1:67">
      <c r="A1590" t="str">
        <f t="shared" si="123"/>
        <v>2020</v>
      </c>
      <c r="B1590" t="str">
        <f t="shared" si="124"/>
        <v>May</v>
      </c>
      <c r="C1590" s="2">
        <v>43957</v>
      </c>
      <c r="D1590" s="1" t="str">
        <f t="shared" si="122"/>
        <v>OK</v>
      </c>
      <c r="E1590">
        <f t="shared" si="120"/>
        <v>1</v>
      </c>
      <c r="F1590">
        <f t="shared" si="121"/>
        <v>0</v>
      </c>
      <c r="G1590" s="60">
        <v>43957</v>
      </c>
      <c r="H1590" s="3">
        <v>35</v>
      </c>
      <c r="I1590" s="3">
        <v>144</v>
      </c>
      <c r="J1590" s="3">
        <v>140</v>
      </c>
      <c r="K1590" s="3">
        <v>417</v>
      </c>
      <c r="L1590" s="3">
        <v>132</v>
      </c>
      <c r="M1590" s="3">
        <v>151</v>
      </c>
      <c r="N1590" s="3">
        <v>95</v>
      </c>
      <c r="O1590" s="3">
        <v>106</v>
      </c>
      <c r="P1590" s="3">
        <v>411</v>
      </c>
      <c r="Q1590" s="3">
        <v>187</v>
      </c>
      <c r="R1590" s="63">
        <v>72</v>
      </c>
      <c r="S1590" s="3"/>
      <c r="T1590" s="3">
        <v>69</v>
      </c>
      <c r="U1590" s="3">
        <v>38</v>
      </c>
      <c r="V1590" s="3">
        <v>51</v>
      </c>
      <c r="W1590" s="3">
        <v>306</v>
      </c>
      <c r="X1590" s="3">
        <v>209</v>
      </c>
      <c r="Y1590" s="3">
        <v>16</v>
      </c>
      <c r="Z1590" s="3">
        <v>447</v>
      </c>
      <c r="AA1590" s="3">
        <v>22</v>
      </c>
      <c r="AB1590" s="3">
        <v>147</v>
      </c>
      <c r="AC1590" s="3">
        <v>342</v>
      </c>
      <c r="AD1590" s="3">
        <v>32</v>
      </c>
      <c r="AE1590" s="3">
        <v>191</v>
      </c>
      <c r="AF1590" s="3">
        <v>568</v>
      </c>
      <c r="AG1590" s="3">
        <v>726</v>
      </c>
      <c r="AH1590" s="3">
        <v>189</v>
      </c>
      <c r="AI1590" s="3">
        <v>372</v>
      </c>
      <c r="AJ1590" s="3">
        <v>53</v>
      </c>
      <c r="AK1590" s="3">
        <v>618</v>
      </c>
      <c r="AL1590" s="3">
        <v>371</v>
      </c>
      <c r="AM1590" s="3">
        <v>17</v>
      </c>
      <c r="AN1590" s="3">
        <v>29</v>
      </c>
      <c r="AO1590" s="3">
        <v>262</v>
      </c>
      <c r="AP1590" s="3">
        <v>30</v>
      </c>
      <c r="AQ1590" s="3">
        <v>215</v>
      </c>
      <c r="AR1590" s="3">
        <v>186</v>
      </c>
      <c r="AS1590" s="3">
        <v>853</v>
      </c>
      <c r="AT1590" s="3">
        <v>106</v>
      </c>
      <c r="AU1590" s="3">
        <v>15</v>
      </c>
      <c r="AV1590" s="3">
        <v>299</v>
      </c>
      <c r="AW1590" s="3">
        <v>185</v>
      </c>
      <c r="AX1590" s="3">
        <v>83</v>
      </c>
      <c r="AY1590" s="183">
        <v>38</v>
      </c>
      <c r="AZ1590" s="3">
        <v>260</v>
      </c>
      <c r="BM1590" s="3"/>
      <c r="BN1590" s="183"/>
      <c r="BO1590" s="3"/>
    </row>
    <row r="1591" spans="1:67">
      <c r="A1591" t="str">
        <f t="shared" si="123"/>
        <v>2020</v>
      </c>
      <c r="B1591" t="str">
        <f t="shared" si="124"/>
        <v>May</v>
      </c>
      <c r="C1591" s="2">
        <v>43958</v>
      </c>
      <c r="D1591" s="1" t="str">
        <f t="shared" si="122"/>
        <v>OK</v>
      </c>
      <c r="E1591">
        <f t="shared" si="120"/>
        <v>1</v>
      </c>
      <c r="F1591">
        <f t="shared" si="121"/>
        <v>0</v>
      </c>
      <c r="G1591" s="60">
        <v>43958</v>
      </c>
      <c r="H1591" s="3">
        <v>29</v>
      </c>
      <c r="I1591" s="3">
        <v>133</v>
      </c>
      <c r="J1591" s="3">
        <v>119</v>
      </c>
      <c r="K1591" s="3">
        <v>355</v>
      </c>
      <c r="L1591" s="3">
        <v>142</v>
      </c>
      <c r="M1591" s="3">
        <v>189</v>
      </c>
      <c r="N1591" s="3">
        <v>95</v>
      </c>
      <c r="O1591" s="3">
        <v>83</v>
      </c>
      <c r="P1591" s="3">
        <v>354</v>
      </c>
      <c r="Q1591" s="3">
        <v>202</v>
      </c>
      <c r="R1591" s="63">
        <v>71</v>
      </c>
      <c r="S1591" s="3"/>
      <c r="T1591" s="3">
        <v>65</v>
      </c>
      <c r="U1591" s="3">
        <v>28</v>
      </c>
      <c r="V1591" s="3">
        <v>53</v>
      </c>
      <c r="W1591" s="3">
        <v>304</v>
      </c>
      <c r="X1591" s="3">
        <v>203</v>
      </c>
      <c r="Y1591" s="3">
        <v>9</v>
      </c>
      <c r="Z1591" s="3">
        <v>359</v>
      </c>
      <c r="AA1591" s="3">
        <v>42</v>
      </c>
      <c r="AB1591" s="3">
        <v>192</v>
      </c>
      <c r="AC1591" s="3">
        <v>370</v>
      </c>
      <c r="AD1591" s="3">
        <v>9</v>
      </c>
      <c r="AE1591" s="3">
        <v>164</v>
      </c>
      <c r="AF1591" s="3">
        <v>510</v>
      </c>
      <c r="AG1591" s="3">
        <v>657</v>
      </c>
      <c r="AH1591" s="3">
        <v>35</v>
      </c>
      <c r="AI1591" s="3">
        <v>307</v>
      </c>
      <c r="AJ1591" s="3">
        <v>44</v>
      </c>
      <c r="AK1591" s="3">
        <v>688</v>
      </c>
      <c r="AL1591" s="3">
        <v>282</v>
      </c>
      <c r="AM1591" s="3">
        <v>18</v>
      </c>
      <c r="AN1591" s="3">
        <v>30</v>
      </c>
      <c r="AO1591" s="3">
        <v>249</v>
      </c>
      <c r="AP1591" s="3">
        <v>25</v>
      </c>
      <c r="AQ1591" s="3">
        <v>237</v>
      </c>
      <c r="AR1591" s="3">
        <v>159</v>
      </c>
      <c r="AS1591" s="3">
        <v>956</v>
      </c>
      <c r="AT1591" s="3">
        <v>104</v>
      </c>
      <c r="AU1591" s="3">
        <v>14</v>
      </c>
      <c r="AV1591" s="3">
        <v>219</v>
      </c>
      <c r="AW1591" s="3">
        <v>171</v>
      </c>
      <c r="AX1591" s="3">
        <v>110</v>
      </c>
      <c r="AY1591" s="183">
        <v>38</v>
      </c>
      <c r="AZ1591" s="3">
        <v>229</v>
      </c>
      <c r="BM1591" s="3"/>
      <c r="BN1591" s="183"/>
      <c r="BO1591" s="3"/>
    </row>
    <row r="1592" spans="1:67">
      <c r="A1592" t="str">
        <f t="shared" si="123"/>
        <v>2020</v>
      </c>
      <c r="B1592" t="str">
        <f t="shared" si="124"/>
        <v>May</v>
      </c>
      <c r="C1592" s="2">
        <v>43959</v>
      </c>
      <c r="D1592" s="1" t="str">
        <f t="shared" si="122"/>
        <v>OK</v>
      </c>
      <c r="E1592">
        <f t="shared" ref="E1592:E1655" si="125">IF(OR(WEEKDAY(C1592) = 1, WEEKDAY(C1592) = 7), 0, 1)</f>
        <v>1</v>
      </c>
      <c r="F1592">
        <f t="shared" ref="F1592:F1655" si="126">IF(OR(WEEKDAY(C1592) = 1, WEEKDAY(C1592) = 7), 1, 0)</f>
        <v>0</v>
      </c>
      <c r="G1592" s="60">
        <v>43959</v>
      </c>
      <c r="H1592" s="3">
        <v>49</v>
      </c>
      <c r="I1592" s="3">
        <v>175</v>
      </c>
      <c r="J1592" s="3">
        <v>154</v>
      </c>
      <c r="K1592" s="3">
        <v>503</v>
      </c>
      <c r="L1592" s="3">
        <v>182</v>
      </c>
      <c r="M1592" s="3">
        <v>169</v>
      </c>
      <c r="N1592" s="3">
        <v>139</v>
      </c>
      <c r="O1592" s="3">
        <v>142</v>
      </c>
      <c r="P1592" s="3">
        <v>424</v>
      </c>
      <c r="Q1592" s="3">
        <v>254</v>
      </c>
      <c r="R1592" s="63">
        <v>81</v>
      </c>
      <c r="S1592" s="3"/>
      <c r="T1592" s="3">
        <v>79</v>
      </c>
      <c r="U1592" s="3">
        <v>35</v>
      </c>
      <c r="V1592" s="3">
        <v>76</v>
      </c>
      <c r="W1592" s="3">
        <v>372</v>
      </c>
      <c r="X1592" s="3">
        <v>216</v>
      </c>
      <c r="Y1592" s="3">
        <v>9</v>
      </c>
      <c r="Z1592" s="3">
        <v>486</v>
      </c>
      <c r="AA1592" s="3">
        <v>33</v>
      </c>
      <c r="AB1592" s="3">
        <v>331</v>
      </c>
      <c r="AC1592" s="3">
        <v>348</v>
      </c>
      <c r="AD1592" s="3">
        <v>34</v>
      </c>
      <c r="AE1592" s="3">
        <v>225</v>
      </c>
      <c r="AF1592" s="3">
        <v>613</v>
      </c>
      <c r="AG1592" s="3">
        <v>718</v>
      </c>
      <c r="AH1592" s="3">
        <v>52</v>
      </c>
      <c r="AI1592" s="3">
        <v>412</v>
      </c>
      <c r="AJ1592" s="3">
        <v>56</v>
      </c>
      <c r="AK1592" s="3">
        <v>785</v>
      </c>
      <c r="AL1592" s="3">
        <v>380</v>
      </c>
      <c r="AM1592" s="3">
        <v>24</v>
      </c>
      <c r="AN1592" s="3">
        <v>34</v>
      </c>
      <c r="AO1592" s="3">
        <v>274</v>
      </c>
      <c r="AP1592" s="3">
        <v>39</v>
      </c>
      <c r="AQ1592" s="3">
        <v>281</v>
      </c>
      <c r="AR1592" s="3">
        <v>190</v>
      </c>
      <c r="AS1592" s="3">
        <v>1122</v>
      </c>
      <c r="AT1592" s="3">
        <v>105</v>
      </c>
      <c r="AU1592" s="3">
        <v>44</v>
      </c>
      <c r="AV1592" s="3">
        <v>229</v>
      </c>
      <c r="AW1592" s="3">
        <v>220</v>
      </c>
      <c r="AX1592" s="3">
        <v>87</v>
      </c>
      <c r="AY1592" s="183">
        <v>38</v>
      </c>
      <c r="AZ1592" s="3">
        <v>343</v>
      </c>
      <c r="BM1592" s="3"/>
      <c r="BN1592" s="183"/>
      <c r="BO1592" s="3"/>
    </row>
    <row r="1593" spans="1:67">
      <c r="A1593" t="str">
        <f t="shared" si="123"/>
        <v>2020</v>
      </c>
      <c r="B1593" t="str">
        <f t="shared" si="124"/>
        <v>May</v>
      </c>
      <c r="C1593" s="2">
        <v>43960</v>
      </c>
      <c r="D1593" s="1" t="str">
        <f t="shared" si="122"/>
        <v>OK</v>
      </c>
      <c r="E1593">
        <f t="shared" si="125"/>
        <v>0</v>
      </c>
      <c r="F1593">
        <f t="shared" si="126"/>
        <v>1</v>
      </c>
      <c r="G1593" s="60">
        <v>43960</v>
      </c>
      <c r="H1593" s="3">
        <v>78</v>
      </c>
      <c r="I1593" s="3">
        <v>427</v>
      </c>
      <c r="J1593" s="3">
        <v>225</v>
      </c>
      <c r="K1593" s="3">
        <v>1192</v>
      </c>
      <c r="L1593" s="3">
        <v>302</v>
      </c>
      <c r="M1593" s="3">
        <v>390</v>
      </c>
      <c r="N1593" s="3">
        <v>256</v>
      </c>
      <c r="O1593" s="3">
        <v>186</v>
      </c>
      <c r="P1593" s="3">
        <v>612</v>
      </c>
      <c r="Q1593" s="3">
        <v>721</v>
      </c>
      <c r="R1593" s="63">
        <v>121</v>
      </c>
      <c r="S1593" s="3"/>
      <c r="T1593" s="3">
        <v>63</v>
      </c>
      <c r="U1593" s="3">
        <v>73</v>
      </c>
      <c r="V1593" s="3">
        <v>77</v>
      </c>
      <c r="W1593" s="3">
        <v>658</v>
      </c>
      <c r="X1593" s="3">
        <v>563</v>
      </c>
      <c r="Y1593" s="3">
        <v>25</v>
      </c>
      <c r="Z1593" s="3">
        <v>1050</v>
      </c>
      <c r="AA1593" s="3">
        <v>99</v>
      </c>
      <c r="AB1593" s="3">
        <v>887</v>
      </c>
      <c r="AC1593" s="3">
        <v>1202</v>
      </c>
      <c r="AD1593" s="3">
        <v>26</v>
      </c>
      <c r="AE1593" s="3">
        <v>533</v>
      </c>
      <c r="AF1593" s="3">
        <v>1478</v>
      </c>
      <c r="AG1593" s="3">
        <v>2052</v>
      </c>
      <c r="AH1593" s="3">
        <v>80</v>
      </c>
      <c r="AI1593" s="3">
        <v>829</v>
      </c>
      <c r="AJ1593" s="3">
        <v>86</v>
      </c>
      <c r="AK1593" s="3">
        <v>2173</v>
      </c>
      <c r="AL1593" s="3">
        <v>956</v>
      </c>
      <c r="AM1593" s="3">
        <v>44</v>
      </c>
      <c r="AN1593" s="3">
        <v>73</v>
      </c>
      <c r="AO1593" s="3">
        <v>547</v>
      </c>
      <c r="AP1593" s="3">
        <v>57</v>
      </c>
      <c r="AQ1593" s="3">
        <v>695</v>
      </c>
      <c r="AR1593" s="3">
        <v>291</v>
      </c>
      <c r="AS1593" s="3">
        <v>2840</v>
      </c>
      <c r="AT1593" s="3">
        <v>271</v>
      </c>
      <c r="AU1593" s="3">
        <v>246</v>
      </c>
      <c r="AV1593" s="3">
        <v>516</v>
      </c>
      <c r="AW1593" s="3">
        <v>627</v>
      </c>
      <c r="AX1593" s="3">
        <v>148</v>
      </c>
      <c r="AY1593" s="183">
        <v>38</v>
      </c>
      <c r="AZ1593" s="3">
        <v>807</v>
      </c>
      <c r="BM1593" s="3"/>
      <c r="BN1593" s="183"/>
      <c r="BO1593" s="3"/>
    </row>
    <row r="1594" spans="1:67">
      <c r="A1594" t="str">
        <f t="shared" si="123"/>
        <v>2020</v>
      </c>
      <c r="B1594" t="str">
        <f t="shared" si="124"/>
        <v>May</v>
      </c>
      <c r="C1594" s="2">
        <v>43961</v>
      </c>
      <c r="D1594" s="1" t="str">
        <f t="shared" si="122"/>
        <v>OK</v>
      </c>
      <c r="E1594">
        <f t="shared" si="125"/>
        <v>0</v>
      </c>
      <c r="F1594">
        <f t="shared" si="126"/>
        <v>1</v>
      </c>
      <c r="G1594" s="60">
        <v>43961</v>
      </c>
      <c r="H1594" s="3">
        <v>67</v>
      </c>
      <c r="I1594" s="3">
        <v>281</v>
      </c>
      <c r="J1594" s="3">
        <v>161</v>
      </c>
      <c r="K1594" s="3">
        <v>835</v>
      </c>
      <c r="L1594" s="3">
        <v>248</v>
      </c>
      <c r="M1594" s="3">
        <v>287</v>
      </c>
      <c r="N1594" s="3">
        <v>138</v>
      </c>
      <c r="O1594" s="3">
        <v>193</v>
      </c>
      <c r="P1594" s="3">
        <v>466</v>
      </c>
      <c r="Q1594" s="3">
        <v>413</v>
      </c>
      <c r="R1594" s="63">
        <v>84</v>
      </c>
      <c r="S1594" s="3"/>
      <c r="T1594" s="3">
        <v>62</v>
      </c>
      <c r="U1594" s="3">
        <v>47</v>
      </c>
      <c r="V1594" s="3">
        <v>56</v>
      </c>
      <c r="W1594" s="3">
        <v>468</v>
      </c>
      <c r="X1594" s="3">
        <v>440</v>
      </c>
      <c r="Y1594" s="3">
        <v>32</v>
      </c>
      <c r="Z1594" s="3">
        <v>742</v>
      </c>
      <c r="AA1594" s="3">
        <v>70</v>
      </c>
      <c r="AB1594" s="3">
        <v>658</v>
      </c>
      <c r="AC1594" s="3">
        <v>867</v>
      </c>
      <c r="AD1594" s="3">
        <v>32</v>
      </c>
      <c r="AE1594" s="3">
        <v>399</v>
      </c>
      <c r="AF1594" s="3">
        <v>987</v>
      </c>
      <c r="AG1594" s="3">
        <v>1299</v>
      </c>
      <c r="AH1594" s="3">
        <v>68</v>
      </c>
      <c r="AI1594" s="3">
        <v>594</v>
      </c>
      <c r="AJ1594" s="3">
        <v>50</v>
      </c>
      <c r="AK1594" s="3">
        <v>1253</v>
      </c>
      <c r="AL1594" s="3">
        <v>588</v>
      </c>
      <c r="AM1594" s="3">
        <v>30</v>
      </c>
      <c r="AN1594" s="3">
        <v>37</v>
      </c>
      <c r="AO1594" s="3">
        <v>465</v>
      </c>
      <c r="AP1594" s="3">
        <v>36</v>
      </c>
      <c r="AQ1594" s="3">
        <v>466</v>
      </c>
      <c r="AR1594" s="3">
        <v>215</v>
      </c>
      <c r="AS1594" s="3">
        <v>1738</v>
      </c>
      <c r="AT1594" s="3">
        <v>183</v>
      </c>
      <c r="AU1594" s="3">
        <v>160</v>
      </c>
      <c r="AV1594" s="3">
        <v>413</v>
      </c>
      <c r="AW1594" s="3">
        <v>384</v>
      </c>
      <c r="AX1594" s="3">
        <v>88</v>
      </c>
      <c r="AY1594" s="183">
        <v>38</v>
      </c>
      <c r="AZ1594" s="3">
        <v>556</v>
      </c>
      <c r="BM1594" s="3"/>
      <c r="BN1594" s="183"/>
      <c r="BO1594" s="3"/>
    </row>
    <row r="1595" spans="1:67">
      <c r="A1595" t="str">
        <f t="shared" si="123"/>
        <v>2020</v>
      </c>
      <c r="B1595" t="str">
        <f t="shared" si="124"/>
        <v>May</v>
      </c>
      <c r="C1595" s="2">
        <v>43962</v>
      </c>
      <c r="D1595" s="1" t="str">
        <f t="shared" si="122"/>
        <v>OK</v>
      </c>
      <c r="E1595">
        <f t="shared" si="125"/>
        <v>1</v>
      </c>
      <c r="F1595">
        <f t="shared" si="126"/>
        <v>0</v>
      </c>
      <c r="G1595" s="60">
        <v>43962</v>
      </c>
      <c r="H1595" s="3">
        <v>38</v>
      </c>
      <c r="I1595" s="3">
        <v>131</v>
      </c>
      <c r="J1595" s="3">
        <v>170</v>
      </c>
      <c r="K1595" s="3">
        <v>324</v>
      </c>
      <c r="L1595" s="3">
        <v>155</v>
      </c>
      <c r="M1595" s="3">
        <v>154</v>
      </c>
      <c r="N1595" s="3">
        <v>110</v>
      </c>
      <c r="O1595" s="3">
        <v>87</v>
      </c>
      <c r="P1595" s="3">
        <v>398</v>
      </c>
      <c r="Q1595" s="3">
        <v>150</v>
      </c>
      <c r="R1595" s="63">
        <v>76</v>
      </c>
      <c r="S1595" s="3"/>
      <c r="T1595" s="3">
        <v>56</v>
      </c>
      <c r="U1595" s="3">
        <v>36</v>
      </c>
      <c r="V1595" s="3">
        <v>68</v>
      </c>
      <c r="W1595" s="3">
        <v>294</v>
      </c>
      <c r="X1595" s="3">
        <v>185</v>
      </c>
      <c r="Y1595" s="3">
        <v>19</v>
      </c>
      <c r="Z1595" s="3">
        <v>350</v>
      </c>
      <c r="AA1595" s="3">
        <v>19</v>
      </c>
      <c r="AB1595" s="3">
        <v>263</v>
      </c>
      <c r="AC1595" s="3">
        <v>280</v>
      </c>
      <c r="AD1595" s="3">
        <v>16</v>
      </c>
      <c r="AE1595" s="3">
        <v>185</v>
      </c>
      <c r="AF1595" s="3">
        <v>551</v>
      </c>
      <c r="AG1595" s="3">
        <v>672</v>
      </c>
      <c r="AH1595" s="3">
        <v>39</v>
      </c>
      <c r="AI1595" s="3">
        <v>327</v>
      </c>
      <c r="AJ1595" s="3">
        <v>67</v>
      </c>
      <c r="AK1595" s="3">
        <v>537</v>
      </c>
      <c r="AL1595" s="3">
        <v>308</v>
      </c>
      <c r="AM1595" s="3">
        <v>11</v>
      </c>
      <c r="AN1595" s="3">
        <v>33</v>
      </c>
      <c r="AO1595" s="3">
        <v>219</v>
      </c>
      <c r="AP1595" s="3">
        <v>28</v>
      </c>
      <c r="AQ1595" s="3">
        <v>230</v>
      </c>
      <c r="AR1595" s="3">
        <v>176</v>
      </c>
      <c r="AS1595" s="3">
        <v>810</v>
      </c>
      <c r="AT1595" s="3">
        <v>120</v>
      </c>
      <c r="AU1595" s="3">
        <v>28</v>
      </c>
      <c r="AV1595" s="3">
        <v>193</v>
      </c>
      <c r="AW1595" s="3">
        <v>136</v>
      </c>
      <c r="AX1595" s="3">
        <v>79</v>
      </c>
      <c r="AY1595" s="183">
        <v>38</v>
      </c>
      <c r="AZ1595" s="3">
        <v>263</v>
      </c>
      <c r="BM1595" s="3"/>
      <c r="BN1595" s="183"/>
      <c r="BO1595" s="3"/>
    </row>
    <row r="1596" spans="1:67">
      <c r="A1596" t="str">
        <f t="shared" si="123"/>
        <v>2020</v>
      </c>
      <c r="B1596" t="str">
        <f t="shared" si="124"/>
        <v>May</v>
      </c>
      <c r="C1596" s="2">
        <v>43963</v>
      </c>
      <c r="D1596" s="1" t="str">
        <f t="shared" si="122"/>
        <v>OK</v>
      </c>
      <c r="E1596">
        <f t="shared" si="125"/>
        <v>1</v>
      </c>
      <c r="F1596">
        <f t="shared" si="126"/>
        <v>0</v>
      </c>
      <c r="G1596" s="60">
        <v>43963</v>
      </c>
      <c r="H1596" s="3">
        <v>31</v>
      </c>
      <c r="I1596" s="3">
        <v>104</v>
      </c>
      <c r="J1596" s="3">
        <v>125</v>
      </c>
      <c r="K1596" s="3">
        <v>298</v>
      </c>
      <c r="L1596" s="3">
        <v>129</v>
      </c>
      <c r="M1596" s="3">
        <v>134</v>
      </c>
      <c r="N1596" s="3">
        <v>98</v>
      </c>
      <c r="O1596" s="3">
        <v>93</v>
      </c>
      <c r="P1596" s="3">
        <v>357</v>
      </c>
      <c r="Q1596" s="3">
        <v>149</v>
      </c>
      <c r="R1596" s="63">
        <v>76</v>
      </c>
      <c r="S1596" s="3"/>
      <c r="T1596" s="3">
        <v>54</v>
      </c>
      <c r="U1596" s="3">
        <v>34</v>
      </c>
      <c r="V1596" s="3">
        <v>58</v>
      </c>
      <c r="W1596" s="3">
        <v>268</v>
      </c>
      <c r="X1596" s="3">
        <v>176</v>
      </c>
      <c r="Y1596" s="3">
        <v>22</v>
      </c>
      <c r="Z1596" s="3">
        <v>339</v>
      </c>
      <c r="AA1596" s="3">
        <v>18</v>
      </c>
      <c r="AB1596" s="3">
        <v>155</v>
      </c>
      <c r="AC1596" s="3">
        <v>353</v>
      </c>
      <c r="AD1596" s="3">
        <v>22</v>
      </c>
      <c r="AE1596" s="3">
        <v>157</v>
      </c>
      <c r="AF1596" s="3">
        <v>456</v>
      </c>
      <c r="AG1596" s="3">
        <v>578</v>
      </c>
      <c r="AH1596" s="3">
        <v>36</v>
      </c>
      <c r="AI1596" s="3">
        <v>178</v>
      </c>
      <c r="AJ1596" s="3">
        <v>45</v>
      </c>
      <c r="AK1596" s="3">
        <v>482</v>
      </c>
      <c r="AL1596" s="3">
        <v>289</v>
      </c>
      <c r="AM1596" s="3">
        <v>25</v>
      </c>
      <c r="AN1596" s="3">
        <v>22</v>
      </c>
      <c r="AO1596" s="3">
        <v>219</v>
      </c>
      <c r="AP1596" s="3">
        <v>19</v>
      </c>
      <c r="AQ1596" s="3">
        <v>201</v>
      </c>
      <c r="AR1596" s="3">
        <v>146</v>
      </c>
      <c r="AS1596" s="3">
        <v>719</v>
      </c>
      <c r="AT1596" s="3">
        <v>92</v>
      </c>
      <c r="AU1596" s="3">
        <v>16</v>
      </c>
      <c r="AV1596" s="3">
        <v>128</v>
      </c>
      <c r="AW1596" s="3">
        <v>150</v>
      </c>
      <c r="AX1596" s="3">
        <v>91</v>
      </c>
      <c r="AY1596" s="183">
        <v>38</v>
      </c>
      <c r="AZ1596" s="3">
        <v>195</v>
      </c>
      <c r="BM1596" s="3"/>
      <c r="BN1596" s="183"/>
      <c r="BO1596" s="3"/>
    </row>
    <row r="1597" spans="1:67">
      <c r="A1597" t="str">
        <f t="shared" si="123"/>
        <v>2020</v>
      </c>
      <c r="B1597" t="str">
        <f t="shared" si="124"/>
        <v>May</v>
      </c>
      <c r="C1597" s="2">
        <v>43964</v>
      </c>
      <c r="D1597" s="1" t="str">
        <f t="shared" si="122"/>
        <v>OK</v>
      </c>
      <c r="E1597">
        <f t="shared" si="125"/>
        <v>1</v>
      </c>
      <c r="F1597">
        <f t="shared" si="126"/>
        <v>0</v>
      </c>
      <c r="G1597" s="60">
        <v>43964</v>
      </c>
      <c r="H1597" s="3">
        <v>36</v>
      </c>
      <c r="I1597" s="3">
        <v>127</v>
      </c>
      <c r="J1597" s="3">
        <v>126</v>
      </c>
      <c r="K1597" s="3">
        <v>318</v>
      </c>
      <c r="L1597" s="3">
        <v>147</v>
      </c>
      <c r="M1597" s="3">
        <v>117</v>
      </c>
      <c r="N1597" s="3">
        <v>93</v>
      </c>
      <c r="O1597" s="3">
        <v>66</v>
      </c>
      <c r="P1597" s="3">
        <v>375</v>
      </c>
      <c r="Q1597" s="3">
        <v>140</v>
      </c>
      <c r="R1597" s="63">
        <v>74</v>
      </c>
      <c r="S1597" s="3"/>
      <c r="T1597" s="3">
        <v>54</v>
      </c>
      <c r="U1597" s="3">
        <v>36</v>
      </c>
      <c r="V1597" s="3">
        <v>52</v>
      </c>
      <c r="W1597" s="3">
        <v>362</v>
      </c>
      <c r="X1597" s="3">
        <v>177</v>
      </c>
      <c r="Y1597" s="3">
        <v>12</v>
      </c>
      <c r="Z1597" s="3">
        <v>343</v>
      </c>
      <c r="AA1597" s="3">
        <v>14</v>
      </c>
      <c r="AB1597" s="3">
        <v>171</v>
      </c>
      <c r="AC1597" s="3">
        <v>302</v>
      </c>
      <c r="AD1597" s="3">
        <v>12</v>
      </c>
      <c r="AE1597" s="3">
        <v>189</v>
      </c>
      <c r="AF1597" s="3">
        <v>497</v>
      </c>
      <c r="AG1597" s="3">
        <v>674</v>
      </c>
      <c r="AH1597" s="3">
        <v>50</v>
      </c>
      <c r="AI1597" s="3">
        <v>298</v>
      </c>
      <c r="AJ1597" s="3">
        <v>67</v>
      </c>
      <c r="AK1597" s="3">
        <v>592</v>
      </c>
      <c r="AL1597" s="3">
        <v>367</v>
      </c>
      <c r="AM1597" s="3">
        <v>22</v>
      </c>
      <c r="AN1597" s="3">
        <v>40</v>
      </c>
      <c r="AO1597" s="3">
        <v>222</v>
      </c>
      <c r="AP1597" s="3">
        <v>26</v>
      </c>
      <c r="AQ1597" s="3">
        <v>228</v>
      </c>
      <c r="AR1597" s="3">
        <v>183</v>
      </c>
      <c r="AS1597" s="3">
        <v>817</v>
      </c>
      <c r="AT1597" s="3">
        <v>98</v>
      </c>
      <c r="AU1597" s="3">
        <v>16</v>
      </c>
      <c r="AV1597" s="3">
        <v>155</v>
      </c>
      <c r="AW1597" s="3">
        <v>108</v>
      </c>
      <c r="AX1597" s="3">
        <v>89</v>
      </c>
      <c r="AY1597" s="183">
        <v>38</v>
      </c>
      <c r="AZ1597" s="3">
        <v>269</v>
      </c>
      <c r="BM1597" s="3"/>
      <c r="BN1597" s="183"/>
      <c r="BO1597" s="3"/>
    </row>
    <row r="1598" spans="1:67">
      <c r="A1598" t="str">
        <f t="shared" si="123"/>
        <v>2020</v>
      </c>
      <c r="B1598" t="str">
        <f t="shared" si="124"/>
        <v>May</v>
      </c>
      <c r="C1598" s="2">
        <v>43965</v>
      </c>
      <c r="D1598" s="1" t="str">
        <f t="shared" si="122"/>
        <v>OK</v>
      </c>
      <c r="E1598">
        <f t="shared" si="125"/>
        <v>1</v>
      </c>
      <c r="F1598">
        <f t="shared" si="126"/>
        <v>0</v>
      </c>
      <c r="G1598" s="60">
        <v>43965</v>
      </c>
      <c r="H1598" s="3">
        <v>32</v>
      </c>
      <c r="I1598" s="3">
        <v>153</v>
      </c>
      <c r="J1598" s="3">
        <v>201</v>
      </c>
      <c r="K1598" s="3">
        <v>318</v>
      </c>
      <c r="L1598" s="3">
        <v>202</v>
      </c>
      <c r="M1598" s="3">
        <v>157</v>
      </c>
      <c r="N1598" s="3">
        <v>131</v>
      </c>
      <c r="O1598" s="3">
        <v>72</v>
      </c>
      <c r="P1598" s="3">
        <v>493</v>
      </c>
      <c r="Q1598" s="3">
        <v>214</v>
      </c>
      <c r="R1598" s="63">
        <v>62</v>
      </c>
      <c r="S1598" s="3"/>
      <c r="T1598" s="3">
        <v>97</v>
      </c>
      <c r="U1598" s="3">
        <v>29</v>
      </c>
      <c r="V1598" s="3">
        <v>78</v>
      </c>
      <c r="W1598" s="3">
        <v>438</v>
      </c>
      <c r="X1598" s="3">
        <v>212</v>
      </c>
      <c r="Y1598" s="3">
        <v>3</v>
      </c>
      <c r="Z1598" s="3">
        <v>441</v>
      </c>
      <c r="AA1598" s="3">
        <v>29</v>
      </c>
      <c r="AB1598" s="3">
        <v>210</v>
      </c>
      <c r="AC1598" s="3">
        <v>317</v>
      </c>
      <c r="AD1598" s="3">
        <v>35</v>
      </c>
      <c r="AE1598" s="3">
        <v>260</v>
      </c>
      <c r="AF1598" s="3">
        <v>653</v>
      </c>
      <c r="AG1598" s="3">
        <v>772</v>
      </c>
      <c r="AH1598" s="3">
        <v>68</v>
      </c>
      <c r="AI1598" s="3">
        <v>257</v>
      </c>
      <c r="AJ1598" s="3">
        <v>60</v>
      </c>
      <c r="AK1598" s="3">
        <v>712</v>
      </c>
      <c r="AL1598" s="3">
        <v>546</v>
      </c>
      <c r="AM1598" s="3">
        <v>9</v>
      </c>
      <c r="AN1598" s="3">
        <v>48</v>
      </c>
      <c r="AO1598" s="3">
        <v>264</v>
      </c>
      <c r="AP1598" s="3">
        <v>23</v>
      </c>
      <c r="AQ1598" s="3">
        <v>222</v>
      </c>
      <c r="AR1598" s="3">
        <v>264</v>
      </c>
      <c r="AS1598" s="3">
        <v>1042</v>
      </c>
      <c r="AT1598" s="3">
        <v>120</v>
      </c>
      <c r="AU1598" s="3">
        <v>302</v>
      </c>
      <c r="AV1598" s="3">
        <v>277</v>
      </c>
      <c r="AW1598" s="3">
        <v>174</v>
      </c>
      <c r="AX1598" s="3">
        <v>153</v>
      </c>
      <c r="AY1598" s="183">
        <v>38</v>
      </c>
      <c r="AZ1598" s="3">
        <v>255</v>
      </c>
      <c r="BM1598" s="3"/>
      <c r="BN1598" s="183"/>
      <c r="BO1598" s="3"/>
    </row>
    <row r="1599" spans="1:67">
      <c r="A1599" t="str">
        <f t="shared" si="123"/>
        <v>2020</v>
      </c>
      <c r="B1599" t="str">
        <f t="shared" si="124"/>
        <v>May</v>
      </c>
      <c r="C1599" s="2">
        <v>43966</v>
      </c>
      <c r="D1599" s="1" t="str">
        <f t="shared" si="122"/>
        <v>OK</v>
      </c>
      <c r="E1599">
        <f t="shared" si="125"/>
        <v>1</v>
      </c>
      <c r="F1599">
        <f t="shared" si="126"/>
        <v>0</v>
      </c>
      <c r="G1599" s="60">
        <v>43966</v>
      </c>
      <c r="H1599" s="3">
        <v>31</v>
      </c>
      <c r="I1599" s="3">
        <v>197</v>
      </c>
      <c r="J1599" s="3">
        <v>198</v>
      </c>
      <c r="K1599" s="3">
        <v>361</v>
      </c>
      <c r="L1599" s="3">
        <v>221</v>
      </c>
      <c r="M1599" s="3">
        <v>123</v>
      </c>
      <c r="N1599" s="3">
        <v>186</v>
      </c>
      <c r="O1599" s="3">
        <v>64</v>
      </c>
      <c r="P1599" s="3">
        <v>456</v>
      </c>
      <c r="Q1599" s="3">
        <v>223</v>
      </c>
      <c r="R1599" s="63">
        <v>75</v>
      </c>
      <c r="S1599" s="3"/>
      <c r="T1599" s="3">
        <v>73</v>
      </c>
      <c r="U1599" s="3">
        <v>36</v>
      </c>
      <c r="V1599" s="3">
        <v>81</v>
      </c>
      <c r="W1599" s="3">
        <v>350</v>
      </c>
      <c r="X1599" s="3">
        <v>226</v>
      </c>
      <c r="Y1599" s="3">
        <v>30</v>
      </c>
      <c r="Z1599" s="3">
        <v>406</v>
      </c>
      <c r="AA1599" s="3">
        <v>29</v>
      </c>
      <c r="AB1599" s="3">
        <v>176</v>
      </c>
      <c r="AC1599" s="3">
        <v>340</v>
      </c>
      <c r="AD1599" s="3">
        <v>34</v>
      </c>
      <c r="AE1599" s="3">
        <v>260</v>
      </c>
      <c r="AF1599" s="3">
        <v>647</v>
      </c>
      <c r="AG1599" s="3">
        <v>671</v>
      </c>
      <c r="AH1599" s="3">
        <v>86</v>
      </c>
      <c r="AI1599" s="3">
        <v>335</v>
      </c>
      <c r="AJ1599" s="3">
        <v>74</v>
      </c>
      <c r="AK1599" s="3">
        <v>733</v>
      </c>
      <c r="AL1599" s="3">
        <v>539</v>
      </c>
      <c r="AM1599" s="3">
        <v>13</v>
      </c>
      <c r="AN1599" s="3">
        <v>27</v>
      </c>
      <c r="AO1599" s="3">
        <v>250</v>
      </c>
      <c r="AP1599" s="3">
        <v>26</v>
      </c>
      <c r="AQ1599" s="3">
        <v>210</v>
      </c>
      <c r="AR1599" s="3">
        <v>246</v>
      </c>
      <c r="AS1599" s="3">
        <v>995</v>
      </c>
      <c r="AT1599" s="3">
        <v>91</v>
      </c>
      <c r="AU1599" s="3">
        <v>391</v>
      </c>
      <c r="AV1599" s="3">
        <v>200</v>
      </c>
      <c r="AW1599" s="3">
        <v>147</v>
      </c>
      <c r="AX1599" s="3">
        <v>174</v>
      </c>
      <c r="AY1599" s="183">
        <v>38</v>
      </c>
      <c r="AZ1599" s="3">
        <v>202</v>
      </c>
      <c r="BM1599" s="3"/>
      <c r="BN1599" s="183"/>
      <c r="BO1599" s="3"/>
    </row>
    <row r="1600" spans="1:67">
      <c r="A1600" t="str">
        <f t="shared" si="123"/>
        <v>2020</v>
      </c>
      <c r="B1600" t="str">
        <f t="shared" si="124"/>
        <v>May</v>
      </c>
      <c r="C1600" s="2">
        <v>43967</v>
      </c>
      <c r="D1600" s="1" t="str">
        <f t="shared" si="122"/>
        <v>OK</v>
      </c>
      <c r="E1600">
        <f t="shared" si="125"/>
        <v>0</v>
      </c>
      <c r="F1600">
        <f t="shared" si="126"/>
        <v>1</v>
      </c>
      <c r="G1600" s="60">
        <v>43967</v>
      </c>
      <c r="H1600" s="3">
        <v>35</v>
      </c>
      <c r="I1600" s="3">
        <v>239</v>
      </c>
      <c r="J1600" s="3">
        <v>189</v>
      </c>
      <c r="K1600" s="3">
        <v>625</v>
      </c>
      <c r="L1600" s="3">
        <v>211</v>
      </c>
      <c r="M1600" s="3">
        <v>224</v>
      </c>
      <c r="N1600" s="3">
        <v>141</v>
      </c>
      <c r="O1600" s="3">
        <v>113</v>
      </c>
      <c r="P1600" s="3">
        <v>448</v>
      </c>
      <c r="Q1600" s="3">
        <v>339</v>
      </c>
      <c r="R1600" s="63">
        <v>64</v>
      </c>
      <c r="S1600" s="3"/>
      <c r="T1600" s="3">
        <v>86</v>
      </c>
      <c r="U1600" s="3">
        <v>58</v>
      </c>
      <c r="V1600" s="3">
        <v>75</v>
      </c>
      <c r="W1600" s="3">
        <v>364</v>
      </c>
      <c r="X1600" s="3">
        <v>362</v>
      </c>
      <c r="Y1600" s="3">
        <v>30</v>
      </c>
      <c r="Z1600" s="3">
        <v>611</v>
      </c>
      <c r="AA1600" s="3">
        <v>104</v>
      </c>
      <c r="AB1600" s="3">
        <v>296</v>
      </c>
      <c r="AC1600" s="3">
        <v>885</v>
      </c>
      <c r="AD1600" s="3">
        <v>32</v>
      </c>
      <c r="AE1600" s="3">
        <v>384</v>
      </c>
      <c r="AF1600" s="3">
        <v>919</v>
      </c>
      <c r="AG1600" s="3">
        <v>1263</v>
      </c>
      <c r="AH1600" s="3">
        <v>98</v>
      </c>
      <c r="AI1600" s="3">
        <v>639</v>
      </c>
      <c r="AJ1600" s="3">
        <v>84</v>
      </c>
      <c r="AK1600" s="3">
        <v>1127</v>
      </c>
      <c r="AL1600" s="3">
        <v>881</v>
      </c>
      <c r="AM1600" s="3">
        <v>23</v>
      </c>
      <c r="AN1600" s="3">
        <v>50</v>
      </c>
      <c r="AO1600" s="3">
        <v>326</v>
      </c>
      <c r="AP1600" s="3">
        <v>51</v>
      </c>
      <c r="AQ1600" s="3">
        <v>356</v>
      </c>
      <c r="AR1600" s="3">
        <v>228</v>
      </c>
      <c r="AS1600" s="3">
        <v>1555</v>
      </c>
      <c r="AT1600" s="3">
        <v>154</v>
      </c>
      <c r="AU1600" s="3">
        <v>763</v>
      </c>
      <c r="AV1600" s="3">
        <v>289</v>
      </c>
      <c r="AW1600" s="3">
        <v>445</v>
      </c>
      <c r="AX1600" s="3">
        <v>110</v>
      </c>
      <c r="AY1600" s="183">
        <v>38</v>
      </c>
      <c r="AZ1600" s="3">
        <v>684</v>
      </c>
      <c r="BM1600" s="3"/>
      <c r="BN1600" s="183"/>
      <c r="BO1600" s="3"/>
    </row>
    <row r="1601" spans="1:67">
      <c r="A1601" t="str">
        <f t="shared" si="123"/>
        <v>2020</v>
      </c>
      <c r="B1601" t="str">
        <f t="shared" si="124"/>
        <v>May</v>
      </c>
      <c r="C1601" s="2">
        <v>43968</v>
      </c>
      <c r="D1601" s="1" t="str">
        <f t="shared" ref="D1601:D1664" si="127">IF(C1601=G1601,"OK","Wrong date")</f>
        <v>OK</v>
      </c>
      <c r="E1601">
        <f t="shared" si="125"/>
        <v>0</v>
      </c>
      <c r="F1601">
        <f t="shared" si="126"/>
        <v>1</v>
      </c>
      <c r="G1601" s="60">
        <v>43968</v>
      </c>
      <c r="H1601" s="3">
        <v>33</v>
      </c>
      <c r="I1601" s="3">
        <v>300</v>
      </c>
      <c r="J1601" s="3">
        <v>160</v>
      </c>
      <c r="K1601" s="3">
        <v>569</v>
      </c>
      <c r="L1601" s="3">
        <v>204</v>
      </c>
      <c r="M1601" s="3">
        <v>241</v>
      </c>
      <c r="N1601" s="3">
        <v>108</v>
      </c>
      <c r="O1601" s="3">
        <v>98</v>
      </c>
      <c r="P1601" s="3">
        <v>381</v>
      </c>
      <c r="Q1601" s="3">
        <v>423</v>
      </c>
      <c r="R1601" s="63">
        <v>72</v>
      </c>
      <c r="S1601" s="3"/>
      <c r="T1601" s="3">
        <v>83</v>
      </c>
      <c r="U1601" s="3">
        <v>39</v>
      </c>
      <c r="V1601" s="3">
        <v>58</v>
      </c>
      <c r="W1601" s="3">
        <v>388</v>
      </c>
      <c r="X1601" s="3">
        <v>385</v>
      </c>
      <c r="Y1601" s="3">
        <v>21</v>
      </c>
      <c r="Z1601" s="3">
        <v>682</v>
      </c>
      <c r="AA1601" s="3">
        <v>68</v>
      </c>
      <c r="AB1601" s="3">
        <v>337</v>
      </c>
      <c r="AC1601" s="3">
        <v>944</v>
      </c>
      <c r="AD1601" s="3">
        <v>18</v>
      </c>
      <c r="AE1601" s="3">
        <v>385</v>
      </c>
      <c r="AF1601" s="3">
        <v>859</v>
      </c>
      <c r="AG1601" s="3">
        <v>1287</v>
      </c>
      <c r="AH1601" s="3">
        <v>90</v>
      </c>
      <c r="AI1601" s="3">
        <v>655</v>
      </c>
      <c r="AJ1601" s="3">
        <v>74</v>
      </c>
      <c r="AK1601" s="3">
        <v>1261</v>
      </c>
      <c r="AL1601" s="3">
        <v>999</v>
      </c>
      <c r="AM1601" s="3">
        <v>29</v>
      </c>
      <c r="AN1601" s="3">
        <v>38</v>
      </c>
      <c r="AO1601" s="3">
        <v>288</v>
      </c>
      <c r="AP1601" s="3">
        <v>59</v>
      </c>
      <c r="AQ1601" s="3">
        <v>438</v>
      </c>
      <c r="AR1601" s="3">
        <v>194</v>
      </c>
      <c r="AS1601" s="3">
        <v>1681</v>
      </c>
      <c r="AT1601" s="3">
        <v>171</v>
      </c>
      <c r="AU1601" s="3">
        <v>963</v>
      </c>
      <c r="AV1601" s="3">
        <v>388</v>
      </c>
      <c r="AW1601" s="3">
        <v>500</v>
      </c>
      <c r="AX1601" s="3">
        <v>127</v>
      </c>
      <c r="AY1601" s="183">
        <v>38</v>
      </c>
      <c r="AZ1601" s="3">
        <v>833</v>
      </c>
      <c r="BM1601" s="3"/>
      <c r="BN1601" s="183"/>
      <c r="BO1601" s="3"/>
    </row>
    <row r="1602" spans="1:67">
      <c r="A1602" t="str">
        <f t="shared" si="123"/>
        <v>2020</v>
      </c>
      <c r="B1602" t="str">
        <f t="shared" si="124"/>
        <v>May</v>
      </c>
      <c r="C1602" s="2">
        <v>43969</v>
      </c>
      <c r="D1602" s="1" t="str">
        <f t="shared" si="127"/>
        <v>OK</v>
      </c>
      <c r="E1602">
        <f t="shared" si="125"/>
        <v>1</v>
      </c>
      <c r="F1602">
        <f t="shared" si="126"/>
        <v>0</v>
      </c>
      <c r="G1602" s="60">
        <v>43969</v>
      </c>
      <c r="H1602" s="3">
        <v>24</v>
      </c>
      <c r="I1602" s="3">
        <v>251</v>
      </c>
      <c r="J1602" s="3">
        <v>250</v>
      </c>
      <c r="K1602" s="3">
        <v>260</v>
      </c>
      <c r="L1602" s="3">
        <v>331</v>
      </c>
      <c r="M1602" s="3">
        <v>131</v>
      </c>
      <c r="N1602" s="3">
        <v>188</v>
      </c>
      <c r="O1602" s="3">
        <v>71</v>
      </c>
      <c r="P1602" s="3">
        <v>558</v>
      </c>
      <c r="Q1602" s="3">
        <v>305</v>
      </c>
      <c r="R1602" s="63">
        <v>109</v>
      </c>
      <c r="S1602" s="3"/>
      <c r="T1602" s="3">
        <v>64</v>
      </c>
      <c r="U1602" s="3">
        <v>28</v>
      </c>
      <c r="V1602" s="3">
        <v>150</v>
      </c>
      <c r="W1602" s="3">
        <v>448</v>
      </c>
      <c r="X1602" s="3">
        <v>267</v>
      </c>
      <c r="Y1602" s="3">
        <v>35</v>
      </c>
      <c r="Z1602" s="3">
        <v>511</v>
      </c>
      <c r="AA1602" s="3">
        <v>13</v>
      </c>
      <c r="AB1602" s="3">
        <v>344</v>
      </c>
      <c r="AC1602" s="3">
        <v>354</v>
      </c>
      <c r="AD1602" s="3">
        <v>19</v>
      </c>
      <c r="AE1602" s="3">
        <v>465</v>
      </c>
      <c r="AF1602" s="3">
        <v>941</v>
      </c>
      <c r="AG1602" s="3">
        <v>788</v>
      </c>
      <c r="AH1602" s="3">
        <v>98</v>
      </c>
      <c r="AI1602" s="3">
        <v>341</v>
      </c>
      <c r="AJ1602" s="3">
        <v>59</v>
      </c>
      <c r="AK1602" s="3">
        <v>845</v>
      </c>
      <c r="AL1602" s="3">
        <v>721</v>
      </c>
      <c r="AM1602" s="3">
        <v>22</v>
      </c>
      <c r="AN1602" s="3">
        <v>32</v>
      </c>
      <c r="AO1602" s="3">
        <v>243</v>
      </c>
      <c r="AP1602" s="3">
        <v>24</v>
      </c>
      <c r="AQ1602" s="3">
        <v>232</v>
      </c>
      <c r="AR1602" s="3">
        <v>299</v>
      </c>
      <c r="AS1602" s="3">
        <v>964</v>
      </c>
      <c r="AT1602" s="3">
        <v>138</v>
      </c>
      <c r="AU1602" s="3">
        <v>408</v>
      </c>
      <c r="AV1602" s="3">
        <v>157</v>
      </c>
      <c r="AW1602" s="3">
        <v>120</v>
      </c>
      <c r="AX1602" s="3">
        <v>233</v>
      </c>
      <c r="AY1602" s="183">
        <v>38</v>
      </c>
      <c r="AZ1602" s="3">
        <v>400</v>
      </c>
      <c r="BM1602" s="3"/>
      <c r="BN1602" s="183"/>
      <c r="BO1602" s="3"/>
    </row>
    <row r="1603" spans="1:67">
      <c r="A1603" t="str">
        <f t="shared" si="123"/>
        <v>2020</v>
      </c>
      <c r="B1603" t="str">
        <f t="shared" si="124"/>
        <v>May</v>
      </c>
      <c r="C1603" s="2">
        <v>43970</v>
      </c>
      <c r="D1603" s="1" t="str">
        <f t="shared" si="127"/>
        <v>OK</v>
      </c>
      <c r="E1603">
        <f t="shared" si="125"/>
        <v>1</v>
      </c>
      <c r="F1603">
        <f t="shared" si="126"/>
        <v>0</v>
      </c>
      <c r="G1603" s="60">
        <v>43970</v>
      </c>
      <c r="H1603" s="3">
        <v>21</v>
      </c>
      <c r="I1603" s="3">
        <v>267</v>
      </c>
      <c r="J1603" s="3">
        <v>308</v>
      </c>
      <c r="K1603" s="3">
        <v>322</v>
      </c>
      <c r="L1603" s="3">
        <v>378</v>
      </c>
      <c r="M1603" s="3">
        <v>137</v>
      </c>
      <c r="N1603" s="3">
        <v>190</v>
      </c>
      <c r="O1603" s="3">
        <v>54</v>
      </c>
      <c r="P1603" s="3">
        <v>667</v>
      </c>
      <c r="Q1603" s="3">
        <v>364</v>
      </c>
      <c r="R1603" s="63">
        <v>120</v>
      </c>
      <c r="S1603" s="3"/>
      <c r="T1603" s="3">
        <v>82</v>
      </c>
      <c r="U1603" s="3">
        <v>28</v>
      </c>
      <c r="V1603" s="3">
        <v>123</v>
      </c>
      <c r="W1603" s="3">
        <v>482</v>
      </c>
      <c r="X1603" s="3">
        <v>277</v>
      </c>
      <c r="Y1603" s="3">
        <v>26</v>
      </c>
      <c r="Z1603" s="3">
        <v>641</v>
      </c>
      <c r="AA1603" s="3">
        <v>24</v>
      </c>
      <c r="AB1603" s="3">
        <v>297</v>
      </c>
      <c r="AC1603" s="3">
        <v>374</v>
      </c>
      <c r="AD1603" s="3">
        <v>33</v>
      </c>
      <c r="AE1603" s="3">
        <v>486</v>
      </c>
      <c r="AF1603" s="3">
        <v>1081</v>
      </c>
      <c r="AG1603" s="3">
        <v>882</v>
      </c>
      <c r="AH1603" s="3">
        <v>114</v>
      </c>
      <c r="AI1603" s="3">
        <v>386</v>
      </c>
      <c r="AJ1603" s="3">
        <v>72</v>
      </c>
      <c r="AK1603" s="3">
        <v>940</v>
      </c>
      <c r="AL1603" s="3">
        <v>779</v>
      </c>
      <c r="AM1603" s="3">
        <v>20</v>
      </c>
      <c r="AN1603" s="3">
        <v>24</v>
      </c>
      <c r="AO1603" s="3">
        <v>297</v>
      </c>
      <c r="AP1603" s="3">
        <v>28</v>
      </c>
      <c r="AQ1603" s="3">
        <v>213</v>
      </c>
      <c r="AR1603" s="3">
        <v>341</v>
      </c>
      <c r="AS1603" s="3">
        <v>1233</v>
      </c>
      <c r="AT1603" s="3">
        <v>144</v>
      </c>
      <c r="AU1603" s="3">
        <v>453</v>
      </c>
      <c r="AV1603" s="3">
        <v>158</v>
      </c>
      <c r="AW1603" s="3">
        <v>183</v>
      </c>
      <c r="AX1603" s="3">
        <v>219</v>
      </c>
      <c r="AY1603" s="183">
        <v>38</v>
      </c>
      <c r="AZ1603" s="3">
        <v>434</v>
      </c>
      <c r="BM1603" s="3"/>
      <c r="BN1603" s="183"/>
      <c r="BO1603" s="3"/>
    </row>
    <row r="1604" spans="1:67">
      <c r="A1604" t="str">
        <f t="shared" ref="A1604:A1667" si="128">TEXT(C1604,"yyyy")</f>
        <v>2020</v>
      </c>
      <c r="B1604" t="str">
        <f t="shared" ref="B1604:B1667" si="129">TEXT(C1604,"mmmm")</f>
        <v>May</v>
      </c>
      <c r="C1604" s="2">
        <v>43971</v>
      </c>
      <c r="D1604" s="1" t="str">
        <f t="shared" si="127"/>
        <v>OK</v>
      </c>
      <c r="E1604">
        <f t="shared" si="125"/>
        <v>1</v>
      </c>
      <c r="F1604">
        <f t="shared" si="126"/>
        <v>0</v>
      </c>
      <c r="G1604" s="60">
        <v>43971</v>
      </c>
      <c r="H1604" s="3">
        <v>24</v>
      </c>
      <c r="I1604" s="3">
        <v>303</v>
      </c>
      <c r="J1604" s="3">
        <v>355</v>
      </c>
      <c r="K1604" s="3">
        <v>323</v>
      </c>
      <c r="L1604" s="3">
        <v>373</v>
      </c>
      <c r="M1604" s="3">
        <v>135</v>
      </c>
      <c r="N1604" s="3">
        <v>196</v>
      </c>
      <c r="O1604" s="3">
        <v>67</v>
      </c>
      <c r="P1604" s="3">
        <v>722</v>
      </c>
      <c r="Q1604" s="3">
        <v>399</v>
      </c>
      <c r="R1604" s="63">
        <v>118</v>
      </c>
      <c r="S1604" s="3"/>
      <c r="T1604" s="3">
        <v>91</v>
      </c>
      <c r="U1604" s="3">
        <v>45</v>
      </c>
      <c r="V1604" s="3">
        <v>117</v>
      </c>
      <c r="W1604" s="3">
        <v>504</v>
      </c>
      <c r="X1604" s="3">
        <v>246</v>
      </c>
      <c r="Y1604" s="3">
        <v>21</v>
      </c>
      <c r="Z1604" s="3">
        <v>672</v>
      </c>
      <c r="AA1604" s="3">
        <v>18</v>
      </c>
      <c r="AB1604" s="3">
        <v>309</v>
      </c>
      <c r="AC1604" s="3">
        <v>409</v>
      </c>
      <c r="AD1604" s="3">
        <v>43</v>
      </c>
      <c r="AE1604" s="3">
        <v>510</v>
      </c>
      <c r="AF1604" s="3">
        <v>1107</v>
      </c>
      <c r="AG1604" s="3">
        <v>1010</v>
      </c>
      <c r="AH1604" s="3">
        <v>101</v>
      </c>
      <c r="AI1604" s="3">
        <v>292</v>
      </c>
      <c r="AJ1604" s="3">
        <v>63</v>
      </c>
      <c r="AK1604" s="3">
        <v>936</v>
      </c>
      <c r="AL1604" s="3">
        <v>805</v>
      </c>
      <c r="AM1604" s="3">
        <v>21</v>
      </c>
      <c r="AN1604" s="3">
        <v>24</v>
      </c>
      <c r="AO1604" s="3">
        <v>254</v>
      </c>
      <c r="AP1604" s="3">
        <v>29</v>
      </c>
      <c r="AQ1604" s="3">
        <v>250</v>
      </c>
      <c r="AR1604" s="3">
        <v>286</v>
      </c>
      <c r="AS1604" s="3">
        <v>1152</v>
      </c>
      <c r="AT1604" s="3">
        <v>149</v>
      </c>
      <c r="AU1604" s="3">
        <v>482</v>
      </c>
      <c r="AV1604" s="3">
        <v>138</v>
      </c>
      <c r="AW1604" s="3">
        <v>164</v>
      </c>
      <c r="AX1604" s="3">
        <v>237</v>
      </c>
      <c r="AY1604" s="183">
        <v>38</v>
      </c>
      <c r="AZ1604" s="3">
        <v>447</v>
      </c>
      <c r="BM1604" s="3"/>
      <c r="BN1604" s="183"/>
      <c r="BO1604" s="3"/>
    </row>
    <row r="1605" spans="1:67">
      <c r="A1605" t="str">
        <f t="shared" si="128"/>
        <v>2020</v>
      </c>
      <c r="B1605" t="str">
        <f t="shared" si="129"/>
        <v>May</v>
      </c>
      <c r="C1605" s="2">
        <v>43972</v>
      </c>
      <c r="D1605" s="1" t="str">
        <f t="shared" si="127"/>
        <v>OK</v>
      </c>
      <c r="E1605">
        <f t="shared" si="125"/>
        <v>1</v>
      </c>
      <c r="F1605">
        <f t="shared" si="126"/>
        <v>0</v>
      </c>
      <c r="G1605" s="60">
        <v>43972</v>
      </c>
      <c r="H1605" s="3">
        <v>13</v>
      </c>
      <c r="I1605" s="3">
        <v>253</v>
      </c>
      <c r="J1605" s="3">
        <v>282</v>
      </c>
      <c r="K1605" s="3">
        <v>296</v>
      </c>
      <c r="L1605" s="3">
        <v>360</v>
      </c>
      <c r="M1605" s="3">
        <v>133</v>
      </c>
      <c r="N1605" s="3">
        <v>198</v>
      </c>
      <c r="O1605" s="3">
        <v>45</v>
      </c>
      <c r="P1605" s="3">
        <v>654</v>
      </c>
      <c r="Q1605" s="3">
        <v>324</v>
      </c>
      <c r="R1605" s="63">
        <v>116</v>
      </c>
      <c r="S1605" s="3"/>
      <c r="T1605" s="3">
        <v>83</v>
      </c>
      <c r="U1605" s="3">
        <v>38</v>
      </c>
      <c r="V1605" s="3">
        <v>137</v>
      </c>
      <c r="W1605" s="3">
        <v>500</v>
      </c>
      <c r="X1605" s="3">
        <v>244</v>
      </c>
      <c r="Y1605" s="3">
        <v>25</v>
      </c>
      <c r="Z1605" s="3">
        <v>534</v>
      </c>
      <c r="AA1605" s="3">
        <v>20</v>
      </c>
      <c r="AB1605" s="3">
        <v>284</v>
      </c>
      <c r="AC1605" s="3">
        <v>382</v>
      </c>
      <c r="AD1605" s="3">
        <v>25</v>
      </c>
      <c r="AE1605" s="3">
        <v>500</v>
      </c>
      <c r="AF1605" s="3">
        <v>1023</v>
      </c>
      <c r="AG1605" s="3">
        <v>847</v>
      </c>
      <c r="AH1605" s="3">
        <v>99</v>
      </c>
      <c r="AI1605" s="3">
        <v>304</v>
      </c>
      <c r="AJ1605" s="3">
        <v>76</v>
      </c>
      <c r="AK1605" s="3">
        <v>835</v>
      </c>
      <c r="AL1605" s="3">
        <v>777</v>
      </c>
      <c r="AM1605" s="3">
        <v>16</v>
      </c>
      <c r="AN1605" s="3">
        <v>33</v>
      </c>
      <c r="AO1605" s="3">
        <v>261</v>
      </c>
      <c r="AP1605" s="3">
        <v>42</v>
      </c>
      <c r="AQ1605" s="3">
        <v>220</v>
      </c>
      <c r="AR1605" s="3">
        <v>291</v>
      </c>
      <c r="AS1605" s="3">
        <v>1108</v>
      </c>
      <c r="AT1605" s="3">
        <v>137</v>
      </c>
      <c r="AU1605" s="3">
        <v>447</v>
      </c>
      <c r="AV1605" s="3">
        <v>134</v>
      </c>
      <c r="AW1605" s="3">
        <v>145</v>
      </c>
      <c r="AX1605" s="3">
        <v>228</v>
      </c>
      <c r="AY1605" s="183">
        <v>38</v>
      </c>
      <c r="AZ1605" s="3">
        <v>370</v>
      </c>
      <c r="BM1605" s="3"/>
      <c r="BN1605" s="183"/>
      <c r="BO1605" s="3"/>
    </row>
    <row r="1606" spans="1:67">
      <c r="A1606" t="str">
        <f t="shared" si="128"/>
        <v>2020</v>
      </c>
      <c r="B1606" t="str">
        <f t="shared" si="129"/>
        <v>May</v>
      </c>
      <c r="C1606" s="2">
        <v>43973</v>
      </c>
      <c r="D1606" s="1" t="str">
        <f t="shared" si="127"/>
        <v>OK</v>
      </c>
      <c r="E1606">
        <f t="shared" si="125"/>
        <v>1</v>
      </c>
      <c r="F1606">
        <f t="shared" si="126"/>
        <v>0</v>
      </c>
      <c r="G1606" s="60">
        <v>43973</v>
      </c>
      <c r="H1606" s="3">
        <v>22</v>
      </c>
      <c r="I1606" s="3">
        <v>249</v>
      </c>
      <c r="J1606" s="3">
        <v>239</v>
      </c>
      <c r="K1606" s="3">
        <v>307</v>
      </c>
      <c r="L1606" s="3">
        <v>312</v>
      </c>
      <c r="M1606" s="3">
        <v>137</v>
      </c>
      <c r="N1606" s="3">
        <v>188</v>
      </c>
      <c r="O1606" s="3">
        <v>50</v>
      </c>
      <c r="P1606" s="3">
        <v>612</v>
      </c>
      <c r="Q1606" s="3">
        <v>306</v>
      </c>
      <c r="R1606" s="63">
        <v>79</v>
      </c>
      <c r="S1606" s="3"/>
      <c r="T1606" s="3">
        <v>79</v>
      </c>
      <c r="U1606" s="3">
        <v>29</v>
      </c>
      <c r="V1606" s="3">
        <v>126</v>
      </c>
      <c r="W1606" s="3">
        <v>496</v>
      </c>
      <c r="X1606" s="3">
        <v>212</v>
      </c>
      <c r="Y1606" s="3">
        <v>26</v>
      </c>
      <c r="Z1606" s="3">
        <v>576</v>
      </c>
      <c r="AA1606" s="3">
        <v>45</v>
      </c>
      <c r="AB1606" s="3">
        <v>231</v>
      </c>
      <c r="AC1606" s="3">
        <v>362</v>
      </c>
      <c r="AD1606" s="3">
        <v>18</v>
      </c>
      <c r="AE1606" s="3">
        <v>447</v>
      </c>
      <c r="AF1606" s="3">
        <v>899</v>
      </c>
      <c r="AG1606" s="3">
        <v>732</v>
      </c>
      <c r="AH1606" s="3">
        <v>122</v>
      </c>
      <c r="AI1606" s="3">
        <v>329</v>
      </c>
      <c r="AJ1606" s="3">
        <v>73</v>
      </c>
      <c r="AK1606" s="3">
        <v>836</v>
      </c>
      <c r="AL1606" s="3">
        <v>756</v>
      </c>
      <c r="AM1606" s="3">
        <v>19</v>
      </c>
      <c r="AN1606" s="3">
        <v>35</v>
      </c>
      <c r="AO1606" s="3">
        <v>285</v>
      </c>
      <c r="AP1606" s="3">
        <v>49</v>
      </c>
      <c r="AQ1606" s="3">
        <v>226</v>
      </c>
      <c r="AR1606" s="3">
        <v>290</v>
      </c>
      <c r="AS1606" s="3">
        <v>1044</v>
      </c>
      <c r="AT1606" s="3">
        <v>103</v>
      </c>
      <c r="AU1606" s="3">
        <v>475</v>
      </c>
      <c r="AV1606" s="3">
        <v>117</v>
      </c>
      <c r="AW1606" s="3">
        <v>130</v>
      </c>
      <c r="AX1606" s="3">
        <v>206</v>
      </c>
      <c r="AY1606" s="183">
        <v>38</v>
      </c>
      <c r="AZ1606" s="3">
        <v>393</v>
      </c>
      <c r="BM1606" s="3"/>
      <c r="BN1606" s="183"/>
      <c r="BO1606" s="3"/>
    </row>
    <row r="1607" spans="1:67">
      <c r="A1607" t="str">
        <f t="shared" si="128"/>
        <v>2020</v>
      </c>
      <c r="B1607" t="str">
        <f t="shared" si="129"/>
        <v>May</v>
      </c>
      <c r="C1607" s="2">
        <v>43974</v>
      </c>
      <c r="D1607" s="1" t="str">
        <f t="shared" si="127"/>
        <v>OK</v>
      </c>
      <c r="E1607">
        <f t="shared" si="125"/>
        <v>0</v>
      </c>
      <c r="F1607">
        <f t="shared" si="126"/>
        <v>1</v>
      </c>
      <c r="G1607" s="60">
        <v>43974</v>
      </c>
      <c r="H1607" s="3">
        <v>39</v>
      </c>
      <c r="I1607" s="3">
        <v>247</v>
      </c>
      <c r="J1607" s="3">
        <v>194</v>
      </c>
      <c r="K1607" s="3">
        <v>412</v>
      </c>
      <c r="L1607" s="3">
        <v>182</v>
      </c>
      <c r="M1607" s="3">
        <v>240</v>
      </c>
      <c r="N1607" s="3">
        <v>120</v>
      </c>
      <c r="O1607" s="3">
        <v>101</v>
      </c>
      <c r="P1607" s="3">
        <v>392</v>
      </c>
      <c r="Q1607" s="3">
        <v>371</v>
      </c>
      <c r="R1607" s="63">
        <v>87</v>
      </c>
      <c r="S1607" s="3"/>
      <c r="T1607" s="3">
        <v>83</v>
      </c>
      <c r="U1607" s="3">
        <v>26</v>
      </c>
      <c r="V1607" s="3">
        <v>71</v>
      </c>
      <c r="W1607" s="3">
        <v>366</v>
      </c>
      <c r="X1607" s="3">
        <v>390</v>
      </c>
      <c r="Y1607" s="3">
        <v>9</v>
      </c>
      <c r="Z1607" s="3">
        <v>585</v>
      </c>
      <c r="AA1607" s="3">
        <v>88</v>
      </c>
      <c r="AB1607" s="3">
        <v>284</v>
      </c>
      <c r="AC1607" s="3">
        <v>892</v>
      </c>
      <c r="AD1607" s="3">
        <v>26</v>
      </c>
      <c r="AE1607" s="3">
        <v>303</v>
      </c>
      <c r="AF1607" s="3">
        <v>853</v>
      </c>
      <c r="AG1607" s="3">
        <v>1311</v>
      </c>
      <c r="AH1607" s="3">
        <v>136</v>
      </c>
      <c r="AI1607" s="3">
        <v>636</v>
      </c>
      <c r="AJ1607" s="3">
        <v>54</v>
      </c>
      <c r="AK1607" s="3">
        <v>1071</v>
      </c>
      <c r="AL1607" s="3">
        <v>880</v>
      </c>
      <c r="AM1607" s="3">
        <v>21</v>
      </c>
      <c r="AN1607" s="3">
        <v>43</v>
      </c>
      <c r="AO1607" s="3">
        <v>239</v>
      </c>
      <c r="AP1607" s="3">
        <v>61</v>
      </c>
      <c r="AQ1607" s="3">
        <v>315</v>
      </c>
      <c r="AR1607" s="3">
        <v>206</v>
      </c>
      <c r="AS1607" s="3">
        <v>1426</v>
      </c>
      <c r="AT1607" s="3">
        <v>104</v>
      </c>
      <c r="AU1607" s="3">
        <v>820</v>
      </c>
      <c r="AV1607" s="3">
        <v>227</v>
      </c>
      <c r="AW1607" s="3">
        <v>463</v>
      </c>
      <c r="AX1607" s="3">
        <v>79</v>
      </c>
      <c r="AY1607" s="183">
        <v>38</v>
      </c>
      <c r="AZ1607" s="3">
        <v>643</v>
      </c>
      <c r="BM1607" s="3"/>
      <c r="BN1607" s="183"/>
      <c r="BO1607" s="3"/>
    </row>
    <row r="1608" spans="1:67">
      <c r="A1608" t="str">
        <f t="shared" si="128"/>
        <v>2020</v>
      </c>
      <c r="B1608" t="str">
        <f t="shared" si="129"/>
        <v>May</v>
      </c>
      <c r="C1608" s="2">
        <v>43975</v>
      </c>
      <c r="D1608" s="1" t="str">
        <f t="shared" si="127"/>
        <v>OK</v>
      </c>
      <c r="E1608">
        <f t="shared" si="125"/>
        <v>0</v>
      </c>
      <c r="F1608">
        <f t="shared" si="126"/>
        <v>1</v>
      </c>
      <c r="G1608" s="60">
        <v>43975</v>
      </c>
      <c r="H1608" s="3">
        <v>2</v>
      </c>
      <c r="I1608" s="3">
        <v>66</v>
      </c>
      <c r="J1608" s="3">
        <v>66</v>
      </c>
      <c r="K1608" s="3">
        <v>177</v>
      </c>
      <c r="L1608" s="3">
        <v>92</v>
      </c>
      <c r="M1608" s="3">
        <v>90</v>
      </c>
      <c r="N1608" s="3">
        <v>32</v>
      </c>
      <c r="O1608" s="3">
        <v>38</v>
      </c>
      <c r="P1608" s="3">
        <v>199</v>
      </c>
      <c r="Q1608" s="3">
        <v>116</v>
      </c>
      <c r="R1608" s="63">
        <v>42</v>
      </c>
      <c r="S1608" s="3"/>
      <c r="T1608" s="3">
        <v>60</v>
      </c>
      <c r="U1608" s="3">
        <v>15</v>
      </c>
      <c r="V1608" s="3">
        <v>34</v>
      </c>
      <c r="W1608" s="3">
        <v>186</v>
      </c>
      <c r="X1608" s="3">
        <v>177</v>
      </c>
      <c r="Y1608" s="3">
        <v>4</v>
      </c>
      <c r="Z1608" s="3">
        <v>242</v>
      </c>
      <c r="AA1608" s="3">
        <v>4</v>
      </c>
      <c r="AB1608" s="3">
        <v>83</v>
      </c>
      <c r="AC1608" s="3">
        <v>338</v>
      </c>
      <c r="AD1608" s="3">
        <v>6</v>
      </c>
      <c r="AE1608" s="3">
        <v>109</v>
      </c>
      <c r="AF1608" s="3">
        <v>325</v>
      </c>
      <c r="AG1608" s="3">
        <v>499</v>
      </c>
      <c r="AH1608" s="3">
        <v>41</v>
      </c>
      <c r="AI1608" s="3">
        <v>117</v>
      </c>
      <c r="AJ1608" s="3">
        <v>30</v>
      </c>
      <c r="AK1608" s="3">
        <v>331</v>
      </c>
      <c r="AL1608" s="3">
        <v>231</v>
      </c>
      <c r="AM1608" s="3">
        <v>13</v>
      </c>
      <c r="AN1608" s="3">
        <v>16</v>
      </c>
      <c r="AO1608" s="3">
        <v>122</v>
      </c>
      <c r="AP1608" s="3">
        <v>22</v>
      </c>
      <c r="AQ1608" s="3">
        <v>112</v>
      </c>
      <c r="AR1608" s="3">
        <v>77</v>
      </c>
      <c r="AS1608" s="3">
        <v>565</v>
      </c>
      <c r="AT1608" s="3">
        <v>53</v>
      </c>
      <c r="AU1608" s="3">
        <v>201</v>
      </c>
      <c r="AV1608" s="3">
        <v>71</v>
      </c>
      <c r="AW1608" s="3">
        <v>180</v>
      </c>
      <c r="AX1608" s="3">
        <v>60</v>
      </c>
      <c r="AY1608" s="183">
        <v>38</v>
      </c>
      <c r="AZ1608" s="3">
        <v>211</v>
      </c>
      <c r="BM1608" s="3"/>
      <c r="BN1608" s="183"/>
      <c r="BO1608" s="3"/>
    </row>
    <row r="1609" spans="1:67">
      <c r="A1609" t="str">
        <f t="shared" si="128"/>
        <v>2020</v>
      </c>
      <c r="B1609" t="str">
        <f t="shared" si="129"/>
        <v>May</v>
      </c>
      <c r="C1609" s="2">
        <v>43976</v>
      </c>
      <c r="D1609" s="1" t="str">
        <f t="shared" si="127"/>
        <v>OK</v>
      </c>
      <c r="E1609">
        <f t="shared" si="125"/>
        <v>1</v>
      </c>
      <c r="F1609">
        <f t="shared" si="126"/>
        <v>0</v>
      </c>
      <c r="G1609" s="60">
        <v>43976</v>
      </c>
      <c r="H1609" s="3">
        <v>11</v>
      </c>
      <c r="I1609" s="3">
        <v>166</v>
      </c>
      <c r="J1609" s="3">
        <v>175</v>
      </c>
      <c r="K1609" s="3">
        <v>79</v>
      </c>
      <c r="L1609" s="3">
        <v>192</v>
      </c>
      <c r="M1609" s="3">
        <v>69</v>
      </c>
      <c r="N1609" s="3">
        <v>76</v>
      </c>
      <c r="O1609" s="3">
        <v>19</v>
      </c>
      <c r="P1609" s="3">
        <v>380</v>
      </c>
      <c r="Q1609" s="3">
        <v>166</v>
      </c>
      <c r="R1609" s="63">
        <v>73</v>
      </c>
      <c r="S1609" s="3"/>
      <c r="T1609" s="3">
        <v>56</v>
      </c>
      <c r="U1609" s="3">
        <v>14</v>
      </c>
      <c r="V1609" s="3">
        <v>111</v>
      </c>
      <c r="W1609" s="3">
        <v>240</v>
      </c>
      <c r="X1609" s="3">
        <v>150</v>
      </c>
      <c r="Y1609" s="3">
        <v>13</v>
      </c>
      <c r="Z1609" s="3">
        <v>245</v>
      </c>
      <c r="AA1609" s="3">
        <v>7</v>
      </c>
      <c r="AB1609" s="3">
        <v>163</v>
      </c>
      <c r="AC1609" s="3">
        <v>147</v>
      </c>
      <c r="AD1609" s="3">
        <v>5</v>
      </c>
      <c r="AE1609" s="3">
        <v>265</v>
      </c>
      <c r="AF1609" s="3">
        <v>481</v>
      </c>
      <c r="AG1609" s="3">
        <v>287</v>
      </c>
      <c r="AH1609" s="3">
        <v>63</v>
      </c>
      <c r="AI1609" s="3">
        <v>131</v>
      </c>
      <c r="AJ1609" s="3">
        <v>52</v>
      </c>
      <c r="AK1609" s="3">
        <v>398</v>
      </c>
      <c r="AL1609" s="3">
        <v>390</v>
      </c>
      <c r="AM1609" s="3">
        <v>9</v>
      </c>
      <c r="AN1609" s="3">
        <v>22</v>
      </c>
      <c r="AO1609" s="3">
        <v>143</v>
      </c>
      <c r="AP1609" s="3">
        <v>8</v>
      </c>
      <c r="AQ1609" s="3">
        <v>80</v>
      </c>
      <c r="AR1609" s="3">
        <v>146</v>
      </c>
      <c r="AS1609" s="3">
        <v>449</v>
      </c>
      <c r="AT1609" s="3">
        <v>51</v>
      </c>
      <c r="AU1609" s="3">
        <v>150</v>
      </c>
      <c r="AV1609" s="3">
        <v>39</v>
      </c>
      <c r="AW1609" s="3">
        <v>30</v>
      </c>
      <c r="AX1609" s="3">
        <v>102</v>
      </c>
      <c r="AY1609" s="183">
        <v>38</v>
      </c>
      <c r="AZ1609" s="3">
        <v>134</v>
      </c>
      <c r="BM1609" s="3"/>
      <c r="BN1609" s="183"/>
      <c r="BO1609" s="3"/>
    </row>
    <row r="1610" spans="1:67">
      <c r="A1610" t="str">
        <f t="shared" si="128"/>
        <v>2020</v>
      </c>
      <c r="B1610" t="str">
        <f t="shared" si="129"/>
        <v>May</v>
      </c>
      <c r="C1610" s="2">
        <v>43977</v>
      </c>
      <c r="D1610" s="1" t="str">
        <f t="shared" si="127"/>
        <v>OK</v>
      </c>
      <c r="E1610">
        <f t="shared" si="125"/>
        <v>1</v>
      </c>
      <c r="F1610">
        <f t="shared" si="126"/>
        <v>0</v>
      </c>
      <c r="G1610" s="60">
        <v>43977</v>
      </c>
      <c r="H1610" s="3">
        <v>2</v>
      </c>
      <c r="I1610" s="3">
        <v>224</v>
      </c>
      <c r="J1610" s="3">
        <v>238</v>
      </c>
      <c r="K1610" s="3">
        <v>183</v>
      </c>
      <c r="L1610" s="3">
        <v>256</v>
      </c>
      <c r="M1610" s="3">
        <v>116</v>
      </c>
      <c r="N1610" s="3">
        <v>129</v>
      </c>
      <c r="O1610" s="3">
        <v>36</v>
      </c>
      <c r="P1610" s="3">
        <v>560</v>
      </c>
      <c r="Q1610" s="3">
        <v>283</v>
      </c>
      <c r="R1610" s="63">
        <v>102</v>
      </c>
      <c r="S1610" s="3"/>
      <c r="T1610" s="3">
        <v>67</v>
      </c>
      <c r="U1610" s="3">
        <v>28</v>
      </c>
      <c r="V1610" s="3">
        <v>151</v>
      </c>
      <c r="W1610" s="3">
        <v>382</v>
      </c>
      <c r="X1610" s="3">
        <v>224</v>
      </c>
      <c r="Y1610" s="3">
        <v>24</v>
      </c>
      <c r="Z1610" s="3">
        <v>424</v>
      </c>
      <c r="AA1610" s="3">
        <v>1</v>
      </c>
      <c r="AB1610" s="3">
        <v>241</v>
      </c>
      <c r="AC1610" s="3">
        <v>275</v>
      </c>
      <c r="AD1610" s="3">
        <v>22</v>
      </c>
      <c r="AE1610" s="3">
        <v>391</v>
      </c>
      <c r="AF1610" s="3">
        <v>768</v>
      </c>
      <c r="AG1610" s="3">
        <v>588</v>
      </c>
      <c r="AH1610" s="3">
        <v>79</v>
      </c>
      <c r="AI1610" s="3">
        <v>267</v>
      </c>
      <c r="AJ1610" s="3">
        <v>61</v>
      </c>
      <c r="AK1610" s="3">
        <v>686</v>
      </c>
      <c r="AL1610" s="3">
        <v>587</v>
      </c>
      <c r="AM1610" s="3">
        <v>14</v>
      </c>
      <c r="AN1610" s="3">
        <v>32</v>
      </c>
      <c r="AO1610" s="3">
        <v>196</v>
      </c>
      <c r="AP1610" s="3">
        <v>17</v>
      </c>
      <c r="AQ1610" s="3">
        <v>145</v>
      </c>
      <c r="AR1610" s="3">
        <v>244</v>
      </c>
      <c r="AS1610" s="3">
        <v>862</v>
      </c>
      <c r="AT1610" s="3">
        <v>94</v>
      </c>
      <c r="AU1610" s="3">
        <v>337</v>
      </c>
      <c r="AV1610" s="3">
        <v>109</v>
      </c>
      <c r="AW1610" s="3">
        <v>76</v>
      </c>
      <c r="AX1610" s="3">
        <v>135</v>
      </c>
      <c r="AY1610" s="183">
        <v>38</v>
      </c>
      <c r="AZ1610" s="3">
        <v>316</v>
      </c>
      <c r="BM1610" s="3"/>
      <c r="BN1610" s="183"/>
      <c r="BO1610" s="3"/>
    </row>
    <row r="1611" spans="1:67">
      <c r="A1611" t="str">
        <f t="shared" si="128"/>
        <v>2020</v>
      </c>
      <c r="B1611" t="str">
        <f t="shared" si="129"/>
        <v>May</v>
      </c>
      <c r="C1611" s="2">
        <v>43978</v>
      </c>
      <c r="D1611" s="1" t="str">
        <f t="shared" si="127"/>
        <v>OK</v>
      </c>
      <c r="E1611">
        <f t="shared" si="125"/>
        <v>1</v>
      </c>
      <c r="F1611">
        <f t="shared" si="126"/>
        <v>0</v>
      </c>
      <c r="G1611" s="60">
        <v>43978</v>
      </c>
      <c r="H1611" s="3">
        <v>12</v>
      </c>
      <c r="I1611" s="3">
        <v>194</v>
      </c>
      <c r="J1611" s="3">
        <v>179</v>
      </c>
      <c r="K1611" s="3">
        <v>97</v>
      </c>
      <c r="L1611" s="3">
        <v>229</v>
      </c>
      <c r="M1611" s="3">
        <v>59</v>
      </c>
      <c r="N1611" s="3">
        <v>97</v>
      </c>
      <c r="O1611" s="3">
        <v>18</v>
      </c>
      <c r="P1611" s="3">
        <v>433</v>
      </c>
      <c r="Q1611" s="3">
        <v>213</v>
      </c>
      <c r="R1611" s="63">
        <v>88</v>
      </c>
      <c r="S1611" s="3"/>
      <c r="T1611" s="3">
        <v>52</v>
      </c>
      <c r="U1611" s="3">
        <v>21</v>
      </c>
      <c r="V1611" s="3">
        <v>131</v>
      </c>
      <c r="W1611" s="3">
        <v>272</v>
      </c>
      <c r="X1611" s="3">
        <v>119</v>
      </c>
      <c r="Y1611" s="3">
        <v>14</v>
      </c>
      <c r="Z1611" s="3">
        <v>259</v>
      </c>
      <c r="AA1611" s="3">
        <v>0</v>
      </c>
      <c r="AB1611" s="3">
        <v>163</v>
      </c>
      <c r="AC1611" s="3">
        <v>143</v>
      </c>
      <c r="AD1611" s="3">
        <v>18</v>
      </c>
      <c r="AE1611" s="3">
        <v>319</v>
      </c>
      <c r="AF1611" s="3">
        <v>589</v>
      </c>
      <c r="AG1611" s="3">
        <v>372</v>
      </c>
      <c r="AH1611" s="3">
        <v>80</v>
      </c>
      <c r="AI1611" s="3">
        <v>93</v>
      </c>
      <c r="AJ1611" s="3">
        <v>51</v>
      </c>
      <c r="AK1611" s="3">
        <v>383</v>
      </c>
      <c r="AL1611" s="3">
        <v>363</v>
      </c>
      <c r="AM1611" s="3">
        <v>9</v>
      </c>
      <c r="AN1611" s="3">
        <v>9</v>
      </c>
      <c r="AO1611" s="3">
        <v>132</v>
      </c>
      <c r="AP1611" s="3">
        <v>8</v>
      </c>
      <c r="AQ1611" s="3">
        <v>62</v>
      </c>
      <c r="AR1611" s="3">
        <v>170</v>
      </c>
      <c r="AS1611" s="3">
        <v>428</v>
      </c>
      <c r="AT1611" s="3">
        <v>70</v>
      </c>
      <c r="AU1611" s="3">
        <v>202</v>
      </c>
      <c r="AV1611" s="3">
        <v>40</v>
      </c>
      <c r="AW1611" s="3">
        <v>30</v>
      </c>
      <c r="AX1611" s="3">
        <v>150</v>
      </c>
      <c r="AY1611" s="183">
        <v>38</v>
      </c>
      <c r="AZ1611" s="3">
        <v>197</v>
      </c>
      <c r="BM1611" s="3"/>
      <c r="BN1611" s="183"/>
      <c r="BO1611" s="3"/>
    </row>
    <row r="1612" spans="1:67">
      <c r="A1612" t="str">
        <f t="shared" si="128"/>
        <v>2020</v>
      </c>
      <c r="B1612" t="str">
        <f t="shared" si="129"/>
        <v>May</v>
      </c>
      <c r="C1612" s="2">
        <v>43979</v>
      </c>
      <c r="D1612" s="1" t="str">
        <f t="shared" si="127"/>
        <v>OK</v>
      </c>
      <c r="E1612">
        <f t="shared" si="125"/>
        <v>1</v>
      </c>
      <c r="F1612">
        <f t="shared" si="126"/>
        <v>0</v>
      </c>
      <c r="G1612" s="60">
        <v>43979</v>
      </c>
      <c r="H1612" s="3">
        <v>7</v>
      </c>
      <c r="I1612" s="3">
        <v>315</v>
      </c>
      <c r="J1612" s="3">
        <v>327</v>
      </c>
      <c r="K1612" s="3">
        <v>281</v>
      </c>
      <c r="L1612" s="3">
        <v>374</v>
      </c>
      <c r="M1612" s="3">
        <v>156</v>
      </c>
      <c r="N1612" s="3">
        <v>168</v>
      </c>
      <c r="O1612" s="3">
        <v>50</v>
      </c>
      <c r="P1612" s="3">
        <v>684</v>
      </c>
      <c r="Q1612" s="3">
        <v>419</v>
      </c>
      <c r="R1612" s="63">
        <v>124</v>
      </c>
      <c r="S1612" s="3"/>
      <c r="T1612" s="3">
        <v>72</v>
      </c>
      <c r="U1612" s="3">
        <v>38</v>
      </c>
      <c r="V1612" s="3">
        <v>166</v>
      </c>
      <c r="W1612" s="3">
        <v>554</v>
      </c>
      <c r="X1612" s="3">
        <v>286</v>
      </c>
      <c r="Y1612" s="3">
        <v>15</v>
      </c>
      <c r="Z1612" s="3">
        <v>572</v>
      </c>
      <c r="AA1612" s="3">
        <v>17</v>
      </c>
      <c r="AB1612" s="3">
        <v>320</v>
      </c>
      <c r="AC1612" s="3">
        <v>372</v>
      </c>
      <c r="AD1612" s="3">
        <v>17</v>
      </c>
      <c r="AE1612" s="3">
        <v>472</v>
      </c>
      <c r="AF1612" s="3">
        <v>1036</v>
      </c>
      <c r="AG1612" s="3">
        <v>841</v>
      </c>
      <c r="AH1612" s="3">
        <v>98</v>
      </c>
      <c r="AI1612" s="3">
        <v>317</v>
      </c>
      <c r="AJ1612" s="3">
        <v>56</v>
      </c>
      <c r="AK1612" s="3">
        <v>932</v>
      </c>
      <c r="AL1612" s="3">
        <v>736</v>
      </c>
      <c r="AM1612" s="3">
        <v>23</v>
      </c>
      <c r="AN1612" s="3">
        <v>41</v>
      </c>
      <c r="AO1612" s="3">
        <v>281</v>
      </c>
      <c r="AP1612" s="3">
        <v>27</v>
      </c>
      <c r="AQ1612" s="3">
        <v>205</v>
      </c>
      <c r="AR1612" s="3">
        <v>313</v>
      </c>
      <c r="AS1612" s="3">
        <v>1163</v>
      </c>
      <c r="AT1612" s="3">
        <v>125</v>
      </c>
      <c r="AU1612" s="3">
        <v>488</v>
      </c>
      <c r="AV1612" s="3">
        <v>140</v>
      </c>
      <c r="AW1612" s="3">
        <v>146</v>
      </c>
      <c r="AX1612" s="3">
        <v>196</v>
      </c>
      <c r="AY1612" s="183">
        <v>38</v>
      </c>
      <c r="AZ1612" s="3">
        <v>430</v>
      </c>
      <c r="BM1612" s="3"/>
      <c r="BN1612" s="183"/>
      <c r="BO1612" s="3"/>
    </row>
    <row r="1613" spans="1:67">
      <c r="A1613" t="str">
        <f t="shared" si="128"/>
        <v>2020</v>
      </c>
      <c r="B1613" t="str">
        <f t="shared" si="129"/>
        <v>May</v>
      </c>
      <c r="C1613" s="2">
        <v>43980</v>
      </c>
      <c r="D1613" s="1" t="str">
        <f t="shared" si="127"/>
        <v>OK</v>
      </c>
      <c r="E1613">
        <f t="shared" si="125"/>
        <v>1</v>
      </c>
      <c r="F1613">
        <f t="shared" si="126"/>
        <v>0</v>
      </c>
      <c r="G1613" s="60">
        <v>43980</v>
      </c>
      <c r="H1613" s="3">
        <v>6</v>
      </c>
      <c r="I1613" s="3">
        <v>217</v>
      </c>
      <c r="J1613" s="3">
        <v>187</v>
      </c>
      <c r="K1613" s="3">
        <v>150</v>
      </c>
      <c r="L1613" s="3">
        <v>240</v>
      </c>
      <c r="M1613" s="3">
        <v>103</v>
      </c>
      <c r="N1613" s="3">
        <v>108</v>
      </c>
      <c r="O1613" s="3">
        <v>40</v>
      </c>
      <c r="P1613" s="3">
        <v>448</v>
      </c>
      <c r="Q1613" s="3">
        <v>241</v>
      </c>
      <c r="R1613" s="63">
        <v>86</v>
      </c>
      <c r="S1613" s="3"/>
      <c r="T1613" s="3">
        <v>64</v>
      </c>
      <c r="U1613" s="3">
        <v>22</v>
      </c>
      <c r="V1613" s="3">
        <v>100</v>
      </c>
      <c r="W1613" s="3">
        <v>266</v>
      </c>
      <c r="X1613" s="3">
        <v>180</v>
      </c>
      <c r="Y1613" s="3">
        <v>16</v>
      </c>
      <c r="Z1613" s="3">
        <v>370</v>
      </c>
      <c r="AA1613" s="3">
        <v>0</v>
      </c>
      <c r="AB1613" s="3">
        <v>186</v>
      </c>
      <c r="AC1613" s="3">
        <v>205</v>
      </c>
      <c r="AD1613" s="3">
        <v>9</v>
      </c>
      <c r="AE1613" s="3">
        <v>295</v>
      </c>
      <c r="AF1613" s="3">
        <v>555</v>
      </c>
      <c r="AG1613" s="3">
        <v>356</v>
      </c>
      <c r="AH1613" s="3">
        <v>95</v>
      </c>
      <c r="AI1613" s="3">
        <v>186</v>
      </c>
      <c r="AJ1613" s="3">
        <v>47</v>
      </c>
      <c r="AK1613" s="3">
        <v>491</v>
      </c>
      <c r="AL1613" s="3">
        <v>445</v>
      </c>
      <c r="AM1613" s="3">
        <v>9</v>
      </c>
      <c r="AN1613" s="3">
        <v>24</v>
      </c>
      <c r="AO1613" s="3">
        <v>174</v>
      </c>
      <c r="AP1613" s="3">
        <v>7</v>
      </c>
      <c r="AQ1613" s="3">
        <v>103</v>
      </c>
      <c r="AR1613" s="3">
        <v>176</v>
      </c>
      <c r="AS1613" s="3">
        <v>633</v>
      </c>
      <c r="AT1613" s="3">
        <v>60</v>
      </c>
      <c r="AU1613" s="3">
        <v>296</v>
      </c>
      <c r="AV1613" s="3">
        <v>56</v>
      </c>
      <c r="AW1613" s="3">
        <v>62</v>
      </c>
      <c r="AX1613" s="3">
        <v>119</v>
      </c>
      <c r="AY1613" s="183">
        <v>38</v>
      </c>
      <c r="AZ1613" s="3">
        <v>224</v>
      </c>
      <c r="BM1613" s="3"/>
      <c r="BN1613" s="183"/>
      <c r="BO1613" s="3"/>
    </row>
    <row r="1614" spans="1:67">
      <c r="A1614" t="str">
        <f t="shared" si="128"/>
        <v>2020</v>
      </c>
      <c r="B1614" t="str">
        <f t="shared" si="129"/>
        <v>May</v>
      </c>
      <c r="C1614" s="2">
        <v>43981</v>
      </c>
      <c r="D1614" s="1" t="str">
        <f t="shared" si="127"/>
        <v>OK</v>
      </c>
      <c r="E1614">
        <f t="shared" si="125"/>
        <v>0</v>
      </c>
      <c r="F1614">
        <f t="shared" si="126"/>
        <v>1</v>
      </c>
      <c r="G1614" s="60">
        <v>43981</v>
      </c>
      <c r="H1614" s="3">
        <v>29</v>
      </c>
      <c r="I1614" s="3">
        <v>193</v>
      </c>
      <c r="J1614" s="3">
        <v>144</v>
      </c>
      <c r="K1614" s="3">
        <v>421</v>
      </c>
      <c r="L1614" s="3">
        <v>142</v>
      </c>
      <c r="M1614" s="3">
        <v>169</v>
      </c>
      <c r="N1614" s="3">
        <v>55</v>
      </c>
      <c r="O1614" s="3">
        <v>117</v>
      </c>
      <c r="P1614" s="3">
        <v>328</v>
      </c>
      <c r="Q1614" s="3">
        <v>330</v>
      </c>
      <c r="R1614" s="63">
        <v>92</v>
      </c>
      <c r="S1614" s="3"/>
      <c r="T1614" s="3">
        <v>58</v>
      </c>
      <c r="U1614" s="3">
        <v>43</v>
      </c>
      <c r="V1614" s="3">
        <v>61</v>
      </c>
      <c r="W1614" s="3">
        <v>272</v>
      </c>
      <c r="X1614" s="3">
        <v>288</v>
      </c>
      <c r="Y1614" s="3">
        <v>21</v>
      </c>
      <c r="Z1614" s="3">
        <v>431</v>
      </c>
      <c r="AA1614" s="3">
        <v>86</v>
      </c>
      <c r="AB1614" s="3">
        <v>281</v>
      </c>
      <c r="AC1614" s="3">
        <v>568</v>
      </c>
      <c r="AD1614" s="3">
        <v>34</v>
      </c>
      <c r="AE1614" s="3">
        <v>285</v>
      </c>
      <c r="AF1614" s="3">
        <v>668</v>
      </c>
      <c r="AG1614" s="3">
        <v>905</v>
      </c>
      <c r="AH1614" s="3">
        <v>126</v>
      </c>
      <c r="AI1614" s="3">
        <v>598</v>
      </c>
      <c r="AJ1614" s="3">
        <v>43</v>
      </c>
      <c r="AK1614" s="3">
        <v>870</v>
      </c>
      <c r="AL1614" s="3">
        <v>668</v>
      </c>
      <c r="AM1614" s="3">
        <v>18</v>
      </c>
      <c r="AN1614" s="3">
        <v>33</v>
      </c>
      <c r="AO1614" s="3">
        <v>201</v>
      </c>
      <c r="AP1614" s="3">
        <v>23</v>
      </c>
      <c r="AQ1614" s="3">
        <v>307</v>
      </c>
      <c r="AR1614" s="3">
        <v>149</v>
      </c>
      <c r="AS1614" s="3">
        <v>1303</v>
      </c>
      <c r="AT1614" s="3">
        <v>88</v>
      </c>
      <c r="AU1614" s="3">
        <v>690</v>
      </c>
      <c r="AV1614" s="3">
        <v>203</v>
      </c>
      <c r="AW1614" s="3">
        <v>260</v>
      </c>
      <c r="AX1614" s="3">
        <v>71</v>
      </c>
      <c r="AY1614" s="183">
        <v>38</v>
      </c>
      <c r="AZ1614" s="3">
        <v>526</v>
      </c>
      <c r="BM1614" s="3"/>
      <c r="BN1614" s="183"/>
      <c r="BO1614" s="3"/>
    </row>
    <row r="1615" spans="1:67">
      <c r="A1615" t="str">
        <f t="shared" si="128"/>
        <v>2020</v>
      </c>
      <c r="B1615" t="str">
        <f t="shared" si="129"/>
        <v>May</v>
      </c>
      <c r="C1615" s="2">
        <v>43982</v>
      </c>
      <c r="D1615" s="1" t="str">
        <f t="shared" si="127"/>
        <v>OK</v>
      </c>
      <c r="E1615">
        <f t="shared" si="125"/>
        <v>0</v>
      </c>
      <c r="F1615">
        <f t="shared" si="126"/>
        <v>1</v>
      </c>
      <c r="G1615" s="60">
        <v>43982</v>
      </c>
      <c r="H1615" s="3">
        <v>19</v>
      </c>
      <c r="I1615" s="3">
        <v>79</v>
      </c>
      <c r="J1615" s="3">
        <v>65</v>
      </c>
      <c r="K1615" s="3">
        <v>147</v>
      </c>
      <c r="L1615" s="3">
        <v>78</v>
      </c>
      <c r="M1615" s="3">
        <v>53</v>
      </c>
      <c r="N1615" s="3">
        <v>35</v>
      </c>
      <c r="O1615" s="3">
        <v>18</v>
      </c>
      <c r="P1615" s="3">
        <v>186</v>
      </c>
      <c r="Q1615" s="3">
        <v>121</v>
      </c>
      <c r="R1615" s="63">
        <v>46</v>
      </c>
      <c r="S1615" s="3"/>
      <c r="T1615" s="3">
        <v>56</v>
      </c>
      <c r="U1615" s="3">
        <v>14</v>
      </c>
      <c r="V1615" s="3">
        <v>39</v>
      </c>
      <c r="W1615" s="3">
        <v>182</v>
      </c>
      <c r="X1615" s="3">
        <v>104</v>
      </c>
      <c r="Y1615" s="3">
        <v>5</v>
      </c>
      <c r="Z1615" s="3">
        <v>218</v>
      </c>
      <c r="AA1615" s="3">
        <v>25</v>
      </c>
      <c r="AB1615" s="3">
        <v>91</v>
      </c>
      <c r="AC1615" s="3">
        <v>230</v>
      </c>
      <c r="AD1615" s="3">
        <v>8</v>
      </c>
      <c r="AE1615" s="3">
        <v>124</v>
      </c>
      <c r="AF1615" s="3">
        <v>286</v>
      </c>
      <c r="AG1615" s="3">
        <v>328</v>
      </c>
      <c r="AH1615" s="3">
        <v>53</v>
      </c>
      <c r="AI1615" s="3">
        <v>103</v>
      </c>
      <c r="AJ1615" s="3">
        <v>22</v>
      </c>
      <c r="AK1615" s="3">
        <v>277</v>
      </c>
      <c r="AL1615" s="3">
        <v>216</v>
      </c>
      <c r="AM1615" s="3">
        <v>20</v>
      </c>
      <c r="AN1615" s="3">
        <v>7</v>
      </c>
      <c r="AO1615" s="3">
        <v>73</v>
      </c>
      <c r="AP1615" s="3">
        <v>15</v>
      </c>
      <c r="AQ1615" s="3">
        <v>96</v>
      </c>
      <c r="AR1615" s="3">
        <v>87</v>
      </c>
      <c r="AS1615" s="3">
        <v>470</v>
      </c>
      <c r="AT1615" s="3">
        <v>34</v>
      </c>
      <c r="AU1615" s="3">
        <v>203</v>
      </c>
      <c r="AV1615" s="3">
        <v>53</v>
      </c>
      <c r="AW1615" s="3">
        <v>71</v>
      </c>
      <c r="AX1615" s="3">
        <v>60</v>
      </c>
      <c r="AY1615" s="183">
        <v>38</v>
      </c>
      <c r="AZ1615" s="3">
        <v>176</v>
      </c>
      <c r="BM1615" s="3"/>
      <c r="BN1615" s="183"/>
      <c r="BO1615" s="3"/>
    </row>
    <row r="1616" spans="1:67">
      <c r="A1616" t="str">
        <f t="shared" si="128"/>
        <v>2020</v>
      </c>
      <c r="B1616" t="str">
        <f t="shared" si="129"/>
        <v>June</v>
      </c>
      <c r="C1616" s="2">
        <v>43983</v>
      </c>
      <c r="D1616" s="1" t="str">
        <f t="shared" si="127"/>
        <v>OK</v>
      </c>
      <c r="E1616">
        <v>0</v>
      </c>
      <c r="F1616">
        <v>1</v>
      </c>
      <c r="G1616" s="60">
        <v>43983</v>
      </c>
      <c r="H1616" s="88">
        <v>31</v>
      </c>
      <c r="I1616" s="88">
        <v>70</v>
      </c>
      <c r="J1616" s="88">
        <v>71</v>
      </c>
      <c r="K1616" s="88">
        <v>162</v>
      </c>
      <c r="L1616" s="88">
        <v>90</v>
      </c>
      <c r="M1616" s="88">
        <v>56</v>
      </c>
      <c r="N1616" s="88">
        <v>44</v>
      </c>
      <c r="O1616" s="88">
        <v>29</v>
      </c>
      <c r="P1616" s="88">
        <v>167</v>
      </c>
      <c r="Q1616" s="88">
        <v>81</v>
      </c>
      <c r="R1616" s="90">
        <v>48</v>
      </c>
      <c r="S1616" s="88"/>
      <c r="T1616" s="88">
        <v>37</v>
      </c>
      <c r="U1616" s="88">
        <v>12</v>
      </c>
      <c r="V1616" s="88">
        <v>67</v>
      </c>
      <c r="W1616" s="88">
        <v>188</v>
      </c>
      <c r="X1616" s="88">
        <v>140</v>
      </c>
      <c r="Y1616" s="88">
        <v>9</v>
      </c>
      <c r="Z1616" s="88">
        <v>182</v>
      </c>
      <c r="AA1616" s="88">
        <v>4</v>
      </c>
      <c r="AB1616" s="88">
        <v>96</v>
      </c>
      <c r="AC1616" s="88">
        <v>193</v>
      </c>
      <c r="AD1616" s="88">
        <v>10</v>
      </c>
      <c r="AE1616" s="88">
        <v>92</v>
      </c>
      <c r="AF1616" s="88">
        <v>196</v>
      </c>
      <c r="AG1616" s="88">
        <v>289</v>
      </c>
      <c r="AH1616" s="88">
        <v>48</v>
      </c>
      <c r="AI1616" s="88">
        <v>247</v>
      </c>
      <c r="AJ1616" s="88">
        <v>22</v>
      </c>
      <c r="AK1616" s="88">
        <v>278</v>
      </c>
      <c r="AL1616" s="88">
        <v>204</v>
      </c>
      <c r="AM1616" s="88">
        <v>8</v>
      </c>
      <c r="AN1616" s="88">
        <v>14</v>
      </c>
      <c r="AO1616" s="88">
        <v>73</v>
      </c>
      <c r="AP1616" s="88">
        <v>15</v>
      </c>
      <c r="AQ1616" s="88">
        <v>97</v>
      </c>
      <c r="AR1616" s="88">
        <v>102</v>
      </c>
      <c r="AS1616" s="88">
        <v>368</v>
      </c>
      <c r="AT1616" s="88">
        <v>45</v>
      </c>
      <c r="AU1616" s="88">
        <v>236</v>
      </c>
      <c r="AV1616" s="88">
        <v>105</v>
      </c>
      <c r="AW1616" s="88">
        <v>70</v>
      </c>
      <c r="AX1616" s="88">
        <v>61</v>
      </c>
      <c r="AY1616" s="92">
        <v>38</v>
      </c>
      <c r="AZ1616" s="88">
        <v>232</v>
      </c>
      <c r="BM1616" s="88"/>
      <c r="BN1616" s="92"/>
      <c r="BO1616" s="88"/>
    </row>
    <row r="1617" spans="1:67">
      <c r="A1617" t="str">
        <f t="shared" si="128"/>
        <v>2020</v>
      </c>
      <c r="B1617" t="str">
        <f t="shared" si="129"/>
        <v>June</v>
      </c>
      <c r="C1617" s="2">
        <v>43984</v>
      </c>
      <c r="D1617" s="1" t="str">
        <f t="shared" si="127"/>
        <v>OK</v>
      </c>
      <c r="E1617">
        <f t="shared" si="125"/>
        <v>1</v>
      </c>
      <c r="F1617">
        <f t="shared" si="126"/>
        <v>0</v>
      </c>
      <c r="G1617" s="60">
        <v>43984</v>
      </c>
      <c r="H1617" s="3">
        <v>20</v>
      </c>
      <c r="I1617" s="3">
        <v>296</v>
      </c>
      <c r="J1617" s="3">
        <v>315</v>
      </c>
      <c r="K1617" s="3">
        <v>227</v>
      </c>
      <c r="L1617" s="3">
        <v>351</v>
      </c>
      <c r="M1617" s="3">
        <v>142</v>
      </c>
      <c r="N1617" s="3">
        <v>187</v>
      </c>
      <c r="O1617" s="3">
        <v>47</v>
      </c>
      <c r="P1617" s="3">
        <v>614</v>
      </c>
      <c r="Q1617" s="3">
        <v>382</v>
      </c>
      <c r="R1617" s="63">
        <v>131</v>
      </c>
      <c r="S1617" s="3"/>
      <c r="T1617" s="3">
        <v>74</v>
      </c>
      <c r="U1617" s="3">
        <v>35</v>
      </c>
      <c r="V1617" s="3">
        <v>152</v>
      </c>
      <c r="W1617" s="3">
        <v>448</v>
      </c>
      <c r="X1617" s="3">
        <v>239</v>
      </c>
      <c r="Y1617" s="3">
        <v>19</v>
      </c>
      <c r="Z1617" s="3">
        <v>482</v>
      </c>
      <c r="AA1617" s="3">
        <v>21</v>
      </c>
      <c r="AB1617" s="3">
        <v>493</v>
      </c>
      <c r="AC1617" s="3">
        <v>305</v>
      </c>
      <c r="AD1617" s="3">
        <v>26</v>
      </c>
      <c r="AE1617" s="3">
        <v>545</v>
      </c>
      <c r="AF1617" s="3">
        <v>1013</v>
      </c>
      <c r="AG1617" s="3">
        <v>688</v>
      </c>
      <c r="AH1617" s="3">
        <v>106</v>
      </c>
      <c r="AI1617" s="3">
        <v>324</v>
      </c>
      <c r="AJ1617" s="3">
        <v>68</v>
      </c>
      <c r="AK1617" s="3">
        <v>865</v>
      </c>
      <c r="AL1617" s="3">
        <v>723</v>
      </c>
      <c r="AM1617" s="3">
        <v>12</v>
      </c>
      <c r="AN1617" s="3">
        <v>40</v>
      </c>
      <c r="AO1617" s="3">
        <v>254</v>
      </c>
      <c r="AP1617" s="3">
        <v>25</v>
      </c>
      <c r="AQ1617" s="3">
        <v>205</v>
      </c>
      <c r="AR1617" s="3">
        <v>281</v>
      </c>
      <c r="AS1617" s="3">
        <v>1023</v>
      </c>
      <c r="AT1617" s="3">
        <v>120</v>
      </c>
      <c r="AU1617" s="3">
        <v>447</v>
      </c>
      <c r="AV1617" s="3">
        <v>131</v>
      </c>
      <c r="AW1617" s="3">
        <v>142</v>
      </c>
      <c r="AX1617" s="3">
        <v>248</v>
      </c>
      <c r="AY1617" s="57">
        <v>38</v>
      </c>
      <c r="AZ1617" s="3">
        <v>405</v>
      </c>
      <c r="BM1617" s="3"/>
      <c r="BN1617" s="57"/>
      <c r="BO1617" s="3"/>
    </row>
    <row r="1618" spans="1:67">
      <c r="A1618" t="str">
        <f t="shared" si="128"/>
        <v>2020</v>
      </c>
      <c r="B1618" t="str">
        <f t="shared" si="129"/>
        <v>June</v>
      </c>
      <c r="C1618" s="2">
        <v>43985</v>
      </c>
      <c r="D1618" s="1" t="str">
        <f t="shared" si="127"/>
        <v>OK</v>
      </c>
      <c r="E1618">
        <f t="shared" si="125"/>
        <v>1</v>
      </c>
      <c r="F1618">
        <f t="shared" si="126"/>
        <v>0</v>
      </c>
      <c r="G1618" s="60">
        <v>43985</v>
      </c>
      <c r="H1618" s="3">
        <v>5</v>
      </c>
      <c r="I1618" s="3">
        <v>295</v>
      </c>
      <c r="J1618" s="3">
        <v>295</v>
      </c>
      <c r="K1618" s="3">
        <v>254</v>
      </c>
      <c r="L1618" s="3">
        <v>348</v>
      </c>
      <c r="M1618" s="3">
        <v>116</v>
      </c>
      <c r="N1618" s="3">
        <v>185</v>
      </c>
      <c r="O1618" s="3">
        <v>34</v>
      </c>
      <c r="P1618" s="3">
        <v>595</v>
      </c>
      <c r="Q1618" s="3">
        <v>384</v>
      </c>
      <c r="R1618" s="63">
        <v>126</v>
      </c>
      <c r="S1618" s="3"/>
      <c r="T1618" s="3">
        <v>59</v>
      </c>
      <c r="U1618" s="3">
        <v>36</v>
      </c>
      <c r="V1618" s="3">
        <v>144</v>
      </c>
      <c r="W1618" s="3">
        <v>414</v>
      </c>
      <c r="X1618" s="3">
        <v>323</v>
      </c>
      <c r="Y1618" s="3">
        <v>23</v>
      </c>
      <c r="Z1618" s="3">
        <v>535</v>
      </c>
      <c r="AA1618" s="3">
        <v>18</v>
      </c>
      <c r="AB1618" s="3">
        <v>501</v>
      </c>
      <c r="AC1618" s="3">
        <v>362</v>
      </c>
      <c r="AD1618" s="3">
        <v>13</v>
      </c>
      <c r="AE1618" s="3">
        <v>557</v>
      </c>
      <c r="AF1618" s="3">
        <v>706</v>
      </c>
      <c r="AG1618" s="3">
        <v>659</v>
      </c>
      <c r="AH1618" s="3">
        <v>98</v>
      </c>
      <c r="AI1618" s="3">
        <v>301</v>
      </c>
      <c r="AJ1618" s="3">
        <v>67</v>
      </c>
      <c r="AK1618" s="3">
        <v>947</v>
      </c>
      <c r="AL1618" s="3">
        <v>795</v>
      </c>
      <c r="AM1618" s="3">
        <v>9</v>
      </c>
      <c r="AN1618" s="3">
        <v>36</v>
      </c>
      <c r="AO1618" s="3">
        <v>236</v>
      </c>
      <c r="AP1618" s="3">
        <v>24</v>
      </c>
      <c r="AQ1618" s="3">
        <v>214</v>
      </c>
      <c r="AR1618" s="3">
        <v>260</v>
      </c>
      <c r="AS1618" s="3">
        <v>1152</v>
      </c>
      <c r="AT1618" s="3">
        <v>105</v>
      </c>
      <c r="AU1618" s="3">
        <v>444</v>
      </c>
      <c r="AV1618" s="3">
        <v>49</v>
      </c>
      <c r="AW1618" s="3">
        <v>109</v>
      </c>
      <c r="AX1618" s="3">
        <v>252</v>
      </c>
      <c r="AY1618" s="57">
        <v>38</v>
      </c>
      <c r="AZ1618" s="3">
        <v>384</v>
      </c>
      <c r="BM1618" s="3"/>
      <c r="BN1618" s="57"/>
      <c r="BO1618" s="3"/>
    </row>
    <row r="1619" spans="1:67">
      <c r="A1619" t="str">
        <f t="shared" si="128"/>
        <v>2020</v>
      </c>
      <c r="B1619" t="str">
        <f t="shared" si="129"/>
        <v>June</v>
      </c>
      <c r="C1619" s="2">
        <v>43986</v>
      </c>
      <c r="D1619" s="1" t="str">
        <f t="shared" si="127"/>
        <v>OK</v>
      </c>
      <c r="E1619">
        <f t="shared" si="125"/>
        <v>1</v>
      </c>
      <c r="F1619">
        <f t="shared" si="126"/>
        <v>0</v>
      </c>
      <c r="G1619" s="60">
        <v>43986</v>
      </c>
      <c r="H1619" s="3">
        <v>6</v>
      </c>
      <c r="I1619" s="3">
        <v>241</v>
      </c>
      <c r="J1619" s="3">
        <v>301</v>
      </c>
      <c r="K1619" s="3">
        <v>208</v>
      </c>
      <c r="L1619" s="3">
        <v>306</v>
      </c>
      <c r="M1619" s="3">
        <v>111</v>
      </c>
      <c r="N1619" s="3">
        <v>184</v>
      </c>
      <c r="O1619" s="3">
        <v>41</v>
      </c>
      <c r="P1619" s="3">
        <v>530</v>
      </c>
      <c r="Q1619" s="3">
        <v>352</v>
      </c>
      <c r="R1619" s="63">
        <v>129</v>
      </c>
      <c r="S1619" s="3"/>
      <c r="T1619" s="3">
        <v>80</v>
      </c>
      <c r="U1619" s="3">
        <v>27</v>
      </c>
      <c r="V1619" s="3">
        <v>136</v>
      </c>
      <c r="W1619" s="3">
        <v>394</v>
      </c>
      <c r="X1619" s="3">
        <v>214</v>
      </c>
      <c r="Y1619" s="3">
        <v>21</v>
      </c>
      <c r="Z1619" s="3">
        <v>383</v>
      </c>
      <c r="AA1619" s="3">
        <v>5</v>
      </c>
      <c r="AB1619" s="3">
        <v>375</v>
      </c>
      <c r="AC1619" s="3">
        <v>250</v>
      </c>
      <c r="AD1619" s="3">
        <v>14</v>
      </c>
      <c r="AE1619" s="3">
        <v>483</v>
      </c>
      <c r="AF1619" s="3">
        <v>821</v>
      </c>
      <c r="AG1619" s="3">
        <v>494</v>
      </c>
      <c r="AH1619" s="3">
        <v>88</v>
      </c>
      <c r="AI1619" s="3">
        <v>257</v>
      </c>
      <c r="AJ1619" s="3">
        <v>53</v>
      </c>
      <c r="AK1619" s="3">
        <v>659</v>
      </c>
      <c r="AL1619" s="3">
        <v>625</v>
      </c>
      <c r="AM1619" s="3">
        <v>11</v>
      </c>
      <c r="AN1619" s="3">
        <v>16</v>
      </c>
      <c r="AO1619" s="3">
        <v>184</v>
      </c>
      <c r="AP1619" s="3">
        <v>12</v>
      </c>
      <c r="AQ1619" s="3">
        <v>150</v>
      </c>
      <c r="AR1619" s="3">
        <v>249</v>
      </c>
      <c r="AS1619" s="64">
        <v>1497.6000000000001</v>
      </c>
      <c r="AT1619" s="3">
        <v>95</v>
      </c>
      <c r="AU1619" s="3">
        <v>363</v>
      </c>
      <c r="AV1619" s="3">
        <v>33</v>
      </c>
      <c r="AW1619" s="3">
        <v>69</v>
      </c>
      <c r="AX1619" s="3">
        <v>197</v>
      </c>
      <c r="AY1619" s="57">
        <v>38</v>
      </c>
      <c r="AZ1619" s="3">
        <v>292</v>
      </c>
      <c r="BM1619" s="3"/>
      <c r="BN1619" s="57"/>
      <c r="BO1619" s="3"/>
    </row>
    <row r="1620" spans="1:67">
      <c r="A1620" t="str">
        <f t="shared" si="128"/>
        <v>2020</v>
      </c>
      <c r="B1620" t="str">
        <f t="shared" si="129"/>
        <v>June</v>
      </c>
      <c r="C1620" s="2">
        <v>43987</v>
      </c>
      <c r="D1620" s="1" t="str">
        <f t="shared" si="127"/>
        <v>OK</v>
      </c>
      <c r="E1620">
        <f t="shared" si="125"/>
        <v>1</v>
      </c>
      <c r="F1620">
        <f t="shared" si="126"/>
        <v>0</v>
      </c>
      <c r="G1620" s="60">
        <v>43987</v>
      </c>
      <c r="H1620" s="3">
        <v>14</v>
      </c>
      <c r="I1620" s="3">
        <v>214</v>
      </c>
      <c r="J1620" s="3">
        <v>234</v>
      </c>
      <c r="K1620" s="3">
        <v>220</v>
      </c>
      <c r="L1620" s="3">
        <v>283</v>
      </c>
      <c r="M1620" s="3">
        <v>106</v>
      </c>
      <c r="N1620" s="3">
        <v>161</v>
      </c>
      <c r="O1620" s="3">
        <v>43</v>
      </c>
      <c r="P1620" s="3">
        <v>487</v>
      </c>
      <c r="Q1620" s="3">
        <v>257</v>
      </c>
      <c r="R1620" s="63">
        <v>98</v>
      </c>
      <c r="S1620" s="3"/>
      <c r="T1620" s="3">
        <v>62</v>
      </c>
      <c r="U1620" s="3">
        <v>21</v>
      </c>
      <c r="V1620" s="3">
        <v>135</v>
      </c>
      <c r="W1620" s="3">
        <v>348</v>
      </c>
      <c r="X1620" s="3">
        <v>242</v>
      </c>
      <c r="Y1620" s="3">
        <v>21</v>
      </c>
      <c r="Z1620" s="3">
        <v>438</v>
      </c>
      <c r="AA1620" s="3">
        <v>4</v>
      </c>
      <c r="AB1620" s="3">
        <v>339</v>
      </c>
      <c r="AC1620" s="3">
        <v>249</v>
      </c>
      <c r="AD1620" s="3">
        <v>14</v>
      </c>
      <c r="AE1620" s="3">
        <v>437</v>
      </c>
      <c r="AF1620" s="3">
        <v>694</v>
      </c>
      <c r="AG1620" s="3">
        <v>381</v>
      </c>
      <c r="AH1620" s="3">
        <v>101</v>
      </c>
      <c r="AI1620" s="3">
        <v>246</v>
      </c>
      <c r="AJ1620" s="3">
        <v>52</v>
      </c>
      <c r="AK1620" s="3">
        <v>630</v>
      </c>
      <c r="AL1620" s="3">
        <v>612</v>
      </c>
      <c r="AM1620" s="3">
        <v>8</v>
      </c>
      <c r="AN1620" s="3">
        <v>24</v>
      </c>
      <c r="AO1620" s="3">
        <v>169</v>
      </c>
      <c r="AP1620" s="3">
        <v>10</v>
      </c>
      <c r="AQ1620" s="3">
        <v>139</v>
      </c>
      <c r="AR1620" s="3">
        <v>207</v>
      </c>
      <c r="AS1620" s="64">
        <v>998.40000000000009</v>
      </c>
      <c r="AT1620" s="3">
        <v>86</v>
      </c>
      <c r="AU1620" s="3">
        <v>324</v>
      </c>
      <c r="AV1620" s="3">
        <v>24</v>
      </c>
      <c r="AW1620" s="3">
        <v>80</v>
      </c>
      <c r="AX1620" s="3">
        <v>196</v>
      </c>
      <c r="AY1620" s="57">
        <v>38</v>
      </c>
      <c r="AZ1620" s="3">
        <v>244</v>
      </c>
      <c r="BM1620" s="3"/>
      <c r="BN1620" s="57"/>
      <c r="BO1620" s="3"/>
    </row>
    <row r="1621" spans="1:67">
      <c r="A1621" t="str">
        <f t="shared" si="128"/>
        <v>2020</v>
      </c>
      <c r="B1621" t="str">
        <f t="shared" si="129"/>
        <v>June</v>
      </c>
      <c r="C1621" s="2">
        <v>43988</v>
      </c>
      <c r="D1621" s="1" t="str">
        <f t="shared" si="127"/>
        <v>OK</v>
      </c>
      <c r="E1621">
        <f t="shared" si="125"/>
        <v>0</v>
      </c>
      <c r="F1621">
        <f t="shared" si="126"/>
        <v>1</v>
      </c>
      <c r="G1621" s="60">
        <v>43988</v>
      </c>
      <c r="H1621" s="3">
        <v>33</v>
      </c>
      <c r="I1621" s="3">
        <v>185</v>
      </c>
      <c r="J1621" s="3">
        <v>138</v>
      </c>
      <c r="K1621" s="3">
        <v>313</v>
      </c>
      <c r="L1621" s="3">
        <v>137</v>
      </c>
      <c r="M1621" s="3">
        <v>214</v>
      </c>
      <c r="N1621" s="3">
        <v>94</v>
      </c>
      <c r="O1621" s="3">
        <v>75</v>
      </c>
      <c r="P1621" s="3">
        <v>319</v>
      </c>
      <c r="Q1621" s="3">
        <v>282</v>
      </c>
      <c r="R1621" s="63">
        <v>77</v>
      </c>
      <c r="S1621" s="3"/>
      <c r="T1621" s="3">
        <v>75</v>
      </c>
      <c r="U1621" s="3">
        <v>28</v>
      </c>
      <c r="V1621" s="3">
        <v>70</v>
      </c>
      <c r="W1621" s="3">
        <v>292</v>
      </c>
      <c r="X1621" s="3">
        <v>291</v>
      </c>
      <c r="Y1621" s="3">
        <v>19</v>
      </c>
      <c r="Z1621" s="3">
        <v>460</v>
      </c>
      <c r="AA1621" s="3">
        <v>32</v>
      </c>
      <c r="AB1621" s="3">
        <v>280</v>
      </c>
      <c r="AC1621" s="3">
        <v>656</v>
      </c>
      <c r="AD1621" s="3">
        <v>14</v>
      </c>
      <c r="AE1621" s="3">
        <v>285</v>
      </c>
      <c r="AF1621" s="3">
        <v>995</v>
      </c>
      <c r="AG1621" s="3">
        <v>790</v>
      </c>
      <c r="AH1621" s="3">
        <v>126</v>
      </c>
      <c r="AI1621" s="3">
        <v>408</v>
      </c>
      <c r="AJ1621" s="3">
        <v>40</v>
      </c>
      <c r="AK1621" s="3">
        <v>827</v>
      </c>
      <c r="AL1621" s="3">
        <v>660</v>
      </c>
      <c r="AM1621" s="3">
        <v>21</v>
      </c>
      <c r="AN1621" s="3">
        <v>28</v>
      </c>
      <c r="AO1621" s="3">
        <v>135</v>
      </c>
      <c r="AP1621" s="3">
        <v>33</v>
      </c>
      <c r="AQ1621" s="3">
        <v>236</v>
      </c>
      <c r="AR1621" s="3">
        <v>130</v>
      </c>
      <c r="AS1621" s="64">
        <v>1898</v>
      </c>
      <c r="AT1621" s="3">
        <v>67</v>
      </c>
      <c r="AU1621" s="3">
        <v>614</v>
      </c>
      <c r="AV1621" s="3">
        <v>157</v>
      </c>
      <c r="AW1621" s="3">
        <v>351</v>
      </c>
      <c r="AX1621" s="3">
        <v>100</v>
      </c>
      <c r="AY1621" s="57">
        <v>38</v>
      </c>
      <c r="AZ1621" s="3">
        <v>459</v>
      </c>
      <c r="BM1621" s="3"/>
      <c r="BN1621" s="57"/>
      <c r="BO1621" s="3"/>
    </row>
    <row r="1622" spans="1:67">
      <c r="A1622" t="str">
        <f t="shared" si="128"/>
        <v>2020</v>
      </c>
      <c r="B1622" t="str">
        <f t="shared" si="129"/>
        <v>June</v>
      </c>
      <c r="C1622" s="2">
        <v>43989</v>
      </c>
      <c r="D1622" s="1" t="str">
        <f t="shared" si="127"/>
        <v>OK</v>
      </c>
      <c r="E1622">
        <f t="shared" si="125"/>
        <v>0</v>
      </c>
      <c r="F1622">
        <f t="shared" si="126"/>
        <v>1</v>
      </c>
      <c r="G1622" s="60">
        <v>43989</v>
      </c>
      <c r="H1622" s="3">
        <v>18</v>
      </c>
      <c r="I1622" s="3">
        <v>259</v>
      </c>
      <c r="J1622" s="3">
        <v>136</v>
      </c>
      <c r="K1622" s="3">
        <v>398</v>
      </c>
      <c r="L1622" s="3">
        <v>168</v>
      </c>
      <c r="M1622" s="3">
        <v>164</v>
      </c>
      <c r="N1622" s="3">
        <v>84</v>
      </c>
      <c r="O1622" s="3">
        <v>75</v>
      </c>
      <c r="P1622" s="3">
        <v>340</v>
      </c>
      <c r="Q1622" s="3">
        <v>384</v>
      </c>
      <c r="R1622" s="63">
        <v>53</v>
      </c>
      <c r="S1622" s="3"/>
      <c r="T1622" s="3">
        <v>53</v>
      </c>
      <c r="U1622" s="3">
        <v>18</v>
      </c>
      <c r="V1622" s="3">
        <v>59</v>
      </c>
      <c r="W1622" s="3">
        <v>350</v>
      </c>
      <c r="X1622" s="3">
        <v>284</v>
      </c>
      <c r="Y1622" s="3">
        <v>20</v>
      </c>
      <c r="Z1622" s="3">
        <v>502</v>
      </c>
      <c r="AA1622" s="3">
        <v>59</v>
      </c>
      <c r="AB1622" s="3">
        <v>341</v>
      </c>
      <c r="AC1622" s="3">
        <v>572</v>
      </c>
      <c r="AD1622" s="3">
        <v>16</v>
      </c>
      <c r="AE1622" s="3">
        <v>315</v>
      </c>
      <c r="AF1622" s="3">
        <v>623</v>
      </c>
      <c r="AG1622" s="3">
        <v>1155</v>
      </c>
      <c r="AH1622" s="3">
        <v>113</v>
      </c>
      <c r="AI1622" s="3">
        <v>584</v>
      </c>
      <c r="AJ1622" s="3">
        <v>33</v>
      </c>
      <c r="AK1622" s="3">
        <v>861</v>
      </c>
      <c r="AL1622" s="3">
        <v>618</v>
      </c>
      <c r="AM1622" s="3">
        <v>13</v>
      </c>
      <c r="AN1622" s="3">
        <v>20</v>
      </c>
      <c r="AO1622" s="3">
        <v>215</v>
      </c>
      <c r="AP1622" s="3">
        <v>37</v>
      </c>
      <c r="AQ1622" s="3">
        <v>346</v>
      </c>
      <c r="AR1622" s="3">
        <v>135</v>
      </c>
      <c r="AS1622" s="64">
        <v>1294.8</v>
      </c>
      <c r="AT1622" s="3">
        <v>121</v>
      </c>
      <c r="AU1622" s="3">
        <v>635</v>
      </c>
      <c r="AV1622" s="3">
        <v>205</v>
      </c>
      <c r="AW1622" s="3">
        <v>438</v>
      </c>
      <c r="AX1622" s="3">
        <v>97</v>
      </c>
      <c r="AY1622" s="57">
        <v>38</v>
      </c>
      <c r="AZ1622" s="3">
        <v>669</v>
      </c>
      <c r="BM1622" s="3"/>
      <c r="BN1622" s="57"/>
      <c r="BO1622" s="3"/>
    </row>
    <row r="1623" spans="1:67">
      <c r="A1623" t="str">
        <f t="shared" si="128"/>
        <v>2020</v>
      </c>
      <c r="B1623" t="str">
        <f t="shared" si="129"/>
        <v>June</v>
      </c>
      <c r="C1623" s="2">
        <v>43990</v>
      </c>
      <c r="D1623" s="1" t="str">
        <f t="shared" si="127"/>
        <v>OK</v>
      </c>
      <c r="E1623">
        <f t="shared" si="125"/>
        <v>1</v>
      </c>
      <c r="F1623">
        <f t="shared" si="126"/>
        <v>0</v>
      </c>
      <c r="G1623" s="60">
        <v>43990</v>
      </c>
      <c r="H1623" s="3">
        <v>9</v>
      </c>
      <c r="I1623" s="3">
        <v>305</v>
      </c>
      <c r="J1623" s="3">
        <v>334</v>
      </c>
      <c r="K1623" s="3">
        <v>230</v>
      </c>
      <c r="L1623" s="3">
        <v>357</v>
      </c>
      <c r="M1623" s="3">
        <v>131</v>
      </c>
      <c r="N1623" s="3">
        <v>194</v>
      </c>
      <c r="O1623" s="3">
        <v>51</v>
      </c>
      <c r="P1623" s="3">
        <v>654</v>
      </c>
      <c r="Q1623" s="3">
        <v>371</v>
      </c>
      <c r="R1623" s="63">
        <v>116</v>
      </c>
      <c r="S1623" s="3"/>
      <c r="T1623" s="3">
        <v>70</v>
      </c>
      <c r="U1623" s="3">
        <v>41</v>
      </c>
      <c r="V1623" s="3">
        <v>137</v>
      </c>
      <c r="W1623" s="3">
        <v>392</v>
      </c>
      <c r="X1623" s="3">
        <v>279</v>
      </c>
      <c r="Y1623" s="3">
        <v>31</v>
      </c>
      <c r="Z1623" s="3">
        <v>439</v>
      </c>
      <c r="AA1623" s="3">
        <v>21</v>
      </c>
      <c r="AB1623" s="3">
        <v>532</v>
      </c>
      <c r="AC1623" s="3">
        <v>315</v>
      </c>
      <c r="AD1623" s="3">
        <v>22</v>
      </c>
      <c r="AE1623" s="3">
        <v>567</v>
      </c>
      <c r="AF1623" s="3">
        <v>552</v>
      </c>
      <c r="AG1623" s="3">
        <v>654</v>
      </c>
      <c r="AH1623" s="3">
        <v>76</v>
      </c>
      <c r="AI1623" s="3">
        <v>298</v>
      </c>
      <c r="AJ1623" s="3">
        <v>60</v>
      </c>
      <c r="AK1623" s="3">
        <v>866</v>
      </c>
      <c r="AL1623" s="3">
        <v>781</v>
      </c>
      <c r="AM1623" s="3">
        <v>14</v>
      </c>
      <c r="AN1623" s="3">
        <v>36</v>
      </c>
      <c r="AO1623" s="3">
        <v>238</v>
      </c>
      <c r="AP1623" s="3">
        <v>32</v>
      </c>
      <c r="AQ1623" s="3">
        <v>157</v>
      </c>
      <c r="AR1623" s="3">
        <v>270</v>
      </c>
      <c r="AS1623" s="64">
        <v>592.80000000000007</v>
      </c>
      <c r="AT1623" s="3">
        <v>116</v>
      </c>
      <c r="AU1623" s="3">
        <v>400</v>
      </c>
      <c r="AV1623" s="3">
        <v>81</v>
      </c>
      <c r="AW1623" s="3">
        <v>94</v>
      </c>
      <c r="AX1623" s="3">
        <v>218</v>
      </c>
      <c r="AY1623" s="57">
        <v>38</v>
      </c>
      <c r="AZ1623" s="3">
        <v>348</v>
      </c>
      <c r="BM1623" s="3"/>
      <c r="BN1623" s="57"/>
      <c r="BO1623" s="3"/>
    </row>
    <row r="1624" spans="1:67">
      <c r="A1624" t="str">
        <f t="shared" si="128"/>
        <v>2020</v>
      </c>
      <c r="B1624" t="str">
        <f t="shared" si="129"/>
        <v>June</v>
      </c>
      <c r="C1624" s="2">
        <v>43991</v>
      </c>
      <c r="D1624" s="1" t="str">
        <f t="shared" si="127"/>
        <v>OK</v>
      </c>
      <c r="E1624">
        <f t="shared" si="125"/>
        <v>1</v>
      </c>
      <c r="F1624">
        <f t="shared" si="126"/>
        <v>0</v>
      </c>
      <c r="G1624" s="60">
        <v>43991</v>
      </c>
      <c r="H1624" s="3">
        <v>4</v>
      </c>
      <c r="I1624" s="3">
        <v>329</v>
      </c>
      <c r="J1624" s="3">
        <v>372</v>
      </c>
      <c r="K1624" s="3">
        <v>240</v>
      </c>
      <c r="L1624" s="3">
        <v>382</v>
      </c>
      <c r="M1624" s="3">
        <v>135</v>
      </c>
      <c r="N1624" s="3">
        <v>197</v>
      </c>
      <c r="O1624" s="3">
        <v>31</v>
      </c>
      <c r="P1624" s="3">
        <v>721</v>
      </c>
      <c r="Q1624" s="3">
        <v>450</v>
      </c>
      <c r="R1624" s="63">
        <v>129</v>
      </c>
      <c r="S1624" s="3"/>
      <c r="T1624" s="3">
        <v>65</v>
      </c>
      <c r="U1624" s="3">
        <v>38</v>
      </c>
      <c r="V1624" s="3">
        <v>153</v>
      </c>
      <c r="W1624" s="3">
        <v>448</v>
      </c>
      <c r="X1624" s="3">
        <v>297</v>
      </c>
      <c r="Y1624" s="3">
        <v>13</v>
      </c>
      <c r="Z1624" s="3">
        <v>485</v>
      </c>
      <c r="AA1624" s="3">
        <v>11</v>
      </c>
      <c r="AB1624" s="3">
        <v>568</v>
      </c>
      <c r="AC1624" s="3">
        <v>305</v>
      </c>
      <c r="AD1624" s="3">
        <v>14</v>
      </c>
      <c r="AE1624" s="3">
        <v>629</v>
      </c>
      <c r="AF1624" s="3">
        <v>842</v>
      </c>
      <c r="AG1624" s="3">
        <v>683</v>
      </c>
      <c r="AH1624" s="3">
        <v>109</v>
      </c>
      <c r="AI1624" s="3">
        <v>303</v>
      </c>
      <c r="AJ1624" s="3">
        <v>39</v>
      </c>
      <c r="AK1624" s="3">
        <v>981</v>
      </c>
      <c r="AL1624" s="3">
        <v>901</v>
      </c>
      <c r="AM1624" s="3">
        <v>16</v>
      </c>
      <c r="AN1624" s="3">
        <v>29</v>
      </c>
      <c r="AO1624" s="3">
        <v>245</v>
      </c>
      <c r="AP1624" s="3">
        <v>40</v>
      </c>
      <c r="AQ1624" s="3">
        <v>218</v>
      </c>
      <c r="AR1624" s="3">
        <v>297</v>
      </c>
      <c r="AS1624" s="64">
        <v>954.2</v>
      </c>
      <c r="AT1624" s="3">
        <v>128</v>
      </c>
      <c r="AU1624" s="3">
        <v>517</v>
      </c>
      <c r="AV1624" s="3">
        <v>104</v>
      </c>
      <c r="AW1624" s="3">
        <v>122</v>
      </c>
      <c r="AX1624" s="3">
        <v>287</v>
      </c>
      <c r="AY1624" s="57">
        <v>38</v>
      </c>
      <c r="AZ1624" s="3">
        <v>422</v>
      </c>
      <c r="BM1624" s="3"/>
      <c r="BN1624" s="57"/>
      <c r="BO1624" s="3"/>
    </row>
    <row r="1625" spans="1:67">
      <c r="A1625" t="str">
        <f t="shared" si="128"/>
        <v>2020</v>
      </c>
      <c r="B1625" t="str">
        <f t="shared" si="129"/>
        <v>June</v>
      </c>
      <c r="C1625" s="2">
        <v>43992</v>
      </c>
      <c r="D1625" s="1" t="str">
        <f t="shared" si="127"/>
        <v>OK</v>
      </c>
      <c r="E1625">
        <f t="shared" si="125"/>
        <v>1</v>
      </c>
      <c r="F1625">
        <f t="shared" si="126"/>
        <v>0</v>
      </c>
      <c r="G1625" s="60">
        <v>43992</v>
      </c>
      <c r="H1625" s="3">
        <v>26</v>
      </c>
      <c r="I1625" s="3">
        <v>342</v>
      </c>
      <c r="J1625" s="3">
        <v>379</v>
      </c>
      <c r="K1625" s="3">
        <v>323</v>
      </c>
      <c r="L1625" s="3">
        <v>422</v>
      </c>
      <c r="M1625" s="3">
        <v>138</v>
      </c>
      <c r="N1625" s="3">
        <v>230</v>
      </c>
      <c r="O1625" s="3">
        <v>40</v>
      </c>
      <c r="P1625" s="3">
        <v>638</v>
      </c>
      <c r="Q1625" s="3">
        <v>472</v>
      </c>
      <c r="R1625" s="63">
        <v>149</v>
      </c>
      <c r="S1625" s="3"/>
      <c r="T1625" s="3">
        <v>72</v>
      </c>
      <c r="U1625" s="3">
        <v>32</v>
      </c>
      <c r="V1625" s="3">
        <v>166</v>
      </c>
      <c r="W1625" s="3">
        <v>478</v>
      </c>
      <c r="X1625" s="3">
        <v>320</v>
      </c>
      <c r="Y1625" s="3">
        <v>22</v>
      </c>
      <c r="Z1625" s="3">
        <v>566</v>
      </c>
      <c r="AA1625" s="3">
        <v>27</v>
      </c>
      <c r="AB1625" s="3">
        <v>616</v>
      </c>
      <c r="AC1625" s="3">
        <v>370</v>
      </c>
      <c r="AD1625" s="3">
        <v>31</v>
      </c>
      <c r="AE1625" s="3">
        <v>712</v>
      </c>
      <c r="AF1625" s="3">
        <v>736</v>
      </c>
      <c r="AG1625" s="3">
        <v>906</v>
      </c>
      <c r="AH1625" s="3">
        <v>80</v>
      </c>
      <c r="AI1625" s="3">
        <v>329</v>
      </c>
      <c r="AJ1625" s="3">
        <v>42</v>
      </c>
      <c r="AK1625" s="3">
        <v>1019</v>
      </c>
      <c r="AL1625" s="3">
        <v>922</v>
      </c>
      <c r="AM1625" s="3">
        <v>13</v>
      </c>
      <c r="AN1625" s="3">
        <v>24</v>
      </c>
      <c r="AO1625" s="3">
        <v>276</v>
      </c>
      <c r="AP1625" s="3">
        <v>34</v>
      </c>
      <c r="AQ1625" s="3">
        <v>203</v>
      </c>
      <c r="AR1625" s="3">
        <v>329</v>
      </c>
      <c r="AS1625" s="64">
        <v>873.6</v>
      </c>
      <c r="AT1625" s="3">
        <v>135</v>
      </c>
      <c r="AU1625" s="3">
        <v>537</v>
      </c>
      <c r="AV1625" s="3">
        <v>108</v>
      </c>
      <c r="AW1625" s="3">
        <v>157</v>
      </c>
      <c r="AX1625" s="3">
        <v>288</v>
      </c>
      <c r="AY1625" s="57">
        <v>38</v>
      </c>
      <c r="AZ1625" s="3">
        <v>468</v>
      </c>
      <c r="BM1625" s="3"/>
      <c r="BN1625" s="57"/>
      <c r="BO1625" s="3"/>
    </row>
    <row r="1626" spans="1:67">
      <c r="A1626" t="str">
        <f t="shared" si="128"/>
        <v>2020</v>
      </c>
      <c r="B1626" t="str">
        <f t="shared" si="129"/>
        <v>June</v>
      </c>
      <c r="C1626" s="2">
        <v>43993</v>
      </c>
      <c r="D1626" s="1" t="str">
        <f t="shared" si="127"/>
        <v>OK</v>
      </c>
      <c r="E1626">
        <f t="shared" si="125"/>
        <v>1</v>
      </c>
      <c r="F1626">
        <f t="shared" si="126"/>
        <v>0</v>
      </c>
      <c r="G1626" s="60">
        <v>43993</v>
      </c>
      <c r="H1626" s="3">
        <v>10</v>
      </c>
      <c r="I1626" s="3">
        <v>338</v>
      </c>
      <c r="J1626" s="3">
        <v>409</v>
      </c>
      <c r="K1626" s="3">
        <v>282</v>
      </c>
      <c r="L1626" s="3">
        <v>365</v>
      </c>
      <c r="M1626" s="3">
        <v>145</v>
      </c>
      <c r="N1626" s="3">
        <v>272</v>
      </c>
      <c r="O1626" s="3">
        <v>43</v>
      </c>
      <c r="P1626" s="3">
        <v>784</v>
      </c>
      <c r="Q1626" s="3">
        <v>461</v>
      </c>
      <c r="R1626" s="63">
        <v>127</v>
      </c>
      <c r="S1626" s="3"/>
      <c r="T1626" s="3">
        <v>64</v>
      </c>
      <c r="U1626" s="3">
        <v>30</v>
      </c>
      <c r="V1626" s="3">
        <v>180</v>
      </c>
      <c r="W1626" s="3">
        <v>534</v>
      </c>
      <c r="X1626" s="3">
        <v>305</v>
      </c>
      <c r="Y1626" s="3">
        <v>16</v>
      </c>
      <c r="Z1626" s="3">
        <v>569</v>
      </c>
      <c r="AA1626" s="3">
        <v>17</v>
      </c>
      <c r="AB1626" s="3">
        <v>604</v>
      </c>
      <c r="AC1626" s="3">
        <v>300</v>
      </c>
      <c r="AD1626" s="3">
        <v>14</v>
      </c>
      <c r="AE1626" s="3">
        <v>699</v>
      </c>
      <c r="AF1626" s="3">
        <v>897</v>
      </c>
      <c r="AG1626" s="3">
        <v>735</v>
      </c>
      <c r="AH1626" s="3">
        <v>103</v>
      </c>
      <c r="AI1626" s="3">
        <v>280</v>
      </c>
      <c r="AJ1626" s="3">
        <v>41</v>
      </c>
      <c r="AK1626" s="3">
        <v>950</v>
      </c>
      <c r="AL1626" s="3">
        <v>931</v>
      </c>
      <c r="AM1626" s="3">
        <v>12</v>
      </c>
      <c r="AN1626" s="3">
        <v>32</v>
      </c>
      <c r="AO1626" s="3">
        <v>264</v>
      </c>
      <c r="AP1626" s="3">
        <v>29</v>
      </c>
      <c r="AQ1626" s="3">
        <v>175</v>
      </c>
      <c r="AR1626" s="3">
        <v>317</v>
      </c>
      <c r="AS1626" s="64">
        <v>1055.6000000000001</v>
      </c>
      <c r="AT1626" s="3">
        <v>125</v>
      </c>
      <c r="AU1626" s="3">
        <v>482</v>
      </c>
      <c r="AV1626" s="3">
        <v>66</v>
      </c>
      <c r="AW1626" s="3">
        <v>110</v>
      </c>
      <c r="AX1626" s="3">
        <v>307</v>
      </c>
      <c r="AY1626" s="57">
        <v>38</v>
      </c>
      <c r="AZ1626" s="3">
        <v>368</v>
      </c>
      <c r="BM1626" s="3"/>
      <c r="BN1626" s="57"/>
      <c r="BO1626" s="3"/>
    </row>
    <row r="1627" spans="1:67">
      <c r="A1627" t="str">
        <f t="shared" si="128"/>
        <v>2020</v>
      </c>
      <c r="B1627" t="str">
        <f t="shared" si="129"/>
        <v>June</v>
      </c>
      <c r="C1627" s="2">
        <v>43994</v>
      </c>
      <c r="D1627" s="1" t="str">
        <f t="shared" si="127"/>
        <v>OK</v>
      </c>
      <c r="E1627">
        <f t="shared" si="125"/>
        <v>1</v>
      </c>
      <c r="F1627">
        <f t="shared" si="126"/>
        <v>0</v>
      </c>
      <c r="G1627" s="60">
        <v>43994</v>
      </c>
      <c r="H1627" s="3">
        <v>5</v>
      </c>
      <c r="I1627" s="3">
        <v>296</v>
      </c>
      <c r="J1627" s="3">
        <v>339</v>
      </c>
      <c r="K1627" s="3">
        <v>226</v>
      </c>
      <c r="L1627" s="3">
        <v>343</v>
      </c>
      <c r="M1627" s="3">
        <v>118</v>
      </c>
      <c r="N1627" s="3">
        <v>212</v>
      </c>
      <c r="O1627" s="3">
        <v>45</v>
      </c>
      <c r="P1627" s="3">
        <v>656</v>
      </c>
      <c r="Q1627" s="3">
        <v>371</v>
      </c>
      <c r="R1627" s="63">
        <v>120</v>
      </c>
      <c r="S1627" s="3"/>
      <c r="T1627" s="3">
        <v>73</v>
      </c>
      <c r="U1627" s="3">
        <v>26</v>
      </c>
      <c r="V1627" s="3">
        <v>136</v>
      </c>
      <c r="W1627" s="3">
        <v>422</v>
      </c>
      <c r="X1627" s="3">
        <v>233</v>
      </c>
      <c r="Y1627" s="3">
        <v>25</v>
      </c>
      <c r="Z1627" s="3">
        <v>477</v>
      </c>
      <c r="AA1627" s="3">
        <v>8</v>
      </c>
      <c r="AB1627" s="3">
        <v>551</v>
      </c>
      <c r="AC1627" s="3">
        <v>312</v>
      </c>
      <c r="AD1627" s="3">
        <v>20</v>
      </c>
      <c r="AE1627" s="3">
        <v>570</v>
      </c>
      <c r="AF1627" s="3">
        <v>714</v>
      </c>
      <c r="AG1627" s="3">
        <v>589</v>
      </c>
      <c r="AH1627" s="3">
        <v>107</v>
      </c>
      <c r="AI1627" s="3">
        <v>223</v>
      </c>
      <c r="AJ1627" s="3">
        <v>41</v>
      </c>
      <c r="AK1627" s="3">
        <v>802</v>
      </c>
      <c r="AL1627" s="3">
        <v>873</v>
      </c>
      <c r="AM1627" s="3">
        <v>12</v>
      </c>
      <c r="AN1627" s="3">
        <v>28</v>
      </c>
      <c r="AO1627" s="3">
        <v>205</v>
      </c>
      <c r="AP1627" s="3">
        <v>24</v>
      </c>
      <c r="AQ1627" s="3">
        <v>142</v>
      </c>
      <c r="AR1627" s="3">
        <v>276</v>
      </c>
      <c r="AS1627" s="64">
        <v>956.80000000000007</v>
      </c>
      <c r="AT1627" s="3">
        <v>88</v>
      </c>
      <c r="AU1627" s="3">
        <v>438</v>
      </c>
      <c r="AV1627" s="3">
        <v>79</v>
      </c>
      <c r="AW1627" s="3">
        <v>84</v>
      </c>
      <c r="AX1627" s="3">
        <v>206</v>
      </c>
      <c r="AY1627" s="57">
        <v>38</v>
      </c>
      <c r="AZ1627" s="3">
        <v>356</v>
      </c>
      <c r="BM1627" s="3"/>
      <c r="BN1627" s="57"/>
      <c r="BO1627" s="3"/>
    </row>
    <row r="1628" spans="1:67">
      <c r="A1628" t="str">
        <f t="shared" si="128"/>
        <v>2020</v>
      </c>
      <c r="B1628" t="str">
        <f t="shared" si="129"/>
        <v>June</v>
      </c>
      <c r="C1628" s="2">
        <v>43995</v>
      </c>
      <c r="D1628" s="1" t="str">
        <f t="shared" si="127"/>
        <v>OK</v>
      </c>
      <c r="E1628">
        <f t="shared" si="125"/>
        <v>0</v>
      </c>
      <c r="F1628">
        <f t="shared" si="126"/>
        <v>1</v>
      </c>
      <c r="G1628" s="60">
        <v>43995</v>
      </c>
      <c r="H1628" s="3">
        <v>23</v>
      </c>
      <c r="I1628" s="3">
        <v>165</v>
      </c>
      <c r="J1628" s="3">
        <v>151</v>
      </c>
      <c r="K1628" s="3">
        <v>302</v>
      </c>
      <c r="L1628" s="3">
        <v>175</v>
      </c>
      <c r="M1628" s="3">
        <v>154</v>
      </c>
      <c r="N1628" s="3">
        <v>106</v>
      </c>
      <c r="O1628" s="3">
        <v>39</v>
      </c>
      <c r="P1628" s="3">
        <v>338</v>
      </c>
      <c r="Q1628" s="3">
        <v>245</v>
      </c>
      <c r="R1628" s="63">
        <v>97</v>
      </c>
      <c r="S1628" s="3"/>
      <c r="T1628" s="3">
        <v>63</v>
      </c>
      <c r="U1628" s="3">
        <v>35</v>
      </c>
      <c r="V1628" s="3">
        <v>61</v>
      </c>
      <c r="W1628" s="3">
        <v>312</v>
      </c>
      <c r="X1628" s="3">
        <v>282</v>
      </c>
      <c r="Y1628" s="3">
        <v>13</v>
      </c>
      <c r="Z1628" s="3">
        <v>498</v>
      </c>
      <c r="AA1628" s="3">
        <v>46</v>
      </c>
      <c r="AB1628" s="3">
        <v>279</v>
      </c>
      <c r="AC1628" s="3">
        <v>582</v>
      </c>
      <c r="AD1628" s="3">
        <v>25</v>
      </c>
      <c r="AE1628" s="3">
        <v>261</v>
      </c>
      <c r="AF1628" s="3">
        <v>870</v>
      </c>
      <c r="AG1628" s="3">
        <v>902</v>
      </c>
      <c r="AH1628" s="3">
        <v>120</v>
      </c>
      <c r="AI1628" s="3">
        <v>382</v>
      </c>
      <c r="AJ1628" s="3">
        <v>45</v>
      </c>
      <c r="AK1628" s="3">
        <v>699</v>
      </c>
      <c r="AL1628" s="3">
        <v>718</v>
      </c>
      <c r="AM1628" s="3">
        <v>11</v>
      </c>
      <c r="AN1628" s="3">
        <v>33</v>
      </c>
      <c r="AO1628" s="3">
        <v>191</v>
      </c>
      <c r="AP1628" s="3">
        <v>29</v>
      </c>
      <c r="AQ1628" s="3">
        <v>292</v>
      </c>
      <c r="AR1628" s="3">
        <v>161</v>
      </c>
      <c r="AS1628" s="64">
        <v>1066</v>
      </c>
      <c r="AT1628" s="3">
        <v>97</v>
      </c>
      <c r="AU1628" s="3">
        <v>703</v>
      </c>
      <c r="AV1628" s="3">
        <v>138</v>
      </c>
      <c r="AW1628" s="3">
        <v>310</v>
      </c>
      <c r="AX1628" s="3">
        <v>107</v>
      </c>
      <c r="AY1628" s="57">
        <v>38</v>
      </c>
      <c r="AZ1628" s="3">
        <v>408</v>
      </c>
      <c r="BM1628" s="3"/>
      <c r="BN1628" s="57"/>
      <c r="BO1628" s="3"/>
    </row>
    <row r="1629" spans="1:67">
      <c r="A1629" t="str">
        <f t="shared" si="128"/>
        <v>2020</v>
      </c>
      <c r="B1629" t="str">
        <f t="shared" si="129"/>
        <v>June</v>
      </c>
      <c r="C1629" s="2">
        <v>43996</v>
      </c>
      <c r="D1629" s="1" t="str">
        <f t="shared" si="127"/>
        <v>OK</v>
      </c>
      <c r="E1629">
        <f t="shared" si="125"/>
        <v>0</v>
      </c>
      <c r="F1629">
        <f t="shared" si="126"/>
        <v>1</v>
      </c>
      <c r="G1629" s="60">
        <v>43996</v>
      </c>
      <c r="H1629" s="3">
        <v>25</v>
      </c>
      <c r="I1629" s="3">
        <v>263</v>
      </c>
      <c r="J1629" s="3">
        <v>121</v>
      </c>
      <c r="K1629" s="3">
        <v>412</v>
      </c>
      <c r="L1629" s="3">
        <v>165</v>
      </c>
      <c r="M1629" s="3">
        <v>150</v>
      </c>
      <c r="N1629" s="3">
        <v>84</v>
      </c>
      <c r="O1629" s="3">
        <v>82</v>
      </c>
      <c r="P1629" s="3">
        <v>379</v>
      </c>
      <c r="Q1629" s="3">
        <v>382</v>
      </c>
      <c r="R1629" s="63">
        <v>81</v>
      </c>
      <c r="S1629" s="3"/>
      <c r="T1629" s="3">
        <v>91</v>
      </c>
      <c r="U1629" s="3">
        <v>26</v>
      </c>
      <c r="V1629" s="3">
        <v>79</v>
      </c>
      <c r="W1629" s="3">
        <v>330</v>
      </c>
      <c r="X1629" s="3">
        <v>333</v>
      </c>
      <c r="Y1629" s="3">
        <v>27</v>
      </c>
      <c r="Z1629" s="3">
        <v>456</v>
      </c>
      <c r="AA1629" s="3">
        <v>48</v>
      </c>
      <c r="AB1629" s="3">
        <v>294</v>
      </c>
      <c r="AC1629" s="3">
        <v>633</v>
      </c>
      <c r="AD1629" s="3">
        <v>21</v>
      </c>
      <c r="AE1629" s="3">
        <v>274</v>
      </c>
      <c r="AF1629" s="3">
        <v>534</v>
      </c>
      <c r="AG1629" s="3">
        <v>1076</v>
      </c>
      <c r="AH1629" s="3">
        <v>100</v>
      </c>
      <c r="AI1629" s="3">
        <v>452</v>
      </c>
      <c r="AJ1629" s="3">
        <v>31</v>
      </c>
      <c r="AK1629" s="3">
        <v>763</v>
      </c>
      <c r="AL1629" s="3">
        <v>781</v>
      </c>
      <c r="AM1629" s="3">
        <v>12</v>
      </c>
      <c r="AN1629" s="3">
        <v>31</v>
      </c>
      <c r="AO1629" s="3">
        <v>203</v>
      </c>
      <c r="AP1629" s="3">
        <v>29</v>
      </c>
      <c r="AQ1629" s="3">
        <v>344</v>
      </c>
      <c r="AR1629" s="3">
        <v>171</v>
      </c>
      <c r="AS1629" s="64">
        <v>1201.2</v>
      </c>
      <c r="AT1629" s="3">
        <v>77</v>
      </c>
      <c r="AU1629" s="3">
        <v>587</v>
      </c>
      <c r="AV1629" s="3">
        <v>144</v>
      </c>
      <c r="AW1629" s="3">
        <v>312</v>
      </c>
      <c r="AX1629" s="3">
        <v>127</v>
      </c>
      <c r="AY1629" s="57">
        <v>38</v>
      </c>
      <c r="AZ1629" s="3">
        <v>535</v>
      </c>
      <c r="BM1629" s="3"/>
      <c r="BN1629" s="57"/>
      <c r="BO1629" s="3"/>
    </row>
    <row r="1630" spans="1:67">
      <c r="A1630" t="str">
        <f t="shared" si="128"/>
        <v>2020</v>
      </c>
      <c r="B1630" t="str">
        <f t="shared" si="129"/>
        <v>June</v>
      </c>
      <c r="C1630" s="2">
        <v>43997</v>
      </c>
      <c r="D1630" s="1" t="str">
        <f t="shared" si="127"/>
        <v>OK</v>
      </c>
      <c r="E1630">
        <f t="shared" si="125"/>
        <v>1</v>
      </c>
      <c r="F1630">
        <f t="shared" si="126"/>
        <v>0</v>
      </c>
      <c r="G1630" s="60">
        <v>43997</v>
      </c>
      <c r="H1630" s="3">
        <v>9</v>
      </c>
      <c r="I1630" s="3">
        <v>398</v>
      </c>
      <c r="J1630" s="3">
        <v>381</v>
      </c>
      <c r="K1630" s="3">
        <v>261</v>
      </c>
      <c r="L1630" s="3">
        <v>446</v>
      </c>
      <c r="M1630" s="3">
        <v>135</v>
      </c>
      <c r="N1630" s="3">
        <v>252</v>
      </c>
      <c r="O1630" s="3">
        <v>37</v>
      </c>
      <c r="P1630" s="3">
        <v>775</v>
      </c>
      <c r="Q1630" s="3">
        <v>506</v>
      </c>
      <c r="R1630" s="63">
        <v>149</v>
      </c>
      <c r="S1630" s="3"/>
      <c r="T1630" s="3">
        <v>86</v>
      </c>
      <c r="U1630" s="3">
        <v>41</v>
      </c>
      <c r="V1630" s="3">
        <v>200</v>
      </c>
      <c r="W1630" s="3">
        <v>482</v>
      </c>
      <c r="X1630" s="3">
        <v>358</v>
      </c>
      <c r="Y1630" s="3">
        <v>18</v>
      </c>
      <c r="Z1630" s="3">
        <v>518</v>
      </c>
      <c r="AA1630" s="3">
        <v>19</v>
      </c>
      <c r="AB1630" s="3">
        <v>711</v>
      </c>
      <c r="AC1630" s="3">
        <v>359</v>
      </c>
      <c r="AD1630" s="3">
        <v>13</v>
      </c>
      <c r="AE1630" s="3">
        <v>808</v>
      </c>
      <c r="AF1630" s="3">
        <v>557</v>
      </c>
      <c r="AG1630" s="3">
        <v>804</v>
      </c>
      <c r="AH1630" s="3">
        <v>110</v>
      </c>
      <c r="AI1630" s="3">
        <v>336</v>
      </c>
      <c r="AJ1630" s="3">
        <v>47</v>
      </c>
      <c r="AK1630" s="3">
        <v>1102</v>
      </c>
      <c r="AL1630" s="3">
        <v>1350</v>
      </c>
      <c r="AM1630" s="3">
        <v>13</v>
      </c>
      <c r="AN1630" s="3">
        <v>40</v>
      </c>
      <c r="AO1630" s="3">
        <v>308</v>
      </c>
      <c r="AP1630" s="3">
        <v>37</v>
      </c>
      <c r="AQ1630" s="3">
        <v>230</v>
      </c>
      <c r="AR1630" s="3">
        <v>321</v>
      </c>
      <c r="AS1630" s="64">
        <v>751.4</v>
      </c>
      <c r="AT1630" s="3">
        <v>145</v>
      </c>
      <c r="AU1630" s="3">
        <v>519</v>
      </c>
      <c r="AV1630" s="3">
        <v>140</v>
      </c>
      <c r="AW1630" s="3">
        <v>107</v>
      </c>
      <c r="AX1630" s="3">
        <v>305</v>
      </c>
      <c r="AY1630" s="57">
        <v>38</v>
      </c>
      <c r="AZ1630" s="3">
        <v>470</v>
      </c>
      <c r="BM1630" s="3"/>
      <c r="BN1630" s="57"/>
      <c r="BO1630" s="3"/>
    </row>
    <row r="1631" spans="1:67">
      <c r="A1631" t="str">
        <f t="shared" si="128"/>
        <v>2020</v>
      </c>
      <c r="B1631" t="str">
        <f t="shared" si="129"/>
        <v>June</v>
      </c>
      <c r="C1631" s="2">
        <v>43998</v>
      </c>
      <c r="D1631" s="1" t="str">
        <f t="shared" si="127"/>
        <v>OK</v>
      </c>
      <c r="E1631">
        <f t="shared" si="125"/>
        <v>1</v>
      </c>
      <c r="F1631">
        <f t="shared" si="126"/>
        <v>0</v>
      </c>
      <c r="G1631" s="60">
        <v>43998</v>
      </c>
      <c r="H1631" s="3">
        <v>1</v>
      </c>
      <c r="I1631" s="3">
        <v>384</v>
      </c>
      <c r="J1631" s="3">
        <v>432</v>
      </c>
      <c r="K1631" s="3">
        <v>286</v>
      </c>
      <c r="L1631" s="3">
        <v>481</v>
      </c>
      <c r="M1631" s="3">
        <v>143</v>
      </c>
      <c r="N1631" s="3">
        <v>287</v>
      </c>
      <c r="O1631" s="3">
        <v>48</v>
      </c>
      <c r="P1631" s="3">
        <v>859</v>
      </c>
      <c r="Q1631" s="3">
        <v>523</v>
      </c>
      <c r="R1631" s="63">
        <v>175</v>
      </c>
      <c r="S1631" s="3"/>
      <c r="T1631" s="3">
        <v>86</v>
      </c>
      <c r="U1631" s="3">
        <v>40</v>
      </c>
      <c r="V1631" s="3">
        <v>180</v>
      </c>
      <c r="W1631" s="3">
        <v>562</v>
      </c>
      <c r="X1631" s="3">
        <v>323</v>
      </c>
      <c r="Y1631" s="3">
        <v>16</v>
      </c>
      <c r="Z1631" s="3">
        <v>509</v>
      </c>
      <c r="AA1631" s="3">
        <v>13</v>
      </c>
      <c r="AB1631" s="3">
        <v>711</v>
      </c>
      <c r="AC1631" s="3">
        <v>387</v>
      </c>
      <c r="AD1631" s="3">
        <v>10</v>
      </c>
      <c r="AE1631" s="3">
        <v>849</v>
      </c>
      <c r="AF1631" s="3">
        <v>937</v>
      </c>
      <c r="AG1631" s="3">
        <v>829</v>
      </c>
      <c r="AH1631" s="3">
        <v>110</v>
      </c>
      <c r="AI1631" s="3">
        <v>305</v>
      </c>
      <c r="AJ1631" s="3">
        <v>53</v>
      </c>
      <c r="AK1631" s="3">
        <v>1085</v>
      </c>
      <c r="AL1631" s="3">
        <v>1286</v>
      </c>
      <c r="AM1631" s="3">
        <v>14</v>
      </c>
      <c r="AN1631" s="3">
        <v>30</v>
      </c>
      <c r="AO1631" s="3">
        <v>293</v>
      </c>
      <c r="AP1631" s="3">
        <v>67</v>
      </c>
      <c r="AQ1631" s="3">
        <v>194</v>
      </c>
      <c r="AR1631" s="3">
        <v>359</v>
      </c>
      <c r="AS1631" s="64">
        <v>1097.2</v>
      </c>
      <c r="AT1631" s="3">
        <v>118</v>
      </c>
      <c r="AU1631" s="3">
        <v>517</v>
      </c>
      <c r="AV1631" s="3">
        <v>95</v>
      </c>
      <c r="AW1631" s="3">
        <v>161</v>
      </c>
      <c r="AX1631" s="3">
        <v>301</v>
      </c>
      <c r="AY1631" s="57">
        <v>38</v>
      </c>
      <c r="AZ1631" s="3">
        <v>431</v>
      </c>
      <c r="BM1631" s="3"/>
      <c r="BN1631" s="57"/>
      <c r="BO1631" s="3"/>
    </row>
    <row r="1632" spans="1:67">
      <c r="A1632" t="str">
        <f t="shared" si="128"/>
        <v>2020</v>
      </c>
      <c r="B1632" t="str">
        <f t="shared" si="129"/>
        <v>June</v>
      </c>
      <c r="C1632" s="2">
        <v>43999</v>
      </c>
      <c r="D1632" s="1" t="str">
        <f t="shared" si="127"/>
        <v>OK</v>
      </c>
      <c r="E1632">
        <f t="shared" si="125"/>
        <v>1</v>
      </c>
      <c r="F1632">
        <f t="shared" si="126"/>
        <v>0</v>
      </c>
      <c r="G1632" s="60">
        <v>43999</v>
      </c>
      <c r="H1632" s="3">
        <v>15</v>
      </c>
      <c r="I1632" s="3">
        <v>359</v>
      </c>
      <c r="J1632" s="3">
        <v>403</v>
      </c>
      <c r="K1632" s="3">
        <v>355</v>
      </c>
      <c r="L1632" s="3">
        <v>480</v>
      </c>
      <c r="M1632" s="3">
        <v>143</v>
      </c>
      <c r="N1632" s="3">
        <v>278</v>
      </c>
      <c r="O1632" s="3">
        <v>41</v>
      </c>
      <c r="P1632" s="3">
        <v>842</v>
      </c>
      <c r="Q1632" s="3">
        <v>530</v>
      </c>
      <c r="R1632" s="63">
        <v>178</v>
      </c>
      <c r="S1632" s="3"/>
      <c r="T1632" s="3">
        <v>83</v>
      </c>
      <c r="U1632" s="3">
        <v>35</v>
      </c>
      <c r="V1632" s="3">
        <v>204</v>
      </c>
      <c r="W1632" s="3">
        <v>542</v>
      </c>
      <c r="X1632" s="3">
        <v>425</v>
      </c>
      <c r="Y1632" s="3">
        <v>18</v>
      </c>
      <c r="Z1632" s="3">
        <v>552</v>
      </c>
      <c r="AA1632" s="3">
        <v>33</v>
      </c>
      <c r="AB1632" s="3">
        <v>748</v>
      </c>
      <c r="AC1632" s="3">
        <v>340</v>
      </c>
      <c r="AD1632" s="3">
        <v>23</v>
      </c>
      <c r="AE1632" s="3">
        <v>827</v>
      </c>
      <c r="AF1632" s="3">
        <v>795</v>
      </c>
      <c r="AG1632" s="3">
        <v>915</v>
      </c>
      <c r="AH1632" s="3">
        <v>99</v>
      </c>
      <c r="AI1632" s="3">
        <v>357</v>
      </c>
      <c r="AJ1632" s="3">
        <v>53</v>
      </c>
      <c r="AK1632" s="3">
        <v>1167</v>
      </c>
      <c r="AL1632" s="3">
        <v>1417</v>
      </c>
      <c r="AM1632" s="3">
        <v>14</v>
      </c>
      <c r="AN1632" s="3">
        <v>30</v>
      </c>
      <c r="AO1632" s="3">
        <v>324</v>
      </c>
      <c r="AP1632" s="3">
        <v>48</v>
      </c>
      <c r="AQ1632" s="3">
        <v>225</v>
      </c>
      <c r="AR1632" s="3">
        <v>335</v>
      </c>
      <c r="AS1632" s="64">
        <v>868.4</v>
      </c>
      <c r="AT1632" s="3">
        <v>138</v>
      </c>
      <c r="AU1632" s="3">
        <v>613</v>
      </c>
      <c r="AV1632" s="3">
        <v>112</v>
      </c>
      <c r="AW1632" s="3">
        <v>127</v>
      </c>
      <c r="AX1632" s="3">
        <v>290</v>
      </c>
      <c r="AY1632" s="57">
        <v>38</v>
      </c>
      <c r="AZ1632" s="3">
        <v>279</v>
      </c>
      <c r="BM1632" s="3"/>
      <c r="BN1632" s="57"/>
      <c r="BO1632" s="3"/>
    </row>
    <row r="1633" spans="1:67">
      <c r="A1633" t="str">
        <f t="shared" si="128"/>
        <v>2020</v>
      </c>
      <c r="B1633" t="str">
        <f t="shared" si="129"/>
        <v>June</v>
      </c>
      <c r="C1633" s="2">
        <v>44000</v>
      </c>
      <c r="D1633" s="1" t="str">
        <f t="shared" si="127"/>
        <v>OK</v>
      </c>
      <c r="E1633">
        <f t="shared" si="125"/>
        <v>1</v>
      </c>
      <c r="F1633">
        <f t="shared" si="126"/>
        <v>0</v>
      </c>
      <c r="G1633" s="60">
        <v>44000</v>
      </c>
      <c r="H1633" s="3">
        <v>2</v>
      </c>
      <c r="I1633" s="3">
        <v>211</v>
      </c>
      <c r="J1633" s="3">
        <v>264</v>
      </c>
      <c r="K1633" s="3">
        <v>125</v>
      </c>
      <c r="L1633" s="3">
        <v>287</v>
      </c>
      <c r="M1633" s="3">
        <v>62</v>
      </c>
      <c r="N1633" s="3">
        <v>146</v>
      </c>
      <c r="O1633" s="3">
        <v>14</v>
      </c>
      <c r="P1633" s="3">
        <v>480</v>
      </c>
      <c r="Q1633" s="3">
        <v>299</v>
      </c>
      <c r="R1633" s="63">
        <v>119</v>
      </c>
      <c r="S1633" s="3"/>
      <c r="T1633" s="3">
        <v>47</v>
      </c>
      <c r="U1633" s="3">
        <v>13</v>
      </c>
      <c r="V1633" s="3">
        <v>130</v>
      </c>
      <c r="W1633" s="3">
        <v>308</v>
      </c>
      <c r="X1633" s="3">
        <v>217</v>
      </c>
      <c r="Y1633" s="3">
        <v>13</v>
      </c>
      <c r="Z1633" s="3">
        <v>265</v>
      </c>
      <c r="AA1633" s="3">
        <v>5</v>
      </c>
      <c r="AB1633" s="3">
        <v>415</v>
      </c>
      <c r="AC1633" s="3">
        <v>174</v>
      </c>
      <c r="AD1633" s="3">
        <v>14</v>
      </c>
      <c r="AE1633" s="3">
        <v>521</v>
      </c>
      <c r="AF1633" s="3">
        <v>957</v>
      </c>
      <c r="AG1633" s="3">
        <v>317</v>
      </c>
      <c r="AH1633" s="3">
        <v>62</v>
      </c>
      <c r="AI1633" s="3">
        <v>133</v>
      </c>
      <c r="AJ1633" s="3">
        <v>44</v>
      </c>
      <c r="AK1633" s="3">
        <v>552</v>
      </c>
      <c r="AL1633" s="3">
        <v>687</v>
      </c>
      <c r="AM1633" s="3">
        <v>6</v>
      </c>
      <c r="AN1633" s="3">
        <v>17</v>
      </c>
      <c r="AO1633" s="3">
        <v>139</v>
      </c>
      <c r="AP1633" s="3">
        <v>13</v>
      </c>
      <c r="AQ1633" s="3">
        <v>84</v>
      </c>
      <c r="AR1633" s="3">
        <v>186</v>
      </c>
      <c r="AS1633" s="64">
        <v>592.80000000000007</v>
      </c>
      <c r="AT1633" s="3">
        <v>59</v>
      </c>
      <c r="AU1633" s="3">
        <v>259</v>
      </c>
      <c r="AV1633" s="3">
        <v>26</v>
      </c>
      <c r="AW1633" s="3">
        <v>32</v>
      </c>
      <c r="AX1633" s="3">
        <v>204</v>
      </c>
      <c r="AY1633" s="57">
        <v>38</v>
      </c>
      <c r="AZ1633" s="3">
        <v>165</v>
      </c>
      <c r="BM1633" s="3"/>
      <c r="BN1633" s="57"/>
      <c r="BO1633" s="3"/>
    </row>
    <row r="1634" spans="1:67">
      <c r="A1634" t="str">
        <f t="shared" si="128"/>
        <v>2020</v>
      </c>
      <c r="B1634" t="str">
        <f t="shared" si="129"/>
        <v>June</v>
      </c>
      <c r="C1634" s="2">
        <v>44001</v>
      </c>
      <c r="D1634" s="1" t="str">
        <f t="shared" si="127"/>
        <v>OK</v>
      </c>
      <c r="E1634">
        <f t="shared" si="125"/>
        <v>1</v>
      </c>
      <c r="F1634">
        <f t="shared" si="126"/>
        <v>0</v>
      </c>
      <c r="G1634" s="60">
        <v>44001</v>
      </c>
      <c r="H1634" s="3">
        <v>6</v>
      </c>
      <c r="I1634" s="3">
        <v>310</v>
      </c>
      <c r="J1634" s="3">
        <v>329</v>
      </c>
      <c r="K1634" s="3">
        <v>293</v>
      </c>
      <c r="L1634" s="3">
        <v>389</v>
      </c>
      <c r="M1634" s="3">
        <v>127</v>
      </c>
      <c r="N1634" s="3">
        <v>208</v>
      </c>
      <c r="O1634" s="3">
        <v>34</v>
      </c>
      <c r="P1634" s="3">
        <v>689</v>
      </c>
      <c r="Q1634" s="3">
        <v>452</v>
      </c>
      <c r="R1634" s="63">
        <v>145</v>
      </c>
      <c r="S1634" s="3"/>
      <c r="T1634" s="3">
        <v>57</v>
      </c>
      <c r="U1634" s="3">
        <v>48</v>
      </c>
      <c r="V1634" s="3">
        <v>160</v>
      </c>
      <c r="W1634" s="3">
        <v>472</v>
      </c>
      <c r="X1634" s="3">
        <v>268</v>
      </c>
      <c r="Y1634" s="3">
        <v>19</v>
      </c>
      <c r="Z1634" s="3">
        <v>583</v>
      </c>
      <c r="AA1634" s="3">
        <v>10</v>
      </c>
      <c r="AB1634" s="3">
        <v>482</v>
      </c>
      <c r="AC1634" s="3">
        <v>277</v>
      </c>
      <c r="AD1634" s="3">
        <v>13</v>
      </c>
      <c r="AE1634" s="3">
        <v>614</v>
      </c>
      <c r="AF1634" s="3">
        <v>659</v>
      </c>
      <c r="AG1634" s="3">
        <v>618</v>
      </c>
      <c r="AH1634" s="3">
        <v>82</v>
      </c>
      <c r="AI1634" s="3">
        <v>327</v>
      </c>
      <c r="AJ1634" s="3">
        <v>50</v>
      </c>
      <c r="AK1634" s="3">
        <v>880</v>
      </c>
      <c r="AL1634" s="3">
        <v>1116</v>
      </c>
      <c r="AM1634" s="3">
        <v>14</v>
      </c>
      <c r="AN1634" s="3">
        <v>24</v>
      </c>
      <c r="AO1634" s="3">
        <v>238</v>
      </c>
      <c r="AP1634" s="3">
        <v>27</v>
      </c>
      <c r="AQ1634" s="3">
        <v>195</v>
      </c>
      <c r="AR1634" s="3">
        <v>321</v>
      </c>
      <c r="AS1634" s="64">
        <v>868.4</v>
      </c>
      <c r="AT1634" s="3">
        <v>102</v>
      </c>
      <c r="AU1634" s="3">
        <v>546</v>
      </c>
      <c r="AV1634" s="3">
        <v>97</v>
      </c>
      <c r="AW1634" s="3">
        <v>115</v>
      </c>
      <c r="AX1634" s="3">
        <v>271</v>
      </c>
      <c r="AY1634" s="57">
        <v>38</v>
      </c>
      <c r="AZ1634" s="3">
        <v>400</v>
      </c>
      <c r="BM1634" s="3"/>
      <c r="BN1634" s="57"/>
      <c r="BO1634" s="3"/>
    </row>
    <row r="1635" spans="1:67">
      <c r="A1635" t="str">
        <f t="shared" si="128"/>
        <v>2020</v>
      </c>
      <c r="B1635" t="str">
        <f t="shared" si="129"/>
        <v>June</v>
      </c>
      <c r="C1635" s="2">
        <v>44002</v>
      </c>
      <c r="D1635" s="1" t="str">
        <f t="shared" si="127"/>
        <v>OK</v>
      </c>
      <c r="E1635">
        <f t="shared" si="125"/>
        <v>0</v>
      </c>
      <c r="F1635">
        <f t="shared" si="126"/>
        <v>1</v>
      </c>
      <c r="G1635" s="60">
        <v>44002</v>
      </c>
      <c r="H1635" s="3">
        <v>24</v>
      </c>
      <c r="I1635" s="3">
        <v>179</v>
      </c>
      <c r="J1635" s="3">
        <v>195</v>
      </c>
      <c r="K1635" s="3">
        <v>388</v>
      </c>
      <c r="L1635" s="3">
        <v>185</v>
      </c>
      <c r="M1635" s="3">
        <v>194</v>
      </c>
      <c r="N1635" s="3">
        <v>118</v>
      </c>
      <c r="O1635" s="3">
        <v>50</v>
      </c>
      <c r="P1635" s="3">
        <v>403</v>
      </c>
      <c r="Q1635" s="3">
        <v>305</v>
      </c>
      <c r="R1635" s="63">
        <v>98</v>
      </c>
      <c r="S1635" s="3"/>
      <c r="T1635" s="3">
        <v>54</v>
      </c>
      <c r="U1635" s="3">
        <v>48</v>
      </c>
      <c r="V1635" s="3">
        <v>71</v>
      </c>
      <c r="W1635" s="3">
        <v>320</v>
      </c>
      <c r="X1635" s="3">
        <v>328</v>
      </c>
      <c r="Y1635" s="3">
        <v>13</v>
      </c>
      <c r="Z1635" s="3">
        <v>600</v>
      </c>
      <c r="AA1635" s="3">
        <v>58</v>
      </c>
      <c r="AB1635" s="3">
        <v>351</v>
      </c>
      <c r="AC1635" s="3">
        <v>743</v>
      </c>
      <c r="AD1635" s="3">
        <v>41</v>
      </c>
      <c r="AE1635" s="3">
        <v>332</v>
      </c>
      <c r="AF1635" s="3">
        <v>748</v>
      </c>
      <c r="AG1635" s="3">
        <v>1003</v>
      </c>
      <c r="AH1635" s="3">
        <v>134</v>
      </c>
      <c r="AI1635" s="3">
        <v>459</v>
      </c>
      <c r="AJ1635" s="3">
        <v>46</v>
      </c>
      <c r="AK1635" s="3">
        <v>846</v>
      </c>
      <c r="AL1635" s="3">
        <v>945</v>
      </c>
      <c r="AM1635" s="3">
        <v>17</v>
      </c>
      <c r="AN1635" s="3">
        <v>43</v>
      </c>
      <c r="AO1635" s="3">
        <v>205</v>
      </c>
      <c r="AP1635" s="3">
        <v>73</v>
      </c>
      <c r="AQ1635" s="3">
        <v>305</v>
      </c>
      <c r="AR1635" s="3">
        <v>188</v>
      </c>
      <c r="AS1635" s="64">
        <v>1224.6000000000001</v>
      </c>
      <c r="AT1635" s="3">
        <v>88</v>
      </c>
      <c r="AU1635" s="3">
        <v>730</v>
      </c>
      <c r="AV1635" s="3">
        <v>211</v>
      </c>
      <c r="AW1635" s="3">
        <v>353</v>
      </c>
      <c r="AX1635" s="3">
        <v>127</v>
      </c>
      <c r="AY1635" s="57">
        <v>38</v>
      </c>
      <c r="AZ1635" s="3">
        <v>527</v>
      </c>
      <c r="BM1635" s="3"/>
      <c r="BN1635" s="57"/>
      <c r="BO1635" s="3"/>
    </row>
    <row r="1636" spans="1:67">
      <c r="A1636" t="str">
        <f t="shared" si="128"/>
        <v>2020</v>
      </c>
      <c r="B1636" t="str">
        <f t="shared" si="129"/>
        <v>June</v>
      </c>
      <c r="C1636" s="2">
        <v>44003</v>
      </c>
      <c r="D1636" s="1" t="str">
        <f t="shared" si="127"/>
        <v>OK</v>
      </c>
      <c r="E1636">
        <f t="shared" si="125"/>
        <v>0</v>
      </c>
      <c r="F1636">
        <f t="shared" si="126"/>
        <v>1</v>
      </c>
      <c r="G1636" s="60">
        <v>44003</v>
      </c>
      <c r="H1636" s="3">
        <v>21</v>
      </c>
      <c r="I1636" s="3">
        <v>85</v>
      </c>
      <c r="J1636" s="3">
        <v>89</v>
      </c>
      <c r="K1636" s="3">
        <v>176</v>
      </c>
      <c r="L1636" s="3">
        <v>139</v>
      </c>
      <c r="M1636" s="3">
        <v>68</v>
      </c>
      <c r="N1636" s="3">
        <v>54</v>
      </c>
      <c r="O1636" s="3">
        <v>71</v>
      </c>
      <c r="P1636" s="3">
        <v>216</v>
      </c>
      <c r="Q1636" s="3">
        <v>129</v>
      </c>
      <c r="R1636" s="63">
        <v>65</v>
      </c>
      <c r="S1636" s="3"/>
      <c r="T1636" s="3">
        <v>67</v>
      </c>
      <c r="U1636" s="3">
        <v>12</v>
      </c>
      <c r="V1636" s="3">
        <v>43</v>
      </c>
      <c r="W1636" s="3">
        <v>206</v>
      </c>
      <c r="X1636" s="3">
        <v>126</v>
      </c>
      <c r="Y1636" s="3">
        <v>3</v>
      </c>
      <c r="Z1636" s="3">
        <v>237</v>
      </c>
      <c r="AA1636" s="3">
        <v>18</v>
      </c>
      <c r="AB1636" s="3">
        <v>167</v>
      </c>
      <c r="AC1636" s="3">
        <v>277</v>
      </c>
      <c r="AD1636" s="3">
        <v>27</v>
      </c>
      <c r="AE1636" s="3">
        <v>145</v>
      </c>
      <c r="AF1636" s="3">
        <v>371</v>
      </c>
      <c r="AG1636" s="3">
        <v>422</v>
      </c>
      <c r="AH1636" s="3">
        <v>50</v>
      </c>
      <c r="AI1636" s="3">
        <v>215</v>
      </c>
      <c r="AJ1636" s="3">
        <v>23</v>
      </c>
      <c r="AK1636" s="3">
        <v>383</v>
      </c>
      <c r="AL1636" s="3">
        <v>350</v>
      </c>
      <c r="AM1636" s="3">
        <v>6</v>
      </c>
      <c r="AN1636" s="3">
        <v>18</v>
      </c>
      <c r="AO1636" s="3">
        <v>95</v>
      </c>
      <c r="AP1636" s="3">
        <v>32</v>
      </c>
      <c r="AQ1636" s="3">
        <v>187</v>
      </c>
      <c r="AR1636" s="3">
        <v>104</v>
      </c>
      <c r="AS1636" s="64">
        <v>676</v>
      </c>
      <c r="AT1636" s="3">
        <v>65</v>
      </c>
      <c r="AU1636" s="3">
        <v>276</v>
      </c>
      <c r="AV1636" s="3">
        <v>110</v>
      </c>
      <c r="AW1636" s="3">
        <v>152</v>
      </c>
      <c r="AX1636" s="3">
        <v>79</v>
      </c>
      <c r="AY1636" s="57">
        <v>38</v>
      </c>
      <c r="AZ1636" s="3">
        <v>283</v>
      </c>
      <c r="BM1636" s="3"/>
      <c r="BN1636" s="57"/>
      <c r="BO1636" s="3"/>
    </row>
    <row r="1637" spans="1:67">
      <c r="A1637" t="str">
        <f t="shared" si="128"/>
        <v>2020</v>
      </c>
      <c r="B1637" t="str">
        <f t="shared" si="129"/>
        <v>June</v>
      </c>
      <c r="C1637" s="2">
        <v>44004</v>
      </c>
      <c r="D1637" s="1" t="str">
        <f t="shared" si="127"/>
        <v>OK</v>
      </c>
      <c r="E1637">
        <f t="shared" si="125"/>
        <v>1</v>
      </c>
      <c r="F1637">
        <f t="shared" si="126"/>
        <v>0</v>
      </c>
      <c r="G1637" s="60">
        <v>44004</v>
      </c>
      <c r="H1637" s="3">
        <v>10</v>
      </c>
      <c r="I1637" s="3">
        <v>410</v>
      </c>
      <c r="J1637" s="3">
        <v>402</v>
      </c>
      <c r="K1637" s="3">
        <v>256</v>
      </c>
      <c r="L1637" s="3">
        <v>476</v>
      </c>
      <c r="M1637" s="3">
        <v>124</v>
      </c>
      <c r="N1637" s="3">
        <v>213</v>
      </c>
      <c r="O1637" s="3">
        <v>44</v>
      </c>
      <c r="P1637" s="3">
        <v>802</v>
      </c>
      <c r="Q1637" s="3">
        <v>542</v>
      </c>
      <c r="R1637" s="63">
        <v>178</v>
      </c>
      <c r="S1637" s="3"/>
      <c r="T1637" s="3">
        <v>81</v>
      </c>
      <c r="U1637" s="3">
        <v>38</v>
      </c>
      <c r="V1637" s="3">
        <v>200</v>
      </c>
      <c r="W1637" s="3">
        <v>474</v>
      </c>
      <c r="X1637" s="3">
        <v>285</v>
      </c>
      <c r="Y1637" s="3">
        <v>20</v>
      </c>
      <c r="Z1637" s="3">
        <v>1023</v>
      </c>
      <c r="AA1637" s="3">
        <v>11</v>
      </c>
      <c r="AB1637" s="3">
        <v>660</v>
      </c>
      <c r="AC1637" s="3">
        <v>390</v>
      </c>
      <c r="AD1637" s="3">
        <v>22</v>
      </c>
      <c r="AE1637" s="3">
        <v>817</v>
      </c>
      <c r="AF1637" s="3">
        <v>1298</v>
      </c>
      <c r="AG1637" s="3">
        <v>792</v>
      </c>
      <c r="AH1637" s="3">
        <v>98</v>
      </c>
      <c r="AI1637" s="3">
        <v>279</v>
      </c>
      <c r="AJ1637" s="3">
        <v>46</v>
      </c>
      <c r="AK1637" s="3">
        <v>1141</v>
      </c>
      <c r="AL1637" s="3">
        <v>1286</v>
      </c>
      <c r="AM1637" s="3">
        <v>7</v>
      </c>
      <c r="AN1637" s="3">
        <v>31</v>
      </c>
      <c r="AO1637" s="3">
        <v>286</v>
      </c>
      <c r="AP1637" s="3">
        <v>29</v>
      </c>
      <c r="AQ1637" s="3">
        <v>189</v>
      </c>
      <c r="AR1637" s="3">
        <v>354</v>
      </c>
      <c r="AS1637" s="64">
        <v>725.4</v>
      </c>
      <c r="AT1637" s="3">
        <v>134</v>
      </c>
      <c r="AU1637" s="3">
        <v>548</v>
      </c>
      <c r="AV1637" s="3">
        <v>99</v>
      </c>
      <c r="AW1637" s="3">
        <v>115</v>
      </c>
      <c r="AX1637" s="3">
        <v>303</v>
      </c>
      <c r="AY1637" s="57">
        <v>38</v>
      </c>
      <c r="AZ1637" s="3">
        <v>111</v>
      </c>
      <c r="BM1637" s="3"/>
      <c r="BN1637" s="57"/>
      <c r="BO1637" s="3"/>
    </row>
    <row r="1638" spans="1:67">
      <c r="A1638" t="str">
        <f t="shared" si="128"/>
        <v>2020</v>
      </c>
      <c r="B1638" t="str">
        <f t="shared" si="129"/>
        <v>June</v>
      </c>
      <c r="C1638" s="2">
        <v>44005</v>
      </c>
      <c r="D1638" s="1" t="str">
        <f t="shared" si="127"/>
        <v>OK</v>
      </c>
      <c r="E1638">
        <f t="shared" si="125"/>
        <v>1</v>
      </c>
      <c r="F1638">
        <f t="shared" si="126"/>
        <v>0</v>
      </c>
      <c r="G1638" s="60">
        <v>44005</v>
      </c>
      <c r="H1638" s="3">
        <v>16</v>
      </c>
      <c r="I1638" s="3">
        <v>415</v>
      </c>
      <c r="J1638" s="3">
        <v>491</v>
      </c>
      <c r="K1638" s="3">
        <v>326</v>
      </c>
      <c r="L1638" s="3">
        <v>494</v>
      </c>
      <c r="M1638" s="3">
        <v>167</v>
      </c>
      <c r="N1638" s="3">
        <v>280</v>
      </c>
      <c r="O1638" s="3">
        <v>39</v>
      </c>
      <c r="P1638" s="3">
        <v>851</v>
      </c>
      <c r="Q1638" s="3">
        <v>596</v>
      </c>
      <c r="R1638" s="63">
        <v>184</v>
      </c>
      <c r="S1638" s="3"/>
      <c r="T1638" s="3">
        <v>79</v>
      </c>
      <c r="U1638" s="3">
        <v>56</v>
      </c>
      <c r="V1638" s="3">
        <v>179</v>
      </c>
      <c r="W1638" s="3">
        <v>566</v>
      </c>
      <c r="X1638" s="3">
        <v>385</v>
      </c>
      <c r="Y1638" s="3">
        <v>13</v>
      </c>
      <c r="Z1638" s="3">
        <v>545</v>
      </c>
      <c r="AA1638" s="3">
        <v>14</v>
      </c>
      <c r="AB1638" s="3">
        <v>731</v>
      </c>
      <c r="AC1638" s="3">
        <v>352</v>
      </c>
      <c r="AD1638" s="3">
        <v>23</v>
      </c>
      <c r="AE1638" s="3">
        <v>863</v>
      </c>
      <c r="AF1638" s="3">
        <v>1496</v>
      </c>
      <c r="AG1638" s="3">
        <v>1000</v>
      </c>
      <c r="AH1638" s="3">
        <v>107</v>
      </c>
      <c r="AI1638" s="3">
        <v>274</v>
      </c>
      <c r="AJ1638" s="3">
        <v>53</v>
      </c>
      <c r="AK1638" s="3">
        <v>1140</v>
      </c>
      <c r="AL1638" s="3">
        <v>1361</v>
      </c>
      <c r="AM1638" s="3">
        <v>16</v>
      </c>
      <c r="AN1638" s="3">
        <v>37</v>
      </c>
      <c r="AO1638" s="3">
        <v>289</v>
      </c>
      <c r="AP1638" s="3">
        <v>36</v>
      </c>
      <c r="AQ1638" s="3">
        <v>221</v>
      </c>
      <c r="AR1638" s="3">
        <v>347</v>
      </c>
      <c r="AS1638" s="64">
        <v>1180.4000000000001</v>
      </c>
      <c r="AT1638" s="3">
        <v>126</v>
      </c>
      <c r="AU1638" s="3">
        <v>603</v>
      </c>
      <c r="AV1638" s="3">
        <v>78</v>
      </c>
      <c r="AW1638" s="3">
        <v>164</v>
      </c>
      <c r="AX1638" s="3">
        <v>306</v>
      </c>
      <c r="AY1638" s="57">
        <v>38</v>
      </c>
      <c r="AZ1638" s="3">
        <v>344</v>
      </c>
      <c r="BM1638" s="3"/>
      <c r="BN1638" s="57"/>
      <c r="BO1638" s="3"/>
    </row>
    <row r="1639" spans="1:67">
      <c r="A1639" t="str">
        <f t="shared" si="128"/>
        <v>2020</v>
      </c>
      <c r="B1639" t="str">
        <f t="shared" si="129"/>
        <v>June</v>
      </c>
      <c r="C1639" s="2">
        <v>44006</v>
      </c>
      <c r="D1639" s="1" t="str">
        <f t="shared" si="127"/>
        <v>OK</v>
      </c>
      <c r="E1639">
        <f t="shared" si="125"/>
        <v>1</v>
      </c>
      <c r="F1639">
        <f t="shared" si="126"/>
        <v>0</v>
      </c>
      <c r="G1639" s="60">
        <v>44006</v>
      </c>
      <c r="H1639" s="3">
        <v>12</v>
      </c>
      <c r="I1639" s="3">
        <v>315</v>
      </c>
      <c r="J1639" s="3">
        <v>334</v>
      </c>
      <c r="K1639" s="3">
        <v>236</v>
      </c>
      <c r="L1639" s="3">
        <v>401</v>
      </c>
      <c r="M1639" s="3">
        <v>97</v>
      </c>
      <c r="N1639" s="3">
        <v>213</v>
      </c>
      <c r="O1639" s="3">
        <v>33</v>
      </c>
      <c r="P1639" s="3">
        <v>676</v>
      </c>
      <c r="Q1639" s="3">
        <v>425</v>
      </c>
      <c r="R1639" s="63">
        <v>164</v>
      </c>
      <c r="S1639" s="3"/>
      <c r="T1639" s="3">
        <v>70</v>
      </c>
      <c r="U1639" s="3">
        <v>21</v>
      </c>
      <c r="V1639" s="3">
        <v>173</v>
      </c>
      <c r="W1639" s="3">
        <v>414</v>
      </c>
      <c r="X1639" s="3">
        <v>264</v>
      </c>
      <c r="Y1639" s="3">
        <v>17</v>
      </c>
      <c r="Z1639" s="3">
        <v>421</v>
      </c>
      <c r="AA1639" s="3">
        <v>6</v>
      </c>
      <c r="AB1639" s="3">
        <v>629</v>
      </c>
      <c r="AC1639" s="3">
        <v>299</v>
      </c>
      <c r="AD1639" s="3">
        <v>18</v>
      </c>
      <c r="AE1639" s="3">
        <v>755</v>
      </c>
      <c r="AF1639" s="3">
        <v>1072</v>
      </c>
      <c r="AG1639" s="3">
        <v>558</v>
      </c>
      <c r="AH1639" s="3">
        <v>75</v>
      </c>
      <c r="AI1639" s="3">
        <v>181</v>
      </c>
      <c r="AJ1639" s="3">
        <v>43</v>
      </c>
      <c r="AK1639" s="3">
        <v>788</v>
      </c>
      <c r="AL1639" s="3">
        <v>942</v>
      </c>
      <c r="AM1639" s="3">
        <v>9</v>
      </c>
      <c r="AN1639" s="3">
        <v>33</v>
      </c>
      <c r="AO1639" s="3">
        <v>212</v>
      </c>
      <c r="AP1639" s="3">
        <v>17</v>
      </c>
      <c r="AQ1639" s="3">
        <v>146</v>
      </c>
      <c r="AR1639" s="3">
        <v>275</v>
      </c>
      <c r="AS1639" s="64">
        <v>733.2</v>
      </c>
      <c r="AT1639" s="3">
        <v>78</v>
      </c>
      <c r="AU1639" s="3">
        <v>411</v>
      </c>
      <c r="AV1639" s="3">
        <v>44</v>
      </c>
      <c r="AW1639" s="3">
        <v>70</v>
      </c>
      <c r="AX1639" s="3">
        <v>222</v>
      </c>
      <c r="AY1639" s="57">
        <v>38</v>
      </c>
      <c r="AZ1639" s="3">
        <v>294</v>
      </c>
      <c r="BM1639" s="3"/>
      <c r="BN1639" s="57"/>
      <c r="BO1639" s="3"/>
    </row>
    <row r="1640" spans="1:67">
      <c r="A1640" t="str">
        <f t="shared" si="128"/>
        <v>2020</v>
      </c>
      <c r="B1640" t="str">
        <f t="shared" si="129"/>
        <v>June</v>
      </c>
      <c r="C1640" s="2">
        <v>44007</v>
      </c>
      <c r="D1640" s="1" t="str">
        <f t="shared" si="127"/>
        <v>OK</v>
      </c>
      <c r="E1640">
        <f t="shared" si="125"/>
        <v>1</v>
      </c>
      <c r="F1640">
        <f t="shared" si="126"/>
        <v>0</v>
      </c>
      <c r="G1640" s="60">
        <v>44007</v>
      </c>
      <c r="H1640" s="3">
        <v>8</v>
      </c>
      <c r="I1640" s="3">
        <v>250</v>
      </c>
      <c r="J1640" s="3">
        <v>307</v>
      </c>
      <c r="K1640" s="3">
        <v>161</v>
      </c>
      <c r="L1640" s="3">
        <v>374</v>
      </c>
      <c r="M1640" s="3">
        <v>81</v>
      </c>
      <c r="N1640" s="3">
        <v>214</v>
      </c>
      <c r="O1640" s="3">
        <v>29</v>
      </c>
      <c r="P1640" s="3">
        <v>586</v>
      </c>
      <c r="Q1640" s="3">
        <v>361</v>
      </c>
      <c r="R1640" s="63">
        <v>137</v>
      </c>
      <c r="S1640" s="3"/>
      <c r="T1640" s="3">
        <v>51</v>
      </c>
      <c r="U1640" s="3">
        <v>15</v>
      </c>
      <c r="V1640" s="3">
        <v>154</v>
      </c>
      <c r="W1640" s="3">
        <v>418</v>
      </c>
      <c r="X1640" s="3">
        <v>200</v>
      </c>
      <c r="Y1640" s="3">
        <v>20</v>
      </c>
      <c r="Z1640" s="3">
        <v>357</v>
      </c>
      <c r="AA1640" s="3">
        <v>10</v>
      </c>
      <c r="AB1640" s="3">
        <v>447</v>
      </c>
      <c r="AC1640" s="3">
        <v>199</v>
      </c>
      <c r="AD1640" s="3">
        <v>8</v>
      </c>
      <c r="AE1640" s="3">
        <v>560</v>
      </c>
      <c r="AF1640" s="3">
        <v>852</v>
      </c>
      <c r="AG1640" s="3">
        <v>478</v>
      </c>
      <c r="AH1640" s="3">
        <v>70</v>
      </c>
      <c r="AI1640" s="3">
        <v>224</v>
      </c>
      <c r="AJ1640" s="3">
        <v>52</v>
      </c>
      <c r="AK1640" s="3">
        <v>680</v>
      </c>
      <c r="AL1640" s="3">
        <v>846</v>
      </c>
      <c r="AM1640" s="3">
        <v>11</v>
      </c>
      <c r="AN1640" s="3">
        <v>33</v>
      </c>
      <c r="AO1640" s="3">
        <v>179</v>
      </c>
      <c r="AP1640" s="3">
        <v>13</v>
      </c>
      <c r="AQ1640" s="3">
        <v>145</v>
      </c>
      <c r="AR1640" s="3">
        <v>262</v>
      </c>
      <c r="AS1640" s="64">
        <v>533</v>
      </c>
      <c r="AT1640" s="3">
        <v>87</v>
      </c>
      <c r="AU1640" s="3">
        <v>382</v>
      </c>
      <c r="AV1640" s="3">
        <v>43</v>
      </c>
      <c r="AW1640" s="3">
        <v>55</v>
      </c>
      <c r="AX1640" s="3">
        <v>225</v>
      </c>
      <c r="AY1640" s="57">
        <v>38</v>
      </c>
      <c r="AZ1640" s="3">
        <v>287</v>
      </c>
      <c r="BM1640" s="3"/>
      <c r="BN1640" s="57"/>
      <c r="BO1640" s="3"/>
    </row>
    <row r="1641" spans="1:67">
      <c r="A1641" t="str">
        <f t="shared" si="128"/>
        <v>2020</v>
      </c>
      <c r="B1641" t="str">
        <f t="shared" si="129"/>
        <v>June</v>
      </c>
      <c r="C1641" s="2">
        <v>44008</v>
      </c>
      <c r="D1641" s="1" t="str">
        <f t="shared" si="127"/>
        <v>OK</v>
      </c>
      <c r="E1641">
        <f t="shared" si="125"/>
        <v>1</v>
      </c>
      <c r="F1641">
        <f t="shared" si="126"/>
        <v>0</v>
      </c>
      <c r="G1641" s="60">
        <v>44008</v>
      </c>
      <c r="H1641" s="3">
        <v>6</v>
      </c>
      <c r="I1641" s="3">
        <v>285</v>
      </c>
      <c r="J1641" s="3">
        <v>304</v>
      </c>
      <c r="K1641" s="3">
        <v>232</v>
      </c>
      <c r="L1641" s="3">
        <v>359</v>
      </c>
      <c r="M1641" s="3">
        <v>99</v>
      </c>
      <c r="N1641" s="3">
        <v>235</v>
      </c>
      <c r="O1641" s="3">
        <v>27</v>
      </c>
      <c r="P1641" s="3">
        <v>635</v>
      </c>
      <c r="Q1641" s="3">
        <v>362</v>
      </c>
      <c r="R1641" s="63">
        <v>162</v>
      </c>
      <c r="S1641" s="3"/>
      <c r="T1641" s="3">
        <v>79</v>
      </c>
      <c r="U1641" s="3">
        <v>27</v>
      </c>
      <c r="V1641" s="3">
        <v>159</v>
      </c>
      <c r="W1641" s="3">
        <v>422</v>
      </c>
      <c r="X1641" s="3">
        <v>237</v>
      </c>
      <c r="Y1641" s="3">
        <v>11</v>
      </c>
      <c r="Z1641" s="3">
        <v>430</v>
      </c>
      <c r="AA1641" s="3">
        <v>14</v>
      </c>
      <c r="AB1641" s="3">
        <v>471</v>
      </c>
      <c r="AC1641" s="3">
        <v>289</v>
      </c>
      <c r="AD1641" s="3">
        <v>18</v>
      </c>
      <c r="AE1641" s="3">
        <v>608</v>
      </c>
      <c r="AF1641" s="3">
        <v>904</v>
      </c>
      <c r="AG1641" s="3">
        <v>508</v>
      </c>
      <c r="AH1641" s="3">
        <v>110</v>
      </c>
      <c r="AI1641" s="3">
        <v>175</v>
      </c>
      <c r="AJ1641" s="3">
        <v>46</v>
      </c>
      <c r="AK1641" s="3">
        <v>766</v>
      </c>
      <c r="AL1641" s="3">
        <v>936</v>
      </c>
      <c r="AM1641" s="3">
        <v>14</v>
      </c>
      <c r="AN1641" s="3">
        <v>35</v>
      </c>
      <c r="AO1641" s="3">
        <v>235</v>
      </c>
      <c r="AP1641" s="3">
        <v>13</v>
      </c>
      <c r="AQ1641" s="3">
        <v>146</v>
      </c>
      <c r="AR1641" s="3">
        <v>268</v>
      </c>
      <c r="AS1641" s="64">
        <v>891.80000000000007</v>
      </c>
      <c r="AT1641" s="3">
        <v>67</v>
      </c>
      <c r="AU1641" s="3">
        <v>424</v>
      </c>
      <c r="AV1641" s="3">
        <v>47</v>
      </c>
      <c r="AW1641" s="3">
        <v>56</v>
      </c>
      <c r="AX1641" s="3">
        <v>233</v>
      </c>
      <c r="AY1641" s="57">
        <v>38</v>
      </c>
      <c r="AZ1641" s="3">
        <v>279</v>
      </c>
      <c r="BM1641" s="3"/>
      <c r="BN1641" s="57"/>
      <c r="BO1641" s="3"/>
    </row>
    <row r="1642" spans="1:67">
      <c r="A1642" t="str">
        <f t="shared" si="128"/>
        <v>2020</v>
      </c>
      <c r="B1642" t="str">
        <f t="shared" si="129"/>
        <v>June</v>
      </c>
      <c r="C1642" s="2">
        <v>44009</v>
      </c>
      <c r="D1642" s="1" t="str">
        <f t="shared" si="127"/>
        <v>OK</v>
      </c>
      <c r="E1642">
        <f t="shared" si="125"/>
        <v>0</v>
      </c>
      <c r="F1642">
        <f t="shared" si="126"/>
        <v>1</v>
      </c>
      <c r="G1642" s="60">
        <v>44009</v>
      </c>
      <c r="H1642" s="3">
        <v>7</v>
      </c>
      <c r="I1642" s="3">
        <v>49</v>
      </c>
      <c r="J1642" s="3">
        <v>42</v>
      </c>
      <c r="K1642" s="3">
        <v>87</v>
      </c>
      <c r="L1642" s="3">
        <v>63</v>
      </c>
      <c r="M1642" s="3">
        <v>48</v>
      </c>
      <c r="N1642" s="3">
        <v>58</v>
      </c>
      <c r="O1642" s="3">
        <v>17</v>
      </c>
      <c r="P1642" s="3">
        <v>150</v>
      </c>
      <c r="Q1642" s="3">
        <v>79</v>
      </c>
      <c r="R1642" s="63">
        <v>70</v>
      </c>
      <c r="S1642" s="3"/>
      <c r="T1642" s="3">
        <v>43</v>
      </c>
      <c r="U1642" s="3">
        <v>8</v>
      </c>
      <c r="V1642" s="3">
        <v>54</v>
      </c>
      <c r="W1642" s="3">
        <v>134</v>
      </c>
      <c r="X1642" s="3">
        <v>76</v>
      </c>
      <c r="Y1642" s="3">
        <v>13</v>
      </c>
      <c r="Z1642" s="3">
        <v>142</v>
      </c>
      <c r="AA1642" s="3">
        <v>0</v>
      </c>
      <c r="AB1642" s="3">
        <v>84</v>
      </c>
      <c r="AC1642" s="3">
        <v>121</v>
      </c>
      <c r="AD1642" s="3">
        <v>22</v>
      </c>
      <c r="AE1642" s="3">
        <v>90</v>
      </c>
      <c r="AF1642" s="3">
        <v>146</v>
      </c>
      <c r="AG1642" s="3">
        <v>189</v>
      </c>
      <c r="AH1642" s="3">
        <v>67</v>
      </c>
      <c r="AI1642" s="3">
        <v>141</v>
      </c>
      <c r="AJ1642" s="3">
        <v>36</v>
      </c>
      <c r="AK1642" s="3">
        <v>198</v>
      </c>
      <c r="AL1642" s="3">
        <v>234</v>
      </c>
      <c r="AM1642" s="3">
        <v>9</v>
      </c>
      <c r="AN1642" s="3">
        <v>15</v>
      </c>
      <c r="AO1642" s="3">
        <v>62</v>
      </c>
      <c r="AP1642" s="3">
        <v>2</v>
      </c>
      <c r="AQ1642" s="3">
        <v>65</v>
      </c>
      <c r="AR1642" s="3">
        <v>65</v>
      </c>
      <c r="AS1642" s="64">
        <v>494</v>
      </c>
      <c r="AT1642" s="3">
        <v>19</v>
      </c>
      <c r="AU1642" s="3">
        <v>154</v>
      </c>
      <c r="AV1642" s="3">
        <v>47</v>
      </c>
      <c r="AW1642" s="3">
        <v>48</v>
      </c>
      <c r="AX1642" s="3">
        <v>53</v>
      </c>
      <c r="AY1642" s="57">
        <v>38</v>
      </c>
      <c r="AZ1642" s="3">
        <v>111</v>
      </c>
      <c r="BM1642" s="3"/>
      <c r="BN1642" s="57"/>
      <c r="BO1642" s="3"/>
    </row>
    <row r="1643" spans="1:67">
      <c r="A1643" t="str">
        <f t="shared" si="128"/>
        <v>2020</v>
      </c>
      <c r="B1643" t="str">
        <f t="shared" si="129"/>
        <v>June</v>
      </c>
      <c r="C1643" s="2">
        <v>44010</v>
      </c>
      <c r="D1643" s="1" t="str">
        <f t="shared" si="127"/>
        <v>OK</v>
      </c>
      <c r="E1643">
        <f t="shared" si="125"/>
        <v>0</v>
      </c>
      <c r="F1643">
        <f t="shared" si="126"/>
        <v>1</v>
      </c>
      <c r="G1643" s="60">
        <v>44010</v>
      </c>
      <c r="H1643" s="3">
        <v>12</v>
      </c>
      <c r="I1643" s="3">
        <v>184</v>
      </c>
      <c r="J1643" s="3">
        <v>90</v>
      </c>
      <c r="K1643" s="3">
        <v>296</v>
      </c>
      <c r="L1643" s="3">
        <v>128</v>
      </c>
      <c r="M1643" s="3">
        <v>143</v>
      </c>
      <c r="N1643" s="3">
        <v>73</v>
      </c>
      <c r="O1643" s="3">
        <v>33</v>
      </c>
      <c r="P1643" s="3">
        <v>252</v>
      </c>
      <c r="Q1643" s="3">
        <v>223</v>
      </c>
      <c r="R1643" s="63">
        <v>88</v>
      </c>
      <c r="S1643" s="3"/>
      <c r="T1643" s="3">
        <v>96</v>
      </c>
      <c r="U1643" s="3">
        <v>15</v>
      </c>
      <c r="V1643" s="3">
        <v>53</v>
      </c>
      <c r="W1643" s="3">
        <v>192</v>
      </c>
      <c r="X1643" s="3">
        <v>214</v>
      </c>
      <c r="Y1643" s="3">
        <v>14</v>
      </c>
      <c r="Z1643" s="3">
        <v>365</v>
      </c>
      <c r="AA1643" s="3">
        <v>54</v>
      </c>
      <c r="AB1643" s="3">
        <v>170</v>
      </c>
      <c r="AC1643" s="3">
        <v>483</v>
      </c>
      <c r="AD1643" s="3">
        <v>9</v>
      </c>
      <c r="AE1643" s="3">
        <v>215</v>
      </c>
      <c r="AF1643" s="3">
        <v>501</v>
      </c>
      <c r="AG1643" s="3">
        <v>707</v>
      </c>
      <c r="AH1643" s="3">
        <v>66</v>
      </c>
      <c r="AI1643" s="3">
        <v>471</v>
      </c>
      <c r="AJ1643" s="3">
        <v>21</v>
      </c>
      <c r="AK1643" s="3">
        <v>534</v>
      </c>
      <c r="AL1643" s="3">
        <v>503</v>
      </c>
      <c r="AM1643" s="3">
        <v>7</v>
      </c>
      <c r="AN1643" s="3">
        <v>16</v>
      </c>
      <c r="AO1643" s="3">
        <v>128</v>
      </c>
      <c r="AP1643" s="3">
        <v>30</v>
      </c>
      <c r="AQ1643" s="3">
        <v>225</v>
      </c>
      <c r="AR1643" s="3">
        <v>149</v>
      </c>
      <c r="AS1643" s="64">
        <v>863.2</v>
      </c>
      <c r="AT1643" s="3">
        <v>52</v>
      </c>
      <c r="AU1643" s="3">
        <v>407</v>
      </c>
      <c r="AV1643" s="3">
        <v>109</v>
      </c>
      <c r="AW1643" s="3">
        <v>302</v>
      </c>
      <c r="AX1643" s="3">
        <v>80</v>
      </c>
      <c r="AY1643" s="57">
        <v>38</v>
      </c>
      <c r="AZ1643" s="3">
        <v>322</v>
      </c>
      <c r="BM1643" s="3"/>
      <c r="BN1643" s="57"/>
      <c r="BO1643" s="3"/>
    </row>
    <row r="1644" spans="1:67">
      <c r="A1644" t="str">
        <f t="shared" si="128"/>
        <v>2020</v>
      </c>
      <c r="B1644" t="str">
        <f t="shared" si="129"/>
        <v>June</v>
      </c>
      <c r="C1644" s="2">
        <v>44011</v>
      </c>
      <c r="D1644" s="1" t="str">
        <f t="shared" si="127"/>
        <v>OK</v>
      </c>
      <c r="E1644">
        <f t="shared" si="125"/>
        <v>1</v>
      </c>
      <c r="F1644">
        <f t="shared" si="126"/>
        <v>0</v>
      </c>
      <c r="G1644" s="60">
        <v>44011</v>
      </c>
      <c r="H1644" s="3">
        <v>1</v>
      </c>
      <c r="I1644" s="3">
        <v>298</v>
      </c>
      <c r="J1644" s="3">
        <v>295</v>
      </c>
      <c r="K1644" s="3">
        <v>144</v>
      </c>
      <c r="L1644" s="3">
        <v>371</v>
      </c>
      <c r="M1644" s="3">
        <v>88</v>
      </c>
      <c r="N1644" s="3">
        <v>173</v>
      </c>
      <c r="O1644" s="3">
        <v>23</v>
      </c>
      <c r="P1644" s="3">
        <v>618</v>
      </c>
      <c r="Q1644" s="3">
        <v>405</v>
      </c>
      <c r="R1644" s="63">
        <v>138</v>
      </c>
      <c r="S1644" s="3"/>
      <c r="T1644" s="3">
        <v>59</v>
      </c>
      <c r="U1644" s="3">
        <v>21</v>
      </c>
      <c r="V1644" s="3">
        <v>154</v>
      </c>
      <c r="W1644" s="3">
        <v>386</v>
      </c>
      <c r="X1644" s="3">
        <v>249</v>
      </c>
      <c r="Y1644" s="3">
        <v>17</v>
      </c>
      <c r="Z1644" s="3">
        <v>360</v>
      </c>
      <c r="AA1644" s="3">
        <v>13</v>
      </c>
      <c r="AB1644" s="3">
        <v>516</v>
      </c>
      <c r="AC1644" s="3">
        <v>212</v>
      </c>
      <c r="AD1644" s="3">
        <v>12</v>
      </c>
      <c r="AE1644" s="3">
        <v>595</v>
      </c>
      <c r="AF1644" s="3">
        <v>930</v>
      </c>
      <c r="AG1644" s="3">
        <v>451</v>
      </c>
      <c r="AH1644" s="3">
        <v>66</v>
      </c>
      <c r="AI1644" s="3">
        <v>193</v>
      </c>
      <c r="AJ1644" s="3">
        <v>44</v>
      </c>
      <c r="AK1644" s="3">
        <v>744</v>
      </c>
      <c r="AL1644" s="3">
        <v>865</v>
      </c>
      <c r="AM1644" s="3">
        <v>5</v>
      </c>
      <c r="AN1644" s="3">
        <v>19</v>
      </c>
      <c r="AO1644" s="3">
        <v>187</v>
      </c>
      <c r="AP1644" s="3">
        <v>11</v>
      </c>
      <c r="AQ1644" s="3">
        <v>114</v>
      </c>
      <c r="AR1644" s="3">
        <v>247</v>
      </c>
      <c r="AS1644" s="64">
        <v>517.4</v>
      </c>
      <c r="AT1644" s="3">
        <v>65</v>
      </c>
      <c r="AU1644" s="3">
        <v>324</v>
      </c>
      <c r="AV1644" s="3">
        <v>46</v>
      </c>
      <c r="AW1644" s="3">
        <v>43</v>
      </c>
      <c r="AX1644" s="3">
        <v>215</v>
      </c>
      <c r="AY1644" s="57">
        <v>38</v>
      </c>
      <c r="AZ1644" s="3">
        <v>204</v>
      </c>
      <c r="BM1644" s="3"/>
      <c r="BN1644" s="57"/>
      <c r="BO1644" s="3"/>
    </row>
    <row r="1645" spans="1:67">
      <c r="A1645" t="str">
        <f t="shared" si="128"/>
        <v>2020</v>
      </c>
      <c r="B1645" t="str">
        <f t="shared" si="129"/>
        <v>June</v>
      </c>
      <c r="C1645" s="2">
        <v>44012</v>
      </c>
      <c r="D1645" s="1" t="str">
        <f t="shared" si="127"/>
        <v>OK</v>
      </c>
      <c r="E1645">
        <f t="shared" si="125"/>
        <v>1</v>
      </c>
      <c r="F1645">
        <f t="shared" si="126"/>
        <v>0</v>
      </c>
      <c r="G1645" s="60">
        <v>44012</v>
      </c>
      <c r="H1645" s="3">
        <v>8</v>
      </c>
      <c r="I1645" s="3">
        <v>359</v>
      </c>
      <c r="J1645" s="3">
        <v>377</v>
      </c>
      <c r="K1645" s="3">
        <v>260</v>
      </c>
      <c r="L1645" s="3">
        <v>417</v>
      </c>
      <c r="M1645" s="3">
        <v>124</v>
      </c>
      <c r="N1645" s="3">
        <v>212</v>
      </c>
      <c r="O1645" s="3">
        <v>38</v>
      </c>
      <c r="P1645" s="3">
        <v>748</v>
      </c>
      <c r="Q1645" s="3">
        <v>497</v>
      </c>
      <c r="R1645" s="63">
        <v>167</v>
      </c>
      <c r="S1645" s="3"/>
      <c r="T1645" s="3">
        <v>78</v>
      </c>
      <c r="U1645" s="3">
        <v>37</v>
      </c>
      <c r="V1645" s="3">
        <v>158</v>
      </c>
      <c r="W1645" s="3">
        <v>470</v>
      </c>
      <c r="X1645" s="3">
        <v>277</v>
      </c>
      <c r="Y1645" s="3">
        <v>16</v>
      </c>
      <c r="Z1645" s="3">
        <v>420</v>
      </c>
      <c r="AA1645" s="3">
        <v>12</v>
      </c>
      <c r="AB1645" s="3">
        <v>614</v>
      </c>
      <c r="AC1645" s="3">
        <v>322</v>
      </c>
      <c r="AD1645" s="3">
        <v>12</v>
      </c>
      <c r="AE1645" s="3">
        <v>709</v>
      </c>
      <c r="AF1645" s="3">
        <v>1263</v>
      </c>
      <c r="AG1645" s="3">
        <v>709</v>
      </c>
      <c r="AH1645" s="3">
        <v>125</v>
      </c>
      <c r="AI1645" s="3">
        <v>287</v>
      </c>
      <c r="AJ1645" s="3">
        <v>49</v>
      </c>
      <c r="AK1645" s="3">
        <v>954</v>
      </c>
      <c r="AL1645" s="3">
        <v>1184</v>
      </c>
      <c r="AM1645" s="3">
        <v>7</v>
      </c>
      <c r="AN1645" s="3">
        <v>24</v>
      </c>
      <c r="AO1645" s="3">
        <v>266</v>
      </c>
      <c r="AP1645" s="3">
        <v>41</v>
      </c>
      <c r="AQ1645" s="3">
        <v>210</v>
      </c>
      <c r="AR1645" s="3">
        <v>298</v>
      </c>
      <c r="AS1645" s="64">
        <v>902.2</v>
      </c>
      <c r="AT1645" s="3">
        <v>112</v>
      </c>
      <c r="AU1645" s="3">
        <v>469</v>
      </c>
      <c r="AV1645" s="3">
        <v>56</v>
      </c>
      <c r="AW1645" s="3">
        <v>133</v>
      </c>
      <c r="AX1645" s="3">
        <v>237</v>
      </c>
      <c r="AY1645" s="57">
        <v>38</v>
      </c>
      <c r="AZ1645" s="3">
        <v>331</v>
      </c>
      <c r="BM1645" s="3"/>
      <c r="BN1645" s="57"/>
      <c r="BO1645" s="3"/>
    </row>
    <row r="1646" spans="1:67">
      <c r="A1646" t="str">
        <f t="shared" si="128"/>
        <v>2020</v>
      </c>
      <c r="B1646" t="str">
        <f t="shared" si="129"/>
        <v>July</v>
      </c>
      <c r="C1646" s="2">
        <v>44013</v>
      </c>
      <c r="D1646" s="1" t="str">
        <f t="shared" si="127"/>
        <v>OK</v>
      </c>
      <c r="E1646">
        <f t="shared" si="125"/>
        <v>1</v>
      </c>
      <c r="F1646">
        <f t="shared" si="126"/>
        <v>0</v>
      </c>
      <c r="G1646" s="78">
        <v>44013</v>
      </c>
      <c r="H1646" s="79">
        <v>9</v>
      </c>
      <c r="I1646" s="79">
        <v>383</v>
      </c>
      <c r="J1646" s="79">
        <v>389</v>
      </c>
      <c r="K1646" s="79">
        <v>282</v>
      </c>
      <c r="L1646" s="79">
        <v>443</v>
      </c>
      <c r="M1646" s="79">
        <v>125</v>
      </c>
      <c r="N1646" s="79">
        <v>242</v>
      </c>
      <c r="O1646" s="79">
        <v>75</v>
      </c>
      <c r="P1646" s="79">
        <v>788</v>
      </c>
      <c r="Q1646" s="79">
        <v>495</v>
      </c>
      <c r="R1646" s="79">
        <v>174</v>
      </c>
      <c r="S1646" s="79"/>
      <c r="T1646" s="79">
        <v>81</v>
      </c>
      <c r="U1646" s="79">
        <v>36</v>
      </c>
      <c r="V1646" s="79">
        <v>191</v>
      </c>
      <c r="W1646" s="79">
        <v>257</v>
      </c>
      <c r="X1646" s="79">
        <v>321</v>
      </c>
      <c r="Y1646" s="79">
        <v>21</v>
      </c>
      <c r="Z1646" s="79">
        <v>525</v>
      </c>
      <c r="AA1646" s="79">
        <v>19</v>
      </c>
      <c r="AB1646" s="79">
        <v>684</v>
      </c>
      <c r="AC1646" s="79">
        <v>425</v>
      </c>
      <c r="AD1646" s="79">
        <v>25</v>
      </c>
      <c r="AE1646" s="79">
        <v>781</v>
      </c>
      <c r="AF1646" s="79">
        <v>1336</v>
      </c>
      <c r="AG1646" s="79">
        <v>875</v>
      </c>
      <c r="AH1646" s="79">
        <v>127</v>
      </c>
      <c r="AI1646" s="79">
        <v>285</v>
      </c>
      <c r="AJ1646" s="79">
        <v>60</v>
      </c>
      <c r="AK1646" s="79">
        <v>1015</v>
      </c>
      <c r="AL1646" s="79">
        <v>1298</v>
      </c>
      <c r="AM1646" s="79">
        <v>8</v>
      </c>
      <c r="AN1646" s="79">
        <v>28</v>
      </c>
      <c r="AO1646" s="79">
        <v>292</v>
      </c>
      <c r="AP1646" s="79">
        <v>35</v>
      </c>
      <c r="AQ1646" s="79">
        <v>225</v>
      </c>
      <c r="AR1646" s="79">
        <v>355</v>
      </c>
      <c r="AS1646" s="80">
        <v>865.78947368421052</v>
      </c>
      <c r="AT1646" s="79">
        <v>112</v>
      </c>
      <c r="AU1646" s="79">
        <v>515</v>
      </c>
      <c r="AV1646" s="79">
        <v>80</v>
      </c>
      <c r="AW1646" s="79">
        <v>126</v>
      </c>
      <c r="AX1646" s="79">
        <v>259</v>
      </c>
      <c r="AY1646" s="92">
        <v>38</v>
      </c>
      <c r="AZ1646" s="81">
        <v>395</v>
      </c>
      <c r="BM1646" s="79"/>
      <c r="BN1646" s="92"/>
      <c r="BO1646" s="81"/>
    </row>
    <row r="1647" spans="1:67">
      <c r="A1647" t="str">
        <f t="shared" si="128"/>
        <v>2020</v>
      </c>
      <c r="B1647" t="str">
        <f t="shared" si="129"/>
        <v>July</v>
      </c>
      <c r="C1647" s="2">
        <v>44014</v>
      </c>
      <c r="D1647" s="1" t="str">
        <f t="shared" si="127"/>
        <v>OK</v>
      </c>
      <c r="E1647">
        <f t="shared" si="125"/>
        <v>1</v>
      </c>
      <c r="F1647">
        <f t="shared" si="126"/>
        <v>0</v>
      </c>
      <c r="G1647" s="82">
        <v>44014</v>
      </c>
      <c r="H1647">
        <v>5</v>
      </c>
      <c r="I1647">
        <v>350</v>
      </c>
      <c r="J1647">
        <v>401</v>
      </c>
      <c r="K1647">
        <v>252</v>
      </c>
      <c r="L1647">
        <v>413</v>
      </c>
      <c r="M1647">
        <v>98</v>
      </c>
      <c r="N1647">
        <v>230</v>
      </c>
      <c r="O1647">
        <v>45</v>
      </c>
      <c r="P1647">
        <v>701</v>
      </c>
      <c r="Q1647">
        <v>489</v>
      </c>
      <c r="R1647">
        <v>192</v>
      </c>
      <c r="T1647">
        <v>67</v>
      </c>
      <c r="U1647">
        <v>21</v>
      </c>
      <c r="V1647">
        <v>170</v>
      </c>
      <c r="W1647">
        <v>239</v>
      </c>
      <c r="X1647">
        <v>275</v>
      </c>
      <c r="Y1647">
        <v>19</v>
      </c>
      <c r="Z1647">
        <v>409</v>
      </c>
      <c r="AA1647">
        <v>10</v>
      </c>
      <c r="AB1647">
        <v>569</v>
      </c>
      <c r="AC1647">
        <v>282</v>
      </c>
      <c r="AD1647">
        <v>23</v>
      </c>
      <c r="AE1647">
        <v>697</v>
      </c>
      <c r="AF1647">
        <v>1134</v>
      </c>
      <c r="AG1647">
        <v>620</v>
      </c>
      <c r="AH1647">
        <v>100</v>
      </c>
      <c r="AI1647">
        <v>216</v>
      </c>
      <c r="AJ1647">
        <v>35</v>
      </c>
      <c r="AK1647">
        <v>881</v>
      </c>
      <c r="AL1647">
        <v>1197</v>
      </c>
      <c r="AM1647">
        <v>9</v>
      </c>
      <c r="AN1647">
        <v>36</v>
      </c>
      <c r="AO1647">
        <v>249</v>
      </c>
      <c r="AP1647">
        <v>28</v>
      </c>
      <c r="AQ1647">
        <v>191</v>
      </c>
      <c r="AR1647">
        <v>338</v>
      </c>
      <c r="AS1647" s="64">
        <v>807.8947368421052</v>
      </c>
      <c r="AT1647">
        <v>100</v>
      </c>
      <c r="AU1647">
        <v>473</v>
      </c>
      <c r="AV1647">
        <v>72</v>
      </c>
      <c r="AW1647">
        <v>78</v>
      </c>
      <c r="AX1647">
        <v>273</v>
      </c>
      <c r="AY1647" s="57">
        <v>38</v>
      </c>
      <c r="AZ1647" s="83">
        <v>378</v>
      </c>
      <c r="BN1647" s="57"/>
      <c r="BO1647" s="83"/>
    </row>
    <row r="1648" spans="1:67">
      <c r="A1648" t="str">
        <f t="shared" si="128"/>
        <v>2020</v>
      </c>
      <c r="B1648" t="str">
        <f t="shared" si="129"/>
        <v>July</v>
      </c>
      <c r="C1648" s="2">
        <v>44015</v>
      </c>
      <c r="D1648" s="1" t="str">
        <f t="shared" si="127"/>
        <v>OK</v>
      </c>
      <c r="E1648">
        <f t="shared" si="125"/>
        <v>1</v>
      </c>
      <c r="F1648">
        <f t="shared" si="126"/>
        <v>0</v>
      </c>
      <c r="G1648" s="82">
        <v>44015</v>
      </c>
      <c r="H1648">
        <v>5</v>
      </c>
      <c r="I1648">
        <v>356</v>
      </c>
      <c r="J1648">
        <v>295</v>
      </c>
      <c r="K1648">
        <v>275</v>
      </c>
      <c r="L1648">
        <v>383</v>
      </c>
      <c r="M1648">
        <v>92</v>
      </c>
      <c r="N1648">
        <v>225</v>
      </c>
      <c r="O1648">
        <v>38</v>
      </c>
      <c r="P1648">
        <v>654</v>
      </c>
      <c r="Q1648">
        <v>447</v>
      </c>
      <c r="R1648">
        <v>143</v>
      </c>
      <c r="T1648">
        <v>89</v>
      </c>
      <c r="U1648">
        <v>27</v>
      </c>
      <c r="V1648">
        <v>143</v>
      </c>
      <c r="W1648">
        <v>222</v>
      </c>
      <c r="X1648">
        <v>281</v>
      </c>
      <c r="Y1648">
        <v>17</v>
      </c>
      <c r="Z1648">
        <v>475</v>
      </c>
      <c r="AA1648">
        <v>17</v>
      </c>
      <c r="AB1648">
        <v>500</v>
      </c>
      <c r="AC1648">
        <v>343</v>
      </c>
      <c r="AD1648">
        <v>34</v>
      </c>
      <c r="AE1648">
        <v>607</v>
      </c>
      <c r="AF1648">
        <v>999</v>
      </c>
      <c r="AG1648">
        <v>610</v>
      </c>
      <c r="AH1648">
        <v>110</v>
      </c>
      <c r="AI1648">
        <v>221</v>
      </c>
      <c r="AJ1648">
        <v>49</v>
      </c>
      <c r="AK1648">
        <v>909</v>
      </c>
      <c r="AL1648">
        <v>1242</v>
      </c>
      <c r="AM1648">
        <v>9</v>
      </c>
      <c r="AN1648">
        <v>29</v>
      </c>
      <c r="AO1648">
        <v>225</v>
      </c>
      <c r="AP1648">
        <v>43</v>
      </c>
      <c r="AQ1648">
        <v>170</v>
      </c>
      <c r="AR1648">
        <v>301</v>
      </c>
      <c r="AS1648" s="64">
        <v>871.0526315789474</v>
      </c>
      <c r="AT1648">
        <v>97</v>
      </c>
      <c r="AU1648">
        <v>501</v>
      </c>
      <c r="AV1648">
        <v>80</v>
      </c>
      <c r="AW1648">
        <v>99</v>
      </c>
      <c r="AX1648">
        <v>233</v>
      </c>
      <c r="AY1648" s="57">
        <v>38</v>
      </c>
      <c r="AZ1648" s="83">
        <v>331</v>
      </c>
      <c r="BN1648" s="57"/>
      <c r="BO1648" s="83"/>
    </row>
    <row r="1649" spans="1:67">
      <c r="A1649" t="str">
        <f t="shared" si="128"/>
        <v>2020</v>
      </c>
      <c r="B1649" t="str">
        <f t="shared" si="129"/>
        <v>July</v>
      </c>
      <c r="C1649" s="2">
        <v>44016</v>
      </c>
      <c r="D1649" s="1" t="str">
        <f t="shared" si="127"/>
        <v>OK</v>
      </c>
      <c r="E1649">
        <f t="shared" si="125"/>
        <v>0</v>
      </c>
      <c r="F1649">
        <f t="shared" si="126"/>
        <v>1</v>
      </c>
      <c r="G1649" s="82">
        <v>44016</v>
      </c>
      <c r="H1649">
        <v>12</v>
      </c>
      <c r="I1649">
        <v>219</v>
      </c>
      <c r="J1649">
        <v>152</v>
      </c>
      <c r="K1649">
        <v>294</v>
      </c>
      <c r="L1649">
        <v>179</v>
      </c>
      <c r="M1649">
        <v>186</v>
      </c>
      <c r="N1649">
        <v>103</v>
      </c>
      <c r="O1649">
        <v>75</v>
      </c>
      <c r="P1649">
        <v>385</v>
      </c>
      <c r="Q1649">
        <v>320</v>
      </c>
      <c r="R1649">
        <v>75</v>
      </c>
      <c r="T1649">
        <v>49</v>
      </c>
      <c r="U1649">
        <v>19</v>
      </c>
      <c r="V1649">
        <v>61</v>
      </c>
      <c r="W1649">
        <v>144</v>
      </c>
      <c r="X1649">
        <v>289</v>
      </c>
      <c r="Y1649">
        <v>13</v>
      </c>
      <c r="Z1649">
        <v>405</v>
      </c>
      <c r="AA1649">
        <v>34</v>
      </c>
      <c r="AB1649">
        <v>271</v>
      </c>
      <c r="AC1649">
        <v>737</v>
      </c>
      <c r="AD1649">
        <v>30</v>
      </c>
      <c r="AE1649">
        <v>267</v>
      </c>
      <c r="AF1649">
        <v>634</v>
      </c>
      <c r="AG1649">
        <v>886</v>
      </c>
      <c r="AH1649">
        <v>102</v>
      </c>
      <c r="AI1649">
        <v>293</v>
      </c>
      <c r="AJ1649">
        <v>65</v>
      </c>
      <c r="AK1649">
        <v>601</v>
      </c>
      <c r="AL1649">
        <v>781</v>
      </c>
      <c r="AM1649">
        <v>12</v>
      </c>
      <c r="AN1649">
        <v>26</v>
      </c>
      <c r="AO1649">
        <v>150</v>
      </c>
      <c r="AP1649">
        <v>25</v>
      </c>
      <c r="AQ1649">
        <v>262</v>
      </c>
      <c r="AR1649">
        <v>179</v>
      </c>
      <c r="AS1649" s="64">
        <v>1084.2105263157894</v>
      </c>
      <c r="AT1649">
        <v>81</v>
      </c>
      <c r="AU1649">
        <v>526</v>
      </c>
      <c r="AV1649">
        <v>148</v>
      </c>
      <c r="AW1649">
        <v>316</v>
      </c>
      <c r="AX1649">
        <v>108</v>
      </c>
      <c r="AY1649" s="57">
        <v>38</v>
      </c>
      <c r="AZ1649" s="83">
        <v>385</v>
      </c>
      <c r="BN1649" s="57"/>
      <c r="BO1649" s="83"/>
    </row>
    <row r="1650" spans="1:67">
      <c r="A1650" t="str">
        <f t="shared" si="128"/>
        <v>2020</v>
      </c>
      <c r="B1650" t="str">
        <f t="shared" si="129"/>
        <v>July</v>
      </c>
      <c r="C1650" s="2">
        <v>44017</v>
      </c>
      <c r="D1650" s="1" t="str">
        <f t="shared" si="127"/>
        <v>OK</v>
      </c>
      <c r="E1650">
        <f t="shared" si="125"/>
        <v>0</v>
      </c>
      <c r="F1650">
        <f t="shared" si="126"/>
        <v>1</v>
      </c>
      <c r="G1650" s="82">
        <v>44017</v>
      </c>
      <c r="H1650">
        <v>7</v>
      </c>
      <c r="I1650">
        <v>137</v>
      </c>
      <c r="J1650">
        <v>70</v>
      </c>
      <c r="K1650">
        <v>221</v>
      </c>
      <c r="L1650">
        <v>111</v>
      </c>
      <c r="M1650">
        <v>99</v>
      </c>
      <c r="N1650">
        <v>55</v>
      </c>
      <c r="O1650">
        <v>38</v>
      </c>
      <c r="P1650">
        <v>240</v>
      </c>
      <c r="Q1650">
        <v>203</v>
      </c>
      <c r="R1650">
        <v>60</v>
      </c>
      <c r="T1650">
        <v>76</v>
      </c>
      <c r="U1650">
        <v>19</v>
      </c>
      <c r="V1650">
        <v>44</v>
      </c>
      <c r="W1650">
        <v>106</v>
      </c>
      <c r="X1650">
        <v>187</v>
      </c>
      <c r="Y1650">
        <v>3</v>
      </c>
      <c r="Z1650">
        <v>294</v>
      </c>
      <c r="AA1650">
        <v>30</v>
      </c>
      <c r="AB1650">
        <v>176</v>
      </c>
      <c r="AC1650">
        <v>417</v>
      </c>
      <c r="AD1650">
        <v>12</v>
      </c>
      <c r="AE1650">
        <v>161</v>
      </c>
      <c r="AF1650">
        <v>434</v>
      </c>
      <c r="AG1650">
        <v>619</v>
      </c>
      <c r="AH1650">
        <v>64</v>
      </c>
      <c r="AI1650">
        <v>229</v>
      </c>
      <c r="AJ1650">
        <v>36</v>
      </c>
      <c r="AK1650">
        <v>440</v>
      </c>
      <c r="AL1650">
        <v>422</v>
      </c>
      <c r="AM1650">
        <v>24</v>
      </c>
      <c r="AN1650">
        <v>17</v>
      </c>
      <c r="AO1650">
        <v>135</v>
      </c>
      <c r="AP1650">
        <v>37</v>
      </c>
      <c r="AQ1650">
        <v>217</v>
      </c>
      <c r="AR1650">
        <v>95</v>
      </c>
      <c r="AS1650" s="64">
        <v>828.9473684210526</v>
      </c>
      <c r="AT1650">
        <v>52</v>
      </c>
      <c r="AU1650">
        <v>319</v>
      </c>
      <c r="AV1650">
        <v>107</v>
      </c>
      <c r="AW1650">
        <v>208</v>
      </c>
      <c r="AX1650">
        <v>86</v>
      </c>
      <c r="AY1650" s="57">
        <v>38</v>
      </c>
      <c r="AZ1650" s="83">
        <v>391</v>
      </c>
      <c r="BN1650" s="57"/>
      <c r="BO1650" s="83"/>
    </row>
    <row r="1651" spans="1:67">
      <c r="A1651" t="str">
        <f t="shared" si="128"/>
        <v>2020</v>
      </c>
      <c r="B1651" t="str">
        <f t="shared" si="129"/>
        <v>July</v>
      </c>
      <c r="C1651" s="2">
        <v>44018</v>
      </c>
      <c r="D1651" s="1" t="str">
        <f t="shared" si="127"/>
        <v>OK</v>
      </c>
      <c r="E1651">
        <f t="shared" si="125"/>
        <v>1</v>
      </c>
      <c r="F1651">
        <f t="shared" si="126"/>
        <v>0</v>
      </c>
      <c r="G1651" s="82">
        <v>44018</v>
      </c>
      <c r="H1651">
        <v>8</v>
      </c>
      <c r="I1651">
        <v>198</v>
      </c>
      <c r="J1651">
        <v>215</v>
      </c>
      <c r="K1651">
        <v>86</v>
      </c>
      <c r="L1651">
        <v>267</v>
      </c>
      <c r="M1651">
        <v>63</v>
      </c>
      <c r="N1651">
        <v>145</v>
      </c>
      <c r="O1651">
        <v>16</v>
      </c>
      <c r="P1651">
        <v>416</v>
      </c>
      <c r="Q1651">
        <v>280</v>
      </c>
      <c r="R1651">
        <v>121</v>
      </c>
      <c r="T1651">
        <v>47</v>
      </c>
      <c r="U1651">
        <v>18</v>
      </c>
      <c r="V1651">
        <v>121</v>
      </c>
      <c r="W1651">
        <v>132</v>
      </c>
      <c r="X1651">
        <v>215</v>
      </c>
      <c r="Y1651">
        <v>0</v>
      </c>
      <c r="Z1651">
        <v>141</v>
      </c>
      <c r="AA1651">
        <v>10</v>
      </c>
      <c r="AB1651">
        <v>386</v>
      </c>
      <c r="AC1651">
        <v>140</v>
      </c>
      <c r="AD1651">
        <v>12</v>
      </c>
      <c r="AE1651">
        <v>444</v>
      </c>
      <c r="AF1651">
        <v>665</v>
      </c>
      <c r="AG1651">
        <v>303</v>
      </c>
      <c r="AH1651">
        <v>79</v>
      </c>
      <c r="AI1651">
        <v>52</v>
      </c>
      <c r="AJ1651">
        <v>30</v>
      </c>
      <c r="AK1651">
        <v>529</v>
      </c>
      <c r="AL1651">
        <v>1076</v>
      </c>
      <c r="AM1651">
        <v>10</v>
      </c>
      <c r="AN1651">
        <v>20</v>
      </c>
      <c r="AO1651">
        <v>121</v>
      </c>
      <c r="AP1651">
        <v>10</v>
      </c>
      <c r="AQ1651">
        <v>80</v>
      </c>
      <c r="AR1651">
        <v>174</v>
      </c>
      <c r="AS1651" s="64">
        <v>552.63157894736844</v>
      </c>
      <c r="AT1651">
        <v>46</v>
      </c>
      <c r="AU1651">
        <v>205</v>
      </c>
      <c r="AV1651">
        <v>16</v>
      </c>
      <c r="AW1651">
        <v>24</v>
      </c>
      <c r="AX1651">
        <v>168</v>
      </c>
      <c r="AY1651" s="57">
        <v>38</v>
      </c>
      <c r="AZ1651" s="83">
        <v>159</v>
      </c>
      <c r="BN1651" s="57"/>
      <c r="BO1651" s="83"/>
    </row>
    <row r="1652" spans="1:67">
      <c r="A1652" t="str">
        <f t="shared" si="128"/>
        <v>2020</v>
      </c>
      <c r="B1652" t="str">
        <f t="shared" si="129"/>
        <v>July</v>
      </c>
      <c r="C1652" s="2">
        <v>44019</v>
      </c>
      <c r="D1652" s="1" t="str">
        <f t="shared" si="127"/>
        <v>OK</v>
      </c>
      <c r="E1652">
        <f t="shared" si="125"/>
        <v>1</v>
      </c>
      <c r="F1652">
        <f t="shared" si="126"/>
        <v>0</v>
      </c>
      <c r="G1652" s="82">
        <v>44019</v>
      </c>
      <c r="H1652">
        <v>3</v>
      </c>
      <c r="I1652">
        <v>199</v>
      </c>
      <c r="J1652">
        <v>284</v>
      </c>
      <c r="K1652">
        <v>120</v>
      </c>
      <c r="L1652">
        <v>274</v>
      </c>
      <c r="M1652">
        <v>76</v>
      </c>
      <c r="N1652">
        <v>137</v>
      </c>
      <c r="O1652">
        <v>12</v>
      </c>
      <c r="P1652">
        <v>490</v>
      </c>
      <c r="Q1652">
        <v>334</v>
      </c>
      <c r="R1652">
        <v>128</v>
      </c>
      <c r="T1652">
        <v>51</v>
      </c>
      <c r="U1652">
        <v>26</v>
      </c>
      <c r="V1652">
        <v>120</v>
      </c>
      <c r="W1652">
        <v>131</v>
      </c>
      <c r="X1652">
        <v>172</v>
      </c>
      <c r="Y1652">
        <v>6</v>
      </c>
      <c r="Z1652">
        <v>189</v>
      </c>
      <c r="AA1652">
        <v>12</v>
      </c>
      <c r="AB1652">
        <v>431</v>
      </c>
      <c r="AC1652">
        <v>122</v>
      </c>
      <c r="AD1652">
        <v>17</v>
      </c>
      <c r="AE1652">
        <v>491</v>
      </c>
      <c r="AF1652">
        <v>731</v>
      </c>
      <c r="AG1652">
        <v>332</v>
      </c>
      <c r="AH1652">
        <v>72</v>
      </c>
      <c r="AI1652">
        <v>76</v>
      </c>
      <c r="AJ1652">
        <v>34</v>
      </c>
      <c r="AK1652">
        <v>595</v>
      </c>
      <c r="AL1652">
        <v>1187</v>
      </c>
      <c r="AM1652">
        <v>6</v>
      </c>
      <c r="AN1652">
        <v>14</v>
      </c>
      <c r="AO1652">
        <v>150</v>
      </c>
      <c r="AP1652">
        <v>11</v>
      </c>
      <c r="AQ1652">
        <v>79</v>
      </c>
      <c r="AR1652">
        <v>206</v>
      </c>
      <c r="AS1652" s="64">
        <v>594.73684210526312</v>
      </c>
      <c r="AT1652">
        <v>66</v>
      </c>
      <c r="AU1652">
        <v>272</v>
      </c>
      <c r="AV1652">
        <v>37</v>
      </c>
      <c r="AW1652">
        <v>37</v>
      </c>
      <c r="AX1652">
        <v>161</v>
      </c>
      <c r="AY1652" s="57">
        <v>38</v>
      </c>
      <c r="AZ1652" s="83">
        <v>185</v>
      </c>
      <c r="BN1652" s="57"/>
      <c r="BO1652" s="83"/>
    </row>
    <row r="1653" spans="1:67">
      <c r="A1653" t="str">
        <f t="shared" si="128"/>
        <v>2020</v>
      </c>
      <c r="B1653" t="str">
        <f t="shared" si="129"/>
        <v>July</v>
      </c>
      <c r="C1653" s="2">
        <v>44020</v>
      </c>
      <c r="D1653" s="1" t="str">
        <f t="shared" si="127"/>
        <v>OK</v>
      </c>
      <c r="E1653">
        <f t="shared" si="125"/>
        <v>1</v>
      </c>
      <c r="F1653">
        <f t="shared" si="126"/>
        <v>0</v>
      </c>
      <c r="G1653" s="82">
        <v>44020</v>
      </c>
      <c r="H1653">
        <v>3</v>
      </c>
      <c r="I1653">
        <v>138</v>
      </c>
      <c r="J1653">
        <v>176</v>
      </c>
      <c r="K1653">
        <v>72</v>
      </c>
      <c r="L1653">
        <v>204</v>
      </c>
      <c r="M1653">
        <v>50</v>
      </c>
      <c r="N1653">
        <v>106</v>
      </c>
      <c r="O1653">
        <v>22</v>
      </c>
      <c r="P1653">
        <v>363</v>
      </c>
      <c r="Q1653">
        <v>201</v>
      </c>
      <c r="R1653">
        <v>105</v>
      </c>
      <c r="T1653">
        <v>55</v>
      </c>
      <c r="U1653">
        <v>8</v>
      </c>
      <c r="V1653">
        <v>102</v>
      </c>
      <c r="W1653">
        <v>143</v>
      </c>
      <c r="X1653">
        <v>261</v>
      </c>
      <c r="Y1653">
        <v>11</v>
      </c>
      <c r="Z1653">
        <v>90</v>
      </c>
      <c r="AA1653">
        <v>1</v>
      </c>
      <c r="AB1653">
        <v>306</v>
      </c>
      <c r="AC1653">
        <v>81</v>
      </c>
      <c r="AD1653">
        <v>11</v>
      </c>
      <c r="AE1653">
        <v>388</v>
      </c>
      <c r="AF1653">
        <v>464</v>
      </c>
      <c r="AG1653">
        <v>161</v>
      </c>
      <c r="AH1653">
        <v>66</v>
      </c>
      <c r="AI1653">
        <v>18</v>
      </c>
      <c r="AJ1653">
        <v>44</v>
      </c>
      <c r="AK1653">
        <v>344</v>
      </c>
      <c r="AL1653">
        <v>1146</v>
      </c>
      <c r="AM1653">
        <v>1</v>
      </c>
      <c r="AN1653">
        <v>10</v>
      </c>
      <c r="AO1653">
        <v>106</v>
      </c>
      <c r="AP1653">
        <v>9</v>
      </c>
      <c r="AQ1653">
        <v>50</v>
      </c>
      <c r="AR1653">
        <v>148</v>
      </c>
      <c r="AS1653" s="64">
        <v>536.84210526315792</v>
      </c>
      <c r="AT1653">
        <v>39</v>
      </c>
      <c r="AU1653">
        <v>168</v>
      </c>
      <c r="AV1653">
        <v>30</v>
      </c>
      <c r="AW1653">
        <v>11</v>
      </c>
      <c r="AX1653">
        <v>122</v>
      </c>
      <c r="AY1653" s="57">
        <v>38</v>
      </c>
      <c r="AZ1653" s="83">
        <v>103</v>
      </c>
      <c r="BN1653" s="57"/>
      <c r="BO1653" s="83"/>
    </row>
    <row r="1654" spans="1:67">
      <c r="A1654" t="str">
        <f t="shared" si="128"/>
        <v>2020</v>
      </c>
      <c r="B1654" t="str">
        <f t="shared" si="129"/>
        <v>July</v>
      </c>
      <c r="C1654" s="2">
        <v>44021</v>
      </c>
      <c r="D1654" s="1" t="str">
        <f t="shared" si="127"/>
        <v>OK</v>
      </c>
      <c r="E1654">
        <f t="shared" si="125"/>
        <v>1</v>
      </c>
      <c r="F1654">
        <f t="shared" si="126"/>
        <v>0</v>
      </c>
      <c r="G1654" s="82">
        <v>44021</v>
      </c>
      <c r="H1654">
        <v>11</v>
      </c>
      <c r="I1654">
        <v>235</v>
      </c>
      <c r="J1654">
        <v>302</v>
      </c>
      <c r="K1654">
        <v>163</v>
      </c>
      <c r="L1654">
        <v>325</v>
      </c>
      <c r="M1654">
        <v>74</v>
      </c>
      <c r="N1654">
        <v>161</v>
      </c>
      <c r="O1654">
        <v>27</v>
      </c>
      <c r="P1654">
        <v>546</v>
      </c>
      <c r="Q1654">
        <v>357</v>
      </c>
      <c r="R1654">
        <v>124</v>
      </c>
      <c r="T1654">
        <v>64</v>
      </c>
      <c r="U1654">
        <v>19</v>
      </c>
      <c r="V1654">
        <v>146</v>
      </c>
      <c r="W1654">
        <v>157</v>
      </c>
      <c r="X1654">
        <v>233</v>
      </c>
      <c r="Y1654">
        <v>2</v>
      </c>
      <c r="Z1654">
        <v>184</v>
      </c>
      <c r="AA1654">
        <v>17</v>
      </c>
      <c r="AB1654">
        <v>432</v>
      </c>
      <c r="AC1654">
        <v>191</v>
      </c>
      <c r="AD1654">
        <v>8</v>
      </c>
      <c r="AE1654">
        <v>540</v>
      </c>
      <c r="AF1654">
        <v>758</v>
      </c>
      <c r="AG1654">
        <v>393</v>
      </c>
      <c r="AH1654">
        <v>75</v>
      </c>
      <c r="AI1654">
        <v>133</v>
      </c>
      <c r="AJ1654">
        <v>40</v>
      </c>
      <c r="AK1654">
        <v>590</v>
      </c>
      <c r="AL1654">
        <v>920</v>
      </c>
      <c r="AM1654">
        <v>3</v>
      </c>
      <c r="AN1654">
        <v>27</v>
      </c>
      <c r="AO1654">
        <v>163</v>
      </c>
      <c r="AP1654">
        <v>29</v>
      </c>
      <c r="AQ1654">
        <v>152</v>
      </c>
      <c r="AR1654">
        <v>238</v>
      </c>
      <c r="AS1654" s="64">
        <v>602.63157894736844</v>
      </c>
      <c r="AT1654">
        <v>53</v>
      </c>
      <c r="AU1654">
        <v>376</v>
      </c>
      <c r="AV1654">
        <v>66</v>
      </c>
      <c r="AW1654">
        <v>42</v>
      </c>
      <c r="AX1654">
        <v>218</v>
      </c>
      <c r="AY1654" s="57">
        <v>38</v>
      </c>
      <c r="AZ1654" s="83">
        <v>264</v>
      </c>
      <c r="BN1654" s="57"/>
      <c r="BO1654" s="83"/>
    </row>
    <row r="1655" spans="1:67">
      <c r="A1655" t="str">
        <f t="shared" si="128"/>
        <v>2020</v>
      </c>
      <c r="B1655" t="str">
        <f t="shared" si="129"/>
        <v>July</v>
      </c>
      <c r="C1655" s="2">
        <v>44022</v>
      </c>
      <c r="D1655" s="1" t="str">
        <f t="shared" si="127"/>
        <v>OK</v>
      </c>
      <c r="E1655">
        <f t="shared" si="125"/>
        <v>1</v>
      </c>
      <c r="F1655">
        <f t="shared" si="126"/>
        <v>0</v>
      </c>
      <c r="G1655" s="82">
        <v>44022</v>
      </c>
      <c r="H1655">
        <v>20</v>
      </c>
      <c r="I1655">
        <v>253</v>
      </c>
      <c r="J1655">
        <v>268</v>
      </c>
      <c r="K1655">
        <v>249</v>
      </c>
      <c r="L1655">
        <v>312</v>
      </c>
      <c r="M1655">
        <v>85</v>
      </c>
      <c r="N1655">
        <v>155</v>
      </c>
      <c r="O1655">
        <v>43</v>
      </c>
      <c r="P1655">
        <v>520</v>
      </c>
      <c r="Q1655">
        <v>355</v>
      </c>
      <c r="R1655">
        <v>112</v>
      </c>
      <c r="T1655">
        <v>70</v>
      </c>
      <c r="U1655">
        <v>38</v>
      </c>
      <c r="V1655">
        <v>140</v>
      </c>
      <c r="W1655">
        <v>172</v>
      </c>
      <c r="X1655">
        <v>289</v>
      </c>
      <c r="Y1655">
        <v>8</v>
      </c>
      <c r="Z1655">
        <v>310</v>
      </c>
      <c r="AA1655">
        <v>34</v>
      </c>
      <c r="AB1655">
        <v>445</v>
      </c>
      <c r="AC1655">
        <v>255</v>
      </c>
      <c r="AD1655">
        <v>20</v>
      </c>
      <c r="AE1655">
        <v>534</v>
      </c>
      <c r="AF1655">
        <v>837</v>
      </c>
      <c r="AG1655">
        <v>557</v>
      </c>
      <c r="AH1655">
        <v>112</v>
      </c>
      <c r="AI1655">
        <v>259</v>
      </c>
      <c r="AJ1655">
        <v>25</v>
      </c>
      <c r="AK1655">
        <v>767</v>
      </c>
      <c r="AL1655">
        <v>1048</v>
      </c>
      <c r="AM1655">
        <v>9</v>
      </c>
      <c r="AN1655">
        <v>23</v>
      </c>
      <c r="AO1655">
        <v>182</v>
      </c>
      <c r="AP1655">
        <v>20</v>
      </c>
      <c r="AQ1655">
        <v>162</v>
      </c>
      <c r="AR1655">
        <v>218</v>
      </c>
      <c r="AS1655" s="64">
        <v>923.68421052631572</v>
      </c>
      <c r="AT1655">
        <v>74</v>
      </c>
      <c r="AU1655">
        <v>501</v>
      </c>
      <c r="AV1655">
        <v>89</v>
      </c>
      <c r="AW1655">
        <v>110</v>
      </c>
      <c r="AX1655">
        <v>187</v>
      </c>
      <c r="AY1655" s="57">
        <v>38</v>
      </c>
      <c r="AZ1655" s="83">
        <v>350</v>
      </c>
      <c r="BN1655" s="57"/>
      <c r="BO1655" s="83"/>
    </row>
    <row r="1656" spans="1:67">
      <c r="A1656" t="str">
        <f t="shared" si="128"/>
        <v>2020</v>
      </c>
      <c r="B1656" t="str">
        <f t="shared" si="129"/>
        <v>July</v>
      </c>
      <c r="C1656" s="2">
        <v>44023</v>
      </c>
      <c r="D1656" s="1" t="str">
        <f t="shared" si="127"/>
        <v>OK</v>
      </c>
      <c r="E1656">
        <f t="shared" ref="E1656:E1719" si="130">IF(OR(WEEKDAY(C1656) = 1, WEEKDAY(C1656) = 7), 0, 1)</f>
        <v>0</v>
      </c>
      <c r="F1656">
        <f t="shared" ref="F1656:F1719" si="131">IF(OR(WEEKDAY(C1656) = 1, WEEKDAY(C1656) = 7), 1, 0)</f>
        <v>1</v>
      </c>
      <c r="G1656" s="82">
        <v>44023</v>
      </c>
      <c r="H1656">
        <v>4</v>
      </c>
      <c r="I1656">
        <v>156</v>
      </c>
      <c r="J1656">
        <v>122</v>
      </c>
      <c r="K1656">
        <v>243</v>
      </c>
      <c r="L1656">
        <v>114</v>
      </c>
      <c r="M1656">
        <v>134</v>
      </c>
      <c r="N1656">
        <v>81</v>
      </c>
      <c r="O1656">
        <v>39</v>
      </c>
      <c r="P1656">
        <v>270</v>
      </c>
      <c r="Q1656">
        <v>248</v>
      </c>
      <c r="R1656">
        <v>54</v>
      </c>
      <c r="T1656">
        <v>60</v>
      </c>
      <c r="U1656">
        <v>14</v>
      </c>
      <c r="V1656">
        <v>66</v>
      </c>
      <c r="W1656">
        <v>138</v>
      </c>
      <c r="X1656">
        <v>237</v>
      </c>
      <c r="Y1656">
        <v>12</v>
      </c>
      <c r="Z1656">
        <v>316</v>
      </c>
      <c r="AA1656">
        <v>89</v>
      </c>
      <c r="AB1656">
        <v>179</v>
      </c>
      <c r="AC1656">
        <v>481</v>
      </c>
      <c r="AD1656">
        <v>34</v>
      </c>
      <c r="AE1656">
        <v>182</v>
      </c>
      <c r="AF1656">
        <v>539</v>
      </c>
      <c r="AG1656">
        <v>740</v>
      </c>
      <c r="AH1656">
        <v>78</v>
      </c>
      <c r="AI1656">
        <v>350</v>
      </c>
      <c r="AJ1656">
        <v>48</v>
      </c>
      <c r="AK1656">
        <v>530</v>
      </c>
      <c r="AL1656">
        <v>674</v>
      </c>
      <c r="AM1656">
        <v>13</v>
      </c>
      <c r="AN1656">
        <v>21</v>
      </c>
      <c r="AO1656">
        <v>107</v>
      </c>
      <c r="AP1656">
        <v>45</v>
      </c>
      <c r="AQ1656">
        <v>196</v>
      </c>
      <c r="AR1656">
        <v>123</v>
      </c>
      <c r="AS1656" s="64">
        <v>1023.6842105263157</v>
      </c>
      <c r="AT1656">
        <v>54</v>
      </c>
      <c r="AU1656">
        <v>397</v>
      </c>
      <c r="AV1656">
        <v>77</v>
      </c>
      <c r="AW1656">
        <v>320</v>
      </c>
      <c r="AX1656">
        <v>107</v>
      </c>
      <c r="AY1656" s="57">
        <v>38</v>
      </c>
      <c r="AZ1656" s="83">
        <v>379</v>
      </c>
      <c r="BN1656" s="57"/>
      <c r="BO1656" s="83"/>
    </row>
    <row r="1657" spans="1:67">
      <c r="A1657" t="str">
        <f t="shared" si="128"/>
        <v>2020</v>
      </c>
      <c r="B1657" t="str">
        <f t="shared" si="129"/>
        <v>July</v>
      </c>
      <c r="C1657" s="2">
        <v>44024</v>
      </c>
      <c r="D1657" s="1" t="str">
        <f t="shared" si="127"/>
        <v>OK</v>
      </c>
      <c r="E1657">
        <f t="shared" si="130"/>
        <v>0</v>
      </c>
      <c r="F1657">
        <f t="shared" si="131"/>
        <v>1</v>
      </c>
      <c r="G1657" s="82">
        <v>44024</v>
      </c>
      <c r="H1657">
        <v>16</v>
      </c>
      <c r="I1657">
        <v>203</v>
      </c>
      <c r="J1657">
        <v>106</v>
      </c>
      <c r="K1657">
        <v>334</v>
      </c>
      <c r="L1657">
        <v>139</v>
      </c>
      <c r="M1657">
        <v>127</v>
      </c>
      <c r="N1657">
        <v>65</v>
      </c>
      <c r="O1657">
        <v>80</v>
      </c>
      <c r="P1657">
        <v>276</v>
      </c>
      <c r="Q1657">
        <v>282</v>
      </c>
      <c r="R1657">
        <v>68</v>
      </c>
      <c r="T1657">
        <v>58</v>
      </c>
      <c r="U1657">
        <v>18</v>
      </c>
      <c r="V1657">
        <v>49</v>
      </c>
      <c r="W1657">
        <v>146</v>
      </c>
      <c r="X1657">
        <v>327</v>
      </c>
      <c r="Y1657">
        <v>10</v>
      </c>
      <c r="Z1657">
        <v>376</v>
      </c>
      <c r="AA1657">
        <v>90</v>
      </c>
      <c r="AB1657">
        <v>310</v>
      </c>
      <c r="AC1657">
        <v>480</v>
      </c>
      <c r="AD1657">
        <v>12</v>
      </c>
      <c r="AE1657">
        <v>274</v>
      </c>
      <c r="AF1657">
        <v>648</v>
      </c>
      <c r="AG1657">
        <v>846</v>
      </c>
      <c r="AH1657">
        <v>104</v>
      </c>
      <c r="AI1657">
        <v>497</v>
      </c>
      <c r="AJ1657">
        <v>23</v>
      </c>
      <c r="AK1657">
        <v>728</v>
      </c>
      <c r="AL1657">
        <v>517</v>
      </c>
      <c r="AM1657">
        <v>11</v>
      </c>
      <c r="AN1657">
        <v>14</v>
      </c>
      <c r="AO1657">
        <v>159</v>
      </c>
      <c r="AP1657">
        <v>27</v>
      </c>
      <c r="AQ1657">
        <v>248</v>
      </c>
      <c r="AR1657">
        <v>138</v>
      </c>
      <c r="AS1657" s="64">
        <v>928.9473684210526</v>
      </c>
      <c r="AT1657">
        <v>59</v>
      </c>
      <c r="AU1657">
        <v>635</v>
      </c>
      <c r="AV1657">
        <v>174</v>
      </c>
      <c r="AW1657">
        <v>351</v>
      </c>
      <c r="AX1657">
        <v>77</v>
      </c>
      <c r="AY1657" s="57">
        <v>38</v>
      </c>
      <c r="AZ1657" s="83">
        <v>447</v>
      </c>
      <c r="BN1657" s="57"/>
      <c r="BO1657" s="83"/>
    </row>
    <row r="1658" spans="1:67">
      <c r="A1658" t="str">
        <f t="shared" si="128"/>
        <v>2020</v>
      </c>
      <c r="B1658" t="str">
        <f t="shared" si="129"/>
        <v>July</v>
      </c>
      <c r="C1658" s="2">
        <v>44025</v>
      </c>
      <c r="D1658" s="1" t="str">
        <f t="shared" si="127"/>
        <v>OK</v>
      </c>
      <c r="E1658">
        <f t="shared" si="130"/>
        <v>1</v>
      </c>
      <c r="F1658">
        <f t="shared" si="131"/>
        <v>0</v>
      </c>
      <c r="G1658" s="82">
        <v>44025</v>
      </c>
      <c r="H1658">
        <v>4</v>
      </c>
      <c r="I1658">
        <v>285</v>
      </c>
      <c r="J1658">
        <v>337</v>
      </c>
      <c r="K1658">
        <v>226</v>
      </c>
      <c r="L1658">
        <v>398</v>
      </c>
      <c r="M1658">
        <v>105</v>
      </c>
      <c r="N1658">
        <v>184</v>
      </c>
      <c r="O1658">
        <v>39</v>
      </c>
      <c r="P1658">
        <v>661</v>
      </c>
      <c r="Q1658">
        <v>436</v>
      </c>
      <c r="R1658">
        <v>131</v>
      </c>
      <c r="T1658">
        <v>70</v>
      </c>
      <c r="U1658">
        <v>27</v>
      </c>
      <c r="V1658">
        <v>165</v>
      </c>
      <c r="W1658">
        <v>224</v>
      </c>
      <c r="X1658">
        <v>321</v>
      </c>
      <c r="Y1658">
        <v>14</v>
      </c>
      <c r="Z1658">
        <v>259</v>
      </c>
      <c r="AA1658">
        <v>16</v>
      </c>
      <c r="AB1658">
        <v>606</v>
      </c>
      <c r="AC1658">
        <v>298</v>
      </c>
      <c r="AD1658">
        <v>49</v>
      </c>
      <c r="AE1658">
        <v>723</v>
      </c>
      <c r="AF1658">
        <v>1114</v>
      </c>
      <c r="AG1658">
        <v>610</v>
      </c>
      <c r="AH1658">
        <v>61</v>
      </c>
      <c r="AI1658">
        <v>302</v>
      </c>
      <c r="AJ1658">
        <v>43</v>
      </c>
      <c r="AK1658">
        <v>839</v>
      </c>
      <c r="AL1658">
        <v>1148</v>
      </c>
      <c r="AM1658">
        <v>15</v>
      </c>
      <c r="AN1658">
        <v>35</v>
      </c>
      <c r="AO1658">
        <v>222</v>
      </c>
      <c r="AP1658">
        <v>20</v>
      </c>
      <c r="AQ1658">
        <v>190</v>
      </c>
      <c r="AR1658">
        <v>302</v>
      </c>
      <c r="AS1658" s="64">
        <v>715.78947368421052</v>
      </c>
      <c r="AT1658">
        <v>101</v>
      </c>
      <c r="AU1658">
        <v>508</v>
      </c>
      <c r="AV1658">
        <v>132</v>
      </c>
      <c r="AW1658">
        <v>74</v>
      </c>
      <c r="AX1658">
        <v>277</v>
      </c>
      <c r="AY1658" s="57">
        <v>38</v>
      </c>
      <c r="AZ1658" s="83">
        <v>362</v>
      </c>
      <c r="BN1658" s="57"/>
      <c r="BO1658" s="83"/>
    </row>
    <row r="1659" spans="1:67">
      <c r="A1659" t="str">
        <f t="shared" si="128"/>
        <v>2020</v>
      </c>
      <c r="B1659" t="str">
        <f t="shared" si="129"/>
        <v>July</v>
      </c>
      <c r="C1659" s="2">
        <v>44026</v>
      </c>
      <c r="D1659" s="1" t="str">
        <f t="shared" si="127"/>
        <v>OK</v>
      </c>
      <c r="E1659">
        <f t="shared" si="130"/>
        <v>1</v>
      </c>
      <c r="F1659">
        <f t="shared" si="131"/>
        <v>0</v>
      </c>
      <c r="G1659" s="82">
        <v>44026</v>
      </c>
      <c r="H1659">
        <v>14</v>
      </c>
      <c r="I1659">
        <v>341</v>
      </c>
      <c r="J1659">
        <v>341</v>
      </c>
      <c r="K1659">
        <v>217</v>
      </c>
      <c r="L1659">
        <v>393</v>
      </c>
      <c r="M1659">
        <v>118</v>
      </c>
      <c r="N1659">
        <v>223</v>
      </c>
      <c r="O1659">
        <v>28</v>
      </c>
      <c r="P1659">
        <v>677</v>
      </c>
      <c r="Q1659">
        <v>459</v>
      </c>
      <c r="R1659">
        <v>111</v>
      </c>
      <c r="T1659">
        <v>89</v>
      </c>
      <c r="U1659">
        <v>31</v>
      </c>
      <c r="V1659">
        <v>149</v>
      </c>
      <c r="W1659">
        <v>240</v>
      </c>
      <c r="X1659">
        <v>346</v>
      </c>
      <c r="Y1659">
        <v>1</v>
      </c>
      <c r="Z1659">
        <v>287</v>
      </c>
      <c r="AA1659">
        <v>23</v>
      </c>
      <c r="AB1659">
        <v>584</v>
      </c>
      <c r="AC1659">
        <v>234</v>
      </c>
      <c r="AD1659">
        <v>12</v>
      </c>
      <c r="AE1659">
        <v>695</v>
      </c>
      <c r="AF1659">
        <v>1099</v>
      </c>
      <c r="AG1659">
        <v>582</v>
      </c>
      <c r="AH1659">
        <v>79</v>
      </c>
      <c r="AI1659">
        <v>241</v>
      </c>
      <c r="AJ1659">
        <v>23</v>
      </c>
      <c r="AK1659">
        <v>849</v>
      </c>
      <c r="AL1659">
        <v>1263</v>
      </c>
      <c r="AM1659">
        <v>14</v>
      </c>
      <c r="AN1659">
        <v>33</v>
      </c>
      <c r="AO1659">
        <v>213</v>
      </c>
      <c r="AP1659">
        <v>26</v>
      </c>
      <c r="AQ1659">
        <v>177</v>
      </c>
      <c r="AR1659">
        <v>277</v>
      </c>
      <c r="AS1659" s="64">
        <v>842.10526315789468</v>
      </c>
      <c r="AT1659">
        <v>77</v>
      </c>
      <c r="AU1659">
        <v>446</v>
      </c>
      <c r="AV1659">
        <v>85</v>
      </c>
      <c r="AW1659">
        <v>95</v>
      </c>
      <c r="AX1659">
        <v>257</v>
      </c>
      <c r="AY1659" s="57">
        <v>38</v>
      </c>
      <c r="AZ1659" s="83">
        <v>307</v>
      </c>
      <c r="BN1659" s="57"/>
      <c r="BO1659" s="83"/>
    </row>
    <row r="1660" spans="1:67">
      <c r="A1660" t="str">
        <f t="shared" si="128"/>
        <v>2020</v>
      </c>
      <c r="B1660" t="str">
        <f t="shared" si="129"/>
        <v>July</v>
      </c>
      <c r="C1660" s="2">
        <v>44027</v>
      </c>
      <c r="D1660" s="1" t="str">
        <f t="shared" si="127"/>
        <v>OK</v>
      </c>
      <c r="E1660">
        <f t="shared" si="130"/>
        <v>1</v>
      </c>
      <c r="F1660">
        <f t="shared" si="131"/>
        <v>0</v>
      </c>
      <c r="G1660" s="82">
        <v>44027</v>
      </c>
      <c r="H1660">
        <v>1</v>
      </c>
      <c r="I1660">
        <v>224</v>
      </c>
      <c r="J1660">
        <v>298</v>
      </c>
      <c r="K1660">
        <v>160</v>
      </c>
      <c r="L1660">
        <v>271</v>
      </c>
      <c r="M1660">
        <v>66</v>
      </c>
      <c r="N1660">
        <v>156</v>
      </c>
      <c r="O1660">
        <v>36</v>
      </c>
      <c r="P1660">
        <v>534</v>
      </c>
      <c r="Q1660">
        <v>315</v>
      </c>
      <c r="R1660">
        <v>132</v>
      </c>
      <c r="T1660">
        <v>59</v>
      </c>
      <c r="U1660">
        <v>8</v>
      </c>
      <c r="V1660">
        <v>145</v>
      </c>
      <c r="W1660">
        <v>207</v>
      </c>
      <c r="X1660">
        <v>262</v>
      </c>
      <c r="Y1660">
        <v>3</v>
      </c>
      <c r="Z1660">
        <v>187</v>
      </c>
      <c r="AA1660">
        <v>7</v>
      </c>
      <c r="AB1660">
        <v>428</v>
      </c>
      <c r="AC1660">
        <v>164</v>
      </c>
      <c r="AD1660">
        <v>15</v>
      </c>
      <c r="AE1660">
        <v>499</v>
      </c>
      <c r="AF1660">
        <v>781</v>
      </c>
      <c r="AG1660">
        <v>383</v>
      </c>
      <c r="AH1660">
        <v>77</v>
      </c>
      <c r="AI1660">
        <v>95</v>
      </c>
      <c r="AJ1660">
        <v>31</v>
      </c>
      <c r="AK1660">
        <v>620</v>
      </c>
      <c r="AL1660">
        <v>706</v>
      </c>
      <c r="AM1660">
        <v>9</v>
      </c>
      <c r="AN1660">
        <v>27</v>
      </c>
      <c r="AO1660">
        <v>181</v>
      </c>
      <c r="AP1660">
        <v>22</v>
      </c>
      <c r="AQ1660">
        <v>78</v>
      </c>
      <c r="AR1660">
        <v>221</v>
      </c>
      <c r="AS1660" s="64">
        <v>700</v>
      </c>
      <c r="AT1660">
        <v>61</v>
      </c>
      <c r="AU1660">
        <v>311</v>
      </c>
      <c r="AV1660">
        <v>49</v>
      </c>
      <c r="AW1660">
        <v>59</v>
      </c>
      <c r="AX1660">
        <v>193</v>
      </c>
      <c r="AY1660" s="57">
        <v>38</v>
      </c>
      <c r="AZ1660" s="83">
        <v>182</v>
      </c>
      <c r="BN1660" s="57"/>
      <c r="BO1660" s="83"/>
    </row>
    <row r="1661" spans="1:67">
      <c r="A1661" t="str">
        <f t="shared" si="128"/>
        <v>2020</v>
      </c>
      <c r="B1661" t="str">
        <f t="shared" si="129"/>
        <v>July</v>
      </c>
      <c r="C1661" s="2">
        <v>44028</v>
      </c>
      <c r="D1661" s="1" t="str">
        <f t="shared" si="127"/>
        <v>OK</v>
      </c>
      <c r="E1661">
        <f t="shared" si="130"/>
        <v>1</v>
      </c>
      <c r="F1661">
        <f t="shared" si="131"/>
        <v>0</v>
      </c>
      <c r="G1661" s="82">
        <v>44028</v>
      </c>
      <c r="H1661">
        <v>10</v>
      </c>
      <c r="I1661">
        <v>141</v>
      </c>
      <c r="J1661">
        <v>202</v>
      </c>
      <c r="K1661">
        <v>84</v>
      </c>
      <c r="L1661">
        <v>186</v>
      </c>
      <c r="M1661">
        <v>34</v>
      </c>
      <c r="N1661">
        <v>129</v>
      </c>
      <c r="O1661">
        <v>8</v>
      </c>
      <c r="P1661">
        <v>397</v>
      </c>
      <c r="Q1661">
        <v>209</v>
      </c>
      <c r="R1661">
        <v>92</v>
      </c>
      <c r="T1661">
        <v>43</v>
      </c>
      <c r="U1661">
        <v>21</v>
      </c>
      <c r="V1661">
        <v>129</v>
      </c>
      <c r="W1661">
        <v>171</v>
      </c>
      <c r="X1661">
        <v>210</v>
      </c>
      <c r="Y1661">
        <v>0</v>
      </c>
      <c r="Z1661">
        <v>86</v>
      </c>
      <c r="AA1661">
        <v>8</v>
      </c>
      <c r="AB1661">
        <v>299</v>
      </c>
      <c r="AC1661">
        <v>122</v>
      </c>
      <c r="AD1661">
        <v>13</v>
      </c>
      <c r="AE1661">
        <v>430</v>
      </c>
      <c r="AF1661">
        <v>554</v>
      </c>
      <c r="AG1661">
        <v>212</v>
      </c>
      <c r="AH1661">
        <v>45</v>
      </c>
      <c r="AI1661">
        <v>28</v>
      </c>
      <c r="AJ1661">
        <v>34</v>
      </c>
      <c r="AK1661">
        <v>334</v>
      </c>
      <c r="AL1661">
        <v>432</v>
      </c>
      <c r="AM1661">
        <v>3</v>
      </c>
      <c r="AN1661">
        <v>16</v>
      </c>
      <c r="AO1661">
        <v>119</v>
      </c>
      <c r="AP1661">
        <v>16</v>
      </c>
      <c r="AQ1661">
        <v>52</v>
      </c>
      <c r="AR1661">
        <v>178</v>
      </c>
      <c r="AS1661" s="64">
        <v>547.36842105263156</v>
      </c>
      <c r="AT1661">
        <v>31</v>
      </c>
      <c r="AU1661">
        <v>208</v>
      </c>
      <c r="AV1661">
        <v>26</v>
      </c>
      <c r="AW1661">
        <v>12</v>
      </c>
      <c r="AX1661">
        <v>165</v>
      </c>
      <c r="AY1661" s="57">
        <v>38</v>
      </c>
      <c r="AZ1661" s="83">
        <v>139</v>
      </c>
      <c r="BN1661" s="57"/>
      <c r="BO1661" s="83"/>
    </row>
    <row r="1662" spans="1:67">
      <c r="A1662" t="str">
        <f t="shared" si="128"/>
        <v>2020</v>
      </c>
      <c r="B1662" t="str">
        <f t="shared" si="129"/>
        <v>July</v>
      </c>
      <c r="C1662" s="2">
        <v>44029</v>
      </c>
      <c r="D1662" s="1" t="str">
        <f t="shared" si="127"/>
        <v>OK</v>
      </c>
      <c r="E1662">
        <f t="shared" si="130"/>
        <v>1</v>
      </c>
      <c r="F1662">
        <f t="shared" si="131"/>
        <v>0</v>
      </c>
      <c r="G1662" s="82">
        <v>44029</v>
      </c>
      <c r="H1662">
        <v>12</v>
      </c>
      <c r="I1662">
        <v>244</v>
      </c>
      <c r="J1662">
        <v>264</v>
      </c>
      <c r="K1662">
        <v>173</v>
      </c>
      <c r="L1662">
        <v>299</v>
      </c>
      <c r="M1662">
        <v>71</v>
      </c>
      <c r="N1662">
        <v>151</v>
      </c>
      <c r="O1662">
        <v>26</v>
      </c>
      <c r="P1662">
        <v>516</v>
      </c>
      <c r="Q1662">
        <v>344</v>
      </c>
      <c r="R1662">
        <v>111</v>
      </c>
      <c r="T1662">
        <v>58</v>
      </c>
      <c r="U1662">
        <v>26</v>
      </c>
      <c r="V1662">
        <v>122</v>
      </c>
      <c r="W1662">
        <v>217</v>
      </c>
      <c r="X1662">
        <v>300</v>
      </c>
      <c r="Y1662">
        <v>9</v>
      </c>
      <c r="Z1662">
        <v>277</v>
      </c>
      <c r="AA1662">
        <v>24</v>
      </c>
      <c r="AB1662">
        <v>440</v>
      </c>
      <c r="AC1662">
        <v>242</v>
      </c>
      <c r="AD1662">
        <v>32</v>
      </c>
      <c r="AE1662">
        <v>538</v>
      </c>
      <c r="AF1662">
        <v>798</v>
      </c>
      <c r="AG1662">
        <v>482</v>
      </c>
      <c r="AH1662">
        <v>88</v>
      </c>
      <c r="AI1662">
        <v>122</v>
      </c>
      <c r="AJ1662">
        <v>28</v>
      </c>
      <c r="AK1662">
        <v>617</v>
      </c>
      <c r="AL1662">
        <v>682</v>
      </c>
      <c r="AM1662">
        <v>11</v>
      </c>
      <c r="AN1662">
        <v>23</v>
      </c>
      <c r="AO1662">
        <v>160</v>
      </c>
      <c r="AP1662">
        <v>18</v>
      </c>
      <c r="AQ1662">
        <v>159</v>
      </c>
      <c r="AR1662">
        <v>215</v>
      </c>
      <c r="AS1662" s="64">
        <v>778.9473684210526</v>
      </c>
      <c r="AT1662">
        <v>73</v>
      </c>
      <c r="AU1662">
        <v>369</v>
      </c>
      <c r="AV1662">
        <v>63</v>
      </c>
      <c r="AW1662">
        <v>47</v>
      </c>
      <c r="AX1662">
        <v>212</v>
      </c>
      <c r="AY1662" s="57">
        <v>38</v>
      </c>
      <c r="AZ1662" s="83">
        <v>344</v>
      </c>
      <c r="BN1662" s="57"/>
      <c r="BO1662" s="83"/>
    </row>
    <row r="1663" spans="1:67">
      <c r="A1663" t="str">
        <f t="shared" si="128"/>
        <v>2020</v>
      </c>
      <c r="B1663" t="str">
        <f t="shared" si="129"/>
        <v>July</v>
      </c>
      <c r="C1663" s="2">
        <v>44030</v>
      </c>
      <c r="D1663" s="1" t="str">
        <f t="shared" si="127"/>
        <v>OK</v>
      </c>
      <c r="E1663">
        <f t="shared" si="130"/>
        <v>0</v>
      </c>
      <c r="F1663">
        <f t="shared" si="131"/>
        <v>1</v>
      </c>
      <c r="G1663" s="82">
        <v>44030</v>
      </c>
      <c r="H1663">
        <v>16</v>
      </c>
      <c r="I1663">
        <v>131</v>
      </c>
      <c r="J1663">
        <v>106</v>
      </c>
      <c r="K1663">
        <v>223</v>
      </c>
      <c r="L1663">
        <v>139</v>
      </c>
      <c r="M1663">
        <v>90</v>
      </c>
      <c r="N1663">
        <v>75</v>
      </c>
      <c r="O1663">
        <v>31</v>
      </c>
      <c r="P1663">
        <v>250</v>
      </c>
      <c r="Q1663">
        <v>213</v>
      </c>
      <c r="R1663">
        <v>83</v>
      </c>
      <c r="T1663">
        <v>75</v>
      </c>
      <c r="U1663">
        <v>14</v>
      </c>
      <c r="V1663">
        <v>67</v>
      </c>
      <c r="W1663">
        <v>157</v>
      </c>
      <c r="X1663">
        <v>263</v>
      </c>
      <c r="Y1663">
        <v>23</v>
      </c>
      <c r="Z1663">
        <v>278</v>
      </c>
      <c r="AA1663">
        <v>24</v>
      </c>
      <c r="AB1663">
        <v>234</v>
      </c>
      <c r="AC1663">
        <v>405</v>
      </c>
      <c r="AD1663">
        <v>46</v>
      </c>
      <c r="AE1663">
        <v>230</v>
      </c>
      <c r="AF1663">
        <v>453</v>
      </c>
      <c r="AG1663">
        <v>519</v>
      </c>
      <c r="AH1663">
        <v>81</v>
      </c>
      <c r="AI1663">
        <v>246</v>
      </c>
      <c r="AJ1663">
        <v>31</v>
      </c>
      <c r="AK1663">
        <v>510</v>
      </c>
      <c r="AL1663">
        <v>500</v>
      </c>
      <c r="AM1663">
        <v>15</v>
      </c>
      <c r="AN1663">
        <v>23</v>
      </c>
      <c r="AO1663">
        <v>119</v>
      </c>
      <c r="AP1663">
        <v>45</v>
      </c>
      <c r="AQ1663">
        <v>232</v>
      </c>
      <c r="AR1663">
        <v>137</v>
      </c>
      <c r="AS1663" s="64">
        <v>997.36842105263156</v>
      </c>
      <c r="AT1663">
        <v>69</v>
      </c>
      <c r="AU1663">
        <v>431</v>
      </c>
      <c r="AV1663">
        <v>128</v>
      </c>
      <c r="AW1663">
        <v>165</v>
      </c>
      <c r="AX1663">
        <v>112</v>
      </c>
      <c r="AY1663" s="57">
        <v>38</v>
      </c>
      <c r="AZ1663" s="83">
        <v>324</v>
      </c>
      <c r="BN1663" s="57"/>
      <c r="BO1663" s="83"/>
    </row>
    <row r="1664" spans="1:67">
      <c r="A1664" t="str">
        <f t="shared" si="128"/>
        <v>2020</v>
      </c>
      <c r="B1664" t="str">
        <f t="shared" si="129"/>
        <v>July</v>
      </c>
      <c r="C1664" s="2">
        <v>44031</v>
      </c>
      <c r="D1664" s="1" t="str">
        <f t="shared" si="127"/>
        <v>OK</v>
      </c>
      <c r="E1664">
        <f t="shared" si="130"/>
        <v>0</v>
      </c>
      <c r="F1664">
        <f t="shared" si="131"/>
        <v>1</v>
      </c>
      <c r="G1664" s="82">
        <v>44031</v>
      </c>
      <c r="H1664">
        <v>32</v>
      </c>
      <c r="I1664">
        <v>207</v>
      </c>
      <c r="J1664">
        <v>130</v>
      </c>
      <c r="K1664">
        <v>367</v>
      </c>
      <c r="L1664">
        <v>158</v>
      </c>
      <c r="M1664">
        <v>120</v>
      </c>
      <c r="N1664">
        <v>91</v>
      </c>
      <c r="O1664">
        <v>70</v>
      </c>
      <c r="P1664">
        <v>350</v>
      </c>
      <c r="Q1664">
        <v>308</v>
      </c>
      <c r="R1664">
        <v>62</v>
      </c>
      <c r="T1664">
        <v>83</v>
      </c>
      <c r="U1664">
        <v>28</v>
      </c>
      <c r="V1664">
        <v>55</v>
      </c>
      <c r="W1664">
        <v>188</v>
      </c>
      <c r="X1664">
        <v>356</v>
      </c>
      <c r="Y1664">
        <v>6</v>
      </c>
      <c r="Z1664">
        <v>364</v>
      </c>
      <c r="AA1664">
        <v>17</v>
      </c>
      <c r="AB1664">
        <v>227</v>
      </c>
      <c r="AC1664">
        <v>565</v>
      </c>
      <c r="AD1664">
        <v>19</v>
      </c>
      <c r="AE1664">
        <v>218</v>
      </c>
      <c r="AF1664">
        <v>657</v>
      </c>
      <c r="AG1664">
        <v>920</v>
      </c>
      <c r="AH1664">
        <v>106</v>
      </c>
      <c r="AI1664">
        <v>457</v>
      </c>
      <c r="AJ1664">
        <v>51</v>
      </c>
      <c r="AK1664">
        <v>676</v>
      </c>
      <c r="AL1664">
        <v>622</v>
      </c>
      <c r="AM1664">
        <v>20</v>
      </c>
      <c r="AN1664">
        <v>23</v>
      </c>
      <c r="AO1664">
        <v>186</v>
      </c>
      <c r="AP1664">
        <v>27</v>
      </c>
      <c r="AQ1664">
        <v>281</v>
      </c>
      <c r="AR1664">
        <v>137</v>
      </c>
      <c r="AS1664" s="64">
        <v>1126.3157894736842</v>
      </c>
      <c r="AT1664">
        <v>95</v>
      </c>
      <c r="AU1664">
        <v>574</v>
      </c>
      <c r="AV1664">
        <v>200</v>
      </c>
      <c r="AW1664">
        <v>300</v>
      </c>
      <c r="AX1664">
        <v>109</v>
      </c>
      <c r="AY1664" s="57">
        <v>38</v>
      </c>
      <c r="AZ1664" s="83">
        <v>551</v>
      </c>
      <c r="BN1664" s="57"/>
      <c r="BO1664" s="83"/>
    </row>
    <row r="1665" spans="1:67">
      <c r="A1665" t="str">
        <f t="shared" si="128"/>
        <v>2020</v>
      </c>
      <c r="B1665" t="str">
        <f t="shared" si="129"/>
        <v>July</v>
      </c>
      <c r="C1665" s="2">
        <v>44032</v>
      </c>
      <c r="D1665" s="1" t="str">
        <f t="shared" ref="D1665:D1728" si="132">IF(C1665=G1665,"OK","Wrong date")</f>
        <v>OK</v>
      </c>
      <c r="E1665">
        <f t="shared" si="130"/>
        <v>1</v>
      </c>
      <c r="F1665">
        <f t="shared" si="131"/>
        <v>0</v>
      </c>
      <c r="G1665" s="82">
        <v>44032</v>
      </c>
      <c r="H1665">
        <v>11</v>
      </c>
      <c r="I1665">
        <v>382</v>
      </c>
      <c r="J1665">
        <v>356</v>
      </c>
      <c r="K1665">
        <v>205</v>
      </c>
      <c r="L1665">
        <v>429</v>
      </c>
      <c r="M1665">
        <v>119</v>
      </c>
      <c r="N1665">
        <v>192</v>
      </c>
      <c r="O1665">
        <v>27</v>
      </c>
      <c r="P1665">
        <v>764</v>
      </c>
      <c r="Q1665">
        <v>486</v>
      </c>
      <c r="R1665">
        <v>148</v>
      </c>
      <c r="T1665">
        <v>75</v>
      </c>
      <c r="U1665">
        <v>43</v>
      </c>
      <c r="V1665">
        <v>170</v>
      </c>
      <c r="W1665">
        <v>275</v>
      </c>
      <c r="X1665">
        <v>289</v>
      </c>
      <c r="Y1665">
        <v>18</v>
      </c>
      <c r="Z1665">
        <v>445</v>
      </c>
      <c r="AA1665">
        <v>9</v>
      </c>
      <c r="AB1665">
        <v>666</v>
      </c>
      <c r="AC1665">
        <v>334</v>
      </c>
      <c r="AD1665">
        <v>11</v>
      </c>
      <c r="AE1665">
        <v>791</v>
      </c>
      <c r="AF1665">
        <v>1300</v>
      </c>
      <c r="AG1665">
        <v>676</v>
      </c>
      <c r="AH1665">
        <v>116</v>
      </c>
      <c r="AI1665">
        <v>261</v>
      </c>
      <c r="AJ1665">
        <v>50</v>
      </c>
      <c r="AK1665">
        <v>917</v>
      </c>
      <c r="AL1665">
        <v>993</v>
      </c>
      <c r="AM1665">
        <v>5</v>
      </c>
      <c r="AN1665">
        <v>22</v>
      </c>
      <c r="AO1665">
        <v>248</v>
      </c>
      <c r="AP1665">
        <v>21</v>
      </c>
      <c r="AQ1665">
        <v>176</v>
      </c>
      <c r="AR1665">
        <v>333</v>
      </c>
      <c r="AS1665" s="64">
        <v>631.57894736842104</v>
      </c>
      <c r="AT1665">
        <v>110</v>
      </c>
      <c r="AU1665">
        <v>411</v>
      </c>
      <c r="AV1665">
        <v>58</v>
      </c>
      <c r="AW1665">
        <v>70</v>
      </c>
      <c r="AX1665">
        <v>300</v>
      </c>
      <c r="AY1665" s="57">
        <v>38</v>
      </c>
      <c r="AZ1665" s="83">
        <v>388</v>
      </c>
      <c r="BN1665" s="57"/>
      <c r="BO1665" s="83"/>
    </row>
    <row r="1666" spans="1:67">
      <c r="A1666" t="str">
        <f t="shared" si="128"/>
        <v>2020</v>
      </c>
      <c r="B1666" t="str">
        <f t="shared" si="129"/>
        <v>July</v>
      </c>
      <c r="C1666" s="2">
        <v>44033</v>
      </c>
      <c r="D1666" s="1" t="str">
        <f t="shared" si="132"/>
        <v>OK</v>
      </c>
      <c r="E1666">
        <f t="shared" si="130"/>
        <v>1</v>
      </c>
      <c r="F1666">
        <f t="shared" si="131"/>
        <v>0</v>
      </c>
      <c r="G1666" s="82">
        <v>44033</v>
      </c>
      <c r="H1666">
        <v>4</v>
      </c>
      <c r="I1666">
        <v>319</v>
      </c>
      <c r="J1666">
        <v>401</v>
      </c>
      <c r="K1666">
        <v>198</v>
      </c>
      <c r="L1666">
        <v>398</v>
      </c>
      <c r="M1666">
        <v>121</v>
      </c>
      <c r="N1666">
        <v>187</v>
      </c>
      <c r="O1666">
        <v>31</v>
      </c>
      <c r="P1666">
        <v>694</v>
      </c>
      <c r="Q1666">
        <v>476</v>
      </c>
      <c r="R1666">
        <v>170</v>
      </c>
      <c r="T1666">
        <v>64</v>
      </c>
      <c r="U1666">
        <v>28</v>
      </c>
      <c r="V1666">
        <v>182</v>
      </c>
      <c r="W1666">
        <v>249</v>
      </c>
      <c r="X1666">
        <v>304</v>
      </c>
      <c r="Y1666">
        <v>9</v>
      </c>
      <c r="Z1666">
        <v>426</v>
      </c>
      <c r="AA1666">
        <v>18</v>
      </c>
      <c r="AB1666">
        <v>595</v>
      </c>
      <c r="AC1666">
        <v>223</v>
      </c>
      <c r="AD1666">
        <v>23</v>
      </c>
      <c r="AE1666">
        <v>721</v>
      </c>
      <c r="AF1666">
        <v>1155</v>
      </c>
      <c r="AG1666">
        <v>545</v>
      </c>
      <c r="AH1666">
        <v>92</v>
      </c>
      <c r="AI1666">
        <v>232</v>
      </c>
      <c r="AJ1666">
        <v>47</v>
      </c>
      <c r="AK1666">
        <v>874</v>
      </c>
      <c r="AL1666">
        <v>956</v>
      </c>
      <c r="AM1666">
        <v>10</v>
      </c>
      <c r="AN1666">
        <v>27</v>
      </c>
      <c r="AO1666">
        <v>254</v>
      </c>
      <c r="AP1666">
        <v>18</v>
      </c>
      <c r="AQ1666">
        <v>103</v>
      </c>
      <c r="AR1666">
        <v>320</v>
      </c>
      <c r="AS1666" s="64">
        <v>973.68421052631572</v>
      </c>
      <c r="AT1666">
        <v>102</v>
      </c>
      <c r="AU1666">
        <v>421</v>
      </c>
      <c r="AV1666">
        <v>45</v>
      </c>
      <c r="AW1666">
        <v>87</v>
      </c>
      <c r="AX1666">
        <v>267</v>
      </c>
      <c r="AY1666" s="57">
        <v>38</v>
      </c>
      <c r="AZ1666" s="83">
        <v>302</v>
      </c>
      <c r="BN1666" s="57"/>
      <c r="BO1666" s="83"/>
    </row>
    <row r="1667" spans="1:67">
      <c r="A1667" t="str">
        <f t="shared" si="128"/>
        <v>2020</v>
      </c>
      <c r="B1667" t="str">
        <f t="shared" si="129"/>
        <v>July</v>
      </c>
      <c r="C1667" s="2">
        <v>44034</v>
      </c>
      <c r="D1667" s="1" t="str">
        <f t="shared" si="132"/>
        <v>OK</v>
      </c>
      <c r="E1667">
        <f t="shared" si="130"/>
        <v>1</v>
      </c>
      <c r="F1667">
        <f t="shared" si="131"/>
        <v>0</v>
      </c>
      <c r="G1667" s="82">
        <v>44034</v>
      </c>
      <c r="H1667">
        <v>0</v>
      </c>
      <c r="I1667">
        <v>199</v>
      </c>
      <c r="J1667">
        <v>251</v>
      </c>
      <c r="K1667">
        <v>106</v>
      </c>
      <c r="L1667">
        <v>267</v>
      </c>
      <c r="M1667">
        <v>60</v>
      </c>
      <c r="N1667">
        <v>146</v>
      </c>
      <c r="O1667">
        <v>16</v>
      </c>
      <c r="P1667">
        <v>482</v>
      </c>
      <c r="Q1667">
        <v>290</v>
      </c>
      <c r="R1667">
        <v>135</v>
      </c>
      <c r="T1667">
        <v>47</v>
      </c>
      <c r="U1667">
        <v>16</v>
      </c>
      <c r="V1667">
        <v>124</v>
      </c>
      <c r="W1667">
        <v>166</v>
      </c>
      <c r="X1667">
        <v>208</v>
      </c>
      <c r="Y1667">
        <v>16</v>
      </c>
      <c r="Z1667">
        <v>268</v>
      </c>
      <c r="AA1667">
        <v>6</v>
      </c>
      <c r="AB1667">
        <v>458</v>
      </c>
      <c r="AC1667">
        <v>140</v>
      </c>
      <c r="AD1667">
        <v>17</v>
      </c>
      <c r="AE1667">
        <v>543</v>
      </c>
      <c r="AF1667">
        <v>717</v>
      </c>
      <c r="AG1667">
        <v>281</v>
      </c>
      <c r="AH1667">
        <v>62</v>
      </c>
      <c r="AI1667">
        <v>89</v>
      </c>
      <c r="AJ1667">
        <v>48</v>
      </c>
      <c r="AK1667">
        <v>478</v>
      </c>
      <c r="AL1667">
        <v>582</v>
      </c>
      <c r="AM1667">
        <v>9</v>
      </c>
      <c r="AN1667">
        <v>14</v>
      </c>
      <c r="AO1667">
        <v>144</v>
      </c>
      <c r="AP1667">
        <v>10</v>
      </c>
      <c r="AQ1667">
        <v>69</v>
      </c>
      <c r="AR1667">
        <v>220</v>
      </c>
      <c r="AS1667" s="64">
        <v>521.0526315789474</v>
      </c>
      <c r="AT1667">
        <v>55</v>
      </c>
      <c r="AU1667">
        <v>228</v>
      </c>
      <c r="AV1667">
        <v>17</v>
      </c>
      <c r="AW1667">
        <v>27</v>
      </c>
      <c r="AX1667">
        <v>160</v>
      </c>
      <c r="AY1667" s="57">
        <v>38</v>
      </c>
      <c r="AZ1667" s="83">
        <v>146</v>
      </c>
      <c r="BN1667" s="57"/>
      <c r="BO1667" s="83"/>
    </row>
    <row r="1668" spans="1:67">
      <c r="A1668" t="str">
        <f t="shared" ref="A1668:A1731" si="133">TEXT(C1668,"yyyy")</f>
        <v>2020</v>
      </c>
      <c r="B1668" t="str">
        <f t="shared" ref="B1668:B1731" si="134">TEXT(C1668,"mmmm")</f>
        <v>July</v>
      </c>
      <c r="C1668" s="2">
        <v>44035</v>
      </c>
      <c r="D1668" s="1" t="str">
        <f t="shared" si="132"/>
        <v>OK</v>
      </c>
      <c r="E1668">
        <f t="shared" si="130"/>
        <v>1</v>
      </c>
      <c r="F1668">
        <f t="shared" si="131"/>
        <v>0</v>
      </c>
      <c r="G1668" s="82">
        <v>44035</v>
      </c>
      <c r="H1668">
        <v>1</v>
      </c>
      <c r="I1668">
        <v>267</v>
      </c>
      <c r="J1668">
        <v>341</v>
      </c>
      <c r="K1668">
        <v>184</v>
      </c>
      <c r="L1668">
        <v>345</v>
      </c>
      <c r="M1668">
        <v>112</v>
      </c>
      <c r="N1668">
        <v>186</v>
      </c>
      <c r="O1668">
        <v>18</v>
      </c>
      <c r="P1668">
        <v>655</v>
      </c>
      <c r="Q1668">
        <v>401</v>
      </c>
      <c r="R1668">
        <v>134</v>
      </c>
      <c r="T1668">
        <v>71</v>
      </c>
      <c r="U1668">
        <v>20</v>
      </c>
      <c r="V1668">
        <v>154</v>
      </c>
      <c r="W1668">
        <v>233</v>
      </c>
      <c r="X1668">
        <v>275</v>
      </c>
      <c r="Y1668">
        <v>19</v>
      </c>
      <c r="Z1668">
        <v>325</v>
      </c>
      <c r="AA1668">
        <v>20</v>
      </c>
      <c r="AB1668">
        <v>495</v>
      </c>
      <c r="AC1668">
        <v>210</v>
      </c>
      <c r="AD1668">
        <v>21</v>
      </c>
      <c r="AE1668">
        <v>609</v>
      </c>
      <c r="AF1668">
        <v>985</v>
      </c>
      <c r="AG1668">
        <v>460</v>
      </c>
      <c r="AH1668">
        <v>117</v>
      </c>
      <c r="AI1668">
        <v>214</v>
      </c>
      <c r="AJ1668">
        <v>56</v>
      </c>
      <c r="AK1668">
        <v>717</v>
      </c>
      <c r="AL1668">
        <v>817</v>
      </c>
      <c r="AM1668">
        <v>12</v>
      </c>
      <c r="AN1668">
        <v>32</v>
      </c>
      <c r="AO1668">
        <v>226</v>
      </c>
      <c r="AP1668">
        <v>27</v>
      </c>
      <c r="AQ1668">
        <v>161</v>
      </c>
      <c r="AR1668">
        <v>279</v>
      </c>
      <c r="AS1668" s="64">
        <v>697.36842105263156</v>
      </c>
      <c r="AT1668">
        <v>77</v>
      </c>
      <c r="AU1668">
        <v>396</v>
      </c>
      <c r="AV1668">
        <v>61</v>
      </c>
      <c r="AW1668">
        <v>55</v>
      </c>
      <c r="AX1668">
        <v>249</v>
      </c>
      <c r="AY1668" s="57">
        <v>38</v>
      </c>
      <c r="AZ1668" s="83">
        <v>284</v>
      </c>
      <c r="BN1668" s="57"/>
      <c r="BO1668" s="83"/>
    </row>
    <row r="1669" spans="1:67">
      <c r="A1669" t="str">
        <f t="shared" si="133"/>
        <v>2020</v>
      </c>
      <c r="B1669" t="str">
        <f t="shared" si="134"/>
        <v>July</v>
      </c>
      <c r="C1669" s="2">
        <v>44036</v>
      </c>
      <c r="D1669" s="1" t="str">
        <f t="shared" si="132"/>
        <v>OK</v>
      </c>
      <c r="E1669">
        <f t="shared" si="130"/>
        <v>1</v>
      </c>
      <c r="F1669">
        <f t="shared" si="131"/>
        <v>0</v>
      </c>
      <c r="G1669" s="82">
        <v>44036</v>
      </c>
      <c r="H1669">
        <v>7</v>
      </c>
      <c r="I1669">
        <v>253</v>
      </c>
      <c r="J1669">
        <v>301</v>
      </c>
      <c r="K1669">
        <v>163</v>
      </c>
      <c r="L1669">
        <v>297</v>
      </c>
      <c r="M1669">
        <v>106</v>
      </c>
      <c r="N1669">
        <v>168</v>
      </c>
      <c r="O1669">
        <v>44</v>
      </c>
      <c r="P1669">
        <v>604</v>
      </c>
      <c r="Q1669">
        <v>380</v>
      </c>
      <c r="R1669">
        <v>164</v>
      </c>
      <c r="T1669">
        <v>54</v>
      </c>
      <c r="U1669">
        <v>25</v>
      </c>
      <c r="V1669">
        <v>154</v>
      </c>
      <c r="W1669">
        <v>201</v>
      </c>
      <c r="X1669">
        <v>249</v>
      </c>
      <c r="Y1669">
        <v>21</v>
      </c>
      <c r="Z1669">
        <v>437</v>
      </c>
      <c r="AA1669">
        <v>9</v>
      </c>
      <c r="AB1669">
        <v>473</v>
      </c>
      <c r="AC1669">
        <v>216</v>
      </c>
      <c r="AD1669">
        <v>18</v>
      </c>
      <c r="AE1669">
        <v>569</v>
      </c>
      <c r="AF1669">
        <v>975</v>
      </c>
      <c r="AG1669">
        <v>473</v>
      </c>
      <c r="AH1669">
        <v>108</v>
      </c>
      <c r="AI1669">
        <v>198</v>
      </c>
      <c r="AJ1669">
        <v>66</v>
      </c>
      <c r="AK1669">
        <v>638</v>
      </c>
      <c r="AL1669">
        <v>829</v>
      </c>
      <c r="AM1669">
        <v>8</v>
      </c>
      <c r="AN1669">
        <v>21</v>
      </c>
      <c r="AO1669">
        <v>227</v>
      </c>
      <c r="AP1669">
        <v>20</v>
      </c>
      <c r="AQ1669">
        <v>99</v>
      </c>
      <c r="AR1669">
        <v>256</v>
      </c>
      <c r="AS1669" s="64">
        <v>731.57894736842104</v>
      </c>
      <c r="AT1669">
        <v>82</v>
      </c>
      <c r="AU1669">
        <v>413</v>
      </c>
      <c r="AV1669">
        <v>41</v>
      </c>
      <c r="AW1669">
        <v>57</v>
      </c>
      <c r="AX1669">
        <v>211</v>
      </c>
      <c r="AY1669" s="57">
        <v>38</v>
      </c>
      <c r="AZ1669" s="83">
        <v>267</v>
      </c>
      <c r="BN1669" s="57"/>
      <c r="BO1669" s="83"/>
    </row>
    <row r="1670" spans="1:67">
      <c r="A1670" t="str">
        <f t="shared" si="133"/>
        <v>2020</v>
      </c>
      <c r="B1670" t="str">
        <f t="shared" si="134"/>
        <v>July</v>
      </c>
      <c r="C1670" s="2">
        <v>44037</v>
      </c>
      <c r="D1670" s="1" t="str">
        <f t="shared" si="132"/>
        <v>OK</v>
      </c>
      <c r="E1670">
        <f t="shared" si="130"/>
        <v>0</v>
      </c>
      <c r="F1670">
        <f t="shared" si="131"/>
        <v>1</v>
      </c>
      <c r="G1670" s="82">
        <v>44037</v>
      </c>
      <c r="H1670">
        <v>23</v>
      </c>
      <c r="I1670">
        <v>176</v>
      </c>
      <c r="J1670">
        <v>130</v>
      </c>
      <c r="K1670">
        <v>312</v>
      </c>
      <c r="L1670">
        <v>182</v>
      </c>
      <c r="M1670">
        <v>128</v>
      </c>
      <c r="N1670">
        <v>87</v>
      </c>
      <c r="O1670">
        <v>49</v>
      </c>
      <c r="P1670">
        <v>372</v>
      </c>
      <c r="Q1670">
        <v>298</v>
      </c>
      <c r="R1670">
        <v>94</v>
      </c>
      <c r="T1670">
        <v>70</v>
      </c>
      <c r="U1670">
        <v>25</v>
      </c>
      <c r="V1670">
        <v>60</v>
      </c>
      <c r="W1670">
        <v>127</v>
      </c>
      <c r="X1670">
        <v>268</v>
      </c>
      <c r="Y1670">
        <v>14</v>
      </c>
      <c r="Z1670">
        <v>482</v>
      </c>
      <c r="AA1670">
        <v>74</v>
      </c>
      <c r="AB1670">
        <v>230</v>
      </c>
      <c r="AC1670">
        <v>594</v>
      </c>
      <c r="AD1670">
        <v>23</v>
      </c>
      <c r="AE1670">
        <v>222</v>
      </c>
      <c r="AF1670">
        <v>625</v>
      </c>
      <c r="AG1670">
        <v>824</v>
      </c>
      <c r="AH1670">
        <v>143</v>
      </c>
      <c r="AI1670">
        <v>391</v>
      </c>
      <c r="AJ1670">
        <v>64</v>
      </c>
      <c r="AK1670">
        <v>678</v>
      </c>
      <c r="AL1670">
        <v>626</v>
      </c>
      <c r="AM1670">
        <v>16</v>
      </c>
      <c r="AN1670">
        <v>17</v>
      </c>
      <c r="AO1670">
        <v>185</v>
      </c>
      <c r="AP1670">
        <v>41</v>
      </c>
      <c r="AQ1670">
        <v>273</v>
      </c>
      <c r="AR1670">
        <v>190</v>
      </c>
      <c r="AS1670" s="64">
        <v>1128.9473684210527</v>
      </c>
      <c r="AT1670">
        <v>92</v>
      </c>
      <c r="AU1670">
        <v>510</v>
      </c>
      <c r="AV1670">
        <v>188</v>
      </c>
      <c r="AW1670">
        <v>301</v>
      </c>
      <c r="AX1670">
        <v>83</v>
      </c>
      <c r="AY1670" s="57">
        <v>38</v>
      </c>
      <c r="AZ1670" s="83">
        <v>441</v>
      </c>
      <c r="BN1670" s="57"/>
      <c r="BO1670" s="83"/>
    </row>
    <row r="1671" spans="1:67">
      <c r="A1671" t="str">
        <f t="shared" si="133"/>
        <v>2020</v>
      </c>
      <c r="B1671" t="str">
        <f t="shared" si="134"/>
        <v>July</v>
      </c>
      <c r="C1671" s="2">
        <v>44038</v>
      </c>
      <c r="D1671" s="1" t="str">
        <f t="shared" si="132"/>
        <v>OK</v>
      </c>
      <c r="E1671">
        <f t="shared" si="130"/>
        <v>0</v>
      </c>
      <c r="F1671">
        <f t="shared" si="131"/>
        <v>1</v>
      </c>
      <c r="G1671" s="82">
        <v>44038</v>
      </c>
      <c r="H1671">
        <v>17</v>
      </c>
      <c r="I1671">
        <v>188</v>
      </c>
      <c r="J1671">
        <v>109</v>
      </c>
      <c r="K1671">
        <v>343</v>
      </c>
      <c r="L1671">
        <v>132</v>
      </c>
      <c r="M1671">
        <v>130</v>
      </c>
      <c r="N1671">
        <v>65</v>
      </c>
      <c r="O1671">
        <v>70</v>
      </c>
      <c r="P1671">
        <v>289</v>
      </c>
      <c r="Q1671">
        <v>245</v>
      </c>
      <c r="R1671">
        <v>88</v>
      </c>
      <c r="T1671">
        <v>87</v>
      </c>
      <c r="U1671">
        <v>23</v>
      </c>
      <c r="V1671">
        <v>49</v>
      </c>
      <c r="W1671">
        <v>127</v>
      </c>
      <c r="X1671">
        <v>318</v>
      </c>
      <c r="Y1671">
        <v>20</v>
      </c>
      <c r="Z1671">
        <v>366</v>
      </c>
      <c r="AA1671">
        <v>30</v>
      </c>
      <c r="AB1671">
        <v>211</v>
      </c>
      <c r="AC1671">
        <v>487</v>
      </c>
      <c r="AD1671">
        <v>19</v>
      </c>
      <c r="AE1671">
        <v>226</v>
      </c>
      <c r="AF1671">
        <v>533</v>
      </c>
      <c r="AG1671">
        <v>862</v>
      </c>
      <c r="AH1671">
        <v>99</v>
      </c>
      <c r="AI1671">
        <v>486</v>
      </c>
      <c r="AJ1671">
        <v>74</v>
      </c>
      <c r="AK1671">
        <v>659</v>
      </c>
      <c r="AL1671">
        <v>614</v>
      </c>
      <c r="AM1671">
        <v>4</v>
      </c>
      <c r="AN1671">
        <v>24</v>
      </c>
      <c r="AO1671">
        <v>168</v>
      </c>
      <c r="AP1671">
        <v>33</v>
      </c>
      <c r="AQ1671">
        <v>228</v>
      </c>
      <c r="AR1671">
        <v>160</v>
      </c>
      <c r="AS1671" s="64">
        <v>957.8947368421052</v>
      </c>
      <c r="AT1671">
        <v>84</v>
      </c>
      <c r="AU1671">
        <v>544</v>
      </c>
      <c r="AV1671">
        <v>168</v>
      </c>
      <c r="AW1671">
        <v>339</v>
      </c>
      <c r="AX1671">
        <v>76</v>
      </c>
      <c r="AY1671" s="57">
        <v>38</v>
      </c>
      <c r="AZ1671" s="83">
        <v>446</v>
      </c>
      <c r="BN1671" s="57"/>
      <c r="BO1671" s="83"/>
    </row>
    <row r="1672" spans="1:67">
      <c r="A1672" t="str">
        <f t="shared" si="133"/>
        <v>2020</v>
      </c>
      <c r="B1672" t="str">
        <f t="shared" si="134"/>
        <v>July</v>
      </c>
      <c r="C1672" s="2">
        <v>44039</v>
      </c>
      <c r="D1672" s="1" t="str">
        <f t="shared" si="132"/>
        <v>OK</v>
      </c>
      <c r="E1672">
        <f t="shared" si="130"/>
        <v>1</v>
      </c>
      <c r="F1672">
        <f t="shared" si="131"/>
        <v>0</v>
      </c>
      <c r="G1672" s="82">
        <v>44039</v>
      </c>
      <c r="H1672">
        <v>6</v>
      </c>
      <c r="I1672">
        <v>375</v>
      </c>
      <c r="J1672">
        <v>370</v>
      </c>
      <c r="K1672">
        <v>228</v>
      </c>
      <c r="L1672">
        <v>483</v>
      </c>
      <c r="M1672">
        <v>104</v>
      </c>
      <c r="N1672">
        <v>243</v>
      </c>
      <c r="O1672">
        <v>36</v>
      </c>
      <c r="P1672">
        <v>861</v>
      </c>
      <c r="Q1672">
        <v>573</v>
      </c>
      <c r="R1672">
        <v>187</v>
      </c>
      <c r="T1672">
        <v>84</v>
      </c>
      <c r="U1672">
        <v>41</v>
      </c>
      <c r="V1672">
        <v>202</v>
      </c>
      <c r="W1672">
        <v>255</v>
      </c>
      <c r="X1672">
        <v>297</v>
      </c>
      <c r="Y1672">
        <v>16</v>
      </c>
      <c r="Z1672">
        <v>464</v>
      </c>
      <c r="AA1672">
        <v>19</v>
      </c>
      <c r="AB1672">
        <v>647</v>
      </c>
      <c r="AC1672">
        <v>303</v>
      </c>
      <c r="AD1672">
        <v>27</v>
      </c>
      <c r="AE1672">
        <v>783</v>
      </c>
      <c r="AF1672">
        <v>1350</v>
      </c>
      <c r="AG1672">
        <v>726</v>
      </c>
      <c r="AH1672">
        <v>102</v>
      </c>
      <c r="AI1672">
        <v>293</v>
      </c>
      <c r="AJ1672">
        <v>53</v>
      </c>
      <c r="AK1672">
        <v>960</v>
      </c>
      <c r="AL1672">
        <v>1089</v>
      </c>
      <c r="AM1672">
        <v>11</v>
      </c>
      <c r="AN1672">
        <v>42</v>
      </c>
      <c r="AO1672">
        <v>286</v>
      </c>
      <c r="AP1672">
        <v>22</v>
      </c>
      <c r="AQ1672">
        <v>188</v>
      </c>
      <c r="AR1672">
        <v>388</v>
      </c>
      <c r="AS1672" s="64">
        <v>626.31578947368416</v>
      </c>
      <c r="AT1672">
        <v>133</v>
      </c>
      <c r="AU1672">
        <v>476</v>
      </c>
      <c r="AV1672">
        <v>84</v>
      </c>
      <c r="AW1672">
        <v>82</v>
      </c>
      <c r="AX1672">
        <v>290</v>
      </c>
      <c r="AY1672" s="57">
        <v>38</v>
      </c>
      <c r="AZ1672" s="83">
        <v>369</v>
      </c>
      <c r="BN1672" s="57"/>
      <c r="BO1672" s="83"/>
    </row>
    <row r="1673" spans="1:67">
      <c r="A1673" t="str">
        <f t="shared" si="133"/>
        <v>2020</v>
      </c>
      <c r="B1673" t="str">
        <f t="shared" si="134"/>
        <v>July</v>
      </c>
      <c r="C1673" s="2">
        <v>44040</v>
      </c>
      <c r="D1673" s="1" t="str">
        <f t="shared" si="132"/>
        <v>OK</v>
      </c>
      <c r="E1673">
        <f t="shared" si="130"/>
        <v>1</v>
      </c>
      <c r="F1673">
        <f t="shared" si="131"/>
        <v>0</v>
      </c>
      <c r="G1673" s="82">
        <v>44040</v>
      </c>
      <c r="H1673">
        <v>11</v>
      </c>
      <c r="I1673">
        <v>384</v>
      </c>
      <c r="J1673">
        <v>461</v>
      </c>
      <c r="K1673">
        <v>251</v>
      </c>
      <c r="L1673">
        <v>486</v>
      </c>
      <c r="M1673">
        <v>118</v>
      </c>
      <c r="N1673">
        <v>211</v>
      </c>
      <c r="O1673">
        <v>41</v>
      </c>
      <c r="P1673">
        <v>953</v>
      </c>
      <c r="Q1673">
        <v>604</v>
      </c>
      <c r="R1673">
        <v>186</v>
      </c>
      <c r="T1673">
        <v>72</v>
      </c>
      <c r="U1673">
        <v>40</v>
      </c>
      <c r="V1673">
        <v>201</v>
      </c>
      <c r="W1673">
        <v>288</v>
      </c>
      <c r="X1673">
        <v>397</v>
      </c>
      <c r="Y1673">
        <v>24</v>
      </c>
      <c r="Z1673">
        <v>495</v>
      </c>
      <c r="AA1673">
        <v>29</v>
      </c>
      <c r="AB1673">
        <v>700</v>
      </c>
      <c r="AC1673">
        <v>360</v>
      </c>
      <c r="AD1673">
        <v>34</v>
      </c>
      <c r="AE1673">
        <v>810</v>
      </c>
      <c r="AF1673">
        <v>1417</v>
      </c>
      <c r="AG1673">
        <v>775</v>
      </c>
      <c r="AH1673">
        <v>115</v>
      </c>
      <c r="AI1673">
        <v>272</v>
      </c>
      <c r="AJ1673">
        <v>45</v>
      </c>
      <c r="AK1673">
        <v>1019</v>
      </c>
      <c r="AL1673">
        <v>1228</v>
      </c>
      <c r="AM1673">
        <v>20</v>
      </c>
      <c r="AN1673">
        <v>29</v>
      </c>
      <c r="AO1673">
        <v>283</v>
      </c>
      <c r="AP1673">
        <v>36</v>
      </c>
      <c r="AQ1673">
        <v>237</v>
      </c>
      <c r="AR1673">
        <v>377</v>
      </c>
      <c r="AS1673" s="64">
        <v>1039.4736842105262</v>
      </c>
      <c r="AT1673">
        <v>127</v>
      </c>
      <c r="AU1673">
        <v>493</v>
      </c>
      <c r="AV1673">
        <v>83</v>
      </c>
      <c r="AW1673">
        <v>133</v>
      </c>
      <c r="AX1673">
        <v>331</v>
      </c>
      <c r="AY1673" s="57">
        <v>38</v>
      </c>
      <c r="AZ1673" s="83">
        <v>409</v>
      </c>
      <c r="BN1673" s="57"/>
      <c r="BO1673" s="83"/>
    </row>
    <row r="1674" spans="1:67">
      <c r="A1674" t="str">
        <f t="shared" si="133"/>
        <v>2020</v>
      </c>
      <c r="B1674" t="str">
        <f t="shared" si="134"/>
        <v>July</v>
      </c>
      <c r="C1674" s="2">
        <v>44041</v>
      </c>
      <c r="D1674" s="1" t="str">
        <f t="shared" si="132"/>
        <v>OK</v>
      </c>
      <c r="E1674">
        <f t="shared" si="130"/>
        <v>1</v>
      </c>
      <c r="F1674">
        <f t="shared" si="131"/>
        <v>0</v>
      </c>
      <c r="G1674" s="82">
        <v>44041</v>
      </c>
      <c r="H1674">
        <v>18</v>
      </c>
      <c r="I1674">
        <v>357</v>
      </c>
      <c r="J1674">
        <v>436</v>
      </c>
      <c r="K1674">
        <v>278</v>
      </c>
      <c r="L1674">
        <v>464</v>
      </c>
      <c r="M1674">
        <v>122</v>
      </c>
      <c r="N1674">
        <v>222</v>
      </c>
      <c r="O1674">
        <v>49</v>
      </c>
      <c r="P1674">
        <v>943</v>
      </c>
      <c r="Q1674">
        <v>533</v>
      </c>
      <c r="R1674">
        <v>212</v>
      </c>
      <c r="T1674">
        <v>66</v>
      </c>
      <c r="U1674">
        <v>41</v>
      </c>
      <c r="V1674">
        <v>188</v>
      </c>
      <c r="W1674">
        <v>257</v>
      </c>
      <c r="X1674">
        <v>427</v>
      </c>
      <c r="Y1674">
        <v>13</v>
      </c>
      <c r="Z1674">
        <v>580</v>
      </c>
      <c r="AA1674">
        <v>13</v>
      </c>
      <c r="AB1674">
        <v>685</v>
      </c>
      <c r="AC1674">
        <v>357</v>
      </c>
      <c r="AD1674">
        <v>31</v>
      </c>
      <c r="AE1674">
        <v>816</v>
      </c>
      <c r="AF1674">
        <v>1433</v>
      </c>
      <c r="AG1674">
        <v>810</v>
      </c>
      <c r="AH1674">
        <v>134</v>
      </c>
      <c r="AI1674">
        <v>242</v>
      </c>
      <c r="AJ1674">
        <v>40</v>
      </c>
      <c r="AK1674">
        <v>966</v>
      </c>
      <c r="AL1674">
        <v>1136</v>
      </c>
      <c r="AM1674">
        <v>12</v>
      </c>
      <c r="AN1674">
        <v>27</v>
      </c>
      <c r="AO1674">
        <v>266</v>
      </c>
      <c r="AP1674">
        <v>44</v>
      </c>
      <c r="AQ1674">
        <v>209</v>
      </c>
      <c r="AR1674">
        <v>398</v>
      </c>
      <c r="AS1674" s="64">
        <v>836.84210526315792</v>
      </c>
      <c r="AT1674">
        <v>110</v>
      </c>
      <c r="AU1674">
        <v>507</v>
      </c>
      <c r="AV1674">
        <v>78</v>
      </c>
      <c r="AW1674">
        <v>119</v>
      </c>
      <c r="AX1674">
        <v>288</v>
      </c>
      <c r="AY1674" s="57">
        <v>38</v>
      </c>
      <c r="AZ1674" s="83">
        <v>390</v>
      </c>
      <c r="BN1674" s="57"/>
      <c r="BO1674" s="83"/>
    </row>
    <row r="1675" spans="1:67">
      <c r="A1675" t="str">
        <f t="shared" si="133"/>
        <v>2020</v>
      </c>
      <c r="B1675" t="str">
        <f t="shared" si="134"/>
        <v>July</v>
      </c>
      <c r="C1675" s="2">
        <v>44042</v>
      </c>
      <c r="D1675" s="1" t="str">
        <f t="shared" si="132"/>
        <v>OK</v>
      </c>
      <c r="E1675">
        <f t="shared" si="130"/>
        <v>1</v>
      </c>
      <c r="F1675">
        <f t="shared" si="131"/>
        <v>0</v>
      </c>
      <c r="G1675" s="82">
        <v>44042</v>
      </c>
      <c r="H1675">
        <v>7</v>
      </c>
      <c r="I1675">
        <v>380</v>
      </c>
      <c r="J1675">
        <v>466</v>
      </c>
      <c r="K1675">
        <v>249</v>
      </c>
      <c r="L1675">
        <v>458</v>
      </c>
      <c r="M1675">
        <v>124</v>
      </c>
      <c r="N1675">
        <v>239</v>
      </c>
      <c r="O1675">
        <v>41</v>
      </c>
      <c r="P1675">
        <v>861</v>
      </c>
      <c r="Q1675">
        <v>552</v>
      </c>
      <c r="R1675">
        <v>213</v>
      </c>
      <c r="T1675">
        <v>84</v>
      </c>
      <c r="U1675">
        <v>36</v>
      </c>
      <c r="V1675">
        <v>190</v>
      </c>
      <c r="W1675">
        <v>298</v>
      </c>
      <c r="X1675">
        <v>336</v>
      </c>
      <c r="Y1675">
        <v>14</v>
      </c>
      <c r="Z1675">
        <v>489</v>
      </c>
      <c r="AA1675">
        <v>21</v>
      </c>
      <c r="AB1675">
        <v>612</v>
      </c>
      <c r="AC1675">
        <v>294</v>
      </c>
      <c r="AD1675">
        <v>17</v>
      </c>
      <c r="AE1675">
        <v>770</v>
      </c>
      <c r="AF1675">
        <v>1341</v>
      </c>
      <c r="AG1675">
        <v>691</v>
      </c>
      <c r="AH1675">
        <v>108</v>
      </c>
      <c r="AI1675">
        <v>228</v>
      </c>
      <c r="AJ1675">
        <v>53</v>
      </c>
      <c r="AK1675">
        <v>914</v>
      </c>
      <c r="AL1675">
        <v>1076</v>
      </c>
      <c r="AM1675">
        <v>5</v>
      </c>
      <c r="AN1675">
        <v>22</v>
      </c>
      <c r="AO1675">
        <v>277</v>
      </c>
      <c r="AP1675">
        <v>25</v>
      </c>
      <c r="AQ1675">
        <v>183</v>
      </c>
      <c r="AR1675">
        <v>367</v>
      </c>
      <c r="AS1675" s="64">
        <v>752.63157894736844</v>
      </c>
      <c r="AT1675">
        <v>116</v>
      </c>
      <c r="AU1675">
        <v>535</v>
      </c>
      <c r="AV1675">
        <v>62</v>
      </c>
      <c r="AW1675">
        <v>77</v>
      </c>
      <c r="AX1675">
        <v>299</v>
      </c>
      <c r="AY1675" s="57">
        <v>38</v>
      </c>
      <c r="AZ1675" s="83">
        <v>408</v>
      </c>
      <c r="BN1675" s="57"/>
      <c r="BO1675" s="83"/>
    </row>
    <row r="1676" spans="1:67">
      <c r="A1676" t="str">
        <f t="shared" si="133"/>
        <v>2020</v>
      </c>
      <c r="B1676" t="str">
        <f t="shared" si="134"/>
        <v>July</v>
      </c>
      <c r="C1676" s="2">
        <v>44043</v>
      </c>
      <c r="D1676" s="1" t="str">
        <f t="shared" si="132"/>
        <v>OK</v>
      </c>
      <c r="E1676">
        <f t="shared" si="130"/>
        <v>1</v>
      </c>
      <c r="F1676">
        <f t="shared" si="131"/>
        <v>0</v>
      </c>
      <c r="G1676" s="84">
        <v>44043</v>
      </c>
      <c r="H1676" s="85">
        <v>5</v>
      </c>
      <c r="I1676" s="85">
        <v>307</v>
      </c>
      <c r="J1676" s="85">
        <v>346</v>
      </c>
      <c r="K1676" s="85">
        <v>207</v>
      </c>
      <c r="L1676" s="85">
        <v>361</v>
      </c>
      <c r="M1676" s="85">
        <v>92</v>
      </c>
      <c r="N1676" s="85">
        <v>197</v>
      </c>
      <c r="O1676" s="85">
        <v>70</v>
      </c>
      <c r="P1676" s="85">
        <v>744</v>
      </c>
      <c r="Q1676" s="85">
        <v>451</v>
      </c>
      <c r="R1676" s="85">
        <v>205</v>
      </c>
      <c r="S1676" s="85"/>
      <c r="T1676" s="85">
        <v>78</v>
      </c>
      <c r="U1676" s="85">
        <v>25</v>
      </c>
      <c r="V1676" s="85">
        <v>174</v>
      </c>
      <c r="W1676" s="85">
        <v>221</v>
      </c>
      <c r="X1676" s="85">
        <v>307</v>
      </c>
      <c r="Y1676" s="85">
        <v>16</v>
      </c>
      <c r="Z1676" s="85">
        <v>479</v>
      </c>
      <c r="AA1676" s="85">
        <v>7</v>
      </c>
      <c r="AB1676" s="85">
        <v>483</v>
      </c>
      <c r="AC1676" s="85">
        <v>295</v>
      </c>
      <c r="AD1676" s="85">
        <v>19</v>
      </c>
      <c r="AE1676" s="85">
        <v>616</v>
      </c>
      <c r="AF1676" s="85">
        <v>1056</v>
      </c>
      <c r="AG1676" s="85">
        <v>527</v>
      </c>
      <c r="AH1676" s="85">
        <v>94</v>
      </c>
      <c r="AI1676" s="85">
        <v>206</v>
      </c>
      <c r="AJ1676" s="85">
        <v>46</v>
      </c>
      <c r="AK1676" s="85">
        <v>771</v>
      </c>
      <c r="AL1676" s="85">
        <v>947</v>
      </c>
      <c r="AM1676" s="85">
        <v>18</v>
      </c>
      <c r="AN1676" s="85">
        <v>32</v>
      </c>
      <c r="AO1676" s="85">
        <v>212</v>
      </c>
      <c r="AP1676" s="85">
        <v>29</v>
      </c>
      <c r="AQ1676" s="85">
        <v>157</v>
      </c>
      <c r="AR1676" s="85">
        <v>340</v>
      </c>
      <c r="AS1676" s="86">
        <v>776.31578947368416</v>
      </c>
      <c r="AT1676" s="85">
        <v>86</v>
      </c>
      <c r="AU1676" s="85">
        <v>401</v>
      </c>
      <c r="AV1676" s="85">
        <v>56</v>
      </c>
      <c r="AW1676" s="85">
        <v>67</v>
      </c>
      <c r="AX1676" s="85">
        <v>258</v>
      </c>
      <c r="AY1676" s="185">
        <v>38</v>
      </c>
      <c r="AZ1676" s="87">
        <v>334</v>
      </c>
      <c r="BM1676" s="85"/>
      <c r="BN1676" s="185"/>
      <c r="BO1676" s="87"/>
    </row>
    <row r="1677" spans="1:67">
      <c r="A1677" t="str">
        <f t="shared" si="133"/>
        <v>2020</v>
      </c>
      <c r="B1677" t="str">
        <f t="shared" si="134"/>
        <v>August</v>
      </c>
      <c r="C1677" s="2">
        <v>44044</v>
      </c>
      <c r="D1677" s="1" t="str">
        <f t="shared" si="132"/>
        <v>OK</v>
      </c>
      <c r="E1677">
        <f t="shared" si="130"/>
        <v>0</v>
      </c>
      <c r="F1677">
        <f t="shared" si="131"/>
        <v>1</v>
      </c>
      <c r="G1677" s="60">
        <v>44044</v>
      </c>
      <c r="H1677" s="3">
        <v>18</v>
      </c>
      <c r="I1677" s="3">
        <v>110</v>
      </c>
      <c r="J1677" s="3">
        <v>111</v>
      </c>
      <c r="K1677" s="3">
        <v>150</v>
      </c>
      <c r="L1677" s="3">
        <v>136</v>
      </c>
      <c r="M1677" s="3">
        <v>69</v>
      </c>
      <c r="N1677" s="3">
        <v>75</v>
      </c>
      <c r="O1677" s="3">
        <v>31</v>
      </c>
      <c r="P1677" s="3">
        <v>281</v>
      </c>
      <c r="Q1677" s="3">
        <v>156</v>
      </c>
      <c r="R1677" s="3">
        <v>81</v>
      </c>
      <c r="S1677" s="3"/>
      <c r="T1677" s="3">
        <v>44</v>
      </c>
      <c r="U1677" s="3">
        <v>18</v>
      </c>
      <c r="V1677" s="3">
        <v>65</v>
      </c>
      <c r="W1677" s="3">
        <v>124</v>
      </c>
      <c r="X1677" s="3">
        <v>199</v>
      </c>
      <c r="Y1677" s="3">
        <v>4</v>
      </c>
      <c r="Z1677" s="3">
        <v>621</v>
      </c>
      <c r="AA1677" s="3">
        <v>20</v>
      </c>
      <c r="AB1677" s="3">
        <v>169</v>
      </c>
      <c r="AC1677" s="3">
        <v>406</v>
      </c>
      <c r="AD1677" s="3">
        <v>55</v>
      </c>
      <c r="AE1677" s="3">
        <v>197</v>
      </c>
      <c r="AF1677" s="3">
        <v>472</v>
      </c>
      <c r="AG1677" s="3">
        <v>596</v>
      </c>
      <c r="AH1677" s="3">
        <v>72</v>
      </c>
      <c r="AI1677" s="3">
        <v>56</v>
      </c>
      <c r="AJ1677" s="3">
        <v>31</v>
      </c>
      <c r="AK1677" s="3">
        <v>312</v>
      </c>
      <c r="AL1677" s="3">
        <v>334</v>
      </c>
      <c r="AM1677" s="3">
        <v>6</v>
      </c>
      <c r="AN1677" s="3">
        <v>15</v>
      </c>
      <c r="AO1677" s="3">
        <v>138</v>
      </c>
      <c r="AP1677" s="3">
        <v>13</v>
      </c>
      <c r="AQ1677" s="3">
        <v>155</v>
      </c>
      <c r="AR1677" s="3">
        <v>137</v>
      </c>
      <c r="AS1677" s="102">
        <v>828.94736842105272</v>
      </c>
      <c r="AT1677" s="3">
        <v>42</v>
      </c>
      <c r="AU1677" s="3">
        <v>246</v>
      </c>
      <c r="AV1677" s="3">
        <v>141</v>
      </c>
      <c r="AW1677" s="3">
        <v>154</v>
      </c>
      <c r="AX1677" s="3">
        <v>76</v>
      </c>
      <c r="AY1677" s="102">
        <v>6</v>
      </c>
      <c r="AZ1677" s="3">
        <v>227</v>
      </c>
      <c r="BM1677" s="3"/>
      <c r="BN1677" s="102"/>
      <c r="BO1677" s="3"/>
    </row>
    <row r="1678" spans="1:67">
      <c r="A1678" t="str">
        <f t="shared" si="133"/>
        <v>2020</v>
      </c>
      <c r="B1678" t="str">
        <f t="shared" si="134"/>
        <v>August</v>
      </c>
      <c r="C1678" s="2">
        <v>44045</v>
      </c>
      <c r="D1678" s="1" t="str">
        <f t="shared" si="132"/>
        <v>OK</v>
      </c>
      <c r="E1678">
        <f t="shared" si="130"/>
        <v>0</v>
      </c>
      <c r="F1678">
        <f t="shared" si="131"/>
        <v>1</v>
      </c>
      <c r="G1678" s="60">
        <v>44045</v>
      </c>
      <c r="H1678" s="3">
        <v>15</v>
      </c>
      <c r="I1678" s="3">
        <v>126</v>
      </c>
      <c r="J1678" s="3">
        <v>85</v>
      </c>
      <c r="K1678" s="3">
        <v>207</v>
      </c>
      <c r="L1678" s="3">
        <v>131</v>
      </c>
      <c r="M1678" s="3">
        <v>91</v>
      </c>
      <c r="N1678" s="3">
        <v>80</v>
      </c>
      <c r="O1678" s="3">
        <v>46</v>
      </c>
      <c r="P1678" s="3">
        <v>247</v>
      </c>
      <c r="Q1678" s="3">
        <v>195</v>
      </c>
      <c r="R1678" s="3">
        <v>62</v>
      </c>
      <c r="S1678" s="3"/>
      <c r="T1678" s="3">
        <v>89</v>
      </c>
      <c r="U1678" s="3">
        <v>22</v>
      </c>
      <c r="V1678" s="3">
        <v>49</v>
      </c>
      <c r="W1678" s="3">
        <v>115</v>
      </c>
      <c r="X1678" s="3">
        <v>171</v>
      </c>
      <c r="Y1678" s="3">
        <v>3</v>
      </c>
      <c r="Z1678" s="3">
        <v>572</v>
      </c>
      <c r="AA1678" s="3">
        <v>12</v>
      </c>
      <c r="AB1678" s="3">
        <v>148</v>
      </c>
      <c r="AC1678" s="3">
        <v>393</v>
      </c>
      <c r="AD1678" s="3">
        <v>16</v>
      </c>
      <c r="AE1678" s="3">
        <v>145</v>
      </c>
      <c r="AF1678" s="3">
        <v>453</v>
      </c>
      <c r="AG1678" s="3">
        <v>488</v>
      </c>
      <c r="AH1678" s="3">
        <v>80</v>
      </c>
      <c r="AI1678" s="3">
        <v>205</v>
      </c>
      <c r="AJ1678" s="3">
        <v>28</v>
      </c>
      <c r="AK1678" s="3">
        <v>378</v>
      </c>
      <c r="AL1678" s="3">
        <v>370</v>
      </c>
      <c r="AM1678" s="3">
        <v>10</v>
      </c>
      <c r="AN1678" s="3">
        <v>19</v>
      </c>
      <c r="AO1678" s="3">
        <v>121</v>
      </c>
      <c r="AP1678" s="3">
        <v>25</v>
      </c>
      <c r="AQ1678" s="3">
        <v>199</v>
      </c>
      <c r="AR1678" s="3">
        <v>116</v>
      </c>
      <c r="AS1678" s="102">
        <v>678.94736842105272</v>
      </c>
      <c r="AT1678" s="3">
        <v>53</v>
      </c>
      <c r="AU1678" s="3">
        <v>302</v>
      </c>
      <c r="AV1678" s="3">
        <v>181</v>
      </c>
      <c r="AW1678" s="3">
        <v>166</v>
      </c>
      <c r="AX1678" s="3">
        <v>74</v>
      </c>
      <c r="AY1678" s="102">
        <v>2</v>
      </c>
      <c r="AZ1678" s="3">
        <v>321</v>
      </c>
      <c r="BM1678" s="3"/>
      <c r="BN1678" s="102"/>
      <c r="BO1678" s="3"/>
    </row>
    <row r="1679" spans="1:67">
      <c r="A1679" t="str">
        <f t="shared" si="133"/>
        <v>2020</v>
      </c>
      <c r="B1679" t="str">
        <f t="shared" si="134"/>
        <v>August</v>
      </c>
      <c r="C1679" s="2">
        <v>44046</v>
      </c>
      <c r="D1679" s="1" t="str">
        <f t="shared" si="132"/>
        <v>OK</v>
      </c>
      <c r="E1679">
        <f t="shared" si="130"/>
        <v>1</v>
      </c>
      <c r="F1679">
        <f t="shared" si="131"/>
        <v>0</v>
      </c>
      <c r="G1679" s="60">
        <v>44046</v>
      </c>
      <c r="H1679" s="3">
        <v>16</v>
      </c>
      <c r="I1679" s="3">
        <v>390</v>
      </c>
      <c r="J1679" s="3">
        <v>454</v>
      </c>
      <c r="K1679" s="3">
        <v>230</v>
      </c>
      <c r="L1679" s="3">
        <v>512</v>
      </c>
      <c r="M1679" s="3">
        <v>121</v>
      </c>
      <c r="N1679" s="3">
        <v>201</v>
      </c>
      <c r="O1679" s="3">
        <v>34</v>
      </c>
      <c r="P1679" s="3">
        <v>870</v>
      </c>
      <c r="Q1679" s="3">
        <v>604</v>
      </c>
      <c r="R1679" s="3">
        <v>204</v>
      </c>
      <c r="S1679" s="3"/>
      <c r="T1679" s="3">
        <v>70</v>
      </c>
      <c r="U1679" s="3">
        <v>37</v>
      </c>
      <c r="V1679" s="3">
        <v>191</v>
      </c>
      <c r="W1679" s="3">
        <v>321</v>
      </c>
      <c r="X1679" s="3">
        <v>301</v>
      </c>
      <c r="Y1679" s="3">
        <v>8</v>
      </c>
      <c r="Z1679" s="3">
        <v>644</v>
      </c>
      <c r="AA1679" s="3">
        <v>22</v>
      </c>
      <c r="AB1679" s="3">
        <v>671</v>
      </c>
      <c r="AC1679" s="3">
        <v>297</v>
      </c>
      <c r="AD1679" s="3">
        <v>18</v>
      </c>
      <c r="AE1679" s="3">
        <v>777</v>
      </c>
      <c r="AF1679" s="3">
        <v>1392</v>
      </c>
      <c r="AG1679" s="3">
        <v>712</v>
      </c>
      <c r="AH1679" s="3">
        <v>94</v>
      </c>
      <c r="AI1679" s="3">
        <v>277</v>
      </c>
      <c r="AJ1679" s="3">
        <v>26</v>
      </c>
      <c r="AK1679" s="3">
        <v>1003</v>
      </c>
      <c r="AL1679" s="3">
        <v>1090</v>
      </c>
      <c r="AM1679" s="3">
        <v>9</v>
      </c>
      <c r="AN1679" s="3">
        <v>34</v>
      </c>
      <c r="AO1679" s="3">
        <v>264</v>
      </c>
      <c r="AP1679" s="3">
        <v>24</v>
      </c>
      <c r="AQ1679" s="3">
        <v>208</v>
      </c>
      <c r="AR1679" s="3">
        <v>377</v>
      </c>
      <c r="AS1679" s="102">
        <v>610.52631578947376</v>
      </c>
      <c r="AT1679" s="3">
        <v>121</v>
      </c>
      <c r="AU1679" s="3">
        <v>475</v>
      </c>
      <c r="AV1679" s="3">
        <v>80</v>
      </c>
      <c r="AW1679" s="3">
        <v>75</v>
      </c>
      <c r="AX1679" s="3">
        <v>328</v>
      </c>
      <c r="AY1679" s="102">
        <v>12</v>
      </c>
      <c r="AZ1679" s="3">
        <v>423</v>
      </c>
      <c r="BM1679" s="3"/>
      <c r="BN1679" s="102"/>
      <c r="BO1679" s="3"/>
    </row>
    <row r="1680" spans="1:67">
      <c r="A1680" t="str">
        <f t="shared" si="133"/>
        <v>2020</v>
      </c>
      <c r="B1680" t="str">
        <f t="shared" si="134"/>
        <v>August</v>
      </c>
      <c r="C1680" s="2">
        <v>44047</v>
      </c>
      <c r="D1680" s="1" t="str">
        <f t="shared" si="132"/>
        <v>OK</v>
      </c>
      <c r="E1680">
        <f t="shared" si="130"/>
        <v>1</v>
      </c>
      <c r="F1680">
        <f t="shared" si="131"/>
        <v>0</v>
      </c>
      <c r="G1680" s="60">
        <v>44047</v>
      </c>
      <c r="H1680" s="3">
        <v>23</v>
      </c>
      <c r="I1680" s="3">
        <v>443</v>
      </c>
      <c r="J1680" s="3">
        <v>543</v>
      </c>
      <c r="K1680" s="3">
        <v>353</v>
      </c>
      <c r="L1680" s="3">
        <v>514</v>
      </c>
      <c r="M1680" s="3">
        <v>155</v>
      </c>
      <c r="N1680" s="3">
        <v>267</v>
      </c>
      <c r="O1680" s="3">
        <v>53</v>
      </c>
      <c r="P1680" s="3">
        <v>1019</v>
      </c>
      <c r="Q1680" s="3">
        <v>682</v>
      </c>
      <c r="R1680" s="3">
        <v>250</v>
      </c>
      <c r="S1680" s="3"/>
      <c r="T1680" s="3">
        <v>88</v>
      </c>
      <c r="U1680" s="3">
        <v>32</v>
      </c>
      <c r="V1680" s="3">
        <v>209</v>
      </c>
      <c r="W1680" s="3">
        <v>374</v>
      </c>
      <c r="X1680" s="3">
        <v>406</v>
      </c>
      <c r="Y1680" s="3">
        <v>7</v>
      </c>
      <c r="Z1680" s="3">
        <v>808</v>
      </c>
      <c r="AA1680" s="3">
        <v>18</v>
      </c>
      <c r="AB1680" s="3">
        <v>775</v>
      </c>
      <c r="AC1680" s="3">
        <v>406</v>
      </c>
      <c r="AD1680" s="3">
        <v>37</v>
      </c>
      <c r="AE1680" s="3">
        <v>950</v>
      </c>
      <c r="AF1680" s="3">
        <v>1628</v>
      </c>
      <c r="AG1680" s="3">
        <v>972</v>
      </c>
      <c r="AH1680" s="3">
        <v>136</v>
      </c>
      <c r="AI1680" s="3">
        <v>357</v>
      </c>
      <c r="AJ1680" s="3">
        <v>40</v>
      </c>
      <c r="AK1680" s="3">
        <v>1323</v>
      </c>
      <c r="AL1680" s="3">
        <v>1409</v>
      </c>
      <c r="AM1680" s="3">
        <v>12</v>
      </c>
      <c r="AN1680" s="3">
        <v>36</v>
      </c>
      <c r="AO1680" s="3">
        <v>300</v>
      </c>
      <c r="AP1680" s="3">
        <v>36</v>
      </c>
      <c r="AQ1680" s="3">
        <v>234</v>
      </c>
      <c r="AR1680" s="3">
        <v>445</v>
      </c>
      <c r="AS1680" s="102">
        <v>1126.3157894736844</v>
      </c>
      <c r="AT1680" s="3">
        <v>134</v>
      </c>
      <c r="AU1680" s="3">
        <v>719</v>
      </c>
      <c r="AV1680" s="3">
        <v>101</v>
      </c>
      <c r="AW1680" s="3">
        <v>160</v>
      </c>
      <c r="AX1680" s="3">
        <v>321</v>
      </c>
      <c r="AY1680" s="102">
        <v>18</v>
      </c>
      <c r="AZ1680" s="3">
        <v>461</v>
      </c>
      <c r="BM1680" s="3"/>
      <c r="BN1680" s="102"/>
      <c r="BO1680" s="3"/>
    </row>
    <row r="1681" spans="1:67">
      <c r="A1681" t="str">
        <f t="shared" si="133"/>
        <v>2020</v>
      </c>
      <c r="B1681" t="str">
        <f t="shared" si="134"/>
        <v>August</v>
      </c>
      <c r="C1681" s="2">
        <v>44048</v>
      </c>
      <c r="D1681" s="1" t="str">
        <f t="shared" si="132"/>
        <v>OK</v>
      </c>
      <c r="E1681">
        <f t="shared" si="130"/>
        <v>1</v>
      </c>
      <c r="F1681">
        <f t="shared" si="131"/>
        <v>0</v>
      </c>
      <c r="G1681" s="60">
        <v>44048</v>
      </c>
      <c r="H1681" s="3">
        <v>15</v>
      </c>
      <c r="I1681" s="3">
        <v>438</v>
      </c>
      <c r="J1681" s="3">
        <v>465</v>
      </c>
      <c r="K1681" s="3">
        <v>323</v>
      </c>
      <c r="L1681" s="3">
        <v>522</v>
      </c>
      <c r="M1681" s="3">
        <v>147</v>
      </c>
      <c r="N1681" s="3">
        <v>235</v>
      </c>
      <c r="O1681" s="3">
        <v>47</v>
      </c>
      <c r="P1681" s="3">
        <v>960</v>
      </c>
      <c r="Q1681" s="3">
        <v>596</v>
      </c>
      <c r="R1681" s="3">
        <v>207</v>
      </c>
      <c r="S1681" s="3"/>
      <c r="T1681" s="3">
        <v>75</v>
      </c>
      <c r="U1681" s="3">
        <v>44</v>
      </c>
      <c r="V1681" s="3">
        <v>185</v>
      </c>
      <c r="W1681" s="3">
        <v>349</v>
      </c>
      <c r="X1681" s="3">
        <v>326</v>
      </c>
      <c r="Y1681" s="3">
        <v>7</v>
      </c>
      <c r="Z1681" s="3">
        <v>1049</v>
      </c>
      <c r="AA1681" s="3">
        <v>19</v>
      </c>
      <c r="AB1681" s="3">
        <v>709</v>
      </c>
      <c r="AC1681" s="3">
        <v>400</v>
      </c>
      <c r="AD1681" s="3">
        <v>19</v>
      </c>
      <c r="AE1681" s="3">
        <v>833</v>
      </c>
      <c r="AF1681" s="3">
        <v>1492</v>
      </c>
      <c r="AG1681" s="3">
        <v>839</v>
      </c>
      <c r="AH1681" s="3">
        <v>120</v>
      </c>
      <c r="AI1681" s="3">
        <v>306</v>
      </c>
      <c r="AJ1681" s="3">
        <v>38</v>
      </c>
      <c r="AK1681" s="3">
        <v>1089</v>
      </c>
      <c r="AL1681" s="3">
        <v>1292</v>
      </c>
      <c r="AM1681" s="3">
        <v>8</v>
      </c>
      <c r="AN1681" s="3">
        <v>30</v>
      </c>
      <c r="AO1681" s="3">
        <v>289</v>
      </c>
      <c r="AP1681" s="3">
        <v>34</v>
      </c>
      <c r="AQ1681" s="3">
        <v>223</v>
      </c>
      <c r="AR1681" s="3">
        <v>439</v>
      </c>
      <c r="AS1681" s="102">
        <v>855.26315789473688</v>
      </c>
      <c r="AT1681" s="3">
        <v>114</v>
      </c>
      <c r="AU1681" s="3">
        <v>614</v>
      </c>
      <c r="AV1681" s="3">
        <v>72</v>
      </c>
      <c r="AW1681" s="3">
        <v>179</v>
      </c>
      <c r="AX1681" s="3">
        <v>314</v>
      </c>
      <c r="AY1681" s="102">
        <v>16</v>
      </c>
      <c r="AZ1681" s="3">
        <v>404</v>
      </c>
      <c r="BM1681" s="3"/>
      <c r="BN1681" s="102"/>
      <c r="BO1681" s="3"/>
    </row>
    <row r="1682" spans="1:67">
      <c r="A1682" t="str">
        <f t="shared" si="133"/>
        <v>2020</v>
      </c>
      <c r="B1682" t="str">
        <f t="shared" si="134"/>
        <v>August</v>
      </c>
      <c r="C1682" s="2">
        <v>44049</v>
      </c>
      <c r="D1682" s="1" t="str">
        <f t="shared" si="132"/>
        <v>OK</v>
      </c>
      <c r="E1682">
        <f t="shared" si="130"/>
        <v>1</v>
      </c>
      <c r="F1682">
        <f t="shared" si="131"/>
        <v>0</v>
      </c>
      <c r="G1682" s="60">
        <v>44049</v>
      </c>
      <c r="H1682" s="3">
        <v>5</v>
      </c>
      <c r="I1682" s="3">
        <v>362</v>
      </c>
      <c r="J1682" s="3">
        <v>438</v>
      </c>
      <c r="K1682" s="3">
        <v>278</v>
      </c>
      <c r="L1682" s="3">
        <v>489</v>
      </c>
      <c r="M1682" s="3">
        <v>116</v>
      </c>
      <c r="N1682" s="3">
        <v>228</v>
      </c>
      <c r="O1682" s="3">
        <v>46</v>
      </c>
      <c r="P1682" s="3">
        <v>875</v>
      </c>
      <c r="Q1682" s="3">
        <v>584</v>
      </c>
      <c r="R1682" s="3">
        <v>212</v>
      </c>
      <c r="S1682" s="3"/>
      <c r="T1682" s="3">
        <v>80</v>
      </c>
      <c r="U1682" s="3">
        <v>30</v>
      </c>
      <c r="V1682" s="3">
        <v>187</v>
      </c>
      <c r="W1682" s="3">
        <v>277</v>
      </c>
      <c r="X1682" s="3">
        <v>341</v>
      </c>
      <c r="Y1682" s="3">
        <v>6</v>
      </c>
      <c r="Z1682" s="3">
        <v>920</v>
      </c>
      <c r="AA1682" s="3">
        <v>14</v>
      </c>
      <c r="AB1682" s="3">
        <v>659</v>
      </c>
      <c r="AC1682" s="3">
        <v>293</v>
      </c>
      <c r="AD1682" s="3">
        <v>30</v>
      </c>
      <c r="AE1682" s="3">
        <v>758</v>
      </c>
      <c r="AF1682" s="3">
        <v>1332</v>
      </c>
      <c r="AG1682" s="3">
        <v>698</v>
      </c>
      <c r="AH1682" s="3">
        <v>115</v>
      </c>
      <c r="AI1682" s="3">
        <v>260</v>
      </c>
      <c r="AJ1682" s="3">
        <v>56</v>
      </c>
      <c r="AK1682" s="3">
        <v>933</v>
      </c>
      <c r="AL1682" s="3">
        <v>1125</v>
      </c>
      <c r="AM1682" s="3">
        <v>14</v>
      </c>
      <c r="AN1682" s="3">
        <v>28</v>
      </c>
      <c r="AO1682" s="3">
        <v>292</v>
      </c>
      <c r="AP1682" s="3">
        <v>38</v>
      </c>
      <c r="AQ1682" s="3">
        <v>211</v>
      </c>
      <c r="AR1682" s="3">
        <v>371</v>
      </c>
      <c r="AS1682" s="102">
        <v>807.89473684210532</v>
      </c>
      <c r="AT1682" s="3">
        <v>97</v>
      </c>
      <c r="AU1682" s="3">
        <v>520</v>
      </c>
      <c r="AV1682" s="3">
        <v>69</v>
      </c>
      <c r="AW1682" s="3">
        <v>92</v>
      </c>
      <c r="AX1682" s="3">
        <v>330</v>
      </c>
      <c r="AY1682" s="102">
        <v>84</v>
      </c>
      <c r="AZ1682" s="3">
        <v>392</v>
      </c>
      <c r="BM1682" s="3"/>
      <c r="BN1682" s="102"/>
      <c r="BO1682" s="3"/>
    </row>
    <row r="1683" spans="1:67">
      <c r="A1683" t="str">
        <f t="shared" si="133"/>
        <v>2020</v>
      </c>
      <c r="B1683" t="str">
        <f t="shared" si="134"/>
        <v>August</v>
      </c>
      <c r="C1683" s="2">
        <v>44050</v>
      </c>
      <c r="D1683" s="1" t="str">
        <f t="shared" si="132"/>
        <v>OK</v>
      </c>
      <c r="E1683">
        <f t="shared" si="130"/>
        <v>1</v>
      </c>
      <c r="F1683">
        <f t="shared" si="131"/>
        <v>0</v>
      </c>
      <c r="G1683" s="60">
        <v>44050</v>
      </c>
      <c r="H1683" s="3">
        <v>10</v>
      </c>
      <c r="I1683" s="3">
        <v>253</v>
      </c>
      <c r="J1683" s="3">
        <v>272</v>
      </c>
      <c r="K1683" s="3">
        <v>184</v>
      </c>
      <c r="L1683" s="3">
        <v>334</v>
      </c>
      <c r="M1683" s="3">
        <v>78</v>
      </c>
      <c r="N1683" s="3">
        <v>160</v>
      </c>
      <c r="O1683" s="3">
        <v>36</v>
      </c>
      <c r="P1683" s="3">
        <v>621</v>
      </c>
      <c r="Q1683" s="3">
        <v>412</v>
      </c>
      <c r="R1683" s="3">
        <v>177</v>
      </c>
      <c r="S1683" s="3"/>
      <c r="T1683" s="3">
        <v>58</v>
      </c>
      <c r="U1683" s="3">
        <v>14</v>
      </c>
      <c r="V1683" s="3">
        <v>137</v>
      </c>
      <c r="W1683" s="3">
        <v>193</v>
      </c>
      <c r="X1683" s="3">
        <v>310</v>
      </c>
      <c r="Y1683" s="3">
        <v>9</v>
      </c>
      <c r="Z1683" s="3">
        <v>949</v>
      </c>
      <c r="AA1683" s="3">
        <v>6</v>
      </c>
      <c r="AB1683" s="3">
        <v>453</v>
      </c>
      <c r="AC1683" s="3">
        <v>212</v>
      </c>
      <c r="AD1683" s="3">
        <v>21</v>
      </c>
      <c r="AE1683" s="3">
        <v>549</v>
      </c>
      <c r="AF1683" s="3">
        <v>937</v>
      </c>
      <c r="AG1683" s="3">
        <v>424</v>
      </c>
      <c r="AH1683" s="3">
        <v>118</v>
      </c>
      <c r="AI1683" s="3">
        <v>181</v>
      </c>
      <c r="AJ1683" s="3">
        <v>26</v>
      </c>
      <c r="AK1683" s="3">
        <v>629</v>
      </c>
      <c r="AL1683" s="3">
        <v>803</v>
      </c>
      <c r="AM1683" s="3">
        <v>8</v>
      </c>
      <c r="AN1683" s="3">
        <v>19</v>
      </c>
      <c r="AO1683" s="3">
        <v>207</v>
      </c>
      <c r="AP1683" s="3">
        <v>13</v>
      </c>
      <c r="AQ1683" s="3">
        <v>134</v>
      </c>
      <c r="AR1683" s="3">
        <v>320</v>
      </c>
      <c r="AS1683" s="102">
        <v>663.1578947368422</v>
      </c>
      <c r="AT1683" s="3">
        <v>88</v>
      </c>
      <c r="AU1683" s="3">
        <v>363</v>
      </c>
      <c r="AV1683" s="3">
        <v>51</v>
      </c>
      <c r="AW1683" s="3">
        <v>59</v>
      </c>
      <c r="AX1683" s="3">
        <v>224</v>
      </c>
      <c r="AY1683" s="102">
        <v>634</v>
      </c>
      <c r="AZ1683" s="3">
        <v>267</v>
      </c>
      <c r="BM1683" s="3"/>
      <c r="BN1683" s="102"/>
      <c r="BO1683" s="3"/>
    </row>
    <row r="1684" spans="1:67">
      <c r="A1684" t="str">
        <f t="shared" si="133"/>
        <v>2020</v>
      </c>
      <c r="B1684" t="str">
        <f t="shared" si="134"/>
        <v>August</v>
      </c>
      <c r="C1684" s="2">
        <v>44051</v>
      </c>
      <c r="D1684" s="1" t="str">
        <f t="shared" si="132"/>
        <v>OK</v>
      </c>
      <c r="E1684">
        <f t="shared" si="130"/>
        <v>0</v>
      </c>
      <c r="F1684">
        <f t="shared" si="131"/>
        <v>1</v>
      </c>
      <c r="G1684" s="60">
        <v>44051</v>
      </c>
      <c r="H1684" s="3">
        <v>28</v>
      </c>
      <c r="I1684" s="3">
        <v>111</v>
      </c>
      <c r="J1684" s="3">
        <v>85</v>
      </c>
      <c r="K1684" s="3">
        <v>161</v>
      </c>
      <c r="L1684" s="3">
        <v>102</v>
      </c>
      <c r="M1684" s="3">
        <v>60</v>
      </c>
      <c r="N1684" s="3">
        <v>79</v>
      </c>
      <c r="O1684" s="3">
        <v>33</v>
      </c>
      <c r="P1684" s="3">
        <v>205</v>
      </c>
      <c r="Q1684" s="3">
        <v>152</v>
      </c>
      <c r="R1684" s="3">
        <v>75</v>
      </c>
      <c r="S1684" s="3"/>
      <c r="T1684" s="3">
        <v>34</v>
      </c>
      <c r="U1684" s="3">
        <v>6</v>
      </c>
      <c r="V1684" s="3">
        <v>41</v>
      </c>
      <c r="W1684" s="3">
        <v>98</v>
      </c>
      <c r="X1684" s="3">
        <v>232</v>
      </c>
      <c r="Y1684" s="3">
        <v>9</v>
      </c>
      <c r="Z1684" s="3">
        <v>502</v>
      </c>
      <c r="AA1684" s="3">
        <v>23</v>
      </c>
      <c r="AB1684" s="3">
        <v>147</v>
      </c>
      <c r="AC1684" s="3">
        <v>256</v>
      </c>
      <c r="AD1684" s="3">
        <v>29</v>
      </c>
      <c r="AE1684" s="3">
        <v>142</v>
      </c>
      <c r="AF1684" s="3">
        <v>345</v>
      </c>
      <c r="AG1684" s="3">
        <v>315</v>
      </c>
      <c r="AH1684" s="3">
        <v>78</v>
      </c>
      <c r="AI1684" s="3">
        <v>182</v>
      </c>
      <c r="AJ1684" s="3">
        <v>27</v>
      </c>
      <c r="AK1684" s="3">
        <v>296</v>
      </c>
      <c r="AL1684" s="3">
        <v>541</v>
      </c>
      <c r="AM1684" s="3">
        <v>9</v>
      </c>
      <c r="AN1684" s="3">
        <v>9</v>
      </c>
      <c r="AO1684" s="3">
        <v>110</v>
      </c>
      <c r="AP1684" s="3">
        <v>7</v>
      </c>
      <c r="AQ1684" s="3">
        <v>105</v>
      </c>
      <c r="AR1684" s="3">
        <v>96</v>
      </c>
      <c r="AS1684" s="102">
        <v>760.52631578947376</v>
      </c>
      <c r="AT1684" s="3">
        <v>40</v>
      </c>
      <c r="AU1684" s="3">
        <v>335</v>
      </c>
      <c r="AV1684" s="3">
        <v>100</v>
      </c>
      <c r="AW1684" s="3">
        <v>113</v>
      </c>
      <c r="AX1684" s="3">
        <v>69</v>
      </c>
      <c r="AY1684" s="102">
        <v>670</v>
      </c>
      <c r="AZ1684" s="3">
        <v>213</v>
      </c>
      <c r="BM1684" s="3"/>
      <c r="BN1684" s="102"/>
      <c r="BO1684" s="3"/>
    </row>
    <row r="1685" spans="1:67">
      <c r="A1685" t="str">
        <f t="shared" si="133"/>
        <v>2020</v>
      </c>
      <c r="B1685" t="str">
        <f t="shared" si="134"/>
        <v>August</v>
      </c>
      <c r="C1685" s="2">
        <v>44052</v>
      </c>
      <c r="D1685" s="1" t="str">
        <f t="shared" si="132"/>
        <v>OK</v>
      </c>
      <c r="E1685">
        <f t="shared" si="130"/>
        <v>0</v>
      </c>
      <c r="F1685">
        <f t="shared" si="131"/>
        <v>1</v>
      </c>
      <c r="G1685" s="60">
        <v>44052</v>
      </c>
      <c r="H1685" s="3">
        <v>32</v>
      </c>
      <c r="I1685" s="3">
        <v>225</v>
      </c>
      <c r="J1685" s="3">
        <v>121</v>
      </c>
      <c r="K1685" s="3">
        <v>385</v>
      </c>
      <c r="L1685" s="3">
        <v>164</v>
      </c>
      <c r="M1685" s="3">
        <v>140</v>
      </c>
      <c r="N1685" s="3">
        <v>105</v>
      </c>
      <c r="O1685" s="3">
        <v>84</v>
      </c>
      <c r="P1685" s="3">
        <v>296</v>
      </c>
      <c r="Q1685" s="3">
        <v>288</v>
      </c>
      <c r="R1685" s="3">
        <v>89</v>
      </c>
      <c r="S1685" s="3"/>
      <c r="T1685" s="3">
        <v>73</v>
      </c>
      <c r="U1685" s="3">
        <v>31</v>
      </c>
      <c r="V1685" s="3">
        <v>37</v>
      </c>
      <c r="W1685" s="3">
        <v>122</v>
      </c>
      <c r="X1685" s="3">
        <v>376</v>
      </c>
      <c r="Y1685" s="3">
        <v>12</v>
      </c>
      <c r="Z1685" s="3">
        <v>656</v>
      </c>
      <c r="AA1685" s="3">
        <v>42</v>
      </c>
      <c r="AB1685" s="3">
        <v>343</v>
      </c>
      <c r="AC1685" s="3">
        <v>494</v>
      </c>
      <c r="AD1685" s="3">
        <v>13</v>
      </c>
      <c r="AE1685" s="3">
        <v>328</v>
      </c>
      <c r="AF1685" s="3">
        <v>670</v>
      </c>
      <c r="AG1685" s="3">
        <v>1073</v>
      </c>
      <c r="AH1685" s="3">
        <v>98</v>
      </c>
      <c r="AI1685" s="3">
        <v>474</v>
      </c>
      <c r="AJ1685" s="3">
        <v>36</v>
      </c>
      <c r="AK1685" s="3">
        <v>774</v>
      </c>
      <c r="AL1685" s="3">
        <v>538</v>
      </c>
      <c r="AM1685" s="3">
        <v>8</v>
      </c>
      <c r="AN1685" s="3">
        <v>20</v>
      </c>
      <c r="AO1685" s="3">
        <v>204</v>
      </c>
      <c r="AP1685" s="3">
        <v>32</v>
      </c>
      <c r="AQ1685" s="3">
        <v>277</v>
      </c>
      <c r="AR1685" s="3">
        <v>162</v>
      </c>
      <c r="AS1685" s="102">
        <v>1097.3684210526317</v>
      </c>
      <c r="AT1685" s="3">
        <v>125</v>
      </c>
      <c r="AU1685" s="3">
        <v>607</v>
      </c>
      <c r="AV1685" s="3">
        <v>223</v>
      </c>
      <c r="AW1685" s="3">
        <v>349</v>
      </c>
      <c r="AX1685" s="3">
        <v>97</v>
      </c>
      <c r="AY1685" s="102">
        <v>516</v>
      </c>
      <c r="AZ1685" s="3">
        <v>543</v>
      </c>
      <c r="BM1685" s="3"/>
      <c r="BN1685" s="102"/>
      <c r="BO1685" s="3"/>
    </row>
    <row r="1686" spans="1:67">
      <c r="A1686" t="str">
        <f t="shared" si="133"/>
        <v>2020</v>
      </c>
      <c r="B1686" t="str">
        <f t="shared" si="134"/>
        <v>August</v>
      </c>
      <c r="C1686" s="2">
        <v>44053</v>
      </c>
      <c r="D1686" s="1" t="str">
        <f t="shared" si="132"/>
        <v>OK</v>
      </c>
      <c r="E1686">
        <f t="shared" si="130"/>
        <v>1</v>
      </c>
      <c r="F1686">
        <f t="shared" si="131"/>
        <v>0</v>
      </c>
      <c r="G1686" s="60">
        <v>44053</v>
      </c>
      <c r="H1686" s="3">
        <v>18</v>
      </c>
      <c r="I1686" s="3">
        <v>362</v>
      </c>
      <c r="J1686" s="3">
        <v>414</v>
      </c>
      <c r="K1686" s="3">
        <v>206</v>
      </c>
      <c r="L1686" s="3">
        <v>506</v>
      </c>
      <c r="M1686" s="3">
        <v>93</v>
      </c>
      <c r="N1686" s="3">
        <v>236</v>
      </c>
      <c r="O1686" s="3">
        <v>34</v>
      </c>
      <c r="P1686" s="3">
        <v>809</v>
      </c>
      <c r="Q1686" s="3">
        <v>567</v>
      </c>
      <c r="R1686" s="3">
        <v>209</v>
      </c>
      <c r="S1686" s="3"/>
      <c r="T1686" s="3">
        <v>77</v>
      </c>
      <c r="U1686" s="3">
        <v>50</v>
      </c>
      <c r="V1686" s="3">
        <v>188</v>
      </c>
      <c r="W1686" s="3">
        <v>259</v>
      </c>
      <c r="X1686" s="3">
        <v>312</v>
      </c>
      <c r="Y1686" s="3">
        <v>14</v>
      </c>
      <c r="Z1686" s="3">
        <v>740</v>
      </c>
      <c r="AA1686" s="3">
        <v>38</v>
      </c>
      <c r="AB1686" s="3">
        <v>688</v>
      </c>
      <c r="AC1686" s="3">
        <v>272</v>
      </c>
      <c r="AD1686" s="3">
        <v>19</v>
      </c>
      <c r="AE1686" s="3">
        <v>823</v>
      </c>
      <c r="AF1686" s="3">
        <v>1323</v>
      </c>
      <c r="AG1686" s="3">
        <v>686</v>
      </c>
      <c r="AH1686" s="3">
        <v>122</v>
      </c>
      <c r="AI1686" s="3">
        <v>246</v>
      </c>
      <c r="AJ1686" s="3">
        <v>36</v>
      </c>
      <c r="AK1686" s="3">
        <v>946</v>
      </c>
      <c r="AL1686" s="3">
        <v>1084</v>
      </c>
      <c r="AM1686" s="3">
        <v>15</v>
      </c>
      <c r="AN1686" s="3">
        <v>31</v>
      </c>
      <c r="AO1686" s="3">
        <v>244</v>
      </c>
      <c r="AP1686" s="3">
        <v>27</v>
      </c>
      <c r="AQ1686" s="3">
        <v>184</v>
      </c>
      <c r="AR1686" s="3">
        <v>373</v>
      </c>
      <c r="AS1686" s="102">
        <v>594.73684210526324</v>
      </c>
      <c r="AT1686" s="3">
        <v>117</v>
      </c>
      <c r="AU1686" s="3">
        <v>368</v>
      </c>
      <c r="AV1686" s="3">
        <v>70</v>
      </c>
      <c r="AW1686" s="3">
        <v>69</v>
      </c>
      <c r="AX1686" s="3">
        <v>281</v>
      </c>
      <c r="AY1686" s="102">
        <v>598</v>
      </c>
      <c r="AZ1686" s="3">
        <v>379</v>
      </c>
      <c r="BM1686" s="3"/>
      <c r="BN1686" s="102"/>
      <c r="BO1686" s="3"/>
    </row>
    <row r="1687" spans="1:67">
      <c r="A1687" t="str">
        <f t="shared" si="133"/>
        <v>2020</v>
      </c>
      <c r="B1687" t="str">
        <f t="shared" si="134"/>
        <v>August</v>
      </c>
      <c r="C1687" s="2">
        <v>44054</v>
      </c>
      <c r="D1687" s="1" t="str">
        <f t="shared" si="132"/>
        <v>OK</v>
      </c>
      <c r="E1687">
        <f t="shared" si="130"/>
        <v>1</v>
      </c>
      <c r="F1687">
        <f t="shared" si="131"/>
        <v>0</v>
      </c>
      <c r="G1687" s="60">
        <v>44054</v>
      </c>
      <c r="H1687" s="3">
        <v>2</v>
      </c>
      <c r="I1687" s="3">
        <v>185</v>
      </c>
      <c r="J1687" s="3">
        <v>216</v>
      </c>
      <c r="K1687" s="3">
        <v>78</v>
      </c>
      <c r="L1687" s="3">
        <v>225</v>
      </c>
      <c r="M1687" s="3">
        <v>35</v>
      </c>
      <c r="N1687" s="3">
        <v>129</v>
      </c>
      <c r="O1687" s="3">
        <v>9</v>
      </c>
      <c r="P1687" s="3">
        <v>439</v>
      </c>
      <c r="Q1687" s="3">
        <v>286</v>
      </c>
      <c r="R1687" s="3">
        <v>146</v>
      </c>
      <c r="S1687" s="3"/>
      <c r="T1687" s="3">
        <v>56</v>
      </c>
      <c r="U1687" s="3">
        <v>8</v>
      </c>
      <c r="V1687" s="3">
        <v>114</v>
      </c>
      <c r="W1687" s="3">
        <v>151</v>
      </c>
      <c r="X1687" s="3">
        <v>191</v>
      </c>
      <c r="Y1687" s="3">
        <v>5</v>
      </c>
      <c r="Z1687" s="3">
        <v>497</v>
      </c>
      <c r="AA1687" s="3">
        <v>7</v>
      </c>
      <c r="AB1687" s="3">
        <v>360</v>
      </c>
      <c r="AC1687" s="3">
        <v>109</v>
      </c>
      <c r="AD1687" s="3">
        <v>11</v>
      </c>
      <c r="AE1687" s="3">
        <v>427</v>
      </c>
      <c r="AF1687" s="3">
        <v>655</v>
      </c>
      <c r="AG1687" s="3">
        <v>259</v>
      </c>
      <c r="AH1687" s="3">
        <v>74</v>
      </c>
      <c r="AI1687" s="3">
        <v>50</v>
      </c>
      <c r="AJ1687" s="3">
        <v>27</v>
      </c>
      <c r="AK1687" s="3">
        <v>380</v>
      </c>
      <c r="AL1687" s="3">
        <v>380</v>
      </c>
      <c r="AM1687" s="3">
        <v>5</v>
      </c>
      <c r="AN1687" s="3">
        <v>14</v>
      </c>
      <c r="AO1687" s="3">
        <v>126</v>
      </c>
      <c r="AP1687" s="3">
        <v>16</v>
      </c>
      <c r="AQ1687" s="3">
        <v>71</v>
      </c>
      <c r="AR1687" s="3">
        <v>185</v>
      </c>
      <c r="AS1687" s="102">
        <v>547.36842105263167</v>
      </c>
      <c r="AT1687" s="3">
        <v>57</v>
      </c>
      <c r="AU1687" s="3">
        <v>136</v>
      </c>
      <c r="AV1687" s="3">
        <v>14</v>
      </c>
      <c r="AW1687" s="3">
        <v>14</v>
      </c>
      <c r="AX1687" s="3">
        <v>145</v>
      </c>
      <c r="AY1687" s="102">
        <v>460</v>
      </c>
      <c r="AZ1687" s="3">
        <v>144</v>
      </c>
      <c r="BM1687" s="3"/>
      <c r="BN1687" s="102"/>
      <c r="BO1687" s="3"/>
    </row>
    <row r="1688" spans="1:67">
      <c r="A1688" t="str">
        <f t="shared" si="133"/>
        <v>2020</v>
      </c>
      <c r="B1688" t="str">
        <f t="shared" si="134"/>
        <v>August</v>
      </c>
      <c r="C1688" s="2">
        <v>44055</v>
      </c>
      <c r="D1688" s="1" t="str">
        <f t="shared" si="132"/>
        <v>OK</v>
      </c>
      <c r="E1688">
        <f t="shared" si="130"/>
        <v>1</v>
      </c>
      <c r="F1688">
        <f t="shared" si="131"/>
        <v>0</v>
      </c>
      <c r="G1688" s="60">
        <v>44055</v>
      </c>
      <c r="H1688" s="3">
        <v>47</v>
      </c>
      <c r="I1688" s="3">
        <v>113</v>
      </c>
      <c r="J1688" s="3">
        <v>147</v>
      </c>
      <c r="K1688" s="3">
        <v>269</v>
      </c>
      <c r="L1688" s="3">
        <v>173</v>
      </c>
      <c r="M1688" s="3">
        <v>105</v>
      </c>
      <c r="N1688" s="3">
        <v>120</v>
      </c>
      <c r="O1688" s="3">
        <v>54</v>
      </c>
      <c r="P1688" s="3">
        <v>408</v>
      </c>
      <c r="Q1688" s="3">
        <v>181</v>
      </c>
      <c r="R1688" s="3">
        <v>91</v>
      </c>
      <c r="S1688" s="3"/>
      <c r="T1688" s="3">
        <v>55</v>
      </c>
      <c r="U1688" s="3">
        <v>14</v>
      </c>
      <c r="V1688" s="3">
        <v>67</v>
      </c>
      <c r="W1688" s="3">
        <v>145</v>
      </c>
      <c r="X1688" s="3">
        <v>283</v>
      </c>
      <c r="Y1688" s="3">
        <v>22</v>
      </c>
      <c r="Z1688" s="3">
        <v>458</v>
      </c>
      <c r="AA1688" s="3">
        <v>18</v>
      </c>
      <c r="AB1688" s="3">
        <v>238</v>
      </c>
      <c r="AC1688" s="3">
        <v>221</v>
      </c>
      <c r="AD1688" s="3">
        <v>24</v>
      </c>
      <c r="AE1688" s="3">
        <v>265</v>
      </c>
      <c r="AF1688" s="3">
        <v>520</v>
      </c>
      <c r="AG1688" s="3">
        <v>483</v>
      </c>
      <c r="AH1688" s="3">
        <v>60</v>
      </c>
      <c r="AI1688" s="3">
        <v>215</v>
      </c>
      <c r="AJ1688" s="3">
        <v>30</v>
      </c>
      <c r="AK1688" s="3">
        <v>425</v>
      </c>
      <c r="AL1688" s="3">
        <v>365</v>
      </c>
      <c r="AM1688" s="3">
        <v>16</v>
      </c>
      <c r="AN1688" s="3">
        <v>23</v>
      </c>
      <c r="AO1688" s="3">
        <v>186</v>
      </c>
      <c r="AP1688" s="3">
        <v>16</v>
      </c>
      <c r="AQ1688" s="3">
        <v>146</v>
      </c>
      <c r="AR1688" s="3">
        <v>174</v>
      </c>
      <c r="AS1688" s="102">
        <v>676.31578947368428</v>
      </c>
      <c r="AT1688" s="3">
        <v>58</v>
      </c>
      <c r="AU1688" s="3">
        <v>167</v>
      </c>
      <c r="AV1688" s="3">
        <v>133</v>
      </c>
      <c r="AW1688" s="3">
        <v>105</v>
      </c>
      <c r="AX1688" s="3">
        <v>147</v>
      </c>
      <c r="AY1688" s="102">
        <v>338</v>
      </c>
      <c r="AZ1688" s="3">
        <v>365</v>
      </c>
      <c r="BM1688" s="3"/>
      <c r="BN1688" s="102"/>
      <c r="BO1688" s="3"/>
    </row>
    <row r="1689" spans="1:67">
      <c r="A1689" t="str">
        <f t="shared" si="133"/>
        <v>2020</v>
      </c>
      <c r="B1689" t="str">
        <f t="shared" si="134"/>
        <v>August</v>
      </c>
      <c r="C1689" s="2">
        <v>44056</v>
      </c>
      <c r="D1689" s="1" t="str">
        <f t="shared" si="132"/>
        <v>OK</v>
      </c>
      <c r="E1689">
        <f t="shared" si="130"/>
        <v>1</v>
      </c>
      <c r="F1689">
        <f t="shared" si="131"/>
        <v>0</v>
      </c>
      <c r="G1689" s="60">
        <v>44056</v>
      </c>
      <c r="H1689" s="3">
        <v>63</v>
      </c>
      <c r="I1689" s="3">
        <v>164</v>
      </c>
      <c r="J1689" s="3">
        <v>153</v>
      </c>
      <c r="K1689" s="3">
        <v>583</v>
      </c>
      <c r="L1689" s="3">
        <v>208</v>
      </c>
      <c r="M1689" s="3">
        <v>197</v>
      </c>
      <c r="N1689" s="3">
        <v>125</v>
      </c>
      <c r="O1689" s="3">
        <v>100</v>
      </c>
      <c r="P1689" s="3">
        <v>414</v>
      </c>
      <c r="Q1689" s="3">
        <v>234</v>
      </c>
      <c r="R1689" s="3">
        <v>94</v>
      </c>
      <c r="S1689" s="3"/>
      <c r="T1689" s="3">
        <v>51</v>
      </c>
      <c r="U1689" s="3">
        <v>43</v>
      </c>
      <c r="V1689" s="3">
        <v>53</v>
      </c>
      <c r="W1689" s="3">
        <v>190</v>
      </c>
      <c r="X1689" s="3">
        <v>379</v>
      </c>
      <c r="Y1689" s="3">
        <v>19</v>
      </c>
      <c r="Z1689" s="3">
        <v>752</v>
      </c>
      <c r="AA1689" s="3">
        <v>29</v>
      </c>
      <c r="AB1689" s="3">
        <v>203</v>
      </c>
      <c r="AC1689" s="3">
        <v>394</v>
      </c>
      <c r="AD1689" s="3">
        <v>14</v>
      </c>
      <c r="AE1689" s="3">
        <v>214</v>
      </c>
      <c r="AF1689" s="3">
        <v>647</v>
      </c>
      <c r="AG1689" s="3">
        <v>808</v>
      </c>
      <c r="AH1689" s="3">
        <v>64</v>
      </c>
      <c r="AI1689" s="3">
        <v>471</v>
      </c>
      <c r="AJ1689" s="3">
        <v>47</v>
      </c>
      <c r="AK1689" s="3">
        <v>819</v>
      </c>
      <c r="AL1689" s="3">
        <v>664</v>
      </c>
      <c r="AM1689" s="3">
        <v>32</v>
      </c>
      <c r="AN1689" s="3">
        <v>29</v>
      </c>
      <c r="AO1689" s="3">
        <v>225</v>
      </c>
      <c r="AP1689" s="3">
        <v>44</v>
      </c>
      <c r="AQ1689" s="3">
        <v>308</v>
      </c>
      <c r="AR1689" s="3">
        <v>173</v>
      </c>
      <c r="AS1689" s="102">
        <v>1113.1578947368421</v>
      </c>
      <c r="AT1689" s="3">
        <v>107</v>
      </c>
      <c r="AU1689" s="3">
        <v>363</v>
      </c>
      <c r="AV1689" s="3">
        <v>263</v>
      </c>
      <c r="AW1689" s="3">
        <v>252</v>
      </c>
      <c r="AX1689" s="3">
        <v>130</v>
      </c>
      <c r="AY1689" s="102">
        <v>160</v>
      </c>
      <c r="AZ1689" s="3">
        <v>620</v>
      </c>
      <c r="BM1689" s="3"/>
      <c r="BN1689" s="102"/>
      <c r="BO1689" s="3"/>
    </row>
    <row r="1690" spans="1:67">
      <c r="A1690" t="str">
        <f t="shared" si="133"/>
        <v>2020</v>
      </c>
      <c r="B1690" t="str">
        <f t="shared" si="134"/>
        <v>August</v>
      </c>
      <c r="C1690" s="2">
        <v>44057</v>
      </c>
      <c r="D1690" s="1" t="str">
        <f t="shared" si="132"/>
        <v>OK</v>
      </c>
      <c r="E1690">
        <f t="shared" si="130"/>
        <v>1</v>
      </c>
      <c r="F1690">
        <f t="shared" si="131"/>
        <v>0</v>
      </c>
      <c r="G1690" s="60">
        <v>44057</v>
      </c>
      <c r="H1690" s="3">
        <v>37</v>
      </c>
      <c r="I1690" s="3">
        <v>112</v>
      </c>
      <c r="J1690" s="3">
        <v>115</v>
      </c>
      <c r="K1690" s="3">
        <v>338</v>
      </c>
      <c r="L1690" s="3">
        <v>164</v>
      </c>
      <c r="M1690" s="3">
        <v>149</v>
      </c>
      <c r="N1690" s="3">
        <v>98</v>
      </c>
      <c r="O1690" s="3">
        <v>59</v>
      </c>
      <c r="P1690" s="3">
        <v>363</v>
      </c>
      <c r="Q1690" s="3">
        <v>158</v>
      </c>
      <c r="R1690" s="3">
        <v>53</v>
      </c>
      <c r="S1690" s="3"/>
      <c r="T1690" s="3">
        <v>60</v>
      </c>
      <c r="U1690" s="3">
        <v>31</v>
      </c>
      <c r="V1690" s="3">
        <v>56</v>
      </c>
      <c r="W1690" s="3">
        <v>131</v>
      </c>
      <c r="X1690" s="3">
        <v>272</v>
      </c>
      <c r="Y1690" s="3">
        <v>13</v>
      </c>
      <c r="Z1690" s="3">
        <v>603</v>
      </c>
      <c r="AA1690" s="3">
        <v>25</v>
      </c>
      <c r="AB1690" s="3">
        <v>153</v>
      </c>
      <c r="AC1690" s="3">
        <v>303</v>
      </c>
      <c r="AD1690" s="3">
        <v>8</v>
      </c>
      <c r="AE1690" s="3">
        <v>160</v>
      </c>
      <c r="AF1690" s="3">
        <v>505</v>
      </c>
      <c r="AG1690" s="3">
        <v>592</v>
      </c>
      <c r="AH1690" s="3">
        <v>57</v>
      </c>
      <c r="AI1690" s="3">
        <v>256</v>
      </c>
      <c r="AJ1690" s="3">
        <v>42</v>
      </c>
      <c r="AK1690" s="3">
        <v>499</v>
      </c>
      <c r="AL1690" s="3">
        <v>385</v>
      </c>
      <c r="AM1690" s="3">
        <v>11</v>
      </c>
      <c r="AN1690" s="3">
        <v>20</v>
      </c>
      <c r="AO1690" s="3">
        <v>189</v>
      </c>
      <c r="AP1690" s="3">
        <v>24</v>
      </c>
      <c r="AQ1690" s="3">
        <v>242</v>
      </c>
      <c r="AR1690" s="3">
        <v>127</v>
      </c>
      <c r="AS1690" s="102">
        <v>900.00000000000011</v>
      </c>
      <c r="AT1690" s="3">
        <v>96</v>
      </c>
      <c r="AU1690" s="3">
        <v>227</v>
      </c>
      <c r="AV1690" s="3">
        <v>172</v>
      </c>
      <c r="AW1690" s="3">
        <v>173</v>
      </c>
      <c r="AX1690" s="3">
        <v>84</v>
      </c>
      <c r="AY1690" s="102">
        <v>150</v>
      </c>
      <c r="AZ1690" s="3">
        <v>396</v>
      </c>
      <c r="BM1690" s="3"/>
      <c r="BN1690" s="102"/>
      <c r="BO1690" s="3"/>
    </row>
    <row r="1691" spans="1:67">
      <c r="A1691" t="str">
        <f t="shared" si="133"/>
        <v>2020</v>
      </c>
      <c r="B1691" t="str">
        <f t="shared" si="134"/>
        <v>August</v>
      </c>
      <c r="C1691" s="2">
        <v>44058</v>
      </c>
      <c r="D1691" s="1" t="str">
        <f t="shared" si="132"/>
        <v>OK</v>
      </c>
      <c r="E1691">
        <f t="shared" si="130"/>
        <v>0</v>
      </c>
      <c r="F1691">
        <f t="shared" si="131"/>
        <v>1</v>
      </c>
      <c r="G1691" s="60">
        <v>44058</v>
      </c>
      <c r="H1691" s="3">
        <v>106</v>
      </c>
      <c r="I1691" s="3">
        <v>360</v>
      </c>
      <c r="J1691" s="3">
        <v>218</v>
      </c>
      <c r="K1691" s="3">
        <v>1040</v>
      </c>
      <c r="L1691" s="3">
        <v>295</v>
      </c>
      <c r="M1691" s="3">
        <v>308</v>
      </c>
      <c r="N1691" s="3">
        <v>203</v>
      </c>
      <c r="O1691" s="3">
        <v>223</v>
      </c>
      <c r="P1691" s="3">
        <v>511</v>
      </c>
      <c r="Q1691" s="3">
        <v>570</v>
      </c>
      <c r="R1691" s="3">
        <v>107</v>
      </c>
      <c r="S1691" s="3"/>
      <c r="T1691" s="3">
        <v>72</v>
      </c>
      <c r="U1691" s="3">
        <v>52</v>
      </c>
      <c r="V1691" s="3">
        <v>76</v>
      </c>
      <c r="W1691" s="3">
        <v>235</v>
      </c>
      <c r="X1691" s="3">
        <v>724</v>
      </c>
      <c r="Y1691" s="3">
        <v>36</v>
      </c>
      <c r="Z1691" s="3">
        <v>986</v>
      </c>
      <c r="AA1691" s="3">
        <v>80</v>
      </c>
      <c r="AB1691" s="3">
        <v>632</v>
      </c>
      <c r="AC1691" s="3">
        <v>1057</v>
      </c>
      <c r="AD1691" s="3">
        <v>11</v>
      </c>
      <c r="AE1691" s="3">
        <v>547</v>
      </c>
      <c r="AF1691" s="3">
        <v>1262</v>
      </c>
      <c r="AG1691" s="3">
        <v>2018</v>
      </c>
      <c r="AH1691" s="3">
        <v>55</v>
      </c>
      <c r="AI1691" s="3">
        <v>846</v>
      </c>
      <c r="AJ1691" s="3">
        <v>70</v>
      </c>
      <c r="AK1691" s="3">
        <v>1654</v>
      </c>
      <c r="AL1691" s="3">
        <v>924</v>
      </c>
      <c r="AM1691" s="3">
        <v>31</v>
      </c>
      <c r="AN1691" s="3">
        <v>39</v>
      </c>
      <c r="AO1691" s="3">
        <v>482</v>
      </c>
      <c r="AP1691" s="3">
        <v>41</v>
      </c>
      <c r="AQ1691" s="3">
        <v>631</v>
      </c>
      <c r="AR1691" s="3">
        <v>216</v>
      </c>
      <c r="AS1691" s="102">
        <v>2747.3684210526317</v>
      </c>
      <c r="AT1691" s="3">
        <v>280</v>
      </c>
      <c r="AU1691" s="3">
        <v>828</v>
      </c>
      <c r="AV1691" s="3">
        <v>472</v>
      </c>
      <c r="AW1691" s="3">
        <v>549</v>
      </c>
      <c r="AX1691" s="3">
        <v>167</v>
      </c>
      <c r="AY1691" s="102">
        <v>298</v>
      </c>
      <c r="AZ1691" s="3">
        <v>1278</v>
      </c>
      <c r="BM1691" s="3"/>
      <c r="BN1691" s="102"/>
      <c r="BO1691" s="3"/>
    </row>
    <row r="1692" spans="1:67">
      <c r="A1692" t="str">
        <f t="shared" si="133"/>
        <v>2020</v>
      </c>
      <c r="B1692" t="str">
        <f t="shared" si="134"/>
        <v>August</v>
      </c>
      <c r="C1692" s="2">
        <v>44059</v>
      </c>
      <c r="D1692" s="1" t="str">
        <f t="shared" si="132"/>
        <v>OK</v>
      </c>
      <c r="E1692">
        <f t="shared" si="130"/>
        <v>0</v>
      </c>
      <c r="F1692">
        <f t="shared" si="131"/>
        <v>1</v>
      </c>
      <c r="G1692" s="60">
        <v>44059</v>
      </c>
      <c r="H1692" s="3">
        <v>74</v>
      </c>
      <c r="I1692" s="3">
        <v>320</v>
      </c>
      <c r="J1692" s="3">
        <v>186</v>
      </c>
      <c r="K1692" s="3">
        <v>1197</v>
      </c>
      <c r="L1692" s="3">
        <v>313</v>
      </c>
      <c r="M1692" s="3">
        <v>315</v>
      </c>
      <c r="N1692" s="3">
        <v>168</v>
      </c>
      <c r="O1692" s="3">
        <v>279</v>
      </c>
      <c r="P1692" s="3">
        <v>557</v>
      </c>
      <c r="Q1692" s="3">
        <v>531</v>
      </c>
      <c r="R1692" s="3">
        <v>94</v>
      </c>
      <c r="S1692" s="3"/>
      <c r="T1692" s="3">
        <v>81</v>
      </c>
      <c r="U1692" s="3">
        <v>52</v>
      </c>
      <c r="V1692" s="3">
        <v>65</v>
      </c>
      <c r="W1692" s="3">
        <v>263</v>
      </c>
      <c r="X1692" s="3">
        <v>686</v>
      </c>
      <c r="Y1692" s="3">
        <v>29</v>
      </c>
      <c r="Z1692" s="3">
        <v>935</v>
      </c>
      <c r="AA1692" s="3">
        <v>86</v>
      </c>
      <c r="AB1692" s="3">
        <v>684</v>
      </c>
      <c r="AC1692" s="3">
        <v>1292</v>
      </c>
      <c r="AD1692" s="3">
        <v>26</v>
      </c>
      <c r="AE1692" s="3">
        <v>526</v>
      </c>
      <c r="AF1692" s="3">
        <v>1444</v>
      </c>
      <c r="AG1692" s="3">
        <v>1985</v>
      </c>
      <c r="AH1692" s="3">
        <v>51</v>
      </c>
      <c r="AI1692" s="3">
        <v>944</v>
      </c>
      <c r="AJ1692" s="3">
        <v>63</v>
      </c>
      <c r="AK1692" s="3">
        <v>1829</v>
      </c>
      <c r="AL1692" s="3">
        <v>1389</v>
      </c>
      <c r="AM1692" s="3">
        <v>35</v>
      </c>
      <c r="AN1692" s="3">
        <v>39</v>
      </c>
      <c r="AO1692" s="3">
        <v>569</v>
      </c>
      <c r="AP1692" s="3">
        <v>59</v>
      </c>
      <c r="AQ1692" s="3">
        <v>672</v>
      </c>
      <c r="AR1692" s="3">
        <v>252</v>
      </c>
      <c r="AS1692" s="102">
        <v>2134.2105263157896</v>
      </c>
      <c r="AT1692" s="3">
        <v>275</v>
      </c>
      <c r="AU1692" s="3">
        <v>866</v>
      </c>
      <c r="AV1692" s="3">
        <v>615</v>
      </c>
      <c r="AW1692" s="3">
        <v>612</v>
      </c>
      <c r="AX1692" s="3">
        <v>143</v>
      </c>
      <c r="AY1692" s="102">
        <v>128</v>
      </c>
      <c r="AZ1692" s="3">
        <v>1306</v>
      </c>
      <c r="BM1692" s="3"/>
      <c r="BN1692" s="102"/>
      <c r="BO1692" s="3"/>
    </row>
    <row r="1693" spans="1:67">
      <c r="A1693" t="str">
        <f t="shared" si="133"/>
        <v>2020</v>
      </c>
      <c r="B1693" t="str">
        <f t="shared" si="134"/>
        <v>August</v>
      </c>
      <c r="C1693" s="2">
        <v>44060</v>
      </c>
      <c r="D1693" s="1" t="str">
        <f t="shared" si="132"/>
        <v>OK</v>
      </c>
      <c r="E1693">
        <f t="shared" si="130"/>
        <v>1</v>
      </c>
      <c r="F1693">
        <f t="shared" si="131"/>
        <v>0</v>
      </c>
      <c r="G1693" s="60">
        <v>44060</v>
      </c>
      <c r="H1693" s="3">
        <v>65</v>
      </c>
      <c r="I1693" s="3">
        <v>130</v>
      </c>
      <c r="J1693" s="3">
        <v>146</v>
      </c>
      <c r="K1693" s="3">
        <v>293</v>
      </c>
      <c r="L1693" s="3">
        <v>146</v>
      </c>
      <c r="M1693" s="3">
        <v>138</v>
      </c>
      <c r="N1693" s="3">
        <v>112</v>
      </c>
      <c r="O1693" s="3">
        <v>88</v>
      </c>
      <c r="P1693" s="3">
        <v>372</v>
      </c>
      <c r="Q1693" s="3">
        <v>157</v>
      </c>
      <c r="R1693" s="3">
        <v>63</v>
      </c>
      <c r="S1693" s="3"/>
      <c r="T1693" s="3">
        <v>58</v>
      </c>
      <c r="U1693" s="3">
        <v>25</v>
      </c>
      <c r="V1693" s="3">
        <v>48</v>
      </c>
      <c r="W1693" s="3">
        <v>143</v>
      </c>
      <c r="X1693" s="3">
        <v>194</v>
      </c>
      <c r="Y1693" s="3">
        <v>8</v>
      </c>
      <c r="Z1693" s="3">
        <v>569</v>
      </c>
      <c r="AA1693" s="3">
        <v>33</v>
      </c>
      <c r="AB1693" s="3">
        <v>174</v>
      </c>
      <c r="AC1693" s="3">
        <v>247</v>
      </c>
      <c r="AD1693" s="3">
        <v>18</v>
      </c>
      <c r="AE1693" s="3">
        <v>189</v>
      </c>
      <c r="AF1693" s="3">
        <v>542</v>
      </c>
      <c r="AG1693" s="3">
        <v>684</v>
      </c>
      <c r="AH1693" s="3">
        <v>49</v>
      </c>
      <c r="AI1693" s="3">
        <v>359</v>
      </c>
      <c r="AJ1693" s="3">
        <v>41</v>
      </c>
      <c r="AK1693" s="3">
        <v>504</v>
      </c>
      <c r="AL1693" s="3">
        <v>458</v>
      </c>
      <c r="AM1693" s="3">
        <v>23</v>
      </c>
      <c r="AN1693" s="3">
        <v>36</v>
      </c>
      <c r="AO1693" s="3">
        <v>198</v>
      </c>
      <c r="AP1693" s="3">
        <v>34</v>
      </c>
      <c r="AQ1693" s="3">
        <v>220</v>
      </c>
      <c r="AR1693" s="3">
        <v>174</v>
      </c>
      <c r="AS1693" s="102">
        <v>678.94736842105272</v>
      </c>
      <c r="AT1693" s="3">
        <v>95</v>
      </c>
      <c r="AU1693" s="3">
        <v>215</v>
      </c>
      <c r="AV1693" s="3">
        <v>217</v>
      </c>
      <c r="AW1693" s="3">
        <v>135</v>
      </c>
      <c r="AX1693" s="3">
        <v>103</v>
      </c>
      <c r="AY1693" s="102">
        <v>124</v>
      </c>
      <c r="AZ1693" s="3">
        <v>409</v>
      </c>
      <c r="BM1693" s="3"/>
      <c r="BN1693" s="102"/>
      <c r="BO1693" s="3"/>
    </row>
    <row r="1694" spans="1:67">
      <c r="A1694" t="str">
        <f t="shared" si="133"/>
        <v>2020</v>
      </c>
      <c r="B1694" t="str">
        <f t="shared" si="134"/>
        <v>August</v>
      </c>
      <c r="C1694" s="2">
        <v>44061</v>
      </c>
      <c r="D1694" s="1" t="str">
        <f t="shared" si="132"/>
        <v>OK</v>
      </c>
      <c r="E1694">
        <f t="shared" si="130"/>
        <v>1</v>
      </c>
      <c r="F1694">
        <f t="shared" si="131"/>
        <v>0</v>
      </c>
      <c r="G1694" s="60">
        <v>44061</v>
      </c>
      <c r="H1694" s="3">
        <v>13</v>
      </c>
      <c r="I1694" s="3">
        <v>107</v>
      </c>
      <c r="J1694" s="3">
        <v>120</v>
      </c>
      <c r="K1694" s="3">
        <v>207</v>
      </c>
      <c r="L1694" s="3">
        <v>138</v>
      </c>
      <c r="M1694" s="3">
        <v>99</v>
      </c>
      <c r="N1694" s="3">
        <v>58</v>
      </c>
      <c r="O1694" s="3">
        <v>63</v>
      </c>
      <c r="P1694" s="3">
        <v>349</v>
      </c>
      <c r="Q1694" s="3">
        <v>144</v>
      </c>
      <c r="R1694" s="3">
        <v>70</v>
      </c>
      <c r="S1694" s="3"/>
      <c r="T1694" s="3">
        <v>68</v>
      </c>
      <c r="U1694" s="3">
        <v>18</v>
      </c>
      <c r="V1694" s="3">
        <v>53</v>
      </c>
      <c r="W1694" s="3">
        <v>122</v>
      </c>
      <c r="X1694" s="3">
        <v>201</v>
      </c>
      <c r="Y1694" s="3">
        <v>8</v>
      </c>
      <c r="Z1694" s="3">
        <v>436</v>
      </c>
      <c r="AA1694" s="3">
        <v>28</v>
      </c>
      <c r="AB1694" s="3">
        <v>166</v>
      </c>
      <c r="AC1694" s="3">
        <v>194</v>
      </c>
      <c r="AD1694" s="3">
        <v>14</v>
      </c>
      <c r="AE1694" s="3">
        <v>155</v>
      </c>
      <c r="AF1694" s="3">
        <v>407</v>
      </c>
      <c r="AG1694" s="3">
        <v>426</v>
      </c>
      <c r="AH1694" s="3">
        <v>48</v>
      </c>
      <c r="AI1694" s="3">
        <v>171</v>
      </c>
      <c r="AJ1694" s="3">
        <v>38</v>
      </c>
      <c r="AK1694" s="3">
        <v>300</v>
      </c>
      <c r="AL1694" s="3">
        <v>232</v>
      </c>
      <c r="AM1694" s="3">
        <v>18</v>
      </c>
      <c r="AN1694" s="3">
        <v>27</v>
      </c>
      <c r="AO1694" s="3">
        <v>160</v>
      </c>
      <c r="AP1694" s="3">
        <v>17</v>
      </c>
      <c r="AQ1694" s="3">
        <v>124</v>
      </c>
      <c r="AR1694" s="3">
        <v>121</v>
      </c>
      <c r="AS1694" s="102">
        <v>657.89473684210532</v>
      </c>
      <c r="AT1694" s="3">
        <v>62</v>
      </c>
      <c r="AU1694" s="3">
        <v>154</v>
      </c>
      <c r="AV1694" s="3">
        <v>95</v>
      </c>
      <c r="AW1694" s="3">
        <v>88</v>
      </c>
      <c r="AX1694" s="3">
        <v>97</v>
      </c>
      <c r="AY1694" s="102">
        <v>50</v>
      </c>
      <c r="AZ1694" s="3">
        <v>237</v>
      </c>
      <c r="BM1694" s="3"/>
      <c r="BN1694" s="102"/>
      <c r="BO1694" s="3"/>
    </row>
    <row r="1695" spans="1:67">
      <c r="A1695" t="str">
        <f t="shared" si="133"/>
        <v>2020</v>
      </c>
      <c r="B1695" t="str">
        <f t="shared" si="134"/>
        <v>August</v>
      </c>
      <c r="C1695" s="2">
        <v>44062</v>
      </c>
      <c r="D1695" s="1" t="str">
        <f t="shared" si="132"/>
        <v>OK</v>
      </c>
      <c r="E1695">
        <f t="shared" si="130"/>
        <v>1</v>
      </c>
      <c r="F1695">
        <f t="shared" si="131"/>
        <v>0</v>
      </c>
      <c r="G1695" s="60">
        <v>44062</v>
      </c>
      <c r="H1695" s="3">
        <v>6</v>
      </c>
      <c r="I1695" s="3">
        <v>34</v>
      </c>
      <c r="J1695" s="3">
        <v>57</v>
      </c>
      <c r="K1695" s="3">
        <v>119</v>
      </c>
      <c r="L1695" s="3">
        <v>80</v>
      </c>
      <c r="M1695" s="3">
        <v>52</v>
      </c>
      <c r="N1695" s="3">
        <v>49</v>
      </c>
      <c r="O1695" s="3">
        <v>29</v>
      </c>
      <c r="P1695" s="3">
        <v>147</v>
      </c>
      <c r="Q1695" s="3">
        <v>49</v>
      </c>
      <c r="R1695" s="3">
        <v>56</v>
      </c>
      <c r="S1695" s="3"/>
      <c r="T1695" s="3">
        <v>26</v>
      </c>
      <c r="U1695" s="3">
        <v>6</v>
      </c>
      <c r="V1695" s="3">
        <v>36</v>
      </c>
      <c r="W1695" s="3">
        <v>63</v>
      </c>
      <c r="X1695" s="3">
        <v>146</v>
      </c>
      <c r="Y1695" s="3">
        <v>6</v>
      </c>
      <c r="Z1695" s="3">
        <v>248</v>
      </c>
      <c r="AA1695" s="3">
        <v>18</v>
      </c>
      <c r="AB1695" s="3">
        <v>59</v>
      </c>
      <c r="AC1695" s="3">
        <v>96</v>
      </c>
      <c r="AD1695" s="3">
        <v>7</v>
      </c>
      <c r="AE1695" s="3">
        <v>84</v>
      </c>
      <c r="AF1695" s="3">
        <v>168</v>
      </c>
      <c r="AG1695" s="3">
        <v>162</v>
      </c>
      <c r="AH1695" s="3">
        <v>16</v>
      </c>
      <c r="AI1695" s="3">
        <v>104</v>
      </c>
      <c r="AJ1695" s="3">
        <v>19</v>
      </c>
      <c r="AK1695" s="3">
        <v>137</v>
      </c>
      <c r="AL1695" s="3">
        <v>102</v>
      </c>
      <c r="AM1695" s="3">
        <v>11</v>
      </c>
      <c r="AN1695" s="3">
        <v>16</v>
      </c>
      <c r="AO1695" s="3">
        <v>63</v>
      </c>
      <c r="AP1695" s="3">
        <v>9</v>
      </c>
      <c r="AQ1695" s="3">
        <v>87</v>
      </c>
      <c r="AR1695" s="3">
        <v>69</v>
      </c>
      <c r="AS1695" s="102">
        <v>331.5789473684211</v>
      </c>
      <c r="AT1695" s="3">
        <v>30</v>
      </c>
      <c r="AU1695" s="3">
        <v>85</v>
      </c>
      <c r="AV1695" s="3">
        <v>36</v>
      </c>
      <c r="AW1695" s="3">
        <v>52</v>
      </c>
      <c r="AX1695" s="3">
        <v>44</v>
      </c>
      <c r="AY1695" s="102">
        <v>20</v>
      </c>
      <c r="AZ1695" s="3">
        <v>128</v>
      </c>
      <c r="BM1695" s="3"/>
      <c r="BN1695" s="102"/>
      <c r="BO1695" s="3"/>
    </row>
    <row r="1696" spans="1:67">
      <c r="A1696" t="str">
        <f t="shared" si="133"/>
        <v>2020</v>
      </c>
      <c r="B1696" t="str">
        <f t="shared" si="134"/>
        <v>August</v>
      </c>
      <c r="C1696" s="2">
        <v>44063</v>
      </c>
      <c r="D1696" s="1" t="str">
        <f t="shared" si="132"/>
        <v>OK</v>
      </c>
      <c r="E1696">
        <f t="shared" si="130"/>
        <v>1</v>
      </c>
      <c r="F1696">
        <f t="shared" si="131"/>
        <v>0</v>
      </c>
      <c r="G1696" s="60">
        <v>44063</v>
      </c>
      <c r="H1696" s="3">
        <v>37</v>
      </c>
      <c r="I1696" s="3">
        <v>104</v>
      </c>
      <c r="J1696" s="3">
        <v>118</v>
      </c>
      <c r="K1696" s="3">
        <v>307</v>
      </c>
      <c r="L1696" s="3">
        <v>149</v>
      </c>
      <c r="M1696" s="3">
        <v>94</v>
      </c>
      <c r="N1696" s="3">
        <v>62</v>
      </c>
      <c r="O1696" s="3">
        <v>72</v>
      </c>
      <c r="P1696" s="3">
        <v>359</v>
      </c>
      <c r="Q1696" s="3">
        <v>153</v>
      </c>
      <c r="R1696" s="3">
        <v>80</v>
      </c>
      <c r="S1696" s="3"/>
      <c r="T1696" s="3">
        <v>50</v>
      </c>
      <c r="U1696" s="3">
        <v>36</v>
      </c>
      <c r="V1696" s="3">
        <v>60</v>
      </c>
      <c r="W1696" s="3">
        <v>137</v>
      </c>
      <c r="X1696" s="3">
        <v>237</v>
      </c>
      <c r="Y1696" s="3">
        <v>10</v>
      </c>
      <c r="Z1696" s="3">
        <v>465</v>
      </c>
      <c r="AA1696" s="3">
        <v>27</v>
      </c>
      <c r="AB1696" s="3">
        <v>176</v>
      </c>
      <c r="AC1696" s="3">
        <v>257</v>
      </c>
      <c r="AD1696" s="3">
        <v>3</v>
      </c>
      <c r="AE1696" s="3">
        <v>166</v>
      </c>
      <c r="AF1696" s="3">
        <v>426</v>
      </c>
      <c r="AG1696" s="3">
        <v>539</v>
      </c>
      <c r="AH1696" s="3">
        <v>56</v>
      </c>
      <c r="AI1696" s="3">
        <v>373</v>
      </c>
      <c r="AJ1696" s="3">
        <v>31</v>
      </c>
      <c r="AK1696" s="3">
        <v>466</v>
      </c>
      <c r="AL1696" s="3">
        <v>379</v>
      </c>
      <c r="AM1696" s="3">
        <v>12</v>
      </c>
      <c r="AN1696" s="3">
        <v>23</v>
      </c>
      <c r="AO1696" s="3">
        <v>168</v>
      </c>
      <c r="AP1696" s="3">
        <v>24</v>
      </c>
      <c r="AQ1696" s="3">
        <v>139</v>
      </c>
      <c r="AR1696" s="3">
        <v>117</v>
      </c>
      <c r="AS1696" s="102">
        <v>763.1578947368422</v>
      </c>
      <c r="AT1696" s="3">
        <v>88</v>
      </c>
      <c r="AU1696" s="3">
        <v>210</v>
      </c>
      <c r="AV1696" s="3">
        <v>154</v>
      </c>
      <c r="AW1696" s="3">
        <v>151</v>
      </c>
      <c r="AX1696" s="3">
        <v>81</v>
      </c>
      <c r="AY1696" s="102">
        <v>36</v>
      </c>
      <c r="AZ1696" s="3">
        <v>352</v>
      </c>
      <c r="BM1696" s="3"/>
      <c r="BN1696" s="102"/>
      <c r="BO1696" s="3"/>
    </row>
    <row r="1697" spans="1:70">
      <c r="A1697" t="str">
        <f t="shared" si="133"/>
        <v>2020</v>
      </c>
      <c r="B1697" t="str">
        <f t="shared" si="134"/>
        <v>August</v>
      </c>
      <c r="C1697" s="2">
        <v>44064</v>
      </c>
      <c r="D1697" s="1" t="str">
        <f t="shared" si="132"/>
        <v>OK</v>
      </c>
      <c r="E1697">
        <f t="shared" si="130"/>
        <v>1</v>
      </c>
      <c r="F1697">
        <f t="shared" si="131"/>
        <v>0</v>
      </c>
      <c r="G1697" s="60">
        <v>44064</v>
      </c>
      <c r="H1697" s="3">
        <v>10</v>
      </c>
      <c r="I1697" s="3">
        <v>89</v>
      </c>
      <c r="J1697" s="3">
        <v>104</v>
      </c>
      <c r="K1697" s="3">
        <v>208</v>
      </c>
      <c r="L1697" s="3">
        <v>109</v>
      </c>
      <c r="M1697" s="3">
        <v>83</v>
      </c>
      <c r="N1697" s="3">
        <v>67</v>
      </c>
      <c r="O1697" s="3">
        <v>60</v>
      </c>
      <c r="P1697" s="3">
        <v>272</v>
      </c>
      <c r="Q1697" s="3">
        <v>121</v>
      </c>
      <c r="R1697" s="3">
        <v>83</v>
      </c>
      <c r="S1697" s="3"/>
      <c r="T1697" s="3">
        <v>58</v>
      </c>
      <c r="U1697" s="3">
        <v>20</v>
      </c>
      <c r="V1697" s="3">
        <v>58</v>
      </c>
      <c r="W1697" s="3">
        <v>124</v>
      </c>
      <c r="X1697" s="3">
        <v>187</v>
      </c>
      <c r="Y1697" s="3">
        <v>13</v>
      </c>
      <c r="Z1697" s="3">
        <v>366</v>
      </c>
      <c r="AA1697" s="3">
        <v>19</v>
      </c>
      <c r="AB1697" s="3">
        <v>172</v>
      </c>
      <c r="AC1697" s="3">
        <v>145</v>
      </c>
      <c r="AD1697" s="3">
        <v>19</v>
      </c>
      <c r="AE1697" s="3">
        <v>158</v>
      </c>
      <c r="AF1697" s="3">
        <v>373</v>
      </c>
      <c r="AG1697" s="3">
        <v>333</v>
      </c>
      <c r="AH1697" s="3">
        <v>46</v>
      </c>
      <c r="AI1697" s="3">
        <v>316</v>
      </c>
      <c r="AJ1697" s="3">
        <v>32</v>
      </c>
      <c r="AK1697" s="3">
        <v>338</v>
      </c>
      <c r="AL1697" s="3">
        <v>287</v>
      </c>
      <c r="AM1697" s="3">
        <v>6</v>
      </c>
      <c r="AN1697" s="3">
        <v>14</v>
      </c>
      <c r="AO1697" s="3">
        <v>159</v>
      </c>
      <c r="AP1697" s="3">
        <v>14</v>
      </c>
      <c r="AQ1697" s="3">
        <v>130</v>
      </c>
      <c r="AR1697" s="3">
        <v>111</v>
      </c>
      <c r="AS1697" s="102">
        <v>505.26315789473688</v>
      </c>
      <c r="AT1697" s="3">
        <v>42</v>
      </c>
      <c r="AU1697" s="3">
        <v>187</v>
      </c>
      <c r="AV1697" s="3">
        <v>118</v>
      </c>
      <c r="AW1697" s="3">
        <v>94</v>
      </c>
      <c r="AX1697" s="3">
        <v>75</v>
      </c>
      <c r="AY1697" s="102">
        <v>38</v>
      </c>
      <c r="AZ1697" s="3">
        <v>284</v>
      </c>
      <c r="BM1697" s="3"/>
      <c r="BN1697" s="102"/>
      <c r="BO1697" s="3"/>
    </row>
    <row r="1698" spans="1:70">
      <c r="A1698" t="str">
        <f t="shared" si="133"/>
        <v>2020</v>
      </c>
      <c r="B1698" t="str">
        <f t="shared" si="134"/>
        <v>August</v>
      </c>
      <c r="C1698" s="2">
        <v>44065</v>
      </c>
      <c r="D1698" s="1" t="str">
        <f t="shared" si="132"/>
        <v>OK</v>
      </c>
      <c r="E1698">
        <f t="shared" si="130"/>
        <v>0</v>
      </c>
      <c r="F1698">
        <f t="shared" si="131"/>
        <v>1</v>
      </c>
      <c r="G1698" s="60">
        <v>44065</v>
      </c>
      <c r="H1698" s="3">
        <v>63</v>
      </c>
      <c r="I1698" s="3">
        <v>432</v>
      </c>
      <c r="J1698" s="3">
        <v>226</v>
      </c>
      <c r="K1698" s="3">
        <v>1099</v>
      </c>
      <c r="L1698" s="3">
        <v>308</v>
      </c>
      <c r="M1698" s="3">
        <v>342</v>
      </c>
      <c r="N1698" s="3">
        <v>146</v>
      </c>
      <c r="O1698" s="3">
        <v>264</v>
      </c>
      <c r="P1698" s="3">
        <v>631</v>
      </c>
      <c r="Q1698" s="3">
        <v>716</v>
      </c>
      <c r="R1698" s="3">
        <v>108</v>
      </c>
      <c r="S1698" s="3"/>
      <c r="T1698" s="3">
        <v>76</v>
      </c>
      <c r="U1698" s="3">
        <v>40</v>
      </c>
      <c r="V1698" s="3">
        <v>69</v>
      </c>
      <c r="W1698" s="3">
        <v>261</v>
      </c>
      <c r="X1698" s="3">
        <v>693</v>
      </c>
      <c r="Y1698" s="3">
        <v>39</v>
      </c>
      <c r="Z1698" s="3">
        <v>965</v>
      </c>
      <c r="AA1698" s="3">
        <v>108</v>
      </c>
      <c r="AB1698" s="3">
        <v>701</v>
      </c>
      <c r="AC1698" s="3">
        <v>1312</v>
      </c>
      <c r="AD1698" s="3">
        <v>20</v>
      </c>
      <c r="AE1698" s="3">
        <v>575</v>
      </c>
      <c r="AF1698" s="3">
        <v>1580</v>
      </c>
      <c r="AG1698" s="3">
        <v>1992</v>
      </c>
      <c r="AH1698" s="3">
        <v>47</v>
      </c>
      <c r="AI1698" s="3">
        <v>976</v>
      </c>
      <c r="AJ1698" s="3">
        <v>68</v>
      </c>
      <c r="AK1698" s="3">
        <v>1782</v>
      </c>
      <c r="AL1698" s="3">
        <v>1251</v>
      </c>
      <c r="AM1698" s="3">
        <v>37</v>
      </c>
      <c r="AN1698" s="3">
        <v>39</v>
      </c>
      <c r="AO1698" s="3">
        <v>505</v>
      </c>
      <c r="AP1698" s="3">
        <v>65</v>
      </c>
      <c r="AQ1698" s="3">
        <v>705</v>
      </c>
      <c r="AR1698" s="3">
        <v>222</v>
      </c>
      <c r="AS1698" s="102">
        <v>2136.8421052631579</v>
      </c>
      <c r="AT1698" s="3">
        <v>266</v>
      </c>
      <c r="AU1698" s="3">
        <v>980</v>
      </c>
      <c r="AV1698" s="3">
        <v>576</v>
      </c>
      <c r="AW1698" s="3">
        <v>617</v>
      </c>
      <c r="AX1698" s="3">
        <v>116</v>
      </c>
      <c r="AY1698" s="102">
        <v>56</v>
      </c>
      <c r="AZ1698" s="3">
        <v>1490</v>
      </c>
      <c r="BM1698" s="3"/>
      <c r="BN1698" s="102"/>
      <c r="BO1698" s="3"/>
    </row>
    <row r="1699" spans="1:70">
      <c r="A1699" t="str">
        <f t="shared" si="133"/>
        <v>2020</v>
      </c>
      <c r="B1699" t="str">
        <f t="shared" si="134"/>
        <v>August</v>
      </c>
      <c r="C1699" s="2">
        <v>44066</v>
      </c>
      <c r="D1699" s="1" t="str">
        <f t="shared" si="132"/>
        <v>OK</v>
      </c>
      <c r="E1699">
        <f t="shared" si="130"/>
        <v>0</v>
      </c>
      <c r="F1699">
        <f t="shared" si="131"/>
        <v>1</v>
      </c>
      <c r="G1699" s="60">
        <v>44066</v>
      </c>
      <c r="H1699" s="3">
        <v>54</v>
      </c>
      <c r="I1699" s="3">
        <v>256</v>
      </c>
      <c r="J1699" s="3">
        <v>142</v>
      </c>
      <c r="K1699" s="3">
        <v>782</v>
      </c>
      <c r="L1699" s="3">
        <v>221</v>
      </c>
      <c r="M1699" s="3">
        <v>265</v>
      </c>
      <c r="N1699" s="3">
        <v>123</v>
      </c>
      <c r="O1699" s="3">
        <v>185</v>
      </c>
      <c r="P1699" s="3">
        <v>408</v>
      </c>
      <c r="Q1699" s="3">
        <v>391</v>
      </c>
      <c r="R1699" s="3">
        <v>63</v>
      </c>
      <c r="S1699" s="3"/>
      <c r="T1699" s="3">
        <v>63</v>
      </c>
      <c r="U1699" s="3">
        <v>39</v>
      </c>
      <c r="V1699" s="3">
        <v>35</v>
      </c>
      <c r="W1699" s="3">
        <v>190</v>
      </c>
      <c r="X1699" s="3">
        <v>507</v>
      </c>
      <c r="Y1699" s="3">
        <v>5</v>
      </c>
      <c r="Z1699" s="3">
        <v>720</v>
      </c>
      <c r="AA1699" s="3">
        <v>77</v>
      </c>
      <c r="AB1699" s="3">
        <v>464</v>
      </c>
      <c r="AC1699" s="3">
        <v>872</v>
      </c>
      <c r="AD1699" s="3">
        <v>7</v>
      </c>
      <c r="AE1699" s="3">
        <v>390</v>
      </c>
      <c r="AF1699" s="3">
        <v>999</v>
      </c>
      <c r="AG1699" s="3">
        <v>1339</v>
      </c>
      <c r="AH1699" s="3">
        <v>37</v>
      </c>
      <c r="AI1699" s="3">
        <v>679</v>
      </c>
      <c r="AJ1699" s="3">
        <v>47</v>
      </c>
      <c r="AK1699" s="3">
        <v>1286</v>
      </c>
      <c r="AL1699" s="3">
        <v>992</v>
      </c>
      <c r="AM1699" s="3">
        <v>21</v>
      </c>
      <c r="AN1699" s="3">
        <v>28</v>
      </c>
      <c r="AO1699" s="3">
        <v>373</v>
      </c>
      <c r="AP1699" s="3">
        <v>35</v>
      </c>
      <c r="AQ1699" s="3">
        <v>453</v>
      </c>
      <c r="AR1699" s="3">
        <v>158</v>
      </c>
      <c r="AS1699" s="102">
        <v>1507.8947368421054</v>
      </c>
      <c r="AT1699" s="3">
        <v>160</v>
      </c>
      <c r="AU1699" s="3">
        <v>773</v>
      </c>
      <c r="AV1699" s="3">
        <v>307</v>
      </c>
      <c r="AW1699" s="3">
        <v>488</v>
      </c>
      <c r="AX1699" s="3">
        <v>71</v>
      </c>
      <c r="AY1699" s="102">
        <v>78</v>
      </c>
      <c r="AZ1699" s="3">
        <v>954</v>
      </c>
      <c r="BM1699" s="3"/>
      <c r="BN1699" s="102"/>
      <c r="BO1699" s="3"/>
    </row>
    <row r="1700" spans="1:70">
      <c r="A1700" t="str">
        <f t="shared" si="133"/>
        <v>2020</v>
      </c>
      <c r="B1700" t="str">
        <f t="shared" si="134"/>
        <v>August</v>
      </c>
      <c r="C1700" s="2">
        <v>44067</v>
      </c>
      <c r="D1700" s="1" t="str">
        <f t="shared" si="132"/>
        <v>OK</v>
      </c>
      <c r="E1700">
        <f t="shared" si="130"/>
        <v>1</v>
      </c>
      <c r="F1700">
        <f t="shared" si="131"/>
        <v>0</v>
      </c>
      <c r="G1700" s="60">
        <v>44067</v>
      </c>
      <c r="H1700" s="3">
        <v>18</v>
      </c>
      <c r="I1700" s="3">
        <v>80</v>
      </c>
      <c r="J1700" s="3">
        <v>80</v>
      </c>
      <c r="K1700" s="3">
        <v>138</v>
      </c>
      <c r="L1700" s="3">
        <v>111</v>
      </c>
      <c r="M1700" s="3">
        <v>65</v>
      </c>
      <c r="N1700" s="3">
        <v>61</v>
      </c>
      <c r="O1700" s="3">
        <v>79</v>
      </c>
      <c r="P1700" s="3">
        <v>254</v>
      </c>
      <c r="Q1700" s="3">
        <v>85</v>
      </c>
      <c r="R1700" s="3">
        <v>66</v>
      </c>
      <c r="S1700" s="3"/>
      <c r="T1700" s="3">
        <v>33</v>
      </c>
      <c r="U1700" s="3">
        <v>22</v>
      </c>
      <c r="V1700" s="3">
        <v>38</v>
      </c>
      <c r="W1700" s="3">
        <v>87</v>
      </c>
      <c r="X1700" s="3">
        <v>199</v>
      </c>
      <c r="Y1700" s="3">
        <v>7</v>
      </c>
      <c r="Z1700" s="3">
        <v>331</v>
      </c>
      <c r="AA1700" s="3">
        <v>34</v>
      </c>
      <c r="AB1700" s="3">
        <v>126</v>
      </c>
      <c r="AC1700" s="3">
        <v>150</v>
      </c>
      <c r="AD1700" s="3">
        <v>16</v>
      </c>
      <c r="AE1700" s="3">
        <v>115</v>
      </c>
      <c r="AF1700" s="3">
        <v>309</v>
      </c>
      <c r="AG1700" s="3">
        <v>271</v>
      </c>
      <c r="AH1700" s="3">
        <v>45</v>
      </c>
      <c r="AI1700" s="3">
        <v>265</v>
      </c>
      <c r="AJ1700" s="3">
        <v>25</v>
      </c>
      <c r="AK1700" s="3">
        <v>264</v>
      </c>
      <c r="AL1700" s="3">
        <v>234</v>
      </c>
      <c r="AM1700" s="3">
        <v>17</v>
      </c>
      <c r="AN1700" s="3">
        <v>28</v>
      </c>
      <c r="AO1700" s="3">
        <v>131</v>
      </c>
      <c r="AP1700" s="3">
        <v>22</v>
      </c>
      <c r="AQ1700" s="3">
        <v>115</v>
      </c>
      <c r="AR1700" s="3">
        <v>109</v>
      </c>
      <c r="AS1700" s="102">
        <v>463.15789473684214</v>
      </c>
      <c r="AT1700" s="3">
        <v>36</v>
      </c>
      <c r="AU1700" s="3">
        <v>180</v>
      </c>
      <c r="AV1700" s="3">
        <v>95</v>
      </c>
      <c r="AW1700" s="3">
        <v>48</v>
      </c>
      <c r="AX1700" s="3">
        <v>58</v>
      </c>
      <c r="AY1700" s="102">
        <v>46</v>
      </c>
      <c r="AZ1700" s="3">
        <v>218</v>
      </c>
      <c r="BM1700" s="3"/>
      <c r="BN1700" s="102"/>
      <c r="BO1700" s="3"/>
    </row>
    <row r="1701" spans="1:70">
      <c r="A1701" t="str">
        <f t="shared" si="133"/>
        <v>2020</v>
      </c>
      <c r="B1701" t="str">
        <f t="shared" si="134"/>
        <v>August</v>
      </c>
      <c r="C1701" s="2">
        <v>44068</v>
      </c>
      <c r="D1701" s="1" t="str">
        <f t="shared" si="132"/>
        <v>OK</v>
      </c>
      <c r="E1701">
        <f t="shared" si="130"/>
        <v>1</v>
      </c>
      <c r="F1701">
        <f t="shared" si="131"/>
        <v>0</v>
      </c>
      <c r="G1701" s="60">
        <v>44068</v>
      </c>
      <c r="H1701" s="3">
        <v>17</v>
      </c>
      <c r="I1701" s="3">
        <v>69</v>
      </c>
      <c r="J1701" s="3">
        <v>83</v>
      </c>
      <c r="K1701" s="3">
        <v>126</v>
      </c>
      <c r="L1701" s="3">
        <v>110</v>
      </c>
      <c r="M1701" s="3">
        <v>50</v>
      </c>
      <c r="N1701" s="3">
        <v>53</v>
      </c>
      <c r="O1701" s="3">
        <v>40</v>
      </c>
      <c r="P1701" s="3">
        <v>235</v>
      </c>
      <c r="Q1701" s="3">
        <v>92</v>
      </c>
      <c r="R1701" s="3">
        <v>45</v>
      </c>
      <c r="S1701" s="3"/>
      <c r="T1701" s="3">
        <v>39</v>
      </c>
      <c r="U1701" s="3">
        <v>23</v>
      </c>
      <c r="V1701" s="3">
        <v>53</v>
      </c>
      <c r="W1701" s="3">
        <v>78</v>
      </c>
      <c r="X1701" s="3">
        <v>165</v>
      </c>
      <c r="Y1701" s="3">
        <v>9</v>
      </c>
      <c r="Z1701" s="3">
        <v>316</v>
      </c>
      <c r="AA1701" s="3">
        <v>16</v>
      </c>
      <c r="AB1701" s="3">
        <v>87</v>
      </c>
      <c r="AC1701" s="3">
        <v>142</v>
      </c>
      <c r="AD1701" s="3">
        <v>15</v>
      </c>
      <c r="AE1701" s="3">
        <v>110</v>
      </c>
      <c r="AF1701" s="3">
        <v>278</v>
      </c>
      <c r="AG1701" s="3">
        <v>221</v>
      </c>
      <c r="AH1701" s="3">
        <v>54</v>
      </c>
      <c r="AI1701" s="3">
        <v>110</v>
      </c>
      <c r="AJ1701" s="3">
        <v>31</v>
      </c>
      <c r="AK1701" s="3">
        <v>236</v>
      </c>
      <c r="AL1701" s="3">
        <v>179</v>
      </c>
      <c r="AM1701" s="3">
        <v>13</v>
      </c>
      <c r="AN1701" s="3">
        <v>12</v>
      </c>
      <c r="AO1701" s="3">
        <v>121</v>
      </c>
      <c r="AP1701" s="3">
        <v>6</v>
      </c>
      <c r="AQ1701" s="3">
        <v>78</v>
      </c>
      <c r="AR1701" s="3">
        <v>98</v>
      </c>
      <c r="AS1701" s="102">
        <v>439.47368421052636</v>
      </c>
      <c r="AT1701" s="3">
        <v>35</v>
      </c>
      <c r="AU1701" s="3">
        <v>122</v>
      </c>
      <c r="AV1701" s="3">
        <v>49</v>
      </c>
      <c r="AW1701" s="3">
        <v>47</v>
      </c>
      <c r="AX1701" s="3">
        <v>75</v>
      </c>
      <c r="AY1701" s="102">
        <v>30</v>
      </c>
      <c r="AZ1701" s="3">
        <v>179</v>
      </c>
      <c r="BM1701" s="3"/>
      <c r="BN1701" s="102"/>
      <c r="BO1701" s="3"/>
    </row>
    <row r="1702" spans="1:70">
      <c r="A1702" t="str">
        <f t="shared" si="133"/>
        <v>2020</v>
      </c>
      <c r="B1702" t="str">
        <f t="shared" si="134"/>
        <v>August</v>
      </c>
      <c r="C1702" s="2">
        <v>44069</v>
      </c>
      <c r="D1702" s="1" t="str">
        <f t="shared" si="132"/>
        <v>OK</v>
      </c>
      <c r="E1702">
        <f t="shared" si="130"/>
        <v>1</v>
      </c>
      <c r="F1702">
        <f t="shared" si="131"/>
        <v>0</v>
      </c>
      <c r="G1702" s="60">
        <v>44069</v>
      </c>
      <c r="H1702" s="3">
        <v>32</v>
      </c>
      <c r="I1702" s="3">
        <v>130</v>
      </c>
      <c r="J1702" s="3">
        <v>97</v>
      </c>
      <c r="K1702" s="3">
        <v>271</v>
      </c>
      <c r="L1702" s="3">
        <v>128</v>
      </c>
      <c r="M1702" s="3">
        <v>123</v>
      </c>
      <c r="N1702" s="3">
        <v>60</v>
      </c>
      <c r="O1702" s="3">
        <v>63</v>
      </c>
      <c r="P1702" s="3">
        <v>326</v>
      </c>
      <c r="Q1702" s="3">
        <v>161</v>
      </c>
      <c r="R1702" s="3">
        <v>76</v>
      </c>
      <c r="S1702" s="3"/>
      <c r="T1702" s="3">
        <v>59</v>
      </c>
      <c r="U1702" s="3">
        <v>19</v>
      </c>
      <c r="V1702" s="3">
        <v>59</v>
      </c>
      <c r="W1702" s="3">
        <v>103</v>
      </c>
      <c r="X1702" s="3">
        <v>241</v>
      </c>
      <c r="Y1702" s="3">
        <v>22</v>
      </c>
      <c r="Z1702" s="3">
        <v>494</v>
      </c>
      <c r="AA1702" s="3">
        <v>30</v>
      </c>
      <c r="AB1702" s="3">
        <v>153</v>
      </c>
      <c r="AC1702" s="3">
        <v>238</v>
      </c>
      <c r="AD1702" s="3">
        <v>10</v>
      </c>
      <c r="AE1702" s="3">
        <v>161</v>
      </c>
      <c r="AF1702" s="3">
        <v>470</v>
      </c>
      <c r="AG1702" s="3">
        <v>551</v>
      </c>
      <c r="AH1702" s="3">
        <v>51</v>
      </c>
      <c r="AI1702" s="3">
        <v>328</v>
      </c>
      <c r="AJ1702" s="3">
        <v>33</v>
      </c>
      <c r="AK1702" s="3">
        <v>408</v>
      </c>
      <c r="AL1702" s="3">
        <v>331</v>
      </c>
      <c r="AM1702" s="3">
        <v>13</v>
      </c>
      <c r="AN1702" s="3">
        <v>22</v>
      </c>
      <c r="AO1702" s="3">
        <v>175</v>
      </c>
      <c r="AP1702" s="3">
        <v>15</v>
      </c>
      <c r="AQ1702" s="3">
        <v>212</v>
      </c>
      <c r="AR1702" s="3">
        <v>120</v>
      </c>
      <c r="AS1702" s="102">
        <v>613.1578947368422</v>
      </c>
      <c r="AT1702" s="3">
        <v>62</v>
      </c>
      <c r="AU1702" s="3">
        <v>264</v>
      </c>
      <c r="AV1702" s="3">
        <v>158</v>
      </c>
      <c r="AW1702" s="3">
        <v>104</v>
      </c>
      <c r="AX1702" s="3">
        <v>84</v>
      </c>
      <c r="AY1702" s="102">
        <v>16</v>
      </c>
      <c r="AZ1702" s="3">
        <v>367</v>
      </c>
      <c r="BM1702" s="3"/>
      <c r="BN1702" s="102"/>
      <c r="BO1702" s="3"/>
    </row>
    <row r="1703" spans="1:70">
      <c r="A1703" t="str">
        <f t="shared" si="133"/>
        <v>2020</v>
      </c>
      <c r="B1703" t="str">
        <f t="shared" si="134"/>
        <v>August</v>
      </c>
      <c r="C1703" s="2">
        <v>44070</v>
      </c>
      <c r="D1703" s="1" t="str">
        <f t="shared" si="132"/>
        <v>OK</v>
      </c>
      <c r="E1703">
        <f t="shared" si="130"/>
        <v>1</v>
      </c>
      <c r="F1703">
        <f t="shared" si="131"/>
        <v>0</v>
      </c>
      <c r="G1703" s="60">
        <v>44070</v>
      </c>
      <c r="H1703" s="3">
        <v>8</v>
      </c>
      <c r="I1703" s="3">
        <v>95</v>
      </c>
      <c r="J1703" s="3">
        <v>105</v>
      </c>
      <c r="K1703" s="3">
        <v>276</v>
      </c>
      <c r="L1703" s="3">
        <v>122</v>
      </c>
      <c r="M1703" s="3">
        <v>83</v>
      </c>
      <c r="N1703" s="3">
        <v>78</v>
      </c>
      <c r="O1703" s="3">
        <v>49</v>
      </c>
      <c r="P1703" s="3">
        <v>271</v>
      </c>
      <c r="Q1703" s="3">
        <v>111</v>
      </c>
      <c r="R1703" s="3">
        <v>51</v>
      </c>
      <c r="S1703" s="3"/>
      <c r="T1703" s="3">
        <v>53</v>
      </c>
      <c r="U1703" s="3">
        <v>17</v>
      </c>
      <c r="V1703" s="3">
        <v>63</v>
      </c>
      <c r="W1703" s="3">
        <v>120</v>
      </c>
      <c r="X1703" s="3">
        <v>223</v>
      </c>
      <c r="Y1703" s="3">
        <v>5</v>
      </c>
      <c r="Z1703" s="3">
        <v>466</v>
      </c>
      <c r="AA1703" s="3">
        <v>14</v>
      </c>
      <c r="AB1703" s="3">
        <v>145</v>
      </c>
      <c r="AC1703" s="3">
        <v>216</v>
      </c>
      <c r="AD1703" s="3">
        <v>9</v>
      </c>
      <c r="AE1703" s="3">
        <v>149</v>
      </c>
      <c r="AF1703" s="3">
        <v>359</v>
      </c>
      <c r="AG1703" s="3">
        <v>422</v>
      </c>
      <c r="AH1703" s="3">
        <v>51</v>
      </c>
      <c r="AI1703" s="3">
        <v>229</v>
      </c>
      <c r="AJ1703" s="3">
        <v>32</v>
      </c>
      <c r="AK1703" s="3">
        <v>381</v>
      </c>
      <c r="AL1703" s="3">
        <v>291</v>
      </c>
      <c r="AM1703" s="3">
        <v>10</v>
      </c>
      <c r="AN1703" s="3">
        <v>17</v>
      </c>
      <c r="AO1703" s="3">
        <v>133</v>
      </c>
      <c r="AP1703" s="3">
        <v>15</v>
      </c>
      <c r="AQ1703" s="3">
        <v>122</v>
      </c>
      <c r="AR1703" s="3">
        <v>115</v>
      </c>
      <c r="AS1703" s="102">
        <v>652.63157894736844</v>
      </c>
      <c r="AT1703" s="3">
        <v>50</v>
      </c>
      <c r="AU1703" s="3">
        <v>259</v>
      </c>
      <c r="AV1703" s="3">
        <v>74</v>
      </c>
      <c r="AW1703" s="3">
        <v>100</v>
      </c>
      <c r="AX1703" s="3">
        <v>68</v>
      </c>
      <c r="AY1703" s="102">
        <v>46</v>
      </c>
      <c r="AZ1703" s="3">
        <v>244</v>
      </c>
      <c r="BM1703" s="3"/>
      <c r="BN1703" s="102"/>
      <c r="BO1703" s="3"/>
    </row>
    <row r="1704" spans="1:70">
      <c r="A1704" t="str">
        <f t="shared" si="133"/>
        <v>2020</v>
      </c>
      <c r="B1704" t="str">
        <f t="shared" si="134"/>
        <v>August</v>
      </c>
      <c r="C1704" s="2">
        <v>44071</v>
      </c>
      <c r="D1704" s="1" t="str">
        <f t="shared" si="132"/>
        <v>OK</v>
      </c>
      <c r="E1704">
        <f t="shared" si="130"/>
        <v>1</v>
      </c>
      <c r="F1704">
        <f t="shared" si="131"/>
        <v>0</v>
      </c>
      <c r="G1704" s="60">
        <v>44071</v>
      </c>
      <c r="H1704" s="3">
        <v>29</v>
      </c>
      <c r="I1704" s="3">
        <v>175</v>
      </c>
      <c r="J1704" s="3">
        <v>161</v>
      </c>
      <c r="K1704" s="3">
        <v>431</v>
      </c>
      <c r="L1704" s="3">
        <v>200</v>
      </c>
      <c r="M1704" s="3">
        <v>142</v>
      </c>
      <c r="N1704" s="3">
        <v>92</v>
      </c>
      <c r="O1704" s="3">
        <v>124</v>
      </c>
      <c r="P1704" s="3">
        <v>441</v>
      </c>
      <c r="Q1704" s="3">
        <v>260</v>
      </c>
      <c r="R1704" s="3">
        <v>85</v>
      </c>
      <c r="S1704" s="3"/>
      <c r="T1704" s="3">
        <v>59</v>
      </c>
      <c r="U1704" s="3">
        <v>27</v>
      </c>
      <c r="V1704" s="3">
        <v>69</v>
      </c>
      <c r="W1704" s="3">
        <v>171</v>
      </c>
      <c r="X1704" s="3">
        <v>249</v>
      </c>
      <c r="Y1704" s="3">
        <v>16</v>
      </c>
      <c r="Z1704" s="3">
        <v>636</v>
      </c>
      <c r="AA1704" s="3">
        <v>45</v>
      </c>
      <c r="AB1704" s="3">
        <v>256</v>
      </c>
      <c r="AC1704" s="3">
        <v>433</v>
      </c>
      <c r="AD1704" s="3">
        <v>20</v>
      </c>
      <c r="AE1704" s="3">
        <v>250</v>
      </c>
      <c r="AF1704" s="3">
        <v>711</v>
      </c>
      <c r="AG1704" s="3">
        <v>875</v>
      </c>
      <c r="AH1704" s="3">
        <v>66</v>
      </c>
      <c r="AI1704" s="3">
        <v>480</v>
      </c>
      <c r="AJ1704" s="3">
        <v>55</v>
      </c>
      <c r="AK1704" s="3">
        <v>761</v>
      </c>
      <c r="AL1704" s="3">
        <v>647</v>
      </c>
      <c r="AM1704" s="3">
        <v>34</v>
      </c>
      <c r="AN1704" s="3">
        <v>38</v>
      </c>
      <c r="AO1704" s="3">
        <v>245</v>
      </c>
      <c r="AP1704" s="3">
        <v>29</v>
      </c>
      <c r="AQ1704" s="3">
        <v>329</v>
      </c>
      <c r="AR1704" s="3">
        <v>185</v>
      </c>
      <c r="AS1704" s="102">
        <v>876.31578947368428</v>
      </c>
      <c r="AT1704" s="3">
        <v>108</v>
      </c>
      <c r="AU1704" s="3">
        <v>444</v>
      </c>
      <c r="AV1704" s="3">
        <v>264</v>
      </c>
      <c r="AW1704" s="3">
        <v>194</v>
      </c>
      <c r="AX1704" s="3">
        <v>103</v>
      </c>
      <c r="AY1704" s="102">
        <v>40</v>
      </c>
      <c r="AZ1704" s="3">
        <v>603</v>
      </c>
      <c r="BM1704" s="3"/>
      <c r="BN1704" s="102"/>
      <c r="BO1704" s="3"/>
    </row>
    <row r="1705" spans="1:70">
      <c r="A1705" t="str">
        <f t="shared" si="133"/>
        <v>2020</v>
      </c>
      <c r="B1705" t="str">
        <f t="shared" si="134"/>
        <v>August</v>
      </c>
      <c r="C1705" s="2">
        <v>44072</v>
      </c>
      <c r="D1705" s="1" t="str">
        <f t="shared" si="132"/>
        <v>OK</v>
      </c>
      <c r="E1705">
        <f t="shared" si="130"/>
        <v>0</v>
      </c>
      <c r="F1705">
        <f t="shared" si="131"/>
        <v>1</v>
      </c>
      <c r="G1705" s="60">
        <v>44072</v>
      </c>
      <c r="H1705" s="3">
        <v>61</v>
      </c>
      <c r="I1705" s="3">
        <v>462</v>
      </c>
      <c r="J1705" s="3">
        <v>193</v>
      </c>
      <c r="K1705" s="3">
        <v>1131</v>
      </c>
      <c r="L1705" s="3">
        <v>297</v>
      </c>
      <c r="M1705" s="3">
        <v>312</v>
      </c>
      <c r="N1705" s="3">
        <v>181</v>
      </c>
      <c r="O1705" s="3">
        <v>233</v>
      </c>
      <c r="P1705" s="3">
        <v>638</v>
      </c>
      <c r="Q1705" s="3">
        <v>763</v>
      </c>
      <c r="R1705" s="3">
        <v>126</v>
      </c>
      <c r="S1705" s="3"/>
      <c r="T1705" s="3">
        <v>63</v>
      </c>
      <c r="U1705" s="3">
        <v>54</v>
      </c>
      <c r="V1705" s="3">
        <v>71</v>
      </c>
      <c r="W1705" s="3">
        <v>290</v>
      </c>
      <c r="X1705" s="3">
        <v>661</v>
      </c>
      <c r="Y1705" s="3">
        <v>28</v>
      </c>
      <c r="Z1705" s="3">
        <v>973</v>
      </c>
      <c r="AA1705" s="3">
        <v>116</v>
      </c>
      <c r="AB1705" s="3">
        <v>691</v>
      </c>
      <c r="AC1705" s="3">
        <v>1401</v>
      </c>
      <c r="AD1705" s="3">
        <v>15</v>
      </c>
      <c r="AE1705" s="3">
        <v>522</v>
      </c>
      <c r="AF1705" s="3">
        <v>1569</v>
      </c>
      <c r="AG1705" s="3">
        <v>2101</v>
      </c>
      <c r="AH1705" s="3">
        <v>63</v>
      </c>
      <c r="AI1705" s="3">
        <v>983</v>
      </c>
      <c r="AJ1705" s="3">
        <v>49</v>
      </c>
      <c r="AK1705" s="3">
        <v>1813</v>
      </c>
      <c r="AL1705" s="3">
        <v>1434</v>
      </c>
      <c r="AM1705" s="3">
        <v>36</v>
      </c>
      <c r="AN1705" s="3">
        <v>48</v>
      </c>
      <c r="AO1705" s="3">
        <v>459</v>
      </c>
      <c r="AP1705" s="3">
        <v>76</v>
      </c>
      <c r="AQ1705" s="3">
        <v>703</v>
      </c>
      <c r="AR1705" s="3">
        <v>221</v>
      </c>
      <c r="AS1705" s="102">
        <v>2015.7894736842106</v>
      </c>
      <c r="AT1705" s="3">
        <v>293</v>
      </c>
      <c r="AU1705" s="3">
        <v>1151</v>
      </c>
      <c r="AV1705" s="3">
        <v>659</v>
      </c>
      <c r="AW1705" s="3">
        <v>670</v>
      </c>
      <c r="AX1705" s="3">
        <v>141</v>
      </c>
      <c r="AY1705" s="102">
        <v>68</v>
      </c>
      <c r="AZ1705" s="3">
        <v>1333</v>
      </c>
      <c r="BM1705" s="3"/>
      <c r="BN1705" s="102"/>
      <c r="BO1705" s="3"/>
    </row>
    <row r="1706" spans="1:70">
      <c r="A1706" t="str">
        <f t="shared" si="133"/>
        <v>2020</v>
      </c>
      <c r="B1706" t="str">
        <f t="shared" si="134"/>
        <v>August</v>
      </c>
      <c r="C1706" s="2">
        <v>44073</v>
      </c>
      <c r="D1706" s="1" t="str">
        <f t="shared" si="132"/>
        <v>OK</v>
      </c>
      <c r="E1706">
        <f t="shared" si="130"/>
        <v>0</v>
      </c>
      <c r="F1706">
        <f t="shared" si="131"/>
        <v>1</v>
      </c>
      <c r="G1706" s="60">
        <v>44073</v>
      </c>
      <c r="H1706" s="3">
        <v>42</v>
      </c>
      <c r="I1706" s="3">
        <v>415</v>
      </c>
      <c r="J1706" s="3">
        <v>190</v>
      </c>
      <c r="K1706" s="3">
        <v>915</v>
      </c>
      <c r="L1706" s="3">
        <v>257</v>
      </c>
      <c r="M1706" s="3">
        <v>300</v>
      </c>
      <c r="N1706" s="3">
        <v>110</v>
      </c>
      <c r="O1706" s="3">
        <v>190</v>
      </c>
      <c r="P1706" s="3">
        <v>554</v>
      </c>
      <c r="Q1706" s="3">
        <v>632</v>
      </c>
      <c r="R1706" s="3">
        <v>81</v>
      </c>
      <c r="S1706" s="3"/>
      <c r="T1706" s="3">
        <v>79</v>
      </c>
      <c r="U1706" s="3">
        <v>74</v>
      </c>
      <c r="V1706" s="3">
        <v>59</v>
      </c>
      <c r="W1706" s="3">
        <v>205</v>
      </c>
      <c r="X1706" s="3">
        <v>713</v>
      </c>
      <c r="Y1706" s="3">
        <v>23</v>
      </c>
      <c r="Z1706" s="3">
        <v>946</v>
      </c>
      <c r="AA1706" s="3">
        <v>105</v>
      </c>
      <c r="AB1706" s="3">
        <v>596</v>
      </c>
      <c r="AC1706" s="3">
        <v>1222</v>
      </c>
      <c r="AD1706" s="3">
        <v>12</v>
      </c>
      <c r="AE1706" s="3">
        <v>419</v>
      </c>
      <c r="AF1706" s="3">
        <v>1405</v>
      </c>
      <c r="AG1706" s="3">
        <v>1969</v>
      </c>
      <c r="AH1706" s="3">
        <v>67</v>
      </c>
      <c r="AI1706" s="3">
        <v>942</v>
      </c>
      <c r="AJ1706" s="3">
        <v>50</v>
      </c>
      <c r="AK1706" s="3">
        <v>1483</v>
      </c>
      <c r="AL1706" s="3">
        <v>1156</v>
      </c>
      <c r="AM1706" s="3">
        <v>26</v>
      </c>
      <c r="AN1706" s="3">
        <v>38</v>
      </c>
      <c r="AO1706" s="3">
        <v>416</v>
      </c>
      <c r="AP1706" s="3">
        <v>60</v>
      </c>
      <c r="AQ1706" s="3">
        <v>740</v>
      </c>
      <c r="AR1706" s="3">
        <v>203</v>
      </c>
      <c r="AS1706" s="102">
        <v>1731.5789473684213</v>
      </c>
      <c r="AT1706" s="3">
        <v>244</v>
      </c>
      <c r="AU1706" s="3">
        <v>974</v>
      </c>
      <c r="AV1706" s="3">
        <v>500</v>
      </c>
      <c r="AW1706" s="3">
        <v>564</v>
      </c>
      <c r="AX1706" s="3">
        <v>119</v>
      </c>
      <c r="AY1706" s="102">
        <v>80</v>
      </c>
      <c r="AZ1706" s="3">
        <v>1295</v>
      </c>
      <c r="BM1706" s="3"/>
      <c r="BN1706" s="102"/>
      <c r="BO1706" s="3"/>
    </row>
    <row r="1707" spans="1:70">
      <c r="A1707" t="str">
        <f t="shared" si="133"/>
        <v>2020</v>
      </c>
      <c r="B1707" t="str">
        <f t="shared" si="134"/>
        <v>August</v>
      </c>
      <c r="C1707" s="2">
        <v>44074</v>
      </c>
      <c r="D1707" s="1" t="str">
        <f t="shared" si="132"/>
        <v>OK</v>
      </c>
      <c r="E1707">
        <f t="shared" si="130"/>
        <v>1</v>
      </c>
      <c r="F1707">
        <f t="shared" si="131"/>
        <v>0</v>
      </c>
      <c r="G1707" s="60">
        <v>44074</v>
      </c>
      <c r="H1707" s="3">
        <v>7</v>
      </c>
      <c r="I1707" s="3">
        <v>224</v>
      </c>
      <c r="J1707" s="3">
        <v>246</v>
      </c>
      <c r="K1707" s="3">
        <v>171</v>
      </c>
      <c r="L1707" s="3">
        <v>333</v>
      </c>
      <c r="M1707" s="3">
        <v>107</v>
      </c>
      <c r="N1707" s="3">
        <v>161</v>
      </c>
      <c r="O1707" s="3">
        <v>43</v>
      </c>
      <c r="P1707" s="3">
        <v>532</v>
      </c>
      <c r="Q1707" s="3">
        <v>330</v>
      </c>
      <c r="R1707" s="3">
        <v>115</v>
      </c>
      <c r="S1707" s="3"/>
      <c r="T1707" s="3">
        <v>65</v>
      </c>
      <c r="U1707" s="3">
        <v>31</v>
      </c>
      <c r="V1707" s="3">
        <v>127</v>
      </c>
      <c r="W1707" s="3">
        <v>201</v>
      </c>
      <c r="X1707" s="3">
        <v>274</v>
      </c>
      <c r="Y1707" s="3">
        <v>14</v>
      </c>
      <c r="Z1707" s="3">
        <v>685</v>
      </c>
      <c r="AA1707" s="3">
        <v>15</v>
      </c>
      <c r="AB1707" s="3">
        <v>420</v>
      </c>
      <c r="AC1707" s="3">
        <v>248</v>
      </c>
      <c r="AD1707" s="3">
        <v>26</v>
      </c>
      <c r="AE1707" s="3">
        <v>467</v>
      </c>
      <c r="AF1707" s="3">
        <v>891</v>
      </c>
      <c r="AG1707" s="3">
        <v>588</v>
      </c>
      <c r="AH1707" s="3">
        <v>102</v>
      </c>
      <c r="AI1707" s="3">
        <v>351</v>
      </c>
      <c r="AJ1707" s="3">
        <v>38</v>
      </c>
      <c r="AK1707" s="3">
        <v>691</v>
      </c>
      <c r="AL1707" s="3">
        <v>700</v>
      </c>
      <c r="AM1707" s="3">
        <v>10</v>
      </c>
      <c r="AN1707" s="3">
        <v>26</v>
      </c>
      <c r="AO1707" s="3">
        <v>194</v>
      </c>
      <c r="AP1707" s="3">
        <v>45</v>
      </c>
      <c r="AQ1707" s="3">
        <v>174</v>
      </c>
      <c r="AR1707" s="3">
        <v>280</v>
      </c>
      <c r="AS1707" s="102">
        <v>636.84210526315792</v>
      </c>
      <c r="AT1707" s="3">
        <v>97</v>
      </c>
      <c r="AU1707" s="3">
        <v>350</v>
      </c>
      <c r="AV1707" s="3">
        <v>90</v>
      </c>
      <c r="AW1707" s="3">
        <v>71</v>
      </c>
      <c r="AX1707" s="3">
        <v>174</v>
      </c>
      <c r="AY1707" s="102">
        <v>86</v>
      </c>
      <c r="AZ1707" s="3">
        <v>329</v>
      </c>
      <c r="BM1707" s="3"/>
      <c r="BN1707" s="102"/>
      <c r="BO1707" s="3"/>
    </row>
    <row r="1708" spans="1:70">
      <c r="A1708" t="str">
        <f t="shared" si="133"/>
        <v>2020</v>
      </c>
      <c r="B1708" t="str">
        <f t="shared" si="134"/>
        <v>September</v>
      </c>
      <c r="C1708" s="2">
        <v>44075</v>
      </c>
      <c r="D1708" s="1" t="str">
        <f t="shared" si="132"/>
        <v>OK</v>
      </c>
      <c r="E1708">
        <f t="shared" si="130"/>
        <v>1</v>
      </c>
      <c r="F1708">
        <f t="shared" si="131"/>
        <v>0</v>
      </c>
      <c r="G1708" s="60">
        <v>44075</v>
      </c>
      <c r="H1708" s="88">
        <v>12</v>
      </c>
      <c r="I1708" s="88">
        <v>265</v>
      </c>
      <c r="J1708" s="88">
        <v>307</v>
      </c>
      <c r="K1708" s="88">
        <v>212</v>
      </c>
      <c r="L1708" s="88">
        <v>341</v>
      </c>
      <c r="M1708" s="88">
        <v>137</v>
      </c>
      <c r="N1708" s="88">
        <v>167</v>
      </c>
      <c r="O1708" s="88">
        <v>48</v>
      </c>
      <c r="P1708" s="88">
        <v>650</v>
      </c>
      <c r="Q1708" s="88">
        <v>346</v>
      </c>
      <c r="R1708" s="88">
        <v>136</v>
      </c>
      <c r="S1708" s="89"/>
      <c r="T1708" s="88">
        <v>64</v>
      </c>
      <c r="U1708" s="88">
        <v>28</v>
      </c>
      <c r="V1708" s="88">
        <v>134</v>
      </c>
      <c r="W1708" s="89">
        <v>230</v>
      </c>
      <c r="X1708" s="88">
        <v>265</v>
      </c>
      <c r="Y1708" s="88">
        <v>16</v>
      </c>
      <c r="Z1708" s="88">
        <v>815</v>
      </c>
      <c r="AA1708" s="88">
        <v>8</v>
      </c>
      <c r="AB1708" s="88">
        <v>466</v>
      </c>
      <c r="AC1708" s="88">
        <v>223</v>
      </c>
      <c r="AD1708" s="88">
        <v>31</v>
      </c>
      <c r="AE1708" s="88">
        <v>540</v>
      </c>
      <c r="AF1708" s="88">
        <v>948</v>
      </c>
      <c r="AG1708" s="88">
        <v>685</v>
      </c>
      <c r="AH1708" s="88">
        <v>87</v>
      </c>
      <c r="AI1708" s="88">
        <v>297</v>
      </c>
      <c r="AJ1708" s="88">
        <v>36</v>
      </c>
      <c r="AK1708" s="88">
        <v>811</v>
      </c>
      <c r="AL1708" s="88">
        <v>553</v>
      </c>
      <c r="AM1708" s="88">
        <v>11</v>
      </c>
      <c r="AN1708" s="88">
        <v>23</v>
      </c>
      <c r="AO1708" s="88">
        <v>234</v>
      </c>
      <c r="AP1708" s="88">
        <v>17</v>
      </c>
      <c r="AQ1708" s="88">
        <v>155</v>
      </c>
      <c r="AR1708" s="88">
        <v>256</v>
      </c>
      <c r="AS1708" s="101">
        <v>867.9</v>
      </c>
      <c r="AT1708" s="88">
        <v>104</v>
      </c>
      <c r="AU1708" s="88">
        <v>392</v>
      </c>
      <c r="AV1708" s="88">
        <v>86</v>
      </c>
      <c r="AW1708" s="88">
        <v>111</v>
      </c>
      <c r="AX1708" s="88">
        <v>205</v>
      </c>
      <c r="AY1708" s="102">
        <v>192</v>
      </c>
      <c r="AZ1708" s="88">
        <v>371</v>
      </c>
      <c r="BA1708" s="89">
        <v>436</v>
      </c>
      <c r="BB1708" s="3"/>
      <c r="BC1708" s="3"/>
      <c r="BM1708" s="88"/>
      <c r="BN1708" s="102"/>
      <c r="BO1708" s="88"/>
      <c r="BP1708" s="89"/>
      <c r="BQ1708" s="3"/>
      <c r="BR1708" s="3"/>
    </row>
    <row r="1709" spans="1:70">
      <c r="A1709" t="str">
        <f t="shared" si="133"/>
        <v>2020</v>
      </c>
      <c r="B1709" t="str">
        <f t="shared" si="134"/>
        <v>September</v>
      </c>
      <c r="C1709" s="2">
        <v>44076</v>
      </c>
      <c r="D1709" s="1" t="str">
        <f t="shared" si="132"/>
        <v>OK</v>
      </c>
      <c r="E1709">
        <f t="shared" si="130"/>
        <v>1</v>
      </c>
      <c r="F1709">
        <f t="shared" si="131"/>
        <v>0</v>
      </c>
      <c r="G1709" s="60">
        <v>44076</v>
      </c>
      <c r="H1709" s="3">
        <v>19</v>
      </c>
      <c r="I1709" s="3">
        <v>218</v>
      </c>
      <c r="J1709" s="3">
        <v>291</v>
      </c>
      <c r="K1709" s="3">
        <v>163</v>
      </c>
      <c r="L1709" s="3">
        <v>309</v>
      </c>
      <c r="M1709" s="3">
        <v>126</v>
      </c>
      <c r="N1709" s="3">
        <v>162</v>
      </c>
      <c r="O1709" s="3">
        <v>34</v>
      </c>
      <c r="P1709" s="3">
        <v>616</v>
      </c>
      <c r="Q1709" s="3">
        <v>306</v>
      </c>
      <c r="R1709" s="3">
        <v>125</v>
      </c>
      <c r="S1709" s="20"/>
      <c r="T1709" s="3">
        <v>58</v>
      </c>
      <c r="U1709" s="3">
        <v>27</v>
      </c>
      <c r="V1709" s="3">
        <v>135</v>
      </c>
      <c r="W1709" s="20">
        <v>175</v>
      </c>
      <c r="X1709" s="3">
        <v>268</v>
      </c>
      <c r="Y1709" s="3">
        <v>16</v>
      </c>
      <c r="Z1709" s="3">
        <v>844</v>
      </c>
      <c r="AA1709" s="3">
        <v>4</v>
      </c>
      <c r="AB1709" s="3">
        <v>434</v>
      </c>
      <c r="AC1709" s="3">
        <v>214</v>
      </c>
      <c r="AD1709" s="3">
        <v>30</v>
      </c>
      <c r="AE1709" s="3">
        <v>483</v>
      </c>
      <c r="AF1709" s="3">
        <v>899</v>
      </c>
      <c r="AG1709" s="3">
        <v>563</v>
      </c>
      <c r="AH1709" s="3">
        <v>106</v>
      </c>
      <c r="AI1709" s="3">
        <v>285</v>
      </c>
      <c r="AJ1709" s="3">
        <v>33</v>
      </c>
      <c r="AK1709" s="3">
        <v>706</v>
      </c>
      <c r="AL1709" s="3">
        <v>530</v>
      </c>
      <c r="AM1709" s="3">
        <v>10</v>
      </c>
      <c r="AN1709" s="3">
        <v>14</v>
      </c>
      <c r="AO1709" s="3">
        <v>220</v>
      </c>
      <c r="AP1709" s="3">
        <v>19</v>
      </c>
      <c r="AQ1709" s="3">
        <v>160</v>
      </c>
      <c r="AR1709" s="3">
        <v>272</v>
      </c>
      <c r="AS1709" s="102">
        <v>749.55</v>
      </c>
      <c r="AT1709" s="3">
        <v>83</v>
      </c>
      <c r="AU1709" s="3">
        <v>299</v>
      </c>
      <c r="AV1709" s="3">
        <v>71</v>
      </c>
      <c r="AW1709" s="3">
        <v>67</v>
      </c>
      <c r="AX1709" s="3">
        <v>177</v>
      </c>
      <c r="AY1709" s="102">
        <v>164</v>
      </c>
      <c r="AZ1709" s="3">
        <v>279</v>
      </c>
      <c r="BA1709" s="20">
        <v>355</v>
      </c>
      <c r="BB1709" s="3"/>
      <c r="BC1709" s="3"/>
      <c r="BM1709" s="3"/>
      <c r="BN1709" s="102"/>
      <c r="BO1709" s="3"/>
      <c r="BP1709" s="20"/>
      <c r="BQ1709" s="3"/>
      <c r="BR1709" s="3"/>
    </row>
    <row r="1710" spans="1:70">
      <c r="A1710" t="str">
        <f t="shared" si="133"/>
        <v>2020</v>
      </c>
      <c r="B1710" t="str">
        <f t="shared" si="134"/>
        <v>September</v>
      </c>
      <c r="C1710" s="2">
        <v>44077</v>
      </c>
      <c r="D1710" s="1" t="str">
        <f t="shared" si="132"/>
        <v>OK</v>
      </c>
      <c r="E1710">
        <f t="shared" si="130"/>
        <v>1</v>
      </c>
      <c r="F1710">
        <f t="shared" si="131"/>
        <v>0</v>
      </c>
      <c r="G1710" s="60">
        <v>44077</v>
      </c>
      <c r="H1710" s="3">
        <v>11</v>
      </c>
      <c r="I1710" s="3">
        <v>241</v>
      </c>
      <c r="J1710" s="3">
        <v>331</v>
      </c>
      <c r="K1710" s="3">
        <v>231</v>
      </c>
      <c r="L1710" s="3">
        <v>331</v>
      </c>
      <c r="M1710" s="3">
        <v>121</v>
      </c>
      <c r="N1710" s="3">
        <v>177</v>
      </c>
      <c r="O1710" s="3">
        <v>50</v>
      </c>
      <c r="P1710" s="3">
        <v>681</v>
      </c>
      <c r="Q1710" s="3">
        <v>365</v>
      </c>
      <c r="R1710" s="3">
        <v>151</v>
      </c>
      <c r="S1710" s="20"/>
      <c r="T1710" s="3">
        <v>64</v>
      </c>
      <c r="U1710" s="3">
        <v>36</v>
      </c>
      <c r="V1710" s="3">
        <v>152</v>
      </c>
      <c r="W1710" s="20">
        <v>211</v>
      </c>
      <c r="X1710" s="3">
        <v>307</v>
      </c>
      <c r="Y1710" s="3">
        <v>21</v>
      </c>
      <c r="Z1710" s="3">
        <v>909</v>
      </c>
      <c r="AA1710" s="3">
        <v>35</v>
      </c>
      <c r="AB1710" s="3">
        <v>464</v>
      </c>
      <c r="AC1710" s="3">
        <v>293</v>
      </c>
      <c r="AD1710" s="3">
        <v>18</v>
      </c>
      <c r="AE1710" s="3">
        <v>531</v>
      </c>
      <c r="AF1710" s="3">
        <v>955</v>
      </c>
      <c r="AG1710" s="3">
        <v>704</v>
      </c>
      <c r="AH1710" s="3">
        <v>108</v>
      </c>
      <c r="AI1710" s="3">
        <v>325</v>
      </c>
      <c r="AJ1710" s="3">
        <v>47</v>
      </c>
      <c r="AK1710" s="3">
        <v>766</v>
      </c>
      <c r="AL1710" s="3">
        <v>619</v>
      </c>
      <c r="AM1710" s="3">
        <v>17</v>
      </c>
      <c r="AN1710" s="3">
        <v>21</v>
      </c>
      <c r="AO1710" s="3">
        <v>232</v>
      </c>
      <c r="AP1710" s="3">
        <v>35</v>
      </c>
      <c r="AQ1710" s="3">
        <v>213</v>
      </c>
      <c r="AR1710" s="3">
        <v>258</v>
      </c>
      <c r="AS1710" s="102">
        <v>941.54</v>
      </c>
      <c r="AT1710" s="3">
        <v>105</v>
      </c>
      <c r="AU1710" s="3">
        <v>411</v>
      </c>
      <c r="AV1710" s="3">
        <v>115</v>
      </c>
      <c r="AW1710" s="3">
        <v>139</v>
      </c>
      <c r="AX1710" s="3">
        <v>215</v>
      </c>
      <c r="AY1710" s="102">
        <v>166</v>
      </c>
      <c r="AZ1710" s="3">
        <v>337</v>
      </c>
      <c r="BA1710" s="20">
        <v>447</v>
      </c>
      <c r="BB1710" s="3"/>
      <c r="BC1710" s="3"/>
      <c r="BM1710" s="3"/>
      <c r="BN1710" s="102"/>
      <c r="BO1710" s="3"/>
      <c r="BP1710" s="20"/>
      <c r="BQ1710" s="3"/>
      <c r="BR1710" s="3"/>
    </row>
    <row r="1711" spans="1:70">
      <c r="A1711" t="str">
        <f t="shared" si="133"/>
        <v>2020</v>
      </c>
      <c r="B1711" t="str">
        <f t="shared" si="134"/>
        <v>September</v>
      </c>
      <c r="C1711" s="2">
        <v>44078</v>
      </c>
      <c r="D1711" s="1" t="str">
        <f t="shared" si="132"/>
        <v>OK</v>
      </c>
      <c r="E1711">
        <f t="shared" si="130"/>
        <v>1</v>
      </c>
      <c r="F1711">
        <f t="shared" si="131"/>
        <v>0</v>
      </c>
      <c r="G1711" s="60">
        <v>44078</v>
      </c>
      <c r="H1711" s="3">
        <v>4</v>
      </c>
      <c r="I1711" s="3">
        <v>267</v>
      </c>
      <c r="J1711" s="3">
        <v>256</v>
      </c>
      <c r="K1711" s="3">
        <v>278</v>
      </c>
      <c r="L1711" s="3">
        <v>346</v>
      </c>
      <c r="M1711" s="3">
        <v>139</v>
      </c>
      <c r="N1711" s="3">
        <v>165</v>
      </c>
      <c r="O1711" s="3">
        <v>70</v>
      </c>
      <c r="P1711" s="3">
        <v>594</v>
      </c>
      <c r="Q1711" s="3">
        <v>339</v>
      </c>
      <c r="R1711" s="3">
        <v>142</v>
      </c>
      <c r="S1711" s="20"/>
      <c r="T1711" s="3">
        <v>84</v>
      </c>
      <c r="U1711" s="3">
        <v>36</v>
      </c>
      <c r="V1711" s="3">
        <v>116</v>
      </c>
      <c r="W1711" s="20">
        <v>205</v>
      </c>
      <c r="X1711" s="3">
        <v>280</v>
      </c>
      <c r="Y1711" s="3">
        <v>25</v>
      </c>
      <c r="Z1711" s="3">
        <v>731</v>
      </c>
      <c r="AA1711" s="3">
        <v>17</v>
      </c>
      <c r="AB1711" s="3">
        <v>407</v>
      </c>
      <c r="AC1711" s="3">
        <v>339</v>
      </c>
      <c r="AD1711" s="3">
        <v>15</v>
      </c>
      <c r="AE1711" s="3">
        <v>505</v>
      </c>
      <c r="AF1711" s="3">
        <v>941</v>
      </c>
      <c r="AG1711" s="3">
        <v>736</v>
      </c>
      <c r="AH1711" s="3">
        <v>116</v>
      </c>
      <c r="AI1711" s="3">
        <v>357</v>
      </c>
      <c r="AJ1711" s="3">
        <v>37</v>
      </c>
      <c r="AK1711" s="3">
        <v>891</v>
      </c>
      <c r="AL1711" s="3">
        <v>535</v>
      </c>
      <c r="AM1711" s="3">
        <v>10</v>
      </c>
      <c r="AN1711" s="3">
        <v>44</v>
      </c>
      <c r="AO1711" s="3">
        <v>213</v>
      </c>
      <c r="AP1711" s="3">
        <v>20</v>
      </c>
      <c r="AQ1711" s="3">
        <v>259</v>
      </c>
      <c r="AR1711" s="3">
        <v>284</v>
      </c>
      <c r="AS1711" s="102">
        <v>1033.5899999999999</v>
      </c>
      <c r="AT1711" s="3">
        <v>118</v>
      </c>
      <c r="AU1711" s="3">
        <v>508</v>
      </c>
      <c r="AV1711" s="3">
        <v>110</v>
      </c>
      <c r="AW1711" s="3">
        <v>140</v>
      </c>
      <c r="AX1711" s="3">
        <v>186</v>
      </c>
      <c r="AY1711" s="102">
        <v>210</v>
      </c>
      <c r="AZ1711" s="3">
        <v>419</v>
      </c>
      <c r="BA1711" s="20">
        <v>551</v>
      </c>
      <c r="BB1711" s="3"/>
      <c r="BC1711" s="3"/>
      <c r="BM1711" s="3"/>
      <c r="BN1711" s="102"/>
      <c r="BO1711" s="3"/>
      <c r="BP1711" s="20"/>
      <c r="BQ1711" s="3"/>
      <c r="BR1711" s="3"/>
    </row>
    <row r="1712" spans="1:70">
      <c r="A1712" t="str">
        <f t="shared" si="133"/>
        <v>2020</v>
      </c>
      <c r="B1712" t="str">
        <f t="shared" si="134"/>
        <v>September</v>
      </c>
      <c r="C1712" s="2">
        <v>44079</v>
      </c>
      <c r="D1712" s="1" t="str">
        <f t="shared" si="132"/>
        <v>OK</v>
      </c>
      <c r="E1712">
        <f t="shared" si="130"/>
        <v>0</v>
      </c>
      <c r="F1712">
        <f t="shared" si="131"/>
        <v>1</v>
      </c>
      <c r="G1712" s="60">
        <v>44079</v>
      </c>
      <c r="H1712" s="3">
        <v>27</v>
      </c>
      <c r="I1712" s="3">
        <v>227</v>
      </c>
      <c r="J1712" s="3">
        <v>123</v>
      </c>
      <c r="K1712" s="3">
        <v>390</v>
      </c>
      <c r="L1712" s="3">
        <v>201</v>
      </c>
      <c r="M1712" s="3">
        <v>188</v>
      </c>
      <c r="N1712" s="3">
        <v>103</v>
      </c>
      <c r="O1712" s="3">
        <v>76</v>
      </c>
      <c r="P1712" s="3">
        <v>364</v>
      </c>
      <c r="Q1712" s="3">
        <v>335</v>
      </c>
      <c r="R1712" s="3">
        <v>110</v>
      </c>
      <c r="S1712" s="20"/>
      <c r="T1712" s="3">
        <v>87</v>
      </c>
      <c r="U1712" s="3">
        <v>41</v>
      </c>
      <c r="V1712" s="3">
        <v>50</v>
      </c>
      <c r="W1712" s="20">
        <v>142</v>
      </c>
      <c r="X1712" s="3">
        <v>386</v>
      </c>
      <c r="Y1712" s="3">
        <v>9</v>
      </c>
      <c r="Z1712" s="3">
        <v>435</v>
      </c>
      <c r="AA1712" s="3">
        <v>62</v>
      </c>
      <c r="AB1712" s="3">
        <v>351</v>
      </c>
      <c r="AC1712" s="3">
        <v>598</v>
      </c>
      <c r="AD1712" s="3">
        <v>23</v>
      </c>
      <c r="AE1712" s="3">
        <v>323</v>
      </c>
      <c r="AF1712" s="3">
        <v>796</v>
      </c>
      <c r="AG1712" s="3">
        <v>1126</v>
      </c>
      <c r="AH1712" s="3">
        <v>128</v>
      </c>
      <c r="AI1712" s="3">
        <v>401</v>
      </c>
      <c r="AJ1712" s="3">
        <v>44</v>
      </c>
      <c r="AK1712" s="3">
        <v>775</v>
      </c>
      <c r="AL1712" s="3">
        <v>1045</v>
      </c>
      <c r="AM1712" s="3">
        <v>18</v>
      </c>
      <c r="AN1712" s="3">
        <v>29</v>
      </c>
      <c r="AO1712" s="3">
        <v>179</v>
      </c>
      <c r="AP1712" s="3">
        <v>21</v>
      </c>
      <c r="AQ1712" s="3">
        <v>302</v>
      </c>
      <c r="AR1712" s="3">
        <v>169</v>
      </c>
      <c r="AS1712" s="102">
        <v>1138.79</v>
      </c>
      <c r="AT1712" s="3">
        <v>98</v>
      </c>
      <c r="AU1712" s="3">
        <v>697</v>
      </c>
      <c r="AV1712" s="3">
        <v>219</v>
      </c>
      <c r="AW1712" s="3">
        <v>448</v>
      </c>
      <c r="AX1712" s="3">
        <v>104</v>
      </c>
      <c r="AY1712" s="102">
        <v>140</v>
      </c>
      <c r="AZ1712" s="3">
        <v>503</v>
      </c>
      <c r="BA1712" s="20">
        <v>659</v>
      </c>
      <c r="BB1712" s="3"/>
      <c r="BC1712" s="3"/>
      <c r="BM1712" s="3"/>
      <c r="BN1712" s="102"/>
      <c r="BO1712" s="3"/>
      <c r="BP1712" s="20"/>
      <c r="BQ1712" s="3"/>
      <c r="BR1712" s="3"/>
    </row>
    <row r="1713" spans="1:70">
      <c r="A1713" t="str">
        <f t="shared" si="133"/>
        <v>2020</v>
      </c>
      <c r="B1713" t="str">
        <f t="shared" si="134"/>
        <v>September</v>
      </c>
      <c r="C1713" s="2">
        <v>44080</v>
      </c>
      <c r="D1713" s="1" t="str">
        <f t="shared" si="132"/>
        <v>OK</v>
      </c>
      <c r="E1713">
        <f t="shared" si="130"/>
        <v>0</v>
      </c>
      <c r="F1713">
        <f t="shared" si="131"/>
        <v>1</v>
      </c>
      <c r="G1713" s="60">
        <v>44080</v>
      </c>
      <c r="H1713" s="3">
        <v>24</v>
      </c>
      <c r="I1713" s="3">
        <v>163</v>
      </c>
      <c r="J1713" s="3">
        <v>78</v>
      </c>
      <c r="K1713" s="3">
        <v>266</v>
      </c>
      <c r="L1713" s="3">
        <v>110</v>
      </c>
      <c r="M1713" s="3">
        <v>116</v>
      </c>
      <c r="N1713" s="3">
        <v>79</v>
      </c>
      <c r="O1713" s="3">
        <v>49</v>
      </c>
      <c r="P1713" s="3">
        <v>222</v>
      </c>
      <c r="Q1713" s="3">
        <v>252</v>
      </c>
      <c r="R1713" s="3">
        <v>69</v>
      </c>
      <c r="S1713" s="20"/>
      <c r="T1713" s="3">
        <v>67</v>
      </c>
      <c r="U1713" s="3">
        <v>16</v>
      </c>
      <c r="V1713" s="3">
        <v>38</v>
      </c>
      <c r="W1713" s="20">
        <v>87</v>
      </c>
      <c r="X1713" s="3">
        <v>276</v>
      </c>
      <c r="Y1713" s="3">
        <v>10</v>
      </c>
      <c r="Z1713" s="3">
        <v>347</v>
      </c>
      <c r="AA1713" s="3">
        <v>63</v>
      </c>
      <c r="AB1713" s="3">
        <v>205</v>
      </c>
      <c r="AC1713" s="3">
        <v>465</v>
      </c>
      <c r="AD1713" s="3">
        <v>6</v>
      </c>
      <c r="AE1713" s="3">
        <v>198</v>
      </c>
      <c r="AF1713" s="3">
        <v>530</v>
      </c>
      <c r="AG1713" s="3">
        <v>596</v>
      </c>
      <c r="AH1713" s="3">
        <v>71</v>
      </c>
      <c r="AI1713" s="3">
        <v>422</v>
      </c>
      <c r="AJ1713" s="3">
        <v>31</v>
      </c>
      <c r="AK1713" s="3">
        <v>596</v>
      </c>
      <c r="AL1713" s="3">
        <v>1025</v>
      </c>
      <c r="AM1713" s="3">
        <v>5</v>
      </c>
      <c r="AN1713" s="3">
        <v>20</v>
      </c>
      <c r="AO1713" s="3">
        <v>152</v>
      </c>
      <c r="AP1713" s="3">
        <v>27</v>
      </c>
      <c r="AQ1713" s="3">
        <v>220</v>
      </c>
      <c r="AR1713" s="3">
        <v>98</v>
      </c>
      <c r="AS1713" s="102">
        <v>894.19999999999993</v>
      </c>
      <c r="AT1713" s="3">
        <v>60</v>
      </c>
      <c r="AU1713" s="3">
        <v>468</v>
      </c>
      <c r="AV1713" s="3">
        <v>130</v>
      </c>
      <c r="AW1713" s="3">
        <v>284</v>
      </c>
      <c r="AX1713" s="3">
        <v>50</v>
      </c>
      <c r="AY1713" s="102">
        <v>88</v>
      </c>
      <c r="AZ1713" s="3">
        <v>438</v>
      </c>
      <c r="BA1713" s="20">
        <v>519</v>
      </c>
      <c r="BB1713" s="3"/>
      <c r="BC1713" s="3"/>
      <c r="BM1713" s="3"/>
      <c r="BN1713" s="102"/>
      <c r="BO1713" s="3"/>
      <c r="BP1713" s="20"/>
      <c r="BQ1713" s="3"/>
      <c r="BR1713" s="3"/>
    </row>
    <row r="1714" spans="1:70">
      <c r="A1714" t="str">
        <f t="shared" si="133"/>
        <v>2020</v>
      </c>
      <c r="B1714" t="str">
        <f t="shared" si="134"/>
        <v>September</v>
      </c>
      <c r="C1714" s="2">
        <v>44081</v>
      </c>
      <c r="D1714" s="1" t="str">
        <f t="shared" si="132"/>
        <v>OK</v>
      </c>
      <c r="E1714">
        <f t="shared" si="130"/>
        <v>1</v>
      </c>
      <c r="F1714">
        <f t="shared" si="131"/>
        <v>0</v>
      </c>
      <c r="G1714" s="60">
        <v>44081</v>
      </c>
      <c r="H1714" s="3">
        <v>13</v>
      </c>
      <c r="I1714" s="3">
        <v>193</v>
      </c>
      <c r="J1714" s="3">
        <v>223</v>
      </c>
      <c r="K1714" s="3">
        <v>130</v>
      </c>
      <c r="L1714" s="3">
        <v>321</v>
      </c>
      <c r="M1714" s="3">
        <v>97</v>
      </c>
      <c r="N1714" s="3">
        <v>157</v>
      </c>
      <c r="O1714" s="3">
        <v>35</v>
      </c>
      <c r="P1714" s="3">
        <v>469</v>
      </c>
      <c r="Q1714" s="3">
        <v>270</v>
      </c>
      <c r="R1714" s="3">
        <v>142</v>
      </c>
      <c r="S1714" s="20"/>
      <c r="T1714" s="3">
        <v>45</v>
      </c>
      <c r="U1714" s="3">
        <v>27</v>
      </c>
      <c r="V1714" s="3">
        <v>137</v>
      </c>
      <c r="W1714" s="20">
        <v>169</v>
      </c>
      <c r="X1714" s="3">
        <v>229</v>
      </c>
      <c r="Y1714" s="3">
        <v>16</v>
      </c>
      <c r="Z1714" s="3">
        <v>342</v>
      </c>
      <c r="AA1714" s="3">
        <v>8</v>
      </c>
      <c r="AB1714" s="3">
        <v>463</v>
      </c>
      <c r="AC1714" s="3">
        <v>243</v>
      </c>
      <c r="AD1714" s="3">
        <v>14</v>
      </c>
      <c r="AE1714" s="3">
        <v>483</v>
      </c>
      <c r="AF1714" s="3">
        <v>766</v>
      </c>
      <c r="AG1714" s="3">
        <v>462</v>
      </c>
      <c r="AH1714" s="3">
        <v>84</v>
      </c>
      <c r="AI1714" s="3">
        <v>220</v>
      </c>
      <c r="AJ1714" s="3">
        <v>31</v>
      </c>
      <c r="AK1714" s="3">
        <v>540</v>
      </c>
      <c r="AL1714" s="3">
        <v>623</v>
      </c>
      <c r="AM1714" s="3">
        <v>5</v>
      </c>
      <c r="AN1714" s="3">
        <v>19</v>
      </c>
      <c r="AO1714" s="3">
        <v>155</v>
      </c>
      <c r="AP1714" s="3">
        <v>15</v>
      </c>
      <c r="AQ1714" s="3">
        <v>143</v>
      </c>
      <c r="AR1714" s="3">
        <v>248</v>
      </c>
      <c r="AS1714" s="102">
        <v>439.21</v>
      </c>
      <c r="AT1714" s="3">
        <v>86</v>
      </c>
      <c r="AU1714" s="3">
        <v>303</v>
      </c>
      <c r="AV1714" s="3">
        <v>66</v>
      </c>
      <c r="AW1714" s="3">
        <v>44</v>
      </c>
      <c r="AX1714" s="3">
        <v>161</v>
      </c>
      <c r="AY1714" s="102">
        <v>152</v>
      </c>
      <c r="AZ1714" s="3">
        <v>247</v>
      </c>
      <c r="BA1714" s="20">
        <v>329</v>
      </c>
      <c r="BB1714" s="3"/>
      <c r="BC1714" s="3"/>
      <c r="BM1714" s="3"/>
      <c r="BN1714" s="102"/>
      <c r="BO1714" s="3"/>
      <c r="BP1714" s="20"/>
      <c r="BQ1714" s="3"/>
      <c r="BR1714" s="3"/>
    </row>
    <row r="1715" spans="1:70">
      <c r="A1715" t="str">
        <f t="shared" si="133"/>
        <v>2020</v>
      </c>
      <c r="B1715" t="str">
        <f t="shared" si="134"/>
        <v>September</v>
      </c>
      <c r="C1715" s="2">
        <v>44082</v>
      </c>
      <c r="D1715" s="1" t="str">
        <f t="shared" si="132"/>
        <v>OK</v>
      </c>
      <c r="E1715">
        <f t="shared" si="130"/>
        <v>1</v>
      </c>
      <c r="F1715">
        <f t="shared" si="131"/>
        <v>0</v>
      </c>
      <c r="G1715" s="60">
        <v>44082</v>
      </c>
      <c r="H1715" s="3">
        <v>28</v>
      </c>
      <c r="I1715" s="3">
        <v>343</v>
      </c>
      <c r="J1715" s="3">
        <v>384</v>
      </c>
      <c r="K1715" s="3">
        <v>294</v>
      </c>
      <c r="L1715" s="3">
        <v>412</v>
      </c>
      <c r="M1715" s="3">
        <v>170</v>
      </c>
      <c r="N1715" s="3">
        <v>195</v>
      </c>
      <c r="O1715" s="3">
        <v>60</v>
      </c>
      <c r="P1715" s="3">
        <v>772</v>
      </c>
      <c r="Q1715" s="3">
        <v>517</v>
      </c>
      <c r="R1715" s="3">
        <v>159</v>
      </c>
      <c r="S1715" s="20"/>
      <c r="T1715" s="3">
        <v>76</v>
      </c>
      <c r="U1715" s="3">
        <v>46</v>
      </c>
      <c r="V1715" s="3">
        <v>153</v>
      </c>
      <c r="W1715" s="20">
        <v>234</v>
      </c>
      <c r="X1715" s="3">
        <v>372</v>
      </c>
      <c r="Y1715" s="3">
        <v>18</v>
      </c>
      <c r="Z1715" s="3">
        <v>581</v>
      </c>
      <c r="AA1715" s="3">
        <v>35</v>
      </c>
      <c r="AB1715" s="3">
        <v>627</v>
      </c>
      <c r="AC1715" s="3">
        <v>352</v>
      </c>
      <c r="AD1715" s="3">
        <v>29</v>
      </c>
      <c r="AE1715" s="3">
        <v>681</v>
      </c>
      <c r="AF1715" s="3">
        <v>1335</v>
      </c>
      <c r="AG1715" s="3">
        <v>1015</v>
      </c>
      <c r="AH1715" s="3">
        <v>120</v>
      </c>
      <c r="AI1715" s="3">
        <v>408</v>
      </c>
      <c r="AJ1715" s="3">
        <v>38</v>
      </c>
      <c r="AK1715" s="3">
        <v>1086</v>
      </c>
      <c r="AL1715" s="3">
        <v>340</v>
      </c>
      <c r="AM1715" s="3">
        <v>14</v>
      </c>
      <c r="AN1715" s="3">
        <v>30</v>
      </c>
      <c r="AO1715" s="3">
        <v>318</v>
      </c>
      <c r="AP1715" s="3">
        <v>46</v>
      </c>
      <c r="AQ1715" s="3">
        <v>296</v>
      </c>
      <c r="AR1715" s="3">
        <v>328</v>
      </c>
      <c r="AS1715" s="102">
        <v>1007.29</v>
      </c>
      <c r="AT1715" s="3">
        <v>146</v>
      </c>
      <c r="AU1715" s="3">
        <v>571</v>
      </c>
      <c r="AV1715" s="3">
        <v>125</v>
      </c>
      <c r="AW1715" s="3">
        <v>242</v>
      </c>
      <c r="AX1715" s="3">
        <v>221</v>
      </c>
      <c r="AY1715" s="102">
        <v>224</v>
      </c>
      <c r="AZ1715" s="3">
        <v>549</v>
      </c>
      <c r="BA1715" s="20">
        <v>581</v>
      </c>
      <c r="BB1715" s="3"/>
      <c r="BC1715" s="3"/>
      <c r="BM1715" s="3"/>
      <c r="BN1715" s="102"/>
      <c r="BO1715" s="3"/>
      <c r="BP1715" s="20"/>
      <c r="BQ1715" s="3"/>
      <c r="BR1715" s="3"/>
    </row>
    <row r="1716" spans="1:70">
      <c r="A1716" t="str">
        <f t="shared" si="133"/>
        <v>2020</v>
      </c>
      <c r="B1716" t="str">
        <f t="shared" si="134"/>
        <v>September</v>
      </c>
      <c r="C1716" s="2">
        <v>44083</v>
      </c>
      <c r="D1716" s="1" t="str">
        <f t="shared" si="132"/>
        <v>OK</v>
      </c>
      <c r="E1716">
        <f t="shared" si="130"/>
        <v>1</v>
      </c>
      <c r="F1716">
        <f t="shared" si="131"/>
        <v>0</v>
      </c>
      <c r="G1716" s="60">
        <v>44083</v>
      </c>
      <c r="H1716" s="3">
        <v>14</v>
      </c>
      <c r="I1716" s="3">
        <v>306</v>
      </c>
      <c r="J1716" s="3">
        <v>363</v>
      </c>
      <c r="K1716" s="3">
        <v>275</v>
      </c>
      <c r="L1716" s="3">
        <v>376</v>
      </c>
      <c r="M1716" s="3">
        <v>152</v>
      </c>
      <c r="N1716" s="3">
        <v>206</v>
      </c>
      <c r="O1716" s="3">
        <v>55</v>
      </c>
      <c r="P1716" s="3">
        <v>710</v>
      </c>
      <c r="Q1716" s="3">
        <v>437</v>
      </c>
      <c r="R1716" s="3">
        <v>175</v>
      </c>
      <c r="S1716" s="20"/>
      <c r="T1716" s="3">
        <v>69</v>
      </c>
      <c r="U1716" s="3">
        <v>44</v>
      </c>
      <c r="V1716" s="3">
        <v>157</v>
      </c>
      <c r="W1716" s="20">
        <v>201</v>
      </c>
      <c r="X1716" s="3">
        <v>370</v>
      </c>
      <c r="Y1716" s="3">
        <v>10</v>
      </c>
      <c r="Z1716" s="3">
        <v>589</v>
      </c>
      <c r="AA1716" s="3">
        <v>27</v>
      </c>
      <c r="AB1716" s="3">
        <v>593</v>
      </c>
      <c r="AC1716" s="3">
        <v>348</v>
      </c>
      <c r="AD1716" s="3">
        <v>20</v>
      </c>
      <c r="AE1716" s="3">
        <v>653</v>
      </c>
      <c r="AF1716" s="3">
        <v>1247</v>
      </c>
      <c r="AG1716" s="3">
        <v>865</v>
      </c>
      <c r="AH1716" s="3">
        <v>114</v>
      </c>
      <c r="AI1716" s="3">
        <v>334</v>
      </c>
      <c r="AJ1716" s="3">
        <v>46</v>
      </c>
      <c r="AK1716" s="3">
        <v>940</v>
      </c>
      <c r="AL1716" s="3">
        <v>977</v>
      </c>
      <c r="AM1716" s="3">
        <v>9</v>
      </c>
      <c r="AN1716" s="3">
        <v>26</v>
      </c>
      <c r="AO1716" s="3">
        <v>255</v>
      </c>
      <c r="AP1716" s="3">
        <v>26</v>
      </c>
      <c r="AQ1716" s="3">
        <v>266</v>
      </c>
      <c r="AR1716" s="3">
        <v>334</v>
      </c>
      <c r="AS1716" s="102">
        <v>894.19999999999993</v>
      </c>
      <c r="AT1716" s="3">
        <v>108</v>
      </c>
      <c r="AU1716" s="3">
        <v>405</v>
      </c>
      <c r="AV1716" s="3">
        <v>139</v>
      </c>
      <c r="AW1716" s="3">
        <v>116</v>
      </c>
      <c r="AX1716" s="3">
        <v>284</v>
      </c>
      <c r="AY1716" s="102">
        <v>218</v>
      </c>
      <c r="AZ1716" s="3">
        <v>439</v>
      </c>
      <c r="BA1716" s="20">
        <v>546</v>
      </c>
      <c r="BB1716" s="3"/>
      <c r="BC1716" s="3"/>
      <c r="BM1716" s="3"/>
      <c r="BN1716" s="102"/>
      <c r="BO1716" s="3"/>
      <c r="BP1716" s="20"/>
      <c r="BQ1716" s="3"/>
      <c r="BR1716" s="3"/>
    </row>
    <row r="1717" spans="1:70">
      <c r="A1717" t="str">
        <f t="shared" si="133"/>
        <v>2020</v>
      </c>
      <c r="B1717" t="str">
        <f t="shared" si="134"/>
        <v>September</v>
      </c>
      <c r="C1717" s="2">
        <v>44084</v>
      </c>
      <c r="D1717" s="1" t="str">
        <f t="shared" si="132"/>
        <v>OK</v>
      </c>
      <c r="E1717">
        <f t="shared" si="130"/>
        <v>1</v>
      </c>
      <c r="F1717">
        <f t="shared" si="131"/>
        <v>0</v>
      </c>
      <c r="G1717" s="60">
        <v>44084</v>
      </c>
      <c r="H1717" s="3">
        <v>10</v>
      </c>
      <c r="I1717" s="3">
        <v>270</v>
      </c>
      <c r="J1717" s="3">
        <v>403</v>
      </c>
      <c r="K1717" s="3">
        <v>236</v>
      </c>
      <c r="L1717" s="3">
        <v>354</v>
      </c>
      <c r="M1717" s="3">
        <v>148</v>
      </c>
      <c r="N1717" s="3">
        <v>234</v>
      </c>
      <c r="O1717" s="3">
        <v>36</v>
      </c>
      <c r="P1717" s="3">
        <v>655</v>
      </c>
      <c r="Q1717" s="3">
        <v>419</v>
      </c>
      <c r="R1717" s="3">
        <v>156</v>
      </c>
      <c r="S1717" s="20"/>
      <c r="T1717" s="3">
        <v>87</v>
      </c>
      <c r="U1717" s="3">
        <v>25</v>
      </c>
      <c r="V1717" s="3">
        <v>159</v>
      </c>
      <c r="W1717" s="20">
        <v>192</v>
      </c>
      <c r="X1717" s="3">
        <v>277</v>
      </c>
      <c r="Y1717" s="3">
        <v>16</v>
      </c>
      <c r="Z1717" s="3">
        <v>490</v>
      </c>
      <c r="AA1717" s="3">
        <v>30</v>
      </c>
      <c r="AB1717" s="3">
        <v>537</v>
      </c>
      <c r="AC1717" s="3">
        <v>265</v>
      </c>
      <c r="AD1717" s="3">
        <v>25</v>
      </c>
      <c r="AE1717" s="3">
        <v>609</v>
      </c>
      <c r="AF1717" s="3">
        <v>1100</v>
      </c>
      <c r="AG1717" s="3">
        <v>694</v>
      </c>
      <c r="AH1717" s="3">
        <v>117</v>
      </c>
      <c r="AI1717" s="3">
        <v>277</v>
      </c>
      <c r="AJ1717" s="3">
        <v>51</v>
      </c>
      <c r="AK1717" s="3">
        <v>836</v>
      </c>
      <c r="AL1717" s="3">
        <v>896</v>
      </c>
      <c r="AM1717" s="3">
        <v>11</v>
      </c>
      <c r="AN1717" s="3">
        <v>27</v>
      </c>
      <c r="AO1717" s="3">
        <v>252</v>
      </c>
      <c r="AP1717" s="3">
        <v>27</v>
      </c>
      <c r="AQ1717" s="3">
        <v>217</v>
      </c>
      <c r="AR1717" s="3">
        <v>301</v>
      </c>
      <c r="AS1717" s="102">
        <v>936.28</v>
      </c>
      <c r="AT1717" s="3">
        <v>112</v>
      </c>
      <c r="AU1717" s="3">
        <v>412</v>
      </c>
      <c r="AV1717" s="3">
        <v>90</v>
      </c>
      <c r="AW1717" s="3">
        <v>91</v>
      </c>
      <c r="AX1717" s="3">
        <v>226</v>
      </c>
      <c r="AY1717" s="102">
        <v>300</v>
      </c>
      <c r="AZ1717" s="3">
        <v>314</v>
      </c>
      <c r="BA1717" s="20">
        <v>490</v>
      </c>
      <c r="BB1717" s="3"/>
      <c r="BC1717" s="3"/>
      <c r="BM1717" s="3"/>
      <c r="BN1717" s="102"/>
      <c r="BO1717" s="3"/>
      <c r="BP1717" s="20"/>
      <c r="BQ1717" s="3"/>
      <c r="BR1717" s="3"/>
    </row>
    <row r="1718" spans="1:70">
      <c r="A1718" t="str">
        <f t="shared" si="133"/>
        <v>2020</v>
      </c>
      <c r="B1718" t="str">
        <f t="shared" si="134"/>
        <v>September</v>
      </c>
      <c r="C1718" s="2">
        <v>44085</v>
      </c>
      <c r="D1718" s="1" t="str">
        <f t="shared" si="132"/>
        <v>OK</v>
      </c>
      <c r="E1718">
        <f t="shared" si="130"/>
        <v>1</v>
      </c>
      <c r="F1718">
        <f t="shared" si="131"/>
        <v>0</v>
      </c>
      <c r="G1718" s="60">
        <v>44085</v>
      </c>
      <c r="H1718" s="3">
        <v>30</v>
      </c>
      <c r="I1718" s="3">
        <v>245</v>
      </c>
      <c r="J1718" s="3">
        <v>312</v>
      </c>
      <c r="K1718" s="3">
        <v>210</v>
      </c>
      <c r="L1718" s="3">
        <v>323</v>
      </c>
      <c r="M1718" s="3">
        <v>139</v>
      </c>
      <c r="N1718" s="3">
        <v>208</v>
      </c>
      <c r="O1718" s="3">
        <v>34</v>
      </c>
      <c r="P1718" s="3">
        <v>624</v>
      </c>
      <c r="Q1718" s="3">
        <v>339</v>
      </c>
      <c r="R1718" s="3">
        <v>154</v>
      </c>
      <c r="S1718" s="20"/>
      <c r="T1718" s="3">
        <v>75</v>
      </c>
      <c r="U1718" s="3">
        <v>37</v>
      </c>
      <c r="V1718" s="3">
        <v>152</v>
      </c>
      <c r="W1718" s="20">
        <v>227</v>
      </c>
      <c r="X1718" s="3">
        <v>274</v>
      </c>
      <c r="Y1718" s="3">
        <v>22</v>
      </c>
      <c r="Z1718" s="3">
        <v>494</v>
      </c>
      <c r="AA1718" s="3">
        <v>32</v>
      </c>
      <c r="AB1718" s="3">
        <v>476</v>
      </c>
      <c r="AC1718" s="3">
        <v>285</v>
      </c>
      <c r="AD1718" s="3">
        <v>17</v>
      </c>
      <c r="AE1718" s="3">
        <v>579</v>
      </c>
      <c r="AF1718" s="3">
        <v>887</v>
      </c>
      <c r="AG1718" s="3">
        <v>620</v>
      </c>
      <c r="AH1718" s="3">
        <v>139</v>
      </c>
      <c r="AI1718" s="3">
        <v>282</v>
      </c>
      <c r="AJ1718" s="3">
        <v>55</v>
      </c>
      <c r="AK1718" s="3">
        <v>795</v>
      </c>
      <c r="AL1718" s="3">
        <v>846</v>
      </c>
      <c r="AM1718" s="3">
        <v>10</v>
      </c>
      <c r="AN1718" s="3">
        <v>25</v>
      </c>
      <c r="AO1718" s="3">
        <v>215</v>
      </c>
      <c r="AP1718" s="3">
        <v>16</v>
      </c>
      <c r="AQ1718" s="3">
        <v>187</v>
      </c>
      <c r="AR1718" s="3">
        <v>257</v>
      </c>
      <c r="AS1718" s="102">
        <v>888.93999999999994</v>
      </c>
      <c r="AT1718" s="3">
        <v>100</v>
      </c>
      <c r="AU1718" s="3">
        <v>450</v>
      </c>
      <c r="AV1718" s="3">
        <v>144</v>
      </c>
      <c r="AW1718" s="3">
        <v>103</v>
      </c>
      <c r="AX1718" s="3">
        <v>211</v>
      </c>
      <c r="AY1718" s="102">
        <v>312</v>
      </c>
      <c r="AZ1718" s="3">
        <v>320</v>
      </c>
      <c r="BA1718" s="20">
        <v>506</v>
      </c>
      <c r="BB1718" s="3"/>
      <c r="BC1718" s="3"/>
      <c r="BM1718" s="3"/>
      <c r="BN1718" s="102"/>
      <c r="BO1718" s="3"/>
      <c r="BP1718" s="20"/>
      <c r="BQ1718" s="3"/>
      <c r="BR1718" s="3"/>
    </row>
    <row r="1719" spans="1:70">
      <c r="A1719" t="str">
        <f t="shared" si="133"/>
        <v>2020</v>
      </c>
      <c r="B1719" t="str">
        <f t="shared" si="134"/>
        <v>September</v>
      </c>
      <c r="C1719" s="2">
        <v>44086</v>
      </c>
      <c r="D1719" s="1" t="str">
        <f t="shared" si="132"/>
        <v>OK</v>
      </c>
      <c r="E1719">
        <f t="shared" si="130"/>
        <v>0</v>
      </c>
      <c r="F1719">
        <f t="shared" si="131"/>
        <v>1</v>
      </c>
      <c r="G1719" s="60">
        <v>44086</v>
      </c>
      <c r="H1719" s="3">
        <v>36</v>
      </c>
      <c r="I1719" s="3">
        <v>257</v>
      </c>
      <c r="J1719" s="3">
        <v>176</v>
      </c>
      <c r="K1719" s="3">
        <v>520</v>
      </c>
      <c r="L1719" s="3">
        <v>188</v>
      </c>
      <c r="M1719" s="3">
        <v>214</v>
      </c>
      <c r="N1719" s="3">
        <v>129</v>
      </c>
      <c r="O1719" s="3">
        <v>107</v>
      </c>
      <c r="P1719" s="3">
        <v>447</v>
      </c>
      <c r="Q1719" s="3">
        <v>446</v>
      </c>
      <c r="R1719" s="3">
        <v>93</v>
      </c>
      <c r="S1719" s="20"/>
      <c r="T1719" s="3">
        <v>70</v>
      </c>
      <c r="U1719" s="3">
        <v>52</v>
      </c>
      <c r="V1719" s="3">
        <v>36</v>
      </c>
      <c r="W1719" s="20">
        <v>185</v>
      </c>
      <c r="X1719" s="3">
        <v>500</v>
      </c>
      <c r="Y1719" s="3">
        <v>6</v>
      </c>
      <c r="Z1719" s="3">
        <v>529</v>
      </c>
      <c r="AA1719" s="3">
        <v>123</v>
      </c>
      <c r="AB1719" s="3">
        <v>343</v>
      </c>
      <c r="AC1719" s="3">
        <v>816</v>
      </c>
      <c r="AD1719" s="3">
        <v>32</v>
      </c>
      <c r="AE1719" s="3">
        <v>360</v>
      </c>
      <c r="AF1719" s="3">
        <v>1006</v>
      </c>
      <c r="AG1719" s="3">
        <v>1422</v>
      </c>
      <c r="AH1719" s="3">
        <v>141</v>
      </c>
      <c r="AI1719" s="3">
        <v>612</v>
      </c>
      <c r="AJ1719" s="3">
        <v>71</v>
      </c>
      <c r="AK1719" s="3">
        <v>1062</v>
      </c>
      <c r="AL1719" s="3">
        <v>969</v>
      </c>
      <c r="AM1719" s="3">
        <v>24</v>
      </c>
      <c r="AN1719" s="3">
        <v>46</v>
      </c>
      <c r="AO1719" s="3">
        <v>238</v>
      </c>
      <c r="AP1719" s="3">
        <v>67</v>
      </c>
      <c r="AQ1719" s="3">
        <v>392</v>
      </c>
      <c r="AR1719" s="3">
        <v>230</v>
      </c>
      <c r="AS1719" s="102">
        <v>1572.74</v>
      </c>
      <c r="AT1719" s="3">
        <v>128</v>
      </c>
      <c r="AU1719" s="3">
        <v>762</v>
      </c>
      <c r="AV1719" s="3">
        <v>359</v>
      </c>
      <c r="AW1719" s="3">
        <v>475</v>
      </c>
      <c r="AX1719" s="3">
        <v>140</v>
      </c>
      <c r="AY1719" s="102">
        <v>168</v>
      </c>
      <c r="AZ1719" s="3">
        <v>706</v>
      </c>
      <c r="BA1719" s="20">
        <v>765</v>
      </c>
      <c r="BB1719" s="3"/>
      <c r="BC1719" s="3"/>
      <c r="BM1719" s="3"/>
      <c r="BN1719" s="102"/>
      <c r="BO1719" s="3"/>
      <c r="BP1719" s="20"/>
      <c r="BQ1719" s="3"/>
      <c r="BR1719" s="3"/>
    </row>
    <row r="1720" spans="1:70">
      <c r="A1720" t="str">
        <f t="shared" si="133"/>
        <v>2020</v>
      </c>
      <c r="B1720" t="str">
        <f t="shared" si="134"/>
        <v>September</v>
      </c>
      <c r="C1720" s="2">
        <v>44087</v>
      </c>
      <c r="D1720" s="1" t="str">
        <f t="shared" si="132"/>
        <v>OK</v>
      </c>
      <c r="E1720">
        <f t="shared" ref="E1720:E1783" si="135">IF(OR(WEEKDAY(C1720) = 1, WEEKDAY(C1720) = 7), 0, 1)</f>
        <v>0</v>
      </c>
      <c r="F1720">
        <f t="shared" ref="F1720:F1783" si="136">IF(OR(WEEKDAY(C1720) = 1, WEEKDAY(C1720) = 7), 1, 0)</f>
        <v>1</v>
      </c>
      <c r="G1720" s="60">
        <v>44087</v>
      </c>
      <c r="H1720" s="3">
        <v>21</v>
      </c>
      <c r="I1720" s="3">
        <v>216</v>
      </c>
      <c r="J1720" s="3">
        <v>148</v>
      </c>
      <c r="K1720" s="3">
        <v>370</v>
      </c>
      <c r="L1720" s="3">
        <v>139</v>
      </c>
      <c r="M1720" s="3">
        <v>179</v>
      </c>
      <c r="N1720" s="3">
        <v>95</v>
      </c>
      <c r="O1720" s="3">
        <v>95</v>
      </c>
      <c r="P1720" s="3">
        <v>353</v>
      </c>
      <c r="Q1720" s="3">
        <v>313</v>
      </c>
      <c r="R1720" s="3">
        <v>81</v>
      </c>
      <c r="S1720" s="20"/>
      <c r="T1720" s="3">
        <v>66</v>
      </c>
      <c r="U1720" s="3">
        <v>21</v>
      </c>
      <c r="V1720" s="3">
        <v>40</v>
      </c>
      <c r="W1720" s="20">
        <v>126</v>
      </c>
      <c r="X1720" s="3">
        <v>335</v>
      </c>
      <c r="Y1720" s="3">
        <v>10</v>
      </c>
      <c r="Z1720" s="3">
        <v>501</v>
      </c>
      <c r="AA1720" s="3">
        <v>64</v>
      </c>
      <c r="AB1720" s="3">
        <v>313</v>
      </c>
      <c r="AC1720" s="3">
        <v>559</v>
      </c>
      <c r="AD1720" s="3">
        <v>20</v>
      </c>
      <c r="AE1720" s="3">
        <v>253</v>
      </c>
      <c r="AF1720" s="3">
        <v>754</v>
      </c>
      <c r="AG1720" s="3">
        <v>1070</v>
      </c>
      <c r="AH1720" s="3">
        <v>89</v>
      </c>
      <c r="AI1720" s="3">
        <v>573</v>
      </c>
      <c r="AJ1720" s="3">
        <v>51</v>
      </c>
      <c r="AK1720" s="3">
        <v>765</v>
      </c>
      <c r="AL1720" s="3">
        <v>702</v>
      </c>
      <c r="AM1720" s="3">
        <v>8</v>
      </c>
      <c r="AN1720" s="3">
        <v>15</v>
      </c>
      <c r="AO1720" s="3">
        <v>210</v>
      </c>
      <c r="AP1720" s="3">
        <v>37</v>
      </c>
      <c r="AQ1720" s="3">
        <v>320</v>
      </c>
      <c r="AR1720" s="3">
        <v>155</v>
      </c>
      <c r="AS1720" s="102">
        <v>1228.21</v>
      </c>
      <c r="AT1720" s="3">
        <v>113</v>
      </c>
      <c r="AU1720" s="3">
        <v>567</v>
      </c>
      <c r="AV1720" s="3">
        <v>309</v>
      </c>
      <c r="AW1720" s="3">
        <v>504</v>
      </c>
      <c r="AX1720" s="3">
        <v>94</v>
      </c>
      <c r="AY1720" s="102">
        <v>142</v>
      </c>
      <c r="AZ1720" s="3">
        <v>646</v>
      </c>
      <c r="BA1720" s="20">
        <v>734</v>
      </c>
      <c r="BB1720" s="3"/>
      <c r="BC1720" s="3"/>
      <c r="BM1720" s="3"/>
      <c r="BN1720" s="102"/>
      <c r="BO1720" s="3"/>
      <c r="BP1720" s="20"/>
      <c r="BQ1720" s="3"/>
      <c r="BR1720" s="3"/>
    </row>
    <row r="1721" spans="1:70">
      <c r="A1721" t="str">
        <f t="shared" si="133"/>
        <v>2020</v>
      </c>
      <c r="B1721" t="str">
        <f t="shared" si="134"/>
        <v>September</v>
      </c>
      <c r="C1721" s="2">
        <v>44088</v>
      </c>
      <c r="D1721" s="1" t="str">
        <f t="shared" si="132"/>
        <v>OK</v>
      </c>
      <c r="E1721">
        <f t="shared" si="135"/>
        <v>1</v>
      </c>
      <c r="F1721">
        <f t="shared" si="136"/>
        <v>0</v>
      </c>
      <c r="G1721" s="60">
        <v>44088</v>
      </c>
      <c r="H1721" s="3">
        <v>22</v>
      </c>
      <c r="I1721" s="3">
        <v>277</v>
      </c>
      <c r="J1721" s="3">
        <v>329</v>
      </c>
      <c r="K1721" s="3">
        <v>169</v>
      </c>
      <c r="L1721" s="3">
        <v>386</v>
      </c>
      <c r="M1721" s="3">
        <v>115</v>
      </c>
      <c r="N1721" s="3">
        <v>216</v>
      </c>
      <c r="O1721" s="3">
        <v>39</v>
      </c>
      <c r="P1721" s="3">
        <v>651</v>
      </c>
      <c r="Q1721" s="3">
        <v>375</v>
      </c>
      <c r="R1721" s="3">
        <v>166</v>
      </c>
      <c r="S1721" s="20"/>
      <c r="T1721" s="3">
        <v>79</v>
      </c>
      <c r="U1721" s="3">
        <v>38</v>
      </c>
      <c r="V1721" s="3">
        <v>148</v>
      </c>
      <c r="W1721" s="20">
        <v>197</v>
      </c>
      <c r="X1721" s="3">
        <v>294</v>
      </c>
      <c r="Y1721" s="3">
        <v>11</v>
      </c>
      <c r="Z1721" s="3">
        <v>406</v>
      </c>
      <c r="AA1721" s="3">
        <v>16</v>
      </c>
      <c r="AB1721" s="3">
        <v>543</v>
      </c>
      <c r="AC1721" s="3">
        <v>281</v>
      </c>
      <c r="AD1721" s="3">
        <v>28</v>
      </c>
      <c r="AE1721" s="3">
        <v>644</v>
      </c>
      <c r="AF1721" s="3">
        <v>1075</v>
      </c>
      <c r="AG1721" s="3">
        <v>624</v>
      </c>
      <c r="AH1721" s="3">
        <v>81</v>
      </c>
      <c r="AI1721" s="3">
        <v>289</v>
      </c>
      <c r="AJ1721" s="3">
        <v>48</v>
      </c>
      <c r="AK1721" s="3">
        <v>778</v>
      </c>
      <c r="AL1721" s="3">
        <v>763</v>
      </c>
      <c r="AM1721" s="3">
        <v>10</v>
      </c>
      <c r="AN1721" s="3">
        <v>13</v>
      </c>
      <c r="AO1721" s="3">
        <v>230</v>
      </c>
      <c r="AP1721" s="3">
        <v>27</v>
      </c>
      <c r="AQ1721" s="3">
        <v>172</v>
      </c>
      <c r="AR1721" s="3">
        <v>278</v>
      </c>
      <c r="AS1721" s="102">
        <v>694.31999999999994</v>
      </c>
      <c r="AT1721" s="3">
        <v>89</v>
      </c>
      <c r="AU1721" s="3">
        <v>335</v>
      </c>
      <c r="AV1721" s="3">
        <v>96</v>
      </c>
      <c r="AW1721" s="3">
        <v>59</v>
      </c>
      <c r="AX1721" s="3">
        <v>249</v>
      </c>
      <c r="AY1721" s="102">
        <v>216</v>
      </c>
      <c r="AZ1721" s="3">
        <v>337</v>
      </c>
      <c r="BA1721" s="20">
        <v>556</v>
      </c>
      <c r="BB1721" s="3"/>
      <c r="BC1721" s="3"/>
      <c r="BM1721" s="3"/>
      <c r="BN1721" s="102"/>
      <c r="BO1721" s="3"/>
      <c r="BP1721" s="20"/>
      <c r="BQ1721" s="3"/>
      <c r="BR1721" s="3"/>
    </row>
    <row r="1722" spans="1:70">
      <c r="A1722" t="str">
        <f t="shared" si="133"/>
        <v>2020</v>
      </c>
      <c r="B1722" t="str">
        <f t="shared" si="134"/>
        <v>September</v>
      </c>
      <c r="C1722" s="2">
        <v>44089</v>
      </c>
      <c r="D1722" s="1" t="str">
        <f t="shared" si="132"/>
        <v>OK</v>
      </c>
      <c r="E1722">
        <f t="shared" si="135"/>
        <v>1</v>
      </c>
      <c r="F1722">
        <f t="shared" si="136"/>
        <v>0</v>
      </c>
      <c r="G1722" s="60">
        <v>44089</v>
      </c>
      <c r="H1722" s="3">
        <v>17</v>
      </c>
      <c r="I1722" s="3">
        <v>245</v>
      </c>
      <c r="J1722" s="3">
        <v>330</v>
      </c>
      <c r="K1722" s="3">
        <v>211</v>
      </c>
      <c r="L1722" s="3">
        <v>315</v>
      </c>
      <c r="M1722" s="3">
        <v>111</v>
      </c>
      <c r="N1722" s="3">
        <v>204</v>
      </c>
      <c r="O1722" s="3">
        <v>38</v>
      </c>
      <c r="P1722" s="3">
        <v>627</v>
      </c>
      <c r="Q1722" s="3">
        <v>310</v>
      </c>
      <c r="R1722" s="3">
        <v>158</v>
      </c>
      <c r="S1722" s="20"/>
      <c r="T1722" s="3">
        <v>58</v>
      </c>
      <c r="U1722" s="3">
        <v>28</v>
      </c>
      <c r="V1722" s="3">
        <v>140</v>
      </c>
      <c r="W1722" s="20">
        <v>215</v>
      </c>
      <c r="X1722" s="3">
        <v>264</v>
      </c>
      <c r="Y1722" s="3">
        <v>9</v>
      </c>
      <c r="Z1722" s="3">
        <v>405</v>
      </c>
      <c r="AA1722" s="3">
        <v>15</v>
      </c>
      <c r="AB1722" s="3">
        <v>528</v>
      </c>
      <c r="AC1722" s="3">
        <v>184</v>
      </c>
      <c r="AD1722" s="3">
        <v>27</v>
      </c>
      <c r="AE1722" s="3">
        <v>591</v>
      </c>
      <c r="AF1722" s="3">
        <v>963</v>
      </c>
      <c r="AG1722" s="3">
        <v>492</v>
      </c>
      <c r="AH1722" s="3">
        <v>105</v>
      </c>
      <c r="AI1722" s="3">
        <v>199</v>
      </c>
      <c r="AJ1722" s="3">
        <v>42</v>
      </c>
      <c r="AK1722" s="3">
        <v>676</v>
      </c>
      <c r="AL1722" s="3">
        <v>730</v>
      </c>
      <c r="AM1722" s="3">
        <v>10</v>
      </c>
      <c r="AN1722" s="3">
        <v>17</v>
      </c>
      <c r="AO1722" s="3">
        <v>205</v>
      </c>
      <c r="AP1722" s="3">
        <v>20</v>
      </c>
      <c r="AQ1722" s="3">
        <v>150</v>
      </c>
      <c r="AR1722" s="3">
        <v>236</v>
      </c>
      <c r="AS1722" s="102">
        <v>881.05</v>
      </c>
      <c r="AT1722" s="3">
        <v>88</v>
      </c>
      <c r="AU1722" s="3">
        <v>317</v>
      </c>
      <c r="AV1722" s="3">
        <v>69</v>
      </c>
      <c r="AW1722" s="3">
        <v>96</v>
      </c>
      <c r="AX1722" s="3">
        <v>211</v>
      </c>
      <c r="AY1722" s="102">
        <v>270</v>
      </c>
      <c r="AZ1722" s="3">
        <v>341</v>
      </c>
      <c r="BA1722" s="20">
        <v>555</v>
      </c>
      <c r="BB1722" s="3"/>
      <c r="BC1722" s="3"/>
      <c r="BM1722" s="3"/>
      <c r="BN1722" s="102"/>
      <c r="BO1722" s="3"/>
      <c r="BP1722" s="20"/>
      <c r="BQ1722" s="3"/>
      <c r="BR1722" s="3"/>
    </row>
    <row r="1723" spans="1:70">
      <c r="A1723" t="str">
        <f t="shared" si="133"/>
        <v>2020</v>
      </c>
      <c r="B1723" t="str">
        <f t="shared" si="134"/>
        <v>September</v>
      </c>
      <c r="C1723" s="2">
        <v>44090</v>
      </c>
      <c r="D1723" s="1" t="str">
        <f t="shared" si="132"/>
        <v>OK</v>
      </c>
      <c r="E1723">
        <f t="shared" si="135"/>
        <v>1</v>
      </c>
      <c r="F1723">
        <f t="shared" si="136"/>
        <v>0</v>
      </c>
      <c r="G1723" s="60">
        <v>44090</v>
      </c>
      <c r="H1723" s="3">
        <v>19</v>
      </c>
      <c r="I1723" s="3">
        <v>316</v>
      </c>
      <c r="J1723" s="3">
        <v>387</v>
      </c>
      <c r="K1723" s="3">
        <v>262</v>
      </c>
      <c r="L1723" s="3">
        <v>397</v>
      </c>
      <c r="M1723" s="3">
        <v>121</v>
      </c>
      <c r="N1723" s="3">
        <v>228</v>
      </c>
      <c r="O1723" s="3">
        <v>55</v>
      </c>
      <c r="P1723" s="3">
        <v>755</v>
      </c>
      <c r="Q1723" s="3">
        <v>392</v>
      </c>
      <c r="R1723" s="3">
        <v>180</v>
      </c>
      <c r="S1723" s="20"/>
      <c r="T1723" s="3">
        <v>74</v>
      </c>
      <c r="U1723" s="3">
        <v>60</v>
      </c>
      <c r="V1723" s="3">
        <v>169</v>
      </c>
      <c r="W1723" s="20">
        <v>203</v>
      </c>
      <c r="X1723" s="3">
        <v>303</v>
      </c>
      <c r="Y1723" s="3">
        <v>22</v>
      </c>
      <c r="Z1723" s="3">
        <v>419</v>
      </c>
      <c r="AA1723" s="3">
        <v>11</v>
      </c>
      <c r="AB1723" s="3">
        <v>576</v>
      </c>
      <c r="AC1723" s="3">
        <v>283</v>
      </c>
      <c r="AD1723" s="3">
        <v>33</v>
      </c>
      <c r="AE1723" s="3">
        <v>651</v>
      </c>
      <c r="AF1723" s="3">
        <v>1186</v>
      </c>
      <c r="AG1723" s="3">
        <v>791</v>
      </c>
      <c r="AH1723" s="3">
        <v>145</v>
      </c>
      <c r="AI1723" s="3">
        <v>297</v>
      </c>
      <c r="AJ1723" s="3">
        <v>68</v>
      </c>
      <c r="AK1723" s="3">
        <v>834</v>
      </c>
      <c r="AL1723" s="3">
        <v>864</v>
      </c>
      <c r="AM1723" s="3">
        <v>11</v>
      </c>
      <c r="AN1723" s="3">
        <v>31</v>
      </c>
      <c r="AO1723" s="3">
        <v>295</v>
      </c>
      <c r="AP1723" s="3">
        <v>26</v>
      </c>
      <c r="AQ1723" s="3">
        <v>188</v>
      </c>
      <c r="AR1723" s="3">
        <v>304</v>
      </c>
      <c r="AS1723" s="102">
        <v>786.37</v>
      </c>
      <c r="AT1723" s="3">
        <v>127</v>
      </c>
      <c r="AU1723" s="3">
        <v>426</v>
      </c>
      <c r="AV1723" s="3">
        <v>151</v>
      </c>
      <c r="AW1723" s="3">
        <v>105</v>
      </c>
      <c r="AX1723" s="3">
        <v>258</v>
      </c>
      <c r="AY1723" s="102">
        <v>264</v>
      </c>
      <c r="AZ1723" s="3">
        <v>357</v>
      </c>
      <c r="BA1723" s="20">
        <v>695</v>
      </c>
      <c r="BB1723" s="3"/>
      <c r="BC1723" s="3"/>
      <c r="BM1723" s="3"/>
      <c r="BN1723" s="102"/>
      <c r="BO1723" s="3"/>
      <c r="BP1723" s="20"/>
      <c r="BQ1723" s="3"/>
      <c r="BR1723" s="3"/>
    </row>
    <row r="1724" spans="1:70">
      <c r="A1724" t="str">
        <f t="shared" si="133"/>
        <v>2020</v>
      </c>
      <c r="B1724" t="str">
        <f t="shared" si="134"/>
        <v>September</v>
      </c>
      <c r="C1724" s="2">
        <v>44091</v>
      </c>
      <c r="D1724" s="1" t="str">
        <f t="shared" si="132"/>
        <v>OK</v>
      </c>
      <c r="E1724">
        <f t="shared" si="135"/>
        <v>1</v>
      </c>
      <c r="F1724">
        <f t="shared" si="136"/>
        <v>0</v>
      </c>
      <c r="G1724" s="60">
        <v>44091</v>
      </c>
      <c r="H1724" s="3">
        <v>16</v>
      </c>
      <c r="I1724" s="3">
        <v>362</v>
      </c>
      <c r="J1724" s="3">
        <v>384</v>
      </c>
      <c r="K1724" s="3">
        <v>255</v>
      </c>
      <c r="L1724" s="3">
        <v>403</v>
      </c>
      <c r="M1724" s="3">
        <v>151</v>
      </c>
      <c r="N1724" s="3">
        <v>214</v>
      </c>
      <c r="O1724" s="3">
        <v>68</v>
      </c>
      <c r="P1724" s="3">
        <v>724</v>
      </c>
      <c r="Q1724" s="3">
        <v>463</v>
      </c>
      <c r="R1724" s="3">
        <v>165</v>
      </c>
      <c r="S1724" s="20"/>
      <c r="T1724" s="3">
        <v>96</v>
      </c>
      <c r="U1724" s="3">
        <v>39</v>
      </c>
      <c r="V1724" s="3">
        <v>176</v>
      </c>
      <c r="W1724" s="20">
        <v>189</v>
      </c>
      <c r="X1724" s="3">
        <v>334</v>
      </c>
      <c r="Y1724" s="3">
        <v>17</v>
      </c>
      <c r="Z1724" s="3">
        <v>547</v>
      </c>
      <c r="AA1724" s="3">
        <v>30</v>
      </c>
      <c r="AB1724" s="3">
        <v>563</v>
      </c>
      <c r="AC1724" s="3">
        <v>320</v>
      </c>
      <c r="AD1724" s="3">
        <v>25</v>
      </c>
      <c r="AE1724" s="3">
        <v>692</v>
      </c>
      <c r="AF1724" s="3">
        <v>1227</v>
      </c>
      <c r="AG1724" s="3">
        <v>814</v>
      </c>
      <c r="AH1724" s="3">
        <v>128</v>
      </c>
      <c r="AI1724" s="3">
        <v>287</v>
      </c>
      <c r="AJ1724" s="3">
        <v>63</v>
      </c>
      <c r="AK1724" s="3">
        <v>944</v>
      </c>
      <c r="AL1724" s="3">
        <v>995</v>
      </c>
      <c r="AM1724" s="3">
        <v>8</v>
      </c>
      <c r="AN1724" s="3">
        <v>28</v>
      </c>
      <c r="AO1724" s="3">
        <v>298</v>
      </c>
      <c r="AP1724" s="3">
        <v>39</v>
      </c>
      <c r="AQ1724" s="3">
        <v>226</v>
      </c>
      <c r="AR1724" s="3">
        <v>280</v>
      </c>
      <c r="AS1724" s="102">
        <v>1104.5999999999999</v>
      </c>
      <c r="AT1724" s="3">
        <v>127</v>
      </c>
      <c r="AU1724" s="3">
        <v>526</v>
      </c>
      <c r="AV1724" s="3">
        <v>112</v>
      </c>
      <c r="AW1724" s="3">
        <v>157</v>
      </c>
      <c r="AX1724" s="3">
        <v>279</v>
      </c>
      <c r="AY1724" s="102">
        <v>294</v>
      </c>
      <c r="AZ1724" s="3">
        <v>405</v>
      </c>
      <c r="BA1724" s="20">
        <v>710</v>
      </c>
      <c r="BB1724" s="3"/>
      <c r="BC1724" s="3"/>
      <c r="BM1724" s="3"/>
      <c r="BN1724" s="102"/>
      <c r="BO1724" s="3"/>
      <c r="BP1724" s="20"/>
      <c r="BQ1724" s="3"/>
      <c r="BR1724" s="3"/>
    </row>
    <row r="1725" spans="1:70">
      <c r="A1725" t="str">
        <f t="shared" si="133"/>
        <v>2020</v>
      </c>
      <c r="B1725" t="str">
        <f t="shared" si="134"/>
        <v>September</v>
      </c>
      <c r="C1725" s="2">
        <v>44092</v>
      </c>
      <c r="D1725" s="1" t="str">
        <f t="shared" si="132"/>
        <v>OK</v>
      </c>
      <c r="E1725">
        <f t="shared" si="135"/>
        <v>1</v>
      </c>
      <c r="F1725">
        <f t="shared" si="136"/>
        <v>0</v>
      </c>
      <c r="G1725" s="60">
        <v>44092</v>
      </c>
      <c r="H1725" s="3">
        <v>26</v>
      </c>
      <c r="I1725" s="3">
        <v>202</v>
      </c>
      <c r="J1725" s="3">
        <v>252</v>
      </c>
      <c r="K1725" s="3">
        <v>151</v>
      </c>
      <c r="L1725" s="3">
        <v>278</v>
      </c>
      <c r="M1725" s="3">
        <v>86</v>
      </c>
      <c r="N1725" s="3">
        <v>201</v>
      </c>
      <c r="O1725" s="3">
        <v>26</v>
      </c>
      <c r="P1725" s="3">
        <v>498</v>
      </c>
      <c r="Q1725" s="3">
        <v>283</v>
      </c>
      <c r="R1725" s="3">
        <v>146</v>
      </c>
      <c r="S1725" s="20"/>
      <c r="T1725" s="3">
        <v>64</v>
      </c>
      <c r="U1725" s="3">
        <v>27</v>
      </c>
      <c r="V1725" s="3">
        <v>132</v>
      </c>
      <c r="W1725" s="20">
        <v>186</v>
      </c>
      <c r="X1725" s="3">
        <v>262</v>
      </c>
      <c r="Y1725" s="3">
        <v>13</v>
      </c>
      <c r="Z1725" s="3">
        <v>333</v>
      </c>
      <c r="AA1725" s="3">
        <v>11</v>
      </c>
      <c r="AB1725" s="3">
        <v>370</v>
      </c>
      <c r="AC1725" s="3">
        <v>227</v>
      </c>
      <c r="AD1725" s="3">
        <v>19</v>
      </c>
      <c r="AE1725" s="3">
        <v>475</v>
      </c>
      <c r="AF1725" s="3">
        <v>710</v>
      </c>
      <c r="AG1725" s="3">
        <v>427</v>
      </c>
      <c r="AH1725" s="3">
        <v>99</v>
      </c>
      <c r="AI1725" s="3">
        <v>153</v>
      </c>
      <c r="AJ1725" s="3">
        <v>39</v>
      </c>
      <c r="AK1725" s="3">
        <v>553</v>
      </c>
      <c r="AL1725" s="3">
        <v>601</v>
      </c>
      <c r="AM1725" s="3">
        <v>7</v>
      </c>
      <c r="AN1725" s="3">
        <v>15</v>
      </c>
      <c r="AO1725" s="3">
        <v>175</v>
      </c>
      <c r="AP1725" s="3">
        <v>19</v>
      </c>
      <c r="AQ1725" s="3">
        <v>128</v>
      </c>
      <c r="AR1725" s="3">
        <v>217</v>
      </c>
      <c r="AS1725" s="102">
        <v>881.05</v>
      </c>
      <c r="AT1725" s="3">
        <v>74</v>
      </c>
      <c r="AU1725" s="3">
        <v>327</v>
      </c>
      <c r="AV1725" s="3">
        <v>45</v>
      </c>
      <c r="AW1725" s="3">
        <v>62</v>
      </c>
      <c r="AX1725" s="3">
        <v>180</v>
      </c>
      <c r="AY1725" s="102">
        <v>238</v>
      </c>
      <c r="AZ1725" s="3">
        <v>241</v>
      </c>
      <c r="BA1725" s="20">
        <v>506</v>
      </c>
      <c r="BB1725" s="3"/>
      <c r="BC1725" s="3"/>
      <c r="BM1725" s="3"/>
      <c r="BN1725" s="102"/>
      <c r="BO1725" s="3"/>
      <c r="BP1725" s="20"/>
      <c r="BQ1725" s="3"/>
      <c r="BR1725" s="3"/>
    </row>
    <row r="1726" spans="1:70">
      <c r="A1726" t="str">
        <f t="shared" si="133"/>
        <v>2020</v>
      </c>
      <c r="B1726" t="str">
        <f t="shared" si="134"/>
        <v>September</v>
      </c>
      <c r="C1726" s="2">
        <v>44093</v>
      </c>
      <c r="D1726" s="1" t="str">
        <f t="shared" si="132"/>
        <v>OK</v>
      </c>
      <c r="E1726">
        <f t="shared" si="135"/>
        <v>0</v>
      </c>
      <c r="F1726">
        <f t="shared" si="136"/>
        <v>1</v>
      </c>
      <c r="G1726" s="60">
        <v>44093</v>
      </c>
      <c r="H1726" s="3">
        <v>12</v>
      </c>
      <c r="I1726" s="3">
        <v>200</v>
      </c>
      <c r="J1726" s="3">
        <v>147</v>
      </c>
      <c r="K1726" s="3">
        <v>355</v>
      </c>
      <c r="L1726" s="3">
        <v>148</v>
      </c>
      <c r="M1726" s="3">
        <v>189</v>
      </c>
      <c r="N1726" s="3">
        <v>85</v>
      </c>
      <c r="O1726" s="3">
        <v>42</v>
      </c>
      <c r="P1726" s="3">
        <v>336</v>
      </c>
      <c r="Q1726" s="3">
        <v>264</v>
      </c>
      <c r="R1726" s="3">
        <v>81</v>
      </c>
      <c r="S1726" s="20"/>
      <c r="T1726" s="3">
        <v>73</v>
      </c>
      <c r="U1726" s="3">
        <v>27</v>
      </c>
      <c r="V1726" s="3">
        <v>52</v>
      </c>
      <c r="W1726" s="20">
        <v>233</v>
      </c>
      <c r="X1726" s="3">
        <v>297</v>
      </c>
      <c r="Y1726" s="3">
        <v>4</v>
      </c>
      <c r="Z1726" s="3">
        <v>395</v>
      </c>
      <c r="AA1726" s="3">
        <v>58</v>
      </c>
      <c r="AB1726" s="3">
        <v>280</v>
      </c>
      <c r="AC1726" s="3">
        <v>519</v>
      </c>
      <c r="AD1726" s="3">
        <v>22</v>
      </c>
      <c r="AE1726" s="3">
        <v>264</v>
      </c>
      <c r="AF1726" s="3">
        <v>651</v>
      </c>
      <c r="AG1726" s="3">
        <v>791</v>
      </c>
      <c r="AH1726" s="3">
        <v>153</v>
      </c>
      <c r="AI1726" s="3">
        <v>338</v>
      </c>
      <c r="AJ1726" s="3">
        <v>38</v>
      </c>
      <c r="AK1726" s="3">
        <v>642</v>
      </c>
      <c r="AL1726" s="3">
        <v>626</v>
      </c>
      <c r="AM1726" s="3">
        <v>21</v>
      </c>
      <c r="AN1726" s="3">
        <v>32</v>
      </c>
      <c r="AO1726" s="3">
        <v>179</v>
      </c>
      <c r="AP1726" s="3">
        <v>33</v>
      </c>
      <c r="AQ1726" s="3">
        <v>207</v>
      </c>
      <c r="AR1726" s="3">
        <v>178</v>
      </c>
      <c r="AS1726" s="102">
        <v>1067.78</v>
      </c>
      <c r="AT1726" s="3">
        <v>89</v>
      </c>
      <c r="AU1726" s="3">
        <v>581</v>
      </c>
      <c r="AV1726" s="3">
        <v>89</v>
      </c>
      <c r="AW1726" s="3">
        <v>301</v>
      </c>
      <c r="AX1726" s="3">
        <v>82</v>
      </c>
      <c r="AY1726" s="102">
        <v>142</v>
      </c>
      <c r="AZ1726" s="3">
        <v>365</v>
      </c>
      <c r="BA1726" s="20">
        <v>638</v>
      </c>
      <c r="BB1726" s="3"/>
      <c r="BC1726" s="3"/>
      <c r="BM1726" s="3"/>
      <c r="BN1726" s="102"/>
      <c r="BO1726" s="3"/>
      <c r="BP1726" s="20"/>
      <c r="BQ1726" s="3"/>
      <c r="BR1726" s="3"/>
    </row>
    <row r="1727" spans="1:70">
      <c r="A1727" t="str">
        <f t="shared" si="133"/>
        <v>2020</v>
      </c>
      <c r="B1727" t="str">
        <f t="shared" si="134"/>
        <v>September</v>
      </c>
      <c r="C1727" s="2">
        <v>44094</v>
      </c>
      <c r="D1727" s="1" t="str">
        <f t="shared" si="132"/>
        <v>OK</v>
      </c>
      <c r="E1727">
        <f t="shared" si="135"/>
        <v>0</v>
      </c>
      <c r="F1727">
        <f t="shared" si="136"/>
        <v>1</v>
      </c>
      <c r="G1727" s="60">
        <v>44094</v>
      </c>
      <c r="H1727" s="3">
        <v>79</v>
      </c>
      <c r="I1727" s="3">
        <v>266</v>
      </c>
      <c r="J1727" s="3">
        <v>179</v>
      </c>
      <c r="K1727" s="3">
        <v>578</v>
      </c>
      <c r="L1727" s="3">
        <v>211</v>
      </c>
      <c r="M1727" s="3">
        <v>171</v>
      </c>
      <c r="N1727" s="3">
        <v>127</v>
      </c>
      <c r="O1727" s="3">
        <v>93</v>
      </c>
      <c r="P1727" s="3">
        <v>363</v>
      </c>
      <c r="Q1727" s="3">
        <v>407</v>
      </c>
      <c r="R1727" s="3">
        <v>126</v>
      </c>
      <c r="S1727" s="20"/>
      <c r="T1727" s="3">
        <v>61</v>
      </c>
      <c r="U1727" s="3">
        <v>65</v>
      </c>
      <c r="V1727" s="3">
        <v>44</v>
      </c>
      <c r="W1727" s="20">
        <v>163</v>
      </c>
      <c r="X1727" s="3">
        <v>353</v>
      </c>
      <c r="Y1727" s="3">
        <v>11</v>
      </c>
      <c r="Z1727" s="3">
        <v>555</v>
      </c>
      <c r="AA1727" s="3">
        <v>74</v>
      </c>
      <c r="AB1727" s="3">
        <v>354</v>
      </c>
      <c r="AC1727" s="3">
        <v>733</v>
      </c>
      <c r="AD1727" s="3">
        <v>19</v>
      </c>
      <c r="AE1727" s="3">
        <v>347</v>
      </c>
      <c r="AF1727" s="3">
        <v>993</v>
      </c>
      <c r="AG1727" s="3">
        <v>1400</v>
      </c>
      <c r="AH1727" s="3">
        <v>105</v>
      </c>
      <c r="AI1727" s="3">
        <v>700</v>
      </c>
      <c r="AJ1727" s="3">
        <v>63</v>
      </c>
      <c r="AK1727" s="3">
        <v>1012</v>
      </c>
      <c r="AL1727" s="3">
        <v>932</v>
      </c>
      <c r="AM1727" s="3">
        <v>13</v>
      </c>
      <c r="AN1727" s="3">
        <v>33</v>
      </c>
      <c r="AO1727" s="3">
        <v>298</v>
      </c>
      <c r="AP1727" s="3">
        <v>34</v>
      </c>
      <c r="AQ1727" s="3">
        <v>420</v>
      </c>
      <c r="AR1727" s="3">
        <v>175</v>
      </c>
      <c r="AS1727" s="102">
        <v>1496.47</v>
      </c>
      <c r="AT1727" s="3">
        <v>121</v>
      </c>
      <c r="AU1727" s="3">
        <v>972</v>
      </c>
      <c r="AV1727" s="3">
        <v>430</v>
      </c>
      <c r="AW1727" s="3">
        <v>461</v>
      </c>
      <c r="AX1727" s="3">
        <v>153</v>
      </c>
      <c r="AY1727" s="102">
        <v>176</v>
      </c>
      <c r="AZ1727" s="3">
        <v>740</v>
      </c>
      <c r="BA1727" s="20">
        <v>891</v>
      </c>
      <c r="BB1727" s="3"/>
      <c r="BC1727" s="3"/>
      <c r="BM1727" s="3"/>
      <c r="BN1727" s="102"/>
      <c r="BO1727" s="3"/>
      <c r="BP1727" s="20"/>
      <c r="BQ1727" s="3"/>
      <c r="BR1727" s="3"/>
    </row>
    <row r="1728" spans="1:70">
      <c r="A1728" t="str">
        <f t="shared" si="133"/>
        <v>2020</v>
      </c>
      <c r="B1728" t="str">
        <f t="shared" si="134"/>
        <v>September</v>
      </c>
      <c r="C1728" s="2">
        <v>44095</v>
      </c>
      <c r="D1728" s="1" t="str">
        <f t="shared" si="132"/>
        <v>OK</v>
      </c>
      <c r="E1728">
        <f t="shared" si="135"/>
        <v>1</v>
      </c>
      <c r="F1728">
        <f t="shared" si="136"/>
        <v>0</v>
      </c>
      <c r="G1728" s="60">
        <v>44095</v>
      </c>
      <c r="H1728" s="3">
        <v>33</v>
      </c>
      <c r="I1728" s="3">
        <v>374</v>
      </c>
      <c r="J1728" s="3">
        <v>375</v>
      </c>
      <c r="K1728" s="3">
        <v>311</v>
      </c>
      <c r="L1728" s="3">
        <v>425</v>
      </c>
      <c r="M1728" s="3">
        <v>126</v>
      </c>
      <c r="N1728" s="3">
        <v>232</v>
      </c>
      <c r="O1728" s="3">
        <v>52</v>
      </c>
      <c r="P1728" s="3">
        <v>765</v>
      </c>
      <c r="Q1728" s="3">
        <v>472</v>
      </c>
      <c r="R1728" s="3">
        <v>173</v>
      </c>
      <c r="S1728" s="20"/>
      <c r="T1728" s="3">
        <v>92</v>
      </c>
      <c r="U1728" s="3">
        <v>50</v>
      </c>
      <c r="V1728" s="3">
        <v>184</v>
      </c>
      <c r="W1728" s="20">
        <v>173</v>
      </c>
      <c r="X1728" s="3">
        <v>392</v>
      </c>
      <c r="Y1728" s="3">
        <v>22</v>
      </c>
      <c r="Z1728" s="3">
        <v>466</v>
      </c>
      <c r="AA1728" s="3">
        <v>10</v>
      </c>
      <c r="AB1728" s="3">
        <v>653</v>
      </c>
      <c r="AC1728" s="3">
        <v>337</v>
      </c>
      <c r="AD1728" s="3">
        <v>17</v>
      </c>
      <c r="AE1728" s="3">
        <v>775</v>
      </c>
      <c r="AF1728" s="3">
        <v>1398</v>
      </c>
      <c r="AG1728" s="3">
        <v>880</v>
      </c>
      <c r="AH1728" s="3">
        <v>124</v>
      </c>
      <c r="AI1728" s="3">
        <v>377</v>
      </c>
      <c r="AJ1728" s="3">
        <v>31</v>
      </c>
      <c r="AK1728" s="3">
        <v>1052</v>
      </c>
      <c r="AL1728" s="3">
        <v>1180</v>
      </c>
      <c r="AM1728" s="3">
        <v>12</v>
      </c>
      <c r="AN1728" s="3">
        <v>23</v>
      </c>
      <c r="AO1728" s="3">
        <v>337</v>
      </c>
      <c r="AP1728" s="3">
        <v>38</v>
      </c>
      <c r="AQ1728" s="3">
        <v>215</v>
      </c>
      <c r="AR1728" s="3">
        <v>356</v>
      </c>
      <c r="AS1728" s="102">
        <v>983.62</v>
      </c>
      <c r="AT1728" s="3">
        <v>152</v>
      </c>
      <c r="AU1728" s="3">
        <v>631</v>
      </c>
      <c r="AV1728" s="3">
        <v>139</v>
      </c>
      <c r="AW1728" s="3">
        <v>117</v>
      </c>
      <c r="AX1728" s="3">
        <v>310</v>
      </c>
      <c r="AY1728" s="102">
        <v>310</v>
      </c>
      <c r="AZ1728" s="3">
        <v>453</v>
      </c>
      <c r="BA1728" s="20">
        <v>447</v>
      </c>
      <c r="BB1728" s="3"/>
      <c r="BC1728" s="3"/>
      <c r="BM1728" s="3"/>
      <c r="BN1728" s="102"/>
      <c r="BO1728" s="3"/>
      <c r="BP1728" s="20"/>
      <c r="BQ1728" s="3"/>
      <c r="BR1728" s="3"/>
    </row>
    <row r="1729" spans="1:80">
      <c r="A1729" t="str">
        <f t="shared" si="133"/>
        <v>2020</v>
      </c>
      <c r="B1729" t="str">
        <f t="shared" si="134"/>
        <v>September</v>
      </c>
      <c r="C1729" s="2">
        <v>44096</v>
      </c>
      <c r="D1729" s="1" t="str">
        <f t="shared" ref="D1729:D1792" si="137">IF(C1729=G1729,"OK","Wrong date")</f>
        <v>OK</v>
      </c>
      <c r="E1729">
        <f t="shared" si="135"/>
        <v>1</v>
      </c>
      <c r="F1729">
        <f t="shared" si="136"/>
        <v>0</v>
      </c>
      <c r="G1729" s="60">
        <v>44096</v>
      </c>
      <c r="H1729" s="3">
        <v>32</v>
      </c>
      <c r="I1729" s="3">
        <v>404</v>
      </c>
      <c r="J1729" s="3">
        <v>473</v>
      </c>
      <c r="K1729" s="3">
        <v>333</v>
      </c>
      <c r="L1729" s="3">
        <v>467</v>
      </c>
      <c r="M1729" s="3">
        <v>158</v>
      </c>
      <c r="N1729" s="3">
        <v>280</v>
      </c>
      <c r="O1729" s="3">
        <v>61</v>
      </c>
      <c r="P1729" s="3">
        <v>899</v>
      </c>
      <c r="Q1729" s="3">
        <v>583</v>
      </c>
      <c r="R1729" s="3">
        <v>227</v>
      </c>
      <c r="S1729" s="20"/>
      <c r="T1729" s="3">
        <v>91</v>
      </c>
      <c r="U1729" s="3">
        <v>51</v>
      </c>
      <c r="V1729" s="3">
        <v>185</v>
      </c>
      <c r="W1729" s="20">
        <v>195</v>
      </c>
      <c r="X1729" s="3">
        <v>408</v>
      </c>
      <c r="Y1729" s="3">
        <v>28</v>
      </c>
      <c r="Z1729" s="3">
        <v>568</v>
      </c>
      <c r="AA1729" s="3">
        <v>24</v>
      </c>
      <c r="AB1729" s="3">
        <v>731</v>
      </c>
      <c r="AC1729" s="3">
        <v>386</v>
      </c>
      <c r="AD1729" s="3">
        <v>21</v>
      </c>
      <c r="AE1729" s="3">
        <v>943</v>
      </c>
      <c r="AF1729" s="3">
        <v>1564</v>
      </c>
      <c r="AG1729" s="3">
        <v>1112</v>
      </c>
      <c r="AH1729" s="3">
        <v>128</v>
      </c>
      <c r="AI1729" s="3">
        <v>362</v>
      </c>
      <c r="AJ1729" s="3">
        <v>38</v>
      </c>
      <c r="AK1729" s="3">
        <v>1180</v>
      </c>
      <c r="AL1729" s="3">
        <v>1366</v>
      </c>
      <c r="AM1729" s="3">
        <v>8</v>
      </c>
      <c r="AN1729" s="3">
        <v>28</v>
      </c>
      <c r="AO1729" s="3">
        <v>306</v>
      </c>
      <c r="AP1729" s="3">
        <v>40</v>
      </c>
      <c r="AQ1729" s="3">
        <v>284</v>
      </c>
      <c r="AR1729" s="3">
        <v>411</v>
      </c>
      <c r="AS1729" s="102">
        <v>1249.25</v>
      </c>
      <c r="AT1729" s="3">
        <v>152</v>
      </c>
      <c r="AU1729" s="3">
        <v>696</v>
      </c>
      <c r="AV1729" s="3">
        <v>141</v>
      </c>
      <c r="AW1729" s="3">
        <v>197</v>
      </c>
      <c r="AX1729" s="3">
        <v>322</v>
      </c>
      <c r="AY1729" s="102">
        <v>386</v>
      </c>
      <c r="AZ1729" s="3">
        <v>540</v>
      </c>
      <c r="BA1729" s="20">
        <v>876</v>
      </c>
      <c r="BB1729" s="3"/>
      <c r="BC1729" s="3"/>
      <c r="BM1729" s="3"/>
      <c r="BN1729" s="102"/>
      <c r="BO1729" s="3"/>
      <c r="BP1729" s="20"/>
      <c r="BQ1729" s="3"/>
      <c r="BR1729" s="3"/>
    </row>
    <row r="1730" spans="1:80">
      <c r="A1730" t="str">
        <f t="shared" si="133"/>
        <v>2020</v>
      </c>
      <c r="B1730" t="str">
        <f t="shared" si="134"/>
        <v>September</v>
      </c>
      <c r="C1730" s="2">
        <v>44097</v>
      </c>
      <c r="D1730" s="1" t="str">
        <f t="shared" si="137"/>
        <v>OK</v>
      </c>
      <c r="E1730">
        <f t="shared" si="135"/>
        <v>1</v>
      </c>
      <c r="F1730">
        <f t="shared" si="136"/>
        <v>0</v>
      </c>
      <c r="G1730" s="60">
        <v>44097</v>
      </c>
      <c r="H1730" s="3">
        <v>27</v>
      </c>
      <c r="I1730" s="3">
        <v>401</v>
      </c>
      <c r="J1730" s="3">
        <v>444</v>
      </c>
      <c r="K1730" s="3">
        <v>320</v>
      </c>
      <c r="L1730" s="3">
        <v>427</v>
      </c>
      <c r="M1730" s="3">
        <v>152</v>
      </c>
      <c r="N1730" s="3">
        <v>261</v>
      </c>
      <c r="O1730" s="3">
        <v>60</v>
      </c>
      <c r="P1730" s="3">
        <v>879</v>
      </c>
      <c r="Q1730" s="3">
        <v>455</v>
      </c>
      <c r="R1730" s="3">
        <v>202</v>
      </c>
      <c r="S1730" s="20"/>
      <c r="T1730" s="3">
        <v>87</v>
      </c>
      <c r="U1730" s="3">
        <v>50</v>
      </c>
      <c r="V1730" s="3">
        <v>170</v>
      </c>
      <c r="W1730" s="20">
        <v>180</v>
      </c>
      <c r="X1730" s="3">
        <v>428</v>
      </c>
      <c r="Y1730" s="3">
        <v>32</v>
      </c>
      <c r="Z1730" s="3">
        <v>582</v>
      </c>
      <c r="AA1730" s="3">
        <v>13</v>
      </c>
      <c r="AB1730" s="3">
        <v>638</v>
      </c>
      <c r="AC1730" s="3">
        <v>340</v>
      </c>
      <c r="AD1730" s="3">
        <v>40</v>
      </c>
      <c r="AE1730" s="3">
        <v>800</v>
      </c>
      <c r="AF1730" s="3">
        <v>1455</v>
      </c>
      <c r="AG1730" s="3">
        <v>955</v>
      </c>
      <c r="AH1730" s="3">
        <v>135</v>
      </c>
      <c r="AI1730" s="3">
        <v>349</v>
      </c>
      <c r="AJ1730" s="3">
        <v>29</v>
      </c>
      <c r="AK1730" s="3">
        <v>1032</v>
      </c>
      <c r="AL1730" s="3">
        <v>1250</v>
      </c>
      <c r="AM1730" s="3">
        <v>7</v>
      </c>
      <c r="AN1730" s="3">
        <v>35</v>
      </c>
      <c r="AO1730" s="3">
        <v>291</v>
      </c>
      <c r="AP1730" s="3">
        <v>36</v>
      </c>
      <c r="AQ1730" s="3">
        <v>220</v>
      </c>
      <c r="AR1730" s="3">
        <v>367</v>
      </c>
      <c r="AS1730" s="102">
        <v>970.46999999999991</v>
      </c>
      <c r="AT1730" s="3">
        <v>126</v>
      </c>
      <c r="AU1730" s="3">
        <v>590</v>
      </c>
      <c r="AV1730" s="3">
        <v>61</v>
      </c>
      <c r="AW1730" s="3">
        <v>171</v>
      </c>
      <c r="AX1730" s="3">
        <v>344</v>
      </c>
      <c r="AY1730" s="102">
        <v>376</v>
      </c>
      <c r="AZ1730" s="3">
        <v>416</v>
      </c>
      <c r="BA1730" s="20">
        <v>777</v>
      </c>
      <c r="BB1730" s="3"/>
      <c r="BC1730" s="3"/>
      <c r="BM1730" s="3"/>
      <c r="BN1730" s="102"/>
      <c r="BO1730" s="3"/>
      <c r="BP1730" s="20"/>
      <c r="BQ1730" s="3"/>
      <c r="BR1730" s="3"/>
    </row>
    <row r="1731" spans="1:80">
      <c r="A1731" t="str">
        <f t="shared" si="133"/>
        <v>2020</v>
      </c>
      <c r="B1731" t="str">
        <f t="shared" si="134"/>
        <v>September</v>
      </c>
      <c r="C1731" s="2">
        <v>44098</v>
      </c>
      <c r="D1731" s="1" t="str">
        <f t="shared" si="137"/>
        <v>OK</v>
      </c>
      <c r="E1731">
        <f t="shared" si="135"/>
        <v>1</v>
      </c>
      <c r="F1731">
        <f t="shared" si="136"/>
        <v>0</v>
      </c>
      <c r="G1731" s="60">
        <v>44098</v>
      </c>
      <c r="H1731" s="3">
        <v>9</v>
      </c>
      <c r="I1731" s="3">
        <v>286</v>
      </c>
      <c r="J1731" s="3">
        <v>350</v>
      </c>
      <c r="K1731" s="3">
        <v>202</v>
      </c>
      <c r="L1731" s="3">
        <v>358</v>
      </c>
      <c r="M1731" s="3">
        <v>94</v>
      </c>
      <c r="N1731" s="3">
        <v>264</v>
      </c>
      <c r="O1731" s="3">
        <v>27</v>
      </c>
      <c r="P1731" s="3">
        <v>722</v>
      </c>
      <c r="Q1731" s="3">
        <v>355</v>
      </c>
      <c r="R1731" s="3">
        <v>152</v>
      </c>
      <c r="S1731" s="20"/>
      <c r="T1731" s="3">
        <v>81</v>
      </c>
      <c r="U1731" s="3">
        <v>26</v>
      </c>
      <c r="V1731" s="3">
        <v>152</v>
      </c>
      <c r="W1731" s="20">
        <v>188</v>
      </c>
      <c r="X1731" s="3">
        <v>282</v>
      </c>
      <c r="Y1731" s="3">
        <v>22</v>
      </c>
      <c r="Z1731" s="3">
        <v>423</v>
      </c>
      <c r="AA1731" s="3">
        <v>10</v>
      </c>
      <c r="AB1731" s="3">
        <v>520</v>
      </c>
      <c r="AC1731" s="3">
        <v>233</v>
      </c>
      <c r="AD1731" s="3">
        <v>17</v>
      </c>
      <c r="AE1731" s="3">
        <v>628</v>
      </c>
      <c r="AF1731" s="3">
        <v>1002</v>
      </c>
      <c r="AG1731" s="3">
        <v>523</v>
      </c>
      <c r="AH1731" s="3">
        <v>93</v>
      </c>
      <c r="AI1731" s="3">
        <v>233</v>
      </c>
      <c r="AJ1731" s="3">
        <v>28</v>
      </c>
      <c r="AK1731" s="3">
        <v>721</v>
      </c>
      <c r="AL1731" s="3">
        <v>903</v>
      </c>
      <c r="AM1731" s="3">
        <v>8</v>
      </c>
      <c r="AN1731" s="3">
        <v>25</v>
      </c>
      <c r="AO1731" s="3">
        <v>204</v>
      </c>
      <c r="AP1731" s="3">
        <v>20</v>
      </c>
      <c r="AQ1731" s="3">
        <v>206</v>
      </c>
      <c r="AR1731" s="3">
        <v>285</v>
      </c>
      <c r="AS1731" s="102">
        <v>923.13</v>
      </c>
      <c r="AT1731" s="3">
        <v>103</v>
      </c>
      <c r="AU1731" s="3">
        <v>503</v>
      </c>
      <c r="AV1731" s="3">
        <v>33</v>
      </c>
      <c r="AW1731" s="3">
        <v>78</v>
      </c>
      <c r="AX1731" s="3">
        <v>235</v>
      </c>
      <c r="AY1731" s="102">
        <v>316</v>
      </c>
      <c r="AZ1731" s="3">
        <v>249</v>
      </c>
      <c r="BA1731" s="20">
        <v>549</v>
      </c>
      <c r="BB1731" s="3"/>
      <c r="BC1731" s="3"/>
      <c r="BM1731" s="3"/>
      <c r="BN1731" s="102"/>
      <c r="BO1731" s="3"/>
      <c r="BP1731" s="20"/>
      <c r="BQ1731" s="3"/>
      <c r="BR1731" s="3"/>
    </row>
    <row r="1732" spans="1:80">
      <c r="A1732" t="str">
        <f t="shared" ref="A1732:A1795" si="138">TEXT(C1732,"yyyy")</f>
        <v>2020</v>
      </c>
      <c r="B1732" t="str">
        <f t="shared" ref="B1732:B1795" si="139">TEXT(C1732,"mmmm")</f>
        <v>September</v>
      </c>
      <c r="C1732" s="2">
        <v>44099</v>
      </c>
      <c r="D1732" s="1" t="str">
        <f t="shared" si="137"/>
        <v>OK</v>
      </c>
      <c r="E1732">
        <f t="shared" si="135"/>
        <v>1</v>
      </c>
      <c r="F1732">
        <f t="shared" si="136"/>
        <v>0</v>
      </c>
      <c r="G1732" s="60">
        <v>44099</v>
      </c>
      <c r="H1732" s="3">
        <v>10</v>
      </c>
      <c r="I1732" s="3">
        <v>340</v>
      </c>
      <c r="J1732" s="3">
        <v>361</v>
      </c>
      <c r="K1732" s="3">
        <v>353</v>
      </c>
      <c r="L1732" s="3">
        <v>361</v>
      </c>
      <c r="M1732" s="3">
        <v>114</v>
      </c>
      <c r="N1732" s="3">
        <v>233</v>
      </c>
      <c r="O1732" s="3">
        <v>57</v>
      </c>
      <c r="P1732" s="3">
        <v>710</v>
      </c>
      <c r="Q1732" s="3">
        <v>460</v>
      </c>
      <c r="R1732" s="3">
        <v>172</v>
      </c>
      <c r="S1732" s="20"/>
      <c r="T1732" s="3">
        <v>90</v>
      </c>
      <c r="U1732" s="3">
        <v>57</v>
      </c>
      <c r="V1732" s="3">
        <v>143</v>
      </c>
      <c r="W1732" s="20">
        <v>202</v>
      </c>
      <c r="X1732" s="3">
        <v>367</v>
      </c>
      <c r="Y1732" s="3">
        <v>22</v>
      </c>
      <c r="Z1732" s="3">
        <v>552</v>
      </c>
      <c r="AA1732" s="3">
        <v>22</v>
      </c>
      <c r="AB1732" s="3">
        <v>520</v>
      </c>
      <c r="AC1732" s="3">
        <v>355</v>
      </c>
      <c r="AD1732" s="3">
        <v>20</v>
      </c>
      <c r="AE1732" s="3">
        <v>650</v>
      </c>
      <c r="AF1732" s="3">
        <v>1117</v>
      </c>
      <c r="AG1732" s="3">
        <v>786</v>
      </c>
      <c r="AH1732" s="3">
        <v>144</v>
      </c>
      <c r="AI1732" s="3">
        <v>318</v>
      </c>
      <c r="AJ1732" s="3">
        <v>24</v>
      </c>
      <c r="AK1732" s="3">
        <v>931</v>
      </c>
      <c r="AL1732" s="3">
        <v>1064</v>
      </c>
      <c r="AM1732" s="3">
        <v>5</v>
      </c>
      <c r="AN1732" s="3">
        <v>29</v>
      </c>
      <c r="AO1732" s="3">
        <v>234</v>
      </c>
      <c r="AP1732" s="3">
        <v>26</v>
      </c>
      <c r="AQ1732" s="3">
        <v>235</v>
      </c>
      <c r="AR1732" s="3">
        <v>303</v>
      </c>
      <c r="AS1732" s="102">
        <v>988.88</v>
      </c>
      <c r="AT1732" s="3">
        <v>119</v>
      </c>
      <c r="AU1732" s="3">
        <v>786</v>
      </c>
      <c r="AV1732" s="3">
        <v>126</v>
      </c>
      <c r="AW1732" s="3">
        <v>142</v>
      </c>
      <c r="AX1732" s="3">
        <v>256</v>
      </c>
      <c r="AY1732" s="102">
        <v>326</v>
      </c>
      <c r="AZ1732" s="3">
        <v>433</v>
      </c>
      <c r="BA1732" s="20">
        <v>679</v>
      </c>
      <c r="BB1732" s="3"/>
      <c r="BC1732" s="3"/>
      <c r="BM1732" s="3"/>
      <c r="BN1732" s="102"/>
      <c r="BO1732" s="3"/>
      <c r="BP1732" s="20"/>
      <c r="BQ1732" s="3"/>
      <c r="BR1732" s="3"/>
    </row>
    <row r="1733" spans="1:80">
      <c r="A1733" t="str">
        <f t="shared" si="138"/>
        <v>2020</v>
      </c>
      <c r="B1733" t="str">
        <f t="shared" si="139"/>
        <v>September</v>
      </c>
      <c r="C1733" s="2">
        <v>44100</v>
      </c>
      <c r="D1733" s="1" t="str">
        <f t="shared" si="137"/>
        <v>OK</v>
      </c>
      <c r="E1733">
        <f t="shared" si="135"/>
        <v>0</v>
      </c>
      <c r="F1733">
        <f t="shared" si="136"/>
        <v>1</v>
      </c>
      <c r="G1733" s="60">
        <v>44100</v>
      </c>
      <c r="H1733" s="3">
        <v>93</v>
      </c>
      <c r="I1733" s="3">
        <v>261</v>
      </c>
      <c r="J1733" s="3">
        <v>200</v>
      </c>
      <c r="K1733" s="3">
        <v>559</v>
      </c>
      <c r="L1733" s="3">
        <v>212</v>
      </c>
      <c r="M1733" s="3">
        <v>193</v>
      </c>
      <c r="N1733" s="3">
        <v>128</v>
      </c>
      <c r="O1733" s="3">
        <v>65</v>
      </c>
      <c r="P1733" s="3">
        <v>414</v>
      </c>
      <c r="Q1733" s="3">
        <v>413</v>
      </c>
      <c r="R1733" s="3">
        <v>110</v>
      </c>
      <c r="S1733" s="20"/>
      <c r="T1733" s="3">
        <v>75</v>
      </c>
      <c r="U1733" s="3">
        <v>38</v>
      </c>
      <c r="V1733" s="3">
        <v>69</v>
      </c>
      <c r="W1733" s="20">
        <v>216</v>
      </c>
      <c r="X1733" s="3">
        <v>399</v>
      </c>
      <c r="Y1733" s="3">
        <v>25</v>
      </c>
      <c r="Z1733" s="3">
        <v>532</v>
      </c>
      <c r="AA1733" s="3">
        <v>90</v>
      </c>
      <c r="AB1733" s="3">
        <v>398</v>
      </c>
      <c r="AC1733" s="3">
        <v>727</v>
      </c>
      <c r="AD1733" s="3">
        <v>35</v>
      </c>
      <c r="AE1733" s="3">
        <v>371</v>
      </c>
      <c r="AF1733" s="3">
        <v>1034</v>
      </c>
      <c r="AG1733" s="3">
        <v>1347</v>
      </c>
      <c r="AH1733" s="3">
        <v>109</v>
      </c>
      <c r="AI1733" s="3">
        <v>443</v>
      </c>
      <c r="AJ1733" s="3">
        <v>23</v>
      </c>
      <c r="AK1733" s="3">
        <v>941</v>
      </c>
      <c r="AL1733" s="3">
        <v>868</v>
      </c>
      <c r="AM1733" s="3">
        <v>16</v>
      </c>
      <c r="AN1733" s="3">
        <v>31</v>
      </c>
      <c r="AO1733" s="3">
        <v>247</v>
      </c>
      <c r="AP1733" s="3">
        <v>44</v>
      </c>
      <c r="AQ1733" s="3">
        <v>411</v>
      </c>
      <c r="AR1733" s="3">
        <v>193</v>
      </c>
      <c r="AS1733" s="102">
        <v>1625.34</v>
      </c>
      <c r="AT1733" s="3">
        <v>119</v>
      </c>
      <c r="AU1733" s="3">
        <v>924</v>
      </c>
      <c r="AV1733" s="3">
        <v>257</v>
      </c>
      <c r="AW1733" s="3">
        <v>453</v>
      </c>
      <c r="AX1733" s="3">
        <v>143</v>
      </c>
      <c r="AY1733" s="102">
        <v>248</v>
      </c>
      <c r="AZ1733" s="3">
        <v>622</v>
      </c>
      <c r="BA1733" s="20">
        <v>974</v>
      </c>
      <c r="BB1733" s="3"/>
      <c r="BC1733" s="3"/>
      <c r="BM1733" s="3"/>
      <c r="BN1733" s="102"/>
      <c r="BO1733" s="3"/>
      <c r="BP1733" s="20"/>
      <c r="BQ1733" s="3"/>
      <c r="BR1733" s="3"/>
    </row>
    <row r="1734" spans="1:80">
      <c r="A1734" t="str">
        <f t="shared" si="138"/>
        <v>2020</v>
      </c>
      <c r="B1734" t="str">
        <f t="shared" si="139"/>
        <v>September</v>
      </c>
      <c r="C1734" s="2">
        <v>44101</v>
      </c>
      <c r="D1734" s="1" t="str">
        <f t="shared" si="137"/>
        <v>OK</v>
      </c>
      <c r="E1734">
        <f t="shared" si="135"/>
        <v>0</v>
      </c>
      <c r="F1734">
        <f t="shared" si="136"/>
        <v>1</v>
      </c>
      <c r="G1734" s="60">
        <v>44101</v>
      </c>
      <c r="H1734" s="3">
        <v>18</v>
      </c>
      <c r="I1734" s="3">
        <v>65</v>
      </c>
      <c r="J1734" s="3">
        <v>58</v>
      </c>
      <c r="K1734" s="3">
        <v>87</v>
      </c>
      <c r="L1734" s="3">
        <v>97</v>
      </c>
      <c r="M1734" s="3">
        <v>30</v>
      </c>
      <c r="N1734" s="3">
        <v>60</v>
      </c>
      <c r="O1734" s="3">
        <v>16</v>
      </c>
      <c r="P1734" s="3">
        <v>122</v>
      </c>
      <c r="Q1734" s="3">
        <v>85</v>
      </c>
      <c r="R1734" s="3">
        <v>59</v>
      </c>
      <c r="S1734" s="20"/>
      <c r="T1734" s="3">
        <v>53</v>
      </c>
      <c r="U1734" s="3">
        <v>10</v>
      </c>
      <c r="V1734" s="3">
        <v>48</v>
      </c>
      <c r="W1734" s="20">
        <v>149</v>
      </c>
      <c r="X1734" s="3">
        <v>99</v>
      </c>
      <c r="Y1734" s="3">
        <v>6</v>
      </c>
      <c r="Z1734" s="3">
        <v>150</v>
      </c>
      <c r="AA1734" s="3">
        <v>13</v>
      </c>
      <c r="AB1734" s="3">
        <v>85</v>
      </c>
      <c r="AC1734" s="3">
        <v>108</v>
      </c>
      <c r="AD1734" s="3">
        <v>6</v>
      </c>
      <c r="AE1734" s="3">
        <v>94</v>
      </c>
      <c r="AF1734" s="3">
        <v>208</v>
      </c>
      <c r="AG1734" s="3">
        <v>232</v>
      </c>
      <c r="AH1734" s="3">
        <v>48</v>
      </c>
      <c r="AI1734" s="3">
        <v>105</v>
      </c>
      <c r="AJ1734" s="3">
        <v>5</v>
      </c>
      <c r="AK1734" s="3">
        <v>210</v>
      </c>
      <c r="AL1734" s="3">
        <v>228</v>
      </c>
      <c r="AM1734" s="3">
        <v>1</v>
      </c>
      <c r="AN1734" s="3">
        <v>23</v>
      </c>
      <c r="AO1734" s="3">
        <v>60</v>
      </c>
      <c r="AP1734" s="3">
        <v>4</v>
      </c>
      <c r="AQ1734" s="3">
        <v>438</v>
      </c>
      <c r="AR1734" s="3">
        <v>75</v>
      </c>
      <c r="AS1734" s="102">
        <v>494.44</v>
      </c>
      <c r="AT1734" s="3">
        <v>23</v>
      </c>
      <c r="AU1734" s="3">
        <v>193</v>
      </c>
      <c r="AV1734" s="3">
        <v>72</v>
      </c>
      <c r="AW1734" s="3">
        <v>41</v>
      </c>
      <c r="AX1734" s="3">
        <v>38</v>
      </c>
      <c r="AY1734" s="102">
        <v>62</v>
      </c>
      <c r="AZ1734" s="3">
        <v>228</v>
      </c>
      <c r="BA1734" s="20">
        <v>356</v>
      </c>
      <c r="BB1734" s="3"/>
      <c r="BC1734" s="3"/>
      <c r="BM1734" s="3"/>
      <c r="BN1734" s="102"/>
      <c r="BO1734" s="3"/>
      <c r="BP1734" s="20"/>
      <c r="BQ1734" s="3"/>
      <c r="BR1734" s="3"/>
    </row>
    <row r="1735" spans="1:80">
      <c r="A1735" t="str">
        <f t="shared" si="138"/>
        <v>2020</v>
      </c>
      <c r="B1735" t="str">
        <f t="shared" si="139"/>
        <v>September</v>
      </c>
      <c r="C1735" s="2">
        <v>44102</v>
      </c>
      <c r="D1735" s="1" t="str">
        <f t="shared" si="137"/>
        <v>OK</v>
      </c>
      <c r="E1735">
        <f t="shared" si="135"/>
        <v>1</v>
      </c>
      <c r="F1735">
        <f t="shared" si="136"/>
        <v>0</v>
      </c>
      <c r="G1735" s="60">
        <v>44102</v>
      </c>
      <c r="H1735" s="3">
        <v>30</v>
      </c>
      <c r="I1735" s="3">
        <v>272</v>
      </c>
      <c r="J1735" s="3">
        <v>318</v>
      </c>
      <c r="K1735" s="3">
        <v>179</v>
      </c>
      <c r="L1735" s="3">
        <v>337</v>
      </c>
      <c r="M1735" s="3">
        <v>79</v>
      </c>
      <c r="N1735" s="3">
        <v>191</v>
      </c>
      <c r="O1735" s="3">
        <v>34</v>
      </c>
      <c r="P1735" s="3">
        <v>588</v>
      </c>
      <c r="Q1735" s="3">
        <v>330</v>
      </c>
      <c r="R1735" s="3">
        <v>148</v>
      </c>
      <c r="S1735" s="20"/>
      <c r="T1735" s="3">
        <v>66</v>
      </c>
      <c r="U1735" s="3">
        <v>29</v>
      </c>
      <c r="V1735" s="3">
        <v>140</v>
      </c>
      <c r="W1735" s="20">
        <v>189</v>
      </c>
      <c r="X1735" s="3">
        <v>230</v>
      </c>
      <c r="Y1735" s="3">
        <v>10</v>
      </c>
      <c r="Z1735" s="3">
        <v>247</v>
      </c>
      <c r="AA1735" s="3">
        <v>15</v>
      </c>
      <c r="AB1735" s="3">
        <v>432</v>
      </c>
      <c r="AC1735" s="3">
        <v>158</v>
      </c>
      <c r="AD1735" s="3">
        <v>15</v>
      </c>
      <c r="AE1735" s="3">
        <v>559</v>
      </c>
      <c r="AF1735" s="3">
        <v>832</v>
      </c>
      <c r="AG1735" s="3">
        <v>466</v>
      </c>
      <c r="AH1735" s="3">
        <v>84</v>
      </c>
      <c r="AI1735" s="3">
        <v>190</v>
      </c>
      <c r="AJ1735" s="3">
        <v>25</v>
      </c>
      <c r="AK1735" s="3">
        <v>619</v>
      </c>
      <c r="AL1735" s="3">
        <v>702</v>
      </c>
      <c r="AM1735" s="3">
        <v>12</v>
      </c>
      <c r="AN1735" s="3">
        <v>35</v>
      </c>
      <c r="AO1735" s="3">
        <v>192</v>
      </c>
      <c r="AP1735" s="3">
        <v>20</v>
      </c>
      <c r="AQ1735" s="3">
        <v>195</v>
      </c>
      <c r="AR1735" s="3">
        <v>253</v>
      </c>
      <c r="AS1735" s="102">
        <v>631.19999999999993</v>
      </c>
      <c r="AT1735" s="3">
        <v>65</v>
      </c>
      <c r="AU1735" s="3">
        <v>434</v>
      </c>
      <c r="AV1735" s="3">
        <v>133</v>
      </c>
      <c r="AW1735" s="3">
        <v>56</v>
      </c>
      <c r="AX1735" s="3">
        <v>204</v>
      </c>
      <c r="AY1735" s="102">
        <v>300</v>
      </c>
      <c r="AZ1735" s="3">
        <v>326</v>
      </c>
      <c r="BA1735" s="20">
        <v>619</v>
      </c>
      <c r="BB1735" s="3"/>
      <c r="BC1735" s="3"/>
      <c r="BM1735" s="3"/>
      <c r="BN1735" s="102"/>
      <c r="BO1735" s="3"/>
      <c r="BP1735" s="20"/>
      <c r="BQ1735" s="3"/>
      <c r="BR1735" s="3"/>
    </row>
    <row r="1736" spans="1:80">
      <c r="A1736" t="str">
        <f t="shared" si="138"/>
        <v>2020</v>
      </c>
      <c r="B1736" t="str">
        <f t="shared" si="139"/>
        <v>September</v>
      </c>
      <c r="C1736" s="2">
        <v>44103</v>
      </c>
      <c r="D1736" s="1" t="str">
        <f t="shared" si="137"/>
        <v>OK</v>
      </c>
      <c r="E1736">
        <f t="shared" si="135"/>
        <v>1</v>
      </c>
      <c r="F1736">
        <f t="shared" si="136"/>
        <v>0</v>
      </c>
      <c r="G1736" s="60">
        <v>44103</v>
      </c>
      <c r="H1736" s="3">
        <v>12</v>
      </c>
      <c r="I1736" s="3">
        <v>235</v>
      </c>
      <c r="J1736" s="3">
        <v>278</v>
      </c>
      <c r="K1736" s="3">
        <v>128</v>
      </c>
      <c r="L1736" s="3">
        <v>257</v>
      </c>
      <c r="M1736" s="3">
        <v>65</v>
      </c>
      <c r="N1736" s="3">
        <v>175</v>
      </c>
      <c r="O1736" s="3">
        <v>14</v>
      </c>
      <c r="P1736" s="3">
        <v>525</v>
      </c>
      <c r="Q1736" s="3">
        <v>268</v>
      </c>
      <c r="R1736" s="3">
        <v>156</v>
      </c>
      <c r="S1736" s="20"/>
      <c r="T1736" s="3">
        <v>60</v>
      </c>
      <c r="U1736" s="3">
        <v>23</v>
      </c>
      <c r="V1736" s="3">
        <v>123</v>
      </c>
      <c r="W1736" s="20">
        <v>220</v>
      </c>
      <c r="X1736" s="3">
        <v>178</v>
      </c>
      <c r="Y1736" s="3">
        <v>4</v>
      </c>
      <c r="Z1736" s="3">
        <v>204</v>
      </c>
      <c r="AA1736" s="3">
        <v>5</v>
      </c>
      <c r="AB1736" s="3">
        <v>374</v>
      </c>
      <c r="AC1736" s="3">
        <v>107</v>
      </c>
      <c r="AD1736" s="3">
        <v>30</v>
      </c>
      <c r="AE1736" s="3">
        <v>494</v>
      </c>
      <c r="AF1736" s="3">
        <v>681</v>
      </c>
      <c r="AG1736" s="3">
        <v>342</v>
      </c>
      <c r="AH1736" s="3">
        <v>64</v>
      </c>
      <c r="AI1736" s="3">
        <v>80</v>
      </c>
      <c r="AJ1736" s="3">
        <v>12</v>
      </c>
      <c r="AK1736" s="3">
        <v>468</v>
      </c>
      <c r="AL1736" s="3">
        <v>620</v>
      </c>
      <c r="AM1736" s="3">
        <v>11</v>
      </c>
      <c r="AN1736" s="3">
        <v>14</v>
      </c>
      <c r="AO1736" s="3">
        <v>164</v>
      </c>
      <c r="AP1736" s="3">
        <v>33</v>
      </c>
      <c r="AQ1736" s="3">
        <v>237</v>
      </c>
      <c r="AR1736" s="3">
        <v>178</v>
      </c>
      <c r="AS1736" s="102">
        <v>597.01</v>
      </c>
      <c r="AT1736" s="3">
        <v>55</v>
      </c>
      <c r="AU1736" s="3">
        <v>296</v>
      </c>
      <c r="AV1736" s="3">
        <v>81</v>
      </c>
      <c r="AW1736" s="3">
        <v>27</v>
      </c>
      <c r="AX1736" s="3">
        <v>182</v>
      </c>
      <c r="AY1736" s="102">
        <v>230</v>
      </c>
      <c r="AZ1736" s="3">
        <v>240</v>
      </c>
      <c r="BA1736" s="20">
        <v>561</v>
      </c>
      <c r="BB1736" s="3"/>
      <c r="BC1736" s="3"/>
      <c r="BM1736" s="3"/>
      <c r="BN1736" s="102"/>
      <c r="BO1736" s="3"/>
      <c r="BP1736" s="20"/>
      <c r="BQ1736" s="3"/>
      <c r="BR1736" s="3"/>
    </row>
    <row r="1737" spans="1:80">
      <c r="A1737" t="str">
        <f t="shared" si="138"/>
        <v>2020</v>
      </c>
      <c r="B1737" t="str">
        <f t="shared" si="139"/>
        <v>September</v>
      </c>
      <c r="C1737" s="2">
        <v>44104</v>
      </c>
      <c r="D1737" s="1" t="str">
        <f t="shared" si="137"/>
        <v>OK</v>
      </c>
      <c r="E1737">
        <f t="shared" si="135"/>
        <v>1</v>
      </c>
      <c r="F1737">
        <f t="shared" si="136"/>
        <v>0</v>
      </c>
      <c r="G1737" s="60">
        <v>44104</v>
      </c>
      <c r="H1737" s="3">
        <v>43</v>
      </c>
      <c r="I1737" s="3">
        <v>349</v>
      </c>
      <c r="J1737" s="3">
        <v>381</v>
      </c>
      <c r="K1737" s="3">
        <v>233</v>
      </c>
      <c r="L1737" s="3">
        <v>363</v>
      </c>
      <c r="M1737" s="3">
        <v>96</v>
      </c>
      <c r="N1737" s="3">
        <v>209</v>
      </c>
      <c r="O1737" s="3">
        <v>40</v>
      </c>
      <c r="P1737" s="3">
        <v>729</v>
      </c>
      <c r="Q1737" s="3">
        <v>455</v>
      </c>
      <c r="R1737" s="3">
        <v>162</v>
      </c>
      <c r="S1737" s="20"/>
      <c r="T1737" s="3">
        <v>54</v>
      </c>
      <c r="U1737" s="3">
        <v>28</v>
      </c>
      <c r="V1737" s="3">
        <v>149</v>
      </c>
      <c r="W1737" s="20">
        <v>193</v>
      </c>
      <c r="X1737" s="3">
        <v>368</v>
      </c>
      <c r="Y1737" s="3">
        <v>15</v>
      </c>
      <c r="Z1737" s="3">
        <v>390</v>
      </c>
      <c r="AA1737" s="3">
        <v>30</v>
      </c>
      <c r="AB1737" s="3">
        <v>551</v>
      </c>
      <c r="AC1737" s="3">
        <v>282</v>
      </c>
      <c r="AD1737" s="3">
        <v>38</v>
      </c>
      <c r="AE1737" s="3">
        <v>656</v>
      </c>
      <c r="AF1737" s="3">
        <v>1157</v>
      </c>
      <c r="AG1737" s="3">
        <v>720</v>
      </c>
      <c r="AH1737" s="3">
        <v>109</v>
      </c>
      <c r="AI1737" s="3">
        <v>260</v>
      </c>
      <c r="AJ1737" s="3">
        <v>28</v>
      </c>
      <c r="AK1737" s="3">
        <v>786</v>
      </c>
      <c r="AL1737" s="3">
        <v>903</v>
      </c>
      <c r="AM1737" s="3">
        <v>17</v>
      </c>
      <c r="AN1737" s="3">
        <v>13</v>
      </c>
      <c r="AO1737" s="3">
        <v>232</v>
      </c>
      <c r="AP1737" s="3">
        <v>27</v>
      </c>
      <c r="AQ1737" s="3">
        <v>220</v>
      </c>
      <c r="AR1737" s="3">
        <v>212</v>
      </c>
      <c r="AS1737" s="102">
        <v>933.65</v>
      </c>
      <c r="AT1737" s="3">
        <v>93</v>
      </c>
      <c r="AU1737" s="3">
        <v>526</v>
      </c>
      <c r="AV1737" s="3">
        <v>127</v>
      </c>
      <c r="AW1737" s="3">
        <v>129</v>
      </c>
      <c r="AX1737" s="3">
        <v>245</v>
      </c>
      <c r="AY1737" s="102">
        <v>306</v>
      </c>
      <c r="AZ1737" s="3">
        <v>374</v>
      </c>
      <c r="BA1737" s="20">
        <v>697</v>
      </c>
      <c r="BB1737" s="3"/>
      <c r="BC1737" s="3"/>
      <c r="BM1737" s="3"/>
      <c r="BN1737" s="102"/>
      <c r="BO1737" s="3"/>
      <c r="BP1737" s="20"/>
      <c r="BQ1737" s="3"/>
      <c r="BR1737" s="3"/>
    </row>
    <row r="1738" spans="1:80">
      <c r="A1738" t="str">
        <f t="shared" si="138"/>
        <v>2020</v>
      </c>
      <c r="B1738" t="str">
        <f t="shared" si="139"/>
        <v>October</v>
      </c>
      <c r="C1738" s="2">
        <v>44105</v>
      </c>
      <c r="D1738" s="1" t="str">
        <f t="shared" si="137"/>
        <v>OK</v>
      </c>
      <c r="E1738">
        <f t="shared" si="135"/>
        <v>1</v>
      </c>
      <c r="F1738">
        <f t="shared" si="136"/>
        <v>0</v>
      </c>
      <c r="G1738" s="60">
        <v>44105</v>
      </c>
      <c r="H1738" s="88">
        <v>47</v>
      </c>
      <c r="I1738" s="88">
        <v>398</v>
      </c>
      <c r="J1738" s="88">
        <v>425</v>
      </c>
      <c r="K1738" s="88">
        <v>365</v>
      </c>
      <c r="L1738" s="88">
        <v>432</v>
      </c>
      <c r="M1738" s="88">
        <v>133</v>
      </c>
      <c r="N1738" s="88">
        <v>260</v>
      </c>
      <c r="O1738" s="88">
        <v>54</v>
      </c>
      <c r="P1738" s="88">
        <v>729</v>
      </c>
      <c r="Q1738" s="88">
        <v>538</v>
      </c>
      <c r="R1738" s="88">
        <v>184</v>
      </c>
      <c r="S1738" s="93"/>
      <c r="T1738" s="88">
        <v>102</v>
      </c>
      <c r="U1738" s="88">
        <v>44</v>
      </c>
      <c r="V1738" s="88">
        <v>144</v>
      </c>
      <c r="W1738" s="93">
        <v>490</v>
      </c>
      <c r="X1738" s="88">
        <v>342</v>
      </c>
      <c r="Y1738" s="88">
        <v>7</v>
      </c>
      <c r="Z1738" s="88">
        <v>396</v>
      </c>
      <c r="AA1738" s="88">
        <v>34</v>
      </c>
      <c r="AB1738" s="88">
        <v>650</v>
      </c>
      <c r="AC1738" s="88">
        <v>384</v>
      </c>
      <c r="AD1738" s="88">
        <v>15</v>
      </c>
      <c r="AE1738" s="88">
        <v>793</v>
      </c>
      <c r="AF1738" s="88">
        <v>1334</v>
      </c>
      <c r="AG1738" s="88">
        <v>890</v>
      </c>
      <c r="AH1738" s="88">
        <v>153</v>
      </c>
      <c r="AI1738" s="88">
        <v>320</v>
      </c>
      <c r="AJ1738" s="88">
        <v>44</v>
      </c>
      <c r="AK1738" s="88">
        <v>1024</v>
      </c>
      <c r="AL1738" s="88">
        <v>1106</v>
      </c>
      <c r="AM1738" s="88">
        <v>18</v>
      </c>
      <c r="AN1738" s="88">
        <v>34</v>
      </c>
      <c r="AO1738" s="88">
        <v>295</v>
      </c>
      <c r="AP1738" s="88">
        <v>43</v>
      </c>
      <c r="AQ1738" s="88">
        <v>227</v>
      </c>
      <c r="AR1738" s="88">
        <v>224</v>
      </c>
      <c r="AS1738" s="101">
        <v>1160.5263157894738</v>
      </c>
      <c r="AT1738" s="88">
        <v>107</v>
      </c>
      <c r="AU1738" s="88">
        <v>753</v>
      </c>
      <c r="AV1738" s="88">
        <v>153</v>
      </c>
      <c r="AW1738" s="88">
        <v>150</v>
      </c>
      <c r="AX1738" s="88">
        <v>285</v>
      </c>
      <c r="AY1738" s="101">
        <v>402</v>
      </c>
      <c r="AZ1738" s="88">
        <v>478</v>
      </c>
      <c r="BA1738" s="88">
        <v>781</v>
      </c>
      <c r="BM1738" s="88"/>
      <c r="BN1738" s="101"/>
      <c r="BO1738" s="88"/>
      <c r="BP1738" s="88"/>
      <c r="CB1738" s="3"/>
    </row>
    <row r="1739" spans="1:80">
      <c r="A1739" t="str">
        <f t="shared" si="138"/>
        <v>2020</v>
      </c>
      <c r="B1739" t="str">
        <f t="shared" si="139"/>
        <v>October</v>
      </c>
      <c r="C1739" s="2">
        <v>44106</v>
      </c>
      <c r="D1739" s="1" t="str">
        <f t="shared" si="137"/>
        <v>OK</v>
      </c>
      <c r="E1739">
        <f t="shared" si="135"/>
        <v>1</v>
      </c>
      <c r="F1739">
        <f t="shared" si="136"/>
        <v>0</v>
      </c>
      <c r="G1739" s="60">
        <v>44106</v>
      </c>
      <c r="H1739" s="3">
        <v>20</v>
      </c>
      <c r="I1739" s="3">
        <v>335</v>
      </c>
      <c r="J1739" s="3">
        <v>300</v>
      </c>
      <c r="K1739" s="3">
        <v>297</v>
      </c>
      <c r="L1739" s="3">
        <v>318</v>
      </c>
      <c r="M1739" s="3">
        <v>116</v>
      </c>
      <c r="N1739" s="3">
        <v>253</v>
      </c>
      <c r="O1739" s="3">
        <v>54</v>
      </c>
      <c r="P1739" s="3">
        <v>637</v>
      </c>
      <c r="Q1739" s="3">
        <v>401</v>
      </c>
      <c r="R1739" s="3">
        <v>161</v>
      </c>
      <c r="S1739" s="94"/>
      <c r="T1739" s="3">
        <v>81</v>
      </c>
      <c r="U1739" s="3">
        <v>50</v>
      </c>
      <c r="V1739" s="3">
        <v>144</v>
      </c>
      <c r="W1739" s="94">
        <v>442</v>
      </c>
      <c r="X1739" s="3">
        <v>298</v>
      </c>
      <c r="Y1739" s="3">
        <v>11</v>
      </c>
      <c r="Z1739" s="3">
        <v>349</v>
      </c>
      <c r="AA1739" s="3">
        <v>39</v>
      </c>
      <c r="AB1739" s="3">
        <v>452</v>
      </c>
      <c r="AC1739" s="3">
        <v>307</v>
      </c>
      <c r="AD1739" s="3">
        <v>26</v>
      </c>
      <c r="AE1739" s="3">
        <v>561</v>
      </c>
      <c r="AF1739" s="3">
        <v>974</v>
      </c>
      <c r="AG1739" s="3">
        <v>597</v>
      </c>
      <c r="AH1739" s="3">
        <v>109</v>
      </c>
      <c r="AI1739" s="3">
        <v>269</v>
      </c>
      <c r="AJ1739" s="3">
        <v>48</v>
      </c>
      <c r="AK1739" s="3">
        <v>876</v>
      </c>
      <c r="AL1739" s="3">
        <v>944</v>
      </c>
      <c r="AM1739" s="3">
        <v>21</v>
      </c>
      <c r="AN1739" s="3">
        <v>33</v>
      </c>
      <c r="AO1739" s="3">
        <v>206</v>
      </c>
      <c r="AP1739" s="3">
        <v>39</v>
      </c>
      <c r="AQ1739" s="3">
        <v>214</v>
      </c>
      <c r="AR1739" s="3">
        <v>208</v>
      </c>
      <c r="AS1739" s="102">
        <v>942.1052631578948</v>
      </c>
      <c r="AT1739" s="3">
        <v>74</v>
      </c>
      <c r="AU1739" s="3">
        <v>623</v>
      </c>
      <c r="AV1739" s="3">
        <v>133</v>
      </c>
      <c r="AW1739" s="3">
        <v>100</v>
      </c>
      <c r="AX1739" s="3">
        <v>232</v>
      </c>
      <c r="AY1739" s="102">
        <v>266</v>
      </c>
      <c r="AZ1739" s="3">
        <v>420</v>
      </c>
      <c r="BA1739" s="3">
        <v>715</v>
      </c>
      <c r="BM1739" s="3"/>
      <c r="BN1739" s="102"/>
      <c r="BO1739" s="3"/>
      <c r="BP1739" s="3"/>
      <c r="CB1739" s="3"/>
    </row>
    <row r="1740" spans="1:80">
      <c r="A1740" t="str">
        <f t="shared" si="138"/>
        <v>2020</v>
      </c>
      <c r="B1740" t="str">
        <f t="shared" si="139"/>
        <v>October</v>
      </c>
      <c r="C1740" s="2">
        <v>44107</v>
      </c>
      <c r="D1740" s="1" t="str">
        <f t="shared" si="137"/>
        <v>OK</v>
      </c>
      <c r="E1740">
        <f t="shared" si="135"/>
        <v>0</v>
      </c>
      <c r="F1740">
        <f t="shared" si="136"/>
        <v>1</v>
      </c>
      <c r="G1740" s="60">
        <v>44107</v>
      </c>
      <c r="H1740" s="3">
        <v>55</v>
      </c>
      <c r="I1740" s="3">
        <v>218</v>
      </c>
      <c r="J1740" s="3">
        <v>185</v>
      </c>
      <c r="K1740" s="3">
        <v>418</v>
      </c>
      <c r="L1740" s="3">
        <v>185</v>
      </c>
      <c r="M1740" s="3">
        <v>180</v>
      </c>
      <c r="N1740" s="3">
        <v>139</v>
      </c>
      <c r="O1740" s="3">
        <v>86</v>
      </c>
      <c r="P1740" s="3">
        <v>406</v>
      </c>
      <c r="Q1740" s="3">
        <v>379</v>
      </c>
      <c r="R1740" s="3">
        <v>124</v>
      </c>
      <c r="S1740" s="94"/>
      <c r="T1740" s="3">
        <v>71</v>
      </c>
      <c r="U1740" s="3">
        <v>30</v>
      </c>
      <c r="V1740" s="3">
        <v>92</v>
      </c>
      <c r="W1740" s="94">
        <v>356</v>
      </c>
      <c r="X1740" s="3">
        <v>408</v>
      </c>
      <c r="Y1740" s="3">
        <v>11</v>
      </c>
      <c r="Z1740" s="3">
        <v>486</v>
      </c>
      <c r="AA1740" s="3">
        <v>116</v>
      </c>
      <c r="AB1740" s="3">
        <v>293</v>
      </c>
      <c r="AC1740" s="3">
        <v>685</v>
      </c>
      <c r="AD1740" s="3">
        <v>39</v>
      </c>
      <c r="AE1740" s="3">
        <v>303</v>
      </c>
      <c r="AF1740" s="3">
        <v>936</v>
      </c>
      <c r="AG1740" s="3">
        <v>1147</v>
      </c>
      <c r="AH1740" s="3">
        <v>190</v>
      </c>
      <c r="AI1740" s="3">
        <v>445</v>
      </c>
      <c r="AJ1740" s="3">
        <v>54</v>
      </c>
      <c r="AK1740" s="3">
        <v>1027</v>
      </c>
      <c r="AL1740" s="3">
        <v>933</v>
      </c>
      <c r="AM1740" s="3">
        <v>25</v>
      </c>
      <c r="AN1740" s="3">
        <v>36</v>
      </c>
      <c r="AO1740" s="3">
        <v>249</v>
      </c>
      <c r="AP1740" s="3">
        <v>42</v>
      </c>
      <c r="AQ1740" s="3">
        <v>338</v>
      </c>
      <c r="AR1740" s="3">
        <v>137</v>
      </c>
      <c r="AS1740" s="102">
        <v>1586.8421052631579</v>
      </c>
      <c r="AT1740" s="3">
        <v>111</v>
      </c>
      <c r="AU1740" s="3">
        <v>788</v>
      </c>
      <c r="AV1740" s="3">
        <v>266</v>
      </c>
      <c r="AW1740" s="3">
        <v>382</v>
      </c>
      <c r="AX1740" s="3">
        <v>146</v>
      </c>
      <c r="AY1740" s="102">
        <v>220</v>
      </c>
      <c r="AZ1740" s="3">
        <v>521</v>
      </c>
      <c r="BA1740" s="3">
        <v>824</v>
      </c>
      <c r="BM1740" s="3"/>
      <c r="BN1740" s="102"/>
      <c r="BO1740" s="3"/>
      <c r="BP1740" s="3"/>
      <c r="CB1740" s="3"/>
    </row>
    <row r="1741" spans="1:80">
      <c r="A1741" t="str">
        <f t="shared" si="138"/>
        <v>2020</v>
      </c>
      <c r="B1741" t="str">
        <f t="shared" si="139"/>
        <v>October</v>
      </c>
      <c r="C1741" s="2">
        <v>44108</v>
      </c>
      <c r="D1741" s="1" t="str">
        <f t="shared" si="137"/>
        <v>OK</v>
      </c>
      <c r="E1741">
        <f t="shared" si="135"/>
        <v>0</v>
      </c>
      <c r="F1741">
        <f t="shared" si="136"/>
        <v>1</v>
      </c>
      <c r="G1741" s="60">
        <v>44108</v>
      </c>
      <c r="H1741" s="3">
        <v>38</v>
      </c>
      <c r="I1741" s="3">
        <v>228</v>
      </c>
      <c r="J1741" s="3">
        <v>155</v>
      </c>
      <c r="K1741" s="3">
        <v>400</v>
      </c>
      <c r="L1741" s="3">
        <v>154</v>
      </c>
      <c r="M1741" s="3">
        <v>159</v>
      </c>
      <c r="N1741" s="3">
        <v>109</v>
      </c>
      <c r="O1741" s="3">
        <v>62</v>
      </c>
      <c r="P1741" s="3">
        <v>364</v>
      </c>
      <c r="Q1741" s="3">
        <v>369</v>
      </c>
      <c r="R1741" s="3">
        <v>97</v>
      </c>
      <c r="S1741" s="94"/>
      <c r="T1741" s="3">
        <v>73</v>
      </c>
      <c r="U1741" s="3">
        <v>46</v>
      </c>
      <c r="V1741" s="3">
        <v>62</v>
      </c>
      <c r="W1741" s="94">
        <v>312</v>
      </c>
      <c r="X1741" s="3">
        <v>438</v>
      </c>
      <c r="Y1741" s="3">
        <v>9</v>
      </c>
      <c r="Z1741" s="3">
        <v>479</v>
      </c>
      <c r="AA1741" s="3">
        <v>96</v>
      </c>
      <c r="AB1741" s="3">
        <v>314</v>
      </c>
      <c r="AC1741" s="3">
        <v>635</v>
      </c>
      <c r="AD1741" s="3">
        <v>22</v>
      </c>
      <c r="AE1741" s="3">
        <v>279</v>
      </c>
      <c r="AF1741" s="3">
        <v>731</v>
      </c>
      <c r="AG1741" s="3">
        <v>1020</v>
      </c>
      <c r="AH1741" s="3">
        <v>168</v>
      </c>
      <c r="AI1741" s="3">
        <v>690</v>
      </c>
      <c r="AJ1741" s="3">
        <v>98</v>
      </c>
      <c r="AK1741" s="3">
        <v>915</v>
      </c>
      <c r="AL1741" s="3">
        <v>860</v>
      </c>
      <c r="AM1741" s="3">
        <v>8</v>
      </c>
      <c r="AN1741" s="3">
        <v>36</v>
      </c>
      <c r="AO1741" s="3">
        <v>238</v>
      </c>
      <c r="AP1741" s="3">
        <v>52</v>
      </c>
      <c r="AQ1741" s="3">
        <v>359</v>
      </c>
      <c r="AR1741" s="3">
        <v>87</v>
      </c>
      <c r="AS1741" s="102">
        <v>1357.8947368421054</v>
      </c>
      <c r="AT1741" s="3">
        <v>118</v>
      </c>
      <c r="AU1741" s="3">
        <v>781</v>
      </c>
      <c r="AV1741" s="3">
        <v>308</v>
      </c>
      <c r="AW1741" s="3">
        <v>388</v>
      </c>
      <c r="AX1741" s="3">
        <v>110</v>
      </c>
      <c r="AY1741" s="102">
        <v>168</v>
      </c>
      <c r="AZ1741" s="3">
        <v>541</v>
      </c>
      <c r="BA1741" s="3">
        <v>831</v>
      </c>
      <c r="BM1741" s="3"/>
      <c r="BN1741" s="102"/>
      <c r="BO1741" s="3"/>
      <c r="BP1741" s="3"/>
      <c r="CB1741" s="3"/>
    </row>
    <row r="1742" spans="1:80">
      <c r="A1742" t="str">
        <f t="shared" si="138"/>
        <v>2020</v>
      </c>
      <c r="B1742" t="str">
        <f t="shared" si="139"/>
        <v>October</v>
      </c>
      <c r="C1742" s="2">
        <v>44109</v>
      </c>
      <c r="D1742" s="1" t="str">
        <f t="shared" si="137"/>
        <v>OK</v>
      </c>
      <c r="E1742">
        <f t="shared" si="135"/>
        <v>1</v>
      </c>
      <c r="F1742">
        <f t="shared" si="136"/>
        <v>0</v>
      </c>
      <c r="G1742" s="60">
        <v>44109</v>
      </c>
      <c r="H1742" s="3">
        <v>38</v>
      </c>
      <c r="I1742" s="3">
        <v>380</v>
      </c>
      <c r="J1742" s="3">
        <v>375</v>
      </c>
      <c r="K1742" s="3">
        <v>341</v>
      </c>
      <c r="L1742" s="3">
        <v>405</v>
      </c>
      <c r="M1742" s="3">
        <v>134</v>
      </c>
      <c r="N1742" s="3">
        <v>238</v>
      </c>
      <c r="O1742" s="3">
        <v>44</v>
      </c>
      <c r="P1742" s="3">
        <v>771</v>
      </c>
      <c r="Q1742" s="3">
        <v>511</v>
      </c>
      <c r="R1742" s="3">
        <v>204</v>
      </c>
      <c r="S1742" s="94"/>
      <c r="T1742" s="3">
        <v>78</v>
      </c>
      <c r="U1742" s="3">
        <v>62</v>
      </c>
      <c r="V1742" s="3">
        <v>177</v>
      </c>
      <c r="W1742" s="94">
        <v>412</v>
      </c>
      <c r="X1742" s="3">
        <v>300</v>
      </c>
      <c r="Y1742" s="3">
        <v>6</v>
      </c>
      <c r="Z1742" s="3">
        <v>364</v>
      </c>
      <c r="AA1742" s="3">
        <v>41</v>
      </c>
      <c r="AB1742" s="3">
        <v>626</v>
      </c>
      <c r="AC1742" s="3">
        <v>374</v>
      </c>
      <c r="AD1742" s="3">
        <v>50</v>
      </c>
      <c r="AE1742" s="3">
        <v>784</v>
      </c>
      <c r="AF1742" s="3">
        <v>1257</v>
      </c>
      <c r="AG1742" s="3">
        <v>805</v>
      </c>
      <c r="AH1742" s="3">
        <v>83</v>
      </c>
      <c r="AI1742" s="3">
        <v>429</v>
      </c>
      <c r="AJ1742" s="3">
        <v>58</v>
      </c>
      <c r="AK1742" s="3">
        <v>969</v>
      </c>
      <c r="AL1742" s="3">
        <v>1130</v>
      </c>
      <c r="AM1742" s="3">
        <v>19</v>
      </c>
      <c r="AN1742" s="3">
        <v>31</v>
      </c>
      <c r="AO1742" s="3">
        <v>300</v>
      </c>
      <c r="AP1742" s="3">
        <v>50</v>
      </c>
      <c r="AQ1742" s="3">
        <v>192</v>
      </c>
      <c r="AR1742" s="3">
        <v>241</v>
      </c>
      <c r="AS1742" s="102">
        <v>1000.0000000000001</v>
      </c>
      <c r="AT1742" s="3">
        <v>121</v>
      </c>
      <c r="AU1742" s="3">
        <v>630</v>
      </c>
      <c r="AV1742" s="3">
        <v>209</v>
      </c>
      <c r="AW1742" s="3">
        <v>142</v>
      </c>
      <c r="AX1742" s="3">
        <v>308</v>
      </c>
      <c r="AY1742" s="102">
        <v>300</v>
      </c>
      <c r="AZ1742" s="3">
        <v>475</v>
      </c>
      <c r="BA1742" s="3">
        <v>688</v>
      </c>
      <c r="BM1742" s="3"/>
      <c r="BN1742" s="102"/>
      <c r="BO1742" s="3"/>
      <c r="BP1742" s="3"/>
      <c r="CB1742" s="3"/>
    </row>
    <row r="1743" spans="1:80">
      <c r="A1743" t="str">
        <f t="shared" si="138"/>
        <v>2020</v>
      </c>
      <c r="B1743" t="str">
        <f t="shared" si="139"/>
        <v>October</v>
      </c>
      <c r="C1743" s="2">
        <v>44110</v>
      </c>
      <c r="D1743" s="1" t="str">
        <f t="shared" si="137"/>
        <v>OK</v>
      </c>
      <c r="E1743">
        <f t="shared" si="135"/>
        <v>1</v>
      </c>
      <c r="F1743">
        <f t="shared" si="136"/>
        <v>0</v>
      </c>
      <c r="G1743" s="60">
        <v>44110</v>
      </c>
      <c r="H1743" s="3">
        <v>56</v>
      </c>
      <c r="I1743" s="3">
        <v>406</v>
      </c>
      <c r="J1743" s="3">
        <v>455</v>
      </c>
      <c r="K1743" s="3">
        <v>351</v>
      </c>
      <c r="L1743" s="3">
        <v>420</v>
      </c>
      <c r="M1743" s="3">
        <v>143</v>
      </c>
      <c r="N1743" s="3">
        <v>265</v>
      </c>
      <c r="O1743" s="3">
        <v>36</v>
      </c>
      <c r="P1743" s="3">
        <v>845</v>
      </c>
      <c r="Q1743" s="3">
        <v>553</v>
      </c>
      <c r="R1743" s="3">
        <v>193</v>
      </c>
      <c r="S1743" s="94"/>
      <c r="T1743" s="3">
        <v>87</v>
      </c>
      <c r="U1743" s="3">
        <v>57</v>
      </c>
      <c r="V1743" s="3">
        <v>176</v>
      </c>
      <c r="W1743" s="94">
        <v>528</v>
      </c>
      <c r="X1743" s="3">
        <v>399</v>
      </c>
      <c r="Y1743" s="3">
        <v>11</v>
      </c>
      <c r="Z1743" s="3">
        <v>451</v>
      </c>
      <c r="AA1743" s="3">
        <v>23</v>
      </c>
      <c r="AB1743" s="3">
        <v>647</v>
      </c>
      <c r="AC1743" s="3">
        <v>354</v>
      </c>
      <c r="AD1743" s="3">
        <v>25</v>
      </c>
      <c r="AE1743" s="3">
        <v>805</v>
      </c>
      <c r="AF1743" s="3">
        <v>1449</v>
      </c>
      <c r="AG1743" s="3">
        <v>916</v>
      </c>
      <c r="AH1743" s="3">
        <v>134</v>
      </c>
      <c r="AI1743" s="3">
        <v>281</v>
      </c>
      <c r="AJ1743" s="3">
        <v>56</v>
      </c>
      <c r="AK1743" s="3">
        <v>1075</v>
      </c>
      <c r="AL1743" s="3">
        <v>1213</v>
      </c>
      <c r="AM1743" s="3">
        <v>20</v>
      </c>
      <c r="AN1743" s="3">
        <v>42</v>
      </c>
      <c r="AO1743" s="3">
        <v>325</v>
      </c>
      <c r="AP1743" s="3">
        <v>56</v>
      </c>
      <c r="AQ1743" s="3">
        <v>253</v>
      </c>
      <c r="AR1743" s="3">
        <v>270</v>
      </c>
      <c r="AS1743" s="102">
        <v>1197.3684210526317</v>
      </c>
      <c r="AT1743" s="3">
        <v>109</v>
      </c>
      <c r="AU1743" s="3">
        <v>478</v>
      </c>
      <c r="AV1743" s="3">
        <v>193</v>
      </c>
      <c r="AW1743" s="3">
        <v>175</v>
      </c>
      <c r="AX1743" s="3">
        <v>305</v>
      </c>
      <c r="AY1743" s="102">
        <v>400</v>
      </c>
      <c r="AZ1743" s="3">
        <v>467</v>
      </c>
      <c r="BA1743" s="3">
        <v>763</v>
      </c>
      <c r="BM1743" s="3"/>
      <c r="BN1743" s="102"/>
      <c r="BO1743" s="3"/>
      <c r="BP1743" s="3"/>
      <c r="CB1743" s="3"/>
    </row>
    <row r="1744" spans="1:80">
      <c r="A1744" t="str">
        <f t="shared" si="138"/>
        <v>2020</v>
      </c>
      <c r="B1744" t="str">
        <f t="shared" si="139"/>
        <v>October</v>
      </c>
      <c r="C1744" s="2">
        <v>44111</v>
      </c>
      <c r="D1744" s="1" t="str">
        <f t="shared" si="137"/>
        <v>OK</v>
      </c>
      <c r="E1744">
        <f t="shared" si="135"/>
        <v>1</v>
      </c>
      <c r="F1744">
        <f t="shared" si="136"/>
        <v>0</v>
      </c>
      <c r="G1744" s="60">
        <v>44111</v>
      </c>
      <c r="H1744" s="3">
        <v>24</v>
      </c>
      <c r="I1744" s="3">
        <v>394</v>
      </c>
      <c r="J1744" s="3">
        <v>363</v>
      </c>
      <c r="K1744" s="3">
        <v>292</v>
      </c>
      <c r="L1744" s="3">
        <v>400</v>
      </c>
      <c r="M1744" s="3">
        <v>133</v>
      </c>
      <c r="N1744" s="3">
        <v>251</v>
      </c>
      <c r="O1744" s="3">
        <v>48</v>
      </c>
      <c r="P1744" s="3">
        <v>807</v>
      </c>
      <c r="Q1744" s="3">
        <v>523</v>
      </c>
      <c r="R1744" s="3">
        <v>215</v>
      </c>
      <c r="S1744" s="94"/>
      <c r="T1744" s="3">
        <v>76</v>
      </c>
      <c r="U1744" s="3">
        <v>51</v>
      </c>
      <c r="V1744" s="3">
        <v>173</v>
      </c>
      <c r="W1744" s="94">
        <v>486</v>
      </c>
      <c r="X1744" s="3">
        <v>301</v>
      </c>
      <c r="Y1744" s="3">
        <v>12</v>
      </c>
      <c r="Z1744" s="3">
        <v>417</v>
      </c>
      <c r="AA1744" s="3">
        <v>27</v>
      </c>
      <c r="AB1744" s="3">
        <v>640</v>
      </c>
      <c r="AC1744" s="3">
        <v>257</v>
      </c>
      <c r="AD1744" s="3">
        <v>31</v>
      </c>
      <c r="AE1744" s="3">
        <v>761</v>
      </c>
      <c r="AF1744" s="3">
        <v>1280</v>
      </c>
      <c r="AG1744" s="3">
        <v>777</v>
      </c>
      <c r="AH1744" s="3">
        <v>144</v>
      </c>
      <c r="AI1744" s="3">
        <v>262</v>
      </c>
      <c r="AJ1744" s="3">
        <v>44</v>
      </c>
      <c r="AK1744" s="3">
        <v>1041</v>
      </c>
      <c r="AL1744" s="3">
        <v>1159</v>
      </c>
      <c r="AM1744" s="3">
        <v>18</v>
      </c>
      <c r="AN1744" s="3">
        <v>28</v>
      </c>
      <c r="AO1744" s="3">
        <v>284</v>
      </c>
      <c r="AP1744" s="3">
        <v>66</v>
      </c>
      <c r="AQ1744" s="3">
        <v>187</v>
      </c>
      <c r="AR1744" s="3">
        <v>231</v>
      </c>
      <c r="AS1744" s="102">
        <v>1084.2105263157896</v>
      </c>
      <c r="AT1744" s="3">
        <v>103</v>
      </c>
      <c r="AU1744" s="3">
        <v>385</v>
      </c>
      <c r="AV1744" s="3">
        <v>171</v>
      </c>
      <c r="AW1744" s="3">
        <v>153</v>
      </c>
      <c r="AX1744" s="3">
        <v>290</v>
      </c>
      <c r="AY1744" s="102">
        <v>388</v>
      </c>
      <c r="AZ1744" s="3">
        <v>380</v>
      </c>
      <c r="BA1744" s="3">
        <v>865</v>
      </c>
      <c r="BM1744" s="3"/>
      <c r="BN1744" s="102"/>
      <c r="BO1744" s="3"/>
      <c r="BP1744" s="3"/>
      <c r="CB1744" s="3"/>
    </row>
    <row r="1745" spans="1:80">
      <c r="A1745" t="str">
        <f t="shared" si="138"/>
        <v>2020</v>
      </c>
      <c r="B1745" t="str">
        <f t="shared" si="139"/>
        <v>October</v>
      </c>
      <c r="C1745" s="2">
        <v>44112</v>
      </c>
      <c r="D1745" s="1" t="str">
        <f t="shared" si="137"/>
        <v>OK</v>
      </c>
      <c r="E1745">
        <f t="shared" si="135"/>
        <v>1</v>
      </c>
      <c r="F1745">
        <f t="shared" si="136"/>
        <v>0</v>
      </c>
      <c r="G1745" s="60">
        <v>44112</v>
      </c>
      <c r="H1745" s="3">
        <v>21</v>
      </c>
      <c r="I1745" s="3">
        <v>361</v>
      </c>
      <c r="J1745" s="3">
        <v>421</v>
      </c>
      <c r="K1745" s="3">
        <v>256</v>
      </c>
      <c r="L1745" s="3">
        <v>399</v>
      </c>
      <c r="M1745" s="3">
        <v>113</v>
      </c>
      <c r="N1745" s="3">
        <v>242</v>
      </c>
      <c r="O1745" s="3">
        <v>39</v>
      </c>
      <c r="P1745" s="3">
        <v>734</v>
      </c>
      <c r="Q1745" s="3">
        <v>516</v>
      </c>
      <c r="R1745" s="3">
        <v>226</v>
      </c>
      <c r="S1745" s="94"/>
      <c r="T1745" s="3">
        <v>72</v>
      </c>
      <c r="U1745" s="3">
        <v>39</v>
      </c>
      <c r="V1745" s="3">
        <v>179</v>
      </c>
      <c r="W1745" s="94">
        <v>494</v>
      </c>
      <c r="X1745" s="3">
        <v>264</v>
      </c>
      <c r="Y1745" s="3">
        <v>4</v>
      </c>
      <c r="Z1745" s="3">
        <v>348</v>
      </c>
      <c r="AA1745" s="3">
        <v>18</v>
      </c>
      <c r="AB1745" s="3">
        <v>560</v>
      </c>
      <c r="AC1745" s="3">
        <v>291</v>
      </c>
      <c r="AD1745" s="3">
        <v>28</v>
      </c>
      <c r="AE1745" s="3">
        <v>683</v>
      </c>
      <c r="AF1745" s="3">
        <v>1198</v>
      </c>
      <c r="AG1745" s="3">
        <v>727</v>
      </c>
      <c r="AH1745" s="3">
        <v>138</v>
      </c>
      <c r="AI1745" s="3">
        <v>234</v>
      </c>
      <c r="AJ1745" s="3">
        <v>56</v>
      </c>
      <c r="AK1745" s="3">
        <v>932</v>
      </c>
      <c r="AL1745" s="3">
        <v>1026</v>
      </c>
      <c r="AM1745" s="3">
        <v>15</v>
      </c>
      <c r="AN1745" s="3">
        <v>45</v>
      </c>
      <c r="AO1745" s="3">
        <v>263</v>
      </c>
      <c r="AP1745" s="3">
        <v>50</v>
      </c>
      <c r="AQ1745" s="3">
        <v>188</v>
      </c>
      <c r="AR1745" s="3">
        <v>246</v>
      </c>
      <c r="AS1745" s="102">
        <v>1113.1578947368421</v>
      </c>
      <c r="AT1745" s="3">
        <v>82</v>
      </c>
      <c r="AU1745" s="3">
        <v>453</v>
      </c>
      <c r="AV1745" s="3">
        <v>138</v>
      </c>
      <c r="AW1745" s="3">
        <v>114</v>
      </c>
      <c r="AX1745" s="3">
        <v>289</v>
      </c>
      <c r="AY1745" s="102">
        <v>312</v>
      </c>
      <c r="AZ1745" s="3">
        <v>381</v>
      </c>
      <c r="BA1745" s="3">
        <v>830</v>
      </c>
      <c r="BM1745" s="3"/>
      <c r="BN1745" s="102"/>
      <c r="BO1745" s="3"/>
      <c r="BP1745" s="3"/>
      <c r="CB1745" s="3"/>
    </row>
    <row r="1746" spans="1:80">
      <c r="A1746" t="str">
        <f t="shared" si="138"/>
        <v>2020</v>
      </c>
      <c r="B1746" t="str">
        <f t="shared" si="139"/>
        <v>October</v>
      </c>
      <c r="C1746" s="2">
        <v>44113</v>
      </c>
      <c r="D1746" s="1" t="str">
        <f t="shared" si="137"/>
        <v>OK</v>
      </c>
      <c r="E1746">
        <f t="shared" si="135"/>
        <v>1</v>
      </c>
      <c r="F1746">
        <f t="shared" si="136"/>
        <v>0</v>
      </c>
      <c r="G1746" s="60">
        <v>44113</v>
      </c>
      <c r="H1746" s="3">
        <v>27</v>
      </c>
      <c r="I1746" s="3">
        <v>311</v>
      </c>
      <c r="J1746" s="3">
        <v>310</v>
      </c>
      <c r="K1746" s="3">
        <v>221</v>
      </c>
      <c r="L1746" s="3">
        <v>337</v>
      </c>
      <c r="M1746" s="3">
        <v>91</v>
      </c>
      <c r="N1746" s="3">
        <v>206</v>
      </c>
      <c r="O1746" s="3">
        <v>36</v>
      </c>
      <c r="P1746" s="3">
        <v>669</v>
      </c>
      <c r="Q1746" s="3">
        <v>356</v>
      </c>
      <c r="R1746" s="3">
        <v>202</v>
      </c>
      <c r="S1746" s="94"/>
      <c r="T1746" s="3">
        <v>76</v>
      </c>
      <c r="U1746" s="3">
        <v>42</v>
      </c>
      <c r="V1746" s="3">
        <v>160</v>
      </c>
      <c r="W1746" s="94">
        <v>418</v>
      </c>
      <c r="X1746" s="3">
        <v>229</v>
      </c>
      <c r="Y1746" s="3">
        <v>5</v>
      </c>
      <c r="Z1746" s="3">
        <v>318</v>
      </c>
      <c r="AA1746" s="3">
        <v>43</v>
      </c>
      <c r="AB1746" s="3">
        <v>466</v>
      </c>
      <c r="AC1746" s="3">
        <v>236</v>
      </c>
      <c r="AD1746" s="3">
        <v>28</v>
      </c>
      <c r="AE1746" s="3">
        <v>574</v>
      </c>
      <c r="AF1746" s="3">
        <v>916</v>
      </c>
      <c r="AG1746" s="3">
        <v>491</v>
      </c>
      <c r="AH1746" s="3">
        <v>149</v>
      </c>
      <c r="AI1746" s="3">
        <v>123</v>
      </c>
      <c r="AJ1746" s="3">
        <v>54</v>
      </c>
      <c r="AK1746" s="3">
        <v>564</v>
      </c>
      <c r="AL1746" s="3">
        <v>763</v>
      </c>
      <c r="AM1746" s="3">
        <v>12</v>
      </c>
      <c r="AN1746" s="3">
        <v>26</v>
      </c>
      <c r="AO1746" s="3">
        <v>209</v>
      </c>
      <c r="AP1746" s="3">
        <v>43</v>
      </c>
      <c r="AQ1746" s="3">
        <v>147</v>
      </c>
      <c r="AR1746" s="3">
        <v>220</v>
      </c>
      <c r="AS1746" s="102">
        <v>786.84210526315792</v>
      </c>
      <c r="AT1746" s="3">
        <v>64</v>
      </c>
      <c r="AU1746" s="3">
        <v>311</v>
      </c>
      <c r="AV1746" s="3">
        <v>113</v>
      </c>
      <c r="AW1746" s="3">
        <v>52</v>
      </c>
      <c r="AX1746" s="3">
        <v>239</v>
      </c>
      <c r="AY1746" s="102">
        <v>366</v>
      </c>
      <c r="AZ1746" s="3">
        <v>316</v>
      </c>
      <c r="BA1746" s="3">
        <v>778</v>
      </c>
      <c r="BM1746" s="3"/>
      <c r="BN1746" s="102"/>
      <c r="BO1746" s="3"/>
      <c r="BP1746" s="3"/>
      <c r="CB1746" s="3"/>
    </row>
    <row r="1747" spans="1:80">
      <c r="A1747" t="str">
        <f t="shared" si="138"/>
        <v>2020</v>
      </c>
      <c r="B1747" t="str">
        <f t="shared" si="139"/>
        <v>October</v>
      </c>
      <c r="C1747" s="2">
        <v>44114</v>
      </c>
      <c r="D1747" s="1" t="str">
        <f t="shared" si="137"/>
        <v>OK</v>
      </c>
      <c r="E1747">
        <f t="shared" si="135"/>
        <v>0</v>
      </c>
      <c r="F1747">
        <f t="shared" si="136"/>
        <v>1</v>
      </c>
      <c r="G1747" s="60">
        <v>44114</v>
      </c>
      <c r="H1747" s="3">
        <v>46</v>
      </c>
      <c r="I1747" s="3">
        <v>173</v>
      </c>
      <c r="J1747" s="3">
        <v>183</v>
      </c>
      <c r="K1747" s="3">
        <v>299</v>
      </c>
      <c r="L1747" s="3">
        <v>183</v>
      </c>
      <c r="M1747" s="3">
        <v>134</v>
      </c>
      <c r="N1747" s="3">
        <v>107</v>
      </c>
      <c r="O1747" s="3">
        <v>77</v>
      </c>
      <c r="P1747" s="3">
        <v>388</v>
      </c>
      <c r="Q1747" s="3">
        <v>317</v>
      </c>
      <c r="R1747" s="3">
        <v>150</v>
      </c>
      <c r="S1747" s="94"/>
      <c r="T1747" s="3">
        <v>70</v>
      </c>
      <c r="U1747" s="3">
        <v>53</v>
      </c>
      <c r="V1747" s="3">
        <v>61</v>
      </c>
      <c r="W1747" s="94">
        <v>360</v>
      </c>
      <c r="X1747" s="3">
        <v>277</v>
      </c>
      <c r="Y1747" s="3">
        <v>12</v>
      </c>
      <c r="Z1747" s="3">
        <v>330</v>
      </c>
      <c r="AA1747" s="3">
        <v>93</v>
      </c>
      <c r="AB1747" s="3">
        <v>268</v>
      </c>
      <c r="AC1747" s="3">
        <v>551</v>
      </c>
      <c r="AD1747" s="3">
        <v>46</v>
      </c>
      <c r="AE1747" s="3">
        <v>275</v>
      </c>
      <c r="AF1747" s="3">
        <v>691</v>
      </c>
      <c r="AG1747" s="3">
        <v>699</v>
      </c>
      <c r="AH1747" s="3">
        <v>124</v>
      </c>
      <c r="AI1747" s="3">
        <v>251</v>
      </c>
      <c r="AJ1747" s="3">
        <v>56</v>
      </c>
      <c r="AK1747" s="3">
        <v>550</v>
      </c>
      <c r="AL1747" s="3">
        <v>540</v>
      </c>
      <c r="AM1747" s="3">
        <v>9</v>
      </c>
      <c r="AN1747" s="3">
        <v>22</v>
      </c>
      <c r="AO1747" s="3">
        <v>152</v>
      </c>
      <c r="AP1747" s="3">
        <v>37</v>
      </c>
      <c r="AQ1747" s="3">
        <v>283</v>
      </c>
      <c r="AR1747" s="3">
        <v>113</v>
      </c>
      <c r="AS1747" s="102">
        <v>1192.1052631578948</v>
      </c>
      <c r="AT1747" s="3">
        <v>64</v>
      </c>
      <c r="AU1747" s="3">
        <v>379</v>
      </c>
      <c r="AV1747" s="3">
        <v>175</v>
      </c>
      <c r="AW1747" s="3">
        <v>265</v>
      </c>
      <c r="AX1747" s="3">
        <v>101</v>
      </c>
      <c r="AY1747" s="102">
        <v>206</v>
      </c>
      <c r="AZ1747" s="3">
        <v>488</v>
      </c>
      <c r="BA1747" s="3">
        <v>815</v>
      </c>
      <c r="BM1747" s="3"/>
      <c r="BN1747" s="102"/>
      <c r="BO1747" s="3"/>
      <c r="BP1747" s="3"/>
      <c r="CB1747" s="3"/>
    </row>
    <row r="1748" spans="1:80">
      <c r="A1748" t="str">
        <f t="shared" si="138"/>
        <v>2020</v>
      </c>
      <c r="B1748" t="str">
        <f t="shared" si="139"/>
        <v>October</v>
      </c>
      <c r="C1748" s="2">
        <v>44115</v>
      </c>
      <c r="D1748" s="1" t="str">
        <f t="shared" si="137"/>
        <v>OK</v>
      </c>
      <c r="E1748">
        <f t="shared" si="135"/>
        <v>0</v>
      </c>
      <c r="F1748">
        <f t="shared" si="136"/>
        <v>1</v>
      </c>
      <c r="G1748" s="60">
        <v>44115</v>
      </c>
      <c r="H1748" s="3">
        <v>18</v>
      </c>
      <c r="I1748" s="3">
        <v>181</v>
      </c>
      <c r="J1748" s="3">
        <v>103</v>
      </c>
      <c r="K1748" s="3">
        <v>243</v>
      </c>
      <c r="L1748" s="3">
        <v>164</v>
      </c>
      <c r="M1748" s="3">
        <v>100</v>
      </c>
      <c r="N1748" s="3">
        <v>124</v>
      </c>
      <c r="O1748" s="3">
        <v>58</v>
      </c>
      <c r="P1748" s="3">
        <v>343</v>
      </c>
      <c r="Q1748" s="3">
        <v>260</v>
      </c>
      <c r="R1748" s="3">
        <v>97</v>
      </c>
      <c r="S1748" s="94"/>
      <c r="T1748" s="3">
        <v>66</v>
      </c>
      <c r="U1748" s="3">
        <v>18</v>
      </c>
      <c r="V1748" s="3">
        <v>64</v>
      </c>
      <c r="W1748" s="94">
        <v>316</v>
      </c>
      <c r="X1748" s="3">
        <v>210</v>
      </c>
      <c r="Y1748" s="3">
        <v>3</v>
      </c>
      <c r="Z1748" s="3">
        <v>384</v>
      </c>
      <c r="AA1748" s="3">
        <v>54</v>
      </c>
      <c r="AB1748" s="3">
        <v>223</v>
      </c>
      <c r="AC1748" s="3">
        <v>379</v>
      </c>
      <c r="AD1748" s="3">
        <v>8</v>
      </c>
      <c r="AE1748" s="3">
        <v>226</v>
      </c>
      <c r="AF1748" s="3">
        <v>578</v>
      </c>
      <c r="AG1748" s="3">
        <v>724</v>
      </c>
      <c r="AH1748" s="3">
        <v>132</v>
      </c>
      <c r="AI1748" s="3">
        <v>238</v>
      </c>
      <c r="AJ1748" s="3">
        <v>28</v>
      </c>
      <c r="AK1748" s="3">
        <v>505</v>
      </c>
      <c r="AL1748" s="3">
        <v>538</v>
      </c>
      <c r="AM1748" s="3">
        <v>14</v>
      </c>
      <c r="AN1748" s="3">
        <v>28</v>
      </c>
      <c r="AO1748" s="3">
        <v>192</v>
      </c>
      <c r="AP1748" s="3">
        <v>16</v>
      </c>
      <c r="AQ1748" s="3">
        <v>198</v>
      </c>
      <c r="AR1748" s="3">
        <v>91</v>
      </c>
      <c r="AS1748" s="102">
        <v>1113.1578947368421</v>
      </c>
      <c r="AT1748" s="3">
        <v>64</v>
      </c>
      <c r="AU1748" s="3">
        <v>292</v>
      </c>
      <c r="AV1748" s="3">
        <v>193</v>
      </c>
      <c r="AW1748" s="3">
        <v>227</v>
      </c>
      <c r="AX1748" s="3">
        <v>94</v>
      </c>
      <c r="AY1748" s="102">
        <v>188</v>
      </c>
      <c r="AZ1748" s="3">
        <v>455</v>
      </c>
      <c r="BA1748" s="3">
        <v>812</v>
      </c>
      <c r="BM1748" s="3"/>
      <c r="BN1748" s="102"/>
      <c r="BO1748" s="3"/>
      <c r="BP1748" s="3"/>
      <c r="CB1748" s="3"/>
    </row>
    <row r="1749" spans="1:80">
      <c r="A1749" t="str">
        <f t="shared" si="138"/>
        <v>2020</v>
      </c>
      <c r="B1749" t="str">
        <f t="shared" si="139"/>
        <v>October</v>
      </c>
      <c r="C1749" s="2">
        <v>44116</v>
      </c>
      <c r="D1749" s="1" t="str">
        <f t="shared" si="137"/>
        <v>OK</v>
      </c>
      <c r="E1749">
        <f t="shared" si="135"/>
        <v>1</v>
      </c>
      <c r="F1749">
        <f t="shared" si="136"/>
        <v>0</v>
      </c>
      <c r="G1749" s="60">
        <v>44116</v>
      </c>
      <c r="H1749" s="3">
        <v>18</v>
      </c>
      <c r="I1749" s="3">
        <v>311</v>
      </c>
      <c r="J1749" s="3">
        <v>296</v>
      </c>
      <c r="K1749" s="3">
        <v>145</v>
      </c>
      <c r="L1749" s="3">
        <v>302</v>
      </c>
      <c r="M1749" s="3">
        <v>81</v>
      </c>
      <c r="N1749" s="3">
        <v>175</v>
      </c>
      <c r="O1749" s="3">
        <v>31</v>
      </c>
      <c r="P1749" s="3">
        <v>648</v>
      </c>
      <c r="Q1749" s="3">
        <v>394</v>
      </c>
      <c r="R1749" s="3">
        <v>204</v>
      </c>
      <c r="S1749" s="94"/>
      <c r="T1749" s="3">
        <v>59</v>
      </c>
      <c r="U1749" s="3">
        <v>23</v>
      </c>
      <c r="V1749" s="3">
        <v>159</v>
      </c>
      <c r="W1749" s="94">
        <v>328</v>
      </c>
      <c r="X1749" s="3">
        <v>187</v>
      </c>
      <c r="Y1749" s="3">
        <v>19</v>
      </c>
      <c r="Z1749" s="3">
        <v>305</v>
      </c>
      <c r="AA1749" s="3">
        <v>6</v>
      </c>
      <c r="AB1749" s="3">
        <v>520</v>
      </c>
      <c r="AC1749" s="3">
        <v>159</v>
      </c>
      <c r="AD1749" s="3">
        <v>4</v>
      </c>
      <c r="AE1749" s="3">
        <v>612</v>
      </c>
      <c r="AF1749" s="3">
        <v>993</v>
      </c>
      <c r="AG1749" s="3">
        <v>435</v>
      </c>
      <c r="AH1749" s="3">
        <v>113</v>
      </c>
      <c r="AI1749" s="3">
        <v>147</v>
      </c>
      <c r="AJ1749" s="3">
        <v>28</v>
      </c>
      <c r="AK1749" s="3">
        <v>602</v>
      </c>
      <c r="AL1749" s="3">
        <v>752</v>
      </c>
      <c r="AM1749" s="3">
        <v>10</v>
      </c>
      <c r="AN1749" s="3">
        <v>25</v>
      </c>
      <c r="AO1749" s="3">
        <v>201</v>
      </c>
      <c r="AP1749" s="3">
        <v>25</v>
      </c>
      <c r="AQ1749" s="3">
        <v>81</v>
      </c>
      <c r="AR1749" s="3">
        <v>231</v>
      </c>
      <c r="AS1749" s="102">
        <v>660.52631578947376</v>
      </c>
      <c r="AT1749" s="3">
        <v>90</v>
      </c>
      <c r="AU1749" s="3">
        <v>152</v>
      </c>
      <c r="AV1749" s="3">
        <v>35</v>
      </c>
      <c r="AW1749" s="3">
        <v>48</v>
      </c>
      <c r="AX1749" s="3">
        <v>224</v>
      </c>
      <c r="AY1749" s="102">
        <v>256</v>
      </c>
      <c r="AZ1749" s="3">
        <v>234</v>
      </c>
      <c r="BA1749" s="3">
        <v>696</v>
      </c>
      <c r="BM1749" s="3"/>
      <c r="BN1749" s="102"/>
      <c r="BO1749" s="3"/>
      <c r="BP1749" s="3"/>
      <c r="CB1749" s="3"/>
    </row>
    <row r="1750" spans="1:80">
      <c r="A1750" t="str">
        <f t="shared" si="138"/>
        <v>2020</v>
      </c>
      <c r="B1750" t="str">
        <f t="shared" si="139"/>
        <v>October</v>
      </c>
      <c r="C1750" s="2">
        <v>44117</v>
      </c>
      <c r="D1750" s="1" t="str">
        <f t="shared" si="137"/>
        <v>OK</v>
      </c>
      <c r="E1750">
        <f t="shared" si="135"/>
        <v>1</v>
      </c>
      <c r="F1750">
        <f t="shared" si="136"/>
        <v>0</v>
      </c>
      <c r="G1750" s="60">
        <v>44117</v>
      </c>
      <c r="H1750" s="3">
        <v>6</v>
      </c>
      <c r="I1750" s="3">
        <v>230</v>
      </c>
      <c r="J1750" s="3">
        <v>253</v>
      </c>
      <c r="K1750" s="3">
        <v>141</v>
      </c>
      <c r="L1750" s="3">
        <v>334</v>
      </c>
      <c r="M1750" s="3">
        <v>73</v>
      </c>
      <c r="N1750" s="3">
        <v>172</v>
      </c>
      <c r="O1750" s="3">
        <v>23</v>
      </c>
      <c r="P1750" s="3">
        <v>491</v>
      </c>
      <c r="Q1750" s="3">
        <v>334</v>
      </c>
      <c r="R1750" s="3">
        <v>167</v>
      </c>
      <c r="S1750" s="94"/>
      <c r="T1750" s="3">
        <v>52</v>
      </c>
      <c r="U1750" s="3">
        <v>21</v>
      </c>
      <c r="V1750" s="3">
        <v>136</v>
      </c>
      <c r="W1750" s="94">
        <v>316</v>
      </c>
      <c r="X1750" s="3">
        <v>151</v>
      </c>
      <c r="Y1750" s="3">
        <v>6</v>
      </c>
      <c r="Z1750" s="3">
        <v>234</v>
      </c>
      <c r="AA1750" s="3">
        <v>3</v>
      </c>
      <c r="AB1750" s="3">
        <v>453</v>
      </c>
      <c r="AC1750" s="3">
        <v>131</v>
      </c>
      <c r="AD1750" s="3">
        <v>16</v>
      </c>
      <c r="AE1750" s="3">
        <v>548</v>
      </c>
      <c r="AF1750" s="3">
        <v>821</v>
      </c>
      <c r="AG1750" s="3">
        <v>418</v>
      </c>
      <c r="AH1750" s="3">
        <v>68</v>
      </c>
      <c r="AI1750" s="3">
        <v>79</v>
      </c>
      <c r="AJ1750" s="3">
        <v>42</v>
      </c>
      <c r="AK1750" s="3">
        <v>482</v>
      </c>
      <c r="AL1750" s="3">
        <v>633</v>
      </c>
      <c r="AM1750" s="3">
        <v>5</v>
      </c>
      <c r="AN1750" s="3">
        <v>21</v>
      </c>
      <c r="AO1750" s="3">
        <v>151</v>
      </c>
      <c r="AP1750" s="3">
        <v>23</v>
      </c>
      <c r="AQ1750" s="3">
        <v>104</v>
      </c>
      <c r="AR1750" s="3">
        <v>215</v>
      </c>
      <c r="AS1750" s="102">
        <v>626.31578947368428</v>
      </c>
      <c r="AT1750" s="3">
        <v>84</v>
      </c>
      <c r="AU1750" s="3">
        <v>139</v>
      </c>
      <c r="AV1750" s="3">
        <v>42</v>
      </c>
      <c r="AW1750" s="3">
        <v>34</v>
      </c>
      <c r="AX1750" s="3">
        <v>192</v>
      </c>
      <c r="AY1750" s="102">
        <v>242</v>
      </c>
      <c r="AZ1750" s="3">
        <v>238</v>
      </c>
      <c r="BA1750" s="3">
        <v>466</v>
      </c>
      <c r="BM1750" s="3"/>
      <c r="BN1750" s="102"/>
      <c r="BO1750" s="3"/>
      <c r="BP1750" s="3"/>
      <c r="CB1750" s="3"/>
    </row>
    <row r="1751" spans="1:80">
      <c r="A1751" t="str">
        <f t="shared" si="138"/>
        <v>2020</v>
      </c>
      <c r="B1751" t="str">
        <f t="shared" si="139"/>
        <v>October</v>
      </c>
      <c r="C1751" s="2">
        <v>44118</v>
      </c>
      <c r="D1751" s="1" t="str">
        <f t="shared" si="137"/>
        <v>OK</v>
      </c>
      <c r="E1751">
        <f t="shared" si="135"/>
        <v>1</v>
      </c>
      <c r="F1751">
        <f t="shared" si="136"/>
        <v>0</v>
      </c>
      <c r="G1751" s="60">
        <v>44118</v>
      </c>
      <c r="H1751" s="3">
        <v>48</v>
      </c>
      <c r="I1751" s="3">
        <v>499</v>
      </c>
      <c r="J1751" s="3">
        <v>478</v>
      </c>
      <c r="K1751" s="3">
        <v>355</v>
      </c>
      <c r="L1751" s="3">
        <v>469</v>
      </c>
      <c r="M1751" s="3">
        <v>168</v>
      </c>
      <c r="N1751" s="3">
        <v>289</v>
      </c>
      <c r="O1751" s="3">
        <v>74</v>
      </c>
      <c r="P1751" s="3">
        <v>1019</v>
      </c>
      <c r="Q1751" s="3">
        <v>696</v>
      </c>
      <c r="R1751" s="3">
        <v>261</v>
      </c>
      <c r="S1751" s="94"/>
      <c r="T1751" s="3">
        <v>84</v>
      </c>
      <c r="U1751" s="3">
        <v>50</v>
      </c>
      <c r="V1751" s="3">
        <v>185</v>
      </c>
      <c r="W1751" s="94">
        <v>566</v>
      </c>
      <c r="X1751" s="3">
        <v>331</v>
      </c>
      <c r="Y1751" s="3">
        <v>26</v>
      </c>
      <c r="Z1751" s="3">
        <v>556</v>
      </c>
      <c r="AA1751" s="3">
        <v>12</v>
      </c>
      <c r="AB1751" s="3">
        <v>718</v>
      </c>
      <c r="AC1751" s="3">
        <v>372</v>
      </c>
      <c r="AD1751" s="3">
        <v>22</v>
      </c>
      <c r="AE1751" s="3">
        <v>941</v>
      </c>
      <c r="AF1751" s="3">
        <v>1700</v>
      </c>
      <c r="AG1751" s="3">
        <v>1014</v>
      </c>
      <c r="AH1751" s="3">
        <v>135</v>
      </c>
      <c r="AI1751" s="3">
        <v>331</v>
      </c>
      <c r="AJ1751" s="3">
        <v>68</v>
      </c>
      <c r="AK1751" s="3">
        <v>1203</v>
      </c>
      <c r="AL1751" s="3">
        <v>1348</v>
      </c>
      <c r="AM1751" s="3">
        <v>11</v>
      </c>
      <c r="AN1751" s="3">
        <v>42</v>
      </c>
      <c r="AO1751" s="3">
        <v>338</v>
      </c>
      <c r="AP1751" s="3">
        <v>54</v>
      </c>
      <c r="AQ1751" s="3">
        <v>210</v>
      </c>
      <c r="AR1751" s="3">
        <v>432</v>
      </c>
      <c r="AS1751" s="102">
        <v>1292.1052631578948</v>
      </c>
      <c r="AT1751" s="3">
        <v>146</v>
      </c>
      <c r="AU1751" s="3">
        <v>447</v>
      </c>
      <c r="AV1751" s="3">
        <v>148</v>
      </c>
      <c r="AW1751" s="3">
        <v>225</v>
      </c>
      <c r="AX1751" s="3">
        <v>329</v>
      </c>
      <c r="AY1751" s="102">
        <v>462</v>
      </c>
      <c r="AZ1751" s="3">
        <v>488</v>
      </c>
      <c r="BA1751" s="3">
        <v>1032</v>
      </c>
      <c r="BM1751" s="3"/>
      <c r="BN1751" s="102"/>
      <c r="BO1751" s="3"/>
      <c r="BP1751" s="3"/>
      <c r="CB1751" s="3"/>
    </row>
    <row r="1752" spans="1:80">
      <c r="A1752" t="str">
        <f t="shared" si="138"/>
        <v>2020</v>
      </c>
      <c r="B1752" t="str">
        <f t="shared" si="139"/>
        <v>October</v>
      </c>
      <c r="C1752" s="2">
        <v>44119</v>
      </c>
      <c r="D1752" s="1" t="str">
        <f t="shared" si="137"/>
        <v>OK</v>
      </c>
      <c r="E1752">
        <f t="shared" si="135"/>
        <v>1</v>
      </c>
      <c r="F1752">
        <f t="shared" si="136"/>
        <v>0</v>
      </c>
      <c r="G1752" s="60">
        <v>44119</v>
      </c>
      <c r="H1752" s="3">
        <v>7</v>
      </c>
      <c r="I1752" s="3">
        <v>437</v>
      </c>
      <c r="J1752" s="3">
        <v>468</v>
      </c>
      <c r="K1752" s="3">
        <v>229</v>
      </c>
      <c r="L1752" s="3">
        <v>397</v>
      </c>
      <c r="M1752" s="3">
        <v>123</v>
      </c>
      <c r="N1752" s="3">
        <v>244</v>
      </c>
      <c r="O1752" s="3">
        <v>35</v>
      </c>
      <c r="P1752" s="3">
        <v>843</v>
      </c>
      <c r="Q1752" s="3">
        <v>612</v>
      </c>
      <c r="R1752" s="3">
        <v>202</v>
      </c>
      <c r="S1752" s="94"/>
      <c r="T1752" s="3">
        <v>79</v>
      </c>
      <c r="U1752" s="3">
        <v>41</v>
      </c>
      <c r="V1752" s="3">
        <v>198</v>
      </c>
      <c r="W1752" s="94">
        <v>508</v>
      </c>
      <c r="X1752" s="3">
        <v>273</v>
      </c>
      <c r="Y1752" s="3">
        <v>17</v>
      </c>
      <c r="Z1752" s="3">
        <v>437</v>
      </c>
      <c r="AA1752" s="3">
        <v>13</v>
      </c>
      <c r="AB1752" s="3">
        <v>644</v>
      </c>
      <c r="AC1752" s="3">
        <v>271</v>
      </c>
      <c r="AD1752" s="3">
        <v>8</v>
      </c>
      <c r="AE1752" s="3">
        <v>748</v>
      </c>
      <c r="AF1752" s="3">
        <v>1355</v>
      </c>
      <c r="AG1752" s="3">
        <v>663</v>
      </c>
      <c r="AH1752" s="3">
        <v>103</v>
      </c>
      <c r="AI1752" s="3">
        <v>233</v>
      </c>
      <c r="AJ1752" s="3">
        <v>36</v>
      </c>
      <c r="AK1752" s="3">
        <v>960</v>
      </c>
      <c r="AL1752" s="3">
        <v>1123</v>
      </c>
      <c r="AM1752" s="3">
        <v>8</v>
      </c>
      <c r="AN1752" s="3">
        <v>32</v>
      </c>
      <c r="AO1752" s="3">
        <v>261</v>
      </c>
      <c r="AP1752" s="3">
        <v>23</v>
      </c>
      <c r="AQ1752" s="3">
        <v>127</v>
      </c>
      <c r="AR1752" s="3">
        <v>340</v>
      </c>
      <c r="AS1752" s="102">
        <v>1092.1052631578948</v>
      </c>
      <c r="AT1752" s="3">
        <v>92</v>
      </c>
      <c r="AU1752" s="3">
        <v>313</v>
      </c>
      <c r="AV1752" s="3">
        <v>66</v>
      </c>
      <c r="AW1752" s="3">
        <v>83</v>
      </c>
      <c r="AX1752" s="3">
        <v>275</v>
      </c>
      <c r="AY1752" s="102">
        <v>374</v>
      </c>
      <c r="AZ1752" s="3">
        <v>342</v>
      </c>
      <c r="BA1752" s="3">
        <v>587</v>
      </c>
      <c r="BM1752" s="3"/>
      <c r="BN1752" s="102"/>
      <c r="BO1752" s="3"/>
      <c r="BP1752" s="3"/>
      <c r="CB1752" s="3"/>
    </row>
    <row r="1753" spans="1:80">
      <c r="A1753" t="str">
        <f t="shared" si="138"/>
        <v>2020</v>
      </c>
      <c r="B1753" t="str">
        <f t="shared" si="139"/>
        <v>October</v>
      </c>
      <c r="C1753" s="2">
        <v>44120</v>
      </c>
      <c r="D1753" s="1" t="str">
        <f t="shared" si="137"/>
        <v>OK</v>
      </c>
      <c r="E1753">
        <f t="shared" si="135"/>
        <v>1</v>
      </c>
      <c r="F1753">
        <f t="shared" si="136"/>
        <v>0</v>
      </c>
      <c r="G1753" s="60">
        <v>44120</v>
      </c>
      <c r="H1753" s="3">
        <v>26</v>
      </c>
      <c r="I1753" s="3">
        <v>369</v>
      </c>
      <c r="J1753" s="3">
        <v>382</v>
      </c>
      <c r="K1753" s="3">
        <v>277</v>
      </c>
      <c r="L1753" s="3">
        <v>393</v>
      </c>
      <c r="M1753" s="3">
        <v>147</v>
      </c>
      <c r="N1753" s="3">
        <v>237</v>
      </c>
      <c r="O1753" s="3">
        <v>37</v>
      </c>
      <c r="P1753" s="3">
        <v>775</v>
      </c>
      <c r="Q1753" s="3">
        <v>515</v>
      </c>
      <c r="R1753" s="3">
        <v>229</v>
      </c>
      <c r="S1753" s="94"/>
      <c r="T1753" s="3">
        <v>87</v>
      </c>
      <c r="U1753" s="3">
        <v>39</v>
      </c>
      <c r="V1753" s="3">
        <v>179</v>
      </c>
      <c r="W1753" s="94">
        <v>420</v>
      </c>
      <c r="X1753" s="3">
        <v>296</v>
      </c>
      <c r="Y1753" s="3">
        <v>16</v>
      </c>
      <c r="Z1753" s="3">
        <v>450</v>
      </c>
      <c r="AA1753" s="3">
        <v>15</v>
      </c>
      <c r="AB1753" s="3">
        <v>565</v>
      </c>
      <c r="AC1753" s="3">
        <v>366</v>
      </c>
      <c r="AD1753" s="3">
        <v>35</v>
      </c>
      <c r="AE1753" s="3">
        <v>769</v>
      </c>
      <c r="AF1753" s="3">
        <v>1228</v>
      </c>
      <c r="AG1753" s="3">
        <v>774</v>
      </c>
      <c r="AH1753" s="3">
        <v>150</v>
      </c>
      <c r="AI1753" s="3">
        <v>308</v>
      </c>
      <c r="AJ1753" s="3">
        <v>50</v>
      </c>
      <c r="AK1753" s="3">
        <v>853</v>
      </c>
      <c r="AL1753" s="3">
        <v>1098</v>
      </c>
      <c r="AM1753" s="3">
        <v>18</v>
      </c>
      <c r="AN1753" s="3">
        <v>26</v>
      </c>
      <c r="AO1753" s="3">
        <v>251</v>
      </c>
      <c r="AP1753" s="3">
        <v>39</v>
      </c>
      <c r="AQ1753" s="3">
        <v>193</v>
      </c>
      <c r="AR1753" s="3">
        <v>357</v>
      </c>
      <c r="AS1753" s="102">
        <v>1052.6315789473686</v>
      </c>
      <c r="AT1753" s="3">
        <v>116</v>
      </c>
      <c r="AU1753" s="3">
        <v>399</v>
      </c>
      <c r="AV1753" s="3">
        <v>103</v>
      </c>
      <c r="AW1753" s="3">
        <v>117</v>
      </c>
      <c r="AX1753" s="3">
        <v>261</v>
      </c>
      <c r="AY1753" s="102">
        <v>402</v>
      </c>
      <c r="AZ1753" s="3">
        <v>422</v>
      </c>
      <c r="BA1753" s="3">
        <v>709</v>
      </c>
      <c r="BM1753" s="3"/>
      <c r="BN1753" s="102"/>
      <c r="BO1753" s="3"/>
      <c r="BP1753" s="3"/>
      <c r="CB1753" s="3"/>
    </row>
    <row r="1754" spans="1:80">
      <c r="A1754" t="str">
        <f t="shared" si="138"/>
        <v>2020</v>
      </c>
      <c r="B1754" t="str">
        <f t="shared" si="139"/>
        <v>October</v>
      </c>
      <c r="C1754" s="2">
        <v>44121</v>
      </c>
      <c r="D1754" s="1" t="str">
        <f t="shared" si="137"/>
        <v>OK</v>
      </c>
      <c r="E1754">
        <f t="shared" si="135"/>
        <v>0</v>
      </c>
      <c r="F1754">
        <f t="shared" si="136"/>
        <v>1</v>
      </c>
      <c r="G1754" s="60">
        <v>44121</v>
      </c>
      <c r="H1754" s="3">
        <v>14</v>
      </c>
      <c r="I1754" s="3">
        <v>255</v>
      </c>
      <c r="J1754" s="3">
        <v>163</v>
      </c>
      <c r="K1754" s="3">
        <v>409</v>
      </c>
      <c r="L1754" s="3">
        <v>212</v>
      </c>
      <c r="M1754" s="3">
        <v>190</v>
      </c>
      <c r="N1754" s="3">
        <v>152</v>
      </c>
      <c r="O1754" s="3">
        <v>74</v>
      </c>
      <c r="P1754" s="3">
        <v>407</v>
      </c>
      <c r="Q1754" s="3">
        <v>415</v>
      </c>
      <c r="R1754" s="3">
        <v>126</v>
      </c>
      <c r="S1754" s="94"/>
      <c r="T1754" s="3">
        <v>74</v>
      </c>
      <c r="U1754" s="3">
        <v>39</v>
      </c>
      <c r="V1754" s="3">
        <v>74</v>
      </c>
      <c r="W1754" s="94">
        <v>364</v>
      </c>
      <c r="X1754" s="3">
        <v>326</v>
      </c>
      <c r="Y1754" s="3">
        <v>9</v>
      </c>
      <c r="Z1754" s="3">
        <v>495</v>
      </c>
      <c r="AA1754" s="3">
        <v>57</v>
      </c>
      <c r="AB1754" s="3">
        <v>288</v>
      </c>
      <c r="AC1754" s="3">
        <v>589</v>
      </c>
      <c r="AD1754" s="3">
        <v>29</v>
      </c>
      <c r="AE1754" s="3">
        <v>333</v>
      </c>
      <c r="AF1754" s="3">
        <v>855</v>
      </c>
      <c r="AG1754" s="3">
        <v>1070</v>
      </c>
      <c r="AH1754" s="3">
        <v>199</v>
      </c>
      <c r="AI1754" s="3">
        <v>339</v>
      </c>
      <c r="AJ1754" s="3">
        <v>74</v>
      </c>
      <c r="AK1754" s="3">
        <v>836</v>
      </c>
      <c r="AL1754" s="3">
        <v>908</v>
      </c>
      <c r="AM1754" s="3">
        <v>12</v>
      </c>
      <c r="AN1754" s="3">
        <v>35</v>
      </c>
      <c r="AO1754" s="3">
        <v>234</v>
      </c>
      <c r="AP1754" s="3">
        <v>52</v>
      </c>
      <c r="AQ1754" s="3">
        <v>289</v>
      </c>
      <c r="AR1754" s="3">
        <v>191</v>
      </c>
      <c r="AS1754" s="102">
        <v>1547.3684210526317</v>
      </c>
      <c r="AT1754" s="3">
        <v>101</v>
      </c>
      <c r="AU1754" s="3">
        <v>545</v>
      </c>
      <c r="AV1754" s="3">
        <v>236</v>
      </c>
      <c r="AW1754" s="3">
        <v>359</v>
      </c>
      <c r="AX1754" s="3">
        <v>116</v>
      </c>
      <c r="AY1754" s="102">
        <v>196</v>
      </c>
      <c r="AZ1754" s="3">
        <v>499</v>
      </c>
      <c r="BA1754" s="3">
        <v>912</v>
      </c>
      <c r="BM1754" s="3"/>
      <c r="BN1754" s="102"/>
      <c r="BO1754" s="3"/>
      <c r="BP1754" s="3"/>
      <c r="CB1754" s="3"/>
    </row>
    <row r="1755" spans="1:80">
      <c r="A1755" t="str">
        <f t="shared" si="138"/>
        <v>2020</v>
      </c>
      <c r="B1755" t="str">
        <f t="shared" si="139"/>
        <v>October</v>
      </c>
      <c r="C1755" s="2">
        <v>44122</v>
      </c>
      <c r="D1755" s="1" t="str">
        <f t="shared" si="137"/>
        <v>OK</v>
      </c>
      <c r="E1755">
        <f t="shared" si="135"/>
        <v>0</v>
      </c>
      <c r="F1755">
        <f t="shared" si="136"/>
        <v>1</v>
      </c>
      <c r="G1755" s="60">
        <v>44122</v>
      </c>
      <c r="H1755" s="3">
        <v>45</v>
      </c>
      <c r="I1755" s="3">
        <v>229</v>
      </c>
      <c r="J1755" s="3">
        <v>151</v>
      </c>
      <c r="K1755" s="3">
        <v>444</v>
      </c>
      <c r="L1755" s="3">
        <v>225</v>
      </c>
      <c r="M1755" s="3">
        <v>127</v>
      </c>
      <c r="N1755" s="3">
        <v>118</v>
      </c>
      <c r="O1755" s="3">
        <v>75</v>
      </c>
      <c r="P1755" s="3">
        <v>374</v>
      </c>
      <c r="Q1755" s="3">
        <v>371</v>
      </c>
      <c r="R1755" s="3">
        <v>99</v>
      </c>
      <c r="S1755" s="94"/>
      <c r="T1755" s="3">
        <v>74</v>
      </c>
      <c r="U1755" s="3">
        <v>30</v>
      </c>
      <c r="V1755" s="3">
        <v>82</v>
      </c>
      <c r="W1755" s="94">
        <v>304</v>
      </c>
      <c r="X1755" s="3">
        <v>343</v>
      </c>
      <c r="Y1755" s="3">
        <v>11</v>
      </c>
      <c r="Z1755" s="3">
        <v>427</v>
      </c>
      <c r="AA1755" s="3">
        <v>59</v>
      </c>
      <c r="AB1755" s="3">
        <v>330</v>
      </c>
      <c r="AC1755" s="3">
        <v>559</v>
      </c>
      <c r="AD1755" s="3">
        <v>11</v>
      </c>
      <c r="AE1755" s="3">
        <v>348</v>
      </c>
      <c r="AF1755" s="3">
        <v>800</v>
      </c>
      <c r="AG1755" s="3">
        <v>1065</v>
      </c>
      <c r="AH1755" s="3">
        <v>125</v>
      </c>
      <c r="AI1755" s="3">
        <v>455</v>
      </c>
      <c r="AJ1755" s="3">
        <v>54</v>
      </c>
      <c r="AK1755" s="3">
        <v>931</v>
      </c>
      <c r="AL1755" s="3">
        <v>801</v>
      </c>
      <c r="AM1755" s="3">
        <v>11</v>
      </c>
      <c r="AN1755" s="3">
        <v>35</v>
      </c>
      <c r="AO1755" s="3">
        <v>193</v>
      </c>
      <c r="AP1755" s="3">
        <v>42</v>
      </c>
      <c r="AQ1755" s="3">
        <v>330</v>
      </c>
      <c r="AR1755" s="3">
        <v>180</v>
      </c>
      <c r="AS1755" s="102">
        <v>1397.3684210526317</v>
      </c>
      <c r="AT1755" s="3">
        <v>99</v>
      </c>
      <c r="AU1755" s="3">
        <v>543</v>
      </c>
      <c r="AV1755" s="3">
        <v>235</v>
      </c>
      <c r="AW1755" s="3">
        <v>310</v>
      </c>
      <c r="AX1755" s="3">
        <v>124</v>
      </c>
      <c r="AY1755" s="102">
        <v>248</v>
      </c>
      <c r="AZ1755" s="3">
        <v>575</v>
      </c>
      <c r="BA1755" s="3">
        <v>1014</v>
      </c>
      <c r="BM1755" s="3"/>
      <c r="BN1755" s="102"/>
      <c r="BO1755" s="3"/>
      <c r="BP1755" s="3"/>
      <c r="CB1755" s="3"/>
    </row>
    <row r="1756" spans="1:80">
      <c r="A1756" t="str">
        <f t="shared" si="138"/>
        <v>2020</v>
      </c>
      <c r="B1756" t="str">
        <f t="shared" si="139"/>
        <v>October</v>
      </c>
      <c r="C1756" s="2">
        <v>44123</v>
      </c>
      <c r="D1756" s="1" t="str">
        <f t="shared" si="137"/>
        <v>OK</v>
      </c>
      <c r="E1756">
        <f t="shared" si="135"/>
        <v>1</v>
      </c>
      <c r="F1756">
        <f t="shared" si="136"/>
        <v>0</v>
      </c>
      <c r="G1756" s="60">
        <v>44123</v>
      </c>
      <c r="H1756" s="3">
        <v>12</v>
      </c>
      <c r="I1756" s="3">
        <v>456</v>
      </c>
      <c r="J1756" s="3">
        <v>446</v>
      </c>
      <c r="K1756" s="3">
        <v>258</v>
      </c>
      <c r="L1756" s="3">
        <v>507</v>
      </c>
      <c r="M1756" s="3">
        <v>127</v>
      </c>
      <c r="N1756" s="3">
        <v>256</v>
      </c>
      <c r="O1756" s="3">
        <v>113</v>
      </c>
      <c r="P1756" s="3">
        <v>879</v>
      </c>
      <c r="Q1756" s="3">
        <v>600</v>
      </c>
      <c r="R1756" s="3">
        <v>224</v>
      </c>
      <c r="S1756" s="94"/>
      <c r="T1756" s="3">
        <v>79</v>
      </c>
      <c r="U1756" s="3">
        <v>50</v>
      </c>
      <c r="V1756" s="3">
        <v>171</v>
      </c>
      <c r="W1756" s="94">
        <v>516</v>
      </c>
      <c r="X1756" s="3">
        <v>275</v>
      </c>
      <c r="Y1756" s="3">
        <v>28</v>
      </c>
      <c r="Z1756" s="3">
        <v>407</v>
      </c>
      <c r="AA1756" s="3">
        <v>14</v>
      </c>
      <c r="AB1756" s="3">
        <v>694</v>
      </c>
      <c r="AC1756" s="3">
        <v>301</v>
      </c>
      <c r="AD1756" s="3">
        <v>17</v>
      </c>
      <c r="AE1756" s="3">
        <v>892</v>
      </c>
      <c r="AF1756" s="3">
        <v>1484</v>
      </c>
      <c r="AG1756" s="3">
        <v>767</v>
      </c>
      <c r="AH1756" s="3">
        <v>141</v>
      </c>
      <c r="AI1756" s="3">
        <v>311</v>
      </c>
      <c r="AJ1756" s="3">
        <v>52</v>
      </c>
      <c r="AK1756" s="3">
        <v>960</v>
      </c>
      <c r="AL1756" s="3">
        <v>1107</v>
      </c>
      <c r="AM1756" s="3">
        <v>13</v>
      </c>
      <c r="AN1756" s="3">
        <v>43</v>
      </c>
      <c r="AO1756" s="3">
        <v>304</v>
      </c>
      <c r="AP1756" s="3">
        <v>13</v>
      </c>
      <c r="AQ1756" s="3">
        <v>186</v>
      </c>
      <c r="AR1756" s="3">
        <v>365</v>
      </c>
      <c r="AS1756" s="102">
        <v>947.36842105263167</v>
      </c>
      <c r="AT1756" s="3">
        <v>107</v>
      </c>
      <c r="AU1756" s="3">
        <v>355</v>
      </c>
      <c r="AV1756" s="3">
        <v>129</v>
      </c>
      <c r="AW1756" s="3">
        <v>105</v>
      </c>
      <c r="AX1756" s="3">
        <v>334</v>
      </c>
      <c r="AY1756" s="102">
        <v>382</v>
      </c>
      <c r="AZ1756" s="3">
        <v>465</v>
      </c>
      <c r="BA1756" s="3">
        <v>798</v>
      </c>
      <c r="BM1756" s="3"/>
      <c r="BN1756" s="102"/>
      <c r="BO1756" s="3"/>
      <c r="BP1756" s="3"/>
      <c r="CB1756" s="3"/>
    </row>
    <row r="1757" spans="1:80">
      <c r="A1757" t="str">
        <f t="shared" si="138"/>
        <v>2020</v>
      </c>
      <c r="B1757" t="str">
        <f t="shared" si="139"/>
        <v>October</v>
      </c>
      <c r="C1757" s="2">
        <v>44124</v>
      </c>
      <c r="D1757" s="1" t="str">
        <f t="shared" si="137"/>
        <v>OK</v>
      </c>
      <c r="E1757">
        <f t="shared" si="135"/>
        <v>1</v>
      </c>
      <c r="F1757">
        <f t="shared" si="136"/>
        <v>0</v>
      </c>
      <c r="G1757" s="60">
        <v>44124</v>
      </c>
      <c r="H1757" s="3">
        <v>17</v>
      </c>
      <c r="I1757" s="3">
        <v>527</v>
      </c>
      <c r="J1757" s="3">
        <v>480</v>
      </c>
      <c r="K1757" s="3">
        <v>291</v>
      </c>
      <c r="L1757" s="3">
        <v>484</v>
      </c>
      <c r="M1757" s="3">
        <v>169</v>
      </c>
      <c r="N1757" s="3">
        <v>300</v>
      </c>
      <c r="O1757" s="3">
        <v>133</v>
      </c>
      <c r="P1757" s="3">
        <v>947</v>
      </c>
      <c r="Q1757" s="3">
        <v>656</v>
      </c>
      <c r="R1757" s="3">
        <v>273</v>
      </c>
      <c r="S1757" s="94"/>
      <c r="T1757" s="3">
        <v>88</v>
      </c>
      <c r="U1757" s="3">
        <v>36</v>
      </c>
      <c r="V1757" s="3">
        <v>183</v>
      </c>
      <c r="W1757" s="94">
        <v>640</v>
      </c>
      <c r="X1757" s="3">
        <v>312</v>
      </c>
      <c r="Y1757" s="3">
        <v>18</v>
      </c>
      <c r="Z1757" s="3">
        <v>452</v>
      </c>
      <c r="AA1757" s="3">
        <v>13</v>
      </c>
      <c r="AB1757" s="3">
        <v>759</v>
      </c>
      <c r="AC1757" s="3">
        <v>350</v>
      </c>
      <c r="AD1757" s="3">
        <v>23</v>
      </c>
      <c r="AE1757" s="3">
        <v>918</v>
      </c>
      <c r="AF1757" s="3">
        <v>1630</v>
      </c>
      <c r="AG1757" s="3">
        <v>915</v>
      </c>
      <c r="AH1757" s="3">
        <v>148</v>
      </c>
      <c r="AI1757" s="3">
        <v>282</v>
      </c>
      <c r="AJ1757" s="3">
        <v>46</v>
      </c>
      <c r="AK1757" s="3">
        <v>1147</v>
      </c>
      <c r="AL1757" s="3">
        <v>1309</v>
      </c>
      <c r="AM1757" s="3">
        <v>15</v>
      </c>
      <c r="AN1757" s="3">
        <v>22</v>
      </c>
      <c r="AO1757" s="3">
        <v>304</v>
      </c>
      <c r="AP1757" s="3">
        <v>52</v>
      </c>
      <c r="AQ1757" s="3">
        <v>242</v>
      </c>
      <c r="AR1757" s="3">
        <v>420</v>
      </c>
      <c r="AS1757" s="102">
        <v>1478.9473684210527</v>
      </c>
      <c r="AT1757" s="3">
        <v>137</v>
      </c>
      <c r="AU1757" s="3">
        <v>414</v>
      </c>
      <c r="AV1757" s="3">
        <v>125</v>
      </c>
      <c r="AW1757" s="3">
        <v>189</v>
      </c>
      <c r="AX1757" s="3">
        <v>309</v>
      </c>
      <c r="AY1757" s="102">
        <v>454</v>
      </c>
      <c r="AZ1757" s="3">
        <v>472</v>
      </c>
      <c r="BA1757" s="3">
        <v>983</v>
      </c>
      <c r="BM1757" s="3"/>
      <c r="BN1757" s="102"/>
      <c r="BO1757" s="3"/>
      <c r="BP1757" s="3"/>
      <c r="CB1757" s="3"/>
    </row>
    <row r="1758" spans="1:80">
      <c r="A1758" t="str">
        <f t="shared" si="138"/>
        <v>2020</v>
      </c>
      <c r="B1758" t="str">
        <f t="shared" si="139"/>
        <v>October</v>
      </c>
      <c r="C1758" s="2">
        <v>44125</v>
      </c>
      <c r="D1758" s="1" t="str">
        <f t="shared" si="137"/>
        <v>OK</v>
      </c>
      <c r="E1758">
        <f t="shared" si="135"/>
        <v>1</v>
      </c>
      <c r="F1758">
        <f t="shared" si="136"/>
        <v>0</v>
      </c>
      <c r="G1758" s="60">
        <v>44125</v>
      </c>
      <c r="H1758" s="3">
        <v>24</v>
      </c>
      <c r="I1758" s="3">
        <v>472</v>
      </c>
      <c r="J1758" s="3">
        <v>504</v>
      </c>
      <c r="K1758" s="3">
        <v>335</v>
      </c>
      <c r="L1758" s="3">
        <v>524</v>
      </c>
      <c r="M1758" s="3">
        <v>152</v>
      </c>
      <c r="N1758" s="3">
        <v>300</v>
      </c>
      <c r="O1758" s="3">
        <v>128</v>
      </c>
      <c r="P1758" s="3">
        <v>972</v>
      </c>
      <c r="Q1758" s="3">
        <v>615</v>
      </c>
      <c r="R1758" s="3">
        <v>246</v>
      </c>
      <c r="S1758" s="94"/>
      <c r="T1758" s="3">
        <v>92</v>
      </c>
      <c r="U1758" s="3">
        <v>41</v>
      </c>
      <c r="V1758" s="3">
        <v>187</v>
      </c>
      <c r="W1758" s="94">
        <v>584</v>
      </c>
      <c r="X1758" s="3">
        <v>305</v>
      </c>
      <c r="Y1758" s="3">
        <v>19</v>
      </c>
      <c r="Z1758" s="3">
        <v>557</v>
      </c>
      <c r="AA1758" s="3">
        <v>9</v>
      </c>
      <c r="AB1758" s="3">
        <v>747</v>
      </c>
      <c r="AC1758" s="3">
        <v>337</v>
      </c>
      <c r="AD1758" s="3">
        <v>28</v>
      </c>
      <c r="AE1758" s="3">
        <v>915</v>
      </c>
      <c r="AF1758" s="3">
        <v>1610</v>
      </c>
      <c r="AG1758" s="3">
        <v>924</v>
      </c>
      <c r="AH1758" s="3">
        <v>146</v>
      </c>
      <c r="AI1758" s="3">
        <v>358</v>
      </c>
      <c r="AJ1758" s="3">
        <v>50</v>
      </c>
      <c r="AK1758" s="3">
        <v>1148</v>
      </c>
      <c r="AL1758" s="3">
        <v>1350</v>
      </c>
      <c r="AM1758" s="3">
        <v>20</v>
      </c>
      <c r="AN1758" s="3">
        <v>38</v>
      </c>
      <c r="AO1758" s="3">
        <v>301</v>
      </c>
      <c r="AP1758" s="3">
        <v>48</v>
      </c>
      <c r="AQ1758" s="3">
        <v>192</v>
      </c>
      <c r="AR1758" s="3">
        <v>432</v>
      </c>
      <c r="AS1758" s="102">
        <v>1347.3684210526317</v>
      </c>
      <c r="AT1758" s="3">
        <v>129</v>
      </c>
      <c r="AU1758" s="3">
        <v>453</v>
      </c>
      <c r="AV1758" s="3">
        <v>110</v>
      </c>
      <c r="AW1758" s="3">
        <v>143</v>
      </c>
      <c r="AX1758" s="3">
        <v>328</v>
      </c>
      <c r="AY1758" s="102">
        <v>466</v>
      </c>
      <c r="AZ1758" s="3">
        <v>515</v>
      </c>
      <c r="BA1758" s="3">
        <v>872</v>
      </c>
      <c r="BM1758" s="3"/>
      <c r="BN1758" s="102"/>
      <c r="BO1758" s="3"/>
      <c r="BP1758" s="3"/>
      <c r="CB1758" s="3"/>
    </row>
    <row r="1759" spans="1:80">
      <c r="A1759" t="str">
        <f t="shared" si="138"/>
        <v>2020</v>
      </c>
      <c r="B1759" t="str">
        <f t="shared" si="139"/>
        <v>October</v>
      </c>
      <c r="C1759" s="2">
        <v>44126</v>
      </c>
      <c r="D1759" s="1" t="str">
        <f t="shared" si="137"/>
        <v>OK</v>
      </c>
      <c r="E1759">
        <f t="shared" si="135"/>
        <v>1</v>
      </c>
      <c r="F1759">
        <f t="shared" si="136"/>
        <v>0</v>
      </c>
      <c r="G1759" s="60">
        <v>44126</v>
      </c>
      <c r="H1759" s="3">
        <v>31</v>
      </c>
      <c r="I1759" s="3">
        <v>482</v>
      </c>
      <c r="J1759" s="3">
        <v>471</v>
      </c>
      <c r="K1759" s="3">
        <v>373</v>
      </c>
      <c r="L1759" s="3">
        <v>473</v>
      </c>
      <c r="M1759" s="3">
        <v>141</v>
      </c>
      <c r="N1759" s="3">
        <v>326</v>
      </c>
      <c r="O1759" s="3">
        <v>64</v>
      </c>
      <c r="P1759" s="3">
        <v>905</v>
      </c>
      <c r="Q1759" s="3">
        <v>660</v>
      </c>
      <c r="R1759" s="3">
        <v>262</v>
      </c>
      <c r="S1759" s="94"/>
      <c r="T1759" s="3">
        <v>107</v>
      </c>
      <c r="U1759" s="3">
        <v>44</v>
      </c>
      <c r="V1759" s="3">
        <v>181</v>
      </c>
      <c r="W1759" s="94">
        <v>536</v>
      </c>
      <c r="X1759" s="3">
        <v>254</v>
      </c>
      <c r="Y1759" s="3">
        <v>22</v>
      </c>
      <c r="Z1759" s="3">
        <v>524</v>
      </c>
      <c r="AA1759" s="3">
        <v>12</v>
      </c>
      <c r="AB1759" s="3">
        <v>701</v>
      </c>
      <c r="AC1759" s="3">
        <v>399</v>
      </c>
      <c r="AD1759" s="3">
        <v>20</v>
      </c>
      <c r="AE1759" s="3">
        <v>855</v>
      </c>
      <c r="AF1759" s="3">
        <v>1551</v>
      </c>
      <c r="AG1759" s="3">
        <v>917</v>
      </c>
      <c r="AH1759" s="3">
        <v>128</v>
      </c>
      <c r="AI1759" s="3">
        <v>306</v>
      </c>
      <c r="AJ1759" s="3">
        <v>84</v>
      </c>
      <c r="AK1759" s="3">
        <v>1202</v>
      </c>
      <c r="AL1759" s="3">
        <v>1347</v>
      </c>
      <c r="AM1759" s="3">
        <v>23</v>
      </c>
      <c r="AN1759" s="3">
        <v>39</v>
      </c>
      <c r="AO1759" s="3">
        <v>326</v>
      </c>
      <c r="AP1759" s="3">
        <v>52</v>
      </c>
      <c r="AQ1759" s="3">
        <v>211</v>
      </c>
      <c r="AR1759" s="3">
        <v>415</v>
      </c>
      <c r="AS1759" s="102">
        <v>1376.3157894736844</v>
      </c>
      <c r="AT1759" s="3">
        <v>127</v>
      </c>
      <c r="AU1759" s="3">
        <v>401</v>
      </c>
      <c r="AV1759" s="3">
        <v>130</v>
      </c>
      <c r="AW1759" s="3">
        <v>123</v>
      </c>
      <c r="AX1759" s="3">
        <v>336</v>
      </c>
      <c r="AY1759" s="102">
        <v>520</v>
      </c>
      <c r="AZ1759" s="3">
        <v>498</v>
      </c>
      <c r="BA1759" s="3">
        <v>814</v>
      </c>
      <c r="BM1759" s="3"/>
      <c r="BN1759" s="102"/>
      <c r="BO1759" s="3"/>
      <c r="BP1759" s="3"/>
      <c r="CB1759" s="3"/>
    </row>
    <row r="1760" spans="1:80">
      <c r="A1760" t="str">
        <f t="shared" si="138"/>
        <v>2020</v>
      </c>
      <c r="B1760" t="str">
        <f t="shared" si="139"/>
        <v>October</v>
      </c>
      <c r="C1760" s="2">
        <v>44127</v>
      </c>
      <c r="D1760" s="1" t="str">
        <f t="shared" si="137"/>
        <v>OK</v>
      </c>
      <c r="E1760">
        <f t="shared" si="135"/>
        <v>1</v>
      </c>
      <c r="F1760">
        <f t="shared" si="136"/>
        <v>0</v>
      </c>
      <c r="G1760" s="60">
        <v>44127</v>
      </c>
      <c r="H1760" s="3">
        <v>23</v>
      </c>
      <c r="I1760" s="3">
        <v>355</v>
      </c>
      <c r="J1760" s="3">
        <v>305</v>
      </c>
      <c r="K1760" s="3">
        <v>285</v>
      </c>
      <c r="L1760" s="3">
        <v>349</v>
      </c>
      <c r="M1760" s="3">
        <v>94</v>
      </c>
      <c r="N1760" s="3">
        <v>219</v>
      </c>
      <c r="O1760" s="3">
        <v>43</v>
      </c>
      <c r="P1760" s="3">
        <v>685</v>
      </c>
      <c r="Q1760" s="3">
        <v>464</v>
      </c>
      <c r="R1760" s="3">
        <v>208</v>
      </c>
      <c r="S1760" s="94"/>
      <c r="T1760" s="3">
        <v>79</v>
      </c>
      <c r="U1760" s="3">
        <v>39</v>
      </c>
      <c r="V1760" s="3">
        <v>140</v>
      </c>
      <c r="W1760" s="94">
        <v>406</v>
      </c>
      <c r="X1760" s="3">
        <v>238</v>
      </c>
      <c r="Y1760" s="3">
        <v>26</v>
      </c>
      <c r="Z1760" s="3">
        <v>468</v>
      </c>
      <c r="AA1760" s="3">
        <v>9</v>
      </c>
      <c r="AB1760" s="3">
        <v>506</v>
      </c>
      <c r="AC1760" s="3">
        <v>297</v>
      </c>
      <c r="AD1760" s="3">
        <v>36</v>
      </c>
      <c r="AE1760" s="3">
        <v>631</v>
      </c>
      <c r="AF1760" s="3">
        <v>1053</v>
      </c>
      <c r="AG1760" s="3">
        <v>640</v>
      </c>
      <c r="AH1760" s="3">
        <v>148</v>
      </c>
      <c r="AI1760" s="3">
        <v>222</v>
      </c>
      <c r="AJ1760" s="3">
        <v>54</v>
      </c>
      <c r="AK1760" s="3">
        <v>795</v>
      </c>
      <c r="AL1760" s="3">
        <v>974</v>
      </c>
      <c r="AM1760" s="3">
        <v>5</v>
      </c>
      <c r="AN1760" s="3">
        <v>30</v>
      </c>
      <c r="AO1760" s="3">
        <v>260</v>
      </c>
      <c r="AP1760" s="3">
        <v>32</v>
      </c>
      <c r="AQ1760" s="3">
        <v>176</v>
      </c>
      <c r="AR1760" s="3">
        <v>332</v>
      </c>
      <c r="AS1760" s="102">
        <v>1078.9473684210527</v>
      </c>
      <c r="AT1760" s="3">
        <v>93</v>
      </c>
      <c r="AU1760" s="3">
        <v>352</v>
      </c>
      <c r="AV1760" s="3">
        <v>83</v>
      </c>
      <c r="AW1760" s="3">
        <v>84</v>
      </c>
      <c r="AX1760" s="3">
        <v>294</v>
      </c>
      <c r="AY1760" s="102">
        <v>360</v>
      </c>
      <c r="AZ1760" s="3">
        <v>384</v>
      </c>
      <c r="BA1760" s="3">
        <v>811</v>
      </c>
      <c r="BM1760" s="3"/>
      <c r="BN1760" s="102"/>
      <c r="BO1760" s="3"/>
      <c r="BP1760" s="3"/>
      <c r="CB1760" s="3"/>
    </row>
    <row r="1761" spans="1:80">
      <c r="A1761" t="str">
        <f t="shared" si="138"/>
        <v>2020</v>
      </c>
      <c r="B1761" t="str">
        <f t="shared" si="139"/>
        <v>October</v>
      </c>
      <c r="C1761" s="2">
        <v>44128</v>
      </c>
      <c r="D1761" s="1" t="str">
        <f t="shared" si="137"/>
        <v>OK</v>
      </c>
      <c r="E1761">
        <f t="shared" si="135"/>
        <v>0</v>
      </c>
      <c r="F1761">
        <f t="shared" si="136"/>
        <v>1</v>
      </c>
      <c r="G1761" s="60">
        <v>44128</v>
      </c>
      <c r="H1761" s="3">
        <v>36</v>
      </c>
      <c r="I1761" s="3">
        <v>246</v>
      </c>
      <c r="J1761" s="3">
        <v>131</v>
      </c>
      <c r="K1761" s="3">
        <v>372</v>
      </c>
      <c r="L1761" s="3">
        <v>176</v>
      </c>
      <c r="M1761" s="3">
        <v>137</v>
      </c>
      <c r="N1761" s="3">
        <v>121</v>
      </c>
      <c r="O1761" s="3">
        <v>41</v>
      </c>
      <c r="P1761" s="3">
        <v>370</v>
      </c>
      <c r="Q1761" s="3">
        <v>308</v>
      </c>
      <c r="R1761" s="3">
        <v>114</v>
      </c>
      <c r="S1761" s="94"/>
      <c r="T1761" s="3">
        <v>82</v>
      </c>
      <c r="U1761" s="3">
        <v>40</v>
      </c>
      <c r="V1761" s="3">
        <v>57</v>
      </c>
      <c r="W1761" s="94">
        <v>280</v>
      </c>
      <c r="X1761" s="3">
        <v>298</v>
      </c>
      <c r="Y1761" s="3">
        <v>2</v>
      </c>
      <c r="Z1761" s="3">
        <v>434</v>
      </c>
      <c r="AA1761" s="3">
        <v>113</v>
      </c>
      <c r="AB1761" s="3">
        <v>321</v>
      </c>
      <c r="AC1761" s="3">
        <v>607</v>
      </c>
      <c r="AD1761" s="3">
        <v>51</v>
      </c>
      <c r="AE1761" s="3">
        <v>314</v>
      </c>
      <c r="AF1761" s="3">
        <v>694</v>
      </c>
      <c r="AG1761" s="3">
        <v>881</v>
      </c>
      <c r="AH1761" s="3">
        <v>197</v>
      </c>
      <c r="AI1761" s="3">
        <v>399</v>
      </c>
      <c r="AJ1761" s="3">
        <v>64</v>
      </c>
      <c r="AK1761" s="3">
        <v>860</v>
      </c>
      <c r="AL1761" s="3">
        <v>922</v>
      </c>
      <c r="AM1761" s="3">
        <v>6</v>
      </c>
      <c r="AN1761" s="3">
        <v>36</v>
      </c>
      <c r="AO1761" s="3">
        <v>207</v>
      </c>
      <c r="AP1761" s="3">
        <v>36</v>
      </c>
      <c r="AQ1761" s="3">
        <v>214</v>
      </c>
      <c r="AR1761" s="3">
        <v>189</v>
      </c>
      <c r="AS1761" s="102">
        <v>1431.5789473684213</v>
      </c>
      <c r="AT1761" s="3">
        <v>91</v>
      </c>
      <c r="AU1761" s="3">
        <v>509</v>
      </c>
      <c r="AV1761" s="3">
        <v>200</v>
      </c>
      <c r="AW1761" s="3">
        <v>354</v>
      </c>
      <c r="AX1761" s="3">
        <v>102</v>
      </c>
      <c r="AY1761" s="102">
        <v>174</v>
      </c>
      <c r="AZ1761" s="3">
        <v>485</v>
      </c>
      <c r="BA1761" s="3">
        <v>890</v>
      </c>
      <c r="BM1761" s="3"/>
      <c r="BN1761" s="102"/>
      <c r="BO1761" s="3"/>
      <c r="BP1761" s="3"/>
      <c r="CB1761" s="3"/>
    </row>
    <row r="1762" spans="1:80">
      <c r="A1762" t="str">
        <f t="shared" si="138"/>
        <v>2020</v>
      </c>
      <c r="B1762" t="str">
        <f t="shared" si="139"/>
        <v>October</v>
      </c>
      <c r="C1762" s="2">
        <v>44129</v>
      </c>
      <c r="D1762" s="1" t="str">
        <f t="shared" si="137"/>
        <v>OK</v>
      </c>
      <c r="E1762">
        <f t="shared" si="135"/>
        <v>0</v>
      </c>
      <c r="F1762">
        <f t="shared" si="136"/>
        <v>1</v>
      </c>
      <c r="G1762" s="60">
        <v>44129</v>
      </c>
      <c r="H1762" s="3">
        <v>28</v>
      </c>
      <c r="I1762" s="3">
        <v>214</v>
      </c>
      <c r="J1762" s="3">
        <v>113</v>
      </c>
      <c r="K1762" s="3">
        <v>427</v>
      </c>
      <c r="L1762" s="3">
        <v>168</v>
      </c>
      <c r="M1762" s="3">
        <v>94</v>
      </c>
      <c r="N1762" s="3">
        <v>114</v>
      </c>
      <c r="O1762" s="3">
        <v>64</v>
      </c>
      <c r="P1762" s="3">
        <v>302</v>
      </c>
      <c r="Q1762" s="3">
        <v>296</v>
      </c>
      <c r="R1762" s="3">
        <v>86</v>
      </c>
      <c r="S1762" s="94"/>
      <c r="T1762" s="3">
        <v>87</v>
      </c>
      <c r="U1762" s="3">
        <v>28</v>
      </c>
      <c r="V1762" s="3">
        <v>52</v>
      </c>
      <c r="W1762" s="94">
        <v>248</v>
      </c>
      <c r="X1762" s="3">
        <v>325</v>
      </c>
      <c r="Y1762" s="3">
        <v>10</v>
      </c>
      <c r="Z1762" s="3">
        <v>341</v>
      </c>
      <c r="AA1762" s="3">
        <v>140</v>
      </c>
      <c r="AB1762" s="3">
        <v>273</v>
      </c>
      <c r="AC1762" s="3">
        <v>513</v>
      </c>
      <c r="AD1762" s="3">
        <v>8</v>
      </c>
      <c r="AE1762" s="3">
        <v>300</v>
      </c>
      <c r="AF1762" s="3">
        <v>671</v>
      </c>
      <c r="AG1762" s="3">
        <v>921</v>
      </c>
      <c r="AH1762" s="3">
        <v>242</v>
      </c>
      <c r="AI1762" s="3">
        <v>536</v>
      </c>
      <c r="AJ1762" s="3">
        <v>40</v>
      </c>
      <c r="AK1762" s="3">
        <v>853</v>
      </c>
      <c r="AL1762" s="3">
        <v>833</v>
      </c>
      <c r="AM1762" s="3">
        <v>8</v>
      </c>
      <c r="AN1762" s="3">
        <v>18</v>
      </c>
      <c r="AO1762" s="3">
        <v>176</v>
      </c>
      <c r="AP1762" s="3">
        <v>33</v>
      </c>
      <c r="AQ1762" s="3">
        <v>294</v>
      </c>
      <c r="AR1762" s="3">
        <v>183</v>
      </c>
      <c r="AS1762" s="102">
        <v>1400</v>
      </c>
      <c r="AT1762" s="3">
        <v>96</v>
      </c>
      <c r="AU1762" s="3">
        <v>500</v>
      </c>
      <c r="AV1762" s="3">
        <v>284</v>
      </c>
      <c r="AW1762" s="3">
        <v>265</v>
      </c>
      <c r="AX1762" s="3">
        <v>71</v>
      </c>
      <c r="AY1762" s="102">
        <v>144</v>
      </c>
      <c r="AZ1762" s="3">
        <v>456</v>
      </c>
      <c r="BA1762" s="3">
        <v>877</v>
      </c>
      <c r="BM1762" s="3"/>
      <c r="BN1762" s="102"/>
      <c r="BO1762" s="3"/>
      <c r="BP1762" s="3"/>
      <c r="CB1762" s="3"/>
    </row>
    <row r="1763" spans="1:80">
      <c r="A1763" t="str">
        <f t="shared" si="138"/>
        <v>2020</v>
      </c>
      <c r="B1763" t="str">
        <f t="shared" si="139"/>
        <v>October</v>
      </c>
      <c r="C1763" s="2">
        <v>44130</v>
      </c>
      <c r="D1763" s="1" t="str">
        <f t="shared" si="137"/>
        <v>OK</v>
      </c>
      <c r="E1763">
        <v>0</v>
      </c>
      <c r="F1763">
        <v>1</v>
      </c>
      <c r="G1763" s="60">
        <v>44130</v>
      </c>
      <c r="H1763" s="3">
        <v>67</v>
      </c>
      <c r="I1763" s="3">
        <v>236</v>
      </c>
      <c r="J1763" s="3">
        <v>134</v>
      </c>
      <c r="K1763" s="3">
        <v>428</v>
      </c>
      <c r="L1763" s="3">
        <v>194</v>
      </c>
      <c r="M1763" s="3">
        <v>152</v>
      </c>
      <c r="N1763" s="3">
        <v>111</v>
      </c>
      <c r="O1763" s="3">
        <v>90</v>
      </c>
      <c r="P1763" s="3">
        <v>375</v>
      </c>
      <c r="Q1763" s="3">
        <v>335</v>
      </c>
      <c r="R1763" s="3">
        <v>110</v>
      </c>
      <c r="S1763" s="94"/>
      <c r="T1763" s="3">
        <v>61</v>
      </c>
      <c r="U1763" s="3">
        <v>36</v>
      </c>
      <c r="V1763" s="3">
        <v>50</v>
      </c>
      <c r="W1763" s="94">
        <v>204</v>
      </c>
      <c r="X1763" s="3">
        <v>313</v>
      </c>
      <c r="Y1763" s="3">
        <v>19</v>
      </c>
      <c r="Z1763" s="3">
        <v>424</v>
      </c>
      <c r="AA1763" s="3">
        <v>69</v>
      </c>
      <c r="AB1763" s="3">
        <v>345</v>
      </c>
      <c r="AC1763" s="3">
        <v>574</v>
      </c>
      <c r="AD1763" s="3">
        <v>78</v>
      </c>
      <c r="AE1763" s="3">
        <v>382</v>
      </c>
      <c r="AF1763" s="3">
        <v>704</v>
      </c>
      <c r="AG1763" s="3">
        <v>917</v>
      </c>
      <c r="AH1763" s="3">
        <v>216</v>
      </c>
      <c r="AI1763" s="3">
        <v>662</v>
      </c>
      <c r="AJ1763" s="3">
        <v>36</v>
      </c>
      <c r="AK1763" s="3">
        <v>1000</v>
      </c>
      <c r="AL1763" s="3">
        <v>1011</v>
      </c>
      <c r="AM1763" s="3">
        <v>15</v>
      </c>
      <c r="AN1763" s="3">
        <v>29</v>
      </c>
      <c r="AO1763" s="3">
        <v>199</v>
      </c>
      <c r="AP1763" s="3">
        <v>50</v>
      </c>
      <c r="AQ1763" s="3">
        <v>362</v>
      </c>
      <c r="AR1763" s="3">
        <v>171</v>
      </c>
      <c r="AS1763" s="102">
        <v>1497.3684210526317</v>
      </c>
      <c r="AT1763" s="3">
        <v>109</v>
      </c>
      <c r="AU1763" s="3">
        <v>581</v>
      </c>
      <c r="AV1763" s="3">
        <v>262</v>
      </c>
      <c r="AW1763" s="3">
        <v>291</v>
      </c>
      <c r="AX1763" s="3">
        <v>95</v>
      </c>
      <c r="AY1763" s="102">
        <v>196</v>
      </c>
      <c r="AZ1763" s="3">
        <v>558</v>
      </c>
      <c r="BA1763" s="3">
        <v>945</v>
      </c>
      <c r="BM1763" s="3"/>
      <c r="BN1763" s="102"/>
      <c r="BO1763" s="3"/>
      <c r="BP1763" s="3"/>
      <c r="CB1763" s="3"/>
    </row>
    <row r="1764" spans="1:80">
      <c r="A1764" t="str">
        <f t="shared" si="138"/>
        <v>2020</v>
      </c>
      <c r="B1764" t="str">
        <f t="shared" si="139"/>
        <v>October</v>
      </c>
      <c r="C1764" s="2">
        <v>44131</v>
      </c>
      <c r="D1764" s="1" t="str">
        <f t="shared" si="137"/>
        <v>OK</v>
      </c>
      <c r="E1764">
        <f t="shared" si="135"/>
        <v>1</v>
      </c>
      <c r="F1764">
        <f t="shared" si="136"/>
        <v>0</v>
      </c>
      <c r="G1764" s="60">
        <v>44131</v>
      </c>
      <c r="H1764" s="3">
        <v>28</v>
      </c>
      <c r="I1764" s="3">
        <v>477</v>
      </c>
      <c r="J1764" s="3">
        <v>483</v>
      </c>
      <c r="K1764" s="3">
        <v>327</v>
      </c>
      <c r="L1764" s="3">
        <v>498</v>
      </c>
      <c r="M1764" s="3">
        <v>128</v>
      </c>
      <c r="N1764" s="3">
        <v>288</v>
      </c>
      <c r="O1764" s="3">
        <v>50</v>
      </c>
      <c r="P1764" s="3">
        <v>937</v>
      </c>
      <c r="Q1764" s="3">
        <v>651</v>
      </c>
      <c r="R1764" s="3">
        <v>234</v>
      </c>
      <c r="S1764" s="94"/>
      <c r="T1764" s="3">
        <v>101</v>
      </c>
      <c r="U1764" s="3">
        <v>66</v>
      </c>
      <c r="V1764" s="3">
        <v>211</v>
      </c>
      <c r="W1764" s="94">
        <v>512</v>
      </c>
      <c r="X1764" s="3">
        <v>287</v>
      </c>
      <c r="Y1764" s="3">
        <v>14</v>
      </c>
      <c r="Z1764" s="3">
        <v>473</v>
      </c>
      <c r="AA1764" s="3">
        <v>38</v>
      </c>
      <c r="AB1764" s="3">
        <v>789</v>
      </c>
      <c r="AC1764" s="3">
        <v>401</v>
      </c>
      <c r="AD1764" s="3">
        <v>34</v>
      </c>
      <c r="AE1764" s="3">
        <v>931</v>
      </c>
      <c r="AF1764" s="3">
        <v>1629</v>
      </c>
      <c r="AG1764" s="3">
        <v>908</v>
      </c>
      <c r="AH1764" s="3">
        <v>174</v>
      </c>
      <c r="AI1764" s="3">
        <v>324</v>
      </c>
      <c r="AJ1764" s="3">
        <v>56</v>
      </c>
      <c r="AK1764" s="3">
        <v>1155</v>
      </c>
      <c r="AL1764" s="3">
        <v>1337</v>
      </c>
      <c r="AM1764" s="3">
        <v>13</v>
      </c>
      <c r="AN1764" s="3">
        <v>41</v>
      </c>
      <c r="AO1764" s="3">
        <v>326</v>
      </c>
      <c r="AP1764" s="3">
        <v>51</v>
      </c>
      <c r="AQ1764" s="3">
        <v>245</v>
      </c>
      <c r="AR1764" s="3">
        <v>416</v>
      </c>
      <c r="AS1764" s="102">
        <v>1347.3684210526317</v>
      </c>
      <c r="AT1764" s="3">
        <v>149</v>
      </c>
      <c r="AU1764" s="3">
        <v>414</v>
      </c>
      <c r="AV1764" s="3">
        <v>143</v>
      </c>
      <c r="AW1764" s="3">
        <v>161</v>
      </c>
      <c r="AX1764" s="3">
        <v>337</v>
      </c>
      <c r="AY1764" s="102">
        <v>438</v>
      </c>
      <c r="AZ1764" s="3">
        <v>518</v>
      </c>
      <c r="BA1764" s="3">
        <v>947</v>
      </c>
      <c r="BM1764" s="3"/>
      <c r="BN1764" s="102"/>
      <c r="BO1764" s="3"/>
      <c r="BP1764" s="3"/>
      <c r="CB1764" s="3"/>
    </row>
    <row r="1765" spans="1:80">
      <c r="A1765" t="str">
        <f t="shared" si="138"/>
        <v>2020</v>
      </c>
      <c r="B1765" t="str">
        <f t="shared" si="139"/>
        <v>October</v>
      </c>
      <c r="C1765" s="2">
        <v>44132</v>
      </c>
      <c r="D1765" s="1" t="str">
        <f t="shared" si="137"/>
        <v>OK</v>
      </c>
      <c r="E1765">
        <f t="shared" si="135"/>
        <v>1</v>
      </c>
      <c r="F1765">
        <f t="shared" si="136"/>
        <v>0</v>
      </c>
      <c r="G1765" s="60">
        <v>44132</v>
      </c>
      <c r="H1765" s="3">
        <v>14</v>
      </c>
      <c r="I1765" s="3">
        <v>478</v>
      </c>
      <c r="J1765" s="3">
        <v>470</v>
      </c>
      <c r="K1765" s="3">
        <v>347</v>
      </c>
      <c r="L1765" s="3">
        <v>509</v>
      </c>
      <c r="M1765" s="3">
        <v>146</v>
      </c>
      <c r="N1765" s="3">
        <v>332</v>
      </c>
      <c r="O1765" s="3">
        <v>49</v>
      </c>
      <c r="P1765" s="3">
        <v>998</v>
      </c>
      <c r="Q1765" s="3">
        <v>626</v>
      </c>
      <c r="R1765" s="3">
        <v>250</v>
      </c>
      <c r="S1765" s="94"/>
      <c r="T1765" s="3">
        <v>98</v>
      </c>
      <c r="U1765" s="3">
        <v>46</v>
      </c>
      <c r="V1765" s="3">
        <v>212</v>
      </c>
      <c r="W1765" s="94">
        <v>578</v>
      </c>
      <c r="X1765" s="3">
        <v>262</v>
      </c>
      <c r="Y1765" s="3">
        <v>17</v>
      </c>
      <c r="Z1765" s="3">
        <v>540</v>
      </c>
      <c r="AA1765" s="3">
        <v>19</v>
      </c>
      <c r="AB1765" s="3">
        <v>719</v>
      </c>
      <c r="AC1765" s="3">
        <v>352</v>
      </c>
      <c r="AD1765" s="3">
        <v>22</v>
      </c>
      <c r="AE1765" s="3">
        <v>983</v>
      </c>
      <c r="AF1765" s="3">
        <v>1667</v>
      </c>
      <c r="AG1765" s="3">
        <v>932</v>
      </c>
      <c r="AH1765" s="3">
        <v>134</v>
      </c>
      <c r="AI1765" s="3">
        <v>246</v>
      </c>
      <c r="AJ1765" s="3">
        <v>38</v>
      </c>
      <c r="AK1765" s="3">
        <v>1142</v>
      </c>
      <c r="AL1765" s="3">
        <v>1355</v>
      </c>
      <c r="AM1765" s="3">
        <v>19</v>
      </c>
      <c r="AN1765" s="3">
        <v>34</v>
      </c>
      <c r="AO1765" s="3">
        <v>340</v>
      </c>
      <c r="AP1765" s="3">
        <v>42</v>
      </c>
      <c r="AQ1765" s="3">
        <v>205</v>
      </c>
      <c r="AR1765" s="3">
        <v>425</v>
      </c>
      <c r="AS1765" s="102">
        <v>1476.3157894736844</v>
      </c>
      <c r="AT1765" s="3">
        <v>138</v>
      </c>
      <c r="AU1765" s="3">
        <v>454</v>
      </c>
      <c r="AV1765" s="3">
        <v>98</v>
      </c>
      <c r="AW1765" s="3">
        <v>113</v>
      </c>
      <c r="AX1765" s="3">
        <v>340</v>
      </c>
      <c r="AY1765" s="102">
        <v>492</v>
      </c>
      <c r="AZ1765" s="3">
        <v>476</v>
      </c>
      <c r="BA1765" s="3">
        <v>937</v>
      </c>
      <c r="BM1765" s="3"/>
      <c r="BN1765" s="102"/>
      <c r="BO1765" s="3"/>
      <c r="BP1765" s="3"/>
      <c r="CB1765" s="3"/>
    </row>
    <row r="1766" spans="1:80">
      <c r="A1766" t="str">
        <f t="shared" si="138"/>
        <v>2020</v>
      </c>
      <c r="B1766" t="str">
        <f t="shared" si="139"/>
        <v>October</v>
      </c>
      <c r="C1766" s="2">
        <v>44133</v>
      </c>
      <c r="D1766" s="1" t="str">
        <f t="shared" si="137"/>
        <v>OK</v>
      </c>
      <c r="E1766">
        <f t="shared" si="135"/>
        <v>1</v>
      </c>
      <c r="F1766">
        <f t="shared" si="136"/>
        <v>0</v>
      </c>
      <c r="G1766" s="60">
        <v>44133</v>
      </c>
      <c r="H1766" s="3">
        <v>10</v>
      </c>
      <c r="I1766" s="3">
        <v>458</v>
      </c>
      <c r="J1766" s="3">
        <v>495</v>
      </c>
      <c r="K1766" s="3">
        <v>341</v>
      </c>
      <c r="L1766" s="3">
        <v>464</v>
      </c>
      <c r="M1766" s="3">
        <v>122</v>
      </c>
      <c r="N1766" s="3">
        <v>312</v>
      </c>
      <c r="O1766" s="3">
        <v>40</v>
      </c>
      <c r="P1766" s="3">
        <v>924</v>
      </c>
      <c r="Q1766" s="3">
        <v>598</v>
      </c>
      <c r="R1766" s="3">
        <v>242</v>
      </c>
      <c r="S1766" s="94"/>
      <c r="T1766" s="3">
        <v>96</v>
      </c>
      <c r="U1766" s="3">
        <v>40</v>
      </c>
      <c r="V1766" s="3">
        <v>220</v>
      </c>
      <c r="W1766" s="94">
        <v>520</v>
      </c>
      <c r="X1766" s="3">
        <v>360</v>
      </c>
      <c r="Y1766" s="3">
        <v>23</v>
      </c>
      <c r="Z1766" s="3">
        <v>502</v>
      </c>
      <c r="AA1766" s="3">
        <v>19</v>
      </c>
      <c r="AB1766" s="3">
        <v>691</v>
      </c>
      <c r="AC1766" s="3">
        <v>338</v>
      </c>
      <c r="AD1766" s="3">
        <v>28</v>
      </c>
      <c r="AE1766" s="3">
        <v>913</v>
      </c>
      <c r="AF1766" s="3">
        <v>1573</v>
      </c>
      <c r="AG1766" s="3">
        <v>832</v>
      </c>
      <c r="AH1766" s="3">
        <v>131</v>
      </c>
      <c r="AI1766" s="3">
        <v>231</v>
      </c>
      <c r="AJ1766" s="3">
        <v>56</v>
      </c>
      <c r="AK1766" s="3">
        <v>1104</v>
      </c>
      <c r="AL1766" s="3">
        <v>1373</v>
      </c>
      <c r="AM1766" s="3">
        <v>14</v>
      </c>
      <c r="AN1766" s="3">
        <v>30</v>
      </c>
      <c r="AO1766" s="3">
        <v>303</v>
      </c>
      <c r="AP1766" s="3">
        <v>34</v>
      </c>
      <c r="AQ1766" s="3">
        <v>245</v>
      </c>
      <c r="AR1766" s="3">
        <v>414</v>
      </c>
      <c r="AS1766" s="102">
        <v>1505.2631578947369</v>
      </c>
      <c r="AT1766" s="3">
        <v>119</v>
      </c>
      <c r="AU1766" s="3">
        <v>442</v>
      </c>
      <c r="AV1766" s="3">
        <v>113</v>
      </c>
      <c r="AW1766" s="3">
        <v>122</v>
      </c>
      <c r="AX1766" s="3">
        <v>319</v>
      </c>
      <c r="AY1766" s="102">
        <v>468</v>
      </c>
      <c r="AZ1766" s="3">
        <v>456</v>
      </c>
      <c r="BA1766" s="3">
        <v>816</v>
      </c>
      <c r="BM1766" s="3"/>
      <c r="BN1766" s="102"/>
      <c r="BO1766" s="3"/>
      <c r="BP1766" s="3"/>
      <c r="CB1766" s="3"/>
    </row>
    <row r="1767" spans="1:80">
      <c r="A1767" t="str">
        <f t="shared" si="138"/>
        <v>2020</v>
      </c>
      <c r="B1767" t="str">
        <f t="shared" si="139"/>
        <v>October</v>
      </c>
      <c r="C1767" s="2">
        <v>44134</v>
      </c>
      <c r="D1767" s="1" t="str">
        <f t="shared" si="137"/>
        <v>OK</v>
      </c>
      <c r="E1767">
        <f t="shared" si="135"/>
        <v>1</v>
      </c>
      <c r="F1767">
        <f t="shared" si="136"/>
        <v>0</v>
      </c>
      <c r="G1767" s="60">
        <v>44134</v>
      </c>
      <c r="H1767" s="3">
        <v>16</v>
      </c>
      <c r="I1767" s="3">
        <v>384</v>
      </c>
      <c r="J1767" s="3">
        <v>426</v>
      </c>
      <c r="K1767" s="3">
        <v>348</v>
      </c>
      <c r="L1767" s="3">
        <v>433</v>
      </c>
      <c r="M1767" s="3">
        <v>110</v>
      </c>
      <c r="N1767" s="3">
        <v>266</v>
      </c>
      <c r="O1767" s="3">
        <v>38</v>
      </c>
      <c r="P1767" s="3">
        <v>816</v>
      </c>
      <c r="Q1767" s="3">
        <v>515</v>
      </c>
      <c r="R1767" s="3">
        <v>224</v>
      </c>
      <c r="S1767" s="94"/>
      <c r="T1767" s="3">
        <v>113</v>
      </c>
      <c r="U1767" s="3">
        <v>59</v>
      </c>
      <c r="V1767" s="3">
        <v>211</v>
      </c>
      <c r="W1767" s="94">
        <v>502</v>
      </c>
      <c r="X1767" s="3">
        <v>240</v>
      </c>
      <c r="Y1767" s="3">
        <v>33</v>
      </c>
      <c r="Z1767" s="3">
        <v>449</v>
      </c>
      <c r="AA1767" s="3">
        <v>15</v>
      </c>
      <c r="AB1767" s="3">
        <v>641</v>
      </c>
      <c r="AC1767" s="3">
        <v>304</v>
      </c>
      <c r="AD1767" s="3">
        <v>20</v>
      </c>
      <c r="AE1767" s="3">
        <v>804</v>
      </c>
      <c r="AF1767" s="3">
        <v>1326</v>
      </c>
      <c r="AG1767" s="3">
        <v>751</v>
      </c>
      <c r="AH1767" s="3">
        <v>171</v>
      </c>
      <c r="AI1767" s="3">
        <v>227</v>
      </c>
      <c r="AJ1767" s="3">
        <v>70</v>
      </c>
      <c r="AK1767" s="3">
        <v>1038</v>
      </c>
      <c r="AL1767" s="3">
        <v>1344</v>
      </c>
      <c r="AM1767" s="3">
        <v>10</v>
      </c>
      <c r="AN1767" s="3">
        <v>44</v>
      </c>
      <c r="AO1767" s="3">
        <v>305</v>
      </c>
      <c r="AP1767" s="3">
        <v>38</v>
      </c>
      <c r="AQ1767" s="3">
        <v>174</v>
      </c>
      <c r="AR1767" s="3">
        <v>362</v>
      </c>
      <c r="AS1767" s="102">
        <v>1342.1052631578948</v>
      </c>
      <c r="AT1767" s="3">
        <v>111</v>
      </c>
      <c r="AU1767" s="3">
        <v>455</v>
      </c>
      <c r="AV1767" s="3">
        <v>112</v>
      </c>
      <c r="AW1767" s="3">
        <v>95</v>
      </c>
      <c r="AX1767" s="3">
        <v>307</v>
      </c>
      <c r="AY1767" s="102">
        <v>456</v>
      </c>
      <c r="AZ1767" s="3">
        <v>459</v>
      </c>
      <c r="BA1767" s="3">
        <v>969</v>
      </c>
      <c r="BM1767" s="3"/>
      <c r="BN1767" s="102"/>
      <c r="BO1767" s="3"/>
      <c r="BP1767" s="3"/>
      <c r="CB1767" s="3"/>
    </row>
    <row r="1768" spans="1:80">
      <c r="A1768" t="str">
        <f t="shared" si="138"/>
        <v>2020</v>
      </c>
      <c r="B1768" t="str">
        <f t="shared" si="139"/>
        <v>October</v>
      </c>
      <c r="C1768" s="2">
        <v>44135</v>
      </c>
      <c r="D1768" s="1" t="str">
        <f t="shared" si="137"/>
        <v>OK</v>
      </c>
      <c r="E1768">
        <f t="shared" si="135"/>
        <v>0</v>
      </c>
      <c r="F1768">
        <f t="shared" si="136"/>
        <v>1</v>
      </c>
      <c r="G1768" s="60">
        <v>44135</v>
      </c>
      <c r="H1768" s="3">
        <v>3</v>
      </c>
      <c r="I1768" s="3">
        <v>168</v>
      </c>
      <c r="J1768" s="3">
        <v>166</v>
      </c>
      <c r="K1768" s="3">
        <v>286</v>
      </c>
      <c r="L1768" s="3">
        <v>130</v>
      </c>
      <c r="M1768" s="3">
        <v>134</v>
      </c>
      <c r="N1768" s="3">
        <v>104</v>
      </c>
      <c r="O1768" s="3">
        <v>40</v>
      </c>
      <c r="P1768" s="3">
        <v>349</v>
      </c>
      <c r="Q1768" s="3">
        <v>262</v>
      </c>
      <c r="R1768" s="3">
        <v>85</v>
      </c>
      <c r="S1768" s="95"/>
      <c r="T1768" s="3">
        <v>64</v>
      </c>
      <c r="U1768" s="3">
        <v>22</v>
      </c>
      <c r="V1768" s="3">
        <v>71</v>
      </c>
      <c r="W1768" s="95">
        <v>262</v>
      </c>
      <c r="X1768" s="3">
        <v>198</v>
      </c>
      <c r="Y1768" s="3">
        <v>4</v>
      </c>
      <c r="Z1768" s="3">
        <v>381</v>
      </c>
      <c r="AA1768" s="3">
        <v>37</v>
      </c>
      <c r="AB1768" s="3">
        <v>209</v>
      </c>
      <c r="AC1768" s="3">
        <v>437</v>
      </c>
      <c r="AD1768" s="3">
        <v>52</v>
      </c>
      <c r="AE1768" s="3">
        <v>220</v>
      </c>
      <c r="AF1768" s="3">
        <v>556</v>
      </c>
      <c r="AG1768" s="3">
        <v>628</v>
      </c>
      <c r="AH1768" s="3">
        <v>122</v>
      </c>
      <c r="AI1768" s="3">
        <v>220</v>
      </c>
      <c r="AJ1768" s="3">
        <v>44</v>
      </c>
      <c r="AK1768" s="3">
        <v>530</v>
      </c>
      <c r="AL1768" s="3">
        <v>611</v>
      </c>
      <c r="AM1768" s="3">
        <v>16</v>
      </c>
      <c r="AN1768" s="3">
        <v>20</v>
      </c>
      <c r="AO1768" s="3">
        <v>149</v>
      </c>
      <c r="AP1768" s="3">
        <v>19</v>
      </c>
      <c r="AQ1768" s="3">
        <v>172</v>
      </c>
      <c r="AR1768" s="3">
        <v>151</v>
      </c>
      <c r="AS1768" s="102">
        <v>824</v>
      </c>
      <c r="AT1768" s="3">
        <v>79</v>
      </c>
      <c r="AU1768" s="3">
        <v>282</v>
      </c>
      <c r="AV1768" s="3">
        <v>202</v>
      </c>
      <c r="AW1768" s="3">
        <v>287</v>
      </c>
      <c r="AX1768" s="3">
        <v>115</v>
      </c>
      <c r="AY1768" s="102">
        <v>232</v>
      </c>
      <c r="AZ1768" s="3">
        <v>316</v>
      </c>
      <c r="BA1768" s="3">
        <v>731</v>
      </c>
      <c r="BM1768" s="3"/>
      <c r="BN1768" s="102"/>
      <c r="BO1768" s="3"/>
      <c r="BP1768" s="3"/>
      <c r="CB1768" s="3"/>
    </row>
    <row r="1769" spans="1:80">
      <c r="A1769" t="str">
        <f t="shared" si="138"/>
        <v>2020</v>
      </c>
      <c r="B1769" t="str">
        <f t="shared" si="139"/>
        <v>November</v>
      </c>
      <c r="C1769" s="2">
        <v>44136</v>
      </c>
      <c r="D1769" s="1" t="str">
        <f t="shared" si="137"/>
        <v>OK</v>
      </c>
      <c r="E1769">
        <f t="shared" si="135"/>
        <v>0</v>
      </c>
      <c r="F1769">
        <f t="shared" si="136"/>
        <v>1</v>
      </c>
      <c r="G1769" s="96">
        <v>44136</v>
      </c>
      <c r="H1769" s="88">
        <v>30</v>
      </c>
      <c r="I1769" s="88">
        <v>211</v>
      </c>
      <c r="J1769" s="88">
        <v>143</v>
      </c>
      <c r="K1769" s="88">
        <v>351</v>
      </c>
      <c r="L1769" s="88">
        <v>217</v>
      </c>
      <c r="M1769" s="88">
        <v>163</v>
      </c>
      <c r="N1769" s="88">
        <v>157</v>
      </c>
      <c r="O1769" s="88">
        <v>80</v>
      </c>
      <c r="P1769" s="88">
        <v>359</v>
      </c>
      <c r="Q1769" s="88">
        <v>283</v>
      </c>
      <c r="R1769" s="88">
        <v>106</v>
      </c>
      <c r="S1769" s="89"/>
      <c r="T1769" s="88">
        <v>86</v>
      </c>
      <c r="U1769" s="88">
        <v>27</v>
      </c>
      <c r="V1769" s="88">
        <v>78</v>
      </c>
      <c r="W1769" s="101">
        <v>268</v>
      </c>
      <c r="X1769" s="88">
        <v>328</v>
      </c>
      <c r="Y1769" s="88">
        <v>12</v>
      </c>
      <c r="Z1769" s="88">
        <v>409</v>
      </c>
      <c r="AA1769" s="88">
        <v>53</v>
      </c>
      <c r="AB1769" s="88">
        <v>313</v>
      </c>
      <c r="AC1769" s="88">
        <v>651</v>
      </c>
      <c r="AD1769" s="88">
        <v>36</v>
      </c>
      <c r="AE1769" s="88">
        <v>389</v>
      </c>
      <c r="AF1769" s="88">
        <v>770</v>
      </c>
      <c r="AG1769" s="88">
        <v>965</v>
      </c>
      <c r="AH1769" s="88">
        <v>112</v>
      </c>
      <c r="AI1769" s="88">
        <v>466</v>
      </c>
      <c r="AJ1769" s="88">
        <v>31</v>
      </c>
      <c r="AK1769" s="88">
        <v>691</v>
      </c>
      <c r="AL1769" s="88">
        <v>621</v>
      </c>
      <c r="AM1769" s="88">
        <v>11</v>
      </c>
      <c r="AN1769" s="88">
        <v>29</v>
      </c>
      <c r="AO1769" s="88">
        <v>268</v>
      </c>
      <c r="AP1769" s="88">
        <v>52</v>
      </c>
      <c r="AQ1769" s="88">
        <v>304</v>
      </c>
      <c r="AR1769" s="88">
        <v>183</v>
      </c>
      <c r="AS1769" s="101">
        <v>702.20999999999992</v>
      </c>
      <c r="AT1769" s="88">
        <v>115</v>
      </c>
      <c r="AU1769" s="88">
        <v>445</v>
      </c>
      <c r="AV1769" s="88">
        <v>359</v>
      </c>
      <c r="AW1769" s="88">
        <v>309</v>
      </c>
      <c r="AX1769" s="88">
        <v>126</v>
      </c>
      <c r="AY1769" s="88">
        <v>194</v>
      </c>
      <c r="AZ1769" s="88">
        <v>664</v>
      </c>
      <c r="BA1769" s="88">
        <v>926</v>
      </c>
      <c r="BM1769" s="88"/>
      <c r="BN1769" s="88"/>
      <c r="BO1769" s="88"/>
      <c r="BP1769" s="88"/>
    </row>
    <row r="1770" spans="1:80">
      <c r="A1770" t="str">
        <f t="shared" si="138"/>
        <v>2020</v>
      </c>
      <c r="B1770" t="str">
        <f t="shared" si="139"/>
        <v>November</v>
      </c>
      <c r="C1770" s="2">
        <v>44137</v>
      </c>
      <c r="D1770" s="1" t="str">
        <f t="shared" si="137"/>
        <v>OK</v>
      </c>
      <c r="E1770">
        <f t="shared" si="135"/>
        <v>1</v>
      </c>
      <c r="F1770">
        <f t="shared" si="136"/>
        <v>0</v>
      </c>
      <c r="G1770" s="97">
        <v>44137</v>
      </c>
      <c r="H1770" s="3">
        <v>29</v>
      </c>
      <c r="I1770" s="3">
        <v>478</v>
      </c>
      <c r="J1770" s="3">
        <v>461</v>
      </c>
      <c r="K1770" s="3">
        <v>341</v>
      </c>
      <c r="L1770" s="3">
        <v>516</v>
      </c>
      <c r="M1770" s="3">
        <v>136</v>
      </c>
      <c r="N1770" s="3">
        <v>311</v>
      </c>
      <c r="O1770" s="3">
        <v>41</v>
      </c>
      <c r="P1770" s="3">
        <v>906</v>
      </c>
      <c r="Q1770" s="3">
        <v>617</v>
      </c>
      <c r="R1770" s="3">
        <v>219</v>
      </c>
      <c r="S1770" s="20"/>
      <c r="T1770" s="3">
        <v>82</v>
      </c>
      <c r="U1770" s="3">
        <v>42</v>
      </c>
      <c r="V1770" s="3">
        <v>222</v>
      </c>
      <c r="W1770" s="102">
        <v>534</v>
      </c>
      <c r="X1770" s="3">
        <v>278</v>
      </c>
      <c r="Y1770" s="3">
        <v>19</v>
      </c>
      <c r="Z1770" s="3">
        <v>474</v>
      </c>
      <c r="AA1770" s="3">
        <v>13</v>
      </c>
      <c r="AB1770" s="3">
        <v>800</v>
      </c>
      <c r="AC1770" s="3">
        <v>372</v>
      </c>
      <c r="AD1770" s="3">
        <v>25</v>
      </c>
      <c r="AE1770" s="3">
        <v>962</v>
      </c>
      <c r="AF1770" s="3">
        <v>1671</v>
      </c>
      <c r="AG1770" s="3">
        <v>894</v>
      </c>
      <c r="AH1770" s="3">
        <v>137</v>
      </c>
      <c r="AI1770" s="3">
        <v>305</v>
      </c>
      <c r="AJ1770" s="3">
        <v>31</v>
      </c>
      <c r="AK1770" s="3">
        <v>1156</v>
      </c>
      <c r="AL1770" s="3">
        <v>1373</v>
      </c>
      <c r="AM1770" s="3">
        <v>14</v>
      </c>
      <c r="AN1770" s="3">
        <v>46</v>
      </c>
      <c r="AO1770" s="3">
        <v>356</v>
      </c>
      <c r="AP1770" s="3">
        <v>50</v>
      </c>
      <c r="AQ1770" s="3">
        <v>151</v>
      </c>
      <c r="AR1770" s="3">
        <v>430</v>
      </c>
      <c r="AS1770" s="102">
        <v>1015.18</v>
      </c>
      <c r="AT1770" s="3">
        <v>125</v>
      </c>
      <c r="AU1770" s="3">
        <v>435</v>
      </c>
      <c r="AV1770" s="3">
        <v>152</v>
      </c>
      <c r="AW1770" s="3">
        <v>125</v>
      </c>
      <c r="AX1770" s="3">
        <v>388</v>
      </c>
      <c r="AY1770" s="3">
        <v>226</v>
      </c>
      <c r="AZ1770" s="3">
        <v>524</v>
      </c>
      <c r="BA1770" s="3">
        <v>763</v>
      </c>
      <c r="BM1770" s="3"/>
      <c r="BN1770" s="3"/>
      <c r="BO1770" s="3"/>
      <c r="BP1770" s="3"/>
    </row>
    <row r="1771" spans="1:80">
      <c r="A1771" t="str">
        <f t="shared" si="138"/>
        <v>2020</v>
      </c>
      <c r="B1771" t="str">
        <f t="shared" si="139"/>
        <v>November</v>
      </c>
      <c r="C1771" s="2">
        <v>44138</v>
      </c>
      <c r="D1771" s="1" t="str">
        <f t="shared" si="137"/>
        <v>OK</v>
      </c>
      <c r="E1771">
        <f t="shared" si="135"/>
        <v>1</v>
      </c>
      <c r="F1771">
        <f t="shared" si="136"/>
        <v>0</v>
      </c>
      <c r="G1771" s="97">
        <v>44138</v>
      </c>
      <c r="H1771" s="3">
        <v>9</v>
      </c>
      <c r="I1771" s="3">
        <v>465</v>
      </c>
      <c r="J1771" s="3">
        <v>506</v>
      </c>
      <c r="K1771" s="3">
        <v>187</v>
      </c>
      <c r="L1771" s="3">
        <v>498</v>
      </c>
      <c r="M1771" s="3">
        <v>129</v>
      </c>
      <c r="N1771" s="3">
        <v>301</v>
      </c>
      <c r="O1771" s="3">
        <v>67</v>
      </c>
      <c r="P1771" s="3">
        <v>964</v>
      </c>
      <c r="Q1771" s="3">
        <v>563</v>
      </c>
      <c r="R1771" s="3">
        <v>244</v>
      </c>
      <c r="S1771" s="20"/>
      <c r="T1771" s="3">
        <v>83</v>
      </c>
      <c r="U1771" s="3">
        <v>33</v>
      </c>
      <c r="V1771" s="3">
        <v>232</v>
      </c>
      <c r="W1771" s="102">
        <v>538</v>
      </c>
      <c r="X1771" s="3">
        <v>269</v>
      </c>
      <c r="Y1771" s="3">
        <v>12</v>
      </c>
      <c r="Z1771" s="3">
        <v>421</v>
      </c>
      <c r="AA1771" s="3">
        <v>8</v>
      </c>
      <c r="AB1771" s="3">
        <v>689</v>
      </c>
      <c r="AC1771" s="3">
        <v>309</v>
      </c>
      <c r="AD1771" s="3">
        <v>27</v>
      </c>
      <c r="AE1771" s="3">
        <v>891</v>
      </c>
      <c r="AF1771" s="3">
        <v>1484</v>
      </c>
      <c r="AG1771" s="3">
        <v>791</v>
      </c>
      <c r="AH1771" s="3">
        <v>129</v>
      </c>
      <c r="AI1771" s="3">
        <v>211</v>
      </c>
      <c r="AJ1771" s="3">
        <v>29</v>
      </c>
      <c r="AK1771" s="3">
        <v>1045</v>
      </c>
      <c r="AL1771" s="3">
        <v>1326</v>
      </c>
      <c r="AM1771" s="3">
        <v>11</v>
      </c>
      <c r="AN1771" s="3">
        <v>45</v>
      </c>
      <c r="AO1771" s="3">
        <v>286</v>
      </c>
      <c r="AP1771" s="3">
        <v>56</v>
      </c>
      <c r="AQ1771" s="3">
        <v>0</v>
      </c>
      <c r="AR1771" s="3">
        <v>431</v>
      </c>
      <c r="AS1771" s="102">
        <v>1396.53</v>
      </c>
      <c r="AT1771" s="3">
        <v>108</v>
      </c>
      <c r="AU1771" s="3">
        <v>409</v>
      </c>
      <c r="AV1771" s="3">
        <v>65</v>
      </c>
      <c r="AW1771" s="3">
        <v>104</v>
      </c>
      <c r="AX1771" s="3">
        <v>343</v>
      </c>
      <c r="AY1771" s="3">
        <v>256</v>
      </c>
      <c r="AZ1771" s="3">
        <v>391</v>
      </c>
      <c r="BA1771" s="3">
        <v>694</v>
      </c>
      <c r="BM1771" s="3"/>
      <c r="BN1771" s="3"/>
      <c r="BO1771" s="3"/>
      <c r="BP1771" s="3"/>
    </row>
    <row r="1772" spans="1:80">
      <c r="A1772" t="str">
        <f t="shared" si="138"/>
        <v>2020</v>
      </c>
      <c r="B1772" t="str">
        <f t="shared" si="139"/>
        <v>November</v>
      </c>
      <c r="C1772" s="2">
        <v>44139</v>
      </c>
      <c r="D1772" s="1" t="str">
        <f t="shared" si="137"/>
        <v>OK</v>
      </c>
      <c r="E1772">
        <f t="shared" si="135"/>
        <v>1</v>
      </c>
      <c r="F1772">
        <f t="shared" si="136"/>
        <v>0</v>
      </c>
      <c r="G1772" s="97">
        <v>44139</v>
      </c>
      <c r="H1772" s="3">
        <v>9</v>
      </c>
      <c r="I1772" s="3">
        <v>416</v>
      </c>
      <c r="J1772" s="3">
        <v>440</v>
      </c>
      <c r="K1772" s="3">
        <v>111</v>
      </c>
      <c r="L1772" s="3">
        <v>461</v>
      </c>
      <c r="M1772" s="3">
        <v>127</v>
      </c>
      <c r="N1772" s="3">
        <v>308</v>
      </c>
      <c r="O1772" s="3">
        <v>71</v>
      </c>
      <c r="P1772" s="3">
        <v>901</v>
      </c>
      <c r="Q1772" s="3">
        <v>529</v>
      </c>
      <c r="R1772" s="3">
        <v>216</v>
      </c>
      <c r="S1772" s="20"/>
      <c r="T1772" s="3">
        <v>98</v>
      </c>
      <c r="U1772" s="3">
        <v>20</v>
      </c>
      <c r="V1772" s="3">
        <v>242</v>
      </c>
      <c r="W1772" s="102">
        <v>492</v>
      </c>
      <c r="X1772" s="3">
        <v>292</v>
      </c>
      <c r="Y1772" s="3">
        <v>27</v>
      </c>
      <c r="Z1772" s="3">
        <v>451</v>
      </c>
      <c r="AA1772" s="3">
        <v>3</v>
      </c>
      <c r="AB1772" s="3">
        <v>685</v>
      </c>
      <c r="AC1772" s="3">
        <v>327</v>
      </c>
      <c r="AD1772" s="3">
        <v>39</v>
      </c>
      <c r="AE1772" s="3">
        <v>900</v>
      </c>
      <c r="AF1772" s="3">
        <v>1491</v>
      </c>
      <c r="AG1772" s="3">
        <v>776</v>
      </c>
      <c r="AH1772" s="3">
        <v>145</v>
      </c>
      <c r="AI1772" s="3">
        <v>224</v>
      </c>
      <c r="AJ1772" s="3">
        <v>39</v>
      </c>
      <c r="AK1772" s="3">
        <v>1031</v>
      </c>
      <c r="AL1772" s="3">
        <v>1289</v>
      </c>
      <c r="AM1772" s="3">
        <v>16</v>
      </c>
      <c r="AN1772" s="3">
        <v>44</v>
      </c>
      <c r="AO1772" s="3">
        <v>288</v>
      </c>
      <c r="AP1772" s="3">
        <v>66</v>
      </c>
      <c r="AQ1772" s="3">
        <v>199</v>
      </c>
      <c r="AR1772" s="3">
        <v>416</v>
      </c>
      <c r="AS1772" s="102">
        <v>1186.1299999999999</v>
      </c>
      <c r="AT1772" s="3">
        <v>108</v>
      </c>
      <c r="AU1772" s="3">
        <v>440</v>
      </c>
      <c r="AV1772" s="3">
        <v>106</v>
      </c>
      <c r="AW1772" s="3">
        <v>122</v>
      </c>
      <c r="AX1772" s="3">
        <v>375</v>
      </c>
      <c r="AY1772" s="3">
        <v>242</v>
      </c>
      <c r="AZ1772" s="3">
        <v>427</v>
      </c>
      <c r="BA1772" s="3">
        <v>765</v>
      </c>
      <c r="BM1772" s="3"/>
      <c r="BN1772" s="3"/>
      <c r="BO1772" s="3"/>
      <c r="BP1772" s="3"/>
    </row>
    <row r="1773" spans="1:80">
      <c r="A1773" t="str">
        <f t="shared" si="138"/>
        <v>2020</v>
      </c>
      <c r="B1773" t="str">
        <f t="shared" si="139"/>
        <v>November</v>
      </c>
      <c r="C1773" s="2">
        <v>44140</v>
      </c>
      <c r="D1773" s="1" t="str">
        <f t="shared" si="137"/>
        <v>OK</v>
      </c>
      <c r="E1773">
        <f t="shared" si="135"/>
        <v>1</v>
      </c>
      <c r="F1773">
        <f t="shared" si="136"/>
        <v>0</v>
      </c>
      <c r="G1773" s="97">
        <v>44140</v>
      </c>
      <c r="H1773" s="3">
        <v>1</v>
      </c>
      <c r="I1773" s="3">
        <v>186</v>
      </c>
      <c r="J1773" s="3">
        <v>209</v>
      </c>
      <c r="K1773" s="3">
        <v>25</v>
      </c>
      <c r="L1773" s="3">
        <v>246</v>
      </c>
      <c r="M1773" s="3">
        <v>55</v>
      </c>
      <c r="N1773" s="3">
        <v>124</v>
      </c>
      <c r="O1773" s="3">
        <v>12</v>
      </c>
      <c r="P1773" s="3">
        <v>422</v>
      </c>
      <c r="Q1773" s="3">
        <v>272</v>
      </c>
      <c r="R1773" s="3">
        <v>125</v>
      </c>
      <c r="S1773" s="20"/>
      <c r="T1773" s="3">
        <v>53</v>
      </c>
      <c r="U1773" s="3">
        <v>13</v>
      </c>
      <c r="V1773" s="3">
        <v>140</v>
      </c>
      <c r="W1773" s="102">
        <v>254</v>
      </c>
      <c r="X1773" s="3">
        <v>127</v>
      </c>
      <c r="Y1773" s="3">
        <v>8</v>
      </c>
      <c r="Z1773" s="3">
        <v>224</v>
      </c>
      <c r="AA1773" s="3">
        <v>0</v>
      </c>
      <c r="AB1773" s="3">
        <v>371</v>
      </c>
      <c r="AC1773" s="3">
        <v>103</v>
      </c>
      <c r="AD1773" s="3">
        <v>13</v>
      </c>
      <c r="AE1773" s="3">
        <v>458</v>
      </c>
      <c r="AF1773" s="3">
        <v>671</v>
      </c>
      <c r="AG1773" s="3">
        <v>302</v>
      </c>
      <c r="AH1773" s="3">
        <v>76</v>
      </c>
      <c r="AI1773" s="3">
        <v>55</v>
      </c>
      <c r="AJ1773" s="3">
        <v>22</v>
      </c>
      <c r="AK1773" s="3">
        <v>395</v>
      </c>
      <c r="AL1773" s="3">
        <v>614</v>
      </c>
      <c r="AM1773" s="3">
        <v>10</v>
      </c>
      <c r="AN1773" s="3">
        <v>14</v>
      </c>
      <c r="AO1773" s="3">
        <v>139</v>
      </c>
      <c r="AP1773" s="3">
        <v>50</v>
      </c>
      <c r="AQ1773" s="3">
        <v>55</v>
      </c>
      <c r="AR1773" s="3">
        <v>172</v>
      </c>
      <c r="AS1773" s="102">
        <v>736.4</v>
      </c>
      <c r="AT1773" s="3">
        <v>54</v>
      </c>
      <c r="AU1773" s="3">
        <v>133</v>
      </c>
      <c r="AV1773" s="3">
        <v>23</v>
      </c>
      <c r="AW1773" s="3">
        <v>13</v>
      </c>
      <c r="AX1773" s="3">
        <v>190</v>
      </c>
      <c r="AY1773" s="3">
        <v>109</v>
      </c>
      <c r="AZ1773" s="3">
        <v>146</v>
      </c>
      <c r="BA1773" s="3">
        <v>375</v>
      </c>
      <c r="BM1773" s="3"/>
      <c r="BN1773" s="3"/>
      <c r="BO1773" s="3"/>
      <c r="BP1773" s="3"/>
    </row>
    <row r="1774" spans="1:80">
      <c r="A1774" t="str">
        <f t="shared" si="138"/>
        <v>2020</v>
      </c>
      <c r="B1774" t="str">
        <f t="shared" si="139"/>
        <v>November</v>
      </c>
      <c r="C1774" s="2">
        <v>44141</v>
      </c>
      <c r="D1774" s="1" t="str">
        <f t="shared" si="137"/>
        <v>OK</v>
      </c>
      <c r="E1774">
        <f t="shared" si="135"/>
        <v>1</v>
      </c>
      <c r="F1774">
        <f t="shared" si="136"/>
        <v>0</v>
      </c>
      <c r="G1774" s="97">
        <v>44141</v>
      </c>
      <c r="H1774" s="3">
        <v>19</v>
      </c>
      <c r="I1774" s="3">
        <v>342</v>
      </c>
      <c r="J1774" s="3">
        <v>338</v>
      </c>
      <c r="K1774" s="3">
        <v>103</v>
      </c>
      <c r="L1774" s="3">
        <v>390</v>
      </c>
      <c r="M1774" s="3">
        <v>115</v>
      </c>
      <c r="N1774" s="3">
        <v>222</v>
      </c>
      <c r="O1774" s="3">
        <v>41</v>
      </c>
      <c r="P1774" s="3">
        <v>724</v>
      </c>
      <c r="Q1774" s="3">
        <v>453</v>
      </c>
      <c r="R1774" s="3">
        <v>201</v>
      </c>
      <c r="S1774" s="20"/>
      <c r="T1774" s="3">
        <v>75</v>
      </c>
      <c r="U1774" s="3">
        <v>30</v>
      </c>
      <c r="V1774" s="3">
        <v>167</v>
      </c>
      <c r="W1774" s="102">
        <v>402</v>
      </c>
      <c r="X1774" s="3">
        <v>233</v>
      </c>
      <c r="Y1774" s="3">
        <v>20</v>
      </c>
      <c r="Z1774" s="3">
        <v>436</v>
      </c>
      <c r="AA1774" s="3">
        <v>13</v>
      </c>
      <c r="AB1774" s="3">
        <v>550</v>
      </c>
      <c r="AC1774" s="3">
        <v>297</v>
      </c>
      <c r="AD1774" s="3">
        <v>37</v>
      </c>
      <c r="AE1774" s="3">
        <v>744</v>
      </c>
      <c r="AF1774" s="3">
        <v>1219</v>
      </c>
      <c r="AG1774" s="3">
        <v>766</v>
      </c>
      <c r="AH1774" s="3">
        <v>114</v>
      </c>
      <c r="AI1774" s="3">
        <v>242</v>
      </c>
      <c r="AJ1774" s="3">
        <v>19</v>
      </c>
      <c r="AK1774" s="3">
        <v>919</v>
      </c>
      <c r="AL1774" s="3">
        <v>1147</v>
      </c>
      <c r="AM1774" s="3">
        <v>7</v>
      </c>
      <c r="AN1774" s="3">
        <v>43</v>
      </c>
      <c r="AO1774" s="3">
        <v>294</v>
      </c>
      <c r="AP1774" s="3">
        <v>43</v>
      </c>
      <c r="AQ1774" s="3">
        <v>151</v>
      </c>
      <c r="AR1774" s="3">
        <v>353</v>
      </c>
      <c r="AS1774" s="102">
        <v>1265.03</v>
      </c>
      <c r="AT1774" s="3">
        <v>104</v>
      </c>
      <c r="AU1774" s="3">
        <v>403</v>
      </c>
      <c r="AV1774" s="3">
        <v>112</v>
      </c>
      <c r="AW1774" s="3">
        <v>99</v>
      </c>
      <c r="AX1774" s="3">
        <v>285</v>
      </c>
      <c r="AY1774" s="3">
        <v>227</v>
      </c>
      <c r="AZ1774" s="3">
        <v>373</v>
      </c>
      <c r="BA1774" s="3">
        <v>807</v>
      </c>
      <c r="BM1774" s="3"/>
      <c r="BN1774" s="3"/>
      <c r="BO1774" s="3"/>
      <c r="BP1774" s="3"/>
    </row>
    <row r="1775" spans="1:80">
      <c r="A1775" t="str">
        <f t="shared" si="138"/>
        <v>2020</v>
      </c>
      <c r="B1775" t="str">
        <f t="shared" si="139"/>
        <v>November</v>
      </c>
      <c r="C1775" s="2">
        <v>44142</v>
      </c>
      <c r="D1775" s="1" t="str">
        <f t="shared" si="137"/>
        <v>OK</v>
      </c>
      <c r="E1775">
        <f t="shared" si="135"/>
        <v>0</v>
      </c>
      <c r="F1775">
        <f t="shared" si="136"/>
        <v>1</v>
      </c>
      <c r="G1775" s="97">
        <v>44142</v>
      </c>
      <c r="H1775" s="3">
        <v>25</v>
      </c>
      <c r="I1775" s="3">
        <v>198</v>
      </c>
      <c r="J1775" s="3">
        <v>201</v>
      </c>
      <c r="K1775" s="3">
        <v>116</v>
      </c>
      <c r="L1775" s="3">
        <v>166</v>
      </c>
      <c r="M1775" s="3">
        <v>143</v>
      </c>
      <c r="N1775" s="3">
        <v>123</v>
      </c>
      <c r="O1775" s="3">
        <v>76</v>
      </c>
      <c r="P1775" s="3">
        <v>363</v>
      </c>
      <c r="Q1775" s="3">
        <v>306</v>
      </c>
      <c r="R1775" s="3">
        <v>95</v>
      </c>
      <c r="S1775" s="20"/>
      <c r="T1775" s="3">
        <v>75</v>
      </c>
      <c r="U1775" s="3">
        <v>42</v>
      </c>
      <c r="V1775" s="3">
        <v>68</v>
      </c>
      <c r="W1775" s="102">
        <v>346</v>
      </c>
      <c r="X1775" s="3">
        <v>382</v>
      </c>
      <c r="Y1775" s="3">
        <v>5</v>
      </c>
      <c r="Z1775" s="3">
        <v>501</v>
      </c>
      <c r="AA1775" s="3">
        <v>88</v>
      </c>
      <c r="AB1775" s="3">
        <v>239</v>
      </c>
      <c r="AC1775" s="3">
        <v>556</v>
      </c>
      <c r="AD1775" s="3">
        <v>37</v>
      </c>
      <c r="AE1775" s="3">
        <v>245</v>
      </c>
      <c r="AF1775" s="3">
        <v>649</v>
      </c>
      <c r="AG1775" s="3">
        <v>865</v>
      </c>
      <c r="AH1775" s="3">
        <v>138</v>
      </c>
      <c r="AI1775" s="3">
        <v>356</v>
      </c>
      <c r="AJ1775" s="3">
        <v>26</v>
      </c>
      <c r="AK1775" s="3">
        <v>792</v>
      </c>
      <c r="AL1775" s="3">
        <v>743</v>
      </c>
      <c r="AM1775" s="3">
        <v>10</v>
      </c>
      <c r="AN1775" s="3">
        <v>31</v>
      </c>
      <c r="AO1775" s="3">
        <v>182</v>
      </c>
      <c r="AP1775" s="3">
        <v>37</v>
      </c>
      <c r="AQ1775" s="3">
        <v>304</v>
      </c>
      <c r="AR1775" s="3">
        <v>174</v>
      </c>
      <c r="AS1775" s="102">
        <v>1346.56</v>
      </c>
      <c r="AT1775" s="3">
        <v>69</v>
      </c>
      <c r="AU1775" s="3">
        <v>424</v>
      </c>
      <c r="AV1775" s="3">
        <v>231</v>
      </c>
      <c r="AW1775" s="3">
        <v>306</v>
      </c>
      <c r="AX1775" s="3">
        <v>96</v>
      </c>
      <c r="AY1775" s="3">
        <v>107</v>
      </c>
      <c r="AZ1775" s="3">
        <v>421</v>
      </c>
      <c r="BA1775" s="3">
        <v>747</v>
      </c>
      <c r="BM1775" s="3"/>
      <c r="BN1775" s="3"/>
      <c r="BO1775" s="3"/>
      <c r="BP1775" s="3"/>
    </row>
    <row r="1776" spans="1:80">
      <c r="A1776" t="str">
        <f t="shared" si="138"/>
        <v>2020</v>
      </c>
      <c r="B1776" t="str">
        <f t="shared" si="139"/>
        <v>November</v>
      </c>
      <c r="C1776" s="2">
        <v>44143</v>
      </c>
      <c r="D1776" s="1" t="str">
        <f t="shared" si="137"/>
        <v>OK</v>
      </c>
      <c r="E1776">
        <f t="shared" si="135"/>
        <v>0</v>
      </c>
      <c r="F1776">
        <f t="shared" si="136"/>
        <v>1</v>
      </c>
      <c r="G1776" s="97">
        <v>44143</v>
      </c>
      <c r="H1776" s="3">
        <v>31</v>
      </c>
      <c r="I1776" s="3">
        <v>148</v>
      </c>
      <c r="J1776" s="3">
        <v>126</v>
      </c>
      <c r="K1776" s="3">
        <v>106</v>
      </c>
      <c r="L1776" s="3">
        <v>160</v>
      </c>
      <c r="M1776" s="3">
        <v>93</v>
      </c>
      <c r="N1776" s="3">
        <v>86</v>
      </c>
      <c r="O1776" s="3">
        <v>50</v>
      </c>
      <c r="P1776" s="3">
        <v>282</v>
      </c>
      <c r="Q1776" s="3">
        <v>208</v>
      </c>
      <c r="R1776" s="3">
        <v>94</v>
      </c>
      <c r="S1776" s="20"/>
      <c r="T1776" s="3">
        <v>69</v>
      </c>
      <c r="U1776" s="3">
        <v>10</v>
      </c>
      <c r="V1776" s="3">
        <v>68</v>
      </c>
      <c r="W1776" s="102">
        <v>208</v>
      </c>
      <c r="X1776" s="3">
        <v>148</v>
      </c>
      <c r="Y1776" s="3">
        <v>5</v>
      </c>
      <c r="Z1776" s="3">
        <v>331</v>
      </c>
      <c r="AA1776" s="3">
        <v>25</v>
      </c>
      <c r="AB1776" s="3">
        <v>217</v>
      </c>
      <c r="AC1776" s="3">
        <v>382</v>
      </c>
      <c r="AD1776" s="3">
        <v>27</v>
      </c>
      <c r="AE1776" s="3">
        <v>263</v>
      </c>
      <c r="AF1776" s="3">
        <v>502</v>
      </c>
      <c r="AG1776" s="3">
        <v>622</v>
      </c>
      <c r="AH1776" s="3">
        <v>63</v>
      </c>
      <c r="AI1776" s="3">
        <v>294</v>
      </c>
      <c r="AJ1776" s="3">
        <v>16</v>
      </c>
      <c r="AK1776" s="3">
        <v>591</v>
      </c>
      <c r="AL1776" s="3">
        <v>606</v>
      </c>
      <c r="AM1776" s="3">
        <v>10</v>
      </c>
      <c r="AN1776" s="3">
        <v>36</v>
      </c>
      <c r="AO1776" s="3">
        <v>182</v>
      </c>
      <c r="AP1776" s="3">
        <v>16</v>
      </c>
      <c r="AQ1776" s="3">
        <v>266</v>
      </c>
      <c r="AR1776" s="3">
        <v>113</v>
      </c>
      <c r="AS1776" s="102">
        <v>1009.92</v>
      </c>
      <c r="AT1776" s="3">
        <v>68</v>
      </c>
      <c r="AU1776" s="3">
        <v>394</v>
      </c>
      <c r="AV1776" s="3">
        <v>271</v>
      </c>
      <c r="AW1776" s="3">
        <v>197</v>
      </c>
      <c r="AX1776" s="3">
        <v>101</v>
      </c>
      <c r="AY1776" s="3">
        <v>76</v>
      </c>
      <c r="AZ1776" s="3">
        <v>451</v>
      </c>
      <c r="BA1776" s="3">
        <v>720</v>
      </c>
      <c r="BM1776" s="3"/>
      <c r="BN1776" s="3"/>
      <c r="BO1776" s="3"/>
      <c r="BP1776" s="3"/>
    </row>
    <row r="1777" spans="1:68">
      <c r="A1777" t="str">
        <f t="shared" si="138"/>
        <v>2020</v>
      </c>
      <c r="B1777" t="str">
        <f t="shared" si="139"/>
        <v>November</v>
      </c>
      <c r="C1777" s="2">
        <v>44144</v>
      </c>
      <c r="D1777" s="1" t="str">
        <f t="shared" si="137"/>
        <v>OK</v>
      </c>
      <c r="E1777">
        <f t="shared" si="135"/>
        <v>1</v>
      </c>
      <c r="F1777">
        <f t="shared" si="136"/>
        <v>0</v>
      </c>
      <c r="G1777" s="97">
        <v>44144</v>
      </c>
      <c r="H1777" s="3">
        <v>6</v>
      </c>
      <c r="I1777" s="3">
        <v>367</v>
      </c>
      <c r="J1777" s="3">
        <v>363</v>
      </c>
      <c r="K1777" s="3">
        <v>216</v>
      </c>
      <c r="L1777" s="3">
        <v>420</v>
      </c>
      <c r="M1777" s="3">
        <v>112</v>
      </c>
      <c r="N1777" s="3">
        <v>243</v>
      </c>
      <c r="O1777" s="3">
        <v>212</v>
      </c>
      <c r="P1777" s="3">
        <v>768</v>
      </c>
      <c r="Q1777" s="3">
        <v>500</v>
      </c>
      <c r="R1777" s="3">
        <v>209</v>
      </c>
      <c r="S1777" s="20"/>
      <c r="T1777" s="3">
        <v>57</v>
      </c>
      <c r="U1777" s="3">
        <v>27</v>
      </c>
      <c r="V1777" s="3">
        <v>185</v>
      </c>
      <c r="W1777" s="102">
        <v>394</v>
      </c>
      <c r="X1777" s="3">
        <v>263</v>
      </c>
      <c r="Y1777" s="3">
        <v>13</v>
      </c>
      <c r="Z1777" s="3">
        <v>391</v>
      </c>
      <c r="AA1777" s="3">
        <v>13</v>
      </c>
      <c r="AB1777" s="3">
        <v>616</v>
      </c>
      <c r="AC1777" s="3">
        <v>245</v>
      </c>
      <c r="AD1777" s="3">
        <v>36</v>
      </c>
      <c r="AE1777" s="3">
        <v>770</v>
      </c>
      <c r="AF1777" s="3">
        <v>1247</v>
      </c>
      <c r="AG1777" s="3">
        <v>641</v>
      </c>
      <c r="AH1777" s="3">
        <v>76</v>
      </c>
      <c r="AI1777" s="3">
        <v>245</v>
      </c>
      <c r="AJ1777" s="3">
        <v>22</v>
      </c>
      <c r="AK1777" s="3">
        <v>877</v>
      </c>
      <c r="AL1777" s="3">
        <v>1078</v>
      </c>
      <c r="AM1777" s="3">
        <v>8</v>
      </c>
      <c r="AN1777" s="3">
        <v>28</v>
      </c>
      <c r="AO1777" s="3">
        <v>214</v>
      </c>
      <c r="AP1777" s="3">
        <v>25</v>
      </c>
      <c r="AQ1777" s="3">
        <v>162</v>
      </c>
      <c r="AR1777" s="3">
        <v>329</v>
      </c>
      <c r="AS1777" s="102">
        <v>938.91</v>
      </c>
      <c r="AT1777" s="3">
        <v>99</v>
      </c>
      <c r="AU1777" s="3">
        <v>326</v>
      </c>
      <c r="AV1777" s="3">
        <v>62</v>
      </c>
      <c r="AW1777" s="3">
        <v>71</v>
      </c>
      <c r="AX1777" s="3">
        <v>272</v>
      </c>
      <c r="AY1777" s="3">
        <v>206</v>
      </c>
      <c r="AZ1777" s="3">
        <v>327</v>
      </c>
      <c r="BA1777" s="3">
        <v>570</v>
      </c>
      <c r="BM1777" s="3"/>
      <c r="BN1777" s="3"/>
      <c r="BO1777" s="3"/>
      <c r="BP1777" s="3"/>
    </row>
    <row r="1778" spans="1:68">
      <c r="A1778" t="str">
        <f t="shared" si="138"/>
        <v>2020</v>
      </c>
      <c r="B1778" t="str">
        <f t="shared" si="139"/>
        <v>November</v>
      </c>
      <c r="C1778" s="2">
        <v>44145</v>
      </c>
      <c r="D1778" s="1" t="str">
        <f t="shared" si="137"/>
        <v>OK</v>
      </c>
      <c r="E1778">
        <f t="shared" si="135"/>
        <v>1</v>
      </c>
      <c r="F1778">
        <f t="shared" si="136"/>
        <v>0</v>
      </c>
      <c r="G1778" s="97">
        <v>44145</v>
      </c>
      <c r="H1778" s="3">
        <v>7</v>
      </c>
      <c r="I1778" s="3">
        <v>233</v>
      </c>
      <c r="J1778" s="3">
        <v>237</v>
      </c>
      <c r="K1778" s="3">
        <v>89</v>
      </c>
      <c r="L1778" s="3">
        <v>259</v>
      </c>
      <c r="M1778" s="3">
        <v>85</v>
      </c>
      <c r="N1778" s="3">
        <v>165</v>
      </c>
      <c r="O1778" s="3">
        <v>24</v>
      </c>
      <c r="P1778" s="3">
        <v>489</v>
      </c>
      <c r="Q1778" s="3">
        <v>336</v>
      </c>
      <c r="R1778" s="3">
        <v>171</v>
      </c>
      <c r="S1778" s="20"/>
      <c r="T1778" s="3">
        <v>64</v>
      </c>
      <c r="U1778" s="3">
        <v>21</v>
      </c>
      <c r="V1778" s="3">
        <v>151</v>
      </c>
      <c r="W1778" s="102">
        <v>288</v>
      </c>
      <c r="X1778" s="3">
        <v>138</v>
      </c>
      <c r="Y1778" s="3">
        <v>11</v>
      </c>
      <c r="Z1778" s="3">
        <v>239</v>
      </c>
      <c r="AA1778" s="3">
        <v>5</v>
      </c>
      <c r="AB1778" s="3">
        <v>413</v>
      </c>
      <c r="AC1778" s="3">
        <v>132</v>
      </c>
      <c r="AD1778" s="3">
        <v>19</v>
      </c>
      <c r="AE1778" s="3">
        <v>549</v>
      </c>
      <c r="AF1778" s="3">
        <v>859</v>
      </c>
      <c r="AG1778" s="3">
        <v>472</v>
      </c>
      <c r="AH1778" s="3">
        <v>93</v>
      </c>
      <c r="AI1778" s="3">
        <v>148</v>
      </c>
      <c r="AJ1778" s="3">
        <v>24</v>
      </c>
      <c r="AK1778" s="3">
        <v>499</v>
      </c>
      <c r="AL1778" s="3">
        <v>724</v>
      </c>
      <c r="AM1778" s="3">
        <v>12</v>
      </c>
      <c r="AN1778" s="3">
        <v>19</v>
      </c>
      <c r="AO1778" s="3">
        <v>143</v>
      </c>
      <c r="AP1778" s="3">
        <v>23</v>
      </c>
      <c r="AQ1778" s="3">
        <v>84</v>
      </c>
      <c r="AR1778" s="3">
        <v>222</v>
      </c>
      <c r="AS1778" s="102">
        <v>838.96999999999991</v>
      </c>
      <c r="AT1778" s="3">
        <v>70</v>
      </c>
      <c r="AU1778" s="3">
        <v>211</v>
      </c>
      <c r="AV1778" s="3">
        <v>58</v>
      </c>
      <c r="AW1778" s="3">
        <v>37</v>
      </c>
      <c r="AX1778" s="3">
        <v>176</v>
      </c>
      <c r="AY1778" s="3">
        <v>108</v>
      </c>
      <c r="AZ1778" s="3">
        <v>206</v>
      </c>
      <c r="BA1778" s="3">
        <v>532</v>
      </c>
      <c r="BM1778" s="3"/>
      <c r="BN1778" s="3"/>
      <c r="BO1778" s="3"/>
      <c r="BP1778" s="3"/>
    </row>
    <row r="1779" spans="1:68">
      <c r="A1779" t="str">
        <f t="shared" si="138"/>
        <v>2020</v>
      </c>
      <c r="B1779" t="str">
        <f t="shared" si="139"/>
        <v>November</v>
      </c>
      <c r="C1779" s="2">
        <v>44146</v>
      </c>
      <c r="D1779" s="1" t="str">
        <f t="shared" si="137"/>
        <v>OK</v>
      </c>
      <c r="E1779">
        <f t="shared" si="135"/>
        <v>1</v>
      </c>
      <c r="F1779">
        <f t="shared" si="136"/>
        <v>0</v>
      </c>
      <c r="G1779" s="97">
        <v>44146</v>
      </c>
      <c r="H1779" s="3">
        <v>10</v>
      </c>
      <c r="I1779" s="3">
        <v>345</v>
      </c>
      <c r="J1779" s="3">
        <v>419</v>
      </c>
      <c r="K1779" s="3">
        <v>100</v>
      </c>
      <c r="L1779" s="3">
        <v>423</v>
      </c>
      <c r="M1779" s="3">
        <v>145</v>
      </c>
      <c r="N1779" s="3">
        <v>290</v>
      </c>
      <c r="O1779" s="3">
        <v>54</v>
      </c>
      <c r="P1779" s="3">
        <v>809</v>
      </c>
      <c r="Q1779" s="3">
        <v>482</v>
      </c>
      <c r="R1779" s="3">
        <v>231</v>
      </c>
      <c r="S1779" s="20"/>
      <c r="T1779" s="3">
        <v>97</v>
      </c>
      <c r="U1779" s="3">
        <v>29</v>
      </c>
      <c r="V1779" s="3">
        <v>200</v>
      </c>
      <c r="W1779" s="102">
        <v>450</v>
      </c>
      <c r="X1779" s="3">
        <v>270</v>
      </c>
      <c r="Y1779" s="3">
        <v>30</v>
      </c>
      <c r="Z1779" s="3">
        <v>407</v>
      </c>
      <c r="AA1779" s="3">
        <v>15</v>
      </c>
      <c r="AB1779" s="3">
        <v>608</v>
      </c>
      <c r="AC1779" s="3">
        <v>260</v>
      </c>
      <c r="AD1779" s="3">
        <v>48</v>
      </c>
      <c r="AE1779" s="3">
        <v>788</v>
      </c>
      <c r="AF1779" s="3">
        <v>1245</v>
      </c>
      <c r="AG1779" s="3">
        <v>720</v>
      </c>
      <c r="AH1779" s="3">
        <v>136</v>
      </c>
      <c r="AI1779" s="3">
        <v>278</v>
      </c>
      <c r="AJ1779" s="3">
        <v>29</v>
      </c>
      <c r="AK1779" s="3">
        <v>878</v>
      </c>
      <c r="AL1779" s="3">
        <v>1210</v>
      </c>
      <c r="AM1779" s="3">
        <v>14</v>
      </c>
      <c r="AN1779" s="3">
        <v>45</v>
      </c>
      <c r="AO1779" s="3">
        <v>228</v>
      </c>
      <c r="AP1779" s="3">
        <v>54</v>
      </c>
      <c r="AQ1779" s="3">
        <v>149</v>
      </c>
      <c r="AR1779" s="3">
        <v>377</v>
      </c>
      <c r="AS1779" s="102">
        <v>973.09999999999991</v>
      </c>
      <c r="AT1779" s="3">
        <v>109</v>
      </c>
      <c r="AU1779" s="3">
        <v>391</v>
      </c>
      <c r="AV1779" s="3">
        <v>85</v>
      </c>
      <c r="AW1779" s="3">
        <v>89</v>
      </c>
      <c r="AX1779" s="3">
        <v>277</v>
      </c>
      <c r="AY1779" s="3">
        <v>185</v>
      </c>
      <c r="AZ1779" s="3">
        <v>370</v>
      </c>
      <c r="BA1779" s="3">
        <v>949</v>
      </c>
      <c r="BM1779" s="3"/>
      <c r="BN1779" s="3"/>
      <c r="BO1779" s="3"/>
      <c r="BP1779" s="3"/>
    </row>
    <row r="1780" spans="1:68">
      <c r="A1780" t="str">
        <f t="shared" si="138"/>
        <v>2020</v>
      </c>
      <c r="B1780" t="str">
        <f t="shared" si="139"/>
        <v>November</v>
      </c>
      <c r="C1780" s="2">
        <v>44147</v>
      </c>
      <c r="D1780" s="1" t="str">
        <f t="shared" si="137"/>
        <v>OK</v>
      </c>
      <c r="E1780">
        <f t="shared" si="135"/>
        <v>1</v>
      </c>
      <c r="F1780">
        <f t="shared" si="136"/>
        <v>0</v>
      </c>
      <c r="G1780" s="97">
        <v>44147</v>
      </c>
      <c r="H1780" s="3">
        <v>26</v>
      </c>
      <c r="I1780" s="3">
        <v>447</v>
      </c>
      <c r="J1780" s="3">
        <v>547</v>
      </c>
      <c r="K1780" s="3">
        <v>94</v>
      </c>
      <c r="L1780" s="3">
        <v>461</v>
      </c>
      <c r="M1780" s="3">
        <v>156</v>
      </c>
      <c r="N1780" s="3">
        <v>315</v>
      </c>
      <c r="O1780" s="3">
        <v>34</v>
      </c>
      <c r="P1780" s="3">
        <v>937</v>
      </c>
      <c r="Q1780" s="3">
        <v>609</v>
      </c>
      <c r="R1780" s="3">
        <v>213</v>
      </c>
      <c r="S1780" s="20"/>
      <c r="T1780" s="3">
        <v>87</v>
      </c>
      <c r="U1780" s="3">
        <v>34</v>
      </c>
      <c r="V1780" s="3">
        <v>223</v>
      </c>
      <c r="W1780" s="102">
        <v>472</v>
      </c>
      <c r="X1780" s="3">
        <v>282</v>
      </c>
      <c r="Y1780" s="3">
        <v>25</v>
      </c>
      <c r="Z1780" s="3">
        <v>520</v>
      </c>
      <c r="AA1780" s="3">
        <v>8</v>
      </c>
      <c r="AB1780" s="3">
        <v>663</v>
      </c>
      <c r="AC1780" s="3">
        <v>386</v>
      </c>
      <c r="AD1780" s="3">
        <v>37</v>
      </c>
      <c r="AE1780" s="3">
        <v>923</v>
      </c>
      <c r="AF1780" s="3">
        <v>1583</v>
      </c>
      <c r="AG1780" s="3">
        <v>962</v>
      </c>
      <c r="AH1780" s="3">
        <v>123</v>
      </c>
      <c r="AI1780" s="3">
        <v>296</v>
      </c>
      <c r="AJ1780" s="3">
        <v>23</v>
      </c>
      <c r="AK1780" s="3">
        <v>1320</v>
      </c>
      <c r="AL1780" s="3">
        <v>1555</v>
      </c>
      <c r="AM1780" s="3">
        <v>15</v>
      </c>
      <c r="AN1780" s="3">
        <v>48</v>
      </c>
      <c r="AO1780" s="3">
        <v>338</v>
      </c>
      <c r="AP1780" s="3">
        <v>23</v>
      </c>
      <c r="AQ1780" s="3">
        <v>225</v>
      </c>
      <c r="AR1780" s="3">
        <v>365</v>
      </c>
      <c r="AS1780" s="102">
        <v>1512.25</v>
      </c>
      <c r="AT1780" s="3">
        <v>145</v>
      </c>
      <c r="AU1780" s="3">
        <v>482</v>
      </c>
      <c r="AV1780" s="3">
        <v>113</v>
      </c>
      <c r="AW1780" s="3">
        <v>128</v>
      </c>
      <c r="AX1780" s="3">
        <v>339</v>
      </c>
      <c r="AY1780" s="3">
        <v>239</v>
      </c>
      <c r="AZ1780" s="3">
        <v>515</v>
      </c>
      <c r="BA1780" s="3">
        <v>1020</v>
      </c>
      <c r="BM1780" s="3"/>
      <c r="BN1780" s="3"/>
      <c r="BO1780" s="3"/>
      <c r="BP1780" s="3"/>
    </row>
    <row r="1781" spans="1:68">
      <c r="A1781" t="str">
        <f t="shared" si="138"/>
        <v>2020</v>
      </c>
      <c r="B1781" t="str">
        <f t="shared" si="139"/>
        <v>November</v>
      </c>
      <c r="C1781" s="2">
        <v>44148</v>
      </c>
      <c r="D1781" s="1" t="str">
        <f t="shared" si="137"/>
        <v>OK</v>
      </c>
      <c r="E1781">
        <f t="shared" si="135"/>
        <v>1</v>
      </c>
      <c r="F1781">
        <f t="shared" si="136"/>
        <v>0</v>
      </c>
      <c r="G1781" s="97">
        <v>44148</v>
      </c>
      <c r="H1781" s="3">
        <v>10</v>
      </c>
      <c r="I1781" s="3">
        <v>219</v>
      </c>
      <c r="J1781" s="3">
        <v>313</v>
      </c>
      <c r="K1781" s="3">
        <v>38</v>
      </c>
      <c r="L1781" s="3">
        <v>265</v>
      </c>
      <c r="M1781" s="3">
        <v>133</v>
      </c>
      <c r="N1781" s="3">
        <v>204</v>
      </c>
      <c r="O1781" s="3">
        <v>67</v>
      </c>
      <c r="P1781" s="3">
        <v>618</v>
      </c>
      <c r="Q1781" s="3">
        <v>296</v>
      </c>
      <c r="R1781" s="3">
        <v>134</v>
      </c>
      <c r="S1781" s="20"/>
      <c r="T1781" s="3">
        <v>95</v>
      </c>
      <c r="U1781" s="3">
        <v>44</v>
      </c>
      <c r="V1781" s="3">
        <v>126</v>
      </c>
      <c r="W1781" s="102">
        <v>394</v>
      </c>
      <c r="X1781" s="3">
        <v>266</v>
      </c>
      <c r="Y1781" s="3">
        <v>11</v>
      </c>
      <c r="Z1781" s="3">
        <v>540</v>
      </c>
      <c r="AA1781" s="3">
        <v>25</v>
      </c>
      <c r="AB1781" s="3">
        <v>333</v>
      </c>
      <c r="AC1781" s="3">
        <v>409</v>
      </c>
      <c r="AD1781" s="3">
        <v>59</v>
      </c>
      <c r="AE1781" s="3">
        <v>414</v>
      </c>
      <c r="AF1781" s="3">
        <v>804</v>
      </c>
      <c r="AG1781" s="3">
        <v>680</v>
      </c>
      <c r="AH1781" s="3">
        <v>153</v>
      </c>
      <c r="AI1781" s="3">
        <v>312</v>
      </c>
      <c r="AJ1781" s="3">
        <v>27</v>
      </c>
      <c r="AK1781" s="3">
        <v>756</v>
      </c>
      <c r="AL1781" s="3">
        <v>876</v>
      </c>
      <c r="AM1781" s="3">
        <v>13</v>
      </c>
      <c r="AN1781" s="3">
        <v>42</v>
      </c>
      <c r="AO1781" s="3">
        <v>220</v>
      </c>
      <c r="AP1781" s="3">
        <v>39</v>
      </c>
      <c r="AQ1781" s="3">
        <v>219</v>
      </c>
      <c r="AR1781" s="3">
        <v>199</v>
      </c>
      <c r="AS1781" s="102">
        <v>1178.24</v>
      </c>
      <c r="AT1781" s="3">
        <v>98</v>
      </c>
      <c r="AU1781" s="3">
        <v>371</v>
      </c>
      <c r="AV1781" s="3">
        <v>125</v>
      </c>
      <c r="AW1781" s="3">
        <v>110</v>
      </c>
      <c r="AX1781" s="3">
        <v>198</v>
      </c>
      <c r="AY1781" s="3">
        <v>168</v>
      </c>
      <c r="AZ1781" s="3">
        <v>420</v>
      </c>
      <c r="BA1781" s="3">
        <v>722</v>
      </c>
      <c r="BM1781" s="3"/>
      <c r="BN1781" s="3"/>
      <c r="BO1781" s="3"/>
      <c r="BP1781" s="3"/>
    </row>
    <row r="1782" spans="1:68">
      <c r="A1782" t="str">
        <f t="shared" si="138"/>
        <v>2020</v>
      </c>
      <c r="B1782" t="str">
        <f t="shared" si="139"/>
        <v>November</v>
      </c>
      <c r="C1782" s="2">
        <v>44149</v>
      </c>
      <c r="D1782" s="1" t="str">
        <f t="shared" si="137"/>
        <v>OK</v>
      </c>
      <c r="E1782">
        <f t="shared" si="135"/>
        <v>0</v>
      </c>
      <c r="F1782">
        <f t="shared" si="136"/>
        <v>1</v>
      </c>
      <c r="G1782" s="97">
        <v>44149</v>
      </c>
      <c r="H1782" s="3">
        <v>52</v>
      </c>
      <c r="I1782" s="3">
        <v>250</v>
      </c>
      <c r="J1782" s="3">
        <v>190</v>
      </c>
      <c r="K1782" s="3">
        <v>63</v>
      </c>
      <c r="L1782" s="3">
        <v>196</v>
      </c>
      <c r="M1782" s="3">
        <v>184</v>
      </c>
      <c r="N1782" s="3">
        <v>131</v>
      </c>
      <c r="O1782" s="3">
        <v>80</v>
      </c>
      <c r="P1782" s="3">
        <v>476</v>
      </c>
      <c r="Q1782" s="3">
        <v>368</v>
      </c>
      <c r="R1782" s="3">
        <v>115</v>
      </c>
      <c r="S1782" s="20"/>
      <c r="T1782" s="3">
        <v>75</v>
      </c>
      <c r="U1782" s="3">
        <v>52</v>
      </c>
      <c r="V1782" s="3">
        <v>85</v>
      </c>
      <c r="W1782" s="102">
        <v>300</v>
      </c>
      <c r="X1782" s="3">
        <v>281</v>
      </c>
      <c r="Y1782" s="3">
        <v>18</v>
      </c>
      <c r="Z1782" s="3">
        <v>534</v>
      </c>
      <c r="AA1782" s="3">
        <v>41</v>
      </c>
      <c r="AB1782" s="3">
        <v>278</v>
      </c>
      <c r="AC1782" s="3">
        <v>529</v>
      </c>
      <c r="AD1782" s="3">
        <v>45</v>
      </c>
      <c r="AE1782" s="3">
        <v>287</v>
      </c>
      <c r="AF1782" s="3">
        <v>811</v>
      </c>
      <c r="AG1782" s="3">
        <v>1115</v>
      </c>
      <c r="AH1782" s="3">
        <v>225</v>
      </c>
      <c r="AI1782" s="3">
        <v>402</v>
      </c>
      <c r="AJ1782" s="3">
        <v>37</v>
      </c>
      <c r="AK1782" s="3">
        <v>917</v>
      </c>
      <c r="AL1782" s="3">
        <v>1004</v>
      </c>
      <c r="AM1782" s="3">
        <v>12</v>
      </c>
      <c r="AN1782" s="3">
        <v>60</v>
      </c>
      <c r="AO1782" s="3">
        <v>214</v>
      </c>
      <c r="AP1782" s="3">
        <v>52</v>
      </c>
      <c r="AQ1782" s="3">
        <v>259</v>
      </c>
      <c r="AR1782" s="3">
        <v>192</v>
      </c>
      <c r="AS1782" s="102">
        <v>1741.06</v>
      </c>
      <c r="AT1782" s="3">
        <v>99</v>
      </c>
      <c r="AU1782" s="3">
        <v>502</v>
      </c>
      <c r="AV1782" s="3">
        <v>251</v>
      </c>
      <c r="AW1782" s="3">
        <v>303</v>
      </c>
      <c r="AX1782" s="3">
        <v>122</v>
      </c>
      <c r="AY1782" s="3">
        <v>129</v>
      </c>
      <c r="AZ1782" s="3">
        <v>505</v>
      </c>
      <c r="BA1782" s="3">
        <v>1053</v>
      </c>
      <c r="BM1782" s="3"/>
      <c r="BN1782" s="3"/>
      <c r="BO1782" s="3"/>
      <c r="BP1782" s="3"/>
    </row>
    <row r="1783" spans="1:68">
      <c r="A1783" t="str">
        <f t="shared" si="138"/>
        <v>2020</v>
      </c>
      <c r="B1783" t="str">
        <f t="shared" si="139"/>
        <v>November</v>
      </c>
      <c r="C1783" s="2">
        <v>44150</v>
      </c>
      <c r="D1783" s="1" t="str">
        <f t="shared" si="137"/>
        <v>OK</v>
      </c>
      <c r="E1783">
        <f t="shared" si="135"/>
        <v>0</v>
      </c>
      <c r="F1783">
        <f t="shared" si="136"/>
        <v>1</v>
      </c>
      <c r="G1783" s="97">
        <v>44150</v>
      </c>
      <c r="H1783" s="3">
        <v>37</v>
      </c>
      <c r="I1783" s="3">
        <v>180</v>
      </c>
      <c r="J1783" s="3">
        <v>153</v>
      </c>
      <c r="K1783" s="3">
        <v>61</v>
      </c>
      <c r="L1783" s="3">
        <v>188</v>
      </c>
      <c r="M1783" s="3">
        <v>134</v>
      </c>
      <c r="N1783" s="3">
        <v>150</v>
      </c>
      <c r="O1783" s="3">
        <v>78</v>
      </c>
      <c r="P1783" s="3">
        <v>344</v>
      </c>
      <c r="Q1783" s="3">
        <v>324</v>
      </c>
      <c r="R1783" s="3">
        <v>97</v>
      </c>
      <c r="S1783" s="20"/>
      <c r="T1783" s="3">
        <v>74</v>
      </c>
      <c r="U1783" s="3">
        <v>20</v>
      </c>
      <c r="V1783" s="3">
        <v>68</v>
      </c>
      <c r="W1783" s="102">
        <v>264</v>
      </c>
      <c r="X1783" s="3">
        <v>271</v>
      </c>
      <c r="Y1783" s="3">
        <v>14</v>
      </c>
      <c r="Z1783" s="3">
        <v>461</v>
      </c>
      <c r="AA1783" s="3">
        <v>49</v>
      </c>
      <c r="AB1783" s="3">
        <v>265</v>
      </c>
      <c r="AC1783" s="3">
        <v>464</v>
      </c>
      <c r="AD1783" s="3">
        <v>23</v>
      </c>
      <c r="AE1783" s="3">
        <v>287</v>
      </c>
      <c r="AF1783" s="3">
        <v>719</v>
      </c>
      <c r="AG1783" s="3">
        <v>872</v>
      </c>
      <c r="AH1783" s="3">
        <v>142</v>
      </c>
      <c r="AI1783" s="3">
        <v>444</v>
      </c>
      <c r="AJ1783" s="3">
        <v>47</v>
      </c>
      <c r="AK1783" s="3">
        <v>832</v>
      </c>
      <c r="AL1783" s="3">
        <v>950</v>
      </c>
      <c r="AM1783" s="3">
        <v>17</v>
      </c>
      <c r="AN1783" s="3">
        <v>39</v>
      </c>
      <c r="AO1783" s="3">
        <v>194</v>
      </c>
      <c r="AP1783" s="3">
        <v>42</v>
      </c>
      <c r="AQ1783" s="3">
        <v>304</v>
      </c>
      <c r="AR1783" s="3">
        <v>151</v>
      </c>
      <c r="AS1783" s="102">
        <v>1517.51</v>
      </c>
      <c r="AT1783" s="3">
        <v>108</v>
      </c>
      <c r="AU1783" s="3">
        <v>480</v>
      </c>
      <c r="AV1783" s="3">
        <v>222</v>
      </c>
      <c r="AW1783" s="3">
        <v>352</v>
      </c>
      <c r="AX1783" s="3">
        <v>99</v>
      </c>
      <c r="AY1783" s="3">
        <v>127</v>
      </c>
      <c r="AZ1783" s="3">
        <v>610</v>
      </c>
      <c r="BA1783" s="3">
        <v>888</v>
      </c>
      <c r="BM1783" s="3"/>
      <c r="BN1783" s="3"/>
      <c r="BO1783" s="3"/>
      <c r="BP1783" s="3"/>
    </row>
    <row r="1784" spans="1:68">
      <c r="A1784" t="str">
        <f t="shared" si="138"/>
        <v>2020</v>
      </c>
      <c r="B1784" t="str">
        <f t="shared" si="139"/>
        <v>November</v>
      </c>
      <c r="C1784" s="2">
        <v>44151</v>
      </c>
      <c r="D1784" s="1" t="str">
        <f t="shared" si="137"/>
        <v>OK</v>
      </c>
      <c r="E1784">
        <f t="shared" ref="E1784:E1847" si="140">IF(OR(WEEKDAY(C1784) = 1, WEEKDAY(C1784) = 7), 0, 1)</f>
        <v>1</v>
      </c>
      <c r="F1784">
        <f t="shared" ref="F1784:F1847" si="141">IF(OR(WEEKDAY(C1784) = 1, WEEKDAY(C1784) = 7), 1, 0)</f>
        <v>0</v>
      </c>
      <c r="G1784" s="97">
        <v>44151</v>
      </c>
      <c r="H1784" s="3">
        <v>18</v>
      </c>
      <c r="I1784" s="3">
        <v>455</v>
      </c>
      <c r="J1784" s="3">
        <v>413</v>
      </c>
      <c r="K1784" s="3">
        <v>37</v>
      </c>
      <c r="L1784" s="3">
        <v>493</v>
      </c>
      <c r="M1784" s="3">
        <v>137</v>
      </c>
      <c r="N1784" s="3">
        <v>297</v>
      </c>
      <c r="O1784" s="3">
        <v>66</v>
      </c>
      <c r="P1784" s="3">
        <v>841</v>
      </c>
      <c r="Q1784" s="3">
        <v>611</v>
      </c>
      <c r="R1784" s="3">
        <v>185</v>
      </c>
      <c r="S1784" s="20"/>
      <c r="T1784" s="3">
        <v>71</v>
      </c>
      <c r="U1784" s="3">
        <v>49</v>
      </c>
      <c r="V1784" s="3">
        <v>182</v>
      </c>
      <c r="W1784" s="102">
        <v>398</v>
      </c>
      <c r="X1784" s="3">
        <v>277</v>
      </c>
      <c r="Y1784" s="3">
        <v>31</v>
      </c>
      <c r="Z1784" s="3">
        <v>371</v>
      </c>
      <c r="AA1784" s="3">
        <v>9</v>
      </c>
      <c r="AB1784" s="3">
        <v>725</v>
      </c>
      <c r="AC1784" s="3">
        <v>356</v>
      </c>
      <c r="AD1784" s="3">
        <v>30</v>
      </c>
      <c r="AE1784" s="3">
        <v>881</v>
      </c>
      <c r="AF1784" s="3">
        <v>1512</v>
      </c>
      <c r="AG1784" s="3">
        <v>873</v>
      </c>
      <c r="AH1784" s="3">
        <v>170</v>
      </c>
      <c r="AI1784" s="3">
        <v>298</v>
      </c>
      <c r="AJ1784" s="3">
        <v>35</v>
      </c>
      <c r="AK1784" s="3">
        <v>1077</v>
      </c>
      <c r="AL1784" s="3">
        <v>1252</v>
      </c>
      <c r="AM1784" s="3">
        <v>13</v>
      </c>
      <c r="AN1784" s="3">
        <v>50</v>
      </c>
      <c r="AO1784" s="3">
        <v>339</v>
      </c>
      <c r="AP1784" s="3">
        <v>13</v>
      </c>
      <c r="AQ1784" s="3">
        <v>211</v>
      </c>
      <c r="AR1784" s="3">
        <v>361</v>
      </c>
      <c r="AS1784" s="102">
        <v>1172.98</v>
      </c>
      <c r="AT1784" s="3">
        <v>135</v>
      </c>
      <c r="AU1784" s="3">
        <v>395</v>
      </c>
      <c r="AV1784" s="3">
        <v>136</v>
      </c>
      <c r="AW1784" s="3">
        <v>79</v>
      </c>
      <c r="AX1784" s="3">
        <v>318</v>
      </c>
      <c r="AY1784" s="3">
        <v>217</v>
      </c>
      <c r="AZ1784" s="3">
        <v>463</v>
      </c>
      <c r="BA1784" s="3">
        <v>887</v>
      </c>
      <c r="BM1784" s="3"/>
      <c r="BN1784" s="3"/>
      <c r="BO1784" s="3"/>
      <c r="BP1784" s="3"/>
    </row>
    <row r="1785" spans="1:68">
      <c r="A1785" t="str">
        <f t="shared" si="138"/>
        <v>2020</v>
      </c>
      <c r="B1785" t="str">
        <f t="shared" si="139"/>
        <v>November</v>
      </c>
      <c r="C1785" s="2">
        <v>44152</v>
      </c>
      <c r="D1785" s="1" t="str">
        <f t="shared" si="137"/>
        <v>OK</v>
      </c>
      <c r="E1785">
        <f t="shared" si="140"/>
        <v>1</v>
      </c>
      <c r="F1785">
        <f t="shared" si="141"/>
        <v>0</v>
      </c>
      <c r="G1785" s="97">
        <v>44152</v>
      </c>
      <c r="H1785" s="3">
        <v>19</v>
      </c>
      <c r="I1785" s="3">
        <v>480</v>
      </c>
      <c r="J1785" s="3">
        <v>494</v>
      </c>
      <c r="K1785" s="3">
        <v>348</v>
      </c>
      <c r="L1785" s="3">
        <v>510</v>
      </c>
      <c r="M1785" s="3">
        <v>185</v>
      </c>
      <c r="N1785" s="3">
        <v>343</v>
      </c>
      <c r="O1785" s="3">
        <v>53</v>
      </c>
      <c r="P1785" s="3">
        <v>972</v>
      </c>
      <c r="Q1785" s="3">
        <v>644</v>
      </c>
      <c r="R1785" s="3">
        <v>232</v>
      </c>
      <c r="S1785" s="20"/>
      <c r="T1785" s="3">
        <v>93</v>
      </c>
      <c r="U1785" s="3">
        <v>49</v>
      </c>
      <c r="V1785" s="3">
        <v>204</v>
      </c>
      <c r="W1785" s="102">
        <v>520</v>
      </c>
      <c r="X1785" s="3">
        <v>351</v>
      </c>
      <c r="Y1785" s="3">
        <v>34</v>
      </c>
      <c r="Z1785" s="3">
        <v>280</v>
      </c>
      <c r="AA1785" s="3">
        <v>32</v>
      </c>
      <c r="AB1785" s="3">
        <v>845</v>
      </c>
      <c r="AC1785" s="3">
        <v>431</v>
      </c>
      <c r="AD1785" s="3">
        <v>27</v>
      </c>
      <c r="AE1785" s="3">
        <v>1034</v>
      </c>
      <c r="AF1785" s="3">
        <v>1734</v>
      </c>
      <c r="AG1785" s="3">
        <v>1038</v>
      </c>
      <c r="AH1785" s="3">
        <v>143</v>
      </c>
      <c r="AI1785" s="3">
        <v>309</v>
      </c>
      <c r="AJ1785" s="3">
        <v>41</v>
      </c>
      <c r="AK1785" s="3">
        <v>1359</v>
      </c>
      <c r="AL1785" s="3">
        <v>1566</v>
      </c>
      <c r="AM1785" s="3">
        <v>12</v>
      </c>
      <c r="AN1785" s="3">
        <v>54</v>
      </c>
      <c r="AO1785" s="3">
        <v>342</v>
      </c>
      <c r="AP1785" s="3">
        <v>52</v>
      </c>
      <c r="AQ1785" s="3">
        <v>269</v>
      </c>
      <c r="AR1785" s="3">
        <v>419</v>
      </c>
      <c r="AS1785" s="102">
        <v>1612.1899999999998</v>
      </c>
      <c r="AT1785" s="3">
        <v>148</v>
      </c>
      <c r="AU1785" s="3">
        <v>482</v>
      </c>
      <c r="AV1785" s="3">
        <v>152</v>
      </c>
      <c r="AW1785" s="3">
        <v>164</v>
      </c>
      <c r="AX1785" s="3">
        <v>329</v>
      </c>
      <c r="AY1785" s="3">
        <v>288</v>
      </c>
      <c r="AZ1785" s="3">
        <v>612</v>
      </c>
      <c r="BA1785" s="3">
        <v>942</v>
      </c>
      <c r="BM1785" s="3"/>
      <c r="BN1785" s="3"/>
      <c r="BO1785" s="3"/>
      <c r="BP1785" s="3"/>
    </row>
    <row r="1786" spans="1:68">
      <c r="A1786" t="str">
        <f t="shared" si="138"/>
        <v>2020</v>
      </c>
      <c r="B1786" t="str">
        <f t="shared" si="139"/>
        <v>November</v>
      </c>
      <c r="C1786" s="2">
        <v>44153</v>
      </c>
      <c r="D1786" s="1" t="str">
        <f t="shared" si="137"/>
        <v>OK</v>
      </c>
      <c r="E1786">
        <f t="shared" si="140"/>
        <v>1</v>
      </c>
      <c r="F1786">
        <f t="shared" si="141"/>
        <v>0</v>
      </c>
      <c r="G1786" s="97">
        <v>44153</v>
      </c>
      <c r="H1786" s="3">
        <v>10</v>
      </c>
      <c r="I1786" s="3">
        <v>409</v>
      </c>
      <c r="J1786" s="3">
        <v>458</v>
      </c>
      <c r="K1786" s="3">
        <v>226</v>
      </c>
      <c r="L1786" s="3">
        <v>475</v>
      </c>
      <c r="M1786" s="3">
        <v>129</v>
      </c>
      <c r="N1786" s="3">
        <v>315</v>
      </c>
      <c r="O1786" s="3">
        <v>37</v>
      </c>
      <c r="P1786" s="3">
        <v>866</v>
      </c>
      <c r="Q1786" s="3">
        <v>539</v>
      </c>
      <c r="R1786" s="3">
        <v>240</v>
      </c>
      <c r="S1786" s="20"/>
      <c r="T1786" s="3">
        <v>88</v>
      </c>
      <c r="U1786" s="3">
        <v>45</v>
      </c>
      <c r="V1786" s="3">
        <v>181</v>
      </c>
      <c r="W1786" s="102">
        <v>500</v>
      </c>
      <c r="X1786" s="3">
        <v>265</v>
      </c>
      <c r="Y1786" s="3">
        <v>39</v>
      </c>
      <c r="Z1786" s="3">
        <v>265</v>
      </c>
      <c r="AA1786" s="3">
        <v>15</v>
      </c>
      <c r="AB1786" s="3">
        <v>760</v>
      </c>
      <c r="AC1786" s="3">
        <v>318</v>
      </c>
      <c r="AD1786" s="3">
        <v>30</v>
      </c>
      <c r="AE1786" s="3">
        <v>946</v>
      </c>
      <c r="AF1786" s="3">
        <v>1483</v>
      </c>
      <c r="AG1786" s="3">
        <v>825</v>
      </c>
      <c r="AH1786" s="3">
        <v>154</v>
      </c>
      <c r="AI1786" s="3">
        <v>233</v>
      </c>
      <c r="AJ1786" s="3">
        <v>26</v>
      </c>
      <c r="AK1786" s="3">
        <v>1083</v>
      </c>
      <c r="AL1786" s="3">
        <v>1340</v>
      </c>
      <c r="AM1786" s="3">
        <v>10</v>
      </c>
      <c r="AN1786" s="3">
        <v>48</v>
      </c>
      <c r="AO1786" s="3">
        <v>275</v>
      </c>
      <c r="AP1786" s="3">
        <v>48</v>
      </c>
      <c r="AQ1786" s="3">
        <v>220</v>
      </c>
      <c r="AR1786" s="3">
        <v>375</v>
      </c>
      <c r="AS1786" s="102">
        <v>1133.53</v>
      </c>
      <c r="AT1786" s="3">
        <v>123</v>
      </c>
      <c r="AU1786" s="3">
        <v>427</v>
      </c>
      <c r="AV1786" s="3">
        <v>126</v>
      </c>
      <c r="AW1786" s="3">
        <v>137</v>
      </c>
      <c r="AX1786" s="3">
        <v>336</v>
      </c>
      <c r="AY1786" s="3">
        <v>272</v>
      </c>
      <c r="AZ1786" s="3">
        <v>376</v>
      </c>
      <c r="BA1786" s="3">
        <v>1006</v>
      </c>
      <c r="BM1786" s="3"/>
      <c r="BN1786" s="3"/>
      <c r="BO1786" s="3"/>
      <c r="BP1786" s="3"/>
    </row>
    <row r="1787" spans="1:68">
      <c r="A1787" t="str">
        <f t="shared" si="138"/>
        <v>2020</v>
      </c>
      <c r="B1787" t="str">
        <f t="shared" si="139"/>
        <v>November</v>
      </c>
      <c r="C1787" s="2">
        <v>44154</v>
      </c>
      <c r="D1787" s="1" t="str">
        <f t="shared" si="137"/>
        <v>OK</v>
      </c>
      <c r="E1787">
        <f t="shared" si="140"/>
        <v>1</v>
      </c>
      <c r="F1787">
        <f t="shared" si="141"/>
        <v>0</v>
      </c>
      <c r="G1787" s="97">
        <v>44154</v>
      </c>
      <c r="H1787" s="3">
        <v>14</v>
      </c>
      <c r="I1787" s="3">
        <v>430</v>
      </c>
      <c r="J1787" s="3">
        <v>487</v>
      </c>
      <c r="K1787" s="3">
        <v>270</v>
      </c>
      <c r="L1787" s="3">
        <v>426</v>
      </c>
      <c r="M1787" s="3">
        <v>160</v>
      </c>
      <c r="N1787" s="3">
        <v>334</v>
      </c>
      <c r="O1787" s="3">
        <v>57</v>
      </c>
      <c r="P1787" s="3">
        <v>822</v>
      </c>
      <c r="Q1787" s="3">
        <v>601</v>
      </c>
      <c r="R1787" s="3">
        <v>237</v>
      </c>
      <c r="S1787" s="20"/>
      <c r="T1787" s="3">
        <v>112</v>
      </c>
      <c r="U1787" s="3">
        <v>48</v>
      </c>
      <c r="V1787" s="3">
        <v>164</v>
      </c>
      <c r="W1787" s="102">
        <v>546</v>
      </c>
      <c r="X1787" s="3">
        <v>319</v>
      </c>
      <c r="Y1787" s="3">
        <v>38</v>
      </c>
      <c r="Z1787" s="3">
        <v>232</v>
      </c>
      <c r="AA1787" s="3">
        <v>15</v>
      </c>
      <c r="AB1787" s="3">
        <v>693</v>
      </c>
      <c r="AC1787" s="3">
        <v>337</v>
      </c>
      <c r="AD1787" s="3">
        <v>35</v>
      </c>
      <c r="AE1787" s="3">
        <v>862</v>
      </c>
      <c r="AF1787" s="3">
        <v>1428</v>
      </c>
      <c r="AG1787" s="3">
        <v>830</v>
      </c>
      <c r="AH1787" s="3">
        <v>122</v>
      </c>
      <c r="AI1787" s="3">
        <v>216</v>
      </c>
      <c r="AJ1787" s="3">
        <v>43</v>
      </c>
      <c r="AK1787" s="3">
        <v>1131</v>
      </c>
      <c r="AL1787" s="3">
        <v>1359</v>
      </c>
      <c r="AM1787" s="3">
        <v>20</v>
      </c>
      <c r="AN1787" s="3">
        <v>44</v>
      </c>
      <c r="AO1787" s="3">
        <v>294</v>
      </c>
      <c r="AP1787" s="3">
        <v>52</v>
      </c>
      <c r="AQ1787" s="3">
        <v>211</v>
      </c>
      <c r="AR1787" s="3">
        <v>379</v>
      </c>
      <c r="AS1787" s="102">
        <v>1364.97</v>
      </c>
      <c r="AT1787" s="3">
        <v>122</v>
      </c>
      <c r="AU1787" s="3">
        <v>514</v>
      </c>
      <c r="AV1787" s="3">
        <v>164</v>
      </c>
      <c r="AW1787" s="3">
        <v>140</v>
      </c>
      <c r="AX1787" s="3">
        <v>340</v>
      </c>
      <c r="AY1787" s="3">
        <v>272</v>
      </c>
      <c r="AZ1787" s="3">
        <v>454</v>
      </c>
      <c r="BA1787" s="3">
        <v>980</v>
      </c>
      <c r="BM1787" s="3"/>
      <c r="BN1787" s="3"/>
      <c r="BO1787" s="3"/>
      <c r="BP1787" s="3"/>
    </row>
    <row r="1788" spans="1:68">
      <c r="A1788" t="str">
        <f t="shared" si="138"/>
        <v>2020</v>
      </c>
      <c r="B1788" t="str">
        <f t="shared" si="139"/>
        <v>November</v>
      </c>
      <c r="C1788" s="2">
        <v>44155</v>
      </c>
      <c r="D1788" s="1" t="str">
        <f t="shared" si="137"/>
        <v>OK</v>
      </c>
      <c r="E1788">
        <f t="shared" si="140"/>
        <v>1</v>
      </c>
      <c r="F1788">
        <f t="shared" si="141"/>
        <v>0</v>
      </c>
      <c r="G1788" s="97">
        <v>44155</v>
      </c>
      <c r="H1788" s="3">
        <v>27</v>
      </c>
      <c r="I1788" s="3">
        <v>424</v>
      </c>
      <c r="J1788" s="3">
        <v>397</v>
      </c>
      <c r="K1788" s="3">
        <v>276</v>
      </c>
      <c r="L1788" s="3">
        <v>415</v>
      </c>
      <c r="M1788" s="3">
        <v>125</v>
      </c>
      <c r="N1788" s="3">
        <v>271</v>
      </c>
      <c r="O1788" s="3">
        <v>49</v>
      </c>
      <c r="P1788" s="3">
        <v>797</v>
      </c>
      <c r="Q1788" s="3">
        <v>579</v>
      </c>
      <c r="R1788" s="3">
        <v>180</v>
      </c>
      <c r="S1788" s="20"/>
      <c r="T1788" s="3">
        <v>98</v>
      </c>
      <c r="U1788" s="3">
        <v>41</v>
      </c>
      <c r="V1788" s="3">
        <v>132</v>
      </c>
      <c r="W1788" s="102">
        <v>464</v>
      </c>
      <c r="X1788" s="3">
        <v>251</v>
      </c>
      <c r="Y1788" s="3">
        <v>21</v>
      </c>
      <c r="Z1788" s="3">
        <v>257</v>
      </c>
      <c r="AA1788" s="3">
        <v>34</v>
      </c>
      <c r="AB1788" s="3">
        <v>660</v>
      </c>
      <c r="AC1788" s="3">
        <v>349</v>
      </c>
      <c r="AD1788" s="3">
        <v>31</v>
      </c>
      <c r="AE1788" s="3">
        <v>838</v>
      </c>
      <c r="AF1788" s="3">
        <v>1363</v>
      </c>
      <c r="AG1788" s="3">
        <v>858</v>
      </c>
      <c r="AH1788" s="3">
        <v>171</v>
      </c>
      <c r="AI1788" s="3">
        <v>287</v>
      </c>
      <c r="AJ1788" s="3">
        <v>31</v>
      </c>
      <c r="AK1788" s="3">
        <v>1024</v>
      </c>
      <c r="AL1788" s="3">
        <v>1285</v>
      </c>
      <c r="AM1788" s="3">
        <v>17</v>
      </c>
      <c r="AN1788" s="3">
        <v>60</v>
      </c>
      <c r="AO1788" s="3">
        <v>310</v>
      </c>
      <c r="AP1788" s="3">
        <v>32</v>
      </c>
      <c r="AQ1788" s="3">
        <v>240</v>
      </c>
      <c r="AR1788" s="3">
        <v>343</v>
      </c>
      <c r="AS1788" s="102">
        <v>1296.5899999999999</v>
      </c>
      <c r="AT1788" s="3">
        <v>138</v>
      </c>
      <c r="AU1788" s="3">
        <v>554</v>
      </c>
      <c r="AV1788" s="3">
        <v>133</v>
      </c>
      <c r="AW1788" s="3">
        <v>146</v>
      </c>
      <c r="AX1788" s="3">
        <v>294</v>
      </c>
      <c r="AY1788" s="3">
        <v>233</v>
      </c>
      <c r="AZ1788" s="3">
        <v>440</v>
      </c>
      <c r="BA1788" s="3">
        <v>823</v>
      </c>
      <c r="BM1788" s="3"/>
      <c r="BN1788" s="3"/>
      <c r="BO1788" s="3"/>
      <c r="BP1788" s="3"/>
    </row>
    <row r="1789" spans="1:68">
      <c r="A1789" t="str">
        <f t="shared" si="138"/>
        <v>2020</v>
      </c>
      <c r="B1789" t="str">
        <f t="shared" si="139"/>
        <v>November</v>
      </c>
      <c r="C1789" s="2">
        <v>44156</v>
      </c>
      <c r="D1789" s="1" t="str">
        <f t="shared" si="137"/>
        <v>OK</v>
      </c>
      <c r="E1789">
        <f t="shared" si="140"/>
        <v>0</v>
      </c>
      <c r="F1789">
        <f t="shared" si="141"/>
        <v>1</v>
      </c>
      <c r="G1789" s="97">
        <v>44156</v>
      </c>
      <c r="H1789" s="3">
        <v>12</v>
      </c>
      <c r="I1789" s="3">
        <v>243</v>
      </c>
      <c r="J1789" s="3">
        <v>162</v>
      </c>
      <c r="K1789" s="3">
        <v>305</v>
      </c>
      <c r="L1789" s="3">
        <v>181</v>
      </c>
      <c r="M1789" s="3">
        <v>163</v>
      </c>
      <c r="N1789" s="3">
        <v>147</v>
      </c>
      <c r="O1789" s="3">
        <v>48</v>
      </c>
      <c r="P1789" s="3">
        <v>412</v>
      </c>
      <c r="Q1789" s="3">
        <v>306</v>
      </c>
      <c r="R1789" s="3">
        <v>94</v>
      </c>
      <c r="S1789" s="20"/>
      <c r="T1789" s="3">
        <v>60</v>
      </c>
      <c r="U1789" s="3">
        <v>48</v>
      </c>
      <c r="V1789" s="3">
        <v>81</v>
      </c>
      <c r="W1789" s="102">
        <v>374</v>
      </c>
      <c r="X1789" s="3">
        <v>340</v>
      </c>
      <c r="Y1789" s="3">
        <v>7</v>
      </c>
      <c r="Z1789" s="3">
        <v>281</v>
      </c>
      <c r="AA1789" s="3">
        <v>76</v>
      </c>
      <c r="AB1789" s="3">
        <v>304</v>
      </c>
      <c r="AC1789" s="3">
        <v>679</v>
      </c>
      <c r="AD1789" s="3">
        <v>30</v>
      </c>
      <c r="AE1789" s="3">
        <v>340</v>
      </c>
      <c r="AF1789" s="3">
        <v>773</v>
      </c>
      <c r="AG1789" s="3">
        <v>1057</v>
      </c>
      <c r="AH1789" s="3">
        <v>211</v>
      </c>
      <c r="AI1789" s="3">
        <v>397</v>
      </c>
      <c r="AJ1789" s="3">
        <v>31</v>
      </c>
      <c r="AK1789" s="3">
        <v>840</v>
      </c>
      <c r="AL1789" s="3">
        <v>922</v>
      </c>
      <c r="AM1789" s="3">
        <v>7</v>
      </c>
      <c r="AN1789" s="3">
        <v>35</v>
      </c>
      <c r="AO1789" s="3">
        <v>207</v>
      </c>
      <c r="AP1789" s="3">
        <v>36</v>
      </c>
      <c r="AQ1789" s="3">
        <v>248</v>
      </c>
      <c r="AR1789" s="3">
        <v>127</v>
      </c>
      <c r="AS1789" s="102">
        <v>1449.1299999999999</v>
      </c>
      <c r="AT1789" s="3">
        <v>111</v>
      </c>
      <c r="AU1789" s="3">
        <v>486</v>
      </c>
      <c r="AV1789" s="3">
        <v>229</v>
      </c>
      <c r="AW1789" s="3">
        <v>346</v>
      </c>
      <c r="AX1789" s="3">
        <v>128</v>
      </c>
      <c r="AY1789" s="3">
        <v>151</v>
      </c>
      <c r="AZ1789" s="3">
        <v>476</v>
      </c>
      <c r="BA1789" s="3">
        <v>1033</v>
      </c>
      <c r="BM1789" s="3"/>
      <c r="BN1789" s="3"/>
      <c r="BO1789" s="3"/>
      <c r="BP1789" s="3"/>
    </row>
    <row r="1790" spans="1:68">
      <c r="A1790" t="str">
        <f t="shared" si="138"/>
        <v>2020</v>
      </c>
      <c r="B1790" t="str">
        <f t="shared" si="139"/>
        <v>November</v>
      </c>
      <c r="C1790" s="2">
        <v>44157</v>
      </c>
      <c r="D1790" s="1" t="str">
        <f t="shared" si="137"/>
        <v>OK</v>
      </c>
      <c r="E1790">
        <f t="shared" si="140"/>
        <v>0</v>
      </c>
      <c r="F1790">
        <f t="shared" si="141"/>
        <v>1</v>
      </c>
      <c r="G1790" s="97">
        <v>44157</v>
      </c>
      <c r="H1790" s="3">
        <v>28</v>
      </c>
      <c r="I1790" s="3">
        <v>171</v>
      </c>
      <c r="J1790" s="3">
        <v>96</v>
      </c>
      <c r="K1790" s="3">
        <v>227</v>
      </c>
      <c r="L1790" s="3">
        <v>126</v>
      </c>
      <c r="M1790" s="3">
        <v>86</v>
      </c>
      <c r="N1790" s="3">
        <v>80</v>
      </c>
      <c r="O1790" s="3">
        <v>57</v>
      </c>
      <c r="P1790" s="3">
        <v>229</v>
      </c>
      <c r="Q1790" s="3">
        <v>250</v>
      </c>
      <c r="R1790" s="3">
        <v>90</v>
      </c>
      <c r="S1790" s="20"/>
      <c r="T1790" s="3">
        <v>63</v>
      </c>
      <c r="U1790" s="3">
        <v>16</v>
      </c>
      <c r="V1790" s="3">
        <v>61</v>
      </c>
      <c r="W1790" s="102">
        <v>186</v>
      </c>
      <c r="X1790" s="3">
        <v>181</v>
      </c>
      <c r="Y1790" s="3">
        <v>16</v>
      </c>
      <c r="Z1790" s="3">
        <v>148</v>
      </c>
      <c r="AA1790" s="3">
        <v>44</v>
      </c>
      <c r="AB1790" s="3">
        <v>194</v>
      </c>
      <c r="AC1790" s="3">
        <v>205</v>
      </c>
      <c r="AD1790" s="3">
        <v>22</v>
      </c>
      <c r="AE1790" s="3">
        <v>229</v>
      </c>
      <c r="AF1790" s="3">
        <v>536</v>
      </c>
      <c r="AG1790" s="3">
        <v>599</v>
      </c>
      <c r="AH1790" s="3">
        <v>120</v>
      </c>
      <c r="AI1790" s="3">
        <v>269</v>
      </c>
      <c r="AJ1790" s="3">
        <v>14</v>
      </c>
      <c r="AK1790" s="3">
        <v>542</v>
      </c>
      <c r="AL1790" s="3">
        <v>618</v>
      </c>
      <c r="AM1790" s="3">
        <v>12</v>
      </c>
      <c r="AN1790" s="3">
        <v>40</v>
      </c>
      <c r="AO1790" s="3">
        <v>133</v>
      </c>
      <c r="AP1790" s="3">
        <v>33</v>
      </c>
      <c r="AQ1790" s="3">
        <v>157</v>
      </c>
      <c r="AR1790" s="3">
        <v>100</v>
      </c>
      <c r="AS1790" s="102">
        <v>933.65</v>
      </c>
      <c r="AT1790" s="3">
        <v>77</v>
      </c>
      <c r="AU1790" s="3">
        <v>382</v>
      </c>
      <c r="AV1790" s="3">
        <v>226</v>
      </c>
      <c r="AW1790" s="3">
        <v>237</v>
      </c>
      <c r="AX1790" s="3">
        <v>70</v>
      </c>
      <c r="AY1790" s="3">
        <v>110</v>
      </c>
      <c r="AZ1790" s="3">
        <v>324</v>
      </c>
      <c r="BA1790" s="3">
        <v>738</v>
      </c>
      <c r="BM1790" s="3"/>
      <c r="BN1790" s="3"/>
      <c r="BO1790" s="3"/>
      <c r="BP1790" s="3"/>
    </row>
    <row r="1791" spans="1:68">
      <c r="A1791" t="str">
        <f t="shared" si="138"/>
        <v>2020</v>
      </c>
      <c r="B1791" t="str">
        <f t="shared" si="139"/>
        <v>November</v>
      </c>
      <c r="C1791" s="2">
        <v>44158</v>
      </c>
      <c r="D1791" s="1" t="str">
        <f t="shared" si="137"/>
        <v>OK</v>
      </c>
      <c r="E1791">
        <f t="shared" si="140"/>
        <v>1</v>
      </c>
      <c r="F1791">
        <f t="shared" si="141"/>
        <v>0</v>
      </c>
      <c r="G1791" s="97">
        <v>44158</v>
      </c>
      <c r="H1791" s="3">
        <v>27</v>
      </c>
      <c r="I1791" s="3">
        <v>478</v>
      </c>
      <c r="J1791" s="3">
        <v>432</v>
      </c>
      <c r="K1791" s="3">
        <v>271</v>
      </c>
      <c r="L1791" s="3">
        <v>505</v>
      </c>
      <c r="M1791" s="3">
        <v>162</v>
      </c>
      <c r="N1791" s="3">
        <v>314</v>
      </c>
      <c r="O1791" s="3">
        <v>60</v>
      </c>
      <c r="P1791" s="3">
        <v>886</v>
      </c>
      <c r="Q1791" s="3">
        <v>637</v>
      </c>
      <c r="R1791" s="3">
        <v>125</v>
      </c>
      <c r="S1791" s="20"/>
      <c r="T1791" s="3">
        <v>88</v>
      </c>
      <c r="U1791" s="3">
        <v>47</v>
      </c>
      <c r="V1791" s="3">
        <v>171</v>
      </c>
      <c r="W1791" s="102">
        <v>496</v>
      </c>
      <c r="X1791" s="3">
        <v>332</v>
      </c>
      <c r="Y1791" s="3">
        <v>29</v>
      </c>
      <c r="Z1791" s="3">
        <v>255</v>
      </c>
      <c r="AA1791" s="3">
        <v>10</v>
      </c>
      <c r="AB1791" s="3">
        <v>788</v>
      </c>
      <c r="AC1791" s="3">
        <v>374</v>
      </c>
      <c r="AD1791" s="3">
        <v>20</v>
      </c>
      <c r="AE1791" s="3">
        <v>984</v>
      </c>
      <c r="AF1791" s="3">
        <v>1594</v>
      </c>
      <c r="AG1791" s="3">
        <v>1018</v>
      </c>
      <c r="AH1791" s="3">
        <v>158</v>
      </c>
      <c r="AI1791" s="3">
        <v>287</v>
      </c>
      <c r="AJ1791" s="3">
        <v>31</v>
      </c>
      <c r="AK1791" s="3">
        <v>1239</v>
      </c>
      <c r="AL1791" s="3">
        <v>1489</v>
      </c>
      <c r="AM1791" s="3">
        <v>10</v>
      </c>
      <c r="AN1791" s="3">
        <v>53</v>
      </c>
      <c r="AO1791" s="3">
        <v>338</v>
      </c>
      <c r="AP1791" s="3">
        <v>50</v>
      </c>
      <c r="AQ1791" s="3">
        <v>266</v>
      </c>
      <c r="AR1791" s="3">
        <v>386</v>
      </c>
      <c r="AS1791" s="102">
        <v>1293.96</v>
      </c>
      <c r="AT1791" s="3">
        <v>144</v>
      </c>
      <c r="AU1791" s="3">
        <v>413</v>
      </c>
      <c r="AV1791" s="3">
        <v>161</v>
      </c>
      <c r="AW1791" s="3">
        <v>142</v>
      </c>
      <c r="AX1791" s="3">
        <v>355</v>
      </c>
      <c r="AY1791" s="3">
        <v>282</v>
      </c>
      <c r="AZ1791" s="3">
        <v>536</v>
      </c>
      <c r="BA1791" s="3">
        <v>1044</v>
      </c>
      <c r="BM1791" s="3"/>
      <c r="BN1791" s="3"/>
      <c r="BO1791" s="3"/>
      <c r="BP1791" s="3"/>
    </row>
    <row r="1792" spans="1:68">
      <c r="A1792" t="str">
        <f t="shared" si="138"/>
        <v>2020</v>
      </c>
      <c r="B1792" t="str">
        <f t="shared" si="139"/>
        <v>November</v>
      </c>
      <c r="C1792" s="2">
        <v>44159</v>
      </c>
      <c r="D1792" s="1" t="str">
        <f t="shared" si="137"/>
        <v>OK</v>
      </c>
      <c r="E1792">
        <f t="shared" si="140"/>
        <v>1</v>
      </c>
      <c r="F1792">
        <f t="shared" si="141"/>
        <v>0</v>
      </c>
      <c r="G1792" s="97">
        <v>44159</v>
      </c>
      <c r="H1792" s="3">
        <v>16</v>
      </c>
      <c r="I1792" s="3">
        <v>325</v>
      </c>
      <c r="J1792" s="3">
        <v>366</v>
      </c>
      <c r="K1792" s="3">
        <v>154</v>
      </c>
      <c r="L1792" s="3">
        <v>335</v>
      </c>
      <c r="M1792" s="3">
        <v>83</v>
      </c>
      <c r="N1792" s="3">
        <v>219</v>
      </c>
      <c r="O1792" s="3">
        <v>45</v>
      </c>
      <c r="P1792" s="3">
        <v>638</v>
      </c>
      <c r="Q1792" s="3">
        <v>410</v>
      </c>
      <c r="R1792" s="3">
        <v>83</v>
      </c>
      <c r="S1792" s="20"/>
      <c r="T1792" s="3">
        <v>80</v>
      </c>
      <c r="U1792" s="3">
        <v>20</v>
      </c>
      <c r="V1792" s="3">
        <v>175</v>
      </c>
      <c r="W1792" s="102">
        <v>370</v>
      </c>
      <c r="X1792" s="3">
        <v>220</v>
      </c>
      <c r="Y1792" s="3">
        <v>38</v>
      </c>
      <c r="Z1792" s="3">
        <v>175</v>
      </c>
      <c r="AA1792" s="3">
        <v>5</v>
      </c>
      <c r="AB1792" s="3">
        <v>546</v>
      </c>
      <c r="AC1792" s="3">
        <v>199</v>
      </c>
      <c r="AD1792" s="3">
        <v>19</v>
      </c>
      <c r="AE1792" s="3">
        <v>689</v>
      </c>
      <c r="AF1792" s="3">
        <v>1137</v>
      </c>
      <c r="AG1792" s="3">
        <v>563</v>
      </c>
      <c r="AH1792" s="3">
        <v>116</v>
      </c>
      <c r="AI1792" s="3">
        <v>348</v>
      </c>
      <c r="AJ1792" s="3">
        <v>28</v>
      </c>
      <c r="AK1792" s="3">
        <v>763</v>
      </c>
      <c r="AL1792" s="3">
        <v>1002</v>
      </c>
      <c r="AM1792" s="3">
        <v>5</v>
      </c>
      <c r="AN1792" s="3">
        <v>23</v>
      </c>
      <c r="AO1792" s="3">
        <v>218</v>
      </c>
      <c r="AP1792" s="3">
        <v>51</v>
      </c>
      <c r="AQ1792" s="3">
        <v>130</v>
      </c>
      <c r="AR1792" s="3">
        <v>275</v>
      </c>
      <c r="AS1792" s="102">
        <v>1070.4099999999999</v>
      </c>
      <c r="AT1792" s="3">
        <v>97</v>
      </c>
      <c r="AU1792" s="3">
        <v>270</v>
      </c>
      <c r="AV1792" s="3">
        <v>38</v>
      </c>
      <c r="AW1792" s="3">
        <v>48</v>
      </c>
      <c r="AX1792" s="3">
        <v>241</v>
      </c>
      <c r="AY1792" s="3">
        <v>222</v>
      </c>
      <c r="AZ1792" s="3">
        <v>259</v>
      </c>
      <c r="BA1792" s="3">
        <v>487</v>
      </c>
      <c r="BM1792" s="3"/>
      <c r="BN1792" s="3"/>
      <c r="BO1792" s="3"/>
      <c r="BP1792" s="3"/>
    </row>
    <row r="1793" spans="1:68">
      <c r="A1793" t="str">
        <f t="shared" si="138"/>
        <v>2020</v>
      </c>
      <c r="B1793" t="str">
        <f t="shared" si="139"/>
        <v>November</v>
      </c>
      <c r="C1793" s="2">
        <v>44160</v>
      </c>
      <c r="D1793" s="1" t="str">
        <f t="shared" ref="D1793:D1856" si="142">IF(C1793=G1793,"OK","Wrong date")</f>
        <v>OK</v>
      </c>
      <c r="E1793">
        <f t="shared" si="140"/>
        <v>1</v>
      </c>
      <c r="F1793">
        <f t="shared" si="141"/>
        <v>0</v>
      </c>
      <c r="G1793" s="97">
        <v>44160</v>
      </c>
      <c r="H1793" s="3">
        <v>23</v>
      </c>
      <c r="I1793" s="3">
        <v>242</v>
      </c>
      <c r="J1793" s="3">
        <v>273</v>
      </c>
      <c r="K1793" s="3">
        <v>157</v>
      </c>
      <c r="L1793" s="3">
        <v>280</v>
      </c>
      <c r="M1793" s="3">
        <v>74</v>
      </c>
      <c r="N1793" s="3">
        <v>208</v>
      </c>
      <c r="O1793" s="3">
        <v>22</v>
      </c>
      <c r="P1793" s="3">
        <v>509</v>
      </c>
      <c r="Q1793" s="3">
        <v>318</v>
      </c>
      <c r="R1793" s="3">
        <v>62</v>
      </c>
      <c r="S1793" s="20"/>
      <c r="T1793" s="3">
        <v>69</v>
      </c>
      <c r="U1793" s="3">
        <v>18</v>
      </c>
      <c r="V1793" s="3">
        <v>186</v>
      </c>
      <c r="W1793" s="102">
        <v>274</v>
      </c>
      <c r="X1793" s="3">
        <v>204</v>
      </c>
      <c r="Y1793" s="3">
        <v>23</v>
      </c>
      <c r="Z1793" s="3">
        <v>146</v>
      </c>
      <c r="AA1793" s="3">
        <v>4</v>
      </c>
      <c r="AB1793" s="3">
        <v>451</v>
      </c>
      <c r="AC1793" s="3">
        <v>152</v>
      </c>
      <c r="AD1793" s="3">
        <v>26</v>
      </c>
      <c r="AE1793" s="3">
        <v>602</v>
      </c>
      <c r="AF1793" s="3">
        <v>838</v>
      </c>
      <c r="AG1793" s="3">
        <v>452</v>
      </c>
      <c r="AH1793" s="3">
        <v>70</v>
      </c>
      <c r="AI1793" s="3">
        <v>234</v>
      </c>
      <c r="AJ1793" s="3">
        <v>45</v>
      </c>
      <c r="AK1793" s="3">
        <v>572</v>
      </c>
      <c r="AL1793" s="3">
        <v>811</v>
      </c>
      <c r="AM1793" s="3">
        <v>8</v>
      </c>
      <c r="AN1793" s="3">
        <v>28</v>
      </c>
      <c r="AO1793" s="3">
        <v>172</v>
      </c>
      <c r="AP1793" s="3">
        <v>42</v>
      </c>
      <c r="AQ1793" s="3">
        <v>97</v>
      </c>
      <c r="AR1793" s="3">
        <v>251</v>
      </c>
      <c r="AS1793" s="102">
        <v>765.32999999999993</v>
      </c>
      <c r="AT1793" s="3">
        <v>80</v>
      </c>
      <c r="AU1793" s="3">
        <v>290</v>
      </c>
      <c r="AV1793" s="3">
        <v>56</v>
      </c>
      <c r="AW1793" s="3">
        <v>57</v>
      </c>
      <c r="AX1793" s="3">
        <v>178</v>
      </c>
      <c r="AY1793" s="3">
        <v>190</v>
      </c>
      <c r="AZ1793" s="3">
        <v>248</v>
      </c>
      <c r="BA1793" s="3">
        <v>628</v>
      </c>
      <c r="BM1793" s="3"/>
      <c r="BN1793" s="3"/>
      <c r="BO1793" s="3"/>
      <c r="BP1793" s="3"/>
    </row>
    <row r="1794" spans="1:68">
      <c r="A1794" t="str">
        <f t="shared" si="138"/>
        <v>2020</v>
      </c>
      <c r="B1794" t="str">
        <f t="shared" si="139"/>
        <v>November</v>
      </c>
      <c r="C1794" s="2">
        <v>44161</v>
      </c>
      <c r="D1794" s="1" t="str">
        <f t="shared" si="142"/>
        <v>OK</v>
      </c>
      <c r="E1794">
        <f t="shared" si="140"/>
        <v>1</v>
      </c>
      <c r="F1794">
        <f t="shared" si="141"/>
        <v>0</v>
      </c>
      <c r="G1794" s="97">
        <v>44161</v>
      </c>
      <c r="H1794" s="3">
        <v>20</v>
      </c>
      <c r="I1794" s="3">
        <v>459</v>
      </c>
      <c r="J1794" s="3">
        <v>457</v>
      </c>
      <c r="K1794" s="3">
        <v>277</v>
      </c>
      <c r="L1794" s="3">
        <v>426</v>
      </c>
      <c r="M1794" s="3">
        <v>151</v>
      </c>
      <c r="N1794" s="3">
        <v>305</v>
      </c>
      <c r="O1794" s="3">
        <v>36</v>
      </c>
      <c r="P1794" s="3">
        <v>819</v>
      </c>
      <c r="Q1794" s="3">
        <v>567</v>
      </c>
      <c r="R1794" s="3">
        <v>78</v>
      </c>
      <c r="S1794" s="20"/>
      <c r="T1794" s="3">
        <v>82</v>
      </c>
      <c r="U1794" s="3">
        <v>47</v>
      </c>
      <c r="V1794" s="3">
        <v>206</v>
      </c>
      <c r="W1794" s="102">
        <v>484</v>
      </c>
      <c r="X1794" s="3">
        <v>306</v>
      </c>
      <c r="Y1794" s="3">
        <v>42</v>
      </c>
      <c r="Z1794" s="3">
        <v>231</v>
      </c>
      <c r="AA1794" s="3">
        <v>15</v>
      </c>
      <c r="AB1794" s="3">
        <v>669</v>
      </c>
      <c r="AC1794" s="3">
        <v>294</v>
      </c>
      <c r="AD1794" s="3">
        <v>26</v>
      </c>
      <c r="AE1794" s="3">
        <v>857</v>
      </c>
      <c r="AF1794" s="3">
        <v>1403</v>
      </c>
      <c r="AG1794" s="3">
        <v>747</v>
      </c>
      <c r="AH1794" s="3">
        <v>113</v>
      </c>
      <c r="AI1794" s="3">
        <v>316</v>
      </c>
      <c r="AJ1794" s="3">
        <v>37</v>
      </c>
      <c r="AK1794" s="3">
        <v>1064</v>
      </c>
      <c r="AL1794" s="3">
        <v>1314</v>
      </c>
      <c r="AM1794" s="3">
        <v>12</v>
      </c>
      <c r="AN1794" s="3">
        <v>37</v>
      </c>
      <c r="AO1794" s="3">
        <v>288</v>
      </c>
      <c r="AP1794" s="3">
        <v>34</v>
      </c>
      <c r="AQ1794" s="3">
        <v>207</v>
      </c>
      <c r="AR1794" s="3">
        <v>339</v>
      </c>
      <c r="AS1794" s="102">
        <v>1225.58</v>
      </c>
      <c r="AT1794" s="3">
        <v>118</v>
      </c>
      <c r="AU1794" s="3">
        <v>410</v>
      </c>
      <c r="AV1794" s="3">
        <v>84</v>
      </c>
      <c r="AW1794" s="3">
        <v>112</v>
      </c>
      <c r="AX1794" s="3">
        <v>353</v>
      </c>
      <c r="AY1794" s="3">
        <v>268</v>
      </c>
      <c r="AZ1794" s="3">
        <v>384</v>
      </c>
      <c r="BA1794" s="3">
        <v>723</v>
      </c>
      <c r="BM1794" s="3"/>
      <c r="BN1794" s="3"/>
      <c r="BO1794" s="3"/>
      <c r="BP1794" s="3"/>
    </row>
    <row r="1795" spans="1:68">
      <c r="A1795" t="str">
        <f t="shared" si="138"/>
        <v>2020</v>
      </c>
      <c r="B1795" t="str">
        <f t="shared" si="139"/>
        <v>November</v>
      </c>
      <c r="C1795" s="2">
        <v>44162</v>
      </c>
      <c r="D1795" s="1" t="str">
        <f t="shared" si="142"/>
        <v>OK</v>
      </c>
      <c r="E1795">
        <f t="shared" si="140"/>
        <v>1</v>
      </c>
      <c r="F1795">
        <f t="shared" si="141"/>
        <v>0</v>
      </c>
      <c r="G1795" s="97">
        <v>44162</v>
      </c>
      <c r="H1795" s="3">
        <v>16</v>
      </c>
      <c r="I1795" s="3">
        <v>379</v>
      </c>
      <c r="J1795" s="3">
        <v>370</v>
      </c>
      <c r="K1795" s="3">
        <v>266</v>
      </c>
      <c r="L1795" s="3">
        <v>420</v>
      </c>
      <c r="M1795" s="3">
        <v>127</v>
      </c>
      <c r="N1795" s="3">
        <v>282</v>
      </c>
      <c r="O1795" s="3">
        <v>42</v>
      </c>
      <c r="P1795" s="3">
        <v>712</v>
      </c>
      <c r="Q1795" s="3">
        <v>509</v>
      </c>
      <c r="R1795" s="3">
        <v>88</v>
      </c>
      <c r="S1795" s="20"/>
      <c r="T1795" s="3">
        <v>86</v>
      </c>
      <c r="U1795" s="3">
        <v>38</v>
      </c>
      <c r="V1795" s="3">
        <v>189</v>
      </c>
      <c r="W1795" s="102">
        <v>392</v>
      </c>
      <c r="X1795" s="3">
        <v>388</v>
      </c>
      <c r="Y1795" s="3">
        <v>46</v>
      </c>
      <c r="Z1795" s="3">
        <v>208</v>
      </c>
      <c r="AA1795" s="3">
        <v>18</v>
      </c>
      <c r="AB1795" s="3">
        <v>596</v>
      </c>
      <c r="AC1795" s="3">
        <v>296</v>
      </c>
      <c r="AD1795" s="3">
        <v>38</v>
      </c>
      <c r="AE1795" s="3">
        <v>744</v>
      </c>
      <c r="AF1795" s="3">
        <v>1198</v>
      </c>
      <c r="AG1795" s="3">
        <v>747</v>
      </c>
      <c r="AH1795" s="3">
        <v>155</v>
      </c>
      <c r="AI1795" s="3">
        <v>265</v>
      </c>
      <c r="AJ1795" s="3">
        <v>44</v>
      </c>
      <c r="AK1795" s="3">
        <v>942</v>
      </c>
      <c r="AL1795" s="3">
        <v>1228</v>
      </c>
      <c r="AM1795" s="3">
        <v>12</v>
      </c>
      <c r="AN1795" s="3">
        <v>36</v>
      </c>
      <c r="AO1795" s="3">
        <v>312</v>
      </c>
      <c r="AP1795" s="3">
        <v>38</v>
      </c>
      <c r="AQ1795" s="3">
        <v>200</v>
      </c>
      <c r="AR1795" s="3">
        <v>340</v>
      </c>
      <c r="AS1795" s="102">
        <v>1167.72</v>
      </c>
      <c r="AT1795" s="3">
        <v>116</v>
      </c>
      <c r="AU1795" s="3">
        <v>570</v>
      </c>
      <c r="AV1795" s="3">
        <v>107</v>
      </c>
      <c r="AW1795" s="3">
        <v>124</v>
      </c>
      <c r="AX1795" s="3">
        <v>268</v>
      </c>
      <c r="AY1795" s="3">
        <v>245</v>
      </c>
      <c r="AZ1795" s="3">
        <v>418</v>
      </c>
      <c r="BA1795" s="3">
        <v>835</v>
      </c>
      <c r="BM1795" s="3"/>
      <c r="BN1795" s="3"/>
      <c r="BO1795" s="3"/>
      <c r="BP1795" s="3"/>
    </row>
    <row r="1796" spans="1:68">
      <c r="A1796" t="str">
        <f t="shared" ref="A1796:A1859" si="143">TEXT(C1796,"yyyy")</f>
        <v>2020</v>
      </c>
      <c r="B1796" t="str">
        <f t="shared" ref="B1796:B1859" si="144">TEXT(C1796,"mmmm")</f>
        <v>November</v>
      </c>
      <c r="C1796" s="2">
        <v>44163</v>
      </c>
      <c r="D1796" s="1" t="str">
        <f t="shared" si="142"/>
        <v>OK</v>
      </c>
      <c r="E1796">
        <f t="shared" si="140"/>
        <v>0</v>
      </c>
      <c r="F1796">
        <f t="shared" si="141"/>
        <v>1</v>
      </c>
      <c r="G1796" s="97">
        <v>44163</v>
      </c>
      <c r="H1796" s="3">
        <v>31</v>
      </c>
      <c r="I1796" s="3">
        <v>200</v>
      </c>
      <c r="J1796" s="3">
        <v>156</v>
      </c>
      <c r="K1796" s="3">
        <v>274</v>
      </c>
      <c r="L1796" s="3">
        <v>153</v>
      </c>
      <c r="M1796" s="3">
        <v>185</v>
      </c>
      <c r="N1796" s="3">
        <v>130</v>
      </c>
      <c r="O1796" s="3">
        <v>56</v>
      </c>
      <c r="P1796" s="3">
        <v>337</v>
      </c>
      <c r="Q1796" s="3">
        <v>259</v>
      </c>
      <c r="R1796" s="3">
        <v>40</v>
      </c>
      <c r="S1796" s="20"/>
      <c r="T1796" s="3">
        <v>73</v>
      </c>
      <c r="U1796" s="3">
        <v>20</v>
      </c>
      <c r="V1796" s="3">
        <v>66</v>
      </c>
      <c r="W1796" s="102">
        <v>288</v>
      </c>
      <c r="X1796" s="3">
        <v>322</v>
      </c>
      <c r="Y1796" s="3">
        <v>6</v>
      </c>
      <c r="Z1796" s="3">
        <v>223</v>
      </c>
      <c r="AA1796" s="3">
        <v>38</v>
      </c>
      <c r="AB1796" s="3">
        <v>281</v>
      </c>
      <c r="AC1796" s="3">
        <v>558</v>
      </c>
      <c r="AD1796" s="3">
        <v>42</v>
      </c>
      <c r="AE1796" s="3">
        <v>251</v>
      </c>
      <c r="AF1796" s="3">
        <v>602</v>
      </c>
      <c r="AG1796" s="3">
        <v>770</v>
      </c>
      <c r="AH1796" s="3">
        <v>198</v>
      </c>
      <c r="AI1796" s="3">
        <v>304</v>
      </c>
      <c r="AJ1796" s="3">
        <v>42</v>
      </c>
      <c r="AK1796" s="3">
        <v>777</v>
      </c>
      <c r="AL1796" s="3">
        <v>849</v>
      </c>
      <c r="AM1796" s="3">
        <v>17</v>
      </c>
      <c r="AN1796" s="3">
        <v>20</v>
      </c>
      <c r="AO1796" s="3">
        <v>162</v>
      </c>
      <c r="AP1796" s="3">
        <v>19</v>
      </c>
      <c r="AQ1796" s="3">
        <v>219</v>
      </c>
      <c r="AR1796" s="3">
        <v>150</v>
      </c>
      <c r="AS1796" s="102">
        <v>1457.02</v>
      </c>
      <c r="AT1796" s="3">
        <v>65</v>
      </c>
      <c r="AU1796" s="3">
        <v>510</v>
      </c>
      <c r="AV1796" s="3">
        <v>211</v>
      </c>
      <c r="AW1796" s="3">
        <v>351</v>
      </c>
      <c r="AX1796" s="3">
        <v>120</v>
      </c>
      <c r="AY1796" s="3">
        <v>125</v>
      </c>
      <c r="AZ1796" s="3">
        <v>400</v>
      </c>
      <c r="BA1796" s="3">
        <v>725</v>
      </c>
      <c r="BM1796" s="3"/>
      <c r="BN1796" s="3"/>
      <c r="BO1796" s="3"/>
      <c r="BP1796" s="3"/>
    </row>
    <row r="1797" spans="1:68">
      <c r="A1797" t="str">
        <f t="shared" si="143"/>
        <v>2020</v>
      </c>
      <c r="B1797" t="str">
        <f t="shared" si="144"/>
        <v>November</v>
      </c>
      <c r="C1797" s="2">
        <v>44164</v>
      </c>
      <c r="D1797" s="1" t="str">
        <f t="shared" si="142"/>
        <v>OK</v>
      </c>
      <c r="E1797">
        <f t="shared" si="140"/>
        <v>0</v>
      </c>
      <c r="F1797">
        <f t="shared" si="141"/>
        <v>1</v>
      </c>
      <c r="G1797" s="97">
        <v>44164</v>
      </c>
      <c r="H1797" s="3">
        <v>9</v>
      </c>
      <c r="I1797" s="3">
        <v>103</v>
      </c>
      <c r="J1797" s="3">
        <v>81</v>
      </c>
      <c r="K1797" s="3">
        <v>162</v>
      </c>
      <c r="L1797" s="3">
        <v>106</v>
      </c>
      <c r="M1797" s="3">
        <v>98</v>
      </c>
      <c r="N1797" s="3">
        <v>78</v>
      </c>
      <c r="O1797" s="3">
        <v>41</v>
      </c>
      <c r="P1797" s="3">
        <v>211</v>
      </c>
      <c r="Q1797" s="3">
        <v>163</v>
      </c>
      <c r="R1797" s="3">
        <v>39</v>
      </c>
      <c r="S1797" s="20"/>
      <c r="T1797" s="3">
        <v>62</v>
      </c>
      <c r="U1797" s="3">
        <v>10</v>
      </c>
      <c r="V1797" s="3">
        <v>63</v>
      </c>
      <c r="W1797" s="102">
        <v>172</v>
      </c>
      <c r="X1797" s="3">
        <v>185</v>
      </c>
      <c r="Y1797" s="3">
        <v>3</v>
      </c>
      <c r="Z1797" s="3">
        <v>136</v>
      </c>
      <c r="AA1797" s="3">
        <v>22</v>
      </c>
      <c r="AB1797" s="3">
        <v>120</v>
      </c>
      <c r="AC1797" s="3">
        <v>217</v>
      </c>
      <c r="AD1797" s="3">
        <v>31</v>
      </c>
      <c r="AE1797" s="3">
        <v>150</v>
      </c>
      <c r="AF1797" s="3">
        <v>323</v>
      </c>
      <c r="AG1797" s="3">
        <v>476</v>
      </c>
      <c r="AH1797" s="3">
        <v>105</v>
      </c>
      <c r="AI1797" s="3">
        <v>176</v>
      </c>
      <c r="AJ1797" s="3">
        <v>16</v>
      </c>
      <c r="AK1797" s="3">
        <v>394</v>
      </c>
      <c r="AL1797" s="3">
        <v>469</v>
      </c>
      <c r="AM1797" s="3">
        <v>5</v>
      </c>
      <c r="AN1797" s="3">
        <v>16</v>
      </c>
      <c r="AO1797" s="3">
        <v>88</v>
      </c>
      <c r="AP1797" s="3">
        <v>34</v>
      </c>
      <c r="AQ1797" s="3">
        <v>129</v>
      </c>
      <c r="AR1797" s="3">
        <v>78</v>
      </c>
      <c r="AS1797" s="102">
        <v>881.05</v>
      </c>
      <c r="AT1797" s="3">
        <v>40</v>
      </c>
      <c r="AU1797" s="3">
        <v>227</v>
      </c>
      <c r="AV1797" s="3">
        <v>49</v>
      </c>
      <c r="AW1797" s="3">
        <v>136</v>
      </c>
      <c r="AX1797" s="3">
        <v>70</v>
      </c>
      <c r="AY1797" s="3">
        <v>62</v>
      </c>
      <c r="AZ1797" s="3">
        <v>232</v>
      </c>
      <c r="BA1797" s="3">
        <v>549</v>
      </c>
      <c r="BM1797" s="3"/>
      <c r="BN1797" s="3"/>
      <c r="BO1797" s="3"/>
      <c r="BP1797" s="3"/>
    </row>
    <row r="1798" spans="1:68">
      <c r="A1798" t="str">
        <f t="shared" si="143"/>
        <v>2020</v>
      </c>
      <c r="B1798" t="str">
        <f t="shared" si="144"/>
        <v>November</v>
      </c>
      <c r="C1798" s="2">
        <v>44165</v>
      </c>
      <c r="D1798" s="1" t="str">
        <f t="shared" si="142"/>
        <v>OK</v>
      </c>
      <c r="E1798">
        <f t="shared" si="140"/>
        <v>1</v>
      </c>
      <c r="F1798">
        <f t="shared" si="141"/>
        <v>0</v>
      </c>
      <c r="G1798" s="98">
        <v>44165</v>
      </c>
      <c r="H1798" s="99">
        <v>8</v>
      </c>
      <c r="I1798" s="99">
        <v>355</v>
      </c>
      <c r="J1798" s="99">
        <v>382</v>
      </c>
      <c r="K1798" s="99">
        <v>162</v>
      </c>
      <c r="L1798" s="99">
        <v>394</v>
      </c>
      <c r="M1798" s="99">
        <v>98</v>
      </c>
      <c r="N1798" s="99">
        <v>252</v>
      </c>
      <c r="O1798" s="99">
        <v>26</v>
      </c>
      <c r="P1798" s="99">
        <v>714</v>
      </c>
      <c r="Q1798" s="99">
        <v>459</v>
      </c>
      <c r="R1798" s="99">
        <v>80</v>
      </c>
      <c r="S1798" s="100"/>
      <c r="T1798" s="99">
        <v>80</v>
      </c>
      <c r="U1798" s="99">
        <v>33</v>
      </c>
      <c r="V1798" s="99">
        <v>160</v>
      </c>
      <c r="W1798" s="103">
        <v>376</v>
      </c>
      <c r="X1798" s="99">
        <v>261</v>
      </c>
      <c r="Y1798" s="99">
        <v>45</v>
      </c>
      <c r="Z1798" s="99">
        <v>250</v>
      </c>
      <c r="AA1798" s="99">
        <v>2</v>
      </c>
      <c r="AB1798" s="99">
        <v>605</v>
      </c>
      <c r="AC1798" s="99">
        <v>222</v>
      </c>
      <c r="AD1798" s="99">
        <v>24</v>
      </c>
      <c r="AE1798" s="99">
        <v>751</v>
      </c>
      <c r="AF1798" s="99">
        <v>1173</v>
      </c>
      <c r="AG1798" s="99">
        <v>566</v>
      </c>
      <c r="AH1798" s="99">
        <v>94</v>
      </c>
      <c r="AI1798" s="99">
        <v>172</v>
      </c>
      <c r="AJ1798" s="99">
        <v>28</v>
      </c>
      <c r="AK1798" s="99">
        <v>842</v>
      </c>
      <c r="AL1798" s="99">
        <v>1112</v>
      </c>
      <c r="AM1798" s="99">
        <v>5</v>
      </c>
      <c r="AN1798" s="99">
        <v>25</v>
      </c>
      <c r="AO1798" s="99">
        <v>267</v>
      </c>
      <c r="AP1798" s="99">
        <v>39</v>
      </c>
      <c r="AQ1798" s="99">
        <v>140</v>
      </c>
      <c r="AR1798" s="99">
        <v>298</v>
      </c>
      <c r="AS1798" s="103">
        <v>891.56999999999994</v>
      </c>
      <c r="AT1798" s="99">
        <v>111</v>
      </c>
      <c r="AU1798" s="99">
        <v>337</v>
      </c>
      <c r="AV1798" s="99">
        <v>43</v>
      </c>
      <c r="AW1798" s="99">
        <v>70</v>
      </c>
      <c r="AX1798" s="99">
        <v>282</v>
      </c>
      <c r="AY1798" s="99">
        <v>208</v>
      </c>
      <c r="AZ1798" s="99">
        <v>346</v>
      </c>
      <c r="BA1798" s="99">
        <v>547</v>
      </c>
      <c r="BM1798" s="99"/>
      <c r="BN1798" s="99"/>
      <c r="BO1798" s="99"/>
      <c r="BP1798" s="99"/>
    </row>
    <row r="1799" spans="1:68">
      <c r="A1799" t="str">
        <f t="shared" si="143"/>
        <v>2020</v>
      </c>
      <c r="B1799" t="str">
        <f t="shared" si="144"/>
        <v>December</v>
      </c>
      <c r="C1799" s="2">
        <v>44166</v>
      </c>
      <c r="D1799" s="1" t="str">
        <f t="shared" si="142"/>
        <v>OK</v>
      </c>
      <c r="E1799">
        <f t="shared" si="140"/>
        <v>1</v>
      </c>
      <c r="F1799">
        <f t="shared" si="141"/>
        <v>0</v>
      </c>
      <c r="G1799" s="97">
        <v>44166</v>
      </c>
      <c r="H1799" s="3">
        <v>39</v>
      </c>
      <c r="I1799" s="3">
        <v>365</v>
      </c>
      <c r="J1799" s="3">
        <v>412</v>
      </c>
      <c r="K1799" s="3">
        <v>206</v>
      </c>
      <c r="L1799" s="3">
        <v>405</v>
      </c>
      <c r="M1799" s="3">
        <v>120</v>
      </c>
      <c r="N1799" s="3">
        <v>312</v>
      </c>
      <c r="O1799" s="3">
        <v>30</v>
      </c>
      <c r="P1799" s="3">
        <v>767</v>
      </c>
      <c r="Q1799" s="3">
        <v>507</v>
      </c>
      <c r="R1799" s="3">
        <v>98</v>
      </c>
      <c r="S1799" s="20"/>
      <c r="T1799" s="3">
        <v>58</v>
      </c>
      <c r="U1799" s="3">
        <v>41</v>
      </c>
      <c r="V1799" s="3">
        <v>189</v>
      </c>
      <c r="W1799" s="102">
        <v>428</v>
      </c>
      <c r="X1799" s="3">
        <v>294</v>
      </c>
      <c r="Y1799" s="3">
        <v>24</v>
      </c>
      <c r="Z1799" s="3">
        <v>202</v>
      </c>
      <c r="AA1799" s="3">
        <v>21</v>
      </c>
      <c r="AB1799" s="3">
        <v>634</v>
      </c>
      <c r="AC1799" s="3">
        <v>266</v>
      </c>
      <c r="AD1799" s="3">
        <v>35</v>
      </c>
      <c r="AE1799" s="3">
        <v>813</v>
      </c>
      <c r="AF1799" s="3">
        <v>1327</v>
      </c>
      <c r="AG1799" s="3">
        <v>705</v>
      </c>
      <c r="AH1799" s="3">
        <v>106</v>
      </c>
      <c r="AI1799" s="3">
        <v>217</v>
      </c>
      <c r="AJ1799" s="3">
        <v>38</v>
      </c>
      <c r="AK1799" s="3">
        <v>948</v>
      </c>
      <c r="AL1799" s="3">
        <v>1212</v>
      </c>
      <c r="AM1799" s="3">
        <v>15</v>
      </c>
      <c r="AN1799" s="3">
        <v>53</v>
      </c>
      <c r="AO1799" s="3">
        <v>297</v>
      </c>
      <c r="AP1799" s="3">
        <v>38</v>
      </c>
      <c r="AQ1799" s="3">
        <v>197</v>
      </c>
      <c r="AR1799" s="3">
        <v>335</v>
      </c>
      <c r="AS1799" s="104">
        <v>1065.7894736842106</v>
      </c>
      <c r="AT1799" s="3">
        <v>119</v>
      </c>
      <c r="AU1799" s="3">
        <v>404</v>
      </c>
      <c r="AV1799" s="3">
        <v>123</v>
      </c>
      <c r="AW1799" s="3">
        <v>82</v>
      </c>
      <c r="AX1799" s="3">
        <v>280</v>
      </c>
      <c r="AY1799" s="3">
        <v>240</v>
      </c>
      <c r="AZ1799" s="3">
        <v>422</v>
      </c>
      <c r="BA1799" s="3">
        <v>711</v>
      </c>
      <c r="BM1799" s="3"/>
      <c r="BN1799" s="3"/>
      <c r="BO1799" s="3"/>
      <c r="BP1799" s="3"/>
    </row>
    <row r="1800" spans="1:68">
      <c r="A1800" t="str">
        <f t="shared" si="143"/>
        <v>2020</v>
      </c>
      <c r="B1800" t="str">
        <f t="shared" si="144"/>
        <v>December</v>
      </c>
      <c r="C1800" s="2">
        <v>44167</v>
      </c>
      <c r="D1800" s="1" t="str">
        <f t="shared" si="142"/>
        <v>OK</v>
      </c>
      <c r="E1800">
        <f t="shared" si="140"/>
        <v>1</v>
      </c>
      <c r="F1800">
        <f t="shared" si="141"/>
        <v>0</v>
      </c>
      <c r="G1800" s="97">
        <v>44167</v>
      </c>
      <c r="H1800" s="3">
        <v>31</v>
      </c>
      <c r="I1800" s="3">
        <v>498</v>
      </c>
      <c r="J1800" s="3">
        <v>521</v>
      </c>
      <c r="K1800" s="3">
        <v>275</v>
      </c>
      <c r="L1800" s="3">
        <v>515</v>
      </c>
      <c r="M1800" s="3">
        <v>161</v>
      </c>
      <c r="N1800" s="3">
        <v>336</v>
      </c>
      <c r="O1800" s="3">
        <v>53</v>
      </c>
      <c r="P1800" s="3">
        <v>905</v>
      </c>
      <c r="Q1800" s="3">
        <v>616</v>
      </c>
      <c r="R1800" s="3">
        <v>110</v>
      </c>
      <c r="S1800" s="20"/>
      <c r="T1800" s="3">
        <v>74</v>
      </c>
      <c r="U1800" s="3">
        <v>45</v>
      </c>
      <c r="V1800" s="3">
        <v>230</v>
      </c>
      <c r="W1800" s="102">
        <v>498</v>
      </c>
      <c r="X1800" s="3">
        <v>483</v>
      </c>
      <c r="Y1800" s="3">
        <v>39</v>
      </c>
      <c r="Z1800" s="3">
        <v>286</v>
      </c>
      <c r="AA1800" s="3">
        <v>15</v>
      </c>
      <c r="AB1800" s="3">
        <v>769</v>
      </c>
      <c r="AC1800" s="3">
        <v>409</v>
      </c>
      <c r="AD1800" s="3">
        <v>27</v>
      </c>
      <c r="AE1800" s="3">
        <v>1026</v>
      </c>
      <c r="AF1800" s="3">
        <v>1673</v>
      </c>
      <c r="AG1800" s="3">
        <v>1134</v>
      </c>
      <c r="AH1800" s="3">
        <v>171</v>
      </c>
      <c r="AI1800" s="3">
        <v>290</v>
      </c>
      <c r="AJ1800" s="3">
        <v>70</v>
      </c>
      <c r="AK1800" s="3">
        <v>1326</v>
      </c>
      <c r="AL1800" s="3">
        <v>1636</v>
      </c>
      <c r="AM1800" s="3">
        <v>12</v>
      </c>
      <c r="AN1800" s="3">
        <v>52</v>
      </c>
      <c r="AO1800" s="3">
        <v>351</v>
      </c>
      <c r="AP1800" s="3">
        <v>58</v>
      </c>
      <c r="AQ1800" s="3">
        <v>302</v>
      </c>
      <c r="AR1800" s="3">
        <v>363</v>
      </c>
      <c r="AS1800" s="104">
        <v>1371.0526315789475</v>
      </c>
      <c r="AT1800" s="3">
        <v>182</v>
      </c>
      <c r="AU1800" s="3">
        <v>486</v>
      </c>
      <c r="AV1800" s="3">
        <v>155</v>
      </c>
      <c r="AW1800" s="3">
        <v>186</v>
      </c>
      <c r="AX1800" s="3">
        <v>354</v>
      </c>
      <c r="AY1800" s="3">
        <v>282</v>
      </c>
      <c r="AZ1800" s="3">
        <v>542</v>
      </c>
      <c r="BA1800" s="3">
        <v>959</v>
      </c>
      <c r="BM1800" s="3"/>
      <c r="BN1800" s="3"/>
      <c r="BO1800" s="3"/>
      <c r="BP1800" s="3"/>
    </row>
    <row r="1801" spans="1:68">
      <c r="A1801" t="str">
        <f t="shared" si="143"/>
        <v>2020</v>
      </c>
      <c r="B1801" t="str">
        <f t="shared" si="144"/>
        <v>December</v>
      </c>
      <c r="C1801" s="2">
        <v>44168</v>
      </c>
      <c r="D1801" s="1" t="str">
        <f t="shared" si="142"/>
        <v>OK</v>
      </c>
      <c r="E1801">
        <f t="shared" si="140"/>
        <v>1</v>
      </c>
      <c r="F1801">
        <f t="shared" si="141"/>
        <v>0</v>
      </c>
      <c r="G1801" s="97">
        <v>44168</v>
      </c>
      <c r="H1801" s="3">
        <v>4</v>
      </c>
      <c r="I1801" s="3">
        <v>380</v>
      </c>
      <c r="J1801" s="3">
        <v>494</v>
      </c>
      <c r="K1801" s="3">
        <v>180</v>
      </c>
      <c r="L1801" s="3">
        <v>469</v>
      </c>
      <c r="M1801" s="3">
        <v>111</v>
      </c>
      <c r="N1801" s="3">
        <v>303</v>
      </c>
      <c r="O1801" s="3">
        <v>40</v>
      </c>
      <c r="P1801" s="3">
        <v>817</v>
      </c>
      <c r="Q1801" s="3">
        <v>521</v>
      </c>
      <c r="R1801" s="3">
        <v>115</v>
      </c>
      <c r="S1801" s="20"/>
      <c r="T1801" s="3">
        <v>72</v>
      </c>
      <c r="U1801" s="3">
        <v>43</v>
      </c>
      <c r="V1801" s="3">
        <v>180</v>
      </c>
      <c r="W1801" s="102">
        <v>480</v>
      </c>
      <c r="X1801" s="3">
        <v>314</v>
      </c>
      <c r="Y1801" s="3">
        <v>19</v>
      </c>
      <c r="Z1801" s="3">
        <v>312</v>
      </c>
      <c r="AA1801" s="3">
        <v>8</v>
      </c>
      <c r="AB1801" s="3">
        <v>694</v>
      </c>
      <c r="AC1801" s="3">
        <v>312</v>
      </c>
      <c r="AD1801" s="3">
        <v>19</v>
      </c>
      <c r="AE1801" s="3">
        <v>876</v>
      </c>
      <c r="AF1801" s="3">
        <v>1338</v>
      </c>
      <c r="AG1801" s="3">
        <v>656</v>
      </c>
      <c r="AH1801" s="3">
        <v>112</v>
      </c>
      <c r="AI1801" s="3">
        <v>221</v>
      </c>
      <c r="AJ1801" s="3">
        <v>64</v>
      </c>
      <c r="AK1801" s="3">
        <v>1007</v>
      </c>
      <c r="AL1801" s="3">
        <v>1253</v>
      </c>
      <c r="AM1801" s="3">
        <v>8</v>
      </c>
      <c r="AN1801" s="3">
        <v>37</v>
      </c>
      <c r="AO1801" s="3">
        <v>262</v>
      </c>
      <c r="AP1801" s="3">
        <v>48</v>
      </c>
      <c r="AQ1801" s="3">
        <v>210</v>
      </c>
      <c r="AR1801" s="3">
        <v>298</v>
      </c>
      <c r="AS1801" s="104">
        <v>1181.578947368421</v>
      </c>
      <c r="AT1801" s="3">
        <v>110</v>
      </c>
      <c r="AU1801" s="3">
        <v>352</v>
      </c>
      <c r="AV1801" s="3">
        <v>80</v>
      </c>
      <c r="AW1801" s="3">
        <v>109</v>
      </c>
      <c r="AX1801" s="3">
        <v>296</v>
      </c>
      <c r="AY1801" s="3">
        <v>280</v>
      </c>
      <c r="AZ1801" s="3">
        <v>377</v>
      </c>
      <c r="BA1801" s="3">
        <v>870</v>
      </c>
      <c r="BM1801" s="3"/>
      <c r="BN1801" s="3"/>
      <c r="BO1801" s="3"/>
      <c r="BP1801" s="3"/>
    </row>
    <row r="1802" spans="1:68">
      <c r="A1802" t="str">
        <f t="shared" si="143"/>
        <v>2020</v>
      </c>
      <c r="B1802" t="str">
        <f t="shared" si="144"/>
        <v>December</v>
      </c>
      <c r="C1802" s="2">
        <v>44169</v>
      </c>
      <c r="D1802" s="1" t="str">
        <f t="shared" si="142"/>
        <v>OK</v>
      </c>
      <c r="E1802">
        <f t="shared" si="140"/>
        <v>1</v>
      </c>
      <c r="F1802">
        <f t="shared" si="141"/>
        <v>0</v>
      </c>
      <c r="G1802" s="97">
        <v>44169</v>
      </c>
      <c r="H1802" s="3">
        <v>12</v>
      </c>
      <c r="I1802" s="3">
        <v>401</v>
      </c>
      <c r="J1802" s="3">
        <v>351</v>
      </c>
      <c r="K1802" s="3">
        <v>188</v>
      </c>
      <c r="L1802" s="3">
        <v>385</v>
      </c>
      <c r="M1802" s="3">
        <v>134</v>
      </c>
      <c r="N1802" s="3">
        <v>293</v>
      </c>
      <c r="O1802" s="3">
        <v>69</v>
      </c>
      <c r="P1802" s="3">
        <v>725</v>
      </c>
      <c r="Q1802" s="3">
        <v>478</v>
      </c>
      <c r="R1802" s="3">
        <v>94</v>
      </c>
      <c r="S1802" s="20"/>
      <c r="T1802" s="3">
        <v>60</v>
      </c>
      <c r="U1802" s="3">
        <v>44</v>
      </c>
      <c r="V1802" s="3">
        <v>158</v>
      </c>
      <c r="W1802" s="102">
        <v>374</v>
      </c>
      <c r="X1802" s="3">
        <v>362</v>
      </c>
      <c r="Y1802" s="3">
        <v>18</v>
      </c>
      <c r="Z1802" s="3">
        <v>288</v>
      </c>
      <c r="AA1802" s="3">
        <v>11</v>
      </c>
      <c r="AB1802" s="3">
        <v>573</v>
      </c>
      <c r="AC1802" s="3">
        <v>290</v>
      </c>
      <c r="AD1802" s="3">
        <v>26</v>
      </c>
      <c r="AE1802" s="3">
        <v>758</v>
      </c>
      <c r="AF1802" s="3">
        <v>1210</v>
      </c>
      <c r="AG1802" s="3">
        <v>694</v>
      </c>
      <c r="AH1802" s="3">
        <v>148</v>
      </c>
      <c r="AI1802" s="3">
        <v>185</v>
      </c>
      <c r="AJ1802" s="3">
        <v>72</v>
      </c>
      <c r="AK1802" s="3">
        <v>1009</v>
      </c>
      <c r="AL1802" s="3">
        <v>1243</v>
      </c>
      <c r="AM1802" s="3">
        <v>9</v>
      </c>
      <c r="AN1802" s="3">
        <v>59</v>
      </c>
      <c r="AO1802" s="3">
        <v>314</v>
      </c>
      <c r="AP1802" s="3">
        <v>26</v>
      </c>
      <c r="AQ1802" s="3">
        <v>214</v>
      </c>
      <c r="AR1802" s="3">
        <v>271</v>
      </c>
      <c r="AS1802" s="104">
        <v>1294.7368421052633</v>
      </c>
      <c r="AT1802" s="3">
        <v>106</v>
      </c>
      <c r="AU1802" s="3">
        <v>522</v>
      </c>
      <c r="AV1802" s="3">
        <v>78</v>
      </c>
      <c r="AW1802" s="3">
        <v>109</v>
      </c>
      <c r="AX1802" s="3">
        <v>295</v>
      </c>
      <c r="AY1802" s="3">
        <v>250</v>
      </c>
      <c r="AZ1802" s="3">
        <v>408</v>
      </c>
      <c r="BA1802" s="3">
        <v>847</v>
      </c>
      <c r="BM1802" s="3"/>
      <c r="BN1802" s="3"/>
      <c r="BO1802" s="3"/>
      <c r="BP1802" s="3"/>
    </row>
    <row r="1803" spans="1:68">
      <c r="A1803" t="str">
        <f t="shared" si="143"/>
        <v>2020</v>
      </c>
      <c r="B1803" t="str">
        <f t="shared" si="144"/>
        <v>December</v>
      </c>
      <c r="C1803" s="2">
        <v>44170</v>
      </c>
      <c r="D1803" s="1" t="str">
        <f t="shared" si="142"/>
        <v>OK</v>
      </c>
      <c r="E1803">
        <f t="shared" si="140"/>
        <v>0</v>
      </c>
      <c r="F1803">
        <f t="shared" si="141"/>
        <v>1</v>
      </c>
      <c r="G1803" s="97">
        <v>44170</v>
      </c>
      <c r="H1803" s="3">
        <v>6</v>
      </c>
      <c r="I1803" s="3">
        <v>259</v>
      </c>
      <c r="J1803" s="3">
        <v>134</v>
      </c>
      <c r="K1803" s="3">
        <v>305</v>
      </c>
      <c r="L1803" s="3">
        <v>187</v>
      </c>
      <c r="M1803" s="3">
        <v>154</v>
      </c>
      <c r="N1803" s="3">
        <v>133</v>
      </c>
      <c r="O1803" s="3">
        <v>68</v>
      </c>
      <c r="P1803" s="3">
        <v>327</v>
      </c>
      <c r="Q1803" s="3">
        <v>363</v>
      </c>
      <c r="R1803" s="3">
        <v>44</v>
      </c>
      <c r="S1803" s="20"/>
      <c r="T1803" s="3">
        <v>68</v>
      </c>
      <c r="U1803" s="3">
        <v>35</v>
      </c>
      <c r="V1803" s="3">
        <v>89</v>
      </c>
      <c r="W1803" s="102">
        <v>266</v>
      </c>
      <c r="X1803" s="3">
        <v>291</v>
      </c>
      <c r="Y1803" s="3">
        <v>9</v>
      </c>
      <c r="Z1803" s="3">
        <v>281</v>
      </c>
      <c r="AA1803" s="3">
        <v>48</v>
      </c>
      <c r="AB1803" s="3">
        <v>245</v>
      </c>
      <c r="AC1803" s="3">
        <v>573</v>
      </c>
      <c r="AD1803" s="3">
        <v>28</v>
      </c>
      <c r="AE1803" s="3">
        <v>270</v>
      </c>
      <c r="AF1803" s="3">
        <v>706</v>
      </c>
      <c r="AG1803" s="3">
        <v>1047</v>
      </c>
      <c r="AH1803" s="3">
        <v>181</v>
      </c>
      <c r="AI1803" s="3">
        <v>287</v>
      </c>
      <c r="AJ1803" s="3">
        <v>38</v>
      </c>
      <c r="AK1803" s="3">
        <v>731</v>
      </c>
      <c r="AL1803" s="3">
        <v>806</v>
      </c>
      <c r="AM1803" s="3">
        <v>5</v>
      </c>
      <c r="AN1803" s="3">
        <v>37</v>
      </c>
      <c r="AO1803" s="3">
        <v>180</v>
      </c>
      <c r="AP1803" s="3">
        <v>15</v>
      </c>
      <c r="AQ1803" s="3">
        <v>213</v>
      </c>
      <c r="AR1803" s="3">
        <v>161</v>
      </c>
      <c r="AS1803" s="104">
        <v>1536.8421052631579</v>
      </c>
      <c r="AT1803" s="3">
        <v>81</v>
      </c>
      <c r="AU1803" s="3">
        <v>500</v>
      </c>
      <c r="AV1803" s="3">
        <v>172</v>
      </c>
      <c r="AW1803" s="3">
        <v>359</v>
      </c>
      <c r="AX1803" s="3">
        <v>148</v>
      </c>
      <c r="AY1803" s="3">
        <v>144</v>
      </c>
      <c r="AZ1803" s="3">
        <v>421</v>
      </c>
      <c r="BA1803" s="3">
        <v>905</v>
      </c>
      <c r="BM1803" s="3"/>
      <c r="BN1803" s="3"/>
      <c r="BO1803" s="3"/>
      <c r="BP1803" s="3"/>
    </row>
    <row r="1804" spans="1:68">
      <c r="A1804" t="str">
        <f t="shared" si="143"/>
        <v>2020</v>
      </c>
      <c r="B1804" t="str">
        <f t="shared" si="144"/>
        <v>December</v>
      </c>
      <c r="C1804" s="2">
        <v>44171</v>
      </c>
      <c r="D1804" s="1" t="str">
        <f t="shared" si="142"/>
        <v>OK</v>
      </c>
      <c r="E1804">
        <f t="shared" si="140"/>
        <v>0</v>
      </c>
      <c r="F1804">
        <f t="shared" si="141"/>
        <v>1</v>
      </c>
      <c r="G1804" s="97">
        <v>44171</v>
      </c>
      <c r="H1804" s="3">
        <v>15</v>
      </c>
      <c r="I1804" s="3">
        <v>205</v>
      </c>
      <c r="J1804" s="3">
        <v>108</v>
      </c>
      <c r="K1804" s="3">
        <v>310</v>
      </c>
      <c r="L1804" s="3">
        <v>194</v>
      </c>
      <c r="M1804" s="3">
        <v>152</v>
      </c>
      <c r="N1804" s="3">
        <v>128</v>
      </c>
      <c r="O1804" s="3">
        <v>54</v>
      </c>
      <c r="P1804" s="3">
        <v>324</v>
      </c>
      <c r="Q1804" s="3">
        <v>282</v>
      </c>
      <c r="R1804" s="3">
        <v>48</v>
      </c>
      <c r="S1804" s="20"/>
      <c r="T1804" s="3">
        <v>56</v>
      </c>
      <c r="U1804" s="3">
        <v>25</v>
      </c>
      <c r="V1804" s="3">
        <v>71</v>
      </c>
      <c r="W1804" s="102">
        <v>300</v>
      </c>
      <c r="X1804" s="3">
        <v>320</v>
      </c>
      <c r="Y1804" s="3">
        <v>6</v>
      </c>
      <c r="Z1804" s="3">
        <v>237</v>
      </c>
      <c r="AA1804" s="3">
        <v>53</v>
      </c>
      <c r="AB1804" s="3">
        <v>296</v>
      </c>
      <c r="AC1804" s="3">
        <v>528</v>
      </c>
      <c r="AD1804" s="3">
        <v>20</v>
      </c>
      <c r="AE1804" s="3">
        <v>308</v>
      </c>
      <c r="AF1804" s="3">
        <v>720</v>
      </c>
      <c r="AG1804" s="3">
        <v>903</v>
      </c>
      <c r="AH1804" s="3">
        <v>138</v>
      </c>
      <c r="AI1804" s="3">
        <v>431</v>
      </c>
      <c r="AJ1804" s="3">
        <v>32</v>
      </c>
      <c r="AK1804" s="3">
        <v>933</v>
      </c>
      <c r="AL1804" s="3">
        <v>909</v>
      </c>
      <c r="AM1804" s="3">
        <v>14</v>
      </c>
      <c r="AN1804" s="3">
        <v>41</v>
      </c>
      <c r="AO1804" s="3">
        <v>182</v>
      </c>
      <c r="AP1804" s="3">
        <v>16</v>
      </c>
      <c r="AQ1804" s="3">
        <v>290</v>
      </c>
      <c r="AR1804" s="3">
        <v>143</v>
      </c>
      <c r="AS1804" s="104">
        <v>1281.578947368421</v>
      </c>
      <c r="AT1804" s="3">
        <v>88</v>
      </c>
      <c r="AU1804" s="3">
        <v>524</v>
      </c>
      <c r="AV1804" s="3">
        <v>204</v>
      </c>
      <c r="AW1804" s="3">
        <v>339</v>
      </c>
      <c r="AX1804" s="3">
        <v>95</v>
      </c>
      <c r="AY1804" s="3">
        <v>142</v>
      </c>
      <c r="AZ1804" s="3">
        <v>503</v>
      </c>
      <c r="BA1804" s="3">
        <v>1005</v>
      </c>
      <c r="BM1804" s="3"/>
      <c r="BN1804" s="3"/>
      <c r="BO1804" s="3"/>
      <c r="BP1804" s="3"/>
    </row>
    <row r="1805" spans="1:68">
      <c r="A1805" t="str">
        <f t="shared" si="143"/>
        <v>2020</v>
      </c>
      <c r="B1805" t="str">
        <f t="shared" si="144"/>
        <v>December</v>
      </c>
      <c r="C1805" s="2">
        <v>44172</v>
      </c>
      <c r="D1805" s="1" t="str">
        <f t="shared" si="142"/>
        <v>OK</v>
      </c>
      <c r="E1805">
        <f t="shared" si="140"/>
        <v>1</v>
      </c>
      <c r="F1805">
        <f t="shared" si="141"/>
        <v>0</v>
      </c>
      <c r="G1805" s="97">
        <v>44172</v>
      </c>
      <c r="H1805" s="3">
        <v>22</v>
      </c>
      <c r="I1805" s="3">
        <v>479</v>
      </c>
      <c r="J1805" s="3">
        <v>444</v>
      </c>
      <c r="K1805" s="3">
        <v>223</v>
      </c>
      <c r="L1805" s="3">
        <v>490</v>
      </c>
      <c r="M1805" s="3">
        <v>103</v>
      </c>
      <c r="N1805" s="3">
        <v>297</v>
      </c>
      <c r="O1805" s="3">
        <v>34</v>
      </c>
      <c r="P1805" s="3">
        <v>896</v>
      </c>
      <c r="Q1805" s="3">
        <v>576</v>
      </c>
      <c r="R1805" s="3">
        <v>89</v>
      </c>
      <c r="S1805" s="20"/>
      <c r="T1805" s="3">
        <v>82</v>
      </c>
      <c r="U1805" s="3">
        <v>41</v>
      </c>
      <c r="V1805" s="3">
        <v>210</v>
      </c>
      <c r="W1805" s="102">
        <v>548</v>
      </c>
      <c r="X1805" s="3">
        <v>319</v>
      </c>
      <c r="Y1805" s="3">
        <v>16</v>
      </c>
      <c r="Z1805" s="3">
        <v>230</v>
      </c>
      <c r="AA1805" s="3">
        <v>7</v>
      </c>
      <c r="AB1805" s="3">
        <v>733</v>
      </c>
      <c r="AC1805" s="3">
        <v>330</v>
      </c>
      <c r="AD1805" s="3">
        <v>28</v>
      </c>
      <c r="AE1805" s="3">
        <v>901</v>
      </c>
      <c r="AF1805" s="3">
        <v>1562</v>
      </c>
      <c r="AG1805" s="3">
        <v>833</v>
      </c>
      <c r="AH1805" s="3">
        <v>146</v>
      </c>
      <c r="AI1805" s="3">
        <v>198</v>
      </c>
      <c r="AJ1805" s="3">
        <v>58</v>
      </c>
      <c r="AK1805" s="3">
        <v>1193</v>
      </c>
      <c r="AL1805" s="3">
        <v>1326</v>
      </c>
      <c r="AM1805" s="3">
        <v>15</v>
      </c>
      <c r="AN1805" s="3">
        <v>51</v>
      </c>
      <c r="AO1805" s="3">
        <v>322</v>
      </c>
      <c r="AP1805" s="3">
        <v>23</v>
      </c>
      <c r="AQ1805" s="3">
        <v>203</v>
      </c>
      <c r="AR1805" s="3">
        <v>310</v>
      </c>
      <c r="AS1805" s="104">
        <v>1018.4210526315791</v>
      </c>
      <c r="AT1805" s="3">
        <v>142</v>
      </c>
      <c r="AU1805" s="3">
        <v>392</v>
      </c>
      <c r="AV1805" s="3">
        <v>120</v>
      </c>
      <c r="AW1805" s="3">
        <v>118</v>
      </c>
      <c r="AX1805" s="3">
        <v>338</v>
      </c>
      <c r="AY1805" s="3">
        <v>257</v>
      </c>
      <c r="AZ1805" s="3">
        <v>444</v>
      </c>
      <c r="BA1805" s="3">
        <v>802</v>
      </c>
      <c r="BM1805" s="3"/>
      <c r="BN1805" s="3"/>
      <c r="BO1805" s="3"/>
      <c r="BP1805" s="3"/>
    </row>
    <row r="1806" spans="1:68">
      <c r="A1806" t="str">
        <f t="shared" si="143"/>
        <v>2020</v>
      </c>
      <c r="B1806" t="str">
        <f t="shared" si="144"/>
        <v>December</v>
      </c>
      <c r="C1806" s="2">
        <v>44173</v>
      </c>
      <c r="D1806" s="1" t="str">
        <f t="shared" si="142"/>
        <v>OK</v>
      </c>
      <c r="E1806">
        <f t="shared" si="140"/>
        <v>1</v>
      </c>
      <c r="F1806">
        <f t="shared" si="141"/>
        <v>0</v>
      </c>
      <c r="G1806" s="97">
        <v>44173</v>
      </c>
      <c r="H1806" s="3">
        <v>22</v>
      </c>
      <c r="I1806" s="3">
        <v>524</v>
      </c>
      <c r="J1806" s="3">
        <v>486</v>
      </c>
      <c r="K1806" s="3">
        <v>252</v>
      </c>
      <c r="L1806" s="3">
        <v>509</v>
      </c>
      <c r="M1806" s="3">
        <v>148</v>
      </c>
      <c r="N1806" s="3">
        <v>361</v>
      </c>
      <c r="O1806" s="3">
        <v>57</v>
      </c>
      <c r="P1806" s="3">
        <v>910</v>
      </c>
      <c r="Q1806" s="3">
        <v>631</v>
      </c>
      <c r="R1806" s="3">
        <v>92</v>
      </c>
      <c r="S1806" s="20"/>
      <c r="T1806" s="3">
        <v>64</v>
      </c>
      <c r="U1806" s="3">
        <v>44</v>
      </c>
      <c r="V1806" s="3">
        <v>201</v>
      </c>
      <c r="W1806" s="102">
        <v>524</v>
      </c>
      <c r="X1806" s="3">
        <v>394</v>
      </c>
      <c r="Y1806" s="3">
        <v>25</v>
      </c>
      <c r="Z1806" s="3">
        <v>243</v>
      </c>
      <c r="AA1806" s="3">
        <v>6</v>
      </c>
      <c r="AB1806" s="3">
        <v>783</v>
      </c>
      <c r="AC1806" s="3">
        <v>308</v>
      </c>
      <c r="AD1806" s="3">
        <v>36</v>
      </c>
      <c r="AE1806" s="3">
        <v>950</v>
      </c>
      <c r="AF1806" s="3">
        <v>1627</v>
      </c>
      <c r="AG1806" s="3">
        <v>915</v>
      </c>
      <c r="AH1806" s="3">
        <v>153</v>
      </c>
      <c r="AI1806" s="3">
        <v>244</v>
      </c>
      <c r="AJ1806" s="3">
        <v>70</v>
      </c>
      <c r="AK1806" s="3">
        <v>1327</v>
      </c>
      <c r="AL1806" s="3">
        <v>1522</v>
      </c>
      <c r="AM1806" s="3">
        <v>13</v>
      </c>
      <c r="AN1806" s="3">
        <v>43</v>
      </c>
      <c r="AO1806" s="3">
        <v>329</v>
      </c>
      <c r="AP1806" s="3">
        <v>37</v>
      </c>
      <c r="AQ1806" s="3">
        <v>198</v>
      </c>
      <c r="AR1806" s="3">
        <v>325</v>
      </c>
      <c r="AS1806" s="104">
        <v>1389.4736842105265</v>
      </c>
      <c r="AT1806" s="3">
        <v>137</v>
      </c>
      <c r="AU1806" s="3">
        <v>525</v>
      </c>
      <c r="AV1806" s="3">
        <v>84</v>
      </c>
      <c r="AW1806" s="3">
        <v>164</v>
      </c>
      <c r="AX1806" s="3">
        <v>318</v>
      </c>
      <c r="AY1806" s="3">
        <v>257</v>
      </c>
      <c r="AZ1806" s="3">
        <v>425</v>
      </c>
      <c r="BA1806" s="3">
        <v>816</v>
      </c>
      <c r="BM1806" s="3"/>
      <c r="BN1806" s="3"/>
      <c r="BO1806" s="3"/>
      <c r="BP1806" s="3"/>
    </row>
    <row r="1807" spans="1:68">
      <c r="A1807" t="str">
        <f t="shared" si="143"/>
        <v>2020</v>
      </c>
      <c r="B1807" t="str">
        <f t="shared" si="144"/>
        <v>December</v>
      </c>
      <c r="C1807" s="2">
        <v>44174</v>
      </c>
      <c r="D1807" s="1" t="str">
        <f t="shared" si="142"/>
        <v>OK</v>
      </c>
      <c r="E1807">
        <f t="shared" si="140"/>
        <v>1</v>
      </c>
      <c r="F1807">
        <f t="shared" si="141"/>
        <v>0</v>
      </c>
      <c r="G1807" s="97">
        <v>44174</v>
      </c>
      <c r="H1807" s="3">
        <v>6</v>
      </c>
      <c r="I1807" s="3">
        <v>482</v>
      </c>
      <c r="J1807" s="3">
        <v>457</v>
      </c>
      <c r="K1807" s="3">
        <v>230</v>
      </c>
      <c r="L1807" s="3">
        <v>469</v>
      </c>
      <c r="M1807" s="3">
        <v>119</v>
      </c>
      <c r="N1807" s="3">
        <v>313</v>
      </c>
      <c r="O1807" s="3">
        <v>44</v>
      </c>
      <c r="P1807" s="3">
        <v>926</v>
      </c>
      <c r="Q1807" s="3">
        <v>596</v>
      </c>
      <c r="R1807" s="3">
        <v>101</v>
      </c>
      <c r="S1807" s="20"/>
      <c r="T1807" s="3">
        <v>66</v>
      </c>
      <c r="U1807" s="3">
        <v>39</v>
      </c>
      <c r="V1807" s="3">
        <v>175</v>
      </c>
      <c r="W1807" s="102">
        <v>478</v>
      </c>
      <c r="X1807" s="3">
        <v>343</v>
      </c>
      <c r="Y1807" s="3">
        <v>30</v>
      </c>
      <c r="Z1807" s="3">
        <v>285</v>
      </c>
      <c r="AA1807" s="3">
        <v>28</v>
      </c>
      <c r="AB1807" s="3">
        <v>696</v>
      </c>
      <c r="AC1807" s="3">
        <v>319</v>
      </c>
      <c r="AD1807" s="3">
        <v>45</v>
      </c>
      <c r="AE1807" s="3">
        <v>922</v>
      </c>
      <c r="AF1807" s="3">
        <v>1548</v>
      </c>
      <c r="AG1807" s="3">
        <v>871</v>
      </c>
      <c r="AH1807" s="3">
        <v>157</v>
      </c>
      <c r="AI1807" s="3">
        <v>214</v>
      </c>
      <c r="AJ1807" s="3">
        <v>94</v>
      </c>
      <c r="AK1807" s="3">
        <v>1210</v>
      </c>
      <c r="AL1807" s="3">
        <v>1421</v>
      </c>
      <c r="AM1807" s="3">
        <v>23</v>
      </c>
      <c r="AN1807" s="3">
        <v>41</v>
      </c>
      <c r="AO1807" s="3">
        <v>325</v>
      </c>
      <c r="AP1807" s="3">
        <v>38</v>
      </c>
      <c r="AQ1807" s="3">
        <v>210</v>
      </c>
      <c r="AR1807" s="3">
        <v>334</v>
      </c>
      <c r="AS1807" s="104">
        <v>1242.1052631578948</v>
      </c>
      <c r="AT1807" s="3">
        <v>124</v>
      </c>
      <c r="AU1807" s="3">
        <v>477</v>
      </c>
      <c r="AV1807" s="3">
        <v>81</v>
      </c>
      <c r="AW1807" s="3">
        <v>150</v>
      </c>
      <c r="AX1807" s="3">
        <v>332</v>
      </c>
      <c r="AY1807" s="3">
        <v>254</v>
      </c>
      <c r="AZ1807" s="3">
        <v>397</v>
      </c>
      <c r="BA1807" s="3">
        <v>827</v>
      </c>
      <c r="BM1807" s="3"/>
      <c r="BN1807" s="3"/>
      <c r="BO1807" s="3"/>
      <c r="BP1807" s="3"/>
    </row>
    <row r="1808" spans="1:68">
      <c r="A1808" t="str">
        <f t="shared" si="143"/>
        <v>2020</v>
      </c>
      <c r="B1808" t="str">
        <f t="shared" si="144"/>
        <v>December</v>
      </c>
      <c r="C1808" s="2">
        <v>44175</v>
      </c>
      <c r="D1808" s="1" t="str">
        <f t="shared" si="142"/>
        <v>OK</v>
      </c>
      <c r="E1808">
        <f t="shared" si="140"/>
        <v>1</v>
      </c>
      <c r="F1808">
        <f t="shared" si="141"/>
        <v>0</v>
      </c>
      <c r="G1808" s="97">
        <v>44175</v>
      </c>
      <c r="H1808" s="3">
        <v>12</v>
      </c>
      <c r="I1808" s="3">
        <v>358</v>
      </c>
      <c r="J1808" s="3">
        <v>439</v>
      </c>
      <c r="K1808" s="3">
        <v>246</v>
      </c>
      <c r="L1808" s="3">
        <v>409</v>
      </c>
      <c r="M1808" s="3">
        <v>117</v>
      </c>
      <c r="N1808" s="3">
        <v>289</v>
      </c>
      <c r="O1808" s="3">
        <v>37</v>
      </c>
      <c r="P1808" s="3">
        <v>685</v>
      </c>
      <c r="Q1808" s="3">
        <v>462</v>
      </c>
      <c r="R1808" s="3">
        <v>88</v>
      </c>
      <c r="S1808" s="20"/>
      <c r="T1808" s="3">
        <v>64</v>
      </c>
      <c r="U1808" s="3">
        <v>38</v>
      </c>
      <c r="V1808" s="3">
        <v>196</v>
      </c>
      <c r="W1808" s="106">
        <v>398</v>
      </c>
      <c r="X1808" s="3">
        <v>330</v>
      </c>
      <c r="Y1808" s="3">
        <v>9</v>
      </c>
      <c r="Z1808" s="3">
        <v>229</v>
      </c>
      <c r="AA1808" s="3">
        <v>17</v>
      </c>
      <c r="AB1808" s="3">
        <v>632</v>
      </c>
      <c r="AC1808" s="3">
        <v>223</v>
      </c>
      <c r="AD1808" s="3">
        <v>21</v>
      </c>
      <c r="AE1808" s="3">
        <v>860</v>
      </c>
      <c r="AF1808" s="3">
        <v>1230</v>
      </c>
      <c r="AG1808" s="3">
        <v>561</v>
      </c>
      <c r="AH1808" s="3">
        <v>118</v>
      </c>
      <c r="AI1808" s="3">
        <v>158</v>
      </c>
      <c r="AJ1808" s="3">
        <v>76</v>
      </c>
      <c r="AK1808" s="3">
        <v>985</v>
      </c>
      <c r="AL1808" s="3">
        <v>1279</v>
      </c>
      <c r="AM1808" s="3">
        <v>15</v>
      </c>
      <c r="AN1808" s="3">
        <v>39</v>
      </c>
      <c r="AO1808" s="3">
        <v>250</v>
      </c>
      <c r="AP1808" s="3">
        <v>24</v>
      </c>
      <c r="AQ1808" s="3">
        <v>181</v>
      </c>
      <c r="AR1808" s="3">
        <v>273</v>
      </c>
      <c r="AS1808" s="104">
        <v>1163.1578947368421</v>
      </c>
      <c r="AT1808" s="3">
        <v>107</v>
      </c>
      <c r="AU1808" s="3">
        <v>492</v>
      </c>
      <c r="AV1808" s="3">
        <v>107</v>
      </c>
      <c r="AW1808" s="3">
        <v>78</v>
      </c>
      <c r="AX1808" s="3">
        <v>310</v>
      </c>
      <c r="AY1808" s="3">
        <v>264</v>
      </c>
      <c r="AZ1808" s="3">
        <v>349</v>
      </c>
      <c r="BA1808" s="3">
        <v>815</v>
      </c>
      <c r="BM1808" s="3"/>
      <c r="BN1808" s="3"/>
      <c r="BO1808" s="3"/>
      <c r="BP1808" s="3"/>
    </row>
    <row r="1809" spans="1:68">
      <c r="A1809" t="str">
        <f t="shared" si="143"/>
        <v>2020</v>
      </c>
      <c r="B1809" t="str">
        <f t="shared" si="144"/>
        <v>December</v>
      </c>
      <c r="C1809" s="2">
        <v>44176</v>
      </c>
      <c r="D1809" s="1" t="str">
        <f t="shared" si="142"/>
        <v>OK</v>
      </c>
      <c r="E1809">
        <f t="shared" si="140"/>
        <v>1</v>
      </c>
      <c r="F1809">
        <f t="shared" si="141"/>
        <v>0</v>
      </c>
      <c r="G1809" s="97">
        <v>44176</v>
      </c>
      <c r="H1809" s="3">
        <v>5</v>
      </c>
      <c r="I1809" s="3">
        <v>391</v>
      </c>
      <c r="J1809" s="3">
        <v>388</v>
      </c>
      <c r="K1809" s="3">
        <v>263</v>
      </c>
      <c r="L1809" s="3">
        <v>423</v>
      </c>
      <c r="M1809" s="3">
        <v>115</v>
      </c>
      <c r="N1809" s="3">
        <v>315</v>
      </c>
      <c r="O1809" s="3">
        <v>36</v>
      </c>
      <c r="P1809" s="3">
        <v>730</v>
      </c>
      <c r="Q1809" s="3">
        <v>481</v>
      </c>
      <c r="R1809" s="3">
        <v>87</v>
      </c>
      <c r="S1809" s="20"/>
      <c r="T1809" s="3">
        <v>62</v>
      </c>
      <c r="U1809" s="3">
        <v>38</v>
      </c>
      <c r="V1809" s="3">
        <v>161</v>
      </c>
      <c r="W1809" s="106">
        <v>398</v>
      </c>
      <c r="X1809" s="3">
        <v>307</v>
      </c>
      <c r="Y1809" s="3">
        <v>11</v>
      </c>
      <c r="Z1809" s="3">
        <v>266</v>
      </c>
      <c r="AA1809" s="3">
        <v>25</v>
      </c>
      <c r="AB1809" s="3">
        <v>587</v>
      </c>
      <c r="AC1809" s="3">
        <v>333</v>
      </c>
      <c r="AD1809" s="3">
        <v>64</v>
      </c>
      <c r="AE1809" s="3">
        <v>761</v>
      </c>
      <c r="AF1809" s="3">
        <v>1228</v>
      </c>
      <c r="AG1809" s="3">
        <v>778</v>
      </c>
      <c r="AH1809" s="3">
        <v>180</v>
      </c>
      <c r="AI1809" s="3">
        <v>193</v>
      </c>
      <c r="AJ1809" s="3">
        <v>54</v>
      </c>
      <c r="AK1809" s="3">
        <v>1045</v>
      </c>
      <c r="AL1809" s="3">
        <v>1306</v>
      </c>
      <c r="AM1809" s="3">
        <v>15</v>
      </c>
      <c r="AN1809" s="3">
        <v>49</v>
      </c>
      <c r="AO1809" s="3">
        <v>270</v>
      </c>
      <c r="AP1809" s="3">
        <v>41</v>
      </c>
      <c r="AQ1809" s="3">
        <v>247</v>
      </c>
      <c r="AR1809" s="3">
        <v>288</v>
      </c>
      <c r="AS1809" s="104">
        <v>1302.6315789473686</v>
      </c>
      <c r="AT1809" s="3">
        <v>129</v>
      </c>
      <c r="AU1809" s="3">
        <v>547</v>
      </c>
      <c r="AV1809" s="3">
        <v>91</v>
      </c>
      <c r="AW1809" s="3">
        <v>116</v>
      </c>
      <c r="AX1809" s="3">
        <v>275</v>
      </c>
      <c r="AY1809" s="3">
        <v>248</v>
      </c>
      <c r="AZ1809" s="3">
        <v>407</v>
      </c>
      <c r="BA1809" s="3">
        <v>941</v>
      </c>
      <c r="BM1809" s="3"/>
      <c r="BN1809" s="3"/>
      <c r="BO1809" s="3"/>
      <c r="BP1809" s="3"/>
    </row>
    <row r="1810" spans="1:68">
      <c r="A1810" t="str">
        <f t="shared" si="143"/>
        <v>2020</v>
      </c>
      <c r="B1810" t="str">
        <f t="shared" si="144"/>
        <v>December</v>
      </c>
      <c r="C1810" s="2">
        <v>44177</v>
      </c>
      <c r="D1810" s="1" t="str">
        <f t="shared" si="142"/>
        <v>OK</v>
      </c>
      <c r="E1810">
        <f t="shared" si="140"/>
        <v>0</v>
      </c>
      <c r="F1810">
        <f t="shared" si="141"/>
        <v>1</v>
      </c>
      <c r="G1810" s="97">
        <v>44177</v>
      </c>
      <c r="H1810" s="3">
        <v>39</v>
      </c>
      <c r="I1810" s="3">
        <v>156</v>
      </c>
      <c r="J1810" s="3">
        <v>131</v>
      </c>
      <c r="K1810" s="3">
        <v>163</v>
      </c>
      <c r="L1810" s="3">
        <v>139</v>
      </c>
      <c r="M1810" s="3">
        <v>129</v>
      </c>
      <c r="N1810" s="3">
        <v>171</v>
      </c>
      <c r="O1810" s="3">
        <v>44</v>
      </c>
      <c r="P1810" s="3">
        <v>326</v>
      </c>
      <c r="Q1810" s="3">
        <v>216</v>
      </c>
      <c r="R1810" s="3">
        <v>41</v>
      </c>
      <c r="S1810" s="20"/>
      <c r="T1810" s="3">
        <v>74</v>
      </c>
      <c r="U1810" s="3">
        <v>35</v>
      </c>
      <c r="V1810" s="3">
        <v>87</v>
      </c>
      <c r="W1810" s="106">
        <v>398</v>
      </c>
      <c r="X1810" s="3">
        <v>259</v>
      </c>
      <c r="Y1810" s="3">
        <v>9</v>
      </c>
      <c r="Z1810" s="3">
        <v>207</v>
      </c>
      <c r="AA1810" s="3">
        <v>28</v>
      </c>
      <c r="AB1810" s="3">
        <v>243</v>
      </c>
      <c r="AC1810" s="3">
        <v>452</v>
      </c>
      <c r="AD1810" s="3">
        <v>35</v>
      </c>
      <c r="AE1810" s="3">
        <v>256</v>
      </c>
      <c r="AF1810" s="3">
        <v>527</v>
      </c>
      <c r="AG1810" s="3">
        <v>630</v>
      </c>
      <c r="AH1810" s="3">
        <v>198</v>
      </c>
      <c r="AI1810" s="3">
        <v>252</v>
      </c>
      <c r="AJ1810" s="3">
        <v>52</v>
      </c>
      <c r="AK1810" s="3">
        <v>638</v>
      </c>
      <c r="AL1810" s="3">
        <v>740</v>
      </c>
      <c r="AM1810" s="3">
        <v>15</v>
      </c>
      <c r="AN1810" s="3">
        <v>38</v>
      </c>
      <c r="AO1810" s="3">
        <v>149</v>
      </c>
      <c r="AP1810" s="3">
        <v>33</v>
      </c>
      <c r="AQ1810" s="3">
        <v>197</v>
      </c>
      <c r="AR1810" s="3">
        <v>121</v>
      </c>
      <c r="AS1810" s="104">
        <v>1357.8947368421054</v>
      </c>
      <c r="AT1810" s="3">
        <v>62</v>
      </c>
      <c r="AU1810" s="3">
        <v>454</v>
      </c>
      <c r="AV1810" s="3">
        <v>124</v>
      </c>
      <c r="AW1810" s="3">
        <v>332</v>
      </c>
      <c r="AX1810" s="3">
        <v>105</v>
      </c>
      <c r="AY1810" s="3">
        <v>119</v>
      </c>
      <c r="AZ1810" s="3">
        <v>380</v>
      </c>
      <c r="BA1810" s="3">
        <v>872</v>
      </c>
      <c r="BM1810" s="3"/>
      <c r="BN1810" s="3"/>
      <c r="BO1810" s="3"/>
      <c r="BP1810" s="3"/>
    </row>
    <row r="1811" spans="1:68">
      <c r="A1811" t="str">
        <f t="shared" si="143"/>
        <v>2020</v>
      </c>
      <c r="B1811" t="str">
        <f t="shared" si="144"/>
        <v>December</v>
      </c>
      <c r="C1811" s="2">
        <v>44178</v>
      </c>
      <c r="D1811" s="1" t="str">
        <f t="shared" si="142"/>
        <v>OK</v>
      </c>
      <c r="E1811">
        <f t="shared" si="140"/>
        <v>0</v>
      </c>
      <c r="F1811">
        <f t="shared" si="141"/>
        <v>1</v>
      </c>
      <c r="G1811" s="97">
        <v>44178</v>
      </c>
      <c r="H1811" s="3">
        <v>21</v>
      </c>
      <c r="I1811" s="3">
        <v>235</v>
      </c>
      <c r="J1811" s="3">
        <v>123</v>
      </c>
      <c r="K1811" s="3">
        <v>51</v>
      </c>
      <c r="L1811" s="3">
        <v>153</v>
      </c>
      <c r="M1811" s="3">
        <v>117</v>
      </c>
      <c r="N1811" s="3">
        <v>148</v>
      </c>
      <c r="O1811" s="3">
        <v>32</v>
      </c>
      <c r="P1811" s="3">
        <v>305</v>
      </c>
      <c r="Q1811" s="3">
        <v>302</v>
      </c>
      <c r="R1811" s="3">
        <v>43</v>
      </c>
      <c r="S1811" s="20"/>
      <c r="T1811" s="3">
        <v>60</v>
      </c>
      <c r="U1811" s="3">
        <v>18</v>
      </c>
      <c r="V1811" s="3">
        <v>63</v>
      </c>
      <c r="W1811" s="106">
        <v>398</v>
      </c>
      <c r="X1811" s="3">
        <v>210</v>
      </c>
      <c r="Y1811" s="3">
        <v>6</v>
      </c>
      <c r="Z1811" s="3">
        <v>168</v>
      </c>
      <c r="AA1811" s="3">
        <v>51</v>
      </c>
      <c r="AB1811" s="3">
        <v>239</v>
      </c>
      <c r="AC1811" s="3">
        <v>320</v>
      </c>
      <c r="AD1811" s="3">
        <v>20</v>
      </c>
      <c r="AE1811" s="3">
        <v>269</v>
      </c>
      <c r="AF1811" s="3">
        <v>535</v>
      </c>
      <c r="AG1811" s="3">
        <v>578</v>
      </c>
      <c r="AH1811" s="3">
        <v>144</v>
      </c>
      <c r="AI1811" s="3">
        <v>287</v>
      </c>
      <c r="AJ1811" s="3">
        <v>34</v>
      </c>
      <c r="AK1811" s="3">
        <v>674</v>
      </c>
      <c r="AL1811" s="3">
        <v>716</v>
      </c>
      <c r="AM1811" s="3">
        <v>8</v>
      </c>
      <c r="AN1811" s="3">
        <v>36</v>
      </c>
      <c r="AO1811" s="3">
        <v>144</v>
      </c>
      <c r="AP1811" s="3">
        <v>39</v>
      </c>
      <c r="AQ1811" s="3">
        <v>229</v>
      </c>
      <c r="AR1811" s="3">
        <v>88</v>
      </c>
      <c r="AS1811" s="104">
        <v>1010.5263157894738</v>
      </c>
      <c r="AT1811" s="3">
        <v>62</v>
      </c>
      <c r="AU1811" s="3">
        <v>510</v>
      </c>
      <c r="AV1811" s="3">
        <v>194</v>
      </c>
      <c r="AW1811" s="3">
        <v>278</v>
      </c>
      <c r="AX1811" s="3">
        <v>107</v>
      </c>
      <c r="AY1811" s="3">
        <v>148</v>
      </c>
      <c r="AZ1811" s="3">
        <v>374</v>
      </c>
      <c r="BA1811" s="3">
        <v>896</v>
      </c>
      <c r="BM1811" s="3"/>
      <c r="BN1811" s="3"/>
      <c r="BO1811" s="3"/>
      <c r="BP1811" s="3"/>
    </row>
    <row r="1812" spans="1:68">
      <c r="A1812" t="str">
        <f t="shared" si="143"/>
        <v>2020</v>
      </c>
      <c r="B1812" t="str">
        <f t="shared" si="144"/>
        <v>December</v>
      </c>
      <c r="C1812" s="2">
        <v>44179</v>
      </c>
      <c r="D1812" s="1" t="str">
        <f t="shared" si="142"/>
        <v>OK</v>
      </c>
      <c r="E1812">
        <f t="shared" si="140"/>
        <v>1</v>
      </c>
      <c r="F1812">
        <f t="shared" si="141"/>
        <v>0</v>
      </c>
      <c r="G1812" s="97">
        <v>44179</v>
      </c>
      <c r="H1812" s="3">
        <v>32</v>
      </c>
      <c r="I1812" s="3">
        <v>489</v>
      </c>
      <c r="J1812" s="3">
        <v>465</v>
      </c>
      <c r="K1812" s="3">
        <v>176</v>
      </c>
      <c r="L1812" s="3">
        <v>520</v>
      </c>
      <c r="M1812" s="3">
        <v>112</v>
      </c>
      <c r="N1812" s="3">
        <v>343</v>
      </c>
      <c r="O1812" s="3">
        <v>59</v>
      </c>
      <c r="P1812" s="3">
        <v>898</v>
      </c>
      <c r="Q1812" s="3">
        <v>599</v>
      </c>
      <c r="R1812" s="3">
        <v>105</v>
      </c>
      <c r="S1812" s="20"/>
      <c r="T1812" s="3">
        <v>52</v>
      </c>
      <c r="U1812" s="3">
        <v>46</v>
      </c>
      <c r="V1812" s="3">
        <v>193</v>
      </c>
      <c r="W1812" s="106">
        <v>398</v>
      </c>
      <c r="X1812" s="3">
        <v>339</v>
      </c>
      <c r="Y1812" s="3">
        <v>19</v>
      </c>
      <c r="Z1812" s="3">
        <v>225</v>
      </c>
      <c r="AA1812" s="3">
        <v>14</v>
      </c>
      <c r="AB1812" s="3">
        <v>808</v>
      </c>
      <c r="AC1812" s="3">
        <v>313</v>
      </c>
      <c r="AD1812" s="3">
        <v>40</v>
      </c>
      <c r="AE1812" s="3">
        <v>971</v>
      </c>
      <c r="AF1812" s="3">
        <v>1608</v>
      </c>
      <c r="AG1812" s="3">
        <v>924</v>
      </c>
      <c r="AH1812" s="3">
        <v>143</v>
      </c>
      <c r="AI1812" s="3">
        <v>273</v>
      </c>
      <c r="AJ1812" s="3">
        <v>68</v>
      </c>
      <c r="AK1812" s="3">
        <v>1335</v>
      </c>
      <c r="AL1812" s="3">
        <v>1496</v>
      </c>
      <c r="AM1812" s="3">
        <v>15</v>
      </c>
      <c r="AN1812" s="3">
        <v>43</v>
      </c>
      <c r="AO1812" s="3">
        <v>366</v>
      </c>
      <c r="AP1812" s="3">
        <v>40</v>
      </c>
      <c r="AQ1812" s="3">
        <v>225</v>
      </c>
      <c r="AR1812" s="3">
        <v>335</v>
      </c>
      <c r="AS1812" s="104">
        <v>1310.5263157894738</v>
      </c>
      <c r="AT1812" s="3">
        <v>130</v>
      </c>
      <c r="AU1812" s="3">
        <v>598</v>
      </c>
      <c r="AV1812" s="3">
        <v>97</v>
      </c>
      <c r="AW1812" s="3">
        <v>156</v>
      </c>
      <c r="AX1812" s="3">
        <v>334</v>
      </c>
      <c r="AY1812" s="3">
        <v>262</v>
      </c>
      <c r="AZ1812" s="3">
        <v>510</v>
      </c>
      <c r="BA1812" s="3">
        <v>944</v>
      </c>
      <c r="BM1812" s="3"/>
      <c r="BN1812" s="3"/>
      <c r="BO1812" s="3"/>
      <c r="BP1812" s="3"/>
    </row>
    <row r="1813" spans="1:68">
      <c r="A1813" t="str">
        <f t="shared" si="143"/>
        <v>2020</v>
      </c>
      <c r="B1813" t="str">
        <f t="shared" si="144"/>
        <v>December</v>
      </c>
      <c r="C1813" s="2">
        <v>44180</v>
      </c>
      <c r="D1813" s="1" t="str">
        <f t="shared" si="142"/>
        <v>OK</v>
      </c>
      <c r="E1813">
        <f t="shared" si="140"/>
        <v>1</v>
      </c>
      <c r="F1813">
        <f t="shared" si="141"/>
        <v>0</v>
      </c>
      <c r="G1813" s="97">
        <v>44180</v>
      </c>
      <c r="H1813" s="3">
        <v>34</v>
      </c>
      <c r="I1813" s="3">
        <v>490</v>
      </c>
      <c r="J1813" s="3">
        <v>515</v>
      </c>
      <c r="K1813" s="3">
        <v>409</v>
      </c>
      <c r="L1813" s="3">
        <v>509</v>
      </c>
      <c r="M1813" s="3">
        <v>153</v>
      </c>
      <c r="N1813" s="3">
        <v>342</v>
      </c>
      <c r="O1813" s="3">
        <v>43</v>
      </c>
      <c r="P1813" s="3">
        <v>1003</v>
      </c>
      <c r="Q1813" s="3">
        <v>625</v>
      </c>
      <c r="R1813" s="3">
        <v>110</v>
      </c>
      <c r="S1813" s="20"/>
      <c r="T1813" s="3">
        <v>64</v>
      </c>
      <c r="U1813" s="3">
        <v>44</v>
      </c>
      <c r="V1813" s="3">
        <v>203</v>
      </c>
      <c r="W1813" s="106">
        <v>398</v>
      </c>
      <c r="X1813" s="3">
        <v>343</v>
      </c>
      <c r="Y1813" s="3">
        <v>15</v>
      </c>
      <c r="Z1813" s="3">
        <v>252</v>
      </c>
      <c r="AA1813" s="3">
        <v>33</v>
      </c>
      <c r="AB1813" s="3">
        <v>817</v>
      </c>
      <c r="AC1813" s="3">
        <v>380</v>
      </c>
      <c r="AD1813" s="3">
        <v>36</v>
      </c>
      <c r="AE1813" s="3">
        <v>1056</v>
      </c>
      <c r="AF1813" s="3">
        <v>1638</v>
      </c>
      <c r="AG1813" s="3">
        <v>960</v>
      </c>
      <c r="AH1813" s="3">
        <v>174</v>
      </c>
      <c r="AI1813" s="3">
        <v>258</v>
      </c>
      <c r="AJ1813" s="3">
        <v>62</v>
      </c>
      <c r="AK1813" s="3">
        <v>1401</v>
      </c>
      <c r="AL1813" s="3">
        <v>1604</v>
      </c>
      <c r="AM1813" s="3">
        <v>18</v>
      </c>
      <c r="AN1813" s="3">
        <v>49</v>
      </c>
      <c r="AO1813" s="3">
        <v>363</v>
      </c>
      <c r="AP1813" s="3">
        <v>49</v>
      </c>
      <c r="AQ1813" s="3">
        <v>243</v>
      </c>
      <c r="AR1813" s="3">
        <v>260</v>
      </c>
      <c r="AS1813" s="104">
        <v>1513.1578947368423</v>
      </c>
      <c r="AT1813" s="3">
        <v>119</v>
      </c>
      <c r="AU1813" s="3">
        <v>645</v>
      </c>
      <c r="AV1813" s="3">
        <v>145</v>
      </c>
      <c r="AW1813" s="3">
        <v>193</v>
      </c>
      <c r="AX1813" s="3">
        <v>318</v>
      </c>
      <c r="AY1813" s="3">
        <v>309</v>
      </c>
      <c r="AZ1813" s="3">
        <v>459</v>
      </c>
      <c r="BA1813" s="3">
        <v>1053</v>
      </c>
      <c r="BM1813" s="3"/>
      <c r="BN1813" s="3"/>
      <c r="BO1813" s="3"/>
      <c r="BP1813" s="3"/>
    </row>
    <row r="1814" spans="1:68">
      <c r="A1814" t="str">
        <f t="shared" si="143"/>
        <v>2020</v>
      </c>
      <c r="B1814" t="str">
        <f t="shared" si="144"/>
        <v>December</v>
      </c>
      <c r="C1814" s="2">
        <v>44181</v>
      </c>
      <c r="D1814" s="1" t="str">
        <f t="shared" si="142"/>
        <v>OK</v>
      </c>
      <c r="E1814">
        <f t="shared" si="140"/>
        <v>1</v>
      </c>
      <c r="F1814">
        <f t="shared" si="141"/>
        <v>0</v>
      </c>
      <c r="G1814" s="97">
        <v>44181</v>
      </c>
      <c r="H1814" s="3">
        <v>28</v>
      </c>
      <c r="I1814" s="3">
        <v>485</v>
      </c>
      <c r="J1814" s="3">
        <v>447</v>
      </c>
      <c r="K1814" s="3">
        <v>302</v>
      </c>
      <c r="L1814" s="3">
        <v>478</v>
      </c>
      <c r="M1814" s="3">
        <v>124</v>
      </c>
      <c r="N1814" s="3">
        <v>335</v>
      </c>
      <c r="O1814" s="3">
        <v>58</v>
      </c>
      <c r="P1814" s="3">
        <v>834</v>
      </c>
      <c r="Q1814" s="3">
        <v>563</v>
      </c>
      <c r="R1814" s="3">
        <v>119</v>
      </c>
      <c r="S1814" s="20"/>
      <c r="T1814" s="3">
        <v>70</v>
      </c>
      <c r="U1814" s="3">
        <v>27</v>
      </c>
      <c r="V1814" s="3">
        <v>209</v>
      </c>
      <c r="W1814" s="106">
        <v>398</v>
      </c>
      <c r="X1814" s="3">
        <v>285</v>
      </c>
      <c r="Y1814" s="3">
        <v>14</v>
      </c>
      <c r="Z1814" s="3">
        <v>240</v>
      </c>
      <c r="AA1814" s="3">
        <v>24</v>
      </c>
      <c r="AB1814" s="3">
        <v>819</v>
      </c>
      <c r="AC1814" s="3">
        <v>354</v>
      </c>
      <c r="AD1814" s="3">
        <v>44</v>
      </c>
      <c r="AE1814" s="3">
        <v>1073</v>
      </c>
      <c r="AF1814" s="3">
        <v>1522</v>
      </c>
      <c r="AG1814" s="3">
        <v>855</v>
      </c>
      <c r="AH1814" s="3">
        <v>181</v>
      </c>
      <c r="AI1814" s="3">
        <v>220</v>
      </c>
      <c r="AJ1814" s="3">
        <v>72</v>
      </c>
      <c r="AK1814" s="3">
        <v>1254</v>
      </c>
      <c r="AL1814" s="3">
        <v>1556</v>
      </c>
      <c r="AM1814" s="3">
        <v>12</v>
      </c>
      <c r="AN1814" s="3">
        <v>34</v>
      </c>
      <c r="AO1814" s="3">
        <v>317</v>
      </c>
      <c r="AP1814" s="3">
        <v>39</v>
      </c>
      <c r="AQ1814" s="3">
        <v>245</v>
      </c>
      <c r="AR1814" s="3">
        <v>238</v>
      </c>
      <c r="AS1814" s="104">
        <v>1236.8421052631579</v>
      </c>
      <c r="AT1814" s="3">
        <v>140</v>
      </c>
      <c r="AU1814" s="3">
        <v>650</v>
      </c>
      <c r="AV1814" s="3">
        <v>137</v>
      </c>
      <c r="AW1814" s="3">
        <v>158</v>
      </c>
      <c r="AX1814" s="3">
        <v>326</v>
      </c>
      <c r="AY1814" s="3">
        <v>292</v>
      </c>
      <c r="AZ1814" s="3">
        <v>488</v>
      </c>
      <c r="BA1814" s="3">
        <v>984</v>
      </c>
      <c r="BM1814" s="3"/>
      <c r="BN1814" s="3"/>
      <c r="BO1814" s="3"/>
      <c r="BP1814" s="3"/>
    </row>
    <row r="1815" spans="1:68">
      <c r="A1815" t="str">
        <f t="shared" si="143"/>
        <v>2020</v>
      </c>
      <c r="B1815" t="str">
        <f t="shared" si="144"/>
        <v>December</v>
      </c>
      <c r="C1815" s="2">
        <v>44182</v>
      </c>
      <c r="D1815" s="1" t="str">
        <f t="shared" si="142"/>
        <v>OK</v>
      </c>
      <c r="E1815">
        <f t="shared" si="140"/>
        <v>1</v>
      </c>
      <c r="F1815">
        <f t="shared" si="141"/>
        <v>0</v>
      </c>
      <c r="G1815" s="97">
        <v>44182</v>
      </c>
      <c r="H1815" s="3">
        <v>20</v>
      </c>
      <c r="I1815" s="3">
        <v>424</v>
      </c>
      <c r="J1815" s="3">
        <v>512</v>
      </c>
      <c r="K1815" s="3">
        <v>193</v>
      </c>
      <c r="L1815" s="3">
        <v>423</v>
      </c>
      <c r="M1815" s="3">
        <v>105</v>
      </c>
      <c r="N1815" s="3">
        <v>294</v>
      </c>
      <c r="O1815" s="3">
        <v>49</v>
      </c>
      <c r="P1815" s="3">
        <v>896</v>
      </c>
      <c r="Q1815" s="3">
        <v>557</v>
      </c>
      <c r="R1815" s="3">
        <v>86</v>
      </c>
      <c r="S1815" s="20"/>
      <c r="T1815" s="3">
        <v>54</v>
      </c>
      <c r="U1815" s="3">
        <v>37</v>
      </c>
      <c r="V1815" s="3">
        <v>213</v>
      </c>
      <c r="W1815" s="106">
        <v>398</v>
      </c>
      <c r="X1815" s="3">
        <v>244</v>
      </c>
      <c r="Y1815" s="3">
        <v>7</v>
      </c>
      <c r="Z1815" s="3">
        <v>290</v>
      </c>
      <c r="AA1815" s="3">
        <v>24</v>
      </c>
      <c r="AB1815" s="3">
        <v>739</v>
      </c>
      <c r="AC1815" s="3">
        <v>288</v>
      </c>
      <c r="AD1815" s="3">
        <v>22</v>
      </c>
      <c r="AE1815" s="3">
        <v>948</v>
      </c>
      <c r="AF1815" s="3">
        <v>1379</v>
      </c>
      <c r="AG1815" s="3">
        <v>816</v>
      </c>
      <c r="AH1815" s="3">
        <v>183</v>
      </c>
      <c r="AI1815" s="3">
        <v>221</v>
      </c>
      <c r="AJ1815" s="3">
        <v>70</v>
      </c>
      <c r="AK1815" s="3">
        <v>1262</v>
      </c>
      <c r="AL1815" s="3">
        <v>1630</v>
      </c>
      <c r="AM1815" s="3">
        <v>21</v>
      </c>
      <c r="AN1815" s="3">
        <v>39</v>
      </c>
      <c r="AO1815" s="3">
        <v>313</v>
      </c>
      <c r="AP1815" s="3">
        <v>32</v>
      </c>
      <c r="AQ1815" s="3">
        <v>195</v>
      </c>
      <c r="AR1815" s="3">
        <v>190</v>
      </c>
      <c r="AS1815" s="104">
        <v>1342.1052631578948</v>
      </c>
      <c r="AT1815" s="3">
        <v>109</v>
      </c>
      <c r="AU1815" s="3">
        <v>667</v>
      </c>
      <c r="AV1815" s="3">
        <v>91</v>
      </c>
      <c r="AW1815" s="3">
        <v>137</v>
      </c>
      <c r="AX1815" s="3">
        <v>353</v>
      </c>
      <c r="AY1815" s="3">
        <v>264</v>
      </c>
      <c r="AZ1815" s="3">
        <v>413</v>
      </c>
      <c r="BA1815" s="3">
        <v>1060</v>
      </c>
      <c r="BM1815" s="3"/>
      <c r="BN1815" s="3"/>
      <c r="BO1815" s="3"/>
      <c r="BP1815" s="3"/>
    </row>
    <row r="1816" spans="1:68">
      <c r="A1816" t="str">
        <f t="shared" si="143"/>
        <v>2020</v>
      </c>
      <c r="B1816" t="str">
        <f t="shared" si="144"/>
        <v>December</v>
      </c>
      <c r="C1816" s="2">
        <v>44183</v>
      </c>
      <c r="D1816" s="1" t="str">
        <f t="shared" si="142"/>
        <v>OK</v>
      </c>
      <c r="E1816">
        <f t="shared" si="140"/>
        <v>1</v>
      </c>
      <c r="F1816">
        <f t="shared" si="141"/>
        <v>0</v>
      </c>
      <c r="G1816" s="97">
        <v>44183</v>
      </c>
      <c r="H1816" s="3">
        <v>30</v>
      </c>
      <c r="I1816" s="3">
        <v>378</v>
      </c>
      <c r="J1816" s="3">
        <v>390</v>
      </c>
      <c r="K1816" s="3">
        <v>261</v>
      </c>
      <c r="L1816" s="3">
        <v>372</v>
      </c>
      <c r="M1816" s="3">
        <v>115</v>
      </c>
      <c r="N1816" s="3">
        <v>317</v>
      </c>
      <c r="O1816" s="3">
        <v>77</v>
      </c>
      <c r="P1816" s="3">
        <v>721</v>
      </c>
      <c r="Q1816" s="3">
        <v>452</v>
      </c>
      <c r="R1816" s="3">
        <v>96</v>
      </c>
      <c r="S1816" s="20"/>
      <c r="T1816" s="3">
        <v>60</v>
      </c>
      <c r="U1816" s="3">
        <v>32</v>
      </c>
      <c r="V1816" s="3">
        <v>179</v>
      </c>
      <c r="W1816" s="106">
        <v>398</v>
      </c>
      <c r="X1816" s="3">
        <v>208</v>
      </c>
      <c r="Y1816" s="3">
        <v>2</v>
      </c>
      <c r="Z1816" s="3">
        <v>229</v>
      </c>
      <c r="AA1816" s="3">
        <v>37</v>
      </c>
      <c r="AB1816" s="3">
        <v>572</v>
      </c>
      <c r="AC1816" s="3">
        <v>244</v>
      </c>
      <c r="AD1816" s="3">
        <v>21</v>
      </c>
      <c r="AE1816" s="3">
        <v>782</v>
      </c>
      <c r="AF1816" s="3">
        <v>1097</v>
      </c>
      <c r="AG1816" s="3">
        <v>693</v>
      </c>
      <c r="AH1816" s="3">
        <v>156</v>
      </c>
      <c r="AI1816" s="3">
        <v>197</v>
      </c>
      <c r="AJ1816" s="3">
        <v>62</v>
      </c>
      <c r="AK1816" s="3">
        <v>1304</v>
      </c>
      <c r="AL1816" s="3">
        <v>1527</v>
      </c>
      <c r="AM1816" s="3">
        <v>14</v>
      </c>
      <c r="AN1816" s="3">
        <v>42</v>
      </c>
      <c r="AO1816" s="3">
        <v>263</v>
      </c>
      <c r="AP1816" s="3">
        <v>31</v>
      </c>
      <c r="AQ1816" s="3">
        <v>185</v>
      </c>
      <c r="AR1816" s="3">
        <v>195</v>
      </c>
      <c r="AS1816" s="104">
        <v>1081.578947368421</v>
      </c>
      <c r="AT1816" s="3">
        <v>101</v>
      </c>
      <c r="AU1816" s="3">
        <v>580</v>
      </c>
      <c r="AV1816" s="3">
        <v>82</v>
      </c>
      <c r="AW1816" s="3">
        <v>124</v>
      </c>
      <c r="AX1816" s="3">
        <v>298</v>
      </c>
      <c r="AY1816" s="3">
        <v>258</v>
      </c>
      <c r="AZ1816" s="3">
        <v>371</v>
      </c>
      <c r="BA1816" s="3">
        <v>869</v>
      </c>
      <c r="BM1816" s="3"/>
      <c r="BN1816" s="3"/>
      <c r="BO1816" s="3"/>
      <c r="BP1816" s="3"/>
    </row>
    <row r="1817" spans="1:68">
      <c r="A1817" t="str">
        <f t="shared" si="143"/>
        <v>2020</v>
      </c>
      <c r="B1817" t="str">
        <f t="shared" si="144"/>
        <v>December</v>
      </c>
      <c r="C1817" s="2">
        <v>44184</v>
      </c>
      <c r="D1817" s="1" t="str">
        <f t="shared" si="142"/>
        <v>OK</v>
      </c>
      <c r="E1817">
        <f t="shared" si="140"/>
        <v>0</v>
      </c>
      <c r="F1817">
        <f t="shared" si="141"/>
        <v>1</v>
      </c>
      <c r="G1817" s="97">
        <v>44184</v>
      </c>
      <c r="H1817" s="3">
        <v>17</v>
      </c>
      <c r="I1817" s="3">
        <v>216</v>
      </c>
      <c r="J1817" s="3">
        <v>189</v>
      </c>
      <c r="K1817" s="3">
        <v>337</v>
      </c>
      <c r="L1817" s="3">
        <v>226</v>
      </c>
      <c r="M1817" s="3">
        <v>136</v>
      </c>
      <c r="N1817" s="3">
        <v>183</v>
      </c>
      <c r="O1817" s="3">
        <v>71</v>
      </c>
      <c r="P1817" s="3">
        <v>369</v>
      </c>
      <c r="Q1817" s="3">
        <v>278</v>
      </c>
      <c r="R1817" s="3">
        <v>35</v>
      </c>
      <c r="S1817" s="20"/>
      <c r="T1817" s="3">
        <v>50</v>
      </c>
      <c r="U1817" s="3">
        <v>17</v>
      </c>
      <c r="V1817" s="3">
        <v>89</v>
      </c>
      <c r="W1817" s="106">
        <v>398</v>
      </c>
      <c r="X1817" s="3">
        <v>297</v>
      </c>
      <c r="Y1817" s="3">
        <v>8</v>
      </c>
      <c r="Z1817" s="3">
        <v>220</v>
      </c>
      <c r="AA1817" s="3">
        <v>48</v>
      </c>
      <c r="AB1817" s="3">
        <v>321</v>
      </c>
      <c r="AC1817" s="3">
        <v>531</v>
      </c>
      <c r="AD1817" s="3">
        <v>49</v>
      </c>
      <c r="AE1817" s="3">
        <v>339</v>
      </c>
      <c r="AF1817" s="3">
        <v>744</v>
      </c>
      <c r="AG1817" s="3">
        <v>875</v>
      </c>
      <c r="AH1817" s="3">
        <v>172</v>
      </c>
      <c r="AI1817" s="3">
        <v>312</v>
      </c>
      <c r="AJ1817" s="3">
        <v>46</v>
      </c>
      <c r="AK1817" s="3">
        <v>927</v>
      </c>
      <c r="AL1817" s="3">
        <v>1086</v>
      </c>
      <c r="AM1817" s="3">
        <v>11</v>
      </c>
      <c r="AN1817" s="3">
        <v>34</v>
      </c>
      <c r="AO1817" s="3">
        <v>193</v>
      </c>
      <c r="AP1817" s="3">
        <v>27</v>
      </c>
      <c r="AQ1817" s="3">
        <v>163</v>
      </c>
      <c r="AR1817" s="3">
        <v>107</v>
      </c>
      <c r="AS1817" s="104">
        <v>1150</v>
      </c>
      <c r="AT1817" s="3">
        <v>94</v>
      </c>
      <c r="AU1817" s="3">
        <v>690</v>
      </c>
      <c r="AV1817" s="3">
        <v>160</v>
      </c>
      <c r="AW1817" s="3">
        <v>313</v>
      </c>
      <c r="AX1817" s="3">
        <v>122</v>
      </c>
      <c r="AY1817" s="3">
        <v>131</v>
      </c>
      <c r="AZ1817" s="3">
        <v>388</v>
      </c>
      <c r="BA1817" s="3">
        <v>880</v>
      </c>
      <c r="BM1817" s="3"/>
      <c r="BN1817" s="3"/>
      <c r="BO1817" s="3"/>
      <c r="BP1817" s="3"/>
    </row>
    <row r="1818" spans="1:68">
      <c r="A1818" t="str">
        <f t="shared" si="143"/>
        <v>2020</v>
      </c>
      <c r="B1818" t="str">
        <f t="shared" si="144"/>
        <v>December</v>
      </c>
      <c r="C1818" s="2">
        <v>44185</v>
      </c>
      <c r="D1818" s="1" t="str">
        <f t="shared" si="142"/>
        <v>OK</v>
      </c>
      <c r="E1818">
        <f t="shared" si="140"/>
        <v>0</v>
      </c>
      <c r="F1818">
        <f t="shared" si="141"/>
        <v>1</v>
      </c>
      <c r="G1818" s="97">
        <v>44185</v>
      </c>
      <c r="H1818" s="3">
        <v>31</v>
      </c>
      <c r="I1818" s="3">
        <v>215</v>
      </c>
      <c r="J1818" s="3">
        <v>153</v>
      </c>
      <c r="K1818" s="3">
        <v>377</v>
      </c>
      <c r="L1818" s="3">
        <v>172</v>
      </c>
      <c r="M1818" s="3">
        <v>136</v>
      </c>
      <c r="N1818" s="3">
        <v>154</v>
      </c>
      <c r="O1818" s="3">
        <v>32</v>
      </c>
      <c r="P1818" s="3">
        <v>354</v>
      </c>
      <c r="Q1818" s="3">
        <v>284</v>
      </c>
      <c r="R1818" s="3">
        <v>47</v>
      </c>
      <c r="S1818" s="20"/>
      <c r="T1818" s="3">
        <v>52</v>
      </c>
      <c r="U1818" s="3">
        <v>40</v>
      </c>
      <c r="V1818" s="3">
        <v>75</v>
      </c>
      <c r="W1818" s="106">
        <v>398</v>
      </c>
      <c r="X1818" s="3">
        <v>246</v>
      </c>
      <c r="Y1818" s="3">
        <v>4</v>
      </c>
      <c r="Z1818" s="3">
        <v>223</v>
      </c>
      <c r="AA1818" s="3">
        <v>17</v>
      </c>
      <c r="AB1818" s="3">
        <v>305</v>
      </c>
      <c r="AC1818" s="3">
        <v>493</v>
      </c>
      <c r="AD1818" s="3">
        <v>19</v>
      </c>
      <c r="AE1818" s="3">
        <v>377</v>
      </c>
      <c r="AF1818" s="3">
        <v>652</v>
      </c>
      <c r="AG1818" s="3">
        <v>955</v>
      </c>
      <c r="AH1818" s="3">
        <v>160</v>
      </c>
      <c r="AI1818" s="3">
        <v>374</v>
      </c>
      <c r="AJ1818" s="3">
        <v>74</v>
      </c>
      <c r="AK1818" s="3">
        <v>1100</v>
      </c>
      <c r="AL1818" s="3">
        <v>1110</v>
      </c>
      <c r="AM1818" s="3">
        <v>12</v>
      </c>
      <c r="AN1818" s="3">
        <v>31</v>
      </c>
      <c r="AO1818" s="3">
        <v>207</v>
      </c>
      <c r="AP1818" s="3">
        <v>23</v>
      </c>
      <c r="AQ1818" s="3">
        <v>212</v>
      </c>
      <c r="AR1818" s="3">
        <v>96</v>
      </c>
      <c r="AS1818" s="104">
        <v>1236.8421052631579</v>
      </c>
      <c r="AT1818" s="3">
        <v>83</v>
      </c>
      <c r="AU1818" s="3">
        <v>757</v>
      </c>
      <c r="AV1818" s="3">
        <v>176</v>
      </c>
      <c r="AW1818" s="3">
        <v>347</v>
      </c>
      <c r="AX1818" s="3">
        <v>101</v>
      </c>
      <c r="AY1818" s="3">
        <v>130</v>
      </c>
      <c r="AZ1818" s="3">
        <v>421</v>
      </c>
      <c r="BA1818" s="3">
        <v>941</v>
      </c>
      <c r="BM1818" s="3"/>
      <c r="BN1818" s="3"/>
      <c r="BO1818" s="3"/>
      <c r="BP1818" s="3"/>
    </row>
    <row r="1819" spans="1:68">
      <c r="A1819" t="str">
        <f t="shared" si="143"/>
        <v>2020</v>
      </c>
      <c r="B1819" t="str">
        <f t="shared" si="144"/>
        <v>December</v>
      </c>
      <c r="C1819" s="2">
        <v>44186</v>
      </c>
      <c r="D1819" s="1" t="str">
        <f t="shared" si="142"/>
        <v>OK</v>
      </c>
      <c r="E1819">
        <f t="shared" si="140"/>
        <v>1</v>
      </c>
      <c r="F1819">
        <f t="shared" si="141"/>
        <v>0</v>
      </c>
      <c r="G1819" s="97">
        <v>44186</v>
      </c>
      <c r="H1819" s="3">
        <v>19</v>
      </c>
      <c r="I1819" s="3">
        <v>368</v>
      </c>
      <c r="J1819" s="3">
        <v>370</v>
      </c>
      <c r="K1819" s="3">
        <v>231</v>
      </c>
      <c r="L1819" s="3">
        <v>389</v>
      </c>
      <c r="M1819" s="3">
        <v>99</v>
      </c>
      <c r="N1819" s="3">
        <v>258</v>
      </c>
      <c r="O1819" s="3">
        <v>73</v>
      </c>
      <c r="P1819" s="3">
        <v>710</v>
      </c>
      <c r="Q1819" s="3">
        <v>456</v>
      </c>
      <c r="R1819" s="3">
        <v>87</v>
      </c>
      <c r="S1819" s="20"/>
      <c r="T1819" s="3">
        <v>68</v>
      </c>
      <c r="U1819" s="3">
        <v>48</v>
      </c>
      <c r="V1819" s="3">
        <v>179</v>
      </c>
      <c r="W1819" s="106">
        <v>398</v>
      </c>
      <c r="X1819" s="3">
        <v>250</v>
      </c>
      <c r="Y1819" s="3">
        <v>10</v>
      </c>
      <c r="Z1819" s="3">
        <v>189</v>
      </c>
      <c r="AA1819" s="3">
        <v>14</v>
      </c>
      <c r="AB1819" s="3">
        <v>672</v>
      </c>
      <c r="AC1819" s="3">
        <v>311</v>
      </c>
      <c r="AD1819" s="3">
        <v>27</v>
      </c>
      <c r="AE1819" s="3">
        <v>787</v>
      </c>
      <c r="AF1819" s="3">
        <v>1217</v>
      </c>
      <c r="AG1819" s="3">
        <v>786</v>
      </c>
      <c r="AH1819" s="3">
        <v>152</v>
      </c>
      <c r="AI1819" s="3">
        <v>183</v>
      </c>
      <c r="AJ1819" s="3">
        <v>66</v>
      </c>
      <c r="AK1819" s="3">
        <v>1093</v>
      </c>
      <c r="AL1819" s="3">
        <v>1160</v>
      </c>
      <c r="AM1819" s="3">
        <v>16</v>
      </c>
      <c r="AN1819" s="3">
        <v>49</v>
      </c>
      <c r="AO1819" s="3">
        <v>286</v>
      </c>
      <c r="AP1819" s="3">
        <v>41</v>
      </c>
      <c r="AQ1819" s="3">
        <v>210</v>
      </c>
      <c r="AR1819" s="3">
        <v>171</v>
      </c>
      <c r="AS1819" s="104">
        <v>1178.9473684210527</v>
      </c>
      <c r="AT1819" s="3">
        <v>102</v>
      </c>
      <c r="AU1819" s="3">
        <v>481</v>
      </c>
      <c r="AV1819" s="3">
        <v>169</v>
      </c>
      <c r="AW1819" s="3">
        <v>113</v>
      </c>
      <c r="AX1819" s="3">
        <v>278</v>
      </c>
      <c r="AY1819" s="3">
        <v>218</v>
      </c>
      <c r="AZ1819" s="3">
        <v>475</v>
      </c>
      <c r="BA1819" s="3">
        <v>697</v>
      </c>
      <c r="BM1819" s="3"/>
      <c r="BN1819" s="3"/>
      <c r="BO1819" s="3"/>
      <c r="BP1819" s="3"/>
    </row>
    <row r="1820" spans="1:68">
      <c r="A1820" t="str">
        <f t="shared" si="143"/>
        <v>2020</v>
      </c>
      <c r="B1820" t="str">
        <f t="shared" si="144"/>
        <v>December</v>
      </c>
      <c r="C1820" s="2">
        <v>44187</v>
      </c>
      <c r="D1820" s="1" t="str">
        <f t="shared" si="142"/>
        <v>OK</v>
      </c>
      <c r="E1820">
        <f t="shared" si="140"/>
        <v>1</v>
      </c>
      <c r="F1820">
        <f t="shared" si="141"/>
        <v>0</v>
      </c>
      <c r="G1820" s="97">
        <v>44187</v>
      </c>
      <c r="H1820" s="3">
        <v>12</v>
      </c>
      <c r="I1820" s="3">
        <v>327</v>
      </c>
      <c r="J1820" s="3">
        <v>353</v>
      </c>
      <c r="K1820" s="3">
        <v>207</v>
      </c>
      <c r="L1820" s="3">
        <v>336</v>
      </c>
      <c r="M1820" s="3">
        <v>101</v>
      </c>
      <c r="N1820" s="3">
        <v>284</v>
      </c>
      <c r="O1820" s="3">
        <v>35</v>
      </c>
      <c r="P1820" s="3">
        <v>607</v>
      </c>
      <c r="Q1820" s="3">
        <v>365</v>
      </c>
      <c r="R1820" s="3">
        <v>67</v>
      </c>
      <c r="S1820" s="20"/>
      <c r="T1820" s="3">
        <v>74</v>
      </c>
      <c r="U1820" s="3">
        <v>42</v>
      </c>
      <c r="V1820" s="3">
        <v>165</v>
      </c>
      <c r="W1820" s="106">
        <v>398</v>
      </c>
      <c r="X1820" s="3">
        <v>232</v>
      </c>
      <c r="Y1820" s="3">
        <v>4</v>
      </c>
      <c r="Z1820" s="3">
        <v>218</v>
      </c>
      <c r="AA1820" s="3">
        <v>22</v>
      </c>
      <c r="AB1820" s="3">
        <v>457</v>
      </c>
      <c r="AC1820" s="3">
        <v>266</v>
      </c>
      <c r="AD1820" s="3">
        <v>33</v>
      </c>
      <c r="AE1820" s="3">
        <v>631</v>
      </c>
      <c r="AF1820" s="3">
        <v>1005</v>
      </c>
      <c r="AG1820" s="3">
        <v>672</v>
      </c>
      <c r="AH1820" s="3">
        <v>150</v>
      </c>
      <c r="AI1820" s="3">
        <v>199</v>
      </c>
      <c r="AJ1820" s="3">
        <v>60</v>
      </c>
      <c r="AK1820" s="3">
        <v>949</v>
      </c>
      <c r="AL1820" s="3">
        <v>1083</v>
      </c>
      <c r="AM1820" s="3">
        <v>12</v>
      </c>
      <c r="AN1820" s="3">
        <v>59</v>
      </c>
      <c r="AO1820" s="3">
        <v>246</v>
      </c>
      <c r="AP1820" s="3">
        <v>44</v>
      </c>
      <c r="AQ1820" s="3">
        <v>177</v>
      </c>
      <c r="AR1820" s="3">
        <v>161</v>
      </c>
      <c r="AS1820" s="104">
        <v>1321.0526315789475</v>
      </c>
      <c r="AT1820" s="3">
        <v>77</v>
      </c>
      <c r="AU1820" s="3">
        <v>475</v>
      </c>
      <c r="AV1820" s="3">
        <v>92</v>
      </c>
      <c r="AW1820" s="3">
        <v>137</v>
      </c>
      <c r="AX1820" s="3">
        <v>275</v>
      </c>
      <c r="AY1820" s="3">
        <v>201</v>
      </c>
      <c r="AZ1820" s="3">
        <v>372</v>
      </c>
      <c r="BA1820" s="3">
        <v>680</v>
      </c>
      <c r="BM1820" s="3"/>
      <c r="BN1820" s="3"/>
      <c r="BO1820" s="3"/>
      <c r="BP1820" s="3"/>
    </row>
    <row r="1821" spans="1:68">
      <c r="A1821" t="str">
        <f t="shared" si="143"/>
        <v>2020</v>
      </c>
      <c r="B1821" t="str">
        <f t="shared" si="144"/>
        <v>December</v>
      </c>
      <c r="C1821" s="2">
        <v>44188</v>
      </c>
      <c r="D1821" s="1" t="str">
        <f t="shared" si="142"/>
        <v>OK</v>
      </c>
      <c r="E1821">
        <f t="shared" si="140"/>
        <v>1</v>
      </c>
      <c r="F1821">
        <f t="shared" si="141"/>
        <v>0</v>
      </c>
      <c r="G1821" s="97">
        <v>44188</v>
      </c>
      <c r="H1821" s="3">
        <v>15</v>
      </c>
      <c r="I1821" s="3">
        <v>271</v>
      </c>
      <c r="J1821" s="3">
        <v>224</v>
      </c>
      <c r="K1821" s="3">
        <v>230</v>
      </c>
      <c r="L1821" s="3">
        <v>290</v>
      </c>
      <c r="M1821" s="3">
        <v>90</v>
      </c>
      <c r="N1821" s="3">
        <v>242</v>
      </c>
      <c r="O1821" s="3">
        <v>40</v>
      </c>
      <c r="P1821" s="3">
        <v>492</v>
      </c>
      <c r="Q1821" s="3">
        <v>291</v>
      </c>
      <c r="R1821" s="3">
        <v>59</v>
      </c>
      <c r="S1821" s="20"/>
      <c r="T1821" s="3">
        <v>62</v>
      </c>
      <c r="U1821" s="3">
        <v>39</v>
      </c>
      <c r="V1821" s="3">
        <v>135</v>
      </c>
      <c r="W1821" s="106">
        <v>398</v>
      </c>
      <c r="X1821" s="3">
        <v>246</v>
      </c>
      <c r="Y1821" s="3">
        <v>9</v>
      </c>
      <c r="Z1821" s="3">
        <v>227</v>
      </c>
      <c r="AA1821" s="3">
        <v>13</v>
      </c>
      <c r="AB1821" s="3">
        <v>381</v>
      </c>
      <c r="AC1821" s="3">
        <v>248</v>
      </c>
      <c r="AD1821" s="3">
        <v>34</v>
      </c>
      <c r="AE1821" s="3">
        <v>503</v>
      </c>
      <c r="AF1821" s="3">
        <v>832</v>
      </c>
      <c r="AG1821" s="3">
        <v>694</v>
      </c>
      <c r="AH1821" s="3">
        <v>154</v>
      </c>
      <c r="AI1821" s="3">
        <v>203</v>
      </c>
      <c r="AJ1821" s="3">
        <v>86</v>
      </c>
      <c r="AK1821" s="3">
        <v>870</v>
      </c>
      <c r="AL1821" s="3">
        <v>927</v>
      </c>
      <c r="AM1821" s="3">
        <v>15</v>
      </c>
      <c r="AN1821" s="3">
        <v>43</v>
      </c>
      <c r="AO1821" s="3">
        <v>198</v>
      </c>
      <c r="AP1821" s="3">
        <v>45</v>
      </c>
      <c r="AQ1821" s="3">
        <v>142</v>
      </c>
      <c r="AR1821" s="3">
        <v>148</v>
      </c>
      <c r="AS1821" s="104">
        <v>1036.8421052631579</v>
      </c>
      <c r="AT1821" s="3">
        <v>75</v>
      </c>
      <c r="AU1821" s="3">
        <v>441</v>
      </c>
      <c r="AV1821" s="3">
        <v>108</v>
      </c>
      <c r="AW1821" s="3">
        <v>9</v>
      </c>
      <c r="AX1821" s="3">
        <v>214</v>
      </c>
      <c r="AY1821" s="3">
        <v>199</v>
      </c>
      <c r="AZ1821" s="3">
        <v>307</v>
      </c>
      <c r="BA1821" s="3">
        <v>707</v>
      </c>
      <c r="BM1821" s="3"/>
      <c r="BN1821" s="3"/>
      <c r="BO1821" s="3"/>
      <c r="BP1821" s="3"/>
    </row>
    <row r="1822" spans="1:68">
      <c r="A1822" t="str">
        <f t="shared" si="143"/>
        <v>2020</v>
      </c>
      <c r="B1822" t="str">
        <f t="shared" si="144"/>
        <v>December</v>
      </c>
      <c r="C1822" s="2">
        <v>44189</v>
      </c>
      <c r="D1822" s="1" t="str">
        <f t="shared" si="142"/>
        <v>OK</v>
      </c>
      <c r="E1822">
        <f t="shared" si="140"/>
        <v>1</v>
      </c>
      <c r="F1822">
        <f t="shared" si="141"/>
        <v>0</v>
      </c>
      <c r="G1822" s="97">
        <v>44189</v>
      </c>
      <c r="H1822" s="3">
        <v>4</v>
      </c>
      <c r="I1822" s="3">
        <v>145</v>
      </c>
      <c r="J1822" s="3">
        <v>124</v>
      </c>
      <c r="K1822" s="3">
        <v>112</v>
      </c>
      <c r="L1822" s="3">
        <v>102</v>
      </c>
      <c r="M1822" s="3">
        <v>75</v>
      </c>
      <c r="N1822" s="3">
        <v>120</v>
      </c>
      <c r="O1822" s="3">
        <v>6</v>
      </c>
      <c r="P1822" s="3">
        <v>286</v>
      </c>
      <c r="Q1822" s="3">
        <v>163</v>
      </c>
      <c r="R1822" s="3">
        <v>18</v>
      </c>
      <c r="S1822" s="20"/>
      <c r="T1822" s="3">
        <v>40</v>
      </c>
      <c r="U1822" s="3">
        <v>9</v>
      </c>
      <c r="V1822" s="3">
        <v>83</v>
      </c>
      <c r="W1822" s="106">
        <v>398</v>
      </c>
      <c r="X1822" s="3">
        <v>118</v>
      </c>
      <c r="Y1822" s="3">
        <v>5</v>
      </c>
      <c r="Z1822" s="3">
        <v>132</v>
      </c>
      <c r="AA1822" s="3">
        <v>20</v>
      </c>
      <c r="AB1822" s="3">
        <v>133</v>
      </c>
      <c r="AC1822" s="3">
        <v>170</v>
      </c>
      <c r="AD1822" s="3">
        <v>38</v>
      </c>
      <c r="AE1822" s="3">
        <v>186</v>
      </c>
      <c r="AF1822" s="3">
        <v>379</v>
      </c>
      <c r="AG1822" s="3">
        <v>337</v>
      </c>
      <c r="AH1822" s="3">
        <v>93</v>
      </c>
      <c r="AI1822" s="3">
        <v>175</v>
      </c>
      <c r="AJ1822" s="3">
        <v>28</v>
      </c>
      <c r="AK1822" s="3">
        <v>413</v>
      </c>
      <c r="AL1822" s="3">
        <v>503</v>
      </c>
      <c r="AM1822" s="3">
        <v>11</v>
      </c>
      <c r="AN1822" s="3">
        <v>27</v>
      </c>
      <c r="AO1822" s="3">
        <v>138</v>
      </c>
      <c r="AP1822" s="3">
        <v>23</v>
      </c>
      <c r="AQ1822" s="3">
        <v>110</v>
      </c>
      <c r="AR1822" s="3">
        <v>71</v>
      </c>
      <c r="AS1822" s="104">
        <v>697.36842105263167</v>
      </c>
      <c r="AT1822" s="3">
        <v>44</v>
      </c>
      <c r="AU1822" s="3">
        <v>237</v>
      </c>
      <c r="AV1822" s="3">
        <v>74</v>
      </c>
      <c r="AW1822" s="3">
        <v>0</v>
      </c>
      <c r="AX1822" s="3">
        <v>98</v>
      </c>
      <c r="AY1822" s="3">
        <v>99</v>
      </c>
      <c r="AZ1822" s="3">
        <v>262</v>
      </c>
      <c r="BA1822" s="3">
        <v>553</v>
      </c>
      <c r="BM1822" s="3"/>
      <c r="BN1822" s="3"/>
      <c r="BO1822" s="3"/>
      <c r="BP1822" s="3"/>
    </row>
    <row r="1823" spans="1:68">
      <c r="A1823" t="str">
        <f t="shared" si="143"/>
        <v>2020</v>
      </c>
      <c r="B1823" t="str">
        <f t="shared" si="144"/>
        <v>December</v>
      </c>
      <c r="C1823" s="2">
        <v>44190</v>
      </c>
      <c r="D1823" s="1" t="str">
        <f t="shared" si="142"/>
        <v>OK</v>
      </c>
      <c r="E1823">
        <v>0</v>
      </c>
      <c r="F1823">
        <v>1</v>
      </c>
      <c r="G1823" s="97">
        <v>44190</v>
      </c>
      <c r="H1823" s="3">
        <v>31</v>
      </c>
      <c r="I1823" s="3">
        <v>64</v>
      </c>
      <c r="J1823" s="3">
        <v>43</v>
      </c>
      <c r="K1823" s="3">
        <v>137</v>
      </c>
      <c r="L1823" s="3">
        <v>59</v>
      </c>
      <c r="M1823" s="3">
        <v>70</v>
      </c>
      <c r="N1823" s="3">
        <v>33</v>
      </c>
      <c r="O1823" s="3">
        <v>18</v>
      </c>
      <c r="P1823" s="3">
        <v>157</v>
      </c>
      <c r="Q1823" s="3">
        <v>85</v>
      </c>
      <c r="R1823" s="3">
        <v>17</v>
      </c>
      <c r="S1823" s="20"/>
      <c r="T1823" s="3">
        <v>18</v>
      </c>
      <c r="U1823" s="3">
        <v>15</v>
      </c>
      <c r="V1823" s="3">
        <v>29</v>
      </c>
      <c r="W1823" s="106">
        <v>398</v>
      </c>
      <c r="X1823" s="3">
        <v>113</v>
      </c>
      <c r="Y1823" s="3">
        <v>8</v>
      </c>
      <c r="Z1823" s="3">
        <v>111</v>
      </c>
      <c r="AA1823" s="3">
        <v>12</v>
      </c>
      <c r="AB1823" s="3">
        <v>109</v>
      </c>
      <c r="AC1823" s="3">
        <v>108</v>
      </c>
      <c r="AD1823" s="3">
        <v>20</v>
      </c>
      <c r="AE1823" s="3">
        <v>134</v>
      </c>
      <c r="AF1823" s="3">
        <v>247</v>
      </c>
      <c r="AG1823" s="3">
        <v>326</v>
      </c>
      <c r="AH1823" s="3">
        <v>59</v>
      </c>
      <c r="AI1823" s="3">
        <v>243</v>
      </c>
      <c r="AJ1823" s="3">
        <v>24</v>
      </c>
      <c r="AK1823" s="3">
        <v>377</v>
      </c>
      <c r="AL1823" s="3">
        <v>318</v>
      </c>
      <c r="AM1823" s="3">
        <v>2</v>
      </c>
      <c r="AN1823" s="3">
        <v>16</v>
      </c>
      <c r="AO1823" s="3">
        <v>81</v>
      </c>
      <c r="AP1823" s="3">
        <v>26</v>
      </c>
      <c r="AQ1823" s="3">
        <v>84</v>
      </c>
      <c r="AR1823" s="3">
        <v>46</v>
      </c>
      <c r="AS1823" s="104">
        <v>547.36842105263167</v>
      </c>
      <c r="AT1823" s="3">
        <v>36</v>
      </c>
      <c r="AU1823" s="3">
        <v>211</v>
      </c>
      <c r="AV1823" s="3">
        <v>139</v>
      </c>
      <c r="AW1823" s="3">
        <v>0</v>
      </c>
      <c r="AX1823" s="3">
        <v>44</v>
      </c>
      <c r="AY1823" s="3">
        <v>29</v>
      </c>
      <c r="AZ1823" s="3">
        <v>210</v>
      </c>
      <c r="BA1823" s="3">
        <v>566</v>
      </c>
      <c r="BM1823" s="3"/>
      <c r="BN1823" s="3"/>
      <c r="BO1823" s="3"/>
      <c r="BP1823" s="3"/>
    </row>
    <row r="1824" spans="1:68">
      <c r="A1824" t="str">
        <f t="shared" si="143"/>
        <v>2020</v>
      </c>
      <c r="B1824" t="str">
        <f t="shared" si="144"/>
        <v>December</v>
      </c>
      <c r="C1824" s="2">
        <v>44191</v>
      </c>
      <c r="D1824" s="1" t="str">
        <f t="shared" si="142"/>
        <v>OK</v>
      </c>
      <c r="E1824">
        <f t="shared" si="140"/>
        <v>0</v>
      </c>
      <c r="F1824">
        <f t="shared" si="141"/>
        <v>1</v>
      </c>
      <c r="G1824" s="97">
        <v>44191</v>
      </c>
      <c r="H1824" s="3">
        <v>15</v>
      </c>
      <c r="I1824" s="3">
        <v>148</v>
      </c>
      <c r="J1824" s="3">
        <v>95</v>
      </c>
      <c r="K1824" s="3">
        <v>182</v>
      </c>
      <c r="L1824" s="3">
        <v>75</v>
      </c>
      <c r="M1824" s="3">
        <v>129</v>
      </c>
      <c r="N1824" s="3">
        <v>68</v>
      </c>
      <c r="O1824" s="3">
        <v>24</v>
      </c>
      <c r="P1824" s="3">
        <v>259</v>
      </c>
      <c r="Q1824" s="3">
        <v>212</v>
      </c>
      <c r="R1824" s="3">
        <v>34</v>
      </c>
      <c r="S1824" s="20"/>
      <c r="T1824" s="3">
        <v>32</v>
      </c>
      <c r="U1824" s="3">
        <v>16</v>
      </c>
      <c r="V1824" s="3">
        <v>47</v>
      </c>
      <c r="W1824" s="106">
        <v>398</v>
      </c>
      <c r="X1824" s="3">
        <v>190</v>
      </c>
      <c r="Y1824" s="3">
        <v>7</v>
      </c>
      <c r="Z1824" s="3">
        <v>169</v>
      </c>
      <c r="AA1824" s="3">
        <v>77</v>
      </c>
      <c r="AB1824" s="3">
        <v>178</v>
      </c>
      <c r="AC1824" s="3">
        <v>192</v>
      </c>
      <c r="AD1824" s="3">
        <v>24</v>
      </c>
      <c r="AE1824" s="3">
        <v>190</v>
      </c>
      <c r="AF1824" s="3">
        <v>456</v>
      </c>
      <c r="AG1824" s="3">
        <v>590</v>
      </c>
      <c r="AH1824" s="3">
        <v>135</v>
      </c>
      <c r="AI1824" s="3">
        <v>399</v>
      </c>
      <c r="AJ1824" s="3">
        <v>20</v>
      </c>
      <c r="AK1824" s="3">
        <v>576</v>
      </c>
      <c r="AL1824" s="3">
        <v>593</v>
      </c>
      <c r="AM1824" s="3">
        <v>13</v>
      </c>
      <c r="AN1824" s="3">
        <v>29</v>
      </c>
      <c r="AO1824" s="3">
        <v>144</v>
      </c>
      <c r="AP1824" s="3">
        <v>36</v>
      </c>
      <c r="AQ1824" s="3">
        <v>205</v>
      </c>
      <c r="AR1824" s="3">
        <v>69</v>
      </c>
      <c r="AS1824" s="104">
        <v>728.94736842105272</v>
      </c>
      <c r="AT1824" s="3">
        <v>60</v>
      </c>
      <c r="AU1824" s="3">
        <v>455</v>
      </c>
      <c r="AV1824" s="3">
        <v>279</v>
      </c>
      <c r="AW1824" s="3">
        <v>0</v>
      </c>
      <c r="AX1824" s="3">
        <v>64</v>
      </c>
      <c r="AY1824" s="3">
        <v>69</v>
      </c>
      <c r="AZ1824" s="3">
        <v>381</v>
      </c>
      <c r="BA1824" s="3">
        <v>822</v>
      </c>
      <c r="BM1824" s="3"/>
      <c r="BN1824" s="3"/>
      <c r="BO1824" s="3"/>
      <c r="BP1824" s="3"/>
    </row>
    <row r="1825" spans="1:68">
      <c r="A1825" t="str">
        <f t="shared" si="143"/>
        <v>2020</v>
      </c>
      <c r="B1825" t="str">
        <f t="shared" si="144"/>
        <v>December</v>
      </c>
      <c r="C1825" s="2">
        <v>44192</v>
      </c>
      <c r="D1825" s="1" t="str">
        <f t="shared" si="142"/>
        <v>OK</v>
      </c>
      <c r="E1825">
        <f t="shared" si="140"/>
        <v>0</v>
      </c>
      <c r="F1825">
        <f t="shared" si="141"/>
        <v>1</v>
      </c>
      <c r="G1825" s="97">
        <v>44192</v>
      </c>
      <c r="H1825" s="3">
        <v>15</v>
      </c>
      <c r="I1825" s="3">
        <v>241</v>
      </c>
      <c r="J1825" s="3">
        <v>85</v>
      </c>
      <c r="K1825" s="3">
        <v>252</v>
      </c>
      <c r="L1825" s="3">
        <v>133</v>
      </c>
      <c r="M1825" s="3">
        <v>115</v>
      </c>
      <c r="N1825" s="3">
        <v>84</v>
      </c>
      <c r="O1825" s="3">
        <v>30</v>
      </c>
      <c r="P1825" s="3">
        <v>240</v>
      </c>
      <c r="Q1825" s="3">
        <v>293</v>
      </c>
      <c r="R1825" s="3">
        <v>39</v>
      </c>
      <c r="S1825" s="20"/>
      <c r="T1825" s="3">
        <v>58</v>
      </c>
      <c r="U1825" s="3">
        <v>26</v>
      </c>
      <c r="V1825" s="3">
        <v>55</v>
      </c>
      <c r="W1825" s="106">
        <v>398</v>
      </c>
      <c r="X1825" s="3">
        <v>252</v>
      </c>
      <c r="Y1825" s="3">
        <v>4</v>
      </c>
      <c r="Z1825" s="3">
        <v>186</v>
      </c>
      <c r="AA1825" s="3">
        <v>132</v>
      </c>
      <c r="AB1825" s="3">
        <v>286</v>
      </c>
      <c r="AC1825" s="3">
        <v>417</v>
      </c>
      <c r="AD1825" s="3">
        <v>22</v>
      </c>
      <c r="AE1825" s="3">
        <v>315</v>
      </c>
      <c r="AF1825" s="3">
        <v>558</v>
      </c>
      <c r="AG1825" s="3">
        <v>826</v>
      </c>
      <c r="AH1825" s="3">
        <v>171</v>
      </c>
      <c r="AI1825" s="3">
        <v>599</v>
      </c>
      <c r="AJ1825" s="3">
        <v>38</v>
      </c>
      <c r="AK1825" s="3">
        <v>855</v>
      </c>
      <c r="AL1825" s="3">
        <v>922</v>
      </c>
      <c r="AM1825" s="3">
        <v>19</v>
      </c>
      <c r="AN1825" s="3">
        <v>39</v>
      </c>
      <c r="AO1825" s="3">
        <v>165</v>
      </c>
      <c r="AP1825" s="3">
        <v>19</v>
      </c>
      <c r="AQ1825" s="3">
        <v>212</v>
      </c>
      <c r="AR1825" s="3">
        <v>74</v>
      </c>
      <c r="AS1825" s="104">
        <v>786.84210526315792</v>
      </c>
      <c r="AT1825" s="3">
        <v>82</v>
      </c>
      <c r="AU1825" s="3">
        <v>544</v>
      </c>
      <c r="AV1825" s="3">
        <v>282</v>
      </c>
      <c r="AW1825" s="3">
        <v>285</v>
      </c>
      <c r="AX1825" s="3">
        <v>115</v>
      </c>
      <c r="AY1825" s="3">
        <v>88</v>
      </c>
      <c r="AZ1825" s="3">
        <v>451</v>
      </c>
      <c r="BA1825" s="3">
        <v>705</v>
      </c>
      <c r="BM1825" s="3"/>
      <c r="BN1825" s="3"/>
      <c r="BO1825" s="3"/>
      <c r="BP1825" s="3"/>
    </row>
    <row r="1826" spans="1:68">
      <c r="A1826" t="str">
        <f t="shared" si="143"/>
        <v>2020</v>
      </c>
      <c r="B1826" t="str">
        <f t="shared" si="144"/>
        <v>December</v>
      </c>
      <c r="C1826" s="2">
        <v>44193</v>
      </c>
      <c r="D1826" s="1" t="str">
        <f t="shared" si="142"/>
        <v>OK</v>
      </c>
      <c r="E1826">
        <v>0</v>
      </c>
      <c r="F1826">
        <v>1</v>
      </c>
      <c r="G1826" s="97">
        <v>44193</v>
      </c>
      <c r="H1826" s="3">
        <v>26</v>
      </c>
      <c r="I1826" s="3">
        <v>156</v>
      </c>
      <c r="J1826" s="3">
        <v>111</v>
      </c>
      <c r="K1826" s="3">
        <v>202</v>
      </c>
      <c r="L1826" s="3">
        <v>127</v>
      </c>
      <c r="M1826" s="3">
        <v>131</v>
      </c>
      <c r="N1826" s="3">
        <v>104</v>
      </c>
      <c r="O1826" s="3">
        <v>42</v>
      </c>
      <c r="P1826" s="3">
        <v>212</v>
      </c>
      <c r="Q1826" s="3">
        <v>225</v>
      </c>
      <c r="R1826" s="3">
        <v>41</v>
      </c>
      <c r="S1826" s="20"/>
      <c r="T1826" s="3">
        <v>32</v>
      </c>
      <c r="U1826" s="3">
        <v>26</v>
      </c>
      <c r="V1826" s="3">
        <v>50</v>
      </c>
      <c r="W1826" s="106">
        <v>398</v>
      </c>
      <c r="X1826" s="3">
        <v>230</v>
      </c>
      <c r="Y1826" s="3">
        <v>12</v>
      </c>
      <c r="Z1826" s="3">
        <v>170</v>
      </c>
      <c r="AA1826" s="3">
        <v>97</v>
      </c>
      <c r="AB1826" s="3">
        <v>278</v>
      </c>
      <c r="AC1826" s="3">
        <v>216</v>
      </c>
      <c r="AD1826" s="3">
        <v>29</v>
      </c>
      <c r="AE1826" s="3">
        <v>291</v>
      </c>
      <c r="AF1826" s="3">
        <v>589</v>
      </c>
      <c r="AG1826" s="3">
        <v>639</v>
      </c>
      <c r="AH1826" s="3">
        <v>181</v>
      </c>
      <c r="AI1826" s="3">
        <v>604</v>
      </c>
      <c r="AJ1826" s="3">
        <v>28</v>
      </c>
      <c r="AK1826" s="3">
        <v>818</v>
      </c>
      <c r="AL1826" s="3">
        <v>827</v>
      </c>
      <c r="AM1826" s="3">
        <v>15</v>
      </c>
      <c r="AN1826" s="3">
        <v>36</v>
      </c>
      <c r="AO1826" s="3">
        <v>154</v>
      </c>
      <c r="AP1826" s="3">
        <v>5</v>
      </c>
      <c r="AQ1826" s="3">
        <v>170</v>
      </c>
      <c r="AR1826" s="3">
        <v>68</v>
      </c>
      <c r="AS1826" s="104">
        <v>594.73684210526324</v>
      </c>
      <c r="AT1826" s="3">
        <v>68</v>
      </c>
      <c r="AU1826" s="3">
        <v>597</v>
      </c>
      <c r="AV1826" s="3">
        <v>209</v>
      </c>
      <c r="AW1826" s="3">
        <v>198</v>
      </c>
      <c r="AX1826" s="3">
        <v>96</v>
      </c>
      <c r="AY1826" s="3">
        <v>87</v>
      </c>
      <c r="AZ1826" s="3">
        <v>420</v>
      </c>
      <c r="BA1826" s="3">
        <v>777</v>
      </c>
      <c r="BM1826" s="3"/>
      <c r="BN1826" s="3"/>
      <c r="BO1826" s="3"/>
      <c r="BP1826" s="3"/>
    </row>
    <row r="1827" spans="1:68">
      <c r="A1827" t="str">
        <f t="shared" si="143"/>
        <v>2020</v>
      </c>
      <c r="B1827" t="str">
        <f t="shared" si="144"/>
        <v>December</v>
      </c>
      <c r="C1827" s="2">
        <v>44194</v>
      </c>
      <c r="D1827" s="1" t="str">
        <f t="shared" si="142"/>
        <v>OK</v>
      </c>
      <c r="E1827">
        <f t="shared" si="140"/>
        <v>1</v>
      </c>
      <c r="F1827">
        <f t="shared" si="141"/>
        <v>0</v>
      </c>
      <c r="G1827" s="97">
        <v>44194</v>
      </c>
      <c r="H1827" s="3">
        <v>25</v>
      </c>
      <c r="I1827" s="3">
        <v>201</v>
      </c>
      <c r="J1827" s="3">
        <v>121</v>
      </c>
      <c r="K1827" s="3">
        <v>213</v>
      </c>
      <c r="L1827" s="3">
        <v>103</v>
      </c>
      <c r="M1827" s="3">
        <v>117</v>
      </c>
      <c r="N1827" s="3">
        <v>101</v>
      </c>
      <c r="O1827" s="3">
        <v>30</v>
      </c>
      <c r="P1827" s="3">
        <v>291</v>
      </c>
      <c r="Q1827" s="3">
        <v>246</v>
      </c>
      <c r="R1827" s="3">
        <v>40</v>
      </c>
      <c r="S1827" s="20"/>
      <c r="T1827" s="3">
        <v>40</v>
      </c>
      <c r="U1827" s="3">
        <v>14</v>
      </c>
      <c r="V1827" s="3">
        <v>58</v>
      </c>
      <c r="W1827" s="106">
        <v>398</v>
      </c>
      <c r="X1827" s="3">
        <v>191</v>
      </c>
      <c r="Y1827" s="3">
        <v>3</v>
      </c>
      <c r="Z1827" s="3">
        <v>146</v>
      </c>
      <c r="AA1827" s="3">
        <v>154</v>
      </c>
      <c r="AB1827" s="3">
        <v>259</v>
      </c>
      <c r="AC1827" s="3">
        <v>302</v>
      </c>
      <c r="AD1827" s="3">
        <v>39</v>
      </c>
      <c r="AE1827" s="3">
        <v>278</v>
      </c>
      <c r="AF1827" s="3">
        <v>589</v>
      </c>
      <c r="AG1827" s="3">
        <v>663</v>
      </c>
      <c r="AH1827" s="3">
        <v>174</v>
      </c>
      <c r="AI1827" s="3">
        <v>529</v>
      </c>
      <c r="AJ1827" s="3">
        <v>34</v>
      </c>
      <c r="AK1827" s="3">
        <v>683</v>
      </c>
      <c r="AL1827" s="3">
        <v>749</v>
      </c>
      <c r="AM1827" s="3">
        <v>10</v>
      </c>
      <c r="AN1827" s="3">
        <v>47</v>
      </c>
      <c r="AO1827" s="3">
        <v>132</v>
      </c>
      <c r="AP1827" s="3">
        <v>12</v>
      </c>
      <c r="AQ1827" s="3">
        <v>158</v>
      </c>
      <c r="AR1827" s="3">
        <v>89</v>
      </c>
      <c r="AS1827" s="104">
        <v>610.52631578947376</v>
      </c>
      <c r="AT1827" s="3">
        <v>62</v>
      </c>
      <c r="AU1827" s="3">
        <v>504</v>
      </c>
      <c r="AV1827" s="3">
        <v>239</v>
      </c>
      <c r="AW1827" s="3">
        <v>124</v>
      </c>
      <c r="AX1827" s="3">
        <v>110</v>
      </c>
      <c r="AY1827" s="3">
        <v>116</v>
      </c>
      <c r="AZ1827" s="3">
        <v>355</v>
      </c>
      <c r="BA1827" s="3">
        <v>819</v>
      </c>
      <c r="BM1827" s="3"/>
      <c r="BN1827" s="3"/>
      <c r="BO1827" s="3"/>
      <c r="BP1827" s="3"/>
    </row>
    <row r="1828" spans="1:68">
      <c r="A1828" t="str">
        <f t="shared" si="143"/>
        <v>2020</v>
      </c>
      <c r="B1828" t="str">
        <f t="shared" si="144"/>
        <v>December</v>
      </c>
      <c r="C1828" s="2">
        <v>44195</v>
      </c>
      <c r="D1828" s="1" t="str">
        <f t="shared" si="142"/>
        <v>OK</v>
      </c>
      <c r="E1828">
        <f t="shared" si="140"/>
        <v>1</v>
      </c>
      <c r="F1828">
        <f t="shared" si="141"/>
        <v>0</v>
      </c>
      <c r="G1828" s="97">
        <v>44195</v>
      </c>
      <c r="H1828" s="3">
        <v>27</v>
      </c>
      <c r="I1828" s="3">
        <v>182</v>
      </c>
      <c r="J1828" s="3">
        <v>127</v>
      </c>
      <c r="K1828" s="3">
        <v>218</v>
      </c>
      <c r="L1828" s="3">
        <v>139</v>
      </c>
      <c r="M1828" s="3">
        <v>121</v>
      </c>
      <c r="N1828" s="3">
        <v>102</v>
      </c>
      <c r="O1828" s="3">
        <v>37</v>
      </c>
      <c r="P1828" s="3">
        <v>340</v>
      </c>
      <c r="Q1828" s="3">
        <v>243</v>
      </c>
      <c r="R1828" s="3">
        <v>46</v>
      </c>
      <c r="S1828" s="20"/>
      <c r="T1828" s="3">
        <v>58</v>
      </c>
      <c r="U1828" s="3">
        <v>36</v>
      </c>
      <c r="V1828" s="3">
        <v>63</v>
      </c>
      <c r="W1828" s="106">
        <v>398</v>
      </c>
      <c r="X1828" s="3">
        <v>221</v>
      </c>
      <c r="Y1828" s="3">
        <v>7</v>
      </c>
      <c r="Z1828" s="3">
        <v>140</v>
      </c>
      <c r="AA1828" s="3">
        <v>110</v>
      </c>
      <c r="AB1828" s="3">
        <v>235</v>
      </c>
      <c r="AC1828" s="3">
        <v>289</v>
      </c>
      <c r="AD1828" s="3">
        <v>36</v>
      </c>
      <c r="AE1828" s="3">
        <v>290</v>
      </c>
      <c r="AF1828" s="3">
        <v>534</v>
      </c>
      <c r="AG1828" s="3">
        <v>694</v>
      </c>
      <c r="AH1828" s="3">
        <v>171</v>
      </c>
      <c r="AI1828" s="3">
        <v>479</v>
      </c>
      <c r="AJ1828" s="3">
        <v>36</v>
      </c>
      <c r="AK1828" s="3">
        <v>773</v>
      </c>
      <c r="AL1828" s="3">
        <v>887</v>
      </c>
      <c r="AM1828" s="3">
        <v>19</v>
      </c>
      <c r="AN1828" s="3">
        <v>33</v>
      </c>
      <c r="AO1828" s="3">
        <v>154</v>
      </c>
      <c r="AP1828" s="3">
        <v>13</v>
      </c>
      <c r="AQ1828" s="3">
        <v>200</v>
      </c>
      <c r="AR1828" s="3">
        <v>91</v>
      </c>
      <c r="AS1828" s="104">
        <v>647.36842105263167</v>
      </c>
      <c r="AT1828" s="3">
        <v>57</v>
      </c>
      <c r="AU1828" s="3">
        <v>536</v>
      </c>
      <c r="AV1828" s="3">
        <v>192</v>
      </c>
      <c r="AW1828" s="3">
        <v>0</v>
      </c>
      <c r="AX1828" s="3">
        <v>118</v>
      </c>
      <c r="AY1828" s="3">
        <v>98</v>
      </c>
      <c r="AZ1828" s="3">
        <v>417</v>
      </c>
      <c r="BA1828" s="3">
        <v>891</v>
      </c>
      <c r="BM1828" s="3"/>
      <c r="BN1828" s="3"/>
      <c r="BO1828" s="3"/>
      <c r="BP1828" s="3"/>
    </row>
    <row r="1829" spans="1:68">
      <c r="A1829" t="str">
        <f t="shared" si="143"/>
        <v>2020</v>
      </c>
      <c r="B1829" t="str">
        <f t="shared" si="144"/>
        <v>December</v>
      </c>
      <c r="C1829" s="2">
        <v>44196</v>
      </c>
      <c r="D1829" s="1" t="str">
        <f t="shared" si="142"/>
        <v>OK</v>
      </c>
      <c r="E1829">
        <f t="shared" si="140"/>
        <v>1</v>
      </c>
      <c r="F1829">
        <f t="shared" si="141"/>
        <v>0</v>
      </c>
      <c r="G1829" s="98">
        <v>44196</v>
      </c>
      <c r="H1829" s="99">
        <v>18</v>
      </c>
      <c r="I1829" s="99">
        <v>186</v>
      </c>
      <c r="J1829" s="99">
        <v>112</v>
      </c>
      <c r="K1829" s="99">
        <v>223</v>
      </c>
      <c r="L1829" s="99">
        <v>150</v>
      </c>
      <c r="M1829" s="99">
        <v>91</v>
      </c>
      <c r="N1829" s="99">
        <v>94</v>
      </c>
      <c r="O1829" s="99">
        <v>59</v>
      </c>
      <c r="P1829" s="99">
        <v>295</v>
      </c>
      <c r="Q1829" s="99">
        <v>200</v>
      </c>
      <c r="R1829" s="99">
        <v>38</v>
      </c>
      <c r="S1829" s="100"/>
      <c r="T1829" s="99">
        <v>50</v>
      </c>
      <c r="U1829" s="99">
        <v>19</v>
      </c>
      <c r="V1829" s="99">
        <v>49</v>
      </c>
      <c r="W1829" s="106">
        <v>398</v>
      </c>
      <c r="X1829" s="99">
        <v>217</v>
      </c>
      <c r="Y1829" s="99">
        <v>16</v>
      </c>
      <c r="Z1829" s="99">
        <v>154</v>
      </c>
      <c r="AA1829" s="99">
        <v>99</v>
      </c>
      <c r="AB1829" s="99">
        <v>228</v>
      </c>
      <c r="AC1829" s="99">
        <v>322</v>
      </c>
      <c r="AD1829" s="99">
        <v>55</v>
      </c>
      <c r="AE1829" s="99">
        <v>275</v>
      </c>
      <c r="AF1829" s="99">
        <v>527</v>
      </c>
      <c r="AG1829" s="99">
        <v>611</v>
      </c>
      <c r="AH1829" s="99">
        <v>171</v>
      </c>
      <c r="AI1829" s="99">
        <v>491</v>
      </c>
      <c r="AJ1829" s="99">
        <v>28</v>
      </c>
      <c r="AK1829" s="99">
        <v>761</v>
      </c>
      <c r="AL1829" s="99">
        <v>888</v>
      </c>
      <c r="AM1829" s="99">
        <v>19</v>
      </c>
      <c r="AN1829" s="99">
        <v>38</v>
      </c>
      <c r="AO1829" s="99">
        <v>135</v>
      </c>
      <c r="AP1829" s="99">
        <v>38</v>
      </c>
      <c r="AQ1829" s="99">
        <v>185</v>
      </c>
      <c r="AR1829" s="99">
        <v>73</v>
      </c>
      <c r="AS1829" s="105">
        <v>834.21052631578948</v>
      </c>
      <c r="AT1829" s="99">
        <v>56</v>
      </c>
      <c r="AU1829" s="99">
        <v>541</v>
      </c>
      <c r="AV1829" s="99">
        <v>154</v>
      </c>
      <c r="AW1829" s="99">
        <v>0</v>
      </c>
      <c r="AX1829" s="99">
        <v>106</v>
      </c>
      <c r="AY1829" s="99">
        <v>87</v>
      </c>
      <c r="AZ1829" s="99">
        <v>391</v>
      </c>
      <c r="BA1829" s="99">
        <v>633</v>
      </c>
      <c r="BM1829" s="99"/>
      <c r="BN1829" s="99"/>
      <c r="BO1829" s="99"/>
      <c r="BP1829" s="99"/>
    </row>
    <row r="1830" spans="1:68">
      <c r="A1830" t="str">
        <f t="shared" si="143"/>
        <v>2021</v>
      </c>
      <c r="B1830" t="str">
        <f t="shared" si="144"/>
        <v>January</v>
      </c>
      <c r="C1830" s="2">
        <v>44197</v>
      </c>
      <c r="D1830" s="1" t="str">
        <f t="shared" si="142"/>
        <v>OK</v>
      </c>
      <c r="E1830">
        <v>0</v>
      </c>
      <c r="F1830">
        <v>1</v>
      </c>
      <c r="G1830" s="97">
        <v>44197</v>
      </c>
      <c r="H1830" s="3">
        <v>27</v>
      </c>
      <c r="I1830" s="3">
        <v>150</v>
      </c>
      <c r="J1830" s="3">
        <v>67</v>
      </c>
      <c r="K1830" s="3">
        <v>234</v>
      </c>
      <c r="L1830" s="3">
        <v>102</v>
      </c>
      <c r="M1830" s="3">
        <v>71</v>
      </c>
      <c r="N1830" s="3">
        <v>78</v>
      </c>
      <c r="O1830" s="3">
        <v>49</v>
      </c>
      <c r="P1830" s="3">
        <v>178</v>
      </c>
      <c r="Q1830" s="3">
        <v>179</v>
      </c>
      <c r="R1830" s="3">
        <v>29</v>
      </c>
      <c r="S1830" s="113"/>
      <c r="T1830" s="3">
        <v>43</v>
      </c>
      <c r="U1830" s="3">
        <v>7</v>
      </c>
      <c r="V1830" s="3">
        <v>45</v>
      </c>
      <c r="W1830" s="186">
        <v>398</v>
      </c>
      <c r="X1830" s="3">
        <v>179</v>
      </c>
      <c r="Y1830" s="3">
        <v>15</v>
      </c>
      <c r="Z1830" s="3">
        <v>125</v>
      </c>
      <c r="AA1830" s="3">
        <v>70</v>
      </c>
      <c r="AB1830" s="3">
        <v>170</v>
      </c>
      <c r="AC1830" s="3">
        <v>334</v>
      </c>
      <c r="AD1830" s="3">
        <v>50</v>
      </c>
      <c r="AE1830" s="3">
        <v>201</v>
      </c>
      <c r="AF1830" s="3">
        <v>391</v>
      </c>
      <c r="AG1830" s="3">
        <v>539</v>
      </c>
      <c r="AH1830" s="3">
        <v>176</v>
      </c>
      <c r="AI1830" s="3">
        <v>454</v>
      </c>
      <c r="AJ1830" s="3">
        <v>38</v>
      </c>
      <c r="AK1830" s="3">
        <v>816</v>
      </c>
      <c r="AL1830" s="3">
        <v>829</v>
      </c>
      <c r="AM1830" s="3">
        <v>10</v>
      </c>
      <c r="AN1830" s="3">
        <v>22</v>
      </c>
      <c r="AO1830" s="3">
        <v>113</v>
      </c>
      <c r="AP1830" s="3">
        <v>39</v>
      </c>
      <c r="AQ1830" s="3">
        <v>136</v>
      </c>
      <c r="AR1830" s="3">
        <v>63</v>
      </c>
      <c r="AS1830" s="20">
        <v>956</v>
      </c>
      <c r="AT1830" s="3">
        <v>56</v>
      </c>
      <c r="AU1830" s="3">
        <v>552</v>
      </c>
      <c r="AV1830" s="3">
        <v>183</v>
      </c>
      <c r="AW1830" s="3">
        <v>1</v>
      </c>
      <c r="AX1830" s="3">
        <v>69</v>
      </c>
      <c r="AY1830" s="3">
        <v>59</v>
      </c>
      <c r="AZ1830" s="3">
        <v>313</v>
      </c>
      <c r="BA1830" s="3">
        <v>605</v>
      </c>
      <c r="BM1830" s="3"/>
      <c r="BN1830" s="3"/>
      <c r="BO1830" s="3"/>
      <c r="BP1830" s="3"/>
    </row>
    <row r="1831" spans="1:68">
      <c r="A1831" t="str">
        <f t="shared" si="143"/>
        <v>2021</v>
      </c>
      <c r="B1831" t="str">
        <f t="shared" si="144"/>
        <v>January</v>
      </c>
      <c r="C1831" s="2">
        <v>44198</v>
      </c>
      <c r="D1831" s="1" t="str">
        <f t="shared" si="142"/>
        <v>OK</v>
      </c>
      <c r="E1831">
        <f t="shared" si="140"/>
        <v>0</v>
      </c>
      <c r="F1831">
        <f t="shared" si="141"/>
        <v>1</v>
      </c>
      <c r="G1831" s="97">
        <v>44198</v>
      </c>
      <c r="H1831" s="3">
        <v>8</v>
      </c>
      <c r="I1831" s="3">
        <v>108</v>
      </c>
      <c r="J1831" s="3">
        <v>69</v>
      </c>
      <c r="K1831" s="3">
        <v>127</v>
      </c>
      <c r="L1831" s="3">
        <v>61</v>
      </c>
      <c r="M1831" s="3">
        <v>83</v>
      </c>
      <c r="N1831" s="3">
        <v>52</v>
      </c>
      <c r="O1831" s="3">
        <v>27</v>
      </c>
      <c r="P1831" s="3">
        <v>166</v>
      </c>
      <c r="Q1831" s="3">
        <v>173</v>
      </c>
      <c r="R1831" s="3">
        <v>18</v>
      </c>
      <c r="S1831" s="113"/>
      <c r="T1831" s="3">
        <v>39</v>
      </c>
      <c r="U1831" s="3">
        <v>20</v>
      </c>
      <c r="V1831" s="3">
        <v>30</v>
      </c>
      <c r="W1831" s="186">
        <v>398</v>
      </c>
      <c r="X1831" s="3">
        <v>183</v>
      </c>
      <c r="Y1831" s="3">
        <v>3</v>
      </c>
      <c r="Z1831" s="3">
        <v>109</v>
      </c>
      <c r="AA1831" s="3">
        <v>63</v>
      </c>
      <c r="AB1831" s="3">
        <v>115</v>
      </c>
      <c r="AC1831" s="3">
        <v>254</v>
      </c>
      <c r="AD1831" s="3">
        <v>14</v>
      </c>
      <c r="AE1831" s="3">
        <v>135</v>
      </c>
      <c r="AF1831" s="3">
        <v>359</v>
      </c>
      <c r="AG1831" s="3">
        <v>463</v>
      </c>
      <c r="AH1831" s="3">
        <v>154</v>
      </c>
      <c r="AI1831" s="3">
        <v>223</v>
      </c>
      <c r="AJ1831" s="3">
        <v>52</v>
      </c>
      <c r="AK1831" s="3">
        <v>483</v>
      </c>
      <c r="AL1831" s="3">
        <v>515</v>
      </c>
      <c r="AM1831" s="3">
        <v>24</v>
      </c>
      <c r="AN1831" s="3">
        <v>23</v>
      </c>
      <c r="AO1831" s="3">
        <v>91</v>
      </c>
      <c r="AP1831" s="3">
        <v>34</v>
      </c>
      <c r="AQ1831" s="3">
        <v>144</v>
      </c>
      <c r="AR1831" s="3">
        <v>45</v>
      </c>
      <c r="AS1831" s="20">
        <v>718</v>
      </c>
      <c r="AT1831" s="3">
        <v>46</v>
      </c>
      <c r="AU1831" s="3">
        <v>296</v>
      </c>
      <c r="AV1831" s="3">
        <v>157</v>
      </c>
      <c r="AW1831" s="3">
        <v>0</v>
      </c>
      <c r="AX1831" s="3">
        <v>61</v>
      </c>
      <c r="AY1831" s="3">
        <v>56</v>
      </c>
      <c r="AZ1831" s="3">
        <v>252</v>
      </c>
      <c r="BA1831" s="3">
        <v>510</v>
      </c>
      <c r="BM1831" s="3"/>
      <c r="BN1831" s="3"/>
      <c r="BO1831" s="3"/>
      <c r="BP1831" s="3"/>
    </row>
    <row r="1832" spans="1:68">
      <c r="A1832" t="str">
        <f t="shared" si="143"/>
        <v>2021</v>
      </c>
      <c r="B1832" t="str">
        <f t="shared" si="144"/>
        <v>January</v>
      </c>
      <c r="C1832" s="2">
        <v>44199</v>
      </c>
      <c r="D1832" s="1" t="str">
        <f t="shared" si="142"/>
        <v>OK</v>
      </c>
      <c r="E1832">
        <f t="shared" si="140"/>
        <v>0</v>
      </c>
      <c r="F1832">
        <f t="shared" si="141"/>
        <v>1</v>
      </c>
      <c r="G1832" s="97">
        <v>44199</v>
      </c>
      <c r="H1832" s="3">
        <v>16</v>
      </c>
      <c r="I1832" s="3">
        <v>102</v>
      </c>
      <c r="J1832" s="3">
        <v>68</v>
      </c>
      <c r="K1832" s="3">
        <v>150</v>
      </c>
      <c r="L1832" s="3">
        <v>76</v>
      </c>
      <c r="M1832" s="3">
        <v>72</v>
      </c>
      <c r="N1832" s="3">
        <v>44</v>
      </c>
      <c r="O1832" s="3">
        <v>41</v>
      </c>
      <c r="P1832" s="3">
        <v>172</v>
      </c>
      <c r="Q1832" s="3">
        <v>136</v>
      </c>
      <c r="R1832" s="3">
        <v>13</v>
      </c>
      <c r="S1832" s="113"/>
      <c r="T1832" s="3">
        <v>48</v>
      </c>
      <c r="U1832" s="3">
        <v>18</v>
      </c>
      <c r="V1832" s="3">
        <v>31</v>
      </c>
      <c r="W1832" s="186">
        <v>398</v>
      </c>
      <c r="X1832" s="3">
        <v>193</v>
      </c>
      <c r="Y1832" s="3">
        <v>14</v>
      </c>
      <c r="Z1832" s="3">
        <v>133</v>
      </c>
      <c r="AA1832" s="3">
        <v>85</v>
      </c>
      <c r="AB1832" s="3">
        <v>111</v>
      </c>
      <c r="AC1832" s="3">
        <v>255</v>
      </c>
      <c r="AD1832" s="3">
        <v>18</v>
      </c>
      <c r="AE1832" s="3">
        <v>150</v>
      </c>
      <c r="AF1832" s="3">
        <v>304</v>
      </c>
      <c r="AG1832" s="3">
        <v>473</v>
      </c>
      <c r="AH1832" s="3">
        <v>159</v>
      </c>
      <c r="AI1832" s="3">
        <v>331</v>
      </c>
      <c r="AJ1832" s="3">
        <v>26</v>
      </c>
      <c r="AK1832" s="3">
        <v>563</v>
      </c>
      <c r="AL1832" s="3">
        <v>556</v>
      </c>
      <c r="AM1832" s="3">
        <v>13</v>
      </c>
      <c r="AN1832" s="3">
        <v>23</v>
      </c>
      <c r="AO1832" s="3">
        <v>76</v>
      </c>
      <c r="AP1832" s="3">
        <v>27</v>
      </c>
      <c r="AQ1832" s="3">
        <v>126</v>
      </c>
      <c r="AR1832" s="3">
        <v>55</v>
      </c>
      <c r="AS1832" s="20">
        <v>768</v>
      </c>
      <c r="AT1832" s="3">
        <v>32</v>
      </c>
      <c r="AU1832" s="3">
        <v>277</v>
      </c>
      <c r="AV1832" s="3">
        <v>90</v>
      </c>
      <c r="AW1832" s="3">
        <v>0</v>
      </c>
      <c r="AX1832" s="3">
        <v>66</v>
      </c>
      <c r="AY1832" s="3">
        <v>73</v>
      </c>
      <c r="AZ1832" s="3">
        <v>233</v>
      </c>
      <c r="BA1832" s="3">
        <v>595</v>
      </c>
      <c r="BM1832" s="3"/>
      <c r="BN1832" s="3"/>
      <c r="BO1832" s="3"/>
      <c r="BP1832" s="3"/>
    </row>
    <row r="1833" spans="1:68">
      <c r="A1833" t="str">
        <f t="shared" si="143"/>
        <v>2021</v>
      </c>
      <c r="B1833" t="str">
        <f t="shared" si="144"/>
        <v>January</v>
      </c>
      <c r="C1833" s="2">
        <v>44200</v>
      </c>
      <c r="D1833" s="1" t="str">
        <f t="shared" si="142"/>
        <v>OK</v>
      </c>
      <c r="E1833">
        <v>0</v>
      </c>
      <c r="F1833">
        <v>1</v>
      </c>
      <c r="G1833" s="97">
        <v>44200</v>
      </c>
      <c r="H1833" s="3">
        <v>38</v>
      </c>
      <c r="I1833" s="3">
        <v>192</v>
      </c>
      <c r="J1833" s="3">
        <v>108</v>
      </c>
      <c r="K1833" s="3">
        <v>229</v>
      </c>
      <c r="L1833" s="3">
        <v>142</v>
      </c>
      <c r="M1833" s="3">
        <v>142</v>
      </c>
      <c r="N1833" s="3">
        <v>115</v>
      </c>
      <c r="O1833" s="3">
        <v>45</v>
      </c>
      <c r="P1833" s="3">
        <v>265</v>
      </c>
      <c r="Q1833" s="3">
        <v>267</v>
      </c>
      <c r="R1833" s="3">
        <v>35</v>
      </c>
      <c r="S1833" s="113"/>
      <c r="T1833" s="3">
        <v>60</v>
      </c>
      <c r="U1833" s="3">
        <v>15</v>
      </c>
      <c r="V1833" s="3">
        <v>66</v>
      </c>
      <c r="W1833" s="186">
        <v>398</v>
      </c>
      <c r="X1833" s="3">
        <v>286</v>
      </c>
      <c r="Y1833" s="3">
        <v>15</v>
      </c>
      <c r="Z1833" s="3">
        <v>200</v>
      </c>
      <c r="AA1833" s="3">
        <v>52</v>
      </c>
      <c r="AB1833" s="3">
        <v>301</v>
      </c>
      <c r="AC1833" s="3">
        <v>380</v>
      </c>
      <c r="AD1833" s="3">
        <v>32</v>
      </c>
      <c r="AE1833" s="3">
        <v>305</v>
      </c>
      <c r="AF1833" s="3">
        <v>669</v>
      </c>
      <c r="AG1833" s="3">
        <v>898</v>
      </c>
      <c r="AH1833" s="3">
        <v>150</v>
      </c>
      <c r="AI1833" s="3">
        <v>663</v>
      </c>
      <c r="AJ1833" s="3">
        <v>32</v>
      </c>
      <c r="AK1833" s="3">
        <v>1070</v>
      </c>
      <c r="AL1833" s="3">
        <v>1054</v>
      </c>
      <c r="AM1833" s="3">
        <v>21</v>
      </c>
      <c r="AN1833" s="3">
        <v>25</v>
      </c>
      <c r="AO1833" s="3">
        <v>193</v>
      </c>
      <c r="AP1833" s="3">
        <v>29</v>
      </c>
      <c r="AQ1833" s="3">
        <v>208</v>
      </c>
      <c r="AR1833" s="3">
        <v>81</v>
      </c>
      <c r="AS1833" s="20">
        <v>1430</v>
      </c>
      <c r="AT1833" s="3">
        <v>123</v>
      </c>
      <c r="AU1833" s="3">
        <v>636</v>
      </c>
      <c r="AV1833" s="3">
        <v>261</v>
      </c>
      <c r="AW1833" s="3">
        <v>0</v>
      </c>
      <c r="AX1833" s="3">
        <v>89</v>
      </c>
      <c r="AY1833" s="3">
        <v>109</v>
      </c>
      <c r="AZ1833" s="3">
        <v>437</v>
      </c>
      <c r="BA1833" s="3">
        <v>967</v>
      </c>
      <c r="BM1833" s="3"/>
      <c r="BN1833" s="3"/>
      <c r="BO1833" s="3"/>
      <c r="BP1833" s="3"/>
    </row>
    <row r="1834" spans="1:68">
      <c r="A1834" t="str">
        <f t="shared" si="143"/>
        <v>2021</v>
      </c>
      <c r="B1834" t="str">
        <f t="shared" si="144"/>
        <v>January</v>
      </c>
      <c r="C1834" s="2">
        <v>44201</v>
      </c>
      <c r="D1834" s="1" t="str">
        <f t="shared" si="142"/>
        <v>OK</v>
      </c>
      <c r="E1834">
        <f t="shared" si="140"/>
        <v>1</v>
      </c>
      <c r="F1834">
        <f t="shared" si="141"/>
        <v>0</v>
      </c>
      <c r="G1834" s="97">
        <v>44201</v>
      </c>
      <c r="H1834" s="3">
        <v>34</v>
      </c>
      <c r="I1834" s="3">
        <v>240</v>
      </c>
      <c r="J1834" s="3">
        <v>208</v>
      </c>
      <c r="K1834" s="3">
        <v>238</v>
      </c>
      <c r="L1834" s="3">
        <v>238</v>
      </c>
      <c r="M1834" s="3">
        <v>113</v>
      </c>
      <c r="N1834" s="3">
        <v>162</v>
      </c>
      <c r="O1834" s="3">
        <v>35</v>
      </c>
      <c r="P1834" s="3">
        <v>484</v>
      </c>
      <c r="Q1834" s="3">
        <v>315</v>
      </c>
      <c r="R1834" s="3">
        <v>51</v>
      </c>
      <c r="S1834" s="113"/>
      <c r="T1834" s="3">
        <v>67</v>
      </c>
      <c r="U1834" s="3">
        <v>22</v>
      </c>
      <c r="V1834" s="3">
        <v>109</v>
      </c>
      <c r="W1834" s="186">
        <v>398</v>
      </c>
      <c r="X1834" s="3">
        <v>225</v>
      </c>
      <c r="Y1834" s="3">
        <v>17</v>
      </c>
      <c r="Z1834" s="3">
        <v>166</v>
      </c>
      <c r="AA1834" s="3">
        <v>60</v>
      </c>
      <c r="AB1834" s="3">
        <v>345</v>
      </c>
      <c r="AC1834" s="3">
        <v>328</v>
      </c>
      <c r="AD1834" s="3">
        <v>64</v>
      </c>
      <c r="AE1834" s="3">
        <v>411</v>
      </c>
      <c r="AF1834" s="3">
        <v>797</v>
      </c>
      <c r="AG1834" s="3">
        <v>793</v>
      </c>
      <c r="AH1834" s="3">
        <v>217</v>
      </c>
      <c r="AI1834" s="3">
        <v>440</v>
      </c>
      <c r="AJ1834" s="3">
        <v>36</v>
      </c>
      <c r="AK1834" s="3">
        <v>1032</v>
      </c>
      <c r="AL1834" s="3">
        <v>1146</v>
      </c>
      <c r="AM1834" s="3">
        <v>14</v>
      </c>
      <c r="AN1834" s="3">
        <v>52</v>
      </c>
      <c r="AO1834" s="3">
        <v>172</v>
      </c>
      <c r="AP1834" s="3">
        <v>37</v>
      </c>
      <c r="AQ1834" s="3">
        <v>220</v>
      </c>
      <c r="AR1834" s="3">
        <v>119</v>
      </c>
      <c r="AS1834" s="20">
        <v>1174</v>
      </c>
      <c r="AT1834" s="3">
        <v>87</v>
      </c>
      <c r="AU1834" s="3">
        <v>501</v>
      </c>
      <c r="AV1834" s="3">
        <v>136</v>
      </c>
      <c r="AW1834" s="3">
        <v>147</v>
      </c>
      <c r="AX1834" s="3">
        <v>186</v>
      </c>
      <c r="AY1834" s="3">
        <v>145</v>
      </c>
      <c r="AZ1834" s="3">
        <v>385</v>
      </c>
      <c r="BA1834" s="3">
        <v>718</v>
      </c>
      <c r="BM1834" s="3"/>
      <c r="BN1834" s="3"/>
      <c r="BO1834" s="3"/>
      <c r="BP1834" s="3"/>
    </row>
    <row r="1835" spans="1:68">
      <c r="A1835" t="str">
        <f t="shared" si="143"/>
        <v>2021</v>
      </c>
      <c r="B1835" t="str">
        <f t="shared" si="144"/>
        <v>January</v>
      </c>
      <c r="C1835" s="2">
        <v>44202</v>
      </c>
      <c r="D1835" s="1" t="str">
        <f t="shared" si="142"/>
        <v>OK</v>
      </c>
      <c r="E1835">
        <f t="shared" si="140"/>
        <v>1</v>
      </c>
      <c r="F1835">
        <f t="shared" si="141"/>
        <v>0</v>
      </c>
      <c r="G1835" s="97">
        <v>44202</v>
      </c>
      <c r="H1835" s="3">
        <v>23</v>
      </c>
      <c r="I1835" s="3">
        <v>297</v>
      </c>
      <c r="J1835" s="3">
        <v>222</v>
      </c>
      <c r="K1835" s="3">
        <v>261</v>
      </c>
      <c r="L1835" s="3">
        <v>266</v>
      </c>
      <c r="M1835" s="3">
        <v>132</v>
      </c>
      <c r="N1835" s="3">
        <v>168</v>
      </c>
      <c r="O1835" s="3">
        <v>33</v>
      </c>
      <c r="P1835" s="3">
        <v>486</v>
      </c>
      <c r="Q1835" s="3">
        <v>347</v>
      </c>
      <c r="R1835" s="3">
        <v>76</v>
      </c>
      <c r="S1835" s="113"/>
      <c r="T1835" s="3">
        <v>67</v>
      </c>
      <c r="U1835" s="3">
        <v>28</v>
      </c>
      <c r="V1835" s="3">
        <v>108</v>
      </c>
      <c r="W1835" s="186">
        <v>398</v>
      </c>
      <c r="X1835" s="3">
        <v>282</v>
      </c>
      <c r="Y1835" s="3">
        <v>8</v>
      </c>
      <c r="Z1835" s="3">
        <v>232</v>
      </c>
      <c r="AA1835" s="3">
        <v>76</v>
      </c>
      <c r="AB1835" s="3">
        <v>372</v>
      </c>
      <c r="AC1835" s="3">
        <v>322</v>
      </c>
      <c r="AD1835" s="3">
        <v>35</v>
      </c>
      <c r="AE1835" s="3">
        <v>446</v>
      </c>
      <c r="AF1835" s="3">
        <v>817</v>
      </c>
      <c r="AG1835" s="3">
        <v>695</v>
      </c>
      <c r="AH1835" s="3">
        <v>184</v>
      </c>
      <c r="AI1835" s="3">
        <v>412</v>
      </c>
      <c r="AJ1835" s="3">
        <v>42</v>
      </c>
      <c r="AK1835" s="3">
        <v>1116</v>
      </c>
      <c r="AL1835" s="3">
        <v>1202</v>
      </c>
      <c r="AM1835" s="3">
        <v>10</v>
      </c>
      <c r="AN1835" s="3">
        <v>24</v>
      </c>
      <c r="AO1835" s="3">
        <v>221</v>
      </c>
      <c r="AP1835" s="3">
        <v>31</v>
      </c>
      <c r="AQ1835" s="3">
        <v>211</v>
      </c>
      <c r="AR1835" s="3">
        <v>136</v>
      </c>
      <c r="AS1835" s="20">
        <v>1220</v>
      </c>
      <c r="AT1835" s="3">
        <v>81</v>
      </c>
      <c r="AU1835" s="3">
        <v>600</v>
      </c>
      <c r="AV1835" s="3">
        <v>214</v>
      </c>
      <c r="AW1835" s="3">
        <v>157</v>
      </c>
      <c r="AX1835" s="3">
        <v>178</v>
      </c>
      <c r="AY1835" s="3">
        <v>135</v>
      </c>
      <c r="AZ1835" s="3">
        <v>410</v>
      </c>
      <c r="BA1835" s="3">
        <v>744</v>
      </c>
      <c r="BM1835" s="3"/>
      <c r="BN1835" s="3"/>
      <c r="BO1835" s="3"/>
      <c r="BP1835" s="3"/>
    </row>
    <row r="1836" spans="1:68">
      <c r="A1836" t="str">
        <f t="shared" si="143"/>
        <v>2021</v>
      </c>
      <c r="B1836" t="str">
        <f t="shared" si="144"/>
        <v>January</v>
      </c>
      <c r="C1836" s="2">
        <v>44203</v>
      </c>
      <c r="D1836" s="1" t="str">
        <f t="shared" si="142"/>
        <v>OK</v>
      </c>
      <c r="E1836">
        <f t="shared" si="140"/>
        <v>1</v>
      </c>
      <c r="F1836">
        <f t="shared" si="141"/>
        <v>0</v>
      </c>
      <c r="G1836" s="97">
        <v>44203</v>
      </c>
      <c r="H1836" s="3">
        <v>28</v>
      </c>
      <c r="I1836" s="3">
        <v>255</v>
      </c>
      <c r="J1836" s="3">
        <v>215</v>
      </c>
      <c r="K1836" s="3">
        <v>219</v>
      </c>
      <c r="L1836" s="3">
        <v>244</v>
      </c>
      <c r="M1836" s="3">
        <v>123</v>
      </c>
      <c r="N1836" s="3">
        <v>167</v>
      </c>
      <c r="O1836" s="3">
        <v>51</v>
      </c>
      <c r="P1836" s="3">
        <v>477</v>
      </c>
      <c r="Q1836" s="3">
        <v>343</v>
      </c>
      <c r="R1836" s="3">
        <v>74</v>
      </c>
      <c r="S1836" s="113"/>
      <c r="T1836" s="3">
        <v>74</v>
      </c>
      <c r="U1836" s="3">
        <v>23</v>
      </c>
      <c r="V1836" s="3">
        <v>93</v>
      </c>
      <c r="W1836" s="186">
        <v>398</v>
      </c>
      <c r="X1836" s="3">
        <v>242</v>
      </c>
      <c r="Y1836" s="3">
        <v>5</v>
      </c>
      <c r="Z1836" s="3">
        <v>317</v>
      </c>
      <c r="AA1836" s="3">
        <v>73</v>
      </c>
      <c r="AB1836" s="3">
        <v>379</v>
      </c>
      <c r="AC1836" s="3">
        <v>321</v>
      </c>
      <c r="AD1836" s="3">
        <v>40</v>
      </c>
      <c r="AE1836" s="3">
        <v>435</v>
      </c>
      <c r="AF1836" s="3">
        <v>866</v>
      </c>
      <c r="AG1836" s="3">
        <v>841</v>
      </c>
      <c r="AH1836" s="3">
        <v>167</v>
      </c>
      <c r="AI1836" s="3">
        <v>463</v>
      </c>
      <c r="AJ1836" s="3">
        <v>46</v>
      </c>
      <c r="AK1836" s="3">
        <v>950</v>
      </c>
      <c r="AL1836" s="3">
        <v>1005</v>
      </c>
      <c r="AM1836" s="3">
        <v>9</v>
      </c>
      <c r="AN1836" s="3">
        <v>30</v>
      </c>
      <c r="AO1836" s="3">
        <v>161</v>
      </c>
      <c r="AP1836" s="3">
        <v>23</v>
      </c>
      <c r="AQ1836" s="3">
        <v>209</v>
      </c>
      <c r="AR1836" s="3">
        <v>135</v>
      </c>
      <c r="AS1836" s="20">
        <v>1398</v>
      </c>
      <c r="AT1836" s="3">
        <v>82</v>
      </c>
      <c r="AU1836" s="3">
        <v>507</v>
      </c>
      <c r="AV1836" s="3">
        <v>136</v>
      </c>
      <c r="AW1836" s="3">
        <v>201</v>
      </c>
      <c r="AX1836" s="3">
        <v>180</v>
      </c>
      <c r="AY1836" s="3">
        <v>131</v>
      </c>
      <c r="AZ1836" s="3">
        <v>378</v>
      </c>
      <c r="BA1836" s="3">
        <v>689</v>
      </c>
      <c r="BM1836" s="3"/>
      <c r="BN1836" s="3"/>
      <c r="BO1836" s="3"/>
      <c r="BP1836" s="3"/>
    </row>
    <row r="1837" spans="1:68">
      <c r="A1837" t="str">
        <f t="shared" si="143"/>
        <v>2021</v>
      </c>
      <c r="B1837" t="str">
        <f t="shared" si="144"/>
        <v>January</v>
      </c>
      <c r="C1837" s="2">
        <v>44204</v>
      </c>
      <c r="D1837" s="1" t="str">
        <f t="shared" si="142"/>
        <v>OK</v>
      </c>
      <c r="E1837">
        <f t="shared" si="140"/>
        <v>1</v>
      </c>
      <c r="F1837">
        <v>1</v>
      </c>
      <c r="G1837" s="97">
        <v>44204</v>
      </c>
      <c r="H1837" s="3">
        <v>23</v>
      </c>
      <c r="I1837" s="3">
        <v>96</v>
      </c>
      <c r="J1837" s="3">
        <v>134</v>
      </c>
      <c r="K1837" s="3">
        <v>115</v>
      </c>
      <c r="L1837" s="3">
        <v>108</v>
      </c>
      <c r="M1837" s="3">
        <v>56</v>
      </c>
      <c r="N1837" s="3">
        <v>135</v>
      </c>
      <c r="O1837" s="3">
        <v>17</v>
      </c>
      <c r="P1837" s="3">
        <v>265</v>
      </c>
      <c r="Q1837" s="3">
        <v>133</v>
      </c>
      <c r="R1837" s="3">
        <v>56</v>
      </c>
      <c r="S1837" s="113"/>
      <c r="T1837" s="3">
        <v>50</v>
      </c>
      <c r="U1837" s="3">
        <v>7</v>
      </c>
      <c r="V1837" s="3">
        <v>75</v>
      </c>
      <c r="W1837" s="186">
        <v>398</v>
      </c>
      <c r="X1837" s="3">
        <v>117</v>
      </c>
      <c r="Y1837" s="3">
        <v>9</v>
      </c>
      <c r="Z1837" s="3">
        <v>137</v>
      </c>
      <c r="AA1837" s="3">
        <v>21</v>
      </c>
      <c r="AB1837" s="3">
        <v>170</v>
      </c>
      <c r="AC1837" s="3">
        <v>159</v>
      </c>
      <c r="AD1837" s="3">
        <v>29</v>
      </c>
      <c r="AE1837" s="3">
        <v>246</v>
      </c>
      <c r="AF1837" s="3">
        <v>343</v>
      </c>
      <c r="AG1837" s="3">
        <v>306</v>
      </c>
      <c r="AH1837" s="3">
        <v>110</v>
      </c>
      <c r="AI1837" s="3">
        <v>198</v>
      </c>
      <c r="AJ1837" s="3">
        <v>46</v>
      </c>
      <c r="AK1837" s="3">
        <v>444</v>
      </c>
      <c r="AL1837" s="3">
        <v>580</v>
      </c>
      <c r="AM1837" s="3">
        <v>14</v>
      </c>
      <c r="AN1837" s="3">
        <v>20</v>
      </c>
      <c r="AO1837" s="3">
        <v>104</v>
      </c>
      <c r="AP1837" s="3">
        <v>74</v>
      </c>
      <c r="AQ1837" s="3">
        <v>83</v>
      </c>
      <c r="AR1837" s="3">
        <v>77</v>
      </c>
      <c r="AS1837" s="20">
        <v>428</v>
      </c>
      <c r="AT1837" s="3">
        <v>48</v>
      </c>
      <c r="AU1837" s="3">
        <v>305</v>
      </c>
      <c r="AV1837" s="3">
        <v>137</v>
      </c>
      <c r="AW1837" s="3">
        <v>54</v>
      </c>
      <c r="AX1837" s="3">
        <v>103</v>
      </c>
      <c r="AY1837" s="3">
        <v>105</v>
      </c>
      <c r="AZ1837" s="3">
        <v>205</v>
      </c>
      <c r="BA1837" s="3">
        <v>430</v>
      </c>
      <c r="BM1837" s="3"/>
      <c r="BN1837" s="3"/>
      <c r="BO1837" s="3"/>
      <c r="BP1837" s="3"/>
    </row>
    <row r="1838" spans="1:68">
      <c r="A1838" t="str">
        <f t="shared" si="143"/>
        <v>2021</v>
      </c>
      <c r="B1838" t="str">
        <f t="shared" si="144"/>
        <v>January</v>
      </c>
      <c r="C1838" s="2">
        <v>44205</v>
      </c>
      <c r="D1838" s="1" t="str">
        <f t="shared" si="142"/>
        <v>OK</v>
      </c>
      <c r="E1838">
        <f t="shared" si="140"/>
        <v>0</v>
      </c>
      <c r="F1838">
        <f t="shared" si="141"/>
        <v>1</v>
      </c>
      <c r="G1838" s="97">
        <v>44205</v>
      </c>
      <c r="H1838" s="3">
        <v>52</v>
      </c>
      <c r="I1838" s="3">
        <v>241</v>
      </c>
      <c r="J1838" s="3">
        <v>179</v>
      </c>
      <c r="K1838" s="3">
        <v>266</v>
      </c>
      <c r="L1838" s="3">
        <v>190</v>
      </c>
      <c r="M1838" s="3">
        <v>161</v>
      </c>
      <c r="N1838" s="3">
        <v>129</v>
      </c>
      <c r="O1838" s="3">
        <v>43</v>
      </c>
      <c r="P1838" s="3">
        <v>329</v>
      </c>
      <c r="Q1838" s="3">
        <v>326</v>
      </c>
      <c r="R1838" s="3">
        <v>44</v>
      </c>
      <c r="S1838" s="113"/>
      <c r="T1838" s="3">
        <v>74</v>
      </c>
      <c r="U1838" s="3">
        <v>33</v>
      </c>
      <c r="V1838" s="3">
        <v>64</v>
      </c>
      <c r="W1838" s="186">
        <v>398</v>
      </c>
      <c r="X1838" s="3">
        <v>298</v>
      </c>
      <c r="Y1838" s="3">
        <v>15</v>
      </c>
      <c r="Z1838" s="3">
        <v>492</v>
      </c>
      <c r="AA1838" s="3">
        <v>70</v>
      </c>
      <c r="AB1838" s="3">
        <v>299</v>
      </c>
      <c r="AC1838" s="3">
        <v>641</v>
      </c>
      <c r="AD1838" s="3">
        <v>87</v>
      </c>
      <c r="AE1838" s="3">
        <v>310</v>
      </c>
      <c r="AF1838" s="3">
        <v>696</v>
      </c>
      <c r="AG1838" s="3">
        <v>931</v>
      </c>
      <c r="AH1838" s="3">
        <v>172</v>
      </c>
      <c r="AI1838" s="3">
        <v>515</v>
      </c>
      <c r="AJ1838" s="3">
        <v>78</v>
      </c>
      <c r="AK1838" s="3">
        <v>1218</v>
      </c>
      <c r="AL1838" s="3">
        <v>1144</v>
      </c>
      <c r="AM1838" s="3">
        <v>23</v>
      </c>
      <c r="AN1838" s="3">
        <v>27</v>
      </c>
      <c r="AO1838" s="3">
        <v>175</v>
      </c>
      <c r="AP1838" s="3">
        <v>54</v>
      </c>
      <c r="AQ1838" s="3">
        <v>249</v>
      </c>
      <c r="AR1838" s="3">
        <v>118</v>
      </c>
      <c r="AS1838" s="20">
        <v>1404</v>
      </c>
      <c r="AT1838" s="3">
        <v>73</v>
      </c>
      <c r="AU1838" s="3">
        <v>666</v>
      </c>
      <c r="AV1838" s="3">
        <v>175</v>
      </c>
      <c r="AW1838" s="3">
        <v>330</v>
      </c>
      <c r="AX1838" s="3">
        <v>137</v>
      </c>
      <c r="AY1838" s="3">
        <v>135</v>
      </c>
      <c r="AZ1838" s="3">
        <v>518</v>
      </c>
      <c r="BA1838" s="3">
        <v>791</v>
      </c>
      <c r="BM1838" s="3"/>
      <c r="BN1838" s="3"/>
      <c r="BO1838" s="3"/>
      <c r="BP1838" s="3"/>
    </row>
    <row r="1839" spans="1:68">
      <c r="A1839" t="str">
        <f t="shared" si="143"/>
        <v>2021</v>
      </c>
      <c r="B1839" t="str">
        <f t="shared" si="144"/>
        <v>January</v>
      </c>
      <c r="C1839" s="2">
        <v>44206</v>
      </c>
      <c r="D1839" s="1" t="str">
        <f t="shared" si="142"/>
        <v>OK</v>
      </c>
      <c r="E1839">
        <f t="shared" si="140"/>
        <v>0</v>
      </c>
      <c r="F1839">
        <f t="shared" si="141"/>
        <v>1</v>
      </c>
      <c r="G1839" s="97">
        <v>44206</v>
      </c>
      <c r="H1839" s="3">
        <v>31</v>
      </c>
      <c r="I1839" s="3">
        <v>238</v>
      </c>
      <c r="J1839" s="3">
        <v>132</v>
      </c>
      <c r="K1839" s="3">
        <v>333</v>
      </c>
      <c r="L1839" s="3">
        <v>162</v>
      </c>
      <c r="M1839" s="3">
        <v>172</v>
      </c>
      <c r="N1839" s="3">
        <v>125</v>
      </c>
      <c r="O1839" s="3">
        <v>40</v>
      </c>
      <c r="P1839" s="3">
        <v>282</v>
      </c>
      <c r="Q1839" s="3">
        <v>336</v>
      </c>
      <c r="R1839" s="3">
        <v>56</v>
      </c>
      <c r="S1839" s="113"/>
      <c r="T1839" s="3">
        <v>75</v>
      </c>
      <c r="U1839" s="3">
        <v>31</v>
      </c>
      <c r="V1839" s="3">
        <v>58</v>
      </c>
      <c r="W1839" s="186">
        <v>398</v>
      </c>
      <c r="X1839" s="3">
        <v>251</v>
      </c>
      <c r="Y1839" s="3">
        <v>12</v>
      </c>
      <c r="Z1839" s="3">
        <v>433</v>
      </c>
      <c r="AA1839" s="3">
        <v>81</v>
      </c>
      <c r="AB1839" s="3">
        <v>313</v>
      </c>
      <c r="AC1839" s="3">
        <v>598</v>
      </c>
      <c r="AD1839" s="3">
        <v>47</v>
      </c>
      <c r="AE1839" s="3">
        <v>326</v>
      </c>
      <c r="AF1839" s="3">
        <v>760</v>
      </c>
      <c r="AG1839" s="3">
        <v>1051</v>
      </c>
      <c r="AH1839" s="3">
        <v>153</v>
      </c>
      <c r="AI1839" s="3">
        <v>504</v>
      </c>
      <c r="AJ1839" s="3">
        <v>64</v>
      </c>
      <c r="AK1839" s="3">
        <v>1101</v>
      </c>
      <c r="AL1839" s="3">
        <v>1078</v>
      </c>
      <c r="AM1839" s="3">
        <v>17</v>
      </c>
      <c r="AN1839" s="3">
        <v>25</v>
      </c>
      <c r="AO1839" s="3">
        <v>196</v>
      </c>
      <c r="AP1839" s="3">
        <v>31</v>
      </c>
      <c r="AQ1839" s="3">
        <v>319</v>
      </c>
      <c r="AR1839" s="3">
        <v>99</v>
      </c>
      <c r="AS1839" s="20">
        <v>1516</v>
      </c>
      <c r="AT1839" s="3">
        <v>77</v>
      </c>
      <c r="AU1839" s="3">
        <v>645</v>
      </c>
      <c r="AV1839" s="3">
        <v>279</v>
      </c>
      <c r="AW1839" s="3">
        <v>361</v>
      </c>
      <c r="AX1839" s="3">
        <v>116</v>
      </c>
      <c r="AY1839" s="3">
        <v>112</v>
      </c>
      <c r="AZ1839" s="3">
        <v>571</v>
      </c>
      <c r="BA1839" s="3">
        <v>798</v>
      </c>
      <c r="BM1839" s="3"/>
      <c r="BN1839" s="3"/>
      <c r="BO1839" s="3"/>
      <c r="BP1839" s="3"/>
    </row>
    <row r="1840" spans="1:68">
      <c r="A1840" t="str">
        <f t="shared" si="143"/>
        <v>2021</v>
      </c>
      <c r="B1840" t="str">
        <f t="shared" si="144"/>
        <v>January</v>
      </c>
      <c r="C1840" s="2">
        <v>44207</v>
      </c>
      <c r="D1840" s="1" t="str">
        <f t="shared" si="142"/>
        <v>OK</v>
      </c>
      <c r="E1840">
        <f t="shared" si="140"/>
        <v>1</v>
      </c>
      <c r="F1840">
        <f t="shared" si="141"/>
        <v>0</v>
      </c>
      <c r="G1840" s="97">
        <v>44207</v>
      </c>
      <c r="H1840" s="3">
        <v>44</v>
      </c>
      <c r="I1840" s="3">
        <v>419</v>
      </c>
      <c r="J1840" s="3">
        <v>435</v>
      </c>
      <c r="K1840" s="3">
        <v>263</v>
      </c>
      <c r="L1840" s="3">
        <v>437</v>
      </c>
      <c r="M1840" s="3">
        <v>127</v>
      </c>
      <c r="N1840" s="3">
        <v>284</v>
      </c>
      <c r="O1840" s="3">
        <v>57</v>
      </c>
      <c r="P1840" s="3">
        <v>725</v>
      </c>
      <c r="Q1840" s="3">
        <v>506</v>
      </c>
      <c r="R1840" s="3">
        <v>101</v>
      </c>
      <c r="S1840" s="113"/>
      <c r="T1840" s="3">
        <v>68</v>
      </c>
      <c r="U1840" s="3">
        <v>38</v>
      </c>
      <c r="V1840" s="3">
        <v>159</v>
      </c>
      <c r="W1840" s="186">
        <v>398</v>
      </c>
      <c r="X1840" s="3">
        <v>239</v>
      </c>
      <c r="Y1840" s="3">
        <v>15</v>
      </c>
      <c r="Z1840" s="3">
        <v>358</v>
      </c>
      <c r="AA1840" s="3">
        <v>36</v>
      </c>
      <c r="AB1840" s="3">
        <v>734</v>
      </c>
      <c r="AC1840" s="3">
        <v>275</v>
      </c>
      <c r="AD1840" s="3">
        <v>40</v>
      </c>
      <c r="AE1840" s="3">
        <v>878</v>
      </c>
      <c r="AF1840" s="3">
        <v>1427</v>
      </c>
      <c r="AG1840" s="3">
        <v>889</v>
      </c>
      <c r="AH1840" s="3">
        <v>154</v>
      </c>
      <c r="AI1840" s="3">
        <v>365</v>
      </c>
      <c r="AJ1840" s="3">
        <v>88</v>
      </c>
      <c r="AK1840" s="3">
        <v>1189</v>
      </c>
      <c r="AL1840" s="3">
        <v>1399</v>
      </c>
      <c r="AM1840" s="3">
        <v>27</v>
      </c>
      <c r="AN1840" s="3">
        <v>35</v>
      </c>
      <c r="AO1840" s="3">
        <v>295</v>
      </c>
      <c r="AP1840" s="3">
        <v>46</v>
      </c>
      <c r="AQ1840" s="3">
        <v>222</v>
      </c>
      <c r="AR1840" s="3">
        <v>203</v>
      </c>
      <c r="AS1840" s="20">
        <v>1462</v>
      </c>
      <c r="AT1840" s="3">
        <v>118</v>
      </c>
      <c r="AU1840" s="3">
        <v>573</v>
      </c>
      <c r="AV1840" s="3">
        <v>286</v>
      </c>
      <c r="AW1840" s="3">
        <v>153</v>
      </c>
      <c r="AX1840" s="3">
        <v>280</v>
      </c>
      <c r="AY1840" s="3">
        <v>217</v>
      </c>
      <c r="AZ1840" s="3">
        <v>522</v>
      </c>
      <c r="BA1840" s="3">
        <v>809</v>
      </c>
      <c r="BM1840" s="3"/>
      <c r="BN1840" s="3"/>
      <c r="BO1840" s="3"/>
      <c r="BP1840" s="3"/>
    </row>
    <row r="1841" spans="1:68">
      <c r="A1841" t="str">
        <f t="shared" si="143"/>
        <v>2021</v>
      </c>
      <c r="B1841" t="str">
        <f t="shared" si="144"/>
        <v>January</v>
      </c>
      <c r="C1841" s="2">
        <v>44208</v>
      </c>
      <c r="D1841" s="1" t="str">
        <f t="shared" si="142"/>
        <v>OK</v>
      </c>
      <c r="E1841">
        <f t="shared" si="140"/>
        <v>1</v>
      </c>
      <c r="F1841">
        <f t="shared" si="141"/>
        <v>0</v>
      </c>
      <c r="G1841" s="97">
        <v>44208</v>
      </c>
      <c r="H1841" s="3">
        <v>38</v>
      </c>
      <c r="I1841" s="3">
        <v>447</v>
      </c>
      <c r="J1841" s="3">
        <v>487</v>
      </c>
      <c r="K1841" s="3">
        <v>264</v>
      </c>
      <c r="L1841" s="3">
        <v>457</v>
      </c>
      <c r="M1841" s="3">
        <v>151</v>
      </c>
      <c r="N1841" s="3">
        <v>316</v>
      </c>
      <c r="O1841" s="3">
        <v>63</v>
      </c>
      <c r="P1841" s="3">
        <v>830</v>
      </c>
      <c r="Q1841" s="3">
        <v>628</v>
      </c>
      <c r="R1841" s="3">
        <v>85</v>
      </c>
      <c r="S1841" s="113"/>
      <c r="T1841" s="3">
        <v>93</v>
      </c>
      <c r="U1841" s="3">
        <v>52</v>
      </c>
      <c r="V1841" s="3">
        <v>189</v>
      </c>
      <c r="W1841" s="186">
        <v>398</v>
      </c>
      <c r="X1841" s="3">
        <v>304</v>
      </c>
      <c r="Y1841" s="3">
        <v>18</v>
      </c>
      <c r="Z1841" s="3">
        <v>427</v>
      </c>
      <c r="AA1841" s="3">
        <v>51</v>
      </c>
      <c r="AB1841" s="3">
        <v>745</v>
      </c>
      <c r="AC1841" s="3">
        <v>365</v>
      </c>
      <c r="AD1841" s="3">
        <v>39</v>
      </c>
      <c r="AE1841" s="3">
        <v>915</v>
      </c>
      <c r="AF1841" s="3">
        <v>1558</v>
      </c>
      <c r="AG1841" s="3">
        <v>1039</v>
      </c>
      <c r="AH1841" s="3">
        <v>183</v>
      </c>
      <c r="AI1841" s="3">
        <v>384</v>
      </c>
      <c r="AJ1841" s="3">
        <v>68</v>
      </c>
      <c r="AK1841" s="3">
        <v>1387</v>
      </c>
      <c r="AL1841" s="3">
        <v>1675</v>
      </c>
      <c r="AM1841" s="3">
        <v>20</v>
      </c>
      <c r="AN1841" s="3">
        <v>47</v>
      </c>
      <c r="AO1841" s="3">
        <v>331</v>
      </c>
      <c r="AP1841" s="3">
        <v>48</v>
      </c>
      <c r="AQ1841" s="3">
        <v>282</v>
      </c>
      <c r="AR1841" s="3">
        <v>244</v>
      </c>
      <c r="AS1841" s="20">
        <v>689</v>
      </c>
      <c r="AT1841" s="3">
        <v>118</v>
      </c>
      <c r="AU1841" s="3">
        <v>634</v>
      </c>
      <c r="AV1841" s="3">
        <v>181</v>
      </c>
      <c r="AW1841" s="3">
        <v>197</v>
      </c>
      <c r="AX1841" s="3">
        <v>309</v>
      </c>
      <c r="AY1841" s="3">
        <v>254</v>
      </c>
      <c r="AZ1841" s="3">
        <v>579</v>
      </c>
      <c r="BA1841" s="3">
        <v>902</v>
      </c>
      <c r="BM1841" s="3"/>
      <c r="BN1841" s="3"/>
      <c r="BO1841" s="3"/>
      <c r="BP1841" s="3"/>
    </row>
    <row r="1842" spans="1:68">
      <c r="A1842" t="str">
        <f t="shared" si="143"/>
        <v>2021</v>
      </c>
      <c r="B1842" t="str">
        <f t="shared" si="144"/>
        <v>January</v>
      </c>
      <c r="C1842" s="2">
        <v>44209</v>
      </c>
      <c r="D1842" s="1" t="str">
        <f t="shared" si="142"/>
        <v>OK</v>
      </c>
      <c r="E1842">
        <f t="shared" si="140"/>
        <v>1</v>
      </c>
      <c r="F1842">
        <f t="shared" si="141"/>
        <v>0</v>
      </c>
      <c r="G1842" s="97">
        <v>44209</v>
      </c>
      <c r="H1842" s="3">
        <v>28</v>
      </c>
      <c r="I1842" s="3">
        <v>424</v>
      </c>
      <c r="J1842" s="3">
        <v>469</v>
      </c>
      <c r="K1842" s="3">
        <v>51</v>
      </c>
      <c r="L1842" s="3">
        <v>459</v>
      </c>
      <c r="M1842" s="3">
        <v>139</v>
      </c>
      <c r="N1842" s="3">
        <v>319</v>
      </c>
      <c r="O1842" s="3">
        <v>113</v>
      </c>
      <c r="P1842" s="3">
        <v>851</v>
      </c>
      <c r="Q1842" s="3">
        <v>587</v>
      </c>
      <c r="R1842" s="3">
        <v>91</v>
      </c>
      <c r="S1842" s="113"/>
      <c r="T1842" s="3">
        <v>79</v>
      </c>
      <c r="U1842" s="3">
        <v>38</v>
      </c>
      <c r="V1842" s="3">
        <v>165</v>
      </c>
      <c r="W1842" s="186">
        <v>398</v>
      </c>
      <c r="X1842" s="3">
        <v>347</v>
      </c>
      <c r="Y1842" s="3">
        <v>9</v>
      </c>
      <c r="Z1842" s="3">
        <v>501</v>
      </c>
      <c r="AA1842" s="3">
        <v>55</v>
      </c>
      <c r="AB1842" s="3">
        <v>745</v>
      </c>
      <c r="AC1842" s="3">
        <v>314</v>
      </c>
      <c r="AD1842" s="3">
        <v>62</v>
      </c>
      <c r="AE1842" s="3">
        <v>934</v>
      </c>
      <c r="AF1842" s="3">
        <v>1533</v>
      </c>
      <c r="AG1842" s="3">
        <v>1018</v>
      </c>
      <c r="AH1842" s="3">
        <v>166</v>
      </c>
      <c r="AI1842" s="3">
        <v>378</v>
      </c>
      <c r="AJ1842" s="3">
        <v>70</v>
      </c>
      <c r="AK1842" s="3">
        <v>1318</v>
      </c>
      <c r="AL1842" s="3">
        <v>1632</v>
      </c>
      <c r="AM1842" s="3">
        <v>22</v>
      </c>
      <c r="AN1842" s="3">
        <v>51</v>
      </c>
      <c r="AO1842" s="3">
        <v>296</v>
      </c>
      <c r="AP1842" s="3">
        <v>47</v>
      </c>
      <c r="AQ1842" s="3">
        <v>246</v>
      </c>
      <c r="AR1842" s="3">
        <v>233</v>
      </c>
      <c r="AS1842" s="20">
        <v>839</v>
      </c>
      <c r="AT1842" s="3">
        <v>125</v>
      </c>
      <c r="AU1842" s="3">
        <v>598</v>
      </c>
      <c r="AV1842" s="3">
        <v>212</v>
      </c>
      <c r="AW1842" s="3">
        <v>197</v>
      </c>
      <c r="AX1842" s="3">
        <v>292</v>
      </c>
      <c r="AY1842" s="3">
        <v>243</v>
      </c>
      <c r="AZ1842" s="3">
        <v>567</v>
      </c>
      <c r="BA1842" s="3">
        <v>850</v>
      </c>
      <c r="BM1842" s="3"/>
      <c r="BN1842" s="3"/>
      <c r="BO1842" s="3"/>
      <c r="BP1842" s="3"/>
    </row>
    <row r="1843" spans="1:68">
      <c r="A1843" t="str">
        <f t="shared" si="143"/>
        <v>2021</v>
      </c>
      <c r="B1843" t="str">
        <f t="shared" si="144"/>
        <v>January</v>
      </c>
      <c r="C1843" s="2">
        <v>44210</v>
      </c>
      <c r="D1843" s="1" t="str">
        <f t="shared" si="142"/>
        <v>OK</v>
      </c>
      <c r="E1843">
        <f t="shared" si="140"/>
        <v>1</v>
      </c>
      <c r="F1843">
        <f t="shared" si="141"/>
        <v>0</v>
      </c>
      <c r="G1843" s="97">
        <v>44210</v>
      </c>
      <c r="H1843" s="3">
        <v>35</v>
      </c>
      <c r="I1843" s="3">
        <v>435</v>
      </c>
      <c r="J1843" s="3">
        <v>467</v>
      </c>
      <c r="K1843" s="3">
        <v>72</v>
      </c>
      <c r="L1843" s="3">
        <v>508</v>
      </c>
      <c r="M1843" s="3">
        <v>97</v>
      </c>
      <c r="N1843" s="3">
        <v>333</v>
      </c>
      <c r="O1843" s="3">
        <v>100</v>
      </c>
      <c r="P1843" s="3">
        <v>759</v>
      </c>
      <c r="Q1843" s="3">
        <v>551</v>
      </c>
      <c r="R1843" s="3">
        <v>113</v>
      </c>
      <c r="S1843" s="113"/>
      <c r="T1843" s="3">
        <v>90</v>
      </c>
      <c r="U1843" s="3">
        <v>44</v>
      </c>
      <c r="V1843" s="3">
        <v>181</v>
      </c>
      <c r="W1843" s="186">
        <v>398</v>
      </c>
      <c r="X1843" s="3">
        <v>278</v>
      </c>
      <c r="Y1843" s="3">
        <v>10</v>
      </c>
      <c r="Z1843" s="3">
        <v>439</v>
      </c>
      <c r="AA1843" s="3">
        <v>38</v>
      </c>
      <c r="AB1843" s="3">
        <v>820</v>
      </c>
      <c r="AC1843" s="3">
        <v>365</v>
      </c>
      <c r="AD1843" s="3">
        <v>83</v>
      </c>
      <c r="AE1843" s="3">
        <v>997</v>
      </c>
      <c r="AF1843" s="3">
        <v>1604</v>
      </c>
      <c r="AG1843" s="3">
        <v>977</v>
      </c>
      <c r="AH1843" s="3">
        <v>180</v>
      </c>
      <c r="AI1843" s="3">
        <v>401</v>
      </c>
      <c r="AJ1843" s="3">
        <v>62</v>
      </c>
      <c r="AK1843" s="3">
        <v>1445</v>
      </c>
      <c r="AL1843" s="3">
        <v>1726</v>
      </c>
      <c r="AM1843" s="3">
        <v>25</v>
      </c>
      <c r="AN1843" s="3">
        <v>47</v>
      </c>
      <c r="AO1843" s="3">
        <v>304</v>
      </c>
      <c r="AP1843" s="3">
        <v>58</v>
      </c>
      <c r="AQ1843" s="3">
        <v>187</v>
      </c>
      <c r="AR1843" s="3">
        <v>217</v>
      </c>
      <c r="AS1843" s="20">
        <v>736</v>
      </c>
      <c r="AT1843" s="3">
        <v>136</v>
      </c>
      <c r="AU1843" s="3">
        <v>655</v>
      </c>
      <c r="AV1843" s="3">
        <v>176</v>
      </c>
      <c r="AW1843" s="3">
        <v>200</v>
      </c>
      <c r="AX1843" s="3">
        <v>300</v>
      </c>
      <c r="AY1843" s="3">
        <v>260</v>
      </c>
      <c r="AZ1843" s="3">
        <v>582</v>
      </c>
      <c r="BA1843" s="3">
        <v>929</v>
      </c>
      <c r="BM1843" s="3"/>
      <c r="BN1843" s="3"/>
      <c r="BO1843" s="3"/>
      <c r="BP1843" s="3"/>
    </row>
    <row r="1844" spans="1:68">
      <c r="A1844" t="str">
        <f t="shared" si="143"/>
        <v>2021</v>
      </c>
      <c r="B1844" t="str">
        <f t="shared" si="144"/>
        <v>January</v>
      </c>
      <c r="C1844" s="2">
        <v>44211</v>
      </c>
      <c r="D1844" s="1" t="str">
        <f t="shared" si="142"/>
        <v>OK</v>
      </c>
      <c r="E1844">
        <f t="shared" si="140"/>
        <v>1</v>
      </c>
      <c r="F1844">
        <f t="shared" si="141"/>
        <v>0</v>
      </c>
      <c r="G1844" s="97">
        <v>44211</v>
      </c>
      <c r="H1844" s="3">
        <v>14</v>
      </c>
      <c r="I1844" s="3">
        <v>399</v>
      </c>
      <c r="J1844" s="3">
        <v>355</v>
      </c>
      <c r="K1844" s="3">
        <v>12</v>
      </c>
      <c r="L1844" s="3">
        <v>384</v>
      </c>
      <c r="M1844" s="3">
        <v>101</v>
      </c>
      <c r="N1844" s="3">
        <v>288</v>
      </c>
      <c r="O1844" s="3">
        <v>76</v>
      </c>
      <c r="P1844" s="3">
        <v>662</v>
      </c>
      <c r="Q1844" s="3">
        <v>484</v>
      </c>
      <c r="R1844" s="3">
        <v>89</v>
      </c>
      <c r="S1844" s="113"/>
      <c r="T1844" s="3">
        <v>70</v>
      </c>
      <c r="U1844" s="3">
        <v>45</v>
      </c>
      <c r="V1844" s="3">
        <v>149</v>
      </c>
      <c r="W1844" s="186">
        <v>398</v>
      </c>
      <c r="X1844" s="3">
        <v>299</v>
      </c>
      <c r="Y1844" s="3">
        <v>6</v>
      </c>
      <c r="Z1844" s="3">
        <v>484</v>
      </c>
      <c r="AA1844" s="3">
        <v>35</v>
      </c>
      <c r="AB1844" s="3">
        <v>649</v>
      </c>
      <c r="AC1844" s="3">
        <v>292</v>
      </c>
      <c r="AD1844" s="3">
        <v>31</v>
      </c>
      <c r="AE1844" s="3">
        <v>820</v>
      </c>
      <c r="AF1844" s="3">
        <v>1305</v>
      </c>
      <c r="AG1844" s="3">
        <v>758</v>
      </c>
      <c r="AH1844" s="3">
        <v>197</v>
      </c>
      <c r="AI1844" s="3">
        <v>310</v>
      </c>
      <c r="AJ1844" s="3">
        <v>74</v>
      </c>
      <c r="AK1844" s="3">
        <v>1206</v>
      </c>
      <c r="AL1844" s="3">
        <v>1639</v>
      </c>
      <c r="AM1844" s="3">
        <v>16</v>
      </c>
      <c r="AN1844" s="3">
        <v>40</v>
      </c>
      <c r="AO1844" s="3">
        <v>305</v>
      </c>
      <c r="AP1844" s="3">
        <v>55</v>
      </c>
      <c r="AQ1844" s="3">
        <v>213</v>
      </c>
      <c r="AR1844" s="3">
        <v>204</v>
      </c>
      <c r="AS1844" s="20">
        <v>615</v>
      </c>
      <c r="AT1844" s="3">
        <v>112</v>
      </c>
      <c r="AU1844" s="3">
        <v>635</v>
      </c>
      <c r="AV1844" s="3">
        <v>156</v>
      </c>
      <c r="AW1844" s="3">
        <v>130</v>
      </c>
      <c r="AX1844" s="3">
        <v>294</v>
      </c>
      <c r="AY1844" s="3">
        <v>212</v>
      </c>
      <c r="AZ1844" s="3">
        <v>452</v>
      </c>
      <c r="BA1844" s="3">
        <v>761</v>
      </c>
      <c r="BM1844" s="3"/>
      <c r="BN1844" s="3"/>
      <c r="BO1844" s="3"/>
      <c r="BP1844" s="3"/>
    </row>
    <row r="1845" spans="1:68">
      <c r="A1845" t="str">
        <f t="shared" si="143"/>
        <v>2021</v>
      </c>
      <c r="B1845" t="str">
        <f t="shared" si="144"/>
        <v>January</v>
      </c>
      <c r="C1845" s="2">
        <v>44212</v>
      </c>
      <c r="D1845" s="1" t="str">
        <f t="shared" si="142"/>
        <v>OK</v>
      </c>
      <c r="E1845">
        <f t="shared" si="140"/>
        <v>0</v>
      </c>
      <c r="F1845">
        <f t="shared" si="141"/>
        <v>1</v>
      </c>
      <c r="G1845" s="97">
        <v>44212</v>
      </c>
      <c r="H1845" s="3">
        <v>20</v>
      </c>
      <c r="I1845" s="3">
        <v>256</v>
      </c>
      <c r="J1845" s="3">
        <v>161</v>
      </c>
      <c r="K1845" s="3">
        <v>85</v>
      </c>
      <c r="L1845" s="3">
        <v>202</v>
      </c>
      <c r="M1845" s="3">
        <v>153</v>
      </c>
      <c r="N1845" s="3">
        <v>158</v>
      </c>
      <c r="O1845" s="3">
        <v>43</v>
      </c>
      <c r="P1845" s="3">
        <v>423</v>
      </c>
      <c r="Q1845" s="3">
        <v>390</v>
      </c>
      <c r="R1845" s="3">
        <v>67</v>
      </c>
      <c r="S1845" s="113"/>
      <c r="T1845" s="3">
        <v>81</v>
      </c>
      <c r="U1845" s="3">
        <v>50</v>
      </c>
      <c r="V1845" s="3">
        <v>69</v>
      </c>
      <c r="W1845" s="186">
        <v>398</v>
      </c>
      <c r="X1845" s="3">
        <v>392</v>
      </c>
      <c r="Y1845" s="3">
        <v>14</v>
      </c>
      <c r="Z1845" s="3">
        <v>566</v>
      </c>
      <c r="AA1845" s="3">
        <v>85</v>
      </c>
      <c r="AB1845" s="3">
        <v>379</v>
      </c>
      <c r="AC1845" s="3">
        <v>636</v>
      </c>
      <c r="AD1845" s="3">
        <v>38</v>
      </c>
      <c r="AE1845" s="3">
        <v>396</v>
      </c>
      <c r="AF1845" s="3">
        <v>913</v>
      </c>
      <c r="AG1845" s="3">
        <v>1070</v>
      </c>
      <c r="AH1845" s="3">
        <v>220</v>
      </c>
      <c r="AI1845" s="3">
        <v>524</v>
      </c>
      <c r="AJ1845" s="3">
        <v>76</v>
      </c>
      <c r="AK1845" s="3">
        <v>1135</v>
      </c>
      <c r="AL1845" s="3">
        <v>1356</v>
      </c>
      <c r="AM1845" s="3">
        <v>14</v>
      </c>
      <c r="AN1845" s="3">
        <v>36</v>
      </c>
      <c r="AO1845" s="3">
        <v>187</v>
      </c>
      <c r="AP1845" s="3">
        <v>56</v>
      </c>
      <c r="AQ1845" s="3">
        <v>308</v>
      </c>
      <c r="AR1845" s="3">
        <v>114</v>
      </c>
      <c r="AS1845" s="20">
        <v>1026</v>
      </c>
      <c r="AT1845" s="3">
        <v>86</v>
      </c>
      <c r="AU1845" s="3">
        <v>745</v>
      </c>
      <c r="AV1845" s="3">
        <v>191</v>
      </c>
      <c r="AW1845" s="3">
        <v>420</v>
      </c>
      <c r="AX1845" s="3">
        <v>107</v>
      </c>
      <c r="AY1845" s="3">
        <v>136</v>
      </c>
      <c r="AZ1845" s="3">
        <v>528</v>
      </c>
      <c r="BA1845" s="3">
        <v>834</v>
      </c>
      <c r="BM1845" s="3"/>
      <c r="BN1845" s="3"/>
      <c r="BO1845" s="3"/>
      <c r="BP1845" s="3"/>
    </row>
    <row r="1846" spans="1:68">
      <c r="A1846" t="str">
        <f t="shared" si="143"/>
        <v>2021</v>
      </c>
      <c r="B1846" t="str">
        <f t="shared" si="144"/>
        <v>January</v>
      </c>
      <c r="C1846" s="2">
        <v>44213</v>
      </c>
      <c r="D1846" s="1" t="str">
        <f t="shared" si="142"/>
        <v>OK</v>
      </c>
      <c r="E1846">
        <f t="shared" si="140"/>
        <v>0</v>
      </c>
      <c r="F1846">
        <f t="shared" si="141"/>
        <v>1</v>
      </c>
      <c r="G1846" s="97">
        <v>44213</v>
      </c>
      <c r="H1846" s="3">
        <v>22</v>
      </c>
      <c r="I1846" s="3">
        <v>232</v>
      </c>
      <c r="J1846" s="3">
        <v>142</v>
      </c>
      <c r="K1846" s="3">
        <v>93</v>
      </c>
      <c r="L1846" s="3">
        <v>149</v>
      </c>
      <c r="M1846" s="3">
        <v>121</v>
      </c>
      <c r="N1846" s="3">
        <v>130</v>
      </c>
      <c r="O1846" s="3">
        <v>60</v>
      </c>
      <c r="P1846" s="3">
        <v>337</v>
      </c>
      <c r="Q1846" s="3">
        <v>308</v>
      </c>
      <c r="R1846" s="3">
        <v>41</v>
      </c>
      <c r="S1846" s="113"/>
      <c r="T1846" s="3">
        <v>81</v>
      </c>
      <c r="U1846" s="3">
        <v>25</v>
      </c>
      <c r="V1846" s="3">
        <v>61</v>
      </c>
      <c r="W1846" s="186">
        <v>398</v>
      </c>
      <c r="X1846" s="3">
        <v>314</v>
      </c>
      <c r="Y1846" s="3">
        <v>10</v>
      </c>
      <c r="Z1846" s="3">
        <v>423</v>
      </c>
      <c r="AA1846" s="3">
        <v>91</v>
      </c>
      <c r="AB1846" s="3">
        <v>301</v>
      </c>
      <c r="AC1846" s="3">
        <v>541</v>
      </c>
      <c r="AD1846" s="3">
        <v>26</v>
      </c>
      <c r="AE1846" s="3">
        <v>339</v>
      </c>
      <c r="AF1846" s="3">
        <v>699</v>
      </c>
      <c r="AG1846" s="3">
        <v>925</v>
      </c>
      <c r="AH1846" s="3">
        <v>125</v>
      </c>
      <c r="AI1846" s="3">
        <v>523</v>
      </c>
      <c r="AJ1846" s="3">
        <v>56</v>
      </c>
      <c r="AK1846" s="3">
        <v>1056</v>
      </c>
      <c r="AL1846" s="3">
        <v>1092</v>
      </c>
      <c r="AM1846" s="3">
        <v>14</v>
      </c>
      <c r="AN1846" s="3">
        <v>28</v>
      </c>
      <c r="AO1846" s="3">
        <v>175</v>
      </c>
      <c r="AP1846" s="3">
        <v>36</v>
      </c>
      <c r="AQ1846" s="3">
        <v>308</v>
      </c>
      <c r="AR1846" s="3">
        <v>81</v>
      </c>
      <c r="AS1846" s="20">
        <v>864</v>
      </c>
      <c r="AT1846" s="3">
        <v>81</v>
      </c>
      <c r="AU1846" s="3">
        <v>666</v>
      </c>
      <c r="AV1846" s="3">
        <v>166</v>
      </c>
      <c r="AW1846" s="3">
        <v>319</v>
      </c>
      <c r="AX1846" s="3">
        <v>98</v>
      </c>
      <c r="AY1846" s="3">
        <v>126</v>
      </c>
      <c r="AZ1846" s="3">
        <v>533</v>
      </c>
      <c r="BA1846" s="3">
        <v>733</v>
      </c>
      <c r="BM1846" s="3"/>
      <c r="BN1846" s="3"/>
      <c r="BO1846" s="3"/>
      <c r="BP1846" s="3"/>
    </row>
    <row r="1847" spans="1:68">
      <c r="A1847" t="str">
        <f t="shared" si="143"/>
        <v>2021</v>
      </c>
      <c r="B1847" t="str">
        <f t="shared" si="144"/>
        <v>January</v>
      </c>
      <c r="C1847" s="2">
        <v>44214</v>
      </c>
      <c r="D1847" s="1" t="str">
        <f t="shared" si="142"/>
        <v>OK</v>
      </c>
      <c r="E1847">
        <f t="shared" si="140"/>
        <v>1</v>
      </c>
      <c r="F1847">
        <f t="shared" si="141"/>
        <v>0</v>
      </c>
      <c r="G1847" s="97">
        <v>44214</v>
      </c>
      <c r="H1847" s="3">
        <v>41</v>
      </c>
      <c r="I1847" s="3">
        <v>497</v>
      </c>
      <c r="J1847" s="3">
        <v>470</v>
      </c>
      <c r="K1847" s="3">
        <v>101</v>
      </c>
      <c r="L1847" s="3">
        <v>500</v>
      </c>
      <c r="M1847" s="3">
        <v>113</v>
      </c>
      <c r="N1847" s="3">
        <v>335</v>
      </c>
      <c r="O1847" s="3">
        <v>116</v>
      </c>
      <c r="P1847" s="3">
        <v>862</v>
      </c>
      <c r="Q1847" s="3">
        <v>660</v>
      </c>
      <c r="R1847" s="3">
        <v>126</v>
      </c>
      <c r="S1847" s="113"/>
      <c r="T1847" s="3">
        <v>67</v>
      </c>
      <c r="U1847" s="3">
        <v>36</v>
      </c>
      <c r="V1847" s="3">
        <v>183</v>
      </c>
      <c r="W1847" s="186">
        <v>398</v>
      </c>
      <c r="X1847" s="3">
        <v>288</v>
      </c>
      <c r="Y1847" s="3">
        <v>14</v>
      </c>
      <c r="Z1847" s="3">
        <v>392</v>
      </c>
      <c r="AA1847" s="3">
        <v>20</v>
      </c>
      <c r="AB1847" s="3">
        <v>815</v>
      </c>
      <c r="AC1847" s="3">
        <v>272</v>
      </c>
      <c r="AD1847" s="3">
        <v>61</v>
      </c>
      <c r="AE1847" s="3">
        <v>1028</v>
      </c>
      <c r="AF1847" s="3">
        <v>1687</v>
      </c>
      <c r="AG1847" s="3">
        <v>907</v>
      </c>
      <c r="AH1847" s="3">
        <v>154</v>
      </c>
      <c r="AI1847" s="3">
        <v>274</v>
      </c>
      <c r="AJ1847" s="3">
        <v>62</v>
      </c>
      <c r="AK1847" s="3">
        <v>1308</v>
      </c>
      <c r="AL1847" s="3">
        <v>1115</v>
      </c>
      <c r="AM1847" s="3">
        <v>14</v>
      </c>
      <c r="AN1847" s="3">
        <v>27</v>
      </c>
      <c r="AO1847" s="3">
        <v>327</v>
      </c>
      <c r="AP1847" s="3">
        <v>62</v>
      </c>
      <c r="AQ1847" s="3">
        <v>214</v>
      </c>
      <c r="AR1847" s="3">
        <v>245</v>
      </c>
      <c r="AS1847" s="20">
        <v>693</v>
      </c>
      <c r="AT1847" s="3">
        <v>119</v>
      </c>
      <c r="AU1847" s="3">
        <v>644</v>
      </c>
      <c r="AV1847" s="3">
        <v>179</v>
      </c>
      <c r="AW1847" s="3">
        <v>108</v>
      </c>
      <c r="AX1847" s="3">
        <v>368</v>
      </c>
      <c r="AY1847" s="3">
        <v>275</v>
      </c>
      <c r="AZ1847" s="3">
        <v>519</v>
      </c>
      <c r="BA1847" s="3">
        <v>833</v>
      </c>
      <c r="BM1847" s="3"/>
      <c r="BN1847" s="3"/>
      <c r="BO1847" s="3"/>
      <c r="BP1847" s="3"/>
    </row>
    <row r="1848" spans="1:68">
      <c r="A1848" t="str">
        <f t="shared" si="143"/>
        <v>2021</v>
      </c>
      <c r="B1848" t="str">
        <f t="shared" si="144"/>
        <v>January</v>
      </c>
      <c r="C1848" s="2">
        <v>44215</v>
      </c>
      <c r="D1848" s="1" t="str">
        <f t="shared" si="142"/>
        <v>OK</v>
      </c>
      <c r="E1848">
        <f t="shared" ref="E1848:E1911" si="145">IF(OR(WEEKDAY(C1848) = 1, WEEKDAY(C1848) = 7), 0, 1)</f>
        <v>1</v>
      </c>
      <c r="F1848">
        <f t="shared" ref="F1848:F1911" si="146">IF(OR(WEEKDAY(C1848) = 1, WEEKDAY(C1848) = 7), 1, 0)</f>
        <v>0</v>
      </c>
      <c r="G1848" s="97">
        <v>44215</v>
      </c>
      <c r="H1848" s="3">
        <v>11</v>
      </c>
      <c r="I1848" s="3">
        <v>498</v>
      </c>
      <c r="J1848" s="3">
        <v>517</v>
      </c>
      <c r="K1848" s="3">
        <v>121</v>
      </c>
      <c r="L1848" s="3">
        <v>550</v>
      </c>
      <c r="M1848" s="3">
        <v>149</v>
      </c>
      <c r="N1848" s="3">
        <v>333</v>
      </c>
      <c r="O1848" s="3">
        <v>227</v>
      </c>
      <c r="P1848" s="3">
        <v>848</v>
      </c>
      <c r="Q1848" s="3">
        <v>651</v>
      </c>
      <c r="R1848" s="3">
        <v>99</v>
      </c>
      <c r="S1848" s="113"/>
      <c r="T1848" s="3">
        <v>83</v>
      </c>
      <c r="U1848" s="3">
        <v>54</v>
      </c>
      <c r="V1848" s="3">
        <v>226</v>
      </c>
      <c r="W1848" s="186">
        <v>398</v>
      </c>
      <c r="X1848" s="3">
        <v>327</v>
      </c>
      <c r="Y1848" s="3">
        <v>7</v>
      </c>
      <c r="Z1848" s="3">
        <v>443</v>
      </c>
      <c r="AA1848" s="3">
        <v>31</v>
      </c>
      <c r="AB1848" s="3">
        <v>907</v>
      </c>
      <c r="AC1848" s="3">
        <v>305</v>
      </c>
      <c r="AD1848" s="3">
        <v>78</v>
      </c>
      <c r="AE1848" s="3">
        <v>1092</v>
      </c>
      <c r="AF1848" s="3">
        <v>1791</v>
      </c>
      <c r="AG1848" s="3">
        <v>1023</v>
      </c>
      <c r="AH1848" s="3">
        <v>140</v>
      </c>
      <c r="AI1848" s="3">
        <v>276</v>
      </c>
      <c r="AJ1848" s="3">
        <v>58</v>
      </c>
      <c r="AK1848" s="3">
        <v>1438</v>
      </c>
      <c r="AL1848" s="3">
        <v>1165</v>
      </c>
      <c r="AM1848" s="3">
        <v>14</v>
      </c>
      <c r="AN1848" s="3">
        <v>46</v>
      </c>
      <c r="AO1848" s="3">
        <v>330</v>
      </c>
      <c r="AP1848" s="3">
        <v>31</v>
      </c>
      <c r="AQ1848" s="3">
        <v>220</v>
      </c>
      <c r="AR1848" s="3">
        <v>242</v>
      </c>
      <c r="AS1848" s="20">
        <v>887</v>
      </c>
      <c r="AT1848" s="3">
        <v>119</v>
      </c>
      <c r="AU1848" s="3">
        <v>636</v>
      </c>
      <c r="AV1848" s="3">
        <v>128</v>
      </c>
      <c r="AW1848" s="3">
        <v>198</v>
      </c>
      <c r="AX1848" s="3">
        <v>350</v>
      </c>
      <c r="AY1848" s="3">
        <v>296</v>
      </c>
      <c r="AZ1848" s="3">
        <v>543</v>
      </c>
      <c r="BA1848" s="3">
        <v>922</v>
      </c>
      <c r="BM1848" s="3"/>
      <c r="BN1848" s="3"/>
      <c r="BO1848" s="3"/>
      <c r="BP1848" s="3"/>
    </row>
    <row r="1849" spans="1:68">
      <c r="A1849" t="str">
        <f t="shared" si="143"/>
        <v>2021</v>
      </c>
      <c r="B1849" t="str">
        <f t="shared" si="144"/>
        <v>January</v>
      </c>
      <c r="C1849" s="2">
        <v>44216</v>
      </c>
      <c r="D1849" s="1" t="str">
        <f t="shared" si="142"/>
        <v>OK</v>
      </c>
      <c r="E1849">
        <f t="shared" si="145"/>
        <v>1</v>
      </c>
      <c r="F1849">
        <f t="shared" si="146"/>
        <v>0</v>
      </c>
      <c r="G1849" s="97">
        <v>44216</v>
      </c>
      <c r="H1849" s="3">
        <v>10</v>
      </c>
      <c r="I1849" s="3">
        <v>406</v>
      </c>
      <c r="J1849" s="3">
        <v>431</v>
      </c>
      <c r="K1849" s="3">
        <v>12</v>
      </c>
      <c r="L1849" s="3">
        <v>498</v>
      </c>
      <c r="M1849" s="3">
        <v>130</v>
      </c>
      <c r="N1849" s="3">
        <v>293</v>
      </c>
      <c r="O1849" s="3">
        <v>167</v>
      </c>
      <c r="P1849" s="3">
        <v>749</v>
      </c>
      <c r="Q1849" s="3">
        <v>547</v>
      </c>
      <c r="R1849" s="3">
        <v>112</v>
      </c>
      <c r="S1849" s="113"/>
      <c r="T1849" s="3">
        <v>75</v>
      </c>
      <c r="U1849" s="3">
        <v>34</v>
      </c>
      <c r="V1849" s="3">
        <v>188</v>
      </c>
      <c r="W1849" s="186">
        <v>398</v>
      </c>
      <c r="X1849" s="3">
        <v>217</v>
      </c>
      <c r="Y1849" s="3">
        <v>6</v>
      </c>
      <c r="Z1849" s="3">
        <v>414</v>
      </c>
      <c r="AA1849" s="3">
        <v>27</v>
      </c>
      <c r="AB1849" s="3">
        <v>743</v>
      </c>
      <c r="AC1849" s="3">
        <v>253</v>
      </c>
      <c r="AD1849" s="3">
        <v>63</v>
      </c>
      <c r="AE1849" s="3">
        <v>913</v>
      </c>
      <c r="AF1849" s="3">
        <v>1450</v>
      </c>
      <c r="AG1849" s="3">
        <v>687</v>
      </c>
      <c r="AH1849" s="3">
        <v>121</v>
      </c>
      <c r="AI1849" s="3">
        <v>168</v>
      </c>
      <c r="AJ1849" s="3">
        <v>68</v>
      </c>
      <c r="AK1849" s="3">
        <v>1089</v>
      </c>
      <c r="AL1849" s="3">
        <v>1166</v>
      </c>
      <c r="AM1849" s="3">
        <v>20</v>
      </c>
      <c r="AN1849" s="3">
        <v>36</v>
      </c>
      <c r="AO1849" s="3">
        <v>292</v>
      </c>
      <c r="AP1849" s="3">
        <v>42</v>
      </c>
      <c r="AQ1849" s="3">
        <v>190</v>
      </c>
      <c r="AR1849" s="3">
        <v>196</v>
      </c>
      <c r="AS1849" s="20">
        <v>658</v>
      </c>
      <c r="AT1849" s="3">
        <v>96</v>
      </c>
      <c r="AU1849" s="3">
        <v>463</v>
      </c>
      <c r="AV1849" s="3">
        <v>83</v>
      </c>
      <c r="AW1849" s="3">
        <v>93</v>
      </c>
      <c r="AX1849" s="3">
        <v>303</v>
      </c>
      <c r="AY1849" s="3">
        <v>243</v>
      </c>
      <c r="AZ1849" s="3">
        <v>391</v>
      </c>
      <c r="BA1849" s="3">
        <v>675</v>
      </c>
      <c r="BM1849" s="3"/>
      <c r="BN1849" s="3"/>
      <c r="BO1849" s="3"/>
      <c r="BP1849" s="3"/>
    </row>
    <row r="1850" spans="1:68">
      <c r="A1850" t="str">
        <f t="shared" si="143"/>
        <v>2021</v>
      </c>
      <c r="B1850" t="str">
        <f t="shared" si="144"/>
        <v>January</v>
      </c>
      <c r="C1850" s="2">
        <v>44217</v>
      </c>
      <c r="D1850" s="1" t="str">
        <f t="shared" si="142"/>
        <v>OK</v>
      </c>
      <c r="E1850">
        <f t="shared" si="145"/>
        <v>1</v>
      </c>
      <c r="F1850">
        <f t="shared" si="146"/>
        <v>0</v>
      </c>
      <c r="G1850" s="97">
        <v>44217</v>
      </c>
      <c r="H1850" s="3">
        <v>8</v>
      </c>
      <c r="I1850" s="3">
        <v>464</v>
      </c>
      <c r="J1850" s="3">
        <v>495</v>
      </c>
      <c r="K1850" s="3">
        <v>112</v>
      </c>
      <c r="L1850" s="3">
        <v>441</v>
      </c>
      <c r="M1850" s="3">
        <v>130</v>
      </c>
      <c r="N1850" s="3">
        <v>330</v>
      </c>
      <c r="O1850" s="3">
        <v>241</v>
      </c>
      <c r="P1850" s="3">
        <v>806</v>
      </c>
      <c r="Q1850" s="3">
        <v>618</v>
      </c>
      <c r="R1850" s="3">
        <v>123</v>
      </c>
      <c r="S1850" s="113"/>
      <c r="T1850" s="3">
        <v>66</v>
      </c>
      <c r="U1850" s="3">
        <v>43</v>
      </c>
      <c r="V1850" s="3">
        <v>215</v>
      </c>
      <c r="W1850" s="186">
        <v>398</v>
      </c>
      <c r="X1850" s="3">
        <v>249</v>
      </c>
      <c r="Y1850" s="3">
        <v>15</v>
      </c>
      <c r="Z1850" s="3">
        <v>395</v>
      </c>
      <c r="AA1850" s="3">
        <v>36</v>
      </c>
      <c r="AB1850" s="3">
        <v>793</v>
      </c>
      <c r="AC1850" s="3">
        <v>304</v>
      </c>
      <c r="AD1850" s="3">
        <v>38</v>
      </c>
      <c r="AE1850" s="3">
        <v>944</v>
      </c>
      <c r="AF1850" s="3">
        <v>1543</v>
      </c>
      <c r="AG1850" s="3">
        <v>891</v>
      </c>
      <c r="AH1850" s="3">
        <v>119</v>
      </c>
      <c r="AI1850" s="3">
        <v>292</v>
      </c>
      <c r="AJ1850" s="3">
        <v>70</v>
      </c>
      <c r="AK1850" s="3">
        <v>1300</v>
      </c>
      <c r="AL1850" s="3">
        <v>1036</v>
      </c>
      <c r="AM1850" s="3">
        <v>20</v>
      </c>
      <c r="AN1850" s="3">
        <v>32</v>
      </c>
      <c r="AO1850" s="3">
        <v>315</v>
      </c>
      <c r="AP1850" s="3">
        <v>36</v>
      </c>
      <c r="AQ1850" s="3">
        <v>210</v>
      </c>
      <c r="AR1850" s="3">
        <v>207</v>
      </c>
      <c r="AS1850" s="20">
        <v>726</v>
      </c>
      <c r="AT1850" s="3">
        <v>109</v>
      </c>
      <c r="AU1850" s="3">
        <v>608</v>
      </c>
      <c r="AV1850" s="3">
        <v>124</v>
      </c>
      <c r="AW1850" s="3">
        <v>134</v>
      </c>
      <c r="AX1850" s="3">
        <v>326</v>
      </c>
      <c r="AY1850" s="3">
        <v>264</v>
      </c>
      <c r="AZ1850" s="3">
        <v>484</v>
      </c>
      <c r="BA1850" s="3">
        <v>937</v>
      </c>
      <c r="BM1850" s="3"/>
      <c r="BN1850" s="3"/>
      <c r="BO1850" s="3"/>
      <c r="BP1850" s="3"/>
    </row>
    <row r="1851" spans="1:68">
      <c r="A1851" t="str">
        <f t="shared" si="143"/>
        <v>2021</v>
      </c>
      <c r="B1851" t="str">
        <f t="shared" si="144"/>
        <v>January</v>
      </c>
      <c r="C1851" s="2">
        <v>44218</v>
      </c>
      <c r="D1851" s="1" t="str">
        <f t="shared" si="142"/>
        <v>OK</v>
      </c>
      <c r="E1851">
        <f t="shared" si="145"/>
        <v>1</v>
      </c>
      <c r="F1851">
        <f t="shared" si="146"/>
        <v>0</v>
      </c>
      <c r="G1851" s="97">
        <v>44218</v>
      </c>
      <c r="H1851" s="3">
        <v>16</v>
      </c>
      <c r="I1851" s="3">
        <v>401</v>
      </c>
      <c r="J1851" s="3">
        <v>435</v>
      </c>
      <c r="K1851" s="3">
        <v>140</v>
      </c>
      <c r="L1851" s="3">
        <v>391</v>
      </c>
      <c r="M1851" s="3">
        <v>129</v>
      </c>
      <c r="N1851" s="3">
        <v>303</v>
      </c>
      <c r="O1851" s="3">
        <v>78</v>
      </c>
      <c r="P1851" s="3">
        <v>756</v>
      </c>
      <c r="Q1851" s="3">
        <v>555</v>
      </c>
      <c r="R1851" s="3">
        <v>108</v>
      </c>
      <c r="S1851" s="113"/>
      <c r="T1851" s="3">
        <v>101</v>
      </c>
      <c r="U1851" s="3">
        <v>44</v>
      </c>
      <c r="V1851" s="3">
        <v>172</v>
      </c>
      <c r="W1851" s="186">
        <v>398</v>
      </c>
      <c r="X1851" s="3">
        <v>268</v>
      </c>
      <c r="Y1851" s="3">
        <v>7</v>
      </c>
      <c r="Z1851" s="3">
        <v>390</v>
      </c>
      <c r="AA1851" s="3">
        <v>36</v>
      </c>
      <c r="AB1851" s="3">
        <v>711</v>
      </c>
      <c r="AC1851" s="3">
        <v>286</v>
      </c>
      <c r="AD1851" s="3">
        <v>39</v>
      </c>
      <c r="AE1851" s="3">
        <v>787</v>
      </c>
      <c r="AF1851" s="3">
        <v>1382</v>
      </c>
      <c r="AG1851" s="3">
        <v>826</v>
      </c>
      <c r="AH1851" s="3">
        <v>152</v>
      </c>
      <c r="AI1851" s="3">
        <v>250</v>
      </c>
      <c r="AJ1851" s="3">
        <v>80</v>
      </c>
      <c r="AK1851" s="3">
        <v>1189</v>
      </c>
      <c r="AL1851" s="3">
        <v>850</v>
      </c>
      <c r="AM1851" s="3">
        <v>18</v>
      </c>
      <c r="AN1851" s="3">
        <v>43</v>
      </c>
      <c r="AO1851" s="3">
        <v>303</v>
      </c>
      <c r="AP1851" s="3">
        <v>47</v>
      </c>
      <c r="AQ1851" s="3">
        <v>196</v>
      </c>
      <c r="AR1851" s="3">
        <v>211</v>
      </c>
      <c r="AS1851" s="20">
        <v>688</v>
      </c>
      <c r="AT1851" s="3">
        <v>128</v>
      </c>
      <c r="AU1851" s="3">
        <v>612</v>
      </c>
      <c r="AV1851" s="3">
        <v>163</v>
      </c>
      <c r="AW1851" s="3">
        <v>151</v>
      </c>
      <c r="AX1851" s="3">
        <v>307</v>
      </c>
      <c r="AY1851" s="3">
        <v>255</v>
      </c>
      <c r="AZ1851" s="3">
        <v>452</v>
      </c>
      <c r="BA1851" s="3">
        <v>777</v>
      </c>
      <c r="BM1851" s="3"/>
      <c r="BN1851" s="3"/>
      <c r="BO1851" s="3"/>
      <c r="BP1851" s="3"/>
    </row>
    <row r="1852" spans="1:68">
      <c r="A1852" t="str">
        <f t="shared" si="143"/>
        <v>2021</v>
      </c>
      <c r="B1852" t="str">
        <f t="shared" si="144"/>
        <v>January</v>
      </c>
      <c r="C1852" s="2">
        <v>44219</v>
      </c>
      <c r="D1852" s="1" t="str">
        <f t="shared" si="142"/>
        <v>OK</v>
      </c>
      <c r="E1852">
        <f t="shared" si="145"/>
        <v>0</v>
      </c>
      <c r="F1852">
        <f t="shared" si="146"/>
        <v>1</v>
      </c>
      <c r="G1852" s="97">
        <v>44219</v>
      </c>
      <c r="H1852" s="3">
        <v>28</v>
      </c>
      <c r="I1852" s="3">
        <v>301</v>
      </c>
      <c r="J1852" s="3">
        <v>163</v>
      </c>
      <c r="K1852" s="3">
        <v>31</v>
      </c>
      <c r="L1852" s="3">
        <v>191</v>
      </c>
      <c r="M1852" s="3">
        <v>187</v>
      </c>
      <c r="N1852" s="3">
        <v>180</v>
      </c>
      <c r="O1852" s="3">
        <v>54</v>
      </c>
      <c r="P1852" s="3">
        <v>348</v>
      </c>
      <c r="Q1852" s="3">
        <v>324</v>
      </c>
      <c r="R1852" s="3">
        <v>54</v>
      </c>
      <c r="S1852" s="113"/>
      <c r="T1852" s="3">
        <v>69</v>
      </c>
      <c r="U1852" s="3">
        <v>26</v>
      </c>
      <c r="V1852" s="3">
        <v>97</v>
      </c>
      <c r="W1852" s="186">
        <v>398</v>
      </c>
      <c r="X1852" s="3">
        <v>303</v>
      </c>
      <c r="Y1852" s="3">
        <v>11</v>
      </c>
      <c r="Z1852" s="3">
        <v>599</v>
      </c>
      <c r="AA1852" s="3">
        <v>89</v>
      </c>
      <c r="AB1852" s="3">
        <v>351</v>
      </c>
      <c r="AC1852" s="3">
        <v>650</v>
      </c>
      <c r="AD1852" s="3">
        <v>52</v>
      </c>
      <c r="AE1852" s="3">
        <v>375</v>
      </c>
      <c r="AF1852" s="3">
        <v>801</v>
      </c>
      <c r="AG1852" s="3">
        <v>1044</v>
      </c>
      <c r="AH1852" s="3">
        <v>194</v>
      </c>
      <c r="AI1852" s="3">
        <v>436</v>
      </c>
      <c r="AJ1852" s="3">
        <v>56</v>
      </c>
      <c r="AK1852" s="3">
        <v>1186</v>
      </c>
      <c r="AL1852" s="3">
        <v>912</v>
      </c>
      <c r="AM1852" s="3">
        <v>15</v>
      </c>
      <c r="AN1852" s="3">
        <v>33</v>
      </c>
      <c r="AO1852" s="3">
        <v>240</v>
      </c>
      <c r="AP1852" s="3">
        <v>46</v>
      </c>
      <c r="AQ1852" s="3">
        <v>224</v>
      </c>
      <c r="AR1852" s="3">
        <v>122</v>
      </c>
      <c r="AS1852" s="20">
        <v>862</v>
      </c>
      <c r="AT1852" s="3">
        <v>101</v>
      </c>
      <c r="AU1852" s="3">
        <v>723</v>
      </c>
      <c r="AV1852" s="3">
        <v>297</v>
      </c>
      <c r="AW1852" s="3">
        <v>383</v>
      </c>
      <c r="AX1852" s="3">
        <v>115</v>
      </c>
      <c r="AY1852" s="3">
        <v>136</v>
      </c>
      <c r="AZ1852" s="3">
        <v>488</v>
      </c>
      <c r="BA1852" s="3">
        <v>909</v>
      </c>
      <c r="BM1852" s="3"/>
      <c r="BN1852" s="3"/>
      <c r="BO1852" s="3"/>
      <c r="BP1852" s="3"/>
    </row>
    <row r="1853" spans="1:68">
      <c r="A1853" t="str">
        <f t="shared" si="143"/>
        <v>2021</v>
      </c>
      <c r="B1853" t="str">
        <f t="shared" si="144"/>
        <v>January</v>
      </c>
      <c r="C1853" s="2">
        <v>44220</v>
      </c>
      <c r="D1853" s="1" t="str">
        <f t="shared" si="142"/>
        <v>OK</v>
      </c>
      <c r="E1853">
        <f t="shared" si="145"/>
        <v>0</v>
      </c>
      <c r="F1853">
        <f t="shared" si="146"/>
        <v>1</v>
      </c>
      <c r="G1853" s="97">
        <v>44220</v>
      </c>
      <c r="H1853" s="3">
        <v>14</v>
      </c>
      <c r="I1853" s="3">
        <v>182</v>
      </c>
      <c r="J1853" s="3">
        <v>128</v>
      </c>
      <c r="K1853" s="3">
        <v>167</v>
      </c>
      <c r="L1853" s="3">
        <v>152</v>
      </c>
      <c r="M1853" s="3">
        <v>142</v>
      </c>
      <c r="N1853" s="3">
        <v>87</v>
      </c>
      <c r="O1853" s="3">
        <v>45</v>
      </c>
      <c r="P1853" s="3">
        <v>253</v>
      </c>
      <c r="Q1853" s="3">
        <v>231</v>
      </c>
      <c r="R1853" s="3">
        <v>36</v>
      </c>
      <c r="S1853" s="113"/>
      <c r="T1853" s="3">
        <v>70</v>
      </c>
      <c r="U1853" s="3">
        <v>24</v>
      </c>
      <c r="V1853" s="3">
        <v>77</v>
      </c>
      <c r="W1853" s="186">
        <v>398</v>
      </c>
      <c r="X1853" s="3">
        <v>299</v>
      </c>
      <c r="Y1853" s="3">
        <v>9</v>
      </c>
      <c r="Z1853" s="3">
        <v>339</v>
      </c>
      <c r="AA1853" s="3">
        <v>89</v>
      </c>
      <c r="AB1853" s="3">
        <v>235</v>
      </c>
      <c r="AC1853" s="3">
        <v>467</v>
      </c>
      <c r="AD1853" s="3">
        <v>29</v>
      </c>
      <c r="AE1853" s="3">
        <v>264</v>
      </c>
      <c r="AF1853" s="3">
        <v>583</v>
      </c>
      <c r="AG1853" s="3">
        <v>799</v>
      </c>
      <c r="AH1853" s="3">
        <v>142</v>
      </c>
      <c r="AI1853" s="3">
        <v>371</v>
      </c>
      <c r="AJ1853" s="3">
        <v>62</v>
      </c>
      <c r="AK1853" s="3">
        <v>700</v>
      </c>
      <c r="AL1853" s="3">
        <v>916</v>
      </c>
      <c r="AM1853" s="3">
        <v>18</v>
      </c>
      <c r="AN1853" s="3">
        <v>33</v>
      </c>
      <c r="AO1853" s="3">
        <v>140</v>
      </c>
      <c r="AP1853" s="3">
        <v>30</v>
      </c>
      <c r="AQ1853" s="3">
        <v>209</v>
      </c>
      <c r="AR1853" s="3">
        <v>70</v>
      </c>
      <c r="AS1853" s="20">
        <v>628</v>
      </c>
      <c r="AT1853" s="3">
        <v>58</v>
      </c>
      <c r="AU1853" s="3">
        <v>543</v>
      </c>
      <c r="AV1853" s="3">
        <v>93</v>
      </c>
      <c r="AW1853" s="3">
        <v>240</v>
      </c>
      <c r="AX1853" s="3">
        <v>94</v>
      </c>
      <c r="AY1853" s="3">
        <v>105</v>
      </c>
      <c r="AZ1853" s="3">
        <v>445</v>
      </c>
      <c r="BA1853" s="3">
        <v>699</v>
      </c>
      <c r="BM1853" s="3"/>
      <c r="BN1853" s="3"/>
      <c r="BO1853" s="3"/>
      <c r="BP1853" s="3"/>
    </row>
    <row r="1854" spans="1:68">
      <c r="A1854" t="str">
        <f t="shared" si="143"/>
        <v>2021</v>
      </c>
      <c r="B1854" t="str">
        <f t="shared" si="144"/>
        <v>January</v>
      </c>
      <c r="C1854" s="2">
        <v>44221</v>
      </c>
      <c r="D1854" s="1" t="str">
        <f t="shared" si="142"/>
        <v>OK</v>
      </c>
      <c r="E1854">
        <f t="shared" si="145"/>
        <v>1</v>
      </c>
      <c r="F1854">
        <f t="shared" si="146"/>
        <v>0</v>
      </c>
      <c r="G1854" s="97">
        <v>44221</v>
      </c>
      <c r="H1854" s="3">
        <v>37</v>
      </c>
      <c r="I1854" s="3">
        <v>518</v>
      </c>
      <c r="J1854" s="3">
        <v>502</v>
      </c>
      <c r="K1854" s="3">
        <v>90</v>
      </c>
      <c r="L1854" s="3">
        <v>531</v>
      </c>
      <c r="M1854" s="3">
        <v>140</v>
      </c>
      <c r="N1854" s="3">
        <v>331</v>
      </c>
      <c r="O1854" s="3">
        <v>136</v>
      </c>
      <c r="P1854" s="3">
        <v>863</v>
      </c>
      <c r="Q1854" s="3">
        <v>700</v>
      </c>
      <c r="R1854" s="3">
        <v>116</v>
      </c>
      <c r="S1854" s="113"/>
      <c r="T1854" s="3">
        <v>78</v>
      </c>
      <c r="U1854" s="3">
        <v>61</v>
      </c>
      <c r="V1854" s="3">
        <v>205</v>
      </c>
      <c r="W1854" s="186">
        <v>398</v>
      </c>
      <c r="X1854" s="3">
        <v>330</v>
      </c>
      <c r="Y1854" s="3">
        <v>16</v>
      </c>
      <c r="Z1854" s="3">
        <v>435</v>
      </c>
      <c r="AA1854" s="3">
        <v>15</v>
      </c>
      <c r="AB1854" s="3">
        <v>911</v>
      </c>
      <c r="AC1854" s="3">
        <v>347</v>
      </c>
      <c r="AD1854" s="3">
        <v>55</v>
      </c>
      <c r="AE1854" s="3">
        <v>1061</v>
      </c>
      <c r="AF1854" s="3">
        <v>1753</v>
      </c>
      <c r="AG1854" s="3">
        <v>1104</v>
      </c>
      <c r="AH1854" s="3">
        <v>141</v>
      </c>
      <c r="AI1854" s="3">
        <v>356</v>
      </c>
      <c r="AJ1854" s="3">
        <v>74</v>
      </c>
      <c r="AK1854" s="3">
        <v>1564</v>
      </c>
      <c r="AL1854" s="3">
        <v>1103</v>
      </c>
      <c r="AM1854" s="3">
        <v>15</v>
      </c>
      <c r="AN1854" s="3">
        <v>41</v>
      </c>
      <c r="AO1854" s="3">
        <v>347</v>
      </c>
      <c r="AP1854" s="3">
        <v>51</v>
      </c>
      <c r="AQ1854" s="3">
        <v>245</v>
      </c>
      <c r="AR1854" s="3">
        <v>226</v>
      </c>
      <c r="AS1854" s="20">
        <v>684</v>
      </c>
      <c r="AT1854" s="3">
        <v>164</v>
      </c>
      <c r="AU1854" s="3">
        <v>677</v>
      </c>
      <c r="AV1854" s="3">
        <v>183</v>
      </c>
      <c r="AW1854" s="3">
        <v>137</v>
      </c>
      <c r="AX1854" s="3">
        <v>372</v>
      </c>
      <c r="AY1854" s="3">
        <v>263</v>
      </c>
      <c r="AZ1854" s="3">
        <v>551</v>
      </c>
      <c r="BA1854" s="3">
        <v>805</v>
      </c>
      <c r="BM1854" s="3"/>
      <c r="BN1854" s="3"/>
      <c r="BO1854" s="3"/>
      <c r="BP1854" s="3"/>
    </row>
    <row r="1855" spans="1:68">
      <c r="A1855" t="str">
        <f t="shared" si="143"/>
        <v>2021</v>
      </c>
      <c r="B1855" t="str">
        <f t="shared" si="144"/>
        <v>January</v>
      </c>
      <c r="C1855" s="2">
        <v>44222</v>
      </c>
      <c r="D1855" s="1" t="str">
        <f t="shared" si="142"/>
        <v>OK</v>
      </c>
      <c r="E1855">
        <f t="shared" si="145"/>
        <v>1</v>
      </c>
      <c r="F1855">
        <f t="shared" si="146"/>
        <v>0</v>
      </c>
      <c r="G1855" s="97">
        <v>44222</v>
      </c>
      <c r="H1855" s="3">
        <v>21</v>
      </c>
      <c r="I1855" s="3">
        <v>561</v>
      </c>
      <c r="J1855" s="3">
        <v>571</v>
      </c>
      <c r="K1855" s="3">
        <v>254</v>
      </c>
      <c r="L1855" s="3">
        <v>506</v>
      </c>
      <c r="M1855" s="3">
        <v>179</v>
      </c>
      <c r="N1855" s="3">
        <v>277</v>
      </c>
      <c r="O1855" s="3">
        <v>130</v>
      </c>
      <c r="P1855" s="3">
        <v>948</v>
      </c>
      <c r="Q1855" s="3">
        <v>695</v>
      </c>
      <c r="R1855" s="3">
        <v>133</v>
      </c>
      <c r="S1855" s="113"/>
      <c r="T1855" s="3">
        <v>89</v>
      </c>
      <c r="U1855" s="3">
        <v>56</v>
      </c>
      <c r="V1855" s="3">
        <v>191</v>
      </c>
      <c r="W1855" s="186">
        <v>398</v>
      </c>
      <c r="X1855" s="3">
        <v>361</v>
      </c>
      <c r="Y1855" s="3">
        <v>9</v>
      </c>
      <c r="Z1855" s="3">
        <v>505</v>
      </c>
      <c r="AA1855" s="3">
        <v>36</v>
      </c>
      <c r="AB1855" s="3">
        <v>961</v>
      </c>
      <c r="AC1855" s="3">
        <v>448</v>
      </c>
      <c r="AD1855" s="3">
        <v>62</v>
      </c>
      <c r="AE1855" s="3">
        <v>1105</v>
      </c>
      <c r="AF1855" s="3">
        <v>1962</v>
      </c>
      <c r="AG1855" s="3">
        <v>1136</v>
      </c>
      <c r="AH1855" s="3">
        <v>181</v>
      </c>
      <c r="AI1855" s="3">
        <v>344</v>
      </c>
      <c r="AJ1855" s="3">
        <v>80</v>
      </c>
      <c r="AK1855" s="3">
        <v>1645</v>
      </c>
      <c r="AL1855" s="3">
        <v>1190</v>
      </c>
      <c r="AM1855" s="3">
        <v>16</v>
      </c>
      <c r="AN1855" s="3">
        <v>39</v>
      </c>
      <c r="AO1855" s="3">
        <v>384</v>
      </c>
      <c r="AP1855" s="3">
        <v>60</v>
      </c>
      <c r="AQ1855" s="3">
        <v>273</v>
      </c>
      <c r="AR1855" s="3">
        <v>249</v>
      </c>
      <c r="AS1855" s="20">
        <v>931</v>
      </c>
      <c r="AT1855" s="3">
        <v>139</v>
      </c>
      <c r="AU1855" s="3">
        <v>649</v>
      </c>
      <c r="AV1855" s="3">
        <v>219</v>
      </c>
      <c r="AW1855" s="3">
        <v>225</v>
      </c>
      <c r="AX1855" s="3">
        <v>398</v>
      </c>
      <c r="AY1855" s="3">
        <v>316</v>
      </c>
      <c r="AZ1855" s="3">
        <v>629</v>
      </c>
      <c r="BA1855" s="3">
        <v>901</v>
      </c>
      <c r="BM1855" s="3"/>
      <c r="BN1855" s="3"/>
      <c r="BO1855" s="3"/>
      <c r="BP1855" s="3"/>
    </row>
    <row r="1856" spans="1:68">
      <c r="A1856" t="str">
        <f t="shared" si="143"/>
        <v>2021</v>
      </c>
      <c r="B1856" t="str">
        <f t="shared" si="144"/>
        <v>January</v>
      </c>
      <c r="C1856" s="2">
        <v>44223</v>
      </c>
      <c r="D1856" s="1" t="str">
        <f t="shared" si="142"/>
        <v>OK</v>
      </c>
      <c r="E1856">
        <f t="shared" si="145"/>
        <v>1</v>
      </c>
      <c r="F1856">
        <f t="shared" si="146"/>
        <v>0</v>
      </c>
      <c r="G1856" s="97">
        <v>44223</v>
      </c>
      <c r="H1856" s="3">
        <v>26</v>
      </c>
      <c r="I1856" s="3">
        <v>569</v>
      </c>
      <c r="J1856" s="3">
        <v>534</v>
      </c>
      <c r="K1856" s="3">
        <v>191</v>
      </c>
      <c r="L1856" s="3">
        <v>534</v>
      </c>
      <c r="M1856" s="3">
        <v>147</v>
      </c>
      <c r="N1856" s="3">
        <v>277</v>
      </c>
      <c r="O1856" s="3">
        <v>149</v>
      </c>
      <c r="P1856" s="3">
        <v>966</v>
      </c>
      <c r="Q1856" s="3">
        <v>742</v>
      </c>
      <c r="R1856" s="3">
        <v>154</v>
      </c>
      <c r="S1856" s="113"/>
      <c r="T1856" s="3">
        <v>85</v>
      </c>
      <c r="U1856" s="3">
        <v>51</v>
      </c>
      <c r="V1856" s="3">
        <v>218</v>
      </c>
      <c r="W1856" s="186">
        <v>398</v>
      </c>
      <c r="X1856" s="3">
        <v>269</v>
      </c>
      <c r="Y1856" s="3">
        <v>17</v>
      </c>
      <c r="Z1856" s="3">
        <v>531</v>
      </c>
      <c r="AA1856" s="3">
        <v>23</v>
      </c>
      <c r="AB1856" s="3">
        <v>888</v>
      </c>
      <c r="AC1856" s="3">
        <v>444</v>
      </c>
      <c r="AD1856" s="3">
        <v>76</v>
      </c>
      <c r="AE1856" s="3">
        <v>1066</v>
      </c>
      <c r="AF1856" s="3">
        <v>1821</v>
      </c>
      <c r="AG1856" s="3">
        <v>1171</v>
      </c>
      <c r="AH1856" s="3">
        <v>160</v>
      </c>
      <c r="AI1856" s="3">
        <v>304</v>
      </c>
      <c r="AJ1856" s="3">
        <v>72</v>
      </c>
      <c r="AK1856" s="3">
        <v>1670</v>
      </c>
      <c r="AL1856" s="3">
        <v>1227</v>
      </c>
      <c r="AM1856" s="3">
        <v>15</v>
      </c>
      <c r="AN1856" s="3">
        <v>51</v>
      </c>
      <c r="AO1856" s="3">
        <v>391</v>
      </c>
      <c r="AP1856" s="3">
        <v>69</v>
      </c>
      <c r="AQ1856" s="3">
        <v>313</v>
      </c>
      <c r="AR1856" s="3">
        <v>268</v>
      </c>
      <c r="AS1856" s="186">
        <v>740</v>
      </c>
      <c r="AT1856" s="3">
        <v>162</v>
      </c>
      <c r="AU1856" s="3">
        <v>725</v>
      </c>
      <c r="AV1856" s="3">
        <v>176</v>
      </c>
      <c r="AW1856" s="3">
        <v>167</v>
      </c>
      <c r="AX1856" s="3">
        <v>381</v>
      </c>
      <c r="AY1856" s="3">
        <v>285</v>
      </c>
      <c r="AZ1856" s="3">
        <v>577</v>
      </c>
      <c r="BA1856" s="3">
        <v>914</v>
      </c>
      <c r="BM1856" s="3"/>
      <c r="BN1856" s="3"/>
      <c r="BO1856" s="3"/>
      <c r="BP1856" s="3"/>
    </row>
    <row r="1857" spans="1:68">
      <c r="A1857" t="str">
        <f t="shared" si="143"/>
        <v>2021</v>
      </c>
      <c r="B1857" t="str">
        <f t="shared" si="144"/>
        <v>January</v>
      </c>
      <c r="C1857" s="2">
        <v>44224</v>
      </c>
      <c r="D1857" s="1" t="str">
        <f t="shared" ref="D1857:D1920" si="147">IF(C1857=G1857,"OK","Wrong date")</f>
        <v>OK</v>
      </c>
      <c r="E1857">
        <f t="shared" si="145"/>
        <v>1</v>
      </c>
      <c r="F1857">
        <f t="shared" si="146"/>
        <v>0</v>
      </c>
      <c r="G1857" s="97">
        <v>44224</v>
      </c>
      <c r="H1857" s="3">
        <v>9</v>
      </c>
      <c r="I1857" s="3">
        <v>510</v>
      </c>
      <c r="J1857" s="3">
        <v>492</v>
      </c>
      <c r="K1857" s="3">
        <v>134</v>
      </c>
      <c r="L1857" s="3">
        <v>484</v>
      </c>
      <c r="M1857" s="3">
        <v>134</v>
      </c>
      <c r="N1857" s="3">
        <v>270</v>
      </c>
      <c r="O1857" s="3">
        <v>88</v>
      </c>
      <c r="P1857" s="3">
        <v>853</v>
      </c>
      <c r="Q1857" s="3">
        <v>637</v>
      </c>
      <c r="R1857" s="3">
        <v>120</v>
      </c>
      <c r="S1857" s="113"/>
      <c r="T1857" s="3">
        <v>78</v>
      </c>
      <c r="U1857" s="3">
        <v>35</v>
      </c>
      <c r="V1857" s="3">
        <v>196</v>
      </c>
      <c r="W1857" s="186">
        <v>398</v>
      </c>
      <c r="X1857" s="3">
        <v>268</v>
      </c>
      <c r="Y1857" s="3">
        <v>16</v>
      </c>
      <c r="Z1857" s="3">
        <v>454</v>
      </c>
      <c r="AA1857" s="3">
        <v>32</v>
      </c>
      <c r="AB1857" s="3">
        <v>782</v>
      </c>
      <c r="AC1857" s="3">
        <v>351</v>
      </c>
      <c r="AD1857" s="3">
        <v>36</v>
      </c>
      <c r="AE1857" s="3">
        <v>934</v>
      </c>
      <c r="AF1857" s="3">
        <v>1677</v>
      </c>
      <c r="AG1857" s="3">
        <v>1003</v>
      </c>
      <c r="AH1857" s="3">
        <v>167</v>
      </c>
      <c r="AI1857" s="3">
        <v>291</v>
      </c>
      <c r="AJ1857" s="3">
        <v>50</v>
      </c>
      <c r="AK1857" s="3">
        <v>1397</v>
      </c>
      <c r="AL1857" s="3">
        <v>1166</v>
      </c>
      <c r="AM1857" s="3">
        <v>10</v>
      </c>
      <c r="AN1857" s="3">
        <v>55</v>
      </c>
      <c r="AO1857" s="3">
        <v>329</v>
      </c>
      <c r="AP1857" s="3">
        <v>34</v>
      </c>
      <c r="AQ1857" s="3">
        <v>210</v>
      </c>
      <c r="AR1857" s="3">
        <v>254</v>
      </c>
      <c r="AS1857" s="186">
        <v>740</v>
      </c>
      <c r="AT1857" s="3">
        <v>132</v>
      </c>
      <c r="AU1857" s="3">
        <v>564</v>
      </c>
      <c r="AV1857" s="3">
        <v>142</v>
      </c>
      <c r="AW1857" s="3">
        <v>159</v>
      </c>
      <c r="AX1857" s="3">
        <v>302</v>
      </c>
      <c r="AY1857" s="3">
        <v>283</v>
      </c>
      <c r="AZ1857" s="3">
        <v>527</v>
      </c>
      <c r="BA1857" s="3">
        <v>794</v>
      </c>
      <c r="BM1857" s="3"/>
      <c r="BN1857" s="3"/>
      <c r="BO1857" s="3"/>
      <c r="BP1857" s="3"/>
    </row>
    <row r="1858" spans="1:68">
      <c r="A1858" t="str">
        <f t="shared" si="143"/>
        <v>2021</v>
      </c>
      <c r="B1858" t="str">
        <f t="shared" si="144"/>
        <v>January</v>
      </c>
      <c r="C1858" s="2">
        <v>44225</v>
      </c>
      <c r="D1858" s="1" t="str">
        <f t="shared" si="147"/>
        <v>OK</v>
      </c>
      <c r="E1858">
        <f t="shared" si="145"/>
        <v>1</v>
      </c>
      <c r="F1858">
        <f t="shared" si="146"/>
        <v>0</v>
      </c>
      <c r="G1858" s="97">
        <v>44225</v>
      </c>
      <c r="H1858" s="3">
        <v>19</v>
      </c>
      <c r="I1858" s="3">
        <v>371</v>
      </c>
      <c r="J1858" s="3">
        <v>392</v>
      </c>
      <c r="K1858" s="3">
        <v>24</v>
      </c>
      <c r="L1858" s="3">
        <v>371</v>
      </c>
      <c r="M1858" s="3">
        <v>105</v>
      </c>
      <c r="N1858" s="3">
        <v>222</v>
      </c>
      <c r="O1858" s="3">
        <v>77</v>
      </c>
      <c r="P1858" s="3">
        <v>722</v>
      </c>
      <c r="Q1858" s="3">
        <v>463</v>
      </c>
      <c r="R1858" s="3">
        <v>89</v>
      </c>
      <c r="S1858" s="113"/>
      <c r="T1858" s="3">
        <v>88</v>
      </c>
      <c r="U1858" s="3">
        <v>58</v>
      </c>
      <c r="V1858" s="3">
        <v>182</v>
      </c>
      <c r="W1858" s="186">
        <v>398</v>
      </c>
      <c r="X1858" s="3">
        <v>235</v>
      </c>
      <c r="Y1858" s="3">
        <v>9</v>
      </c>
      <c r="Z1858" s="3">
        <v>437</v>
      </c>
      <c r="AA1858" s="3">
        <v>30</v>
      </c>
      <c r="AB1858" s="3">
        <v>585</v>
      </c>
      <c r="AC1858" s="3">
        <v>194</v>
      </c>
      <c r="AD1858" s="3">
        <v>33</v>
      </c>
      <c r="AE1858" s="3">
        <v>739</v>
      </c>
      <c r="AF1858" s="3">
        <v>1179</v>
      </c>
      <c r="AG1858" s="3">
        <v>789</v>
      </c>
      <c r="AH1858" s="3">
        <v>153</v>
      </c>
      <c r="AI1858" s="3">
        <v>275</v>
      </c>
      <c r="AJ1858" s="3">
        <v>64</v>
      </c>
      <c r="AK1858" s="3">
        <v>1085</v>
      </c>
      <c r="AL1858" s="3">
        <v>2607</v>
      </c>
      <c r="AM1858" s="3">
        <v>21</v>
      </c>
      <c r="AN1858" s="3">
        <v>51</v>
      </c>
      <c r="AO1858" s="3">
        <v>285</v>
      </c>
      <c r="AP1858" s="3">
        <v>66</v>
      </c>
      <c r="AQ1858" s="3">
        <v>163</v>
      </c>
      <c r="AR1858" s="3">
        <v>218</v>
      </c>
      <c r="AS1858" s="186">
        <v>740</v>
      </c>
      <c r="AT1858" s="3">
        <v>109</v>
      </c>
      <c r="AU1858" s="3">
        <v>605</v>
      </c>
      <c r="AV1858" s="3">
        <v>114</v>
      </c>
      <c r="AW1858" s="3">
        <v>122</v>
      </c>
      <c r="AX1858" s="3">
        <v>262</v>
      </c>
      <c r="AY1858" s="3">
        <v>235</v>
      </c>
      <c r="AZ1858" s="3">
        <v>469</v>
      </c>
      <c r="BA1858" s="3">
        <v>769</v>
      </c>
      <c r="BM1858" s="3"/>
      <c r="BN1858" s="3"/>
      <c r="BO1858" s="3"/>
      <c r="BP1858" s="3"/>
    </row>
    <row r="1859" spans="1:68">
      <c r="A1859" t="str">
        <f t="shared" si="143"/>
        <v>2021</v>
      </c>
      <c r="B1859" t="str">
        <f t="shared" si="144"/>
        <v>January</v>
      </c>
      <c r="C1859" s="2">
        <v>44226</v>
      </c>
      <c r="D1859" s="1" t="str">
        <f t="shared" si="147"/>
        <v>OK</v>
      </c>
      <c r="E1859">
        <f t="shared" si="145"/>
        <v>0</v>
      </c>
      <c r="F1859">
        <f t="shared" si="146"/>
        <v>1</v>
      </c>
      <c r="G1859" s="97">
        <v>44226</v>
      </c>
      <c r="H1859" s="3">
        <v>29</v>
      </c>
      <c r="I1859" s="3">
        <v>245</v>
      </c>
      <c r="J1859" s="3">
        <v>158</v>
      </c>
      <c r="K1859" s="3">
        <v>10</v>
      </c>
      <c r="L1859" s="3">
        <v>173</v>
      </c>
      <c r="M1859" s="3">
        <v>160</v>
      </c>
      <c r="N1859" s="3">
        <v>167</v>
      </c>
      <c r="O1859" s="3">
        <v>43</v>
      </c>
      <c r="P1859" s="3">
        <v>372</v>
      </c>
      <c r="Q1859" s="3">
        <v>318</v>
      </c>
      <c r="R1859" s="3">
        <v>47</v>
      </c>
      <c r="S1859" s="113"/>
      <c r="T1859" s="3">
        <v>73</v>
      </c>
      <c r="U1859" s="3">
        <v>29</v>
      </c>
      <c r="V1859" s="3">
        <v>96</v>
      </c>
      <c r="W1859" s="186">
        <v>398</v>
      </c>
      <c r="X1859" s="3">
        <v>327</v>
      </c>
      <c r="Y1859" s="3">
        <v>19</v>
      </c>
      <c r="Z1859" s="3">
        <v>533</v>
      </c>
      <c r="AA1859" s="3">
        <v>58</v>
      </c>
      <c r="AB1859" s="3">
        <v>286</v>
      </c>
      <c r="AC1859" s="3">
        <v>598</v>
      </c>
      <c r="AD1859" s="3">
        <v>62</v>
      </c>
      <c r="AE1859" s="3">
        <v>374</v>
      </c>
      <c r="AF1859" s="3">
        <v>762</v>
      </c>
      <c r="AG1859" s="3">
        <v>1017</v>
      </c>
      <c r="AH1859" s="3">
        <v>237</v>
      </c>
      <c r="AI1859" s="3">
        <v>418</v>
      </c>
      <c r="AJ1859" s="3">
        <v>58</v>
      </c>
      <c r="AK1859" s="3">
        <v>1091</v>
      </c>
      <c r="AL1859" s="3">
        <v>2187</v>
      </c>
      <c r="AM1859" s="3">
        <v>12</v>
      </c>
      <c r="AN1859" s="3">
        <v>31</v>
      </c>
      <c r="AO1859" s="3">
        <v>231</v>
      </c>
      <c r="AP1859" s="3">
        <v>26</v>
      </c>
      <c r="AQ1859" s="3">
        <v>266</v>
      </c>
      <c r="AR1859" s="3">
        <v>114</v>
      </c>
      <c r="AS1859" s="186">
        <v>740</v>
      </c>
      <c r="AT1859" s="3">
        <v>83</v>
      </c>
      <c r="AU1859" s="3">
        <v>719</v>
      </c>
      <c r="AV1859" s="3">
        <v>171</v>
      </c>
      <c r="AW1859" s="3">
        <v>380</v>
      </c>
      <c r="AX1859" s="3">
        <v>103</v>
      </c>
      <c r="AY1859" s="3">
        <v>131</v>
      </c>
      <c r="AZ1859" s="3">
        <v>450</v>
      </c>
      <c r="BA1859" s="3">
        <v>800</v>
      </c>
      <c r="BM1859" s="3"/>
      <c r="BN1859" s="3"/>
      <c r="BO1859" s="3"/>
      <c r="BP1859" s="3"/>
    </row>
    <row r="1860" spans="1:68">
      <c r="A1860" t="str">
        <f t="shared" ref="A1860:A1923" si="148">TEXT(C1860,"yyyy")</f>
        <v>2021</v>
      </c>
      <c r="B1860" t="str">
        <f t="shared" ref="B1860:B1923" si="149">TEXT(C1860,"mmmm")</f>
        <v>January</v>
      </c>
      <c r="C1860" s="2">
        <v>44227</v>
      </c>
      <c r="D1860" s="1" t="str">
        <f t="shared" si="147"/>
        <v>OK</v>
      </c>
      <c r="E1860">
        <f t="shared" si="145"/>
        <v>0</v>
      </c>
      <c r="F1860">
        <f t="shared" si="146"/>
        <v>1</v>
      </c>
      <c r="G1860" s="98">
        <v>44227</v>
      </c>
      <c r="H1860" s="99">
        <v>3</v>
      </c>
      <c r="I1860" s="99">
        <v>252</v>
      </c>
      <c r="J1860" s="99">
        <v>118</v>
      </c>
      <c r="K1860" s="99">
        <v>16</v>
      </c>
      <c r="L1860" s="99">
        <v>163</v>
      </c>
      <c r="M1860" s="99">
        <v>132</v>
      </c>
      <c r="N1860" s="99">
        <v>127</v>
      </c>
      <c r="O1860" s="99">
        <v>69</v>
      </c>
      <c r="P1860" s="99">
        <v>277</v>
      </c>
      <c r="Q1860" s="99">
        <v>336</v>
      </c>
      <c r="R1860" s="99">
        <v>56</v>
      </c>
      <c r="S1860" s="187"/>
      <c r="T1860" s="99">
        <v>81</v>
      </c>
      <c r="U1860" s="99">
        <v>28</v>
      </c>
      <c r="V1860" s="99">
        <v>60</v>
      </c>
      <c r="W1860" s="188">
        <v>398</v>
      </c>
      <c r="X1860" s="99">
        <v>286</v>
      </c>
      <c r="Y1860" s="99">
        <v>10</v>
      </c>
      <c r="Z1860" s="99">
        <v>422</v>
      </c>
      <c r="AA1860" s="99">
        <v>90</v>
      </c>
      <c r="AB1860" s="99">
        <v>283</v>
      </c>
      <c r="AC1860" s="99">
        <v>480</v>
      </c>
      <c r="AD1860" s="99">
        <v>54</v>
      </c>
      <c r="AE1860" s="99">
        <v>358</v>
      </c>
      <c r="AF1860" s="99">
        <v>779</v>
      </c>
      <c r="AG1860" s="99">
        <v>1040</v>
      </c>
      <c r="AH1860" s="99">
        <v>293</v>
      </c>
      <c r="AI1860" s="99">
        <v>591</v>
      </c>
      <c r="AJ1860" s="99">
        <v>44</v>
      </c>
      <c r="AK1860" s="99">
        <v>1121</v>
      </c>
      <c r="AL1860" s="99">
        <v>1921</v>
      </c>
      <c r="AM1860" s="99">
        <v>11</v>
      </c>
      <c r="AN1860" s="99">
        <v>25</v>
      </c>
      <c r="AO1860" s="99">
        <v>199</v>
      </c>
      <c r="AP1860" s="99">
        <v>69</v>
      </c>
      <c r="AQ1860" s="99">
        <v>249</v>
      </c>
      <c r="AR1860" s="99">
        <v>82</v>
      </c>
      <c r="AS1860" s="188">
        <v>740</v>
      </c>
      <c r="AT1860" s="99">
        <v>95</v>
      </c>
      <c r="AU1860" s="99">
        <v>609</v>
      </c>
      <c r="AV1860" s="99">
        <v>244</v>
      </c>
      <c r="AW1860" s="99">
        <v>309</v>
      </c>
      <c r="AX1860" s="99">
        <v>85</v>
      </c>
      <c r="AY1860" s="99">
        <v>105</v>
      </c>
      <c r="AZ1860" s="99">
        <v>451</v>
      </c>
      <c r="BA1860" s="99">
        <v>774</v>
      </c>
      <c r="BM1860" s="99"/>
      <c r="BN1860" s="99"/>
      <c r="BO1860" s="99"/>
      <c r="BP1860" s="99"/>
    </row>
    <row r="1861" spans="1:68">
      <c r="A1861" t="str">
        <f t="shared" si="148"/>
        <v>2021</v>
      </c>
      <c r="B1861" t="str">
        <f t="shared" si="149"/>
        <v>February</v>
      </c>
      <c r="C1861" s="2">
        <v>44228</v>
      </c>
      <c r="D1861" s="1" t="str">
        <f t="shared" si="147"/>
        <v>OK</v>
      </c>
      <c r="E1861">
        <f t="shared" si="145"/>
        <v>1</v>
      </c>
      <c r="F1861">
        <f t="shared" si="146"/>
        <v>0</v>
      </c>
      <c r="G1861" s="97">
        <v>44228</v>
      </c>
      <c r="H1861" s="3">
        <v>34</v>
      </c>
      <c r="I1861" s="3">
        <v>255</v>
      </c>
      <c r="J1861" s="3">
        <v>140</v>
      </c>
      <c r="K1861" s="3">
        <v>15</v>
      </c>
      <c r="L1861" s="3">
        <v>211</v>
      </c>
      <c r="M1861" s="3">
        <v>117</v>
      </c>
      <c r="N1861" s="3">
        <v>127</v>
      </c>
      <c r="O1861" s="3">
        <v>57</v>
      </c>
      <c r="P1861" s="3">
        <v>318</v>
      </c>
      <c r="Q1861" s="3">
        <v>333</v>
      </c>
      <c r="R1861" s="3">
        <v>56</v>
      </c>
      <c r="S1861" s="113">
        <v>66</v>
      </c>
      <c r="T1861" s="3">
        <v>51</v>
      </c>
      <c r="U1861" s="3">
        <v>34</v>
      </c>
      <c r="V1861" s="3">
        <v>76</v>
      </c>
      <c r="W1861" s="188">
        <v>398</v>
      </c>
      <c r="X1861" s="3">
        <v>388</v>
      </c>
      <c r="Y1861" s="3">
        <v>8</v>
      </c>
      <c r="Z1861" s="3">
        <v>486</v>
      </c>
      <c r="AA1861" s="3">
        <v>40</v>
      </c>
      <c r="AB1861" s="3">
        <v>321</v>
      </c>
      <c r="AC1861" s="3">
        <v>562</v>
      </c>
      <c r="AD1861" s="3">
        <v>60</v>
      </c>
      <c r="AE1861" s="3">
        <v>384</v>
      </c>
      <c r="AF1861" s="3">
        <v>838</v>
      </c>
      <c r="AG1861" s="3">
        <v>1192</v>
      </c>
      <c r="AH1861" s="3">
        <v>141</v>
      </c>
      <c r="AI1861" s="3">
        <v>691</v>
      </c>
      <c r="AJ1861" s="3">
        <v>53</v>
      </c>
      <c r="AK1861" s="3">
        <v>1303</v>
      </c>
      <c r="AL1861" s="3">
        <v>2119</v>
      </c>
      <c r="AM1861" s="3">
        <v>15</v>
      </c>
      <c r="AN1861" s="3">
        <v>43</v>
      </c>
      <c r="AO1861" s="3">
        <v>228</v>
      </c>
      <c r="AP1861" s="3">
        <v>18</v>
      </c>
      <c r="AQ1861" s="3">
        <v>272</v>
      </c>
      <c r="AR1861" s="3">
        <v>96</v>
      </c>
      <c r="AS1861">
        <v>964</v>
      </c>
      <c r="AT1861" s="3">
        <v>116</v>
      </c>
      <c r="AU1861" s="3">
        <v>762</v>
      </c>
      <c r="AV1861" s="3">
        <v>288</v>
      </c>
      <c r="AW1861" s="3">
        <v>298</v>
      </c>
      <c r="AX1861" s="3">
        <v>100</v>
      </c>
      <c r="AY1861" s="3">
        <v>119</v>
      </c>
      <c r="AZ1861" s="3">
        <v>580</v>
      </c>
      <c r="BA1861" s="3">
        <v>826</v>
      </c>
      <c r="BM1861" s="3"/>
      <c r="BN1861" s="3"/>
      <c r="BO1861" s="3"/>
      <c r="BP1861" s="3"/>
    </row>
    <row r="1862" spans="1:68">
      <c r="A1862" t="str">
        <f t="shared" si="148"/>
        <v>2021</v>
      </c>
      <c r="B1862" t="str">
        <f t="shared" si="149"/>
        <v>February</v>
      </c>
      <c r="C1862" s="2">
        <v>44229</v>
      </c>
      <c r="D1862" s="1" t="str">
        <f t="shared" si="147"/>
        <v>OK</v>
      </c>
      <c r="E1862">
        <f t="shared" si="145"/>
        <v>1</v>
      </c>
      <c r="F1862">
        <f t="shared" si="146"/>
        <v>0</v>
      </c>
      <c r="G1862" s="97">
        <v>44229</v>
      </c>
      <c r="H1862" s="3">
        <v>22</v>
      </c>
      <c r="I1862" s="3">
        <v>585</v>
      </c>
      <c r="J1862" s="3">
        <v>500</v>
      </c>
      <c r="K1862" s="3">
        <v>12</v>
      </c>
      <c r="L1862" s="3">
        <v>563</v>
      </c>
      <c r="M1862" s="3">
        <v>143</v>
      </c>
      <c r="N1862" s="3">
        <v>273</v>
      </c>
      <c r="O1862" s="3">
        <v>62</v>
      </c>
      <c r="P1862" s="3">
        <v>952</v>
      </c>
      <c r="Q1862" s="3">
        <v>724</v>
      </c>
      <c r="R1862" s="3">
        <v>111</v>
      </c>
      <c r="S1862" s="113">
        <v>175</v>
      </c>
      <c r="T1862" s="3">
        <v>80</v>
      </c>
      <c r="U1862" s="3">
        <v>54</v>
      </c>
      <c r="V1862" s="3">
        <v>214</v>
      </c>
      <c r="W1862" s="188">
        <v>398</v>
      </c>
      <c r="X1862" s="3">
        <v>321</v>
      </c>
      <c r="Y1862" s="3">
        <v>15</v>
      </c>
      <c r="Z1862" s="3">
        <v>506</v>
      </c>
      <c r="AA1862" s="3">
        <v>30</v>
      </c>
      <c r="AB1862" s="3">
        <v>928</v>
      </c>
      <c r="AC1862" s="3">
        <v>358</v>
      </c>
      <c r="AD1862" s="3">
        <v>36</v>
      </c>
      <c r="AE1862" s="3">
        <v>1082</v>
      </c>
      <c r="AF1862" s="3">
        <v>1868</v>
      </c>
      <c r="AG1862" s="3">
        <v>1199</v>
      </c>
      <c r="AH1862" s="3">
        <v>134</v>
      </c>
      <c r="AI1862" s="3">
        <v>379</v>
      </c>
      <c r="AJ1862" s="3">
        <v>59</v>
      </c>
      <c r="AK1862" s="3">
        <v>1608</v>
      </c>
      <c r="AL1862" s="3">
        <v>3228</v>
      </c>
      <c r="AM1862" s="3">
        <v>29</v>
      </c>
      <c r="AN1862" s="3">
        <v>48</v>
      </c>
      <c r="AO1862" s="3">
        <v>340</v>
      </c>
      <c r="AP1862" s="3">
        <v>57</v>
      </c>
      <c r="AQ1862" s="3">
        <v>330</v>
      </c>
      <c r="AR1862" s="3">
        <v>253</v>
      </c>
      <c r="AS1862">
        <v>929</v>
      </c>
      <c r="AT1862" s="3">
        <v>168</v>
      </c>
      <c r="AU1862" s="3">
        <v>554</v>
      </c>
      <c r="AV1862" s="3">
        <v>211</v>
      </c>
      <c r="AW1862" s="3">
        <v>185</v>
      </c>
      <c r="AX1862" s="3">
        <v>353</v>
      </c>
      <c r="AY1862" s="3">
        <v>268</v>
      </c>
      <c r="AZ1862" s="3">
        <v>598</v>
      </c>
      <c r="BA1862" s="3">
        <v>830</v>
      </c>
      <c r="BM1862" s="3"/>
      <c r="BN1862" s="3"/>
      <c r="BO1862" s="3"/>
      <c r="BP1862" s="3"/>
    </row>
    <row r="1863" spans="1:68">
      <c r="A1863" t="str">
        <f t="shared" si="148"/>
        <v>2021</v>
      </c>
      <c r="B1863" t="str">
        <f t="shared" si="149"/>
        <v>February</v>
      </c>
      <c r="C1863" s="2">
        <v>44230</v>
      </c>
      <c r="D1863" s="1" t="str">
        <f t="shared" si="147"/>
        <v>OK</v>
      </c>
      <c r="E1863">
        <f t="shared" si="145"/>
        <v>1</v>
      </c>
      <c r="F1863">
        <f t="shared" si="146"/>
        <v>0</v>
      </c>
      <c r="G1863" s="97">
        <v>44230</v>
      </c>
      <c r="H1863" s="3">
        <v>19</v>
      </c>
      <c r="I1863" s="3">
        <v>582</v>
      </c>
      <c r="J1863" s="3">
        <v>542</v>
      </c>
      <c r="K1863" s="3">
        <v>9</v>
      </c>
      <c r="L1863" s="3">
        <v>577</v>
      </c>
      <c r="M1863" s="3">
        <v>164</v>
      </c>
      <c r="N1863" s="3">
        <v>302</v>
      </c>
      <c r="O1863" s="3">
        <v>73</v>
      </c>
      <c r="P1863" s="3">
        <v>955</v>
      </c>
      <c r="Q1863" s="3">
        <v>742</v>
      </c>
      <c r="R1863" s="3">
        <v>153</v>
      </c>
      <c r="S1863" s="113">
        <v>159</v>
      </c>
      <c r="T1863" s="3">
        <v>93</v>
      </c>
      <c r="U1863" s="3">
        <v>72</v>
      </c>
      <c r="V1863" s="3">
        <v>238</v>
      </c>
      <c r="W1863" s="188">
        <v>398</v>
      </c>
      <c r="X1863" s="3">
        <v>357</v>
      </c>
      <c r="Y1863" s="3">
        <v>11</v>
      </c>
      <c r="Z1863" s="3">
        <v>640</v>
      </c>
      <c r="AA1863" s="3">
        <v>18</v>
      </c>
      <c r="AB1863" s="3">
        <v>917</v>
      </c>
      <c r="AC1863" s="3">
        <v>469</v>
      </c>
      <c r="AD1863" s="3">
        <v>32</v>
      </c>
      <c r="AE1863" s="3">
        <v>1073</v>
      </c>
      <c r="AF1863" s="3">
        <v>1931</v>
      </c>
      <c r="AG1863" s="3">
        <v>1233</v>
      </c>
      <c r="AH1863" s="3">
        <v>183</v>
      </c>
      <c r="AI1863" s="3">
        <v>427</v>
      </c>
      <c r="AJ1863" s="3">
        <v>66</v>
      </c>
      <c r="AK1863" s="3">
        <v>1638</v>
      </c>
      <c r="AL1863" s="3">
        <v>3522</v>
      </c>
      <c r="AM1863" s="3">
        <v>23</v>
      </c>
      <c r="AN1863" s="3">
        <v>49</v>
      </c>
      <c r="AO1863" s="3">
        <v>363</v>
      </c>
      <c r="AP1863" s="3">
        <v>77</v>
      </c>
      <c r="AQ1863" s="3">
        <v>292</v>
      </c>
      <c r="AR1863" s="3">
        <v>262</v>
      </c>
      <c r="AS1863">
        <v>705</v>
      </c>
      <c r="AT1863" s="3">
        <v>170</v>
      </c>
      <c r="AU1863" s="3">
        <v>629</v>
      </c>
      <c r="AV1863" s="3">
        <v>160</v>
      </c>
      <c r="AW1863" s="3">
        <v>244</v>
      </c>
      <c r="AX1863" s="3">
        <v>377</v>
      </c>
      <c r="AY1863" s="3">
        <v>316</v>
      </c>
      <c r="AZ1863" s="3">
        <v>618</v>
      </c>
      <c r="BA1863" s="3">
        <v>841</v>
      </c>
      <c r="BM1863" s="3"/>
      <c r="BN1863" s="3"/>
      <c r="BO1863" s="3"/>
      <c r="BP1863" s="3"/>
    </row>
    <row r="1864" spans="1:68">
      <c r="A1864" t="str">
        <f t="shared" si="148"/>
        <v>2021</v>
      </c>
      <c r="B1864" t="str">
        <f t="shared" si="149"/>
        <v>February</v>
      </c>
      <c r="C1864" s="2">
        <v>44231</v>
      </c>
      <c r="D1864" s="1" t="str">
        <f t="shared" si="147"/>
        <v>OK</v>
      </c>
      <c r="E1864">
        <f t="shared" si="145"/>
        <v>1</v>
      </c>
      <c r="F1864">
        <f t="shared" si="146"/>
        <v>0</v>
      </c>
      <c r="G1864" s="97">
        <v>44231</v>
      </c>
      <c r="H1864" s="3">
        <v>23</v>
      </c>
      <c r="I1864" s="3">
        <v>540</v>
      </c>
      <c r="J1864" s="3">
        <v>540</v>
      </c>
      <c r="K1864" s="3">
        <v>114</v>
      </c>
      <c r="L1864" s="3">
        <v>513</v>
      </c>
      <c r="M1864" s="3">
        <v>188</v>
      </c>
      <c r="N1864" s="3">
        <v>277</v>
      </c>
      <c r="O1864" s="3">
        <v>72</v>
      </c>
      <c r="P1864" s="3">
        <v>974</v>
      </c>
      <c r="Q1864" s="3">
        <v>686</v>
      </c>
      <c r="R1864" s="3">
        <v>111</v>
      </c>
      <c r="S1864" s="113">
        <v>154</v>
      </c>
      <c r="T1864" s="3">
        <v>90</v>
      </c>
      <c r="U1864" s="3">
        <v>56</v>
      </c>
      <c r="V1864" s="3">
        <v>252</v>
      </c>
      <c r="W1864" s="188">
        <v>398</v>
      </c>
      <c r="X1864" s="3">
        <v>390</v>
      </c>
      <c r="Y1864" s="3">
        <v>23</v>
      </c>
      <c r="Z1864" s="3">
        <v>638</v>
      </c>
      <c r="AA1864" s="3">
        <v>25</v>
      </c>
      <c r="AB1864" s="3">
        <v>898</v>
      </c>
      <c r="AC1864" s="3">
        <v>366</v>
      </c>
      <c r="AD1864" s="3">
        <v>40</v>
      </c>
      <c r="AE1864" s="3">
        <v>1112</v>
      </c>
      <c r="AF1864" s="3">
        <v>1904</v>
      </c>
      <c r="AG1864" s="3">
        <v>1169</v>
      </c>
      <c r="AH1864" s="3">
        <v>145</v>
      </c>
      <c r="AI1864" s="3">
        <v>441</v>
      </c>
      <c r="AJ1864" s="3">
        <v>73</v>
      </c>
      <c r="AK1864" s="3">
        <v>1696</v>
      </c>
      <c r="AL1864" s="3">
        <v>3718</v>
      </c>
      <c r="AM1864" s="3">
        <v>20</v>
      </c>
      <c r="AN1864" s="3">
        <v>52</v>
      </c>
      <c r="AO1864" s="3">
        <v>358</v>
      </c>
      <c r="AP1864" s="3">
        <v>34</v>
      </c>
      <c r="AQ1864" s="3">
        <v>269</v>
      </c>
      <c r="AR1864" s="3">
        <v>283</v>
      </c>
      <c r="AS1864">
        <v>654</v>
      </c>
      <c r="AT1864" s="3">
        <v>150</v>
      </c>
      <c r="AU1864" s="3">
        <v>540</v>
      </c>
      <c r="AV1864" s="3">
        <v>153</v>
      </c>
      <c r="AW1864" s="3">
        <v>244</v>
      </c>
      <c r="AX1864" s="3">
        <v>374</v>
      </c>
      <c r="AY1864" s="3">
        <v>283</v>
      </c>
      <c r="AZ1864" s="3">
        <v>551</v>
      </c>
      <c r="BA1864" s="3">
        <v>912</v>
      </c>
      <c r="BM1864" s="3"/>
      <c r="BN1864" s="3"/>
      <c r="BO1864" s="3"/>
      <c r="BP1864" s="3"/>
    </row>
    <row r="1865" spans="1:68">
      <c r="A1865" t="str">
        <f t="shared" si="148"/>
        <v>2021</v>
      </c>
      <c r="B1865" t="str">
        <f t="shared" si="149"/>
        <v>February</v>
      </c>
      <c r="C1865" s="2">
        <v>44232</v>
      </c>
      <c r="D1865" s="1" t="str">
        <f t="shared" si="147"/>
        <v>OK</v>
      </c>
      <c r="E1865">
        <f t="shared" si="145"/>
        <v>1</v>
      </c>
      <c r="F1865">
        <f t="shared" si="146"/>
        <v>0</v>
      </c>
      <c r="G1865" s="97">
        <v>44232</v>
      </c>
      <c r="H1865" s="3">
        <v>18</v>
      </c>
      <c r="I1865" s="3">
        <v>488</v>
      </c>
      <c r="J1865" s="3">
        <v>446</v>
      </c>
      <c r="K1865" s="3">
        <v>177</v>
      </c>
      <c r="L1865" s="3">
        <v>467</v>
      </c>
      <c r="M1865" s="3">
        <v>120</v>
      </c>
      <c r="N1865" s="3">
        <v>271</v>
      </c>
      <c r="O1865" s="3">
        <v>77</v>
      </c>
      <c r="P1865" s="3">
        <v>906</v>
      </c>
      <c r="Q1865" s="3">
        <v>629</v>
      </c>
      <c r="R1865" s="3">
        <v>103</v>
      </c>
      <c r="S1865" s="113">
        <v>164</v>
      </c>
      <c r="T1865" s="3">
        <v>98</v>
      </c>
      <c r="U1865" s="3">
        <v>41</v>
      </c>
      <c r="V1865" s="3">
        <v>191</v>
      </c>
      <c r="W1865" s="188">
        <v>398</v>
      </c>
      <c r="X1865" s="3">
        <v>283</v>
      </c>
      <c r="Y1865" s="3">
        <v>19</v>
      </c>
      <c r="Z1865" s="3">
        <v>561</v>
      </c>
      <c r="AA1865" s="3">
        <v>12</v>
      </c>
      <c r="AB1865" s="3">
        <v>733</v>
      </c>
      <c r="AC1865" s="3">
        <v>302</v>
      </c>
      <c r="AD1865" s="3">
        <v>40</v>
      </c>
      <c r="AE1865" s="3">
        <v>840</v>
      </c>
      <c r="AF1865" s="3">
        <v>1493</v>
      </c>
      <c r="AG1865" s="3">
        <v>995</v>
      </c>
      <c r="AH1865" s="3">
        <v>164</v>
      </c>
      <c r="AI1865" s="3">
        <v>395</v>
      </c>
      <c r="AJ1865" s="3">
        <v>64</v>
      </c>
      <c r="AK1865" s="3">
        <v>1400</v>
      </c>
      <c r="AL1865" s="3">
        <v>3080</v>
      </c>
      <c r="AM1865" s="3">
        <v>10</v>
      </c>
      <c r="AN1865" s="3">
        <v>48</v>
      </c>
      <c r="AO1865" s="3">
        <v>309</v>
      </c>
      <c r="AP1865" s="3">
        <v>29</v>
      </c>
      <c r="AQ1865" s="3">
        <v>227</v>
      </c>
      <c r="AR1865" s="3">
        <v>245</v>
      </c>
      <c r="AS1865">
        <v>718</v>
      </c>
      <c r="AT1865" s="3">
        <v>133</v>
      </c>
      <c r="AU1865" s="3">
        <v>564</v>
      </c>
      <c r="AV1865" s="3">
        <v>136</v>
      </c>
      <c r="AW1865" s="3">
        <v>213</v>
      </c>
      <c r="AX1865" s="3">
        <v>335</v>
      </c>
      <c r="AY1865" s="3">
        <v>249</v>
      </c>
      <c r="AZ1865" s="3">
        <v>462</v>
      </c>
      <c r="BA1865" s="3">
        <v>840</v>
      </c>
      <c r="BM1865" s="3"/>
      <c r="BN1865" s="3"/>
      <c r="BO1865" s="3"/>
      <c r="BP1865" s="3"/>
    </row>
    <row r="1866" spans="1:68">
      <c r="A1866" t="str">
        <f t="shared" si="148"/>
        <v>2021</v>
      </c>
      <c r="B1866" t="str">
        <f t="shared" si="149"/>
        <v>February</v>
      </c>
      <c r="C1866" s="2">
        <v>44233</v>
      </c>
      <c r="D1866" s="1" t="str">
        <f t="shared" si="147"/>
        <v>OK</v>
      </c>
      <c r="E1866">
        <f t="shared" si="145"/>
        <v>0</v>
      </c>
      <c r="F1866">
        <f t="shared" si="146"/>
        <v>1</v>
      </c>
      <c r="G1866" s="97">
        <v>44233</v>
      </c>
      <c r="H1866" s="3">
        <v>17</v>
      </c>
      <c r="I1866" s="3">
        <v>270</v>
      </c>
      <c r="J1866" s="3">
        <v>170</v>
      </c>
      <c r="K1866" s="3">
        <v>381</v>
      </c>
      <c r="L1866" s="3">
        <v>200</v>
      </c>
      <c r="M1866" s="3">
        <v>151</v>
      </c>
      <c r="N1866" s="3">
        <v>138</v>
      </c>
      <c r="O1866" s="3">
        <v>66</v>
      </c>
      <c r="P1866" s="3">
        <v>430</v>
      </c>
      <c r="Q1866" s="3">
        <v>348</v>
      </c>
      <c r="R1866" s="3">
        <v>53</v>
      </c>
      <c r="S1866" s="113">
        <v>80</v>
      </c>
      <c r="T1866" s="3">
        <v>92</v>
      </c>
      <c r="U1866" s="3">
        <v>24</v>
      </c>
      <c r="V1866" s="3">
        <v>91</v>
      </c>
      <c r="W1866" s="188">
        <v>398</v>
      </c>
      <c r="X1866" s="3">
        <v>368</v>
      </c>
      <c r="Y1866" s="3">
        <v>10</v>
      </c>
      <c r="Z1866" s="3">
        <v>459</v>
      </c>
      <c r="AA1866" s="3">
        <v>122</v>
      </c>
      <c r="AB1866" s="3">
        <v>335</v>
      </c>
      <c r="AC1866" s="3">
        <v>627</v>
      </c>
      <c r="AD1866" s="3">
        <v>43</v>
      </c>
      <c r="AE1866" s="3">
        <v>365</v>
      </c>
      <c r="AF1866" s="3">
        <v>852</v>
      </c>
      <c r="AG1866" s="3">
        <v>1100</v>
      </c>
      <c r="AH1866" s="3">
        <v>219</v>
      </c>
      <c r="AI1866" s="3">
        <v>506</v>
      </c>
      <c r="AJ1866" s="3">
        <v>48</v>
      </c>
      <c r="AK1866" s="3">
        <v>1171</v>
      </c>
      <c r="AL1866" s="3">
        <v>1847</v>
      </c>
      <c r="AM1866" s="3">
        <v>22</v>
      </c>
      <c r="AN1866" s="3">
        <v>30</v>
      </c>
      <c r="AO1866" s="3">
        <v>264</v>
      </c>
      <c r="AP1866" s="3">
        <v>59</v>
      </c>
      <c r="AQ1866" s="3">
        <v>250</v>
      </c>
      <c r="AR1866" s="3">
        <v>117</v>
      </c>
      <c r="AS1866">
        <v>981</v>
      </c>
      <c r="AT1866" s="3">
        <v>112</v>
      </c>
      <c r="AU1866" s="3">
        <v>629</v>
      </c>
      <c r="AV1866" s="3">
        <v>267</v>
      </c>
      <c r="AW1866" s="3">
        <v>391</v>
      </c>
      <c r="AX1866" s="3">
        <v>97</v>
      </c>
      <c r="AY1866" s="3">
        <v>119</v>
      </c>
      <c r="AZ1866" s="3">
        <v>452</v>
      </c>
      <c r="BA1866" s="3">
        <v>844</v>
      </c>
      <c r="BM1866" s="3"/>
      <c r="BN1866" s="3"/>
      <c r="BO1866" s="3"/>
      <c r="BP1866" s="3"/>
    </row>
    <row r="1867" spans="1:68">
      <c r="A1867" t="str">
        <f t="shared" si="148"/>
        <v>2021</v>
      </c>
      <c r="B1867" t="str">
        <f t="shared" si="149"/>
        <v>February</v>
      </c>
      <c r="C1867" s="2">
        <v>44234</v>
      </c>
      <c r="D1867" s="1" t="str">
        <f t="shared" si="147"/>
        <v>OK</v>
      </c>
      <c r="E1867">
        <f t="shared" si="145"/>
        <v>0</v>
      </c>
      <c r="F1867">
        <f t="shared" si="146"/>
        <v>1</v>
      </c>
      <c r="G1867" s="97">
        <v>44234</v>
      </c>
      <c r="H1867" s="3">
        <v>45</v>
      </c>
      <c r="I1867" s="3">
        <v>215</v>
      </c>
      <c r="J1867" s="3">
        <v>145</v>
      </c>
      <c r="K1867" s="3">
        <v>360</v>
      </c>
      <c r="L1867" s="3">
        <v>212</v>
      </c>
      <c r="M1867" s="3">
        <v>175</v>
      </c>
      <c r="N1867" s="3">
        <v>107</v>
      </c>
      <c r="O1867" s="3">
        <v>56</v>
      </c>
      <c r="P1867" s="3">
        <v>310</v>
      </c>
      <c r="Q1867" s="3">
        <v>311</v>
      </c>
      <c r="R1867" s="3">
        <v>38</v>
      </c>
      <c r="S1867" s="113">
        <v>67</v>
      </c>
      <c r="T1867" s="3">
        <v>93</v>
      </c>
      <c r="U1867" s="3">
        <v>30</v>
      </c>
      <c r="V1867" s="3">
        <v>61</v>
      </c>
      <c r="W1867" s="188">
        <v>398</v>
      </c>
      <c r="X1867" s="3">
        <v>306</v>
      </c>
      <c r="Y1867" s="3">
        <v>9</v>
      </c>
      <c r="Z1867" s="3">
        <v>451</v>
      </c>
      <c r="AA1867" s="3">
        <v>103</v>
      </c>
      <c r="AB1867" s="3">
        <v>312</v>
      </c>
      <c r="AC1867" s="3">
        <v>525</v>
      </c>
      <c r="AD1867" s="3">
        <v>28</v>
      </c>
      <c r="AE1867" s="3">
        <v>329</v>
      </c>
      <c r="AF1867" s="3">
        <v>739</v>
      </c>
      <c r="AG1867" s="3">
        <v>1014</v>
      </c>
      <c r="AH1867" s="3">
        <v>276</v>
      </c>
      <c r="AI1867" s="3">
        <v>571</v>
      </c>
      <c r="AJ1867" s="3">
        <v>40</v>
      </c>
      <c r="AK1867" s="3">
        <v>1099</v>
      </c>
      <c r="AL1867" s="3">
        <v>1957</v>
      </c>
      <c r="AM1867" s="3">
        <v>15</v>
      </c>
      <c r="AN1867" s="3">
        <v>21</v>
      </c>
      <c r="AO1867" s="3">
        <v>188</v>
      </c>
      <c r="AP1867" s="3">
        <v>41</v>
      </c>
      <c r="AQ1867" s="3">
        <v>264</v>
      </c>
      <c r="AR1867" s="3">
        <v>102</v>
      </c>
      <c r="AS1867">
        <v>866</v>
      </c>
      <c r="AT1867" s="3">
        <v>87</v>
      </c>
      <c r="AU1867" s="3">
        <v>640</v>
      </c>
      <c r="AV1867" s="3">
        <v>272</v>
      </c>
      <c r="AW1867" s="3">
        <v>408</v>
      </c>
      <c r="AX1867" s="3">
        <v>81</v>
      </c>
      <c r="AY1867" s="3">
        <v>117</v>
      </c>
      <c r="AZ1867" s="3">
        <v>468</v>
      </c>
      <c r="BA1867" s="3">
        <v>854</v>
      </c>
      <c r="BM1867" s="3"/>
      <c r="BN1867" s="3"/>
      <c r="BO1867" s="3"/>
      <c r="BP1867" s="3"/>
    </row>
    <row r="1868" spans="1:68">
      <c r="A1868" t="str">
        <f t="shared" si="148"/>
        <v>2021</v>
      </c>
      <c r="B1868" t="str">
        <f t="shared" si="149"/>
        <v>February</v>
      </c>
      <c r="C1868" s="2">
        <v>44235</v>
      </c>
      <c r="D1868" s="1" t="str">
        <f t="shared" si="147"/>
        <v>OK</v>
      </c>
      <c r="E1868">
        <f t="shared" si="145"/>
        <v>1</v>
      </c>
      <c r="F1868">
        <f t="shared" si="146"/>
        <v>0</v>
      </c>
      <c r="G1868" s="97">
        <v>44235</v>
      </c>
      <c r="H1868" s="3">
        <v>87</v>
      </c>
      <c r="I1868" s="3">
        <v>262</v>
      </c>
      <c r="J1868" s="3">
        <v>135</v>
      </c>
      <c r="K1868" s="3">
        <v>315</v>
      </c>
      <c r="L1868" s="3">
        <v>177</v>
      </c>
      <c r="M1868" s="3">
        <v>149</v>
      </c>
      <c r="N1868" s="3">
        <v>119</v>
      </c>
      <c r="O1868" s="3">
        <v>112</v>
      </c>
      <c r="P1868" s="3">
        <v>321</v>
      </c>
      <c r="Q1868" s="3">
        <v>401</v>
      </c>
      <c r="R1868" s="3">
        <v>49</v>
      </c>
      <c r="S1868" s="113">
        <v>71</v>
      </c>
      <c r="T1868" s="3">
        <v>66</v>
      </c>
      <c r="U1868" s="3">
        <v>30</v>
      </c>
      <c r="V1868" s="3">
        <v>68</v>
      </c>
      <c r="W1868" s="188">
        <v>398</v>
      </c>
      <c r="X1868" s="3">
        <v>368</v>
      </c>
      <c r="Y1868" s="3">
        <v>7</v>
      </c>
      <c r="Z1868" s="3">
        <v>457</v>
      </c>
      <c r="AA1868" s="3">
        <v>80</v>
      </c>
      <c r="AB1868" s="3">
        <v>430</v>
      </c>
      <c r="AC1868" s="3">
        <v>597</v>
      </c>
      <c r="AD1868" s="3">
        <v>44</v>
      </c>
      <c r="AE1868" s="3">
        <v>437</v>
      </c>
      <c r="AF1868" s="3">
        <v>884</v>
      </c>
      <c r="AG1868" s="3">
        <v>1113</v>
      </c>
      <c r="AH1868" s="3">
        <v>152</v>
      </c>
      <c r="AI1868" s="3">
        <v>632</v>
      </c>
      <c r="AJ1868" s="3">
        <v>50</v>
      </c>
      <c r="AK1868" s="3">
        <v>1313</v>
      </c>
      <c r="AL1868" s="3">
        <v>2315</v>
      </c>
      <c r="AM1868" s="3">
        <v>14</v>
      </c>
      <c r="AN1868" s="3">
        <v>30</v>
      </c>
      <c r="AO1868" s="3">
        <v>251</v>
      </c>
      <c r="AP1868" s="3">
        <v>40</v>
      </c>
      <c r="AQ1868" s="3">
        <v>339</v>
      </c>
      <c r="AR1868" s="3">
        <v>96</v>
      </c>
      <c r="AS1868">
        <v>1053</v>
      </c>
      <c r="AT1868" s="3">
        <v>114</v>
      </c>
      <c r="AU1868" s="3">
        <v>739</v>
      </c>
      <c r="AV1868" s="3">
        <v>338</v>
      </c>
      <c r="AW1868" s="3">
        <v>373</v>
      </c>
      <c r="AX1868" s="3">
        <v>120</v>
      </c>
      <c r="AY1868" s="3">
        <v>107</v>
      </c>
      <c r="AZ1868" s="3">
        <v>686</v>
      </c>
      <c r="BA1868" s="3">
        <v>935</v>
      </c>
      <c r="BM1868" s="3"/>
      <c r="BN1868" s="3"/>
      <c r="BO1868" s="3"/>
      <c r="BP1868" s="3"/>
    </row>
    <row r="1869" spans="1:68">
      <c r="A1869" t="str">
        <f t="shared" si="148"/>
        <v>2021</v>
      </c>
      <c r="B1869" t="str">
        <f t="shared" si="149"/>
        <v>February</v>
      </c>
      <c r="C1869" s="2">
        <v>44236</v>
      </c>
      <c r="D1869" s="1" t="str">
        <f t="shared" si="147"/>
        <v>OK</v>
      </c>
      <c r="E1869">
        <f t="shared" si="145"/>
        <v>1</v>
      </c>
      <c r="F1869">
        <f t="shared" si="146"/>
        <v>0</v>
      </c>
      <c r="G1869" s="97">
        <v>44236</v>
      </c>
      <c r="H1869" s="3">
        <v>17</v>
      </c>
      <c r="I1869" s="3">
        <v>496</v>
      </c>
      <c r="J1869" s="3">
        <v>534</v>
      </c>
      <c r="K1869" s="3">
        <v>17</v>
      </c>
      <c r="L1869" s="3">
        <v>515</v>
      </c>
      <c r="M1869" s="3">
        <v>128</v>
      </c>
      <c r="N1869" s="3">
        <v>274</v>
      </c>
      <c r="O1869" s="3">
        <v>54</v>
      </c>
      <c r="P1869" s="3">
        <v>911</v>
      </c>
      <c r="Q1869" s="3">
        <v>635</v>
      </c>
      <c r="R1869" s="3">
        <v>124</v>
      </c>
      <c r="S1869" s="113">
        <v>124</v>
      </c>
      <c r="T1869" s="3">
        <v>81</v>
      </c>
      <c r="U1869" s="3">
        <v>46</v>
      </c>
      <c r="V1869" s="3">
        <v>234</v>
      </c>
      <c r="W1869" s="188">
        <v>398</v>
      </c>
      <c r="X1869" s="3">
        <v>257</v>
      </c>
      <c r="Y1869" s="3">
        <v>24</v>
      </c>
      <c r="Z1869" s="3">
        <v>489</v>
      </c>
      <c r="AA1869" s="3">
        <v>22</v>
      </c>
      <c r="AB1869" s="3">
        <v>809</v>
      </c>
      <c r="AC1869" s="3">
        <v>287</v>
      </c>
      <c r="AD1869" s="3">
        <v>31</v>
      </c>
      <c r="AE1869" s="3">
        <v>1003</v>
      </c>
      <c r="AF1869" s="3">
        <v>1666</v>
      </c>
      <c r="AG1869" s="3">
        <v>975</v>
      </c>
      <c r="AH1869" s="3">
        <v>131</v>
      </c>
      <c r="AI1869" s="3">
        <v>269</v>
      </c>
      <c r="AJ1869" s="3">
        <v>91</v>
      </c>
      <c r="AK1869" s="3">
        <v>1303</v>
      </c>
      <c r="AL1869" s="3">
        <v>3037</v>
      </c>
      <c r="AM1869" s="3">
        <v>9</v>
      </c>
      <c r="AN1869" s="3">
        <v>40</v>
      </c>
      <c r="AO1869" s="3">
        <v>303</v>
      </c>
      <c r="AP1869" s="3">
        <v>49</v>
      </c>
      <c r="AQ1869" s="3">
        <v>220</v>
      </c>
      <c r="AR1869" s="3">
        <v>231</v>
      </c>
      <c r="AS1869">
        <v>795</v>
      </c>
      <c r="AT1869" s="3">
        <v>152</v>
      </c>
      <c r="AU1869" s="3">
        <v>478</v>
      </c>
      <c r="AV1869" s="3">
        <v>91</v>
      </c>
      <c r="AW1869" s="3">
        <v>140</v>
      </c>
      <c r="AX1869" s="3">
        <v>334</v>
      </c>
      <c r="AY1869" s="3">
        <v>259</v>
      </c>
      <c r="AZ1869" s="3">
        <v>440</v>
      </c>
      <c r="BA1869" s="3">
        <v>578</v>
      </c>
      <c r="BM1869" s="3"/>
      <c r="BN1869" s="3"/>
      <c r="BO1869" s="3"/>
      <c r="BP1869" s="3"/>
    </row>
    <row r="1870" spans="1:68">
      <c r="A1870" t="str">
        <f t="shared" si="148"/>
        <v>2021</v>
      </c>
      <c r="B1870" t="str">
        <f t="shared" si="149"/>
        <v>February</v>
      </c>
      <c r="C1870" s="2">
        <v>44237</v>
      </c>
      <c r="D1870" s="1" t="str">
        <f t="shared" si="147"/>
        <v>OK</v>
      </c>
      <c r="E1870">
        <f t="shared" si="145"/>
        <v>1</v>
      </c>
      <c r="F1870">
        <f t="shared" si="146"/>
        <v>0</v>
      </c>
      <c r="G1870" s="97">
        <v>44237</v>
      </c>
      <c r="H1870" s="3">
        <v>10</v>
      </c>
      <c r="I1870" s="3">
        <v>361</v>
      </c>
      <c r="J1870" s="3">
        <v>354</v>
      </c>
      <c r="K1870" s="3">
        <v>79</v>
      </c>
      <c r="L1870" s="3">
        <v>378</v>
      </c>
      <c r="M1870" s="3">
        <v>84</v>
      </c>
      <c r="N1870" s="3">
        <v>179</v>
      </c>
      <c r="O1870" s="3">
        <v>37</v>
      </c>
      <c r="P1870" s="3">
        <v>723</v>
      </c>
      <c r="Q1870" s="3">
        <v>440</v>
      </c>
      <c r="R1870" s="3">
        <v>77</v>
      </c>
      <c r="S1870" s="113">
        <v>122</v>
      </c>
      <c r="T1870" s="3">
        <v>65</v>
      </c>
      <c r="U1870" s="3">
        <v>31</v>
      </c>
      <c r="V1870" s="3">
        <v>191</v>
      </c>
      <c r="W1870" s="188">
        <v>398</v>
      </c>
      <c r="X1870" s="3">
        <v>218</v>
      </c>
      <c r="Y1870" s="3">
        <v>22</v>
      </c>
      <c r="Z1870" s="3">
        <v>357</v>
      </c>
      <c r="AA1870" s="3">
        <v>3</v>
      </c>
      <c r="AB1870" s="3">
        <v>697</v>
      </c>
      <c r="AC1870" s="3">
        <v>237</v>
      </c>
      <c r="AD1870" s="3">
        <v>27</v>
      </c>
      <c r="AE1870" s="3">
        <v>864</v>
      </c>
      <c r="AF1870" s="3">
        <v>1308</v>
      </c>
      <c r="AG1870" s="3">
        <v>653</v>
      </c>
      <c r="AH1870" s="3">
        <v>105</v>
      </c>
      <c r="AI1870" s="3">
        <v>155</v>
      </c>
      <c r="AJ1870" s="3">
        <v>73</v>
      </c>
      <c r="AK1870" s="3">
        <v>833</v>
      </c>
      <c r="AL1870" s="3">
        <v>2055</v>
      </c>
      <c r="AM1870" s="3">
        <v>13</v>
      </c>
      <c r="AN1870" s="3">
        <v>29</v>
      </c>
      <c r="AO1870" s="3">
        <v>220</v>
      </c>
      <c r="AP1870" s="3">
        <v>31</v>
      </c>
      <c r="AQ1870" s="3">
        <v>146</v>
      </c>
      <c r="AR1870" s="3">
        <v>179</v>
      </c>
      <c r="AS1870">
        <v>476</v>
      </c>
      <c r="AT1870" s="3">
        <v>117</v>
      </c>
      <c r="AU1870" s="3">
        <v>318</v>
      </c>
      <c r="AV1870" s="3">
        <v>66</v>
      </c>
      <c r="AW1870" s="3">
        <v>67</v>
      </c>
      <c r="AX1870" s="3">
        <v>258</v>
      </c>
      <c r="AY1870" s="3">
        <v>185</v>
      </c>
      <c r="AZ1870" s="3">
        <v>313</v>
      </c>
      <c r="BA1870" s="3">
        <v>433</v>
      </c>
      <c r="BM1870" s="3"/>
      <c r="BN1870" s="3"/>
      <c r="BO1870" s="3"/>
      <c r="BP1870" s="3"/>
    </row>
    <row r="1871" spans="1:68">
      <c r="A1871" t="str">
        <f t="shared" si="148"/>
        <v>2021</v>
      </c>
      <c r="B1871" t="str">
        <f t="shared" si="149"/>
        <v>February</v>
      </c>
      <c r="C1871" s="2">
        <v>44238</v>
      </c>
      <c r="D1871" s="1" t="str">
        <f t="shared" si="147"/>
        <v>OK</v>
      </c>
      <c r="E1871">
        <f t="shared" si="145"/>
        <v>1</v>
      </c>
      <c r="F1871">
        <f t="shared" si="146"/>
        <v>0</v>
      </c>
      <c r="G1871" s="97">
        <v>44238</v>
      </c>
      <c r="H1871" s="3">
        <v>21</v>
      </c>
      <c r="I1871" s="3">
        <v>505</v>
      </c>
      <c r="J1871" s="3">
        <v>523</v>
      </c>
      <c r="K1871" s="3">
        <v>277</v>
      </c>
      <c r="L1871" s="3">
        <v>456</v>
      </c>
      <c r="M1871" s="3">
        <v>138</v>
      </c>
      <c r="N1871" s="3">
        <v>338</v>
      </c>
      <c r="O1871" s="3">
        <v>72</v>
      </c>
      <c r="P1871" s="3">
        <v>900</v>
      </c>
      <c r="Q1871" s="3">
        <v>606</v>
      </c>
      <c r="R1871" s="3">
        <v>121</v>
      </c>
      <c r="S1871" s="113">
        <v>133</v>
      </c>
      <c r="T1871" s="3">
        <v>98</v>
      </c>
      <c r="U1871" s="3">
        <v>39</v>
      </c>
      <c r="V1871" s="3">
        <v>229</v>
      </c>
      <c r="W1871" s="188">
        <v>398</v>
      </c>
      <c r="X1871" s="3">
        <v>259</v>
      </c>
      <c r="Y1871" s="3">
        <v>12</v>
      </c>
      <c r="Z1871" s="3">
        <v>620</v>
      </c>
      <c r="AA1871" s="3">
        <v>12</v>
      </c>
      <c r="AB1871" s="3">
        <v>822</v>
      </c>
      <c r="AC1871" s="3">
        <v>354</v>
      </c>
      <c r="AD1871" s="3">
        <v>37</v>
      </c>
      <c r="AE1871" s="3">
        <v>1018</v>
      </c>
      <c r="AF1871" s="3">
        <v>1663</v>
      </c>
      <c r="AG1871" s="3">
        <v>1082</v>
      </c>
      <c r="AH1871" s="3">
        <v>145</v>
      </c>
      <c r="AI1871" s="3">
        <v>315</v>
      </c>
      <c r="AJ1871" s="3">
        <v>80</v>
      </c>
      <c r="AK1871" s="3">
        <v>1450</v>
      </c>
      <c r="AL1871" s="3">
        <v>3126</v>
      </c>
      <c r="AM1871" s="3">
        <v>19</v>
      </c>
      <c r="AN1871" s="3">
        <v>52</v>
      </c>
      <c r="AO1871" s="3">
        <v>317</v>
      </c>
      <c r="AP1871" s="3">
        <v>53</v>
      </c>
      <c r="AQ1871" s="3">
        <v>217</v>
      </c>
      <c r="AR1871" s="3">
        <v>256</v>
      </c>
      <c r="AS1871">
        <v>730</v>
      </c>
      <c r="AT1871" s="3">
        <v>153</v>
      </c>
      <c r="AU1871" s="3">
        <v>552</v>
      </c>
      <c r="AV1871" s="3">
        <v>124</v>
      </c>
      <c r="AW1871" s="3">
        <v>160</v>
      </c>
      <c r="AX1871" s="3">
        <v>349</v>
      </c>
      <c r="AY1871" s="3">
        <v>280</v>
      </c>
      <c r="AZ1871" s="3">
        <v>487</v>
      </c>
      <c r="BA1871" s="3">
        <v>735</v>
      </c>
      <c r="BM1871" s="3"/>
      <c r="BN1871" s="3"/>
      <c r="BO1871" s="3"/>
      <c r="BP1871" s="3"/>
    </row>
    <row r="1872" spans="1:68">
      <c r="A1872" t="str">
        <f t="shared" si="148"/>
        <v>2021</v>
      </c>
      <c r="B1872" t="str">
        <f t="shared" si="149"/>
        <v>February</v>
      </c>
      <c r="C1872" s="2">
        <v>44239</v>
      </c>
      <c r="D1872" s="1" t="str">
        <f t="shared" si="147"/>
        <v>OK</v>
      </c>
      <c r="E1872">
        <f t="shared" si="145"/>
        <v>1</v>
      </c>
      <c r="F1872">
        <f t="shared" si="146"/>
        <v>0</v>
      </c>
      <c r="G1872" s="97">
        <v>44239</v>
      </c>
      <c r="H1872" s="3">
        <v>22</v>
      </c>
      <c r="I1872" s="3">
        <v>488</v>
      </c>
      <c r="J1872" s="3">
        <v>470</v>
      </c>
      <c r="K1872" s="3">
        <v>287</v>
      </c>
      <c r="L1872" s="3">
        <v>475</v>
      </c>
      <c r="M1872" s="3">
        <v>135</v>
      </c>
      <c r="N1872" s="3">
        <v>254</v>
      </c>
      <c r="O1872" s="3">
        <v>70</v>
      </c>
      <c r="P1872" s="3">
        <v>794</v>
      </c>
      <c r="Q1872" s="3">
        <v>643</v>
      </c>
      <c r="R1872" s="3">
        <v>106</v>
      </c>
      <c r="S1872" s="113">
        <v>114</v>
      </c>
      <c r="T1872" s="3">
        <v>99</v>
      </c>
      <c r="U1872" s="3">
        <v>53</v>
      </c>
      <c r="V1872" s="3">
        <v>214</v>
      </c>
      <c r="W1872" s="188">
        <v>398</v>
      </c>
      <c r="X1872" s="3">
        <v>349</v>
      </c>
      <c r="Y1872" s="3">
        <v>28</v>
      </c>
      <c r="Z1872" s="3">
        <v>600</v>
      </c>
      <c r="AA1872" s="3">
        <v>28</v>
      </c>
      <c r="AB1872" s="3">
        <v>809</v>
      </c>
      <c r="AC1872" s="3">
        <v>347</v>
      </c>
      <c r="AD1872" s="3">
        <v>35</v>
      </c>
      <c r="AE1872" s="3">
        <v>999</v>
      </c>
      <c r="AF1872" s="3">
        <v>1669</v>
      </c>
      <c r="AG1872" s="3">
        <v>1012</v>
      </c>
      <c r="AH1872" s="3">
        <v>153</v>
      </c>
      <c r="AI1872" s="3">
        <v>352</v>
      </c>
      <c r="AJ1872" s="3">
        <v>73</v>
      </c>
      <c r="AK1872" s="3">
        <v>1348</v>
      </c>
      <c r="AL1872" s="3">
        <v>3094</v>
      </c>
      <c r="AM1872" s="3">
        <v>12</v>
      </c>
      <c r="AN1872" s="3">
        <v>57</v>
      </c>
      <c r="AO1872" s="3">
        <v>327</v>
      </c>
      <c r="AP1872" s="3">
        <v>42</v>
      </c>
      <c r="AQ1872" s="3">
        <v>247</v>
      </c>
      <c r="AR1872" s="3">
        <v>247</v>
      </c>
      <c r="AS1872">
        <v>590</v>
      </c>
      <c r="AT1872" s="3">
        <v>151</v>
      </c>
      <c r="AU1872" s="3">
        <v>651</v>
      </c>
      <c r="AV1872" s="3">
        <v>129</v>
      </c>
      <c r="AW1872" s="3">
        <v>163</v>
      </c>
      <c r="AX1872" s="3">
        <v>352</v>
      </c>
      <c r="AY1872" s="3">
        <v>255</v>
      </c>
      <c r="AZ1872" s="3">
        <v>484</v>
      </c>
      <c r="BA1872" s="3">
        <v>807</v>
      </c>
      <c r="BM1872" s="3"/>
      <c r="BN1872" s="3"/>
      <c r="BO1872" s="3"/>
      <c r="BP1872" s="3"/>
    </row>
    <row r="1873" spans="1:71">
      <c r="A1873" t="str">
        <f t="shared" si="148"/>
        <v>2021</v>
      </c>
      <c r="B1873" t="str">
        <f t="shared" si="149"/>
        <v>February</v>
      </c>
      <c r="C1873" s="2">
        <v>44240</v>
      </c>
      <c r="D1873" s="1" t="str">
        <f t="shared" si="147"/>
        <v>OK</v>
      </c>
      <c r="E1873">
        <f t="shared" si="145"/>
        <v>0</v>
      </c>
      <c r="F1873">
        <f t="shared" si="146"/>
        <v>1</v>
      </c>
      <c r="G1873" s="97">
        <v>44240</v>
      </c>
      <c r="H1873" s="3">
        <v>38</v>
      </c>
      <c r="I1873" s="3">
        <v>271</v>
      </c>
      <c r="J1873" s="3">
        <v>198</v>
      </c>
      <c r="K1873" s="3">
        <v>345</v>
      </c>
      <c r="L1873" s="3">
        <v>215</v>
      </c>
      <c r="M1873" s="3">
        <v>177</v>
      </c>
      <c r="N1873" s="3">
        <v>191</v>
      </c>
      <c r="O1873" s="3">
        <v>56</v>
      </c>
      <c r="P1873" s="3">
        <v>442</v>
      </c>
      <c r="Q1873" s="3">
        <v>423</v>
      </c>
      <c r="R1873" s="3">
        <v>63</v>
      </c>
      <c r="S1873" s="113">
        <v>92</v>
      </c>
      <c r="T1873" s="3">
        <v>81</v>
      </c>
      <c r="U1873" s="3">
        <v>30</v>
      </c>
      <c r="V1873" s="3">
        <v>106</v>
      </c>
      <c r="W1873" s="188">
        <v>398</v>
      </c>
      <c r="X1873" s="3">
        <v>361</v>
      </c>
      <c r="Y1873" s="3">
        <v>13</v>
      </c>
      <c r="Z1873" s="3">
        <v>591</v>
      </c>
      <c r="AA1873" s="3">
        <v>73</v>
      </c>
      <c r="AB1873" s="3">
        <v>418</v>
      </c>
      <c r="AC1873" s="3">
        <v>627</v>
      </c>
      <c r="AD1873" s="3">
        <v>40</v>
      </c>
      <c r="AE1873" s="3">
        <v>456</v>
      </c>
      <c r="AF1873" s="3">
        <v>1160</v>
      </c>
      <c r="AG1873" s="3">
        <v>1152</v>
      </c>
      <c r="AH1873" s="3">
        <v>193</v>
      </c>
      <c r="AI1873" s="3">
        <v>430</v>
      </c>
      <c r="AJ1873" s="3">
        <v>62</v>
      </c>
      <c r="AK1873" s="3">
        <v>1229</v>
      </c>
      <c r="AL1873" s="3">
        <v>2194</v>
      </c>
      <c r="AM1873" s="3">
        <v>17</v>
      </c>
      <c r="AN1873" s="3">
        <v>42</v>
      </c>
      <c r="AO1873" s="3">
        <v>264</v>
      </c>
      <c r="AP1873" s="3">
        <v>30</v>
      </c>
      <c r="AQ1873" s="3">
        <v>258</v>
      </c>
      <c r="AR1873" s="3">
        <v>117</v>
      </c>
      <c r="AS1873" s="20">
        <v>784</v>
      </c>
      <c r="AT1873" s="3">
        <v>92</v>
      </c>
      <c r="AU1873" s="3">
        <v>736</v>
      </c>
      <c r="AV1873" s="3">
        <v>226</v>
      </c>
      <c r="AW1873" s="3">
        <v>355</v>
      </c>
      <c r="AX1873" s="3">
        <v>149</v>
      </c>
      <c r="AY1873" s="3">
        <v>135</v>
      </c>
      <c r="AZ1873" s="3">
        <v>530</v>
      </c>
      <c r="BA1873" s="3">
        <v>755</v>
      </c>
      <c r="BD1873" s="20"/>
      <c r="BM1873" s="3"/>
      <c r="BN1873" s="3"/>
      <c r="BO1873" s="3"/>
      <c r="BP1873" s="3"/>
      <c r="BS1873" s="20"/>
    </row>
    <row r="1874" spans="1:71">
      <c r="A1874" t="str">
        <f t="shared" si="148"/>
        <v>2021</v>
      </c>
      <c r="B1874" t="str">
        <f t="shared" si="149"/>
        <v>February</v>
      </c>
      <c r="C1874" s="2">
        <v>44241</v>
      </c>
      <c r="D1874" s="1" t="str">
        <f t="shared" si="147"/>
        <v>OK</v>
      </c>
      <c r="E1874">
        <f t="shared" si="145"/>
        <v>0</v>
      </c>
      <c r="F1874">
        <f t="shared" si="146"/>
        <v>1</v>
      </c>
      <c r="G1874" s="97">
        <v>44241</v>
      </c>
      <c r="H1874" s="3">
        <v>29</v>
      </c>
      <c r="I1874" s="3">
        <v>228</v>
      </c>
      <c r="J1874" s="3">
        <v>171</v>
      </c>
      <c r="K1874" s="3">
        <v>417</v>
      </c>
      <c r="L1874" s="3">
        <v>174</v>
      </c>
      <c r="M1874" s="3">
        <v>131</v>
      </c>
      <c r="N1874" s="3">
        <v>147</v>
      </c>
      <c r="O1874" s="3">
        <v>89</v>
      </c>
      <c r="P1874" s="3">
        <v>395</v>
      </c>
      <c r="Q1874" s="3">
        <v>349</v>
      </c>
      <c r="R1874" s="3">
        <v>50</v>
      </c>
      <c r="S1874" s="113">
        <v>83</v>
      </c>
      <c r="T1874" s="3">
        <v>73</v>
      </c>
      <c r="U1874" s="3">
        <v>35</v>
      </c>
      <c r="V1874" s="3">
        <v>93</v>
      </c>
      <c r="W1874" s="188">
        <v>398</v>
      </c>
      <c r="X1874" s="3">
        <v>360</v>
      </c>
      <c r="Y1874" s="3">
        <v>14</v>
      </c>
      <c r="Z1874" s="3">
        <v>455</v>
      </c>
      <c r="AA1874" s="3">
        <v>72</v>
      </c>
      <c r="AB1874" s="3">
        <v>356</v>
      </c>
      <c r="AC1874" s="3">
        <v>560</v>
      </c>
      <c r="AD1874" s="3">
        <v>31</v>
      </c>
      <c r="AE1874" s="3">
        <v>737</v>
      </c>
      <c r="AF1874" s="3">
        <v>839</v>
      </c>
      <c r="AG1874" s="3">
        <v>1149</v>
      </c>
      <c r="AH1874" s="3">
        <v>192</v>
      </c>
      <c r="AI1874" s="3">
        <v>477</v>
      </c>
      <c r="AJ1874" s="3">
        <v>50</v>
      </c>
      <c r="AK1874" s="3">
        <v>1044</v>
      </c>
      <c r="AL1874" s="3">
        <v>1996</v>
      </c>
      <c r="AM1874" s="3">
        <v>21</v>
      </c>
      <c r="AN1874" s="3">
        <v>37</v>
      </c>
      <c r="AO1874" s="3">
        <v>240</v>
      </c>
      <c r="AP1874" s="3">
        <v>55</v>
      </c>
      <c r="AQ1874" s="3">
        <v>273</v>
      </c>
      <c r="AR1874" s="3">
        <v>122</v>
      </c>
      <c r="AS1874" s="20">
        <v>784</v>
      </c>
      <c r="AT1874" s="3">
        <v>103</v>
      </c>
      <c r="AU1874" s="3">
        <v>658</v>
      </c>
      <c r="AV1874" s="3">
        <v>218</v>
      </c>
      <c r="AW1874" s="3">
        <v>387</v>
      </c>
      <c r="AX1874" s="3">
        <v>99</v>
      </c>
      <c r="AY1874" s="3">
        <v>140</v>
      </c>
      <c r="AZ1874" s="3">
        <v>619</v>
      </c>
      <c r="BA1874" s="3">
        <v>744</v>
      </c>
      <c r="BD1874" s="20"/>
      <c r="BM1874" s="3"/>
      <c r="BN1874" s="3"/>
      <c r="BO1874" s="3"/>
      <c r="BP1874" s="3"/>
      <c r="BS1874" s="20"/>
    </row>
    <row r="1875" spans="1:71">
      <c r="A1875" t="str">
        <f t="shared" si="148"/>
        <v>2021</v>
      </c>
      <c r="B1875" t="str">
        <f t="shared" si="149"/>
        <v>February</v>
      </c>
      <c r="C1875" s="2">
        <v>44242</v>
      </c>
      <c r="D1875" s="1" t="str">
        <f t="shared" si="147"/>
        <v>OK</v>
      </c>
      <c r="E1875">
        <f t="shared" si="145"/>
        <v>1</v>
      </c>
      <c r="F1875">
        <f t="shared" si="146"/>
        <v>0</v>
      </c>
      <c r="G1875" s="97">
        <v>44242</v>
      </c>
      <c r="H1875" s="3">
        <v>9</v>
      </c>
      <c r="I1875" s="3">
        <v>44</v>
      </c>
      <c r="J1875" s="3">
        <v>37</v>
      </c>
      <c r="K1875" s="3">
        <v>24</v>
      </c>
      <c r="L1875" s="3">
        <v>50</v>
      </c>
      <c r="M1875" s="3">
        <v>29</v>
      </c>
      <c r="N1875" s="3">
        <v>23</v>
      </c>
      <c r="O1875" s="3">
        <v>3</v>
      </c>
      <c r="P1875" s="3">
        <v>141</v>
      </c>
      <c r="Q1875" s="3">
        <v>33</v>
      </c>
      <c r="R1875" s="3">
        <v>14</v>
      </c>
      <c r="S1875" s="113">
        <v>28</v>
      </c>
      <c r="T1875" s="3">
        <v>32</v>
      </c>
      <c r="U1875" s="3">
        <v>11</v>
      </c>
      <c r="V1875" s="3">
        <v>39</v>
      </c>
      <c r="W1875" s="188">
        <v>398</v>
      </c>
      <c r="X1875" s="3">
        <v>82</v>
      </c>
      <c r="Y1875" s="3">
        <v>3</v>
      </c>
      <c r="Z1875" s="3">
        <v>52</v>
      </c>
      <c r="AA1875" s="3">
        <v>3</v>
      </c>
      <c r="AB1875" s="3">
        <v>60</v>
      </c>
      <c r="AC1875" s="3">
        <v>61</v>
      </c>
      <c r="AD1875" s="3">
        <v>3</v>
      </c>
      <c r="AE1875" s="3">
        <v>71</v>
      </c>
      <c r="AF1875" s="3">
        <v>152</v>
      </c>
      <c r="AG1875" s="3">
        <v>129</v>
      </c>
      <c r="AH1875" s="3">
        <v>25</v>
      </c>
      <c r="AI1875" s="3">
        <v>33</v>
      </c>
      <c r="AJ1875" s="3">
        <v>42</v>
      </c>
      <c r="AK1875" s="3">
        <v>103</v>
      </c>
      <c r="AL1875" s="3">
        <v>259</v>
      </c>
      <c r="AM1875" s="3">
        <v>7</v>
      </c>
      <c r="AN1875" s="3">
        <v>9</v>
      </c>
      <c r="AO1875" s="3">
        <v>45</v>
      </c>
      <c r="AP1875" s="3">
        <v>8</v>
      </c>
      <c r="AQ1875" s="3">
        <v>36</v>
      </c>
      <c r="AR1875" s="3">
        <v>31</v>
      </c>
      <c r="AS1875" s="20">
        <v>784</v>
      </c>
      <c r="AT1875" s="3">
        <v>18</v>
      </c>
      <c r="AU1875" s="3">
        <v>51</v>
      </c>
      <c r="AV1875" s="3">
        <v>15</v>
      </c>
      <c r="AW1875" s="3">
        <v>10</v>
      </c>
      <c r="AX1875" s="3">
        <v>48</v>
      </c>
      <c r="AY1875" s="3">
        <v>37</v>
      </c>
      <c r="AZ1875" s="3">
        <v>88</v>
      </c>
      <c r="BA1875" s="3">
        <v>171</v>
      </c>
      <c r="BD1875" s="20"/>
      <c r="BM1875" s="3"/>
      <c r="BN1875" s="3"/>
      <c r="BO1875" s="3"/>
      <c r="BP1875" s="3"/>
      <c r="BS1875" s="20"/>
    </row>
    <row r="1876" spans="1:71">
      <c r="A1876" t="str">
        <f t="shared" si="148"/>
        <v>2021</v>
      </c>
      <c r="B1876" t="str">
        <f t="shared" si="149"/>
        <v>February</v>
      </c>
      <c r="C1876" s="2">
        <v>44243</v>
      </c>
      <c r="D1876" s="1" t="str">
        <f t="shared" si="147"/>
        <v>OK</v>
      </c>
      <c r="E1876">
        <f t="shared" si="145"/>
        <v>1</v>
      </c>
      <c r="F1876">
        <f t="shared" si="146"/>
        <v>0</v>
      </c>
      <c r="G1876" s="97">
        <v>44243</v>
      </c>
      <c r="H1876" s="3">
        <v>19</v>
      </c>
      <c r="I1876" s="3">
        <v>93</v>
      </c>
      <c r="J1876" s="3">
        <v>101</v>
      </c>
      <c r="K1876" s="3">
        <v>263</v>
      </c>
      <c r="L1876" s="3">
        <v>135</v>
      </c>
      <c r="M1876" s="3">
        <v>98</v>
      </c>
      <c r="N1876" s="3">
        <v>68</v>
      </c>
      <c r="O1876" s="3">
        <v>79</v>
      </c>
      <c r="P1876" s="3">
        <v>296</v>
      </c>
      <c r="Q1876" s="3">
        <v>135</v>
      </c>
      <c r="R1876" s="3">
        <v>38</v>
      </c>
      <c r="S1876" s="113">
        <v>63</v>
      </c>
      <c r="T1876" s="3">
        <v>43</v>
      </c>
      <c r="U1876" s="3">
        <v>34</v>
      </c>
      <c r="V1876" s="3">
        <v>53</v>
      </c>
      <c r="W1876" s="188">
        <v>398</v>
      </c>
      <c r="X1876" s="3">
        <v>181</v>
      </c>
      <c r="Y1876" s="3">
        <v>12</v>
      </c>
      <c r="Z1876" s="3">
        <v>286</v>
      </c>
      <c r="AA1876" s="3">
        <v>16</v>
      </c>
      <c r="AB1876" s="3">
        <v>190</v>
      </c>
      <c r="AC1876" s="3">
        <v>225</v>
      </c>
      <c r="AD1876" s="3">
        <v>19</v>
      </c>
      <c r="AE1876" s="3">
        <v>150</v>
      </c>
      <c r="AF1876" s="3">
        <v>463</v>
      </c>
      <c r="AG1876" s="3">
        <v>594</v>
      </c>
      <c r="AH1876" s="3">
        <v>50</v>
      </c>
      <c r="AI1876" s="3">
        <v>296</v>
      </c>
      <c r="AJ1876" s="3">
        <v>50</v>
      </c>
      <c r="AK1876" s="3">
        <v>503</v>
      </c>
      <c r="AL1876" s="3">
        <v>887</v>
      </c>
      <c r="AM1876" s="3">
        <v>12</v>
      </c>
      <c r="AN1876" s="3">
        <v>27</v>
      </c>
      <c r="AO1876" s="3">
        <v>158</v>
      </c>
      <c r="AP1876" s="3">
        <v>24</v>
      </c>
      <c r="AQ1876" s="3">
        <v>160</v>
      </c>
      <c r="AR1876" s="3">
        <v>68</v>
      </c>
      <c r="AS1876" s="20">
        <v>784</v>
      </c>
      <c r="AT1876" s="3">
        <v>88</v>
      </c>
      <c r="AU1876" s="3">
        <v>301</v>
      </c>
      <c r="AV1876" s="3">
        <v>120</v>
      </c>
      <c r="AW1876" s="3">
        <v>108</v>
      </c>
      <c r="AX1876" s="3">
        <v>78</v>
      </c>
      <c r="AY1876" s="3">
        <v>72</v>
      </c>
      <c r="AZ1876" s="3">
        <v>422</v>
      </c>
      <c r="BA1876" s="3">
        <v>509</v>
      </c>
      <c r="BD1876" s="20"/>
      <c r="BM1876" s="3"/>
      <c r="BN1876" s="3"/>
      <c r="BO1876" s="3"/>
      <c r="BP1876" s="3"/>
      <c r="BS1876" s="20"/>
    </row>
    <row r="1877" spans="1:71">
      <c r="A1877" t="str">
        <f t="shared" si="148"/>
        <v>2021</v>
      </c>
      <c r="B1877" t="str">
        <f t="shared" si="149"/>
        <v>February</v>
      </c>
      <c r="C1877" s="2">
        <v>44244</v>
      </c>
      <c r="D1877" s="1" t="str">
        <f t="shared" si="147"/>
        <v>OK</v>
      </c>
      <c r="E1877">
        <f t="shared" si="145"/>
        <v>1</v>
      </c>
      <c r="F1877">
        <f t="shared" si="146"/>
        <v>0</v>
      </c>
      <c r="G1877" s="97">
        <v>44244</v>
      </c>
      <c r="H1877" s="3">
        <v>55</v>
      </c>
      <c r="I1877" s="3">
        <v>221</v>
      </c>
      <c r="J1877" s="3">
        <v>186</v>
      </c>
      <c r="K1877" s="3">
        <v>479</v>
      </c>
      <c r="L1877" s="3">
        <v>238</v>
      </c>
      <c r="M1877" s="3">
        <v>191</v>
      </c>
      <c r="N1877" s="3">
        <v>121</v>
      </c>
      <c r="O1877" s="3">
        <v>113</v>
      </c>
      <c r="P1877" s="3">
        <v>535</v>
      </c>
      <c r="Q1877" s="3">
        <v>296</v>
      </c>
      <c r="R1877" s="3">
        <v>55</v>
      </c>
      <c r="S1877" s="113">
        <v>123</v>
      </c>
      <c r="T1877" s="3">
        <v>75</v>
      </c>
      <c r="U1877" s="3">
        <v>46</v>
      </c>
      <c r="V1877" s="3">
        <v>81</v>
      </c>
      <c r="W1877" s="188">
        <v>398</v>
      </c>
      <c r="X1877" s="3">
        <v>387</v>
      </c>
      <c r="Y1877" s="3">
        <v>24</v>
      </c>
      <c r="Z1877" s="3">
        <v>509</v>
      </c>
      <c r="AA1877" s="3">
        <v>35</v>
      </c>
      <c r="AB1877" s="3">
        <v>304</v>
      </c>
      <c r="AC1877" s="3">
        <v>465</v>
      </c>
      <c r="AD1877" s="3">
        <v>40</v>
      </c>
      <c r="AE1877" s="3">
        <v>313</v>
      </c>
      <c r="AF1877" s="3">
        <v>780</v>
      </c>
      <c r="AG1877" s="3">
        <v>1050</v>
      </c>
      <c r="AH1877" s="3">
        <v>57</v>
      </c>
      <c r="AI1877" s="3">
        <v>595</v>
      </c>
      <c r="AJ1877" s="3">
        <v>58</v>
      </c>
      <c r="AK1877" s="3">
        <v>1039</v>
      </c>
      <c r="AL1877" s="3">
        <v>1573</v>
      </c>
      <c r="AM1877" s="3">
        <v>31</v>
      </c>
      <c r="AN1877" s="3">
        <v>36</v>
      </c>
      <c r="AO1877" s="3">
        <v>290</v>
      </c>
      <c r="AP1877" s="3">
        <v>37</v>
      </c>
      <c r="AQ1877" s="3">
        <v>311</v>
      </c>
      <c r="AR1877" s="3">
        <v>148</v>
      </c>
      <c r="AS1877">
        <v>390</v>
      </c>
      <c r="AT1877" s="3">
        <v>161</v>
      </c>
      <c r="AU1877" s="3">
        <v>552</v>
      </c>
      <c r="AV1877" s="3">
        <v>289</v>
      </c>
      <c r="AW1877" s="3">
        <v>236</v>
      </c>
      <c r="AX1877" s="3">
        <v>107</v>
      </c>
      <c r="AY1877" s="3">
        <v>129</v>
      </c>
      <c r="AZ1877" s="3">
        <v>723</v>
      </c>
      <c r="BA1877" s="3">
        <v>809</v>
      </c>
      <c r="BM1877" s="3"/>
      <c r="BN1877" s="3"/>
      <c r="BO1877" s="3"/>
      <c r="BP1877" s="3"/>
    </row>
    <row r="1878" spans="1:71">
      <c r="A1878" t="str">
        <f t="shared" si="148"/>
        <v>2021</v>
      </c>
      <c r="B1878" t="str">
        <f t="shared" si="149"/>
        <v>February</v>
      </c>
      <c r="C1878" s="2">
        <v>44245</v>
      </c>
      <c r="D1878" s="1" t="str">
        <f t="shared" si="147"/>
        <v>OK</v>
      </c>
      <c r="E1878">
        <f t="shared" si="145"/>
        <v>1</v>
      </c>
      <c r="F1878">
        <f t="shared" si="146"/>
        <v>0</v>
      </c>
      <c r="G1878" s="97">
        <v>44245</v>
      </c>
      <c r="H1878" s="3">
        <v>32</v>
      </c>
      <c r="I1878" s="3">
        <v>332</v>
      </c>
      <c r="J1878" s="3">
        <v>403</v>
      </c>
      <c r="K1878" s="3">
        <v>339</v>
      </c>
      <c r="L1878" s="3">
        <v>369</v>
      </c>
      <c r="M1878" s="3">
        <v>171</v>
      </c>
      <c r="N1878" s="3">
        <v>247</v>
      </c>
      <c r="O1878" s="3">
        <v>76</v>
      </c>
      <c r="P1878" s="3">
        <v>740</v>
      </c>
      <c r="Q1878" s="3">
        <v>451</v>
      </c>
      <c r="R1878" s="3">
        <v>84</v>
      </c>
      <c r="S1878" s="113">
        <v>141</v>
      </c>
      <c r="T1878" s="3">
        <v>95</v>
      </c>
      <c r="U1878" s="3">
        <v>50</v>
      </c>
      <c r="V1878" s="3">
        <v>178</v>
      </c>
      <c r="W1878" s="188">
        <v>398</v>
      </c>
      <c r="X1878" s="3">
        <v>316</v>
      </c>
      <c r="Y1878" s="3">
        <v>19</v>
      </c>
      <c r="Z1878" s="3">
        <v>633</v>
      </c>
      <c r="AA1878" s="3">
        <v>18</v>
      </c>
      <c r="AB1878" s="3">
        <v>618</v>
      </c>
      <c r="AC1878" s="3">
        <v>410</v>
      </c>
      <c r="AD1878" s="3">
        <v>41</v>
      </c>
      <c r="AE1878" s="3">
        <v>778</v>
      </c>
      <c r="AF1878" s="3">
        <v>1334</v>
      </c>
      <c r="AG1878" s="3">
        <v>1014</v>
      </c>
      <c r="AH1878" s="3">
        <v>143</v>
      </c>
      <c r="AI1878" s="3">
        <v>449</v>
      </c>
      <c r="AJ1878" s="3">
        <v>68</v>
      </c>
      <c r="AK1878" s="3">
        <v>1286</v>
      </c>
      <c r="AL1878" s="3">
        <v>2569</v>
      </c>
      <c r="AM1878" s="3">
        <v>20</v>
      </c>
      <c r="AN1878" s="3">
        <v>61</v>
      </c>
      <c r="AO1878" s="3">
        <v>315</v>
      </c>
      <c r="AP1878" s="3">
        <v>55</v>
      </c>
      <c r="AQ1878" s="3">
        <v>269</v>
      </c>
      <c r="AR1878" s="3">
        <v>217</v>
      </c>
      <c r="AS1878">
        <v>561</v>
      </c>
      <c r="AT1878" s="3">
        <v>151</v>
      </c>
      <c r="AU1878" s="3">
        <v>557</v>
      </c>
      <c r="AV1878" s="3">
        <v>125</v>
      </c>
      <c r="AW1878" s="3">
        <v>200</v>
      </c>
      <c r="AX1878" s="3">
        <v>276</v>
      </c>
      <c r="AY1878" s="3">
        <v>239</v>
      </c>
      <c r="AZ1878" s="3">
        <v>474</v>
      </c>
      <c r="BA1878" s="3">
        <v>821</v>
      </c>
      <c r="BM1878" s="3"/>
      <c r="BN1878" s="3"/>
      <c r="BO1878" s="3"/>
      <c r="BP1878" s="3"/>
    </row>
    <row r="1879" spans="1:71">
      <c r="A1879" t="str">
        <f t="shared" si="148"/>
        <v>2021</v>
      </c>
      <c r="B1879" t="str">
        <f t="shared" si="149"/>
        <v>February</v>
      </c>
      <c r="C1879" s="2">
        <v>44246</v>
      </c>
      <c r="D1879" s="1" t="str">
        <f t="shared" si="147"/>
        <v>OK</v>
      </c>
      <c r="E1879">
        <f t="shared" si="145"/>
        <v>1</v>
      </c>
      <c r="F1879">
        <f t="shared" si="146"/>
        <v>0</v>
      </c>
      <c r="G1879" s="97">
        <v>44246</v>
      </c>
      <c r="H1879" s="3">
        <v>29</v>
      </c>
      <c r="I1879" s="3">
        <v>368</v>
      </c>
      <c r="J1879" s="3">
        <v>395</v>
      </c>
      <c r="K1879" s="3">
        <v>320</v>
      </c>
      <c r="L1879" s="3">
        <v>426</v>
      </c>
      <c r="M1879" s="3">
        <v>143</v>
      </c>
      <c r="N1879" s="3">
        <v>314</v>
      </c>
      <c r="O1879" s="3">
        <v>113</v>
      </c>
      <c r="P1879" s="3">
        <v>748</v>
      </c>
      <c r="Q1879" s="3">
        <v>472</v>
      </c>
      <c r="R1879" s="3">
        <v>85</v>
      </c>
      <c r="S1879" s="113">
        <v>151</v>
      </c>
      <c r="T1879" s="3">
        <v>72</v>
      </c>
      <c r="U1879" s="3">
        <v>48</v>
      </c>
      <c r="V1879" s="3">
        <v>173</v>
      </c>
      <c r="W1879" s="188">
        <v>398</v>
      </c>
      <c r="X1879" s="3">
        <v>299</v>
      </c>
      <c r="Y1879" s="3">
        <v>21</v>
      </c>
      <c r="Z1879" s="3">
        <v>537</v>
      </c>
      <c r="AA1879" s="3">
        <v>24</v>
      </c>
      <c r="AB1879" s="3">
        <v>598</v>
      </c>
      <c r="AC1879" s="3">
        <v>335</v>
      </c>
      <c r="AD1879" s="3">
        <v>28</v>
      </c>
      <c r="AE1879" s="3">
        <v>738</v>
      </c>
      <c r="AF1879" s="3">
        <v>1290</v>
      </c>
      <c r="AG1879" s="3">
        <v>1000</v>
      </c>
      <c r="AH1879" s="3">
        <v>134</v>
      </c>
      <c r="AI1879" s="3">
        <v>379</v>
      </c>
      <c r="AJ1879" s="3">
        <v>89</v>
      </c>
      <c r="AK1879" s="3">
        <v>1279</v>
      </c>
      <c r="AL1879" s="3">
        <v>2518</v>
      </c>
      <c r="AM1879" s="3">
        <v>23</v>
      </c>
      <c r="AN1879" s="3">
        <v>51</v>
      </c>
      <c r="AO1879" s="3">
        <v>321</v>
      </c>
      <c r="AP1879" s="3">
        <v>43</v>
      </c>
      <c r="AQ1879" s="3">
        <v>241</v>
      </c>
      <c r="AR1879" s="3">
        <v>236</v>
      </c>
      <c r="AS1879">
        <v>596</v>
      </c>
      <c r="AT1879" s="3">
        <v>175</v>
      </c>
      <c r="AU1879" s="3">
        <v>560</v>
      </c>
      <c r="AV1879" s="3">
        <v>178</v>
      </c>
      <c r="AW1879" s="3">
        <v>172</v>
      </c>
      <c r="AX1879" s="3">
        <v>287</v>
      </c>
      <c r="AY1879" s="3">
        <v>244</v>
      </c>
      <c r="AZ1879" s="3">
        <v>457</v>
      </c>
      <c r="BA1879" s="3">
        <v>674</v>
      </c>
      <c r="BM1879" s="3"/>
      <c r="BN1879" s="3"/>
      <c r="BO1879" s="3"/>
      <c r="BP1879" s="3"/>
    </row>
    <row r="1880" spans="1:71">
      <c r="A1880" t="str">
        <f t="shared" si="148"/>
        <v>2021</v>
      </c>
      <c r="B1880" t="str">
        <f t="shared" si="149"/>
        <v>February</v>
      </c>
      <c r="C1880" s="2">
        <v>44247</v>
      </c>
      <c r="D1880" s="1" t="str">
        <f t="shared" si="147"/>
        <v>OK</v>
      </c>
      <c r="E1880">
        <f t="shared" si="145"/>
        <v>0</v>
      </c>
      <c r="F1880">
        <f t="shared" si="146"/>
        <v>1</v>
      </c>
      <c r="G1880" s="97">
        <v>44247</v>
      </c>
      <c r="H1880" s="3">
        <v>35</v>
      </c>
      <c r="I1880" s="3">
        <v>322</v>
      </c>
      <c r="J1880" s="3">
        <v>195</v>
      </c>
      <c r="K1880" s="3">
        <v>363</v>
      </c>
      <c r="L1880" s="3">
        <v>219</v>
      </c>
      <c r="M1880" s="3">
        <v>204</v>
      </c>
      <c r="N1880" s="3">
        <v>156</v>
      </c>
      <c r="O1880" s="3">
        <v>84</v>
      </c>
      <c r="P1880" s="3">
        <v>440</v>
      </c>
      <c r="Q1880" s="3">
        <v>475</v>
      </c>
      <c r="R1880" s="3">
        <v>64</v>
      </c>
      <c r="S1880" s="113">
        <v>87</v>
      </c>
      <c r="T1880" s="3">
        <v>99</v>
      </c>
      <c r="U1880" s="3">
        <v>38</v>
      </c>
      <c r="V1880" s="3">
        <v>107</v>
      </c>
      <c r="W1880" s="188">
        <v>398</v>
      </c>
      <c r="X1880" s="3">
        <v>444</v>
      </c>
      <c r="Y1880" s="3">
        <v>10</v>
      </c>
      <c r="Z1880" s="3">
        <v>639</v>
      </c>
      <c r="AA1880" s="3">
        <v>84</v>
      </c>
      <c r="AB1880" s="3">
        <v>379</v>
      </c>
      <c r="AC1880" s="3">
        <v>769</v>
      </c>
      <c r="AD1880" s="3">
        <v>35</v>
      </c>
      <c r="AE1880" s="3">
        <v>429</v>
      </c>
      <c r="AF1880" s="3">
        <v>953</v>
      </c>
      <c r="AG1880" s="3">
        <v>1301</v>
      </c>
      <c r="AH1880" s="3">
        <v>205</v>
      </c>
      <c r="AI1880" s="3">
        <v>481</v>
      </c>
      <c r="AJ1880" s="3">
        <v>78</v>
      </c>
      <c r="AK1880" s="3">
        <v>1205</v>
      </c>
      <c r="AL1880" s="3">
        <v>2254</v>
      </c>
      <c r="AM1880" s="3">
        <v>20</v>
      </c>
      <c r="AN1880" s="3">
        <v>35</v>
      </c>
      <c r="AO1880" s="3">
        <v>257</v>
      </c>
      <c r="AP1880" s="3">
        <v>51</v>
      </c>
      <c r="AQ1880" s="3">
        <v>307</v>
      </c>
      <c r="AR1880" s="3">
        <v>123</v>
      </c>
      <c r="AS1880">
        <v>733</v>
      </c>
      <c r="AT1880" s="3">
        <v>104</v>
      </c>
      <c r="AU1880" s="3">
        <v>807</v>
      </c>
      <c r="AV1880" s="3">
        <v>327</v>
      </c>
      <c r="AW1880" s="3">
        <v>396</v>
      </c>
      <c r="AX1880" s="3">
        <v>141</v>
      </c>
      <c r="AY1880" s="3">
        <v>182</v>
      </c>
      <c r="AZ1880" s="3">
        <v>743</v>
      </c>
      <c r="BA1880" s="3">
        <v>735</v>
      </c>
      <c r="BM1880" s="3"/>
      <c r="BN1880" s="3"/>
      <c r="BO1880" s="3"/>
      <c r="BP1880" s="3"/>
    </row>
    <row r="1881" spans="1:71">
      <c r="A1881" t="str">
        <f t="shared" si="148"/>
        <v>2021</v>
      </c>
      <c r="B1881" t="str">
        <f t="shared" si="149"/>
        <v>February</v>
      </c>
      <c r="C1881" s="2">
        <v>44248</v>
      </c>
      <c r="D1881" s="1" t="str">
        <f t="shared" si="147"/>
        <v>OK</v>
      </c>
      <c r="E1881">
        <f t="shared" si="145"/>
        <v>0</v>
      </c>
      <c r="F1881">
        <f t="shared" si="146"/>
        <v>1</v>
      </c>
      <c r="G1881" s="97">
        <v>44248</v>
      </c>
      <c r="H1881" s="3">
        <v>31</v>
      </c>
      <c r="I1881" s="3">
        <v>309</v>
      </c>
      <c r="J1881" s="3">
        <v>172</v>
      </c>
      <c r="K1881" s="3">
        <v>428</v>
      </c>
      <c r="L1881" s="3">
        <v>227</v>
      </c>
      <c r="M1881" s="3">
        <v>163</v>
      </c>
      <c r="N1881" s="3">
        <v>129</v>
      </c>
      <c r="O1881" s="3">
        <v>56</v>
      </c>
      <c r="P1881" s="3">
        <v>359</v>
      </c>
      <c r="Q1881" s="3">
        <v>411</v>
      </c>
      <c r="R1881" s="3">
        <v>60</v>
      </c>
      <c r="S1881" s="113">
        <v>88</v>
      </c>
      <c r="T1881" s="3">
        <v>73</v>
      </c>
      <c r="U1881" s="3">
        <v>32</v>
      </c>
      <c r="V1881" s="3">
        <v>69</v>
      </c>
      <c r="W1881" s="188">
        <v>398</v>
      </c>
      <c r="X1881" s="3">
        <v>345</v>
      </c>
      <c r="Y1881" s="3">
        <v>23</v>
      </c>
      <c r="Z1881" s="3">
        <v>485</v>
      </c>
      <c r="AA1881" s="3">
        <v>33</v>
      </c>
      <c r="AB1881" s="3">
        <v>442</v>
      </c>
      <c r="AC1881" s="3">
        <v>754</v>
      </c>
      <c r="AD1881" s="3">
        <v>25</v>
      </c>
      <c r="AE1881" s="3">
        <v>416</v>
      </c>
      <c r="AF1881" s="3">
        <v>959</v>
      </c>
      <c r="AG1881" s="3">
        <v>1208</v>
      </c>
      <c r="AH1881" s="3">
        <v>154</v>
      </c>
      <c r="AI1881" s="3">
        <v>600</v>
      </c>
      <c r="AJ1881" s="3">
        <v>77</v>
      </c>
      <c r="AK1881" s="3">
        <v>1207</v>
      </c>
      <c r="AL1881" s="3">
        <v>2201</v>
      </c>
      <c r="AM1881" s="3">
        <v>18</v>
      </c>
      <c r="AN1881" s="3">
        <v>56</v>
      </c>
      <c r="AO1881" s="3">
        <v>240</v>
      </c>
      <c r="AP1881" s="3">
        <v>47</v>
      </c>
      <c r="AQ1881" s="3">
        <v>400</v>
      </c>
      <c r="AR1881" s="3">
        <v>113</v>
      </c>
      <c r="AS1881">
        <v>697</v>
      </c>
      <c r="AT1881" s="3">
        <v>158</v>
      </c>
      <c r="AU1881" s="3">
        <v>784</v>
      </c>
      <c r="AV1881" s="3">
        <v>328</v>
      </c>
      <c r="AW1881" s="3">
        <v>386</v>
      </c>
      <c r="AX1881" s="3">
        <v>128</v>
      </c>
      <c r="AY1881" s="3">
        <v>138</v>
      </c>
      <c r="AZ1881" s="3">
        <v>698</v>
      </c>
      <c r="BA1881" s="3">
        <v>886</v>
      </c>
      <c r="BM1881" s="3"/>
      <c r="BN1881" s="3"/>
      <c r="BO1881" s="3"/>
      <c r="BP1881" s="3"/>
    </row>
    <row r="1882" spans="1:71">
      <c r="A1882" t="str">
        <f t="shared" si="148"/>
        <v>2021</v>
      </c>
      <c r="B1882" t="str">
        <f t="shared" si="149"/>
        <v>February</v>
      </c>
      <c r="C1882" s="2">
        <v>44249</v>
      </c>
      <c r="D1882" s="1" t="str">
        <f t="shared" si="147"/>
        <v>OK</v>
      </c>
      <c r="E1882">
        <f t="shared" si="145"/>
        <v>1</v>
      </c>
      <c r="F1882">
        <f t="shared" si="146"/>
        <v>0</v>
      </c>
      <c r="G1882" s="97">
        <v>44249</v>
      </c>
      <c r="H1882" s="3">
        <v>17</v>
      </c>
      <c r="I1882" s="3">
        <v>448</v>
      </c>
      <c r="J1882" s="3">
        <v>486</v>
      </c>
      <c r="K1882" s="3">
        <v>252</v>
      </c>
      <c r="L1882" s="3">
        <v>518</v>
      </c>
      <c r="M1882" s="3">
        <v>139</v>
      </c>
      <c r="N1882" s="3">
        <v>309</v>
      </c>
      <c r="O1882" s="3">
        <v>71</v>
      </c>
      <c r="P1882" s="3">
        <v>843</v>
      </c>
      <c r="Q1882" s="3">
        <v>544</v>
      </c>
      <c r="R1882" s="3">
        <v>111</v>
      </c>
      <c r="S1882" s="113">
        <v>147</v>
      </c>
      <c r="T1882" s="3">
        <v>73</v>
      </c>
      <c r="U1882" s="3">
        <v>52</v>
      </c>
      <c r="V1882" s="3">
        <v>198</v>
      </c>
      <c r="W1882" s="188">
        <v>398</v>
      </c>
      <c r="X1882" s="3">
        <v>296</v>
      </c>
      <c r="Y1882" s="3">
        <v>30</v>
      </c>
      <c r="Z1882" s="3">
        <v>547</v>
      </c>
      <c r="AA1882" s="3">
        <v>24</v>
      </c>
      <c r="AB1882" s="3">
        <v>777</v>
      </c>
      <c r="AC1882" s="3">
        <v>393</v>
      </c>
      <c r="AD1882" s="3">
        <v>45</v>
      </c>
      <c r="AE1882" s="3">
        <v>945</v>
      </c>
      <c r="AF1882" s="3">
        <v>1640</v>
      </c>
      <c r="AG1882" s="3">
        <v>1047</v>
      </c>
      <c r="AH1882" s="3">
        <v>140</v>
      </c>
      <c r="AI1882" s="3">
        <v>362</v>
      </c>
      <c r="AJ1882" s="3">
        <v>79</v>
      </c>
      <c r="AK1882" s="3">
        <v>1417</v>
      </c>
      <c r="AL1882" s="3">
        <v>2854</v>
      </c>
      <c r="AM1882" s="3">
        <v>28</v>
      </c>
      <c r="AN1882" s="3">
        <v>53</v>
      </c>
      <c r="AO1882" s="3">
        <v>300</v>
      </c>
      <c r="AP1882" s="3">
        <v>54</v>
      </c>
      <c r="AQ1882" s="3">
        <v>251</v>
      </c>
      <c r="AR1882" s="3">
        <v>224</v>
      </c>
      <c r="AS1882">
        <v>551</v>
      </c>
      <c r="AT1882" s="3">
        <v>169</v>
      </c>
      <c r="AU1882" s="3">
        <v>470</v>
      </c>
      <c r="AV1882" s="3">
        <v>185</v>
      </c>
      <c r="AW1882" s="3">
        <v>132</v>
      </c>
      <c r="AX1882" s="3">
        <v>299</v>
      </c>
      <c r="AY1882" s="3">
        <v>245</v>
      </c>
      <c r="AZ1882" s="3">
        <v>483</v>
      </c>
      <c r="BA1882" s="3">
        <v>684</v>
      </c>
      <c r="BM1882" s="3"/>
      <c r="BN1882" s="3"/>
      <c r="BO1882" s="3"/>
      <c r="BP1882" s="3"/>
    </row>
    <row r="1883" spans="1:71">
      <c r="A1883" t="str">
        <f t="shared" si="148"/>
        <v>2021</v>
      </c>
      <c r="B1883" t="str">
        <f t="shared" si="149"/>
        <v>February</v>
      </c>
      <c r="C1883" s="2">
        <v>44250</v>
      </c>
      <c r="D1883" s="1" t="str">
        <f t="shared" si="147"/>
        <v>OK</v>
      </c>
      <c r="E1883">
        <f t="shared" si="145"/>
        <v>1</v>
      </c>
      <c r="F1883">
        <f t="shared" si="146"/>
        <v>0</v>
      </c>
      <c r="G1883" s="97">
        <v>44250</v>
      </c>
      <c r="H1883" s="3">
        <v>12</v>
      </c>
      <c r="I1883" s="3">
        <v>557</v>
      </c>
      <c r="J1883" s="3">
        <v>598</v>
      </c>
      <c r="K1883" s="3">
        <v>288</v>
      </c>
      <c r="L1883" s="3">
        <v>511</v>
      </c>
      <c r="M1883" s="3">
        <v>140</v>
      </c>
      <c r="N1883" s="3">
        <v>387</v>
      </c>
      <c r="O1883" s="3">
        <v>60</v>
      </c>
      <c r="P1883" s="3">
        <v>1055</v>
      </c>
      <c r="Q1883" s="3">
        <v>708</v>
      </c>
      <c r="R1883" s="3">
        <v>126</v>
      </c>
      <c r="S1883" s="113">
        <v>171</v>
      </c>
      <c r="T1883" s="3">
        <v>85</v>
      </c>
      <c r="U1883" s="3">
        <v>63</v>
      </c>
      <c r="V1883" s="3">
        <v>228</v>
      </c>
      <c r="W1883" s="188">
        <v>398</v>
      </c>
      <c r="X1883" s="3">
        <v>352</v>
      </c>
      <c r="Y1883" s="3">
        <v>29</v>
      </c>
      <c r="Z1883" s="3">
        <v>522</v>
      </c>
      <c r="AA1883" s="3">
        <v>28</v>
      </c>
      <c r="AB1883" s="3">
        <v>963</v>
      </c>
      <c r="AC1883" s="3">
        <v>351</v>
      </c>
      <c r="AD1883" s="3">
        <v>62</v>
      </c>
      <c r="AE1883" s="3">
        <v>1159</v>
      </c>
      <c r="AF1883" s="3">
        <v>1921</v>
      </c>
      <c r="AG1883" s="3">
        <v>1091</v>
      </c>
      <c r="AH1883" s="3">
        <v>136</v>
      </c>
      <c r="AI1883" s="3">
        <v>341</v>
      </c>
      <c r="AJ1883" s="3">
        <v>70</v>
      </c>
      <c r="AK1883" s="3">
        <v>1461</v>
      </c>
      <c r="AL1883" s="3">
        <v>3343</v>
      </c>
      <c r="AM1883" s="3">
        <v>16</v>
      </c>
      <c r="AN1883" s="3">
        <v>48</v>
      </c>
      <c r="AO1883" s="3">
        <v>361</v>
      </c>
      <c r="AP1883" s="3">
        <v>52</v>
      </c>
      <c r="AQ1883" s="3">
        <v>344</v>
      </c>
      <c r="AR1883" s="3">
        <v>273</v>
      </c>
      <c r="AS1883">
        <v>770</v>
      </c>
      <c r="AT1883" s="3">
        <v>157</v>
      </c>
      <c r="AU1883" s="3">
        <v>514</v>
      </c>
      <c r="AV1883" s="3">
        <v>102</v>
      </c>
      <c r="AW1883" s="3">
        <v>161</v>
      </c>
      <c r="AX1883" s="3">
        <v>391</v>
      </c>
      <c r="AY1883" s="3">
        <v>304</v>
      </c>
      <c r="AZ1883" s="3">
        <v>610</v>
      </c>
      <c r="BA1883" s="3">
        <v>732</v>
      </c>
      <c r="BM1883" s="3"/>
      <c r="BN1883" s="3"/>
      <c r="BO1883" s="3"/>
      <c r="BP1883" s="3"/>
    </row>
    <row r="1884" spans="1:71">
      <c r="A1884" t="str">
        <f t="shared" si="148"/>
        <v>2021</v>
      </c>
      <c r="B1884" t="str">
        <f t="shared" si="149"/>
        <v>February</v>
      </c>
      <c r="C1884" s="2">
        <v>44251</v>
      </c>
      <c r="D1884" s="1" t="str">
        <f t="shared" si="147"/>
        <v>OK</v>
      </c>
      <c r="E1884">
        <f t="shared" si="145"/>
        <v>1</v>
      </c>
      <c r="F1884">
        <f t="shared" si="146"/>
        <v>0</v>
      </c>
      <c r="G1884" s="97">
        <v>44251</v>
      </c>
      <c r="H1884" s="3">
        <v>12</v>
      </c>
      <c r="I1884" s="3">
        <v>540</v>
      </c>
      <c r="J1884" s="3">
        <v>556</v>
      </c>
      <c r="K1884" s="3">
        <v>321</v>
      </c>
      <c r="L1884" s="3">
        <v>525</v>
      </c>
      <c r="M1884" s="3">
        <v>138</v>
      </c>
      <c r="N1884" s="3">
        <v>376</v>
      </c>
      <c r="O1884" s="3">
        <v>71</v>
      </c>
      <c r="P1884" s="3">
        <v>989</v>
      </c>
      <c r="Q1884" s="3">
        <v>634</v>
      </c>
      <c r="R1884" s="3">
        <v>135</v>
      </c>
      <c r="S1884" s="113">
        <v>164</v>
      </c>
      <c r="T1884" s="3">
        <v>76</v>
      </c>
      <c r="U1884" s="3">
        <v>46</v>
      </c>
      <c r="V1884" s="3">
        <v>224</v>
      </c>
      <c r="W1884" s="188">
        <v>398</v>
      </c>
      <c r="X1884" s="3">
        <v>344</v>
      </c>
      <c r="Y1884" s="3">
        <v>34</v>
      </c>
      <c r="Z1884" s="3">
        <v>628</v>
      </c>
      <c r="AA1884" s="3">
        <v>16</v>
      </c>
      <c r="AB1884" s="3">
        <v>965</v>
      </c>
      <c r="AC1884" s="3">
        <v>436</v>
      </c>
      <c r="AD1884" s="3">
        <v>34</v>
      </c>
      <c r="AE1884" s="3">
        <v>1174</v>
      </c>
      <c r="AF1884" s="3">
        <v>1911</v>
      </c>
      <c r="AG1884" s="3">
        <v>1157</v>
      </c>
      <c r="AH1884" s="3">
        <v>160</v>
      </c>
      <c r="AI1884" s="3">
        <v>338</v>
      </c>
      <c r="AJ1884" s="3">
        <v>74</v>
      </c>
      <c r="AK1884" s="3">
        <v>1416</v>
      </c>
      <c r="AL1884" s="3">
        <v>3222</v>
      </c>
      <c r="AM1884" s="3">
        <v>14</v>
      </c>
      <c r="AN1884" s="3">
        <v>50</v>
      </c>
      <c r="AO1884" s="3">
        <v>390</v>
      </c>
      <c r="AP1884" s="3">
        <v>87</v>
      </c>
      <c r="AQ1884" s="3">
        <v>260</v>
      </c>
      <c r="AR1884" s="3">
        <v>295</v>
      </c>
      <c r="AS1884">
        <v>696</v>
      </c>
      <c r="AT1884" s="3">
        <v>168</v>
      </c>
      <c r="AU1884" s="3">
        <v>583</v>
      </c>
      <c r="AV1884" s="3">
        <v>111</v>
      </c>
      <c r="AW1884" s="3">
        <v>157</v>
      </c>
      <c r="AX1884" s="3">
        <v>383</v>
      </c>
      <c r="AY1884" s="3">
        <v>305</v>
      </c>
      <c r="AZ1884" s="3">
        <v>552</v>
      </c>
      <c r="BA1884" s="3">
        <v>816</v>
      </c>
      <c r="BM1884" s="3"/>
      <c r="BN1884" s="3"/>
      <c r="BO1884" s="3"/>
      <c r="BP1884" s="3"/>
    </row>
    <row r="1885" spans="1:71">
      <c r="A1885" t="str">
        <f t="shared" si="148"/>
        <v>2021</v>
      </c>
      <c r="B1885" t="str">
        <f t="shared" si="149"/>
        <v>February</v>
      </c>
      <c r="C1885" s="2">
        <v>44252</v>
      </c>
      <c r="D1885" s="1" t="str">
        <f t="shared" si="147"/>
        <v>OK</v>
      </c>
      <c r="E1885">
        <f t="shared" si="145"/>
        <v>1</v>
      </c>
      <c r="F1885">
        <f t="shared" si="146"/>
        <v>0</v>
      </c>
      <c r="G1885" s="97">
        <v>44252</v>
      </c>
      <c r="H1885" s="3">
        <v>29</v>
      </c>
      <c r="I1885" s="3">
        <v>541</v>
      </c>
      <c r="J1885" s="3">
        <v>595</v>
      </c>
      <c r="K1885" s="3">
        <v>341</v>
      </c>
      <c r="L1885" s="3">
        <v>463</v>
      </c>
      <c r="M1885" s="3">
        <v>161</v>
      </c>
      <c r="N1885" s="3">
        <v>368</v>
      </c>
      <c r="O1885" s="3">
        <v>64</v>
      </c>
      <c r="P1885" s="3">
        <v>1046</v>
      </c>
      <c r="Q1885" s="3">
        <v>653</v>
      </c>
      <c r="R1885" s="3">
        <v>107</v>
      </c>
      <c r="S1885" s="113">
        <v>144</v>
      </c>
      <c r="T1885" s="3">
        <v>106</v>
      </c>
      <c r="U1885" s="3">
        <v>45</v>
      </c>
      <c r="V1885" s="3">
        <v>221</v>
      </c>
      <c r="W1885" s="188">
        <v>398</v>
      </c>
      <c r="X1885" s="3">
        <v>396</v>
      </c>
      <c r="Y1885" s="3">
        <v>28</v>
      </c>
      <c r="Z1885" s="3">
        <v>571</v>
      </c>
      <c r="AA1885" s="3">
        <v>6</v>
      </c>
      <c r="AB1885" s="3">
        <v>894</v>
      </c>
      <c r="AC1885" s="3">
        <v>442</v>
      </c>
      <c r="AD1885" s="3">
        <v>50</v>
      </c>
      <c r="AE1885" s="3">
        <v>1103</v>
      </c>
      <c r="AF1885" s="3">
        <v>1950</v>
      </c>
      <c r="AG1885" s="3">
        <v>1131</v>
      </c>
      <c r="AH1885" s="3">
        <v>139</v>
      </c>
      <c r="AI1885" s="3">
        <v>356</v>
      </c>
      <c r="AJ1885" s="3">
        <v>87</v>
      </c>
      <c r="AK1885" s="3">
        <v>1480</v>
      </c>
      <c r="AL1885" s="3">
        <v>3369</v>
      </c>
      <c r="AM1885" s="3">
        <v>15</v>
      </c>
      <c r="AN1885" s="3">
        <v>66</v>
      </c>
      <c r="AO1885" s="3">
        <v>392</v>
      </c>
      <c r="AP1885" s="3">
        <v>114</v>
      </c>
      <c r="AQ1885" s="3">
        <v>218</v>
      </c>
      <c r="AR1885" s="3">
        <v>256</v>
      </c>
      <c r="AS1885">
        <v>668</v>
      </c>
      <c r="AT1885" s="3">
        <v>163</v>
      </c>
      <c r="AU1885" s="3">
        <v>615</v>
      </c>
      <c r="AV1885" s="3">
        <v>153</v>
      </c>
      <c r="AW1885" s="3">
        <v>168</v>
      </c>
      <c r="AX1885" s="3">
        <v>393</v>
      </c>
      <c r="AY1885" s="3">
        <v>286</v>
      </c>
      <c r="AZ1885" s="3">
        <v>509</v>
      </c>
      <c r="BA1885" s="3">
        <v>820</v>
      </c>
      <c r="BM1885" s="3"/>
      <c r="BN1885" s="3"/>
      <c r="BO1885" s="3"/>
      <c r="BP1885" s="3"/>
    </row>
    <row r="1886" spans="1:71">
      <c r="A1886" t="str">
        <f t="shared" si="148"/>
        <v>2021</v>
      </c>
      <c r="B1886" t="str">
        <f t="shared" si="149"/>
        <v>February</v>
      </c>
      <c r="C1886" s="2">
        <v>44253</v>
      </c>
      <c r="D1886" s="1" t="str">
        <f t="shared" si="147"/>
        <v>OK</v>
      </c>
      <c r="E1886">
        <f t="shared" si="145"/>
        <v>1</v>
      </c>
      <c r="F1886">
        <f t="shared" si="146"/>
        <v>0</v>
      </c>
      <c r="G1886" s="97">
        <v>44253</v>
      </c>
      <c r="H1886" s="3">
        <v>11</v>
      </c>
      <c r="I1886" s="3">
        <v>455</v>
      </c>
      <c r="J1886" s="3">
        <v>454</v>
      </c>
      <c r="K1886" s="3">
        <v>290</v>
      </c>
      <c r="L1886" s="3">
        <v>483</v>
      </c>
      <c r="M1886" s="3">
        <v>129</v>
      </c>
      <c r="N1886" s="3">
        <v>326</v>
      </c>
      <c r="O1886" s="3">
        <v>97</v>
      </c>
      <c r="P1886" s="3">
        <v>823</v>
      </c>
      <c r="Q1886" s="3">
        <v>568</v>
      </c>
      <c r="R1886" s="3">
        <v>120</v>
      </c>
      <c r="S1886" s="113">
        <v>138</v>
      </c>
      <c r="T1886" s="3">
        <v>86</v>
      </c>
      <c r="U1886" s="3">
        <v>48</v>
      </c>
      <c r="V1886" s="3">
        <v>230</v>
      </c>
      <c r="W1886" s="188">
        <v>398</v>
      </c>
      <c r="X1886" s="3">
        <v>257</v>
      </c>
      <c r="Y1886" s="3">
        <v>18</v>
      </c>
      <c r="Z1886" s="3">
        <v>560</v>
      </c>
      <c r="AA1886" s="3">
        <v>34</v>
      </c>
      <c r="AB1886" s="3">
        <v>731</v>
      </c>
      <c r="AC1886" s="3">
        <v>369</v>
      </c>
      <c r="AD1886" s="3">
        <v>54</v>
      </c>
      <c r="AE1886" s="3">
        <v>961</v>
      </c>
      <c r="AF1886" s="3">
        <v>1555</v>
      </c>
      <c r="AG1886" s="3">
        <v>1063</v>
      </c>
      <c r="AH1886" s="3">
        <v>179</v>
      </c>
      <c r="AI1886" s="3">
        <v>368</v>
      </c>
      <c r="AJ1886" s="3">
        <v>61</v>
      </c>
      <c r="AK1886" s="3">
        <v>1307</v>
      </c>
      <c r="AL1886" s="3">
        <v>3117</v>
      </c>
      <c r="AM1886" s="3">
        <v>20</v>
      </c>
      <c r="AN1886" s="3">
        <v>47</v>
      </c>
      <c r="AO1886" s="3">
        <v>323</v>
      </c>
      <c r="AP1886" s="3">
        <v>76</v>
      </c>
      <c r="AQ1886" s="3">
        <v>265</v>
      </c>
      <c r="AR1886" s="3">
        <v>246</v>
      </c>
      <c r="AS1886">
        <v>693</v>
      </c>
      <c r="AT1886" s="3">
        <v>131</v>
      </c>
      <c r="AU1886" s="3">
        <v>591</v>
      </c>
      <c r="AV1886" s="3">
        <v>119</v>
      </c>
      <c r="AW1886" s="3">
        <v>176</v>
      </c>
      <c r="AX1886" s="3">
        <v>316</v>
      </c>
      <c r="AY1886" s="3">
        <v>246</v>
      </c>
      <c r="AZ1886" s="3">
        <v>490</v>
      </c>
      <c r="BA1886" s="3">
        <v>782</v>
      </c>
      <c r="BM1886" s="3"/>
      <c r="BN1886" s="3"/>
      <c r="BO1886" s="3"/>
      <c r="BP1886" s="3"/>
    </row>
    <row r="1887" spans="1:71">
      <c r="A1887" t="str">
        <f t="shared" si="148"/>
        <v>2021</v>
      </c>
      <c r="B1887" t="str">
        <f t="shared" si="149"/>
        <v>February</v>
      </c>
      <c r="C1887" s="2">
        <v>44254</v>
      </c>
      <c r="D1887" s="1" t="str">
        <f t="shared" si="147"/>
        <v>OK</v>
      </c>
      <c r="E1887">
        <f t="shared" si="145"/>
        <v>0</v>
      </c>
      <c r="F1887">
        <f t="shared" si="146"/>
        <v>1</v>
      </c>
      <c r="G1887" s="97">
        <v>44254</v>
      </c>
      <c r="H1887" s="3">
        <v>27</v>
      </c>
      <c r="I1887" s="3">
        <v>292</v>
      </c>
      <c r="J1887" s="3">
        <v>213</v>
      </c>
      <c r="K1887" s="3">
        <v>337</v>
      </c>
      <c r="L1887" s="3">
        <v>210</v>
      </c>
      <c r="M1887" s="3">
        <v>164</v>
      </c>
      <c r="N1887" s="3">
        <v>178</v>
      </c>
      <c r="O1887" s="3">
        <v>62</v>
      </c>
      <c r="P1887" s="3">
        <v>401</v>
      </c>
      <c r="Q1887" s="3">
        <v>400</v>
      </c>
      <c r="R1887" s="3">
        <v>64</v>
      </c>
      <c r="S1887" s="113">
        <v>74</v>
      </c>
      <c r="T1887" s="3">
        <v>80</v>
      </c>
      <c r="U1887" s="3">
        <v>34</v>
      </c>
      <c r="V1887" s="3">
        <v>101</v>
      </c>
      <c r="W1887" s="188">
        <v>398</v>
      </c>
      <c r="X1887" s="3">
        <v>330</v>
      </c>
      <c r="Y1887" s="3">
        <v>11</v>
      </c>
      <c r="Z1887" s="3">
        <v>584</v>
      </c>
      <c r="AA1887" s="3">
        <v>70</v>
      </c>
      <c r="AB1887" s="3">
        <v>284</v>
      </c>
      <c r="AC1887" s="3">
        <v>663</v>
      </c>
      <c r="AD1887" s="3">
        <v>57</v>
      </c>
      <c r="AE1887" s="3">
        <v>363</v>
      </c>
      <c r="AF1887" s="3">
        <v>878</v>
      </c>
      <c r="AG1887" s="3">
        <v>1179</v>
      </c>
      <c r="AH1887" s="3">
        <v>205</v>
      </c>
      <c r="AI1887" s="3">
        <v>375</v>
      </c>
      <c r="AJ1887" s="3">
        <v>57</v>
      </c>
      <c r="AK1887" s="3">
        <v>1008</v>
      </c>
      <c r="AL1887" s="3">
        <v>1942</v>
      </c>
      <c r="AM1887" s="3">
        <v>10</v>
      </c>
      <c r="AN1887" s="3">
        <v>26</v>
      </c>
      <c r="AO1887" s="3">
        <v>190</v>
      </c>
      <c r="AP1887" s="3">
        <v>59</v>
      </c>
      <c r="AQ1887" s="3">
        <v>324</v>
      </c>
      <c r="AR1887" s="3">
        <v>133</v>
      </c>
      <c r="AS1887">
        <v>652</v>
      </c>
      <c r="AT1887" s="3">
        <v>127</v>
      </c>
      <c r="AU1887" s="3">
        <v>563</v>
      </c>
      <c r="AV1887" s="3">
        <v>217</v>
      </c>
      <c r="AW1887" s="3">
        <v>370</v>
      </c>
      <c r="AX1887" s="3">
        <v>166</v>
      </c>
      <c r="AY1887" s="3">
        <v>123</v>
      </c>
      <c r="AZ1887" s="3">
        <v>506</v>
      </c>
      <c r="BA1887" s="3">
        <v>718</v>
      </c>
      <c r="BM1887" s="3"/>
      <c r="BN1887" s="3"/>
      <c r="BO1887" s="3"/>
      <c r="BP1887" s="3"/>
    </row>
    <row r="1888" spans="1:71">
      <c r="A1888" t="str">
        <f t="shared" si="148"/>
        <v>2021</v>
      </c>
      <c r="B1888" t="str">
        <f t="shared" si="149"/>
        <v>February</v>
      </c>
      <c r="C1888" s="2">
        <v>44255</v>
      </c>
      <c r="D1888" s="1" t="str">
        <f t="shared" si="147"/>
        <v>OK</v>
      </c>
      <c r="E1888">
        <f t="shared" si="145"/>
        <v>0</v>
      </c>
      <c r="F1888">
        <f t="shared" si="146"/>
        <v>1</v>
      </c>
      <c r="G1888" s="97">
        <v>44255</v>
      </c>
      <c r="H1888" s="3">
        <v>55</v>
      </c>
      <c r="I1888" s="3">
        <v>207</v>
      </c>
      <c r="J1888" s="3">
        <v>130</v>
      </c>
      <c r="K1888" s="3">
        <v>531</v>
      </c>
      <c r="L1888" s="3">
        <v>201</v>
      </c>
      <c r="M1888" s="3">
        <v>161</v>
      </c>
      <c r="N1888" s="3">
        <v>118</v>
      </c>
      <c r="O1888" s="3">
        <v>111</v>
      </c>
      <c r="P1888" s="3">
        <v>350</v>
      </c>
      <c r="Q1888" s="3">
        <v>313</v>
      </c>
      <c r="R1888" s="3">
        <v>49</v>
      </c>
      <c r="S1888" s="113">
        <v>91</v>
      </c>
      <c r="T1888" s="3">
        <v>57</v>
      </c>
      <c r="U1888" s="3">
        <v>26</v>
      </c>
      <c r="V1888" s="3">
        <v>48</v>
      </c>
      <c r="W1888" s="186">
        <v>398</v>
      </c>
      <c r="X1888" s="3">
        <v>381</v>
      </c>
      <c r="Y1888" s="3">
        <v>14</v>
      </c>
      <c r="Z1888" s="3">
        <v>514</v>
      </c>
      <c r="AA1888" s="3">
        <v>39</v>
      </c>
      <c r="AB1888" s="3">
        <v>353</v>
      </c>
      <c r="AC1888" s="3">
        <v>643</v>
      </c>
      <c r="AD1888" s="3">
        <v>27</v>
      </c>
      <c r="AE1888" s="3">
        <v>328</v>
      </c>
      <c r="AF1888" s="3">
        <v>827</v>
      </c>
      <c r="AG1888" s="3">
        <v>1238</v>
      </c>
      <c r="AH1888" s="3">
        <v>114</v>
      </c>
      <c r="AI1888" s="3">
        <v>614</v>
      </c>
      <c r="AJ1888" s="3">
        <v>46</v>
      </c>
      <c r="AK1888" s="3">
        <v>1195</v>
      </c>
      <c r="AL1888" s="3">
        <v>1573</v>
      </c>
      <c r="AM1888" s="3">
        <v>27</v>
      </c>
      <c r="AN1888" s="3">
        <v>40</v>
      </c>
      <c r="AO1888" s="3">
        <v>255</v>
      </c>
      <c r="AP1888" s="3">
        <v>39</v>
      </c>
      <c r="AQ1888" s="3">
        <v>345</v>
      </c>
      <c r="AR1888" s="3">
        <v>119</v>
      </c>
      <c r="AS1888">
        <v>735</v>
      </c>
      <c r="AT1888" s="3">
        <v>172</v>
      </c>
      <c r="AU1888" s="3">
        <v>605</v>
      </c>
      <c r="AV1888" s="3">
        <v>324</v>
      </c>
      <c r="AW1888" s="3">
        <v>345</v>
      </c>
      <c r="AX1888" s="3">
        <v>105</v>
      </c>
      <c r="AY1888" s="3">
        <v>86</v>
      </c>
      <c r="AZ1888" s="3">
        <v>821</v>
      </c>
      <c r="BA1888" s="3">
        <v>868</v>
      </c>
      <c r="BM1888" s="3"/>
      <c r="BN1888" s="3"/>
      <c r="BO1888" s="3"/>
      <c r="BP1888" s="3"/>
    </row>
    <row r="1889" spans="1:68">
      <c r="A1889" t="str">
        <f t="shared" si="148"/>
        <v>2021</v>
      </c>
      <c r="B1889" t="str">
        <f t="shared" si="149"/>
        <v>March</v>
      </c>
      <c r="C1889" s="2">
        <v>44256</v>
      </c>
      <c r="D1889" s="1" t="str">
        <f t="shared" si="147"/>
        <v>OK</v>
      </c>
      <c r="E1889">
        <f t="shared" si="145"/>
        <v>1</v>
      </c>
      <c r="F1889">
        <f t="shared" si="146"/>
        <v>0</v>
      </c>
      <c r="G1889" s="97">
        <v>44256</v>
      </c>
      <c r="H1889" s="88">
        <v>46</v>
      </c>
      <c r="I1889" s="88">
        <v>135</v>
      </c>
      <c r="J1889" s="88">
        <v>137</v>
      </c>
      <c r="K1889" s="88">
        <v>252</v>
      </c>
      <c r="L1889" s="88">
        <v>187</v>
      </c>
      <c r="M1889" s="88">
        <v>102</v>
      </c>
      <c r="N1889" s="88">
        <v>94</v>
      </c>
      <c r="O1889" s="88">
        <v>113</v>
      </c>
      <c r="P1889" s="88">
        <v>377</v>
      </c>
      <c r="Q1889" s="88">
        <v>181</v>
      </c>
      <c r="R1889" s="88">
        <v>52</v>
      </c>
      <c r="S1889" s="88">
        <v>87</v>
      </c>
      <c r="T1889" s="88">
        <v>63</v>
      </c>
      <c r="U1889" s="88">
        <v>41</v>
      </c>
      <c r="V1889" s="88">
        <v>82</v>
      </c>
      <c r="W1889" s="114">
        <v>566</v>
      </c>
      <c r="X1889" s="88">
        <v>268</v>
      </c>
      <c r="Y1889" s="88">
        <v>16</v>
      </c>
      <c r="Z1889" s="88">
        <v>366</v>
      </c>
      <c r="AA1889" s="88">
        <v>30</v>
      </c>
      <c r="AB1889" s="88">
        <v>228</v>
      </c>
      <c r="AC1889" s="88">
        <v>276</v>
      </c>
      <c r="AD1889" s="88">
        <v>41</v>
      </c>
      <c r="AE1889" s="88">
        <v>217</v>
      </c>
      <c r="AF1889" s="88">
        <v>536</v>
      </c>
      <c r="AG1889" s="88">
        <v>699</v>
      </c>
      <c r="AH1889" s="88">
        <v>65</v>
      </c>
      <c r="AI1889" s="88">
        <v>374</v>
      </c>
      <c r="AJ1889" s="88">
        <v>57</v>
      </c>
      <c r="AK1889" s="88">
        <v>732</v>
      </c>
      <c r="AL1889" s="88">
        <v>1130</v>
      </c>
      <c r="AM1889" s="88">
        <v>17</v>
      </c>
      <c r="AN1889" s="88">
        <v>35</v>
      </c>
      <c r="AO1889" s="88">
        <v>168</v>
      </c>
      <c r="AP1889" s="88">
        <v>27</v>
      </c>
      <c r="AQ1889" s="88">
        <v>196</v>
      </c>
      <c r="AR1889" s="88">
        <v>97</v>
      </c>
      <c r="AS1889" s="115">
        <v>515.78947368421052</v>
      </c>
      <c r="AT1889" s="88">
        <v>103</v>
      </c>
      <c r="AU1889" s="88">
        <v>322</v>
      </c>
      <c r="AV1889" s="88">
        <v>199</v>
      </c>
      <c r="AW1889" s="88">
        <v>136</v>
      </c>
      <c r="AX1889" s="88">
        <v>105</v>
      </c>
      <c r="AY1889" s="88">
        <v>112</v>
      </c>
      <c r="AZ1889" s="88">
        <v>499</v>
      </c>
      <c r="BA1889" s="88">
        <v>413</v>
      </c>
      <c r="BM1889" s="88"/>
      <c r="BN1889" s="88"/>
      <c r="BO1889" s="88"/>
      <c r="BP1889" s="88"/>
    </row>
    <row r="1890" spans="1:68">
      <c r="A1890" t="str">
        <f t="shared" si="148"/>
        <v>2021</v>
      </c>
      <c r="B1890" t="str">
        <f t="shared" si="149"/>
        <v>March</v>
      </c>
      <c r="C1890" s="2">
        <v>44257</v>
      </c>
      <c r="D1890" s="1" t="str">
        <f t="shared" si="147"/>
        <v>OK</v>
      </c>
      <c r="E1890">
        <f t="shared" si="145"/>
        <v>1</v>
      </c>
      <c r="F1890">
        <f t="shared" si="146"/>
        <v>0</v>
      </c>
      <c r="G1890" s="97">
        <v>44257</v>
      </c>
      <c r="H1890" s="3">
        <v>60</v>
      </c>
      <c r="I1890" s="3">
        <v>141</v>
      </c>
      <c r="J1890" s="3">
        <v>159</v>
      </c>
      <c r="K1890" s="3">
        <v>317</v>
      </c>
      <c r="L1890" s="3">
        <v>191</v>
      </c>
      <c r="M1890" s="3">
        <v>107</v>
      </c>
      <c r="N1890" s="3">
        <v>114</v>
      </c>
      <c r="O1890" s="3">
        <v>92</v>
      </c>
      <c r="P1890" s="3">
        <v>393</v>
      </c>
      <c r="Q1890" s="3">
        <v>214</v>
      </c>
      <c r="R1890" s="3">
        <v>79</v>
      </c>
      <c r="S1890" s="3">
        <v>106</v>
      </c>
      <c r="T1890" s="3">
        <v>74</v>
      </c>
      <c r="U1890" s="3">
        <v>29</v>
      </c>
      <c r="V1890" s="3">
        <v>85</v>
      </c>
      <c r="W1890" s="19">
        <v>566</v>
      </c>
      <c r="X1890" s="3">
        <v>252</v>
      </c>
      <c r="Y1890" s="3">
        <v>11</v>
      </c>
      <c r="Z1890" s="3">
        <v>295</v>
      </c>
      <c r="AA1890" s="3">
        <v>19</v>
      </c>
      <c r="AB1890" s="3">
        <v>223</v>
      </c>
      <c r="AC1890" s="3">
        <v>353</v>
      </c>
      <c r="AD1890" s="3">
        <v>27</v>
      </c>
      <c r="AE1890" s="3">
        <v>212</v>
      </c>
      <c r="AF1890" s="3">
        <v>667</v>
      </c>
      <c r="AG1890" s="3">
        <v>867</v>
      </c>
      <c r="AH1890" s="3">
        <v>44</v>
      </c>
      <c r="AI1890" s="3">
        <v>491</v>
      </c>
      <c r="AJ1890" s="3">
        <v>67</v>
      </c>
      <c r="AK1890" s="3">
        <v>831</v>
      </c>
      <c r="AL1890" s="3">
        <v>1309</v>
      </c>
      <c r="AM1890" s="3">
        <v>25</v>
      </c>
      <c r="AN1890" s="3">
        <v>44</v>
      </c>
      <c r="AO1890" s="3">
        <v>246</v>
      </c>
      <c r="AP1890" s="3">
        <v>27</v>
      </c>
      <c r="AQ1890" s="3">
        <v>293</v>
      </c>
      <c r="AR1890" s="3">
        <v>111</v>
      </c>
      <c r="AS1890" s="110">
        <v>155.26315789473685</v>
      </c>
      <c r="AT1890" s="3">
        <v>128</v>
      </c>
      <c r="AU1890" s="3">
        <v>393</v>
      </c>
      <c r="AV1890" s="3">
        <v>292</v>
      </c>
      <c r="AW1890" s="3">
        <v>175</v>
      </c>
      <c r="AX1890" s="3">
        <v>104</v>
      </c>
      <c r="AY1890" s="3">
        <v>100</v>
      </c>
      <c r="AZ1890" s="3">
        <v>634</v>
      </c>
      <c r="BA1890" s="3">
        <v>584</v>
      </c>
      <c r="BM1890" s="3"/>
      <c r="BN1890" s="3"/>
      <c r="BO1890" s="3"/>
      <c r="BP1890" s="3"/>
    </row>
    <row r="1891" spans="1:68">
      <c r="A1891" t="str">
        <f t="shared" si="148"/>
        <v>2021</v>
      </c>
      <c r="B1891" t="str">
        <f t="shared" si="149"/>
        <v>March</v>
      </c>
      <c r="C1891" s="2">
        <v>44258</v>
      </c>
      <c r="D1891" s="1" t="str">
        <f t="shared" si="147"/>
        <v>OK</v>
      </c>
      <c r="E1891">
        <f t="shared" si="145"/>
        <v>1</v>
      </c>
      <c r="F1891">
        <f t="shared" si="146"/>
        <v>0</v>
      </c>
      <c r="G1891" s="97">
        <v>44258</v>
      </c>
      <c r="H1891" s="3">
        <v>33</v>
      </c>
      <c r="I1891" s="3">
        <v>105</v>
      </c>
      <c r="J1891" s="3">
        <v>138</v>
      </c>
      <c r="K1891" s="3">
        <v>160</v>
      </c>
      <c r="L1891" s="3">
        <v>140</v>
      </c>
      <c r="M1891" s="3">
        <v>83</v>
      </c>
      <c r="N1891" s="3">
        <v>84</v>
      </c>
      <c r="O1891" s="3">
        <v>42</v>
      </c>
      <c r="P1891" s="3">
        <v>299</v>
      </c>
      <c r="Q1891" s="3">
        <v>170</v>
      </c>
      <c r="R1891" s="3">
        <v>42</v>
      </c>
      <c r="S1891" s="3">
        <v>81</v>
      </c>
      <c r="T1891" s="3">
        <v>59</v>
      </c>
      <c r="U1891" s="3">
        <v>31</v>
      </c>
      <c r="V1891" s="3">
        <v>58</v>
      </c>
      <c r="W1891" s="19">
        <v>566</v>
      </c>
      <c r="X1891" s="3">
        <v>176</v>
      </c>
      <c r="Y1891" s="3">
        <v>13</v>
      </c>
      <c r="Z1891" s="3">
        <v>280</v>
      </c>
      <c r="AA1891" s="3">
        <v>17</v>
      </c>
      <c r="AB1891" s="3">
        <v>162</v>
      </c>
      <c r="AC1891" s="3">
        <v>302</v>
      </c>
      <c r="AD1891" s="3">
        <v>35</v>
      </c>
      <c r="AE1891" s="3">
        <v>169</v>
      </c>
      <c r="AF1891" s="3">
        <v>431</v>
      </c>
      <c r="AG1891" s="3">
        <v>543</v>
      </c>
      <c r="AH1891" s="3">
        <v>62</v>
      </c>
      <c r="AI1891" s="3">
        <v>359</v>
      </c>
      <c r="AJ1891" s="3">
        <v>59</v>
      </c>
      <c r="AK1891" s="3">
        <v>491</v>
      </c>
      <c r="AL1891" s="3">
        <v>880</v>
      </c>
      <c r="AM1891" s="3">
        <v>18</v>
      </c>
      <c r="AN1891" s="3">
        <v>31</v>
      </c>
      <c r="AO1891" s="3">
        <v>126</v>
      </c>
      <c r="AP1891" s="3">
        <v>38</v>
      </c>
      <c r="AQ1891" s="3">
        <v>164</v>
      </c>
      <c r="AR1891" s="3">
        <v>79</v>
      </c>
      <c r="AS1891" s="110">
        <v>434.21052631578948</v>
      </c>
      <c r="AT1891" s="3">
        <v>80</v>
      </c>
      <c r="AU1891" s="3">
        <v>248</v>
      </c>
      <c r="AV1891" s="3">
        <v>117</v>
      </c>
      <c r="AW1891" s="3">
        <v>98</v>
      </c>
      <c r="AX1891" s="3">
        <v>91</v>
      </c>
      <c r="AY1891" s="3">
        <v>69</v>
      </c>
      <c r="AZ1891" s="3">
        <v>405</v>
      </c>
      <c r="BA1891" s="3">
        <v>301</v>
      </c>
      <c r="BM1891" s="3"/>
      <c r="BN1891" s="3"/>
      <c r="BO1891" s="3"/>
      <c r="BP1891" s="3"/>
    </row>
    <row r="1892" spans="1:68">
      <c r="A1892" t="str">
        <f t="shared" si="148"/>
        <v>2021</v>
      </c>
      <c r="B1892" t="str">
        <f t="shared" si="149"/>
        <v>March</v>
      </c>
      <c r="C1892" s="2">
        <v>44259</v>
      </c>
      <c r="D1892" s="1" t="str">
        <f t="shared" si="147"/>
        <v>OK</v>
      </c>
      <c r="E1892">
        <f t="shared" si="145"/>
        <v>1</v>
      </c>
      <c r="F1892">
        <f t="shared" si="146"/>
        <v>0</v>
      </c>
      <c r="G1892" s="97">
        <v>44259</v>
      </c>
      <c r="H1892" s="3">
        <v>35</v>
      </c>
      <c r="I1892" s="3">
        <v>187</v>
      </c>
      <c r="J1892" s="3">
        <v>139</v>
      </c>
      <c r="K1892" s="3">
        <v>318</v>
      </c>
      <c r="L1892" s="3">
        <v>213</v>
      </c>
      <c r="M1892" s="3">
        <v>104</v>
      </c>
      <c r="N1892" s="3">
        <v>85</v>
      </c>
      <c r="O1892" s="3">
        <v>78</v>
      </c>
      <c r="P1892" s="3">
        <v>315</v>
      </c>
      <c r="Q1892" s="3">
        <v>212</v>
      </c>
      <c r="R1892" s="3">
        <v>50</v>
      </c>
      <c r="S1892" s="3">
        <v>79</v>
      </c>
      <c r="T1892" s="3">
        <v>70</v>
      </c>
      <c r="U1892" s="3">
        <v>37</v>
      </c>
      <c r="V1892" s="3">
        <v>64</v>
      </c>
      <c r="W1892" s="19">
        <v>566</v>
      </c>
      <c r="X1892" s="3">
        <v>211</v>
      </c>
      <c r="Y1892" s="3">
        <v>11</v>
      </c>
      <c r="Z1892" s="3">
        <v>359</v>
      </c>
      <c r="AA1892" s="3">
        <v>23</v>
      </c>
      <c r="AB1892" s="3">
        <v>234</v>
      </c>
      <c r="AC1892" s="3">
        <v>273</v>
      </c>
      <c r="AD1892" s="3">
        <v>34</v>
      </c>
      <c r="AE1892" s="3">
        <v>250</v>
      </c>
      <c r="AF1892" s="3">
        <v>681</v>
      </c>
      <c r="AG1892" s="3">
        <v>819</v>
      </c>
      <c r="AH1892" s="3">
        <v>79</v>
      </c>
      <c r="AI1892" s="3">
        <v>476</v>
      </c>
      <c r="AJ1892" s="3">
        <v>76</v>
      </c>
      <c r="AK1892" s="3">
        <v>798</v>
      </c>
      <c r="AL1892" s="3">
        <v>1350</v>
      </c>
      <c r="AM1892" s="3">
        <v>15</v>
      </c>
      <c r="AN1892" s="3">
        <v>46</v>
      </c>
      <c r="AO1892" s="3">
        <v>223</v>
      </c>
      <c r="AP1892" s="3">
        <v>30</v>
      </c>
      <c r="AQ1892" s="3">
        <v>223</v>
      </c>
      <c r="AR1892" s="3">
        <v>121</v>
      </c>
      <c r="AS1892" s="110">
        <v>515.78947368421052</v>
      </c>
      <c r="AT1892" s="3">
        <v>109</v>
      </c>
      <c r="AU1892" s="3">
        <v>390</v>
      </c>
      <c r="AV1892" s="3">
        <v>237</v>
      </c>
      <c r="AW1892" s="3">
        <v>169</v>
      </c>
      <c r="AX1892" s="3">
        <v>94</v>
      </c>
      <c r="AY1892" s="3">
        <v>89</v>
      </c>
      <c r="AZ1892" s="3">
        <v>633</v>
      </c>
      <c r="BA1892" s="3">
        <v>515</v>
      </c>
      <c r="BM1892" s="3"/>
      <c r="BN1892" s="3"/>
      <c r="BO1892" s="3"/>
      <c r="BP1892" s="3"/>
    </row>
    <row r="1893" spans="1:68">
      <c r="A1893" t="str">
        <f t="shared" si="148"/>
        <v>2021</v>
      </c>
      <c r="B1893" t="str">
        <f t="shared" si="149"/>
        <v>March</v>
      </c>
      <c r="C1893" s="2">
        <v>44260</v>
      </c>
      <c r="D1893" s="1" t="str">
        <f t="shared" si="147"/>
        <v>OK</v>
      </c>
      <c r="E1893">
        <f t="shared" si="145"/>
        <v>1</v>
      </c>
      <c r="F1893">
        <f t="shared" si="146"/>
        <v>0</v>
      </c>
      <c r="G1893" s="97">
        <v>44260</v>
      </c>
      <c r="H1893" s="3">
        <v>55</v>
      </c>
      <c r="I1893" s="3">
        <v>202</v>
      </c>
      <c r="J1893" s="3">
        <v>181</v>
      </c>
      <c r="K1893" s="3">
        <v>383</v>
      </c>
      <c r="L1893" s="3">
        <v>256</v>
      </c>
      <c r="M1893" s="3">
        <v>161</v>
      </c>
      <c r="N1893" s="3">
        <v>112</v>
      </c>
      <c r="O1893" s="3">
        <v>112</v>
      </c>
      <c r="P1893" s="3">
        <v>385</v>
      </c>
      <c r="Q1893" s="3">
        <v>279</v>
      </c>
      <c r="R1893" s="3">
        <v>59</v>
      </c>
      <c r="S1893" s="3">
        <v>97</v>
      </c>
      <c r="T1893" s="3">
        <v>71</v>
      </c>
      <c r="U1893" s="3">
        <v>50</v>
      </c>
      <c r="V1893" s="3">
        <v>85</v>
      </c>
      <c r="W1893" s="19">
        <v>566</v>
      </c>
      <c r="X1893" s="3">
        <v>272</v>
      </c>
      <c r="Y1893" s="3">
        <v>10</v>
      </c>
      <c r="Z1893" s="3">
        <v>416</v>
      </c>
      <c r="AA1893" s="3">
        <v>55</v>
      </c>
      <c r="AB1893" s="3">
        <v>249</v>
      </c>
      <c r="AC1893" s="3">
        <v>424</v>
      </c>
      <c r="AD1893" s="3">
        <v>30</v>
      </c>
      <c r="AE1893" s="3">
        <v>290</v>
      </c>
      <c r="AF1893" s="3">
        <v>741</v>
      </c>
      <c r="AG1893" s="3">
        <v>961</v>
      </c>
      <c r="AH1893" s="3">
        <v>83</v>
      </c>
      <c r="AI1893" s="3">
        <v>444</v>
      </c>
      <c r="AJ1893" s="3">
        <v>60</v>
      </c>
      <c r="AK1893" s="3">
        <v>900</v>
      </c>
      <c r="AL1893" s="3">
        <v>1503</v>
      </c>
      <c r="AM1893" s="3">
        <v>30</v>
      </c>
      <c r="AN1893" s="3">
        <v>46</v>
      </c>
      <c r="AO1893" s="3">
        <v>274</v>
      </c>
      <c r="AP1893" s="3">
        <v>43</v>
      </c>
      <c r="AQ1893" s="3">
        <v>275</v>
      </c>
      <c r="AR1893" s="3">
        <v>116</v>
      </c>
      <c r="AS1893" s="110">
        <v>607.89473684210532</v>
      </c>
      <c r="AT1893" s="3">
        <v>133</v>
      </c>
      <c r="AU1893" s="3">
        <v>474</v>
      </c>
      <c r="AV1893" s="3">
        <v>264</v>
      </c>
      <c r="AW1893" s="3">
        <v>242</v>
      </c>
      <c r="AX1893" s="3">
        <v>134</v>
      </c>
      <c r="AY1893" s="3">
        <v>124</v>
      </c>
      <c r="AZ1893" s="3">
        <v>612</v>
      </c>
      <c r="BA1893" s="3">
        <v>672</v>
      </c>
      <c r="BM1893" s="3"/>
      <c r="BN1893" s="3"/>
      <c r="BO1893" s="3"/>
      <c r="BP1893" s="3"/>
    </row>
    <row r="1894" spans="1:68">
      <c r="A1894" t="str">
        <f t="shared" si="148"/>
        <v>2021</v>
      </c>
      <c r="B1894" t="str">
        <f t="shared" si="149"/>
        <v>March</v>
      </c>
      <c r="C1894" s="2">
        <v>44261</v>
      </c>
      <c r="D1894" s="1" t="str">
        <f t="shared" si="147"/>
        <v>OK</v>
      </c>
      <c r="E1894">
        <f t="shared" si="145"/>
        <v>0</v>
      </c>
      <c r="F1894">
        <f t="shared" si="146"/>
        <v>1</v>
      </c>
      <c r="G1894" s="97">
        <v>44261</v>
      </c>
      <c r="H1894" s="3">
        <v>34</v>
      </c>
      <c r="I1894" s="3">
        <v>386</v>
      </c>
      <c r="J1894" s="3">
        <v>185</v>
      </c>
      <c r="K1894" s="3">
        <v>670</v>
      </c>
      <c r="L1894" s="3">
        <v>314</v>
      </c>
      <c r="M1894" s="3">
        <v>278</v>
      </c>
      <c r="N1894" s="3">
        <v>146</v>
      </c>
      <c r="O1894" s="3">
        <v>200</v>
      </c>
      <c r="P1894" s="3">
        <v>394</v>
      </c>
      <c r="Q1894" s="3">
        <v>637</v>
      </c>
      <c r="R1894" s="3">
        <v>69</v>
      </c>
      <c r="S1894" s="3">
        <v>105</v>
      </c>
      <c r="T1894" s="3">
        <v>75</v>
      </c>
      <c r="U1894" s="3">
        <v>44</v>
      </c>
      <c r="V1894" s="3">
        <v>74</v>
      </c>
      <c r="W1894" s="19">
        <v>566</v>
      </c>
      <c r="X1894" s="3">
        <v>527</v>
      </c>
      <c r="Y1894" s="3">
        <v>17</v>
      </c>
      <c r="Z1894" s="3">
        <v>695</v>
      </c>
      <c r="AA1894" s="3">
        <v>110</v>
      </c>
      <c r="AB1894" s="3">
        <v>590</v>
      </c>
      <c r="AC1894" s="3">
        <v>1029</v>
      </c>
      <c r="AD1894" s="3">
        <v>42</v>
      </c>
      <c r="AE1894" s="3">
        <v>484</v>
      </c>
      <c r="AF1894" s="3">
        <v>1362</v>
      </c>
      <c r="AG1894" s="3">
        <v>1879</v>
      </c>
      <c r="AH1894" s="3">
        <v>81</v>
      </c>
      <c r="AI1894" s="3">
        <v>863</v>
      </c>
      <c r="AJ1894" s="3">
        <v>62</v>
      </c>
      <c r="AK1894" s="3">
        <v>1873</v>
      </c>
      <c r="AL1894" s="3">
        <v>2759</v>
      </c>
      <c r="AM1894" s="3">
        <v>24</v>
      </c>
      <c r="AN1894" s="3">
        <v>45</v>
      </c>
      <c r="AO1894" s="3">
        <v>420</v>
      </c>
      <c r="AP1894" s="3">
        <v>63</v>
      </c>
      <c r="AQ1894" s="3">
        <v>534</v>
      </c>
      <c r="AR1894" s="3">
        <v>130</v>
      </c>
      <c r="AS1894" s="110">
        <v>1044.7368421052631</v>
      </c>
      <c r="AT1894" s="3">
        <v>216</v>
      </c>
      <c r="AU1894" s="3">
        <v>1076</v>
      </c>
      <c r="AV1894" s="3">
        <v>520</v>
      </c>
      <c r="AW1894" s="3">
        <v>563</v>
      </c>
      <c r="AX1894" s="3">
        <v>159</v>
      </c>
      <c r="AY1894" s="3">
        <v>87</v>
      </c>
      <c r="AZ1894" s="3">
        <v>1148</v>
      </c>
      <c r="BA1894" s="3">
        <v>1018</v>
      </c>
      <c r="BM1894" s="3"/>
      <c r="BN1894" s="3"/>
      <c r="BO1894" s="3"/>
      <c r="BP1894" s="3"/>
    </row>
    <row r="1895" spans="1:68">
      <c r="A1895" t="str">
        <f t="shared" si="148"/>
        <v>2021</v>
      </c>
      <c r="B1895" t="str">
        <f t="shared" si="149"/>
        <v>March</v>
      </c>
      <c r="C1895" s="2">
        <v>44262</v>
      </c>
      <c r="D1895" s="1" t="str">
        <f t="shared" si="147"/>
        <v>OK</v>
      </c>
      <c r="E1895">
        <f t="shared" si="145"/>
        <v>0</v>
      </c>
      <c r="F1895">
        <f t="shared" si="146"/>
        <v>1</v>
      </c>
      <c r="G1895" s="97">
        <v>44262</v>
      </c>
      <c r="H1895" s="3">
        <v>34</v>
      </c>
      <c r="I1895" s="3">
        <v>316</v>
      </c>
      <c r="J1895" s="3">
        <v>162</v>
      </c>
      <c r="K1895" s="3">
        <v>339</v>
      </c>
      <c r="L1895" s="3">
        <v>196</v>
      </c>
      <c r="M1895" s="3">
        <v>165</v>
      </c>
      <c r="N1895" s="3">
        <v>126</v>
      </c>
      <c r="O1895" s="3">
        <v>102</v>
      </c>
      <c r="P1895" s="3">
        <v>319</v>
      </c>
      <c r="Q1895" s="3">
        <v>437</v>
      </c>
      <c r="R1895" s="3">
        <v>48</v>
      </c>
      <c r="S1895" s="3">
        <v>79</v>
      </c>
      <c r="T1895" s="3">
        <v>84</v>
      </c>
      <c r="U1895" s="3">
        <v>41</v>
      </c>
      <c r="V1895" s="3">
        <v>70</v>
      </c>
      <c r="W1895" s="19">
        <v>566</v>
      </c>
      <c r="X1895" s="3">
        <v>282</v>
      </c>
      <c r="Y1895" s="3">
        <v>11</v>
      </c>
      <c r="Z1895" s="3">
        <v>451</v>
      </c>
      <c r="AA1895" s="3">
        <v>34</v>
      </c>
      <c r="AB1895" s="3">
        <v>420</v>
      </c>
      <c r="AC1895" s="3">
        <v>607</v>
      </c>
      <c r="AD1895" s="3">
        <v>49</v>
      </c>
      <c r="AE1895" s="3">
        <v>432</v>
      </c>
      <c r="AF1895" s="3">
        <v>927</v>
      </c>
      <c r="AG1895" s="3">
        <v>1307</v>
      </c>
      <c r="AH1895" s="3">
        <v>106</v>
      </c>
      <c r="AI1895" s="3">
        <v>602</v>
      </c>
      <c r="AJ1895" s="3">
        <v>46</v>
      </c>
      <c r="AK1895" s="3">
        <v>1112</v>
      </c>
      <c r="AL1895" s="3">
        <v>1799</v>
      </c>
      <c r="AM1895" s="3">
        <v>19</v>
      </c>
      <c r="AN1895" s="3">
        <v>31</v>
      </c>
      <c r="AO1895" s="3">
        <v>265</v>
      </c>
      <c r="AP1895" s="3">
        <v>28</v>
      </c>
      <c r="AQ1895" s="3">
        <v>292</v>
      </c>
      <c r="AR1895" s="3">
        <v>111</v>
      </c>
      <c r="AS1895" s="110">
        <v>768.42105263157896</v>
      </c>
      <c r="AT1895" s="3">
        <v>115</v>
      </c>
      <c r="AU1895" s="3">
        <v>709</v>
      </c>
      <c r="AV1895" s="3">
        <v>170</v>
      </c>
      <c r="AW1895" s="3">
        <v>491</v>
      </c>
      <c r="AX1895" s="3">
        <v>130</v>
      </c>
      <c r="AY1895" s="3">
        <v>141</v>
      </c>
      <c r="AZ1895" s="3">
        <v>642</v>
      </c>
      <c r="BA1895" s="3">
        <v>715</v>
      </c>
      <c r="BM1895" s="3"/>
      <c r="BN1895" s="3"/>
      <c r="BO1895" s="3"/>
      <c r="BP1895" s="3"/>
    </row>
    <row r="1896" spans="1:68">
      <c r="A1896" t="str">
        <f t="shared" si="148"/>
        <v>2021</v>
      </c>
      <c r="B1896" t="str">
        <f t="shared" si="149"/>
        <v>March</v>
      </c>
      <c r="C1896" s="2">
        <v>44263</v>
      </c>
      <c r="D1896" s="1" t="str">
        <f t="shared" si="147"/>
        <v>OK</v>
      </c>
      <c r="E1896">
        <f t="shared" si="145"/>
        <v>1</v>
      </c>
      <c r="F1896">
        <f t="shared" si="146"/>
        <v>0</v>
      </c>
      <c r="G1896" s="97">
        <v>44263</v>
      </c>
      <c r="H1896" s="3">
        <v>14</v>
      </c>
      <c r="I1896" s="3">
        <v>333</v>
      </c>
      <c r="J1896" s="3">
        <v>371</v>
      </c>
      <c r="K1896" s="3">
        <v>131</v>
      </c>
      <c r="L1896" s="3">
        <v>432</v>
      </c>
      <c r="M1896" s="3">
        <v>140</v>
      </c>
      <c r="N1896" s="3">
        <v>269</v>
      </c>
      <c r="O1896" s="3">
        <v>60</v>
      </c>
      <c r="P1896" s="3">
        <v>584</v>
      </c>
      <c r="Q1896" s="3">
        <v>453</v>
      </c>
      <c r="R1896" s="3">
        <v>104</v>
      </c>
      <c r="S1896" s="3">
        <v>122</v>
      </c>
      <c r="T1896" s="3">
        <v>80</v>
      </c>
      <c r="U1896" s="3">
        <v>37</v>
      </c>
      <c r="V1896" s="3">
        <v>176</v>
      </c>
      <c r="W1896" s="19">
        <v>566</v>
      </c>
      <c r="X1896" s="3">
        <v>208</v>
      </c>
      <c r="Y1896" s="3">
        <v>29</v>
      </c>
      <c r="Z1896" s="3">
        <v>433</v>
      </c>
      <c r="AA1896" s="3">
        <v>26</v>
      </c>
      <c r="AB1896" s="3">
        <v>670</v>
      </c>
      <c r="AC1896" s="3">
        <v>225</v>
      </c>
      <c r="AD1896" s="3">
        <v>43</v>
      </c>
      <c r="AE1896" s="3">
        <v>851</v>
      </c>
      <c r="AF1896" s="3">
        <v>1366</v>
      </c>
      <c r="AG1896" s="3">
        <v>693</v>
      </c>
      <c r="AH1896" s="3">
        <v>102</v>
      </c>
      <c r="AI1896" s="3">
        <v>326</v>
      </c>
      <c r="AJ1896" s="3">
        <v>81</v>
      </c>
      <c r="AK1896" s="3">
        <v>995</v>
      </c>
      <c r="AL1896" s="3">
        <v>2276</v>
      </c>
      <c r="AM1896" s="3">
        <v>16</v>
      </c>
      <c r="AN1896" s="3">
        <v>32</v>
      </c>
      <c r="AO1896" s="3">
        <v>283</v>
      </c>
      <c r="AP1896" s="3">
        <v>28</v>
      </c>
      <c r="AQ1896" s="3">
        <v>170</v>
      </c>
      <c r="AR1896" s="3">
        <v>221</v>
      </c>
      <c r="AS1896" s="110">
        <v>289.47368421052636</v>
      </c>
      <c r="AT1896" s="3">
        <v>125</v>
      </c>
      <c r="AU1896" s="3">
        <v>440</v>
      </c>
      <c r="AV1896" s="3">
        <v>84</v>
      </c>
      <c r="AW1896" s="3">
        <v>82</v>
      </c>
      <c r="AX1896" s="3">
        <v>274</v>
      </c>
      <c r="AY1896" s="3">
        <v>230</v>
      </c>
      <c r="AZ1896" s="3">
        <v>426</v>
      </c>
      <c r="BA1896" s="3">
        <v>544</v>
      </c>
      <c r="BM1896" s="3"/>
      <c r="BN1896" s="3"/>
      <c r="BO1896" s="3"/>
      <c r="BP1896" s="3"/>
    </row>
    <row r="1897" spans="1:68">
      <c r="A1897" t="str">
        <f t="shared" si="148"/>
        <v>2021</v>
      </c>
      <c r="B1897" t="str">
        <f t="shared" si="149"/>
        <v>March</v>
      </c>
      <c r="C1897" s="2">
        <v>44264</v>
      </c>
      <c r="D1897" s="1" t="str">
        <f t="shared" si="147"/>
        <v>OK</v>
      </c>
      <c r="E1897">
        <f t="shared" si="145"/>
        <v>1</v>
      </c>
      <c r="F1897">
        <f t="shared" si="146"/>
        <v>0</v>
      </c>
      <c r="G1897" s="97">
        <v>44264</v>
      </c>
      <c r="H1897" s="3">
        <v>21</v>
      </c>
      <c r="I1897" s="3">
        <v>474</v>
      </c>
      <c r="J1897" s="3">
        <v>513</v>
      </c>
      <c r="K1897" s="3">
        <v>285</v>
      </c>
      <c r="L1897" s="3">
        <v>518</v>
      </c>
      <c r="M1897" s="3">
        <v>160</v>
      </c>
      <c r="N1897" s="3">
        <v>255</v>
      </c>
      <c r="O1897" s="3">
        <v>86</v>
      </c>
      <c r="P1897" s="3">
        <v>745</v>
      </c>
      <c r="Q1897" s="3">
        <v>576</v>
      </c>
      <c r="R1897" s="3">
        <v>126</v>
      </c>
      <c r="S1897" s="3">
        <v>162</v>
      </c>
      <c r="T1897" s="3">
        <v>89</v>
      </c>
      <c r="U1897" s="3">
        <v>94</v>
      </c>
      <c r="V1897" s="3">
        <v>203</v>
      </c>
      <c r="W1897" s="19">
        <v>566</v>
      </c>
      <c r="X1897" s="3">
        <v>330</v>
      </c>
      <c r="Y1897" s="3">
        <v>27</v>
      </c>
      <c r="Z1897" s="3">
        <v>581</v>
      </c>
      <c r="AA1897" s="3">
        <v>13</v>
      </c>
      <c r="AB1897" s="3">
        <v>779</v>
      </c>
      <c r="AC1897" s="3">
        <v>349</v>
      </c>
      <c r="AD1897" s="3">
        <v>63</v>
      </c>
      <c r="AE1897" s="3">
        <v>1000</v>
      </c>
      <c r="AF1897" s="3">
        <v>1656</v>
      </c>
      <c r="AG1897" s="3">
        <v>1043</v>
      </c>
      <c r="AH1897" s="3">
        <v>152</v>
      </c>
      <c r="AI1897" s="3">
        <v>395</v>
      </c>
      <c r="AJ1897" s="3">
        <v>76</v>
      </c>
      <c r="AK1897" s="3">
        <v>1316</v>
      </c>
      <c r="AL1897" s="3">
        <v>2975</v>
      </c>
      <c r="AM1897" s="3">
        <v>14</v>
      </c>
      <c r="AN1897" s="3">
        <v>40</v>
      </c>
      <c r="AO1897" s="3">
        <v>296</v>
      </c>
      <c r="AP1897" s="3">
        <v>44</v>
      </c>
      <c r="AQ1897" s="3">
        <v>214</v>
      </c>
      <c r="AR1897" s="3">
        <v>264</v>
      </c>
      <c r="AS1897" s="110">
        <v>760.52631578947376</v>
      </c>
      <c r="AT1897" s="3">
        <v>157</v>
      </c>
      <c r="AU1897" s="3">
        <v>563</v>
      </c>
      <c r="AV1897" s="3">
        <v>120</v>
      </c>
      <c r="AW1897" s="3">
        <v>178</v>
      </c>
      <c r="AX1897" s="3">
        <v>339</v>
      </c>
      <c r="AY1897" s="3">
        <v>269</v>
      </c>
      <c r="AZ1897" s="3">
        <v>509</v>
      </c>
      <c r="BA1897" s="3">
        <v>698</v>
      </c>
      <c r="BM1897" s="3"/>
      <c r="BN1897" s="3"/>
      <c r="BO1897" s="3"/>
      <c r="BP1897" s="3"/>
    </row>
    <row r="1898" spans="1:68">
      <c r="A1898" t="str">
        <f t="shared" si="148"/>
        <v>2021</v>
      </c>
      <c r="B1898" t="str">
        <f t="shared" si="149"/>
        <v>March</v>
      </c>
      <c r="C1898" s="2">
        <v>44265</v>
      </c>
      <c r="D1898" s="1" t="str">
        <f t="shared" si="147"/>
        <v>OK</v>
      </c>
      <c r="E1898">
        <f t="shared" si="145"/>
        <v>1</v>
      </c>
      <c r="F1898">
        <f t="shared" si="146"/>
        <v>0</v>
      </c>
      <c r="G1898" s="97">
        <v>44265</v>
      </c>
      <c r="H1898" s="3">
        <v>32</v>
      </c>
      <c r="I1898" s="3">
        <v>427</v>
      </c>
      <c r="J1898" s="3">
        <v>478</v>
      </c>
      <c r="K1898" s="3">
        <v>311</v>
      </c>
      <c r="L1898" s="3">
        <v>492</v>
      </c>
      <c r="M1898" s="3">
        <v>152</v>
      </c>
      <c r="N1898" s="3">
        <v>274</v>
      </c>
      <c r="O1898" s="3">
        <v>66</v>
      </c>
      <c r="P1898" s="3">
        <v>730</v>
      </c>
      <c r="Q1898" s="3">
        <v>547</v>
      </c>
      <c r="R1898" s="3">
        <v>118</v>
      </c>
      <c r="S1898" s="3">
        <v>139</v>
      </c>
      <c r="T1898" s="3">
        <v>68</v>
      </c>
      <c r="U1898" s="3">
        <v>45</v>
      </c>
      <c r="V1898" s="3">
        <v>206</v>
      </c>
      <c r="W1898" s="19">
        <v>566</v>
      </c>
      <c r="X1898" s="3">
        <v>348</v>
      </c>
      <c r="Y1898" s="3">
        <v>28</v>
      </c>
      <c r="Z1898" s="3">
        <v>626</v>
      </c>
      <c r="AA1898" s="3">
        <v>7</v>
      </c>
      <c r="AB1898" s="3">
        <v>748</v>
      </c>
      <c r="AC1898" s="3">
        <v>356</v>
      </c>
      <c r="AD1898" s="3">
        <v>43</v>
      </c>
      <c r="AE1898" s="3">
        <v>940</v>
      </c>
      <c r="AF1898" s="3">
        <v>1546</v>
      </c>
      <c r="AG1898" s="3">
        <v>938</v>
      </c>
      <c r="AH1898" s="3">
        <v>136</v>
      </c>
      <c r="AI1898" s="3">
        <v>363</v>
      </c>
      <c r="AJ1898" s="3">
        <v>61</v>
      </c>
      <c r="AK1898" s="3">
        <v>1313</v>
      </c>
      <c r="AL1898" s="3">
        <v>3149</v>
      </c>
      <c r="AM1898" s="3">
        <v>22</v>
      </c>
      <c r="AN1898" s="3">
        <v>34</v>
      </c>
      <c r="AO1898" s="3">
        <v>324</v>
      </c>
      <c r="AP1898" s="3">
        <v>68</v>
      </c>
      <c r="AQ1898" s="3">
        <v>204</v>
      </c>
      <c r="AR1898" s="3">
        <v>243</v>
      </c>
      <c r="AS1898" s="110">
        <v>547.36842105263167</v>
      </c>
      <c r="AT1898" s="3">
        <v>144</v>
      </c>
      <c r="AU1898" s="3">
        <v>617</v>
      </c>
      <c r="AV1898" s="3">
        <v>90</v>
      </c>
      <c r="AW1898" s="3">
        <v>141</v>
      </c>
      <c r="AX1898" s="3">
        <v>319</v>
      </c>
      <c r="AY1898" s="3">
        <v>262</v>
      </c>
      <c r="AZ1898" s="3">
        <v>478</v>
      </c>
      <c r="BA1898" s="3">
        <v>659</v>
      </c>
      <c r="BM1898" s="3"/>
      <c r="BN1898" s="3"/>
      <c r="BO1898" s="3"/>
      <c r="BP1898" s="3"/>
    </row>
    <row r="1899" spans="1:68">
      <c r="A1899" t="str">
        <f t="shared" si="148"/>
        <v>2021</v>
      </c>
      <c r="B1899" t="str">
        <f t="shared" si="149"/>
        <v>March</v>
      </c>
      <c r="C1899" s="2">
        <v>44266</v>
      </c>
      <c r="D1899" s="1" t="str">
        <f t="shared" si="147"/>
        <v>OK</v>
      </c>
      <c r="E1899">
        <f t="shared" si="145"/>
        <v>1</v>
      </c>
      <c r="F1899">
        <f t="shared" si="146"/>
        <v>0</v>
      </c>
      <c r="G1899" s="97">
        <v>44266</v>
      </c>
      <c r="H1899" s="3">
        <v>41</v>
      </c>
      <c r="I1899" s="3">
        <v>369</v>
      </c>
      <c r="J1899" s="3">
        <v>448</v>
      </c>
      <c r="K1899" s="3">
        <v>221</v>
      </c>
      <c r="L1899" s="3">
        <v>432</v>
      </c>
      <c r="M1899" s="3">
        <v>117</v>
      </c>
      <c r="N1899" s="3">
        <v>281</v>
      </c>
      <c r="O1899" s="3">
        <v>47</v>
      </c>
      <c r="P1899" s="3">
        <v>622</v>
      </c>
      <c r="Q1899" s="3">
        <v>474</v>
      </c>
      <c r="R1899" s="3">
        <v>111</v>
      </c>
      <c r="S1899" s="3">
        <v>136</v>
      </c>
      <c r="T1899" s="3">
        <v>82</v>
      </c>
      <c r="U1899" s="3">
        <v>28</v>
      </c>
      <c r="V1899" s="3">
        <v>187</v>
      </c>
      <c r="W1899" s="19">
        <v>566</v>
      </c>
      <c r="X1899" s="3">
        <v>242</v>
      </c>
      <c r="Y1899" s="3">
        <v>26</v>
      </c>
      <c r="Z1899" s="3">
        <v>452</v>
      </c>
      <c r="AA1899" s="3">
        <v>10</v>
      </c>
      <c r="AB1899" s="3">
        <v>671</v>
      </c>
      <c r="AC1899" s="3">
        <v>299</v>
      </c>
      <c r="AD1899" s="3">
        <v>22</v>
      </c>
      <c r="AE1899" s="3">
        <v>859</v>
      </c>
      <c r="AF1899" s="3">
        <v>1326</v>
      </c>
      <c r="AG1899" s="3">
        <v>733</v>
      </c>
      <c r="AH1899" s="3">
        <v>111</v>
      </c>
      <c r="AI1899" s="3">
        <v>323</v>
      </c>
      <c r="AJ1899" s="3">
        <v>84</v>
      </c>
      <c r="AK1899" s="3">
        <v>1105</v>
      </c>
      <c r="AL1899" s="3">
        <v>2603</v>
      </c>
      <c r="AM1899" s="3">
        <v>14</v>
      </c>
      <c r="AN1899" s="3">
        <v>46</v>
      </c>
      <c r="AO1899" s="3">
        <v>289</v>
      </c>
      <c r="AP1899" s="3">
        <v>29</v>
      </c>
      <c r="AQ1899" s="3">
        <v>164</v>
      </c>
      <c r="AR1899" s="3">
        <v>237</v>
      </c>
      <c r="AS1899" s="110">
        <v>428.94736842105266</v>
      </c>
      <c r="AT1899" s="3">
        <v>122</v>
      </c>
      <c r="AU1899" s="3">
        <v>470</v>
      </c>
      <c r="AV1899" s="3">
        <v>95</v>
      </c>
      <c r="AW1899" s="3">
        <v>124</v>
      </c>
      <c r="AX1899" s="3">
        <v>276</v>
      </c>
      <c r="AY1899" s="3">
        <v>219</v>
      </c>
      <c r="AZ1899" s="3">
        <v>393</v>
      </c>
      <c r="BA1899" s="3">
        <v>442</v>
      </c>
      <c r="BM1899" s="3"/>
      <c r="BN1899" s="3"/>
      <c r="BO1899" s="3"/>
      <c r="BP1899" s="3"/>
    </row>
    <row r="1900" spans="1:68">
      <c r="A1900" t="str">
        <f t="shared" si="148"/>
        <v>2021</v>
      </c>
      <c r="B1900" t="str">
        <f t="shared" si="149"/>
        <v>March</v>
      </c>
      <c r="C1900" s="2">
        <v>44267</v>
      </c>
      <c r="D1900" s="1" t="str">
        <f t="shared" si="147"/>
        <v>OK</v>
      </c>
      <c r="E1900">
        <f t="shared" si="145"/>
        <v>1</v>
      </c>
      <c r="F1900">
        <f t="shared" si="146"/>
        <v>0</v>
      </c>
      <c r="G1900" s="97">
        <v>44267</v>
      </c>
      <c r="H1900" s="3">
        <v>21</v>
      </c>
      <c r="I1900" s="3">
        <v>377</v>
      </c>
      <c r="J1900" s="3">
        <v>410</v>
      </c>
      <c r="K1900" s="3">
        <v>327</v>
      </c>
      <c r="L1900" s="3">
        <v>450</v>
      </c>
      <c r="M1900" s="3">
        <v>127</v>
      </c>
      <c r="N1900" s="3">
        <v>253</v>
      </c>
      <c r="O1900" s="3">
        <v>84</v>
      </c>
      <c r="P1900" s="3">
        <v>653</v>
      </c>
      <c r="Q1900" s="3">
        <v>463</v>
      </c>
      <c r="R1900" s="3">
        <v>94</v>
      </c>
      <c r="S1900" s="3">
        <v>114</v>
      </c>
      <c r="T1900" s="3">
        <v>99</v>
      </c>
      <c r="U1900" s="3">
        <v>37</v>
      </c>
      <c r="V1900" s="3">
        <v>155</v>
      </c>
      <c r="W1900" s="3">
        <f>Z1900+AA1900</f>
        <v>573</v>
      </c>
      <c r="X1900" s="3">
        <v>271</v>
      </c>
      <c r="Y1900" s="3">
        <v>21</v>
      </c>
      <c r="Z1900" s="3">
        <v>551</v>
      </c>
      <c r="AA1900" s="3">
        <v>22</v>
      </c>
      <c r="AB1900" s="3">
        <v>680</v>
      </c>
      <c r="AC1900" s="3">
        <v>370</v>
      </c>
      <c r="AD1900" s="3">
        <v>21</v>
      </c>
      <c r="AE1900" s="3">
        <v>848</v>
      </c>
      <c r="AF1900" s="3">
        <v>1375</v>
      </c>
      <c r="AG1900" s="3">
        <v>905</v>
      </c>
      <c r="AH1900" s="3">
        <v>170</v>
      </c>
      <c r="AI1900" s="3">
        <v>403</v>
      </c>
      <c r="AJ1900" s="3">
        <v>75</v>
      </c>
      <c r="AK1900" s="3">
        <v>1246</v>
      </c>
      <c r="AL1900" s="3">
        <v>2931</v>
      </c>
      <c r="AM1900" s="3">
        <v>18</v>
      </c>
      <c r="AN1900" s="3">
        <v>33</v>
      </c>
      <c r="AO1900" s="3">
        <v>306</v>
      </c>
      <c r="AP1900" s="3">
        <v>43</v>
      </c>
      <c r="AQ1900" s="3">
        <v>253</v>
      </c>
      <c r="AR1900" s="3">
        <v>202</v>
      </c>
      <c r="AS1900" s="110">
        <v>576.31578947368428</v>
      </c>
      <c r="AT1900" s="3">
        <v>150</v>
      </c>
      <c r="AU1900" s="3">
        <v>603</v>
      </c>
      <c r="AV1900" s="3">
        <v>112</v>
      </c>
      <c r="AW1900" s="3">
        <v>140</v>
      </c>
      <c r="AX1900" s="3">
        <v>297</v>
      </c>
      <c r="AY1900" s="3">
        <v>205</v>
      </c>
      <c r="AZ1900" s="3">
        <v>455</v>
      </c>
      <c r="BA1900" s="3">
        <v>429</v>
      </c>
      <c r="BM1900" s="3"/>
      <c r="BN1900" s="3"/>
      <c r="BO1900" s="3"/>
      <c r="BP1900" s="3"/>
    </row>
    <row r="1901" spans="1:68">
      <c r="A1901" t="str">
        <f t="shared" si="148"/>
        <v>2021</v>
      </c>
      <c r="B1901" t="str">
        <f t="shared" si="149"/>
        <v>March</v>
      </c>
      <c r="C1901" s="2">
        <v>44268</v>
      </c>
      <c r="D1901" s="1" t="str">
        <f t="shared" si="147"/>
        <v>OK</v>
      </c>
      <c r="E1901">
        <f t="shared" si="145"/>
        <v>0</v>
      </c>
      <c r="F1901">
        <f t="shared" si="146"/>
        <v>1</v>
      </c>
      <c r="G1901" s="97">
        <v>44268</v>
      </c>
      <c r="H1901" s="3">
        <v>30</v>
      </c>
      <c r="I1901" s="3">
        <v>277</v>
      </c>
      <c r="J1901" s="3">
        <v>190</v>
      </c>
      <c r="K1901" s="3">
        <v>396</v>
      </c>
      <c r="L1901" s="3">
        <v>228</v>
      </c>
      <c r="M1901" s="3">
        <v>190</v>
      </c>
      <c r="N1901" s="3">
        <v>187</v>
      </c>
      <c r="O1901" s="3">
        <v>73</v>
      </c>
      <c r="P1901" s="3">
        <v>332</v>
      </c>
      <c r="Q1901" s="3">
        <v>399</v>
      </c>
      <c r="R1901" s="3">
        <v>60</v>
      </c>
      <c r="S1901" s="3">
        <v>81</v>
      </c>
      <c r="T1901" s="3">
        <v>84</v>
      </c>
      <c r="U1901" s="3">
        <v>53</v>
      </c>
      <c r="V1901" s="3">
        <v>107</v>
      </c>
      <c r="W1901" s="3">
        <f t="shared" ref="W1901:W1919" si="150">Z1901+AA1901</f>
        <v>676</v>
      </c>
      <c r="X1901" s="3">
        <v>399</v>
      </c>
      <c r="Y1901" s="3">
        <v>14</v>
      </c>
      <c r="Z1901" s="3">
        <v>613</v>
      </c>
      <c r="AA1901" s="3">
        <v>63</v>
      </c>
      <c r="AB1901" s="3">
        <v>408</v>
      </c>
      <c r="AC1901" s="3">
        <v>765</v>
      </c>
      <c r="AD1901" s="3">
        <v>46</v>
      </c>
      <c r="AE1901" s="3">
        <v>433</v>
      </c>
      <c r="AF1901" s="3">
        <v>921</v>
      </c>
      <c r="AG1901" s="3">
        <v>1108</v>
      </c>
      <c r="AH1901" s="3">
        <v>240</v>
      </c>
      <c r="AI1901" s="3">
        <v>491</v>
      </c>
      <c r="AJ1901" s="3">
        <v>66</v>
      </c>
      <c r="AK1901" s="3">
        <v>1209</v>
      </c>
      <c r="AL1901" s="3">
        <v>2485</v>
      </c>
      <c r="AM1901" s="3">
        <v>13</v>
      </c>
      <c r="AN1901" s="3">
        <v>41</v>
      </c>
      <c r="AO1901" s="3">
        <v>228</v>
      </c>
      <c r="AP1901" s="3">
        <v>50</v>
      </c>
      <c r="AQ1901" s="3">
        <v>313</v>
      </c>
      <c r="AR1901" s="3">
        <v>124</v>
      </c>
      <c r="AS1901" s="110">
        <v>686.84210526315792</v>
      </c>
      <c r="AT1901" s="3">
        <v>87</v>
      </c>
      <c r="AU1901" s="3">
        <v>565</v>
      </c>
      <c r="AV1901" s="3">
        <v>225</v>
      </c>
      <c r="AW1901" s="3">
        <v>357</v>
      </c>
      <c r="AX1901" s="3">
        <v>144</v>
      </c>
      <c r="AY1901" s="3">
        <v>130</v>
      </c>
      <c r="AZ1901" s="3">
        <v>526</v>
      </c>
      <c r="BA1901" s="3">
        <v>495</v>
      </c>
      <c r="BM1901" s="3"/>
      <c r="BN1901" s="3"/>
      <c r="BO1901" s="3"/>
      <c r="BP1901" s="3"/>
    </row>
    <row r="1902" spans="1:68">
      <c r="A1902" t="str">
        <f t="shared" si="148"/>
        <v>2021</v>
      </c>
      <c r="B1902" t="str">
        <f t="shared" si="149"/>
        <v>March</v>
      </c>
      <c r="C1902" s="2">
        <v>44269</v>
      </c>
      <c r="D1902" s="1" t="str">
        <f t="shared" si="147"/>
        <v>OK</v>
      </c>
      <c r="E1902">
        <f t="shared" si="145"/>
        <v>0</v>
      </c>
      <c r="F1902">
        <f t="shared" si="146"/>
        <v>1</v>
      </c>
      <c r="G1902" s="97">
        <v>44269</v>
      </c>
      <c r="H1902" s="3">
        <v>52</v>
      </c>
      <c r="I1902" s="3">
        <v>230</v>
      </c>
      <c r="J1902" s="3">
        <v>160</v>
      </c>
      <c r="K1902" s="3">
        <v>472</v>
      </c>
      <c r="L1902" s="3">
        <v>214</v>
      </c>
      <c r="M1902" s="3">
        <v>148</v>
      </c>
      <c r="N1902" s="3">
        <v>220</v>
      </c>
      <c r="O1902" s="3">
        <v>71</v>
      </c>
      <c r="P1902" s="3">
        <v>279</v>
      </c>
      <c r="Q1902" s="3">
        <v>340</v>
      </c>
      <c r="R1902" s="3">
        <v>53</v>
      </c>
      <c r="S1902" s="3">
        <v>73</v>
      </c>
      <c r="T1902" s="3">
        <v>83</v>
      </c>
      <c r="U1902" s="3">
        <v>23</v>
      </c>
      <c r="V1902" s="3">
        <v>75</v>
      </c>
      <c r="W1902" s="3">
        <f t="shared" si="150"/>
        <v>518</v>
      </c>
      <c r="X1902" s="3">
        <v>345</v>
      </c>
      <c r="Y1902" s="3">
        <v>9</v>
      </c>
      <c r="Z1902" s="3">
        <v>476</v>
      </c>
      <c r="AA1902" s="3">
        <v>42</v>
      </c>
      <c r="AB1902" s="3">
        <v>364</v>
      </c>
      <c r="AC1902" s="3">
        <v>609</v>
      </c>
      <c r="AD1902" s="3">
        <v>17</v>
      </c>
      <c r="AE1902" s="3">
        <v>410</v>
      </c>
      <c r="AF1902" s="3">
        <v>802</v>
      </c>
      <c r="AG1902" s="3">
        <v>1168</v>
      </c>
      <c r="AH1902" s="3">
        <v>172</v>
      </c>
      <c r="AI1902" s="3">
        <v>496</v>
      </c>
      <c r="AJ1902" s="3">
        <v>64</v>
      </c>
      <c r="AK1902" s="3">
        <v>1162</v>
      </c>
      <c r="AL1902" s="3">
        <v>2364</v>
      </c>
      <c r="AM1902" s="3">
        <v>18</v>
      </c>
      <c r="AN1902" s="3">
        <v>50</v>
      </c>
      <c r="AO1902" s="3">
        <v>232</v>
      </c>
      <c r="AP1902" s="3">
        <v>38</v>
      </c>
      <c r="AQ1902" s="3">
        <v>339</v>
      </c>
      <c r="AR1902" s="3">
        <v>103</v>
      </c>
      <c r="AS1902" s="110">
        <v>671.0526315789474</v>
      </c>
      <c r="AT1902" s="3">
        <v>120</v>
      </c>
      <c r="AU1902" s="3">
        <v>591</v>
      </c>
      <c r="AV1902" s="3">
        <v>313</v>
      </c>
      <c r="AW1902" s="3">
        <v>364</v>
      </c>
      <c r="AX1902" s="3">
        <v>96</v>
      </c>
      <c r="AY1902" s="3">
        <v>125</v>
      </c>
      <c r="AZ1902" s="3">
        <v>546</v>
      </c>
      <c r="BA1902" s="3">
        <v>506</v>
      </c>
      <c r="BM1902" s="3"/>
      <c r="BN1902" s="3"/>
      <c r="BO1902" s="3"/>
      <c r="BP1902" s="3"/>
    </row>
    <row r="1903" spans="1:68">
      <c r="A1903" t="str">
        <f t="shared" si="148"/>
        <v>2021</v>
      </c>
      <c r="B1903" t="str">
        <f t="shared" si="149"/>
        <v>March</v>
      </c>
      <c r="C1903" s="2">
        <v>44270</v>
      </c>
      <c r="D1903" s="1" t="str">
        <f t="shared" si="147"/>
        <v>OK</v>
      </c>
      <c r="E1903">
        <f t="shared" si="145"/>
        <v>1</v>
      </c>
      <c r="F1903">
        <f t="shared" si="146"/>
        <v>0</v>
      </c>
      <c r="G1903" s="97">
        <v>44270</v>
      </c>
      <c r="H1903" s="3">
        <v>18</v>
      </c>
      <c r="I1903" s="3">
        <v>541</v>
      </c>
      <c r="J1903" s="3">
        <v>548</v>
      </c>
      <c r="K1903" s="3">
        <v>302</v>
      </c>
      <c r="L1903" s="3">
        <v>509</v>
      </c>
      <c r="M1903" s="3">
        <v>134</v>
      </c>
      <c r="N1903" s="3">
        <v>274</v>
      </c>
      <c r="O1903" s="3">
        <v>70</v>
      </c>
      <c r="P1903" s="3">
        <v>798</v>
      </c>
      <c r="Q1903" s="3">
        <v>739</v>
      </c>
      <c r="R1903" s="3">
        <v>174</v>
      </c>
      <c r="S1903" s="3">
        <v>137</v>
      </c>
      <c r="T1903" s="3">
        <v>88</v>
      </c>
      <c r="U1903" s="3">
        <v>55</v>
      </c>
      <c r="V1903" s="3">
        <v>240</v>
      </c>
      <c r="W1903" s="3">
        <f t="shared" si="150"/>
        <v>487</v>
      </c>
      <c r="X1903" s="3">
        <v>310</v>
      </c>
      <c r="Y1903" s="3">
        <v>23</v>
      </c>
      <c r="Z1903" s="3">
        <v>477</v>
      </c>
      <c r="AA1903" s="3">
        <v>10</v>
      </c>
      <c r="AB1903" s="3">
        <v>899</v>
      </c>
      <c r="AC1903" s="3">
        <v>347</v>
      </c>
      <c r="AD1903" s="3">
        <v>28</v>
      </c>
      <c r="AE1903" s="3">
        <v>1199</v>
      </c>
      <c r="AF1903" s="3">
        <v>1887</v>
      </c>
      <c r="AG1903" s="3">
        <v>995</v>
      </c>
      <c r="AH1903" s="3">
        <v>162</v>
      </c>
      <c r="AI1903" s="3">
        <v>305</v>
      </c>
      <c r="AJ1903" s="3">
        <v>75</v>
      </c>
      <c r="AK1903" s="3">
        <v>1500</v>
      </c>
      <c r="AL1903" s="3">
        <v>3600</v>
      </c>
      <c r="AM1903" s="3">
        <v>8</v>
      </c>
      <c r="AN1903" s="3">
        <v>47</v>
      </c>
      <c r="AO1903" s="3">
        <v>319</v>
      </c>
      <c r="AP1903" s="3">
        <v>53</v>
      </c>
      <c r="AQ1903" s="3">
        <v>178</v>
      </c>
      <c r="AR1903" s="3">
        <v>285</v>
      </c>
      <c r="AS1903" s="110">
        <v>394.73684210526318</v>
      </c>
      <c r="AT1903" s="3">
        <v>151</v>
      </c>
      <c r="AU1903" s="3">
        <v>553</v>
      </c>
      <c r="AV1903" s="3">
        <v>129</v>
      </c>
      <c r="AW1903" s="3">
        <v>119</v>
      </c>
      <c r="AX1903" s="3">
        <v>372</v>
      </c>
      <c r="AY1903" s="3">
        <v>251</v>
      </c>
      <c r="AZ1903" s="3">
        <v>567</v>
      </c>
      <c r="BA1903" s="3">
        <v>480</v>
      </c>
      <c r="BM1903" s="3"/>
      <c r="BN1903" s="3"/>
      <c r="BO1903" s="3"/>
      <c r="BP1903" s="3"/>
    </row>
    <row r="1904" spans="1:68">
      <c r="A1904" t="str">
        <f t="shared" si="148"/>
        <v>2021</v>
      </c>
      <c r="B1904" t="str">
        <f t="shared" si="149"/>
        <v>March</v>
      </c>
      <c r="C1904" s="2">
        <v>44271</v>
      </c>
      <c r="D1904" s="1" t="str">
        <f t="shared" si="147"/>
        <v>OK</v>
      </c>
      <c r="E1904">
        <f t="shared" si="145"/>
        <v>1</v>
      </c>
      <c r="F1904">
        <f t="shared" si="146"/>
        <v>0</v>
      </c>
      <c r="G1904" s="97">
        <v>44271</v>
      </c>
      <c r="H1904" s="3">
        <v>25</v>
      </c>
      <c r="I1904" s="3">
        <v>527</v>
      </c>
      <c r="J1904" s="3">
        <v>610</v>
      </c>
      <c r="K1904" s="3">
        <v>354</v>
      </c>
      <c r="L1904" s="3">
        <v>571</v>
      </c>
      <c r="M1904" s="3">
        <v>123</v>
      </c>
      <c r="N1904" s="3">
        <v>329</v>
      </c>
      <c r="O1904" s="3">
        <v>50</v>
      </c>
      <c r="P1904" s="3">
        <v>773</v>
      </c>
      <c r="Q1904" s="3">
        <v>707</v>
      </c>
      <c r="R1904" s="3">
        <v>171</v>
      </c>
      <c r="S1904" s="3">
        <v>160</v>
      </c>
      <c r="T1904" s="3">
        <v>78</v>
      </c>
      <c r="U1904" s="3">
        <v>53</v>
      </c>
      <c r="V1904" s="3">
        <v>210</v>
      </c>
      <c r="W1904" s="3">
        <f t="shared" si="150"/>
        <v>630</v>
      </c>
      <c r="X1904" s="3">
        <v>359</v>
      </c>
      <c r="Y1904" s="3">
        <v>18</v>
      </c>
      <c r="Z1904" s="3">
        <v>621</v>
      </c>
      <c r="AA1904" s="3">
        <v>9</v>
      </c>
      <c r="AB1904" s="3">
        <v>902</v>
      </c>
      <c r="AC1904" s="3">
        <v>345</v>
      </c>
      <c r="AD1904" s="3">
        <v>36</v>
      </c>
      <c r="AE1904" s="3">
        <v>1195</v>
      </c>
      <c r="AF1904" s="3">
        <v>1963</v>
      </c>
      <c r="AG1904" s="3">
        <v>1082</v>
      </c>
      <c r="AH1904" s="3">
        <v>140</v>
      </c>
      <c r="AI1904" s="3">
        <v>341</v>
      </c>
      <c r="AJ1904" s="3">
        <v>70</v>
      </c>
      <c r="AK1904" s="3">
        <v>1480</v>
      </c>
      <c r="AL1904" s="3">
        <v>3939</v>
      </c>
      <c r="AM1904" s="3">
        <v>10</v>
      </c>
      <c r="AN1904" s="3">
        <v>37</v>
      </c>
      <c r="AO1904" s="3">
        <v>343</v>
      </c>
      <c r="AP1904" s="3">
        <v>42</v>
      </c>
      <c r="AQ1904" s="3">
        <v>204</v>
      </c>
      <c r="AR1904" s="3">
        <v>343</v>
      </c>
      <c r="AS1904" s="110">
        <v>565.78947368421052</v>
      </c>
      <c r="AT1904" s="3">
        <v>169</v>
      </c>
      <c r="AU1904" s="3">
        <v>624</v>
      </c>
      <c r="AV1904" s="3">
        <v>121</v>
      </c>
      <c r="AW1904" s="3">
        <v>189</v>
      </c>
      <c r="AX1904" s="3">
        <v>399</v>
      </c>
      <c r="AY1904" s="3">
        <v>272</v>
      </c>
      <c r="AZ1904" s="3">
        <v>611</v>
      </c>
      <c r="BA1904" s="3">
        <v>674</v>
      </c>
      <c r="BM1904" s="3"/>
      <c r="BN1904" s="3"/>
      <c r="BO1904" s="3"/>
      <c r="BP1904" s="3"/>
    </row>
    <row r="1905" spans="1:68">
      <c r="A1905" t="str">
        <f t="shared" si="148"/>
        <v>2021</v>
      </c>
      <c r="B1905" t="str">
        <f t="shared" si="149"/>
        <v>March</v>
      </c>
      <c r="C1905" s="2">
        <v>44272</v>
      </c>
      <c r="D1905" s="1" t="str">
        <f t="shared" si="147"/>
        <v>OK</v>
      </c>
      <c r="E1905">
        <f t="shared" si="145"/>
        <v>1</v>
      </c>
      <c r="F1905">
        <f t="shared" si="146"/>
        <v>0</v>
      </c>
      <c r="G1905" s="97">
        <v>44272</v>
      </c>
      <c r="H1905" s="3">
        <v>38</v>
      </c>
      <c r="I1905" s="3">
        <v>528</v>
      </c>
      <c r="J1905" s="3">
        <v>541</v>
      </c>
      <c r="K1905" s="3">
        <v>431</v>
      </c>
      <c r="L1905" s="3">
        <v>582</v>
      </c>
      <c r="M1905" s="3">
        <v>142</v>
      </c>
      <c r="N1905" s="3">
        <v>349</v>
      </c>
      <c r="O1905" s="3">
        <v>75</v>
      </c>
      <c r="P1905" s="3">
        <v>776</v>
      </c>
      <c r="Q1905" s="3">
        <v>686</v>
      </c>
      <c r="R1905" s="3">
        <v>146</v>
      </c>
      <c r="S1905" s="3">
        <v>140</v>
      </c>
      <c r="T1905" s="3">
        <v>100</v>
      </c>
      <c r="U1905" s="3">
        <v>45</v>
      </c>
      <c r="V1905" s="3">
        <v>193</v>
      </c>
      <c r="W1905" s="3">
        <f t="shared" si="150"/>
        <v>590</v>
      </c>
      <c r="X1905" s="3">
        <v>292</v>
      </c>
      <c r="Y1905" s="3">
        <v>28</v>
      </c>
      <c r="Z1905" s="3">
        <v>573</v>
      </c>
      <c r="AA1905" s="3">
        <v>17</v>
      </c>
      <c r="AB1905" s="3">
        <v>897</v>
      </c>
      <c r="AC1905" s="3">
        <v>368</v>
      </c>
      <c r="AD1905" s="3">
        <v>35</v>
      </c>
      <c r="AE1905" s="3">
        <v>1219</v>
      </c>
      <c r="AF1905" s="3">
        <v>1847</v>
      </c>
      <c r="AG1905" s="3">
        <v>1016</v>
      </c>
      <c r="AH1905" s="3">
        <v>144</v>
      </c>
      <c r="AI1905" s="3">
        <v>317</v>
      </c>
      <c r="AJ1905" s="3">
        <v>87</v>
      </c>
      <c r="AK1905" s="3">
        <v>1635</v>
      </c>
      <c r="AL1905" s="3">
        <v>4220</v>
      </c>
      <c r="AM1905" s="3">
        <v>14</v>
      </c>
      <c r="AN1905" s="3">
        <v>49</v>
      </c>
      <c r="AO1905" s="3">
        <v>339</v>
      </c>
      <c r="AP1905" s="3">
        <v>46</v>
      </c>
      <c r="AQ1905" s="3">
        <v>213</v>
      </c>
      <c r="AR1905" s="3">
        <v>305</v>
      </c>
      <c r="AS1905" s="109">
        <v>463.15789473684214</v>
      </c>
      <c r="AT1905" s="3">
        <v>154</v>
      </c>
      <c r="AU1905" s="3">
        <v>495</v>
      </c>
      <c r="AV1905" s="3">
        <v>143</v>
      </c>
      <c r="AW1905" s="3">
        <v>140</v>
      </c>
      <c r="AX1905" s="3">
        <v>377</v>
      </c>
      <c r="AY1905" s="3">
        <v>293</v>
      </c>
      <c r="AZ1905" s="3">
        <v>477</v>
      </c>
      <c r="BA1905" s="3">
        <v>550</v>
      </c>
      <c r="BM1905" s="3"/>
      <c r="BN1905" s="3"/>
      <c r="BO1905" s="3"/>
      <c r="BP1905" s="3"/>
    </row>
    <row r="1906" spans="1:68">
      <c r="A1906" t="str">
        <f t="shared" si="148"/>
        <v>2021</v>
      </c>
      <c r="B1906" t="str">
        <f t="shared" si="149"/>
        <v>March</v>
      </c>
      <c r="C1906" s="2">
        <v>44273</v>
      </c>
      <c r="D1906" s="1" t="str">
        <f t="shared" si="147"/>
        <v>OK</v>
      </c>
      <c r="E1906">
        <f t="shared" si="145"/>
        <v>1</v>
      </c>
      <c r="F1906">
        <f t="shared" si="146"/>
        <v>0</v>
      </c>
      <c r="G1906" s="97">
        <v>44273</v>
      </c>
      <c r="H1906" s="3">
        <v>18</v>
      </c>
      <c r="I1906" s="3">
        <v>421</v>
      </c>
      <c r="J1906" s="3">
        <v>468</v>
      </c>
      <c r="K1906" s="3">
        <v>229</v>
      </c>
      <c r="L1906" s="3">
        <v>483</v>
      </c>
      <c r="M1906" s="3">
        <v>119</v>
      </c>
      <c r="N1906" s="3">
        <v>284</v>
      </c>
      <c r="O1906" s="3">
        <v>49</v>
      </c>
      <c r="P1906" s="3">
        <v>654</v>
      </c>
      <c r="Q1906" s="3">
        <v>626</v>
      </c>
      <c r="R1906" s="3">
        <v>160</v>
      </c>
      <c r="S1906" s="3">
        <v>114</v>
      </c>
      <c r="T1906" s="3">
        <v>76</v>
      </c>
      <c r="U1906" s="3">
        <v>41</v>
      </c>
      <c r="V1906" s="3">
        <v>207</v>
      </c>
      <c r="W1906" s="3">
        <f t="shared" si="150"/>
        <v>485</v>
      </c>
      <c r="X1906" s="3">
        <v>258</v>
      </c>
      <c r="Y1906" s="3">
        <v>22</v>
      </c>
      <c r="Z1906" s="3">
        <v>472</v>
      </c>
      <c r="AA1906" s="3">
        <v>13</v>
      </c>
      <c r="AB1906" s="3">
        <v>726</v>
      </c>
      <c r="AC1906" s="3">
        <v>294</v>
      </c>
      <c r="AD1906" s="3">
        <v>36</v>
      </c>
      <c r="AE1906" s="3">
        <v>890</v>
      </c>
      <c r="AF1906" s="3">
        <v>1441</v>
      </c>
      <c r="AG1906" s="3">
        <v>741</v>
      </c>
      <c r="AH1906" s="3">
        <v>156</v>
      </c>
      <c r="AI1906" s="3">
        <v>195</v>
      </c>
      <c r="AJ1906" s="3">
        <v>55</v>
      </c>
      <c r="AK1906" s="3">
        <v>1156</v>
      </c>
      <c r="AL1906" s="3">
        <v>2688</v>
      </c>
      <c r="AM1906" s="3">
        <v>12</v>
      </c>
      <c r="AN1906" s="3">
        <v>47</v>
      </c>
      <c r="AO1906" s="3">
        <v>276</v>
      </c>
      <c r="AP1906" s="3">
        <v>31</v>
      </c>
      <c r="AQ1906" s="3">
        <v>161</v>
      </c>
      <c r="AR1906" s="3">
        <v>299</v>
      </c>
      <c r="AS1906" s="109">
        <v>439.47368421052636</v>
      </c>
      <c r="AT1906" s="3">
        <v>117</v>
      </c>
      <c r="AU1906" s="3">
        <v>505</v>
      </c>
      <c r="AV1906" s="3">
        <v>80</v>
      </c>
      <c r="AW1906" s="3">
        <v>89</v>
      </c>
      <c r="AX1906" s="3">
        <v>336</v>
      </c>
      <c r="AY1906" s="3">
        <v>233</v>
      </c>
      <c r="AZ1906" s="3">
        <v>431</v>
      </c>
      <c r="BA1906" s="3">
        <v>524</v>
      </c>
      <c r="BM1906" s="3"/>
      <c r="BN1906" s="3"/>
      <c r="BO1906" s="3"/>
      <c r="BP1906" s="3"/>
    </row>
    <row r="1907" spans="1:68">
      <c r="A1907" t="str">
        <f t="shared" si="148"/>
        <v>2021</v>
      </c>
      <c r="B1907" t="str">
        <f t="shared" si="149"/>
        <v>March</v>
      </c>
      <c r="C1907" s="2">
        <v>44274</v>
      </c>
      <c r="D1907" s="1" t="str">
        <f t="shared" si="147"/>
        <v>OK</v>
      </c>
      <c r="E1907">
        <f t="shared" si="145"/>
        <v>1</v>
      </c>
      <c r="F1907">
        <f t="shared" si="146"/>
        <v>0</v>
      </c>
      <c r="G1907" s="97">
        <v>44274</v>
      </c>
      <c r="H1907" s="3">
        <v>29</v>
      </c>
      <c r="I1907" s="3">
        <v>443</v>
      </c>
      <c r="J1907" s="3">
        <v>476</v>
      </c>
      <c r="K1907" s="3">
        <v>265</v>
      </c>
      <c r="L1907" s="3">
        <v>457</v>
      </c>
      <c r="M1907" s="3">
        <v>122</v>
      </c>
      <c r="N1907" s="3">
        <v>285</v>
      </c>
      <c r="O1907" s="3">
        <v>75</v>
      </c>
      <c r="P1907" s="3">
        <v>653</v>
      </c>
      <c r="Q1907" s="3">
        <v>606</v>
      </c>
      <c r="R1907" s="3">
        <v>129</v>
      </c>
      <c r="S1907" s="3">
        <v>130</v>
      </c>
      <c r="T1907" s="3">
        <v>94</v>
      </c>
      <c r="U1907" s="3">
        <v>39</v>
      </c>
      <c r="V1907" s="3">
        <v>178</v>
      </c>
      <c r="W1907" s="3">
        <f t="shared" si="150"/>
        <v>551</v>
      </c>
      <c r="X1907" s="3">
        <v>296</v>
      </c>
      <c r="Y1907" s="3">
        <v>26</v>
      </c>
      <c r="Z1907" s="3">
        <v>537</v>
      </c>
      <c r="AA1907" s="3">
        <v>14</v>
      </c>
      <c r="AB1907" s="3">
        <v>622</v>
      </c>
      <c r="AC1907" s="3">
        <v>353</v>
      </c>
      <c r="AD1907" s="3">
        <v>49</v>
      </c>
      <c r="AE1907" s="3">
        <v>800</v>
      </c>
      <c r="AF1907" s="3">
        <v>1408</v>
      </c>
      <c r="AG1907" s="3">
        <v>845</v>
      </c>
      <c r="AH1907" s="3">
        <v>171</v>
      </c>
      <c r="AI1907" s="3">
        <v>347</v>
      </c>
      <c r="AJ1907" s="3">
        <v>97</v>
      </c>
      <c r="AK1907" s="3">
        <v>1143</v>
      </c>
      <c r="AL1907" s="3">
        <v>2898</v>
      </c>
      <c r="AM1907" s="3">
        <v>14</v>
      </c>
      <c r="AN1907" s="3">
        <v>36</v>
      </c>
      <c r="AO1907" s="3">
        <v>283</v>
      </c>
      <c r="AP1907" s="3">
        <v>55</v>
      </c>
      <c r="AQ1907" s="3">
        <v>197</v>
      </c>
      <c r="AR1907" s="3">
        <v>268</v>
      </c>
      <c r="AS1907" s="109">
        <v>384.21052631578948</v>
      </c>
      <c r="AT1907" s="3">
        <v>129</v>
      </c>
      <c r="AU1907" s="3">
        <v>437</v>
      </c>
      <c r="AV1907" s="3">
        <v>86</v>
      </c>
      <c r="AW1907" s="3">
        <v>142</v>
      </c>
      <c r="AX1907" s="3">
        <v>278</v>
      </c>
      <c r="AY1907" s="3">
        <v>212</v>
      </c>
      <c r="AZ1907" s="3">
        <v>469</v>
      </c>
      <c r="BA1907" s="3">
        <v>568</v>
      </c>
      <c r="BM1907" s="3"/>
      <c r="BN1907" s="3"/>
      <c r="BO1907" s="3"/>
      <c r="BP1907" s="3"/>
    </row>
    <row r="1908" spans="1:68">
      <c r="A1908" t="str">
        <f t="shared" si="148"/>
        <v>2021</v>
      </c>
      <c r="B1908" t="str">
        <f t="shared" si="149"/>
        <v>March</v>
      </c>
      <c r="C1908" s="2">
        <v>44275</v>
      </c>
      <c r="D1908" s="1" t="str">
        <f t="shared" si="147"/>
        <v>OK</v>
      </c>
      <c r="E1908">
        <f t="shared" si="145"/>
        <v>0</v>
      </c>
      <c r="F1908">
        <f t="shared" si="146"/>
        <v>1</v>
      </c>
      <c r="G1908" s="97">
        <v>44275</v>
      </c>
      <c r="H1908" s="3">
        <v>15</v>
      </c>
      <c r="I1908" s="3">
        <v>254</v>
      </c>
      <c r="J1908" s="3">
        <v>160</v>
      </c>
      <c r="K1908" s="3">
        <v>338</v>
      </c>
      <c r="L1908" s="3">
        <v>196</v>
      </c>
      <c r="M1908" s="3">
        <v>140</v>
      </c>
      <c r="N1908" s="3">
        <v>126</v>
      </c>
      <c r="O1908" s="3">
        <v>74</v>
      </c>
      <c r="P1908" s="3">
        <v>253</v>
      </c>
      <c r="Q1908" s="3">
        <v>359</v>
      </c>
      <c r="R1908" s="3">
        <v>58</v>
      </c>
      <c r="S1908" s="3">
        <v>71</v>
      </c>
      <c r="T1908" s="3">
        <v>74</v>
      </c>
      <c r="U1908" s="3">
        <v>32</v>
      </c>
      <c r="V1908" s="3">
        <v>112</v>
      </c>
      <c r="W1908" s="3">
        <f t="shared" si="150"/>
        <v>529</v>
      </c>
      <c r="X1908" s="3">
        <v>385</v>
      </c>
      <c r="Y1908" s="3">
        <v>10</v>
      </c>
      <c r="Z1908" s="3">
        <v>470</v>
      </c>
      <c r="AA1908" s="3">
        <v>59</v>
      </c>
      <c r="AB1908" s="3">
        <v>300</v>
      </c>
      <c r="AC1908" s="3">
        <v>580</v>
      </c>
      <c r="AD1908" s="3">
        <v>44</v>
      </c>
      <c r="AE1908" s="3">
        <v>325</v>
      </c>
      <c r="AF1908" s="3">
        <v>733</v>
      </c>
      <c r="AG1908" s="3">
        <v>1003</v>
      </c>
      <c r="AH1908" s="3">
        <v>189</v>
      </c>
      <c r="AI1908" s="3">
        <v>404</v>
      </c>
      <c r="AJ1908" s="3">
        <v>87</v>
      </c>
      <c r="AK1908" s="3">
        <v>898</v>
      </c>
      <c r="AL1908" s="3">
        <v>1744</v>
      </c>
      <c r="AM1908" s="3">
        <v>12</v>
      </c>
      <c r="AN1908" s="3">
        <v>32</v>
      </c>
      <c r="AO1908" s="3">
        <v>188</v>
      </c>
      <c r="AP1908" s="3">
        <v>39</v>
      </c>
      <c r="AQ1908" s="3">
        <v>284</v>
      </c>
      <c r="AR1908" s="3">
        <v>121</v>
      </c>
      <c r="AS1908" s="109">
        <v>478.94736842105266</v>
      </c>
      <c r="AT1908" s="3">
        <v>88</v>
      </c>
      <c r="AU1908" s="3">
        <v>563</v>
      </c>
      <c r="AV1908" s="3">
        <v>213</v>
      </c>
      <c r="AW1908" s="3">
        <v>289</v>
      </c>
      <c r="AX1908" s="3">
        <v>143</v>
      </c>
      <c r="AY1908" s="3">
        <v>114</v>
      </c>
      <c r="AZ1908" s="3">
        <v>504</v>
      </c>
      <c r="BA1908" s="3">
        <v>353</v>
      </c>
      <c r="BM1908" s="3"/>
      <c r="BN1908" s="3"/>
      <c r="BO1908" s="3"/>
      <c r="BP1908" s="3"/>
    </row>
    <row r="1909" spans="1:68">
      <c r="A1909" t="str">
        <f t="shared" si="148"/>
        <v>2021</v>
      </c>
      <c r="B1909" t="str">
        <f t="shared" si="149"/>
        <v>March</v>
      </c>
      <c r="C1909" s="2">
        <v>44276</v>
      </c>
      <c r="D1909" s="1" t="str">
        <f t="shared" si="147"/>
        <v>OK</v>
      </c>
      <c r="E1909">
        <f t="shared" si="145"/>
        <v>0</v>
      </c>
      <c r="F1909">
        <f t="shared" si="146"/>
        <v>1</v>
      </c>
      <c r="G1909" s="97">
        <v>44276</v>
      </c>
      <c r="H1909" s="3">
        <v>49</v>
      </c>
      <c r="I1909" s="3">
        <v>249</v>
      </c>
      <c r="J1909" s="3">
        <v>152</v>
      </c>
      <c r="K1909" s="3">
        <v>296</v>
      </c>
      <c r="L1909" s="3">
        <v>186</v>
      </c>
      <c r="M1909" s="3">
        <v>128</v>
      </c>
      <c r="N1909" s="3">
        <v>121</v>
      </c>
      <c r="O1909" s="3">
        <v>61</v>
      </c>
      <c r="P1909" s="3">
        <v>280</v>
      </c>
      <c r="Q1909" s="3">
        <v>343</v>
      </c>
      <c r="R1909" s="3">
        <v>55</v>
      </c>
      <c r="S1909" s="3">
        <v>68</v>
      </c>
      <c r="T1909" s="3">
        <v>81</v>
      </c>
      <c r="U1909" s="3">
        <v>31</v>
      </c>
      <c r="V1909" s="3">
        <v>82</v>
      </c>
      <c r="W1909" s="3">
        <f t="shared" si="150"/>
        <v>463</v>
      </c>
      <c r="X1909" s="3">
        <v>290</v>
      </c>
      <c r="Y1909" s="3">
        <v>17</v>
      </c>
      <c r="Z1909" s="3">
        <v>409</v>
      </c>
      <c r="AA1909" s="3">
        <v>54</v>
      </c>
      <c r="AB1909" s="3">
        <v>273</v>
      </c>
      <c r="AC1909" s="3">
        <v>457</v>
      </c>
      <c r="AD1909" s="3">
        <v>25</v>
      </c>
      <c r="AE1909" s="3">
        <v>328</v>
      </c>
      <c r="AF1909" s="3">
        <v>798</v>
      </c>
      <c r="AG1909" s="3">
        <v>1010</v>
      </c>
      <c r="AH1909" s="3">
        <v>157</v>
      </c>
      <c r="AI1909" s="3">
        <v>538</v>
      </c>
      <c r="AJ1909" s="3">
        <v>38</v>
      </c>
      <c r="AK1909" s="3">
        <v>978</v>
      </c>
      <c r="AL1909" s="3">
        <v>1725</v>
      </c>
      <c r="AM1909" s="3">
        <v>16</v>
      </c>
      <c r="AN1909" s="3">
        <v>37</v>
      </c>
      <c r="AO1909" s="3">
        <v>189</v>
      </c>
      <c r="AP1909" s="3">
        <v>15</v>
      </c>
      <c r="AQ1909" s="3">
        <v>290</v>
      </c>
      <c r="AR1909" s="3">
        <v>115</v>
      </c>
      <c r="AS1909" s="109">
        <v>510.5263157894737</v>
      </c>
      <c r="AT1909" s="3">
        <v>114</v>
      </c>
      <c r="AU1909" s="3">
        <v>529</v>
      </c>
      <c r="AV1909" s="3">
        <v>292</v>
      </c>
      <c r="AW1909" s="3">
        <v>286</v>
      </c>
      <c r="AX1909" s="3">
        <v>144</v>
      </c>
      <c r="AY1909" s="3">
        <v>65</v>
      </c>
      <c r="AZ1909" s="3">
        <v>472</v>
      </c>
      <c r="BA1909" s="3">
        <v>453</v>
      </c>
      <c r="BM1909" s="3"/>
      <c r="BN1909" s="3"/>
      <c r="BO1909" s="3"/>
      <c r="BP1909" s="3"/>
    </row>
    <row r="1910" spans="1:68">
      <c r="A1910" t="str">
        <f t="shared" si="148"/>
        <v>2021</v>
      </c>
      <c r="B1910" t="str">
        <f t="shared" si="149"/>
        <v>March</v>
      </c>
      <c r="C1910" s="2">
        <v>44277</v>
      </c>
      <c r="D1910" s="1" t="str">
        <f t="shared" si="147"/>
        <v>OK</v>
      </c>
      <c r="E1910">
        <f t="shared" si="145"/>
        <v>1</v>
      </c>
      <c r="F1910">
        <f t="shared" si="146"/>
        <v>0</v>
      </c>
      <c r="G1910" s="97">
        <v>44277</v>
      </c>
      <c r="H1910" s="3">
        <v>23</v>
      </c>
      <c r="I1910" s="3">
        <v>502</v>
      </c>
      <c r="J1910" s="3">
        <v>512</v>
      </c>
      <c r="K1910" s="3">
        <v>273</v>
      </c>
      <c r="L1910" s="3">
        <v>560</v>
      </c>
      <c r="M1910" s="3">
        <v>131</v>
      </c>
      <c r="N1910" s="3">
        <v>336</v>
      </c>
      <c r="O1910" s="3">
        <v>64</v>
      </c>
      <c r="P1910" s="3">
        <v>750</v>
      </c>
      <c r="Q1910" s="3">
        <v>722</v>
      </c>
      <c r="R1910" s="3">
        <v>147</v>
      </c>
      <c r="S1910" s="3">
        <v>129</v>
      </c>
      <c r="T1910" s="3">
        <v>71</v>
      </c>
      <c r="U1910" s="3">
        <v>46</v>
      </c>
      <c r="V1910" s="3">
        <v>221</v>
      </c>
      <c r="W1910" s="3">
        <f t="shared" si="150"/>
        <v>512</v>
      </c>
      <c r="X1910" s="3">
        <v>321</v>
      </c>
      <c r="Y1910" s="3">
        <v>13</v>
      </c>
      <c r="Z1910" s="3">
        <v>506</v>
      </c>
      <c r="AA1910" s="3">
        <v>6</v>
      </c>
      <c r="AB1910" s="3">
        <v>858</v>
      </c>
      <c r="AC1910" s="3">
        <v>357</v>
      </c>
      <c r="AD1910" s="3">
        <v>25</v>
      </c>
      <c r="AE1910" s="3">
        <v>1075</v>
      </c>
      <c r="AF1910" s="3">
        <v>1827</v>
      </c>
      <c r="AG1910" s="3">
        <v>1016</v>
      </c>
      <c r="AH1910" s="3">
        <v>133</v>
      </c>
      <c r="AI1910" s="3">
        <v>373</v>
      </c>
      <c r="AJ1910" s="3">
        <v>64</v>
      </c>
      <c r="AK1910" s="3">
        <v>1296</v>
      </c>
      <c r="AL1910" s="3">
        <v>3168</v>
      </c>
      <c r="AM1910" s="3">
        <v>17</v>
      </c>
      <c r="AN1910" s="3">
        <v>41</v>
      </c>
      <c r="AO1910" s="3">
        <v>344</v>
      </c>
      <c r="AP1910" s="3">
        <v>34</v>
      </c>
      <c r="AQ1910" s="3">
        <v>241</v>
      </c>
      <c r="AR1910" s="3">
        <v>289</v>
      </c>
      <c r="AS1910" s="109">
        <v>313.15789473684214</v>
      </c>
      <c r="AT1910" s="3">
        <v>151</v>
      </c>
      <c r="AU1910" s="3">
        <v>483</v>
      </c>
      <c r="AV1910" s="3">
        <v>141</v>
      </c>
      <c r="AW1910" s="3">
        <v>135</v>
      </c>
      <c r="AX1910" s="3">
        <v>393</v>
      </c>
      <c r="AY1910" s="3">
        <v>272</v>
      </c>
      <c r="AZ1910" s="3">
        <v>524</v>
      </c>
      <c r="BA1910" s="3">
        <v>362</v>
      </c>
      <c r="BM1910" s="3"/>
      <c r="BN1910" s="3"/>
      <c r="BO1910" s="3"/>
      <c r="BP1910" s="3"/>
    </row>
    <row r="1911" spans="1:68">
      <c r="A1911" t="str">
        <f t="shared" si="148"/>
        <v>2021</v>
      </c>
      <c r="B1911" t="str">
        <f t="shared" si="149"/>
        <v>March</v>
      </c>
      <c r="C1911" s="2">
        <v>44278</v>
      </c>
      <c r="D1911" s="1" t="str">
        <f t="shared" si="147"/>
        <v>OK</v>
      </c>
      <c r="E1911">
        <f t="shared" si="145"/>
        <v>1</v>
      </c>
      <c r="F1911">
        <f t="shared" si="146"/>
        <v>0</v>
      </c>
      <c r="G1911" s="97">
        <v>44278</v>
      </c>
      <c r="H1911" s="3">
        <v>25</v>
      </c>
      <c r="I1911" s="3">
        <v>563</v>
      </c>
      <c r="J1911" s="3">
        <v>598</v>
      </c>
      <c r="K1911" s="3">
        <v>287</v>
      </c>
      <c r="L1911" s="3">
        <v>608</v>
      </c>
      <c r="M1911" s="3">
        <v>144</v>
      </c>
      <c r="N1911" s="3">
        <v>330</v>
      </c>
      <c r="O1911" s="3">
        <v>76</v>
      </c>
      <c r="P1911" s="3">
        <v>785</v>
      </c>
      <c r="Q1911" s="3">
        <v>768</v>
      </c>
      <c r="R1911" s="3">
        <v>143</v>
      </c>
      <c r="S1911" s="3">
        <v>156</v>
      </c>
      <c r="T1911" s="3">
        <v>85</v>
      </c>
      <c r="U1911" s="3">
        <v>51</v>
      </c>
      <c r="V1911" s="3">
        <v>205</v>
      </c>
      <c r="W1911" s="3">
        <f t="shared" si="150"/>
        <v>617</v>
      </c>
      <c r="X1911" s="3">
        <v>447</v>
      </c>
      <c r="Y1911" s="3">
        <v>13</v>
      </c>
      <c r="Z1911" s="3">
        <v>594</v>
      </c>
      <c r="AA1911" s="3">
        <v>23</v>
      </c>
      <c r="AB1911" s="3">
        <v>913</v>
      </c>
      <c r="AC1911" s="3">
        <v>315</v>
      </c>
      <c r="AD1911" s="3">
        <v>32</v>
      </c>
      <c r="AE1911" s="3">
        <v>1122</v>
      </c>
      <c r="AF1911" s="3">
        <v>2014</v>
      </c>
      <c r="AG1911" s="3">
        <v>1083</v>
      </c>
      <c r="AH1911" s="3">
        <v>151</v>
      </c>
      <c r="AI1911" s="3">
        <v>372</v>
      </c>
      <c r="AJ1911" s="3">
        <v>59</v>
      </c>
      <c r="AK1911" s="3">
        <v>1498</v>
      </c>
      <c r="AL1911" s="3">
        <v>3568</v>
      </c>
      <c r="AM1911" s="3">
        <v>10</v>
      </c>
      <c r="AN1911" s="3">
        <v>54</v>
      </c>
      <c r="AO1911" s="3">
        <v>378</v>
      </c>
      <c r="AP1911" s="3">
        <v>44</v>
      </c>
      <c r="AQ1911" s="3">
        <v>225</v>
      </c>
      <c r="AR1911" s="3">
        <v>315</v>
      </c>
      <c r="AS1911" s="109">
        <v>573.68421052631584</v>
      </c>
      <c r="AT1911" s="3">
        <v>177</v>
      </c>
      <c r="AU1911" s="3">
        <v>497</v>
      </c>
      <c r="AV1911" s="3">
        <v>130</v>
      </c>
      <c r="AW1911" s="3">
        <v>199</v>
      </c>
      <c r="AX1911" s="3">
        <v>409</v>
      </c>
      <c r="AY1911" s="3">
        <v>259</v>
      </c>
      <c r="AZ1911" s="3">
        <v>620</v>
      </c>
      <c r="BA1911" s="3">
        <v>336</v>
      </c>
      <c r="BM1911" s="3"/>
      <c r="BN1911" s="3"/>
      <c r="BO1911" s="3"/>
      <c r="BP1911" s="3"/>
    </row>
    <row r="1912" spans="1:68">
      <c r="A1912" t="str">
        <f t="shared" si="148"/>
        <v>2021</v>
      </c>
      <c r="B1912" t="str">
        <f t="shared" si="149"/>
        <v>March</v>
      </c>
      <c r="C1912" s="2">
        <v>44279</v>
      </c>
      <c r="D1912" s="1" t="str">
        <f t="shared" si="147"/>
        <v>OK</v>
      </c>
      <c r="E1912">
        <f t="shared" ref="E1912:E1975" si="151">IF(OR(WEEKDAY(C1912) = 1, WEEKDAY(C1912) = 7), 0, 1)</f>
        <v>1</v>
      </c>
      <c r="F1912">
        <f t="shared" ref="F1912:F1975" si="152">IF(OR(WEEKDAY(C1912) = 1, WEEKDAY(C1912) = 7), 1, 0)</f>
        <v>0</v>
      </c>
      <c r="G1912" s="97">
        <v>44279</v>
      </c>
      <c r="H1912" s="3">
        <v>41</v>
      </c>
      <c r="I1912" s="3">
        <v>552</v>
      </c>
      <c r="J1912" s="3">
        <v>570</v>
      </c>
      <c r="K1912" s="3">
        <v>308</v>
      </c>
      <c r="L1912" s="3">
        <v>572</v>
      </c>
      <c r="M1912" s="3">
        <v>142</v>
      </c>
      <c r="N1912" s="3">
        <v>326</v>
      </c>
      <c r="O1912" s="3">
        <v>97</v>
      </c>
      <c r="P1912" s="3">
        <v>808</v>
      </c>
      <c r="Q1912" s="3">
        <v>746</v>
      </c>
      <c r="R1912" s="3">
        <v>170</v>
      </c>
      <c r="S1912" s="3">
        <v>125</v>
      </c>
      <c r="T1912" s="3">
        <v>100</v>
      </c>
      <c r="U1912" s="3">
        <v>43</v>
      </c>
      <c r="V1912" s="3">
        <v>207</v>
      </c>
      <c r="W1912" s="3">
        <f t="shared" si="150"/>
        <v>583</v>
      </c>
      <c r="X1912" s="3">
        <v>353</v>
      </c>
      <c r="Y1912" s="3">
        <v>18</v>
      </c>
      <c r="Z1912" s="3">
        <v>558</v>
      </c>
      <c r="AA1912" s="3">
        <v>25</v>
      </c>
      <c r="AB1912" s="3">
        <v>901</v>
      </c>
      <c r="AC1912" s="3">
        <v>393</v>
      </c>
      <c r="AD1912" s="3">
        <v>40</v>
      </c>
      <c r="AE1912" s="3">
        <v>1170</v>
      </c>
      <c r="AF1912" s="3">
        <v>1898</v>
      </c>
      <c r="AG1912" s="3">
        <v>1109</v>
      </c>
      <c r="AH1912" s="3">
        <v>154</v>
      </c>
      <c r="AI1912" s="3">
        <v>321</v>
      </c>
      <c r="AJ1912" s="3">
        <v>69</v>
      </c>
      <c r="AK1912" s="3">
        <v>1459</v>
      </c>
      <c r="AL1912" s="3">
        <v>3412</v>
      </c>
      <c r="AM1912" s="3">
        <v>12</v>
      </c>
      <c r="AN1912" s="3">
        <v>39</v>
      </c>
      <c r="AO1912" s="3">
        <v>383</v>
      </c>
      <c r="AP1912" s="3">
        <v>47</v>
      </c>
      <c r="AQ1912" s="3">
        <v>266</v>
      </c>
      <c r="AR1912" s="3">
        <v>313</v>
      </c>
      <c r="AS1912" s="109">
        <v>444.73684210526318</v>
      </c>
      <c r="AT1912" s="3">
        <v>165</v>
      </c>
      <c r="AU1912" s="3">
        <v>534</v>
      </c>
      <c r="AV1912" s="3">
        <v>133</v>
      </c>
      <c r="AW1912" s="3">
        <v>152</v>
      </c>
      <c r="AX1912" s="3">
        <v>414</v>
      </c>
      <c r="AY1912" s="3">
        <v>238</v>
      </c>
      <c r="AZ1912" s="3">
        <v>591</v>
      </c>
      <c r="BA1912" s="3">
        <v>361</v>
      </c>
      <c r="BM1912" s="3"/>
      <c r="BN1912" s="3"/>
      <c r="BO1912" s="3"/>
      <c r="BP1912" s="3"/>
    </row>
    <row r="1913" spans="1:68">
      <c r="A1913" t="str">
        <f t="shared" si="148"/>
        <v>2021</v>
      </c>
      <c r="B1913" t="str">
        <f t="shared" si="149"/>
        <v>March</v>
      </c>
      <c r="C1913" s="2">
        <v>44280</v>
      </c>
      <c r="D1913" s="1" t="str">
        <f t="shared" si="147"/>
        <v>OK</v>
      </c>
      <c r="E1913">
        <f t="shared" si="151"/>
        <v>1</v>
      </c>
      <c r="F1913">
        <f t="shared" si="152"/>
        <v>0</v>
      </c>
      <c r="G1913" s="97">
        <v>44280</v>
      </c>
      <c r="H1913" s="3">
        <v>13</v>
      </c>
      <c r="I1913" s="3">
        <v>466</v>
      </c>
      <c r="J1913" s="3">
        <v>554</v>
      </c>
      <c r="K1913" s="3">
        <v>252</v>
      </c>
      <c r="L1913" s="3">
        <v>556</v>
      </c>
      <c r="M1913" s="3">
        <v>146</v>
      </c>
      <c r="N1913" s="3">
        <v>363</v>
      </c>
      <c r="O1913" s="3">
        <v>59</v>
      </c>
      <c r="P1913" s="3">
        <v>727</v>
      </c>
      <c r="Q1913" s="3">
        <v>640</v>
      </c>
      <c r="R1913" s="3">
        <v>150</v>
      </c>
      <c r="S1913" s="3">
        <v>142</v>
      </c>
      <c r="T1913" s="3">
        <v>91</v>
      </c>
      <c r="U1913" s="3">
        <v>50</v>
      </c>
      <c r="V1913" s="3">
        <v>222</v>
      </c>
      <c r="W1913" s="3">
        <f t="shared" si="150"/>
        <v>533</v>
      </c>
      <c r="X1913" s="3">
        <v>353</v>
      </c>
      <c r="Y1913" s="3">
        <v>27</v>
      </c>
      <c r="Z1913" s="3">
        <v>523</v>
      </c>
      <c r="AA1913" s="3">
        <v>10</v>
      </c>
      <c r="AB1913" s="3">
        <v>834</v>
      </c>
      <c r="AC1913" s="3">
        <v>356</v>
      </c>
      <c r="AD1913" s="3">
        <v>30</v>
      </c>
      <c r="AE1913" s="3">
        <v>1055</v>
      </c>
      <c r="AF1913" s="3">
        <v>1780</v>
      </c>
      <c r="AG1913" s="3">
        <v>946</v>
      </c>
      <c r="AH1913" s="3">
        <v>177</v>
      </c>
      <c r="AI1913" s="3">
        <v>343</v>
      </c>
      <c r="AJ1913" s="3">
        <v>83</v>
      </c>
      <c r="AK1913" s="3">
        <v>1339</v>
      </c>
      <c r="AL1913" s="3">
        <v>3226</v>
      </c>
      <c r="AM1913" s="3">
        <v>18</v>
      </c>
      <c r="AN1913" s="3">
        <v>43</v>
      </c>
      <c r="AO1913" s="3">
        <v>355</v>
      </c>
      <c r="AP1913" s="3">
        <v>59</v>
      </c>
      <c r="AQ1913" s="3">
        <v>219</v>
      </c>
      <c r="AR1913" s="3">
        <v>276</v>
      </c>
      <c r="AS1913" s="109">
        <v>647.36842105263167</v>
      </c>
      <c r="AT1913" s="3">
        <v>132</v>
      </c>
      <c r="AU1913" s="3">
        <v>475</v>
      </c>
      <c r="AV1913" s="3">
        <v>115</v>
      </c>
      <c r="AW1913" s="3">
        <v>152</v>
      </c>
      <c r="AX1913" s="3">
        <v>426</v>
      </c>
      <c r="AY1913" s="3">
        <v>272</v>
      </c>
      <c r="AZ1913" s="3">
        <v>509</v>
      </c>
      <c r="BA1913" s="3">
        <v>305</v>
      </c>
      <c r="BM1913" s="3"/>
      <c r="BN1913" s="3"/>
      <c r="BO1913" s="3"/>
      <c r="BP1913" s="3"/>
    </row>
    <row r="1914" spans="1:68">
      <c r="A1914" t="str">
        <f t="shared" si="148"/>
        <v>2021</v>
      </c>
      <c r="B1914" t="str">
        <f t="shared" si="149"/>
        <v>March</v>
      </c>
      <c r="C1914" s="2">
        <v>44281</v>
      </c>
      <c r="D1914" s="1" t="str">
        <f t="shared" si="147"/>
        <v>OK</v>
      </c>
      <c r="E1914">
        <f t="shared" si="151"/>
        <v>1</v>
      </c>
      <c r="F1914">
        <f t="shared" si="152"/>
        <v>0</v>
      </c>
      <c r="G1914" s="97">
        <v>44281</v>
      </c>
      <c r="H1914" s="3">
        <v>47</v>
      </c>
      <c r="I1914" s="3">
        <v>464</v>
      </c>
      <c r="J1914" s="3">
        <v>434</v>
      </c>
      <c r="K1914" s="3">
        <v>241</v>
      </c>
      <c r="L1914" s="3">
        <v>468</v>
      </c>
      <c r="M1914" s="3">
        <v>103</v>
      </c>
      <c r="N1914" s="3">
        <v>276</v>
      </c>
      <c r="O1914" s="3">
        <v>61</v>
      </c>
      <c r="P1914" s="3">
        <v>625</v>
      </c>
      <c r="Q1914" s="3">
        <v>549</v>
      </c>
      <c r="R1914" s="3">
        <v>159</v>
      </c>
      <c r="S1914" s="3">
        <v>106</v>
      </c>
      <c r="T1914" s="3">
        <v>89</v>
      </c>
      <c r="U1914" s="3">
        <v>29</v>
      </c>
      <c r="V1914" s="3">
        <v>199</v>
      </c>
      <c r="W1914" s="3">
        <f t="shared" si="150"/>
        <v>464</v>
      </c>
      <c r="X1914" s="3">
        <v>289</v>
      </c>
      <c r="Y1914" s="3">
        <v>25</v>
      </c>
      <c r="Z1914" s="3">
        <v>443</v>
      </c>
      <c r="AA1914" s="3">
        <v>21</v>
      </c>
      <c r="AB1914" s="3">
        <v>668</v>
      </c>
      <c r="AC1914" s="3">
        <v>318</v>
      </c>
      <c r="AD1914" s="3">
        <v>30</v>
      </c>
      <c r="AE1914" s="3">
        <v>801</v>
      </c>
      <c r="AF1914" s="3">
        <v>1387</v>
      </c>
      <c r="AG1914" s="3">
        <v>826</v>
      </c>
      <c r="AH1914" s="3">
        <v>173</v>
      </c>
      <c r="AI1914" s="3">
        <v>290</v>
      </c>
      <c r="AJ1914" s="3">
        <v>79</v>
      </c>
      <c r="AK1914" s="3">
        <v>1196</v>
      </c>
      <c r="AL1914" s="3">
        <v>3018</v>
      </c>
      <c r="AM1914" s="3">
        <v>13</v>
      </c>
      <c r="AN1914" s="3">
        <v>48</v>
      </c>
      <c r="AO1914" s="3">
        <v>299</v>
      </c>
      <c r="AP1914" s="3">
        <v>49</v>
      </c>
      <c r="AQ1914" s="3">
        <v>207</v>
      </c>
      <c r="AR1914" s="3">
        <v>274</v>
      </c>
      <c r="AS1914" s="109">
        <v>378.94736842105266</v>
      </c>
      <c r="AT1914" s="3">
        <v>126</v>
      </c>
      <c r="AU1914" s="3">
        <v>469</v>
      </c>
      <c r="AV1914" s="3">
        <v>115</v>
      </c>
      <c r="AW1914" s="3">
        <v>114</v>
      </c>
      <c r="AX1914" s="3">
        <v>341</v>
      </c>
      <c r="AY1914" s="3">
        <v>222</v>
      </c>
      <c r="AZ1914" s="3">
        <v>443</v>
      </c>
      <c r="BA1914" s="3">
        <v>193</v>
      </c>
      <c r="BM1914" s="3"/>
      <c r="BN1914" s="3"/>
      <c r="BO1914" s="3"/>
      <c r="BP1914" s="3"/>
    </row>
    <row r="1915" spans="1:68">
      <c r="A1915" t="str">
        <f t="shared" si="148"/>
        <v>2021</v>
      </c>
      <c r="B1915" t="str">
        <f t="shared" si="149"/>
        <v>March</v>
      </c>
      <c r="C1915" s="2">
        <v>44282</v>
      </c>
      <c r="D1915" s="1" t="str">
        <f t="shared" si="147"/>
        <v>OK</v>
      </c>
      <c r="E1915">
        <f t="shared" si="151"/>
        <v>0</v>
      </c>
      <c r="F1915">
        <f t="shared" si="152"/>
        <v>1</v>
      </c>
      <c r="G1915" s="97">
        <v>44282</v>
      </c>
      <c r="H1915" s="3">
        <v>13</v>
      </c>
      <c r="I1915" s="3">
        <v>200</v>
      </c>
      <c r="J1915" s="3">
        <v>170</v>
      </c>
      <c r="K1915" s="3">
        <v>317</v>
      </c>
      <c r="L1915" s="3">
        <v>169</v>
      </c>
      <c r="M1915" s="3">
        <v>133</v>
      </c>
      <c r="N1915" s="3">
        <v>171</v>
      </c>
      <c r="O1915" s="3">
        <v>49</v>
      </c>
      <c r="P1915" s="3">
        <v>325</v>
      </c>
      <c r="Q1915" s="3">
        <v>255</v>
      </c>
      <c r="R1915" s="3">
        <v>68</v>
      </c>
      <c r="S1915" s="3">
        <v>65</v>
      </c>
      <c r="T1915" s="3">
        <v>69</v>
      </c>
      <c r="U1915" s="3">
        <v>47</v>
      </c>
      <c r="V1915" s="3">
        <v>85</v>
      </c>
      <c r="W1915" s="3">
        <f t="shared" si="150"/>
        <v>430</v>
      </c>
      <c r="X1915" s="3">
        <v>211</v>
      </c>
      <c r="Y1915" s="3">
        <v>28</v>
      </c>
      <c r="Z1915" s="3">
        <v>393</v>
      </c>
      <c r="AA1915" s="3">
        <v>37</v>
      </c>
      <c r="AB1915" s="3">
        <v>378</v>
      </c>
      <c r="AC1915" s="3">
        <v>510</v>
      </c>
      <c r="AD1915" s="3">
        <v>60</v>
      </c>
      <c r="AE1915" s="3">
        <v>331</v>
      </c>
      <c r="AF1915" s="3">
        <v>665</v>
      </c>
      <c r="AG1915" s="3">
        <v>909</v>
      </c>
      <c r="AH1915" s="3">
        <v>177</v>
      </c>
      <c r="AI1915" s="3">
        <v>372</v>
      </c>
      <c r="AJ1915" s="3">
        <v>65</v>
      </c>
      <c r="AK1915" s="3">
        <v>727</v>
      </c>
      <c r="AL1915" s="3">
        <v>1501</v>
      </c>
      <c r="AM1915" s="3">
        <v>12</v>
      </c>
      <c r="AN1915" s="3">
        <v>32</v>
      </c>
      <c r="AO1915" s="3">
        <v>166</v>
      </c>
      <c r="AP1915" s="3">
        <v>60</v>
      </c>
      <c r="AQ1915" s="3">
        <v>214</v>
      </c>
      <c r="AR1915" s="3">
        <v>96</v>
      </c>
      <c r="AS1915" s="109">
        <v>294.73684210526318</v>
      </c>
      <c r="AT1915" s="3">
        <v>63</v>
      </c>
      <c r="AU1915" s="3">
        <v>415</v>
      </c>
      <c r="AV1915" s="3">
        <v>135</v>
      </c>
      <c r="AW1915" s="3">
        <v>188</v>
      </c>
      <c r="AX1915" s="3">
        <v>133</v>
      </c>
      <c r="AY1915" s="3">
        <v>128</v>
      </c>
      <c r="AZ1915" s="3">
        <v>351</v>
      </c>
      <c r="BA1915" s="3">
        <v>184</v>
      </c>
      <c r="BM1915" s="3"/>
      <c r="BN1915" s="3"/>
      <c r="BO1915" s="3"/>
      <c r="BP1915" s="3"/>
    </row>
    <row r="1916" spans="1:68">
      <c r="A1916" t="str">
        <f t="shared" si="148"/>
        <v>2021</v>
      </c>
      <c r="B1916" t="str">
        <f t="shared" si="149"/>
        <v>March</v>
      </c>
      <c r="C1916" s="2">
        <v>44283</v>
      </c>
      <c r="D1916" s="1" t="str">
        <f t="shared" si="147"/>
        <v>OK</v>
      </c>
      <c r="E1916">
        <f t="shared" si="151"/>
        <v>0</v>
      </c>
      <c r="F1916">
        <f t="shared" si="152"/>
        <v>1</v>
      </c>
      <c r="G1916" s="97">
        <v>44283</v>
      </c>
      <c r="H1916" s="3">
        <v>15</v>
      </c>
      <c r="I1916" s="3">
        <v>160</v>
      </c>
      <c r="J1916" s="3">
        <v>127</v>
      </c>
      <c r="K1916" s="3">
        <v>188</v>
      </c>
      <c r="L1916" s="3">
        <v>134</v>
      </c>
      <c r="M1916" s="3">
        <v>113</v>
      </c>
      <c r="N1916" s="3">
        <v>109</v>
      </c>
      <c r="O1916" s="3">
        <v>32</v>
      </c>
      <c r="P1916" s="3">
        <v>251</v>
      </c>
      <c r="Q1916" s="3">
        <v>191</v>
      </c>
      <c r="R1916" s="3">
        <v>40</v>
      </c>
      <c r="S1916" s="3">
        <v>49</v>
      </c>
      <c r="T1916" s="3">
        <v>56</v>
      </c>
      <c r="U1916" s="3">
        <v>23</v>
      </c>
      <c r="V1916" s="3">
        <v>72</v>
      </c>
      <c r="W1916" s="3">
        <f t="shared" si="150"/>
        <v>307</v>
      </c>
      <c r="X1916" s="3">
        <v>224</v>
      </c>
      <c r="Y1916" s="3">
        <v>14</v>
      </c>
      <c r="Z1916" s="3">
        <v>285</v>
      </c>
      <c r="AA1916" s="3">
        <v>22</v>
      </c>
      <c r="AB1916" s="3">
        <v>237</v>
      </c>
      <c r="AC1916" s="3">
        <v>362</v>
      </c>
      <c r="AD1916" s="3">
        <v>36</v>
      </c>
      <c r="AE1916" s="3">
        <v>253</v>
      </c>
      <c r="AF1916" s="3">
        <v>479</v>
      </c>
      <c r="AG1916" s="3">
        <v>697</v>
      </c>
      <c r="AH1916" s="3">
        <v>123</v>
      </c>
      <c r="AI1916" s="3">
        <v>291</v>
      </c>
      <c r="AJ1916" s="3">
        <v>56</v>
      </c>
      <c r="AK1916" s="3">
        <v>561</v>
      </c>
      <c r="AL1916" s="3">
        <v>1124</v>
      </c>
      <c r="AM1916" s="3">
        <v>17</v>
      </c>
      <c r="AN1916" s="3">
        <v>24</v>
      </c>
      <c r="AO1916" s="3">
        <v>149</v>
      </c>
      <c r="AP1916" s="3">
        <v>23</v>
      </c>
      <c r="AQ1916" s="3">
        <v>194</v>
      </c>
      <c r="AR1916" s="3">
        <v>90</v>
      </c>
      <c r="AS1916" s="109">
        <v>292.10526315789474</v>
      </c>
      <c r="AT1916" s="3">
        <v>75</v>
      </c>
      <c r="AU1916" s="3">
        <v>309</v>
      </c>
      <c r="AV1916" s="3">
        <v>159</v>
      </c>
      <c r="AW1916" s="3">
        <v>261</v>
      </c>
      <c r="AX1916" s="3">
        <v>82</v>
      </c>
      <c r="AY1916" s="3">
        <v>103</v>
      </c>
      <c r="AZ1916" s="3">
        <v>349</v>
      </c>
      <c r="BA1916" s="3">
        <v>227</v>
      </c>
      <c r="BM1916" s="3"/>
      <c r="BN1916" s="3"/>
      <c r="BO1916" s="3"/>
      <c r="BP1916" s="3"/>
    </row>
    <row r="1917" spans="1:68">
      <c r="A1917" t="str">
        <f t="shared" si="148"/>
        <v>2021</v>
      </c>
      <c r="B1917" t="str">
        <f t="shared" si="149"/>
        <v>March</v>
      </c>
      <c r="C1917" s="2">
        <v>44284</v>
      </c>
      <c r="D1917" s="1" t="str">
        <f t="shared" si="147"/>
        <v>OK</v>
      </c>
      <c r="E1917">
        <f t="shared" si="151"/>
        <v>1</v>
      </c>
      <c r="F1917">
        <f t="shared" si="152"/>
        <v>0</v>
      </c>
      <c r="G1917" s="97">
        <v>44284</v>
      </c>
      <c r="H1917" s="3">
        <v>15</v>
      </c>
      <c r="I1917" s="3">
        <v>321</v>
      </c>
      <c r="J1917" s="3">
        <v>383</v>
      </c>
      <c r="K1917" s="3">
        <v>164</v>
      </c>
      <c r="L1917" s="3">
        <v>392</v>
      </c>
      <c r="M1917" s="3">
        <v>81</v>
      </c>
      <c r="N1917" s="3">
        <v>182</v>
      </c>
      <c r="O1917" s="3">
        <v>29</v>
      </c>
      <c r="P1917" s="3">
        <v>552</v>
      </c>
      <c r="Q1917" s="3">
        <v>439</v>
      </c>
      <c r="R1917" s="3">
        <v>105</v>
      </c>
      <c r="S1917" s="3">
        <v>107</v>
      </c>
      <c r="T1917" s="3">
        <v>78</v>
      </c>
      <c r="U1917" s="3">
        <v>29</v>
      </c>
      <c r="V1917" s="3">
        <v>184</v>
      </c>
      <c r="W1917" s="3">
        <f t="shared" si="150"/>
        <v>327</v>
      </c>
      <c r="X1917" s="3">
        <v>229</v>
      </c>
      <c r="Y1917" s="3">
        <v>22</v>
      </c>
      <c r="Z1917" s="3">
        <v>318</v>
      </c>
      <c r="AA1917" s="3">
        <v>9</v>
      </c>
      <c r="AB1917" s="3">
        <v>614</v>
      </c>
      <c r="AC1917" s="3">
        <v>203</v>
      </c>
      <c r="AD1917" s="3">
        <v>20</v>
      </c>
      <c r="AE1917" s="3">
        <v>773</v>
      </c>
      <c r="AF1917" s="3">
        <v>1241</v>
      </c>
      <c r="AG1917" s="3">
        <v>629</v>
      </c>
      <c r="AH1917" s="3">
        <v>104</v>
      </c>
      <c r="AI1917" s="3">
        <v>241</v>
      </c>
      <c r="AJ1917" s="3">
        <v>65</v>
      </c>
      <c r="AK1917" s="3">
        <v>807</v>
      </c>
      <c r="AL1917" s="3">
        <v>2088</v>
      </c>
      <c r="AM1917" s="3">
        <v>7</v>
      </c>
      <c r="AN1917" s="3">
        <v>50</v>
      </c>
      <c r="AO1917" s="3">
        <v>221</v>
      </c>
      <c r="AP1917" s="3">
        <v>22</v>
      </c>
      <c r="AQ1917" s="3">
        <v>142</v>
      </c>
      <c r="AR1917" s="3">
        <v>205</v>
      </c>
      <c r="AS1917" s="109">
        <v>221.0526315789474</v>
      </c>
      <c r="AT1917" s="3">
        <v>109</v>
      </c>
      <c r="AU1917" s="3">
        <v>262</v>
      </c>
      <c r="AV1917" s="3">
        <v>60</v>
      </c>
      <c r="AW1917" s="3">
        <v>75</v>
      </c>
      <c r="AX1917" s="3">
        <v>250</v>
      </c>
      <c r="AY1917" s="3">
        <v>177</v>
      </c>
      <c r="AZ1917" s="3">
        <v>349</v>
      </c>
      <c r="BA1917" s="3">
        <v>232</v>
      </c>
      <c r="BM1917" s="3"/>
      <c r="BN1917" s="3"/>
      <c r="BO1917" s="3"/>
      <c r="BP1917" s="3"/>
    </row>
    <row r="1918" spans="1:68">
      <c r="A1918" t="str">
        <f t="shared" si="148"/>
        <v>2021</v>
      </c>
      <c r="B1918" t="str">
        <f t="shared" si="149"/>
        <v>March</v>
      </c>
      <c r="C1918" s="2">
        <v>44285</v>
      </c>
      <c r="D1918" s="1" t="str">
        <f t="shared" si="147"/>
        <v>OK</v>
      </c>
      <c r="E1918">
        <f t="shared" si="151"/>
        <v>1</v>
      </c>
      <c r="F1918">
        <f t="shared" si="152"/>
        <v>0</v>
      </c>
      <c r="G1918" s="97">
        <v>44285</v>
      </c>
      <c r="H1918" s="3">
        <v>8</v>
      </c>
      <c r="I1918" s="3">
        <v>329</v>
      </c>
      <c r="J1918" s="3">
        <v>350</v>
      </c>
      <c r="K1918" s="3">
        <v>136</v>
      </c>
      <c r="L1918" s="3">
        <v>314</v>
      </c>
      <c r="M1918" s="3">
        <v>73</v>
      </c>
      <c r="N1918" s="3">
        <v>174</v>
      </c>
      <c r="O1918" s="3">
        <v>26</v>
      </c>
      <c r="P1918" s="3">
        <v>489</v>
      </c>
      <c r="Q1918" s="3">
        <v>397</v>
      </c>
      <c r="R1918" s="3">
        <v>105</v>
      </c>
      <c r="S1918" s="3">
        <v>77</v>
      </c>
      <c r="T1918" s="3">
        <v>83</v>
      </c>
      <c r="U1918" s="3">
        <v>26</v>
      </c>
      <c r="V1918" s="3">
        <v>155</v>
      </c>
      <c r="W1918" s="3">
        <f t="shared" si="150"/>
        <v>392</v>
      </c>
      <c r="X1918" s="3">
        <v>293</v>
      </c>
      <c r="Y1918" s="3">
        <v>16</v>
      </c>
      <c r="Z1918" s="3">
        <v>375</v>
      </c>
      <c r="AA1918" s="3">
        <v>17</v>
      </c>
      <c r="AB1918" s="3">
        <v>536</v>
      </c>
      <c r="AC1918" s="3">
        <v>149</v>
      </c>
      <c r="AD1918" s="3">
        <v>37</v>
      </c>
      <c r="AE1918" s="3">
        <v>675</v>
      </c>
      <c r="AF1918" s="3">
        <v>1039</v>
      </c>
      <c r="AG1918" s="3">
        <v>476</v>
      </c>
      <c r="AH1918" s="3">
        <v>102</v>
      </c>
      <c r="AI1918" s="3">
        <v>188</v>
      </c>
      <c r="AJ1918" s="3">
        <v>56</v>
      </c>
      <c r="AK1918" s="3">
        <v>799</v>
      </c>
      <c r="AL1918" s="3">
        <v>1897</v>
      </c>
      <c r="AM1918" s="3">
        <v>11</v>
      </c>
      <c r="AN1918" s="3">
        <v>20</v>
      </c>
      <c r="AO1918" s="3">
        <v>196</v>
      </c>
      <c r="AP1918" s="3">
        <v>14</v>
      </c>
      <c r="AQ1918" s="3">
        <v>123</v>
      </c>
      <c r="AR1918" s="3">
        <v>177</v>
      </c>
      <c r="AS1918" s="109">
        <v>397.36842105263162</v>
      </c>
      <c r="AT1918" s="3">
        <v>86</v>
      </c>
      <c r="AU1918" s="3">
        <v>240</v>
      </c>
      <c r="AV1918" s="3">
        <v>44</v>
      </c>
      <c r="AW1918" s="3">
        <v>63</v>
      </c>
      <c r="AX1918" s="3">
        <v>208</v>
      </c>
      <c r="AY1918" s="3">
        <v>161</v>
      </c>
      <c r="AZ1918" s="3">
        <v>229</v>
      </c>
      <c r="BA1918" s="3">
        <v>164</v>
      </c>
      <c r="BM1918" s="3"/>
      <c r="BN1918" s="3"/>
      <c r="BO1918" s="3"/>
      <c r="BP1918" s="3"/>
    </row>
    <row r="1919" spans="1:68">
      <c r="A1919" t="str">
        <f t="shared" si="148"/>
        <v>2021</v>
      </c>
      <c r="B1919" t="str">
        <f t="shared" si="149"/>
        <v>March</v>
      </c>
      <c r="C1919" s="2">
        <v>44286</v>
      </c>
      <c r="D1919" s="1" t="str">
        <f t="shared" si="147"/>
        <v>OK</v>
      </c>
      <c r="E1919">
        <f t="shared" si="151"/>
        <v>1</v>
      </c>
      <c r="F1919">
        <f t="shared" si="152"/>
        <v>0</v>
      </c>
      <c r="G1919" s="98">
        <v>44286</v>
      </c>
      <c r="H1919" s="99">
        <v>25</v>
      </c>
      <c r="I1919" s="99">
        <v>414</v>
      </c>
      <c r="J1919" s="99">
        <v>422</v>
      </c>
      <c r="K1919" s="99">
        <v>167</v>
      </c>
      <c r="L1919" s="99">
        <v>419</v>
      </c>
      <c r="M1919" s="99">
        <v>86</v>
      </c>
      <c r="N1919" s="99">
        <v>262</v>
      </c>
      <c r="O1919" s="99">
        <v>38</v>
      </c>
      <c r="P1919" s="99">
        <v>571</v>
      </c>
      <c r="Q1919" s="99">
        <v>490</v>
      </c>
      <c r="R1919" s="99">
        <v>130</v>
      </c>
      <c r="S1919" s="99">
        <v>122</v>
      </c>
      <c r="T1919" s="99">
        <v>83</v>
      </c>
      <c r="U1919" s="99">
        <v>29</v>
      </c>
      <c r="V1919" s="99">
        <v>168</v>
      </c>
      <c r="W1919" s="99">
        <f t="shared" si="150"/>
        <v>431</v>
      </c>
      <c r="X1919" s="99">
        <v>362</v>
      </c>
      <c r="Y1919" s="99">
        <v>21</v>
      </c>
      <c r="Z1919" s="99">
        <v>424</v>
      </c>
      <c r="AA1919" s="99">
        <v>7</v>
      </c>
      <c r="AB1919" s="99">
        <v>641</v>
      </c>
      <c r="AC1919" s="99">
        <v>197</v>
      </c>
      <c r="AD1919" s="99">
        <v>38</v>
      </c>
      <c r="AE1919" s="99">
        <v>837</v>
      </c>
      <c r="AF1919" s="99">
        <v>1322</v>
      </c>
      <c r="AG1919" s="99">
        <v>735</v>
      </c>
      <c r="AH1919" s="99">
        <v>75</v>
      </c>
      <c r="AI1919" s="99">
        <v>254</v>
      </c>
      <c r="AJ1919" s="99">
        <v>67</v>
      </c>
      <c r="AK1919" s="99">
        <v>918</v>
      </c>
      <c r="AL1919" s="99">
        <v>1963</v>
      </c>
      <c r="AM1919" s="99">
        <v>16</v>
      </c>
      <c r="AN1919" s="99">
        <v>43</v>
      </c>
      <c r="AO1919" s="99">
        <v>255</v>
      </c>
      <c r="AP1919" s="99">
        <v>30</v>
      </c>
      <c r="AQ1919" s="99">
        <v>150</v>
      </c>
      <c r="AR1919" s="99">
        <v>349</v>
      </c>
      <c r="AS1919" s="111">
        <v>392.10526315789474</v>
      </c>
      <c r="AT1919" s="99">
        <v>116</v>
      </c>
      <c r="AU1919" s="99">
        <v>313</v>
      </c>
      <c r="AV1919" s="99">
        <v>115</v>
      </c>
      <c r="AW1919" s="99">
        <v>89</v>
      </c>
      <c r="AX1919" s="99">
        <v>299</v>
      </c>
      <c r="AY1919" s="99">
        <v>184</v>
      </c>
      <c r="AZ1919" s="99">
        <v>350</v>
      </c>
      <c r="BA1919" s="99">
        <v>142</v>
      </c>
      <c r="BM1919" s="99"/>
      <c r="BN1919" s="99"/>
      <c r="BO1919" s="99"/>
      <c r="BP1919" s="99"/>
    </row>
    <row r="1920" spans="1:68">
      <c r="A1920" t="str">
        <f t="shared" si="148"/>
        <v>2021</v>
      </c>
      <c r="B1920" t="str">
        <f t="shared" si="149"/>
        <v>April</v>
      </c>
      <c r="C1920" s="2">
        <v>44287</v>
      </c>
      <c r="D1920" s="1" t="str">
        <f t="shared" si="147"/>
        <v>OK</v>
      </c>
      <c r="E1920">
        <f t="shared" si="151"/>
        <v>1</v>
      </c>
      <c r="F1920">
        <f t="shared" si="152"/>
        <v>0</v>
      </c>
      <c r="G1920" s="97">
        <v>44287</v>
      </c>
      <c r="H1920" s="3">
        <v>9</v>
      </c>
      <c r="I1920" s="3">
        <v>329</v>
      </c>
      <c r="J1920" s="3">
        <v>379</v>
      </c>
      <c r="K1920" s="3">
        <v>145</v>
      </c>
      <c r="L1920" s="112">
        <v>357</v>
      </c>
      <c r="M1920" s="3">
        <v>85</v>
      </c>
      <c r="N1920" s="3">
        <v>154</v>
      </c>
      <c r="O1920" s="3">
        <v>37</v>
      </c>
      <c r="P1920" s="3">
        <v>586</v>
      </c>
      <c r="Q1920" s="3">
        <v>407</v>
      </c>
      <c r="R1920" s="3">
        <v>115</v>
      </c>
      <c r="S1920" s="113">
        <v>88</v>
      </c>
      <c r="T1920" s="3">
        <v>91</v>
      </c>
      <c r="U1920" s="3">
        <v>35</v>
      </c>
      <c r="V1920" s="3">
        <v>179</v>
      </c>
      <c r="W1920" s="3">
        <v>356</v>
      </c>
      <c r="X1920" s="3">
        <v>297</v>
      </c>
      <c r="Y1920" s="3">
        <v>20</v>
      </c>
      <c r="Z1920" s="3">
        <v>435</v>
      </c>
      <c r="AA1920" s="3">
        <v>17</v>
      </c>
      <c r="AB1920" s="3">
        <v>501</v>
      </c>
      <c r="AC1920" s="3">
        <v>194</v>
      </c>
      <c r="AD1920" s="3">
        <v>26</v>
      </c>
      <c r="AE1920" s="3">
        <v>670</v>
      </c>
      <c r="AF1920" s="3">
        <v>1138</v>
      </c>
      <c r="AG1920" s="3">
        <v>558</v>
      </c>
      <c r="AH1920" s="3">
        <v>120</v>
      </c>
      <c r="AI1920" s="3">
        <v>199</v>
      </c>
      <c r="AK1920" s="3">
        <v>836</v>
      </c>
      <c r="AL1920" s="3">
        <v>785</v>
      </c>
      <c r="AM1920" s="3">
        <v>8</v>
      </c>
      <c r="AN1920" s="3">
        <v>41</v>
      </c>
      <c r="AO1920" s="3">
        <v>237</v>
      </c>
      <c r="AP1920" s="3">
        <v>39</v>
      </c>
      <c r="AQ1920" s="3">
        <v>134</v>
      </c>
      <c r="AR1920" s="3">
        <v>304</v>
      </c>
      <c r="AS1920" s="109">
        <v>528.94736842105272</v>
      </c>
      <c r="AT1920" s="3">
        <v>102</v>
      </c>
      <c r="AU1920" s="3">
        <v>279</v>
      </c>
      <c r="AV1920" s="3">
        <v>70</v>
      </c>
      <c r="AW1920" s="3">
        <v>76</v>
      </c>
      <c r="AX1920" s="3">
        <v>261</v>
      </c>
      <c r="AY1920" s="3">
        <v>169</v>
      </c>
      <c r="AZ1920" s="3">
        <v>297</v>
      </c>
      <c r="BA1920" s="3">
        <v>204</v>
      </c>
      <c r="BM1920" s="3"/>
      <c r="BN1920" s="3"/>
      <c r="BO1920" s="3"/>
      <c r="BP1920" s="3"/>
    </row>
    <row r="1921" spans="1:68">
      <c r="A1921" t="str">
        <f t="shared" si="148"/>
        <v>2021</v>
      </c>
      <c r="B1921" t="str">
        <f t="shared" si="149"/>
        <v>April</v>
      </c>
      <c r="C1921" s="2">
        <v>44288</v>
      </c>
      <c r="D1921" s="1" t="str">
        <f t="shared" ref="D1921:D1984" si="153">IF(C1921=G1921,"OK","Wrong date")</f>
        <v>OK</v>
      </c>
      <c r="E1921">
        <v>0</v>
      </c>
      <c r="F1921">
        <v>1</v>
      </c>
      <c r="G1921" s="97">
        <v>44288</v>
      </c>
      <c r="H1921" s="3">
        <v>34</v>
      </c>
      <c r="I1921" s="3">
        <v>224</v>
      </c>
      <c r="J1921" s="3">
        <v>102</v>
      </c>
      <c r="K1921" s="3">
        <v>286</v>
      </c>
      <c r="L1921" s="112">
        <v>120</v>
      </c>
      <c r="M1921" s="3">
        <v>141</v>
      </c>
      <c r="N1921" s="3">
        <v>57</v>
      </c>
      <c r="O1921" s="3">
        <v>65</v>
      </c>
      <c r="P1921" s="3">
        <v>234</v>
      </c>
      <c r="Q1921" s="3">
        <v>314</v>
      </c>
      <c r="R1921" s="3">
        <v>42</v>
      </c>
      <c r="S1921" s="113">
        <v>62</v>
      </c>
      <c r="T1921" s="3">
        <v>50</v>
      </c>
      <c r="U1921" s="3">
        <v>25</v>
      </c>
      <c r="V1921" s="3">
        <v>57</v>
      </c>
      <c r="W1921" s="3">
        <v>246</v>
      </c>
      <c r="X1921" s="3">
        <v>277</v>
      </c>
      <c r="Y1921" s="3">
        <v>13</v>
      </c>
      <c r="Z1921" s="3">
        <v>305</v>
      </c>
      <c r="AA1921" s="3">
        <v>63</v>
      </c>
      <c r="AB1921" s="3">
        <v>304</v>
      </c>
      <c r="AC1921" s="3">
        <v>454</v>
      </c>
      <c r="AD1921" s="3">
        <v>53</v>
      </c>
      <c r="AE1921" s="3">
        <v>340</v>
      </c>
      <c r="AF1921" s="3">
        <v>681</v>
      </c>
      <c r="AG1921" s="3">
        <v>808</v>
      </c>
      <c r="AH1921" s="3">
        <v>174</v>
      </c>
      <c r="AI1921" s="3">
        <v>602</v>
      </c>
      <c r="AK1921" s="3">
        <v>1002</v>
      </c>
      <c r="AL1921" s="3">
        <v>930</v>
      </c>
      <c r="AM1921" s="3">
        <v>16</v>
      </c>
      <c r="AN1921" s="3">
        <v>40</v>
      </c>
      <c r="AO1921" s="3">
        <v>204</v>
      </c>
      <c r="AP1921" s="3">
        <v>36</v>
      </c>
      <c r="AQ1921" s="3">
        <v>266</v>
      </c>
      <c r="AR1921" s="3">
        <v>150</v>
      </c>
      <c r="AS1921" s="109">
        <v>660.52631578947376</v>
      </c>
      <c r="AT1921" s="3">
        <v>105</v>
      </c>
      <c r="AU1921" s="3">
        <v>553</v>
      </c>
      <c r="AV1921" s="3">
        <v>264</v>
      </c>
      <c r="AW1921" s="3">
        <v>263</v>
      </c>
      <c r="AX1921" s="3">
        <v>97</v>
      </c>
      <c r="AY1921" s="3">
        <v>88</v>
      </c>
      <c r="AZ1921" s="3">
        <v>494</v>
      </c>
      <c r="BA1921" s="3">
        <v>223</v>
      </c>
      <c r="BM1921" s="3"/>
      <c r="BN1921" s="3"/>
      <c r="BO1921" s="3"/>
      <c r="BP1921" s="3"/>
    </row>
    <row r="1922" spans="1:68">
      <c r="A1922" t="str">
        <f t="shared" si="148"/>
        <v>2021</v>
      </c>
      <c r="B1922" t="str">
        <f t="shared" si="149"/>
        <v>April</v>
      </c>
      <c r="C1922" s="2">
        <v>44289</v>
      </c>
      <c r="D1922" s="1" t="str">
        <f t="shared" si="153"/>
        <v>OK</v>
      </c>
      <c r="E1922">
        <f t="shared" si="151"/>
        <v>0</v>
      </c>
      <c r="F1922">
        <f t="shared" si="152"/>
        <v>1</v>
      </c>
      <c r="G1922" s="97">
        <v>44289</v>
      </c>
      <c r="H1922" s="3">
        <v>22</v>
      </c>
      <c r="I1922" s="3">
        <v>203</v>
      </c>
      <c r="J1922" s="3">
        <v>145</v>
      </c>
      <c r="K1922" s="3">
        <v>288</v>
      </c>
      <c r="L1922" s="112">
        <v>149</v>
      </c>
      <c r="M1922" s="3">
        <v>105</v>
      </c>
      <c r="N1922" s="3">
        <v>75</v>
      </c>
      <c r="O1922" s="3">
        <v>48</v>
      </c>
      <c r="P1922" s="3">
        <v>260</v>
      </c>
      <c r="Q1922" s="3">
        <v>267</v>
      </c>
      <c r="R1922" s="3">
        <v>44</v>
      </c>
      <c r="S1922" s="113">
        <v>44</v>
      </c>
      <c r="T1922" s="3">
        <v>71</v>
      </c>
      <c r="U1922" s="3">
        <v>28</v>
      </c>
      <c r="V1922" s="3">
        <v>53</v>
      </c>
      <c r="W1922" s="3">
        <v>257</v>
      </c>
      <c r="X1922" s="3">
        <v>225</v>
      </c>
      <c r="Y1922" s="3">
        <v>6</v>
      </c>
      <c r="Z1922" s="3">
        <v>343</v>
      </c>
      <c r="AA1922" s="3">
        <v>155</v>
      </c>
      <c r="AB1922" s="3">
        <v>217</v>
      </c>
      <c r="AC1922" s="3">
        <v>514</v>
      </c>
      <c r="AD1922" s="3">
        <v>50</v>
      </c>
      <c r="AE1922" s="3">
        <v>274</v>
      </c>
      <c r="AF1922" s="3">
        <v>626</v>
      </c>
      <c r="AG1922" s="3">
        <v>724</v>
      </c>
      <c r="AH1922" s="3">
        <v>235</v>
      </c>
      <c r="AI1922" s="3">
        <v>405</v>
      </c>
      <c r="AK1922" s="3">
        <v>868</v>
      </c>
      <c r="AL1922" s="3">
        <v>779</v>
      </c>
      <c r="AM1922" s="3">
        <v>11</v>
      </c>
      <c r="AN1922" s="3">
        <v>37</v>
      </c>
      <c r="AO1922" s="3">
        <v>133</v>
      </c>
      <c r="AP1922" s="3">
        <v>28</v>
      </c>
      <c r="AQ1922" s="3">
        <v>208</v>
      </c>
      <c r="AR1922" s="3">
        <v>150</v>
      </c>
      <c r="AS1922" s="109">
        <v>565.78947368421052</v>
      </c>
      <c r="AT1922" s="3">
        <v>87</v>
      </c>
      <c r="AU1922" s="3">
        <v>515</v>
      </c>
      <c r="AV1922" s="3">
        <v>203</v>
      </c>
      <c r="AW1922" s="3">
        <v>250</v>
      </c>
      <c r="AX1922" s="3">
        <v>119</v>
      </c>
      <c r="AY1922" s="3">
        <v>85</v>
      </c>
      <c r="AZ1922" s="3">
        <v>342</v>
      </c>
      <c r="BA1922" s="3">
        <v>155</v>
      </c>
      <c r="BM1922" s="3"/>
      <c r="BN1922" s="3"/>
      <c r="BO1922" s="3"/>
      <c r="BP1922" s="3"/>
    </row>
    <row r="1923" spans="1:68">
      <c r="A1923" t="str">
        <f t="shared" si="148"/>
        <v>2021</v>
      </c>
      <c r="B1923" t="str">
        <f t="shared" si="149"/>
        <v>April</v>
      </c>
      <c r="C1923" s="2">
        <v>44290</v>
      </c>
      <c r="D1923" s="1" t="str">
        <f t="shared" si="153"/>
        <v>OK</v>
      </c>
      <c r="E1923">
        <f t="shared" si="151"/>
        <v>0</v>
      </c>
      <c r="F1923">
        <f t="shared" si="152"/>
        <v>1</v>
      </c>
      <c r="G1923" s="97">
        <v>44290</v>
      </c>
      <c r="H1923" s="3">
        <v>15</v>
      </c>
      <c r="I1923" s="3">
        <v>178</v>
      </c>
      <c r="J1923" s="3">
        <v>90</v>
      </c>
      <c r="K1923" s="3">
        <v>279</v>
      </c>
      <c r="L1923" s="112">
        <v>107</v>
      </c>
      <c r="M1923" s="3">
        <v>125</v>
      </c>
      <c r="N1923" s="3">
        <v>78</v>
      </c>
      <c r="O1923" s="3">
        <v>60</v>
      </c>
      <c r="P1923" s="3">
        <v>209</v>
      </c>
      <c r="Q1923" s="3">
        <v>290</v>
      </c>
      <c r="R1923" s="3">
        <v>66</v>
      </c>
      <c r="S1923" s="113">
        <v>49</v>
      </c>
      <c r="T1923" s="3">
        <v>58</v>
      </c>
      <c r="U1923" s="3">
        <v>28</v>
      </c>
      <c r="V1923" s="3">
        <v>52</v>
      </c>
      <c r="W1923" s="3">
        <v>261</v>
      </c>
      <c r="X1923" s="3">
        <v>212</v>
      </c>
      <c r="Y1923" s="3">
        <v>4</v>
      </c>
      <c r="Z1923" s="3">
        <v>319</v>
      </c>
      <c r="AA1923" s="3">
        <v>107</v>
      </c>
      <c r="AB1923" s="3">
        <v>274</v>
      </c>
      <c r="AC1923" s="3">
        <v>441</v>
      </c>
      <c r="AD1923" s="3">
        <v>34</v>
      </c>
      <c r="AE1923" s="3">
        <v>286</v>
      </c>
      <c r="AF1923" s="3">
        <v>626</v>
      </c>
      <c r="AG1923" s="3">
        <v>752</v>
      </c>
      <c r="AH1923" s="3">
        <v>235</v>
      </c>
      <c r="AI1923" s="3">
        <v>548</v>
      </c>
      <c r="AK1923" s="3">
        <v>792</v>
      </c>
      <c r="AL1923" s="3">
        <v>726</v>
      </c>
      <c r="AM1923" s="3">
        <v>9</v>
      </c>
      <c r="AN1923" s="3">
        <v>8</v>
      </c>
      <c r="AO1923" s="3">
        <v>171</v>
      </c>
      <c r="AP1923" s="3">
        <v>37</v>
      </c>
      <c r="AQ1923" s="3">
        <v>249</v>
      </c>
      <c r="AR1923" s="3">
        <v>126</v>
      </c>
      <c r="AS1923" s="109">
        <v>460.5263157894737</v>
      </c>
      <c r="AT1923" s="3">
        <v>98</v>
      </c>
      <c r="AU1923" s="3">
        <v>538</v>
      </c>
      <c r="AV1923" s="3">
        <v>185</v>
      </c>
      <c r="AW1923" s="3">
        <v>246</v>
      </c>
      <c r="AX1923" s="3">
        <v>107</v>
      </c>
      <c r="AY1923" s="3">
        <v>66</v>
      </c>
      <c r="AZ1923" s="3">
        <v>499</v>
      </c>
      <c r="BA1923" s="3">
        <v>116</v>
      </c>
      <c r="BM1923" s="3"/>
      <c r="BN1923" s="3"/>
      <c r="BO1923" s="3"/>
      <c r="BP1923" s="3"/>
    </row>
    <row r="1924" spans="1:68">
      <c r="A1924" t="str">
        <f t="shared" ref="A1924:A1987" si="154">TEXT(C1924,"yyyy")</f>
        <v>2021</v>
      </c>
      <c r="B1924" t="str">
        <f t="shared" ref="B1924:B1987" si="155">TEXT(C1924,"mmmm")</f>
        <v>April</v>
      </c>
      <c r="C1924" s="2">
        <v>44291</v>
      </c>
      <c r="D1924" s="1" t="str">
        <f t="shared" si="153"/>
        <v>OK</v>
      </c>
      <c r="E1924">
        <v>0</v>
      </c>
      <c r="F1924">
        <v>1</v>
      </c>
      <c r="G1924" s="97">
        <v>44291</v>
      </c>
      <c r="H1924" s="3">
        <v>16</v>
      </c>
      <c r="I1924" s="3">
        <v>179</v>
      </c>
      <c r="J1924" s="3">
        <v>112</v>
      </c>
      <c r="K1924" s="3">
        <v>251</v>
      </c>
      <c r="L1924" s="112">
        <v>136</v>
      </c>
      <c r="M1924" s="3">
        <v>106</v>
      </c>
      <c r="N1924" s="3">
        <v>70</v>
      </c>
      <c r="O1924" s="3">
        <v>47</v>
      </c>
      <c r="P1924" s="3">
        <v>220</v>
      </c>
      <c r="Q1924" s="3">
        <v>273</v>
      </c>
      <c r="R1924" s="3">
        <v>54</v>
      </c>
      <c r="S1924" s="113">
        <v>58</v>
      </c>
      <c r="T1924" s="3">
        <v>62</v>
      </c>
      <c r="U1924" s="3">
        <v>16</v>
      </c>
      <c r="V1924" s="3">
        <v>53</v>
      </c>
      <c r="W1924" s="3">
        <v>253</v>
      </c>
      <c r="X1924" s="3">
        <v>262</v>
      </c>
      <c r="Y1924" s="3">
        <v>9</v>
      </c>
      <c r="Z1924" s="3">
        <v>354</v>
      </c>
      <c r="AA1924" s="3">
        <v>77</v>
      </c>
      <c r="AB1924" s="3">
        <v>269</v>
      </c>
      <c r="AC1924" s="3">
        <v>405</v>
      </c>
      <c r="AD1924" s="3">
        <v>52</v>
      </c>
      <c r="AE1924" s="3">
        <v>267</v>
      </c>
      <c r="AF1924" s="3">
        <v>635</v>
      </c>
      <c r="AG1924" s="3">
        <v>801</v>
      </c>
      <c r="AH1924" s="3">
        <v>144</v>
      </c>
      <c r="AI1924" s="3">
        <v>524</v>
      </c>
      <c r="AK1924" s="3">
        <v>828</v>
      </c>
      <c r="AL1924" s="3">
        <v>796</v>
      </c>
      <c r="AM1924" s="3">
        <v>10</v>
      </c>
      <c r="AN1924" s="3">
        <v>38</v>
      </c>
      <c r="AO1924" s="3">
        <v>157</v>
      </c>
      <c r="AP1924" s="3">
        <v>31</v>
      </c>
      <c r="AQ1924" s="3">
        <v>230</v>
      </c>
      <c r="AR1924" s="3">
        <v>138</v>
      </c>
      <c r="AS1924" s="109">
        <v>434.21052631578948</v>
      </c>
      <c r="AT1924" s="3">
        <v>92</v>
      </c>
      <c r="AU1924" s="3">
        <v>472</v>
      </c>
      <c r="AV1924" s="3">
        <v>236</v>
      </c>
      <c r="AW1924" s="3">
        <v>243</v>
      </c>
      <c r="AX1924" s="3">
        <v>105</v>
      </c>
      <c r="AY1924" s="3">
        <v>96</v>
      </c>
      <c r="AZ1924" s="3">
        <v>464</v>
      </c>
      <c r="BA1924" s="3">
        <v>147</v>
      </c>
      <c r="BM1924" s="3"/>
      <c r="BN1924" s="3"/>
      <c r="BO1924" s="3"/>
      <c r="BP1924" s="3"/>
    </row>
    <row r="1925" spans="1:68">
      <c r="A1925" t="str">
        <f t="shared" si="154"/>
        <v>2021</v>
      </c>
      <c r="B1925" t="str">
        <f t="shared" si="155"/>
        <v>April</v>
      </c>
      <c r="C1925" s="2">
        <v>44292</v>
      </c>
      <c r="D1925" s="1" t="str">
        <f t="shared" si="153"/>
        <v>OK</v>
      </c>
      <c r="E1925">
        <f t="shared" si="151"/>
        <v>1</v>
      </c>
      <c r="F1925">
        <f t="shared" si="152"/>
        <v>0</v>
      </c>
      <c r="G1925" s="97">
        <v>44292</v>
      </c>
      <c r="H1925" s="3">
        <v>24</v>
      </c>
      <c r="I1925" s="3">
        <v>378</v>
      </c>
      <c r="J1925" s="3">
        <v>424</v>
      </c>
      <c r="K1925" s="3">
        <v>221</v>
      </c>
      <c r="L1925" s="112">
        <v>401</v>
      </c>
      <c r="M1925" s="3">
        <v>95</v>
      </c>
      <c r="N1925" s="3">
        <v>159</v>
      </c>
      <c r="O1925" s="3">
        <v>31</v>
      </c>
      <c r="P1925" s="3">
        <v>564</v>
      </c>
      <c r="Q1925" s="3">
        <v>422</v>
      </c>
      <c r="R1925" s="3">
        <v>70</v>
      </c>
      <c r="S1925" s="113">
        <v>125</v>
      </c>
      <c r="T1925" s="3">
        <v>77</v>
      </c>
      <c r="U1925" s="3">
        <v>45</v>
      </c>
      <c r="V1925" s="3">
        <v>163</v>
      </c>
      <c r="W1925" s="3">
        <v>303</v>
      </c>
      <c r="X1925" s="3">
        <v>276</v>
      </c>
      <c r="Y1925" s="3">
        <v>10</v>
      </c>
      <c r="Z1925" s="3">
        <v>402</v>
      </c>
      <c r="AA1925" s="3">
        <v>16</v>
      </c>
      <c r="AB1925" s="3">
        <v>729</v>
      </c>
      <c r="AC1925" s="3">
        <v>301</v>
      </c>
      <c r="AD1925" s="3">
        <v>56</v>
      </c>
      <c r="AE1925" s="3">
        <v>973</v>
      </c>
      <c r="AF1925" s="3">
        <v>1421</v>
      </c>
      <c r="AG1925" s="3">
        <v>890</v>
      </c>
      <c r="AH1925" s="3">
        <v>152</v>
      </c>
      <c r="AI1925" s="3">
        <v>331</v>
      </c>
      <c r="AK1925" s="3">
        <v>1103</v>
      </c>
      <c r="AL1925" s="3">
        <v>1070</v>
      </c>
      <c r="AM1925" s="3">
        <v>19</v>
      </c>
      <c r="AN1925" s="3">
        <v>41</v>
      </c>
      <c r="AO1925" s="3">
        <v>293</v>
      </c>
      <c r="AP1925" s="3">
        <v>30</v>
      </c>
      <c r="AQ1925" s="3">
        <v>216</v>
      </c>
      <c r="AR1925" s="3">
        <v>325</v>
      </c>
      <c r="AS1925" s="109">
        <v>642.1052631578948</v>
      </c>
      <c r="AT1925" s="3">
        <v>110</v>
      </c>
      <c r="AU1925" s="3">
        <v>369</v>
      </c>
      <c r="AV1925" s="3">
        <v>143</v>
      </c>
      <c r="AW1925" s="3">
        <v>128</v>
      </c>
      <c r="AX1925" s="3">
        <v>282</v>
      </c>
      <c r="AY1925" s="3">
        <v>240</v>
      </c>
      <c r="AZ1925" s="3">
        <v>464</v>
      </c>
      <c r="BA1925" s="3">
        <v>108</v>
      </c>
      <c r="BM1925" s="3"/>
      <c r="BN1925" s="3"/>
      <c r="BO1925" s="3"/>
      <c r="BP1925" s="3"/>
    </row>
    <row r="1926" spans="1:68">
      <c r="A1926" t="str">
        <f t="shared" si="154"/>
        <v>2021</v>
      </c>
      <c r="B1926" t="str">
        <f t="shared" si="155"/>
        <v>April</v>
      </c>
      <c r="C1926" s="2">
        <v>44293</v>
      </c>
      <c r="D1926" s="1" t="str">
        <f t="shared" si="153"/>
        <v>OK</v>
      </c>
      <c r="E1926">
        <f t="shared" si="151"/>
        <v>1</v>
      </c>
      <c r="F1926">
        <f t="shared" si="152"/>
        <v>0</v>
      </c>
      <c r="G1926" s="97">
        <v>44293</v>
      </c>
      <c r="H1926" s="3">
        <v>12</v>
      </c>
      <c r="I1926" s="3">
        <v>505</v>
      </c>
      <c r="J1926" s="3">
        <v>519</v>
      </c>
      <c r="K1926" s="3">
        <v>272</v>
      </c>
      <c r="L1926" s="112">
        <v>479</v>
      </c>
      <c r="M1926" s="3">
        <v>114</v>
      </c>
      <c r="N1926" s="3">
        <v>183</v>
      </c>
      <c r="O1926" s="3">
        <v>54</v>
      </c>
      <c r="P1926" s="3">
        <v>720</v>
      </c>
      <c r="Q1926" s="3">
        <v>597</v>
      </c>
      <c r="R1926" s="3">
        <v>139</v>
      </c>
      <c r="S1926" s="113">
        <v>152</v>
      </c>
      <c r="T1926" s="3">
        <v>108</v>
      </c>
      <c r="U1926" s="3">
        <v>46</v>
      </c>
      <c r="V1926" s="3">
        <v>195</v>
      </c>
      <c r="W1926" s="3">
        <v>346</v>
      </c>
      <c r="X1926" s="3">
        <v>444</v>
      </c>
      <c r="Y1926" s="3">
        <v>26</v>
      </c>
      <c r="Z1926" s="3">
        <v>608</v>
      </c>
      <c r="AA1926" s="3">
        <v>19</v>
      </c>
      <c r="AB1926" s="3">
        <v>841</v>
      </c>
      <c r="AC1926" s="3">
        <v>326</v>
      </c>
      <c r="AD1926" s="3">
        <v>45</v>
      </c>
      <c r="AE1926" s="3">
        <v>1083</v>
      </c>
      <c r="AF1926" s="3">
        <v>1769</v>
      </c>
      <c r="AG1926" s="3">
        <v>1002</v>
      </c>
      <c r="AH1926" s="3">
        <v>152</v>
      </c>
      <c r="AI1926" s="3">
        <v>353</v>
      </c>
      <c r="AK1926" s="3">
        <v>1361</v>
      </c>
      <c r="AL1926" s="3">
        <v>1359</v>
      </c>
      <c r="AM1926" s="3">
        <v>13</v>
      </c>
      <c r="AN1926" s="3">
        <v>35</v>
      </c>
      <c r="AO1926" s="3">
        <v>334</v>
      </c>
      <c r="AP1926" s="3">
        <v>24</v>
      </c>
      <c r="AQ1926" s="3">
        <v>203</v>
      </c>
      <c r="AR1926" s="3">
        <v>364</v>
      </c>
      <c r="AS1926" s="109">
        <v>347.36842105263162</v>
      </c>
      <c r="AT1926" s="3">
        <v>130</v>
      </c>
      <c r="AU1926" s="3">
        <v>463</v>
      </c>
      <c r="AV1926" s="3">
        <v>105</v>
      </c>
      <c r="AW1926" s="3">
        <v>164</v>
      </c>
      <c r="AX1926" s="3">
        <v>378</v>
      </c>
      <c r="AY1926" s="3">
        <v>212</v>
      </c>
      <c r="AZ1926" s="3">
        <v>519</v>
      </c>
      <c r="BA1926" s="3">
        <v>153</v>
      </c>
      <c r="BM1926" s="3"/>
      <c r="BN1926" s="3"/>
      <c r="BO1926" s="3"/>
      <c r="BP1926" s="3"/>
    </row>
    <row r="1927" spans="1:68">
      <c r="A1927" t="str">
        <f t="shared" si="154"/>
        <v>2021</v>
      </c>
      <c r="B1927" t="str">
        <f t="shared" si="155"/>
        <v>April</v>
      </c>
      <c r="C1927" s="2">
        <v>44294</v>
      </c>
      <c r="D1927" s="1" t="str">
        <f t="shared" si="153"/>
        <v>OK</v>
      </c>
      <c r="E1927">
        <f t="shared" si="151"/>
        <v>1</v>
      </c>
      <c r="F1927">
        <f t="shared" si="152"/>
        <v>0</v>
      </c>
      <c r="G1927" s="97">
        <v>44294</v>
      </c>
      <c r="H1927" s="3">
        <v>7</v>
      </c>
      <c r="I1927" s="3">
        <v>477</v>
      </c>
      <c r="J1927" s="3">
        <v>497</v>
      </c>
      <c r="K1927" s="3">
        <v>286</v>
      </c>
      <c r="L1927" s="112">
        <v>492</v>
      </c>
      <c r="M1927" s="3">
        <v>130</v>
      </c>
      <c r="N1927" s="3">
        <v>184</v>
      </c>
      <c r="O1927" s="3">
        <v>50</v>
      </c>
      <c r="P1927" s="3">
        <v>736</v>
      </c>
      <c r="Q1927" s="3">
        <v>586</v>
      </c>
      <c r="R1927" s="3">
        <v>186</v>
      </c>
      <c r="S1927" s="113">
        <v>167</v>
      </c>
      <c r="T1927" s="3">
        <v>97</v>
      </c>
      <c r="U1927" s="3">
        <v>42</v>
      </c>
      <c r="V1927" s="3">
        <v>245</v>
      </c>
      <c r="W1927" s="3">
        <v>408</v>
      </c>
      <c r="X1927" s="3">
        <v>405</v>
      </c>
      <c r="Y1927" s="3">
        <v>30</v>
      </c>
      <c r="Z1927" s="3">
        <v>537</v>
      </c>
      <c r="AA1927" s="3">
        <v>16</v>
      </c>
      <c r="AB1927" s="3">
        <v>766</v>
      </c>
      <c r="AC1927" s="3">
        <v>296</v>
      </c>
      <c r="AD1927" s="3">
        <v>32</v>
      </c>
      <c r="AE1927" s="3">
        <v>983</v>
      </c>
      <c r="AF1927" s="3">
        <v>1625</v>
      </c>
      <c r="AG1927" s="3">
        <v>917</v>
      </c>
      <c r="AH1927" s="3">
        <v>131</v>
      </c>
      <c r="AI1927" s="3">
        <v>324</v>
      </c>
      <c r="AK1927" s="3">
        <v>1266</v>
      </c>
      <c r="AL1927" s="3">
        <v>1216</v>
      </c>
      <c r="AM1927" s="3">
        <v>18</v>
      </c>
      <c r="AN1927" s="3">
        <v>47</v>
      </c>
      <c r="AO1927" s="3">
        <v>350</v>
      </c>
      <c r="AP1927" s="3">
        <v>38</v>
      </c>
      <c r="AQ1927" s="3">
        <v>212</v>
      </c>
      <c r="AR1927" s="3">
        <v>390</v>
      </c>
      <c r="AS1927" s="109">
        <v>363.15789473684214</v>
      </c>
      <c r="AT1927" s="3">
        <v>143</v>
      </c>
      <c r="AU1927" s="3">
        <v>407</v>
      </c>
      <c r="AV1927" s="3">
        <v>112</v>
      </c>
      <c r="AW1927" s="3">
        <v>155</v>
      </c>
      <c r="AX1927" s="3">
        <v>374</v>
      </c>
      <c r="AY1927" s="3">
        <v>215</v>
      </c>
      <c r="AZ1927" s="3">
        <v>470</v>
      </c>
      <c r="BA1927" s="3">
        <v>99</v>
      </c>
      <c r="BM1927" s="3"/>
      <c r="BN1927" s="3"/>
      <c r="BO1927" s="3"/>
      <c r="BP1927" s="3"/>
    </row>
    <row r="1928" spans="1:68">
      <c r="A1928" t="str">
        <f t="shared" si="154"/>
        <v>2021</v>
      </c>
      <c r="B1928" t="str">
        <f t="shared" si="155"/>
        <v>April</v>
      </c>
      <c r="C1928" s="2">
        <v>44295</v>
      </c>
      <c r="D1928" s="1" t="str">
        <f t="shared" si="153"/>
        <v>OK</v>
      </c>
      <c r="E1928">
        <f t="shared" si="151"/>
        <v>1</v>
      </c>
      <c r="F1928">
        <f t="shared" si="152"/>
        <v>0</v>
      </c>
      <c r="G1928" s="97">
        <v>44295</v>
      </c>
      <c r="H1928" s="3">
        <v>7</v>
      </c>
      <c r="I1928" s="3">
        <v>388</v>
      </c>
      <c r="J1928" s="3">
        <v>384</v>
      </c>
      <c r="K1928" s="3">
        <v>247</v>
      </c>
      <c r="L1928" s="112">
        <v>423</v>
      </c>
      <c r="M1928" s="3">
        <v>96</v>
      </c>
      <c r="N1928" s="3">
        <v>162</v>
      </c>
      <c r="O1928" s="3">
        <v>43</v>
      </c>
      <c r="P1928" s="3">
        <v>602</v>
      </c>
      <c r="Q1928" s="3">
        <v>434</v>
      </c>
      <c r="R1928" s="3">
        <v>143</v>
      </c>
      <c r="S1928" s="113">
        <v>125</v>
      </c>
      <c r="T1928" s="3">
        <v>100</v>
      </c>
      <c r="U1928" s="3">
        <v>44</v>
      </c>
      <c r="V1928" s="3">
        <v>190</v>
      </c>
      <c r="W1928" s="3">
        <v>421</v>
      </c>
      <c r="X1928" s="3">
        <v>288</v>
      </c>
      <c r="Y1928" s="3">
        <v>18</v>
      </c>
      <c r="Z1928" s="3">
        <v>519</v>
      </c>
      <c r="AA1928" s="3">
        <v>5</v>
      </c>
      <c r="AB1928" s="3">
        <v>659</v>
      </c>
      <c r="AC1928" s="3">
        <v>216</v>
      </c>
      <c r="AD1928" s="3">
        <v>37</v>
      </c>
      <c r="AE1928" s="3">
        <v>810</v>
      </c>
      <c r="AF1928" s="3">
        <v>1331</v>
      </c>
      <c r="AG1928" s="3">
        <v>698</v>
      </c>
      <c r="AH1928" s="3">
        <v>131</v>
      </c>
      <c r="AI1928" s="3">
        <v>253</v>
      </c>
      <c r="AK1928" s="3">
        <v>1035</v>
      </c>
      <c r="AL1928" s="3">
        <v>980</v>
      </c>
      <c r="AM1928" s="3">
        <v>12</v>
      </c>
      <c r="AN1928" s="3">
        <v>37</v>
      </c>
      <c r="AO1928" s="3">
        <v>238</v>
      </c>
      <c r="AP1928" s="3">
        <v>49</v>
      </c>
      <c r="AQ1928" s="3">
        <v>147</v>
      </c>
      <c r="AR1928" s="3">
        <v>289</v>
      </c>
      <c r="AS1928" s="109">
        <v>342.10526315789474</v>
      </c>
      <c r="AT1928" s="3">
        <v>112</v>
      </c>
      <c r="AU1928" s="3">
        <v>398</v>
      </c>
      <c r="AV1928" s="3">
        <v>75</v>
      </c>
      <c r="AW1928" s="3">
        <v>96</v>
      </c>
      <c r="AX1928" s="3">
        <v>295</v>
      </c>
      <c r="AY1928" s="3">
        <v>195</v>
      </c>
      <c r="AZ1928" s="3">
        <v>366</v>
      </c>
      <c r="BA1928" s="3">
        <v>167</v>
      </c>
      <c r="BM1928" s="3"/>
      <c r="BN1928" s="3"/>
      <c r="BO1928" s="3"/>
      <c r="BP1928" s="3"/>
    </row>
    <row r="1929" spans="1:68">
      <c r="A1929" t="str">
        <f t="shared" si="154"/>
        <v>2021</v>
      </c>
      <c r="B1929" t="str">
        <f t="shared" si="155"/>
        <v>April</v>
      </c>
      <c r="C1929" s="2">
        <v>44296</v>
      </c>
      <c r="D1929" s="1" t="str">
        <f t="shared" si="153"/>
        <v>OK</v>
      </c>
      <c r="E1929">
        <f t="shared" si="151"/>
        <v>0</v>
      </c>
      <c r="F1929">
        <f t="shared" si="152"/>
        <v>1</v>
      </c>
      <c r="G1929" s="97">
        <v>44296</v>
      </c>
      <c r="H1929" s="3">
        <v>9</v>
      </c>
      <c r="I1929" s="3">
        <v>32</v>
      </c>
      <c r="J1929" s="3">
        <v>46</v>
      </c>
      <c r="K1929" s="3">
        <v>27</v>
      </c>
      <c r="L1929" s="112">
        <v>57</v>
      </c>
      <c r="M1929" s="3">
        <v>27</v>
      </c>
      <c r="N1929" s="3">
        <v>17</v>
      </c>
      <c r="O1929" s="3">
        <v>30</v>
      </c>
      <c r="P1929" s="3">
        <v>101</v>
      </c>
      <c r="Q1929" s="3">
        <v>23</v>
      </c>
      <c r="R1929" s="3">
        <v>64</v>
      </c>
      <c r="S1929" s="113">
        <v>23</v>
      </c>
      <c r="T1929" s="3">
        <v>51</v>
      </c>
      <c r="U1929" s="3">
        <v>4</v>
      </c>
      <c r="V1929" s="3">
        <v>49</v>
      </c>
      <c r="W1929" s="3">
        <v>206</v>
      </c>
      <c r="X1929" s="3">
        <v>60</v>
      </c>
      <c r="Y1929" s="3">
        <v>5</v>
      </c>
      <c r="Z1929" s="3">
        <v>106</v>
      </c>
      <c r="AA1929" s="3">
        <v>32</v>
      </c>
      <c r="AB1929" s="3">
        <v>24</v>
      </c>
      <c r="AC1929" s="3">
        <v>92</v>
      </c>
      <c r="AD1929" s="3">
        <v>24</v>
      </c>
      <c r="AE1929" s="3">
        <v>64</v>
      </c>
      <c r="AF1929" s="3">
        <v>86</v>
      </c>
      <c r="AG1929" s="3">
        <v>98</v>
      </c>
      <c r="AH1929" s="3">
        <v>59</v>
      </c>
      <c r="AI1929" s="3">
        <v>19</v>
      </c>
      <c r="AK1929" s="3">
        <v>88</v>
      </c>
      <c r="AL1929" s="3">
        <v>53</v>
      </c>
      <c r="AM1929" s="3">
        <v>8</v>
      </c>
      <c r="AN1929" s="3">
        <v>13</v>
      </c>
      <c r="AO1929" s="3">
        <v>37</v>
      </c>
      <c r="AP1929" s="3">
        <v>48</v>
      </c>
      <c r="AQ1929" s="3">
        <v>28</v>
      </c>
      <c r="AR1929" s="3">
        <v>50</v>
      </c>
      <c r="AS1929" s="116">
        <v>520</v>
      </c>
      <c r="AT1929" s="3">
        <v>9</v>
      </c>
      <c r="AU1929" s="3">
        <v>62</v>
      </c>
      <c r="AV1929" s="3">
        <v>27</v>
      </c>
      <c r="AW1929" s="3">
        <v>14</v>
      </c>
      <c r="AX1929" s="3">
        <v>42</v>
      </c>
      <c r="AY1929" s="3">
        <v>22</v>
      </c>
      <c r="AZ1929" s="3">
        <v>43</v>
      </c>
      <c r="BA1929" s="3">
        <v>137</v>
      </c>
      <c r="BM1929" s="3"/>
      <c r="BN1929" s="3"/>
      <c r="BO1929" s="3"/>
      <c r="BP1929" s="3"/>
    </row>
    <row r="1930" spans="1:68">
      <c r="A1930" t="str">
        <f t="shared" si="154"/>
        <v>2021</v>
      </c>
      <c r="B1930" t="str">
        <f t="shared" si="155"/>
        <v>April</v>
      </c>
      <c r="C1930" s="2">
        <v>44297</v>
      </c>
      <c r="D1930" s="1" t="str">
        <f t="shared" si="153"/>
        <v>OK</v>
      </c>
      <c r="E1930">
        <f t="shared" si="151"/>
        <v>0</v>
      </c>
      <c r="F1930">
        <f t="shared" si="152"/>
        <v>1</v>
      </c>
      <c r="G1930" s="97">
        <v>44297</v>
      </c>
      <c r="H1930" s="3">
        <v>22</v>
      </c>
      <c r="I1930" s="3">
        <v>189</v>
      </c>
      <c r="J1930" s="3">
        <v>138</v>
      </c>
      <c r="K1930" s="3">
        <v>287</v>
      </c>
      <c r="L1930" s="112">
        <v>173</v>
      </c>
      <c r="M1930" s="3">
        <v>131</v>
      </c>
      <c r="N1930" s="3">
        <v>66</v>
      </c>
      <c r="O1930" s="3">
        <v>74</v>
      </c>
      <c r="P1930" s="3">
        <v>290</v>
      </c>
      <c r="Q1930" s="3">
        <v>318</v>
      </c>
      <c r="R1930" s="3">
        <v>71</v>
      </c>
      <c r="S1930" s="113">
        <v>72</v>
      </c>
      <c r="T1930" s="3">
        <v>81</v>
      </c>
      <c r="U1930" s="3">
        <v>17</v>
      </c>
      <c r="V1930" s="3">
        <v>68</v>
      </c>
      <c r="W1930" s="3">
        <v>322</v>
      </c>
      <c r="X1930" s="3">
        <v>272</v>
      </c>
      <c r="Y1930" s="3">
        <v>16</v>
      </c>
      <c r="Z1930" s="3">
        <v>431</v>
      </c>
      <c r="AA1930" s="3">
        <v>52</v>
      </c>
      <c r="AB1930" s="3">
        <v>271</v>
      </c>
      <c r="AC1930" s="3">
        <v>506</v>
      </c>
      <c r="AD1930" s="3">
        <v>24</v>
      </c>
      <c r="AE1930" s="3">
        <v>301</v>
      </c>
      <c r="AF1930" s="3">
        <v>709</v>
      </c>
      <c r="AG1930" s="3">
        <v>875</v>
      </c>
      <c r="AH1930" s="3">
        <v>103</v>
      </c>
      <c r="AI1930" s="3">
        <v>474</v>
      </c>
      <c r="AK1930" s="3">
        <v>813</v>
      </c>
      <c r="AL1930" s="3">
        <v>750</v>
      </c>
      <c r="AM1930" s="3">
        <v>19</v>
      </c>
      <c r="AN1930" s="3">
        <v>29</v>
      </c>
      <c r="AO1930" s="3">
        <v>194</v>
      </c>
      <c r="AP1930" s="3">
        <v>30</v>
      </c>
      <c r="AQ1930" s="3">
        <v>300</v>
      </c>
      <c r="AR1930" s="3">
        <v>121</v>
      </c>
      <c r="AS1930" s="116">
        <v>520</v>
      </c>
      <c r="AT1930" s="3">
        <v>93</v>
      </c>
      <c r="AU1930" s="3">
        <v>468</v>
      </c>
      <c r="AV1930" s="3">
        <v>241</v>
      </c>
      <c r="AW1930" s="3">
        <v>329</v>
      </c>
      <c r="AX1930" s="3">
        <v>96</v>
      </c>
      <c r="AY1930" s="3">
        <v>93</v>
      </c>
      <c r="AZ1930" s="3">
        <v>493</v>
      </c>
      <c r="BA1930" s="3">
        <v>129</v>
      </c>
      <c r="BM1930" s="3"/>
      <c r="BN1930" s="3"/>
      <c r="BO1930" s="3"/>
      <c r="BP1930" s="3"/>
    </row>
    <row r="1931" spans="1:68">
      <c r="A1931" t="str">
        <f t="shared" si="154"/>
        <v>2021</v>
      </c>
      <c r="B1931" t="str">
        <f t="shared" si="155"/>
        <v>April</v>
      </c>
      <c r="C1931" s="2">
        <v>44298</v>
      </c>
      <c r="D1931" s="1" t="str">
        <f t="shared" si="153"/>
        <v>OK</v>
      </c>
      <c r="E1931">
        <f t="shared" si="151"/>
        <v>1</v>
      </c>
      <c r="F1931">
        <f t="shared" si="152"/>
        <v>0</v>
      </c>
      <c r="G1931" s="97">
        <v>44298</v>
      </c>
      <c r="H1931" s="3">
        <v>23</v>
      </c>
      <c r="I1931" s="3">
        <v>512</v>
      </c>
      <c r="J1931" s="3">
        <v>459</v>
      </c>
      <c r="K1931" s="3">
        <v>248</v>
      </c>
      <c r="L1931" s="112">
        <v>528</v>
      </c>
      <c r="M1931" s="3">
        <v>114</v>
      </c>
      <c r="N1931" s="3">
        <v>202</v>
      </c>
      <c r="O1931" s="3">
        <v>64</v>
      </c>
      <c r="P1931" s="3">
        <v>734</v>
      </c>
      <c r="Q1931" s="3">
        <v>618</v>
      </c>
      <c r="R1931" s="3">
        <v>177</v>
      </c>
      <c r="S1931" s="113">
        <v>140</v>
      </c>
      <c r="T1931" s="3">
        <v>68</v>
      </c>
      <c r="U1931" s="3">
        <v>46</v>
      </c>
      <c r="V1931" s="3">
        <v>207</v>
      </c>
      <c r="W1931" s="3">
        <v>338</v>
      </c>
      <c r="X1931" s="3">
        <v>321</v>
      </c>
      <c r="Y1931" s="3">
        <v>18</v>
      </c>
      <c r="Z1931" s="3">
        <v>461</v>
      </c>
      <c r="AA1931" s="3">
        <v>8</v>
      </c>
      <c r="AB1931" s="3">
        <v>806</v>
      </c>
      <c r="AC1931" s="3">
        <v>301</v>
      </c>
      <c r="AD1931" s="3">
        <v>27</v>
      </c>
      <c r="AE1931" s="3">
        <v>982</v>
      </c>
      <c r="AF1931" s="3">
        <v>1671</v>
      </c>
      <c r="AG1931" s="3">
        <v>880</v>
      </c>
      <c r="AH1931" s="3">
        <v>107</v>
      </c>
      <c r="AI1931" s="3">
        <v>339</v>
      </c>
      <c r="AK1931" s="3">
        <v>1247</v>
      </c>
      <c r="AL1931" s="3">
        <v>1266</v>
      </c>
      <c r="AM1931" s="3">
        <v>13</v>
      </c>
      <c r="AN1931" s="3">
        <v>50</v>
      </c>
      <c r="AO1931" s="3">
        <v>312</v>
      </c>
      <c r="AP1931" s="3">
        <v>36</v>
      </c>
      <c r="AQ1931" s="3">
        <v>190</v>
      </c>
      <c r="AR1931" s="3">
        <v>400</v>
      </c>
      <c r="AS1931" s="116">
        <v>520</v>
      </c>
      <c r="AT1931" s="3">
        <v>129</v>
      </c>
      <c r="AU1931" s="3">
        <v>421</v>
      </c>
      <c r="AV1931" s="3">
        <v>128</v>
      </c>
      <c r="AW1931" s="3">
        <v>112</v>
      </c>
      <c r="AX1931" s="3">
        <v>358</v>
      </c>
      <c r="AY1931" s="3">
        <v>237</v>
      </c>
      <c r="AZ1931" s="3">
        <v>454</v>
      </c>
      <c r="BA1931" s="3">
        <v>68</v>
      </c>
      <c r="BM1931" s="3"/>
      <c r="BN1931" s="3"/>
      <c r="BO1931" s="3"/>
      <c r="BP1931" s="3"/>
    </row>
    <row r="1932" spans="1:68">
      <c r="A1932" t="str">
        <f t="shared" si="154"/>
        <v>2021</v>
      </c>
      <c r="B1932" t="str">
        <f t="shared" si="155"/>
        <v>April</v>
      </c>
      <c r="C1932" s="2">
        <v>44299</v>
      </c>
      <c r="D1932" s="1" t="str">
        <f t="shared" si="153"/>
        <v>OK</v>
      </c>
      <c r="E1932">
        <f t="shared" si="151"/>
        <v>1</v>
      </c>
      <c r="F1932">
        <f t="shared" si="152"/>
        <v>0</v>
      </c>
      <c r="G1932" s="97">
        <v>44299</v>
      </c>
      <c r="H1932" s="3">
        <v>9</v>
      </c>
      <c r="I1932" s="3">
        <v>540</v>
      </c>
      <c r="J1932" s="3">
        <v>556</v>
      </c>
      <c r="K1932" s="3">
        <v>293</v>
      </c>
      <c r="L1932" s="112">
        <v>564</v>
      </c>
      <c r="M1932" s="3">
        <v>149</v>
      </c>
      <c r="N1932" s="3">
        <v>195</v>
      </c>
      <c r="O1932" s="3">
        <v>58</v>
      </c>
      <c r="P1932" s="3">
        <v>755</v>
      </c>
      <c r="Q1932" s="3">
        <v>695</v>
      </c>
      <c r="R1932" s="3">
        <v>217</v>
      </c>
      <c r="S1932" s="113">
        <v>147</v>
      </c>
      <c r="T1932" s="3">
        <v>83</v>
      </c>
      <c r="U1932" s="3">
        <v>53</v>
      </c>
      <c r="V1932" s="3">
        <v>218</v>
      </c>
      <c r="W1932" s="3">
        <v>449</v>
      </c>
      <c r="X1932" s="3">
        <v>388</v>
      </c>
      <c r="Y1932" s="3">
        <v>22</v>
      </c>
      <c r="Z1932" s="3">
        <v>527</v>
      </c>
      <c r="AA1932" s="3">
        <v>11</v>
      </c>
      <c r="AB1932" s="3">
        <v>926</v>
      </c>
      <c r="AC1932" s="3">
        <v>346</v>
      </c>
      <c r="AD1932" s="3">
        <v>46</v>
      </c>
      <c r="AE1932" s="3">
        <v>1132</v>
      </c>
      <c r="AF1932" s="3">
        <v>1920</v>
      </c>
      <c r="AG1932" s="3">
        <v>1031</v>
      </c>
      <c r="AH1932" s="3">
        <v>121</v>
      </c>
      <c r="AI1932" s="3">
        <v>339</v>
      </c>
      <c r="AK1932" s="3">
        <v>1417</v>
      </c>
      <c r="AL1932" s="3">
        <v>1420</v>
      </c>
      <c r="AM1932" s="3">
        <v>9</v>
      </c>
      <c r="AN1932" s="3">
        <v>62</v>
      </c>
      <c r="AO1932" s="3">
        <v>324</v>
      </c>
      <c r="AP1932" s="3">
        <v>35</v>
      </c>
      <c r="AQ1932" s="3">
        <v>231</v>
      </c>
      <c r="AR1932" s="3">
        <v>445</v>
      </c>
      <c r="AS1932" s="116">
        <v>520</v>
      </c>
      <c r="AT1932" s="3">
        <v>146</v>
      </c>
      <c r="AU1932" s="3">
        <v>442</v>
      </c>
      <c r="AV1932" s="3">
        <v>103</v>
      </c>
      <c r="AW1932" s="3">
        <v>148</v>
      </c>
      <c r="AX1932" s="3">
        <v>368</v>
      </c>
      <c r="AY1932" s="3">
        <v>215</v>
      </c>
      <c r="AZ1932" s="3">
        <v>536</v>
      </c>
      <c r="BA1932" s="3">
        <v>122</v>
      </c>
      <c r="BM1932" s="3"/>
      <c r="BN1932" s="3"/>
      <c r="BO1932" s="3"/>
      <c r="BP1932" s="3"/>
    </row>
    <row r="1933" spans="1:68">
      <c r="A1933" t="str">
        <f t="shared" si="154"/>
        <v>2021</v>
      </c>
      <c r="B1933" t="str">
        <f t="shared" si="155"/>
        <v>April</v>
      </c>
      <c r="C1933" s="2">
        <v>44300</v>
      </c>
      <c r="D1933" s="1" t="str">
        <f t="shared" si="153"/>
        <v>OK</v>
      </c>
      <c r="E1933">
        <f t="shared" si="151"/>
        <v>1</v>
      </c>
      <c r="F1933">
        <f t="shared" si="152"/>
        <v>0</v>
      </c>
      <c r="G1933" s="97">
        <v>44300</v>
      </c>
      <c r="H1933" s="3">
        <v>7</v>
      </c>
      <c r="I1933" s="3">
        <v>418</v>
      </c>
      <c r="J1933" s="3">
        <v>408</v>
      </c>
      <c r="K1933" s="3">
        <v>153</v>
      </c>
      <c r="L1933" s="112">
        <v>421</v>
      </c>
      <c r="M1933" s="3">
        <v>104</v>
      </c>
      <c r="N1933" s="3">
        <v>153</v>
      </c>
      <c r="O1933" s="3">
        <v>35</v>
      </c>
      <c r="P1933" s="3">
        <v>584</v>
      </c>
      <c r="Q1933" s="3">
        <v>472</v>
      </c>
      <c r="R1933" s="3">
        <v>195</v>
      </c>
      <c r="S1933" s="113">
        <v>111</v>
      </c>
      <c r="T1933" s="3">
        <v>95</v>
      </c>
      <c r="U1933" s="3">
        <v>33</v>
      </c>
      <c r="V1933" s="3">
        <v>200</v>
      </c>
      <c r="W1933" s="3">
        <v>366</v>
      </c>
      <c r="X1933" s="3">
        <v>274</v>
      </c>
      <c r="Y1933" s="3">
        <v>10</v>
      </c>
      <c r="Z1933" s="3">
        <v>447</v>
      </c>
      <c r="AA1933" s="3">
        <v>11</v>
      </c>
      <c r="AB1933" s="3">
        <v>670</v>
      </c>
      <c r="AC1933" s="3">
        <v>180</v>
      </c>
      <c r="AD1933" s="3">
        <v>32</v>
      </c>
      <c r="AE1933" s="3">
        <v>837</v>
      </c>
      <c r="AF1933" s="3">
        <v>1250</v>
      </c>
      <c r="AG1933" s="3">
        <v>612</v>
      </c>
      <c r="AH1933" s="3">
        <v>104</v>
      </c>
      <c r="AI1933" s="3">
        <v>218</v>
      </c>
      <c r="AK1933" s="3">
        <v>1037</v>
      </c>
      <c r="AL1933" s="3">
        <v>999</v>
      </c>
      <c r="AM1933" s="3">
        <v>9</v>
      </c>
      <c r="AN1933" s="3">
        <v>25</v>
      </c>
      <c r="AO1933" s="3">
        <v>223</v>
      </c>
      <c r="AP1933" s="3">
        <v>34</v>
      </c>
      <c r="AQ1933" s="3">
        <v>122</v>
      </c>
      <c r="AR1933" s="3">
        <v>311</v>
      </c>
      <c r="AS1933" s="116">
        <v>520</v>
      </c>
      <c r="AT1933" s="3">
        <v>106</v>
      </c>
      <c r="AU1933" s="3">
        <v>299</v>
      </c>
      <c r="AV1933" s="3">
        <v>36</v>
      </c>
      <c r="AW1933" s="3">
        <v>58</v>
      </c>
      <c r="AX1933" s="3">
        <v>302</v>
      </c>
      <c r="AY1933" s="3">
        <v>160</v>
      </c>
      <c r="AZ1933" s="3">
        <v>282</v>
      </c>
      <c r="BA1933" s="3">
        <v>122</v>
      </c>
      <c r="BM1933" s="3"/>
      <c r="BN1933" s="3"/>
      <c r="BO1933" s="3"/>
      <c r="BP1933" s="3"/>
    </row>
    <row r="1934" spans="1:68">
      <c r="A1934" t="str">
        <f t="shared" si="154"/>
        <v>2021</v>
      </c>
      <c r="B1934" t="str">
        <f t="shared" si="155"/>
        <v>April</v>
      </c>
      <c r="C1934" s="2">
        <v>44301</v>
      </c>
      <c r="D1934" s="1" t="str">
        <f t="shared" si="153"/>
        <v>OK</v>
      </c>
      <c r="E1934">
        <f t="shared" si="151"/>
        <v>1</v>
      </c>
      <c r="F1934">
        <f t="shared" si="152"/>
        <v>0</v>
      </c>
      <c r="G1934" s="97">
        <v>44301</v>
      </c>
      <c r="H1934" s="3">
        <v>12</v>
      </c>
      <c r="I1934" s="3">
        <v>471</v>
      </c>
      <c r="J1934" s="3">
        <v>521</v>
      </c>
      <c r="K1934" s="3">
        <v>283</v>
      </c>
      <c r="L1934" s="112">
        <v>481</v>
      </c>
      <c r="M1934" s="3">
        <v>128</v>
      </c>
      <c r="N1934" s="3">
        <v>178</v>
      </c>
      <c r="O1934" s="3">
        <v>37</v>
      </c>
      <c r="P1934" s="3">
        <v>688</v>
      </c>
      <c r="Q1934" s="3">
        <v>570</v>
      </c>
      <c r="R1934" s="3">
        <v>195</v>
      </c>
      <c r="S1934" s="113">
        <v>120</v>
      </c>
      <c r="T1934" s="3">
        <v>93</v>
      </c>
      <c r="U1934" s="3">
        <v>45</v>
      </c>
      <c r="V1934" s="3">
        <v>220</v>
      </c>
      <c r="W1934" s="3">
        <v>433</v>
      </c>
      <c r="X1934" s="3">
        <v>338</v>
      </c>
      <c r="Y1934" s="3">
        <v>17</v>
      </c>
      <c r="Z1934" s="3">
        <v>485</v>
      </c>
      <c r="AA1934" s="3">
        <v>11</v>
      </c>
      <c r="AB1934" s="3">
        <v>820</v>
      </c>
      <c r="AC1934" s="3">
        <v>301</v>
      </c>
      <c r="AD1934" s="3">
        <v>25</v>
      </c>
      <c r="AE1934" s="3">
        <v>967</v>
      </c>
      <c r="AF1934" s="3">
        <v>1607</v>
      </c>
      <c r="AG1934" s="3">
        <v>810</v>
      </c>
      <c r="AH1934" s="3">
        <v>116</v>
      </c>
      <c r="AI1934" s="3">
        <v>257</v>
      </c>
      <c r="AK1934" s="3">
        <v>1195</v>
      </c>
      <c r="AL1934" s="3">
        <v>1176</v>
      </c>
      <c r="AM1934" s="3">
        <v>12</v>
      </c>
      <c r="AN1934" s="3">
        <v>55</v>
      </c>
      <c r="AO1934" s="3">
        <v>279</v>
      </c>
      <c r="AP1934" s="3">
        <v>37</v>
      </c>
      <c r="AQ1934" s="3">
        <v>186</v>
      </c>
      <c r="AR1934" s="3">
        <v>387</v>
      </c>
      <c r="AS1934" s="116">
        <v>520</v>
      </c>
      <c r="AT1934" s="3">
        <v>114</v>
      </c>
      <c r="AU1934" s="3">
        <v>370</v>
      </c>
      <c r="AV1934" s="3">
        <v>72</v>
      </c>
      <c r="AW1934" s="3">
        <v>122</v>
      </c>
      <c r="AX1934" s="3">
        <v>369</v>
      </c>
      <c r="AY1934" s="3">
        <v>210</v>
      </c>
      <c r="AZ1934" s="3">
        <v>442</v>
      </c>
      <c r="BA1934" s="3">
        <v>186</v>
      </c>
      <c r="BM1934" s="3"/>
      <c r="BN1934" s="3"/>
      <c r="BO1934" s="3"/>
      <c r="BP1934" s="3"/>
    </row>
    <row r="1935" spans="1:68">
      <c r="A1935" t="str">
        <f t="shared" si="154"/>
        <v>2021</v>
      </c>
      <c r="B1935" t="str">
        <f t="shared" si="155"/>
        <v>April</v>
      </c>
      <c r="C1935" s="2">
        <v>44302</v>
      </c>
      <c r="D1935" s="1" t="str">
        <f t="shared" si="153"/>
        <v>OK</v>
      </c>
      <c r="E1935">
        <f t="shared" si="151"/>
        <v>1</v>
      </c>
      <c r="F1935">
        <f t="shared" si="152"/>
        <v>0</v>
      </c>
      <c r="G1935" s="97">
        <v>44302</v>
      </c>
      <c r="H1935" s="3">
        <v>33</v>
      </c>
      <c r="I1935" s="3">
        <v>430</v>
      </c>
      <c r="J1935" s="3">
        <v>432</v>
      </c>
      <c r="K1935" s="3">
        <v>223</v>
      </c>
      <c r="L1935" s="112">
        <v>405</v>
      </c>
      <c r="M1935" s="3">
        <v>121</v>
      </c>
      <c r="N1935" s="3">
        <v>191</v>
      </c>
      <c r="O1935" s="3">
        <v>38</v>
      </c>
      <c r="P1935" s="3">
        <v>604</v>
      </c>
      <c r="Q1935" s="3">
        <v>477</v>
      </c>
      <c r="R1935" s="3">
        <v>179</v>
      </c>
      <c r="S1935" s="113">
        <v>113</v>
      </c>
      <c r="T1935" s="3">
        <v>100</v>
      </c>
      <c r="U1935" s="3">
        <v>45</v>
      </c>
      <c r="V1935" s="3">
        <v>194</v>
      </c>
      <c r="W1935" s="3">
        <v>399</v>
      </c>
      <c r="X1935" s="3">
        <v>310</v>
      </c>
      <c r="Y1935" s="3">
        <v>12</v>
      </c>
      <c r="Z1935" s="3">
        <v>492</v>
      </c>
      <c r="AA1935" s="3">
        <v>21</v>
      </c>
      <c r="AB1935" s="3">
        <v>659</v>
      </c>
      <c r="AC1935" s="3">
        <v>301</v>
      </c>
      <c r="AD1935" s="3">
        <v>36</v>
      </c>
      <c r="AE1935" s="3">
        <v>795</v>
      </c>
      <c r="AF1935" s="3">
        <v>1334</v>
      </c>
      <c r="AG1935" s="3">
        <v>735</v>
      </c>
      <c r="AH1935" s="3">
        <v>111</v>
      </c>
      <c r="AI1935" s="3">
        <v>315</v>
      </c>
      <c r="AK1935" s="3">
        <v>1106</v>
      </c>
      <c r="AL1935" s="3">
        <v>1023</v>
      </c>
      <c r="AM1935" s="3">
        <v>5</v>
      </c>
      <c r="AN1935" s="3">
        <v>51</v>
      </c>
      <c r="AO1935" s="3">
        <v>286</v>
      </c>
      <c r="AP1935" s="3">
        <v>48</v>
      </c>
      <c r="AQ1935" s="3">
        <v>132</v>
      </c>
      <c r="AR1935" s="3">
        <v>358</v>
      </c>
      <c r="AS1935" s="116">
        <v>520</v>
      </c>
      <c r="AT1935" s="3">
        <v>112</v>
      </c>
      <c r="AU1935" s="3">
        <v>409</v>
      </c>
      <c r="AV1935" s="3">
        <v>111</v>
      </c>
      <c r="AW1935" s="3">
        <v>99</v>
      </c>
      <c r="AX1935" s="3">
        <v>328</v>
      </c>
      <c r="AY1935" s="3">
        <v>195</v>
      </c>
      <c r="AZ1935" s="3">
        <v>391</v>
      </c>
      <c r="BA1935" s="3">
        <v>165</v>
      </c>
      <c r="BM1935" s="3"/>
      <c r="BN1935" s="3"/>
      <c r="BO1935" s="3"/>
      <c r="BP1935" s="3"/>
    </row>
    <row r="1936" spans="1:68">
      <c r="A1936" t="str">
        <f t="shared" si="154"/>
        <v>2021</v>
      </c>
      <c r="B1936" t="str">
        <f t="shared" si="155"/>
        <v>April</v>
      </c>
      <c r="C1936" s="2">
        <v>44303</v>
      </c>
      <c r="D1936" s="1" t="str">
        <f t="shared" si="153"/>
        <v>OK</v>
      </c>
      <c r="E1936">
        <f t="shared" si="151"/>
        <v>0</v>
      </c>
      <c r="F1936">
        <f t="shared" si="152"/>
        <v>1</v>
      </c>
      <c r="G1936" s="97">
        <v>44303</v>
      </c>
      <c r="H1936" s="3">
        <v>15</v>
      </c>
      <c r="I1936" s="3">
        <v>136</v>
      </c>
      <c r="J1936" s="3">
        <v>113</v>
      </c>
      <c r="K1936" s="3">
        <v>187</v>
      </c>
      <c r="L1936" s="112">
        <v>142</v>
      </c>
      <c r="M1936" s="3">
        <v>110</v>
      </c>
      <c r="N1936" s="3">
        <v>68</v>
      </c>
      <c r="O1936" s="3">
        <v>47</v>
      </c>
      <c r="P1936" s="3">
        <v>219</v>
      </c>
      <c r="Q1936" s="3">
        <v>159</v>
      </c>
      <c r="R1936" s="3">
        <v>90</v>
      </c>
      <c r="S1936" s="113">
        <v>58</v>
      </c>
      <c r="T1936" s="3">
        <v>61</v>
      </c>
      <c r="U1936" s="3">
        <v>15</v>
      </c>
      <c r="V1936" s="3">
        <v>84</v>
      </c>
      <c r="W1936" s="3">
        <v>292</v>
      </c>
      <c r="X1936" s="3">
        <v>173</v>
      </c>
      <c r="Y1936" s="3">
        <v>8</v>
      </c>
      <c r="Z1936" s="3">
        <v>320</v>
      </c>
      <c r="AA1936" s="3">
        <v>34</v>
      </c>
      <c r="AB1936" s="3">
        <v>165</v>
      </c>
      <c r="AC1936" s="3">
        <v>287</v>
      </c>
      <c r="AD1936" s="3">
        <v>51</v>
      </c>
      <c r="AE1936" s="3">
        <v>220</v>
      </c>
      <c r="AF1936" s="3">
        <v>445</v>
      </c>
      <c r="AG1936" s="3">
        <v>450</v>
      </c>
      <c r="AH1936" s="3">
        <v>100</v>
      </c>
      <c r="AI1936" s="3">
        <v>237</v>
      </c>
      <c r="AK1936" s="3">
        <v>521</v>
      </c>
      <c r="AL1936" s="3">
        <v>465</v>
      </c>
      <c r="AM1936" s="3">
        <v>6</v>
      </c>
      <c r="AN1936" s="3">
        <v>23</v>
      </c>
      <c r="AO1936" s="3">
        <v>119</v>
      </c>
      <c r="AP1936" s="3">
        <v>43</v>
      </c>
      <c r="AQ1936" s="3">
        <v>128</v>
      </c>
      <c r="AR1936" s="3">
        <v>147</v>
      </c>
      <c r="AS1936" s="116">
        <v>520</v>
      </c>
      <c r="AT1936" s="3">
        <v>77</v>
      </c>
      <c r="AU1936" s="3">
        <v>333</v>
      </c>
      <c r="AV1936" s="3">
        <v>124</v>
      </c>
      <c r="AW1936" s="3">
        <v>138</v>
      </c>
      <c r="AX1936" s="3">
        <v>107</v>
      </c>
      <c r="AY1936" s="3">
        <v>79</v>
      </c>
      <c r="AZ1936" s="3">
        <v>278</v>
      </c>
      <c r="BA1936" s="3">
        <v>70</v>
      </c>
      <c r="BM1936" s="3"/>
      <c r="BN1936" s="3"/>
      <c r="BO1936" s="3"/>
      <c r="BP1936" s="3"/>
    </row>
    <row r="1937" spans="1:68">
      <c r="A1937" t="str">
        <f t="shared" si="154"/>
        <v>2021</v>
      </c>
      <c r="B1937" t="str">
        <f t="shared" si="155"/>
        <v>April</v>
      </c>
      <c r="C1937" s="2">
        <v>44304</v>
      </c>
      <c r="D1937" s="1" t="str">
        <f t="shared" si="153"/>
        <v>OK</v>
      </c>
      <c r="E1937">
        <f t="shared" si="151"/>
        <v>0</v>
      </c>
      <c r="F1937">
        <f t="shared" si="152"/>
        <v>1</v>
      </c>
      <c r="G1937" s="97">
        <v>44304</v>
      </c>
      <c r="H1937" s="3">
        <v>29</v>
      </c>
      <c r="I1937" s="3">
        <v>217</v>
      </c>
      <c r="J1937" s="3">
        <v>142</v>
      </c>
      <c r="K1937" s="3">
        <v>352</v>
      </c>
      <c r="L1937" s="112">
        <v>185</v>
      </c>
      <c r="M1937" s="3">
        <v>131</v>
      </c>
      <c r="N1937" s="3">
        <v>82</v>
      </c>
      <c r="O1937" s="3">
        <v>46</v>
      </c>
      <c r="P1937" s="3">
        <v>265</v>
      </c>
      <c r="Q1937" s="3">
        <v>305</v>
      </c>
      <c r="R1937" s="3">
        <v>79</v>
      </c>
      <c r="S1937" s="113">
        <v>60</v>
      </c>
      <c r="T1937" s="3">
        <v>67</v>
      </c>
      <c r="U1937" s="3">
        <v>22</v>
      </c>
      <c r="V1937" s="3">
        <v>92</v>
      </c>
      <c r="W1937" s="3">
        <v>261</v>
      </c>
      <c r="X1937" s="3">
        <v>402</v>
      </c>
      <c r="Y1937" s="3">
        <v>7</v>
      </c>
      <c r="Z1937" s="3">
        <v>377</v>
      </c>
      <c r="AA1937" s="3">
        <v>43</v>
      </c>
      <c r="AB1937" s="3">
        <v>265</v>
      </c>
      <c r="AC1937" s="3">
        <v>482</v>
      </c>
      <c r="AD1937" s="3">
        <v>15</v>
      </c>
      <c r="AE1937" s="3">
        <v>299</v>
      </c>
      <c r="AF1937" s="3">
        <v>716</v>
      </c>
      <c r="AG1937" s="3">
        <v>953</v>
      </c>
      <c r="AH1937" s="3">
        <v>114</v>
      </c>
      <c r="AI1937" s="3">
        <v>556</v>
      </c>
      <c r="AK1937" s="3">
        <v>875</v>
      </c>
      <c r="AL1937" s="3">
        <v>772</v>
      </c>
      <c r="AM1937" s="3">
        <v>12</v>
      </c>
      <c r="AN1937" s="3">
        <v>19</v>
      </c>
      <c r="AO1937" s="3">
        <v>221</v>
      </c>
      <c r="AP1937" s="3">
        <v>28</v>
      </c>
      <c r="AQ1937" s="3">
        <v>263</v>
      </c>
      <c r="AR1937" s="3">
        <v>140</v>
      </c>
      <c r="AS1937" s="116">
        <v>520</v>
      </c>
      <c r="AT1937" s="3">
        <v>107</v>
      </c>
      <c r="AU1937" s="3">
        <v>470</v>
      </c>
      <c r="AV1937" s="3">
        <v>149</v>
      </c>
      <c r="AW1937" s="3">
        <v>353</v>
      </c>
      <c r="AX1937" s="3">
        <v>125</v>
      </c>
      <c r="AY1937" s="3">
        <v>95</v>
      </c>
      <c r="AZ1937" s="3">
        <v>493</v>
      </c>
      <c r="BA1937" s="3">
        <v>149</v>
      </c>
      <c r="BM1937" s="3"/>
      <c r="BN1937" s="3"/>
      <c r="BO1937" s="3"/>
      <c r="BP1937" s="3"/>
    </row>
    <row r="1938" spans="1:68">
      <c r="A1938" t="str">
        <f t="shared" si="154"/>
        <v>2021</v>
      </c>
      <c r="B1938" t="str">
        <f t="shared" si="155"/>
        <v>April</v>
      </c>
      <c r="C1938" s="2">
        <v>44305</v>
      </c>
      <c r="D1938" s="1" t="str">
        <f t="shared" si="153"/>
        <v>OK</v>
      </c>
      <c r="E1938">
        <f t="shared" si="151"/>
        <v>1</v>
      </c>
      <c r="F1938">
        <f t="shared" si="152"/>
        <v>0</v>
      </c>
      <c r="G1938" s="97">
        <v>44305</v>
      </c>
      <c r="H1938" s="3">
        <v>22</v>
      </c>
      <c r="I1938" s="3">
        <v>448</v>
      </c>
      <c r="J1938" s="3">
        <v>460</v>
      </c>
      <c r="K1938" s="3">
        <v>233</v>
      </c>
      <c r="L1938" s="112">
        <v>517</v>
      </c>
      <c r="M1938" s="3">
        <v>114</v>
      </c>
      <c r="N1938" s="3">
        <v>179</v>
      </c>
      <c r="O1938" s="3">
        <v>49</v>
      </c>
      <c r="P1938" s="3">
        <v>709</v>
      </c>
      <c r="Q1938" s="3">
        <v>676</v>
      </c>
      <c r="R1938" s="3">
        <v>261</v>
      </c>
      <c r="S1938" s="113">
        <v>138</v>
      </c>
      <c r="T1938" s="3">
        <v>87</v>
      </c>
      <c r="U1938" s="3">
        <v>50</v>
      </c>
      <c r="V1938" s="3">
        <v>217</v>
      </c>
      <c r="W1938" s="3">
        <v>367</v>
      </c>
      <c r="X1938" s="3">
        <v>652</v>
      </c>
      <c r="Y1938" s="3">
        <v>12</v>
      </c>
      <c r="Z1938" s="3">
        <v>340</v>
      </c>
      <c r="AA1938" s="3">
        <v>20</v>
      </c>
      <c r="AB1938" s="3">
        <v>761</v>
      </c>
      <c r="AC1938" s="3">
        <v>262</v>
      </c>
      <c r="AD1938" s="3">
        <v>37</v>
      </c>
      <c r="AE1938" s="3">
        <v>938</v>
      </c>
      <c r="AF1938" s="3">
        <v>1601</v>
      </c>
      <c r="AG1938" s="3">
        <v>839</v>
      </c>
      <c r="AH1938" s="3">
        <v>129</v>
      </c>
      <c r="AI1938" s="3">
        <v>293</v>
      </c>
      <c r="AK1938" s="3">
        <v>1205</v>
      </c>
      <c r="AL1938" s="3">
        <v>1213</v>
      </c>
      <c r="AM1938" s="3">
        <v>10</v>
      </c>
      <c r="AN1938" s="3">
        <v>47</v>
      </c>
      <c r="AO1938" s="3">
        <v>295</v>
      </c>
      <c r="AP1938" s="3">
        <v>32</v>
      </c>
      <c r="AQ1938" s="3">
        <v>160</v>
      </c>
      <c r="AR1938" s="3">
        <v>426</v>
      </c>
      <c r="AS1938" s="116">
        <v>520</v>
      </c>
      <c r="AT1938" s="3">
        <v>115</v>
      </c>
      <c r="AU1938" s="3">
        <v>392</v>
      </c>
      <c r="AV1938" s="3">
        <v>133</v>
      </c>
      <c r="AW1938" s="3">
        <v>100</v>
      </c>
      <c r="AX1938" s="3">
        <v>280</v>
      </c>
      <c r="AY1938" s="3">
        <v>234</v>
      </c>
      <c r="AZ1938" s="3">
        <v>468</v>
      </c>
      <c r="BA1938" s="3">
        <v>101</v>
      </c>
      <c r="BM1938" s="3"/>
      <c r="BN1938" s="3"/>
      <c r="BO1938" s="3"/>
      <c r="BP1938" s="3"/>
    </row>
    <row r="1939" spans="1:68">
      <c r="A1939" t="str">
        <f t="shared" si="154"/>
        <v>2021</v>
      </c>
      <c r="B1939" t="str">
        <f t="shared" si="155"/>
        <v>April</v>
      </c>
      <c r="C1939" s="2">
        <v>44306</v>
      </c>
      <c r="D1939" s="1" t="str">
        <f t="shared" si="153"/>
        <v>OK</v>
      </c>
      <c r="E1939">
        <f t="shared" si="151"/>
        <v>1</v>
      </c>
      <c r="F1939">
        <f t="shared" si="152"/>
        <v>0</v>
      </c>
      <c r="G1939" s="97">
        <v>44306</v>
      </c>
      <c r="H1939" s="3">
        <v>19</v>
      </c>
      <c r="I1939" s="3">
        <v>325</v>
      </c>
      <c r="J1939" s="3">
        <v>400</v>
      </c>
      <c r="K1939" s="3">
        <v>159</v>
      </c>
      <c r="L1939" s="112">
        <v>377</v>
      </c>
      <c r="M1939" s="3">
        <v>85</v>
      </c>
      <c r="N1939" s="3">
        <v>122</v>
      </c>
      <c r="O1939" s="3">
        <v>36</v>
      </c>
      <c r="P1939" s="3">
        <v>538</v>
      </c>
      <c r="Q1939" s="3">
        <v>471</v>
      </c>
      <c r="R1939" s="3">
        <v>190</v>
      </c>
      <c r="S1939" s="113">
        <v>103</v>
      </c>
      <c r="T1939" s="3">
        <v>82</v>
      </c>
      <c r="U1939" s="3">
        <v>27</v>
      </c>
      <c r="V1939" s="3">
        <v>174</v>
      </c>
      <c r="W1939" s="3">
        <v>302</v>
      </c>
      <c r="X1939" s="3">
        <v>330</v>
      </c>
      <c r="Y1939" s="3">
        <v>4</v>
      </c>
      <c r="Z1939" s="3">
        <v>240</v>
      </c>
      <c r="AA1939" s="3">
        <v>1</v>
      </c>
      <c r="AB1939" s="3">
        <v>586</v>
      </c>
      <c r="AC1939" s="3">
        <v>126</v>
      </c>
      <c r="AD1939" s="3">
        <v>34</v>
      </c>
      <c r="AE1939" s="3">
        <v>728</v>
      </c>
      <c r="AF1939" s="3">
        <v>1168</v>
      </c>
      <c r="AG1939" s="3">
        <v>559</v>
      </c>
      <c r="AH1939" s="3">
        <v>76</v>
      </c>
      <c r="AI1939" s="3">
        <v>85</v>
      </c>
      <c r="AK1939" s="3">
        <v>915</v>
      </c>
      <c r="AL1939" s="3">
        <v>890</v>
      </c>
      <c r="AM1939" s="3">
        <v>8</v>
      </c>
      <c r="AN1939" s="3">
        <v>21</v>
      </c>
      <c r="AO1939" s="3">
        <v>214</v>
      </c>
      <c r="AP1939" s="3">
        <v>31</v>
      </c>
      <c r="AQ1939" s="3">
        <v>103</v>
      </c>
      <c r="AR1939" s="3">
        <v>319</v>
      </c>
      <c r="AS1939" s="116">
        <v>520</v>
      </c>
      <c r="AT1939" s="3">
        <v>75</v>
      </c>
      <c r="AU1939" s="3">
        <v>244</v>
      </c>
      <c r="AV1939" s="3">
        <v>42</v>
      </c>
      <c r="AW1939" s="3">
        <v>70</v>
      </c>
      <c r="AX1939" s="3">
        <v>328</v>
      </c>
      <c r="AY1939" s="3">
        <v>168</v>
      </c>
      <c r="AZ1939" s="3">
        <v>289</v>
      </c>
      <c r="BA1939" s="3">
        <v>107</v>
      </c>
      <c r="BM1939" s="3"/>
      <c r="BN1939" s="3"/>
      <c r="BO1939" s="3"/>
      <c r="BP1939" s="3"/>
    </row>
    <row r="1940" spans="1:68">
      <c r="A1940" t="str">
        <f t="shared" si="154"/>
        <v>2021</v>
      </c>
      <c r="B1940" t="str">
        <f t="shared" si="155"/>
        <v>April</v>
      </c>
      <c r="C1940" s="2">
        <v>44307</v>
      </c>
      <c r="D1940" s="1" t="str">
        <f t="shared" si="153"/>
        <v>OK</v>
      </c>
      <c r="E1940">
        <f t="shared" si="151"/>
        <v>1</v>
      </c>
      <c r="F1940">
        <f t="shared" si="152"/>
        <v>0</v>
      </c>
      <c r="G1940" s="97">
        <v>44307</v>
      </c>
      <c r="H1940" s="3">
        <v>26</v>
      </c>
      <c r="I1940" s="3">
        <v>419</v>
      </c>
      <c r="J1940" s="3">
        <v>463</v>
      </c>
      <c r="K1940" s="3">
        <v>210</v>
      </c>
      <c r="L1940" s="112">
        <v>463</v>
      </c>
      <c r="M1940" s="3">
        <v>84</v>
      </c>
      <c r="N1940" s="3">
        <v>154</v>
      </c>
      <c r="O1940" s="3">
        <v>59</v>
      </c>
      <c r="P1940" s="3">
        <v>625</v>
      </c>
      <c r="Q1940" s="3">
        <v>553</v>
      </c>
      <c r="R1940" s="3">
        <v>244</v>
      </c>
      <c r="S1940" s="113">
        <v>120</v>
      </c>
      <c r="T1940" s="3">
        <v>93</v>
      </c>
      <c r="U1940" s="3">
        <v>39</v>
      </c>
      <c r="V1940" s="3">
        <v>197</v>
      </c>
      <c r="W1940" s="3">
        <v>389</v>
      </c>
      <c r="X1940" s="3">
        <v>329</v>
      </c>
      <c r="Y1940" s="3">
        <v>7</v>
      </c>
      <c r="Z1940" s="3">
        <v>395</v>
      </c>
      <c r="AA1940" s="3">
        <v>13</v>
      </c>
      <c r="AB1940" s="3">
        <v>640</v>
      </c>
      <c r="AC1940" s="3">
        <v>256</v>
      </c>
      <c r="AD1940" s="3">
        <v>47</v>
      </c>
      <c r="AE1940" s="3">
        <v>825</v>
      </c>
      <c r="AF1940" s="3">
        <v>1400</v>
      </c>
      <c r="AG1940" s="3">
        <v>798</v>
      </c>
      <c r="AH1940" s="3">
        <v>95</v>
      </c>
      <c r="AI1940" s="3">
        <v>161</v>
      </c>
      <c r="AK1940" s="3">
        <v>1214</v>
      </c>
      <c r="AL1940" s="3">
        <v>1194</v>
      </c>
      <c r="AM1940" s="3">
        <v>14</v>
      </c>
      <c r="AN1940" s="3">
        <v>24</v>
      </c>
      <c r="AO1940" s="3">
        <v>252</v>
      </c>
      <c r="AP1940" s="3">
        <v>33</v>
      </c>
      <c r="AQ1940" s="3">
        <v>181</v>
      </c>
      <c r="AR1940" s="3">
        <v>373</v>
      </c>
      <c r="AS1940" s="116">
        <v>520</v>
      </c>
      <c r="AT1940" s="3">
        <v>108</v>
      </c>
      <c r="AU1940" s="3">
        <v>421</v>
      </c>
      <c r="AV1940" s="3">
        <v>101</v>
      </c>
      <c r="AW1940" s="3">
        <v>100</v>
      </c>
      <c r="AX1940" s="3">
        <v>350</v>
      </c>
      <c r="AY1940" s="3">
        <v>198</v>
      </c>
      <c r="AZ1940" s="3">
        <v>379</v>
      </c>
      <c r="BA1940" s="3">
        <v>191</v>
      </c>
      <c r="BM1940" s="3"/>
      <c r="BN1940" s="3"/>
      <c r="BO1940" s="3"/>
      <c r="BP1940" s="3"/>
    </row>
    <row r="1941" spans="1:68">
      <c r="A1941" t="str">
        <f t="shared" si="154"/>
        <v>2021</v>
      </c>
      <c r="B1941" t="str">
        <f t="shared" si="155"/>
        <v>April</v>
      </c>
      <c r="C1941" s="2">
        <v>44308</v>
      </c>
      <c r="D1941" s="1" t="str">
        <f t="shared" si="153"/>
        <v>OK</v>
      </c>
      <c r="E1941">
        <f t="shared" si="151"/>
        <v>1</v>
      </c>
      <c r="F1941">
        <f t="shared" si="152"/>
        <v>0</v>
      </c>
      <c r="G1941" s="97">
        <v>44308</v>
      </c>
      <c r="H1941" s="3">
        <v>9</v>
      </c>
      <c r="I1941" s="3">
        <v>441</v>
      </c>
      <c r="J1941" s="3">
        <v>514</v>
      </c>
      <c r="K1941" s="3">
        <v>275</v>
      </c>
      <c r="L1941" s="112">
        <v>461</v>
      </c>
      <c r="M1941" s="3">
        <v>114</v>
      </c>
      <c r="N1941" s="3">
        <v>181</v>
      </c>
      <c r="O1941" s="3">
        <v>45</v>
      </c>
      <c r="P1941" s="3">
        <v>682</v>
      </c>
      <c r="Q1941" s="3">
        <v>646</v>
      </c>
      <c r="R1941" s="3">
        <v>230</v>
      </c>
      <c r="S1941" s="113">
        <v>119</v>
      </c>
      <c r="T1941" s="3">
        <v>89</v>
      </c>
      <c r="U1941" s="3">
        <v>59</v>
      </c>
      <c r="V1941" s="3">
        <v>218</v>
      </c>
      <c r="W1941" s="3">
        <v>469</v>
      </c>
      <c r="X1941" s="3">
        <v>324</v>
      </c>
      <c r="Y1941" s="3">
        <v>14</v>
      </c>
      <c r="Z1941" s="3">
        <v>371</v>
      </c>
      <c r="AA1941" s="3">
        <v>30</v>
      </c>
      <c r="AB1941" s="3">
        <v>730</v>
      </c>
      <c r="AC1941" s="3">
        <v>339</v>
      </c>
      <c r="AD1941" s="3">
        <v>42</v>
      </c>
      <c r="AE1941" s="3">
        <v>925</v>
      </c>
      <c r="AF1941" s="3">
        <v>1534</v>
      </c>
      <c r="AG1941" s="3">
        <v>929</v>
      </c>
      <c r="AH1941" s="3">
        <v>106</v>
      </c>
      <c r="AI1941" s="3">
        <v>263</v>
      </c>
      <c r="AK1941" s="3">
        <v>1242</v>
      </c>
      <c r="AL1941" s="3">
        <v>1205</v>
      </c>
      <c r="AM1941" s="3">
        <v>22</v>
      </c>
      <c r="AN1941" s="3">
        <v>59</v>
      </c>
      <c r="AO1941" s="3">
        <v>287</v>
      </c>
      <c r="AP1941" s="3">
        <v>41</v>
      </c>
      <c r="AQ1941" s="3">
        <v>156</v>
      </c>
      <c r="AR1941" s="3">
        <v>387</v>
      </c>
      <c r="AS1941" s="116">
        <v>520</v>
      </c>
      <c r="AT1941" s="3">
        <v>116</v>
      </c>
      <c r="AU1941" s="3">
        <v>464</v>
      </c>
      <c r="AV1941" s="3">
        <v>155</v>
      </c>
      <c r="AW1941" s="3">
        <v>144</v>
      </c>
      <c r="AX1941" s="3">
        <v>381</v>
      </c>
      <c r="AY1941" s="3">
        <v>208</v>
      </c>
      <c r="AZ1941" s="3">
        <v>481</v>
      </c>
      <c r="BA1941" s="3">
        <v>75</v>
      </c>
      <c r="BM1941" s="3"/>
      <c r="BN1941" s="3"/>
      <c r="BO1941" s="3"/>
      <c r="BP1941" s="3"/>
    </row>
    <row r="1942" spans="1:68">
      <c r="A1942" t="str">
        <f t="shared" si="154"/>
        <v>2021</v>
      </c>
      <c r="B1942" t="str">
        <f t="shared" si="155"/>
        <v>April</v>
      </c>
      <c r="C1942" s="2">
        <v>44309</v>
      </c>
      <c r="D1942" s="1" t="str">
        <f t="shared" si="153"/>
        <v>OK</v>
      </c>
      <c r="E1942">
        <f t="shared" si="151"/>
        <v>1</v>
      </c>
      <c r="F1942">
        <f t="shared" si="152"/>
        <v>0</v>
      </c>
      <c r="G1942" s="97">
        <v>44309</v>
      </c>
      <c r="H1942" s="3">
        <v>34</v>
      </c>
      <c r="I1942" s="3">
        <v>361</v>
      </c>
      <c r="J1942" s="3">
        <v>338</v>
      </c>
      <c r="K1942" s="3">
        <v>221</v>
      </c>
      <c r="L1942" s="112">
        <v>365</v>
      </c>
      <c r="M1942" s="3">
        <v>90</v>
      </c>
      <c r="N1942" s="3">
        <v>142</v>
      </c>
      <c r="O1942" s="3">
        <v>59</v>
      </c>
      <c r="P1942" s="3">
        <v>525</v>
      </c>
      <c r="Q1942" s="3">
        <v>502</v>
      </c>
      <c r="R1942" s="3">
        <v>195</v>
      </c>
      <c r="S1942" s="113">
        <v>92</v>
      </c>
      <c r="T1942" s="3">
        <v>79</v>
      </c>
      <c r="U1942" s="3">
        <v>35</v>
      </c>
      <c r="V1942" s="3">
        <v>200</v>
      </c>
      <c r="W1942" s="3">
        <v>367</v>
      </c>
      <c r="X1942" s="3">
        <v>339</v>
      </c>
      <c r="Y1942" s="3">
        <v>12</v>
      </c>
      <c r="Z1942" s="3">
        <v>407</v>
      </c>
      <c r="AA1942" s="3">
        <v>10</v>
      </c>
      <c r="AB1942" s="3">
        <v>561</v>
      </c>
      <c r="AC1942" s="3">
        <v>225</v>
      </c>
      <c r="AD1942" s="3">
        <v>35</v>
      </c>
      <c r="AE1942" s="3">
        <v>705</v>
      </c>
      <c r="AF1942" s="3">
        <v>1108</v>
      </c>
      <c r="AG1942" s="3">
        <v>698</v>
      </c>
      <c r="AH1942" s="3">
        <v>108</v>
      </c>
      <c r="AI1942" s="3">
        <v>236</v>
      </c>
      <c r="AK1942" s="3">
        <v>870</v>
      </c>
      <c r="AL1942" s="3">
        <v>792</v>
      </c>
      <c r="AM1942" s="3">
        <v>15</v>
      </c>
      <c r="AN1942" s="3">
        <v>35</v>
      </c>
      <c r="AO1942" s="3">
        <v>232</v>
      </c>
      <c r="AP1942" s="3">
        <v>47</v>
      </c>
      <c r="AQ1942" s="3">
        <v>162</v>
      </c>
      <c r="AR1942" s="3">
        <v>330</v>
      </c>
      <c r="AS1942" s="116">
        <v>520</v>
      </c>
      <c r="AT1942" s="3">
        <v>90</v>
      </c>
      <c r="AU1942" s="3">
        <v>340</v>
      </c>
      <c r="AV1942" s="3">
        <v>130</v>
      </c>
      <c r="AW1942" s="3">
        <v>106</v>
      </c>
      <c r="AX1942" s="3">
        <v>268</v>
      </c>
      <c r="AY1942" s="3">
        <v>158</v>
      </c>
      <c r="AZ1942" s="3">
        <v>353</v>
      </c>
      <c r="BA1942" s="3">
        <v>103</v>
      </c>
      <c r="BM1942" s="3"/>
      <c r="BN1942" s="3"/>
      <c r="BO1942" s="3"/>
      <c r="BP1942" s="3"/>
    </row>
    <row r="1943" spans="1:68">
      <c r="A1943" t="str">
        <f t="shared" si="154"/>
        <v>2021</v>
      </c>
      <c r="B1943" t="str">
        <f t="shared" si="155"/>
        <v>April</v>
      </c>
      <c r="C1943" s="2">
        <v>44310</v>
      </c>
      <c r="D1943" s="1" t="str">
        <f t="shared" si="153"/>
        <v>OK</v>
      </c>
      <c r="E1943">
        <f t="shared" si="151"/>
        <v>0</v>
      </c>
      <c r="F1943">
        <f t="shared" si="152"/>
        <v>1</v>
      </c>
      <c r="G1943" s="97">
        <v>44310</v>
      </c>
      <c r="H1943" s="3">
        <v>13</v>
      </c>
      <c r="I1943" s="3">
        <v>222</v>
      </c>
      <c r="J1943" s="3">
        <v>170</v>
      </c>
      <c r="K1943" s="3">
        <v>233</v>
      </c>
      <c r="L1943" s="112">
        <v>162</v>
      </c>
      <c r="M1943" s="3">
        <v>135</v>
      </c>
      <c r="N1943" s="3">
        <v>68</v>
      </c>
      <c r="O1943" s="3">
        <v>56</v>
      </c>
      <c r="P1943" s="3">
        <v>304</v>
      </c>
      <c r="Q1943" s="3">
        <v>375</v>
      </c>
      <c r="R1943" s="3">
        <v>118</v>
      </c>
      <c r="S1943" s="113">
        <v>56</v>
      </c>
      <c r="T1943" s="3">
        <v>62</v>
      </c>
      <c r="U1943" s="3">
        <v>27</v>
      </c>
      <c r="V1943" s="3">
        <v>71</v>
      </c>
      <c r="W1943" s="3">
        <v>284</v>
      </c>
      <c r="X1943" s="3">
        <v>268</v>
      </c>
      <c r="Y1943" s="3">
        <v>9</v>
      </c>
      <c r="Z1943" s="3">
        <v>401</v>
      </c>
      <c r="AA1943" s="3">
        <v>83</v>
      </c>
      <c r="AB1943" s="3">
        <v>275</v>
      </c>
      <c r="AC1943" s="3">
        <v>499</v>
      </c>
      <c r="AD1943" s="3">
        <v>47</v>
      </c>
      <c r="AE1943" s="3">
        <v>291</v>
      </c>
      <c r="AF1943" s="3">
        <v>759</v>
      </c>
      <c r="AG1943" s="3">
        <v>983</v>
      </c>
      <c r="AH1943" s="3">
        <v>200</v>
      </c>
      <c r="AI1943" s="3">
        <v>439</v>
      </c>
      <c r="AK1943" s="3">
        <v>852</v>
      </c>
      <c r="AL1943" s="3">
        <v>781</v>
      </c>
      <c r="AM1943" s="3">
        <v>12</v>
      </c>
      <c r="AN1943" s="3">
        <v>41</v>
      </c>
      <c r="AO1943" s="3">
        <v>176</v>
      </c>
      <c r="AP1943" s="3">
        <v>44</v>
      </c>
      <c r="AQ1943" s="3">
        <v>191</v>
      </c>
      <c r="AR1943" s="3">
        <v>147</v>
      </c>
      <c r="AS1943" s="116">
        <v>520</v>
      </c>
      <c r="AT1943" s="3">
        <v>87</v>
      </c>
      <c r="AU1943" s="3">
        <v>500</v>
      </c>
      <c r="AV1943" s="3">
        <v>193</v>
      </c>
      <c r="AW1943" s="3">
        <v>301</v>
      </c>
      <c r="AX1943" s="3">
        <v>140</v>
      </c>
      <c r="AY1943" s="3">
        <v>105</v>
      </c>
      <c r="AZ1943" s="3">
        <v>524</v>
      </c>
      <c r="BA1943" s="3">
        <v>68</v>
      </c>
      <c r="BM1943" s="3"/>
      <c r="BN1943" s="3"/>
      <c r="BO1943" s="3"/>
      <c r="BP1943" s="3"/>
    </row>
    <row r="1944" spans="1:68">
      <c r="A1944" t="str">
        <f t="shared" si="154"/>
        <v>2021</v>
      </c>
      <c r="B1944" t="str">
        <f t="shared" si="155"/>
        <v>April</v>
      </c>
      <c r="C1944" s="2">
        <v>44311</v>
      </c>
      <c r="D1944" s="1" t="str">
        <f t="shared" si="153"/>
        <v>OK</v>
      </c>
      <c r="E1944">
        <f t="shared" si="151"/>
        <v>0</v>
      </c>
      <c r="F1944">
        <f t="shared" si="152"/>
        <v>1</v>
      </c>
      <c r="G1944" s="97">
        <v>44311</v>
      </c>
      <c r="H1944" s="3">
        <v>16</v>
      </c>
      <c r="I1944" s="3">
        <v>215</v>
      </c>
      <c r="J1944" s="3">
        <v>138</v>
      </c>
      <c r="K1944" s="3">
        <v>255</v>
      </c>
      <c r="L1944" s="112">
        <v>124</v>
      </c>
      <c r="M1944" s="3">
        <v>110</v>
      </c>
      <c r="N1944" s="3">
        <v>51</v>
      </c>
      <c r="O1944" s="3">
        <v>62</v>
      </c>
      <c r="P1944" s="3">
        <v>256</v>
      </c>
      <c r="Q1944" s="3">
        <v>293</v>
      </c>
      <c r="R1944" s="3">
        <v>108</v>
      </c>
      <c r="S1944" s="113">
        <v>51</v>
      </c>
      <c r="T1944" s="3">
        <v>48</v>
      </c>
      <c r="U1944" s="3">
        <v>15</v>
      </c>
      <c r="V1944" s="3">
        <v>52</v>
      </c>
      <c r="W1944" s="3">
        <v>285</v>
      </c>
      <c r="X1944" s="3">
        <v>264</v>
      </c>
      <c r="Y1944" s="3">
        <v>6</v>
      </c>
      <c r="Z1944" s="3">
        <v>301</v>
      </c>
      <c r="AA1944" s="3">
        <v>100</v>
      </c>
      <c r="AB1944" s="3">
        <v>240</v>
      </c>
      <c r="AC1944" s="3">
        <v>430</v>
      </c>
      <c r="AD1944" s="3">
        <v>25</v>
      </c>
      <c r="AE1944" s="3">
        <v>248</v>
      </c>
      <c r="AF1944" s="3">
        <v>677</v>
      </c>
      <c r="AG1944" s="3">
        <v>866</v>
      </c>
      <c r="AH1944" s="3">
        <v>186</v>
      </c>
      <c r="AI1944" s="3">
        <v>489</v>
      </c>
      <c r="AK1944" s="3">
        <v>851</v>
      </c>
      <c r="AL1944" s="3">
        <v>796</v>
      </c>
      <c r="AM1944" s="3">
        <v>5</v>
      </c>
      <c r="AN1944" s="3">
        <v>23</v>
      </c>
      <c r="AO1944" s="3">
        <v>157</v>
      </c>
      <c r="AP1944" s="3">
        <v>29</v>
      </c>
      <c r="AQ1944" s="3">
        <v>237</v>
      </c>
      <c r="AR1944" s="3">
        <v>112</v>
      </c>
      <c r="AS1944" s="116">
        <v>520</v>
      </c>
      <c r="AT1944" s="3">
        <v>71</v>
      </c>
      <c r="AU1944" s="3">
        <v>473</v>
      </c>
      <c r="AV1944" s="3">
        <v>245</v>
      </c>
      <c r="AW1944" s="3">
        <v>268</v>
      </c>
      <c r="AX1944" s="3">
        <v>113</v>
      </c>
      <c r="AY1944" s="3">
        <v>100</v>
      </c>
      <c r="AZ1944" s="3">
        <v>438</v>
      </c>
      <c r="BA1944" s="3">
        <v>57</v>
      </c>
      <c r="BM1944" s="3"/>
      <c r="BN1944" s="3"/>
      <c r="BO1944" s="3"/>
      <c r="BP1944" s="3"/>
    </row>
    <row r="1945" spans="1:68">
      <c r="A1945" t="str">
        <f t="shared" si="154"/>
        <v>2021</v>
      </c>
      <c r="B1945" t="str">
        <f t="shared" si="155"/>
        <v>April</v>
      </c>
      <c r="C1945" s="2">
        <v>44312</v>
      </c>
      <c r="D1945" s="1" t="str">
        <f t="shared" si="153"/>
        <v>OK</v>
      </c>
      <c r="E1945">
        <v>0</v>
      </c>
      <c r="F1945">
        <v>1</v>
      </c>
      <c r="G1945" s="97">
        <v>44312</v>
      </c>
      <c r="H1945" s="3">
        <v>17</v>
      </c>
      <c r="I1945" s="3">
        <v>170</v>
      </c>
      <c r="J1945" s="3">
        <v>142</v>
      </c>
      <c r="K1945" s="3">
        <v>248</v>
      </c>
      <c r="L1945" s="112">
        <v>185</v>
      </c>
      <c r="M1945" s="3">
        <v>124</v>
      </c>
      <c r="N1945" s="3">
        <v>49</v>
      </c>
      <c r="O1945" s="3">
        <v>79</v>
      </c>
      <c r="P1945" s="3">
        <v>213</v>
      </c>
      <c r="Q1945" s="3">
        <v>256</v>
      </c>
      <c r="R1945" s="3">
        <v>96</v>
      </c>
      <c r="S1945" s="113">
        <v>50</v>
      </c>
      <c r="T1945" s="3">
        <v>57</v>
      </c>
      <c r="U1945" s="3">
        <v>12</v>
      </c>
      <c r="V1945" s="3">
        <v>46</v>
      </c>
      <c r="W1945" s="3">
        <v>256</v>
      </c>
      <c r="X1945" s="3">
        <v>307</v>
      </c>
      <c r="Y1945" s="3">
        <v>11</v>
      </c>
      <c r="Z1945" s="3">
        <v>345</v>
      </c>
      <c r="AA1945" s="3">
        <v>84</v>
      </c>
      <c r="AB1945" s="3">
        <v>273</v>
      </c>
      <c r="AC1945" s="3">
        <v>542</v>
      </c>
      <c r="AD1945" s="3">
        <v>18</v>
      </c>
      <c r="AE1945" s="3">
        <v>291</v>
      </c>
      <c r="AF1945" s="3">
        <v>586</v>
      </c>
      <c r="AG1945" s="3">
        <v>739</v>
      </c>
      <c r="AH1945" s="3">
        <v>125</v>
      </c>
      <c r="AI1945" s="3">
        <v>592</v>
      </c>
      <c r="AK1945" s="3">
        <v>908</v>
      </c>
      <c r="AL1945" s="3">
        <v>848</v>
      </c>
      <c r="AM1945" s="3">
        <v>6</v>
      </c>
      <c r="AN1945" s="3">
        <v>33</v>
      </c>
      <c r="AO1945" s="3">
        <v>175</v>
      </c>
      <c r="AP1945" s="3">
        <v>32</v>
      </c>
      <c r="AQ1945" s="3">
        <v>248</v>
      </c>
      <c r="AR1945" s="3">
        <v>146</v>
      </c>
      <c r="AS1945" s="116">
        <v>520</v>
      </c>
      <c r="AT1945" s="3">
        <v>109</v>
      </c>
      <c r="AU1945" s="3">
        <v>517</v>
      </c>
      <c r="AV1945" s="3">
        <v>214</v>
      </c>
      <c r="AW1945" s="3">
        <v>269</v>
      </c>
      <c r="AX1945" s="3">
        <v>294</v>
      </c>
      <c r="AY1945" s="3">
        <v>87</v>
      </c>
      <c r="AZ1945" s="3">
        <v>483</v>
      </c>
      <c r="BA1945" s="3">
        <v>71</v>
      </c>
      <c r="BM1945" s="3"/>
      <c r="BN1945" s="3"/>
      <c r="BO1945" s="3"/>
      <c r="BP1945" s="3"/>
    </row>
    <row r="1946" spans="1:68">
      <c r="A1946" t="str">
        <f t="shared" si="154"/>
        <v>2021</v>
      </c>
      <c r="B1946" t="str">
        <f t="shared" si="155"/>
        <v>April</v>
      </c>
      <c r="C1946" s="2">
        <v>44313</v>
      </c>
      <c r="D1946" s="1" t="str">
        <f t="shared" si="153"/>
        <v>OK</v>
      </c>
      <c r="E1946">
        <f t="shared" si="151"/>
        <v>1</v>
      </c>
      <c r="F1946">
        <f t="shared" si="152"/>
        <v>0</v>
      </c>
      <c r="G1946" s="97">
        <v>44313</v>
      </c>
      <c r="H1946" s="3">
        <v>15</v>
      </c>
      <c r="I1946" s="3">
        <v>347</v>
      </c>
      <c r="J1946" s="3">
        <v>390</v>
      </c>
      <c r="K1946" s="3">
        <v>168</v>
      </c>
      <c r="L1946" s="112">
        <v>368</v>
      </c>
      <c r="M1946" s="3">
        <v>70</v>
      </c>
      <c r="N1946" s="3">
        <v>139</v>
      </c>
      <c r="O1946" s="3">
        <v>28</v>
      </c>
      <c r="P1946" s="3">
        <v>483</v>
      </c>
      <c r="Q1946" s="3">
        <v>473</v>
      </c>
      <c r="R1946" s="3">
        <v>198</v>
      </c>
      <c r="S1946" s="113">
        <v>106</v>
      </c>
      <c r="T1946" s="3">
        <v>77</v>
      </c>
      <c r="U1946" s="3">
        <v>31</v>
      </c>
      <c r="V1946" s="3">
        <v>171</v>
      </c>
      <c r="W1946" s="3">
        <v>338</v>
      </c>
      <c r="X1946" s="3">
        <v>346</v>
      </c>
      <c r="Y1946" s="3">
        <v>12</v>
      </c>
      <c r="Z1946" s="3">
        <v>296</v>
      </c>
      <c r="AA1946" s="3">
        <v>32</v>
      </c>
      <c r="AB1946" s="3">
        <v>573</v>
      </c>
      <c r="AC1946" s="3">
        <v>165</v>
      </c>
      <c r="AD1946" s="3">
        <v>30</v>
      </c>
      <c r="AE1946" s="3">
        <v>724</v>
      </c>
      <c r="AF1946" s="3">
        <v>1178</v>
      </c>
      <c r="AG1946" s="3">
        <v>585</v>
      </c>
      <c r="AH1946" s="3">
        <v>111</v>
      </c>
      <c r="AI1946" s="3">
        <v>2514</v>
      </c>
      <c r="AK1946" s="3">
        <v>920</v>
      </c>
      <c r="AL1946" s="3">
        <v>920</v>
      </c>
      <c r="AM1946" s="3">
        <v>12</v>
      </c>
      <c r="AN1946" s="3">
        <v>24</v>
      </c>
      <c r="AO1946" s="3">
        <v>220</v>
      </c>
      <c r="AP1946" s="3">
        <v>29</v>
      </c>
      <c r="AQ1946" s="3">
        <v>92</v>
      </c>
      <c r="AR1946" s="3">
        <v>327</v>
      </c>
      <c r="AS1946" s="116">
        <v>520</v>
      </c>
      <c r="AT1946" s="3">
        <v>72</v>
      </c>
      <c r="AU1946" s="3">
        <v>261</v>
      </c>
      <c r="AV1946" s="3">
        <v>53</v>
      </c>
      <c r="AW1946" s="3">
        <v>82</v>
      </c>
      <c r="AX1946" s="3">
        <v>303</v>
      </c>
      <c r="AY1946" s="3">
        <v>171</v>
      </c>
      <c r="AZ1946" s="3">
        <v>272</v>
      </c>
      <c r="BA1946" s="3">
        <v>81</v>
      </c>
      <c r="BM1946" s="3"/>
      <c r="BN1946" s="3"/>
      <c r="BO1946" s="3"/>
      <c r="BP1946" s="3"/>
    </row>
    <row r="1947" spans="1:68">
      <c r="A1947" t="str">
        <f t="shared" si="154"/>
        <v>2021</v>
      </c>
      <c r="B1947" t="str">
        <f t="shared" si="155"/>
        <v>April</v>
      </c>
      <c r="C1947" s="2">
        <v>44314</v>
      </c>
      <c r="D1947" s="1" t="str">
        <f t="shared" si="153"/>
        <v>OK</v>
      </c>
      <c r="E1947">
        <f t="shared" si="151"/>
        <v>1</v>
      </c>
      <c r="F1947">
        <f t="shared" si="152"/>
        <v>0</v>
      </c>
      <c r="G1947" s="97">
        <v>44314</v>
      </c>
      <c r="H1947" s="3">
        <v>17</v>
      </c>
      <c r="I1947" s="3">
        <v>482</v>
      </c>
      <c r="J1947" s="3">
        <v>500</v>
      </c>
      <c r="K1947" s="3">
        <v>250</v>
      </c>
      <c r="L1947" s="112">
        <v>494</v>
      </c>
      <c r="M1947" s="3">
        <v>144</v>
      </c>
      <c r="N1947" s="3">
        <v>180</v>
      </c>
      <c r="O1947" s="3">
        <v>70</v>
      </c>
      <c r="P1947" s="3">
        <v>661</v>
      </c>
      <c r="Q1947" s="3">
        <v>638</v>
      </c>
      <c r="R1947" s="3">
        <v>231</v>
      </c>
      <c r="S1947" s="113">
        <v>145</v>
      </c>
      <c r="T1947" s="3">
        <v>84</v>
      </c>
      <c r="U1947" s="3">
        <v>59</v>
      </c>
      <c r="V1947" s="3">
        <v>174</v>
      </c>
      <c r="W1947" s="3">
        <v>462</v>
      </c>
      <c r="X1947" s="3">
        <v>463</v>
      </c>
      <c r="Y1947" s="3">
        <v>12</v>
      </c>
      <c r="Z1947" s="3">
        <v>405</v>
      </c>
      <c r="AA1947" s="3">
        <v>29</v>
      </c>
      <c r="AB1947" s="3">
        <v>778</v>
      </c>
      <c r="AC1947" s="3">
        <v>294</v>
      </c>
      <c r="AD1947" s="3">
        <v>37</v>
      </c>
      <c r="AE1947" s="3">
        <v>1033</v>
      </c>
      <c r="AF1947" s="3">
        <v>1658</v>
      </c>
      <c r="AG1947" s="3">
        <v>942</v>
      </c>
      <c r="AH1947" s="3">
        <v>97</v>
      </c>
      <c r="AI1947" s="3">
        <v>8703</v>
      </c>
      <c r="AK1947" s="3">
        <v>1312</v>
      </c>
      <c r="AL1947" s="3">
        <v>1299</v>
      </c>
      <c r="AM1947" s="3">
        <v>16</v>
      </c>
      <c r="AN1947" s="3">
        <v>43</v>
      </c>
      <c r="AO1947" s="3">
        <v>289</v>
      </c>
      <c r="AP1947" s="3">
        <v>32</v>
      </c>
      <c r="AQ1947" s="3">
        <v>199</v>
      </c>
      <c r="AR1947" s="3">
        <v>399</v>
      </c>
      <c r="AS1947" s="116">
        <v>520</v>
      </c>
      <c r="AT1947" s="3">
        <v>106</v>
      </c>
      <c r="AU1947" s="3">
        <v>432</v>
      </c>
      <c r="AV1947" s="3">
        <v>136</v>
      </c>
      <c r="AW1947" s="3">
        <v>165</v>
      </c>
      <c r="AX1947" s="3">
        <v>337</v>
      </c>
      <c r="AY1947" s="3">
        <v>226</v>
      </c>
      <c r="AZ1947" s="3">
        <v>443</v>
      </c>
      <c r="BA1947" s="3">
        <v>103</v>
      </c>
      <c r="BM1947" s="3"/>
      <c r="BN1947" s="3"/>
      <c r="BO1947" s="3"/>
      <c r="BP1947" s="3"/>
    </row>
    <row r="1948" spans="1:68">
      <c r="A1948" t="str">
        <f t="shared" si="154"/>
        <v>2021</v>
      </c>
      <c r="B1948" t="str">
        <f t="shared" si="155"/>
        <v>April</v>
      </c>
      <c r="C1948" s="2">
        <v>44315</v>
      </c>
      <c r="D1948" s="1" t="str">
        <f t="shared" si="153"/>
        <v>OK</v>
      </c>
      <c r="E1948">
        <f t="shared" si="151"/>
        <v>1</v>
      </c>
      <c r="F1948">
        <f t="shared" si="152"/>
        <v>0</v>
      </c>
      <c r="G1948" s="97">
        <v>44315</v>
      </c>
      <c r="H1948" s="3">
        <v>9</v>
      </c>
      <c r="I1948" s="3">
        <v>462</v>
      </c>
      <c r="J1948" s="3">
        <v>523</v>
      </c>
      <c r="K1948" s="3">
        <v>266</v>
      </c>
      <c r="L1948" s="112">
        <v>464</v>
      </c>
      <c r="M1948" s="3">
        <v>120</v>
      </c>
      <c r="N1948" s="3">
        <v>187</v>
      </c>
      <c r="O1948" s="3">
        <v>46</v>
      </c>
      <c r="P1948" s="3">
        <v>693</v>
      </c>
      <c r="Q1948" s="3">
        <v>648</v>
      </c>
      <c r="R1948" s="3">
        <v>243</v>
      </c>
      <c r="S1948" s="113">
        <v>137</v>
      </c>
      <c r="T1948" s="3">
        <v>107</v>
      </c>
      <c r="U1948" s="3">
        <v>41</v>
      </c>
      <c r="V1948" s="3">
        <v>197</v>
      </c>
      <c r="W1948" s="3">
        <v>433</v>
      </c>
      <c r="X1948" s="3">
        <v>453</v>
      </c>
      <c r="Y1948" s="3">
        <v>12</v>
      </c>
      <c r="Z1948" s="3">
        <v>354</v>
      </c>
      <c r="AA1948" s="3">
        <v>19</v>
      </c>
      <c r="AB1948" s="3">
        <v>694</v>
      </c>
      <c r="AC1948" s="3">
        <v>319</v>
      </c>
      <c r="AD1948" s="3">
        <v>44</v>
      </c>
      <c r="AE1948" s="3">
        <v>935</v>
      </c>
      <c r="AF1948" s="3">
        <v>1614</v>
      </c>
      <c r="AG1948" s="3">
        <v>851</v>
      </c>
      <c r="AH1948" s="3">
        <v>112</v>
      </c>
      <c r="AI1948" s="3">
        <v>261</v>
      </c>
      <c r="AK1948" s="3">
        <v>1353</v>
      </c>
      <c r="AL1948" s="3">
        <v>1315</v>
      </c>
      <c r="AM1948" s="3">
        <v>12</v>
      </c>
      <c r="AN1948" s="3">
        <v>45</v>
      </c>
      <c r="AO1948" s="3">
        <v>281</v>
      </c>
      <c r="AP1948" s="3">
        <v>38</v>
      </c>
      <c r="AQ1948" s="3">
        <v>197</v>
      </c>
      <c r="AR1948" s="3">
        <v>391</v>
      </c>
      <c r="AS1948" s="116">
        <v>520</v>
      </c>
      <c r="AT1948" s="3">
        <v>122</v>
      </c>
      <c r="AU1948" s="3">
        <v>478</v>
      </c>
      <c r="AV1948" s="3">
        <v>148</v>
      </c>
      <c r="AW1948" s="3">
        <v>133</v>
      </c>
      <c r="AX1948" s="3">
        <v>349</v>
      </c>
      <c r="AY1948" s="3">
        <v>231</v>
      </c>
      <c r="AZ1948" s="3">
        <v>450</v>
      </c>
      <c r="BA1948" s="3">
        <v>126</v>
      </c>
      <c r="BM1948" s="3"/>
      <c r="BN1948" s="3"/>
      <c r="BO1948" s="3"/>
      <c r="BP1948" s="3"/>
    </row>
    <row r="1949" spans="1:68">
      <c r="A1949" t="str">
        <f t="shared" si="154"/>
        <v>2021</v>
      </c>
      <c r="B1949" t="str">
        <f t="shared" si="155"/>
        <v>April</v>
      </c>
      <c r="C1949" s="2">
        <v>44316</v>
      </c>
      <c r="D1949" s="1" t="str">
        <f t="shared" si="153"/>
        <v>OK</v>
      </c>
      <c r="E1949">
        <f t="shared" si="151"/>
        <v>1</v>
      </c>
      <c r="F1949">
        <f t="shared" si="152"/>
        <v>0</v>
      </c>
      <c r="G1949" s="97">
        <v>44316</v>
      </c>
      <c r="H1949" s="3">
        <v>29</v>
      </c>
      <c r="I1949" s="3">
        <v>375</v>
      </c>
      <c r="J1949" s="3">
        <v>374</v>
      </c>
      <c r="K1949" s="3">
        <v>203</v>
      </c>
      <c r="L1949" s="112">
        <v>437</v>
      </c>
      <c r="M1949" s="3">
        <v>95</v>
      </c>
      <c r="N1949" s="3">
        <v>157</v>
      </c>
      <c r="O1949" s="3">
        <v>61</v>
      </c>
      <c r="P1949" s="3">
        <v>624</v>
      </c>
      <c r="Q1949" s="3">
        <v>510</v>
      </c>
      <c r="R1949" s="3">
        <v>182</v>
      </c>
      <c r="S1949" s="113">
        <v>119</v>
      </c>
      <c r="T1949" s="3">
        <v>87</v>
      </c>
      <c r="U1949" s="3">
        <v>45</v>
      </c>
      <c r="V1949" s="3">
        <v>158</v>
      </c>
      <c r="W1949" s="3">
        <v>363</v>
      </c>
      <c r="X1949" s="3">
        <v>366</v>
      </c>
      <c r="Y1949" s="3">
        <v>13</v>
      </c>
      <c r="Z1949" s="3">
        <v>341</v>
      </c>
      <c r="AA1949" s="3">
        <v>20</v>
      </c>
      <c r="AB1949" s="3">
        <v>652</v>
      </c>
      <c r="AC1949" s="3">
        <v>232</v>
      </c>
      <c r="AD1949" s="3">
        <v>48</v>
      </c>
      <c r="AE1949" s="3">
        <v>833</v>
      </c>
      <c r="AF1949" s="3">
        <v>1246</v>
      </c>
      <c r="AG1949" s="3">
        <v>696</v>
      </c>
      <c r="AH1949" s="3">
        <v>174</v>
      </c>
      <c r="AI1949" s="3">
        <v>297</v>
      </c>
      <c r="AK1949" s="3">
        <v>1036</v>
      </c>
      <c r="AL1949" s="3">
        <v>967</v>
      </c>
      <c r="AM1949" s="3">
        <v>3</v>
      </c>
      <c r="AN1949" s="3">
        <v>44</v>
      </c>
      <c r="AO1949" s="3">
        <v>242</v>
      </c>
      <c r="AP1949" s="3">
        <v>47</v>
      </c>
      <c r="AQ1949" s="3">
        <v>180</v>
      </c>
      <c r="AR1949" s="3">
        <v>347</v>
      </c>
      <c r="AS1949" s="116">
        <v>520</v>
      </c>
      <c r="AT1949" s="3">
        <v>97</v>
      </c>
      <c r="AU1949" s="3">
        <v>410</v>
      </c>
      <c r="AV1949" s="3">
        <v>156</v>
      </c>
      <c r="AW1949" s="3">
        <v>120</v>
      </c>
      <c r="AX1949" s="3">
        <v>254</v>
      </c>
      <c r="AY1949" s="3">
        <v>177</v>
      </c>
      <c r="AZ1949" s="3">
        <v>418</v>
      </c>
      <c r="BA1949" s="3">
        <v>91</v>
      </c>
      <c r="BM1949" s="3"/>
      <c r="BN1949" s="3"/>
      <c r="BO1949" s="3"/>
      <c r="BP1949" s="3"/>
    </row>
    <row r="1950" spans="1:68">
      <c r="A1950" t="str">
        <f t="shared" si="154"/>
        <v>2021</v>
      </c>
      <c r="B1950" t="str">
        <f t="shared" si="155"/>
        <v>May</v>
      </c>
      <c r="C1950" s="2">
        <v>44317</v>
      </c>
      <c r="D1950" s="1" t="str">
        <f t="shared" si="153"/>
        <v>OK</v>
      </c>
      <c r="E1950">
        <f t="shared" si="151"/>
        <v>0</v>
      </c>
      <c r="F1950">
        <f t="shared" si="152"/>
        <v>1</v>
      </c>
      <c r="G1950" s="97">
        <v>44317</v>
      </c>
      <c r="H1950" s="88">
        <v>14</v>
      </c>
      <c r="I1950" s="88">
        <v>211</v>
      </c>
      <c r="J1950" s="88">
        <v>177</v>
      </c>
      <c r="K1950" s="88">
        <v>351</v>
      </c>
      <c r="L1950" s="88">
        <v>210</v>
      </c>
      <c r="M1950" s="88">
        <v>158</v>
      </c>
      <c r="N1950" s="88">
        <v>116</v>
      </c>
      <c r="O1950" s="88">
        <v>61</v>
      </c>
      <c r="P1950" s="88">
        <v>308</v>
      </c>
      <c r="Q1950" s="88">
        <v>356</v>
      </c>
      <c r="R1950" s="88">
        <v>107</v>
      </c>
      <c r="S1950" s="88">
        <v>73</v>
      </c>
      <c r="T1950" s="88">
        <v>65</v>
      </c>
      <c r="U1950" s="88">
        <v>34</v>
      </c>
      <c r="V1950" s="88">
        <v>107</v>
      </c>
      <c r="W1950" s="88">
        <v>316</v>
      </c>
      <c r="X1950" s="88">
        <v>484</v>
      </c>
      <c r="Y1950" s="88">
        <v>492</v>
      </c>
      <c r="Z1950" s="88">
        <v>7</v>
      </c>
      <c r="AA1950" s="88">
        <v>52</v>
      </c>
      <c r="AB1950" s="88">
        <v>335</v>
      </c>
      <c r="AC1950" s="88">
        <v>558</v>
      </c>
      <c r="AD1950" s="88">
        <v>68</v>
      </c>
      <c r="AE1950" s="88">
        <v>338</v>
      </c>
      <c r="AF1950" s="88">
        <v>813</v>
      </c>
      <c r="AG1950" s="88">
        <v>917</v>
      </c>
      <c r="AH1950" s="88">
        <v>165</v>
      </c>
      <c r="AI1950" s="88">
        <v>467</v>
      </c>
      <c r="AJ1950" s="88">
        <v>76</v>
      </c>
      <c r="AK1950" s="88">
        <v>935</v>
      </c>
      <c r="AL1950" s="88">
        <v>1026</v>
      </c>
      <c r="AM1950" s="88">
        <v>17</v>
      </c>
      <c r="AN1950" s="88">
        <v>31</v>
      </c>
      <c r="AO1950" s="88">
        <v>215</v>
      </c>
      <c r="AP1950" s="88">
        <v>41</v>
      </c>
      <c r="AQ1950" s="88">
        <v>260</v>
      </c>
      <c r="AR1950" s="88">
        <v>182</v>
      </c>
      <c r="AS1950" s="89">
        <v>685</v>
      </c>
      <c r="AT1950" s="88">
        <v>214</v>
      </c>
      <c r="AU1950" s="88">
        <v>517</v>
      </c>
      <c r="AV1950" s="88">
        <v>233</v>
      </c>
      <c r="AW1950" s="88">
        <v>340</v>
      </c>
      <c r="AX1950" s="88">
        <v>105</v>
      </c>
      <c r="AY1950" s="88">
        <v>98</v>
      </c>
      <c r="AZ1950" s="88">
        <v>493</v>
      </c>
      <c r="BA1950" s="88">
        <v>105</v>
      </c>
      <c r="BM1950" s="88"/>
      <c r="BN1950" s="88"/>
      <c r="BO1950" s="88"/>
      <c r="BP1950" s="88"/>
    </row>
    <row r="1951" spans="1:68">
      <c r="A1951" t="str">
        <f t="shared" si="154"/>
        <v>2021</v>
      </c>
      <c r="B1951" t="str">
        <f t="shared" si="155"/>
        <v>May</v>
      </c>
      <c r="C1951" s="2">
        <v>44318</v>
      </c>
      <c r="D1951" s="1" t="str">
        <f t="shared" si="153"/>
        <v>OK</v>
      </c>
      <c r="E1951">
        <f t="shared" si="151"/>
        <v>0</v>
      </c>
      <c r="F1951">
        <f t="shared" si="152"/>
        <v>1</v>
      </c>
      <c r="G1951" s="97">
        <v>44318</v>
      </c>
      <c r="H1951" s="3">
        <v>16</v>
      </c>
      <c r="I1951" s="3">
        <v>234</v>
      </c>
      <c r="J1951" s="3">
        <v>159</v>
      </c>
      <c r="K1951" s="3">
        <v>381</v>
      </c>
      <c r="L1951" s="3">
        <v>183</v>
      </c>
      <c r="M1951" s="3">
        <v>163</v>
      </c>
      <c r="N1951" s="3">
        <v>112</v>
      </c>
      <c r="O1951" s="3">
        <v>45</v>
      </c>
      <c r="P1951" s="3">
        <v>289</v>
      </c>
      <c r="Q1951" s="3">
        <v>336</v>
      </c>
      <c r="R1951" s="3">
        <v>105</v>
      </c>
      <c r="S1951" s="3">
        <v>77</v>
      </c>
      <c r="T1951" s="3">
        <v>67</v>
      </c>
      <c r="U1951" s="3">
        <v>36</v>
      </c>
      <c r="V1951" s="3">
        <v>80</v>
      </c>
      <c r="W1951" s="3">
        <v>289</v>
      </c>
      <c r="X1951" s="3">
        <v>513</v>
      </c>
      <c r="Y1951" s="3">
        <v>413</v>
      </c>
      <c r="Z1951" s="3">
        <v>16</v>
      </c>
      <c r="AA1951" s="3">
        <v>52</v>
      </c>
      <c r="AB1951" s="3">
        <v>308</v>
      </c>
      <c r="AC1951" s="3">
        <v>570</v>
      </c>
      <c r="AD1951" s="3">
        <v>32</v>
      </c>
      <c r="AE1951" s="3">
        <v>338</v>
      </c>
      <c r="AF1951" s="3">
        <v>820</v>
      </c>
      <c r="AG1951" s="3">
        <v>1105</v>
      </c>
      <c r="AH1951" s="3">
        <v>122</v>
      </c>
      <c r="AI1951" s="3">
        <v>628</v>
      </c>
      <c r="AJ1951" s="3">
        <v>47</v>
      </c>
      <c r="AK1951" s="3">
        <v>1085</v>
      </c>
      <c r="AL1951" s="3">
        <v>1195</v>
      </c>
      <c r="AM1951" s="3">
        <v>8</v>
      </c>
      <c r="AN1951" s="3">
        <v>30</v>
      </c>
      <c r="AO1951" s="3">
        <v>243</v>
      </c>
      <c r="AP1951" s="3">
        <v>32</v>
      </c>
      <c r="AQ1951" s="3">
        <v>295</v>
      </c>
      <c r="AR1951" s="3">
        <v>135</v>
      </c>
      <c r="AS1951" s="20">
        <v>685</v>
      </c>
      <c r="AT1951" s="3">
        <v>263</v>
      </c>
      <c r="AU1951" s="3">
        <v>611</v>
      </c>
      <c r="AV1951" s="3">
        <v>244</v>
      </c>
      <c r="AW1951" s="3">
        <v>353</v>
      </c>
      <c r="AX1951" s="3">
        <v>115</v>
      </c>
      <c r="AY1951" s="3">
        <v>83</v>
      </c>
      <c r="AZ1951" s="3">
        <v>631</v>
      </c>
      <c r="BA1951" s="3">
        <v>112</v>
      </c>
      <c r="BM1951" s="3"/>
      <c r="BN1951" s="3"/>
      <c r="BO1951" s="3"/>
      <c r="BP1951" s="3"/>
    </row>
    <row r="1952" spans="1:68">
      <c r="A1952" t="str">
        <f t="shared" si="154"/>
        <v>2021</v>
      </c>
      <c r="B1952" t="str">
        <f t="shared" si="155"/>
        <v>May</v>
      </c>
      <c r="C1952" s="2">
        <v>44319</v>
      </c>
      <c r="D1952" s="1" t="str">
        <f t="shared" si="153"/>
        <v>OK</v>
      </c>
      <c r="E1952">
        <f t="shared" si="151"/>
        <v>1</v>
      </c>
      <c r="F1952">
        <f t="shared" si="152"/>
        <v>0</v>
      </c>
      <c r="G1952" s="97">
        <v>44319</v>
      </c>
      <c r="H1952" s="3">
        <v>18</v>
      </c>
      <c r="I1952" s="3">
        <v>506</v>
      </c>
      <c r="J1952" s="3">
        <v>530</v>
      </c>
      <c r="K1952" s="3">
        <v>231</v>
      </c>
      <c r="L1952" s="3">
        <v>534</v>
      </c>
      <c r="M1952" s="3">
        <v>129</v>
      </c>
      <c r="N1952" s="3">
        <v>211</v>
      </c>
      <c r="O1952" s="3">
        <v>43</v>
      </c>
      <c r="P1952" s="3">
        <v>771</v>
      </c>
      <c r="Q1952" s="3">
        <v>709</v>
      </c>
      <c r="R1952" s="3">
        <v>255</v>
      </c>
      <c r="S1952" s="3">
        <v>139</v>
      </c>
      <c r="T1952" s="3">
        <v>91</v>
      </c>
      <c r="U1952" s="3">
        <v>48</v>
      </c>
      <c r="V1952" s="3">
        <v>228</v>
      </c>
      <c r="W1952" s="3">
        <v>462</v>
      </c>
      <c r="X1952" s="3">
        <v>311</v>
      </c>
      <c r="Y1952" s="3">
        <v>530</v>
      </c>
      <c r="Z1952" s="3">
        <v>25</v>
      </c>
      <c r="AA1952" s="3">
        <v>12</v>
      </c>
      <c r="AB1952" s="3">
        <v>853</v>
      </c>
      <c r="AC1952" s="3">
        <v>311</v>
      </c>
      <c r="AD1952" s="3">
        <v>39</v>
      </c>
      <c r="AE1952" s="3">
        <v>1075</v>
      </c>
      <c r="AF1952" s="3">
        <v>1811</v>
      </c>
      <c r="AG1952" s="3">
        <v>950</v>
      </c>
      <c r="AH1952" s="3">
        <v>122</v>
      </c>
      <c r="AI1952" s="3">
        <v>308</v>
      </c>
      <c r="AJ1952" s="3">
        <v>60</v>
      </c>
      <c r="AK1952" s="3">
        <v>1383</v>
      </c>
      <c r="AL1952" s="3">
        <v>1520</v>
      </c>
      <c r="AM1952" s="3">
        <v>12</v>
      </c>
      <c r="AN1952" s="3">
        <v>41</v>
      </c>
      <c r="AO1952" s="3">
        <v>325</v>
      </c>
      <c r="AP1952" s="3">
        <v>35</v>
      </c>
      <c r="AQ1952" s="3">
        <v>186</v>
      </c>
      <c r="AR1952" s="3">
        <v>426</v>
      </c>
      <c r="AS1952" s="20">
        <v>685</v>
      </c>
      <c r="AT1952" s="3">
        <v>270</v>
      </c>
      <c r="AU1952" s="3">
        <v>392</v>
      </c>
      <c r="AV1952" s="3">
        <v>108</v>
      </c>
      <c r="AW1952" s="3">
        <v>164</v>
      </c>
      <c r="AX1952" s="3">
        <v>265</v>
      </c>
      <c r="AY1952" s="3">
        <v>222</v>
      </c>
      <c r="AZ1952" s="3">
        <v>430</v>
      </c>
      <c r="BA1952" s="3">
        <v>107</v>
      </c>
      <c r="BM1952" s="3"/>
      <c r="BN1952" s="3"/>
      <c r="BO1952" s="3"/>
      <c r="BP1952" s="3"/>
    </row>
    <row r="1953" spans="1:68">
      <c r="A1953" t="str">
        <f t="shared" si="154"/>
        <v>2021</v>
      </c>
      <c r="B1953" t="str">
        <f t="shared" si="155"/>
        <v>May</v>
      </c>
      <c r="C1953" s="2">
        <v>44320</v>
      </c>
      <c r="D1953" s="1" t="str">
        <f t="shared" si="153"/>
        <v>OK</v>
      </c>
      <c r="E1953">
        <f t="shared" si="151"/>
        <v>1</v>
      </c>
      <c r="F1953">
        <f t="shared" si="152"/>
        <v>0</v>
      </c>
      <c r="G1953" s="97">
        <v>44320</v>
      </c>
      <c r="H1953" s="3">
        <v>16</v>
      </c>
      <c r="I1953" s="3">
        <v>514</v>
      </c>
      <c r="J1953" s="3">
        <v>627</v>
      </c>
      <c r="K1953" s="3">
        <v>254</v>
      </c>
      <c r="L1953" s="3">
        <v>583</v>
      </c>
      <c r="M1953" s="3">
        <v>133</v>
      </c>
      <c r="N1953" s="3">
        <v>245</v>
      </c>
      <c r="O1953" s="3">
        <v>47</v>
      </c>
      <c r="P1953" s="3">
        <v>819</v>
      </c>
      <c r="Q1953" s="3">
        <v>706</v>
      </c>
      <c r="R1953" s="3">
        <v>283</v>
      </c>
      <c r="S1953" s="3">
        <v>141</v>
      </c>
      <c r="T1953" s="3">
        <v>93</v>
      </c>
      <c r="U1953" s="3">
        <v>54</v>
      </c>
      <c r="V1953" s="3">
        <v>221</v>
      </c>
      <c r="W1953" s="3">
        <v>459</v>
      </c>
      <c r="X1953" s="3">
        <v>345</v>
      </c>
      <c r="Y1953" s="3">
        <v>520</v>
      </c>
      <c r="Z1953" s="3">
        <v>26</v>
      </c>
      <c r="AA1953" s="3">
        <v>18</v>
      </c>
      <c r="AB1953" s="3">
        <v>936</v>
      </c>
      <c r="AC1953" s="3">
        <v>311</v>
      </c>
      <c r="AD1953" s="3">
        <v>28</v>
      </c>
      <c r="AE1953" s="3">
        <v>1145</v>
      </c>
      <c r="AF1953" s="3">
        <v>1781</v>
      </c>
      <c r="AG1953" s="3">
        <v>1075</v>
      </c>
      <c r="AH1953" s="3">
        <v>150</v>
      </c>
      <c r="AI1953" s="3">
        <v>314</v>
      </c>
      <c r="AJ1953" s="3">
        <v>66</v>
      </c>
      <c r="AK1953" s="3">
        <v>1446</v>
      </c>
      <c r="AL1953" s="3">
        <v>1595</v>
      </c>
      <c r="AM1953" s="3">
        <v>5</v>
      </c>
      <c r="AN1953" s="3">
        <v>39</v>
      </c>
      <c r="AO1953" s="3">
        <v>308</v>
      </c>
      <c r="AP1953" s="3">
        <v>32</v>
      </c>
      <c r="AQ1953" s="3">
        <v>172</v>
      </c>
      <c r="AR1953" s="3">
        <v>473</v>
      </c>
      <c r="AS1953" s="20">
        <v>685</v>
      </c>
      <c r="AT1953" s="3">
        <v>284</v>
      </c>
      <c r="AU1953" s="3">
        <v>393</v>
      </c>
      <c r="AV1953" s="3">
        <v>99</v>
      </c>
      <c r="AW1953" s="3">
        <v>157</v>
      </c>
      <c r="AX1953" s="3">
        <v>323</v>
      </c>
      <c r="AY1953" s="3">
        <v>258</v>
      </c>
      <c r="AZ1953" s="3">
        <v>521</v>
      </c>
      <c r="BA1953" s="3">
        <v>93</v>
      </c>
      <c r="BM1953" s="3"/>
      <c r="BN1953" s="3"/>
      <c r="BO1953" s="3"/>
      <c r="BP1953" s="3"/>
    </row>
    <row r="1954" spans="1:68">
      <c r="A1954" t="str">
        <f t="shared" si="154"/>
        <v>2021</v>
      </c>
      <c r="B1954" t="str">
        <f t="shared" si="155"/>
        <v>May</v>
      </c>
      <c r="C1954" s="2">
        <v>44321</v>
      </c>
      <c r="D1954" s="1" t="str">
        <f t="shared" si="153"/>
        <v>OK</v>
      </c>
      <c r="E1954">
        <f t="shared" si="151"/>
        <v>1</v>
      </c>
      <c r="F1954">
        <f t="shared" si="152"/>
        <v>0</v>
      </c>
      <c r="G1954" s="97">
        <v>44321</v>
      </c>
      <c r="H1954" s="3">
        <v>16</v>
      </c>
      <c r="I1954" s="3">
        <v>551</v>
      </c>
      <c r="J1954" s="3">
        <v>568</v>
      </c>
      <c r="K1954" s="3">
        <v>252</v>
      </c>
      <c r="L1954" s="3">
        <v>538</v>
      </c>
      <c r="M1954" s="3">
        <v>120</v>
      </c>
      <c r="N1954" s="3">
        <v>330</v>
      </c>
      <c r="O1954" s="3">
        <v>56</v>
      </c>
      <c r="P1954" s="3">
        <v>753</v>
      </c>
      <c r="Q1954" s="3">
        <v>710</v>
      </c>
      <c r="R1954" s="3">
        <v>239</v>
      </c>
      <c r="S1954" s="3">
        <v>133</v>
      </c>
      <c r="T1954" s="3">
        <v>68</v>
      </c>
      <c r="U1954" s="3">
        <v>45</v>
      </c>
      <c r="V1954" s="3">
        <v>238</v>
      </c>
      <c r="W1954" s="3">
        <v>467</v>
      </c>
      <c r="X1954" s="3">
        <v>207</v>
      </c>
      <c r="Y1954" s="3">
        <v>577</v>
      </c>
      <c r="Z1954" s="3">
        <v>30</v>
      </c>
      <c r="AA1954" s="3">
        <v>12</v>
      </c>
      <c r="AB1954" s="3">
        <v>801</v>
      </c>
      <c r="AC1954" s="3">
        <v>450</v>
      </c>
      <c r="AD1954" s="3">
        <v>27</v>
      </c>
      <c r="AE1954" s="3">
        <v>1082</v>
      </c>
      <c r="AF1954" s="3">
        <v>1766</v>
      </c>
      <c r="AG1954" s="3">
        <v>994</v>
      </c>
      <c r="AH1954" s="3">
        <v>141</v>
      </c>
      <c r="AI1954" s="3">
        <v>334</v>
      </c>
      <c r="AJ1954" s="3">
        <v>69</v>
      </c>
      <c r="AK1954" s="3">
        <v>1399</v>
      </c>
      <c r="AL1954" s="3">
        <v>1543</v>
      </c>
      <c r="AM1954" s="3">
        <v>13</v>
      </c>
      <c r="AN1954" s="3">
        <v>47</v>
      </c>
      <c r="AO1954" s="3">
        <v>324</v>
      </c>
      <c r="AP1954" s="3">
        <v>34</v>
      </c>
      <c r="AQ1954" s="3">
        <v>185</v>
      </c>
      <c r="AR1954" s="3">
        <v>434</v>
      </c>
      <c r="AS1954" s="20">
        <v>685</v>
      </c>
      <c r="AT1954" s="3">
        <v>279</v>
      </c>
      <c r="AU1954" s="3">
        <v>517</v>
      </c>
      <c r="AV1954" s="3">
        <v>102</v>
      </c>
      <c r="AW1954" s="3">
        <v>146</v>
      </c>
      <c r="AX1954" s="3">
        <v>345</v>
      </c>
      <c r="AY1954" s="3">
        <v>232</v>
      </c>
      <c r="AZ1954" s="3">
        <v>482</v>
      </c>
      <c r="BA1954" s="3">
        <v>154</v>
      </c>
      <c r="BM1954" s="3"/>
      <c r="BN1954" s="3"/>
      <c r="BO1954" s="3"/>
      <c r="BP1954" s="3"/>
    </row>
    <row r="1955" spans="1:68">
      <c r="A1955" t="str">
        <f t="shared" si="154"/>
        <v>2021</v>
      </c>
      <c r="B1955" t="str">
        <f t="shared" si="155"/>
        <v>May</v>
      </c>
      <c r="C1955" s="2">
        <v>44322</v>
      </c>
      <c r="D1955" s="1" t="str">
        <f t="shared" si="153"/>
        <v>OK</v>
      </c>
      <c r="E1955">
        <f t="shared" si="151"/>
        <v>1</v>
      </c>
      <c r="F1955">
        <f t="shared" si="152"/>
        <v>0</v>
      </c>
      <c r="G1955" s="97">
        <v>44322</v>
      </c>
      <c r="H1955" s="3">
        <v>10</v>
      </c>
      <c r="I1955" s="3">
        <v>493</v>
      </c>
      <c r="J1955" s="3">
        <v>531</v>
      </c>
      <c r="K1955" s="3">
        <v>252</v>
      </c>
      <c r="L1955" s="3">
        <v>513</v>
      </c>
      <c r="M1955" s="3">
        <v>124</v>
      </c>
      <c r="N1955" s="3">
        <v>274</v>
      </c>
      <c r="O1955" s="3">
        <v>43</v>
      </c>
      <c r="P1955" s="3">
        <v>698</v>
      </c>
      <c r="Q1955" s="3">
        <v>678</v>
      </c>
      <c r="R1955" s="3">
        <v>236</v>
      </c>
      <c r="S1955" s="3">
        <v>145</v>
      </c>
      <c r="T1955" s="3">
        <v>80</v>
      </c>
      <c r="U1955" s="3">
        <v>54</v>
      </c>
      <c r="V1955" s="3">
        <v>229</v>
      </c>
      <c r="W1955" s="3">
        <v>558</v>
      </c>
      <c r="X1955" s="3">
        <v>325</v>
      </c>
      <c r="Y1955" s="3">
        <v>492</v>
      </c>
      <c r="Z1955" s="3">
        <v>24</v>
      </c>
      <c r="AA1955" s="3">
        <v>12</v>
      </c>
      <c r="AB1955" s="3">
        <v>823</v>
      </c>
      <c r="AC1955" s="3">
        <v>348</v>
      </c>
      <c r="AD1955" s="3">
        <v>36</v>
      </c>
      <c r="AE1955" s="3">
        <v>1009</v>
      </c>
      <c r="AF1955" s="3">
        <v>1777</v>
      </c>
      <c r="AG1955" s="3">
        <v>900</v>
      </c>
      <c r="AH1955" s="3">
        <v>158</v>
      </c>
      <c r="AI1955" s="3">
        <v>332</v>
      </c>
      <c r="AJ1955" s="3">
        <v>68</v>
      </c>
      <c r="AK1955" s="3">
        <v>1324</v>
      </c>
      <c r="AL1955" s="3">
        <v>1460</v>
      </c>
      <c r="AM1955" s="3">
        <v>9</v>
      </c>
      <c r="AN1955" s="3">
        <v>44</v>
      </c>
      <c r="AO1955" s="3">
        <v>317</v>
      </c>
      <c r="AP1955" s="3">
        <v>38</v>
      </c>
      <c r="AQ1955" s="3">
        <v>210</v>
      </c>
      <c r="AR1955" s="3">
        <v>500</v>
      </c>
      <c r="AS1955" s="20">
        <v>685</v>
      </c>
      <c r="AT1955" s="3">
        <v>297</v>
      </c>
      <c r="AU1955" s="3">
        <v>524</v>
      </c>
      <c r="AV1955" s="3">
        <v>93</v>
      </c>
      <c r="AW1955" s="3">
        <v>152</v>
      </c>
      <c r="AX1955" s="3">
        <v>372</v>
      </c>
      <c r="AY1955" s="3">
        <v>230</v>
      </c>
      <c r="AZ1955" s="3">
        <v>477</v>
      </c>
      <c r="BA1955" s="3">
        <v>102</v>
      </c>
      <c r="BM1955" s="3"/>
      <c r="BN1955" s="3"/>
      <c r="BO1955" s="3"/>
      <c r="BP1955" s="3"/>
    </row>
    <row r="1956" spans="1:68">
      <c r="A1956" t="str">
        <f t="shared" si="154"/>
        <v>2021</v>
      </c>
      <c r="B1956" t="str">
        <f t="shared" si="155"/>
        <v>May</v>
      </c>
      <c r="C1956" s="2">
        <v>44323</v>
      </c>
      <c r="D1956" s="1" t="str">
        <f t="shared" si="153"/>
        <v>OK</v>
      </c>
      <c r="E1956">
        <f t="shared" si="151"/>
        <v>1</v>
      </c>
      <c r="F1956">
        <f t="shared" si="152"/>
        <v>0</v>
      </c>
      <c r="G1956" s="97">
        <v>44323</v>
      </c>
      <c r="H1956" s="3">
        <v>27</v>
      </c>
      <c r="I1956" s="3">
        <v>426</v>
      </c>
      <c r="J1956" s="3">
        <v>422</v>
      </c>
      <c r="K1956" s="3">
        <v>204</v>
      </c>
      <c r="L1956" s="3">
        <v>466</v>
      </c>
      <c r="M1956" s="3">
        <v>91</v>
      </c>
      <c r="N1956" s="3">
        <v>245</v>
      </c>
      <c r="O1956" s="3">
        <v>53</v>
      </c>
      <c r="P1956" s="3">
        <v>675</v>
      </c>
      <c r="Q1956" s="3">
        <v>548</v>
      </c>
      <c r="R1956" s="3">
        <v>206</v>
      </c>
      <c r="S1956" s="3">
        <v>121</v>
      </c>
      <c r="T1956" s="3">
        <v>81</v>
      </c>
      <c r="U1956" s="3">
        <v>42</v>
      </c>
      <c r="V1956" s="3">
        <v>186</v>
      </c>
      <c r="W1956" s="3">
        <v>500</v>
      </c>
      <c r="X1956" s="3">
        <v>353</v>
      </c>
      <c r="Y1956" s="3">
        <v>510</v>
      </c>
      <c r="Z1956" s="3">
        <v>20</v>
      </c>
      <c r="AA1956" s="3">
        <v>20</v>
      </c>
      <c r="AB1956" s="3">
        <v>641</v>
      </c>
      <c r="AC1956" s="3">
        <v>270</v>
      </c>
      <c r="AD1956" s="3">
        <v>29</v>
      </c>
      <c r="AE1956" s="3">
        <v>878</v>
      </c>
      <c r="AF1956" s="3">
        <v>1397</v>
      </c>
      <c r="AG1956" s="3">
        <v>741</v>
      </c>
      <c r="AH1956" s="3">
        <v>147</v>
      </c>
      <c r="AI1956" s="3">
        <v>230</v>
      </c>
      <c r="AJ1956" s="3">
        <v>55</v>
      </c>
      <c r="AK1956" s="3">
        <v>1115</v>
      </c>
      <c r="AL1956" s="3">
        <v>1229</v>
      </c>
      <c r="AM1956" s="3">
        <v>5</v>
      </c>
      <c r="AN1956" s="3">
        <v>50</v>
      </c>
      <c r="AO1956" s="3">
        <v>268</v>
      </c>
      <c r="AP1956" s="3">
        <v>47</v>
      </c>
      <c r="AQ1956" s="3">
        <v>144</v>
      </c>
      <c r="AR1956" s="3">
        <v>386</v>
      </c>
      <c r="AS1956" s="20">
        <v>685</v>
      </c>
      <c r="AT1956" s="3">
        <v>240</v>
      </c>
      <c r="AU1956" s="3">
        <v>376</v>
      </c>
      <c r="AV1956" s="3">
        <v>64</v>
      </c>
      <c r="AW1956" s="3">
        <v>103</v>
      </c>
      <c r="AX1956" s="3">
        <v>289</v>
      </c>
      <c r="AY1956" s="3">
        <v>196</v>
      </c>
      <c r="AZ1956" s="3">
        <v>398</v>
      </c>
      <c r="BA1956" s="3">
        <v>164</v>
      </c>
      <c r="BM1956" s="3"/>
      <c r="BN1956" s="3"/>
      <c r="BO1956" s="3"/>
      <c r="BP1956" s="3"/>
    </row>
    <row r="1957" spans="1:68">
      <c r="A1957" t="str">
        <f t="shared" si="154"/>
        <v>2021</v>
      </c>
      <c r="B1957" t="str">
        <f t="shared" si="155"/>
        <v>May</v>
      </c>
      <c r="C1957" s="2">
        <v>44324</v>
      </c>
      <c r="D1957" s="1" t="str">
        <f t="shared" si="153"/>
        <v>OK</v>
      </c>
      <c r="E1957">
        <f t="shared" si="151"/>
        <v>0</v>
      </c>
      <c r="F1957">
        <f t="shared" si="152"/>
        <v>1</v>
      </c>
      <c r="G1957" s="97">
        <v>44324</v>
      </c>
      <c r="H1957" s="3">
        <v>14</v>
      </c>
      <c r="I1957" s="3">
        <v>156</v>
      </c>
      <c r="J1957" s="3">
        <v>144</v>
      </c>
      <c r="K1957" s="3">
        <v>209</v>
      </c>
      <c r="L1957" s="3">
        <v>166</v>
      </c>
      <c r="M1957" s="3">
        <v>79</v>
      </c>
      <c r="N1957" s="3">
        <v>99</v>
      </c>
      <c r="O1957" s="3">
        <v>78</v>
      </c>
      <c r="P1957" s="3">
        <v>280</v>
      </c>
      <c r="Q1957" s="3">
        <v>209</v>
      </c>
      <c r="R1957" s="3">
        <v>82</v>
      </c>
      <c r="S1957" s="3">
        <v>52</v>
      </c>
      <c r="T1957" s="3">
        <v>77</v>
      </c>
      <c r="U1957" s="3">
        <v>15</v>
      </c>
      <c r="V1957" s="3">
        <v>83</v>
      </c>
      <c r="W1957" s="3">
        <v>332</v>
      </c>
      <c r="X1957" s="3">
        <v>136</v>
      </c>
      <c r="Y1957" s="3">
        <v>370</v>
      </c>
      <c r="Z1957" s="3">
        <v>3</v>
      </c>
      <c r="AA1957" s="3">
        <v>19</v>
      </c>
      <c r="AB1957" s="3">
        <v>195</v>
      </c>
      <c r="AC1957" s="3">
        <v>444</v>
      </c>
      <c r="AD1957" s="3">
        <v>53</v>
      </c>
      <c r="AE1957" s="3">
        <v>227</v>
      </c>
      <c r="AF1957" s="3">
        <v>555</v>
      </c>
      <c r="AG1957" s="3">
        <v>676</v>
      </c>
      <c r="AH1957" s="3">
        <v>165</v>
      </c>
      <c r="AI1957" s="3">
        <v>186</v>
      </c>
      <c r="AJ1957" s="3">
        <v>54</v>
      </c>
      <c r="AK1957" s="3">
        <v>637</v>
      </c>
      <c r="AL1957" s="3">
        <v>704</v>
      </c>
      <c r="AM1957" s="3">
        <v>10</v>
      </c>
      <c r="AN1957" s="3">
        <v>26</v>
      </c>
      <c r="AO1957" s="3">
        <v>149</v>
      </c>
      <c r="AP1957" s="3">
        <v>45</v>
      </c>
      <c r="AQ1957" s="3">
        <v>169</v>
      </c>
      <c r="AR1957" s="3">
        <v>159</v>
      </c>
      <c r="AS1957" s="20">
        <v>685</v>
      </c>
      <c r="AT1957" s="3">
        <v>116</v>
      </c>
      <c r="AU1957" s="3">
        <v>318</v>
      </c>
      <c r="AV1957" s="3">
        <v>109</v>
      </c>
      <c r="AW1957" s="3">
        <v>188</v>
      </c>
      <c r="AX1957" s="3">
        <v>102</v>
      </c>
      <c r="AY1957" s="3">
        <v>82</v>
      </c>
      <c r="AZ1957" s="3">
        <v>287</v>
      </c>
      <c r="BA1957" s="3">
        <v>128</v>
      </c>
      <c r="BM1957" s="3"/>
      <c r="BN1957" s="3"/>
      <c r="BO1957" s="3"/>
      <c r="BP1957" s="3"/>
    </row>
    <row r="1958" spans="1:68">
      <c r="A1958" t="str">
        <f t="shared" si="154"/>
        <v>2021</v>
      </c>
      <c r="B1958" t="str">
        <f t="shared" si="155"/>
        <v>May</v>
      </c>
      <c r="C1958" s="2">
        <v>44325</v>
      </c>
      <c r="D1958" s="1" t="str">
        <f t="shared" si="153"/>
        <v>OK</v>
      </c>
      <c r="E1958">
        <f t="shared" si="151"/>
        <v>0</v>
      </c>
      <c r="F1958">
        <f t="shared" si="152"/>
        <v>1</v>
      </c>
      <c r="G1958" s="97">
        <v>44325</v>
      </c>
      <c r="H1958" s="3">
        <v>23</v>
      </c>
      <c r="I1958" s="3">
        <v>76</v>
      </c>
      <c r="J1958" s="3">
        <v>97</v>
      </c>
      <c r="K1958" s="3">
        <v>113</v>
      </c>
      <c r="L1958" s="3">
        <v>94</v>
      </c>
      <c r="M1958" s="3">
        <v>62</v>
      </c>
      <c r="N1958" s="3">
        <v>87</v>
      </c>
      <c r="O1958" s="3">
        <v>33</v>
      </c>
      <c r="P1958" s="3">
        <v>164</v>
      </c>
      <c r="Q1958" s="3">
        <v>130</v>
      </c>
      <c r="R1958" s="3">
        <v>70</v>
      </c>
      <c r="S1958" s="3">
        <v>31</v>
      </c>
      <c r="T1958" s="3">
        <v>55</v>
      </c>
      <c r="U1958" s="3">
        <v>10</v>
      </c>
      <c r="V1958" s="3">
        <v>83</v>
      </c>
      <c r="W1958" s="3">
        <v>201</v>
      </c>
      <c r="X1958" s="3">
        <v>157</v>
      </c>
      <c r="Y1958" s="3">
        <v>208</v>
      </c>
      <c r="Z1958" s="3">
        <v>14</v>
      </c>
      <c r="AA1958" s="3">
        <v>43</v>
      </c>
      <c r="AB1958" s="3">
        <v>126</v>
      </c>
      <c r="AC1958" s="3">
        <v>192</v>
      </c>
      <c r="AD1958" s="3">
        <v>14</v>
      </c>
      <c r="AE1958" s="3">
        <v>140</v>
      </c>
      <c r="AF1958" s="3">
        <v>324</v>
      </c>
      <c r="AG1958" s="3">
        <v>374</v>
      </c>
      <c r="AH1958" s="3">
        <v>61</v>
      </c>
      <c r="AI1958" s="3">
        <v>279</v>
      </c>
      <c r="AJ1958" s="3">
        <v>29</v>
      </c>
      <c r="AK1958" s="3">
        <v>356</v>
      </c>
      <c r="AL1958" s="3">
        <v>381</v>
      </c>
      <c r="AM1958" s="3">
        <v>9</v>
      </c>
      <c r="AN1958" s="3">
        <v>24</v>
      </c>
      <c r="AO1958" s="3">
        <v>112</v>
      </c>
      <c r="AP1958" s="3">
        <v>29</v>
      </c>
      <c r="AQ1958" s="3">
        <v>142</v>
      </c>
      <c r="AR1958" s="3">
        <v>121</v>
      </c>
      <c r="AS1958" s="20">
        <v>685</v>
      </c>
      <c r="AT1958" s="3">
        <v>66</v>
      </c>
      <c r="AU1958" s="3">
        <v>198</v>
      </c>
      <c r="AV1958" s="3">
        <v>49</v>
      </c>
      <c r="AW1958" s="3">
        <v>126</v>
      </c>
      <c r="AX1958" s="3">
        <v>116</v>
      </c>
      <c r="AY1958" s="3">
        <v>68</v>
      </c>
      <c r="AZ1958" s="3">
        <v>243</v>
      </c>
      <c r="BA1958" s="3">
        <v>132</v>
      </c>
      <c r="BM1958" s="3"/>
      <c r="BN1958" s="3"/>
      <c r="BO1958" s="3"/>
      <c r="BP1958" s="3"/>
    </row>
    <row r="1959" spans="1:68">
      <c r="A1959" t="str">
        <f t="shared" si="154"/>
        <v>2021</v>
      </c>
      <c r="B1959" t="str">
        <f t="shared" si="155"/>
        <v>May</v>
      </c>
      <c r="C1959" s="2">
        <v>44326</v>
      </c>
      <c r="D1959" s="1" t="str">
        <f t="shared" si="153"/>
        <v>OK</v>
      </c>
      <c r="E1959">
        <f t="shared" si="151"/>
        <v>1</v>
      </c>
      <c r="F1959">
        <f t="shared" si="152"/>
        <v>0</v>
      </c>
      <c r="G1959" s="97">
        <v>44326</v>
      </c>
      <c r="H1959" s="3">
        <v>23</v>
      </c>
      <c r="I1959" s="3">
        <v>442</v>
      </c>
      <c r="J1959" s="3">
        <v>439</v>
      </c>
      <c r="K1959" s="3">
        <v>159</v>
      </c>
      <c r="L1959" s="3">
        <v>456</v>
      </c>
      <c r="M1959" s="3">
        <v>80</v>
      </c>
      <c r="N1959" s="3">
        <v>218</v>
      </c>
      <c r="O1959" s="3">
        <v>28</v>
      </c>
      <c r="P1959" s="3">
        <v>623</v>
      </c>
      <c r="Q1959" s="3">
        <v>599</v>
      </c>
      <c r="R1959" s="3">
        <v>179</v>
      </c>
      <c r="S1959" s="3">
        <v>118</v>
      </c>
      <c r="T1959" s="3">
        <v>56</v>
      </c>
      <c r="U1959" s="3">
        <v>46</v>
      </c>
      <c r="V1959" s="3">
        <v>184</v>
      </c>
      <c r="W1959" s="3">
        <v>401</v>
      </c>
      <c r="X1959" s="3">
        <v>173</v>
      </c>
      <c r="Y1959" s="3">
        <v>334</v>
      </c>
      <c r="Z1959" s="3">
        <v>27</v>
      </c>
      <c r="AA1959" s="3">
        <v>11</v>
      </c>
      <c r="AB1959" s="3">
        <v>730</v>
      </c>
      <c r="AC1959" s="3">
        <v>248</v>
      </c>
      <c r="AD1959" s="3">
        <v>35</v>
      </c>
      <c r="AE1959" s="3">
        <v>896</v>
      </c>
      <c r="AF1959" s="3">
        <v>1429</v>
      </c>
      <c r="AG1959" s="3">
        <v>715</v>
      </c>
      <c r="AH1959" s="3">
        <v>101</v>
      </c>
      <c r="AI1959" s="3">
        <v>267</v>
      </c>
      <c r="AJ1959" s="3">
        <v>77</v>
      </c>
      <c r="AK1959" s="3">
        <v>1048</v>
      </c>
      <c r="AL1959" s="3">
        <v>1147</v>
      </c>
      <c r="AM1959" s="3">
        <v>10</v>
      </c>
      <c r="AN1959" s="3">
        <v>34</v>
      </c>
      <c r="AO1959" s="3">
        <v>268</v>
      </c>
      <c r="AP1959" s="3">
        <v>33</v>
      </c>
      <c r="AQ1959" s="3">
        <v>154</v>
      </c>
      <c r="AR1959" s="3">
        <v>363</v>
      </c>
      <c r="AS1959" s="20">
        <v>685</v>
      </c>
      <c r="AT1959" s="3">
        <v>236</v>
      </c>
      <c r="AU1959" s="3">
        <v>296</v>
      </c>
      <c r="AV1959" s="3">
        <v>58</v>
      </c>
      <c r="AW1959" s="3">
        <v>76</v>
      </c>
      <c r="AX1959" s="3">
        <v>304</v>
      </c>
      <c r="AY1959" s="3">
        <v>204</v>
      </c>
      <c r="AZ1959" s="3">
        <v>343</v>
      </c>
      <c r="BA1959" s="3">
        <v>121</v>
      </c>
      <c r="BM1959" s="3"/>
      <c r="BN1959" s="3"/>
      <c r="BO1959" s="3"/>
      <c r="BP1959" s="3"/>
    </row>
    <row r="1960" spans="1:68">
      <c r="A1960" t="str">
        <f t="shared" si="154"/>
        <v>2021</v>
      </c>
      <c r="B1960" t="str">
        <f t="shared" si="155"/>
        <v>May</v>
      </c>
      <c r="C1960" s="2">
        <v>44327</v>
      </c>
      <c r="D1960" s="1" t="str">
        <f t="shared" si="153"/>
        <v>OK</v>
      </c>
      <c r="E1960">
        <f t="shared" si="151"/>
        <v>1</v>
      </c>
      <c r="F1960">
        <f t="shared" si="152"/>
        <v>0</v>
      </c>
      <c r="G1960" s="97">
        <v>44327</v>
      </c>
      <c r="H1960" s="3">
        <v>16</v>
      </c>
      <c r="I1960" s="3">
        <v>481</v>
      </c>
      <c r="J1960" s="3">
        <v>516</v>
      </c>
      <c r="K1960" s="3">
        <v>201</v>
      </c>
      <c r="L1960" s="3">
        <v>507</v>
      </c>
      <c r="M1960" s="3">
        <v>130</v>
      </c>
      <c r="N1960" s="3">
        <v>240</v>
      </c>
      <c r="O1960" s="3">
        <v>35</v>
      </c>
      <c r="P1960" s="3">
        <v>720</v>
      </c>
      <c r="Q1960" s="3">
        <v>669</v>
      </c>
      <c r="R1960" s="3">
        <v>236</v>
      </c>
      <c r="S1960" s="3">
        <v>132</v>
      </c>
      <c r="T1960" s="3">
        <v>90</v>
      </c>
      <c r="U1960" s="3">
        <v>45</v>
      </c>
      <c r="V1960" s="3">
        <v>183</v>
      </c>
      <c r="W1960" s="3">
        <v>501</v>
      </c>
      <c r="X1960" s="3">
        <v>143</v>
      </c>
      <c r="Y1960" s="3">
        <v>417</v>
      </c>
      <c r="Z1960" s="3">
        <v>33</v>
      </c>
      <c r="AA1960" s="3">
        <v>3</v>
      </c>
      <c r="AB1960" s="3">
        <v>801</v>
      </c>
      <c r="AC1960" s="3">
        <v>283</v>
      </c>
      <c r="AD1960" s="3">
        <v>37</v>
      </c>
      <c r="AE1960" s="3">
        <v>958</v>
      </c>
      <c r="AF1960" s="3">
        <v>1559</v>
      </c>
      <c r="AG1960" s="3">
        <v>811</v>
      </c>
      <c r="AH1960" s="3">
        <v>107</v>
      </c>
      <c r="AI1960" s="3">
        <v>261</v>
      </c>
      <c r="AJ1960" s="3">
        <v>58</v>
      </c>
      <c r="AK1960" s="3">
        <v>1188</v>
      </c>
      <c r="AL1960" s="3">
        <v>1309</v>
      </c>
      <c r="AM1960" s="3">
        <v>3</v>
      </c>
      <c r="AN1960" s="3">
        <v>32</v>
      </c>
      <c r="AO1960" s="3">
        <v>273</v>
      </c>
      <c r="AP1960" s="3">
        <v>32</v>
      </c>
      <c r="AQ1960" s="3">
        <v>161</v>
      </c>
      <c r="AR1960" s="3">
        <v>382</v>
      </c>
      <c r="AS1960" s="20">
        <v>685</v>
      </c>
      <c r="AT1960" s="3">
        <v>244</v>
      </c>
      <c r="AU1960" s="3">
        <v>332</v>
      </c>
      <c r="AV1960" s="3">
        <v>83</v>
      </c>
      <c r="AW1960" s="3">
        <v>128</v>
      </c>
      <c r="AX1960" s="3">
        <v>334</v>
      </c>
      <c r="AY1960" s="3">
        <v>193</v>
      </c>
      <c r="AZ1960" s="3">
        <v>420</v>
      </c>
      <c r="BA1960" s="3">
        <v>137</v>
      </c>
      <c r="BM1960" s="3"/>
      <c r="BN1960" s="3"/>
      <c r="BO1960" s="3"/>
      <c r="BP1960" s="3"/>
    </row>
    <row r="1961" spans="1:68">
      <c r="A1961" t="str">
        <f t="shared" si="154"/>
        <v>2021</v>
      </c>
      <c r="B1961" t="str">
        <f t="shared" si="155"/>
        <v>May</v>
      </c>
      <c r="C1961" s="2">
        <v>44328</v>
      </c>
      <c r="D1961" s="1" t="str">
        <f t="shared" si="153"/>
        <v>OK</v>
      </c>
      <c r="E1961">
        <f t="shared" si="151"/>
        <v>1</v>
      </c>
      <c r="F1961">
        <f t="shared" si="152"/>
        <v>0</v>
      </c>
      <c r="G1961" s="97">
        <v>44328</v>
      </c>
      <c r="H1961" s="3">
        <v>16</v>
      </c>
      <c r="I1961" s="3">
        <v>467</v>
      </c>
      <c r="J1961" s="3">
        <v>465</v>
      </c>
      <c r="K1961" s="3">
        <v>178</v>
      </c>
      <c r="L1961" s="3">
        <v>429</v>
      </c>
      <c r="M1961" s="3">
        <v>108</v>
      </c>
      <c r="N1961" s="3">
        <v>254</v>
      </c>
      <c r="O1961" s="3">
        <v>32</v>
      </c>
      <c r="P1961" s="3">
        <v>604</v>
      </c>
      <c r="Q1961" s="3">
        <v>595</v>
      </c>
      <c r="R1961" s="3">
        <v>214</v>
      </c>
      <c r="S1961" s="3">
        <v>122</v>
      </c>
      <c r="T1961" s="3">
        <v>75</v>
      </c>
      <c r="U1961" s="3">
        <v>39</v>
      </c>
      <c r="V1961" s="3">
        <v>198</v>
      </c>
      <c r="W1961" s="3">
        <v>506</v>
      </c>
      <c r="X1961" s="3">
        <v>127</v>
      </c>
      <c r="Y1961" s="3">
        <v>461</v>
      </c>
      <c r="Z1961" s="3">
        <v>27</v>
      </c>
      <c r="AA1961" s="3">
        <v>16</v>
      </c>
      <c r="AB1961" s="3">
        <v>710</v>
      </c>
      <c r="AC1961" s="3">
        <v>258</v>
      </c>
      <c r="AD1961" s="3">
        <v>32</v>
      </c>
      <c r="AE1961" s="3">
        <v>924</v>
      </c>
      <c r="AF1961" s="3">
        <v>1445</v>
      </c>
      <c r="AG1961" s="3">
        <v>766</v>
      </c>
      <c r="AH1961" s="3">
        <v>111</v>
      </c>
      <c r="AI1961" s="3">
        <v>277</v>
      </c>
      <c r="AJ1961" s="3">
        <v>67</v>
      </c>
      <c r="AK1961" s="3">
        <v>1079</v>
      </c>
      <c r="AL1961" s="3">
        <v>1179</v>
      </c>
      <c r="AM1961" s="3">
        <v>19</v>
      </c>
      <c r="AN1961" s="3">
        <v>38</v>
      </c>
      <c r="AO1961" s="3">
        <v>269</v>
      </c>
      <c r="AP1961" s="3">
        <v>34</v>
      </c>
      <c r="AQ1961" s="3">
        <v>166</v>
      </c>
      <c r="AR1961" s="3">
        <v>335</v>
      </c>
      <c r="AS1961" s="20">
        <v>685</v>
      </c>
      <c r="AT1961" s="3">
        <v>233</v>
      </c>
      <c r="AU1961" s="3">
        <v>322</v>
      </c>
      <c r="AV1961" s="3">
        <v>92</v>
      </c>
      <c r="AW1961" s="3">
        <v>97</v>
      </c>
      <c r="AX1961" s="3">
        <v>339</v>
      </c>
      <c r="AY1961" s="3">
        <v>194</v>
      </c>
      <c r="AZ1961" s="3">
        <v>351</v>
      </c>
      <c r="BA1961" s="3">
        <v>110</v>
      </c>
      <c r="BM1961" s="3"/>
      <c r="BN1961" s="3"/>
      <c r="BO1961" s="3"/>
      <c r="BP1961" s="3"/>
    </row>
    <row r="1962" spans="1:68">
      <c r="A1962" t="str">
        <f t="shared" si="154"/>
        <v>2021</v>
      </c>
      <c r="B1962" t="str">
        <f t="shared" si="155"/>
        <v>May</v>
      </c>
      <c r="C1962" s="2">
        <v>44329</v>
      </c>
      <c r="D1962" s="1" t="str">
        <f t="shared" si="153"/>
        <v>OK</v>
      </c>
      <c r="E1962">
        <f t="shared" si="151"/>
        <v>1</v>
      </c>
      <c r="F1962">
        <f t="shared" si="152"/>
        <v>0</v>
      </c>
      <c r="G1962" s="97">
        <v>44329</v>
      </c>
      <c r="H1962" s="3">
        <v>10</v>
      </c>
      <c r="I1962" s="3">
        <v>458</v>
      </c>
      <c r="J1962" s="3">
        <v>538</v>
      </c>
      <c r="K1962" s="3">
        <v>198</v>
      </c>
      <c r="L1962" s="3">
        <v>486</v>
      </c>
      <c r="M1962" s="3">
        <v>115</v>
      </c>
      <c r="N1962" s="3">
        <v>199</v>
      </c>
      <c r="O1962" s="3">
        <v>35</v>
      </c>
      <c r="P1962" s="3">
        <v>706</v>
      </c>
      <c r="Q1962" s="3">
        <v>671</v>
      </c>
      <c r="R1962" s="3">
        <v>240</v>
      </c>
      <c r="S1962" s="3">
        <v>129</v>
      </c>
      <c r="T1962" s="3">
        <v>78</v>
      </c>
      <c r="U1962" s="3">
        <v>39</v>
      </c>
      <c r="V1962" s="3">
        <v>253</v>
      </c>
      <c r="W1962" s="3">
        <v>524</v>
      </c>
      <c r="X1962" s="3">
        <v>237</v>
      </c>
      <c r="Y1962" s="3">
        <v>500</v>
      </c>
      <c r="Z1962" s="3">
        <v>20</v>
      </c>
      <c r="AA1962" s="3">
        <v>6</v>
      </c>
      <c r="AB1962" s="3">
        <v>761</v>
      </c>
      <c r="AC1962" s="3">
        <v>301</v>
      </c>
      <c r="AD1962" s="3">
        <v>19</v>
      </c>
      <c r="AE1962" s="3">
        <v>936</v>
      </c>
      <c r="AF1962" s="3">
        <v>1674</v>
      </c>
      <c r="AG1962" s="3">
        <v>870</v>
      </c>
      <c r="AH1962" s="3">
        <v>127</v>
      </c>
      <c r="AI1962" s="3">
        <v>190</v>
      </c>
      <c r="AJ1962" s="3">
        <v>87</v>
      </c>
      <c r="AK1962" s="3">
        <v>1170</v>
      </c>
      <c r="AL1962" s="3">
        <v>1289</v>
      </c>
      <c r="AM1962" s="3">
        <v>9</v>
      </c>
      <c r="AN1962" s="3">
        <v>53</v>
      </c>
      <c r="AO1962" s="3">
        <v>309</v>
      </c>
      <c r="AP1962" s="3">
        <v>38</v>
      </c>
      <c r="AQ1962" s="3">
        <v>190</v>
      </c>
      <c r="AR1962" s="3">
        <v>389</v>
      </c>
      <c r="AS1962" s="20">
        <v>685</v>
      </c>
      <c r="AT1962" s="3">
        <v>257</v>
      </c>
      <c r="AU1962" s="3">
        <v>411</v>
      </c>
      <c r="AV1962" s="3">
        <v>94</v>
      </c>
      <c r="AW1962" s="3">
        <v>125</v>
      </c>
      <c r="AX1962" s="3">
        <v>371</v>
      </c>
      <c r="AY1962" s="3">
        <v>253</v>
      </c>
      <c r="AZ1962" s="3">
        <v>444</v>
      </c>
      <c r="BA1962" s="3">
        <v>182</v>
      </c>
      <c r="BM1962" s="3"/>
      <c r="BN1962" s="3"/>
      <c r="BO1962" s="3"/>
      <c r="BP1962" s="3"/>
    </row>
    <row r="1963" spans="1:68">
      <c r="A1963" t="str">
        <f t="shared" si="154"/>
        <v>2021</v>
      </c>
      <c r="B1963" t="str">
        <f t="shared" si="155"/>
        <v>May</v>
      </c>
      <c r="C1963" s="2">
        <v>44330</v>
      </c>
      <c r="D1963" s="1" t="str">
        <f t="shared" si="153"/>
        <v>OK</v>
      </c>
      <c r="E1963">
        <f t="shared" si="151"/>
        <v>1</v>
      </c>
      <c r="F1963">
        <f t="shared" si="152"/>
        <v>0</v>
      </c>
      <c r="G1963" s="97">
        <v>44330</v>
      </c>
      <c r="H1963" s="3">
        <v>30</v>
      </c>
      <c r="I1963" s="3">
        <v>406</v>
      </c>
      <c r="J1963" s="3">
        <v>429</v>
      </c>
      <c r="K1963" s="3">
        <v>241</v>
      </c>
      <c r="L1963" s="3">
        <v>423</v>
      </c>
      <c r="M1963" s="3">
        <v>114</v>
      </c>
      <c r="N1963" s="3">
        <v>204</v>
      </c>
      <c r="O1963" s="3">
        <v>47</v>
      </c>
      <c r="P1963" s="3">
        <v>645</v>
      </c>
      <c r="Q1963" s="3">
        <v>586</v>
      </c>
      <c r="R1963" s="3">
        <v>187</v>
      </c>
      <c r="S1963" s="3">
        <v>123</v>
      </c>
      <c r="T1963" s="3">
        <v>81</v>
      </c>
      <c r="U1963" s="3">
        <v>38</v>
      </c>
      <c r="V1963" s="3">
        <v>218</v>
      </c>
      <c r="W1963" s="3">
        <v>478</v>
      </c>
      <c r="X1963" s="3">
        <v>267</v>
      </c>
      <c r="Y1963" s="3">
        <v>513</v>
      </c>
      <c r="Z1963" s="3">
        <v>16</v>
      </c>
      <c r="AA1963" s="3">
        <v>20</v>
      </c>
      <c r="AB1963" s="3">
        <v>665</v>
      </c>
      <c r="AC1963" s="3">
        <v>360</v>
      </c>
      <c r="AD1963" s="3">
        <v>43</v>
      </c>
      <c r="AE1963" s="3">
        <v>826</v>
      </c>
      <c r="AF1963" s="3">
        <v>1433</v>
      </c>
      <c r="AG1963" s="3">
        <v>874</v>
      </c>
      <c r="AH1963" s="3">
        <v>144</v>
      </c>
      <c r="AI1963" s="3">
        <v>258</v>
      </c>
      <c r="AJ1963" s="3">
        <v>70</v>
      </c>
      <c r="AK1963" s="3">
        <v>1006</v>
      </c>
      <c r="AL1963" s="3">
        <v>1115</v>
      </c>
      <c r="AM1963" s="3">
        <v>9</v>
      </c>
      <c r="AN1963" s="3">
        <v>34</v>
      </c>
      <c r="AO1963" s="3">
        <v>268</v>
      </c>
      <c r="AP1963" s="3">
        <v>47</v>
      </c>
      <c r="AQ1963" s="3">
        <v>213</v>
      </c>
      <c r="AR1963" s="3">
        <v>381</v>
      </c>
      <c r="AS1963">
        <v>512</v>
      </c>
      <c r="AT1963" s="3">
        <v>241</v>
      </c>
      <c r="AU1963" s="3">
        <v>381</v>
      </c>
      <c r="AV1963" s="3">
        <v>116</v>
      </c>
      <c r="AW1963" s="3">
        <v>135</v>
      </c>
      <c r="AX1963" s="3">
        <v>290</v>
      </c>
      <c r="AY1963" s="3">
        <v>182</v>
      </c>
      <c r="AZ1963" s="3">
        <v>424</v>
      </c>
      <c r="BA1963" s="3">
        <v>163</v>
      </c>
      <c r="BM1963" s="3"/>
      <c r="BN1963" s="3"/>
      <c r="BO1963" s="3"/>
      <c r="BP1963" s="3"/>
    </row>
    <row r="1964" spans="1:68">
      <c r="A1964" t="str">
        <f t="shared" si="154"/>
        <v>2021</v>
      </c>
      <c r="B1964" t="str">
        <f t="shared" si="155"/>
        <v>May</v>
      </c>
      <c r="C1964" s="2">
        <v>44331</v>
      </c>
      <c r="D1964" s="1" t="str">
        <f t="shared" si="153"/>
        <v>OK</v>
      </c>
      <c r="E1964">
        <f t="shared" si="151"/>
        <v>0</v>
      </c>
      <c r="F1964">
        <f t="shared" si="152"/>
        <v>1</v>
      </c>
      <c r="G1964" s="97">
        <v>44331</v>
      </c>
      <c r="H1964" s="3">
        <v>14</v>
      </c>
      <c r="I1964" s="3">
        <v>180</v>
      </c>
      <c r="J1964" s="3">
        <v>145</v>
      </c>
      <c r="K1964" s="3">
        <v>204</v>
      </c>
      <c r="L1964" s="3">
        <v>156</v>
      </c>
      <c r="M1964" s="3">
        <v>110</v>
      </c>
      <c r="N1964" s="3">
        <v>102</v>
      </c>
      <c r="O1964" s="3">
        <v>49</v>
      </c>
      <c r="P1964" s="3">
        <v>287</v>
      </c>
      <c r="Q1964" s="3">
        <v>239</v>
      </c>
      <c r="R1964" s="3">
        <v>70</v>
      </c>
      <c r="S1964" s="3">
        <v>43</v>
      </c>
      <c r="T1964" s="3">
        <v>70</v>
      </c>
      <c r="U1964" s="3">
        <v>16</v>
      </c>
      <c r="V1964" s="3">
        <v>112</v>
      </c>
      <c r="W1964" s="3">
        <v>380</v>
      </c>
      <c r="X1964" s="3">
        <v>185</v>
      </c>
      <c r="Y1964" s="3">
        <v>330</v>
      </c>
      <c r="Z1964" s="3">
        <v>6</v>
      </c>
      <c r="AA1964" s="3">
        <v>35</v>
      </c>
      <c r="AB1964" s="3">
        <v>258</v>
      </c>
      <c r="AC1964" s="3">
        <v>360</v>
      </c>
      <c r="AD1964" s="3">
        <v>61</v>
      </c>
      <c r="AE1964" s="3">
        <v>255</v>
      </c>
      <c r="AF1964" s="3">
        <v>557</v>
      </c>
      <c r="AG1964" s="3">
        <v>574</v>
      </c>
      <c r="AH1964" s="3">
        <v>101</v>
      </c>
      <c r="AI1964" s="3">
        <v>280</v>
      </c>
      <c r="AJ1964" s="3">
        <v>56</v>
      </c>
      <c r="AK1964" s="3">
        <v>678</v>
      </c>
      <c r="AL1964" s="3">
        <v>748</v>
      </c>
      <c r="AM1964" s="3">
        <v>14</v>
      </c>
      <c r="AN1964" s="3">
        <v>19</v>
      </c>
      <c r="AO1964" s="3">
        <v>148</v>
      </c>
      <c r="AP1964" s="3">
        <v>44</v>
      </c>
      <c r="AQ1964" s="3">
        <v>162</v>
      </c>
      <c r="AR1964" s="3">
        <v>157</v>
      </c>
      <c r="AS1964">
        <v>628</v>
      </c>
      <c r="AT1964" s="3">
        <v>110</v>
      </c>
      <c r="AU1964" s="3">
        <v>353</v>
      </c>
      <c r="AV1964" s="3">
        <v>140</v>
      </c>
      <c r="AW1964" s="3">
        <v>195</v>
      </c>
      <c r="AX1964" s="3">
        <v>152</v>
      </c>
      <c r="AY1964" s="3">
        <v>95</v>
      </c>
      <c r="AZ1964" s="3">
        <v>305</v>
      </c>
      <c r="BA1964" s="3">
        <v>121</v>
      </c>
      <c r="BM1964" s="3"/>
      <c r="BN1964" s="3"/>
      <c r="BO1964" s="3"/>
      <c r="BP1964" s="3"/>
    </row>
    <row r="1965" spans="1:68">
      <c r="A1965" t="str">
        <f t="shared" si="154"/>
        <v>2021</v>
      </c>
      <c r="B1965" t="str">
        <f t="shared" si="155"/>
        <v>May</v>
      </c>
      <c r="C1965" s="2">
        <v>44332</v>
      </c>
      <c r="D1965" s="1" t="str">
        <f t="shared" si="153"/>
        <v>OK</v>
      </c>
      <c r="E1965">
        <f t="shared" si="151"/>
        <v>0</v>
      </c>
      <c r="F1965">
        <f t="shared" si="152"/>
        <v>1</v>
      </c>
      <c r="G1965" s="97">
        <v>44332</v>
      </c>
      <c r="H1965" s="3">
        <v>23</v>
      </c>
      <c r="I1965" s="3">
        <v>224</v>
      </c>
      <c r="J1965" s="3">
        <v>148</v>
      </c>
      <c r="K1965" s="3">
        <v>425</v>
      </c>
      <c r="L1965" s="3">
        <v>154</v>
      </c>
      <c r="M1965" s="3">
        <v>135</v>
      </c>
      <c r="N1965" s="3">
        <v>110</v>
      </c>
      <c r="O1965" s="3">
        <v>81</v>
      </c>
      <c r="P1965" s="3">
        <v>296</v>
      </c>
      <c r="Q1965" s="3">
        <v>325</v>
      </c>
      <c r="R1965" s="3">
        <v>93</v>
      </c>
      <c r="S1965" s="3">
        <v>73</v>
      </c>
      <c r="T1965" s="3">
        <v>103</v>
      </c>
      <c r="U1965" s="3">
        <v>41</v>
      </c>
      <c r="V1965" s="3">
        <v>102</v>
      </c>
      <c r="W1965" s="3">
        <v>342</v>
      </c>
      <c r="X1965" s="3">
        <v>277</v>
      </c>
      <c r="Y1965" s="3">
        <v>410</v>
      </c>
      <c r="Z1965" s="3">
        <v>16</v>
      </c>
      <c r="AA1965" s="3">
        <v>24</v>
      </c>
      <c r="AB1965" s="3">
        <v>298</v>
      </c>
      <c r="AC1965" s="3">
        <v>696</v>
      </c>
      <c r="AD1965" s="3">
        <v>14</v>
      </c>
      <c r="AE1965" s="3">
        <v>320</v>
      </c>
      <c r="AF1965" s="3">
        <v>739</v>
      </c>
      <c r="AG1965" s="3">
        <v>1009</v>
      </c>
      <c r="AH1965" s="3">
        <v>118</v>
      </c>
      <c r="AI1965" s="3">
        <v>595</v>
      </c>
      <c r="AJ1965" s="3">
        <v>72</v>
      </c>
      <c r="AK1965" s="3">
        <v>1133</v>
      </c>
      <c r="AL1965" s="3">
        <v>1248</v>
      </c>
      <c r="AM1965" s="3">
        <v>12</v>
      </c>
      <c r="AN1965" s="3">
        <v>33</v>
      </c>
      <c r="AO1965" s="3">
        <v>211</v>
      </c>
      <c r="AP1965" s="3">
        <v>29</v>
      </c>
      <c r="AQ1965" s="3">
        <v>319</v>
      </c>
      <c r="AR1965" s="3">
        <v>144</v>
      </c>
      <c r="AS1965">
        <v>978</v>
      </c>
      <c r="AT1965" s="3">
        <v>233</v>
      </c>
      <c r="AU1965" s="3">
        <v>599</v>
      </c>
      <c r="AV1965" s="3">
        <v>277</v>
      </c>
      <c r="AW1965" s="3">
        <v>359</v>
      </c>
      <c r="AX1965" s="3">
        <v>234</v>
      </c>
      <c r="AY1965" s="3">
        <v>104</v>
      </c>
      <c r="AZ1965" s="3">
        <v>644</v>
      </c>
      <c r="BA1965" s="3">
        <v>194</v>
      </c>
      <c r="BM1965" s="3"/>
      <c r="BN1965" s="3"/>
      <c r="BO1965" s="3"/>
      <c r="BP1965" s="3"/>
    </row>
    <row r="1966" spans="1:68">
      <c r="A1966" t="str">
        <f t="shared" si="154"/>
        <v>2021</v>
      </c>
      <c r="B1966" t="str">
        <f t="shared" si="155"/>
        <v>May</v>
      </c>
      <c r="C1966" s="2">
        <v>44333</v>
      </c>
      <c r="D1966" s="1" t="str">
        <f t="shared" si="153"/>
        <v>OK</v>
      </c>
      <c r="E1966">
        <f t="shared" si="151"/>
        <v>1</v>
      </c>
      <c r="F1966">
        <f t="shared" si="152"/>
        <v>0</v>
      </c>
      <c r="G1966" s="97">
        <v>44333</v>
      </c>
      <c r="H1966" s="3">
        <v>20</v>
      </c>
      <c r="I1966" s="3">
        <v>412</v>
      </c>
      <c r="J1966" s="3">
        <v>418</v>
      </c>
      <c r="K1966" s="3">
        <v>179</v>
      </c>
      <c r="L1966" s="3">
        <v>452</v>
      </c>
      <c r="M1966" s="3">
        <v>87</v>
      </c>
      <c r="N1966" s="3">
        <v>254</v>
      </c>
      <c r="O1966" s="3">
        <v>40</v>
      </c>
      <c r="P1966" s="3">
        <v>613</v>
      </c>
      <c r="Q1966" s="3">
        <v>563</v>
      </c>
      <c r="R1966" s="3">
        <v>211</v>
      </c>
      <c r="S1966" s="3">
        <v>123</v>
      </c>
      <c r="T1966" s="3">
        <v>76</v>
      </c>
      <c r="U1966" s="3">
        <v>36</v>
      </c>
      <c r="V1966" s="3">
        <v>196</v>
      </c>
      <c r="W1966" s="3">
        <v>402</v>
      </c>
      <c r="X1966" s="3">
        <v>276</v>
      </c>
      <c r="Y1966" s="3">
        <v>349</v>
      </c>
      <c r="Z1966" s="3">
        <v>26</v>
      </c>
      <c r="AA1966" s="3">
        <v>17</v>
      </c>
      <c r="AB1966" s="3">
        <v>758</v>
      </c>
      <c r="AC1966" s="3">
        <v>236</v>
      </c>
      <c r="AD1966" s="3">
        <v>18</v>
      </c>
      <c r="AE1966" s="3">
        <v>936</v>
      </c>
      <c r="AF1966" s="3">
        <v>1501</v>
      </c>
      <c r="AG1966" s="3">
        <v>715</v>
      </c>
      <c r="AH1966" s="3">
        <v>87</v>
      </c>
      <c r="AI1966" s="3">
        <v>245</v>
      </c>
      <c r="AJ1966" s="3">
        <v>76</v>
      </c>
      <c r="AK1966" s="3">
        <v>1031</v>
      </c>
      <c r="AL1966" s="3">
        <v>1129</v>
      </c>
      <c r="AM1966" s="3">
        <v>11</v>
      </c>
      <c r="AN1966" s="3">
        <v>36</v>
      </c>
      <c r="AO1966" s="3">
        <v>267</v>
      </c>
      <c r="AP1966" s="3">
        <v>33</v>
      </c>
      <c r="AQ1966" s="3">
        <v>151</v>
      </c>
      <c r="AR1966" s="3">
        <v>375</v>
      </c>
      <c r="AS1966">
        <v>703</v>
      </c>
      <c r="AT1966" s="3">
        <v>210</v>
      </c>
      <c r="AU1966" s="3">
        <v>252</v>
      </c>
      <c r="AV1966" s="3">
        <v>59</v>
      </c>
      <c r="AW1966" s="3">
        <v>91</v>
      </c>
      <c r="AX1966" s="3">
        <v>347</v>
      </c>
      <c r="AY1966" s="3">
        <v>173</v>
      </c>
      <c r="AZ1966" s="3">
        <v>380</v>
      </c>
      <c r="BA1966" s="3">
        <v>159</v>
      </c>
      <c r="BM1966" s="3"/>
      <c r="BN1966" s="3"/>
      <c r="BO1966" s="3"/>
      <c r="BP1966" s="3"/>
    </row>
    <row r="1967" spans="1:68">
      <c r="A1967" t="str">
        <f t="shared" si="154"/>
        <v>2021</v>
      </c>
      <c r="B1967" t="str">
        <f t="shared" si="155"/>
        <v>May</v>
      </c>
      <c r="C1967" s="2">
        <v>44334</v>
      </c>
      <c r="D1967" s="1" t="str">
        <f t="shared" si="153"/>
        <v>OK</v>
      </c>
      <c r="E1967">
        <f t="shared" si="151"/>
        <v>1</v>
      </c>
      <c r="F1967">
        <f t="shared" si="152"/>
        <v>0</v>
      </c>
      <c r="G1967" s="97">
        <v>44334</v>
      </c>
      <c r="H1967" s="3">
        <v>17</v>
      </c>
      <c r="I1967" s="3">
        <v>290</v>
      </c>
      <c r="J1967" s="3">
        <v>368</v>
      </c>
      <c r="K1967" s="3">
        <v>118</v>
      </c>
      <c r="L1967" s="3">
        <v>349</v>
      </c>
      <c r="M1967" s="3">
        <v>77</v>
      </c>
      <c r="N1967" s="3">
        <v>226</v>
      </c>
      <c r="O1967" s="3">
        <v>30</v>
      </c>
      <c r="P1967" s="3">
        <v>511</v>
      </c>
      <c r="Q1967" s="3">
        <v>385</v>
      </c>
      <c r="R1967" s="3">
        <v>203</v>
      </c>
      <c r="S1967" s="3">
        <v>84</v>
      </c>
      <c r="T1967" s="3">
        <v>61</v>
      </c>
      <c r="U1967" s="3">
        <v>14</v>
      </c>
      <c r="V1967" s="3">
        <v>150</v>
      </c>
      <c r="W1967" s="3">
        <v>379</v>
      </c>
      <c r="X1967" s="3">
        <v>167</v>
      </c>
      <c r="Y1967" s="3">
        <v>280</v>
      </c>
      <c r="Z1967" s="3">
        <v>13</v>
      </c>
      <c r="AA1967" s="3">
        <v>14</v>
      </c>
      <c r="AB1967" s="3">
        <v>542</v>
      </c>
      <c r="AC1967" s="3">
        <v>148</v>
      </c>
      <c r="AD1967" s="3">
        <v>9</v>
      </c>
      <c r="AE1967" s="3">
        <v>751</v>
      </c>
      <c r="AF1967" s="3">
        <v>1037</v>
      </c>
      <c r="AG1967" s="3">
        <v>457</v>
      </c>
      <c r="AH1967" s="3">
        <v>99</v>
      </c>
      <c r="AI1967" s="3">
        <v>145</v>
      </c>
      <c r="AJ1967" s="3">
        <v>69</v>
      </c>
      <c r="AK1967" s="3">
        <v>811</v>
      </c>
      <c r="AL1967" s="3">
        <v>887</v>
      </c>
      <c r="AM1967" s="3">
        <v>5</v>
      </c>
      <c r="AN1967" s="3">
        <v>23</v>
      </c>
      <c r="AO1967" s="3">
        <v>177</v>
      </c>
      <c r="AP1967" s="3">
        <v>32</v>
      </c>
      <c r="AQ1967" s="3">
        <v>79</v>
      </c>
      <c r="AR1967" s="3">
        <v>291</v>
      </c>
      <c r="AS1967">
        <v>571</v>
      </c>
      <c r="AT1967" s="3">
        <v>152</v>
      </c>
      <c r="AU1967" s="3">
        <v>211</v>
      </c>
      <c r="AV1967" s="3">
        <v>28</v>
      </c>
      <c r="AW1967" s="3">
        <v>46</v>
      </c>
      <c r="AX1967" s="3">
        <v>240</v>
      </c>
      <c r="AY1967" s="3">
        <v>177</v>
      </c>
      <c r="AZ1967" s="3">
        <v>225</v>
      </c>
      <c r="BA1967" s="3">
        <v>165</v>
      </c>
      <c r="BM1967" s="3"/>
      <c r="BN1967" s="3"/>
      <c r="BO1967" s="3"/>
      <c r="BP1967" s="3"/>
    </row>
    <row r="1968" spans="1:68">
      <c r="A1968" t="str">
        <f t="shared" si="154"/>
        <v>2021</v>
      </c>
      <c r="B1968" t="str">
        <f t="shared" si="155"/>
        <v>May</v>
      </c>
      <c r="C1968" s="2">
        <v>44335</v>
      </c>
      <c r="D1968" s="1" t="str">
        <f t="shared" si="153"/>
        <v>OK</v>
      </c>
      <c r="E1968">
        <f t="shared" si="151"/>
        <v>1</v>
      </c>
      <c r="F1968">
        <f t="shared" si="152"/>
        <v>0</v>
      </c>
      <c r="G1968" s="97">
        <v>44335</v>
      </c>
      <c r="H1968" s="3">
        <v>18</v>
      </c>
      <c r="I1968" s="3">
        <v>424</v>
      </c>
      <c r="J1968" s="3">
        <v>487</v>
      </c>
      <c r="K1968" s="3">
        <v>157</v>
      </c>
      <c r="L1968" s="3">
        <v>468</v>
      </c>
      <c r="M1968" s="3">
        <v>114</v>
      </c>
      <c r="N1968" s="3">
        <v>254</v>
      </c>
      <c r="O1968" s="3">
        <v>49</v>
      </c>
      <c r="P1968" s="3">
        <v>572</v>
      </c>
      <c r="Q1968" s="3">
        <v>568</v>
      </c>
      <c r="R1968" s="3">
        <v>225</v>
      </c>
      <c r="S1968" s="3">
        <v>112</v>
      </c>
      <c r="T1968" s="3">
        <v>83</v>
      </c>
      <c r="U1968" s="3">
        <v>34</v>
      </c>
      <c r="V1968" s="3">
        <v>155</v>
      </c>
      <c r="W1968" s="3">
        <v>447</v>
      </c>
      <c r="X1968" s="3">
        <v>189</v>
      </c>
      <c r="Y1968" s="3">
        <v>432</v>
      </c>
      <c r="Z1968" s="3">
        <v>21</v>
      </c>
      <c r="AA1968" s="3">
        <v>17</v>
      </c>
      <c r="AB1968" s="3">
        <v>676</v>
      </c>
      <c r="AC1968" s="3">
        <v>232</v>
      </c>
      <c r="AD1968" s="3">
        <v>24</v>
      </c>
      <c r="AE1968" s="3">
        <v>881</v>
      </c>
      <c r="AF1968" s="3">
        <v>1463</v>
      </c>
      <c r="AG1968" s="3">
        <v>675</v>
      </c>
      <c r="AH1968" s="3">
        <v>113</v>
      </c>
      <c r="AI1968" s="3">
        <v>233</v>
      </c>
      <c r="AJ1968" s="3">
        <v>84</v>
      </c>
      <c r="AK1968" s="3">
        <v>1085</v>
      </c>
      <c r="AL1968" s="3">
        <v>1196</v>
      </c>
      <c r="AM1968" s="3">
        <v>17</v>
      </c>
      <c r="AN1968" s="3">
        <v>32</v>
      </c>
      <c r="AO1968" s="3">
        <v>257</v>
      </c>
      <c r="AP1968" s="3">
        <v>39</v>
      </c>
      <c r="AQ1968" s="3">
        <v>151</v>
      </c>
      <c r="AR1968" s="3">
        <v>385</v>
      </c>
      <c r="AS1968">
        <v>760</v>
      </c>
      <c r="AT1968" s="3">
        <v>208</v>
      </c>
      <c r="AU1968" s="3">
        <v>319</v>
      </c>
      <c r="AV1968" s="3">
        <v>54</v>
      </c>
      <c r="AW1968" s="3">
        <v>79</v>
      </c>
      <c r="AX1968" s="3">
        <v>416</v>
      </c>
      <c r="AY1968" s="3">
        <v>198</v>
      </c>
      <c r="AZ1968" s="3">
        <v>366</v>
      </c>
      <c r="BA1968" s="3">
        <v>206</v>
      </c>
      <c r="BM1968" s="3"/>
      <c r="BN1968" s="3"/>
      <c r="BO1968" s="3"/>
      <c r="BP1968" s="3"/>
    </row>
    <row r="1969" spans="1:68">
      <c r="A1969" t="str">
        <f t="shared" si="154"/>
        <v>2021</v>
      </c>
      <c r="B1969" t="str">
        <f t="shared" si="155"/>
        <v>May</v>
      </c>
      <c r="C1969" s="2">
        <v>44336</v>
      </c>
      <c r="D1969" s="1" t="str">
        <f t="shared" si="153"/>
        <v>OK</v>
      </c>
      <c r="E1969">
        <f t="shared" si="151"/>
        <v>1</v>
      </c>
      <c r="F1969">
        <f t="shared" si="152"/>
        <v>0</v>
      </c>
      <c r="G1969" s="97">
        <v>44336</v>
      </c>
      <c r="H1969" s="3">
        <v>10</v>
      </c>
      <c r="I1969" s="3">
        <v>481</v>
      </c>
      <c r="J1969" s="3">
        <v>503</v>
      </c>
      <c r="K1969" s="3">
        <v>249</v>
      </c>
      <c r="L1969" s="3">
        <v>482</v>
      </c>
      <c r="M1969" s="3">
        <v>118</v>
      </c>
      <c r="N1969" s="3">
        <v>307</v>
      </c>
      <c r="O1969" s="3">
        <v>45</v>
      </c>
      <c r="P1969" s="3">
        <v>672</v>
      </c>
      <c r="Q1969" s="3">
        <v>674</v>
      </c>
      <c r="R1969" s="3">
        <v>251</v>
      </c>
      <c r="S1969" s="3">
        <v>139</v>
      </c>
      <c r="T1969" s="3">
        <v>78</v>
      </c>
      <c r="U1969" s="3">
        <v>36</v>
      </c>
      <c r="V1969" s="3">
        <v>194</v>
      </c>
      <c r="W1969" s="3">
        <v>564</v>
      </c>
      <c r="X1969" s="3">
        <v>364</v>
      </c>
      <c r="Y1969" s="3">
        <v>430</v>
      </c>
      <c r="Z1969" s="3">
        <v>31</v>
      </c>
      <c r="AA1969" s="3">
        <v>21</v>
      </c>
      <c r="AB1969" s="3">
        <v>771</v>
      </c>
      <c r="AC1969" s="3">
        <v>248</v>
      </c>
      <c r="AD1969" s="3">
        <v>37</v>
      </c>
      <c r="AE1969" s="3">
        <v>1009</v>
      </c>
      <c r="AF1969" s="3">
        <v>1628</v>
      </c>
      <c r="AG1969" s="3">
        <v>829</v>
      </c>
      <c r="AH1969" s="3">
        <v>154</v>
      </c>
      <c r="AI1969" s="3">
        <v>320</v>
      </c>
      <c r="AJ1969" s="3">
        <v>78</v>
      </c>
      <c r="AK1969" s="3">
        <v>1242</v>
      </c>
      <c r="AL1969" s="3">
        <v>1362</v>
      </c>
      <c r="AM1969" s="3">
        <v>11</v>
      </c>
      <c r="AN1969" s="3">
        <v>38</v>
      </c>
      <c r="AO1969" s="3">
        <v>282</v>
      </c>
      <c r="AP1969" s="3">
        <v>38</v>
      </c>
      <c r="AQ1969" s="3">
        <v>184</v>
      </c>
      <c r="AR1969" s="3">
        <v>402</v>
      </c>
      <c r="AS1969">
        <v>886</v>
      </c>
      <c r="AT1969" s="3">
        <v>250</v>
      </c>
      <c r="AU1969" s="3">
        <v>374</v>
      </c>
      <c r="AV1969" s="3">
        <v>99</v>
      </c>
      <c r="AW1969" s="3">
        <v>134</v>
      </c>
      <c r="AX1969" s="3">
        <v>388</v>
      </c>
      <c r="AY1969" s="3">
        <v>223</v>
      </c>
      <c r="AZ1969" s="3">
        <v>433</v>
      </c>
      <c r="BA1969" s="3">
        <v>158</v>
      </c>
      <c r="BM1969" s="3"/>
      <c r="BN1969" s="3"/>
      <c r="BO1969" s="3"/>
      <c r="BP1969" s="3"/>
    </row>
    <row r="1970" spans="1:68">
      <c r="A1970" t="str">
        <f t="shared" si="154"/>
        <v>2021</v>
      </c>
      <c r="B1970" t="str">
        <f t="shared" si="155"/>
        <v>May</v>
      </c>
      <c r="C1970" s="2">
        <v>44337</v>
      </c>
      <c r="D1970" s="1" t="str">
        <f t="shared" si="153"/>
        <v>OK</v>
      </c>
      <c r="E1970">
        <f t="shared" si="151"/>
        <v>1</v>
      </c>
      <c r="F1970">
        <f t="shared" si="152"/>
        <v>0</v>
      </c>
      <c r="G1970" s="97">
        <v>44337</v>
      </c>
      <c r="H1970" s="3">
        <v>30</v>
      </c>
      <c r="I1970" s="3">
        <v>427</v>
      </c>
      <c r="J1970" s="3">
        <v>433</v>
      </c>
      <c r="K1970" s="3">
        <v>202</v>
      </c>
      <c r="L1970" s="3">
        <v>461</v>
      </c>
      <c r="M1970" s="3">
        <v>85</v>
      </c>
      <c r="N1970" s="3">
        <v>247</v>
      </c>
      <c r="O1970" s="3">
        <v>35</v>
      </c>
      <c r="P1970" s="3">
        <v>621</v>
      </c>
      <c r="Q1970" s="3">
        <v>532</v>
      </c>
      <c r="R1970" s="3">
        <v>205</v>
      </c>
      <c r="S1970" s="3">
        <v>125</v>
      </c>
      <c r="T1970" s="3">
        <v>104</v>
      </c>
      <c r="U1970" s="3">
        <v>33</v>
      </c>
      <c r="V1970" s="3">
        <v>195</v>
      </c>
      <c r="W1970" s="3">
        <v>458</v>
      </c>
      <c r="X1970" s="3">
        <v>314</v>
      </c>
      <c r="Y1970" s="3">
        <v>436</v>
      </c>
      <c r="Z1970" s="3">
        <v>19</v>
      </c>
      <c r="AA1970" s="3">
        <v>6</v>
      </c>
      <c r="AB1970" s="3">
        <v>640</v>
      </c>
      <c r="AC1970" s="3">
        <v>321</v>
      </c>
      <c r="AD1970" s="3">
        <v>33</v>
      </c>
      <c r="AE1970" s="3">
        <v>816</v>
      </c>
      <c r="AF1970" s="3">
        <v>1393</v>
      </c>
      <c r="AG1970" s="3">
        <v>736</v>
      </c>
      <c r="AH1970" s="3">
        <v>138</v>
      </c>
      <c r="AI1970" s="3">
        <v>196</v>
      </c>
      <c r="AJ1970" s="3">
        <v>65</v>
      </c>
      <c r="AK1970" s="3">
        <v>1105</v>
      </c>
      <c r="AL1970" s="3">
        <v>1216</v>
      </c>
      <c r="AM1970" s="3">
        <v>13</v>
      </c>
      <c r="AN1970" s="3">
        <v>42</v>
      </c>
      <c r="AO1970" s="3">
        <v>264</v>
      </c>
      <c r="AP1970" s="3">
        <v>47</v>
      </c>
      <c r="AQ1970" s="3">
        <v>192</v>
      </c>
      <c r="AR1970" s="3">
        <v>352</v>
      </c>
      <c r="AS1970">
        <v>803</v>
      </c>
      <c r="AT1970" s="3">
        <v>198</v>
      </c>
      <c r="AU1970" s="3">
        <v>449</v>
      </c>
      <c r="AV1970" s="3">
        <v>95</v>
      </c>
      <c r="AW1970" s="3">
        <v>129</v>
      </c>
      <c r="AX1970" s="3">
        <v>289</v>
      </c>
      <c r="AY1970" s="3">
        <v>167</v>
      </c>
      <c r="AZ1970" s="3">
        <v>390</v>
      </c>
      <c r="BA1970" s="3">
        <v>148</v>
      </c>
      <c r="BM1970" s="3"/>
      <c r="BN1970" s="3"/>
      <c r="BO1970" s="3"/>
      <c r="BP1970" s="3"/>
    </row>
    <row r="1971" spans="1:68">
      <c r="A1971" t="str">
        <f t="shared" si="154"/>
        <v>2021</v>
      </c>
      <c r="B1971" t="str">
        <f t="shared" si="155"/>
        <v>May</v>
      </c>
      <c r="C1971" s="2">
        <v>44338</v>
      </c>
      <c r="D1971" s="1" t="str">
        <f t="shared" si="153"/>
        <v>OK</v>
      </c>
      <c r="E1971">
        <f t="shared" si="151"/>
        <v>0</v>
      </c>
      <c r="F1971">
        <f t="shared" si="152"/>
        <v>1</v>
      </c>
      <c r="G1971" s="97">
        <v>44338</v>
      </c>
      <c r="H1971" s="3">
        <v>14</v>
      </c>
      <c r="I1971" s="3">
        <v>225</v>
      </c>
      <c r="J1971" s="3">
        <v>138</v>
      </c>
      <c r="K1971" s="3">
        <v>257</v>
      </c>
      <c r="L1971" s="3">
        <v>177</v>
      </c>
      <c r="M1971" s="3">
        <v>128</v>
      </c>
      <c r="N1971" s="3">
        <v>134</v>
      </c>
      <c r="O1971" s="3">
        <v>66</v>
      </c>
      <c r="P1971" s="3">
        <v>305</v>
      </c>
      <c r="Q1971" s="3">
        <v>325</v>
      </c>
      <c r="R1971" s="3">
        <v>120</v>
      </c>
      <c r="S1971" s="3">
        <v>72</v>
      </c>
      <c r="T1971" s="3">
        <v>80</v>
      </c>
      <c r="U1971" s="3">
        <v>22</v>
      </c>
      <c r="V1971" s="3">
        <v>80</v>
      </c>
      <c r="W1971" s="3">
        <v>398</v>
      </c>
      <c r="X1971" s="3">
        <v>208</v>
      </c>
      <c r="Y1971" s="3">
        <v>433</v>
      </c>
      <c r="Z1971" s="3">
        <v>14</v>
      </c>
      <c r="AA1971" s="3">
        <v>51</v>
      </c>
      <c r="AB1971" s="3">
        <v>304</v>
      </c>
      <c r="AC1971" s="3">
        <v>573</v>
      </c>
      <c r="AD1971" s="3">
        <v>55</v>
      </c>
      <c r="AE1971" s="3">
        <v>351</v>
      </c>
      <c r="AF1971" s="3">
        <v>767</v>
      </c>
      <c r="AG1971" s="3">
        <v>812</v>
      </c>
      <c r="AH1971" s="3">
        <v>184</v>
      </c>
      <c r="AI1971" s="3">
        <v>353</v>
      </c>
      <c r="AJ1971" s="3">
        <v>63</v>
      </c>
      <c r="AK1971" s="3">
        <v>779</v>
      </c>
      <c r="AL1971" s="3">
        <v>863</v>
      </c>
      <c r="AM1971" s="3">
        <v>10</v>
      </c>
      <c r="AN1971" s="3">
        <v>38</v>
      </c>
      <c r="AO1971" s="3">
        <v>195</v>
      </c>
      <c r="AP1971" s="3">
        <v>30</v>
      </c>
      <c r="AQ1971" s="3">
        <v>253</v>
      </c>
      <c r="AR1971" s="3">
        <v>153</v>
      </c>
      <c r="AS1971">
        <v>661</v>
      </c>
      <c r="AT1971" s="3">
        <v>138</v>
      </c>
      <c r="AU1971" s="3">
        <v>492</v>
      </c>
      <c r="AV1971" s="3">
        <v>198</v>
      </c>
      <c r="AW1971" s="3">
        <v>265</v>
      </c>
      <c r="AX1971" s="3">
        <v>151</v>
      </c>
      <c r="AY1971" s="3">
        <v>100</v>
      </c>
      <c r="AZ1971" s="3">
        <v>392</v>
      </c>
      <c r="BA1971" s="3">
        <v>115</v>
      </c>
      <c r="BM1971" s="3"/>
      <c r="BN1971" s="3"/>
      <c r="BO1971" s="3"/>
      <c r="BP1971" s="3"/>
    </row>
    <row r="1972" spans="1:68">
      <c r="A1972" t="str">
        <f t="shared" si="154"/>
        <v>2021</v>
      </c>
      <c r="B1972" t="str">
        <f t="shared" si="155"/>
        <v>May</v>
      </c>
      <c r="C1972" s="2">
        <v>44339</v>
      </c>
      <c r="D1972" s="1" t="str">
        <f t="shared" si="153"/>
        <v>OK</v>
      </c>
      <c r="E1972">
        <f t="shared" si="151"/>
        <v>0</v>
      </c>
      <c r="F1972">
        <f t="shared" si="152"/>
        <v>1</v>
      </c>
      <c r="G1972" s="97">
        <v>44339</v>
      </c>
      <c r="H1972" s="3">
        <v>22</v>
      </c>
      <c r="I1972" s="3">
        <v>119</v>
      </c>
      <c r="J1972" s="3">
        <v>119</v>
      </c>
      <c r="K1972" s="3">
        <v>142</v>
      </c>
      <c r="L1972" s="3">
        <v>115</v>
      </c>
      <c r="M1972" s="3">
        <v>45</v>
      </c>
      <c r="N1972" s="3">
        <v>80</v>
      </c>
      <c r="O1972" s="3">
        <v>35</v>
      </c>
      <c r="P1972" s="3">
        <v>179</v>
      </c>
      <c r="Q1972" s="3">
        <v>157</v>
      </c>
      <c r="R1972" s="3">
        <v>82</v>
      </c>
      <c r="S1972" s="3">
        <v>44</v>
      </c>
      <c r="T1972" s="3">
        <v>69</v>
      </c>
      <c r="U1972" s="3">
        <v>7</v>
      </c>
      <c r="V1972" s="3">
        <v>64</v>
      </c>
      <c r="W1972" s="3">
        <v>199</v>
      </c>
      <c r="X1972" s="3">
        <v>223</v>
      </c>
      <c r="Y1972" s="3">
        <v>222</v>
      </c>
      <c r="Z1972" s="3">
        <v>4</v>
      </c>
      <c r="AA1972" s="3">
        <v>25</v>
      </c>
      <c r="AB1972" s="3">
        <v>142</v>
      </c>
      <c r="AC1972" s="3">
        <v>235</v>
      </c>
      <c r="AD1972" s="3">
        <v>11</v>
      </c>
      <c r="AE1972" s="3">
        <v>180</v>
      </c>
      <c r="AF1972" s="3">
        <v>400</v>
      </c>
      <c r="AG1972" s="3">
        <v>411</v>
      </c>
      <c r="AH1972" s="3">
        <v>83</v>
      </c>
      <c r="AI1972" s="3">
        <v>179</v>
      </c>
      <c r="AJ1972" s="3">
        <v>42</v>
      </c>
      <c r="AK1972" s="3">
        <v>404</v>
      </c>
      <c r="AL1972" s="3">
        <v>437</v>
      </c>
      <c r="AM1972" s="3">
        <v>3</v>
      </c>
      <c r="AN1972" s="3">
        <v>13</v>
      </c>
      <c r="AO1972" s="3">
        <v>111</v>
      </c>
      <c r="AP1972" s="3">
        <v>29</v>
      </c>
      <c r="AQ1972" s="3">
        <v>104</v>
      </c>
      <c r="AR1972" s="3">
        <v>86</v>
      </c>
      <c r="AS1972">
        <v>371</v>
      </c>
      <c r="AT1972" s="3">
        <v>69</v>
      </c>
      <c r="AU1972" s="3">
        <v>228</v>
      </c>
      <c r="AV1972" s="3">
        <v>60</v>
      </c>
      <c r="AW1972" s="3">
        <v>295</v>
      </c>
      <c r="AX1972" s="3">
        <v>152</v>
      </c>
      <c r="AY1972" s="3">
        <v>59</v>
      </c>
      <c r="AZ1972" s="3">
        <v>212</v>
      </c>
      <c r="BA1972" s="3">
        <v>129</v>
      </c>
      <c r="BM1972" s="3"/>
      <c r="BN1972" s="3"/>
      <c r="BO1972" s="3"/>
      <c r="BP1972" s="3"/>
    </row>
    <row r="1973" spans="1:68">
      <c r="A1973" t="str">
        <f t="shared" si="154"/>
        <v>2021</v>
      </c>
      <c r="B1973" t="str">
        <f t="shared" si="155"/>
        <v>May</v>
      </c>
      <c r="C1973" s="2">
        <v>44340</v>
      </c>
      <c r="D1973" s="1" t="str">
        <f t="shared" si="153"/>
        <v>OK</v>
      </c>
      <c r="E1973">
        <f t="shared" si="151"/>
        <v>1</v>
      </c>
      <c r="F1973">
        <f t="shared" si="152"/>
        <v>0</v>
      </c>
      <c r="G1973" s="97">
        <v>44340</v>
      </c>
      <c r="H1973" s="3">
        <v>20</v>
      </c>
      <c r="I1973" s="3">
        <v>393</v>
      </c>
      <c r="J1973" s="3">
        <v>443</v>
      </c>
      <c r="K1973" s="3">
        <v>166</v>
      </c>
      <c r="L1973" s="3">
        <v>489</v>
      </c>
      <c r="M1973" s="3">
        <v>87</v>
      </c>
      <c r="N1973" s="3">
        <v>275</v>
      </c>
      <c r="O1973" s="3">
        <v>31</v>
      </c>
      <c r="P1973" s="3">
        <v>670</v>
      </c>
      <c r="Q1973" s="3">
        <v>523</v>
      </c>
      <c r="R1973" s="3">
        <v>232</v>
      </c>
      <c r="S1973" s="3">
        <v>109</v>
      </c>
      <c r="T1973" s="3">
        <v>50</v>
      </c>
      <c r="U1973" s="3">
        <v>34</v>
      </c>
      <c r="V1973" s="3">
        <v>212</v>
      </c>
      <c r="W1973" s="3">
        <v>491</v>
      </c>
      <c r="X1973" s="3">
        <v>170</v>
      </c>
      <c r="Y1973" s="3">
        <v>422</v>
      </c>
      <c r="Z1973" s="3">
        <v>26</v>
      </c>
      <c r="AA1973" s="3">
        <v>21</v>
      </c>
      <c r="AB1973" s="3">
        <v>767</v>
      </c>
      <c r="AC1973" s="3">
        <v>258</v>
      </c>
      <c r="AD1973" s="3">
        <v>29</v>
      </c>
      <c r="AE1973" s="3">
        <v>949</v>
      </c>
      <c r="AF1973" s="3">
        <v>1388</v>
      </c>
      <c r="AG1973" s="3">
        <v>702</v>
      </c>
      <c r="AH1973" s="3">
        <v>114</v>
      </c>
      <c r="AI1973" s="3">
        <v>268</v>
      </c>
      <c r="AJ1973" s="3">
        <v>55</v>
      </c>
      <c r="AK1973" s="3">
        <v>1058</v>
      </c>
      <c r="AL1973" s="3">
        <v>1163</v>
      </c>
      <c r="AM1973" s="3">
        <v>10</v>
      </c>
      <c r="AN1973" s="3">
        <v>42</v>
      </c>
      <c r="AO1973" s="3">
        <v>276</v>
      </c>
      <c r="AP1973" s="3">
        <v>33</v>
      </c>
      <c r="AQ1973" s="3">
        <v>154</v>
      </c>
      <c r="AR1973" s="3">
        <v>381</v>
      </c>
      <c r="AS1973">
        <v>754</v>
      </c>
      <c r="AT1973" s="3">
        <v>231</v>
      </c>
      <c r="AU1973" s="3">
        <v>336</v>
      </c>
      <c r="AV1973" s="3">
        <v>82</v>
      </c>
      <c r="AW1973" s="3">
        <v>162</v>
      </c>
      <c r="AX1973" s="3">
        <v>368</v>
      </c>
      <c r="AY1973" s="3">
        <v>180</v>
      </c>
      <c r="AZ1973" s="3">
        <v>369</v>
      </c>
      <c r="BA1973" s="3">
        <v>124</v>
      </c>
      <c r="BM1973" s="3"/>
      <c r="BN1973" s="3"/>
      <c r="BO1973" s="3"/>
      <c r="BP1973" s="3"/>
    </row>
    <row r="1974" spans="1:68">
      <c r="A1974" t="str">
        <f t="shared" si="154"/>
        <v>2021</v>
      </c>
      <c r="B1974" t="str">
        <f t="shared" si="155"/>
        <v>May</v>
      </c>
      <c r="C1974" s="2">
        <v>44341</v>
      </c>
      <c r="D1974" s="1" t="str">
        <f t="shared" si="153"/>
        <v>OK</v>
      </c>
      <c r="E1974">
        <f t="shared" si="151"/>
        <v>1</v>
      </c>
      <c r="F1974">
        <f t="shared" si="152"/>
        <v>0</v>
      </c>
      <c r="G1974" s="97">
        <v>44341</v>
      </c>
      <c r="H1974" s="3">
        <v>16</v>
      </c>
      <c r="I1974" s="3">
        <v>464</v>
      </c>
      <c r="J1974" s="3">
        <v>538</v>
      </c>
      <c r="K1974" s="3">
        <v>235</v>
      </c>
      <c r="L1974" s="3">
        <v>563</v>
      </c>
      <c r="M1974" s="3">
        <v>113</v>
      </c>
      <c r="N1974" s="3">
        <v>304</v>
      </c>
      <c r="O1974" s="3">
        <v>36</v>
      </c>
      <c r="P1974" s="3">
        <v>775</v>
      </c>
      <c r="Q1974" s="3">
        <v>712</v>
      </c>
      <c r="R1974" s="3">
        <v>220</v>
      </c>
      <c r="S1974" s="3">
        <v>152</v>
      </c>
      <c r="T1974" s="3">
        <v>83</v>
      </c>
      <c r="U1974" s="3">
        <v>39</v>
      </c>
      <c r="V1974" s="3">
        <v>217</v>
      </c>
      <c r="W1974" s="3">
        <v>613</v>
      </c>
      <c r="X1974" s="3">
        <v>134</v>
      </c>
      <c r="Y1974" s="3">
        <v>419</v>
      </c>
      <c r="Z1974" s="3">
        <v>25</v>
      </c>
      <c r="AA1974" s="3">
        <v>11</v>
      </c>
      <c r="AB1974" s="3">
        <v>855</v>
      </c>
      <c r="AC1974" s="3">
        <v>305</v>
      </c>
      <c r="AD1974" s="3">
        <v>30</v>
      </c>
      <c r="AE1974" s="3">
        <v>1084</v>
      </c>
      <c r="AF1974" s="3">
        <v>1741</v>
      </c>
      <c r="AG1974" s="3">
        <v>915</v>
      </c>
      <c r="AH1974" s="3">
        <v>123</v>
      </c>
      <c r="AI1974" s="3">
        <v>292</v>
      </c>
      <c r="AJ1974" s="3">
        <v>64</v>
      </c>
      <c r="AK1974" s="3">
        <v>1260</v>
      </c>
      <c r="AL1974" s="3">
        <v>1386</v>
      </c>
      <c r="AM1974" s="3">
        <v>10</v>
      </c>
      <c r="AN1974" s="3">
        <v>44</v>
      </c>
      <c r="AO1974" s="3">
        <v>289</v>
      </c>
      <c r="AP1974" s="3">
        <v>32</v>
      </c>
      <c r="AQ1974" s="3">
        <v>174</v>
      </c>
      <c r="AR1974" s="3">
        <v>427</v>
      </c>
      <c r="AS1974">
        <v>900</v>
      </c>
      <c r="AT1974" s="3">
        <v>230</v>
      </c>
      <c r="AU1974" s="3">
        <v>433</v>
      </c>
      <c r="AV1974" s="3">
        <v>80</v>
      </c>
      <c r="AW1974" s="3">
        <v>119</v>
      </c>
      <c r="AX1974" s="3">
        <v>377</v>
      </c>
      <c r="AY1974" s="3">
        <v>215</v>
      </c>
      <c r="AZ1974" s="3">
        <v>489</v>
      </c>
      <c r="BA1974" s="3">
        <v>226</v>
      </c>
      <c r="BM1974" s="3"/>
      <c r="BN1974" s="3"/>
      <c r="BO1974" s="3"/>
      <c r="BP1974" s="3"/>
    </row>
    <row r="1975" spans="1:68">
      <c r="A1975" t="str">
        <f t="shared" si="154"/>
        <v>2021</v>
      </c>
      <c r="B1975" t="str">
        <f t="shared" si="155"/>
        <v>May</v>
      </c>
      <c r="C1975" s="2">
        <v>44342</v>
      </c>
      <c r="D1975" s="1" t="str">
        <f t="shared" si="153"/>
        <v>OK</v>
      </c>
      <c r="E1975">
        <f t="shared" si="151"/>
        <v>1</v>
      </c>
      <c r="F1975">
        <f t="shared" si="152"/>
        <v>0</v>
      </c>
      <c r="G1975" s="97">
        <v>44342</v>
      </c>
      <c r="H1975" s="3">
        <v>17</v>
      </c>
      <c r="I1975" s="3">
        <v>470</v>
      </c>
      <c r="J1975" s="3">
        <v>546</v>
      </c>
      <c r="K1975" s="3">
        <v>203</v>
      </c>
      <c r="L1975" s="3">
        <v>529</v>
      </c>
      <c r="M1975" s="3">
        <v>132</v>
      </c>
      <c r="N1975" s="3">
        <v>299</v>
      </c>
      <c r="O1975" s="3">
        <v>52</v>
      </c>
      <c r="P1975" s="3">
        <v>673</v>
      </c>
      <c r="Q1975" s="3">
        <v>633</v>
      </c>
      <c r="R1975" s="3">
        <v>222</v>
      </c>
      <c r="S1975" s="3">
        <v>134</v>
      </c>
      <c r="T1975" s="3">
        <v>119</v>
      </c>
      <c r="U1975" s="3">
        <v>33</v>
      </c>
      <c r="V1975" s="3">
        <v>196</v>
      </c>
      <c r="W1975" s="3">
        <v>551</v>
      </c>
      <c r="X1975" s="3">
        <v>374</v>
      </c>
      <c r="Y1975" s="3">
        <v>527</v>
      </c>
      <c r="Z1975" s="3">
        <v>21</v>
      </c>
      <c r="AA1975" s="3">
        <v>7</v>
      </c>
      <c r="AB1975" s="3">
        <v>800</v>
      </c>
      <c r="AC1975" s="3">
        <v>320</v>
      </c>
      <c r="AD1975" s="3">
        <v>34</v>
      </c>
      <c r="AE1975" s="3">
        <v>1026</v>
      </c>
      <c r="AF1975" s="3">
        <v>1671</v>
      </c>
      <c r="AG1975" s="3">
        <v>940</v>
      </c>
      <c r="AH1975" s="3">
        <v>117</v>
      </c>
      <c r="AI1975" s="3">
        <v>252</v>
      </c>
      <c r="AJ1975" s="3">
        <v>77</v>
      </c>
      <c r="AK1975" s="3">
        <v>1196</v>
      </c>
      <c r="AL1975" s="3">
        <v>1321</v>
      </c>
      <c r="AM1975" s="3">
        <v>12</v>
      </c>
      <c r="AN1975" s="3">
        <v>23</v>
      </c>
      <c r="AO1975" s="3">
        <v>272</v>
      </c>
      <c r="AP1975" s="3">
        <v>34</v>
      </c>
      <c r="AQ1975" s="3">
        <v>174</v>
      </c>
      <c r="AR1975" s="3">
        <v>399</v>
      </c>
      <c r="AS1975">
        <v>908</v>
      </c>
      <c r="AT1975" s="3">
        <v>250</v>
      </c>
      <c r="AU1975" s="3">
        <v>382</v>
      </c>
      <c r="AV1975" s="3">
        <v>115</v>
      </c>
      <c r="AW1975" s="3">
        <v>135</v>
      </c>
      <c r="AX1975" s="3">
        <v>390</v>
      </c>
      <c r="AY1975" s="3">
        <v>218</v>
      </c>
      <c r="AZ1975" s="3">
        <v>432</v>
      </c>
      <c r="BA1975" s="3">
        <v>224</v>
      </c>
      <c r="BM1975" s="3"/>
      <c r="BN1975" s="3"/>
      <c r="BO1975" s="3"/>
      <c r="BP1975" s="3"/>
    </row>
    <row r="1976" spans="1:68">
      <c r="A1976" t="str">
        <f t="shared" si="154"/>
        <v>2021</v>
      </c>
      <c r="B1976" t="str">
        <f t="shared" si="155"/>
        <v>May</v>
      </c>
      <c r="C1976" s="2">
        <v>44343</v>
      </c>
      <c r="D1976" s="1" t="str">
        <f t="shared" si="153"/>
        <v>OK</v>
      </c>
      <c r="E1976">
        <f t="shared" ref="E1976:E2039" si="156">IF(OR(WEEKDAY(C1976) = 1, WEEKDAY(C1976) = 7), 0, 1)</f>
        <v>1</v>
      </c>
      <c r="F1976">
        <f t="shared" ref="F1976:F2039" si="157">IF(OR(WEEKDAY(C1976) = 1, WEEKDAY(C1976) = 7), 1, 0)</f>
        <v>0</v>
      </c>
      <c r="G1976" s="97">
        <v>44343</v>
      </c>
      <c r="H1976" s="3">
        <v>10</v>
      </c>
      <c r="I1976" s="3">
        <v>472</v>
      </c>
      <c r="J1976" s="3">
        <v>519</v>
      </c>
      <c r="K1976" s="3">
        <v>257</v>
      </c>
      <c r="L1976" s="3">
        <v>483</v>
      </c>
      <c r="M1976" s="3">
        <v>106</v>
      </c>
      <c r="N1976" s="3">
        <v>275</v>
      </c>
      <c r="O1976" s="3">
        <v>36</v>
      </c>
      <c r="P1976" s="3">
        <v>694</v>
      </c>
      <c r="Q1976" s="3">
        <v>682</v>
      </c>
      <c r="R1976" s="3">
        <v>206</v>
      </c>
      <c r="S1976" s="3">
        <v>151</v>
      </c>
      <c r="T1976" s="3">
        <v>93</v>
      </c>
      <c r="U1976" s="3">
        <v>39</v>
      </c>
      <c r="V1976" s="3">
        <v>193</v>
      </c>
      <c r="W1976" s="3">
        <v>595</v>
      </c>
      <c r="X1976" s="3">
        <v>346</v>
      </c>
      <c r="Y1976" s="3">
        <v>492</v>
      </c>
      <c r="Z1976" s="3">
        <v>15</v>
      </c>
      <c r="AA1976" s="3">
        <v>9</v>
      </c>
      <c r="AB1976" s="3">
        <v>777</v>
      </c>
      <c r="AC1976" s="3">
        <v>314</v>
      </c>
      <c r="AD1976" s="3">
        <v>38</v>
      </c>
      <c r="AE1976" s="3">
        <v>1008</v>
      </c>
      <c r="AF1976" s="3">
        <v>1702</v>
      </c>
      <c r="AG1976" s="3">
        <v>814</v>
      </c>
      <c r="AH1976" s="3">
        <v>122</v>
      </c>
      <c r="AI1976" s="3">
        <v>288</v>
      </c>
      <c r="AJ1976" s="3">
        <v>79</v>
      </c>
      <c r="AK1976" s="3">
        <v>1215</v>
      </c>
      <c r="AL1976" s="3">
        <v>1444</v>
      </c>
      <c r="AM1976" s="3">
        <v>10</v>
      </c>
      <c r="AN1976" s="3">
        <v>44</v>
      </c>
      <c r="AO1976" s="3">
        <v>316</v>
      </c>
      <c r="AP1976" s="3">
        <v>38</v>
      </c>
      <c r="AQ1976" s="3">
        <v>196</v>
      </c>
      <c r="AR1976" s="3">
        <v>412</v>
      </c>
      <c r="AS1976">
        <v>884</v>
      </c>
      <c r="AT1976" s="3">
        <v>238</v>
      </c>
      <c r="AU1976" s="3">
        <v>500</v>
      </c>
      <c r="AV1976" s="3">
        <v>94</v>
      </c>
      <c r="AW1976" s="3">
        <v>138</v>
      </c>
      <c r="AX1976" s="3">
        <v>346</v>
      </c>
      <c r="AY1976" s="3">
        <v>217</v>
      </c>
      <c r="AZ1976" s="3">
        <v>422</v>
      </c>
      <c r="BA1976" s="3">
        <v>247</v>
      </c>
      <c r="BM1976" s="3"/>
      <c r="BN1976" s="3"/>
      <c r="BO1976" s="3"/>
      <c r="BP1976" s="3"/>
    </row>
    <row r="1977" spans="1:68">
      <c r="A1977" t="str">
        <f t="shared" si="154"/>
        <v>2021</v>
      </c>
      <c r="B1977" t="str">
        <f t="shared" si="155"/>
        <v>May</v>
      </c>
      <c r="C1977" s="2">
        <v>44344</v>
      </c>
      <c r="D1977" s="1" t="str">
        <f t="shared" si="153"/>
        <v>OK</v>
      </c>
      <c r="E1977">
        <f t="shared" si="156"/>
        <v>1</v>
      </c>
      <c r="F1977">
        <f t="shared" si="157"/>
        <v>0</v>
      </c>
      <c r="G1977" s="97">
        <v>44344</v>
      </c>
      <c r="H1977" s="3">
        <v>46</v>
      </c>
      <c r="I1977" s="3">
        <v>345</v>
      </c>
      <c r="J1977" s="3">
        <v>376</v>
      </c>
      <c r="K1977" s="3">
        <v>175</v>
      </c>
      <c r="L1977" s="3">
        <v>389</v>
      </c>
      <c r="M1977" s="3">
        <v>93</v>
      </c>
      <c r="N1977" s="3">
        <v>201</v>
      </c>
      <c r="O1977" s="3">
        <v>39</v>
      </c>
      <c r="P1977" s="3">
        <v>574</v>
      </c>
      <c r="Q1977" s="3">
        <v>426</v>
      </c>
      <c r="R1977" s="3">
        <v>222</v>
      </c>
      <c r="S1977" s="3">
        <v>101</v>
      </c>
      <c r="T1977" s="3">
        <v>86</v>
      </c>
      <c r="U1977" s="3">
        <v>37</v>
      </c>
      <c r="V1977" s="3">
        <v>162</v>
      </c>
      <c r="W1977" s="3">
        <v>484</v>
      </c>
      <c r="X1977" s="3">
        <v>243</v>
      </c>
      <c r="Y1977" s="3">
        <v>451</v>
      </c>
      <c r="Z1977" s="3">
        <v>21</v>
      </c>
      <c r="AA1977" s="3">
        <v>7</v>
      </c>
      <c r="AB1977" s="3">
        <v>618</v>
      </c>
      <c r="AC1977" s="3">
        <v>203</v>
      </c>
      <c r="AD1977" s="3">
        <v>21</v>
      </c>
      <c r="AE1977" s="3">
        <v>800</v>
      </c>
      <c r="AF1977" s="3">
        <v>1170</v>
      </c>
      <c r="AG1977" s="3">
        <v>620</v>
      </c>
      <c r="AH1977" s="3">
        <v>99</v>
      </c>
      <c r="AI1977" s="3">
        <v>148</v>
      </c>
      <c r="AJ1977" s="3">
        <v>64</v>
      </c>
      <c r="AK1977" s="3">
        <v>868</v>
      </c>
      <c r="AL1977" s="3">
        <v>946</v>
      </c>
      <c r="AM1977" s="3">
        <v>2</v>
      </c>
      <c r="AN1977" s="3">
        <v>22</v>
      </c>
      <c r="AO1977" s="3">
        <v>203</v>
      </c>
      <c r="AP1977" s="3">
        <v>77</v>
      </c>
      <c r="AQ1977" s="3">
        <v>123</v>
      </c>
      <c r="AR1977" s="3">
        <v>295</v>
      </c>
      <c r="AS1977">
        <v>578</v>
      </c>
      <c r="AT1977" s="3">
        <v>167</v>
      </c>
      <c r="AU1977" s="3">
        <v>388</v>
      </c>
      <c r="AV1977" s="3">
        <v>62</v>
      </c>
      <c r="AW1977" s="3">
        <v>126</v>
      </c>
      <c r="AX1977" s="3">
        <v>195</v>
      </c>
      <c r="AY1977" s="3">
        <v>192</v>
      </c>
      <c r="AZ1977" s="3">
        <v>302</v>
      </c>
      <c r="BA1977" s="3">
        <v>182</v>
      </c>
      <c r="BM1977" s="3"/>
      <c r="BN1977" s="3"/>
      <c r="BO1977" s="3"/>
      <c r="BP1977" s="3"/>
    </row>
    <row r="1978" spans="1:68">
      <c r="A1978" t="str">
        <f t="shared" si="154"/>
        <v>2021</v>
      </c>
      <c r="B1978" t="str">
        <f t="shared" si="155"/>
        <v>May</v>
      </c>
      <c r="C1978" s="2">
        <v>44345</v>
      </c>
      <c r="D1978" s="1" t="str">
        <f t="shared" si="153"/>
        <v>OK</v>
      </c>
      <c r="E1978">
        <f t="shared" si="156"/>
        <v>0</v>
      </c>
      <c r="F1978">
        <f t="shared" si="157"/>
        <v>1</v>
      </c>
      <c r="G1978" s="97">
        <v>44345</v>
      </c>
      <c r="H1978" s="3">
        <v>24</v>
      </c>
      <c r="I1978" s="3">
        <v>88</v>
      </c>
      <c r="J1978" s="3">
        <v>108</v>
      </c>
      <c r="K1978" s="3">
        <v>116</v>
      </c>
      <c r="L1978" s="3">
        <v>118</v>
      </c>
      <c r="M1978" s="3">
        <v>64</v>
      </c>
      <c r="N1978" s="3">
        <v>74</v>
      </c>
      <c r="O1978" s="3">
        <v>23</v>
      </c>
      <c r="P1978" s="3">
        <v>182</v>
      </c>
      <c r="Q1978" s="3">
        <v>104</v>
      </c>
      <c r="R1978" s="3">
        <v>65</v>
      </c>
      <c r="S1978" s="3">
        <v>31</v>
      </c>
      <c r="T1978" s="3">
        <v>59</v>
      </c>
      <c r="U1978" s="3">
        <v>7</v>
      </c>
      <c r="V1978" s="3">
        <v>84</v>
      </c>
      <c r="W1978" s="3">
        <v>283</v>
      </c>
      <c r="X1978" s="3">
        <v>120</v>
      </c>
      <c r="Y1978" s="3">
        <v>241</v>
      </c>
      <c r="Z1978" s="3">
        <v>11</v>
      </c>
      <c r="AA1978" s="3">
        <v>29</v>
      </c>
      <c r="AB1978" s="3">
        <v>153</v>
      </c>
      <c r="AC1978" s="3">
        <v>132</v>
      </c>
      <c r="AD1978" s="3">
        <v>33</v>
      </c>
      <c r="AE1978" s="3">
        <v>165</v>
      </c>
      <c r="AF1978" s="3">
        <v>324</v>
      </c>
      <c r="AG1978" s="3">
        <v>312</v>
      </c>
      <c r="AH1978" s="3">
        <v>44</v>
      </c>
      <c r="AI1978" s="3">
        <v>142</v>
      </c>
      <c r="AJ1978" s="3">
        <v>40</v>
      </c>
      <c r="AK1978" s="3">
        <v>376</v>
      </c>
      <c r="AL1978" s="3">
        <v>401</v>
      </c>
      <c r="AM1978" s="3">
        <v>4</v>
      </c>
      <c r="AN1978" s="3">
        <v>16</v>
      </c>
      <c r="AO1978" s="3">
        <v>94</v>
      </c>
      <c r="AP1978" s="3">
        <v>40</v>
      </c>
      <c r="AQ1978" s="3">
        <v>131</v>
      </c>
      <c r="AR1978" s="3">
        <v>93</v>
      </c>
      <c r="AS1978">
        <v>198</v>
      </c>
      <c r="AT1978" s="3">
        <v>80</v>
      </c>
      <c r="AU1978" s="3">
        <v>223</v>
      </c>
      <c r="AV1978" s="3">
        <v>77</v>
      </c>
      <c r="AW1978" s="3">
        <v>249</v>
      </c>
      <c r="AX1978" s="3">
        <v>138</v>
      </c>
      <c r="AY1978" s="3">
        <v>54</v>
      </c>
      <c r="AZ1978" s="3">
        <v>187</v>
      </c>
      <c r="BA1978" s="3">
        <v>149</v>
      </c>
      <c r="BM1978" s="3"/>
      <c r="BN1978" s="3"/>
      <c r="BO1978" s="3"/>
      <c r="BP1978" s="3"/>
    </row>
    <row r="1979" spans="1:68">
      <c r="A1979" t="str">
        <f t="shared" si="154"/>
        <v>2021</v>
      </c>
      <c r="B1979" t="str">
        <f t="shared" si="155"/>
        <v>May</v>
      </c>
      <c r="C1979" s="2">
        <v>44346</v>
      </c>
      <c r="D1979" s="1" t="str">
        <f t="shared" si="153"/>
        <v>OK</v>
      </c>
      <c r="E1979">
        <f t="shared" si="156"/>
        <v>0</v>
      </c>
      <c r="F1979">
        <f t="shared" si="157"/>
        <v>1</v>
      </c>
      <c r="G1979" s="97">
        <v>44346</v>
      </c>
      <c r="H1979" s="3">
        <v>32</v>
      </c>
      <c r="I1979" s="3">
        <v>234</v>
      </c>
      <c r="J1979" s="3">
        <v>151</v>
      </c>
      <c r="K1979" s="3">
        <v>1125</v>
      </c>
      <c r="L1979" s="3">
        <v>216</v>
      </c>
      <c r="M1979" s="3">
        <v>88</v>
      </c>
      <c r="N1979" s="3">
        <v>135</v>
      </c>
      <c r="O1979" s="3">
        <v>43</v>
      </c>
      <c r="P1979" s="3">
        <v>260</v>
      </c>
      <c r="Q1979" s="3">
        <v>283</v>
      </c>
      <c r="R1979" s="3">
        <v>82</v>
      </c>
      <c r="S1979" s="3">
        <v>47</v>
      </c>
      <c r="T1979" s="3">
        <v>82</v>
      </c>
      <c r="U1979" s="3">
        <v>16</v>
      </c>
      <c r="V1979" s="3">
        <v>55</v>
      </c>
      <c r="W1979" s="3">
        <v>339</v>
      </c>
      <c r="X1979" s="3">
        <v>90</v>
      </c>
      <c r="Y1979" s="3">
        <v>320</v>
      </c>
      <c r="Z1979" s="3">
        <v>10</v>
      </c>
      <c r="AA1979" s="3">
        <v>31</v>
      </c>
      <c r="AB1979" s="3">
        <v>393</v>
      </c>
      <c r="AC1979" s="3">
        <v>374</v>
      </c>
      <c r="AD1979" s="3">
        <v>11</v>
      </c>
      <c r="AE1979" s="3">
        <v>514</v>
      </c>
      <c r="AF1979" s="3">
        <v>737</v>
      </c>
      <c r="AG1979" s="3">
        <v>631</v>
      </c>
      <c r="AH1979" s="3">
        <v>52</v>
      </c>
      <c r="AI1979" s="3">
        <v>313</v>
      </c>
      <c r="AJ1979" s="3">
        <v>43</v>
      </c>
      <c r="AK1979" s="3">
        <v>874</v>
      </c>
      <c r="AL1979" s="3">
        <v>1057</v>
      </c>
      <c r="AM1979" s="3">
        <v>11</v>
      </c>
      <c r="AN1979" s="3">
        <v>20</v>
      </c>
      <c r="AO1979" s="3">
        <v>179</v>
      </c>
      <c r="AP1979" s="3">
        <v>29</v>
      </c>
      <c r="AQ1979" s="3">
        <v>162</v>
      </c>
      <c r="AR1979" s="3">
        <v>141</v>
      </c>
      <c r="AS1979">
        <v>738</v>
      </c>
      <c r="AT1979" s="3">
        <v>113</v>
      </c>
      <c r="AU1979" s="3">
        <v>785</v>
      </c>
      <c r="AV1979" s="3">
        <v>81</v>
      </c>
      <c r="AW1979" s="3">
        <v>287</v>
      </c>
      <c r="AX1979" s="3">
        <v>187</v>
      </c>
      <c r="AY1979" s="3">
        <v>139</v>
      </c>
      <c r="AZ1979" s="3">
        <v>335</v>
      </c>
      <c r="BA1979" s="3">
        <v>291</v>
      </c>
      <c r="BM1979" s="3"/>
      <c r="BN1979" s="3"/>
      <c r="BO1979" s="3"/>
      <c r="BP1979" s="3"/>
    </row>
    <row r="1980" spans="1:68">
      <c r="A1980" t="str">
        <f t="shared" si="154"/>
        <v>2021</v>
      </c>
      <c r="B1980" t="str">
        <f t="shared" si="155"/>
        <v>May</v>
      </c>
      <c r="C1980" s="2">
        <v>44347</v>
      </c>
      <c r="D1980" s="1" t="str">
        <f t="shared" si="153"/>
        <v>OK</v>
      </c>
      <c r="E1980">
        <f t="shared" si="156"/>
        <v>1</v>
      </c>
      <c r="F1980">
        <f t="shared" si="157"/>
        <v>0</v>
      </c>
      <c r="G1980" s="97">
        <v>44347</v>
      </c>
      <c r="H1980" s="99">
        <v>33</v>
      </c>
      <c r="I1980" s="99">
        <v>311</v>
      </c>
      <c r="J1980" s="99">
        <v>328</v>
      </c>
      <c r="K1980" s="99">
        <v>138</v>
      </c>
      <c r="L1980" s="99">
        <v>362</v>
      </c>
      <c r="M1980" s="99">
        <v>63</v>
      </c>
      <c r="N1980" s="99">
        <v>149</v>
      </c>
      <c r="O1980" s="99">
        <v>18</v>
      </c>
      <c r="P1980" s="99">
        <v>477</v>
      </c>
      <c r="Q1980" s="99">
        <v>441</v>
      </c>
      <c r="R1980" s="99">
        <v>186</v>
      </c>
      <c r="S1980" s="99">
        <v>99</v>
      </c>
      <c r="T1980" s="99">
        <v>65</v>
      </c>
      <c r="U1980" s="99">
        <v>25</v>
      </c>
      <c r="V1980" s="99">
        <v>155</v>
      </c>
      <c r="W1980" s="99">
        <v>409</v>
      </c>
      <c r="X1980" s="99">
        <v>262</v>
      </c>
      <c r="Y1980" s="99">
        <v>271</v>
      </c>
      <c r="Z1980" s="99">
        <v>12</v>
      </c>
      <c r="AA1980" s="99">
        <v>5</v>
      </c>
      <c r="AB1980" s="99">
        <v>568</v>
      </c>
      <c r="AC1980" s="99">
        <v>187</v>
      </c>
      <c r="AD1980" s="99">
        <v>25</v>
      </c>
      <c r="AE1980" s="99">
        <v>695</v>
      </c>
      <c r="AF1980" s="99">
        <v>1086</v>
      </c>
      <c r="AG1980" s="99">
        <v>522</v>
      </c>
      <c r="AH1980" s="99">
        <v>54</v>
      </c>
      <c r="AI1980" s="99">
        <v>234</v>
      </c>
      <c r="AJ1980" s="99">
        <v>50</v>
      </c>
      <c r="AK1980" s="99">
        <v>713</v>
      </c>
      <c r="AL1980" s="99">
        <v>829</v>
      </c>
      <c r="AM1980" s="99">
        <v>8</v>
      </c>
      <c r="AN1980" s="99">
        <v>20</v>
      </c>
      <c r="AO1980" s="99">
        <v>204</v>
      </c>
      <c r="AP1980" s="99">
        <v>33</v>
      </c>
      <c r="AQ1980" s="99">
        <v>117</v>
      </c>
      <c r="AR1980" s="99">
        <v>277</v>
      </c>
      <c r="AS1980" s="85">
        <v>497</v>
      </c>
      <c r="AT1980" s="99">
        <v>160</v>
      </c>
      <c r="AU1980" s="99">
        <v>253</v>
      </c>
      <c r="AV1980" s="99">
        <v>53</v>
      </c>
      <c r="AW1980" s="99">
        <v>128</v>
      </c>
      <c r="AX1980" s="99">
        <v>292</v>
      </c>
      <c r="AY1980" s="99">
        <v>151</v>
      </c>
      <c r="AZ1980" s="99">
        <v>302</v>
      </c>
      <c r="BA1980" s="99">
        <v>236</v>
      </c>
      <c r="BM1980" s="99"/>
      <c r="BN1980" s="99"/>
      <c r="BO1980" s="99"/>
      <c r="BP1980" s="99"/>
    </row>
    <row r="1981" spans="1:68">
      <c r="A1981" t="str">
        <f t="shared" si="154"/>
        <v>2021</v>
      </c>
      <c r="B1981" t="str">
        <f t="shared" si="155"/>
        <v>June</v>
      </c>
      <c r="C1981" s="2">
        <v>44348</v>
      </c>
      <c r="D1981" s="1" t="str">
        <f t="shared" si="153"/>
        <v>OK</v>
      </c>
      <c r="E1981">
        <f t="shared" si="156"/>
        <v>1</v>
      </c>
      <c r="F1981">
        <f t="shared" si="157"/>
        <v>0</v>
      </c>
      <c r="G1981" s="97">
        <v>44348</v>
      </c>
      <c r="H1981" s="3">
        <v>16</v>
      </c>
      <c r="I1981" s="3">
        <v>456</v>
      </c>
      <c r="J1981" s="3">
        <v>581</v>
      </c>
      <c r="K1981" s="3">
        <v>216</v>
      </c>
      <c r="L1981" s="3">
        <v>539</v>
      </c>
      <c r="M1981" s="3">
        <v>144</v>
      </c>
      <c r="N1981" s="3">
        <v>303</v>
      </c>
      <c r="O1981" s="3">
        <v>46</v>
      </c>
      <c r="P1981" s="3">
        <v>684</v>
      </c>
      <c r="Q1981" s="3">
        <v>623</v>
      </c>
      <c r="R1981" s="3">
        <v>209</v>
      </c>
      <c r="S1981" s="3">
        <v>584</v>
      </c>
      <c r="T1981" s="3">
        <v>77</v>
      </c>
      <c r="U1981" s="3">
        <v>54</v>
      </c>
      <c r="V1981" s="3">
        <v>195</v>
      </c>
      <c r="W1981" s="3">
        <v>552</v>
      </c>
      <c r="X1981" s="3">
        <v>328</v>
      </c>
      <c r="Y1981" s="3">
        <v>474</v>
      </c>
      <c r="Z1981" s="3">
        <v>35</v>
      </c>
      <c r="AA1981" s="3">
        <v>32</v>
      </c>
      <c r="AB1981" s="3">
        <v>853</v>
      </c>
      <c r="AC1981" s="3">
        <v>355</v>
      </c>
      <c r="AD1981" s="3">
        <v>40</v>
      </c>
      <c r="AE1981" s="3">
        <v>1074</v>
      </c>
      <c r="AF1981" s="3">
        <v>1668</v>
      </c>
      <c r="AG1981" s="3">
        <v>996</v>
      </c>
      <c r="AH1981" s="3">
        <v>107</v>
      </c>
      <c r="AI1981" s="3">
        <v>334</v>
      </c>
      <c r="AJ1981" s="3">
        <v>74</v>
      </c>
      <c r="AK1981" s="3">
        <v>1275</v>
      </c>
      <c r="AL1981" s="3">
        <v>1562</v>
      </c>
      <c r="AM1981" s="3">
        <v>12</v>
      </c>
      <c r="AN1981" s="3">
        <v>37</v>
      </c>
      <c r="AO1981" s="3">
        <v>345</v>
      </c>
      <c r="AP1981" s="3">
        <v>32</v>
      </c>
      <c r="AQ1981" s="3">
        <v>195</v>
      </c>
      <c r="AR1981" s="3">
        <v>389</v>
      </c>
      <c r="AS1981" s="20">
        <v>652</v>
      </c>
      <c r="AT1981" s="3">
        <v>275</v>
      </c>
      <c r="AU1981" s="3">
        <v>479</v>
      </c>
      <c r="AV1981" s="3">
        <v>131</v>
      </c>
      <c r="AW1981" s="3">
        <v>115</v>
      </c>
      <c r="AX1981" s="3">
        <v>334</v>
      </c>
      <c r="AY1981" s="3">
        <v>199</v>
      </c>
      <c r="AZ1981" s="3">
        <v>512</v>
      </c>
      <c r="BA1981" s="3">
        <v>334</v>
      </c>
      <c r="BM1981" s="3"/>
      <c r="BN1981" s="3"/>
      <c r="BO1981" s="3"/>
      <c r="BP1981" s="3"/>
    </row>
    <row r="1982" spans="1:68">
      <c r="A1982" t="str">
        <f t="shared" si="154"/>
        <v>2021</v>
      </c>
      <c r="B1982" t="str">
        <f t="shared" si="155"/>
        <v>June</v>
      </c>
      <c r="C1982" s="2">
        <v>44349</v>
      </c>
      <c r="D1982" s="1" t="str">
        <f t="shared" si="153"/>
        <v>OK</v>
      </c>
      <c r="E1982">
        <f t="shared" si="156"/>
        <v>1</v>
      </c>
      <c r="F1982">
        <f t="shared" si="157"/>
        <v>0</v>
      </c>
      <c r="G1982" s="97">
        <v>44349</v>
      </c>
      <c r="H1982" s="3">
        <v>17</v>
      </c>
      <c r="I1982" s="3">
        <v>462</v>
      </c>
      <c r="J1982" s="3">
        <v>477</v>
      </c>
      <c r="K1982" s="3">
        <v>204</v>
      </c>
      <c r="L1982" s="3">
        <v>457</v>
      </c>
      <c r="M1982" s="3">
        <v>148</v>
      </c>
      <c r="N1982" s="3">
        <v>297</v>
      </c>
      <c r="O1982" s="3">
        <v>46</v>
      </c>
      <c r="P1982" s="3">
        <v>677</v>
      </c>
      <c r="Q1982" s="3">
        <v>576</v>
      </c>
      <c r="R1982" s="3">
        <v>207</v>
      </c>
      <c r="S1982" s="3">
        <v>574</v>
      </c>
      <c r="T1982" s="3">
        <v>60</v>
      </c>
      <c r="U1982" s="3">
        <v>37</v>
      </c>
      <c r="V1982" s="3">
        <v>186</v>
      </c>
      <c r="W1982" s="3">
        <v>578</v>
      </c>
      <c r="X1982" s="3">
        <v>369</v>
      </c>
      <c r="Y1982" s="3">
        <v>480</v>
      </c>
      <c r="Z1982" s="3">
        <v>18</v>
      </c>
      <c r="AA1982" s="3">
        <v>15</v>
      </c>
      <c r="AB1982" s="3">
        <v>750</v>
      </c>
      <c r="AC1982" s="3">
        <v>316</v>
      </c>
      <c r="AD1982" s="3">
        <v>19</v>
      </c>
      <c r="AE1982" s="3">
        <v>1021</v>
      </c>
      <c r="AF1982" s="3">
        <v>1361</v>
      </c>
      <c r="AG1982" s="3">
        <v>764</v>
      </c>
      <c r="AH1982" s="3">
        <v>103</v>
      </c>
      <c r="AI1982" s="3">
        <v>245</v>
      </c>
      <c r="AJ1982" s="3">
        <v>73</v>
      </c>
      <c r="AK1982" s="3">
        <v>1228</v>
      </c>
      <c r="AL1982" s="3">
        <v>1409</v>
      </c>
      <c r="AM1982" s="3">
        <v>8</v>
      </c>
      <c r="AN1982" s="3">
        <v>44</v>
      </c>
      <c r="AO1982" s="3">
        <v>274</v>
      </c>
      <c r="AP1982" s="3">
        <v>36</v>
      </c>
      <c r="AQ1982" s="3">
        <v>178</v>
      </c>
      <c r="AR1982" s="3">
        <v>380</v>
      </c>
      <c r="AS1982" s="20">
        <v>652</v>
      </c>
      <c r="AT1982" s="3">
        <v>225</v>
      </c>
      <c r="AU1982" s="3">
        <v>402</v>
      </c>
      <c r="AV1982" s="3">
        <v>57</v>
      </c>
      <c r="AW1982" s="3">
        <v>115</v>
      </c>
      <c r="AX1982" s="3">
        <v>246</v>
      </c>
      <c r="AY1982" s="3">
        <v>191</v>
      </c>
      <c r="AZ1982" s="3">
        <v>425</v>
      </c>
      <c r="BA1982" s="3">
        <v>215</v>
      </c>
      <c r="BM1982" s="3"/>
      <c r="BN1982" s="3"/>
      <c r="BO1982" s="3"/>
      <c r="BP1982" s="3"/>
    </row>
    <row r="1983" spans="1:68">
      <c r="A1983" t="str">
        <f t="shared" si="154"/>
        <v>2021</v>
      </c>
      <c r="B1983" t="str">
        <f t="shared" si="155"/>
        <v>June</v>
      </c>
      <c r="C1983" s="2">
        <v>44350</v>
      </c>
      <c r="D1983" s="1" t="str">
        <f t="shared" si="153"/>
        <v>OK</v>
      </c>
      <c r="E1983">
        <f t="shared" si="156"/>
        <v>1</v>
      </c>
      <c r="F1983">
        <f t="shared" si="157"/>
        <v>0</v>
      </c>
      <c r="G1983" s="97">
        <v>44350</v>
      </c>
      <c r="H1983" s="3">
        <v>10</v>
      </c>
      <c r="I1983" s="3">
        <v>443</v>
      </c>
      <c r="J1983" s="3">
        <v>475</v>
      </c>
      <c r="K1983" s="3">
        <v>248</v>
      </c>
      <c r="L1983" s="3">
        <v>449</v>
      </c>
      <c r="M1983" s="3">
        <v>112</v>
      </c>
      <c r="N1983" s="3">
        <v>271</v>
      </c>
      <c r="O1983" s="3">
        <v>29</v>
      </c>
      <c r="P1983" s="3">
        <v>653</v>
      </c>
      <c r="Q1983" s="3">
        <v>556</v>
      </c>
      <c r="R1983" s="3">
        <v>215</v>
      </c>
      <c r="S1983" s="3">
        <v>536</v>
      </c>
      <c r="T1983" s="3">
        <v>104</v>
      </c>
      <c r="U1983" s="3">
        <v>43</v>
      </c>
      <c r="V1983" s="3">
        <v>170</v>
      </c>
      <c r="W1983" s="3">
        <v>633</v>
      </c>
      <c r="X1983" s="3">
        <v>309</v>
      </c>
      <c r="Y1983" s="3">
        <v>453</v>
      </c>
      <c r="Z1983" s="3">
        <v>23</v>
      </c>
      <c r="AA1983" s="3">
        <v>15</v>
      </c>
      <c r="AB1983" s="3">
        <v>705</v>
      </c>
      <c r="AC1983" s="3">
        <v>258</v>
      </c>
      <c r="AD1983" s="3">
        <v>18</v>
      </c>
      <c r="AE1983" s="3">
        <v>974</v>
      </c>
      <c r="AF1983" s="3">
        <v>1462</v>
      </c>
      <c r="AG1983" s="3">
        <v>769</v>
      </c>
      <c r="AH1983" s="3">
        <v>114</v>
      </c>
      <c r="AI1983" s="3">
        <v>214</v>
      </c>
      <c r="AJ1983" s="3">
        <v>80</v>
      </c>
      <c r="AK1983" s="3">
        <v>1067</v>
      </c>
      <c r="AL1983" s="3">
        <v>1293</v>
      </c>
      <c r="AM1983" s="3">
        <v>4</v>
      </c>
      <c r="AN1983" s="3">
        <v>34</v>
      </c>
      <c r="AO1983" s="3">
        <v>266</v>
      </c>
      <c r="AP1983" s="3">
        <v>38</v>
      </c>
      <c r="AQ1983" s="3">
        <v>154</v>
      </c>
      <c r="AR1983" s="3">
        <v>359</v>
      </c>
      <c r="AS1983" s="20">
        <v>624</v>
      </c>
      <c r="AT1983" s="3">
        <v>246</v>
      </c>
      <c r="AU1983" s="3">
        <v>416</v>
      </c>
      <c r="AV1983" s="3">
        <v>49</v>
      </c>
      <c r="AW1983" s="3">
        <v>150</v>
      </c>
      <c r="AX1983" s="3">
        <v>344</v>
      </c>
      <c r="AY1983" s="3">
        <v>180</v>
      </c>
      <c r="AZ1983" s="3">
        <v>373</v>
      </c>
      <c r="BA1983" s="3">
        <v>229</v>
      </c>
      <c r="BM1983" s="3"/>
      <c r="BN1983" s="3"/>
      <c r="BO1983" s="3"/>
      <c r="BP1983" s="3"/>
    </row>
    <row r="1984" spans="1:68">
      <c r="A1984" t="str">
        <f t="shared" si="154"/>
        <v>2021</v>
      </c>
      <c r="B1984" t="str">
        <f t="shared" si="155"/>
        <v>June</v>
      </c>
      <c r="C1984" s="2">
        <v>44351</v>
      </c>
      <c r="D1984" s="1" t="str">
        <f t="shared" si="153"/>
        <v>OK</v>
      </c>
      <c r="E1984">
        <f t="shared" si="156"/>
        <v>1</v>
      </c>
      <c r="F1984">
        <f t="shared" si="157"/>
        <v>0</v>
      </c>
      <c r="G1984" s="97">
        <v>44351</v>
      </c>
      <c r="H1984" s="3">
        <v>48</v>
      </c>
      <c r="I1984" s="3">
        <v>347</v>
      </c>
      <c r="J1984" s="3">
        <v>389</v>
      </c>
      <c r="K1984" s="3">
        <v>215</v>
      </c>
      <c r="L1984" s="3">
        <v>396</v>
      </c>
      <c r="M1984" s="3">
        <v>88</v>
      </c>
      <c r="N1984" s="3">
        <v>249</v>
      </c>
      <c r="O1984" s="3">
        <v>37</v>
      </c>
      <c r="P1984" s="3">
        <v>581</v>
      </c>
      <c r="Q1984" s="3">
        <v>473</v>
      </c>
      <c r="R1984" s="3">
        <v>181</v>
      </c>
      <c r="S1984" s="3">
        <v>498</v>
      </c>
      <c r="T1984" s="3">
        <v>90</v>
      </c>
      <c r="U1984" s="3">
        <v>43</v>
      </c>
      <c r="V1984" s="3">
        <v>163</v>
      </c>
      <c r="W1984" s="3">
        <v>487</v>
      </c>
      <c r="X1984" s="3">
        <v>304</v>
      </c>
      <c r="Y1984" s="3">
        <v>374</v>
      </c>
      <c r="Z1984" s="3">
        <v>14</v>
      </c>
      <c r="AA1984" s="3">
        <v>36</v>
      </c>
      <c r="AB1984" s="3">
        <v>540</v>
      </c>
      <c r="AC1984" s="3">
        <v>293</v>
      </c>
      <c r="AD1984" s="3">
        <v>35</v>
      </c>
      <c r="AE1984" s="3">
        <v>760</v>
      </c>
      <c r="AF1984" s="3">
        <v>1121</v>
      </c>
      <c r="AG1984" s="3">
        <v>691</v>
      </c>
      <c r="AH1984" s="3">
        <v>157</v>
      </c>
      <c r="AI1984" s="3">
        <v>394</v>
      </c>
      <c r="AJ1984" s="3">
        <v>59</v>
      </c>
      <c r="AK1984" s="3">
        <v>1020</v>
      </c>
      <c r="AL1984" s="3">
        <v>1209</v>
      </c>
      <c r="AM1984" s="3">
        <v>8</v>
      </c>
      <c r="AN1984" s="3">
        <v>40</v>
      </c>
      <c r="AO1984" s="3">
        <v>250</v>
      </c>
      <c r="AP1984" s="3">
        <v>82</v>
      </c>
      <c r="AQ1984" s="3">
        <v>225</v>
      </c>
      <c r="AR1984" s="3">
        <v>283</v>
      </c>
      <c r="AS1984" s="20">
        <v>618</v>
      </c>
      <c r="AT1984" s="3">
        <v>211</v>
      </c>
      <c r="AU1984" s="3">
        <v>459</v>
      </c>
      <c r="AV1984" s="3">
        <v>123</v>
      </c>
      <c r="AW1984" s="3">
        <v>141</v>
      </c>
      <c r="AX1984" s="3">
        <v>287</v>
      </c>
      <c r="AY1984" s="3">
        <v>135</v>
      </c>
      <c r="AZ1984" s="3">
        <v>388</v>
      </c>
      <c r="BA1984" s="3">
        <v>270</v>
      </c>
      <c r="BM1984" s="3"/>
      <c r="BN1984" s="3"/>
      <c r="BO1984" s="3"/>
      <c r="BP1984" s="3"/>
    </row>
    <row r="1985" spans="1:68">
      <c r="A1985" t="str">
        <f t="shared" si="154"/>
        <v>2021</v>
      </c>
      <c r="B1985" t="str">
        <f t="shared" si="155"/>
        <v>June</v>
      </c>
      <c r="C1985" s="2">
        <v>44352</v>
      </c>
      <c r="D1985" s="1" t="str">
        <f t="shared" ref="D1985:D2048" si="158">IF(C1985=G1985,"OK","Wrong date")</f>
        <v>OK</v>
      </c>
      <c r="E1985">
        <f t="shared" si="156"/>
        <v>0</v>
      </c>
      <c r="F1985">
        <f t="shared" si="157"/>
        <v>1</v>
      </c>
      <c r="G1985" s="97">
        <v>44352</v>
      </c>
      <c r="H1985" s="3">
        <v>24</v>
      </c>
      <c r="I1985" s="3">
        <v>184</v>
      </c>
      <c r="J1985" s="3">
        <v>131</v>
      </c>
      <c r="K1985" s="3">
        <v>211</v>
      </c>
      <c r="L1985" s="3">
        <v>117</v>
      </c>
      <c r="M1985" s="3">
        <v>132</v>
      </c>
      <c r="N1985" s="3">
        <v>105</v>
      </c>
      <c r="O1985" s="3">
        <v>51</v>
      </c>
      <c r="P1985" s="3">
        <v>293</v>
      </c>
      <c r="Q1985" s="3">
        <v>276</v>
      </c>
      <c r="R1985" s="3">
        <v>101</v>
      </c>
      <c r="S1985" s="3">
        <v>319</v>
      </c>
      <c r="T1985" s="3">
        <v>70</v>
      </c>
      <c r="U1985" s="3">
        <v>19</v>
      </c>
      <c r="V1985" s="3">
        <v>68</v>
      </c>
      <c r="W1985" s="3">
        <v>351</v>
      </c>
      <c r="X1985" s="3">
        <v>293</v>
      </c>
      <c r="Y1985" s="3">
        <v>352</v>
      </c>
      <c r="Z1985" s="3">
        <v>9</v>
      </c>
      <c r="AA1985" s="3">
        <v>97</v>
      </c>
      <c r="AB1985" s="3">
        <v>287</v>
      </c>
      <c r="AC1985" s="3">
        <v>460</v>
      </c>
      <c r="AD1985" s="3">
        <v>55</v>
      </c>
      <c r="AE1985" s="3">
        <v>288</v>
      </c>
      <c r="AF1985" s="3">
        <v>659</v>
      </c>
      <c r="AG1985" s="3">
        <v>783</v>
      </c>
      <c r="AH1985" s="3">
        <v>194</v>
      </c>
      <c r="AI1985" s="3">
        <v>396</v>
      </c>
      <c r="AJ1985" s="3">
        <v>40</v>
      </c>
      <c r="AK1985" s="3">
        <v>674</v>
      </c>
      <c r="AL1985" s="3">
        <v>754</v>
      </c>
      <c r="AM1985" s="3">
        <v>12</v>
      </c>
      <c r="AN1985" s="3">
        <v>24</v>
      </c>
      <c r="AO1985" s="3">
        <v>164</v>
      </c>
      <c r="AP1985" s="3">
        <v>40</v>
      </c>
      <c r="AQ1985" s="3">
        <v>242</v>
      </c>
      <c r="AR1985" s="3">
        <v>132</v>
      </c>
      <c r="AS1985" s="20">
        <v>751</v>
      </c>
      <c r="AT1985" s="3">
        <v>108</v>
      </c>
      <c r="AU1985" s="3">
        <v>362</v>
      </c>
      <c r="AV1985" s="3">
        <v>135</v>
      </c>
      <c r="AW1985" s="3">
        <v>267</v>
      </c>
      <c r="AX1985" s="3">
        <v>120</v>
      </c>
      <c r="AY1985" s="3">
        <v>71</v>
      </c>
      <c r="AZ1985" s="3">
        <v>372</v>
      </c>
      <c r="BA1985" s="3">
        <v>134</v>
      </c>
      <c r="BM1985" s="3"/>
      <c r="BN1985" s="3"/>
      <c r="BO1985" s="3"/>
      <c r="BP1985" s="3"/>
    </row>
    <row r="1986" spans="1:68">
      <c r="A1986" t="str">
        <f t="shared" si="154"/>
        <v>2021</v>
      </c>
      <c r="B1986" t="str">
        <f t="shared" si="155"/>
        <v>June</v>
      </c>
      <c r="C1986" s="2">
        <v>44353</v>
      </c>
      <c r="D1986" s="1" t="str">
        <f t="shared" si="158"/>
        <v>OK</v>
      </c>
      <c r="E1986">
        <f t="shared" si="156"/>
        <v>0</v>
      </c>
      <c r="F1986">
        <f t="shared" si="157"/>
        <v>1</v>
      </c>
      <c r="G1986" s="97">
        <v>44353</v>
      </c>
      <c r="H1986" s="3">
        <v>33</v>
      </c>
      <c r="I1986" s="3">
        <v>42</v>
      </c>
      <c r="J1986" s="3">
        <v>31</v>
      </c>
      <c r="K1986" s="3">
        <v>295</v>
      </c>
      <c r="L1986" s="3">
        <v>43</v>
      </c>
      <c r="M1986" s="3">
        <v>21</v>
      </c>
      <c r="N1986" s="3">
        <v>46</v>
      </c>
      <c r="O1986" s="3">
        <v>13</v>
      </c>
      <c r="P1986" s="3">
        <v>101</v>
      </c>
      <c r="Q1986" s="3">
        <v>41</v>
      </c>
      <c r="R1986" s="3">
        <v>43</v>
      </c>
      <c r="S1986" s="3">
        <v>182</v>
      </c>
      <c r="T1986" s="3">
        <v>45</v>
      </c>
      <c r="U1986" s="3">
        <v>1</v>
      </c>
      <c r="V1986" s="3">
        <v>47</v>
      </c>
      <c r="W1986" s="3">
        <v>195</v>
      </c>
      <c r="X1986" s="3">
        <v>85</v>
      </c>
      <c r="Y1986" s="3">
        <v>79</v>
      </c>
      <c r="Z1986" s="3">
        <v>2</v>
      </c>
      <c r="AA1986" s="3">
        <v>8</v>
      </c>
      <c r="AB1986" s="3">
        <v>32</v>
      </c>
      <c r="AC1986" s="3">
        <v>69</v>
      </c>
      <c r="AD1986" s="3">
        <v>3</v>
      </c>
      <c r="AE1986" s="3">
        <v>60</v>
      </c>
      <c r="AF1986" s="3">
        <v>127</v>
      </c>
      <c r="AG1986" s="3">
        <v>153</v>
      </c>
      <c r="AH1986" s="3">
        <v>58</v>
      </c>
      <c r="AI1986" s="3">
        <v>49</v>
      </c>
      <c r="AJ1986" s="3">
        <v>26</v>
      </c>
      <c r="AK1986" s="3">
        <v>150</v>
      </c>
      <c r="AL1986" s="3">
        <v>200</v>
      </c>
      <c r="AM1986" s="3">
        <v>4</v>
      </c>
      <c r="AN1986" s="3">
        <v>7</v>
      </c>
      <c r="AO1986" s="3">
        <v>39</v>
      </c>
      <c r="AP1986" s="3">
        <v>29</v>
      </c>
      <c r="AQ1986" s="3">
        <v>50</v>
      </c>
      <c r="AR1986" s="3">
        <v>46</v>
      </c>
      <c r="AS1986" s="20">
        <v>605</v>
      </c>
      <c r="AT1986" s="3">
        <v>28</v>
      </c>
      <c r="AU1986" s="3">
        <v>79</v>
      </c>
      <c r="AV1986" s="3">
        <v>11</v>
      </c>
      <c r="AW1986" s="3">
        <v>317</v>
      </c>
      <c r="AX1986" s="3">
        <v>28</v>
      </c>
      <c r="AY1986" s="3">
        <v>29</v>
      </c>
      <c r="AZ1986" s="3">
        <v>106</v>
      </c>
      <c r="BA1986" s="3">
        <v>202</v>
      </c>
      <c r="BM1986" s="3"/>
      <c r="BN1986" s="3"/>
      <c r="BO1986" s="3"/>
      <c r="BP1986" s="3"/>
    </row>
    <row r="1987" spans="1:68">
      <c r="A1987" t="str">
        <f t="shared" si="154"/>
        <v>2021</v>
      </c>
      <c r="B1987" t="str">
        <f t="shared" si="155"/>
        <v>June</v>
      </c>
      <c r="C1987" s="2">
        <v>44354</v>
      </c>
      <c r="D1987" s="1" t="str">
        <f t="shared" si="158"/>
        <v>OK</v>
      </c>
      <c r="E1987">
        <v>0</v>
      </c>
      <c r="F1987">
        <v>1</v>
      </c>
      <c r="G1987" s="97">
        <v>44354</v>
      </c>
      <c r="H1987" s="3">
        <v>34</v>
      </c>
      <c r="I1987" s="3">
        <v>37</v>
      </c>
      <c r="J1987" s="3">
        <v>21</v>
      </c>
      <c r="K1987" s="3">
        <v>168</v>
      </c>
      <c r="L1987" s="3">
        <v>39</v>
      </c>
      <c r="M1987" s="3">
        <v>14</v>
      </c>
      <c r="N1987" s="3">
        <v>27</v>
      </c>
      <c r="O1987" s="3">
        <v>12</v>
      </c>
      <c r="P1987" s="3">
        <v>76</v>
      </c>
      <c r="Q1987" s="3">
        <v>40</v>
      </c>
      <c r="R1987" s="3">
        <v>50</v>
      </c>
      <c r="S1987" s="3">
        <v>152</v>
      </c>
      <c r="T1987" s="3">
        <v>26</v>
      </c>
      <c r="U1987" s="3">
        <v>1</v>
      </c>
      <c r="V1987" s="3">
        <v>36</v>
      </c>
      <c r="W1987" s="3">
        <v>106</v>
      </c>
      <c r="X1987" s="3">
        <v>60</v>
      </c>
      <c r="Y1987" s="3">
        <v>59</v>
      </c>
      <c r="Z1987" s="3">
        <v>4</v>
      </c>
      <c r="AA1987" s="3">
        <v>2</v>
      </c>
      <c r="AB1987" s="3">
        <v>37</v>
      </c>
      <c r="AC1987" s="3">
        <v>31</v>
      </c>
      <c r="AD1987" s="3">
        <v>10</v>
      </c>
      <c r="AE1987" s="3">
        <v>66</v>
      </c>
      <c r="AF1987" s="3">
        <v>86</v>
      </c>
      <c r="AG1987" s="3">
        <v>108</v>
      </c>
      <c r="AH1987" s="3">
        <v>48</v>
      </c>
      <c r="AI1987" s="3">
        <v>31</v>
      </c>
      <c r="AJ1987" s="3">
        <v>11</v>
      </c>
      <c r="AK1987" s="3">
        <v>116</v>
      </c>
      <c r="AL1987" s="3">
        <v>113</v>
      </c>
      <c r="AM1987" s="3">
        <v>6</v>
      </c>
      <c r="AN1987" s="3">
        <v>8</v>
      </c>
      <c r="AO1987" s="3">
        <v>27</v>
      </c>
      <c r="AP1987" s="3">
        <v>33</v>
      </c>
      <c r="AQ1987" s="3">
        <v>35</v>
      </c>
      <c r="AR1987" s="3">
        <v>31</v>
      </c>
      <c r="AS1987" s="20">
        <v>580</v>
      </c>
      <c r="AT1987" s="3">
        <v>28</v>
      </c>
      <c r="AU1987" s="3">
        <v>44</v>
      </c>
      <c r="AV1987" s="3">
        <v>15</v>
      </c>
      <c r="AW1987" s="3">
        <v>134</v>
      </c>
      <c r="AX1987" s="3">
        <v>23</v>
      </c>
      <c r="AY1987" s="3">
        <v>28</v>
      </c>
      <c r="AZ1987" s="3">
        <v>59</v>
      </c>
      <c r="BA1987" s="3">
        <v>191</v>
      </c>
      <c r="BM1987" s="3"/>
      <c r="BN1987" s="3"/>
      <c r="BO1987" s="3"/>
      <c r="BP1987" s="3"/>
    </row>
    <row r="1988" spans="1:68">
      <c r="A1988" t="str">
        <f t="shared" ref="A1988:A2051" si="159">TEXT(C1988,"yyyy")</f>
        <v>2021</v>
      </c>
      <c r="B1988" t="str">
        <f t="shared" ref="B1988:B2051" si="160">TEXT(C1988,"mmmm")</f>
        <v>June</v>
      </c>
      <c r="C1988" s="2">
        <v>44355</v>
      </c>
      <c r="D1988" s="1" t="str">
        <f t="shared" si="158"/>
        <v>OK</v>
      </c>
      <c r="E1988">
        <f t="shared" si="156"/>
        <v>1</v>
      </c>
      <c r="F1988">
        <f t="shared" si="157"/>
        <v>0</v>
      </c>
      <c r="G1988" s="97">
        <v>44355</v>
      </c>
      <c r="H1988" s="3">
        <v>16</v>
      </c>
      <c r="I1988" s="3">
        <v>393</v>
      </c>
      <c r="J1988" s="3">
        <v>415</v>
      </c>
      <c r="K1988" s="3">
        <v>202</v>
      </c>
      <c r="L1988" s="3">
        <v>405</v>
      </c>
      <c r="M1988" s="3">
        <v>57</v>
      </c>
      <c r="N1988" s="3">
        <v>232</v>
      </c>
      <c r="O1988" s="3">
        <v>35</v>
      </c>
      <c r="P1988" s="3">
        <v>579</v>
      </c>
      <c r="Q1988" s="3">
        <v>440</v>
      </c>
      <c r="R1988" s="3">
        <v>188</v>
      </c>
      <c r="S1988" s="3">
        <v>466</v>
      </c>
      <c r="T1988" s="3">
        <v>70</v>
      </c>
      <c r="U1988" s="3">
        <v>24</v>
      </c>
      <c r="V1988" s="3">
        <v>171</v>
      </c>
      <c r="W1988" s="3">
        <v>466</v>
      </c>
      <c r="X1988" s="3">
        <v>159</v>
      </c>
      <c r="Y1988" s="3">
        <v>318</v>
      </c>
      <c r="Z1988" s="3">
        <v>23</v>
      </c>
      <c r="AA1988" s="3">
        <v>2</v>
      </c>
      <c r="AB1988" s="3">
        <v>666</v>
      </c>
      <c r="AC1988" s="3">
        <v>198</v>
      </c>
      <c r="AD1988" s="3">
        <v>25</v>
      </c>
      <c r="AE1988" s="3">
        <v>848</v>
      </c>
      <c r="AF1988" s="3">
        <v>1271</v>
      </c>
      <c r="AG1988" s="3">
        <v>568</v>
      </c>
      <c r="AH1988" s="3">
        <v>89</v>
      </c>
      <c r="AI1988" s="3">
        <v>173</v>
      </c>
      <c r="AJ1988" s="3">
        <v>62</v>
      </c>
      <c r="AK1988" s="3">
        <v>838</v>
      </c>
      <c r="AL1988" s="3">
        <v>1017</v>
      </c>
      <c r="AM1988" s="3">
        <v>4</v>
      </c>
      <c r="AN1988" s="3">
        <v>32</v>
      </c>
      <c r="AO1988" s="3">
        <v>242</v>
      </c>
      <c r="AP1988" s="3">
        <v>32</v>
      </c>
      <c r="AQ1988" s="3">
        <v>136</v>
      </c>
      <c r="AR1988" s="3">
        <v>288</v>
      </c>
      <c r="AS1988" s="20">
        <v>627</v>
      </c>
      <c r="AT1988" s="3">
        <v>162</v>
      </c>
      <c r="AU1988" s="3">
        <v>242</v>
      </c>
      <c r="AV1988" s="3">
        <v>80</v>
      </c>
      <c r="AW1988" s="3">
        <v>120</v>
      </c>
      <c r="AX1988" s="3">
        <v>311</v>
      </c>
      <c r="AY1988" s="3">
        <v>176</v>
      </c>
      <c r="AZ1988" s="3">
        <v>335</v>
      </c>
      <c r="BA1988" s="3">
        <v>258</v>
      </c>
      <c r="BM1988" s="3"/>
      <c r="BN1988" s="3"/>
      <c r="BO1988" s="3"/>
      <c r="BP1988" s="3"/>
    </row>
    <row r="1989" spans="1:68">
      <c r="A1989" t="str">
        <f t="shared" si="159"/>
        <v>2021</v>
      </c>
      <c r="B1989" t="str">
        <f t="shared" si="160"/>
        <v>June</v>
      </c>
      <c r="C1989" s="2">
        <v>44356</v>
      </c>
      <c r="D1989" s="1" t="str">
        <f t="shared" si="158"/>
        <v>OK</v>
      </c>
      <c r="E1989">
        <f t="shared" si="156"/>
        <v>1</v>
      </c>
      <c r="F1989">
        <f t="shared" si="157"/>
        <v>0</v>
      </c>
      <c r="G1989" s="97">
        <v>44356</v>
      </c>
      <c r="H1989" s="3">
        <v>17</v>
      </c>
      <c r="I1989" s="3">
        <v>462</v>
      </c>
      <c r="J1989" s="3">
        <v>469</v>
      </c>
      <c r="K1989" s="3">
        <v>204</v>
      </c>
      <c r="L1989" s="3">
        <v>443</v>
      </c>
      <c r="M1989" s="3">
        <v>83</v>
      </c>
      <c r="N1989" s="3">
        <v>272</v>
      </c>
      <c r="O1989" s="3">
        <v>47</v>
      </c>
      <c r="P1989" s="3">
        <v>678</v>
      </c>
      <c r="Q1989" s="3">
        <v>566</v>
      </c>
      <c r="R1989" s="3">
        <v>179</v>
      </c>
      <c r="S1989" s="3">
        <v>518</v>
      </c>
      <c r="T1989" s="3">
        <v>75</v>
      </c>
      <c r="U1989" s="3">
        <v>29</v>
      </c>
      <c r="V1989" s="3">
        <v>200</v>
      </c>
      <c r="W1989" s="3">
        <v>647</v>
      </c>
      <c r="X1989" s="3">
        <v>272</v>
      </c>
      <c r="Y1989" s="3">
        <v>417</v>
      </c>
      <c r="Z1989" s="3">
        <v>24</v>
      </c>
      <c r="AA1989" s="3">
        <v>2</v>
      </c>
      <c r="AB1989" s="3">
        <v>703</v>
      </c>
      <c r="AC1989" s="3">
        <v>321</v>
      </c>
      <c r="AD1989" s="3">
        <v>34</v>
      </c>
      <c r="AE1989" s="3">
        <v>961</v>
      </c>
      <c r="AF1989" s="3">
        <v>1476</v>
      </c>
      <c r="AG1989" s="3">
        <v>793</v>
      </c>
      <c r="AH1989" s="3">
        <v>117</v>
      </c>
      <c r="AI1989" s="3">
        <v>196</v>
      </c>
      <c r="AJ1989" s="3">
        <v>43</v>
      </c>
      <c r="AK1989" s="3">
        <v>1094</v>
      </c>
      <c r="AL1989" s="3">
        <v>1285</v>
      </c>
      <c r="AM1989" s="3">
        <v>10</v>
      </c>
      <c r="AN1989" s="3">
        <v>35</v>
      </c>
      <c r="AO1989" s="3">
        <v>260</v>
      </c>
      <c r="AP1989" s="3">
        <v>36</v>
      </c>
      <c r="AQ1989" s="3">
        <v>174</v>
      </c>
      <c r="AR1989" s="3">
        <v>358</v>
      </c>
      <c r="AS1989" s="3">
        <v>791</v>
      </c>
      <c r="AT1989" s="3">
        <v>239</v>
      </c>
      <c r="AU1989" s="3">
        <v>308</v>
      </c>
      <c r="AV1989" s="3">
        <v>82</v>
      </c>
      <c r="AW1989" s="3">
        <v>129</v>
      </c>
      <c r="AX1989" s="3">
        <v>343</v>
      </c>
      <c r="AY1989" s="3">
        <v>177</v>
      </c>
      <c r="AZ1989" s="3">
        <v>442</v>
      </c>
      <c r="BA1989" s="3">
        <v>228</v>
      </c>
      <c r="BM1989" s="3"/>
      <c r="BN1989" s="3"/>
      <c r="BO1989" s="3"/>
      <c r="BP1989" s="3"/>
    </row>
    <row r="1990" spans="1:68">
      <c r="A1990" t="str">
        <f t="shared" si="159"/>
        <v>2021</v>
      </c>
      <c r="B1990" t="str">
        <f t="shared" si="160"/>
        <v>June</v>
      </c>
      <c r="C1990" s="2">
        <v>44357</v>
      </c>
      <c r="D1990" s="1" t="str">
        <f t="shared" si="158"/>
        <v>OK</v>
      </c>
      <c r="E1990">
        <f t="shared" si="156"/>
        <v>1</v>
      </c>
      <c r="F1990">
        <f t="shared" si="157"/>
        <v>0</v>
      </c>
      <c r="G1990" s="97">
        <v>44357</v>
      </c>
      <c r="H1990" s="3">
        <v>10</v>
      </c>
      <c r="I1990" s="3">
        <v>425</v>
      </c>
      <c r="J1990" s="3">
        <v>488</v>
      </c>
      <c r="K1990" s="3">
        <v>249</v>
      </c>
      <c r="L1990" s="3">
        <v>460</v>
      </c>
      <c r="M1990" s="3">
        <v>123</v>
      </c>
      <c r="N1990" s="3">
        <v>284</v>
      </c>
      <c r="O1990" s="3">
        <v>46</v>
      </c>
      <c r="P1990" s="3">
        <v>698</v>
      </c>
      <c r="Q1990" s="3">
        <v>552</v>
      </c>
      <c r="R1990" s="3">
        <v>187</v>
      </c>
      <c r="S1990" s="3">
        <v>553</v>
      </c>
      <c r="T1990" s="3">
        <v>102</v>
      </c>
      <c r="U1990" s="3">
        <v>41</v>
      </c>
      <c r="V1990" s="3">
        <v>204</v>
      </c>
      <c r="W1990" s="3">
        <v>596</v>
      </c>
      <c r="X1990" s="3">
        <v>286</v>
      </c>
      <c r="Y1990" s="3">
        <v>440</v>
      </c>
      <c r="Z1990" s="3">
        <v>35</v>
      </c>
      <c r="AA1990" s="3">
        <v>18</v>
      </c>
      <c r="AB1990" s="3">
        <v>719</v>
      </c>
      <c r="AC1990" s="3">
        <v>289</v>
      </c>
      <c r="AD1990" s="3">
        <v>29</v>
      </c>
      <c r="AE1990" s="3">
        <v>969</v>
      </c>
      <c r="AF1990" s="3">
        <v>1488</v>
      </c>
      <c r="AG1990" s="3">
        <v>843</v>
      </c>
      <c r="AH1990" s="3">
        <v>138</v>
      </c>
      <c r="AI1990" s="3">
        <v>196</v>
      </c>
      <c r="AJ1990" s="3">
        <v>78</v>
      </c>
      <c r="AK1990" s="3">
        <v>1158</v>
      </c>
      <c r="AL1990" s="3">
        <v>1385</v>
      </c>
      <c r="AM1990" s="3">
        <v>13</v>
      </c>
      <c r="AN1990" s="3">
        <v>38</v>
      </c>
      <c r="AO1990" s="3">
        <v>274</v>
      </c>
      <c r="AP1990" s="3">
        <v>38</v>
      </c>
      <c r="AQ1990" s="3">
        <v>216</v>
      </c>
      <c r="AR1990" s="3">
        <v>356</v>
      </c>
      <c r="AS1990" s="3">
        <v>861</v>
      </c>
      <c r="AT1990" s="3">
        <v>250</v>
      </c>
      <c r="AU1990" s="3">
        <v>328</v>
      </c>
      <c r="AV1990" s="3">
        <v>81</v>
      </c>
      <c r="AW1990" s="3">
        <v>149</v>
      </c>
      <c r="AX1990" s="3">
        <v>314</v>
      </c>
      <c r="AY1990" s="3">
        <v>189</v>
      </c>
      <c r="AZ1990" s="3">
        <v>435</v>
      </c>
      <c r="BA1990" s="3">
        <v>382</v>
      </c>
      <c r="BM1990" s="3"/>
      <c r="BN1990" s="3"/>
      <c r="BO1990" s="3"/>
      <c r="BP1990" s="3"/>
    </row>
    <row r="1991" spans="1:68">
      <c r="A1991" t="str">
        <f t="shared" si="159"/>
        <v>2021</v>
      </c>
      <c r="B1991" t="str">
        <f t="shared" si="160"/>
        <v>June</v>
      </c>
      <c r="C1991" s="2">
        <v>44358</v>
      </c>
      <c r="D1991" s="1" t="str">
        <f t="shared" si="158"/>
        <v>OK</v>
      </c>
      <c r="E1991">
        <f t="shared" si="156"/>
        <v>1</v>
      </c>
      <c r="F1991">
        <f t="shared" si="157"/>
        <v>0</v>
      </c>
      <c r="G1991" s="97">
        <v>44358</v>
      </c>
      <c r="H1991" s="3">
        <v>48</v>
      </c>
      <c r="I1991" s="3">
        <v>359</v>
      </c>
      <c r="J1991" s="3">
        <v>396</v>
      </c>
      <c r="K1991" s="3">
        <v>220</v>
      </c>
      <c r="L1991" s="3">
        <v>401</v>
      </c>
      <c r="M1991" s="3">
        <v>115</v>
      </c>
      <c r="N1991" s="3">
        <v>243</v>
      </c>
      <c r="O1991" s="3">
        <v>46</v>
      </c>
      <c r="P1991" s="3">
        <v>620</v>
      </c>
      <c r="Q1991" s="3">
        <v>469</v>
      </c>
      <c r="R1991" s="3">
        <v>165</v>
      </c>
      <c r="S1991" s="3">
        <v>557</v>
      </c>
      <c r="T1991" s="3">
        <v>102</v>
      </c>
      <c r="U1991" s="3">
        <v>51</v>
      </c>
      <c r="V1991" s="3">
        <v>178</v>
      </c>
      <c r="W1991" s="3">
        <v>630</v>
      </c>
      <c r="X1991" s="3">
        <v>258</v>
      </c>
      <c r="Y1991" s="3">
        <v>480</v>
      </c>
      <c r="Z1991" s="3">
        <v>25</v>
      </c>
      <c r="AA1991" s="3">
        <v>16</v>
      </c>
      <c r="AB1991" s="3">
        <v>578</v>
      </c>
      <c r="AC1991" s="3">
        <v>342</v>
      </c>
      <c r="AD1991" s="3">
        <v>29</v>
      </c>
      <c r="AE1991" s="3">
        <v>796</v>
      </c>
      <c r="AF1991" s="3">
        <v>1239</v>
      </c>
      <c r="AG1991" s="3">
        <v>704</v>
      </c>
      <c r="AH1991" s="3">
        <v>141</v>
      </c>
      <c r="AI1991" s="3">
        <v>294</v>
      </c>
      <c r="AJ1991" s="3">
        <v>53</v>
      </c>
      <c r="AK1991" s="3">
        <v>1033</v>
      </c>
      <c r="AL1991" s="3">
        <v>1259</v>
      </c>
      <c r="AM1991" s="3">
        <v>6</v>
      </c>
      <c r="AN1991" s="3">
        <v>41</v>
      </c>
      <c r="AO1991" s="3">
        <v>275</v>
      </c>
      <c r="AP1991" s="3">
        <v>82</v>
      </c>
      <c r="AQ1991" s="3">
        <v>179</v>
      </c>
      <c r="AR1991" s="3">
        <v>334</v>
      </c>
      <c r="AS1991" s="3">
        <v>607</v>
      </c>
      <c r="AT1991" s="3">
        <v>229</v>
      </c>
      <c r="AU1991" s="3">
        <v>351</v>
      </c>
      <c r="AV1991" s="3">
        <v>106</v>
      </c>
      <c r="AW1991" s="3">
        <v>152</v>
      </c>
      <c r="AX1991" s="3">
        <v>341</v>
      </c>
      <c r="AY1991" s="3">
        <v>164</v>
      </c>
      <c r="AZ1991" s="3">
        <v>376</v>
      </c>
      <c r="BA1991" s="3">
        <v>305</v>
      </c>
      <c r="BM1991" s="3"/>
      <c r="BN1991" s="3"/>
      <c r="BO1991" s="3"/>
      <c r="BP1991" s="3"/>
    </row>
    <row r="1992" spans="1:68">
      <c r="A1992" t="str">
        <f t="shared" si="159"/>
        <v>2021</v>
      </c>
      <c r="B1992" t="str">
        <f t="shared" si="160"/>
        <v>June</v>
      </c>
      <c r="C1992" s="2">
        <v>44359</v>
      </c>
      <c r="D1992" s="1" t="str">
        <f t="shared" si="158"/>
        <v>OK</v>
      </c>
      <c r="E1992">
        <f t="shared" si="156"/>
        <v>0</v>
      </c>
      <c r="F1992">
        <f t="shared" si="157"/>
        <v>1</v>
      </c>
      <c r="G1992" s="97">
        <v>44359</v>
      </c>
      <c r="H1992" s="3">
        <v>22</v>
      </c>
      <c r="I1992" s="3">
        <v>265</v>
      </c>
      <c r="J1992" s="3">
        <v>193</v>
      </c>
      <c r="K1992" s="3">
        <v>215</v>
      </c>
      <c r="L1992" s="3">
        <v>193</v>
      </c>
      <c r="M1992" s="3">
        <v>157</v>
      </c>
      <c r="N1992" s="3">
        <v>130</v>
      </c>
      <c r="O1992" s="3">
        <v>103</v>
      </c>
      <c r="P1992" s="3">
        <v>307</v>
      </c>
      <c r="Q1992" s="3">
        <v>360</v>
      </c>
      <c r="R1992" s="3">
        <v>109</v>
      </c>
      <c r="S1992" s="3">
        <v>445</v>
      </c>
      <c r="T1992" s="3">
        <v>102</v>
      </c>
      <c r="U1992" s="3">
        <v>46</v>
      </c>
      <c r="V1992" s="3">
        <v>92</v>
      </c>
      <c r="W1992" s="3">
        <v>408</v>
      </c>
      <c r="X1992" s="3">
        <v>354</v>
      </c>
      <c r="Y1992" s="3">
        <v>472</v>
      </c>
      <c r="Z1992" s="3">
        <v>13</v>
      </c>
      <c r="AA1992" s="3">
        <v>51</v>
      </c>
      <c r="AB1992" s="3">
        <v>322</v>
      </c>
      <c r="AC1992" s="3">
        <v>651</v>
      </c>
      <c r="AD1992" s="3">
        <v>48</v>
      </c>
      <c r="AE1992" s="3">
        <v>374</v>
      </c>
      <c r="AF1992" s="3">
        <v>816</v>
      </c>
      <c r="AG1992" s="3">
        <v>1031</v>
      </c>
      <c r="AH1992" s="3">
        <v>129</v>
      </c>
      <c r="AI1992" s="3">
        <v>508</v>
      </c>
      <c r="AJ1992" s="3">
        <v>48</v>
      </c>
      <c r="AK1992" s="3">
        <v>986</v>
      </c>
      <c r="AL1992" s="3">
        <v>1125</v>
      </c>
      <c r="AM1992" s="3">
        <v>13</v>
      </c>
      <c r="AN1992" s="3">
        <v>18</v>
      </c>
      <c r="AO1992" s="3">
        <v>206</v>
      </c>
      <c r="AP1992" s="3">
        <v>41</v>
      </c>
      <c r="AQ1992" s="3">
        <v>270</v>
      </c>
      <c r="AR1992" s="3">
        <v>162</v>
      </c>
      <c r="AS1992" s="3">
        <v>730</v>
      </c>
      <c r="AT1992" s="3">
        <v>184</v>
      </c>
      <c r="AU1992" s="3">
        <v>542</v>
      </c>
      <c r="AV1992" s="3">
        <v>163</v>
      </c>
      <c r="AW1992" s="3">
        <v>357</v>
      </c>
      <c r="AX1992" s="3">
        <v>157</v>
      </c>
      <c r="AY1992" s="3">
        <v>127</v>
      </c>
      <c r="AZ1992" s="3">
        <v>472</v>
      </c>
      <c r="BA1992" s="3">
        <v>409</v>
      </c>
      <c r="BM1992" s="3"/>
      <c r="BN1992" s="3"/>
      <c r="BO1992" s="3"/>
      <c r="BP1992" s="3"/>
    </row>
    <row r="1993" spans="1:68">
      <c r="A1993" t="str">
        <f t="shared" si="159"/>
        <v>2021</v>
      </c>
      <c r="B1993" t="str">
        <f t="shared" si="160"/>
        <v>June</v>
      </c>
      <c r="C1993" s="2">
        <v>44360</v>
      </c>
      <c r="D1993" s="1" t="str">
        <f t="shared" si="158"/>
        <v>OK</v>
      </c>
      <c r="E1993">
        <f t="shared" si="156"/>
        <v>0</v>
      </c>
      <c r="F1993">
        <f t="shared" si="157"/>
        <v>1</v>
      </c>
      <c r="G1993" s="97">
        <v>44360</v>
      </c>
      <c r="H1993" s="3">
        <v>33</v>
      </c>
      <c r="I1993" s="3">
        <v>131</v>
      </c>
      <c r="J1993" s="3">
        <v>102</v>
      </c>
      <c r="K1993" s="3">
        <v>359</v>
      </c>
      <c r="L1993" s="3">
        <v>118</v>
      </c>
      <c r="M1993" s="3">
        <v>87</v>
      </c>
      <c r="N1993" s="3">
        <v>78</v>
      </c>
      <c r="O1993" s="3">
        <v>40</v>
      </c>
      <c r="P1993" s="3">
        <v>244</v>
      </c>
      <c r="Q1993" s="3">
        <v>172</v>
      </c>
      <c r="R1993" s="3">
        <v>91</v>
      </c>
      <c r="S1993" s="3">
        <v>322</v>
      </c>
      <c r="T1993" s="3">
        <v>93</v>
      </c>
      <c r="U1993" s="3">
        <v>24</v>
      </c>
      <c r="V1993" s="3">
        <v>56</v>
      </c>
      <c r="W1993" s="3">
        <v>283</v>
      </c>
      <c r="X1993" s="3">
        <v>192</v>
      </c>
      <c r="Y1993" s="3">
        <v>309</v>
      </c>
      <c r="Z1993" s="3">
        <v>8</v>
      </c>
      <c r="AA1993" s="3">
        <v>28</v>
      </c>
      <c r="AB1993" s="3">
        <v>158</v>
      </c>
      <c r="AC1993" s="3">
        <v>502</v>
      </c>
      <c r="AD1993" s="3">
        <v>9</v>
      </c>
      <c r="AE1993" s="3">
        <v>207</v>
      </c>
      <c r="AF1993" s="3">
        <v>440</v>
      </c>
      <c r="AG1993" s="3">
        <v>520</v>
      </c>
      <c r="AH1993" s="3">
        <v>89</v>
      </c>
      <c r="AI1993" s="3">
        <v>293</v>
      </c>
      <c r="AJ1993" s="3">
        <v>41</v>
      </c>
      <c r="AK1993" s="3">
        <v>614</v>
      </c>
      <c r="AL1993" s="3">
        <v>669</v>
      </c>
      <c r="AM1993" s="3">
        <v>5</v>
      </c>
      <c r="AN1993" s="3">
        <v>27</v>
      </c>
      <c r="AO1993" s="3">
        <v>117</v>
      </c>
      <c r="AP1993" s="3">
        <v>44</v>
      </c>
      <c r="AQ1993" s="3">
        <v>179</v>
      </c>
      <c r="AR1993" s="3">
        <v>107</v>
      </c>
      <c r="AS1993" s="3">
        <v>661</v>
      </c>
      <c r="AT1993" s="3">
        <v>126</v>
      </c>
      <c r="AU1993" s="3">
        <v>284</v>
      </c>
      <c r="AV1993" s="3">
        <v>112</v>
      </c>
      <c r="AW1993" s="3">
        <v>244</v>
      </c>
      <c r="AX1993" s="3">
        <v>111</v>
      </c>
      <c r="AY1993" s="3">
        <v>72</v>
      </c>
      <c r="AZ1993" s="3">
        <v>332</v>
      </c>
      <c r="BA1993" s="3">
        <v>191</v>
      </c>
      <c r="BM1993" s="3"/>
      <c r="BN1993" s="3"/>
      <c r="BO1993" s="3"/>
      <c r="BP1993" s="3"/>
    </row>
    <row r="1994" spans="1:68">
      <c r="A1994" t="str">
        <f t="shared" si="159"/>
        <v>2021</v>
      </c>
      <c r="B1994" t="str">
        <f t="shared" si="160"/>
        <v>June</v>
      </c>
      <c r="C1994" s="2">
        <v>44361</v>
      </c>
      <c r="D1994" s="1" t="str">
        <f t="shared" si="158"/>
        <v>OK</v>
      </c>
      <c r="E1994">
        <f t="shared" si="156"/>
        <v>1</v>
      </c>
      <c r="F1994">
        <f t="shared" si="157"/>
        <v>0</v>
      </c>
      <c r="G1994" s="97">
        <v>44361</v>
      </c>
      <c r="H1994" s="3">
        <v>34</v>
      </c>
      <c r="I1994" s="3">
        <v>300</v>
      </c>
      <c r="J1994" s="3">
        <v>313</v>
      </c>
      <c r="K1994" s="3">
        <v>168</v>
      </c>
      <c r="L1994" s="3">
        <v>350</v>
      </c>
      <c r="M1994" s="3">
        <v>77</v>
      </c>
      <c r="N1994" s="3">
        <v>178</v>
      </c>
      <c r="O1994" s="3">
        <v>16</v>
      </c>
      <c r="P1994" s="3">
        <v>425</v>
      </c>
      <c r="Q1994" s="3">
        <v>413</v>
      </c>
      <c r="R1994" s="3">
        <v>138</v>
      </c>
      <c r="S1994" s="3">
        <v>423</v>
      </c>
      <c r="T1994" s="3">
        <v>51</v>
      </c>
      <c r="U1994" s="3">
        <v>30</v>
      </c>
      <c r="V1994" s="3">
        <v>160</v>
      </c>
      <c r="W1994" s="3">
        <v>378</v>
      </c>
      <c r="X1994" s="3">
        <v>143</v>
      </c>
      <c r="Y1994" s="3">
        <v>309</v>
      </c>
      <c r="Z1994" s="3">
        <v>12</v>
      </c>
      <c r="AA1994" s="3">
        <v>0</v>
      </c>
      <c r="AB1994" s="3">
        <v>609</v>
      </c>
      <c r="AC1994" s="3">
        <v>161</v>
      </c>
      <c r="AD1994" s="3">
        <v>11</v>
      </c>
      <c r="AE1994" s="3">
        <v>757</v>
      </c>
      <c r="AF1994" s="3">
        <v>1113</v>
      </c>
      <c r="AG1994" s="3">
        <v>502</v>
      </c>
      <c r="AH1994" s="3">
        <v>71</v>
      </c>
      <c r="AI1994" s="3">
        <v>198</v>
      </c>
      <c r="AJ1994" s="3">
        <v>57</v>
      </c>
      <c r="AK1994" s="3">
        <v>722</v>
      </c>
      <c r="AL1994" s="3">
        <v>885</v>
      </c>
      <c r="AM1994" s="3">
        <v>9</v>
      </c>
      <c r="AN1994" s="3">
        <v>27</v>
      </c>
      <c r="AO1994" s="3">
        <v>206</v>
      </c>
      <c r="AP1994" s="3">
        <v>18</v>
      </c>
      <c r="AQ1994" s="3">
        <v>116</v>
      </c>
      <c r="AR1994" s="3">
        <v>248</v>
      </c>
      <c r="AS1994" s="3">
        <v>505</v>
      </c>
      <c r="AT1994" s="3">
        <v>164</v>
      </c>
      <c r="AU1994" s="3">
        <v>203</v>
      </c>
      <c r="AV1994" s="3">
        <v>25</v>
      </c>
      <c r="AW1994" s="3">
        <v>47</v>
      </c>
      <c r="AX1994" s="3">
        <v>245</v>
      </c>
      <c r="AY1994" s="3">
        <v>125</v>
      </c>
      <c r="AZ1994" s="3">
        <v>238</v>
      </c>
      <c r="BA1994" s="3">
        <v>160</v>
      </c>
      <c r="BM1994" s="3"/>
      <c r="BN1994" s="3"/>
      <c r="BO1994" s="3"/>
      <c r="BP1994" s="3"/>
    </row>
    <row r="1995" spans="1:68">
      <c r="A1995" t="str">
        <f t="shared" si="159"/>
        <v>2021</v>
      </c>
      <c r="B1995" t="str">
        <f t="shared" si="160"/>
        <v>June</v>
      </c>
      <c r="C1995" s="2">
        <v>44362</v>
      </c>
      <c r="D1995" s="1" t="str">
        <f t="shared" si="158"/>
        <v>OK</v>
      </c>
      <c r="E1995">
        <f t="shared" si="156"/>
        <v>1</v>
      </c>
      <c r="F1995">
        <f t="shared" si="157"/>
        <v>0</v>
      </c>
      <c r="G1995" s="97">
        <v>44362</v>
      </c>
      <c r="H1995" s="3">
        <v>16</v>
      </c>
      <c r="I1995" s="3">
        <v>285</v>
      </c>
      <c r="J1995" s="3">
        <v>334</v>
      </c>
      <c r="K1995" s="3">
        <v>204</v>
      </c>
      <c r="L1995" s="3">
        <v>380</v>
      </c>
      <c r="M1995" s="3">
        <v>92</v>
      </c>
      <c r="N1995" s="3">
        <v>231</v>
      </c>
      <c r="O1995" s="3">
        <v>24</v>
      </c>
      <c r="P1995" s="3">
        <v>480</v>
      </c>
      <c r="Q1995" s="3">
        <v>426</v>
      </c>
      <c r="R1995" s="3">
        <v>156</v>
      </c>
      <c r="S1995" s="3">
        <v>494</v>
      </c>
      <c r="T1995" s="3">
        <v>67</v>
      </c>
      <c r="U1995" s="3">
        <v>28</v>
      </c>
      <c r="V1995" s="3">
        <v>161</v>
      </c>
      <c r="W1995" s="3">
        <v>400</v>
      </c>
      <c r="X1995" s="3">
        <v>164</v>
      </c>
      <c r="Y1995" s="3">
        <v>311</v>
      </c>
      <c r="Z1995" s="3">
        <v>20</v>
      </c>
      <c r="AA1995" s="3">
        <v>12</v>
      </c>
      <c r="AB1995" s="3">
        <v>623</v>
      </c>
      <c r="AC1995" s="3">
        <v>168</v>
      </c>
      <c r="AD1995" s="3">
        <v>11</v>
      </c>
      <c r="AE1995" s="3">
        <v>764</v>
      </c>
      <c r="AF1995" s="3">
        <v>1139</v>
      </c>
      <c r="AG1995" s="3">
        <v>522</v>
      </c>
      <c r="AH1995" s="3">
        <v>96</v>
      </c>
      <c r="AI1995" s="3">
        <v>243</v>
      </c>
      <c r="AJ1995" s="3">
        <v>62</v>
      </c>
      <c r="AK1995" s="3">
        <v>811</v>
      </c>
      <c r="AL1995" s="3">
        <v>1003</v>
      </c>
      <c r="AM1995" s="3">
        <v>5</v>
      </c>
      <c r="AN1995" s="3">
        <v>25</v>
      </c>
      <c r="AO1995" s="3">
        <v>202</v>
      </c>
      <c r="AP1995" s="3">
        <v>14</v>
      </c>
      <c r="AQ1995" s="3">
        <v>99</v>
      </c>
      <c r="AR1995" s="3">
        <v>271</v>
      </c>
      <c r="AS1995" s="3">
        <v>612</v>
      </c>
      <c r="AT1995" s="3">
        <v>179</v>
      </c>
      <c r="AU1995" s="3">
        <v>223</v>
      </c>
      <c r="AV1995" s="3">
        <v>20</v>
      </c>
      <c r="AW1995" s="3">
        <v>77</v>
      </c>
      <c r="AX1995" s="3">
        <v>287</v>
      </c>
      <c r="AY1995" s="3">
        <v>149</v>
      </c>
      <c r="AZ1995" s="3">
        <v>258</v>
      </c>
      <c r="BA1995" s="3">
        <v>138</v>
      </c>
      <c r="BM1995" s="3"/>
      <c r="BN1995" s="3"/>
      <c r="BO1995" s="3"/>
      <c r="BP1995" s="3"/>
    </row>
    <row r="1996" spans="1:68">
      <c r="A1996" t="str">
        <f t="shared" si="159"/>
        <v>2021</v>
      </c>
      <c r="B1996" t="str">
        <f t="shared" si="160"/>
        <v>June</v>
      </c>
      <c r="C1996" s="2">
        <v>44363</v>
      </c>
      <c r="D1996" s="1" t="str">
        <f t="shared" si="158"/>
        <v>OK</v>
      </c>
      <c r="E1996">
        <f t="shared" si="156"/>
        <v>1</v>
      </c>
      <c r="F1996">
        <f t="shared" si="157"/>
        <v>0</v>
      </c>
      <c r="G1996" s="97">
        <v>44363</v>
      </c>
      <c r="H1996" s="3">
        <v>17</v>
      </c>
      <c r="I1996" s="3">
        <v>408</v>
      </c>
      <c r="J1996" s="3">
        <v>416</v>
      </c>
      <c r="K1996" s="3">
        <v>196</v>
      </c>
      <c r="L1996" s="3">
        <v>442</v>
      </c>
      <c r="M1996" s="3">
        <v>102</v>
      </c>
      <c r="N1996" s="3">
        <v>242</v>
      </c>
      <c r="O1996" s="3">
        <v>51</v>
      </c>
      <c r="P1996" s="3">
        <v>546</v>
      </c>
      <c r="Q1996" s="3">
        <v>481</v>
      </c>
      <c r="R1996" s="3">
        <v>182</v>
      </c>
      <c r="S1996" s="3">
        <v>532</v>
      </c>
      <c r="T1996" s="3">
        <v>81</v>
      </c>
      <c r="U1996" s="3">
        <v>29</v>
      </c>
      <c r="V1996" s="3">
        <v>165</v>
      </c>
      <c r="W1996" s="3">
        <v>487</v>
      </c>
      <c r="X1996" s="3">
        <v>250</v>
      </c>
      <c r="Y1996" s="3">
        <v>486</v>
      </c>
      <c r="Z1996" s="3">
        <v>34</v>
      </c>
      <c r="AA1996" s="3">
        <v>9</v>
      </c>
      <c r="AB1996" s="3">
        <v>707</v>
      </c>
      <c r="AC1996" s="3">
        <v>250</v>
      </c>
      <c r="AD1996" s="3">
        <v>29</v>
      </c>
      <c r="AE1996" s="3">
        <v>940</v>
      </c>
      <c r="AF1996" s="3">
        <v>1354</v>
      </c>
      <c r="AG1996" s="3">
        <v>732</v>
      </c>
      <c r="AH1996" s="3">
        <v>101</v>
      </c>
      <c r="AI1996" s="3">
        <v>235</v>
      </c>
      <c r="AJ1996" s="3">
        <v>61</v>
      </c>
      <c r="AK1996" s="3">
        <v>1109</v>
      </c>
      <c r="AL1996" s="3">
        <v>1309</v>
      </c>
      <c r="AM1996" s="3">
        <v>14</v>
      </c>
      <c r="AN1996" s="3">
        <v>37</v>
      </c>
      <c r="AO1996" s="3">
        <v>266</v>
      </c>
      <c r="AP1996" s="3">
        <v>33</v>
      </c>
      <c r="AQ1996" s="3">
        <v>154</v>
      </c>
      <c r="AR1996" s="3">
        <v>336</v>
      </c>
      <c r="AS1996" s="3">
        <v>700</v>
      </c>
      <c r="AT1996" s="3">
        <v>195</v>
      </c>
      <c r="AU1996" s="3">
        <v>305</v>
      </c>
      <c r="AV1996" s="3">
        <v>77</v>
      </c>
      <c r="AW1996" s="3">
        <v>103</v>
      </c>
      <c r="AX1996" s="3">
        <v>340</v>
      </c>
      <c r="AY1996" s="3">
        <v>172</v>
      </c>
      <c r="AZ1996" s="3">
        <v>376</v>
      </c>
      <c r="BA1996" s="3">
        <v>437</v>
      </c>
      <c r="BM1996" s="3"/>
      <c r="BN1996" s="3"/>
      <c r="BO1996" s="3"/>
      <c r="BP1996" s="3"/>
    </row>
    <row r="1997" spans="1:68">
      <c r="A1997" t="str">
        <f t="shared" si="159"/>
        <v>2021</v>
      </c>
      <c r="B1997" t="str">
        <f t="shared" si="160"/>
        <v>June</v>
      </c>
      <c r="C1997" s="2">
        <v>44364</v>
      </c>
      <c r="D1997" s="1" t="str">
        <f t="shared" si="158"/>
        <v>OK</v>
      </c>
      <c r="E1997">
        <f t="shared" si="156"/>
        <v>1</v>
      </c>
      <c r="F1997">
        <f t="shared" si="157"/>
        <v>0</v>
      </c>
      <c r="G1997" s="97">
        <v>44364</v>
      </c>
      <c r="H1997" s="3">
        <v>10</v>
      </c>
      <c r="I1997" s="3">
        <v>427</v>
      </c>
      <c r="J1997" s="3">
        <v>492</v>
      </c>
      <c r="K1997" s="3">
        <v>261</v>
      </c>
      <c r="L1997" s="3">
        <v>424</v>
      </c>
      <c r="M1997" s="3">
        <v>111</v>
      </c>
      <c r="N1997" s="3">
        <v>259</v>
      </c>
      <c r="O1997" s="3">
        <v>54</v>
      </c>
      <c r="P1997" s="3">
        <v>617</v>
      </c>
      <c r="Q1997" s="3">
        <v>480</v>
      </c>
      <c r="R1997" s="3">
        <v>190</v>
      </c>
      <c r="S1997" s="3">
        <v>543</v>
      </c>
      <c r="T1997" s="3">
        <v>90</v>
      </c>
      <c r="U1997" s="3">
        <v>35</v>
      </c>
      <c r="V1997" s="3">
        <v>183</v>
      </c>
      <c r="W1997" s="3">
        <v>496</v>
      </c>
      <c r="X1997" s="3">
        <v>204</v>
      </c>
      <c r="Y1997" s="3">
        <v>704</v>
      </c>
      <c r="Z1997" s="3">
        <v>11</v>
      </c>
      <c r="AA1997" s="3">
        <v>12</v>
      </c>
      <c r="AB1997" s="3">
        <v>651</v>
      </c>
      <c r="AC1997" s="3">
        <v>242</v>
      </c>
      <c r="AD1997" s="3">
        <v>22</v>
      </c>
      <c r="AE1997" s="3">
        <v>858</v>
      </c>
      <c r="AF1997" s="3">
        <v>1278</v>
      </c>
      <c r="AG1997" s="3">
        <v>646</v>
      </c>
      <c r="AH1997" s="3">
        <v>108</v>
      </c>
      <c r="AI1997" s="3">
        <v>261</v>
      </c>
      <c r="AJ1997" s="3">
        <v>56</v>
      </c>
      <c r="AK1997" s="3">
        <v>1074</v>
      </c>
      <c r="AL1997" s="3">
        <v>1244</v>
      </c>
      <c r="AM1997" s="3">
        <v>5</v>
      </c>
      <c r="AN1997" s="3">
        <v>34</v>
      </c>
      <c r="AO1997" s="3">
        <v>261</v>
      </c>
      <c r="AP1997" s="3">
        <v>15</v>
      </c>
      <c r="AQ1997" s="3">
        <v>138</v>
      </c>
      <c r="AR1997" s="3">
        <v>326</v>
      </c>
      <c r="AS1997" s="3">
        <v>749</v>
      </c>
      <c r="AT1997" s="3">
        <v>196</v>
      </c>
      <c r="AU1997" s="3">
        <v>292</v>
      </c>
      <c r="AV1997" s="3">
        <v>59</v>
      </c>
      <c r="AW1997" s="3">
        <v>81</v>
      </c>
      <c r="AX1997" s="3">
        <v>359</v>
      </c>
      <c r="AY1997" s="3">
        <v>196</v>
      </c>
      <c r="AZ1997" s="3">
        <v>319</v>
      </c>
      <c r="BA1997" s="3">
        <v>236</v>
      </c>
      <c r="BM1997" s="3"/>
      <c r="BN1997" s="3"/>
      <c r="BO1997" s="3"/>
      <c r="BP1997" s="3"/>
    </row>
    <row r="1998" spans="1:68">
      <c r="A1998" t="str">
        <f t="shared" si="159"/>
        <v>2021</v>
      </c>
      <c r="B1998" t="str">
        <f t="shared" si="160"/>
        <v>June</v>
      </c>
      <c r="C1998" s="2">
        <v>44365</v>
      </c>
      <c r="D1998" s="1" t="str">
        <f t="shared" si="158"/>
        <v>OK</v>
      </c>
      <c r="E1998">
        <f t="shared" si="156"/>
        <v>1</v>
      </c>
      <c r="F1998">
        <f t="shared" si="157"/>
        <v>0</v>
      </c>
      <c r="G1998" s="97">
        <v>44365</v>
      </c>
      <c r="H1998" s="3">
        <v>48</v>
      </c>
      <c r="I1998" s="3">
        <v>378</v>
      </c>
      <c r="J1998" s="3">
        <v>368</v>
      </c>
      <c r="K1998" s="3">
        <v>218</v>
      </c>
      <c r="L1998" s="3">
        <v>392</v>
      </c>
      <c r="M1998" s="3">
        <v>97</v>
      </c>
      <c r="N1998" s="3">
        <v>276</v>
      </c>
      <c r="O1998" s="3">
        <v>38</v>
      </c>
      <c r="P1998" s="3">
        <v>550</v>
      </c>
      <c r="Q1998" s="3">
        <v>429</v>
      </c>
      <c r="R1998" s="3">
        <v>155</v>
      </c>
      <c r="S1998" s="3">
        <v>515</v>
      </c>
      <c r="T1998" s="3">
        <v>86</v>
      </c>
      <c r="U1998" s="3">
        <v>39</v>
      </c>
      <c r="V1998" s="3">
        <v>162</v>
      </c>
      <c r="W1998" s="3">
        <v>550</v>
      </c>
      <c r="X1998" s="3">
        <v>259</v>
      </c>
      <c r="Y1998" s="3">
        <v>455</v>
      </c>
      <c r="Z1998" s="3">
        <v>29</v>
      </c>
      <c r="AA1998" s="3">
        <v>10</v>
      </c>
      <c r="AB1998" s="3">
        <v>604</v>
      </c>
      <c r="AC1998" s="3">
        <v>267</v>
      </c>
      <c r="AD1998" s="3">
        <v>22</v>
      </c>
      <c r="AE1998" s="3">
        <v>765</v>
      </c>
      <c r="AF1998" s="3">
        <v>1147</v>
      </c>
      <c r="AG1998" s="3">
        <v>713</v>
      </c>
      <c r="AH1998" s="3">
        <v>118</v>
      </c>
      <c r="AI1998" s="3">
        <v>263</v>
      </c>
      <c r="AJ1998" s="3">
        <v>63</v>
      </c>
      <c r="AK1998" s="3">
        <v>1079</v>
      </c>
      <c r="AL1998" s="3">
        <v>1302</v>
      </c>
      <c r="AM1998" s="3">
        <v>14</v>
      </c>
      <c r="AN1998" s="3">
        <v>42</v>
      </c>
      <c r="AO1998" s="3">
        <v>217</v>
      </c>
      <c r="AP1998" s="3">
        <v>16</v>
      </c>
      <c r="AQ1998" s="3">
        <v>201</v>
      </c>
      <c r="AR1998" s="3">
        <v>292</v>
      </c>
      <c r="AS1998" s="3">
        <v>509</v>
      </c>
      <c r="AT1998" s="3">
        <v>186</v>
      </c>
      <c r="AU1998" s="3">
        <v>309</v>
      </c>
      <c r="AV1998" s="3">
        <v>59</v>
      </c>
      <c r="AW1998" s="3">
        <v>115</v>
      </c>
      <c r="AX1998" s="3">
        <v>309</v>
      </c>
      <c r="AY1998" s="3">
        <v>157</v>
      </c>
      <c r="AZ1998" s="3">
        <v>393</v>
      </c>
      <c r="BA1998" s="3">
        <v>240</v>
      </c>
      <c r="BM1998" s="3"/>
      <c r="BN1998" s="3"/>
      <c r="BO1998" s="3"/>
      <c r="BP1998" s="3"/>
    </row>
    <row r="1999" spans="1:68">
      <c r="A1999" t="str">
        <f t="shared" si="159"/>
        <v>2021</v>
      </c>
      <c r="B1999" t="str">
        <f t="shared" si="160"/>
        <v>June</v>
      </c>
      <c r="C1999" s="2">
        <v>44366</v>
      </c>
      <c r="D1999" s="1" t="str">
        <f t="shared" si="158"/>
        <v>OK</v>
      </c>
      <c r="E1999">
        <f t="shared" si="156"/>
        <v>0</v>
      </c>
      <c r="F1999">
        <f t="shared" si="157"/>
        <v>1</v>
      </c>
      <c r="G1999" s="97">
        <v>44366</v>
      </c>
      <c r="H1999" s="3">
        <v>24</v>
      </c>
      <c r="I1999" s="3">
        <v>134</v>
      </c>
      <c r="J1999" s="3">
        <v>109</v>
      </c>
      <c r="K1999" s="3">
        <v>204</v>
      </c>
      <c r="L1999" s="3">
        <v>124</v>
      </c>
      <c r="M1999" s="3">
        <v>59</v>
      </c>
      <c r="N1999" s="3">
        <v>118</v>
      </c>
      <c r="O1999" s="3">
        <v>37</v>
      </c>
      <c r="P1999" s="3">
        <v>180</v>
      </c>
      <c r="Q1999" s="3">
        <v>140</v>
      </c>
      <c r="R1999" s="3">
        <v>96</v>
      </c>
      <c r="S1999" s="3">
        <v>407</v>
      </c>
      <c r="T1999" s="3">
        <v>62</v>
      </c>
      <c r="U1999" s="3">
        <v>14</v>
      </c>
      <c r="V1999" s="3">
        <v>64</v>
      </c>
      <c r="W1999" s="3">
        <v>334</v>
      </c>
      <c r="X1999" s="3">
        <v>154</v>
      </c>
      <c r="Y1999" s="3">
        <v>247</v>
      </c>
      <c r="Z1999" s="3">
        <v>20</v>
      </c>
      <c r="AA1999" s="3">
        <v>27</v>
      </c>
      <c r="AB1999" s="3">
        <v>199</v>
      </c>
      <c r="AC1999" s="3">
        <v>199</v>
      </c>
      <c r="AD1999" s="3">
        <v>47</v>
      </c>
      <c r="AE1999" s="3">
        <v>229</v>
      </c>
      <c r="AF1999" s="3">
        <v>386</v>
      </c>
      <c r="AG1999" s="3">
        <v>505</v>
      </c>
      <c r="AH1999" s="3">
        <v>90</v>
      </c>
      <c r="AI1999" s="3">
        <v>353</v>
      </c>
      <c r="AJ1999" s="3">
        <v>38</v>
      </c>
      <c r="AK1999" s="3">
        <v>474</v>
      </c>
      <c r="AL1999" s="3">
        <v>622</v>
      </c>
      <c r="AM1999" s="3">
        <v>3</v>
      </c>
      <c r="AN1999" s="3">
        <v>46</v>
      </c>
      <c r="AO1999" s="3">
        <v>122</v>
      </c>
      <c r="AP1999" s="3">
        <v>15</v>
      </c>
      <c r="AQ1999" s="3">
        <v>129</v>
      </c>
      <c r="AR1999" s="3">
        <v>105</v>
      </c>
      <c r="AS1999" s="3">
        <v>432</v>
      </c>
      <c r="AT1999" s="3">
        <v>100</v>
      </c>
      <c r="AU1999" s="3">
        <v>271</v>
      </c>
      <c r="AV1999" s="3">
        <v>120</v>
      </c>
      <c r="AW1999" s="3">
        <v>140</v>
      </c>
      <c r="AX1999" s="3">
        <v>101</v>
      </c>
      <c r="AY1999" s="3">
        <v>67</v>
      </c>
      <c r="AZ1999" s="3">
        <v>267</v>
      </c>
      <c r="BA1999" s="3">
        <v>323</v>
      </c>
      <c r="BM1999" s="3"/>
      <c r="BN1999" s="3"/>
      <c r="BO1999" s="3"/>
      <c r="BP1999" s="3"/>
    </row>
    <row r="2000" spans="1:68">
      <c r="A2000" t="str">
        <f t="shared" si="159"/>
        <v>2021</v>
      </c>
      <c r="B2000" t="str">
        <f t="shared" si="160"/>
        <v>June</v>
      </c>
      <c r="C2000" s="2">
        <v>44367</v>
      </c>
      <c r="D2000" s="1" t="str">
        <f t="shared" si="158"/>
        <v>OK</v>
      </c>
      <c r="E2000">
        <f t="shared" si="156"/>
        <v>0</v>
      </c>
      <c r="F2000">
        <f t="shared" si="157"/>
        <v>1</v>
      </c>
      <c r="G2000" s="97">
        <v>44367</v>
      </c>
      <c r="H2000" s="3">
        <v>33</v>
      </c>
      <c r="I2000" s="3">
        <v>149</v>
      </c>
      <c r="J2000" s="3">
        <v>99</v>
      </c>
      <c r="K2000" s="3">
        <v>360</v>
      </c>
      <c r="L2000" s="3">
        <v>98</v>
      </c>
      <c r="M2000" s="3">
        <v>81</v>
      </c>
      <c r="N2000" s="3">
        <v>69</v>
      </c>
      <c r="O2000" s="3">
        <v>36</v>
      </c>
      <c r="P2000" s="3">
        <v>173</v>
      </c>
      <c r="Q2000" s="3">
        <v>179</v>
      </c>
      <c r="R2000" s="3">
        <v>56</v>
      </c>
      <c r="S2000" s="3">
        <v>276</v>
      </c>
      <c r="T2000" s="3">
        <v>59</v>
      </c>
      <c r="U2000" s="3">
        <v>30</v>
      </c>
      <c r="V2000" s="3">
        <v>54</v>
      </c>
      <c r="W2000" s="3">
        <v>315</v>
      </c>
      <c r="X2000" s="3">
        <v>161</v>
      </c>
      <c r="Y2000" s="3">
        <v>290</v>
      </c>
      <c r="Z2000" s="3">
        <v>7</v>
      </c>
      <c r="AA2000" s="3">
        <v>16</v>
      </c>
      <c r="AB2000" s="3">
        <v>180</v>
      </c>
      <c r="AC2000" s="3">
        <v>308</v>
      </c>
      <c r="AD2000" s="3">
        <v>11</v>
      </c>
      <c r="AE2000" s="3">
        <v>202</v>
      </c>
      <c r="AF2000" s="3">
        <v>459</v>
      </c>
      <c r="AG2000" s="3">
        <v>643</v>
      </c>
      <c r="AH2000" s="3">
        <v>76</v>
      </c>
      <c r="AI2000" s="3">
        <v>211</v>
      </c>
      <c r="AJ2000" s="3">
        <v>38</v>
      </c>
      <c r="AK2000" s="3">
        <v>535</v>
      </c>
      <c r="AL2000" s="3">
        <v>577</v>
      </c>
      <c r="AM2000" s="3">
        <v>6</v>
      </c>
      <c r="AN2000" s="3">
        <v>31</v>
      </c>
      <c r="AO2000" s="3">
        <v>110</v>
      </c>
      <c r="AP2000" s="3">
        <v>22</v>
      </c>
      <c r="AQ2000" s="3">
        <v>180</v>
      </c>
      <c r="AR2000" s="3">
        <v>89</v>
      </c>
      <c r="AS2000" s="3">
        <v>613</v>
      </c>
      <c r="AT2000" s="3">
        <v>96</v>
      </c>
      <c r="AU2000" s="3">
        <v>278</v>
      </c>
      <c r="AV2000" s="3">
        <v>99</v>
      </c>
      <c r="AW2000" s="3">
        <v>254</v>
      </c>
      <c r="AX2000" s="3">
        <v>73</v>
      </c>
      <c r="AY2000" s="3">
        <v>67</v>
      </c>
      <c r="AZ2000" s="3">
        <v>296</v>
      </c>
      <c r="BA2000" s="3">
        <v>279</v>
      </c>
      <c r="BM2000" s="3"/>
      <c r="BN2000" s="3"/>
      <c r="BO2000" s="3"/>
      <c r="BP2000" s="3"/>
    </row>
    <row r="2001" spans="1:70">
      <c r="A2001" t="str">
        <f t="shared" si="159"/>
        <v>2021</v>
      </c>
      <c r="B2001" t="str">
        <f t="shared" si="160"/>
        <v>June</v>
      </c>
      <c r="C2001" s="2">
        <v>44368</v>
      </c>
      <c r="D2001" s="1" t="str">
        <f t="shared" si="158"/>
        <v>OK</v>
      </c>
      <c r="E2001">
        <f t="shared" si="156"/>
        <v>1</v>
      </c>
      <c r="F2001">
        <f t="shared" si="157"/>
        <v>0</v>
      </c>
      <c r="G2001" s="97">
        <v>44368</v>
      </c>
      <c r="H2001" s="3">
        <v>34</v>
      </c>
      <c r="I2001" s="3">
        <v>411</v>
      </c>
      <c r="J2001" s="3">
        <v>419</v>
      </c>
      <c r="K2001" s="3">
        <v>170</v>
      </c>
      <c r="L2001" s="3">
        <v>453</v>
      </c>
      <c r="M2001" s="3">
        <v>104</v>
      </c>
      <c r="N2001" s="3">
        <v>218</v>
      </c>
      <c r="O2001" s="3">
        <v>47</v>
      </c>
      <c r="P2001" s="3">
        <v>601</v>
      </c>
      <c r="Q2001" s="3">
        <v>476</v>
      </c>
      <c r="R2001" s="3">
        <v>164</v>
      </c>
      <c r="S2001" s="3">
        <v>287</v>
      </c>
      <c r="T2001" s="3">
        <v>78</v>
      </c>
      <c r="U2001" s="3">
        <v>36</v>
      </c>
      <c r="V2001" s="3">
        <v>176</v>
      </c>
      <c r="W2001" s="3">
        <v>463</v>
      </c>
      <c r="X2001" s="3">
        <v>242</v>
      </c>
      <c r="Y2001" s="3">
        <v>387</v>
      </c>
      <c r="Z2001" s="3">
        <v>26</v>
      </c>
      <c r="AA2001" s="3">
        <v>5</v>
      </c>
      <c r="AB2001" s="3">
        <v>702</v>
      </c>
      <c r="AC2001" s="3">
        <v>239</v>
      </c>
      <c r="AD2001" s="3">
        <v>13</v>
      </c>
      <c r="AE2001" s="3">
        <v>890</v>
      </c>
      <c r="AF2001" s="3">
        <v>1365</v>
      </c>
      <c r="AG2001" s="3">
        <v>693</v>
      </c>
      <c r="AH2001" s="3">
        <v>123</v>
      </c>
      <c r="AI2001" s="3">
        <v>188</v>
      </c>
      <c r="AJ2001" s="3">
        <v>59</v>
      </c>
      <c r="AK2001" s="3">
        <v>1029</v>
      </c>
      <c r="AL2001" s="3">
        <v>1190</v>
      </c>
      <c r="AM2001" s="3">
        <v>7</v>
      </c>
      <c r="AN2001" s="3">
        <v>26</v>
      </c>
      <c r="AO2001" s="3">
        <v>249</v>
      </c>
      <c r="AP2001" s="3">
        <v>22</v>
      </c>
      <c r="AQ2001" s="3">
        <v>176</v>
      </c>
      <c r="AR2001" s="3">
        <v>305</v>
      </c>
      <c r="AS2001" s="3">
        <v>665</v>
      </c>
      <c r="AT2001" s="3">
        <v>205</v>
      </c>
      <c r="AU2001" s="3">
        <v>284</v>
      </c>
      <c r="AV2001" s="3">
        <v>73</v>
      </c>
      <c r="AW2001" s="3">
        <v>115</v>
      </c>
      <c r="AX2001" s="3">
        <v>324</v>
      </c>
      <c r="AY2001" s="3">
        <v>200</v>
      </c>
      <c r="AZ2001" s="3">
        <v>351</v>
      </c>
      <c r="BA2001" s="3">
        <v>286</v>
      </c>
      <c r="BM2001" s="3"/>
      <c r="BN2001" s="3"/>
      <c r="BO2001" s="3"/>
      <c r="BP2001" s="3"/>
    </row>
    <row r="2002" spans="1:70">
      <c r="A2002" t="str">
        <f t="shared" si="159"/>
        <v>2021</v>
      </c>
      <c r="B2002" t="str">
        <f t="shared" si="160"/>
        <v>June</v>
      </c>
      <c r="C2002" s="2">
        <v>44369</v>
      </c>
      <c r="D2002" s="1" t="str">
        <f t="shared" si="158"/>
        <v>OK</v>
      </c>
      <c r="E2002">
        <f t="shared" si="156"/>
        <v>1</v>
      </c>
      <c r="F2002">
        <f t="shared" si="157"/>
        <v>0</v>
      </c>
      <c r="G2002" s="97">
        <v>44369</v>
      </c>
      <c r="H2002" s="3">
        <v>16</v>
      </c>
      <c r="I2002" s="3">
        <v>482</v>
      </c>
      <c r="J2002" s="3">
        <v>497</v>
      </c>
      <c r="K2002" s="3">
        <v>230</v>
      </c>
      <c r="L2002" s="3">
        <v>507</v>
      </c>
      <c r="M2002" s="3">
        <v>103</v>
      </c>
      <c r="N2002" s="3">
        <v>225</v>
      </c>
      <c r="O2002" s="3">
        <v>43</v>
      </c>
      <c r="P2002" s="3">
        <v>687</v>
      </c>
      <c r="Q2002" s="3">
        <v>591</v>
      </c>
      <c r="R2002" s="3">
        <v>184</v>
      </c>
      <c r="S2002" s="3">
        <v>304</v>
      </c>
      <c r="T2002" s="3">
        <v>89</v>
      </c>
      <c r="U2002" s="3">
        <v>40</v>
      </c>
      <c r="V2002" s="3">
        <v>184</v>
      </c>
      <c r="W2002" s="3">
        <v>489</v>
      </c>
      <c r="X2002" s="3">
        <v>343</v>
      </c>
      <c r="Y2002" s="3">
        <v>448</v>
      </c>
      <c r="Z2002" s="3">
        <v>29</v>
      </c>
      <c r="AA2002" s="3">
        <v>20</v>
      </c>
      <c r="AB2002" s="3">
        <v>860</v>
      </c>
      <c r="AC2002" s="3">
        <v>303</v>
      </c>
      <c r="AD2002" s="3">
        <v>20</v>
      </c>
      <c r="AE2002" s="3">
        <v>1033</v>
      </c>
      <c r="AF2002" s="3">
        <v>1641</v>
      </c>
      <c r="AG2002" s="3">
        <v>865</v>
      </c>
      <c r="AH2002" s="3">
        <v>100</v>
      </c>
      <c r="AI2002" s="3">
        <v>265</v>
      </c>
      <c r="AJ2002" s="3">
        <v>59</v>
      </c>
      <c r="AK2002" s="3">
        <v>1235</v>
      </c>
      <c r="AL2002" s="3">
        <v>1499</v>
      </c>
      <c r="AM2002" s="3">
        <v>4</v>
      </c>
      <c r="AN2002" s="3">
        <v>42</v>
      </c>
      <c r="AO2002" s="3">
        <v>295</v>
      </c>
      <c r="AP2002" s="3">
        <v>29</v>
      </c>
      <c r="AQ2002" s="3">
        <v>211</v>
      </c>
      <c r="AR2002" s="3">
        <v>296</v>
      </c>
      <c r="AS2002" s="3">
        <v>1007</v>
      </c>
      <c r="AT2002" s="3">
        <v>230</v>
      </c>
      <c r="AU2002" s="3">
        <v>363</v>
      </c>
      <c r="AV2002" s="3">
        <v>111</v>
      </c>
      <c r="AW2002" s="3">
        <v>137</v>
      </c>
      <c r="AX2002" s="3">
        <v>425</v>
      </c>
      <c r="AY2002" s="3">
        <v>201</v>
      </c>
      <c r="AZ2002" s="3">
        <v>496</v>
      </c>
      <c r="BA2002" s="3">
        <v>355</v>
      </c>
      <c r="BM2002" s="3"/>
      <c r="BN2002" s="3"/>
      <c r="BO2002" s="3"/>
      <c r="BP2002" s="3"/>
    </row>
    <row r="2003" spans="1:70">
      <c r="A2003" t="str">
        <f t="shared" si="159"/>
        <v>2021</v>
      </c>
      <c r="B2003" t="str">
        <f t="shared" si="160"/>
        <v>June</v>
      </c>
      <c r="C2003" s="2">
        <v>44370</v>
      </c>
      <c r="D2003" s="1" t="str">
        <f t="shared" si="158"/>
        <v>OK</v>
      </c>
      <c r="E2003">
        <f t="shared" si="156"/>
        <v>1</v>
      </c>
      <c r="F2003">
        <f t="shared" si="157"/>
        <v>0</v>
      </c>
      <c r="G2003" s="97">
        <v>44370</v>
      </c>
      <c r="H2003" s="3">
        <v>17</v>
      </c>
      <c r="I2003" s="3">
        <v>436</v>
      </c>
      <c r="J2003" s="3">
        <v>461</v>
      </c>
      <c r="K2003" s="3">
        <v>204</v>
      </c>
      <c r="L2003" s="3">
        <v>465</v>
      </c>
      <c r="M2003" s="3">
        <v>123</v>
      </c>
      <c r="N2003" s="3">
        <v>304</v>
      </c>
      <c r="O2003" s="3">
        <v>64</v>
      </c>
      <c r="P2003" s="3">
        <v>613</v>
      </c>
      <c r="Q2003" s="3">
        <v>563</v>
      </c>
      <c r="R2003" s="3">
        <v>175</v>
      </c>
      <c r="S2003" s="3">
        <v>523</v>
      </c>
      <c r="T2003" s="3">
        <v>88</v>
      </c>
      <c r="U2003" s="3">
        <v>42</v>
      </c>
      <c r="V2003" s="3">
        <v>200</v>
      </c>
      <c r="W2003" s="3">
        <v>498</v>
      </c>
      <c r="X2003" s="3">
        <v>355</v>
      </c>
      <c r="Y2003" s="3">
        <v>457</v>
      </c>
      <c r="Z2003" s="3">
        <v>21</v>
      </c>
      <c r="AA2003" s="3">
        <v>11</v>
      </c>
      <c r="AB2003" s="3">
        <v>784</v>
      </c>
      <c r="AC2003" s="3">
        <v>385</v>
      </c>
      <c r="AD2003" s="3">
        <v>33</v>
      </c>
      <c r="AE2003" s="3">
        <v>996</v>
      </c>
      <c r="AF2003" s="3">
        <v>1550</v>
      </c>
      <c r="AG2003" s="3">
        <v>840</v>
      </c>
      <c r="AH2003" s="3">
        <v>119</v>
      </c>
      <c r="AI2003" s="3">
        <v>236</v>
      </c>
      <c r="AJ2003" s="3">
        <v>73</v>
      </c>
      <c r="AK2003" s="3">
        <v>1204</v>
      </c>
      <c r="AL2003" s="3">
        <v>1452</v>
      </c>
      <c r="AM2003" s="3">
        <v>13</v>
      </c>
      <c r="AN2003" s="3">
        <v>39</v>
      </c>
      <c r="AO2003" s="3">
        <v>288</v>
      </c>
      <c r="AP2003" s="3">
        <v>47</v>
      </c>
      <c r="AQ2003" s="3">
        <v>188</v>
      </c>
      <c r="AR2003" s="3">
        <v>290</v>
      </c>
      <c r="AS2003" s="3">
        <v>920</v>
      </c>
      <c r="AT2003" s="3">
        <v>217</v>
      </c>
      <c r="AU2003" s="3">
        <v>336</v>
      </c>
      <c r="AV2003" s="3">
        <v>87</v>
      </c>
      <c r="AW2003" s="3">
        <v>134</v>
      </c>
      <c r="AX2003" s="3">
        <v>378</v>
      </c>
      <c r="AY2003" s="3">
        <v>218</v>
      </c>
      <c r="AZ2003" s="3">
        <v>420</v>
      </c>
      <c r="BA2003" s="3">
        <v>374</v>
      </c>
      <c r="BM2003" s="3"/>
      <c r="BN2003" s="3"/>
      <c r="BO2003" s="3"/>
      <c r="BP2003" s="3"/>
    </row>
    <row r="2004" spans="1:70">
      <c r="A2004" t="str">
        <f t="shared" si="159"/>
        <v>2021</v>
      </c>
      <c r="B2004" t="str">
        <f t="shared" si="160"/>
        <v>June</v>
      </c>
      <c r="C2004" s="2">
        <v>44371</v>
      </c>
      <c r="D2004" s="1" t="str">
        <f t="shared" si="158"/>
        <v>OK</v>
      </c>
      <c r="E2004">
        <f t="shared" si="156"/>
        <v>1</v>
      </c>
      <c r="F2004">
        <f t="shared" si="157"/>
        <v>0</v>
      </c>
      <c r="G2004" s="97">
        <v>44371</v>
      </c>
      <c r="H2004" s="3">
        <v>10</v>
      </c>
      <c r="I2004" s="3">
        <v>402</v>
      </c>
      <c r="J2004" s="3">
        <v>449</v>
      </c>
      <c r="K2004" s="3">
        <v>265</v>
      </c>
      <c r="L2004" s="3">
        <v>441</v>
      </c>
      <c r="M2004" s="3">
        <v>94</v>
      </c>
      <c r="N2004" s="3">
        <v>270</v>
      </c>
      <c r="O2004" s="3">
        <v>25</v>
      </c>
      <c r="P2004" s="3">
        <v>616</v>
      </c>
      <c r="Q2004" s="3">
        <v>481</v>
      </c>
      <c r="R2004" s="3">
        <v>178</v>
      </c>
      <c r="S2004" s="3">
        <v>526</v>
      </c>
      <c r="T2004" s="3">
        <v>87</v>
      </c>
      <c r="U2004" s="3">
        <v>43</v>
      </c>
      <c r="V2004" s="3">
        <v>166</v>
      </c>
      <c r="W2004" s="3">
        <v>504</v>
      </c>
      <c r="X2004" s="3">
        <v>259</v>
      </c>
      <c r="Y2004" s="3">
        <v>412</v>
      </c>
      <c r="Z2004" s="3">
        <v>20</v>
      </c>
      <c r="AA2004" s="3">
        <v>6</v>
      </c>
      <c r="AB2004" s="3">
        <v>728</v>
      </c>
      <c r="AC2004" s="3">
        <v>282</v>
      </c>
      <c r="AD2004" s="3">
        <v>22</v>
      </c>
      <c r="AE2004" s="3">
        <v>889</v>
      </c>
      <c r="AF2004" s="3">
        <v>1343</v>
      </c>
      <c r="AG2004" s="3">
        <v>746</v>
      </c>
      <c r="AH2004" s="3">
        <v>112</v>
      </c>
      <c r="AI2004" s="3">
        <v>245</v>
      </c>
      <c r="AJ2004" s="3">
        <v>66</v>
      </c>
      <c r="AK2004" s="3">
        <v>1118</v>
      </c>
      <c r="AL2004" s="3">
        <v>1362</v>
      </c>
      <c r="AM2004" s="3">
        <v>10</v>
      </c>
      <c r="AN2004" s="3">
        <v>24</v>
      </c>
      <c r="AO2004" s="3">
        <v>264</v>
      </c>
      <c r="AP2004" s="3">
        <v>31</v>
      </c>
      <c r="AQ2004" s="3">
        <v>126</v>
      </c>
      <c r="AR2004" s="3">
        <v>291</v>
      </c>
      <c r="AS2004" s="3">
        <v>909</v>
      </c>
      <c r="AT2004" s="3">
        <v>213</v>
      </c>
      <c r="AU2004" s="3">
        <v>331</v>
      </c>
      <c r="AV2004" s="3">
        <v>91</v>
      </c>
      <c r="AW2004" s="3">
        <v>95</v>
      </c>
      <c r="AX2004" s="3">
        <v>337</v>
      </c>
      <c r="AY2004" s="3">
        <v>180</v>
      </c>
      <c r="AZ2004" s="3">
        <v>364</v>
      </c>
      <c r="BA2004" s="3">
        <v>315</v>
      </c>
      <c r="BM2004" s="3"/>
      <c r="BN2004" s="3"/>
      <c r="BO2004" s="3"/>
      <c r="BP2004" s="3"/>
    </row>
    <row r="2005" spans="1:70">
      <c r="A2005" t="str">
        <f t="shared" si="159"/>
        <v>2021</v>
      </c>
      <c r="B2005" t="str">
        <f t="shared" si="160"/>
        <v>June</v>
      </c>
      <c r="C2005" s="2">
        <v>44372</v>
      </c>
      <c r="D2005" s="1" t="str">
        <f t="shared" si="158"/>
        <v>OK</v>
      </c>
      <c r="E2005">
        <v>0</v>
      </c>
      <c r="F2005">
        <v>1</v>
      </c>
      <c r="G2005" s="97">
        <v>44372</v>
      </c>
      <c r="H2005" s="3">
        <v>48</v>
      </c>
      <c r="I2005" s="3">
        <v>312</v>
      </c>
      <c r="J2005" s="3">
        <v>338</v>
      </c>
      <c r="K2005" s="3">
        <v>220</v>
      </c>
      <c r="L2005" s="3">
        <v>360</v>
      </c>
      <c r="M2005" s="3">
        <v>86</v>
      </c>
      <c r="N2005" s="3">
        <v>219</v>
      </c>
      <c r="O2005" s="3">
        <v>61</v>
      </c>
      <c r="P2005" s="3">
        <v>542</v>
      </c>
      <c r="Q2005" s="3">
        <v>403</v>
      </c>
      <c r="R2005" s="3">
        <v>161</v>
      </c>
      <c r="S2005" s="3">
        <v>530</v>
      </c>
      <c r="T2005" s="3">
        <v>73</v>
      </c>
      <c r="U2005" s="3">
        <v>24</v>
      </c>
      <c r="V2005" s="3">
        <v>180</v>
      </c>
      <c r="W2005" s="3">
        <v>479</v>
      </c>
      <c r="X2005" s="3">
        <v>225</v>
      </c>
      <c r="Y2005" s="3">
        <v>396</v>
      </c>
      <c r="Z2005" s="3">
        <v>20</v>
      </c>
      <c r="AA2005" s="3">
        <v>25</v>
      </c>
      <c r="AB2005" s="3">
        <v>605</v>
      </c>
      <c r="AC2005" s="3">
        <v>233</v>
      </c>
      <c r="AD2005" s="3">
        <v>21</v>
      </c>
      <c r="AE2005" s="3">
        <v>806</v>
      </c>
      <c r="AF2005" s="3">
        <v>1157</v>
      </c>
      <c r="AG2005" s="3">
        <v>585</v>
      </c>
      <c r="AH2005" s="3">
        <v>141</v>
      </c>
      <c r="AI2005" s="3">
        <v>278</v>
      </c>
      <c r="AJ2005" s="3">
        <v>52</v>
      </c>
      <c r="AK2005" s="3">
        <v>877</v>
      </c>
      <c r="AL2005" s="3">
        <v>1117</v>
      </c>
      <c r="AM2005" s="3">
        <v>13</v>
      </c>
      <c r="AN2005" s="3">
        <v>32</v>
      </c>
      <c r="AO2005" s="3">
        <v>241</v>
      </c>
      <c r="AP2005" s="3">
        <v>42</v>
      </c>
      <c r="AQ2005" s="3">
        <v>140</v>
      </c>
      <c r="AR2005" s="3">
        <v>246</v>
      </c>
      <c r="AS2005" s="3">
        <v>664</v>
      </c>
      <c r="AT2005" s="3">
        <v>171</v>
      </c>
      <c r="AU2005" s="3">
        <v>310</v>
      </c>
      <c r="AV2005" s="3">
        <v>86</v>
      </c>
      <c r="AW2005" s="3">
        <v>89</v>
      </c>
      <c r="AX2005" s="3">
        <v>302</v>
      </c>
      <c r="AY2005" s="3">
        <v>156</v>
      </c>
      <c r="AZ2005" s="3">
        <v>354</v>
      </c>
      <c r="BA2005" s="3">
        <v>271</v>
      </c>
      <c r="BM2005" s="3"/>
      <c r="BN2005" s="3"/>
      <c r="BO2005" s="3"/>
      <c r="BP2005" s="3"/>
    </row>
    <row r="2006" spans="1:70">
      <c r="A2006" t="str">
        <f t="shared" si="159"/>
        <v>2021</v>
      </c>
      <c r="B2006" t="str">
        <f t="shared" si="160"/>
        <v>June</v>
      </c>
      <c r="C2006" s="2">
        <v>44373</v>
      </c>
      <c r="D2006" s="1" t="str">
        <f t="shared" si="158"/>
        <v>OK</v>
      </c>
      <c r="E2006">
        <f t="shared" si="156"/>
        <v>0</v>
      </c>
      <c r="F2006">
        <f t="shared" si="157"/>
        <v>1</v>
      </c>
      <c r="G2006" s="97">
        <v>44373</v>
      </c>
      <c r="H2006" s="3">
        <v>24</v>
      </c>
      <c r="I2006" s="3">
        <v>188</v>
      </c>
      <c r="J2006" s="3">
        <v>137</v>
      </c>
      <c r="K2006" s="3">
        <v>198</v>
      </c>
      <c r="L2006" s="3">
        <v>147</v>
      </c>
      <c r="M2006" s="3">
        <v>136</v>
      </c>
      <c r="N2006" s="3">
        <v>124</v>
      </c>
      <c r="O2006" s="3">
        <v>52</v>
      </c>
      <c r="P2006" s="3">
        <v>315</v>
      </c>
      <c r="Q2006" s="3">
        <v>321</v>
      </c>
      <c r="R2006" s="3">
        <v>92</v>
      </c>
      <c r="S2006" s="3">
        <v>378</v>
      </c>
      <c r="T2006" s="3">
        <v>71</v>
      </c>
      <c r="U2006" s="3">
        <v>30</v>
      </c>
      <c r="V2006" s="3">
        <v>79</v>
      </c>
      <c r="W2006" s="3">
        <v>568</v>
      </c>
      <c r="X2006" s="3">
        <v>315</v>
      </c>
      <c r="Y2006" s="3">
        <v>413</v>
      </c>
      <c r="Z2006" s="3">
        <v>8</v>
      </c>
      <c r="AA2006" s="3">
        <v>60</v>
      </c>
      <c r="AB2006" s="3">
        <v>301</v>
      </c>
      <c r="AC2006" s="3">
        <v>493</v>
      </c>
      <c r="AD2006" s="3">
        <v>33</v>
      </c>
      <c r="AE2006" s="3">
        <v>258</v>
      </c>
      <c r="AF2006" s="3">
        <v>623</v>
      </c>
      <c r="AG2006" s="3">
        <v>837</v>
      </c>
      <c r="AH2006" s="3">
        <v>113</v>
      </c>
      <c r="AI2006" s="3">
        <v>353</v>
      </c>
      <c r="AJ2006" s="3">
        <v>56</v>
      </c>
      <c r="AK2006" s="3">
        <v>715</v>
      </c>
      <c r="AL2006" s="3">
        <v>806</v>
      </c>
      <c r="AM2006" s="3">
        <v>15</v>
      </c>
      <c r="AN2006" s="3">
        <v>31</v>
      </c>
      <c r="AO2006" s="3">
        <v>166</v>
      </c>
      <c r="AP2006" s="3">
        <v>39</v>
      </c>
      <c r="AQ2006" s="3">
        <v>268</v>
      </c>
      <c r="AR2006" s="3">
        <v>127</v>
      </c>
      <c r="AS2006" s="3">
        <v>698</v>
      </c>
      <c r="AT2006" s="3">
        <v>99</v>
      </c>
      <c r="AU2006" s="3">
        <v>354</v>
      </c>
      <c r="AV2006" s="3">
        <v>144</v>
      </c>
      <c r="AW2006" s="3">
        <v>315</v>
      </c>
      <c r="AX2006" s="3">
        <v>156</v>
      </c>
      <c r="AY2006" s="3">
        <v>94</v>
      </c>
      <c r="AZ2006" s="3">
        <v>428</v>
      </c>
      <c r="BA2006" s="3">
        <v>191</v>
      </c>
      <c r="BM2006" s="3"/>
      <c r="BN2006" s="3"/>
      <c r="BO2006" s="3"/>
      <c r="BP2006" s="3"/>
    </row>
    <row r="2007" spans="1:70">
      <c r="A2007" t="str">
        <f t="shared" si="159"/>
        <v>2021</v>
      </c>
      <c r="B2007" t="str">
        <f t="shared" si="160"/>
        <v>June</v>
      </c>
      <c r="C2007" s="2">
        <v>44374</v>
      </c>
      <c r="D2007" s="1" t="str">
        <f t="shared" si="158"/>
        <v>OK</v>
      </c>
      <c r="E2007">
        <f t="shared" si="156"/>
        <v>0</v>
      </c>
      <c r="F2007">
        <f t="shared" si="157"/>
        <v>1</v>
      </c>
      <c r="G2007" s="97">
        <v>44374</v>
      </c>
      <c r="H2007" s="3">
        <v>33</v>
      </c>
      <c r="I2007" s="3">
        <v>70</v>
      </c>
      <c r="J2007" s="3">
        <v>68</v>
      </c>
      <c r="K2007" s="3">
        <v>396</v>
      </c>
      <c r="L2007" s="3">
        <v>57</v>
      </c>
      <c r="M2007" s="3">
        <v>50</v>
      </c>
      <c r="N2007" s="3">
        <v>47</v>
      </c>
      <c r="O2007" s="3">
        <v>12</v>
      </c>
      <c r="P2007" s="3">
        <v>137</v>
      </c>
      <c r="Q2007" s="3">
        <v>71</v>
      </c>
      <c r="R2007" s="3">
        <v>42</v>
      </c>
      <c r="S2007" s="3">
        <v>229</v>
      </c>
      <c r="T2007" s="3">
        <v>35</v>
      </c>
      <c r="U2007" s="3">
        <v>4</v>
      </c>
      <c r="V2007" s="3">
        <v>53</v>
      </c>
      <c r="W2007" s="3">
        <v>213</v>
      </c>
      <c r="X2007" s="3">
        <v>78</v>
      </c>
      <c r="Y2007" s="3">
        <v>152</v>
      </c>
      <c r="Z2007" s="3">
        <v>3</v>
      </c>
      <c r="AA2007" s="3">
        <v>24</v>
      </c>
      <c r="AB2007" s="3">
        <v>39</v>
      </c>
      <c r="AC2007" s="3">
        <v>111</v>
      </c>
      <c r="AD2007" s="3">
        <v>4</v>
      </c>
      <c r="AE2007" s="3">
        <v>85</v>
      </c>
      <c r="AF2007" s="3">
        <v>185</v>
      </c>
      <c r="AG2007" s="3">
        <v>222</v>
      </c>
      <c r="AH2007" s="3">
        <v>73</v>
      </c>
      <c r="AI2007" s="3">
        <v>220</v>
      </c>
      <c r="AJ2007" s="3">
        <v>21</v>
      </c>
      <c r="AK2007" s="3">
        <v>219</v>
      </c>
      <c r="AL2007" s="3">
        <v>255</v>
      </c>
      <c r="AM2007" s="3">
        <v>25</v>
      </c>
      <c r="AN2007" s="3">
        <v>17</v>
      </c>
      <c r="AO2007" s="3">
        <v>43</v>
      </c>
      <c r="AP2007" s="3">
        <v>35</v>
      </c>
      <c r="AQ2007" s="3">
        <v>85</v>
      </c>
      <c r="AR2007" s="3">
        <v>62</v>
      </c>
      <c r="AS2007" s="3">
        <v>241</v>
      </c>
      <c r="AT2007" s="3">
        <v>35</v>
      </c>
      <c r="AU2007" s="3">
        <v>123</v>
      </c>
      <c r="AV2007" s="3">
        <v>27</v>
      </c>
      <c r="AW2007" s="3">
        <v>124</v>
      </c>
      <c r="AX2007" s="3">
        <v>37</v>
      </c>
      <c r="AY2007" s="3">
        <v>28</v>
      </c>
      <c r="AZ2007" s="3">
        <v>116</v>
      </c>
      <c r="BA2007" s="3">
        <v>362</v>
      </c>
      <c r="BM2007" s="3"/>
      <c r="BN2007" s="3"/>
      <c r="BO2007" s="3"/>
      <c r="BP2007" s="3"/>
    </row>
    <row r="2008" spans="1:70">
      <c r="A2008" t="str">
        <f t="shared" si="159"/>
        <v>2021</v>
      </c>
      <c r="B2008" t="str">
        <f t="shared" si="160"/>
        <v>June</v>
      </c>
      <c r="C2008" s="2">
        <v>44375</v>
      </c>
      <c r="D2008" s="1" t="str">
        <f t="shared" si="158"/>
        <v>OK</v>
      </c>
      <c r="E2008">
        <f t="shared" si="156"/>
        <v>1</v>
      </c>
      <c r="F2008">
        <f t="shared" si="157"/>
        <v>0</v>
      </c>
      <c r="G2008" s="97">
        <v>44375</v>
      </c>
      <c r="H2008" s="3">
        <v>34</v>
      </c>
      <c r="I2008" s="3">
        <v>321</v>
      </c>
      <c r="J2008" s="3">
        <v>342</v>
      </c>
      <c r="K2008" s="3">
        <v>163</v>
      </c>
      <c r="L2008" s="3">
        <v>325</v>
      </c>
      <c r="M2008" s="3">
        <v>60</v>
      </c>
      <c r="N2008" s="3">
        <v>160</v>
      </c>
      <c r="O2008" s="3">
        <v>21</v>
      </c>
      <c r="P2008" s="3">
        <v>483</v>
      </c>
      <c r="Q2008" s="3">
        <v>377</v>
      </c>
      <c r="R2008" s="3">
        <v>136</v>
      </c>
      <c r="S2008" s="3">
        <v>465</v>
      </c>
      <c r="T2008" s="3">
        <v>62</v>
      </c>
      <c r="U2008" s="3">
        <v>28</v>
      </c>
      <c r="V2008" s="3">
        <v>142</v>
      </c>
      <c r="W2008" s="3">
        <v>405</v>
      </c>
      <c r="X2008" s="3">
        <v>144</v>
      </c>
      <c r="Y2008" s="3">
        <v>268</v>
      </c>
      <c r="Z2008" s="3">
        <v>12</v>
      </c>
      <c r="AA2008" s="3">
        <v>14</v>
      </c>
      <c r="AB2008" s="3">
        <v>576</v>
      </c>
      <c r="AC2008" s="3">
        <v>168</v>
      </c>
      <c r="AD2008" s="3">
        <v>22</v>
      </c>
      <c r="AE2008" s="3">
        <v>733</v>
      </c>
      <c r="AF2008" s="3">
        <v>1077</v>
      </c>
      <c r="AG2008" s="3">
        <v>507</v>
      </c>
      <c r="AH2008" s="3">
        <v>77</v>
      </c>
      <c r="AI2008" s="3">
        <v>168</v>
      </c>
      <c r="AJ2008" s="3">
        <v>60</v>
      </c>
      <c r="AK2008" s="3">
        <v>764</v>
      </c>
      <c r="AL2008" s="3">
        <v>893</v>
      </c>
      <c r="AM2008" s="3">
        <v>12</v>
      </c>
      <c r="AN2008" s="3">
        <v>40</v>
      </c>
      <c r="AO2008" s="3">
        <v>183</v>
      </c>
      <c r="AP2008" s="3">
        <v>32</v>
      </c>
      <c r="AQ2008" s="3">
        <v>96</v>
      </c>
      <c r="AR2008" s="3">
        <v>243</v>
      </c>
      <c r="AS2008" s="3">
        <v>523</v>
      </c>
      <c r="AT2008" s="3">
        <v>160</v>
      </c>
      <c r="AU2008" s="3">
        <v>209</v>
      </c>
      <c r="AV2008" s="3">
        <v>58</v>
      </c>
      <c r="AW2008" s="3">
        <v>49</v>
      </c>
      <c r="AX2008" s="3">
        <v>253</v>
      </c>
      <c r="AY2008" s="3">
        <v>152</v>
      </c>
      <c r="AZ2008" s="3">
        <v>293</v>
      </c>
      <c r="BA2008" s="3">
        <v>374</v>
      </c>
      <c r="BM2008" s="3"/>
      <c r="BN2008" s="3"/>
      <c r="BO2008" s="3"/>
      <c r="BP2008" s="3"/>
    </row>
    <row r="2009" spans="1:70">
      <c r="A2009" t="str">
        <f t="shared" si="159"/>
        <v>2021</v>
      </c>
      <c r="B2009" t="str">
        <f t="shared" si="160"/>
        <v>June</v>
      </c>
      <c r="C2009" s="2">
        <v>44376</v>
      </c>
      <c r="D2009" s="1" t="str">
        <f t="shared" si="158"/>
        <v>OK</v>
      </c>
      <c r="E2009">
        <f t="shared" si="156"/>
        <v>1</v>
      </c>
      <c r="F2009">
        <f t="shared" si="157"/>
        <v>0</v>
      </c>
      <c r="G2009" s="97">
        <v>44376</v>
      </c>
      <c r="H2009" s="3">
        <v>16</v>
      </c>
      <c r="I2009" s="3">
        <v>287</v>
      </c>
      <c r="J2009" s="3">
        <v>347</v>
      </c>
      <c r="K2009" s="3">
        <v>212</v>
      </c>
      <c r="L2009" s="3">
        <v>326</v>
      </c>
      <c r="M2009" s="3">
        <v>56</v>
      </c>
      <c r="N2009" s="3">
        <v>219</v>
      </c>
      <c r="O2009" s="3">
        <v>27</v>
      </c>
      <c r="P2009" s="3">
        <v>414</v>
      </c>
      <c r="Q2009" s="3">
        <v>372</v>
      </c>
      <c r="R2009" s="3">
        <v>165</v>
      </c>
      <c r="S2009" s="3">
        <v>429</v>
      </c>
      <c r="T2009" s="3">
        <v>51</v>
      </c>
      <c r="U2009" s="3">
        <v>29</v>
      </c>
      <c r="V2009" s="3">
        <v>139</v>
      </c>
      <c r="W2009" s="3">
        <v>387</v>
      </c>
      <c r="X2009" s="3">
        <v>181</v>
      </c>
      <c r="Y2009" s="3">
        <v>299</v>
      </c>
      <c r="Z2009" s="3">
        <v>16</v>
      </c>
      <c r="AA2009" s="3">
        <v>12</v>
      </c>
      <c r="AB2009" s="3">
        <v>531</v>
      </c>
      <c r="AC2009" s="3">
        <v>143</v>
      </c>
      <c r="AD2009" s="3">
        <v>16</v>
      </c>
      <c r="AE2009" s="3">
        <v>933</v>
      </c>
      <c r="AF2009" s="3">
        <v>1068</v>
      </c>
      <c r="AG2009" s="3">
        <v>487</v>
      </c>
      <c r="AH2009" s="3">
        <v>86</v>
      </c>
      <c r="AI2009" s="3">
        <v>258</v>
      </c>
      <c r="AJ2009" s="3">
        <v>61</v>
      </c>
      <c r="AK2009" s="3">
        <v>706</v>
      </c>
      <c r="AL2009" s="3">
        <v>886</v>
      </c>
      <c r="AM2009" s="3">
        <v>10</v>
      </c>
      <c r="AN2009" s="3">
        <v>31</v>
      </c>
      <c r="AO2009" s="3">
        <v>176</v>
      </c>
      <c r="AP2009" s="3">
        <v>29</v>
      </c>
      <c r="AQ2009" s="3">
        <v>66</v>
      </c>
      <c r="AR2009" s="3">
        <v>219</v>
      </c>
      <c r="AS2009" s="3">
        <v>479</v>
      </c>
      <c r="AT2009" s="3">
        <v>146</v>
      </c>
      <c r="AU2009" s="3">
        <v>206</v>
      </c>
      <c r="AV2009" s="3">
        <v>39</v>
      </c>
      <c r="AW2009" s="3">
        <v>48</v>
      </c>
      <c r="AX2009" s="3">
        <v>280</v>
      </c>
      <c r="AY2009" s="3">
        <v>147</v>
      </c>
      <c r="AZ2009" s="3">
        <v>244</v>
      </c>
      <c r="BA2009" s="3">
        <v>200</v>
      </c>
      <c r="BM2009" s="3"/>
      <c r="BN2009" s="3"/>
      <c r="BO2009" s="3"/>
      <c r="BP2009" s="3"/>
    </row>
    <row r="2010" spans="1:70">
      <c r="A2010" t="str">
        <f t="shared" si="159"/>
        <v>2021</v>
      </c>
      <c r="B2010" t="str">
        <f t="shared" si="160"/>
        <v>June</v>
      </c>
      <c r="C2010" s="2">
        <v>44377</v>
      </c>
      <c r="D2010" s="1" t="str">
        <f t="shared" si="158"/>
        <v>OK</v>
      </c>
      <c r="E2010">
        <f t="shared" si="156"/>
        <v>1</v>
      </c>
      <c r="F2010">
        <f t="shared" si="157"/>
        <v>0</v>
      </c>
      <c r="G2010" s="97">
        <v>44377</v>
      </c>
      <c r="H2010" s="3">
        <v>17</v>
      </c>
      <c r="I2010" s="3">
        <v>382</v>
      </c>
      <c r="J2010" s="3">
        <v>455</v>
      </c>
      <c r="K2010" s="3">
        <v>205</v>
      </c>
      <c r="L2010" s="3">
        <v>440</v>
      </c>
      <c r="M2010" s="3">
        <v>109</v>
      </c>
      <c r="N2010" s="3">
        <v>200</v>
      </c>
      <c r="O2010" s="3">
        <v>41</v>
      </c>
      <c r="P2010" s="3">
        <v>604</v>
      </c>
      <c r="Q2010" s="3">
        <v>472</v>
      </c>
      <c r="R2010" s="3">
        <v>169</v>
      </c>
      <c r="S2010" s="3">
        <v>480</v>
      </c>
      <c r="T2010" s="3">
        <v>87</v>
      </c>
      <c r="U2010" s="3">
        <v>30</v>
      </c>
      <c r="V2010" s="3">
        <v>155</v>
      </c>
      <c r="W2010" s="3">
        <v>543</v>
      </c>
      <c r="X2010" s="3">
        <v>262</v>
      </c>
      <c r="Y2010" s="3">
        <v>418</v>
      </c>
      <c r="Z2010" s="3">
        <v>19</v>
      </c>
      <c r="AA2010" s="3">
        <v>13</v>
      </c>
      <c r="AB2010" s="3">
        <v>660</v>
      </c>
      <c r="AC2010" s="3">
        <v>333</v>
      </c>
      <c r="AD2010" s="3">
        <v>34</v>
      </c>
      <c r="AE2010" s="3">
        <v>986</v>
      </c>
      <c r="AF2010" s="3">
        <v>1334</v>
      </c>
      <c r="AG2010" s="3">
        <v>756</v>
      </c>
      <c r="AH2010" s="3">
        <v>111</v>
      </c>
      <c r="AI2010" s="3">
        <v>230</v>
      </c>
      <c r="AJ2010" s="3">
        <v>63</v>
      </c>
      <c r="AK2010" s="3">
        <v>1038</v>
      </c>
      <c r="AL2010" s="3">
        <v>1308</v>
      </c>
      <c r="AM2010" s="3">
        <v>17</v>
      </c>
      <c r="AN2010" s="3">
        <v>33</v>
      </c>
      <c r="AO2010" s="3">
        <v>246</v>
      </c>
      <c r="AP2010" s="3">
        <v>42</v>
      </c>
      <c r="AQ2010" s="3">
        <v>198</v>
      </c>
      <c r="AR2010" s="3">
        <v>314</v>
      </c>
      <c r="AS2010" s="3">
        <v>648</v>
      </c>
      <c r="AT2010" s="3">
        <v>205</v>
      </c>
      <c r="AU2010" s="3">
        <v>339</v>
      </c>
      <c r="AV2010" s="3">
        <v>77</v>
      </c>
      <c r="AW2010" s="3">
        <v>130</v>
      </c>
      <c r="AX2010" s="3">
        <v>329</v>
      </c>
      <c r="AY2010" s="3">
        <v>186</v>
      </c>
      <c r="AZ2010" s="3">
        <v>384</v>
      </c>
      <c r="BA2010" s="3">
        <v>186</v>
      </c>
      <c r="BM2010" s="3"/>
      <c r="BN2010" s="3"/>
      <c r="BO2010" s="3"/>
      <c r="BP2010" s="3"/>
    </row>
    <row r="2011" spans="1:70">
      <c r="A2011" t="str">
        <f t="shared" si="159"/>
        <v>2021</v>
      </c>
      <c r="B2011" t="str">
        <f t="shared" si="160"/>
        <v>July</v>
      </c>
      <c r="C2011" s="2">
        <v>44378</v>
      </c>
      <c r="D2011" s="1" t="str">
        <f t="shared" si="158"/>
        <v>OK</v>
      </c>
      <c r="E2011">
        <f t="shared" si="156"/>
        <v>1</v>
      </c>
      <c r="F2011">
        <f t="shared" si="157"/>
        <v>0</v>
      </c>
      <c r="G2011" s="96">
        <v>44378</v>
      </c>
      <c r="H2011" s="88">
        <v>10</v>
      </c>
      <c r="I2011" s="88">
        <v>382</v>
      </c>
      <c r="J2011" s="88">
        <v>445</v>
      </c>
      <c r="K2011" s="88">
        <v>263</v>
      </c>
      <c r="L2011" s="88">
        <v>434</v>
      </c>
      <c r="M2011" s="88">
        <v>119</v>
      </c>
      <c r="N2011" s="88">
        <v>310</v>
      </c>
      <c r="O2011" s="88">
        <v>43</v>
      </c>
      <c r="P2011" s="88">
        <v>577</v>
      </c>
      <c r="Q2011" s="88">
        <v>468</v>
      </c>
      <c r="R2011" s="88">
        <v>157</v>
      </c>
      <c r="S2011" s="88">
        <v>115</v>
      </c>
      <c r="T2011" s="88">
        <v>97</v>
      </c>
      <c r="U2011" s="88">
        <v>37</v>
      </c>
      <c r="V2011" s="88">
        <v>161</v>
      </c>
      <c r="W2011" s="88">
        <v>496</v>
      </c>
      <c r="X2011" s="88">
        <v>249</v>
      </c>
      <c r="Y2011" s="88">
        <v>9</v>
      </c>
      <c r="Z2011" s="88">
        <v>411</v>
      </c>
      <c r="AA2011" s="88">
        <v>31</v>
      </c>
      <c r="AB2011" s="88">
        <v>675</v>
      </c>
      <c r="AC2011" s="88">
        <v>265</v>
      </c>
      <c r="AD2011" s="88">
        <v>44</v>
      </c>
      <c r="AE2011" s="88">
        <v>802</v>
      </c>
      <c r="AF2011" s="88">
        <v>1304</v>
      </c>
      <c r="AG2011" s="88">
        <v>718</v>
      </c>
      <c r="AH2011" s="88">
        <v>105</v>
      </c>
      <c r="AI2011" s="88">
        <v>209</v>
      </c>
      <c r="AJ2011" s="88">
        <v>56</v>
      </c>
      <c r="AK2011" s="88">
        <v>1027</v>
      </c>
      <c r="AL2011" s="88">
        <v>1329</v>
      </c>
      <c r="AM2011" s="88">
        <v>13</v>
      </c>
      <c r="AN2011" s="88">
        <v>30</v>
      </c>
      <c r="AO2011" s="88">
        <v>277</v>
      </c>
      <c r="AP2011" s="88">
        <v>35</v>
      </c>
      <c r="AQ2011" s="88">
        <v>163</v>
      </c>
      <c r="AR2011" s="88">
        <v>283</v>
      </c>
      <c r="AS2011">
        <v>743</v>
      </c>
      <c r="AT2011" s="88">
        <v>204</v>
      </c>
      <c r="AU2011" s="88">
        <v>346</v>
      </c>
      <c r="AV2011" s="88">
        <v>65</v>
      </c>
      <c r="AW2011" s="88">
        <v>135</v>
      </c>
      <c r="AX2011" s="88">
        <v>320</v>
      </c>
      <c r="AY2011" s="88">
        <v>202</v>
      </c>
      <c r="AZ2011" s="88">
        <v>366</v>
      </c>
      <c r="BA2011" s="88">
        <v>202</v>
      </c>
      <c r="BB2011" s="88">
        <v>626</v>
      </c>
      <c r="BC2011" s="3"/>
      <c r="BM2011" s="88"/>
      <c r="BN2011" s="88"/>
      <c r="BO2011" s="88"/>
      <c r="BP2011" s="88"/>
      <c r="BQ2011" s="88"/>
      <c r="BR2011" s="3"/>
    </row>
    <row r="2012" spans="1:70">
      <c r="A2012" t="str">
        <f t="shared" si="159"/>
        <v>2021</v>
      </c>
      <c r="B2012" t="str">
        <f t="shared" si="160"/>
        <v>July</v>
      </c>
      <c r="C2012" s="2">
        <v>44379</v>
      </c>
      <c r="D2012" s="1" t="str">
        <f t="shared" si="158"/>
        <v>OK</v>
      </c>
      <c r="E2012">
        <f t="shared" si="156"/>
        <v>1</v>
      </c>
      <c r="F2012">
        <f t="shared" si="157"/>
        <v>0</v>
      </c>
      <c r="G2012" s="97">
        <v>44379</v>
      </c>
      <c r="H2012" s="3">
        <v>48</v>
      </c>
      <c r="I2012" s="3">
        <v>377</v>
      </c>
      <c r="J2012" s="3">
        <v>346</v>
      </c>
      <c r="K2012" s="3">
        <v>218</v>
      </c>
      <c r="L2012" s="3">
        <v>369</v>
      </c>
      <c r="M2012" s="3">
        <v>87</v>
      </c>
      <c r="N2012" s="3">
        <v>239</v>
      </c>
      <c r="O2012" s="3">
        <v>28</v>
      </c>
      <c r="P2012" s="3">
        <v>488</v>
      </c>
      <c r="Q2012" s="3">
        <v>450</v>
      </c>
      <c r="R2012" s="3">
        <v>157</v>
      </c>
      <c r="S2012" s="3">
        <v>93</v>
      </c>
      <c r="T2012" s="3">
        <v>91</v>
      </c>
      <c r="U2012" s="3">
        <v>32</v>
      </c>
      <c r="V2012" s="3">
        <v>164</v>
      </c>
      <c r="W2012" s="3">
        <v>427</v>
      </c>
      <c r="X2012" s="3">
        <v>223</v>
      </c>
      <c r="Y2012" s="3">
        <v>19</v>
      </c>
      <c r="Z2012" s="3">
        <v>432</v>
      </c>
      <c r="AA2012" s="3">
        <v>21</v>
      </c>
      <c r="AB2012" s="3">
        <v>576</v>
      </c>
      <c r="AC2012" s="3">
        <v>251</v>
      </c>
      <c r="AD2012" s="3">
        <v>23</v>
      </c>
      <c r="AE2012" s="3">
        <v>681</v>
      </c>
      <c r="AF2012" s="3">
        <v>1210</v>
      </c>
      <c r="AG2012" s="3">
        <v>669</v>
      </c>
      <c r="AH2012" s="3">
        <v>121</v>
      </c>
      <c r="AI2012" s="3">
        <v>224</v>
      </c>
      <c r="AJ2012" s="3">
        <v>62</v>
      </c>
      <c r="AK2012" s="3">
        <v>918</v>
      </c>
      <c r="AL2012" s="3">
        <v>1232</v>
      </c>
      <c r="AM2012" s="3">
        <v>11</v>
      </c>
      <c r="AN2012" s="3">
        <v>36</v>
      </c>
      <c r="AO2012" s="3">
        <v>228</v>
      </c>
      <c r="AP2012" s="3">
        <v>70</v>
      </c>
      <c r="AQ2012" s="3">
        <v>147</v>
      </c>
      <c r="AR2012" s="3">
        <v>263</v>
      </c>
      <c r="AS2012">
        <v>524</v>
      </c>
      <c r="AT2012" s="3">
        <v>183</v>
      </c>
      <c r="AU2012" s="3">
        <v>310</v>
      </c>
      <c r="AV2012" s="3">
        <v>95</v>
      </c>
      <c r="AW2012" s="3">
        <v>119</v>
      </c>
      <c r="AX2012" s="3">
        <v>272</v>
      </c>
      <c r="AY2012" s="3">
        <v>187</v>
      </c>
      <c r="AZ2012" s="3">
        <v>373</v>
      </c>
      <c r="BA2012" s="3">
        <v>284</v>
      </c>
      <c r="BB2012" s="3">
        <v>783</v>
      </c>
      <c r="BC2012" s="3"/>
      <c r="BM2012" s="3"/>
      <c r="BN2012" s="3"/>
      <c r="BO2012" s="3"/>
      <c r="BP2012" s="3"/>
      <c r="BQ2012" s="3"/>
      <c r="BR2012" s="3"/>
    </row>
    <row r="2013" spans="1:70">
      <c r="A2013" t="str">
        <f t="shared" si="159"/>
        <v>2021</v>
      </c>
      <c r="B2013" t="str">
        <f t="shared" si="160"/>
        <v>July</v>
      </c>
      <c r="C2013" s="2">
        <v>44380</v>
      </c>
      <c r="D2013" s="1" t="str">
        <f t="shared" si="158"/>
        <v>OK</v>
      </c>
      <c r="E2013">
        <f t="shared" si="156"/>
        <v>0</v>
      </c>
      <c r="F2013">
        <f t="shared" si="157"/>
        <v>1</v>
      </c>
      <c r="G2013" s="97">
        <v>44380</v>
      </c>
      <c r="H2013" s="3">
        <v>24</v>
      </c>
      <c r="I2013" s="3">
        <v>222</v>
      </c>
      <c r="J2013" s="3">
        <v>133</v>
      </c>
      <c r="K2013" s="3">
        <v>213</v>
      </c>
      <c r="L2013" s="3">
        <v>190</v>
      </c>
      <c r="M2013" s="3">
        <v>142</v>
      </c>
      <c r="N2013" s="3">
        <v>127</v>
      </c>
      <c r="O2013" s="3">
        <v>36</v>
      </c>
      <c r="P2013" s="3">
        <v>255</v>
      </c>
      <c r="Q2013" s="3">
        <v>323</v>
      </c>
      <c r="R2013" s="3">
        <v>77</v>
      </c>
      <c r="S2013" s="3">
        <v>45</v>
      </c>
      <c r="T2013" s="3">
        <v>96</v>
      </c>
      <c r="U2013" s="3">
        <v>20</v>
      </c>
      <c r="V2013" s="3">
        <v>71</v>
      </c>
      <c r="W2013" s="3">
        <v>355</v>
      </c>
      <c r="X2013" s="3">
        <v>336</v>
      </c>
      <c r="Y2013" s="3">
        <v>13</v>
      </c>
      <c r="Z2013" s="3">
        <v>400</v>
      </c>
      <c r="AA2013" s="3">
        <v>28</v>
      </c>
      <c r="AB2013" s="3">
        <v>347</v>
      </c>
      <c r="AC2013" s="3">
        <v>466</v>
      </c>
      <c r="AD2013" s="3">
        <v>36</v>
      </c>
      <c r="AE2013" s="3">
        <v>416</v>
      </c>
      <c r="AF2013" s="3">
        <v>663</v>
      </c>
      <c r="AG2013" s="3">
        <v>845</v>
      </c>
      <c r="AH2013" s="3">
        <v>131</v>
      </c>
      <c r="AI2013" s="3">
        <v>363</v>
      </c>
      <c r="AJ2013" s="3">
        <v>61</v>
      </c>
      <c r="AK2013" s="3">
        <v>964</v>
      </c>
      <c r="AL2013" s="3">
        <v>1450</v>
      </c>
      <c r="AM2013" s="3">
        <v>6</v>
      </c>
      <c r="AN2013" s="3">
        <v>32</v>
      </c>
      <c r="AO2013" s="3">
        <v>161</v>
      </c>
      <c r="AP2013" s="3">
        <v>40</v>
      </c>
      <c r="AQ2013" s="3">
        <v>262</v>
      </c>
      <c r="AR2013" s="3">
        <v>130</v>
      </c>
      <c r="AS2013">
        <v>834</v>
      </c>
      <c r="AT2013" s="3">
        <v>159</v>
      </c>
      <c r="AU2013" s="3">
        <v>559</v>
      </c>
      <c r="AV2013" s="3">
        <v>181</v>
      </c>
      <c r="AW2013" s="3">
        <v>284</v>
      </c>
      <c r="AX2013" s="3">
        <v>123</v>
      </c>
      <c r="AY2013" s="3">
        <v>91</v>
      </c>
      <c r="AZ2013" s="3">
        <v>377</v>
      </c>
      <c r="BA2013" s="3">
        <v>300</v>
      </c>
      <c r="BB2013" s="3">
        <v>1102</v>
      </c>
      <c r="BC2013" s="3"/>
      <c r="BM2013" s="3"/>
      <c r="BN2013" s="3"/>
      <c r="BO2013" s="3"/>
      <c r="BP2013" s="3"/>
      <c r="BQ2013" s="3"/>
      <c r="BR2013" s="3"/>
    </row>
    <row r="2014" spans="1:70">
      <c r="A2014" t="str">
        <f t="shared" si="159"/>
        <v>2021</v>
      </c>
      <c r="B2014" t="str">
        <f t="shared" si="160"/>
        <v>July</v>
      </c>
      <c r="C2014" s="2">
        <v>44381</v>
      </c>
      <c r="D2014" s="1" t="str">
        <f t="shared" si="158"/>
        <v>OK</v>
      </c>
      <c r="E2014">
        <f t="shared" si="156"/>
        <v>0</v>
      </c>
      <c r="F2014">
        <f t="shared" si="157"/>
        <v>1</v>
      </c>
      <c r="G2014" s="97">
        <v>44381</v>
      </c>
      <c r="H2014" s="3">
        <v>33</v>
      </c>
      <c r="I2014" s="3">
        <v>262</v>
      </c>
      <c r="J2014" s="3">
        <v>137</v>
      </c>
      <c r="K2014" s="3">
        <v>362</v>
      </c>
      <c r="L2014" s="3">
        <v>154</v>
      </c>
      <c r="M2014" s="3">
        <v>120</v>
      </c>
      <c r="N2014" s="3">
        <v>110</v>
      </c>
      <c r="O2014" s="3">
        <v>41</v>
      </c>
      <c r="P2014" s="3">
        <v>260</v>
      </c>
      <c r="Q2014" s="3">
        <v>325</v>
      </c>
      <c r="R2014" s="3">
        <v>74</v>
      </c>
      <c r="S2014" s="3">
        <v>56</v>
      </c>
      <c r="T2014" s="3">
        <v>65</v>
      </c>
      <c r="U2014" s="3">
        <v>19</v>
      </c>
      <c r="V2014" s="3">
        <v>50</v>
      </c>
      <c r="W2014" s="3">
        <v>291</v>
      </c>
      <c r="X2014" s="3">
        <v>343</v>
      </c>
      <c r="Y2014" s="3">
        <v>11</v>
      </c>
      <c r="Z2014" s="3">
        <v>373</v>
      </c>
      <c r="AA2014" s="3">
        <v>46</v>
      </c>
      <c r="AB2014" s="3">
        <v>328</v>
      </c>
      <c r="AC2014" s="3">
        <v>474</v>
      </c>
      <c r="AD2014" s="3">
        <v>14</v>
      </c>
      <c r="AE2014" s="3">
        <v>396</v>
      </c>
      <c r="AF2014" s="3">
        <v>815</v>
      </c>
      <c r="AG2014" s="3">
        <v>970</v>
      </c>
      <c r="AH2014" s="3">
        <v>116</v>
      </c>
      <c r="AI2014" s="3">
        <v>483</v>
      </c>
      <c r="AJ2014" s="3">
        <v>41</v>
      </c>
      <c r="AK2014" s="3">
        <v>1117</v>
      </c>
      <c r="AL2014" s="3">
        <v>1330</v>
      </c>
      <c r="AM2014" s="3">
        <v>16</v>
      </c>
      <c r="AN2014" s="3">
        <v>37</v>
      </c>
      <c r="AO2014" s="3">
        <v>172</v>
      </c>
      <c r="AP2014" s="3">
        <v>38</v>
      </c>
      <c r="AQ2014" s="3">
        <v>242</v>
      </c>
      <c r="AR2014" s="3">
        <v>138</v>
      </c>
      <c r="AS2014">
        <v>1025</v>
      </c>
      <c r="AT2014" s="3">
        <v>147</v>
      </c>
      <c r="AU2014" s="3">
        <v>622</v>
      </c>
      <c r="AV2014" s="3">
        <v>204</v>
      </c>
      <c r="AW2014" s="3">
        <v>306</v>
      </c>
      <c r="AX2014" s="3">
        <v>149</v>
      </c>
      <c r="AY2014" s="3">
        <v>99</v>
      </c>
      <c r="AZ2014" s="3">
        <v>483</v>
      </c>
      <c r="BA2014" s="3">
        <v>260</v>
      </c>
      <c r="BB2014" s="3">
        <v>1420</v>
      </c>
      <c r="BC2014" s="3"/>
      <c r="BM2014" s="3"/>
      <c r="BN2014" s="3"/>
      <c r="BO2014" s="3"/>
      <c r="BP2014" s="3"/>
      <c r="BQ2014" s="3"/>
      <c r="BR2014" s="3"/>
    </row>
    <row r="2015" spans="1:70">
      <c r="A2015" t="str">
        <f t="shared" si="159"/>
        <v>2021</v>
      </c>
      <c r="B2015" t="str">
        <f t="shared" si="160"/>
        <v>July</v>
      </c>
      <c r="C2015" s="2">
        <v>44382</v>
      </c>
      <c r="D2015" s="1" t="str">
        <f t="shared" si="158"/>
        <v>OK</v>
      </c>
      <c r="E2015">
        <f t="shared" si="156"/>
        <v>1</v>
      </c>
      <c r="F2015">
        <f t="shared" si="157"/>
        <v>0</v>
      </c>
      <c r="G2015" s="97">
        <v>44382</v>
      </c>
      <c r="H2015" s="3">
        <v>34</v>
      </c>
      <c r="I2015" s="3">
        <v>431</v>
      </c>
      <c r="J2015" s="3">
        <v>410</v>
      </c>
      <c r="K2015" s="3">
        <v>170</v>
      </c>
      <c r="L2015" s="3">
        <v>432</v>
      </c>
      <c r="M2015" s="3">
        <v>97</v>
      </c>
      <c r="N2015" s="3">
        <v>226</v>
      </c>
      <c r="O2015" s="3">
        <v>32</v>
      </c>
      <c r="P2015" s="3">
        <v>579</v>
      </c>
      <c r="Q2015" s="3">
        <v>492</v>
      </c>
      <c r="R2015" s="3">
        <v>164</v>
      </c>
      <c r="S2015" s="3">
        <v>108</v>
      </c>
      <c r="T2015" s="3">
        <v>90</v>
      </c>
      <c r="U2015" s="3">
        <v>44</v>
      </c>
      <c r="V2015" s="3">
        <v>176</v>
      </c>
      <c r="W2015" s="3">
        <v>483</v>
      </c>
      <c r="X2015" s="3">
        <v>283</v>
      </c>
      <c r="Y2015" s="3">
        <v>14</v>
      </c>
      <c r="Z2015" s="3">
        <v>362</v>
      </c>
      <c r="AA2015" s="3">
        <v>7</v>
      </c>
      <c r="AB2015" s="3">
        <v>735</v>
      </c>
      <c r="AC2015" s="3">
        <v>249</v>
      </c>
      <c r="AD2015" s="3">
        <v>19</v>
      </c>
      <c r="AE2015" s="3">
        <v>876</v>
      </c>
      <c r="AF2015" s="3">
        <v>1418</v>
      </c>
      <c r="AG2015" s="3">
        <v>738</v>
      </c>
      <c r="AH2015" s="3">
        <v>122</v>
      </c>
      <c r="AI2015" s="3">
        <v>209</v>
      </c>
      <c r="AJ2015" s="3">
        <v>52</v>
      </c>
      <c r="AK2015" s="3">
        <v>1003</v>
      </c>
      <c r="AL2015" s="3">
        <v>1330</v>
      </c>
      <c r="AM2015" s="3">
        <v>13</v>
      </c>
      <c r="AN2015" s="3">
        <v>36</v>
      </c>
      <c r="AO2015" s="3">
        <v>258</v>
      </c>
      <c r="AP2015" s="3">
        <v>32</v>
      </c>
      <c r="AQ2015" s="3">
        <v>197</v>
      </c>
      <c r="AR2015" s="3">
        <v>300</v>
      </c>
      <c r="AS2015">
        <v>657</v>
      </c>
      <c r="AT2015" s="3">
        <v>185</v>
      </c>
      <c r="AU2015" s="3">
        <v>327</v>
      </c>
      <c r="AV2015" s="3">
        <v>96</v>
      </c>
      <c r="AW2015" s="3">
        <v>91</v>
      </c>
      <c r="AX2015" s="3">
        <v>332</v>
      </c>
      <c r="AY2015" s="3">
        <v>155</v>
      </c>
      <c r="AZ2015" s="3">
        <v>396</v>
      </c>
      <c r="BA2015" s="3">
        <v>189</v>
      </c>
      <c r="BB2015" s="3">
        <v>820</v>
      </c>
      <c r="BC2015" s="3"/>
      <c r="BM2015" s="3"/>
      <c r="BN2015" s="3"/>
      <c r="BO2015" s="3"/>
      <c r="BP2015" s="3"/>
      <c r="BQ2015" s="3"/>
      <c r="BR2015" s="3"/>
    </row>
    <row r="2016" spans="1:70">
      <c r="A2016" t="str">
        <f t="shared" si="159"/>
        <v>2021</v>
      </c>
      <c r="B2016" t="str">
        <f t="shared" si="160"/>
        <v>July</v>
      </c>
      <c r="C2016" s="2">
        <v>44383</v>
      </c>
      <c r="D2016" s="1" t="str">
        <f t="shared" si="158"/>
        <v>OK</v>
      </c>
      <c r="E2016">
        <f t="shared" si="156"/>
        <v>1</v>
      </c>
      <c r="F2016">
        <f t="shared" si="157"/>
        <v>0</v>
      </c>
      <c r="G2016" s="97">
        <v>44383</v>
      </c>
      <c r="H2016" s="3">
        <v>16</v>
      </c>
      <c r="I2016" s="3">
        <v>390</v>
      </c>
      <c r="J2016" s="3">
        <v>436</v>
      </c>
      <c r="K2016" s="3">
        <v>216</v>
      </c>
      <c r="L2016" s="3">
        <v>420</v>
      </c>
      <c r="M2016" s="3">
        <v>68</v>
      </c>
      <c r="N2016" s="3">
        <v>252</v>
      </c>
      <c r="O2016" s="3">
        <v>39</v>
      </c>
      <c r="P2016" s="3">
        <v>599</v>
      </c>
      <c r="Q2016" s="3">
        <v>441</v>
      </c>
      <c r="R2016" s="3">
        <v>155</v>
      </c>
      <c r="S2016" s="3">
        <v>108</v>
      </c>
      <c r="T2016" s="3">
        <v>61</v>
      </c>
      <c r="U2016" s="3">
        <v>34</v>
      </c>
      <c r="V2016" s="3">
        <v>183</v>
      </c>
      <c r="W2016" s="3">
        <v>439</v>
      </c>
      <c r="X2016" s="3">
        <v>254</v>
      </c>
      <c r="Y2016" s="3">
        <v>21</v>
      </c>
      <c r="Z2016" s="3">
        <v>398</v>
      </c>
      <c r="AA2016" s="3">
        <v>16</v>
      </c>
      <c r="AB2016" s="3">
        <v>681</v>
      </c>
      <c r="AC2016" s="3">
        <v>196</v>
      </c>
      <c r="AD2016" s="3">
        <v>22</v>
      </c>
      <c r="AE2016" s="3">
        <v>813</v>
      </c>
      <c r="AF2016" s="3">
        <v>1328</v>
      </c>
      <c r="AG2016" s="3">
        <v>679</v>
      </c>
      <c r="AH2016" s="3">
        <v>92</v>
      </c>
      <c r="AI2016" s="3">
        <v>186</v>
      </c>
      <c r="AJ2016" s="3">
        <v>56</v>
      </c>
      <c r="AK2016" s="3">
        <v>942</v>
      </c>
      <c r="AL2016" s="3">
        <v>1136</v>
      </c>
      <c r="AM2016" s="3">
        <v>7</v>
      </c>
      <c r="AN2016" s="3">
        <v>38</v>
      </c>
      <c r="AO2016" s="3">
        <v>287</v>
      </c>
      <c r="AP2016" s="3">
        <v>29</v>
      </c>
      <c r="AQ2016" s="3">
        <v>122</v>
      </c>
      <c r="AR2016" s="3">
        <v>253</v>
      </c>
      <c r="AS2016">
        <v>673</v>
      </c>
      <c r="AT2016" s="3">
        <v>194</v>
      </c>
      <c r="AU2016" s="3">
        <v>248</v>
      </c>
      <c r="AV2016" s="3">
        <v>40</v>
      </c>
      <c r="AW2016" s="3">
        <v>83</v>
      </c>
      <c r="AX2016" s="3">
        <v>320</v>
      </c>
      <c r="AY2016" s="3">
        <v>148</v>
      </c>
      <c r="AZ2016" s="3">
        <v>308</v>
      </c>
      <c r="BA2016" s="3">
        <v>257</v>
      </c>
      <c r="BB2016" s="3">
        <v>407</v>
      </c>
      <c r="BC2016" s="3"/>
      <c r="BM2016" s="3"/>
      <c r="BN2016" s="3"/>
      <c r="BO2016" s="3"/>
      <c r="BP2016" s="3"/>
      <c r="BQ2016" s="3"/>
      <c r="BR2016" s="3"/>
    </row>
    <row r="2017" spans="1:70">
      <c r="A2017" t="str">
        <f t="shared" si="159"/>
        <v>2021</v>
      </c>
      <c r="B2017" t="str">
        <f t="shared" si="160"/>
        <v>July</v>
      </c>
      <c r="C2017" s="2">
        <v>44384</v>
      </c>
      <c r="D2017" s="1" t="str">
        <f t="shared" si="158"/>
        <v>OK</v>
      </c>
      <c r="E2017">
        <f t="shared" si="156"/>
        <v>1</v>
      </c>
      <c r="F2017">
        <f t="shared" si="157"/>
        <v>0</v>
      </c>
      <c r="G2017" s="97">
        <v>44384</v>
      </c>
      <c r="H2017" s="3">
        <v>17</v>
      </c>
      <c r="I2017" s="3">
        <v>331</v>
      </c>
      <c r="J2017" s="3">
        <v>352</v>
      </c>
      <c r="K2017" s="3">
        <v>198</v>
      </c>
      <c r="L2017" s="3">
        <v>345</v>
      </c>
      <c r="M2017" s="3">
        <v>57</v>
      </c>
      <c r="N2017" s="3">
        <v>219</v>
      </c>
      <c r="O2017" s="3">
        <v>35</v>
      </c>
      <c r="P2017" s="3">
        <v>464</v>
      </c>
      <c r="Q2017" s="3">
        <v>383</v>
      </c>
      <c r="R2017" s="3">
        <v>131</v>
      </c>
      <c r="S2017" s="3">
        <v>78</v>
      </c>
      <c r="T2017" s="3">
        <v>64</v>
      </c>
      <c r="U2017" s="3">
        <v>19</v>
      </c>
      <c r="V2017" s="3">
        <v>153</v>
      </c>
      <c r="W2017" s="3">
        <v>445</v>
      </c>
      <c r="X2017" s="3">
        <v>182</v>
      </c>
      <c r="Y2017" s="3">
        <v>13</v>
      </c>
      <c r="Z2017" s="3">
        <v>274</v>
      </c>
      <c r="AA2017" s="3">
        <v>4</v>
      </c>
      <c r="AB2017" s="3">
        <v>517</v>
      </c>
      <c r="AC2017" s="3">
        <v>171</v>
      </c>
      <c r="AD2017" s="3">
        <v>28</v>
      </c>
      <c r="AE2017" s="3">
        <v>610</v>
      </c>
      <c r="AF2017" s="3">
        <v>1076</v>
      </c>
      <c r="AG2017" s="3">
        <v>558</v>
      </c>
      <c r="AH2017" s="3">
        <v>76</v>
      </c>
      <c r="AI2017" s="3">
        <v>138</v>
      </c>
      <c r="AJ2017" s="3">
        <v>57</v>
      </c>
      <c r="AK2017" s="3">
        <v>802</v>
      </c>
      <c r="AL2017" s="3">
        <v>966</v>
      </c>
      <c r="AM2017" s="3">
        <v>6</v>
      </c>
      <c r="AN2017" s="3">
        <v>24</v>
      </c>
      <c r="AO2017" s="3">
        <v>187</v>
      </c>
      <c r="AP2017" s="3">
        <v>51</v>
      </c>
      <c r="AQ2017" s="3">
        <v>115</v>
      </c>
      <c r="AR2017" s="3">
        <v>257</v>
      </c>
      <c r="AS2017">
        <v>458</v>
      </c>
      <c r="AT2017" s="3">
        <v>152</v>
      </c>
      <c r="AU2017" s="3">
        <v>217</v>
      </c>
      <c r="AV2017" s="3">
        <v>56</v>
      </c>
      <c r="AW2017" s="3">
        <v>61</v>
      </c>
      <c r="AX2017" s="3">
        <v>311</v>
      </c>
      <c r="AY2017" s="3">
        <v>150</v>
      </c>
      <c r="AZ2017" s="3">
        <v>303</v>
      </c>
      <c r="BA2017" s="3">
        <v>269</v>
      </c>
      <c r="BB2017" s="3">
        <v>560</v>
      </c>
      <c r="BC2017" s="3"/>
      <c r="BM2017" s="3"/>
      <c r="BN2017" s="3"/>
      <c r="BO2017" s="3"/>
      <c r="BP2017" s="3"/>
      <c r="BQ2017" s="3"/>
      <c r="BR2017" s="3"/>
    </row>
    <row r="2018" spans="1:70">
      <c r="A2018" t="str">
        <f t="shared" si="159"/>
        <v>2021</v>
      </c>
      <c r="B2018" t="str">
        <f t="shared" si="160"/>
        <v>July</v>
      </c>
      <c r="C2018" s="2">
        <v>44385</v>
      </c>
      <c r="D2018" s="1" t="str">
        <f t="shared" si="158"/>
        <v>OK</v>
      </c>
      <c r="E2018">
        <f t="shared" si="156"/>
        <v>1</v>
      </c>
      <c r="F2018">
        <f t="shared" si="157"/>
        <v>0</v>
      </c>
      <c r="G2018" s="97">
        <v>44385</v>
      </c>
      <c r="H2018" s="3">
        <v>10</v>
      </c>
      <c r="I2018" s="3">
        <v>351</v>
      </c>
      <c r="J2018" s="3">
        <v>391</v>
      </c>
      <c r="K2018" s="3">
        <v>257</v>
      </c>
      <c r="L2018" s="3">
        <v>376</v>
      </c>
      <c r="M2018" s="3">
        <v>102</v>
      </c>
      <c r="N2018" s="3">
        <v>254</v>
      </c>
      <c r="O2018" s="3">
        <v>36</v>
      </c>
      <c r="P2018" s="3">
        <v>528</v>
      </c>
      <c r="Q2018" s="3">
        <v>410</v>
      </c>
      <c r="R2018" s="3">
        <v>167</v>
      </c>
      <c r="S2018" s="3">
        <v>112</v>
      </c>
      <c r="T2018" s="3">
        <v>78</v>
      </c>
      <c r="U2018" s="3">
        <v>34</v>
      </c>
      <c r="V2018" s="3">
        <v>173</v>
      </c>
      <c r="W2018" s="3">
        <v>468</v>
      </c>
      <c r="X2018" s="3">
        <v>220</v>
      </c>
      <c r="Y2018" s="3">
        <v>13</v>
      </c>
      <c r="Z2018" s="3">
        <v>395</v>
      </c>
      <c r="AA2018" s="3">
        <v>16</v>
      </c>
      <c r="AB2018" s="3">
        <v>625</v>
      </c>
      <c r="AC2018" s="3">
        <v>242</v>
      </c>
      <c r="AD2018" s="3">
        <v>18</v>
      </c>
      <c r="AE2018" s="3">
        <v>737</v>
      </c>
      <c r="AF2018" s="3">
        <v>1216</v>
      </c>
      <c r="AG2018" s="3">
        <v>602</v>
      </c>
      <c r="AH2018" s="3">
        <v>98</v>
      </c>
      <c r="AI2018" s="3">
        <v>203</v>
      </c>
      <c r="AJ2018" s="3">
        <v>52</v>
      </c>
      <c r="AK2018" s="3">
        <v>915</v>
      </c>
      <c r="AL2018" s="3">
        <v>1127</v>
      </c>
      <c r="AM2018" s="3">
        <v>6</v>
      </c>
      <c r="AN2018" s="3">
        <v>39</v>
      </c>
      <c r="AO2018" s="3">
        <v>218</v>
      </c>
      <c r="AP2018" s="3">
        <v>36</v>
      </c>
      <c r="AQ2018" s="3">
        <v>131</v>
      </c>
      <c r="AR2018" s="3">
        <v>233</v>
      </c>
      <c r="AS2018">
        <v>713</v>
      </c>
      <c r="AT2018" s="3">
        <v>174</v>
      </c>
      <c r="AU2018" s="3">
        <v>236</v>
      </c>
      <c r="AV2018" s="3">
        <v>81</v>
      </c>
      <c r="AW2018" s="3">
        <v>81</v>
      </c>
      <c r="AX2018" s="3">
        <v>341</v>
      </c>
      <c r="AY2018" s="3">
        <v>172</v>
      </c>
      <c r="AZ2018" s="3">
        <v>316</v>
      </c>
      <c r="BA2018" s="3">
        <v>216</v>
      </c>
      <c r="BB2018" s="3">
        <v>586</v>
      </c>
      <c r="BC2018" s="3"/>
      <c r="BM2018" s="3"/>
      <c r="BN2018" s="3"/>
      <c r="BO2018" s="3"/>
      <c r="BP2018" s="3"/>
      <c r="BQ2018" s="3"/>
      <c r="BR2018" s="3"/>
    </row>
    <row r="2019" spans="1:70">
      <c r="A2019" t="str">
        <f t="shared" si="159"/>
        <v>2021</v>
      </c>
      <c r="B2019" t="str">
        <f t="shared" si="160"/>
        <v>July</v>
      </c>
      <c r="C2019" s="2">
        <v>44386</v>
      </c>
      <c r="D2019" s="1" t="str">
        <f t="shared" si="158"/>
        <v>OK</v>
      </c>
      <c r="E2019">
        <f t="shared" si="156"/>
        <v>1</v>
      </c>
      <c r="F2019">
        <f t="shared" si="157"/>
        <v>0</v>
      </c>
      <c r="G2019" s="97">
        <v>44386</v>
      </c>
      <c r="H2019" s="3">
        <v>48</v>
      </c>
      <c r="I2019" s="3">
        <v>279</v>
      </c>
      <c r="J2019" s="3">
        <v>313</v>
      </c>
      <c r="K2019" s="3">
        <v>213</v>
      </c>
      <c r="L2019" s="3">
        <v>317</v>
      </c>
      <c r="M2019" s="3">
        <v>76</v>
      </c>
      <c r="N2019" s="3">
        <v>221</v>
      </c>
      <c r="O2019" s="3">
        <v>31</v>
      </c>
      <c r="P2019" s="3">
        <v>437</v>
      </c>
      <c r="Q2019" s="3">
        <v>349</v>
      </c>
      <c r="R2019" s="3">
        <v>147</v>
      </c>
      <c r="S2019" s="3">
        <v>80</v>
      </c>
      <c r="T2019" s="3">
        <v>87</v>
      </c>
      <c r="U2019" s="3">
        <v>21</v>
      </c>
      <c r="V2019" s="3">
        <v>156</v>
      </c>
      <c r="W2019" s="3">
        <v>426</v>
      </c>
      <c r="X2019" s="3">
        <v>175</v>
      </c>
      <c r="Y2019" s="3">
        <v>14</v>
      </c>
      <c r="Z2019" s="3">
        <v>356</v>
      </c>
      <c r="AA2019" s="3">
        <v>6</v>
      </c>
      <c r="AB2019" s="3">
        <v>506</v>
      </c>
      <c r="AC2019" s="3">
        <v>159</v>
      </c>
      <c r="AD2019" s="3">
        <v>30</v>
      </c>
      <c r="AE2019" s="3">
        <v>596</v>
      </c>
      <c r="AF2019" s="3">
        <v>972</v>
      </c>
      <c r="AG2019" s="3">
        <v>459</v>
      </c>
      <c r="AH2019" s="3">
        <v>107</v>
      </c>
      <c r="AI2019" s="3">
        <v>201</v>
      </c>
      <c r="AJ2019" s="3">
        <v>76</v>
      </c>
      <c r="AK2019" s="3">
        <v>714</v>
      </c>
      <c r="AL2019" s="3">
        <v>980</v>
      </c>
      <c r="AM2019" s="3">
        <v>6</v>
      </c>
      <c r="AN2019" s="3">
        <v>33</v>
      </c>
      <c r="AO2019" s="3">
        <v>194</v>
      </c>
      <c r="AP2019" s="3">
        <v>67</v>
      </c>
      <c r="AQ2019" s="3">
        <v>113</v>
      </c>
      <c r="AR2019" s="3">
        <v>241</v>
      </c>
      <c r="AS2019">
        <v>590</v>
      </c>
      <c r="AT2019" s="3">
        <v>145</v>
      </c>
      <c r="AU2019" s="3">
        <v>263</v>
      </c>
      <c r="AV2019" s="3">
        <v>48</v>
      </c>
      <c r="AW2019" s="3">
        <v>68</v>
      </c>
      <c r="AX2019" s="3">
        <v>285</v>
      </c>
      <c r="AY2019" s="3">
        <v>152</v>
      </c>
      <c r="AZ2019" s="3">
        <v>264</v>
      </c>
      <c r="BA2019" s="3">
        <v>260</v>
      </c>
      <c r="BB2019" s="3">
        <v>836</v>
      </c>
      <c r="BC2019" s="3"/>
      <c r="BM2019" s="3"/>
      <c r="BN2019" s="3"/>
      <c r="BO2019" s="3"/>
      <c r="BP2019" s="3"/>
      <c r="BQ2019" s="3"/>
      <c r="BR2019" s="3"/>
    </row>
    <row r="2020" spans="1:70">
      <c r="A2020" t="str">
        <f t="shared" si="159"/>
        <v>2021</v>
      </c>
      <c r="B2020" t="str">
        <f t="shared" si="160"/>
        <v>July</v>
      </c>
      <c r="C2020" s="2">
        <v>44387</v>
      </c>
      <c r="D2020" s="1" t="str">
        <f t="shared" si="158"/>
        <v>OK</v>
      </c>
      <c r="E2020">
        <f t="shared" si="156"/>
        <v>0</v>
      </c>
      <c r="F2020">
        <f t="shared" si="157"/>
        <v>1</v>
      </c>
      <c r="G2020" s="97">
        <v>44387</v>
      </c>
      <c r="H2020" s="3">
        <v>24</v>
      </c>
      <c r="I2020" s="3">
        <v>210</v>
      </c>
      <c r="J2020" s="3">
        <v>117</v>
      </c>
      <c r="K2020" s="3">
        <v>268</v>
      </c>
      <c r="L2020" s="3">
        <v>136</v>
      </c>
      <c r="M2020" s="3">
        <v>108</v>
      </c>
      <c r="N2020" s="3">
        <v>102</v>
      </c>
      <c r="O2020" s="3">
        <v>41</v>
      </c>
      <c r="P2020" s="3">
        <v>230</v>
      </c>
      <c r="Q2020" s="3">
        <v>257</v>
      </c>
      <c r="R2020" s="3">
        <v>69</v>
      </c>
      <c r="S2020" s="3">
        <v>66</v>
      </c>
      <c r="T2020" s="3">
        <v>71</v>
      </c>
      <c r="U2020" s="3">
        <v>19</v>
      </c>
      <c r="V2020" s="3">
        <v>88</v>
      </c>
      <c r="W2020" s="3">
        <v>321</v>
      </c>
      <c r="X2020" s="3">
        <v>174</v>
      </c>
      <c r="Y2020" s="3">
        <v>12</v>
      </c>
      <c r="Z2020" s="3">
        <v>308</v>
      </c>
      <c r="AA2020" s="3">
        <v>34</v>
      </c>
      <c r="AB2020" s="3">
        <v>320</v>
      </c>
      <c r="AC2020" s="3">
        <v>456</v>
      </c>
      <c r="AD2020" s="3">
        <v>25</v>
      </c>
      <c r="AE2020" s="3">
        <v>382</v>
      </c>
      <c r="AF2020" s="3">
        <v>583</v>
      </c>
      <c r="AG2020" s="3">
        <v>800</v>
      </c>
      <c r="AH2020" s="3">
        <v>143</v>
      </c>
      <c r="AI2020" s="3">
        <v>290</v>
      </c>
      <c r="AJ2020" s="3">
        <v>66</v>
      </c>
      <c r="AK2020" s="3">
        <v>832</v>
      </c>
      <c r="AL2020" s="3">
        <v>967</v>
      </c>
      <c r="AM2020" s="3">
        <v>3</v>
      </c>
      <c r="AN2020" s="3">
        <v>43</v>
      </c>
      <c r="AO2020" s="3">
        <v>160</v>
      </c>
      <c r="AP2020" s="3">
        <v>38</v>
      </c>
      <c r="AQ2020" s="3">
        <v>225</v>
      </c>
      <c r="AR2020" s="3">
        <v>147</v>
      </c>
      <c r="AS2020">
        <v>583</v>
      </c>
      <c r="AT2020" s="3">
        <v>114</v>
      </c>
      <c r="AU2020" s="3">
        <v>379</v>
      </c>
      <c r="AV2020" s="3">
        <v>182</v>
      </c>
      <c r="AW2020" s="3">
        <v>269</v>
      </c>
      <c r="AX2020" s="3">
        <v>98</v>
      </c>
      <c r="AY2020" s="3">
        <v>80</v>
      </c>
      <c r="AZ2020" s="3">
        <v>356</v>
      </c>
      <c r="BA2020" s="3">
        <v>269</v>
      </c>
      <c r="BB2020" s="3">
        <v>934</v>
      </c>
      <c r="BC2020" s="3"/>
      <c r="BM2020" s="3"/>
      <c r="BN2020" s="3"/>
      <c r="BO2020" s="3"/>
      <c r="BP2020" s="3"/>
      <c r="BQ2020" s="3"/>
      <c r="BR2020" s="3"/>
    </row>
    <row r="2021" spans="1:70">
      <c r="A2021" t="str">
        <f t="shared" si="159"/>
        <v>2021</v>
      </c>
      <c r="B2021" t="str">
        <f t="shared" si="160"/>
        <v>July</v>
      </c>
      <c r="C2021" s="2">
        <v>44388</v>
      </c>
      <c r="D2021" s="1" t="str">
        <f t="shared" si="158"/>
        <v>OK</v>
      </c>
      <c r="E2021">
        <f t="shared" si="156"/>
        <v>0</v>
      </c>
      <c r="F2021">
        <f t="shared" si="157"/>
        <v>1</v>
      </c>
      <c r="G2021" s="97">
        <v>44388</v>
      </c>
      <c r="H2021" s="3">
        <v>33</v>
      </c>
      <c r="I2021" s="3">
        <v>125</v>
      </c>
      <c r="J2021" s="3">
        <v>107</v>
      </c>
      <c r="K2021" s="3">
        <v>228</v>
      </c>
      <c r="L2021" s="3">
        <v>111</v>
      </c>
      <c r="M2021" s="3">
        <v>89</v>
      </c>
      <c r="N2021" s="3">
        <v>86</v>
      </c>
      <c r="O2021" s="3">
        <v>58</v>
      </c>
      <c r="P2021" s="3">
        <v>223</v>
      </c>
      <c r="Q2021" s="3">
        <v>189</v>
      </c>
      <c r="R2021" s="3">
        <v>67</v>
      </c>
      <c r="S2021" s="3">
        <v>54</v>
      </c>
      <c r="T2021" s="3">
        <v>59</v>
      </c>
      <c r="U2021" s="3">
        <v>13</v>
      </c>
      <c r="V2021" s="3">
        <v>66</v>
      </c>
      <c r="W2021" s="3">
        <v>293</v>
      </c>
      <c r="X2021" s="3">
        <v>249</v>
      </c>
      <c r="Y2021" s="3">
        <v>6</v>
      </c>
      <c r="Z2021" s="3">
        <v>247</v>
      </c>
      <c r="AA2021" s="3">
        <v>16</v>
      </c>
      <c r="AB2021" s="3">
        <v>201</v>
      </c>
      <c r="AC2021" s="3">
        <v>398</v>
      </c>
      <c r="AD2021" s="3">
        <v>8</v>
      </c>
      <c r="AE2021" s="3">
        <v>235</v>
      </c>
      <c r="AF2021" s="3">
        <v>498</v>
      </c>
      <c r="AG2021" s="3">
        <v>741</v>
      </c>
      <c r="AH2021" s="3">
        <v>94</v>
      </c>
      <c r="AI2021" s="3">
        <v>209</v>
      </c>
      <c r="AJ2021" s="3">
        <v>43</v>
      </c>
      <c r="AK2021" s="3">
        <v>579</v>
      </c>
      <c r="AL2021" s="3">
        <v>736</v>
      </c>
      <c r="AM2021" s="3">
        <v>11</v>
      </c>
      <c r="AN2021" s="3">
        <v>25</v>
      </c>
      <c r="AO2021" s="3">
        <v>133</v>
      </c>
      <c r="AP2021" s="3">
        <v>40</v>
      </c>
      <c r="AQ2021" s="3">
        <v>240</v>
      </c>
      <c r="AR2021" s="3">
        <v>117</v>
      </c>
      <c r="AS2021">
        <v>767</v>
      </c>
      <c r="AT2021" s="3">
        <v>144</v>
      </c>
      <c r="AU2021" s="3">
        <v>342</v>
      </c>
      <c r="AV2021" s="3">
        <v>86</v>
      </c>
      <c r="AW2021" s="3">
        <v>235</v>
      </c>
      <c r="AX2021" s="3">
        <v>97</v>
      </c>
      <c r="AY2021" s="3">
        <v>56</v>
      </c>
      <c r="AZ2021" s="3">
        <v>402</v>
      </c>
      <c r="BA2021" s="3">
        <v>182</v>
      </c>
      <c r="BB2021" s="3">
        <v>1400</v>
      </c>
      <c r="BC2021" s="3"/>
      <c r="BM2021" s="3"/>
      <c r="BN2021" s="3"/>
      <c r="BO2021" s="3"/>
      <c r="BP2021" s="3"/>
      <c r="BQ2021" s="3"/>
      <c r="BR2021" s="3"/>
    </row>
    <row r="2022" spans="1:70">
      <c r="A2022" t="str">
        <f t="shared" si="159"/>
        <v>2021</v>
      </c>
      <c r="B2022" t="str">
        <f t="shared" si="160"/>
        <v>July</v>
      </c>
      <c r="C2022" s="2">
        <v>44389</v>
      </c>
      <c r="D2022" s="1" t="str">
        <f t="shared" si="158"/>
        <v>OK</v>
      </c>
      <c r="E2022">
        <f t="shared" si="156"/>
        <v>1</v>
      </c>
      <c r="F2022">
        <f t="shared" si="157"/>
        <v>0</v>
      </c>
      <c r="G2022" s="97">
        <v>44389</v>
      </c>
      <c r="H2022" s="3">
        <v>34</v>
      </c>
      <c r="I2022" s="3">
        <v>260</v>
      </c>
      <c r="J2022" s="3">
        <v>290</v>
      </c>
      <c r="K2022" s="3">
        <v>124</v>
      </c>
      <c r="L2022" s="3">
        <v>351</v>
      </c>
      <c r="M2022" s="3">
        <v>52</v>
      </c>
      <c r="N2022" s="3">
        <v>205</v>
      </c>
      <c r="O2022" s="3">
        <v>27</v>
      </c>
      <c r="P2022" s="3">
        <v>460</v>
      </c>
      <c r="Q2022" s="3">
        <v>330</v>
      </c>
      <c r="R2022" s="3">
        <v>171</v>
      </c>
      <c r="S2022" s="3">
        <v>101</v>
      </c>
      <c r="T2022" s="3">
        <v>68</v>
      </c>
      <c r="U2022" s="3">
        <v>22</v>
      </c>
      <c r="V2022" s="3">
        <v>154</v>
      </c>
      <c r="W2022" s="3">
        <v>388</v>
      </c>
      <c r="X2022" s="3">
        <v>201</v>
      </c>
      <c r="Y2022" s="3">
        <v>7</v>
      </c>
      <c r="Z2022" s="3">
        <v>196</v>
      </c>
      <c r="AA2022" s="3">
        <v>0</v>
      </c>
      <c r="AB2022" s="3">
        <v>530</v>
      </c>
      <c r="AC2022" s="3">
        <v>157</v>
      </c>
      <c r="AD2022" s="3">
        <v>14</v>
      </c>
      <c r="AE2022" s="3">
        <v>629</v>
      </c>
      <c r="AF2022" s="3">
        <v>969</v>
      </c>
      <c r="AG2022" s="3">
        <v>418</v>
      </c>
      <c r="AH2022" s="3">
        <v>73</v>
      </c>
      <c r="AI2022" s="3">
        <v>59</v>
      </c>
      <c r="AJ2022" s="3">
        <v>71</v>
      </c>
      <c r="AK2022" s="3">
        <v>694</v>
      </c>
      <c r="AL2022" s="3">
        <v>887</v>
      </c>
      <c r="AM2022" s="3">
        <v>5</v>
      </c>
      <c r="AN2022" s="3">
        <v>46</v>
      </c>
      <c r="AO2022" s="3">
        <v>165</v>
      </c>
      <c r="AP2022" s="3">
        <v>31</v>
      </c>
      <c r="AQ2022" s="3">
        <v>85</v>
      </c>
      <c r="AR2022" s="3">
        <v>274</v>
      </c>
      <c r="AS2022" s="124">
        <v>687</v>
      </c>
      <c r="AT2022" s="3">
        <v>116</v>
      </c>
      <c r="AU2022" s="3">
        <v>228</v>
      </c>
      <c r="AV2022" s="3">
        <v>31</v>
      </c>
      <c r="AW2022" s="3">
        <v>48</v>
      </c>
      <c r="AX2022" s="3">
        <v>228</v>
      </c>
      <c r="AY2022" s="3">
        <v>131</v>
      </c>
      <c r="AZ2022" s="3">
        <v>266</v>
      </c>
      <c r="BA2022" s="3">
        <v>132</v>
      </c>
      <c r="BB2022" s="3">
        <v>816</v>
      </c>
      <c r="BC2022" s="3"/>
      <c r="BM2022" s="3"/>
      <c r="BN2022" s="3"/>
      <c r="BO2022" s="3"/>
      <c r="BP2022" s="3"/>
      <c r="BQ2022" s="3"/>
      <c r="BR2022" s="3"/>
    </row>
    <row r="2023" spans="1:70">
      <c r="A2023" t="str">
        <f t="shared" si="159"/>
        <v>2021</v>
      </c>
      <c r="B2023" t="str">
        <f t="shared" si="160"/>
        <v>July</v>
      </c>
      <c r="C2023" s="2">
        <v>44390</v>
      </c>
      <c r="D2023" s="1" t="str">
        <f t="shared" si="158"/>
        <v>OK</v>
      </c>
      <c r="E2023">
        <f t="shared" si="156"/>
        <v>1</v>
      </c>
      <c r="F2023">
        <f t="shared" si="157"/>
        <v>0</v>
      </c>
      <c r="G2023" s="97">
        <v>44390</v>
      </c>
      <c r="H2023" s="3">
        <v>16</v>
      </c>
      <c r="I2023" s="3">
        <v>335</v>
      </c>
      <c r="J2023" s="3">
        <v>439</v>
      </c>
      <c r="K2023" s="3">
        <v>208</v>
      </c>
      <c r="L2023" s="3">
        <v>443</v>
      </c>
      <c r="M2023" s="3">
        <v>93</v>
      </c>
      <c r="N2023" s="3">
        <v>252</v>
      </c>
      <c r="O2023" s="3">
        <v>58</v>
      </c>
      <c r="P2023" s="3">
        <v>592</v>
      </c>
      <c r="Q2023" s="3">
        <v>457</v>
      </c>
      <c r="R2023" s="3">
        <v>166</v>
      </c>
      <c r="S2023" s="3">
        <v>127</v>
      </c>
      <c r="T2023" s="3">
        <v>80</v>
      </c>
      <c r="U2023" s="3">
        <v>30</v>
      </c>
      <c r="V2023" s="3">
        <v>134</v>
      </c>
      <c r="W2023" s="3">
        <v>453</v>
      </c>
      <c r="X2023" s="3">
        <v>276</v>
      </c>
      <c r="Y2023" s="3">
        <v>15</v>
      </c>
      <c r="Z2023" s="3">
        <v>278</v>
      </c>
      <c r="AA2023" s="3">
        <v>18</v>
      </c>
      <c r="AB2023" s="3">
        <v>702</v>
      </c>
      <c r="AC2023" s="3">
        <v>260</v>
      </c>
      <c r="AD2023" s="3">
        <v>28</v>
      </c>
      <c r="AE2023" s="3">
        <v>834</v>
      </c>
      <c r="AF2023" s="3">
        <v>1377</v>
      </c>
      <c r="AG2023" s="3">
        <v>725</v>
      </c>
      <c r="AH2023" s="3">
        <v>82</v>
      </c>
      <c r="AI2023" s="3">
        <v>172</v>
      </c>
      <c r="AJ2023" s="3">
        <v>56</v>
      </c>
      <c r="AK2023" s="3">
        <v>1009</v>
      </c>
      <c r="AL2023" s="3">
        <v>1272</v>
      </c>
      <c r="AM2023" s="3">
        <v>4</v>
      </c>
      <c r="AN2023" s="3">
        <v>37</v>
      </c>
      <c r="AO2023" s="3">
        <v>238</v>
      </c>
      <c r="AP2023" s="3">
        <v>27</v>
      </c>
      <c r="AQ2023" s="3">
        <v>145</v>
      </c>
      <c r="AR2023" s="3">
        <v>293</v>
      </c>
      <c r="AS2023" s="124">
        <v>687</v>
      </c>
      <c r="AT2023" s="3">
        <v>185</v>
      </c>
      <c r="AU2023" s="3">
        <v>359</v>
      </c>
      <c r="AV2023" s="3">
        <v>82</v>
      </c>
      <c r="AW2023" s="3">
        <v>118</v>
      </c>
      <c r="AX2023" s="3">
        <v>346</v>
      </c>
      <c r="AY2023" s="3">
        <v>164</v>
      </c>
      <c r="AZ2023" s="3">
        <v>391</v>
      </c>
      <c r="BA2023" s="3">
        <v>269</v>
      </c>
      <c r="BB2023" s="3">
        <v>648</v>
      </c>
      <c r="BC2023" s="3"/>
      <c r="BM2023" s="3"/>
      <c r="BN2023" s="3"/>
      <c r="BO2023" s="3"/>
      <c r="BP2023" s="3"/>
      <c r="BQ2023" s="3"/>
      <c r="BR2023" s="3"/>
    </row>
    <row r="2024" spans="1:70">
      <c r="A2024" t="str">
        <f t="shared" si="159"/>
        <v>2021</v>
      </c>
      <c r="B2024" t="str">
        <f t="shared" si="160"/>
        <v>July</v>
      </c>
      <c r="C2024" s="2">
        <v>44391</v>
      </c>
      <c r="D2024" s="1" t="str">
        <f t="shared" si="158"/>
        <v>OK</v>
      </c>
      <c r="E2024">
        <f t="shared" si="156"/>
        <v>1</v>
      </c>
      <c r="F2024">
        <f t="shared" si="157"/>
        <v>0</v>
      </c>
      <c r="G2024" s="97">
        <v>44391</v>
      </c>
      <c r="H2024" s="3">
        <v>17</v>
      </c>
      <c r="I2024" s="3">
        <v>383</v>
      </c>
      <c r="J2024" s="3">
        <v>440</v>
      </c>
      <c r="K2024" s="3">
        <v>216</v>
      </c>
      <c r="L2024" s="3">
        <v>420</v>
      </c>
      <c r="M2024" s="3">
        <v>114</v>
      </c>
      <c r="N2024" s="3">
        <v>278</v>
      </c>
      <c r="O2024" s="3">
        <v>54</v>
      </c>
      <c r="P2024" s="3">
        <v>634</v>
      </c>
      <c r="Q2024" s="3">
        <v>506</v>
      </c>
      <c r="R2024" s="3">
        <v>196</v>
      </c>
      <c r="S2024" s="3">
        <v>105</v>
      </c>
      <c r="T2024" s="3">
        <v>97</v>
      </c>
      <c r="U2024" s="3">
        <v>28</v>
      </c>
      <c r="V2024" s="3">
        <v>159</v>
      </c>
      <c r="W2024" s="3">
        <v>470</v>
      </c>
      <c r="X2024" s="3">
        <v>283</v>
      </c>
      <c r="Y2024" s="3">
        <v>11</v>
      </c>
      <c r="Z2024" s="3">
        <v>281</v>
      </c>
      <c r="AA2024" s="3">
        <v>17</v>
      </c>
      <c r="AB2024" s="3">
        <v>671</v>
      </c>
      <c r="AC2024" s="3">
        <v>319</v>
      </c>
      <c r="AD2024" s="3">
        <v>34</v>
      </c>
      <c r="AE2024" s="3">
        <v>801</v>
      </c>
      <c r="AF2024" s="3">
        <v>1344</v>
      </c>
      <c r="AG2024" s="3">
        <v>784</v>
      </c>
      <c r="AH2024" s="3">
        <v>105</v>
      </c>
      <c r="AI2024" s="3">
        <v>263</v>
      </c>
      <c r="AJ2024" s="3">
        <v>54</v>
      </c>
      <c r="AK2024" s="3">
        <v>987</v>
      </c>
      <c r="AL2024" s="3">
        <v>1278</v>
      </c>
      <c r="AM2024" s="3">
        <v>11</v>
      </c>
      <c r="AN2024" s="3">
        <v>58</v>
      </c>
      <c r="AO2024" s="3">
        <v>264</v>
      </c>
      <c r="AP2024" s="3">
        <v>52</v>
      </c>
      <c r="AQ2024" s="3">
        <v>198</v>
      </c>
      <c r="AR2024" s="3">
        <v>312</v>
      </c>
      <c r="AS2024" s="124">
        <v>687</v>
      </c>
      <c r="AT2024" s="3">
        <v>185</v>
      </c>
      <c r="AU2024" s="3">
        <v>390</v>
      </c>
      <c r="AV2024" s="3">
        <v>116</v>
      </c>
      <c r="AW2024" s="3">
        <v>149</v>
      </c>
      <c r="AX2024" s="3">
        <v>347</v>
      </c>
      <c r="AY2024" s="3">
        <v>163</v>
      </c>
      <c r="AZ2024" s="3">
        <v>409</v>
      </c>
      <c r="BA2024" s="3">
        <v>254</v>
      </c>
      <c r="BB2024" s="3">
        <v>994</v>
      </c>
      <c r="BC2024" s="3"/>
      <c r="BM2024" s="3"/>
      <c r="BN2024" s="3"/>
      <c r="BO2024" s="3"/>
      <c r="BP2024" s="3"/>
      <c r="BQ2024" s="3"/>
      <c r="BR2024" s="3"/>
    </row>
    <row r="2025" spans="1:70">
      <c r="A2025" t="str">
        <f t="shared" si="159"/>
        <v>2021</v>
      </c>
      <c r="B2025" t="str">
        <f t="shared" si="160"/>
        <v>July</v>
      </c>
      <c r="C2025" s="2">
        <v>44392</v>
      </c>
      <c r="D2025" s="1" t="str">
        <f t="shared" si="158"/>
        <v>OK</v>
      </c>
      <c r="E2025">
        <f t="shared" si="156"/>
        <v>1</v>
      </c>
      <c r="F2025">
        <f t="shared" si="157"/>
        <v>0</v>
      </c>
      <c r="G2025" s="97">
        <v>44392</v>
      </c>
      <c r="H2025" s="3">
        <v>10</v>
      </c>
      <c r="I2025" s="3">
        <v>360</v>
      </c>
      <c r="J2025" s="3">
        <v>437</v>
      </c>
      <c r="K2025" s="3">
        <v>228</v>
      </c>
      <c r="L2025" s="3">
        <v>418</v>
      </c>
      <c r="M2025" s="3">
        <v>99</v>
      </c>
      <c r="N2025" s="3">
        <v>259</v>
      </c>
      <c r="O2025" s="3">
        <v>39</v>
      </c>
      <c r="P2025" s="3">
        <v>590</v>
      </c>
      <c r="Q2025" s="3">
        <v>433</v>
      </c>
      <c r="R2025" s="3">
        <v>163</v>
      </c>
      <c r="S2025" s="3">
        <v>118</v>
      </c>
      <c r="T2025" s="3">
        <v>80</v>
      </c>
      <c r="U2025" s="3">
        <v>34</v>
      </c>
      <c r="V2025" s="3">
        <v>147</v>
      </c>
      <c r="W2025" s="3">
        <v>500</v>
      </c>
      <c r="X2025" s="3">
        <v>320</v>
      </c>
      <c r="Y2025" s="3">
        <v>6</v>
      </c>
      <c r="Z2025" s="3">
        <v>266</v>
      </c>
      <c r="AA2025" s="3">
        <v>17</v>
      </c>
      <c r="AB2025" s="3">
        <v>624</v>
      </c>
      <c r="AC2025" s="3">
        <v>267</v>
      </c>
      <c r="AD2025" s="3">
        <v>35</v>
      </c>
      <c r="AE2025" s="3">
        <v>742</v>
      </c>
      <c r="AF2025" s="3">
        <v>1250</v>
      </c>
      <c r="AG2025" s="3">
        <v>654</v>
      </c>
      <c r="AH2025" s="3">
        <v>104</v>
      </c>
      <c r="AI2025" s="3">
        <v>244</v>
      </c>
      <c r="AJ2025" s="3">
        <v>71</v>
      </c>
      <c r="AK2025" s="3">
        <v>960</v>
      </c>
      <c r="AL2025" s="3">
        <v>1250</v>
      </c>
      <c r="AM2025" s="3">
        <v>12</v>
      </c>
      <c r="AN2025" s="3">
        <v>45</v>
      </c>
      <c r="AO2025" s="3">
        <v>232</v>
      </c>
      <c r="AP2025" s="3">
        <v>34</v>
      </c>
      <c r="AQ2025" s="3">
        <v>146</v>
      </c>
      <c r="AR2025" s="3">
        <v>304</v>
      </c>
      <c r="AS2025" s="124">
        <v>687</v>
      </c>
      <c r="AT2025" s="3">
        <v>181</v>
      </c>
      <c r="AU2025" s="3">
        <v>391</v>
      </c>
      <c r="AV2025" s="3">
        <v>123</v>
      </c>
      <c r="AW2025" s="3">
        <v>119</v>
      </c>
      <c r="AX2025" s="3">
        <v>307</v>
      </c>
      <c r="AY2025" s="3">
        <v>199</v>
      </c>
      <c r="AZ2025" s="3">
        <v>347</v>
      </c>
      <c r="BA2025" s="3">
        <v>260</v>
      </c>
      <c r="BB2025" s="3">
        <v>1519</v>
      </c>
      <c r="BC2025" s="3"/>
      <c r="BM2025" s="3"/>
      <c r="BN2025" s="3"/>
      <c r="BO2025" s="3"/>
      <c r="BP2025" s="3"/>
      <c r="BQ2025" s="3"/>
      <c r="BR2025" s="3"/>
    </row>
    <row r="2026" spans="1:70">
      <c r="A2026" t="str">
        <f t="shared" si="159"/>
        <v>2021</v>
      </c>
      <c r="B2026" t="str">
        <f t="shared" si="160"/>
        <v>July</v>
      </c>
      <c r="C2026" s="2">
        <v>44393</v>
      </c>
      <c r="D2026" s="1" t="str">
        <f t="shared" si="158"/>
        <v>OK</v>
      </c>
      <c r="E2026">
        <f t="shared" si="156"/>
        <v>1</v>
      </c>
      <c r="F2026">
        <f t="shared" si="157"/>
        <v>0</v>
      </c>
      <c r="G2026" s="97">
        <v>44393</v>
      </c>
      <c r="H2026" s="3">
        <v>48</v>
      </c>
      <c r="I2026" s="3">
        <v>348</v>
      </c>
      <c r="J2026" s="3">
        <v>346</v>
      </c>
      <c r="K2026" s="3">
        <v>226</v>
      </c>
      <c r="L2026" s="3">
        <v>319</v>
      </c>
      <c r="M2026" s="3">
        <v>82</v>
      </c>
      <c r="N2026" s="3">
        <v>232</v>
      </c>
      <c r="O2026" s="3">
        <v>26</v>
      </c>
      <c r="P2026" s="3">
        <v>504</v>
      </c>
      <c r="Q2026" s="3">
        <v>407</v>
      </c>
      <c r="R2026" s="3">
        <v>158</v>
      </c>
      <c r="S2026" s="3">
        <v>105</v>
      </c>
      <c r="T2026" s="3">
        <v>83</v>
      </c>
      <c r="U2026" s="3">
        <v>28</v>
      </c>
      <c r="V2026" s="3">
        <v>134</v>
      </c>
      <c r="W2026" s="3">
        <v>495</v>
      </c>
      <c r="X2026" s="3">
        <v>146</v>
      </c>
      <c r="Y2026" s="3">
        <v>15</v>
      </c>
      <c r="Z2026" s="3">
        <v>262</v>
      </c>
      <c r="AA2026" s="3">
        <v>45</v>
      </c>
      <c r="AB2026" s="3">
        <v>466</v>
      </c>
      <c r="AC2026" s="3">
        <v>233</v>
      </c>
      <c r="AD2026" s="3">
        <v>25</v>
      </c>
      <c r="AE2026" s="3">
        <v>544</v>
      </c>
      <c r="AF2026" s="3">
        <v>1039</v>
      </c>
      <c r="AG2026" s="3">
        <v>574</v>
      </c>
      <c r="AH2026" s="3">
        <v>114</v>
      </c>
      <c r="AI2026" s="3">
        <v>197</v>
      </c>
      <c r="AJ2026" s="3">
        <v>40</v>
      </c>
      <c r="AK2026" s="3">
        <v>827</v>
      </c>
      <c r="AL2026" s="3">
        <v>1095</v>
      </c>
      <c r="AM2026" s="3">
        <v>11</v>
      </c>
      <c r="AN2026" s="3">
        <v>41</v>
      </c>
      <c r="AO2026" s="3">
        <v>227</v>
      </c>
      <c r="AP2026" s="3">
        <v>66</v>
      </c>
      <c r="AQ2026" s="3">
        <v>152</v>
      </c>
      <c r="AR2026" s="3">
        <v>286</v>
      </c>
      <c r="AS2026" s="124">
        <v>687</v>
      </c>
      <c r="AT2026" s="3">
        <v>140</v>
      </c>
      <c r="AU2026" s="3">
        <v>394</v>
      </c>
      <c r="AV2026" s="3">
        <v>70</v>
      </c>
      <c r="AW2026" s="3">
        <v>113</v>
      </c>
      <c r="AX2026" s="3">
        <v>300</v>
      </c>
      <c r="AY2026" s="3">
        <v>138</v>
      </c>
      <c r="AZ2026" s="3">
        <v>375</v>
      </c>
      <c r="BA2026" s="3">
        <v>261</v>
      </c>
      <c r="BB2026" s="3">
        <v>645</v>
      </c>
      <c r="BC2026" s="3"/>
      <c r="BM2026" s="3"/>
      <c r="BN2026" s="3"/>
      <c r="BO2026" s="3"/>
      <c r="BP2026" s="3"/>
      <c r="BQ2026" s="3"/>
      <c r="BR2026" s="3"/>
    </row>
    <row r="2027" spans="1:70">
      <c r="A2027" t="str">
        <f t="shared" si="159"/>
        <v>2021</v>
      </c>
      <c r="B2027" t="str">
        <f t="shared" si="160"/>
        <v>July</v>
      </c>
      <c r="C2027" s="2">
        <v>44394</v>
      </c>
      <c r="D2027" s="1" t="str">
        <f t="shared" si="158"/>
        <v>OK</v>
      </c>
      <c r="E2027">
        <f t="shared" si="156"/>
        <v>0</v>
      </c>
      <c r="F2027">
        <f t="shared" si="157"/>
        <v>1</v>
      </c>
      <c r="G2027" s="97">
        <v>44394</v>
      </c>
      <c r="H2027" s="3">
        <v>24</v>
      </c>
      <c r="I2027" s="3">
        <v>29</v>
      </c>
      <c r="J2027" s="3">
        <v>39</v>
      </c>
      <c r="K2027" s="3">
        <v>25</v>
      </c>
      <c r="L2027" s="3">
        <v>51</v>
      </c>
      <c r="M2027" s="3">
        <v>32</v>
      </c>
      <c r="N2027" s="3">
        <v>31</v>
      </c>
      <c r="O2027" s="3">
        <v>4</v>
      </c>
      <c r="P2027" s="3">
        <v>66</v>
      </c>
      <c r="Q2027" s="3">
        <v>45</v>
      </c>
      <c r="R2027" s="3">
        <v>59</v>
      </c>
      <c r="S2027" s="3">
        <v>13</v>
      </c>
      <c r="T2027" s="3">
        <v>46</v>
      </c>
      <c r="U2027" s="3">
        <v>3</v>
      </c>
      <c r="V2027" s="3">
        <v>61</v>
      </c>
      <c r="W2027" s="3">
        <v>183</v>
      </c>
      <c r="X2027" s="3">
        <v>62</v>
      </c>
      <c r="Y2027" s="3">
        <v>2</v>
      </c>
      <c r="Z2027" s="3">
        <v>75</v>
      </c>
      <c r="AA2027" s="3">
        <v>2</v>
      </c>
      <c r="AB2027" s="3">
        <v>45</v>
      </c>
      <c r="AC2027" s="3">
        <v>30</v>
      </c>
      <c r="AD2027" s="3">
        <v>9</v>
      </c>
      <c r="AE2027" s="3">
        <v>46</v>
      </c>
      <c r="AF2027" s="3">
        <v>73</v>
      </c>
      <c r="AG2027" s="3">
        <v>84</v>
      </c>
      <c r="AH2027" s="3">
        <v>53</v>
      </c>
      <c r="AI2027" s="3">
        <v>17</v>
      </c>
      <c r="AJ2027" s="3">
        <v>21</v>
      </c>
      <c r="AK2027" s="3">
        <v>128</v>
      </c>
      <c r="AL2027" s="3">
        <v>144</v>
      </c>
      <c r="AM2027" s="3">
        <v>4</v>
      </c>
      <c r="AN2027" s="3">
        <v>12</v>
      </c>
      <c r="AO2027" s="3">
        <v>38</v>
      </c>
      <c r="AP2027" s="3">
        <v>37</v>
      </c>
      <c r="AQ2027" s="3">
        <v>28</v>
      </c>
      <c r="AR2027" s="3">
        <v>48</v>
      </c>
      <c r="AS2027" s="124">
        <v>687</v>
      </c>
      <c r="AT2027" s="3">
        <v>15</v>
      </c>
      <c r="AU2027" s="3">
        <v>63</v>
      </c>
      <c r="AV2027" s="3">
        <v>6</v>
      </c>
      <c r="AW2027" s="3">
        <v>14</v>
      </c>
      <c r="AX2027" s="3">
        <v>36</v>
      </c>
      <c r="AY2027" s="3">
        <v>21</v>
      </c>
      <c r="AZ2027" s="3">
        <v>33</v>
      </c>
      <c r="BA2027" s="3">
        <v>186</v>
      </c>
      <c r="BB2027" s="3">
        <v>508</v>
      </c>
      <c r="BC2027" s="3"/>
      <c r="BM2027" s="3"/>
      <c r="BN2027" s="3"/>
      <c r="BO2027" s="3"/>
      <c r="BP2027" s="3"/>
      <c r="BQ2027" s="3"/>
      <c r="BR2027" s="3"/>
    </row>
    <row r="2028" spans="1:70">
      <c r="A2028" t="str">
        <f t="shared" si="159"/>
        <v>2021</v>
      </c>
      <c r="B2028" t="str">
        <f t="shared" si="160"/>
        <v>July</v>
      </c>
      <c r="C2028" s="2">
        <v>44395</v>
      </c>
      <c r="D2028" s="1" t="str">
        <f t="shared" si="158"/>
        <v>OK</v>
      </c>
      <c r="E2028">
        <f t="shared" si="156"/>
        <v>0</v>
      </c>
      <c r="F2028">
        <f t="shared" si="157"/>
        <v>1</v>
      </c>
      <c r="G2028" s="97">
        <v>44395</v>
      </c>
      <c r="H2028" s="3">
        <v>33</v>
      </c>
      <c r="I2028" s="3">
        <v>133</v>
      </c>
      <c r="J2028" s="3">
        <v>105</v>
      </c>
      <c r="K2028" s="3">
        <v>193</v>
      </c>
      <c r="L2028" s="3">
        <v>89</v>
      </c>
      <c r="M2028" s="3">
        <v>101</v>
      </c>
      <c r="N2028" s="3">
        <v>75</v>
      </c>
      <c r="O2028" s="3">
        <v>34</v>
      </c>
      <c r="P2028" s="3">
        <v>156</v>
      </c>
      <c r="Q2028" s="3">
        <v>187</v>
      </c>
      <c r="R2028" s="3">
        <v>119</v>
      </c>
      <c r="S2028" s="3">
        <v>55</v>
      </c>
      <c r="T2028" s="3">
        <v>49</v>
      </c>
      <c r="U2028" s="3">
        <v>11</v>
      </c>
      <c r="V2028" s="3">
        <v>37</v>
      </c>
      <c r="W2028" s="3">
        <v>275</v>
      </c>
      <c r="X2028" s="3">
        <v>195</v>
      </c>
      <c r="Y2028" s="3">
        <v>10</v>
      </c>
      <c r="Z2028" s="3">
        <v>191</v>
      </c>
      <c r="AA2028" s="3">
        <v>41</v>
      </c>
      <c r="AB2028" s="3">
        <v>139</v>
      </c>
      <c r="AC2028" s="3">
        <v>288</v>
      </c>
      <c r="AD2028" s="3">
        <v>13</v>
      </c>
      <c r="AE2028" s="3">
        <v>160</v>
      </c>
      <c r="AF2028" s="3">
        <v>396</v>
      </c>
      <c r="AG2028" s="3">
        <v>446</v>
      </c>
      <c r="AH2028" s="3">
        <v>62</v>
      </c>
      <c r="AI2028" s="3">
        <v>305</v>
      </c>
      <c r="AJ2028" s="3">
        <v>42</v>
      </c>
      <c r="AK2028" s="3">
        <v>460</v>
      </c>
      <c r="AL2028" s="3">
        <v>584</v>
      </c>
      <c r="AM2028" s="3">
        <v>6</v>
      </c>
      <c r="AN2028" s="3">
        <v>26</v>
      </c>
      <c r="AO2028" s="3">
        <v>105</v>
      </c>
      <c r="AP2028" s="3">
        <v>40</v>
      </c>
      <c r="AQ2028" s="3">
        <v>167</v>
      </c>
      <c r="AR2028" s="3">
        <v>111</v>
      </c>
      <c r="AS2028" s="124">
        <v>687</v>
      </c>
      <c r="AT2028" s="3">
        <v>77</v>
      </c>
      <c r="AU2028" s="3">
        <v>302</v>
      </c>
      <c r="AV2028" s="3">
        <v>76</v>
      </c>
      <c r="AW2028" s="3">
        <v>179</v>
      </c>
      <c r="AX2028" s="3">
        <v>81</v>
      </c>
      <c r="AY2028" s="3">
        <v>69</v>
      </c>
      <c r="AZ2028" s="3">
        <v>294</v>
      </c>
      <c r="BA2028" s="3">
        <v>233</v>
      </c>
      <c r="BB2028" s="3">
        <v>708</v>
      </c>
      <c r="BC2028" s="3"/>
      <c r="BM2028" s="3"/>
      <c r="BN2028" s="3"/>
      <c r="BO2028" s="3"/>
      <c r="BP2028" s="3"/>
      <c r="BQ2028" s="3"/>
      <c r="BR2028" s="3"/>
    </row>
    <row r="2029" spans="1:70">
      <c r="A2029" t="str">
        <f t="shared" si="159"/>
        <v>2021</v>
      </c>
      <c r="B2029" t="str">
        <f t="shared" si="160"/>
        <v>July</v>
      </c>
      <c r="C2029" s="2">
        <v>44396</v>
      </c>
      <c r="D2029" s="1" t="str">
        <f t="shared" si="158"/>
        <v>OK</v>
      </c>
      <c r="E2029">
        <f t="shared" si="156"/>
        <v>1</v>
      </c>
      <c r="F2029">
        <f t="shared" si="157"/>
        <v>0</v>
      </c>
      <c r="G2029" s="97">
        <v>44396</v>
      </c>
      <c r="H2029" s="3">
        <v>34</v>
      </c>
      <c r="I2029" s="3">
        <v>302</v>
      </c>
      <c r="J2029" s="3">
        <v>358</v>
      </c>
      <c r="K2029" s="3">
        <v>149</v>
      </c>
      <c r="L2029" s="3">
        <v>375</v>
      </c>
      <c r="M2029" s="3">
        <v>78</v>
      </c>
      <c r="N2029" s="3">
        <v>143</v>
      </c>
      <c r="O2029" s="3">
        <v>25</v>
      </c>
      <c r="P2029" s="3">
        <v>465</v>
      </c>
      <c r="Q2029" s="3">
        <v>428</v>
      </c>
      <c r="R2029" s="3">
        <v>199</v>
      </c>
      <c r="S2029" s="3">
        <v>94</v>
      </c>
      <c r="T2029" s="3">
        <v>56</v>
      </c>
      <c r="U2029" s="3">
        <v>31</v>
      </c>
      <c r="V2029" s="3">
        <v>164</v>
      </c>
      <c r="W2029" s="3">
        <v>393</v>
      </c>
      <c r="X2029" s="3">
        <v>198</v>
      </c>
      <c r="Y2029" s="3">
        <v>14</v>
      </c>
      <c r="Z2029" s="3">
        <v>185</v>
      </c>
      <c r="AA2029" s="3">
        <v>16</v>
      </c>
      <c r="AB2029" s="3">
        <v>505</v>
      </c>
      <c r="AC2029" s="3">
        <v>161</v>
      </c>
      <c r="AD2029" s="3">
        <v>21</v>
      </c>
      <c r="AE2029" s="3">
        <v>598</v>
      </c>
      <c r="AF2029" s="3">
        <v>1048</v>
      </c>
      <c r="AG2029" s="3">
        <v>483</v>
      </c>
      <c r="AH2029" s="3">
        <v>99</v>
      </c>
      <c r="AI2029" s="3">
        <v>158</v>
      </c>
      <c r="AJ2029" s="3">
        <v>59</v>
      </c>
      <c r="AK2029" s="3">
        <v>735</v>
      </c>
      <c r="AL2029" s="3">
        <v>889</v>
      </c>
      <c r="AM2029" s="3">
        <v>10</v>
      </c>
      <c r="AN2029" s="3">
        <v>34</v>
      </c>
      <c r="AO2029" s="3">
        <v>195</v>
      </c>
      <c r="AP2029" s="3">
        <v>32</v>
      </c>
      <c r="AQ2029" s="3">
        <v>115</v>
      </c>
      <c r="AR2029" s="3">
        <v>320</v>
      </c>
      <c r="AS2029" s="124">
        <v>687</v>
      </c>
      <c r="AT2029" s="3">
        <v>108</v>
      </c>
      <c r="AU2029" s="3">
        <v>278</v>
      </c>
      <c r="AV2029" s="3">
        <v>44</v>
      </c>
      <c r="AW2029" s="3">
        <v>58</v>
      </c>
      <c r="AX2029" s="3">
        <v>289</v>
      </c>
      <c r="AY2029" s="3">
        <v>137</v>
      </c>
      <c r="AZ2029" s="3">
        <v>301</v>
      </c>
      <c r="BA2029" s="3">
        <v>220</v>
      </c>
      <c r="BB2029" s="3">
        <v>695</v>
      </c>
      <c r="BC2029" s="3"/>
      <c r="BM2029" s="3"/>
      <c r="BN2029" s="3"/>
      <c r="BO2029" s="3"/>
      <c r="BP2029" s="3"/>
      <c r="BQ2029" s="3"/>
      <c r="BR2029" s="3"/>
    </row>
    <row r="2030" spans="1:70">
      <c r="A2030" t="str">
        <f t="shared" si="159"/>
        <v>2021</v>
      </c>
      <c r="B2030" t="str">
        <f t="shared" si="160"/>
        <v>July</v>
      </c>
      <c r="C2030" s="2">
        <v>44397</v>
      </c>
      <c r="D2030" s="1" t="str">
        <f t="shared" si="158"/>
        <v>OK</v>
      </c>
      <c r="E2030">
        <f t="shared" si="156"/>
        <v>1</v>
      </c>
      <c r="F2030">
        <f t="shared" si="157"/>
        <v>0</v>
      </c>
      <c r="G2030" s="97">
        <v>44397</v>
      </c>
      <c r="H2030" s="3">
        <v>16</v>
      </c>
      <c r="I2030" s="3">
        <v>406</v>
      </c>
      <c r="J2030" s="3">
        <v>469</v>
      </c>
      <c r="K2030" s="3">
        <v>218</v>
      </c>
      <c r="L2030" s="3">
        <v>441</v>
      </c>
      <c r="M2030" s="3">
        <v>99</v>
      </c>
      <c r="N2030" s="3">
        <v>220</v>
      </c>
      <c r="O2030" s="3">
        <v>10</v>
      </c>
      <c r="P2030" s="3">
        <v>580</v>
      </c>
      <c r="Q2030" s="3">
        <v>549</v>
      </c>
      <c r="R2030" s="3">
        <v>245</v>
      </c>
      <c r="S2030" s="3">
        <v>123</v>
      </c>
      <c r="T2030" s="3">
        <v>77</v>
      </c>
      <c r="U2030" s="3">
        <v>36</v>
      </c>
      <c r="V2030" s="3">
        <v>174</v>
      </c>
      <c r="W2030" s="3">
        <v>476</v>
      </c>
      <c r="X2030" s="3">
        <v>270</v>
      </c>
      <c r="Y2030" s="3">
        <v>13</v>
      </c>
      <c r="Z2030" s="3">
        <v>261</v>
      </c>
      <c r="AA2030" s="3">
        <v>54</v>
      </c>
      <c r="AB2030" s="3">
        <v>684</v>
      </c>
      <c r="AC2030" s="3">
        <v>260</v>
      </c>
      <c r="AD2030" s="3">
        <v>27</v>
      </c>
      <c r="AE2030" s="3">
        <v>810</v>
      </c>
      <c r="AF2030" s="3">
        <v>1377</v>
      </c>
      <c r="AG2030" s="3">
        <v>784</v>
      </c>
      <c r="AH2030" s="3">
        <v>125</v>
      </c>
      <c r="AI2030" s="3">
        <v>202</v>
      </c>
      <c r="AJ2030" s="3">
        <v>61</v>
      </c>
      <c r="AK2030" s="3">
        <v>1058</v>
      </c>
      <c r="AL2030" s="3">
        <v>1299</v>
      </c>
      <c r="AM2030" s="3">
        <v>8</v>
      </c>
      <c r="AN2030" s="3">
        <v>46</v>
      </c>
      <c r="AO2030" s="3">
        <v>263</v>
      </c>
      <c r="AP2030" s="3">
        <v>30</v>
      </c>
      <c r="AQ2030" s="3">
        <v>207</v>
      </c>
      <c r="AR2030" s="3">
        <v>352</v>
      </c>
      <c r="AS2030" s="124">
        <v>687</v>
      </c>
      <c r="AT2030" s="3">
        <v>149</v>
      </c>
      <c r="AU2030" s="3">
        <v>402</v>
      </c>
      <c r="AV2030" s="3">
        <v>74</v>
      </c>
      <c r="AW2030" s="3">
        <v>167</v>
      </c>
      <c r="AX2030" s="3">
        <v>345</v>
      </c>
      <c r="AY2030" s="3">
        <v>179</v>
      </c>
      <c r="AZ2030" s="3">
        <v>392</v>
      </c>
      <c r="BA2030" s="3">
        <v>298</v>
      </c>
      <c r="BB2030" s="3">
        <v>640</v>
      </c>
      <c r="BC2030" s="3"/>
      <c r="BM2030" s="3"/>
      <c r="BN2030" s="3"/>
      <c r="BO2030" s="3"/>
      <c r="BP2030" s="3"/>
      <c r="BQ2030" s="3"/>
      <c r="BR2030" s="3"/>
    </row>
    <row r="2031" spans="1:70">
      <c r="A2031" t="str">
        <f t="shared" si="159"/>
        <v>2021</v>
      </c>
      <c r="B2031" t="str">
        <f t="shared" si="160"/>
        <v>July</v>
      </c>
      <c r="C2031" s="2">
        <v>44398</v>
      </c>
      <c r="D2031" s="1" t="str">
        <f t="shared" si="158"/>
        <v>OK</v>
      </c>
      <c r="E2031">
        <f t="shared" si="156"/>
        <v>1</v>
      </c>
      <c r="F2031">
        <f t="shared" si="157"/>
        <v>0</v>
      </c>
      <c r="G2031" s="97">
        <v>44398</v>
      </c>
      <c r="H2031" s="3">
        <v>17</v>
      </c>
      <c r="I2031" s="3">
        <v>299</v>
      </c>
      <c r="J2031" s="3">
        <v>315</v>
      </c>
      <c r="K2031" s="3">
        <v>117</v>
      </c>
      <c r="L2031" s="3">
        <v>349</v>
      </c>
      <c r="M2031" s="3">
        <v>96</v>
      </c>
      <c r="N2031" s="3">
        <v>196</v>
      </c>
      <c r="O2031" s="3">
        <v>0</v>
      </c>
      <c r="P2031" s="3">
        <v>400</v>
      </c>
      <c r="Q2031" s="3">
        <v>376</v>
      </c>
      <c r="R2031" s="3">
        <v>158</v>
      </c>
      <c r="S2031" s="3">
        <v>98</v>
      </c>
      <c r="T2031" s="3">
        <v>84</v>
      </c>
      <c r="U2031" s="3">
        <v>17</v>
      </c>
      <c r="V2031" s="3">
        <v>138</v>
      </c>
      <c r="W2031" s="3">
        <v>339</v>
      </c>
      <c r="X2031" s="3">
        <v>258</v>
      </c>
      <c r="Y2031" s="3">
        <v>4</v>
      </c>
      <c r="Z2031" s="3">
        <v>240</v>
      </c>
      <c r="AA2031" s="3">
        <v>4</v>
      </c>
      <c r="AB2031" s="3">
        <v>526</v>
      </c>
      <c r="AC2031" s="3">
        <v>166</v>
      </c>
      <c r="AD2031" s="3">
        <v>11</v>
      </c>
      <c r="AE2031" s="3">
        <v>623</v>
      </c>
      <c r="AF2031" s="3">
        <v>982</v>
      </c>
      <c r="AG2031" s="3">
        <v>475</v>
      </c>
      <c r="AH2031" s="3">
        <v>68</v>
      </c>
      <c r="AI2031" s="3">
        <v>102</v>
      </c>
      <c r="AJ2031" s="3">
        <v>57</v>
      </c>
      <c r="AK2031" s="3">
        <v>617</v>
      </c>
      <c r="AL2031" s="3">
        <v>699</v>
      </c>
      <c r="AM2031" s="3">
        <v>13</v>
      </c>
      <c r="AN2031" s="3">
        <v>28</v>
      </c>
      <c r="AO2031" s="3">
        <v>152</v>
      </c>
      <c r="AP2031" s="3">
        <v>55</v>
      </c>
      <c r="AQ2031" s="3">
        <v>92</v>
      </c>
      <c r="AR2031" s="3">
        <v>257</v>
      </c>
      <c r="AS2031" s="124">
        <v>687</v>
      </c>
      <c r="AT2031" s="3">
        <v>124</v>
      </c>
      <c r="AU2031" s="3">
        <v>183</v>
      </c>
      <c r="AV2031" s="3">
        <v>41</v>
      </c>
      <c r="AW2031" s="3">
        <v>72</v>
      </c>
      <c r="AX2031" s="3">
        <v>242</v>
      </c>
      <c r="AY2031" s="3">
        <v>108</v>
      </c>
      <c r="AZ2031" s="3">
        <v>212</v>
      </c>
      <c r="BA2031" s="3">
        <v>222</v>
      </c>
      <c r="BB2031" s="3">
        <v>472</v>
      </c>
      <c r="BC2031" s="3"/>
      <c r="BM2031" s="3"/>
      <c r="BN2031" s="3"/>
      <c r="BO2031" s="3"/>
      <c r="BP2031" s="3"/>
      <c r="BQ2031" s="3"/>
      <c r="BR2031" s="3"/>
    </row>
    <row r="2032" spans="1:70">
      <c r="A2032" t="str">
        <f t="shared" si="159"/>
        <v>2021</v>
      </c>
      <c r="B2032" t="str">
        <f t="shared" si="160"/>
        <v>July</v>
      </c>
      <c r="C2032" s="2">
        <v>44399</v>
      </c>
      <c r="D2032" s="1" t="str">
        <f t="shared" si="158"/>
        <v>OK</v>
      </c>
      <c r="E2032">
        <f t="shared" si="156"/>
        <v>1</v>
      </c>
      <c r="F2032">
        <f t="shared" si="157"/>
        <v>0</v>
      </c>
      <c r="G2032" s="97">
        <v>44399</v>
      </c>
      <c r="H2032" s="3">
        <v>10</v>
      </c>
      <c r="I2032" s="3">
        <v>309</v>
      </c>
      <c r="J2032" s="3">
        <v>371</v>
      </c>
      <c r="K2032" s="3">
        <v>140</v>
      </c>
      <c r="L2032" s="3">
        <v>367</v>
      </c>
      <c r="M2032" s="3">
        <v>90</v>
      </c>
      <c r="N2032" s="3">
        <v>225</v>
      </c>
      <c r="O2032" s="3">
        <v>3</v>
      </c>
      <c r="P2032" s="3">
        <v>457</v>
      </c>
      <c r="Q2032" s="3">
        <v>418</v>
      </c>
      <c r="R2032" s="3">
        <v>225</v>
      </c>
      <c r="S2032" s="3">
        <v>92</v>
      </c>
      <c r="T2032" s="3">
        <v>87</v>
      </c>
      <c r="U2032" s="3">
        <v>23</v>
      </c>
      <c r="V2032" s="3">
        <v>130</v>
      </c>
      <c r="W2032" s="3">
        <v>443</v>
      </c>
      <c r="X2032" s="3">
        <v>222</v>
      </c>
      <c r="Y2032" s="3">
        <v>9</v>
      </c>
      <c r="Z2032" s="3">
        <v>215</v>
      </c>
      <c r="AA2032" s="3">
        <v>9</v>
      </c>
      <c r="AB2032" s="3">
        <v>517</v>
      </c>
      <c r="AC2032" s="3">
        <v>178</v>
      </c>
      <c r="AD2032" s="3">
        <v>40</v>
      </c>
      <c r="AE2032" s="3">
        <v>611</v>
      </c>
      <c r="AF2032" s="3">
        <v>1027</v>
      </c>
      <c r="AG2032" s="3">
        <v>556</v>
      </c>
      <c r="AH2032" s="3">
        <v>98</v>
      </c>
      <c r="AI2032" s="3">
        <v>185</v>
      </c>
      <c r="AJ2032" s="3">
        <v>56</v>
      </c>
      <c r="AK2032" s="3">
        <v>738</v>
      </c>
      <c r="AL2032" s="3">
        <v>918</v>
      </c>
      <c r="AM2032" s="3">
        <v>10</v>
      </c>
      <c r="AN2032" s="3">
        <v>47</v>
      </c>
      <c r="AO2032" s="3">
        <v>188</v>
      </c>
      <c r="AP2032" s="3">
        <v>35</v>
      </c>
      <c r="AQ2032" s="3">
        <v>107</v>
      </c>
      <c r="AR2032" s="3">
        <v>304</v>
      </c>
      <c r="AS2032" s="124">
        <v>687</v>
      </c>
      <c r="AT2032" s="3">
        <v>131</v>
      </c>
      <c r="AU2032" s="3">
        <v>269</v>
      </c>
      <c r="AV2032" s="3">
        <v>54</v>
      </c>
      <c r="AW2032" s="3">
        <v>64</v>
      </c>
      <c r="AX2032" s="3">
        <v>267</v>
      </c>
      <c r="AY2032" s="3">
        <v>149</v>
      </c>
      <c r="AZ2032" s="3">
        <v>288</v>
      </c>
      <c r="BA2032" s="3">
        <v>288</v>
      </c>
      <c r="BB2032" s="3">
        <v>517</v>
      </c>
      <c r="BC2032" s="3"/>
      <c r="BM2032" s="3"/>
      <c r="BN2032" s="3"/>
      <c r="BO2032" s="3"/>
      <c r="BP2032" s="3"/>
      <c r="BQ2032" s="3"/>
      <c r="BR2032" s="3"/>
    </row>
    <row r="2033" spans="1:70">
      <c r="A2033" t="str">
        <f t="shared" si="159"/>
        <v>2021</v>
      </c>
      <c r="B2033" t="str">
        <f t="shared" si="160"/>
        <v>July</v>
      </c>
      <c r="C2033" s="2">
        <v>44400</v>
      </c>
      <c r="D2033" s="1" t="str">
        <f t="shared" si="158"/>
        <v>OK</v>
      </c>
      <c r="E2033">
        <f t="shared" si="156"/>
        <v>1</v>
      </c>
      <c r="F2033">
        <f t="shared" si="157"/>
        <v>0</v>
      </c>
      <c r="G2033" s="97">
        <v>44400</v>
      </c>
      <c r="H2033" s="3">
        <v>48</v>
      </c>
      <c r="I2033" s="3">
        <v>288</v>
      </c>
      <c r="J2033" s="3">
        <v>308</v>
      </c>
      <c r="K2033" s="3">
        <v>160</v>
      </c>
      <c r="L2033" s="3">
        <v>347</v>
      </c>
      <c r="M2033" s="3">
        <v>95</v>
      </c>
      <c r="N2033" s="3">
        <v>176</v>
      </c>
      <c r="O2033" s="3">
        <v>0</v>
      </c>
      <c r="P2033" s="3">
        <v>448</v>
      </c>
      <c r="Q2033" s="3">
        <v>382</v>
      </c>
      <c r="R2033" s="3">
        <v>203</v>
      </c>
      <c r="S2033" s="3">
        <v>91</v>
      </c>
      <c r="T2033" s="3">
        <v>75</v>
      </c>
      <c r="U2033" s="3">
        <v>30</v>
      </c>
      <c r="V2033" s="3">
        <v>145</v>
      </c>
      <c r="W2033" s="3">
        <v>391</v>
      </c>
      <c r="X2033" s="3">
        <v>228</v>
      </c>
      <c r="Y2033" s="3">
        <v>10</v>
      </c>
      <c r="Z2033" s="3">
        <v>243</v>
      </c>
      <c r="AA2033" s="3">
        <v>18</v>
      </c>
      <c r="AB2033" s="3">
        <v>471</v>
      </c>
      <c r="AC2033" s="3">
        <v>211</v>
      </c>
      <c r="AD2033" s="3">
        <v>24</v>
      </c>
      <c r="AE2033" s="3">
        <v>554</v>
      </c>
      <c r="AF2033" s="3">
        <v>934</v>
      </c>
      <c r="AG2033" s="3">
        <v>556</v>
      </c>
      <c r="AH2033" s="3">
        <v>104</v>
      </c>
      <c r="AI2033" s="3">
        <v>172</v>
      </c>
      <c r="AJ2033" s="3">
        <v>58</v>
      </c>
      <c r="AK2033" s="3">
        <v>736</v>
      </c>
      <c r="AL2033" s="3">
        <v>924</v>
      </c>
      <c r="AM2033" s="3">
        <v>10</v>
      </c>
      <c r="AN2033" s="3">
        <v>33</v>
      </c>
      <c r="AO2033" s="3">
        <v>171</v>
      </c>
      <c r="AP2033" s="3">
        <v>69</v>
      </c>
      <c r="AQ2033" s="3">
        <v>156</v>
      </c>
      <c r="AR2033" s="3">
        <v>265</v>
      </c>
      <c r="AS2033" s="124">
        <v>687</v>
      </c>
      <c r="AT2033" s="3">
        <v>144</v>
      </c>
      <c r="AU2033" s="3">
        <v>263</v>
      </c>
      <c r="AV2033" s="3">
        <v>72</v>
      </c>
      <c r="AW2033" s="3">
        <v>112</v>
      </c>
      <c r="AX2033" s="3">
        <v>271</v>
      </c>
      <c r="AY2033" s="3">
        <v>132</v>
      </c>
      <c r="AZ2033" s="3">
        <v>322</v>
      </c>
      <c r="BA2033" s="3">
        <v>200</v>
      </c>
      <c r="BB2033" s="3">
        <v>512</v>
      </c>
      <c r="BC2033" s="3"/>
      <c r="BM2033" s="3"/>
      <c r="BN2033" s="3"/>
      <c r="BO2033" s="3"/>
      <c r="BP2033" s="3"/>
      <c r="BQ2033" s="3"/>
      <c r="BR2033" s="3"/>
    </row>
    <row r="2034" spans="1:70">
      <c r="A2034" t="str">
        <f t="shared" si="159"/>
        <v>2021</v>
      </c>
      <c r="B2034" t="str">
        <f t="shared" si="160"/>
        <v>July</v>
      </c>
      <c r="C2034" s="2">
        <v>44401</v>
      </c>
      <c r="D2034" s="1" t="str">
        <f t="shared" si="158"/>
        <v>OK</v>
      </c>
      <c r="E2034">
        <f t="shared" si="156"/>
        <v>0</v>
      </c>
      <c r="F2034">
        <f t="shared" si="157"/>
        <v>1</v>
      </c>
      <c r="G2034" s="97">
        <v>44401</v>
      </c>
      <c r="H2034" s="3">
        <v>24</v>
      </c>
      <c r="I2034" s="3">
        <v>209</v>
      </c>
      <c r="J2034" s="3">
        <v>153</v>
      </c>
      <c r="K2034" s="3">
        <v>342</v>
      </c>
      <c r="L2034" s="3">
        <v>155</v>
      </c>
      <c r="M2034" s="3">
        <v>113</v>
      </c>
      <c r="N2034" s="3">
        <v>106</v>
      </c>
      <c r="O2034" s="3">
        <v>1</v>
      </c>
      <c r="P2034" s="3">
        <v>272</v>
      </c>
      <c r="Q2034" s="3">
        <v>300</v>
      </c>
      <c r="R2034" s="3">
        <v>107</v>
      </c>
      <c r="S2034" s="3">
        <v>64</v>
      </c>
      <c r="T2034" s="3">
        <v>62</v>
      </c>
      <c r="U2034" s="3">
        <v>36</v>
      </c>
      <c r="V2034" s="3">
        <v>89</v>
      </c>
      <c r="W2034" s="3">
        <v>340</v>
      </c>
      <c r="X2034" s="3">
        <v>274</v>
      </c>
      <c r="Y2034" s="3">
        <v>15</v>
      </c>
      <c r="Z2034" s="3">
        <v>389</v>
      </c>
      <c r="AA2034" s="3">
        <v>59</v>
      </c>
      <c r="AB2034" s="3">
        <v>347</v>
      </c>
      <c r="AC2034" s="3">
        <v>500</v>
      </c>
      <c r="AD2034" s="3">
        <v>41</v>
      </c>
      <c r="AE2034" s="3">
        <v>411</v>
      </c>
      <c r="AF2034" s="3">
        <v>763</v>
      </c>
      <c r="AG2034" s="3">
        <v>828</v>
      </c>
      <c r="AH2034" s="3">
        <v>131</v>
      </c>
      <c r="AI2034" s="3">
        <v>447</v>
      </c>
      <c r="AJ2034" s="3">
        <v>47</v>
      </c>
      <c r="AK2034" s="3">
        <v>789</v>
      </c>
      <c r="AL2034" s="3">
        <v>933</v>
      </c>
      <c r="AM2034" s="3">
        <v>10</v>
      </c>
      <c r="AN2034" s="3">
        <v>27</v>
      </c>
      <c r="AO2034" s="3">
        <v>201</v>
      </c>
      <c r="AP2034" s="3">
        <v>41</v>
      </c>
      <c r="AQ2034" s="3">
        <v>238</v>
      </c>
      <c r="AR2034" s="3">
        <v>169</v>
      </c>
      <c r="AS2034" s="124">
        <v>687</v>
      </c>
      <c r="AT2034" s="3">
        <v>118</v>
      </c>
      <c r="AU2034" s="3">
        <v>553</v>
      </c>
      <c r="AV2034" s="3">
        <v>132</v>
      </c>
      <c r="AW2034" s="3">
        <v>302</v>
      </c>
      <c r="AX2034" s="3">
        <v>119</v>
      </c>
      <c r="AY2034" s="3">
        <v>96</v>
      </c>
      <c r="AZ2034" s="3">
        <v>495</v>
      </c>
      <c r="BA2034" s="3">
        <v>278</v>
      </c>
      <c r="BB2034" s="3">
        <v>789</v>
      </c>
      <c r="BC2034" s="3"/>
      <c r="BM2034" s="3"/>
      <c r="BN2034" s="3"/>
      <c r="BO2034" s="3"/>
      <c r="BP2034" s="3"/>
      <c r="BQ2034" s="3"/>
      <c r="BR2034" s="3"/>
    </row>
    <row r="2035" spans="1:70">
      <c r="A2035" t="str">
        <f t="shared" si="159"/>
        <v>2021</v>
      </c>
      <c r="B2035" t="str">
        <f t="shared" si="160"/>
        <v>July</v>
      </c>
      <c r="C2035" s="2">
        <v>44402</v>
      </c>
      <c r="D2035" s="1" t="str">
        <f t="shared" si="158"/>
        <v>OK</v>
      </c>
      <c r="E2035">
        <f t="shared" si="156"/>
        <v>0</v>
      </c>
      <c r="F2035">
        <f t="shared" si="157"/>
        <v>1</v>
      </c>
      <c r="G2035" s="97">
        <v>44402</v>
      </c>
      <c r="H2035" s="3">
        <v>33</v>
      </c>
      <c r="I2035" s="3">
        <v>145</v>
      </c>
      <c r="J2035" s="3">
        <v>98</v>
      </c>
      <c r="K2035" s="3">
        <v>198</v>
      </c>
      <c r="L2035" s="3">
        <v>96</v>
      </c>
      <c r="M2035" s="3">
        <v>103</v>
      </c>
      <c r="N2035" s="3">
        <v>82</v>
      </c>
      <c r="O2035" s="3">
        <v>49</v>
      </c>
      <c r="P2035" s="3">
        <v>230</v>
      </c>
      <c r="Q2035" s="3">
        <v>191</v>
      </c>
      <c r="R2035" s="3">
        <v>78</v>
      </c>
      <c r="S2035" s="3">
        <v>43</v>
      </c>
      <c r="T2035" s="3">
        <v>60</v>
      </c>
      <c r="U2035" s="3">
        <v>19</v>
      </c>
      <c r="V2035" s="3">
        <v>62</v>
      </c>
      <c r="W2035" s="3">
        <v>293</v>
      </c>
      <c r="X2035" s="3">
        <v>143</v>
      </c>
      <c r="Y2035" s="3">
        <v>14</v>
      </c>
      <c r="Z2035" s="3">
        <v>243</v>
      </c>
      <c r="AA2035" s="3">
        <v>22</v>
      </c>
      <c r="AB2035" s="3">
        <v>197</v>
      </c>
      <c r="AC2035" s="3">
        <v>353</v>
      </c>
      <c r="AD2035" s="3">
        <v>7</v>
      </c>
      <c r="AE2035" s="3">
        <v>232</v>
      </c>
      <c r="AF2035" s="3">
        <v>480</v>
      </c>
      <c r="AG2035" s="3">
        <v>510</v>
      </c>
      <c r="AH2035" s="3">
        <v>100</v>
      </c>
      <c r="AI2035" s="3">
        <v>206</v>
      </c>
      <c r="AJ2035" s="3">
        <v>38</v>
      </c>
      <c r="AK2035" s="3">
        <v>530</v>
      </c>
      <c r="AL2035" s="3">
        <v>607</v>
      </c>
      <c r="AM2035" s="3">
        <v>17</v>
      </c>
      <c r="AN2035" s="3">
        <v>19</v>
      </c>
      <c r="AO2035" s="3">
        <v>116</v>
      </c>
      <c r="AP2035" s="3">
        <v>39</v>
      </c>
      <c r="AQ2035" s="3">
        <v>204</v>
      </c>
      <c r="AR2035" s="3">
        <v>102</v>
      </c>
      <c r="AS2035" s="124">
        <v>687</v>
      </c>
      <c r="AT2035" s="3">
        <v>97</v>
      </c>
      <c r="AU2035" s="3">
        <v>307</v>
      </c>
      <c r="AV2035" s="3">
        <v>91</v>
      </c>
      <c r="AW2035" s="3">
        <v>207</v>
      </c>
      <c r="AX2035" s="3">
        <v>90</v>
      </c>
      <c r="AY2035" s="3">
        <v>47</v>
      </c>
      <c r="AZ2035" s="3">
        <v>345</v>
      </c>
      <c r="BA2035" s="3">
        <v>174</v>
      </c>
      <c r="BB2035" s="3">
        <v>759</v>
      </c>
      <c r="BC2035" s="3"/>
      <c r="BM2035" s="3"/>
      <c r="BN2035" s="3"/>
      <c r="BO2035" s="3"/>
      <c r="BP2035" s="3"/>
      <c r="BQ2035" s="3"/>
      <c r="BR2035" s="3"/>
    </row>
    <row r="2036" spans="1:70">
      <c r="A2036" t="str">
        <f t="shared" si="159"/>
        <v>2021</v>
      </c>
      <c r="B2036" t="str">
        <f t="shared" si="160"/>
        <v>July</v>
      </c>
      <c r="C2036" s="2">
        <v>44403</v>
      </c>
      <c r="D2036" s="1" t="str">
        <f t="shared" si="158"/>
        <v>OK</v>
      </c>
      <c r="E2036">
        <f t="shared" si="156"/>
        <v>1</v>
      </c>
      <c r="F2036">
        <f t="shared" si="157"/>
        <v>0</v>
      </c>
      <c r="G2036" s="97">
        <v>44403</v>
      </c>
      <c r="H2036" s="3">
        <v>34</v>
      </c>
      <c r="I2036" s="3">
        <v>173</v>
      </c>
      <c r="J2036" s="3">
        <v>230</v>
      </c>
      <c r="K2036" s="3">
        <v>88</v>
      </c>
      <c r="L2036" s="3">
        <v>262</v>
      </c>
      <c r="M2036" s="3">
        <v>83</v>
      </c>
      <c r="N2036" s="3">
        <v>141</v>
      </c>
      <c r="O2036" s="3">
        <v>18</v>
      </c>
      <c r="P2036" s="3">
        <v>334</v>
      </c>
      <c r="Q2036" s="3">
        <v>286</v>
      </c>
      <c r="R2036" s="3">
        <v>185</v>
      </c>
      <c r="S2036" s="3">
        <v>76</v>
      </c>
      <c r="T2036" s="3">
        <v>56</v>
      </c>
      <c r="U2036" s="3">
        <v>11</v>
      </c>
      <c r="V2036" s="3">
        <v>111</v>
      </c>
      <c r="W2036" s="3">
        <v>336</v>
      </c>
      <c r="X2036" s="3">
        <v>135</v>
      </c>
      <c r="Y2036" s="3">
        <v>11</v>
      </c>
      <c r="Z2036" s="3">
        <v>163</v>
      </c>
      <c r="AA2036" s="3">
        <v>0</v>
      </c>
      <c r="AB2036" s="3">
        <v>371</v>
      </c>
      <c r="AC2036" s="3">
        <v>97</v>
      </c>
      <c r="AD2036" s="3">
        <v>10</v>
      </c>
      <c r="AE2036" s="3">
        <v>434</v>
      </c>
      <c r="AF2036" s="3">
        <v>732</v>
      </c>
      <c r="AG2036" s="3">
        <v>339</v>
      </c>
      <c r="AH2036" s="3">
        <v>63</v>
      </c>
      <c r="AI2036" s="3">
        <v>85</v>
      </c>
      <c r="AJ2036" s="3">
        <v>51</v>
      </c>
      <c r="AK2036" s="3">
        <v>380</v>
      </c>
      <c r="AL2036" s="3">
        <v>521</v>
      </c>
      <c r="AM2036" s="3">
        <v>11</v>
      </c>
      <c r="AN2036" s="3">
        <v>33</v>
      </c>
      <c r="AO2036" s="3">
        <v>140</v>
      </c>
      <c r="AP2036" s="3">
        <v>33</v>
      </c>
      <c r="AQ2036" s="3">
        <v>92</v>
      </c>
      <c r="AR2036" s="3">
        <v>202</v>
      </c>
      <c r="AS2036" s="124">
        <v>687</v>
      </c>
      <c r="AT2036" s="3">
        <v>99</v>
      </c>
      <c r="AU2036" s="3">
        <v>149</v>
      </c>
      <c r="AV2036" s="3">
        <v>23</v>
      </c>
      <c r="AW2036" s="3">
        <v>30</v>
      </c>
      <c r="AX2036" s="3">
        <v>183</v>
      </c>
      <c r="AY2036" s="3">
        <v>81</v>
      </c>
      <c r="AZ2036" s="3">
        <v>186</v>
      </c>
      <c r="BA2036" s="3">
        <v>174</v>
      </c>
      <c r="BB2036" s="3">
        <v>316</v>
      </c>
      <c r="BC2036" s="3"/>
      <c r="BM2036" s="3"/>
      <c r="BN2036" s="3"/>
      <c r="BO2036" s="3"/>
      <c r="BP2036" s="3"/>
      <c r="BQ2036" s="3"/>
      <c r="BR2036" s="3"/>
    </row>
    <row r="2037" spans="1:70">
      <c r="A2037" t="str">
        <f t="shared" si="159"/>
        <v>2021</v>
      </c>
      <c r="B2037" t="str">
        <f t="shared" si="160"/>
        <v>July</v>
      </c>
      <c r="C2037" s="2">
        <v>44404</v>
      </c>
      <c r="D2037" s="1" t="str">
        <f t="shared" si="158"/>
        <v>OK</v>
      </c>
      <c r="E2037">
        <f t="shared" si="156"/>
        <v>1</v>
      </c>
      <c r="F2037">
        <f t="shared" si="157"/>
        <v>0</v>
      </c>
      <c r="G2037" s="97">
        <v>44404</v>
      </c>
      <c r="H2037" s="3">
        <v>16</v>
      </c>
      <c r="I2037" s="3">
        <v>313</v>
      </c>
      <c r="J2037" s="3">
        <v>362</v>
      </c>
      <c r="K2037" s="3">
        <v>122</v>
      </c>
      <c r="L2037" s="3">
        <v>373</v>
      </c>
      <c r="M2037" s="3">
        <v>89</v>
      </c>
      <c r="N2037" s="3">
        <v>211</v>
      </c>
      <c r="O2037" s="3">
        <v>20</v>
      </c>
      <c r="P2037" s="3">
        <v>446</v>
      </c>
      <c r="Q2037" s="3">
        <v>411</v>
      </c>
      <c r="R2037" s="3">
        <v>210</v>
      </c>
      <c r="S2037" s="3">
        <v>102</v>
      </c>
      <c r="T2037" s="3">
        <v>50</v>
      </c>
      <c r="U2037" s="3">
        <v>24</v>
      </c>
      <c r="V2037" s="3">
        <v>181</v>
      </c>
      <c r="W2037" s="3">
        <v>409</v>
      </c>
      <c r="X2037" s="3">
        <v>177</v>
      </c>
      <c r="Y2037" s="3">
        <v>14</v>
      </c>
      <c r="Z2037" s="3">
        <v>230</v>
      </c>
      <c r="AA2037" s="3">
        <v>7</v>
      </c>
      <c r="AB2037" s="3">
        <v>580</v>
      </c>
      <c r="AC2037" s="3">
        <v>147</v>
      </c>
      <c r="AD2037" s="3">
        <v>20</v>
      </c>
      <c r="AE2037" s="3">
        <v>686</v>
      </c>
      <c r="AF2037" s="3">
        <v>1125</v>
      </c>
      <c r="AG2037" s="3">
        <v>491</v>
      </c>
      <c r="AH2037" s="3">
        <v>101</v>
      </c>
      <c r="AI2037" s="3">
        <v>123</v>
      </c>
      <c r="AJ2037" s="3">
        <v>65</v>
      </c>
      <c r="AK2037" s="3">
        <v>642</v>
      </c>
      <c r="AL2037" s="3">
        <v>817</v>
      </c>
      <c r="AM2037" s="3">
        <v>7</v>
      </c>
      <c r="AN2037" s="3">
        <v>23</v>
      </c>
      <c r="AO2037" s="3">
        <v>222</v>
      </c>
      <c r="AP2037" s="3">
        <v>30</v>
      </c>
      <c r="AQ2037" s="3">
        <v>109</v>
      </c>
      <c r="AR2037" s="3">
        <v>270</v>
      </c>
      <c r="AS2037" s="124">
        <v>687</v>
      </c>
      <c r="AT2037" s="3">
        <v>130</v>
      </c>
      <c r="AU2037" s="3">
        <v>221</v>
      </c>
      <c r="AV2037" s="3">
        <v>28</v>
      </c>
      <c r="AW2037" s="3">
        <v>39</v>
      </c>
      <c r="AX2037" s="3">
        <v>257</v>
      </c>
      <c r="AY2037" s="3">
        <v>115</v>
      </c>
      <c r="AZ2037" s="3">
        <v>321</v>
      </c>
      <c r="BA2037" s="3">
        <v>250</v>
      </c>
      <c r="BB2037" s="3">
        <v>780</v>
      </c>
      <c r="BC2037" s="3"/>
      <c r="BM2037" s="3"/>
      <c r="BN2037" s="3"/>
      <c r="BO2037" s="3"/>
      <c r="BP2037" s="3"/>
      <c r="BQ2037" s="3"/>
      <c r="BR2037" s="3"/>
    </row>
    <row r="2038" spans="1:70">
      <c r="A2038" t="str">
        <f t="shared" si="159"/>
        <v>2021</v>
      </c>
      <c r="B2038" t="str">
        <f t="shared" si="160"/>
        <v>July</v>
      </c>
      <c r="C2038" s="2">
        <v>44405</v>
      </c>
      <c r="D2038" s="1" t="str">
        <f t="shared" si="158"/>
        <v>OK</v>
      </c>
      <c r="E2038">
        <f t="shared" si="156"/>
        <v>1</v>
      </c>
      <c r="F2038">
        <f t="shared" si="157"/>
        <v>0</v>
      </c>
      <c r="G2038" s="97">
        <v>44405</v>
      </c>
      <c r="H2038" s="3">
        <v>14</v>
      </c>
      <c r="I2038" s="3">
        <v>390</v>
      </c>
      <c r="J2038" s="3">
        <v>479</v>
      </c>
      <c r="K2038" s="3">
        <v>222</v>
      </c>
      <c r="L2038" s="3">
        <v>432</v>
      </c>
      <c r="M2038" s="3">
        <v>106</v>
      </c>
      <c r="N2038" s="3">
        <v>279</v>
      </c>
      <c r="O2038" s="3">
        <v>33</v>
      </c>
      <c r="P2038" s="3">
        <v>636</v>
      </c>
      <c r="Q2038" s="3">
        <v>532</v>
      </c>
      <c r="R2038" s="3">
        <v>242</v>
      </c>
      <c r="S2038" s="3">
        <v>137</v>
      </c>
      <c r="T2038" s="3">
        <v>71</v>
      </c>
      <c r="U2038" s="3">
        <v>29</v>
      </c>
      <c r="V2038" s="3">
        <v>159</v>
      </c>
      <c r="W2038" s="3">
        <v>557</v>
      </c>
      <c r="X2038" s="3">
        <v>271</v>
      </c>
      <c r="Y2038" s="3">
        <v>18</v>
      </c>
      <c r="Z2038" s="3">
        <v>410</v>
      </c>
      <c r="AA2038" s="3">
        <v>42</v>
      </c>
      <c r="AB2038" s="3">
        <v>644</v>
      </c>
      <c r="AC2038" s="3">
        <v>271</v>
      </c>
      <c r="AD2038" s="3">
        <v>20</v>
      </c>
      <c r="AE2038" s="3">
        <v>763</v>
      </c>
      <c r="AF2038" s="3">
        <v>1454</v>
      </c>
      <c r="AG2038" s="3">
        <v>798</v>
      </c>
      <c r="AH2038" s="3">
        <v>114</v>
      </c>
      <c r="AI2038" s="3">
        <v>235</v>
      </c>
      <c r="AJ2038" s="3">
        <v>77</v>
      </c>
      <c r="AK2038" s="3">
        <v>933</v>
      </c>
      <c r="AL2038" s="3">
        <v>1191</v>
      </c>
      <c r="AM2038" s="3">
        <v>7</v>
      </c>
      <c r="AN2038" s="3">
        <v>42</v>
      </c>
      <c r="AO2038" s="3">
        <v>237</v>
      </c>
      <c r="AP2038" s="3">
        <v>54</v>
      </c>
      <c r="AQ2038" s="3">
        <v>193</v>
      </c>
      <c r="AR2038" s="3">
        <v>343</v>
      </c>
      <c r="AS2038" s="124">
        <v>687</v>
      </c>
      <c r="AT2038" s="3">
        <v>189</v>
      </c>
      <c r="AU2038" s="3">
        <v>299</v>
      </c>
      <c r="AV2038" s="3">
        <v>77</v>
      </c>
      <c r="AW2038" s="3">
        <v>118</v>
      </c>
      <c r="AX2038" s="3">
        <v>328</v>
      </c>
      <c r="AY2038" s="3">
        <v>182</v>
      </c>
      <c r="AZ2038" s="3">
        <v>402</v>
      </c>
      <c r="BA2038" s="3">
        <v>239</v>
      </c>
      <c r="BB2038" s="3">
        <v>558</v>
      </c>
      <c r="BC2038" s="3"/>
      <c r="BM2038" s="3"/>
      <c r="BN2038" s="3"/>
      <c r="BO2038" s="3"/>
      <c r="BP2038" s="3"/>
      <c r="BQ2038" s="3"/>
      <c r="BR2038" s="3"/>
    </row>
    <row r="2039" spans="1:70">
      <c r="A2039" t="str">
        <f t="shared" si="159"/>
        <v>2021</v>
      </c>
      <c r="B2039" t="str">
        <f t="shared" si="160"/>
        <v>July</v>
      </c>
      <c r="C2039" s="2">
        <v>44406</v>
      </c>
      <c r="D2039" s="1" t="str">
        <f t="shared" si="158"/>
        <v>OK</v>
      </c>
      <c r="E2039">
        <f t="shared" si="156"/>
        <v>1</v>
      </c>
      <c r="F2039">
        <f t="shared" si="157"/>
        <v>0</v>
      </c>
      <c r="G2039" s="97">
        <v>44406</v>
      </c>
      <c r="H2039" s="3">
        <v>45</v>
      </c>
      <c r="I2039" s="3">
        <v>394</v>
      </c>
      <c r="J2039" s="3">
        <v>437</v>
      </c>
      <c r="K2039" s="3">
        <v>217</v>
      </c>
      <c r="L2039" s="3">
        <v>412</v>
      </c>
      <c r="M2039" s="3">
        <v>119</v>
      </c>
      <c r="N2039" s="3">
        <v>257</v>
      </c>
      <c r="O2039" s="3">
        <v>23</v>
      </c>
      <c r="P2039" s="3">
        <v>597</v>
      </c>
      <c r="Q2039" s="3">
        <v>531</v>
      </c>
      <c r="R2039" s="3">
        <v>262</v>
      </c>
      <c r="S2039" s="3">
        <v>124</v>
      </c>
      <c r="T2039" s="3">
        <v>68</v>
      </c>
      <c r="U2039" s="3">
        <v>29</v>
      </c>
      <c r="V2039" s="3">
        <v>174</v>
      </c>
      <c r="W2039" s="3">
        <v>509</v>
      </c>
      <c r="X2039" s="3">
        <v>253</v>
      </c>
      <c r="Y2039" s="3">
        <v>22</v>
      </c>
      <c r="Z2039" s="3">
        <v>371</v>
      </c>
      <c r="AA2039" s="3">
        <v>9</v>
      </c>
      <c r="AB2039" s="3">
        <v>649</v>
      </c>
      <c r="AC2039" s="3">
        <v>261</v>
      </c>
      <c r="AD2039" s="3">
        <v>19</v>
      </c>
      <c r="AE2039" s="3">
        <v>772</v>
      </c>
      <c r="AF2039" s="3">
        <v>1457</v>
      </c>
      <c r="AG2039" s="3">
        <v>729</v>
      </c>
      <c r="AH2039" s="3">
        <v>101</v>
      </c>
      <c r="AI2039" s="3">
        <v>215</v>
      </c>
      <c r="AJ2039" s="3">
        <v>79</v>
      </c>
      <c r="AK2039" s="3">
        <v>921</v>
      </c>
      <c r="AL2039" s="3">
        <v>1207</v>
      </c>
      <c r="AM2039" s="3">
        <v>10</v>
      </c>
      <c r="AN2039" s="3">
        <v>32</v>
      </c>
      <c r="AO2039" s="3">
        <v>276</v>
      </c>
      <c r="AP2039" s="3">
        <v>37</v>
      </c>
      <c r="AQ2039" s="3">
        <v>170</v>
      </c>
      <c r="AR2039" s="3">
        <v>320</v>
      </c>
      <c r="AS2039" s="124">
        <v>687</v>
      </c>
      <c r="AT2039" s="3">
        <v>217</v>
      </c>
      <c r="AU2039" s="3">
        <v>313</v>
      </c>
      <c r="AV2039" s="3">
        <v>58</v>
      </c>
      <c r="AW2039" s="3">
        <v>94</v>
      </c>
      <c r="AX2039" s="3">
        <v>327</v>
      </c>
      <c r="AY2039" s="3">
        <v>196</v>
      </c>
      <c r="AZ2039" s="3">
        <v>344</v>
      </c>
      <c r="BA2039" s="3">
        <v>180</v>
      </c>
      <c r="BB2039" s="3">
        <v>254</v>
      </c>
      <c r="BC2039" s="3"/>
      <c r="BM2039" s="3"/>
      <c r="BN2039" s="3"/>
      <c r="BO2039" s="3"/>
      <c r="BP2039" s="3"/>
      <c r="BQ2039" s="3"/>
      <c r="BR2039" s="3"/>
    </row>
    <row r="2040" spans="1:70">
      <c r="A2040" t="str">
        <f t="shared" si="159"/>
        <v>2021</v>
      </c>
      <c r="B2040" t="str">
        <f t="shared" si="160"/>
        <v>July</v>
      </c>
      <c r="C2040" s="2">
        <v>44407</v>
      </c>
      <c r="D2040" s="1" t="str">
        <f t="shared" si="158"/>
        <v>OK</v>
      </c>
      <c r="E2040">
        <f t="shared" ref="E2040:E2103" si="161">IF(OR(WEEKDAY(C2040) = 1, WEEKDAY(C2040) = 7), 0, 1)</f>
        <v>1</v>
      </c>
      <c r="F2040">
        <f t="shared" ref="F2040:F2103" si="162">IF(OR(WEEKDAY(C2040) = 1, WEEKDAY(C2040) = 7), 1, 0)</f>
        <v>0</v>
      </c>
      <c r="G2040" s="97">
        <v>44407</v>
      </c>
      <c r="H2040" s="3">
        <v>7</v>
      </c>
      <c r="I2040" s="3">
        <v>323</v>
      </c>
      <c r="J2040" s="3">
        <v>350</v>
      </c>
      <c r="K2040" s="3">
        <v>175</v>
      </c>
      <c r="L2040" s="3">
        <v>356</v>
      </c>
      <c r="M2040" s="3">
        <v>92</v>
      </c>
      <c r="N2040" s="3">
        <v>172</v>
      </c>
      <c r="O2040" s="3">
        <v>34</v>
      </c>
      <c r="P2040" s="3">
        <v>547</v>
      </c>
      <c r="Q2040" s="3">
        <v>441</v>
      </c>
      <c r="R2040" s="3">
        <v>118</v>
      </c>
      <c r="S2040" s="3">
        <v>137</v>
      </c>
      <c r="T2040" s="3">
        <v>91</v>
      </c>
      <c r="U2040" s="3">
        <v>35</v>
      </c>
      <c r="V2040" s="3">
        <v>178</v>
      </c>
      <c r="W2040" s="3">
        <v>496</v>
      </c>
      <c r="X2040" s="3">
        <v>233</v>
      </c>
      <c r="Y2040" s="3">
        <v>13</v>
      </c>
      <c r="Z2040" s="3">
        <v>423</v>
      </c>
      <c r="AA2040" s="3">
        <v>32</v>
      </c>
      <c r="AB2040" s="3">
        <v>459</v>
      </c>
      <c r="AC2040" s="3">
        <v>236</v>
      </c>
      <c r="AD2040" s="3">
        <v>15</v>
      </c>
      <c r="AE2040" s="3">
        <v>546</v>
      </c>
      <c r="AF2040" s="3">
        <v>1048</v>
      </c>
      <c r="AG2040" s="3">
        <v>624</v>
      </c>
      <c r="AH2040" s="3">
        <v>110</v>
      </c>
      <c r="AI2040" s="3">
        <v>181</v>
      </c>
      <c r="AJ2040" s="3">
        <v>42</v>
      </c>
      <c r="AK2040" s="3">
        <v>788</v>
      </c>
      <c r="AL2040" s="3">
        <v>1050</v>
      </c>
      <c r="AM2040" s="3">
        <v>9</v>
      </c>
      <c r="AN2040" s="3">
        <v>30</v>
      </c>
      <c r="AO2040" s="3">
        <v>225</v>
      </c>
      <c r="AP2040" s="3">
        <v>68</v>
      </c>
      <c r="AQ2040" s="3">
        <v>149</v>
      </c>
      <c r="AR2040" s="3">
        <v>304</v>
      </c>
      <c r="AS2040" s="124">
        <v>687</v>
      </c>
      <c r="AT2040" s="3">
        <v>181</v>
      </c>
      <c r="AU2040" s="3">
        <v>293</v>
      </c>
      <c r="AV2040" s="3">
        <v>79</v>
      </c>
      <c r="AW2040" s="3">
        <v>97</v>
      </c>
      <c r="AX2040" s="3">
        <v>276</v>
      </c>
      <c r="AY2040" s="3">
        <v>134</v>
      </c>
      <c r="AZ2040" s="3">
        <v>327</v>
      </c>
      <c r="BA2040" s="3">
        <v>239</v>
      </c>
      <c r="BB2040" s="3">
        <v>470</v>
      </c>
      <c r="BC2040" s="3"/>
      <c r="BM2040" s="3"/>
      <c r="BN2040" s="3"/>
      <c r="BO2040" s="3"/>
      <c r="BP2040" s="3"/>
      <c r="BQ2040" s="3"/>
      <c r="BR2040" s="3"/>
    </row>
    <row r="2041" spans="1:70">
      <c r="A2041" t="str">
        <f t="shared" si="159"/>
        <v>2021</v>
      </c>
      <c r="B2041" t="str">
        <f t="shared" si="160"/>
        <v>July</v>
      </c>
      <c r="C2041" s="2">
        <v>44408</v>
      </c>
      <c r="D2041" s="1" t="str">
        <f t="shared" si="158"/>
        <v>OK</v>
      </c>
      <c r="E2041">
        <f t="shared" si="161"/>
        <v>0</v>
      </c>
      <c r="F2041">
        <f t="shared" si="162"/>
        <v>1</v>
      </c>
      <c r="G2041" s="98">
        <v>44408</v>
      </c>
      <c r="H2041" s="99">
        <v>26</v>
      </c>
      <c r="I2041" s="99">
        <v>184</v>
      </c>
      <c r="J2041" s="99">
        <v>160</v>
      </c>
      <c r="K2041" s="99">
        <v>240</v>
      </c>
      <c r="L2041" s="99">
        <v>155</v>
      </c>
      <c r="M2041" s="99">
        <v>103</v>
      </c>
      <c r="N2041" s="99">
        <v>104</v>
      </c>
      <c r="O2041" s="99">
        <v>87</v>
      </c>
      <c r="P2041" s="99">
        <v>251</v>
      </c>
      <c r="Q2041" s="99">
        <v>239</v>
      </c>
      <c r="R2041" s="99">
        <v>60</v>
      </c>
      <c r="S2041" s="99">
        <v>63</v>
      </c>
      <c r="T2041" s="99">
        <v>58</v>
      </c>
      <c r="U2041" s="99">
        <v>42</v>
      </c>
      <c r="V2041" s="99">
        <v>79</v>
      </c>
      <c r="W2041" s="99">
        <v>319</v>
      </c>
      <c r="X2041" s="99">
        <v>209</v>
      </c>
      <c r="Y2041" s="99">
        <v>14</v>
      </c>
      <c r="Z2041" s="99">
        <v>329</v>
      </c>
      <c r="AA2041" s="99">
        <v>46</v>
      </c>
      <c r="AB2041" s="99">
        <v>256</v>
      </c>
      <c r="AC2041" s="99">
        <v>483</v>
      </c>
      <c r="AD2041" s="99">
        <v>38</v>
      </c>
      <c r="AE2041" s="99">
        <v>299</v>
      </c>
      <c r="AF2041" s="99">
        <v>612</v>
      </c>
      <c r="AG2041" s="99">
        <v>777</v>
      </c>
      <c r="AH2041" s="99">
        <v>86</v>
      </c>
      <c r="AI2041" s="99">
        <v>266</v>
      </c>
      <c r="AJ2041" s="99">
        <v>44</v>
      </c>
      <c r="AK2041" s="99">
        <v>615</v>
      </c>
      <c r="AL2041" s="99">
        <v>775</v>
      </c>
      <c r="AM2041" s="99">
        <v>20</v>
      </c>
      <c r="AN2041" s="99">
        <v>26</v>
      </c>
      <c r="AO2041" s="99">
        <v>144</v>
      </c>
      <c r="AP2041" s="99">
        <v>40</v>
      </c>
      <c r="AQ2041" s="99">
        <v>201</v>
      </c>
      <c r="AR2041" s="99">
        <v>158</v>
      </c>
      <c r="AS2041" s="125">
        <v>687</v>
      </c>
      <c r="AT2041" s="99">
        <v>132</v>
      </c>
      <c r="AU2041" s="99">
        <v>400</v>
      </c>
      <c r="AV2041" s="99">
        <v>124</v>
      </c>
      <c r="AW2041" s="99">
        <v>274</v>
      </c>
      <c r="AX2041" s="99">
        <v>106</v>
      </c>
      <c r="AY2041" s="99">
        <v>85</v>
      </c>
      <c r="AZ2041" s="99">
        <v>386</v>
      </c>
      <c r="BA2041" s="99">
        <v>309</v>
      </c>
      <c r="BB2041" s="99">
        <v>901</v>
      </c>
      <c r="BC2041" s="3"/>
      <c r="BM2041" s="99"/>
      <c r="BN2041" s="99"/>
      <c r="BO2041" s="99"/>
      <c r="BP2041" s="99"/>
      <c r="BQ2041" s="99"/>
      <c r="BR2041" s="3"/>
    </row>
    <row r="2042" spans="1:70">
      <c r="A2042" t="str">
        <f t="shared" si="159"/>
        <v>2021</v>
      </c>
      <c r="B2042" t="str">
        <f t="shared" si="160"/>
        <v>August</v>
      </c>
      <c r="C2042" s="2">
        <v>44409</v>
      </c>
      <c r="D2042" s="1" t="str">
        <f t="shared" si="158"/>
        <v>OK</v>
      </c>
      <c r="E2042">
        <f t="shared" si="161"/>
        <v>0</v>
      </c>
      <c r="F2042">
        <f t="shared" si="162"/>
        <v>1</v>
      </c>
      <c r="G2042" s="97">
        <v>44409</v>
      </c>
      <c r="H2042" s="3">
        <v>43</v>
      </c>
      <c r="I2042" s="3">
        <v>292</v>
      </c>
      <c r="J2042" s="3">
        <v>130</v>
      </c>
      <c r="K2042" s="3">
        <v>376</v>
      </c>
      <c r="L2042" s="3">
        <v>170</v>
      </c>
      <c r="M2042" s="3">
        <v>105</v>
      </c>
      <c r="N2042" s="3">
        <v>105</v>
      </c>
      <c r="O2042" s="3">
        <v>62</v>
      </c>
      <c r="P2042" s="3">
        <v>275</v>
      </c>
      <c r="Q2042" s="3">
        <v>340</v>
      </c>
      <c r="R2042" s="3">
        <v>101</v>
      </c>
      <c r="S2042" s="3">
        <v>56</v>
      </c>
      <c r="T2042" s="20">
        <v>72</v>
      </c>
      <c r="U2042" s="3">
        <v>31</v>
      </c>
      <c r="V2042" s="3">
        <v>69</v>
      </c>
      <c r="W2042" s="3">
        <v>352</v>
      </c>
      <c r="X2042" s="3">
        <v>243</v>
      </c>
      <c r="Y2042" s="3">
        <v>19</v>
      </c>
      <c r="Z2042" s="3">
        <v>376</v>
      </c>
      <c r="AA2042" s="3">
        <v>62</v>
      </c>
      <c r="AB2042" s="3">
        <v>318</v>
      </c>
      <c r="AC2042" s="3">
        <v>635</v>
      </c>
      <c r="AD2042" s="3">
        <v>14</v>
      </c>
      <c r="AE2042" s="3">
        <v>375</v>
      </c>
      <c r="AF2042" s="3">
        <v>745</v>
      </c>
      <c r="AG2042" s="3">
        <v>946</v>
      </c>
      <c r="AH2042" s="3">
        <v>129</v>
      </c>
      <c r="AI2042" s="3">
        <v>696</v>
      </c>
      <c r="AJ2042" s="3">
        <v>50</v>
      </c>
      <c r="AK2042" s="3">
        <v>953</v>
      </c>
      <c r="AL2042" s="3">
        <v>1057</v>
      </c>
      <c r="AM2042" s="3">
        <v>6</v>
      </c>
      <c r="AN2042" s="3">
        <v>19</v>
      </c>
      <c r="AO2042" s="3">
        <v>178</v>
      </c>
      <c r="AQ2042">
        <v>345</v>
      </c>
      <c r="AR2042" s="3">
        <v>139</v>
      </c>
      <c r="AS2042" s="20">
        <v>687</v>
      </c>
      <c r="AT2042" s="3">
        <v>181</v>
      </c>
      <c r="AU2042" s="3">
        <v>579</v>
      </c>
      <c r="AV2042" s="3">
        <v>234</v>
      </c>
      <c r="AW2042" s="3">
        <v>332</v>
      </c>
      <c r="AX2042" s="3">
        <v>126</v>
      </c>
      <c r="AY2042" s="3">
        <v>85</v>
      </c>
      <c r="AZ2042" s="3">
        <v>551</v>
      </c>
      <c r="BA2042" s="3">
        <v>237</v>
      </c>
      <c r="BM2042" s="3"/>
      <c r="BN2042" s="3"/>
      <c r="BO2042" s="3"/>
      <c r="BP2042" s="3"/>
    </row>
    <row r="2043" spans="1:70">
      <c r="A2043" t="str">
        <f t="shared" si="159"/>
        <v>2021</v>
      </c>
      <c r="B2043" t="str">
        <f t="shared" si="160"/>
        <v>August</v>
      </c>
      <c r="C2043" s="2">
        <v>44410</v>
      </c>
      <c r="D2043" s="1" t="str">
        <f t="shared" si="158"/>
        <v>OK</v>
      </c>
      <c r="E2043">
        <f t="shared" si="161"/>
        <v>1</v>
      </c>
      <c r="F2043">
        <f t="shared" si="162"/>
        <v>0</v>
      </c>
      <c r="G2043" s="97">
        <v>44410</v>
      </c>
      <c r="H2043" s="3">
        <v>16</v>
      </c>
      <c r="I2043" s="3">
        <v>364</v>
      </c>
      <c r="J2043" s="3">
        <v>413</v>
      </c>
      <c r="K2043" s="3">
        <v>155</v>
      </c>
      <c r="L2043" s="3">
        <v>477</v>
      </c>
      <c r="M2043" s="3">
        <v>82</v>
      </c>
      <c r="N2043" s="3">
        <v>224</v>
      </c>
      <c r="O2043" s="3">
        <v>32</v>
      </c>
      <c r="P2043" s="3">
        <v>593</v>
      </c>
      <c r="Q2043" s="3">
        <v>540</v>
      </c>
      <c r="R2043" s="3">
        <v>238</v>
      </c>
      <c r="S2043" s="3">
        <v>114</v>
      </c>
      <c r="T2043" s="20">
        <v>72</v>
      </c>
      <c r="U2043" s="3">
        <v>32</v>
      </c>
      <c r="V2043" s="3">
        <v>145</v>
      </c>
      <c r="W2043" s="3">
        <v>464</v>
      </c>
      <c r="X2043" s="3">
        <v>239</v>
      </c>
      <c r="Y2043" s="3">
        <v>20</v>
      </c>
      <c r="Z2043" s="3">
        <v>334</v>
      </c>
      <c r="AA2043" s="3">
        <v>9</v>
      </c>
      <c r="AB2043" s="3">
        <v>686</v>
      </c>
      <c r="AC2043" s="3">
        <v>243</v>
      </c>
      <c r="AD2043" s="3">
        <v>11</v>
      </c>
      <c r="AE2043" s="3">
        <v>815</v>
      </c>
      <c r="AF2043" s="3">
        <v>1393</v>
      </c>
      <c r="AG2043" s="3">
        <v>727</v>
      </c>
      <c r="AH2043" s="3">
        <v>124</v>
      </c>
      <c r="AI2043" s="3">
        <v>217</v>
      </c>
      <c r="AJ2043" s="3">
        <v>65</v>
      </c>
      <c r="AK2043" s="3">
        <v>869</v>
      </c>
      <c r="AL2043" s="3">
        <v>1093</v>
      </c>
      <c r="AM2043" s="3">
        <v>15</v>
      </c>
      <c r="AN2043" s="3">
        <v>38</v>
      </c>
      <c r="AO2043" s="3">
        <v>233</v>
      </c>
      <c r="AQ2043">
        <v>184</v>
      </c>
      <c r="AR2043" s="3">
        <v>331</v>
      </c>
      <c r="AS2043" s="20">
        <v>687</v>
      </c>
      <c r="AT2043" s="3">
        <v>231</v>
      </c>
      <c r="AU2043" s="3">
        <v>240</v>
      </c>
      <c r="AV2043" s="3">
        <v>74</v>
      </c>
      <c r="AW2043" s="3">
        <v>78</v>
      </c>
      <c r="AX2043" s="3">
        <v>353</v>
      </c>
      <c r="AY2043" s="3">
        <v>169</v>
      </c>
      <c r="AZ2043" s="3">
        <v>405</v>
      </c>
      <c r="BA2043" s="3">
        <v>249</v>
      </c>
      <c r="BM2043" s="3"/>
      <c r="BN2043" s="3"/>
      <c r="BO2043" s="3"/>
      <c r="BP2043" s="3"/>
    </row>
    <row r="2044" spans="1:70">
      <c r="A2044" t="str">
        <f t="shared" si="159"/>
        <v>2021</v>
      </c>
      <c r="B2044" t="str">
        <f t="shared" si="160"/>
        <v>August</v>
      </c>
      <c r="C2044" s="2">
        <v>44411</v>
      </c>
      <c r="D2044" s="1" t="str">
        <f t="shared" si="158"/>
        <v>OK</v>
      </c>
      <c r="E2044">
        <f t="shared" si="161"/>
        <v>1</v>
      </c>
      <c r="F2044">
        <f t="shared" si="162"/>
        <v>0</v>
      </c>
      <c r="G2044" s="97">
        <v>44411</v>
      </c>
      <c r="H2044" s="3">
        <v>4</v>
      </c>
      <c r="I2044" s="3">
        <v>219</v>
      </c>
      <c r="J2044" s="3">
        <v>300</v>
      </c>
      <c r="K2044" s="3">
        <v>104</v>
      </c>
      <c r="L2044" s="3">
        <v>311</v>
      </c>
      <c r="M2044" s="3">
        <v>91</v>
      </c>
      <c r="N2044" s="3">
        <v>181</v>
      </c>
      <c r="O2044" s="3">
        <v>15</v>
      </c>
      <c r="P2044" s="3">
        <v>391</v>
      </c>
      <c r="Q2044" s="3">
        <v>318</v>
      </c>
      <c r="R2044" s="3">
        <v>219</v>
      </c>
      <c r="S2044" s="3">
        <v>85</v>
      </c>
      <c r="T2044" s="20">
        <v>72</v>
      </c>
      <c r="U2044" s="3">
        <v>17</v>
      </c>
      <c r="V2044" s="3">
        <v>131</v>
      </c>
      <c r="W2044" s="3">
        <v>397</v>
      </c>
      <c r="X2044" s="3">
        <v>165</v>
      </c>
      <c r="Y2044" s="3">
        <v>11</v>
      </c>
      <c r="Z2044" s="3">
        <v>179</v>
      </c>
      <c r="AA2044" s="3">
        <v>0</v>
      </c>
      <c r="AB2044" s="3">
        <v>432</v>
      </c>
      <c r="AC2044" s="3">
        <v>88</v>
      </c>
      <c r="AD2044" s="3">
        <v>15</v>
      </c>
      <c r="AE2044" s="3">
        <v>511</v>
      </c>
      <c r="AF2044" s="3">
        <v>857</v>
      </c>
      <c r="AG2044" s="3">
        <v>335</v>
      </c>
      <c r="AH2044" s="3">
        <v>70</v>
      </c>
      <c r="AI2044" s="3">
        <v>88</v>
      </c>
      <c r="AJ2044" s="3">
        <v>55</v>
      </c>
      <c r="AK2044" s="3">
        <v>456</v>
      </c>
      <c r="AL2044" s="3">
        <v>678</v>
      </c>
      <c r="AM2044" s="3">
        <v>15</v>
      </c>
      <c r="AN2044" s="3">
        <v>27</v>
      </c>
      <c r="AO2044" s="3">
        <v>166</v>
      </c>
      <c r="AQ2044">
        <v>71</v>
      </c>
      <c r="AR2044" s="3">
        <v>251</v>
      </c>
      <c r="AS2044" s="20">
        <v>687</v>
      </c>
      <c r="AT2044" s="3">
        <v>101</v>
      </c>
      <c r="AU2044" s="3">
        <v>163</v>
      </c>
      <c r="AV2044" s="3">
        <v>15</v>
      </c>
      <c r="AW2044" s="3">
        <v>28</v>
      </c>
      <c r="AX2044" s="3">
        <v>235</v>
      </c>
      <c r="AY2044" s="3">
        <v>128</v>
      </c>
      <c r="AZ2044" s="3">
        <v>203</v>
      </c>
      <c r="BA2044" s="3">
        <v>236</v>
      </c>
      <c r="BM2044" s="3"/>
      <c r="BN2044" s="3"/>
      <c r="BO2044" s="3"/>
      <c r="BP2044" s="3"/>
    </row>
    <row r="2045" spans="1:70">
      <c r="A2045" t="str">
        <f t="shared" si="159"/>
        <v>2021</v>
      </c>
      <c r="B2045" t="str">
        <f t="shared" si="160"/>
        <v>August</v>
      </c>
      <c r="C2045" s="2">
        <v>44412</v>
      </c>
      <c r="D2045" s="1" t="str">
        <f t="shared" si="158"/>
        <v>OK</v>
      </c>
      <c r="E2045">
        <f t="shared" si="161"/>
        <v>1</v>
      </c>
      <c r="F2045">
        <f t="shared" si="162"/>
        <v>0</v>
      </c>
      <c r="G2045" s="97">
        <v>44412</v>
      </c>
      <c r="H2045" s="3">
        <v>26</v>
      </c>
      <c r="I2045" s="3">
        <v>445</v>
      </c>
      <c r="J2045" s="3">
        <v>433</v>
      </c>
      <c r="K2045" s="3">
        <v>267</v>
      </c>
      <c r="L2045" s="3">
        <v>490</v>
      </c>
      <c r="M2045" s="3">
        <v>99</v>
      </c>
      <c r="N2045" s="3">
        <v>283</v>
      </c>
      <c r="O2045" s="3">
        <v>25</v>
      </c>
      <c r="P2045" s="3">
        <v>614</v>
      </c>
      <c r="Q2045" s="3">
        <v>623</v>
      </c>
      <c r="R2045" s="3">
        <v>224</v>
      </c>
      <c r="S2045" s="3">
        <v>125</v>
      </c>
      <c r="T2045" s="20">
        <v>72</v>
      </c>
      <c r="U2045" s="3">
        <v>35</v>
      </c>
      <c r="V2045" s="3">
        <v>175</v>
      </c>
      <c r="W2045" s="3">
        <v>550</v>
      </c>
      <c r="X2045" s="3">
        <v>231</v>
      </c>
      <c r="Y2045" s="3">
        <v>26</v>
      </c>
      <c r="Z2045" s="3">
        <v>464</v>
      </c>
      <c r="AA2045" s="3">
        <v>14</v>
      </c>
      <c r="AB2045" s="3">
        <v>729</v>
      </c>
      <c r="AC2045" s="3">
        <v>333</v>
      </c>
      <c r="AD2045" s="3">
        <v>24</v>
      </c>
      <c r="AE2045" s="3">
        <v>703</v>
      </c>
      <c r="AF2045" s="3">
        <v>1591</v>
      </c>
      <c r="AG2045" s="3">
        <v>969</v>
      </c>
      <c r="AH2045" s="3">
        <v>132</v>
      </c>
      <c r="AI2045" s="3">
        <v>298</v>
      </c>
      <c r="AJ2045" s="3">
        <v>68</v>
      </c>
      <c r="AK2045" s="3">
        <v>1121</v>
      </c>
      <c r="AL2045" s="3">
        <v>1401</v>
      </c>
      <c r="AM2045" s="3">
        <v>18</v>
      </c>
      <c r="AN2045" s="3">
        <v>11</v>
      </c>
      <c r="AO2045" s="3">
        <v>275</v>
      </c>
      <c r="AQ2045">
        <v>243</v>
      </c>
      <c r="AR2045" s="3">
        <v>366</v>
      </c>
      <c r="AS2045" s="20">
        <v>687</v>
      </c>
      <c r="AT2045" s="3">
        <v>265</v>
      </c>
      <c r="AU2045" s="3">
        <v>355</v>
      </c>
      <c r="AV2045" s="3">
        <v>80</v>
      </c>
      <c r="AW2045" s="3">
        <v>139</v>
      </c>
      <c r="AX2045" s="3">
        <v>335</v>
      </c>
      <c r="AY2045" s="3">
        <v>213</v>
      </c>
      <c r="AZ2045" s="3">
        <v>471</v>
      </c>
      <c r="BA2045" s="3">
        <v>312</v>
      </c>
      <c r="BM2045" s="3"/>
      <c r="BN2045" s="3"/>
      <c r="BO2045" s="3"/>
      <c r="BP2045" s="3"/>
    </row>
    <row r="2046" spans="1:70">
      <c r="A2046" t="str">
        <f t="shared" si="159"/>
        <v>2021</v>
      </c>
      <c r="B2046" t="str">
        <f t="shared" si="160"/>
        <v>August</v>
      </c>
      <c r="C2046" s="2">
        <v>44413</v>
      </c>
      <c r="D2046" s="1" t="str">
        <f t="shared" si="158"/>
        <v>OK</v>
      </c>
      <c r="E2046">
        <f t="shared" si="161"/>
        <v>1</v>
      </c>
      <c r="F2046">
        <f t="shared" si="162"/>
        <v>0</v>
      </c>
      <c r="G2046" s="97">
        <v>44413</v>
      </c>
      <c r="H2046" s="3">
        <v>7</v>
      </c>
      <c r="I2046" s="3">
        <v>290</v>
      </c>
      <c r="J2046" s="3">
        <v>357</v>
      </c>
      <c r="K2046" s="3">
        <v>128</v>
      </c>
      <c r="L2046" s="3">
        <v>348</v>
      </c>
      <c r="M2046" s="3">
        <v>109</v>
      </c>
      <c r="N2046" s="3">
        <v>218</v>
      </c>
      <c r="O2046" s="3">
        <v>20</v>
      </c>
      <c r="P2046" s="3">
        <v>493</v>
      </c>
      <c r="Q2046" s="3">
        <v>401</v>
      </c>
      <c r="R2046" s="3">
        <v>198</v>
      </c>
      <c r="S2046" s="3">
        <v>106</v>
      </c>
      <c r="T2046" s="20">
        <v>72</v>
      </c>
      <c r="U2046" s="3">
        <v>31</v>
      </c>
      <c r="V2046" s="3">
        <v>153</v>
      </c>
      <c r="W2046" s="3">
        <v>423</v>
      </c>
      <c r="X2046" s="20">
        <v>227</v>
      </c>
      <c r="Y2046" s="3">
        <v>24</v>
      </c>
      <c r="Z2046" s="3">
        <v>268</v>
      </c>
      <c r="AA2046" s="3">
        <v>4</v>
      </c>
      <c r="AB2046" s="3">
        <v>521</v>
      </c>
      <c r="AC2046" s="3">
        <v>145</v>
      </c>
      <c r="AD2046" s="3">
        <v>22</v>
      </c>
      <c r="AE2046" s="3">
        <v>720</v>
      </c>
      <c r="AF2046" s="3">
        <v>1130</v>
      </c>
      <c r="AG2046" s="3">
        <v>529</v>
      </c>
      <c r="AH2046" s="3">
        <v>101</v>
      </c>
      <c r="AI2046" s="3">
        <v>191</v>
      </c>
      <c r="AJ2046" s="3">
        <v>45</v>
      </c>
      <c r="AK2046" s="3">
        <v>666</v>
      </c>
      <c r="AL2046" s="3">
        <v>868</v>
      </c>
      <c r="AM2046" s="3">
        <v>12</v>
      </c>
      <c r="AN2046" s="3">
        <v>9</v>
      </c>
      <c r="AO2046" s="3">
        <v>214</v>
      </c>
      <c r="AP2046" s="3"/>
      <c r="AQ2046">
        <v>104</v>
      </c>
      <c r="AR2046" s="3">
        <v>273</v>
      </c>
      <c r="AS2046" s="20">
        <v>687</v>
      </c>
      <c r="AT2046" s="3">
        <v>150</v>
      </c>
      <c r="AU2046" s="3">
        <v>230</v>
      </c>
      <c r="AV2046" s="3">
        <v>45</v>
      </c>
      <c r="AW2046" s="3">
        <v>54</v>
      </c>
      <c r="AX2046" s="3">
        <v>251</v>
      </c>
      <c r="AY2046" s="3">
        <v>158</v>
      </c>
      <c r="AZ2046" s="3">
        <v>328</v>
      </c>
      <c r="BA2046" s="3">
        <v>187</v>
      </c>
      <c r="BM2046" s="3"/>
      <c r="BN2046" s="3"/>
      <c r="BO2046" s="3"/>
      <c r="BP2046" s="3"/>
    </row>
    <row r="2047" spans="1:70">
      <c r="A2047" t="str">
        <f t="shared" si="159"/>
        <v>2021</v>
      </c>
      <c r="B2047" t="str">
        <f t="shared" si="160"/>
        <v>August</v>
      </c>
      <c r="C2047" s="2">
        <v>44414</v>
      </c>
      <c r="D2047" s="1" t="str">
        <f t="shared" si="158"/>
        <v>OK</v>
      </c>
      <c r="E2047">
        <f t="shared" si="161"/>
        <v>1</v>
      </c>
      <c r="F2047">
        <f t="shared" si="162"/>
        <v>0</v>
      </c>
      <c r="G2047" s="97">
        <v>44414</v>
      </c>
      <c r="H2047" s="3">
        <v>3</v>
      </c>
      <c r="I2047" s="3">
        <v>214</v>
      </c>
      <c r="J2047" s="3">
        <v>248</v>
      </c>
      <c r="K2047" s="3">
        <v>106</v>
      </c>
      <c r="L2047" s="3">
        <v>263</v>
      </c>
      <c r="M2047" s="3">
        <v>93</v>
      </c>
      <c r="N2047" s="3">
        <v>141</v>
      </c>
      <c r="O2047" s="3">
        <v>7</v>
      </c>
      <c r="P2047" s="3">
        <v>372</v>
      </c>
      <c r="Q2047" s="3">
        <v>289</v>
      </c>
      <c r="R2047" s="3">
        <v>166</v>
      </c>
      <c r="S2047" s="3">
        <v>80</v>
      </c>
      <c r="T2047" s="20">
        <v>72</v>
      </c>
      <c r="U2047" s="3">
        <v>24</v>
      </c>
      <c r="V2047" s="3">
        <v>123</v>
      </c>
      <c r="W2047" s="3">
        <v>342</v>
      </c>
      <c r="X2047" s="20">
        <v>227</v>
      </c>
      <c r="Y2047" s="3">
        <v>7</v>
      </c>
      <c r="Z2047" s="3">
        <v>312</v>
      </c>
      <c r="AA2047" s="3">
        <v>6</v>
      </c>
      <c r="AB2047" s="3">
        <v>317</v>
      </c>
      <c r="AC2047" s="3">
        <v>110</v>
      </c>
      <c r="AD2047" s="3">
        <v>6</v>
      </c>
      <c r="AE2047" s="3">
        <v>565</v>
      </c>
      <c r="AF2047" s="3">
        <v>736</v>
      </c>
      <c r="AG2047" s="3">
        <v>336</v>
      </c>
      <c r="AH2047" s="3">
        <v>96</v>
      </c>
      <c r="AI2047" s="3">
        <v>82</v>
      </c>
      <c r="AJ2047" s="3">
        <v>62</v>
      </c>
      <c r="AK2047" s="3">
        <v>506</v>
      </c>
      <c r="AL2047" s="3">
        <v>643</v>
      </c>
      <c r="AM2047" s="3">
        <v>10</v>
      </c>
      <c r="AN2047" s="3">
        <v>39</v>
      </c>
      <c r="AO2047" s="3">
        <v>129</v>
      </c>
      <c r="AP2047" s="3"/>
      <c r="AQ2047">
        <v>83</v>
      </c>
      <c r="AR2047" s="3">
        <v>182</v>
      </c>
      <c r="AS2047" s="20">
        <v>687</v>
      </c>
      <c r="AT2047" s="3">
        <v>88</v>
      </c>
      <c r="AU2047" s="3">
        <v>170</v>
      </c>
      <c r="AV2047" s="3">
        <v>8</v>
      </c>
      <c r="AW2047" s="3">
        <v>48</v>
      </c>
      <c r="AX2047" s="3">
        <v>172</v>
      </c>
      <c r="AY2047" s="3">
        <v>103</v>
      </c>
      <c r="AZ2047" s="3">
        <v>330</v>
      </c>
      <c r="BA2047" s="3">
        <v>149</v>
      </c>
      <c r="BM2047" s="3"/>
      <c r="BN2047" s="3"/>
      <c r="BO2047" s="3"/>
      <c r="BP2047" s="3"/>
    </row>
    <row r="2048" spans="1:70">
      <c r="A2048" t="str">
        <f t="shared" si="159"/>
        <v>2021</v>
      </c>
      <c r="B2048" t="str">
        <f t="shared" si="160"/>
        <v>August</v>
      </c>
      <c r="C2048" s="2">
        <v>44415</v>
      </c>
      <c r="D2048" s="1" t="str">
        <f t="shared" si="158"/>
        <v>OK</v>
      </c>
      <c r="E2048">
        <f t="shared" si="161"/>
        <v>0</v>
      </c>
      <c r="F2048">
        <f t="shared" si="162"/>
        <v>1</v>
      </c>
      <c r="G2048" s="97">
        <v>44415</v>
      </c>
      <c r="H2048" s="3">
        <v>32</v>
      </c>
      <c r="I2048" s="3">
        <v>126</v>
      </c>
      <c r="J2048" s="3">
        <v>104</v>
      </c>
      <c r="K2048" s="3">
        <v>108</v>
      </c>
      <c r="L2048" s="3">
        <v>127</v>
      </c>
      <c r="M2048" s="3">
        <v>99</v>
      </c>
      <c r="N2048" s="3">
        <v>79</v>
      </c>
      <c r="O2048" s="3">
        <v>5</v>
      </c>
      <c r="P2048" s="3">
        <v>194</v>
      </c>
      <c r="Q2048" s="3">
        <v>140</v>
      </c>
      <c r="R2048" s="3">
        <v>101</v>
      </c>
      <c r="S2048" s="3">
        <v>43</v>
      </c>
      <c r="T2048" s="20">
        <v>72</v>
      </c>
      <c r="U2048" s="3">
        <v>5</v>
      </c>
      <c r="V2048" s="3">
        <v>59</v>
      </c>
      <c r="W2048" s="3">
        <v>245</v>
      </c>
      <c r="X2048" s="20">
        <v>227</v>
      </c>
      <c r="Y2048" s="3">
        <v>7</v>
      </c>
      <c r="Z2048" s="3">
        <v>222</v>
      </c>
      <c r="AA2048" s="3">
        <v>19</v>
      </c>
      <c r="AB2048" s="3">
        <v>152</v>
      </c>
      <c r="AC2048" s="3">
        <v>242</v>
      </c>
      <c r="AD2048" s="3">
        <v>23</v>
      </c>
      <c r="AE2048" s="3">
        <v>288</v>
      </c>
      <c r="AF2048" s="3">
        <v>382</v>
      </c>
      <c r="AG2048" s="3">
        <v>384</v>
      </c>
      <c r="AH2048" s="3">
        <v>101</v>
      </c>
      <c r="AI2048" s="3">
        <v>129</v>
      </c>
      <c r="AJ2048" s="3">
        <v>49</v>
      </c>
      <c r="AK2048" s="3">
        <v>411</v>
      </c>
      <c r="AL2048" s="3">
        <v>532</v>
      </c>
      <c r="AM2048" s="3">
        <v>10</v>
      </c>
      <c r="AN2048" s="3">
        <v>24</v>
      </c>
      <c r="AO2048" s="3">
        <v>127</v>
      </c>
      <c r="AP2048" s="3"/>
      <c r="AQ2048">
        <v>160</v>
      </c>
      <c r="AR2048" s="3">
        <v>104</v>
      </c>
      <c r="AS2048" s="20">
        <v>687</v>
      </c>
      <c r="AT2048" s="3">
        <v>79</v>
      </c>
      <c r="AU2048" s="3">
        <v>311</v>
      </c>
      <c r="AV2048" s="3">
        <v>56</v>
      </c>
      <c r="AW2048" s="3">
        <v>110</v>
      </c>
      <c r="AX2048" s="3">
        <v>87</v>
      </c>
      <c r="AY2048" s="3">
        <v>71</v>
      </c>
      <c r="AZ2048" s="3">
        <v>323</v>
      </c>
      <c r="BA2048" s="3">
        <v>241</v>
      </c>
      <c r="BM2048" s="3"/>
      <c r="BN2048" s="3"/>
      <c r="BO2048" s="3"/>
      <c r="BP2048" s="3"/>
    </row>
    <row r="2049" spans="1:68">
      <c r="A2049" t="str">
        <f t="shared" si="159"/>
        <v>2021</v>
      </c>
      <c r="B2049" t="str">
        <f t="shared" si="160"/>
        <v>August</v>
      </c>
      <c r="C2049" s="2">
        <v>44416</v>
      </c>
      <c r="D2049" s="1" t="str">
        <f t="shared" ref="D2049:D2112" si="163">IF(C2049=G2049,"OK","Wrong date")</f>
        <v>OK</v>
      </c>
      <c r="E2049">
        <f t="shared" si="161"/>
        <v>0</v>
      </c>
      <c r="F2049">
        <f t="shared" si="162"/>
        <v>1</v>
      </c>
      <c r="G2049" s="97">
        <v>44416</v>
      </c>
      <c r="H2049" s="3">
        <v>10</v>
      </c>
      <c r="I2049" s="3">
        <v>154</v>
      </c>
      <c r="J2049" s="3">
        <v>95</v>
      </c>
      <c r="K2049" s="3">
        <v>145</v>
      </c>
      <c r="L2049" s="3">
        <v>91</v>
      </c>
      <c r="M2049" s="3">
        <v>102</v>
      </c>
      <c r="N2049" s="3">
        <v>61</v>
      </c>
      <c r="O2049" s="3">
        <v>37</v>
      </c>
      <c r="P2049" s="3">
        <v>142</v>
      </c>
      <c r="Q2049" s="3">
        <v>194</v>
      </c>
      <c r="R2049" s="3">
        <v>79</v>
      </c>
      <c r="S2049" s="3">
        <v>37</v>
      </c>
      <c r="T2049" s="20">
        <v>72</v>
      </c>
      <c r="U2049" s="3">
        <v>11</v>
      </c>
      <c r="V2049" s="3">
        <v>42</v>
      </c>
      <c r="W2049" s="3">
        <v>227</v>
      </c>
      <c r="X2049" s="20">
        <v>227</v>
      </c>
      <c r="Y2049" s="3">
        <v>13</v>
      </c>
      <c r="Z2049" s="3">
        <v>201</v>
      </c>
      <c r="AA2049" s="3">
        <v>38</v>
      </c>
      <c r="AB2049" s="3">
        <v>116</v>
      </c>
      <c r="AC2049" s="3">
        <v>262</v>
      </c>
      <c r="AD2049" s="3">
        <v>11</v>
      </c>
      <c r="AE2049" s="3">
        <v>256</v>
      </c>
      <c r="AF2049" s="3">
        <v>412</v>
      </c>
      <c r="AG2049" s="3">
        <v>533</v>
      </c>
      <c r="AH2049" s="3">
        <v>83</v>
      </c>
      <c r="AI2049" s="3">
        <v>321</v>
      </c>
      <c r="AJ2049" s="3">
        <v>37</v>
      </c>
      <c r="AK2049" s="3">
        <v>451</v>
      </c>
      <c r="AL2049" s="3">
        <v>503</v>
      </c>
      <c r="AM2049" s="3">
        <v>6</v>
      </c>
      <c r="AN2049" s="3">
        <v>21</v>
      </c>
      <c r="AO2049" s="3">
        <v>127</v>
      </c>
      <c r="AP2049" s="3"/>
      <c r="AQ2049">
        <v>144</v>
      </c>
      <c r="AR2049" s="3">
        <v>94</v>
      </c>
      <c r="AS2049" s="20">
        <v>687</v>
      </c>
      <c r="AT2049" s="3">
        <v>80</v>
      </c>
      <c r="AU2049" s="3">
        <v>199</v>
      </c>
      <c r="AV2049" s="3">
        <v>64</v>
      </c>
      <c r="AW2049" s="3">
        <v>182</v>
      </c>
      <c r="AX2049" s="3">
        <v>69</v>
      </c>
      <c r="AY2049" s="3">
        <v>63</v>
      </c>
      <c r="AZ2049" s="3">
        <v>400</v>
      </c>
      <c r="BA2049" s="3">
        <v>196</v>
      </c>
      <c r="BM2049" s="3"/>
      <c r="BN2049" s="3"/>
      <c r="BO2049" s="3"/>
      <c r="BP2049" s="3"/>
    </row>
    <row r="2050" spans="1:68">
      <c r="A2050" t="str">
        <f t="shared" si="159"/>
        <v>2021</v>
      </c>
      <c r="B2050" t="str">
        <f t="shared" si="160"/>
        <v>August</v>
      </c>
      <c r="C2050" s="2">
        <v>44417</v>
      </c>
      <c r="D2050" s="1" t="str">
        <f t="shared" si="163"/>
        <v>OK</v>
      </c>
      <c r="E2050">
        <f t="shared" si="161"/>
        <v>1</v>
      </c>
      <c r="F2050">
        <f t="shared" si="162"/>
        <v>0</v>
      </c>
      <c r="G2050" s="97">
        <v>44417</v>
      </c>
      <c r="H2050" s="3">
        <v>7</v>
      </c>
      <c r="I2050" s="3">
        <v>303</v>
      </c>
      <c r="J2050" s="3">
        <v>303</v>
      </c>
      <c r="K2050" s="3">
        <v>150</v>
      </c>
      <c r="L2050" s="3">
        <v>351</v>
      </c>
      <c r="M2050" s="3">
        <v>82</v>
      </c>
      <c r="N2050" s="3">
        <v>163</v>
      </c>
      <c r="O2050" s="3">
        <v>31</v>
      </c>
      <c r="P2050" s="3">
        <v>461</v>
      </c>
      <c r="Q2050" s="3">
        <v>360</v>
      </c>
      <c r="R2050" s="3">
        <v>223</v>
      </c>
      <c r="S2050" s="3">
        <v>76</v>
      </c>
      <c r="T2050" s="20">
        <v>72</v>
      </c>
      <c r="U2050" s="3">
        <v>25</v>
      </c>
      <c r="V2050" s="3">
        <v>163</v>
      </c>
      <c r="W2050" s="3">
        <v>402</v>
      </c>
      <c r="X2050" s="20">
        <v>227</v>
      </c>
      <c r="Y2050" s="3">
        <v>13</v>
      </c>
      <c r="Z2050" s="3">
        <v>268</v>
      </c>
      <c r="AA2050" s="3">
        <v>12</v>
      </c>
      <c r="AB2050" s="3">
        <v>481</v>
      </c>
      <c r="AC2050" s="3">
        <v>118</v>
      </c>
      <c r="AD2050" s="3">
        <v>13</v>
      </c>
      <c r="AE2050" s="3">
        <v>621</v>
      </c>
      <c r="AF2050" s="3">
        <v>951</v>
      </c>
      <c r="AG2050" s="3">
        <v>408</v>
      </c>
      <c r="AH2050" s="3">
        <v>71</v>
      </c>
      <c r="AI2050" s="3">
        <v>149</v>
      </c>
      <c r="AJ2050" s="3">
        <v>66</v>
      </c>
      <c r="AK2050" s="3">
        <v>641</v>
      </c>
      <c r="AL2050" s="3">
        <v>843</v>
      </c>
      <c r="AM2050" s="3">
        <v>8</v>
      </c>
      <c r="AN2050" s="3"/>
      <c r="AO2050" s="3">
        <v>181</v>
      </c>
      <c r="AP2050" s="3"/>
      <c r="AQ2050">
        <v>94</v>
      </c>
      <c r="AR2050" s="3">
        <v>246</v>
      </c>
      <c r="AS2050" s="20">
        <v>687</v>
      </c>
      <c r="AT2050" s="3">
        <v>130</v>
      </c>
      <c r="AU2050" s="3">
        <v>187</v>
      </c>
      <c r="AV2050" s="3">
        <v>25</v>
      </c>
      <c r="AW2050" s="3">
        <v>50</v>
      </c>
      <c r="AX2050" s="3">
        <v>226</v>
      </c>
      <c r="AY2050" s="3">
        <v>149</v>
      </c>
      <c r="AZ2050" s="3">
        <v>214</v>
      </c>
      <c r="BA2050" s="3">
        <v>176</v>
      </c>
      <c r="BM2050" s="3"/>
      <c r="BN2050" s="3"/>
      <c r="BO2050" s="3"/>
      <c r="BP2050" s="3"/>
    </row>
    <row r="2051" spans="1:68">
      <c r="A2051" t="str">
        <f t="shared" si="159"/>
        <v>2021</v>
      </c>
      <c r="B2051" t="str">
        <f t="shared" si="160"/>
        <v>August</v>
      </c>
      <c r="C2051" s="2">
        <v>44418</v>
      </c>
      <c r="D2051" s="1" t="str">
        <f t="shared" si="163"/>
        <v>OK</v>
      </c>
      <c r="E2051">
        <f t="shared" si="161"/>
        <v>1</v>
      </c>
      <c r="F2051">
        <f t="shared" si="162"/>
        <v>0</v>
      </c>
      <c r="G2051" s="97">
        <v>44418</v>
      </c>
      <c r="H2051" s="3">
        <v>12</v>
      </c>
      <c r="I2051" s="3">
        <v>408</v>
      </c>
      <c r="J2051" s="3">
        <v>459</v>
      </c>
      <c r="K2051" s="3">
        <v>255</v>
      </c>
      <c r="L2051" s="3">
        <v>458</v>
      </c>
      <c r="M2051" s="3">
        <v>93</v>
      </c>
      <c r="N2051" s="3">
        <v>277</v>
      </c>
      <c r="O2051" s="3">
        <v>38</v>
      </c>
      <c r="P2051" s="3">
        <v>677</v>
      </c>
      <c r="Q2051" s="3">
        <v>568</v>
      </c>
      <c r="R2051" s="3">
        <v>228</v>
      </c>
      <c r="S2051" s="3">
        <v>127</v>
      </c>
      <c r="T2051" s="20">
        <v>72</v>
      </c>
      <c r="U2051" s="3">
        <v>47</v>
      </c>
      <c r="V2051" s="3">
        <v>171</v>
      </c>
      <c r="W2051" s="3">
        <v>487</v>
      </c>
      <c r="X2051" s="20">
        <v>227</v>
      </c>
      <c r="Y2051" s="3">
        <v>26</v>
      </c>
      <c r="Z2051" s="3">
        <v>401</v>
      </c>
      <c r="AA2051" s="3">
        <v>15</v>
      </c>
      <c r="AB2051" s="3">
        <v>679</v>
      </c>
      <c r="AC2051" s="3">
        <v>284</v>
      </c>
      <c r="AD2051" s="3">
        <v>20</v>
      </c>
      <c r="AE2051" s="3">
        <v>729</v>
      </c>
      <c r="AF2051" s="3">
        <v>1427</v>
      </c>
      <c r="AG2051" s="3">
        <v>716</v>
      </c>
      <c r="AH2051" s="3">
        <v>111</v>
      </c>
      <c r="AI2051" s="3">
        <v>211</v>
      </c>
      <c r="AJ2051" s="3">
        <v>59</v>
      </c>
      <c r="AK2051" s="3">
        <v>991</v>
      </c>
      <c r="AL2051" s="3">
        <v>1271</v>
      </c>
      <c r="AM2051" s="3">
        <v>11</v>
      </c>
      <c r="AN2051" s="3"/>
      <c r="AO2051" s="3">
        <v>274</v>
      </c>
      <c r="AP2051" s="3"/>
      <c r="AQ2051">
        <v>186</v>
      </c>
      <c r="AR2051" s="3">
        <v>335</v>
      </c>
      <c r="AS2051" s="20">
        <v>687</v>
      </c>
      <c r="AT2051" s="3">
        <v>201</v>
      </c>
      <c r="AU2051" s="3">
        <v>359</v>
      </c>
      <c r="AV2051" s="3">
        <v>62</v>
      </c>
      <c r="AW2051" s="3">
        <v>126</v>
      </c>
      <c r="AX2051" s="3">
        <v>348</v>
      </c>
      <c r="AY2051" s="3">
        <v>161</v>
      </c>
      <c r="AZ2051" s="3">
        <v>409</v>
      </c>
      <c r="BA2051" s="3">
        <v>217</v>
      </c>
      <c r="BM2051" s="3"/>
      <c r="BN2051" s="3"/>
      <c r="BO2051" s="3"/>
      <c r="BP2051" s="3"/>
    </row>
    <row r="2052" spans="1:68">
      <c r="A2052" t="str">
        <f t="shared" ref="A2052:A2115" si="164">TEXT(C2052,"yyyy")</f>
        <v>2021</v>
      </c>
      <c r="B2052" t="str">
        <f t="shared" ref="B2052:B2115" si="165">TEXT(C2052,"mmmm")</f>
        <v>August</v>
      </c>
      <c r="C2052" s="2">
        <v>44419</v>
      </c>
      <c r="D2052" s="1" t="str">
        <f t="shared" si="163"/>
        <v>OK</v>
      </c>
      <c r="E2052">
        <f t="shared" si="161"/>
        <v>1</v>
      </c>
      <c r="F2052">
        <f t="shared" si="162"/>
        <v>0</v>
      </c>
      <c r="G2052" s="97">
        <v>44419</v>
      </c>
      <c r="H2052" s="3">
        <v>10</v>
      </c>
      <c r="I2052" s="3">
        <v>368</v>
      </c>
      <c r="J2052" s="3">
        <v>411</v>
      </c>
      <c r="K2052" s="3">
        <v>190</v>
      </c>
      <c r="L2052" s="3">
        <v>426</v>
      </c>
      <c r="M2052" s="3">
        <v>115</v>
      </c>
      <c r="N2052" s="3">
        <v>235</v>
      </c>
      <c r="O2052" s="3">
        <v>29</v>
      </c>
      <c r="P2052" s="3">
        <v>590</v>
      </c>
      <c r="Q2052" s="3">
        <v>477</v>
      </c>
      <c r="R2052" s="3">
        <v>203</v>
      </c>
      <c r="S2052" s="3">
        <v>132</v>
      </c>
      <c r="T2052" s="20">
        <v>72</v>
      </c>
      <c r="U2052" s="3">
        <v>34</v>
      </c>
      <c r="V2052" s="3">
        <v>151</v>
      </c>
      <c r="W2052" s="3">
        <v>427</v>
      </c>
      <c r="X2052" s="20">
        <v>227</v>
      </c>
      <c r="Y2052" s="3">
        <v>17</v>
      </c>
      <c r="Z2052" s="3">
        <v>410</v>
      </c>
      <c r="AA2052" s="3">
        <v>17</v>
      </c>
      <c r="AB2052" s="3">
        <v>609</v>
      </c>
      <c r="AC2052" s="3">
        <v>266</v>
      </c>
      <c r="AD2052" s="3">
        <v>40</v>
      </c>
      <c r="AE2052" s="3">
        <v>827</v>
      </c>
      <c r="AF2052" s="3">
        <v>1261</v>
      </c>
      <c r="AG2052" s="3">
        <v>668</v>
      </c>
      <c r="AH2052" s="3">
        <v>85</v>
      </c>
      <c r="AI2052" s="3">
        <v>196</v>
      </c>
      <c r="AJ2052" s="3">
        <v>64</v>
      </c>
      <c r="AK2052" s="3">
        <v>911</v>
      </c>
      <c r="AL2052" s="3">
        <v>1145</v>
      </c>
      <c r="AM2052" s="3">
        <v>14</v>
      </c>
      <c r="AN2052" s="3"/>
      <c r="AO2052" s="3">
        <v>230</v>
      </c>
      <c r="AP2052" s="3"/>
      <c r="AQ2052">
        <v>180</v>
      </c>
      <c r="AR2052" s="3">
        <v>323</v>
      </c>
      <c r="AS2052" s="20">
        <v>687</v>
      </c>
      <c r="AT2052" s="3">
        <v>177</v>
      </c>
      <c r="AU2052" s="3">
        <v>290</v>
      </c>
      <c r="AV2052" s="3">
        <v>57</v>
      </c>
      <c r="AW2052" s="3">
        <v>120</v>
      </c>
      <c r="AX2052" s="3">
        <v>336</v>
      </c>
      <c r="AY2052" s="3">
        <v>163</v>
      </c>
      <c r="AZ2052" s="3">
        <v>347</v>
      </c>
      <c r="BA2052" s="3">
        <v>203</v>
      </c>
      <c r="BM2052" s="3"/>
      <c r="BN2052" s="3"/>
      <c r="BO2052" s="3"/>
      <c r="BP2052" s="3"/>
    </row>
    <row r="2053" spans="1:68">
      <c r="A2053" t="str">
        <f t="shared" si="164"/>
        <v>2021</v>
      </c>
      <c r="B2053" t="str">
        <f t="shared" si="165"/>
        <v>August</v>
      </c>
      <c r="C2053" s="2">
        <v>44420</v>
      </c>
      <c r="D2053" s="1" t="str">
        <f t="shared" si="163"/>
        <v>OK</v>
      </c>
      <c r="E2053">
        <f t="shared" si="161"/>
        <v>1</v>
      </c>
      <c r="F2053">
        <f t="shared" si="162"/>
        <v>0</v>
      </c>
      <c r="G2053" s="97">
        <v>44420</v>
      </c>
      <c r="H2053" s="3">
        <v>12</v>
      </c>
      <c r="I2053" s="3">
        <v>415</v>
      </c>
      <c r="J2053" s="3">
        <v>444</v>
      </c>
      <c r="K2053" s="3">
        <v>227</v>
      </c>
      <c r="L2053" s="3">
        <v>409</v>
      </c>
      <c r="M2053" s="3">
        <v>82</v>
      </c>
      <c r="N2053" s="3">
        <v>282</v>
      </c>
      <c r="O2053" s="3">
        <v>19</v>
      </c>
      <c r="P2053" s="3">
        <v>618</v>
      </c>
      <c r="Q2053" s="3">
        <v>551</v>
      </c>
      <c r="R2053" s="3">
        <v>231</v>
      </c>
      <c r="S2053" s="3">
        <v>137</v>
      </c>
      <c r="T2053" s="20">
        <v>72</v>
      </c>
      <c r="U2053" s="3">
        <v>43</v>
      </c>
      <c r="V2053" s="3">
        <v>165</v>
      </c>
      <c r="W2053" s="3">
        <v>517</v>
      </c>
      <c r="X2053" s="20">
        <v>227</v>
      </c>
      <c r="Y2053" s="3">
        <v>12</v>
      </c>
      <c r="Z2053" s="3">
        <v>399</v>
      </c>
      <c r="AA2053" s="3">
        <v>14</v>
      </c>
      <c r="AB2053" s="3">
        <v>633</v>
      </c>
      <c r="AC2053" s="3">
        <v>306</v>
      </c>
      <c r="AD2053" s="3">
        <v>15</v>
      </c>
      <c r="AE2053" s="3">
        <v>843</v>
      </c>
      <c r="AF2053" s="3">
        <v>1422</v>
      </c>
      <c r="AG2053" s="3">
        <v>796</v>
      </c>
      <c r="AH2053" s="3">
        <v>106</v>
      </c>
      <c r="AI2053" s="3">
        <v>190</v>
      </c>
      <c r="AJ2053" s="3">
        <v>60</v>
      </c>
      <c r="AK2053" s="3">
        <v>1011</v>
      </c>
      <c r="AL2053" s="3">
        <v>1230</v>
      </c>
      <c r="AM2053" s="3">
        <v>5</v>
      </c>
      <c r="AN2053" s="3"/>
      <c r="AO2053" s="3">
        <v>298</v>
      </c>
      <c r="AP2053" s="3"/>
      <c r="AQ2053">
        <v>171</v>
      </c>
      <c r="AR2053" s="3">
        <v>344</v>
      </c>
      <c r="AS2053" s="20">
        <v>687</v>
      </c>
      <c r="AT2053" s="3">
        <v>226</v>
      </c>
      <c r="AU2053" s="3">
        <v>365</v>
      </c>
      <c r="AV2053" s="3">
        <v>49</v>
      </c>
      <c r="AW2053" s="3">
        <v>119</v>
      </c>
      <c r="AX2053" s="3">
        <v>333</v>
      </c>
      <c r="AY2053" s="3">
        <v>180</v>
      </c>
      <c r="AZ2053" s="3">
        <v>396</v>
      </c>
      <c r="BA2053" s="3">
        <v>284</v>
      </c>
      <c r="BM2053" s="3"/>
      <c r="BN2053" s="3"/>
      <c r="BO2053" s="3"/>
      <c r="BP2053" s="3"/>
    </row>
    <row r="2054" spans="1:68">
      <c r="A2054" t="str">
        <f t="shared" si="164"/>
        <v>2021</v>
      </c>
      <c r="B2054" t="str">
        <f t="shared" si="165"/>
        <v>August</v>
      </c>
      <c r="C2054" s="2">
        <v>44421</v>
      </c>
      <c r="D2054" s="1" t="str">
        <f t="shared" si="163"/>
        <v>OK</v>
      </c>
      <c r="E2054">
        <f t="shared" si="161"/>
        <v>1</v>
      </c>
      <c r="F2054">
        <f t="shared" si="162"/>
        <v>0</v>
      </c>
      <c r="G2054" s="97">
        <v>44421</v>
      </c>
      <c r="H2054" s="3">
        <v>20</v>
      </c>
      <c r="I2054" s="3">
        <v>254</v>
      </c>
      <c r="J2054" s="3">
        <v>296</v>
      </c>
      <c r="K2054" s="3">
        <v>142</v>
      </c>
      <c r="L2054" s="3">
        <v>292</v>
      </c>
      <c r="M2054" s="3">
        <v>78</v>
      </c>
      <c r="N2054" s="3">
        <v>172</v>
      </c>
      <c r="O2054" s="3">
        <v>8</v>
      </c>
      <c r="P2054" s="3">
        <v>478</v>
      </c>
      <c r="Q2054" s="3">
        <v>333</v>
      </c>
      <c r="R2054" s="3">
        <v>174</v>
      </c>
      <c r="S2054" s="3">
        <v>99</v>
      </c>
      <c r="T2054" s="20">
        <v>72</v>
      </c>
      <c r="U2054" s="3">
        <v>25</v>
      </c>
      <c r="V2054" s="3">
        <v>148</v>
      </c>
      <c r="W2054" s="3">
        <v>405</v>
      </c>
      <c r="X2054" s="20">
        <v>227</v>
      </c>
      <c r="Y2054" s="3">
        <v>15</v>
      </c>
      <c r="Z2054" s="3">
        <v>314</v>
      </c>
      <c r="AA2054" s="3">
        <v>10</v>
      </c>
      <c r="AB2054" s="3">
        <v>419</v>
      </c>
      <c r="AC2054" s="3">
        <v>145</v>
      </c>
      <c r="AD2054" s="3">
        <v>22</v>
      </c>
      <c r="AE2054" s="3">
        <v>605</v>
      </c>
      <c r="AF2054" s="3">
        <v>919</v>
      </c>
      <c r="AG2054" s="3">
        <v>458</v>
      </c>
      <c r="AH2054" s="3">
        <v>102</v>
      </c>
      <c r="AI2054" s="3">
        <v>176</v>
      </c>
      <c r="AJ2054" s="3">
        <v>44</v>
      </c>
      <c r="AK2054" s="3">
        <v>628</v>
      </c>
      <c r="AL2054" s="3">
        <v>831</v>
      </c>
      <c r="AM2054" s="3">
        <v>8</v>
      </c>
      <c r="AN2054" s="3"/>
      <c r="AO2054" s="3">
        <v>197</v>
      </c>
      <c r="AP2054" s="3"/>
      <c r="AQ2054">
        <v>111</v>
      </c>
      <c r="AR2054" s="3">
        <v>232</v>
      </c>
      <c r="AS2054" s="20">
        <v>687</v>
      </c>
      <c r="AT2054" s="3">
        <v>145</v>
      </c>
      <c r="AU2054" s="3">
        <v>218</v>
      </c>
      <c r="AV2054" s="3">
        <v>23</v>
      </c>
      <c r="AW2054" s="3">
        <v>64</v>
      </c>
      <c r="AX2054" s="3">
        <v>246</v>
      </c>
      <c r="AY2054" s="3">
        <v>118</v>
      </c>
      <c r="AZ2054" s="3">
        <v>219</v>
      </c>
      <c r="BA2054" s="3">
        <v>206</v>
      </c>
      <c r="BM2054" s="3"/>
      <c r="BN2054" s="3"/>
      <c r="BO2054" s="3"/>
      <c r="BP2054" s="3"/>
    </row>
    <row r="2055" spans="1:68">
      <c r="A2055" t="str">
        <f t="shared" si="164"/>
        <v>2021</v>
      </c>
      <c r="B2055" t="str">
        <f t="shared" si="165"/>
        <v>August</v>
      </c>
      <c r="C2055" s="2">
        <v>44422</v>
      </c>
      <c r="D2055" s="1" t="str">
        <f t="shared" si="163"/>
        <v>OK</v>
      </c>
      <c r="E2055">
        <f t="shared" si="161"/>
        <v>0</v>
      </c>
      <c r="F2055">
        <f t="shared" si="162"/>
        <v>1</v>
      </c>
      <c r="G2055" s="97">
        <v>44422</v>
      </c>
      <c r="H2055" s="3">
        <v>36</v>
      </c>
      <c r="I2055" s="3">
        <v>159</v>
      </c>
      <c r="J2055" s="3">
        <v>135</v>
      </c>
      <c r="K2055" s="3">
        <v>207</v>
      </c>
      <c r="L2055" s="3">
        <v>137</v>
      </c>
      <c r="M2055" s="3">
        <v>110</v>
      </c>
      <c r="N2055" s="3">
        <v>94</v>
      </c>
      <c r="O2055" s="3">
        <v>0</v>
      </c>
      <c r="P2055" s="3">
        <v>220</v>
      </c>
      <c r="Q2055" s="3">
        <v>237</v>
      </c>
      <c r="R2055" s="3">
        <v>101</v>
      </c>
      <c r="S2055" s="3">
        <v>45</v>
      </c>
      <c r="T2055" s="20">
        <v>72</v>
      </c>
      <c r="U2055" s="3">
        <v>27</v>
      </c>
      <c r="V2055" s="3">
        <v>76</v>
      </c>
      <c r="W2055" s="3">
        <v>311</v>
      </c>
      <c r="X2055" s="20">
        <v>227</v>
      </c>
      <c r="Y2055" s="3">
        <v>6</v>
      </c>
      <c r="Z2055" s="3">
        <v>308</v>
      </c>
      <c r="AA2055" s="3">
        <v>38</v>
      </c>
      <c r="AB2055" s="3">
        <v>231</v>
      </c>
      <c r="AC2055" s="3">
        <v>517</v>
      </c>
      <c r="AD2055" s="3">
        <v>25</v>
      </c>
      <c r="AE2055" s="3">
        <v>273</v>
      </c>
      <c r="AF2055" s="3">
        <v>556</v>
      </c>
      <c r="AG2055" s="3">
        <v>677</v>
      </c>
      <c r="AH2055" s="3">
        <v>112</v>
      </c>
      <c r="AI2055" s="3">
        <v>237</v>
      </c>
      <c r="AJ2055" s="3">
        <v>78</v>
      </c>
      <c r="AK2055" s="3">
        <v>546</v>
      </c>
      <c r="AL2055" s="3">
        <v>684</v>
      </c>
      <c r="AM2055" s="3">
        <v>15</v>
      </c>
      <c r="AN2055" s="3"/>
      <c r="AO2055" s="3">
        <v>153</v>
      </c>
      <c r="AP2055" s="3"/>
      <c r="AQ2055">
        <v>171</v>
      </c>
      <c r="AR2055" s="3">
        <v>115</v>
      </c>
      <c r="AS2055" s="20">
        <v>687</v>
      </c>
      <c r="AT2055" s="3">
        <v>96</v>
      </c>
      <c r="AU2055" s="3">
        <v>324</v>
      </c>
      <c r="AV2055" s="3">
        <v>142</v>
      </c>
      <c r="AW2055" s="3">
        <v>238</v>
      </c>
      <c r="AX2055" s="3">
        <v>96</v>
      </c>
      <c r="AY2055" s="3">
        <v>77</v>
      </c>
      <c r="AZ2055" s="3">
        <v>282</v>
      </c>
      <c r="BA2055" s="3">
        <v>186</v>
      </c>
      <c r="BM2055" s="3"/>
      <c r="BN2055" s="3"/>
      <c r="BO2055" s="3"/>
      <c r="BP2055" s="3"/>
    </row>
    <row r="2056" spans="1:68">
      <c r="A2056" t="str">
        <f t="shared" si="164"/>
        <v>2021</v>
      </c>
      <c r="B2056" t="str">
        <f t="shared" si="165"/>
        <v>August</v>
      </c>
      <c r="C2056" s="2">
        <v>44423</v>
      </c>
      <c r="D2056" s="1" t="str">
        <f t="shared" si="163"/>
        <v>OK</v>
      </c>
      <c r="E2056">
        <f t="shared" si="161"/>
        <v>0</v>
      </c>
      <c r="F2056">
        <f t="shared" si="162"/>
        <v>1</v>
      </c>
      <c r="G2056" s="97">
        <v>44423</v>
      </c>
      <c r="H2056" s="3">
        <v>35</v>
      </c>
      <c r="I2056" s="3">
        <v>202</v>
      </c>
      <c r="J2056" s="3">
        <v>111</v>
      </c>
      <c r="K2056" s="3">
        <v>265</v>
      </c>
      <c r="L2056" s="3">
        <v>146</v>
      </c>
      <c r="M2056" s="3">
        <v>125</v>
      </c>
      <c r="N2056" s="3">
        <v>78</v>
      </c>
      <c r="O2056" s="3">
        <v>14</v>
      </c>
      <c r="P2056" s="3">
        <v>215</v>
      </c>
      <c r="Q2056" s="3">
        <v>265</v>
      </c>
      <c r="R2056" s="3">
        <v>96</v>
      </c>
      <c r="S2056" s="3">
        <v>67</v>
      </c>
      <c r="T2056" s="20">
        <v>72</v>
      </c>
      <c r="U2056" s="3">
        <v>26</v>
      </c>
      <c r="V2056" s="3">
        <v>58</v>
      </c>
      <c r="W2056" s="3">
        <v>314</v>
      </c>
      <c r="X2056" s="20">
        <v>227</v>
      </c>
      <c r="Y2056" s="3">
        <v>11</v>
      </c>
      <c r="Z2056" s="3">
        <v>279</v>
      </c>
      <c r="AA2056" s="3">
        <v>34</v>
      </c>
      <c r="AB2056" s="3">
        <v>181</v>
      </c>
      <c r="AC2056" s="3">
        <v>520</v>
      </c>
      <c r="AD2056" s="3">
        <v>11</v>
      </c>
      <c r="AE2056" s="3">
        <v>235</v>
      </c>
      <c r="AF2056" s="3">
        <v>631</v>
      </c>
      <c r="AG2056" s="3">
        <v>817</v>
      </c>
      <c r="AH2056" s="3">
        <v>106</v>
      </c>
      <c r="AI2056" s="3">
        <v>374</v>
      </c>
      <c r="AJ2056" s="3">
        <v>48</v>
      </c>
      <c r="AK2056" s="3">
        <v>670</v>
      </c>
      <c r="AL2056" s="3">
        <v>772</v>
      </c>
      <c r="AM2056" s="3">
        <v>11</v>
      </c>
      <c r="AN2056" s="3"/>
      <c r="AO2056" s="3">
        <v>161</v>
      </c>
      <c r="AP2056" s="3"/>
      <c r="AQ2056">
        <v>244</v>
      </c>
      <c r="AR2056" s="3">
        <v>105</v>
      </c>
      <c r="AS2056" s="20">
        <v>687</v>
      </c>
      <c r="AT2056" s="3">
        <v>116</v>
      </c>
      <c r="AU2056" s="3">
        <v>419</v>
      </c>
      <c r="AV2056" s="3">
        <v>97</v>
      </c>
      <c r="AW2056" s="3">
        <v>258</v>
      </c>
      <c r="AX2056" s="3">
        <v>97</v>
      </c>
      <c r="AY2056" s="3">
        <v>71</v>
      </c>
      <c r="AZ2056" s="3">
        <v>467</v>
      </c>
      <c r="BA2056" s="3">
        <v>166</v>
      </c>
      <c r="BM2056" s="3"/>
      <c r="BN2056" s="3"/>
      <c r="BO2056" s="3"/>
      <c r="BP2056" s="3"/>
    </row>
    <row r="2057" spans="1:68">
      <c r="A2057" t="str">
        <f t="shared" si="164"/>
        <v>2021</v>
      </c>
      <c r="B2057" t="str">
        <f t="shared" si="165"/>
        <v>August</v>
      </c>
      <c r="C2057" s="2">
        <v>44424</v>
      </c>
      <c r="D2057" s="1" t="str">
        <f t="shared" si="163"/>
        <v>OK</v>
      </c>
      <c r="E2057">
        <f t="shared" si="161"/>
        <v>1</v>
      </c>
      <c r="F2057">
        <f t="shared" si="162"/>
        <v>0</v>
      </c>
      <c r="G2057" s="97">
        <v>44424</v>
      </c>
      <c r="H2057" s="3">
        <v>21</v>
      </c>
      <c r="I2057" s="3">
        <v>390</v>
      </c>
      <c r="J2057" s="3">
        <v>384</v>
      </c>
      <c r="K2057" s="3">
        <v>173</v>
      </c>
      <c r="L2057" s="3">
        <v>416</v>
      </c>
      <c r="M2057" s="3">
        <v>98</v>
      </c>
      <c r="N2057" s="3">
        <v>249</v>
      </c>
      <c r="O2057" s="3">
        <v>5</v>
      </c>
      <c r="P2057" s="3">
        <v>609</v>
      </c>
      <c r="Q2057" s="3">
        <v>511</v>
      </c>
      <c r="R2057" s="3">
        <v>211</v>
      </c>
      <c r="S2057" s="3">
        <v>125</v>
      </c>
      <c r="T2057" s="20">
        <v>72</v>
      </c>
      <c r="U2057" s="3">
        <v>43</v>
      </c>
      <c r="V2057" s="3">
        <v>160</v>
      </c>
      <c r="W2057" s="3">
        <v>495</v>
      </c>
      <c r="X2057" s="20">
        <v>227</v>
      </c>
      <c r="Y2057" s="3">
        <v>25</v>
      </c>
      <c r="Z2057" s="3">
        <v>274</v>
      </c>
      <c r="AA2057" s="3">
        <v>10</v>
      </c>
      <c r="AB2057" s="3">
        <v>662</v>
      </c>
      <c r="AC2057" s="3">
        <v>265</v>
      </c>
      <c r="AD2057" s="3">
        <v>25</v>
      </c>
      <c r="AE2057" s="3">
        <v>790</v>
      </c>
      <c r="AF2057" s="3">
        <v>1354</v>
      </c>
      <c r="AG2057" s="3">
        <v>696</v>
      </c>
      <c r="AH2057" s="3">
        <v>100</v>
      </c>
      <c r="AI2057" s="3">
        <v>282</v>
      </c>
      <c r="AJ2057" s="3">
        <v>57</v>
      </c>
      <c r="AK2057" s="3">
        <v>1111</v>
      </c>
      <c r="AL2057" s="3">
        <v>1198</v>
      </c>
      <c r="AM2057" s="3">
        <v>9</v>
      </c>
      <c r="AN2057" s="3"/>
      <c r="AO2057" s="3">
        <v>252</v>
      </c>
      <c r="AP2057" s="3"/>
      <c r="AQ2057">
        <v>142</v>
      </c>
      <c r="AR2057" s="3">
        <v>337</v>
      </c>
      <c r="AS2057" s="20">
        <v>687</v>
      </c>
      <c r="AT2057" s="3">
        <v>214</v>
      </c>
      <c r="AU2057" s="3">
        <v>280</v>
      </c>
      <c r="AV2057" s="3">
        <v>49</v>
      </c>
      <c r="AW2057" s="3">
        <v>103</v>
      </c>
      <c r="AX2057" s="3">
        <v>328</v>
      </c>
      <c r="AY2057" s="3">
        <v>175</v>
      </c>
      <c r="AZ2057" s="3">
        <v>422</v>
      </c>
      <c r="BA2057" s="3">
        <v>229</v>
      </c>
      <c r="BM2057" s="3"/>
      <c r="BN2057" s="3"/>
      <c r="BO2057" s="3"/>
      <c r="BP2057" s="3"/>
    </row>
    <row r="2058" spans="1:68">
      <c r="A2058" t="str">
        <f t="shared" si="164"/>
        <v>2021</v>
      </c>
      <c r="B2058" t="str">
        <f t="shared" si="165"/>
        <v>August</v>
      </c>
      <c r="C2058" s="2">
        <v>44425</v>
      </c>
      <c r="D2058" s="1" t="str">
        <f t="shared" si="163"/>
        <v>OK</v>
      </c>
      <c r="E2058">
        <f t="shared" si="161"/>
        <v>1</v>
      </c>
      <c r="F2058">
        <f t="shared" si="162"/>
        <v>0</v>
      </c>
      <c r="G2058" s="97">
        <v>44425</v>
      </c>
      <c r="H2058" s="3">
        <v>6</v>
      </c>
      <c r="I2058" s="3">
        <v>337</v>
      </c>
      <c r="J2058" s="3">
        <v>403</v>
      </c>
      <c r="K2058" s="3">
        <v>153</v>
      </c>
      <c r="L2058" s="3">
        <v>417</v>
      </c>
      <c r="M2058" s="3">
        <v>88</v>
      </c>
      <c r="N2058" s="3">
        <v>226</v>
      </c>
      <c r="O2058" s="3">
        <v>16</v>
      </c>
      <c r="P2058" s="3">
        <v>530</v>
      </c>
      <c r="Q2058" s="3">
        <v>475</v>
      </c>
      <c r="R2058" s="3">
        <v>221</v>
      </c>
      <c r="S2058" s="3">
        <v>119</v>
      </c>
      <c r="T2058" s="20">
        <v>72</v>
      </c>
      <c r="U2058" s="3">
        <v>25</v>
      </c>
      <c r="V2058" s="3">
        <v>163</v>
      </c>
      <c r="W2058" s="3">
        <v>476</v>
      </c>
      <c r="X2058" s="20">
        <v>227</v>
      </c>
      <c r="Y2058" s="3">
        <v>19</v>
      </c>
      <c r="Z2058" s="3">
        <v>293</v>
      </c>
      <c r="AA2058" s="3">
        <v>8</v>
      </c>
      <c r="AB2058" s="3">
        <v>554</v>
      </c>
      <c r="AC2058" s="3">
        <v>210</v>
      </c>
      <c r="AD2058" s="3">
        <v>20</v>
      </c>
      <c r="AE2058" s="3">
        <v>746</v>
      </c>
      <c r="AF2058" s="3">
        <v>1252</v>
      </c>
      <c r="AG2058" s="3">
        <v>547</v>
      </c>
      <c r="AH2058" s="3">
        <v>93</v>
      </c>
      <c r="AI2058" s="3">
        <v>157</v>
      </c>
      <c r="AJ2058" s="3">
        <v>70</v>
      </c>
      <c r="AK2058" s="3">
        <v>841</v>
      </c>
      <c r="AL2058" s="3">
        <v>1020</v>
      </c>
      <c r="AM2058" s="3">
        <v>5</v>
      </c>
      <c r="AN2058" s="3"/>
      <c r="AO2058" s="3">
        <v>239</v>
      </c>
      <c r="AP2058" s="3"/>
      <c r="AQ2058">
        <v>109</v>
      </c>
      <c r="AR2058" s="3">
        <v>305</v>
      </c>
      <c r="AS2058" s="20">
        <v>687</v>
      </c>
      <c r="AT2058" s="3">
        <v>169</v>
      </c>
      <c r="AU2058" s="3">
        <v>274</v>
      </c>
      <c r="AV2058" s="3">
        <v>53</v>
      </c>
      <c r="AW2058" s="3">
        <v>74</v>
      </c>
      <c r="AX2058" s="3">
        <v>255</v>
      </c>
      <c r="AY2058" s="3">
        <v>152</v>
      </c>
      <c r="AZ2058" s="3">
        <v>303</v>
      </c>
      <c r="BA2058" s="3">
        <v>152</v>
      </c>
      <c r="BM2058" s="3"/>
      <c r="BN2058" s="3"/>
      <c r="BO2058" s="3"/>
      <c r="BP2058" s="3"/>
    </row>
    <row r="2059" spans="1:68">
      <c r="A2059" t="str">
        <f t="shared" si="164"/>
        <v>2021</v>
      </c>
      <c r="B2059" t="str">
        <f t="shared" si="165"/>
        <v>August</v>
      </c>
      <c r="C2059" s="2">
        <v>44426</v>
      </c>
      <c r="D2059" s="1" t="str">
        <f t="shared" si="163"/>
        <v>OK</v>
      </c>
      <c r="E2059">
        <f t="shared" si="161"/>
        <v>1</v>
      </c>
      <c r="F2059">
        <f t="shared" si="162"/>
        <v>0</v>
      </c>
      <c r="G2059" s="97">
        <v>44426</v>
      </c>
      <c r="H2059" s="3">
        <v>34</v>
      </c>
      <c r="I2059" s="3">
        <v>53</v>
      </c>
      <c r="J2059" s="3">
        <v>48</v>
      </c>
      <c r="K2059" s="3">
        <v>75</v>
      </c>
      <c r="L2059" s="3">
        <v>62</v>
      </c>
      <c r="M2059" s="3">
        <v>39</v>
      </c>
      <c r="N2059" s="3">
        <v>47</v>
      </c>
      <c r="O2059" s="3">
        <v>45</v>
      </c>
      <c r="P2059" s="3">
        <v>124</v>
      </c>
      <c r="Q2059" s="3">
        <v>33</v>
      </c>
      <c r="R2059" s="3">
        <v>99</v>
      </c>
      <c r="S2059" s="3">
        <v>40</v>
      </c>
      <c r="T2059" s="20">
        <v>72</v>
      </c>
      <c r="U2059" s="3">
        <v>13</v>
      </c>
      <c r="V2059" s="3">
        <v>19</v>
      </c>
      <c r="W2059" s="3">
        <v>113</v>
      </c>
      <c r="X2059" s="20">
        <v>227</v>
      </c>
      <c r="Y2059" s="3">
        <v>12</v>
      </c>
      <c r="Z2059" s="3">
        <v>81</v>
      </c>
      <c r="AA2059" s="3">
        <v>10</v>
      </c>
      <c r="AB2059" s="3">
        <v>66</v>
      </c>
      <c r="AC2059" s="3">
        <v>46</v>
      </c>
      <c r="AD2059" s="3">
        <v>15</v>
      </c>
      <c r="AE2059" s="3">
        <v>86</v>
      </c>
      <c r="AF2059" s="3">
        <v>199</v>
      </c>
      <c r="AG2059" s="3">
        <v>117</v>
      </c>
      <c r="AH2059" s="3">
        <v>30</v>
      </c>
      <c r="AI2059" s="3">
        <v>105</v>
      </c>
      <c r="AJ2059" s="3">
        <v>34</v>
      </c>
      <c r="AK2059" s="3">
        <v>161</v>
      </c>
      <c r="AL2059" s="3">
        <v>150</v>
      </c>
      <c r="AM2059" s="3">
        <v>11</v>
      </c>
      <c r="AN2059" s="3"/>
      <c r="AO2059" s="3">
        <v>72</v>
      </c>
      <c r="AP2059" s="3"/>
      <c r="AQ2059">
        <v>54</v>
      </c>
      <c r="AR2059" s="3">
        <v>42</v>
      </c>
      <c r="AS2059" s="20">
        <v>687</v>
      </c>
      <c r="AT2059" s="3">
        <v>47</v>
      </c>
      <c r="AU2059" s="3">
        <v>29</v>
      </c>
      <c r="AV2059" s="3">
        <v>38</v>
      </c>
      <c r="AW2059" s="3">
        <v>45</v>
      </c>
      <c r="AX2059" s="3">
        <v>47</v>
      </c>
      <c r="AY2059" s="3">
        <v>26</v>
      </c>
      <c r="AZ2059" s="3">
        <v>200</v>
      </c>
      <c r="BA2059" s="3">
        <v>90</v>
      </c>
      <c r="BM2059" s="3"/>
      <c r="BN2059" s="3"/>
      <c r="BO2059" s="3"/>
      <c r="BP2059" s="3"/>
    </row>
    <row r="2060" spans="1:68">
      <c r="A2060" t="str">
        <f t="shared" si="164"/>
        <v>2021</v>
      </c>
      <c r="B2060" t="str">
        <f t="shared" si="165"/>
        <v>August</v>
      </c>
      <c r="C2060" s="2">
        <v>44427</v>
      </c>
      <c r="D2060" s="1" t="str">
        <f t="shared" si="163"/>
        <v>OK</v>
      </c>
      <c r="E2060">
        <f t="shared" si="161"/>
        <v>1</v>
      </c>
      <c r="F2060">
        <f t="shared" si="162"/>
        <v>0</v>
      </c>
      <c r="G2060" s="97">
        <v>44427</v>
      </c>
      <c r="H2060" s="3">
        <v>63</v>
      </c>
      <c r="I2060" s="3">
        <v>95</v>
      </c>
      <c r="J2060" s="3">
        <v>101</v>
      </c>
      <c r="K2060" s="3">
        <v>321</v>
      </c>
      <c r="L2060" s="3">
        <v>102</v>
      </c>
      <c r="M2060" s="3">
        <v>129</v>
      </c>
      <c r="N2060" s="3">
        <v>82</v>
      </c>
      <c r="O2060" s="3">
        <v>91</v>
      </c>
      <c r="P2060" s="3">
        <v>229</v>
      </c>
      <c r="Q2060" s="3">
        <v>106</v>
      </c>
      <c r="R2060" s="3">
        <v>133</v>
      </c>
      <c r="S2060" s="3">
        <v>100</v>
      </c>
      <c r="T2060" s="20">
        <v>72</v>
      </c>
      <c r="U2060" s="3">
        <v>44</v>
      </c>
      <c r="V2060" s="3">
        <v>28</v>
      </c>
      <c r="W2060" s="3">
        <v>251</v>
      </c>
      <c r="X2060" s="20">
        <v>227</v>
      </c>
      <c r="Y2060" s="3">
        <v>22</v>
      </c>
      <c r="Z2060" s="3">
        <v>266</v>
      </c>
      <c r="AA2060" s="3">
        <v>40</v>
      </c>
      <c r="AB2060" s="3">
        <v>131</v>
      </c>
      <c r="AC2060" s="3">
        <v>250</v>
      </c>
      <c r="AD2060" s="3">
        <v>17</v>
      </c>
      <c r="AE2060" s="3">
        <v>133</v>
      </c>
      <c r="AF2060" s="3">
        <v>360</v>
      </c>
      <c r="AG2060" s="3">
        <v>431</v>
      </c>
      <c r="AH2060" s="3">
        <v>41</v>
      </c>
      <c r="AI2060" s="3">
        <v>351</v>
      </c>
      <c r="AJ2060" s="3">
        <v>37</v>
      </c>
      <c r="AK2060" s="3">
        <v>458</v>
      </c>
      <c r="AL2060" s="3">
        <v>424</v>
      </c>
      <c r="AM2060" s="3">
        <v>31</v>
      </c>
      <c r="AN2060" s="3"/>
      <c r="AO2060" s="3">
        <v>220</v>
      </c>
      <c r="AP2060" s="3"/>
      <c r="AQ2060">
        <v>160</v>
      </c>
      <c r="AR2060" s="3">
        <v>104</v>
      </c>
      <c r="AS2060" s="20">
        <v>687</v>
      </c>
      <c r="AT2060" s="3">
        <v>174</v>
      </c>
      <c r="AU2060" s="3">
        <v>35</v>
      </c>
      <c r="AV2060" s="3">
        <v>182</v>
      </c>
      <c r="AW2060" s="3">
        <v>153</v>
      </c>
      <c r="AX2060" s="3">
        <v>72</v>
      </c>
      <c r="AY2060" s="3">
        <v>58</v>
      </c>
      <c r="AZ2060" s="3">
        <v>410</v>
      </c>
      <c r="BA2060" s="3">
        <v>228</v>
      </c>
      <c r="BM2060" s="3"/>
      <c r="BN2060" s="3"/>
      <c r="BO2060" s="3"/>
      <c r="BP2060" s="3"/>
    </row>
    <row r="2061" spans="1:68">
      <c r="A2061" t="str">
        <f t="shared" si="164"/>
        <v>2021</v>
      </c>
      <c r="B2061" t="str">
        <f t="shared" si="165"/>
        <v>August</v>
      </c>
      <c r="C2061" s="2">
        <v>44428</v>
      </c>
      <c r="D2061" s="1" t="str">
        <f t="shared" si="163"/>
        <v>OK</v>
      </c>
      <c r="E2061">
        <f t="shared" si="161"/>
        <v>1</v>
      </c>
      <c r="F2061">
        <f t="shared" si="162"/>
        <v>0</v>
      </c>
      <c r="G2061" s="97">
        <v>44428</v>
      </c>
      <c r="H2061" s="3">
        <v>44</v>
      </c>
      <c r="I2061" s="3">
        <v>111</v>
      </c>
      <c r="J2061" s="3">
        <v>92</v>
      </c>
      <c r="K2061" s="3">
        <v>298</v>
      </c>
      <c r="L2061" s="3">
        <v>155</v>
      </c>
      <c r="M2061" s="3">
        <v>131</v>
      </c>
      <c r="N2061" s="3">
        <v>99</v>
      </c>
      <c r="O2061" s="3">
        <v>119</v>
      </c>
      <c r="P2061" s="3">
        <v>241</v>
      </c>
      <c r="Q2061" s="3">
        <v>158</v>
      </c>
      <c r="R2061" s="3">
        <v>108</v>
      </c>
      <c r="S2061" s="3">
        <v>106</v>
      </c>
      <c r="T2061" s="20">
        <v>72</v>
      </c>
      <c r="U2061" s="3">
        <v>18</v>
      </c>
      <c r="V2061" s="3">
        <v>32</v>
      </c>
      <c r="W2061" s="3">
        <v>289</v>
      </c>
      <c r="X2061" s="20">
        <v>227</v>
      </c>
      <c r="Y2061" s="3">
        <v>21</v>
      </c>
      <c r="Z2061" s="3">
        <v>331</v>
      </c>
      <c r="AA2061" s="3">
        <v>38</v>
      </c>
      <c r="AB2061" s="3">
        <v>160</v>
      </c>
      <c r="AC2061" s="3">
        <v>215</v>
      </c>
      <c r="AD2061" s="3">
        <v>16</v>
      </c>
      <c r="AE2061" s="3">
        <v>144</v>
      </c>
      <c r="AF2061" s="3">
        <v>379</v>
      </c>
      <c r="AG2061" s="3">
        <v>440</v>
      </c>
      <c r="AH2061" s="3">
        <v>44</v>
      </c>
      <c r="AI2061" s="3">
        <v>328</v>
      </c>
      <c r="AJ2061" s="3">
        <v>34</v>
      </c>
      <c r="AK2061" s="3">
        <v>491</v>
      </c>
      <c r="AL2061" s="3">
        <v>394</v>
      </c>
      <c r="AM2061" s="3">
        <v>27</v>
      </c>
      <c r="AN2061" s="3"/>
      <c r="AO2061" s="3">
        <v>200</v>
      </c>
      <c r="AP2061" s="3"/>
      <c r="AQ2061">
        <v>161</v>
      </c>
      <c r="AR2061" s="3">
        <v>114</v>
      </c>
      <c r="AS2061" s="20">
        <v>687</v>
      </c>
      <c r="AT2061" s="3">
        <v>156</v>
      </c>
      <c r="AU2061" s="3">
        <v>40</v>
      </c>
      <c r="AV2061" s="3">
        <v>116</v>
      </c>
      <c r="AW2061" s="3">
        <v>139</v>
      </c>
      <c r="AX2061" s="3">
        <v>82</v>
      </c>
      <c r="AY2061" s="3">
        <v>58</v>
      </c>
      <c r="AZ2061" s="3">
        <v>458</v>
      </c>
      <c r="BA2061" s="3">
        <v>267</v>
      </c>
      <c r="BM2061" s="3"/>
      <c r="BN2061" s="3"/>
      <c r="BO2061" s="3"/>
      <c r="BP2061" s="3"/>
    </row>
    <row r="2062" spans="1:68">
      <c r="A2062" t="str">
        <f t="shared" si="164"/>
        <v>2021</v>
      </c>
      <c r="B2062" t="str">
        <f t="shared" si="165"/>
        <v>August</v>
      </c>
      <c r="C2062" s="2">
        <v>44429</v>
      </c>
      <c r="D2062" s="1" t="str">
        <f t="shared" si="163"/>
        <v>OK</v>
      </c>
      <c r="E2062">
        <f t="shared" si="161"/>
        <v>0</v>
      </c>
      <c r="F2062">
        <f t="shared" si="162"/>
        <v>1</v>
      </c>
      <c r="G2062" s="97">
        <v>44429</v>
      </c>
      <c r="H2062" s="3">
        <v>59</v>
      </c>
      <c r="I2062" s="3">
        <v>120</v>
      </c>
      <c r="J2062" s="3">
        <v>102</v>
      </c>
      <c r="K2062" s="3">
        <v>365</v>
      </c>
      <c r="L2062" s="3">
        <v>152</v>
      </c>
      <c r="M2062" s="3">
        <v>125</v>
      </c>
      <c r="N2062" s="3">
        <v>90</v>
      </c>
      <c r="O2062" s="3">
        <v>135</v>
      </c>
      <c r="P2062" s="3">
        <v>236</v>
      </c>
      <c r="Q2062" s="3">
        <v>170</v>
      </c>
      <c r="R2062" s="3">
        <v>64</v>
      </c>
      <c r="S2062" s="3">
        <v>125</v>
      </c>
      <c r="T2062" s="20">
        <v>72</v>
      </c>
      <c r="U2062" s="3">
        <v>40</v>
      </c>
      <c r="V2062" s="3">
        <v>37</v>
      </c>
      <c r="W2062" s="3">
        <v>290</v>
      </c>
      <c r="X2062" s="20">
        <v>227</v>
      </c>
      <c r="Y2062" s="3">
        <v>17</v>
      </c>
      <c r="Z2062" s="3">
        <v>285</v>
      </c>
      <c r="AA2062" s="3">
        <v>33</v>
      </c>
      <c r="AB2062" s="3">
        <v>210</v>
      </c>
      <c r="AC2062" s="3">
        <v>323</v>
      </c>
      <c r="AD2062" s="3">
        <v>23</v>
      </c>
      <c r="AE2062" s="3">
        <v>182</v>
      </c>
      <c r="AF2062" s="3">
        <v>416</v>
      </c>
      <c r="AG2062" s="3">
        <v>423</v>
      </c>
      <c r="AH2062" s="3">
        <v>49</v>
      </c>
      <c r="AI2062" s="3">
        <v>156</v>
      </c>
      <c r="AJ2062" s="3">
        <v>52</v>
      </c>
      <c r="AK2062" s="3">
        <v>650</v>
      </c>
      <c r="AL2062" s="3">
        <v>557</v>
      </c>
      <c r="AM2062" s="3">
        <v>35</v>
      </c>
      <c r="AN2062" s="3"/>
      <c r="AO2062" s="3">
        <v>273</v>
      </c>
      <c r="AP2062" s="3"/>
      <c r="AQ2062">
        <v>247</v>
      </c>
      <c r="AR2062" s="3">
        <v>116</v>
      </c>
      <c r="AS2062" s="20">
        <v>687</v>
      </c>
      <c r="AT2062" s="3">
        <v>143</v>
      </c>
      <c r="AU2062" s="3">
        <v>62</v>
      </c>
      <c r="AV2062" s="3">
        <v>75</v>
      </c>
      <c r="AW2062" s="3">
        <v>137</v>
      </c>
      <c r="AX2062" s="3">
        <v>52</v>
      </c>
      <c r="AY2062" s="3">
        <v>66</v>
      </c>
      <c r="AZ2062" s="3">
        <v>549</v>
      </c>
      <c r="BA2062" s="3">
        <v>181</v>
      </c>
      <c r="BM2062" s="3"/>
      <c r="BN2062" s="3"/>
      <c r="BO2062" s="3"/>
      <c r="BP2062" s="3"/>
    </row>
    <row r="2063" spans="1:68">
      <c r="A2063" t="str">
        <f t="shared" si="164"/>
        <v>2021</v>
      </c>
      <c r="B2063" t="str">
        <f t="shared" si="165"/>
        <v>August</v>
      </c>
      <c r="C2063" s="2">
        <v>44430</v>
      </c>
      <c r="D2063" s="1" t="str">
        <f t="shared" si="163"/>
        <v>OK</v>
      </c>
      <c r="E2063">
        <f t="shared" si="161"/>
        <v>0</v>
      </c>
      <c r="F2063">
        <f t="shared" si="162"/>
        <v>1</v>
      </c>
      <c r="G2063" s="97">
        <v>44430</v>
      </c>
      <c r="H2063" s="3">
        <v>132</v>
      </c>
      <c r="I2063" s="3">
        <v>287</v>
      </c>
      <c r="J2063" s="3">
        <v>186</v>
      </c>
      <c r="K2063" s="3">
        <v>881</v>
      </c>
      <c r="L2063" s="3">
        <v>238</v>
      </c>
      <c r="M2063" s="3">
        <v>331</v>
      </c>
      <c r="N2063" s="3">
        <v>205</v>
      </c>
      <c r="O2063" s="3">
        <v>270</v>
      </c>
      <c r="P2063" s="3">
        <v>470</v>
      </c>
      <c r="Q2063" s="3">
        <v>420</v>
      </c>
      <c r="R2063" s="3">
        <v>118</v>
      </c>
      <c r="S2063" s="3">
        <v>217</v>
      </c>
      <c r="T2063" s="20">
        <v>72</v>
      </c>
      <c r="U2063" s="3">
        <v>34</v>
      </c>
      <c r="V2063" s="3">
        <v>71</v>
      </c>
      <c r="W2063" s="3">
        <v>615</v>
      </c>
      <c r="X2063" s="20">
        <v>227</v>
      </c>
      <c r="Y2063" s="3">
        <v>28</v>
      </c>
      <c r="Z2063" s="3">
        <v>621</v>
      </c>
      <c r="AA2063" s="3">
        <v>91</v>
      </c>
      <c r="AB2063" s="3">
        <v>449</v>
      </c>
      <c r="AC2063" s="3">
        <v>610</v>
      </c>
      <c r="AD2063" s="3">
        <v>18</v>
      </c>
      <c r="AE2063" s="3">
        <v>440</v>
      </c>
      <c r="AF2063" s="3">
        <v>844</v>
      </c>
      <c r="AG2063" s="3">
        <v>1114</v>
      </c>
      <c r="AH2063" s="3">
        <v>45</v>
      </c>
      <c r="AI2063" s="3">
        <v>522</v>
      </c>
      <c r="AJ2063" s="3">
        <v>46</v>
      </c>
      <c r="AK2063" s="3">
        <v>1298</v>
      </c>
      <c r="AL2063" s="3">
        <v>1290</v>
      </c>
      <c r="AM2063" s="3">
        <v>29</v>
      </c>
      <c r="AN2063" s="3"/>
      <c r="AO2063" s="3">
        <v>496</v>
      </c>
      <c r="AP2063" s="3"/>
      <c r="AQ2063">
        <v>398</v>
      </c>
      <c r="AR2063" s="3">
        <v>177</v>
      </c>
      <c r="AS2063" s="20">
        <v>687</v>
      </c>
      <c r="AT2063" s="3">
        <v>367</v>
      </c>
      <c r="AU2063" s="3">
        <v>152</v>
      </c>
      <c r="AV2063" s="3">
        <v>193</v>
      </c>
      <c r="AW2063" s="3">
        <v>428</v>
      </c>
      <c r="AX2063" s="3">
        <v>101</v>
      </c>
      <c r="AY2063" s="3">
        <v>123</v>
      </c>
      <c r="AZ2063" s="3">
        <v>1014</v>
      </c>
      <c r="BA2063" s="3">
        <v>599</v>
      </c>
      <c r="BM2063" s="3"/>
      <c r="BN2063" s="3"/>
      <c r="BO2063" s="3"/>
      <c r="BP2063" s="3"/>
    </row>
    <row r="2064" spans="1:68">
      <c r="A2064" t="str">
        <f t="shared" si="164"/>
        <v>2021</v>
      </c>
      <c r="B2064" t="str">
        <f t="shared" si="165"/>
        <v>August</v>
      </c>
      <c r="C2064" s="2">
        <v>44431</v>
      </c>
      <c r="D2064" s="1" t="str">
        <f t="shared" si="163"/>
        <v>OK</v>
      </c>
      <c r="E2064">
        <f t="shared" si="161"/>
        <v>1</v>
      </c>
      <c r="F2064">
        <f t="shared" si="162"/>
        <v>0</v>
      </c>
      <c r="G2064" s="97">
        <v>44431</v>
      </c>
      <c r="H2064" s="3">
        <v>60</v>
      </c>
      <c r="I2064" s="3">
        <v>150</v>
      </c>
      <c r="J2064" s="3">
        <v>133</v>
      </c>
      <c r="K2064" s="3">
        <v>405</v>
      </c>
      <c r="L2064" s="3">
        <v>154</v>
      </c>
      <c r="M2064" s="3">
        <v>202</v>
      </c>
      <c r="N2064" s="3">
        <v>99</v>
      </c>
      <c r="O2064" s="3">
        <v>74</v>
      </c>
      <c r="P2064" s="3">
        <v>309</v>
      </c>
      <c r="Q2064" s="3">
        <v>176</v>
      </c>
      <c r="R2064" s="3">
        <v>120</v>
      </c>
      <c r="S2064" s="3">
        <v>136</v>
      </c>
      <c r="T2064" s="20">
        <v>72</v>
      </c>
      <c r="U2064" s="3">
        <v>54</v>
      </c>
      <c r="V2064" s="3">
        <v>49</v>
      </c>
      <c r="W2064" s="3">
        <v>346</v>
      </c>
      <c r="X2064" s="20">
        <v>227</v>
      </c>
      <c r="Y2064" s="3">
        <v>36</v>
      </c>
      <c r="Z2064" s="3">
        <v>395</v>
      </c>
      <c r="AA2064" s="3">
        <v>65</v>
      </c>
      <c r="AB2064" s="3">
        <v>246</v>
      </c>
      <c r="AC2064" s="3">
        <v>304</v>
      </c>
      <c r="AD2064" s="3">
        <v>28</v>
      </c>
      <c r="AE2064" s="3">
        <v>194</v>
      </c>
      <c r="AF2064" s="3">
        <v>493</v>
      </c>
      <c r="AG2064" s="3">
        <v>710</v>
      </c>
      <c r="AH2064" s="3">
        <v>51</v>
      </c>
      <c r="AI2064" s="3">
        <v>434</v>
      </c>
      <c r="AJ2064" s="3">
        <v>37</v>
      </c>
      <c r="AK2064" s="3">
        <v>722</v>
      </c>
      <c r="AL2064" s="3">
        <v>657</v>
      </c>
      <c r="AM2064" s="3">
        <v>32</v>
      </c>
      <c r="AN2064" s="3"/>
      <c r="AO2064" s="3">
        <v>290</v>
      </c>
      <c r="AP2064" s="3"/>
      <c r="AQ2064">
        <v>265</v>
      </c>
      <c r="AR2064" s="3">
        <v>176</v>
      </c>
      <c r="AS2064" s="20">
        <v>687</v>
      </c>
      <c r="AT2064" s="3">
        <v>227</v>
      </c>
      <c r="AU2064" s="3">
        <v>43</v>
      </c>
      <c r="AV2064" s="3">
        <v>194</v>
      </c>
      <c r="AW2064" s="3">
        <v>189</v>
      </c>
      <c r="AX2064" s="3">
        <v>72</v>
      </c>
      <c r="AY2064" s="3">
        <v>74</v>
      </c>
      <c r="AZ2064" s="3">
        <v>583</v>
      </c>
      <c r="BA2064" s="3">
        <v>431</v>
      </c>
      <c r="BM2064" s="3"/>
      <c r="BN2064" s="3"/>
      <c r="BO2064" s="3"/>
      <c r="BP2064" s="3"/>
    </row>
    <row r="2065" spans="1:70">
      <c r="A2065" t="str">
        <f t="shared" si="164"/>
        <v>2021</v>
      </c>
      <c r="B2065" t="str">
        <f t="shared" si="165"/>
        <v>August</v>
      </c>
      <c r="C2065" s="2">
        <v>44432</v>
      </c>
      <c r="D2065" s="1" t="str">
        <f t="shared" si="163"/>
        <v>OK</v>
      </c>
      <c r="E2065">
        <f t="shared" si="161"/>
        <v>1</v>
      </c>
      <c r="F2065">
        <f t="shared" si="162"/>
        <v>0</v>
      </c>
      <c r="G2065" s="97">
        <v>44432</v>
      </c>
      <c r="H2065" s="3">
        <v>82</v>
      </c>
      <c r="I2065" s="3">
        <v>145</v>
      </c>
      <c r="J2065" s="3">
        <v>156</v>
      </c>
      <c r="K2065" s="3">
        <v>394</v>
      </c>
      <c r="L2065" s="3">
        <v>166</v>
      </c>
      <c r="M2065" s="3">
        <v>228</v>
      </c>
      <c r="N2065" s="3">
        <v>119</v>
      </c>
      <c r="O2065" s="3">
        <v>131</v>
      </c>
      <c r="P2065" s="3">
        <v>307</v>
      </c>
      <c r="Q2065" s="3">
        <v>209</v>
      </c>
      <c r="R2065" s="3">
        <v>131</v>
      </c>
      <c r="S2065" s="3">
        <v>172</v>
      </c>
      <c r="T2065" s="20">
        <v>72</v>
      </c>
      <c r="U2065" s="3">
        <v>50</v>
      </c>
      <c r="V2065" s="3">
        <v>52</v>
      </c>
      <c r="W2065" s="3">
        <v>352</v>
      </c>
      <c r="X2065" s="20">
        <v>227</v>
      </c>
      <c r="Y2065" s="3">
        <v>11</v>
      </c>
      <c r="Z2065" s="3">
        <v>483</v>
      </c>
      <c r="AA2065" s="3">
        <v>73</v>
      </c>
      <c r="AB2065" s="3">
        <v>225</v>
      </c>
      <c r="AC2065" s="3">
        <v>341</v>
      </c>
      <c r="AD2065" s="3">
        <v>10</v>
      </c>
      <c r="AE2065" s="3">
        <v>206</v>
      </c>
      <c r="AF2065" s="3">
        <v>503</v>
      </c>
      <c r="AG2065" s="3">
        <v>733</v>
      </c>
      <c r="AH2065" s="3">
        <v>53</v>
      </c>
      <c r="AI2065" s="3">
        <v>480</v>
      </c>
      <c r="AJ2065" s="3">
        <v>36</v>
      </c>
      <c r="AK2065" s="3">
        <v>726</v>
      </c>
      <c r="AL2065" s="3">
        <v>662</v>
      </c>
      <c r="AM2065" s="3">
        <v>38</v>
      </c>
      <c r="AN2065" s="3"/>
      <c r="AO2065" s="3">
        <v>302</v>
      </c>
      <c r="AP2065" s="3"/>
      <c r="AQ2065">
        <v>290</v>
      </c>
      <c r="AR2065" s="3">
        <v>169</v>
      </c>
      <c r="AS2065" s="20">
        <v>687</v>
      </c>
      <c r="AT2065" s="3">
        <v>248</v>
      </c>
      <c r="AU2065" s="3">
        <v>40</v>
      </c>
      <c r="AV2065" s="3">
        <v>151</v>
      </c>
      <c r="AW2065" s="3">
        <v>209</v>
      </c>
      <c r="AX2065" s="3">
        <v>90</v>
      </c>
      <c r="AY2065" s="3">
        <v>80</v>
      </c>
      <c r="AZ2065" s="3">
        <v>506</v>
      </c>
      <c r="BA2065" s="3">
        <v>431</v>
      </c>
      <c r="BM2065" s="3"/>
      <c r="BN2065" s="3"/>
      <c r="BO2065" s="3"/>
      <c r="BP2065" s="3"/>
    </row>
    <row r="2066" spans="1:70">
      <c r="A2066" t="str">
        <f t="shared" si="164"/>
        <v>2021</v>
      </c>
      <c r="B2066" t="str">
        <f t="shared" si="165"/>
        <v>August</v>
      </c>
      <c r="C2066" s="2">
        <v>44433</v>
      </c>
      <c r="D2066" s="1" t="str">
        <f t="shared" si="163"/>
        <v>OK</v>
      </c>
      <c r="E2066">
        <f t="shared" si="161"/>
        <v>1</v>
      </c>
      <c r="F2066">
        <f t="shared" si="162"/>
        <v>0</v>
      </c>
      <c r="G2066" s="97">
        <v>44433</v>
      </c>
      <c r="H2066" s="3">
        <v>90</v>
      </c>
      <c r="I2066" s="3">
        <v>148</v>
      </c>
      <c r="J2066" s="3">
        <v>145</v>
      </c>
      <c r="K2066" s="3">
        <v>379</v>
      </c>
      <c r="L2066" s="3">
        <v>149</v>
      </c>
      <c r="M2066" s="3">
        <v>203</v>
      </c>
      <c r="N2066" s="3">
        <v>133</v>
      </c>
      <c r="O2066" s="3">
        <v>100</v>
      </c>
      <c r="P2066" s="3">
        <v>349</v>
      </c>
      <c r="Q2066" s="3">
        <v>182</v>
      </c>
      <c r="R2066" s="3">
        <v>125</v>
      </c>
      <c r="S2066" s="3">
        <v>171</v>
      </c>
      <c r="T2066" s="20">
        <v>72</v>
      </c>
      <c r="U2066" s="3">
        <v>33</v>
      </c>
      <c r="V2066" s="3">
        <v>51</v>
      </c>
      <c r="W2066" s="3">
        <v>382</v>
      </c>
      <c r="X2066" s="20">
        <v>227</v>
      </c>
      <c r="Y2066" s="3">
        <v>49</v>
      </c>
      <c r="Z2066" s="3">
        <v>463</v>
      </c>
      <c r="AA2066" s="3">
        <v>60</v>
      </c>
      <c r="AB2066" s="3">
        <v>195</v>
      </c>
      <c r="AC2066" s="3">
        <v>305</v>
      </c>
      <c r="AD2066" s="3">
        <v>17</v>
      </c>
      <c r="AE2066" s="3">
        <v>186</v>
      </c>
      <c r="AF2066" s="3">
        <v>478</v>
      </c>
      <c r="AG2066" s="3">
        <v>796</v>
      </c>
      <c r="AH2066" s="3">
        <v>62</v>
      </c>
      <c r="AI2066" s="3">
        <v>497</v>
      </c>
      <c r="AJ2066" s="3">
        <v>54</v>
      </c>
      <c r="AK2066" s="3">
        <v>670</v>
      </c>
      <c r="AL2066" s="3">
        <v>654</v>
      </c>
      <c r="AM2066" s="3">
        <v>33</v>
      </c>
      <c r="AN2066" s="3"/>
      <c r="AO2066" s="3">
        <v>314</v>
      </c>
      <c r="AP2066" s="3"/>
      <c r="AQ2066">
        <v>227</v>
      </c>
      <c r="AR2066" s="3">
        <v>164</v>
      </c>
      <c r="AS2066" s="20">
        <v>687</v>
      </c>
      <c r="AT2066" s="3">
        <v>302</v>
      </c>
      <c r="AU2066" s="3">
        <v>46</v>
      </c>
      <c r="AV2066" s="3">
        <v>132</v>
      </c>
      <c r="AW2066" s="3">
        <v>211</v>
      </c>
      <c r="AX2066" s="3">
        <v>63</v>
      </c>
      <c r="AY2066" s="3">
        <v>90</v>
      </c>
      <c r="AZ2066" s="3">
        <v>510</v>
      </c>
      <c r="BA2066" s="3">
        <v>396</v>
      </c>
      <c r="BM2066" s="3"/>
      <c r="BN2066" s="3"/>
      <c r="BO2066" s="3"/>
      <c r="BP2066" s="3"/>
    </row>
    <row r="2067" spans="1:70">
      <c r="A2067" t="str">
        <f t="shared" si="164"/>
        <v>2021</v>
      </c>
      <c r="B2067" t="str">
        <f t="shared" si="165"/>
        <v>August</v>
      </c>
      <c r="C2067" s="2">
        <v>44434</v>
      </c>
      <c r="D2067" s="1" t="str">
        <f t="shared" si="163"/>
        <v>OK</v>
      </c>
      <c r="E2067">
        <f t="shared" si="161"/>
        <v>1</v>
      </c>
      <c r="F2067">
        <f t="shared" si="162"/>
        <v>0</v>
      </c>
      <c r="G2067" s="97">
        <v>44434</v>
      </c>
      <c r="H2067" s="3">
        <v>97</v>
      </c>
      <c r="I2067" s="3">
        <v>142</v>
      </c>
      <c r="J2067" s="3">
        <v>159</v>
      </c>
      <c r="K2067" s="3">
        <v>403</v>
      </c>
      <c r="L2067" s="3">
        <v>166</v>
      </c>
      <c r="M2067" s="3">
        <v>210</v>
      </c>
      <c r="N2067" s="3">
        <v>90</v>
      </c>
      <c r="O2067" s="3">
        <v>140</v>
      </c>
      <c r="P2067" s="3">
        <v>364</v>
      </c>
      <c r="Q2067" s="3">
        <v>201</v>
      </c>
      <c r="R2067" s="3">
        <v>136</v>
      </c>
      <c r="S2067" s="3">
        <v>165</v>
      </c>
      <c r="T2067" s="20">
        <v>72</v>
      </c>
      <c r="U2067" s="3">
        <v>38</v>
      </c>
      <c r="V2067" s="3">
        <v>57</v>
      </c>
      <c r="W2067" s="3">
        <v>421</v>
      </c>
      <c r="X2067" s="20">
        <v>227</v>
      </c>
      <c r="Y2067" s="3">
        <v>15</v>
      </c>
      <c r="Z2067" s="3">
        <v>483</v>
      </c>
      <c r="AA2067" s="3">
        <v>62</v>
      </c>
      <c r="AB2067" s="3">
        <v>243</v>
      </c>
      <c r="AC2067" s="3">
        <v>340</v>
      </c>
      <c r="AD2067" s="3">
        <v>37</v>
      </c>
      <c r="AE2067" s="3">
        <v>197</v>
      </c>
      <c r="AF2067" s="3">
        <v>586</v>
      </c>
      <c r="AG2067" s="3">
        <v>786</v>
      </c>
      <c r="AH2067" s="3">
        <v>45</v>
      </c>
      <c r="AI2067" s="3">
        <v>508</v>
      </c>
      <c r="AJ2067" s="3">
        <v>38</v>
      </c>
      <c r="AK2067" s="3">
        <v>765</v>
      </c>
      <c r="AL2067" s="3">
        <v>671</v>
      </c>
      <c r="AM2067" s="3">
        <v>39</v>
      </c>
      <c r="AN2067" s="3"/>
      <c r="AO2067" s="3">
        <v>356</v>
      </c>
      <c r="AP2067" s="3"/>
      <c r="AQ2067">
        <v>218</v>
      </c>
      <c r="AR2067" s="3">
        <v>192</v>
      </c>
      <c r="AS2067" s="20">
        <v>687</v>
      </c>
      <c r="AT2067" s="3">
        <v>264</v>
      </c>
      <c r="AU2067" s="3">
        <v>42</v>
      </c>
      <c r="AV2067" s="3">
        <v>158</v>
      </c>
      <c r="AW2067" s="3">
        <v>219</v>
      </c>
      <c r="AX2067" s="3">
        <v>87</v>
      </c>
      <c r="AY2067" s="3">
        <v>78</v>
      </c>
      <c r="AZ2067" s="3">
        <v>572</v>
      </c>
      <c r="BA2067" s="3">
        <v>427</v>
      </c>
      <c r="BM2067" s="3"/>
      <c r="BN2067" s="3"/>
      <c r="BO2067" s="3"/>
      <c r="BP2067" s="3"/>
    </row>
    <row r="2068" spans="1:70">
      <c r="A2068" t="str">
        <f t="shared" si="164"/>
        <v>2021</v>
      </c>
      <c r="B2068" t="str">
        <f t="shared" si="165"/>
        <v>August</v>
      </c>
      <c r="C2068" s="2">
        <v>44435</v>
      </c>
      <c r="D2068" s="1" t="str">
        <f t="shared" si="163"/>
        <v>OK</v>
      </c>
      <c r="E2068">
        <f t="shared" si="161"/>
        <v>1</v>
      </c>
      <c r="F2068">
        <f t="shared" si="162"/>
        <v>0</v>
      </c>
      <c r="G2068" s="97">
        <v>44435</v>
      </c>
      <c r="H2068" s="3">
        <v>78</v>
      </c>
      <c r="I2068" s="3">
        <v>57</v>
      </c>
      <c r="J2068" s="3">
        <v>70</v>
      </c>
      <c r="K2068" s="3">
        <v>149</v>
      </c>
      <c r="L2068" s="3">
        <v>83</v>
      </c>
      <c r="M2068" s="3">
        <v>118</v>
      </c>
      <c r="N2068" s="3">
        <v>46</v>
      </c>
      <c r="O2068" s="3">
        <v>66</v>
      </c>
      <c r="P2068" s="3">
        <v>179</v>
      </c>
      <c r="Q2068" s="3">
        <v>75</v>
      </c>
      <c r="R2068" s="3">
        <v>97</v>
      </c>
      <c r="S2068" s="3">
        <v>89</v>
      </c>
      <c r="T2068" s="20">
        <v>72</v>
      </c>
      <c r="U2068" s="3">
        <v>17</v>
      </c>
      <c r="V2068" s="3">
        <v>30</v>
      </c>
      <c r="W2068" s="3">
        <v>251</v>
      </c>
      <c r="X2068" s="20">
        <v>227</v>
      </c>
      <c r="Y2068" s="3">
        <v>17</v>
      </c>
      <c r="Z2068" s="3">
        <v>219</v>
      </c>
      <c r="AA2068" s="3">
        <v>14</v>
      </c>
      <c r="AB2068" s="3">
        <v>101</v>
      </c>
      <c r="AC2068" s="3">
        <v>165</v>
      </c>
      <c r="AD2068" s="3">
        <v>12</v>
      </c>
      <c r="AE2068" s="3">
        <v>84</v>
      </c>
      <c r="AF2068" s="3">
        <v>277</v>
      </c>
      <c r="AG2068" s="3">
        <v>375</v>
      </c>
      <c r="AH2068" s="3">
        <v>31</v>
      </c>
      <c r="AI2068" s="3">
        <v>243</v>
      </c>
      <c r="AJ2068" s="3">
        <v>35</v>
      </c>
      <c r="AK2068" s="3">
        <v>294</v>
      </c>
      <c r="AL2068" s="3">
        <v>261</v>
      </c>
      <c r="AM2068" s="3">
        <v>21</v>
      </c>
      <c r="AN2068" s="3"/>
      <c r="AO2068" s="3">
        <v>184</v>
      </c>
      <c r="AP2068" s="3"/>
      <c r="AQ2068">
        <v>114</v>
      </c>
      <c r="AR2068" s="3">
        <v>85</v>
      </c>
      <c r="AS2068" s="20">
        <v>687</v>
      </c>
      <c r="AT2068" s="3">
        <v>152</v>
      </c>
      <c r="AU2068" s="3">
        <v>14</v>
      </c>
      <c r="AV2068" s="3">
        <v>89</v>
      </c>
      <c r="AW2068" s="3">
        <v>105</v>
      </c>
      <c r="AX2068" s="3">
        <v>52</v>
      </c>
      <c r="AY2068" s="3">
        <v>39</v>
      </c>
      <c r="AZ2068" s="3">
        <v>303</v>
      </c>
      <c r="BA2068" s="3">
        <v>185</v>
      </c>
      <c r="BM2068" s="3"/>
      <c r="BN2068" s="3"/>
      <c r="BO2068" s="3"/>
      <c r="BP2068" s="3"/>
    </row>
    <row r="2069" spans="1:70">
      <c r="A2069" t="str">
        <f t="shared" si="164"/>
        <v>2021</v>
      </c>
      <c r="B2069" t="str">
        <f t="shared" si="165"/>
        <v>August</v>
      </c>
      <c r="C2069" s="2">
        <v>44436</v>
      </c>
      <c r="D2069" s="1" t="str">
        <f t="shared" si="163"/>
        <v>OK</v>
      </c>
      <c r="E2069">
        <f t="shared" si="161"/>
        <v>0</v>
      </c>
      <c r="F2069">
        <f t="shared" si="162"/>
        <v>1</v>
      </c>
      <c r="G2069" s="97">
        <v>44436</v>
      </c>
      <c r="H2069" s="3">
        <v>62</v>
      </c>
      <c r="I2069" s="3">
        <v>175</v>
      </c>
      <c r="J2069" s="3">
        <v>121</v>
      </c>
      <c r="K2069" s="3">
        <v>491</v>
      </c>
      <c r="L2069" s="3">
        <v>182</v>
      </c>
      <c r="M2069" s="3">
        <v>201</v>
      </c>
      <c r="N2069" s="3">
        <v>140</v>
      </c>
      <c r="O2069" s="3">
        <v>174</v>
      </c>
      <c r="P2069" s="3">
        <v>292</v>
      </c>
      <c r="Q2069" s="3">
        <v>253</v>
      </c>
      <c r="R2069" s="3">
        <v>70</v>
      </c>
      <c r="S2069" s="3">
        <v>138</v>
      </c>
      <c r="T2069" s="20">
        <v>72</v>
      </c>
      <c r="U2069" s="3">
        <v>34</v>
      </c>
      <c r="V2069" s="3">
        <v>62</v>
      </c>
      <c r="W2069" s="3">
        <v>440</v>
      </c>
      <c r="X2069" s="20">
        <v>227</v>
      </c>
      <c r="Y2069" s="3">
        <v>19</v>
      </c>
      <c r="Z2069" s="3">
        <v>409</v>
      </c>
      <c r="AA2069" s="3">
        <v>16</v>
      </c>
      <c r="AB2069" s="3">
        <v>298</v>
      </c>
      <c r="AC2069" s="3">
        <v>431</v>
      </c>
      <c r="AD2069" s="3">
        <v>20</v>
      </c>
      <c r="AE2069" s="3">
        <v>247</v>
      </c>
      <c r="AF2069" s="3">
        <v>555</v>
      </c>
      <c r="AG2069" s="3">
        <v>742</v>
      </c>
      <c r="AH2069" s="3">
        <v>26</v>
      </c>
      <c r="AI2069" s="3">
        <v>437</v>
      </c>
      <c r="AJ2069" s="3">
        <v>33</v>
      </c>
      <c r="AK2069" s="3">
        <v>777</v>
      </c>
      <c r="AL2069" s="3">
        <v>724</v>
      </c>
      <c r="AM2069" s="3">
        <v>35</v>
      </c>
      <c r="AN2069" s="3"/>
      <c r="AO2069" s="3">
        <v>355</v>
      </c>
      <c r="AP2069" s="3"/>
      <c r="AQ2069">
        <v>268</v>
      </c>
      <c r="AR2069" s="3">
        <v>176</v>
      </c>
      <c r="AS2069" s="20">
        <v>687</v>
      </c>
      <c r="AT2069" s="3">
        <v>250</v>
      </c>
      <c r="AU2069" s="3">
        <v>71</v>
      </c>
      <c r="AV2069" s="3">
        <v>107</v>
      </c>
      <c r="AW2069" s="3">
        <v>244</v>
      </c>
      <c r="AX2069" s="3">
        <v>58</v>
      </c>
      <c r="AY2069" s="3">
        <v>91</v>
      </c>
      <c r="AZ2069" s="3">
        <v>632</v>
      </c>
      <c r="BA2069" s="3">
        <v>130</v>
      </c>
      <c r="BM2069" s="3"/>
      <c r="BN2069" s="3"/>
      <c r="BO2069" s="3"/>
      <c r="BP2069" s="3"/>
    </row>
    <row r="2070" spans="1:70">
      <c r="A2070" t="str">
        <f t="shared" si="164"/>
        <v>2021</v>
      </c>
      <c r="B2070" t="str">
        <f t="shared" si="165"/>
        <v>August</v>
      </c>
      <c r="C2070" s="2">
        <v>44437</v>
      </c>
      <c r="D2070" s="1" t="str">
        <f t="shared" si="163"/>
        <v>OK</v>
      </c>
      <c r="E2070">
        <f t="shared" si="161"/>
        <v>0</v>
      </c>
      <c r="F2070">
        <f t="shared" si="162"/>
        <v>1</v>
      </c>
      <c r="G2070" s="97">
        <v>44437</v>
      </c>
      <c r="H2070" s="3">
        <v>129</v>
      </c>
      <c r="I2070" s="3">
        <v>325</v>
      </c>
      <c r="J2070" s="3">
        <v>185</v>
      </c>
      <c r="K2070" s="3">
        <v>765</v>
      </c>
      <c r="L2070" s="3">
        <v>313</v>
      </c>
      <c r="M2070" s="3">
        <v>373</v>
      </c>
      <c r="N2070" s="3">
        <v>199</v>
      </c>
      <c r="O2070" s="3">
        <v>157</v>
      </c>
      <c r="P2070" s="3">
        <v>442</v>
      </c>
      <c r="Q2070" s="3">
        <v>433</v>
      </c>
      <c r="R2070" s="3">
        <v>106</v>
      </c>
      <c r="S2070" s="3">
        <v>241</v>
      </c>
      <c r="T2070" s="20">
        <v>72</v>
      </c>
      <c r="U2070" s="3">
        <v>48</v>
      </c>
      <c r="V2070" s="3">
        <v>57</v>
      </c>
      <c r="W2070" s="3">
        <v>571</v>
      </c>
      <c r="X2070" s="20">
        <v>227</v>
      </c>
      <c r="Y2070" s="3">
        <v>51</v>
      </c>
      <c r="Z2070" s="3">
        <v>806</v>
      </c>
      <c r="AA2070" s="3">
        <v>79</v>
      </c>
      <c r="AB2070" s="3">
        <v>511</v>
      </c>
      <c r="AC2070" s="3">
        <v>634</v>
      </c>
      <c r="AD2070" s="3">
        <v>17</v>
      </c>
      <c r="AE2070" s="3">
        <v>404</v>
      </c>
      <c r="AF2070" s="3">
        <v>862</v>
      </c>
      <c r="AG2070" s="3">
        <v>1243</v>
      </c>
      <c r="AH2070" s="3">
        <v>46</v>
      </c>
      <c r="AI2070" s="3">
        <v>713</v>
      </c>
      <c r="AJ2070" s="3">
        <v>64</v>
      </c>
      <c r="AK2070" s="3">
        <v>1391</v>
      </c>
      <c r="AL2070" s="3">
        <v>1254</v>
      </c>
      <c r="AM2070" s="3">
        <v>54</v>
      </c>
      <c r="AN2070" s="3"/>
      <c r="AO2070" s="3">
        <v>558</v>
      </c>
      <c r="AP2070" s="3"/>
      <c r="AQ2070">
        <v>380</v>
      </c>
      <c r="AR2070" s="3">
        <v>239</v>
      </c>
      <c r="AS2070" s="20">
        <v>687</v>
      </c>
      <c r="AT2070" s="3">
        <v>485</v>
      </c>
      <c r="AU2070" s="3">
        <v>90</v>
      </c>
      <c r="AV2070" s="3">
        <v>197</v>
      </c>
      <c r="AW2070" s="3">
        <v>469</v>
      </c>
      <c r="AX2070" s="3">
        <v>104</v>
      </c>
      <c r="AY2070" s="3">
        <v>153</v>
      </c>
      <c r="AZ2070" s="3">
        <v>1009</v>
      </c>
      <c r="BA2070" s="3">
        <v>629</v>
      </c>
      <c r="BM2070" s="3"/>
      <c r="BN2070" s="3"/>
      <c r="BO2070" s="3"/>
      <c r="BP2070" s="3"/>
    </row>
    <row r="2071" spans="1:70">
      <c r="A2071" t="str">
        <f t="shared" si="164"/>
        <v>2021</v>
      </c>
      <c r="B2071" t="str">
        <f t="shared" si="165"/>
        <v>August</v>
      </c>
      <c r="C2071" s="2">
        <v>44438</v>
      </c>
      <c r="D2071" s="1" t="str">
        <f t="shared" si="163"/>
        <v>OK</v>
      </c>
      <c r="E2071">
        <f t="shared" si="161"/>
        <v>1</v>
      </c>
      <c r="F2071">
        <f t="shared" si="162"/>
        <v>0</v>
      </c>
      <c r="G2071" s="97">
        <v>44438</v>
      </c>
      <c r="H2071" s="3">
        <v>35</v>
      </c>
      <c r="I2071" s="3">
        <v>64</v>
      </c>
      <c r="J2071" s="3">
        <v>78</v>
      </c>
      <c r="K2071" s="3">
        <v>196</v>
      </c>
      <c r="L2071" s="3">
        <v>91</v>
      </c>
      <c r="M2071" s="3">
        <v>103</v>
      </c>
      <c r="N2071" s="3">
        <v>65</v>
      </c>
      <c r="O2071" s="3">
        <v>56</v>
      </c>
      <c r="P2071" s="3">
        <v>203</v>
      </c>
      <c r="Q2071" s="3">
        <v>97</v>
      </c>
      <c r="R2071" s="3">
        <v>104</v>
      </c>
      <c r="S2071" s="3">
        <v>72</v>
      </c>
      <c r="T2071" s="20">
        <v>72</v>
      </c>
      <c r="U2071" s="3">
        <v>31</v>
      </c>
      <c r="V2071" s="3">
        <v>31</v>
      </c>
      <c r="W2071" s="3">
        <v>219</v>
      </c>
      <c r="X2071" s="20">
        <v>227</v>
      </c>
      <c r="Y2071" s="3">
        <v>15</v>
      </c>
      <c r="Z2071" s="3">
        <v>237</v>
      </c>
      <c r="AA2071" s="3">
        <v>9</v>
      </c>
      <c r="AB2071" s="3">
        <v>109</v>
      </c>
      <c r="AC2071" s="3">
        <v>182</v>
      </c>
      <c r="AD2071" s="3">
        <v>19</v>
      </c>
      <c r="AE2071" s="3">
        <v>103</v>
      </c>
      <c r="AF2071" s="3">
        <v>292</v>
      </c>
      <c r="AG2071" s="3">
        <v>379</v>
      </c>
      <c r="AH2071" s="3">
        <v>30</v>
      </c>
      <c r="AI2071" s="3">
        <v>179</v>
      </c>
      <c r="AJ2071" s="3">
        <v>50</v>
      </c>
      <c r="AK2071" s="3">
        <v>350</v>
      </c>
      <c r="AL2071" s="3">
        <v>325</v>
      </c>
      <c r="AM2071" s="3">
        <v>27</v>
      </c>
      <c r="AN2071" s="3"/>
      <c r="AO2071" s="3">
        <v>193</v>
      </c>
      <c r="AP2071" s="3"/>
      <c r="AQ2071">
        <v>137</v>
      </c>
      <c r="AR2071" s="3">
        <v>69</v>
      </c>
      <c r="AS2071" s="20">
        <v>687</v>
      </c>
      <c r="AT2071" s="3">
        <v>76</v>
      </c>
      <c r="AU2071" s="3">
        <v>8</v>
      </c>
      <c r="AV2071" s="3">
        <v>93</v>
      </c>
      <c r="AW2071" s="3">
        <v>77</v>
      </c>
      <c r="AX2071" s="3">
        <v>41</v>
      </c>
      <c r="AY2071" s="3">
        <v>49</v>
      </c>
      <c r="AZ2071" s="3">
        <v>275</v>
      </c>
      <c r="BA2071" s="3">
        <v>227</v>
      </c>
      <c r="BM2071" s="3"/>
      <c r="BN2071" s="3"/>
      <c r="BO2071" s="3"/>
      <c r="BP2071" s="3"/>
    </row>
    <row r="2072" spans="1:70">
      <c r="A2072" t="str">
        <f t="shared" si="164"/>
        <v>2021</v>
      </c>
      <c r="B2072" t="str">
        <f t="shared" si="165"/>
        <v>August</v>
      </c>
      <c r="C2072" s="2">
        <v>44439</v>
      </c>
      <c r="D2072" s="1" t="str">
        <f t="shared" si="163"/>
        <v>OK</v>
      </c>
      <c r="E2072">
        <f t="shared" si="161"/>
        <v>1</v>
      </c>
      <c r="F2072">
        <f t="shared" si="162"/>
        <v>0</v>
      </c>
      <c r="G2072" s="97">
        <v>44439</v>
      </c>
      <c r="H2072" s="3">
        <v>46</v>
      </c>
      <c r="I2072" s="3">
        <v>31</v>
      </c>
      <c r="J2072" s="3">
        <v>55</v>
      </c>
      <c r="K2072" s="3">
        <v>93</v>
      </c>
      <c r="L2072" s="3">
        <v>50</v>
      </c>
      <c r="M2072" s="3">
        <v>22</v>
      </c>
      <c r="N2072" s="3">
        <v>32</v>
      </c>
      <c r="O2072" s="3">
        <v>41</v>
      </c>
      <c r="P2072" s="3">
        <v>117</v>
      </c>
      <c r="Q2072" s="3">
        <v>59</v>
      </c>
      <c r="R2072" s="3">
        <v>107</v>
      </c>
      <c r="S2072" s="3">
        <v>44</v>
      </c>
      <c r="T2072" s="20">
        <v>72</v>
      </c>
      <c r="U2072" s="3">
        <v>22</v>
      </c>
      <c r="V2072" s="3">
        <v>16</v>
      </c>
      <c r="W2072" s="3">
        <v>171</v>
      </c>
      <c r="X2072" s="20">
        <v>227</v>
      </c>
      <c r="Y2072" s="3">
        <v>5</v>
      </c>
      <c r="Z2072" s="3">
        <v>84</v>
      </c>
      <c r="AA2072" s="3">
        <v>4</v>
      </c>
      <c r="AB2072" s="3">
        <v>73</v>
      </c>
      <c r="AC2072" s="3">
        <v>67</v>
      </c>
      <c r="AD2072" s="3">
        <v>14</v>
      </c>
      <c r="AE2072" s="3">
        <v>74</v>
      </c>
      <c r="AF2072" s="3">
        <v>150</v>
      </c>
      <c r="AG2072" s="3">
        <v>148</v>
      </c>
      <c r="AH2072" s="3">
        <v>27</v>
      </c>
      <c r="AI2072" s="3">
        <v>41</v>
      </c>
      <c r="AJ2072" s="3">
        <v>24</v>
      </c>
      <c r="AK2072" s="3">
        <v>125</v>
      </c>
      <c r="AL2072" s="3">
        <v>129</v>
      </c>
      <c r="AM2072" s="3">
        <v>16</v>
      </c>
      <c r="AN2072" s="3"/>
      <c r="AO2072" s="3">
        <v>84</v>
      </c>
      <c r="AP2072" s="3"/>
      <c r="AQ2072">
        <v>59</v>
      </c>
      <c r="AR2072" s="3">
        <v>49</v>
      </c>
      <c r="AS2072" s="20">
        <v>687</v>
      </c>
      <c r="AT2072" s="3">
        <v>34</v>
      </c>
      <c r="AU2072" s="3">
        <v>4</v>
      </c>
      <c r="AV2072" s="3">
        <v>61</v>
      </c>
      <c r="AW2072" s="3">
        <v>27</v>
      </c>
      <c r="AX2072" s="3">
        <v>22</v>
      </c>
      <c r="AY2072" s="3">
        <v>36</v>
      </c>
      <c r="AZ2072" s="3">
        <v>191</v>
      </c>
      <c r="BA2072" s="3">
        <v>102</v>
      </c>
      <c r="BM2072" s="3"/>
      <c r="BN2072" s="3"/>
      <c r="BO2072" s="3"/>
      <c r="BP2072" s="3"/>
    </row>
    <row r="2073" spans="1:70">
      <c r="A2073" t="str">
        <f t="shared" si="164"/>
        <v>2021</v>
      </c>
      <c r="B2073" t="str">
        <f t="shared" si="165"/>
        <v>September</v>
      </c>
      <c r="C2073" s="2">
        <v>44440</v>
      </c>
      <c r="D2073" s="1" t="str">
        <f t="shared" si="163"/>
        <v>OK</v>
      </c>
      <c r="E2073">
        <f t="shared" si="161"/>
        <v>1</v>
      </c>
      <c r="F2073">
        <f t="shared" si="162"/>
        <v>0</v>
      </c>
      <c r="G2073" s="96">
        <v>44440</v>
      </c>
      <c r="H2073" s="88">
        <v>88</v>
      </c>
      <c r="I2073" s="88">
        <v>122</v>
      </c>
      <c r="J2073" s="88">
        <v>123</v>
      </c>
      <c r="K2073" s="88">
        <v>335</v>
      </c>
      <c r="L2073" s="88">
        <v>167</v>
      </c>
      <c r="M2073" s="88">
        <v>154</v>
      </c>
      <c r="N2073" s="88">
        <v>102</v>
      </c>
      <c r="O2073" s="88">
        <v>42</v>
      </c>
      <c r="P2073" s="88">
        <v>301</v>
      </c>
      <c r="Q2073" s="88">
        <v>189</v>
      </c>
      <c r="R2073" s="88">
        <v>121</v>
      </c>
      <c r="S2073" s="88">
        <v>122</v>
      </c>
      <c r="T2073" s="88">
        <v>45</v>
      </c>
      <c r="U2073" s="88">
        <v>36</v>
      </c>
      <c r="V2073" s="88">
        <v>36</v>
      </c>
      <c r="W2073" s="88">
        <v>325</v>
      </c>
      <c r="X2073" s="88">
        <v>225</v>
      </c>
      <c r="Y2073" s="88">
        <v>37</v>
      </c>
      <c r="Z2073" s="88">
        <v>369</v>
      </c>
      <c r="AA2073" s="88">
        <v>11</v>
      </c>
      <c r="AB2073" s="88">
        <v>176</v>
      </c>
      <c r="AC2073" s="88">
        <v>267</v>
      </c>
      <c r="AD2073" s="88">
        <v>29</v>
      </c>
      <c r="AE2073" s="88">
        <v>164</v>
      </c>
      <c r="AF2073" s="88">
        <v>472</v>
      </c>
      <c r="AG2073" s="88">
        <v>661</v>
      </c>
      <c r="AH2073" s="88">
        <v>47</v>
      </c>
      <c r="AI2073" s="88">
        <v>289</v>
      </c>
      <c r="AJ2073" s="88">
        <v>34</v>
      </c>
      <c r="AK2073" s="88">
        <v>466</v>
      </c>
      <c r="AL2073" s="88">
        <v>482</v>
      </c>
      <c r="AM2073" s="88">
        <v>37</v>
      </c>
      <c r="AN2073" s="88">
        <v>30</v>
      </c>
      <c r="AO2073" s="88">
        <v>291</v>
      </c>
      <c r="AP2073" s="88">
        <v>54</v>
      </c>
      <c r="AQ2073" s="88">
        <v>203</v>
      </c>
      <c r="AR2073" s="88">
        <v>117</v>
      </c>
      <c r="AS2073" s="20">
        <v>687</v>
      </c>
      <c r="AT2073" s="88">
        <v>197</v>
      </c>
      <c r="AU2073" s="88">
        <v>15</v>
      </c>
      <c r="AV2073" s="88">
        <v>113</v>
      </c>
      <c r="AW2073" s="88">
        <v>162</v>
      </c>
      <c r="AX2073" s="88">
        <v>64</v>
      </c>
      <c r="AY2073" s="88">
        <v>56</v>
      </c>
      <c r="AZ2073" s="88">
        <v>543</v>
      </c>
      <c r="BA2073" s="88">
        <v>352</v>
      </c>
      <c r="BB2073" s="88">
        <v>1614</v>
      </c>
      <c r="BC2073" s="3"/>
      <c r="BM2073" s="88"/>
      <c r="BN2073" s="88"/>
      <c r="BO2073" s="88"/>
      <c r="BP2073" s="88"/>
      <c r="BQ2073" s="88"/>
      <c r="BR2073" s="3"/>
    </row>
    <row r="2074" spans="1:70">
      <c r="A2074" t="str">
        <f t="shared" si="164"/>
        <v>2021</v>
      </c>
      <c r="B2074" t="str">
        <f t="shared" si="165"/>
        <v>September</v>
      </c>
      <c r="C2074" s="2">
        <v>44441</v>
      </c>
      <c r="D2074" s="1" t="str">
        <f t="shared" si="163"/>
        <v>OK</v>
      </c>
      <c r="E2074">
        <f t="shared" si="161"/>
        <v>1</v>
      </c>
      <c r="F2074">
        <f t="shared" si="162"/>
        <v>0</v>
      </c>
      <c r="G2074" s="97">
        <v>44441</v>
      </c>
      <c r="H2074" s="3">
        <v>103</v>
      </c>
      <c r="I2074" s="3">
        <v>222</v>
      </c>
      <c r="J2074" s="3">
        <v>150</v>
      </c>
      <c r="K2074" s="3">
        <v>606</v>
      </c>
      <c r="L2074" s="3">
        <v>229</v>
      </c>
      <c r="M2074" s="3">
        <v>316</v>
      </c>
      <c r="N2074" s="3">
        <v>176</v>
      </c>
      <c r="O2074" s="3">
        <v>167</v>
      </c>
      <c r="P2074" s="3">
        <v>405</v>
      </c>
      <c r="Q2074" s="3">
        <v>285</v>
      </c>
      <c r="R2074" s="3">
        <v>156</v>
      </c>
      <c r="S2074" s="3">
        <v>193</v>
      </c>
      <c r="T2074" s="3">
        <v>64</v>
      </c>
      <c r="U2074" s="3">
        <v>58</v>
      </c>
      <c r="V2074" s="3">
        <v>51</v>
      </c>
      <c r="W2074" s="3">
        <v>464</v>
      </c>
      <c r="X2074" s="3">
        <v>310</v>
      </c>
      <c r="Y2074" s="3">
        <v>43</v>
      </c>
      <c r="Z2074" s="3">
        <v>673</v>
      </c>
      <c r="AA2074" s="3">
        <v>57</v>
      </c>
      <c r="AB2074" s="3">
        <v>294</v>
      </c>
      <c r="AC2074" s="3">
        <v>436</v>
      </c>
      <c r="AD2074" s="3">
        <v>38</v>
      </c>
      <c r="AE2074" s="3">
        <v>306</v>
      </c>
      <c r="AF2074" s="3">
        <v>695</v>
      </c>
      <c r="AG2074" s="3">
        <v>1172</v>
      </c>
      <c r="AH2074" s="3">
        <v>61</v>
      </c>
      <c r="AI2074" s="3">
        <v>681</v>
      </c>
      <c r="AJ2074" s="3">
        <v>69</v>
      </c>
      <c r="AK2074" s="3">
        <v>1217</v>
      </c>
      <c r="AL2074" s="3">
        <v>1107</v>
      </c>
      <c r="AM2074" s="3">
        <v>63</v>
      </c>
      <c r="AN2074" s="3">
        <v>29</v>
      </c>
      <c r="AO2074" s="3">
        <v>426</v>
      </c>
      <c r="AP2074" s="3">
        <v>36</v>
      </c>
      <c r="AQ2074" s="3">
        <v>349</v>
      </c>
      <c r="AR2074" s="3">
        <v>244</v>
      </c>
      <c r="AS2074" s="20">
        <v>687</v>
      </c>
      <c r="AT2074" s="3">
        <v>395</v>
      </c>
      <c r="AU2074" s="3">
        <v>56</v>
      </c>
      <c r="AV2074" s="3">
        <v>235</v>
      </c>
      <c r="AW2074" s="3">
        <v>331</v>
      </c>
      <c r="AX2074" s="3">
        <v>88</v>
      </c>
      <c r="AY2074" s="3">
        <v>134</v>
      </c>
      <c r="AZ2074" s="3">
        <v>839</v>
      </c>
      <c r="BA2074" s="3">
        <v>365</v>
      </c>
      <c r="BB2074" s="3">
        <v>2183</v>
      </c>
      <c r="BC2074" s="3"/>
      <c r="BM2074" s="3"/>
      <c r="BN2074" s="3"/>
      <c r="BO2074" s="3"/>
      <c r="BP2074" s="3"/>
      <c r="BQ2074" s="3"/>
      <c r="BR2074" s="3"/>
    </row>
    <row r="2075" spans="1:70">
      <c r="A2075" t="str">
        <f t="shared" si="164"/>
        <v>2021</v>
      </c>
      <c r="B2075" t="str">
        <f t="shared" si="165"/>
        <v>September</v>
      </c>
      <c r="C2075" s="2">
        <v>44442</v>
      </c>
      <c r="D2075" s="1" t="str">
        <f t="shared" si="163"/>
        <v>OK</v>
      </c>
      <c r="E2075">
        <f t="shared" si="161"/>
        <v>1</v>
      </c>
      <c r="F2075">
        <f t="shared" si="162"/>
        <v>0</v>
      </c>
      <c r="G2075" s="97">
        <v>44442</v>
      </c>
      <c r="H2075" s="3">
        <v>113</v>
      </c>
      <c r="I2075" s="3">
        <v>180</v>
      </c>
      <c r="J2075" s="3">
        <v>147</v>
      </c>
      <c r="K2075" s="3">
        <v>548</v>
      </c>
      <c r="L2075" s="3">
        <v>211</v>
      </c>
      <c r="M2075" s="3">
        <v>259</v>
      </c>
      <c r="N2075" s="3">
        <v>131</v>
      </c>
      <c r="O2075" s="3">
        <v>146</v>
      </c>
      <c r="P2075" s="3">
        <v>411</v>
      </c>
      <c r="Q2075" s="3">
        <v>234</v>
      </c>
      <c r="R2075" s="3">
        <v>123</v>
      </c>
      <c r="S2075" s="3">
        <v>167</v>
      </c>
      <c r="T2075" s="3">
        <v>53</v>
      </c>
      <c r="U2075" s="3">
        <v>43</v>
      </c>
      <c r="V2075" s="3">
        <v>49</v>
      </c>
      <c r="W2075" s="3">
        <v>478</v>
      </c>
      <c r="X2075" s="3">
        <v>332</v>
      </c>
      <c r="Y2075" s="3">
        <v>38</v>
      </c>
      <c r="Z2075" s="3">
        <v>584</v>
      </c>
      <c r="AA2075" s="3">
        <v>44</v>
      </c>
      <c r="AB2075" s="3">
        <v>258</v>
      </c>
      <c r="AC2075" s="3">
        <v>412</v>
      </c>
      <c r="AD2075" s="3">
        <v>25</v>
      </c>
      <c r="AE2075" s="3">
        <v>257</v>
      </c>
      <c r="AF2075" s="3">
        <v>640</v>
      </c>
      <c r="AG2075" s="3">
        <v>905</v>
      </c>
      <c r="AH2075" s="3">
        <v>55</v>
      </c>
      <c r="AI2075" s="3">
        <v>462</v>
      </c>
      <c r="AJ2075" s="3">
        <v>33</v>
      </c>
      <c r="AK2075" s="3">
        <v>979</v>
      </c>
      <c r="AL2075" s="3">
        <v>927</v>
      </c>
      <c r="AM2075" s="3">
        <v>33</v>
      </c>
      <c r="AN2075" s="3">
        <v>37</v>
      </c>
      <c r="AO2075" s="3">
        <v>352</v>
      </c>
      <c r="AP2075" s="3">
        <v>68</v>
      </c>
      <c r="AQ2075" s="3">
        <v>293</v>
      </c>
      <c r="AR2075" s="3">
        <v>167</v>
      </c>
      <c r="AS2075" s="20">
        <v>687</v>
      </c>
      <c r="AT2075" s="3">
        <v>336</v>
      </c>
      <c r="AU2075" s="3">
        <v>42</v>
      </c>
      <c r="AV2075" s="3">
        <v>203</v>
      </c>
      <c r="AW2075" s="3">
        <v>229</v>
      </c>
      <c r="AX2075" s="3">
        <v>84</v>
      </c>
      <c r="AY2075" s="3">
        <v>96</v>
      </c>
      <c r="AZ2075" s="3">
        <v>762</v>
      </c>
      <c r="BA2075" s="3">
        <v>570</v>
      </c>
      <c r="BB2075" s="3">
        <v>1482</v>
      </c>
      <c r="BC2075" s="3"/>
      <c r="BM2075" s="3"/>
      <c r="BN2075" s="3"/>
      <c r="BO2075" s="3"/>
      <c r="BP2075" s="3"/>
      <c r="BQ2075" s="3"/>
      <c r="BR2075" s="3"/>
    </row>
    <row r="2076" spans="1:70">
      <c r="A2076" t="str">
        <f t="shared" si="164"/>
        <v>2021</v>
      </c>
      <c r="B2076" t="str">
        <f t="shared" si="165"/>
        <v>September</v>
      </c>
      <c r="C2076" s="2">
        <v>44443</v>
      </c>
      <c r="D2076" s="1" t="str">
        <f t="shared" si="163"/>
        <v>OK</v>
      </c>
      <c r="E2076">
        <f t="shared" si="161"/>
        <v>0</v>
      </c>
      <c r="F2076">
        <f t="shared" si="162"/>
        <v>1</v>
      </c>
      <c r="G2076" s="97">
        <v>44443</v>
      </c>
      <c r="H2076" s="3">
        <v>137</v>
      </c>
      <c r="I2076" s="3">
        <v>324</v>
      </c>
      <c r="J2076" s="3">
        <v>289</v>
      </c>
      <c r="K2076" s="3">
        <v>1026</v>
      </c>
      <c r="L2076" s="3">
        <v>367</v>
      </c>
      <c r="M2076" s="3">
        <v>445</v>
      </c>
      <c r="N2076" s="3">
        <v>276</v>
      </c>
      <c r="O2076" s="3">
        <v>285</v>
      </c>
      <c r="P2076" s="3">
        <v>700</v>
      </c>
      <c r="Q2076" s="3">
        <v>564</v>
      </c>
      <c r="R2076" s="3">
        <v>109</v>
      </c>
      <c r="S2076" s="3">
        <v>243</v>
      </c>
      <c r="T2076" s="3">
        <v>58</v>
      </c>
      <c r="U2076" s="3">
        <v>78</v>
      </c>
      <c r="V2076" s="3">
        <v>81</v>
      </c>
      <c r="W2076" s="3">
        <v>793</v>
      </c>
      <c r="X2076" s="3">
        <v>452</v>
      </c>
      <c r="Y2076" s="3">
        <v>57</v>
      </c>
      <c r="Z2076" s="3">
        <v>984</v>
      </c>
      <c r="AA2076" s="3">
        <v>88</v>
      </c>
      <c r="AB2076" s="3">
        <v>518</v>
      </c>
      <c r="AC2076" s="3">
        <v>977</v>
      </c>
      <c r="AD2076" s="3">
        <v>13</v>
      </c>
      <c r="AE2076" s="3">
        <v>475</v>
      </c>
      <c r="AF2076" s="3">
        <v>1202</v>
      </c>
      <c r="AG2076" s="3">
        <v>1790</v>
      </c>
      <c r="AH2076" s="3">
        <v>62</v>
      </c>
      <c r="AI2076" s="3">
        <v>730</v>
      </c>
      <c r="AJ2076" s="3">
        <v>71</v>
      </c>
      <c r="AK2076" s="3">
        <v>1780</v>
      </c>
      <c r="AL2076" s="3">
        <v>1828</v>
      </c>
      <c r="AM2076" s="3">
        <v>64</v>
      </c>
      <c r="AN2076" s="3">
        <v>20</v>
      </c>
      <c r="AO2076" s="3">
        <v>602</v>
      </c>
      <c r="AP2076" s="3">
        <v>40</v>
      </c>
      <c r="AQ2076" s="3">
        <v>663</v>
      </c>
      <c r="AR2076" s="3">
        <v>306</v>
      </c>
      <c r="AS2076" s="20">
        <v>687</v>
      </c>
      <c r="AT2076" s="3">
        <v>597</v>
      </c>
      <c r="AU2076" s="3">
        <v>119</v>
      </c>
      <c r="AV2076" s="3">
        <v>284</v>
      </c>
      <c r="AW2076" s="3">
        <v>534</v>
      </c>
      <c r="AX2076" s="3">
        <v>174</v>
      </c>
      <c r="AY2076" s="3">
        <v>169</v>
      </c>
      <c r="AZ2076" s="3">
        <v>1237</v>
      </c>
      <c r="BA2076" s="3">
        <v>726</v>
      </c>
      <c r="BB2076" s="3">
        <v>1698</v>
      </c>
      <c r="BC2076" s="3"/>
      <c r="BM2076" s="3"/>
      <c r="BN2076" s="3"/>
      <c r="BO2076" s="3"/>
      <c r="BP2076" s="3"/>
      <c r="BQ2076" s="3"/>
      <c r="BR2076" s="3"/>
    </row>
    <row r="2077" spans="1:70">
      <c r="A2077" t="str">
        <f t="shared" si="164"/>
        <v>2021</v>
      </c>
      <c r="B2077" t="str">
        <f t="shared" si="165"/>
        <v>September</v>
      </c>
      <c r="C2077" s="2">
        <v>44444</v>
      </c>
      <c r="D2077" s="1" t="str">
        <f t="shared" si="163"/>
        <v>OK</v>
      </c>
      <c r="E2077">
        <f t="shared" si="161"/>
        <v>0</v>
      </c>
      <c r="F2077">
        <f t="shared" si="162"/>
        <v>1</v>
      </c>
      <c r="G2077" s="97">
        <v>44444</v>
      </c>
      <c r="H2077" s="3">
        <v>76</v>
      </c>
      <c r="I2077" s="3">
        <v>337</v>
      </c>
      <c r="J2077" s="3">
        <v>224</v>
      </c>
      <c r="K2077" s="3">
        <v>913</v>
      </c>
      <c r="L2077" s="3">
        <v>351</v>
      </c>
      <c r="M2077" s="3">
        <v>402</v>
      </c>
      <c r="N2077" s="3">
        <v>196</v>
      </c>
      <c r="O2077" s="3">
        <v>249</v>
      </c>
      <c r="P2077" s="3">
        <v>539</v>
      </c>
      <c r="Q2077" s="3">
        <v>519</v>
      </c>
      <c r="R2077" s="3">
        <v>117</v>
      </c>
      <c r="S2077" s="3">
        <v>201</v>
      </c>
      <c r="T2077" s="3">
        <v>69</v>
      </c>
      <c r="U2077" s="3">
        <v>49</v>
      </c>
      <c r="V2077" s="3">
        <v>67</v>
      </c>
      <c r="W2077" s="3">
        <v>638</v>
      </c>
      <c r="X2077" s="3">
        <v>438</v>
      </c>
      <c r="Y2077" s="3">
        <v>59</v>
      </c>
      <c r="Z2077" s="3">
        <v>792</v>
      </c>
      <c r="AA2077" s="3">
        <v>67</v>
      </c>
      <c r="AB2077" s="3">
        <v>533</v>
      </c>
      <c r="AC2077" s="3">
        <v>783</v>
      </c>
      <c r="AD2077" s="3">
        <v>14</v>
      </c>
      <c r="AE2077" s="3">
        <v>469</v>
      </c>
      <c r="AF2077" s="3">
        <v>967</v>
      </c>
      <c r="AG2077" s="3">
        <v>1421</v>
      </c>
      <c r="AH2077" s="3">
        <v>54</v>
      </c>
      <c r="AI2077" s="3">
        <v>650</v>
      </c>
      <c r="AJ2077" s="3">
        <v>57</v>
      </c>
      <c r="AK2077" s="3">
        <v>1521</v>
      </c>
      <c r="AL2077" s="3">
        <v>1494</v>
      </c>
      <c r="AM2077" s="3">
        <v>44</v>
      </c>
      <c r="AN2077" s="3">
        <v>19</v>
      </c>
      <c r="AO2077" s="3">
        <v>642</v>
      </c>
      <c r="AP2077" s="3">
        <v>39</v>
      </c>
      <c r="AQ2077" s="3">
        <v>451</v>
      </c>
      <c r="AR2077" s="3">
        <v>222</v>
      </c>
      <c r="AS2077" s="20">
        <v>687</v>
      </c>
      <c r="AT2077" s="3">
        <v>430</v>
      </c>
      <c r="AU2077" s="3">
        <v>101</v>
      </c>
      <c r="AV2077" s="3">
        <v>239</v>
      </c>
      <c r="AW2077" s="3">
        <v>505</v>
      </c>
      <c r="AX2077" s="3">
        <v>105</v>
      </c>
      <c r="AY2077" s="3">
        <v>158</v>
      </c>
      <c r="AZ2077" s="3">
        <v>1103</v>
      </c>
      <c r="BA2077" s="3">
        <v>659</v>
      </c>
      <c r="BB2077" s="3">
        <v>1798</v>
      </c>
      <c r="BC2077" s="3"/>
      <c r="BM2077" s="3"/>
      <c r="BN2077" s="3"/>
      <c r="BO2077" s="3"/>
      <c r="BP2077" s="3"/>
      <c r="BQ2077" s="3"/>
      <c r="BR2077" s="3"/>
    </row>
    <row r="2078" spans="1:70">
      <c r="A2078" t="str">
        <f t="shared" si="164"/>
        <v>2021</v>
      </c>
      <c r="B2078" t="str">
        <f t="shared" si="165"/>
        <v>September</v>
      </c>
      <c r="C2078" s="2">
        <v>44445</v>
      </c>
      <c r="D2078" s="1" t="str">
        <f t="shared" si="163"/>
        <v>OK</v>
      </c>
      <c r="E2078">
        <f t="shared" si="161"/>
        <v>1</v>
      </c>
      <c r="F2078">
        <f t="shared" si="162"/>
        <v>0</v>
      </c>
      <c r="G2078" s="97">
        <v>44445</v>
      </c>
      <c r="H2078" s="3">
        <v>75</v>
      </c>
      <c r="I2078" s="3">
        <v>98</v>
      </c>
      <c r="J2078" s="3">
        <v>146</v>
      </c>
      <c r="K2078" s="3">
        <v>329</v>
      </c>
      <c r="L2078" s="3">
        <v>133</v>
      </c>
      <c r="M2078" s="3">
        <v>174</v>
      </c>
      <c r="N2078" s="3">
        <v>90</v>
      </c>
      <c r="O2078" s="3">
        <v>122</v>
      </c>
      <c r="P2078" s="3">
        <v>307</v>
      </c>
      <c r="Q2078" s="3">
        <v>171</v>
      </c>
      <c r="R2078" s="3">
        <v>131</v>
      </c>
      <c r="S2078" s="3">
        <v>139</v>
      </c>
      <c r="T2078" s="3">
        <v>43</v>
      </c>
      <c r="U2078" s="3">
        <v>46</v>
      </c>
      <c r="V2078" s="3">
        <v>47</v>
      </c>
      <c r="W2078" s="3">
        <v>355</v>
      </c>
      <c r="X2078" s="3">
        <v>165</v>
      </c>
      <c r="Y2078" s="3">
        <v>34</v>
      </c>
      <c r="Z2078" s="3">
        <v>405</v>
      </c>
      <c r="AA2078" s="3">
        <v>37</v>
      </c>
      <c r="AB2078" s="3">
        <v>215</v>
      </c>
      <c r="AC2078" s="3">
        <v>258</v>
      </c>
      <c r="AD2078" s="3">
        <v>20</v>
      </c>
      <c r="AE2078" s="3">
        <v>168</v>
      </c>
      <c r="AF2078" s="3">
        <v>514</v>
      </c>
      <c r="AG2078" s="3">
        <v>584</v>
      </c>
      <c r="AH2078" s="3">
        <v>37</v>
      </c>
      <c r="AI2078" s="3">
        <v>378</v>
      </c>
      <c r="AJ2078" s="3">
        <v>38</v>
      </c>
      <c r="AK2078" s="3">
        <v>554</v>
      </c>
      <c r="AL2078" s="3">
        <v>515</v>
      </c>
      <c r="AM2078" s="3">
        <v>33</v>
      </c>
      <c r="AN2078" s="3">
        <v>38</v>
      </c>
      <c r="AO2078" s="3">
        <v>273</v>
      </c>
      <c r="AP2078" s="3">
        <v>32</v>
      </c>
      <c r="AQ2078" s="3">
        <v>219</v>
      </c>
      <c r="AR2078" s="3">
        <v>170</v>
      </c>
      <c r="AS2078" s="20">
        <v>687</v>
      </c>
      <c r="AT2078" s="3">
        <v>174</v>
      </c>
      <c r="AU2078" s="3">
        <v>17</v>
      </c>
      <c r="AV2078" s="3">
        <v>105</v>
      </c>
      <c r="AW2078" s="3">
        <v>180</v>
      </c>
      <c r="AX2078" s="3">
        <v>57</v>
      </c>
      <c r="AY2078" s="3">
        <v>72</v>
      </c>
      <c r="AZ2078" s="3">
        <v>473</v>
      </c>
      <c r="BA2078" s="3">
        <v>336</v>
      </c>
      <c r="BB2078" s="3">
        <v>1255</v>
      </c>
      <c r="BC2078" s="3"/>
      <c r="BM2078" s="3"/>
      <c r="BN2078" s="3"/>
      <c r="BO2078" s="3"/>
      <c r="BP2078" s="3"/>
      <c r="BQ2078" s="3"/>
      <c r="BR2078" s="3"/>
    </row>
    <row r="2079" spans="1:70">
      <c r="A2079" t="str">
        <f t="shared" si="164"/>
        <v>2021</v>
      </c>
      <c r="B2079" t="str">
        <f t="shared" si="165"/>
        <v>September</v>
      </c>
      <c r="C2079" s="2">
        <v>44446</v>
      </c>
      <c r="D2079" s="1" t="str">
        <f t="shared" si="163"/>
        <v>OK</v>
      </c>
      <c r="E2079">
        <f t="shared" si="161"/>
        <v>1</v>
      </c>
      <c r="F2079">
        <f t="shared" si="162"/>
        <v>0</v>
      </c>
      <c r="G2079" s="97">
        <v>44446</v>
      </c>
      <c r="H2079" s="3">
        <v>30</v>
      </c>
      <c r="I2079" s="3">
        <v>51</v>
      </c>
      <c r="J2079" s="3">
        <v>75</v>
      </c>
      <c r="K2079" s="3">
        <v>133</v>
      </c>
      <c r="L2079" s="3">
        <v>64</v>
      </c>
      <c r="M2079" s="3">
        <v>70</v>
      </c>
      <c r="N2079" s="3">
        <v>51</v>
      </c>
      <c r="O2079" s="3">
        <v>23</v>
      </c>
      <c r="P2079" s="3">
        <v>176</v>
      </c>
      <c r="Q2079" s="3">
        <v>51</v>
      </c>
      <c r="R2079" s="3">
        <v>104</v>
      </c>
      <c r="S2079" s="3">
        <v>68</v>
      </c>
      <c r="T2079" s="3">
        <v>30</v>
      </c>
      <c r="U2079" s="3">
        <v>18</v>
      </c>
      <c r="V2079" s="3">
        <v>18</v>
      </c>
      <c r="W2079" s="3">
        <v>214</v>
      </c>
      <c r="X2079" s="3">
        <v>45</v>
      </c>
      <c r="Y2079" s="3">
        <v>9</v>
      </c>
      <c r="Z2079" s="3">
        <v>183</v>
      </c>
      <c r="AA2079" s="3">
        <v>19</v>
      </c>
      <c r="AB2079" s="3">
        <v>86</v>
      </c>
      <c r="AC2079" s="3">
        <v>117</v>
      </c>
      <c r="AD2079" s="3">
        <v>12</v>
      </c>
      <c r="AE2079" s="3">
        <v>72</v>
      </c>
      <c r="AF2079" s="3">
        <v>211</v>
      </c>
      <c r="AG2079" s="3">
        <v>322</v>
      </c>
      <c r="AH2079" s="3">
        <v>15</v>
      </c>
      <c r="AI2079" s="3">
        <v>182</v>
      </c>
      <c r="AJ2079" s="3">
        <v>25</v>
      </c>
      <c r="AK2079" s="3">
        <v>183</v>
      </c>
      <c r="AL2079" s="3">
        <v>182</v>
      </c>
      <c r="AM2079" s="3">
        <v>17</v>
      </c>
      <c r="AN2079" s="3">
        <v>37</v>
      </c>
      <c r="AO2079" s="3">
        <v>139</v>
      </c>
      <c r="AP2079" s="3">
        <v>29</v>
      </c>
      <c r="AQ2079" s="3">
        <v>100</v>
      </c>
      <c r="AR2079" s="3">
        <v>87</v>
      </c>
      <c r="AS2079" s="20">
        <v>687</v>
      </c>
      <c r="AT2079" s="3">
        <v>123</v>
      </c>
      <c r="AU2079" s="3">
        <v>8</v>
      </c>
      <c r="AV2079" s="3">
        <v>56</v>
      </c>
      <c r="AW2079" s="3">
        <v>63</v>
      </c>
      <c r="AX2079" s="3">
        <v>42</v>
      </c>
      <c r="AY2079" s="3">
        <v>33</v>
      </c>
      <c r="AZ2079" s="3">
        <v>237</v>
      </c>
      <c r="BA2079" s="3">
        <v>155</v>
      </c>
      <c r="BB2079" s="3">
        <v>85</v>
      </c>
      <c r="BC2079" s="3"/>
      <c r="BM2079" s="3"/>
      <c r="BN2079" s="3"/>
      <c r="BO2079" s="3"/>
      <c r="BP2079" s="3"/>
      <c r="BQ2079" s="3"/>
      <c r="BR2079" s="3"/>
    </row>
    <row r="2080" spans="1:70">
      <c r="A2080" t="str">
        <f t="shared" si="164"/>
        <v>2021</v>
      </c>
      <c r="B2080" t="str">
        <f t="shared" si="165"/>
        <v>September</v>
      </c>
      <c r="C2080" s="2">
        <v>44447</v>
      </c>
      <c r="D2080" s="1" t="str">
        <f t="shared" si="163"/>
        <v>OK</v>
      </c>
      <c r="E2080">
        <f t="shared" si="161"/>
        <v>1</v>
      </c>
      <c r="F2080">
        <f t="shared" si="162"/>
        <v>0</v>
      </c>
      <c r="G2080" s="97">
        <v>44447</v>
      </c>
      <c r="H2080" s="3">
        <v>6</v>
      </c>
      <c r="I2080" s="3">
        <v>39</v>
      </c>
      <c r="J2080" s="3">
        <v>60</v>
      </c>
      <c r="K2080" s="3">
        <v>74</v>
      </c>
      <c r="L2080" s="3">
        <v>65</v>
      </c>
      <c r="M2080" s="3">
        <v>53</v>
      </c>
      <c r="N2080" s="3">
        <v>30</v>
      </c>
      <c r="O2080" s="3">
        <v>30</v>
      </c>
      <c r="P2080" s="3">
        <v>112</v>
      </c>
      <c r="Q2080" s="3">
        <v>54</v>
      </c>
      <c r="R2080" s="3">
        <v>109</v>
      </c>
      <c r="S2080" s="3">
        <v>47</v>
      </c>
      <c r="T2080" s="3">
        <v>22</v>
      </c>
      <c r="U2080" s="3">
        <v>14</v>
      </c>
      <c r="V2080" s="3">
        <v>8</v>
      </c>
      <c r="W2080" s="3">
        <v>154</v>
      </c>
      <c r="X2080" s="3">
        <v>59</v>
      </c>
      <c r="Y2080" s="3">
        <v>8</v>
      </c>
      <c r="Z2080" s="3">
        <v>122</v>
      </c>
      <c r="AA2080" s="3">
        <v>3</v>
      </c>
      <c r="AB2080" s="3">
        <v>54</v>
      </c>
      <c r="AC2080" s="3">
        <v>58</v>
      </c>
      <c r="AD2080" s="3">
        <v>9</v>
      </c>
      <c r="AE2080" s="3">
        <v>61</v>
      </c>
      <c r="AF2080" s="3">
        <v>166</v>
      </c>
      <c r="AG2080" s="3">
        <v>138</v>
      </c>
      <c r="AH2080" s="3">
        <v>16</v>
      </c>
      <c r="AI2080" s="3">
        <v>84</v>
      </c>
      <c r="AJ2080" s="3">
        <v>27</v>
      </c>
      <c r="AK2080" s="3">
        <v>142</v>
      </c>
      <c r="AL2080" s="3">
        <v>129</v>
      </c>
      <c r="AM2080" s="3">
        <v>6</v>
      </c>
      <c r="AN2080" s="3">
        <v>30</v>
      </c>
      <c r="AO2080" s="3">
        <v>81</v>
      </c>
      <c r="AP2080" s="3">
        <v>54</v>
      </c>
      <c r="AQ2080" s="3">
        <v>47</v>
      </c>
      <c r="AR2080" s="3">
        <v>47</v>
      </c>
      <c r="AS2080" s="20">
        <v>687</v>
      </c>
      <c r="AT2080" s="3">
        <v>41</v>
      </c>
      <c r="AU2080" s="3">
        <v>0</v>
      </c>
      <c r="AV2080" s="3">
        <v>2</v>
      </c>
      <c r="AW2080" s="3">
        <v>40</v>
      </c>
      <c r="AX2080" s="3">
        <v>22</v>
      </c>
      <c r="AY2080" s="3">
        <v>35</v>
      </c>
      <c r="AZ2080" s="3">
        <v>92</v>
      </c>
      <c r="BA2080" s="3">
        <v>140</v>
      </c>
      <c r="BB2080" s="3">
        <v>1599</v>
      </c>
      <c r="BC2080" s="3"/>
      <c r="BM2080" s="3"/>
      <c r="BN2080" s="3"/>
      <c r="BO2080" s="3"/>
      <c r="BP2080" s="3"/>
      <c r="BQ2080" s="3"/>
      <c r="BR2080" s="3"/>
    </row>
    <row r="2081" spans="1:70">
      <c r="A2081" t="str">
        <f t="shared" si="164"/>
        <v>2021</v>
      </c>
      <c r="B2081" t="str">
        <f t="shared" si="165"/>
        <v>September</v>
      </c>
      <c r="C2081" s="2">
        <v>44448</v>
      </c>
      <c r="D2081" s="1" t="str">
        <f t="shared" si="163"/>
        <v>OK</v>
      </c>
      <c r="E2081">
        <f t="shared" si="161"/>
        <v>1</v>
      </c>
      <c r="F2081">
        <f t="shared" si="162"/>
        <v>0</v>
      </c>
      <c r="G2081" s="97">
        <v>44448</v>
      </c>
      <c r="H2081" s="3">
        <v>72</v>
      </c>
      <c r="I2081" s="3">
        <v>142</v>
      </c>
      <c r="J2081" s="3">
        <v>130</v>
      </c>
      <c r="K2081" s="3">
        <v>268</v>
      </c>
      <c r="L2081" s="3">
        <v>159</v>
      </c>
      <c r="M2081" s="3">
        <v>220</v>
      </c>
      <c r="N2081" s="3">
        <v>116</v>
      </c>
      <c r="O2081" s="3">
        <v>119</v>
      </c>
      <c r="P2081" s="3">
        <v>304</v>
      </c>
      <c r="Q2081" s="3">
        <v>220</v>
      </c>
      <c r="R2081" s="3">
        <v>154</v>
      </c>
      <c r="S2081" s="3">
        <v>118</v>
      </c>
      <c r="T2081" s="3">
        <v>37</v>
      </c>
      <c r="U2081" s="3">
        <v>41</v>
      </c>
      <c r="V2081" s="3">
        <v>44</v>
      </c>
      <c r="W2081" s="3">
        <v>351</v>
      </c>
      <c r="X2081" s="3">
        <v>159</v>
      </c>
      <c r="Y2081" s="3">
        <v>26</v>
      </c>
      <c r="Z2081" s="3">
        <v>432</v>
      </c>
      <c r="AA2081" s="3">
        <v>57</v>
      </c>
      <c r="AB2081" s="3">
        <v>248</v>
      </c>
      <c r="AC2081" s="3">
        <v>247</v>
      </c>
      <c r="AD2081" s="3">
        <v>7</v>
      </c>
      <c r="AE2081" s="3">
        <v>196</v>
      </c>
      <c r="AF2081" s="3">
        <v>543</v>
      </c>
      <c r="AG2081" s="3">
        <v>581</v>
      </c>
      <c r="AH2081" s="3">
        <v>47</v>
      </c>
      <c r="AI2081" s="3">
        <v>435</v>
      </c>
      <c r="AJ2081" s="3">
        <v>27</v>
      </c>
      <c r="AK2081" s="3">
        <v>599</v>
      </c>
      <c r="AL2081" s="3">
        <v>596</v>
      </c>
      <c r="AM2081" s="3">
        <v>29</v>
      </c>
      <c r="AN2081" s="3">
        <v>29</v>
      </c>
      <c r="AO2081" s="3">
        <v>269</v>
      </c>
      <c r="AP2081" s="3">
        <v>36</v>
      </c>
      <c r="AQ2081" s="3">
        <v>201</v>
      </c>
      <c r="AR2081" s="3">
        <v>146</v>
      </c>
      <c r="AS2081" s="20">
        <v>687</v>
      </c>
      <c r="AT2081" s="3">
        <v>230</v>
      </c>
      <c r="AU2081" s="3">
        <v>13</v>
      </c>
      <c r="AV2081" s="3">
        <v>121</v>
      </c>
      <c r="AW2081" s="3">
        <v>232</v>
      </c>
      <c r="AX2081" s="3">
        <v>64</v>
      </c>
      <c r="AY2081" s="3">
        <v>93</v>
      </c>
      <c r="AZ2081" s="3">
        <v>459</v>
      </c>
      <c r="BA2081" s="3">
        <v>406</v>
      </c>
      <c r="BB2081" s="3">
        <v>444</v>
      </c>
      <c r="BC2081" s="3"/>
      <c r="BM2081" s="3"/>
      <c r="BN2081" s="3"/>
      <c r="BO2081" s="3"/>
      <c r="BP2081" s="3"/>
      <c r="BQ2081" s="3"/>
      <c r="BR2081" s="3"/>
    </row>
    <row r="2082" spans="1:70">
      <c r="A2082" t="str">
        <f t="shared" si="164"/>
        <v>2021</v>
      </c>
      <c r="B2082" t="str">
        <f t="shared" si="165"/>
        <v>September</v>
      </c>
      <c r="C2082" s="2">
        <v>44449</v>
      </c>
      <c r="D2082" s="1" t="str">
        <f t="shared" si="163"/>
        <v>OK</v>
      </c>
      <c r="E2082">
        <f t="shared" si="161"/>
        <v>1</v>
      </c>
      <c r="F2082">
        <f t="shared" si="162"/>
        <v>0</v>
      </c>
      <c r="G2082" s="97">
        <v>44449</v>
      </c>
      <c r="H2082" s="3">
        <v>45</v>
      </c>
      <c r="I2082" s="3">
        <v>94</v>
      </c>
      <c r="J2082" s="3">
        <v>88</v>
      </c>
      <c r="K2082" s="3">
        <v>187</v>
      </c>
      <c r="L2082" s="3">
        <v>114</v>
      </c>
      <c r="M2082" s="3">
        <v>114</v>
      </c>
      <c r="N2082" s="3">
        <v>89</v>
      </c>
      <c r="O2082" s="3">
        <v>69</v>
      </c>
      <c r="P2082" s="3">
        <v>257</v>
      </c>
      <c r="Q2082" s="3">
        <v>113</v>
      </c>
      <c r="R2082" s="3">
        <v>112</v>
      </c>
      <c r="S2082" s="3">
        <v>113</v>
      </c>
      <c r="T2082" s="3">
        <v>41</v>
      </c>
      <c r="U2082" s="3">
        <v>22</v>
      </c>
      <c r="V2082" s="3">
        <v>26</v>
      </c>
      <c r="W2082" s="3">
        <v>277</v>
      </c>
      <c r="X2082" s="3">
        <v>94</v>
      </c>
      <c r="Y2082" s="3">
        <v>26</v>
      </c>
      <c r="Z2082" s="3">
        <v>313</v>
      </c>
      <c r="AA2082" s="3">
        <v>32</v>
      </c>
      <c r="AB2082" s="3">
        <v>168</v>
      </c>
      <c r="AC2082" s="3">
        <v>208</v>
      </c>
      <c r="AD2082" s="3">
        <v>18</v>
      </c>
      <c r="AE2082" s="3">
        <v>158</v>
      </c>
      <c r="AF2082" s="3">
        <v>365</v>
      </c>
      <c r="AG2082" s="3">
        <v>347</v>
      </c>
      <c r="AH2082" s="3">
        <v>48</v>
      </c>
      <c r="AI2082" s="3">
        <v>308</v>
      </c>
      <c r="AJ2082" s="3">
        <v>36</v>
      </c>
      <c r="AK2082" s="3">
        <v>383</v>
      </c>
      <c r="AL2082" s="3">
        <v>371</v>
      </c>
      <c r="AM2082" s="3">
        <v>18</v>
      </c>
      <c r="AN2082" s="3">
        <v>37</v>
      </c>
      <c r="AO2082" s="3">
        <v>236</v>
      </c>
      <c r="AP2082" s="3">
        <v>68</v>
      </c>
      <c r="AQ2082" s="3">
        <v>159</v>
      </c>
      <c r="AR2082" s="3">
        <v>90</v>
      </c>
      <c r="AS2082" s="20">
        <v>687</v>
      </c>
      <c r="AT2082" s="3">
        <v>153</v>
      </c>
      <c r="AU2082" s="3">
        <v>8</v>
      </c>
      <c r="AV2082" s="3">
        <v>102</v>
      </c>
      <c r="AW2082" s="3">
        <v>130</v>
      </c>
      <c r="AX2082" s="3">
        <v>63</v>
      </c>
      <c r="AY2082" s="3">
        <v>65</v>
      </c>
      <c r="AZ2082" s="3">
        <v>388</v>
      </c>
      <c r="BA2082" s="3">
        <v>284</v>
      </c>
      <c r="BB2082" s="3">
        <v>321</v>
      </c>
      <c r="BC2082" s="3"/>
      <c r="BM2082" s="3"/>
      <c r="BN2082" s="3"/>
      <c r="BO2082" s="3"/>
      <c r="BP2082" s="3"/>
      <c r="BQ2082" s="3"/>
      <c r="BR2082" s="3"/>
    </row>
    <row r="2083" spans="1:70">
      <c r="A2083" t="str">
        <f t="shared" si="164"/>
        <v>2021</v>
      </c>
      <c r="B2083" t="str">
        <f t="shared" si="165"/>
        <v>September</v>
      </c>
      <c r="C2083" s="2">
        <v>44450</v>
      </c>
      <c r="D2083" s="1" t="str">
        <f t="shared" si="163"/>
        <v>OK</v>
      </c>
      <c r="E2083">
        <f t="shared" si="161"/>
        <v>0</v>
      </c>
      <c r="F2083">
        <f t="shared" si="162"/>
        <v>1</v>
      </c>
      <c r="G2083" s="97">
        <v>44450</v>
      </c>
      <c r="H2083" s="3">
        <v>124</v>
      </c>
      <c r="I2083" s="3">
        <v>201</v>
      </c>
      <c r="J2083" s="3">
        <v>148</v>
      </c>
      <c r="K2083" s="3">
        <v>564</v>
      </c>
      <c r="L2083" s="3">
        <v>240</v>
      </c>
      <c r="M2083" s="3">
        <v>263</v>
      </c>
      <c r="N2083" s="3">
        <v>182</v>
      </c>
      <c r="O2083" s="3">
        <v>209</v>
      </c>
      <c r="P2083" s="3">
        <v>347</v>
      </c>
      <c r="Q2083" s="3">
        <v>264</v>
      </c>
      <c r="R2083" s="3">
        <v>106</v>
      </c>
      <c r="S2083" s="3">
        <v>129</v>
      </c>
      <c r="T2083" s="3">
        <v>52</v>
      </c>
      <c r="U2083" s="3">
        <v>42</v>
      </c>
      <c r="V2083" s="3">
        <v>38</v>
      </c>
      <c r="W2083" s="3">
        <v>498</v>
      </c>
      <c r="X2083" s="3">
        <v>207</v>
      </c>
      <c r="Y2083" s="3">
        <v>49</v>
      </c>
      <c r="Z2083" s="3">
        <v>624</v>
      </c>
      <c r="AA2083" s="3">
        <v>43</v>
      </c>
      <c r="AB2083" s="3">
        <v>370</v>
      </c>
      <c r="AC2083" s="3">
        <v>464</v>
      </c>
      <c r="AD2083" s="3">
        <v>14</v>
      </c>
      <c r="AE2083" s="3">
        <v>339</v>
      </c>
      <c r="AF2083" s="3">
        <v>751</v>
      </c>
      <c r="AG2083" s="3">
        <v>901</v>
      </c>
      <c r="AH2083" s="3">
        <v>43</v>
      </c>
      <c r="AI2083" s="3">
        <v>507</v>
      </c>
      <c r="AJ2083" s="3">
        <v>37</v>
      </c>
      <c r="AK2083" s="3">
        <v>965</v>
      </c>
      <c r="AL2083" s="3">
        <v>943</v>
      </c>
      <c r="AM2083" s="3">
        <v>34</v>
      </c>
      <c r="AN2083" s="3">
        <v>20</v>
      </c>
      <c r="AO2083" s="3">
        <v>382</v>
      </c>
      <c r="AP2083" s="3">
        <v>40</v>
      </c>
      <c r="AQ2083" s="3">
        <v>376</v>
      </c>
      <c r="AR2083" s="3">
        <v>180</v>
      </c>
      <c r="AS2083" s="20">
        <v>687</v>
      </c>
      <c r="AT2083" s="3">
        <v>311</v>
      </c>
      <c r="AU2083" s="3">
        <v>57</v>
      </c>
      <c r="AV2083" s="3">
        <v>153</v>
      </c>
      <c r="AW2083" s="3">
        <v>295</v>
      </c>
      <c r="AX2083" s="3">
        <v>101</v>
      </c>
      <c r="AY2083" s="3">
        <v>138</v>
      </c>
      <c r="AZ2083" s="3">
        <v>827</v>
      </c>
      <c r="BA2083" s="3">
        <v>506</v>
      </c>
      <c r="BB2083" s="3">
        <v>863</v>
      </c>
      <c r="BC2083" s="3"/>
      <c r="BM2083" s="3"/>
      <c r="BN2083" s="3"/>
      <c r="BO2083" s="3"/>
      <c r="BP2083" s="3"/>
      <c r="BQ2083" s="3"/>
      <c r="BR2083" s="3"/>
    </row>
    <row r="2084" spans="1:70">
      <c r="A2084" t="str">
        <f t="shared" si="164"/>
        <v>2021</v>
      </c>
      <c r="B2084" t="str">
        <f t="shared" si="165"/>
        <v>September</v>
      </c>
      <c r="C2084" s="2">
        <v>44451</v>
      </c>
      <c r="D2084" s="1" t="str">
        <f t="shared" si="163"/>
        <v>OK</v>
      </c>
      <c r="E2084">
        <f t="shared" si="161"/>
        <v>0</v>
      </c>
      <c r="F2084">
        <f t="shared" si="162"/>
        <v>1</v>
      </c>
      <c r="G2084" s="97">
        <v>44451</v>
      </c>
      <c r="H2084" s="3">
        <v>168</v>
      </c>
      <c r="I2084" s="3">
        <v>442</v>
      </c>
      <c r="J2084" s="3">
        <v>365</v>
      </c>
      <c r="K2084" s="3">
        <v>1168</v>
      </c>
      <c r="L2084" s="3">
        <v>412</v>
      </c>
      <c r="M2084" s="3">
        <v>527</v>
      </c>
      <c r="N2084" s="3">
        <v>278</v>
      </c>
      <c r="O2084" s="3">
        <v>246</v>
      </c>
      <c r="P2084" s="3">
        <v>849</v>
      </c>
      <c r="Q2084" s="3">
        <v>768</v>
      </c>
      <c r="R2084" s="3">
        <v>135</v>
      </c>
      <c r="S2084" s="3">
        <v>290</v>
      </c>
      <c r="T2084" s="3">
        <v>63</v>
      </c>
      <c r="U2084" s="3">
        <v>68</v>
      </c>
      <c r="V2084" s="3">
        <v>85</v>
      </c>
      <c r="W2084" s="3">
        <v>831</v>
      </c>
      <c r="X2084" s="3">
        <v>583</v>
      </c>
      <c r="Y2084" s="3">
        <v>83</v>
      </c>
      <c r="Z2084" s="3">
        <v>1229</v>
      </c>
      <c r="AA2084" s="3">
        <v>119</v>
      </c>
      <c r="AB2084" s="3">
        <v>820</v>
      </c>
      <c r="AC2084" s="3">
        <v>1134</v>
      </c>
      <c r="AD2084" s="3">
        <v>23</v>
      </c>
      <c r="AE2084" s="3">
        <v>728</v>
      </c>
      <c r="AF2084" s="3">
        <v>1536</v>
      </c>
      <c r="AG2084" s="3">
        <v>2065</v>
      </c>
      <c r="AH2084" s="3">
        <v>71</v>
      </c>
      <c r="AI2084" s="3">
        <v>838</v>
      </c>
      <c r="AJ2084" s="3">
        <v>72</v>
      </c>
      <c r="AK2084" s="3">
        <v>2343</v>
      </c>
      <c r="AL2084" s="3">
        <v>2163</v>
      </c>
      <c r="AM2084" s="3">
        <v>76</v>
      </c>
      <c r="AN2084" s="3">
        <v>19</v>
      </c>
      <c r="AO2084" s="3">
        <v>788</v>
      </c>
      <c r="AP2084" s="3">
        <v>39</v>
      </c>
      <c r="AQ2084" s="3">
        <v>778</v>
      </c>
      <c r="AR2084" s="3">
        <v>375</v>
      </c>
      <c r="AS2084" s="20">
        <v>687</v>
      </c>
      <c r="AT2084" s="3">
        <v>697</v>
      </c>
      <c r="AU2084" s="3">
        <v>102</v>
      </c>
      <c r="AV2084" s="3">
        <v>348</v>
      </c>
      <c r="AW2084" s="3">
        <v>792</v>
      </c>
      <c r="AX2084" s="3">
        <v>127</v>
      </c>
      <c r="AY2084" s="3">
        <v>230</v>
      </c>
      <c r="AZ2084" s="3">
        <v>1565</v>
      </c>
      <c r="BA2084" s="3">
        <v>771</v>
      </c>
      <c r="BB2084" s="3">
        <v>1200</v>
      </c>
      <c r="BC2084" s="3"/>
      <c r="BM2084" s="3"/>
      <c r="BN2084" s="3"/>
      <c r="BO2084" s="3"/>
      <c r="BP2084" s="3"/>
      <c r="BQ2084" s="3"/>
      <c r="BR2084" s="3"/>
    </row>
    <row r="2085" spans="1:70">
      <c r="A2085" t="str">
        <f t="shared" si="164"/>
        <v>2021</v>
      </c>
      <c r="B2085" t="str">
        <f t="shared" si="165"/>
        <v>September</v>
      </c>
      <c r="C2085" s="2">
        <v>44452</v>
      </c>
      <c r="D2085" s="1" t="str">
        <f t="shared" si="163"/>
        <v>OK</v>
      </c>
      <c r="E2085">
        <f t="shared" si="161"/>
        <v>1</v>
      </c>
      <c r="F2085">
        <f t="shared" si="162"/>
        <v>0</v>
      </c>
      <c r="G2085" s="97">
        <v>44452</v>
      </c>
      <c r="H2085" s="3">
        <v>95</v>
      </c>
      <c r="I2085" s="3">
        <v>114</v>
      </c>
      <c r="J2085" s="3">
        <v>136</v>
      </c>
      <c r="K2085" s="3">
        <v>262</v>
      </c>
      <c r="L2085" s="3">
        <v>132</v>
      </c>
      <c r="M2085" s="3">
        <v>176</v>
      </c>
      <c r="N2085" s="3">
        <v>99</v>
      </c>
      <c r="O2085" s="3">
        <v>76</v>
      </c>
      <c r="P2085" s="3">
        <v>325</v>
      </c>
      <c r="Q2085" s="3">
        <v>174</v>
      </c>
      <c r="R2085" s="3">
        <v>151</v>
      </c>
      <c r="S2085" s="3">
        <v>137</v>
      </c>
      <c r="T2085" s="3">
        <v>44</v>
      </c>
      <c r="U2085" s="3">
        <v>43</v>
      </c>
      <c r="V2085" s="3">
        <v>45</v>
      </c>
      <c r="W2085" s="3">
        <v>393</v>
      </c>
      <c r="X2085" s="3">
        <v>206</v>
      </c>
      <c r="Y2085" s="3">
        <v>35</v>
      </c>
      <c r="Z2085" s="3">
        <v>376</v>
      </c>
      <c r="AA2085" s="3">
        <v>29</v>
      </c>
      <c r="AB2085" s="3">
        <v>175</v>
      </c>
      <c r="AC2085" s="3">
        <v>304</v>
      </c>
      <c r="AD2085" s="3">
        <v>11</v>
      </c>
      <c r="AE2085" s="3">
        <v>180</v>
      </c>
      <c r="AF2085" s="3">
        <v>532</v>
      </c>
      <c r="AG2085" s="3">
        <v>621</v>
      </c>
      <c r="AH2085" s="3">
        <v>53</v>
      </c>
      <c r="AI2085" s="3">
        <v>496</v>
      </c>
      <c r="AJ2085" s="3">
        <v>41</v>
      </c>
      <c r="AK2085" s="3">
        <v>555</v>
      </c>
      <c r="AL2085" s="3">
        <v>524</v>
      </c>
      <c r="AM2085" s="3">
        <v>24</v>
      </c>
      <c r="AN2085" s="3">
        <v>38</v>
      </c>
      <c r="AO2085" s="3">
        <v>261</v>
      </c>
      <c r="AP2085" s="3">
        <v>32</v>
      </c>
      <c r="AQ2085" s="3">
        <v>285</v>
      </c>
      <c r="AR2085" s="3">
        <v>143</v>
      </c>
      <c r="AS2085" s="20">
        <v>687</v>
      </c>
      <c r="AT2085" s="3">
        <v>243</v>
      </c>
      <c r="AU2085" s="3">
        <v>12</v>
      </c>
      <c r="AV2085" s="3">
        <v>107</v>
      </c>
      <c r="AW2085" s="3">
        <v>205</v>
      </c>
      <c r="AX2085" s="3">
        <v>61</v>
      </c>
      <c r="AY2085" s="3">
        <v>70</v>
      </c>
      <c r="AZ2085" s="3">
        <v>476</v>
      </c>
      <c r="BA2085" s="3">
        <v>320</v>
      </c>
      <c r="BB2085" s="3">
        <v>1416</v>
      </c>
      <c r="BC2085" s="3"/>
      <c r="BM2085" s="3"/>
      <c r="BN2085" s="3"/>
      <c r="BO2085" s="3"/>
      <c r="BP2085" s="3"/>
      <c r="BQ2085" s="3"/>
      <c r="BR2085" s="3"/>
    </row>
    <row r="2086" spans="1:70">
      <c r="A2086" t="str">
        <f t="shared" si="164"/>
        <v>2021</v>
      </c>
      <c r="B2086" t="str">
        <f t="shared" si="165"/>
        <v>September</v>
      </c>
      <c r="C2086" s="2">
        <v>44453</v>
      </c>
      <c r="D2086" s="1" t="str">
        <f t="shared" si="163"/>
        <v>OK</v>
      </c>
      <c r="E2086">
        <f t="shared" si="161"/>
        <v>1</v>
      </c>
      <c r="F2086">
        <f t="shared" si="162"/>
        <v>0</v>
      </c>
      <c r="G2086" s="97">
        <v>44453</v>
      </c>
      <c r="H2086" s="3">
        <v>80</v>
      </c>
      <c r="I2086" s="3">
        <v>96</v>
      </c>
      <c r="J2086" s="3">
        <v>117</v>
      </c>
      <c r="K2086" s="3">
        <v>245</v>
      </c>
      <c r="L2086" s="3">
        <v>125</v>
      </c>
      <c r="M2086" s="3">
        <v>121</v>
      </c>
      <c r="N2086" s="3">
        <v>88</v>
      </c>
      <c r="O2086" s="3">
        <v>115</v>
      </c>
      <c r="P2086" s="3">
        <v>272</v>
      </c>
      <c r="Q2086" s="3">
        <v>136</v>
      </c>
      <c r="R2086" s="3">
        <v>117</v>
      </c>
      <c r="S2086" s="3">
        <v>131</v>
      </c>
      <c r="T2086" s="3">
        <v>31</v>
      </c>
      <c r="U2086" s="3">
        <v>36</v>
      </c>
      <c r="V2086" s="3">
        <v>33</v>
      </c>
      <c r="W2086" s="3">
        <v>292</v>
      </c>
      <c r="X2086" s="3">
        <v>115</v>
      </c>
      <c r="Y2086" s="3">
        <v>19</v>
      </c>
      <c r="Z2086" s="3">
        <v>354</v>
      </c>
      <c r="AA2086" s="3">
        <v>45</v>
      </c>
      <c r="AB2086" s="3">
        <v>170</v>
      </c>
      <c r="AC2086" s="3">
        <v>188</v>
      </c>
      <c r="AD2086" s="3">
        <v>6</v>
      </c>
      <c r="AE2086" s="3">
        <v>158</v>
      </c>
      <c r="AF2086" s="3">
        <v>356</v>
      </c>
      <c r="AG2086" s="3">
        <v>466</v>
      </c>
      <c r="AH2086" s="3">
        <v>37</v>
      </c>
      <c r="AI2086" s="3">
        <v>370</v>
      </c>
      <c r="AJ2086" s="3">
        <v>36</v>
      </c>
      <c r="AK2086" s="3">
        <v>414</v>
      </c>
      <c r="AL2086" s="3">
        <v>448</v>
      </c>
      <c r="AM2086" s="3">
        <v>14</v>
      </c>
      <c r="AN2086" s="3">
        <v>37</v>
      </c>
      <c r="AO2086" s="3">
        <v>229</v>
      </c>
      <c r="AP2086" s="3">
        <v>17</v>
      </c>
      <c r="AQ2086" s="3">
        <v>172</v>
      </c>
      <c r="AR2086" s="3">
        <v>126</v>
      </c>
      <c r="AS2086" s="20">
        <v>687</v>
      </c>
      <c r="AT2086" s="3">
        <v>192</v>
      </c>
      <c r="AU2086" s="3">
        <v>12</v>
      </c>
      <c r="AV2086" s="3">
        <v>99</v>
      </c>
      <c r="AW2086" s="3">
        <v>135</v>
      </c>
      <c r="AX2086" s="3">
        <v>58</v>
      </c>
      <c r="AY2086" s="3">
        <v>63</v>
      </c>
      <c r="AZ2086" s="3">
        <v>359</v>
      </c>
      <c r="BA2086" s="3">
        <v>189</v>
      </c>
      <c r="BB2086" s="3">
        <v>347</v>
      </c>
      <c r="BC2086" s="3"/>
      <c r="BM2086" s="3"/>
      <c r="BN2086" s="3"/>
      <c r="BO2086" s="3"/>
      <c r="BP2086" s="3"/>
      <c r="BQ2086" s="3"/>
      <c r="BR2086" s="3"/>
    </row>
    <row r="2087" spans="1:70">
      <c r="A2087" t="str">
        <f t="shared" si="164"/>
        <v>2021</v>
      </c>
      <c r="B2087" t="str">
        <f t="shared" si="165"/>
        <v>September</v>
      </c>
      <c r="C2087" s="2">
        <v>44454</v>
      </c>
      <c r="D2087" s="1" t="str">
        <f t="shared" si="163"/>
        <v>OK</v>
      </c>
      <c r="E2087">
        <f t="shared" si="161"/>
        <v>1</v>
      </c>
      <c r="F2087">
        <f t="shared" si="162"/>
        <v>0</v>
      </c>
      <c r="G2087" s="97">
        <v>44454</v>
      </c>
      <c r="H2087" s="3">
        <v>35</v>
      </c>
      <c r="I2087" s="3">
        <v>72</v>
      </c>
      <c r="J2087" s="3">
        <v>101</v>
      </c>
      <c r="K2087" s="3">
        <v>207</v>
      </c>
      <c r="L2087" s="3">
        <v>103</v>
      </c>
      <c r="M2087" s="3">
        <v>94</v>
      </c>
      <c r="N2087" s="3">
        <v>95</v>
      </c>
      <c r="O2087" s="3">
        <v>73</v>
      </c>
      <c r="P2087" s="3">
        <v>234</v>
      </c>
      <c r="Q2087" s="3">
        <v>114</v>
      </c>
      <c r="R2087" s="3">
        <v>114</v>
      </c>
      <c r="S2087" s="3">
        <v>89</v>
      </c>
      <c r="T2087" s="3">
        <v>40</v>
      </c>
      <c r="U2087" s="3">
        <v>24</v>
      </c>
      <c r="V2087" s="3">
        <v>35</v>
      </c>
      <c r="W2087" s="3">
        <v>232</v>
      </c>
      <c r="X2087" s="3">
        <v>85</v>
      </c>
      <c r="Y2087" s="3">
        <v>16</v>
      </c>
      <c r="Z2087" s="3">
        <v>241</v>
      </c>
      <c r="AA2087" s="3">
        <v>33</v>
      </c>
      <c r="AB2087" s="3">
        <v>107</v>
      </c>
      <c r="AC2087" s="3">
        <v>205</v>
      </c>
      <c r="AD2087" s="3">
        <v>28</v>
      </c>
      <c r="AE2087" s="3">
        <v>123</v>
      </c>
      <c r="AF2087" s="3">
        <v>277</v>
      </c>
      <c r="AG2087" s="3">
        <v>341</v>
      </c>
      <c r="AH2087" s="3">
        <v>41</v>
      </c>
      <c r="AI2087" s="3">
        <v>201</v>
      </c>
      <c r="AJ2087" s="3">
        <v>44</v>
      </c>
      <c r="AK2087" s="3">
        <v>306</v>
      </c>
      <c r="AL2087" s="3">
        <v>310</v>
      </c>
      <c r="AM2087" s="3">
        <v>18</v>
      </c>
      <c r="AN2087" s="3">
        <v>30</v>
      </c>
      <c r="AO2087" s="3">
        <v>164</v>
      </c>
      <c r="AP2087" s="3">
        <v>54</v>
      </c>
      <c r="AQ2087" s="3">
        <v>141</v>
      </c>
      <c r="AR2087" s="3">
        <v>67</v>
      </c>
      <c r="AS2087" s="20">
        <v>687</v>
      </c>
      <c r="AT2087" s="3">
        <v>119</v>
      </c>
      <c r="AU2087" s="3">
        <v>19</v>
      </c>
      <c r="AV2087" s="3">
        <v>54</v>
      </c>
      <c r="AW2087" s="3">
        <v>113</v>
      </c>
      <c r="AX2087" s="3">
        <v>46</v>
      </c>
      <c r="AY2087" s="3">
        <v>53</v>
      </c>
      <c r="AZ2087" s="3">
        <v>297</v>
      </c>
      <c r="BA2087" s="3">
        <v>196</v>
      </c>
      <c r="BB2087" s="3">
        <v>253</v>
      </c>
      <c r="BC2087" s="3"/>
      <c r="BM2087" s="3"/>
      <c r="BN2087" s="3"/>
      <c r="BO2087" s="3"/>
      <c r="BP2087" s="3"/>
      <c r="BQ2087" s="3"/>
      <c r="BR2087" s="3"/>
    </row>
    <row r="2088" spans="1:70">
      <c r="A2088" t="str">
        <f t="shared" si="164"/>
        <v>2021</v>
      </c>
      <c r="B2088" t="str">
        <f t="shared" si="165"/>
        <v>September</v>
      </c>
      <c r="C2088" s="2">
        <v>44455</v>
      </c>
      <c r="D2088" s="1" t="str">
        <f t="shared" si="163"/>
        <v>OK</v>
      </c>
      <c r="E2088">
        <f t="shared" si="161"/>
        <v>1</v>
      </c>
      <c r="F2088">
        <f t="shared" si="162"/>
        <v>0</v>
      </c>
      <c r="G2088" s="97">
        <v>44455</v>
      </c>
      <c r="H2088" s="3">
        <v>84</v>
      </c>
      <c r="I2088" s="3">
        <v>77</v>
      </c>
      <c r="J2088" s="3">
        <v>80</v>
      </c>
      <c r="K2088" s="3">
        <v>227</v>
      </c>
      <c r="L2088" s="3">
        <v>126</v>
      </c>
      <c r="M2088" s="3">
        <v>85</v>
      </c>
      <c r="N2088" s="3">
        <v>72</v>
      </c>
      <c r="O2088" s="3">
        <v>76</v>
      </c>
      <c r="P2088" s="3">
        <v>184</v>
      </c>
      <c r="Q2088" s="3">
        <v>116</v>
      </c>
      <c r="R2088" s="3">
        <v>131</v>
      </c>
      <c r="S2088" s="3">
        <v>108</v>
      </c>
      <c r="T2088" s="3">
        <v>43</v>
      </c>
      <c r="U2088" s="3">
        <v>29</v>
      </c>
      <c r="V2088" s="3">
        <v>35</v>
      </c>
      <c r="W2088" s="3">
        <v>292</v>
      </c>
      <c r="X2088" s="3">
        <v>112</v>
      </c>
      <c r="Y2088" s="3">
        <v>29</v>
      </c>
      <c r="Z2088" s="3">
        <v>240</v>
      </c>
      <c r="AA2088" s="3">
        <v>28</v>
      </c>
      <c r="AB2088" s="3">
        <v>128</v>
      </c>
      <c r="AC2088" s="3">
        <v>187</v>
      </c>
      <c r="AD2088" s="3">
        <v>16</v>
      </c>
      <c r="AE2088" s="3">
        <v>107</v>
      </c>
      <c r="AF2088" s="3">
        <v>346</v>
      </c>
      <c r="AG2088" s="3">
        <v>621</v>
      </c>
      <c r="AH2088" s="3">
        <v>23</v>
      </c>
      <c r="AI2088" s="3">
        <v>316</v>
      </c>
      <c r="AJ2088" s="3">
        <v>34</v>
      </c>
      <c r="AK2088" s="3">
        <v>389</v>
      </c>
      <c r="AL2088" s="3">
        <v>391</v>
      </c>
      <c r="AM2088" s="3">
        <v>25</v>
      </c>
      <c r="AN2088" s="3">
        <v>29</v>
      </c>
      <c r="AO2088" s="3">
        <v>204</v>
      </c>
      <c r="AP2088" s="3">
        <v>36</v>
      </c>
      <c r="AQ2088" s="3">
        <v>203</v>
      </c>
      <c r="AR2088" s="3">
        <v>109</v>
      </c>
      <c r="AS2088" s="20">
        <v>687</v>
      </c>
      <c r="AT2088" s="3">
        <v>210</v>
      </c>
      <c r="AU2088" s="3">
        <v>3</v>
      </c>
      <c r="AV2088" s="3">
        <v>114</v>
      </c>
      <c r="AW2088" s="3">
        <v>144</v>
      </c>
      <c r="AX2088" s="3">
        <v>43</v>
      </c>
      <c r="AY2088" s="3">
        <v>56</v>
      </c>
      <c r="AZ2088" s="3">
        <v>447</v>
      </c>
      <c r="BA2088" s="3">
        <v>218</v>
      </c>
      <c r="BB2088" s="3">
        <v>255</v>
      </c>
      <c r="BC2088" s="3"/>
      <c r="BM2088" s="3"/>
      <c r="BN2088" s="3"/>
      <c r="BO2088" s="3"/>
      <c r="BP2088" s="3"/>
      <c r="BQ2088" s="3"/>
      <c r="BR2088" s="3"/>
    </row>
    <row r="2089" spans="1:70">
      <c r="A2089" t="str">
        <f t="shared" si="164"/>
        <v>2021</v>
      </c>
      <c r="B2089" t="str">
        <f t="shared" si="165"/>
        <v>September</v>
      </c>
      <c r="C2089" s="2">
        <v>44456</v>
      </c>
      <c r="D2089" s="1" t="str">
        <f t="shared" si="163"/>
        <v>OK</v>
      </c>
      <c r="E2089">
        <f t="shared" si="161"/>
        <v>1</v>
      </c>
      <c r="F2089">
        <f t="shared" si="162"/>
        <v>0</v>
      </c>
      <c r="G2089" s="97">
        <v>44456</v>
      </c>
      <c r="H2089" s="3">
        <v>79</v>
      </c>
      <c r="I2089" s="3">
        <v>172</v>
      </c>
      <c r="J2089" s="3">
        <v>157</v>
      </c>
      <c r="K2089" s="3">
        <v>424</v>
      </c>
      <c r="L2089" s="3">
        <v>184</v>
      </c>
      <c r="M2089" s="3">
        <v>217</v>
      </c>
      <c r="N2089" s="3">
        <v>124</v>
      </c>
      <c r="O2089" s="3">
        <v>130</v>
      </c>
      <c r="P2089" s="3">
        <v>333</v>
      </c>
      <c r="Q2089" s="3">
        <v>229</v>
      </c>
      <c r="R2089" s="3">
        <v>124</v>
      </c>
      <c r="S2089" s="3">
        <v>142</v>
      </c>
      <c r="T2089" s="3">
        <v>41</v>
      </c>
      <c r="U2089" s="3">
        <v>46</v>
      </c>
      <c r="V2089" s="3">
        <v>40</v>
      </c>
      <c r="W2089" s="3">
        <v>415</v>
      </c>
      <c r="X2089" s="3">
        <v>221</v>
      </c>
      <c r="Y2089" s="3">
        <v>29</v>
      </c>
      <c r="Z2089" s="3">
        <v>562</v>
      </c>
      <c r="AA2089" s="3">
        <v>63</v>
      </c>
      <c r="AB2089" s="3">
        <v>252</v>
      </c>
      <c r="AC2089" s="3">
        <v>413</v>
      </c>
      <c r="AD2089" s="3">
        <v>33</v>
      </c>
      <c r="AE2089" s="3">
        <v>258</v>
      </c>
      <c r="AF2089" s="3">
        <v>615</v>
      </c>
      <c r="AG2089" s="3">
        <v>805</v>
      </c>
      <c r="AH2089" s="3">
        <v>44</v>
      </c>
      <c r="AI2089" s="3">
        <v>518</v>
      </c>
      <c r="AJ2089" s="3">
        <v>49</v>
      </c>
      <c r="AK2089" s="3">
        <v>779</v>
      </c>
      <c r="AL2089" s="3">
        <v>720</v>
      </c>
      <c r="AM2089" s="3">
        <v>44</v>
      </c>
      <c r="AN2089" s="3">
        <v>37</v>
      </c>
      <c r="AO2089" s="3">
        <v>298</v>
      </c>
      <c r="AP2089" s="3">
        <v>68</v>
      </c>
      <c r="AQ2089" s="3">
        <v>339</v>
      </c>
      <c r="AR2089" s="3">
        <v>177</v>
      </c>
      <c r="AS2089" s="20">
        <v>687</v>
      </c>
      <c r="AT2089" s="3">
        <v>253</v>
      </c>
      <c r="AU2089" s="3">
        <v>13</v>
      </c>
      <c r="AV2089" s="3">
        <v>128</v>
      </c>
      <c r="AW2089" s="3">
        <v>195</v>
      </c>
      <c r="AX2089" s="3">
        <v>102</v>
      </c>
      <c r="AY2089" s="3">
        <v>102</v>
      </c>
      <c r="AZ2089" s="3">
        <v>588</v>
      </c>
      <c r="BA2089" s="3">
        <v>497</v>
      </c>
      <c r="BB2089" s="3">
        <v>838</v>
      </c>
      <c r="BC2089" s="3"/>
      <c r="BM2089" s="3"/>
      <c r="BN2089" s="3"/>
      <c r="BO2089" s="3"/>
      <c r="BP2089" s="3"/>
      <c r="BQ2089" s="3"/>
      <c r="BR2089" s="3"/>
    </row>
    <row r="2090" spans="1:70">
      <c r="A2090" t="str">
        <f t="shared" si="164"/>
        <v>2021</v>
      </c>
      <c r="B2090" t="str">
        <f t="shared" si="165"/>
        <v>September</v>
      </c>
      <c r="C2090" s="2">
        <v>44457</v>
      </c>
      <c r="D2090" s="1" t="str">
        <f t="shared" si="163"/>
        <v>OK</v>
      </c>
      <c r="E2090">
        <f t="shared" si="161"/>
        <v>0</v>
      </c>
      <c r="F2090">
        <f t="shared" si="162"/>
        <v>1</v>
      </c>
      <c r="G2090" s="97">
        <v>44457</v>
      </c>
      <c r="H2090" s="3">
        <v>167</v>
      </c>
      <c r="I2090" s="3">
        <v>544</v>
      </c>
      <c r="J2090" s="3">
        <v>315</v>
      </c>
      <c r="K2090" s="3">
        <v>1341</v>
      </c>
      <c r="L2090" s="3">
        <v>448</v>
      </c>
      <c r="M2090" s="3">
        <v>594</v>
      </c>
      <c r="N2090" s="3">
        <v>292</v>
      </c>
      <c r="O2090" s="3">
        <v>298</v>
      </c>
      <c r="P2090" s="3">
        <v>896</v>
      </c>
      <c r="Q2090" s="3">
        <v>776</v>
      </c>
      <c r="R2090" s="3">
        <v>132</v>
      </c>
      <c r="S2090" s="3">
        <v>287</v>
      </c>
      <c r="T2090" s="3">
        <v>79</v>
      </c>
      <c r="U2090" s="3">
        <v>79</v>
      </c>
      <c r="V2090" s="3">
        <v>75</v>
      </c>
      <c r="W2090" s="3">
        <v>897</v>
      </c>
      <c r="X2090" s="3">
        <v>764</v>
      </c>
      <c r="Y2090" s="3">
        <v>40</v>
      </c>
      <c r="Z2090" s="3">
        <v>1237</v>
      </c>
      <c r="AA2090" s="3">
        <v>79</v>
      </c>
      <c r="AB2090" s="3">
        <v>814</v>
      </c>
      <c r="AC2090" s="3">
        <v>1233</v>
      </c>
      <c r="AD2090" s="3">
        <v>93</v>
      </c>
      <c r="AE2090" s="3">
        <v>727</v>
      </c>
      <c r="AF2090" s="3">
        <v>1621</v>
      </c>
      <c r="AG2090" s="3">
        <v>2324</v>
      </c>
      <c r="AH2090" s="3">
        <v>58</v>
      </c>
      <c r="AI2090" s="3">
        <v>857</v>
      </c>
      <c r="AJ2090" s="3">
        <v>95</v>
      </c>
      <c r="AK2090" s="3">
        <v>2262</v>
      </c>
      <c r="AL2090" s="3">
        <v>2678</v>
      </c>
      <c r="AM2090" s="3">
        <v>60</v>
      </c>
      <c r="AN2090" s="3">
        <v>20</v>
      </c>
      <c r="AO2090" s="3">
        <v>794</v>
      </c>
      <c r="AP2090" s="3">
        <v>40</v>
      </c>
      <c r="AQ2090" s="3">
        <v>707</v>
      </c>
      <c r="AR2090" s="3">
        <v>378</v>
      </c>
      <c r="AS2090" s="20">
        <v>687</v>
      </c>
      <c r="AT2090" s="3">
        <v>713</v>
      </c>
      <c r="AU2090" s="3">
        <v>102</v>
      </c>
      <c r="AV2090" s="3">
        <v>367</v>
      </c>
      <c r="AW2090" s="3">
        <v>701</v>
      </c>
      <c r="AX2090" s="3">
        <v>181</v>
      </c>
      <c r="AY2090" s="3">
        <v>254</v>
      </c>
      <c r="AZ2090" s="3">
        <v>1469</v>
      </c>
      <c r="BA2090" s="3">
        <v>722</v>
      </c>
      <c r="BB2090" s="3">
        <v>1936</v>
      </c>
      <c r="BC2090" s="3"/>
      <c r="BM2090" s="3"/>
      <c r="BN2090" s="3"/>
      <c r="BO2090" s="3"/>
      <c r="BP2090" s="3"/>
      <c r="BQ2090" s="3"/>
      <c r="BR2090" s="3"/>
    </row>
    <row r="2091" spans="1:70">
      <c r="A2091" t="str">
        <f t="shared" si="164"/>
        <v>2021</v>
      </c>
      <c r="B2091" t="str">
        <f t="shared" si="165"/>
        <v>September</v>
      </c>
      <c r="C2091" s="2">
        <v>44458</v>
      </c>
      <c r="D2091" s="1" t="str">
        <f t="shared" si="163"/>
        <v>OK</v>
      </c>
      <c r="E2091">
        <f t="shared" si="161"/>
        <v>0</v>
      </c>
      <c r="F2091">
        <f t="shared" si="162"/>
        <v>1</v>
      </c>
      <c r="G2091" s="97">
        <v>44458</v>
      </c>
      <c r="H2091" s="3">
        <v>132</v>
      </c>
      <c r="I2091" s="3">
        <v>273</v>
      </c>
      <c r="J2091" s="3">
        <v>212</v>
      </c>
      <c r="K2091" s="3">
        <v>744</v>
      </c>
      <c r="L2091" s="3">
        <v>297</v>
      </c>
      <c r="M2091" s="3">
        <v>352</v>
      </c>
      <c r="N2091" s="3">
        <v>161</v>
      </c>
      <c r="O2091" s="3">
        <v>229</v>
      </c>
      <c r="P2091" s="3">
        <v>582</v>
      </c>
      <c r="Q2091" s="3">
        <v>485</v>
      </c>
      <c r="R2091" s="3">
        <v>112</v>
      </c>
      <c r="S2091" s="3">
        <v>239</v>
      </c>
      <c r="T2091" s="3">
        <v>50</v>
      </c>
      <c r="U2091" s="3">
        <v>30</v>
      </c>
      <c r="V2091" s="3">
        <v>58</v>
      </c>
      <c r="W2091" s="3">
        <v>611</v>
      </c>
      <c r="X2091" s="3">
        <v>553</v>
      </c>
      <c r="Y2091" s="3">
        <v>68</v>
      </c>
      <c r="Z2091" s="3">
        <v>756</v>
      </c>
      <c r="AA2091" s="3">
        <v>94</v>
      </c>
      <c r="AB2091" s="3">
        <v>538</v>
      </c>
      <c r="AC2091" s="3">
        <v>822</v>
      </c>
      <c r="AD2091" s="3">
        <v>41</v>
      </c>
      <c r="AE2091" s="3">
        <v>409</v>
      </c>
      <c r="AF2091" s="3">
        <v>1083</v>
      </c>
      <c r="AG2091" s="3">
        <v>1531</v>
      </c>
      <c r="AH2091" s="3">
        <v>50</v>
      </c>
      <c r="AI2091" s="3">
        <v>614</v>
      </c>
      <c r="AJ2091" s="3">
        <v>35</v>
      </c>
      <c r="AK2091" s="3">
        <v>1331</v>
      </c>
      <c r="AL2091" s="3">
        <v>1364</v>
      </c>
      <c r="AM2091" s="3">
        <v>50</v>
      </c>
      <c r="AN2091" s="3">
        <v>19</v>
      </c>
      <c r="AO2091" s="3">
        <v>470</v>
      </c>
      <c r="AP2091" s="3">
        <v>39</v>
      </c>
      <c r="AQ2091" s="3">
        <v>571</v>
      </c>
      <c r="AR2091" s="3">
        <v>243</v>
      </c>
      <c r="AS2091" s="20">
        <v>687</v>
      </c>
      <c r="AT2091" s="3">
        <v>388</v>
      </c>
      <c r="AU2091" s="3">
        <v>23</v>
      </c>
      <c r="AV2091" s="3">
        <v>162</v>
      </c>
      <c r="AW2091" s="3">
        <v>498</v>
      </c>
      <c r="AX2091" s="3">
        <v>109</v>
      </c>
      <c r="AY2091" s="3">
        <v>138</v>
      </c>
      <c r="AZ2091" s="3">
        <v>1104</v>
      </c>
      <c r="BA2091" s="3">
        <v>706</v>
      </c>
      <c r="BB2091" s="3">
        <v>1109</v>
      </c>
      <c r="BC2091" s="3"/>
      <c r="BM2091" s="3"/>
      <c r="BN2091" s="3"/>
      <c r="BO2091" s="3"/>
      <c r="BP2091" s="3"/>
      <c r="BQ2091" s="3"/>
      <c r="BR2091" s="3"/>
    </row>
    <row r="2092" spans="1:70">
      <c r="A2092" t="str">
        <f t="shared" si="164"/>
        <v>2021</v>
      </c>
      <c r="B2092" t="str">
        <f t="shared" si="165"/>
        <v>September</v>
      </c>
      <c r="C2092" s="2">
        <v>44459</v>
      </c>
      <c r="D2092" s="1" t="str">
        <f t="shared" si="163"/>
        <v>OK</v>
      </c>
      <c r="E2092">
        <f t="shared" si="161"/>
        <v>1</v>
      </c>
      <c r="F2092">
        <f t="shared" si="162"/>
        <v>0</v>
      </c>
      <c r="G2092" s="97">
        <v>44459</v>
      </c>
      <c r="H2092" s="3">
        <v>96</v>
      </c>
      <c r="I2092" s="3">
        <v>151</v>
      </c>
      <c r="J2092" s="3">
        <v>138</v>
      </c>
      <c r="K2092" s="3">
        <v>355</v>
      </c>
      <c r="L2092" s="3">
        <v>171</v>
      </c>
      <c r="M2092" s="3">
        <v>191</v>
      </c>
      <c r="N2092" s="3">
        <v>109</v>
      </c>
      <c r="O2092" s="3">
        <v>133</v>
      </c>
      <c r="P2092" s="3">
        <v>344</v>
      </c>
      <c r="Q2092" s="3">
        <v>216</v>
      </c>
      <c r="R2092" s="3">
        <v>123</v>
      </c>
      <c r="S2092" s="3">
        <v>139</v>
      </c>
      <c r="T2092" s="3">
        <v>58</v>
      </c>
      <c r="U2092" s="3">
        <v>38</v>
      </c>
      <c r="V2092" s="3">
        <v>48</v>
      </c>
      <c r="W2092" s="3">
        <v>355</v>
      </c>
      <c r="X2092" s="3">
        <v>176</v>
      </c>
      <c r="Y2092" s="3">
        <v>48</v>
      </c>
      <c r="Z2092" s="3">
        <v>489</v>
      </c>
      <c r="AA2092" s="3">
        <v>40</v>
      </c>
      <c r="AB2092" s="3">
        <v>243</v>
      </c>
      <c r="AC2092" s="3">
        <v>324</v>
      </c>
      <c r="AD2092" s="3">
        <v>28</v>
      </c>
      <c r="AE2092" s="3">
        <v>237</v>
      </c>
      <c r="AF2092" s="3">
        <v>531</v>
      </c>
      <c r="AG2092" s="3">
        <v>707</v>
      </c>
      <c r="AH2092" s="3">
        <v>38</v>
      </c>
      <c r="AI2092" s="3">
        <v>526</v>
      </c>
      <c r="AJ2092" s="3">
        <v>45</v>
      </c>
      <c r="AK2092" s="3">
        <v>658</v>
      </c>
      <c r="AL2092" s="3">
        <v>644</v>
      </c>
      <c r="AM2092" s="3">
        <v>40</v>
      </c>
      <c r="AN2092" s="3">
        <v>38</v>
      </c>
      <c r="AO2092" s="3">
        <v>338</v>
      </c>
      <c r="AP2092" s="3">
        <v>32</v>
      </c>
      <c r="AQ2092" s="3">
        <v>283</v>
      </c>
      <c r="AR2092" s="3">
        <v>131</v>
      </c>
      <c r="AS2092" s="20">
        <v>687</v>
      </c>
      <c r="AT2092" s="3">
        <v>219</v>
      </c>
      <c r="AU2092" s="3">
        <v>23</v>
      </c>
      <c r="AV2092" s="3">
        <v>112</v>
      </c>
      <c r="AW2092" s="3">
        <v>180</v>
      </c>
      <c r="AX2092" s="3">
        <v>84</v>
      </c>
      <c r="AY2092" s="3">
        <v>87</v>
      </c>
      <c r="AZ2092" s="3">
        <v>567</v>
      </c>
      <c r="BA2092" s="3">
        <v>419</v>
      </c>
      <c r="BB2092" s="3">
        <v>688</v>
      </c>
      <c r="BC2092" s="3"/>
      <c r="BM2092" s="3"/>
      <c r="BN2092" s="3"/>
      <c r="BO2092" s="3"/>
      <c r="BP2092" s="3"/>
      <c r="BQ2092" s="3"/>
      <c r="BR2092" s="3"/>
    </row>
    <row r="2093" spans="1:70">
      <c r="A2093" t="str">
        <f t="shared" si="164"/>
        <v>2021</v>
      </c>
      <c r="B2093" t="str">
        <f t="shared" si="165"/>
        <v>September</v>
      </c>
      <c r="C2093" s="2">
        <v>44460</v>
      </c>
      <c r="D2093" s="1" t="str">
        <f t="shared" si="163"/>
        <v>OK</v>
      </c>
      <c r="E2093">
        <f t="shared" si="161"/>
        <v>1</v>
      </c>
      <c r="F2093">
        <f t="shared" si="162"/>
        <v>0</v>
      </c>
      <c r="G2093" s="97">
        <v>44460</v>
      </c>
      <c r="H2093" s="3">
        <v>103</v>
      </c>
      <c r="I2093" s="3">
        <v>213</v>
      </c>
      <c r="J2093" s="3">
        <v>199</v>
      </c>
      <c r="K2093" s="3">
        <v>470</v>
      </c>
      <c r="L2093" s="3">
        <v>220</v>
      </c>
      <c r="M2093" s="3">
        <v>250</v>
      </c>
      <c r="N2093" s="3">
        <v>187</v>
      </c>
      <c r="O2093" s="3">
        <v>171</v>
      </c>
      <c r="P2093" s="3">
        <v>398</v>
      </c>
      <c r="Q2093" s="3">
        <v>299</v>
      </c>
      <c r="R2093" s="3">
        <v>158</v>
      </c>
      <c r="S2093" s="3">
        <v>201</v>
      </c>
      <c r="T2093" s="3">
        <v>68</v>
      </c>
      <c r="U2093" s="3">
        <v>57</v>
      </c>
      <c r="V2093" s="3">
        <v>64</v>
      </c>
      <c r="W2093" s="3">
        <v>457</v>
      </c>
      <c r="X2093" s="3">
        <v>338</v>
      </c>
      <c r="Y2093" s="3">
        <v>35</v>
      </c>
      <c r="Z2093" s="3">
        <v>577</v>
      </c>
      <c r="AA2093" s="3">
        <v>65</v>
      </c>
      <c r="AB2093" s="3">
        <v>294</v>
      </c>
      <c r="AC2093" s="3">
        <v>440</v>
      </c>
      <c r="AD2093" s="3">
        <v>21</v>
      </c>
      <c r="AE2093" s="3">
        <v>284</v>
      </c>
      <c r="AF2093" s="3">
        <v>717</v>
      </c>
      <c r="AG2093" s="3">
        <v>955</v>
      </c>
      <c r="AH2093" s="3">
        <v>73</v>
      </c>
      <c r="AI2093" s="3">
        <v>587</v>
      </c>
      <c r="AJ2093" s="3">
        <v>51</v>
      </c>
      <c r="AK2093" s="3">
        <v>944</v>
      </c>
      <c r="AL2093" s="3">
        <v>855</v>
      </c>
      <c r="AM2093" s="3">
        <v>35</v>
      </c>
      <c r="AN2093" s="3">
        <v>37</v>
      </c>
      <c r="AO2093" s="3">
        <v>350</v>
      </c>
      <c r="AP2093" s="3">
        <v>25</v>
      </c>
      <c r="AQ2093" s="3">
        <v>304</v>
      </c>
      <c r="AR2093" s="3">
        <v>253</v>
      </c>
      <c r="AS2093" s="20">
        <v>687</v>
      </c>
      <c r="AT2093" s="3">
        <v>345</v>
      </c>
      <c r="AU2093" s="3">
        <v>21</v>
      </c>
      <c r="AV2093" s="3">
        <v>164</v>
      </c>
      <c r="AW2093" s="3">
        <v>268</v>
      </c>
      <c r="AX2093" s="3">
        <v>104</v>
      </c>
      <c r="AY2093" s="3">
        <v>96</v>
      </c>
      <c r="AZ2093" s="3">
        <v>654</v>
      </c>
      <c r="BA2093" s="3">
        <v>397</v>
      </c>
      <c r="BB2093" s="3">
        <v>642</v>
      </c>
      <c r="BC2093" s="3"/>
      <c r="BM2093" s="3"/>
      <c r="BN2093" s="3"/>
      <c r="BO2093" s="3"/>
      <c r="BP2093" s="3"/>
      <c r="BQ2093" s="3"/>
      <c r="BR2093" s="3"/>
    </row>
    <row r="2094" spans="1:70">
      <c r="A2094" t="str">
        <f t="shared" si="164"/>
        <v>2021</v>
      </c>
      <c r="B2094" t="str">
        <f t="shared" si="165"/>
        <v>September</v>
      </c>
      <c r="C2094" s="2">
        <v>44461</v>
      </c>
      <c r="D2094" s="1" t="str">
        <f t="shared" si="163"/>
        <v>OK</v>
      </c>
      <c r="E2094">
        <f t="shared" si="161"/>
        <v>1</v>
      </c>
      <c r="F2094">
        <f t="shared" si="162"/>
        <v>0</v>
      </c>
      <c r="G2094" s="97">
        <v>44461</v>
      </c>
      <c r="H2094" s="3">
        <v>54</v>
      </c>
      <c r="I2094" s="3">
        <v>112</v>
      </c>
      <c r="J2094" s="3">
        <v>134</v>
      </c>
      <c r="K2094" s="3">
        <v>219</v>
      </c>
      <c r="L2094" s="3">
        <v>160</v>
      </c>
      <c r="M2094" s="3">
        <v>96</v>
      </c>
      <c r="N2094" s="3">
        <v>130</v>
      </c>
      <c r="O2094" s="3">
        <v>38</v>
      </c>
      <c r="P2094" s="3">
        <v>284</v>
      </c>
      <c r="Q2094" s="3">
        <v>164</v>
      </c>
      <c r="R2094" s="3">
        <v>126</v>
      </c>
      <c r="S2094" s="3">
        <v>78</v>
      </c>
      <c r="T2094" s="3">
        <v>51</v>
      </c>
      <c r="U2094" s="3">
        <v>28</v>
      </c>
      <c r="V2094" s="3">
        <v>70</v>
      </c>
      <c r="W2094" s="3">
        <v>330</v>
      </c>
      <c r="X2094" s="3">
        <v>191</v>
      </c>
      <c r="Y2094" s="3">
        <v>10</v>
      </c>
      <c r="Z2094" s="3">
        <v>323</v>
      </c>
      <c r="AA2094" s="3">
        <v>7</v>
      </c>
      <c r="AB2094" s="3">
        <v>144</v>
      </c>
      <c r="AC2094" s="3">
        <v>190</v>
      </c>
      <c r="AD2094" s="3">
        <v>26</v>
      </c>
      <c r="AE2094" s="3">
        <v>193</v>
      </c>
      <c r="AF2094" s="3">
        <v>486</v>
      </c>
      <c r="AG2094" s="3">
        <v>549</v>
      </c>
      <c r="AH2094" s="3">
        <v>61</v>
      </c>
      <c r="AI2094" s="3">
        <v>227</v>
      </c>
      <c r="AJ2094" s="3">
        <v>55</v>
      </c>
      <c r="AK2094" s="3">
        <v>429</v>
      </c>
      <c r="AL2094" s="3">
        <v>448</v>
      </c>
      <c r="AM2094" s="3">
        <v>10</v>
      </c>
      <c r="AN2094" s="3">
        <v>30</v>
      </c>
      <c r="AO2094" s="3">
        <v>253</v>
      </c>
      <c r="AP2094" s="3">
        <v>54</v>
      </c>
      <c r="AQ2094" s="3">
        <v>184</v>
      </c>
      <c r="AR2094" s="3">
        <v>154</v>
      </c>
      <c r="AS2094" s="20">
        <v>687</v>
      </c>
      <c r="AT2094" s="3">
        <v>188</v>
      </c>
      <c r="AU2094" s="3">
        <v>13</v>
      </c>
      <c r="AV2094" s="3">
        <v>115</v>
      </c>
      <c r="AW2094" s="3">
        <v>150</v>
      </c>
      <c r="AX2094" s="3">
        <v>98</v>
      </c>
      <c r="AY2094" s="3">
        <v>76</v>
      </c>
      <c r="AZ2094" s="3">
        <v>409</v>
      </c>
      <c r="BA2094" s="3">
        <v>188</v>
      </c>
      <c r="BB2094" s="3">
        <v>287</v>
      </c>
      <c r="BC2094" s="3"/>
      <c r="BM2094" s="3"/>
      <c r="BN2094" s="3"/>
      <c r="BO2094" s="3"/>
      <c r="BP2094" s="3"/>
      <c r="BQ2094" s="3"/>
      <c r="BR2094" s="3"/>
    </row>
    <row r="2095" spans="1:70">
      <c r="A2095" t="str">
        <f t="shared" si="164"/>
        <v>2021</v>
      </c>
      <c r="B2095" t="str">
        <f t="shared" si="165"/>
        <v>September</v>
      </c>
      <c r="C2095" s="2">
        <v>44462</v>
      </c>
      <c r="D2095" s="1" t="str">
        <f t="shared" si="163"/>
        <v>OK</v>
      </c>
      <c r="E2095">
        <f t="shared" si="161"/>
        <v>1</v>
      </c>
      <c r="F2095">
        <f t="shared" si="162"/>
        <v>0</v>
      </c>
      <c r="G2095" s="97">
        <v>44462</v>
      </c>
      <c r="H2095" s="3">
        <v>23</v>
      </c>
      <c r="I2095" s="3">
        <v>71</v>
      </c>
      <c r="J2095" s="3">
        <v>72</v>
      </c>
      <c r="K2095" s="3">
        <v>131</v>
      </c>
      <c r="L2095" s="3">
        <v>78</v>
      </c>
      <c r="M2095" s="3">
        <v>47</v>
      </c>
      <c r="N2095" s="3">
        <v>74</v>
      </c>
      <c r="O2095" s="3">
        <v>37</v>
      </c>
      <c r="P2095" s="3">
        <v>165</v>
      </c>
      <c r="Q2095" s="3">
        <v>65</v>
      </c>
      <c r="R2095" s="3">
        <v>130</v>
      </c>
      <c r="S2095" s="3">
        <v>53</v>
      </c>
      <c r="T2095" s="3">
        <v>43</v>
      </c>
      <c r="U2095" s="3">
        <v>15</v>
      </c>
      <c r="V2095" s="3">
        <v>58</v>
      </c>
      <c r="W2095" s="3">
        <v>229</v>
      </c>
      <c r="X2095" s="3">
        <v>118</v>
      </c>
      <c r="Y2095" s="3">
        <v>21</v>
      </c>
      <c r="Z2095" s="3">
        <v>187</v>
      </c>
      <c r="AA2095" s="3">
        <v>13</v>
      </c>
      <c r="AB2095" s="3">
        <v>82</v>
      </c>
      <c r="AC2095" s="3">
        <v>109</v>
      </c>
      <c r="AD2095" s="3">
        <v>17</v>
      </c>
      <c r="AE2095" s="3">
        <v>94</v>
      </c>
      <c r="AF2095" s="3">
        <v>229</v>
      </c>
      <c r="AG2095" s="3">
        <v>243</v>
      </c>
      <c r="AH2095" s="3">
        <v>34</v>
      </c>
      <c r="AI2095" s="3">
        <v>117</v>
      </c>
      <c r="AJ2095" s="3">
        <v>38</v>
      </c>
      <c r="AK2095" s="3">
        <v>249</v>
      </c>
      <c r="AL2095" s="3">
        <v>279</v>
      </c>
      <c r="AM2095" s="3">
        <v>19</v>
      </c>
      <c r="AN2095" s="3">
        <v>29</v>
      </c>
      <c r="AO2095" s="3">
        <v>64</v>
      </c>
      <c r="AP2095" s="3">
        <v>8</v>
      </c>
      <c r="AQ2095" s="3">
        <v>94</v>
      </c>
      <c r="AR2095" s="3">
        <v>93</v>
      </c>
      <c r="AS2095" s="20">
        <v>687</v>
      </c>
      <c r="AT2095" s="3">
        <v>86</v>
      </c>
      <c r="AU2095" s="3">
        <v>108</v>
      </c>
      <c r="AV2095" s="3">
        <v>29</v>
      </c>
      <c r="AW2095" s="3">
        <v>42</v>
      </c>
      <c r="AX2095" s="3">
        <v>49</v>
      </c>
      <c r="AY2095" s="3">
        <v>48</v>
      </c>
      <c r="AZ2095" s="3">
        <v>187</v>
      </c>
      <c r="BA2095" s="3">
        <v>135</v>
      </c>
      <c r="BB2095" s="3">
        <v>119</v>
      </c>
      <c r="BC2095" s="3"/>
      <c r="BM2095" s="3"/>
      <c r="BN2095" s="3"/>
      <c r="BO2095" s="3"/>
      <c r="BP2095" s="3"/>
      <c r="BQ2095" s="3"/>
      <c r="BR2095" s="3"/>
    </row>
    <row r="2096" spans="1:70">
      <c r="A2096" t="str">
        <f t="shared" si="164"/>
        <v>2021</v>
      </c>
      <c r="B2096" t="str">
        <f t="shared" si="165"/>
        <v>September</v>
      </c>
      <c r="C2096" s="2">
        <v>44463</v>
      </c>
      <c r="D2096" s="1" t="str">
        <f t="shared" si="163"/>
        <v>OK</v>
      </c>
      <c r="E2096">
        <f t="shared" si="161"/>
        <v>1</v>
      </c>
      <c r="F2096">
        <f t="shared" si="162"/>
        <v>0</v>
      </c>
      <c r="G2096" s="97">
        <v>44463</v>
      </c>
      <c r="H2096" s="3">
        <v>42</v>
      </c>
      <c r="I2096" s="3">
        <v>115</v>
      </c>
      <c r="J2096" s="3">
        <v>123</v>
      </c>
      <c r="K2096" s="3">
        <v>252</v>
      </c>
      <c r="L2096" s="3">
        <v>126</v>
      </c>
      <c r="M2096" s="3">
        <v>110</v>
      </c>
      <c r="N2096" s="3">
        <v>123</v>
      </c>
      <c r="O2096" s="3">
        <v>73</v>
      </c>
      <c r="P2096" s="3">
        <v>259</v>
      </c>
      <c r="Q2096" s="3">
        <v>132</v>
      </c>
      <c r="R2096" s="3">
        <v>125</v>
      </c>
      <c r="S2096" s="3">
        <v>80</v>
      </c>
      <c r="T2096" s="3">
        <v>41</v>
      </c>
      <c r="U2096" s="3">
        <v>44</v>
      </c>
      <c r="V2096" s="3">
        <v>65</v>
      </c>
      <c r="W2096" s="3">
        <v>344</v>
      </c>
      <c r="X2096" s="3">
        <v>128</v>
      </c>
      <c r="Y2096" s="3">
        <v>8</v>
      </c>
      <c r="Z2096" s="3">
        <v>297</v>
      </c>
      <c r="AA2096" s="3">
        <v>13</v>
      </c>
      <c r="AB2096" s="3">
        <v>144</v>
      </c>
      <c r="AC2096" s="3">
        <v>160</v>
      </c>
      <c r="AD2096" s="3">
        <v>17</v>
      </c>
      <c r="AE2096" s="3">
        <v>200</v>
      </c>
      <c r="AF2096" s="3">
        <v>411</v>
      </c>
      <c r="AG2096" s="3">
        <v>466</v>
      </c>
      <c r="AH2096" s="3">
        <v>61</v>
      </c>
      <c r="AI2096" s="3">
        <v>228</v>
      </c>
      <c r="AJ2096" s="3">
        <v>53</v>
      </c>
      <c r="AK2096" s="3">
        <v>380</v>
      </c>
      <c r="AL2096" s="3">
        <v>424</v>
      </c>
      <c r="AM2096" s="3">
        <v>15</v>
      </c>
      <c r="AN2096" s="3">
        <v>37</v>
      </c>
      <c r="AO2096" s="3">
        <v>214</v>
      </c>
      <c r="AP2096" s="3">
        <v>21</v>
      </c>
      <c r="AQ2096" s="3">
        <v>189</v>
      </c>
      <c r="AR2096" s="3">
        <v>146</v>
      </c>
      <c r="AS2096" s="20">
        <v>687</v>
      </c>
      <c r="AT2096" s="3">
        <v>132</v>
      </c>
      <c r="AU2096" s="3">
        <v>174</v>
      </c>
      <c r="AV2096" s="3">
        <v>154</v>
      </c>
      <c r="AW2096" s="3">
        <v>106</v>
      </c>
      <c r="AX2096" s="3">
        <v>90</v>
      </c>
      <c r="AY2096" s="3">
        <v>70</v>
      </c>
      <c r="AZ2096" s="3">
        <v>351</v>
      </c>
      <c r="BA2096" s="3">
        <v>269</v>
      </c>
      <c r="BB2096" s="3">
        <v>266</v>
      </c>
      <c r="BC2096" s="3"/>
      <c r="BM2096" s="3"/>
      <c r="BN2096" s="3"/>
      <c r="BO2096" s="3"/>
      <c r="BP2096" s="3"/>
      <c r="BQ2096" s="3"/>
      <c r="BR2096" s="3"/>
    </row>
    <row r="2097" spans="1:70">
      <c r="A2097" t="str">
        <f t="shared" si="164"/>
        <v>2021</v>
      </c>
      <c r="B2097" t="str">
        <f t="shared" si="165"/>
        <v>September</v>
      </c>
      <c r="C2097" s="2">
        <v>44464</v>
      </c>
      <c r="D2097" s="1" t="str">
        <f t="shared" si="163"/>
        <v>OK</v>
      </c>
      <c r="E2097">
        <f t="shared" si="161"/>
        <v>0</v>
      </c>
      <c r="F2097">
        <f t="shared" si="162"/>
        <v>1</v>
      </c>
      <c r="G2097" s="97">
        <v>44464</v>
      </c>
      <c r="H2097" s="3">
        <v>117</v>
      </c>
      <c r="I2097" s="3">
        <v>500</v>
      </c>
      <c r="J2097" s="3">
        <v>269</v>
      </c>
      <c r="K2097" s="3">
        <v>939</v>
      </c>
      <c r="L2097" s="3">
        <v>361</v>
      </c>
      <c r="M2097" s="3">
        <v>418</v>
      </c>
      <c r="N2097" s="3">
        <v>254</v>
      </c>
      <c r="O2097" s="3">
        <v>264</v>
      </c>
      <c r="P2097" s="3">
        <v>660</v>
      </c>
      <c r="Q2097" s="3">
        <v>744</v>
      </c>
      <c r="R2097" s="3">
        <v>144</v>
      </c>
      <c r="S2097" s="3">
        <v>235</v>
      </c>
      <c r="T2097" s="3">
        <v>58</v>
      </c>
      <c r="U2097" s="3">
        <v>50</v>
      </c>
      <c r="V2097" s="3">
        <v>98</v>
      </c>
      <c r="W2097" s="3">
        <v>756</v>
      </c>
      <c r="X2097" s="3">
        <v>210</v>
      </c>
      <c r="Y2097" s="3">
        <v>61</v>
      </c>
      <c r="Z2097" s="3">
        <v>1012</v>
      </c>
      <c r="AA2097" s="3">
        <v>93</v>
      </c>
      <c r="AB2097" s="3">
        <v>734</v>
      </c>
      <c r="AC2097" s="3">
        <v>1231</v>
      </c>
      <c r="AD2097" s="3">
        <v>30</v>
      </c>
      <c r="AE2097" s="3">
        <v>649</v>
      </c>
      <c r="AF2097" s="3">
        <v>1600</v>
      </c>
      <c r="AG2097" s="3">
        <v>2123</v>
      </c>
      <c r="AH2097" s="3">
        <v>101</v>
      </c>
      <c r="AI2097" s="3">
        <v>738</v>
      </c>
      <c r="AJ2097" s="3">
        <v>115</v>
      </c>
      <c r="AK2097" s="3">
        <v>2190</v>
      </c>
      <c r="AL2097" s="3">
        <v>2106</v>
      </c>
      <c r="AM2097" s="3">
        <v>40</v>
      </c>
      <c r="AN2097" s="3">
        <v>20</v>
      </c>
      <c r="AO2097" s="3">
        <v>631</v>
      </c>
      <c r="AP2097" s="3">
        <v>99</v>
      </c>
      <c r="AQ2097" s="3">
        <v>775</v>
      </c>
      <c r="AR2097" s="3">
        <v>337</v>
      </c>
      <c r="AS2097" s="20">
        <v>687</v>
      </c>
      <c r="AT2097" s="3">
        <v>536</v>
      </c>
      <c r="AU2097" s="3">
        <v>1108</v>
      </c>
      <c r="AV2097" s="3">
        <v>399</v>
      </c>
      <c r="AW2097" s="3">
        <v>775</v>
      </c>
      <c r="AX2097" s="3">
        <v>174</v>
      </c>
      <c r="AY2097" s="3">
        <v>176</v>
      </c>
      <c r="AZ2097" s="3">
        <v>1421</v>
      </c>
      <c r="BA2097" s="3">
        <v>988</v>
      </c>
      <c r="BB2097" s="3">
        <v>1107</v>
      </c>
      <c r="BC2097" s="3"/>
      <c r="BM2097" s="3"/>
      <c r="BN2097" s="3"/>
      <c r="BO2097" s="3"/>
      <c r="BP2097" s="3"/>
      <c r="BQ2097" s="3"/>
      <c r="BR2097" s="3"/>
    </row>
    <row r="2098" spans="1:70">
      <c r="A2098" t="str">
        <f t="shared" si="164"/>
        <v>2021</v>
      </c>
      <c r="B2098" t="str">
        <f t="shared" si="165"/>
        <v>September</v>
      </c>
      <c r="C2098" s="2">
        <v>44465</v>
      </c>
      <c r="D2098" s="1" t="str">
        <f t="shared" si="163"/>
        <v>OK</v>
      </c>
      <c r="E2098">
        <f t="shared" si="161"/>
        <v>0</v>
      </c>
      <c r="F2098">
        <f t="shared" si="162"/>
        <v>1</v>
      </c>
      <c r="G2098" s="97">
        <v>44465</v>
      </c>
      <c r="H2098" s="3">
        <v>64</v>
      </c>
      <c r="I2098" s="3">
        <v>193</v>
      </c>
      <c r="J2098" s="3">
        <v>158</v>
      </c>
      <c r="K2098" s="3">
        <v>437</v>
      </c>
      <c r="L2098" s="3">
        <v>186</v>
      </c>
      <c r="M2098" s="3">
        <v>164</v>
      </c>
      <c r="N2098" s="3">
        <v>130</v>
      </c>
      <c r="O2098" s="3">
        <v>152</v>
      </c>
      <c r="P2098" s="3">
        <v>280</v>
      </c>
      <c r="Q2098" s="3">
        <v>303</v>
      </c>
      <c r="R2098" s="3">
        <v>79</v>
      </c>
      <c r="S2098" s="3">
        <v>101</v>
      </c>
      <c r="T2098" s="3">
        <v>37</v>
      </c>
      <c r="U2098" s="3">
        <v>29</v>
      </c>
      <c r="V2098" s="3">
        <v>47</v>
      </c>
      <c r="W2098" s="3">
        <v>366</v>
      </c>
      <c r="X2098" s="3">
        <v>64</v>
      </c>
      <c r="Y2098" s="3">
        <v>37</v>
      </c>
      <c r="Z2098" s="3">
        <v>506</v>
      </c>
      <c r="AA2098" s="3">
        <v>65</v>
      </c>
      <c r="AB2098" s="3">
        <v>336</v>
      </c>
      <c r="AC2098" s="3">
        <v>510</v>
      </c>
      <c r="AD2098" s="3">
        <v>20</v>
      </c>
      <c r="AE2098" s="3">
        <v>304</v>
      </c>
      <c r="AF2098" s="3">
        <v>644</v>
      </c>
      <c r="AG2098" s="3">
        <v>950</v>
      </c>
      <c r="AH2098" s="3">
        <v>53</v>
      </c>
      <c r="AI2098" s="3">
        <v>524</v>
      </c>
      <c r="AJ2098" s="3">
        <v>50</v>
      </c>
      <c r="AK2098" s="3">
        <v>873</v>
      </c>
      <c r="AL2098" s="3">
        <v>920</v>
      </c>
      <c r="AM2098" s="3">
        <v>30</v>
      </c>
      <c r="AN2098" s="3">
        <v>19</v>
      </c>
      <c r="AO2098" s="3">
        <v>485</v>
      </c>
      <c r="AP2098" s="3">
        <v>58</v>
      </c>
      <c r="AQ2098" s="3">
        <v>310</v>
      </c>
      <c r="AR2098" s="3">
        <v>142</v>
      </c>
      <c r="AS2098" s="20">
        <v>687</v>
      </c>
      <c r="AT2098" s="3">
        <v>272</v>
      </c>
      <c r="AU2098" s="3">
        <v>424</v>
      </c>
      <c r="AV2098" s="3">
        <v>220</v>
      </c>
      <c r="AW2098" s="3">
        <v>291</v>
      </c>
      <c r="AX2098" s="3">
        <v>73</v>
      </c>
      <c r="AY2098" s="3">
        <v>91</v>
      </c>
      <c r="AZ2098" s="3">
        <v>689</v>
      </c>
      <c r="BA2098" s="3">
        <v>606</v>
      </c>
      <c r="BB2098" s="3">
        <v>900</v>
      </c>
      <c r="BC2098" s="3"/>
      <c r="BM2098" s="3"/>
      <c r="BN2098" s="3"/>
      <c r="BO2098" s="3"/>
      <c r="BP2098" s="3"/>
      <c r="BQ2098" s="3"/>
      <c r="BR2098" s="3"/>
    </row>
    <row r="2099" spans="1:70">
      <c r="A2099" t="str">
        <f t="shared" si="164"/>
        <v>2021</v>
      </c>
      <c r="B2099" t="str">
        <f t="shared" si="165"/>
        <v>September</v>
      </c>
      <c r="C2099" s="2">
        <v>44466</v>
      </c>
      <c r="D2099" s="1" t="str">
        <f t="shared" si="163"/>
        <v>OK</v>
      </c>
      <c r="E2099">
        <f t="shared" si="161"/>
        <v>1</v>
      </c>
      <c r="F2099">
        <f t="shared" si="162"/>
        <v>0</v>
      </c>
      <c r="G2099" s="97">
        <v>44466</v>
      </c>
      <c r="H2099" s="3">
        <v>90</v>
      </c>
      <c r="I2099" s="3">
        <v>141</v>
      </c>
      <c r="J2099" s="3">
        <v>149</v>
      </c>
      <c r="K2099" s="3">
        <v>281</v>
      </c>
      <c r="L2099" s="3">
        <v>170</v>
      </c>
      <c r="M2099" s="3">
        <v>161</v>
      </c>
      <c r="N2099" s="3">
        <v>132</v>
      </c>
      <c r="O2099" s="3">
        <v>76</v>
      </c>
      <c r="P2099" s="3">
        <v>367</v>
      </c>
      <c r="Q2099" s="3">
        <v>176</v>
      </c>
      <c r="R2099" s="3">
        <v>96</v>
      </c>
      <c r="S2099" s="3">
        <v>92</v>
      </c>
      <c r="T2099" s="3">
        <v>43</v>
      </c>
      <c r="U2099" s="3">
        <v>48</v>
      </c>
      <c r="V2099" s="3">
        <v>50</v>
      </c>
      <c r="W2099" s="3">
        <v>343</v>
      </c>
      <c r="X2099" s="3">
        <v>141</v>
      </c>
      <c r="Y2099" s="3">
        <v>20</v>
      </c>
      <c r="Z2099" s="3">
        <v>397</v>
      </c>
      <c r="AA2099" s="3">
        <v>28</v>
      </c>
      <c r="AB2099" s="3">
        <v>212</v>
      </c>
      <c r="AC2099" s="3">
        <v>296</v>
      </c>
      <c r="AD2099" s="3">
        <v>17</v>
      </c>
      <c r="AE2099" s="3">
        <v>239</v>
      </c>
      <c r="AF2099" s="3">
        <v>546</v>
      </c>
      <c r="AG2099" s="3">
        <v>716</v>
      </c>
      <c r="AH2099" s="3">
        <v>64</v>
      </c>
      <c r="AI2099" s="3">
        <v>376</v>
      </c>
      <c r="AJ2099" s="3">
        <v>61</v>
      </c>
      <c r="AK2099" s="3">
        <v>588</v>
      </c>
      <c r="AL2099" s="3">
        <v>593</v>
      </c>
      <c r="AM2099" s="3">
        <v>28</v>
      </c>
      <c r="AN2099" s="3">
        <v>38</v>
      </c>
      <c r="AO2099" s="3">
        <v>242</v>
      </c>
      <c r="AP2099" s="3">
        <v>23</v>
      </c>
      <c r="AQ2099" s="3">
        <v>197</v>
      </c>
      <c r="AR2099" s="3">
        <v>163</v>
      </c>
      <c r="AS2099" s="20">
        <v>687</v>
      </c>
      <c r="AT2099" s="3">
        <v>207</v>
      </c>
      <c r="AU2099" s="3">
        <v>256</v>
      </c>
      <c r="AV2099" s="3">
        <v>137</v>
      </c>
      <c r="AW2099" s="3">
        <v>167</v>
      </c>
      <c r="AX2099" s="3">
        <v>111</v>
      </c>
      <c r="AY2099" s="3">
        <v>106</v>
      </c>
      <c r="AZ2099" s="3">
        <v>453</v>
      </c>
      <c r="BA2099" s="3">
        <v>363</v>
      </c>
      <c r="BB2099" s="3">
        <v>1129</v>
      </c>
      <c r="BC2099" s="3"/>
      <c r="BM2099" s="3"/>
      <c r="BN2099" s="3"/>
      <c r="BO2099" s="3"/>
      <c r="BP2099" s="3"/>
      <c r="BQ2099" s="3"/>
      <c r="BR2099" s="3"/>
    </row>
    <row r="2100" spans="1:70">
      <c r="A2100" t="str">
        <f t="shared" si="164"/>
        <v>2021</v>
      </c>
      <c r="B2100" t="str">
        <f t="shared" si="165"/>
        <v>September</v>
      </c>
      <c r="C2100" s="2">
        <v>44467</v>
      </c>
      <c r="D2100" s="1" t="str">
        <f t="shared" si="163"/>
        <v>OK</v>
      </c>
      <c r="E2100">
        <f t="shared" si="161"/>
        <v>1</v>
      </c>
      <c r="F2100">
        <f t="shared" si="162"/>
        <v>0</v>
      </c>
      <c r="G2100" s="97">
        <v>44467</v>
      </c>
      <c r="H2100" s="3">
        <v>33</v>
      </c>
      <c r="I2100" s="3">
        <v>120</v>
      </c>
      <c r="J2100" s="3">
        <v>193</v>
      </c>
      <c r="K2100" s="3">
        <v>315</v>
      </c>
      <c r="L2100" s="3">
        <v>147</v>
      </c>
      <c r="M2100" s="3">
        <v>161</v>
      </c>
      <c r="N2100" s="3">
        <v>138</v>
      </c>
      <c r="O2100" s="3">
        <v>105</v>
      </c>
      <c r="P2100" s="3">
        <v>339</v>
      </c>
      <c r="Q2100" s="3">
        <v>162</v>
      </c>
      <c r="R2100" s="3">
        <v>81</v>
      </c>
      <c r="S2100" s="3">
        <v>100</v>
      </c>
      <c r="T2100" s="3">
        <v>66</v>
      </c>
      <c r="U2100" s="3">
        <v>29</v>
      </c>
      <c r="V2100" s="3">
        <v>57</v>
      </c>
      <c r="W2100" s="3">
        <v>359</v>
      </c>
      <c r="X2100" s="3">
        <v>387</v>
      </c>
      <c r="Y2100" s="3">
        <v>31</v>
      </c>
      <c r="Z2100" s="3">
        <v>363</v>
      </c>
      <c r="AA2100" s="3">
        <v>30</v>
      </c>
      <c r="AB2100" s="3">
        <v>188</v>
      </c>
      <c r="AC2100" s="3">
        <v>300</v>
      </c>
      <c r="AD2100" s="3">
        <v>20</v>
      </c>
      <c r="AE2100" s="3">
        <v>204</v>
      </c>
      <c r="AF2100" s="3">
        <v>569</v>
      </c>
      <c r="AG2100" s="3">
        <v>669</v>
      </c>
      <c r="AH2100" s="3">
        <v>94</v>
      </c>
      <c r="AI2100" s="3">
        <v>423</v>
      </c>
      <c r="AJ2100" s="3">
        <v>60</v>
      </c>
      <c r="AK2100" s="3">
        <v>733</v>
      </c>
      <c r="AL2100" s="3">
        <v>677</v>
      </c>
      <c r="AM2100" s="3">
        <v>19</v>
      </c>
      <c r="AN2100" s="3">
        <v>37</v>
      </c>
      <c r="AO2100" s="3">
        <v>263</v>
      </c>
      <c r="AP2100" s="3">
        <v>22</v>
      </c>
      <c r="AQ2100" s="3">
        <v>224</v>
      </c>
      <c r="AR2100" s="3">
        <v>145</v>
      </c>
      <c r="AS2100" s="20">
        <v>687</v>
      </c>
      <c r="AT2100" s="3">
        <v>195</v>
      </c>
      <c r="AU2100" s="3">
        <v>299</v>
      </c>
      <c r="AV2100" s="3">
        <v>163</v>
      </c>
      <c r="AW2100" s="3">
        <v>155</v>
      </c>
      <c r="AX2100" s="3">
        <v>102</v>
      </c>
      <c r="AY2100" s="3">
        <v>75</v>
      </c>
      <c r="AZ2100" s="3">
        <v>482</v>
      </c>
      <c r="BA2100" s="3">
        <v>339</v>
      </c>
      <c r="BB2100" s="3">
        <v>1253</v>
      </c>
      <c r="BC2100" s="3"/>
      <c r="BM2100" s="3"/>
      <c r="BN2100" s="3"/>
      <c r="BO2100" s="3"/>
      <c r="BP2100" s="3"/>
      <c r="BQ2100" s="3"/>
      <c r="BR2100" s="3"/>
    </row>
    <row r="2101" spans="1:70">
      <c r="A2101" t="str">
        <f t="shared" si="164"/>
        <v>2021</v>
      </c>
      <c r="B2101" t="str">
        <f t="shared" si="165"/>
        <v>September</v>
      </c>
      <c r="C2101" s="2">
        <v>44468</v>
      </c>
      <c r="D2101" s="1" t="str">
        <f t="shared" si="163"/>
        <v>OK</v>
      </c>
      <c r="E2101">
        <f t="shared" si="161"/>
        <v>1</v>
      </c>
      <c r="F2101">
        <f t="shared" si="162"/>
        <v>0</v>
      </c>
      <c r="G2101" s="97">
        <v>44468</v>
      </c>
      <c r="H2101" s="3">
        <v>46</v>
      </c>
      <c r="I2101" s="3">
        <v>139</v>
      </c>
      <c r="J2101" s="3">
        <v>145</v>
      </c>
      <c r="K2101" s="3">
        <v>214</v>
      </c>
      <c r="L2101" s="3">
        <v>153</v>
      </c>
      <c r="M2101" s="3">
        <v>121</v>
      </c>
      <c r="N2101" s="3">
        <v>82</v>
      </c>
      <c r="O2101" s="3">
        <v>45</v>
      </c>
      <c r="P2101" s="3">
        <v>315</v>
      </c>
      <c r="Q2101" s="3">
        <v>193</v>
      </c>
      <c r="R2101" s="3">
        <v>75</v>
      </c>
      <c r="S2101" s="3">
        <v>92</v>
      </c>
      <c r="T2101" s="3">
        <v>65</v>
      </c>
      <c r="U2101" s="3">
        <v>46</v>
      </c>
      <c r="V2101" s="3">
        <v>58</v>
      </c>
      <c r="W2101" s="3">
        <v>290</v>
      </c>
      <c r="X2101" s="3">
        <v>216</v>
      </c>
      <c r="Y2101" s="3">
        <v>15</v>
      </c>
      <c r="Z2101" s="3">
        <v>309</v>
      </c>
      <c r="AA2101" s="3">
        <v>23</v>
      </c>
      <c r="AB2101" s="3">
        <v>185</v>
      </c>
      <c r="AC2101" s="3">
        <v>222</v>
      </c>
      <c r="AD2101" s="3">
        <v>16</v>
      </c>
      <c r="AE2101" s="3">
        <v>218</v>
      </c>
      <c r="AF2101" s="3">
        <v>543</v>
      </c>
      <c r="AG2101" s="3">
        <v>570</v>
      </c>
      <c r="AH2101" s="3">
        <v>75</v>
      </c>
      <c r="AI2101" s="3">
        <v>318</v>
      </c>
      <c r="AJ2101" s="3">
        <v>53</v>
      </c>
      <c r="AK2101" s="3">
        <v>493</v>
      </c>
      <c r="AL2101" s="3">
        <v>506</v>
      </c>
      <c r="AM2101" s="3">
        <v>18</v>
      </c>
      <c r="AN2101" s="3">
        <v>30</v>
      </c>
      <c r="AO2101" s="3">
        <v>218</v>
      </c>
      <c r="AP2101" s="3">
        <v>25</v>
      </c>
      <c r="AQ2101" s="3">
        <v>173</v>
      </c>
      <c r="AR2101" s="3">
        <v>149</v>
      </c>
      <c r="AS2101" s="20">
        <v>687</v>
      </c>
      <c r="AT2101" s="3">
        <v>170</v>
      </c>
      <c r="AU2101" s="3">
        <v>194</v>
      </c>
      <c r="AV2101" s="3">
        <v>142</v>
      </c>
      <c r="AW2101" s="3">
        <v>150</v>
      </c>
      <c r="AX2101" s="3">
        <v>88</v>
      </c>
      <c r="AY2101" s="3">
        <v>68</v>
      </c>
      <c r="AZ2101" s="3">
        <v>379</v>
      </c>
      <c r="BA2101" s="3">
        <v>233</v>
      </c>
      <c r="BB2101" s="3">
        <v>425</v>
      </c>
      <c r="BC2101" s="3"/>
      <c r="BM2101" s="3"/>
      <c r="BN2101" s="3"/>
      <c r="BO2101" s="3"/>
      <c r="BP2101" s="3"/>
      <c r="BQ2101" s="3"/>
      <c r="BR2101" s="3"/>
    </row>
    <row r="2102" spans="1:70">
      <c r="A2102" t="str">
        <f t="shared" si="164"/>
        <v>2021</v>
      </c>
      <c r="B2102" t="str">
        <f t="shared" si="165"/>
        <v>September</v>
      </c>
      <c r="C2102" s="2">
        <v>44469</v>
      </c>
      <c r="D2102" s="1" t="str">
        <f t="shared" si="163"/>
        <v>OK</v>
      </c>
      <c r="E2102">
        <f t="shared" si="161"/>
        <v>1</v>
      </c>
      <c r="F2102">
        <f t="shared" si="162"/>
        <v>0</v>
      </c>
      <c r="G2102" s="97">
        <v>44469</v>
      </c>
      <c r="H2102" s="3">
        <v>26</v>
      </c>
      <c r="I2102" s="3">
        <v>95</v>
      </c>
      <c r="J2102" s="3">
        <v>108</v>
      </c>
      <c r="K2102" s="3">
        <v>190</v>
      </c>
      <c r="L2102" s="3">
        <v>153</v>
      </c>
      <c r="M2102" s="3">
        <v>104</v>
      </c>
      <c r="N2102" s="3">
        <v>103</v>
      </c>
      <c r="O2102" s="3">
        <v>53</v>
      </c>
      <c r="P2102" s="3">
        <v>231</v>
      </c>
      <c r="Q2102" s="3">
        <v>109</v>
      </c>
      <c r="R2102" s="3">
        <v>72</v>
      </c>
      <c r="S2102" s="3">
        <v>71</v>
      </c>
      <c r="T2102" s="3">
        <v>50</v>
      </c>
      <c r="U2102" s="3">
        <v>29</v>
      </c>
      <c r="V2102" s="3">
        <v>55</v>
      </c>
      <c r="W2102" s="3">
        <v>296</v>
      </c>
      <c r="X2102" s="3">
        <v>118</v>
      </c>
      <c r="Y2102" s="3">
        <v>8</v>
      </c>
      <c r="Z2102" s="3">
        <v>256</v>
      </c>
      <c r="AA2102" s="3">
        <v>25</v>
      </c>
      <c r="AB2102" s="3">
        <v>143</v>
      </c>
      <c r="AC2102" s="3">
        <v>218</v>
      </c>
      <c r="AD2102" s="3">
        <v>16</v>
      </c>
      <c r="AE2102" s="3">
        <v>173</v>
      </c>
      <c r="AF2102" s="3">
        <v>394</v>
      </c>
      <c r="AG2102" s="3">
        <v>356</v>
      </c>
      <c r="AH2102" s="3">
        <v>72</v>
      </c>
      <c r="AI2102" s="3">
        <v>207</v>
      </c>
      <c r="AJ2102" s="3">
        <v>38</v>
      </c>
      <c r="AK2102" s="3">
        <v>367</v>
      </c>
      <c r="AL2102" s="3">
        <v>405</v>
      </c>
      <c r="AM2102" s="3">
        <v>16</v>
      </c>
      <c r="AN2102" s="3">
        <v>29</v>
      </c>
      <c r="AO2102" s="3">
        <v>208</v>
      </c>
      <c r="AP2102" s="3">
        <v>18</v>
      </c>
      <c r="AQ2102" s="3">
        <v>117</v>
      </c>
      <c r="AR2102" s="3">
        <v>124</v>
      </c>
      <c r="AS2102" s="20">
        <v>687</v>
      </c>
      <c r="AT2102" s="3">
        <v>100</v>
      </c>
      <c r="AU2102" s="3">
        <v>148</v>
      </c>
      <c r="AV2102" s="3">
        <v>76</v>
      </c>
      <c r="AW2102" s="3">
        <v>76</v>
      </c>
      <c r="AX2102" s="3">
        <v>81</v>
      </c>
      <c r="AY2102" s="3">
        <v>76</v>
      </c>
      <c r="AZ2102" s="3">
        <v>280</v>
      </c>
      <c r="BA2102" s="3">
        <v>270</v>
      </c>
      <c r="BB2102" s="3">
        <v>121</v>
      </c>
      <c r="BC2102" s="3"/>
      <c r="BM2102" s="3"/>
      <c r="BN2102" s="3"/>
      <c r="BO2102" s="3"/>
      <c r="BP2102" s="3"/>
      <c r="BQ2102" s="3"/>
      <c r="BR2102" s="3"/>
    </row>
    <row r="2103" spans="1:70">
      <c r="A2103" t="str">
        <f t="shared" si="164"/>
        <v>2021</v>
      </c>
      <c r="B2103" t="str">
        <f t="shared" si="165"/>
        <v>October</v>
      </c>
      <c r="C2103" s="2">
        <v>44470</v>
      </c>
      <c r="D2103" s="1" t="str">
        <f t="shared" si="163"/>
        <v>OK</v>
      </c>
      <c r="E2103">
        <f t="shared" si="161"/>
        <v>1</v>
      </c>
      <c r="F2103">
        <f t="shared" si="162"/>
        <v>0</v>
      </c>
      <c r="G2103" s="96">
        <v>44470</v>
      </c>
      <c r="H2103" s="88">
        <v>48</v>
      </c>
      <c r="I2103" s="88">
        <v>166</v>
      </c>
      <c r="J2103" s="88">
        <v>141</v>
      </c>
      <c r="K2103" s="88">
        <v>344</v>
      </c>
      <c r="L2103" s="88">
        <v>196</v>
      </c>
      <c r="M2103" s="88">
        <v>145</v>
      </c>
      <c r="N2103" s="88">
        <v>118</v>
      </c>
      <c r="O2103" s="88">
        <v>68</v>
      </c>
      <c r="P2103" s="88">
        <v>355</v>
      </c>
      <c r="Q2103" s="88">
        <v>246</v>
      </c>
      <c r="R2103" s="88">
        <v>85</v>
      </c>
      <c r="S2103" s="88">
        <v>99</v>
      </c>
      <c r="T2103" s="88">
        <v>67</v>
      </c>
      <c r="U2103" s="88">
        <v>44</v>
      </c>
      <c r="V2103" s="88">
        <v>61</v>
      </c>
      <c r="W2103" s="88">
        <v>351</v>
      </c>
      <c r="X2103" s="89">
        <v>258</v>
      </c>
      <c r="Y2103" s="88">
        <v>24</v>
      </c>
      <c r="Z2103" s="88">
        <v>388</v>
      </c>
      <c r="AA2103" s="88">
        <v>39</v>
      </c>
      <c r="AB2103" s="88">
        <v>238</v>
      </c>
      <c r="AC2103" s="88">
        <v>306</v>
      </c>
      <c r="AD2103" s="88">
        <v>15</v>
      </c>
      <c r="AE2103" s="88">
        <v>259</v>
      </c>
      <c r="AF2103" s="88">
        <v>554</v>
      </c>
      <c r="AG2103" s="88">
        <v>752</v>
      </c>
      <c r="AH2103" s="88">
        <v>83</v>
      </c>
      <c r="AI2103" s="88">
        <v>397</v>
      </c>
      <c r="AJ2103" s="88">
        <v>62</v>
      </c>
      <c r="AK2103" s="88">
        <v>686</v>
      </c>
      <c r="AL2103" s="88">
        <v>711</v>
      </c>
      <c r="AM2103" s="88">
        <v>19</v>
      </c>
      <c r="AN2103" s="88">
        <v>37</v>
      </c>
      <c r="AO2103" s="88">
        <v>257</v>
      </c>
      <c r="AP2103" s="88">
        <v>31</v>
      </c>
      <c r="AQ2103" s="88">
        <v>276</v>
      </c>
      <c r="AR2103" s="88">
        <v>203</v>
      </c>
      <c r="AS2103" s="20">
        <v>687</v>
      </c>
      <c r="AT2103" s="88">
        <v>188</v>
      </c>
      <c r="AU2103" s="88">
        <v>361</v>
      </c>
      <c r="AV2103" s="88">
        <v>175</v>
      </c>
      <c r="AW2103" s="88">
        <v>246</v>
      </c>
      <c r="AX2103" s="88">
        <v>88</v>
      </c>
      <c r="AY2103" s="88">
        <v>104</v>
      </c>
      <c r="AZ2103" s="88">
        <v>495</v>
      </c>
      <c r="BA2103" s="88">
        <v>517</v>
      </c>
      <c r="BB2103" s="88">
        <v>611</v>
      </c>
      <c r="BC2103" s="3"/>
      <c r="BM2103" s="88"/>
      <c r="BN2103" s="88"/>
      <c r="BO2103" s="88"/>
      <c r="BP2103" s="88"/>
      <c r="BQ2103" s="88"/>
      <c r="BR2103" s="3"/>
    </row>
    <row r="2104" spans="1:70">
      <c r="A2104" t="str">
        <f t="shared" si="164"/>
        <v>2021</v>
      </c>
      <c r="B2104" t="str">
        <f t="shared" si="165"/>
        <v>October</v>
      </c>
      <c r="C2104" s="2">
        <v>44471</v>
      </c>
      <c r="D2104" s="1" t="str">
        <f t="shared" si="163"/>
        <v>OK</v>
      </c>
      <c r="E2104">
        <f t="shared" ref="E2104:E2167" si="166">IF(OR(WEEKDAY(C2104) = 1, WEEKDAY(C2104) = 7), 0, 1)</f>
        <v>0</v>
      </c>
      <c r="F2104">
        <f t="shared" ref="F2104:F2167" si="167">IF(OR(WEEKDAY(C2104) = 1, WEEKDAY(C2104) = 7), 1, 0)</f>
        <v>1</v>
      </c>
      <c r="G2104" s="97">
        <v>44471</v>
      </c>
      <c r="H2104" s="3">
        <v>67</v>
      </c>
      <c r="I2104" s="3">
        <v>383</v>
      </c>
      <c r="J2104" s="3">
        <v>207</v>
      </c>
      <c r="K2104" s="3">
        <v>849</v>
      </c>
      <c r="L2104" s="3">
        <v>267</v>
      </c>
      <c r="M2104" s="3">
        <v>361</v>
      </c>
      <c r="N2104" s="3">
        <v>231</v>
      </c>
      <c r="O2104" s="3">
        <v>169</v>
      </c>
      <c r="P2104" s="3">
        <v>558</v>
      </c>
      <c r="Q2104" s="3">
        <v>590</v>
      </c>
      <c r="R2104" s="3">
        <v>139</v>
      </c>
      <c r="S2104" s="3">
        <v>173</v>
      </c>
      <c r="T2104" s="3">
        <v>67</v>
      </c>
      <c r="U2104" s="3">
        <v>58</v>
      </c>
      <c r="V2104" s="3">
        <v>63</v>
      </c>
      <c r="W2104" s="3">
        <v>618</v>
      </c>
      <c r="X2104" s="20">
        <v>258</v>
      </c>
      <c r="Y2104" s="3">
        <v>32</v>
      </c>
      <c r="Z2104" s="3">
        <v>812</v>
      </c>
      <c r="AA2104" s="3">
        <v>64</v>
      </c>
      <c r="AB2104" s="3">
        <v>542</v>
      </c>
      <c r="AC2104" s="3">
        <v>1067</v>
      </c>
      <c r="AD2104" s="3">
        <v>41</v>
      </c>
      <c r="AE2104" s="3">
        <v>551</v>
      </c>
      <c r="AF2104" s="3">
        <v>1434</v>
      </c>
      <c r="AG2104" s="3">
        <v>1905</v>
      </c>
      <c r="AH2104" s="3">
        <v>79</v>
      </c>
      <c r="AI2104" s="3">
        <v>685</v>
      </c>
      <c r="AJ2104" s="3">
        <v>94</v>
      </c>
      <c r="AK2104" s="3">
        <v>1763</v>
      </c>
      <c r="AL2104" s="3">
        <v>1848</v>
      </c>
      <c r="AM2104" s="3">
        <v>47</v>
      </c>
      <c r="AN2104" s="3">
        <v>20</v>
      </c>
      <c r="AO2104" s="3">
        <v>415</v>
      </c>
      <c r="AP2104" s="3">
        <v>60</v>
      </c>
      <c r="AQ2104" s="3">
        <v>598</v>
      </c>
      <c r="AR2104" s="3">
        <v>243</v>
      </c>
      <c r="AS2104" s="20">
        <v>687</v>
      </c>
      <c r="AT2104" s="3">
        <v>517</v>
      </c>
      <c r="AU2104" s="3">
        <v>1042</v>
      </c>
      <c r="AV2104" s="3">
        <v>335</v>
      </c>
      <c r="AW2104" s="3">
        <v>593</v>
      </c>
      <c r="AX2104" s="3">
        <v>102</v>
      </c>
      <c r="AY2104" s="3">
        <v>171</v>
      </c>
      <c r="AZ2104" s="3">
        <v>1185</v>
      </c>
      <c r="BA2104" s="3">
        <v>833</v>
      </c>
      <c r="BB2104" s="3">
        <v>1008</v>
      </c>
      <c r="BC2104" s="3"/>
      <c r="BM2104" s="3"/>
      <c r="BN2104" s="3"/>
      <c r="BO2104" s="3"/>
      <c r="BP2104" s="3"/>
      <c r="BQ2104" s="3"/>
      <c r="BR2104" s="3"/>
    </row>
    <row r="2105" spans="1:70">
      <c r="A2105" t="str">
        <f t="shared" si="164"/>
        <v>2021</v>
      </c>
      <c r="B2105" t="str">
        <f t="shared" si="165"/>
        <v>October</v>
      </c>
      <c r="C2105" s="2">
        <v>44472</v>
      </c>
      <c r="D2105" s="1" t="str">
        <f t="shared" si="163"/>
        <v>OK</v>
      </c>
      <c r="E2105">
        <f t="shared" si="166"/>
        <v>0</v>
      </c>
      <c r="F2105">
        <f t="shared" si="167"/>
        <v>1</v>
      </c>
      <c r="G2105" s="97">
        <v>44472</v>
      </c>
      <c r="H2105" s="3">
        <v>59</v>
      </c>
      <c r="I2105" s="3">
        <v>321</v>
      </c>
      <c r="J2105" s="3">
        <v>217</v>
      </c>
      <c r="K2105" s="3">
        <v>702</v>
      </c>
      <c r="L2105" s="3">
        <v>246</v>
      </c>
      <c r="M2105" s="3">
        <v>325</v>
      </c>
      <c r="N2105" s="3">
        <v>165</v>
      </c>
      <c r="O2105" s="3">
        <v>205</v>
      </c>
      <c r="P2105" s="3">
        <v>504</v>
      </c>
      <c r="Q2105" s="3">
        <v>494</v>
      </c>
      <c r="R2105" s="3">
        <v>89</v>
      </c>
      <c r="S2105" s="3">
        <v>168</v>
      </c>
      <c r="T2105" s="3">
        <v>51</v>
      </c>
      <c r="U2105" s="3">
        <v>38</v>
      </c>
      <c r="V2105" s="3">
        <v>51</v>
      </c>
      <c r="W2105" s="3">
        <v>536</v>
      </c>
      <c r="X2105" s="20">
        <v>258</v>
      </c>
      <c r="Y2105" s="3">
        <v>40</v>
      </c>
      <c r="Z2105" s="3">
        <v>677</v>
      </c>
      <c r="AA2105" s="3">
        <v>60</v>
      </c>
      <c r="AB2105" s="3">
        <v>475</v>
      </c>
      <c r="AC2105" s="3">
        <v>819</v>
      </c>
      <c r="AD2105" s="3">
        <v>31</v>
      </c>
      <c r="AE2105" s="3">
        <v>444</v>
      </c>
      <c r="AF2105" s="3">
        <v>1132</v>
      </c>
      <c r="AG2105" s="3">
        <v>1527</v>
      </c>
      <c r="AH2105" s="3">
        <v>65</v>
      </c>
      <c r="AI2105" s="3">
        <v>659</v>
      </c>
      <c r="AJ2105" s="3">
        <v>65</v>
      </c>
      <c r="AK2105" s="3">
        <v>1280</v>
      </c>
      <c r="AL2105" s="3">
        <v>1260</v>
      </c>
      <c r="AM2105" s="3">
        <v>26</v>
      </c>
      <c r="AN2105" s="3">
        <v>19</v>
      </c>
      <c r="AO2105" s="3">
        <v>420</v>
      </c>
      <c r="AP2105" s="3">
        <v>65</v>
      </c>
      <c r="AQ2105" s="3">
        <v>482</v>
      </c>
      <c r="AR2105" s="3">
        <v>198</v>
      </c>
      <c r="AS2105" s="20">
        <v>687</v>
      </c>
      <c r="AT2105" s="3">
        <v>379</v>
      </c>
      <c r="AU2105" s="3">
        <v>797</v>
      </c>
      <c r="AV2105" s="3">
        <v>322</v>
      </c>
      <c r="AW2105" s="3">
        <v>551</v>
      </c>
      <c r="AX2105" s="3">
        <v>113</v>
      </c>
      <c r="AY2105" s="3">
        <v>145</v>
      </c>
      <c r="AZ2105" s="3">
        <v>996</v>
      </c>
      <c r="BA2105" s="3">
        <v>840</v>
      </c>
      <c r="BB2105" s="3">
        <v>899</v>
      </c>
      <c r="BC2105" s="3"/>
      <c r="BM2105" s="3"/>
      <c r="BN2105" s="3"/>
      <c r="BO2105" s="3"/>
      <c r="BP2105" s="3"/>
      <c r="BQ2105" s="3"/>
      <c r="BR2105" s="3"/>
    </row>
    <row r="2106" spans="1:70">
      <c r="A2106" t="str">
        <f t="shared" si="164"/>
        <v>2021</v>
      </c>
      <c r="B2106" t="str">
        <f t="shared" si="165"/>
        <v>October</v>
      </c>
      <c r="C2106" s="2">
        <v>44473</v>
      </c>
      <c r="D2106" s="1" t="str">
        <f t="shared" si="163"/>
        <v>OK</v>
      </c>
      <c r="E2106">
        <f t="shared" si="166"/>
        <v>1</v>
      </c>
      <c r="F2106">
        <f t="shared" si="167"/>
        <v>0</v>
      </c>
      <c r="G2106" s="97">
        <v>44473</v>
      </c>
      <c r="H2106" s="3">
        <v>85</v>
      </c>
      <c r="I2106" s="3">
        <v>104</v>
      </c>
      <c r="J2106" s="3">
        <v>91</v>
      </c>
      <c r="K2106" s="3">
        <v>204</v>
      </c>
      <c r="L2106" s="3">
        <v>94</v>
      </c>
      <c r="M2106" s="3">
        <v>65</v>
      </c>
      <c r="N2106" s="3">
        <v>89</v>
      </c>
      <c r="O2106" s="3">
        <v>94</v>
      </c>
      <c r="P2106" s="3">
        <v>211</v>
      </c>
      <c r="Q2106" s="3">
        <v>126</v>
      </c>
      <c r="R2106" s="3">
        <v>79</v>
      </c>
      <c r="S2106" s="3">
        <v>67</v>
      </c>
      <c r="T2106" s="3">
        <v>44</v>
      </c>
      <c r="U2106" s="3">
        <v>35</v>
      </c>
      <c r="V2106" s="3">
        <v>63</v>
      </c>
      <c r="W2106" s="3">
        <v>315</v>
      </c>
      <c r="X2106" s="20">
        <v>258</v>
      </c>
      <c r="Y2106" s="3">
        <v>14</v>
      </c>
      <c r="Z2106" s="3">
        <v>216</v>
      </c>
      <c r="AA2106" s="3">
        <v>7</v>
      </c>
      <c r="AB2106" s="3">
        <v>182</v>
      </c>
      <c r="AC2106" s="3">
        <v>184</v>
      </c>
      <c r="AD2106" s="3">
        <v>8</v>
      </c>
      <c r="AE2106" s="3">
        <v>177</v>
      </c>
      <c r="AF2106" s="3">
        <v>444</v>
      </c>
      <c r="AG2106" s="3">
        <v>518</v>
      </c>
      <c r="AH2106" s="3">
        <v>55</v>
      </c>
      <c r="AI2106" s="3">
        <v>238</v>
      </c>
      <c r="AJ2106" s="3">
        <v>58</v>
      </c>
      <c r="AK2106" s="3">
        <v>421</v>
      </c>
      <c r="AL2106" s="3">
        <v>480</v>
      </c>
      <c r="AM2106" s="3">
        <v>23</v>
      </c>
      <c r="AN2106" s="3">
        <v>23</v>
      </c>
      <c r="AO2106" s="3">
        <v>175</v>
      </c>
      <c r="AP2106" s="3">
        <v>17</v>
      </c>
      <c r="AQ2106" s="3">
        <v>157</v>
      </c>
      <c r="AR2106" s="3">
        <v>100</v>
      </c>
      <c r="AS2106" s="20">
        <v>687</v>
      </c>
      <c r="AT2106" s="3">
        <v>182</v>
      </c>
      <c r="AU2106" s="3">
        <v>284</v>
      </c>
      <c r="AV2106" s="3">
        <v>184</v>
      </c>
      <c r="AW2106" s="3">
        <v>95</v>
      </c>
      <c r="AX2106" s="3">
        <v>73</v>
      </c>
      <c r="AY2106" s="3">
        <v>61</v>
      </c>
      <c r="AZ2106" s="3">
        <v>396</v>
      </c>
      <c r="BA2106" s="3">
        <v>334</v>
      </c>
      <c r="BB2106" s="3">
        <v>229</v>
      </c>
      <c r="BC2106" s="3"/>
      <c r="BM2106" s="3"/>
      <c r="BN2106" s="3"/>
      <c r="BO2106" s="3"/>
      <c r="BP2106" s="3"/>
      <c r="BQ2106" s="3"/>
      <c r="BR2106" s="3"/>
    </row>
    <row r="2107" spans="1:70">
      <c r="A2107" t="str">
        <f t="shared" si="164"/>
        <v>2021</v>
      </c>
      <c r="B2107" t="str">
        <f t="shared" si="165"/>
        <v>October</v>
      </c>
      <c r="C2107" s="2">
        <v>44474</v>
      </c>
      <c r="D2107" s="1" t="str">
        <f t="shared" si="163"/>
        <v>OK</v>
      </c>
      <c r="E2107">
        <f t="shared" si="166"/>
        <v>1</v>
      </c>
      <c r="F2107">
        <f t="shared" si="167"/>
        <v>0</v>
      </c>
      <c r="G2107" s="97">
        <v>44474</v>
      </c>
      <c r="H2107" s="3">
        <v>65</v>
      </c>
      <c r="I2107" s="3">
        <v>202</v>
      </c>
      <c r="J2107" s="3">
        <v>187</v>
      </c>
      <c r="K2107" s="3">
        <v>396</v>
      </c>
      <c r="L2107" s="3">
        <v>213</v>
      </c>
      <c r="M2107" s="3">
        <v>152</v>
      </c>
      <c r="N2107" s="3">
        <v>136</v>
      </c>
      <c r="O2107" s="3">
        <v>145</v>
      </c>
      <c r="P2107" s="3">
        <v>376</v>
      </c>
      <c r="Q2107" s="3">
        <v>252</v>
      </c>
      <c r="R2107" s="3">
        <v>107</v>
      </c>
      <c r="S2107" s="3">
        <v>138</v>
      </c>
      <c r="T2107" s="3">
        <v>51</v>
      </c>
      <c r="U2107" s="3">
        <v>46</v>
      </c>
      <c r="V2107" s="3">
        <v>57</v>
      </c>
      <c r="W2107" s="3">
        <v>415</v>
      </c>
      <c r="X2107" s="20">
        <v>258</v>
      </c>
      <c r="Y2107" s="3">
        <v>21</v>
      </c>
      <c r="Z2107" s="3">
        <v>404</v>
      </c>
      <c r="AA2107" s="3">
        <v>47</v>
      </c>
      <c r="AB2107" s="3">
        <v>264</v>
      </c>
      <c r="AC2107" s="3">
        <v>394</v>
      </c>
      <c r="AD2107" s="3">
        <v>20</v>
      </c>
      <c r="AE2107" s="3">
        <v>267</v>
      </c>
      <c r="AF2107" s="3">
        <v>729</v>
      </c>
      <c r="AG2107" s="3">
        <v>831</v>
      </c>
      <c r="AH2107" s="3">
        <v>90</v>
      </c>
      <c r="AI2107" s="3">
        <v>460</v>
      </c>
      <c r="AJ2107" s="3">
        <v>55</v>
      </c>
      <c r="AK2107" s="3">
        <v>850</v>
      </c>
      <c r="AL2107" s="3">
        <v>906</v>
      </c>
      <c r="AM2107" s="3">
        <v>25</v>
      </c>
      <c r="AN2107" s="3">
        <v>34</v>
      </c>
      <c r="AO2107" s="3">
        <v>278</v>
      </c>
      <c r="AP2107" s="3">
        <v>37</v>
      </c>
      <c r="AQ2107" s="3">
        <v>224</v>
      </c>
      <c r="AR2107" s="3">
        <v>199</v>
      </c>
      <c r="AS2107" s="20">
        <v>687</v>
      </c>
      <c r="AT2107" s="3">
        <v>283</v>
      </c>
      <c r="AU2107" s="3">
        <v>505</v>
      </c>
      <c r="AV2107" s="3">
        <v>239</v>
      </c>
      <c r="AW2107" s="3">
        <v>192</v>
      </c>
      <c r="AX2107" s="3">
        <v>110</v>
      </c>
      <c r="AY2107" s="3">
        <v>103</v>
      </c>
      <c r="AZ2107" s="3">
        <v>563</v>
      </c>
      <c r="BA2107" s="3">
        <v>331</v>
      </c>
      <c r="BB2107" s="3">
        <v>401</v>
      </c>
      <c r="BC2107" s="3"/>
      <c r="BM2107" s="3"/>
      <c r="BN2107" s="3"/>
      <c r="BO2107" s="3"/>
      <c r="BP2107" s="3"/>
      <c r="BQ2107" s="3"/>
      <c r="BR2107" s="3"/>
    </row>
    <row r="2108" spans="1:70">
      <c r="A2108" t="str">
        <f t="shared" si="164"/>
        <v>2021</v>
      </c>
      <c r="B2108" t="str">
        <f t="shared" si="165"/>
        <v>October</v>
      </c>
      <c r="C2108" s="2">
        <v>44475</v>
      </c>
      <c r="D2108" s="1" t="str">
        <f t="shared" si="163"/>
        <v>OK</v>
      </c>
      <c r="E2108">
        <f t="shared" si="166"/>
        <v>1</v>
      </c>
      <c r="F2108">
        <f t="shared" si="167"/>
        <v>0</v>
      </c>
      <c r="G2108" s="97">
        <v>44475</v>
      </c>
      <c r="H2108" s="3">
        <v>83</v>
      </c>
      <c r="I2108" s="3">
        <v>187</v>
      </c>
      <c r="J2108" s="3">
        <v>189</v>
      </c>
      <c r="K2108" s="3">
        <v>372</v>
      </c>
      <c r="L2108" s="3">
        <v>197</v>
      </c>
      <c r="M2108" s="3">
        <v>158</v>
      </c>
      <c r="N2108" s="3">
        <v>140</v>
      </c>
      <c r="O2108" s="3">
        <v>114</v>
      </c>
      <c r="P2108" s="3">
        <v>361</v>
      </c>
      <c r="Q2108" s="3">
        <v>255</v>
      </c>
      <c r="R2108" s="3">
        <v>121</v>
      </c>
      <c r="S2108" s="3">
        <v>108</v>
      </c>
      <c r="T2108" s="3">
        <v>39</v>
      </c>
      <c r="U2108" s="3">
        <v>25</v>
      </c>
      <c r="V2108" s="3">
        <v>70</v>
      </c>
      <c r="W2108" s="3">
        <v>395</v>
      </c>
      <c r="X2108" s="20">
        <v>258</v>
      </c>
      <c r="Y2108" s="3">
        <v>21</v>
      </c>
      <c r="Z2108" s="3">
        <v>455</v>
      </c>
      <c r="AA2108" s="3">
        <v>21</v>
      </c>
      <c r="AB2108" s="3">
        <v>252</v>
      </c>
      <c r="AC2108" s="3">
        <v>332</v>
      </c>
      <c r="AD2108" s="3">
        <v>19</v>
      </c>
      <c r="AE2108" s="3">
        <v>252</v>
      </c>
      <c r="AF2108" s="3">
        <v>765</v>
      </c>
      <c r="AG2108" s="3">
        <v>845</v>
      </c>
      <c r="AH2108" s="3">
        <v>91</v>
      </c>
      <c r="AI2108" s="3">
        <v>455</v>
      </c>
      <c r="AJ2108" s="3">
        <v>62</v>
      </c>
      <c r="AK2108" s="3">
        <v>749</v>
      </c>
      <c r="AL2108" s="3">
        <v>806</v>
      </c>
      <c r="AM2108" s="3">
        <v>32</v>
      </c>
      <c r="AN2108" s="3">
        <v>30</v>
      </c>
      <c r="AO2108" s="3">
        <v>263</v>
      </c>
      <c r="AP2108" s="3">
        <v>45</v>
      </c>
      <c r="AQ2108" s="3">
        <v>270</v>
      </c>
      <c r="AR2108" s="3">
        <v>193</v>
      </c>
      <c r="AS2108" s="20">
        <v>687</v>
      </c>
      <c r="AT2108" s="3">
        <v>221</v>
      </c>
      <c r="AU2108" s="3">
        <v>404</v>
      </c>
      <c r="AV2108" s="3">
        <v>302</v>
      </c>
      <c r="AW2108" s="3">
        <v>225</v>
      </c>
      <c r="AX2108" s="3">
        <v>104</v>
      </c>
      <c r="AY2108" s="3">
        <v>87</v>
      </c>
      <c r="AZ2108" s="3">
        <v>514</v>
      </c>
      <c r="BA2108" s="3">
        <v>215</v>
      </c>
      <c r="BB2108" s="3">
        <v>415</v>
      </c>
      <c r="BC2108" s="3"/>
      <c r="BM2108" s="3"/>
      <c r="BN2108" s="3"/>
      <c r="BO2108" s="3"/>
      <c r="BP2108" s="3"/>
      <c r="BQ2108" s="3"/>
      <c r="BR2108" s="3"/>
    </row>
    <row r="2109" spans="1:70">
      <c r="A2109" t="str">
        <f t="shared" si="164"/>
        <v>2021</v>
      </c>
      <c r="B2109" t="str">
        <f t="shared" si="165"/>
        <v>October</v>
      </c>
      <c r="C2109" s="2">
        <v>44476</v>
      </c>
      <c r="D2109" s="1" t="str">
        <f t="shared" si="163"/>
        <v>OK</v>
      </c>
      <c r="E2109">
        <f t="shared" si="166"/>
        <v>1</v>
      </c>
      <c r="F2109">
        <f t="shared" si="167"/>
        <v>0</v>
      </c>
      <c r="G2109" s="97">
        <v>44476</v>
      </c>
      <c r="H2109" s="3">
        <v>21</v>
      </c>
      <c r="I2109" s="3">
        <v>97</v>
      </c>
      <c r="J2109" s="3">
        <v>93</v>
      </c>
      <c r="K2109" s="3">
        <v>129</v>
      </c>
      <c r="L2109" s="3">
        <v>91</v>
      </c>
      <c r="M2109" s="3">
        <v>63</v>
      </c>
      <c r="N2109" s="3">
        <v>74</v>
      </c>
      <c r="O2109" s="3">
        <v>52</v>
      </c>
      <c r="P2109" s="3">
        <v>170</v>
      </c>
      <c r="Q2109" s="3">
        <v>105</v>
      </c>
      <c r="R2109" s="3">
        <v>64</v>
      </c>
      <c r="S2109" s="3">
        <v>42</v>
      </c>
      <c r="T2109" s="3">
        <v>48</v>
      </c>
      <c r="U2109" s="3">
        <v>30</v>
      </c>
      <c r="V2109" s="3">
        <v>53</v>
      </c>
      <c r="W2109" s="3">
        <v>255</v>
      </c>
      <c r="X2109" s="20">
        <v>258</v>
      </c>
      <c r="Y2109" s="3">
        <v>26</v>
      </c>
      <c r="Z2109" s="3">
        <v>230</v>
      </c>
      <c r="AA2109" s="3">
        <v>16</v>
      </c>
      <c r="AB2109" s="3">
        <v>99</v>
      </c>
      <c r="AC2109" s="3">
        <v>198</v>
      </c>
      <c r="AD2109" s="3">
        <v>17</v>
      </c>
      <c r="AE2109" s="3">
        <v>114</v>
      </c>
      <c r="AF2109" s="3">
        <v>274</v>
      </c>
      <c r="AG2109" s="3">
        <v>295</v>
      </c>
      <c r="AH2109" s="3">
        <v>57</v>
      </c>
      <c r="AI2109" s="3">
        <v>172</v>
      </c>
      <c r="AJ2109" s="3">
        <v>39</v>
      </c>
      <c r="AK2109" s="3">
        <v>247</v>
      </c>
      <c r="AL2109" s="3">
        <v>293</v>
      </c>
      <c r="AM2109" s="3">
        <v>18</v>
      </c>
      <c r="AN2109" s="3">
        <v>18</v>
      </c>
      <c r="AO2109" s="3">
        <v>95</v>
      </c>
      <c r="AP2109" s="3">
        <v>4</v>
      </c>
      <c r="AQ2109" s="3">
        <v>111</v>
      </c>
      <c r="AR2109" s="3">
        <v>113</v>
      </c>
      <c r="AS2109" s="20">
        <v>687</v>
      </c>
      <c r="AT2109" s="3">
        <v>64</v>
      </c>
      <c r="AU2109" s="3">
        <v>186</v>
      </c>
      <c r="AV2109" s="3">
        <v>64</v>
      </c>
      <c r="AW2109" s="3">
        <v>42</v>
      </c>
      <c r="AX2109" s="3">
        <v>63</v>
      </c>
      <c r="AY2109" s="3">
        <v>48</v>
      </c>
      <c r="AZ2109" s="3">
        <v>248</v>
      </c>
      <c r="BA2109" s="3">
        <v>178</v>
      </c>
      <c r="BB2109" s="3">
        <v>173</v>
      </c>
      <c r="BC2109" s="3"/>
      <c r="BM2109" s="3"/>
      <c r="BN2109" s="3"/>
      <c r="BO2109" s="3"/>
      <c r="BP2109" s="3"/>
      <c r="BQ2109" s="3"/>
      <c r="BR2109" s="3"/>
    </row>
    <row r="2110" spans="1:70">
      <c r="A2110" t="str">
        <f t="shared" si="164"/>
        <v>2021</v>
      </c>
      <c r="B2110" t="str">
        <f t="shared" si="165"/>
        <v>October</v>
      </c>
      <c r="C2110" s="2">
        <v>44477</v>
      </c>
      <c r="D2110" s="1" t="str">
        <f t="shared" si="163"/>
        <v>OK</v>
      </c>
      <c r="E2110">
        <f t="shared" si="166"/>
        <v>1</v>
      </c>
      <c r="F2110">
        <f t="shared" si="167"/>
        <v>0</v>
      </c>
      <c r="G2110" s="97">
        <v>44477</v>
      </c>
      <c r="H2110" s="3">
        <v>77</v>
      </c>
      <c r="I2110" s="3">
        <v>171</v>
      </c>
      <c r="J2110" s="3">
        <v>176</v>
      </c>
      <c r="K2110" s="3">
        <v>304</v>
      </c>
      <c r="L2110" s="3">
        <v>185</v>
      </c>
      <c r="M2110" s="3">
        <v>158</v>
      </c>
      <c r="N2110" s="3">
        <v>105</v>
      </c>
      <c r="O2110" s="3">
        <v>90</v>
      </c>
      <c r="P2110" s="3">
        <v>327</v>
      </c>
      <c r="Q2110" s="3">
        <v>246</v>
      </c>
      <c r="R2110" s="3">
        <v>112</v>
      </c>
      <c r="S2110" s="3">
        <v>94</v>
      </c>
      <c r="T2110" s="3">
        <v>59</v>
      </c>
      <c r="U2110" s="3">
        <v>30</v>
      </c>
      <c r="V2110" s="3">
        <v>70</v>
      </c>
      <c r="W2110" s="3">
        <v>449</v>
      </c>
      <c r="X2110" s="20">
        <v>258</v>
      </c>
      <c r="Y2110" s="3">
        <v>26</v>
      </c>
      <c r="Z2110" s="3">
        <v>474</v>
      </c>
      <c r="AA2110" s="3">
        <v>31</v>
      </c>
      <c r="AB2110" s="3">
        <v>320</v>
      </c>
      <c r="AC2110" s="3">
        <v>321</v>
      </c>
      <c r="AD2110" s="3">
        <v>36</v>
      </c>
      <c r="AE2110" s="3">
        <v>301</v>
      </c>
      <c r="AF2110" s="3">
        <v>753</v>
      </c>
      <c r="AG2110" s="3">
        <v>782</v>
      </c>
      <c r="AH2110" s="3">
        <v>84</v>
      </c>
      <c r="AI2110" s="3">
        <v>538</v>
      </c>
      <c r="AJ2110" s="3">
        <v>67</v>
      </c>
      <c r="AK2110" s="3">
        <v>735</v>
      </c>
      <c r="AL2110" s="3">
        <v>811</v>
      </c>
      <c r="AM2110" s="3">
        <v>30</v>
      </c>
      <c r="AN2110" s="3">
        <v>31</v>
      </c>
      <c r="AO2110" s="3">
        <v>258</v>
      </c>
      <c r="AP2110" s="3">
        <v>37</v>
      </c>
      <c r="AQ2110" s="3">
        <v>274</v>
      </c>
      <c r="AR2110" s="3">
        <v>197</v>
      </c>
      <c r="AS2110" s="20">
        <v>687</v>
      </c>
      <c r="AT2110" s="3">
        <v>209</v>
      </c>
      <c r="AU2110" s="3">
        <v>478</v>
      </c>
      <c r="AV2110" s="3">
        <v>296</v>
      </c>
      <c r="AW2110" s="3">
        <v>191</v>
      </c>
      <c r="AX2110" s="3">
        <v>112</v>
      </c>
      <c r="AY2110" s="3">
        <v>105</v>
      </c>
      <c r="AZ2110" s="3">
        <v>568</v>
      </c>
      <c r="BA2110" s="3">
        <v>596</v>
      </c>
      <c r="BB2110" s="3">
        <v>296</v>
      </c>
      <c r="BC2110" s="3"/>
      <c r="BM2110" s="3"/>
      <c r="BN2110" s="3"/>
      <c r="BO2110" s="3"/>
      <c r="BP2110" s="3"/>
      <c r="BQ2110" s="3"/>
      <c r="BR2110" s="3"/>
    </row>
    <row r="2111" spans="1:70">
      <c r="A2111" t="str">
        <f t="shared" si="164"/>
        <v>2021</v>
      </c>
      <c r="B2111" t="str">
        <f t="shared" si="165"/>
        <v>October</v>
      </c>
      <c r="C2111" s="2">
        <v>44478</v>
      </c>
      <c r="D2111" s="1" t="str">
        <f t="shared" si="163"/>
        <v>OK</v>
      </c>
      <c r="E2111">
        <f t="shared" si="166"/>
        <v>0</v>
      </c>
      <c r="F2111">
        <f t="shared" si="167"/>
        <v>1</v>
      </c>
      <c r="G2111" s="97">
        <v>44478</v>
      </c>
      <c r="H2111" s="3">
        <v>87</v>
      </c>
      <c r="I2111" s="3">
        <v>312</v>
      </c>
      <c r="J2111" s="3">
        <v>217</v>
      </c>
      <c r="K2111" s="3">
        <v>578</v>
      </c>
      <c r="L2111" s="3">
        <v>190</v>
      </c>
      <c r="M2111" s="3">
        <v>309</v>
      </c>
      <c r="N2111" s="3">
        <v>167</v>
      </c>
      <c r="O2111" s="3">
        <v>163</v>
      </c>
      <c r="P2111" s="3">
        <v>486</v>
      </c>
      <c r="Q2111" s="3">
        <v>470</v>
      </c>
      <c r="R2111" s="3">
        <v>128</v>
      </c>
      <c r="S2111" s="3">
        <v>103</v>
      </c>
      <c r="T2111" s="3">
        <v>66</v>
      </c>
      <c r="U2111" s="3">
        <v>64</v>
      </c>
      <c r="V2111" s="3">
        <v>74</v>
      </c>
      <c r="W2111" s="3">
        <v>464</v>
      </c>
      <c r="X2111" s="20">
        <v>258</v>
      </c>
      <c r="Y2111" s="3">
        <v>44</v>
      </c>
      <c r="Z2111" s="3">
        <v>770</v>
      </c>
      <c r="AA2111" s="3">
        <v>124</v>
      </c>
      <c r="AB2111" s="3">
        <v>453</v>
      </c>
      <c r="AC2111" s="3">
        <v>1028</v>
      </c>
      <c r="AD2111" s="3">
        <v>8</v>
      </c>
      <c r="AE2111" s="3">
        <v>500</v>
      </c>
      <c r="AF2111" s="3">
        <v>1316</v>
      </c>
      <c r="AG2111" s="3">
        <v>1647</v>
      </c>
      <c r="AH2111" s="3">
        <v>77</v>
      </c>
      <c r="AI2111" s="3">
        <v>738</v>
      </c>
      <c r="AJ2111" s="3">
        <v>89</v>
      </c>
      <c r="AK2111" s="3">
        <v>1259</v>
      </c>
      <c r="AL2111" s="3">
        <v>1277</v>
      </c>
      <c r="AM2111" s="3">
        <v>29</v>
      </c>
      <c r="AN2111" s="3">
        <v>46</v>
      </c>
      <c r="AO2111" s="3">
        <v>363</v>
      </c>
      <c r="AP2111" s="3">
        <v>89</v>
      </c>
      <c r="AQ2111" s="3">
        <v>562</v>
      </c>
      <c r="AR2111" s="3">
        <v>204</v>
      </c>
      <c r="AS2111" s="20">
        <v>687</v>
      </c>
      <c r="AT2111" s="3">
        <v>396</v>
      </c>
      <c r="AU2111" s="3">
        <v>838</v>
      </c>
      <c r="AV2111" s="3">
        <v>298</v>
      </c>
      <c r="AW2111" s="3">
        <v>522</v>
      </c>
      <c r="AX2111" s="3">
        <v>135</v>
      </c>
      <c r="AY2111" s="3">
        <v>102</v>
      </c>
      <c r="AZ2111" s="3">
        <v>935</v>
      </c>
      <c r="BA2111" s="3">
        <v>1003</v>
      </c>
      <c r="BB2111" s="3">
        <v>619</v>
      </c>
      <c r="BC2111" s="3"/>
      <c r="BM2111" s="3"/>
      <c r="BN2111" s="3"/>
      <c r="BO2111" s="3"/>
      <c r="BP2111" s="3"/>
      <c r="BQ2111" s="3"/>
      <c r="BR2111" s="3"/>
    </row>
    <row r="2112" spans="1:70">
      <c r="A2112" t="str">
        <f t="shared" si="164"/>
        <v>2021</v>
      </c>
      <c r="B2112" t="str">
        <f t="shared" si="165"/>
        <v>October</v>
      </c>
      <c r="C2112" s="2">
        <v>44479</v>
      </c>
      <c r="D2112" s="1" t="str">
        <f t="shared" si="163"/>
        <v>OK</v>
      </c>
      <c r="E2112">
        <f t="shared" si="166"/>
        <v>0</v>
      </c>
      <c r="F2112">
        <f t="shared" si="167"/>
        <v>1</v>
      </c>
      <c r="G2112" s="97">
        <v>44479</v>
      </c>
      <c r="H2112" s="3">
        <v>61</v>
      </c>
      <c r="I2112" s="3">
        <v>355</v>
      </c>
      <c r="J2112" s="3">
        <v>170</v>
      </c>
      <c r="K2112" s="3">
        <v>549</v>
      </c>
      <c r="L2112" s="3">
        <v>249</v>
      </c>
      <c r="M2112" s="3">
        <v>271</v>
      </c>
      <c r="N2112" s="3">
        <v>152</v>
      </c>
      <c r="O2112" s="3">
        <v>144</v>
      </c>
      <c r="P2112" s="3">
        <v>406</v>
      </c>
      <c r="Q2112" s="3">
        <v>501</v>
      </c>
      <c r="R2112" s="3">
        <v>91</v>
      </c>
      <c r="S2112" s="3">
        <v>104</v>
      </c>
      <c r="T2112" s="3">
        <v>67</v>
      </c>
      <c r="U2112" s="3">
        <v>47</v>
      </c>
      <c r="V2112" s="3">
        <v>49</v>
      </c>
      <c r="W2112" s="3">
        <v>494</v>
      </c>
      <c r="X2112" s="20">
        <v>258</v>
      </c>
      <c r="Y2112" s="3">
        <v>47</v>
      </c>
      <c r="Z2112" s="3">
        <v>644</v>
      </c>
      <c r="AA2112" s="3">
        <v>132</v>
      </c>
      <c r="AB2112" s="3">
        <v>501</v>
      </c>
      <c r="AC2112" s="3">
        <v>893</v>
      </c>
      <c r="AD2112" s="3">
        <v>15</v>
      </c>
      <c r="AE2112" s="3">
        <v>458</v>
      </c>
      <c r="AF2112" s="3">
        <v>1231</v>
      </c>
      <c r="AG2112" s="3">
        <v>1520</v>
      </c>
      <c r="AH2112" s="3">
        <v>70</v>
      </c>
      <c r="AI2112" s="3">
        <v>686</v>
      </c>
      <c r="AJ2112" s="3">
        <v>64</v>
      </c>
      <c r="AK2112" s="3">
        <v>1358</v>
      </c>
      <c r="AL2112" s="3">
        <v>1321</v>
      </c>
      <c r="AM2112" s="3">
        <v>31</v>
      </c>
      <c r="AN2112" s="3">
        <v>26</v>
      </c>
      <c r="AO2112" s="3">
        <v>325</v>
      </c>
      <c r="AP2112" s="3">
        <v>68</v>
      </c>
      <c r="AQ2112" s="3">
        <v>499</v>
      </c>
      <c r="AR2112" s="3">
        <v>183</v>
      </c>
      <c r="AS2112" s="20">
        <v>687</v>
      </c>
      <c r="AT2112" s="3">
        <v>293</v>
      </c>
      <c r="AU2112" s="3">
        <v>781</v>
      </c>
      <c r="AV2112" s="3">
        <v>352</v>
      </c>
      <c r="AW2112" s="3">
        <v>509</v>
      </c>
      <c r="AX2112" s="3">
        <v>147</v>
      </c>
      <c r="AY2112" s="3">
        <v>121</v>
      </c>
      <c r="AZ2112" s="3">
        <v>918</v>
      </c>
      <c r="BA2112" s="3">
        <v>966</v>
      </c>
      <c r="BB2112" s="3">
        <v>787</v>
      </c>
      <c r="BC2112" s="3"/>
      <c r="BM2112" s="3"/>
      <c r="BN2112" s="3"/>
      <c r="BO2112" s="3"/>
      <c r="BP2112" s="3"/>
      <c r="BQ2112" s="3"/>
      <c r="BR2112" s="3"/>
    </row>
    <row r="2113" spans="1:70">
      <c r="A2113" t="str">
        <f t="shared" si="164"/>
        <v>2021</v>
      </c>
      <c r="B2113" t="str">
        <f t="shared" si="165"/>
        <v>October</v>
      </c>
      <c r="C2113" s="2">
        <v>44480</v>
      </c>
      <c r="D2113" s="1" t="str">
        <f t="shared" ref="D2113:D2176" si="168">IF(C2113=G2113,"OK","Wrong date")</f>
        <v>OK</v>
      </c>
      <c r="E2113">
        <f t="shared" si="166"/>
        <v>1</v>
      </c>
      <c r="F2113">
        <f t="shared" si="167"/>
        <v>0</v>
      </c>
      <c r="G2113" s="97">
        <v>44480</v>
      </c>
      <c r="H2113" s="3">
        <v>48</v>
      </c>
      <c r="I2113" s="3">
        <v>133</v>
      </c>
      <c r="J2113" s="3">
        <v>156</v>
      </c>
      <c r="K2113" s="3">
        <v>285</v>
      </c>
      <c r="L2113" s="3">
        <v>188</v>
      </c>
      <c r="M2113" s="3">
        <v>118</v>
      </c>
      <c r="N2113" s="3">
        <v>100</v>
      </c>
      <c r="O2113" s="3">
        <v>92</v>
      </c>
      <c r="P2113" s="3">
        <v>345</v>
      </c>
      <c r="Q2113" s="3">
        <v>202</v>
      </c>
      <c r="R2113" s="3">
        <v>77</v>
      </c>
      <c r="S2113" s="3">
        <v>75</v>
      </c>
      <c r="T2113" s="3">
        <v>49</v>
      </c>
      <c r="U2113" s="3">
        <v>42</v>
      </c>
      <c r="V2113" s="3">
        <v>78</v>
      </c>
      <c r="W2113" s="3">
        <v>348</v>
      </c>
      <c r="X2113" s="20">
        <v>258</v>
      </c>
      <c r="Y2113" s="3">
        <v>31</v>
      </c>
      <c r="Z2113" s="3">
        <v>361</v>
      </c>
      <c r="AA2113" s="3">
        <v>45</v>
      </c>
      <c r="AB2113" s="3">
        <v>214</v>
      </c>
      <c r="AC2113" s="3">
        <v>380</v>
      </c>
      <c r="AD2113" s="3">
        <v>8</v>
      </c>
      <c r="AE2113" s="3">
        <v>218</v>
      </c>
      <c r="AF2113" s="3">
        <v>631</v>
      </c>
      <c r="AG2113" s="3">
        <v>725</v>
      </c>
      <c r="AH2113" s="3">
        <v>70</v>
      </c>
      <c r="AI2113" s="3">
        <v>517</v>
      </c>
      <c r="AJ2113" s="3">
        <v>60</v>
      </c>
      <c r="AK2113" s="3">
        <v>594</v>
      </c>
      <c r="AL2113" s="3">
        <v>648</v>
      </c>
      <c r="AM2113" s="3">
        <v>28</v>
      </c>
      <c r="AN2113" s="3">
        <v>27</v>
      </c>
      <c r="AO2113" s="3">
        <v>222</v>
      </c>
      <c r="AP2113" s="3">
        <v>40</v>
      </c>
      <c r="AQ2113" s="3">
        <v>241</v>
      </c>
      <c r="AR2113" s="3">
        <v>184</v>
      </c>
      <c r="AS2113" s="20">
        <v>687</v>
      </c>
      <c r="AT2113" s="3">
        <v>223</v>
      </c>
      <c r="AU2113" s="3">
        <v>387</v>
      </c>
      <c r="AV2113" s="3">
        <v>221</v>
      </c>
      <c r="AW2113" s="3">
        <v>172</v>
      </c>
      <c r="AX2113" s="3">
        <v>94</v>
      </c>
      <c r="AY2113" s="3">
        <v>102</v>
      </c>
      <c r="AZ2113" s="3">
        <v>495</v>
      </c>
      <c r="BA2113" s="3">
        <v>520</v>
      </c>
      <c r="BB2113" s="3">
        <v>515</v>
      </c>
      <c r="BC2113" s="3"/>
      <c r="BM2113" s="3"/>
      <c r="BN2113" s="3"/>
      <c r="BO2113" s="3"/>
      <c r="BP2113" s="3"/>
      <c r="BQ2113" s="3"/>
      <c r="BR2113" s="3"/>
    </row>
    <row r="2114" spans="1:70">
      <c r="A2114" t="str">
        <f t="shared" si="164"/>
        <v>2021</v>
      </c>
      <c r="B2114" t="str">
        <f t="shared" si="165"/>
        <v>October</v>
      </c>
      <c r="C2114" s="2">
        <v>44481</v>
      </c>
      <c r="D2114" s="1" t="str">
        <f t="shared" si="168"/>
        <v>OK</v>
      </c>
      <c r="E2114">
        <f t="shared" si="166"/>
        <v>1</v>
      </c>
      <c r="F2114">
        <f t="shared" si="167"/>
        <v>0</v>
      </c>
      <c r="G2114" s="97">
        <v>44481</v>
      </c>
      <c r="H2114" s="3">
        <v>46</v>
      </c>
      <c r="I2114" s="3">
        <v>85</v>
      </c>
      <c r="J2114" s="3">
        <v>123</v>
      </c>
      <c r="K2114" s="3">
        <v>117</v>
      </c>
      <c r="L2114" s="3">
        <v>103</v>
      </c>
      <c r="M2114" s="3">
        <v>67</v>
      </c>
      <c r="N2114" s="3">
        <v>80</v>
      </c>
      <c r="O2114" s="3">
        <v>54</v>
      </c>
      <c r="P2114" s="3">
        <v>177</v>
      </c>
      <c r="Q2114" s="3">
        <v>88</v>
      </c>
      <c r="R2114" s="3">
        <v>70</v>
      </c>
      <c r="S2114" s="3">
        <v>49</v>
      </c>
      <c r="T2114" s="3">
        <v>43</v>
      </c>
      <c r="U2114" s="3">
        <v>18</v>
      </c>
      <c r="V2114" s="3">
        <v>56</v>
      </c>
      <c r="W2114" s="3">
        <v>308</v>
      </c>
      <c r="X2114" s="20">
        <v>258</v>
      </c>
      <c r="Y2114" s="3">
        <v>38</v>
      </c>
      <c r="Z2114" s="3">
        <v>174</v>
      </c>
      <c r="AA2114" s="3">
        <v>25</v>
      </c>
      <c r="AB2114" s="3">
        <v>164</v>
      </c>
      <c r="AC2114" s="3">
        <v>193</v>
      </c>
      <c r="AD2114" s="3">
        <v>31</v>
      </c>
      <c r="AE2114" s="3">
        <v>196</v>
      </c>
      <c r="AF2114" s="3">
        <v>379</v>
      </c>
      <c r="AG2114" s="3">
        <v>298</v>
      </c>
      <c r="AH2114" s="3">
        <v>56</v>
      </c>
      <c r="AI2114" s="3">
        <v>230</v>
      </c>
      <c r="AJ2114" s="3">
        <v>56</v>
      </c>
      <c r="AK2114" s="3">
        <v>284</v>
      </c>
      <c r="AL2114" s="3">
        <v>312</v>
      </c>
      <c r="AM2114" s="3">
        <v>23</v>
      </c>
      <c r="AN2114" s="3">
        <v>27</v>
      </c>
      <c r="AO2114" s="3">
        <v>130</v>
      </c>
      <c r="AP2114" s="3">
        <v>20</v>
      </c>
      <c r="AQ2114" s="3">
        <v>93</v>
      </c>
      <c r="AR2114" s="3">
        <v>127</v>
      </c>
      <c r="AS2114" s="20">
        <v>687</v>
      </c>
      <c r="AT2114" s="3">
        <v>97</v>
      </c>
      <c r="AU2114" s="3">
        <v>205</v>
      </c>
      <c r="AV2114" s="3">
        <v>144</v>
      </c>
      <c r="AW2114" s="3">
        <v>44</v>
      </c>
      <c r="AX2114" s="3">
        <v>86</v>
      </c>
      <c r="AY2114" s="3">
        <v>74</v>
      </c>
      <c r="AZ2114" s="3">
        <v>301</v>
      </c>
      <c r="BA2114" s="3">
        <v>230</v>
      </c>
      <c r="BB2114" s="3">
        <v>187</v>
      </c>
      <c r="BC2114" s="3"/>
      <c r="BM2114" s="3"/>
      <c r="BN2114" s="3"/>
      <c r="BO2114" s="3"/>
      <c r="BP2114" s="3"/>
      <c r="BQ2114" s="3"/>
      <c r="BR2114" s="3"/>
    </row>
    <row r="2115" spans="1:70">
      <c r="A2115" t="str">
        <f t="shared" si="164"/>
        <v>2021</v>
      </c>
      <c r="B2115" t="str">
        <f t="shared" si="165"/>
        <v>October</v>
      </c>
      <c r="C2115" s="2">
        <v>44482</v>
      </c>
      <c r="D2115" s="1" t="str">
        <f t="shared" si="168"/>
        <v>OK</v>
      </c>
      <c r="E2115">
        <f t="shared" si="166"/>
        <v>1</v>
      </c>
      <c r="F2115">
        <f t="shared" si="167"/>
        <v>0</v>
      </c>
      <c r="G2115" s="97">
        <v>44482</v>
      </c>
      <c r="H2115" s="3">
        <v>66</v>
      </c>
      <c r="I2115" s="3">
        <v>162</v>
      </c>
      <c r="J2115" s="3">
        <v>161</v>
      </c>
      <c r="K2115" s="3">
        <v>239</v>
      </c>
      <c r="L2115" s="3">
        <v>155</v>
      </c>
      <c r="M2115" s="3">
        <v>127</v>
      </c>
      <c r="N2115" s="3">
        <v>118</v>
      </c>
      <c r="O2115" s="3">
        <v>102</v>
      </c>
      <c r="P2115" s="3">
        <v>259</v>
      </c>
      <c r="Q2115" s="3">
        <v>195</v>
      </c>
      <c r="R2115" s="3">
        <v>84</v>
      </c>
      <c r="S2115" s="3">
        <v>81</v>
      </c>
      <c r="T2115" s="3">
        <v>65</v>
      </c>
      <c r="U2115" s="3">
        <v>30</v>
      </c>
      <c r="V2115" s="3">
        <v>64</v>
      </c>
      <c r="W2115" s="3">
        <v>357</v>
      </c>
      <c r="X2115" s="20">
        <v>258</v>
      </c>
      <c r="Y2115" s="3">
        <v>33</v>
      </c>
      <c r="Z2115" s="3">
        <v>308</v>
      </c>
      <c r="AA2115" s="3">
        <v>28</v>
      </c>
      <c r="AB2115" s="3">
        <v>264</v>
      </c>
      <c r="AC2115" s="3">
        <v>327</v>
      </c>
      <c r="AD2115" s="3">
        <v>23</v>
      </c>
      <c r="AE2115" s="3">
        <v>295</v>
      </c>
      <c r="AF2115" s="3">
        <v>633</v>
      </c>
      <c r="AG2115" s="3">
        <v>664</v>
      </c>
      <c r="AH2115" s="3">
        <v>86</v>
      </c>
      <c r="AI2115" s="3">
        <v>368</v>
      </c>
      <c r="AJ2115" s="3">
        <v>63</v>
      </c>
      <c r="AK2115" s="3">
        <v>481</v>
      </c>
      <c r="AL2115" s="3">
        <v>572</v>
      </c>
      <c r="AM2115" s="3">
        <v>24</v>
      </c>
      <c r="AN2115" s="3">
        <v>23</v>
      </c>
      <c r="AO2115" s="3">
        <v>175</v>
      </c>
      <c r="AP2115" s="3">
        <v>22</v>
      </c>
      <c r="AQ2115" s="3">
        <v>200</v>
      </c>
      <c r="AR2115" s="3">
        <v>177</v>
      </c>
      <c r="AS2115" s="20">
        <v>687</v>
      </c>
      <c r="AT2115" s="3">
        <v>199</v>
      </c>
      <c r="AU2115" s="3">
        <v>317</v>
      </c>
      <c r="AV2115" s="3">
        <v>203</v>
      </c>
      <c r="AW2115" s="3">
        <v>124</v>
      </c>
      <c r="AX2115" s="3">
        <v>102</v>
      </c>
      <c r="AY2115" s="3">
        <v>84</v>
      </c>
      <c r="AZ2115" s="3">
        <v>446</v>
      </c>
      <c r="BA2115" s="3">
        <v>441</v>
      </c>
      <c r="BB2115" s="3">
        <v>1184</v>
      </c>
      <c r="BC2115" s="3"/>
      <c r="BM2115" s="3"/>
      <c r="BN2115" s="3"/>
      <c r="BO2115" s="3"/>
      <c r="BP2115" s="3"/>
      <c r="BQ2115" s="3"/>
      <c r="BR2115" s="3"/>
    </row>
    <row r="2116" spans="1:70">
      <c r="A2116" t="str">
        <f t="shared" ref="A2116:A2179" si="169">TEXT(C2116,"yyyy")</f>
        <v>2021</v>
      </c>
      <c r="B2116" t="str">
        <f t="shared" ref="B2116:B2179" si="170">TEXT(C2116,"mmmm")</f>
        <v>October</v>
      </c>
      <c r="C2116" s="2">
        <v>44483</v>
      </c>
      <c r="D2116" s="1" t="str">
        <f t="shared" si="168"/>
        <v>OK</v>
      </c>
      <c r="E2116">
        <f t="shared" si="166"/>
        <v>1</v>
      </c>
      <c r="F2116">
        <f t="shared" si="167"/>
        <v>0</v>
      </c>
      <c r="G2116" s="97">
        <v>44483</v>
      </c>
      <c r="H2116" s="3">
        <v>100</v>
      </c>
      <c r="I2116" s="3">
        <v>218</v>
      </c>
      <c r="J2116" s="3">
        <v>220</v>
      </c>
      <c r="K2116" s="3">
        <v>434</v>
      </c>
      <c r="L2116" s="3">
        <v>213</v>
      </c>
      <c r="M2116" s="3">
        <v>180</v>
      </c>
      <c r="N2116" s="3">
        <v>156</v>
      </c>
      <c r="O2116" s="3">
        <v>126</v>
      </c>
      <c r="P2116" s="3">
        <v>394</v>
      </c>
      <c r="Q2116" s="3">
        <v>300</v>
      </c>
      <c r="R2116" s="3">
        <v>129</v>
      </c>
      <c r="S2116" s="3">
        <v>110</v>
      </c>
      <c r="T2116" s="3">
        <v>63</v>
      </c>
      <c r="U2116" s="3">
        <v>66</v>
      </c>
      <c r="V2116" s="3">
        <v>89</v>
      </c>
      <c r="W2116" s="3">
        <v>394</v>
      </c>
      <c r="X2116" s="20">
        <v>258</v>
      </c>
      <c r="Y2116" s="3">
        <v>39</v>
      </c>
      <c r="Z2116" s="3">
        <v>572</v>
      </c>
      <c r="AA2116" s="3">
        <v>92</v>
      </c>
      <c r="AB2116" s="3">
        <v>363</v>
      </c>
      <c r="AC2116" s="3">
        <v>534</v>
      </c>
      <c r="AD2116" s="3">
        <v>21</v>
      </c>
      <c r="AE2116" s="3">
        <v>403</v>
      </c>
      <c r="AF2116" s="3">
        <v>929</v>
      </c>
      <c r="AG2116" s="3">
        <v>1003</v>
      </c>
      <c r="AH2116" s="3">
        <v>87</v>
      </c>
      <c r="AI2116" s="3">
        <v>647</v>
      </c>
      <c r="AJ2116" s="3">
        <v>61</v>
      </c>
      <c r="AK2116" s="3">
        <v>896</v>
      </c>
      <c r="AL2116" s="3">
        <v>1049</v>
      </c>
      <c r="AM2116" s="3">
        <v>23</v>
      </c>
      <c r="AN2116" s="3">
        <v>34</v>
      </c>
      <c r="AO2116" s="3">
        <v>330</v>
      </c>
      <c r="AP2116" s="3">
        <v>49</v>
      </c>
      <c r="AQ2116" s="3">
        <v>334</v>
      </c>
      <c r="AR2116" s="3">
        <v>201</v>
      </c>
      <c r="AS2116" s="20">
        <v>687</v>
      </c>
      <c r="AT2116" s="3">
        <v>274</v>
      </c>
      <c r="AU2116" s="3">
        <v>610</v>
      </c>
      <c r="AV2116" s="3">
        <v>333</v>
      </c>
      <c r="AW2116" s="3">
        <v>286</v>
      </c>
      <c r="AX2116" s="3">
        <v>158</v>
      </c>
      <c r="AY2116" s="3">
        <v>146</v>
      </c>
      <c r="AZ2116" s="3">
        <v>631</v>
      </c>
      <c r="BA2116" s="3">
        <v>772</v>
      </c>
      <c r="BB2116" s="3">
        <v>947</v>
      </c>
      <c r="BC2116" s="3"/>
      <c r="BM2116" s="3"/>
      <c r="BN2116" s="3"/>
      <c r="BO2116" s="3"/>
      <c r="BP2116" s="3"/>
      <c r="BQ2116" s="3"/>
      <c r="BR2116" s="3"/>
    </row>
    <row r="2117" spans="1:70">
      <c r="A2117" t="str">
        <f t="shared" si="169"/>
        <v>2021</v>
      </c>
      <c r="B2117" t="str">
        <f t="shared" si="170"/>
        <v>October</v>
      </c>
      <c r="C2117" s="2">
        <v>44484</v>
      </c>
      <c r="D2117" s="1" t="str">
        <f t="shared" si="168"/>
        <v>OK</v>
      </c>
      <c r="E2117">
        <f t="shared" si="166"/>
        <v>1</v>
      </c>
      <c r="F2117">
        <f t="shared" si="167"/>
        <v>0</v>
      </c>
      <c r="G2117" s="97">
        <v>44484</v>
      </c>
      <c r="H2117" s="3">
        <v>87</v>
      </c>
      <c r="I2117" s="3">
        <v>241</v>
      </c>
      <c r="J2117" s="3">
        <v>197</v>
      </c>
      <c r="K2117" s="3">
        <v>371</v>
      </c>
      <c r="L2117" s="3">
        <v>191</v>
      </c>
      <c r="M2117" s="3">
        <v>176</v>
      </c>
      <c r="N2117" s="3">
        <v>168</v>
      </c>
      <c r="O2117" s="3">
        <v>120</v>
      </c>
      <c r="P2117" s="3">
        <v>407</v>
      </c>
      <c r="Q2117" s="3">
        <v>294</v>
      </c>
      <c r="R2117" s="3">
        <v>93</v>
      </c>
      <c r="S2117" s="3">
        <v>124</v>
      </c>
      <c r="T2117" s="3">
        <v>54</v>
      </c>
      <c r="U2117" s="3">
        <v>42</v>
      </c>
      <c r="V2117" s="3">
        <v>71</v>
      </c>
      <c r="W2117" s="3">
        <v>429</v>
      </c>
      <c r="X2117" s="20">
        <v>258</v>
      </c>
      <c r="Y2117" s="3">
        <v>43</v>
      </c>
      <c r="Z2117" s="3">
        <v>432</v>
      </c>
      <c r="AA2117" s="3">
        <v>58</v>
      </c>
      <c r="AB2117" s="3">
        <v>312</v>
      </c>
      <c r="AC2117" s="3">
        <v>484</v>
      </c>
      <c r="AD2117" s="3">
        <v>15</v>
      </c>
      <c r="AE2117" s="3">
        <v>338</v>
      </c>
      <c r="AF2117" s="3">
        <v>805</v>
      </c>
      <c r="AG2117" s="3">
        <v>988</v>
      </c>
      <c r="AH2117" s="3">
        <v>86</v>
      </c>
      <c r="AI2117" s="3">
        <v>610</v>
      </c>
      <c r="AJ2117" s="3">
        <v>72</v>
      </c>
      <c r="AK2117" s="3">
        <v>904</v>
      </c>
      <c r="AL2117" s="3">
        <v>1001</v>
      </c>
      <c r="AM2117" s="3">
        <v>35</v>
      </c>
      <c r="AN2117" s="3">
        <v>34</v>
      </c>
      <c r="AO2117" s="3">
        <v>255</v>
      </c>
      <c r="AP2117" s="3">
        <v>53</v>
      </c>
      <c r="AQ2117" s="3">
        <v>310</v>
      </c>
      <c r="AR2117" s="3">
        <v>215</v>
      </c>
      <c r="AS2117" s="20">
        <v>687</v>
      </c>
      <c r="AT2117" s="3">
        <v>246</v>
      </c>
      <c r="AU2117" s="3">
        <v>577</v>
      </c>
      <c r="AV2117" s="3">
        <v>245</v>
      </c>
      <c r="AW2117" s="3">
        <v>244</v>
      </c>
      <c r="AX2117" s="3">
        <v>165</v>
      </c>
      <c r="AY2117" s="3">
        <v>121</v>
      </c>
      <c r="AZ2117" s="3">
        <v>580</v>
      </c>
      <c r="BA2117" s="3">
        <v>760</v>
      </c>
      <c r="BB2117" s="3">
        <v>862</v>
      </c>
      <c r="BC2117" s="3"/>
      <c r="BM2117" s="3"/>
      <c r="BN2117" s="3"/>
      <c r="BO2117" s="3"/>
      <c r="BP2117" s="3"/>
      <c r="BQ2117" s="3"/>
      <c r="BR2117" s="3"/>
    </row>
    <row r="2118" spans="1:70">
      <c r="A2118" t="str">
        <f t="shared" si="169"/>
        <v>2021</v>
      </c>
      <c r="B2118" t="str">
        <f t="shared" si="170"/>
        <v>October</v>
      </c>
      <c r="C2118" s="2">
        <v>44485</v>
      </c>
      <c r="D2118" s="1" t="str">
        <f t="shared" si="168"/>
        <v>OK</v>
      </c>
      <c r="E2118">
        <f t="shared" si="166"/>
        <v>0</v>
      </c>
      <c r="F2118">
        <f t="shared" si="167"/>
        <v>1</v>
      </c>
      <c r="G2118" s="97">
        <v>44485</v>
      </c>
      <c r="H2118" s="3">
        <v>90</v>
      </c>
      <c r="I2118" s="3">
        <v>365</v>
      </c>
      <c r="J2118" s="3">
        <v>227</v>
      </c>
      <c r="K2118" s="3">
        <v>674</v>
      </c>
      <c r="L2118" s="3">
        <v>284</v>
      </c>
      <c r="M2118" s="3">
        <v>305</v>
      </c>
      <c r="N2118" s="3">
        <v>179</v>
      </c>
      <c r="O2118" s="3">
        <v>170</v>
      </c>
      <c r="P2118" s="3">
        <v>589</v>
      </c>
      <c r="Q2118" s="3">
        <v>596</v>
      </c>
      <c r="R2118" s="3">
        <v>160</v>
      </c>
      <c r="S2118" s="3">
        <v>145</v>
      </c>
      <c r="T2118" s="3">
        <v>74</v>
      </c>
      <c r="U2118" s="3">
        <v>48</v>
      </c>
      <c r="V2118" s="3">
        <v>84</v>
      </c>
      <c r="W2118" s="3">
        <v>600</v>
      </c>
      <c r="X2118" s="20">
        <v>258</v>
      </c>
      <c r="Y2118" s="3">
        <v>37</v>
      </c>
      <c r="Z2118" s="3">
        <v>721</v>
      </c>
      <c r="AA2118" s="3">
        <v>114</v>
      </c>
      <c r="AB2118" s="3">
        <v>602</v>
      </c>
      <c r="AC2118" s="3">
        <v>1178</v>
      </c>
      <c r="AD2118" s="3">
        <v>33</v>
      </c>
      <c r="AE2118" s="3">
        <v>618</v>
      </c>
      <c r="AF2118" s="3">
        <v>1567</v>
      </c>
      <c r="AG2118" s="3">
        <v>1951</v>
      </c>
      <c r="AH2118" s="3">
        <v>88</v>
      </c>
      <c r="AI2118" s="3">
        <v>741</v>
      </c>
      <c r="AJ2118" s="3">
        <v>100</v>
      </c>
      <c r="AK2118" s="3">
        <v>1295</v>
      </c>
      <c r="AL2118" s="3">
        <v>1584</v>
      </c>
      <c r="AM2118" s="3">
        <v>36</v>
      </c>
      <c r="AN2118" s="3">
        <v>44</v>
      </c>
      <c r="AO2118" s="3">
        <v>423</v>
      </c>
      <c r="AP2118" s="3">
        <v>90</v>
      </c>
      <c r="AQ2118" s="3">
        <v>654</v>
      </c>
      <c r="AR2118" s="3">
        <v>233</v>
      </c>
      <c r="AS2118" s="20">
        <v>687</v>
      </c>
      <c r="AT2118" s="3">
        <v>425</v>
      </c>
      <c r="AU2118" s="3">
        <v>927</v>
      </c>
      <c r="AV2118" s="3">
        <v>340</v>
      </c>
      <c r="AW2118" s="3">
        <v>614</v>
      </c>
      <c r="AX2118" s="3">
        <v>222</v>
      </c>
      <c r="AY2118" s="3">
        <v>144</v>
      </c>
      <c r="AZ2118" s="3">
        <v>1260</v>
      </c>
      <c r="BA2118" s="3">
        <v>1173</v>
      </c>
      <c r="BB2118" s="3">
        <v>827</v>
      </c>
      <c r="BC2118" s="3"/>
      <c r="BM2118" s="3"/>
      <c r="BN2118" s="3"/>
      <c r="BO2118" s="3"/>
      <c r="BP2118" s="3"/>
      <c r="BQ2118" s="3"/>
      <c r="BR2118" s="3"/>
    </row>
    <row r="2119" spans="1:70">
      <c r="A2119" t="str">
        <f t="shared" si="169"/>
        <v>2021</v>
      </c>
      <c r="B2119" t="str">
        <f t="shared" si="170"/>
        <v>October</v>
      </c>
      <c r="C2119" s="2">
        <v>44486</v>
      </c>
      <c r="D2119" s="1" t="str">
        <f t="shared" si="168"/>
        <v>OK</v>
      </c>
      <c r="E2119">
        <f t="shared" si="166"/>
        <v>0</v>
      </c>
      <c r="F2119">
        <f t="shared" si="167"/>
        <v>1</v>
      </c>
      <c r="G2119" s="97">
        <v>44486</v>
      </c>
      <c r="H2119" s="3">
        <v>17</v>
      </c>
      <c r="I2119" s="3">
        <v>166</v>
      </c>
      <c r="J2119" s="3">
        <v>127</v>
      </c>
      <c r="K2119" s="3">
        <v>279</v>
      </c>
      <c r="L2119" s="3">
        <v>106</v>
      </c>
      <c r="M2119" s="3">
        <v>142</v>
      </c>
      <c r="N2119" s="3">
        <v>83</v>
      </c>
      <c r="O2119" s="3">
        <v>106</v>
      </c>
      <c r="P2119" s="3">
        <v>283</v>
      </c>
      <c r="Q2119" s="3">
        <v>283</v>
      </c>
      <c r="R2119" s="3">
        <v>62</v>
      </c>
      <c r="S2119" s="3">
        <v>60</v>
      </c>
      <c r="T2119" s="3">
        <v>48</v>
      </c>
      <c r="U2119" s="3">
        <v>34</v>
      </c>
      <c r="V2119" s="3">
        <v>34</v>
      </c>
      <c r="W2119" s="3">
        <v>245</v>
      </c>
      <c r="X2119" s="20">
        <v>258</v>
      </c>
      <c r="Y2119" s="3">
        <v>28</v>
      </c>
      <c r="Z2119" s="3">
        <v>386</v>
      </c>
      <c r="AA2119" s="3">
        <v>17</v>
      </c>
      <c r="AB2119" s="3">
        <v>256</v>
      </c>
      <c r="AC2119" s="3">
        <v>556</v>
      </c>
      <c r="AD2119" s="3">
        <v>5</v>
      </c>
      <c r="AE2119" s="3">
        <v>222</v>
      </c>
      <c r="AF2119" s="3">
        <v>701</v>
      </c>
      <c r="AG2119" s="3">
        <v>833</v>
      </c>
      <c r="AH2119" s="3">
        <v>38</v>
      </c>
      <c r="AI2119" s="3">
        <v>434</v>
      </c>
      <c r="AJ2119" s="3">
        <v>33</v>
      </c>
      <c r="AK2119" s="3">
        <v>541</v>
      </c>
      <c r="AL2119" s="3">
        <v>566</v>
      </c>
      <c r="AM2119" s="3">
        <v>13</v>
      </c>
      <c r="AN2119" s="3">
        <v>19</v>
      </c>
      <c r="AO2119" s="3">
        <v>170</v>
      </c>
      <c r="AP2119" s="3">
        <v>49</v>
      </c>
      <c r="AQ2119" s="3">
        <v>250</v>
      </c>
      <c r="AR2119" s="3">
        <v>111</v>
      </c>
      <c r="AS2119" s="20">
        <v>687</v>
      </c>
      <c r="AT2119" s="3">
        <v>175</v>
      </c>
      <c r="AU2119" s="3">
        <v>377</v>
      </c>
      <c r="AV2119" s="3">
        <v>127</v>
      </c>
      <c r="AW2119" s="3">
        <v>298</v>
      </c>
      <c r="AX2119" s="3">
        <v>86</v>
      </c>
      <c r="AY2119" s="3">
        <v>47</v>
      </c>
      <c r="AZ2119" s="3">
        <v>488</v>
      </c>
      <c r="BA2119" s="3">
        <v>511</v>
      </c>
      <c r="BB2119" s="3">
        <v>295</v>
      </c>
      <c r="BC2119" s="3"/>
      <c r="BM2119" s="3"/>
      <c r="BN2119" s="3"/>
      <c r="BO2119" s="3"/>
      <c r="BP2119" s="3"/>
      <c r="BQ2119" s="3"/>
      <c r="BR2119" s="3"/>
    </row>
    <row r="2120" spans="1:70">
      <c r="A2120" t="str">
        <f t="shared" si="169"/>
        <v>2021</v>
      </c>
      <c r="B2120" t="str">
        <f t="shared" si="170"/>
        <v>October</v>
      </c>
      <c r="C2120" s="2">
        <v>44487</v>
      </c>
      <c r="D2120" s="1" t="str">
        <f t="shared" si="168"/>
        <v>OK</v>
      </c>
      <c r="E2120">
        <f t="shared" si="166"/>
        <v>1</v>
      </c>
      <c r="F2120">
        <f t="shared" si="167"/>
        <v>0</v>
      </c>
      <c r="G2120" s="97">
        <v>44487</v>
      </c>
      <c r="H2120" s="3">
        <v>42</v>
      </c>
      <c r="I2120" s="3">
        <v>171</v>
      </c>
      <c r="J2120" s="3">
        <v>154</v>
      </c>
      <c r="K2120" s="3">
        <v>249</v>
      </c>
      <c r="L2120" s="3">
        <v>161</v>
      </c>
      <c r="M2120" s="3">
        <v>126</v>
      </c>
      <c r="N2120" s="3">
        <v>116</v>
      </c>
      <c r="O2120" s="3">
        <v>80</v>
      </c>
      <c r="P2120" s="3">
        <v>306</v>
      </c>
      <c r="Q2120" s="3">
        <v>168</v>
      </c>
      <c r="R2120" s="3">
        <v>84</v>
      </c>
      <c r="S2120" s="3">
        <v>70</v>
      </c>
      <c r="T2120" s="3">
        <v>57</v>
      </c>
      <c r="U2120" s="3">
        <v>37</v>
      </c>
      <c r="V2120" s="3">
        <v>66</v>
      </c>
      <c r="W2120" s="3">
        <v>345</v>
      </c>
      <c r="X2120" s="20">
        <v>258</v>
      </c>
      <c r="Y2120" s="3">
        <v>27</v>
      </c>
      <c r="Z2120" s="3">
        <v>296</v>
      </c>
      <c r="AA2120" s="3">
        <v>29</v>
      </c>
      <c r="AB2120" s="3">
        <v>201</v>
      </c>
      <c r="AC2120" s="3">
        <v>277</v>
      </c>
      <c r="AD2120" s="3">
        <v>15</v>
      </c>
      <c r="AE2120" s="3">
        <v>231</v>
      </c>
      <c r="AF2120" s="3">
        <v>635</v>
      </c>
      <c r="AG2120" s="3">
        <v>550</v>
      </c>
      <c r="AH2120" s="3">
        <v>68</v>
      </c>
      <c r="AI2120" s="3">
        <v>410</v>
      </c>
      <c r="AJ2120" s="3">
        <v>45</v>
      </c>
      <c r="AK2120" s="3">
        <v>556</v>
      </c>
      <c r="AL2120" s="3">
        <v>646</v>
      </c>
      <c r="AM2120" s="3">
        <v>24</v>
      </c>
      <c r="AN2120" s="3">
        <v>24</v>
      </c>
      <c r="AO2120" s="3">
        <v>193</v>
      </c>
      <c r="AP2120" s="3">
        <v>28</v>
      </c>
      <c r="AQ2120" s="3">
        <v>195</v>
      </c>
      <c r="AR2120" s="3">
        <v>143</v>
      </c>
      <c r="AS2120" s="20">
        <v>687</v>
      </c>
      <c r="AT2120" s="3">
        <v>204</v>
      </c>
      <c r="AU2120" s="3">
        <v>347</v>
      </c>
      <c r="AV2120" s="3">
        <v>234</v>
      </c>
      <c r="AW2120" s="3">
        <v>147</v>
      </c>
      <c r="AX2120" s="3">
        <v>132</v>
      </c>
      <c r="AY2120" s="3">
        <v>85</v>
      </c>
      <c r="AZ2120" s="3">
        <v>434</v>
      </c>
      <c r="BA2120" s="3">
        <v>520</v>
      </c>
      <c r="BB2120" s="3">
        <v>282</v>
      </c>
      <c r="BC2120" s="3"/>
      <c r="BM2120" s="3"/>
      <c r="BN2120" s="3"/>
      <c r="BO2120" s="3"/>
      <c r="BP2120" s="3"/>
      <c r="BQ2120" s="3"/>
      <c r="BR2120" s="3"/>
    </row>
    <row r="2121" spans="1:70">
      <c r="A2121" t="str">
        <f t="shared" si="169"/>
        <v>2021</v>
      </c>
      <c r="B2121" t="str">
        <f t="shared" si="170"/>
        <v>October</v>
      </c>
      <c r="C2121" s="2">
        <v>44488</v>
      </c>
      <c r="D2121" s="1" t="str">
        <f t="shared" si="168"/>
        <v>OK</v>
      </c>
      <c r="E2121">
        <f t="shared" si="166"/>
        <v>1</v>
      </c>
      <c r="F2121">
        <f t="shared" si="167"/>
        <v>0</v>
      </c>
      <c r="G2121" s="97">
        <v>44488</v>
      </c>
      <c r="H2121" s="3">
        <v>64</v>
      </c>
      <c r="I2121" s="3">
        <v>214</v>
      </c>
      <c r="J2121" s="3">
        <v>201</v>
      </c>
      <c r="K2121" s="3">
        <v>379</v>
      </c>
      <c r="L2121" s="3">
        <v>194</v>
      </c>
      <c r="M2121" s="3">
        <v>183</v>
      </c>
      <c r="N2121" s="3">
        <v>163</v>
      </c>
      <c r="O2121" s="3">
        <v>128</v>
      </c>
      <c r="P2121" s="3">
        <v>449</v>
      </c>
      <c r="Q2121" s="3">
        <v>303</v>
      </c>
      <c r="R2121" s="3">
        <v>100</v>
      </c>
      <c r="S2121" s="3">
        <v>107</v>
      </c>
      <c r="T2121" s="3">
        <v>54</v>
      </c>
      <c r="U2121" s="3">
        <v>44</v>
      </c>
      <c r="V2121" s="3">
        <v>82</v>
      </c>
      <c r="W2121" s="3">
        <v>424</v>
      </c>
      <c r="X2121" s="20">
        <v>258</v>
      </c>
      <c r="Y2121" s="3">
        <v>12</v>
      </c>
      <c r="Z2121" s="3">
        <v>487</v>
      </c>
      <c r="AA2121" s="3">
        <v>56</v>
      </c>
      <c r="AB2121" s="3">
        <v>312</v>
      </c>
      <c r="AC2121" s="3">
        <v>466</v>
      </c>
      <c r="AD2121" s="3">
        <v>16</v>
      </c>
      <c r="AE2121" s="3">
        <v>246</v>
      </c>
      <c r="AF2121" s="3">
        <v>923</v>
      </c>
      <c r="AG2121" s="3">
        <v>958</v>
      </c>
      <c r="AH2121" s="3">
        <v>89</v>
      </c>
      <c r="AI2121" s="3">
        <v>468</v>
      </c>
      <c r="AJ2121" s="3">
        <v>70</v>
      </c>
      <c r="AK2121" s="3">
        <v>842</v>
      </c>
      <c r="AL2121" s="3">
        <v>961</v>
      </c>
      <c r="AM2121" s="3">
        <v>20</v>
      </c>
      <c r="AN2121" s="3">
        <v>39</v>
      </c>
      <c r="AO2121" s="3">
        <v>278</v>
      </c>
      <c r="AP2121" s="3">
        <v>55</v>
      </c>
      <c r="AQ2121" s="3">
        <v>319</v>
      </c>
      <c r="AR2121" s="3">
        <v>188</v>
      </c>
      <c r="AS2121" s="20">
        <v>687</v>
      </c>
      <c r="AT2121" s="3">
        <v>281</v>
      </c>
      <c r="AU2121" s="3">
        <v>474</v>
      </c>
      <c r="AV2121" s="3">
        <v>297</v>
      </c>
      <c r="AW2121" s="3">
        <v>241</v>
      </c>
      <c r="AX2121" s="3">
        <v>156</v>
      </c>
      <c r="AY2121" s="3">
        <v>134</v>
      </c>
      <c r="AZ2121" s="3">
        <v>614</v>
      </c>
      <c r="BA2121" s="3">
        <v>767</v>
      </c>
      <c r="BB2121" s="3">
        <v>420</v>
      </c>
      <c r="BC2121" s="3"/>
      <c r="BM2121" s="3"/>
      <c r="BN2121" s="3"/>
      <c r="BO2121" s="3"/>
      <c r="BP2121" s="3"/>
      <c r="BQ2121" s="3"/>
      <c r="BR2121" s="3"/>
    </row>
    <row r="2122" spans="1:70">
      <c r="A2122" t="str">
        <f t="shared" si="169"/>
        <v>2021</v>
      </c>
      <c r="B2122" t="str">
        <f t="shared" si="170"/>
        <v>October</v>
      </c>
      <c r="C2122" s="2">
        <v>44489</v>
      </c>
      <c r="D2122" s="1" t="str">
        <f t="shared" si="168"/>
        <v>OK</v>
      </c>
      <c r="E2122">
        <f t="shared" si="166"/>
        <v>1</v>
      </c>
      <c r="F2122">
        <f t="shared" si="167"/>
        <v>0</v>
      </c>
      <c r="G2122" s="97">
        <v>44489</v>
      </c>
      <c r="H2122" s="3">
        <v>59</v>
      </c>
      <c r="I2122" s="3">
        <v>206</v>
      </c>
      <c r="J2122" s="3">
        <v>207</v>
      </c>
      <c r="K2122" s="3">
        <v>360</v>
      </c>
      <c r="L2122" s="3">
        <v>201</v>
      </c>
      <c r="M2122" s="3">
        <v>169</v>
      </c>
      <c r="N2122" s="3">
        <v>136</v>
      </c>
      <c r="O2122" s="3">
        <v>83</v>
      </c>
      <c r="P2122" s="3">
        <v>430</v>
      </c>
      <c r="Q2122" s="3">
        <v>268</v>
      </c>
      <c r="R2122" s="3">
        <v>111</v>
      </c>
      <c r="S2122" s="3">
        <v>99</v>
      </c>
      <c r="T2122" s="3">
        <v>59</v>
      </c>
      <c r="U2122" s="3">
        <v>39</v>
      </c>
      <c r="V2122" s="3">
        <v>100</v>
      </c>
      <c r="W2122" s="3">
        <v>442</v>
      </c>
      <c r="X2122" s="20">
        <v>258</v>
      </c>
      <c r="Y2122" s="3">
        <v>33</v>
      </c>
      <c r="Z2122" s="3">
        <v>468</v>
      </c>
      <c r="AA2122" s="3">
        <v>27</v>
      </c>
      <c r="AB2122" s="3">
        <v>267</v>
      </c>
      <c r="AC2122" s="3">
        <v>424</v>
      </c>
      <c r="AD2122" s="3">
        <v>24</v>
      </c>
      <c r="AE2122" s="3">
        <v>315</v>
      </c>
      <c r="AF2122" s="3">
        <v>825</v>
      </c>
      <c r="AG2122" s="3">
        <v>950</v>
      </c>
      <c r="AH2122" s="3">
        <v>90</v>
      </c>
      <c r="AI2122" s="3">
        <v>523</v>
      </c>
      <c r="AJ2122" s="3">
        <v>75</v>
      </c>
      <c r="AK2122" s="3">
        <v>680</v>
      </c>
      <c r="AL2122" s="3">
        <v>836</v>
      </c>
      <c r="AM2122" s="3">
        <v>25</v>
      </c>
      <c r="AN2122" s="3">
        <v>36</v>
      </c>
      <c r="AO2122" s="3">
        <v>267</v>
      </c>
      <c r="AP2122" s="3">
        <v>45</v>
      </c>
      <c r="AQ2122" s="3">
        <v>291</v>
      </c>
      <c r="AR2122" s="3">
        <v>191</v>
      </c>
      <c r="AS2122" s="20">
        <v>687</v>
      </c>
      <c r="AT2122" s="3">
        <v>285</v>
      </c>
      <c r="AU2122" s="3">
        <v>436</v>
      </c>
      <c r="AV2122" s="3">
        <v>259</v>
      </c>
      <c r="AW2122" s="3">
        <v>273</v>
      </c>
      <c r="AX2122" s="3">
        <v>194</v>
      </c>
      <c r="AY2122" s="3">
        <v>99</v>
      </c>
      <c r="AZ2122" s="3">
        <v>584</v>
      </c>
      <c r="BA2122" s="3">
        <v>691</v>
      </c>
      <c r="BB2122" s="3">
        <v>445</v>
      </c>
      <c r="BC2122" s="3"/>
      <c r="BM2122" s="3"/>
      <c r="BN2122" s="3"/>
      <c r="BO2122" s="3"/>
      <c r="BP2122" s="3"/>
      <c r="BQ2122" s="3"/>
      <c r="BR2122" s="3"/>
    </row>
    <row r="2123" spans="1:70">
      <c r="A2123" t="str">
        <f t="shared" si="169"/>
        <v>2021</v>
      </c>
      <c r="B2123" t="str">
        <f t="shared" si="170"/>
        <v>October</v>
      </c>
      <c r="C2123" s="2">
        <v>44490</v>
      </c>
      <c r="D2123" s="1" t="str">
        <f t="shared" si="168"/>
        <v>OK</v>
      </c>
      <c r="E2123">
        <f t="shared" si="166"/>
        <v>1</v>
      </c>
      <c r="F2123">
        <f t="shared" si="167"/>
        <v>0</v>
      </c>
      <c r="G2123" s="97">
        <v>44490</v>
      </c>
      <c r="H2123" s="3">
        <v>31</v>
      </c>
      <c r="I2123" s="3">
        <v>113</v>
      </c>
      <c r="J2123" s="3">
        <v>144</v>
      </c>
      <c r="K2123" s="3">
        <v>211</v>
      </c>
      <c r="L2123" s="3">
        <v>146</v>
      </c>
      <c r="M2123" s="3">
        <v>87</v>
      </c>
      <c r="N2123" s="3">
        <v>133</v>
      </c>
      <c r="O2123" s="3">
        <v>79</v>
      </c>
      <c r="P2123" s="3">
        <v>316</v>
      </c>
      <c r="Q2123" s="3">
        <v>151</v>
      </c>
      <c r="R2123" s="3">
        <v>86</v>
      </c>
      <c r="S2123" s="3">
        <v>82</v>
      </c>
      <c r="T2123" s="3">
        <v>48</v>
      </c>
      <c r="U2123" s="3">
        <v>28</v>
      </c>
      <c r="V2123" s="3">
        <v>64</v>
      </c>
      <c r="W2123" s="3">
        <v>348</v>
      </c>
      <c r="X2123" s="20">
        <v>258</v>
      </c>
      <c r="Y2123" s="3">
        <v>18</v>
      </c>
      <c r="Z2123" s="3">
        <v>269</v>
      </c>
      <c r="AA2123" s="3">
        <v>18</v>
      </c>
      <c r="AB2123" s="3">
        <v>153</v>
      </c>
      <c r="AC2123" s="3">
        <v>222</v>
      </c>
      <c r="AD2123" s="3">
        <v>14</v>
      </c>
      <c r="AE2123" s="3">
        <v>210</v>
      </c>
      <c r="AF2123" s="3">
        <v>465</v>
      </c>
      <c r="AG2123" s="3">
        <v>397</v>
      </c>
      <c r="AH2123" s="3">
        <v>52</v>
      </c>
      <c r="AI2123" s="3">
        <v>150</v>
      </c>
      <c r="AJ2123" s="3">
        <v>61</v>
      </c>
      <c r="AK2123" s="3">
        <v>305</v>
      </c>
      <c r="AL2123" s="3">
        <v>382</v>
      </c>
      <c r="AM2123" s="3">
        <v>20</v>
      </c>
      <c r="AN2123" s="3">
        <v>28</v>
      </c>
      <c r="AO2123" s="3">
        <v>156</v>
      </c>
      <c r="AP2123" s="3">
        <v>36</v>
      </c>
      <c r="AQ2123" s="3">
        <v>170</v>
      </c>
      <c r="AR2123" s="3">
        <v>154</v>
      </c>
      <c r="AS2123" s="20">
        <v>687</v>
      </c>
      <c r="AT2123" s="3">
        <v>148</v>
      </c>
      <c r="AU2123" s="3">
        <v>234</v>
      </c>
      <c r="AV2123" s="3">
        <v>135</v>
      </c>
      <c r="AW2123" s="3">
        <v>83</v>
      </c>
      <c r="AX2123" s="3">
        <v>123</v>
      </c>
      <c r="AY2123" s="3">
        <v>63</v>
      </c>
      <c r="AZ2123" s="3">
        <v>301</v>
      </c>
      <c r="BA2123" s="3">
        <v>373</v>
      </c>
      <c r="BB2123" s="3">
        <v>344</v>
      </c>
      <c r="BC2123" s="3"/>
      <c r="BM2123" s="3"/>
      <c r="BN2123" s="3"/>
      <c r="BO2123" s="3"/>
      <c r="BP2123" s="3"/>
      <c r="BQ2123" s="3"/>
      <c r="BR2123" s="3"/>
    </row>
    <row r="2124" spans="1:70">
      <c r="A2124" t="str">
        <f t="shared" si="169"/>
        <v>2021</v>
      </c>
      <c r="B2124" t="str">
        <f t="shared" si="170"/>
        <v>October</v>
      </c>
      <c r="C2124" s="2">
        <v>44491</v>
      </c>
      <c r="D2124" s="1" t="str">
        <f t="shared" si="168"/>
        <v>OK</v>
      </c>
      <c r="E2124">
        <f t="shared" si="166"/>
        <v>1</v>
      </c>
      <c r="F2124">
        <f t="shared" si="167"/>
        <v>0</v>
      </c>
      <c r="G2124" s="97">
        <v>44491</v>
      </c>
      <c r="H2124" s="3">
        <v>31</v>
      </c>
      <c r="I2124" s="3">
        <v>89</v>
      </c>
      <c r="J2124" s="3">
        <v>108</v>
      </c>
      <c r="K2124" s="3">
        <v>125</v>
      </c>
      <c r="L2124" s="3">
        <v>111</v>
      </c>
      <c r="M2124" s="3">
        <v>66</v>
      </c>
      <c r="N2124" s="3">
        <v>94</v>
      </c>
      <c r="O2124" s="3">
        <v>96</v>
      </c>
      <c r="P2124" s="3">
        <v>240</v>
      </c>
      <c r="Q2124" s="3">
        <v>136</v>
      </c>
      <c r="R2124" s="3">
        <v>100</v>
      </c>
      <c r="S2124" s="3">
        <v>60</v>
      </c>
      <c r="T2124" s="3">
        <v>46</v>
      </c>
      <c r="U2124" s="3">
        <v>20</v>
      </c>
      <c r="V2124" s="3">
        <v>60</v>
      </c>
      <c r="W2124" s="3">
        <v>349</v>
      </c>
      <c r="X2124" s="20">
        <v>258</v>
      </c>
      <c r="Y2124" s="3">
        <v>9</v>
      </c>
      <c r="Z2124" s="3">
        <v>194</v>
      </c>
      <c r="AA2124" s="3">
        <v>6</v>
      </c>
      <c r="AB2124" s="3">
        <v>153</v>
      </c>
      <c r="AC2124" s="3">
        <v>104</v>
      </c>
      <c r="AD2124" s="3">
        <v>13</v>
      </c>
      <c r="AE2124" s="3">
        <v>178</v>
      </c>
      <c r="AF2124" s="3">
        <v>406</v>
      </c>
      <c r="AG2124" s="3">
        <v>382</v>
      </c>
      <c r="AH2124" s="3">
        <v>71</v>
      </c>
      <c r="AI2124" s="3">
        <v>100</v>
      </c>
      <c r="AJ2124" s="3">
        <v>55</v>
      </c>
      <c r="AK2124" s="3">
        <v>203</v>
      </c>
      <c r="AL2124" s="3">
        <v>300</v>
      </c>
      <c r="AM2124" s="3">
        <v>20</v>
      </c>
      <c r="AN2124" s="3">
        <v>24</v>
      </c>
      <c r="AO2124" s="3">
        <v>155</v>
      </c>
      <c r="AP2124" s="3">
        <v>16</v>
      </c>
      <c r="AQ2124" s="3">
        <v>122</v>
      </c>
      <c r="AR2124" s="3">
        <v>149</v>
      </c>
      <c r="AS2124" s="20">
        <v>687</v>
      </c>
      <c r="AT2124" s="3">
        <v>113</v>
      </c>
      <c r="AU2124" s="3">
        <v>167</v>
      </c>
      <c r="AV2124" s="3">
        <v>100</v>
      </c>
      <c r="AW2124" s="3">
        <v>45</v>
      </c>
      <c r="AX2124" s="3">
        <v>109</v>
      </c>
      <c r="AY2124" s="3">
        <v>55</v>
      </c>
      <c r="AZ2124" s="3">
        <v>234</v>
      </c>
      <c r="BA2124" s="3">
        <v>270</v>
      </c>
      <c r="BB2124" s="3">
        <v>268</v>
      </c>
      <c r="BC2124" s="3"/>
      <c r="BM2124" s="3"/>
      <c r="BN2124" s="3"/>
      <c r="BO2124" s="3"/>
      <c r="BP2124" s="3"/>
      <c r="BQ2124" s="3"/>
      <c r="BR2124" s="3"/>
    </row>
    <row r="2125" spans="1:70">
      <c r="A2125" t="str">
        <f t="shared" si="169"/>
        <v>2021</v>
      </c>
      <c r="B2125" t="str">
        <f t="shared" si="170"/>
        <v>October</v>
      </c>
      <c r="C2125" s="2">
        <v>44492</v>
      </c>
      <c r="D2125" s="1" t="str">
        <f t="shared" si="168"/>
        <v>OK</v>
      </c>
      <c r="E2125">
        <f t="shared" si="166"/>
        <v>0</v>
      </c>
      <c r="F2125">
        <f t="shared" si="167"/>
        <v>1</v>
      </c>
      <c r="G2125" s="97">
        <v>44492</v>
      </c>
      <c r="H2125" s="3">
        <v>31</v>
      </c>
      <c r="I2125" s="3">
        <v>90</v>
      </c>
      <c r="J2125" s="3">
        <v>98</v>
      </c>
      <c r="K2125" s="3">
        <v>196</v>
      </c>
      <c r="L2125" s="3">
        <v>122</v>
      </c>
      <c r="M2125" s="3">
        <v>78</v>
      </c>
      <c r="N2125" s="3">
        <v>54</v>
      </c>
      <c r="O2125" s="3">
        <v>202</v>
      </c>
      <c r="P2125" s="3">
        <v>236</v>
      </c>
      <c r="Q2125" s="3">
        <v>125</v>
      </c>
      <c r="R2125" s="3">
        <v>58</v>
      </c>
      <c r="S2125" s="3">
        <v>38</v>
      </c>
      <c r="T2125" s="3">
        <v>46</v>
      </c>
      <c r="U2125" s="3">
        <v>16</v>
      </c>
      <c r="V2125" s="3">
        <v>43</v>
      </c>
      <c r="W2125" s="3">
        <v>296</v>
      </c>
      <c r="X2125" s="20">
        <v>258</v>
      </c>
      <c r="Y2125" s="3">
        <v>11</v>
      </c>
      <c r="Z2125" s="3">
        <v>173</v>
      </c>
      <c r="AA2125" s="3">
        <v>42</v>
      </c>
      <c r="AB2125" s="3">
        <v>157</v>
      </c>
      <c r="AC2125" s="3">
        <v>297</v>
      </c>
      <c r="AD2125" s="3">
        <v>17</v>
      </c>
      <c r="AE2125" s="3">
        <v>192</v>
      </c>
      <c r="AF2125" s="3">
        <v>393</v>
      </c>
      <c r="AG2125" s="3">
        <v>398</v>
      </c>
      <c r="AH2125" s="3">
        <v>41</v>
      </c>
      <c r="AI2125" s="3">
        <v>149</v>
      </c>
      <c r="AJ2125" s="3">
        <v>46</v>
      </c>
      <c r="AK2125" s="3">
        <v>357</v>
      </c>
      <c r="AL2125" s="3">
        <v>362</v>
      </c>
      <c r="AM2125" s="3">
        <v>25</v>
      </c>
      <c r="AN2125" s="3">
        <v>18</v>
      </c>
      <c r="AO2125" s="3">
        <v>126</v>
      </c>
      <c r="AP2125" s="3">
        <v>24</v>
      </c>
      <c r="AQ2125" s="3">
        <v>183</v>
      </c>
      <c r="AR2125" s="3">
        <v>97</v>
      </c>
      <c r="AS2125" s="20">
        <v>687</v>
      </c>
      <c r="AT2125" s="3">
        <v>92</v>
      </c>
      <c r="AU2125" s="3">
        <v>253</v>
      </c>
      <c r="AV2125" s="3">
        <v>104</v>
      </c>
      <c r="AW2125" s="3">
        <v>86</v>
      </c>
      <c r="AX2125" s="3">
        <v>70</v>
      </c>
      <c r="AY2125" s="3">
        <v>53</v>
      </c>
      <c r="AZ2125" s="3">
        <v>314</v>
      </c>
      <c r="BA2125" s="3">
        <v>284</v>
      </c>
      <c r="BB2125" s="3">
        <v>273</v>
      </c>
      <c r="BC2125" s="3"/>
      <c r="BM2125" s="3"/>
      <c r="BN2125" s="3"/>
      <c r="BO2125" s="3"/>
      <c r="BP2125" s="3"/>
      <c r="BQ2125" s="3"/>
      <c r="BR2125" s="3"/>
    </row>
    <row r="2126" spans="1:70">
      <c r="A2126" t="str">
        <f t="shared" si="169"/>
        <v>2021</v>
      </c>
      <c r="B2126" t="str">
        <f t="shared" si="170"/>
        <v>October</v>
      </c>
      <c r="C2126" s="2">
        <v>44493</v>
      </c>
      <c r="D2126" s="1" t="str">
        <f t="shared" si="168"/>
        <v>OK</v>
      </c>
      <c r="E2126">
        <f t="shared" si="166"/>
        <v>0</v>
      </c>
      <c r="F2126">
        <f t="shared" si="167"/>
        <v>1</v>
      </c>
      <c r="G2126" s="97">
        <v>44493</v>
      </c>
      <c r="H2126" s="3">
        <v>4</v>
      </c>
      <c r="I2126" s="3">
        <v>18</v>
      </c>
      <c r="J2126" s="3">
        <v>17</v>
      </c>
      <c r="K2126" s="3">
        <v>57</v>
      </c>
      <c r="L2126" s="3">
        <v>43</v>
      </c>
      <c r="M2126" s="3">
        <v>24</v>
      </c>
      <c r="N2126" s="3">
        <v>15</v>
      </c>
      <c r="O2126" s="3">
        <v>161</v>
      </c>
      <c r="P2126" s="3">
        <v>66</v>
      </c>
      <c r="Q2126" s="3">
        <v>45</v>
      </c>
      <c r="R2126" s="3">
        <v>33</v>
      </c>
      <c r="S2126" s="3">
        <v>15</v>
      </c>
      <c r="T2126" s="3">
        <v>45</v>
      </c>
      <c r="U2126" s="3">
        <v>16</v>
      </c>
      <c r="V2126" s="3">
        <v>29</v>
      </c>
      <c r="W2126" s="3">
        <v>134</v>
      </c>
      <c r="X2126" s="20">
        <v>258</v>
      </c>
      <c r="Y2126" s="3">
        <v>1</v>
      </c>
      <c r="Z2126" s="3">
        <v>81</v>
      </c>
      <c r="AA2126" s="3">
        <v>23</v>
      </c>
      <c r="AB2126" s="3">
        <v>50</v>
      </c>
      <c r="AC2126" s="3">
        <v>118</v>
      </c>
      <c r="AD2126" s="3">
        <v>13</v>
      </c>
      <c r="AE2126" s="3">
        <v>51</v>
      </c>
      <c r="AF2126" s="3">
        <v>131</v>
      </c>
      <c r="AG2126" s="3">
        <v>166</v>
      </c>
      <c r="AH2126" s="3">
        <v>13</v>
      </c>
      <c r="AI2126" s="3">
        <v>45</v>
      </c>
      <c r="AJ2126" s="3">
        <v>23</v>
      </c>
      <c r="AK2126" s="3">
        <v>96</v>
      </c>
      <c r="AL2126" s="3">
        <v>116</v>
      </c>
      <c r="AM2126" s="3">
        <v>15</v>
      </c>
      <c r="AN2126" s="3">
        <v>9</v>
      </c>
      <c r="AO2126" s="3">
        <v>41</v>
      </c>
      <c r="AP2126" s="3">
        <v>14</v>
      </c>
      <c r="AQ2126" s="3">
        <v>57</v>
      </c>
      <c r="AR2126" s="3">
        <v>37</v>
      </c>
      <c r="AS2126" s="20">
        <v>687</v>
      </c>
      <c r="AT2126" s="3">
        <v>35</v>
      </c>
      <c r="AU2126" s="3">
        <v>63</v>
      </c>
      <c r="AV2126" s="3">
        <v>46</v>
      </c>
      <c r="AW2126" s="3">
        <v>27</v>
      </c>
      <c r="AX2126" s="3">
        <v>25</v>
      </c>
      <c r="AY2126" s="3">
        <v>12</v>
      </c>
      <c r="AZ2126" s="3">
        <v>90</v>
      </c>
      <c r="BA2126" s="3">
        <v>96</v>
      </c>
      <c r="BB2126" s="3">
        <v>175</v>
      </c>
      <c r="BC2126" s="3"/>
      <c r="BM2126" s="3"/>
      <c r="BN2126" s="3"/>
      <c r="BO2126" s="3"/>
      <c r="BP2126" s="3"/>
      <c r="BQ2126" s="3"/>
      <c r="BR2126" s="3"/>
    </row>
    <row r="2127" spans="1:70">
      <c r="A2127" t="str">
        <f t="shared" si="169"/>
        <v>2021</v>
      </c>
      <c r="B2127" t="str">
        <f t="shared" si="170"/>
        <v>October</v>
      </c>
      <c r="C2127" s="2">
        <v>44494</v>
      </c>
      <c r="D2127" s="1" t="str">
        <f t="shared" si="168"/>
        <v>OK</v>
      </c>
      <c r="E2127">
        <f t="shared" si="166"/>
        <v>1</v>
      </c>
      <c r="F2127">
        <f t="shared" si="167"/>
        <v>0</v>
      </c>
      <c r="G2127" s="97">
        <v>44494</v>
      </c>
      <c r="H2127" s="3">
        <v>57</v>
      </c>
      <c r="I2127" s="3">
        <v>293</v>
      </c>
      <c r="J2127" s="3">
        <v>138</v>
      </c>
      <c r="K2127" s="3">
        <v>547</v>
      </c>
      <c r="L2127" s="3">
        <v>250</v>
      </c>
      <c r="M2127" s="3">
        <v>191</v>
      </c>
      <c r="N2127" s="3">
        <v>99</v>
      </c>
      <c r="O2127" s="3">
        <v>95</v>
      </c>
      <c r="P2127" s="3">
        <v>367</v>
      </c>
      <c r="Q2127" s="3">
        <v>426</v>
      </c>
      <c r="R2127" s="3">
        <v>93</v>
      </c>
      <c r="S2127" s="3">
        <v>118</v>
      </c>
      <c r="T2127" s="3">
        <v>57</v>
      </c>
      <c r="U2127" s="3">
        <v>28</v>
      </c>
      <c r="V2127" s="3">
        <v>49</v>
      </c>
      <c r="W2127" s="3">
        <v>480</v>
      </c>
      <c r="X2127" s="20">
        <v>258</v>
      </c>
      <c r="Y2127" s="3">
        <v>29</v>
      </c>
      <c r="Z2127" s="3">
        <v>548</v>
      </c>
      <c r="AA2127" s="3">
        <v>84</v>
      </c>
      <c r="AB2127" s="3">
        <v>368</v>
      </c>
      <c r="AC2127" s="3">
        <v>732</v>
      </c>
      <c r="AD2127" s="3">
        <v>17</v>
      </c>
      <c r="AE2127" s="3">
        <v>393</v>
      </c>
      <c r="AF2127" s="3">
        <v>1047</v>
      </c>
      <c r="AG2127" s="3">
        <v>1052</v>
      </c>
      <c r="AH2127" s="3">
        <v>34</v>
      </c>
      <c r="AI2127" s="3">
        <v>820</v>
      </c>
      <c r="AJ2127" s="3">
        <v>44</v>
      </c>
      <c r="AK2127" s="3">
        <v>1013</v>
      </c>
      <c r="AL2127" s="3">
        <v>1197</v>
      </c>
      <c r="AM2127" s="3">
        <v>21</v>
      </c>
      <c r="AN2127" s="3">
        <v>32</v>
      </c>
      <c r="AO2127" s="3">
        <v>290</v>
      </c>
      <c r="AP2127" s="3">
        <v>56</v>
      </c>
      <c r="AQ2127" s="3">
        <v>457</v>
      </c>
      <c r="AR2127" s="3">
        <v>161</v>
      </c>
      <c r="AS2127" s="20">
        <v>687</v>
      </c>
      <c r="AT2127" s="3">
        <v>252</v>
      </c>
      <c r="AU2127" s="3">
        <v>796</v>
      </c>
      <c r="AV2127" s="3">
        <v>261</v>
      </c>
      <c r="AW2127" s="3">
        <v>291</v>
      </c>
      <c r="AX2127" s="3">
        <v>125</v>
      </c>
      <c r="AY2127" s="3">
        <v>100</v>
      </c>
      <c r="AZ2127" s="3">
        <v>829</v>
      </c>
      <c r="BA2127" s="3">
        <v>803</v>
      </c>
      <c r="BB2127" s="3">
        <v>405</v>
      </c>
      <c r="BC2127" s="3"/>
      <c r="BM2127" s="3"/>
      <c r="BN2127" s="3"/>
      <c r="BO2127" s="3"/>
      <c r="BP2127" s="3"/>
      <c r="BQ2127" s="3"/>
      <c r="BR2127" s="3"/>
    </row>
    <row r="2128" spans="1:70">
      <c r="A2128" t="str">
        <f t="shared" si="169"/>
        <v>2021</v>
      </c>
      <c r="B2128" t="str">
        <f t="shared" si="170"/>
        <v>October</v>
      </c>
      <c r="C2128" s="2">
        <v>44495</v>
      </c>
      <c r="D2128" s="1" t="str">
        <f t="shared" si="168"/>
        <v>OK</v>
      </c>
      <c r="E2128">
        <f t="shared" si="166"/>
        <v>1</v>
      </c>
      <c r="F2128">
        <f t="shared" si="167"/>
        <v>0</v>
      </c>
      <c r="G2128" s="97">
        <v>44495</v>
      </c>
      <c r="H2128" s="3">
        <v>62</v>
      </c>
      <c r="I2128" s="3">
        <v>205</v>
      </c>
      <c r="J2128" s="3">
        <v>195</v>
      </c>
      <c r="K2128" s="3">
        <v>408</v>
      </c>
      <c r="L2128" s="3">
        <v>195</v>
      </c>
      <c r="M2128" s="3">
        <v>142</v>
      </c>
      <c r="N2128" s="3">
        <v>146</v>
      </c>
      <c r="O2128" s="3">
        <v>119</v>
      </c>
      <c r="P2128" s="3">
        <v>394</v>
      </c>
      <c r="Q2128" s="3">
        <v>231</v>
      </c>
      <c r="R2128" s="3">
        <v>101</v>
      </c>
      <c r="S2128" s="3">
        <v>109</v>
      </c>
      <c r="T2128" s="3">
        <v>56</v>
      </c>
      <c r="U2128" s="3">
        <v>58</v>
      </c>
      <c r="V2128" s="3">
        <v>75</v>
      </c>
      <c r="W2128" s="3">
        <v>381</v>
      </c>
      <c r="X2128" s="20">
        <v>258</v>
      </c>
      <c r="Y2128" s="3">
        <v>28</v>
      </c>
      <c r="Z2128" s="3">
        <v>388</v>
      </c>
      <c r="AA2128" s="3">
        <v>34</v>
      </c>
      <c r="AB2128" s="3">
        <v>225</v>
      </c>
      <c r="AC2128" s="3">
        <v>368</v>
      </c>
      <c r="AD2128" s="3">
        <v>24</v>
      </c>
      <c r="AE2128" s="3">
        <v>280</v>
      </c>
      <c r="AF2128" s="3">
        <v>831</v>
      </c>
      <c r="AG2128" s="3">
        <v>917</v>
      </c>
      <c r="AH2128" s="3">
        <v>103</v>
      </c>
      <c r="AI2128" s="3">
        <v>462</v>
      </c>
      <c r="AJ2128" s="3">
        <v>66</v>
      </c>
      <c r="AK2128" s="3">
        <v>692</v>
      </c>
      <c r="AL2128" s="3">
        <v>793</v>
      </c>
      <c r="AM2128" s="3">
        <v>20</v>
      </c>
      <c r="AN2128" s="3">
        <v>37</v>
      </c>
      <c r="AO2128" s="3">
        <v>234</v>
      </c>
      <c r="AP2128" s="3">
        <v>42</v>
      </c>
      <c r="AQ2128" s="3">
        <v>252</v>
      </c>
      <c r="AR2128" s="3">
        <v>164</v>
      </c>
      <c r="AS2128" s="20">
        <v>687</v>
      </c>
      <c r="AT2128" s="3">
        <v>226</v>
      </c>
      <c r="AU2128" s="3">
        <v>426</v>
      </c>
      <c r="AV2128" s="3">
        <v>273</v>
      </c>
      <c r="AW2128" s="3">
        <v>229</v>
      </c>
      <c r="AX2128" s="3">
        <v>158</v>
      </c>
      <c r="AY2128" s="3">
        <v>100</v>
      </c>
      <c r="AZ2128" s="3">
        <v>572</v>
      </c>
      <c r="BA2128" s="3">
        <v>637</v>
      </c>
      <c r="BB2128" s="3">
        <v>281</v>
      </c>
      <c r="BC2128" s="3"/>
      <c r="BM2128" s="3"/>
      <c r="BN2128" s="3"/>
      <c r="BO2128" s="3"/>
      <c r="BP2128" s="3"/>
      <c r="BQ2128" s="3"/>
      <c r="BR2128" s="3"/>
    </row>
    <row r="2129" spans="1:70">
      <c r="A2129" t="str">
        <f t="shared" si="169"/>
        <v>2021</v>
      </c>
      <c r="B2129" t="str">
        <f t="shared" si="170"/>
        <v>October</v>
      </c>
      <c r="C2129" s="2">
        <v>44496</v>
      </c>
      <c r="D2129" s="1" t="str">
        <f t="shared" si="168"/>
        <v>OK</v>
      </c>
      <c r="E2129">
        <f t="shared" si="166"/>
        <v>1</v>
      </c>
      <c r="F2129">
        <f t="shared" si="167"/>
        <v>0</v>
      </c>
      <c r="G2129" s="97">
        <v>44496</v>
      </c>
      <c r="H2129" s="3">
        <v>17</v>
      </c>
      <c r="I2129" s="3">
        <v>181</v>
      </c>
      <c r="J2129" s="3">
        <v>183</v>
      </c>
      <c r="K2129" s="3">
        <v>215</v>
      </c>
      <c r="L2129" s="3">
        <v>175</v>
      </c>
      <c r="M2129" s="3">
        <v>138</v>
      </c>
      <c r="N2129" s="3">
        <v>94</v>
      </c>
      <c r="O2129" s="3">
        <v>88</v>
      </c>
      <c r="P2129" s="3">
        <v>362</v>
      </c>
      <c r="Q2129" s="3">
        <v>239</v>
      </c>
      <c r="R2129" s="3">
        <v>77</v>
      </c>
      <c r="S2129" s="3">
        <v>91</v>
      </c>
      <c r="T2129" s="3">
        <v>62</v>
      </c>
      <c r="U2129" s="3">
        <v>34</v>
      </c>
      <c r="V2129" s="3">
        <v>68</v>
      </c>
      <c r="W2129" s="3">
        <v>346</v>
      </c>
      <c r="X2129" s="20">
        <v>258</v>
      </c>
      <c r="Y2129" s="3">
        <v>24</v>
      </c>
      <c r="Z2129" s="3">
        <v>378</v>
      </c>
      <c r="AA2129" s="3">
        <v>28</v>
      </c>
      <c r="AB2129" s="3">
        <v>186</v>
      </c>
      <c r="AC2129" s="3">
        <v>335</v>
      </c>
      <c r="AD2129" s="3">
        <v>18</v>
      </c>
      <c r="AE2129" s="3">
        <v>223</v>
      </c>
      <c r="AF2129" s="3">
        <v>643</v>
      </c>
      <c r="AG2129" s="3">
        <v>593</v>
      </c>
      <c r="AH2129" s="3">
        <v>85</v>
      </c>
      <c r="AI2129" s="3">
        <v>344</v>
      </c>
      <c r="AJ2129" s="3">
        <v>62</v>
      </c>
      <c r="AK2129" s="3">
        <v>526</v>
      </c>
      <c r="AL2129" s="3">
        <v>540</v>
      </c>
      <c r="AM2129" s="3">
        <v>8</v>
      </c>
      <c r="AN2129" s="3">
        <v>23</v>
      </c>
      <c r="AO2129" s="3">
        <v>184</v>
      </c>
      <c r="AP2129" s="3">
        <v>46</v>
      </c>
      <c r="AQ2129" s="3">
        <v>179</v>
      </c>
      <c r="AR2129" s="3">
        <v>172</v>
      </c>
      <c r="AS2129" s="20">
        <v>687</v>
      </c>
      <c r="AT2129" s="3">
        <v>140</v>
      </c>
      <c r="AU2129" s="3">
        <v>273</v>
      </c>
      <c r="AV2129" s="3">
        <v>88</v>
      </c>
      <c r="AW2129" s="3">
        <v>154</v>
      </c>
      <c r="AX2129" s="3">
        <v>168</v>
      </c>
      <c r="AY2129" s="3">
        <v>77</v>
      </c>
      <c r="AZ2129" s="3">
        <v>382</v>
      </c>
      <c r="BA2129" s="3">
        <v>411</v>
      </c>
      <c r="BB2129" s="3">
        <v>265</v>
      </c>
      <c r="BC2129" s="3"/>
      <c r="BM2129" s="3"/>
      <c r="BN2129" s="3"/>
      <c r="BO2129" s="3"/>
      <c r="BP2129" s="3"/>
      <c r="BQ2129" s="3"/>
      <c r="BR2129" s="3"/>
    </row>
    <row r="2130" spans="1:70">
      <c r="A2130" t="str">
        <f t="shared" si="169"/>
        <v>2021</v>
      </c>
      <c r="B2130" t="str">
        <f t="shared" si="170"/>
        <v>October</v>
      </c>
      <c r="C2130" s="2">
        <v>44497</v>
      </c>
      <c r="D2130" s="1" t="str">
        <f t="shared" si="168"/>
        <v>OK</v>
      </c>
      <c r="E2130">
        <f t="shared" si="166"/>
        <v>1</v>
      </c>
      <c r="F2130">
        <f t="shared" si="167"/>
        <v>0</v>
      </c>
      <c r="G2130" s="97">
        <v>44497</v>
      </c>
      <c r="H2130" s="3">
        <v>40</v>
      </c>
      <c r="I2130" s="3">
        <v>99</v>
      </c>
      <c r="J2130" s="3">
        <v>103</v>
      </c>
      <c r="K2130" s="3">
        <v>161</v>
      </c>
      <c r="L2130" s="3">
        <v>124</v>
      </c>
      <c r="M2130" s="3">
        <v>75</v>
      </c>
      <c r="N2130" s="3">
        <v>78</v>
      </c>
      <c r="O2130" s="3">
        <v>81</v>
      </c>
      <c r="P2130" s="3">
        <v>232</v>
      </c>
      <c r="Q2130" s="3">
        <v>137</v>
      </c>
      <c r="R2130" s="3">
        <v>64</v>
      </c>
      <c r="S2130" s="3">
        <v>54</v>
      </c>
      <c r="T2130" s="3">
        <v>56</v>
      </c>
      <c r="U2130" s="3">
        <v>22</v>
      </c>
      <c r="V2130" s="3">
        <v>55</v>
      </c>
      <c r="W2130" s="3">
        <v>254</v>
      </c>
      <c r="X2130" s="20">
        <v>258</v>
      </c>
      <c r="Y2130" s="3">
        <v>4</v>
      </c>
      <c r="Z2130" s="3">
        <v>253</v>
      </c>
      <c r="AA2130" s="3">
        <v>25</v>
      </c>
      <c r="AB2130" s="3">
        <v>145</v>
      </c>
      <c r="AC2130" s="3">
        <v>187</v>
      </c>
      <c r="AD2130" s="3">
        <v>15</v>
      </c>
      <c r="AE2130" s="3">
        <v>126</v>
      </c>
      <c r="AF2130" s="3">
        <v>412</v>
      </c>
      <c r="AG2130" s="3">
        <v>409</v>
      </c>
      <c r="AH2130" s="3">
        <v>68</v>
      </c>
      <c r="AI2130" s="3">
        <v>237</v>
      </c>
      <c r="AJ2130" s="3">
        <v>56</v>
      </c>
      <c r="AK2130" s="3">
        <v>338</v>
      </c>
      <c r="AL2130" s="3">
        <v>363</v>
      </c>
      <c r="AM2130" s="3">
        <v>13</v>
      </c>
      <c r="AN2130" s="3">
        <v>19</v>
      </c>
      <c r="AO2130" s="3">
        <v>100</v>
      </c>
      <c r="AP2130" s="3">
        <v>31</v>
      </c>
      <c r="AQ2130" s="3">
        <v>124</v>
      </c>
      <c r="AR2130" s="3">
        <v>98</v>
      </c>
      <c r="AS2130" s="20">
        <v>687</v>
      </c>
      <c r="AT2130" s="3">
        <v>126</v>
      </c>
      <c r="AU2130" s="3">
        <v>176</v>
      </c>
      <c r="AV2130" s="3">
        <v>103</v>
      </c>
      <c r="AW2130" s="3">
        <v>101</v>
      </c>
      <c r="AX2130" s="3">
        <v>107</v>
      </c>
      <c r="AY2130" s="3">
        <v>50</v>
      </c>
      <c r="AZ2130" s="3">
        <v>229</v>
      </c>
      <c r="BA2130" s="3">
        <v>265</v>
      </c>
      <c r="BB2130" s="3">
        <v>140</v>
      </c>
      <c r="BC2130" s="3"/>
      <c r="BM2130" s="3"/>
      <c r="BN2130" s="3"/>
      <c r="BO2130" s="3"/>
      <c r="BP2130" s="3"/>
      <c r="BQ2130" s="3"/>
      <c r="BR2130" s="3"/>
    </row>
    <row r="2131" spans="1:70">
      <c r="A2131" t="str">
        <f t="shared" si="169"/>
        <v>2021</v>
      </c>
      <c r="B2131" t="str">
        <f t="shared" si="170"/>
        <v>October</v>
      </c>
      <c r="C2131" s="2">
        <v>44498</v>
      </c>
      <c r="D2131" s="1" t="str">
        <f t="shared" si="168"/>
        <v>OK</v>
      </c>
      <c r="E2131">
        <f t="shared" si="166"/>
        <v>1</v>
      </c>
      <c r="F2131">
        <f t="shared" si="167"/>
        <v>0</v>
      </c>
      <c r="G2131" s="97">
        <v>44498</v>
      </c>
      <c r="H2131" s="3">
        <v>37</v>
      </c>
      <c r="I2131" s="3">
        <v>189</v>
      </c>
      <c r="J2131" s="3">
        <v>152</v>
      </c>
      <c r="K2131" s="3">
        <v>250</v>
      </c>
      <c r="L2131" s="3">
        <v>194</v>
      </c>
      <c r="M2131" s="3">
        <v>104</v>
      </c>
      <c r="N2131" s="3">
        <v>116</v>
      </c>
      <c r="O2131" s="3">
        <v>102</v>
      </c>
      <c r="P2131" s="3">
        <v>318</v>
      </c>
      <c r="Q2131" s="3">
        <v>228</v>
      </c>
      <c r="R2131" s="3">
        <v>91</v>
      </c>
      <c r="S2131" s="3">
        <v>94</v>
      </c>
      <c r="T2131" s="3">
        <v>62</v>
      </c>
      <c r="U2131" s="3">
        <v>31</v>
      </c>
      <c r="V2131" s="3">
        <v>88</v>
      </c>
      <c r="W2131" s="3">
        <v>351</v>
      </c>
      <c r="X2131" s="20">
        <v>258</v>
      </c>
      <c r="Y2131" s="3">
        <v>25</v>
      </c>
      <c r="Z2131" s="3">
        <v>334</v>
      </c>
      <c r="AA2131" s="3">
        <v>20</v>
      </c>
      <c r="AB2131" s="3">
        <v>242</v>
      </c>
      <c r="AC2131" s="3">
        <v>251</v>
      </c>
      <c r="AD2131" s="3">
        <v>23</v>
      </c>
      <c r="AE2131" s="3">
        <v>275</v>
      </c>
      <c r="AF2131" s="3">
        <v>612</v>
      </c>
      <c r="AG2131" s="3">
        <v>618</v>
      </c>
      <c r="AH2131" s="3">
        <v>96</v>
      </c>
      <c r="AI2131" s="3">
        <v>397</v>
      </c>
      <c r="AJ2131" s="3">
        <v>59</v>
      </c>
      <c r="AK2131" s="3">
        <v>596</v>
      </c>
      <c r="AL2131" s="3">
        <v>702</v>
      </c>
      <c r="AM2131" s="3">
        <v>23</v>
      </c>
      <c r="AN2131" s="3">
        <v>18</v>
      </c>
      <c r="AO2131" s="3">
        <v>187</v>
      </c>
      <c r="AP2131" s="3">
        <v>26</v>
      </c>
      <c r="AQ2131" s="3">
        <v>172</v>
      </c>
      <c r="AR2131" s="3">
        <v>149</v>
      </c>
      <c r="AS2131" s="20">
        <v>687</v>
      </c>
      <c r="AT2131" s="3">
        <v>138</v>
      </c>
      <c r="AU2131" s="3">
        <v>378</v>
      </c>
      <c r="AV2131" s="3">
        <v>144</v>
      </c>
      <c r="AW2131" s="3">
        <v>181</v>
      </c>
      <c r="AX2131" s="3">
        <v>154</v>
      </c>
      <c r="AY2131" s="3">
        <v>110</v>
      </c>
      <c r="AZ2131" s="3">
        <v>376</v>
      </c>
      <c r="BA2131" s="3">
        <v>492</v>
      </c>
      <c r="BB2131" s="3">
        <v>220</v>
      </c>
      <c r="BC2131" s="3"/>
      <c r="BM2131" s="3"/>
      <c r="BN2131" s="3"/>
      <c r="BO2131" s="3"/>
      <c r="BP2131" s="3"/>
      <c r="BQ2131" s="3"/>
      <c r="BR2131" s="3"/>
    </row>
    <row r="2132" spans="1:70">
      <c r="A2132" t="str">
        <f t="shared" si="169"/>
        <v>2021</v>
      </c>
      <c r="B2132" t="str">
        <f t="shared" si="170"/>
        <v>October</v>
      </c>
      <c r="C2132" s="2">
        <v>44499</v>
      </c>
      <c r="D2132" s="1" t="str">
        <f t="shared" si="168"/>
        <v>OK</v>
      </c>
      <c r="E2132">
        <f t="shared" si="166"/>
        <v>0</v>
      </c>
      <c r="F2132">
        <f t="shared" si="167"/>
        <v>1</v>
      </c>
      <c r="G2132" s="97">
        <v>44499</v>
      </c>
      <c r="H2132" s="3">
        <v>49</v>
      </c>
      <c r="I2132" s="3">
        <v>359</v>
      </c>
      <c r="J2132" s="3">
        <v>190</v>
      </c>
      <c r="K2132" s="3">
        <v>589</v>
      </c>
      <c r="L2132" s="3">
        <v>231</v>
      </c>
      <c r="M2132" s="3">
        <v>271</v>
      </c>
      <c r="N2132" s="3">
        <v>89</v>
      </c>
      <c r="O2132" s="3">
        <v>182</v>
      </c>
      <c r="P2132" s="3">
        <v>416</v>
      </c>
      <c r="Q2132" s="3">
        <v>580</v>
      </c>
      <c r="R2132" s="3">
        <v>101</v>
      </c>
      <c r="S2132" s="3">
        <v>92</v>
      </c>
      <c r="T2132" s="3">
        <v>64</v>
      </c>
      <c r="U2132" s="3">
        <v>47</v>
      </c>
      <c r="V2132" s="3">
        <v>58</v>
      </c>
      <c r="W2132" s="3">
        <v>458</v>
      </c>
      <c r="X2132" s="20">
        <v>258</v>
      </c>
      <c r="Y2132" s="3">
        <v>38</v>
      </c>
      <c r="Z2132" s="3">
        <v>666</v>
      </c>
      <c r="AA2132" s="3">
        <v>68</v>
      </c>
      <c r="AB2132" s="3">
        <v>441</v>
      </c>
      <c r="AC2132" s="3">
        <v>960</v>
      </c>
      <c r="AD2132" s="3">
        <v>12</v>
      </c>
      <c r="AE2132" s="3">
        <v>356</v>
      </c>
      <c r="AF2132" s="3">
        <v>1211</v>
      </c>
      <c r="AG2132" s="3">
        <v>1487</v>
      </c>
      <c r="AH2132" s="3">
        <v>60</v>
      </c>
      <c r="AI2132" s="3">
        <v>622</v>
      </c>
      <c r="AJ2132" s="3">
        <v>68</v>
      </c>
      <c r="AK2132" s="3">
        <v>1020</v>
      </c>
      <c r="AL2132" s="3">
        <v>1148</v>
      </c>
      <c r="AM2132" s="3">
        <v>31</v>
      </c>
      <c r="AN2132" s="3">
        <v>29</v>
      </c>
      <c r="AO2132" s="3">
        <v>265</v>
      </c>
      <c r="AP2132" s="3">
        <v>77</v>
      </c>
      <c r="AQ2132" s="3">
        <v>486</v>
      </c>
      <c r="AR2132" s="3">
        <v>174</v>
      </c>
      <c r="AS2132" s="20">
        <v>687</v>
      </c>
      <c r="AT2132" s="3">
        <v>285</v>
      </c>
      <c r="AU2132" s="3">
        <v>639</v>
      </c>
      <c r="AV2132" s="3">
        <v>248</v>
      </c>
      <c r="AW2132" s="3">
        <v>517</v>
      </c>
      <c r="AX2132" s="3">
        <v>139</v>
      </c>
      <c r="AY2132" s="3">
        <v>107</v>
      </c>
      <c r="AZ2132" s="3">
        <v>723</v>
      </c>
      <c r="BA2132" s="3">
        <v>895</v>
      </c>
      <c r="BB2132" s="3">
        <v>300</v>
      </c>
      <c r="BC2132" s="3"/>
      <c r="BM2132" s="3"/>
      <c r="BN2132" s="3"/>
      <c r="BO2132" s="3"/>
      <c r="BP2132" s="3"/>
      <c r="BQ2132" s="3"/>
      <c r="BR2132" s="3"/>
    </row>
    <row r="2133" spans="1:70">
      <c r="A2133" t="str">
        <f t="shared" si="169"/>
        <v>2021</v>
      </c>
      <c r="B2133" t="str">
        <f t="shared" si="170"/>
        <v>October</v>
      </c>
      <c r="C2133" s="2">
        <v>44500</v>
      </c>
      <c r="D2133" s="1" t="str">
        <f t="shared" si="168"/>
        <v>OK</v>
      </c>
      <c r="E2133">
        <f t="shared" si="166"/>
        <v>0</v>
      </c>
      <c r="F2133">
        <f t="shared" si="167"/>
        <v>1</v>
      </c>
      <c r="G2133" s="98">
        <v>44500</v>
      </c>
      <c r="H2133" s="99">
        <v>75</v>
      </c>
      <c r="I2133" s="99">
        <v>180</v>
      </c>
      <c r="J2133" s="99">
        <v>96</v>
      </c>
      <c r="K2133" s="99">
        <v>333</v>
      </c>
      <c r="L2133" s="99">
        <v>191</v>
      </c>
      <c r="M2133" s="99">
        <v>119</v>
      </c>
      <c r="N2133" s="99">
        <v>104</v>
      </c>
      <c r="O2133" s="99">
        <v>165</v>
      </c>
      <c r="P2133" s="99">
        <v>213</v>
      </c>
      <c r="Q2133" s="99">
        <v>259</v>
      </c>
      <c r="R2133" s="99">
        <v>80</v>
      </c>
      <c r="S2133" s="99">
        <v>73</v>
      </c>
      <c r="T2133" s="99">
        <v>50</v>
      </c>
      <c r="U2133" s="99">
        <v>29</v>
      </c>
      <c r="V2133" s="99">
        <v>35</v>
      </c>
      <c r="W2133" s="99">
        <v>345</v>
      </c>
      <c r="X2133" s="20">
        <v>258</v>
      </c>
      <c r="Y2133" s="99">
        <v>36</v>
      </c>
      <c r="Z2133" s="99">
        <v>332</v>
      </c>
      <c r="AA2133" s="99">
        <v>41</v>
      </c>
      <c r="AB2133" s="99">
        <v>287</v>
      </c>
      <c r="AC2133" s="99">
        <v>409</v>
      </c>
      <c r="AD2133" s="99">
        <v>11</v>
      </c>
      <c r="AE2133" s="99">
        <v>270</v>
      </c>
      <c r="AF2133" s="99">
        <v>714</v>
      </c>
      <c r="AG2133" s="99">
        <v>840</v>
      </c>
      <c r="AH2133" s="99">
        <v>62</v>
      </c>
      <c r="AI2133" s="99">
        <v>377</v>
      </c>
      <c r="AJ2133" s="99">
        <v>42</v>
      </c>
      <c r="AK2133" s="99">
        <v>650</v>
      </c>
      <c r="AL2133" s="99">
        <v>798</v>
      </c>
      <c r="AM2133" s="99">
        <v>32</v>
      </c>
      <c r="AN2133" s="99">
        <v>26</v>
      </c>
      <c r="AO2133" s="99">
        <v>193</v>
      </c>
      <c r="AP2133" s="99">
        <v>24</v>
      </c>
      <c r="AQ2133" s="99">
        <v>340</v>
      </c>
      <c r="AR2133" s="99">
        <v>111</v>
      </c>
      <c r="AS2133" s="20">
        <v>687</v>
      </c>
      <c r="AT2133" s="99">
        <v>188</v>
      </c>
      <c r="AU2133" s="99">
        <v>520</v>
      </c>
      <c r="AV2133" s="99">
        <v>210</v>
      </c>
      <c r="AW2133" s="99">
        <v>217</v>
      </c>
      <c r="AX2133" s="99">
        <v>120</v>
      </c>
      <c r="AY2133" s="99">
        <v>90</v>
      </c>
      <c r="AZ2133" s="99">
        <v>516</v>
      </c>
      <c r="BA2133" s="99">
        <v>606</v>
      </c>
      <c r="BB2133" s="99">
        <v>328</v>
      </c>
      <c r="BC2133" s="3"/>
      <c r="BM2133" s="99"/>
      <c r="BN2133" s="99"/>
      <c r="BO2133" s="99"/>
      <c r="BP2133" s="99"/>
      <c r="BQ2133" s="99"/>
      <c r="BR2133" s="3"/>
    </row>
    <row r="2134" spans="1:70">
      <c r="A2134" t="str">
        <f t="shared" si="169"/>
        <v>2021</v>
      </c>
      <c r="B2134" t="str">
        <f t="shared" si="170"/>
        <v>November</v>
      </c>
      <c r="C2134" s="2">
        <v>44501</v>
      </c>
      <c r="D2134" s="1" t="str">
        <f t="shared" si="168"/>
        <v>OK</v>
      </c>
      <c r="E2134">
        <f t="shared" si="166"/>
        <v>1</v>
      </c>
      <c r="F2134">
        <f t="shared" si="167"/>
        <v>0</v>
      </c>
      <c r="G2134" s="127">
        <v>44501</v>
      </c>
      <c r="H2134" s="3">
        <v>77</v>
      </c>
      <c r="I2134" s="3">
        <v>182</v>
      </c>
      <c r="J2134" s="3">
        <v>167</v>
      </c>
      <c r="K2134" s="3">
        <v>304</v>
      </c>
      <c r="L2134" s="3">
        <v>227</v>
      </c>
      <c r="M2134" s="3">
        <v>175</v>
      </c>
      <c r="N2134" s="3">
        <v>117</v>
      </c>
      <c r="O2134" s="3">
        <v>49</v>
      </c>
      <c r="P2134" s="3">
        <v>341</v>
      </c>
      <c r="Q2134" s="3">
        <v>274</v>
      </c>
      <c r="R2134" s="3">
        <v>86</v>
      </c>
      <c r="S2134" s="3">
        <v>110</v>
      </c>
      <c r="T2134" s="3">
        <v>60</v>
      </c>
      <c r="U2134" s="3">
        <v>58</v>
      </c>
      <c r="V2134" s="3">
        <v>70</v>
      </c>
      <c r="W2134" s="3">
        <v>417</v>
      </c>
      <c r="X2134" s="61">
        <v>258</v>
      </c>
      <c r="Y2134" s="3">
        <v>20</v>
      </c>
      <c r="Z2134" s="3">
        <v>402</v>
      </c>
      <c r="AA2134" s="3">
        <v>49</v>
      </c>
      <c r="AB2134" s="3">
        <v>273</v>
      </c>
      <c r="AC2134" s="3">
        <v>319</v>
      </c>
      <c r="AD2134" s="3">
        <v>17</v>
      </c>
      <c r="AE2134" s="3">
        <v>301</v>
      </c>
      <c r="AF2134" s="3">
        <v>800</v>
      </c>
      <c r="AG2134" s="3">
        <v>896</v>
      </c>
      <c r="AH2134" s="3">
        <v>85</v>
      </c>
      <c r="AI2134" s="3">
        <v>474</v>
      </c>
      <c r="AJ2134" s="3">
        <v>64</v>
      </c>
      <c r="AK2134" s="3">
        <v>670</v>
      </c>
      <c r="AL2134" s="3">
        <v>603</v>
      </c>
      <c r="AM2134" s="3">
        <v>28</v>
      </c>
      <c r="AN2134" s="3">
        <v>40</v>
      </c>
      <c r="AO2134" s="3">
        <v>238</v>
      </c>
      <c r="AP2134" s="3">
        <v>45</v>
      </c>
      <c r="AQ2134" s="3">
        <v>272</v>
      </c>
      <c r="AR2134" s="3">
        <v>184</v>
      </c>
      <c r="AS2134" s="20">
        <v>687</v>
      </c>
      <c r="AT2134" s="3">
        <v>236</v>
      </c>
      <c r="AU2134" s="3">
        <v>362</v>
      </c>
      <c r="AV2134" s="3">
        <v>235</v>
      </c>
      <c r="AW2134" s="3">
        <v>209</v>
      </c>
      <c r="AX2134" s="3">
        <v>165</v>
      </c>
      <c r="AY2134" s="3">
        <v>104</v>
      </c>
      <c r="AZ2134" s="3">
        <v>499</v>
      </c>
      <c r="BA2134" s="128">
        <v>607</v>
      </c>
      <c r="BB2134" s="3">
        <v>616</v>
      </c>
      <c r="BC2134" s="3">
        <v>44</v>
      </c>
      <c r="BM2134" s="3"/>
      <c r="BN2134" s="3"/>
      <c r="BO2134" s="3"/>
      <c r="BP2134" s="128"/>
      <c r="BQ2134" s="3"/>
      <c r="BR2134" s="3"/>
    </row>
    <row r="2135" spans="1:70">
      <c r="A2135" t="str">
        <f t="shared" si="169"/>
        <v>2021</v>
      </c>
      <c r="B2135" t="str">
        <f t="shared" si="170"/>
        <v>November</v>
      </c>
      <c r="C2135" s="2">
        <v>44502</v>
      </c>
      <c r="D2135" s="1" t="str">
        <f t="shared" si="168"/>
        <v>OK</v>
      </c>
      <c r="E2135">
        <f t="shared" si="166"/>
        <v>1</v>
      </c>
      <c r="F2135">
        <f t="shared" si="167"/>
        <v>0</v>
      </c>
      <c r="G2135" s="127">
        <v>44502</v>
      </c>
      <c r="H2135" s="3">
        <v>39</v>
      </c>
      <c r="I2135" s="3">
        <v>172</v>
      </c>
      <c r="J2135" s="3">
        <v>229</v>
      </c>
      <c r="K2135" s="3">
        <v>300</v>
      </c>
      <c r="L2135" s="3">
        <v>265</v>
      </c>
      <c r="M2135" s="3">
        <v>187</v>
      </c>
      <c r="N2135" s="3">
        <v>134</v>
      </c>
      <c r="O2135" s="3">
        <v>41</v>
      </c>
      <c r="P2135" s="3">
        <v>441</v>
      </c>
      <c r="Q2135" s="3">
        <v>290</v>
      </c>
      <c r="R2135" s="3">
        <v>103</v>
      </c>
      <c r="S2135" s="3">
        <v>116</v>
      </c>
      <c r="T2135" s="3">
        <v>62</v>
      </c>
      <c r="U2135" s="3">
        <v>59</v>
      </c>
      <c r="V2135" s="3">
        <v>84</v>
      </c>
      <c r="W2135" s="3">
        <v>447</v>
      </c>
      <c r="X2135" s="61">
        <v>258</v>
      </c>
      <c r="Y2135" s="3">
        <v>29</v>
      </c>
      <c r="Z2135" s="3">
        <v>431</v>
      </c>
      <c r="AA2135" s="3">
        <v>43</v>
      </c>
      <c r="AB2135" s="3">
        <v>268</v>
      </c>
      <c r="AC2135" s="3">
        <v>305</v>
      </c>
      <c r="AD2135" s="3">
        <v>22</v>
      </c>
      <c r="AE2135" s="3">
        <v>329</v>
      </c>
      <c r="AF2135" s="3">
        <v>829</v>
      </c>
      <c r="AG2135" s="3">
        <v>897</v>
      </c>
      <c r="AH2135" s="3">
        <v>86</v>
      </c>
      <c r="AI2135" s="3">
        <v>442</v>
      </c>
      <c r="AJ2135" s="3">
        <v>72</v>
      </c>
      <c r="AK2135" s="3">
        <v>670</v>
      </c>
      <c r="AL2135" s="3">
        <v>803</v>
      </c>
      <c r="AM2135" s="3">
        <v>14</v>
      </c>
      <c r="AN2135" s="3">
        <v>35</v>
      </c>
      <c r="AO2135" s="3">
        <v>266</v>
      </c>
      <c r="AP2135" s="3">
        <v>37</v>
      </c>
      <c r="AQ2135" s="3">
        <v>257</v>
      </c>
      <c r="AR2135" s="3">
        <v>188</v>
      </c>
      <c r="AS2135" s="20">
        <v>687</v>
      </c>
      <c r="AT2135" s="3">
        <v>236</v>
      </c>
      <c r="AU2135" s="3">
        <v>446</v>
      </c>
      <c r="AV2135" s="3">
        <v>181</v>
      </c>
      <c r="AW2135" s="3">
        <v>264</v>
      </c>
      <c r="AX2135" s="3">
        <v>184</v>
      </c>
      <c r="AY2135" s="3">
        <v>90</v>
      </c>
      <c r="AZ2135" s="3">
        <v>507</v>
      </c>
      <c r="BA2135" s="128">
        <v>592</v>
      </c>
      <c r="BB2135" s="3">
        <v>391</v>
      </c>
      <c r="BC2135" s="3">
        <v>34</v>
      </c>
      <c r="BM2135" s="3"/>
      <c r="BN2135" s="3"/>
      <c r="BO2135" s="3"/>
      <c r="BP2135" s="128"/>
      <c r="BQ2135" s="3"/>
      <c r="BR2135" s="3"/>
    </row>
    <row r="2136" spans="1:70">
      <c r="A2136" t="str">
        <f t="shared" si="169"/>
        <v>2021</v>
      </c>
      <c r="B2136" t="str">
        <f t="shared" si="170"/>
        <v>November</v>
      </c>
      <c r="C2136" s="2">
        <v>44503</v>
      </c>
      <c r="D2136" s="1" t="str">
        <f t="shared" si="168"/>
        <v>OK</v>
      </c>
      <c r="E2136">
        <f t="shared" si="166"/>
        <v>1</v>
      </c>
      <c r="F2136">
        <f t="shared" si="167"/>
        <v>0</v>
      </c>
      <c r="G2136" s="127">
        <v>44503</v>
      </c>
      <c r="H2136" s="3">
        <v>32</v>
      </c>
      <c r="I2136" s="3">
        <v>80</v>
      </c>
      <c r="J2136" s="3">
        <v>110</v>
      </c>
      <c r="K2136" s="3">
        <v>105</v>
      </c>
      <c r="L2136" s="3">
        <v>125</v>
      </c>
      <c r="M2136" s="3">
        <v>67</v>
      </c>
      <c r="N2136" s="3">
        <v>64</v>
      </c>
      <c r="O2136" s="3">
        <v>36</v>
      </c>
      <c r="P2136" s="3">
        <v>260</v>
      </c>
      <c r="Q2136" s="3">
        <v>103</v>
      </c>
      <c r="R2136" s="3">
        <v>64</v>
      </c>
      <c r="S2136" s="3">
        <v>81</v>
      </c>
      <c r="T2136" s="3">
        <v>48</v>
      </c>
      <c r="U2136" s="3">
        <v>22</v>
      </c>
      <c r="V2136" s="3">
        <v>69</v>
      </c>
      <c r="W2136" s="3">
        <v>232</v>
      </c>
      <c r="X2136" s="61">
        <v>258</v>
      </c>
      <c r="Y2136" s="3">
        <v>11</v>
      </c>
      <c r="Z2136" s="3">
        <v>220</v>
      </c>
      <c r="AA2136" s="3">
        <v>18</v>
      </c>
      <c r="AB2136" s="3">
        <v>137</v>
      </c>
      <c r="AC2136" s="3">
        <v>178</v>
      </c>
      <c r="AD2136" s="3">
        <v>16</v>
      </c>
      <c r="AE2136" s="3">
        <v>163</v>
      </c>
      <c r="AF2136" s="3">
        <v>387</v>
      </c>
      <c r="AG2136" s="3">
        <v>357</v>
      </c>
      <c r="AH2136" s="3">
        <v>46</v>
      </c>
      <c r="AI2136" s="3">
        <v>144</v>
      </c>
      <c r="AJ2136" s="3">
        <v>50</v>
      </c>
      <c r="AK2136" s="3">
        <v>254</v>
      </c>
      <c r="AL2136" s="3">
        <v>320</v>
      </c>
      <c r="AM2136" s="3">
        <v>15</v>
      </c>
      <c r="AN2136" s="3">
        <v>12</v>
      </c>
      <c r="AO2136" s="3">
        <v>99</v>
      </c>
      <c r="AP2136" s="3">
        <v>22</v>
      </c>
      <c r="AQ2136" s="3">
        <v>134</v>
      </c>
      <c r="AR2136" s="3">
        <v>123</v>
      </c>
      <c r="AS2136" s="20">
        <v>687</v>
      </c>
      <c r="AT2136" s="3">
        <v>101</v>
      </c>
      <c r="AU2136" s="3">
        <v>167</v>
      </c>
      <c r="AV2136" s="3">
        <v>83</v>
      </c>
      <c r="AW2136" s="3">
        <v>60</v>
      </c>
      <c r="AX2136" s="3">
        <v>98</v>
      </c>
      <c r="AY2136" s="3">
        <v>37</v>
      </c>
      <c r="AZ2136" s="3">
        <v>179</v>
      </c>
      <c r="BA2136" s="128">
        <v>252</v>
      </c>
      <c r="BB2136" s="3">
        <v>1055</v>
      </c>
      <c r="BC2136" s="3">
        <v>16</v>
      </c>
      <c r="BM2136" s="3"/>
      <c r="BN2136" s="3"/>
      <c r="BO2136" s="3"/>
      <c r="BP2136" s="128"/>
      <c r="BQ2136" s="3"/>
      <c r="BR2136" s="3"/>
    </row>
    <row r="2137" spans="1:70">
      <c r="A2137" t="str">
        <f t="shared" si="169"/>
        <v>2021</v>
      </c>
      <c r="B2137" t="str">
        <f t="shared" si="170"/>
        <v>November</v>
      </c>
      <c r="C2137" s="2">
        <v>44504</v>
      </c>
      <c r="D2137" s="1" t="str">
        <f t="shared" si="168"/>
        <v>OK</v>
      </c>
      <c r="E2137">
        <f t="shared" si="166"/>
        <v>1</v>
      </c>
      <c r="F2137">
        <f t="shared" si="167"/>
        <v>0</v>
      </c>
      <c r="G2137" s="127">
        <v>44504</v>
      </c>
      <c r="H2137" s="3">
        <v>53</v>
      </c>
      <c r="I2137" s="3">
        <v>192</v>
      </c>
      <c r="J2137" s="3">
        <v>196</v>
      </c>
      <c r="K2137" s="3">
        <v>293</v>
      </c>
      <c r="L2137" s="3">
        <v>211</v>
      </c>
      <c r="M2137" s="3">
        <v>152</v>
      </c>
      <c r="N2137" s="3">
        <v>132</v>
      </c>
      <c r="O2137" s="3">
        <v>38</v>
      </c>
      <c r="P2137" s="3">
        <v>409</v>
      </c>
      <c r="Q2137" s="3">
        <v>288</v>
      </c>
      <c r="R2137" s="3">
        <v>94</v>
      </c>
      <c r="S2137" s="3">
        <v>105</v>
      </c>
      <c r="T2137" s="3">
        <v>55</v>
      </c>
      <c r="U2137" s="3">
        <v>30</v>
      </c>
      <c r="V2137" s="3">
        <v>81</v>
      </c>
      <c r="W2137" s="3">
        <v>390</v>
      </c>
      <c r="X2137" s="61">
        <v>258</v>
      </c>
      <c r="Y2137" s="3">
        <v>26</v>
      </c>
      <c r="Z2137" s="3">
        <v>430</v>
      </c>
      <c r="AA2137" s="3">
        <v>44</v>
      </c>
      <c r="AB2137" s="3">
        <v>237</v>
      </c>
      <c r="AC2137" s="3">
        <v>368</v>
      </c>
      <c r="AD2137" s="3">
        <v>33</v>
      </c>
      <c r="AE2137" s="3">
        <v>289</v>
      </c>
      <c r="AF2137" s="3">
        <v>750</v>
      </c>
      <c r="AG2137" s="3">
        <v>728</v>
      </c>
      <c r="AH2137" s="3">
        <v>94</v>
      </c>
      <c r="AI2137" s="3">
        <v>428</v>
      </c>
      <c r="AJ2137" s="3">
        <v>64</v>
      </c>
      <c r="AK2137" s="3">
        <v>575</v>
      </c>
      <c r="AL2137" s="3">
        <v>748</v>
      </c>
      <c r="AM2137" s="3">
        <v>23</v>
      </c>
      <c r="AN2137" s="3">
        <v>26</v>
      </c>
      <c r="AO2137" s="3">
        <v>228</v>
      </c>
      <c r="AP2137" s="3">
        <v>26</v>
      </c>
      <c r="AQ2137" s="3">
        <v>259</v>
      </c>
      <c r="AR2137" s="3">
        <v>198</v>
      </c>
      <c r="AS2137" s="20">
        <v>687</v>
      </c>
      <c r="AT2137" s="3">
        <v>235</v>
      </c>
      <c r="AU2137" s="3">
        <v>445</v>
      </c>
      <c r="AV2137" s="3">
        <v>212</v>
      </c>
      <c r="AW2137" s="3">
        <v>234</v>
      </c>
      <c r="AX2137" s="3">
        <v>162</v>
      </c>
      <c r="AY2137" s="3">
        <v>112</v>
      </c>
      <c r="AZ2137" s="3">
        <v>459</v>
      </c>
      <c r="BA2137" s="128">
        <v>589</v>
      </c>
      <c r="BB2137" s="3">
        <v>489</v>
      </c>
      <c r="BC2137" s="3">
        <v>50</v>
      </c>
      <c r="BM2137" s="3"/>
      <c r="BN2137" s="3"/>
      <c r="BO2137" s="3"/>
      <c r="BP2137" s="128"/>
      <c r="BQ2137" s="3"/>
      <c r="BR2137" s="3"/>
    </row>
    <row r="2138" spans="1:70">
      <c r="A2138" t="str">
        <f t="shared" si="169"/>
        <v>2021</v>
      </c>
      <c r="B2138" t="str">
        <f t="shared" si="170"/>
        <v>November</v>
      </c>
      <c r="C2138" s="2">
        <v>44505</v>
      </c>
      <c r="D2138" s="1" t="str">
        <f t="shared" si="168"/>
        <v>OK</v>
      </c>
      <c r="E2138">
        <f t="shared" si="166"/>
        <v>1</v>
      </c>
      <c r="F2138">
        <f t="shared" si="167"/>
        <v>0</v>
      </c>
      <c r="G2138" s="127">
        <v>44505</v>
      </c>
      <c r="H2138" s="3">
        <v>41</v>
      </c>
      <c r="I2138" s="3">
        <v>169</v>
      </c>
      <c r="J2138" s="3">
        <v>143</v>
      </c>
      <c r="K2138" s="3">
        <v>288</v>
      </c>
      <c r="L2138" s="3">
        <v>183</v>
      </c>
      <c r="M2138" s="3">
        <v>124</v>
      </c>
      <c r="N2138" s="3">
        <v>146</v>
      </c>
      <c r="O2138" s="3">
        <v>30</v>
      </c>
      <c r="P2138" s="3">
        <v>347</v>
      </c>
      <c r="Q2138" s="3">
        <v>204</v>
      </c>
      <c r="R2138" s="3">
        <v>99</v>
      </c>
      <c r="S2138" s="3">
        <v>97</v>
      </c>
      <c r="T2138" s="3">
        <v>60</v>
      </c>
      <c r="U2138" s="3">
        <v>26</v>
      </c>
      <c r="V2138" s="3">
        <v>94</v>
      </c>
      <c r="W2138" s="3">
        <v>373</v>
      </c>
      <c r="X2138" s="61">
        <v>258</v>
      </c>
      <c r="Y2138" s="3">
        <v>14</v>
      </c>
      <c r="Z2138" s="3">
        <v>404</v>
      </c>
      <c r="AA2138" s="3">
        <v>51</v>
      </c>
      <c r="AB2138" s="3">
        <v>244</v>
      </c>
      <c r="AC2138" s="3">
        <v>267</v>
      </c>
      <c r="AD2138" s="3">
        <v>20</v>
      </c>
      <c r="AE2138" s="3">
        <v>274</v>
      </c>
      <c r="AF2138" s="3">
        <v>633</v>
      </c>
      <c r="AG2138" s="3">
        <v>660</v>
      </c>
      <c r="AH2138" s="3">
        <v>83</v>
      </c>
      <c r="AI2138" s="3">
        <v>335</v>
      </c>
      <c r="AJ2138" s="3">
        <v>63</v>
      </c>
      <c r="AK2138" s="3">
        <v>504</v>
      </c>
      <c r="AL2138" s="3">
        <v>670</v>
      </c>
      <c r="AM2138" s="3">
        <v>20</v>
      </c>
      <c r="AN2138" s="3">
        <v>19</v>
      </c>
      <c r="AO2138" s="3">
        <v>182</v>
      </c>
      <c r="AP2138" s="3">
        <v>18</v>
      </c>
      <c r="AQ2138" s="3">
        <v>222</v>
      </c>
      <c r="AR2138" s="3">
        <v>165</v>
      </c>
      <c r="AS2138" s="20">
        <v>687</v>
      </c>
      <c r="AT2138" s="3">
        <v>177</v>
      </c>
      <c r="AU2138" s="3">
        <v>368</v>
      </c>
      <c r="AV2138" s="3">
        <v>157</v>
      </c>
      <c r="AW2138" s="3">
        <v>136</v>
      </c>
      <c r="AX2138" s="3">
        <v>158</v>
      </c>
      <c r="AY2138" s="3">
        <v>85</v>
      </c>
      <c r="AZ2138" s="3">
        <v>335</v>
      </c>
      <c r="BA2138" s="128">
        <v>508</v>
      </c>
      <c r="BB2138" s="3">
        <v>356</v>
      </c>
      <c r="BC2138" s="3">
        <v>32</v>
      </c>
      <c r="BM2138" s="3"/>
      <c r="BN2138" s="3"/>
      <c r="BO2138" s="3"/>
      <c r="BP2138" s="128"/>
      <c r="BQ2138" s="3"/>
      <c r="BR2138" s="3"/>
    </row>
    <row r="2139" spans="1:70">
      <c r="A2139" t="str">
        <f t="shared" si="169"/>
        <v>2021</v>
      </c>
      <c r="B2139" t="str">
        <f t="shared" si="170"/>
        <v>November</v>
      </c>
      <c r="C2139" s="2">
        <v>44506</v>
      </c>
      <c r="D2139" s="1" t="str">
        <f t="shared" si="168"/>
        <v>OK</v>
      </c>
      <c r="E2139">
        <f t="shared" si="166"/>
        <v>0</v>
      </c>
      <c r="F2139">
        <f t="shared" si="167"/>
        <v>1</v>
      </c>
      <c r="G2139" s="127">
        <v>44506</v>
      </c>
      <c r="H2139" s="3">
        <v>85</v>
      </c>
      <c r="I2139" s="3">
        <v>355</v>
      </c>
      <c r="J2139" s="3">
        <v>184</v>
      </c>
      <c r="K2139" s="3">
        <v>643</v>
      </c>
      <c r="L2139" s="3">
        <v>246</v>
      </c>
      <c r="M2139" s="3">
        <v>262</v>
      </c>
      <c r="N2139" s="3">
        <v>162</v>
      </c>
      <c r="O2139" s="3">
        <v>46</v>
      </c>
      <c r="P2139" s="3">
        <v>433</v>
      </c>
      <c r="Q2139" s="3">
        <v>536</v>
      </c>
      <c r="R2139" s="3">
        <v>98</v>
      </c>
      <c r="S2139" s="3">
        <v>125</v>
      </c>
      <c r="T2139" s="3">
        <v>74</v>
      </c>
      <c r="U2139" s="3">
        <v>43</v>
      </c>
      <c r="V2139" s="3">
        <v>74</v>
      </c>
      <c r="W2139" s="3">
        <v>527</v>
      </c>
      <c r="X2139" s="61">
        <v>258</v>
      </c>
      <c r="Y2139" s="3">
        <v>33</v>
      </c>
      <c r="Z2139" s="3">
        <v>709</v>
      </c>
      <c r="AA2139" s="3">
        <v>84</v>
      </c>
      <c r="AB2139" s="3">
        <v>461</v>
      </c>
      <c r="AC2139" s="3">
        <v>1092</v>
      </c>
      <c r="AD2139" s="3">
        <v>36</v>
      </c>
      <c r="AE2139" s="3">
        <v>484</v>
      </c>
      <c r="AF2139" s="3">
        <v>1444</v>
      </c>
      <c r="AG2139" s="3">
        <v>1817</v>
      </c>
      <c r="AH2139" s="3">
        <v>94</v>
      </c>
      <c r="AI2139" s="3">
        <v>753</v>
      </c>
      <c r="AJ2139" s="3">
        <v>76</v>
      </c>
      <c r="AK2139" s="3">
        <v>1182</v>
      </c>
      <c r="AL2139" s="3">
        <v>1643</v>
      </c>
      <c r="AM2139" s="3">
        <v>30</v>
      </c>
      <c r="AN2139" s="3">
        <v>53</v>
      </c>
      <c r="AO2139" s="3">
        <v>361</v>
      </c>
      <c r="AP2139" s="3">
        <v>95</v>
      </c>
      <c r="AQ2139" s="3">
        <v>530</v>
      </c>
      <c r="AR2139" s="3">
        <v>180</v>
      </c>
      <c r="AS2139" s="20">
        <v>687</v>
      </c>
      <c r="AT2139" s="3">
        <v>420</v>
      </c>
      <c r="AU2139" s="3">
        <v>958</v>
      </c>
      <c r="AV2139" s="3">
        <v>334</v>
      </c>
      <c r="AW2139" s="3">
        <v>507</v>
      </c>
      <c r="AX2139" s="3">
        <v>177</v>
      </c>
      <c r="AY2139" s="3">
        <v>129</v>
      </c>
      <c r="AZ2139" s="3">
        <v>924</v>
      </c>
      <c r="BA2139" s="128">
        <v>1003</v>
      </c>
      <c r="BB2139" s="3">
        <v>580</v>
      </c>
      <c r="BC2139" s="3">
        <v>203</v>
      </c>
      <c r="BM2139" s="3"/>
      <c r="BN2139" s="3"/>
      <c r="BO2139" s="3"/>
      <c r="BP2139" s="128"/>
      <c r="BQ2139" s="3"/>
      <c r="BR2139" s="3"/>
    </row>
    <row r="2140" spans="1:70">
      <c r="A2140" t="str">
        <f t="shared" si="169"/>
        <v>2021</v>
      </c>
      <c r="B2140" t="str">
        <f t="shared" si="170"/>
        <v>November</v>
      </c>
      <c r="C2140" s="2">
        <v>44507</v>
      </c>
      <c r="D2140" s="1" t="str">
        <f t="shared" si="168"/>
        <v>OK</v>
      </c>
      <c r="E2140">
        <f t="shared" si="166"/>
        <v>0</v>
      </c>
      <c r="F2140">
        <f t="shared" si="167"/>
        <v>1</v>
      </c>
      <c r="G2140" s="127">
        <v>44507</v>
      </c>
      <c r="H2140" s="3">
        <v>66</v>
      </c>
      <c r="I2140" s="3">
        <v>404</v>
      </c>
      <c r="J2140" s="3">
        <v>172</v>
      </c>
      <c r="K2140" s="3">
        <v>133</v>
      </c>
      <c r="L2140" s="3">
        <v>209</v>
      </c>
      <c r="M2140" s="3">
        <v>211</v>
      </c>
      <c r="N2140" s="3">
        <v>161</v>
      </c>
      <c r="O2140" s="3">
        <v>79</v>
      </c>
      <c r="P2140" s="3">
        <v>464</v>
      </c>
      <c r="Q2140" s="3">
        <v>568</v>
      </c>
      <c r="R2140" s="3">
        <v>91</v>
      </c>
      <c r="S2140" s="3">
        <v>98</v>
      </c>
      <c r="T2140" s="3">
        <v>64</v>
      </c>
      <c r="U2140" s="3">
        <v>43</v>
      </c>
      <c r="V2140" s="3">
        <v>71</v>
      </c>
      <c r="W2140" s="3">
        <v>494</v>
      </c>
      <c r="X2140" s="61">
        <v>258</v>
      </c>
      <c r="Y2140" s="3">
        <v>21</v>
      </c>
      <c r="Z2140" s="3">
        <v>631</v>
      </c>
      <c r="AA2140" s="3">
        <v>93</v>
      </c>
      <c r="AB2140" s="3">
        <v>504</v>
      </c>
      <c r="AC2140" s="3">
        <v>1049</v>
      </c>
      <c r="AD2140" s="3">
        <v>32</v>
      </c>
      <c r="AE2140" s="3">
        <v>475</v>
      </c>
      <c r="AF2140" s="3">
        <v>1405</v>
      </c>
      <c r="AG2140" s="3">
        <v>1845</v>
      </c>
      <c r="AH2140" s="3">
        <v>79</v>
      </c>
      <c r="AI2140" s="3">
        <v>766</v>
      </c>
      <c r="AJ2140" s="3">
        <v>72</v>
      </c>
      <c r="AK2140" s="3">
        <v>1228</v>
      </c>
      <c r="AL2140" s="3">
        <v>1587</v>
      </c>
      <c r="AM2140" s="3">
        <v>18</v>
      </c>
      <c r="AN2140" s="3">
        <v>39</v>
      </c>
      <c r="AO2140" s="3">
        <v>335</v>
      </c>
      <c r="AP2140" s="3">
        <v>65</v>
      </c>
      <c r="AQ2140" s="3">
        <v>598</v>
      </c>
      <c r="AR2140" s="3">
        <v>214</v>
      </c>
      <c r="AS2140" s="20">
        <v>687</v>
      </c>
      <c r="AT2140" s="3">
        <v>424</v>
      </c>
      <c r="AU2140" s="3">
        <v>911</v>
      </c>
      <c r="AV2140" s="3">
        <v>413</v>
      </c>
      <c r="AW2140" s="3">
        <v>527</v>
      </c>
      <c r="AX2140" s="3">
        <v>168</v>
      </c>
      <c r="AY2140" s="3">
        <v>116</v>
      </c>
      <c r="AZ2140" s="3">
        <v>1072</v>
      </c>
      <c r="BA2140" s="128">
        <v>955</v>
      </c>
      <c r="BB2140" s="3">
        <v>662</v>
      </c>
      <c r="BC2140" s="3">
        <v>133</v>
      </c>
      <c r="BM2140" s="3"/>
      <c r="BN2140" s="3"/>
      <c r="BO2140" s="3"/>
      <c r="BP2140" s="128"/>
      <c r="BQ2140" s="3"/>
      <c r="BR2140" s="3"/>
    </row>
    <row r="2141" spans="1:70">
      <c r="A2141" t="str">
        <f t="shared" si="169"/>
        <v>2021</v>
      </c>
      <c r="B2141" t="str">
        <f t="shared" si="170"/>
        <v>November</v>
      </c>
      <c r="C2141" s="2">
        <v>44508</v>
      </c>
      <c r="D2141" s="1" t="str">
        <f t="shared" si="168"/>
        <v>OK</v>
      </c>
      <c r="E2141">
        <f t="shared" si="166"/>
        <v>1</v>
      </c>
      <c r="F2141">
        <f t="shared" si="167"/>
        <v>0</v>
      </c>
      <c r="G2141" s="127">
        <v>44508</v>
      </c>
      <c r="H2141" s="3">
        <v>81</v>
      </c>
      <c r="I2141" s="3">
        <v>217</v>
      </c>
      <c r="J2141" s="3">
        <v>203</v>
      </c>
      <c r="K2141" s="3">
        <v>67</v>
      </c>
      <c r="L2141" s="3">
        <v>234</v>
      </c>
      <c r="M2141" s="3">
        <v>130</v>
      </c>
      <c r="N2141" s="3">
        <v>155</v>
      </c>
      <c r="O2141" s="3">
        <v>52</v>
      </c>
      <c r="P2141" s="3">
        <v>413</v>
      </c>
      <c r="Q2141" s="3">
        <v>272</v>
      </c>
      <c r="R2141" s="3">
        <v>102</v>
      </c>
      <c r="S2141" s="3">
        <v>109</v>
      </c>
      <c r="T2141" s="3">
        <v>57</v>
      </c>
      <c r="U2141" s="3">
        <v>65</v>
      </c>
      <c r="V2141" s="3">
        <v>80</v>
      </c>
      <c r="W2141" s="3">
        <v>432</v>
      </c>
      <c r="X2141" s="61">
        <v>258</v>
      </c>
      <c r="Y2141" s="3">
        <v>26</v>
      </c>
      <c r="Z2141" s="3">
        <v>383</v>
      </c>
      <c r="AA2141" s="3">
        <v>37</v>
      </c>
      <c r="AB2141" s="3">
        <v>304</v>
      </c>
      <c r="AC2141" s="3">
        <v>338</v>
      </c>
      <c r="AD2141" s="3">
        <v>24</v>
      </c>
      <c r="AE2141" s="3">
        <v>356</v>
      </c>
      <c r="AF2141" s="3">
        <v>846</v>
      </c>
      <c r="AG2141" s="3">
        <v>956</v>
      </c>
      <c r="AH2141" s="3">
        <v>96</v>
      </c>
      <c r="AI2141" s="3">
        <v>479</v>
      </c>
      <c r="AJ2141" s="3">
        <v>88</v>
      </c>
      <c r="AK2141" s="3">
        <v>658</v>
      </c>
      <c r="AL2141" s="3">
        <v>649</v>
      </c>
      <c r="AM2141" s="3">
        <v>21</v>
      </c>
      <c r="AN2141" s="3">
        <v>37</v>
      </c>
      <c r="AO2141" s="3">
        <v>242</v>
      </c>
      <c r="AP2141" s="3">
        <v>35</v>
      </c>
      <c r="AQ2141" s="3">
        <v>311</v>
      </c>
      <c r="AR2141" s="3">
        <v>171</v>
      </c>
      <c r="AS2141" s="20">
        <v>687</v>
      </c>
      <c r="AT2141" s="3">
        <v>266</v>
      </c>
      <c r="AU2141" s="3">
        <v>451</v>
      </c>
      <c r="AV2141" s="3">
        <v>241</v>
      </c>
      <c r="AW2141" s="3">
        <v>173</v>
      </c>
      <c r="AX2141" s="3">
        <v>190</v>
      </c>
      <c r="AY2141" s="3">
        <v>90</v>
      </c>
      <c r="AZ2141" s="3">
        <v>554</v>
      </c>
      <c r="BA2141" s="128">
        <v>610</v>
      </c>
      <c r="BB2141" s="3">
        <v>329</v>
      </c>
      <c r="BC2141" s="3">
        <v>32</v>
      </c>
      <c r="BM2141" s="3"/>
      <c r="BN2141" s="3"/>
      <c r="BO2141" s="3"/>
      <c r="BP2141" s="128"/>
      <c r="BQ2141" s="3"/>
      <c r="BR2141" s="3"/>
    </row>
    <row r="2142" spans="1:70">
      <c r="A2142" t="str">
        <f t="shared" si="169"/>
        <v>2021</v>
      </c>
      <c r="B2142" t="str">
        <f t="shared" si="170"/>
        <v>November</v>
      </c>
      <c r="C2142" s="2">
        <v>44509</v>
      </c>
      <c r="D2142" s="1" t="str">
        <f t="shared" si="168"/>
        <v>OK</v>
      </c>
      <c r="E2142">
        <f t="shared" si="166"/>
        <v>1</v>
      </c>
      <c r="F2142">
        <f t="shared" si="167"/>
        <v>0</v>
      </c>
      <c r="G2142" s="127">
        <v>44509</v>
      </c>
      <c r="H2142" s="3">
        <v>56</v>
      </c>
      <c r="I2142" s="3">
        <v>239</v>
      </c>
      <c r="J2142" s="3">
        <v>229</v>
      </c>
      <c r="K2142" s="3">
        <v>48</v>
      </c>
      <c r="L2142" s="3">
        <v>255</v>
      </c>
      <c r="M2142" s="3">
        <v>178</v>
      </c>
      <c r="N2142" s="3">
        <v>150</v>
      </c>
      <c r="O2142" s="3">
        <v>64</v>
      </c>
      <c r="P2142" s="3">
        <v>471</v>
      </c>
      <c r="Q2142" s="3">
        <v>347</v>
      </c>
      <c r="R2142" s="3">
        <v>111</v>
      </c>
      <c r="S2142" s="3">
        <v>154</v>
      </c>
      <c r="T2142" s="3">
        <v>67</v>
      </c>
      <c r="U2142" s="3">
        <v>48</v>
      </c>
      <c r="V2142" s="3">
        <v>86</v>
      </c>
      <c r="W2142" s="3">
        <v>471</v>
      </c>
      <c r="X2142" s="61">
        <v>258</v>
      </c>
      <c r="Y2142" s="3">
        <v>27</v>
      </c>
      <c r="Z2142" s="3">
        <v>505</v>
      </c>
      <c r="AA2142" s="3">
        <v>39</v>
      </c>
      <c r="AB2142" s="3">
        <v>304</v>
      </c>
      <c r="AC2142" s="3">
        <v>447</v>
      </c>
      <c r="AD2142" s="3">
        <v>18</v>
      </c>
      <c r="AE2142" s="3">
        <v>378</v>
      </c>
      <c r="AF2142" s="3">
        <v>953</v>
      </c>
      <c r="AG2142" s="3">
        <v>1159</v>
      </c>
      <c r="AH2142" s="3">
        <v>118</v>
      </c>
      <c r="AI2142" s="3">
        <v>478</v>
      </c>
      <c r="AJ2142" s="3">
        <v>75</v>
      </c>
      <c r="AK2142" s="3">
        <v>816</v>
      </c>
      <c r="AL2142" s="3">
        <v>1007</v>
      </c>
      <c r="AM2142" s="3">
        <v>31</v>
      </c>
      <c r="AN2142" s="3">
        <v>42</v>
      </c>
      <c r="AO2142" s="3">
        <v>298</v>
      </c>
      <c r="AP2142" s="3">
        <v>55</v>
      </c>
      <c r="AQ2142" s="3">
        <v>354</v>
      </c>
      <c r="AR2142" s="3">
        <v>221</v>
      </c>
      <c r="AS2142" s="20">
        <v>687</v>
      </c>
      <c r="AT2142" s="3">
        <v>331</v>
      </c>
      <c r="AU2142" s="3">
        <v>560</v>
      </c>
      <c r="AV2142" s="3">
        <v>245</v>
      </c>
      <c r="AW2142" s="3">
        <v>300</v>
      </c>
      <c r="AX2142" s="3">
        <v>186</v>
      </c>
      <c r="AY2142" s="3">
        <v>129</v>
      </c>
      <c r="AZ2142" s="3">
        <v>603</v>
      </c>
      <c r="BA2142" s="128">
        <v>759</v>
      </c>
      <c r="BB2142" s="3">
        <v>423</v>
      </c>
      <c r="BC2142" s="3">
        <v>55</v>
      </c>
      <c r="BM2142" s="3"/>
      <c r="BN2142" s="3"/>
      <c r="BO2142" s="3"/>
      <c r="BP2142" s="128"/>
      <c r="BQ2142" s="3"/>
      <c r="BR2142" s="3"/>
    </row>
    <row r="2143" spans="1:70">
      <c r="A2143" t="str">
        <f t="shared" si="169"/>
        <v>2021</v>
      </c>
      <c r="B2143" t="str">
        <f t="shared" si="170"/>
        <v>November</v>
      </c>
      <c r="C2143" s="2">
        <v>44510</v>
      </c>
      <c r="D2143" s="1" t="str">
        <f t="shared" si="168"/>
        <v>OK</v>
      </c>
      <c r="E2143">
        <f t="shared" si="166"/>
        <v>1</v>
      </c>
      <c r="F2143">
        <f t="shared" si="167"/>
        <v>0</v>
      </c>
      <c r="G2143" s="127">
        <v>44510</v>
      </c>
      <c r="H2143" s="3">
        <v>59</v>
      </c>
      <c r="I2143" s="3">
        <v>232</v>
      </c>
      <c r="J2143" s="3">
        <v>225</v>
      </c>
      <c r="K2143" s="3">
        <v>29</v>
      </c>
      <c r="L2143" s="3">
        <v>259</v>
      </c>
      <c r="M2143" s="3">
        <v>152</v>
      </c>
      <c r="N2143" s="3">
        <v>121</v>
      </c>
      <c r="O2143" s="3">
        <v>50</v>
      </c>
      <c r="P2143" s="3">
        <v>459</v>
      </c>
      <c r="Q2143" s="3">
        <v>337</v>
      </c>
      <c r="R2143" s="3">
        <v>129</v>
      </c>
      <c r="S2143" s="3">
        <v>111</v>
      </c>
      <c r="T2143" s="3">
        <v>67</v>
      </c>
      <c r="U2143" s="3">
        <v>41</v>
      </c>
      <c r="V2143" s="3">
        <v>95</v>
      </c>
      <c r="W2143" s="3">
        <v>509</v>
      </c>
      <c r="X2143" s="61">
        <v>258</v>
      </c>
      <c r="Y2143" s="3">
        <v>16</v>
      </c>
      <c r="Z2143" s="3">
        <v>437</v>
      </c>
      <c r="AA2143" s="3">
        <v>34</v>
      </c>
      <c r="AB2143" s="3">
        <v>328</v>
      </c>
      <c r="AC2143" s="3">
        <v>451</v>
      </c>
      <c r="AD2143" s="3">
        <v>57</v>
      </c>
      <c r="AE2143" s="3">
        <v>390</v>
      </c>
      <c r="AF2143" s="3">
        <v>938</v>
      </c>
      <c r="AG2143" s="3">
        <v>938</v>
      </c>
      <c r="AH2143" s="3">
        <v>111</v>
      </c>
      <c r="AI2143" s="3">
        <v>443</v>
      </c>
      <c r="AJ2143" s="3">
        <v>83</v>
      </c>
      <c r="AK2143" s="3">
        <v>695</v>
      </c>
      <c r="AL2143" s="3">
        <v>965</v>
      </c>
      <c r="AM2143" s="3">
        <v>31</v>
      </c>
      <c r="AN2143" s="3">
        <v>29</v>
      </c>
      <c r="AO2143" s="3">
        <v>282</v>
      </c>
      <c r="AP2143" s="3">
        <v>63</v>
      </c>
      <c r="AQ2143" s="3">
        <v>379</v>
      </c>
      <c r="AR2143" s="3">
        <v>227</v>
      </c>
      <c r="AS2143" s="20">
        <v>687</v>
      </c>
      <c r="AT2143" s="3">
        <v>268</v>
      </c>
      <c r="AU2143" s="3">
        <v>445</v>
      </c>
      <c r="AV2143" s="3">
        <v>186</v>
      </c>
      <c r="AW2143" s="3">
        <v>222</v>
      </c>
      <c r="AX2143" s="3">
        <v>217</v>
      </c>
      <c r="AY2143" s="3">
        <v>134</v>
      </c>
      <c r="AZ2143" s="3">
        <v>502</v>
      </c>
      <c r="BA2143" s="128">
        <v>631</v>
      </c>
      <c r="BB2143" s="3">
        <v>446</v>
      </c>
      <c r="BC2143" s="3">
        <v>59</v>
      </c>
      <c r="BM2143" s="3"/>
      <c r="BN2143" s="3"/>
      <c r="BO2143" s="3"/>
      <c r="BP2143" s="128"/>
      <c r="BQ2143" s="3"/>
      <c r="BR2143" s="3"/>
    </row>
    <row r="2144" spans="1:70">
      <c r="A2144" t="str">
        <f t="shared" si="169"/>
        <v>2021</v>
      </c>
      <c r="B2144" t="str">
        <f t="shared" si="170"/>
        <v>November</v>
      </c>
      <c r="C2144" s="2">
        <v>44511</v>
      </c>
      <c r="D2144" s="1" t="str">
        <f t="shared" si="168"/>
        <v>OK</v>
      </c>
      <c r="E2144">
        <f t="shared" si="166"/>
        <v>1</v>
      </c>
      <c r="F2144">
        <f t="shared" si="167"/>
        <v>0</v>
      </c>
      <c r="G2144" s="127">
        <v>44511</v>
      </c>
      <c r="H2144" s="3">
        <v>43</v>
      </c>
      <c r="I2144" s="3">
        <v>193</v>
      </c>
      <c r="J2144" s="3">
        <v>207</v>
      </c>
      <c r="K2144" s="3">
        <v>41</v>
      </c>
      <c r="L2144" s="3">
        <v>244</v>
      </c>
      <c r="M2144" s="3">
        <v>139</v>
      </c>
      <c r="N2144" s="3">
        <v>155</v>
      </c>
      <c r="O2144" s="3">
        <v>47</v>
      </c>
      <c r="P2144" s="3">
        <v>481</v>
      </c>
      <c r="Q2144" s="3">
        <v>264</v>
      </c>
      <c r="R2144" s="3">
        <v>107</v>
      </c>
      <c r="S2144" s="3">
        <v>120</v>
      </c>
      <c r="T2144" s="3">
        <v>51</v>
      </c>
      <c r="U2144" s="3">
        <v>46</v>
      </c>
      <c r="V2144" s="3">
        <v>107</v>
      </c>
      <c r="W2144" s="3">
        <v>499</v>
      </c>
      <c r="X2144" s="61">
        <v>258</v>
      </c>
      <c r="Y2144" s="3">
        <v>15</v>
      </c>
      <c r="Z2144" s="3">
        <v>475</v>
      </c>
      <c r="AA2144" s="3">
        <v>47</v>
      </c>
      <c r="AB2144" s="3">
        <v>289</v>
      </c>
      <c r="AC2144" s="3">
        <v>421</v>
      </c>
      <c r="AD2144" s="3">
        <v>35</v>
      </c>
      <c r="AE2144" s="3">
        <v>352</v>
      </c>
      <c r="AF2144" s="3">
        <v>942</v>
      </c>
      <c r="AG2144" s="3">
        <v>1071</v>
      </c>
      <c r="AH2144" s="3">
        <v>94</v>
      </c>
      <c r="AI2144" s="3">
        <v>386</v>
      </c>
      <c r="AJ2144" s="3">
        <v>62</v>
      </c>
      <c r="AK2144" s="3">
        <v>641</v>
      </c>
      <c r="AL2144" s="3">
        <v>962</v>
      </c>
      <c r="AM2144" s="3">
        <v>20</v>
      </c>
      <c r="AN2144" s="3">
        <v>48</v>
      </c>
      <c r="AO2144" s="3">
        <v>288</v>
      </c>
      <c r="AP2144" s="3">
        <v>51</v>
      </c>
      <c r="AQ2144" s="3">
        <v>344</v>
      </c>
      <c r="AR2144" s="3">
        <v>230</v>
      </c>
      <c r="AS2144" s="20">
        <v>687</v>
      </c>
      <c r="AT2144" s="3">
        <v>244</v>
      </c>
      <c r="AU2144" s="3">
        <v>457</v>
      </c>
      <c r="AV2144" s="3">
        <v>203</v>
      </c>
      <c r="AW2144" s="3">
        <v>231</v>
      </c>
      <c r="AX2144" s="3">
        <v>229</v>
      </c>
      <c r="AY2144" s="3">
        <v>133</v>
      </c>
      <c r="AZ2144" s="3">
        <v>553</v>
      </c>
      <c r="BA2144" s="128">
        <v>619</v>
      </c>
      <c r="BB2144" s="3">
        <v>365</v>
      </c>
      <c r="BC2144" s="3">
        <v>44</v>
      </c>
      <c r="BM2144" s="3"/>
      <c r="BN2144" s="3"/>
      <c r="BO2144" s="3"/>
      <c r="BP2144" s="128"/>
      <c r="BQ2144" s="3"/>
      <c r="BR2144" s="3"/>
    </row>
    <row r="2145" spans="1:70">
      <c r="A2145" t="str">
        <f t="shared" si="169"/>
        <v>2021</v>
      </c>
      <c r="B2145" t="str">
        <f t="shared" si="170"/>
        <v>November</v>
      </c>
      <c r="C2145" s="2">
        <v>44512</v>
      </c>
      <c r="D2145" s="1" t="str">
        <f t="shared" si="168"/>
        <v>OK</v>
      </c>
      <c r="E2145">
        <f t="shared" si="166"/>
        <v>1</v>
      </c>
      <c r="F2145">
        <f t="shared" si="167"/>
        <v>0</v>
      </c>
      <c r="G2145" s="127">
        <v>44512</v>
      </c>
      <c r="H2145" s="3">
        <v>43</v>
      </c>
      <c r="I2145" s="3">
        <v>206</v>
      </c>
      <c r="J2145" s="3">
        <v>211</v>
      </c>
      <c r="K2145" s="3">
        <v>243</v>
      </c>
      <c r="L2145" s="3">
        <v>248</v>
      </c>
      <c r="M2145" s="3">
        <v>127</v>
      </c>
      <c r="N2145" s="3">
        <v>170</v>
      </c>
      <c r="O2145" s="3">
        <v>32</v>
      </c>
      <c r="P2145" s="3">
        <v>409</v>
      </c>
      <c r="Q2145" s="3">
        <v>273</v>
      </c>
      <c r="R2145" s="3">
        <v>106</v>
      </c>
      <c r="S2145" s="3">
        <v>134</v>
      </c>
      <c r="T2145" s="3">
        <v>61</v>
      </c>
      <c r="U2145" s="3">
        <v>35</v>
      </c>
      <c r="V2145" s="3">
        <v>110</v>
      </c>
      <c r="W2145" s="3">
        <v>493</v>
      </c>
      <c r="X2145" s="61">
        <v>258</v>
      </c>
      <c r="Y2145" s="3">
        <v>22</v>
      </c>
      <c r="Z2145" s="3">
        <v>474</v>
      </c>
      <c r="AA2145" s="3">
        <v>49</v>
      </c>
      <c r="AB2145" s="3">
        <v>295</v>
      </c>
      <c r="AC2145" s="3">
        <v>331</v>
      </c>
      <c r="AD2145" s="3">
        <v>29</v>
      </c>
      <c r="AE2145" s="3">
        <v>362</v>
      </c>
      <c r="AF2145" s="3">
        <v>787</v>
      </c>
      <c r="AG2145" s="3">
        <v>819</v>
      </c>
      <c r="AH2145" s="3">
        <v>113</v>
      </c>
      <c r="AI2145" s="3">
        <v>392</v>
      </c>
      <c r="AJ2145" s="3">
        <v>80</v>
      </c>
      <c r="AK2145" s="3">
        <v>481</v>
      </c>
      <c r="AL2145" s="3">
        <v>890</v>
      </c>
      <c r="AM2145" s="3">
        <v>21</v>
      </c>
      <c r="AN2145" s="3">
        <v>23</v>
      </c>
      <c r="AO2145" s="3">
        <v>232</v>
      </c>
      <c r="AP2145" s="3">
        <v>27</v>
      </c>
      <c r="AQ2145" s="3">
        <v>269</v>
      </c>
      <c r="AR2145" s="3">
        <v>223</v>
      </c>
      <c r="AS2145" s="20">
        <v>687</v>
      </c>
      <c r="AT2145" s="3">
        <v>204</v>
      </c>
      <c r="AU2145" s="3">
        <v>444</v>
      </c>
      <c r="AV2145" s="3">
        <v>150</v>
      </c>
      <c r="AW2145" s="3">
        <v>235</v>
      </c>
      <c r="AX2145" s="3">
        <v>209</v>
      </c>
      <c r="AY2145" s="3">
        <v>114</v>
      </c>
      <c r="AZ2145" s="3">
        <v>429</v>
      </c>
      <c r="BA2145" s="128">
        <v>560</v>
      </c>
      <c r="BB2145" s="3">
        <v>327</v>
      </c>
      <c r="BC2145" s="3">
        <v>48</v>
      </c>
      <c r="BM2145" s="3"/>
      <c r="BN2145" s="3"/>
      <c r="BO2145" s="3"/>
      <c r="BP2145" s="128"/>
      <c r="BQ2145" s="3"/>
      <c r="BR2145" s="3"/>
    </row>
    <row r="2146" spans="1:70">
      <c r="A2146" t="str">
        <f t="shared" si="169"/>
        <v>2021</v>
      </c>
      <c r="B2146" t="str">
        <f t="shared" si="170"/>
        <v>November</v>
      </c>
      <c r="C2146" s="2">
        <v>44513</v>
      </c>
      <c r="D2146" s="1" t="str">
        <f t="shared" si="168"/>
        <v>OK</v>
      </c>
      <c r="E2146">
        <f t="shared" si="166"/>
        <v>0</v>
      </c>
      <c r="F2146">
        <f t="shared" si="167"/>
        <v>1</v>
      </c>
      <c r="G2146" s="127">
        <v>44513</v>
      </c>
      <c r="H2146" s="3">
        <v>6</v>
      </c>
      <c r="I2146" s="3">
        <v>27</v>
      </c>
      <c r="J2146" s="3">
        <v>51</v>
      </c>
      <c r="K2146" s="3">
        <v>73</v>
      </c>
      <c r="L2146" s="3">
        <v>47</v>
      </c>
      <c r="M2146" s="3">
        <v>35</v>
      </c>
      <c r="N2146" s="3">
        <v>39</v>
      </c>
      <c r="O2146" s="3">
        <v>64</v>
      </c>
      <c r="P2146" s="3">
        <v>90</v>
      </c>
      <c r="Q2146" s="3">
        <v>48</v>
      </c>
      <c r="R2146" s="3">
        <v>32</v>
      </c>
      <c r="S2146" s="3">
        <v>18</v>
      </c>
      <c r="T2146" s="3">
        <v>46</v>
      </c>
      <c r="U2146" s="3">
        <v>22</v>
      </c>
      <c r="V2146" s="3">
        <v>35</v>
      </c>
      <c r="W2146" s="3">
        <v>188</v>
      </c>
      <c r="X2146" s="61">
        <v>258</v>
      </c>
      <c r="Y2146" s="3">
        <v>4</v>
      </c>
      <c r="Z2146" s="3">
        <v>117</v>
      </c>
      <c r="AA2146" s="3">
        <v>2</v>
      </c>
      <c r="AB2146" s="3">
        <v>45</v>
      </c>
      <c r="AC2146" s="3">
        <v>132</v>
      </c>
      <c r="AD2146" s="3">
        <v>11</v>
      </c>
      <c r="AE2146" s="3">
        <v>76</v>
      </c>
      <c r="AF2146" s="3">
        <v>155</v>
      </c>
      <c r="AG2146" s="3">
        <v>185</v>
      </c>
      <c r="AH2146" s="3">
        <v>33</v>
      </c>
      <c r="AI2146" s="3">
        <v>73</v>
      </c>
      <c r="AJ2146" s="3">
        <v>36</v>
      </c>
      <c r="AK2146" s="3">
        <v>132</v>
      </c>
      <c r="AL2146" s="3">
        <v>214</v>
      </c>
      <c r="AM2146" s="3">
        <v>6</v>
      </c>
      <c r="AN2146" s="3">
        <v>5</v>
      </c>
      <c r="AO2146" s="3">
        <v>58</v>
      </c>
      <c r="AP2146" s="3">
        <v>12</v>
      </c>
      <c r="AQ2146" s="3">
        <v>76</v>
      </c>
      <c r="AR2146" s="3">
        <v>45</v>
      </c>
      <c r="AS2146" s="20">
        <v>687</v>
      </c>
      <c r="AT2146" s="3">
        <v>44</v>
      </c>
      <c r="AU2146" s="3">
        <v>115</v>
      </c>
      <c r="AV2146" s="3">
        <v>11</v>
      </c>
      <c r="AW2146" s="3">
        <v>67</v>
      </c>
      <c r="AX2146" s="3">
        <v>44</v>
      </c>
      <c r="AY2146" s="3">
        <v>26</v>
      </c>
      <c r="AZ2146" s="3">
        <v>125</v>
      </c>
      <c r="BA2146" s="128">
        <v>153</v>
      </c>
      <c r="BB2146" s="3">
        <v>93</v>
      </c>
      <c r="BC2146" s="3">
        <v>30</v>
      </c>
      <c r="BM2146" s="3"/>
      <c r="BN2146" s="3"/>
      <c r="BO2146" s="3"/>
      <c r="BP2146" s="128"/>
      <c r="BQ2146" s="3"/>
      <c r="BR2146" s="3"/>
    </row>
    <row r="2147" spans="1:70">
      <c r="A2147" t="str">
        <f t="shared" si="169"/>
        <v>2021</v>
      </c>
      <c r="B2147" t="str">
        <f t="shared" si="170"/>
        <v>November</v>
      </c>
      <c r="C2147" s="2">
        <v>44514</v>
      </c>
      <c r="D2147" s="1" t="str">
        <f t="shared" si="168"/>
        <v>OK</v>
      </c>
      <c r="E2147">
        <f t="shared" si="166"/>
        <v>0</v>
      </c>
      <c r="F2147">
        <f t="shared" si="167"/>
        <v>1</v>
      </c>
      <c r="G2147" s="127">
        <v>44514</v>
      </c>
      <c r="H2147" s="3">
        <v>65</v>
      </c>
      <c r="I2147" s="3">
        <v>149</v>
      </c>
      <c r="J2147" s="3">
        <v>115</v>
      </c>
      <c r="K2147" s="3">
        <v>18</v>
      </c>
      <c r="L2147" s="3">
        <v>116</v>
      </c>
      <c r="M2147" s="3">
        <v>67</v>
      </c>
      <c r="N2147" s="3">
        <v>61</v>
      </c>
      <c r="O2147" s="3">
        <v>18</v>
      </c>
      <c r="P2147" s="3">
        <v>188</v>
      </c>
      <c r="Q2147" s="3">
        <v>202</v>
      </c>
      <c r="R2147" s="3">
        <v>62</v>
      </c>
      <c r="S2147" s="3">
        <v>51</v>
      </c>
      <c r="T2147" s="3">
        <v>50</v>
      </c>
      <c r="U2147" s="3">
        <v>26</v>
      </c>
      <c r="V2147" s="3">
        <v>35</v>
      </c>
      <c r="W2147" s="3">
        <v>302</v>
      </c>
      <c r="X2147" s="61">
        <v>258</v>
      </c>
      <c r="Y2147" s="3">
        <v>15</v>
      </c>
      <c r="Z2147" s="3">
        <v>253</v>
      </c>
      <c r="AA2147" s="3">
        <v>12</v>
      </c>
      <c r="AB2147" s="3">
        <v>148</v>
      </c>
      <c r="AC2147" s="3">
        <v>342</v>
      </c>
      <c r="AD2147" s="3">
        <v>15</v>
      </c>
      <c r="AE2147" s="3">
        <v>189</v>
      </c>
      <c r="AF2147" s="3">
        <v>536</v>
      </c>
      <c r="AG2147" s="3">
        <v>634</v>
      </c>
      <c r="AH2147" s="3">
        <v>55</v>
      </c>
      <c r="AI2147" s="3">
        <v>265</v>
      </c>
      <c r="AJ2147" s="3">
        <v>50</v>
      </c>
      <c r="AK2147" s="3">
        <v>384</v>
      </c>
      <c r="AL2147" s="3">
        <v>689</v>
      </c>
      <c r="AM2147" s="3">
        <v>17</v>
      </c>
      <c r="AN2147" s="3">
        <v>18</v>
      </c>
      <c r="AO2147" s="3">
        <v>163</v>
      </c>
      <c r="AP2147" s="3">
        <v>35</v>
      </c>
      <c r="AQ2147" s="3">
        <v>226</v>
      </c>
      <c r="AR2147" s="3">
        <v>110</v>
      </c>
      <c r="AS2147" s="20">
        <v>687</v>
      </c>
      <c r="AT2147" s="3">
        <v>118</v>
      </c>
      <c r="AU2147" s="3">
        <v>421</v>
      </c>
      <c r="AV2147" s="3">
        <v>123</v>
      </c>
      <c r="AW2147" s="3">
        <v>165</v>
      </c>
      <c r="AX2147" s="3">
        <v>92</v>
      </c>
      <c r="AY2147" s="3">
        <v>56</v>
      </c>
      <c r="AZ2147" s="3">
        <v>435</v>
      </c>
      <c r="BA2147" s="128">
        <v>396</v>
      </c>
      <c r="BB2147" s="3">
        <v>291</v>
      </c>
      <c r="BC2147" s="3">
        <v>37</v>
      </c>
      <c r="BM2147" s="3"/>
      <c r="BN2147" s="3"/>
      <c r="BO2147" s="3"/>
      <c r="BP2147" s="128"/>
      <c r="BQ2147" s="3"/>
      <c r="BR2147" s="3"/>
    </row>
    <row r="2148" spans="1:70">
      <c r="A2148" t="str">
        <f t="shared" si="169"/>
        <v>2021</v>
      </c>
      <c r="B2148" t="str">
        <f t="shared" si="170"/>
        <v>November</v>
      </c>
      <c r="C2148" s="2">
        <v>44515</v>
      </c>
      <c r="D2148" s="1" t="str">
        <f t="shared" si="168"/>
        <v>OK</v>
      </c>
      <c r="E2148">
        <f t="shared" si="166"/>
        <v>1</v>
      </c>
      <c r="F2148">
        <f t="shared" si="167"/>
        <v>0</v>
      </c>
      <c r="G2148" s="127">
        <v>44515</v>
      </c>
      <c r="H2148" s="3">
        <v>46</v>
      </c>
      <c r="I2148" s="3">
        <v>153</v>
      </c>
      <c r="J2148" s="3">
        <v>175</v>
      </c>
      <c r="K2148" s="3">
        <v>212</v>
      </c>
      <c r="L2148" s="3">
        <v>183</v>
      </c>
      <c r="M2148" s="3">
        <v>112</v>
      </c>
      <c r="N2148" s="3">
        <v>142</v>
      </c>
      <c r="O2148" s="3">
        <v>34</v>
      </c>
      <c r="P2148" s="3">
        <v>362</v>
      </c>
      <c r="Q2148" s="3">
        <v>202</v>
      </c>
      <c r="R2148" s="3">
        <v>91</v>
      </c>
      <c r="S2148" s="3">
        <v>98</v>
      </c>
      <c r="T2148" s="3">
        <v>58</v>
      </c>
      <c r="U2148" s="3">
        <v>41</v>
      </c>
      <c r="V2148" s="3">
        <v>78</v>
      </c>
      <c r="W2148" s="3">
        <v>402</v>
      </c>
      <c r="X2148" s="61">
        <v>258</v>
      </c>
      <c r="Y2148" s="3">
        <v>15</v>
      </c>
      <c r="Z2148" s="3">
        <v>347</v>
      </c>
      <c r="AA2148" s="3">
        <v>46</v>
      </c>
      <c r="AB2148" s="3">
        <v>230</v>
      </c>
      <c r="AC2148" s="3">
        <v>272</v>
      </c>
      <c r="AD2148" s="3">
        <v>39</v>
      </c>
      <c r="AE2148" s="3">
        <v>288</v>
      </c>
      <c r="AF2148" s="3">
        <v>712</v>
      </c>
      <c r="AG2148" s="3">
        <v>680</v>
      </c>
      <c r="AH2148" s="3">
        <v>71</v>
      </c>
      <c r="AI2148" s="3">
        <v>346</v>
      </c>
      <c r="AJ2148" s="3">
        <v>84</v>
      </c>
      <c r="AK2148" s="3">
        <v>476</v>
      </c>
      <c r="AL2148" s="3">
        <v>718</v>
      </c>
      <c r="AM2148" s="3">
        <v>21</v>
      </c>
      <c r="AN2148" s="3">
        <v>38</v>
      </c>
      <c r="AO2148" s="3">
        <v>201</v>
      </c>
      <c r="AP2148" s="3">
        <v>51</v>
      </c>
      <c r="AQ2148" s="3">
        <v>248</v>
      </c>
      <c r="AR2148" s="3">
        <v>189</v>
      </c>
      <c r="AS2148" s="20">
        <v>687</v>
      </c>
      <c r="AT2148" s="3">
        <v>188</v>
      </c>
      <c r="AU2148" s="3">
        <v>349</v>
      </c>
      <c r="AV2148" s="3">
        <v>159</v>
      </c>
      <c r="AW2148" s="3">
        <v>142</v>
      </c>
      <c r="AX2148" s="3">
        <v>155</v>
      </c>
      <c r="AY2148" s="3">
        <v>98</v>
      </c>
      <c r="AZ2148" s="3">
        <v>388</v>
      </c>
      <c r="BA2148" s="128">
        <v>453</v>
      </c>
      <c r="BB2148" s="3">
        <v>292</v>
      </c>
      <c r="BC2148" s="3">
        <v>26</v>
      </c>
      <c r="BM2148" s="3"/>
      <c r="BN2148" s="3"/>
      <c r="BO2148" s="3"/>
      <c r="BP2148" s="128"/>
      <c r="BQ2148" s="3"/>
      <c r="BR2148" s="3"/>
    </row>
    <row r="2149" spans="1:70">
      <c r="A2149" t="str">
        <f t="shared" si="169"/>
        <v>2021</v>
      </c>
      <c r="B2149" t="str">
        <f t="shared" si="170"/>
        <v>November</v>
      </c>
      <c r="C2149" s="2">
        <v>44516</v>
      </c>
      <c r="D2149" s="1" t="str">
        <f t="shared" si="168"/>
        <v>OK</v>
      </c>
      <c r="E2149">
        <f t="shared" si="166"/>
        <v>1</v>
      </c>
      <c r="F2149">
        <f t="shared" si="167"/>
        <v>0</v>
      </c>
      <c r="G2149" s="127">
        <v>44516</v>
      </c>
      <c r="H2149" s="3">
        <v>34</v>
      </c>
      <c r="I2149" s="3">
        <v>217</v>
      </c>
      <c r="J2149" s="3">
        <v>203</v>
      </c>
      <c r="K2149" s="3">
        <v>298</v>
      </c>
      <c r="L2149" s="3">
        <v>253</v>
      </c>
      <c r="M2149" s="3">
        <v>160</v>
      </c>
      <c r="N2149" s="3">
        <v>134</v>
      </c>
      <c r="O2149" s="3">
        <v>30</v>
      </c>
      <c r="P2149" s="3">
        <v>477</v>
      </c>
      <c r="Q2149" s="3">
        <v>287</v>
      </c>
      <c r="R2149" s="3">
        <v>114</v>
      </c>
      <c r="S2149" s="3">
        <v>129</v>
      </c>
      <c r="T2149" s="3">
        <v>64</v>
      </c>
      <c r="U2149" s="3">
        <v>37</v>
      </c>
      <c r="V2149" s="3">
        <v>86</v>
      </c>
      <c r="W2149" s="3">
        <v>462</v>
      </c>
      <c r="X2149" s="61">
        <v>258</v>
      </c>
      <c r="Y2149" s="3">
        <v>9</v>
      </c>
      <c r="Z2149" s="3">
        <v>456</v>
      </c>
      <c r="AA2149" s="3">
        <v>26</v>
      </c>
      <c r="AB2149" s="3">
        <v>309</v>
      </c>
      <c r="AC2149" s="3">
        <v>385</v>
      </c>
      <c r="AD2149" s="3">
        <v>37</v>
      </c>
      <c r="AE2149" s="3">
        <v>350</v>
      </c>
      <c r="AF2149" s="3">
        <v>902</v>
      </c>
      <c r="AG2149" s="3">
        <v>850</v>
      </c>
      <c r="AH2149" s="3">
        <v>100</v>
      </c>
      <c r="AI2149" s="3">
        <v>366</v>
      </c>
      <c r="AJ2149" s="3">
        <v>66</v>
      </c>
      <c r="AK2149" s="3">
        <v>595</v>
      </c>
      <c r="AL2149" s="3">
        <v>835</v>
      </c>
      <c r="AM2149" s="3">
        <v>18</v>
      </c>
      <c r="AN2149" s="3">
        <v>38</v>
      </c>
      <c r="AO2149" s="3">
        <v>244</v>
      </c>
      <c r="AP2149" s="3">
        <v>60</v>
      </c>
      <c r="AQ2149" s="3">
        <v>248</v>
      </c>
      <c r="AR2149" s="3">
        <v>224</v>
      </c>
      <c r="AS2149" s="20">
        <v>687</v>
      </c>
      <c r="AT2149" s="3">
        <v>199</v>
      </c>
      <c r="AU2149" s="3">
        <v>405</v>
      </c>
      <c r="AV2149" s="3">
        <v>138</v>
      </c>
      <c r="AW2149" s="3">
        <v>247</v>
      </c>
      <c r="AX2149" s="3">
        <v>187</v>
      </c>
      <c r="AY2149" s="3">
        <v>102</v>
      </c>
      <c r="AZ2149" s="3">
        <v>467</v>
      </c>
      <c r="BA2149" s="128">
        <v>575</v>
      </c>
      <c r="BB2149" s="3">
        <v>215</v>
      </c>
      <c r="BC2149" s="3">
        <v>57</v>
      </c>
      <c r="BM2149" s="3"/>
      <c r="BN2149" s="3"/>
      <c r="BO2149" s="3"/>
      <c r="BP2149" s="128"/>
      <c r="BQ2149" s="3"/>
      <c r="BR2149" s="3"/>
    </row>
    <row r="2150" spans="1:70">
      <c r="A2150" t="str">
        <f t="shared" si="169"/>
        <v>2021</v>
      </c>
      <c r="B2150" t="str">
        <f t="shared" si="170"/>
        <v>November</v>
      </c>
      <c r="C2150" s="2">
        <v>44517</v>
      </c>
      <c r="D2150" s="1" t="str">
        <f t="shared" si="168"/>
        <v>OK</v>
      </c>
      <c r="E2150">
        <f t="shared" si="166"/>
        <v>1</v>
      </c>
      <c r="F2150">
        <f t="shared" si="167"/>
        <v>0</v>
      </c>
      <c r="G2150" s="127">
        <v>44517</v>
      </c>
      <c r="H2150" s="3">
        <v>51</v>
      </c>
      <c r="I2150" s="3">
        <v>163</v>
      </c>
      <c r="J2150" s="3">
        <v>157</v>
      </c>
      <c r="K2150" s="3">
        <v>26</v>
      </c>
      <c r="L2150" s="3">
        <v>202</v>
      </c>
      <c r="M2150" s="3">
        <v>122</v>
      </c>
      <c r="N2150" s="3">
        <v>135</v>
      </c>
      <c r="O2150" s="3">
        <v>50</v>
      </c>
      <c r="P2150" s="3">
        <v>383</v>
      </c>
      <c r="Q2150" s="3">
        <v>263</v>
      </c>
      <c r="R2150" s="3">
        <v>90</v>
      </c>
      <c r="S2150" s="3">
        <v>94</v>
      </c>
      <c r="T2150" s="3">
        <v>54</v>
      </c>
      <c r="U2150" s="3">
        <v>27</v>
      </c>
      <c r="V2150" s="3">
        <v>104</v>
      </c>
      <c r="W2150" s="3">
        <v>405</v>
      </c>
      <c r="X2150" s="61">
        <v>258</v>
      </c>
      <c r="Y2150" s="3">
        <v>28</v>
      </c>
      <c r="Z2150" s="3">
        <v>370</v>
      </c>
      <c r="AA2150" s="3">
        <v>39</v>
      </c>
      <c r="AB2150" s="3">
        <v>259</v>
      </c>
      <c r="AC2150" s="3">
        <v>280</v>
      </c>
      <c r="AD2150" s="3">
        <v>31</v>
      </c>
      <c r="AE2150" s="3">
        <v>278</v>
      </c>
      <c r="AF2150" s="3">
        <v>713</v>
      </c>
      <c r="AG2150" s="3">
        <v>691</v>
      </c>
      <c r="AH2150" s="3">
        <v>104</v>
      </c>
      <c r="AI2150" s="3">
        <v>317</v>
      </c>
      <c r="AJ2150" s="3">
        <v>65</v>
      </c>
      <c r="AK2150" s="3">
        <v>469</v>
      </c>
      <c r="AL2150" s="3">
        <v>661</v>
      </c>
      <c r="AM2150" s="3">
        <v>17</v>
      </c>
      <c r="AN2150" s="3">
        <v>30</v>
      </c>
      <c r="AO2150" s="3">
        <v>214</v>
      </c>
      <c r="AP2150" s="3">
        <v>32</v>
      </c>
      <c r="AQ2150" s="3">
        <v>203</v>
      </c>
      <c r="AR2150" s="3">
        <v>174</v>
      </c>
      <c r="AS2150" s="20">
        <v>687</v>
      </c>
      <c r="AT2150" s="3">
        <v>137</v>
      </c>
      <c r="AU2150" s="3">
        <v>313</v>
      </c>
      <c r="AV2150" s="3">
        <v>112</v>
      </c>
      <c r="AW2150" s="3">
        <v>113</v>
      </c>
      <c r="AX2150" s="3">
        <v>189</v>
      </c>
      <c r="AY2150" s="3">
        <v>97</v>
      </c>
      <c r="AZ2150" s="3">
        <v>361</v>
      </c>
      <c r="BA2150" s="128">
        <v>425</v>
      </c>
      <c r="BB2150" s="3">
        <v>169</v>
      </c>
      <c r="BC2150" s="3">
        <v>44</v>
      </c>
      <c r="BM2150" s="3"/>
      <c r="BN2150" s="3"/>
      <c r="BO2150" s="3"/>
      <c r="BP2150" s="128"/>
      <c r="BQ2150" s="3"/>
      <c r="BR2150" s="3"/>
    </row>
    <row r="2151" spans="1:70">
      <c r="A2151" t="str">
        <f t="shared" si="169"/>
        <v>2021</v>
      </c>
      <c r="B2151" t="str">
        <f t="shared" si="170"/>
        <v>November</v>
      </c>
      <c r="C2151" s="2">
        <v>44518</v>
      </c>
      <c r="D2151" s="1" t="str">
        <f t="shared" si="168"/>
        <v>OK</v>
      </c>
      <c r="E2151">
        <f t="shared" si="166"/>
        <v>1</v>
      </c>
      <c r="F2151">
        <f t="shared" si="167"/>
        <v>0</v>
      </c>
      <c r="G2151" s="127">
        <v>44518</v>
      </c>
      <c r="H2151" s="3">
        <v>35</v>
      </c>
      <c r="I2151" s="3">
        <v>252</v>
      </c>
      <c r="J2151" s="3">
        <v>223</v>
      </c>
      <c r="K2151" s="3">
        <v>401</v>
      </c>
      <c r="L2151" s="3">
        <v>245</v>
      </c>
      <c r="M2151" s="3">
        <v>180</v>
      </c>
      <c r="N2151" s="3">
        <v>178</v>
      </c>
      <c r="O2151" s="3">
        <v>16</v>
      </c>
      <c r="P2151" s="3">
        <v>487</v>
      </c>
      <c r="Q2151" s="3">
        <v>374</v>
      </c>
      <c r="R2151" s="3">
        <v>120</v>
      </c>
      <c r="S2151" s="3">
        <v>102</v>
      </c>
      <c r="T2151" s="3">
        <v>55</v>
      </c>
      <c r="U2151" s="3">
        <v>37</v>
      </c>
      <c r="V2151" s="3">
        <v>123</v>
      </c>
      <c r="W2151" s="3">
        <v>460</v>
      </c>
      <c r="X2151" s="61">
        <v>258</v>
      </c>
      <c r="Y2151" s="3">
        <v>21</v>
      </c>
      <c r="Z2151" s="3">
        <v>549</v>
      </c>
      <c r="AA2151" s="3">
        <v>64</v>
      </c>
      <c r="AB2151" s="3">
        <v>292</v>
      </c>
      <c r="AC2151" s="3">
        <v>459</v>
      </c>
      <c r="AD2151" s="3">
        <v>33</v>
      </c>
      <c r="AE2151" s="3">
        <v>365</v>
      </c>
      <c r="AF2151" s="3">
        <v>1069</v>
      </c>
      <c r="AG2151" s="3">
        <v>1022</v>
      </c>
      <c r="AH2151" s="3">
        <v>123</v>
      </c>
      <c r="AI2151" s="3">
        <v>431</v>
      </c>
      <c r="AJ2151" s="3">
        <v>87</v>
      </c>
      <c r="AK2151" s="3">
        <v>795</v>
      </c>
      <c r="AL2151" s="3">
        <v>1041</v>
      </c>
      <c r="AM2151" s="3">
        <v>30</v>
      </c>
      <c r="AN2151" s="3">
        <v>43</v>
      </c>
      <c r="AO2151" s="3">
        <v>292</v>
      </c>
      <c r="AP2151" s="3">
        <v>40</v>
      </c>
      <c r="AQ2151" s="3">
        <v>307</v>
      </c>
      <c r="AR2151" s="3">
        <v>220</v>
      </c>
      <c r="AS2151" s="20">
        <v>687</v>
      </c>
      <c r="AT2151" s="3">
        <v>236</v>
      </c>
      <c r="AU2151" s="3">
        <v>484</v>
      </c>
      <c r="AV2151" s="3">
        <v>210</v>
      </c>
      <c r="AW2151" s="3">
        <v>275</v>
      </c>
      <c r="AX2151" s="3">
        <v>198</v>
      </c>
      <c r="AY2151" s="3">
        <v>135</v>
      </c>
      <c r="AZ2151" s="3">
        <v>584</v>
      </c>
      <c r="BA2151" s="128">
        <v>698</v>
      </c>
      <c r="BB2151" s="3">
        <v>281</v>
      </c>
      <c r="BC2151" s="3">
        <v>36</v>
      </c>
      <c r="BM2151" s="3"/>
      <c r="BN2151" s="3"/>
      <c r="BO2151" s="3"/>
      <c r="BP2151" s="128"/>
      <c r="BQ2151" s="3"/>
      <c r="BR2151" s="3"/>
    </row>
    <row r="2152" spans="1:70">
      <c r="A2152" t="str">
        <f t="shared" si="169"/>
        <v>2021</v>
      </c>
      <c r="B2152" t="str">
        <f t="shared" si="170"/>
        <v>November</v>
      </c>
      <c r="C2152" s="2">
        <v>44519</v>
      </c>
      <c r="D2152" s="1" t="str">
        <f t="shared" si="168"/>
        <v>OK</v>
      </c>
      <c r="E2152">
        <f t="shared" si="166"/>
        <v>1</v>
      </c>
      <c r="F2152">
        <f t="shared" si="167"/>
        <v>0</v>
      </c>
      <c r="G2152" s="127">
        <v>44519</v>
      </c>
      <c r="H2152" s="3">
        <v>30</v>
      </c>
      <c r="I2152" s="3">
        <v>274</v>
      </c>
      <c r="J2152" s="3">
        <v>255</v>
      </c>
      <c r="K2152" s="3">
        <v>369</v>
      </c>
      <c r="L2152" s="3">
        <v>272</v>
      </c>
      <c r="M2152" s="3">
        <v>161</v>
      </c>
      <c r="N2152" s="3">
        <v>199</v>
      </c>
      <c r="O2152" s="3">
        <v>52</v>
      </c>
      <c r="P2152" s="3">
        <v>469</v>
      </c>
      <c r="Q2152" s="3">
        <v>355</v>
      </c>
      <c r="R2152" s="3">
        <v>116</v>
      </c>
      <c r="S2152" s="3">
        <v>122</v>
      </c>
      <c r="T2152" s="3">
        <v>54</v>
      </c>
      <c r="U2152" s="3">
        <v>34</v>
      </c>
      <c r="V2152" s="3">
        <v>94</v>
      </c>
      <c r="W2152" s="3">
        <v>559</v>
      </c>
      <c r="X2152" s="61">
        <v>258</v>
      </c>
      <c r="Y2152" s="3">
        <v>46</v>
      </c>
      <c r="Z2152" s="3">
        <v>501</v>
      </c>
      <c r="AA2152" s="3">
        <v>36</v>
      </c>
      <c r="AB2152" s="3">
        <v>351</v>
      </c>
      <c r="AC2152" s="3">
        <v>447</v>
      </c>
      <c r="AD2152" s="3">
        <v>22</v>
      </c>
      <c r="AE2152" s="3">
        <v>408</v>
      </c>
      <c r="AF2152" s="3">
        <v>1009</v>
      </c>
      <c r="AG2152" s="3">
        <v>1071</v>
      </c>
      <c r="AH2152" s="3">
        <v>130</v>
      </c>
      <c r="AI2152" s="3">
        <v>306</v>
      </c>
      <c r="AJ2152" s="3">
        <v>75</v>
      </c>
      <c r="AK2152" s="3">
        <v>689</v>
      </c>
      <c r="AL2152" s="3">
        <v>1039</v>
      </c>
      <c r="AM2152" s="3">
        <v>22</v>
      </c>
      <c r="AN2152" s="3">
        <v>47</v>
      </c>
      <c r="AO2152" s="3">
        <v>312</v>
      </c>
      <c r="AP2152" s="3">
        <v>53</v>
      </c>
      <c r="AQ2152" s="3">
        <v>291</v>
      </c>
      <c r="AR2152" s="3">
        <v>237</v>
      </c>
      <c r="AS2152" s="20">
        <v>687</v>
      </c>
      <c r="AT2152" s="3">
        <v>222</v>
      </c>
      <c r="AU2152" s="3">
        <v>564</v>
      </c>
      <c r="AV2152" s="3">
        <v>313</v>
      </c>
      <c r="AW2152" s="3">
        <v>201</v>
      </c>
      <c r="AX2152" s="3">
        <v>236</v>
      </c>
      <c r="AY2152" s="3">
        <v>136</v>
      </c>
      <c r="AZ2152" s="3">
        <v>538</v>
      </c>
      <c r="BA2152" s="128">
        <v>646</v>
      </c>
      <c r="BB2152" s="3">
        <v>296</v>
      </c>
      <c r="BC2152" s="3">
        <v>36</v>
      </c>
      <c r="BM2152" s="3"/>
      <c r="BN2152" s="3"/>
      <c r="BO2152" s="3"/>
      <c r="BP2152" s="128"/>
      <c r="BQ2152" s="3"/>
      <c r="BR2152" s="3"/>
    </row>
    <row r="2153" spans="1:70">
      <c r="A2153" t="str">
        <f t="shared" si="169"/>
        <v>2021</v>
      </c>
      <c r="B2153" t="str">
        <f t="shared" si="170"/>
        <v>November</v>
      </c>
      <c r="C2153" s="2">
        <v>44520</v>
      </c>
      <c r="D2153" s="1" t="str">
        <f t="shared" si="168"/>
        <v>OK</v>
      </c>
      <c r="E2153">
        <f t="shared" si="166"/>
        <v>0</v>
      </c>
      <c r="F2153">
        <f t="shared" si="167"/>
        <v>1</v>
      </c>
      <c r="G2153" s="127">
        <v>44520</v>
      </c>
      <c r="H2153" s="3">
        <v>107</v>
      </c>
      <c r="I2153" s="3">
        <v>340</v>
      </c>
      <c r="J2153" s="3">
        <v>211</v>
      </c>
      <c r="K2153" s="3">
        <v>563</v>
      </c>
      <c r="L2153" s="3">
        <v>204</v>
      </c>
      <c r="M2153" s="3">
        <v>254</v>
      </c>
      <c r="N2153" s="3">
        <v>146</v>
      </c>
      <c r="O2153" s="3">
        <v>56</v>
      </c>
      <c r="P2153" s="3">
        <v>443</v>
      </c>
      <c r="Q2153" s="3">
        <v>535</v>
      </c>
      <c r="R2153" s="3">
        <v>107</v>
      </c>
      <c r="S2153" s="3">
        <v>112</v>
      </c>
      <c r="T2153" s="3">
        <v>60</v>
      </c>
      <c r="U2153" s="3">
        <v>33</v>
      </c>
      <c r="V2153" s="3">
        <v>68</v>
      </c>
      <c r="W2153" s="3">
        <v>509</v>
      </c>
      <c r="X2153" s="61">
        <v>258</v>
      </c>
      <c r="Y2153" s="3">
        <v>20</v>
      </c>
      <c r="Z2153" s="3">
        <v>630</v>
      </c>
      <c r="AA2153" s="3">
        <v>64</v>
      </c>
      <c r="AB2153" s="3">
        <v>464</v>
      </c>
      <c r="AC2153" s="3">
        <v>1041</v>
      </c>
      <c r="AD2153" s="3">
        <v>39</v>
      </c>
      <c r="AE2153" s="3">
        <v>434</v>
      </c>
      <c r="AF2153" s="3">
        <v>1347</v>
      </c>
      <c r="AG2153" s="3">
        <v>1716</v>
      </c>
      <c r="AH2153" s="3">
        <v>108</v>
      </c>
      <c r="AI2153" s="3">
        <v>619</v>
      </c>
      <c r="AJ2153" s="3">
        <v>84</v>
      </c>
      <c r="AK2153" s="3">
        <v>981</v>
      </c>
      <c r="AL2153" s="3">
        <v>1646</v>
      </c>
      <c r="AM2153" s="3">
        <v>19</v>
      </c>
      <c r="AN2153" s="3">
        <v>39</v>
      </c>
      <c r="AO2153" s="3">
        <v>298</v>
      </c>
      <c r="AP2153" s="3">
        <v>88</v>
      </c>
      <c r="AQ2153" s="3">
        <v>475</v>
      </c>
      <c r="AR2153" s="3">
        <v>192</v>
      </c>
      <c r="AS2153" s="20">
        <v>687</v>
      </c>
      <c r="AT2153" s="3">
        <v>332</v>
      </c>
      <c r="AU2153" s="3">
        <v>876</v>
      </c>
      <c r="AV2153" s="3">
        <v>206</v>
      </c>
      <c r="AW2153" s="3">
        <v>574</v>
      </c>
      <c r="AX2153" s="3">
        <v>185</v>
      </c>
      <c r="AY2153" s="3">
        <v>79</v>
      </c>
      <c r="AZ2153" s="3">
        <v>762</v>
      </c>
      <c r="BA2153" s="128">
        <v>862</v>
      </c>
      <c r="BB2153" s="3">
        <v>448</v>
      </c>
      <c r="BC2153" s="3">
        <v>200</v>
      </c>
      <c r="BM2153" s="3"/>
      <c r="BN2153" s="3"/>
      <c r="BO2153" s="3"/>
      <c r="BP2153" s="128"/>
      <c r="BQ2153" s="3"/>
      <c r="BR2153" s="3"/>
    </row>
    <row r="2154" spans="1:70">
      <c r="A2154" t="str">
        <f t="shared" si="169"/>
        <v>2021</v>
      </c>
      <c r="B2154" t="str">
        <f t="shared" si="170"/>
        <v>November</v>
      </c>
      <c r="C2154" s="2">
        <v>44521</v>
      </c>
      <c r="D2154" s="1" t="str">
        <f t="shared" si="168"/>
        <v>OK</v>
      </c>
      <c r="E2154">
        <f t="shared" si="166"/>
        <v>0</v>
      </c>
      <c r="F2154">
        <f t="shared" si="167"/>
        <v>1</v>
      </c>
      <c r="G2154" s="127">
        <v>44521</v>
      </c>
      <c r="H2154" s="3">
        <v>65</v>
      </c>
      <c r="I2154" s="3">
        <v>305</v>
      </c>
      <c r="J2154" s="3">
        <v>171</v>
      </c>
      <c r="K2154" s="3">
        <v>401</v>
      </c>
      <c r="L2154" s="3">
        <v>185</v>
      </c>
      <c r="M2154" s="3">
        <v>165</v>
      </c>
      <c r="N2154" s="3">
        <v>149</v>
      </c>
      <c r="O2154" s="3">
        <v>63</v>
      </c>
      <c r="P2154" s="3">
        <v>380</v>
      </c>
      <c r="Q2154" s="3">
        <v>449</v>
      </c>
      <c r="R2154" s="3">
        <v>93</v>
      </c>
      <c r="S2154" s="3">
        <v>108</v>
      </c>
      <c r="T2154" s="3">
        <v>56</v>
      </c>
      <c r="U2154" s="3">
        <v>49</v>
      </c>
      <c r="V2154" s="3">
        <v>63</v>
      </c>
      <c r="W2154" s="3">
        <v>465</v>
      </c>
      <c r="X2154" s="61">
        <v>258</v>
      </c>
      <c r="Y2154" s="3">
        <v>39</v>
      </c>
      <c r="Z2154" s="3">
        <v>499</v>
      </c>
      <c r="AA2154" s="3">
        <v>89</v>
      </c>
      <c r="AB2154" s="3">
        <v>372</v>
      </c>
      <c r="AC2154" s="3">
        <v>800</v>
      </c>
      <c r="AD2154" s="3">
        <v>17</v>
      </c>
      <c r="AE2154" s="3">
        <v>371</v>
      </c>
      <c r="AF2154" s="3">
        <v>1137</v>
      </c>
      <c r="AG2154" s="3">
        <v>1310</v>
      </c>
      <c r="AH2154" s="3">
        <v>63</v>
      </c>
      <c r="AI2154" s="3">
        <v>600</v>
      </c>
      <c r="AJ2154" s="3">
        <v>78</v>
      </c>
      <c r="AK2154" s="3">
        <v>802</v>
      </c>
      <c r="AL2154" s="3">
        <v>1218</v>
      </c>
      <c r="AM2154" s="3">
        <v>13</v>
      </c>
      <c r="AN2154" s="3">
        <v>34</v>
      </c>
      <c r="AO2154" s="3">
        <v>216</v>
      </c>
      <c r="AP2154" s="3">
        <v>63</v>
      </c>
      <c r="AQ2154" s="3">
        <v>460</v>
      </c>
      <c r="AR2154" s="3">
        <v>191</v>
      </c>
      <c r="AS2154" s="20">
        <v>687</v>
      </c>
      <c r="AT2154" s="3">
        <v>291</v>
      </c>
      <c r="AU2154" s="3">
        <v>774</v>
      </c>
      <c r="AV2154" s="3">
        <v>251</v>
      </c>
      <c r="AW2154" s="3">
        <v>417</v>
      </c>
      <c r="AX2154" s="3">
        <v>168</v>
      </c>
      <c r="AY2154" s="3">
        <v>94</v>
      </c>
      <c r="AZ2154" s="3">
        <v>742</v>
      </c>
      <c r="BA2154" s="128">
        <v>775</v>
      </c>
      <c r="BB2154" s="3">
        <v>475</v>
      </c>
      <c r="BC2154" s="3">
        <v>130</v>
      </c>
      <c r="BM2154" s="3"/>
      <c r="BN2154" s="3"/>
      <c r="BO2154" s="3"/>
      <c r="BP2154" s="128"/>
      <c r="BQ2154" s="3"/>
      <c r="BR2154" s="3"/>
    </row>
    <row r="2155" spans="1:70">
      <c r="A2155" t="str">
        <f t="shared" si="169"/>
        <v>2021</v>
      </c>
      <c r="B2155" t="str">
        <f t="shared" si="170"/>
        <v>November</v>
      </c>
      <c r="C2155" s="2">
        <v>44522</v>
      </c>
      <c r="D2155" s="1" t="str">
        <f t="shared" si="168"/>
        <v>OK</v>
      </c>
      <c r="E2155">
        <f t="shared" si="166"/>
        <v>1</v>
      </c>
      <c r="F2155">
        <f t="shared" si="167"/>
        <v>0</v>
      </c>
      <c r="G2155" s="127">
        <v>44522</v>
      </c>
      <c r="H2155" s="3">
        <v>35</v>
      </c>
      <c r="I2155" s="3">
        <v>175</v>
      </c>
      <c r="J2155" s="3">
        <v>192</v>
      </c>
      <c r="K2155" s="3">
        <v>191</v>
      </c>
      <c r="L2155" s="3">
        <v>183</v>
      </c>
      <c r="M2155" s="3">
        <v>112</v>
      </c>
      <c r="N2155" s="3">
        <v>120</v>
      </c>
      <c r="O2155" s="3">
        <v>15</v>
      </c>
      <c r="P2155" s="3">
        <v>392</v>
      </c>
      <c r="Q2155" s="3">
        <v>218</v>
      </c>
      <c r="R2155" s="3">
        <v>78</v>
      </c>
      <c r="S2155" s="3">
        <v>93</v>
      </c>
      <c r="T2155" s="3">
        <v>50</v>
      </c>
      <c r="U2155" s="3">
        <v>36</v>
      </c>
      <c r="V2155" s="3">
        <v>94</v>
      </c>
      <c r="W2155" s="3">
        <v>373</v>
      </c>
      <c r="X2155" s="61">
        <v>258</v>
      </c>
      <c r="Y2155" s="3">
        <v>35</v>
      </c>
      <c r="Z2155" s="3">
        <v>346</v>
      </c>
      <c r="AA2155" s="3">
        <v>15</v>
      </c>
      <c r="AB2155" s="3">
        <v>235</v>
      </c>
      <c r="AC2155" s="3">
        <v>338</v>
      </c>
      <c r="AD2155" s="3">
        <v>15</v>
      </c>
      <c r="AE2155" s="3">
        <v>261</v>
      </c>
      <c r="AF2155" s="3">
        <v>750</v>
      </c>
      <c r="AG2155" s="3">
        <v>716</v>
      </c>
      <c r="AH2155" s="3">
        <v>1</v>
      </c>
      <c r="AI2155" s="3">
        <v>362</v>
      </c>
      <c r="AJ2155" s="3">
        <v>63</v>
      </c>
      <c r="AK2155" s="3">
        <v>497</v>
      </c>
      <c r="AL2155" s="3">
        <v>1206</v>
      </c>
      <c r="AM2155" s="3">
        <v>22</v>
      </c>
      <c r="AN2155" s="3">
        <v>32</v>
      </c>
      <c r="AO2155" s="3">
        <v>229</v>
      </c>
      <c r="AP2155" s="3">
        <v>43</v>
      </c>
      <c r="AQ2155" s="3">
        <v>250</v>
      </c>
      <c r="AR2155" s="3">
        <v>189</v>
      </c>
      <c r="AS2155" s="20">
        <v>687</v>
      </c>
      <c r="AT2155" s="3">
        <v>207</v>
      </c>
      <c r="AU2155" s="3">
        <v>315</v>
      </c>
      <c r="AV2155" s="3">
        <v>154</v>
      </c>
      <c r="AW2155" s="3">
        <v>143</v>
      </c>
      <c r="AX2155" s="3">
        <v>168</v>
      </c>
      <c r="AY2155" s="3">
        <v>70</v>
      </c>
      <c r="AZ2155" s="3">
        <v>420</v>
      </c>
      <c r="BA2155" s="128">
        <v>457</v>
      </c>
      <c r="BB2155" s="3">
        <v>246</v>
      </c>
      <c r="BC2155" s="3">
        <v>20</v>
      </c>
      <c r="BM2155" s="3"/>
      <c r="BN2155" s="3"/>
      <c r="BO2155" s="3"/>
      <c r="BP2155" s="128"/>
      <c r="BQ2155" s="3"/>
      <c r="BR2155" s="3"/>
    </row>
    <row r="2156" spans="1:70">
      <c r="A2156" t="str">
        <f t="shared" si="169"/>
        <v>2021</v>
      </c>
      <c r="B2156" t="str">
        <f t="shared" si="170"/>
        <v>November</v>
      </c>
      <c r="C2156" s="2">
        <v>44523</v>
      </c>
      <c r="D2156" s="1" t="str">
        <f t="shared" si="168"/>
        <v>OK</v>
      </c>
      <c r="E2156">
        <f t="shared" si="166"/>
        <v>1</v>
      </c>
      <c r="F2156">
        <f t="shared" si="167"/>
        <v>0</v>
      </c>
      <c r="G2156" s="127">
        <v>44523</v>
      </c>
      <c r="H2156" s="3">
        <v>38</v>
      </c>
      <c r="I2156" s="3">
        <v>181</v>
      </c>
      <c r="J2156" s="3">
        <v>258</v>
      </c>
      <c r="K2156" s="3">
        <v>288</v>
      </c>
      <c r="L2156" s="3">
        <v>261</v>
      </c>
      <c r="M2156" s="3">
        <v>164</v>
      </c>
      <c r="N2156" s="3">
        <v>147</v>
      </c>
      <c r="O2156" s="3">
        <v>58</v>
      </c>
      <c r="P2156" s="3">
        <v>511</v>
      </c>
      <c r="Q2156" s="3">
        <v>301</v>
      </c>
      <c r="R2156" s="3">
        <v>105</v>
      </c>
      <c r="S2156" s="3">
        <v>124</v>
      </c>
      <c r="T2156" s="3">
        <v>57</v>
      </c>
      <c r="U2156" s="3">
        <v>53</v>
      </c>
      <c r="V2156" s="3">
        <v>95</v>
      </c>
      <c r="W2156" s="3">
        <v>513</v>
      </c>
      <c r="X2156" s="61">
        <v>258</v>
      </c>
      <c r="Y2156" s="3">
        <v>34</v>
      </c>
      <c r="Z2156" s="3">
        <v>501</v>
      </c>
      <c r="AA2156" s="3">
        <v>41</v>
      </c>
      <c r="AB2156" s="3">
        <v>240</v>
      </c>
      <c r="AC2156" s="3">
        <v>406</v>
      </c>
      <c r="AD2156" s="3">
        <v>25</v>
      </c>
      <c r="AE2156" s="3">
        <v>320</v>
      </c>
      <c r="AF2156" s="3">
        <v>975</v>
      </c>
      <c r="AG2156" s="3">
        <v>1046</v>
      </c>
      <c r="AH2156" s="3">
        <v>48</v>
      </c>
      <c r="AI2156" s="3">
        <v>383</v>
      </c>
      <c r="AJ2156" s="3">
        <v>65</v>
      </c>
      <c r="AK2156" s="3">
        <v>678</v>
      </c>
      <c r="AL2156" s="3">
        <v>1317</v>
      </c>
      <c r="AM2156" s="3">
        <v>24</v>
      </c>
      <c r="AN2156" s="3">
        <v>68</v>
      </c>
      <c r="AO2156" s="3">
        <v>272</v>
      </c>
      <c r="AP2156" s="3">
        <v>52</v>
      </c>
      <c r="AQ2156" s="3">
        <v>283</v>
      </c>
      <c r="AR2156" s="3">
        <v>257</v>
      </c>
      <c r="AS2156" s="20">
        <v>687</v>
      </c>
      <c r="AT2156" s="3">
        <v>242</v>
      </c>
      <c r="AU2156" s="3">
        <v>358</v>
      </c>
      <c r="AV2156" s="3">
        <v>135</v>
      </c>
      <c r="AW2156" s="3">
        <v>259</v>
      </c>
      <c r="AX2156" s="3">
        <v>229</v>
      </c>
      <c r="AY2156" s="3">
        <v>123</v>
      </c>
      <c r="AZ2156" s="3">
        <v>445</v>
      </c>
      <c r="BA2156" s="128">
        <v>562</v>
      </c>
      <c r="BB2156" s="3">
        <v>217</v>
      </c>
      <c r="BC2156" s="3">
        <v>40</v>
      </c>
      <c r="BM2156" s="3"/>
      <c r="BN2156" s="3"/>
      <c r="BO2156" s="3"/>
      <c r="BP2156" s="128"/>
      <c r="BQ2156" s="3"/>
      <c r="BR2156" s="3"/>
    </row>
    <row r="2157" spans="1:70">
      <c r="A2157" t="str">
        <f t="shared" si="169"/>
        <v>2021</v>
      </c>
      <c r="B2157" t="str">
        <f t="shared" si="170"/>
        <v>November</v>
      </c>
      <c r="C2157" s="2">
        <v>44524</v>
      </c>
      <c r="D2157" s="1" t="str">
        <f t="shared" si="168"/>
        <v>OK</v>
      </c>
      <c r="E2157">
        <f t="shared" si="166"/>
        <v>1</v>
      </c>
      <c r="F2157">
        <f t="shared" si="167"/>
        <v>0</v>
      </c>
      <c r="G2157" s="127">
        <v>44524</v>
      </c>
      <c r="H2157" s="3">
        <v>45</v>
      </c>
      <c r="I2157" s="3">
        <v>198</v>
      </c>
      <c r="J2157" s="3">
        <v>230</v>
      </c>
      <c r="K2157" s="3">
        <v>253</v>
      </c>
      <c r="L2157" s="3">
        <v>213</v>
      </c>
      <c r="M2157" s="3">
        <v>136</v>
      </c>
      <c r="N2157" s="3">
        <v>126</v>
      </c>
      <c r="O2157" s="3">
        <v>39</v>
      </c>
      <c r="P2157" s="3">
        <v>362</v>
      </c>
      <c r="Q2157" s="3">
        <v>257</v>
      </c>
      <c r="R2157" s="3">
        <v>106</v>
      </c>
      <c r="S2157" s="3">
        <v>94</v>
      </c>
      <c r="T2157" s="3">
        <v>56</v>
      </c>
      <c r="U2157" s="3">
        <v>34</v>
      </c>
      <c r="V2157" s="3">
        <v>90</v>
      </c>
      <c r="W2157" s="3">
        <v>442</v>
      </c>
      <c r="X2157" s="61">
        <v>258</v>
      </c>
      <c r="Y2157" s="3">
        <v>31</v>
      </c>
      <c r="Z2157" s="3">
        <v>384</v>
      </c>
      <c r="AA2157" s="3">
        <v>15</v>
      </c>
      <c r="AB2157" s="3">
        <v>271</v>
      </c>
      <c r="AC2157" s="3">
        <v>289</v>
      </c>
      <c r="AD2157" s="3">
        <v>34</v>
      </c>
      <c r="AE2157" s="3">
        <v>315</v>
      </c>
      <c r="AF2157" s="3">
        <v>792</v>
      </c>
      <c r="AG2157" s="3">
        <v>806</v>
      </c>
      <c r="AH2157" s="3">
        <v>117</v>
      </c>
      <c r="AI2157" s="3">
        <v>279</v>
      </c>
      <c r="AJ2157" s="3">
        <v>67</v>
      </c>
      <c r="AK2157" s="3">
        <v>518</v>
      </c>
      <c r="AL2157" s="3">
        <v>998</v>
      </c>
      <c r="AM2157" s="3">
        <v>13</v>
      </c>
      <c r="AN2157" s="3">
        <v>26</v>
      </c>
      <c r="AO2157" s="3">
        <v>206</v>
      </c>
      <c r="AP2157" s="3">
        <v>32</v>
      </c>
      <c r="AQ2157" s="3">
        <v>241</v>
      </c>
      <c r="AR2157" s="3">
        <v>195</v>
      </c>
      <c r="AS2157" s="20">
        <v>687</v>
      </c>
      <c r="AT2157" s="3">
        <v>230</v>
      </c>
      <c r="AU2157" s="3">
        <v>354</v>
      </c>
      <c r="AV2157" s="3">
        <v>128</v>
      </c>
      <c r="AW2157" s="3">
        <v>118</v>
      </c>
      <c r="AX2157" s="3">
        <v>174</v>
      </c>
      <c r="AY2157" s="3">
        <v>112</v>
      </c>
      <c r="AZ2157" s="3">
        <v>428</v>
      </c>
      <c r="BA2157" s="128">
        <v>497</v>
      </c>
      <c r="BB2157" s="3">
        <v>156</v>
      </c>
      <c r="BC2157" s="3">
        <v>38</v>
      </c>
      <c r="BM2157" s="3"/>
      <c r="BN2157" s="3"/>
      <c r="BO2157" s="3"/>
      <c r="BP2157" s="128"/>
      <c r="BQ2157" s="3"/>
      <c r="BR2157" s="3"/>
    </row>
    <row r="2158" spans="1:70">
      <c r="A2158" t="str">
        <f t="shared" si="169"/>
        <v>2021</v>
      </c>
      <c r="B2158" t="str">
        <f t="shared" si="170"/>
        <v>November</v>
      </c>
      <c r="C2158" s="2">
        <v>44525</v>
      </c>
      <c r="D2158" s="1" t="str">
        <f t="shared" si="168"/>
        <v>OK</v>
      </c>
      <c r="E2158">
        <f t="shared" si="166"/>
        <v>1</v>
      </c>
      <c r="F2158">
        <f t="shared" si="167"/>
        <v>0</v>
      </c>
      <c r="G2158" s="127">
        <v>44525</v>
      </c>
      <c r="H2158" s="3">
        <v>61</v>
      </c>
      <c r="I2158" s="3">
        <v>195</v>
      </c>
      <c r="J2158" s="3">
        <v>256</v>
      </c>
      <c r="K2158" s="3">
        <v>288</v>
      </c>
      <c r="L2158" s="3">
        <v>218</v>
      </c>
      <c r="M2158" s="3">
        <v>149</v>
      </c>
      <c r="N2158" s="3">
        <v>174</v>
      </c>
      <c r="O2158" s="3">
        <v>47</v>
      </c>
      <c r="P2158" s="3">
        <v>499</v>
      </c>
      <c r="Q2158" s="3">
        <v>293</v>
      </c>
      <c r="R2158" s="3">
        <v>94</v>
      </c>
      <c r="S2158" s="3">
        <v>122</v>
      </c>
      <c r="T2158" s="3">
        <v>54</v>
      </c>
      <c r="U2158" s="3">
        <v>51</v>
      </c>
      <c r="V2158" s="3">
        <v>96</v>
      </c>
      <c r="W2158" s="3">
        <v>459</v>
      </c>
      <c r="X2158" s="61">
        <v>258</v>
      </c>
      <c r="Y2158" s="3">
        <v>32</v>
      </c>
      <c r="Z2158" s="3">
        <v>482</v>
      </c>
      <c r="AA2158" s="3">
        <v>35</v>
      </c>
      <c r="AB2158" s="3">
        <v>296</v>
      </c>
      <c r="AC2158" s="3">
        <v>432</v>
      </c>
      <c r="AD2158" s="3">
        <v>37</v>
      </c>
      <c r="AE2158" s="3">
        <v>334</v>
      </c>
      <c r="AF2158" s="3">
        <v>909</v>
      </c>
      <c r="AG2158" s="3">
        <v>778</v>
      </c>
      <c r="AH2158" s="3">
        <v>102</v>
      </c>
      <c r="AI2158" s="3">
        <v>322</v>
      </c>
      <c r="AJ2158" s="3">
        <v>70</v>
      </c>
      <c r="AK2158" s="3">
        <v>561</v>
      </c>
      <c r="AL2158" s="3">
        <v>1347</v>
      </c>
      <c r="AM2158" s="3">
        <v>19</v>
      </c>
      <c r="AN2158" s="3">
        <v>52</v>
      </c>
      <c r="AO2158" s="3">
        <v>234</v>
      </c>
      <c r="AP2158" s="3">
        <v>45</v>
      </c>
      <c r="AQ2158" s="3">
        <v>269</v>
      </c>
      <c r="AR2158" s="3">
        <v>219</v>
      </c>
      <c r="AS2158" s="20">
        <v>687</v>
      </c>
      <c r="AT2158" s="3">
        <v>213</v>
      </c>
      <c r="AU2158" s="3">
        <v>373</v>
      </c>
      <c r="AV2158" s="3">
        <v>177</v>
      </c>
      <c r="AW2158" s="3">
        <v>192</v>
      </c>
      <c r="AX2158" s="3">
        <v>178</v>
      </c>
      <c r="AY2158" s="3">
        <v>104</v>
      </c>
      <c r="AZ2158" s="3">
        <v>407</v>
      </c>
      <c r="BA2158" s="128">
        <v>564</v>
      </c>
      <c r="BB2158" s="3">
        <v>171</v>
      </c>
      <c r="BC2158" s="3">
        <v>37</v>
      </c>
      <c r="BM2158" s="3"/>
      <c r="BN2158" s="3"/>
      <c r="BO2158" s="3"/>
      <c r="BP2158" s="128"/>
      <c r="BQ2158" s="3"/>
      <c r="BR2158" s="3"/>
    </row>
    <row r="2159" spans="1:70">
      <c r="A2159" t="str">
        <f t="shared" si="169"/>
        <v>2021</v>
      </c>
      <c r="B2159" t="str">
        <f t="shared" si="170"/>
        <v>November</v>
      </c>
      <c r="C2159" s="2">
        <v>44526</v>
      </c>
      <c r="D2159" s="1" t="str">
        <f t="shared" si="168"/>
        <v>OK</v>
      </c>
      <c r="E2159">
        <f t="shared" si="166"/>
        <v>1</v>
      </c>
      <c r="F2159">
        <f t="shared" si="167"/>
        <v>0</v>
      </c>
      <c r="G2159" s="127">
        <v>44526</v>
      </c>
      <c r="H2159" s="3">
        <v>63</v>
      </c>
      <c r="I2159" s="3">
        <v>274</v>
      </c>
      <c r="J2159" s="3">
        <v>256</v>
      </c>
      <c r="K2159" s="3">
        <v>170</v>
      </c>
      <c r="L2159" s="3">
        <v>295</v>
      </c>
      <c r="M2159" s="3">
        <v>149</v>
      </c>
      <c r="N2159" s="3">
        <v>177</v>
      </c>
      <c r="O2159" s="3">
        <v>99</v>
      </c>
      <c r="P2159" s="3">
        <v>452</v>
      </c>
      <c r="Q2159" s="3">
        <v>347</v>
      </c>
      <c r="R2159" s="3">
        <v>113</v>
      </c>
      <c r="S2159" s="3">
        <v>127</v>
      </c>
      <c r="T2159" s="3">
        <v>64</v>
      </c>
      <c r="U2159" s="3">
        <v>36</v>
      </c>
      <c r="V2159" s="3">
        <v>112</v>
      </c>
      <c r="W2159" s="3">
        <v>546</v>
      </c>
      <c r="X2159" s="61">
        <v>258</v>
      </c>
      <c r="Y2159" s="3">
        <v>40</v>
      </c>
      <c r="Z2159" s="3">
        <v>505</v>
      </c>
      <c r="AA2159" s="3">
        <v>41</v>
      </c>
      <c r="AB2159" s="3">
        <v>340</v>
      </c>
      <c r="AC2159" s="3">
        <v>459</v>
      </c>
      <c r="AD2159" s="3">
        <v>27</v>
      </c>
      <c r="AE2159" s="3">
        <v>410</v>
      </c>
      <c r="AF2159" s="3">
        <v>902</v>
      </c>
      <c r="AG2159" s="3">
        <v>960</v>
      </c>
      <c r="AH2159" s="3">
        <v>112</v>
      </c>
      <c r="AI2159" s="3">
        <v>394</v>
      </c>
      <c r="AJ2159" s="3">
        <v>85</v>
      </c>
      <c r="AK2159" s="3">
        <v>733</v>
      </c>
      <c r="AL2159" s="3">
        <v>965</v>
      </c>
      <c r="AM2159" s="3">
        <v>26</v>
      </c>
      <c r="AN2159" s="3">
        <v>46</v>
      </c>
      <c r="AO2159" s="3">
        <v>249</v>
      </c>
      <c r="AP2159" s="3">
        <v>23</v>
      </c>
      <c r="AQ2159" s="3">
        <v>335</v>
      </c>
      <c r="AR2159" s="3">
        <v>228</v>
      </c>
      <c r="AS2159" s="20">
        <v>687</v>
      </c>
      <c r="AT2159" s="3">
        <v>248</v>
      </c>
      <c r="AU2159" s="3">
        <v>517</v>
      </c>
      <c r="AV2159" s="3">
        <v>189</v>
      </c>
      <c r="AW2159" s="3">
        <v>199</v>
      </c>
      <c r="AX2159" s="3">
        <v>269</v>
      </c>
      <c r="AY2159" s="3">
        <v>129</v>
      </c>
      <c r="AZ2159" s="3">
        <v>568</v>
      </c>
      <c r="BA2159" s="128">
        <v>602</v>
      </c>
      <c r="BB2159" s="3">
        <v>191</v>
      </c>
      <c r="BC2159" s="3">
        <v>45</v>
      </c>
      <c r="BM2159" s="3"/>
      <c r="BN2159" s="3"/>
      <c r="BO2159" s="3"/>
      <c r="BP2159" s="128"/>
      <c r="BQ2159" s="3"/>
      <c r="BR2159" s="3"/>
    </row>
    <row r="2160" spans="1:70">
      <c r="A2160" t="str">
        <f t="shared" si="169"/>
        <v>2021</v>
      </c>
      <c r="B2160" t="str">
        <f t="shared" si="170"/>
        <v>November</v>
      </c>
      <c r="C2160" s="2">
        <v>44527</v>
      </c>
      <c r="D2160" s="1" t="str">
        <f t="shared" si="168"/>
        <v>OK</v>
      </c>
      <c r="E2160">
        <f t="shared" si="166"/>
        <v>0</v>
      </c>
      <c r="F2160">
        <f t="shared" si="167"/>
        <v>1</v>
      </c>
      <c r="G2160" s="127">
        <v>44527</v>
      </c>
      <c r="H2160" s="3">
        <v>55</v>
      </c>
      <c r="I2160" s="3">
        <v>335</v>
      </c>
      <c r="J2160" s="3">
        <v>248</v>
      </c>
      <c r="K2160" s="3">
        <v>545</v>
      </c>
      <c r="L2160" s="3">
        <v>253</v>
      </c>
      <c r="M2160" s="3">
        <v>250</v>
      </c>
      <c r="N2160" s="3">
        <v>160</v>
      </c>
      <c r="O2160" s="3">
        <v>47</v>
      </c>
      <c r="P2160" s="3">
        <v>480</v>
      </c>
      <c r="Q2160" s="3">
        <v>463</v>
      </c>
      <c r="R2160" s="3">
        <v>90</v>
      </c>
      <c r="S2160" s="3">
        <v>105</v>
      </c>
      <c r="T2160" s="3">
        <v>66</v>
      </c>
      <c r="U2160" s="3">
        <v>38</v>
      </c>
      <c r="V2160" s="3">
        <v>78</v>
      </c>
      <c r="W2160" s="3">
        <v>470</v>
      </c>
      <c r="X2160" s="61">
        <v>258</v>
      </c>
      <c r="Y2160" s="3">
        <v>47</v>
      </c>
      <c r="Z2160" s="3">
        <v>738</v>
      </c>
      <c r="AA2160" s="3">
        <v>62</v>
      </c>
      <c r="AB2160" s="3">
        <v>427</v>
      </c>
      <c r="AC2160" s="3">
        <v>867</v>
      </c>
      <c r="AD2160" s="3">
        <v>18</v>
      </c>
      <c r="AE2160" s="3">
        <v>445</v>
      </c>
      <c r="AF2160" s="3">
        <v>1222</v>
      </c>
      <c r="AG2160" s="3">
        <v>1635</v>
      </c>
      <c r="AH2160" s="3">
        <v>83</v>
      </c>
      <c r="AI2160" s="3">
        <v>567</v>
      </c>
      <c r="AJ2160" s="3">
        <v>144</v>
      </c>
      <c r="AK2160" s="3">
        <v>1062</v>
      </c>
      <c r="AL2160" s="3">
        <v>1512</v>
      </c>
      <c r="AM2160" s="3">
        <v>21</v>
      </c>
      <c r="AN2160" s="3">
        <v>49</v>
      </c>
      <c r="AO2160" s="3">
        <v>292</v>
      </c>
      <c r="AP2160" s="3">
        <v>56</v>
      </c>
      <c r="AQ2160" s="3">
        <v>427</v>
      </c>
      <c r="AR2160" s="3">
        <v>208</v>
      </c>
      <c r="AS2160" s="20">
        <v>687</v>
      </c>
      <c r="AT2160" s="3">
        <v>274</v>
      </c>
      <c r="AU2160" s="3">
        <v>871</v>
      </c>
      <c r="AV2160" s="3">
        <v>273</v>
      </c>
      <c r="AW2160" s="3">
        <v>542</v>
      </c>
      <c r="AX2160" s="3">
        <v>183</v>
      </c>
      <c r="AY2160" s="3">
        <v>114</v>
      </c>
      <c r="AZ2160" s="3">
        <v>772</v>
      </c>
      <c r="BA2160" s="128">
        <v>875</v>
      </c>
      <c r="BB2160" s="3">
        <v>375</v>
      </c>
      <c r="BC2160" s="3">
        <v>241</v>
      </c>
      <c r="BM2160" s="3"/>
      <c r="BN2160" s="3"/>
      <c r="BO2160" s="3"/>
      <c r="BP2160" s="128"/>
      <c r="BQ2160" s="3"/>
      <c r="BR2160" s="3"/>
    </row>
    <row r="2161" spans="1:70">
      <c r="A2161" t="str">
        <f t="shared" si="169"/>
        <v>2021</v>
      </c>
      <c r="B2161" t="str">
        <f t="shared" si="170"/>
        <v>November</v>
      </c>
      <c r="C2161" s="2">
        <v>44528</v>
      </c>
      <c r="D2161" s="1" t="str">
        <f t="shared" si="168"/>
        <v>OK</v>
      </c>
      <c r="E2161">
        <f t="shared" si="166"/>
        <v>0</v>
      </c>
      <c r="F2161">
        <f t="shared" si="167"/>
        <v>1</v>
      </c>
      <c r="G2161" s="127">
        <v>44528</v>
      </c>
      <c r="H2161" s="3">
        <v>99</v>
      </c>
      <c r="I2161" s="3">
        <v>326</v>
      </c>
      <c r="J2161" s="3">
        <v>160</v>
      </c>
      <c r="K2161" s="3">
        <v>485</v>
      </c>
      <c r="L2161" s="3">
        <v>184</v>
      </c>
      <c r="M2161" s="3">
        <v>201</v>
      </c>
      <c r="N2161" s="3">
        <v>134</v>
      </c>
      <c r="O2161" s="3">
        <v>52</v>
      </c>
      <c r="P2161" s="3">
        <v>339</v>
      </c>
      <c r="Q2161" s="3">
        <v>499</v>
      </c>
      <c r="R2161" s="3">
        <v>98</v>
      </c>
      <c r="S2161" s="3">
        <v>105</v>
      </c>
      <c r="T2161" s="3">
        <v>59</v>
      </c>
      <c r="U2161" s="3">
        <v>33</v>
      </c>
      <c r="V2161" s="3">
        <v>49</v>
      </c>
      <c r="W2161" s="3">
        <v>466</v>
      </c>
      <c r="X2161" s="61">
        <v>258</v>
      </c>
      <c r="Y2161" s="3">
        <v>21</v>
      </c>
      <c r="Z2161" s="3">
        <v>625</v>
      </c>
      <c r="AA2161" s="3">
        <v>97</v>
      </c>
      <c r="AB2161" s="3">
        <v>365</v>
      </c>
      <c r="AC2161" s="3">
        <v>797</v>
      </c>
      <c r="AD2161" s="3">
        <v>32</v>
      </c>
      <c r="AE2161" s="3">
        <v>428</v>
      </c>
      <c r="AF2161" s="3">
        <v>1118</v>
      </c>
      <c r="AG2161" s="3">
        <v>1637</v>
      </c>
      <c r="AH2161" s="3">
        <v>75</v>
      </c>
      <c r="AI2161" s="3">
        <v>609</v>
      </c>
      <c r="AJ2161" s="3">
        <v>75</v>
      </c>
      <c r="AK2161" s="3">
        <v>915</v>
      </c>
      <c r="AL2161" s="3">
        <v>1447</v>
      </c>
      <c r="AM2161" s="3">
        <v>22</v>
      </c>
      <c r="AN2161" s="3">
        <v>36</v>
      </c>
      <c r="AO2161" s="3">
        <v>261</v>
      </c>
      <c r="AP2161" s="3">
        <v>88</v>
      </c>
      <c r="AQ2161" s="3">
        <v>456</v>
      </c>
      <c r="AR2161" s="3">
        <v>205</v>
      </c>
      <c r="AS2161" s="20">
        <v>687</v>
      </c>
      <c r="AT2161" s="3">
        <v>319</v>
      </c>
      <c r="AU2161" s="3">
        <v>917</v>
      </c>
      <c r="AV2161" s="3">
        <v>333</v>
      </c>
      <c r="AW2161" s="3">
        <v>505</v>
      </c>
      <c r="AX2161" s="3">
        <v>150</v>
      </c>
      <c r="AY2161" s="3">
        <v>81</v>
      </c>
      <c r="AZ2161" s="3">
        <v>906</v>
      </c>
      <c r="BA2161" s="128">
        <v>908</v>
      </c>
      <c r="BB2161" s="3">
        <v>548</v>
      </c>
      <c r="BC2161" s="3">
        <v>118</v>
      </c>
      <c r="BM2161" s="3"/>
      <c r="BN2161" s="3"/>
      <c r="BO2161" s="3"/>
      <c r="BP2161" s="128"/>
      <c r="BQ2161" s="3"/>
      <c r="BR2161" s="3"/>
    </row>
    <row r="2162" spans="1:70">
      <c r="A2162" t="str">
        <f t="shared" si="169"/>
        <v>2021</v>
      </c>
      <c r="B2162" t="str">
        <f t="shared" si="170"/>
        <v>November</v>
      </c>
      <c r="C2162" s="2">
        <v>44529</v>
      </c>
      <c r="D2162" s="1" t="str">
        <f t="shared" si="168"/>
        <v>OK</v>
      </c>
      <c r="E2162">
        <f t="shared" si="166"/>
        <v>1</v>
      </c>
      <c r="F2162">
        <f t="shared" si="167"/>
        <v>0</v>
      </c>
      <c r="G2162" s="127">
        <v>44529</v>
      </c>
      <c r="H2162" s="3">
        <v>60</v>
      </c>
      <c r="I2162" s="3">
        <v>236</v>
      </c>
      <c r="J2162" s="3">
        <v>236</v>
      </c>
      <c r="K2162" s="3">
        <v>305</v>
      </c>
      <c r="L2162" s="3">
        <v>250</v>
      </c>
      <c r="M2162" s="3">
        <v>102</v>
      </c>
      <c r="N2162" s="3">
        <v>128</v>
      </c>
      <c r="O2162" s="3">
        <v>58</v>
      </c>
      <c r="P2162" s="3">
        <v>380</v>
      </c>
      <c r="Q2162" s="3">
        <v>293</v>
      </c>
      <c r="R2162" s="3">
        <v>101</v>
      </c>
      <c r="S2162" s="3">
        <v>94</v>
      </c>
      <c r="T2162" s="3">
        <v>55</v>
      </c>
      <c r="U2162" s="3">
        <v>62</v>
      </c>
      <c r="V2162" s="3">
        <v>91</v>
      </c>
      <c r="W2162" s="3">
        <v>471</v>
      </c>
      <c r="X2162" s="61">
        <v>258</v>
      </c>
      <c r="Y2162" s="3">
        <v>24</v>
      </c>
      <c r="Z2162" s="3">
        <v>463</v>
      </c>
      <c r="AA2162" s="3">
        <v>24</v>
      </c>
      <c r="AB2162" s="3">
        <v>283</v>
      </c>
      <c r="AC2162" s="3">
        <v>347</v>
      </c>
      <c r="AD2162" s="3">
        <v>21</v>
      </c>
      <c r="AE2162" s="3">
        <v>379</v>
      </c>
      <c r="AF2162" s="3">
        <v>800</v>
      </c>
      <c r="AG2162" s="3">
        <v>931</v>
      </c>
      <c r="AH2162" s="3">
        <v>68</v>
      </c>
      <c r="AI2162" s="3">
        <v>417</v>
      </c>
      <c r="AJ2162" s="3">
        <v>85</v>
      </c>
      <c r="AK2162" s="3">
        <v>676</v>
      </c>
      <c r="AL2162" s="3">
        <v>883</v>
      </c>
      <c r="AM2162" s="3">
        <v>34</v>
      </c>
      <c r="AN2162" s="3">
        <v>42</v>
      </c>
      <c r="AO2162" s="3">
        <v>325</v>
      </c>
      <c r="AP2162" s="3">
        <v>39</v>
      </c>
      <c r="AQ2162" s="3">
        <v>285</v>
      </c>
      <c r="AR2162" s="3">
        <v>228</v>
      </c>
      <c r="AS2162" s="20">
        <v>687</v>
      </c>
      <c r="AT2162" s="3">
        <v>206</v>
      </c>
      <c r="AU2162" s="3">
        <v>438</v>
      </c>
      <c r="AV2162" s="3">
        <v>121</v>
      </c>
      <c r="AW2162" s="3">
        <v>133</v>
      </c>
      <c r="AX2162" s="3">
        <v>203</v>
      </c>
      <c r="AY2162" s="3">
        <v>117</v>
      </c>
      <c r="AZ2162" s="3">
        <v>462</v>
      </c>
      <c r="BA2162" s="128">
        <v>515</v>
      </c>
      <c r="BB2162" s="3">
        <v>290</v>
      </c>
      <c r="BC2162" s="3">
        <v>24</v>
      </c>
      <c r="BM2162" s="3"/>
      <c r="BN2162" s="3"/>
      <c r="BO2162" s="3"/>
      <c r="BP2162" s="128"/>
      <c r="BQ2162" s="3"/>
      <c r="BR2162" s="3"/>
    </row>
    <row r="2163" spans="1:70" ht="15" thickBot="1">
      <c r="A2163" t="str">
        <f t="shared" si="169"/>
        <v>2021</v>
      </c>
      <c r="B2163" t="str">
        <f t="shared" si="170"/>
        <v>November</v>
      </c>
      <c r="C2163" s="2">
        <v>44530</v>
      </c>
      <c r="D2163" s="1" t="str">
        <f t="shared" si="168"/>
        <v>OK</v>
      </c>
      <c r="E2163">
        <f t="shared" si="166"/>
        <v>1</v>
      </c>
      <c r="F2163">
        <f t="shared" si="167"/>
        <v>0</v>
      </c>
      <c r="G2163" s="129">
        <v>44530</v>
      </c>
      <c r="H2163" s="130">
        <v>100</v>
      </c>
      <c r="I2163" s="130">
        <v>233</v>
      </c>
      <c r="J2163" s="130">
        <v>261</v>
      </c>
      <c r="K2163" s="130">
        <v>298</v>
      </c>
      <c r="L2163" s="130">
        <v>244</v>
      </c>
      <c r="M2163" s="130">
        <v>157</v>
      </c>
      <c r="N2163" s="130">
        <v>155</v>
      </c>
      <c r="O2163" s="130">
        <v>79</v>
      </c>
      <c r="P2163" s="130">
        <v>482</v>
      </c>
      <c r="Q2163" s="130">
        <v>353</v>
      </c>
      <c r="R2163" s="130">
        <v>105</v>
      </c>
      <c r="S2163" s="130">
        <v>134</v>
      </c>
      <c r="T2163" s="130">
        <v>64</v>
      </c>
      <c r="U2163" s="130">
        <v>62</v>
      </c>
      <c r="V2163" s="130">
        <v>98</v>
      </c>
      <c r="W2163" s="130">
        <v>518</v>
      </c>
      <c r="X2163" s="61">
        <v>258</v>
      </c>
      <c r="Y2163" s="130">
        <v>21</v>
      </c>
      <c r="Z2163" s="130">
        <v>550</v>
      </c>
      <c r="AA2163" s="130">
        <v>24</v>
      </c>
      <c r="AB2163" s="130">
        <v>274</v>
      </c>
      <c r="AC2163" s="130">
        <v>466</v>
      </c>
      <c r="AD2163" s="130">
        <v>20</v>
      </c>
      <c r="AE2163" s="130">
        <v>343</v>
      </c>
      <c r="AF2163" s="130">
        <v>990</v>
      </c>
      <c r="AG2163" s="130">
        <v>1029</v>
      </c>
      <c r="AH2163" s="130">
        <v>98</v>
      </c>
      <c r="AI2163" s="130">
        <v>365</v>
      </c>
      <c r="AJ2163" s="130">
        <v>70</v>
      </c>
      <c r="AK2163" s="130">
        <v>730</v>
      </c>
      <c r="AL2163" s="130">
        <v>795</v>
      </c>
      <c r="AM2163" s="130">
        <v>27</v>
      </c>
      <c r="AN2163" s="130">
        <v>56</v>
      </c>
      <c r="AO2163" s="130">
        <v>282</v>
      </c>
      <c r="AP2163" s="130">
        <v>55</v>
      </c>
      <c r="AQ2163" s="130">
        <v>332</v>
      </c>
      <c r="AR2163" s="130">
        <v>257</v>
      </c>
      <c r="AS2163" s="20">
        <v>687</v>
      </c>
      <c r="AT2163" s="130">
        <v>246</v>
      </c>
      <c r="AU2163" s="130">
        <v>393</v>
      </c>
      <c r="AV2163" s="130">
        <v>170</v>
      </c>
      <c r="AW2163" s="130">
        <v>227</v>
      </c>
      <c r="AX2163" s="130">
        <v>231</v>
      </c>
      <c r="AY2163" s="130">
        <v>122</v>
      </c>
      <c r="AZ2163" s="130">
        <v>578</v>
      </c>
      <c r="BA2163" s="131">
        <v>604</v>
      </c>
      <c r="BB2163" s="130">
        <v>207</v>
      </c>
      <c r="BC2163" s="130">
        <v>47</v>
      </c>
      <c r="BM2163" s="130"/>
      <c r="BN2163" s="130"/>
      <c r="BO2163" s="130"/>
      <c r="BP2163" s="131"/>
      <c r="BQ2163" s="130"/>
      <c r="BR2163" s="130"/>
    </row>
    <row r="2164" spans="1:70">
      <c r="A2164" t="str">
        <f t="shared" si="169"/>
        <v>2021</v>
      </c>
      <c r="B2164" t="str">
        <f t="shared" si="170"/>
        <v>December</v>
      </c>
      <c r="C2164" s="2">
        <v>44531</v>
      </c>
      <c r="D2164" s="1" t="str">
        <f t="shared" si="168"/>
        <v>OK</v>
      </c>
      <c r="E2164">
        <f t="shared" si="166"/>
        <v>1</v>
      </c>
      <c r="F2164">
        <f t="shared" si="167"/>
        <v>0</v>
      </c>
      <c r="G2164" s="127">
        <v>44531</v>
      </c>
      <c r="H2164" s="3">
        <v>51</v>
      </c>
      <c r="I2164" s="3">
        <v>197</v>
      </c>
      <c r="J2164" s="3">
        <v>226</v>
      </c>
      <c r="K2164" s="3">
        <v>306</v>
      </c>
      <c r="L2164" s="3">
        <v>241</v>
      </c>
      <c r="M2164" s="3">
        <v>129</v>
      </c>
      <c r="N2164" s="3">
        <v>145</v>
      </c>
      <c r="O2164" s="3">
        <v>60</v>
      </c>
      <c r="P2164" s="3">
        <v>410</v>
      </c>
      <c r="Q2164" s="3">
        <v>270</v>
      </c>
      <c r="R2164" s="3">
        <v>99</v>
      </c>
      <c r="S2164" s="3">
        <v>102</v>
      </c>
      <c r="T2164" s="3">
        <v>33</v>
      </c>
      <c r="U2164" s="3">
        <v>40</v>
      </c>
      <c r="V2164" s="3">
        <v>110</v>
      </c>
      <c r="W2164" s="3">
        <v>482</v>
      </c>
      <c r="X2164" s="61">
        <v>258</v>
      </c>
      <c r="Y2164" s="3">
        <v>46</v>
      </c>
      <c r="Z2164" s="3">
        <v>460</v>
      </c>
      <c r="AA2164" s="3">
        <v>28</v>
      </c>
      <c r="AB2164" s="3">
        <v>269</v>
      </c>
      <c r="AC2164" s="3">
        <v>375</v>
      </c>
      <c r="AD2164" s="3">
        <v>42</v>
      </c>
      <c r="AE2164" s="3">
        <v>353</v>
      </c>
      <c r="AF2164" s="3">
        <v>815</v>
      </c>
      <c r="AG2164" s="3">
        <v>925</v>
      </c>
      <c r="AH2164" s="3">
        <v>104</v>
      </c>
      <c r="AI2164" s="3">
        <v>351</v>
      </c>
      <c r="AJ2164" s="3">
        <v>82</v>
      </c>
      <c r="AK2164" s="3">
        <v>775</v>
      </c>
      <c r="AL2164" s="3">
        <v>876</v>
      </c>
      <c r="AM2164" s="3">
        <v>34</v>
      </c>
      <c r="AN2164" s="20">
        <v>44</v>
      </c>
      <c r="AO2164" s="3">
        <v>238</v>
      </c>
      <c r="AP2164" s="3">
        <v>32</v>
      </c>
      <c r="AQ2164" s="3">
        <v>312</v>
      </c>
      <c r="AR2164" s="3">
        <v>237</v>
      </c>
      <c r="AS2164" s="20">
        <v>687</v>
      </c>
      <c r="AT2164" s="3">
        <v>242</v>
      </c>
      <c r="AU2164" s="3">
        <v>389</v>
      </c>
      <c r="AV2164" s="3">
        <v>134</v>
      </c>
      <c r="AW2164" s="3">
        <v>185</v>
      </c>
      <c r="AX2164" s="3">
        <v>227</v>
      </c>
      <c r="AY2164" s="3">
        <v>116</v>
      </c>
      <c r="AZ2164" s="3">
        <v>441</v>
      </c>
      <c r="BA2164" s="128">
        <v>521</v>
      </c>
      <c r="BB2164" s="3">
        <v>163</v>
      </c>
      <c r="BC2164" s="3">
        <v>44</v>
      </c>
      <c r="BM2164" s="3"/>
      <c r="BN2164" s="3"/>
      <c r="BO2164" s="3"/>
      <c r="BP2164" s="128"/>
      <c r="BQ2164" s="3"/>
      <c r="BR2164" s="3"/>
    </row>
    <row r="2165" spans="1:70">
      <c r="A2165" t="str">
        <f t="shared" si="169"/>
        <v>2021</v>
      </c>
      <c r="B2165" t="str">
        <f t="shared" si="170"/>
        <v>December</v>
      </c>
      <c r="C2165" s="2">
        <v>44532</v>
      </c>
      <c r="D2165" s="1" t="str">
        <f t="shared" si="168"/>
        <v>OK</v>
      </c>
      <c r="E2165">
        <f t="shared" si="166"/>
        <v>1</v>
      </c>
      <c r="F2165">
        <f t="shared" si="167"/>
        <v>0</v>
      </c>
      <c r="G2165" s="127">
        <v>44532</v>
      </c>
      <c r="H2165" s="3">
        <v>40</v>
      </c>
      <c r="I2165" s="3">
        <v>166</v>
      </c>
      <c r="J2165" s="3">
        <v>188</v>
      </c>
      <c r="K2165" s="3">
        <v>211</v>
      </c>
      <c r="L2165" s="3">
        <v>195</v>
      </c>
      <c r="M2165" s="3">
        <v>94</v>
      </c>
      <c r="N2165" s="3">
        <v>157</v>
      </c>
      <c r="O2165" s="3">
        <v>46</v>
      </c>
      <c r="P2165" s="3">
        <v>361</v>
      </c>
      <c r="Q2165" s="3">
        <v>240</v>
      </c>
      <c r="R2165" s="3">
        <v>92</v>
      </c>
      <c r="S2165" s="3">
        <v>102</v>
      </c>
      <c r="T2165" s="3">
        <v>30</v>
      </c>
      <c r="U2165" s="3">
        <v>49</v>
      </c>
      <c r="V2165" s="3">
        <v>90</v>
      </c>
      <c r="W2165" s="3">
        <v>453</v>
      </c>
      <c r="X2165" s="61">
        <v>258</v>
      </c>
      <c r="Y2165" s="3">
        <v>33</v>
      </c>
      <c r="Z2165" s="3">
        <v>418</v>
      </c>
      <c r="AA2165" s="3">
        <v>35</v>
      </c>
      <c r="AB2165" s="3">
        <v>238</v>
      </c>
      <c r="AC2165" s="3">
        <v>353</v>
      </c>
      <c r="AD2165" s="3">
        <v>21</v>
      </c>
      <c r="AE2165" s="3">
        <v>327</v>
      </c>
      <c r="AF2165" s="3">
        <v>761</v>
      </c>
      <c r="AG2165" s="3">
        <v>735</v>
      </c>
      <c r="AH2165" s="3">
        <v>118</v>
      </c>
      <c r="AI2165" s="3">
        <v>300</v>
      </c>
      <c r="AJ2165" s="3">
        <v>75</v>
      </c>
      <c r="AK2165" s="3">
        <v>674</v>
      </c>
      <c r="AL2165" s="3">
        <v>776</v>
      </c>
      <c r="AM2165" s="3">
        <v>20</v>
      </c>
      <c r="AN2165" s="20">
        <v>44</v>
      </c>
      <c r="AO2165" s="3">
        <v>241</v>
      </c>
      <c r="AP2165" s="3">
        <v>23</v>
      </c>
      <c r="AQ2165" s="3">
        <v>255</v>
      </c>
      <c r="AR2165" s="3">
        <v>205</v>
      </c>
      <c r="AS2165" s="20">
        <v>687</v>
      </c>
      <c r="AT2165" s="3">
        <v>182</v>
      </c>
      <c r="AU2165" s="3">
        <v>332</v>
      </c>
      <c r="AV2165" s="3">
        <v>169</v>
      </c>
      <c r="AW2165" s="3">
        <v>139</v>
      </c>
      <c r="AX2165" s="3">
        <v>187</v>
      </c>
      <c r="AY2165" s="3">
        <v>123</v>
      </c>
      <c r="AZ2165" s="3">
        <v>383</v>
      </c>
      <c r="BA2165" s="128">
        <v>437</v>
      </c>
      <c r="BB2165" s="3">
        <v>215</v>
      </c>
      <c r="BC2165" s="3">
        <v>35</v>
      </c>
      <c r="BM2165" s="3"/>
      <c r="BN2165" s="3"/>
      <c r="BO2165" s="3"/>
      <c r="BP2165" s="128"/>
      <c r="BQ2165" s="3"/>
      <c r="BR2165" s="3"/>
    </row>
    <row r="2166" spans="1:70">
      <c r="A2166" t="str">
        <f t="shared" si="169"/>
        <v>2021</v>
      </c>
      <c r="B2166" t="str">
        <f t="shared" si="170"/>
        <v>December</v>
      </c>
      <c r="C2166" s="2">
        <v>44533</v>
      </c>
      <c r="D2166" s="1" t="str">
        <f t="shared" si="168"/>
        <v>OK</v>
      </c>
      <c r="E2166">
        <f t="shared" si="166"/>
        <v>1</v>
      </c>
      <c r="F2166">
        <f t="shared" si="167"/>
        <v>0</v>
      </c>
      <c r="G2166" s="127">
        <v>44533</v>
      </c>
      <c r="H2166" s="3">
        <v>41</v>
      </c>
      <c r="I2166" s="3">
        <v>259</v>
      </c>
      <c r="J2166" s="3">
        <v>237</v>
      </c>
      <c r="K2166" s="3">
        <v>350</v>
      </c>
      <c r="L2166" s="3">
        <v>263</v>
      </c>
      <c r="M2166" s="3">
        <v>132</v>
      </c>
      <c r="N2166" s="3">
        <v>232</v>
      </c>
      <c r="O2166" s="3">
        <v>56</v>
      </c>
      <c r="P2166" s="3">
        <v>456</v>
      </c>
      <c r="Q2166" s="3">
        <v>355</v>
      </c>
      <c r="R2166" s="3">
        <v>114</v>
      </c>
      <c r="S2166" s="3">
        <v>116</v>
      </c>
      <c r="T2166" s="3">
        <v>33</v>
      </c>
      <c r="U2166" s="3">
        <v>33</v>
      </c>
      <c r="V2166" s="3">
        <v>140</v>
      </c>
      <c r="W2166" s="3">
        <v>602</v>
      </c>
      <c r="X2166" s="61">
        <v>258</v>
      </c>
      <c r="Y2166" s="3">
        <v>20</v>
      </c>
      <c r="Z2166" s="3">
        <v>443</v>
      </c>
      <c r="AA2166" s="3">
        <v>19</v>
      </c>
      <c r="AB2166" s="3">
        <v>340</v>
      </c>
      <c r="AC2166" s="3">
        <v>374</v>
      </c>
      <c r="AD2166" s="3">
        <v>39</v>
      </c>
      <c r="AE2166" s="3">
        <v>450</v>
      </c>
      <c r="AF2166" s="3">
        <v>897</v>
      </c>
      <c r="AG2166" s="3">
        <v>872</v>
      </c>
      <c r="AH2166" s="3">
        <v>125</v>
      </c>
      <c r="AI2166" s="3">
        <v>323</v>
      </c>
      <c r="AJ2166" s="3">
        <v>75</v>
      </c>
      <c r="AK2166" s="3">
        <v>963</v>
      </c>
      <c r="AL2166" s="3">
        <v>1170</v>
      </c>
      <c r="AM2166" s="3">
        <v>25</v>
      </c>
      <c r="AN2166" s="20">
        <v>44</v>
      </c>
      <c r="AO2166" s="3">
        <v>250</v>
      </c>
      <c r="AP2166" s="3">
        <v>40</v>
      </c>
      <c r="AQ2166" s="3">
        <v>291</v>
      </c>
      <c r="AR2166" s="3">
        <v>259</v>
      </c>
      <c r="AS2166" s="20">
        <v>687</v>
      </c>
      <c r="AT2166" s="3">
        <v>192</v>
      </c>
      <c r="AU2166" s="3">
        <v>485</v>
      </c>
      <c r="AV2166" s="3">
        <v>139</v>
      </c>
      <c r="AW2166" s="3">
        <v>196</v>
      </c>
      <c r="AX2166" s="3">
        <v>268</v>
      </c>
      <c r="AY2166" s="3">
        <v>174</v>
      </c>
      <c r="AZ2166" s="3">
        <v>454</v>
      </c>
      <c r="BA2166" s="128">
        <v>557</v>
      </c>
      <c r="BB2166" s="3">
        <v>191</v>
      </c>
      <c r="BC2166" s="3">
        <v>32</v>
      </c>
      <c r="BM2166" s="3"/>
      <c r="BN2166" s="3"/>
      <c r="BO2166" s="3"/>
      <c r="BP2166" s="128"/>
      <c r="BQ2166" s="3"/>
      <c r="BR2166" s="3"/>
    </row>
    <row r="2167" spans="1:70">
      <c r="A2167" t="str">
        <f t="shared" si="169"/>
        <v>2021</v>
      </c>
      <c r="B2167" t="str">
        <f t="shared" si="170"/>
        <v>December</v>
      </c>
      <c r="C2167" s="2">
        <v>44534</v>
      </c>
      <c r="D2167" s="1" t="str">
        <f t="shared" si="168"/>
        <v>OK</v>
      </c>
      <c r="E2167">
        <f t="shared" si="166"/>
        <v>0</v>
      </c>
      <c r="F2167">
        <f t="shared" si="167"/>
        <v>1</v>
      </c>
      <c r="G2167" s="127">
        <v>44534</v>
      </c>
      <c r="H2167" s="3">
        <v>42</v>
      </c>
      <c r="I2167" s="3">
        <v>216</v>
      </c>
      <c r="J2167" s="3">
        <v>184</v>
      </c>
      <c r="K2167" s="3">
        <v>372</v>
      </c>
      <c r="L2167" s="3">
        <v>157</v>
      </c>
      <c r="M2167" s="3">
        <v>162</v>
      </c>
      <c r="N2167" s="3">
        <v>120</v>
      </c>
      <c r="O2167" s="3">
        <v>62</v>
      </c>
      <c r="P2167" s="3">
        <v>344</v>
      </c>
      <c r="Q2167" s="3">
        <v>330</v>
      </c>
      <c r="R2167" s="3">
        <v>83</v>
      </c>
      <c r="S2167" s="3">
        <v>65</v>
      </c>
      <c r="T2167" s="3">
        <v>23</v>
      </c>
      <c r="U2167" s="3">
        <v>39</v>
      </c>
      <c r="V2167" s="3">
        <v>91</v>
      </c>
      <c r="W2167" s="3">
        <v>396</v>
      </c>
      <c r="X2167" s="61">
        <v>258</v>
      </c>
      <c r="Y2167" s="3">
        <v>19</v>
      </c>
      <c r="Z2167" s="3">
        <v>458</v>
      </c>
      <c r="AA2167" s="3">
        <v>86</v>
      </c>
      <c r="AB2167" s="3">
        <v>331</v>
      </c>
      <c r="AC2167" s="3">
        <v>745</v>
      </c>
      <c r="AD2167" s="3">
        <v>27</v>
      </c>
      <c r="AE2167" s="3">
        <v>356</v>
      </c>
      <c r="AF2167" s="3">
        <v>905</v>
      </c>
      <c r="AG2167" s="3">
        <v>1112</v>
      </c>
      <c r="AH2167" s="3">
        <v>84</v>
      </c>
      <c r="AI2167" s="3">
        <v>364</v>
      </c>
      <c r="AJ2167" s="3">
        <v>73</v>
      </c>
      <c r="AK2167" s="3">
        <v>807</v>
      </c>
      <c r="AL2167" s="3">
        <v>1119</v>
      </c>
      <c r="AM2167" s="3">
        <v>23</v>
      </c>
      <c r="AN2167" s="20">
        <v>44</v>
      </c>
      <c r="AO2167" s="3">
        <v>242</v>
      </c>
      <c r="AP2167" s="3">
        <v>69</v>
      </c>
      <c r="AQ2167" s="3">
        <v>296</v>
      </c>
      <c r="AR2167" s="3">
        <v>136</v>
      </c>
      <c r="AS2167" s="20">
        <v>687</v>
      </c>
      <c r="AT2167" s="3">
        <v>157</v>
      </c>
      <c r="AU2167" s="3">
        <v>493</v>
      </c>
      <c r="AV2167" s="3">
        <v>171</v>
      </c>
      <c r="AW2167" s="3">
        <v>333</v>
      </c>
      <c r="AX2167" s="3">
        <v>131</v>
      </c>
      <c r="AY2167" s="3">
        <v>96</v>
      </c>
      <c r="AZ2167" s="3">
        <v>534</v>
      </c>
      <c r="BA2167" s="128">
        <v>601</v>
      </c>
      <c r="BB2167" s="3">
        <v>232</v>
      </c>
      <c r="BC2167" s="3">
        <v>155</v>
      </c>
      <c r="BM2167" s="3"/>
      <c r="BN2167" s="3"/>
      <c r="BO2167" s="3"/>
      <c r="BP2167" s="128"/>
      <c r="BQ2167" s="3"/>
      <c r="BR2167" s="3"/>
    </row>
    <row r="2168" spans="1:70">
      <c r="A2168" t="str">
        <f t="shared" si="169"/>
        <v>2021</v>
      </c>
      <c r="B2168" t="str">
        <f t="shared" si="170"/>
        <v>December</v>
      </c>
      <c r="C2168" s="2">
        <v>44535</v>
      </c>
      <c r="D2168" s="1" t="str">
        <f t="shared" si="168"/>
        <v>OK</v>
      </c>
      <c r="E2168">
        <f t="shared" ref="E2168:E2231" si="171">IF(OR(WEEKDAY(C2168) = 1, WEEKDAY(C2168) = 7), 0, 1)</f>
        <v>0</v>
      </c>
      <c r="F2168">
        <f t="shared" ref="F2168:F2231" si="172">IF(OR(WEEKDAY(C2168) = 1, WEEKDAY(C2168) = 7), 1, 0)</f>
        <v>1</v>
      </c>
      <c r="G2168" s="127">
        <v>44535</v>
      </c>
      <c r="H2168" s="3">
        <v>47</v>
      </c>
      <c r="I2168" s="3">
        <v>220</v>
      </c>
      <c r="J2168" s="3">
        <v>161</v>
      </c>
      <c r="K2168" s="3">
        <v>364</v>
      </c>
      <c r="L2168" s="3">
        <v>176</v>
      </c>
      <c r="M2168" s="3">
        <v>138</v>
      </c>
      <c r="N2168" s="3">
        <v>131</v>
      </c>
      <c r="O2168" s="3">
        <v>64</v>
      </c>
      <c r="P2168" s="3">
        <v>332</v>
      </c>
      <c r="Q2168" s="3">
        <v>292</v>
      </c>
      <c r="R2168" s="3">
        <v>72</v>
      </c>
      <c r="S2168" s="3">
        <v>74</v>
      </c>
      <c r="T2168" s="3">
        <v>22</v>
      </c>
      <c r="U2168" s="3">
        <v>39</v>
      </c>
      <c r="V2168" s="3">
        <v>59</v>
      </c>
      <c r="W2168" s="3">
        <v>406</v>
      </c>
      <c r="X2168" s="61">
        <v>258</v>
      </c>
      <c r="Y2168" s="3">
        <v>14</v>
      </c>
      <c r="Z2168" s="3">
        <v>447</v>
      </c>
      <c r="AA2168" s="3">
        <v>47</v>
      </c>
      <c r="AB2168" s="3">
        <v>301</v>
      </c>
      <c r="AC2168" s="3">
        <v>651</v>
      </c>
      <c r="AD2168" s="3">
        <v>32</v>
      </c>
      <c r="AE2168" s="3">
        <v>358</v>
      </c>
      <c r="AF2168" s="3">
        <v>752</v>
      </c>
      <c r="AG2168" s="3">
        <v>983</v>
      </c>
      <c r="AH2168" s="3">
        <v>73</v>
      </c>
      <c r="AI2168" s="3">
        <v>444</v>
      </c>
      <c r="AJ2168" s="3">
        <v>65</v>
      </c>
      <c r="AK2168" s="3">
        <v>916</v>
      </c>
      <c r="AL2168" s="3">
        <v>1152</v>
      </c>
      <c r="AM2168" s="3">
        <v>19</v>
      </c>
      <c r="AN2168" s="20">
        <v>44</v>
      </c>
      <c r="AO2168" s="3">
        <v>227</v>
      </c>
      <c r="AP2168" s="3">
        <v>53</v>
      </c>
      <c r="AQ2168" s="3">
        <v>391</v>
      </c>
      <c r="AR2168" s="3">
        <v>138</v>
      </c>
      <c r="AS2168" s="20">
        <v>687</v>
      </c>
      <c r="AT2168" s="3">
        <v>223</v>
      </c>
      <c r="AU2168" s="3">
        <v>538</v>
      </c>
      <c r="AV2168" s="3">
        <v>302</v>
      </c>
      <c r="AW2168" s="3">
        <v>279</v>
      </c>
      <c r="AX2168" s="3">
        <v>140</v>
      </c>
      <c r="AY2168" s="3">
        <v>100</v>
      </c>
      <c r="AZ2168" s="3">
        <v>590</v>
      </c>
      <c r="BA2168" s="128">
        <v>589</v>
      </c>
      <c r="BB2168" s="3">
        <v>312</v>
      </c>
      <c r="BC2168" s="3">
        <v>99</v>
      </c>
      <c r="BM2168" s="3"/>
      <c r="BN2168" s="3"/>
      <c r="BO2168" s="3"/>
      <c r="BP2168" s="128"/>
      <c r="BQ2168" s="3"/>
      <c r="BR2168" s="3"/>
    </row>
    <row r="2169" spans="1:70">
      <c r="A2169" t="str">
        <f t="shared" si="169"/>
        <v>2021</v>
      </c>
      <c r="B2169" t="str">
        <f t="shared" si="170"/>
        <v>December</v>
      </c>
      <c r="C2169" s="2">
        <v>44536</v>
      </c>
      <c r="D2169" s="1" t="str">
        <f t="shared" si="168"/>
        <v>OK</v>
      </c>
      <c r="E2169">
        <f t="shared" si="171"/>
        <v>1</v>
      </c>
      <c r="F2169">
        <f t="shared" si="172"/>
        <v>0</v>
      </c>
      <c r="G2169" s="127">
        <v>44536</v>
      </c>
      <c r="H2169" s="3">
        <v>49</v>
      </c>
      <c r="I2169" s="3">
        <v>194</v>
      </c>
      <c r="J2169" s="3">
        <v>241</v>
      </c>
      <c r="K2169" s="3">
        <v>209</v>
      </c>
      <c r="L2169" s="3">
        <v>266</v>
      </c>
      <c r="M2169" s="3">
        <v>84</v>
      </c>
      <c r="N2169" s="3">
        <v>193</v>
      </c>
      <c r="O2169" s="3">
        <v>40</v>
      </c>
      <c r="P2169" s="3">
        <v>373</v>
      </c>
      <c r="Q2169" s="3">
        <v>268</v>
      </c>
      <c r="R2169" s="3">
        <v>112</v>
      </c>
      <c r="S2169" s="3">
        <v>87</v>
      </c>
      <c r="T2169" s="3">
        <v>29</v>
      </c>
      <c r="U2169" s="3">
        <v>39</v>
      </c>
      <c r="V2169" s="3">
        <v>121</v>
      </c>
      <c r="W2169" s="3">
        <v>435</v>
      </c>
      <c r="X2169" s="61">
        <v>258</v>
      </c>
      <c r="Y2169" s="3">
        <v>25</v>
      </c>
      <c r="Z2169" s="3">
        <v>366</v>
      </c>
      <c r="AA2169" s="3">
        <v>16</v>
      </c>
      <c r="AB2169" s="3">
        <v>320</v>
      </c>
      <c r="AC2169" s="3">
        <v>236</v>
      </c>
      <c r="AD2169" s="3">
        <v>13</v>
      </c>
      <c r="AE2169" s="3">
        <v>422</v>
      </c>
      <c r="AF2169" s="3">
        <v>788</v>
      </c>
      <c r="AG2169" s="3">
        <v>686</v>
      </c>
      <c r="AH2169" s="3">
        <v>65</v>
      </c>
      <c r="AI2169" s="3">
        <v>248</v>
      </c>
      <c r="AJ2169" s="3">
        <v>64</v>
      </c>
      <c r="AK2169" s="3">
        <v>729</v>
      </c>
      <c r="AL2169" s="3">
        <v>757</v>
      </c>
      <c r="AM2169" s="3">
        <v>22</v>
      </c>
      <c r="AN2169" s="20">
        <v>44</v>
      </c>
      <c r="AO2169" s="3">
        <v>250</v>
      </c>
      <c r="AP2169" s="3">
        <v>29</v>
      </c>
      <c r="AQ2169" s="3">
        <v>169</v>
      </c>
      <c r="AR2169" s="3">
        <v>209</v>
      </c>
      <c r="AS2169" s="20">
        <v>687</v>
      </c>
      <c r="AT2169" s="3">
        <v>178</v>
      </c>
      <c r="AU2169" s="3">
        <v>332</v>
      </c>
      <c r="AV2169" s="3">
        <v>132</v>
      </c>
      <c r="AW2169" s="3">
        <v>124</v>
      </c>
      <c r="AX2169" s="3">
        <v>214</v>
      </c>
      <c r="AY2169" s="3">
        <v>140</v>
      </c>
      <c r="AZ2169" s="3">
        <v>337</v>
      </c>
      <c r="BA2169" s="128">
        <v>381</v>
      </c>
      <c r="BB2169" s="3">
        <v>206</v>
      </c>
      <c r="BC2169" s="3">
        <v>30</v>
      </c>
      <c r="BM2169" s="3"/>
      <c r="BN2169" s="3"/>
      <c r="BO2169" s="3"/>
      <c r="BP2169" s="128"/>
      <c r="BQ2169" s="3"/>
      <c r="BR2169" s="3"/>
    </row>
    <row r="2170" spans="1:70">
      <c r="A2170" t="str">
        <f t="shared" si="169"/>
        <v>2021</v>
      </c>
      <c r="B2170" t="str">
        <f t="shared" si="170"/>
        <v>December</v>
      </c>
      <c r="C2170" s="2">
        <v>44537</v>
      </c>
      <c r="D2170" s="1" t="str">
        <f t="shared" si="168"/>
        <v>OK</v>
      </c>
      <c r="E2170">
        <f t="shared" si="171"/>
        <v>1</v>
      </c>
      <c r="F2170">
        <f t="shared" si="172"/>
        <v>0</v>
      </c>
      <c r="G2170" s="127">
        <v>44537</v>
      </c>
      <c r="H2170" s="3">
        <v>77</v>
      </c>
      <c r="I2170" s="3">
        <v>174</v>
      </c>
      <c r="J2170" s="3">
        <v>396</v>
      </c>
      <c r="K2170" s="3">
        <v>224</v>
      </c>
      <c r="L2170" s="3">
        <v>132</v>
      </c>
      <c r="M2170" s="3">
        <v>106</v>
      </c>
      <c r="N2170" s="3">
        <v>98</v>
      </c>
      <c r="O2170" s="3">
        <v>66</v>
      </c>
      <c r="P2170" s="3">
        <v>220</v>
      </c>
      <c r="Q2170" s="3">
        <v>553</v>
      </c>
      <c r="R2170" s="3">
        <v>134</v>
      </c>
      <c r="S2170" s="3">
        <v>55</v>
      </c>
      <c r="T2170" s="3">
        <v>22</v>
      </c>
      <c r="U2170" s="3">
        <v>51</v>
      </c>
      <c r="V2170" s="3">
        <v>148</v>
      </c>
      <c r="W2170" s="3">
        <v>539</v>
      </c>
      <c r="X2170" s="61">
        <v>258</v>
      </c>
      <c r="Y2170" s="3">
        <v>9</v>
      </c>
      <c r="Z2170" s="3">
        <v>509</v>
      </c>
      <c r="AA2170" s="3">
        <v>77</v>
      </c>
      <c r="AB2170" s="3">
        <v>268</v>
      </c>
      <c r="AC2170" s="3">
        <v>398</v>
      </c>
      <c r="AD2170" s="3">
        <v>54</v>
      </c>
      <c r="AE2170" s="3">
        <v>472</v>
      </c>
      <c r="AF2170" s="3">
        <v>905</v>
      </c>
      <c r="AG2170" s="3">
        <v>751</v>
      </c>
      <c r="AH2170" s="3">
        <v>95</v>
      </c>
      <c r="AI2170" s="3">
        <v>350</v>
      </c>
      <c r="AJ2170" s="3">
        <v>53</v>
      </c>
      <c r="AK2170" s="3">
        <v>811</v>
      </c>
      <c r="AL2170" s="3">
        <v>1049</v>
      </c>
      <c r="AM2170" s="3">
        <v>10</v>
      </c>
      <c r="AN2170" s="20">
        <v>44</v>
      </c>
      <c r="AO2170" s="3">
        <v>152</v>
      </c>
      <c r="AP2170" s="3">
        <v>26</v>
      </c>
      <c r="AQ2170" s="3">
        <v>267</v>
      </c>
      <c r="AR2170" s="3">
        <v>257</v>
      </c>
      <c r="AS2170" s="20">
        <v>687</v>
      </c>
      <c r="AT2170" s="3">
        <v>192</v>
      </c>
      <c r="AU2170" s="3">
        <v>425</v>
      </c>
      <c r="AV2170" s="3">
        <v>230</v>
      </c>
      <c r="AW2170" s="3">
        <v>231</v>
      </c>
      <c r="AX2170" s="3">
        <v>255</v>
      </c>
      <c r="AY2170" s="3">
        <v>142</v>
      </c>
      <c r="AZ2170" s="3">
        <v>458</v>
      </c>
      <c r="BA2170" s="128">
        <v>501</v>
      </c>
      <c r="BB2170" s="3">
        <v>176</v>
      </c>
      <c r="BC2170" s="3">
        <v>40</v>
      </c>
      <c r="BM2170" s="3"/>
      <c r="BN2170" s="3"/>
      <c r="BO2170" s="3"/>
      <c r="BP2170" s="128"/>
      <c r="BQ2170" s="3"/>
      <c r="BR2170" s="3"/>
    </row>
    <row r="2171" spans="1:70">
      <c r="A2171" t="str">
        <f t="shared" si="169"/>
        <v>2021</v>
      </c>
      <c r="B2171" t="str">
        <f t="shared" si="170"/>
        <v>December</v>
      </c>
      <c r="C2171" s="2">
        <v>44538</v>
      </c>
      <c r="D2171" s="1" t="str">
        <f t="shared" si="168"/>
        <v>OK</v>
      </c>
      <c r="E2171">
        <f t="shared" si="171"/>
        <v>1</v>
      </c>
      <c r="F2171">
        <f t="shared" si="172"/>
        <v>0</v>
      </c>
      <c r="G2171" s="127">
        <v>44538</v>
      </c>
      <c r="H2171" s="3">
        <v>35</v>
      </c>
      <c r="I2171" s="3">
        <v>238</v>
      </c>
      <c r="J2171" s="3">
        <v>259</v>
      </c>
      <c r="K2171" s="3">
        <v>257</v>
      </c>
      <c r="L2171" s="3">
        <v>345</v>
      </c>
      <c r="M2171" s="3">
        <v>138</v>
      </c>
      <c r="N2171" s="3">
        <v>196</v>
      </c>
      <c r="O2171" s="3">
        <v>59</v>
      </c>
      <c r="P2171" s="3">
        <v>508</v>
      </c>
      <c r="Q2171" s="3">
        <v>313</v>
      </c>
      <c r="R2171" s="3">
        <v>142</v>
      </c>
      <c r="S2171" s="3">
        <v>141</v>
      </c>
      <c r="T2171" s="3">
        <v>33</v>
      </c>
      <c r="U2171" s="3">
        <v>42</v>
      </c>
      <c r="V2171" s="3">
        <v>141</v>
      </c>
      <c r="W2171" s="3">
        <v>578</v>
      </c>
      <c r="X2171" s="61">
        <v>258</v>
      </c>
      <c r="Y2171" s="3">
        <v>24</v>
      </c>
      <c r="Z2171" s="3">
        <v>576</v>
      </c>
      <c r="AA2171" s="3">
        <v>19</v>
      </c>
      <c r="AB2171" s="3">
        <v>392</v>
      </c>
      <c r="AC2171" s="3">
        <v>381</v>
      </c>
      <c r="AD2171" s="3">
        <v>31</v>
      </c>
      <c r="AE2171" s="3">
        <v>486</v>
      </c>
      <c r="AF2171" s="3">
        <v>945</v>
      </c>
      <c r="AG2171" s="3">
        <v>907</v>
      </c>
      <c r="AH2171" s="3">
        <v>115</v>
      </c>
      <c r="AI2171" s="3">
        <v>356</v>
      </c>
      <c r="AJ2171" s="3">
        <v>84</v>
      </c>
      <c r="AK2171" s="3">
        <v>992</v>
      </c>
      <c r="AL2171" s="3">
        <v>1007</v>
      </c>
      <c r="AM2171" s="3">
        <v>32</v>
      </c>
      <c r="AN2171" s="20">
        <v>44</v>
      </c>
      <c r="AO2171" s="3">
        <v>258</v>
      </c>
      <c r="AP2171" s="3">
        <v>49</v>
      </c>
      <c r="AQ2171" s="3">
        <v>247</v>
      </c>
      <c r="AR2171" s="3">
        <v>294</v>
      </c>
      <c r="AS2171" s="20">
        <v>687</v>
      </c>
      <c r="AT2171" s="3">
        <v>242</v>
      </c>
      <c r="AU2171" s="3">
        <v>402</v>
      </c>
      <c r="AV2171" s="3">
        <v>129</v>
      </c>
      <c r="AW2171" s="3">
        <v>175</v>
      </c>
      <c r="AX2171" s="3">
        <v>299</v>
      </c>
      <c r="AY2171" s="3">
        <v>159</v>
      </c>
      <c r="AZ2171" s="3">
        <v>437</v>
      </c>
      <c r="BA2171" s="128">
        <v>509</v>
      </c>
      <c r="BB2171" s="3">
        <v>206</v>
      </c>
      <c r="BC2171" s="3">
        <v>34</v>
      </c>
      <c r="BM2171" s="3"/>
      <c r="BN2171" s="3"/>
      <c r="BO2171" s="3"/>
      <c r="BP2171" s="128"/>
      <c r="BQ2171" s="3"/>
      <c r="BR2171" s="3"/>
    </row>
    <row r="2172" spans="1:70">
      <c r="A2172" t="str">
        <f t="shared" si="169"/>
        <v>2021</v>
      </c>
      <c r="B2172" t="str">
        <f t="shared" si="170"/>
        <v>December</v>
      </c>
      <c r="C2172" s="2">
        <v>44539</v>
      </c>
      <c r="D2172" s="1" t="str">
        <f t="shared" si="168"/>
        <v>OK</v>
      </c>
      <c r="E2172">
        <f t="shared" si="171"/>
        <v>1</v>
      </c>
      <c r="F2172">
        <f t="shared" si="172"/>
        <v>0</v>
      </c>
      <c r="G2172" s="127">
        <v>44539</v>
      </c>
      <c r="H2172" s="3">
        <v>60</v>
      </c>
      <c r="I2172" s="3">
        <v>253</v>
      </c>
      <c r="J2172" s="3">
        <v>327</v>
      </c>
      <c r="K2172" s="3">
        <v>336</v>
      </c>
      <c r="L2172" s="3">
        <v>276</v>
      </c>
      <c r="M2172" s="3">
        <v>126</v>
      </c>
      <c r="N2172" s="3">
        <v>229</v>
      </c>
      <c r="O2172" s="3">
        <v>46</v>
      </c>
      <c r="P2172" s="3">
        <v>503</v>
      </c>
      <c r="Q2172" s="3">
        <v>340</v>
      </c>
      <c r="R2172" s="3">
        <v>153</v>
      </c>
      <c r="S2172" s="3">
        <v>149</v>
      </c>
      <c r="T2172" s="3">
        <v>26</v>
      </c>
      <c r="U2172" s="3">
        <v>51</v>
      </c>
      <c r="V2172" s="3">
        <v>135</v>
      </c>
      <c r="W2172" s="3">
        <v>573</v>
      </c>
      <c r="X2172" s="61">
        <v>258</v>
      </c>
      <c r="Y2172" s="3">
        <v>32</v>
      </c>
      <c r="Z2172" s="3">
        <v>518</v>
      </c>
      <c r="AA2172" s="3">
        <v>18</v>
      </c>
      <c r="AB2172" s="3">
        <v>386</v>
      </c>
      <c r="AC2172" s="3">
        <v>374</v>
      </c>
      <c r="AD2172" s="3">
        <v>27</v>
      </c>
      <c r="AE2172" s="3">
        <v>528</v>
      </c>
      <c r="AF2172" s="3">
        <v>980</v>
      </c>
      <c r="AG2172" s="3">
        <v>983</v>
      </c>
      <c r="AH2172" s="3">
        <v>113</v>
      </c>
      <c r="AI2172" s="3">
        <v>346</v>
      </c>
      <c r="AJ2172" s="3">
        <v>81</v>
      </c>
      <c r="AK2172" s="3">
        <v>1004</v>
      </c>
      <c r="AL2172" s="3">
        <v>1152</v>
      </c>
      <c r="AM2172" s="3">
        <v>9</v>
      </c>
      <c r="AN2172" s="20">
        <v>44</v>
      </c>
      <c r="AO2172" s="3">
        <v>291</v>
      </c>
      <c r="AP2172" s="3">
        <v>37</v>
      </c>
      <c r="AQ2172" s="3">
        <v>272</v>
      </c>
      <c r="AR2172" s="3">
        <v>287</v>
      </c>
      <c r="AS2172" s="20">
        <v>687</v>
      </c>
      <c r="AT2172" s="3">
        <v>221</v>
      </c>
      <c r="AU2172" s="3">
        <v>444</v>
      </c>
      <c r="AV2172" s="3">
        <v>164</v>
      </c>
      <c r="AW2172" s="3">
        <v>151</v>
      </c>
      <c r="AX2172" s="3">
        <v>262</v>
      </c>
      <c r="AY2172" s="3">
        <v>152</v>
      </c>
      <c r="AZ2172" s="3">
        <v>416</v>
      </c>
      <c r="BA2172" s="128">
        <v>518</v>
      </c>
      <c r="BB2172" s="3">
        <v>207</v>
      </c>
      <c r="BC2172" s="3">
        <v>39</v>
      </c>
      <c r="BM2172" s="3"/>
      <c r="BN2172" s="3"/>
      <c r="BO2172" s="3"/>
      <c r="BP2172" s="128"/>
      <c r="BQ2172" s="3"/>
      <c r="BR2172" s="3"/>
    </row>
    <row r="2173" spans="1:70">
      <c r="A2173" t="str">
        <f t="shared" si="169"/>
        <v>2021</v>
      </c>
      <c r="B2173" t="str">
        <f t="shared" si="170"/>
        <v>December</v>
      </c>
      <c r="C2173" s="2">
        <v>44540</v>
      </c>
      <c r="D2173" s="1" t="str">
        <f t="shared" si="168"/>
        <v>OK</v>
      </c>
      <c r="E2173">
        <f t="shared" si="171"/>
        <v>1</v>
      </c>
      <c r="F2173">
        <f t="shared" si="172"/>
        <v>0</v>
      </c>
      <c r="G2173" s="127">
        <v>44540</v>
      </c>
      <c r="H2173" s="3">
        <v>54</v>
      </c>
      <c r="I2173" s="3">
        <v>225</v>
      </c>
      <c r="J2173" s="3">
        <v>268</v>
      </c>
      <c r="K2173" s="3">
        <v>301</v>
      </c>
      <c r="L2173" s="3">
        <v>318</v>
      </c>
      <c r="M2173" s="3">
        <v>131</v>
      </c>
      <c r="N2173" s="3">
        <v>202</v>
      </c>
      <c r="O2173" s="3">
        <v>60</v>
      </c>
      <c r="P2173" s="3">
        <v>513</v>
      </c>
      <c r="Q2173" s="3">
        <v>307</v>
      </c>
      <c r="R2173" s="3">
        <v>127</v>
      </c>
      <c r="S2173" s="3">
        <v>129</v>
      </c>
      <c r="T2173" s="3">
        <v>29</v>
      </c>
      <c r="U2173" s="3">
        <v>35</v>
      </c>
      <c r="V2173" s="3">
        <v>151</v>
      </c>
      <c r="W2173" s="3">
        <v>513</v>
      </c>
      <c r="X2173" s="61">
        <v>258</v>
      </c>
      <c r="Y2173" s="3">
        <v>25</v>
      </c>
      <c r="Z2173" s="3">
        <v>462</v>
      </c>
      <c r="AA2173" s="3">
        <v>21</v>
      </c>
      <c r="AB2173" s="3">
        <v>360</v>
      </c>
      <c r="AC2173" s="3">
        <v>235</v>
      </c>
      <c r="AD2173" s="3">
        <v>22</v>
      </c>
      <c r="AE2173" s="3">
        <v>509</v>
      </c>
      <c r="AF2173" s="3">
        <v>908</v>
      </c>
      <c r="AG2173" s="3">
        <v>805</v>
      </c>
      <c r="AH2173" s="3">
        <v>135</v>
      </c>
      <c r="AI2173" s="3">
        <v>306</v>
      </c>
      <c r="AJ2173" s="3">
        <v>90</v>
      </c>
      <c r="AK2173" s="3">
        <v>1008</v>
      </c>
      <c r="AL2173" s="3">
        <v>1247</v>
      </c>
      <c r="AM2173" s="3">
        <v>8</v>
      </c>
      <c r="AN2173" s="20">
        <v>44</v>
      </c>
      <c r="AO2173" s="3">
        <v>271</v>
      </c>
      <c r="AP2173" s="3">
        <v>30</v>
      </c>
      <c r="AQ2173" s="3">
        <v>255</v>
      </c>
      <c r="AR2173" s="3">
        <v>262</v>
      </c>
      <c r="AS2173" s="20">
        <v>687</v>
      </c>
      <c r="AT2173" s="3">
        <v>205</v>
      </c>
      <c r="AU2173" s="3">
        <v>491</v>
      </c>
      <c r="AV2173" s="3">
        <v>136</v>
      </c>
      <c r="AW2173" s="3">
        <v>145</v>
      </c>
      <c r="AX2173" s="3">
        <v>242</v>
      </c>
      <c r="AY2173" s="3">
        <v>156</v>
      </c>
      <c r="AZ2173" s="3">
        <v>454</v>
      </c>
      <c r="BA2173" s="128">
        <v>517</v>
      </c>
      <c r="BB2173" s="3">
        <v>180</v>
      </c>
      <c r="BC2173" s="3">
        <v>24</v>
      </c>
      <c r="BM2173" s="3"/>
      <c r="BN2173" s="3"/>
      <c r="BO2173" s="3"/>
      <c r="BP2173" s="128"/>
      <c r="BQ2173" s="3"/>
      <c r="BR2173" s="3"/>
    </row>
    <row r="2174" spans="1:70">
      <c r="A2174" t="str">
        <f t="shared" si="169"/>
        <v>2021</v>
      </c>
      <c r="B2174" t="str">
        <f t="shared" si="170"/>
        <v>December</v>
      </c>
      <c r="C2174" s="2">
        <v>44541</v>
      </c>
      <c r="D2174" s="1" t="str">
        <f t="shared" si="168"/>
        <v>OK</v>
      </c>
      <c r="E2174">
        <f t="shared" si="171"/>
        <v>0</v>
      </c>
      <c r="F2174">
        <f t="shared" si="172"/>
        <v>1</v>
      </c>
      <c r="G2174" s="127">
        <v>44541</v>
      </c>
      <c r="H2174" s="3">
        <v>28</v>
      </c>
      <c r="I2174" s="3">
        <v>268</v>
      </c>
      <c r="J2174" s="3">
        <v>184</v>
      </c>
      <c r="K2174" s="3">
        <v>410</v>
      </c>
      <c r="L2174" s="3">
        <v>210</v>
      </c>
      <c r="M2174" s="3">
        <v>206</v>
      </c>
      <c r="N2174" s="3">
        <v>145</v>
      </c>
      <c r="O2174" s="3">
        <v>64</v>
      </c>
      <c r="P2174" s="3">
        <v>350</v>
      </c>
      <c r="Q2174" s="3">
        <v>436</v>
      </c>
      <c r="R2174" s="3">
        <v>103</v>
      </c>
      <c r="S2174" s="3">
        <v>78</v>
      </c>
      <c r="T2174" s="3">
        <v>39</v>
      </c>
      <c r="U2174" s="3">
        <v>26</v>
      </c>
      <c r="V2174" s="3">
        <v>99</v>
      </c>
      <c r="W2174" s="3">
        <v>438</v>
      </c>
      <c r="X2174" s="61">
        <v>258</v>
      </c>
      <c r="Y2174" s="3">
        <v>17</v>
      </c>
      <c r="Z2174" s="3">
        <v>571</v>
      </c>
      <c r="AA2174" s="3">
        <v>72</v>
      </c>
      <c r="AB2174" s="3">
        <v>340</v>
      </c>
      <c r="AC2174" s="3">
        <v>712</v>
      </c>
      <c r="AD2174" s="3">
        <v>21</v>
      </c>
      <c r="AE2174" s="3">
        <v>378</v>
      </c>
      <c r="AF2174" s="3">
        <v>965</v>
      </c>
      <c r="AG2174" s="3">
        <v>1300</v>
      </c>
      <c r="AH2174" s="3">
        <v>83</v>
      </c>
      <c r="AI2174" s="3">
        <v>429</v>
      </c>
      <c r="AJ2174" s="3">
        <v>82</v>
      </c>
      <c r="AK2174" s="3">
        <v>1150</v>
      </c>
      <c r="AL2174" s="3">
        <v>1354</v>
      </c>
      <c r="AM2174" s="3">
        <v>28</v>
      </c>
      <c r="AN2174" s="20">
        <v>44</v>
      </c>
      <c r="AO2174" s="3">
        <v>226</v>
      </c>
      <c r="AP2174" s="3">
        <v>54</v>
      </c>
      <c r="AQ2174" s="3">
        <v>415</v>
      </c>
      <c r="AR2174" s="3">
        <v>199</v>
      </c>
      <c r="AS2174" s="20">
        <v>687</v>
      </c>
      <c r="AT2174" s="3">
        <v>239</v>
      </c>
      <c r="AU2174" s="3">
        <v>601</v>
      </c>
      <c r="AV2174" s="3">
        <v>144</v>
      </c>
      <c r="AW2174" s="3">
        <v>468</v>
      </c>
      <c r="AX2174" s="3">
        <v>174</v>
      </c>
      <c r="AY2174" s="3">
        <v>112</v>
      </c>
      <c r="AZ2174" s="3">
        <v>561</v>
      </c>
      <c r="BA2174" s="128">
        <v>685</v>
      </c>
      <c r="BB2174" s="3">
        <v>304</v>
      </c>
      <c r="BC2174" s="3">
        <v>184</v>
      </c>
      <c r="BM2174" s="3"/>
      <c r="BN2174" s="3"/>
      <c r="BO2174" s="3"/>
      <c r="BP2174" s="128"/>
      <c r="BQ2174" s="3"/>
      <c r="BR2174" s="3"/>
    </row>
    <row r="2175" spans="1:70">
      <c r="A2175" t="str">
        <f t="shared" si="169"/>
        <v>2021</v>
      </c>
      <c r="B2175" t="str">
        <f t="shared" si="170"/>
        <v>December</v>
      </c>
      <c r="C2175" s="2">
        <v>44542</v>
      </c>
      <c r="D2175" s="1" t="str">
        <f t="shared" si="168"/>
        <v>OK</v>
      </c>
      <c r="E2175">
        <f t="shared" si="171"/>
        <v>0</v>
      </c>
      <c r="F2175">
        <f t="shared" si="172"/>
        <v>1</v>
      </c>
      <c r="G2175" s="127">
        <v>44542</v>
      </c>
      <c r="H2175" s="3">
        <v>13</v>
      </c>
      <c r="I2175" s="3">
        <v>100</v>
      </c>
      <c r="J2175" s="3">
        <v>76</v>
      </c>
      <c r="K2175" s="3">
        <v>176</v>
      </c>
      <c r="L2175" s="3">
        <v>93</v>
      </c>
      <c r="M2175" s="3">
        <v>84</v>
      </c>
      <c r="N2175" s="3">
        <v>64</v>
      </c>
      <c r="O2175" s="3">
        <v>57</v>
      </c>
      <c r="P2175" s="3">
        <v>165</v>
      </c>
      <c r="Q2175" s="3">
        <v>146</v>
      </c>
      <c r="R2175" s="3">
        <v>31</v>
      </c>
      <c r="S2175" s="3">
        <v>37</v>
      </c>
      <c r="T2175" s="3">
        <v>25</v>
      </c>
      <c r="U2175" s="3">
        <v>13</v>
      </c>
      <c r="V2175" s="3">
        <v>42</v>
      </c>
      <c r="W2175" s="3">
        <v>265</v>
      </c>
      <c r="X2175" s="61">
        <v>258</v>
      </c>
      <c r="Y2175" s="3">
        <v>4</v>
      </c>
      <c r="Z2175" s="3">
        <v>251</v>
      </c>
      <c r="AA2175" s="3">
        <v>35</v>
      </c>
      <c r="AB2175" s="3">
        <v>130</v>
      </c>
      <c r="AC2175" s="3">
        <v>663</v>
      </c>
      <c r="AD2175" s="3">
        <v>10</v>
      </c>
      <c r="AE2175" s="3">
        <v>184</v>
      </c>
      <c r="AF2175" s="3">
        <v>391</v>
      </c>
      <c r="AG2175" s="3">
        <v>515</v>
      </c>
      <c r="AH2175" s="3">
        <v>75</v>
      </c>
      <c r="AI2175" s="3">
        <v>162</v>
      </c>
      <c r="AJ2175" s="3">
        <v>60</v>
      </c>
      <c r="AK2175" s="3">
        <v>515</v>
      </c>
      <c r="AL2175" s="3">
        <v>518</v>
      </c>
      <c r="AM2175" s="3">
        <v>7</v>
      </c>
      <c r="AN2175" s="20">
        <v>44</v>
      </c>
      <c r="AO2175" s="3">
        <v>148</v>
      </c>
      <c r="AP2175" s="3">
        <v>44</v>
      </c>
      <c r="AQ2175" s="3">
        <v>142</v>
      </c>
      <c r="AR2175" s="3">
        <v>86</v>
      </c>
      <c r="AS2175" s="20">
        <v>687</v>
      </c>
      <c r="AT2175" s="3">
        <v>67</v>
      </c>
      <c r="AU2175" s="3">
        <v>249</v>
      </c>
      <c r="AV2175" s="3">
        <v>41</v>
      </c>
      <c r="AW2175" s="3">
        <v>206</v>
      </c>
      <c r="AX2175" s="3">
        <v>79</v>
      </c>
      <c r="AY2175" s="3">
        <v>47</v>
      </c>
      <c r="AZ2175" s="3">
        <v>228</v>
      </c>
      <c r="BA2175" s="128">
        <v>271</v>
      </c>
      <c r="BB2175" s="3">
        <v>128</v>
      </c>
      <c r="BC2175" s="3">
        <v>53</v>
      </c>
      <c r="BM2175" s="3"/>
      <c r="BN2175" s="3"/>
      <c r="BO2175" s="3"/>
      <c r="BP2175" s="128"/>
      <c r="BQ2175" s="3"/>
      <c r="BR2175" s="3"/>
    </row>
    <row r="2176" spans="1:70">
      <c r="A2176" t="str">
        <f t="shared" si="169"/>
        <v>2021</v>
      </c>
      <c r="B2176" t="str">
        <f t="shared" si="170"/>
        <v>December</v>
      </c>
      <c r="C2176" s="2">
        <v>44543</v>
      </c>
      <c r="D2176" s="1" t="str">
        <f t="shared" si="168"/>
        <v>OK</v>
      </c>
      <c r="E2176">
        <f t="shared" si="171"/>
        <v>1</v>
      </c>
      <c r="F2176">
        <f t="shared" si="172"/>
        <v>0</v>
      </c>
      <c r="G2176" s="127">
        <v>44543</v>
      </c>
      <c r="H2176" s="3">
        <v>15</v>
      </c>
      <c r="I2176" s="3">
        <v>135</v>
      </c>
      <c r="J2176" s="3">
        <v>159</v>
      </c>
      <c r="K2176" s="3">
        <v>97</v>
      </c>
      <c r="L2176" s="3">
        <v>190</v>
      </c>
      <c r="M2176" s="3">
        <v>57</v>
      </c>
      <c r="N2176" s="3">
        <v>126</v>
      </c>
      <c r="O2176" s="3">
        <v>38</v>
      </c>
      <c r="P2176" s="3">
        <v>254</v>
      </c>
      <c r="Q2176" s="3">
        <v>142</v>
      </c>
      <c r="R2176" s="3">
        <v>65</v>
      </c>
      <c r="S2176" s="3">
        <v>62</v>
      </c>
      <c r="T2176" s="3">
        <v>22</v>
      </c>
      <c r="U2176" s="3">
        <v>21</v>
      </c>
      <c r="V2176" s="3">
        <v>112</v>
      </c>
      <c r="W2176" s="3">
        <v>287</v>
      </c>
      <c r="X2176" s="61">
        <v>258</v>
      </c>
      <c r="Y2176" s="3">
        <v>10</v>
      </c>
      <c r="Z2176" s="3">
        <v>226</v>
      </c>
      <c r="AA2176" s="3">
        <v>0</v>
      </c>
      <c r="AB2176" s="3">
        <v>196</v>
      </c>
      <c r="AC2176" s="3">
        <v>315</v>
      </c>
      <c r="AD2176" s="3">
        <v>6</v>
      </c>
      <c r="AE2176" s="3">
        <v>281</v>
      </c>
      <c r="AF2176" s="3">
        <v>464</v>
      </c>
      <c r="AG2176" s="3">
        <v>374</v>
      </c>
      <c r="AH2176" s="3">
        <v>61</v>
      </c>
      <c r="AI2176" s="3">
        <v>125</v>
      </c>
      <c r="AJ2176" s="3">
        <v>57</v>
      </c>
      <c r="AK2176" s="3">
        <v>369</v>
      </c>
      <c r="AL2176" s="3">
        <v>356</v>
      </c>
      <c r="AM2176" s="3">
        <v>14</v>
      </c>
      <c r="AN2176" s="20">
        <v>44</v>
      </c>
      <c r="AO2176" s="3">
        <v>188</v>
      </c>
      <c r="AP2176" s="3">
        <v>21</v>
      </c>
      <c r="AQ2176" s="3">
        <v>103</v>
      </c>
      <c r="AR2176" s="3">
        <v>173</v>
      </c>
      <c r="AS2176" s="20">
        <v>687</v>
      </c>
      <c r="AT2176" s="3">
        <v>83</v>
      </c>
      <c r="AU2176" s="3">
        <v>133</v>
      </c>
      <c r="AV2176" s="3">
        <v>38</v>
      </c>
      <c r="AW2176" s="3">
        <v>50</v>
      </c>
      <c r="AX2176" s="3">
        <v>158</v>
      </c>
      <c r="AY2176" s="3">
        <v>85</v>
      </c>
      <c r="AZ2176" s="3">
        <v>185</v>
      </c>
      <c r="BA2176" s="128">
        <v>178</v>
      </c>
      <c r="BB2176" s="3">
        <v>54</v>
      </c>
      <c r="BC2176" s="3">
        <v>8</v>
      </c>
      <c r="BM2176" s="3"/>
      <c r="BN2176" s="3"/>
      <c r="BO2176" s="3"/>
      <c r="BP2176" s="128"/>
      <c r="BQ2176" s="3"/>
      <c r="BR2176" s="3"/>
    </row>
    <row r="2177" spans="1:70">
      <c r="A2177" t="str">
        <f t="shared" si="169"/>
        <v>2021</v>
      </c>
      <c r="B2177" t="str">
        <f t="shared" si="170"/>
        <v>December</v>
      </c>
      <c r="C2177" s="2">
        <v>44544</v>
      </c>
      <c r="D2177" s="1" t="str">
        <f t="shared" ref="D2177:D2240" si="173">IF(C2177=G2177,"OK","Wrong date")</f>
        <v>OK</v>
      </c>
      <c r="E2177">
        <f t="shared" si="171"/>
        <v>1</v>
      </c>
      <c r="F2177">
        <f t="shared" si="172"/>
        <v>0</v>
      </c>
      <c r="G2177" s="127">
        <v>44544</v>
      </c>
      <c r="H2177" s="3">
        <v>8</v>
      </c>
      <c r="I2177" s="3">
        <v>77</v>
      </c>
      <c r="J2177" s="3">
        <v>107</v>
      </c>
      <c r="K2177" s="3">
        <v>70</v>
      </c>
      <c r="L2177" s="3">
        <v>132</v>
      </c>
      <c r="M2177" s="3">
        <v>39</v>
      </c>
      <c r="N2177" s="3">
        <v>79</v>
      </c>
      <c r="O2177" s="3">
        <v>61</v>
      </c>
      <c r="P2177" s="3">
        <v>136</v>
      </c>
      <c r="Q2177" s="3">
        <v>98</v>
      </c>
      <c r="R2177" s="3">
        <v>86</v>
      </c>
      <c r="S2177" s="3">
        <v>36</v>
      </c>
      <c r="T2177" s="3">
        <v>24</v>
      </c>
      <c r="U2177" s="3">
        <v>19</v>
      </c>
      <c r="V2177" s="3">
        <v>113</v>
      </c>
      <c r="W2177" s="3">
        <v>207</v>
      </c>
      <c r="X2177" s="61">
        <v>258</v>
      </c>
      <c r="Y2177" s="3">
        <v>5</v>
      </c>
      <c r="Z2177" s="3">
        <v>175</v>
      </c>
      <c r="AA2177" s="3">
        <v>17</v>
      </c>
      <c r="AB2177" s="3">
        <v>147</v>
      </c>
      <c r="AC2177" s="3">
        <v>431</v>
      </c>
      <c r="AD2177" s="3">
        <v>15</v>
      </c>
      <c r="AE2177" s="3">
        <v>202</v>
      </c>
      <c r="AF2177" s="3">
        <v>286</v>
      </c>
      <c r="AG2177" s="3">
        <v>252</v>
      </c>
      <c r="AH2177" s="3">
        <v>97</v>
      </c>
      <c r="AI2177" s="3">
        <v>50</v>
      </c>
      <c r="AJ2177" s="3">
        <v>59</v>
      </c>
      <c r="AK2177" s="3">
        <v>222</v>
      </c>
      <c r="AL2177" s="3">
        <v>237</v>
      </c>
      <c r="AM2177" s="3">
        <v>13</v>
      </c>
      <c r="AN2177" s="20">
        <v>44</v>
      </c>
      <c r="AO2177" s="3">
        <v>145</v>
      </c>
      <c r="AP2177" s="3">
        <v>17</v>
      </c>
      <c r="AQ2177" s="3">
        <v>46</v>
      </c>
      <c r="AR2177" s="3">
        <v>115</v>
      </c>
      <c r="AS2177" s="20">
        <v>687</v>
      </c>
      <c r="AT2177" s="3">
        <v>64</v>
      </c>
      <c r="AU2177" s="3">
        <v>80</v>
      </c>
      <c r="AV2177" s="3">
        <v>28</v>
      </c>
      <c r="AW2177" s="3">
        <v>23</v>
      </c>
      <c r="AX2177" s="3">
        <v>100</v>
      </c>
      <c r="AY2177" s="3">
        <v>58</v>
      </c>
      <c r="AZ2177" s="3">
        <v>120</v>
      </c>
      <c r="BA2177" s="128">
        <v>128</v>
      </c>
      <c r="BB2177" s="3">
        <v>48</v>
      </c>
      <c r="BC2177" s="3">
        <v>5</v>
      </c>
      <c r="BM2177" s="3"/>
      <c r="BN2177" s="3"/>
      <c r="BO2177" s="3"/>
      <c r="BP2177" s="128"/>
      <c r="BQ2177" s="3"/>
      <c r="BR2177" s="3"/>
    </row>
    <row r="2178" spans="1:70">
      <c r="A2178" t="str">
        <f t="shared" si="169"/>
        <v>2021</v>
      </c>
      <c r="B2178" t="str">
        <f t="shared" si="170"/>
        <v>December</v>
      </c>
      <c r="C2178" s="2">
        <v>44545</v>
      </c>
      <c r="D2178" s="1" t="str">
        <f t="shared" si="173"/>
        <v>OK</v>
      </c>
      <c r="E2178">
        <f t="shared" si="171"/>
        <v>1</v>
      </c>
      <c r="F2178">
        <f t="shared" si="172"/>
        <v>0</v>
      </c>
      <c r="G2178" s="127">
        <v>44545</v>
      </c>
      <c r="H2178" s="3">
        <v>48</v>
      </c>
      <c r="I2178" s="3">
        <v>144</v>
      </c>
      <c r="J2178" s="3">
        <v>175</v>
      </c>
      <c r="K2178" s="3">
        <v>166</v>
      </c>
      <c r="L2178" s="3">
        <v>189</v>
      </c>
      <c r="M2178" s="3">
        <v>89</v>
      </c>
      <c r="N2178" s="3">
        <v>148</v>
      </c>
      <c r="O2178" s="3">
        <v>56</v>
      </c>
      <c r="P2178" s="3">
        <v>309</v>
      </c>
      <c r="Q2178" s="3">
        <v>187</v>
      </c>
      <c r="R2178" s="3">
        <v>98</v>
      </c>
      <c r="S2178" s="3">
        <v>92</v>
      </c>
      <c r="T2178" s="3">
        <v>32</v>
      </c>
      <c r="U2178" s="3">
        <v>29</v>
      </c>
      <c r="V2178" s="3">
        <v>139</v>
      </c>
      <c r="W2178" s="3">
        <v>412</v>
      </c>
      <c r="X2178" s="61">
        <v>258</v>
      </c>
      <c r="Y2178" s="3">
        <v>25</v>
      </c>
      <c r="Z2178" s="3">
        <v>295</v>
      </c>
      <c r="AA2178" s="3">
        <v>20</v>
      </c>
      <c r="AB2178" s="3">
        <v>241</v>
      </c>
      <c r="AC2178" s="3">
        <v>349</v>
      </c>
      <c r="AD2178" s="3">
        <v>33</v>
      </c>
      <c r="AE2178" s="3">
        <v>366</v>
      </c>
      <c r="AF2178" s="3">
        <v>565</v>
      </c>
      <c r="AG2178" s="3">
        <v>511</v>
      </c>
      <c r="AH2178" s="3">
        <v>115</v>
      </c>
      <c r="AI2178" s="3">
        <v>227</v>
      </c>
      <c r="AJ2178" s="3">
        <v>59</v>
      </c>
      <c r="AK2178" s="3">
        <v>611</v>
      </c>
      <c r="AL2178" s="3">
        <v>720</v>
      </c>
      <c r="AM2178" s="3">
        <v>18</v>
      </c>
      <c r="AN2178" s="20">
        <v>44</v>
      </c>
      <c r="AO2178" s="3">
        <v>205</v>
      </c>
      <c r="AP2178" s="3">
        <v>24</v>
      </c>
      <c r="AQ2178" s="3">
        <v>172</v>
      </c>
      <c r="AR2178" s="3">
        <v>175</v>
      </c>
      <c r="AS2178" s="20">
        <v>687</v>
      </c>
      <c r="AT2178" s="3">
        <v>114</v>
      </c>
      <c r="AU2178" s="3">
        <v>314</v>
      </c>
      <c r="AV2178" s="3">
        <v>118</v>
      </c>
      <c r="AW2178" s="3">
        <v>110</v>
      </c>
      <c r="AX2178" s="3">
        <v>189</v>
      </c>
      <c r="AY2178" s="3">
        <v>118</v>
      </c>
      <c r="AZ2178" s="3">
        <v>258</v>
      </c>
      <c r="BA2178" s="128">
        <v>257</v>
      </c>
      <c r="BB2178" s="3">
        <v>132</v>
      </c>
      <c r="BC2178" s="3">
        <v>23</v>
      </c>
      <c r="BM2178" s="3"/>
      <c r="BN2178" s="3"/>
      <c r="BO2178" s="3"/>
      <c r="BP2178" s="128"/>
      <c r="BQ2178" s="3"/>
      <c r="BR2178" s="3"/>
    </row>
    <row r="2179" spans="1:70">
      <c r="A2179" t="str">
        <f t="shared" si="169"/>
        <v>2021</v>
      </c>
      <c r="B2179" t="str">
        <f t="shared" si="170"/>
        <v>December</v>
      </c>
      <c r="C2179" s="2">
        <v>44546</v>
      </c>
      <c r="D2179" s="1" t="str">
        <f t="shared" si="173"/>
        <v>OK</v>
      </c>
      <c r="E2179">
        <f t="shared" si="171"/>
        <v>1</v>
      </c>
      <c r="F2179">
        <f t="shared" si="172"/>
        <v>0</v>
      </c>
      <c r="G2179" s="127">
        <v>44546</v>
      </c>
      <c r="H2179" s="3">
        <v>7</v>
      </c>
      <c r="I2179" s="3">
        <v>168</v>
      </c>
      <c r="J2179" s="3">
        <v>220</v>
      </c>
      <c r="K2179" s="3">
        <v>186</v>
      </c>
      <c r="L2179" s="3">
        <v>248</v>
      </c>
      <c r="M2179" s="3">
        <v>80</v>
      </c>
      <c r="N2179" s="3">
        <v>156</v>
      </c>
      <c r="O2179" s="3">
        <v>42</v>
      </c>
      <c r="P2179" s="3">
        <v>366</v>
      </c>
      <c r="Q2179" s="3">
        <v>200</v>
      </c>
      <c r="R2179" s="3">
        <v>93</v>
      </c>
      <c r="S2179" s="3">
        <v>82</v>
      </c>
      <c r="T2179" s="3">
        <v>27</v>
      </c>
      <c r="U2179" s="3">
        <v>30</v>
      </c>
      <c r="V2179" s="3">
        <v>123</v>
      </c>
      <c r="W2179" s="3">
        <v>416</v>
      </c>
      <c r="X2179" s="61">
        <v>258</v>
      </c>
      <c r="Y2179" s="3">
        <v>28</v>
      </c>
      <c r="Z2179" s="3">
        <v>299</v>
      </c>
      <c r="AA2179" s="3">
        <v>6</v>
      </c>
      <c r="AB2179" s="3">
        <v>279</v>
      </c>
      <c r="AC2179" s="3">
        <v>417</v>
      </c>
      <c r="AD2179" s="3">
        <v>49</v>
      </c>
      <c r="AE2179" s="3">
        <v>426</v>
      </c>
      <c r="AF2179" s="3">
        <v>648</v>
      </c>
      <c r="AG2179" s="3">
        <v>481</v>
      </c>
      <c r="AH2179" s="3">
        <v>121</v>
      </c>
      <c r="AI2179" s="3">
        <v>140</v>
      </c>
      <c r="AJ2179" s="3">
        <v>93</v>
      </c>
      <c r="AK2179" s="3">
        <v>596</v>
      </c>
      <c r="AL2179" s="3">
        <v>819</v>
      </c>
      <c r="AM2179" s="3">
        <v>11</v>
      </c>
      <c r="AN2179" s="20">
        <v>44</v>
      </c>
      <c r="AO2179" s="3">
        <v>208</v>
      </c>
      <c r="AP2179" s="3">
        <v>27</v>
      </c>
      <c r="AQ2179" s="3">
        <v>142</v>
      </c>
      <c r="AR2179" s="3">
        <v>206</v>
      </c>
      <c r="AS2179" s="20">
        <v>687</v>
      </c>
      <c r="AT2179" s="3">
        <v>147</v>
      </c>
      <c r="AU2179" s="3">
        <v>230</v>
      </c>
      <c r="AV2179" s="3">
        <v>74</v>
      </c>
      <c r="AW2179" s="3">
        <v>81</v>
      </c>
      <c r="AX2179" s="3">
        <v>197</v>
      </c>
      <c r="AY2179" s="3">
        <v>117</v>
      </c>
      <c r="AZ2179" s="3">
        <v>281</v>
      </c>
      <c r="BA2179" s="128">
        <v>306</v>
      </c>
      <c r="BB2179" s="3">
        <v>75</v>
      </c>
      <c r="BC2179" s="3">
        <v>22</v>
      </c>
      <c r="BM2179" s="3"/>
      <c r="BN2179" s="3"/>
      <c r="BO2179" s="3"/>
      <c r="BP2179" s="128"/>
      <c r="BQ2179" s="3"/>
      <c r="BR2179" s="3"/>
    </row>
    <row r="2180" spans="1:70">
      <c r="A2180" t="str">
        <f t="shared" ref="A2180:A2243" si="174">TEXT(C2180,"yyyy")</f>
        <v>2021</v>
      </c>
      <c r="B2180" t="str">
        <f t="shared" ref="B2180:B2243" si="175">TEXT(C2180,"mmmm")</f>
        <v>December</v>
      </c>
      <c r="C2180" s="2">
        <v>44547</v>
      </c>
      <c r="D2180" s="1" t="str">
        <f t="shared" si="173"/>
        <v>OK</v>
      </c>
      <c r="E2180">
        <f t="shared" si="171"/>
        <v>1</v>
      </c>
      <c r="F2180">
        <f t="shared" si="172"/>
        <v>0</v>
      </c>
      <c r="G2180" s="127">
        <v>44547</v>
      </c>
      <c r="H2180" s="3">
        <v>22</v>
      </c>
      <c r="I2180" s="3">
        <v>170</v>
      </c>
      <c r="J2180" s="3">
        <v>193</v>
      </c>
      <c r="K2180" s="3">
        <v>175</v>
      </c>
      <c r="L2180" s="3">
        <v>243</v>
      </c>
      <c r="M2180" s="3">
        <v>88</v>
      </c>
      <c r="N2180" s="3">
        <v>181</v>
      </c>
      <c r="O2180" s="3">
        <v>63</v>
      </c>
      <c r="P2180" s="3">
        <v>329</v>
      </c>
      <c r="Q2180" s="3">
        <v>192</v>
      </c>
      <c r="R2180" s="3">
        <v>93</v>
      </c>
      <c r="S2180" s="3">
        <v>69</v>
      </c>
      <c r="T2180" s="3">
        <v>21</v>
      </c>
      <c r="U2180" s="3">
        <v>26</v>
      </c>
      <c r="V2180" s="3">
        <v>131</v>
      </c>
      <c r="W2180" s="3">
        <v>409</v>
      </c>
      <c r="X2180" s="61">
        <v>258</v>
      </c>
      <c r="Y2180" s="3">
        <v>13</v>
      </c>
      <c r="Z2180" s="3">
        <v>264</v>
      </c>
      <c r="AA2180" s="3">
        <v>18</v>
      </c>
      <c r="AB2180" s="3">
        <v>242</v>
      </c>
      <c r="AC2180" s="3">
        <v>391</v>
      </c>
      <c r="AD2180" s="3">
        <v>23</v>
      </c>
      <c r="AE2180" s="3">
        <v>372</v>
      </c>
      <c r="AF2180" s="3">
        <v>586</v>
      </c>
      <c r="AG2180" s="3">
        <v>489</v>
      </c>
      <c r="AH2180" s="3">
        <v>135</v>
      </c>
      <c r="AI2180" s="3">
        <v>182</v>
      </c>
      <c r="AJ2180" s="3">
        <v>83</v>
      </c>
      <c r="AK2180" s="3">
        <v>551</v>
      </c>
      <c r="AL2180" s="3">
        <v>925</v>
      </c>
      <c r="AM2180" s="3">
        <v>28</v>
      </c>
      <c r="AN2180" s="20">
        <v>44</v>
      </c>
      <c r="AO2180" s="3">
        <v>217</v>
      </c>
      <c r="AP2180" s="3">
        <v>18</v>
      </c>
      <c r="AQ2180" s="3">
        <v>140</v>
      </c>
      <c r="AR2180" s="3">
        <v>187</v>
      </c>
      <c r="AS2180" s="20">
        <v>687</v>
      </c>
      <c r="AT2180" s="3">
        <v>131</v>
      </c>
      <c r="AU2180" s="3">
        <v>304</v>
      </c>
      <c r="AV2180" s="3">
        <v>67</v>
      </c>
      <c r="AW2180" s="3">
        <v>106</v>
      </c>
      <c r="AX2180" s="3">
        <v>185</v>
      </c>
      <c r="AY2180" s="3">
        <v>131</v>
      </c>
      <c r="AZ2180" s="3">
        <v>242</v>
      </c>
      <c r="BA2180" s="128">
        <v>256</v>
      </c>
      <c r="BB2180" s="3">
        <v>110</v>
      </c>
      <c r="BC2180" s="3">
        <v>12</v>
      </c>
      <c r="BM2180" s="3"/>
      <c r="BN2180" s="3"/>
      <c r="BO2180" s="3"/>
      <c r="BP2180" s="128"/>
      <c r="BQ2180" s="3"/>
      <c r="BR2180" s="3"/>
    </row>
    <row r="2181" spans="1:70">
      <c r="A2181" t="str">
        <f t="shared" si="174"/>
        <v>2021</v>
      </c>
      <c r="B2181" t="str">
        <f t="shared" si="175"/>
        <v>December</v>
      </c>
      <c r="C2181" s="2">
        <v>44548</v>
      </c>
      <c r="D2181" s="1" t="str">
        <f t="shared" si="173"/>
        <v>OK</v>
      </c>
      <c r="E2181">
        <f t="shared" si="171"/>
        <v>0</v>
      </c>
      <c r="F2181">
        <f t="shared" si="172"/>
        <v>1</v>
      </c>
      <c r="G2181" s="127">
        <v>44548</v>
      </c>
      <c r="H2181" s="3">
        <v>36</v>
      </c>
      <c r="I2181" s="3">
        <v>191</v>
      </c>
      <c r="J2181" s="3">
        <v>146</v>
      </c>
      <c r="K2181" s="3">
        <v>334</v>
      </c>
      <c r="L2181" s="3">
        <v>176</v>
      </c>
      <c r="M2181" s="3">
        <v>163</v>
      </c>
      <c r="N2181" s="3">
        <v>137</v>
      </c>
      <c r="O2181" s="3">
        <v>62</v>
      </c>
      <c r="P2181" s="3">
        <v>289</v>
      </c>
      <c r="Q2181" s="3">
        <v>307</v>
      </c>
      <c r="R2181" s="3">
        <v>91</v>
      </c>
      <c r="S2181" s="3">
        <v>62</v>
      </c>
      <c r="T2181" s="3">
        <v>30</v>
      </c>
      <c r="U2181" s="3">
        <v>26</v>
      </c>
      <c r="V2181" s="3">
        <v>64</v>
      </c>
      <c r="W2181" s="3">
        <v>396</v>
      </c>
      <c r="X2181" s="61">
        <v>258</v>
      </c>
      <c r="Y2181" s="3">
        <v>20</v>
      </c>
      <c r="Z2181" s="3">
        <v>454</v>
      </c>
      <c r="AA2181" s="3">
        <v>32</v>
      </c>
      <c r="AB2181" s="3">
        <v>266</v>
      </c>
      <c r="AC2181" s="3">
        <v>848</v>
      </c>
      <c r="AD2181" s="3">
        <v>49</v>
      </c>
      <c r="AE2181" s="3">
        <v>317</v>
      </c>
      <c r="AF2181" s="3">
        <v>770</v>
      </c>
      <c r="AG2181" s="3">
        <v>932</v>
      </c>
      <c r="AH2181" s="3">
        <v>93</v>
      </c>
      <c r="AI2181" s="3">
        <v>310</v>
      </c>
      <c r="AJ2181" s="3">
        <v>64</v>
      </c>
      <c r="AK2181" s="3">
        <v>754</v>
      </c>
      <c r="AL2181" s="3">
        <v>1141</v>
      </c>
      <c r="AM2181" s="3">
        <v>24</v>
      </c>
      <c r="AN2181" s="20">
        <v>44</v>
      </c>
      <c r="AO2181" s="3">
        <v>213</v>
      </c>
      <c r="AP2181" s="3">
        <v>31</v>
      </c>
      <c r="AQ2181" s="3">
        <v>238</v>
      </c>
      <c r="AR2181" s="3">
        <v>132</v>
      </c>
      <c r="AS2181" s="20">
        <v>687</v>
      </c>
      <c r="AT2181" s="3">
        <v>184</v>
      </c>
      <c r="AU2181" s="3">
        <v>462</v>
      </c>
      <c r="AV2181" s="3">
        <v>150</v>
      </c>
      <c r="AW2181" s="3">
        <v>251</v>
      </c>
      <c r="AX2181" s="3">
        <v>140</v>
      </c>
      <c r="AY2181" s="3">
        <v>90</v>
      </c>
      <c r="AZ2181" s="3">
        <v>400</v>
      </c>
      <c r="BA2181" s="128">
        <v>499</v>
      </c>
      <c r="BB2181" s="3">
        <v>200</v>
      </c>
      <c r="BC2181" s="3">
        <v>98</v>
      </c>
      <c r="BM2181" s="3"/>
      <c r="BN2181" s="3"/>
      <c r="BO2181" s="3"/>
      <c r="BP2181" s="128"/>
      <c r="BQ2181" s="3"/>
      <c r="BR2181" s="3"/>
    </row>
    <row r="2182" spans="1:70">
      <c r="A2182" t="str">
        <f t="shared" si="174"/>
        <v>2021</v>
      </c>
      <c r="B2182" t="str">
        <f t="shared" si="175"/>
        <v>December</v>
      </c>
      <c r="C2182" s="2">
        <v>44549</v>
      </c>
      <c r="D2182" s="1" t="str">
        <f t="shared" si="173"/>
        <v>OK</v>
      </c>
      <c r="E2182">
        <f t="shared" si="171"/>
        <v>0</v>
      </c>
      <c r="F2182">
        <f t="shared" si="172"/>
        <v>1</v>
      </c>
      <c r="G2182" s="127">
        <v>44549</v>
      </c>
      <c r="H2182" s="3">
        <v>35</v>
      </c>
      <c r="I2182" s="3">
        <v>271</v>
      </c>
      <c r="J2182" s="3">
        <v>131</v>
      </c>
      <c r="K2182" s="3">
        <v>322</v>
      </c>
      <c r="L2182" s="3">
        <v>159</v>
      </c>
      <c r="M2182" s="3">
        <v>150</v>
      </c>
      <c r="N2182" s="3">
        <v>121</v>
      </c>
      <c r="O2182" s="3">
        <v>59</v>
      </c>
      <c r="P2182" s="3">
        <v>265</v>
      </c>
      <c r="Q2182" s="3">
        <v>310</v>
      </c>
      <c r="R2182" s="3">
        <v>71</v>
      </c>
      <c r="S2182" s="3">
        <v>60</v>
      </c>
      <c r="T2182" s="3">
        <v>48</v>
      </c>
      <c r="U2182" s="3">
        <v>29</v>
      </c>
      <c r="V2182" s="3">
        <v>69</v>
      </c>
      <c r="W2182" s="3">
        <v>371</v>
      </c>
      <c r="X2182" s="61">
        <v>258</v>
      </c>
      <c r="Y2182" s="3">
        <v>17</v>
      </c>
      <c r="Z2182" s="3">
        <v>412</v>
      </c>
      <c r="AA2182" s="3">
        <v>42</v>
      </c>
      <c r="AB2182" s="3">
        <v>348</v>
      </c>
      <c r="AC2182" s="3">
        <v>596</v>
      </c>
      <c r="AD2182" s="3">
        <v>19</v>
      </c>
      <c r="AE2182" s="3">
        <v>411</v>
      </c>
      <c r="AF2182" s="3">
        <v>851</v>
      </c>
      <c r="AG2182" s="3">
        <v>978</v>
      </c>
      <c r="AH2182" s="3">
        <v>76</v>
      </c>
      <c r="AI2182" s="3">
        <v>409</v>
      </c>
      <c r="AJ2182" s="3">
        <v>56</v>
      </c>
      <c r="AK2182" s="3">
        <v>912</v>
      </c>
      <c r="AL2182" s="3">
        <v>1111</v>
      </c>
      <c r="AM2182" s="3">
        <v>22</v>
      </c>
      <c r="AN2182" s="20">
        <v>44</v>
      </c>
      <c r="AO2182" s="3">
        <v>204</v>
      </c>
      <c r="AP2182" s="3">
        <v>55</v>
      </c>
      <c r="AQ2182" s="3">
        <v>403</v>
      </c>
      <c r="AR2182" s="3">
        <v>147</v>
      </c>
      <c r="AS2182" s="20">
        <v>687</v>
      </c>
      <c r="AT2182" s="3">
        <v>184</v>
      </c>
      <c r="AU2182" s="3">
        <v>508</v>
      </c>
      <c r="AV2182" s="3">
        <v>233</v>
      </c>
      <c r="AW2182" s="3">
        <v>324</v>
      </c>
      <c r="AX2182" s="3">
        <v>173</v>
      </c>
      <c r="AY2182" s="3">
        <v>108</v>
      </c>
      <c r="AZ2182" s="3">
        <v>564</v>
      </c>
      <c r="BA2182" s="128">
        <v>513</v>
      </c>
      <c r="BB2182" s="3">
        <v>269</v>
      </c>
      <c r="BC2182" s="3">
        <v>78</v>
      </c>
      <c r="BM2182" s="3"/>
      <c r="BN2182" s="3"/>
      <c r="BO2182" s="3"/>
      <c r="BP2182" s="128"/>
      <c r="BQ2182" s="3"/>
      <c r="BR2182" s="3"/>
    </row>
    <row r="2183" spans="1:70">
      <c r="A2183" t="str">
        <f t="shared" si="174"/>
        <v>2021</v>
      </c>
      <c r="B2183" t="str">
        <f t="shared" si="175"/>
        <v>December</v>
      </c>
      <c r="C2183" s="2">
        <v>44550</v>
      </c>
      <c r="D2183" s="1" t="str">
        <f t="shared" si="173"/>
        <v>OK</v>
      </c>
      <c r="E2183">
        <f t="shared" si="171"/>
        <v>1</v>
      </c>
      <c r="F2183">
        <f t="shared" si="172"/>
        <v>0</v>
      </c>
      <c r="G2183" s="127">
        <v>44550</v>
      </c>
      <c r="H2183" s="3">
        <v>44</v>
      </c>
      <c r="I2183" s="3">
        <v>213</v>
      </c>
      <c r="J2183" s="3">
        <v>231</v>
      </c>
      <c r="K2183" s="3">
        <v>210</v>
      </c>
      <c r="L2183" s="3">
        <v>263</v>
      </c>
      <c r="M2183" s="3">
        <v>102</v>
      </c>
      <c r="N2183" s="3">
        <v>169</v>
      </c>
      <c r="O2183" s="3">
        <v>39</v>
      </c>
      <c r="P2183" s="3">
        <v>378</v>
      </c>
      <c r="Q2183" s="3">
        <v>290</v>
      </c>
      <c r="R2183" s="3">
        <v>100</v>
      </c>
      <c r="S2183" s="3">
        <v>81</v>
      </c>
      <c r="T2183" s="3">
        <v>27</v>
      </c>
      <c r="U2183" s="3">
        <v>44</v>
      </c>
      <c r="V2183" s="3">
        <v>128</v>
      </c>
      <c r="W2183" s="3">
        <v>430</v>
      </c>
      <c r="X2183" s="61">
        <v>258</v>
      </c>
      <c r="Y2183" s="3">
        <v>33</v>
      </c>
      <c r="Z2183" s="3">
        <v>327</v>
      </c>
      <c r="AA2183" s="3">
        <v>23</v>
      </c>
      <c r="AB2183" s="3">
        <v>329</v>
      </c>
      <c r="AC2183" s="3">
        <v>319</v>
      </c>
      <c r="AD2183" s="3">
        <v>29</v>
      </c>
      <c r="AE2183" s="3">
        <v>441</v>
      </c>
      <c r="AF2183" s="3">
        <v>779</v>
      </c>
      <c r="AG2183" s="3">
        <v>695</v>
      </c>
      <c r="AH2183" s="3">
        <v>60</v>
      </c>
      <c r="AI2183" s="3">
        <v>309</v>
      </c>
      <c r="AJ2183" s="3">
        <v>87</v>
      </c>
      <c r="AK2183" s="3">
        <v>827</v>
      </c>
      <c r="AL2183" s="3">
        <v>1022</v>
      </c>
      <c r="AM2183" s="3">
        <v>18</v>
      </c>
      <c r="AN2183" s="20">
        <v>44</v>
      </c>
      <c r="AO2183" s="3">
        <v>233</v>
      </c>
      <c r="AP2183" s="3">
        <v>24</v>
      </c>
      <c r="AQ2183" s="3">
        <v>208</v>
      </c>
      <c r="AR2183" s="3">
        <v>196</v>
      </c>
      <c r="AS2183" s="20">
        <v>687</v>
      </c>
      <c r="AT2183" s="3">
        <v>178</v>
      </c>
      <c r="AU2183" s="3">
        <v>458</v>
      </c>
      <c r="AV2183" s="3">
        <v>114</v>
      </c>
      <c r="AW2183" s="3">
        <v>135</v>
      </c>
      <c r="AX2183" s="3">
        <v>224</v>
      </c>
      <c r="AY2183" s="3">
        <v>135</v>
      </c>
      <c r="AZ2183" s="3">
        <v>394</v>
      </c>
      <c r="BA2183" s="128">
        <v>364</v>
      </c>
      <c r="BB2183" s="3">
        <v>207</v>
      </c>
      <c r="BC2183" s="3">
        <v>24</v>
      </c>
      <c r="BM2183" s="3"/>
      <c r="BN2183" s="3"/>
      <c r="BO2183" s="3"/>
      <c r="BP2183" s="128"/>
      <c r="BQ2183" s="3"/>
      <c r="BR2183" s="3"/>
    </row>
    <row r="2184" spans="1:70">
      <c r="A2184" t="str">
        <f t="shared" si="174"/>
        <v>2021</v>
      </c>
      <c r="B2184" t="str">
        <f t="shared" si="175"/>
        <v>December</v>
      </c>
      <c r="C2184" s="2">
        <v>44551</v>
      </c>
      <c r="D2184" s="1" t="str">
        <f t="shared" si="173"/>
        <v>OK</v>
      </c>
      <c r="E2184">
        <f t="shared" si="171"/>
        <v>1</v>
      </c>
      <c r="F2184">
        <f t="shared" si="172"/>
        <v>0</v>
      </c>
      <c r="G2184" s="127">
        <v>44551</v>
      </c>
      <c r="H2184" s="3">
        <v>88</v>
      </c>
      <c r="I2184" s="3">
        <v>213</v>
      </c>
      <c r="J2184" s="3">
        <v>263</v>
      </c>
      <c r="K2184" s="3">
        <v>246</v>
      </c>
      <c r="L2184" s="3">
        <v>276</v>
      </c>
      <c r="M2184" s="3">
        <v>103</v>
      </c>
      <c r="N2184" s="3">
        <v>164</v>
      </c>
      <c r="O2184" s="3">
        <v>68</v>
      </c>
      <c r="P2184" s="3">
        <v>413</v>
      </c>
      <c r="Q2184" s="3">
        <v>318</v>
      </c>
      <c r="R2184" s="3">
        <v>127</v>
      </c>
      <c r="S2184" s="3">
        <v>121</v>
      </c>
      <c r="T2184" s="3">
        <v>16</v>
      </c>
      <c r="U2184" s="3">
        <v>37</v>
      </c>
      <c r="V2184" s="3">
        <v>143</v>
      </c>
      <c r="W2184" s="3">
        <v>468</v>
      </c>
      <c r="X2184" s="61">
        <v>258</v>
      </c>
      <c r="Y2184" s="3">
        <v>16</v>
      </c>
      <c r="Z2184" s="3">
        <v>353</v>
      </c>
      <c r="AA2184" s="3">
        <v>19</v>
      </c>
      <c r="AB2184" s="3">
        <v>327</v>
      </c>
      <c r="AC2184" s="3">
        <v>436</v>
      </c>
      <c r="AD2184" s="3">
        <v>14</v>
      </c>
      <c r="AE2184" s="3">
        <v>420</v>
      </c>
      <c r="AF2184" s="3">
        <v>865</v>
      </c>
      <c r="AG2184" s="3">
        <v>742</v>
      </c>
      <c r="AH2184" s="3">
        <v>95</v>
      </c>
      <c r="AI2184" s="3">
        <v>295</v>
      </c>
      <c r="AJ2184" s="3">
        <v>72</v>
      </c>
      <c r="AK2184" s="3">
        <v>874</v>
      </c>
      <c r="AL2184" s="3">
        <v>1062</v>
      </c>
      <c r="AM2184" s="3">
        <v>31</v>
      </c>
      <c r="AN2184" s="20">
        <v>44</v>
      </c>
      <c r="AO2184" s="3">
        <v>233</v>
      </c>
      <c r="AP2184" s="3">
        <v>43</v>
      </c>
      <c r="AQ2184" s="3">
        <v>161</v>
      </c>
      <c r="AR2184" s="3">
        <v>230</v>
      </c>
      <c r="AS2184" s="20">
        <v>687</v>
      </c>
      <c r="AT2184" s="3">
        <v>199</v>
      </c>
      <c r="AU2184" s="3">
        <v>387</v>
      </c>
      <c r="AV2184" s="3">
        <v>140</v>
      </c>
      <c r="AW2184" s="3">
        <v>180</v>
      </c>
      <c r="AX2184" s="3">
        <v>229</v>
      </c>
      <c r="AY2184" s="3">
        <v>121</v>
      </c>
      <c r="AZ2184" s="3">
        <v>341</v>
      </c>
      <c r="BA2184" s="128">
        <v>408</v>
      </c>
      <c r="BB2184" s="3">
        <v>164</v>
      </c>
      <c r="BC2184" s="3">
        <v>22</v>
      </c>
      <c r="BM2184" s="3"/>
      <c r="BN2184" s="3"/>
      <c r="BO2184" s="3"/>
      <c r="BP2184" s="128"/>
      <c r="BQ2184" s="3"/>
      <c r="BR2184" s="3"/>
    </row>
    <row r="2185" spans="1:70">
      <c r="A2185" t="str">
        <f t="shared" si="174"/>
        <v>2021</v>
      </c>
      <c r="B2185" t="str">
        <f t="shared" si="175"/>
        <v>December</v>
      </c>
      <c r="C2185" s="2">
        <v>44552</v>
      </c>
      <c r="D2185" s="1" t="str">
        <f t="shared" si="173"/>
        <v>OK</v>
      </c>
      <c r="E2185">
        <f t="shared" si="171"/>
        <v>1</v>
      </c>
      <c r="F2185">
        <f t="shared" si="172"/>
        <v>0</v>
      </c>
      <c r="G2185" s="127">
        <v>44552</v>
      </c>
      <c r="H2185" s="3">
        <v>88</v>
      </c>
      <c r="I2185" s="3">
        <v>234</v>
      </c>
      <c r="J2185" s="3">
        <v>214</v>
      </c>
      <c r="K2185" s="3">
        <v>216</v>
      </c>
      <c r="L2185" s="3">
        <v>227</v>
      </c>
      <c r="M2185" s="3">
        <v>130</v>
      </c>
      <c r="N2185" s="3">
        <v>169</v>
      </c>
      <c r="O2185" s="3">
        <v>57</v>
      </c>
      <c r="P2185" s="3">
        <v>447</v>
      </c>
      <c r="Q2185" s="3">
        <v>312</v>
      </c>
      <c r="R2185" s="3">
        <v>99</v>
      </c>
      <c r="S2185" s="3">
        <v>84</v>
      </c>
      <c r="T2185" s="3">
        <v>19</v>
      </c>
      <c r="U2185" s="3">
        <v>28</v>
      </c>
      <c r="V2185" s="3">
        <v>133</v>
      </c>
      <c r="W2185" s="3">
        <v>411</v>
      </c>
      <c r="X2185" s="61">
        <v>258</v>
      </c>
      <c r="Y2185" s="3">
        <v>29</v>
      </c>
      <c r="Z2185" s="3">
        <v>442</v>
      </c>
      <c r="AA2185" s="3">
        <v>21</v>
      </c>
      <c r="AB2185" s="3">
        <v>278</v>
      </c>
      <c r="AC2185" s="3">
        <v>213</v>
      </c>
      <c r="AD2185" s="3">
        <v>40</v>
      </c>
      <c r="AE2185" s="3">
        <v>385</v>
      </c>
      <c r="AF2185" s="3">
        <v>756</v>
      </c>
      <c r="AG2185" s="3">
        <v>657</v>
      </c>
      <c r="AH2185" s="3">
        <v>119</v>
      </c>
      <c r="AI2185" s="3">
        <v>243</v>
      </c>
      <c r="AJ2185" s="3">
        <v>103</v>
      </c>
      <c r="AK2185" s="3">
        <v>781</v>
      </c>
      <c r="AL2185" s="3">
        <v>978</v>
      </c>
      <c r="AM2185" s="3">
        <v>21</v>
      </c>
      <c r="AN2185" s="20">
        <v>44</v>
      </c>
      <c r="AO2185" s="3">
        <v>235</v>
      </c>
      <c r="AP2185" s="3">
        <v>48</v>
      </c>
      <c r="AQ2185" s="3">
        <v>219</v>
      </c>
      <c r="AR2185" s="3">
        <v>224</v>
      </c>
      <c r="AS2185" s="20">
        <v>687</v>
      </c>
      <c r="AT2185" s="3">
        <v>174</v>
      </c>
      <c r="AU2185" s="3">
        <v>341</v>
      </c>
      <c r="AV2185" s="3">
        <v>130</v>
      </c>
      <c r="AW2185" s="3">
        <v>142</v>
      </c>
      <c r="AX2185" s="3">
        <v>251</v>
      </c>
      <c r="AY2185" s="3">
        <v>119</v>
      </c>
      <c r="AZ2185" s="3">
        <v>401</v>
      </c>
      <c r="BA2185" s="128">
        <v>372</v>
      </c>
      <c r="BB2185" s="3">
        <v>136</v>
      </c>
      <c r="BC2185" s="3">
        <v>27</v>
      </c>
      <c r="BM2185" s="3"/>
      <c r="BN2185" s="3"/>
      <c r="BO2185" s="3"/>
      <c r="BP2185" s="128"/>
      <c r="BQ2185" s="3"/>
      <c r="BR2185" s="3"/>
    </row>
    <row r="2186" spans="1:70">
      <c r="A2186" t="str">
        <f t="shared" si="174"/>
        <v>2021</v>
      </c>
      <c r="B2186" t="str">
        <f t="shared" si="175"/>
        <v>December</v>
      </c>
      <c r="C2186" s="2">
        <v>44553</v>
      </c>
      <c r="D2186" s="1" t="str">
        <f t="shared" si="173"/>
        <v>OK</v>
      </c>
      <c r="E2186">
        <f t="shared" si="171"/>
        <v>1</v>
      </c>
      <c r="F2186">
        <f t="shared" si="172"/>
        <v>0</v>
      </c>
      <c r="G2186" s="127">
        <v>44553</v>
      </c>
      <c r="H2186" s="3">
        <v>55</v>
      </c>
      <c r="I2186" s="3">
        <v>152</v>
      </c>
      <c r="J2186" s="3">
        <v>241</v>
      </c>
      <c r="K2186" s="3">
        <v>234</v>
      </c>
      <c r="L2186" s="3">
        <v>192</v>
      </c>
      <c r="M2186" s="3">
        <v>119</v>
      </c>
      <c r="N2186" s="3">
        <v>161</v>
      </c>
      <c r="O2186" s="3">
        <v>44</v>
      </c>
      <c r="P2186" s="3">
        <v>346</v>
      </c>
      <c r="Q2186" s="3">
        <v>213</v>
      </c>
      <c r="R2186" s="3">
        <v>96</v>
      </c>
      <c r="S2186" s="3">
        <v>89</v>
      </c>
      <c r="T2186" s="3">
        <v>32</v>
      </c>
      <c r="U2186" s="3">
        <v>41</v>
      </c>
      <c r="V2186" s="3">
        <v>107</v>
      </c>
      <c r="W2186" s="3">
        <v>426</v>
      </c>
      <c r="X2186" s="61">
        <v>258</v>
      </c>
      <c r="Y2186" s="3">
        <v>6</v>
      </c>
      <c r="Z2186" s="3">
        <v>364</v>
      </c>
      <c r="AA2186" s="3">
        <v>32</v>
      </c>
      <c r="AB2186" s="3">
        <v>271</v>
      </c>
      <c r="AC2186" s="3">
        <v>290</v>
      </c>
      <c r="AD2186" s="3">
        <v>24</v>
      </c>
      <c r="AE2186" s="3">
        <v>345</v>
      </c>
      <c r="AF2186" s="3">
        <v>663</v>
      </c>
      <c r="AG2186" s="3">
        <v>582</v>
      </c>
      <c r="AH2186" s="3">
        <v>121</v>
      </c>
      <c r="AI2186" s="3">
        <v>292</v>
      </c>
      <c r="AJ2186" s="3">
        <v>79</v>
      </c>
      <c r="AK2186" s="3">
        <v>638</v>
      </c>
      <c r="AL2186" s="3">
        <v>872</v>
      </c>
      <c r="AM2186" s="3">
        <v>28</v>
      </c>
      <c r="AN2186" s="20">
        <v>44</v>
      </c>
      <c r="AO2186" s="3">
        <v>254</v>
      </c>
      <c r="AP2186" s="3">
        <v>33</v>
      </c>
      <c r="AQ2186" s="3">
        <v>184</v>
      </c>
      <c r="AR2186" s="3">
        <v>186</v>
      </c>
      <c r="AS2186" s="20">
        <v>687</v>
      </c>
      <c r="AT2186" s="3">
        <v>130</v>
      </c>
      <c r="AU2186" s="3">
        <v>310</v>
      </c>
      <c r="AV2186" s="3">
        <v>146</v>
      </c>
      <c r="AW2186" s="3">
        <v>197</v>
      </c>
      <c r="AX2186" s="3">
        <v>193</v>
      </c>
      <c r="AY2186" s="3">
        <v>103</v>
      </c>
      <c r="AZ2186" s="3">
        <v>328</v>
      </c>
      <c r="BA2186" s="128">
        <v>372</v>
      </c>
      <c r="BB2186" s="3">
        <v>146</v>
      </c>
      <c r="BC2186" s="3">
        <v>29</v>
      </c>
      <c r="BM2186" s="3"/>
      <c r="BN2186" s="3"/>
      <c r="BO2186" s="3"/>
      <c r="BP2186" s="128"/>
      <c r="BQ2186" s="3"/>
      <c r="BR2186" s="3"/>
    </row>
    <row r="2187" spans="1:70">
      <c r="A2187" t="str">
        <f t="shared" si="174"/>
        <v>2021</v>
      </c>
      <c r="B2187" t="str">
        <f t="shared" si="175"/>
        <v>December</v>
      </c>
      <c r="C2187" s="2">
        <v>44554</v>
      </c>
      <c r="D2187" s="1" t="str">
        <f t="shared" si="173"/>
        <v>OK</v>
      </c>
      <c r="E2187">
        <f t="shared" si="171"/>
        <v>1</v>
      </c>
      <c r="F2187">
        <f t="shared" si="172"/>
        <v>0</v>
      </c>
      <c r="G2187" s="127">
        <v>44554</v>
      </c>
      <c r="H2187" s="3">
        <v>59</v>
      </c>
      <c r="I2187" s="3">
        <v>162</v>
      </c>
      <c r="J2187" s="3">
        <v>107</v>
      </c>
      <c r="K2187" s="3">
        <v>240</v>
      </c>
      <c r="L2187" s="3">
        <v>125</v>
      </c>
      <c r="M2187" s="3">
        <v>130</v>
      </c>
      <c r="N2187" s="3">
        <v>105</v>
      </c>
      <c r="O2187" s="3">
        <v>67</v>
      </c>
      <c r="P2187" s="3">
        <v>267</v>
      </c>
      <c r="Q2187" s="3">
        <v>187</v>
      </c>
      <c r="R2187" s="3">
        <v>71</v>
      </c>
      <c r="S2187" s="3">
        <v>68</v>
      </c>
      <c r="T2187" s="3">
        <v>17</v>
      </c>
      <c r="U2187" s="3">
        <v>16</v>
      </c>
      <c r="V2187" s="3">
        <v>74</v>
      </c>
      <c r="W2187" s="3">
        <v>340</v>
      </c>
      <c r="X2187" s="61">
        <v>258</v>
      </c>
      <c r="Y2187" s="3">
        <v>19</v>
      </c>
      <c r="Z2187" s="3">
        <v>346</v>
      </c>
      <c r="AA2187" s="3">
        <v>22</v>
      </c>
      <c r="AB2187" s="3">
        <v>170</v>
      </c>
      <c r="AC2187" s="3">
        <v>253</v>
      </c>
      <c r="AD2187" s="3">
        <v>44</v>
      </c>
      <c r="AE2187" s="3">
        <v>253</v>
      </c>
      <c r="AF2187" s="3">
        <v>528</v>
      </c>
      <c r="AG2187" s="3">
        <v>609</v>
      </c>
      <c r="AH2187" s="3">
        <v>134</v>
      </c>
      <c r="AI2187" s="3">
        <v>262</v>
      </c>
      <c r="AJ2187" s="3">
        <v>80</v>
      </c>
      <c r="AK2187" s="3">
        <v>633</v>
      </c>
      <c r="AL2187" s="3">
        <v>792</v>
      </c>
      <c r="AM2187" s="3">
        <v>22</v>
      </c>
      <c r="AN2187" s="20">
        <v>44</v>
      </c>
      <c r="AO2187" s="3">
        <v>220</v>
      </c>
      <c r="AP2187" s="3">
        <v>34</v>
      </c>
      <c r="AQ2187" s="3">
        <v>212</v>
      </c>
      <c r="AR2187" s="3">
        <v>130</v>
      </c>
      <c r="AS2187" s="20">
        <v>687</v>
      </c>
      <c r="AT2187" s="3">
        <v>100</v>
      </c>
      <c r="AU2187" s="3">
        <v>317</v>
      </c>
      <c r="AV2187" s="3">
        <v>133</v>
      </c>
      <c r="AW2187" s="3">
        <v>165</v>
      </c>
      <c r="AX2187" s="3">
        <v>153</v>
      </c>
      <c r="AY2187" s="3">
        <v>96</v>
      </c>
      <c r="AZ2187" s="3">
        <v>362</v>
      </c>
      <c r="BA2187" s="128">
        <v>402</v>
      </c>
      <c r="BB2187" s="3">
        <v>121</v>
      </c>
      <c r="BC2187" s="3">
        <v>34</v>
      </c>
      <c r="BM2187" s="3"/>
      <c r="BN2187" s="3"/>
      <c r="BO2187" s="3"/>
      <c r="BP2187" s="128"/>
      <c r="BQ2187" s="3"/>
      <c r="BR2187" s="3"/>
    </row>
    <row r="2188" spans="1:70">
      <c r="A2188" t="str">
        <f t="shared" si="174"/>
        <v>2021</v>
      </c>
      <c r="B2188" t="str">
        <f t="shared" si="175"/>
        <v>December</v>
      </c>
      <c r="C2188" s="2">
        <v>44555</v>
      </c>
      <c r="D2188" s="1" t="str">
        <f t="shared" si="173"/>
        <v>OK</v>
      </c>
      <c r="E2188">
        <f t="shared" si="171"/>
        <v>0</v>
      </c>
      <c r="F2188">
        <f t="shared" si="172"/>
        <v>1</v>
      </c>
      <c r="G2188" s="127">
        <v>44555</v>
      </c>
      <c r="H2188" s="3">
        <v>48</v>
      </c>
      <c r="I2188" s="3">
        <v>79</v>
      </c>
      <c r="J2188" s="3">
        <v>44</v>
      </c>
      <c r="K2188" s="3">
        <v>189</v>
      </c>
      <c r="L2188" s="3">
        <v>56</v>
      </c>
      <c r="M2188" s="3">
        <v>55</v>
      </c>
      <c r="N2188" s="3">
        <v>65</v>
      </c>
      <c r="O2188" s="3">
        <v>63</v>
      </c>
      <c r="P2188" s="3">
        <v>107</v>
      </c>
      <c r="Q2188" s="3">
        <v>124</v>
      </c>
      <c r="R2188" s="3">
        <v>28</v>
      </c>
      <c r="S2188" s="3">
        <v>52</v>
      </c>
      <c r="T2188" s="3">
        <v>16</v>
      </c>
      <c r="U2188" s="3">
        <v>6</v>
      </c>
      <c r="V2188" s="3">
        <v>31</v>
      </c>
      <c r="W2188" s="3">
        <v>157</v>
      </c>
      <c r="X2188" s="61">
        <v>258</v>
      </c>
      <c r="Y2188" s="3">
        <v>3</v>
      </c>
      <c r="Z2188" s="3">
        <v>256</v>
      </c>
      <c r="AA2188" s="3">
        <v>19</v>
      </c>
      <c r="AB2188" s="3">
        <v>80</v>
      </c>
      <c r="AC2188" s="3">
        <v>199</v>
      </c>
      <c r="AD2188" s="3">
        <v>29</v>
      </c>
      <c r="AE2188" s="3">
        <v>120</v>
      </c>
      <c r="AF2188" s="3">
        <v>310</v>
      </c>
      <c r="AG2188" s="3">
        <v>397</v>
      </c>
      <c r="AH2188" s="3">
        <v>85</v>
      </c>
      <c r="AI2188" s="3">
        <v>238</v>
      </c>
      <c r="AJ2188" s="3">
        <v>35</v>
      </c>
      <c r="AK2188" s="3">
        <v>530</v>
      </c>
      <c r="AL2188" s="3">
        <v>565</v>
      </c>
      <c r="AM2188" s="3">
        <v>11</v>
      </c>
      <c r="AN2188" s="20">
        <v>44</v>
      </c>
      <c r="AO2188" s="3">
        <v>157</v>
      </c>
      <c r="AP2188" s="3">
        <v>7</v>
      </c>
      <c r="AQ2188" s="3">
        <v>124</v>
      </c>
      <c r="AR2188" s="3">
        <v>55</v>
      </c>
      <c r="AS2188" s="20">
        <v>687</v>
      </c>
      <c r="AT2188" s="3">
        <v>69</v>
      </c>
      <c r="AU2188" s="3">
        <v>312</v>
      </c>
      <c r="AV2188" s="3">
        <v>187</v>
      </c>
      <c r="AW2188" s="3">
        <v>74</v>
      </c>
      <c r="AX2188" s="3">
        <v>42</v>
      </c>
      <c r="AY2188" s="3">
        <v>33</v>
      </c>
      <c r="AZ2188" s="3">
        <v>227</v>
      </c>
      <c r="BA2188" s="128">
        <v>342</v>
      </c>
      <c r="BB2188" s="3">
        <v>159</v>
      </c>
      <c r="BC2188" s="3">
        <v>46</v>
      </c>
      <c r="BM2188" s="3"/>
      <c r="BN2188" s="3"/>
      <c r="BO2188" s="3"/>
      <c r="BP2188" s="128"/>
      <c r="BQ2188" s="3"/>
      <c r="BR2188" s="3"/>
    </row>
    <row r="2189" spans="1:70">
      <c r="A2189" t="str">
        <f t="shared" si="174"/>
        <v>2021</v>
      </c>
      <c r="B2189" t="str">
        <f t="shared" si="175"/>
        <v>December</v>
      </c>
      <c r="C2189" s="2">
        <v>44556</v>
      </c>
      <c r="D2189" s="1" t="str">
        <f t="shared" si="173"/>
        <v>OK</v>
      </c>
      <c r="E2189">
        <f t="shared" si="171"/>
        <v>0</v>
      </c>
      <c r="F2189">
        <f t="shared" si="172"/>
        <v>1</v>
      </c>
      <c r="G2189" s="127">
        <v>44556</v>
      </c>
      <c r="H2189" s="3">
        <v>32</v>
      </c>
      <c r="I2189" s="3">
        <v>170</v>
      </c>
      <c r="J2189" s="3">
        <v>91</v>
      </c>
      <c r="K2189" s="3">
        <v>280</v>
      </c>
      <c r="L2189" s="3">
        <v>115</v>
      </c>
      <c r="M2189" s="3">
        <v>112</v>
      </c>
      <c r="N2189" s="3">
        <v>61</v>
      </c>
      <c r="O2189" s="3">
        <v>59</v>
      </c>
      <c r="P2189" s="3">
        <v>210</v>
      </c>
      <c r="Q2189" s="3">
        <v>215</v>
      </c>
      <c r="R2189" s="3">
        <v>44</v>
      </c>
      <c r="S2189" s="3">
        <v>46</v>
      </c>
      <c r="T2189" s="3">
        <v>22</v>
      </c>
      <c r="U2189" s="3">
        <v>26</v>
      </c>
      <c r="V2189" s="3">
        <v>34</v>
      </c>
      <c r="W2189" s="3">
        <v>240</v>
      </c>
      <c r="X2189" s="61">
        <v>258</v>
      </c>
      <c r="Y2189" s="3">
        <v>9</v>
      </c>
      <c r="Z2189" s="3">
        <v>306</v>
      </c>
      <c r="AA2189" s="3">
        <v>57</v>
      </c>
      <c r="AB2189" s="3">
        <v>168</v>
      </c>
      <c r="AC2189" s="3">
        <v>455</v>
      </c>
      <c r="AD2189" s="3">
        <v>17</v>
      </c>
      <c r="AE2189" s="3">
        <v>208</v>
      </c>
      <c r="AF2189" s="3">
        <v>522</v>
      </c>
      <c r="AG2189" s="3">
        <v>689</v>
      </c>
      <c r="AH2189" s="3">
        <v>75</v>
      </c>
      <c r="AI2189" s="3">
        <v>380</v>
      </c>
      <c r="AJ2189" s="3">
        <v>58</v>
      </c>
      <c r="AK2189" s="3">
        <v>801</v>
      </c>
      <c r="AL2189" s="3">
        <v>909</v>
      </c>
      <c r="AM2189" s="3">
        <v>5</v>
      </c>
      <c r="AN2189" s="20">
        <v>44</v>
      </c>
      <c r="AO2189" s="3">
        <v>178</v>
      </c>
      <c r="AP2189" s="3">
        <v>24</v>
      </c>
      <c r="AQ2189" s="3">
        <v>245</v>
      </c>
      <c r="AR2189" s="3">
        <v>70</v>
      </c>
      <c r="AS2189" s="20">
        <v>687</v>
      </c>
      <c r="AT2189" s="3">
        <v>115</v>
      </c>
      <c r="AU2189" s="3">
        <v>427</v>
      </c>
      <c r="AV2189" s="3">
        <v>228</v>
      </c>
      <c r="AW2189" s="3">
        <v>209</v>
      </c>
      <c r="AX2189" s="3">
        <v>100</v>
      </c>
      <c r="AY2189" s="3">
        <v>69</v>
      </c>
      <c r="AZ2189" s="3">
        <v>393</v>
      </c>
      <c r="BA2189" s="128">
        <v>365</v>
      </c>
      <c r="BB2189" s="3">
        <v>264</v>
      </c>
      <c r="BC2189" s="3">
        <v>59</v>
      </c>
      <c r="BM2189" s="3"/>
      <c r="BN2189" s="3"/>
      <c r="BO2189" s="3"/>
      <c r="BP2189" s="128"/>
      <c r="BQ2189" s="3"/>
      <c r="BR2189" s="3"/>
    </row>
    <row r="2190" spans="1:70">
      <c r="A2190" t="str">
        <f t="shared" si="174"/>
        <v>2021</v>
      </c>
      <c r="B2190" t="str">
        <f t="shared" si="175"/>
        <v>December</v>
      </c>
      <c r="C2190" s="2">
        <v>44557</v>
      </c>
      <c r="D2190" s="1" t="str">
        <f t="shared" si="173"/>
        <v>OK</v>
      </c>
      <c r="E2190">
        <v>0</v>
      </c>
      <c r="F2190">
        <v>1</v>
      </c>
      <c r="G2190" s="127">
        <v>44557</v>
      </c>
      <c r="H2190" s="3">
        <v>54</v>
      </c>
      <c r="I2190" s="3">
        <v>166</v>
      </c>
      <c r="J2190" s="3">
        <v>95</v>
      </c>
      <c r="K2190" s="3">
        <v>264</v>
      </c>
      <c r="L2190" s="3">
        <v>110</v>
      </c>
      <c r="M2190" s="3">
        <v>94</v>
      </c>
      <c r="N2190" s="3">
        <v>90</v>
      </c>
      <c r="O2190" s="3">
        <v>42</v>
      </c>
      <c r="P2190" s="3">
        <v>229</v>
      </c>
      <c r="Q2190" s="3">
        <v>205</v>
      </c>
      <c r="R2190" s="3">
        <v>49</v>
      </c>
      <c r="S2190" s="3">
        <v>59</v>
      </c>
      <c r="T2190" s="3">
        <v>32</v>
      </c>
      <c r="U2190" s="3">
        <v>18</v>
      </c>
      <c r="V2190" s="3">
        <v>49</v>
      </c>
      <c r="W2190" s="3">
        <v>287</v>
      </c>
      <c r="X2190" s="61">
        <v>258</v>
      </c>
      <c r="Y2190" s="3">
        <v>6</v>
      </c>
      <c r="Z2190" s="3">
        <v>323</v>
      </c>
      <c r="AA2190" s="3">
        <v>141</v>
      </c>
      <c r="AB2190" s="3">
        <v>231</v>
      </c>
      <c r="AC2190" s="3">
        <v>394</v>
      </c>
      <c r="AD2190" s="3">
        <v>20</v>
      </c>
      <c r="AE2190" s="3">
        <v>276</v>
      </c>
      <c r="AF2190" s="3">
        <v>559</v>
      </c>
      <c r="AG2190" s="3">
        <v>759</v>
      </c>
      <c r="AH2190" s="3">
        <v>63</v>
      </c>
      <c r="AI2190" s="3">
        <v>526</v>
      </c>
      <c r="AJ2190" s="3">
        <v>46</v>
      </c>
      <c r="AK2190" s="3">
        <v>895</v>
      </c>
      <c r="AL2190" s="3">
        <v>1039</v>
      </c>
      <c r="AM2190" s="3">
        <v>25</v>
      </c>
      <c r="AN2190" s="20">
        <v>44</v>
      </c>
      <c r="AO2190" s="3">
        <v>211</v>
      </c>
      <c r="AP2190" s="3">
        <v>63</v>
      </c>
      <c r="AQ2190" s="3">
        <v>254</v>
      </c>
      <c r="AR2190" s="3">
        <v>101</v>
      </c>
      <c r="AS2190" s="20">
        <v>687</v>
      </c>
      <c r="AT2190" s="3">
        <v>158</v>
      </c>
      <c r="AU2190" s="3">
        <v>507</v>
      </c>
      <c r="AV2190" s="3">
        <v>105</v>
      </c>
      <c r="AW2190" s="3">
        <v>280</v>
      </c>
      <c r="AX2190" s="3">
        <v>102</v>
      </c>
      <c r="AY2190" s="3">
        <v>88</v>
      </c>
      <c r="AZ2190" s="3">
        <v>438</v>
      </c>
      <c r="BA2190" s="128">
        <v>352</v>
      </c>
      <c r="BB2190" s="3">
        <v>329</v>
      </c>
      <c r="BC2190" s="3">
        <v>55</v>
      </c>
      <c r="BM2190" s="3"/>
      <c r="BN2190" s="3"/>
      <c r="BO2190" s="3"/>
      <c r="BP2190" s="128"/>
      <c r="BQ2190" s="3"/>
      <c r="BR2190" s="3"/>
    </row>
    <row r="2191" spans="1:70">
      <c r="A2191" t="str">
        <f t="shared" si="174"/>
        <v>2021</v>
      </c>
      <c r="B2191" t="str">
        <f t="shared" si="175"/>
        <v>December</v>
      </c>
      <c r="C2191" s="2">
        <v>44558</v>
      </c>
      <c r="D2191" s="1" t="str">
        <f t="shared" si="173"/>
        <v>OK</v>
      </c>
      <c r="E2191">
        <v>0</v>
      </c>
      <c r="F2191">
        <v>1</v>
      </c>
      <c r="G2191" s="127">
        <v>44558</v>
      </c>
      <c r="H2191" s="3">
        <v>77</v>
      </c>
      <c r="I2191" s="3">
        <v>129</v>
      </c>
      <c r="J2191" s="3">
        <v>81</v>
      </c>
      <c r="K2191" s="3">
        <v>207</v>
      </c>
      <c r="L2191" s="3">
        <v>101</v>
      </c>
      <c r="M2191" s="3">
        <v>99</v>
      </c>
      <c r="N2191" s="3">
        <v>72</v>
      </c>
      <c r="O2191" s="3">
        <v>73</v>
      </c>
      <c r="P2191" s="3">
        <v>158</v>
      </c>
      <c r="Q2191" s="3">
        <v>203</v>
      </c>
      <c r="R2191" s="3">
        <v>52</v>
      </c>
      <c r="S2191" s="3">
        <v>50</v>
      </c>
      <c r="T2191" s="3">
        <v>14</v>
      </c>
      <c r="U2191" s="3">
        <v>39</v>
      </c>
      <c r="V2191" s="3">
        <v>48</v>
      </c>
      <c r="W2191" s="3">
        <v>264</v>
      </c>
      <c r="X2191" s="61">
        <v>258</v>
      </c>
      <c r="Y2191" s="3">
        <v>10</v>
      </c>
      <c r="Z2191" s="3">
        <v>269</v>
      </c>
      <c r="AA2191" s="3">
        <v>123</v>
      </c>
      <c r="AB2191" s="3">
        <v>178</v>
      </c>
      <c r="AC2191" s="3">
        <v>287</v>
      </c>
      <c r="AD2191" s="3">
        <v>23</v>
      </c>
      <c r="AE2191" s="3">
        <v>243</v>
      </c>
      <c r="AF2191" s="3">
        <v>479</v>
      </c>
      <c r="AG2191" s="3">
        <v>611</v>
      </c>
      <c r="AH2191" s="3">
        <v>96</v>
      </c>
      <c r="AI2191" s="3">
        <v>488</v>
      </c>
      <c r="AJ2191" s="3">
        <v>34</v>
      </c>
      <c r="AK2191" s="3">
        <v>669</v>
      </c>
      <c r="AL2191" s="3">
        <v>874</v>
      </c>
      <c r="AM2191" s="3">
        <v>18</v>
      </c>
      <c r="AN2191" s="20">
        <v>44</v>
      </c>
      <c r="AO2191" s="3">
        <v>175</v>
      </c>
      <c r="AP2191" s="3">
        <v>20</v>
      </c>
      <c r="AQ2191" s="3">
        <v>188</v>
      </c>
      <c r="AR2191" s="3">
        <v>86</v>
      </c>
      <c r="AS2191" s="20">
        <v>687</v>
      </c>
      <c r="AT2191" s="3">
        <v>155</v>
      </c>
      <c r="AU2191" s="3">
        <v>409</v>
      </c>
      <c r="AV2191" s="3">
        <v>144</v>
      </c>
      <c r="AW2191" s="3">
        <v>169</v>
      </c>
      <c r="AX2191" s="3">
        <v>78</v>
      </c>
      <c r="AY2191" s="3">
        <v>73</v>
      </c>
      <c r="AZ2191" s="3">
        <v>326</v>
      </c>
      <c r="BA2191" s="128">
        <v>324</v>
      </c>
      <c r="BB2191" s="3">
        <v>346</v>
      </c>
      <c r="BC2191" s="3">
        <v>52</v>
      </c>
      <c r="BM2191" s="3"/>
      <c r="BN2191" s="3"/>
      <c r="BO2191" s="3"/>
      <c r="BP2191" s="128"/>
      <c r="BQ2191" s="3"/>
      <c r="BR2191" s="3"/>
    </row>
    <row r="2192" spans="1:70">
      <c r="A2192" t="str">
        <f t="shared" si="174"/>
        <v>2021</v>
      </c>
      <c r="B2192" t="str">
        <f t="shared" si="175"/>
        <v>December</v>
      </c>
      <c r="C2192" s="2">
        <v>44559</v>
      </c>
      <c r="D2192" s="1" t="str">
        <f t="shared" si="173"/>
        <v>OK</v>
      </c>
      <c r="E2192">
        <f t="shared" si="171"/>
        <v>1</v>
      </c>
      <c r="F2192">
        <f t="shared" si="172"/>
        <v>0</v>
      </c>
      <c r="G2192" s="127">
        <v>44559</v>
      </c>
      <c r="H2192" s="3">
        <v>74</v>
      </c>
      <c r="I2192" s="3">
        <v>158</v>
      </c>
      <c r="J2192" s="3">
        <v>111</v>
      </c>
      <c r="K2192" s="3">
        <v>202</v>
      </c>
      <c r="L2192" s="3">
        <v>112</v>
      </c>
      <c r="M2192" s="3">
        <v>112</v>
      </c>
      <c r="N2192" s="3">
        <v>106</v>
      </c>
      <c r="O2192" s="3">
        <v>59</v>
      </c>
      <c r="P2192" s="3">
        <v>226</v>
      </c>
      <c r="Q2192" s="3">
        <v>184</v>
      </c>
      <c r="R2192" s="3">
        <v>66</v>
      </c>
      <c r="S2192" s="3">
        <v>43</v>
      </c>
      <c r="T2192" s="3">
        <v>21</v>
      </c>
      <c r="U2192" s="3">
        <v>16</v>
      </c>
      <c r="V2192" s="3">
        <v>56</v>
      </c>
      <c r="W2192" s="3">
        <v>294</v>
      </c>
      <c r="X2192" s="61">
        <v>258</v>
      </c>
      <c r="Y2192" s="3">
        <v>13</v>
      </c>
      <c r="Z2192" s="3">
        <v>284</v>
      </c>
      <c r="AA2192" s="3">
        <v>147</v>
      </c>
      <c r="AB2192" s="3">
        <v>203</v>
      </c>
      <c r="AC2192" s="3">
        <v>286</v>
      </c>
      <c r="AD2192" s="3">
        <v>25</v>
      </c>
      <c r="AE2192" s="3">
        <v>257</v>
      </c>
      <c r="AF2192" s="3">
        <v>553</v>
      </c>
      <c r="AG2192" s="3">
        <v>652</v>
      </c>
      <c r="AH2192" s="3">
        <v>114</v>
      </c>
      <c r="AI2192" s="3">
        <v>492</v>
      </c>
      <c r="AJ2192" s="3">
        <v>55</v>
      </c>
      <c r="AK2192" s="3">
        <v>664</v>
      </c>
      <c r="AL2192" s="20">
        <v>861</v>
      </c>
      <c r="AM2192" s="3">
        <v>6</v>
      </c>
      <c r="AN2192" s="20">
        <v>44</v>
      </c>
      <c r="AO2192" s="3">
        <v>217</v>
      </c>
      <c r="AP2192" s="3">
        <v>29</v>
      </c>
      <c r="AQ2192" s="3">
        <v>151</v>
      </c>
      <c r="AR2192" s="3">
        <v>113</v>
      </c>
      <c r="AS2192" s="20">
        <v>687</v>
      </c>
      <c r="AT2192" s="3">
        <v>174</v>
      </c>
      <c r="AU2192" s="3">
        <v>343</v>
      </c>
      <c r="AV2192" s="3">
        <v>129</v>
      </c>
      <c r="AW2192" s="3">
        <v>137</v>
      </c>
      <c r="AX2192" s="3">
        <v>143</v>
      </c>
      <c r="AY2192" s="3">
        <v>74</v>
      </c>
      <c r="AZ2192" s="3">
        <v>331</v>
      </c>
      <c r="BA2192" s="128">
        <v>326</v>
      </c>
      <c r="BB2192" s="3">
        <v>215</v>
      </c>
      <c r="BC2192" s="3">
        <v>40</v>
      </c>
      <c r="BM2192" s="3"/>
      <c r="BN2192" s="3"/>
      <c r="BO2192" s="3"/>
      <c r="BP2192" s="128"/>
      <c r="BQ2192" s="3"/>
      <c r="BR2192" s="3"/>
    </row>
    <row r="2193" spans="1:70">
      <c r="A2193" t="str">
        <f t="shared" si="174"/>
        <v>2021</v>
      </c>
      <c r="B2193" t="str">
        <f t="shared" si="175"/>
        <v>December</v>
      </c>
      <c r="C2193" s="2">
        <v>44560</v>
      </c>
      <c r="D2193" s="1" t="str">
        <f t="shared" si="173"/>
        <v>OK</v>
      </c>
      <c r="E2193">
        <f t="shared" si="171"/>
        <v>1</v>
      </c>
      <c r="F2193">
        <f t="shared" si="172"/>
        <v>0</v>
      </c>
      <c r="G2193" s="127">
        <v>44560</v>
      </c>
      <c r="H2193" s="3">
        <v>75</v>
      </c>
      <c r="I2193" s="3">
        <v>164</v>
      </c>
      <c r="J2193" s="3">
        <v>121</v>
      </c>
      <c r="K2193" s="3">
        <v>231</v>
      </c>
      <c r="L2193" s="3">
        <v>107</v>
      </c>
      <c r="M2193" s="3">
        <v>101</v>
      </c>
      <c r="N2193" s="3">
        <v>95</v>
      </c>
      <c r="O2193" s="3">
        <v>43</v>
      </c>
      <c r="P2193" s="3">
        <v>229</v>
      </c>
      <c r="Q2193" s="3">
        <v>212</v>
      </c>
      <c r="R2193" s="3">
        <v>66</v>
      </c>
      <c r="S2193" s="3">
        <v>63</v>
      </c>
      <c r="T2193" s="3">
        <v>31</v>
      </c>
      <c r="U2193" s="3">
        <v>20</v>
      </c>
      <c r="V2193" s="3">
        <v>56</v>
      </c>
      <c r="W2193" s="3">
        <v>286</v>
      </c>
      <c r="X2193" s="61">
        <v>258</v>
      </c>
      <c r="Y2193" s="3">
        <v>21</v>
      </c>
      <c r="Z2193" s="3">
        <v>284</v>
      </c>
      <c r="AA2193" s="3">
        <v>101</v>
      </c>
      <c r="AB2193" s="3">
        <v>211</v>
      </c>
      <c r="AC2193" s="3">
        <v>290</v>
      </c>
      <c r="AD2193" s="3">
        <v>24</v>
      </c>
      <c r="AE2193" s="3">
        <v>264</v>
      </c>
      <c r="AF2193" s="3">
        <v>570</v>
      </c>
      <c r="AG2193" s="3">
        <v>650</v>
      </c>
      <c r="AH2193" s="3">
        <v>119</v>
      </c>
      <c r="AI2193" s="3">
        <v>471</v>
      </c>
      <c r="AJ2193" s="3">
        <v>59</v>
      </c>
      <c r="AK2193" s="3">
        <v>774</v>
      </c>
      <c r="AL2193" s="20">
        <v>861</v>
      </c>
      <c r="AM2193" s="3">
        <v>27</v>
      </c>
      <c r="AN2193" s="20">
        <v>44</v>
      </c>
      <c r="AO2193" s="3">
        <v>215</v>
      </c>
      <c r="AP2193" s="3">
        <v>45</v>
      </c>
      <c r="AQ2193" s="3">
        <v>217</v>
      </c>
      <c r="AR2193" s="3">
        <v>109</v>
      </c>
      <c r="AS2193" s="20">
        <v>687</v>
      </c>
      <c r="AT2193" s="3">
        <v>203</v>
      </c>
      <c r="AU2193" s="3">
        <v>456</v>
      </c>
      <c r="AV2193" s="3">
        <v>139</v>
      </c>
      <c r="AW2193" s="3">
        <v>275</v>
      </c>
      <c r="AX2193" s="3">
        <v>139</v>
      </c>
      <c r="AY2193" s="3">
        <v>72</v>
      </c>
      <c r="AZ2193" s="3">
        <v>421</v>
      </c>
      <c r="BA2193" s="128">
        <v>335</v>
      </c>
      <c r="BB2193" s="3">
        <v>323</v>
      </c>
      <c r="BC2193" s="3">
        <v>33</v>
      </c>
      <c r="BM2193" s="3"/>
      <c r="BN2193" s="3"/>
      <c r="BO2193" s="3"/>
      <c r="BP2193" s="128"/>
      <c r="BQ2193" s="3"/>
      <c r="BR2193" s="3"/>
    </row>
    <row r="2194" spans="1:70" ht="15" thickBot="1">
      <c r="A2194" t="str">
        <f t="shared" si="174"/>
        <v>2021</v>
      </c>
      <c r="B2194" t="str">
        <f t="shared" si="175"/>
        <v>December</v>
      </c>
      <c r="C2194" s="2">
        <v>44561</v>
      </c>
      <c r="D2194" s="1" t="str">
        <f t="shared" si="173"/>
        <v>OK</v>
      </c>
      <c r="E2194">
        <f t="shared" si="171"/>
        <v>1</v>
      </c>
      <c r="F2194">
        <f t="shared" si="172"/>
        <v>0</v>
      </c>
      <c r="G2194" s="129">
        <v>44561</v>
      </c>
      <c r="H2194" s="130">
        <v>56</v>
      </c>
      <c r="I2194" s="130">
        <v>125</v>
      </c>
      <c r="J2194" s="130">
        <v>126</v>
      </c>
      <c r="K2194" s="130">
        <v>210</v>
      </c>
      <c r="L2194" s="130">
        <v>110</v>
      </c>
      <c r="M2194" s="130">
        <v>111</v>
      </c>
      <c r="N2194" s="130">
        <v>88</v>
      </c>
      <c r="O2194" s="130">
        <v>62</v>
      </c>
      <c r="P2194" s="130">
        <v>205</v>
      </c>
      <c r="Q2194" s="130">
        <v>166</v>
      </c>
      <c r="R2194" s="130">
        <v>61</v>
      </c>
      <c r="S2194" s="130">
        <v>41</v>
      </c>
      <c r="T2194" s="130">
        <v>19</v>
      </c>
      <c r="U2194" s="130">
        <v>17</v>
      </c>
      <c r="V2194" s="130">
        <v>50</v>
      </c>
      <c r="W2194" s="130">
        <v>229</v>
      </c>
      <c r="X2194" s="61">
        <v>258</v>
      </c>
      <c r="Y2194" s="130">
        <v>4</v>
      </c>
      <c r="Z2194" s="130">
        <v>225</v>
      </c>
      <c r="AA2194" s="130">
        <v>89</v>
      </c>
      <c r="AB2194" s="130">
        <v>214</v>
      </c>
      <c r="AC2194" s="130">
        <v>232</v>
      </c>
      <c r="AD2194" s="130">
        <v>25</v>
      </c>
      <c r="AE2194" s="130">
        <v>265</v>
      </c>
      <c r="AF2194" s="130">
        <v>462</v>
      </c>
      <c r="AG2194" s="130">
        <v>504</v>
      </c>
      <c r="AH2194" s="130">
        <v>134</v>
      </c>
      <c r="AI2194" s="130">
        <v>431</v>
      </c>
      <c r="AJ2194" s="130">
        <v>56</v>
      </c>
      <c r="AK2194" s="130">
        <v>714</v>
      </c>
      <c r="AL2194" s="189">
        <v>861</v>
      </c>
      <c r="AM2194" s="130">
        <v>17</v>
      </c>
      <c r="AN2194" s="189">
        <v>44</v>
      </c>
      <c r="AO2194" s="130">
        <v>204</v>
      </c>
      <c r="AP2194" s="130">
        <v>23</v>
      </c>
      <c r="AQ2194" s="130">
        <v>169</v>
      </c>
      <c r="AR2194" s="130">
        <v>100</v>
      </c>
      <c r="AS2194" s="20">
        <v>687</v>
      </c>
      <c r="AT2194" s="130">
        <v>148</v>
      </c>
      <c r="AU2194" s="130">
        <v>447</v>
      </c>
      <c r="AV2194" s="130">
        <v>118</v>
      </c>
      <c r="AW2194" s="130">
        <v>173</v>
      </c>
      <c r="AX2194" s="130">
        <v>118</v>
      </c>
      <c r="AY2194" s="130">
        <v>61</v>
      </c>
      <c r="AZ2194" s="130">
        <v>310</v>
      </c>
      <c r="BA2194" s="131">
        <v>342</v>
      </c>
      <c r="BB2194" s="130">
        <v>201</v>
      </c>
      <c r="BC2194" s="130">
        <v>50</v>
      </c>
      <c r="BM2194" s="130"/>
      <c r="BN2194" s="130"/>
      <c r="BO2194" s="130"/>
      <c r="BP2194" s="131"/>
      <c r="BQ2194" s="130"/>
      <c r="BR2194" s="130"/>
    </row>
    <row r="2195" spans="1:70" s="16" customFormat="1">
      <c r="A2195" t="str">
        <f t="shared" si="174"/>
        <v>2022</v>
      </c>
      <c r="B2195" t="str">
        <f t="shared" si="175"/>
        <v>January</v>
      </c>
      <c r="C2195" s="2">
        <v>44562</v>
      </c>
      <c r="D2195" s="1" t="str">
        <f t="shared" si="173"/>
        <v>OK</v>
      </c>
      <c r="E2195">
        <f t="shared" si="171"/>
        <v>0</v>
      </c>
      <c r="F2195">
        <f t="shared" si="172"/>
        <v>1</v>
      </c>
      <c r="G2195" s="127">
        <v>44562</v>
      </c>
      <c r="H2195" s="3">
        <v>50</v>
      </c>
      <c r="I2195" s="3">
        <v>108</v>
      </c>
      <c r="J2195" s="3">
        <v>88</v>
      </c>
      <c r="K2195" s="3">
        <v>190</v>
      </c>
      <c r="L2195" s="3">
        <v>90</v>
      </c>
      <c r="M2195" s="3">
        <v>107</v>
      </c>
      <c r="N2195" s="3">
        <v>61</v>
      </c>
      <c r="O2195" s="3">
        <v>65</v>
      </c>
      <c r="P2195" s="3">
        <v>160</v>
      </c>
      <c r="Q2195" s="3">
        <v>195</v>
      </c>
      <c r="R2195" s="3">
        <v>64</v>
      </c>
      <c r="S2195" s="3">
        <v>35</v>
      </c>
      <c r="T2195" s="3">
        <v>28</v>
      </c>
      <c r="U2195" s="3">
        <v>14</v>
      </c>
      <c r="V2195" s="3">
        <v>20</v>
      </c>
      <c r="W2195" s="3">
        <v>223</v>
      </c>
      <c r="X2195" s="61">
        <v>258</v>
      </c>
      <c r="Y2195" s="3">
        <v>5</v>
      </c>
      <c r="Z2195" s="3">
        <v>295</v>
      </c>
      <c r="AA2195" s="3">
        <v>58</v>
      </c>
      <c r="AB2195" s="3">
        <v>200</v>
      </c>
      <c r="AC2195" s="3">
        <v>327</v>
      </c>
      <c r="AD2195" s="3">
        <v>16</v>
      </c>
      <c r="AE2195" s="3">
        <v>234</v>
      </c>
      <c r="AF2195" s="3">
        <v>390</v>
      </c>
      <c r="AG2195" s="3">
        <v>528</v>
      </c>
      <c r="AH2195" s="3">
        <v>85</v>
      </c>
      <c r="AI2195" s="3">
        <v>395</v>
      </c>
      <c r="AJ2195" s="3">
        <v>42</v>
      </c>
      <c r="AK2195" s="3">
        <v>611</v>
      </c>
      <c r="AL2195" s="20">
        <v>1282</v>
      </c>
      <c r="AM2195" s="3">
        <v>11</v>
      </c>
      <c r="AN2195" s="20">
        <v>44</v>
      </c>
      <c r="AO2195" s="3">
        <v>117</v>
      </c>
      <c r="AP2195" s="3">
        <v>27</v>
      </c>
      <c r="AQ2195" s="3">
        <v>170</v>
      </c>
      <c r="AR2195" s="3">
        <v>69</v>
      </c>
      <c r="AS2195" s="20">
        <v>687</v>
      </c>
      <c r="AT2195" s="3">
        <v>106</v>
      </c>
      <c r="AU2195" s="3">
        <v>395</v>
      </c>
      <c r="AV2195" s="3">
        <v>162</v>
      </c>
      <c r="AW2195" s="3">
        <v>209</v>
      </c>
      <c r="AX2195" s="3">
        <v>85</v>
      </c>
      <c r="AY2195" s="3">
        <v>43</v>
      </c>
      <c r="AZ2195" s="3">
        <v>334</v>
      </c>
      <c r="BA2195" s="128">
        <v>326</v>
      </c>
      <c r="BB2195" s="3">
        <v>298</v>
      </c>
      <c r="BC2195" s="3">
        <v>37</v>
      </c>
      <c r="BM2195" s="3"/>
      <c r="BN2195" s="3"/>
      <c r="BO2195" s="3"/>
      <c r="BP2195" s="128"/>
      <c r="BQ2195" s="3"/>
      <c r="BR2195" s="3"/>
    </row>
    <row r="2196" spans="1:70">
      <c r="A2196" t="str">
        <f t="shared" si="174"/>
        <v>2022</v>
      </c>
      <c r="B2196" t="str">
        <f t="shared" si="175"/>
        <v>January</v>
      </c>
      <c r="C2196" s="2">
        <v>44563</v>
      </c>
      <c r="D2196" s="1" t="str">
        <f t="shared" si="173"/>
        <v>OK</v>
      </c>
      <c r="E2196">
        <f t="shared" si="171"/>
        <v>0</v>
      </c>
      <c r="F2196">
        <f t="shared" si="172"/>
        <v>1</v>
      </c>
      <c r="G2196" s="127">
        <v>44563</v>
      </c>
      <c r="H2196" s="3">
        <v>43</v>
      </c>
      <c r="I2196" s="3">
        <v>155</v>
      </c>
      <c r="J2196" s="3">
        <v>89</v>
      </c>
      <c r="K2196" s="3">
        <v>249</v>
      </c>
      <c r="L2196" s="3">
        <v>86</v>
      </c>
      <c r="M2196" s="3">
        <v>121</v>
      </c>
      <c r="N2196" s="3">
        <v>83</v>
      </c>
      <c r="O2196" s="3">
        <v>58</v>
      </c>
      <c r="P2196" s="3">
        <v>196</v>
      </c>
      <c r="Q2196" s="3">
        <v>232</v>
      </c>
      <c r="R2196" s="3">
        <v>51</v>
      </c>
      <c r="S2196" s="3">
        <v>45</v>
      </c>
      <c r="T2196" s="3">
        <v>50</v>
      </c>
      <c r="U2196" s="3">
        <v>35</v>
      </c>
      <c r="V2196" s="3">
        <v>39</v>
      </c>
      <c r="W2196" s="3">
        <v>313</v>
      </c>
      <c r="X2196" s="61">
        <v>258</v>
      </c>
      <c r="Y2196" s="3">
        <v>11</v>
      </c>
      <c r="Z2196" s="3">
        <v>308</v>
      </c>
      <c r="AA2196" s="3">
        <v>115</v>
      </c>
      <c r="AB2196" s="3">
        <v>213</v>
      </c>
      <c r="AC2196" s="3">
        <v>425</v>
      </c>
      <c r="AD2196" s="3">
        <v>19</v>
      </c>
      <c r="AE2196" s="3">
        <v>254</v>
      </c>
      <c r="AF2196" s="3">
        <v>552</v>
      </c>
      <c r="AG2196" s="3">
        <v>691</v>
      </c>
      <c r="AH2196" s="3">
        <v>75</v>
      </c>
      <c r="AI2196" s="3">
        <v>470</v>
      </c>
      <c r="AJ2196" s="3">
        <v>44</v>
      </c>
      <c r="AK2196" s="3">
        <v>869</v>
      </c>
      <c r="AL2196" s="20">
        <v>1282</v>
      </c>
      <c r="AM2196" s="3">
        <v>23</v>
      </c>
      <c r="AN2196" s="20">
        <v>44</v>
      </c>
      <c r="AO2196" s="3">
        <v>133</v>
      </c>
      <c r="AP2196" s="3">
        <v>40</v>
      </c>
      <c r="AQ2196" s="3">
        <v>247</v>
      </c>
      <c r="AR2196" s="3">
        <v>100</v>
      </c>
      <c r="AS2196" s="20">
        <v>687</v>
      </c>
      <c r="AT2196" s="3">
        <v>171</v>
      </c>
      <c r="AU2196" s="3">
        <v>483</v>
      </c>
      <c r="AV2196" s="3">
        <v>203</v>
      </c>
      <c r="AW2196" s="3">
        <v>221</v>
      </c>
      <c r="AX2196" s="3">
        <v>98</v>
      </c>
      <c r="AY2196" s="3">
        <v>81</v>
      </c>
      <c r="AZ2196" s="3">
        <v>408</v>
      </c>
      <c r="BA2196" s="128">
        <v>364</v>
      </c>
      <c r="BB2196" s="3">
        <v>316</v>
      </c>
      <c r="BC2196" s="3">
        <v>69</v>
      </c>
      <c r="BM2196" s="3"/>
      <c r="BN2196" s="3"/>
      <c r="BO2196" s="3"/>
      <c r="BP2196" s="128"/>
      <c r="BQ2196" s="3"/>
      <c r="BR2196" s="3"/>
    </row>
    <row r="2197" spans="1:70">
      <c r="A2197" t="str">
        <f t="shared" si="174"/>
        <v>2022</v>
      </c>
      <c r="B2197" t="str">
        <f t="shared" si="175"/>
        <v>January</v>
      </c>
      <c r="C2197" s="2">
        <v>44564</v>
      </c>
      <c r="D2197" s="1" t="str">
        <f t="shared" si="173"/>
        <v>OK</v>
      </c>
      <c r="E2197">
        <v>0</v>
      </c>
      <c r="F2197">
        <v>1</v>
      </c>
      <c r="G2197" s="127">
        <v>44564</v>
      </c>
      <c r="H2197" s="3">
        <v>42</v>
      </c>
      <c r="I2197" s="3">
        <v>160</v>
      </c>
      <c r="J2197" s="3">
        <v>102</v>
      </c>
      <c r="K2197" s="3">
        <v>241</v>
      </c>
      <c r="L2197" s="3">
        <v>98</v>
      </c>
      <c r="M2197" s="3">
        <v>120</v>
      </c>
      <c r="N2197" s="3">
        <v>84</v>
      </c>
      <c r="O2197" s="3">
        <v>40</v>
      </c>
      <c r="P2197" s="3">
        <v>214</v>
      </c>
      <c r="Q2197" s="3">
        <v>195</v>
      </c>
      <c r="R2197" s="3">
        <v>55</v>
      </c>
      <c r="S2197" s="3">
        <v>42</v>
      </c>
      <c r="T2197" s="3">
        <v>40</v>
      </c>
      <c r="U2197" s="3">
        <v>11</v>
      </c>
      <c r="V2197" s="3">
        <v>50</v>
      </c>
      <c r="W2197" s="3">
        <v>261</v>
      </c>
      <c r="X2197" s="61">
        <v>258</v>
      </c>
      <c r="Y2197" s="3">
        <v>16</v>
      </c>
      <c r="Z2197" s="3">
        <v>331</v>
      </c>
      <c r="AA2197" s="3">
        <v>136</v>
      </c>
      <c r="AB2197" s="3">
        <v>188</v>
      </c>
      <c r="AC2197" s="3">
        <v>332</v>
      </c>
      <c r="AD2197" s="3">
        <v>26</v>
      </c>
      <c r="AE2197" s="3">
        <v>223</v>
      </c>
      <c r="AF2197" s="3">
        <v>580</v>
      </c>
      <c r="AG2197" s="3">
        <v>691</v>
      </c>
      <c r="AH2197" s="3">
        <v>63</v>
      </c>
      <c r="AI2197" s="3">
        <v>472</v>
      </c>
      <c r="AJ2197" s="3">
        <v>51</v>
      </c>
      <c r="AK2197" s="3">
        <v>883</v>
      </c>
      <c r="AL2197" s="20">
        <v>1282</v>
      </c>
      <c r="AM2197" s="3">
        <v>17</v>
      </c>
      <c r="AN2197" s="20">
        <v>44</v>
      </c>
      <c r="AO2197" s="3">
        <v>145</v>
      </c>
      <c r="AP2197" s="3">
        <v>44</v>
      </c>
      <c r="AQ2197" s="3">
        <v>255</v>
      </c>
      <c r="AR2197" s="3">
        <v>99</v>
      </c>
      <c r="AS2197" s="20">
        <v>687</v>
      </c>
      <c r="AT2197" s="3">
        <v>165</v>
      </c>
      <c r="AU2197" s="3">
        <v>452</v>
      </c>
      <c r="AV2197" s="3">
        <v>98</v>
      </c>
      <c r="AW2197" s="3">
        <v>168</v>
      </c>
      <c r="AX2197" s="3">
        <v>101</v>
      </c>
      <c r="AY2197" s="3">
        <v>79</v>
      </c>
      <c r="AZ2197" s="3">
        <v>333</v>
      </c>
      <c r="BA2197" s="128">
        <v>358</v>
      </c>
      <c r="BB2197" s="3">
        <v>252</v>
      </c>
      <c r="BC2197" s="3">
        <v>55</v>
      </c>
      <c r="BM2197" s="3"/>
      <c r="BN2197" s="3"/>
      <c r="BO2197" s="3"/>
      <c r="BP2197" s="128"/>
      <c r="BQ2197" s="3"/>
      <c r="BR2197" s="3"/>
    </row>
    <row r="2198" spans="1:70">
      <c r="A2198" t="str">
        <f t="shared" si="174"/>
        <v>2022</v>
      </c>
      <c r="B2198" t="str">
        <f t="shared" si="175"/>
        <v>January</v>
      </c>
      <c r="C2198" s="2">
        <v>44565</v>
      </c>
      <c r="D2198" s="1" t="str">
        <f t="shared" si="173"/>
        <v>OK</v>
      </c>
      <c r="E2198">
        <v>0</v>
      </c>
      <c r="F2198">
        <v>1</v>
      </c>
      <c r="G2198" s="127">
        <v>44565</v>
      </c>
      <c r="H2198" s="3">
        <v>33</v>
      </c>
      <c r="I2198" s="3">
        <v>180</v>
      </c>
      <c r="J2198" s="3">
        <v>100</v>
      </c>
      <c r="K2198" s="3">
        <v>240</v>
      </c>
      <c r="L2198" s="3">
        <v>126</v>
      </c>
      <c r="M2198" s="3">
        <v>116</v>
      </c>
      <c r="N2198" s="3">
        <v>98</v>
      </c>
      <c r="O2198" s="3">
        <v>26</v>
      </c>
      <c r="P2198" s="3">
        <v>202</v>
      </c>
      <c r="Q2198" s="3">
        <v>212</v>
      </c>
      <c r="R2198" s="3">
        <v>49</v>
      </c>
      <c r="S2198" s="3">
        <v>48</v>
      </c>
      <c r="T2198" s="3">
        <v>50</v>
      </c>
      <c r="U2198" s="3">
        <v>28</v>
      </c>
      <c r="V2198" s="3">
        <v>50</v>
      </c>
      <c r="W2198" s="3">
        <v>272</v>
      </c>
      <c r="X2198" s="61">
        <v>258</v>
      </c>
      <c r="Y2198" s="3">
        <v>10</v>
      </c>
      <c r="Z2198" s="3">
        <v>144</v>
      </c>
      <c r="AA2198" s="3">
        <v>39</v>
      </c>
      <c r="AB2198" s="3">
        <v>180</v>
      </c>
      <c r="AC2198" s="3">
        <v>338</v>
      </c>
      <c r="AD2198" s="3">
        <v>32</v>
      </c>
      <c r="AE2198" s="3">
        <v>251</v>
      </c>
      <c r="AF2198" s="3">
        <v>567</v>
      </c>
      <c r="AG2198" s="3">
        <v>727</v>
      </c>
      <c r="AH2198" s="3">
        <v>96</v>
      </c>
      <c r="AI2198" s="3">
        <v>489</v>
      </c>
      <c r="AJ2198" s="3">
        <v>63</v>
      </c>
      <c r="AK2198" s="3">
        <v>891</v>
      </c>
      <c r="AL2198" s="20">
        <v>1282</v>
      </c>
      <c r="AM2198" s="3">
        <v>22</v>
      </c>
      <c r="AN2198" s="20">
        <v>44</v>
      </c>
      <c r="AO2198" s="3">
        <v>117</v>
      </c>
      <c r="AP2198" s="3">
        <v>36</v>
      </c>
      <c r="AQ2198" s="3">
        <v>213</v>
      </c>
      <c r="AR2198" s="3">
        <v>110</v>
      </c>
      <c r="AS2198" s="20">
        <v>687</v>
      </c>
      <c r="AT2198" s="3">
        <v>161</v>
      </c>
      <c r="AU2198" s="3">
        <v>451</v>
      </c>
      <c r="AV2198" s="3">
        <v>137</v>
      </c>
      <c r="AW2198" s="3">
        <v>194</v>
      </c>
      <c r="AX2198" s="3">
        <v>109</v>
      </c>
      <c r="AY2198" s="3">
        <v>71</v>
      </c>
      <c r="AZ2198" s="3">
        <v>380</v>
      </c>
      <c r="BA2198" s="128">
        <v>394</v>
      </c>
      <c r="BB2198" s="3">
        <v>257</v>
      </c>
      <c r="BC2198" s="3">
        <v>47</v>
      </c>
      <c r="BM2198" s="3"/>
      <c r="BN2198" s="3"/>
      <c r="BO2198" s="3"/>
      <c r="BP2198" s="128"/>
      <c r="BQ2198" s="3"/>
      <c r="BR2198" s="3"/>
    </row>
    <row r="2199" spans="1:70">
      <c r="A2199" t="str">
        <f t="shared" si="174"/>
        <v>2022</v>
      </c>
      <c r="B2199" t="str">
        <f t="shared" si="175"/>
        <v>January</v>
      </c>
      <c r="C2199" s="2">
        <v>44566</v>
      </c>
      <c r="D2199" s="1" t="str">
        <f t="shared" si="173"/>
        <v>OK</v>
      </c>
      <c r="E2199">
        <f t="shared" si="171"/>
        <v>1</v>
      </c>
      <c r="F2199">
        <f t="shared" si="172"/>
        <v>0</v>
      </c>
      <c r="G2199" s="127">
        <v>44566</v>
      </c>
      <c r="H2199" s="3">
        <v>55</v>
      </c>
      <c r="I2199" s="3">
        <v>192</v>
      </c>
      <c r="J2199" s="3">
        <v>174</v>
      </c>
      <c r="K2199" s="3">
        <v>244</v>
      </c>
      <c r="L2199" s="3">
        <v>136</v>
      </c>
      <c r="M2199" s="3">
        <v>123</v>
      </c>
      <c r="N2199" s="3">
        <v>92</v>
      </c>
      <c r="O2199" s="3">
        <v>29</v>
      </c>
      <c r="P2199" s="3">
        <v>300</v>
      </c>
      <c r="Q2199" s="3">
        <v>218</v>
      </c>
      <c r="R2199" s="3">
        <v>94</v>
      </c>
      <c r="S2199" s="3">
        <v>79</v>
      </c>
      <c r="T2199" s="3">
        <v>40</v>
      </c>
      <c r="U2199" s="3">
        <v>9</v>
      </c>
      <c r="V2199" s="3">
        <v>65</v>
      </c>
      <c r="W2199" s="3">
        <v>316</v>
      </c>
      <c r="X2199" s="61">
        <v>258</v>
      </c>
      <c r="Y2199" s="3">
        <v>9</v>
      </c>
      <c r="Z2199" s="3">
        <v>139</v>
      </c>
      <c r="AA2199" s="3">
        <v>87</v>
      </c>
      <c r="AB2199" s="3">
        <v>260</v>
      </c>
      <c r="AC2199" s="3">
        <v>7</v>
      </c>
      <c r="AD2199" s="3">
        <v>29</v>
      </c>
      <c r="AE2199" s="3">
        <v>302</v>
      </c>
      <c r="AF2199" s="3">
        <v>655</v>
      </c>
      <c r="AG2199" s="3">
        <v>642</v>
      </c>
      <c r="AH2199" s="3">
        <v>115</v>
      </c>
      <c r="AI2199" s="3">
        <v>388</v>
      </c>
      <c r="AJ2199" s="3">
        <v>61</v>
      </c>
      <c r="AK2199" s="3">
        <v>751</v>
      </c>
      <c r="AL2199" s="20">
        <v>1282</v>
      </c>
      <c r="AM2199" s="3">
        <v>28</v>
      </c>
      <c r="AN2199" s="20">
        <v>44</v>
      </c>
      <c r="AO2199" s="3">
        <v>175</v>
      </c>
      <c r="AP2199" s="3">
        <v>38</v>
      </c>
      <c r="AQ2199" s="3">
        <v>202</v>
      </c>
      <c r="AR2199" s="3">
        <v>124</v>
      </c>
      <c r="AS2199" s="20">
        <v>687</v>
      </c>
      <c r="AT2199" s="3">
        <v>177</v>
      </c>
      <c r="AU2199" s="3">
        <v>388</v>
      </c>
      <c r="AV2199" s="3">
        <v>130</v>
      </c>
      <c r="AW2199" s="3">
        <v>150</v>
      </c>
      <c r="AX2199" s="3">
        <v>182</v>
      </c>
      <c r="AY2199" s="3">
        <v>89</v>
      </c>
      <c r="AZ2199" s="3">
        <v>342</v>
      </c>
      <c r="BA2199" s="128">
        <v>322</v>
      </c>
      <c r="BB2199" s="3">
        <v>193</v>
      </c>
      <c r="BC2199" s="3">
        <v>24</v>
      </c>
      <c r="BM2199" s="3"/>
      <c r="BN2199" s="3"/>
      <c r="BO2199" s="3"/>
      <c r="BP2199" s="128"/>
      <c r="BQ2199" s="3"/>
      <c r="BR2199" s="3"/>
    </row>
    <row r="2200" spans="1:70">
      <c r="A2200" t="str">
        <f t="shared" si="174"/>
        <v>2022</v>
      </c>
      <c r="B2200" t="str">
        <f t="shared" si="175"/>
        <v>January</v>
      </c>
      <c r="C2200" s="2">
        <v>44567</v>
      </c>
      <c r="D2200" s="1" t="str">
        <f t="shared" si="173"/>
        <v>OK</v>
      </c>
      <c r="E2200">
        <f t="shared" si="171"/>
        <v>1</v>
      </c>
      <c r="F2200">
        <f t="shared" si="172"/>
        <v>0</v>
      </c>
      <c r="G2200" s="127">
        <v>44567</v>
      </c>
      <c r="H2200" s="3">
        <v>57</v>
      </c>
      <c r="I2200" s="3">
        <v>173</v>
      </c>
      <c r="J2200" s="3">
        <v>150</v>
      </c>
      <c r="K2200" s="3">
        <v>221</v>
      </c>
      <c r="L2200" s="3">
        <v>162</v>
      </c>
      <c r="M2200" s="3">
        <v>106</v>
      </c>
      <c r="N2200" s="3">
        <v>119</v>
      </c>
      <c r="O2200" s="3">
        <v>23</v>
      </c>
      <c r="P2200" s="3">
        <v>316</v>
      </c>
      <c r="Q2200" s="3">
        <v>225</v>
      </c>
      <c r="R2200" s="3">
        <v>97</v>
      </c>
      <c r="S2200" s="3">
        <v>79</v>
      </c>
      <c r="T2200" s="3">
        <v>42</v>
      </c>
      <c r="U2200" s="3">
        <v>18</v>
      </c>
      <c r="V2200" s="3">
        <v>69</v>
      </c>
      <c r="W2200" s="3">
        <v>326</v>
      </c>
      <c r="X2200" s="61">
        <v>258</v>
      </c>
      <c r="Y2200" s="3">
        <v>20</v>
      </c>
      <c r="Z2200" s="3">
        <v>129</v>
      </c>
      <c r="AA2200" s="3">
        <v>64</v>
      </c>
      <c r="AB2200" s="3">
        <v>258</v>
      </c>
      <c r="AC2200" s="3">
        <v>110</v>
      </c>
      <c r="AD2200" s="3">
        <v>25</v>
      </c>
      <c r="AE2200" s="3">
        <v>315</v>
      </c>
      <c r="AF2200" s="3">
        <v>625</v>
      </c>
      <c r="AG2200" s="3">
        <v>761</v>
      </c>
      <c r="AH2200" s="3">
        <v>119</v>
      </c>
      <c r="AI2200" s="3">
        <v>466</v>
      </c>
      <c r="AJ2200" s="3">
        <v>76</v>
      </c>
      <c r="AK2200" s="3">
        <v>748</v>
      </c>
      <c r="AL2200" s="20">
        <v>1282</v>
      </c>
      <c r="AM2200" s="3">
        <v>17</v>
      </c>
      <c r="AN2200" s="20">
        <v>44</v>
      </c>
      <c r="AO2200" s="3">
        <v>159</v>
      </c>
      <c r="AP2200" s="3">
        <v>28</v>
      </c>
      <c r="AQ2200" s="3">
        <v>223</v>
      </c>
      <c r="AR2200" s="3">
        <v>141</v>
      </c>
      <c r="AS2200" s="20">
        <v>687</v>
      </c>
      <c r="AT2200" s="3">
        <v>188</v>
      </c>
      <c r="AU2200" s="3">
        <v>433</v>
      </c>
      <c r="AV2200" s="3">
        <v>134</v>
      </c>
      <c r="AW2200" s="3">
        <v>249</v>
      </c>
      <c r="AX2200" s="3">
        <v>159</v>
      </c>
      <c r="AY2200" s="3">
        <v>74</v>
      </c>
      <c r="AZ2200" s="3">
        <v>404</v>
      </c>
      <c r="BA2200" s="128">
        <v>380</v>
      </c>
      <c r="BB2200" s="3">
        <v>263</v>
      </c>
      <c r="BC2200" s="3">
        <v>43</v>
      </c>
      <c r="BM2200" s="3"/>
      <c r="BN2200" s="3"/>
      <c r="BO2200" s="3"/>
      <c r="BP2200" s="128"/>
      <c r="BQ2200" s="3"/>
      <c r="BR2200" s="3"/>
    </row>
    <row r="2201" spans="1:70">
      <c r="A2201" t="str">
        <f t="shared" si="174"/>
        <v>2022</v>
      </c>
      <c r="B2201" t="str">
        <f t="shared" si="175"/>
        <v>January</v>
      </c>
      <c r="C2201" s="2">
        <v>44568</v>
      </c>
      <c r="D2201" s="1" t="str">
        <f t="shared" si="173"/>
        <v>OK</v>
      </c>
      <c r="E2201">
        <f t="shared" si="171"/>
        <v>1</v>
      </c>
      <c r="F2201">
        <f t="shared" si="172"/>
        <v>0</v>
      </c>
      <c r="G2201" s="127">
        <v>44568</v>
      </c>
      <c r="H2201" s="3">
        <v>63</v>
      </c>
      <c r="I2201" s="3">
        <v>161</v>
      </c>
      <c r="J2201" s="3">
        <v>167</v>
      </c>
      <c r="K2201" s="3">
        <v>251</v>
      </c>
      <c r="L2201" s="3">
        <v>152</v>
      </c>
      <c r="M2201" s="3">
        <v>89</v>
      </c>
      <c r="N2201" s="3">
        <v>118</v>
      </c>
      <c r="O2201" s="3">
        <v>39</v>
      </c>
      <c r="P2201" s="3">
        <v>299</v>
      </c>
      <c r="Q2201" s="3">
        <v>188</v>
      </c>
      <c r="R2201" s="3">
        <v>98</v>
      </c>
      <c r="S2201" s="3">
        <v>73</v>
      </c>
      <c r="T2201" s="3">
        <v>42</v>
      </c>
      <c r="U2201" s="3">
        <v>25</v>
      </c>
      <c r="V2201" s="3">
        <v>83</v>
      </c>
      <c r="W2201" s="3">
        <v>336</v>
      </c>
      <c r="X2201" s="61">
        <v>258</v>
      </c>
      <c r="Y2201" s="3">
        <v>19</v>
      </c>
      <c r="Z2201" s="3">
        <v>136</v>
      </c>
      <c r="AA2201" s="3">
        <v>27</v>
      </c>
      <c r="AB2201" s="3">
        <v>228</v>
      </c>
      <c r="AC2201" s="3">
        <v>128</v>
      </c>
      <c r="AD2201" s="3">
        <v>26</v>
      </c>
      <c r="AE2201" s="3">
        <v>295</v>
      </c>
      <c r="AF2201" s="3">
        <v>590</v>
      </c>
      <c r="AG2201" s="3">
        <v>669</v>
      </c>
      <c r="AH2201" s="3">
        <v>134</v>
      </c>
      <c r="AI2201" s="3">
        <v>370</v>
      </c>
      <c r="AJ2201" s="3">
        <v>63</v>
      </c>
      <c r="AK2201" s="3">
        <v>735</v>
      </c>
      <c r="AL2201" s="20">
        <v>1282</v>
      </c>
      <c r="AM2201" s="3">
        <v>17</v>
      </c>
      <c r="AN2201" s="20">
        <v>44</v>
      </c>
      <c r="AO2201" s="3">
        <v>177</v>
      </c>
      <c r="AP2201" s="3">
        <v>52</v>
      </c>
      <c r="AQ2201" s="3">
        <v>224</v>
      </c>
      <c r="AR2201" s="3">
        <v>156</v>
      </c>
      <c r="AS2201" s="20">
        <v>687</v>
      </c>
      <c r="AT2201" s="3">
        <v>170</v>
      </c>
      <c r="AU2201" s="3">
        <v>448</v>
      </c>
      <c r="AV2201" s="3">
        <v>115</v>
      </c>
      <c r="AW2201" s="3">
        <v>118</v>
      </c>
      <c r="AX2201" s="3">
        <v>158</v>
      </c>
      <c r="AY2201" s="3">
        <v>106</v>
      </c>
      <c r="AZ2201" s="3">
        <v>447</v>
      </c>
      <c r="BA2201" s="128">
        <v>331</v>
      </c>
      <c r="BB2201" s="3">
        <v>271</v>
      </c>
      <c r="BC2201" s="3">
        <v>43</v>
      </c>
      <c r="BM2201" s="3"/>
      <c r="BN2201" s="3"/>
      <c r="BO2201" s="3"/>
      <c r="BP2201" s="128"/>
      <c r="BQ2201" s="3"/>
      <c r="BR2201" s="3"/>
    </row>
    <row r="2202" spans="1:70">
      <c r="A2202" t="str">
        <f t="shared" si="174"/>
        <v>2022</v>
      </c>
      <c r="B2202" t="str">
        <f t="shared" si="175"/>
        <v>January</v>
      </c>
      <c r="C2202" s="2">
        <v>44569</v>
      </c>
      <c r="D2202" s="1" t="str">
        <f t="shared" si="173"/>
        <v>OK</v>
      </c>
      <c r="E2202">
        <f t="shared" si="171"/>
        <v>0</v>
      </c>
      <c r="F2202">
        <f t="shared" si="172"/>
        <v>1</v>
      </c>
      <c r="G2202" s="127">
        <v>44569</v>
      </c>
      <c r="H2202" s="3">
        <v>47</v>
      </c>
      <c r="I2202" s="3">
        <v>193</v>
      </c>
      <c r="J2202" s="3">
        <v>154</v>
      </c>
      <c r="K2202" s="3">
        <v>274</v>
      </c>
      <c r="L2202" s="3">
        <v>143</v>
      </c>
      <c r="M2202" s="3">
        <v>124</v>
      </c>
      <c r="N2202" s="3">
        <v>135</v>
      </c>
      <c r="O2202" s="3">
        <v>17</v>
      </c>
      <c r="P2202" s="3">
        <v>252</v>
      </c>
      <c r="Q2202" s="3">
        <v>254</v>
      </c>
      <c r="R2202" s="3">
        <v>78</v>
      </c>
      <c r="S2202" s="3">
        <v>55</v>
      </c>
      <c r="T2202" s="3">
        <v>24</v>
      </c>
      <c r="U2202" s="3">
        <v>23</v>
      </c>
      <c r="V2202" s="3">
        <v>47</v>
      </c>
      <c r="W2202" s="3">
        <v>345</v>
      </c>
      <c r="X2202" s="61">
        <v>258</v>
      </c>
      <c r="Y2202" s="3">
        <v>12</v>
      </c>
      <c r="Z2202" s="3">
        <v>187</v>
      </c>
      <c r="AA2202" s="3">
        <v>94</v>
      </c>
      <c r="AB2202" s="3">
        <v>282</v>
      </c>
      <c r="AC2202" s="3">
        <v>536</v>
      </c>
      <c r="AD2202" s="3">
        <v>19</v>
      </c>
      <c r="AE2202" s="3">
        <v>296</v>
      </c>
      <c r="AF2202" s="3">
        <v>655</v>
      </c>
      <c r="AG2202" s="3">
        <v>903</v>
      </c>
      <c r="AH2202" s="3">
        <v>85</v>
      </c>
      <c r="AI2202" s="3">
        <v>502</v>
      </c>
      <c r="AJ2202" s="3">
        <v>62</v>
      </c>
      <c r="AK2202" s="3">
        <v>945</v>
      </c>
      <c r="AL2202" s="3">
        <v>1167</v>
      </c>
      <c r="AM2202" s="3">
        <v>20</v>
      </c>
      <c r="AN2202" s="20">
        <v>44</v>
      </c>
      <c r="AO2202" s="3">
        <v>142</v>
      </c>
      <c r="AP2202" s="3">
        <v>43</v>
      </c>
      <c r="AQ2202" s="3">
        <v>301</v>
      </c>
      <c r="AR2202" s="3">
        <v>113</v>
      </c>
      <c r="AS2202" s="20">
        <v>687</v>
      </c>
      <c r="AT2202" s="3">
        <v>183</v>
      </c>
      <c r="AU2202" s="3">
        <v>459</v>
      </c>
      <c r="AV2202" s="3">
        <v>164</v>
      </c>
      <c r="AW2202" s="3">
        <v>295</v>
      </c>
      <c r="AX2202" s="3">
        <v>132</v>
      </c>
      <c r="AY2202" s="3">
        <v>84</v>
      </c>
      <c r="AZ2202" s="3">
        <v>487</v>
      </c>
      <c r="BA2202" s="128">
        <v>392</v>
      </c>
      <c r="BB2202" s="3">
        <v>282</v>
      </c>
      <c r="BC2202" s="3">
        <v>109</v>
      </c>
      <c r="BM2202" s="3"/>
      <c r="BN2202" s="3"/>
      <c r="BO2202" s="3"/>
      <c r="BP2202" s="128"/>
      <c r="BQ2202" s="3"/>
      <c r="BR2202" s="3"/>
    </row>
    <row r="2203" spans="1:70">
      <c r="A2203" t="str">
        <f t="shared" si="174"/>
        <v>2022</v>
      </c>
      <c r="B2203" t="str">
        <f t="shared" si="175"/>
        <v>January</v>
      </c>
      <c r="C2203" s="2">
        <v>44570</v>
      </c>
      <c r="D2203" s="1" t="str">
        <f t="shared" si="173"/>
        <v>OK</v>
      </c>
      <c r="E2203">
        <f t="shared" si="171"/>
        <v>0</v>
      </c>
      <c r="F2203">
        <f t="shared" si="172"/>
        <v>1</v>
      </c>
      <c r="G2203" s="127">
        <v>44570</v>
      </c>
      <c r="H2203" s="3">
        <v>16</v>
      </c>
      <c r="I2203" s="3">
        <v>195</v>
      </c>
      <c r="J2203" s="3">
        <v>113</v>
      </c>
      <c r="K2203" s="3">
        <v>287</v>
      </c>
      <c r="L2203" s="3">
        <v>142</v>
      </c>
      <c r="M2203" s="3">
        <v>122</v>
      </c>
      <c r="N2203" s="3">
        <v>110</v>
      </c>
      <c r="O2203" s="3">
        <v>24</v>
      </c>
      <c r="P2203" s="3">
        <v>257</v>
      </c>
      <c r="Q2203" s="3">
        <v>266</v>
      </c>
      <c r="R2203" s="3">
        <v>57</v>
      </c>
      <c r="S2203" s="3">
        <v>69</v>
      </c>
      <c r="T2203" s="3">
        <v>16</v>
      </c>
      <c r="U2203" s="3">
        <v>30</v>
      </c>
      <c r="V2203" s="3">
        <v>47</v>
      </c>
      <c r="W2203" s="3">
        <v>332</v>
      </c>
      <c r="X2203" s="61">
        <v>258</v>
      </c>
      <c r="Y2203" s="3">
        <v>17</v>
      </c>
      <c r="Z2203" s="3">
        <v>167</v>
      </c>
      <c r="AA2203" s="3">
        <v>112</v>
      </c>
      <c r="AB2203" s="3">
        <v>239</v>
      </c>
      <c r="AC2203" s="3">
        <v>402</v>
      </c>
      <c r="AD2203" s="3">
        <v>18</v>
      </c>
      <c r="AE2203" s="3">
        <v>305</v>
      </c>
      <c r="AF2203" s="3">
        <v>607</v>
      </c>
      <c r="AG2203" s="3">
        <v>885</v>
      </c>
      <c r="AH2203" s="3">
        <v>75</v>
      </c>
      <c r="AI2203" s="3">
        <v>520</v>
      </c>
      <c r="AJ2203" s="3">
        <v>65</v>
      </c>
      <c r="AK2203" s="3">
        <v>934</v>
      </c>
      <c r="AL2203" s="3">
        <v>1110</v>
      </c>
      <c r="AM2203" s="3">
        <v>15</v>
      </c>
      <c r="AN2203" s="20">
        <v>44</v>
      </c>
      <c r="AO2203" s="3">
        <v>167</v>
      </c>
      <c r="AP2203" s="3">
        <v>45</v>
      </c>
      <c r="AQ2203" s="3">
        <v>226</v>
      </c>
      <c r="AR2203" s="3">
        <v>148</v>
      </c>
      <c r="AS2203" s="20">
        <v>687</v>
      </c>
      <c r="AT2203" s="3">
        <v>173</v>
      </c>
      <c r="AU2203" s="3">
        <v>521</v>
      </c>
      <c r="AV2203" s="3">
        <v>179</v>
      </c>
      <c r="AW2203" s="3">
        <v>324</v>
      </c>
      <c r="AX2203" s="3">
        <v>103</v>
      </c>
      <c r="AY2203" s="3">
        <v>75</v>
      </c>
      <c r="AZ2203" s="3">
        <v>426</v>
      </c>
      <c r="BA2203" s="128">
        <v>475</v>
      </c>
      <c r="BB2203" s="3">
        <v>300</v>
      </c>
      <c r="BC2203" s="3">
        <v>82</v>
      </c>
      <c r="BM2203" s="3"/>
      <c r="BN2203" s="3"/>
      <c r="BO2203" s="3"/>
      <c r="BP2203" s="128"/>
      <c r="BQ2203" s="3"/>
      <c r="BR2203" s="3"/>
    </row>
    <row r="2204" spans="1:70">
      <c r="A2204" t="str">
        <f t="shared" si="174"/>
        <v>2022</v>
      </c>
      <c r="B2204" t="str">
        <f t="shared" si="175"/>
        <v>January</v>
      </c>
      <c r="C2204" s="2">
        <v>44571</v>
      </c>
      <c r="D2204" s="1" t="str">
        <f t="shared" si="173"/>
        <v>OK</v>
      </c>
      <c r="E2204">
        <f t="shared" si="171"/>
        <v>1</v>
      </c>
      <c r="F2204">
        <f t="shared" si="172"/>
        <v>0</v>
      </c>
      <c r="G2204" s="127">
        <v>44571</v>
      </c>
      <c r="H2204" s="3">
        <v>103</v>
      </c>
      <c r="I2204" s="3">
        <v>258</v>
      </c>
      <c r="J2204" s="3">
        <v>258</v>
      </c>
      <c r="K2204" s="3">
        <v>192</v>
      </c>
      <c r="L2204" s="3">
        <v>254</v>
      </c>
      <c r="M2204" s="3">
        <v>105</v>
      </c>
      <c r="N2204" s="3">
        <v>206</v>
      </c>
      <c r="O2204" s="3">
        <v>10</v>
      </c>
      <c r="P2204" s="3">
        <v>428</v>
      </c>
      <c r="Q2204" s="3">
        <v>310</v>
      </c>
      <c r="R2204" s="3">
        <v>136</v>
      </c>
      <c r="S2204" s="3">
        <v>82</v>
      </c>
      <c r="T2204" s="3">
        <v>58</v>
      </c>
      <c r="U2204" s="3">
        <v>39</v>
      </c>
      <c r="V2204" s="3">
        <v>106</v>
      </c>
      <c r="W2204" s="3">
        <v>438</v>
      </c>
      <c r="X2204" s="61">
        <v>258</v>
      </c>
      <c r="Y2204" s="3">
        <v>16</v>
      </c>
      <c r="Z2204" s="3">
        <v>156</v>
      </c>
      <c r="AA2204" s="3">
        <v>40</v>
      </c>
      <c r="AB2204" s="3">
        <v>410</v>
      </c>
      <c r="AC2204" s="3">
        <v>295</v>
      </c>
      <c r="AD2204" s="3">
        <v>22</v>
      </c>
      <c r="AE2204" s="3">
        <v>547</v>
      </c>
      <c r="AF2204" s="3">
        <v>898</v>
      </c>
      <c r="AG2204" s="3">
        <v>778</v>
      </c>
      <c r="AH2204" s="3">
        <v>63</v>
      </c>
      <c r="AI2204" s="3">
        <v>401</v>
      </c>
      <c r="AJ2204" s="3">
        <v>82</v>
      </c>
      <c r="AK2204" s="3">
        <v>878</v>
      </c>
      <c r="AL2204" s="3">
        <v>937</v>
      </c>
      <c r="AM2204" s="3">
        <v>23</v>
      </c>
      <c r="AN2204" s="20">
        <v>44</v>
      </c>
      <c r="AO2204" s="3">
        <v>190</v>
      </c>
      <c r="AP2204" s="3">
        <v>48</v>
      </c>
      <c r="AQ2204" s="3">
        <v>223</v>
      </c>
      <c r="AR2204" s="3">
        <v>223</v>
      </c>
      <c r="AS2204" s="20">
        <v>687</v>
      </c>
      <c r="AT2204" s="3">
        <v>165</v>
      </c>
      <c r="AU2204" s="3">
        <v>347</v>
      </c>
      <c r="AV2204" s="3">
        <v>90</v>
      </c>
      <c r="AW2204" s="3">
        <v>145</v>
      </c>
      <c r="AX2204" s="3">
        <v>199</v>
      </c>
      <c r="AY2204" s="3">
        <v>169</v>
      </c>
      <c r="AZ2204" s="3">
        <v>418</v>
      </c>
      <c r="BA2204" s="128">
        <v>397</v>
      </c>
      <c r="BB2204" s="3">
        <v>229</v>
      </c>
      <c r="BC2204" s="3">
        <v>34</v>
      </c>
      <c r="BM2204" s="3"/>
      <c r="BN2204" s="3"/>
      <c r="BO2204" s="3"/>
      <c r="BP2204" s="128"/>
      <c r="BQ2204" s="3"/>
      <c r="BR2204" s="3"/>
    </row>
    <row r="2205" spans="1:70">
      <c r="A2205" t="str">
        <f t="shared" si="174"/>
        <v>2022</v>
      </c>
      <c r="B2205" t="str">
        <f t="shared" si="175"/>
        <v>January</v>
      </c>
      <c r="C2205" s="2">
        <v>44572</v>
      </c>
      <c r="D2205" s="1" t="str">
        <f t="shared" si="173"/>
        <v>OK</v>
      </c>
      <c r="E2205">
        <f t="shared" si="171"/>
        <v>1</v>
      </c>
      <c r="F2205">
        <f t="shared" si="172"/>
        <v>0</v>
      </c>
      <c r="G2205" s="127">
        <v>44572</v>
      </c>
      <c r="H2205" s="3">
        <v>83</v>
      </c>
      <c r="I2205" s="3">
        <v>276</v>
      </c>
      <c r="J2205" s="3">
        <v>337</v>
      </c>
      <c r="K2205" s="3">
        <v>256</v>
      </c>
      <c r="L2205" s="3">
        <v>282</v>
      </c>
      <c r="M2205" s="3">
        <v>131</v>
      </c>
      <c r="N2205" s="3">
        <v>235</v>
      </c>
      <c r="O2205" s="3">
        <v>18</v>
      </c>
      <c r="P2205" s="3">
        <v>507</v>
      </c>
      <c r="Q2205" s="3">
        <v>349</v>
      </c>
      <c r="R2205" s="3">
        <v>138</v>
      </c>
      <c r="S2205" s="3">
        <v>104</v>
      </c>
      <c r="T2205" s="3">
        <v>54</v>
      </c>
      <c r="U2205" s="3">
        <v>29</v>
      </c>
      <c r="V2205" s="3">
        <v>135</v>
      </c>
      <c r="W2205" s="3">
        <v>436</v>
      </c>
      <c r="X2205" s="61">
        <v>258</v>
      </c>
      <c r="Y2205" s="3">
        <v>16</v>
      </c>
      <c r="Z2205" s="3">
        <v>173</v>
      </c>
      <c r="AA2205" s="3">
        <v>57</v>
      </c>
      <c r="AB2205" s="3">
        <v>497</v>
      </c>
      <c r="AC2205" s="3">
        <v>339</v>
      </c>
      <c r="AD2205" s="3">
        <v>46</v>
      </c>
      <c r="AE2205" s="3">
        <v>635</v>
      </c>
      <c r="AF2205" s="3">
        <v>1068</v>
      </c>
      <c r="AG2205" s="3">
        <v>888</v>
      </c>
      <c r="AH2205" s="3">
        <v>96</v>
      </c>
      <c r="AI2205" s="3">
        <v>364</v>
      </c>
      <c r="AJ2205" s="3">
        <v>76</v>
      </c>
      <c r="AK2205" s="3">
        <v>1060</v>
      </c>
      <c r="AL2205" s="20">
        <v>1282</v>
      </c>
      <c r="AM2205" s="3">
        <v>16</v>
      </c>
      <c r="AN2205" s="20">
        <v>44</v>
      </c>
      <c r="AO2205" s="3">
        <v>267</v>
      </c>
      <c r="AP2205" s="3">
        <v>45</v>
      </c>
      <c r="AQ2205" s="3">
        <v>240</v>
      </c>
      <c r="AR2205" s="3">
        <v>283</v>
      </c>
      <c r="AS2205" s="20">
        <v>687</v>
      </c>
      <c r="AT2205" s="3">
        <v>203</v>
      </c>
      <c r="AU2205" s="3">
        <v>370</v>
      </c>
      <c r="AV2205" s="3">
        <v>116</v>
      </c>
      <c r="AW2205" s="3">
        <v>208</v>
      </c>
      <c r="AX2205" s="3">
        <v>268</v>
      </c>
      <c r="AY2205" s="3">
        <v>176</v>
      </c>
      <c r="AZ2205" s="3">
        <v>468</v>
      </c>
      <c r="BA2205" s="128">
        <v>443</v>
      </c>
      <c r="BB2205" s="3">
        <v>256</v>
      </c>
      <c r="BC2205" s="3">
        <v>41</v>
      </c>
      <c r="BM2205" s="3"/>
      <c r="BN2205" s="3"/>
      <c r="BO2205" s="3"/>
      <c r="BP2205" s="128"/>
      <c r="BQ2205" s="3"/>
      <c r="BR2205" s="3"/>
    </row>
    <row r="2206" spans="1:70">
      <c r="A2206" t="str">
        <f t="shared" si="174"/>
        <v>2022</v>
      </c>
      <c r="B2206" t="str">
        <f t="shared" si="175"/>
        <v>January</v>
      </c>
      <c r="C2206" s="2">
        <v>44573</v>
      </c>
      <c r="D2206" s="1" t="str">
        <f t="shared" si="173"/>
        <v>OK</v>
      </c>
      <c r="E2206">
        <f t="shared" si="171"/>
        <v>1</v>
      </c>
      <c r="F2206">
        <f t="shared" si="172"/>
        <v>0</v>
      </c>
      <c r="G2206" s="127">
        <v>44573</v>
      </c>
      <c r="H2206" s="3">
        <v>71</v>
      </c>
      <c r="I2206" s="3">
        <v>262</v>
      </c>
      <c r="J2206" s="3">
        <v>305</v>
      </c>
      <c r="K2206" s="3">
        <v>239</v>
      </c>
      <c r="L2206" s="3">
        <v>327</v>
      </c>
      <c r="M2206" s="3">
        <v>132</v>
      </c>
      <c r="N2206" s="3">
        <v>211</v>
      </c>
      <c r="O2206" s="3">
        <v>23</v>
      </c>
      <c r="P2206" s="3">
        <v>419</v>
      </c>
      <c r="Q2206" s="3">
        <v>322</v>
      </c>
      <c r="R2206" s="3">
        <v>165</v>
      </c>
      <c r="S2206" s="3">
        <v>114</v>
      </c>
      <c r="T2206" s="3">
        <v>48</v>
      </c>
      <c r="U2206" s="3">
        <v>36</v>
      </c>
      <c r="V2206" s="3">
        <v>129</v>
      </c>
      <c r="W2206" s="3">
        <v>515</v>
      </c>
      <c r="X2206" s="61">
        <v>258</v>
      </c>
      <c r="Y2206" s="3">
        <v>26</v>
      </c>
      <c r="Z2206" s="3">
        <v>197</v>
      </c>
      <c r="AA2206" s="3">
        <v>39</v>
      </c>
      <c r="AB2206" s="3">
        <v>475</v>
      </c>
      <c r="AC2206" s="3">
        <v>304</v>
      </c>
      <c r="AD2206" s="3">
        <v>27</v>
      </c>
      <c r="AE2206" s="3">
        <v>633</v>
      </c>
      <c r="AF2206" s="3">
        <v>913</v>
      </c>
      <c r="AG2206" s="3">
        <v>860</v>
      </c>
      <c r="AH2206" s="3">
        <v>115</v>
      </c>
      <c r="AI2206" s="3">
        <v>315</v>
      </c>
      <c r="AJ2206" s="3">
        <v>87</v>
      </c>
      <c r="AK2206" s="3">
        <v>993</v>
      </c>
      <c r="AL2206" s="20">
        <v>1282</v>
      </c>
      <c r="AM2206" s="3">
        <v>20</v>
      </c>
      <c r="AN2206" s="20">
        <v>44</v>
      </c>
      <c r="AO2206" s="3">
        <v>234</v>
      </c>
      <c r="AP2206" s="3">
        <v>46</v>
      </c>
      <c r="AQ2206" s="3">
        <v>226</v>
      </c>
      <c r="AR2206" s="3">
        <v>265</v>
      </c>
      <c r="AS2206" s="20">
        <v>687</v>
      </c>
      <c r="AT2206" s="3">
        <v>208</v>
      </c>
      <c r="AU2206" s="3">
        <v>436</v>
      </c>
      <c r="AV2206" s="3">
        <v>130</v>
      </c>
      <c r="AW2206" s="3">
        <v>180</v>
      </c>
      <c r="AX2206" s="3">
        <v>292</v>
      </c>
      <c r="AY2206" s="3">
        <v>138</v>
      </c>
      <c r="AZ2206" s="3">
        <v>372</v>
      </c>
      <c r="BA2206" s="128">
        <v>445</v>
      </c>
      <c r="BB2206" s="3">
        <v>251</v>
      </c>
      <c r="BC2206" s="3">
        <v>18</v>
      </c>
      <c r="BM2206" s="3"/>
      <c r="BN2206" s="3"/>
      <c r="BO2206" s="3"/>
      <c r="BP2206" s="128"/>
      <c r="BQ2206" s="3"/>
      <c r="BR2206" s="3"/>
    </row>
    <row r="2207" spans="1:70">
      <c r="A2207" t="str">
        <f t="shared" si="174"/>
        <v>2022</v>
      </c>
      <c r="B2207" t="str">
        <f t="shared" si="175"/>
        <v>January</v>
      </c>
      <c r="C2207" s="2">
        <v>44574</v>
      </c>
      <c r="D2207" s="1" t="str">
        <f t="shared" si="173"/>
        <v>OK</v>
      </c>
      <c r="E2207">
        <f t="shared" si="171"/>
        <v>1</v>
      </c>
      <c r="F2207">
        <f t="shared" si="172"/>
        <v>0</v>
      </c>
      <c r="G2207" s="127">
        <v>44574</v>
      </c>
      <c r="H2207" s="3">
        <v>48</v>
      </c>
      <c r="I2207" s="3">
        <v>297</v>
      </c>
      <c r="J2207" s="3">
        <v>337</v>
      </c>
      <c r="K2207" s="3">
        <v>279</v>
      </c>
      <c r="L2207" s="3">
        <v>311</v>
      </c>
      <c r="M2207" s="3">
        <v>128</v>
      </c>
      <c r="N2207" s="3">
        <v>184</v>
      </c>
      <c r="O2207" s="3">
        <v>34</v>
      </c>
      <c r="P2207" s="3">
        <v>518</v>
      </c>
      <c r="Q2207" s="3">
        <v>340</v>
      </c>
      <c r="R2207" s="3">
        <v>143</v>
      </c>
      <c r="S2207" s="3">
        <v>117</v>
      </c>
      <c r="T2207" s="3">
        <v>40</v>
      </c>
      <c r="U2207" s="3">
        <v>33</v>
      </c>
      <c r="V2207" s="3">
        <v>133</v>
      </c>
      <c r="W2207" s="3">
        <v>546</v>
      </c>
      <c r="X2207" s="61">
        <v>258</v>
      </c>
      <c r="Y2207" s="3">
        <v>7</v>
      </c>
      <c r="Z2207" s="3">
        <v>207</v>
      </c>
      <c r="AA2207" s="3">
        <v>59</v>
      </c>
      <c r="AB2207" s="3">
        <v>506</v>
      </c>
      <c r="AC2207" s="3">
        <v>309</v>
      </c>
      <c r="AD2207" s="3">
        <v>35</v>
      </c>
      <c r="AE2207" s="3">
        <v>596</v>
      </c>
      <c r="AF2207" s="3">
        <v>944</v>
      </c>
      <c r="AG2207" s="3">
        <v>784</v>
      </c>
      <c r="AH2207" s="3">
        <v>119</v>
      </c>
      <c r="AI2207" s="3">
        <v>337</v>
      </c>
      <c r="AJ2207" s="3">
        <v>79</v>
      </c>
      <c r="AK2207" s="3">
        <v>1059</v>
      </c>
      <c r="AL2207" s="20">
        <v>1282</v>
      </c>
      <c r="AM2207" s="3">
        <v>14</v>
      </c>
      <c r="AN2207" s="20">
        <v>44</v>
      </c>
      <c r="AO2207" s="3">
        <v>238</v>
      </c>
      <c r="AP2207" s="3">
        <v>43</v>
      </c>
      <c r="AQ2207" s="3">
        <v>243</v>
      </c>
      <c r="AR2207" s="3">
        <v>299</v>
      </c>
      <c r="AS2207" s="20">
        <v>687</v>
      </c>
      <c r="AT2207" s="3">
        <v>175</v>
      </c>
      <c r="AU2207" s="3">
        <v>436</v>
      </c>
      <c r="AV2207" s="3">
        <v>166</v>
      </c>
      <c r="AW2207" s="3">
        <v>170</v>
      </c>
      <c r="AX2207" s="3">
        <v>255</v>
      </c>
      <c r="AY2207" s="3">
        <v>160</v>
      </c>
      <c r="AZ2207" s="3">
        <v>422</v>
      </c>
      <c r="BA2207" s="128">
        <v>475</v>
      </c>
      <c r="BB2207" s="3">
        <v>174</v>
      </c>
      <c r="BC2207" s="3">
        <v>43</v>
      </c>
      <c r="BM2207" s="3"/>
      <c r="BN2207" s="3"/>
      <c r="BO2207" s="3"/>
      <c r="BP2207" s="128"/>
      <c r="BQ2207" s="3"/>
      <c r="BR2207" s="3"/>
    </row>
    <row r="2208" spans="1:70">
      <c r="A2208" t="str">
        <f t="shared" si="174"/>
        <v>2022</v>
      </c>
      <c r="B2208" t="str">
        <f t="shared" si="175"/>
        <v>January</v>
      </c>
      <c r="C2208" s="2">
        <v>44575</v>
      </c>
      <c r="D2208" s="1" t="str">
        <f t="shared" si="173"/>
        <v>OK</v>
      </c>
      <c r="E2208">
        <f t="shared" si="171"/>
        <v>1</v>
      </c>
      <c r="F2208">
        <f t="shared" si="172"/>
        <v>0</v>
      </c>
      <c r="G2208" s="127">
        <v>44575</v>
      </c>
      <c r="H2208" s="3">
        <v>53</v>
      </c>
      <c r="I2208" s="3">
        <v>281</v>
      </c>
      <c r="J2208" s="3">
        <v>271</v>
      </c>
      <c r="K2208" s="3">
        <v>255</v>
      </c>
      <c r="L2208" s="3">
        <v>271</v>
      </c>
      <c r="M2208" s="3">
        <v>89</v>
      </c>
      <c r="N2208" s="3">
        <v>199</v>
      </c>
      <c r="O2208" s="3">
        <v>48</v>
      </c>
      <c r="P2208" s="3">
        <v>438</v>
      </c>
      <c r="Q2208" s="3">
        <v>358</v>
      </c>
      <c r="R2208" s="3">
        <v>147</v>
      </c>
      <c r="S2208" s="3">
        <v>133</v>
      </c>
      <c r="T2208" s="3">
        <v>38</v>
      </c>
      <c r="U2208" s="3">
        <v>35</v>
      </c>
      <c r="V2208" s="3">
        <v>127</v>
      </c>
      <c r="W2208" s="3">
        <v>469</v>
      </c>
      <c r="X2208" s="61">
        <v>258</v>
      </c>
      <c r="Y2208" s="3">
        <v>11</v>
      </c>
      <c r="Z2208" s="3">
        <v>192</v>
      </c>
      <c r="AA2208" s="3">
        <v>44</v>
      </c>
      <c r="AB2208" s="3">
        <v>468</v>
      </c>
      <c r="AC2208" s="3">
        <v>298</v>
      </c>
      <c r="AD2208" s="3">
        <v>18</v>
      </c>
      <c r="AE2208" s="3">
        <v>534</v>
      </c>
      <c r="AF2208" s="3">
        <v>833</v>
      </c>
      <c r="AG2208" s="3">
        <v>713</v>
      </c>
      <c r="AH2208" s="3">
        <v>134</v>
      </c>
      <c r="AI2208" s="3">
        <v>312</v>
      </c>
      <c r="AJ2208" s="3">
        <v>77</v>
      </c>
      <c r="AK2208" s="3">
        <v>928</v>
      </c>
      <c r="AL2208" s="20">
        <v>1282</v>
      </c>
      <c r="AM2208" s="3">
        <v>9</v>
      </c>
      <c r="AN2208" s="20">
        <v>44</v>
      </c>
      <c r="AO2208" s="3">
        <v>195</v>
      </c>
      <c r="AP2208" s="3">
        <v>48</v>
      </c>
      <c r="AQ2208" s="3">
        <v>228</v>
      </c>
      <c r="AR2208" s="3">
        <v>258</v>
      </c>
      <c r="AS2208" s="20">
        <v>687</v>
      </c>
      <c r="AT2208" s="3">
        <v>185</v>
      </c>
      <c r="AU2208" s="3">
        <v>412</v>
      </c>
      <c r="AV2208" s="3">
        <v>130</v>
      </c>
      <c r="AW2208" s="3">
        <v>139</v>
      </c>
      <c r="AX2208" s="3">
        <v>226</v>
      </c>
      <c r="AY2208" s="3">
        <v>161</v>
      </c>
      <c r="AZ2208" s="3">
        <v>438</v>
      </c>
      <c r="BA2208" s="128">
        <v>387</v>
      </c>
      <c r="BB2208" s="3">
        <v>220</v>
      </c>
      <c r="BC2208" s="3">
        <v>28</v>
      </c>
      <c r="BM2208" s="3"/>
      <c r="BN2208" s="3"/>
      <c r="BO2208" s="3"/>
      <c r="BP2208" s="128"/>
      <c r="BQ2208" s="3"/>
      <c r="BR2208" s="3"/>
    </row>
    <row r="2209" spans="1:70">
      <c r="A2209" t="str">
        <f t="shared" si="174"/>
        <v>2022</v>
      </c>
      <c r="B2209" t="str">
        <f t="shared" si="175"/>
        <v>January</v>
      </c>
      <c r="C2209" s="2">
        <v>44576</v>
      </c>
      <c r="D2209" s="1" t="str">
        <f t="shared" si="173"/>
        <v>OK</v>
      </c>
      <c r="E2209">
        <f t="shared" si="171"/>
        <v>0</v>
      </c>
      <c r="F2209">
        <f t="shared" si="172"/>
        <v>1</v>
      </c>
      <c r="G2209" s="127">
        <v>44576</v>
      </c>
      <c r="H2209" s="3">
        <v>66</v>
      </c>
      <c r="I2209" s="3">
        <v>236</v>
      </c>
      <c r="J2209" s="3">
        <v>161</v>
      </c>
      <c r="K2209" s="3">
        <v>357</v>
      </c>
      <c r="L2209" s="3">
        <v>159</v>
      </c>
      <c r="M2209" s="3">
        <v>151</v>
      </c>
      <c r="N2209" s="3">
        <v>104</v>
      </c>
      <c r="O2209" s="3">
        <v>35</v>
      </c>
      <c r="P2209" s="3">
        <v>283</v>
      </c>
      <c r="Q2209" s="3">
        <v>313</v>
      </c>
      <c r="R2209" s="3">
        <v>102</v>
      </c>
      <c r="S2209" s="3">
        <v>79</v>
      </c>
      <c r="T2209" s="3">
        <v>78</v>
      </c>
      <c r="U2209" s="3">
        <v>26</v>
      </c>
      <c r="V2209" s="3">
        <v>62</v>
      </c>
      <c r="W2209" s="3">
        <v>457</v>
      </c>
      <c r="X2209" s="61">
        <v>258</v>
      </c>
      <c r="Y2209" s="3">
        <v>18</v>
      </c>
      <c r="Z2209" s="3">
        <v>220</v>
      </c>
      <c r="AA2209" s="3">
        <v>93</v>
      </c>
      <c r="AB2209" s="3">
        <v>307</v>
      </c>
      <c r="AC2209" s="3">
        <v>575</v>
      </c>
      <c r="AD2209" s="3">
        <v>26</v>
      </c>
      <c r="AE2209" s="3">
        <v>359</v>
      </c>
      <c r="AF2209" s="3">
        <v>761</v>
      </c>
      <c r="AG2209" s="3">
        <v>1029</v>
      </c>
      <c r="AH2209" s="3">
        <v>85</v>
      </c>
      <c r="AI2209" s="3">
        <v>471</v>
      </c>
      <c r="AJ2209" s="3">
        <v>52</v>
      </c>
      <c r="AK2209" s="3">
        <v>1024</v>
      </c>
      <c r="AL2209" s="20">
        <v>1282</v>
      </c>
      <c r="AM2209" s="3">
        <v>14</v>
      </c>
      <c r="AN2209" s="20">
        <v>44</v>
      </c>
      <c r="AO2209" s="3">
        <v>180</v>
      </c>
      <c r="AP2209" s="3">
        <v>57</v>
      </c>
      <c r="AQ2209" s="3">
        <v>296</v>
      </c>
      <c r="AR2209" s="3">
        <v>175</v>
      </c>
      <c r="AS2209" s="20">
        <v>687</v>
      </c>
      <c r="AT2209" s="3">
        <v>167</v>
      </c>
      <c r="AU2209" s="3">
        <v>584</v>
      </c>
      <c r="AV2209" s="3">
        <v>143</v>
      </c>
      <c r="AW2209" s="3">
        <v>308</v>
      </c>
      <c r="AX2209" s="3">
        <v>172</v>
      </c>
      <c r="AY2209" s="3">
        <v>107</v>
      </c>
      <c r="AZ2209" s="3">
        <v>500</v>
      </c>
      <c r="BA2209" s="128">
        <v>568</v>
      </c>
      <c r="BB2209" s="3">
        <v>321</v>
      </c>
      <c r="BC2209" s="3">
        <v>131</v>
      </c>
      <c r="BM2209" s="3"/>
      <c r="BN2209" s="3"/>
      <c r="BO2209" s="3"/>
      <c r="BP2209" s="128"/>
      <c r="BQ2209" s="3"/>
      <c r="BR2209" s="3"/>
    </row>
    <row r="2210" spans="1:70">
      <c r="A2210" t="str">
        <f t="shared" si="174"/>
        <v>2022</v>
      </c>
      <c r="B2210" t="str">
        <f t="shared" si="175"/>
        <v>January</v>
      </c>
      <c r="C2210" s="2">
        <v>44577</v>
      </c>
      <c r="D2210" s="1" t="str">
        <f t="shared" si="173"/>
        <v>OK</v>
      </c>
      <c r="E2210">
        <f t="shared" si="171"/>
        <v>0</v>
      </c>
      <c r="F2210">
        <f t="shared" si="172"/>
        <v>1</v>
      </c>
      <c r="G2210" s="127">
        <v>44577</v>
      </c>
      <c r="H2210" s="3">
        <v>38</v>
      </c>
      <c r="I2210" s="3">
        <v>235</v>
      </c>
      <c r="J2210" s="3">
        <v>149</v>
      </c>
      <c r="K2210" s="3">
        <v>355</v>
      </c>
      <c r="L2210" s="3">
        <v>171</v>
      </c>
      <c r="M2210" s="3">
        <v>164</v>
      </c>
      <c r="N2210" s="3">
        <v>93</v>
      </c>
      <c r="O2210" s="3">
        <v>40</v>
      </c>
      <c r="P2210" s="3">
        <v>293</v>
      </c>
      <c r="Q2210" s="3">
        <v>348</v>
      </c>
      <c r="R2210" s="3">
        <v>94</v>
      </c>
      <c r="S2210" s="3">
        <v>82</v>
      </c>
      <c r="T2210" s="3">
        <v>54</v>
      </c>
      <c r="U2210" s="3">
        <v>23</v>
      </c>
      <c r="V2210" s="3">
        <v>55</v>
      </c>
      <c r="W2210" s="3">
        <v>367</v>
      </c>
      <c r="X2210" s="61">
        <v>258</v>
      </c>
      <c r="Y2210" s="3">
        <v>15</v>
      </c>
      <c r="Z2210" s="3">
        <v>152</v>
      </c>
      <c r="AA2210" s="3">
        <v>110</v>
      </c>
      <c r="AB2210" s="3">
        <v>275</v>
      </c>
      <c r="AC2210" s="3">
        <v>481</v>
      </c>
      <c r="AD2210" s="3">
        <v>22</v>
      </c>
      <c r="AE2210" s="3">
        <v>348</v>
      </c>
      <c r="AF2210" s="3">
        <v>780</v>
      </c>
      <c r="AG2210" s="3">
        <v>1022</v>
      </c>
      <c r="AH2210" s="3">
        <v>75</v>
      </c>
      <c r="AI2210" s="3">
        <v>464</v>
      </c>
      <c r="AJ2210" s="3">
        <v>49</v>
      </c>
      <c r="AK2210" s="3">
        <v>1175</v>
      </c>
      <c r="AL2210" s="3">
        <v>1233</v>
      </c>
      <c r="AM2210" s="3">
        <v>10</v>
      </c>
      <c r="AN2210" s="20">
        <v>44</v>
      </c>
      <c r="AO2210" s="3">
        <v>205</v>
      </c>
      <c r="AP2210" s="3">
        <v>38</v>
      </c>
      <c r="AQ2210" s="3">
        <v>329</v>
      </c>
      <c r="AR2210" s="3">
        <v>126</v>
      </c>
      <c r="AS2210" s="20">
        <v>687</v>
      </c>
      <c r="AT2210" s="3">
        <v>176</v>
      </c>
      <c r="AU2210" s="3">
        <v>667</v>
      </c>
      <c r="AV2210" s="3">
        <v>231</v>
      </c>
      <c r="AW2210" s="3">
        <v>352</v>
      </c>
      <c r="AX2210" s="3">
        <v>134</v>
      </c>
      <c r="AY2210" s="3">
        <v>87</v>
      </c>
      <c r="AZ2210" s="3">
        <v>577</v>
      </c>
      <c r="BA2210" s="128">
        <v>602</v>
      </c>
      <c r="BB2210" s="3">
        <v>454</v>
      </c>
      <c r="BC2210" s="3">
        <v>89</v>
      </c>
      <c r="BM2210" s="3"/>
      <c r="BN2210" s="3"/>
      <c r="BO2210" s="3"/>
      <c r="BP2210" s="128"/>
      <c r="BQ2210" s="3"/>
      <c r="BR2210" s="3"/>
    </row>
    <row r="2211" spans="1:70">
      <c r="A2211" t="str">
        <f t="shared" si="174"/>
        <v>2022</v>
      </c>
      <c r="B2211" t="str">
        <f t="shared" si="175"/>
        <v>January</v>
      </c>
      <c r="C2211" s="2">
        <v>44578</v>
      </c>
      <c r="D2211" s="1" t="str">
        <f t="shared" si="173"/>
        <v>OK</v>
      </c>
      <c r="E2211">
        <f t="shared" si="171"/>
        <v>1</v>
      </c>
      <c r="F2211">
        <f t="shared" si="172"/>
        <v>0</v>
      </c>
      <c r="G2211" s="127">
        <v>44578</v>
      </c>
      <c r="H2211" s="3">
        <v>108</v>
      </c>
      <c r="I2211" s="3">
        <v>352</v>
      </c>
      <c r="J2211" s="3">
        <v>382</v>
      </c>
      <c r="K2211" s="3">
        <v>239</v>
      </c>
      <c r="L2211" s="3">
        <v>385</v>
      </c>
      <c r="M2211" s="3">
        <v>112</v>
      </c>
      <c r="N2211" s="3">
        <v>267</v>
      </c>
      <c r="O2211" s="3">
        <v>42</v>
      </c>
      <c r="P2211" s="3">
        <v>522</v>
      </c>
      <c r="Q2211" s="3">
        <v>445</v>
      </c>
      <c r="R2211" s="3">
        <v>161</v>
      </c>
      <c r="S2211" s="3">
        <v>112</v>
      </c>
      <c r="T2211" s="3">
        <v>22</v>
      </c>
      <c r="U2211" s="3">
        <v>47</v>
      </c>
      <c r="V2211" s="3">
        <v>191</v>
      </c>
      <c r="W2211" s="3">
        <v>508</v>
      </c>
      <c r="X2211" s="61">
        <v>258</v>
      </c>
      <c r="Y2211" s="3">
        <v>22</v>
      </c>
      <c r="Z2211" s="3">
        <v>179</v>
      </c>
      <c r="AA2211" s="3">
        <v>34</v>
      </c>
      <c r="AB2211" s="3">
        <v>640</v>
      </c>
      <c r="AC2211" s="3">
        <v>358</v>
      </c>
      <c r="AD2211" s="3">
        <v>26</v>
      </c>
      <c r="AE2211" s="3">
        <v>877</v>
      </c>
      <c r="AF2211" s="3">
        <v>1186</v>
      </c>
      <c r="AG2211" s="3">
        <v>822</v>
      </c>
      <c r="AH2211" s="3">
        <v>63</v>
      </c>
      <c r="AI2211" s="3">
        <v>328</v>
      </c>
      <c r="AJ2211" s="3">
        <v>88</v>
      </c>
      <c r="AK2211" s="3">
        <v>1193</v>
      </c>
      <c r="AL2211" s="3">
        <v>1192</v>
      </c>
      <c r="AM2211" s="3">
        <v>23</v>
      </c>
      <c r="AN2211" s="20">
        <v>44</v>
      </c>
      <c r="AO2211" s="3">
        <v>264</v>
      </c>
      <c r="AP2211" s="3">
        <v>38</v>
      </c>
      <c r="AQ2211" s="3">
        <v>240</v>
      </c>
      <c r="AR2211" s="3">
        <v>295</v>
      </c>
      <c r="AS2211" s="20">
        <v>687</v>
      </c>
      <c r="AT2211" s="3">
        <v>227</v>
      </c>
      <c r="AU2211" s="3">
        <v>416</v>
      </c>
      <c r="AV2211" s="3">
        <v>146</v>
      </c>
      <c r="AW2211" s="3">
        <v>119</v>
      </c>
      <c r="AX2211" s="3">
        <v>286</v>
      </c>
      <c r="AY2211" s="3">
        <v>242</v>
      </c>
      <c r="AZ2211" s="3">
        <v>500</v>
      </c>
      <c r="BA2211" s="128">
        <v>430</v>
      </c>
      <c r="BB2211" s="3">
        <v>208</v>
      </c>
      <c r="BC2211" s="3">
        <v>32</v>
      </c>
      <c r="BM2211" s="3"/>
      <c r="BN2211" s="3"/>
      <c r="BO2211" s="3"/>
      <c r="BP2211" s="128"/>
      <c r="BQ2211" s="3"/>
      <c r="BR2211" s="3"/>
    </row>
    <row r="2212" spans="1:70">
      <c r="A2212" t="str">
        <f t="shared" si="174"/>
        <v>2022</v>
      </c>
      <c r="B2212" t="str">
        <f t="shared" si="175"/>
        <v>January</v>
      </c>
      <c r="C2212" s="2">
        <v>44579</v>
      </c>
      <c r="D2212" s="1" t="str">
        <f t="shared" si="173"/>
        <v>OK</v>
      </c>
      <c r="E2212">
        <f t="shared" si="171"/>
        <v>1</v>
      </c>
      <c r="F2212">
        <f t="shared" si="172"/>
        <v>0</v>
      </c>
      <c r="G2212" s="127">
        <v>44579</v>
      </c>
      <c r="H2212" s="3">
        <v>58</v>
      </c>
      <c r="I2212" s="3">
        <v>398</v>
      </c>
      <c r="J2212" s="3">
        <v>423</v>
      </c>
      <c r="K2212" s="3">
        <v>317</v>
      </c>
      <c r="L2212" s="3">
        <v>429</v>
      </c>
      <c r="M2212" s="3">
        <v>138</v>
      </c>
      <c r="N2212" s="3">
        <v>306</v>
      </c>
      <c r="O2212" s="3">
        <v>71</v>
      </c>
      <c r="P2212" s="3">
        <v>649</v>
      </c>
      <c r="Q2212" s="3">
        <v>521</v>
      </c>
      <c r="R2212" s="3">
        <v>175</v>
      </c>
      <c r="S2212" s="3">
        <v>144</v>
      </c>
      <c r="T2212" s="3">
        <v>60</v>
      </c>
      <c r="U2212" s="3">
        <v>41</v>
      </c>
      <c r="V2212" s="3">
        <v>172</v>
      </c>
      <c r="W2212" s="3">
        <v>567</v>
      </c>
      <c r="X2212" s="61">
        <v>258</v>
      </c>
      <c r="Y2212" s="3">
        <v>20</v>
      </c>
      <c r="Z2212" s="3">
        <v>157</v>
      </c>
      <c r="AA2212" s="3">
        <v>43</v>
      </c>
      <c r="AB2212" s="3">
        <v>756</v>
      </c>
      <c r="AC2212" s="3">
        <v>371</v>
      </c>
      <c r="AD2212" s="3">
        <v>40</v>
      </c>
      <c r="AE2212" s="3">
        <v>965</v>
      </c>
      <c r="AF2212" s="3">
        <v>1460</v>
      </c>
      <c r="AG2212" s="3">
        <v>1114</v>
      </c>
      <c r="AH2212" s="3">
        <v>96</v>
      </c>
      <c r="AI2212" s="3">
        <v>352</v>
      </c>
      <c r="AJ2212" s="3">
        <v>104</v>
      </c>
      <c r="AK2212" s="3">
        <v>1356</v>
      </c>
      <c r="AL2212" s="3">
        <v>1325</v>
      </c>
      <c r="AM2212" s="3">
        <v>20</v>
      </c>
      <c r="AN2212" s="20">
        <v>44</v>
      </c>
      <c r="AO2212" s="3">
        <v>277</v>
      </c>
      <c r="AP2212" s="3">
        <v>50</v>
      </c>
      <c r="AQ2212" s="3">
        <v>255</v>
      </c>
      <c r="AR2212" s="3">
        <v>342</v>
      </c>
      <c r="AS2212" s="20">
        <v>687</v>
      </c>
      <c r="AT2212" s="3">
        <v>289</v>
      </c>
      <c r="AU2212" s="3">
        <v>475</v>
      </c>
      <c r="AV2212" s="3">
        <v>247</v>
      </c>
      <c r="AW2212" s="3">
        <v>247</v>
      </c>
      <c r="AX2212" s="3">
        <v>347</v>
      </c>
      <c r="AY2212" s="3">
        <v>246</v>
      </c>
      <c r="AZ2212" s="3">
        <v>587</v>
      </c>
      <c r="BA2212" s="128">
        <v>488</v>
      </c>
      <c r="BB2212" s="3">
        <v>199</v>
      </c>
      <c r="BC2212" s="3">
        <v>35</v>
      </c>
      <c r="BM2212" s="3"/>
      <c r="BN2212" s="3"/>
      <c r="BO2212" s="3"/>
      <c r="BP2212" s="128"/>
      <c r="BQ2212" s="3"/>
      <c r="BR2212" s="3"/>
    </row>
    <row r="2213" spans="1:70">
      <c r="A2213" t="str">
        <f t="shared" si="174"/>
        <v>2022</v>
      </c>
      <c r="B2213" t="str">
        <f t="shared" si="175"/>
        <v>January</v>
      </c>
      <c r="C2213" s="2">
        <v>44580</v>
      </c>
      <c r="D2213" s="1" t="str">
        <f t="shared" si="173"/>
        <v>OK</v>
      </c>
      <c r="E2213">
        <f t="shared" si="171"/>
        <v>1</v>
      </c>
      <c r="F2213">
        <f t="shared" si="172"/>
        <v>0</v>
      </c>
      <c r="G2213" s="127">
        <v>44580</v>
      </c>
      <c r="H2213" s="3">
        <v>79</v>
      </c>
      <c r="I2213" s="3">
        <v>400</v>
      </c>
      <c r="J2213" s="3">
        <v>434</v>
      </c>
      <c r="K2213" s="3">
        <v>285</v>
      </c>
      <c r="L2213" s="3">
        <v>488</v>
      </c>
      <c r="M2213" s="3">
        <v>106</v>
      </c>
      <c r="N2213" s="3">
        <v>282</v>
      </c>
      <c r="O2213" s="3">
        <v>73</v>
      </c>
      <c r="P2213" s="3">
        <v>634</v>
      </c>
      <c r="Q2213" s="3">
        <v>523</v>
      </c>
      <c r="R2213" s="3">
        <v>177</v>
      </c>
      <c r="S2213" s="3">
        <v>167</v>
      </c>
      <c r="T2213" s="3">
        <v>150</v>
      </c>
      <c r="U2213" s="3">
        <v>55</v>
      </c>
      <c r="V2213" s="3">
        <v>184</v>
      </c>
      <c r="W2213" s="3">
        <v>574</v>
      </c>
      <c r="X2213" s="61">
        <v>258</v>
      </c>
      <c r="Y2213" s="3">
        <v>13</v>
      </c>
      <c r="Z2213" s="3">
        <v>279</v>
      </c>
      <c r="AA2213" s="3">
        <v>28</v>
      </c>
      <c r="AB2213" s="3">
        <v>716</v>
      </c>
      <c r="AC2213" s="3">
        <v>302</v>
      </c>
      <c r="AD2213" s="3">
        <v>36</v>
      </c>
      <c r="AE2213" s="3">
        <v>936</v>
      </c>
      <c r="AF2213" s="3">
        <v>1314</v>
      </c>
      <c r="AG2213" s="3">
        <v>1040</v>
      </c>
      <c r="AH2213" s="3">
        <v>115</v>
      </c>
      <c r="AI2213" s="3">
        <v>329</v>
      </c>
      <c r="AJ2213" s="3">
        <v>102</v>
      </c>
      <c r="AK2213" s="3">
        <v>1340</v>
      </c>
      <c r="AL2213" s="3">
        <v>1338</v>
      </c>
      <c r="AM2213" s="3">
        <v>15</v>
      </c>
      <c r="AN2213" s="20">
        <v>44</v>
      </c>
      <c r="AO2213" s="3">
        <v>292</v>
      </c>
      <c r="AP2213" s="3">
        <v>47</v>
      </c>
      <c r="AQ2213" s="3">
        <v>277</v>
      </c>
      <c r="AR2213" s="3">
        <v>363</v>
      </c>
      <c r="AS2213" s="20">
        <v>687</v>
      </c>
      <c r="AT2213" s="3">
        <v>233</v>
      </c>
      <c r="AU2213" s="3">
        <v>470</v>
      </c>
      <c r="AV2213" s="3">
        <v>224</v>
      </c>
      <c r="AW2213" s="3">
        <v>165</v>
      </c>
      <c r="AX2213" s="3">
        <v>328</v>
      </c>
      <c r="AY2213" s="3">
        <v>222</v>
      </c>
      <c r="AZ2213" s="3">
        <v>508</v>
      </c>
      <c r="BA2213" s="128">
        <v>494</v>
      </c>
      <c r="BB2213" s="3">
        <v>253</v>
      </c>
      <c r="BC2213" s="3">
        <v>34</v>
      </c>
      <c r="BM2213" s="3"/>
      <c r="BN2213" s="3"/>
      <c r="BO2213" s="3"/>
      <c r="BP2213" s="128"/>
      <c r="BQ2213" s="3"/>
      <c r="BR2213" s="3"/>
    </row>
    <row r="2214" spans="1:70">
      <c r="A2214" t="str">
        <f t="shared" si="174"/>
        <v>2022</v>
      </c>
      <c r="B2214" t="str">
        <f t="shared" si="175"/>
        <v>January</v>
      </c>
      <c r="C2214" s="2">
        <v>44581</v>
      </c>
      <c r="D2214" s="1" t="str">
        <f t="shared" si="173"/>
        <v>OK</v>
      </c>
      <c r="E2214">
        <f t="shared" si="171"/>
        <v>1</v>
      </c>
      <c r="F2214">
        <f t="shared" si="172"/>
        <v>0</v>
      </c>
      <c r="G2214" s="127">
        <v>44581</v>
      </c>
      <c r="H2214" s="3">
        <v>57</v>
      </c>
      <c r="I2214" s="3">
        <v>364</v>
      </c>
      <c r="J2214" s="3">
        <v>386</v>
      </c>
      <c r="K2214" s="3">
        <v>266</v>
      </c>
      <c r="L2214" s="3">
        <v>444</v>
      </c>
      <c r="M2214" s="3">
        <v>124</v>
      </c>
      <c r="N2214" s="3">
        <v>318</v>
      </c>
      <c r="O2214" s="3">
        <v>34</v>
      </c>
      <c r="P2214" s="3">
        <v>557</v>
      </c>
      <c r="Q2214" s="3">
        <v>459</v>
      </c>
      <c r="R2214" s="3">
        <v>158</v>
      </c>
      <c r="S2214" s="3">
        <v>130</v>
      </c>
      <c r="T2214" s="3">
        <v>156</v>
      </c>
      <c r="U2214" s="3">
        <v>39</v>
      </c>
      <c r="V2214" s="3">
        <v>171</v>
      </c>
      <c r="W2214" s="3">
        <v>555</v>
      </c>
      <c r="X2214" s="61">
        <v>258</v>
      </c>
      <c r="Y2214" s="3">
        <v>22</v>
      </c>
      <c r="Z2214" s="3">
        <v>364</v>
      </c>
      <c r="AA2214" s="3">
        <v>48</v>
      </c>
      <c r="AB2214" s="3">
        <v>662</v>
      </c>
      <c r="AC2214" s="3">
        <v>247</v>
      </c>
      <c r="AD2214" s="3">
        <v>28</v>
      </c>
      <c r="AE2214" s="3">
        <v>861</v>
      </c>
      <c r="AF2214" s="3">
        <v>1168</v>
      </c>
      <c r="AG2214" s="3">
        <v>829</v>
      </c>
      <c r="AH2214" s="3">
        <v>119</v>
      </c>
      <c r="AI2214" s="3">
        <v>247</v>
      </c>
      <c r="AJ2214" s="3">
        <v>96</v>
      </c>
      <c r="AK2214" s="3">
        <v>1155</v>
      </c>
      <c r="AL2214" s="3">
        <v>1180</v>
      </c>
      <c r="AM2214" s="3">
        <v>21</v>
      </c>
      <c r="AN2214" s="20">
        <v>44</v>
      </c>
      <c r="AO2214" s="3">
        <v>270</v>
      </c>
      <c r="AP2214" s="3">
        <v>34</v>
      </c>
      <c r="AQ2214" s="3">
        <v>242</v>
      </c>
      <c r="AR2214" s="3">
        <v>295</v>
      </c>
      <c r="AS2214" s="20">
        <v>687</v>
      </c>
      <c r="AT2214" s="3">
        <v>220</v>
      </c>
      <c r="AU2214" s="3">
        <v>347</v>
      </c>
      <c r="AV2214" s="3">
        <v>193</v>
      </c>
      <c r="AW2214" s="3">
        <v>121</v>
      </c>
      <c r="AX2214" s="3">
        <v>285</v>
      </c>
      <c r="AY2214" s="3">
        <v>229</v>
      </c>
      <c r="AZ2214" s="3">
        <v>481</v>
      </c>
      <c r="BA2214" s="128">
        <v>469</v>
      </c>
      <c r="BB2214" s="3">
        <v>204</v>
      </c>
      <c r="BC2214" s="3">
        <v>23</v>
      </c>
      <c r="BM2214" s="3"/>
      <c r="BN2214" s="3"/>
      <c r="BO2214" s="3"/>
      <c r="BP2214" s="128"/>
      <c r="BQ2214" s="3"/>
      <c r="BR2214" s="3"/>
    </row>
    <row r="2215" spans="1:70">
      <c r="A2215" t="str">
        <f t="shared" si="174"/>
        <v>2022</v>
      </c>
      <c r="B2215" t="str">
        <f t="shared" si="175"/>
        <v>January</v>
      </c>
      <c r="C2215" s="2">
        <v>44582</v>
      </c>
      <c r="D2215" s="1" t="str">
        <f t="shared" si="173"/>
        <v>OK</v>
      </c>
      <c r="E2215">
        <f t="shared" si="171"/>
        <v>1</v>
      </c>
      <c r="F2215">
        <f t="shared" si="172"/>
        <v>0</v>
      </c>
      <c r="G2215" s="127">
        <v>44582</v>
      </c>
      <c r="H2215" s="3">
        <v>81</v>
      </c>
      <c r="I2215" s="3">
        <v>313</v>
      </c>
      <c r="J2215" s="3">
        <v>319</v>
      </c>
      <c r="K2215" s="3">
        <v>216</v>
      </c>
      <c r="L2215" s="3">
        <v>334</v>
      </c>
      <c r="M2215" s="3">
        <v>106</v>
      </c>
      <c r="N2215" s="3">
        <v>257</v>
      </c>
      <c r="O2215" s="3">
        <v>38</v>
      </c>
      <c r="P2215" s="3">
        <v>502</v>
      </c>
      <c r="Q2215" s="3">
        <v>432</v>
      </c>
      <c r="R2215" s="3">
        <v>149</v>
      </c>
      <c r="S2215" s="3">
        <v>144</v>
      </c>
      <c r="T2215" s="3">
        <v>133</v>
      </c>
      <c r="U2215" s="3">
        <v>35</v>
      </c>
      <c r="V2215" s="3">
        <v>157</v>
      </c>
      <c r="W2215" s="3">
        <v>529</v>
      </c>
      <c r="X2215" s="61">
        <v>258</v>
      </c>
      <c r="Y2215" s="3">
        <v>29</v>
      </c>
      <c r="Z2215" s="3">
        <v>380</v>
      </c>
      <c r="AA2215" s="3">
        <v>68</v>
      </c>
      <c r="AB2215" s="3">
        <v>532</v>
      </c>
      <c r="AC2215" s="3">
        <v>254</v>
      </c>
      <c r="AD2215" s="3">
        <v>17</v>
      </c>
      <c r="AE2215" s="3">
        <v>734</v>
      </c>
      <c r="AF2215" s="3">
        <v>963</v>
      </c>
      <c r="AG2215" s="3">
        <v>778</v>
      </c>
      <c r="AH2215" s="3">
        <v>134</v>
      </c>
      <c r="AI2215" s="3">
        <v>272</v>
      </c>
      <c r="AJ2215" s="3">
        <v>91</v>
      </c>
      <c r="AK2215" s="3">
        <v>1003</v>
      </c>
      <c r="AL2215" s="3">
        <v>1346</v>
      </c>
      <c r="AM2215" s="3">
        <v>17</v>
      </c>
      <c r="AN2215" s="20">
        <v>44</v>
      </c>
      <c r="AO2215" s="3">
        <v>254</v>
      </c>
      <c r="AP2215" s="3">
        <v>38</v>
      </c>
      <c r="AQ2215" s="3">
        <v>204</v>
      </c>
      <c r="AR2215" s="3">
        <v>294</v>
      </c>
      <c r="AS2215" s="20">
        <v>687</v>
      </c>
      <c r="AT2215" s="3">
        <v>184</v>
      </c>
      <c r="AU2215" s="3">
        <v>481</v>
      </c>
      <c r="AV2215" s="3">
        <v>116</v>
      </c>
      <c r="AW2215" s="3">
        <v>136</v>
      </c>
      <c r="AX2215" s="3">
        <v>266</v>
      </c>
      <c r="AY2215" s="3">
        <v>192</v>
      </c>
      <c r="AZ2215" s="3">
        <v>409</v>
      </c>
      <c r="BA2215" s="128">
        <v>354</v>
      </c>
      <c r="BB2215" s="3">
        <v>140</v>
      </c>
      <c r="BC2215" s="3">
        <v>28</v>
      </c>
      <c r="BM2215" s="3"/>
      <c r="BN2215" s="3"/>
      <c r="BO2215" s="3"/>
      <c r="BP2215" s="128"/>
      <c r="BQ2215" s="3"/>
      <c r="BR2215" s="3"/>
    </row>
    <row r="2216" spans="1:70">
      <c r="A2216" t="str">
        <f t="shared" si="174"/>
        <v>2022</v>
      </c>
      <c r="B2216" t="str">
        <f t="shared" si="175"/>
        <v>January</v>
      </c>
      <c r="C2216" s="2">
        <v>44583</v>
      </c>
      <c r="D2216" s="1" t="str">
        <f t="shared" si="173"/>
        <v>OK</v>
      </c>
      <c r="E2216">
        <f t="shared" si="171"/>
        <v>0</v>
      </c>
      <c r="F2216">
        <f t="shared" si="172"/>
        <v>1</v>
      </c>
      <c r="G2216" s="127">
        <v>44583</v>
      </c>
      <c r="H2216" s="3">
        <v>44</v>
      </c>
      <c r="I2216" s="3">
        <v>244</v>
      </c>
      <c r="J2216" s="3">
        <v>162</v>
      </c>
      <c r="K2216" s="3">
        <v>375</v>
      </c>
      <c r="L2216" s="3">
        <v>195</v>
      </c>
      <c r="M2216" s="3">
        <v>136</v>
      </c>
      <c r="N2216" s="3">
        <v>141</v>
      </c>
      <c r="O2216" s="3">
        <v>50</v>
      </c>
      <c r="P2216" s="3">
        <v>327</v>
      </c>
      <c r="Q2216" s="3">
        <v>309</v>
      </c>
      <c r="R2216" s="3">
        <v>75</v>
      </c>
      <c r="S2216" s="3">
        <v>71</v>
      </c>
      <c r="T2216" s="3">
        <v>163</v>
      </c>
      <c r="U2216" s="3">
        <v>44</v>
      </c>
      <c r="V2216" s="3">
        <v>85</v>
      </c>
      <c r="W2216" s="3">
        <v>436</v>
      </c>
      <c r="X2216" s="61">
        <v>258</v>
      </c>
      <c r="Y2216" s="3">
        <v>17</v>
      </c>
      <c r="Z2216" s="3">
        <v>471</v>
      </c>
      <c r="AA2216" s="3">
        <v>46</v>
      </c>
      <c r="AB2216" s="3">
        <v>348</v>
      </c>
      <c r="AC2216" s="3">
        <v>650</v>
      </c>
      <c r="AD2216" s="3">
        <v>26</v>
      </c>
      <c r="AE2216" s="3">
        <v>393</v>
      </c>
      <c r="AF2216" s="3">
        <v>790</v>
      </c>
      <c r="AG2216" s="3">
        <v>1126</v>
      </c>
      <c r="AH2216" s="3">
        <v>85</v>
      </c>
      <c r="AI2216" s="3">
        <v>350</v>
      </c>
      <c r="AJ2216" s="3">
        <v>68</v>
      </c>
      <c r="AK2216" s="3">
        <v>1044</v>
      </c>
      <c r="AL2216" s="3">
        <v>1363</v>
      </c>
      <c r="AM2216" s="3">
        <v>18</v>
      </c>
      <c r="AN2216" s="20">
        <v>44</v>
      </c>
      <c r="AO2216" s="3">
        <v>265</v>
      </c>
      <c r="AP2216" s="3">
        <v>55</v>
      </c>
      <c r="AQ2216" s="3">
        <v>266</v>
      </c>
      <c r="AR2216" s="3">
        <v>176</v>
      </c>
      <c r="AS2216" s="20">
        <v>687</v>
      </c>
      <c r="AT2216" s="3">
        <v>207</v>
      </c>
      <c r="AU2216" s="3">
        <v>565</v>
      </c>
      <c r="AV2216" s="3">
        <v>203</v>
      </c>
      <c r="AW2216" s="3">
        <v>329</v>
      </c>
      <c r="AX2216" s="3">
        <v>163</v>
      </c>
      <c r="AY2216" s="3">
        <v>101</v>
      </c>
      <c r="AZ2216" s="3">
        <v>488</v>
      </c>
      <c r="BA2216" s="128">
        <v>521</v>
      </c>
      <c r="BB2216" s="3">
        <v>230</v>
      </c>
      <c r="BC2216" s="3">
        <v>157</v>
      </c>
      <c r="BM2216" s="3"/>
      <c r="BN2216" s="3"/>
      <c r="BO2216" s="3"/>
      <c r="BP2216" s="128"/>
      <c r="BQ2216" s="3"/>
      <c r="BR2216" s="3"/>
    </row>
    <row r="2217" spans="1:70">
      <c r="A2217" t="str">
        <f t="shared" si="174"/>
        <v>2022</v>
      </c>
      <c r="B2217" t="str">
        <f t="shared" si="175"/>
        <v>January</v>
      </c>
      <c r="C2217" s="2">
        <v>44584</v>
      </c>
      <c r="D2217" s="1" t="str">
        <f t="shared" si="173"/>
        <v>OK</v>
      </c>
      <c r="E2217">
        <f t="shared" si="171"/>
        <v>0</v>
      </c>
      <c r="F2217">
        <f t="shared" si="172"/>
        <v>1</v>
      </c>
      <c r="G2217" s="127">
        <v>44584</v>
      </c>
      <c r="H2217" s="3">
        <v>39</v>
      </c>
      <c r="I2217" s="3">
        <v>197</v>
      </c>
      <c r="J2217" s="3">
        <v>141</v>
      </c>
      <c r="K2217" s="3">
        <v>264</v>
      </c>
      <c r="L2217" s="3">
        <v>207</v>
      </c>
      <c r="M2217" s="3">
        <v>153</v>
      </c>
      <c r="N2217" s="3">
        <v>156</v>
      </c>
      <c r="O2217" s="3">
        <v>50</v>
      </c>
      <c r="P2217" s="3">
        <v>272</v>
      </c>
      <c r="Q2217" s="3">
        <v>253</v>
      </c>
      <c r="R2217" s="3">
        <v>67</v>
      </c>
      <c r="S2217" s="3">
        <v>73</v>
      </c>
      <c r="T2217" s="3">
        <v>128</v>
      </c>
      <c r="U2217" s="3">
        <v>21</v>
      </c>
      <c r="V2217" s="3">
        <v>78</v>
      </c>
      <c r="W2217" s="3">
        <v>408</v>
      </c>
      <c r="X2217" s="61">
        <v>258</v>
      </c>
      <c r="Y2217" s="3">
        <v>9</v>
      </c>
      <c r="Z2217" s="3">
        <v>348</v>
      </c>
      <c r="AA2217" s="3">
        <v>57</v>
      </c>
      <c r="AB2217" s="3">
        <v>314</v>
      </c>
      <c r="AC2217" s="3">
        <v>559</v>
      </c>
      <c r="AD2217" s="3">
        <v>14</v>
      </c>
      <c r="AE2217" s="3">
        <v>393</v>
      </c>
      <c r="AF2217" s="3">
        <v>697</v>
      </c>
      <c r="AG2217" s="3">
        <v>1198</v>
      </c>
      <c r="AH2217" s="3">
        <v>75</v>
      </c>
      <c r="AI2217" s="3">
        <v>456</v>
      </c>
      <c r="AJ2217" s="3">
        <v>53</v>
      </c>
      <c r="AK2217" s="3">
        <v>814</v>
      </c>
      <c r="AL2217" s="3">
        <v>1093</v>
      </c>
      <c r="AM2217" s="3">
        <v>15</v>
      </c>
      <c r="AN2217" s="20">
        <v>44</v>
      </c>
      <c r="AO2217" s="3">
        <v>204</v>
      </c>
      <c r="AP2217" s="3">
        <v>60</v>
      </c>
      <c r="AQ2217" s="3">
        <v>288</v>
      </c>
      <c r="AR2217" s="3">
        <v>160</v>
      </c>
      <c r="AS2217" s="20">
        <v>687</v>
      </c>
      <c r="AT2217" s="3">
        <v>196</v>
      </c>
      <c r="AU2217" s="3">
        <v>392</v>
      </c>
      <c r="AV2217" s="3">
        <v>242</v>
      </c>
      <c r="AW2217" s="3">
        <v>342</v>
      </c>
      <c r="AX2217" s="3">
        <v>134</v>
      </c>
      <c r="AY2217" s="3">
        <v>115</v>
      </c>
      <c r="AZ2217" s="3">
        <v>554</v>
      </c>
      <c r="BA2217" s="128">
        <v>417</v>
      </c>
      <c r="BB2217" s="3">
        <v>413</v>
      </c>
      <c r="BC2217" s="3">
        <v>85</v>
      </c>
      <c r="BM2217" s="3"/>
      <c r="BN2217" s="3"/>
      <c r="BO2217" s="3"/>
      <c r="BP2217" s="128"/>
      <c r="BQ2217" s="3"/>
      <c r="BR2217" s="3"/>
    </row>
    <row r="2218" spans="1:70">
      <c r="A2218" t="str">
        <f t="shared" si="174"/>
        <v>2022</v>
      </c>
      <c r="B2218" t="str">
        <f t="shared" si="175"/>
        <v>January</v>
      </c>
      <c r="C2218" s="2">
        <v>44585</v>
      </c>
      <c r="D2218" s="1" t="str">
        <f t="shared" si="173"/>
        <v>OK</v>
      </c>
      <c r="E2218">
        <f t="shared" si="171"/>
        <v>1</v>
      </c>
      <c r="F2218">
        <f t="shared" si="172"/>
        <v>0</v>
      </c>
      <c r="G2218" s="127">
        <v>44585</v>
      </c>
      <c r="H2218" s="3">
        <v>30</v>
      </c>
      <c r="I2218" s="3">
        <v>145</v>
      </c>
      <c r="J2218" s="3">
        <v>187</v>
      </c>
      <c r="K2218" s="3">
        <v>101</v>
      </c>
      <c r="L2218" s="3">
        <v>195</v>
      </c>
      <c r="M2218" s="3">
        <v>55</v>
      </c>
      <c r="N2218" s="3">
        <v>119</v>
      </c>
      <c r="O2218" s="3">
        <v>23</v>
      </c>
      <c r="P2218" s="3">
        <v>275</v>
      </c>
      <c r="Q2218" s="3">
        <v>177</v>
      </c>
      <c r="R2218" s="3">
        <v>95</v>
      </c>
      <c r="S2218" s="3">
        <v>64</v>
      </c>
      <c r="T2218" s="3">
        <v>162</v>
      </c>
      <c r="U2218" s="3">
        <v>21</v>
      </c>
      <c r="V2218" s="3">
        <v>122</v>
      </c>
      <c r="W2218" s="3">
        <v>342</v>
      </c>
      <c r="X2218" s="61">
        <v>258</v>
      </c>
      <c r="Y2218" s="3">
        <v>3</v>
      </c>
      <c r="Z2218" s="3">
        <v>212</v>
      </c>
      <c r="AA2218" s="3">
        <v>14</v>
      </c>
      <c r="AB2218" s="3">
        <v>241</v>
      </c>
      <c r="AC2218" s="3">
        <v>144</v>
      </c>
      <c r="AD2218" s="3">
        <v>4</v>
      </c>
      <c r="AE2218" s="3">
        <v>329</v>
      </c>
      <c r="AF2218" s="3">
        <v>522</v>
      </c>
      <c r="AG2218" s="3">
        <v>383</v>
      </c>
      <c r="AH2218" s="3">
        <v>63</v>
      </c>
      <c r="AI2218" s="3">
        <v>116</v>
      </c>
      <c r="AJ2218" s="3">
        <v>59</v>
      </c>
      <c r="AK2218" s="3">
        <v>410</v>
      </c>
      <c r="AL2218" s="3">
        <v>434</v>
      </c>
      <c r="AM2218" s="3">
        <v>19</v>
      </c>
      <c r="AN2218" s="20">
        <v>44</v>
      </c>
      <c r="AO2218" s="3">
        <v>124</v>
      </c>
      <c r="AP2218" s="3">
        <v>20</v>
      </c>
      <c r="AQ2218" s="3">
        <v>108</v>
      </c>
      <c r="AR2218" s="3">
        <v>177</v>
      </c>
      <c r="AS2218" s="20">
        <v>687</v>
      </c>
      <c r="AT2218" s="3">
        <v>103</v>
      </c>
      <c r="AU2218" s="3">
        <v>119</v>
      </c>
      <c r="AV2218" s="3">
        <v>39</v>
      </c>
      <c r="AW2218" s="3">
        <v>30</v>
      </c>
      <c r="AX2218" s="3">
        <v>136</v>
      </c>
      <c r="AY2218" s="3">
        <v>84</v>
      </c>
      <c r="AZ2218" s="3">
        <v>200</v>
      </c>
      <c r="BA2218" s="128">
        <v>184</v>
      </c>
      <c r="BB2218" s="3">
        <v>83</v>
      </c>
      <c r="BC2218" s="3">
        <v>10</v>
      </c>
      <c r="BM2218" s="3"/>
      <c r="BN2218" s="3"/>
      <c r="BO2218" s="3"/>
      <c r="BP2218" s="128"/>
      <c r="BQ2218" s="3"/>
      <c r="BR2218" s="3"/>
    </row>
    <row r="2219" spans="1:70">
      <c r="A2219" t="str">
        <f t="shared" si="174"/>
        <v>2022</v>
      </c>
      <c r="B2219" t="str">
        <f t="shared" si="175"/>
        <v>January</v>
      </c>
      <c r="C2219" s="2">
        <v>44586</v>
      </c>
      <c r="D2219" s="1" t="str">
        <f t="shared" si="173"/>
        <v>OK</v>
      </c>
      <c r="E2219">
        <f t="shared" si="171"/>
        <v>1</v>
      </c>
      <c r="F2219">
        <f t="shared" si="172"/>
        <v>0</v>
      </c>
      <c r="G2219" s="127">
        <v>44586</v>
      </c>
      <c r="H2219" s="3">
        <v>30</v>
      </c>
      <c r="I2219" s="3">
        <v>189</v>
      </c>
      <c r="J2219" s="3">
        <v>269</v>
      </c>
      <c r="K2219" s="3">
        <v>178</v>
      </c>
      <c r="L2219" s="3">
        <v>295</v>
      </c>
      <c r="M2219" s="3">
        <v>60</v>
      </c>
      <c r="N2219" s="3">
        <v>184</v>
      </c>
      <c r="O2219" s="3">
        <v>49</v>
      </c>
      <c r="P2219" s="3">
        <v>397</v>
      </c>
      <c r="Q2219" s="3">
        <v>264</v>
      </c>
      <c r="R2219" s="3">
        <v>109</v>
      </c>
      <c r="S2219" s="3">
        <v>96</v>
      </c>
      <c r="T2219" s="3">
        <v>153</v>
      </c>
      <c r="U2219" s="3">
        <v>31</v>
      </c>
      <c r="V2219" s="3">
        <v>145</v>
      </c>
      <c r="W2219" s="3">
        <v>482</v>
      </c>
      <c r="X2219" s="61">
        <v>258</v>
      </c>
      <c r="Y2219" s="3">
        <v>15</v>
      </c>
      <c r="Z2219" s="3">
        <v>260</v>
      </c>
      <c r="AA2219" s="3">
        <v>27</v>
      </c>
      <c r="AB2219" s="3">
        <v>328</v>
      </c>
      <c r="AC2219" s="3">
        <v>266</v>
      </c>
      <c r="AD2219" s="3">
        <v>21</v>
      </c>
      <c r="AE2219" s="3">
        <v>468</v>
      </c>
      <c r="AF2219" s="3">
        <v>687</v>
      </c>
      <c r="AG2219" s="3">
        <v>493</v>
      </c>
      <c r="AH2219" s="3">
        <v>96</v>
      </c>
      <c r="AI2219" s="3">
        <v>188</v>
      </c>
      <c r="AJ2219" s="3">
        <v>56</v>
      </c>
      <c r="AK2219" s="3">
        <v>655</v>
      </c>
      <c r="AL2219" s="3">
        <v>701</v>
      </c>
      <c r="AM2219" s="3">
        <v>27</v>
      </c>
      <c r="AN2219" s="20">
        <v>44</v>
      </c>
      <c r="AO2219" s="3">
        <v>187</v>
      </c>
      <c r="AP2219" s="3">
        <v>19</v>
      </c>
      <c r="AQ2219" s="3">
        <v>157</v>
      </c>
      <c r="AR2219" s="3">
        <v>238</v>
      </c>
      <c r="AS2219" s="20">
        <v>687</v>
      </c>
      <c r="AT2219" s="3">
        <v>135</v>
      </c>
      <c r="AU2219" s="3">
        <v>282</v>
      </c>
      <c r="AV2219" s="3">
        <v>99</v>
      </c>
      <c r="AW2219" s="3">
        <v>74</v>
      </c>
      <c r="AX2219" s="3">
        <v>190</v>
      </c>
      <c r="AY2219" s="3">
        <v>157</v>
      </c>
      <c r="AZ2219" s="3">
        <v>304</v>
      </c>
      <c r="BA2219" s="128">
        <v>323</v>
      </c>
      <c r="BB2219" s="3">
        <v>148</v>
      </c>
      <c r="BC2219" s="3">
        <v>22</v>
      </c>
      <c r="BM2219" s="3"/>
      <c r="BN2219" s="3"/>
      <c r="BO2219" s="3"/>
      <c r="BP2219" s="128"/>
      <c r="BQ2219" s="3"/>
      <c r="BR2219" s="3"/>
    </row>
    <row r="2220" spans="1:70">
      <c r="A2220" t="str">
        <f t="shared" si="174"/>
        <v>2022</v>
      </c>
      <c r="B2220" t="str">
        <f t="shared" si="175"/>
        <v>January</v>
      </c>
      <c r="C2220" s="2">
        <v>44587</v>
      </c>
      <c r="D2220" s="1" t="str">
        <f t="shared" si="173"/>
        <v>OK</v>
      </c>
      <c r="E2220">
        <f t="shared" si="171"/>
        <v>1</v>
      </c>
      <c r="F2220">
        <f t="shared" si="172"/>
        <v>0</v>
      </c>
      <c r="G2220" s="127">
        <v>44587</v>
      </c>
      <c r="H2220" s="3">
        <v>40</v>
      </c>
      <c r="I2220" s="3">
        <v>274</v>
      </c>
      <c r="J2220" s="3">
        <v>279</v>
      </c>
      <c r="K2220" s="3">
        <v>269</v>
      </c>
      <c r="L2220" s="3">
        <v>310</v>
      </c>
      <c r="M2220" s="3">
        <v>85</v>
      </c>
      <c r="N2220" s="3">
        <v>263</v>
      </c>
      <c r="O2220" s="3">
        <v>60</v>
      </c>
      <c r="P2220" s="3">
        <v>415</v>
      </c>
      <c r="Q2220" s="3">
        <v>354</v>
      </c>
      <c r="R2220" s="3">
        <v>150</v>
      </c>
      <c r="S2220" s="3">
        <v>105</v>
      </c>
      <c r="T2220" s="3">
        <v>160</v>
      </c>
      <c r="U2220" s="3">
        <v>39</v>
      </c>
      <c r="V2220" s="3">
        <v>110</v>
      </c>
      <c r="W2220" s="3">
        <v>531</v>
      </c>
      <c r="X2220" s="61">
        <v>258</v>
      </c>
      <c r="Y2220" s="3">
        <v>20</v>
      </c>
      <c r="Z2220" s="3">
        <v>400</v>
      </c>
      <c r="AA2220" s="3">
        <v>24</v>
      </c>
      <c r="AB2220" s="3">
        <v>448</v>
      </c>
      <c r="AC2220" s="3">
        <v>306</v>
      </c>
      <c r="AD2220" s="3">
        <v>23</v>
      </c>
      <c r="AE2220" s="3">
        <v>508</v>
      </c>
      <c r="AF2220" s="3">
        <v>923</v>
      </c>
      <c r="AG2220" s="3">
        <v>790</v>
      </c>
      <c r="AH2220" s="3">
        <v>115</v>
      </c>
      <c r="AI2220" s="3">
        <v>271</v>
      </c>
      <c r="AJ2220" s="3">
        <v>74</v>
      </c>
      <c r="AK2220" s="3">
        <v>997</v>
      </c>
      <c r="AL2220" s="3">
        <v>992</v>
      </c>
      <c r="AM2220" s="3">
        <v>25</v>
      </c>
      <c r="AN2220" s="20">
        <v>44</v>
      </c>
      <c r="AO2220" s="3">
        <v>256</v>
      </c>
      <c r="AP2220" s="3">
        <v>44</v>
      </c>
      <c r="AQ2220" s="3">
        <v>236</v>
      </c>
      <c r="AR2220" s="3">
        <v>260</v>
      </c>
      <c r="AS2220" s="20">
        <v>687</v>
      </c>
      <c r="AT2220" s="3">
        <v>217</v>
      </c>
      <c r="AU2220" s="3">
        <v>397</v>
      </c>
      <c r="AV2220" s="3">
        <v>175</v>
      </c>
      <c r="AW2220" s="3">
        <v>140</v>
      </c>
      <c r="AX2220" s="3">
        <v>257</v>
      </c>
      <c r="AY2220" s="3">
        <v>151</v>
      </c>
      <c r="AZ2220" s="3">
        <v>433</v>
      </c>
      <c r="BA2220" s="128">
        <v>407</v>
      </c>
      <c r="BB2220" s="3">
        <v>223</v>
      </c>
      <c r="BC2220" s="3">
        <v>25</v>
      </c>
      <c r="BM2220" s="3"/>
      <c r="BN2220" s="3"/>
      <c r="BO2220" s="3"/>
      <c r="BP2220" s="128"/>
      <c r="BQ2220" s="3"/>
      <c r="BR2220" s="3"/>
    </row>
    <row r="2221" spans="1:70">
      <c r="A2221" t="str">
        <f t="shared" si="174"/>
        <v>2022</v>
      </c>
      <c r="B2221" t="str">
        <f t="shared" si="175"/>
        <v>January</v>
      </c>
      <c r="C2221" s="2">
        <v>44588</v>
      </c>
      <c r="D2221" s="1" t="str">
        <f t="shared" si="173"/>
        <v>OK</v>
      </c>
      <c r="E2221">
        <f t="shared" si="171"/>
        <v>1</v>
      </c>
      <c r="F2221">
        <f t="shared" si="172"/>
        <v>0</v>
      </c>
      <c r="G2221" s="127">
        <v>44588</v>
      </c>
      <c r="H2221" s="3">
        <v>80</v>
      </c>
      <c r="I2221" s="3">
        <v>285</v>
      </c>
      <c r="J2221" s="3">
        <v>255</v>
      </c>
      <c r="K2221" s="3">
        <v>208</v>
      </c>
      <c r="L2221" s="3">
        <v>318</v>
      </c>
      <c r="M2221" s="3">
        <v>89</v>
      </c>
      <c r="N2221" s="3">
        <v>212</v>
      </c>
      <c r="O2221" s="3">
        <v>51</v>
      </c>
      <c r="P2221" s="3">
        <v>462</v>
      </c>
      <c r="Q2221" s="3">
        <v>362</v>
      </c>
      <c r="R2221" s="3">
        <v>136</v>
      </c>
      <c r="S2221" s="3">
        <v>99</v>
      </c>
      <c r="T2221" s="3">
        <v>170</v>
      </c>
      <c r="U2221" s="3">
        <v>33</v>
      </c>
      <c r="V2221" s="3">
        <v>126</v>
      </c>
      <c r="W2221" s="3">
        <v>455</v>
      </c>
      <c r="X2221" s="61">
        <v>258</v>
      </c>
      <c r="Y2221" s="3">
        <v>31</v>
      </c>
      <c r="Z2221" s="3">
        <v>395</v>
      </c>
      <c r="AA2221" s="3">
        <v>25</v>
      </c>
      <c r="AB2221" s="3">
        <v>421</v>
      </c>
      <c r="AC2221" s="3">
        <v>286</v>
      </c>
      <c r="AD2221" s="3">
        <v>18</v>
      </c>
      <c r="AE2221" s="3">
        <v>464</v>
      </c>
      <c r="AF2221" s="3">
        <v>904</v>
      </c>
      <c r="AG2221" s="3">
        <v>687</v>
      </c>
      <c r="AH2221" s="3">
        <v>119</v>
      </c>
      <c r="AI2221" s="3">
        <v>283</v>
      </c>
      <c r="AJ2221" s="3">
        <v>88</v>
      </c>
      <c r="AK2221" s="3">
        <v>853</v>
      </c>
      <c r="AL2221" s="3">
        <v>930</v>
      </c>
      <c r="AM2221" s="3">
        <v>19</v>
      </c>
      <c r="AN2221" s="20">
        <v>44</v>
      </c>
      <c r="AO2221" s="3">
        <v>224</v>
      </c>
      <c r="AP2221" s="3">
        <v>38</v>
      </c>
      <c r="AQ2221" s="3">
        <v>230</v>
      </c>
      <c r="AR2221" s="3">
        <v>256</v>
      </c>
      <c r="AS2221" s="20">
        <v>687</v>
      </c>
      <c r="AT2221" s="3">
        <v>181</v>
      </c>
      <c r="AU2221" s="3">
        <v>329</v>
      </c>
      <c r="AV2221" s="3">
        <v>205</v>
      </c>
      <c r="AW2221" s="3">
        <v>155</v>
      </c>
      <c r="AX2221" s="3">
        <v>243</v>
      </c>
      <c r="AY2221" s="3">
        <v>179</v>
      </c>
      <c r="AZ2221" s="3">
        <v>383</v>
      </c>
      <c r="BA2221" s="128">
        <v>386</v>
      </c>
      <c r="BB2221" s="3">
        <v>149</v>
      </c>
      <c r="BC2221" s="3">
        <v>26</v>
      </c>
      <c r="BM2221" s="3"/>
      <c r="BN2221" s="3"/>
      <c r="BO2221" s="3"/>
      <c r="BP2221" s="128"/>
      <c r="BQ2221" s="3"/>
      <c r="BR2221" s="3"/>
    </row>
    <row r="2222" spans="1:70">
      <c r="A2222" t="str">
        <f t="shared" si="174"/>
        <v>2022</v>
      </c>
      <c r="B2222" t="str">
        <f t="shared" si="175"/>
        <v>January</v>
      </c>
      <c r="C2222" s="2">
        <v>44589</v>
      </c>
      <c r="D2222" s="1" t="str">
        <f t="shared" si="173"/>
        <v>OK</v>
      </c>
      <c r="E2222">
        <f t="shared" si="171"/>
        <v>1</v>
      </c>
      <c r="F2222">
        <f t="shared" si="172"/>
        <v>0</v>
      </c>
      <c r="G2222" s="127">
        <v>44589</v>
      </c>
      <c r="H2222" s="3">
        <v>45</v>
      </c>
      <c r="I2222" s="3">
        <v>264</v>
      </c>
      <c r="J2222" s="3">
        <v>262</v>
      </c>
      <c r="K2222" s="3">
        <v>243</v>
      </c>
      <c r="L2222" s="3">
        <v>321</v>
      </c>
      <c r="M2222" s="3">
        <v>85</v>
      </c>
      <c r="N2222" s="3">
        <v>194</v>
      </c>
      <c r="O2222" s="3">
        <v>32</v>
      </c>
      <c r="P2222" s="3">
        <v>428</v>
      </c>
      <c r="Q2222" s="3">
        <v>343</v>
      </c>
      <c r="R2222" s="3">
        <v>133</v>
      </c>
      <c r="S2222" s="3">
        <v>104</v>
      </c>
      <c r="T2222" s="3">
        <v>184</v>
      </c>
      <c r="U2222" s="3">
        <v>38</v>
      </c>
      <c r="V2222" s="3">
        <v>138</v>
      </c>
      <c r="W2222" s="3">
        <v>471</v>
      </c>
      <c r="X2222" s="61">
        <v>258</v>
      </c>
      <c r="Y2222" s="3">
        <v>10</v>
      </c>
      <c r="Z2222" s="3">
        <v>338</v>
      </c>
      <c r="AA2222" s="3">
        <v>31</v>
      </c>
      <c r="AB2222" s="3">
        <v>400</v>
      </c>
      <c r="AC2222" s="3">
        <v>304</v>
      </c>
      <c r="AD2222" s="3">
        <v>25</v>
      </c>
      <c r="AE2222" s="3">
        <v>446</v>
      </c>
      <c r="AF2222" s="3">
        <v>871</v>
      </c>
      <c r="AG2222" s="3">
        <v>814</v>
      </c>
      <c r="AH2222" s="3">
        <v>139</v>
      </c>
      <c r="AI2222" s="3">
        <v>296</v>
      </c>
      <c r="AJ2222" s="3">
        <v>86</v>
      </c>
      <c r="AK2222" s="3">
        <v>918</v>
      </c>
      <c r="AL2222" s="3">
        <v>1089</v>
      </c>
      <c r="AM2222" s="3">
        <v>17</v>
      </c>
      <c r="AN2222" s="20">
        <v>44</v>
      </c>
      <c r="AO2222" s="3">
        <v>232</v>
      </c>
      <c r="AP2222" s="3">
        <v>37</v>
      </c>
      <c r="AQ2222" s="3">
        <v>255</v>
      </c>
      <c r="AR2222" s="3">
        <v>293</v>
      </c>
      <c r="AS2222" s="20">
        <v>687</v>
      </c>
      <c r="AT2222" s="3">
        <v>179</v>
      </c>
      <c r="AU2222" s="3">
        <v>423</v>
      </c>
      <c r="AV2222" s="3">
        <v>149</v>
      </c>
      <c r="AW2222" s="3">
        <v>162</v>
      </c>
      <c r="AX2222" s="3">
        <v>272</v>
      </c>
      <c r="AY2222" s="3">
        <v>144</v>
      </c>
      <c r="AZ2222" s="3">
        <v>473</v>
      </c>
      <c r="BA2222" s="128">
        <v>402</v>
      </c>
      <c r="BB2222" s="3">
        <v>198</v>
      </c>
      <c r="BC2222" s="3">
        <v>35</v>
      </c>
      <c r="BM2222" s="3"/>
      <c r="BN2222" s="3"/>
      <c r="BO2222" s="3"/>
      <c r="BP2222" s="128"/>
      <c r="BQ2222" s="3"/>
      <c r="BR2222" s="3"/>
    </row>
    <row r="2223" spans="1:70">
      <c r="A2223" t="str">
        <f t="shared" si="174"/>
        <v>2022</v>
      </c>
      <c r="B2223" t="str">
        <f t="shared" si="175"/>
        <v>January</v>
      </c>
      <c r="C2223" s="2">
        <v>44590</v>
      </c>
      <c r="D2223" s="1" t="str">
        <f t="shared" si="173"/>
        <v>OK</v>
      </c>
      <c r="E2223">
        <f t="shared" si="171"/>
        <v>0</v>
      </c>
      <c r="F2223">
        <f t="shared" si="172"/>
        <v>1</v>
      </c>
      <c r="G2223" s="127">
        <v>44590</v>
      </c>
      <c r="H2223" s="3">
        <v>52</v>
      </c>
      <c r="I2223" s="3">
        <v>222</v>
      </c>
      <c r="J2223" s="3">
        <v>155</v>
      </c>
      <c r="K2223" s="3">
        <v>365</v>
      </c>
      <c r="L2223" s="3">
        <v>148</v>
      </c>
      <c r="M2223" s="3">
        <v>177</v>
      </c>
      <c r="N2223" s="3">
        <v>105</v>
      </c>
      <c r="O2223" s="3">
        <v>45</v>
      </c>
      <c r="P2223" s="3">
        <v>285</v>
      </c>
      <c r="Q2223" s="3">
        <v>343</v>
      </c>
      <c r="R2223" s="3">
        <v>74</v>
      </c>
      <c r="S2223" s="3">
        <v>62</v>
      </c>
      <c r="T2223" s="3">
        <v>159</v>
      </c>
      <c r="U2223" s="3">
        <v>23</v>
      </c>
      <c r="V2223" s="3">
        <v>61</v>
      </c>
      <c r="W2223" s="3">
        <v>382</v>
      </c>
      <c r="X2223" s="61">
        <v>258</v>
      </c>
      <c r="Y2223" s="3">
        <v>13</v>
      </c>
      <c r="Z2223" s="3">
        <v>451</v>
      </c>
      <c r="AA2223" s="3">
        <v>64</v>
      </c>
      <c r="AB2223" s="3">
        <v>345</v>
      </c>
      <c r="AC2223" s="3">
        <v>598</v>
      </c>
      <c r="AD2223" s="3">
        <v>14</v>
      </c>
      <c r="AE2223" s="3">
        <v>398</v>
      </c>
      <c r="AF2223" s="3">
        <v>888</v>
      </c>
      <c r="AG2223" s="3">
        <v>995</v>
      </c>
      <c r="AH2223" s="3">
        <v>167</v>
      </c>
      <c r="AI2223" s="3">
        <v>505</v>
      </c>
      <c r="AJ2223" s="3">
        <v>58</v>
      </c>
      <c r="AK2223" s="3">
        <v>973</v>
      </c>
      <c r="AL2223" s="3">
        <v>1401</v>
      </c>
      <c r="AM2223" s="3">
        <v>14</v>
      </c>
      <c r="AN2223" s="20">
        <v>44</v>
      </c>
      <c r="AO2223" s="3">
        <v>182</v>
      </c>
      <c r="AP2223" s="3">
        <v>68</v>
      </c>
      <c r="AQ2223" s="3">
        <v>267</v>
      </c>
      <c r="AR2223" s="3">
        <v>147</v>
      </c>
      <c r="AS2223" s="20">
        <v>687</v>
      </c>
      <c r="AT2223" s="3">
        <v>211</v>
      </c>
      <c r="AU2223" s="3">
        <v>574</v>
      </c>
      <c r="AV2223" s="3">
        <v>270</v>
      </c>
      <c r="AW2223" s="3">
        <v>342</v>
      </c>
      <c r="AX2223" s="3">
        <v>173</v>
      </c>
      <c r="AY2223" s="3">
        <v>77</v>
      </c>
      <c r="AZ2223" s="3">
        <v>511</v>
      </c>
      <c r="BA2223" s="128">
        <v>577</v>
      </c>
      <c r="BB2223" s="3">
        <v>363</v>
      </c>
      <c r="BC2223" s="3">
        <v>130</v>
      </c>
      <c r="BM2223" s="3"/>
      <c r="BN2223" s="3"/>
      <c r="BO2223" s="3"/>
      <c r="BP2223" s="128"/>
      <c r="BQ2223" s="3"/>
      <c r="BR2223" s="3"/>
    </row>
    <row r="2224" spans="1:70">
      <c r="A2224" t="str">
        <f t="shared" si="174"/>
        <v>2022</v>
      </c>
      <c r="B2224" t="str">
        <f t="shared" si="175"/>
        <v>January</v>
      </c>
      <c r="C2224" s="2">
        <v>44591</v>
      </c>
      <c r="D2224" s="1" t="str">
        <f t="shared" si="173"/>
        <v>OK</v>
      </c>
      <c r="E2224">
        <f t="shared" si="171"/>
        <v>0</v>
      </c>
      <c r="F2224">
        <f t="shared" si="172"/>
        <v>1</v>
      </c>
      <c r="G2224" s="127">
        <v>44591</v>
      </c>
      <c r="H2224" s="3">
        <v>43</v>
      </c>
      <c r="I2224" s="3">
        <v>244</v>
      </c>
      <c r="J2224" s="3">
        <v>135</v>
      </c>
      <c r="K2224" s="3">
        <v>335</v>
      </c>
      <c r="L2224" s="3">
        <v>127</v>
      </c>
      <c r="M2224" s="3">
        <v>117</v>
      </c>
      <c r="N2224" s="3">
        <v>99</v>
      </c>
      <c r="O2224" s="3">
        <v>85</v>
      </c>
      <c r="P2224" s="3">
        <v>260</v>
      </c>
      <c r="Q2224" s="3">
        <v>276</v>
      </c>
      <c r="R2224" s="3">
        <v>88</v>
      </c>
      <c r="S2224" s="3">
        <v>51</v>
      </c>
      <c r="T2224" s="3">
        <v>154</v>
      </c>
      <c r="U2224" s="3">
        <v>39</v>
      </c>
      <c r="V2224" s="3">
        <v>57</v>
      </c>
      <c r="W2224" s="3">
        <v>327</v>
      </c>
      <c r="X2224" s="61">
        <v>258</v>
      </c>
      <c r="Y2224" s="3">
        <v>13</v>
      </c>
      <c r="Z2224" s="3">
        <v>345</v>
      </c>
      <c r="AA2224" s="3">
        <v>81</v>
      </c>
      <c r="AB2224" s="3">
        <v>291</v>
      </c>
      <c r="AC2224" s="3">
        <v>525</v>
      </c>
      <c r="AD2224" s="3">
        <v>2</v>
      </c>
      <c r="AE2224" s="3">
        <v>362</v>
      </c>
      <c r="AF2224" s="3">
        <v>715</v>
      </c>
      <c r="AG2224" s="3">
        <v>847</v>
      </c>
      <c r="AH2224" s="3">
        <v>172</v>
      </c>
      <c r="AI2224" s="3">
        <v>564</v>
      </c>
      <c r="AJ2224" s="3">
        <v>62</v>
      </c>
      <c r="AK2224" s="3">
        <v>1130</v>
      </c>
      <c r="AL2224" s="3">
        <v>1456</v>
      </c>
      <c r="AM2224" s="3">
        <v>18</v>
      </c>
      <c r="AN2224" s="20">
        <v>44</v>
      </c>
      <c r="AO2224" s="3">
        <v>182</v>
      </c>
      <c r="AP2224" s="3">
        <v>67</v>
      </c>
      <c r="AQ2224" s="3">
        <v>291</v>
      </c>
      <c r="AR2224" s="3">
        <v>115</v>
      </c>
      <c r="AS2224" s="20">
        <v>687</v>
      </c>
      <c r="AT2224" s="3">
        <v>208</v>
      </c>
      <c r="AU2224" s="3">
        <v>700</v>
      </c>
      <c r="AV2224" s="3">
        <v>255</v>
      </c>
      <c r="AW2224" s="3">
        <v>288</v>
      </c>
      <c r="AX2224" s="3">
        <v>153</v>
      </c>
      <c r="AY2224" s="3">
        <v>102</v>
      </c>
      <c r="AZ2224" s="3">
        <v>513</v>
      </c>
      <c r="BA2224" s="128">
        <v>544</v>
      </c>
      <c r="BB2224" s="3">
        <v>315</v>
      </c>
      <c r="BC2224" s="3">
        <v>71</v>
      </c>
      <c r="BM2224" s="3"/>
      <c r="BN2224" s="3"/>
      <c r="BO2224" s="3"/>
      <c r="BP2224" s="128"/>
      <c r="BQ2224" s="3"/>
      <c r="BR2224" s="3"/>
    </row>
    <row r="2225" spans="1:70" ht="15" thickBot="1">
      <c r="A2225" t="str">
        <f t="shared" si="174"/>
        <v>2022</v>
      </c>
      <c r="B2225" t="str">
        <f t="shared" si="175"/>
        <v>January</v>
      </c>
      <c r="C2225" s="2">
        <v>44592</v>
      </c>
      <c r="D2225" s="1" t="str">
        <f t="shared" si="173"/>
        <v>OK</v>
      </c>
      <c r="E2225">
        <f t="shared" si="171"/>
        <v>1</v>
      </c>
      <c r="F2225">
        <f t="shared" si="172"/>
        <v>0</v>
      </c>
      <c r="G2225" s="129">
        <v>44592</v>
      </c>
      <c r="H2225" s="130">
        <v>41</v>
      </c>
      <c r="I2225" s="130">
        <v>200</v>
      </c>
      <c r="J2225" s="130">
        <v>110</v>
      </c>
      <c r="K2225" s="130">
        <v>353</v>
      </c>
      <c r="L2225" s="130">
        <v>159</v>
      </c>
      <c r="M2225" s="130">
        <v>122</v>
      </c>
      <c r="N2225" s="130">
        <v>135</v>
      </c>
      <c r="O2225" s="130">
        <v>51</v>
      </c>
      <c r="P2225" s="130">
        <v>240</v>
      </c>
      <c r="Q2225" s="130">
        <v>248</v>
      </c>
      <c r="R2225" s="130">
        <v>69</v>
      </c>
      <c r="S2225" s="130">
        <v>69</v>
      </c>
      <c r="T2225" s="130">
        <v>112</v>
      </c>
      <c r="U2225" s="130">
        <v>31</v>
      </c>
      <c r="V2225" s="130">
        <v>62</v>
      </c>
      <c r="W2225" s="130">
        <v>348</v>
      </c>
      <c r="X2225" s="61">
        <v>258</v>
      </c>
      <c r="Y2225" s="130">
        <v>16</v>
      </c>
      <c r="Z2225" s="130">
        <v>377</v>
      </c>
      <c r="AA2225" s="130">
        <v>51</v>
      </c>
      <c r="AB2225" s="130">
        <v>288</v>
      </c>
      <c r="AC2225" s="130">
        <v>531</v>
      </c>
      <c r="AD2225" s="130">
        <v>35</v>
      </c>
      <c r="AE2225" s="130">
        <v>384</v>
      </c>
      <c r="AF2225" s="130">
        <v>745</v>
      </c>
      <c r="AG2225" s="130">
        <v>883</v>
      </c>
      <c r="AH2225" s="130">
        <v>167</v>
      </c>
      <c r="AI2225" s="130">
        <v>644</v>
      </c>
      <c r="AJ2225" s="130">
        <v>54</v>
      </c>
      <c r="AK2225" s="130">
        <v>935</v>
      </c>
      <c r="AL2225" s="130">
        <v>1234</v>
      </c>
      <c r="AM2225" s="130">
        <v>28</v>
      </c>
      <c r="AN2225" s="20">
        <v>44</v>
      </c>
      <c r="AO2225" s="130">
        <v>181</v>
      </c>
      <c r="AP2225" s="130">
        <v>47</v>
      </c>
      <c r="AQ2225" s="130">
        <v>316</v>
      </c>
      <c r="AR2225" s="130">
        <v>137</v>
      </c>
      <c r="AS2225" s="20">
        <v>687</v>
      </c>
      <c r="AT2225" s="130">
        <v>206</v>
      </c>
      <c r="AU2225" s="130">
        <v>594</v>
      </c>
      <c r="AV2225" s="130">
        <v>238</v>
      </c>
      <c r="AW2225" s="130">
        <v>239</v>
      </c>
      <c r="AX2225" s="130">
        <v>124</v>
      </c>
      <c r="AY2225" s="130">
        <v>96</v>
      </c>
      <c r="AZ2225" s="130">
        <v>490</v>
      </c>
      <c r="BA2225" s="131">
        <v>492</v>
      </c>
      <c r="BB2225" s="130">
        <v>359</v>
      </c>
      <c r="BC2225" s="130">
        <v>61</v>
      </c>
      <c r="BM2225" s="130"/>
      <c r="BN2225" s="130"/>
      <c r="BO2225" s="130"/>
      <c r="BP2225" s="131"/>
      <c r="BQ2225" s="130"/>
      <c r="BR2225" s="130"/>
    </row>
    <row r="2226" spans="1:70">
      <c r="A2226" t="str">
        <f t="shared" si="174"/>
        <v>2022</v>
      </c>
      <c r="B2226" t="str">
        <f t="shared" si="175"/>
        <v>February</v>
      </c>
      <c r="C2226" s="2">
        <v>44593</v>
      </c>
      <c r="D2226" s="1" t="str">
        <f t="shared" si="173"/>
        <v>OK</v>
      </c>
      <c r="E2226">
        <f t="shared" si="171"/>
        <v>1</v>
      </c>
      <c r="F2226">
        <f t="shared" si="172"/>
        <v>0</v>
      </c>
      <c r="G2226" s="137">
        <v>44593</v>
      </c>
      <c r="H2226" s="138">
        <v>21</v>
      </c>
      <c r="I2226" s="138">
        <v>276</v>
      </c>
      <c r="J2226" s="138">
        <v>304</v>
      </c>
      <c r="K2226" s="138">
        <v>171</v>
      </c>
      <c r="L2226" s="138">
        <v>304</v>
      </c>
      <c r="M2226" s="138">
        <v>82</v>
      </c>
      <c r="N2226" s="138">
        <v>199</v>
      </c>
      <c r="O2226" s="138">
        <v>44</v>
      </c>
      <c r="P2226" s="138">
        <v>479</v>
      </c>
      <c r="Q2226" s="138">
        <v>348</v>
      </c>
      <c r="R2226" s="138">
        <v>126</v>
      </c>
      <c r="S2226" s="138">
        <v>117</v>
      </c>
      <c r="T2226" s="138">
        <v>180</v>
      </c>
      <c r="U2226" s="138">
        <v>35</v>
      </c>
      <c r="V2226" s="138">
        <v>119</v>
      </c>
      <c r="W2226" s="138">
        <v>509</v>
      </c>
      <c r="X2226" s="138">
        <v>255</v>
      </c>
      <c r="Y2226" s="138">
        <v>26</v>
      </c>
      <c r="Z2226" s="138">
        <v>300</v>
      </c>
      <c r="AA2226" s="138">
        <v>15</v>
      </c>
      <c r="AB2226" s="138">
        <v>414</v>
      </c>
      <c r="AC2226" s="138">
        <v>276</v>
      </c>
      <c r="AD2226" s="138">
        <v>20</v>
      </c>
      <c r="AE2226" s="138">
        <v>578</v>
      </c>
      <c r="AF2226" s="138">
        <v>940</v>
      </c>
      <c r="AG2226" s="138">
        <v>665</v>
      </c>
      <c r="AH2226" s="138">
        <v>104</v>
      </c>
      <c r="AI2226" s="138">
        <v>256</v>
      </c>
      <c r="AJ2226" s="138">
        <v>74</v>
      </c>
      <c r="AK2226" s="138">
        <v>764</v>
      </c>
      <c r="AL2226" s="138">
        <v>872</v>
      </c>
      <c r="AM2226" s="138">
        <v>16</v>
      </c>
      <c r="AO2226" s="138">
        <v>230</v>
      </c>
      <c r="AP2226" s="138">
        <v>41</v>
      </c>
      <c r="AQ2226" s="138">
        <v>218</v>
      </c>
      <c r="AR2226" s="138">
        <v>271</v>
      </c>
      <c r="AS2226" s="20">
        <v>687</v>
      </c>
      <c r="AT2226" s="138">
        <v>160</v>
      </c>
      <c r="AU2226" s="138">
        <v>354</v>
      </c>
      <c r="AV2226" s="138">
        <v>182</v>
      </c>
      <c r="AW2226" s="138">
        <v>114</v>
      </c>
      <c r="AX2226" s="138">
        <v>252</v>
      </c>
      <c r="AY2226" s="138">
        <v>166</v>
      </c>
      <c r="AZ2226" s="138">
        <v>420</v>
      </c>
      <c r="BA2226" s="139">
        <v>204</v>
      </c>
      <c r="BB2226" s="138">
        <v>202</v>
      </c>
      <c r="BC2226" s="138">
        <v>31</v>
      </c>
      <c r="BM2226" s="138"/>
      <c r="BN2226" s="138"/>
      <c r="BO2226" s="138"/>
      <c r="BP2226" s="139"/>
      <c r="BQ2226" s="138"/>
      <c r="BR2226" s="138"/>
    </row>
    <row r="2227" spans="1:70">
      <c r="A2227" t="str">
        <f t="shared" si="174"/>
        <v>2022</v>
      </c>
      <c r="B2227" t="str">
        <f t="shared" si="175"/>
        <v>February</v>
      </c>
      <c r="C2227" s="2">
        <v>44594</v>
      </c>
      <c r="D2227" s="1" t="str">
        <f t="shared" si="173"/>
        <v>OK</v>
      </c>
      <c r="E2227">
        <f t="shared" si="171"/>
        <v>1</v>
      </c>
      <c r="F2227">
        <f t="shared" si="172"/>
        <v>0</v>
      </c>
      <c r="G2227" s="127">
        <v>44594</v>
      </c>
      <c r="H2227" s="3">
        <v>56</v>
      </c>
      <c r="I2227" s="3">
        <v>296</v>
      </c>
      <c r="J2227" s="3">
        <v>335</v>
      </c>
      <c r="K2227" s="3">
        <v>193</v>
      </c>
      <c r="L2227" s="3">
        <v>305</v>
      </c>
      <c r="M2227" s="3">
        <v>103</v>
      </c>
      <c r="N2227" s="3">
        <v>184</v>
      </c>
      <c r="O2227" s="3">
        <v>47</v>
      </c>
      <c r="P2227" s="3">
        <v>519</v>
      </c>
      <c r="Q2227" s="3">
        <v>370</v>
      </c>
      <c r="R2227" s="3">
        <v>138</v>
      </c>
      <c r="S2227" s="3">
        <v>112</v>
      </c>
      <c r="T2227" s="3">
        <v>190</v>
      </c>
      <c r="U2227" s="3">
        <v>39</v>
      </c>
      <c r="V2227" s="3">
        <v>133</v>
      </c>
      <c r="W2227" s="3">
        <v>505</v>
      </c>
      <c r="X2227" s="3">
        <v>238</v>
      </c>
      <c r="Y2227" s="3">
        <v>28</v>
      </c>
      <c r="Z2227" s="3">
        <v>344</v>
      </c>
      <c r="AA2227" s="3">
        <v>6</v>
      </c>
      <c r="AB2227" s="3">
        <v>464</v>
      </c>
      <c r="AC2227" s="3">
        <v>371</v>
      </c>
      <c r="AD2227" s="3">
        <v>37</v>
      </c>
      <c r="AE2227" s="3">
        <v>652</v>
      </c>
      <c r="AF2227" s="3">
        <v>1013</v>
      </c>
      <c r="AG2227" s="3">
        <v>746</v>
      </c>
      <c r="AH2227" s="3">
        <v>130</v>
      </c>
      <c r="AI2227" s="3">
        <v>246</v>
      </c>
      <c r="AJ2227" s="3">
        <v>64</v>
      </c>
      <c r="AK2227" s="3">
        <v>827</v>
      </c>
      <c r="AL2227" s="3">
        <v>971</v>
      </c>
      <c r="AM2227" s="3">
        <v>26</v>
      </c>
      <c r="AO2227" s="3">
        <v>246</v>
      </c>
      <c r="AP2227" s="3">
        <v>50</v>
      </c>
      <c r="AQ2227" s="3">
        <v>231</v>
      </c>
      <c r="AR2227" s="3">
        <v>261</v>
      </c>
      <c r="AS2227" s="20">
        <v>687</v>
      </c>
      <c r="AT2227" s="3">
        <v>220</v>
      </c>
      <c r="AU2227" s="3">
        <v>372</v>
      </c>
      <c r="AV2227" s="3">
        <v>104</v>
      </c>
      <c r="AW2227" s="3">
        <v>120</v>
      </c>
      <c r="AX2227" s="3">
        <v>291</v>
      </c>
      <c r="AY2227" s="3">
        <v>162</v>
      </c>
      <c r="AZ2227" s="3">
        <v>408</v>
      </c>
      <c r="BA2227" s="128">
        <v>378</v>
      </c>
      <c r="BB2227" s="3">
        <v>203</v>
      </c>
      <c r="BC2227" s="3">
        <v>26</v>
      </c>
      <c r="BM2227" s="3"/>
      <c r="BN2227" s="3"/>
      <c r="BO2227" s="3"/>
      <c r="BP2227" s="128"/>
      <c r="BQ2227" s="3"/>
      <c r="BR2227" s="3"/>
    </row>
    <row r="2228" spans="1:70">
      <c r="A2228" t="str">
        <f t="shared" si="174"/>
        <v>2022</v>
      </c>
      <c r="B2228" t="str">
        <f t="shared" si="175"/>
        <v>February</v>
      </c>
      <c r="C2228" s="2">
        <v>44595</v>
      </c>
      <c r="D2228" s="1" t="str">
        <f t="shared" si="173"/>
        <v>OK</v>
      </c>
      <c r="E2228">
        <f t="shared" si="171"/>
        <v>1</v>
      </c>
      <c r="F2228">
        <f t="shared" si="172"/>
        <v>0</v>
      </c>
      <c r="G2228" s="127">
        <v>44595</v>
      </c>
      <c r="H2228" s="3">
        <v>59</v>
      </c>
      <c r="I2228" s="3">
        <v>248</v>
      </c>
      <c r="J2228" s="3">
        <v>316</v>
      </c>
      <c r="K2228" s="3">
        <v>252</v>
      </c>
      <c r="L2228" s="3">
        <v>349</v>
      </c>
      <c r="M2228" s="3">
        <v>95</v>
      </c>
      <c r="N2228" s="3">
        <v>172</v>
      </c>
      <c r="O2228" s="3">
        <v>35</v>
      </c>
      <c r="P2228" s="3">
        <v>504</v>
      </c>
      <c r="Q2228" s="3">
        <v>337</v>
      </c>
      <c r="R2228" s="3">
        <v>131</v>
      </c>
      <c r="S2228" s="3">
        <v>137</v>
      </c>
      <c r="T2228" s="3">
        <v>197</v>
      </c>
      <c r="U2228" s="3">
        <v>27</v>
      </c>
      <c r="V2228" s="3">
        <v>146</v>
      </c>
      <c r="W2228" s="3">
        <v>517</v>
      </c>
      <c r="X2228" s="3">
        <v>175</v>
      </c>
      <c r="Y2228" s="3">
        <v>23</v>
      </c>
      <c r="Z2228" s="3">
        <v>433</v>
      </c>
      <c r="AA2228" s="3">
        <v>30</v>
      </c>
      <c r="AB2228" s="3">
        <v>447</v>
      </c>
      <c r="AC2228" s="3">
        <v>319</v>
      </c>
      <c r="AD2228" s="3">
        <v>21</v>
      </c>
      <c r="AE2228" s="3">
        <v>581</v>
      </c>
      <c r="AF2228" s="3">
        <v>1028</v>
      </c>
      <c r="AG2228" s="3">
        <v>802</v>
      </c>
      <c r="AH2228" s="3">
        <v>97</v>
      </c>
      <c r="AI2228" s="3">
        <v>375</v>
      </c>
      <c r="AJ2228" s="3">
        <v>76</v>
      </c>
      <c r="AK2228" s="3">
        <v>911</v>
      </c>
      <c r="AL2228" s="3">
        <v>1038</v>
      </c>
      <c r="AM2228" s="3">
        <v>22</v>
      </c>
      <c r="AO2228" s="3">
        <v>240</v>
      </c>
      <c r="AP2228" s="3">
        <v>37</v>
      </c>
      <c r="AQ2228" s="3">
        <v>208</v>
      </c>
      <c r="AR2228" s="3">
        <v>268</v>
      </c>
      <c r="AS2228" s="20">
        <v>687</v>
      </c>
      <c r="AT2228" s="3">
        <v>202</v>
      </c>
      <c r="AU2228" s="3">
        <v>388</v>
      </c>
      <c r="AV2228" s="3">
        <v>178</v>
      </c>
      <c r="AW2228" s="3">
        <v>145</v>
      </c>
      <c r="AX2228" s="3">
        <v>255</v>
      </c>
      <c r="AY2228" s="3">
        <v>187</v>
      </c>
      <c r="AZ2228" s="3">
        <v>417</v>
      </c>
      <c r="BA2228" s="128">
        <v>413</v>
      </c>
      <c r="BB2228" s="3">
        <v>216</v>
      </c>
      <c r="BC2228" s="3">
        <v>26</v>
      </c>
      <c r="BM2228" s="3"/>
      <c r="BN2228" s="3"/>
      <c r="BO2228" s="3"/>
      <c r="BP2228" s="128"/>
      <c r="BQ2228" s="3"/>
      <c r="BR2228" s="3"/>
    </row>
    <row r="2229" spans="1:70">
      <c r="A2229" t="str">
        <f t="shared" si="174"/>
        <v>2022</v>
      </c>
      <c r="B2229" t="str">
        <f t="shared" si="175"/>
        <v>February</v>
      </c>
      <c r="C2229" s="2">
        <v>44596</v>
      </c>
      <c r="D2229" s="1" t="str">
        <f t="shared" si="173"/>
        <v>OK</v>
      </c>
      <c r="E2229">
        <f t="shared" si="171"/>
        <v>1</v>
      </c>
      <c r="F2229">
        <f t="shared" si="172"/>
        <v>0</v>
      </c>
      <c r="G2229" s="127">
        <v>44596</v>
      </c>
      <c r="H2229" s="3">
        <v>31</v>
      </c>
      <c r="I2229" s="3">
        <v>239</v>
      </c>
      <c r="J2229" s="3">
        <v>266</v>
      </c>
      <c r="K2229" s="3">
        <v>218</v>
      </c>
      <c r="L2229" s="3">
        <v>285</v>
      </c>
      <c r="M2229" s="3">
        <v>81</v>
      </c>
      <c r="N2229" s="3">
        <v>173</v>
      </c>
      <c r="O2229" s="3">
        <v>45</v>
      </c>
      <c r="P2229" s="3">
        <v>450</v>
      </c>
      <c r="Q2229" s="3">
        <v>342</v>
      </c>
      <c r="R2229" s="3">
        <v>133</v>
      </c>
      <c r="S2229" s="3">
        <v>116</v>
      </c>
      <c r="T2229" s="3">
        <v>208</v>
      </c>
      <c r="U2229" s="3">
        <v>29</v>
      </c>
      <c r="V2229" s="3">
        <v>129</v>
      </c>
      <c r="W2229" s="3">
        <v>501</v>
      </c>
      <c r="X2229" s="3">
        <v>224</v>
      </c>
      <c r="Y2229" s="3">
        <v>25</v>
      </c>
      <c r="Z2229" s="3">
        <v>433</v>
      </c>
      <c r="AA2229" s="3">
        <v>45</v>
      </c>
      <c r="AB2229" s="3">
        <v>369</v>
      </c>
      <c r="AC2229" s="3">
        <v>319</v>
      </c>
      <c r="AD2229" s="3">
        <v>10</v>
      </c>
      <c r="AE2229" s="3">
        <v>527</v>
      </c>
      <c r="AF2229" s="3">
        <v>928</v>
      </c>
      <c r="AG2229" s="3">
        <v>704</v>
      </c>
      <c r="AH2229" s="3">
        <v>118</v>
      </c>
      <c r="AI2229" s="3">
        <v>317</v>
      </c>
      <c r="AJ2229" s="3">
        <v>81</v>
      </c>
      <c r="AK2229" s="3">
        <v>840</v>
      </c>
      <c r="AL2229" s="3">
        <v>1027</v>
      </c>
      <c r="AM2229" s="3">
        <v>25</v>
      </c>
      <c r="AO2229" s="3">
        <v>233</v>
      </c>
      <c r="AP2229" s="3">
        <v>41</v>
      </c>
      <c r="AQ2229" s="3">
        <v>217</v>
      </c>
      <c r="AR2229" s="3">
        <v>257</v>
      </c>
      <c r="AS2229" s="20">
        <v>687</v>
      </c>
      <c r="AT2229" s="3">
        <v>194</v>
      </c>
      <c r="AU2229" s="3">
        <v>358</v>
      </c>
      <c r="AV2229" s="3">
        <v>123</v>
      </c>
      <c r="AW2229" s="3">
        <v>139</v>
      </c>
      <c r="AX2229" s="3">
        <v>252</v>
      </c>
      <c r="AY2229" s="3">
        <v>165</v>
      </c>
      <c r="AZ2229" s="3">
        <v>394</v>
      </c>
      <c r="BA2229" s="128">
        <v>383</v>
      </c>
      <c r="BB2229" s="3">
        <v>155</v>
      </c>
      <c r="BC2229" s="3">
        <v>18</v>
      </c>
      <c r="BM2229" s="3"/>
      <c r="BN2229" s="3"/>
      <c r="BO2229" s="3"/>
      <c r="BP2229" s="128"/>
      <c r="BQ2229" s="3"/>
      <c r="BR2229" s="3"/>
    </row>
    <row r="2230" spans="1:70">
      <c r="A2230" t="str">
        <f t="shared" si="174"/>
        <v>2022</v>
      </c>
      <c r="B2230" t="str">
        <f t="shared" si="175"/>
        <v>February</v>
      </c>
      <c r="C2230" s="2">
        <v>44597</v>
      </c>
      <c r="D2230" s="1" t="str">
        <f t="shared" si="173"/>
        <v>OK</v>
      </c>
      <c r="E2230">
        <f t="shared" si="171"/>
        <v>0</v>
      </c>
      <c r="F2230">
        <f t="shared" si="172"/>
        <v>1</v>
      </c>
      <c r="G2230" s="127">
        <v>44597</v>
      </c>
      <c r="H2230" s="3">
        <v>32</v>
      </c>
      <c r="I2230" s="3">
        <v>215</v>
      </c>
      <c r="J2230" s="3">
        <v>142</v>
      </c>
      <c r="K2230" s="3">
        <v>313</v>
      </c>
      <c r="L2230" s="3">
        <v>177</v>
      </c>
      <c r="M2230" s="3">
        <v>133</v>
      </c>
      <c r="N2230" s="3">
        <v>104</v>
      </c>
      <c r="O2230" s="3">
        <v>38</v>
      </c>
      <c r="P2230" s="3">
        <v>253</v>
      </c>
      <c r="Q2230" s="3">
        <v>284</v>
      </c>
      <c r="R2230" s="3">
        <v>82</v>
      </c>
      <c r="S2230" s="3">
        <v>71</v>
      </c>
      <c r="T2230" s="3">
        <v>167</v>
      </c>
      <c r="U2230" s="3">
        <v>25</v>
      </c>
      <c r="V2230" s="3">
        <v>69</v>
      </c>
      <c r="W2230" s="3">
        <v>417</v>
      </c>
      <c r="X2230" s="3">
        <v>439</v>
      </c>
      <c r="Y2230" s="3">
        <v>25</v>
      </c>
      <c r="Z2230" s="3">
        <v>465</v>
      </c>
      <c r="AA2230" s="3">
        <v>138</v>
      </c>
      <c r="AB2230" s="3">
        <v>307</v>
      </c>
      <c r="AC2230" s="3">
        <v>608</v>
      </c>
      <c r="AD2230" s="3">
        <v>22</v>
      </c>
      <c r="AE2230" s="3">
        <v>326</v>
      </c>
      <c r="AF2230" s="3">
        <v>769</v>
      </c>
      <c r="AG2230" s="3">
        <v>901</v>
      </c>
      <c r="AH2230" s="3">
        <v>243</v>
      </c>
      <c r="AI2230" s="3">
        <v>469</v>
      </c>
      <c r="AJ2230" s="3">
        <v>61</v>
      </c>
      <c r="AK2230" s="3">
        <v>928</v>
      </c>
      <c r="AL2230" s="3">
        <v>1201</v>
      </c>
      <c r="AM2230" s="3">
        <v>18</v>
      </c>
      <c r="AO2230" s="3">
        <v>175</v>
      </c>
      <c r="AP2230" s="3">
        <v>34</v>
      </c>
      <c r="AQ2230" s="3">
        <v>329</v>
      </c>
      <c r="AR2230" s="3">
        <v>184</v>
      </c>
      <c r="AS2230" s="20">
        <v>687</v>
      </c>
      <c r="AT2230" s="3">
        <v>189</v>
      </c>
      <c r="AU2230" s="3">
        <v>549</v>
      </c>
      <c r="AV2230" s="3">
        <v>235</v>
      </c>
      <c r="AW2230" s="3">
        <v>315</v>
      </c>
      <c r="AX2230" s="3">
        <v>134</v>
      </c>
      <c r="AY2230" s="3">
        <v>96</v>
      </c>
      <c r="AZ2230" s="3">
        <v>489</v>
      </c>
      <c r="BA2230" s="128">
        <v>511</v>
      </c>
      <c r="BB2230" s="3">
        <v>279</v>
      </c>
      <c r="BC2230" s="3">
        <v>143</v>
      </c>
      <c r="BM2230" s="3"/>
      <c r="BN2230" s="3"/>
      <c r="BO2230" s="3"/>
      <c r="BP2230" s="128"/>
      <c r="BQ2230" s="3"/>
      <c r="BR2230" s="3"/>
    </row>
    <row r="2231" spans="1:70">
      <c r="A2231" t="str">
        <f t="shared" si="174"/>
        <v>2022</v>
      </c>
      <c r="B2231" t="str">
        <f t="shared" si="175"/>
        <v>February</v>
      </c>
      <c r="C2231" s="2">
        <v>44598</v>
      </c>
      <c r="D2231" s="1" t="str">
        <f t="shared" si="173"/>
        <v>OK</v>
      </c>
      <c r="E2231">
        <f t="shared" si="171"/>
        <v>0</v>
      </c>
      <c r="F2231">
        <f t="shared" si="172"/>
        <v>1</v>
      </c>
      <c r="G2231" s="127">
        <v>44598</v>
      </c>
      <c r="H2231" s="3">
        <v>10</v>
      </c>
      <c r="I2231" s="3">
        <v>38</v>
      </c>
      <c r="J2231" s="3">
        <v>51</v>
      </c>
      <c r="K2231" s="3">
        <v>115</v>
      </c>
      <c r="L2231" s="3">
        <v>47</v>
      </c>
      <c r="M2231" s="3">
        <v>35</v>
      </c>
      <c r="N2231" s="3">
        <v>56</v>
      </c>
      <c r="O2231" s="3">
        <v>55</v>
      </c>
      <c r="P2231" s="3">
        <v>65</v>
      </c>
      <c r="Q2231" s="3">
        <v>73</v>
      </c>
      <c r="R2231" s="3">
        <v>44</v>
      </c>
      <c r="S2231" s="3">
        <v>19</v>
      </c>
      <c r="T2231" s="3">
        <v>122</v>
      </c>
      <c r="U2231" s="3">
        <v>11</v>
      </c>
      <c r="V2231" s="3">
        <v>35</v>
      </c>
      <c r="W2231" s="3">
        <v>196</v>
      </c>
      <c r="X2231" s="3">
        <v>347</v>
      </c>
      <c r="Y2231" s="3">
        <v>9</v>
      </c>
      <c r="Z2231" s="3">
        <v>139</v>
      </c>
      <c r="AA2231" s="3">
        <v>41</v>
      </c>
      <c r="AB2231" s="3">
        <v>79</v>
      </c>
      <c r="AC2231" s="3">
        <v>153</v>
      </c>
      <c r="AD2231" s="3">
        <v>13</v>
      </c>
      <c r="AE2231" s="3">
        <v>120</v>
      </c>
      <c r="AF2231" s="3">
        <v>194</v>
      </c>
      <c r="AG2231" s="3">
        <v>196</v>
      </c>
      <c r="AH2231" s="3">
        <v>107</v>
      </c>
      <c r="AI2231" s="3">
        <v>269</v>
      </c>
      <c r="AJ2231" s="3">
        <v>30</v>
      </c>
      <c r="AK2231" s="3">
        <v>272</v>
      </c>
      <c r="AL2231" s="3">
        <v>427</v>
      </c>
      <c r="AM2231" s="3">
        <v>21</v>
      </c>
      <c r="AO2231" s="3">
        <v>41</v>
      </c>
      <c r="AP2231" s="3">
        <v>12</v>
      </c>
      <c r="AQ2231" s="3">
        <v>79</v>
      </c>
      <c r="AR2231" s="3">
        <v>54</v>
      </c>
      <c r="AS2231" s="20">
        <v>687</v>
      </c>
      <c r="AT2231" s="3">
        <v>41</v>
      </c>
      <c r="AU2231" s="3">
        <v>168</v>
      </c>
      <c r="AV2231" s="3">
        <v>39</v>
      </c>
      <c r="AW2231" s="3">
        <v>75</v>
      </c>
      <c r="AX2231" s="3">
        <v>53</v>
      </c>
      <c r="AY2231" s="3">
        <v>34</v>
      </c>
      <c r="AZ2231" s="3">
        <v>156</v>
      </c>
      <c r="BA2231" s="128">
        <v>140</v>
      </c>
      <c r="BB2231" s="3">
        <v>140</v>
      </c>
      <c r="BC2231" s="3">
        <v>10</v>
      </c>
      <c r="BM2231" s="3"/>
      <c r="BN2231" s="3"/>
      <c r="BO2231" s="3"/>
      <c r="BP2231" s="128"/>
      <c r="BQ2231" s="3"/>
      <c r="BR2231" s="3"/>
    </row>
    <row r="2232" spans="1:70">
      <c r="A2232" t="str">
        <f t="shared" si="174"/>
        <v>2022</v>
      </c>
      <c r="B2232" t="str">
        <f t="shared" si="175"/>
        <v>February</v>
      </c>
      <c r="C2232" s="2">
        <v>44599</v>
      </c>
      <c r="D2232" s="1" t="str">
        <f t="shared" si="173"/>
        <v>OK</v>
      </c>
      <c r="E2232">
        <v>0</v>
      </c>
      <c r="F2232">
        <v>1</v>
      </c>
      <c r="G2232" s="127">
        <v>44599</v>
      </c>
      <c r="H2232" s="3">
        <v>12</v>
      </c>
      <c r="I2232" s="3">
        <v>107</v>
      </c>
      <c r="J2232" s="3">
        <v>80</v>
      </c>
      <c r="K2232" s="3">
        <v>158</v>
      </c>
      <c r="L2232" s="3">
        <v>93</v>
      </c>
      <c r="M2232" s="3">
        <v>58</v>
      </c>
      <c r="N2232" s="3">
        <v>87</v>
      </c>
      <c r="O2232" s="3">
        <v>34</v>
      </c>
      <c r="P2232" s="3">
        <v>127</v>
      </c>
      <c r="Q2232" s="3">
        <v>132</v>
      </c>
      <c r="R2232" s="3">
        <v>51</v>
      </c>
      <c r="S2232" s="3">
        <v>27</v>
      </c>
      <c r="T2232" s="3">
        <v>135</v>
      </c>
      <c r="U2232" s="3">
        <v>18</v>
      </c>
      <c r="V2232" s="3">
        <v>37</v>
      </c>
      <c r="W2232" s="3">
        <v>231</v>
      </c>
      <c r="X2232" s="3">
        <v>224</v>
      </c>
      <c r="Y2232" s="3">
        <v>16</v>
      </c>
      <c r="Z2232" s="3">
        <v>221</v>
      </c>
      <c r="AA2232" s="3">
        <v>6</v>
      </c>
      <c r="AB2232" s="3">
        <v>158</v>
      </c>
      <c r="AC2232" s="3">
        <v>268</v>
      </c>
      <c r="AD2232" s="3">
        <v>25</v>
      </c>
      <c r="AE2232" s="3">
        <v>203</v>
      </c>
      <c r="AF2232" s="3">
        <v>391</v>
      </c>
      <c r="AG2232" s="3">
        <v>534</v>
      </c>
      <c r="AH2232" s="3">
        <v>75</v>
      </c>
      <c r="AI2232" s="3">
        <v>285</v>
      </c>
      <c r="AJ2232" s="3">
        <v>47</v>
      </c>
      <c r="AK2232" s="3">
        <v>542</v>
      </c>
      <c r="AL2232" s="3">
        <v>657</v>
      </c>
      <c r="AM2232" s="3">
        <v>6</v>
      </c>
      <c r="AO2232" s="3">
        <v>99</v>
      </c>
      <c r="AP2232" s="3">
        <v>20</v>
      </c>
      <c r="AQ2232" s="3">
        <v>196</v>
      </c>
      <c r="AR2232" s="3">
        <v>96</v>
      </c>
      <c r="AS2232" s="20">
        <v>687</v>
      </c>
      <c r="AT2232" s="3">
        <v>109</v>
      </c>
      <c r="AU2232" s="3">
        <v>293</v>
      </c>
      <c r="AV2232" s="3">
        <v>135</v>
      </c>
      <c r="AW2232" s="3">
        <v>119</v>
      </c>
      <c r="AX2232" s="3">
        <v>82</v>
      </c>
      <c r="AY2232" s="3">
        <v>72</v>
      </c>
      <c r="AZ2232" s="3">
        <v>349</v>
      </c>
      <c r="BA2232" s="128">
        <v>275</v>
      </c>
      <c r="BB2232" s="3">
        <v>264</v>
      </c>
      <c r="BC2232" s="3">
        <v>13</v>
      </c>
      <c r="BM2232" s="3"/>
      <c r="BN2232" s="3"/>
      <c r="BO2232" s="3"/>
      <c r="BP2232" s="128"/>
      <c r="BQ2232" s="3"/>
      <c r="BR2232" s="3"/>
    </row>
    <row r="2233" spans="1:70">
      <c r="A2233" t="str">
        <f t="shared" si="174"/>
        <v>2022</v>
      </c>
      <c r="B2233" t="str">
        <f t="shared" si="175"/>
        <v>February</v>
      </c>
      <c r="C2233" s="2">
        <v>44600</v>
      </c>
      <c r="D2233" s="1" t="str">
        <f t="shared" si="173"/>
        <v>OK</v>
      </c>
      <c r="E2233">
        <f t="shared" ref="E2233:E2295" si="176">IF(OR(WEEKDAY(C2233) = 1, WEEKDAY(C2233) = 7), 0, 1)</f>
        <v>1</v>
      </c>
      <c r="F2233">
        <f t="shared" ref="F2233:F2295" si="177">IF(OR(WEEKDAY(C2233) = 1, WEEKDAY(C2233) = 7), 1, 0)</f>
        <v>0</v>
      </c>
      <c r="G2233" s="127">
        <v>44600</v>
      </c>
      <c r="H2233" s="3">
        <v>29</v>
      </c>
      <c r="I2233" s="3">
        <v>217</v>
      </c>
      <c r="J2233" s="3">
        <v>255</v>
      </c>
      <c r="K2233" s="3">
        <v>178</v>
      </c>
      <c r="L2233" s="3">
        <v>271</v>
      </c>
      <c r="M2233" s="3">
        <v>84</v>
      </c>
      <c r="N2233" s="3">
        <v>156</v>
      </c>
      <c r="O2233" s="3">
        <v>47</v>
      </c>
      <c r="P2233" s="3">
        <v>367</v>
      </c>
      <c r="Q2233" s="3">
        <v>309</v>
      </c>
      <c r="R2233" s="3">
        <v>140</v>
      </c>
      <c r="S2233" s="3">
        <v>87</v>
      </c>
      <c r="T2233" s="3">
        <v>206</v>
      </c>
      <c r="U2233" s="3">
        <v>38</v>
      </c>
      <c r="V2233" s="3">
        <v>120</v>
      </c>
      <c r="W2233" s="3">
        <v>440</v>
      </c>
      <c r="X2233" s="3">
        <v>231</v>
      </c>
      <c r="Y2233" s="3">
        <v>14</v>
      </c>
      <c r="Z2233" s="3">
        <v>369</v>
      </c>
      <c r="AA2233" s="3">
        <v>13</v>
      </c>
      <c r="AB2233" s="3">
        <v>355</v>
      </c>
      <c r="AC2233" s="3">
        <v>249</v>
      </c>
      <c r="AD2233" s="3">
        <v>27</v>
      </c>
      <c r="AE2233" s="3">
        <v>493</v>
      </c>
      <c r="AF2233" s="3">
        <v>841</v>
      </c>
      <c r="AG2233" s="3">
        <v>635</v>
      </c>
      <c r="AH2233" s="3">
        <v>134</v>
      </c>
      <c r="AI2233" s="3">
        <v>310</v>
      </c>
      <c r="AJ2233" s="3">
        <v>76</v>
      </c>
      <c r="AK2233" s="3">
        <v>816</v>
      </c>
      <c r="AL2233" s="3">
        <v>634</v>
      </c>
      <c r="AM2233" s="3">
        <v>16</v>
      </c>
      <c r="AO2233" s="3">
        <v>202</v>
      </c>
      <c r="AP2233" s="3">
        <v>15</v>
      </c>
      <c r="AQ2233" s="3">
        <v>200</v>
      </c>
      <c r="AR2233" s="3">
        <v>220</v>
      </c>
      <c r="AS2233" s="20">
        <v>687</v>
      </c>
      <c r="AT2233" s="3">
        <v>202</v>
      </c>
      <c r="AU2233" s="3">
        <v>247</v>
      </c>
      <c r="AV2233" s="3">
        <v>66</v>
      </c>
      <c r="AW2233" s="3">
        <v>126</v>
      </c>
      <c r="AX2233" s="3">
        <v>186</v>
      </c>
      <c r="AY2233" s="3">
        <v>141</v>
      </c>
      <c r="AZ2233" s="3">
        <v>365</v>
      </c>
      <c r="BA2233" s="128">
        <v>312</v>
      </c>
      <c r="BB2233" s="3">
        <v>222</v>
      </c>
      <c r="BC2233" s="3">
        <v>24</v>
      </c>
      <c r="BM2233" s="3"/>
      <c r="BN2233" s="3"/>
      <c r="BO2233" s="3"/>
      <c r="BP2233" s="128"/>
      <c r="BQ2233" s="3"/>
      <c r="BR2233" s="3"/>
    </row>
    <row r="2234" spans="1:70">
      <c r="A2234" t="str">
        <f t="shared" si="174"/>
        <v>2022</v>
      </c>
      <c r="B2234" t="str">
        <f t="shared" si="175"/>
        <v>February</v>
      </c>
      <c r="C2234" s="2">
        <v>44601</v>
      </c>
      <c r="D2234" s="1" t="str">
        <f t="shared" si="173"/>
        <v>OK</v>
      </c>
      <c r="E2234">
        <f t="shared" si="176"/>
        <v>1</v>
      </c>
      <c r="F2234">
        <f t="shared" si="177"/>
        <v>0</v>
      </c>
      <c r="G2234" s="127">
        <v>44601</v>
      </c>
      <c r="H2234" s="3">
        <v>28</v>
      </c>
      <c r="I2234" s="3">
        <v>293</v>
      </c>
      <c r="J2234" s="3">
        <v>355</v>
      </c>
      <c r="K2234" s="3">
        <v>238</v>
      </c>
      <c r="L2234" s="3">
        <v>390</v>
      </c>
      <c r="M2234" s="3">
        <v>99</v>
      </c>
      <c r="N2234" s="3">
        <v>166</v>
      </c>
      <c r="O2234" s="3">
        <v>47</v>
      </c>
      <c r="P2234" s="3">
        <v>526</v>
      </c>
      <c r="Q2234" s="3">
        <v>392</v>
      </c>
      <c r="R2234" s="3">
        <v>183</v>
      </c>
      <c r="S2234" s="3">
        <v>118</v>
      </c>
      <c r="T2234" s="3">
        <v>186</v>
      </c>
      <c r="U2234" s="3">
        <v>33</v>
      </c>
      <c r="V2234" s="3">
        <v>132</v>
      </c>
      <c r="W2234" s="3">
        <v>592</v>
      </c>
      <c r="X2234" s="3">
        <v>252</v>
      </c>
      <c r="Y2234" s="3">
        <v>33</v>
      </c>
      <c r="Z2234" s="3">
        <v>509</v>
      </c>
      <c r="AA2234" s="3">
        <v>24</v>
      </c>
      <c r="AB2234" s="3">
        <v>455</v>
      </c>
      <c r="AC2234" s="3">
        <v>353</v>
      </c>
      <c r="AD2234" s="3">
        <v>27</v>
      </c>
      <c r="AE2234" s="3">
        <v>619</v>
      </c>
      <c r="AF2234" s="3">
        <v>1097</v>
      </c>
      <c r="AG2234" s="3">
        <v>871</v>
      </c>
      <c r="AH2234" s="3">
        <v>131</v>
      </c>
      <c r="AI2234" s="3">
        <v>289</v>
      </c>
      <c r="AJ2234" s="3">
        <v>74</v>
      </c>
      <c r="AK2234" s="3">
        <v>921</v>
      </c>
      <c r="AL2234" s="3">
        <v>565</v>
      </c>
      <c r="AM2234" s="3">
        <v>30</v>
      </c>
      <c r="AO2234" s="3">
        <v>282</v>
      </c>
      <c r="AP2234" s="3">
        <v>29</v>
      </c>
      <c r="AQ2234" s="3">
        <v>251</v>
      </c>
      <c r="AR2234" s="3">
        <v>321</v>
      </c>
      <c r="AS2234" s="20">
        <v>687</v>
      </c>
      <c r="AT2234" s="3">
        <v>254</v>
      </c>
      <c r="AU2234" s="3">
        <v>450</v>
      </c>
      <c r="AV2234" s="3">
        <v>117</v>
      </c>
      <c r="AW2234" s="3">
        <v>137</v>
      </c>
      <c r="AX2234" s="3">
        <v>267</v>
      </c>
      <c r="AY2234" s="3">
        <v>160</v>
      </c>
      <c r="AZ2234" s="3">
        <v>481</v>
      </c>
      <c r="BA2234" s="128">
        <v>377</v>
      </c>
      <c r="BB2234" s="3">
        <v>178</v>
      </c>
      <c r="BC2234" s="3">
        <v>19</v>
      </c>
      <c r="BM2234" s="3"/>
      <c r="BN2234" s="3"/>
      <c r="BO2234" s="3"/>
      <c r="BP2234" s="128"/>
      <c r="BQ2234" s="3"/>
      <c r="BR2234" s="3"/>
    </row>
    <row r="2235" spans="1:70">
      <c r="A2235" t="str">
        <f t="shared" si="174"/>
        <v>2022</v>
      </c>
      <c r="B2235" t="str">
        <f t="shared" si="175"/>
        <v>February</v>
      </c>
      <c r="C2235" s="2">
        <v>44602</v>
      </c>
      <c r="D2235" s="1" t="str">
        <f t="shared" si="173"/>
        <v>OK</v>
      </c>
      <c r="E2235">
        <f t="shared" si="176"/>
        <v>1</v>
      </c>
      <c r="F2235">
        <f t="shared" si="177"/>
        <v>0</v>
      </c>
      <c r="G2235" s="127">
        <v>44602</v>
      </c>
      <c r="H2235" s="3">
        <v>21</v>
      </c>
      <c r="I2235" s="3">
        <v>299</v>
      </c>
      <c r="J2235" s="3">
        <v>361</v>
      </c>
      <c r="K2235" s="3">
        <v>248</v>
      </c>
      <c r="L2235" s="3">
        <v>378</v>
      </c>
      <c r="M2235" s="3">
        <v>112</v>
      </c>
      <c r="N2235" s="3">
        <v>256</v>
      </c>
      <c r="O2235" s="3">
        <v>38</v>
      </c>
      <c r="P2235" s="3">
        <v>464</v>
      </c>
      <c r="Q2235" s="3">
        <v>365</v>
      </c>
      <c r="R2235" s="3">
        <v>153</v>
      </c>
      <c r="S2235" s="3">
        <v>110</v>
      </c>
      <c r="T2235" s="3">
        <v>176</v>
      </c>
      <c r="U2235" s="3">
        <v>28</v>
      </c>
      <c r="V2235" s="3">
        <v>161</v>
      </c>
      <c r="W2235" s="3">
        <v>538</v>
      </c>
      <c r="X2235" s="3">
        <v>250</v>
      </c>
      <c r="Y2235" s="3">
        <v>31</v>
      </c>
      <c r="Z2235" s="3">
        <v>479</v>
      </c>
      <c r="AA2235" s="3">
        <v>20</v>
      </c>
      <c r="AB2235" s="3">
        <v>518</v>
      </c>
      <c r="AC2235" s="3">
        <v>342</v>
      </c>
      <c r="AD2235" s="3">
        <v>21</v>
      </c>
      <c r="AE2235" s="3">
        <v>631</v>
      </c>
      <c r="AF2235" s="3">
        <v>1132</v>
      </c>
      <c r="AG2235" s="3">
        <v>880</v>
      </c>
      <c r="AH2235" s="3">
        <v>116</v>
      </c>
      <c r="AI2235" s="3">
        <v>397</v>
      </c>
      <c r="AJ2235" s="3">
        <v>72</v>
      </c>
      <c r="AK2235" s="3">
        <v>1104</v>
      </c>
      <c r="AL2235" s="3">
        <v>1123</v>
      </c>
      <c r="AM2235" s="3">
        <v>28</v>
      </c>
      <c r="AO2235" s="3">
        <v>273</v>
      </c>
      <c r="AP2235" s="3">
        <v>28</v>
      </c>
      <c r="AQ2235" s="3">
        <v>202</v>
      </c>
      <c r="AR2235" s="3">
        <v>274</v>
      </c>
      <c r="AS2235" s="20">
        <v>687</v>
      </c>
      <c r="AT2235" s="3">
        <v>254</v>
      </c>
      <c r="AU2235" s="3">
        <v>391</v>
      </c>
      <c r="AV2235" s="3">
        <v>165</v>
      </c>
      <c r="AW2235" s="3">
        <v>161</v>
      </c>
      <c r="AX2235" s="3">
        <v>278</v>
      </c>
      <c r="AY2235" s="3">
        <v>197</v>
      </c>
      <c r="AZ2235" s="3">
        <v>391</v>
      </c>
      <c r="BA2235" s="128">
        <v>442</v>
      </c>
      <c r="BB2235" s="3">
        <v>188</v>
      </c>
      <c r="BC2235" s="3">
        <v>17</v>
      </c>
      <c r="BM2235" s="3"/>
      <c r="BN2235" s="3"/>
      <c r="BO2235" s="3"/>
      <c r="BP2235" s="128"/>
      <c r="BQ2235" s="3"/>
      <c r="BR2235" s="3"/>
    </row>
    <row r="2236" spans="1:70">
      <c r="A2236" t="str">
        <f t="shared" si="174"/>
        <v>2022</v>
      </c>
      <c r="B2236" t="str">
        <f t="shared" si="175"/>
        <v>February</v>
      </c>
      <c r="C2236" s="2">
        <v>44603</v>
      </c>
      <c r="D2236" s="1" t="str">
        <f t="shared" si="173"/>
        <v>OK</v>
      </c>
      <c r="E2236">
        <f t="shared" si="176"/>
        <v>1</v>
      </c>
      <c r="F2236">
        <f t="shared" si="177"/>
        <v>0</v>
      </c>
      <c r="G2236" s="127">
        <v>44603</v>
      </c>
      <c r="H2236" s="3">
        <v>11</v>
      </c>
      <c r="I2236" s="3">
        <v>246</v>
      </c>
      <c r="J2236" s="3">
        <v>252</v>
      </c>
      <c r="K2236" s="3">
        <v>176</v>
      </c>
      <c r="L2236" s="3">
        <v>260</v>
      </c>
      <c r="M2236" s="3">
        <v>78</v>
      </c>
      <c r="N2236" s="3">
        <v>181</v>
      </c>
      <c r="O2236" s="3">
        <v>42</v>
      </c>
      <c r="P2236" s="3">
        <v>352</v>
      </c>
      <c r="Q2236" s="3">
        <v>282</v>
      </c>
      <c r="R2236" s="3">
        <v>147</v>
      </c>
      <c r="S2236" s="3">
        <v>83</v>
      </c>
      <c r="T2236" s="3">
        <v>201</v>
      </c>
      <c r="U2236" s="3">
        <v>27</v>
      </c>
      <c r="V2236" s="3">
        <v>116</v>
      </c>
      <c r="W2236" s="3">
        <v>451</v>
      </c>
      <c r="X2236" s="3">
        <v>191</v>
      </c>
      <c r="Y2236" s="3">
        <v>22</v>
      </c>
      <c r="Z2236" s="3">
        <v>433</v>
      </c>
      <c r="AA2236" s="3">
        <v>4</v>
      </c>
      <c r="AB2236" s="3">
        <v>299</v>
      </c>
      <c r="AC2236" s="3">
        <v>216</v>
      </c>
      <c r="AD2236" s="3">
        <v>10</v>
      </c>
      <c r="AE2236" s="3">
        <v>441</v>
      </c>
      <c r="AF2236" s="3">
        <v>739</v>
      </c>
      <c r="AG2236" s="3">
        <v>535</v>
      </c>
      <c r="AH2236" s="3">
        <v>93</v>
      </c>
      <c r="AI2236" s="3">
        <v>246</v>
      </c>
      <c r="AJ2236" s="3">
        <v>53</v>
      </c>
      <c r="AK2236" s="3">
        <v>708</v>
      </c>
      <c r="AL2236" s="3">
        <v>823</v>
      </c>
      <c r="AM2236" s="3">
        <v>28</v>
      </c>
      <c r="AO2236" s="3">
        <v>176</v>
      </c>
      <c r="AP2236" s="3">
        <v>35</v>
      </c>
      <c r="AQ2236" s="3">
        <v>155</v>
      </c>
      <c r="AR2236" s="3">
        <v>220</v>
      </c>
      <c r="AS2236" s="20">
        <v>687</v>
      </c>
      <c r="AT2236" s="3">
        <v>156</v>
      </c>
      <c r="AU2236" s="3">
        <v>450</v>
      </c>
      <c r="AV2236" s="3">
        <v>49</v>
      </c>
      <c r="AW2236" s="3">
        <v>86</v>
      </c>
      <c r="AX2236" s="3">
        <v>215</v>
      </c>
      <c r="AY2236" s="3">
        <v>114</v>
      </c>
      <c r="AZ2236" s="3">
        <v>228</v>
      </c>
      <c r="BA2236" s="128">
        <v>330</v>
      </c>
      <c r="BB2236" s="3">
        <v>108</v>
      </c>
      <c r="BC2236" s="3">
        <v>25</v>
      </c>
      <c r="BM2236" s="3"/>
      <c r="BN2236" s="3"/>
      <c r="BO2236" s="3"/>
      <c r="BP2236" s="128"/>
      <c r="BQ2236" s="3"/>
      <c r="BR2236" s="3"/>
    </row>
    <row r="2237" spans="1:70">
      <c r="A2237" t="str">
        <f t="shared" si="174"/>
        <v>2022</v>
      </c>
      <c r="B2237" t="str">
        <f t="shared" si="175"/>
        <v>February</v>
      </c>
      <c r="C2237" s="2">
        <v>44604</v>
      </c>
      <c r="D2237" s="1" t="str">
        <f t="shared" si="173"/>
        <v>OK</v>
      </c>
      <c r="E2237">
        <f t="shared" si="176"/>
        <v>0</v>
      </c>
      <c r="F2237">
        <f t="shared" si="177"/>
        <v>1</v>
      </c>
      <c r="G2237" s="127">
        <v>44604</v>
      </c>
      <c r="H2237" s="3">
        <v>33</v>
      </c>
      <c r="I2237" s="3">
        <v>217</v>
      </c>
      <c r="J2237" s="3">
        <v>157</v>
      </c>
      <c r="K2237" s="3">
        <v>258</v>
      </c>
      <c r="L2237" s="3">
        <v>161</v>
      </c>
      <c r="M2237" s="3">
        <v>98</v>
      </c>
      <c r="N2237" s="3">
        <v>110</v>
      </c>
      <c r="O2237" s="3">
        <v>37</v>
      </c>
      <c r="P2237" s="3">
        <v>296</v>
      </c>
      <c r="Q2237" s="3">
        <v>298</v>
      </c>
      <c r="R2237" s="3">
        <v>82</v>
      </c>
      <c r="S2237" s="3">
        <v>74</v>
      </c>
      <c r="T2237" s="3">
        <v>175</v>
      </c>
      <c r="U2237" s="3">
        <v>25</v>
      </c>
      <c r="V2237" s="3">
        <v>69</v>
      </c>
      <c r="W2237" s="3">
        <v>372</v>
      </c>
      <c r="X2237" s="3">
        <v>357</v>
      </c>
      <c r="Y2237" s="3">
        <v>18</v>
      </c>
      <c r="Z2237" s="3">
        <v>444</v>
      </c>
      <c r="AA2237" s="3">
        <v>28</v>
      </c>
      <c r="AB2237" s="3">
        <v>234</v>
      </c>
      <c r="AC2237" s="3">
        <v>517</v>
      </c>
      <c r="AD2237" s="3">
        <v>11</v>
      </c>
      <c r="AE2237" s="3">
        <v>305</v>
      </c>
      <c r="AF2237" s="3">
        <v>718</v>
      </c>
      <c r="AG2237" s="3">
        <v>802</v>
      </c>
      <c r="AH2237" s="3">
        <v>83</v>
      </c>
      <c r="AI2237" s="3">
        <v>316</v>
      </c>
      <c r="AJ2237" s="3">
        <v>61</v>
      </c>
      <c r="AK2237" s="3">
        <v>687</v>
      </c>
      <c r="AL2237" s="3">
        <v>953</v>
      </c>
      <c r="AM2237" s="3">
        <v>14</v>
      </c>
      <c r="AO2237" s="3">
        <v>162</v>
      </c>
      <c r="AP2237" s="3">
        <v>33</v>
      </c>
      <c r="AQ2237" s="3">
        <v>252</v>
      </c>
      <c r="AR2237" s="3">
        <v>113</v>
      </c>
      <c r="AS2237" s="20">
        <v>687</v>
      </c>
      <c r="AT2237" s="3">
        <v>150</v>
      </c>
      <c r="AU2237" s="3">
        <v>603</v>
      </c>
      <c r="AV2237" s="3">
        <v>188</v>
      </c>
      <c r="AW2237" s="3">
        <v>316</v>
      </c>
      <c r="AX2237" s="3">
        <v>158</v>
      </c>
      <c r="AY2237" s="3">
        <v>71</v>
      </c>
      <c r="AZ2237" s="3">
        <v>462</v>
      </c>
      <c r="BA2237" s="128">
        <v>408</v>
      </c>
      <c r="BB2237" s="3">
        <v>167</v>
      </c>
      <c r="BC2237" s="3">
        <v>92</v>
      </c>
      <c r="BM2237" s="3"/>
      <c r="BN2237" s="3"/>
      <c r="BO2237" s="3"/>
      <c r="BP2237" s="128"/>
      <c r="BQ2237" s="3"/>
      <c r="BR2237" s="3"/>
    </row>
    <row r="2238" spans="1:70">
      <c r="A2238" t="str">
        <f t="shared" si="174"/>
        <v>2022</v>
      </c>
      <c r="B2238" t="str">
        <f t="shared" si="175"/>
        <v>February</v>
      </c>
      <c r="C2238" s="2">
        <v>44605</v>
      </c>
      <c r="D2238" s="1" t="str">
        <f t="shared" si="173"/>
        <v>OK</v>
      </c>
      <c r="E2238">
        <f t="shared" si="176"/>
        <v>0</v>
      </c>
      <c r="F2238">
        <f t="shared" si="177"/>
        <v>1</v>
      </c>
      <c r="G2238" s="127">
        <v>44605</v>
      </c>
      <c r="H2238" s="3">
        <v>15</v>
      </c>
      <c r="I2238" s="3">
        <v>58</v>
      </c>
      <c r="J2238" s="3">
        <v>48</v>
      </c>
      <c r="K2238" s="3">
        <v>73</v>
      </c>
      <c r="L2238" s="3">
        <v>73</v>
      </c>
      <c r="M2238" s="3">
        <v>42</v>
      </c>
      <c r="N2238" s="3">
        <v>53</v>
      </c>
      <c r="O2238" s="3">
        <v>47</v>
      </c>
      <c r="P2238" s="3">
        <v>92</v>
      </c>
      <c r="Q2238" s="3">
        <v>65</v>
      </c>
      <c r="R2238" s="3">
        <v>57</v>
      </c>
      <c r="S2238" s="3">
        <v>22</v>
      </c>
      <c r="T2238" s="3">
        <v>145</v>
      </c>
      <c r="U2238" s="3">
        <v>5</v>
      </c>
      <c r="V2238" s="3">
        <v>41</v>
      </c>
      <c r="W2238" s="3">
        <v>179</v>
      </c>
      <c r="X2238" s="3">
        <v>372</v>
      </c>
      <c r="Y2238" s="3">
        <v>9</v>
      </c>
      <c r="Z2238" s="3">
        <v>110</v>
      </c>
      <c r="AA2238" s="3">
        <v>20</v>
      </c>
      <c r="AB2238" s="3">
        <v>68</v>
      </c>
      <c r="AC2238" s="3">
        <v>95</v>
      </c>
      <c r="AD2238" s="3">
        <v>15</v>
      </c>
      <c r="AE2238" s="3">
        <v>120</v>
      </c>
      <c r="AF2238" s="3">
        <v>216</v>
      </c>
      <c r="AG2238" s="3">
        <v>164</v>
      </c>
      <c r="AH2238" s="3">
        <v>70</v>
      </c>
      <c r="AI2238" s="3">
        <v>90</v>
      </c>
      <c r="AJ2238" s="3">
        <v>36</v>
      </c>
      <c r="AK2238" s="3">
        <v>111</v>
      </c>
      <c r="AL2238" s="3">
        <v>304</v>
      </c>
      <c r="AM2238" s="3">
        <v>14</v>
      </c>
      <c r="AO2238" s="3">
        <v>57</v>
      </c>
      <c r="AP2238" s="3">
        <v>17</v>
      </c>
      <c r="AQ2238" s="3">
        <v>71</v>
      </c>
      <c r="AR2238" s="3">
        <v>56</v>
      </c>
      <c r="AS2238" s="20">
        <v>687</v>
      </c>
      <c r="AT2238" s="3">
        <v>47</v>
      </c>
      <c r="AU2238" s="3">
        <v>505</v>
      </c>
      <c r="AV2238" s="3">
        <v>45</v>
      </c>
      <c r="AW2238" s="3">
        <v>25</v>
      </c>
      <c r="AX2238" s="3">
        <v>52</v>
      </c>
      <c r="AY2238" s="3">
        <v>40</v>
      </c>
      <c r="AZ2238" s="3">
        <v>138</v>
      </c>
      <c r="BA2238" s="128">
        <v>131</v>
      </c>
      <c r="BB2238" s="3">
        <v>55</v>
      </c>
      <c r="BC2238" s="3">
        <v>8</v>
      </c>
      <c r="BM2238" s="3"/>
      <c r="BN2238" s="3"/>
      <c r="BO2238" s="3"/>
      <c r="BP2238" s="128"/>
      <c r="BQ2238" s="3"/>
      <c r="BR2238" s="3"/>
    </row>
    <row r="2239" spans="1:70">
      <c r="A2239" t="str">
        <f t="shared" si="174"/>
        <v>2022</v>
      </c>
      <c r="B2239" t="str">
        <f t="shared" si="175"/>
        <v>February</v>
      </c>
      <c r="C2239" s="2">
        <v>44606</v>
      </c>
      <c r="D2239" s="1" t="str">
        <f t="shared" si="173"/>
        <v>OK</v>
      </c>
      <c r="E2239">
        <f t="shared" si="176"/>
        <v>1</v>
      </c>
      <c r="F2239">
        <f t="shared" si="177"/>
        <v>0</v>
      </c>
      <c r="G2239" s="127">
        <v>44606</v>
      </c>
      <c r="H2239" s="3">
        <v>40</v>
      </c>
      <c r="I2239" s="3">
        <v>256</v>
      </c>
      <c r="J2239" s="3">
        <v>297</v>
      </c>
      <c r="K2239" s="3">
        <v>233</v>
      </c>
      <c r="L2239" s="3">
        <v>358</v>
      </c>
      <c r="M2239" s="3">
        <v>116</v>
      </c>
      <c r="N2239" s="3">
        <v>234</v>
      </c>
      <c r="O2239" s="3">
        <v>34</v>
      </c>
      <c r="P2239" s="3">
        <v>482</v>
      </c>
      <c r="Q2239" s="3">
        <v>374</v>
      </c>
      <c r="R2239" s="3">
        <v>142</v>
      </c>
      <c r="S2239" s="3">
        <v>101</v>
      </c>
      <c r="T2239" s="3">
        <v>171</v>
      </c>
      <c r="U2239" s="3">
        <v>52</v>
      </c>
      <c r="V2239" s="3">
        <v>123</v>
      </c>
      <c r="W2239" s="3">
        <v>475</v>
      </c>
      <c r="X2239" s="3">
        <v>224</v>
      </c>
      <c r="Y2239" s="3">
        <v>24</v>
      </c>
      <c r="Z2239" s="3">
        <v>507</v>
      </c>
      <c r="AA2239" s="3">
        <v>21</v>
      </c>
      <c r="AB2239" s="3">
        <v>439</v>
      </c>
      <c r="AC2239" s="3">
        <v>387</v>
      </c>
      <c r="AD2239" s="3">
        <v>25</v>
      </c>
      <c r="AE2239" s="3">
        <v>573</v>
      </c>
      <c r="AF2239" s="3">
        <v>1078</v>
      </c>
      <c r="AG2239" s="3">
        <v>843</v>
      </c>
      <c r="AH2239" s="3">
        <v>120</v>
      </c>
      <c r="AI2239" s="3">
        <v>380</v>
      </c>
      <c r="AJ2239" s="3">
        <v>77</v>
      </c>
      <c r="AK2239" s="3">
        <v>963</v>
      </c>
      <c r="AL2239" s="3">
        <v>1039</v>
      </c>
      <c r="AM2239" s="3">
        <v>20</v>
      </c>
      <c r="AO2239" s="3">
        <v>246</v>
      </c>
      <c r="AP2239" s="3">
        <v>36</v>
      </c>
      <c r="AQ2239" s="3">
        <v>267</v>
      </c>
      <c r="AR2239" s="3">
        <v>278</v>
      </c>
      <c r="AS2239" s="20">
        <v>687</v>
      </c>
      <c r="AT2239" s="3">
        <v>225</v>
      </c>
      <c r="AU2239" s="3">
        <v>391</v>
      </c>
      <c r="AV2239" s="3">
        <v>157</v>
      </c>
      <c r="AW2239" s="3">
        <v>135</v>
      </c>
      <c r="AX2239" s="3">
        <v>259</v>
      </c>
      <c r="AY2239" s="3">
        <v>193</v>
      </c>
      <c r="AZ2239" s="3">
        <v>467</v>
      </c>
      <c r="BA2239" s="128">
        <v>390</v>
      </c>
      <c r="BB2239" s="3">
        <v>183</v>
      </c>
      <c r="BC2239" s="3">
        <v>36</v>
      </c>
      <c r="BM2239" s="3"/>
      <c r="BN2239" s="3"/>
      <c r="BO2239" s="3"/>
      <c r="BP2239" s="128"/>
      <c r="BQ2239" s="3"/>
      <c r="BR2239" s="3"/>
    </row>
    <row r="2240" spans="1:70">
      <c r="A2240" t="str">
        <f t="shared" si="174"/>
        <v>2022</v>
      </c>
      <c r="B2240" t="str">
        <f t="shared" si="175"/>
        <v>February</v>
      </c>
      <c r="C2240" s="2">
        <v>44607</v>
      </c>
      <c r="D2240" s="1" t="str">
        <f t="shared" si="173"/>
        <v>OK</v>
      </c>
      <c r="E2240">
        <f t="shared" si="176"/>
        <v>1</v>
      </c>
      <c r="F2240">
        <f t="shared" si="177"/>
        <v>0</v>
      </c>
      <c r="G2240" s="127">
        <v>44607</v>
      </c>
      <c r="H2240" s="3">
        <v>36</v>
      </c>
      <c r="I2240" s="3">
        <v>316</v>
      </c>
      <c r="J2240" s="3">
        <v>384</v>
      </c>
      <c r="K2240" s="3">
        <v>309</v>
      </c>
      <c r="L2240" s="3">
        <v>395</v>
      </c>
      <c r="M2240" s="3">
        <v>129</v>
      </c>
      <c r="N2240" s="3">
        <v>186</v>
      </c>
      <c r="O2240" s="3">
        <v>52</v>
      </c>
      <c r="P2240" s="3">
        <v>516</v>
      </c>
      <c r="Q2240" s="3">
        <v>437</v>
      </c>
      <c r="R2240" s="3">
        <v>156</v>
      </c>
      <c r="S2240" s="3">
        <v>127</v>
      </c>
      <c r="T2240" s="3">
        <v>165</v>
      </c>
      <c r="U2240" s="3">
        <v>40</v>
      </c>
      <c r="V2240" s="3">
        <v>154</v>
      </c>
      <c r="W2240" s="3">
        <v>576</v>
      </c>
      <c r="X2240" s="3">
        <v>277</v>
      </c>
      <c r="Y2240" s="3">
        <v>31</v>
      </c>
      <c r="Z2240" s="3">
        <v>541</v>
      </c>
      <c r="AA2240" s="3">
        <v>14</v>
      </c>
      <c r="AB2240" s="3">
        <v>522</v>
      </c>
      <c r="AC2240" s="3">
        <v>411</v>
      </c>
      <c r="AD2240" s="3">
        <v>24</v>
      </c>
      <c r="AE2240" s="3">
        <v>658</v>
      </c>
      <c r="AF2240" s="3">
        <v>1206</v>
      </c>
      <c r="AG2240" s="3">
        <v>957</v>
      </c>
      <c r="AH2240" s="3">
        <v>111</v>
      </c>
      <c r="AI2240" s="3">
        <v>410</v>
      </c>
      <c r="AJ2240" s="3">
        <v>95</v>
      </c>
      <c r="AK2240" s="3">
        <v>1168</v>
      </c>
      <c r="AL2240" s="3">
        <v>1135</v>
      </c>
      <c r="AM2240" s="3">
        <v>22</v>
      </c>
      <c r="AO2240" s="3">
        <v>280</v>
      </c>
      <c r="AP2240" s="3">
        <v>44</v>
      </c>
      <c r="AQ2240" s="3">
        <v>244</v>
      </c>
      <c r="AR2240" s="3">
        <v>272</v>
      </c>
      <c r="AS2240" s="20">
        <v>687</v>
      </c>
      <c r="AT2240" s="3">
        <v>254</v>
      </c>
      <c r="AU2240" s="3">
        <v>357</v>
      </c>
      <c r="AV2240" s="3">
        <v>157</v>
      </c>
      <c r="AW2240" s="3">
        <v>187</v>
      </c>
      <c r="AX2240" s="3">
        <v>307</v>
      </c>
      <c r="AY2240" s="3">
        <v>172</v>
      </c>
      <c r="AZ2240" s="3">
        <v>522</v>
      </c>
      <c r="BA2240" s="128">
        <v>480</v>
      </c>
      <c r="BB2240" s="3">
        <v>200</v>
      </c>
      <c r="BC2240" s="3">
        <v>47</v>
      </c>
      <c r="BM2240" s="3"/>
      <c r="BN2240" s="3"/>
      <c r="BO2240" s="3"/>
      <c r="BP2240" s="128"/>
      <c r="BQ2240" s="3"/>
      <c r="BR2240" s="3"/>
    </row>
    <row r="2241" spans="1:70">
      <c r="A2241" t="str">
        <f t="shared" si="174"/>
        <v>2022</v>
      </c>
      <c r="B2241" t="str">
        <f t="shared" si="175"/>
        <v>February</v>
      </c>
      <c r="C2241" s="2">
        <v>44608</v>
      </c>
      <c r="D2241" s="1" t="str">
        <f t="shared" ref="D2241:D2304" si="178">IF(C2241=G2241,"OK","Wrong date")</f>
        <v>OK</v>
      </c>
      <c r="E2241">
        <f t="shared" si="176"/>
        <v>1</v>
      </c>
      <c r="F2241">
        <f t="shared" si="177"/>
        <v>0</v>
      </c>
      <c r="G2241" s="127">
        <v>44608</v>
      </c>
      <c r="H2241" s="3">
        <v>37</v>
      </c>
      <c r="I2241" s="3">
        <v>326</v>
      </c>
      <c r="J2241" s="3">
        <v>347</v>
      </c>
      <c r="K2241" s="3">
        <v>243</v>
      </c>
      <c r="L2241" s="3">
        <v>350</v>
      </c>
      <c r="M2241" s="3">
        <v>105</v>
      </c>
      <c r="N2241" s="3">
        <v>225</v>
      </c>
      <c r="O2241" s="3">
        <v>51</v>
      </c>
      <c r="P2241" s="3">
        <v>567</v>
      </c>
      <c r="Q2241" s="3">
        <v>431</v>
      </c>
      <c r="R2241" s="3">
        <v>135</v>
      </c>
      <c r="S2241" s="3">
        <v>114</v>
      </c>
      <c r="T2241" s="3">
        <v>140</v>
      </c>
      <c r="U2241" s="3">
        <v>41</v>
      </c>
      <c r="V2241" s="3">
        <v>146</v>
      </c>
      <c r="W2241" s="3">
        <v>556</v>
      </c>
      <c r="X2241" s="3">
        <v>274</v>
      </c>
      <c r="Y2241" s="3">
        <v>28</v>
      </c>
      <c r="Z2241" s="3">
        <v>444</v>
      </c>
      <c r="AA2241" s="3">
        <v>26</v>
      </c>
      <c r="AB2241" s="3">
        <v>481</v>
      </c>
      <c r="AC2241" s="3">
        <v>390</v>
      </c>
      <c r="AD2241" s="3">
        <v>74</v>
      </c>
      <c r="AE2241" s="3">
        <v>590</v>
      </c>
      <c r="AF2241" s="3">
        <v>1213</v>
      </c>
      <c r="AG2241" s="3">
        <v>913</v>
      </c>
      <c r="AH2241" s="3">
        <v>139</v>
      </c>
      <c r="AI2241" s="3">
        <v>375</v>
      </c>
      <c r="AJ2241" s="3">
        <v>111</v>
      </c>
      <c r="AK2241" s="3">
        <v>1065</v>
      </c>
      <c r="AL2241" s="3">
        <v>1136</v>
      </c>
      <c r="AM2241" s="3">
        <v>27</v>
      </c>
      <c r="AO2241" s="3">
        <v>284</v>
      </c>
      <c r="AP2241" s="3">
        <v>45</v>
      </c>
      <c r="AQ2241" s="3">
        <v>264</v>
      </c>
      <c r="AR2241" s="3">
        <v>282</v>
      </c>
      <c r="AS2241" s="20">
        <v>687</v>
      </c>
      <c r="AT2241" s="3">
        <v>247</v>
      </c>
      <c r="AU2241" s="3">
        <v>444</v>
      </c>
      <c r="AV2241" s="3">
        <v>136</v>
      </c>
      <c r="AW2241" s="3">
        <v>188</v>
      </c>
      <c r="AX2241" s="3">
        <v>302</v>
      </c>
      <c r="AY2241" s="3">
        <v>166</v>
      </c>
      <c r="AZ2241" s="3">
        <v>473</v>
      </c>
      <c r="BA2241" s="128">
        <v>428</v>
      </c>
      <c r="BB2241" s="3">
        <v>215</v>
      </c>
      <c r="BC2241" s="3">
        <v>24</v>
      </c>
      <c r="BM2241" s="3"/>
      <c r="BN2241" s="3"/>
      <c r="BO2241" s="3"/>
      <c r="BP2241" s="128"/>
      <c r="BQ2241" s="3"/>
      <c r="BR2241" s="3"/>
    </row>
    <row r="2242" spans="1:70">
      <c r="A2242" t="str">
        <f t="shared" si="174"/>
        <v>2022</v>
      </c>
      <c r="B2242" t="str">
        <f t="shared" si="175"/>
        <v>February</v>
      </c>
      <c r="C2242" s="2">
        <v>44609</v>
      </c>
      <c r="D2242" s="1" t="str">
        <f t="shared" si="178"/>
        <v>OK</v>
      </c>
      <c r="E2242">
        <f t="shared" si="176"/>
        <v>1</v>
      </c>
      <c r="F2242">
        <f t="shared" si="177"/>
        <v>0</v>
      </c>
      <c r="G2242" s="127">
        <v>44609</v>
      </c>
      <c r="H2242" s="3">
        <v>44</v>
      </c>
      <c r="I2242" s="3">
        <v>287</v>
      </c>
      <c r="J2242" s="3">
        <v>335</v>
      </c>
      <c r="K2242" s="3">
        <v>313</v>
      </c>
      <c r="L2242" s="3">
        <v>326</v>
      </c>
      <c r="M2242" s="3">
        <v>106</v>
      </c>
      <c r="N2242" s="3">
        <v>225</v>
      </c>
      <c r="O2242" s="3">
        <v>38</v>
      </c>
      <c r="P2242" s="3">
        <v>501</v>
      </c>
      <c r="Q2242" s="3">
        <v>398</v>
      </c>
      <c r="R2242" s="3">
        <v>123</v>
      </c>
      <c r="S2242" s="3">
        <v>92</v>
      </c>
      <c r="T2242" s="3">
        <v>182</v>
      </c>
      <c r="U2242" s="3">
        <v>49</v>
      </c>
      <c r="V2242" s="3">
        <v>126</v>
      </c>
      <c r="W2242" s="3">
        <v>543</v>
      </c>
      <c r="X2242" s="3">
        <v>243</v>
      </c>
      <c r="Y2242" s="3">
        <v>34</v>
      </c>
      <c r="Z2242" s="3">
        <v>512</v>
      </c>
      <c r="AA2242" s="3">
        <v>13</v>
      </c>
      <c r="AB2242" s="3">
        <v>432</v>
      </c>
      <c r="AC2242" s="3">
        <v>344</v>
      </c>
      <c r="AD2242" s="3">
        <v>28</v>
      </c>
      <c r="AE2242" s="3">
        <v>602</v>
      </c>
      <c r="AF2242" s="3">
        <v>1129</v>
      </c>
      <c r="AG2242" s="3">
        <v>870</v>
      </c>
      <c r="AH2242" s="3">
        <v>133</v>
      </c>
      <c r="AI2242" s="3">
        <v>366</v>
      </c>
      <c r="AJ2242" s="3">
        <v>75</v>
      </c>
      <c r="AK2242" s="3">
        <v>1062</v>
      </c>
      <c r="AL2242" s="3">
        <v>1160</v>
      </c>
      <c r="AM2242" s="3">
        <v>24</v>
      </c>
      <c r="AO2242" s="3">
        <v>290</v>
      </c>
      <c r="AP2242" s="3">
        <v>38</v>
      </c>
      <c r="AQ2242" s="3">
        <v>241</v>
      </c>
      <c r="AR2242" s="3">
        <v>302</v>
      </c>
      <c r="AS2242" s="20">
        <v>687</v>
      </c>
      <c r="AT2242" s="3">
        <v>238</v>
      </c>
      <c r="AU2242" s="3">
        <v>378</v>
      </c>
      <c r="AV2242" s="3">
        <v>117</v>
      </c>
      <c r="AW2242" s="3">
        <v>139</v>
      </c>
      <c r="AX2242" s="3">
        <v>250</v>
      </c>
      <c r="AY2242" s="3">
        <v>165</v>
      </c>
      <c r="AZ2242" s="3">
        <v>420</v>
      </c>
      <c r="BA2242" s="128">
        <v>499</v>
      </c>
      <c r="BB2242" s="3">
        <v>192</v>
      </c>
      <c r="BC2242" s="3">
        <v>55</v>
      </c>
      <c r="BM2242" s="3"/>
      <c r="BN2242" s="3"/>
      <c r="BO2242" s="3"/>
      <c r="BP2242" s="128"/>
      <c r="BQ2242" s="3"/>
      <c r="BR2242" s="3"/>
    </row>
    <row r="2243" spans="1:70">
      <c r="A2243" t="str">
        <f t="shared" si="174"/>
        <v>2022</v>
      </c>
      <c r="B2243" t="str">
        <f t="shared" si="175"/>
        <v>February</v>
      </c>
      <c r="C2243" s="2">
        <v>44610</v>
      </c>
      <c r="D2243" s="1" t="str">
        <f t="shared" si="178"/>
        <v>OK</v>
      </c>
      <c r="E2243">
        <f t="shared" si="176"/>
        <v>1</v>
      </c>
      <c r="F2243">
        <f t="shared" si="177"/>
        <v>0</v>
      </c>
      <c r="G2243" s="127">
        <v>44610</v>
      </c>
      <c r="H2243" s="3">
        <v>27</v>
      </c>
      <c r="I2243" s="3">
        <v>270</v>
      </c>
      <c r="J2243" s="3">
        <v>253</v>
      </c>
      <c r="K2243" s="3">
        <v>269</v>
      </c>
      <c r="L2243" s="3">
        <v>307</v>
      </c>
      <c r="M2243" s="3">
        <v>88</v>
      </c>
      <c r="N2243" s="3">
        <v>220</v>
      </c>
      <c r="O2243" s="3">
        <v>45</v>
      </c>
      <c r="P2243" s="3">
        <v>418</v>
      </c>
      <c r="Q2243" s="3">
        <v>340</v>
      </c>
      <c r="R2243" s="3">
        <v>132</v>
      </c>
      <c r="S2243" s="3">
        <v>108</v>
      </c>
      <c r="T2243" s="3">
        <v>154</v>
      </c>
      <c r="U2243" s="3">
        <v>39</v>
      </c>
      <c r="V2243" s="3">
        <v>153</v>
      </c>
      <c r="W2243" s="3">
        <v>469</v>
      </c>
      <c r="X2243" s="3">
        <v>176</v>
      </c>
      <c r="Y2243" s="3">
        <v>16</v>
      </c>
      <c r="Z2243" s="3">
        <v>516</v>
      </c>
      <c r="AA2243" s="3">
        <v>20</v>
      </c>
      <c r="AB2243" s="3">
        <v>428</v>
      </c>
      <c r="AC2243" s="3">
        <v>340</v>
      </c>
      <c r="AD2243" s="3">
        <v>7</v>
      </c>
      <c r="AE2243" s="3">
        <v>640</v>
      </c>
      <c r="AF2243" s="3">
        <v>1043</v>
      </c>
      <c r="AG2243" s="3">
        <v>729</v>
      </c>
      <c r="AH2243" s="3">
        <v>148</v>
      </c>
      <c r="AI2243" s="3">
        <v>356</v>
      </c>
      <c r="AJ2243" s="3">
        <v>89</v>
      </c>
      <c r="AK2243" s="3">
        <v>899</v>
      </c>
      <c r="AL2243" s="3">
        <v>1118</v>
      </c>
      <c r="AM2243" s="3">
        <v>17</v>
      </c>
      <c r="AO2243" s="3">
        <v>258</v>
      </c>
      <c r="AP2243" s="3">
        <v>46</v>
      </c>
      <c r="AQ2243" s="3">
        <v>253</v>
      </c>
      <c r="AR2243" s="3">
        <v>274</v>
      </c>
      <c r="AS2243" s="20">
        <v>687</v>
      </c>
      <c r="AT2243" s="3">
        <v>200</v>
      </c>
      <c r="AU2243" s="3">
        <v>454</v>
      </c>
      <c r="AV2243" s="3">
        <v>142</v>
      </c>
      <c r="AW2243" s="3">
        <v>180</v>
      </c>
      <c r="AX2243" s="3">
        <v>253</v>
      </c>
      <c r="AY2243" s="3">
        <v>125</v>
      </c>
      <c r="AZ2243" s="3">
        <v>476</v>
      </c>
      <c r="BA2243" s="128">
        <v>407</v>
      </c>
      <c r="BB2243" s="3">
        <v>210</v>
      </c>
      <c r="BC2243" s="3">
        <v>35</v>
      </c>
      <c r="BM2243" s="3"/>
      <c r="BN2243" s="3"/>
      <c r="BO2243" s="3"/>
      <c r="BP2243" s="128"/>
      <c r="BQ2243" s="3"/>
      <c r="BR2243" s="3"/>
    </row>
    <row r="2244" spans="1:70">
      <c r="A2244" t="str">
        <f t="shared" ref="A2244:A2307" si="179">TEXT(C2244,"yyyy")</f>
        <v>2022</v>
      </c>
      <c r="B2244" t="str">
        <f t="shared" ref="B2244:B2307" si="180">TEXT(C2244,"mmmm")</f>
        <v>February</v>
      </c>
      <c r="C2244" s="2">
        <v>44611</v>
      </c>
      <c r="D2244" s="1" t="str">
        <f t="shared" si="178"/>
        <v>OK</v>
      </c>
      <c r="E2244">
        <f t="shared" si="176"/>
        <v>0</v>
      </c>
      <c r="F2244">
        <f t="shared" si="177"/>
        <v>1</v>
      </c>
      <c r="G2244" s="127">
        <v>44611</v>
      </c>
      <c r="H2244" s="3">
        <v>68</v>
      </c>
      <c r="I2244" s="3">
        <v>198</v>
      </c>
      <c r="J2244" s="3">
        <v>121</v>
      </c>
      <c r="K2244" s="3">
        <v>264</v>
      </c>
      <c r="L2244" s="3">
        <v>170</v>
      </c>
      <c r="M2244" s="3">
        <v>100</v>
      </c>
      <c r="N2244" s="3">
        <v>122</v>
      </c>
      <c r="O2244" s="3">
        <v>57</v>
      </c>
      <c r="P2244" s="3">
        <v>216</v>
      </c>
      <c r="Q2244" s="3">
        <v>268</v>
      </c>
      <c r="R2244" s="3">
        <v>92</v>
      </c>
      <c r="S2244" s="3">
        <v>63</v>
      </c>
      <c r="T2244" s="3">
        <v>137</v>
      </c>
      <c r="U2244" s="3">
        <v>19</v>
      </c>
      <c r="V2244" s="3">
        <v>81</v>
      </c>
      <c r="W2244" s="3">
        <v>337</v>
      </c>
      <c r="X2244" s="3">
        <v>236</v>
      </c>
      <c r="Y2244" s="3">
        <v>15</v>
      </c>
      <c r="Z2244" s="3">
        <v>337</v>
      </c>
      <c r="AA2244" s="3">
        <v>39</v>
      </c>
      <c r="AB2244" s="3">
        <v>265</v>
      </c>
      <c r="AC2244" s="3">
        <v>518</v>
      </c>
      <c r="AD2244" s="3">
        <v>26</v>
      </c>
      <c r="AE2244" s="3">
        <v>347</v>
      </c>
      <c r="AF2244" s="3">
        <v>713</v>
      </c>
      <c r="AG2244" s="3">
        <v>894</v>
      </c>
      <c r="AH2244" s="3">
        <v>166</v>
      </c>
      <c r="AI2244" s="3">
        <v>426</v>
      </c>
      <c r="AJ2244" s="3">
        <v>59</v>
      </c>
      <c r="AK2244" s="3">
        <v>698</v>
      </c>
      <c r="AL2244" s="3">
        <v>1030</v>
      </c>
      <c r="AM2244" s="3">
        <v>11</v>
      </c>
      <c r="AO2244" s="3">
        <v>132</v>
      </c>
      <c r="AP2244" s="3">
        <v>43</v>
      </c>
      <c r="AQ2244" s="3">
        <v>302</v>
      </c>
      <c r="AR2244" s="3">
        <v>136</v>
      </c>
      <c r="AS2244" s="20">
        <v>687</v>
      </c>
      <c r="AT2244" s="3">
        <v>192</v>
      </c>
      <c r="AU2244" s="3">
        <v>596</v>
      </c>
      <c r="AV2244" s="3">
        <v>192</v>
      </c>
      <c r="AW2244" s="3">
        <v>252</v>
      </c>
      <c r="AX2244" s="3">
        <v>116</v>
      </c>
      <c r="AY2244" s="3">
        <v>76</v>
      </c>
      <c r="AZ2244" s="3">
        <v>489</v>
      </c>
      <c r="BA2244" s="128">
        <v>398</v>
      </c>
      <c r="BB2244" s="3">
        <v>223</v>
      </c>
      <c r="BC2244" s="3">
        <v>82</v>
      </c>
      <c r="BM2244" s="3"/>
      <c r="BN2244" s="3"/>
      <c r="BO2244" s="3"/>
      <c r="BP2244" s="128"/>
      <c r="BQ2244" s="3"/>
      <c r="BR2244" s="3"/>
    </row>
    <row r="2245" spans="1:70">
      <c r="A2245" t="str">
        <f t="shared" si="179"/>
        <v>2022</v>
      </c>
      <c r="B2245" t="str">
        <f t="shared" si="180"/>
        <v>February</v>
      </c>
      <c r="C2245" s="2">
        <v>44612</v>
      </c>
      <c r="D2245" s="1" t="str">
        <f t="shared" si="178"/>
        <v>OK</v>
      </c>
      <c r="E2245">
        <f t="shared" si="176"/>
        <v>0</v>
      </c>
      <c r="F2245">
        <f t="shared" si="177"/>
        <v>1</v>
      </c>
      <c r="G2245" s="127">
        <v>44612</v>
      </c>
      <c r="H2245" s="3">
        <v>39</v>
      </c>
      <c r="I2245" s="3">
        <v>260</v>
      </c>
      <c r="J2245" s="3">
        <v>129</v>
      </c>
      <c r="K2245" s="3">
        <v>386</v>
      </c>
      <c r="L2245" s="3">
        <v>202</v>
      </c>
      <c r="M2245" s="3">
        <v>145</v>
      </c>
      <c r="N2245" s="3">
        <v>118</v>
      </c>
      <c r="O2245" s="3">
        <v>78</v>
      </c>
      <c r="P2245" s="3">
        <v>290</v>
      </c>
      <c r="Q2245" s="3">
        <v>362</v>
      </c>
      <c r="R2245" s="3">
        <v>77</v>
      </c>
      <c r="S2245" s="3">
        <v>73</v>
      </c>
      <c r="T2245" s="3">
        <v>133</v>
      </c>
      <c r="U2245" s="3">
        <v>34</v>
      </c>
      <c r="V2245" s="3">
        <v>59</v>
      </c>
      <c r="W2245" s="3">
        <v>422</v>
      </c>
      <c r="X2245" s="3">
        <v>377</v>
      </c>
      <c r="Y2245" s="3">
        <v>17</v>
      </c>
      <c r="Z2245" s="3">
        <v>466</v>
      </c>
      <c r="AA2245" s="3">
        <v>41</v>
      </c>
      <c r="AB2245" s="3">
        <v>350</v>
      </c>
      <c r="AC2245" s="3">
        <v>653</v>
      </c>
      <c r="AD2245" s="3">
        <v>23</v>
      </c>
      <c r="AE2245" s="3">
        <v>409</v>
      </c>
      <c r="AF2245" s="3">
        <v>1012</v>
      </c>
      <c r="AG2245" s="3">
        <v>1046</v>
      </c>
      <c r="AH2245" s="3">
        <v>142</v>
      </c>
      <c r="AI2245" s="3">
        <v>555</v>
      </c>
      <c r="AJ2245" s="3">
        <v>49</v>
      </c>
      <c r="AK2245" s="3">
        <v>1157</v>
      </c>
      <c r="AL2245" s="3">
        <v>1217</v>
      </c>
      <c r="AM2245" s="3">
        <v>17</v>
      </c>
      <c r="AO2245" s="3">
        <v>261</v>
      </c>
      <c r="AP2245" s="3">
        <v>43</v>
      </c>
      <c r="AQ2245" s="3">
        <v>378</v>
      </c>
      <c r="AR2245" s="3">
        <v>131</v>
      </c>
      <c r="AS2245" s="20">
        <v>687</v>
      </c>
      <c r="AT2245" s="3">
        <v>186</v>
      </c>
      <c r="AU2245" s="3">
        <v>463</v>
      </c>
      <c r="AV2245" s="3">
        <v>206</v>
      </c>
      <c r="AW2245" s="3">
        <v>355</v>
      </c>
      <c r="AX2245" s="3">
        <v>182</v>
      </c>
      <c r="AY2245" s="3">
        <v>76</v>
      </c>
      <c r="AZ2245" s="3">
        <v>665</v>
      </c>
      <c r="BA2245" s="128">
        <v>326</v>
      </c>
      <c r="BB2245" s="3">
        <v>428</v>
      </c>
      <c r="BC2245" s="3">
        <v>109</v>
      </c>
      <c r="BM2245" s="3"/>
      <c r="BN2245" s="3"/>
      <c r="BO2245" s="3"/>
      <c r="BP2245" s="128"/>
      <c r="BQ2245" s="3"/>
      <c r="BR2245" s="3"/>
    </row>
    <row r="2246" spans="1:70">
      <c r="A2246" t="str">
        <f t="shared" si="179"/>
        <v>2022</v>
      </c>
      <c r="B2246" t="str">
        <f t="shared" si="180"/>
        <v>February</v>
      </c>
      <c r="C2246" s="2">
        <v>44613</v>
      </c>
      <c r="D2246" s="1" t="str">
        <f t="shared" si="178"/>
        <v>OK</v>
      </c>
      <c r="E2246">
        <f t="shared" si="176"/>
        <v>1</v>
      </c>
      <c r="F2246">
        <f t="shared" si="177"/>
        <v>0</v>
      </c>
      <c r="G2246" s="127">
        <v>44613</v>
      </c>
      <c r="H2246" s="3">
        <v>45</v>
      </c>
      <c r="I2246" s="3">
        <v>295</v>
      </c>
      <c r="J2246" s="3">
        <v>328</v>
      </c>
      <c r="K2246" s="3">
        <v>222</v>
      </c>
      <c r="L2246" s="3">
        <v>336</v>
      </c>
      <c r="M2246" s="3">
        <v>108</v>
      </c>
      <c r="N2246" s="3">
        <v>180</v>
      </c>
      <c r="O2246" s="3">
        <v>46</v>
      </c>
      <c r="P2246" s="3">
        <v>521</v>
      </c>
      <c r="Q2246" s="3">
        <v>422</v>
      </c>
      <c r="R2246" s="3">
        <v>163</v>
      </c>
      <c r="S2246" s="3">
        <v>82</v>
      </c>
      <c r="T2246" s="3">
        <v>151</v>
      </c>
      <c r="U2246" s="3">
        <v>54</v>
      </c>
      <c r="V2246" s="3">
        <v>146</v>
      </c>
      <c r="W2246" s="3">
        <v>458</v>
      </c>
      <c r="X2246" s="3">
        <v>233</v>
      </c>
      <c r="Y2246" s="3">
        <v>22</v>
      </c>
      <c r="Z2246" s="3">
        <v>482</v>
      </c>
      <c r="AA2246" s="3">
        <v>15</v>
      </c>
      <c r="AB2246" s="3">
        <v>483</v>
      </c>
      <c r="AC2246" s="3">
        <v>321</v>
      </c>
      <c r="AD2246" s="3">
        <v>21</v>
      </c>
      <c r="AE2246" s="3">
        <v>644</v>
      </c>
      <c r="AF2246" s="3">
        <v>1103</v>
      </c>
      <c r="AG2246" s="3">
        <v>859</v>
      </c>
      <c r="AH2246" s="3">
        <v>143</v>
      </c>
      <c r="AI2246" s="3">
        <v>370</v>
      </c>
      <c r="AJ2246" s="3">
        <v>58</v>
      </c>
      <c r="AK2246" s="3">
        <v>904</v>
      </c>
      <c r="AL2246" s="3">
        <v>1069</v>
      </c>
      <c r="AM2246" s="3">
        <v>25</v>
      </c>
      <c r="AO2246" s="3">
        <v>264</v>
      </c>
      <c r="AP2246" s="3">
        <v>27</v>
      </c>
      <c r="AQ2246" s="3">
        <v>229</v>
      </c>
      <c r="AR2246" s="3">
        <v>251</v>
      </c>
      <c r="AS2246" s="20">
        <v>687</v>
      </c>
      <c r="AT2246" s="3">
        <v>290</v>
      </c>
      <c r="AU2246" s="3">
        <v>374</v>
      </c>
      <c r="AV2246" s="3">
        <v>123</v>
      </c>
      <c r="AW2246" s="3">
        <v>122</v>
      </c>
      <c r="AX2246" s="3">
        <v>223</v>
      </c>
      <c r="AY2246" s="3">
        <v>136</v>
      </c>
      <c r="AZ2246" s="3">
        <v>467</v>
      </c>
      <c r="BA2246" s="128">
        <v>346</v>
      </c>
      <c r="BB2246" s="3">
        <v>202</v>
      </c>
      <c r="BC2246" s="3">
        <v>32</v>
      </c>
      <c r="BM2246" s="3"/>
      <c r="BN2246" s="3"/>
      <c r="BO2246" s="3"/>
      <c r="BP2246" s="128"/>
      <c r="BQ2246" s="3"/>
      <c r="BR2246" s="3"/>
    </row>
    <row r="2247" spans="1:70">
      <c r="A2247" t="str">
        <f t="shared" si="179"/>
        <v>2022</v>
      </c>
      <c r="B2247" t="str">
        <f t="shared" si="180"/>
        <v>February</v>
      </c>
      <c r="C2247" s="2">
        <v>44614</v>
      </c>
      <c r="D2247" s="1" t="str">
        <f t="shared" si="178"/>
        <v>OK</v>
      </c>
      <c r="E2247">
        <f t="shared" si="176"/>
        <v>1</v>
      </c>
      <c r="F2247">
        <f t="shared" si="177"/>
        <v>0</v>
      </c>
      <c r="G2247" s="127">
        <v>44614</v>
      </c>
      <c r="H2247" s="3">
        <v>54</v>
      </c>
      <c r="I2247" s="3">
        <v>280</v>
      </c>
      <c r="J2247" s="3">
        <v>336</v>
      </c>
      <c r="K2247" s="3">
        <v>272</v>
      </c>
      <c r="L2247" s="3">
        <v>349</v>
      </c>
      <c r="M2247" s="3">
        <v>110</v>
      </c>
      <c r="N2247" s="3">
        <v>164</v>
      </c>
      <c r="O2247" s="3">
        <v>45</v>
      </c>
      <c r="P2247" s="3">
        <v>491</v>
      </c>
      <c r="Q2247" s="3">
        <v>425</v>
      </c>
      <c r="R2247" s="3">
        <v>154</v>
      </c>
      <c r="S2247" s="3">
        <v>95</v>
      </c>
      <c r="T2247" s="3">
        <v>145</v>
      </c>
      <c r="U2247" s="3">
        <v>59</v>
      </c>
      <c r="V2247" s="3">
        <v>120</v>
      </c>
      <c r="W2247" s="3">
        <v>534</v>
      </c>
      <c r="X2247" s="3">
        <v>244</v>
      </c>
      <c r="Y2247" s="3">
        <v>25</v>
      </c>
      <c r="Z2247" s="3">
        <v>502</v>
      </c>
      <c r="AA2247" s="3">
        <v>20</v>
      </c>
      <c r="AB2247" s="3">
        <v>480</v>
      </c>
      <c r="AC2247" s="3">
        <v>414</v>
      </c>
      <c r="AD2247" s="3">
        <v>25</v>
      </c>
      <c r="AE2247" s="3">
        <v>635</v>
      </c>
      <c r="AF2247" s="3">
        <v>1146</v>
      </c>
      <c r="AG2247" s="3">
        <v>934</v>
      </c>
      <c r="AH2247" s="3">
        <v>116</v>
      </c>
      <c r="AI2247" s="3">
        <v>413</v>
      </c>
      <c r="AJ2247" s="3">
        <v>69</v>
      </c>
      <c r="AK2247" s="3">
        <v>1108</v>
      </c>
      <c r="AL2247" s="3">
        <v>1086</v>
      </c>
      <c r="AM2247" s="3">
        <v>14</v>
      </c>
      <c r="AO2247" s="3">
        <v>279</v>
      </c>
      <c r="AP2247" s="3">
        <v>30</v>
      </c>
      <c r="AQ2247" s="3">
        <v>278</v>
      </c>
      <c r="AR2247" s="3">
        <v>265</v>
      </c>
      <c r="AS2247" s="20">
        <v>687</v>
      </c>
      <c r="AT2247" s="3">
        <v>285</v>
      </c>
      <c r="AU2247" s="3">
        <v>325</v>
      </c>
      <c r="AV2247" s="3">
        <v>137</v>
      </c>
      <c r="AW2247" s="3">
        <v>200</v>
      </c>
      <c r="AX2247" s="3">
        <v>276</v>
      </c>
      <c r="AY2247" s="3">
        <v>115</v>
      </c>
      <c r="AZ2247" s="3">
        <v>527</v>
      </c>
      <c r="BA2247" s="128">
        <v>350</v>
      </c>
      <c r="BB2247" s="3">
        <v>209</v>
      </c>
      <c r="BC2247" s="3">
        <v>29</v>
      </c>
      <c r="BM2247" s="3"/>
      <c r="BN2247" s="3"/>
      <c r="BO2247" s="3"/>
      <c r="BP2247" s="128"/>
      <c r="BQ2247" s="3"/>
      <c r="BR2247" s="3"/>
    </row>
    <row r="2248" spans="1:70">
      <c r="A2248" t="str">
        <f t="shared" si="179"/>
        <v>2022</v>
      </c>
      <c r="B2248" t="str">
        <f t="shared" si="180"/>
        <v>February</v>
      </c>
      <c r="C2248" s="2">
        <v>44615</v>
      </c>
      <c r="D2248" s="1" t="str">
        <f t="shared" si="178"/>
        <v>OK</v>
      </c>
      <c r="E2248">
        <f t="shared" si="176"/>
        <v>1</v>
      </c>
      <c r="F2248">
        <f t="shared" si="177"/>
        <v>0</v>
      </c>
      <c r="G2248" s="127">
        <v>44615</v>
      </c>
      <c r="H2248" s="3">
        <v>33</v>
      </c>
      <c r="I2248" s="3">
        <v>304</v>
      </c>
      <c r="J2248" s="3">
        <v>316</v>
      </c>
      <c r="K2248" s="3">
        <v>282</v>
      </c>
      <c r="L2248" s="3">
        <v>354</v>
      </c>
      <c r="M2248" s="3">
        <v>121</v>
      </c>
      <c r="N2248" s="3">
        <v>171</v>
      </c>
      <c r="O2248" s="3">
        <v>53</v>
      </c>
      <c r="P2248" s="3">
        <v>475</v>
      </c>
      <c r="Q2248" s="3">
        <v>447</v>
      </c>
      <c r="R2248" s="3">
        <v>133</v>
      </c>
      <c r="S2248" s="3">
        <v>102</v>
      </c>
      <c r="T2248" s="3">
        <v>168</v>
      </c>
      <c r="U2248" s="3">
        <v>70</v>
      </c>
      <c r="V2248" s="3">
        <v>119</v>
      </c>
      <c r="W2248" s="3">
        <v>480</v>
      </c>
      <c r="X2248" s="3">
        <v>227</v>
      </c>
      <c r="Y2248" s="3">
        <v>31</v>
      </c>
      <c r="Z2248" s="3">
        <v>529</v>
      </c>
      <c r="AA2248" s="3">
        <v>16</v>
      </c>
      <c r="AB2248" s="3">
        <v>438</v>
      </c>
      <c r="AC2248" s="3">
        <v>369</v>
      </c>
      <c r="AD2248" s="3">
        <v>26</v>
      </c>
      <c r="AE2248" s="3">
        <v>650</v>
      </c>
      <c r="AF2248" s="3">
        <v>1114</v>
      </c>
      <c r="AG2248" s="3">
        <v>903</v>
      </c>
      <c r="AH2248" s="3">
        <v>135</v>
      </c>
      <c r="AI2248" s="3">
        <v>370</v>
      </c>
      <c r="AJ2248" s="3">
        <v>69</v>
      </c>
      <c r="AK2248" s="3">
        <v>1027</v>
      </c>
      <c r="AL2248" s="3">
        <v>1074</v>
      </c>
      <c r="AM2248" s="3">
        <v>14</v>
      </c>
      <c r="AO2248" s="3">
        <v>272</v>
      </c>
      <c r="AP2248" s="3">
        <v>37</v>
      </c>
      <c r="AQ2248" s="3">
        <v>257</v>
      </c>
      <c r="AR2248" s="3">
        <v>263</v>
      </c>
      <c r="AS2248" s="20">
        <v>687</v>
      </c>
      <c r="AT2248" s="3">
        <v>289</v>
      </c>
      <c r="AU2248" s="3">
        <v>440</v>
      </c>
      <c r="AV2248" s="3">
        <v>126</v>
      </c>
      <c r="AW2248" s="3">
        <v>128</v>
      </c>
      <c r="AX2248" s="3">
        <v>273</v>
      </c>
      <c r="AY2248" s="3">
        <v>96</v>
      </c>
      <c r="AZ2248" s="3">
        <v>492</v>
      </c>
      <c r="BA2248" s="128">
        <v>413</v>
      </c>
      <c r="BB2248" s="3">
        <v>212</v>
      </c>
      <c r="BC2248" s="3">
        <v>31</v>
      </c>
      <c r="BM2248" s="3"/>
      <c r="BN2248" s="3"/>
      <c r="BO2248" s="3"/>
      <c r="BP2248" s="128"/>
      <c r="BQ2248" s="3"/>
      <c r="BR2248" s="3"/>
    </row>
    <row r="2249" spans="1:70">
      <c r="A2249" t="str">
        <f t="shared" si="179"/>
        <v>2022</v>
      </c>
      <c r="B2249" t="str">
        <f t="shared" si="180"/>
        <v>February</v>
      </c>
      <c r="C2249" s="2">
        <v>44616</v>
      </c>
      <c r="D2249" s="1" t="str">
        <f t="shared" si="178"/>
        <v>OK</v>
      </c>
      <c r="E2249">
        <f t="shared" si="176"/>
        <v>1</v>
      </c>
      <c r="F2249">
        <f t="shared" si="177"/>
        <v>0</v>
      </c>
      <c r="G2249" s="127">
        <v>44616</v>
      </c>
      <c r="H2249" s="3">
        <v>43</v>
      </c>
      <c r="I2249" s="3">
        <v>234</v>
      </c>
      <c r="J2249" s="3">
        <v>297</v>
      </c>
      <c r="K2249" s="3">
        <v>300</v>
      </c>
      <c r="L2249" s="3">
        <v>300</v>
      </c>
      <c r="M2249" s="3">
        <v>117</v>
      </c>
      <c r="N2249" s="3">
        <v>164</v>
      </c>
      <c r="O2249" s="3">
        <v>50</v>
      </c>
      <c r="P2249" s="3">
        <v>476</v>
      </c>
      <c r="Q2249" s="3">
        <v>350</v>
      </c>
      <c r="R2249" s="3">
        <v>128</v>
      </c>
      <c r="S2249" s="3">
        <v>92</v>
      </c>
      <c r="T2249" s="3">
        <v>143</v>
      </c>
      <c r="U2249" s="3">
        <v>44</v>
      </c>
      <c r="V2249" s="3">
        <v>139</v>
      </c>
      <c r="W2249" s="3">
        <v>474</v>
      </c>
      <c r="X2249" s="3">
        <v>170</v>
      </c>
      <c r="Y2249" s="3">
        <v>26</v>
      </c>
      <c r="Z2249" s="3">
        <v>411</v>
      </c>
      <c r="AA2249" s="3">
        <v>23</v>
      </c>
      <c r="AB2249" s="3">
        <v>407</v>
      </c>
      <c r="AC2249" s="3">
        <v>353</v>
      </c>
      <c r="AD2249" s="3">
        <v>21</v>
      </c>
      <c r="AE2249" s="3">
        <v>558</v>
      </c>
      <c r="AF2249" s="3">
        <v>967</v>
      </c>
      <c r="AG2249" s="3">
        <v>766</v>
      </c>
      <c r="AH2249" s="3">
        <v>87</v>
      </c>
      <c r="AI2249" s="3">
        <v>326</v>
      </c>
      <c r="AJ2249" s="3">
        <v>91</v>
      </c>
      <c r="AK2249" s="3">
        <v>1026</v>
      </c>
      <c r="AL2249" s="3">
        <v>1050</v>
      </c>
      <c r="AM2249" s="3">
        <v>19</v>
      </c>
      <c r="AO2249" s="3">
        <v>245</v>
      </c>
      <c r="AP2249" s="3">
        <v>32</v>
      </c>
      <c r="AQ2249" s="3">
        <v>241</v>
      </c>
      <c r="AR2249" s="3">
        <v>260</v>
      </c>
      <c r="AS2249" s="20">
        <v>687</v>
      </c>
      <c r="AT2249" s="3">
        <v>231</v>
      </c>
      <c r="AU2249" s="3">
        <v>390</v>
      </c>
      <c r="AV2249" s="3">
        <v>111</v>
      </c>
      <c r="AW2249" s="3">
        <v>155</v>
      </c>
      <c r="AX2249" s="3">
        <v>252</v>
      </c>
      <c r="AY2249" s="3">
        <v>102</v>
      </c>
      <c r="AZ2249" s="3">
        <v>408</v>
      </c>
      <c r="BA2249" s="128">
        <v>448</v>
      </c>
      <c r="BB2249" s="3">
        <v>203</v>
      </c>
      <c r="BC2249" s="3">
        <v>40</v>
      </c>
      <c r="BM2249" s="3"/>
      <c r="BN2249" s="3"/>
      <c r="BO2249" s="3"/>
      <c r="BP2249" s="128"/>
      <c r="BQ2249" s="3"/>
      <c r="BR2249" s="3"/>
    </row>
    <row r="2250" spans="1:70">
      <c r="A2250" t="str">
        <f t="shared" si="179"/>
        <v>2022</v>
      </c>
      <c r="B2250" t="str">
        <f t="shared" si="180"/>
        <v>February</v>
      </c>
      <c r="C2250" s="2">
        <v>44617</v>
      </c>
      <c r="D2250" s="1" t="str">
        <f t="shared" si="178"/>
        <v>OK</v>
      </c>
      <c r="E2250">
        <f t="shared" si="176"/>
        <v>1</v>
      </c>
      <c r="F2250">
        <f t="shared" si="177"/>
        <v>0</v>
      </c>
      <c r="G2250" s="127">
        <v>44617</v>
      </c>
      <c r="H2250" s="3">
        <v>79</v>
      </c>
      <c r="I2250" s="3">
        <v>246</v>
      </c>
      <c r="J2250" s="3">
        <v>250</v>
      </c>
      <c r="K2250" s="3">
        <v>303</v>
      </c>
      <c r="L2250" s="3">
        <v>284</v>
      </c>
      <c r="M2250" s="3">
        <v>94</v>
      </c>
      <c r="N2250" s="3">
        <v>144</v>
      </c>
      <c r="O2250" s="3">
        <v>39</v>
      </c>
      <c r="P2250" s="3">
        <v>393</v>
      </c>
      <c r="Q2250" s="3">
        <v>307</v>
      </c>
      <c r="R2250" s="3">
        <v>113</v>
      </c>
      <c r="S2250" s="3">
        <v>94</v>
      </c>
      <c r="T2250" s="3">
        <v>136</v>
      </c>
      <c r="U2250" s="3">
        <v>31</v>
      </c>
      <c r="V2250" s="3">
        <v>103</v>
      </c>
      <c r="W2250" s="3">
        <v>458</v>
      </c>
      <c r="X2250" s="3">
        <v>215</v>
      </c>
      <c r="Y2250" s="3">
        <v>31</v>
      </c>
      <c r="Z2250" s="3">
        <v>440</v>
      </c>
      <c r="AA2250" s="3">
        <v>34</v>
      </c>
      <c r="AB2250" s="3">
        <v>361</v>
      </c>
      <c r="AC2250" s="3">
        <v>291</v>
      </c>
      <c r="AD2250" s="3">
        <v>21</v>
      </c>
      <c r="AE2250" s="3">
        <v>462</v>
      </c>
      <c r="AF2250" s="3">
        <v>881</v>
      </c>
      <c r="AG2250" s="3">
        <v>796</v>
      </c>
      <c r="AH2250" s="3">
        <v>158</v>
      </c>
      <c r="AI2250" s="3">
        <v>362</v>
      </c>
      <c r="AJ2250" s="3">
        <v>77</v>
      </c>
      <c r="AK2250" s="3">
        <v>860</v>
      </c>
      <c r="AL2250" s="3">
        <v>1064</v>
      </c>
      <c r="AM2250" s="3">
        <v>13</v>
      </c>
      <c r="AO2250" s="3">
        <v>219</v>
      </c>
      <c r="AP2250" s="3">
        <v>30</v>
      </c>
      <c r="AQ2250" s="3">
        <v>236</v>
      </c>
      <c r="AR2250" s="3">
        <v>223</v>
      </c>
      <c r="AS2250" s="20">
        <v>687</v>
      </c>
      <c r="AT2250" s="3">
        <v>248</v>
      </c>
      <c r="AU2250" s="3">
        <v>444</v>
      </c>
      <c r="AV2250" s="3">
        <v>134</v>
      </c>
      <c r="AW2250" s="3">
        <v>144</v>
      </c>
      <c r="AX2250" s="3">
        <v>244</v>
      </c>
      <c r="AY2250" s="3">
        <v>74</v>
      </c>
      <c r="AZ2250" s="3">
        <v>448</v>
      </c>
      <c r="BA2250" s="128">
        <v>399</v>
      </c>
      <c r="BB2250" s="3">
        <v>157</v>
      </c>
      <c r="BC2250" s="3">
        <v>28</v>
      </c>
      <c r="BM2250" s="3"/>
      <c r="BN2250" s="3"/>
      <c r="BO2250" s="3"/>
      <c r="BP2250" s="128"/>
      <c r="BQ2250" s="3"/>
      <c r="BR2250" s="3"/>
    </row>
    <row r="2251" spans="1:70">
      <c r="A2251" t="str">
        <f t="shared" si="179"/>
        <v>2022</v>
      </c>
      <c r="B2251" t="str">
        <f t="shared" si="180"/>
        <v>February</v>
      </c>
      <c r="C2251" s="2">
        <v>44618</v>
      </c>
      <c r="D2251" s="1" t="str">
        <f t="shared" si="178"/>
        <v>OK</v>
      </c>
      <c r="E2251">
        <f t="shared" si="176"/>
        <v>0</v>
      </c>
      <c r="F2251">
        <f t="shared" si="177"/>
        <v>1</v>
      </c>
      <c r="G2251" s="127">
        <v>44618</v>
      </c>
      <c r="H2251" s="3">
        <v>65</v>
      </c>
      <c r="I2251" s="3">
        <v>225</v>
      </c>
      <c r="J2251" s="3">
        <v>183</v>
      </c>
      <c r="K2251" s="3">
        <v>375</v>
      </c>
      <c r="L2251" s="3">
        <v>175</v>
      </c>
      <c r="M2251" s="3">
        <v>152</v>
      </c>
      <c r="N2251" s="3">
        <v>126</v>
      </c>
      <c r="O2251" s="3">
        <v>65</v>
      </c>
      <c r="P2251" s="3">
        <v>273</v>
      </c>
      <c r="Q2251" s="3">
        <v>319</v>
      </c>
      <c r="R2251" s="3">
        <v>93</v>
      </c>
      <c r="S2251" s="3">
        <v>60</v>
      </c>
      <c r="T2251" s="3">
        <v>145</v>
      </c>
      <c r="U2251" s="3">
        <v>33</v>
      </c>
      <c r="V2251" s="3">
        <v>52</v>
      </c>
      <c r="W2251" s="3">
        <v>420</v>
      </c>
      <c r="X2251" s="3">
        <v>402</v>
      </c>
      <c r="Y2251" s="3">
        <v>17</v>
      </c>
      <c r="Z2251" s="3">
        <v>525</v>
      </c>
      <c r="AA2251" s="3">
        <v>67</v>
      </c>
      <c r="AB2251" s="3">
        <v>290</v>
      </c>
      <c r="AC2251" s="3">
        <v>688</v>
      </c>
      <c r="AD2251" s="3">
        <v>16</v>
      </c>
      <c r="AE2251" s="3">
        <v>351</v>
      </c>
      <c r="AF2251" s="3">
        <v>869</v>
      </c>
      <c r="AG2251" s="3">
        <v>1075</v>
      </c>
      <c r="AH2251" s="3">
        <v>191</v>
      </c>
      <c r="AI2251" s="3">
        <v>427</v>
      </c>
      <c r="AJ2251" s="3">
        <v>67</v>
      </c>
      <c r="AK2251" s="3">
        <v>1190</v>
      </c>
      <c r="AL2251" s="3">
        <v>1325</v>
      </c>
      <c r="AM2251" s="3">
        <v>23</v>
      </c>
      <c r="AO2251" s="3">
        <v>222</v>
      </c>
      <c r="AP2251" s="3">
        <v>79</v>
      </c>
      <c r="AQ2251" s="3">
        <v>350</v>
      </c>
      <c r="AR2251" s="3">
        <v>154</v>
      </c>
      <c r="AS2251" s="20">
        <v>687</v>
      </c>
      <c r="AT2251" s="3">
        <v>237</v>
      </c>
      <c r="AU2251" s="3">
        <v>603</v>
      </c>
      <c r="AV2251" s="3">
        <v>239</v>
      </c>
      <c r="AW2251" s="3">
        <v>363</v>
      </c>
      <c r="AX2251" s="3">
        <v>173</v>
      </c>
      <c r="AY2251" s="3">
        <v>74</v>
      </c>
      <c r="AZ2251" s="3">
        <v>587</v>
      </c>
      <c r="BA2251" s="128">
        <v>500</v>
      </c>
      <c r="BB2251" s="3">
        <v>343</v>
      </c>
      <c r="BC2251" s="3">
        <v>114</v>
      </c>
      <c r="BM2251" s="3"/>
      <c r="BN2251" s="3"/>
      <c r="BO2251" s="3"/>
      <c r="BP2251" s="128"/>
      <c r="BQ2251" s="3"/>
      <c r="BR2251" s="3"/>
    </row>
    <row r="2252" spans="1:70">
      <c r="A2252" t="str">
        <f t="shared" si="179"/>
        <v>2022</v>
      </c>
      <c r="B2252" t="str">
        <f t="shared" si="180"/>
        <v>February</v>
      </c>
      <c r="C2252" s="2">
        <v>44619</v>
      </c>
      <c r="D2252" s="1" t="str">
        <f t="shared" si="178"/>
        <v>OK</v>
      </c>
      <c r="E2252">
        <f t="shared" si="176"/>
        <v>0</v>
      </c>
      <c r="F2252">
        <f t="shared" si="177"/>
        <v>1</v>
      </c>
      <c r="G2252" s="127">
        <v>44619</v>
      </c>
      <c r="H2252" s="3">
        <v>60</v>
      </c>
      <c r="I2252" s="3">
        <v>234</v>
      </c>
      <c r="J2252" s="3">
        <v>179</v>
      </c>
      <c r="K2252" s="3">
        <v>429</v>
      </c>
      <c r="L2252" s="3">
        <v>204</v>
      </c>
      <c r="M2252" s="3">
        <v>121</v>
      </c>
      <c r="N2252" s="3">
        <v>112</v>
      </c>
      <c r="O2252" s="3">
        <v>61</v>
      </c>
      <c r="P2252" s="3">
        <v>257</v>
      </c>
      <c r="Q2252" s="3">
        <v>341</v>
      </c>
      <c r="R2252" s="3">
        <v>87</v>
      </c>
      <c r="S2252" s="3">
        <v>58</v>
      </c>
      <c r="T2252" s="3">
        <v>97</v>
      </c>
      <c r="U2252" s="3">
        <v>33</v>
      </c>
      <c r="V2252" s="3">
        <v>58</v>
      </c>
      <c r="W2252" s="3">
        <v>357</v>
      </c>
      <c r="X2252" s="3">
        <v>320</v>
      </c>
      <c r="Y2252" s="3">
        <v>19</v>
      </c>
      <c r="Z2252" s="3">
        <v>428</v>
      </c>
      <c r="AA2252" s="3">
        <v>74</v>
      </c>
      <c r="AB2252" s="3">
        <v>314</v>
      </c>
      <c r="AC2252" s="3">
        <v>658</v>
      </c>
      <c r="AD2252" s="3">
        <v>17</v>
      </c>
      <c r="AE2252" s="3">
        <v>393</v>
      </c>
      <c r="AF2252" s="3">
        <v>828</v>
      </c>
      <c r="AG2252" s="3">
        <v>1054</v>
      </c>
      <c r="AH2252" s="3">
        <v>138</v>
      </c>
      <c r="AI2252" s="3">
        <v>678</v>
      </c>
      <c r="AJ2252" s="3">
        <v>60</v>
      </c>
      <c r="AK2252" s="3">
        <v>1134</v>
      </c>
      <c r="AL2252" s="3">
        <v>1225</v>
      </c>
      <c r="AM2252" s="3">
        <v>18</v>
      </c>
      <c r="AO2252" s="3">
        <v>206</v>
      </c>
      <c r="AP2252" s="3">
        <v>59</v>
      </c>
      <c r="AQ2252" s="3">
        <v>370</v>
      </c>
      <c r="AR2252" s="3">
        <v>144</v>
      </c>
      <c r="AS2252" s="20">
        <v>687</v>
      </c>
      <c r="AT2252" s="3">
        <v>230</v>
      </c>
      <c r="AU2252" s="3">
        <v>481</v>
      </c>
      <c r="AV2252" s="3">
        <v>281</v>
      </c>
      <c r="AW2252" s="3">
        <v>338</v>
      </c>
      <c r="AX2252" s="3">
        <v>137</v>
      </c>
      <c r="AY2252" s="3">
        <v>69</v>
      </c>
      <c r="AZ2252" s="3">
        <v>696</v>
      </c>
      <c r="BA2252" s="128">
        <v>296</v>
      </c>
      <c r="BB2252" s="3">
        <v>381</v>
      </c>
      <c r="BC2252" s="3">
        <v>87</v>
      </c>
      <c r="BM2252" s="3"/>
      <c r="BN2252" s="3"/>
      <c r="BO2252" s="3"/>
      <c r="BP2252" s="128"/>
      <c r="BQ2252" s="3"/>
      <c r="BR2252" s="3"/>
    </row>
    <row r="2253" spans="1:70" ht="15" thickBot="1">
      <c r="A2253" t="str">
        <f t="shared" si="179"/>
        <v>2022</v>
      </c>
      <c r="B2253" t="str">
        <f t="shared" si="180"/>
        <v>February</v>
      </c>
      <c r="C2253" s="2">
        <v>44620</v>
      </c>
      <c r="D2253" s="1" t="str">
        <f t="shared" si="178"/>
        <v>OK</v>
      </c>
      <c r="E2253">
        <f t="shared" si="176"/>
        <v>1</v>
      </c>
      <c r="F2253">
        <f t="shared" si="177"/>
        <v>0</v>
      </c>
      <c r="G2253" s="129">
        <v>44620</v>
      </c>
      <c r="H2253" s="130">
        <v>37</v>
      </c>
      <c r="I2253" s="130">
        <v>250</v>
      </c>
      <c r="J2253" s="130">
        <v>325</v>
      </c>
      <c r="K2253" s="130">
        <v>208</v>
      </c>
      <c r="L2253" s="130">
        <v>270</v>
      </c>
      <c r="M2253" s="130">
        <v>86</v>
      </c>
      <c r="N2253" s="130">
        <v>156</v>
      </c>
      <c r="O2253" s="130">
        <v>45</v>
      </c>
      <c r="P2253" s="130">
        <v>467</v>
      </c>
      <c r="Q2253" s="130">
        <v>338</v>
      </c>
      <c r="R2253" s="130">
        <v>136</v>
      </c>
      <c r="S2253" s="130">
        <v>95</v>
      </c>
      <c r="T2253" s="130">
        <v>119</v>
      </c>
      <c r="U2253" s="130">
        <v>60</v>
      </c>
      <c r="V2253" s="130">
        <v>111</v>
      </c>
      <c r="W2253" s="130">
        <v>425</v>
      </c>
      <c r="X2253" s="130">
        <v>212</v>
      </c>
      <c r="Y2253" s="130">
        <v>31</v>
      </c>
      <c r="Z2253" s="130">
        <v>503</v>
      </c>
      <c r="AA2253" s="130">
        <v>18</v>
      </c>
      <c r="AB2253" s="130">
        <v>402</v>
      </c>
      <c r="AC2253" s="130">
        <v>363</v>
      </c>
      <c r="AD2253" s="130">
        <v>14</v>
      </c>
      <c r="AE2253" s="130">
        <v>506</v>
      </c>
      <c r="AF2253" s="130">
        <v>982</v>
      </c>
      <c r="AG2253" s="130">
        <v>798</v>
      </c>
      <c r="AH2253" s="130">
        <v>89</v>
      </c>
      <c r="AI2253" s="130">
        <v>345</v>
      </c>
      <c r="AJ2253" s="130">
        <v>64</v>
      </c>
      <c r="AK2253" s="130">
        <v>822</v>
      </c>
      <c r="AL2253" s="130">
        <v>848</v>
      </c>
      <c r="AM2253" s="130">
        <v>9</v>
      </c>
      <c r="AO2253" s="130">
        <v>236</v>
      </c>
      <c r="AP2253" s="130">
        <v>50</v>
      </c>
      <c r="AQ2253" s="130">
        <v>219</v>
      </c>
      <c r="AR2253" s="130">
        <v>240</v>
      </c>
      <c r="AS2253" s="20">
        <v>687</v>
      </c>
      <c r="AT2253" s="130">
        <v>234</v>
      </c>
      <c r="AU2253" s="130">
        <v>430</v>
      </c>
      <c r="AV2253" s="130">
        <v>115</v>
      </c>
      <c r="AW2253" s="130">
        <v>112</v>
      </c>
      <c r="AX2253" s="130">
        <v>239</v>
      </c>
      <c r="AY2253" s="130">
        <v>96</v>
      </c>
      <c r="AZ2253" s="130">
        <v>447</v>
      </c>
      <c r="BA2253" s="131">
        <v>378</v>
      </c>
      <c r="BB2253" s="130">
        <v>183</v>
      </c>
      <c r="BC2253" s="130">
        <v>64</v>
      </c>
      <c r="BM2253" s="130"/>
      <c r="BN2253" s="130"/>
      <c r="BO2253" s="130"/>
      <c r="BP2253" s="131"/>
      <c r="BQ2253" s="130"/>
      <c r="BR2253" s="130"/>
    </row>
    <row r="2254" spans="1:70">
      <c r="A2254" t="str">
        <f t="shared" si="179"/>
        <v>2022</v>
      </c>
      <c r="B2254" t="str">
        <f t="shared" si="180"/>
        <v>March</v>
      </c>
      <c r="C2254" s="2">
        <v>44621</v>
      </c>
      <c r="D2254" s="1" t="str">
        <f t="shared" si="178"/>
        <v>OK</v>
      </c>
      <c r="E2254">
        <f t="shared" si="176"/>
        <v>1</v>
      </c>
      <c r="F2254">
        <f t="shared" si="177"/>
        <v>0</v>
      </c>
      <c r="G2254" s="137">
        <v>44621</v>
      </c>
      <c r="H2254" s="138">
        <v>62</v>
      </c>
      <c r="I2254" s="138">
        <v>246</v>
      </c>
      <c r="J2254" s="138">
        <v>350</v>
      </c>
      <c r="K2254" s="138">
        <v>256</v>
      </c>
      <c r="L2254" s="138">
        <v>318</v>
      </c>
      <c r="M2254" s="138">
        <v>132</v>
      </c>
      <c r="N2254" s="138">
        <v>168</v>
      </c>
      <c r="O2254" s="138">
        <v>48</v>
      </c>
      <c r="P2254" s="138">
        <v>493</v>
      </c>
      <c r="Q2254" s="138">
        <v>354</v>
      </c>
      <c r="R2254" s="138">
        <v>132</v>
      </c>
      <c r="S2254" s="138">
        <v>107</v>
      </c>
      <c r="T2254" s="138">
        <v>149</v>
      </c>
      <c r="U2254" s="138">
        <v>33</v>
      </c>
      <c r="V2254" s="138">
        <v>114</v>
      </c>
      <c r="W2254" s="138">
        <v>518</v>
      </c>
      <c r="X2254" s="138">
        <v>221</v>
      </c>
      <c r="Y2254" s="138">
        <v>19</v>
      </c>
      <c r="Z2254" s="138">
        <v>525</v>
      </c>
      <c r="AA2254" s="138">
        <v>21</v>
      </c>
      <c r="AB2254" s="138">
        <v>394</v>
      </c>
      <c r="AC2254" s="138">
        <v>369</v>
      </c>
      <c r="AD2254" s="138">
        <v>31</v>
      </c>
      <c r="AE2254" s="138">
        <v>537</v>
      </c>
      <c r="AF2254" s="138">
        <v>999</v>
      </c>
      <c r="AG2254" s="138">
        <v>826</v>
      </c>
      <c r="AH2254" s="138">
        <v>100</v>
      </c>
      <c r="AI2254" s="138">
        <v>409</v>
      </c>
      <c r="AJ2254" s="138">
        <v>68</v>
      </c>
      <c r="AK2254" s="138">
        <v>998</v>
      </c>
      <c r="AL2254" s="138">
        <v>866</v>
      </c>
      <c r="AM2254" s="138">
        <v>27</v>
      </c>
      <c r="AO2254" s="138">
        <v>246</v>
      </c>
      <c r="AP2254" s="138">
        <v>59</v>
      </c>
      <c r="AQ2254" s="138">
        <v>257</v>
      </c>
      <c r="AR2254" s="138">
        <v>254</v>
      </c>
      <c r="AS2254" s="20">
        <v>687</v>
      </c>
      <c r="AT2254" s="138">
        <v>211</v>
      </c>
      <c r="AU2254" s="138">
        <v>328</v>
      </c>
      <c r="AV2254" s="138">
        <v>121</v>
      </c>
      <c r="AW2254" s="138">
        <v>181</v>
      </c>
      <c r="AX2254" s="138">
        <v>231</v>
      </c>
      <c r="AY2254" s="138">
        <v>115</v>
      </c>
      <c r="AZ2254" s="138">
        <v>458</v>
      </c>
      <c r="BA2254" s="139">
        <v>352</v>
      </c>
      <c r="BB2254" s="138">
        <v>182</v>
      </c>
      <c r="BC2254" s="138">
        <v>64</v>
      </c>
      <c r="BM2254" s="138"/>
      <c r="BN2254" s="138"/>
      <c r="BO2254" s="138"/>
      <c r="BP2254" s="139"/>
      <c r="BQ2254" s="138"/>
      <c r="BR2254" s="138"/>
    </row>
    <row r="2255" spans="1:70">
      <c r="A2255" t="str">
        <f t="shared" si="179"/>
        <v>2022</v>
      </c>
      <c r="B2255" t="str">
        <f t="shared" si="180"/>
        <v>March</v>
      </c>
      <c r="C2255" s="2">
        <v>44622</v>
      </c>
      <c r="D2255" s="1" t="str">
        <f t="shared" si="178"/>
        <v>OK</v>
      </c>
      <c r="E2255">
        <f t="shared" si="176"/>
        <v>1</v>
      </c>
      <c r="F2255">
        <f t="shared" si="177"/>
        <v>0</v>
      </c>
      <c r="G2255" s="127">
        <v>44622</v>
      </c>
      <c r="H2255" s="3">
        <v>64</v>
      </c>
      <c r="I2255" s="3">
        <v>271</v>
      </c>
      <c r="J2255" s="3">
        <v>300</v>
      </c>
      <c r="K2255" s="3">
        <v>259</v>
      </c>
      <c r="L2255" s="3">
        <v>285</v>
      </c>
      <c r="M2255" s="3">
        <v>107</v>
      </c>
      <c r="N2255" s="3">
        <v>167</v>
      </c>
      <c r="O2255" s="3">
        <v>52</v>
      </c>
      <c r="P2255" s="3">
        <v>469</v>
      </c>
      <c r="Q2255" s="3">
        <v>384</v>
      </c>
      <c r="R2255" s="3">
        <v>119</v>
      </c>
      <c r="S2255" s="3">
        <v>106</v>
      </c>
      <c r="T2255" s="3">
        <v>145</v>
      </c>
      <c r="U2255" s="3">
        <v>29</v>
      </c>
      <c r="V2255" s="3">
        <v>110</v>
      </c>
      <c r="W2255" s="3">
        <v>432</v>
      </c>
      <c r="X2255" s="3">
        <v>234</v>
      </c>
      <c r="Y2255" s="3">
        <v>24</v>
      </c>
      <c r="Z2255" s="3">
        <v>475</v>
      </c>
      <c r="AA2255" s="3">
        <v>9</v>
      </c>
      <c r="AB2255" s="3">
        <v>415</v>
      </c>
      <c r="AC2255" s="3">
        <v>454</v>
      </c>
      <c r="AD2255" s="3">
        <v>41</v>
      </c>
      <c r="AE2255" s="3">
        <v>536</v>
      </c>
      <c r="AF2255" s="3">
        <v>1093</v>
      </c>
      <c r="AG2255" s="3">
        <v>853</v>
      </c>
      <c r="AH2255" s="3">
        <v>113</v>
      </c>
      <c r="AI2255" s="3">
        <v>347</v>
      </c>
      <c r="AJ2255" s="3">
        <v>62</v>
      </c>
      <c r="AK2255" s="3">
        <v>876</v>
      </c>
      <c r="AL2255" s="3">
        <v>879</v>
      </c>
      <c r="AM2255" s="3">
        <v>15</v>
      </c>
      <c r="AO2255" s="3">
        <v>244</v>
      </c>
      <c r="AP2255" s="3">
        <v>113</v>
      </c>
      <c r="AQ2255" s="3">
        <v>213</v>
      </c>
      <c r="AR2255" s="3">
        <v>224</v>
      </c>
      <c r="AS2255" s="20">
        <v>687</v>
      </c>
      <c r="AT2255" s="3">
        <v>222</v>
      </c>
      <c r="AU2255" s="3">
        <v>443</v>
      </c>
      <c r="AV2255" s="3">
        <v>133</v>
      </c>
      <c r="AW2255" s="3">
        <v>117</v>
      </c>
      <c r="AX2255" s="3">
        <v>209</v>
      </c>
      <c r="AY2255" s="3">
        <v>97</v>
      </c>
      <c r="AZ2255" s="3">
        <v>454</v>
      </c>
      <c r="BA2255" s="128">
        <v>411</v>
      </c>
      <c r="BB2255" s="3">
        <v>229</v>
      </c>
      <c r="BC2255" s="3">
        <v>79</v>
      </c>
      <c r="BM2255" s="3"/>
      <c r="BN2255" s="3"/>
      <c r="BO2255" s="3"/>
      <c r="BP2255" s="128"/>
      <c r="BQ2255" s="3"/>
      <c r="BR2255" s="3"/>
    </row>
    <row r="2256" spans="1:70">
      <c r="A2256" t="str">
        <f t="shared" si="179"/>
        <v>2022</v>
      </c>
      <c r="B2256" t="str">
        <f t="shared" si="180"/>
        <v>March</v>
      </c>
      <c r="C2256" s="2">
        <v>44623</v>
      </c>
      <c r="D2256" s="1" t="str">
        <f t="shared" si="178"/>
        <v>OK</v>
      </c>
      <c r="E2256">
        <f t="shared" si="176"/>
        <v>1</v>
      </c>
      <c r="F2256">
        <f t="shared" si="177"/>
        <v>0</v>
      </c>
      <c r="G2256" s="127">
        <v>44623</v>
      </c>
      <c r="H2256" s="3">
        <v>51</v>
      </c>
      <c r="I2256" s="3">
        <v>241</v>
      </c>
      <c r="J2256" s="3">
        <v>292</v>
      </c>
      <c r="K2256" s="3">
        <v>283</v>
      </c>
      <c r="L2256" s="3">
        <v>263</v>
      </c>
      <c r="M2256" s="3">
        <v>128</v>
      </c>
      <c r="N2256" s="3">
        <v>152</v>
      </c>
      <c r="O2256" s="3">
        <v>40</v>
      </c>
      <c r="P2256" s="3">
        <v>425</v>
      </c>
      <c r="Q2256" s="3">
        <v>353</v>
      </c>
      <c r="R2256" s="3">
        <v>128</v>
      </c>
      <c r="S2256" s="3">
        <v>108</v>
      </c>
      <c r="T2256" s="3">
        <v>151</v>
      </c>
      <c r="U2256" s="3">
        <v>36</v>
      </c>
      <c r="V2256" s="3">
        <v>121</v>
      </c>
      <c r="W2256" s="3">
        <v>512</v>
      </c>
      <c r="X2256" s="3">
        <v>235</v>
      </c>
      <c r="Y2256" s="3">
        <v>16</v>
      </c>
      <c r="Z2256" s="3">
        <v>506</v>
      </c>
      <c r="AA2256" s="3">
        <v>18</v>
      </c>
      <c r="AB2256" s="3">
        <v>372</v>
      </c>
      <c r="AC2256" s="3">
        <v>472</v>
      </c>
      <c r="AD2256" s="3">
        <v>25</v>
      </c>
      <c r="AE2256" s="3">
        <v>518</v>
      </c>
      <c r="AF2256" s="3">
        <v>968</v>
      </c>
      <c r="AG2256" s="3">
        <v>735</v>
      </c>
      <c r="AH2256" s="3">
        <v>126</v>
      </c>
      <c r="AI2256" s="3">
        <v>337</v>
      </c>
      <c r="AJ2256" s="3">
        <v>69</v>
      </c>
      <c r="AK2256" s="3">
        <v>924</v>
      </c>
      <c r="AL2256" s="3">
        <v>948</v>
      </c>
      <c r="AM2256" s="3">
        <v>18</v>
      </c>
      <c r="AO2256" s="3">
        <v>223</v>
      </c>
      <c r="AP2256" s="3">
        <v>76</v>
      </c>
      <c r="AQ2256" s="3">
        <v>222</v>
      </c>
      <c r="AR2256" s="3">
        <v>236</v>
      </c>
      <c r="AS2256" s="20">
        <v>687</v>
      </c>
      <c r="AT2256" s="3">
        <v>242</v>
      </c>
      <c r="AU2256" s="3">
        <v>399</v>
      </c>
      <c r="AV2256" s="3">
        <v>133</v>
      </c>
      <c r="AW2256" s="3">
        <v>156</v>
      </c>
      <c r="AX2256" s="3">
        <v>232</v>
      </c>
      <c r="AY2256" s="3">
        <v>129</v>
      </c>
      <c r="AZ2256" s="3">
        <v>399</v>
      </c>
      <c r="BA2256" s="128">
        <v>464</v>
      </c>
      <c r="BB2256" s="3">
        <v>152</v>
      </c>
      <c r="BC2256" s="3">
        <v>79</v>
      </c>
      <c r="BM2256" s="3"/>
      <c r="BN2256" s="3"/>
      <c r="BO2256" s="3"/>
      <c r="BP2256" s="128"/>
      <c r="BQ2256" s="3"/>
      <c r="BR2256" s="3"/>
    </row>
    <row r="2257" spans="1:70">
      <c r="A2257" t="str">
        <f t="shared" si="179"/>
        <v>2022</v>
      </c>
      <c r="B2257" t="str">
        <f t="shared" si="180"/>
        <v>March</v>
      </c>
      <c r="C2257" s="2">
        <v>44624</v>
      </c>
      <c r="D2257" s="1" t="str">
        <f t="shared" si="178"/>
        <v>OK</v>
      </c>
      <c r="E2257">
        <f t="shared" si="176"/>
        <v>1</v>
      </c>
      <c r="F2257">
        <f t="shared" si="177"/>
        <v>0</v>
      </c>
      <c r="G2257" s="127">
        <v>44624</v>
      </c>
      <c r="H2257" s="3">
        <v>37</v>
      </c>
      <c r="I2257" s="3">
        <v>219</v>
      </c>
      <c r="J2257" s="3">
        <v>229</v>
      </c>
      <c r="K2257" s="3">
        <v>195</v>
      </c>
      <c r="L2257" s="3">
        <v>241</v>
      </c>
      <c r="M2257" s="3">
        <v>82</v>
      </c>
      <c r="N2257" s="3">
        <v>170</v>
      </c>
      <c r="O2257" s="3">
        <v>43</v>
      </c>
      <c r="P2257" s="3">
        <v>367</v>
      </c>
      <c r="Q2257" s="3">
        <v>308</v>
      </c>
      <c r="R2257" s="3">
        <v>120</v>
      </c>
      <c r="S2257" s="3">
        <v>103</v>
      </c>
      <c r="T2257" s="3">
        <v>145</v>
      </c>
      <c r="U2257" s="3">
        <v>44</v>
      </c>
      <c r="V2257" s="3">
        <v>116</v>
      </c>
      <c r="W2257" s="3">
        <v>505</v>
      </c>
      <c r="X2257" s="3">
        <v>186</v>
      </c>
      <c r="Y2257" s="3">
        <v>34</v>
      </c>
      <c r="Z2257" s="3">
        <v>444</v>
      </c>
      <c r="AA2257" s="3">
        <v>12</v>
      </c>
      <c r="AB2257" s="3">
        <v>320</v>
      </c>
      <c r="AC2257" s="3">
        <v>324</v>
      </c>
      <c r="AD2257" s="3">
        <v>30</v>
      </c>
      <c r="AE2257" s="3">
        <v>456</v>
      </c>
      <c r="AF2257" s="3">
        <v>797</v>
      </c>
      <c r="AG2257" s="3">
        <v>680</v>
      </c>
      <c r="AH2257" s="3">
        <v>138</v>
      </c>
      <c r="AI2257" s="3">
        <v>260</v>
      </c>
      <c r="AJ2257" s="3">
        <v>64</v>
      </c>
      <c r="AK2257" s="3">
        <v>746</v>
      </c>
      <c r="AL2257" s="3">
        <v>866</v>
      </c>
      <c r="AM2257" s="3">
        <v>20</v>
      </c>
      <c r="AO2257" s="3">
        <v>191</v>
      </c>
      <c r="AP2257" s="3">
        <v>55</v>
      </c>
      <c r="AQ2257" s="3">
        <v>209</v>
      </c>
      <c r="AR2257" s="3">
        <v>199</v>
      </c>
      <c r="AS2257" s="20">
        <v>687</v>
      </c>
      <c r="AT2257" s="3">
        <v>209</v>
      </c>
      <c r="AU2257" s="3">
        <v>451</v>
      </c>
      <c r="AV2257" s="3">
        <v>130</v>
      </c>
      <c r="AW2257" s="3">
        <v>106</v>
      </c>
      <c r="AX2257" s="3">
        <v>187</v>
      </c>
      <c r="AY2257" s="3">
        <v>93</v>
      </c>
      <c r="AZ2257" s="3">
        <v>342</v>
      </c>
      <c r="BA2257" s="128">
        <v>387</v>
      </c>
      <c r="BB2257" s="3">
        <v>139</v>
      </c>
      <c r="BC2257" s="3">
        <v>51</v>
      </c>
      <c r="BM2257" s="3"/>
      <c r="BN2257" s="3"/>
      <c r="BO2257" s="3"/>
      <c r="BP2257" s="128"/>
      <c r="BQ2257" s="3"/>
      <c r="BR2257" s="3"/>
    </row>
    <row r="2258" spans="1:70">
      <c r="A2258" t="str">
        <f t="shared" si="179"/>
        <v>2022</v>
      </c>
      <c r="B2258" t="str">
        <f t="shared" si="180"/>
        <v>March</v>
      </c>
      <c r="C2258" s="2">
        <v>44625</v>
      </c>
      <c r="D2258" s="1" t="str">
        <f t="shared" si="178"/>
        <v>OK</v>
      </c>
      <c r="E2258">
        <f t="shared" si="176"/>
        <v>0</v>
      </c>
      <c r="F2258">
        <f t="shared" si="177"/>
        <v>1</v>
      </c>
      <c r="G2258" s="127">
        <v>44625</v>
      </c>
      <c r="H2258" s="3">
        <v>60</v>
      </c>
      <c r="I2258" s="3">
        <v>263</v>
      </c>
      <c r="J2258" s="3">
        <v>174</v>
      </c>
      <c r="K2258" s="3">
        <v>379</v>
      </c>
      <c r="L2258" s="3">
        <v>165</v>
      </c>
      <c r="M2258" s="3">
        <v>121</v>
      </c>
      <c r="N2258" s="3">
        <v>141</v>
      </c>
      <c r="O2258" s="3">
        <v>61</v>
      </c>
      <c r="P2258" s="3">
        <v>286</v>
      </c>
      <c r="Q2258" s="3">
        <v>350</v>
      </c>
      <c r="R2258" s="3">
        <v>92</v>
      </c>
      <c r="S2258" s="3">
        <v>88</v>
      </c>
      <c r="T2258" s="3">
        <v>115</v>
      </c>
      <c r="U2258" s="3">
        <v>39</v>
      </c>
      <c r="V2258" s="3">
        <v>61</v>
      </c>
      <c r="W2258" s="3">
        <v>410</v>
      </c>
      <c r="X2258" s="3">
        <v>330</v>
      </c>
      <c r="Y2258" s="3">
        <v>24</v>
      </c>
      <c r="Z2258" s="3">
        <v>431</v>
      </c>
      <c r="AA2258" s="3">
        <v>90</v>
      </c>
      <c r="AB2258" s="3">
        <v>315</v>
      </c>
      <c r="AC2258" s="3">
        <v>649</v>
      </c>
      <c r="AD2258" s="3">
        <v>35</v>
      </c>
      <c r="AE2258" s="3">
        <v>410</v>
      </c>
      <c r="AF2258" s="3">
        <v>843</v>
      </c>
      <c r="AG2258" s="3">
        <v>1006</v>
      </c>
      <c r="AH2258" s="3">
        <v>171</v>
      </c>
      <c r="AI2258" s="3">
        <v>490</v>
      </c>
      <c r="AJ2258" s="3">
        <v>69</v>
      </c>
      <c r="AK2258" s="3">
        <v>1084</v>
      </c>
      <c r="AL2258" s="3">
        <v>1136</v>
      </c>
      <c r="AM2258" s="3">
        <v>15</v>
      </c>
      <c r="AO2258" s="3">
        <v>242</v>
      </c>
      <c r="AP2258" s="3">
        <v>57</v>
      </c>
      <c r="AQ2258" s="3">
        <v>408</v>
      </c>
      <c r="AR2258" s="3">
        <v>157</v>
      </c>
      <c r="AS2258" s="20">
        <v>687</v>
      </c>
      <c r="AT2258" s="3">
        <v>171</v>
      </c>
      <c r="AU2258" s="3">
        <v>606</v>
      </c>
      <c r="AV2258" s="3">
        <v>247</v>
      </c>
      <c r="AW2258" s="3">
        <v>318</v>
      </c>
      <c r="AX2258" s="3">
        <v>127</v>
      </c>
      <c r="AY2258" s="3">
        <v>75</v>
      </c>
      <c r="AZ2258" s="3">
        <v>563</v>
      </c>
      <c r="BA2258" s="128">
        <v>473</v>
      </c>
      <c r="BB2258" s="3">
        <v>261</v>
      </c>
      <c r="BC2258" s="3">
        <v>154</v>
      </c>
      <c r="BM2258" s="3"/>
      <c r="BN2258" s="3"/>
      <c r="BO2258" s="3"/>
      <c r="BP2258" s="128"/>
      <c r="BQ2258" s="3"/>
      <c r="BR2258" s="3"/>
    </row>
    <row r="2259" spans="1:70">
      <c r="A2259" t="str">
        <f t="shared" si="179"/>
        <v>2022</v>
      </c>
      <c r="B2259" t="str">
        <f t="shared" si="180"/>
        <v>March</v>
      </c>
      <c r="C2259" s="2">
        <v>44626</v>
      </c>
      <c r="D2259" s="1" t="str">
        <f t="shared" si="178"/>
        <v>OK</v>
      </c>
      <c r="E2259">
        <f t="shared" si="176"/>
        <v>0</v>
      </c>
      <c r="F2259">
        <f t="shared" si="177"/>
        <v>1</v>
      </c>
      <c r="G2259" s="127">
        <v>44626</v>
      </c>
      <c r="H2259" s="3">
        <v>48</v>
      </c>
      <c r="I2259" s="3">
        <v>248</v>
      </c>
      <c r="J2259" s="3">
        <v>128</v>
      </c>
      <c r="K2259" s="3">
        <v>445</v>
      </c>
      <c r="L2259" s="3">
        <v>162</v>
      </c>
      <c r="M2259" s="3">
        <v>140</v>
      </c>
      <c r="N2259" s="3">
        <v>116</v>
      </c>
      <c r="O2259" s="3">
        <v>63</v>
      </c>
      <c r="P2259" s="3">
        <v>239</v>
      </c>
      <c r="Q2259" s="3">
        <v>359</v>
      </c>
      <c r="R2259" s="3">
        <v>86</v>
      </c>
      <c r="S2259" s="3">
        <v>64</v>
      </c>
      <c r="T2259" s="3">
        <v>116</v>
      </c>
      <c r="U2259" s="3">
        <v>25</v>
      </c>
      <c r="V2259" s="3">
        <v>62</v>
      </c>
      <c r="W2259" s="3">
        <v>391</v>
      </c>
      <c r="X2259" s="3">
        <v>344</v>
      </c>
      <c r="Y2259" s="3">
        <v>23</v>
      </c>
      <c r="Z2259" s="3">
        <v>453</v>
      </c>
      <c r="AA2259" s="3">
        <v>71</v>
      </c>
      <c r="AB2259" s="3">
        <v>363</v>
      </c>
      <c r="AC2259" s="3">
        <v>626</v>
      </c>
      <c r="AD2259" s="3">
        <v>17</v>
      </c>
      <c r="AE2259" s="3">
        <v>398</v>
      </c>
      <c r="AF2259" s="3">
        <v>841</v>
      </c>
      <c r="AG2259" s="3">
        <v>1056</v>
      </c>
      <c r="AH2259" s="3">
        <v>175</v>
      </c>
      <c r="AI2259" s="3">
        <v>555</v>
      </c>
      <c r="AJ2259" s="3">
        <v>49</v>
      </c>
      <c r="AK2259" s="3">
        <v>1075</v>
      </c>
      <c r="AL2259" s="3">
        <v>1201</v>
      </c>
      <c r="AM2259" s="3">
        <v>19</v>
      </c>
      <c r="AO2259" s="3">
        <v>193</v>
      </c>
      <c r="AP2259" s="3">
        <v>51</v>
      </c>
      <c r="AQ2259" s="3">
        <v>411</v>
      </c>
      <c r="AR2259" s="3">
        <v>120</v>
      </c>
      <c r="AS2259" s="20">
        <v>687</v>
      </c>
      <c r="AT2259" s="3">
        <v>191</v>
      </c>
      <c r="AU2259" s="3">
        <v>185</v>
      </c>
      <c r="AV2259" s="3">
        <v>292</v>
      </c>
      <c r="AW2259" s="3">
        <v>270</v>
      </c>
      <c r="AX2259" s="3">
        <v>144</v>
      </c>
      <c r="AY2259" s="3">
        <v>86</v>
      </c>
      <c r="AZ2259" s="3">
        <v>636</v>
      </c>
      <c r="BA2259" s="128">
        <v>246</v>
      </c>
      <c r="BB2259" s="3">
        <v>359</v>
      </c>
      <c r="BC2259" s="3">
        <v>96</v>
      </c>
      <c r="BM2259" s="3"/>
      <c r="BN2259" s="3"/>
      <c r="BO2259" s="3"/>
      <c r="BP2259" s="128"/>
      <c r="BQ2259" s="3"/>
      <c r="BR2259" s="3"/>
    </row>
    <row r="2260" spans="1:70">
      <c r="A2260" t="str">
        <f t="shared" si="179"/>
        <v>2022</v>
      </c>
      <c r="B2260" t="str">
        <f t="shared" si="180"/>
        <v>March</v>
      </c>
      <c r="C2260" s="2">
        <v>44627</v>
      </c>
      <c r="D2260" s="1" t="str">
        <f t="shared" si="178"/>
        <v>OK</v>
      </c>
      <c r="E2260">
        <f t="shared" si="176"/>
        <v>1</v>
      </c>
      <c r="F2260">
        <f t="shared" si="177"/>
        <v>0</v>
      </c>
      <c r="G2260" s="127">
        <v>44627</v>
      </c>
      <c r="H2260" s="3">
        <v>40</v>
      </c>
      <c r="I2260" s="3">
        <v>222</v>
      </c>
      <c r="J2260" s="3">
        <v>304</v>
      </c>
      <c r="K2260" s="3">
        <v>206</v>
      </c>
      <c r="L2260" s="3">
        <v>279</v>
      </c>
      <c r="M2260" s="3">
        <v>81</v>
      </c>
      <c r="N2260" s="3">
        <v>176</v>
      </c>
      <c r="O2260" s="3">
        <v>43</v>
      </c>
      <c r="P2260" s="3">
        <v>442</v>
      </c>
      <c r="Q2260" s="3">
        <v>342</v>
      </c>
      <c r="R2260" s="3">
        <v>124</v>
      </c>
      <c r="S2260" s="3">
        <v>94</v>
      </c>
      <c r="T2260" s="3">
        <v>119</v>
      </c>
      <c r="U2260" s="3">
        <v>30</v>
      </c>
      <c r="V2260" s="3">
        <v>126</v>
      </c>
      <c r="W2260" s="3">
        <v>538</v>
      </c>
      <c r="X2260" s="3">
        <v>219</v>
      </c>
      <c r="Y2260" s="3">
        <v>24</v>
      </c>
      <c r="Z2260" s="3">
        <v>397</v>
      </c>
      <c r="AA2260" s="3">
        <v>43</v>
      </c>
      <c r="AB2260" s="3">
        <v>341</v>
      </c>
      <c r="AC2260" s="3">
        <v>300</v>
      </c>
      <c r="AD2260" s="3">
        <v>11</v>
      </c>
      <c r="AE2260" s="3">
        <v>459</v>
      </c>
      <c r="AF2260" s="3">
        <v>933</v>
      </c>
      <c r="AG2260" s="3">
        <v>694</v>
      </c>
      <c r="AH2260" s="3">
        <v>115</v>
      </c>
      <c r="AI2260" s="3">
        <v>316</v>
      </c>
      <c r="AJ2260" s="3">
        <v>61</v>
      </c>
      <c r="AK2260" s="3">
        <v>893</v>
      </c>
      <c r="AL2260" s="3">
        <v>836</v>
      </c>
      <c r="AM2260" s="3">
        <v>29</v>
      </c>
      <c r="AO2260" s="3">
        <v>261</v>
      </c>
      <c r="AP2260" s="3">
        <v>20</v>
      </c>
      <c r="AQ2260" s="3">
        <v>278</v>
      </c>
      <c r="AR2260" s="3">
        <v>234</v>
      </c>
      <c r="AS2260" s="20">
        <v>687</v>
      </c>
      <c r="AT2260" s="3">
        <v>236</v>
      </c>
      <c r="AU2260" s="3">
        <v>313</v>
      </c>
      <c r="AV2260" s="3">
        <v>116</v>
      </c>
      <c r="AW2260" s="3">
        <v>125</v>
      </c>
      <c r="AX2260" s="3">
        <v>211</v>
      </c>
      <c r="AY2260" s="3">
        <v>84</v>
      </c>
      <c r="AZ2260" s="3">
        <v>425</v>
      </c>
      <c r="BA2260" s="128">
        <v>361</v>
      </c>
      <c r="BB2260" s="3">
        <v>207</v>
      </c>
      <c r="BC2260" s="3">
        <v>24</v>
      </c>
      <c r="BM2260" s="3"/>
      <c r="BN2260" s="3"/>
      <c r="BO2260" s="3"/>
      <c r="BP2260" s="128"/>
      <c r="BQ2260" s="3"/>
      <c r="BR2260" s="3"/>
    </row>
    <row r="2261" spans="1:70">
      <c r="A2261" t="str">
        <f t="shared" si="179"/>
        <v>2022</v>
      </c>
      <c r="B2261" t="str">
        <f t="shared" si="180"/>
        <v>March</v>
      </c>
      <c r="C2261" s="2">
        <v>44628</v>
      </c>
      <c r="D2261" s="1" t="str">
        <f t="shared" si="178"/>
        <v>OK</v>
      </c>
      <c r="E2261">
        <f t="shared" si="176"/>
        <v>1</v>
      </c>
      <c r="F2261">
        <f t="shared" si="177"/>
        <v>0</v>
      </c>
      <c r="G2261" s="127">
        <v>44628</v>
      </c>
      <c r="H2261" s="3">
        <v>39</v>
      </c>
      <c r="I2261" s="3">
        <v>300</v>
      </c>
      <c r="J2261" s="3">
        <v>351</v>
      </c>
      <c r="K2261" s="3">
        <v>265</v>
      </c>
      <c r="L2261" s="3">
        <v>333</v>
      </c>
      <c r="M2261" s="3">
        <v>111</v>
      </c>
      <c r="N2261" s="3">
        <v>180</v>
      </c>
      <c r="O2261" s="3">
        <v>36</v>
      </c>
      <c r="P2261" s="3">
        <v>488</v>
      </c>
      <c r="Q2261" s="3">
        <v>397</v>
      </c>
      <c r="R2261" s="3">
        <v>131</v>
      </c>
      <c r="S2261" s="3">
        <v>124</v>
      </c>
      <c r="T2261" s="3">
        <v>137</v>
      </c>
      <c r="U2261" s="3">
        <v>34</v>
      </c>
      <c r="V2261" s="3">
        <v>137</v>
      </c>
      <c r="W2261" s="3">
        <v>539</v>
      </c>
      <c r="X2261" s="3">
        <v>222</v>
      </c>
      <c r="Y2261" s="3">
        <v>38</v>
      </c>
      <c r="Z2261" s="3">
        <v>485</v>
      </c>
      <c r="AA2261" s="3">
        <v>20</v>
      </c>
      <c r="AB2261" s="3">
        <v>345</v>
      </c>
      <c r="AC2261" s="3">
        <v>325</v>
      </c>
      <c r="AD2261" s="3">
        <v>19</v>
      </c>
      <c r="AE2261" s="3">
        <v>529</v>
      </c>
      <c r="AF2261" s="3">
        <v>1065</v>
      </c>
      <c r="AG2261" s="3">
        <v>794</v>
      </c>
      <c r="AH2261" s="3">
        <v>108</v>
      </c>
      <c r="AI2261" s="3">
        <v>377</v>
      </c>
      <c r="AJ2261" s="3">
        <v>58</v>
      </c>
      <c r="AK2261" s="3">
        <v>966</v>
      </c>
      <c r="AL2261" s="3">
        <v>920</v>
      </c>
      <c r="AM2261" s="3">
        <v>20</v>
      </c>
      <c r="AO2261" s="3">
        <v>256</v>
      </c>
      <c r="AP2261" s="3">
        <v>41</v>
      </c>
      <c r="AQ2261" s="3">
        <v>252</v>
      </c>
      <c r="AR2261" s="3">
        <v>238</v>
      </c>
      <c r="AS2261" s="20">
        <v>687</v>
      </c>
      <c r="AT2261" s="3">
        <v>213</v>
      </c>
      <c r="AU2261" s="3">
        <v>358</v>
      </c>
      <c r="AV2261" s="3">
        <v>143</v>
      </c>
      <c r="AW2261" s="3">
        <v>145</v>
      </c>
      <c r="AX2261" s="3">
        <v>268</v>
      </c>
      <c r="AY2261" s="3">
        <v>112</v>
      </c>
      <c r="AZ2261" s="3">
        <v>441</v>
      </c>
      <c r="BA2261" s="128">
        <v>386</v>
      </c>
      <c r="BB2261" s="3">
        <v>199</v>
      </c>
      <c r="BC2261" s="3">
        <v>23</v>
      </c>
      <c r="BM2261" s="3"/>
      <c r="BN2261" s="3"/>
      <c r="BO2261" s="3"/>
      <c r="BP2261" s="128"/>
      <c r="BQ2261" s="3"/>
      <c r="BR2261" s="3"/>
    </row>
    <row r="2262" spans="1:70">
      <c r="A2262" t="str">
        <f t="shared" si="179"/>
        <v>2022</v>
      </c>
      <c r="B2262" t="str">
        <f t="shared" si="180"/>
        <v>March</v>
      </c>
      <c r="C2262" s="2">
        <v>44629</v>
      </c>
      <c r="D2262" s="1" t="str">
        <f t="shared" si="178"/>
        <v>OK</v>
      </c>
      <c r="E2262">
        <f t="shared" si="176"/>
        <v>1</v>
      </c>
      <c r="F2262">
        <f t="shared" si="177"/>
        <v>0</v>
      </c>
      <c r="G2262" s="127">
        <v>44629</v>
      </c>
      <c r="H2262" s="3">
        <v>52</v>
      </c>
      <c r="I2262" s="3">
        <v>289</v>
      </c>
      <c r="J2262" s="3">
        <v>276</v>
      </c>
      <c r="K2262" s="3">
        <v>258</v>
      </c>
      <c r="L2262" s="3">
        <v>320</v>
      </c>
      <c r="M2262" s="3">
        <v>116</v>
      </c>
      <c r="N2262" s="3">
        <v>187</v>
      </c>
      <c r="O2262" s="3">
        <v>54</v>
      </c>
      <c r="P2262" s="3">
        <v>426</v>
      </c>
      <c r="Q2262" s="3">
        <v>431</v>
      </c>
      <c r="R2262" s="3">
        <v>166</v>
      </c>
      <c r="S2262" s="3">
        <v>104</v>
      </c>
      <c r="T2262" s="3">
        <v>147</v>
      </c>
      <c r="U2262" s="3">
        <v>47</v>
      </c>
      <c r="V2262" s="3">
        <v>128</v>
      </c>
      <c r="W2262" s="3">
        <v>482</v>
      </c>
      <c r="X2262" s="3">
        <v>205</v>
      </c>
      <c r="Y2262" s="3">
        <v>24</v>
      </c>
      <c r="Z2262" s="3">
        <v>510</v>
      </c>
      <c r="AA2262" s="3">
        <v>14</v>
      </c>
      <c r="AB2262" s="3">
        <v>386</v>
      </c>
      <c r="AC2262" s="3">
        <v>397</v>
      </c>
      <c r="AD2262" s="3">
        <v>25</v>
      </c>
      <c r="AE2262" s="3">
        <v>491</v>
      </c>
      <c r="AF2262" s="3">
        <v>973</v>
      </c>
      <c r="AG2262" s="3">
        <v>804</v>
      </c>
      <c r="AH2262" s="3">
        <v>105</v>
      </c>
      <c r="AI2262" s="3">
        <v>343</v>
      </c>
      <c r="AJ2262" s="3">
        <v>60</v>
      </c>
      <c r="AK2262" s="3">
        <v>967</v>
      </c>
      <c r="AL2262" s="3">
        <v>935</v>
      </c>
      <c r="AM2262" s="3">
        <v>13</v>
      </c>
      <c r="AO2262" s="3">
        <v>245</v>
      </c>
      <c r="AP2262" s="3">
        <v>39</v>
      </c>
      <c r="AQ2262" s="3">
        <v>239</v>
      </c>
      <c r="AR2262" s="3">
        <v>263</v>
      </c>
      <c r="AS2262" s="20">
        <v>687</v>
      </c>
      <c r="AT2262" s="3">
        <v>269</v>
      </c>
      <c r="AU2262" s="3">
        <v>365</v>
      </c>
      <c r="AV2262" s="3">
        <v>178</v>
      </c>
      <c r="AW2262" s="3">
        <v>136</v>
      </c>
      <c r="AX2262" s="3">
        <v>255</v>
      </c>
      <c r="AY2262" s="3">
        <v>92</v>
      </c>
      <c r="AZ2262" s="3">
        <v>423</v>
      </c>
      <c r="BA2262" s="128">
        <v>423</v>
      </c>
      <c r="BB2262" s="3">
        <v>200</v>
      </c>
      <c r="BC2262" s="3">
        <v>27</v>
      </c>
      <c r="BM2262" s="3"/>
      <c r="BN2262" s="3"/>
      <c r="BO2262" s="3"/>
      <c r="BP2262" s="128"/>
      <c r="BQ2262" s="3"/>
      <c r="BR2262" s="3"/>
    </row>
    <row r="2263" spans="1:70">
      <c r="A2263" t="str">
        <f t="shared" si="179"/>
        <v>2022</v>
      </c>
      <c r="B2263" t="str">
        <f t="shared" si="180"/>
        <v>March</v>
      </c>
      <c r="C2263" s="2">
        <v>44630</v>
      </c>
      <c r="D2263" s="1" t="str">
        <f t="shared" si="178"/>
        <v>OK</v>
      </c>
      <c r="E2263">
        <f t="shared" si="176"/>
        <v>1</v>
      </c>
      <c r="F2263">
        <f t="shared" si="177"/>
        <v>0</v>
      </c>
      <c r="G2263" s="127">
        <v>44630</v>
      </c>
      <c r="H2263" s="3">
        <v>28</v>
      </c>
      <c r="I2263" s="3">
        <v>234</v>
      </c>
      <c r="J2263" s="3">
        <v>261</v>
      </c>
      <c r="K2263" s="3">
        <v>265</v>
      </c>
      <c r="L2263" s="3">
        <v>298</v>
      </c>
      <c r="M2263" s="3">
        <v>117</v>
      </c>
      <c r="N2263" s="3">
        <v>150</v>
      </c>
      <c r="O2263" s="3">
        <v>51</v>
      </c>
      <c r="P2263" s="3">
        <v>418</v>
      </c>
      <c r="Q2263" s="3">
        <v>350</v>
      </c>
      <c r="R2263" s="3">
        <v>129</v>
      </c>
      <c r="S2263" s="3">
        <v>114</v>
      </c>
      <c r="T2263" s="3">
        <v>131</v>
      </c>
      <c r="U2263" s="3">
        <v>37</v>
      </c>
      <c r="V2263" s="3">
        <v>120</v>
      </c>
      <c r="W2263" s="3">
        <v>471</v>
      </c>
      <c r="X2263" s="3">
        <v>223</v>
      </c>
      <c r="Y2263" s="3">
        <v>20</v>
      </c>
      <c r="Z2263" s="3">
        <v>420</v>
      </c>
      <c r="AA2263" s="3">
        <v>19</v>
      </c>
      <c r="AB2263" s="3">
        <v>397</v>
      </c>
      <c r="AC2263" s="3">
        <v>346</v>
      </c>
      <c r="AD2263" s="3">
        <v>19</v>
      </c>
      <c r="AE2263" s="3">
        <v>475</v>
      </c>
      <c r="AF2263" s="3">
        <v>939</v>
      </c>
      <c r="AG2263" s="3">
        <v>716</v>
      </c>
      <c r="AH2263" s="3">
        <v>86</v>
      </c>
      <c r="AI2263" s="3">
        <v>275</v>
      </c>
      <c r="AJ2263" s="3">
        <v>58</v>
      </c>
      <c r="AK2263" s="3">
        <v>855</v>
      </c>
      <c r="AL2263" s="3">
        <v>927</v>
      </c>
      <c r="AM2263" s="3">
        <v>22</v>
      </c>
      <c r="AO2263" s="3">
        <v>262</v>
      </c>
      <c r="AP2263" s="3">
        <v>21</v>
      </c>
      <c r="AQ2263" s="3">
        <v>215</v>
      </c>
      <c r="AR2263" s="3">
        <v>248</v>
      </c>
      <c r="AS2263" s="20">
        <v>687</v>
      </c>
      <c r="AT2263" s="3">
        <v>236</v>
      </c>
      <c r="AU2263" s="3">
        <v>325</v>
      </c>
      <c r="AV2263" s="3">
        <v>171</v>
      </c>
      <c r="AW2263" s="3">
        <v>174</v>
      </c>
      <c r="AX2263" s="3">
        <v>253</v>
      </c>
      <c r="AY2263" s="3">
        <v>84</v>
      </c>
      <c r="AZ2263" s="3">
        <v>408</v>
      </c>
      <c r="BA2263" s="128">
        <v>479</v>
      </c>
      <c r="BB2263" s="3">
        <v>151</v>
      </c>
      <c r="BC2263" s="3">
        <v>30</v>
      </c>
      <c r="BM2263" s="3"/>
      <c r="BN2263" s="3"/>
      <c r="BO2263" s="3"/>
      <c r="BP2263" s="128"/>
      <c r="BQ2263" s="3"/>
      <c r="BR2263" s="3"/>
    </row>
    <row r="2264" spans="1:70">
      <c r="A2264" t="str">
        <f t="shared" si="179"/>
        <v>2022</v>
      </c>
      <c r="B2264" t="str">
        <f t="shared" si="180"/>
        <v>March</v>
      </c>
      <c r="C2264" s="2">
        <v>44631</v>
      </c>
      <c r="D2264" s="1" t="str">
        <f t="shared" si="178"/>
        <v>OK</v>
      </c>
      <c r="E2264">
        <f t="shared" si="176"/>
        <v>1</v>
      </c>
      <c r="F2264">
        <f t="shared" si="177"/>
        <v>0</v>
      </c>
      <c r="G2264" s="127">
        <v>44631</v>
      </c>
      <c r="H2264" s="3">
        <v>41</v>
      </c>
      <c r="I2264" s="3">
        <v>257</v>
      </c>
      <c r="J2264" s="3">
        <v>248</v>
      </c>
      <c r="K2264" s="3">
        <v>225</v>
      </c>
      <c r="L2264" s="3">
        <v>268</v>
      </c>
      <c r="M2264" s="3">
        <v>75</v>
      </c>
      <c r="N2264" s="3">
        <v>166</v>
      </c>
      <c r="O2264" s="3">
        <v>39</v>
      </c>
      <c r="P2264" s="3">
        <v>409</v>
      </c>
      <c r="Q2264" s="3">
        <v>330</v>
      </c>
      <c r="R2264" s="3">
        <v>139</v>
      </c>
      <c r="S2264" s="3">
        <v>97</v>
      </c>
      <c r="T2264" s="3">
        <v>157</v>
      </c>
      <c r="U2264" s="3">
        <v>41</v>
      </c>
      <c r="V2264" s="3">
        <v>122</v>
      </c>
      <c r="W2264" s="3">
        <v>501</v>
      </c>
      <c r="X2264" s="3">
        <v>205</v>
      </c>
      <c r="Y2264" s="3">
        <v>17</v>
      </c>
      <c r="Z2264" s="3">
        <v>411</v>
      </c>
      <c r="AA2264" s="3">
        <v>22</v>
      </c>
      <c r="AB2264" s="3">
        <v>292</v>
      </c>
      <c r="AC2264" s="3">
        <v>263</v>
      </c>
      <c r="AD2264" s="3">
        <v>14</v>
      </c>
      <c r="AE2264" s="3">
        <v>449</v>
      </c>
      <c r="AF2264" s="3">
        <v>908</v>
      </c>
      <c r="AG2264" s="3">
        <v>699</v>
      </c>
      <c r="AH2264" s="3">
        <v>142</v>
      </c>
      <c r="AI2264" s="3">
        <v>292</v>
      </c>
      <c r="AJ2264" s="3">
        <v>69</v>
      </c>
      <c r="AK2264" s="20">
        <v>940</v>
      </c>
      <c r="AL2264" s="3">
        <v>55</v>
      </c>
      <c r="AM2264" s="3">
        <v>25</v>
      </c>
      <c r="AO2264" s="3">
        <v>204</v>
      </c>
      <c r="AP2264" s="3">
        <v>21</v>
      </c>
      <c r="AQ2264" s="3">
        <v>222</v>
      </c>
      <c r="AR2264" s="3">
        <v>253</v>
      </c>
      <c r="AS2264" s="20">
        <v>687</v>
      </c>
      <c r="AT2264" s="3">
        <v>179</v>
      </c>
      <c r="AU2264" s="3">
        <v>319</v>
      </c>
      <c r="AV2264" s="3">
        <v>145</v>
      </c>
      <c r="AW2264" s="3">
        <v>127</v>
      </c>
      <c r="AX2264" s="3">
        <v>212</v>
      </c>
      <c r="AY2264" s="3">
        <v>88</v>
      </c>
      <c r="AZ2264" s="3">
        <v>352</v>
      </c>
      <c r="BA2264" s="128">
        <v>396</v>
      </c>
      <c r="BB2264" s="3">
        <v>218</v>
      </c>
      <c r="BC2264" s="3">
        <v>20</v>
      </c>
      <c r="BM2264" s="3"/>
      <c r="BN2264" s="3"/>
      <c r="BO2264" s="3"/>
      <c r="BP2264" s="128"/>
      <c r="BQ2264" s="3"/>
      <c r="BR2264" s="3"/>
    </row>
    <row r="2265" spans="1:70">
      <c r="A2265" t="str">
        <f t="shared" si="179"/>
        <v>2022</v>
      </c>
      <c r="B2265" t="str">
        <f t="shared" si="180"/>
        <v>March</v>
      </c>
      <c r="C2265" s="2">
        <v>44632</v>
      </c>
      <c r="D2265" s="1" t="str">
        <f t="shared" si="178"/>
        <v>OK</v>
      </c>
      <c r="E2265">
        <f t="shared" si="176"/>
        <v>0</v>
      </c>
      <c r="F2265">
        <f t="shared" si="177"/>
        <v>1</v>
      </c>
      <c r="G2265" s="127">
        <v>44632</v>
      </c>
      <c r="H2265" s="3">
        <v>43</v>
      </c>
      <c r="I2265" s="3">
        <v>264</v>
      </c>
      <c r="J2265" s="3">
        <v>180</v>
      </c>
      <c r="K2265" s="3">
        <v>436</v>
      </c>
      <c r="L2265" s="3">
        <v>198</v>
      </c>
      <c r="M2265" s="3">
        <v>118</v>
      </c>
      <c r="N2265" s="3">
        <v>111</v>
      </c>
      <c r="O2265" s="3">
        <v>57</v>
      </c>
      <c r="P2265" s="3">
        <v>339</v>
      </c>
      <c r="Q2265" s="3">
        <v>406</v>
      </c>
      <c r="R2265" s="3">
        <v>86</v>
      </c>
      <c r="S2265" s="3">
        <v>69</v>
      </c>
      <c r="T2265" s="3">
        <v>120</v>
      </c>
      <c r="U2265" s="3">
        <v>25</v>
      </c>
      <c r="V2265" s="3">
        <v>59</v>
      </c>
      <c r="W2265" s="3">
        <v>434</v>
      </c>
      <c r="X2265" s="3">
        <v>312</v>
      </c>
      <c r="Y2265" s="3">
        <v>17</v>
      </c>
      <c r="Z2265" s="3">
        <v>467</v>
      </c>
      <c r="AA2265" s="3">
        <v>80</v>
      </c>
      <c r="AB2265" s="3">
        <v>338</v>
      </c>
      <c r="AC2265" s="3">
        <v>640</v>
      </c>
      <c r="AD2265" s="3">
        <v>19</v>
      </c>
      <c r="AE2265" s="3">
        <v>356</v>
      </c>
      <c r="AF2265" s="3">
        <v>841</v>
      </c>
      <c r="AG2265" s="3">
        <v>1005</v>
      </c>
      <c r="AH2265" s="3">
        <v>176</v>
      </c>
      <c r="AI2265" s="3">
        <v>531</v>
      </c>
      <c r="AJ2265" s="3">
        <v>54</v>
      </c>
      <c r="AK2265" s="20">
        <v>940</v>
      </c>
      <c r="AL2265" s="3">
        <v>362</v>
      </c>
      <c r="AM2265" s="3">
        <v>15</v>
      </c>
      <c r="AO2265" s="3">
        <v>250</v>
      </c>
      <c r="AP2265" s="3">
        <v>51</v>
      </c>
      <c r="AQ2265" s="3">
        <v>308</v>
      </c>
      <c r="AR2265" s="3">
        <v>180</v>
      </c>
      <c r="AS2265" s="20">
        <v>687</v>
      </c>
      <c r="AT2265" s="3">
        <v>207</v>
      </c>
      <c r="AU2265" s="3">
        <v>539</v>
      </c>
      <c r="AV2265" s="3">
        <v>229</v>
      </c>
      <c r="AW2265" s="3">
        <v>301</v>
      </c>
      <c r="AX2265" s="3">
        <v>149</v>
      </c>
      <c r="AY2265" s="3">
        <v>86</v>
      </c>
      <c r="AZ2265" s="3">
        <v>668</v>
      </c>
      <c r="BA2265" s="128">
        <v>547</v>
      </c>
      <c r="BB2265" s="3">
        <v>359</v>
      </c>
      <c r="BC2265" s="3">
        <v>123</v>
      </c>
      <c r="BM2265" s="3"/>
      <c r="BN2265" s="3"/>
      <c r="BO2265" s="3"/>
      <c r="BP2265" s="128"/>
      <c r="BQ2265" s="3"/>
      <c r="BR2265" s="3"/>
    </row>
    <row r="2266" spans="1:70">
      <c r="A2266" t="str">
        <f t="shared" si="179"/>
        <v>2022</v>
      </c>
      <c r="B2266" t="str">
        <f t="shared" si="180"/>
        <v>March</v>
      </c>
      <c r="C2266" s="2">
        <v>44633</v>
      </c>
      <c r="D2266" s="1" t="str">
        <f t="shared" si="178"/>
        <v>OK</v>
      </c>
      <c r="E2266">
        <f t="shared" si="176"/>
        <v>0</v>
      </c>
      <c r="F2266">
        <f t="shared" si="177"/>
        <v>1</v>
      </c>
      <c r="G2266" s="127">
        <v>44633</v>
      </c>
      <c r="H2266" s="3">
        <v>52</v>
      </c>
      <c r="I2266" s="3">
        <v>248</v>
      </c>
      <c r="J2266" s="3">
        <v>155</v>
      </c>
      <c r="K2266" s="3">
        <v>404</v>
      </c>
      <c r="L2266" s="3">
        <v>165</v>
      </c>
      <c r="M2266" s="3">
        <v>140</v>
      </c>
      <c r="N2266" s="3">
        <v>116</v>
      </c>
      <c r="O2266" s="3">
        <v>56</v>
      </c>
      <c r="P2266" s="3">
        <v>265</v>
      </c>
      <c r="Q2266" s="3">
        <v>348</v>
      </c>
      <c r="R2266" s="3">
        <v>87</v>
      </c>
      <c r="S2266" s="3">
        <v>77</v>
      </c>
      <c r="T2266" s="3">
        <v>144</v>
      </c>
      <c r="U2266" s="3">
        <v>33</v>
      </c>
      <c r="V2266" s="3">
        <v>60</v>
      </c>
      <c r="W2266" s="3">
        <v>351</v>
      </c>
      <c r="X2266" s="3">
        <v>305</v>
      </c>
      <c r="Y2266" s="3">
        <v>12</v>
      </c>
      <c r="Z2266" s="3">
        <v>386</v>
      </c>
      <c r="AA2266" s="3">
        <v>59</v>
      </c>
      <c r="AB2266" s="3">
        <v>335</v>
      </c>
      <c r="AC2266" s="3">
        <v>672</v>
      </c>
      <c r="AD2266" s="3">
        <v>12</v>
      </c>
      <c r="AE2266" s="3">
        <v>408</v>
      </c>
      <c r="AF2266" s="3">
        <v>890</v>
      </c>
      <c r="AG2266" s="3">
        <v>1013</v>
      </c>
      <c r="AH2266" s="3">
        <v>148</v>
      </c>
      <c r="AI2266" s="3">
        <v>641</v>
      </c>
      <c r="AJ2266" s="3">
        <v>56</v>
      </c>
      <c r="AK2266" s="20">
        <v>940</v>
      </c>
      <c r="AL2266" s="3">
        <v>1333</v>
      </c>
      <c r="AM2266" s="3">
        <v>14</v>
      </c>
      <c r="AO2266" s="3">
        <v>212</v>
      </c>
      <c r="AP2266" s="3">
        <v>59</v>
      </c>
      <c r="AQ2266" s="3">
        <v>415</v>
      </c>
      <c r="AR2266" s="3">
        <v>132</v>
      </c>
      <c r="AS2266" s="20">
        <v>687</v>
      </c>
      <c r="AT2266" s="3">
        <v>225</v>
      </c>
      <c r="AU2266" s="3">
        <v>706</v>
      </c>
      <c r="AV2266" s="3">
        <v>270</v>
      </c>
      <c r="AW2266" s="3">
        <v>356</v>
      </c>
      <c r="AX2266" s="3">
        <v>127</v>
      </c>
      <c r="AY2266" s="3">
        <v>91</v>
      </c>
      <c r="AZ2266" s="3">
        <v>625</v>
      </c>
      <c r="BA2266" s="128">
        <v>586</v>
      </c>
      <c r="BB2266" s="3">
        <v>360</v>
      </c>
      <c r="BC2266" s="3">
        <v>78</v>
      </c>
      <c r="BM2266" s="3"/>
      <c r="BN2266" s="3"/>
      <c r="BO2266" s="3"/>
      <c r="BP2266" s="128"/>
      <c r="BQ2266" s="3"/>
      <c r="BR2266" s="3"/>
    </row>
    <row r="2267" spans="1:70">
      <c r="A2267" t="str">
        <f t="shared" si="179"/>
        <v>2022</v>
      </c>
      <c r="B2267" t="str">
        <f t="shared" si="180"/>
        <v>March</v>
      </c>
      <c r="C2267" s="2">
        <v>44634</v>
      </c>
      <c r="D2267" s="1" t="str">
        <f t="shared" si="178"/>
        <v>OK</v>
      </c>
      <c r="E2267">
        <f t="shared" si="176"/>
        <v>1</v>
      </c>
      <c r="F2267">
        <f t="shared" si="177"/>
        <v>0</v>
      </c>
      <c r="G2267" s="127">
        <v>44634</v>
      </c>
      <c r="H2267" s="3">
        <v>32</v>
      </c>
      <c r="I2267" s="3">
        <v>253</v>
      </c>
      <c r="J2267" s="3">
        <v>326</v>
      </c>
      <c r="K2267" s="3">
        <v>235</v>
      </c>
      <c r="L2267" s="3">
        <v>351</v>
      </c>
      <c r="M2267" s="3">
        <v>112</v>
      </c>
      <c r="N2267" s="3">
        <v>205</v>
      </c>
      <c r="O2267" s="3">
        <v>53</v>
      </c>
      <c r="P2267" s="3">
        <v>425</v>
      </c>
      <c r="Q2267" s="3">
        <v>403</v>
      </c>
      <c r="R2267" s="3">
        <v>134</v>
      </c>
      <c r="S2267" s="3">
        <v>109</v>
      </c>
      <c r="T2267" s="3">
        <v>143</v>
      </c>
      <c r="U2267" s="3">
        <v>42</v>
      </c>
      <c r="V2267" s="3">
        <v>115</v>
      </c>
      <c r="W2267" s="3">
        <v>476</v>
      </c>
      <c r="X2267" s="3">
        <v>245</v>
      </c>
      <c r="Y2267" s="3">
        <v>16</v>
      </c>
      <c r="Z2267" s="3">
        <v>458</v>
      </c>
      <c r="AA2267" s="3">
        <v>30</v>
      </c>
      <c r="AB2267" s="3">
        <v>435</v>
      </c>
      <c r="AC2267" s="3">
        <v>333</v>
      </c>
      <c r="AD2267" s="3">
        <v>23</v>
      </c>
      <c r="AE2267" s="3">
        <v>440</v>
      </c>
      <c r="AF2267" s="3">
        <v>1066</v>
      </c>
      <c r="AG2267" s="3">
        <v>782</v>
      </c>
      <c r="AH2267" s="3">
        <v>97</v>
      </c>
      <c r="AI2267" s="3">
        <v>307</v>
      </c>
      <c r="AJ2267" s="3">
        <v>62</v>
      </c>
      <c r="AK2267" s="20">
        <v>940</v>
      </c>
      <c r="AL2267" s="3">
        <v>933</v>
      </c>
      <c r="AM2267" s="3">
        <v>21</v>
      </c>
      <c r="AO2267" s="3">
        <v>278</v>
      </c>
      <c r="AP2267" s="3">
        <v>42</v>
      </c>
      <c r="AQ2267" s="3">
        <v>235</v>
      </c>
      <c r="AR2267" s="3">
        <v>253</v>
      </c>
      <c r="AS2267" s="20">
        <v>687</v>
      </c>
      <c r="AT2267" s="3">
        <v>223</v>
      </c>
      <c r="AU2267" s="3">
        <v>392</v>
      </c>
      <c r="AV2267" s="3">
        <v>195</v>
      </c>
      <c r="AW2267" s="3">
        <v>186</v>
      </c>
      <c r="AX2267" s="3">
        <v>246</v>
      </c>
      <c r="AY2267" s="3">
        <v>109</v>
      </c>
      <c r="AZ2267" s="3">
        <v>458</v>
      </c>
      <c r="BA2267" s="128">
        <v>371</v>
      </c>
      <c r="BB2267" s="3">
        <v>198</v>
      </c>
      <c r="BC2267" s="3">
        <v>23</v>
      </c>
      <c r="BM2267" s="3"/>
      <c r="BN2267" s="3"/>
      <c r="BO2267" s="3"/>
      <c r="BP2267" s="128"/>
      <c r="BQ2267" s="3"/>
      <c r="BR2267" s="3"/>
    </row>
    <row r="2268" spans="1:70">
      <c r="A2268" t="str">
        <f t="shared" si="179"/>
        <v>2022</v>
      </c>
      <c r="B2268" t="str">
        <f t="shared" si="180"/>
        <v>March</v>
      </c>
      <c r="C2268" s="2">
        <v>44635</v>
      </c>
      <c r="D2268" s="1" t="str">
        <f t="shared" si="178"/>
        <v>OK</v>
      </c>
      <c r="E2268">
        <f t="shared" si="176"/>
        <v>1</v>
      </c>
      <c r="F2268">
        <f t="shared" si="177"/>
        <v>0</v>
      </c>
      <c r="G2268" s="127">
        <v>44635</v>
      </c>
      <c r="H2268" s="3">
        <v>50</v>
      </c>
      <c r="I2268" s="3">
        <v>286</v>
      </c>
      <c r="J2268" s="3">
        <v>348</v>
      </c>
      <c r="K2268" s="3">
        <v>246</v>
      </c>
      <c r="L2268" s="3">
        <v>376</v>
      </c>
      <c r="M2268" s="3">
        <v>128</v>
      </c>
      <c r="N2268" s="3">
        <v>156</v>
      </c>
      <c r="O2268" s="3">
        <v>38</v>
      </c>
      <c r="P2268" s="3">
        <v>464</v>
      </c>
      <c r="Q2268" s="3">
        <v>455</v>
      </c>
      <c r="R2268" s="3">
        <v>160</v>
      </c>
      <c r="S2268" s="3">
        <v>121</v>
      </c>
      <c r="T2268" s="3">
        <v>134</v>
      </c>
      <c r="U2268" s="3">
        <v>49</v>
      </c>
      <c r="V2268" s="3">
        <v>145</v>
      </c>
      <c r="W2268" s="3">
        <v>544</v>
      </c>
      <c r="X2268" s="3">
        <v>254</v>
      </c>
      <c r="Y2268" s="3">
        <v>22</v>
      </c>
      <c r="Z2268" s="3">
        <v>451</v>
      </c>
      <c r="AA2268" s="3">
        <v>6</v>
      </c>
      <c r="AB2268" s="3">
        <v>410</v>
      </c>
      <c r="AC2268" s="3">
        <v>399</v>
      </c>
      <c r="AD2268" s="3">
        <v>22</v>
      </c>
      <c r="AE2268" s="3">
        <v>566</v>
      </c>
      <c r="AF2268" s="3">
        <v>1200</v>
      </c>
      <c r="AG2268" s="3">
        <v>903</v>
      </c>
      <c r="AH2268" s="3">
        <v>114</v>
      </c>
      <c r="AI2268" s="3">
        <v>342</v>
      </c>
      <c r="AJ2268" s="3">
        <v>65</v>
      </c>
      <c r="AK2268" s="20">
        <v>940</v>
      </c>
      <c r="AL2268" s="3">
        <v>1065</v>
      </c>
      <c r="AM2268" s="3">
        <v>24</v>
      </c>
      <c r="AO2268" s="3">
        <v>285</v>
      </c>
      <c r="AP2268" s="3">
        <v>37</v>
      </c>
      <c r="AQ2268" s="3">
        <v>282</v>
      </c>
      <c r="AR2268" s="3">
        <v>311</v>
      </c>
      <c r="AS2268" s="20">
        <v>687</v>
      </c>
      <c r="AT2268" s="3">
        <v>275</v>
      </c>
      <c r="AU2268" s="3">
        <v>419</v>
      </c>
      <c r="AV2268" s="3">
        <v>146</v>
      </c>
      <c r="AW2268" s="3">
        <v>225</v>
      </c>
      <c r="AX2268" s="3">
        <v>273</v>
      </c>
      <c r="AY2268" s="3">
        <v>137</v>
      </c>
      <c r="AZ2268" s="3">
        <v>558</v>
      </c>
      <c r="BA2268" s="128">
        <v>449</v>
      </c>
      <c r="BB2268" s="3">
        <v>194</v>
      </c>
      <c r="BC2268" s="3">
        <v>27</v>
      </c>
      <c r="BM2268" s="3"/>
      <c r="BN2268" s="3"/>
      <c r="BO2268" s="3"/>
      <c r="BP2268" s="128"/>
      <c r="BQ2268" s="3"/>
      <c r="BR2268" s="3"/>
    </row>
    <row r="2269" spans="1:70">
      <c r="A2269" t="str">
        <f t="shared" si="179"/>
        <v>2022</v>
      </c>
      <c r="B2269" t="str">
        <f t="shared" si="180"/>
        <v>March</v>
      </c>
      <c r="C2269" s="2">
        <v>44636</v>
      </c>
      <c r="D2269" s="1" t="str">
        <f t="shared" si="178"/>
        <v>OK</v>
      </c>
      <c r="E2269">
        <f t="shared" si="176"/>
        <v>1</v>
      </c>
      <c r="F2269">
        <f t="shared" si="177"/>
        <v>0</v>
      </c>
      <c r="G2269" s="127">
        <v>44636</v>
      </c>
      <c r="H2269" s="3">
        <v>62</v>
      </c>
      <c r="I2269" s="3">
        <v>265</v>
      </c>
      <c r="J2269" s="3">
        <v>313</v>
      </c>
      <c r="K2269" s="3">
        <v>256</v>
      </c>
      <c r="L2269" s="3">
        <v>329</v>
      </c>
      <c r="M2269" s="3">
        <v>115</v>
      </c>
      <c r="N2269" s="3">
        <v>200</v>
      </c>
      <c r="O2269" s="3">
        <v>39</v>
      </c>
      <c r="P2269" s="3">
        <v>448</v>
      </c>
      <c r="Q2269" s="3">
        <v>372</v>
      </c>
      <c r="R2269" s="3">
        <v>140</v>
      </c>
      <c r="S2269" s="3">
        <v>130</v>
      </c>
      <c r="T2269" s="3">
        <v>136</v>
      </c>
      <c r="U2269" s="3">
        <v>43</v>
      </c>
      <c r="V2269" s="3">
        <v>145</v>
      </c>
      <c r="W2269" s="3">
        <v>506</v>
      </c>
      <c r="X2269" s="3">
        <v>207</v>
      </c>
      <c r="Y2269" s="3">
        <v>27</v>
      </c>
      <c r="Z2269" s="3">
        <v>469</v>
      </c>
      <c r="AA2269" s="3">
        <v>33</v>
      </c>
      <c r="AB2269" s="3">
        <v>464</v>
      </c>
      <c r="AC2269" s="3">
        <v>385</v>
      </c>
      <c r="AD2269" s="3">
        <v>32</v>
      </c>
      <c r="AE2269" s="3">
        <v>588</v>
      </c>
      <c r="AF2269" s="3">
        <v>1089</v>
      </c>
      <c r="AG2269" s="3">
        <v>869</v>
      </c>
      <c r="AH2269" s="3">
        <v>130</v>
      </c>
      <c r="AI2269" s="3">
        <v>264</v>
      </c>
      <c r="AJ2269" s="3">
        <v>69</v>
      </c>
      <c r="AK2269" s="20">
        <v>940</v>
      </c>
      <c r="AL2269" s="3">
        <v>965</v>
      </c>
      <c r="AM2269" s="3">
        <v>20</v>
      </c>
      <c r="AO2269" s="3">
        <v>285</v>
      </c>
      <c r="AP2269" s="3">
        <v>34</v>
      </c>
      <c r="AQ2269" s="3">
        <v>253</v>
      </c>
      <c r="AR2269" s="3">
        <v>294</v>
      </c>
      <c r="AS2269" s="20">
        <v>687</v>
      </c>
      <c r="AT2269" s="3">
        <v>228</v>
      </c>
      <c r="AU2269" s="3">
        <v>371</v>
      </c>
      <c r="AV2269" s="3">
        <v>121</v>
      </c>
      <c r="AW2269" s="3">
        <v>158</v>
      </c>
      <c r="AX2269" s="3">
        <v>267</v>
      </c>
      <c r="AY2269" s="3">
        <v>97</v>
      </c>
      <c r="AZ2269" s="3">
        <v>482</v>
      </c>
      <c r="BA2269" s="128">
        <v>388</v>
      </c>
      <c r="BB2269" s="3">
        <v>182</v>
      </c>
      <c r="BC2269" s="3">
        <v>35</v>
      </c>
      <c r="BM2269" s="3"/>
      <c r="BN2269" s="3"/>
      <c r="BO2269" s="3"/>
      <c r="BP2269" s="128"/>
      <c r="BQ2269" s="3"/>
      <c r="BR2269" s="3"/>
    </row>
    <row r="2270" spans="1:70">
      <c r="A2270" t="str">
        <f t="shared" si="179"/>
        <v>2022</v>
      </c>
      <c r="B2270" t="str">
        <f t="shared" si="180"/>
        <v>March</v>
      </c>
      <c r="C2270" s="2">
        <v>44637</v>
      </c>
      <c r="D2270" s="1" t="str">
        <f t="shared" si="178"/>
        <v>OK</v>
      </c>
      <c r="E2270">
        <f t="shared" si="176"/>
        <v>1</v>
      </c>
      <c r="F2270">
        <f t="shared" si="177"/>
        <v>0</v>
      </c>
      <c r="G2270" s="127">
        <v>44637</v>
      </c>
      <c r="H2270" s="3">
        <v>52</v>
      </c>
      <c r="I2270" s="3">
        <v>295</v>
      </c>
      <c r="J2270" s="3">
        <v>341</v>
      </c>
      <c r="K2270" s="3">
        <v>263</v>
      </c>
      <c r="L2270" s="3">
        <v>315</v>
      </c>
      <c r="M2270" s="3">
        <v>138</v>
      </c>
      <c r="N2270" s="3">
        <v>242</v>
      </c>
      <c r="O2270" s="3">
        <v>44</v>
      </c>
      <c r="P2270" s="3">
        <v>452</v>
      </c>
      <c r="Q2270" s="3">
        <v>391</v>
      </c>
      <c r="R2270" s="3">
        <v>151</v>
      </c>
      <c r="S2270" s="3">
        <v>113</v>
      </c>
      <c r="T2270" s="3">
        <v>157</v>
      </c>
      <c r="U2270" s="3">
        <v>54</v>
      </c>
      <c r="V2270" s="3">
        <v>142</v>
      </c>
      <c r="W2270" s="3">
        <v>500</v>
      </c>
      <c r="X2270" s="3">
        <v>241</v>
      </c>
      <c r="Y2270" s="3">
        <v>36</v>
      </c>
      <c r="Z2270" s="3">
        <v>461</v>
      </c>
      <c r="AA2270" s="3">
        <v>9</v>
      </c>
      <c r="AB2270" s="3">
        <v>455</v>
      </c>
      <c r="AC2270" s="3">
        <v>381</v>
      </c>
      <c r="AD2270" s="3">
        <v>18</v>
      </c>
      <c r="AE2270" s="3">
        <v>594</v>
      </c>
      <c r="AF2270" s="3">
        <v>1057</v>
      </c>
      <c r="AG2270" s="3">
        <v>853</v>
      </c>
      <c r="AH2270" s="3">
        <v>122</v>
      </c>
      <c r="AI2270" s="3">
        <v>292</v>
      </c>
      <c r="AJ2270" s="3">
        <v>64</v>
      </c>
      <c r="AK2270" s="20">
        <v>940</v>
      </c>
      <c r="AL2270" s="3">
        <v>1052</v>
      </c>
      <c r="AM2270" s="3">
        <v>17</v>
      </c>
      <c r="AO2270" s="3">
        <v>276</v>
      </c>
      <c r="AP2270" s="3">
        <v>28</v>
      </c>
      <c r="AQ2270" s="3">
        <v>321</v>
      </c>
      <c r="AR2270" s="3">
        <v>271</v>
      </c>
      <c r="AS2270" s="20">
        <v>687</v>
      </c>
      <c r="AT2270" s="3">
        <v>229</v>
      </c>
      <c r="AU2270" s="3">
        <v>401</v>
      </c>
      <c r="AV2270" s="3">
        <v>190</v>
      </c>
      <c r="AW2270" s="3">
        <v>158</v>
      </c>
      <c r="AX2270" s="3">
        <v>240</v>
      </c>
      <c r="AY2270" s="3">
        <v>116</v>
      </c>
      <c r="AZ2270" s="3">
        <v>506</v>
      </c>
      <c r="BA2270" s="128">
        <v>411</v>
      </c>
      <c r="BB2270" s="3">
        <v>230</v>
      </c>
      <c r="BC2270" s="3">
        <v>20</v>
      </c>
      <c r="BM2270" s="3"/>
      <c r="BN2270" s="3"/>
      <c r="BO2270" s="3"/>
      <c r="BP2270" s="128"/>
      <c r="BQ2270" s="3"/>
      <c r="BR2270" s="3"/>
    </row>
    <row r="2271" spans="1:70">
      <c r="A2271" t="str">
        <f t="shared" si="179"/>
        <v>2022</v>
      </c>
      <c r="B2271" t="str">
        <f t="shared" si="180"/>
        <v>March</v>
      </c>
      <c r="C2271" s="2">
        <v>44638</v>
      </c>
      <c r="D2271" s="1" t="str">
        <f t="shared" si="178"/>
        <v>OK</v>
      </c>
      <c r="E2271">
        <f t="shared" si="176"/>
        <v>1</v>
      </c>
      <c r="F2271">
        <f t="shared" si="177"/>
        <v>0</v>
      </c>
      <c r="G2271" s="127">
        <v>44638</v>
      </c>
      <c r="H2271" s="3">
        <v>12</v>
      </c>
      <c r="I2271" s="3">
        <v>230</v>
      </c>
      <c r="J2271" s="3">
        <v>276</v>
      </c>
      <c r="K2271" s="3">
        <v>218</v>
      </c>
      <c r="L2271" s="3">
        <v>249</v>
      </c>
      <c r="M2271" s="3">
        <v>79</v>
      </c>
      <c r="N2271" s="3">
        <v>154</v>
      </c>
      <c r="O2271" s="3">
        <v>44</v>
      </c>
      <c r="P2271" s="3">
        <v>429</v>
      </c>
      <c r="Q2271" s="3">
        <v>337</v>
      </c>
      <c r="R2271" s="3">
        <v>131</v>
      </c>
      <c r="S2271" s="3">
        <v>102</v>
      </c>
      <c r="T2271" s="3">
        <v>149</v>
      </c>
      <c r="U2271" s="3">
        <v>29</v>
      </c>
      <c r="V2271" s="3">
        <v>118</v>
      </c>
      <c r="W2271" s="3">
        <v>570</v>
      </c>
      <c r="X2271" s="3">
        <v>205</v>
      </c>
      <c r="Y2271" s="3">
        <v>23</v>
      </c>
      <c r="Z2271" s="3">
        <v>481</v>
      </c>
      <c r="AA2271" s="3">
        <v>27</v>
      </c>
      <c r="AB2271" s="3">
        <v>370</v>
      </c>
      <c r="AC2271" s="3">
        <v>312</v>
      </c>
      <c r="AD2271" s="3">
        <v>18</v>
      </c>
      <c r="AE2271" s="3">
        <v>463</v>
      </c>
      <c r="AF2271" s="3">
        <v>814</v>
      </c>
      <c r="AG2271" s="3">
        <v>732</v>
      </c>
      <c r="AH2271" s="3">
        <v>118</v>
      </c>
      <c r="AI2271" s="3">
        <v>232</v>
      </c>
      <c r="AJ2271" s="3">
        <v>80</v>
      </c>
      <c r="AK2271" s="20">
        <v>940</v>
      </c>
      <c r="AL2271" s="3">
        <v>782</v>
      </c>
      <c r="AM2271" s="3">
        <v>14</v>
      </c>
      <c r="AO2271" s="3">
        <v>232</v>
      </c>
      <c r="AP2271" s="3">
        <v>32</v>
      </c>
      <c r="AQ2271" s="3">
        <v>191</v>
      </c>
      <c r="AR2271" s="3">
        <v>216</v>
      </c>
      <c r="AS2271" s="20">
        <v>687</v>
      </c>
      <c r="AT2271" s="3">
        <v>184</v>
      </c>
      <c r="AU2271" s="3">
        <v>310</v>
      </c>
      <c r="AV2271" s="3">
        <v>85</v>
      </c>
      <c r="AW2271" s="3">
        <v>169</v>
      </c>
      <c r="AX2271" s="3">
        <v>202</v>
      </c>
      <c r="AY2271" s="3">
        <v>99</v>
      </c>
      <c r="AZ2271" s="3">
        <v>366</v>
      </c>
      <c r="BA2271" s="128">
        <v>368</v>
      </c>
      <c r="BB2271" s="3">
        <v>160</v>
      </c>
      <c r="BC2271" s="3">
        <v>21</v>
      </c>
      <c r="BM2271" s="3"/>
      <c r="BN2271" s="3"/>
      <c r="BO2271" s="3"/>
      <c r="BP2271" s="128"/>
      <c r="BQ2271" s="3"/>
      <c r="BR2271" s="3"/>
    </row>
    <row r="2272" spans="1:70">
      <c r="A2272" t="str">
        <f t="shared" si="179"/>
        <v>2022</v>
      </c>
      <c r="B2272" t="str">
        <f t="shared" si="180"/>
        <v>March</v>
      </c>
      <c r="C2272" s="2">
        <v>44639</v>
      </c>
      <c r="D2272" s="1" t="str">
        <f t="shared" si="178"/>
        <v>OK</v>
      </c>
      <c r="E2272">
        <f t="shared" si="176"/>
        <v>0</v>
      </c>
      <c r="F2272">
        <f t="shared" si="177"/>
        <v>1</v>
      </c>
      <c r="G2272" s="127">
        <v>44639</v>
      </c>
      <c r="H2272" s="3">
        <v>39</v>
      </c>
      <c r="I2272" s="3">
        <v>137</v>
      </c>
      <c r="J2272" s="3">
        <v>111</v>
      </c>
      <c r="K2272" s="3">
        <v>241</v>
      </c>
      <c r="L2272" s="3">
        <v>131</v>
      </c>
      <c r="M2272" s="3">
        <v>109</v>
      </c>
      <c r="N2272" s="3">
        <v>92</v>
      </c>
      <c r="O2272" s="3">
        <v>40</v>
      </c>
      <c r="P2272" s="3">
        <v>186</v>
      </c>
      <c r="Q2272" s="3">
        <v>199</v>
      </c>
      <c r="R2272" s="3">
        <v>103</v>
      </c>
      <c r="S2272" s="3">
        <v>51</v>
      </c>
      <c r="T2272" s="3">
        <v>143</v>
      </c>
      <c r="U2272" s="3">
        <v>4</v>
      </c>
      <c r="V2272" s="3">
        <v>45</v>
      </c>
      <c r="W2272" s="3">
        <v>299</v>
      </c>
      <c r="X2272" s="3">
        <v>198</v>
      </c>
      <c r="Y2272" s="3">
        <v>9</v>
      </c>
      <c r="Z2272" s="3">
        <v>275</v>
      </c>
      <c r="AA2272" s="3">
        <v>65</v>
      </c>
      <c r="AB2272" s="3">
        <v>254</v>
      </c>
      <c r="AC2272" s="3">
        <v>400</v>
      </c>
      <c r="AD2272" s="3">
        <v>14</v>
      </c>
      <c r="AE2272" s="3">
        <v>292</v>
      </c>
      <c r="AF2272" s="3">
        <v>520</v>
      </c>
      <c r="AG2272" s="3">
        <v>996</v>
      </c>
      <c r="AH2272" s="3">
        <v>146</v>
      </c>
      <c r="AI2272" s="3">
        <v>348</v>
      </c>
      <c r="AJ2272" s="3">
        <v>50</v>
      </c>
      <c r="AK2272" s="20">
        <v>940</v>
      </c>
      <c r="AL2272" s="3">
        <v>887</v>
      </c>
      <c r="AM2272" s="3">
        <v>15</v>
      </c>
      <c r="AO2272" s="3">
        <v>113</v>
      </c>
      <c r="AP2272" s="3">
        <v>41</v>
      </c>
      <c r="AQ2272" s="3">
        <v>189</v>
      </c>
      <c r="AR2272" s="3">
        <v>81</v>
      </c>
      <c r="AS2272" s="20">
        <v>687</v>
      </c>
      <c r="AT2272" s="3">
        <v>180</v>
      </c>
      <c r="AU2272" s="3">
        <v>399</v>
      </c>
      <c r="AV2272" s="3">
        <v>224</v>
      </c>
      <c r="AW2272" s="3">
        <v>178</v>
      </c>
      <c r="AX2272" s="3">
        <v>108</v>
      </c>
      <c r="AY2272" s="3">
        <v>80</v>
      </c>
      <c r="AZ2272" s="3">
        <v>370</v>
      </c>
      <c r="BA2272" s="128">
        <v>288</v>
      </c>
      <c r="BB2272" s="3">
        <v>180</v>
      </c>
      <c r="BC2272" s="3">
        <v>59</v>
      </c>
      <c r="BM2272" s="3"/>
      <c r="BN2272" s="3"/>
      <c r="BO2272" s="3"/>
      <c r="BP2272" s="128"/>
      <c r="BQ2272" s="3"/>
      <c r="BR2272" s="3"/>
    </row>
    <row r="2273" spans="1:70">
      <c r="A2273" t="str">
        <f t="shared" si="179"/>
        <v>2022</v>
      </c>
      <c r="B2273" t="str">
        <f t="shared" si="180"/>
        <v>March</v>
      </c>
      <c r="C2273" s="2">
        <v>44640</v>
      </c>
      <c r="D2273" s="1" t="str">
        <f t="shared" si="178"/>
        <v>OK</v>
      </c>
      <c r="E2273">
        <f t="shared" si="176"/>
        <v>0</v>
      </c>
      <c r="F2273">
        <f t="shared" si="177"/>
        <v>1</v>
      </c>
      <c r="G2273" s="127">
        <v>44640</v>
      </c>
      <c r="H2273" s="3">
        <v>21</v>
      </c>
      <c r="I2273" s="3">
        <v>112</v>
      </c>
      <c r="J2273" s="3">
        <v>77</v>
      </c>
      <c r="K2273" s="3">
        <v>144</v>
      </c>
      <c r="L2273" s="3">
        <v>88</v>
      </c>
      <c r="M2273" s="3">
        <v>45</v>
      </c>
      <c r="N2273" s="3">
        <v>65</v>
      </c>
      <c r="O2273" s="3">
        <v>36</v>
      </c>
      <c r="P2273" s="3">
        <v>136</v>
      </c>
      <c r="Q2273" s="3">
        <v>134</v>
      </c>
      <c r="R2273" s="3">
        <v>70</v>
      </c>
      <c r="S2273" s="3">
        <v>42</v>
      </c>
      <c r="T2273" s="3">
        <v>109</v>
      </c>
      <c r="U2273" s="3">
        <v>7</v>
      </c>
      <c r="V2273" s="3">
        <v>43</v>
      </c>
      <c r="W2273" s="3">
        <v>278</v>
      </c>
      <c r="X2273" s="3">
        <v>117</v>
      </c>
      <c r="Y2273" s="3">
        <v>26</v>
      </c>
      <c r="Z2273" s="3">
        <v>144</v>
      </c>
      <c r="AA2273" s="3">
        <v>7</v>
      </c>
      <c r="AB2273" s="3">
        <v>131</v>
      </c>
      <c r="AC2273" s="3">
        <v>279</v>
      </c>
      <c r="AD2273" s="3">
        <v>16</v>
      </c>
      <c r="AE2273" s="3">
        <v>201</v>
      </c>
      <c r="AF2273" s="3">
        <v>395</v>
      </c>
      <c r="AG2273" s="3">
        <v>1043</v>
      </c>
      <c r="AH2273" s="3">
        <v>73</v>
      </c>
      <c r="AI2273" s="3">
        <v>127</v>
      </c>
      <c r="AJ2273" s="3">
        <v>41</v>
      </c>
      <c r="AK2273" s="20">
        <v>940</v>
      </c>
      <c r="AL2273" s="3">
        <v>430</v>
      </c>
      <c r="AM2273" s="3">
        <v>16</v>
      </c>
      <c r="AO2273" s="3">
        <v>103</v>
      </c>
      <c r="AP2273" s="3">
        <v>12</v>
      </c>
      <c r="AQ2273" s="3">
        <v>163</v>
      </c>
      <c r="AR2273" s="3">
        <v>87</v>
      </c>
      <c r="AS2273" s="20">
        <v>687</v>
      </c>
      <c r="AT2273" s="3">
        <v>79</v>
      </c>
      <c r="AU2273" s="3">
        <v>192</v>
      </c>
      <c r="AV2273" s="3">
        <v>89</v>
      </c>
      <c r="AW2273" s="3">
        <v>73</v>
      </c>
      <c r="AX2273" s="3">
        <v>80</v>
      </c>
      <c r="AY2273" s="3">
        <v>39</v>
      </c>
      <c r="AZ2273" s="3">
        <v>321</v>
      </c>
      <c r="BA2273" s="128">
        <v>206</v>
      </c>
      <c r="BB2273" s="3">
        <v>154</v>
      </c>
      <c r="BC2273" s="3">
        <v>25</v>
      </c>
      <c r="BM2273" s="3"/>
      <c r="BN2273" s="3"/>
      <c r="BO2273" s="3"/>
      <c r="BP2273" s="128"/>
      <c r="BQ2273" s="3"/>
      <c r="BR2273" s="3"/>
    </row>
    <row r="2274" spans="1:70">
      <c r="A2274" t="str">
        <f t="shared" si="179"/>
        <v>2022</v>
      </c>
      <c r="B2274" t="str">
        <f t="shared" si="180"/>
        <v>March</v>
      </c>
      <c r="C2274" s="2">
        <v>44641</v>
      </c>
      <c r="D2274" s="1" t="str">
        <f t="shared" si="178"/>
        <v>OK</v>
      </c>
      <c r="E2274">
        <f t="shared" si="176"/>
        <v>1</v>
      </c>
      <c r="F2274">
        <f t="shared" si="177"/>
        <v>0</v>
      </c>
      <c r="G2274" s="127">
        <v>44641</v>
      </c>
      <c r="H2274" s="3">
        <v>10</v>
      </c>
      <c r="I2274" s="3">
        <v>104</v>
      </c>
      <c r="J2274" s="3">
        <v>105</v>
      </c>
      <c r="K2274" s="3">
        <v>75</v>
      </c>
      <c r="L2274" s="3">
        <v>109</v>
      </c>
      <c r="M2274" s="3">
        <v>48</v>
      </c>
      <c r="N2274" s="3">
        <v>71</v>
      </c>
      <c r="O2274" s="3">
        <v>19</v>
      </c>
      <c r="P2274" s="3">
        <v>165</v>
      </c>
      <c r="Q2274" s="3">
        <v>123</v>
      </c>
      <c r="R2274" s="3">
        <v>103</v>
      </c>
      <c r="S2274" s="3">
        <v>47</v>
      </c>
      <c r="T2274" s="3">
        <v>134</v>
      </c>
      <c r="U2274" s="3">
        <v>12</v>
      </c>
      <c r="V2274" s="3">
        <v>60</v>
      </c>
      <c r="W2274" s="3">
        <v>251</v>
      </c>
      <c r="X2274" s="3">
        <v>71</v>
      </c>
      <c r="Y2274" s="3">
        <v>9</v>
      </c>
      <c r="Z2274" s="3">
        <v>122</v>
      </c>
      <c r="AA2274" s="3">
        <v>14</v>
      </c>
      <c r="AB2274" s="3">
        <v>162</v>
      </c>
      <c r="AC2274" s="3">
        <v>120</v>
      </c>
      <c r="AD2274" s="3">
        <v>12</v>
      </c>
      <c r="AE2274" s="3">
        <v>253</v>
      </c>
      <c r="AF2274" s="3">
        <v>290</v>
      </c>
      <c r="AG2274" s="3">
        <v>788</v>
      </c>
      <c r="AH2274" s="3">
        <v>32</v>
      </c>
      <c r="AI2274" s="3">
        <v>156</v>
      </c>
      <c r="AJ2274" s="3">
        <v>54</v>
      </c>
      <c r="AK2274" s="20">
        <v>940</v>
      </c>
      <c r="AL2274" s="3">
        <v>366</v>
      </c>
      <c r="AM2274" s="3">
        <v>16</v>
      </c>
      <c r="AO2274" s="3">
        <v>92</v>
      </c>
      <c r="AP2274" s="3">
        <v>13</v>
      </c>
      <c r="AQ2274" s="3">
        <v>74</v>
      </c>
      <c r="AR2274" s="3">
        <v>111</v>
      </c>
      <c r="AS2274" s="20">
        <v>687</v>
      </c>
      <c r="AT2274" s="3">
        <v>84</v>
      </c>
      <c r="AU2274" s="3">
        <v>149</v>
      </c>
      <c r="AV2274" s="3">
        <v>80</v>
      </c>
      <c r="AW2274" s="3">
        <v>47</v>
      </c>
      <c r="AX2274" s="3">
        <v>73</v>
      </c>
      <c r="AY2274" s="3">
        <v>41</v>
      </c>
      <c r="AZ2274" s="3">
        <v>190</v>
      </c>
      <c r="BA2274" s="128">
        <v>124</v>
      </c>
      <c r="BB2274" s="3">
        <v>81</v>
      </c>
      <c r="BC2274" s="3">
        <v>7</v>
      </c>
      <c r="BM2274" s="3"/>
      <c r="BN2274" s="3"/>
      <c r="BO2274" s="3"/>
      <c r="BP2274" s="128"/>
      <c r="BQ2274" s="3"/>
      <c r="BR2274" s="3"/>
    </row>
    <row r="2275" spans="1:70">
      <c r="A2275" t="str">
        <f t="shared" si="179"/>
        <v>2022</v>
      </c>
      <c r="B2275" t="str">
        <f t="shared" si="180"/>
        <v>March</v>
      </c>
      <c r="C2275" s="2">
        <v>44642</v>
      </c>
      <c r="D2275" s="1" t="str">
        <f t="shared" si="178"/>
        <v>OK</v>
      </c>
      <c r="E2275">
        <f t="shared" si="176"/>
        <v>1</v>
      </c>
      <c r="F2275">
        <f t="shared" si="177"/>
        <v>0</v>
      </c>
      <c r="G2275" s="127">
        <v>44642</v>
      </c>
      <c r="H2275" s="3">
        <v>19</v>
      </c>
      <c r="I2275" s="3">
        <v>225</v>
      </c>
      <c r="J2275" s="3">
        <v>305</v>
      </c>
      <c r="K2275" s="3">
        <v>141</v>
      </c>
      <c r="L2275" s="3">
        <v>263</v>
      </c>
      <c r="M2275" s="3">
        <v>90</v>
      </c>
      <c r="N2275" s="3">
        <v>160</v>
      </c>
      <c r="O2275" s="3">
        <v>24</v>
      </c>
      <c r="P2275" s="3">
        <v>385</v>
      </c>
      <c r="Q2275" s="3">
        <v>306</v>
      </c>
      <c r="R2275" s="3">
        <v>135</v>
      </c>
      <c r="S2275" s="3">
        <v>86</v>
      </c>
      <c r="T2275" s="3">
        <v>185</v>
      </c>
      <c r="U2275" s="3">
        <v>27</v>
      </c>
      <c r="V2275" s="3">
        <v>120</v>
      </c>
      <c r="W2275" s="3">
        <v>407</v>
      </c>
      <c r="X2275" s="3">
        <v>186</v>
      </c>
      <c r="Y2275" s="3">
        <v>24</v>
      </c>
      <c r="Z2275" s="3">
        <v>355</v>
      </c>
      <c r="AA2275" s="3">
        <v>12</v>
      </c>
      <c r="AB2275" s="3">
        <v>288</v>
      </c>
      <c r="AC2275" s="3">
        <v>217</v>
      </c>
      <c r="AD2275" s="3">
        <v>22</v>
      </c>
      <c r="AE2275" s="3">
        <v>451</v>
      </c>
      <c r="AF2275" s="3">
        <v>769</v>
      </c>
      <c r="AG2275" s="3">
        <v>871</v>
      </c>
      <c r="AH2275" s="3">
        <v>81</v>
      </c>
      <c r="AI2275" s="3">
        <v>140</v>
      </c>
      <c r="AJ2275" s="3">
        <v>66</v>
      </c>
      <c r="AK2275" s="20">
        <v>940</v>
      </c>
      <c r="AL2275" s="3">
        <v>578</v>
      </c>
      <c r="AM2275" s="3">
        <v>16</v>
      </c>
      <c r="AO2275" s="3">
        <v>185</v>
      </c>
      <c r="AP2275" s="3">
        <v>8</v>
      </c>
      <c r="AQ2275" s="3">
        <v>130</v>
      </c>
      <c r="AR2275" s="3">
        <v>221</v>
      </c>
      <c r="AS2275" s="20">
        <v>687</v>
      </c>
      <c r="AT2275" s="3">
        <v>173</v>
      </c>
      <c r="AU2275" s="3">
        <v>187</v>
      </c>
      <c r="AV2275" s="3">
        <v>53</v>
      </c>
      <c r="AW2275" s="3">
        <v>85</v>
      </c>
      <c r="AX2275" s="3">
        <v>197</v>
      </c>
      <c r="AY2275" s="3">
        <v>93</v>
      </c>
      <c r="AZ2275" s="3">
        <v>296</v>
      </c>
      <c r="BA2275" s="128">
        <v>219</v>
      </c>
      <c r="BB2275" s="3">
        <v>137</v>
      </c>
      <c r="BC2275" s="3">
        <v>18</v>
      </c>
      <c r="BM2275" s="3"/>
      <c r="BN2275" s="3"/>
      <c r="BO2275" s="3"/>
      <c r="BP2275" s="128"/>
      <c r="BQ2275" s="3"/>
      <c r="BR2275" s="3"/>
    </row>
    <row r="2276" spans="1:70">
      <c r="A2276" t="str">
        <f t="shared" si="179"/>
        <v>2022</v>
      </c>
      <c r="B2276" t="str">
        <f t="shared" si="180"/>
        <v>March</v>
      </c>
      <c r="C2276" s="2">
        <v>44643</v>
      </c>
      <c r="D2276" s="1" t="str">
        <f t="shared" si="178"/>
        <v>OK</v>
      </c>
      <c r="E2276">
        <f t="shared" si="176"/>
        <v>1</v>
      </c>
      <c r="F2276">
        <f t="shared" si="177"/>
        <v>0</v>
      </c>
      <c r="G2276" s="127">
        <v>44643</v>
      </c>
      <c r="H2276" s="3">
        <v>34</v>
      </c>
      <c r="I2276" s="3">
        <v>194</v>
      </c>
      <c r="J2276" s="3">
        <v>268</v>
      </c>
      <c r="K2276" s="3">
        <v>187</v>
      </c>
      <c r="L2276" s="3">
        <v>247</v>
      </c>
      <c r="M2276" s="3">
        <v>69</v>
      </c>
      <c r="N2276" s="3">
        <v>119</v>
      </c>
      <c r="O2276" s="3">
        <v>23</v>
      </c>
      <c r="P2276" s="3">
        <v>395</v>
      </c>
      <c r="Q2276" s="3">
        <v>250</v>
      </c>
      <c r="R2276" s="3">
        <v>136</v>
      </c>
      <c r="S2276" s="3">
        <v>88</v>
      </c>
      <c r="T2276" s="3">
        <v>150</v>
      </c>
      <c r="U2276" s="3">
        <v>26</v>
      </c>
      <c r="V2276" s="3">
        <v>98</v>
      </c>
      <c r="W2276" s="3">
        <v>438</v>
      </c>
      <c r="X2276" s="3">
        <v>153</v>
      </c>
      <c r="Y2276" s="3">
        <v>19</v>
      </c>
      <c r="Z2276" s="3">
        <v>373</v>
      </c>
      <c r="AA2276" s="3">
        <v>16</v>
      </c>
      <c r="AB2276" s="3">
        <v>327</v>
      </c>
      <c r="AC2276" s="3">
        <v>234</v>
      </c>
      <c r="AD2276" s="3">
        <v>42</v>
      </c>
      <c r="AE2276" s="3">
        <v>420</v>
      </c>
      <c r="AF2276" s="3">
        <v>779</v>
      </c>
      <c r="AG2276" s="3">
        <v>862</v>
      </c>
      <c r="AH2276" s="3">
        <v>77</v>
      </c>
      <c r="AI2276" s="3">
        <v>257</v>
      </c>
      <c r="AJ2276" s="3">
        <v>87</v>
      </c>
      <c r="AK2276" s="20">
        <v>940</v>
      </c>
      <c r="AL2276" s="3">
        <v>721</v>
      </c>
      <c r="AM2276" s="3">
        <v>18</v>
      </c>
      <c r="AO2276" s="3">
        <v>187</v>
      </c>
      <c r="AP2276" s="3">
        <v>12</v>
      </c>
      <c r="AQ2276" s="3">
        <v>148</v>
      </c>
      <c r="AR2276" s="3">
        <v>242</v>
      </c>
      <c r="AS2276" s="20">
        <v>687</v>
      </c>
      <c r="AT2276" s="3">
        <v>166</v>
      </c>
      <c r="AU2276" s="3">
        <v>281</v>
      </c>
      <c r="AV2276" s="3">
        <v>57</v>
      </c>
      <c r="AW2276" s="3">
        <v>89</v>
      </c>
      <c r="AX2276" s="3">
        <v>217</v>
      </c>
      <c r="AY2276" s="3">
        <v>109</v>
      </c>
      <c r="AZ2276" s="3">
        <v>337</v>
      </c>
      <c r="BA2276" s="128">
        <v>311</v>
      </c>
      <c r="BB2276" s="3">
        <v>95</v>
      </c>
      <c r="BC2276" s="3">
        <v>13</v>
      </c>
      <c r="BM2276" s="3"/>
      <c r="BN2276" s="3"/>
      <c r="BO2276" s="3"/>
      <c r="BP2276" s="128"/>
      <c r="BQ2276" s="3"/>
      <c r="BR2276" s="3"/>
    </row>
    <row r="2277" spans="1:70">
      <c r="A2277" t="str">
        <f t="shared" si="179"/>
        <v>2022</v>
      </c>
      <c r="B2277" t="str">
        <f t="shared" si="180"/>
        <v>March</v>
      </c>
      <c r="C2277" s="2">
        <v>44644</v>
      </c>
      <c r="D2277" s="1" t="str">
        <f t="shared" si="178"/>
        <v>OK</v>
      </c>
      <c r="E2277">
        <f t="shared" si="176"/>
        <v>1</v>
      </c>
      <c r="F2277">
        <f t="shared" si="177"/>
        <v>0</v>
      </c>
      <c r="G2277" s="127">
        <v>44644</v>
      </c>
      <c r="H2277" s="3">
        <v>18</v>
      </c>
      <c r="I2277" s="3">
        <v>232</v>
      </c>
      <c r="J2277" s="3">
        <v>279</v>
      </c>
      <c r="K2277" s="3">
        <v>209</v>
      </c>
      <c r="L2277" s="3">
        <v>296</v>
      </c>
      <c r="M2277" s="3">
        <v>105</v>
      </c>
      <c r="N2277" s="3">
        <v>190</v>
      </c>
      <c r="O2277" s="3">
        <v>46</v>
      </c>
      <c r="P2277" s="3">
        <v>396</v>
      </c>
      <c r="Q2277" s="3">
        <v>333</v>
      </c>
      <c r="R2277" s="3">
        <v>157</v>
      </c>
      <c r="S2277" s="3">
        <v>84</v>
      </c>
      <c r="T2277" s="3">
        <v>161</v>
      </c>
      <c r="U2277" s="3">
        <v>25</v>
      </c>
      <c r="V2277" s="3">
        <v>108</v>
      </c>
      <c r="W2277" s="3">
        <v>480</v>
      </c>
      <c r="X2277" s="3">
        <v>141</v>
      </c>
      <c r="Y2277" s="3">
        <v>31</v>
      </c>
      <c r="Z2277" s="3">
        <v>370</v>
      </c>
      <c r="AA2277" s="3">
        <v>10</v>
      </c>
      <c r="AB2277" s="3">
        <v>432</v>
      </c>
      <c r="AC2277" s="3">
        <v>288</v>
      </c>
      <c r="AD2277" s="3">
        <v>21</v>
      </c>
      <c r="AE2277" s="3">
        <v>529</v>
      </c>
      <c r="AF2277" s="3">
        <v>883</v>
      </c>
      <c r="AG2277" s="3">
        <v>772</v>
      </c>
      <c r="AH2277" s="3">
        <v>105</v>
      </c>
      <c r="AI2277" s="3">
        <v>229</v>
      </c>
      <c r="AJ2277" s="3">
        <v>66</v>
      </c>
      <c r="AK2277" s="20">
        <v>940</v>
      </c>
      <c r="AL2277" s="3">
        <v>862</v>
      </c>
      <c r="AM2277" s="3">
        <v>13</v>
      </c>
      <c r="AO2277" s="3">
        <v>246</v>
      </c>
      <c r="AP2277" s="3">
        <v>21</v>
      </c>
      <c r="AQ2277" s="3">
        <v>158</v>
      </c>
      <c r="AR2277" s="3">
        <v>219</v>
      </c>
      <c r="AS2277" s="20">
        <v>687</v>
      </c>
      <c r="AT2277" s="3">
        <v>206</v>
      </c>
      <c r="AU2277" s="3">
        <v>281</v>
      </c>
      <c r="AV2277" s="3">
        <v>54</v>
      </c>
      <c r="AW2277" s="3">
        <v>127</v>
      </c>
      <c r="AX2277" s="3">
        <v>242</v>
      </c>
      <c r="AY2277" s="3">
        <v>116</v>
      </c>
      <c r="AZ2277" s="3">
        <v>325</v>
      </c>
      <c r="BA2277" s="128">
        <v>311</v>
      </c>
      <c r="BB2277" s="3">
        <v>74</v>
      </c>
      <c r="BC2277" s="3">
        <v>16</v>
      </c>
      <c r="BM2277" s="3"/>
      <c r="BN2277" s="3"/>
      <c r="BO2277" s="3"/>
      <c r="BP2277" s="128"/>
      <c r="BQ2277" s="3"/>
      <c r="BR2277" s="3"/>
    </row>
    <row r="2278" spans="1:70">
      <c r="A2278" t="str">
        <f t="shared" si="179"/>
        <v>2022</v>
      </c>
      <c r="B2278" t="str">
        <f t="shared" si="180"/>
        <v>March</v>
      </c>
      <c r="C2278" s="2">
        <v>44645</v>
      </c>
      <c r="D2278" s="1" t="str">
        <f t="shared" si="178"/>
        <v>OK</v>
      </c>
      <c r="E2278">
        <f t="shared" si="176"/>
        <v>1</v>
      </c>
      <c r="F2278">
        <f t="shared" si="177"/>
        <v>0</v>
      </c>
      <c r="G2278" s="127">
        <v>44645</v>
      </c>
      <c r="H2278" s="3">
        <v>52</v>
      </c>
      <c r="I2278" s="3">
        <v>186</v>
      </c>
      <c r="J2278" s="3">
        <v>235</v>
      </c>
      <c r="K2278" s="3">
        <v>135</v>
      </c>
      <c r="L2278" s="3">
        <v>252</v>
      </c>
      <c r="M2278" s="3">
        <v>81</v>
      </c>
      <c r="N2278" s="3">
        <v>196</v>
      </c>
      <c r="O2278" s="3">
        <v>34</v>
      </c>
      <c r="P2278" s="3">
        <v>354</v>
      </c>
      <c r="Q2278" s="3">
        <v>242</v>
      </c>
      <c r="R2278" s="3">
        <v>134</v>
      </c>
      <c r="S2278" s="3">
        <v>90</v>
      </c>
      <c r="T2278" s="3">
        <v>156</v>
      </c>
      <c r="U2278" s="3">
        <v>33</v>
      </c>
      <c r="V2278" s="3">
        <v>105</v>
      </c>
      <c r="W2278" s="3">
        <v>425</v>
      </c>
      <c r="X2278" s="3">
        <v>88</v>
      </c>
      <c r="Y2278" s="3">
        <v>23</v>
      </c>
      <c r="Z2278" s="3">
        <v>344</v>
      </c>
      <c r="AA2278" s="3">
        <v>6</v>
      </c>
      <c r="AB2278" s="3">
        <v>312</v>
      </c>
      <c r="AC2278" s="3">
        <v>172</v>
      </c>
      <c r="AD2278" s="3">
        <v>14</v>
      </c>
      <c r="AE2278" s="3">
        <v>414</v>
      </c>
      <c r="AF2278" s="3">
        <v>718</v>
      </c>
      <c r="AG2278" s="3">
        <v>734</v>
      </c>
      <c r="AH2278" s="3">
        <v>108</v>
      </c>
      <c r="AI2278" s="3">
        <v>197</v>
      </c>
      <c r="AJ2278" s="3">
        <v>76</v>
      </c>
      <c r="AK2278" s="20">
        <v>940</v>
      </c>
      <c r="AL2278" s="3">
        <v>716</v>
      </c>
      <c r="AM2278" s="3">
        <v>12</v>
      </c>
      <c r="AO2278" s="3">
        <v>210</v>
      </c>
      <c r="AP2278" s="3">
        <v>8</v>
      </c>
      <c r="AQ2278" s="3">
        <v>125</v>
      </c>
      <c r="AR2278" s="3">
        <v>196</v>
      </c>
      <c r="AS2278" s="20">
        <v>687</v>
      </c>
      <c r="AT2278" s="3">
        <v>166</v>
      </c>
      <c r="AU2278" s="3">
        <v>283</v>
      </c>
      <c r="AV2278" s="3">
        <v>56</v>
      </c>
      <c r="AW2278" s="3">
        <v>71</v>
      </c>
      <c r="AX2278" s="3">
        <v>226</v>
      </c>
      <c r="AY2278" s="3">
        <v>103</v>
      </c>
      <c r="AZ2278" s="3">
        <v>238</v>
      </c>
      <c r="BA2278" s="128">
        <v>217</v>
      </c>
      <c r="BB2278" s="3">
        <v>109</v>
      </c>
      <c r="BC2278" s="3">
        <v>15</v>
      </c>
      <c r="BM2278" s="3"/>
      <c r="BN2278" s="3"/>
      <c r="BO2278" s="3"/>
      <c r="BP2278" s="128"/>
      <c r="BQ2278" s="3"/>
      <c r="BR2278" s="3"/>
    </row>
    <row r="2279" spans="1:70">
      <c r="A2279" t="str">
        <f t="shared" si="179"/>
        <v>2022</v>
      </c>
      <c r="B2279" t="str">
        <f t="shared" si="180"/>
        <v>March</v>
      </c>
      <c r="C2279" s="2">
        <v>44646</v>
      </c>
      <c r="D2279" s="1" t="str">
        <f t="shared" si="178"/>
        <v>OK</v>
      </c>
      <c r="E2279">
        <f t="shared" si="176"/>
        <v>0</v>
      </c>
      <c r="F2279">
        <f t="shared" si="177"/>
        <v>1</v>
      </c>
      <c r="G2279" s="127">
        <v>44646</v>
      </c>
      <c r="H2279" s="3">
        <v>56</v>
      </c>
      <c r="I2279" s="3">
        <v>236</v>
      </c>
      <c r="J2279" s="3">
        <v>138</v>
      </c>
      <c r="K2279" s="3">
        <v>289</v>
      </c>
      <c r="L2279" s="3">
        <v>160</v>
      </c>
      <c r="M2279" s="3">
        <v>128</v>
      </c>
      <c r="N2279" s="3">
        <v>136</v>
      </c>
      <c r="O2279" s="3">
        <v>67</v>
      </c>
      <c r="P2279" s="3">
        <v>263</v>
      </c>
      <c r="Q2279" s="3">
        <v>321</v>
      </c>
      <c r="R2279" s="3">
        <v>71</v>
      </c>
      <c r="S2279" s="3">
        <v>57</v>
      </c>
      <c r="T2279" s="3">
        <v>160</v>
      </c>
      <c r="U2279" s="3">
        <v>25</v>
      </c>
      <c r="V2279" s="3">
        <v>71</v>
      </c>
      <c r="W2279" s="3">
        <v>392</v>
      </c>
      <c r="X2279" s="3">
        <v>301</v>
      </c>
      <c r="Y2279" s="3">
        <v>22</v>
      </c>
      <c r="Z2279" s="3">
        <v>413</v>
      </c>
      <c r="AA2279" s="3">
        <v>57</v>
      </c>
      <c r="AB2279" s="3">
        <v>310</v>
      </c>
      <c r="AC2279" s="3">
        <v>478</v>
      </c>
      <c r="AD2279" s="3">
        <v>22</v>
      </c>
      <c r="AE2279" s="3">
        <v>372</v>
      </c>
      <c r="AF2279" s="3">
        <v>696</v>
      </c>
      <c r="AG2279" s="3">
        <v>1026</v>
      </c>
      <c r="AH2279" s="3">
        <v>139</v>
      </c>
      <c r="AI2279" s="3">
        <v>425</v>
      </c>
      <c r="AJ2279" s="3">
        <v>52</v>
      </c>
      <c r="AK2279" s="20">
        <v>940</v>
      </c>
      <c r="AL2279" s="3">
        <v>1203</v>
      </c>
      <c r="AM2279" s="3">
        <v>14</v>
      </c>
      <c r="AO2279" s="3">
        <v>149</v>
      </c>
      <c r="AP2279" s="3">
        <v>28</v>
      </c>
      <c r="AQ2279" s="3">
        <v>231</v>
      </c>
      <c r="AR2279" s="3">
        <v>161</v>
      </c>
      <c r="AS2279" s="20">
        <v>687</v>
      </c>
      <c r="AT2279" s="3">
        <v>164</v>
      </c>
      <c r="AU2279" s="3">
        <v>564</v>
      </c>
      <c r="AV2279" s="3">
        <v>197</v>
      </c>
      <c r="AW2279" s="3">
        <v>281</v>
      </c>
      <c r="AX2279" s="3">
        <v>155</v>
      </c>
      <c r="AY2279" s="3">
        <v>60</v>
      </c>
      <c r="AZ2279" s="3">
        <v>426</v>
      </c>
      <c r="BA2279" s="128">
        <v>420</v>
      </c>
      <c r="BB2279" s="3">
        <v>260</v>
      </c>
      <c r="BC2279" s="3">
        <v>79</v>
      </c>
      <c r="BM2279" s="3"/>
      <c r="BN2279" s="3"/>
      <c r="BO2279" s="3"/>
      <c r="BP2279" s="128"/>
      <c r="BQ2279" s="3"/>
      <c r="BR2279" s="3"/>
    </row>
    <row r="2280" spans="1:70">
      <c r="A2280" t="str">
        <f t="shared" si="179"/>
        <v>2022</v>
      </c>
      <c r="B2280" t="str">
        <f t="shared" si="180"/>
        <v>March</v>
      </c>
      <c r="C2280" s="2">
        <v>44647</v>
      </c>
      <c r="D2280" s="1" t="str">
        <f t="shared" si="178"/>
        <v>OK</v>
      </c>
      <c r="E2280">
        <f t="shared" si="176"/>
        <v>0</v>
      </c>
      <c r="F2280">
        <f t="shared" si="177"/>
        <v>1</v>
      </c>
      <c r="G2280" s="127">
        <v>44647</v>
      </c>
      <c r="H2280" s="3">
        <v>38</v>
      </c>
      <c r="I2280" s="3">
        <v>347</v>
      </c>
      <c r="J2280" s="3">
        <v>159</v>
      </c>
      <c r="K2280" s="3">
        <v>437</v>
      </c>
      <c r="L2280" s="3">
        <v>185</v>
      </c>
      <c r="M2280" s="3">
        <v>128</v>
      </c>
      <c r="N2280" s="3">
        <v>106</v>
      </c>
      <c r="O2280" s="3">
        <v>67</v>
      </c>
      <c r="P2280" s="3">
        <v>245</v>
      </c>
      <c r="Q2280" s="3">
        <v>440</v>
      </c>
      <c r="R2280" s="3">
        <v>91</v>
      </c>
      <c r="S2280" s="3">
        <v>75</v>
      </c>
      <c r="T2280" s="3">
        <v>131</v>
      </c>
      <c r="U2280" s="3">
        <v>25</v>
      </c>
      <c r="V2280" s="3">
        <v>62</v>
      </c>
      <c r="W2280" s="3">
        <v>345</v>
      </c>
      <c r="X2280" s="3">
        <v>368</v>
      </c>
      <c r="Y2280" s="3">
        <v>20</v>
      </c>
      <c r="Z2280" s="3">
        <v>406</v>
      </c>
      <c r="AA2280" s="3">
        <v>58</v>
      </c>
      <c r="AB2280" s="3">
        <v>354</v>
      </c>
      <c r="AC2280" s="3">
        <v>616</v>
      </c>
      <c r="AD2280" s="3">
        <v>10</v>
      </c>
      <c r="AE2280" s="3">
        <v>468</v>
      </c>
      <c r="AF2280" s="3">
        <v>973</v>
      </c>
      <c r="AG2280" s="3">
        <v>1046</v>
      </c>
      <c r="AH2280" s="3">
        <v>168</v>
      </c>
      <c r="AI2280" s="3">
        <v>591</v>
      </c>
      <c r="AJ2280" s="3">
        <v>44</v>
      </c>
      <c r="AK2280" s="20">
        <v>940</v>
      </c>
      <c r="AL2280" s="3">
        <v>1372</v>
      </c>
      <c r="AM2280" s="3">
        <v>16</v>
      </c>
      <c r="AO2280" s="3">
        <v>232</v>
      </c>
      <c r="AP2280" s="3">
        <v>54</v>
      </c>
      <c r="AQ2280" s="3">
        <v>300</v>
      </c>
      <c r="AR2280" s="3">
        <v>140</v>
      </c>
      <c r="AS2280" s="20">
        <v>687</v>
      </c>
      <c r="AT2280" s="3">
        <v>245</v>
      </c>
      <c r="AU2280" s="3">
        <v>689</v>
      </c>
      <c r="AV2280" s="3">
        <v>269</v>
      </c>
      <c r="AW2280" s="3">
        <v>389</v>
      </c>
      <c r="AX2280" s="3">
        <v>137</v>
      </c>
      <c r="AY2280" s="3">
        <v>78</v>
      </c>
      <c r="AZ2280" s="3">
        <v>715</v>
      </c>
      <c r="BA2280" s="128">
        <v>670</v>
      </c>
      <c r="BB2280" s="3">
        <v>349</v>
      </c>
      <c r="BC2280" s="3">
        <v>91</v>
      </c>
      <c r="BM2280" s="3"/>
      <c r="BN2280" s="3"/>
      <c r="BO2280" s="3"/>
      <c r="BP2280" s="128"/>
      <c r="BQ2280" s="3"/>
      <c r="BR2280" s="3"/>
    </row>
    <row r="2281" spans="1:70">
      <c r="A2281" t="str">
        <f t="shared" si="179"/>
        <v>2022</v>
      </c>
      <c r="B2281" t="str">
        <f t="shared" si="180"/>
        <v>March</v>
      </c>
      <c r="C2281" s="2">
        <v>44648</v>
      </c>
      <c r="D2281" s="1" t="str">
        <f t="shared" si="178"/>
        <v>OK</v>
      </c>
      <c r="E2281">
        <f t="shared" si="176"/>
        <v>1</v>
      </c>
      <c r="F2281">
        <f t="shared" si="177"/>
        <v>0</v>
      </c>
      <c r="G2281" s="127">
        <v>44648</v>
      </c>
      <c r="H2281" s="3">
        <v>52</v>
      </c>
      <c r="I2281" s="3">
        <v>280</v>
      </c>
      <c r="J2281" s="3">
        <v>303</v>
      </c>
      <c r="K2281" s="3">
        <v>241</v>
      </c>
      <c r="L2281" s="3">
        <v>335</v>
      </c>
      <c r="M2281" s="3">
        <v>91</v>
      </c>
      <c r="N2281" s="3">
        <v>200</v>
      </c>
      <c r="O2281" s="3">
        <v>67</v>
      </c>
      <c r="P2281" s="3">
        <v>459</v>
      </c>
      <c r="Q2281" s="3">
        <v>400</v>
      </c>
      <c r="R2281" s="3">
        <v>157</v>
      </c>
      <c r="S2281" s="3">
        <v>99</v>
      </c>
      <c r="T2281" s="3">
        <v>136</v>
      </c>
      <c r="U2281" s="3">
        <v>45</v>
      </c>
      <c r="V2281" s="3">
        <v>134</v>
      </c>
      <c r="W2281" s="3">
        <v>491</v>
      </c>
      <c r="X2281" s="3">
        <v>252</v>
      </c>
      <c r="Y2281" s="3">
        <v>31</v>
      </c>
      <c r="Z2281" s="3">
        <v>456</v>
      </c>
      <c r="AA2281" s="3">
        <v>12</v>
      </c>
      <c r="AB2281" s="3">
        <v>427</v>
      </c>
      <c r="AC2281" s="3">
        <v>320</v>
      </c>
      <c r="AD2281" s="3">
        <v>30</v>
      </c>
      <c r="AE2281" s="3">
        <v>597</v>
      </c>
      <c r="AF2281" s="3">
        <v>1083</v>
      </c>
      <c r="AG2281" s="3">
        <v>772</v>
      </c>
      <c r="AH2281" s="3">
        <v>110</v>
      </c>
      <c r="AI2281" s="3">
        <v>385</v>
      </c>
      <c r="AJ2281" s="3">
        <v>79</v>
      </c>
      <c r="AK2281" s="20">
        <v>940</v>
      </c>
      <c r="AL2281" s="3">
        <v>1009</v>
      </c>
      <c r="AM2281" s="3">
        <v>18</v>
      </c>
      <c r="AO2281" s="3">
        <v>303</v>
      </c>
      <c r="AP2281" s="3">
        <v>32</v>
      </c>
      <c r="AQ2281" s="3">
        <v>241</v>
      </c>
      <c r="AR2281" s="3">
        <v>271</v>
      </c>
      <c r="AS2281" s="20">
        <v>687</v>
      </c>
      <c r="AT2281" s="3">
        <v>229</v>
      </c>
      <c r="AU2281" s="3">
        <v>369</v>
      </c>
      <c r="AV2281" s="3">
        <v>138</v>
      </c>
      <c r="AW2281" s="3">
        <v>137</v>
      </c>
      <c r="AX2281" s="3">
        <v>267</v>
      </c>
      <c r="AY2281" s="3">
        <v>109</v>
      </c>
      <c r="AZ2281" s="3">
        <v>505</v>
      </c>
      <c r="BA2281" s="128">
        <v>378</v>
      </c>
      <c r="BB2281" s="3">
        <v>210</v>
      </c>
      <c r="BC2281" s="3">
        <v>30</v>
      </c>
      <c r="BM2281" s="3"/>
      <c r="BN2281" s="3"/>
      <c r="BO2281" s="3"/>
      <c r="BP2281" s="128"/>
      <c r="BQ2281" s="3"/>
      <c r="BR2281" s="3"/>
    </row>
    <row r="2282" spans="1:70">
      <c r="A2282" t="str">
        <f t="shared" si="179"/>
        <v>2022</v>
      </c>
      <c r="B2282" t="str">
        <f t="shared" si="180"/>
        <v>March</v>
      </c>
      <c r="C2282" s="2">
        <v>44649</v>
      </c>
      <c r="D2282" s="1" t="str">
        <f t="shared" si="178"/>
        <v>OK</v>
      </c>
      <c r="E2282">
        <f t="shared" si="176"/>
        <v>1</v>
      </c>
      <c r="F2282">
        <f t="shared" si="177"/>
        <v>0</v>
      </c>
      <c r="G2282" s="127">
        <v>44649</v>
      </c>
      <c r="H2282" s="3">
        <v>36</v>
      </c>
      <c r="I2282" s="3">
        <v>332</v>
      </c>
      <c r="J2282" s="3">
        <v>370</v>
      </c>
      <c r="K2282" s="3">
        <v>279</v>
      </c>
      <c r="L2282" s="3">
        <v>369</v>
      </c>
      <c r="M2282" s="3">
        <v>127</v>
      </c>
      <c r="N2282" s="3">
        <v>186</v>
      </c>
      <c r="O2282" s="3">
        <v>60</v>
      </c>
      <c r="P2282" s="3">
        <v>504</v>
      </c>
      <c r="Q2282" s="3">
        <v>460</v>
      </c>
      <c r="R2282" s="3">
        <v>177</v>
      </c>
      <c r="S2282" s="3">
        <v>134</v>
      </c>
      <c r="T2282" s="3">
        <v>154</v>
      </c>
      <c r="U2282" s="3">
        <v>56</v>
      </c>
      <c r="V2282" s="3">
        <v>127</v>
      </c>
      <c r="W2282" s="3">
        <v>533</v>
      </c>
      <c r="X2282" s="3">
        <v>322</v>
      </c>
      <c r="Y2282" s="3">
        <v>36</v>
      </c>
      <c r="Z2282" s="3">
        <v>526</v>
      </c>
      <c r="AA2282" s="3">
        <v>12</v>
      </c>
      <c r="AB2282" s="3">
        <v>478</v>
      </c>
      <c r="AC2282" s="3">
        <v>427</v>
      </c>
      <c r="AD2282" s="3">
        <v>32</v>
      </c>
      <c r="AE2282" s="3">
        <v>664</v>
      </c>
      <c r="AF2282" s="3">
        <v>1235</v>
      </c>
      <c r="AG2282" s="3">
        <v>851</v>
      </c>
      <c r="AH2282" s="3">
        <v>115</v>
      </c>
      <c r="AI2282" s="3">
        <v>366</v>
      </c>
      <c r="AJ2282" s="3">
        <v>78</v>
      </c>
      <c r="AK2282" s="20">
        <v>940</v>
      </c>
      <c r="AL2282" s="3">
        <v>1031</v>
      </c>
      <c r="AM2282" s="3">
        <v>18</v>
      </c>
      <c r="AO2282" s="3">
        <v>293</v>
      </c>
      <c r="AP2282" s="3">
        <v>29</v>
      </c>
      <c r="AQ2282" s="3">
        <v>254</v>
      </c>
      <c r="AR2282" s="3">
        <v>268</v>
      </c>
      <c r="AS2282" s="20">
        <v>687</v>
      </c>
      <c r="AT2282" s="3">
        <v>255</v>
      </c>
      <c r="AU2282" s="3">
        <v>379</v>
      </c>
      <c r="AV2282" s="3">
        <v>153</v>
      </c>
      <c r="AW2282" s="3">
        <v>203</v>
      </c>
      <c r="AX2282" s="3">
        <v>347</v>
      </c>
      <c r="AY2282" s="3">
        <v>121</v>
      </c>
      <c r="AZ2282" s="3">
        <v>501</v>
      </c>
      <c r="BA2282" s="128">
        <v>433</v>
      </c>
      <c r="BB2282" s="3">
        <v>209</v>
      </c>
      <c r="BC2282" s="3">
        <v>27</v>
      </c>
      <c r="BM2282" s="3"/>
      <c r="BN2282" s="3"/>
      <c r="BO2282" s="3"/>
      <c r="BP2282" s="128"/>
      <c r="BQ2282" s="3"/>
      <c r="BR2282" s="3"/>
    </row>
    <row r="2283" spans="1:70">
      <c r="A2283" t="str">
        <f t="shared" si="179"/>
        <v>2022</v>
      </c>
      <c r="B2283" t="str">
        <f t="shared" si="180"/>
        <v>March</v>
      </c>
      <c r="C2283" s="2">
        <v>44650</v>
      </c>
      <c r="D2283" s="1" t="str">
        <f t="shared" si="178"/>
        <v>OK</v>
      </c>
      <c r="E2283">
        <f t="shared" si="176"/>
        <v>1</v>
      </c>
      <c r="F2283">
        <f t="shared" si="177"/>
        <v>0</v>
      </c>
      <c r="G2283" s="127">
        <v>44650</v>
      </c>
      <c r="H2283" s="3">
        <v>50</v>
      </c>
      <c r="I2283" s="3">
        <v>326</v>
      </c>
      <c r="J2283" s="3">
        <v>332</v>
      </c>
      <c r="K2283" s="3">
        <v>279</v>
      </c>
      <c r="L2283" s="3">
        <v>379</v>
      </c>
      <c r="M2283" s="3">
        <v>111</v>
      </c>
      <c r="N2283" s="3">
        <v>195</v>
      </c>
      <c r="O2283" s="3">
        <v>42</v>
      </c>
      <c r="P2283" s="3">
        <v>510</v>
      </c>
      <c r="Q2283" s="3">
        <v>416</v>
      </c>
      <c r="R2283" s="3">
        <v>195</v>
      </c>
      <c r="S2283" s="3">
        <v>116</v>
      </c>
      <c r="T2283" s="3">
        <v>156</v>
      </c>
      <c r="U2283" s="3">
        <v>29</v>
      </c>
      <c r="V2283" s="3">
        <v>155</v>
      </c>
      <c r="W2283" s="3">
        <v>507</v>
      </c>
      <c r="X2283" s="3">
        <v>284</v>
      </c>
      <c r="Y2283" s="3">
        <v>34</v>
      </c>
      <c r="Z2283" s="3">
        <v>576</v>
      </c>
      <c r="AA2283" s="3">
        <v>22</v>
      </c>
      <c r="AB2283" s="3">
        <v>475</v>
      </c>
      <c r="AC2283" s="3">
        <v>360</v>
      </c>
      <c r="AD2283" s="3">
        <v>30</v>
      </c>
      <c r="AE2283" s="3">
        <v>675</v>
      </c>
      <c r="AF2283" s="3">
        <v>1112</v>
      </c>
      <c r="AG2283" s="3">
        <v>851</v>
      </c>
      <c r="AH2283" s="3">
        <v>113</v>
      </c>
      <c r="AI2283" s="3">
        <v>394</v>
      </c>
      <c r="AJ2283" s="3">
        <v>65</v>
      </c>
      <c r="AK2283" s="20">
        <v>940</v>
      </c>
      <c r="AL2283" s="3">
        <v>1126</v>
      </c>
      <c r="AM2283" s="3">
        <v>30</v>
      </c>
      <c r="AO2283" s="3">
        <v>280</v>
      </c>
      <c r="AP2283" s="3">
        <v>31</v>
      </c>
      <c r="AQ2283" s="3">
        <v>226</v>
      </c>
      <c r="AR2283" s="3">
        <v>308</v>
      </c>
      <c r="AS2283" s="20">
        <v>687</v>
      </c>
      <c r="AT2283" s="3">
        <v>291</v>
      </c>
      <c r="AU2283" s="3">
        <v>444</v>
      </c>
      <c r="AV2283" s="3">
        <v>128</v>
      </c>
      <c r="AW2283" s="3">
        <v>177</v>
      </c>
      <c r="AX2283" s="3">
        <v>298</v>
      </c>
      <c r="AY2283" s="3">
        <v>118</v>
      </c>
      <c r="AZ2283" s="3">
        <v>451</v>
      </c>
      <c r="BA2283" s="128">
        <v>432</v>
      </c>
      <c r="BB2283" s="3">
        <v>214</v>
      </c>
      <c r="BC2283" s="3">
        <v>21</v>
      </c>
      <c r="BM2283" s="3"/>
      <c r="BN2283" s="3"/>
      <c r="BO2283" s="3"/>
      <c r="BP2283" s="128"/>
      <c r="BQ2283" s="3"/>
      <c r="BR2283" s="3"/>
    </row>
    <row r="2284" spans="1:70">
      <c r="A2284" t="str">
        <f t="shared" si="179"/>
        <v>2022</v>
      </c>
      <c r="B2284" t="str">
        <f t="shared" si="180"/>
        <v>March</v>
      </c>
      <c r="C2284" s="2">
        <v>44651</v>
      </c>
      <c r="D2284" s="1" t="str">
        <f t="shared" si="178"/>
        <v>OK</v>
      </c>
      <c r="E2284">
        <f t="shared" si="176"/>
        <v>1</v>
      </c>
      <c r="F2284">
        <f t="shared" si="177"/>
        <v>0</v>
      </c>
      <c r="G2284" s="127">
        <v>44651</v>
      </c>
      <c r="H2284" s="3">
        <v>43</v>
      </c>
      <c r="I2284" s="3">
        <v>317</v>
      </c>
      <c r="J2284" s="3">
        <v>348</v>
      </c>
      <c r="K2284" s="3">
        <v>288</v>
      </c>
      <c r="L2284" s="3">
        <v>338</v>
      </c>
      <c r="M2284" s="3">
        <v>116</v>
      </c>
      <c r="N2284" s="3">
        <v>229</v>
      </c>
      <c r="O2284" s="3">
        <v>58</v>
      </c>
      <c r="P2284" s="3">
        <v>501</v>
      </c>
      <c r="Q2284" s="3">
        <v>411</v>
      </c>
      <c r="R2284" s="3">
        <v>171</v>
      </c>
      <c r="S2284" s="3">
        <v>128</v>
      </c>
      <c r="T2284" s="3">
        <v>155</v>
      </c>
      <c r="U2284" s="3">
        <v>48</v>
      </c>
      <c r="V2284" s="3">
        <v>134</v>
      </c>
      <c r="W2284" s="3">
        <v>513</v>
      </c>
      <c r="X2284" s="3">
        <v>229</v>
      </c>
      <c r="Y2284" s="3">
        <v>46</v>
      </c>
      <c r="Z2284" s="3">
        <v>484</v>
      </c>
      <c r="AA2284" s="3">
        <v>17</v>
      </c>
      <c r="AB2284" s="3">
        <v>461</v>
      </c>
      <c r="AC2284" s="3">
        <v>365</v>
      </c>
      <c r="AD2284" s="3">
        <v>34</v>
      </c>
      <c r="AE2284" s="3">
        <v>656</v>
      </c>
      <c r="AF2284" s="3">
        <v>1150</v>
      </c>
      <c r="AG2284" s="3">
        <v>775</v>
      </c>
      <c r="AH2284" s="3">
        <v>99</v>
      </c>
      <c r="AI2284" s="3">
        <v>352</v>
      </c>
      <c r="AJ2284" s="3">
        <v>99</v>
      </c>
      <c r="AK2284" s="20">
        <v>940</v>
      </c>
      <c r="AL2284" s="3">
        <v>1191</v>
      </c>
      <c r="AM2284" s="3">
        <v>26</v>
      </c>
      <c r="AO2284" s="3">
        <v>267</v>
      </c>
      <c r="AP2284" s="3">
        <v>18</v>
      </c>
      <c r="AQ2284" s="3">
        <v>242</v>
      </c>
      <c r="AR2284" s="3">
        <v>274</v>
      </c>
      <c r="AS2284" s="20">
        <v>687</v>
      </c>
      <c r="AT2284" s="3">
        <v>261</v>
      </c>
      <c r="AU2284" s="3">
        <v>477</v>
      </c>
      <c r="AV2284" s="3">
        <v>118</v>
      </c>
      <c r="AW2284" s="3">
        <v>150</v>
      </c>
      <c r="AX2284" s="3">
        <v>312</v>
      </c>
      <c r="AY2284" s="3">
        <v>109</v>
      </c>
      <c r="AZ2284" s="3">
        <v>460</v>
      </c>
      <c r="BA2284" s="128">
        <v>453</v>
      </c>
      <c r="BB2284" s="3">
        <v>146</v>
      </c>
      <c r="BC2284" s="3">
        <v>19</v>
      </c>
      <c r="BM2284" s="3"/>
      <c r="BN2284" s="3"/>
      <c r="BO2284" s="3"/>
      <c r="BP2284" s="128"/>
      <c r="BQ2284" s="3"/>
      <c r="BR2284" s="3"/>
    </row>
    <row r="2285" spans="1:70">
      <c r="A2285" t="str">
        <f t="shared" si="179"/>
        <v>2022</v>
      </c>
      <c r="B2285" t="str">
        <f t="shared" si="180"/>
        <v>April</v>
      </c>
      <c r="C2285" s="2">
        <v>44652</v>
      </c>
      <c r="D2285" s="1" t="str">
        <f t="shared" si="178"/>
        <v>OK</v>
      </c>
      <c r="E2285">
        <f t="shared" si="176"/>
        <v>1</v>
      </c>
      <c r="F2285">
        <f t="shared" si="177"/>
        <v>0</v>
      </c>
      <c r="G2285" s="190">
        <v>44652</v>
      </c>
      <c r="H2285" s="88">
        <v>56</v>
      </c>
      <c r="I2285" s="88">
        <v>275</v>
      </c>
      <c r="J2285" s="88">
        <v>300</v>
      </c>
      <c r="K2285" s="88">
        <v>234</v>
      </c>
      <c r="L2285" s="88">
        <v>292</v>
      </c>
      <c r="M2285" s="88">
        <v>86</v>
      </c>
      <c r="N2285" s="88">
        <v>199</v>
      </c>
      <c r="O2285" s="88">
        <v>48</v>
      </c>
      <c r="P2285" s="88">
        <v>444</v>
      </c>
      <c r="Q2285" s="88">
        <v>388</v>
      </c>
      <c r="R2285" s="88">
        <v>169</v>
      </c>
      <c r="S2285" s="88">
        <v>111</v>
      </c>
      <c r="T2285" s="88">
        <v>189</v>
      </c>
      <c r="U2285" s="88">
        <v>40</v>
      </c>
      <c r="V2285" s="88">
        <v>117</v>
      </c>
      <c r="W2285" s="88">
        <v>543</v>
      </c>
      <c r="X2285" s="88">
        <v>230</v>
      </c>
      <c r="Y2285" s="88">
        <v>35</v>
      </c>
      <c r="Z2285" s="88">
        <v>466</v>
      </c>
      <c r="AA2285" s="88">
        <v>10</v>
      </c>
      <c r="AB2285" s="88">
        <v>375</v>
      </c>
      <c r="AC2285" s="88">
        <v>291</v>
      </c>
      <c r="AD2285" s="88">
        <v>22</v>
      </c>
      <c r="AE2285" s="88">
        <v>524</v>
      </c>
      <c r="AF2285" s="88">
        <v>921</v>
      </c>
      <c r="AG2285" s="88">
        <v>642</v>
      </c>
      <c r="AH2285" s="88">
        <v>150</v>
      </c>
      <c r="AI2285" s="88">
        <v>326</v>
      </c>
      <c r="AJ2285" s="88">
        <v>82</v>
      </c>
      <c r="AK2285" s="88">
        <v>1132</v>
      </c>
      <c r="AL2285" s="88">
        <v>1135</v>
      </c>
      <c r="AM2285" s="88">
        <v>18</v>
      </c>
      <c r="AN2285" s="79"/>
      <c r="AO2285" s="88">
        <v>239</v>
      </c>
      <c r="AP2285" s="88">
        <v>32</v>
      </c>
      <c r="AQ2285" s="88">
        <v>203</v>
      </c>
      <c r="AR2285" s="88">
        <v>258</v>
      </c>
      <c r="AS2285" s="114">
        <v>687</v>
      </c>
      <c r="AT2285" s="88">
        <v>192</v>
      </c>
      <c r="AU2285" s="88">
        <v>419</v>
      </c>
      <c r="AV2285" s="88">
        <v>139</v>
      </c>
      <c r="AW2285" s="88">
        <v>174</v>
      </c>
      <c r="AX2285" s="88">
        <v>247</v>
      </c>
      <c r="AY2285" s="88">
        <v>114</v>
      </c>
      <c r="AZ2285" s="88">
        <v>374</v>
      </c>
      <c r="BA2285" s="191">
        <v>402</v>
      </c>
      <c r="BB2285" s="88">
        <v>160</v>
      </c>
      <c r="BC2285" s="88">
        <v>29</v>
      </c>
      <c r="BM2285" s="88"/>
      <c r="BN2285" s="88"/>
      <c r="BO2285" s="88"/>
      <c r="BP2285" s="191"/>
      <c r="BQ2285" s="88"/>
      <c r="BR2285" s="88"/>
    </row>
    <row r="2286" spans="1:70">
      <c r="A2286" t="str">
        <f t="shared" si="179"/>
        <v>2022</v>
      </c>
      <c r="B2286" t="str">
        <f t="shared" si="180"/>
        <v>April</v>
      </c>
      <c r="C2286" s="2">
        <v>44653</v>
      </c>
      <c r="D2286" s="1" t="str">
        <f t="shared" si="178"/>
        <v>OK</v>
      </c>
      <c r="E2286">
        <f t="shared" si="176"/>
        <v>0</v>
      </c>
      <c r="F2286">
        <f t="shared" si="177"/>
        <v>1</v>
      </c>
      <c r="G2286" s="133">
        <v>44653</v>
      </c>
      <c r="H2286" s="3">
        <v>101</v>
      </c>
      <c r="I2286" s="3">
        <v>270</v>
      </c>
      <c r="J2286" s="3">
        <v>220</v>
      </c>
      <c r="K2286" s="3">
        <v>357</v>
      </c>
      <c r="L2286" s="3">
        <v>181</v>
      </c>
      <c r="M2286" s="3">
        <v>147</v>
      </c>
      <c r="N2286" s="3">
        <v>125</v>
      </c>
      <c r="O2286" s="3">
        <v>90</v>
      </c>
      <c r="P2286" s="3">
        <v>307</v>
      </c>
      <c r="Q2286" s="3">
        <v>380</v>
      </c>
      <c r="R2286" s="3">
        <v>100</v>
      </c>
      <c r="S2286" s="3">
        <v>76</v>
      </c>
      <c r="T2286" s="3">
        <v>147</v>
      </c>
      <c r="U2286" s="3">
        <v>37</v>
      </c>
      <c r="V2286" s="3">
        <v>74</v>
      </c>
      <c r="W2286" s="3">
        <v>407</v>
      </c>
      <c r="X2286" s="3">
        <v>282</v>
      </c>
      <c r="Y2286" s="3">
        <v>19</v>
      </c>
      <c r="Z2286" s="3">
        <v>446</v>
      </c>
      <c r="AA2286" s="3">
        <v>49</v>
      </c>
      <c r="AB2286" s="3">
        <v>378</v>
      </c>
      <c r="AC2286" s="3">
        <v>586</v>
      </c>
      <c r="AD2286" s="3">
        <v>31</v>
      </c>
      <c r="AE2286" s="3">
        <v>409</v>
      </c>
      <c r="AF2286" s="3">
        <v>933</v>
      </c>
      <c r="AG2286" s="3">
        <v>650</v>
      </c>
      <c r="AH2286" s="3">
        <v>188</v>
      </c>
      <c r="AI2286" s="3">
        <v>398</v>
      </c>
      <c r="AJ2286" s="3">
        <v>52</v>
      </c>
      <c r="AK2286" s="3">
        <v>1398</v>
      </c>
      <c r="AL2286" s="3">
        <v>1405</v>
      </c>
      <c r="AM2286" s="3">
        <v>20</v>
      </c>
      <c r="AO2286" s="3">
        <v>196</v>
      </c>
      <c r="AP2286" s="3">
        <v>36</v>
      </c>
      <c r="AQ2286" s="3">
        <v>338</v>
      </c>
      <c r="AR2286" s="3">
        <v>182</v>
      </c>
      <c r="AS2286" s="20">
        <v>687</v>
      </c>
      <c r="AT2286" s="3">
        <v>243</v>
      </c>
      <c r="AU2286" s="3">
        <v>660</v>
      </c>
      <c r="AV2286" s="3">
        <v>226</v>
      </c>
      <c r="AW2286" s="3">
        <v>360</v>
      </c>
      <c r="AX2286" s="3">
        <v>132</v>
      </c>
      <c r="AY2286" s="3">
        <v>84</v>
      </c>
      <c r="AZ2286" s="3">
        <v>504</v>
      </c>
      <c r="BA2286" s="128">
        <v>553</v>
      </c>
      <c r="BB2286" s="3">
        <v>321</v>
      </c>
      <c r="BC2286" s="3">
        <v>149</v>
      </c>
      <c r="BM2286" s="3"/>
      <c r="BN2286" s="3"/>
      <c r="BO2286" s="3"/>
      <c r="BP2286" s="128"/>
      <c r="BQ2286" s="3"/>
      <c r="BR2286" s="3"/>
    </row>
    <row r="2287" spans="1:70">
      <c r="A2287" t="str">
        <f t="shared" si="179"/>
        <v>2022</v>
      </c>
      <c r="B2287" t="str">
        <f t="shared" si="180"/>
        <v>April</v>
      </c>
      <c r="C2287" s="2">
        <v>44654</v>
      </c>
      <c r="D2287" s="1" t="str">
        <f t="shared" si="178"/>
        <v>OK</v>
      </c>
      <c r="E2287">
        <f t="shared" si="176"/>
        <v>0</v>
      </c>
      <c r="F2287">
        <f t="shared" si="177"/>
        <v>1</v>
      </c>
      <c r="G2287" s="133">
        <v>44654</v>
      </c>
      <c r="H2287" s="3">
        <v>33</v>
      </c>
      <c r="I2287" s="3">
        <v>303</v>
      </c>
      <c r="J2287" s="3">
        <v>176</v>
      </c>
      <c r="K2287" s="3">
        <v>390</v>
      </c>
      <c r="L2287" s="3">
        <v>179</v>
      </c>
      <c r="M2287" s="3">
        <v>139</v>
      </c>
      <c r="N2287" s="3">
        <v>139</v>
      </c>
      <c r="O2287" s="3">
        <v>85</v>
      </c>
      <c r="P2287" s="3">
        <v>350</v>
      </c>
      <c r="Q2287" s="3">
        <v>388</v>
      </c>
      <c r="R2287" s="3">
        <v>106</v>
      </c>
      <c r="S2287" s="3">
        <v>57</v>
      </c>
      <c r="T2287" s="3">
        <v>127</v>
      </c>
      <c r="U2287" s="3">
        <v>37</v>
      </c>
      <c r="V2287" s="3">
        <v>51</v>
      </c>
      <c r="W2287" s="3">
        <v>408</v>
      </c>
      <c r="X2287" s="3">
        <v>454</v>
      </c>
      <c r="Y2287" s="3">
        <v>31</v>
      </c>
      <c r="Z2287" s="3">
        <v>421</v>
      </c>
      <c r="AA2287" s="3">
        <v>64</v>
      </c>
      <c r="AB2287" s="3">
        <v>350</v>
      </c>
      <c r="AC2287" s="3">
        <v>741</v>
      </c>
      <c r="AD2287" s="3">
        <v>25</v>
      </c>
      <c r="AE2287" s="3">
        <v>436</v>
      </c>
      <c r="AF2287" s="3">
        <v>970</v>
      </c>
      <c r="AG2287" s="3">
        <v>675</v>
      </c>
      <c r="AH2287" s="3">
        <v>224</v>
      </c>
      <c r="AI2287" s="3">
        <v>587</v>
      </c>
      <c r="AJ2287" s="3">
        <v>57</v>
      </c>
      <c r="AK2287" s="3">
        <v>1413</v>
      </c>
      <c r="AL2287" s="3">
        <v>1383</v>
      </c>
      <c r="AM2287" s="3">
        <v>16</v>
      </c>
      <c r="AO2287" s="3">
        <v>209</v>
      </c>
      <c r="AP2287" s="3">
        <v>64</v>
      </c>
      <c r="AQ2287" s="3">
        <v>393</v>
      </c>
      <c r="AR2287" s="3">
        <v>152</v>
      </c>
      <c r="AS2287" s="20">
        <v>687</v>
      </c>
      <c r="AT2287" s="3">
        <v>200</v>
      </c>
      <c r="AU2287" s="3">
        <v>679</v>
      </c>
      <c r="AV2287" s="3">
        <v>259</v>
      </c>
      <c r="AW2287" s="3">
        <v>346</v>
      </c>
      <c r="AX2287" s="3">
        <v>162</v>
      </c>
      <c r="AY2287" s="3">
        <v>90</v>
      </c>
      <c r="AZ2287" s="3">
        <v>675</v>
      </c>
      <c r="BA2287" s="128">
        <v>566</v>
      </c>
      <c r="BB2287" s="3">
        <v>392</v>
      </c>
      <c r="BC2287" s="3">
        <v>138</v>
      </c>
      <c r="BM2287" s="3"/>
      <c r="BN2287" s="3"/>
      <c r="BO2287" s="3"/>
      <c r="BP2287" s="128"/>
      <c r="BQ2287" s="3"/>
      <c r="BR2287" s="3"/>
    </row>
    <row r="2288" spans="1:70">
      <c r="A2288" t="str">
        <f t="shared" si="179"/>
        <v>2022</v>
      </c>
      <c r="B2288" t="str">
        <f t="shared" si="180"/>
        <v>April</v>
      </c>
      <c r="C2288" s="2">
        <v>44655</v>
      </c>
      <c r="D2288" s="1" t="str">
        <f t="shared" si="178"/>
        <v>OK</v>
      </c>
      <c r="E2288">
        <f t="shared" si="176"/>
        <v>1</v>
      </c>
      <c r="F2288">
        <f t="shared" si="177"/>
        <v>0</v>
      </c>
      <c r="G2288" s="133">
        <v>44655</v>
      </c>
      <c r="H2288" s="3">
        <v>34</v>
      </c>
      <c r="I2288" s="3">
        <v>310</v>
      </c>
      <c r="J2288" s="3">
        <v>344</v>
      </c>
      <c r="K2288" s="3">
        <v>240</v>
      </c>
      <c r="L2288" s="3">
        <v>348</v>
      </c>
      <c r="M2288" s="3">
        <v>104</v>
      </c>
      <c r="N2288" s="3">
        <v>229</v>
      </c>
      <c r="O2288" s="3">
        <v>44</v>
      </c>
      <c r="P2288" s="3">
        <v>473</v>
      </c>
      <c r="Q2288" s="3">
        <v>406</v>
      </c>
      <c r="R2288" s="3">
        <v>162</v>
      </c>
      <c r="S2288" s="3">
        <v>121</v>
      </c>
      <c r="T2288" s="3">
        <v>151</v>
      </c>
      <c r="U2288" s="3">
        <v>48</v>
      </c>
      <c r="V2288" s="3">
        <v>138</v>
      </c>
      <c r="W2288" s="3">
        <v>524</v>
      </c>
      <c r="X2288" s="3">
        <v>236</v>
      </c>
      <c r="Y2288" s="3">
        <v>31</v>
      </c>
      <c r="Z2288" s="3">
        <v>492</v>
      </c>
      <c r="AA2288" s="3">
        <v>13</v>
      </c>
      <c r="AB2288" s="3">
        <v>479</v>
      </c>
      <c r="AC2288" s="3">
        <v>316</v>
      </c>
      <c r="AD2288" s="3">
        <v>43</v>
      </c>
      <c r="AE2288" s="3">
        <v>625</v>
      </c>
      <c r="AF2288" s="3">
        <v>1155</v>
      </c>
      <c r="AG2288" s="3">
        <v>803</v>
      </c>
      <c r="AH2288" s="3">
        <v>151</v>
      </c>
      <c r="AI2288" s="3">
        <v>393</v>
      </c>
      <c r="AJ2288" s="3">
        <v>61</v>
      </c>
      <c r="AK2288" s="3">
        <v>1035</v>
      </c>
      <c r="AL2288" s="3">
        <v>1040</v>
      </c>
      <c r="AM2288" s="3">
        <v>16</v>
      </c>
      <c r="AO2288" s="3">
        <v>294</v>
      </c>
      <c r="AP2288" s="3">
        <v>32</v>
      </c>
      <c r="AQ2288" s="3">
        <v>217</v>
      </c>
      <c r="AR2288" s="3">
        <v>266</v>
      </c>
      <c r="AS2288" s="20">
        <v>687</v>
      </c>
      <c r="AT2288" s="3">
        <v>235</v>
      </c>
      <c r="AU2288" s="3">
        <v>368</v>
      </c>
      <c r="AV2288" s="3">
        <v>137</v>
      </c>
      <c r="AW2288" s="3">
        <v>128</v>
      </c>
      <c r="AX2288" s="3">
        <v>260</v>
      </c>
      <c r="AY2288" s="3">
        <v>110</v>
      </c>
      <c r="AZ2288" s="3">
        <v>459</v>
      </c>
      <c r="BA2288" s="128">
        <v>407</v>
      </c>
      <c r="BB2288" s="3">
        <v>211</v>
      </c>
      <c r="BC2288" s="3">
        <v>22</v>
      </c>
      <c r="BM2288" s="3"/>
      <c r="BN2288" s="3"/>
      <c r="BO2288" s="3"/>
      <c r="BP2288" s="128"/>
      <c r="BQ2288" s="3"/>
      <c r="BR2288" s="3"/>
    </row>
    <row r="2289" spans="1:70">
      <c r="A2289" t="str">
        <f t="shared" si="179"/>
        <v>2022</v>
      </c>
      <c r="B2289" t="str">
        <f t="shared" si="180"/>
        <v>April</v>
      </c>
      <c r="C2289" s="2">
        <v>44656</v>
      </c>
      <c r="D2289" s="1" t="str">
        <f t="shared" si="178"/>
        <v>OK</v>
      </c>
      <c r="E2289">
        <f t="shared" si="176"/>
        <v>1</v>
      </c>
      <c r="F2289">
        <f t="shared" si="177"/>
        <v>0</v>
      </c>
      <c r="G2289" s="133">
        <v>44656</v>
      </c>
      <c r="H2289" s="3">
        <v>28</v>
      </c>
      <c r="I2289" s="3">
        <v>279</v>
      </c>
      <c r="J2289" s="3">
        <v>359</v>
      </c>
      <c r="K2289" s="3">
        <v>223</v>
      </c>
      <c r="L2289" s="3">
        <v>350</v>
      </c>
      <c r="M2289" s="3">
        <v>94</v>
      </c>
      <c r="N2289" s="3">
        <v>214</v>
      </c>
      <c r="O2289" s="3">
        <v>42</v>
      </c>
      <c r="P2289" s="3">
        <v>543</v>
      </c>
      <c r="Q2289" s="3">
        <v>379</v>
      </c>
      <c r="R2289" s="3">
        <v>155</v>
      </c>
      <c r="S2289" s="3">
        <v>121</v>
      </c>
      <c r="T2289" s="3">
        <v>189</v>
      </c>
      <c r="U2289" s="3">
        <v>44</v>
      </c>
      <c r="V2289" s="3">
        <v>168</v>
      </c>
      <c r="W2289" s="3">
        <v>503</v>
      </c>
      <c r="X2289" s="3">
        <v>275</v>
      </c>
      <c r="Y2289" s="3">
        <v>29</v>
      </c>
      <c r="Z2289" s="3">
        <v>494</v>
      </c>
      <c r="AA2289" s="3">
        <v>17</v>
      </c>
      <c r="AB2289" s="3">
        <v>522</v>
      </c>
      <c r="AC2289" s="3">
        <v>344</v>
      </c>
      <c r="AD2289" s="3">
        <v>29</v>
      </c>
      <c r="AE2289" s="3">
        <v>709</v>
      </c>
      <c r="AF2289" s="3">
        <v>1128</v>
      </c>
      <c r="AG2289" s="3">
        <v>786</v>
      </c>
      <c r="AH2289" s="3">
        <v>90</v>
      </c>
      <c r="AI2289" s="3">
        <v>291</v>
      </c>
      <c r="AJ2289" s="3">
        <v>79</v>
      </c>
      <c r="AK2289" s="3">
        <v>1022</v>
      </c>
      <c r="AL2289" s="3">
        <v>976</v>
      </c>
      <c r="AM2289" s="3">
        <v>15</v>
      </c>
      <c r="AO2289" s="3">
        <v>251</v>
      </c>
      <c r="AP2289" s="3">
        <v>27</v>
      </c>
      <c r="AQ2289" s="3">
        <v>218</v>
      </c>
      <c r="AR2289" s="3">
        <v>229</v>
      </c>
      <c r="AS2289" s="20">
        <v>687</v>
      </c>
      <c r="AT2289" s="3">
        <v>205</v>
      </c>
      <c r="AU2289" s="3">
        <v>315</v>
      </c>
      <c r="AV2289" s="3">
        <v>78</v>
      </c>
      <c r="AW2289" s="3">
        <v>151</v>
      </c>
      <c r="AX2289" s="3">
        <v>258</v>
      </c>
      <c r="AY2289" s="3">
        <v>136</v>
      </c>
      <c r="AZ2289" s="3">
        <v>373</v>
      </c>
      <c r="BA2289" s="128">
        <v>411</v>
      </c>
      <c r="BB2289" s="3">
        <v>157</v>
      </c>
      <c r="BC2289" s="3">
        <v>22</v>
      </c>
      <c r="BM2289" s="3"/>
      <c r="BN2289" s="3"/>
      <c r="BO2289" s="3"/>
      <c r="BP2289" s="128"/>
      <c r="BQ2289" s="3"/>
      <c r="BR2289" s="3"/>
    </row>
    <row r="2290" spans="1:70">
      <c r="A2290" t="str">
        <f t="shared" si="179"/>
        <v>2022</v>
      </c>
      <c r="B2290" t="str">
        <f t="shared" si="180"/>
        <v>April</v>
      </c>
      <c r="C2290" s="2">
        <v>44657</v>
      </c>
      <c r="D2290" s="1" t="str">
        <f t="shared" si="178"/>
        <v>OK</v>
      </c>
      <c r="E2290">
        <f t="shared" si="176"/>
        <v>1</v>
      </c>
      <c r="F2290">
        <f t="shared" si="177"/>
        <v>0</v>
      </c>
      <c r="G2290" s="133">
        <v>44657</v>
      </c>
      <c r="H2290" s="3">
        <v>52</v>
      </c>
      <c r="I2290" s="3">
        <v>269</v>
      </c>
      <c r="J2290" s="3">
        <v>282</v>
      </c>
      <c r="K2290" s="3">
        <v>224</v>
      </c>
      <c r="L2290" s="3">
        <v>320</v>
      </c>
      <c r="M2290" s="3">
        <v>63</v>
      </c>
      <c r="N2290" s="3">
        <v>195</v>
      </c>
      <c r="O2290" s="3">
        <v>51</v>
      </c>
      <c r="P2290" s="3">
        <v>441</v>
      </c>
      <c r="Q2290" s="3">
        <v>365</v>
      </c>
      <c r="R2290" s="3">
        <v>178</v>
      </c>
      <c r="S2290" s="3">
        <v>113</v>
      </c>
      <c r="T2290" s="3">
        <v>169</v>
      </c>
      <c r="U2290" s="3">
        <v>24</v>
      </c>
      <c r="V2290" s="3">
        <v>134</v>
      </c>
      <c r="W2290" s="3">
        <v>546</v>
      </c>
      <c r="X2290" s="3">
        <v>237</v>
      </c>
      <c r="Y2290" s="3">
        <v>36</v>
      </c>
      <c r="Z2290" s="3">
        <v>453</v>
      </c>
      <c r="AA2290" s="3">
        <v>11</v>
      </c>
      <c r="AB2290" s="3">
        <v>428</v>
      </c>
      <c r="AC2290" s="3">
        <v>279</v>
      </c>
      <c r="AD2290" s="3">
        <v>74</v>
      </c>
      <c r="AE2290" s="3">
        <v>594</v>
      </c>
      <c r="AF2290" s="3">
        <v>900</v>
      </c>
      <c r="AG2290" s="3">
        <v>627</v>
      </c>
      <c r="AH2290" s="3">
        <v>108</v>
      </c>
      <c r="AI2290" s="3">
        <v>290</v>
      </c>
      <c r="AJ2290" s="3">
        <v>83</v>
      </c>
      <c r="AK2290" s="3">
        <v>940</v>
      </c>
      <c r="AL2290" s="3">
        <v>942</v>
      </c>
      <c r="AM2290" s="3">
        <v>21</v>
      </c>
      <c r="AO2290" s="3">
        <v>239</v>
      </c>
      <c r="AP2290" s="3">
        <v>25</v>
      </c>
      <c r="AQ2290" s="3">
        <v>190</v>
      </c>
      <c r="AR2290" s="3">
        <v>244</v>
      </c>
      <c r="AS2290" s="20">
        <v>687</v>
      </c>
      <c r="AT2290" s="3">
        <v>167</v>
      </c>
      <c r="AU2290" s="3">
        <v>301</v>
      </c>
      <c r="AV2290" s="3">
        <v>82</v>
      </c>
      <c r="AW2290" s="3">
        <v>84</v>
      </c>
      <c r="AX2290" s="3">
        <v>242</v>
      </c>
      <c r="AY2290" s="3">
        <v>100</v>
      </c>
      <c r="AZ2290" s="3">
        <v>338</v>
      </c>
      <c r="BA2290" s="128">
        <v>355</v>
      </c>
      <c r="BB2290" s="3">
        <v>157</v>
      </c>
      <c r="BC2290" s="3">
        <v>24</v>
      </c>
      <c r="BM2290" s="3"/>
      <c r="BN2290" s="3"/>
      <c r="BO2290" s="3"/>
      <c r="BP2290" s="128"/>
      <c r="BQ2290" s="3"/>
      <c r="BR2290" s="3"/>
    </row>
    <row r="2291" spans="1:70">
      <c r="A2291" t="str">
        <f t="shared" si="179"/>
        <v>2022</v>
      </c>
      <c r="B2291" t="str">
        <f t="shared" si="180"/>
        <v>April</v>
      </c>
      <c r="C2291" s="2">
        <v>44658</v>
      </c>
      <c r="D2291" s="1" t="str">
        <f t="shared" si="178"/>
        <v>OK</v>
      </c>
      <c r="E2291">
        <f t="shared" si="176"/>
        <v>1</v>
      </c>
      <c r="F2291">
        <f t="shared" si="177"/>
        <v>0</v>
      </c>
      <c r="G2291" s="133">
        <v>44658</v>
      </c>
      <c r="H2291" s="3">
        <v>43</v>
      </c>
      <c r="I2291" s="3">
        <v>292</v>
      </c>
      <c r="J2291" s="3">
        <v>347</v>
      </c>
      <c r="K2291" s="3">
        <v>265</v>
      </c>
      <c r="L2291" s="3">
        <v>336</v>
      </c>
      <c r="M2291" s="3">
        <v>122</v>
      </c>
      <c r="N2291" s="3">
        <v>243</v>
      </c>
      <c r="O2291" s="3">
        <v>36</v>
      </c>
      <c r="P2291" s="3">
        <v>490</v>
      </c>
      <c r="Q2291" s="3">
        <v>387</v>
      </c>
      <c r="R2291" s="3">
        <v>161</v>
      </c>
      <c r="S2291" s="3">
        <v>109</v>
      </c>
      <c r="T2291" s="3">
        <v>171</v>
      </c>
      <c r="U2291" s="3">
        <v>45</v>
      </c>
      <c r="V2291" s="3">
        <v>147</v>
      </c>
      <c r="W2291" s="3">
        <v>539</v>
      </c>
      <c r="X2291" s="3">
        <v>224</v>
      </c>
      <c r="Y2291" s="3">
        <v>18</v>
      </c>
      <c r="Z2291" s="3">
        <v>513</v>
      </c>
      <c r="AA2291" s="3">
        <v>46</v>
      </c>
      <c r="AB2291" s="3">
        <v>515</v>
      </c>
      <c r="AC2291" s="3">
        <v>325</v>
      </c>
      <c r="AD2291" s="3">
        <v>37</v>
      </c>
      <c r="AE2291" s="3">
        <v>675</v>
      </c>
      <c r="AF2291" s="3">
        <v>1171</v>
      </c>
      <c r="AG2291" s="3">
        <v>815</v>
      </c>
      <c r="AH2291" s="3">
        <v>105</v>
      </c>
      <c r="AI2291" s="3">
        <v>421</v>
      </c>
      <c r="AJ2291" s="3">
        <v>69</v>
      </c>
      <c r="AK2291" s="3">
        <v>1166</v>
      </c>
      <c r="AL2291" s="3">
        <v>1166</v>
      </c>
      <c r="AM2291" s="3">
        <v>29</v>
      </c>
      <c r="AO2291" s="3">
        <v>269</v>
      </c>
      <c r="AP2291" s="3">
        <v>21</v>
      </c>
      <c r="AQ2291" s="3">
        <v>260</v>
      </c>
      <c r="AR2291" s="3">
        <v>298</v>
      </c>
      <c r="AS2291" s="20">
        <v>687</v>
      </c>
      <c r="AT2291" s="3">
        <v>254</v>
      </c>
      <c r="AU2291" s="3">
        <v>407</v>
      </c>
      <c r="AV2291" s="3">
        <v>119</v>
      </c>
      <c r="AW2291" s="3">
        <v>115</v>
      </c>
      <c r="AX2291" s="3">
        <v>311</v>
      </c>
      <c r="AY2291" s="3">
        <v>120</v>
      </c>
      <c r="AZ2291" s="3">
        <v>453</v>
      </c>
      <c r="BA2291" s="128">
        <v>482</v>
      </c>
      <c r="BB2291" s="3">
        <v>183</v>
      </c>
      <c r="BC2291" s="3">
        <v>39</v>
      </c>
      <c r="BM2291" s="3"/>
      <c r="BN2291" s="3"/>
      <c r="BO2291" s="3"/>
      <c r="BP2291" s="128"/>
      <c r="BQ2291" s="3"/>
      <c r="BR2291" s="3"/>
    </row>
    <row r="2292" spans="1:70">
      <c r="A2292" t="str">
        <f t="shared" si="179"/>
        <v>2022</v>
      </c>
      <c r="B2292" t="str">
        <f t="shared" si="180"/>
        <v>April</v>
      </c>
      <c r="C2292" s="2">
        <v>44659</v>
      </c>
      <c r="D2292" s="1" t="str">
        <f t="shared" si="178"/>
        <v>OK</v>
      </c>
      <c r="E2292">
        <f t="shared" si="176"/>
        <v>1</v>
      </c>
      <c r="F2292">
        <f t="shared" si="177"/>
        <v>0</v>
      </c>
      <c r="G2292" s="133">
        <v>44659</v>
      </c>
      <c r="H2292" s="3">
        <v>26</v>
      </c>
      <c r="I2292" s="3">
        <v>292</v>
      </c>
      <c r="J2292" s="3">
        <v>310</v>
      </c>
      <c r="K2292" s="3">
        <v>257</v>
      </c>
      <c r="L2292" s="3">
        <v>306</v>
      </c>
      <c r="M2292" s="3">
        <v>101</v>
      </c>
      <c r="N2292" s="3">
        <v>208</v>
      </c>
      <c r="O2292" s="3">
        <v>45</v>
      </c>
      <c r="P2292" s="3">
        <v>414</v>
      </c>
      <c r="Q2292" s="3">
        <v>403</v>
      </c>
      <c r="R2292" s="3">
        <v>168</v>
      </c>
      <c r="S2292" s="3">
        <v>124</v>
      </c>
      <c r="T2292" s="3">
        <v>192</v>
      </c>
      <c r="U2292" s="3">
        <v>43</v>
      </c>
      <c r="V2292" s="3">
        <v>147</v>
      </c>
      <c r="W2292" s="3">
        <v>547</v>
      </c>
      <c r="X2292" s="3">
        <v>262</v>
      </c>
      <c r="Y2292" s="3">
        <v>21</v>
      </c>
      <c r="Z2292" s="3">
        <v>554</v>
      </c>
      <c r="AA2292" s="3">
        <v>29</v>
      </c>
      <c r="AB2292" s="3">
        <v>456</v>
      </c>
      <c r="AC2292" s="3">
        <v>279</v>
      </c>
      <c r="AD2292" s="3">
        <v>19</v>
      </c>
      <c r="AE2292" s="3">
        <v>606</v>
      </c>
      <c r="AF2292" s="3">
        <v>1057</v>
      </c>
      <c r="AG2292" s="3">
        <v>735</v>
      </c>
      <c r="AH2292" s="3">
        <v>111</v>
      </c>
      <c r="AI2292" s="3">
        <v>333</v>
      </c>
      <c r="AJ2292" s="3">
        <v>72</v>
      </c>
      <c r="AK2292" s="3">
        <v>1166</v>
      </c>
      <c r="AL2292" s="3">
        <v>1159</v>
      </c>
      <c r="AM2292" s="3">
        <v>21</v>
      </c>
      <c r="AO2292" s="3">
        <v>232</v>
      </c>
      <c r="AP2292" s="3">
        <v>29</v>
      </c>
      <c r="AQ2292" s="3">
        <v>184</v>
      </c>
      <c r="AR2292" s="3">
        <v>248</v>
      </c>
      <c r="AS2292" s="20">
        <v>687</v>
      </c>
      <c r="AT2292" s="3">
        <v>203</v>
      </c>
      <c r="AU2292" s="3">
        <v>422</v>
      </c>
      <c r="AV2292" s="3">
        <v>84</v>
      </c>
      <c r="AW2292" s="3">
        <v>167</v>
      </c>
      <c r="AX2292" s="3">
        <v>239</v>
      </c>
      <c r="AY2292" s="3">
        <v>108</v>
      </c>
      <c r="AZ2292" s="3">
        <v>431</v>
      </c>
      <c r="BA2292" s="128">
        <v>440</v>
      </c>
      <c r="BB2292" s="3">
        <v>181</v>
      </c>
      <c r="BC2292" s="3">
        <v>26</v>
      </c>
      <c r="BM2292" s="3"/>
      <c r="BN2292" s="3"/>
      <c r="BO2292" s="3"/>
      <c r="BP2292" s="128"/>
      <c r="BQ2292" s="3"/>
      <c r="BR2292" s="3"/>
    </row>
    <row r="2293" spans="1:70">
      <c r="A2293" t="str">
        <f t="shared" si="179"/>
        <v>2022</v>
      </c>
      <c r="B2293" t="str">
        <f t="shared" si="180"/>
        <v>April</v>
      </c>
      <c r="C2293" s="2">
        <v>44660</v>
      </c>
      <c r="D2293" s="1" t="str">
        <f t="shared" si="178"/>
        <v>OK</v>
      </c>
      <c r="E2293">
        <f t="shared" si="176"/>
        <v>0</v>
      </c>
      <c r="F2293">
        <f t="shared" si="177"/>
        <v>1</v>
      </c>
      <c r="G2293" s="133">
        <v>44660</v>
      </c>
      <c r="H2293" s="3">
        <v>61</v>
      </c>
      <c r="I2293" s="3">
        <v>282</v>
      </c>
      <c r="J2293" s="3">
        <v>217</v>
      </c>
      <c r="K2293" s="3">
        <v>396</v>
      </c>
      <c r="L2293" s="3">
        <v>179</v>
      </c>
      <c r="M2293" s="3">
        <v>134</v>
      </c>
      <c r="N2293" s="3">
        <v>146</v>
      </c>
      <c r="O2293" s="3">
        <v>79</v>
      </c>
      <c r="P2293" s="3">
        <v>352</v>
      </c>
      <c r="Q2293" s="3">
        <v>389</v>
      </c>
      <c r="R2293" s="3">
        <v>87</v>
      </c>
      <c r="S2293" s="3">
        <v>59</v>
      </c>
      <c r="T2293" s="3">
        <v>151</v>
      </c>
      <c r="U2293" s="3">
        <v>20</v>
      </c>
      <c r="V2293" s="3">
        <v>71</v>
      </c>
      <c r="W2293" s="3">
        <v>438</v>
      </c>
      <c r="X2293" s="3">
        <v>333</v>
      </c>
      <c r="Y2293" s="3">
        <v>16</v>
      </c>
      <c r="Z2293" s="3">
        <v>483</v>
      </c>
      <c r="AA2293" s="3">
        <v>53</v>
      </c>
      <c r="AB2293" s="3">
        <v>372</v>
      </c>
      <c r="AC2293" s="3">
        <v>621</v>
      </c>
      <c r="AD2293" s="3">
        <v>23</v>
      </c>
      <c r="AE2293" s="3">
        <v>449</v>
      </c>
      <c r="AF2293" s="3">
        <v>915</v>
      </c>
      <c r="AG2293" s="3">
        <v>635</v>
      </c>
      <c r="AH2293" s="3">
        <v>144</v>
      </c>
      <c r="AI2293" s="3">
        <v>483</v>
      </c>
      <c r="AJ2293" s="3">
        <v>61</v>
      </c>
      <c r="AK2293" s="3">
        <v>1538</v>
      </c>
      <c r="AL2293" s="3">
        <v>1536</v>
      </c>
      <c r="AM2293" s="3">
        <v>12</v>
      </c>
      <c r="AO2293" s="3">
        <v>198</v>
      </c>
      <c r="AP2293" s="3">
        <v>40</v>
      </c>
      <c r="AQ2293" s="3">
        <v>351</v>
      </c>
      <c r="AR2293" s="3">
        <v>181</v>
      </c>
      <c r="AS2293" s="20">
        <v>687</v>
      </c>
      <c r="AT2293" s="3">
        <v>312</v>
      </c>
      <c r="AU2293" s="3">
        <v>655</v>
      </c>
      <c r="AV2293" s="3">
        <v>291</v>
      </c>
      <c r="AW2293" s="3">
        <v>367</v>
      </c>
      <c r="AX2293" s="3">
        <v>154</v>
      </c>
      <c r="AY2293" s="3">
        <v>84</v>
      </c>
      <c r="AZ2293" s="3">
        <v>602</v>
      </c>
      <c r="BA2293" s="128">
        <v>453</v>
      </c>
      <c r="BB2293" s="3">
        <v>330</v>
      </c>
      <c r="BC2293" s="3">
        <v>142</v>
      </c>
      <c r="BM2293" s="3"/>
      <c r="BN2293" s="3"/>
      <c r="BO2293" s="3"/>
      <c r="BP2293" s="128"/>
      <c r="BQ2293" s="3"/>
      <c r="BR2293" s="3"/>
    </row>
    <row r="2294" spans="1:70">
      <c r="A2294" t="str">
        <f t="shared" si="179"/>
        <v>2022</v>
      </c>
      <c r="B2294" t="str">
        <f t="shared" si="180"/>
        <v>April</v>
      </c>
      <c r="C2294" s="2">
        <v>44661</v>
      </c>
      <c r="D2294" s="1" t="str">
        <f t="shared" si="178"/>
        <v>OK</v>
      </c>
      <c r="E2294">
        <f t="shared" si="176"/>
        <v>0</v>
      </c>
      <c r="F2294">
        <f t="shared" si="177"/>
        <v>1</v>
      </c>
      <c r="G2294" s="133">
        <v>44661</v>
      </c>
      <c r="H2294" s="3">
        <v>26</v>
      </c>
      <c r="I2294" s="3">
        <v>224</v>
      </c>
      <c r="J2294" s="3">
        <v>139</v>
      </c>
      <c r="K2294" s="3">
        <v>412</v>
      </c>
      <c r="L2294" s="3">
        <v>175</v>
      </c>
      <c r="M2294" s="3">
        <v>135</v>
      </c>
      <c r="N2294" s="3">
        <v>112</v>
      </c>
      <c r="O2294" s="3">
        <v>65</v>
      </c>
      <c r="P2294" s="3">
        <v>265</v>
      </c>
      <c r="Q2294" s="3">
        <v>331</v>
      </c>
      <c r="R2294" s="3">
        <v>77</v>
      </c>
      <c r="S2294" s="3">
        <v>85</v>
      </c>
      <c r="T2294" s="3">
        <v>151</v>
      </c>
      <c r="U2294" s="3">
        <v>41</v>
      </c>
      <c r="V2294" s="3">
        <v>46</v>
      </c>
      <c r="W2294" s="3">
        <v>369</v>
      </c>
      <c r="X2294" s="3">
        <v>340</v>
      </c>
      <c r="Y2294" s="3">
        <v>26</v>
      </c>
      <c r="Z2294" s="3">
        <v>495</v>
      </c>
      <c r="AA2294" s="3">
        <v>73</v>
      </c>
      <c r="AB2294" s="3">
        <v>275</v>
      </c>
      <c r="AC2294" s="3">
        <v>733</v>
      </c>
      <c r="AD2294" s="3">
        <v>24</v>
      </c>
      <c r="AE2294" s="3">
        <v>333</v>
      </c>
      <c r="AF2294" s="3">
        <v>897</v>
      </c>
      <c r="AG2294" s="3">
        <v>627</v>
      </c>
      <c r="AH2294" s="3">
        <v>138</v>
      </c>
      <c r="AI2294" s="3">
        <v>596</v>
      </c>
      <c r="AJ2294" s="3">
        <v>37</v>
      </c>
      <c r="AK2294" s="3">
        <v>1307</v>
      </c>
      <c r="AL2294" s="3">
        <v>1321</v>
      </c>
      <c r="AM2294" s="3">
        <v>13</v>
      </c>
      <c r="AO2294" s="3">
        <v>231</v>
      </c>
      <c r="AP2294" s="3">
        <v>72</v>
      </c>
      <c r="AQ2294" s="3">
        <v>491</v>
      </c>
      <c r="AR2294" s="3">
        <v>154</v>
      </c>
      <c r="AS2294" s="20">
        <v>687</v>
      </c>
      <c r="AT2294" s="3">
        <v>231</v>
      </c>
      <c r="AU2294" s="3">
        <v>663</v>
      </c>
      <c r="AV2294" s="3">
        <v>242</v>
      </c>
      <c r="AW2294" s="3">
        <v>328</v>
      </c>
      <c r="AX2294" s="3">
        <v>138</v>
      </c>
      <c r="AY2294" s="3">
        <v>85</v>
      </c>
      <c r="AZ2294" s="3">
        <v>682</v>
      </c>
      <c r="BA2294" s="128">
        <v>531</v>
      </c>
      <c r="BB2294" s="3">
        <v>396</v>
      </c>
      <c r="BC2294" s="3">
        <v>140</v>
      </c>
      <c r="BM2294" s="3"/>
      <c r="BN2294" s="3"/>
      <c r="BO2294" s="3"/>
      <c r="BP2294" s="128"/>
      <c r="BQ2294" s="3"/>
      <c r="BR2294" s="3"/>
    </row>
    <row r="2295" spans="1:70">
      <c r="A2295" t="str">
        <f t="shared" si="179"/>
        <v>2022</v>
      </c>
      <c r="B2295" t="str">
        <f t="shared" si="180"/>
        <v>April</v>
      </c>
      <c r="C2295" s="2">
        <v>44662</v>
      </c>
      <c r="D2295" s="1" t="str">
        <f t="shared" si="178"/>
        <v>OK</v>
      </c>
      <c r="E2295">
        <f t="shared" si="176"/>
        <v>1</v>
      </c>
      <c r="F2295">
        <f t="shared" si="177"/>
        <v>0</v>
      </c>
      <c r="G2295" s="133">
        <v>44662</v>
      </c>
      <c r="H2295" s="3">
        <v>18</v>
      </c>
      <c r="I2295" s="3">
        <v>317</v>
      </c>
      <c r="J2295" s="3">
        <v>288</v>
      </c>
      <c r="K2295" s="3">
        <v>201</v>
      </c>
      <c r="L2295" s="3">
        <v>342</v>
      </c>
      <c r="M2295" s="3">
        <v>89</v>
      </c>
      <c r="N2295" s="3">
        <v>219</v>
      </c>
      <c r="O2295" s="3">
        <v>39</v>
      </c>
      <c r="P2295" s="3">
        <v>467</v>
      </c>
      <c r="Q2295" s="3">
        <v>405</v>
      </c>
      <c r="R2295" s="3">
        <v>148</v>
      </c>
      <c r="S2295" s="3">
        <v>121</v>
      </c>
      <c r="T2295" s="3">
        <v>168</v>
      </c>
      <c r="U2295" s="3">
        <v>47</v>
      </c>
      <c r="V2295" s="3">
        <v>126</v>
      </c>
      <c r="W2295" s="3">
        <v>493</v>
      </c>
      <c r="X2295" s="3">
        <v>247</v>
      </c>
      <c r="Y2295" s="3">
        <v>20</v>
      </c>
      <c r="Z2295" s="3">
        <v>493</v>
      </c>
      <c r="AA2295" s="3">
        <v>9</v>
      </c>
      <c r="AB2295" s="3">
        <v>528</v>
      </c>
      <c r="AC2295" s="3">
        <v>303</v>
      </c>
      <c r="AD2295" s="3">
        <v>16</v>
      </c>
      <c r="AE2295" s="3">
        <v>699</v>
      </c>
      <c r="AF2295" s="3">
        <v>1189</v>
      </c>
      <c r="AG2295" s="3">
        <v>825</v>
      </c>
      <c r="AH2295" s="3">
        <v>98</v>
      </c>
      <c r="AI2295" s="3">
        <v>351</v>
      </c>
      <c r="AJ2295" s="3">
        <v>86</v>
      </c>
      <c r="AK2295" s="3">
        <v>1051</v>
      </c>
      <c r="AL2295" s="3">
        <v>1088</v>
      </c>
      <c r="AM2295" s="3">
        <v>23</v>
      </c>
      <c r="AO2295" s="3">
        <v>275</v>
      </c>
      <c r="AP2295" s="3">
        <v>30</v>
      </c>
      <c r="AQ2295" s="3">
        <v>198</v>
      </c>
      <c r="AR2295" s="3">
        <v>273</v>
      </c>
      <c r="AS2295" s="20">
        <v>687</v>
      </c>
      <c r="AT2295" s="3">
        <v>257</v>
      </c>
      <c r="AU2295" s="3">
        <v>334</v>
      </c>
      <c r="AV2295" s="3">
        <v>96</v>
      </c>
      <c r="AW2295" s="3">
        <v>95</v>
      </c>
      <c r="AX2295" s="3">
        <v>273</v>
      </c>
      <c r="AY2295" s="3">
        <v>107</v>
      </c>
      <c r="AZ2295" s="3">
        <v>457</v>
      </c>
      <c r="BA2295" s="128">
        <v>409</v>
      </c>
      <c r="BB2295" s="3">
        <v>170</v>
      </c>
      <c r="BC2295" s="3">
        <v>27</v>
      </c>
      <c r="BM2295" s="3"/>
      <c r="BN2295" s="3"/>
      <c r="BO2295" s="3"/>
      <c r="BP2295" s="128"/>
      <c r="BQ2295" s="3"/>
      <c r="BR2295" s="3"/>
    </row>
    <row r="2296" spans="1:70">
      <c r="A2296" t="str">
        <f t="shared" si="179"/>
        <v>2022</v>
      </c>
      <c r="B2296" t="str">
        <f t="shared" si="180"/>
        <v>April</v>
      </c>
      <c r="C2296" s="2">
        <v>44663</v>
      </c>
      <c r="D2296" s="1" t="str">
        <f t="shared" si="178"/>
        <v>OK</v>
      </c>
      <c r="E2296">
        <f t="shared" ref="E2296:E2359" si="181">IF(OR(WEEKDAY(C2296) = 1, WEEKDAY(C2296) = 7), 0, 1)</f>
        <v>1</v>
      </c>
      <c r="F2296">
        <f t="shared" ref="F2296:F2359" si="182">IF(OR(WEEKDAY(C2296) = 1, WEEKDAY(C2296) = 7), 1, 0)</f>
        <v>0</v>
      </c>
      <c r="G2296" s="133">
        <v>44663</v>
      </c>
      <c r="H2296" s="3">
        <v>12</v>
      </c>
      <c r="I2296" s="3">
        <v>187</v>
      </c>
      <c r="J2296" s="3">
        <v>231</v>
      </c>
      <c r="K2296" s="3">
        <v>118</v>
      </c>
      <c r="L2296" s="3">
        <v>260</v>
      </c>
      <c r="M2296" s="3">
        <v>77</v>
      </c>
      <c r="N2296" s="3">
        <v>165</v>
      </c>
      <c r="O2296" s="3">
        <v>31</v>
      </c>
      <c r="P2296" s="3">
        <v>363</v>
      </c>
      <c r="Q2296" s="3">
        <v>274</v>
      </c>
      <c r="R2296" s="3">
        <v>159</v>
      </c>
      <c r="S2296" s="3">
        <v>92</v>
      </c>
      <c r="T2296" s="3">
        <v>165</v>
      </c>
      <c r="U2296" s="3">
        <v>28</v>
      </c>
      <c r="V2296" s="3">
        <v>143</v>
      </c>
      <c r="W2296" s="3">
        <v>489</v>
      </c>
      <c r="X2296" s="3">
        <v>184</v>
      </c>
      <c r="Y2296" s="3">
        <v>11</v>
      </c>
      <c r="Z2296" s="3">
        <v>332</v>
      </c>
      <c r="AA2296" s="3">
        <v>17</v>
      </c>
      <c r="AB2296" s="3">
        <v>333</v>
      </c>
      <c r="AC2296" s="3">
        <v>180</v>
      </c>
      <c r="AD2296" s="3">
        <v>28</v>
      </c>
      <c r="AE2296" s="3">
        <v>469</v>
      </c>
      <c r="AF2296" s="3">
        <v>722</v>
      </c>
      <c r="AG2296" s="3">
        <v>503</v>
      </c>
      <c r="AH2296" s="3">
        <v>94</v>
      </c>
      <c r="AI2296" s="3">
        <v>172</v>
      </c>
      <c r="AJ2296" s="3">
        <v>72</v>
      </c>
      <c r="AK2296" s="3">
        <v>698</v>
      </c>
      <c r="AL2296" s="3">
        <v>673</v>
      </c>
      <c r="AM2296" s="3">
        <v>23</v>
      </c>
      <c r="AO2296" s="3">
        <v>160</v>
      </c>
      <c r="AP2296" s="3">
        <v>15</v>
      </c>
      <c r="AQ2296" s="3">
        <v>95</v>
      </c>
      <c r="AR2296" s="3">
        <v>218</v>
      </c>
      <c r="AS2296" s="20">
        <v>687</v>
      </c>
      <c r="AT2296" s="3">
        <v>126</v>
      </c>
      <c r="AU2296" s="3">
        <v>195</v>
      </c>
      <c r="AV2296" s="3">
        <v>58</v>
      </c>
      <c r="AW2296" s="3">
        <v>92</v>
      </c>
      <c r="AX2296" s="3">
        <v>173</v>
      </c>
      <c r="AY2296" s="3">
        <v>100</v>
      </c>
      <c r="AZ2296" s="3">
        <v>237</v>
      </c>
      <c r="BA2296" s="128">
        <v>273</v>
      </c>
      <c r="BB2296" s="3">
        <v>159</v>
      </c>
      <c r="BC2296" s="3">
        <v>10</v>
      </c>
      <c r="BM2296" s="3"/>
      <c r="BN2296" s="3"/>
      <c r="BO2296" s="3"/>
      <c r="BP2296" s="128"/>
      <c r="BQ2296" s="3"/>
      <c r="BR2296" s="3"/>
    </row>
    <row r="2297" spans="1:70">
      <c r="A2297" t="str">
        <f t="shared" si="179"/>
        <v>2022</v>
      </c>
      <c r="B2297" t="str">
        <f t="shared" si="180"/>
        <v>April</v>
      </c>
      <c r="C2297" s="2">
        <v>44664</v>
      </c>
      <c r="D2297" s="1" t="str">
        <f t="shared" si="178"/>
        <v>OK</v>
      </c>
      <c r="E2297">
        <f t="shared" si="181"/>
        <v>1</v>
      </c>
      <c r="F2297">
        <f t="shared" si="182"/>
        <v>0</v>
      </c>
      <c r="G2297" s="133">
        <v>44664</v>
      </c>
      <c r="H2297" s="3">
        <v>20</v>
      </c>
      <c r="I2297" s="3">
        <v>155</v>
      </c>
      <c r="J2297" s="3">
        <v>194</v>
      </c>
      <c r="K2297" s="3">
        <v>94</v>
      </c>
      <c r="L2297" s="3">
        <v>245</v>
      </c>
      <c r="M2297" s="3">
        <v>56</v>
      </c>
      <c r="N2297" s="3">
        <v>169</v>
      </c>
      <c r="O2297" s="3">
        <v>27</v>
      </c>
      <c r="P2297" s="3">
        <v>303</v>
      </c>
      <c r="Q2297" s="3">
        <v>232</v>
      </c>
      <c r="R2297" s="3">
        <v>128</v>
      </c>
      <c r="S2297" s="3">
        <v>61</v>
      </c>
      <c r="T2297" s="3">
        <v>168</v>
      </c>
      <c r="U2297" s="3">
        <v>29</v>
      </c>
      <c r="V2297" s="3">
        <v>140</v>
      </c>
      <c r="W2297" s="3">
        <v>468</v>
      </c>
      <c r="X2297" s="3">
        <v>96</v>
      </c>
      <c r="Y2297" s="3">
        <v>12</v>
      </c>
      <c r="Z2297" s="3">
        <v>264</v>
      </c>
      <c r="AA2297" s="3">
        <v>14</v>
      </c>
      <c r="AB2297" s="3">
        <v>318</v>
      </c>
      <c r="AC2297" s="3">
        <v>114</v>
      </c>
      <c r="AD2297" s="3">
        <v>41</v>
      </c>
      <c r="AE2297" s="3">
        <v>410</v>
      </c>
      <c r="AF2297" s="3">
        <v>553</v>
      </c>
      <c r="AG2297" s="3">
        <v>386</v>
      </c>
      <c r="AH2297" s="3">
        <v>62</v>
      </c>
      <c r="AI2297" s="3">
        <v>155</v>
      </c>
      <c r="AJ2297" s="3">
        <v>73</v>
      </c>
      <c r="AK2297" s="3">
        <v>658</v>
      </c>
      <c r="AL2297" s="3">
        <v>664</v>
      </c>
      <c r="AM2297" s="3">
        <v>31</v>
      </c>
      <c r="AO2297" s="3">
        <v>137</v>
      </c>
      <c r="AP2297" s="3">
        <v>10</v>
      </c>
      <c r="AQ2297" s="3">
        <v>98</v>
      </c>
      <c r="AR2297" s="3">
        <v>185</v>
      </c>
      <c r="AS2297" s="20">
        <v>687</v>
      </c>
      <c r="AT2297" s="3">
        <v>97</v>
      </c>
      <c r="AU2297" s="3">
        <v>203</v>
      </c>
      <c r="AV2297" s="3">
        <v>51</v>
      </c>
      <c r="AW2297" s="3">
        <v>55</v>
      </c>
      <c r="AX2297" s="3">
        <v>184</v>
      </c>
      <c r="AY2297" s="3">
        <v>86</v>
      </c>
      <c r="AZ2297" s="3">
        <v>192</v>
      </c>
      <c r="BA2297" s="128">
        <v>207</v>
      </c>
      <c r="BB2297" s="3">
        <v>94</v>
      </c>
      <c r="BC2297" s="3">
        <v>10</v>
      </c>
      <c r="BM2297" s="3"/>
      <c r="BN2297" s="3"/>
      <c r="BO2297" s="3"/>
      <c r="BP2297" s="128"/>
      <c r="BQ2297" s="3"/>
      <c r="BR2297" s="3"/>
    </row>
    <row r="2298" spans="1:70">
      <c r="A2298" t="str">
        <f t="shared" si="179"/>
        <v>2022</v>
      </c>
      <c r="B2298" t="str">
        <f t="shared" si="180"/>
        <v>April</v>
      </c>
      <c r="C2298" s="2">
        <v>44665</v>
      </c>
      <c r="D2298" s="1" t="str">
        <f t="shared" si="178"/>
        <v>OK</v>
      </c>
      <c r="E2298">
        <f t="shared" si="181"/>
        <v>1</v>
      </c>
      <c r="F2298">
        <f t="shared" si="182"/>
        <v>0</v>
      </c>
      <c r="G2298" s="133">
        <v>44665</v>
      </c>
      <c r="H2298" s="3">
        <v>30</v>
      </c>
      <c r="I2298" s="3">
        <v>262</v>
      </c>
      <c r="J2298" s="3">
        <v>261</v>
      </c>
      <c r="K2298" s="3">
        <v>292</v>
      </c>
      <c r="L2298" s="3">
        <v>278</v>
      </c>
      <c r="M2298" s="3">
        <v>100</v>
      </c>
      <c r="N2298" s="3">
        <v>199</v>
      </c>
      <c r="O2298" s="3">
        <v>48</v>
      </c>
      <c r="P2298" s="3">
        <v>352</v>
      </c>
      <c r="Q2298" s="3">
        <v>377</v>
      </c>
      <c r="R2298" s="3">
        <v>139</v>
      </c>
      <c r="S2298" s="3">
        <v>107</v>
      </c>
      <c r="T2298" s="3">
        <v>202</v>
      </c>
      <c r="U2298" s="3">
        <v>42</v>
      </c>
      <c r="V2298" s="3">
        <v>146</v>
      </c>
      <c r="W2298" s="3">
        <v>486</v>
      </c>
      <c r="X2298" s="3">
        <v>189</v>
      </c>
      <c r="Y2298" s="3">
        <v>21</v>
      </c>
      <c r="Z2298" s="3">
        <v>470</v>
      </c>
      <c r="AA2298" s="3">
        <v>13</v>
      </c>
      <c r="AB2298" s="3">
        <v>419</v>
      </c>
      <c r="AC2298" s="3">
        <v>263</v>
      </c>
      <c r="AD2298" s="3">
        <v>30</v>
      </c>
      <c r="AE2298" s="3">
        <v>615</v>
      </c>
      <c r="AF2298" s="3">
        <v>944</v>
      </c>
      <c r="AG2298" s="3">
        <v>656</v>
      </c>
      <c r="AH2298" s="3">
        <v>127</v>
      </c>
      <c r="AI2298" s="3">
        <v>272</v>
      </c>
      <c r="AJ2298" s="3">
        <v>56</v>
      </c>
      <c r="AK2298" s="3">
        <v>1177</v>
      </c>
      <c r="AL2298" s="3">
        <v>1168</v>
      </c>
      <c r="AM2298" s="3">
        <v>18</v>
      </c>
      <c r="AO2298" s="3">
        <v>235</v>
      </c>
      <c r="AP2298" s="3">
        <v>35</v>
      </c>
      <c r="AQ2298" s="3">
        <v>171</v>
      </c>
      <c r="AR2298" s="3">
        <v>217</v>
      </c>
      <c r="AS2298" s="20">
        <v>687</v>
      </c>
      <c r="AT2298" s="3">
        <v>253</v>
      </c>
      <c r="AU2298" s="3">
        <v>396</v>
      </c>
      <c r="AV2298" s="3">
        <v>86</v>
      </c>
      <c r="AW2298" s="3">
        <v>127</v>
      </c>
      <c r="AX2298" s="3">
        <v>247</v>
      </c>
      <c r="AY2298" s="3">
        <v>118</v>
      </c>
      <c r="AZ2298" s="3">
        <v>413</v>
      </c>
      <c r="BA2298" s="128">
        <v>392</v>
      </c>
      <c r="BB2298" s="3">
        <v>138</v>
      </c>
      <c r="BC2298" s="3">
        <v>28</v>
      </c>
      <c r="BM2298" s="3"/>
      <c r="BN2298" s="3"/>
      <c r="BO2298" s="3"/>
      <c r="BP2298" s="128"/>
      <c r="BQ2298" s="3"/>
      <c r="BR2298" s="3"/>
    </row>
    <row r="2299" spans="1:70">
      <c r="A2299" t="str">
        <f t="shared" si="179"/>
        <v>2022</v>
      </c>
      <c r="B2299" t="str">
        <f t="shared" si="180"/>
        <v>April</v>
      </c>
      <c r="C2299" s="2">
        <v>44666</v>
      </c>
      <c r="D2299" s="1" t="str">
        <f t="shared" si="178"/>
        <v>OK</v>
      </c>
      <c r="E2299">
        <f t="shared" si="181"/>
        <v>1</v>
      </c>
      <c r="F2299">
        <f t="shared" si="182"/>
        <v>0</v>
      </c>
      <c r="G2299" s="133">
        <v>44666</v>
      </c>
      <c r="H2299" s="3">
        <v>76</v>
      </c>
      <c r="I2299" s="3">
        <v>263</v>
      </c>
      <c r="J2299" s="3">
        <v>112</v>
      </c>
      <c r="K2299" s="3">
        <v>388</v>
      </c>
      <c r="L2299" s="3">
        <v>160</v>
      </c>
      <c r="M2299" s="3">
        <v>137</v>
      </c>
      <c r="N2299" s="3">
        <v>118</v>
      </c>
      <c r="O2299" s="3">
        <v>52</v>
      </c>
      <c r="P2299" s="3">
        <v>218</v>
      </c>
      <c r="Q2299" s="3">
        <v>329</v>
      </c>
      <c r="R2299" s="3">
        <v>110</v>
      </c>
      <c r="S2299" s="3">
        <v>73</v>
      </c>
      <c r="T2299" s="3">
        <v>157</v>
      </c>
      <c r="U2299" s="3">
        <v>17</v>
      </c>
      <c r="V2299" s="3">
        <v>42</v>
      </c>
      <c r="W2299" s="3">
        <v>354</v>
      </c>
      <c r="X2299" s="3">
        <v>346</v>
      </c>
      <c r="Y2299" s="3">
        <v>15</v>
      </c>
      <c r="Z2299" s="3">
        <v>415</v>
      </c>
      <c r="AA2299" s="3">
        <v>84</v>
      </c>
      <c r="AB2299" s="3">
        <v>303</v>
      </c>
      <c r="AC2299" s="3">
        <v>473</v>
      </c>
      <c r="AD2299" s="3">
        <v>59</v>
      </c>
      <c r="AE2299" s="3">
        <v>386</v>
      </c>
      <c r="AF2299" s="3">
        <v>832</v>
      </c>
      <c r="AG2299" s="3">
        <v>579</v>
      </c>
      <c r="AH2299" s="3">
        <v>226</v>
      </c>
      <c r="AI2299" s="3">
        <v>622</v>
      </c>
      <c r="AJ2299" s="3">
        <v>54</v>
      </c>
      <c r="AK2299" s="3">
        <v>1513</v>
      </c>
      <c r="AL2299" s="3">
        <v>1542</v>
      </c>
      <c r="AM2299" s="3">
        <v>12</v>
      </c>
      <c r="AO2299" s="3">
        <v>183</v>
      </c>
      <c r="AP2299" s="3">
        <v>29</v>
      </c>
      <c r="AQ2299" s="3">
        <v>343</v>
      </c>
      <c r="AR2299" s="3">
        <v>155</v>
      </c>
      <c r="AS2299" s="20">
        <v>687</v>
      </c>
      <c r="AT2299" s="3">
        <v>249</v>
      </c>
      <c r="AU2299" s="3">
        <v>702</v>
      </c>
      <c r="AV2299" s="3">
        <v>222</v>
      </c>
      <c r="AW2299" s="3">
        <v>296</v>
      </c>
      <c r="AX2299" s="3">
        <v>126</v>
      </c>
      <c r="AY2299" s="3">
        <v>67</v>
      </c>
      <c r="AZ2299" s="3">
        <v>567</v>
      </c>
      <c r="BA2299" s="128">
        <v>591</v>
      </c>
      <c r="BB2299" s="3">
        <v>433</v>
      </c>
      <c r="BC2299" s="3">
        <v>63</v>
      </c>
      <c r="BM2299" s="3"/>
      <c r="BN2299" s="3"/>
      <c r="BO2299" s="3"/>
      <c r="BP2299" s="128"/>
      <c r="BQ2299" s="3"/>
      <c r="BR2299" s="3"/>
    </row>
    <row r="2300" spans="1:70">
      <c r="A2300" t="str">
        <f t="shared" si="179"/>
        <v>2022</v>
      </c>
      <c r="B2300" t="str">
        <f t="shared" si="180"/>
        <v>April</v>
      </c>
      <c r="C2300" s="2">
        <v>44667</v>
      </c>
      <c r="D2300" s="1" t="str">
        <f t="shared" si="178"/>
        <v>OK</v>
      </c>
      <c r="E2300">
        <f t="shared" si="181"/>
        <v>0</v>
      </c>
      <c r="F2300">
        <f t="shared" si="182"/>
        <v>1</v>
      </c>
      <c r="G2300" s="133">
        <v>44667</v>
      </c>
      <c r="H2300" s="3">
        <v>29</v>
      </c>
      <c r="I2300" s="3">
        <v>221</v>
      </c>
      <c r="J2300" s="3">
        <v>116</v>
      </c>
      <c r="K2300" s="3">
        <v>264</v>
      </c>
      <c r="L2300" s="3">
        <v>142</v>
      </c>
      <c r="M2300" s="3">
        <v>98</v>
      </c>
      <c r="N2300" s="3">
        <v>104</v>
      </c>
      <c r="O2300" s="3">
        <v>51</v>
      </c>
      <c r="P2300" s="3">
        <v>194</v>
      </c>
      <c r="Q2300" s="3">
        <v>254</v>
      </c>
      <c r="R2300" s="3">
        <v>58</v>
      </c>
      <c r="S2300" s="3">
        <v>70</v>
      </c>
      <c r="T2300" s="3">
        <v>137</v>
      </c>
      <c r="U2300" s="3">
        <v>22</v>
      </c>
      <c r="V2300" s="3">
        <v>48</v>
      </c>
      <c r="W2300" s="3">
        <v>335</v>
      </c>
      <c r="X2300" s="3">
        <v>213</v>
      </c>
      <c r="Y2300" s="3">
        <v>18</v>
      </c>
      <c r="Z2300" s="3">
        <v>310</v>
      </c>
      <c r="AA2300" s="3">
        <v>102</v>
      </c>
      <c r="AB2300" s="3">
        <v>286</v>
      </c>
      <c r="AC2300" s="3">
        <v>503</v>
      </c>
      <c r="AD2300" s="3">
        <v>44</v>
      </c>
      <c r="AE2300" s="3">
        <v>334</v>
      </c>
      <c r="AF2300" s="3">
        <v>632</v>
      </c>
      <c r="AG2300" s="3">
        <v>443</v>
      </c>
      <c r="AH2300" s="3">
        <v>204</v>
      </c>
      <c r="AI2300" s="3">
        <v>431</v>
      </c>
      <c r="AJ2300" s="3">
        <v>60</v>
      </c>
      <c r="AK2300" s="3">
        <v>1326</v>
      </c>
      <c r="AL2300" s="3">
        <v>1358</v>
      </c>
      <c r="AM2300" s="3">
        <v>13</v>
      </c>
      <c r="AO2300" s="3">
        <v>137</v>
      </c>
      <c r="AP2300" s="3">
        <v>30</v>
      </c>
      <c r="AQ2300" s="3">
        <v>221</v>
      </c>
      <c r="AR2300" s="3">
        <v>133</v>
      </c>
      <c r="AS2300" s="20">
        <v>687</v>
      </c>
      <c r="AT2300" s="3">
        <v>137</v>
      </c>
      <c r="AU2300" s="3">
        <v>602</v>
      </c>
      <c r="AV2300" s="3">
        <v>238</v>
      </c>
      <c r="AW2300" s="3">
        <v>239</v>
      </c>
      <c r="AX2300" s="3">
        <v>141</v>
      </c>
      <c r="AY2300" s="3">
        <v>58</v>
      </c>
      <c r="AZ2300" s="3">
        <v>384</v>
      </c>
      <c r="BA2300" s="128">
        <v>451</v>
      </c>
      <c r="BB2300" s="3">
        <v>288</v>
      </c>
      <c r="BC2300" s="3">
        <v>88</v>
      </c>
      <c r="BM2300" s="3"/>
      <c r="BN2300" s="3"/>
      <c r="BO2300" s="3"/>
      <c r="BP2300" s="128"/>
      <c r="BQ2300" s="3"/>
      <c r="BR2300" s="3"/>
    </row>
    <row r="2301" spans="1:70">
      <c r="A2301" t="str">
        <f t="shared" si="179"/>
        <v>2022</v>
      </c>
      <c r="B2301" t="str">
        <f t="shared" si="180"/>
        <v>April</v>
      </c>
      <c r="C2301" s="2">
        <v>44668</v>
      </c>
      <c r="D2301" s="1" t="str">
        <f t="shared" si="178"/>
        <v>OK</v>
      </c>
      <c r="E2301">
        <f t="shared" si="181"/>
        <v>0</v>
      </c>
      <c r="F2301">
        <f t="shared" si="182"/>
        <v>1</v>
      </c>
      <c r="G2301" s="133">
        <v>44668</v>
      </c>
      <c r="H2301" s="3">
        <v>52</v>
      </c>
      <c r="I2301" s="3">
        <v>169</v>
      </c>
      <c r="J2301" s="3">
        <v>122</v>
      </c>
      <c r="K2301" s="3">
        <v>266</v>
      </c>
      <c r="L2301" s="3">
        <v>114</v>
      </c>
      <c r="M2301" s="3">
        <v>87</v>
      </c>
      <c r="N2301" s="3">
        <v>84</v>
      </c>
      <c r="O2301" s="3">
        <v>21</v>
      </c>
      <c r="P2301" s="3">
        <v>183</v>
      </c>
      <c r="Q2301" s="3">
        <v>221</v>
      </c>
      <c r="R2301" s="3">
        <v>73</v>
      </c>
      <c r="S2301" s="3">
        <v>50</v>
      </c>
      <c r="T2301" s="3">
        <v>127</v>
      </c>
      <c r="U2301" s="3">
        <v>18</v>
      </c>
      <c r="V2301" s="3">
        <v>30</v>
      </c>
      <c r="W2301" s="3">
        <v>265</v>
      </c>
      <c r="X2301" s="3">
        <v>223</v>
      </c>
      <c r="Y2301" s="3">
        <v>17</v>
      </c>
      <c r="Z2301" s="3">
        <v>302</v>
      </c>
      <c r="AA2301" s="3">
        <v>109</v>
      </c>
      <c r="AB2301" s="3">
        <v>271</v>
      </c>
      <c r="AC2301" s="3">
        <v>414</v>
      </c>
      <c r="AD2301" s="3">
        <v>26</v>
      </c>
      <c r="AE2301" s="3">
        <v>333</v>
      </c>
      <c r="AF2301" s="3">
        <v>572</v>
      </c>
      <c r="AG2301" s="3">
        <v>397</v>
      </c>
      <c r="AH2301" s="3">
        <v>159</v>
      </c>
      <c r="AI2301" s="3">
        <v>437</v>
      </c>
      <c r="AJ2301" s="3">
        <v>36</v>
      </c>
      <c r="AK2301" s="3">
        <v>1257</v>
      </c>
      <c r="AL2301" s="3">
        <v>1304</v>
      </c>
      <c r="AM2301" s="3">
        <v>10</v>
      </c>
      <c r="AO2301" s="3">
        <v>153</v>
      </c>
      <c r="AP2301" s="3">
        <v>35</v>
      </c>
      <c r="AQ2301" s="3">
        <v>259</v>
      </c>
      <c r="AR2301" s="3">
        <v>137</v>
      </c>
      <c r="AS2301" s="20">
        <v>687</v>
      </c>
      <c r="AT2301" s="3">
        <v>130</v>
      </c>
      <c r="AU2301" s="3">
        <v>473</v>
      </c>
      <c r="AV2301" s="3">
        <v>165</v>
      </c>
      <c r="AW2301" s="3">
        <v>189</v>
      </c>
      <c r="AX2301" s="3">
        <v>79</v>
      </c>
      <c r="AY2301" s="3">
        <v>56</v>
      </c>
      <c r="AZ2301" s="3">
        <v>468</v>
      </c>
      <c r="BA2301" s="128">
        <v>414</v>
      </c>
      <c r="BB2301" s="3">
        <v>286</v>
      </c>
      <c r="BC2301" s="3">
        <v>47</v>
      </c>
      <c r="BM2301" s="3"/>
      <c r="BN2301" s="3"/>
      <c r="BO2301" s="3"/>
      <c r="BP2301" s="128"/>
      <c r="BQ2301" s="3"/>
      <c r="BR2301" s="3"/>
    </row>
    <row r="2302" spans="1:70">
      <c r="A2302" t="str">
        <f t="shared" si="179"/>
        <v>2022</v>
      </c>
      <c r="B2302" t="str">
        <f t="shared" si="180"/>
        <v>April</v>
      </c>
      <c r="C2302" s="2">
        <v>44669</v>
      </c>
      <c r="D2302" s="1" t="str">
        <f t="shared" si="178"/>
        <v>OK</v>
      </c>
      <c r="E2302">
        <f t="shared" si="181"/>
        <v>1</v>
      </c>
      <c r="F2302">
        <f t="shared" si="182"/>
        <v>0</v>
      </c>
      <c r="G2302" s="133">
        <v>44669</v>
      </c>
      <c r="H2302" s="3">
        <v>25</v>
      </c>
      <c r="I2302" s="3">
        <v>28</v>
      </c>
      <c r="J2302" s="3">
        <v>33</v>
      </c>
      <c r="K2302" s="3">
        <v>53</v>
      </c>
      <c r="L2302" s="3">
        <v>29</v>
      </c>
      <c r="M2302" s="3">
        <v>11</v>
      </c>
      <c r="N2302" s="3">
        <v>30</v>
      </c>
      <c r="O2302" s="3">
        <v>6</v>
      </c>
      <c r="P2302" s="3">
        <v>69</v>
      </c>
      <c r="Q2302" s="3">
        <v>44</v>
      </c>
      <c r="R2302" s="3">
        <v>34</v>
      </c>
      <c r="S2302" s="3">
        <v>15</v>
      </c>
      <c r="T2302" s="3">
        <v>96</v>
      </c>
      <c r="U2302" s="3">
        <v>4</v>
      </c>
      <c r="V2302" s="3">
        <v>30</v>
      </c>
      <c r="W2302" s="3">
        <v>147</v>
      </c>
      <c r="X2302" s="3">
        <v>38</v>
      </c>
      <c r="Y2302" s="3">
        <v>5</v>
      </c>
      <c r="Z2302" s="3">
        <v>68</v>
      </c>
      <c r="AA2302" s="3">
        <v>12</v>
      </c>
      <c r="AB2302" s="3">
        <v>40</v>
      </c>
      <c r="AC2302" s="3">
        <v>76</v>
      </c>
      <c r="AD2302" s="3">
        <v>41</v>
      </c>
      <c r="AE2302" s="3">
        <v>79</v>
      </c>
      <c r="AF2302" s="3">
        <v>116</v>
      </c>
      <c r="AG2302" s="3">
        <v>80</v>
      </c>
      <c r="AH2302" s="3">
        <v>77</v>
      </c>
      <c r="AI2302" s="3">
        <v>43</v>
      </c>
      <c r="AJ2302" s="3">
        <v>46</v>
      </c>
      <c r="AK2302" s="3">
        <v>208</v>
      </c>
      <c r="AL2302" s="3">
        <v>197</v>
      </c>
      <c r="AM2302" s="3">
        <v>19</v>
      </c>
      <c r="AO2302" s="3">
        <v>35</v>
      </c>
      <c r="AP2302" s="3">
        <v>19</v>
      </c>
      <c r="AQ2302" s="3">
        <v>67</v>
      </c>
      <c r="AR2302" s="3">
        <v>35</v>
      </c>
      <c r="AS2302" s="20">
        <v>687</v>
      </c>
      <c r="AT2302" s="3">
        <v>43</v>
      </c>
      <c r="AU2302" s="3">
        <v>63</v>
      </c>
      <c r="AV2302" s="3">
        <v>47</v>
      </c>
      <c r="AW2302" s="3">
        <v>18</v>
      </c>
      <c r="AX2302" s="3">
        <v>39</v>
      </c>
      <c r="AY2302" s="3">
        <v>30</v>
      </c>
      <c r="AZ2302" s="3">
        <v>63</v>
      </c>
      <c r="BA2302" s="128">
        <v>93</v>
      </c>
      <c r="BB2302" s="3">
        <v>86</v>
      </c>
      <c r="BC2302" s="3">
        <v>4</v>
      </c>
      <c r="BM2302" s="3"/>
      <c r="BN2302" s="3"/>
      <c r="BO2302" s="3"/>
      <c r="BP2302" s="128"/>
      <c r="BQ2302" s="3"/>
      <c r="BR2302" s="3"/>
    </row>
    <row r="2303" spans="1:70">
      <c r="A2303" t="str">
        <f t="shared" si="179"/>
        <v>2022</v>
      </c>
      <c r="B2303" t="str">
        <f t="shared" si="180"/>
        <v>April</v>
      </c>
      <c r="C2303" s="2">
        <v>44670</v>
      </c>
      <c r="D2303" s="1" t="str">
        <f t="shared" si="178"/>
        <v>OK</v>
      </c>
      <c r="E2303">
        <f t="shared" si="181"/>
        <v>1</v>
      </c>
      <c r="F2303">
        <f t="shared" si="182"/>
        <v>0</v>
      </c>
      <c r="G2303" s="133">
        <v>44670</v>
      </c>
      <c r="H2303" s="3">
        <v>17</v>
      </c>
      <c r="I2303" s="3">
        <v>111</v>
      </c>
      <c r="J2303" s="3">
        <v>139</v>
      </c>
      <c r="K2303" s="3">
        <v>60</v>
      </c>
      <c r="L2303" s="3">
        <v>164</v>
      </c>
      <c r="M2303" s="3">
        <v>49</v>
      </c>
      <c r="N2303" s="3">
        <v>118</v>
      </c>
      <c r="O2303" s="3">
        <v>22</v>
      </c>
      <c r="P2303" s="3">
        <v>251</v>
      </c>
      <c r="Q2303" s="3">
        <v>122</v>
      </c>
      <c r="R2303" s="3">
        <v>65</v>
      </c>
      <c r="S2303" s="3">
        <v>62</v>
      </c>
      <c r="T2303" s="3">
        <v>162</v>
      </c>
      <c r="U2303" s="3">
        <v>21</v>
      </c>
      <c r="V2303" s="3">
        <v>99</v>
      </c>
      <c r="W2303" s="3">
        <v>292</v>
      </c>
      <c r="X2303" s="3">
        <v>104</v>
      </c>
      <c r="Y2303" s="3">
        <v>7</v>
      </c>
      <c r="Z2303" s="3">
        <v>114</v>
      </c>
      <c r="AA2303" s="3">
        <v>12</v>
      </c>
      <c r="AB2303" s="3">
        <v>251</v>
      </c>
      <c r="AC2303" s="3">
        <v>128</v>
      </c>
      <c r="AD2303" s="3">
        <v>14</v>
      </c>
      <c r="AE2303" s="3">
        <v>366</v>
      </c>
      <c r="AF2303" s="3">
        <v>396</v>
      </c>
      <c r="AG2303" s="3">
        <v>275</v>
      </c>
      <c r="AH2303" s="3">
        <v>82</v>
      </c>
      <c r="AI2303" s="3">
        <v>37</v>
      </c>
      <c r="AJ2303" s="3">
        <v>57</v>
      </c>
      <c r="AK2303" s="3">
        <v>502</v>
      </c>
      <c r="AL2303" s="3">
        <v>501</v>
      </c>
      <c r="AM2303" s="3">
        <v>16</v>
      </c>
      <c r="AO2303" s="3">
        <v>102</v>
      </c>
      <c r="AP2303" s="3">
        <v>24</v>
      </c>
      <c r="AQ2303" s="3">
        <v>65</v>
      </c>
      <c r="AR2303" s="3">
        <v>130</v>
      </c>
      <c r="AS2303" s="20">
        <v>687</v>
      </c>
      <c r="AT2303" s="3">
        <v>53</v>
      </c>
      <c r="AU2303" s="3">
        <v>158</v>
      </c>
      <c r="AV2303" s="3">
        <v>23</v>
      </c>
      <c r="AW2303" s="3">
        <v>27</v>
      </c>
      <c r="AX2303" s="3">
        <v>129</v>
      </c>
      <c r="AY2303" s="3">
        <v>45</v>
      </c>
      <c r="AZ2303" s="3">
        <v>134</v>
      </c>
      <c r="BA2303" s="128">
        <v>173</v>
      </c>
      <c r="BB2303" s="3">
        <v>138</v>
      </c>
      <c r="BC2303" s="3">
        <v>14</v>
      </c>
      <c r="BM2303" s="3"/>
      <c r="BN2303" s="3"/>
      <c r="BO2303" s="3"/>
      <c r="BP2303" s="128"/>
      <c r="BQ2303" s="3"/>
      <c r="BR2303" s="3"/>
    </row>
    <row r="2304" spans="1:70">
      <c r="A2304" t="str">
        <f t="shared" si="179"/>
        <v>2022</v>
      </c>
      <c r="B2304" t="str">
        <f t="shared" si="180"/>
        <v>April</v>
      </c>
      <c r="C2304" s="2">
        <v>44671</v>
      </c>
      <c r="D2304" s="1" t="str">
        <f t="shared" si="178"/>
        <v>OK</v>
      </c>
      <c r="E2304">
        <f t="shared" si="181"/>
        <v>1</v>
      </c>
      <c r="F2304">
        <f t="shared" si="182"/>
        <v>0</v>
      </c>
      <c r="G2304" s="133">
        <v>44671</v>
      </c>
      <c r="H2304" s="3">
        <v>25</v>
      </c>
      <c r="I2304" s="3">
        <v>194</v>
      </c>
      <c r="J2304" s="3">
        <v>213</v>
      </c>
      <c r="K2304" s="3">
        <v>147</v>
      </c>
      <c r="L2304" s="3">
        <v>239</v>
      </c>
      <c r="M2304" s="3">
        <v>46</v>
      </c>
      <c r="N2304" s="3">
        <v>178</v>
      </c>
      <c r="O2304" s="3">
        <v>30</v>
      </c>
      <c r="P2304" s="3">
        <v>358</v>
      </c>
      <c r="Q2304" s="3">
        <v>238</v>
      </c>
      <c r="R2304" s="3">
        <v>105</v>
      </c>
      <c r="S2304" s="3">
        <v>95</v>
      </c>
      <c r="T2304" s="3">
        <v>152</v>
      </c>
      <c r="U2304" s="3">
        <v>31</v>
      </c>
      <c r="V2304" s="3">
        <v>131</v>
      </c>
      <c r="W2304" s="3">
        <v>441</v>
      </c>
      <c r="X2304" s="3">
        <v>151</v>
      </c>
      <c r="Y2304" s="3">
        <v>3</v>
      </c>
      <c r="Z2304" s="3">
        <v>248</v>
      </c>
      <c r="AA2304" s="3">
        <v>32</v>
      </c>
      <c r="AB2304" s="3">
        <v>365</v>
      </c>
      <c r="AC2304" s="3">
        <v>211</v>
      </c>
      <c r="AD2304" s="3">
        <v>48</v>
      </c>
      <c r="AE2304" s="3">
        <v>465</v>
      </c>
      <c r="AF2304" s="3">
        <v>718</v>
      </c>
      <c r="AG2304" s="3">
        <v>498</v>
      </c>
      <c r="AH2304" s="3">
        <v>117</v>
      </c>
      <c r="AI2304" s="3">
        <v>138</v>
      </c>
      <c r="AJ2304" s="3">
        <v>65</v>
      </c>
      <c r="AK2304" s="3">
        <v>802</v>
      </c>
      <c r="AL2304" s="3">
        <v>825</v>
      </c>
      <c r="AM2304" s="3">
        <v>22</v>
      </c>
      <c r="AO2304" s="3">
        <v>175</v>
      </c>
      <c r="AP2304" s="3">
        <v>17</v>
      </c>
      <c r="AQ2304" s="3">
        <v>134</v>
      </c>
      <c r="AR2304" s="3">
        <v>201</v>
      </c>
      <c r="AS2304" s="20">
        <v>687</v>
      </c>
      <c r="AT2304" s="3">
        <v>74</v>
      </c>
      <c r="AU2304" s="3">
        <v>260</v>
      </c>
      <c r="AV2304" s="3">
        <v>79</v>
      </c>
      <c r="AW2304" s="3">
        <v>54</v>
      </c>
      <c r="AX2304" s="3">
        <v>175</v>
      </c>
      <c r="AY2304" s="3">
        <v>96</v>
      </c>
      <c r="AZ2304" s="3">
        <v>257</v>
      </c>
      <c r="BA2304" s="128">
        <v>272</v>
      </c>
      <c r="BB2304" s="3">
        <v>165</v>
      </c>
      <c r="BC2304" s="3">
        <v>22</v>
      </c>
      <c r="BM2304" s="3"/>
      <c r="BN2304" s="3"/>
      <c r="BO2304" s="3"/>
      <c r="BP2304" s="128"/>
      <c r="BQ2304" s="3"/>
      <c r="BR2304" s="3"/>
    </row>
    <row r="2305" spans="1:70">
      <c r="A2305" t="str">
        <f t="shared" si="179"/>
        <v>2022</v>
      </c>
      <c r="B2305" t="str">
        <f t="shared" si="180"/>
        <v>April</v>
      </c>
      <c r="C2305" s="2">
        <v>44672</v>
      </c>
      <c r="D2305" s="1" t="str">
        <f t="shared" ref="D2305:D2368" si="183">IF(C2305=G2305,"OK","Wrong date")</f>
        <v>OK</v>
      </c>
      <c r="E2305">
        <f t="shared" si="181"/>
        <v>1</v>
      </c>
      <c r="F2305">
        <f t="shared" si="182"/>
        <v>0</v>
      </c>
      <c r="G2305" s="133">
        <v>44672</v>
      </c>
      <c r="H2305" s="3">
        <v>24</v>
      </c>
      <c r="I2305" s="3">
        <v>192</v>
      </c>
      <c r="J2305" s="3">
        <v>251</v>
      </c>
      <c r="K2305" s="3">
        <v>209</v>
      </c>
      <c r="L2305" s="3">
        <v>241</v>
      </c>
      <c r="M2305" s="3">
        <v>63</v>
      </c>
      <c r="N2305" s="3">
        <v>174</v>
      </c>
      <c r="O2305" s="3">
        <v>42</v>
      </c>
      <c r="P2305" s="3">
        <v>382</v>
      </c>
      <c r="Q2305" s="3">
        <v>274</v>
      </c>
      <c r="R2305" s="3">
        <v>115</v>
      </c>
      <c r="S2305" s="3">
        <v>91</v>
      </c>
      <c r="T2305" s="3">
        <v>165</v>
      </c>
      <c r="U2305" s="3">
        <v>21</v>
      </c>
      <c r="V2305" s="3">
        <v>105</v>
      </c>
      <c r="W2305" s="3">
        <v>495</v>
      </c>
      <c r="X2305" s="3">
        <v>155</v>
      </c>
      <c r="Y2305" s="3">
        <v>11</v>
      </c>
      <c r="Z2305" s="3">
        <v>280</v>
      </c>
      <c r="AA2305" s="3">
        <v>39</v>
      </c>
      <c r="AB2305" s="3">
        <v>374</v>
      </c>
      <c r="AC2305" s="3">
        <v>190</v>
      </c>
      <c r="AD2305" s="3">
        <v>41</v>
      </c>
      <c r="AE2305" s="3">
        <v>534</v>
      </c>
      <c r="AF2305" s="3">
        <v>808</v>
      </c>
      <c r="AG2305" s="3">
        <v>565</v>
      </c>
      <c r="AH2305" s="3">
        <v>105</v>
      </c>
      <c r="AI2305" s="3">
        <v>256</v>
      </c>
      <c r="AJ2305" s="3">
        <v>62</v>
      </c>
      <c r="AK2305" s="3">
        <v>925</v>
      </c>
      <c r="AL2305" s="3">
        <v>927</v>
      </c>
      <c r="AM2305" s="3">
        <v>18</v>
      </c>
      <c r="AO2305" s="3">
        <v>174</v>
      </c>
      <c r="AP2305" s="3">
        <v>13</v>
      </c>
      <c r="AQ2305" s="3">
        <v>163</v>
      </c>
      <c r="AR2305" s="3">
        <v>234</v>
      </c>
      <c r="AS2305" s="20">
        <v>687</v>
      </c>
      <c r="AT2305" s="3">
        <v>122</v>
      </c>
      <c r="AU2305" s="3">
        <v>317</v>
      </c>
      <c r="AV2305" s="3">
        <v>104</v>
      </c>
      <c r="AW2305" s="3">
        <v>77</v>
      </c>
      <c r="AX2305" s="3">
        <v>181</v>
      </c>
      <c r="AY2305" s="3">
        <v>96</v>
      </c>
      <c r="AZ2305" s="3">
        <v>330</v>
      </c>
      <c r="BA2305" s="128">
        <v>274</v>
      </c>
      <c r="BB2305" s="3">
        <v>155</v>
      </c>
      <c r="BC2305" s="3">
        <v>15</v>
      </c>
      <c r="BM2305" s="3"/>
      <c r="BN2305" s="3"/>
      <c r="BO2305" s="3"/>
      <c r="BP2305" s="128"/>
      <c r="BQ2305" s="3"/>
      <c r="BR2305" s="3"/>
    </row>
    <row r="2306" spans="1:70">
      <c r="A2306" t="str">
        <f t="shared" si="179"/>
        <v>2022</v>
      </c>
      <c r="B2306" t="str">
        <f t="shared" si="180"/>
        <v>April</v>
      </c>
      <c r="C2306" s="2">
        <v>44673</v>
      </c>
      <c r="D2306" s="1" t="str">
        <f t="shared" si="183"/>
        <v>OK</v>
      </c>
      <c r="E2306">
        <f t="shared" si="181"/>
        <v>1</v>
      </c>
      <c r="F2306">
        <f t="shared" si="182"/>
        <v>0</v>
      </c>
      <c r="G2306" s="133">
        <v>44673</v>
      </c>
      <c r="H2306" s="3">
        <v>18</v>
      </c>
      <c r="I2306" s="3">
        <v>142</v>
      </c>
      <c r="J2306" s="3">
        <v>177</v>
      </c>
      <c r="K2306" s="3">
        <v>126</v>
      </c>
      <c r="L2306" s="3">
        <v>190</v>
      </c>
      <c r="M2306" s="3">
        <v>61</v>
      </c>
      <c r="N2306" s="3">
        <v>127</v>
      </c>
      <c r="O2306" s="3">
        <v>25</v>
      </c>
      <c r="P2306" s="3">
        <v>295</v>
      </c>
      <c r="Q2306" s="3">
        <v>188</v>
      </c>
      <c r="R2306" s="3">
        <v>96</v>
      </c>
      <c r="S2306" s="3">
        <v>71</v>
      </c>
      <c r="T2306" s="3">
        <v>151</v>
      </c>
      <c r="U2306" s="3">
        <v>18</v>
      </c>
      <c r="V2306" s="3">
        <v>104</v>
      </c>
      <c r="W2306" s="3">
        <v>357</v>
      </c>
      <c r="X2306" s="3">
        <v>130</v>
      </c>
      <c r="Y2306" s="3">
        <v>11</v>
      </c>
      <c r="Z2306" s="3">
        <v>186</v>
      </c>
      <c r="AA2306" s="3">
        <v>16</v>
      </c>
      <c r="AB2306" s="3">
        <v>289</v>
      </c>
      <c r="AC2306" s="3">
        <v>120</v>
      </c>
      <c r="AD2306" s="3">
        <v>24</v>
      </c>
      <c r="AE2306" s="3">
        <v>413</v>
      </c>
      <c r="AF2306" s="3">
        <v>559</v>
      </c>
      <c r="AG2306" s="3">
        <v>387</v>
      </c>
      <c r="AH2306" s="3">
        <v>122</v>
      </c>
      <c r="AI2306" s="3">
        <v>126</v>
      </c>
      <c r="AJ2306" s="3">
        <v>87</v>
      </c>
      <c r="AK2306" s="3">
        <v>704</v>
      </c>
      <c r="AL2306" s="3">
        <v>717</v>
      </c>
      <c r="AM2306" s="3">
        <v>11</v>
      </c>
      <c r="AO2306" s="3">
        <v>127</v>
      </c>
      <c r="AP2306" s="3">
        <v>18</v>
      </c>
      <c r="AQ2306" s="3">
        <v>101</v>
      </c>
      <c r="AR2306" s="3">
        <v>185</v>
      </c>
      <c r="AS2306" s="20">
        <v>687</v>
      </c>
      <c r="AT2306" s="3">
        <v>61</v>
      </c>
      <c r="AU2306" s="3">
        <v>246</v>
      </c>
      <c r="AV2306" s="3">
        <v>56</v>
      </c>
      <c r="AW2306" s="3">
        <v>74</v>
      </c>
      <c r="AX2306" s="3">
        <v>187</v>
      </c>
      <c r="AY2306" s="3">
        <v>77</v>
      </c>
      <c r="AZ2306" s="3">
        <v>183</v>
      </c>
      <c r="BA2306" s="128">
        <v>218</v>
      </c>
      <c r="BB2306" s="3">
        <v>83</v>
      </c>
      <c r="BC2306" s="3">
        <v>12</v>
      </c>
      <c r="BM2306" s="3"/>
      <c r="BN2306" s="3"/>
      <c r="BO2306" s="3"/>
      <c r="BP2306" s="128"/>
      <c r="BQ2306" s="3"/>
      <c r="BR2306" s="3"/>
    </row>
    <row r="2307" spans="1:70">
      <c r="A2307" t="str">
        <f t="shared" si="179"/>
        <v>2022</v>
      </c>
      <c r="B2307" t="str">
        <f t="shared" si="180"/>
        <v>April</v>
      </c>
      <c r="C2307" s="2">
        <v>44674</v>
      </c>
      <c r="D2307" s="1" t="str">
        <f t="shared" si="183"/>
        <v>OK</v>
      </c>
      <c r="E2307">
        <f t="shared" si="181"/>
        <v>0</v>
      </c>
      <c r="F2307">
        <f t="shared" si="182"/>
        <v>1</v>
      </c>
      <c r="G2307" s="133">
        <v>44674</v>
      </c>
      <c r="H2307" s="3">
        <v>50</v>
      </c>
      <c r="I2307" s="3">
        <v>238</v>
      </c>
      <c r="J2307" s="3">
        <v>156</v>
      </c>
      <c r="K2307" s="3">
        <v>331</v>
      </c>
      <c r="L2307" s="3">
        <v>183</v>
      </c>
      <c r="M2307" s="3">
        <v>147</v>
      </c>
      <c r="N2307" s="3">
        <v>131</v>
      </c>
      <c r="O2307" s="3">
        <v>76</v>
      </c>
      <c r="P2307" s="3">
        <v>274</v>
      </c>
      <c r="Q2307" s="3">
        <v>323</v>
      </c>
      <c r="R2307" s="3">
        <v>85</v>
      </c>
      <c r="S2307" s="3">
        <v>74</v>
      </c>
      <c r="T2307" s="3">
        <v>207</v>
      </c>
      <c r="U2307" s="3">
        <v>11</v>
      </c>
      <c r="V2307" s="3">
        <v>57</v>
      </c>
      <c r="W2307" s="3">
        <v>356</v>
      </c>
      <c r="X2307" s="3">
        <v>308</v>
      </c>
      <c r="Y2307" s="3">
        <v>13</v>
      </c>
      <c r="Z2307" s="3">
        <v>434</v>
      </c>
      <c r="AA2307" s="3">
        <v>97</v>
      </c>
      <c r="AB2307" s="3">
        <v>340</v>
      </c>
      <c r="AC2307" s="3">
        <v>569</v>
      </c>
      <c r="AD2307" s="3">
        <v>29</v>
      </c>
      <c r="AE2307" s="3">
        <v>410</v>
      </c>
      <c r="AF2307" s="3">
        <v>797</v>
      </c>
      <c r="AG2307" s="3">
        <v>553</v>
      </c>
      <c r="AH2307" s="3">
        <v>227</v>
      </c>
      <c r="AI2307" s="3">
        <v>525</v>
      </c>
      <c r="AJ2307" s="3">
        <v>58</v>
      </c>
      <c r="AK2307" s="3">
        <v>1456</v>
      </c>
      <c r="AL2307" s="3">
        <v>1461</v>
      </c>
      <c r="AM2307" s="3">
        <v>12</v>
      </c>
      <c r="AO2307" s="3">
        <v>168</v>
      </c>
      <c r="AP2307" s="3">
        <v>39</v>
      </c>
      <c r="AQ2307" s="3">
        <v>331</v>
      </c>
      <c r="AR2307" s="3">
        <v>188</v>
      </c>
      <c r="AS2307" s="20">
        <v>687</v>
      </c>
      <c r="AT2307" s="3">
        <v>153</v>
      </c>
      <c r="AU2307" s="3">
        <v>599</v>
      </c>
      <c r="AV2307" s="3">
        <v>187</v>
      </c>
      <c r="AW2307" s="3">
        <v>298</v>
      </c>
      <c r="AX2307" s="3">
        <v>154</v>
      </c>
      <c r="AY2307" s="3">
        <v>76</v>
      </c>
      <c r="AZ2307" s="3">
        <v>555</v>
      </c>
      <c r="BA2307" s="128">
        <v>496</v>
      </c>
      <c r="BB2307" s="3">
        <v>289</v>
      </c>
      <c r="BC2307" s="3">
        <v>110</v>
      </c>
      <c r="BM2307" s="3"/>
      <c r="BN2307" s="3"/>
      <c r="BO2307" s="3"/>
      <c r="BP2307" s="128"/>
      <c r="BQ2307" s="3"/>
      <c r="BR2307" s="3"/>
    </row>
    <row r="2308" spans="1:70">
      <c r="A2308" t="str">
        <f t="shared" ref="A2308:A2371" si="184">TEXT(C2308,"yyyy")</f>
        <v>2022</v>
      </c>
      <c r="B2308" t="str">
        <f t="shared" ref="B2308:B2371" si="185">TEXT(C2308,"mmmm")</f>
        <v>April</v>
      </c>
      <c r="C2308" s="2">
        <v>44675</v>
      </c>
      <c r="D2308" s="1" t="str">
        <f t="shared" si="183"/>
        <v>OK</v>
      </c>
      <c r="E2308">
        <f t="shared" si="181"/>
        <v>0</v>
      </c>
      <c r="F2308">
        <f t="shared" si="182"/>
        <v>1</v>
      </c>
      <c r="G2308" s="133">
        <v>44675</v>
      </c>
      <c r="H2308" s="3">
        <v>26</v>
      </c>
      <c r="I2308" s="3">
        <v>127</v>
      </c>
      <c r="J2308" s="3">
        <v>72</v>
      </c>
      <c r="K2308" s="3">
        <v>139</v>
      </c>
      <c r="L2308" s="3">
        <v>88</v>
      </c>
      <c r="M2308" s="3">
        <v>64</v>
      </c>
      <c r="N2308" s="3">
        <v>62</v>
      </c>
      <c r="O2308" s="3">
        <v>25</v>
      </c>
      <c r="P2308" s="3">
        <v>115</v>
      </c>
      <c r="Q2308" s="3">
        <v>157</v>
      </c>
      <c r="R2308" s="3">
        <v>73</v>
      </c>
      <c r="S2308" s="3">
        <v>26</v>
      </c>
      <c r="T2308" s="3">
        <v>122</v>
      </c>
      <c r="U2308" s="3">
        <v>18</v>
      </c>
      <c r="V2308" s="3">
        <v>31</v>
      </c>
      <c r="W2308" s="3">
        <v>261</v>
      </c>
      <c r="X2308" s="3">
        <v>118</v>
      </c>
      <c r="Y2308" s="3">
        <v>6</v>
      </c>
      <c r="Z2308" s="3">
        <v>246</v>
      </c>
      <c r="AA2308" s="3">
        <v>54</v>
      </c>
      <c r="AB2308" s="3">
        <v>123</v>
      </c>
      <c r="AC2308" s="3">
        <v>249</v>
      </c>
      <c r="AD2308" s="3">
        <v>16</v>
      </c>
      <c r="AE2308" s="3">
        <v>193</v>
      </c>
      <c r="AF2308" s="3">
        <v>370</v>
      </c>
      <c r="AG2308" s="3">
        <v>260</v>
      </c>
      <c r="AH2308" s="3">
        <v>103</v>
      </c>
      <c r="AI2308" s="3">
        <v>270</v>
      </c>
      <c r="AJ2308" s="3">
        <v>35</v>
      </c>
      <c r="AK2308" s="3">
        <v>751</v>
      </c>
      <c r="AL2308" s="3">
        <v>750</v>
      </c>
      <c r="AM2308" s="3">
        <v>9</v>
      </c>
      <c r="AO2308" s="3">
        <v>90</v>
      </c>
      <c r="AP2308" s="3">
        <v>29</v>
      </c>
      <c r="AQ2308" s="3">
        <v>135</v>
      </c>
      <c r="AR2308" s="3">
        <v>82</v>
      </c>
      <c r="AS2308" s="20">
        <v>687</v>
      </c>
      <c r="AT2308" s="3">
        <v>59</v>
      </c>
      <c r="AU2308" s="3">
        <v>311</v>
      </c>
      <c r="AV2308" s="3">
        <v>104</v>
      </c>
      <c r="AW2308" s="3">
        <v>113</v>
      </c>
      <c r="AX2308" s="3">
        <v>99</v>
      </c>
      <c r="AY2308" s="3">
        <v>42</v>
      </c>
      <c r="AZ2308" s="3">
        <v>273</v>
      </c>
      <c r="BA2308" s="128">
        <v>245</v>
      </c>
      <c r="BB2308" s="3">
        <v>150</v>
      </c>
      <c r="BC2308" s="3">
        <v>37</v>
      </c>
      <c r="BM2308" s="3"/>
      <c r="BN2308" s="3"/>
      <c r="BO2308" s="3"/>
      <c r="BP2308" s="128"/>
      <c r="BQ2308" s="3"/>
      <c r="BR2308" s="3"/>
    </row>
    <row r="2309" spans="1:70">
      <c r="A2309" t="str">
        <f t="shared" si="184"/>
        <v>2022</v>
      </c>
      <c r="B2309" t="str">
        <f t="shared" si="185"/>
        <v>April</v>
      </c>
      <c r="C2309" s="2">
        <v>44676</v>
      </c>
      <c r="D2309" s="1" t="str">
        <f t="shared" si="183"/>
        <v>OK</v>
      </c>
      <c r="E2309">
        <f t="shared" si="181"/>
        <v>1</v>
      </c>
      <c r="F2309">
        <f t="shared" si="182"/>
        <v>0</v>
      </c>
      <c r="G2309" s="133">
        <v>44676</v>
      </c>
      <c r="H2309" s="3">
        <v>111</v>
      </c>
      <c r="I2309" s="3">
        <v>159</v>
      </c>
      <c r="J2309" s="3">
        <v>107</v>
      </c>
      <c r="K2309" s="3">
        <v>304</v>
      </c>
      <c r="L2309" s="3">
        <v>127</v>
      </c>
      <c r="M2309" s="3">
        <v>108</v>
      </c>
      <c r="N2309" s="3">
        <v>100</v>
      </c>
      <c r="O2309" s="3">
        <v>48</v>
      </c>
      <c r="P2309" s="3">
        <v>218</v>
      </c>
      <c r="Q2309" s="3">
        <v>231</v>
      </c>
      <c r="R2309" s="3">
        <v>80</v>
      </c>
      <c r="S2309" s="3">
        <v>50</v>
      </c>
      <c r="T2309" s="3">
        <v>123</v>
      </c>
      <c r="U2309" s="3">
        <v>18</v>
      </c>
      <c r="V2309" s="3">
        <v>50</v>
      </c>
      <c r="W2309" s="3">
        <v>300</v>
      </c>
      <c r="X2309" s="3">
        <v>235</v>
      </c>
      <c r="Y2309" s="3">
        <v>25</v>
      </c>
      <c r="Z2309" s="3">
        <v>273</v>
      </c>
      <c r="AA2309" s="3">
        <v>43</v>
      </c>
      <c r="AB2309" s="3">
        <v>216</v>
      </c>
      <c r="AC2309" s="3">
        <v>345</v>
      </c>
      <c r="AD2309" s="3">
        <v>8</v>
      </c>
      <c r="AE2309" s="3">
        <v>271</v>
      </c>
      <c r="AF2309" s="3">
        <v>537</v>
      </c>
      <c r="AG2309" s="3">
        <v>374</v>
      </c>
      <c r="AH2309" s="3">
        <v>91</v>
      </c>
      <c r="AI2309" s="3">
        <v>471</v>
      </c>
      <c r="AJ2309" s="3">
        <v>32</v>
      </c>
      <c r="AK2309" s="3">
        <v>1013</v>
      </c>
      <c r="AL2309" s="3">
        <v>1042</v>
      </c>
      <c r="AM2309" s="3">
        <v>18</v>
      </c>
      <c r="AO2309" s="3">
        <v>149</v>
      </c>
      <c r="AP2309" s="3">
        <v>33</v>
      </c>
      <c r="AQ2309" s="3">
        <v>261</v>
      </c>
      <c r="AR2309" s="3">
        <v>90</v>
      </c>
      <c r="AS2309" s="20">
        <v>687</v>
      </c>
      <c r="AT2309" s="3">
        <v>132</v>
      </c>
      <c r="AU2309" s="3">
        <v>545</v>
      </c>
      <c r="AV2309" s="3">
        <v>188</v>
      </c>
      <c r="AW2309" s="3">
        <v>162</v>
      </c>
      <c r="AX2309" s="3">
        <v>97</v>
      </c>
      <c r="AY2309" s="3">
        <v>67</v>
      </c>
      <c r="AZ2309" s="3">
        <v>379</v>
      </c>
      <c r="BA2309" s="128">
        <v>448</v>
      </c>
      <c r="BB2309" s="3">
        <v>255</v>
      </c>
      <c r="BC2309" s="3">
        <v>53</v>
      </c>
      <c r="BM2309" s="3"/>
      <c r="BN2309" s="3"/>
      <c r="BO2309" s="3"/>
      <c r="BP2309" s="128"/>
      <c r="BQ2309" s="3"/>
      <c r="BR2309" s="3"/>
    </row>
    <row r="2310" spans="1:70">
      <c r="A2310" t="str">
        <f t="shared" si="184"/>
        <v>2022</v>
      </c>
      <c r="B2310" t="str">
        <f t="shared" si="185"/>
        <v>April</v>
      </c>
      <c r="C2310" s="2">
        <v>44677</v>
      </c>
      <c r="D2310" s="1" t="str">
        <f t="shared" si="183"/>
        <v>OK</v>
      </c>
      <c r="E2310">
        <f t="shared" si="181"/>
        <v>1</v>
      </c>
      <c r="F2310">
        <f t="shared" si="182"/>
        <v>0</v>
      </c>
      <c r="G2310" s="133">
        <v>44677</v>
      </c>
      <c r="H2310" s="3">
        <v>46</v>
      </c>
      <c r="I2310" s="3">
        <v>305</v>
      </c>
      <c r="J2310" s="3">
        <v>327</v>
      </c>
      <c r="K2310" s="3">
        <v>222</v>
      </c>
      <c r="L2310" s="3">
        <v>362</v>
      </c>
      <c r="M2310" s="3">
        <v>88</v>
      </c>
      <c r="N2310" s="3">
        <v>254</v>
      </c>
      <c r="O2310" s="3">
        <v>46</v>
      </c>
      <c r="P2310" s="3">
        <v>458</v>
      </c>
      <c r="Q2310" s="3">
        <v>388</v>
      </c>
      <c r="R2310" s="3">
        <v>143</v>
      </c>
      <c r="S2310" s="3">
        <v>116</v>
      </c>
      <c r="T2310" s="3">
        <v>171</v>
      </c>
      <c r="U2310" s="3">
        <v>41</v>
      </c>
      <c r="V2310" s="3">
        <v>149</v>
      </c>
      <c r="W2310" s="3">
        <v>529</v>
      </c>
      <c r="X2310" s="3">
        <v>201</v>
      </c>
      <c r="Y2310" s="3">
        <v>15</v>
      </c>
      <c r="Z2310" s="3">
        <v>333</v>
      </c>
      <c r="AA2310" s="3">
        <v>23</v>
      </c>
      <c r="AB2310" s="3">
        <v>559</v>
      </c>
      <c r="AC2310" s="3">
        <v>257</v>
      </c>
      <c r="AD2310" s="3">
        <v>31</v>
      </c>
      <c r="AE2310" s="3">
        <v>768</v>
      </c>
      <c r="AF2310" s="3">
        <v>1159</v>
      </c>
      <c r="AG2310" s="3">
        <v>808</v>
      </c>
      <c r="AH2310" s="3">
        <v>118</v>
      </c>
      <c r="AI2310" s="3">
        <v>221</v>
      </c>
      <c r="AJ2310" s="3">
        <v>77</v>
      </c>
      <c r="AK2310" s="3">
        <v>1112</v>
      </c>
      <c r="AL2310" s="3">
        <v>1141</v>
      </c>
      <c r="AM2310" s="3">
        <v>16</v>
      </c>
      <c r="AO2310" s="3">
        <v>269</v>
      </c>
      <c r="AP2310" s="3">
        <v>21</v>
      </c>
      <c r="AQ2310" s="3">
        <v>189</v>
      </c>
      <c r="AR2310" s="3">
        <v>255</v>
      </c>
      <c r="AS2310" s="20">
        <v>687</v>
      </c>
      <c r="AT2310" s="3">
        <v>133</v>
      </c>
      <c r="AU2310" s="3">
        <v>386</v>
      </c>
      <c r="AV2310" s="3">
        <v>113</v>
      </c>
      <c r="AW2310" s="3">
        <v>127</v>
      </c>
      <c r="AX2310" s="3">
        <v>270</v>
      </c>
      <c r="AY2310" s="3">
        <v>146</v>
      </c>
      <c r="AZ2310" s="3">
        <v>400</v>
      </c>
      <c r="BA2310" s="128">
        <v>366</v>
      </c>
      <c r="BB2310" s="3">
        <v>164</v>
      </c>
      <c r="BC2310" s="3">
        <v>33</v>
      </c>
      <c r="BM2310" s="3"/>
      <c r="BN2310" s="3"/>
      <c r="BO2310" s="3"/>
      <c r="BP2310" s="128"/>
      <c r="BQ2310" s="3"/>
      <c r="BR2310" s="3"/>
    </row>
    <row r="2311" spans="1:70">
      <c r="A2311" t="str">
        <f t="shared" si="184"/>
        <v>2022</v>
      </c>
      <c r="B2311" t="str">
        <f t="shared" si="185"/>
        <v>April</v>
      </c>
      <c r="C2311" s="2">
        <v>44678</v>
      </c>
      <c r="D2311" s="1" t="str">
        <f t="shared" si="183"/>
        <v>OK</v>
      </c>
      <c r="E2311">
        <f t="shared" si="181"/>
        <v>1</v>
      </c>
      <c r="F2311">
        <f t="shared" si="182"/>
        <v>0</v>
      </c>
      <c r="G2311" s="133">
        <v>44678</v>
      </c>
      <c r="H2311" s="3">
        <v>18</v>
      </c>
      <c r="I2311" s="3">
        <v>283</v>
      </c>
      <c r="J2311" s="3">
        <v>299</v>
      </c>
      <c r="K2311" s="3">
        <v>192</v>
      </c>
      <c r="L2311" s="3">
        <v>339</v>
      </c>
      <c r="M2311" s="3">
        <v>95</v>
      </c>
      <c r="N2311" s="3">
        <v>229</v>
      </c>
      <c r="O2311" s="3">
        <v>36</v>
      </c>
      <c r="P2311" s="3">
        <v>467</v>
      </c>
      <c r="Q2311" s="3">
        <v>350</v>
      </c>
      <c r="R2311" s="3">
        <v>178</v>
      </c>
      <c r="S2311" s="3">
        <v>106</v>
      </c>
      <c r="T2311" s="3">
        <v>183</v>
      </c>
      <c r="U2311" s="3">
        <v>39</v>
      </c>
      <c r="V2311" s="3">
        <v>140</v>
      </c>
      <c r="W2311" s="3">
        <v>490</v>
      </c>
      <c r="X2311" s="3">
        <v>211</v>
      </c>
      <c r="Y2311" s="3">
        <v>16</v>
      </c>
      <c r="Z2311" s="3">
        <v>360</v>
      </c>
      <c r="AA2311" s="3">
        <v>39</v>
      </c>
      <c r="AB2311" s="3">
        <v>529</v>
      </c>
      <c r="AC2311" s="3">
        <v>286</v>
      </c>
      <c r="AD2311" s="3">
        <v>55</v>
      </c>
      <c r="AE2311" s="3">
        <v>762</v>
      </c>
      <c r="AF2311" s="3">
        <v>1129</v>
      </c>
      <c r="AG2311" s="3">
        <v>786</v>
      </c>
      <c r="AH2311" s="3">
        <v>101</v>
      </c>
      <c r="AI2311" s="3">
        <v>296</v>
      </c>
      <c r="AJ2311" s="3">
        <v>76</v>
      </c>
      <c r="AK2311" s="3">
        <v>1150</v>
      </c>
      <c r="AL2311" s="3">
        <v>1188</v>
      </c>
      <c r="AM2311" s="3">
        <v>23</v>
      </c>
      <c r="AO2311" s="3">
        <v>264</v>
      </c>
      <c r="AP2311" s="3">
        <v>21</v>
      </c>
      <c r="AQ2311" s="3">
        <v>174</v>
      </c>
      <c r="AR2311" s="3">
        <v>266</v>
      </c>
      <c r="AS2311" s="20">
        <v>687</v>
      </c>
      <c r="AT2311" s="3">
        <v>102</v>
      </c>
      <c r="AU2311" s="3">
        <v>424</v>
      </c>
      <c r="AV2311" s="3">
        <v>127</v>
      </c>
      <c r="AW2311" s="3">
        <v>117</v>
      </c>
      <c r="AX2311" s="3">
        <v>292</v>
      </c>
      <c r="AY2311" s="3">
        <v>153</v>
      </c>
      <c r="AZ2311" s="3">
        <v>357</v>
      </c>
      <c r="BA2311" s="128">
        <v>411</v>
      </c>
      <c r="BB2311" s="3">
        <v>155</v>
      </c>
      <c r="BC2311" s="3">
        <v>28</v>
      </c>
      <c r="BM2311" s="3"/>
      <c r="BN2311" s="3"/>
      <c r="BO2311" s="3"/>
      <c r="BP2311" s="128"/>
      <c r="BQ2311" s="3"/>
      <c r="BR2311" s="3"/>
    </row>
    <row r="2312" spans="1:70">
      <c r="A2312" t="str">
        <f t="shared" si="184"/>
        <v>2022</v>
      </c>
      <c r="B2312" t="str">
        <f t="shared" si="185"/>
        <v>April</v>
      </c>
      <c r="C2312" s="2">
        <v>44679</v>
      </c>
      <c r="D2312" s="1" t="str">
        <f t="shared" si="183"/>
        <v>OK</v>
      </c>
      <c r="E2312">
        <f t="shared" si="181"/>
        <v>1</v>
      </c>
      <c r="F2312">
        <f t="shared" si="182"/>
        <v>0</v>
      </c>
      <c r="G2312" s="133">
        <v>44679</v>
      </c>
      <c r="H2312" s="3">
        <v>35</v>
      </c>
      <c r="I2312" s="3">
        <v>306</v>
      </c>
      <c r="J2312" s="3">
        <v>295</v>
      </c>
      <c r="K2312" s="3">
        <v>265</v>
      </c>
      <c r="L2312" s="3">
        <v>357</v>
      </c>
      <c r="M2312" s="3">
        <v>99</v>
      </c>
      <c r="N2312" s="3">
        <v>272</v>
      </c>
      <c r="O2312" s="3">
        <v>31</v>
      </c>
      <c r="P2312" s="3">
        <v>420</v>
      </c>
      <c r="Q2312" s="3">
        <v>415</v>
      </c>
      <c r="R2312" s="3">
        <v>143</v>
      </c>
      <c r="S2312" s="3">
        <v>122</v>
      </c>
      <c r="T2312" s="3">
        <v>180</v>
      </c>
      <c r="U2312" s="3">
        <v>44</v>
      </c>
      <c r="V2312" s="3">
        <v>168</v>
      </c>
      <c r="W2312" s="3">
        <v>455</v>
      </c>
      <c r="X2312" s="3">
        <v>222</v>
      </c>
      <c r="Y2312" s="3">
        <v>18</v>
      </c>
      <c r="Z2312" s="3">
        <v>318</v>
      </c>
      <c r="AA2312" s="3">
        <v>27</v>
      </c>
      <c r="AB2312" s="3">
        <v>549</v>
      </c>
      <c r="AC2312" s="3">
        <v>246</v>
      </c>
      <c r="AD2312" s="3">
        <v>37</v>
      </c>
      <c r="AE2312" s="3">
        <v>763</v>
      </c>
      <c r="AF2312" s="3">
        <v>1178</v>
      </c>
      <c r="AG2312" s="3">
        <v>822</v>
      </c>
      <c r="AH2312" s="3">
        <v>144</v>
      </c>
      <c r="AI2312" s="3">
        <v>265</v>
      </c>
      <c r="AJ2312" s="3">
        <v>72</v>
      </c>
      <c r="AK2312" s="3">
        <v>1314</v>
      </c>
      <c r="AL2312" s="3">
        <v>1363</v>
      </c>
      <c r="AM2312" s="3">
        <v>18</v>
      </c>
      <c r="AO2312" s="3">
        <v>279</v>
      </c>
      <c r="AP2312" s="3">
        <v>30</v>
      </c>
      <c r="AQ2312" s="3">
        <v>215</v>
      </c>
      <c r="AR2312" s="3">
        <v>270</v>
      </c>
      <c r="AS2312" s="20">
        <v>687</v>
      </c>
      <c r="AT2312" s="3">
        <v>142</v>
      </c>
      <c r="AU2312" s="3">
        <v>465</v>
      </c>
      <c r="AV2312" s="3">
        <v>133</v>
      </c>
      <c r="AW2312" s="3">
        <v>112</v>
      </c>
      <c r="AX2312" s="3">
        <v>286</v>
      </c>
      <c r="AY2312" s="3">
        <v>149</v>
      </c>
      <c r="AZ2312" s="3">
        <v>414</v>
      </c>
      <c r="BA2312" s="128">
        <v>384</v>
      </c>
      <c r="BB2312" s="3">
        <v>190</v>
      </c>
      <c r="BC2312" s="3">
        <v>32</v>
      </c>
      <c r="BM2312" s="3"/>
      <c r="BN2312" s="3"/>
      <c r="BO2312" s="3"/>
      <c r="BP2312" s="128"/>
      <c r="BQ2312" s="3"/>
      <c r="BR2312" s="3"/>
    </row>
    <row r="2313" spans="1:70">
      <c r="A2313" t="str">
        <f t="shared" si="184"/>
        <v>2022</v>
      </c>
      <c r="B2313" t="str">
        <f t="shared" si="185"/>
        <v>April</v>
      </c>
      <c r="C2313" s="2">
        <v>44680</v>
      </c>
      <c r="D2313" s="1" t="str">
        <f t="shared" si="183"/>
        <v>OK</v>
      </c>
      <c r="E2313">
        <f t="shared" si="181"/>
        <v>1</v>
      </c>
      <c r="F2313">
        <f t="shared" si="182"/>
        <v>0</v>
      </c>
      <c r="G2313" s="133">
        <v>44680</v>
      </c>
      <c r="H2313" s="3">
        <v>37</v>
      </c>
      <c r="I2313" s="3">
        <v>271</v>
      </c>
      <c r="J2313" s="3">
        <v>242</v>
      </c>
      <c r="K2313" s="3">
        <v>200</v>
      </c>
      <c r="L2313" s="3">
        <v>273</v>
      </c>
      <c r="M2313" s="3">
        <v>90</v>
      </c>
      <c r="N2313" s="3">
        <v>213</v>
      </c>
      <c r="O2313" s="3">
        <v>27</v>
      </c>
      <c r="P2313" s="3">
        <v>422</v>
      </c>
      <c r="Q2313" s="3">
        <v>317</v>
      </c>
      <c r="R2313" s="3">
        <v>156</v>
      </c>
      <c r="S2313" s="3">
        <v>95</v>
      </c>
      <c r="T2313" s="3">
        <v>181</v>
      </c>
      <c r="U2313" s="3">
        <v>35</v>
      </c>
      <c r="V2313" s="3">
        <v>138</v>
      </c>
      <c r="W2313" s="3">
        <v>482</v>
      </c>
      <c r="X2313" s="3">
        <v>170</v>
      </c>
      <c r="Y2313" s="3">
        <v>18</v>
      </c>
      <c r="Z2313" s="3">
        <v>356</v>
      </c>
      <c r="AA2313" s="3">
        <v>24</v>
      </c>
      <c r="AB2313" s="3">
        <v>452</v>
      </c>
      <c r="AC2313" s="3">
        <v>214</v>
      </c>
      <c r="AD2313" s="3">
        <v>9</v>
      </c>
      <c r="AE2313" s="3">
        <v>568</v>
      </c>
      <c r="AF2313" s="3">
        <v>860</v>
      </c>
      <c r="AG2313" s="3">
        <v>598</v>
      </c>
      <c r="AH2313" s="3">
        <v>110</v>
      </c>
      <c r="AI2313" s="3">
        <v>203</v>
      </c>
      <c r="AJ2313" s="3">
        <v>52</v>
      </c>
      <c r="AK2313" s="3">
        <v>1219</v>
      </c>
      <c r="AL2313" s="3">
        <v>1259</v>
      </c>
      <c r="AM2313" s="3">
        <v>11</v>
      </c>
      <c r="AO2313" s="3">
        <v>193</v>
      </c>
      <c r="AP2313" s="3">
        <v>22</v>
      </c>
      <c r="AQ2313" s="3">
        <v>198</v>
      </c>
      <c r="AR2313" s="3">
        <v>248</v>
      </c>
      <c r="AS2313" s="20">
        <v>687</v>
      </c>
      <c r="AT2313" s="3">
        <v>133</v>
      </c>
      <c r="AU2313" s="3">
        <v>440</v>
      </c>
      <c r="AV2313" s="3">
        <v>120</v>
      </c>
      <c r="AW2313" s="3">
        <v>101</v>
      </c>
      <c r="AX2313" s="3">
        <v>223</v>
      </c>
      <c r="AY2313" s="3">
        <v>145</v>
      </c>
      <c r="AZ2313" s="3">
        <v>366</v>
      </c>
      <c r="BA2313" s="128">
        <v>346</v>
      </c>
      <c r="BB2313" s="3">
        <v>179</v>
      </c>
      <c r="BC2313" s="3">
        <v>11</v>
      </c>
      <c r="BM2313" s="3"/>
      <c r="BN2313" s="3"/>
      <c r="BO2313" s="3"/>
      <c r="BP2313" s="128"/>
      <c r="BQ2313" s="3"/>
      <c r="BR2313" s="3"/>
    </row>
    <row r="2314" spans="1:70">
      <c r="A2314" t="str">
        <f t="shared" si="184"/>
        <v>2022</v>
      </c>
      <c r="B2314" t="str">
        <f t="shared" si="185"/>
        <v>April</v>
      </c>
      <c r="C2314" s="2">
        <v>44681</v>
      </c>
      <c r="D2314" s="1" t="str">
        <f t="shared" si="183"/>
        <v>OK</v>
      </c>
      <c r="E2314">
        <f t="shared" si="181"/>
        <v>0</v>
      </c>
      <c r="F2314">
        <f t="shared" si="182"/>
        <v>1</v>
      </c>
      <c r="G2314" s="192">
        <v>44681</v>
      </c>
      <c r="H2314" s="99">
        <v>52</v>
      </c>
      <c r="I2314" s="99">
        <v>250</v>
      </c>
      <c r="J2314" s="99">
        <v>168</v>
      </c>
      <c r="K2314" s="99">
        <v>372</v>
      </c>
      <c r="L2314" s="99">
        <v>226</v>
      </c>
      <c r="M2314" s="99">
        <v>150</v>
      </c>
      <c r="N2314" s="99">
        <v>150</v>
      </c>
      <c r="O2314" s="99">
        <v>61</v>
      </c>
      <c r="P2314" s="99">
        <v>278</v>
      </c>
      <c r="Q2314" s="99">
        <v>345</v>
      </c>
      <c r="R2314" s="99">
        <v>78</v>
      </c>
      <c r="S2314" s="99">
        <v>71</v>
      </c>
      <c r="T2314" s="99">
        <v>163</v>
      </c>
      <c r="U2314" s="99">
        <v>27</v>
      </c>
      <c r="V2314" s="99">
        <v>78</v>
      </c>
      <c r="W2314" s="99">
        <v>410</v>
      </c>
      <c r="X2314" s="99">
        <v>277</v>
      </c>
      <c r="Y2314" s="99">
        <v>20</v>
      </c>
      <c r="Z2314" s="99">
        <v>458</v>
      </c>
      <c r="AA2314" s="99">
        <v>93</v>
      </c>
      <c r="AB2314" s="99">
        <v>363</v>
      </c>
      <c r="AC2314" s="99">
        <v>588</v>
      </c>
      <c r="AD2314" s="99">
        <v>26</v>
      </c>
      <c r="AE2314" s="99">
        <v>421</v>
      </c>
      <c r="AF2314" s="99">
        <v>793</v>
      </c>
      <c r="AG2314" s="99">
        <v>550</v>
      </c>
      <c r="AH2314" s="99">
        <v>119</v>
      </c>
      <c r="AI2314" s="99">
        <v>415</v>
      </c>
      <c r="AJ2314" s="99">
        <v>59</v>
      </c>
      <c r="AK2314" s="99">
        <v>1510</v>
      </c>
      <c r="AL2314" s="99">
        <v>1536</v>
      </c>
      <c r="AM2314" s="99">
        <v>13</v>
      </c>
      <c r="AN2314" s="85"/>
      <c r="AO2314" s="99">
        <v>176</v>
      </c>
      <c r="AP2314" s="99">
        <v>67</v>
      </c>
      <c r="AQ2314" s="99">
        <v>329</v>
      </c>
      <c r="AR2314" s="99">
        <v>171</v>
      </c>
      <c r="AS2314" s="20">
        <v>687</v>
      </c>
      <c r="AT2314" s="99">
        <v>116</v>
      </c>
      <c r="AU2314" s="99">
        <v>741</v>
      </c>
      <c r="AV2314" s="99">
        <v>231</v>
      </c>
      <c r="AW2314" s="99">
        <v>263</v>
      </c>
      <c r="AX2314" s="99">
        <v>119</v>
      </c>
      <c r="AY2314" s="99">
        <v>90</v>
      </c>
      <c r="AZ2314" s="99">
        <v>679</v>
      </c>
      <c r="BA2314" s="193">
        <v>582</v>
      </c>
      <c r="BB2314" s="99">
        <v>272</v>
      </c>
      <c r="BC2314" s="99">
        <v>99</v>
      </c>
      <c r="BM2314" s="99"/>
      <c r="BN2314" s="99"/>
      <c r="BO2314" s="99"/>
      <c r="BP2314" s="193"/>
      <c r="BQ2314" s="99"/>
      <c r="BR2314" s="99"/>
    </row>
    <row r="2315" spans="1:70">
      <c r="A2315" t="str">
        <f t="shared" si="184"/>
        <v>2022</v>
      </c>
      <c r="B2315" t="str">
        <f t="shared" si="185"/>
        <v>May</v>
      </c>
      <c r="C2315" s="2">
        <v>44682</v>
      </c>
      <c r="D2315" s="1" t="str">
        <f t="shared" si="183"/>
        <v>OK</v>
      </c>
      <c r="E2315">
        <f t="shared" si="181"/>
        <v>0</v>
      </c>
      <c r="F2315">
        <f t="shared" si="182"/>
        <v>1</v>
      </c>
      <c r="G2315" s="133">
        <v>44682</v>
      </c>
      <c r="H2315" s="3">
        <v>57</v>
      </c>
      <c r="I2315" s="3">
        <v>222</v>
      </c>
      <c r="J2315" s="3">
        <v>144</v>
      </c>
      <c r="K2315" s="3">
        <v>408</v>
      </c>
      <c r="L2315" s="3">
        <v>171</v>
      </c>
      <c r="M2315" s="3">
        <v>107</v>
      </c>
      <c r="N2315" s="3">
        <v>112</v>
      </c>
      <c r="O2315" s="3">
        <v>60</v>
      </c>
      <c r="P2315" s="3">
        <v>283</v>
      </c>
      <c r="Q2315" s="3">
        <v>274</v>
      </c>
      <c r="R2315" s="3">
        <v>85</v>
      </c>
      <c r="S2315" s="3">
        <v>66</v>
      </c>
      <c r="T2315" s="3">
        <v>154</v>
      </c>
      <c r="U2315" s="3">
        <v>33</v>
      </c>
      <c r="V2315" s="3">
        <v>54</v>
      </c>
      <c r="W2315" s="3">
        <v>373</v>
      </c>
      <c r="X2315" s="3">
        <v>328</v>
      </c>
      <c r="Y2315" s="3">
        <v>17</v>
      </c>
      <c r="Z2315" s="3">
        <v>329</v>
      </c>
      <c r="AA2315" s="3">
        <v>61</v>
      </c>
      <c r="AB2315" s="3">
        <v>354</v>
      </c>
      <c r="AC2315" s="3">
        <v>600</v>
      </c>
      <c r="AD2315" s="3">
        <v>35</v>
      </c>
      <c r="AE2315" s="3">
        <v>380</v>
      </c>
      <c r="AF2315" s="3">
        <v>757</v>
      </c>
      <c r="AG2315" s="3">
        <v>529</v>
      </c>
      <c r="AH2315" s="3">
        <v>141</v>
      </c>
      <c r="AI2315" s="3">
        <v>359</v>
      </c>
      <c r="AJ2315" s="3">
        <v>49</v>
      </c>
      <c r="AK2315" s="3">
        <v>1184</v>
      </c>
      <c r="AL2315" s="3">
        <v>1181</v>
      </c>
      <c r="AM2315" s="3">
        <v>9</v>
      </c>
      <c r="AO2315" s="3">
        <v>197</v>
      </c>
      <c r="AP2315" s="3">
        <v>53</v>
      </c>
      <c r="AQ2315" s="3">
        <v>263</v>
      </c>
      <c r="AR2315" s="3">
        <v>146</v>
      </c>
      <c r="AS2315" s="20">
        <v>687</v>
      </c>
      <c r="AT2315" s="3">
        <v>131</v>
      </c>
      <c r="AU2315" s="3">
        <v>650</v>
      </c>
      <c r="AV2315" s="3">
        <v>178</v>
      </c>
      <c r="AW2315" s="3">
        <v>233</v>
      </c>
      <c r="AX2315" s="3">
        <v>115</v>
      </c>
      <c r="AY2315" s="3">
        <v>95</v>
      </c>
      <c r="AZ2315" s="3">
        <v>466</v>
      </c>
      <c r="BA2315" s="128">
        <v>502</v>
      </c>
      <c r="BB2315" s="3">
        <v>250</v>
      </c>
      <c r="BC2315" s="3">
        <v>91</v>
      </c>
      <c r="BM2315" s="3"/>
      <c r="BN2315" s="3"/>
      <c r="BO2315" s="3"/>
      <c r="BP2315" s="128"/>
      <c r="BQ2315" s="3"/>
      <c r="BR2315" s="3"/>
    </row>
    <row r="2316" spans="1:70">
      <c r="A2316" t="str">
        <f t="shared" si="184"/>
        <v>2022</v>
      </c>
      <c r="B2316" t="str">
        <f t="shared" si="185"/>
        <v>May</v>
      </c>
      <c r="C2316" s="2">
        <v>44683</v>
      </c>
      <c r="D2316" s="1" t="str">
        <f t="shared" si="183"/>
        <v>OK</v>
      </c>
      <c r="E2316">
        <f t="shared" si="181"/>
        <v>1</v>
      </c>
      <c r="F2316">
        <f t="shared" si="182"/>
        <v>0</v>
      </c>
      <c r="G2316" s="133">
        <v>44683</v>
      </c>
      <c r="H2316" s="3">
        <v>29</v>
      </c>
      <c r="I2316" s="3">
        <v>387</v>
      </c>
      <c r="J2316" s="3">
        <v>330</v>
      </c>
      <c r="K2316" s="3">
        <v>222</v>
      </c>
      <c r="L2316" s="3">
        <v>421</v>
      </c>
      <c r="M2316" s="3">
        <v>92</v>
      </c>
      <c r="N2316" s="3">
        <v>221</v>
      </c>
      <c r="O2316" s="3">
        <v>34</v>
      </c>
      <c r="P2316" s="3">
        <v>523</v>
      </c>
      <c r="Q2316" s="3">
        <v>503</v>
      </c>
      <c r="R2316" s="3">
        <v>216</v>
      </c>
      <c r="S2316" s="3">
        <v>116</v>
      </c>
      <c r="T2316" s="3">
        <v>206</v>
      </c>
      <c r="U2316" s="3">
        <v>47</v>
      </c>
      <c r="V2316" s="3">
        <v>152</v>
      </c>
      <c r="W2316" s="3">
        <v>526</v>
      </c>
      <c r="X2316" s="3">
        <v>225</v>
      </c>
      <c r="Y2316" s="3">
        <v>23</v>
      </c>
      <c r="Z2316" s="3">
        <v>395</v>
      </c>
      <c r="AA2316" s="3">
        <v>17</v>
      </c>
      <c r="AB2316" s="3">
        <v>667</v>
      </c>
      <c r="AC2316" s="3">
        <v>317</v>
      </c>
      <c r="AD2316" s="3">
        <v>21</v>
      </c>
      <c r="AE2316" s="3">
        <v>820</v>
      </c>
      <c r="AF2316" s="3">
        <v>1388</v>
      </c>
      <c r="AG2316" s="3">
        <v>966</v>
      </c>
      <c r="AH2316" s="3">
        <v>127</v>
      </c>
      <c r="AI2316" s="3">
        <v>305</v>
      </c>
      <c r="AJ2316" s="3">
        <v>61</v>
      </c>
      <c r="AK2316" s="3">
        <v>1151</v>
      </c>
      <c r="AL2316" s="3">
        <v>1187</v>
      </c>
      <c r="AM2316" s="3">
        <v>16</v>
      </c>
      <c r="AO2316" s="3">
        <v>315</v>
      </c>
      <c r="AP2316" s="3">
        <v>29</v>
      </c>
      <c r="AQ2316" s="3">
        <v>202</v>
      </c>
      <c r="AR2316" s="3">
        <v>298</v>
      </c>
      <c r="AS2316" s="20">
        <v>687</v>
      </c>
      <c r="AT2316" s="3">
        <v>175</v>
      </c>
      <c r="AU2316" s="3">
        <v>364</v>
      </c>
      <c r="AV2316" s="3">
        <v>100</v>
      </c>
      <c r="AW2316" s="3">
        <v>96</v>
      </c>
      <c r="AX2316" s="3">
        <v>316</v>
      </c>
      <c r="AY2316" s="3">
        <v>155</v>
      </c>
      <c r="AZ2316" s="3">
        <v>453</v>
      </c>
      <c r="BA2316" s="128">
        <v>382</v>
      </c>
      <c r="BB2316" s="3">
        <v>137</v>
      </c>
      <c r="BC2316" s="3">
        <v>25</v>
      </c>
      <c r="BM2316" s="3"/>
      <c r="BN2316" s="3"/>
      <c r="BO2316" s="3"/>
      <c r="BP2316" s="128"/>
      <c r="BQ2316" s="3"/>
      <c r="BR2316" s="3"/>
    </row>
    <row r="2317" spans="1:70">
      <c r="A2317" t="str">
        <f t="shared" si="184"/>
        <v>2022</v>
      </c>
      <c r="B2317" t="str">
        <f t="shared" si="185"/>
        <v>May</v>
      </c>
      <c r="C2317" s="2">
        <v>44684</v>
      </c>
      <c r="D2317" s="1" t="str">
        <f t="shared" si="183"/>
        <v>OK</v>
      </c>
      <c r="E2317">
        <f t="shared" si="181"/>
        <v>1</v>
      </c>
      <c r="F2317">
        <f t="shared" si="182"/>
        <v>0</v>
      </c>
      <c r="G2317" s="133">
        <v>44684</v>
      </c>
      <c r="H2317" s="3">
        <v>13</v>
      </c>
      <c r="I2317" s="3">
        <v>415</v>
      </c>
      <c r="J2317" s="3">
        <v>426</v>
      </c>
      <c r="K2317" s="3">
        <v>247</v>
      </c>
      <c r="L2317" s="3">
        <v>454</v>
      </c>
      <c r="M2317" s="3">
        <v>122</v>
      </c>
      <c r="N2317" s="3">
        <v>261</v>
      </c>
      <c r="O2317" s="3">
        <v>52</v>
      </c>
      <c r="P2317" s="3">
        <v>609</v>
      </c>
      <c r="Q2317" s="3">
        <v>560</v>
      </c>
      <c r="R2317" s="3">
        <v>210</v>
      </c>
      <c r="S2317" s="3">
        <v>150</v>
      </c>
      <c r="T2317" s="3">
        <v>183</v>
      </c>
      <c r="U2317" s="3">
        <v>53</v>
      </c>
      <c r="V2317" s="3">
        <v>184</v>
      </c>
      <c r="W2317" s="3">
        <v>591</v>
      </c>
      <c r="X2317" s="3">
        <v>245</v>
      </c>
      <c r="Y2317" s="3">
        <v>32</v>
      </c>
      <c r="Z2317" s="3">
        <v>472</v>
      </c>
      <c r="AA2317" s="3">
        <v>20</v>
      </c>
      <c r="AB2317" s="3">
        <v>696</v>
      </c>
      <c r="AC2317" s="3">
        <v>330</v>
      </c>
      <c r="AD2317" s="3">
        <v>19</v>
      </c>
      <c r="AE2317" s="3">
        <v>919</v>
      </c>
      <c r="AF2317" s="3">
        <v>1489</v>
      </c>
      <c r="AG2317" s="3">
        <v>363</v>
      </c>
      <c r="AH2317" s="3">
        <v>117</v>
      </c>
      <c r="AI2317" s="3">
        <v>300</v>
      </c>
      <c r="AJ2317" s="3">
        <v>100</v>
      </c>
      <c r="AK2317" s="3">
        <v>1336</v>
      </c>
      <c r="AL2317" s="3">
        <v>1311</v>
      </c>
      <c r="AM2317" s="3">
        <v>28</v>
      </c>
      <c r="AO2317" s="3">
        <v>319</v>
      </c>
      <c r="AP2317" s="3">
        <v>34</v>
      </c>
      <c r="AQ2317" s="3">
        <v>253</v>
      </c>
      <c r="AR2317" s="3">
        <v>363</v>
      </c>
      <c r="AS2317" s="20">
        <v>687</v>
      </c>
      <c r="AT2317" s="3">
        <v>178</v>
      </c>
      <c r="AU2317" s="3">
        <v>404</v>
      </c>
      <c r="AV2317" s="3">
        <v>131</v>
      </c>
      <c r="AW2317" s="3">
        <v>128</v>
      </c>
      <c r="AX2317" s="3">
        <v>355</v>
      </c>
      <c r="AY2317" s="3">
        <v>198</v>
      </c>
      <c r="AZ2317" s="3">
        <v>295</v>
      </c>
      <c r="BA2317" s="128">
        <v>431</v>
      </c>
      <c r="BB2317" s="3">
        <v>154</v>
      </c>
      <c r="BC2317" s="3">
        <v>23</v>
      </c>
      <c r="BM2317" s="3"/>
      <c r="BN2317" s="3"/>
      <c r="BO2317" s="3"/>
      <c r="BP2317" s="128"/>
      <c r="BQ2317" s="3"/>
      <c r="BR2317" s="3"/>
    </row>
    <row r="2318" spans="1:70">
      <c r="A2318" t="str">
        <f t="shared" si="184"/>
        <v>2022</v>
      </c>
      <c r="B2318" t="str">
        <f t="shared" si="185"/>
        <v>May</v>
      </c>
      <c r="C2318" s="2">
        <v>44685</v>
      </c>
      <c r="D2318" s="1" t="str">
        <f t="shared" si="183"/>
        <v>OK</v>
      </c>
      <c r="E2318">
        <f t="shared" si="181"/>
        <v>1</v>
      </c>
      <c r="F2318">
        <f t="shared" si="182"/>
        <v>0</v>
      </c>
      <c r="G2318" s="133">
        <v>44685</v>
      </c>
      <c r="H2318" s="3">
        <v>27</v>
      </c>
      <c r="I2318" s="3">
        <v>411</v>
      </c>
      <c r="J2318" s="3">
        <v>422</v>
      </c>
      <c r="K2318" s="3">
        <v>244</v>
      </c>
      <c r="L2318" s="3">
        <v>414</v>
      </c>
      <c r="M2318" s="3">
        <v>98</v>
      </c>
      <c r="N2318" s="3">
        <v>238</v>
      </c>
      <c r="O2318" s="3">
        <v>52</v>
      </c>
      <c r="P2318" s="3">
        <v>543</v>
      </c>
      <c r="Q2318" s="3">
        <v>548</v>
      </c>
      <c r="R2318" s="3">
        <v>216</v>
      </c>
      <c r="S2318" s="3">
        <v>139</v>
      </c>
      <c r="T2318" s="3">
        <v>193</v>
      </c>
      <c r="U2318" s="3">
        <v>45</v>
      </c>
      <c r="V2318" s="3">
        <v>158</v>
      </c>
      <c r="W2318" s="3">
        <v>564</v>
      </c>
      <c r="X2318" s="3">
        <v>230</v>
      </c>
      <c r="Y2318" s="3">
        <v>20</v>
      </c>
      <c r="Z2318" s="3">
        <v>471</v>
      </c>
      <c r="AA2318" s="3">
        <v>8</v>
      </c>
      <c r="AB2318" s="3">
        <v>634</v>
      </c>
      <c r="AC2318" s="3">
        <v>378</v>
      </c>
      <c r="AD2318" s="3">
        <v>36</v>
      </c>
      <c r="AE2318" s="3">
        <v>809</v>
      </c>
      <c r="AF2318" s="3">
        <v>1420</v>
      </c>
      <c r="AG2318" s="3">
        <v>726</v>
      </c>
      <c r="AH2318" s="3">
        <v>131</v>
      </c>
      <c r="AI2318" s="3">
        <v>278</v>
      </c>
      <c r="AJ2318" s="3">
        <v>72</v>
      </c>
      <c r="AK2318" s="3">
        <v>1331</v>
      </c>
      <c r="AL2318" s="3">
        <v>1213</v>
      </c>
      <c r="AM2318" s="3">
        <v>21</v>
      </c>
      <c r="AO2318" s="3">
        <v>312</v>
      </c>
      <c r="AP2318" s="3">
        <v>39</v>
      </c>
      <c r="AQ2318" s="3">
        <v>213</v>
      </c>
      <c r="AR2318" s="3">
        <v>350</v>
      </c>
      <c r="AS2318" s="20">
        <v>687</v>
      </c>
      <c r="AT2318" s="3">
        <v>226</v>
      </c>
      <c r="AU2318" s="3">
        <v>380</v>
      </c>
      <c r="AV2318" s="3">
        <v>75</v>
      </c>
      <c r="AW2318" s="3">
        <v>104</v>
      </c>
      <c r="AX2318" s="3">
        <v>363</v>
      </c>
      <c r="AY2318" s="3">
        <v>183</v>
      </c>
      <c r="AZ2318" s="3">
        <v>298</v>
      </c>
      <c r="BA2318" s="128">
        <v>383</v>
      </c>
      <c r="BB2318" s="3">
        <v>169</v>
      </c>
      <c r="BC2318" s="3">
        <v>22</v>
      </c>
      <c r="BM2318" s="3"/>
      <c r="BN2318" s="3"/>
      <c r="BO2318" s="3"/>
      <c r="BP2318" s="128"/>
      <c r="BQ2318" s="3"/>
      <c r="BR2318" s="3"/>
    </row>
    <row r="2319" spans="1:70">
      <c r="A2319" t="str">
        <f t="shared" si="184"/>
        <v>2022</v>
      </c>
      <c r="B2319" t="str">
        <f t="shared" si="185"/>
        <v>May</v>
      </c>
      <c r="C2319" s="2">
        <v>44686</v>
      </c>
      <c r="D2319" s="1" t="str">
        <f t="shared" si="183"/>
        <v>OK</v>
      </c>
      <c r="E2319">
        <f t="shared" si="181"/>
        <v>1</v>
      </c>
      <c r="F2319">
        <f t="shared" si="182"/>
        <v>0</v>
      </c>
      <c r="G2319" s="133">
        <v>44686</v>
      </c>
      <c r="H2319" s="3">
        <v>24</v>
      </c>
      <c r="I2319" s="3">
        <v>358</v>
      </c>
      <c r="J2319" s="3">
        <v>384</v>
      </c>
      <c r="K2319" s="3">
        <v>275</v>
      </c>
      <c r="L2319" s="3">
        <v>413</v>
      </c>
      <c r="M2319" s="3">
        <v>118</v>
      </c>
      <c r="N2319" s="3">
        <v>226</v>
      </c>
      <c r="O2319" s="3">
        <v>27</v>
      </c>
      <c r="P2319" s="3">
        <v>551</v>
      </c>
      <c r="Q2319" s="3">
        <v>457</v>
      </c>
      <c r="R2319" s="3">
        <v>187</v>
      </c>
      <c r="S2319" s="3">
        <v>123</v>
      </c>
      <c r="T2319" s="3">
        <v>196</v>
      </c>
      <c r="U2319" s="3">
        <v>44</v>
      </c>
      <c r="V2319" s="3">
        <v>140</v>
      </c>
      <c r="W2319" s="3">
        <v>589</v>
      </c>
      <c r="X2319" s="3">
        <v>297</v>
      </c>
      <c r="Y2319" s="3">
        <v>42</v>
      </c>
      <c r="Z2319" s="3">
        <v>436</v>
      </c>
      <c r="AA2319" s="3">
        <v>5</v>
      </c>
      <c r="AB2319" s="3">
        <v>688</v>
      </c>
      <c r="AC2319" s="3">
        <v>294</v>
      </c>
      <c r="AD2319" s="3">
        <v>37</v>
      </c>
      <c r="AE2319" s="3">
        <v>864</v>
      </c>
      <c r="AF2319" s="3">
        <v>1386</v>
      </c>
      <c r="AG2319" s="3">
        <v>657</v>
      </c>
      <c r="AH2319" s="3">
        <v>129</v>
      </c>
      <c r="AI2319" s="3">
        <v>295</v>
      </c>
      <c r="AJ2319" s="3">
        <v>88</v>
      </c>
      <c r="AK2319" s="3">
        <v>1246</v>
      </c>
      <c r="AL2319" s="3">
        <v>1261</v>
      </c>
      <c r="AM2319" s="3">
        <v>16</v>
      </c>
      <c r="AO2319" s="3">
        <v>330</v>
      </c>
      <c r="AP2319" s="3">
        <v>31</v>
      </c>
      <c r="AQ2319" s="3">
        <v>218</v>
      </c>
      <c r="AR2319" s="3">
        <v>341</v>
      </c>
      <c r="AS2319" s="20">
        <v>687</v>
      </c>
      <c r="AT2319" s="3">
        <v>202</v>
      </c>
      <c r="AU2319" s="3">
        <v>382</v>
      </c>
      <c r="AV2319" s="3">
        <v>117</v>
      </c>
      <c r="AW2319" s="3">
        <v>127</v>
      </c>
      <c r="AX2319" s="3">
        <v>340</v>
      </c>
      <c r="AY2319" s="3">
        <v>174</v>
      </c>
      <c r="AZ2319" s="3">
        <v>417</v>
      </c>
      <c r="BA2319" s="128">
        <v>452</v>
      </c>
      <c r="BB2319" s="3">
        <v>145</v>
      </c>
      <c r="BC2319" s="3">
        <v>24</v>
      </c>
      <c r="BM2319" s="3"/>
      <c r="BN2319" s="3"/>
      <c r="BO2319" s="3"/>
      <c r="BP2319" s="128"/>
      <c r="BQ2319" s="3"/>
      <c r="BR2319" s="3"/>
    </row>
    <row r="2320" spans="1:70">
      <c r="A2320" t="str">
        <f t="shared" si="184"/>
        <v>2022</v>
      </c>
      <c r="B2320" t="str">
        <f t="shared" si="185"/>
        <v>May</v>
      </c>
      <c r="C2320" s="2">
        <v>44687</v>
      </c>
      <c r="D2320" s="1" t="str">
        <f t="shared" si="183"/>
        <v>OK</v>
      </c>
      <c r="E2320">
        <f t="shared" si="181"/>
        <v>1</v>
      </c>
      <c r="F2320">
        <f t="shared" si="182"/>
        <v>0</v>
      </c>
      <c r="G2320" s="133">
        <v>44687</v>
      </c>
      <c r="H2320" s="3">
        <v>21</v>
      </c>
      <c r="I2320" s="3">
        <v>310</v>
      </c>
      <c r="J2320" s="3">
        <v>300</v>
      </c>
      <c r="K2320" s="3">
        <v>259</v>
      </c>
      <c r="L2320" s="3">
        <v>300</v>
      </c>
      <c r="M2320" s="3">
        <v>104</v>
      </c>
      <c r="N2320" s="3">
        <v>236</v>
      </c>
      <c r="O2320" s="3">
        <v>59</v>
      </c>
      <c r="P2320" s="3">
        <v>467</v>
      </c>
      <c r="Q2320" s="3">
        <v>452</v>
      </c>
      <c r="R2320" s="3">
        <v>203</v>
      </c>
      <c r="S2320" s="3">
        <v>115</v>
      </c>
      <c r="T2320" s="3">
        <v>188</v>
      </c>
      <c r="U2320" s="3">
        <v>40</v>
      </c>
      <c r="V2320" s="3">
        <v>152</v>
      </c>
      <c r="W2320" s="3">
        <v>555</v>
      </c>
      <c r="X2320" s="3">
        <v>231</v>
      </c>
      <c r="Y2320" s="3">
        <v>34</v>
      </c>
      <c r="Z2320" s="3">
        <v>497</v>
      </c>
      <c r="AA2320" s="3">
        <v>21</v>
      </c>
      <c r="AB2320" s="3">
        <v>531</v>
      </c>
      <c r="AC2320" s="3">
        <v>282</v>
      </c>
      <c r="AD2320" s="3">
        <v>29</v>
      </c>
      <c r="AE2320" s="3">
        <v>643</v>
      </c>
      <c r="AF2320" s="3">
        <v>1187</v>
      </c>
      <c r="AG2320" s="3">
        <v>718</v>
      </c>
      <c r="AH2320" s="3">
        <v>141</v>
      </c>
      <c r="AI2320" s="3">
        <v>331</v>
      </c>
      <c r="AJ2320" s="3">
        <v>71</v>
      </c>
      <c r="AK2320" s="3">
        <v>1029</v>
      </c>
      <c r="AL2320" s="3">
        <v>1321</v>
      </c>
      <c r="AM2320" s="3">
        <v>21</v>
      </c>
      <c r="AO2320" s="3">
        <v>286</v>
      </c>
      <c r="AP2320" s="3">
        <v>25</v>
      </c>
      <c r="AQ2320" s="3">
        <v>192</v>
      </c>
      <c r="AR2320" s="3">
        <v>327</v>
      </c>
      <c r="AS2320" s="20">
        <v>687</v>
      </c>
      <c r="AT2320" s="3">
        <v>154</v>
      </c>
      <c r="AU2320" s="3">
        <v>377</v>
      </c>
      <c r="AV2320" s="3">
        <v>132</v>
      </c>
      <c r="AW2320" s="3">
        <v>107</v>
      </c>
      <c r="AX2320" s="3">
        <v>285</v>
      </c>
      <c r="AY2320" s="3">
        <v>145</v>
      </c>
      <c r="AZ2320" s="3">
        <v>396</v>
      </c>
      <c r="BA2320" s="128">
        <v>369</v>
      </c>
      <c r="BB2320" s="3">
        <v>154</v>
      </c>
      <c r="BC2320" s="3">
        <v>18</v>
      </c>
      <c r="BM2320" s="3"/>
      <c r="BN2320" s="3"/>
      <c r="BO2320" s="3"/>
      <c r="BP2320" s="128"/>
      <c r="BQ2320" s="3"/>
      <c r="BR2320" s="3"/>
    </row>
    <row r="2321" spans="1:70">
      <c r="A2321" t="str">
        <f t="shared" si="184"/>
        <v>2022</v>
      </c>
      <c r="B2321" t="str">
        <f t="shared" si="185"/>
        <v>May</v>
      </c>
      <c r="C2321" s="2">
        <v>44688</v>
      </c>
      <c r="D2321" s="1" t="str">
        <f t="shared" si="183"/>
        <v>OK</v>
      </c>
      <c r="E2321">
        <f t="shared" si="181"/>
        <v>0</v>
      </c>
      <c r="F2321">
        <f t="shared" si="182"/>
        <v>1</v>
      </c>
      <c r="G2321" s="133">
        <v>44688</v>
      </c>
      <c r="H2321" s="3">
        <v>52</v>
      </c>
      <c r="I2321" s="3">
        <v>277</v>
      </c>
      <c r="J2321" s="3">
        <v>145</v>
      </c>
      <c r="K2321" s="3">
        <v>349</v>
      </c>
      <c r="L2321" s="3">
        <v>204</v>
      </c>
      <c r="M2321" s="3">
        <v>137</v>
      </c>
      <c r="N2321" s="3">
        <v>150</v>
      </c>
      <c r="O2321" s="3">
        <v>69</v>
      </c>
      <c r="P2321" s="3">
        <v>343</v>
      </c>
      <c r="Q2321" s="3">
        <v>395</v>
      </c>
      <c r="R2321" s="3">
        <v>108</v>
      </c>
      <c r="S2321" s="3">
        <v>66</v>
      </c>
      <c r="T2321" s="3">
        <v>176</v>
      </c>
      <c r="U2321" s="3">
        <v>13</v>
      </c>
      <c r="V2321" s="3">
        <v>81</v>
      </c>
      <c r="W2321" s="3">
        <v>439</v>
      </c>
      <c r="X2321" s="3">
        <v>276</v>
      </c>
      <c r="Y2321" s="3">
        <v>14</v>
      </c>
      <c r="Z2321" s="3">
        <v>418</v>
      </c>
      <c r="AA2321" s="3">
        <v>77</v>
      </c>
      <c r="AB2321" s="3">
        <v>306</v>
      </c>
      <c r="AC2321" s="3">
        <v>660</v>
      </c>
      <c r="AD2321" s="3">
        <v>49</v>
      </c>
      <c r="AE2321" s="3">
        <v>341</v>
      </c>
      <c r="AF2321" s="3">
        <v>876</v>
      </c>
      <c r="AG2321" s="3">
        <v>2052</v>
      </c>
      <c r="AH2321" s="3">
        <v>150</v>
      </c>
      <c r="AI2321" s="3">
        <v>388</v>
      </c>
      <c r="AJ2321" s="3">
        <v>65</v>
      </c>
      <c r="AK2321" s="3">
        <v>588</v>
      </c>
      <c r="AL2321" s="3">
        <v>1356</v>
      </c>
      <c r="AM2321" s="3">
        <v>15</v>
      </c>
      <c r="AO2321" s="3">
        <v>240</v>
      </c>
      <c r="AP2321" s="3">
        <v>44</v>
      </c>
      <c r="AQ2321" s="3">
        <v>313</v>
      </c>
      <c r="AR2321" s="3">
        <v>170</v>
      </c>
      <c r="AS2321" s="20">
        <v>687</v>
      </c>
      <c r="AT2321" s="3">
        <v>108</v>
      </c>
      <c r="AU2321" s="3">
        <v>596</v>
      </c>
      <c r="AV2321" s="3">
        <v>216</v>
      </c>
      <c r="AW2321" s="3">
        <v>328</v>
      </c>
      <c r="AX2321" s="3">
        <v>170</v>
      </c>
      <c r="AY2321" s="3">
        <v>106</v>
      </c>
      <c r="AZ2321" s="3">
        <v>565</v>
      </c>
      <c r="BA2321" s="128">
        <v>459</v>
      </c>
      <c r="BB2321" s="3">
        <v>313</v>
      </c>
      <c r="BC2321" s="3">
        <v>117</v>
      </c>
      <c r="BM2321" s="3"/>
      <c r="BN2321" s="3"/>
      <c r="BO2321" s="3"/>
      <c r="BP2321" s="128"/>
      <c r="BQ2321" s="3"/>
      <c r="BR2321" s="3"/>
    </row>
    <row r="2322" spans="1:70">
      <c r="A2322" t="str">
        <f t="shared" si="184"/>
        <v>2022</v>
      </c>
      <c r="B2322" t="str">
        <f t="shared" si="185"/>
        <v>May</v>
      </c>
      <c r="C2322" s="2">
        <v>44689</v>
      </c>
      <c r="D2322" s="1" t="str">
        <f t="shared" si="183"/>
        <v>OK</v>
      </c>
      <c r="E2322">
        <f t="shared" si="181"/>
        <v>0</v>
      </c>
      <c r="F2322">
        <f t="shared" si="182"/>
        <v>1</v>
      </c>
      <c r="G2322" s="133">
        <v>44689</v>
      </c>
      <c r="H2322" s="3">
        <v>47</v>
      </c>
      <c r="I2322" s="3">
        <v>248</v>
      </c>
      <c r="J2322" s="3">
        <v>141</v>
      </c>
      <c r="K2322" s="3">
        <v>335</v>
      </c>
      <c r="L2322" s="3">
        <v>152</v>
      </c>
      <c r="M2322" s="3">
        <v>88</v>
      </c>
      <c r="N2322" s="3">
        <v>117</v>
      </c>
      <c r="O2322" s="3">
        <v>63</v>
      </c>
      <c r="P2322" s="3">
        <v>287</v>
      </c>
      <c r="Q2322" s="3">
        <v>322</v>
      </c>
      <c r="R2322" s="3">
        <v>83</v>
      </c>
      <c r="S2322" s="3">
        <v>61</v>
      </c>
      <c r="T2322" s="3">
        <v>157</v>
      </c>
      <c r="U2322" s="3">
        <v>32</v>
      </c>
      <c r="V2322" s="3">
        <v>55</v>
      </c>
      <c r="W2322" s="3">
        <v>353</v>
      </c>
      <c r="X2322" s="3">
        <v>340</v>
      </c>
      <c r="Y2322" s="3">
        <v>14</v>
      </c>
      <c r="Z2322" s="3">
        <v>377</v>
      </c>
      <c r="AA2322" s="3">
        <v>47</v>
      </c>
      <c r="AB2322" s="3">
        <v>279</v>
      </c>
      <c r="AC2322" s="3">
        <v>554</v>
      </c>
      <c r="AD2322" s="3">
        <v>26</v>
      </c>
      <c r="AE2322" s="3">
        <v>333</v>
      </c>
      <c r="AF2322" s="3">
        <v>743</v>
      </c>
      <c r="AG2322" s="3">
        <v>1299</v>
      </c>
      <c r="AH2322" s="3">
        <v>117</v>
      </c>
      <c r="AI2322" s="3">
        <v>390</v>
      </c>
      <c r="AJ2322" s="3">
        <v>50</v>
      </c>
      <c r="AK2322" s="3">
        <v>409</v>
      </c>
      <c r="AL2322" s="3">
        <v>1168</v>
      </c>
      <c r="AM2322" s="3">
        <v>6</v>
      </c>
      <c r="AO2322" s="3">
        <v>169</v>
      </c>
      <c r="AP2322" s="3">
        <v>61</v>
      </c>
      <c r="AQ2322" s="3">
        <v>277</v>
      </c>
      <c r="AR2322" s="3">
        <v>126</v>
      </c>
      <c r="AS2322" s="20">
        <v>687</v>
      </c>
      <c r="AT2322" s="3">
        <v>161</v>
      </c>
      <c r="AU2322" s="3">
        <v>537</v>
      </c>
      <c r="AV2322" s="3">
        <v>226</v>
      </c>
      <c r="AW2322" s="3">
        <v>301</v>
      </c>
      <c r="AX2322" s="3">
        <v>132</v>
      </c>
      <c r="AY2322" s="3">
        <v>70</v>
      </c>
      <c r="AZ2322" s="3">
        <v>482</v>
      </c>
      <c r="BA2322" s="128">
        <v>474</v>
      </c>
      <c r="BB2322" s="3">
        <v>329</v>
      </c>
      <c r="BC2322" s="3">
        <v>75</v>
      </c>
      <c r="BM2322" s="3"/>
      <c r="BN2322" s="3"/>
      <c r="BO2322" s="3"/>
      <c r="BP2322" s="128"/>
      <c r="BQ2322" s="3"/>
      <c r="BR2322" s="3"/>
    </row>
    <row r="2323" spans="1:70">
      <c r="A2323" t="str">
        <f t="shared" si="184"/>
        <v>2022</v>
      </c>
      <c r="B2323" t="str">
        <f t="shared" si="185"/>
        <v>May</v>
      </c>
      <c r="C2323" s="2">
        <v>44690</v>
      </c>
      <c r="D2323" s="1" t="str">
        <f t="shared" si="183"/>
        <v>OK</v>
      </c>
      <c r="E2323">
        <f t="shared" si="181"/>
        <v>1</v>
      </c>
      <c r="F2323">
        <f t="shared" si="182"/>
        <v>0</v>
      </c>
      <c r="G2323" s="133">
        <v>44690</v>
      </c>
      <c r="H2323" s="3">
        <v>21</v>
      </c>
      <c r="I2323" s="3">
        <v>318</v>
      </c>
      <c r="J2323" s="3">
        <v>324</v>
      </c>
      <c r="K2323" s="3">
        <v>170</v>
      </c>
      <c r="L2323" s="3">
        <v>372</v>
      </c>
      <c r="M2323" s="3">
        <v>68</v>
      </c>
      <c r="N2323" s="3">
        <v>193</v>
      </c>
      <c r="O2323" s="3">
        <v>38</v>
      </c>
      <c r="P2323" s="3">
        <v>458</v>
      </c>
      <c r="Q2323" s="3">
        <v>424</v>
      </c>
      <c r="R2323" s="3">
        <v>197</v>
      </c>
      <c r="S2323" s="3">
        <v>110</v>
      </c>
      <c r="T2323" s="3">
        <v>157</v>
      </c>
      <c r="U2323" s="3">
        <v>31</v>
      </c>
      <c r="V2323" s="3">
        <v>138</v>
      </c>
      <c r="W2323" s="3">
        <v>494</v>
      </c>
      <c r="X2323" s="3">
        <v>183</v>
      </c>
      <c r="Y2323" s="3">
        <v>27</v>
      </c>
      <c r="Z2323" s="3">
        <v>373</v>
      </c>
      <c r="AA2323" s="3">
        <v>4</v>
      </c>
      <c r="AB2323" s="3">
        <v>574</v>
      </c>
      <c r="AC2323" s="3">
        <v>236</v>
      </c>
      <c r="AD2323" s="3">
        <v>20</v>
      </c>
      <c r="AE2323" s="3">
        <v>685</v>
      </c>
      <c r="AF2323" s="3">
        <v>1174</v>
      </c>
      <c r="AG2323" s="3">
        <v>588</v>
      </c>
      <c r="AH2323" s="3">
        <v>83</v>
      </c>
      <c r="AI2323" s="3">
        <v>177</v>
      </c>
      <c r="AJ2323" s="3">
        <v>69</v>
      </c>
      <c r="AK2323" s="3">
        <v>1016</v>
      </c>
      <c r="AL2323" s="3">
        <v>926</v>
      </c>
      <c r="AM2323" s="3">
        <v>24</v>
      </c>
      <c r="AO2323" s="3">
        <v>255</v>
      </c>
      <c r="AP2323" s="3">
        <v>27</v>
      </c>
      <c r="AQ2323" s="3">
        <v>159</v>
      </c>
      <c r="AR2323" s="3">
        <v>320</v>
      </c>
      <c r="AS2323" s="20">
        <v>687</v>
      </c>
      <c r="AT2323" s="3">
        <v>154</v>
      </c>
      <c r="AU2323" s="3">
        <v>268</v>
      </c>
      <c r="AV2323" s="3">
        <v>68</v>
      </c>
      <c r="AW2323" s="3">
        <v>79</v>
      </c>
      <c r="AX2323" s="3">
        <v>310</v>
      </c>
      <c r="AY2323" s="3">
        <v>128</v>
      </c>
      <c r="AZ2323" s="3">
        <v>350</v>
      </c>
      <c r="BA2323" s="128">
        <v>333</v>
      </c>
      <c r="BB2323" s="3">
        <v>122</v>
      </c>
      <c r="BC2323" s="3">
        <v>24</v>
      </c>
      <c r="BM2323" s="3"/>
      <c r="BN2323" s="3"/>
      <c r="BO2323" s="3"/>
      <c r="BP2323" s="128"/>
      <c r="BQ2323" s="3"/>
      <c r="BR2323" s="3"/>
    </row>
    <row r="2324" spans="1:70">
      <c r="A2324" t="str">
        <f t="shared" si="184"/>
        <v>2022</v>
      </c>
      <c r="B2324" t="str">
        <f t="shared" si="185"/>
        <v>May</v>
      </c>
      <c r="C2324" s="2">
        <v>44691</v>
      </c>
      <c r="D2324" s="1" t="str">
        <f t="shared" si="183"/>
        <v>OK</v>
      </c>
      <c r="E2324">
        <f t="shared" si="181"/>
        <v>1</v>
      </c>
      <c r="F2324">
        <f t="shared" si="182"/>
        <v>0</v>
      </c>
      <c r="G2324" s="133">
        <v>44691</v>
      </c>
      <c r="H2324" s="3">
        <v>9</v>
      </c>
      <c r="I2324" s="3">
        <v>343</v>
      </c>
      <c r="J2324" s="3">
        <v>358</v>
      </c>
      <c r="K2324" s="3">
        <v>231</v>
      </c>
      <c r="L2324" s="3">
        <v>387</v>
      </c>
      <c r="M2324" s="3">
        <v>67</v>
      </c>
      <c r="N2324" s="3">
        <v>210</v>
      </c>
      <c r="O2324" s="3">
        <v>43</v>
      </c>
      <c r="P2324" s="3">
        <v>520</v>
      </c>
      <c r="Q2324" s="3">
        <v>471</v>
      </c>
      <c r="R2324" s="3">
        <v>213</v>
      </c>
      <c r="S2324" s="3">
        <v>113</v>
      </c>
      <c r="T2324" s="3">
        <v>180</v>
      </c>
      <c r="U2324" s="3">
        <v>31</v>
      </c>
      <c r="V2324" s="3">
        <v>149</v>
      </c>
      <c r="W2324" s="3">
        <v>548</v>
      </c>
      <c r="X2324" s="3">
        <v>249</v>
      </c>
      <c r="Y2324" s="3">
        <v>21</v>
      </c>
      <c r="Z2324" s="3">
        <v>370</v>
      </c>
      <c r="AA2324" s="3">
        <v>13</v>
      </c>
      <c r="AB2324" s="3">
        <v>554</v>
      </c>
      <c r="AC2324" s="3">
        <v>240</v>
      </c>
      <c r="AD2324" s="3">
        <v>25</v>
      </c>
      <c r="AE2324" s="3">
        <v>727</v>
      </c>
      <c r="AF2324" s="3">
        <v>1188</v>
      </c>
      <c r="AG2324" s="3">
        <v>575</v>
      </c>
      <c r="AH2324" s="3">
        <v>133</v>
      </c>
      <c r="AI2324" s="3">
        <v>98</v>
      </c>
      <c r="AJ2324" s="3">
        <v>86</v>
      </c>
      <c r="AK2324" s="3">
        <v>941</v>
      </c>
      <c r="AL2324" s="3">
        <v>1054</v>
      </c>
      <c r="AM2324" s="3">
        <v>18</v>
      </c>
      <c r="AO2324" s="3">
        <v>257</v>
      </c>
      <c r="AP2324" s="3">
        <v>21</v>
      </c>
      <c r="AQ2324" s="3">
        <v>139</v>
      </c>
      <c r="AR2324" s="3">
        <v>282</v>
      </c>
      <c r="AS2324" s="20">
        <v>687</v>
      </c>
      <c r="AT2324" s="3">
        <v>134</v>
      </c>
      <c r="AU2324" s="3">
        <v>291</v>
      </c>
      <c r="AV2324" s="3">
        <v>56</v>
      </c>
      <c r="AW2324" s="3">
        <v>106</v>
      </c>
      <c r="AX2324" s="3">
        <v>294</v>
      </c>
      <c r="AY2324" s="3">
        <v>188</v>
      </c>
      <c r="AZ2324" s="3">
        <v>279</v>
      </c>
      <c r="BA2324" s="128">
        <v>322</v>
      </c>
      <c r="BB2324" s="3">
        <v>121</v>
      </c>
      <c r="BC2324" s="3">
        <v>19</v>
      </c>
      <c r="BM2324" s="3"/>
      <c r="BN2324" s="3"/>
      <c r="BO2324" s="3"/>
      <c r="BP2324" s="128"/>
      <c r="BQ2324" s="3"/>
      <c r="BR2324" s="3"/>
    </row>
    <row r="2325" spans="1:70">
      <c r="A2325" t="str">
        <f t="shared" si="184"/>
        <v>2022</v>
      </c>
      <c r="B2325" t="str">
        <f t="shared" si="185"/>
        <v>May</v>
      </c>
      <c r="C2325" s="2">
        <v>44692</v>
      </c>
      <c r="D2325" s="1" t="str">
        <f t="shared" si="183"/>
        <v>OK</v>
      </c>
      <c r="E2325">
        <f t="shared" si="181"/>
        <v>1</v>
      </c>
      <c r="F2325">
        <f t="shared" si="182"/>
        <v>0</v>
      </c>
      <c r="G2325" s="133">
        <v>44692</v>
      </c>
      <c r="H2325" s="3">
        <v>18</v>
      </c>
      <c r="I2325" s="3">
        <v>412</v>
      </c>
      <c r="J2325" s="3">
        <v>354</v>
      </c>
      <c r="K2325" s="3">
        <v>277</v>
      </c>
      <c r="L2325" s="3">
        <v>403</v>
      </c>
      <c r="M2325" s="3">
        <v>101</v>
      </c>
      <c r="N2325" s="3">
        <v>247</v>
      </c>
      <c r="O2325" s="3">
        <v>56</v>
      </c>
      <c r="P2325" s="3">
        <v>531</v>
      </c>
      <c r="Q2325" s="3">
        <v>474</v>
      </c>
      <c r="R2325" s="3">
        <v>190</v>
      </c>
      <c r="S2325" s="3">
        <v>125</v>
      </c>
      <c r="T2325" s="3">
        <v>157</v>
      </c>
      <c r="U2325" s="3">
        <v>37</v>
      </c>
      <c r="V2325" s="3">
        <v>150</v>
      </c>
      <c r="W2325" s="3">
        <v>510</v>
      </c>
      <c r="X2325" s="3">
        <v>259</v>
      </c>
      <c r="Y2325" s="3">
        <v>24</v>
      </c>
      <c r="Z2325" s="3">
        <v>525</v>
      </c>
      <c r="AA2325" s="3">
        <v>23</v>
      </c>
      <c r="AB2325" s="3">
        <v>637</v>
      </c>
      <c r="AC2325" s="3">
        <v>363</v>
      </c>
      <c r="AD2325" s="3">
        <v>50</v>
      </c>
      <c r="AE2325" s="3">
        <v>821</v>
      </c>
      <c r="AF2325" s="3">
        <v>1403</v>
      </c>
      <c r="AG2325" s="3">
        <v>745</v>
      </c>
      <c r="AH2325" s="3">
        <v>122</v>
      </c>
      <c r="AI2325" s="3">
        <v>343</v>
      </c>
      <c r="AJ2325" s="3">
        <v>70</v>
      </c>
      <c r="AK2325" s="3">
        <v>1138</v>
      </c>
      <c r="AL2325" s="3">
        <v>1253</v>
      </c>
      <c r="AM2325" s="3">
        <v>16</v>
      </c>
      <c r="AO2325" s="3">
        <v>300</v>
      </c>
      <c r="AP2325" s="3">
        <v>35</v>
      </c>
      <c r="AQ2325" s="3">
        <v>248</v>
      </c>
      <c r="AR2325" s="3">
        <v>335</v>
      </c>
      <c r="AS2325" s="20">
        <v>687</v>
      </c>
      <c r="AT2325" s="3">
        <v>151</v>
      </c>
      <c r="AU2325" s="3">
        <v>379</v>
      </c>
      <c r="AV2325" s="3">
        <v>125</v>
      </c>
      <c r="AW2325" s="3">
        <v>127</v>
      </c>
      <c r="AX2325" s="3">
        <v>336</v>
      </c>
      <c r="AY2325" s="3">
        <v>160</v>
      </c>
      <c r="AZ2325" s="3">
        <v>287</v>
      </c>
      <c r="BA2325" s="128">
        <v>374</v>
      </c>
      <c r="BB2325" s="3">
        <v>172</v>
      </c>
      <c r="BC2325" s="3">
        <v>29</v>
      </c>
      <c r="BM2325" s="3"/>
      <c r="BN2325" s="3"/>
      <c r="BO2325" s="3"/>
      <c r="BP2325" s="128"/>
      <c r="BQ2325" s="3"/>
      <c r="BR2325" s="3"/>
    </row>
    <row r="2326" spans="1:70">
      <c r="A2326" t="str">
        <f t="shared" si="184"/>
        <v>2022</v>
      </c>
      <c r="B2326" t="str">
        <f t="shared" si="185"/>
        <v>May</v>
      </c>
      <c r="C2326" s="2">
        <v>44693</v>
      </c>
      <c r="D2326" s="1" t="str">
        <f t="shared" si="183"/>
        <v>OK</v>
      </c>
      <c r="E2326">
        <f t="shared" si="181"/>
        <v>1</v>
      </c>
      <c r="F2326">
        <f t="shared" si="182"/>
        <v>0</v>
      </c>
      <c r="G2326" s="133">
        <v>44693</v>
      </c>
      <c r="H2326" s="3">
        <v>19</v>
      </c>
      <c r="I2326" s="3">
        <v>368</v>
      </c>
      <c r="J2326" s="3">
        <v>385</v>
      </c>
      <c r="K2326" s="3">
        <v>260</v>
      </c>
      <c r="L2326" s="3">
        <v>397</v>
      </c>
      <c r="M2326" s="3">
        <v>108</v>
      </c>
      <c r="N2326" s="3">
        <v>216</v>
      </c>
      <c r="O2326" s="3">
        <v>53</v>
      </c>
      <c r="P2326" s="3">
        <v>511</v>
      </c>
      <c r="Q2326" s="3">
        <v>506</v>
      </c>
      <c r="R2326" s="3">
        <v>187</v>
      </c>
      <c r="S2326" s="3">
        <v>115</v>
      </c>
      <c r="T2326" s="3">
        <v>192</v>
      </c>
      <c r="U2326" s="3">
        <v>38</v>
      </c>
      <c r="V2326" s="3">
        <v>137</v>
      </c>
      <c r="W2326" s="3">
        <v>530</v>
      </c>
      <c r="X2326" s="3">
        <v>263</v>
      </c>
      <c r="Y2326" s="3">
        <v>27</v>
      </c>
      <c r="Z2326" s="3">
        <v>474</v>
      </c>
      <c r="AA2326" s="3">
        <v>27</v>
      </c>
      <c r="AB2326" s="3">
        <v>650</v>
      </c>
      <c r="AC2326" s="3">
        <v>308</v>
      </c>
      <c r="AD2326" s="3">
        <v>33</v>
      </c>
      <c r="AE2326" s="3">
        <v>927</v>
      </c>
      <c r="AF2326" s="3">
        <v>1398</v>
      </c>
      <c r="AG2326" s="3">
        <v>738</v>
      </c>
      <c r="AH2326" s="3">
        <v>113</v>
      </c>
      <c r="AI2326" s="3">
        <v>159</v>
      </c>
      <c r="AJ2326" s="3">
        <v>91</v>
      </c>
      <c r="AK2326" s="3">
        <v>1003</v>
      </c>
      <c r="AL2326" s="3">
        <v>1196</v>
      </c>
      <c r="AM2326" s="3">
        <v>19</v>
      </c>
      <c r="AO2326" s="3">
        <v>265</v>
      </c>
      <c r="AP2326" s="3">
        <v>39</v>
      </c>
      <c r="AQ2326" s="3">
        <v>228</v>
      </c>
      <c r="AR2326" s="3">
        <v>346</v>
      </c>
      <c r="AS2326" s="20">
        <v>687</v>
      </c>
      <c r="AT2326" s="3">
        <v>178</v>
      </c>
      <c r="AU2326" s="3">
        <v>356</v>
      </c>
      <c r="AV2326" s="3">
        <v>115</v>
      </c>
      <c r="AW2326" s="3">
        <v>134</v>
      </c>
      <c r="AX2326" s="3">
        <v>326</v>
      </c>
      <c r="AY2326" s="3">
        <v>159</v>
      </c>
      <c r="AZ2326" s="3">
        <v>475</v>
      </c>
      <c r="BA2326" s="128">
        <v>353</v>
      </c>
      <c r="BB2326" s="3">
        <v>127</v>
      </c>
      <c r="BC2326" s="3">
        <v>36</v>
      </c>
      <c r="BM2326" s="3"/>
      <c r="BN2326" s="3"/>
      <c r="BO2326" s="3"/>
      <c r="BP2326" s="128"/>
      <c r="BQ2326" s="3"/>
      <c r="BR2326" s="3"/>
    </row>
    <row r="2327" spans="1:70">
      <c r="A2327" t="str">
        <f t="shared" si="184"/>
        <v>2022</v>
      </c>
      <c r="B2327" t="str">
        <f t="shared" si="185"/>
        <v>May</v>
      </c>
      <c r="C2327" s="2">
        <v>44694</v>
      </c>
      <c r="D2327" s="1" t="str">
        <f t="shared" si="183"/>
        <v>OK</v>
      </c>
      <c r="E2327">
        <f t="shared" si="181"/>
        <v>1</v>
      </c>
      <c r="F2327">
        <f t="shared" si="182"/>
        <v>0</v>
      </c>
      <c r="G2327" s="133">
        <v>44694</v>
      </c>
      <c r="H2327" s="3">
        <v>36</v>
      </c>
      <c r="I2327" s="3">
        <v>278</v>
      </c>
      <c r="J2327" s="3">
        <v>302</v>
      </c>
      <c r="K2327" s="3">
        <v>233</v>
      </c>
      <c r="L2327" s="3">
        <v>315</v>
      </c>
      <c r="M2327" s="3">
        <v>84</v>
      </c>
      <c r="N2327" s="3">
        <v>210</v>
      </c>
      <c r="O2327" s="3">
        <v>40</v>
      </c>
      <c r="P2327" s="3">
        <v>446</v>
      </c>
      <c r="Q2327" s="3">
        <v>413</v>
      </c>
      <c r="R2327" s="3">
        <v>176</v>
      </c>
      <c r="S2327" s="3">
        <v>125</v>
      </c>
      <c r="T2327" s="3">
        <v>194</v>
      </c>
      <c r="U2327" s="3">
        <v>34</v>
      </c>
      <c r="V2327" s="3">
        <v>149</v>
      </c>
      <c r="W2327" s="3">
        <v>477</v>
      </c>
      <c r="X2327" s="3">
        <v>184</v>
      </c>
      <c r="Y2327" s="3">
        <v>24</v>
      </c>
      <c r="Z2327" s="3">
        <v>499</v>
      </c>
      <c r="AA2327" s="3">
        <v>30</v>
      </c>
      <c r="AB2327" s="3">
        <v>521</v>
      </c>
      <c r="AC2327" s="3">
        <v>260</v>
      </c>
      <c r="AD2327" s="3">
        <v>22</v>
      </c>
      <c r="AE2327" s="3">
        <v>651</v>
      </c>
      <c r="AF2327" s="3">
        <v>1139</v>
      </c>
      <c r="AG2327" s="3">
        <v>684</v>
      </c>
      <c r="AH2327" s="3">
        <v>90</v>
      </c>
      <c r="AI2327" s="3">
        <v>183</v>
      </c>
      <c r="AJ2327" s="3">
        <v>72</v>
      </c>
      <c r="AK2327" s="3">
        <v>887</v>
      </c>
      <c r="AL2327" s="3">
        <v>1169</v>
      </c>
      <c r="AM2327" s="3">
        <v>15</v>
      </c>
      <c r="AO2327" s="3">
        <v>232</v>
      </c>
      <c r="AP2327" s="3">
        <v>24</v>
      </c>
      <c r="AQ2327" s="3">
        <v>207</v>
      </c>
      <c r="AR2327" s="3">
        <v>254</v>
      </c>
      <c r="AS2327" s="20">
        <v>687</v>
      </c>
      <c r="AT2327" s="3">
        <v>153</v>
      </c>
      <c r="AU2327" s="3">
        <v>370</v>
      </c>
      <c r="AV2327" s="3">
        <v>85</v>
      </c>
      <c r="AW2327" s="3">
        <v>132</v>
      </c>
      <c r="AX2327" s="3">
        <v>276</v>
      </c>
      <c r="AY2327" s="3">
        <v>129</v>
      </c>
      <c r="AZ2327" s="3">
        <v>483</v>
      </c>
      <c r="BA2327" s="128">
        <v>359</v>
      </c>
      <c r="BB2327" s="3">
        <v>129</v>
      </c>
      <c r="BC2327" s="3">
        <v>22</v>
      </c>
      <c r="BM2327" s="3"/>
      <c r="BN2327" s="3"/>
      <c r="BO2327" s="3"/>
      <c r="BP2327" s="128"/>
      <c r="BQ2327" s="3"/>
      <c r="BR2327" s="3"/>
    </row>
    <row r="2328" spans="1:70">
      <c r="A2328" t="str">
        <f t="shared" si="184"/>
        <v>2022</v>
      </c>
      <c r="B2328" t="str">
        <f t="shared" si="185"/>
        <v>May</v>
      </c>
      <c r="C2328" s="2">
        <v>44695</v>
      </c>
      <c r="D2328" s="1" t="str">
        <f t="shared" si="183"/>
        <v>OK</v>
      </c>
      <c r="E2328">
        <f t="shared" si="181"/>
        <v>0</v>
      </c>
      <c r="F2328">
        <f t="shared" si="182"/>
        <v>1</v>
      </c>
      <c r="G2328" s="133">
        <v>44695</v>
      </c>
      <c r="H2328" s="3">
        <v>23</v>
      </c>
      <c r="I2328" s="3">
        <v>225</v>
      </c>
      <c r="J2328" s="3">
        <v>176</v>
      </c>
      <c r="K2328" s="3">
        <v>288</v>
      </c>
      <c r="L2328" s="3">
        <v>163</v>
      </c>
      <c r="M2328" s="3">
        <v>152</v>
      </c>
      <c r="N2328" s="3">
        <v>118</v>
      </c>
      <c r="O2328" s="3">
        <v>53</v>
      </c>
      <c r="P2328" s="3">
        <v>266</v>
      </c>
      <c r="Q2328" s="3">
        <v>301</v>
      </c>
      <c r="R2328" s="3">
        <v>101</v>
      </c>
      <c r="S2328" s="3">
        <v>57</v>
      </c>
      <c r="T2328" s="3">
        <v>157</v>
      </c>
      <c r="U2328" s="3">
        <v>14</v>
      </c>
      <c r="V2328" s="3">
        <v>52</v>
      </c>
      <c r="W2328" s="3">
        <v>335</v>
      </c>
      <c r="X2328" s="3">
        <v>237</v>
      </c>
      <c r="Y2328" s="3">
        <v>14</v>
      </c>
      <c r="Z2328" s="3">
        <v>403</v>
      </c>
      <c r="AA2328" s="3">
        <v>110</v>
      </c>
      <c r="AB2328" s="3">
        <v>349</v>
      </c>
      <c r="AC2328" s="3">
        <v>537</v>
      </c>
      <c r="AD2328" s="3">
        <v>23</v>
      </c>
      <c r="AE2328" s="3">
        <v>349</v>
      </c>
      <c r="AF2328" s="3">
        <v>959</v>
      </c>
      <c r="AG2328" s="3">
        <v>732</v>
      </c>
      <c r="AH2328" s="3">
        <v>150</v>
      </c>
      <c r="AI2328" s="3">
        <v>95</v>
      </c>
      <c r="AJ2328" s="3">
        <v>72</v>
      </c>
      <c r="AK2328" s="3">
        <v>817</v>
      </c>
      <c r="AL2328" s="3">
        <v>1080</v>
      </c>
      <c r="AM2328" s="3">
        <v>12</v>
      </c>
      <c r="AO2328" s="3">
        <v>166</v>
      </c>
      <c r="AP2328" s="3">
        <v>22</v>
      </c>
      <c r="AQ2328" s="3">
        <v>248</v>
      </c>
      <c r="AR2328" s="3">
        <v>163</v>
      </c>
      <c r="AS2328" s="20">
        <v>687</v>
      </c>
      <c r="AT2328" s="3">
        <v>72</v>
      </c>
      <c r="AU2328" s="3">
        <v>454</v>
      </c>
      <c r="AV2328" s="3">
        <v>165</v>
      </c>
      <c r="AW2328" s="3">
        <v>266</v>
      </c>
      <c r="AX2328" s="3">
        <v>140</v>
      </c>
      <c r="AY2328" s="3">
        <v>87</v>
      </c>
      <c r="AZ2328" s="3">
        <v>503</v>
      </c>
      <c r="BA2328" s="128">
        <v>505</v>
      </c>
      <c r="BB2328" s="3">
        <v>165</v>
      </c>
      <c r="BC2328" s="3">
        <v>89</v>
      </c>
      <c r="BM2328" s="3"/>
      <c r="BN2328" s="3"/>
      <c r="BO2328" s="3"/>
      <c r="BP2328" s="128"/>
      <c r="BQ2328" s="3"/>
      <c r="BR2328" s="3"/>
    </row>
    <row r="2329" spans="1:70">
      <c r="A2329" t="str">
        <f t="shared" si="184"/>
        <v>2022</v>
      </c>
      <c r="B2329" t="str">
        <f t="shared" si="185"/>
        <v>May</v>
      </c>
      <c r="C2329" s="2">
        <v>44696</v>
      </c>
      <c r="D2329" s="1" t="str">
        <f t="shared" si="183"/>
        <v>OK</v>
      </c>
      <c r="E2329">
        <f t="shared" si="181"/>
        <v>0</v>
      </c>
      <c r="F2329">
        <f t="shared" si="182"/>
        <v>1</v>
      </c>
      <c r="G2329" s="133">
        <v>44696</v>
      </c>
      <c r="H2329" s="3">
        <v>25</v>
      </c>
      <c r="I2329" s="3">
        <v>210</v>
      </c>
      <c r="J2329" s="3">
        <v>114</v>
      </c>
      <c r="K2329" s="3">
        <v>178</v>
      </c>
      <c r="L2329" s="3">
        <v>124</v>
      </c>
      <c r="M2329" s="3">
        <v>82</v>
      </c>
      <c r="N2329" s="3">
        <v>100</v>
      </c>
      <c r="O2329" s="3">
        <v>63</v>
      </c>
      <c r="P2329" s="3">
        <v>207</v>
      </c>
      <c r="Q2329" s="3">
        <v>216</v>
      </c>
      <c r="R2329" s="3">
        <v>73</v>
      </c>
      <c r="S2329" s="3">
        <v>39</v>
      </c>
      <c r="T2329" s="3">
        <v>139</v>
      </c>
      <c r="U2329" s="3">
        <v>18</v>
      </c>
      <c r="V2329" s="3">
        <v>45</v>
      </c>
      <c r="W2329" s="3">
        <v>323</v>
      </c>
      <c r="X2329" s="3">
        <v>231</v>
      </c>
      <c r="Y2329" s="3">
        <v>9</v>
      </c>
      <c r="Z2329" s="3">
        <v>352</v>
      </c>
      <c r="AA2329" s="3">
        <v>19</v>
      </c>
      <c r="AB2329" s="3">
        <v>170</v>
      </c>
      <c r="AC2329" s="3">
        <v>375</v>
      </c>
      <c r="AD2329" s="3">
        <v>17</v>
      </c>
      <c r="AE2329" s="3">
        <v>235</v>
      </c>
      <c r="AF2329" s="3">
        <v>464</v>
      </c>
      <c r="AG2329" s="3">
        <v>481</v>
      </c>
      <c r="AH2329" s="3">
        <v>92</v>
      </c>
      <c r="AI2329" s="3">
        <v>112</v>
      </c>
      <c r="AJ2329" s="3">
        <v>48</v>
      </c>
      <c r="AK2329" s="3">
        <v>487</v>
      </c>
      <c r="AL2329" s="3">
        <v>640</v>
      </c>
      <c r="AM2329" s="3">
        <v>5</v>
      </c>
      <c r="AO2329" s="3">
        <v>141</v>
      </c>
      <c r="AP2329" s="3">
        <v>27</v>
      </c>
      <c r="AQ2329" s="3">
        <v>155</v>
      </c>
      <c r="AR2329" s="3">
        <v>99</v>
      </c>
      <c r="AS2329" s="20">
        <v>687</v>
      </c>
      <c r="AT2329" s="3">
        <v>50</v>
      </c>
      <c r="AU2329" s="3">
        <v>274</v>
      </c>
      <c r="AV2329" s="3">
        <v>65</v>
      </c>
      <c r="AW2329" s="3">
        <v>169</v>
      </c>
      <c r="AX2329" s="3">
        <v>89</v>
      </c>
      <c r="AY2329" s="3">
        <v>71</v>
      </c>
      <c r="AZ2329" s="3">
        <v>314</v>
      </c>
      <c r="BA2329" s="128">
        <v>370</v>
      </c>
      <c r="BB2329" s="3">
        <v>143</v>
      </c>
      <c r="BC2329" s="3">
        <v>39</v>
      </c>
      <c r="BM2329" s="3"/>
      <c r="BN2329" s="3"/>
      <c r="BO2329" s="3"/>
      <c r="BP2329" s="128"/>
      <c r="BQ2329" s="3"/>
      <c r="BR2329" s="3"/>
    </row>
    <row r="2330" spans="1:70">
      <c r="A2330" t="str">
        <f t="shared" si="184"/>
        <v>2022</v>
      </c>
      <c r="B2330" t="str">
        <f t="shared" si="185"/>
        <v>May</v>
      </c>
      <c r="C2330" s="2">
        <v>44697</v>
      </c>
      <c r="D2330" s="1" t="str">
        <f t="shared" si="183"/>
        <v>OK</v>
      </c>
      <c r="E2330">
        <f t="shared" si="181"/>
        <v>1</v>
      </c>
      <c r="F2330">
        <f t="shared" si="182"/>
        <v>0</v>
      </c>
      <c r="G2330" s="133">
        <v>44697</v>
      </c>
      <c r="H2330" s="3">
        <v>7</v>
      </c>
      <c r="I2330" s="3">
        <v>251</v>
      </c>
      <c r="J2330" s="3">
        <v>242</v>
      </c>
      <c r="K2330" s="3">
        <v>90</v>
      </c>
      <c r="L2330" s="3">
        <v>319</v>
      </c>
      <c r="M2330" s="3">
        <v>61</v>
      </c>
      <c r="N2330" s="3">
        <v>156</v>
      </c>
      <c r="O2330" s="3">
        <v>31</v>
      </c>
      <c r="P2330" s="3">
        <v>377</v>
      </c>
      <c r="Q2330" s="3">
        <v>332</v>
      </c>
      <c r="R2330" s="3">
        <v>149</v>
      </c>
      <c r="S2330" s="3">
        <v>80</v>
      </c>
      <c r="T2330" s="3">
        <v>155</v>
      </c>
      <c r="U2330" s="3">
        <v>26</v>
      </c>
      <c r="V2330" s="3">
        <v>129</v>
      </c>
      <c r="W2330" s="3">
        <v>374</v>
      </c>
      <c r="X2330" s="3">
        <v>119</v>
      </c>
      <c r="Y2330" s="3">
        <v>25</v>
      </c>
      <c r="Z2330" s="3">
        <v>266</v>
      </c>
      <c r="AA2330" s="3">
        <v>7</v>
      </c>
      <c r="AB2330" s="3">
        <v>465</v>
      </c>
      <c r="AC2330" s="3">
        <v>177</v>
      </c>
      <c r="AD2330" s="3">
        <v>23</v>
      </c>
      <c r="AE2330" s="3">
        <v>559</v>
      </c>
      <c r="AF2330" s="3">
        <v>891</v>
      </c>
      <c r="AG2330" s="3">
        <v>381</v>
      </c>
      <c r="AH2330" s="3">
        <v>86</v>
      </c>
      <c r="AI2330" s="3">
        <v>132</v>
      </c>
      <c r="AJ2330" s="3">
        <v>66</v>
      </c>
      <c r="AK2330" s="3">
        <v>624</v>
      </c>
      <c r="AL2330" s="3">
        <v>645</v>
      </c>
      <c r="AM2330" s="3">
        <v>6</v>
      </c>
      <c r="AO2330" s="3">
        <v>185</v>
      </c>
      <c r="AP2330" s="3">
        <v>19</v>
      </c>
      <c r="AQ2330" s="3">
        <v>138</v>
      </c>
      <c r="AR2330" s="3">
        <v>216</v>
      </c>
      <c r="AS2330" s="20">
        <v>687</v>
      </c>
      <c r="AT2330" s="3">
        <v>88</v>
      </c>
      <c r="AU2330" s="3">
        <v>188</v>
      </c>
      <c r="AV2330" s="3">
        <v>47</v>
      </c>
      <c r="AW2330" s="3">
        <v>49</v>
      </c>
      <c r="AX2330" s="3">
        <v>229</v>
      </c>
      <c r="AY2330" s="3">
        <v>104</v>
      </c>
      <c r="AZ2330" s="3">
        <v>249</v>
      </c>
      <c r="BA2330" s="128">
        <v>212</v>
      </c>
      <c r="BB2330" s="3">
        <v>46</v>
      </c>
      <c r="BC2330" s="3">
        <v>12</v>
      </c>
      <c r="BM2330" s="3"/>
      <c r="BN2330" s="3"/>
      <c r="BO2330" s="3"/>
      <c r="BP2330" s="128"/>
      <c r="BQ2330" s="3"/>
      <c r="BR2330" s="3"/>
    </row>
    <row r="2331" spans="1:70">
      <c r="A2331" t="str">
        <f t="shared" si="184"/>
        <v>2022</v>
      </c>
      <c r="B2331" t="str">
        <f t="shared" si="185"/>
        <v>May</v>
      </c>
      <c r="C2331" s="2">
        <v>44698</v>
      </c>
      <c r="D2331" s="1" t="str">
        <f t="shared" si="183"/>
        <v>OK</v>
      </c>
      <c r="E2331">
        <f t="shared" si="181"/>
        <v>1</v>
      </c>
      <c r="F2331">
        <f t="shared" si="182"/>
        <v>0</v>
      </c>
      <c r="G2331" s="133">
        <v>44698</v>
      </c>
      <c r="H2331" s="3">
        <v>11</v>
      </c>
      <c r="I2331" s="3">
        <v>346</v>
      </c>
      <c r="J2331" s="3">
        <v>329</v>
      </c>
      <c r="K2331" s="3">
        <v>183</v>
      </c>
      <c r="L2331" s="3">
        <v>327</v>
      </c>
      <c r="M2331" s="3">
        <v>87</v>
      </c>
      <c r="N2331" s="3">
        <v>174</v>
      </c>
      <c r="O2331" s="3">
        <v>25</v>
      </c>
      <c r="P2331" s="3">
        <v>464</v>
      </c>
      <c r="Q2331" s="3">
        <v>402</v>
      </c>
      <c r="R2331" s="3">
        <v>153</v>
      </c>
      <c r="S2331" s="3">
        <v>95</v>
      </c>
      <c r="T2331" s="3">
        <v>162</v>
      </c>
      <c r="U2331" s="3">
        <v>44</v>
      </c>
      <c r="V2331" s="3">
        <v>140</v>
      </c>
      <c r="W2331" s="3">
        <v>498</v>
      </c>
      <c r="X2331" s="3">
        <v>199</v>
      </c>
      <c r="Y2331" s="3">
        <v>23</v>
      </c>
      <c r="Z2331" s="3">
        <v>390</v>
      </c>
      <c r="AA2331" s="3">
        <v>24</v>
      </c>
      <c r="AB2331" s="3">
        <v>497</v>
      </c>
      <c r="AC2331" s="3">
        <v>263</v>
      </c>
      <c r="AD2331" s="3">
        <v>8</v>
      </c>
      <c r="AE2331" s="3">
        <v>694</v>
      </c>
      <c r="AF2331" s="3">
        <v>1197</v>
      </c>
      <c r="AG2331" s="3">
        <v>535</v>
      </c>
      <c r="AH2331" s="3">
        <v>105</v>
      </c>
      <c r="AI2331" s="3">
        <v>117</v>
      </c>
      <c r="AJ2331" s="3">
        <v>49</v>
      </c>
      <c r="AK2331" s="3">
        <v>878</v>
      </c>
      <c r="AL2331" s="3">
        <v>990</v>
      </c>
      <c r="AM2331" s="3">
        <v>17</v>
      </c>
      <c r="AO2331" s="3">
        <v>248</v>
      </c>
      <c r="AP2331" s="3">
        <v>23</v>
      </c>
      <c r="AQ2331" s="3">
        <v>154</v>
      </c>
      <c r="AR2331" s="3">
        <v>290</v>
      </c>
      <c r="AS2331" s="20">
        <v>687</v>
      </c>
      <c r="AT2331" s="3">
        <v>133</v>
      </c>
      <c r="AU2331" s="3">
        <v>275</v>
      </c>
      <c r="AV2331" s="3">
        <v>100</v>
      </c>
      <c r="AW2331" s="3">
        <v>96</v>
      </c>
      <c r="AX2331" s="3">
        <v>259</v>
      </c>
      <c r="AY2331" s="3">
        <v>128</v>
      </c>
      <c r="AZ2331" s="3">
        <v>380</v>
      </c>
      <c r="BA2331" s="128">
        <v>315</v>
      </c>
      <c r="BB2331" s="3">
        <v>82</v>
      </c>
      <c r="BC2331" s="3">
        <v>20</v>
      </c>
      <c r="BM2331" s="3"/>
      <c r="BN2331" s="3"/>
      <c r="BO2331" s="3"/>
      <c r="BP2331" s="128"/>
      <c r="BQ2331" s="3"/>
      <c r="BR2331" s="3"/>
    </row>
    <row r="2332" spans="1:70">
      <c r="A2332" t="str">
        <f t="shared" si="184"/>
        <v>2022</v>
      </c>
      <c r="B2332" t="str">
        <f t="shared" si="185"/>
        <v>May</v>
      </c>
      <c r="C2332" s="2">
        <v>44699</v>
      </c>
      <c r="D2332" s="1" t="str">
        <f t="shared" si="183"/>
        <v>OK</v>
      </c>
      <c r="E2332">
        <f t="shared" si="181"/>
        <v>1</v>
      </c>
      <c r="F2332">
        <f t="shared" si="182"/>
        <v>0</v>
      </c>
      <c r="G2332" s="133">
        <v>44699</v>
      </c>
      <c r="H2332" s="3">
        <v>7</v>
      </c>
      <c r="I2332" s="3">
        <v>339</v>
      </c>
      <c r="J2332" s="3">
        <v>289</v>
      </c>
      <c r="K2332" s="3">
        <v>191</v>
      </c>
      <c r="L2332" s="3">
        <v>365</v>
      </c>
      <c r="M2332" s="3">
        <v>76</v>
      </c>
      <c r="N2332" s="3">
        <v>198</v>
      </c>
      <c r="O2332" s="3">
        <v>35</v>
      </c>
      <c r="P2332" s="3">
        <v>453</v>
      </c>
      <c r="Q2332" s="3">
        <v>410</v>
      </c>
      <c r="R2332" s="3">
        <v>202</v>
      </c>
      <c r="S2332" s="3">
        <v>101</v>
      </c>
      <c r="T2332" s="3">
        <v>157</v>
      </c>
      <c r="U2332" s="3">
        <v>28</v>
      </c>
      <c r="V2332" s="3">
        <v>149</v>
      </c>
      <c r="W2332" s="3">
        <v>517</v>
      </c>
      <c r="X2332" s="3">
        <v>165</v>
      </c>
      <c r="Y2332" s="3">
        <v>26</v>
      </c>
      <c r="Z2332" s="3">
        <v>360</v>
      </c>
      <c r="AA2332" s="3">
        <v>6</v>
      </c>
      <c r="AB2332" s="3">
        <v>464</v>
      </c>
      <c r="AC2332" s="3">
        <v>234</v>
      </c>
      <c r="AD2332" s="3">
        <v>27</v>
      </c>
      <c r="AE2332" s="3">
        <v>665</v>
      </c>
      <c r="AF2332" s="3">
        <v>1083</v>
      </c>
      <c r="AG2332" s="3">
        <v>537</v>
      </c>
      <c r="AH2332" s="3">
        <v>94</v>
      </c>
      <c r="AI2332" s="3">
        <v>210</v>
      </c>
      <c r="AJ2332" s="3">
        <v>68</v>
      </c>
      <c r="AK2332" s="3">
        <v>866</v>
      </c>
      <c r="AL2332" s="3">
        <v>1038</v>
      </c>
      <c r="AM2332" s="3">
        <v>15</v>
      </c>
      <c r="AO2332" s="3">
        <v>255</v>
      </c>
      <c r="AP2332" s="3">
        <v>25</v>
      </c>
      <c r="AQ2332" s="3">
        <v>217</v>
      </c>
      <c r="AR2332" s="3">
        <v>292</v>
      </c>
      <c r="AS2332" s="20">
        <v>687</v>
      </c>
      <c r="AT2332" s="3">
        <v>111</v>
      </c>
      <c r="AU2332" s="3">
        <v>266</v>
      </c>
      <c r="AV2332" s="3">
        <v>66</v>
      </c>
      <c r="AW2332" s="3">
        <v>91</v>
      </c>
      <c r="AX2332" s="3">
        <v>304</v>
      </c>
      <c r="AY2332" s="3">
        <v>144</v>
      </c>
      <c r="AZ2332" s="3">
        <v>374</v>
      </c>
      <c r="BA2332" s="128">
        <v>351</v>
      </c>
      <c r="BB2332" s="3">
        <v>134</v>
      </c>
      <c r="BC2332" s="3">
        <v>24</v>
      </c>
      <c r="BM2332" s="3"/>
      <c r="BN2332" s="3"/>
      <c r="BO2332" s="3"/>
      <c r="BP2332" s="128"/>
      <c r="BQ2332" s="3"/>
      <c r="BR2332" s="3"/>
    </row>
    <row r="2333" spans="1:70">
      <c r="A2333" t="str">
        <f t="shared" si="184"/>
        <v>2022</v>
      </c>
      <c r="B2333" t="str">
        <f t="shared" si="185"/>
        <v>May</v>
      </c>
      <c r="C2333" s="2">
        <v>44700</v>
      </c>
      <c r="D2333" s="1" t="str">
        <f t="shared" si="183"/>
        <v>OK</v>
      </c>
      <c r="E2333">
        <f t="shared" si="181"/>
        <v>1</v>
      </c>
      <c r="F2333">
        <f t="shared" si="182"/>
        <v>0</v>
      </c>
      <c r="G2333" s="133">
        <v>44700</v>
      </c>
      <c r="H2333" s="3">
        <v>12</v>
      </c>
      <c r="I2333" s="3">
        <v>210</v>
      </c>
      <c r="J2333" s="3">
        <v>266</v>
      </c>
      <c r="K2333" s="3">
        <v>101</v>
      </c>
      <c r="L2333" s="3">
        <v>296</v>
      </c>
      <c r="M2333" s="3">
        <v>81</v>
      </c>
      <c r="N2333" s="3">
        <v>131</v>
      </c>
      <c r="O2333" s="3">
        <v>17</v>
      </c>
      <c r="P2333" s="3">
        <v>333</v>
      </c>
      <c r="Q2333" s="3">
        <v>276</v>
      </c>
      <c r="R2333" s="3">
        <v>138</v>
      </c>
      <c r="S2333" s="3">
        <v>64</v>
      </c>
      <c r="T2333" s="3">
        <v>186</v>
      </c>
      <c r="U2333" s="3">
        <v>17</v>
      </c>
      <c r="V2333" s="3">
        <v>130</v>
      </c>
      <c r="W2333" s="3">
        <v>377</v>
      </c>
      <c r="X2333" s="3">
        <v>147</v>
      </c>
      <c r="Y2333" s="3">
        <v>18</v>
      </c>
      <c r="Z2333" s="3">
        <v>312</v>
      </c>
      <c r="AA2333" s="3">
        <v>7</v>
      </c>
      <c r="AB2333" s="3">
        <v>387</v>
      </c>
      <c r="AC2333" s="3">
        <v>147</v>
      </c>
      <c r="AD2333" s="3">
        <v>10</v>
      </c>
      <c r="AE2333" s="3">
        <v>570</v>
      </c>
      <c r="AF2333" s="3">
        <v>850</v>
      </c>
      <c r="AG2333" s="3">
        <v>401</v>
      </c>
      <c r="AH2333" s="3">
        <v>65</v>
      </c>
      <c r="AI2333" s="3">
        <v>132</v>
      </c>
      <c r="AJ2333" s="3">
        <v>73</v>
      </c>
      <c r="AK2333" s="3">
        <v>595</v>
      </c>
      <c r="AL2333" s="3">
        <v>758</v>
      </c>
      <c r="AM2333" s="3">
        <v>10</v>
      </c>
      <c r="AO2333" s="3">
        <v>216</v>
      </c>
      <c r="AP2333" s="3">
        <v>10</v>
      </c>
      <c r="AQ2333" s="3">
        <v>102</v>
      </c>
      <c r="AR2333" s="3">
        <v>224</v>
      </c>
      <c r="AS2333" s="20">
        <v>687</v>
      </c>
      <c r="AT2333" s="3">
        <v>90</v>
      </c>
      <c r="AU2333" s="3">
        <v>208</v>
      </c>
      <c r="AV2333" s="3">
        <v>17</v>
      </c>
      <c r="AW2333" s="3">
        <v>42</v>
      </c>
      <c r="AX2333" s="3">
        <v>250</v>
      </c>
      <c r="AY2333" s="3">
        <v>110</v>
      </c>
      <c r="AZ2333" s="3">
        <v>224</v>
      </c>
      <c r="BA2333" s="128">
        <v>227</v>
      </c>
      <c r="BB2333" s="3">
        <v>61</v>
      </c>
      <c r="BC2333" s="3">
        <v>1</v>
      </c>
      <c r="BM2333" s="3"/>
      <c r="BN2333" s="3"/>
      <c r="BO2333" s="3"/>
      <c r="BP2333" s="128"/>
      <c r="BQ2333" s="3"/>
      <c r="BR2333" s="3"/>
    </row>
    <row r="2334" spans="1:70">
      <c r="A2334" t="str">
        <f t="shared" si="184"/>
        <v>2022</v>
      </c>
      <c r="B2334" t="str">
        <f t="shared" si="185"/>
        <v>May</v>
      </c>
      <c r="C2334" s="2">
        <v>44701</v>
      </c>
      <c r="D2334" s="1" t="str">
        <f t="shared" si="183"/>
        <v>OK</v>
      </c>
      <c r="E2334">
        <f t="shared" si="181"/>
        <v>1</v>
      </c>
      <c r="F2334">
        <f t="shared" si="182"/>
        <v>0</v>
      </c>
      <c r="G2334" s="133">
        <v>44701</v>
      </c>
      <c r="H2334" s="3">
        <v>6</v>
      </c>
      <c r="I2334" s="3">
        <v>195</v>
      </c>
      <c r="J2334" s="3">
        <v>216</v>
      </c>
      <c r="K2334" s="3">
        <v>119</v>
      </c>
      <c r="L2334" s="3">
        <v>244</v>
      </c>
      <c r="M2334" s="3">
        <v>59</v>
      </c>
      <c r="N2334" s="3">
        <v>144</v>
      </c>
      <c r="O2334" s="3">
        <v>24</v>
      </c>
      <c r="P2334" s="3">
        <v>314</v>
      </c>
      <c r="Q2334" s="3">
        <v>254</v>
      </c>
      <c r="R2334" s="3">
        <v>138</v>
      </c>
      <c r="S2334" s="3">
        <v>87</v>
      </c>
      <c r="T2334" s="3">
        <v>187</v>
      </c>
      <c r="U2334" s="3">
        <v>21</v>
      </c>
      <c r="V2334" s="3">
        <v>119</v>
      </c>
      <c r="W2334" s="3">
        <v>419</v>
      </c>
      <c r="X2334" s="3">
        <v>103</v>
      </c>
      <c r="Y2334" s="3">
        <v>20</v>
      </c>
      <c r="Z2334" s="3">
        <v>318</v>
      </c>
      <c r="AA2334" s="3">
        <v>14</v>
      </c>
      <c r="AB2334" s="3">
        <v>343</v>
      </c>
      <c r="AC2334" s="3">
        <v>160</v>
      </c>
      <c r="AD2334" s="3">
        <v>7</v>
      </c>
      <c r="AE2334" s="3">
        <v>445</v>
      </c>
      <c r="AF2334" s="3">
        <v>718</v>
      </c>
      <c r="AG2334" s="3">
        <v>344</v>
      </c>
      <c r="AH2334" s="3">
        <v>81</v>
      </c>
      <c r="AI2334" s="3">
        <v>116</v>
      </c>
      <c r="AJ2334" s="3">
        <v>65</v>
      </c>
      <c r="AK2334" s="3">
        <v>505</v>
      </c>
      <c r="AL2334" s="3">
        <v>707</v>
      </c>
      <c r="AM2334" s="3">
        <v>8</v>
      </c>
      <c r="AO2334" s="3">
        <v>189</v>
      </c>
      <c r="AP2334" s="3">
        <v>10</v>
      </c>
      <c r="AQ2334" s="3">
        <v>107</v>
      </c>
      <c r="AR2334" s="3">
        <v>221</v>
      </c>
      <c r="AS2334" s="20">
        <v>687</v>
      </c>
      <c r="AT2334" s="3">
        <v>84</v>
      </c>
      <c r="AU2334" s="3">
        <v>178</v>
      </c>
      <c r="AV2334" s="3">
        <v>45</v>
      </c>
      <c r="AW2334" s="3">
        <v>59</v>
      </c>
      <c r="AX2334" s="3">
        <v>197</v>
      </c>
      <c r="AY2334" s="3">
        <v>106</v>
      </c>
      <c r="AZ2334" s="3">
        <v>189</v>
      </c>
      <c r="BA2334" s="128">
        <v>200</v>
      </c>
      <c r="BB2334" s="3">
        <v>49</v>
      </c>
      <c r="BC2334" s="3">
        <v>16</v>
      </c>
      <c r="BM2334" s="3"/>
      <c r="BN2334" s="3"/>
      <c r="BO2334" s="3"/>
      <c r="BP2334" s="128"/>
      <c r="BQ2334" s="3"/>
      <c r="BR2334" s="3"/>
    </row>
    <row r="2335" spans="1:70">
      <c r="A2335" t="str">
        <f t="shared" si="184"/>
        <v>2022</v>
      </c>
      <c r="B2335" t="str">
        <f t="shared" si="185"/>
        <v>May</v>
      </c>
      <c r="C2335" s="2">
        <v>44702</v>
      </c>
      <c r="D2335" s="1" t="str">
        <f t="shared" si="183"/>
        <v>OK</v>
      </c>
      <c r="E2335">
        <f t="shared" si="181"/>
        <v>0</v>
      </c>
      <c r="F2335">
        <f t="shared" si="182"/>
        <v>1</v>
      </c>
      <c r="G2335" s="133">
        <v>44702</v>
      </c>
      <c r="H2335" s="3">
        <v>14</v>
      </c>
      <c r="I2335" s="3">
        <v>148</v>
      </c>
      <c r="J2335" s="3">
        <v>105</v>
      </c>
      <c r="K2335" s="3">
        <v>149</v>
      </c>
      <c r="L2335" s="3">
        <v>102</v>
      </c>
      <c r="M2335" s="3">
        <v>91</v>
      </c>
      <c r="N2335" s="3">
        <v>90</v>
      </c>
      <c r="O2335" s="3">
        <v>23</v>
      </c>
      <c r="P2335" s="3">
        <v>175</v>
      </c>
      <c r="Q2335" s="3">
        <v>169</v>
      </c>
      <c r="R2335" s="3">
        <v>84</v>
      </c>
      <c r="S2335" s="3">
        <v>58</v>
      </c>
      <c r="T2335" s="3">
        <v>133</v>
      </c>
      <c r="U2335" s="3">
        <v>9</v>
      </c>
      <c r="V2335" s="3">
        <v>60</v>
      </c>
      <c r="W2335" s="3">
        <v>289</v>
      </c>
      <c r="X2335" s="3">
        <v>106</v>
      </c>
      <c r="Y2335" s="3">
        <v>2</v>
      </c>
      <c r="Z2335" s="3">
        <v>238</v>
      </c>
      <c r="AA2335" s="3">
        <v>44</v>
      </c>
      <c r="AB2335" s="3">
        <v>161</v>
      </c>
      <c r="AC2335" s="3">
        <v>238</v>
      </c>
      <c r="AD2335" s="3">
        <v>21</v>
      </c>
      <c r="AE2335" s="3">
        <v>208</v>
      </c>
      <c r="AF2335" s="3">
        <v>409</v>
      </c>
      <c r="AG2335" s="3">
        <v>363</v>
      </c>
      <c r="AH2335" s="3">
        <v>66</v>
      </c>
      <c r="AI2335" s="3">
        <v>173</v>
      </c>
      <c r="AJ2335" s="3">
        <v>43</v>
      </c>
      <c r="AK2335" s="3">
        <v>409</v>
      </c>
      <c r="AL2335" s="3">
        <v>670</v>
      </c>
      <c r="AM2335" s="3">
        <v>12</v>
      </c>
      <c r="AO2335" s="3">
        <v>138</v>
      </c>
      <c r="AP2335" s="3">
        <v>14</v>
      </c>
      <c r="AQ2335" s="3">
        <v>142</v>
      </c>
      <c r="AR2335" s="3">
        <v>101</v>
      </c>
      <c r="AS2335" s="20">
        <v>687</v>
      </c>
      <c r="AT2335" s="3">
        <v>41</v>
      </c>
      <c r="AU2335" s="3">
        <v>285</v>
      </c>
      <c r="AV2335" s="3">
        <v>126</v>
      </c>
      <c r="AW2335" s="3">
        <v>116</v>
      </c>
      <c r="AX2335" s="3">
        <v>101</v>
      </c>
      <c r="AY2335" s="3">
        <v>50</v>
      </c>
      <c r="AZ2335" s="3">
        <v>237</v>
      </c>
      <c r="BA2335" s="128">
        <v>251</v>
      </c>
      <c r="BB2335" s="3">
        <v>86</v>
      </c>
      <c r="BC2335" s="3">
        <v>36</v>
      </c>
      <c r="BM2335" s="3"/>
      <c r="BN2335" s="3"/>
      <c r="BO2335" s="3"/>
      <c r="BP2335" s="128"/>
      <c r="BQ2335" s="3"/>
      <c r="BR2335" s="3"/>
    </row>
    <row r="2336" spans="1:70">
      <c r="A2336" t="str">
        <f t="shared" si="184"/>
        <v>2022</v>
      </c>
      <c r="B2336" t="str">
        <f t="shared" si="185"/>
        <v>May</v>
      </c>
      <c r="C2336" s="2">
        <v>44703</v>
      </c>
      <c r="D2336" s="1" t="str">
        <f t="shared" si="183"/>
        <v>OK</v>
      </c>
      <c r="E2336">
        <f t="shared" si="181"/>
        <v>0</v>
      </c>
      <c r="F2336">
        <f t="shared" si="182"/>
        <v>1</v>
      </c>
      <c r="G2336" s="133">
        <v>44703</v>
      </c>
      <c r="H2336" s="3">
        <v>16</v>
      </c>
      <c r="I2336" s="3">
        <v>179</v>
      </c>
      <c r="J2336" s="3">
        <v>132</v>
      </c>
      <c r="K2336" s="3">
        <v>233</v>
      </c>
      <c r="L2336" s="3">
        <v>129</v>
      </c>
      <c r="M2336" s="3">
        <v>115</v>
      </c>
      <c r="N2336" s="3">
        <v>77</v>
      </c>
      <c r="O2336" s="3">
        <v>82</v>
      </c>
      <c r="P2336" s="3">
        <v>208</v>
      </c>
      <c r="Q2336" s="3">
        <v>231</v>
      </c>
      <c r="R2336" s="3">
        <v>103</v>
      </c>
      <c r="S2336" s="3">
        <v>46</v>
      </c>
      <c r="T2336" s="3">
        <v>136</v>
      </c>
      <c r="U2336" s="3">
        <v>21</v>
      </c>
      <c r="V2336" s="3">
        <v>55</v>
      </c>
      <c r="W2336" s="3">
        <v>277</v>
      </c>
      <c r="X2336" s="3">
        <v>173</v>
      </c>
      <c r="Y2336" s="3">
        <v>4</v>
      </c>
      <c r="Z2336" s="3">
        <v>283</v>
      </c>
      <c r="AA2336" s="3">
        <v>35</v>
      </c>
      <c r="AB2336" s="3">
        <v>180</v>
      </c>
      <c r="AC2336" s="3">
        <v>362</v>
      </c>
      <c r="AD2336" s="3">
        <v>19</v>
      </c>
      <c r="AE2336" s="3">
        <v>266</v>
      </c>
      <c r="AF2336" s="3">
        <v>518</v>
      </c>
      <c r="AG2336" s="3">
        <v>460</v>
      </c>
      <c r="AH2336" s="3">
        <v>76</v>
      </c>
      <c r="AI2336" s="3">
        <v>278</v>
      </c>
      <c r="AJ2336" s="3">
        <v>46</v>
      </c>
      <c r="AK2336" s="3">
        <v>613</v>
      </c>
      <c r="AL2336" s="3">
        <v>795</v>
      </c>
      <c r="AM2336" s="3">
        <v>11</v>
      </c>
      <c r="AO2336" s="3">
        <v>152</v>
      </c>
      <c r="AP2336" s="3">
        <v>66</v>
      </c>
      <c r="AQ2336" s="3">
        <v>204</v>
      </c>
      <c r="AR2336" s="3">
        <v>94</v>
      </c>
      <c r="AS2336" s="20">
        <v>687</v>
      </c>
      <c r="AT2336" s="3">
        <v>60</v>
      </c>
      <c r="AU2336" s="3">
        <v>382</v>
      </c>
      <c r="AV2336" s="3">
        <v>96</v>
      </c>
      <c r="AW2336" s="3">
        <v>210</v>
      </c>
      <c r="AX2336" s="3">
        <v>93</v>
      </c>
      <c r="AY2336" s="3">
        <v>67</v>
      </c>
      <c r="AZ2336" s="3">
        <v>383</v>
      </c>
      <c r="BA2336" s="128">
        <v>392</v>
      </c>
      <c r="BB2336" s="3">
        <v>214</v>
      </c>
      <c r="BC2336" s="3">
        <v>28</v>
      </c>
      <c r="BM2336" s="3"/>
      <c r="BN2336" s="3"/>
      <c r="BO2336" s="3"/>
      <c r="BP2336" s="128"/>
      <c r="BQ2336" s="3"/>
      <c r="BR2336" s="3"/>
    </row>
    <row r="2337" spans="1:70">
      <c r="A2337" t="str">
        <f t="shared" si="184"/>
        <v>2022</v>
      </c>
      <c r="B2337" t="str">
        <f t="shared" si="185"/>
        <v>May</v>
      </c>
      <c r="C2337" s="2">
        <v>44704</v>
      </c>
      <c r="D2337" s="1" t="str">
        <f t="shared" si="183"/>
        <v>OK</v>
      </c>
      <c r="E2337">
        <f t="shared" si="181"/>
        <v>1</v>
      </c>
      <c r="F2337">
        <f t="shared" si="182"/>
        <v>0</v>
      </c>
      <c r="G2337" s="133">
        <v>44704</v>
      </c>
      <c r="H2337" s="3">
        <v>27</v>
      </c>
      <c r="I2337" s="3">
        <v>294</v>
      </c>
      <c r="J2337" s="3">
        <v>276</v>
      </c>
      <c r="K2337" s="3">
        <v>153</v>
      </c>
      <c r="L2337" s="3">
        <v>365</v>
      </c>
      <c r="M2337" s="3">
        <v>66</v>
      </c>
      <c r="N2337" s="3">
        <v>189</v>
      </c>
      <c r="O2337" s="3">
        <v>45</v>
      </c>
      <c r="P2337" s="3">
        <v>367</v>
      </c>
      <c r="Q2337" s="3">
        <v>415</v>
      </c>
      <c r="R2337" s="3">
        <v>186</v>
      </c>
      <c r="S2337" s="3">
        <v>103</v>
      </c>
      <c r="T2337" s="3">
        <v>174</v>
      </c>
      <c r="U2337" s="3">
        <v>24</v>
      </c>
      <c r="V2337" s="3">
        <v>135</v>
      </c>
      <c r="W2337" s="3">
        <v>447</v>
      </c>
      <c r="X2337" s="3">
        <v>140</v>
      </c>
      <c r="Y2337" s="3">
        <v>32</v>
      </c>
      <c r="Z2337" s="3">
        <v>338</v>
      </c>
      <c r="AA2337" s="3">
        <v>10</v>
      </c>
      <c r="AB2337" s="3">
        <v>502</v>
      </c>
      <c r="AC2337" s="3">
        <v>223</v>
      </c>
      <c r="AD2337" s="3">
        <v>26</v>
      </c>
      <c r="AE2337" s="3">
        <v>646</v>
      </c>
      <c r="AF2337" s="3">
        <v>980</v>
      </c>
      <c r="AG2337" s="3">
        <v>519</v>
      </c>
      <c r="AH2337" s="3">
        <v>84</v>
      </c>
      <c r="AI2337" s="3">
        <v>219</v>
      </c>
      <c r="AJ2337" s="3">
        <v>63</v>
      </c>
      <c r="AK2337" s="3">
        <v>839</v>
      </c>
      <c r="AL2337" s="3">
        <v>873</v>
      </c>
      <c r="AM2337" s="3">
        <v>18</v>
      </c>
      <c r="AO2337" s="3">
        <v>212</v>
      </c>
      <c r="AP2337" s="3">
        <v>17</v>
      </c>
      <c r="AQ2337" s="3">
        <v>127</v>
      </c>
      <c r="AR2337" s="3">
        <v>247</v>
      </c>
      <c r="AS2337" s="20">
        <v>687</v>
      </c>
      <c r="AT2337" s="3">
        <v>113</v>
      </c>
      <c r="AU2337" s="3">
        <v>226</v>
      </c>
      <c r="AV2337" s="3">
        <v>93</v>
      </c>
      <c r="AW2337" s="3">
        <v>52</v>
      </c>
      <c r="AX2337" s="3">
        <v>183</v>
      </c>
      <c r="AY2337" s="3">
        <v>125</v>
      </c>
      <c r="AZ2337" s="3">
        <v>343</v>
      </c>
      <c r="BA2337" s="128">
        <v>265</v>
      </c>
      <c r="BB2337" s="3">
        <v>107</v>
      </c>
      <c r="BC2337" s="3">
        <v>12</v>
      </c>
      <c r="BM2337" s="3"/>
      <c r="BN2337" s="3"/>
      <c r="BO2337" s="3"/>
      <c r="BP2337" s="128"/>
      <c r="BQ2337" s="3"/>
      <c r="BR2337" s="3"/>
    </row>
    <row r="2338" spans="1:70">
      <c r="A2338" t="str">
        <f t="shared" si="184"/>
        <v>2022</v>
      </c>
      <c r="B2338" t="str">
        <f t="shared" si="185"/>
        <v>May</v>
      </c>
      <c r="C2338" s="2">
        <v>44705</v>
      </c>
      <c r="D2338" s="1" t="str">
        <f t="shared" si="183"/>
        <v>OK</v>
      </c>
      <c r="E2338">
        <f t="shared" si="181"/>
        <v>1</v>
      </c>
      <c r="F2338">
        <f t="shared" si="182"/>
        <v>0</v>
      </c>
      <c r="G2338" s="133">
        <v>44705</v>
      </c>
      <c r="H2338" s="3">
        <v>22</v>
      </c>
      <c r="I2338" s="3">
        <v>371</v>
      </c>
      <c r="J2338" s="3">
        <v>371</v>
      </c>
      <c r="K2338" s="3">
        <v>251</v>
      </c>
      <c r="L2338" s="3">
        <v>395</v>
      </c>
      <c r="M2338" s="3">
        <v>144</v>
      </c>
      <c r="N2338" s="3">
        <v>275</v>
      </c>
      <c r="O2338" s="3">
        <v>39</v>
      </c>
      <c r="P2338" s="3">
        <v>506</v>
      </c>
      <c r="Q2338" s="3">
        <v>494</v>
      </c>
      <c r="R2338" s="3">
        <v>178</v>
      </c>
      <c r="S2338" s="3">
        <v>116</v>
      </c>
      <c r="T2338" s="3">
        <v>178</v>
      </c>
      <c r="U2338" s="3">
        <v>37</v>
      </c>
      <c r="V2338" s="3">
        <v>140</v>
      </c>
      <c r="W2338" s="3">
        <v>534</v>
      </c>
      <c r="X2338" s="3">
        <v>208</v>
      </c>
      <c r="Y2338" s="3">
        <v>18</v>
      </c>
      <c r="Z2338" s="3">
        <v>421</v>
      </c>
      <c r="AA2338" s="3">
        <v>11</v>
      </c>
      <c r="AB2338" s="3">
        <v>588</v>
      </c>
      <c r="AC2338" s="3">
        <v>318</v>
      </c>
      <c r="AD2338" s="3">
        <v>29</v>
      </c>
      <c r="AE2338" s="3">
        <v>800</v>
      </c>
      <c r="AF2338" s="3">
        <v>1299</v>
      </c>
      <c r="AG2338" s="3">
        <v>648</v>
      </c>
      <c r="AH2338" s="3">
        <v>106</v>
      </c>
      <c r="AI2338" s="3">
        <v>285</v>
      </c>
      <c r="AJ2338" s="3">
        <v>87</v>
      </c>
      <c r="AK2338" s="3">
        <v>1042</v>
      </c>
      <c r="AL2338" s="3">
        <v>1094</v>
      </c>
      <c r="AM2338" s="3">
        <v>22</v>
      </c>
      <c r="AO2338" s="3">
        <v>264</v>
      </c>
      <c r="AP2338" s="3">
        <v>35</v>
      </c>
      <c r="AQ2338" s="3">
        <v>202</v>
      </c>
      <c r="AR2338" s="3">
        <v>288</v>
      </c>
      <c r="AS2338" s="20">
        <v>687</v>
      </c>
      <c r="AT2338" s="3">
        <v>142</v>
      </c>
      <c r="AU2338" s="3">
        <v>323</v>
      </c>
      <c r="AV2338" s="3">
        <v>199</v>
      </c>
      <c r="AW2338" s="3">
        <v>123</v>
      </c>
      <c r="AX2338" s="3">
        <v>101</v>
      </c>
      <c r="AY2338" s="3">
        <v>170</v>
      </c>
      <c r="AZ2338" s="3">
        <v>438</v>
      </c>
      <c r="BA2338" s="128">
        <v>407</v>
      </c>
      <c r="BB2338" s="3">
        <v>135</v>
      </c>
      <c r="BC2338" s="3">
        <v>28</v>
      </c>
      <c r="BM2338" s="3"/>
      <c r="BN2338" s="3"/>
      <c r="BO2338" s="3"/>
      <c r="BP2338" s="128"/>
      <c r="BQ2338" s="3"/>
      <c r="BR2338" s="3"/>
    </row>
    <row r="2339" spans="1:70">
      <c r="A2339" t="str">
        <f t="shared" si="184"/>
        <v>2022</v>
      </c>
      <c r="B2339" t="str">
        <f t="shared" si="185"/>
        <v>May</v>
      </c>
      <c r="C2339" s="2">
        <v>44706</v>
      </c>
      <c r="D2339" s="1" t="str">
        <f t="shared" si="183"/>
        <v>OK</v>
      </c>
      <c r="E2339">
        <f t="shared" si="181"/>
        <v>1</v>
      </c>
      <c r="F2339">
        <f t="shared" si="182"/>
        <v>0</v>
      </c>
      <c r="G2339" s="133">
        <v>44706</v>
      </c>
      <c r="H2339" s="3">
        <v>13</v>
      </c>
      <c r="I2339" s="3">
        <v>333</v>
      </c>
      <c r="J2339" s="3">
        <v>351</v>
      </c>
      <c r="K2339" s="3">
        <v>174</v>
      </c>
      <c r="L2339" s="3">
        <v>376</v>
      </c>
      <c r="M2339" s="3">
        <v>92</v>
      </c>
      <c r="N2339" s="3">
        <v>238</v>
      </c>
      <c r="O2339" s="3">
        <v>142</v>
      </c>
      <c r="P2339" s="3">
        <v>505</v>
      </c>
      <c r="Q2339" s="3">
        <v>445</v>
      </c>
      <c r="R2339" s="3">
        <v>170</v>
      </c>
      <c r="S2339" s="3">
        <v>107</v>
      </c>
      <c r="T2339" s="3">
        <v>162</v>
      </c>
      <c r="U2339" s="3">
        <v>34</v>
      </c>
      <c r="V2339" s="3">
        <v>125</v>
      </c>
      <c r="W2339" s="3">
        <v>554</v>
      </c>
      <c r="X2339" s="3">
        <v>234</v>
      </c>
      <c r="Y2339" s="3">
        <v>32</v>
      </c>
      <c r="Z2339" s="3">
        <v>443</v>
      </c>
      <c r="AA2339" s="3">
        <v>17</v>
      </c>
      <c r="AB2339" s="3">
        <v>559</v>
      </c>
      <c r="AC2339" s="3">
        <v>296</v>
      </c>
      <c r="AD2339" s="3">
        <v>34</v>
      </c>
      <c r="AE2339" s="3">
        <v>724</v>
      </c>
      <c r="AF2339" s="3">
        <v>1202</v>
      </c>
      <c r="AG2339" s="3">
        <v>624</v>
      </c>
      <c r="AH2339" s="3">
        <v>104</v>
      </c>
      <c r="AI2339" s="3">
        <v>226</v>
      </c>
      <c r="AJ2339" s="3">
        <v>77</v>
      </c>
      <c r="AK2339" s="3">
        <v>944</v>
      </c>
      <c r="AL2339" s="3">
        <v>1079</v>
      </c>
      <c r="AM2339" s="3">
        <v>15</v>
      </c>
      <c r="AO2339" s="3">
        <v>252</v>
      </c>
      <c r="AP2339" s="3">
        <v>26</v>
      </c>
      <c r="AQ2339" s="3">
        <v>210</v>
      </c>
      <c r="AR2339" s="3">
        <v>318</v>
      </c>
      <c r="AS2339" s="20">
        <v>687</v>
      </c>
      <c r="AT2339" s="3">
        <v>122</v>
      </c>
      <c r="AU2339" s="3">
        <v>297</v>
      </c>
      <c r="AV2339" s="3">
        <v>94</v>
      </c>
      <c r="AW2339" s="3">
        <v>95</v>
      </c>
      <c r="AX2339" s="3">
        <v>101</v>
      </c>
      <c r="AY2339" s="3">
        <v>155</v>
      </c>
      <c r="AZ2339" s="3">
        <v>363</v>
      </c>
      <c r="BA2339" s="128">
        <v>314</v>
      </c>
      <c r="BB2339" s="3">
        <v>113</v>
      </c>
      <c r="BC2339" s="3">
        <v>27</v>
      </c>
      <c r="BM2339" s="3"/>
      <c r="BN2339" s="3"/>
      <c r="BO2339" s="3"/>
      <c r="BP2339" s="128"/>
      <c r="BQ2339" s="3"/>
      <c r="BR2339" s="3"/>
    </row>
    <row r="2340" spans="1:70">
      <c r="A2340" t="str">
        <f t="shared" si="184"/>
        <v>2022</v>
      </c>
      <c r="B2340" t="str">
        <f t="shared" si="185"/>
        <v>May</v>
      </c>
      <c r="C2340" s="2">
        <v>44707</v>
      </c>
      <c r="D2340" s="1" t="str">
        <f t="shared" si="183"/>
        <v>OK</v>
      </c>
      <c r="E2340">
        <f t="shared" si="181"/>
        <v>1</v>
      </c>
      <c r="F2340">
        <f t="shared" si="182"/>
        <v>0</v>
      </c>
      <c r="G2340" s="133">
        <v>44707</v>
      </c>
      <c r="H2340" s="3">
        <v>19</v>
      </c>
      <c r="I2340" s="3">
        <v>324</v>
      </c>
      <c r="J2340" s="3">
        <v>318</v>
      </c>
      <c r="K2340" s="3">
        <v>219</v>
      </c>
      <c r="L2340" s="3">
        <v>340</v>
      </c>
      <c r="M2340" s="3">
        <v>106</v>
      </c>
      <c r="N2340" s="3">
        <v>146</v>
      </c>
      <c r="O2340" s="3">
        <v>126</v>
      </c>
      <c r="P2340" s="3">
        <v>434</v>
      </c>
      <c r="Q2340" s="3">
        <v>428</v>
      </c>
      <c r="R2340" s="3">
        <v>160</v>
      </c>
      <c r="S2340" s="3">
        <v>102</v>
      </c>
      <c r="T2340" s="3">
        <v>184</v>
      </c>
      <c r="U2340" s="3">
        <v>27</v>
      </c>
      <c r="V2340" s="3">
        <v>152</v>
      </c>
      <c r="W2340" s="3">
        <v>463</v>
      </c>
      <c r="X2340" s="3">
        <v>208</v>
      </c>
      <c r="Y2340" s="3">
        <v>39</v>
      </c>
      <c r="Z2340" s="3">
        <v>388</v>
      </c>
      <c r="AA2340" s="3">
        <v>24</v>
      </c>
      <c r="AB2340" s="3">
        <v>562</v>
      </c>
      <c r="AC2340" s="3">
        <v>256</v>
      </c>
      <c r="AD2340" s="3">
        <v>27</v>
      </c>
      <c r="AE2340" s="3">
        <v>727</v>
      </c>
      <c r="AF2340" s="3">
        <v>1165</v>
      </c>
      <c r="AG2340" s="3">
        <v>623</v>
      </c>
      <c r="AH2340" s="3">
        <v>108</v>
      </c>
      <c r="AI2340" s="3">
        <v>198</v>
      </c>
      <c r="AJ2340" s="3">
        <v>64</v>
      </c>
      <c r="AK2340" s="3">
        <v>1027</v>
      </c>
      <c r="AL2340" s="3">
        <v>1123</v>
      </c>
      <c r="AM2340" s="3">
        <v>21</v>
      </c>
      <c r="AO2340" s="3">
        <v>265</v>
      </c>
      <c r="AP2340" s="3">
        <v>26</v>
      </c>
      <c r="AQ2340" s="3">
        <v>187</v>
      </c>
      <c r="AR2340" s="3">
        <v>281</v>
      </c>
      <c r="AS2340" s="20">
        <v>687</v>
      </c>
      <c r="AT2340" s="3">
        <v>154</v>
      </c>
      <c r="AU2340" s="3">
        <v>339</v>
      </c>
      <c r="AV2340" s="3">
        <v>108</v>
      </c>
      <c r="AW2340" s="3">
        <v>105</v>
      </c>
      <c r="AX2340" s="3">
        <v>116</v>
      </c>
      <c r="AY2340" s="3">
        <v>151</v>
      </c>
      <c r="AZ2340" s="3">
        <v>423</v>
      </c>
      <c r="BA2340" s="128">
        <v>350</v>
      </c>
      <c r="BB2340" s="3">
        <v>133</v>
      </c>
      <c r="BC2340" s="3">
        <v>31</v>
      </c>
      <c r="BM2340" s="3"/>
      <c r="BN2340" s="3"/>
      <c r="BO2340" s="3"/>
      <c r="BP2340" s="128"/>
      <c r="BQ2340" s="3"/>
      <c r="BR2340" s="3"/>
    </row>
    <row r="2341" spans="1:70">
      <c r="A2341" t="str">
        <f t="shared" si="184"/>
        <v>2022</v>
      </c>
      <c r="B2341" t="str">
        <f t="shared" si="185"/>
        <v>May</v>
      </c>
      <c r="C2341" s="2">
        <v>44708</v>
      </c>
      <c r="D2341" s="1" t="str">
        <f t="shared" si="183"/>
        <v>OK</v>
      </c>
      <c r="E2341">
        <f t="shared" si="181"/>
        <v>1</v>
      </c>
      <c r="F2341">
        <f t="shared" si="182"/>
        <v>0</v>
      </c>
      <c r="G2341" s="133">
        <v>44708</v>
      </c>
      <c r="H2341" s="3">
        <v>28</v>
      </c>
      <c r="I2341" s="3">
        <v>310</v>
      </c>
      <c r="J2341" s="3">
        <v>266</v>
      </c>
      <c r="K2341" s="3">
        <v>228</v>
      </c>
      <c r="L2341" s="3">
        <v>302</v>
      </c>
      <c r="M2341" s="3">
        <v>81</v>
      </c>
      <c r="N2341" s="3">
        <v>230</v>
      </c>
      <c r="O2341" s="3">
        <v>144</v>
      </c>
      <c r="P2341" s="3">
        <v>364</v>
      </c>
      <c r="Q2341" s="3">
        <v>409</v>
      </c>
      <c r="R2341" s="3">
        <v>186</v>
      </c>
      <c r="S2341" s="3">
        <v>103</v>
      </c>
      <c r="T2341" s="3">
        <v>215</v>
      </c>
      <c r="U2341" s="3">
        <v>26</v>
      </c>
      <c r="V2341" s="3">
        <v>152</v>
      </c>
      <c r="W2341" s="3">
        <v>451</v>
      </c>
      <c r="X2341" s="3">
        <v>203</v>
      </c>
      <c r="Y2341" s="3">
        <v>28</v>
      </c>
      <c r="Z2341" s="3">
        <v>478</v>
      </c>
      <c r="AA2341" s="3">
        <v>8</v>
      </c>
      <c r="AB2341" s="3">
        <v>429</v>
      </c>
      <c r="AC2341" s="3">
        <v>269</v>
      </c>
      <c r="AD2341" s="3">
        <v>17</v>
      </c>
      <c r="AE2341" s="3">
        <v>569</v>
      </c>
      <c r="AF2341" s="3">
        <v>957</v>
      </c>
      <c r="AG2341" s="3">
        <v>575</v>
      </c>
      <c r="AH2341" s="3">
        <v>140</v>
      </c>
      <c r="AI2341" s="3">
        <v>249</v>
      </c>
      <c r="AJ2341" s="3">
        <v>81</v>
      </c>
      <c r="AK2341" s="3">
        <v>987</v>
      </c>
      <c r="AL2341" s="3">
        <v>1144</v>
      </c>
      <c r="AM2341" s="3">
        <v>15</v>
      </c>
      <c r="AO2341" s="3">
        <v>254</v>
      </c>
      <c r="AP2341" s="3">
        <v>44</v>
      </c>
      <c r="AQ2341" s="3">
        <v>175</v>
      </c>
      <c r="AR2341" s="3">
        <v>269</v>
      </c>
      <c r="AS2341" s="20">
        <v>687</v>
      </c>
      <c r="AT2341" s="3">
        <v>121</v>
      </c>
      <c r="AU2341" s="3">
        <v>381</v>
      </c>
      <c r="AV2341" s="3">
        <v>86</v>
      </c>
      <c r="AW2341" s="3">
        <v>94</v>
      </c>
      <c r="AX2341" s="3">
        <v>198</v>
      </c>
      <c r="AY2341" s="3">
        <v>151</v>
      </c>
      <c r="AZ2341" s="3">
        <v>376</v>
      </c>
      <c r="BA2341" s="128">
        <v>348</v>
      </c>
      <c r="BB2341" s="3">
        <v>127</v>
      </c>
      <c r="BC2341" s="3">
        <v>26</v>
      </c>
      <c r="BM2341" s="3"/>
      <c r="BN2341" s="3"/>
      <c r="BO2341" s="3"/>
      <c r="BP2341" s="128"/>
      <c r="BQ2341" s="3"/>
      <c r="BR2341" s="3"/>
    </row>
    <row r="2342" spans="1:70">
      <c r="A2342" t="str">
        <f t="shared" si="184"/>
        <v>2022</v>
      </c>
      <c r="B2342" t="str">
        <f t="shared" si="185"/>
        <v>May</v>
      </c>
      <c r="C2342" s="2">
        <v>44709</v>
      </c>
      <c r="D2342" s="1" t="str">
        <f t="shared" si="183"/>
        <v>OK</v>
      </c>
      <c r="E2342">
        <f t="shared" si="181"/>
        <v>0</v>
      </c>
      <c r="F2342">
        <f t="shared" si="182"/>
        <v>1</v>
      </c>
      <c r="G2342" s="133">
        <v>44709</v>
      </c>
      <c r="H2342" s="3">
        <v>45</v>
      </c>
      <c r="I2342" s="3">
        <v>234</v>
      </c>
      <c r="J2342" s="3">
        <v>146</v>
      </c>
      <c r="K2342" s="3">
        <v>345</v>
      </c>
      <c r="L2342" s="3">
        <v>160</v>
      </c>
      <c r="M2342" s="3">
        <v>164</v>
      </c>
      <c r="N2342" s="3">
        <v>125</v>
      </c>
      <c r="O2342" s="3">
        <v>355</v>
      </c>
      <c r="P2342" s="3">
        <v>284</v>
      </c>
      <c r="Q2342" s="3">
        <v>329</v>
      </c>
      <c r="R2342" s="3">
        <v>96</v>
      </c>
      <c r="S2342" s="3">
        <v>65</v>
      </c>
      <c r="T2342" s="3">
        <v>167</v>
      </c>
      <c r="U2342" s="3">
        <v>18</v>
      </c>
      <c r="V2342" s="3">
        <v>63</v>
      </c>
      <c r="W2342" s="3">
        <v>352</v>
      </c>
      <c r="X2342" s="3">
        <v>310</v>
      </c>
      <c r="Y2342" s="3">
        <v>23</v>
      </c>
      <c r="Z2342" s="3">
        <v>384</v>
      </c>
      <c r="AA2342" s="3">
        <v>78</v>
      </c>
      <c r="AB2342" s="3">
        <v>325</v>
      </c>
      <c r="AC2342" s="3">
        <v>509</v>
      </c>
      <c r="AD2342" s="3">
        <v>25</v>
      </c>
      <c r="AE2342" s="3">
        <v>375</v>
      </c>
      <c r="AF2342" s="3">
        <v>775</v>
      </c>
      <c r="AG2342" s="3">
        <v>777</v>
      </c>
      <c r="AH2342" s="3">
        <v>143</v>
      </c>
      <c r="AI2342" s="3">
        <v>358</v>
      </c>
      <c r="AJ2342" s="3">
        <v>55</v>
      </c>
      <c r="AK2342" s="3">
        <v>1019</v>
      </c>
      <c r="AL2342" s="3">
        <v>1448</v>
      </c>
      <c r="AM2342" s="3">
        <v>6</v>
      </c>
      <c r="AO2342" s="3">
        <v>198</v>
      </c>
      <c r="AP2342" s="3">
        <v>19</v>
      </c>
      <c r="AQ2342" s="3">
        <v>252</v>
      </c>
      <c r="AR2342" s="3">
        <v>148</v>
      </c>
      <c r="AS2342" s="20">
        <v>687</v>
      </c>
      <c r="AT2342" s="3">
        <v>114</v>
      </c>
      <c r="AU2342" s="3">
        <v>622</v>
      </c>
      <c r="AV2342" s="3">
        <v>187</v>
      </c>
      <c r="AW2342" s="3">
        <v>288</v>
      </c>
      <c r="AX2342" s="3">
        <v>107</v>
      </c>
      <c r="AY2342" s="3">
        <v>92</v>
      </c>
      <c r="AZ2342" s="3">
        <v>460</v>
      </c>
      <c r="BA2342" s="128">
        <v>425</v>
      </c>
      <c r="BB2342" s="3">
        <v>262</v>
      </c>
      <c r="BC2342" s="3">
        <v>93</v>
      </c>
      <c r="BM2342" s="3"/>
      <c r="BN2342" s="3"/>
      <c r="BO2342" s="3"/>
      <c r="BP2342" s="128"/>
      <c r="BQ2342" s="3"/>
      <c r="BR2342" s="3"/>
    </row>
    <row r="2343" spans="1:70">
      <c r="A2343" t="str">
        <f t="shared" si="184"/>
        <v>2022</v>
      </c>
      <c r="B2343" t="str">
        <f t="shared" si="185"/>
        <v>May</v>
      </c>
      <c r="C2343" s="2">
        <v>44710</v>
      </c>
      <c r="D2343" s="1" t="str">
        <f t="shared" si="183"/>
        <v>OK</v>
      </c>
      <c r="E2343">
        <f t="shared" si="181"/>
        <v>0</v>
      </c>
      <c r="F2343">
        <f t="shared" si="182"/>
        <v>1</v>
      </c>
      <c r="G2343" s="133">
        <v>44710</v>
      </c>
      <c r="H2343" s="3">
        <v>22</v>
      </c>
      <c r="I2343" s="3">
        <v>147</v>
      </c>
      <c r="J2343" s="3">
        <v>105</v>
      </c>
      <c r="K2343" s="3">
        <v>170</v>
      </c>
      <c r="L2343" s="3">
        <v>97</v>
      </c>
      <c r="M2343" s="3">
        <v>60</v>
      </c>
      <c r="N2343" s="3">
        <v>70</v>
      </c>
      <c r="O2343" s="3">
        <v>161</v>
      </c>
      <c r="P2343" s="3">
        <v>204</v>
      </c>
      <c r="Q2343" s="3">
        <v>181</v>
      </c>
      <c r="R2343" s="3">
        <v>95</v>
      </c>
      <c r="S2343" s="3">
        <v>49</v>
      </c>
      <c r="T2343" s="3">
        <v>143</v>
      </c>
      <c r="U2343" s="3">
        <v>7</v>
      </c>
      <c r="V2343" s="3">
        <v>45</v>
      </c>
      <c r="W2343" s="3">
        <v>306</v>
      </c>
      <c r="X2343" s="3">
        <v>168</v>
      </c>
      <c r="Y2343" s="3">
        <v>13</v>
      </c>
      <c r="Z2343" s="3">
        <v>189</v>
      </c>
      <c r="AA2343" s="3">
        <v>40</v>
      </c>
      <c r="AB2343" s="3">
        <v>164</v>
      </c>
      <c r="AC2343" s="3">
        <v>269</v>
      </c>
      <c r="AD2343" s="3">
        <v>41</v>
      </c>
      <c r="AE2343" s="3">
        <v>249</v>
      </c>
      <c r="AF2343" s="3">
        <v>443</v>
      </c>
      <c r="AG2343" s="3">
        <v>439</v>
      </c>
      <c r="AH2343" s="3">
        <v>89</v>
      </c>
      <c r="AI2343" s="3">
        <v>170</v>
      </c>
      <c r="AJ2343" s="3">
        <v>26</v>
      </c>
      <c r="AK2343" s="3">
        <v>542</v>
      </c>
      <c r="AL2343" s="3">
        <v>558</v>
      </c>
      <c r="AM2343" s="3">
        <v>11</v>
      </c>
      <c r="AO2343" s="3">
        <v>113</v>
      </c>
      <c r="AP2343" s="3">
        <v>26</v>
      </c>
      <c r="AQ2343" s="3">
        <v>198</v>
      </c>
      <c r="AR2343" s="3">
        <v>99</v>
      </c>
      <c r="AS2343" s="20">
        <v>687</v>
      </c>
      <c r="AT2343" s="3">
        <v>43</v>
      </c>
      <c r="AU2343" s="3">
        <v>241</v>
      </c>
      <c r="AV2343" s="3">
        <v>101</v>
      </c>
      <c r="AW2343" s="3">
        <v>128</v>
      </c>
      <c r="AX2343" s="3">
        <v>101</v>
      </c>
      <c r="AY2343" s="3">
        <v>65</v>
      </c>
      <c r="AZ2343" s="3">
        <v>321</v>
      </c>
      <c r="BA2343" s="128">
        <v>271</v>
      </c>
      <c r="BB2343" s="3">
        <v>170</v>
      </c>
      <c r="BC2343" s="3">
        <v>34</v>
      </c>
      <c r="BM2343" s="3"/>
      <c r="BN2343" s="3"/>
      <c r="BO2343" s="3"/>
      <c r="BP2343" s="128"/>
      <c r="BQ2343" s="3"/>
      <c r="BR2343" s="3"/>
    </row>
    <row r="2344" spans="1:70">
      <c r="A2344" t="str">
        <f t="shared" si="184"/>
        <v>2022</v>
      </c>
      <c r="B2344" t="str">
        <f t="shared" si="185"/>
        <v>May</v>
      </c>
      <c r="C2344" s="2">
        <v>44711</v>
      </c>
      <c r="D2344" s="1" t="str">
        <f t="shared" si="183"/>
        <v>OK</v>
      </c>
      <c r="E2344">
        <f t="shared" si="181"/>
        <v>1</v>
      </c>
      <c r="F2344">
        <f t="shared" si="182"/>
        <v>0</v>
      </c>
      <c r="G2344" s="133">
        <v>44711</v>
      </c>
      <c r="H2344" s="3">
        <v>6</v>
      </c>
      <c r="I2344" s="3">
        <v>132</v>
      </c>
      <c r="J2344" s="3">
        <v>163</v>
      </c>
      <c r="K2344" s="3">
        <v>79</v>
      </c>
      <c r="L2344" s="3">
        <v>173</v>
      </c>
      <c r="M2344" s="3">
        <v>52</v>
      </c>
      <c r="N2344" s="3">
        <v>72</v>
      </c>
      <c r="O2344" s="3">
        <v>32</v>
      </c>
      <c r="P2344" s="3">
        <v>241</v>
      </c>
      <c r="Q2344" s="3">
        <v>220</v>
      </c>
      <c r="R2344" s="3">
        <v>132</v>
      </c>
      <c r="S2344" s="3">
        <v>45</v>
      </c>
      <c r="T2344" s="3">
        <v>130</v>
      </c>
      <c r="U2344" s="3">
        <v>8</v>
      </c>
      <c r="V2344" s="3">
        <v>103</v>
      </c>
      <c r="W2344" s="3">
        <v>330</v>
      </c>
      <c r="X2344" s="3">
        <v>74</v>
      </c>
      <c r="Y2344" s="3">
        <v>6</v>
      </c>
      <c r="Z2344" s="3">
        <v>137</v>
      </c>
      <c r="AA2344" s="3">
        <v>3</v>
      </c>
      <c r="AB2344" s="3">
        <v>257</v>
      </c>
      <c r="AC2344" s="3">
        <v>76</v>
      </c>
      <c r="AD2344" s="3">
        <v>12</v>
      </c>
      <c r="AE2344" s="3">
        <v>374</v>
      </c>
      <c r="AF2344" s="3">
        <v>522</v>
      </c>
      <c r="AG2344" s="3">
        <v>246</v>
      </c>
      <c r="AH2344" s="3">
        <v>42</v>
      </c>
      <c r="AI2344" s="3">
        <v>97</v>
      </c>
      <c r="AJ2344" s="3">
        <v>72</v>
      </c>
      <c r="AK2344" s="3">
        <v>368</v>
      </c>
      <c r="AL2344" s="3">
        <v>455</v>
      </c>
      <c r="AM2344" s="3">
        <v>11</v>
      </c>
      <c r="AO2344" s="3">
        <v>123</v>
      </c>
      <c r="AP2344" s="3">
        <v>9</v>
      </c>
      <c r="AQ2344" s="3">
        <v>74</v>
      </c>
      <c r="AR2344" s="3">
        <v>126</v>
      </c>
      <c r="AS2344" s="20">
        <v>687</v>
      </c>
      <c r="AT2344" s="3">
        <v>62</v>
      </c>
      <c r="AU2344" s="3">
        <v>131</v>
      </c>
      <c r="AV2344" s="3">
        <v>50</v>
      </c>
      <c r="AW2344" s="3">
        <v>19</v>
      </c>
      <c r="AX2344" s="3">
        <v>94</v>
      </c>
      <c r="AY2344" s="3">
        <v>56</v>
      </c>
      <c r="AZ2344" s="3">
        <v>161</v>
      </c>
      <c r="BA2344" s="128">
        <v>137</v>
      </c>
      <c r="BB2344" s="3">
        <v>36</v>
      </c>
      <c r="BC2344" s="3">
        <v>4</v>
      </c>
      <c r="BM2344" s="3"/>
      <c r="BN2344" s="3"/>
      <c r="BO2344" s="3"/>
      <c r="BP2344" s="128"/>
      <c r="BQ2344" s="3"/>
      <c r="BR2344" s="3"/>
    </row>
    <row r="2345" spans="1:70" ht="15" thickBot="1">
      <c r="A2345" t="str">
        <f t="shared" si="184"/>
        <v>2022</v>
      </c>
      <c r="B2345" t="str">
        <f t="shared" si="185"/>
        <v>May</v>
      </c>
      <c r="C2345" s="2">
        <v>44712</v>
      </c>
      <c r="D2345" s="1" t="str">
        <f t="shared" si="183"/>
        <v>OK</v>
      </c>
      <c r="E2345">
        <f t="shared" si="181"/>
        <v>1</v>
      </c>
      <c r="F2345">
        <f t="shared" si="182"/>
        <v>0</v>
      </c>
      <c r="G2345" s="134">
        <v>44712</v>
      </c>
      <c r="H2345" s="130">
        <v>16</v>
      </c>
      <c r="I2345" s="130">
        <v>319</v>
      </c>
      <c r="J2345" s="130">
        <v>311</v>
      </c>
      <c r="K2345" s="130">
        <v>219</v>
      </c>
      <c r="L2345" s="130">
        <v>383</v>
      </c>
      <c r="M2345" s="130">
        <v>104</v>
      </c>
      <c r="N2345" s="130">
        <v>131</v>
      </c>
      <c r="O2345" s="130">
        <v>80</v>
      </c>
      <c r="P2345" s="130">
        <v>482</v>
      </c>
      <c r="Q2345" s="130">
        <v>457</v>
      </c>
      <c r="R2345" s="130">
        <v>187</v>
      </c>
      <c r="S2345" s="130">
        <v>98</v>
      </c>
      <c r="T2345" s="130">
        <v>177</v>
      </c>
      <c r="U2345" s="130">
        <v>27</v>
      </c>
      <c r="V2345" s="130">
        <v>115</v>
      </c>
      <c r="W2345" s="130">
        <v>534</v>
      </c>
      <c r="X2345" s="130">
        <v>245</v>
      </c>
      <c r="Y2345" s="130">
        <v>16</v>
      </c>
      <c r="Z2345" s="130">
        <v>429</v>
      </c>
      <c r="AA2345" s="130">
        <v>19</v>
      </c>
      <c r="AB2345" s="130">
        <v>554</v>
      </c>
      <c r="AC2345" s="130">
        <v>253</v>
      </c>
      <c r="AD2345" s="130">
        <v>36</v>
      </c>
      <c r="AE2345" s="130">
        <v>793</v>
      </c>
      <c r="AF2345" s="130">
        <v>1207</v>
      </c>
      <c r="AG2345" s="130">
        <v>594</v>
      </c>
      <c r="AH2345" s="130">
        <v>103</v>
      </c>
      <c r="AI2345" s="130">
        <v>260</v>
      </c>
      <c r="AJ2345" s="130">
        <v>63</v>
      </c>
      <c r="AK2345" s="130">
        <v>1048</v>
      </c>
      <c r="AL2345" s="130">
        <v>1028</v>
      </c>
      <c r="AM2345" s="130">
        <v>17</v>
      </c>
      <c r="AO2345" s="130">
        <v>252</v>
      </c>
      <c r="AP2345" s="130">
        <v>29</v>
      </c>
      <c r="AQ2345" s="130">
        <v>176</v>
      </c>
      <c r="AR2345" s="130">
        <v>260</v>
      </c>
      <c r="AS2345" s="20">
        <v>687</v>
      </c>
      <c r="AT2345" s="130">
        <v>122</v>
      </c>
      <c r="AU2345" s="130">
        <v>319</v>
      </c>
      <c r="AV2345" s="130">
        <v>54</v>
      </c>
      <c r="AW2345" s="130">
        <v>113</v>
      </c>
      <c r="AX2345" s="130">
        <v>301</v>
      </c>
      <c r="AY2345" s="130">
        <v>131</v>
      </c>
      <c r="AZ2345" s="130">
        <v>377</v>
      </c>
      <c r="BA2345" s="131">
        <v>325</v>
      </c>
      <c r="BB2345" s="130">
        <v>93</v>
      </c>
      <c r="BC2345" s="130">
        <v>26</v>
      </c>
      <c r="BM2345" s="130"/>
      <c r="BN2345" s="130"/>
      <c r="BO2345" s="130"/>
      <c r="BP2345" s="131"/>
      <c r="BQ2345" s="130"/>
      <c r="BR2345" s="130"/>
    </row>
    <row r="2346" spans="1:70">
      <c r="A2346" t="str">
        <f t="shared" si="184"/>
        <v>2022</v>
      </c>
      <c r="B2346" t="str">
        <f t="shared" si="185"/>
        <v>June</v>
      </c>
      <c r="C2346" s="2">
        <v>44713</v>
      </c>
      <c r="D2346" s="1" t="str">
        <f t="shared" si="183"/>
        <v>OK</v>
      </c>
      <c r="E2346">
        <f t="shared" si="181"/>
        <v>1</v>
      </c>
      <c r="F2346">
        <f t="shared" si="182"/>
        <v>0</v>
      </c>
      <c r="G2346" s="133">
        <v>44713</v>
      </c>
      <c r="H2346" s="3">
        <v>10</v>
      </c>
      <c r="I2346" s="3">
        <v>330</v>
      </c>
      <c r="J2346" s="3">
        <v>341</v>
      </c>
      <c r="K2346" s="3">
        <v>172</v>
      </c>
      <c r="L2346" s="3">
        <v>333</v>
      </c>
      <c r="M2346" s="3">
        <v>98</v>
      </c>
      <c r="N2346" s="3">
        <v>186</v>
      </c>
      <c r="O2346" s="3">
        <v>109</v>
      </c>
      <c r="P2346" s="3">
        <v>473</v>
      </c>
      <c r="Q2346" s="3">
        <v>392</v>
      </c>
      <c r="R2346" s="3">
        <v>197</v>
      </c>
      <c r="S2346" s="3">
        <v>112</v>
      </c>
      <c r="T2346" s="3">
        <v>151</v>
      </c>
      <c r="U2346" s="3">
        <v>21</v>
      </c>
      <c r="V2346" s="3">
        <v>161</v>
      </c>
      <c r="W2346" s="3">
        <v>481</v>
      </c>
      <c r="X2346" s="3">
        <v>176</v>
      </c>
      <c r="Y2346" s="3">
        <v>17</v>
      </c>
      <c r="Z2346" s="3">
        <v>418</v>
      </c>
      <c r="AA2346" s="3">
        <v>9</v>
      </c>
      <c r="AB2346" s="3">
        <v>526</v>
      </c>
      <c r="AC2346" s="3">
        <v>293</v>
      </c>
      <c r="AD2346" s="3">
        <v>24</v>
      </c>
      <c r="AE2346" s="3">
        <v>749</v>
      </c>
      <c r="AF2346" s="3">
        <v>1053</v>
      </c>
      <c r="AG2346" s="3">
        <v>528</v>
      </c>
      <c r="AH2346" s="3">
        <v>97</v>
      </c>
      <c r="AI2346" s="3">
        <v>141</v>
      </c>
      <c r="AJ2346" s="3">
        <v>80</v>
      </c>
      <c r="AK2346" s="3">
        <v>951</v>
      </c>
      <c r="AL2346" s="3">
        <v>940</v>
      </c>
      <c r="AM2346" s="3">
        <v>20</v>
      </c>
      <c r="AO2346" s="3">
        <v>244</v>
      </c>
      <c r="AP2346" s="3">
        <v>28</v>
      </c>
      <c r="AQ2346" s="3">
        <v>175</v>
      </c>
      <c r="AR2346" s="3">
        <v>268</v>
      </c>
      <c r="AS2346" s="20">
        <v>687</v>
      </c>
      <c r="AT2346" s="3">
        <v>122</v>
      </c>
      <c r="AU2346" s="3">
        <v>280</v>
      </c>
      <c r="AV2346" s="3">
        <v>45</v>
      </c>
      <c r="AW2346" s="3">
        <v>106</v>
      </c>
      <c r="AX2346" s="3">
        <v>290</v>
      </c>
      <c r="AY2346" s="3">
        <v>145</v>
      </c>
      <c r="AZ2346" s="3">
        <v>336</v>
      </c>
      <c r="BA2346" s="128">
        <v>236</v>
      </c>
      <c r="BB2346" s="3">
        <v>121</v>
      </c>
      <c r="BC2346" s="3">
        <v>25</v>
      </c>
      <c r="BM2346" s="3"/>
      <c r="BN2346" s="3"/>
      <c r="BO2346" s="3"/>
      <c r="BP2346" s="128"/>
      <c r="BQ2346" s="3"/>
      <c r="BR2346" s="3"/>
    </row>
    <row r="2347" spans="1:70">
      <c r="A2347" t="str">
        <f t="shared" si="184"/>
        <v>2022</v>
      </c>
      <c r="B2347" t="str">
        <f t="shared" si="185"/>
        <v>June</v>
      </c>
      <c r="C2347" s="2">
        <v>44714</v>
      </c>
      <c r="D2347" s="1" t="str">
        <f t="shared" si="183"/>
        <v>OK</v>
      </c>
      <c r="E2347">
        <f t="shared" si="181"/>
        <v>1</v>
      </c>
      <c r="F2347">
        <f t="shared" si="182"/>
        <v>0</v>
      </c>
      <c r="G2347" s="133">
        <v>44714</v>
      </c>
      <c r="H2347" s="3">
        <v>13</v>
      </c>
      <c r="I2347" s="3">
        <v>192</v>
      </c>
      <c r="J2347" s="3">
        <v>227</v>
      </c>
      <c r="K2347" s="3">
        <v>125</v>
      </c>
      <c r="L2347" s="3">
        <v>243</v>
      </c>
      <c r="M2347" s="3">
        <v>56</v>
      </c>
      <c r="N2347" s="3">
        <v>147</v>
      </c>
      <c r="O2347" s="3">
        <v>48</v>
      </c>
      <c r="P2347" s="3">
        <v>341</v>
      </c>
      <c r="Q2347" s="3">
        <v>291</v>
      </c>
      <c r="R2347" s="3">
        <v>140</v>
      </c>
      <c r="S2347" s="3">
        <v>81</v>
      </c>
      <c r="T2347" s="3">
        <v>131</v>
      </c>
      <c r="U2347" s="3">
        <v>17</v>
      </c>
      <c r="V2347" s="3">
        <v>118</v>
      </c>
      <c r="W2347" s="3">
        <v>354</v>
      </c>
      <c r="X2347" s="3">
        <v>99</v>
      </c>
      <c r="Y2347" s="3">
        <v>12</v>
      </c>
      <c r="Z2347" s="3">
        <v>299</v>
      </c>
      <c r="AA2347" s="3">
        <v>1</v>
      </c>
      <c r="AB2347" s="3">
        <v>374</v>
      </c>
      <c r="AC2347" s="3">
        <v>149</v>
      </c>
      <c r="AD2347" s="3">
        <v>10</v>
      </c>
      <c r="AE2347" s="3">
        <v>565</v>
      </c>
      <c r="AF2347" s="3">
        <v>786</v>
      </c>
      <c r="AG2347" s="3">
        <v>328</v>
      </c>
      <c r="AH2347" s="3">
        <v>90</v>
      </c>
      <c r="AI2347" s="3">
        <v>7</v>
      </c>
      <c r="AJ2347" s="3">
        <v>55</v>
      </c>
      <c r="AK2347" s="3">
        <v>672</v>
      </c>
      <c r="AL2347" s="3">
        <v>687</v>
      </c>
      <c r="AM2347" s="3">
        <v>19</v>
      </c>
      <c r="AO2347" s="3">
        <v>183</v>
      </c>
      <c r="AP2347" s="3">
        <v>10</v>
      </c>
      <c r="AQ2347" s="3">
        <v>68</v>
      </c>
      <c r="AR2347" s="3">
        <v>189</v>
      </c>
      <c r="AS2347" s="20">
        <v>687</v>
      </c>
      <c r="AT2347" s="3">
        <v>78</v>
      </c>
      <c r="AU2347" s="3">
        <v>190</v>
      </c>
      <c r="AV2347" s="3">
        <v>14</v>
      </c>
      <c r="AW2347" s="3">
        <v>54</v>
      </c>
      <c r="AX2347" s="3">
        <v>219</v>
      </c>
      <c r="AY2347" s="3">
        <v>100</v>
      </c>
      <c r="AZ2347" s="3">
        <v>195</v>
      </c>
      <c r="BA2347" s="128">
        <v>180</v>
      </c>
      <c r="BB2347" s="3">
        <v>48</v>
      </c>
      <c r="BC2347" s="3">
        <v>11</v>
      </c>
      <c r="BM2347" s="3"/>
      <c r="BN2347" s="3"/>
      <c r="BO2347" s="3"/>
      <c r="BP2347" s="128"/>
      <c r="BQ2347" s="3"/>
      <c r="BR2347" s="3"/>
    </row>
    <row r="2348" spans="1:70">
      <c r="A2348" t="str">
        <f t="shared" si="184"/>
        <v>2022</v>
      </c>
      <c r="B2348" t="str">
        <f t="shared" si="185"/>
        <v>June</v>
      </c>
      <c r="C2348" s="2">
        <v>44715</v>
      </c>
      <c r="D2348" s="1" t="str">
        <f t="shared" si="183"/>
        <v>OK</v>
      </c>
      <c r="E2348">
        <f t="shared" si="181"/>
        <v>1</v>
      </c>
      <c r="F2348">
        <f t="shared" si="182"/>
        <v>0</v>
      </c>
      <c r="G2348" s="133">
        <v>44715</v>
      </c>
      <c r="H2348" s="3">
        <v>12</v>
      </c>
      <c r="I2348" s="3">
        <v>178</v>
      </c>
      <c r="J2348" s="3">
        <v>191</v>
      </c>
      <c r="K2348" s="3">
        <v>119</v>
      </c>
      <c r="L2348" s="3">
        <v>223</v>
      </c>
      <c r="M2348" s="3">
        <v>60</v>
      </c>
      <c r="N2348" s="3">
        <v>95</v>
      </c>
      <c r="O2348" s="3">
        <v>39</v>
      </c>
      <c r="P2348" s="3">
        <v>274</v>
      </c>
      <c r="Q2348" s="3">
        <v>252</v>
      </c>
      <c r="R2348" s="3">
        <v>139</v>
      </c>
      <c r="S2348" s="3">
        <v>74</v>
      </c>
      <c r="T2348" s="3">
        <v>170</v>
      </c>
      <c r="U2348" s="3">
        <v>22</v>
      </c>
      <c r="V2348" s="3">
        <v>124</v>
      </c>
      <c r="W2348" s="3">
        <v>310</v>
      </c>
      <c r="X2348" s="3">
        <v>115</v>
      </c>
      <c r="Y2348" s="3">
        <v>11</v>
      </c>
      <c r="Z2348" s="3">
        <v>214</v>
      </c>
      <c r="AA2348" s="3">
        <v>20</v>
      </c>
      <c r="AB2348" s="3">
        <v>289</v>
      </c>
      <c r="AC2348" s="3">
        <v>126</v>
      </c>
      <c r="AD2348" s="3">
        <v>17</v>
      </c>
      <c r="AE2348" s="3">
        <v>437</v>
      </c>
      <c r="AF2348" s="3">
        <v>573</v>
      </c>
      <c r="AG2348" s="3">
        <v>270</v>
      </c>
      <c r="AH2348" s="3">
        <v>78</v>
      </c>
      <c r="AI2348" s="3">
        <v>146</v>
      </c>
      <c r="AJ2348" s="3">
        <v>62</v>
      </c>
      <c r="AK2348" s="3">
        <v>667</v>
      </c>
      <c r="AL2348" s="3">
        <v>576</v>
      </c>
      <c r="AM2348" s="3">
        <v>15</v>
      </c>
      <c r="AO2348" s="3">
        <v>150</v>
      </c>
      <c r="AP2348" s="3">
        <v>9</v>
      </c>
      <c r="AQ2348" s="3">
        <v>85</v>
      </c>
      <c r="AR2348" s="3">
        <v>177</v>
      </c>
      <c r="AS2348" s="20">
        <v>687</v>
      </c>
      <c r="AT2348" s="3">
        <v>54</v>
      </c>
      <c r="AU2348" s="3">
        <v>148</v>
      </c>
      <c r="AV2348" s="3">
        <v>21</v>
      </c>
      <c r="AW2348" s="3">
        <v>30</v>
      </c>
      <c r="AX2348" s="3">
        <v>171</v>
      </c>
      <c r="AY2348" s="3">
        <v>90</v>
      </c>
      <c r="AZ2348" s="3">
        <v>186</v>
      </c>
      <c r="BA2348" s="128">
        <v>162</v>
      </c>
      <c r="BB2348" s="3">
        <v>32</v>
      </c>
      <c r="BC2348" s="3">
        <v>6</v>
      </c>
      <c r="BM2348" s="3"/>
      <c r="BN2348" s="3"/>
      <c r="BO2348" s="3"/>
      <c r="BP2348" s="128"/>
      <c r="BQ2348" s="3"/>
      <c r="BR2348" s="3"/>
    </row>
    <row r="2349" spans="1:70">
      <c r="A2349" t="str">
        <f t="shared" si="184"/>
        <v>2022</v>
      </c>
      <c r="B2349" t="str">
        <f t="shared" si="185"/>
        <v>June</v>
      </c>
      <c r="C2349" s="2">
        <v>44716</v>
      </c>
      <c r="D2349" s="1" t="str">
        <f t="shared" si="183"/>
        <v>OK</v>
      </c>
      <c r="E2349">
        <f t="shared" si="181"/>
        <v>0</v>
      </c>
      <c r="F2349">
        <f t="shared" si="182"/>
        <v>1</v>
      </c>
      <c r="G2349" s="133">
        <v>44716</v>
      </c>
      <c r="H2349" s="3">
        <v>24</v>
      </c>
      <c r="I2349" s="3">
        <v>239</v>
      </c>
      <c r="J2349" s="3">
        <v>124</v>
      </c>
      <c r="K2349" s="3">
        <v>329</v>
      </c>
      <c r="L2349" s="3">
        <v>179</v>
      </c>
      <c r="M2349" s="3">
        <v>128</v>
      </c>
      <c r="N2349" s="3">
        <v>115</v>
      </c>
      <c r="O2349" s="3">
        <v>299</v>
      </c>
      <c r="P2349" s="3">
        <v>232</v>
      </c>
      <c r="Q2349" s="3">
        <v>303</v>
      </c>
      <c r="R2349" s="3">
        <v>73</v>
      </c>
      <c r="S2349" s="3">
        <v>63</v>
      </c>
      <c r="T2349" s="3">
        <v>168</v>
      </c>
      <c r="U2349" s="3">
        <v>28</v>
      </c>
      <c r="V2349" s="3">
        <v>59</v>
      </c>
      <c r="W2349" s="3">
        <v>353</v>
      </c>
      <c r="X2349" s="3">
        <v>404</v>
      </c>
      <c r="Y2349" s="3">
        <v>23</v>
      </c>
      <c r="Z2349" s="3">
        <v>423</v>
      </c>
      <c r="AA2349" s="3">
        <v>72</v>
      </c>
      <c r="AB2349" s="3">
        <v>273</v>
      </c>
      <c r="AC2349" s="3">
        <v>560</v>
      </c>
      <c r="AD2349" s="3">
        <v>31</v>
      </c>
      <c r="AE2349" s="3">
        <v>336</v>
      </c>
      <c r="AF2349" s="3">
        <v>743</v>
      </c>
      <c r="AG2349" s="3">
        <v>834</v>
      </c>
      <c r="AH2349" s="3">
        <v>130</v>
      </c>
      <c r="AI2349" s="3">
        <v>485</v>
      </c>
      <c r="AJ2349" s="3">
        <v>56</v>
      </c>
      <c r="AK2349" s="3">
        <v>1126</v>
      </c>
      <c r="AL2349" s="3">
        <v>1434</v>
      </c>
      <c r="AM2349" s="3">
        <v>20</v>
      </c>
      <c r="AO2349" s="3">
        <v>200</v>
      </c>
      <c r="AP2349" s="3">
        <v>60</v>
      </c>
      <c r="AQ2349" s="3">
        <v>302</v>
      </c>
      <c r="AR2349" s="3">
        <v>138</v>
      </c>
      <c r="AS2349" s="20">
        <v>687</v>
      </c>
      <c r="AT2349" s="3">
        <v>120</v>
      </c>
      <c r="AU2349" s="3">
        <v>593</v>
      </c>
      <c r="AV2349" s="3">
        <v>163</v>
      </c>
      <c r="AW2349" s="3">
        <v>298</v>
      </c>
      <c r="AX2349" s="3">
        <v>134</v>
      </c>
      <c r="AY2349" s="3">
        <v>115</v>
      </c>
      <c r="AZ2349" s="3">
        <v>674</v>
      </c>
      <c r="BA2349" s="128">
        <v>442</v>
      </c>
      <c r="BB2349" s="3">
        <v>277</v>
      </c>
      <c r="BC2349" s="3">
        <v>91</v>
      </c>
      <c r="BM2349" s="3"/>
      <c r="BN2349" s="3"/>
      <c r="BO2349" s="3"/>
      <c r="BP2349" s="128"/>
      <c r="BQ2349" s="3"/>
      <c r="BR2349" s="3"/>
    </row>
    <row r="2350" spans="1:70">
      <c r="A2350" t="str">
        <f t="shared" si="184"/>
        <v>2022</v>
      </c>
      <c r="B2350" t="str">
        <f t="shared" si="185"/>
        <v>June</v>
      </c>
      <c r="C2350" s="2">
        <v>44717</v>
      </c>
      <c r="D2350" s="1" t="str">
        <f t="shared" si="183"/>
        <v>OK</v>
      </c>
      <c r="E2350">
        <f t="shared" si="181"/>
        <v>0</v>
      </c>
      <c r="F2350">
        <f t="shared" si="182"/>
        <v>1</v>
      </c>
      <c r="G2350" s="133">
        <v>44717</v>
      </c>
      <c r="H2350" s="3">
        <v>3</v>
      </c>
      <c r="I2350" s="3">
        <v>76</v>
      </c>
      <c r="J2350" s="3">
        <v>45</v>
      </c>
      <c r="K2350" s="3">
        <v>93</v>
      </c>
      <c r="L2350" s="3">
        <v>78</v>
      </c>
      <c r="M2350" s="3">
        <v>59</v>
      </c>
      <c r="N2350" s="3">
        <v>61</v>
      </c>
      <c r="O2350" s="3">
        <v>73</v>
      </c>
      <c r="P2350" s="3">
        <v>104</v>
      </c>
      <c r="Q2350" s="3">
        <v>105</v>
      </c>
      <c r="R2350" s="3">
        <v>67</v>
      </c>
      <c r="S2350" s="3">
        <v>32</v>
      </c>
      <c r="T2350" s="3">
        <v>151</v>
      </c>
      <c r="U2350" s="3">
        <v>11</v>
      </c>
      <c r="V2350" s="3">
        <v>41</v>
      </c>
      <c r="W2350" s="3">
        <v>201</v>
      </c>
      <c r="X2350" s="3">
        <v>123</v>
      </c>
      <c r="Y2350" s="3">
        <v>0</v>
      </c>
      <c r="Z2350" s="3">
        <v>174</v>
      </c>
      <c r="AA2350" s="3">
        <v>17</v>
      </c>
      <c r="AB2350" s="3">
        <v>85</v>
      </c>
      <c r="AC2350" s="3">
        <v>207</v>
      </c>
      <c r="AD2350" s="3">
        <v>19</v>
      </c>
      <c r="AE2350" s="3">
        <v>135</v>
      </c>
      <c r="AF2350" s="3">
        <v>275</v>
      </c>
      <c r="AG2350" s="3">
        <v>257</v>
      </c>
      <c r="AH2350" s="3">
        <v>73</v>
      </c>
      <c r="AI2350" s="3">
        <v>79</v>
      </c>
      <c r="AJ2350" s="3">
        <v>28</v>
      </c>
      <c r="AK2350" s="3">
        <v>290</v>
      </c>
      <c r="AL2350" s="3">
        <v>409</v>
      </c>
      <c r="AM2350" s="3">
        <v>10</v>
      </c>
      <c r="AO2350" s="3">
        <v>64</v>
      </c>
      <c r="AP2350" s="3">
        <v>40</v>
      </c>
      <c r="AQ2350" s="3">
        <v>125</v>
      </c>
      <c r="AR2350" s="3">
        <v>68</v>
      </c>
      <c r="AS2350" s="20">
        <v>687</v>
      </c>
      <c r="AT2350" s="3">
        <v>19</v>
      </c>
      <c r="AU2350" s="3">
        <v>164</v>
      </c>
      <c r="AV2350" s="3">
        <v>35</v>
      </c>
      <c r="AW2350" s="3">
        <v>111</v>
      </c>
      <c r="AX2350" s="3">
        <v>55</v>
      </c>
      <c r="AY2350" s="3">
        <v>36</v>
      </c>
      <c r="AZ2350" s="3">
        <v>232</v>
      </c>
      <c r="BA2350" s="128">
        <v>187</v>
      </c>
      <c r="BB2350" s="3">
        <v>146</v>
      </c>
      <c r="BC2350" s="3">
        <v>30</v>
      </c>
      <c r="BM2350" s="3"/>
      <c r="BN2350" s="3"/>
      <c r="BO2350" s="3"/>
      <c r="BP2350" s="128"/>
      <c r="BQ2350" s="3"/>
      <c r="BR2350" s="3"/>
    </row>
    <row r="2351" spans="1:70">
      <c r="A2351" t="str">
        <f t="shared" si="184"/>
        <v>2022</v>
      </c>
      <c r="B2351" t="str">
        <f t="shared" si="185"/>
        <v>June</v>
      </c>
      <c r="C2351" s="2">
        <v>44718</v>
      </c>
      <c r="D2351" s="1" t="str">
        <f t="shared" si="183"/>
        <v>OK</v>
      </c>
      <c r="E2351">
        <f t="shared" si="181"/>
        <v>1</v>
      </c>
      <c r="F2351">
        <f t="shared" si="182"/>
        <v>0</v>
      </c>
      <c r="G2351" s="133">
        <v>44718</v>
      </c>
      <c r="H2351" s="3">
        <v>18</v>
      </c>
      <c r="I2351" s="3">
        <v>125</v>
      </c>
      <c r="J2351" s="3">
        <v>44</v>
      </c>
      <c r="K2351" s="3">
        <v>113</v>
      </c>
      <c r="L2351" s="3">
        <v>71</v>
      </c>
      <c r="M2351" s="3">
        <v>34</v>
      </c>
      <c r="N2351" s="3">
        <v>53</v>
      </c>
      <c r="O2351" s="3">
        <v>84</v>
      </c>
      <c r="P2351" s="3">
        <v>94</v>
      </c>
      <c r="Q2351" s="3">
        <v>135</v>
      </c>
      <c r="R2351" s="3">
        <v>43</v>
      </c>
      <c r="S2351" s="3">
        <v>33</v>
      </c>
      <c r="T2351" s="3">
        <v>94</v>
      </c>
      <c r="U2351" s="3">
        <v>18</v>
      </c>
      <c r="V2351" s="3">
        <v>37</v>
      </c>
      <c r="W2351" s="3">
        <v>197</v>
      </c>
      <c r="X2351" s="3">
        <v>131</v>
      </c>
      <c r="Y2351" s="3">
        <v>14</v>
      </c>
      <c r="Z2351" s="3">
        <v>156</v>
      </c>
      <c r="AA2351" s="3">
        <v>32</v>
      </c>
      <c r="AB2351" s="3">
        <v>92</v>
      </c>
      <c r="AC2351" s="3">
        <v>130</v>
      </c>
      <c r="AD2351" s="3">
        <v>18</v>
      </c>
      <c r="AE2351" s="3">
        <v>130</v>
      </c>
      <c r="AF2351" s="3">
        <v>310</v>
      </c>
      <c r="AG2351" s="3">
        <v>341</v>
      </c>
      <c r="AH2351" s="3">
        <v>59</v>
      </c>
      <c r="AI2351" s="3">
        <v>370</v>
      </c>
      <c r="AJ2351" s="3">
        <v>37</v>
      </c>
      <c r="AK2351" s="3">
        <v>381</v>
      </c>
      <c r="AL2351" s="3">
        <v>473</v>
      </c>
      <c r="AM2351" s="3">
        <v>4</v>
      </c>
      <c r="AO2351" s="3">
        <v>61</v>
      </c>
      <c r="AP2351" s="3">
        <v>8</v>
      </c>
      <c r="AQ2351" s="3">
        <v>137</v>
      </c>
      <c r="AR2351" s="3">
        <v>53</v>
      </c>
      <c r="AS2351" s="20">
        <v>687</v>
      </c>
      <c r="AT2351" s="3">
        <v>49</v>
      </c>
      <c r="AU2351" s="3">
        <v>159</v>
      </c>
      <c r="AV2351" s="3">
        <v>134</v>
      </c>
      <c r="AW2351" s="3">
        <v>94</v>
      </c>
      <c r="AX2351" s="3">
        <v>56</v>
      </c>
      <c r="AY2351" s="3">
        <v>31</v>
      </c>
      <c r="AZ2351" s="3">
        <v>304</v>
      </c>
      <c r="BA2351" s="128">
        <v>161</v>
      </c>
      <c r="BB2351" s="3">
        <v>204</v>
      </c>
      <c r="BC2351" s="3">
        <v>10</v>
      </c>
      <c r="BM2351" s="3"/>
      <c r="BN2351" s="3"/>
      <c r="BO2351" s="3"/>
      <c r="BP2351" s="128"/>
      <c r="BQ2351" s="3"/>
      <c r="BR2351" s="3"/>
    </row>
    <row r="2352" spans="1:70">
      <c r="A2352" t="str">
        <f t="shared" si="184"/>
        <v>2022</v>
      </c>
      <c r="B2352" t="str">
        <f t="shared" si="185"/>
        <v>June</v>
      </c>
      <c r="C2352" s="2">
        <v>44719</v>
      </c>
      <c r="D2352" s="1" t="str">
        <f t="shared" si="183"/>
        <v>OK</v>
      </c>
      <c r="E2352">
        <f t="shared" si="181"/>
        <v>1</v>
      </c>
      <c r="F2352">
        <f t="shared" si="182"/>
        <v>0</v>
      </c>
      <c r="G2352" s="133">
        <v>44719</v>
      </c>
      <c r="H2352" s="3">
        <v>6</v>
      </c>
      <c r="I2352" s="3">
        <v>317</v>
      </c>
      <c r="J2352" s="3">
        <v>258</v>
      </c>
      <c r="K2352" s="3">
        <v>153</v>
      </c>
      <c r="L2352" s="3">
        <v>304</v>
      </c>
      <c r="M2352" s="3">
        <v>66</v>
      </c>
      <c r="N2352" s="3">
        <v>227</v>
      </c>
      <c r="O2352" s="3">
        <v>59</v>
      </c>
      <c r="P2352" s="3">
        <v>367</v>
      </c>
      <c r="Q2352" s="3">
        <v>345</v>
      </c>
      <c r="R2352" s="3">
        <v>116</v>
      </c>
      <c r="S2352" s="3">
        <v>85</v>
      </c>
      <c r="T2352" s="3">
        <v>127</v>
      </c>
      <c r="U2352" s="3">
        <v>27</v>
      </c>
      <c r="V2352" s="3">
        <v>140</v>
      </c>
      <c r="W2352" s="3">
        <v>419</v>
      </c>
      <c r="X2352" s="3">
        <v>178</v>
      </c>
      <c r="Y2352" s="3">
        <v>24</v>
      </c>
      <c r="Z2352" s="3">
        <v>360</v>
      </c>
      <c r="AA2352" s="3">
        <v>5</v>
      </c>
      <c r="AB2352" s="3">
        <v>488</v>
      </c>
      <c r="AC2352" s="3">
        <v>229</v>
      </c>
      <c r="AD2352" s="3">
        <v>9</v>
      </c>
      <c r="AE2352" s="3">
        <v>615</v>
      </c>
      <c r="AF2352" s="3">
        <v>1014</v>
      </c>
      <c r="AG2352" s="3">
        <v>479</v>
      </c>
      <c r="AH2352" s="3">
        <v>86</v>
      </c>
      <c r="AI2352" s="3">
        <v>186</v>
      </c>
      <c r="AJ2352" s="3">
        <v>67</v>
      </c>
      <c r="AK2352" s="3">
        <v>756</v>
      </c>
      <c r="AL2352" s="3">
        <v>817</v>
      </c>
      <c r="AM2352" s="3">
        <v>15</v>
      </c>
      <c r="AO2352" s="3">
        <v>212</v>
      </c>
      <c r="AP2352" s="3">
        <v>21</v>
      </c>
      <c r="AQ2352" s="3">
        <v>124</v>
      </c>
      <c r="AR2352" s="3">
        <v>231</v>
      </c>
      <c r="AS2352" s="20">
        <v>687</v>
      </c>
      <c r="AT2352" s="3">
        <v>101</v>
      </c>
      <c r="AU2352" s="3">
        <v>225</v>
      </c>
      <c r="AV2352" s="3">
        <v>43</v>
      </c>
      <c r="AW2352" s="3">
        <v>66</v>
      </c>
      <c r="AX2352" s="3">
        <v>220</v>
      </c>
      <c r="AY2352" s="3">
        <v>132</v>
      </c>
      <c r="AZ2352" s="3">
        <v>312</v>
      </c>
      <c r="BA2352" s="128">
        <v>277</v>
      </c>
      <c r="BB2352" s="3">
        <v>81</v>
      </c>
      <c r="BC2352" s="3">
        <v>36</v>
      </c>
      <c r="BM2352" s="3"/>
      <c r="BN2352" s="3"/>
      <c r="BO2352" s="3"/>
      <c r="BP2352" s="128"/>
      <c r="BQ2352" s="3"/>
      <c r="BR2352" s="3"/>
    </row>
    <row r="2353" spans="1:70">
      <c r="A2353" t="str">
        <f t="shared" si="184"/>
        <v>2022</v>
      </c>
      <c r="B2353" t="str">
        <f t="shared" si="185"/>
        <v>June</v>
      </c>
      <c r="C2353" s="2">
        <v>44720</v>
      </c>
      <c r="D2353" s="1" t="str">
        <f t="shared" si="183"/>
        <v>OK</v>
      </c>
      <c r="E2353">
        <f t="shared" si="181"/>
        <v>1</v>
      </c>
      <c r="F2353">
        <f t="shared" si="182"/>
        <v>0</v>
      </c>
      <c r="G2353" s="133">
        <v>44720</v>
      </c>
      <c r="H2353" s="3">
        <v>22</v>
      </c>
      <c r="I2353" s="3">
        <v>310</v>
      </c>
      <c r="J2353" s="3">
        <v>309</v>
      </c>
      <c r="K2353" s="3">
        <v>267</v>
      </c>
      <c r="L2353" s="3">
        <v>366</v>
      </c>
      <c r="M2353" s="3">
        <v>94</v>
      </c>
      <c r="N2353" s="3">
        <v>217</v>
      </c>
      <c r="O2353" s="3">
        <v>104</v>
      </c>
      <c r="P2353" s="3">
        <v>475</v>
      </c>
      <c r="Q2353" s="3">
        <v>407</v>
      </c>
      <c r="R2353" s="3">
        <v>158</v>
      </c>
      <c r="S2353" s="3">
        <v>127</v>
      </c>
      <c r="T2353" s="3">
        <v>179</v>
      </c>
      <c r="U2353" s="3">
        <v>38</v>
      </c>
      <c r="V2353" s="3">
        <v>159</v>
      </c>
      <c r="W2353" s="3">
        <v>459</v>
      </c>
      <c r="X2353" s="3">
        <v>221</v>
      </c>
      <c r="Y2353" s="3">
        <v>41</v>
      </c>
      <c r="Z2353" s="3">
        <v>486</v>
      </c>
      <c r="AA2353" s="3">
        <v>17</v>
      </c>
      <c r="AB2353" s="3">
        <v>524</v>
      </c>
      <c r="AC2353" s="3">
        <v>285</v>
      </c>
      <c r="AD2353" s="3">
        <v>41</v>
      </c>
      <c r="AE2353" s="3">
        <v>717</v>
      </c>
      <c r="AF2353" s="3">
        <v>1207</v>
      </c>
      <c r="AG2353" s="3">
        <v>723</v>
      </c>
      <c r="AH2353" s="3">
        <v>83</v>
      </c>
      <c r="AI2353" s="3">
        <v>142</v>
      </c>
      <c r="AJ2353" s="3">
        <v>63</v>
      </c>
      <c r="AK2353" s="3">
        <v>1003</v>
      </c>
      <c r="AL2353" s="3">
        <v>1213</v>
      </c>
      <c r="AM2353" s="3">
        <v>23</v>
      </c>
      <c r="AO2353" s="3">
        <v>252</v>
      </c>
      <c r="AP2353" s="3">
        <v>19</v>
      </c>
      <c r="AQ2353" s="3">
        <v>213</v>
      </c>
      <c r="AR2353" s="3">
        <v>287</v>
      </c>
      <c r="AS2353" s="20">
        <v>687</v>
      </c>
      <c r="AT2353" s="3">
        <v>124</v>
      </c>
      <c r="AU2353" s="3">
        <v>347</v>
      </c>
      <c r="AV2353" s="3">
        <v>121</v>
      </c>
      <c r="AW2353" s="3">
        <v>119</v>
      </c>
      <c r="AX2353" s="3">
        <v>264</v>
      </c>
      <c r="AY2353" s="3">
        <v>182</v>
      </c>
      <c r="AZ2353" s="3">
        <v>436</v>
      </c>
      <c r="BA2353" s="128">
        <v>357</v>
      </c>
      <c r="BB2353" s="3">
        <v>134</v>
      </c>
      <c r="BC2353" s="3">
        <v>22</v>
      </c>
      <c r="BM2353" s="3"/>
      <c r="BN2353" s="3"/>
      <c r="BO2353" s="3"/>
      <c r="BP2353" s="128"/>
      <c r="BQ2353" s="3"/>
      <c r="BR2353" s="3"/>
    </row>
    <row r="2354" spans="1:70">
      <c r="A2354" t="str">
        <f t="shared" si="184"/>
        <v>2022</v>
      </c>
      <c r="B2354" t="str">
        <f t="shared" si="185"/>
        <v>June</v>
      </c>
      <c r="C2354" s="2">
        <v>44721</v>
      </c>
      <c r="D2354" s="1" t="str">
        <f t="shared" si="183"/>
        <v>OK</v>
      </c>
      <c r="E2354">
        <f t="shared" si="181"/>
        <v>1</v>
      </c>
      <c r="F2354">
        <f t="shared" si="182"/>
        <v>0</v>
      </c>
      <c r="G2354" s="133">
        <v>44721</v>
      </c>
      <c r="H2354" s="3">
        <v>2</v>
      </c>
      <c r="I2354" s="3">
        <v>246</v>
      </c>
      <c r="J2354" s="3">
        <v>253</v>
      </c>
      <c r="K2354" s="3">
        <v>131</v>
      </c>
      <c r="L2354" s="3">
        <v>292</v>
      </c>
      <c r="M2354" s="3">
        <v>64</v>
      </c>
      <c r="N2354" s="3">
        <v>171</v>
      </c>
      <c r="O2354" s="3">
        <v>38</v>
      </c>
      <c r="P2354" s="3">
        <v>362</v>
      </c>
      <c r="Q2354" s="3">
        <v>323</v>
      </c>
      <c r="R2354" s="3">
        <v>138</v>
      </c>
      <c r="S2354" s="3">
        <v>88</v>
      </c>
      <c r="T2354" s="3">
        <v>155</v>
      </c>
      <c r="U2354" s="3">
        <v>28</v>
      </c>
      <c r="V2354" s="3">
        <v>118</v>
      </c>
      <c r="W2354" s="3">
        <v>403</v>
      </c>
      <c r="X2354" s="3">
        <v>119</v>
      </c>
      <c r="Y2354" s="3">
        <v>18</v>
      </c>
      <c r="Z2354" s="3">
        <v>319</v>
      </c>
      <c r="AA2354" s="3">
        <v>6</v>
      </c>
      <c r="AB2354" s="3">
        <v>441</v>
      </c>
      <c r="AC2354" s="3">
        <v>167</v>
      </c>
      <c r="AD2354" s="3">
        <v>5</v>
      </c>
      <c r="AE2354" s="3">
        <v>624</v>
      </c>
      <c r="AF2354" s="3">
        <v>930</v>
      </c>
      <c r="AG2354" s="3">
        <v>420</v>
      </c>
      <c r="AH2354" s="3">
        <v>74</v>
      </c>
      <c r="AI2354" s="3">
        <v>10</v>
      </c>
      <c r="AJ2354" s="3">
        <v>72</v>
      </c>
      <c r="AK2354" s="3">
        <v>692</v>
      </c>
      <c r="AL2354" s="3">
        <v>841</v>
      </c>
      <c r="AM2354" s="3">
        <v>13</v>
      </c>
      <c r="AO2354" s="3">
        <v>195</v>
      </c>
      <c r="AP2354" s="3">
        <v>21</v>
      </c>
      <c r="AQ2354" s="3">
        <v>121</v>
      </c>
      <c r="AR2354" s="3">
        <v>201</v>
      </c>
      <c r="AS2354" s="20">
        <v>687</v>
      </c>
      <c r="AT2354" s="3">
        <v>110</v>
      </c>
      <c r="AU2354" s="3">
        <v>212</v>
      </c>
      <c r="AV2354" s="3">
        <v>63</v>
      </c>
      <c r="AW2354" s="3">
        <v>51</v>
      </c>
      <c r="AX2354" s="3">
        <v>233</v>
      </c>
      <c r="AY2354" s="3">
        <v>117</v>
      </c>
      <c r="AZ2354" s="3">
        <v>305</v>
      </c>
      <c r="BA2354" s="128">
        <v>242</v>
      </c>
      <c r="BB2354" s="3">
        <v>47</v>
      </c>
      <c r="BC2354" s="3">
        <v>17</v>
      </c>
      <c r="BM2354" s="3"/>
      <c r="BN2354" s="3"/>
      <c r="BO2354" s="3"/>
      <c r="BP2354" s="128"/>
      <c r="BQ2354" s="3"/>
      <c r="BR2354" s="3"/>
    </row>
    <row r="2355" spans="1:70">
      <c r="A2355" t="str">
        <f t="shared" si="184"/>
        <v>2022</v>
      </c>
      <c r="B2355" t="str">
        <f t="shared" si="185"/>
        <v>June</v>
      </c>
      <c r="C2355" s="2">
        <v>44722</v>
      </c>
      <c r="D2355" s="1" t="str">
        <f t="shared" si="183"/>
        <v>OK</v>
      </c>
      <c r="E2355">
        <f t="shared" si="181"/>
        <v>1</v>
      </c>
      <c r="F2355">
        <f t="shared" si="182"/>
        <v>0</v>
      </c>
      <c r="G2355" s="133">
        <v>44722</v>
      </c>
      <c r="H2355" s="3">
        <v>13</v>
      </c>
      <c r="I2355" s="3">
        <v>151</v>
      </c>
      <c r="J2355" s="3">
        <v>160</v>
      </c>
      <c r="K2355" s="3">
        <v>123</v>
      </c>
      <c r="L2355" s="3">
        <v>214</v>
      </c>
      <c r="M2355" s="3">
        <v>61</v>
      </c>
      <c r="N2355" s="3">
        <v>127</v>
      </c>
      <c r="O2355" s="3">
        <v>49</v>
      </c>
      <c r="P2355" s="3">
        <v>273</v>
      </c>
      <c r="Q2355" s="3">
        <v>207</v>
      </c>
      <c r="R2355" s="3">
        <v>110</v>
      </c>
      <c r="S2355" s="3">
        <v>67</v>
      </c>
      <c r="T2355" s="3">
        <v>154</v>
      </c>
      <c r="U2355" s="3">
        <v>21</v>
      </c>
      <c r="V2355" s="3">
        <v>113</v>
      </c>
      <c r="W2355" s="3">
        <v>326</v>
      </c>
      <c r="X2355" s="3">
        <v>158</v>
      </c>
      <c r="Y2355" s="3">
        <v>9</v>
      </c>
      <c r="Z2355" s="3">
        <v>339</v>
      </c>
      <c r="AA2355" s="3">
        <v>13</v>
      </c>
      <c r="AB2355" s="3">
        <v>281</v>
      </c>
      <c r="AC2355" s="3">
        <v>103</v>
      </c>
      <c r="AD2355" s="3">
        <v>13</v>
      </c>
      <c r="AE2355" s="3">
        <v>414</v>
      </c>
      <c r="AF2355" s="3">
        <v>509</v>
      </c>
      <c r="AG2355" s="3">
        <v>288</v>
      </c>
      <c r="AH2355" s="3">
        <v>71</v>
      </c>
      <c r="AI2355" s="3">
        <v>17</v>
      </c>
      <c r="AJ2355" s="3">
        <v>64</v>
      </c>
      <c r="AK2355" s="3">
        <v>534</v>
      </c>
      <c r="AL2355" s="3">
        <v>732</v>
      </c>
      <c r="AM2355" s="3">
        <v>11</v>
      </c>
      <c r="AO2355" s="3">
        <v>125</v>
      </c>
      <c r="AP2355" s="3">
        <v>8</v>
      </c>
      <c r="AQ2355" s="3">
        <v>95</v>
      </c>
      <c r="AR2355" s="3">
        <v>153</v>
      </c>
      <c r="AS2355" s="20">
        <v>687</v>
      </c>
      <c r="AT2355" s="3">
        <v>60</v>
      </c>
      <c r="AU2355" s="3">
        <v>159</v>
      </c>
      <c r="AV2355" s="3">
        <v>47</v>
      </c>
      <c r="AW2355" s="3">
        <v>37</v>
      </c>
      <c r="AX2355" s="3">
        <v>145</v>
      </c>
      <c r="AY2355" s="3">
        <v>109</v>
      </c>
      <c r="AZ2355" s="3">
        <v>190</v>
      </c>
      <c r="BA2355" s="128">
        <v>205</v>
      </c>
      <c r="BB2355" s="3">
        <v>34</v>
      </c>
      <c r="BC2355" s="3">
        <v>6</v>
      </c>
      <c r="BM2355" s="3"/>
      <c r="BN2355" s="3"/>
      <c r="BO2355" s="3"/>
      <c r="BP2355" s="128"/>
      <c r="BQ2355" s="3"/>
      <c r="BR2355" s="3"/>
    </row>
    <row r="2356" spans="1:70">
      <c r="A2356" t="str">
        <f t="shared" si="184"/>
        <v>2022</v>
      </c>
      <c r="B2356" t="str">
        <f t="shared" si="185"/>
        <v>June</v>
      </c>
      <c r="C2356" s="2">
        <v>44723</v>
      </c>
      <c r="D2356" s="1" t="str">
        <f t="shared" si="183"/>
        <v>OK</v>
      </c>
      <c r="E2356">
        <f t="shared" si="181"/>
        <v>0</v>
      </c>
      <c r="F2356">
        <f t="shared" si="182"/>
        <v>1</v>
      </c>
      <c r="G2356" s="133">
        <v>44723</v>
      </c>
      <c r="H2356" s="3">
        <v>11</v>
      </c>
      <c r="I2356" s="3">
        <v>126</v>
      </c>
      <c r="J2356" s="3">
        <v>74</v>
      </c>
      <c r="K2356" s="3">
        <v>130</v>
      </c>
      <c r="L2356" s="3">
        <v>98</v>
      </c>
      <c r="M2356" s="3">
        <v>93</v>
      </c>
      <c r="N2356" s="3">
        <v>54</v>
      </c>
      <c r="O2356" s="3">
        <v>85</v>
      </c>
      <c r="P2356" s="3">
        <v>148</v>
      </c>
      <c r="Q2356" s="3">
        <v>159</v>
      </c>
      <c r="R2356" s="3">
        <v>62</v>
      </c>
      <c r="S2356" s="3">
        <v>33</v>
      </c>
      <c r="T2356" s="3">
        <v>114</v>
      </c>
      <c r="U2356" s="3">
        <v>14</v>
      </c>
      <c r="V2356" s="3">
        <v>65</v>
      </c>
      <c r="W2356" s="3">
        <v>267</v>
      </c>
      <c r="X2356" s="3">
        <v>183</v>
      </c>
      <c r="Y2356" s="3">
        <v>17</v>
      </c>
      <c r="Z2356" s="3">
        <v>263</v>
      </c>
      <c r="AA2356" s="3">
        <v>25</v>
      </c>
      <c r="AB2356" s="3">
        <v>148</v>
      </c>
      <c r="AC2356" s="3">
        <v>252</v>
      </c>
      <c r="AD2356" s="3">
        <v>6</v>
      </c>
      <c r="AE2356" s="3">
        <v>202</v>
      </c>
      <c r="AF2356" s="3">
        <v>342</v>
      </c>
      <c r="AG2356" s="3">
        <v>271</v>
      </c>
      <c r="AH2356" s="3">
        <v>70</v>
      </c>
      <c r="AI2356" s="3">
        <v>11</v>
      </c>
      <c r="AJ2356" s="3">
        <v>54</v>
      </c>
      <c r="AK2356" s="3">
        <v>441</v>
      </c>
      <c r="AL2356" s="3">
        <v>590</v>
      </c>
      <c r="AM2356" s="3">
        <v>9</v>
      </c>
      <c r="AO2356" s="3">
        <v>86</v>
      </c>
      <c r="AP2356" s="3">
        <v>23</v>
      </c>
      <c r="AQ2356" s="3">
        <v>153</v>
      </c>
      <c r="AR2356" s="3">
        <v>106</v>
      </c>
      <c r="AS2356" s="20">
        <v>687</v>
      </c>
      <c r="AT2356" s="3">
        <v>31</v>
      </c>
      <c r="AU2356" s="3">
        <v>214</v>
      </c>
      <c r="AV2356" s="3">
        <v>68</v>
      </c>
      <c r="AW2356" s="3">
        <v>113</v>
      </c>
      <c r="AX2356" s="3">
        <v>61</v>
      </c>
      <c r="AY2356" s="3">
        <v>49</v>
      </c>
      <c r="AZ2356" s="3">
        <v>222</v>
      </c>
      <c r="BA2356" s="128">
        <v>209</v>
      </c>
      <c r="BB2356" s="3">
        <v>65</v>
      </c>
      <c r="BC2356" s="3">
        <v>41</v>
      </c>
      <c r="BM2356" s="3"/>
      <c r="BN2356" s="3"/>
      <c r="BO2356" s="3"/>
      <c r="BP2356" s="128"/>
      <c r="BQ2356" s="3"/>
      <c r="BR2356" s="3"/>
    </row>
    <row r="2357" spans="1:70">
      <c r="A2357" t="str">
        <f t="shared" si="184"/>
        <v>2022</v>
      </c>
      <c r="B2357" t="str">
        <f t="shared" si="185"/>
        <v>June</v>
      </c>
      <c r="C2357" s="2">
        <v>44724</v>
      </c>
      <c r="D2357" s="1" t="str">
        <f t="shared" si="183"/>
        <v>OK</v>
      </c>
      <c r="E2357">
        <f t="shared" si="181"/>
        <v>0</v>
      </c>
      <c r="F2357">
        <f t="shared" si="182"/>
        <v>1</v>
      </c>
      <c r="G2357" s="133">
        <v>44724</v>
      </c>
      <c r="H2357" s="3">
        <v>17</v>
      </c>
      <c r="I2357" s="3">
        <v>80</v>
      </c>
      <c r="J2357" s="3">
        <v>70</v>
      </c>
      <c r="K2357" s="3">
        <v>133</v>
      </c>
      <c r="L2357" s="3">
        <v>114</v>
      </c>
      <c r="M2357" s="3">
        <v>62</v>
      </c>
      <c r="N2357" s="3">
        <v>77</v>
      </c>
      <c r="O2357" s="3">
        <v>131</v>
      </c>
      <c r="P2357" s="3">
        <v>109</v>
      </c>
      <c r="Q2357" s="3">
        <v>112</v>
      </c>
      <c r="R2357" s="3">
        <v>64</v>
      </c>
      <c r="S2357" s="3">
        <v>32</v>
      </c>
      <c r="T2357" s="3">
        <v>115</v>
      </c>
      <c r="U2357" s="3">
        <v>11</v>
      </c>
      <c r="V2357" s="3">
        <v>40</v>
      </c>
      <c r="W2357" s="3">
        <v>230</v>
      </c>
      <c r="X2357" s="3">
        <v>124</v>
      </c>
      <c r="Y2357" s="3">
        <v>6</v>
      </c>
      <c r="Z2357" s="3">
        <v>161</v>
      </c>
      <c r="AA2357" s="3">
        <v>19</v>
      </c>
      <c r="AB2357" s="3">
        <v>108</v>
      </c>
      <c r="AC2357" s="3">
        <v>159</v>
      </c>
      <c r="AD2357" s="3">
        <v>15</v>
      </c>
      <c r="AE2357" s="3">
        <v>170</v>
      </c>
      <c r="AF2357" s="3">
        <v>324</v>
      </c>
      <c r="AG2357" s="3">
        <v>339</v>
      </c>
      <c r="AH2357" s="3">
        <v>47</v>
      </c>
      <c r="AI2357" s="3">
        <v>34</v>
      </c>
      <c r="AJ2357" s="3">
        <v>35</v>
      </c>
      <c r="AK2357" s="3">
        <v>368</v>
      </c>
      <c r="AL2357" s="3">
        <v>522</v>
      </c>
      <c r="AM2357" s="3">
        <v>10</v>
      </c>
      <c r="AO2357" s="3">
        <v>87</v>
      </c>
      <c r="AP2357" s="3">
        <v>28</v>
      </c>
      <c r="AQ2357" s="3">
        <v>131</v>
      </c>
      <c r="AR2357" s="3">
        <v>78</v>
      </c>
      <c r="AS2357" s="20">
        <v>687</v>
      </c>
      <c r="AT2357" s="3">
        <v>49</v>
      </c>
      <c r="AU2357" s="3">
        <v>207</v>
      </c>
      <c r="AV2357" s="3">
        <v>58</v>
      </c>
      <c r="AW2357" s="3">
        <v>97</v>
      </c>
      <c r="AX2357" s="3">
        <v>56</v>
      </c>
      <c r="AY2357" s="3">
        <v>48</v>
      </c>
      <c r="AZ2357" s="3">
        <v>322</v>
      </c>
      <c r="BA2357" s="128">
        <v>196</v>
      </c>
      <c r="BB2357" s="3">
        <v>108</v>
      </c>
      <c r="BC2357" s="3">
        <v>10</v>
      </c>
      <c r="BM2357" s="3"/>
      <c r="BN2357" s="3"/>
      <c r="BO2357" s="3"/>
      <c r="BP2357" s="128"/>
      <c r="BQ2357" s="3"/>
      <c r="BR2357" s="3"/>
    </row>
    <row r="2358" spans="1:70">
      <c r="A2358" t="str">
        <f t="shared" si="184"/>
        <v>2022</v>
      </c>
      <c r="B2358" t="str">
        <f t="shared" si="185"/>
        <v>June</v>
      </c>
      <c r="C2358" s="2">
        <v>44725</v>
      </c>
      <c r="D2358" s="1" t="str">
        <f t="shared" si="183"/>
        <v>OK</v>
      </c>
      <c r="E2358">
        <f t="shared" si="181"/>
        <v>1</v>
      </c>
      <c r="F2358">
        <f t="shared" si="182"/>
        <v>0</v>
      </c>
      <c r="G2358" s="133">
        <v>44725</v>
      </c>
      <c r="H2358" s="3">
        <v>6</v>
      </c>
      <c r="I2358" s="3">
        <v>188</v>
      </c>
      <c r="J2358" s="3">
        <v>171</v>
      </c>
      <c r="K2358" s="3">
        <v>62</v>
      </c>
      <c r="L2358" s="3">
        <v>189</v>
      </c>
      <c r="M2358" s="3">
        <v>54</v>
      </c>
      <c r="N2358" s="3">
        <v>93</v>
      </c>
      <c r="O2358" s="3">
        <v>28</v>
      </c>
      <c r="P2358" s="3">
        <v>245</v>
      </c>
      <c r="Q2358" s="3">
        <v>205</v>
      </c>
      <c r="R2358" s="3">
        <v>124</v>
      </c>
      <c r="S2358" s="3">
        <v>57</v>
      </c>
      <c r="T2358" s="3">
        <v>112</v>
      </c>
      <c r="U2358" s="3">
        <v>15</v>
      </c>
      <c r="V2358" s="3">
        <v>82</v>
      </c>
      <c r="W2358" s="3">
        <v>264</v>
      </c>
      <c r="X2358" s="3">
        <v>79</v>
      </c>
      <c r="Y2358" s="3">
        <v>12</v>
      </c>
      <c r="Z2358" s="3">
        <v>214</v>
      </c>
      <c r="AA2358" s="3">
        <v>6</v>
      </c>
      <c r="AB2358" s="3">
        <v>270</v>
      </c>
      <c r="AC2358" s="3">
        <v>100</v>
      </c>
      <c r="AD2358" s="3">
        <v>3</v>
      </c>
      <c r="AE2358" s="3">
        <v>389</v>
      </c>
      <c r="AF2358" s="3">
        <v>559</v>
      </c>
      <c r="AG2358" s="3">
        <v>217</v>
      </c>
      <c r="AH2358" s="3">
        <v>54</v>
      </c>
      <c r="AI2358" s="3">
        <v>22</v>
      </c>
      <c r="AJ2358" s="3">
        <v>51</v>
      </c>
      <c r="AK2358" s="3">
        <v>457</v>
      </c>
      <c r="AL2358" s="3">
        <v>549</v>
      </c>
      <c r="AM2358" s="3">
        <v>5</v>
      </c>
      <c r="AO2358" s="3">
        <v>132</v>
      </c>
      <c r="AP2358" s="3">
        <v>13</v>
      </c>
      <c r="AQ2358" s="3">
        <v>73</v>
      </c>
      <c r="AR2358" s="3">
        <v>168</v>
      </c>
      <c r="AS2358" s="20">
        <v>687</v>
      </c>
      <c r="AT2358" s="3">
        <v>65</v>
      </c>
      <c r="AU2358" s="3">
        <v>135</v>
      </c>
      <c r="AV2358" s="3">
        <v>29</v>
      </c>
      <c r="AW2358" s="3">
        <v>21</v>
      </c>
      <c r="AX2358" s="3">
        <v>135</v>
      </c>
      <c r="AY2358" s="3">
        <v>80</v>
      </c>
      <c r="AZ2358" s="3">
        <v>151</v>
      </c>
      <c r="BA2358" s="128">
        <v>124</v>
      </c>
      <c r="BB2358" s="3">
        <v>21</v>
      </c>
      <c r="BC2358" s="3">
        <v>7</v>
      </c>
      <c r="BM2358" s="3"/>
      <c r="BN2358" s="3"/>
      <c r="BO2358" s="3"/>
      <c r="BP2358" s="128"/>
      <c r="BQ2358" s="3"/>
      <c r="BR2358" s="3"/>
    </row>
    <row r="2359" spans="1:70">
      <c r="A2359" t="str">
        <f t="shared" si="184"/>
        <v>2022</v>
      </c>
      <c r="B2359" t="str">
        <f t="shared" si="185"/>
        <v>June</v>
      </c>
      <c r="C2359" s="2">
        <v>44726</v>
      </c>
      <c r="D2359" s="1" t="str">
        <f t="shared" si="183"/>
        <v>OK</v>
      </c>
      <c r="E2359">
        <f t="shared" si="181"/>
        <v>1</v>
      </c>
      <c r="F2359">
        <f t="shared" si="182"/>
        <v>0</v>
      </c>
      <c r="G2359" s="133">
        <v>44726</v>
      </c>
      <c r="H2359" s="3">
        <v>7</v>
      </c>
      <c r="I2359" s="3">
        <v>253</v>
      </c>
      <c r="J2359" s="3">
        <v>275</v>
      </c>
      <c r="K2359" s="3">
        <v>129</v>
      </c>
      <c r="L2359" s="3">
        <v>311</v>
      </c>
      <c r="M2359" s="3">
        <v>82</v>
      </c>
      <c r="N2359" s="3">
        <v>159</v>
      </c>
      <c r="O2359" s="3">
        <v>61</v>
      </c>
      <c r="P2359" s="3">
        <v>349</v>
      </c>
      <c r="Q2359" s="3">
        <v>332</v>
      </c>
      <c r="R2359" s="3">
        <v>151</v>
      </c>
      <c r="S2359" s="3">
        <v>70</v>
      </c>
      <c r="T2359" s="3">
        <v>138</v>
      </c>
      <c r="U2359" s="3">
        <v>23</v>
      </c>
      <c r="V2359" s="3">
        <v>112</v>
      </c>
      <c r="W2359" s="3">
        <v>460</v>
      </c>
      <c r="X2359" s="3">
        <v>139</v>
      </c>
      <c r="Y2359" s="3">
        <v>23</v>
      </c>
      <c r="Z2359" s="3">
        <v>249</v>
      </c>
      <c r="AA2359" s="3">
        <v>19</v>
      </c>
      <c r="AB2359" s="3">
        <v>425</v>
      </c>
      <c r="AC2359" s="3">
        <v>181</v>
      </c>
      <c r="AD2359" s="3">
        <v>15</v>
      </c>
      <c r="AE2359" s="3">
        <v>598</v>
      </c>
      <c r="AF2359" s="3">
        <v>896</v>
      </c>
      <c r="AG2359" s="3">
        <v>409</v>
      </c>
      <c r="AH2359" s="3">
        <v>65</v>
      </c>
      <c r="AI2359" s="3">
        <v>76</v>
      </c>
      <c r="AJ2359" s="3">
        <v>79</v>
      </c>
      <c r="AK2359" s="3">
        <v>713</v>
      </c>
      <c r="AL2359" s="3">
        <v>876</v>
      </c>
      <c r="AM2359" s="3">
        <v>16</v>
      </c>
      <c r="AO2359" s="3">
        <v>171</v>
      </c>
      <c r="AP2359" s="3">
        <v>15</v>
      </c>
      <c r="AQ2359" s="3">
        <v>127</v>
      </c>
      <c r="AR2359" s="3">
        <v>213</v>
      </c>
      <c r="AS2359" s="20">
        <v>687</v>
      </c>
      <c r="AT2359" s="3">
        <v>92</v>
      </c>
      <c r="AU2359" s="3">
        <v>212</v>
      </c>
      <c r="AV2359" s="3">
        <v>57</v>
      </c>
      <c r="AW2359" s="3">
        <v>64</v>
      </c>
      <c r="AX2359" s="3">
        <v>221</v>
      </c>
      <c r="AY2359" s="3">
        <v>115</v>
      </c>
      <c r="AZ2359" s="3">
        <v>283</v>
      </c>
      <c r="BA2359" s="128">
        <v>230</v>
      </c>
      <c r="BB2359" s="3">
        <v>61</v>
      </c>
      <c r="BC2359" s="3">
        <v>9</v>
      </c>
      <c r="BM2359" s="3"/>
      <c r="BN2359" s="3"/>
      <c r="BO2359" s="3"/>
      <c r="BP2359" s="128"/>
      <c r="BQ2359" s="3"/>
      <c r="BR2359" s="3"/>
    </row>
    <row r="2360" spans="1:70">
      <c r="A2360" t="str">
        <f t="shared" si="184"/>
        <v>2022</v>
      </c>
      <c r="B2360" t="str">
        <f t="shared" si="185"/>
        <v>June</v>
      </c>
      <c r="C2360" s="2">
        <v>44727</v>
      </c>
      <c r="D2360" s="1" t="str">
        <f t="shared" si="183"/>
        <v>OK</v>
      </c>
      <c r="E2360">
        <f t="shared" ref="E2360:E2423" si="186">IF(OR(WEEKDAY(C2360) = 1, WEEKDAY(C2360) = 7), 0, 1)</f>
        <v>1</v>
      </c>
      <c r="F2360">
        <f t="shared" ref="F2360:F2423" si="187">IF(OR(WEEKDAY(C2360) = 1, WEEKDAY(C2360) = 7), 1, 0)</f>
        <v>0</v>
      </c>
      <c r="G2360" s="133">
        <v>44727</v>
      </c>
      <c r="H2360" s="3">
        <v>6</v>
      </c>
      <c r="I2360" s="3">
        <v>281</v>
      </c>
      <c r="J2360" s="3">
        <v>245</v>
      </c>
      <c r="K2360" s="3">
        <v>133</v>
      </c>
      <c r="L2360" s="3">
        <v>273</v>
      </c>
      <c r="M2360" s="3">
        <v>66</v>
      </c>
      <c r="N2360" s="3">
        <v>159</v>
      </c>
      <c r="O2360" s="3">
        <v>52</v>
      </c>
      <c r="P2360" s="3">
        <v>328</v>
      </c>
      <c r="Q2360" s="3">
        <v>333</v>
      </c>
      <c r="R2360" s="3">
        <v>118</v>
      </c>
      <c r="S2360" s="3">
        <v>88</v>
      </c>
      <c r="T2360" s="3">
        <v>138</v>
      </c>
      <c r="U2360" s="3">
        <v>28</v>
      </c>
      <c r="V2360" s="3">
        <v>120</v>
      </c>
      <c r="W2360" s="3">
        <v>407</v>
      </c>
      <c r="X2360" s="3">
        <v>151</v>
      </c>
      <c r="Y2360" s="3">
        <v>23</v>
      </c>
      <c r="Z2360" s="3">
        <v>288</v>
      </c>
      <c r="AA2360" s="3">
        <v>17</v>
      </c>
      <c r="AB2360" s="3">
        <v>420</v>
      </c>
      <c r="AC2360" s="3">
        <v>235</v>
      </c>
      <c r="AD2360" s="3">
        <v>15</v>
      </c>
      <c r="AE2360" s="3">
        <v>547</v>
      </c>
      <c r="AF2360" s="3">
        <v>848</v>
      </c>
      <c r="AG2360" s="3">
        <v>402</v>
      </c>
      <c r="AH2360" s="3">
        <v>76</v>
      </c>
      <c r="AI2360" s="3">
        <v>32</v>
      </c>
      <c r="AJ2360" s="3">
        <v>74</v>
      </c>
      <c r="AK2360" s="3">
        <v>708</v>
      </c>
      <c r="AL2360" s="3">
        <v>836</v>
      </c>
      <c r="AM2360" s="3">
        <v>9</v>
      </c>
      <c r="AO2360" s="3">
        <v>177</v>
      </c>
      <c r="AP2360" s="3">
        <v>31</v>
      </c>
      <c r="AQ2360" s="3">
        <v>116</v>
      </c>
      <c r="AR2360" s="3">
        <v>222</v>
      </c>
      <c r="AS2360" s="20">
        <v>687</v>
      </c>
      <c r="AT2360" s="3">
        <v>72</v>
      </c>
      <c r="AU2360" s="3">
        <v>201</v>
      </c>
      <c r="AV2360" s="3">
        <v>63</v>
      </c>
      <c r="AW2360" s="3">
        <v>67</v>
      </c>
      <c r="AX2360" s="3">
        <v>219</v>
      </c>
      <c r="AY2360" s="3">
        <v>105</v>
      </c>
      <c r="AZ2360" s="3">
        <v>256</v>
      </c>
      <c r="BA2360" s="128">
        <v>213</v>
      </c>
      <c r="BB2360" s="3">
        <v>47</v>
      </c>
      <c r="BC2360" s="3">
        <v>15</v>
      </c>
      <c r="BM2360" s="3"/>
      <c r="BN2360" s="3"/>
      <c r="BO2360" s="3"/>
      <c r="BP2360" s="128"/>
      <c r="BQ2360" s="3"/>
      <c r="BR2360" s="3"/>
    </row>
    <row r="2361" spans="1:70">
      <c r="A2361" t="str">
        <f t="shared" si="184"/>
        <v>2022</v>
      </c>
      <c r="B2361" t="str">
        <f t="shared" si="185"/>
        <v>June</v>
      </c>
      <c r="C2361" s="2">
        <v>44728</v>
      </c>
      <c r="D2361" s="1" t="str">
        <f t="shared" si="183"/>
        <v>OK</v>
      </c>
      <c r="E2361">
        <f t="shared" si="186"/>
        <v>1</v>
      </c>
      <c r="F2361">
        <f t="shared" si="187"/>
        <v>0</v>
      </c>
      <c r="G2361" s="133">
        <v>44728</v>
      </c>
      <c r="H2361" s="3">
        <v>17</v>
      </c>
      <c r="I2361" s="3">
        <v>306</v>
      </c>
      <c r="J2361" s="3">
        <v>300</v>
      </c>
      <c r="K2361" s="3">
        <v>223</v>
      </c>
      <c r="L2361" s="3">
        <v>319</v>
      </c>
      <c r="M2361" s="3">
        <v>86</v>
      </c>
      <c r="N2361" s="3">
        <v>211</v>
      </c>
      <c r="O2361" s="3">
        <v>107</v>
      </c>
      <c r="P2361" s="3">
        <v>451</v>
      </c>
      <c r="Q2361" s="3">
        <v>392</v>
      </c>
      <c r="R2361" s="3">
        <v>141</v>
      </c>
      <c r="S2361" s="3">
        <v>102</v>
      </c>
      <c r="T2361" s="3">
        <v>189</v>
      </c>
      <c r="U2361" s="3">
        <v>36</v>
      </c>
      <c r="V2361" s="3">
        <v>136</v>
      </c>
      <c r="W2361" s="3">
        <v>428</v>
      </c>
      <c r="X2361" s="3">
        <v>250</v>
      </c>
      <c r="Y2361" s="3">
        <v>28</v>
      </c>
      <c r="Z2361" s="3">
        <v>326</v>
      </c>
      <c r="AA2361" s="3">
        <v>9</v>
      </c>
      <c r="AB2361" s="3">
        <v>500</v>
      </c>
      <c r="AC2361" s="3">
        <v>237</v>
      </c>
      <c r="AD2361" s="3">
        <v>18</v>
      </c>
      <c r="AE2361" s="3">
        <v>684</v>
      </c>
      <c r="AF2361" s="3">
        <v>1145</v>
      </c>
      <c r="AG2361" s="3">
        <v>579</v>
      </c>
      <c r="AH2361" s="3">
        <v>83</v>
      </c>
      <c r="AI2361" s="3">
        <v>109</v>
      </c>
      <c r="AJ2361" s="3">
        <v>89</v>
      </c>
      <c r="AK2361" s="3">
        <v>951</v>
      </c>
      <c r="AL2361" s="3">
        <v>1143</v>
      </c>
      <c r="AM2361" s="3">
        <v>10</v>
      </c>
      <c r="AO2361" s="3">
        <v>227</v>
      </c>
      <c r="AP2361" s="3">
        <v>26</v>
      </c>
      <c r="AQ2361" s="3">
        <v>257</v>
      </c>
      <c r="AR2361" s="3">
        <v>268</v>
      </c>
      <c r="AS2361" s="20">
        <v>687</v>
      </c>
      <c r="AT2361" s="3">
        <v>142</v>
      </c>
      <c r="AU2361" s="3">
        <v>326</v>
      </c>
      <c r="AV2361" s="3">
        <v>93</v>
      </c>
      <c r="AW2361" s="3">
        <v>87</v>
      </c>
      <c r="AX2361" s="3">
        <v>254</v>
      </c>
      <c r="AY2361" s="3">
        <v>143</v>
      </c>
      <c r="AZ2361" s="3">
        <v>442</v>
      </c>
      <c r="BA2361" s="128">
        <v>383</v>
      </c>
      <c r="BB2361" s="3">
        <v>112</v>
      </c>
      <c r="BC2361" s="3">
        <v>19</v>
      </c>
      <c r="BM2361" s="3"/>
      <c r="BN2361" s="3"/>
      <c r="BO2361" s="3"/>
      <c r="BP2361" s="128"/>
      <c r="BQ2361" s="3"/>
      <c r="BR2361" s="3"/>
    </row>
    <row r="2362" spans="1:70">
      <c r="A2362" t="str">
        <f t="shared" si="184"/>
        <v>2022</v>
      </c>
      <c r="B2362" t="str">
        <f t="shared" si="185"/>
        <v>June</v>
      </c>
      <c r="C2362" s="2">
        <v>44729</v>
      </c>
      <c r="D2362" s="1" t="str">
        <f t="shared" si="183"/>
        <v>OK</v>
      </c>
      <c r="E2362">
        <f t="shared" si="186"/>
        <v>1</v>
      </c>
      <c r="F2362">
        <f t="shared" si="187"/>
        <v>0</v>
      </c>
      <c r="G2362" s="133">
        <v>44729</v>
      </c>
      <c r="H2362" s="3">
        <v>2</v>
      </c>
      <c r="I2362" s="3">
        <v>245</v>
      </c>
      <c r="J2362" s="3">
        <v>253</v>
      </c>
      <c r="K2362" s="3">
        <v>173</v>
      </c>
      <c r="L2362" s="3">
        <v>244</v>
      </c>
      <c r="M2362" s="3">
        <v>68</v>
      </c>
      <c r="N2362" s="3">
        <v>181</v>
      </c>
      <c r="O2362" s="3">
        <v>59</v>
      </c>
      <c r="P2362" s="3">
        <v>368</v>
      </c>
      <c r="Q2362" s="3">
        <v>291</v>
      </c>
      <c r="R2362" s="3">
        <v>127</v>
      </c>
      <c r="S2362" s="3">
        <v>95</v>
      </c>
      <c r="T2362" s="3">
        <v>161</v>
      </c>
      <c r="U2362" s="3">
        <v>17</v>
      </c>
      <c r="V2362" s="3">
        <v>129</v>
      </c>
      <c r="W2362" s="3">
        <v>473</v>
      </c>
      <c r="X2362" s="3">
        <v>158</v>
      </c>
      <c r="Y2362" s="3">
        <v>22</v>
      </c>
      <c r="Z2362" s="3">
        <v>343</v>
      </c>
      <c r="AA2362" s="3">
        <v>10</v>
      </c>
      <c r="AB2362" s="3">
        <v>362</v>
      </c>
      <c r="AC2362" s="3">
        <v>193</v>
      </c>
      <c r="AD2362" s="3">
        <v>22</v>
      </c>
      <c r="AE2362" s="3">
        <v>514</v>
      </c>
      <c r="AF2362" s="3">
        <v>829</v>
      </c>
      <c r="AG2362" s="3">
        <v>436</v>
      </c>
      <c r="AH2362" s="3">
        <v>107</v>
      </c>
      <c r="AI2362" s="3">
        <v>24</v>
      </c>
      <c r="AJ2362" s="3">
        <v>63</v>
      </c>
      <c r="AK2362" s="3">
        <v>714</v>
      </c>
      <c r="AL2362" s="3">
        <v>1005</v>
      </c>
      <c r="AM2362" s="3">
        <v>17</v>
      </c>
      <c r="AO2362" s="3">
        <v>202</v>
      </c>
      <c r="AP2362" s="3">
        <v>12</v>
      </c>
      <c r="AQ2362" s="3">
        <v>134</v>
      </c>
      <c r="AR2362" s="3">
        <v>223</v>
      </c>
      <c r="AS2362" s="20">
        <v>687</v>
      </c>
      <c r="AT2362" s="3">
        <v>94</v>
      </c>
      <c r="AU2362" s="3">
        <v>282</v>
      </c>
      <c r="AV2362" s="3">
        <v>63</v>
      </c>
      <c r="AW2362" s="3">
        <v>84</v>
      </c>
      <c r="AX2362" s="3">
        <v>229</v>
      </c>
      <c r="AY2362" s="3">
        <v>117</v>
      </c>
      <c r="AZ2362" s="3">
        <v>300</v>
      </c>
      <c r="BA2362" s="128">
        <v>283</v>
      </c>
      <c r="BB2362" s="3">
        <v>66</v>
      </c>
      <c r="BC2362" s="3">
        <v>12</v>
      </c>
      <c r="BM2362" s="3"/>
      <c r="BN2362" s="3"/>
      <c r="BO2362" s="3"/>
      <c r="BP2362" s="128"/>
      <c r="BQ2362" s="3"/>
      <c r="BR2362" s="3"/>
    </row>
    <row r="2363" spans="1:70">
      <c r="A2363" t="str">
        <f t="shared" si="184"/>
        <v>2022</v>
      </c>
      <c r="B2363" t="str">
        <f t="shared" si="185"/>
        <v>June</v>
      </c>
      <c r="C2363" s="2">
        <v>44730</v>
      </c>
      <c r="D2363" s="1" t="str">
        <f t="shared" si="183"/>
        <v>OK</v>
      </c>
      <c r="E2363">
        <f t="shared" si="186"/>
        <v>0</v>
      </c>
      <c r="F2363">
        <f t="shared" si="187"/>
        <v>1</v>
      </c>
      <c r="G2363" s="133">
        <v>44730</v>
      </c>
      <c r="H2363" s="3">
        <v>3</v>
      </c>
      <c r="I2363" s="3">
        <v>131</v>
      </c>
      <c r="J2363" s="3">
        <v>91</v>
      </c>
      <c r="K2363" s="3">
        <v>165</v>
      </c>
      <c r="L2363" s="3">
        <v>88</v>
      </c>
      <c r="M2363" s="3">
        <v>90</v>
      </c>
      <c r="N2363" s="3">
        <v>78</v>
      </c>
      <c r="O2363" s="3">
        <v>78</v>
      </c>
      <c r="P2363" s="3">
        <v>166</v>
      </c>
      <c r="Q2363" s="3">
        <v>169</v>
      </c>
      <c r="R2363" s="3">
        <v>72</v>
      </c>
      <c r="S2363" s="3">
        <v>36</v>
      </c>
      <c r="T2363" s="3">
        <v>141</v>
      </c>
      <c r="U2363" s="3">
        <v>27</v>
      </c>
      <c r="V2363" s="3">
        <v>55</v>
      </c>
      <c r="W2363" s="3">
        <v>233</v>
      </c>
      <c r="X2363" s="3">
        <v>149</v>
      </c>
      <c r="Y2363" s="3">
        <v>12</v>
      </c>
      <c r="Z2363" s="3">
        <v>254</v>
      </c>
      <c r="AA2363" s="3">
        <v>14</v>
      </c>
      <c r="AB2363" s="3">
        <v>132</v>
      </c>
      <c r="AC2363" s="3">
        <v>319</v>
      </c>
      <c r="AD2363" s="3">
        <v>14</v>
      </c>
      <c r="AE2363" s="3">
        <v>175</v>
      </c>
      <c r="AF2363" s="3">
        <v>341</v>
      </c>
      <c r="AG2363" s="3">
        <v>375</v>
      </c>
      <c r="AH2363" s="3">
        <v>71</v>
      </c>
      <c r="AI2363" s="3">
        <v>45</v>
      </c>
      <c r="AJ2363" s="3">
        <v>63</v>
      </c>
      <c r="AK2363" s="3">
        <v>412</v>
      </c>
      <c r="AL2363" s="3">
        <v>538</v>
      </c>
      <c r="AM2363" s="3">
        <v>8</v>
      </c>
      <c r="AO2363" s="3">
        <v>81</v>
      </c>
      <c r="AP2363" s="3">
        <v>24</v>
      </c>
      <c r="AQ2363" s="3">
        <v>116</v>
      </c>
      <c r="AR2363" s="3">
        <v>95</v>
      </c>
      <c r="AS2363" s="20">
        <v>687</v>
      </c>
      <c r="AT2363" s="3">
        <v>23</v>
      </c>
      <c r="AU2363" s="3">
        <v>210</v>
      </c>
      <c r="AV2363" s="3">
        <v>40</v>
      </c>
      <c r="AW2363" s="3">
        <v>143</v>
      </c>
      <c r="AX2363" s="3">
        <v>74</v>
      </c>
      <c r="AY2363" s="3">
        <v>40</v>
      </c>
      <c r="AZ2363" s="3">
        <v>198</v>
      </c>
      <c r="BA2363" s="128">
        <v>260</v>
      </c>
      <c r="BB2363" s="3">
        <v>122</v>
      </c>
      <c r="BC2363" s="3">
        <v>79</v>
      </c>
      <c r="BM2363" s="3"/>
      <c r="BN2363" s="3"/>
      <c r="BO2363" s="3"/>
      <c r="BP2363" s="128"/>
      <c r="BQ2363" s="3"/>
      <c r="BR2363" s="3"/>
    </row>
    <row r="2364" spans="1:70">
      <c r="A2364" t="str">
        <f t="shared" si="184"/>
        <v>2022</v>
      </c>
      <c r="B2364" t="str">
        <f t="shared" si="185"/>
        <v>June</v>
      </c>
      <c r="C2364" s="2">
        <v>44731</v>
      </c>
      <c r="D2364" s="1" t="str">
        <f t="shared" si="183"/>
        <v>OK</v>
      </c>
      <c r="E2364">
        <f t="shared" si="186"/>
        <v>0</v>
      </c>
      <c r="F2364">
        <f t="shared" si="187"/>
        <v>1</v>
      </c>
      <c r="G2364" s="133">
        <v>44731</v>
      </c>
      <c r="H2364" s="3">
        <v>57</v>
      </c>
      <c r="I2364" s="3">
        <v>180</v>
      </c>
      <c r="J2364" s="3">
        <v>87</v>
      </c>
      <c r="K2364" s="3">
        <v>165</v>
      </c>
      <c r="L2364" s="3">
        <v>118</v>
      </c>
      <c r="M2364" s="3">
        <v>106</v>
      </c>
      <c r="N2364" s="3">
        <v>100</v>
      </c>
      <c r="O2364" s="3">
        <v>184</v>
      </c>
      <c r="P2364" s="3">
        <v>157</v>
      </c>
      <c r="Q2364" s="3">
        <v>237</v>
      </c>
      <c r="R2364" s="3">
        <v>80</v>
      </c>
      <c r="S2364" s="3">
        <v>37</v>
      </c>
      <c r="T2364" s="3">
        <v>140</v>
      </c>
      <c r="U2364" s="3">
        <v>17</v>
      </c>
      <c r="V2364" s="3">
        <v>53</v>
      </c>
      <c r="W2364" s="3">
        <v>261</v>
      </c>
      <c r="X2364" s="3">
        <v>270</v>
      </c>
      <c r="Y2364" s="3">
        <v>13</v>
      </c>
      <c r="Z2364" s="3">
        <v>293</v>
      </c>
      <c r="AA2364" s="3">
        <v>31</v>
      </c>
      <c r="AB2364" s="3">
        <v>200</v>
      </c>
      <c r="AC2364" s="3">
        <v>338</v>
      </c>
      <c r="AD2364" s="3">
        <v>10</v>
      </c>
      <c r="AE2364" s="3">
        <v>253</v>
      </c>
      <c r="AF2364" s="3">
        <v>571</v>
      </c>
      <c r="AG2364" s="3">
        <v>659</v>
      </c>
      <c r="AH2364" s="3">
        <v>49</v>
      </c>
      <c r="AI2364" s="3">
        <v>166</v>
      </c>
      <c r="AJ2364" s="3">
        <v>44</v>
      </c>
      <c r="AK2364" s="3">
        <v>651</v>
      </c>
      <c r="AL2364" s="3">
        <v>805</v>
      </c>
      <c r="AM2364" s="3">
        <v>8</v>
      </c>
      <c r="AO2364" s="3">
        <v>167</v>
      </c>
      <c r="AP2364" s="3">
        <v>33</v>
      </c>
      <c r="AQ2364" s="3">
        <v>276</v>
      </c>
      <c r="AR2364" s="3">
        <v>98</v>
      </c>
      <c r="AS2364" s="20">
        <v>687</v>
      </c>
      <c r="AT2364" s="3">
        <v>97</v>
      </c>
      <c r="AU2364" s="3">
        <v>388</v>
      </c>
      <c r="AV2364" s="3">
        <v>503</v>
      </c>
      <c r="AW2364" s="3">
        <v>202</v>
      </c>
      <c r="AX2364" s="3">
        <v>100</v>
      </c>
      <c r="AY2364" s="3">
        <v>67</v>
      </c>
      <c r="AZ2364" s="3">
        <v>537</v>
      </c>
      <c r="BA2364" s="128">
        <v>324</v>
      </c>
      <c r="BB2364" s="3">
        <v>283</v>
      </c>
      <c r="BC2364" s="3">
        <v>35</v>
      </c>
      <c r="BM2364" s="3"/>
      <c r="BN2364" s="3"/>
      <c r="BO2364" s="3"/>
      <c r="BP2364" s="128"/>
      <c r="BQ2364" s="3"/>
      <c r="BR2364" s="3"/>
    </row>
    <row r="2365" spans="1:70">
      <c r="A2365" t="str">
        <f t="shared" si="184"/>
        <v>2022</v>
      </c>
      <c r="B2365" t="str">
        <f t="shared" si="185"/>
        <v>June</v>
      </c>
      <c r="C2365" s="2">
        <v>44732</v>
      </c>
      <c r="D2365" s="1" t="str">
        <f t="shared" si="183"/>
        <v>OK</v>
      </c>
      <c r="E2365">
        <f t="shared" si="186"/>
        <v>1</v>
      </c>
      <c r="F2365">
        <f t="shared" si="187"/>
        <v>0</v>
      </c>
      <c r="G2365" s="133">
        <v>44732</v>
      </c>
      <c r="H2365" s="3">
        <v>7</v>
      </c>
      <c r="I2365" s="3">
        <v>280</v>
      </c>
      <c r="J2365" s="3">
        <v>257</v>
      </c>
      <c r="K2365" s="3">
        <v>111</v>
      </c>
      <c r="L2365" s="3">
        <v>325</v>
      </c>
      <c r="M2365" s="3">
        <v>68</v>
      </c>
      <c r="N2365" s="3">
        <v>192</v>
      </c>
      <c r="O2365" s="3">
        <v>68</v>
      </c>
      <c r="P2365" s="3">
        <v>417</v>
      </c>
      <c r="Q2365" s="3">
        <v>366</v>
      </c>
      <c r="R2365" s="3">
        <v>134</v>
      </c>
      <c r="S2365" s="3">
        <v>97</v>
      </c>
      <c r="T2365" s="3">
        <v>154</v>
      </c>
      <c r="U2365" s="3">
        <v>37</v>
      </c>
      <c r="V2365" s="3">
        <v>141</v>
      </c>
      <c r="W2365" s="3">
        <v>438</v>
      </c>
      <c r="X2365" s="3">
        <v>189</v>
      </c>
      <c r="Y2365" s="3">
        <v>31</v>
      </c>
      <c r="Z2365" s="3">
        <v>367</v>
      </c>
      <c r="AA2365" s="3">
        <v>10</v>
      </c>
      <c r="AB2365" s="3">
        <v>549</v>
      </c>
      <c r="AC2365" s="3">
        <v>204</v>
      </c>
      <c r="AD2365" s="3">
        <v>9</v>
      </c>
      <c r="AE2365" s="3">
        <v>679</v>
      </c>
      <c r="AF2365" s="3">
        <v>1062</v>
      </c>
      <c r="AG2365" s="3">
        <v>551</v>
      </c>
      <c r="AH2365" s="3">
        <v>88</v>
      </c>
      <c r="AI2365" s="3">
        <v>170</v>
      </c>
      <c r="AJ2365" s="3">
        <v>70</v>
      </c>
      <c r="AK2365" s="3">
        <v>762</v>
      </c>
      <c r="AL2365" s="3">
        <v>822</v>
      </c>
      <c r="AM2365" s="3">
        <v>11</v>
      </c>
      <c r="AO2365" s="3">
        <v>251</v>
      </c>
      <c r="AP2365" s="3">
        <v>13</v>
      </c>
      <c r="AQ2365" s="3">
        <v>156</v>
      </c>
      <c r="AR2365" s="3">
        <v>228</v>
      </c>
      <c r="AS2365" s="20">
        <v>687</v>
      </c>
      <c r="AT2365" s="3">
        <v>128</v>
      </c>
      <c r="AU2365" s="3">
        <v>222</v>
      </c>
      <c r="AV2365" s="3">
        <v>129</v>
      </c>
      <c r="AW2365" s="3">
        <v>66</v>
      </c>
      <c r="AX2365" s="3">
        <v>243</v>
      </c>
      <c r="AY2365" s="3">
        <v>126</v>
      </c>
      <c r="AZ2365" s="3">
        <v>374</v>
      </c>
      <c r="BA2365" s="128">
        <v>246</v>
      </c>
      <c r="BB2365" s="3">
        <v>91</v>
      </c>
      <c r="BC2365" s="3">
        <v>22</v>
      </c>
      <c r="BM2365" s="3"/>
      <c r="BN2365" s="3"/>
      <c r="BO2365" s="3"/>
      <c r="BP2365" s="128"/>
      <c r="BQ2365" s="3"/>
      <c r="BR2365" s="3"/>
    </row>
    <row r="2366" spans="1:70">
      <c r="A2366" t="str">
        <f t="shared" si="184"/>
        <v>2022</v>
      </c>
      <c r="B2366" t="str">
        <f t="shared" si="185"/>
        <v>June</v>
      </c>
      <c r="C2366" s="2">
        <v>44733</v>
      </c>
      <c r="D2366" s="1" t="str">
        <f t="shared" si="183"/>
        <v>OK</v>
      </c>
      <c r="E2366">
        <f t="shared" si="186"/>
        <v>1</v>
      </c>
      <c r="F2366">
        <f t="shared" si="187"/>
        <v>0</v>
      </c>
      <c r="G2366" s="133">
        <v>44733</v>
      </c>
      <c r="H2366" s="3">
        <v>17</v>
      </c>
      <c r="I2366" s="3">
        <v>311</v>
      </c>
      <c r="J2366" s="3">
        <v>330</v>
      </c>
      <c r="K2366" s="3">
        <v>193</v>
      </c>
      <c r="L2366" s="3">
        <v>356</v>
      </c>
      <c r="M2366" s="3">
        <v>87</v>
      </c>
      <c r="N2366" s="3">
        <v>192</v>
      </c>
      <c r="O2366" s="3">
        <v>72</v>
      </c>
      <c r="P2366" s="3">
        <v>490</v>
      </c>
      <c r="Q2366" s="3">
        <v>422</v>
      </c>
      <c r="R2366" s="3">
        <v>125</v>
      </c>
      <c r="S2366" s="3">
        <v>116</v>
      </c>
      <c r="T2366" s="3">
        <v>163</v>
      </c>
      <c r="U2366" s="3">
        <v>50</v>
      </c>
      <c r="V2366" s="3">
        <v>146</v>
      </c>
      <c r="W2366" s="3">
        <v>472</v>
      </c>
      <c r="X2366" s="3">
        <v>296</v>
      </c>
      <c r="Y2366" s="3">
        <v>26</v>
      </c>
      <c r="Z2366" s="3">
        <v>384</v>
      </c>
      <c r="AA2366" s="3">
        <v>13</v>
      </c>
      <c r="AB2366" s="3">
        <v>527</v>
      </c>
      <c r="AC2366" s="3">
        <v>237</v>
      </c>
      <c r="AD2366" s="3">
        <v>18</v>
      </c>
      <c r="AE2366" s="3">
        <v>764</v>
      </c>
      <c r="AF2366" s="3">
        <v>1185</v>
      </c>
      <c r="AG2366" s="3">
        <v>602</v>
      </c>
      <c r="AH2366" s="3">
        <v>90</v>
      </c>
      <c r="AI2366" s="3">
        <v>99</v>
      </c>
      <c r="AJ2366" s="3">
        <v>61</v>
      </c>
      <c r="AK2366" s="3">
        <v>981</v>
      </c>
      <c r="AL2366" s="3">
        <v>1062</v>
      </c>
      <c r="AM2366" s="3">
        <v>22</v>
      </c>
      <c r="AO2366" s="3">
        <v>238</v>
      </c>
      <c r="AP2366" s="3">
        <v>46</v>
      </c>
      <c r="AQ2366" s="3">
        <v>184</v>
      </c>
      <c r="AR2366" s="3">
        <v>250</v>
      </c>
      <c r="AS2366" s="20">
        <v>687</v>
      </c>
      <c r="AT2366" s="3">
        <v>147</v>
      </c>
      <c r="AU2366" s="3">
        <v>303</v>
      </c>
      <c r="AV2366" s="3">
        <v>65</v>
      </c>
      <c r="AW2366" s="3">
        <v>92</v>
      </c>
      <c r="AX2366" s="3">
        <v>320</v>
      </c>
      <c r="AY2366" s="3">
        <v>155</v>
      </c>
      <c r="AZ2366" s="3">
        <v>446</v>
      </c>
      <c r="BA2366" s="128">
        <v>296</v>
      </c>
      <c r="BB2366" s="3">
        <v>115</v>
      </c>
      <c r="BC2366" s="3">
        <v>22</v>
      </c>
      <c r="BM2366" s="3"/>
      <c r="BN2366" s="3"/>
      <c r="BO2366" s="3"/>
      <c r="BP2366" s="128"/>
      <c r="BQ2366" s="3"/>
      <c r="BR2366" s="3"/>
    </row>
    <row r="2367" spans="1:70">
      <c r="A2367" t="str">
        <f t="shared" si="184"/>
        <v>2022</v>
      </c>
      <c r="B2367" t="str">
        <f t="shared" si="185"/>
        <v>June</v>
      </c>
      <c r="C2367" s="2">
        <v>44734</v>
      </c>
      <c r="D2367" s="1" t="str">
        <f t="shared" si="183"/>
        <v>OK</v>
      </c>
      <c r="E2367">
        <f t="shared" si="186"/>
        <v>1</v>
      </c>
      <c r="F2367">
        <f t="shared" si="187"/>
        <v>0</v>
      </c>
      <c r="G2367" s="133">
        <v>44734</v>
      </c>
      <c r="H2367" s="3">
        <v>10</v>
      </c>
      <c r="I2367" s="3">
        <v>322</v>
      </c>
      <c r="J2367" s="3">
        <v>320</v>
      </c>
      <c r="K2367" s="3">
        <v>204</v>
      </c>
      <c r="L2367" s="3">
        <v>322</v>
      </c>
      <c r="M2367" s="3">
        <v>84</v>
      </c>
      <c r="N2367" s="3">
        <v>216</v>
      </c>
      <c r="O2367" s="3">
        <v>92</v>
      </c>
      <c r="P2367" s="3">
        <v>487</v>
      </c>
      <c r="Q2367" s="3">
        <v>402</v>
      </c>
      <c r="R2367" s="3">
        <v>156</v>
      </c>
      <c r="S2367" s="3">
        <v>95</v>
      </c>
      <c r="T2367" s="3">
        <v>156</v>
      </c>
      <c r="U2367" s="3">
        <v>39</v>
      </c>
      <c r="V2367" s="3">
        <v>132</v>
      </c>
      <c r="W2367" s="3">
        <v>395</v>
      </c>
      <c r="X2367" s="3">
        <v>245</v>
      </c>
      <c r="Y2367" s="3">
        <v>26</v>
      </c>
      <c r="Z2367" s="3">
        <v>408</v>
      </c>
      <c r="AA2367" s="3">
        <v>10</v>
      </c>
      <c r="AB2367" s="3">
        <v>505</v>
      </c>
      <c r="AC2367" s="3">
        <v>306</v>
      </c>
      <c r="AD2367" s="3">
        <v>19</v>
      </c>
      <c r="AE2367" s="3">
        <v>724</v>
      </c>
      <c r="AF2367" s="3">
        <v>1088</v>
      </c>
      <c r="AG2367" s="3">
        <v>566</v>
      </c>
      <c r="AH2367" s="3">
        <v>82</v>
      </c>
      <c r="AI2367" s="3">
        <v>145</v>
      </c>
      <c r="AJ2367" s="3">
        <v>73</v>
      </c>
      <c r="AK2367" s="3">
        <v>872</v>
      </c>
      <c r="AL2367" s="3">
        <v>1049</v>
      </c>
      <c r="AM2367" s="3">
        <v>20</v>
      </c>
      <c r="AO2367" s="3">
        <v>244</v>
      </c>
      <c r="AP2367" s="3">
        <v>19</v>
      </c>
      <c r="AQ2367" s="3">
        <v>173</v>
      </c>
      <c r="AR2367" s="3">
        <v>236</v>
      </c>
      <c r="AS2367" s="20">
        <v>687</v>
      </c>
      <c r="AT2367" s="3">
        <v>114</v>
      </c>
      <c r="AU2367" s="3">
        <v>271</v>
      </c>
      <c r="AV2367" s="3">
        <v>86</v>
      </c>
      <c r="AW2367" s="3">
        <v>89</v>
      </c>
      <c r="AX2367" s="3">
        <v>299</v>
      </c>
      <c r="AY2367" s="3">
        <v>140</v>
      </c>
      <c r="AZ2367" s="3">
        <v>391</v>
      </c>
      <c r="BA2367" s="128">
        <v>261</v>
      </c>
      <c r="BB2367" s="3">
        <v>90</v>
      </c>
      <c r="BC2367" s="3">
        <v>19</v>
      </c>
      <c r="BM2367" s="3"/>
      <c r="BN2367" s="3"/>
      <c r="BO2367" s="3"/>
      <c r="BP2367" s="128"/>
      <c r="BQ2367" s="3"/>
      <c r="BR2367" s="3"/>
    </row>
    <row r="2368" spans="1:70">
      <c r="A2368" t="str">
        <f t="shared" si="184"/>
        <v>2022</v>
      </c>
      <c r="B2368" t="str">
        <f t="shared" si="185"/>
        <v>June</v>
      </c>
      <c r="C2368" s="2">
        <v>44735</v>
      </c>
      <c r="D2368" s="1" t="str">
        <f t="shared" si="183"/>
        <v>OK</v>
      </c>
      <c r="E2368">
        <f t="shared" si="186"/>
        <v>1</v>
      </c>
      <c r="F2368">
        <f t="shared" si="187"/>
        <v>0</v>
      </c>
      <c r="G2368" s="133">
        <v>44735</v>
      </c>
      <c r="H2368" s="3">
        <v>9</v>
      </c>
      <c r="I2368" s="3">
        <v>277</v>
      </c>
      <c r="J2368" s="3">
        <v>288</v>
      </c>
      <c r="K2368" s="3">
        <v>182</v>
      </c>
      <c r="L2368" s="3">
        <v>275</v>
      </c>
      <c r="M2368" s="3">
        <v>68</v>
      </c>
      <c r="N2368" s="3">
        <v>195</v>
      </c>
      <c r="O2368" s="3">
        <v>102</v>
      </c>
      <c r="P2368" s="3">
        <v>389</v>
      </c>
      <c r="Q2368" s="3">
        <v>374</v>
      </c>
      <c r="R2368" s="3">
        <v>121</v>
      </c>
      <c r="S2368" s="3">
        <v>95</v>
      </c>
      <c r="T2368" s="3">
        <v>184</v>
      </c>
      <c r="U2368" s="3">
        <v>28</v>
      </c>
      <c r="V2368" s="3">
        <v>121</v>
      </c>
      <c r="W2368" s="3">
        <v>508</v>
      </c>
      <c r="X2368" s="3">
        <v>198</v>
      </c>
      <c r="Y2368" s="3">
        <v>19</v>
      </c>
      <c r="Z2368" s="3">
        <v>565</v>
      </c>
      <c r="AA2368" s="3">
        <v>7</v>
      </c>
      <c r="AB2368" s="3">
        <v>413</v>
      </c>
      <c r="AC2368" s="3">
        <v>237</v>
      </c>
      <c r="AD2368" s="3">
        <v>12</v>
      </c>
      <c r="AE2368" s="3">
        <v>627</v>
      </c>
      <c r="AF2368" s="3">
        <v>872</v>
      </c>
      <c r="AG2368" s="3">
        <v>496</v>
      </c>
      <c r="AH2368" s="3">
        <v>93</v>
      </c>
      <c r="AI2368" s="3">
        <v>89</v>
      </c>
      <c r="AJ2368" s="3">
        <v>62</v>
      </c>
      <c r="AK2368" s="3">
        <v>860</v>
      </c>
      <c r="AL2368" s="3">
        <v>1125</v>
      </c>
      <c r="AM2368" s="3">
        <v>12</v>
      </c>
      <c r="AO2368" s="3">
        <v>231</v>
      </c>
      <c r="AP2368" s="3">
        <v>23</v>
      </c>
      <c r="AQ2368" s="3">
        <v>146</v>
      </c>
      <c r="AR2368" s="3">
        <v>222</v>
      </c>
      <c r="AS2368" s="20">
        <v>687</v>
      </c>
      <c r="AT2368" s="3">
        <v>117</v>
      </c>
      <c r="AU2368" s="3">
        <v>344</v>
      </c>
      <c r="AV2368" s="3">
        <v>283</v>
      </c>
      <c r="AW2368" s="3">
        <v>77</v>
      </c>
      <c r="AX2368" s="3">
        <v>251</v>
      </c>
      <c r="AY2368" s="3">
        <v>141</v>
      </c>
      <c r="AZ2368" s="3">
        <v>339</v>
      </c>
      <c r="BA2368" s="128">
        <v>260</v>
      </c>
      <c r="BB2368" s="3">
        <v>88</v>
      </c>
      <c r="BC2368" s="3">
        <v>17</v>
      </c>
      <c r="BM2368" s="3"/>
      <c r="BN2368" s="3"/>
      <c r="BO2368" s="3"/>
      <c r="BP2368" s="128"/>
      <c r="BQ2368" s="3"/>
      <c r="BR2368" s="3"/>
    </row>
    <row r="2369" spans="1:70">
      <c r="A2369" t="str">
        <f t="shared" si="184"/>
        <v>2022</v>
      </c>
      <c r="B2369" t="str">
        <f t="shared" si="185"/>
        <v>June</v>
      </c>
      <c r="C2369" s="2">
        <v>44736</v>
      </c>
      <c r="D2369" s="1" t="str">
        <f t="shared" ref="D2369:D2432" si="188">IF(C2369=G2369,"OK","Wrong date")</f>
        <v>OK</v>
      </c>
      <c r="E2369">
        <f t="shared" si="186"/>
        <v>1</v>
      </c>
      <c r="F2369">
        <f t="shared" si="187"/>
        <v>0</v>
      </c>
      <c r="G2369" s="133">
        <v>44736</v>
      </c>
      <c r="H2369" s="3">
        <v>11</v>
      </c>
      <c r="I2369" s="3">
        <v>122</v>
      </c>
      <c r="J2369" s="3">
        <v>68</v>
      </c>
      <c r="K2369" s="3">
        <v>170</v>
      </c>
      <c r="L2369" s="3">
        <v>103</v>
      </c>
      <c r="M2369" s="3">
        <v>67</v>
      </c>
      <c r="N2369" s="3">
        <v>44</v>
      </c>
      <c r="O2369" s="3">
        <v>145</v>
      </c>
      <c r="P2369" s="3">
        <v>134</v>
      </c>
      <c r="Q2369" s="3">
        <v>303</v>
      </c>
      <c r="R2369" s="3">
        <v>64</v>
      </c>
      <c r="S2369" s="3">
        <v>45</v>
      </c>
      <c r="T2369" s="3">
        <v>140</v>
      </c>
      <c r="U2369" s="3">
        <v>17</v>
      </c>
      <c r="V2369" s="3">
        <v>48</v>
      </c>
      <c r="W2369" s="3">
        <v>248</v>
      </c>
      <c r="X2369" s="3">
        <v>171</v>
      </c>
      <c r="Y2369" s="3">
        <v>2</v>
      </c>
      <c r="Z2369" s="3">
        <v>225</v>
      </c>
      <c r="AA2369" s="3">
        <v>26</v>
      </c>
      <c r="AB2369" s="3">
        <v>163</v>
      </c>
      <c r="AC2369" s="3">
        <v>270</v>
      </c>
      <c r="AD2369" s="3">
        <v>17</v>
      </c>
      <c r="AE2369" s="3">
        <v>190</v>
      </c>
      <c r="AF2369" s="3">
        <v>432</v>
      </c>
      <c r="AG2369" s="3">
        <v>461</v>
      </c>
      <c r="AH2369" s="3">
        <v>74</v>
      </c>
      <c r="AI2369" s="3">
        <v>117</v>
      </c>
      <c r="AJ2369" s="3">
        <v>38</v>
      </c>
      <c r="AK2369" s="3">
        <v>526</v>
      </c>
      <c r="AL2369" s="3">
        <v>567</v>
      </c>
      <c r="AM2369" s="3">
        <v>20</v>
      </c>
      <c r="AO2369" s="3">
        <v>114</v>
      </c>
      <c r="AP2369" s="3">
        <v>21</v>
      </c>
      <c r="AQ2369" s="3">
        <v>153</v>
      </c>
      <c r="AR2369" s="3">
        <v>94</v>
      </c>
      <c r="AS2369" s="20">
        <v>687</v>
      </c>
      <c r="AT2369" s="3">
        <v>74</v>
      </c>
      <c r="AU2369" s="3">
        <v>224</v>
      </c>
      <c r="AV2369" s="3">
        <v>249</v>
      </c>
      <c r="AW2369" s="3">
        <v>178</v>
      </c>
      <c r="AX2369" s="3">
        <v>78</v>
      </c>
      <c r="AY2369" s="3">
        <v>33</v>
      </c>
      <c r="AZ2369" s="3">
        <v>282</v>
      </c>
      <c r="BA2369" s="128">
        <v>241</v>
      </c>
      <c r="BB2369" s="3">
        <v>230</v>
      </c>
      <c r="BC2369" s="3">
        <v>50</v>
      </c>
      <c r="BM2369" s="3"/>
      <c r="BN2369" s="3"/>
      <c r="BO2369" s="3"/>
      <c r="BP2369" s="128"/>
      <c r="BQ2369" s="3"/>
      <c r="BR2369" s="3"/>
    </row>
    <row r="2370" spans="1:70">
      <c r="A2370" t="str">
        <f t="shared" si="184"/>
        <v>2022</v>
      </c>
      <c r="B2370" t="str">
        <f t="shared" si="185"/>
        <v>June</v>
      </c>
      <c r="C2370" s="2">
        <v>44737</v>
      </c>
      <c r="D2370" s="1" t="str">
        <f t="shared" si="188"/>
        <v>OK</v>
      </c>
      <c r="E2370">
        <f t="shared" si="186"/>
        <v>0</v>
      </c>
      <c r="F2370">
        <f t="shared" si="187"/>
        <v>1</v>
      </c>
      <c r="G2370" s="133">
        <v>44737</v>
      </c>
      <c r="H2370" s="3">
        <v>19</v>
      </c>
      <c r="I2370" s="3">
        <v>166</v>
      </c>
      <c r="J2370" s="3">
        <v>100</v>
      </c>
      <c r="K2370" s="3">
        <v>246</v>
      </c>
      <c r="L2370" s="3">
        <v>115</v>
      </c>
      <c r="M2370" s="3">
        <v>68</v>
      </c>
      <c r="N2370" s="3">
        <v>83</v>
      </c>
      <c r="O2370" s="3">
        <v>174</v>
      </c>
      <c r="P2370" s="3">
        <v>181</v>
      </c>
      <c r="Q2370" s="3">
        <v>252</v>
      </c>
      <c r="R2370" s="3">
        <v>67</v>
      </c>
      <c r="S2370" s="3">
        <v>39</v>
      </c>
      <c r="T2370" s="3">
        <v>123</v>
      </c>
      <c r="U2370" s="3">
        <v>10</v>
      </c>
      <c r="V2370" s="3">
        <v>43</v>
      </c>
      <c r="W2370" s="3">
        <v>303</v>
      </c>
      <c r="X2370" s="3">
        <v>214</v>
      </c>
      <c r="Y2370" s="3">
        <v>8</v>
      </c>
      <c r="Z2370" s="3">
        <v>242</v>
      </c>
      <c r="AA2370" s="3">
        <v>30</v>
      </c>
      <c r="AB2370" s="3">
        <v>158</v>
      </c>
      <c r="AC2370" s="3">
        <v>257</v>
      </c>
      <c r="AD2370" s="3">
        <v>35</v>
      </c>
      <c r="AE2370" s="3">
        <v>212</v>
      </c>
      <c r="AF2370" s="3">
        <v>481</v>
      </c>
      <c r="AG2370" s="3">
        <v>405</v>
      </c>
      <c r="AH2370" s="3">
        <v>101</v>
      </c>
      <c r="AI2370" s="3">
        <v>229</v>
      </c>
      <c r="AJ2370" s="3">
        <v>38</v>
      </c>
      <c r="AK2370" s="3">
        <v>585</v>
      </c>
      <c r="AL2370" s="3">
        <v>1007</v>
      </c>
      <c r="AM2370" s="3">
        <v>6</v>
      </c>
      <c r="AO2370" s="3">
        <v>111</v>
      </c>
      <c r="AP2370" s="3">
        <v>34</v>
      </c>
      <c r="AQ2370" s="3">
        <v>173</v>
      </c>
      <c r="AR2370" s="3">
        <v>105</v>
      </c>
      <c r="AS2370" s="20">
        <v>687</v>
      </c>
      <c r="AT2370" s="3">
        <v>71</v>
      </c>
      <c r="AU2370" s="3">
        <v>338</v>
      </c>
      <c r="AV2370" s="3">
        <v>593</v>
      </c>
      <c r="AW2370" s="3">
        <v>188</v>
      </c>
      <c r="AX2370" s="3">
        <v>88</v>
      </c>
      <c r="AY2370" s="3">
        <v>59</v>
      </c>
      <c r="AZ2370" s="3">
        <v>328</v>
      </c>
      <c r="BA2370" s="128">
        <v>251</v>
      </c>
      <c r="BB2370" s="3">
        <v>148</v>
      </c>
      <c r="BC2370" s="3">
        <v>40</v>
      </c>
      <c r="BM2370" s="3"/>
      <c r="BN2370" s="3"/>
      <c r="BO2370" s="3"/>
      <c r="BP2370" s="128"/>
      <c r="BQ2370" s="3"/>
      <c r="BR2370" s="3"/>
    </row>
    <row r="2371" spans="1:70">
      <c r="A2371" t="str">
        <f t="shared" si="184"/>
        <v>2022</v>
      </c>
      <c r="B2371" t="str">
        <f t="shared" si="185"/>
        <v>June</v>
      </c>
      <c r="C2371" s="2">
        <v>44738</v>
      </c>
      <c r="D2371" s="1" t="str">
        <f t="shared" si="188"/>
        <v>OK</v>
      </c>
      <c r="E2371">
        <f t="shared" si="186"/>
        <v>0</v>
      </c>
      <c r="F2371">
        <f t="shared" si="187"/>
        <v>1</v>
      </c>
      <c r="G2371" s="133">
        <v>44738</v>
      </c>
      <c r="H2371" s="3">
        <v>21</v>
      </c>
      <c r="I2371" s="3">
        <v>169</v>
      </c>
      <c r="J2371" s="3">
        <v>98</v>
      </c>
      <c r="K2371" s="3">
        <v>153</v>
      </c>
      <c r="L2371" s="3">
        <v>141</v>
      </c>
      <c r="M2371" s="3">
        <v>78</v>
      </c>
      <c r="N2371" s="3">
        <v>78</v>
      </c>
      <c r="O2371" s="3">
        <v>177</v>
      </c>
      <c r="P2371" s="3">
        <v>211</v>
      </c>
      <c r="Q2371" s="3">
        <v>169</v>
      </c>
      <c r="R2371" s="3">
        <v>66</v>
      </c>
      <c r="S2371" s="3">
        <v>47</v>
      </c>
      <c r="T2371" s="3">
        <v>137</v>
      </c>
      <c r="U2371" s="3">
        <v>27</v>
      </c>
      <c r="V2371" s="3">
        <v>49</v>
      </c>
      <c r="W2371" s="3">
        <v>247</v>
      </c>
      <c r="X2371" s="3">
        <v>256</v>
      </c>
      <c r="Y2371" s="3">
        <v>18</v>
      </c>
      <c r="Z2371" s="3">
        <v>256</v>
      </c>
      <c r="AA2371" s="3">
        <v>59</v>
      </c>
      <c r="AB2371" s="3">
        <v>216</v>
      </c>
      <c r="AC2371" s="3">
        <v>383</v>
      </c>
      <c r="AD2371" s="3">
        <v>15</v>
      </c>
      <c r="AE2371" s="3">
        <v>296</v>
      </c>
      <c r="AF2371" s="3">
        <v>639</v>
      </c>
      <c r="AG2371" s="3">
        <v>589</v>
      </c>
      <c r="AH2371" s="3">
        <v>59</v>
      </c>
      <c r="AI2371" s="3">
        <v>125</v>
      </c>
      <c r="AJ2371" s="3">
        <v>35</v>
      </c>
      <c r="AK2371" s="3">
        <v>816</v>
      </c>
      <c r="AL2371" s="3">
        <v>1015</v>
      </c>
      <c r="AM2371" s="3">
        <v>18</v>
      </c>
      <c r="AO2371" s="3">
        <v>127</v>
      </c>
      <c r="AP2371" s="3">
        <v>38</v>
      </c>
      <c r="AQ2371" s="3">
        <v>262</v>
      </c>
      <c r="AR2371" s="3">
        <v>107</v>
      </c>
      <c r="AS2371" s="20">
        <v>687</v>
      </c>
      <c r="AT2371" s="3">
        <v>91</v>
      </c>
      <c r="AU2371" s="3">
        <v>461</v>
      </c>
      <c r="AV2371" s="3">
        <v>482</v>
      </c>
      <c r="AW2371" s="3">
        <v>226</v>
      </c>
      <c r="AX2371" s="3">
        <v>87</v>
      </c>
      <c r="AY2371" s="3">
        <v>55</v>
      </c>
      <c r="AZ2371" s="3">
        <v>607</v>
      </c>
      <c r="BA2371" s="128">
        <v>359</v>
      </c>
      <c r="BB2371" s="3">
        <v>232</v>
      </c>
      <c r="BC2371" s="3">
        <v>61</v>
      </c>
      <c r="BM2371" s="3"/>
      <c r="BN2371" s="3"/>
      <c r="BO2371" s="3"/>
      <c r="BP2371" s="128"/>
      <c r="BQ2371" s="3"/>
      <c r="BR2371" s="3"/>
    </row>
    <row r="2372" spans="1:70">
      <c r="A2372" t="str">
        <f t="shared" ref="A2372:A2435" si="189">TEXT(C2372,"yyyy")</f>
        <v>2022</v>
      </c>
      <c r="B2372" t="str">
        <f t="shared" ref="B2372:B2435" si="190">TEXT(C2372,"mmmm")</f>
        <v>June</v>
      </c>
      <c r="C2372" s="2">
        <v>44739</v>
      </c>
      <c r="D2372" s="1" t="str">
        <f t="shared" si="188"/>
        <v>OK</v>
      </c>
      <c r="E2372">
        <f t="shared" si="186"/>
        <v>1</v>
      </c>
      <c r="F2372">
        <f t="shared" si="187"/>
        <v>0</v>
      </c>
      <c r="G2372" s="133">
        <v>44739</v>
      </c>
      <c r="H2372" s="3">
        <v>13</v>
      </c>
      <c r="I2372" s="3">
        <v>288</v>
      </c>
      <c r="J2372" s="3">
        <v>266</v>
      </c>
      <c r="K2372" s="3">
        <v>102</v>
      </c>
      <c r="L2372" s="3">
        <v>347</v>
      </c>
      <c r="M2372" s="3">
        <v>77</v>
      </c>
      <c r="N2372" s="3">
        <v>204</v>
      </c>
      <c r="O2372" s="3">
        <v>93</v>
      </c>
      <c r="P2372" s="3">
        <v>400</v>
      </c>
      <c r="Q2372" s="3">
        <v>241</v>
      </c>
      <c r="R2372" s="3">
        <v>119</v>
      </c>
      <c r="S2372" s="3">
        <v>87</v>
      </c>
      <c r="T2372" s="3">
        <v>180</v>
      </c>
      <c r="U2372" s="3">
        <v>47</v>
      </c>
      <c r="V2372" s="3">
        <v>128</v>
      </c>
      <c r="W2372" s="3">
        <v>407</v>
      </c>
      <c r="X2372" s="3">
        <v>149</v>
      </c>
      <c r="Y2372" s="3">
        <v>22</v>
      </c>
      <c r="Z2372" s="3">
        <v>272</v>
      </c>
      <c r="AA2372" s="3">
        <v>10</v>
      </c>
      <c r="AB2372" s="3">
        <v>501</v>
      </c>
      <c r="AC2372" s="3">
        <v>231</v>
      </c>
      <c r="AD2372" s="3">
        <v>19</v>
      </c>
      <c r="AE2372" s="3">
        <v>655</v>
      </c>
      <c r="AF2372" s="3">
        <v>1100</v>
      </c>
      <c r="AG2372" s="3">
        <v>616</v>
      </c>
      <c r="AH2372" s="3">
        <v>92</v>
      </c>
      <c r="AI2372" s="3">
        <v>173</v>
      </c>
      <c r="AJ2372" s="3">
        <v>64</v>
      </c>
      <c r="AK2372" s="3">
        <v>791</v>
      </c>
      <c r="AL2372" s="3">
        <v>901</v>
      </c>
      <c r="AM2372" s="3">
        <v>10</v>
      </c>
      <c r="AO2372" s="3">
        <v>245</v>
      </c>
      <c r="AP2372" s="3">
        <v>21</v>
      </c>
      <c r="AQ2372" s="3">
        <v>160</v>
      </c>
      <c r="AR2372" s="3">
        <v>241</v>
      </c>
      <c r="AS2372" s="20">
        <v>687</v>
      </c>
      <c r="AT2372" s="3">
        <v>133</v>
      </c>
      <c r="AU2372" s="3">
        <v>270</v>
      </c>
      <c r="AV2372" s="3">
        <v>505</v>
      </c>
      <c r="AW2372" s="3">
        <v>105</v>
      </c>
      <c r="AX2372" s="3">
        <v>253</v>
      </c>
      <c r="AY2372" s="3">
        <v>135</v>
      </c>
      <c r="AZ2372" s="3">
        <v>367</v>
      </c>
      <c r="BA2372" s="128">
        <v>252</v>
      </c>
      <c r="BB2372" s="3">
        <v>101</v>
      </c>
      <c r="BC2372" s="3">
        <v>8</v>
      </c>
      <c r="BM2372" s="3"/>
      <c r="BN2372" s="3"/>
      <c r="BO2372" s="3"/>
      <c r="BP2372" s="128"/>
      <c r="BQ2372" s="3"/>
      <c r="BR2372" s="3"/>
    </row>
    <row r="2373" spans="1:70">
      <c r="A2373" t="str">
        <f t="shared" si="189"/>
        <v>2022</v>
      </c>
      <c r="B2373" t="str">
        <f t="shared" si="190"/>
        <v>June</v>
      </c>
      <c r="C2373" s="2">
        <v>44740</v>
      </c>
      <c r="D2373" s="1" t="str">
        <f t="shared" si="188"/>
        <v>OK</v>
      </c>
      <c r="E2373">
        <f t="shared" si="186"/>
        <v>1</v>
      </c>
      <c r="F2373">
        <f t="shared" si="187"/>
        <v>0</v>
      </c>
      <c r="G2373" s="133">
        <v>44740</v>
      </c>
      <c r="H2373" s="3">
        <v>12</v>
      </c>
      <c r="I2373" s="3">
        <v>345</v>
      </c>
      <c r="J2373" s="3">
        <v>344</v>
      </c>
      <c r="K2373" s="3">
        <v>194</v>
      </c>
      <c r="L2373" s="3">
        <v>351</v>
      </c>
      <c r="M2373" s="3">
        <v>94</v>
      </c>
      <c r="N2373" s="3">
        <v>222</v>
      </c>
      <c r="O2373" s="3">
        <v>81</v>
      </c>
      <c r="P2373" s="3">
        <v>524</v>
      </c>
      <c r="Q2373" s="3">
        <v>405</v>
      </c>
      <c r="R2373" s="3">
        <v>157</v>
      </c>
      <c r="S2373" s="3">
        <v>105</v>
      </c>
      <c r="T2373" s="3">
        <v>177</v>
      </c>
      <c r="U2373" s="3">
        <v>44</v>
      </c>
      <c r="V2373" s="3">
        <v>145</v>
      </c>
      <c r="W2373" s="3">
        <v>534</v>
      </c>
      <c r="X2373" s="3">
        <v>155</v>
      </c>
      <c r="Y2373" s="3">
        <v>26</v>
      </c>
      <c r="Z2373" s="3">
        <v>375</v>
      </c>
      <c r="AA2373" s="3">
        <v>13</v>
      </c>
      <c r="AB2373" s="3">
        <v>521</v>
      </c>
      <c r="AC2373" s="3">
        <v>202</v>
      </c>
      <c r="AD2373" s="3">
        <v>18</v>
      </c>
      <c r="AE2373" s="3">
        <v>710</v>
      </c>
      <c r="AF2373" s="3">
        <v>1098</v>
      </c>
      <c r="AG2373" s="3">
        <v>584</v>
      </c>
      <c r="AH2373" s="3">
        <v>84</v>
      </c>
      <c r="AI2373" s="3">
        <v>163</v>
      </c>
      <c r="AJ2373" s="3">
        <v>72</v>
      </c>
      <c r="AK2373" s="3">
        <v>881</v>
      </c>
      <c r="AL2373" s="3">
        <v>1049</v>
      </c>
      <c r="AM2373" s="3">
        <v>19</v>
      </c>
      <c r="AO2373" s="3">
        <v>240</v>
      </c>
      <c r="AP2373" s="3">
        <v>8</v>
      </c>
      <c r="AQ2373" s="3">
        <v>136</v>
      </c>
      <c r="AR2373" s="3">
        <v>260</v>
      </c>
      <c r="AS2373" s="20">
        <v>687</v>
      </c>
      <c r="AT2373" s="3">
        <v>127</v>
      </c>
      <c r="AU2373" s="3">
        <v>306</v>
      </c>
      <c r="AV2373" s="3">
        <v>648</v>
      </c>
      <c r="AW2373" s="3">
        <v>98</v>
      </c>
      <c r="AX2373" s="3">
        <v>284</v>
      </c>
      <c r="AY2373" s="3">
        <v>126</v>
      </c>
      <c r="AZ2373" s="3">
        <v>362</v>
      </c>
      <c r="BA2373" s="128">
        <v>315</v>
      </c>
      <c r="BB2373" s="3">
        <v>90</v>
      </c>
      <c r="BC2373" s="3">
        <v>22</v>
      </c>
      <c r="BM2373" s="3"/>
      <c r="BN2373" s="3"/>
      <c r="BO2373" s="3"/>
      <c r="BP2373" s="128"/>
      <c r="BQ2373" s="3"/>
      <c r="BR2373" s="3"/>
    </row>
    <row r="2374" spans="1:70">
      <c r="A2374" t="str">
        <f t="shared" si="189"/>
        <v>2022</v>
      </c>
      <c r="B2374" t="str">
        <f t="shared" si="190"/>
        <v>June</v>
      </c>
      <c r="C2374" s="2">
        <v>44741</v>
      </c>
      <c r="D2374" s="1" t="str">
        <f t="shared" si="188"/>
        <v>OK</v>
      </c>
      <c r="E2374">
        <f t="shared" si="186"/>
        <v>1</v>
      </c>
      <c r="F2374">
        <f t="shared" si="187"/>
        <v>0</v>
      </c>
      <c r="G2374" s="133">
        <v>44741</v>
      </c>
      <c r="H2374" s="3">
        <v>2</v>
      </c>
      <c r="I2374" s="3">
        <v>217</v>
      </c>
      <c r="J2374" s="3">
        <v>218</v>
      </c>
      <c r="K2374" s="3">
        <v>198</v>
      </c>
      <c r="L2374" s="3">
        <v>295</v>
      </c>
      <c r="M2374" s="3">
        <v>62</v>
      </c>
      <c r="N2374" s="3">
        <v>136</v>
      </c>
      <c r="O2374" s="3">
        <v>45</v>
      </c>
      <c r="P2374" s="3">
        <v>326</v>
      </c>
      <c r="Q2374" s="3">
        <v>397</v>
      </c>
      <c r="R2374" s="3">
        <v>95</v>
      </c>
      <c r="S2374" s="3">
        <v>85</v>
      </c>
      <c r="T2374" s="3">
        <v>152</v>
      </c>
      <c r="U2374" s="3">
        <v>29</v>
      </c>
      <c r="V2374" s="3">
        <v>118</v>
      </c>
      <c r="W2374" s="3">
        <v>330</v>
      </c>
      <c r="X2374" s="3">
        <v>117</v>
      </c>
      <c r="Y2374" s="3">
        <v>14</v>
      </c>
      <c r="Z2374" s="3">
        <v>333</v>
      </c>
      <c r="AA2374" s="3">
        <v>0</v>
      </c>
      <c r="AB2374" s="3">
        <v>423</v>
      </c>
      <c r="AC2374" s="3">
        <v>160</v>
      </c>
      <c r="AD2374" s="3">
        <v>12</v>
      </c>
      <c r="AE2374" s="3">
        <v>543</v>
      </c>
      <c r="AF2374" s="3">
        <v>766</v>
      </c>
      <c r="AG2374" s="3">
        <v>359</v>
      </c>
      <c r="AH2374" s="3">
        <v>60</v>
      </c>
      <c r="AI2374" s="3">
        <v>123</v>
      </c>
      <c r="AJ2374" s="3">
        <v>71</v>
      </c>
      <c r="AK2374" s="3">
        <v>547</v>
      </c>
      <c r="AL2374" s="3">
        <v>678</v>
      </c>
      <c r="AM2374" s="3">
        <v>5</v>
      </c>
      <c r="AO2374" s="3">
        <v>181</v>
      </c>
      <c r="AP2374" s="3">
        <v>8</v>
      </c>
      <c r="AQ2374" s="3">
        <v>93</v>
      </c>
      <c r="AR2374" s="3">
        <v>175</v>
      </c>
      <c r="AS2374" s="20">
        <v>687</v>
      </c>
      <c r="AT2374" s="3">
        <v>76</v>
      </c>
      <c r="AU2374" s="3">
        <v>175</v>
      </c>
      <c r="AV2374" s="3">
        <v>202</v>
      </c>
      <c r="AW2374" s="3">
        <v>35</v>
      </c>
      <c r="AX2374" s="3">
        <v>184</v>
      </c>
      <c r="AY2374" s="3">
        <v>73</v>
      </c>
      <c r="AZ2374" s="3">
        <v>218</v>
      </c>
      <c r="BA2374" s="128">
        <v>202</v>
      </c>
      <c r="BB2374" s="3">
        <v>39</v>
      </c>
      <c r="BC2374" s="3">
        <v>8</v>
      </c>
      <c r="BM2374" s="3"/>
      <c r="BN2374" s="3"/>
      <c r="BO2374" s="3"/>
      <c r="BP2374" s="128"/>
      <c r="BQ2374" s="3"/>
      <c r="BR2374" s="3"/>
    </row>
    <row r="2375" spans="1:70" ht="15" thickBot="1">
      <c r="A2375" t="str">
        <f t="shared" si="189"/>
        <v>2022</v>
      </c>
      <c r="B2375" t="str">
        <f t="shared" si="190"/>
        <v>June</v>
      </c>
      <c r="C2375" s="2">
        <v>44742</v>
      </c>
      <c r="D2375" s="1" t="str">
        <f t="shared" si="188"/>
        <v>OK</v>
      </c>
      <c r="E2375">
        <f t="shared" si="186"/>
        <v>1</v>
      </c>
      <c r="F2375">
        <f t="shared" si="187"/>
        <v>0</v>
      </c>
      <c r="G2375" s="134">
        <v>44742</v>
      </c>
      <c r="H2375" s="130">
        <v>4</v>
      </c>
      <c r="I2375" s="130">
        <v>268</v>
      </c>
      <c r="J2375" s="130">
        <v>283</v>
      </c>
      <c r="K2375" s="130">
        <v>177</v>
      </c>
      <c r="L2375" s="130">
        <v>300</v>
      </c>
      <c r="M2375" s="130">
        <v>82</v>
      </c>
      <c r="N2375" s="130">
        <v>242</v>
      </c>
      <c r="O2375" s="130">
        <v>54</v>
      </c>
      <c r="P2375" s="130">
        <v>353</v>
      </c>
      <c r="Q2375" s="130">
        <v>356</v>
      </c>
      <c r="R2375" s="130">
        <v>127</v>
      </c>
      <c r="S2375" s="130">
        <v>95</v>
      </c>
      <c r="T2375" s="130">
        <v>171</v>
      </c>
      <c r="U2375" s="130">
        <v>35</v>
      </c>
      <c r="V2375" s="130">
        <v>123</v>
      </c>
      <c r="W2375" s="130">
        <v>422</v>
      </c>
      <c r="X2375" s="130">
        <v>170</v>
      </c>
      <c r="Y2375" s="130">
        <v>24</v>
      </c>
      <c r="Z2375" s="130">
        <v>375</v>
      </c>
      <c r="AA2375" s="130">
        <v>12</v>
      </c>
      <c r="AB2375" s="130">
        <v>477</v>
      </c>
      <c r="AC2375" s="130">
        <v>223</v>
      </c>
      <c r="AD2375" s="130">
        <v>20</v>
      </c>
      <c r="AE2375" s="130">
        <v>637</v>
      </c>
      <c r="AF2375" s="130">
        <v>881</v>
      </c>
      <c r="AG2375" s="130">
        <v>449</v>
      </c>
      <c r="AH2375" s="130">
        <v>92</v>
      </c>
      <c r="AI2375" s="130">
        <v>57</v>
      </c>
      <c r="AJ2375" s="130">
        <v>81</v>
      </c>
      <c r="AK2375" s="130">
        <v>737</v>
      </c>
      <c r="AL2375" s="130">
        <v>951</v>
      </c>
      <c r="AM2375" s="130">
        <v>14</v>
      </c>
      <c r="AO2375" s="130">
        <v>196</v>
      </c>
      <c r="AP2375" s="130">
        <v>36</v>
      </c>
      <c r="AQ2375" s="130">
        <v>143</v>
      </c>
      <c r="AR2375" s="130">
        <v>204</v>
      </c>
      <c r="AS2375" s="20">
        <v>687</v>
      </c>
      <c r="AT2375" s="130">
        <v>112</v>
      </c>
      <c r="AU2375" s="130">
        <v>283</v>
      </c>
      <c r="AV2375" s="130">
        <v>508</v>
      </c>
      <c r="AW2375" s="130">
        <v>52</v>
      </c>
      <c r="AX2375" s="130">
        <v>228</v>
      </c>
      <c r="AY2375" s="130">
        <v>132</v>
      </c>
      <c r="AZ2375" s="130">
        <v>326</v>
      </c>
      <c r="BA2375" s="131">
        <v>280</v>
      </c>
      <c r="BB2375" s="130">
        <v>49</v>
      </c>
      <c r="BC2375" s="130">
        <v>20</v>
      </c>
      <c r="BM2375" s="130"/>
      <c r="BN2375" s="130"/>
      <c r="BO2375" s="130"/>
      <c r="BP2375" s="131"/>
      <c r="BQ2375" s="130"/>
      <c r="BR2375" s="130"/>
    </row>
    <row r="2376" spans="1:70">
      <c r="A2376" t="str">
        <f t="shared" si="189"/>
        <v>2022</v>
      </c>
      <c r="B2376" t="str">
        <f t="shared" si="190"/>
        <v>July</v>
      </c>
      <c r="C2376" s="2">
        <v>44743</v>
      </c>
      <c r="D2376" s="1" t="str">
        <f t="shared" si="188"/>
        <v>OK</v>
      </c>
      <c r="E2376">
        <f t="shared" si="186"/>
        <v>1</v>
      </c>
      <c r="F2376">
        <f t="shared" si="187"/>
        <v>0</v>
      </c>
      <c r="G2376" s="137">
        <v>44743</v>
      </c>
      <c r="H2376" s="138">
        <v>11</v>
      </c>
      <c r="I2376" s="138">
        <v>248</v>
      </c>
      <c r="J2376" s="138">
        <v>228</v>
      </c>
      <c r="K2376" s="138">
        <v>156</v>
      </c>
      <c r="L2376" s="138">
        <v>221</v>
      </c>
      <c r="M2376" s="138">
        <v>88</v>
      </c>
      <c r="N2376" s="138">
        <v>180</v>
      </c>
      <c r="O2376" s="138">
        <v>57</v>
      </c>
      <c r="P2376" s="138">
        <v>300</v>
      </c>
      <c r="Q2376" s="138">
        <v>282</v>
      </c>
      <c r="R2376" s="138">
        <v>141</v>
      </c>
      <c r="S2376" s="138">
        <v>93</v>
      </c>
      <c r="T2376" s="138">
        <v>137</v>
      </c>
      <c r="U2376" s="138">
        <v>34</v>
      </c>
      <c r="V2376" s="138">
        <v>139</v>
      </c>
      <c r="W2376" s="138">
        <v>409</v>
      </c>
      <c r="X2376" s="138">
        <v>146</v>
      </c>
      <c r="Y2376" s="138">
        <v>26</v>
      </c>
      <c r="Z2376" s="138">
        <v>380</v>
      </c>
      <c r="AA2376" s="138">
        <v>12</v>
      </c>
      <c r="AB2376" s="138">
        <v>371</v>
      </c>
      <c r="AC2376" s="138">
        <v>179</v>
      </c>
      <c r="AD2376" s="138">
        <v>33</v>
      </c>
      <c r="AE2376" s="138">
        <v>517</v>
      </c>
      <c r="AF2376" s="138">
        <v>726</v>
      </c>
      <c r="AG2376" s="138">
        <v>403</v>
      </c>
      <c r="AH2376" s="138">
        <v>104</v>
      </c>
      <c r="AI2376" s="138">
        <v>42</v>
      </c>
      <c r="AJ2376" s="138">
        <v>56</v>
      </c>
      <c r="AK2376" s="138">
        <v>613</v>
      </c>
      <c r="AL2376" s="138">
        <v>884</v>
      </c>
      <c r="AM2376" s="138">
        <v>8</v>
      </c>
      <c r="AO2376" s="138">
        <v>180</v>
      </c>
      <c r="AP2376" s="138">
        <v>18</v>
      </c>
      <c r="AQ2376" s="138">
        <v>108</v>
      </c>
      <c r="AR2376" s="138">
        <v>171</v>
      </c>
      <c r="AS2376" s="20">
        <v>687</v>
      </c>
      <c r="AT2376" s="138">
        <v>81</v>
      </c>
      <c r="AU2376" s="138">
        <v>219</v>
      </c>
      <c r="AV2376" s="138">
        <v>429</v>
      </c>
      <c r="AW2376" s="138">
        <v>61</v>
      </c>
      <c r="AX2376" s="138">
        <v>185</v>
      </c>
      <c r="AY2376" s="138">
        <v>90</v>
      </c>
      <c r="AZ2376" s="138">
        <v>260</v>
      </c>
      <c r="BA2376" s="139">
        <v>242</v>
      </c>
      <c r="BB2376" s="138">
        <v>71</v>
      </c>
      <c r="BC2376" s="138">
        <v>10</v>
      </c>
      <c r="BM2376" s="138"/>
      <c r="BN2376" s="138"/>
      <c r="BO2376" s="138"/>
      <c r="BP2376" s="139"/>
      <c r="BQ2376" s="138"/>
      <c r="BR2376" s="138"/>
    </row>
    <row r="2377" spans="1:70">
      <c r="A2377" t="str">
        <f t="shared" si="189"/>
        <v>2022</v>
      </c>
      <c r="B2377" t="str">
        <f t="shared" si="190"/>
        <v>July</v>
      </c>
      <c r="C2377" s="2">
        <v>44744</v>
      </c>
      <c r="D2377" s="1" t="str">
        <f t="shared" si="188"/>
        <v>OK</v>
      </c>
      <c r="E2377">
        <f t="shared" si="186"/>
        <v>0</v>
      </c>
      <c r="F2377">
        <f t="shared" si="187"/>
        <v>1</v>
      </c>
      <c r="G2377" s="127">
        <v>44744</v>
      </c>
      <c r="H2377" s="3">
        <v>26</v>
      </c>
      <c r="I2377" s="3">
        <v>212</v>
      </c>
      <c r="J2377" s="3">
        <v>123</v>
      </c>
      <c r="K2377" s="3">
        <v>235</v>
      </c>
      <c r="L2377" s="3">
        <v>155</v>
      </c>
      <c r="M2377" s="3">
        <v>130</v>
      </c>
      <c r="N2377" s="3">
        <v>139</v>
      </c>
      <c r="O2377" s="3">
        <v>169</v>
      </c>
      <c r="P2377" s="3">
        <v>248</v>
      </c>
      <c r="Q2377" s="3">
        <v>233</v>
      </c>
      <c r="R2377" s="3">
        <v>93</v>
      </c>
      <c r="S2377" s="3">
        <v>53</v>
      </c>
      <c r="T2377" s="3">
        <v>116</v>
      </c>
      <c r="U2377" s="3">
        <v>19</v>
      </c>
      <c r="V2377" s="3">
        <v>71</v>
      </c>
      <c r="W2377" s="3">
        <v>338</v>
      </c>
      <c r="X2377" s="3">
        <v>238</v>
      </c>
      <c r="Y2377" s="3">
        <v>9</v>
      </c>
      <c r="Z2377" s="3">
        <v>439</v>
      </c>
      <c r="AA2377" s="3">
        <v>36</v>
      </c>
      <c r="AB2377" s="3">
        <v>257</v>
      </c>
      <c r="AC2377" s="3">
        <v>444</v>
      </c>
      <c r="AD2377" s="3">
        <v>29</v>
      </c>
      <c r="AE2377" s="3">
        <v>309</v>
      </c>
      <c r="AF2377" s="3">
        <v>597</v>
      </c>
      <c r="AG2377" s="3">
        <v>655</v>
      </c>
      <c r="AH2377" s="3">
        <v>80</v>
      </c>
      <c r="AI2377" s="3">
        <v>44</v>
      </c>
      <c r="AJ2377" s="3">
        <v>61</v>
      </c>
      <c r="AK2377" s="3">
        <v>739</v>
      </c>
      <c r="AL2377" s="3">
        <v>1160</v>
      </c>
      <c r="AM2377" s="3">
        <v>22</v>
      </c>
      <c r="AO2377" s="3">
        <v>150</v>
      </c>
      <c r="AP2377" s="3">
        <v>17</v>
      </c>
      <c r="AQ2377" s="3">
        <v>262</v>
      </c>
      <c r="AR2377" s="3">
        <v>119</v>
      </c>
      <c r="AS2377" s="20">
        <v>687</v>
      </c>
      <c r="AT2377" s="3">
        <v>89</v>
      </c>
      <c r="AU2377" s="3">
        <v>401</v>
      </c>
      <c r="AV2377" s="3">
        <v>777</v>
      </c>
      <c r="AW2377" s="3">
        <v>299</v>
      </c>
      <c r="AX2377" s="3">
        <v>128</v>
      </c>
      <c r="AY2377" s="3">
        <v>70</v>
      </c>
      <c r="AZ2377" s="3">
        <v>447</v>
      </c>
      <c r="BA2377" s="128">
        <v>339</v>
      </c>
      <c r="BB2377" s="3">
        <v>162</v>
      </c>
      <c r="BC2377" s="3">
        <v>70</v>
      </c>
      <c r="BM2377" s="3"/>
      <c r="BN2377" s="3"/>
      <c r="BO2377" s="3"/>
      <c r="BP2377" s="128"/>
      <c r="BQ2377" s="3"/>
      <c r="BR2377" s="3"/>
    </row>
    <row r="2378" spans="1:70">
      <c r="A2378" t="str">
        <f t="shared" si="189"/>
        <v>2022</v>
      </c>
      <c r="B2378" t="str">
        <f t="shared" si="190"/>
        <v>July</v>
      </c>
      <c r="C2378" s="2">
        <v>44745</v>
      </c>
      <c r="D2378" s="1" t="str">
        <f t="shared" si="188"/>
        <v>OK</v>
      </c>
      <c r="E2378">
        <f t="shared" si="186"/>
        <v>0</v>
      </c>
      <c r="F2378">
        <f t="shared" si="187"/>
        <v>1</v>
      </c>
      <c r="G2378" s="127">
        <v>44745</v>
      </c>
      <c r="H2378" s="3">
        <v>35</v>
      </c>
      <c r="I2378" s="3">
        <v>195</v>
      </c>
      <c r="J2378" s="3">
        <v>113</v>
      </c>
      <c r="K2378" s="3">
        <v>156</v>
      </c>
      <c r="L2378" s="3">
        <v>123</v>
      </c>
      <c r="M2378" s="3">
        <v>103</v>
      </c>
      <c r="N2378" s="3">
        <v>106</v>
      </c>
      <c r="O2378" s="3">
        <v>185</v>
      </c>
      <c r="P2378" s="3">
        <v>202</v>
      </c>
      <c r="Q2378" s="3">
        <v>168</v>
      </c>
      <c r="R2378" s="3">
        <v>79</v>
      </c>
      <c r="S2378" s="3">
        <v>57</v>
      </c>
      <c r="T2378" s="3">
        <v>153</v>
      </c>
      <c r="U2378" s="3">
        <v>14</v>
      </c>
      <c r="V2378" s="3">
        <v>54</v>
      </c>
      <c r="W2378" s="3">
        <v>317</v>
      </c>
      <c r="X2378" s="3">
        <v>255</v>
      </c>
      <c r="Y2378" s="3">
        <v>20</v>
      </c>
      <c r="Z2378" s="3">
        <v>303</v>
      </c>
      <c r="AA2378" s="3">
        <v>47</v>
      </c>
      <c r="AB2378" s="3">
        <v>215</v>
      </c>
      <c r="AC2378" s="3">
        <v>427</v>
      </c>
      <c r="AD2378" s="3">
        <v>13</v>
      </c>
      <c r="AE2378" s="3">
        <v>258</v>
      </c>
      <c r="AF2378" s="3">
        <v>694</v>
      </c>
      <c r="AG2378" s="3">
        <v>716</v>
      </c>
      <c r="AH2378" s="3">
        <v>68</v>
      </c>
      <c r="AI2378" s="3">
        <v>65</v>
      </c>
      <c r="AJ2378" s="3">
        <v>47</v>
      </c>
      <c r="AK2378" s="3">
        <v>772</v>
      </c>
      <c r="AL2378" s="3">
        <v>1035</v>
      </c>
      <c r="AM2378" s="3">
        <v>19</v>
      </c>
      <c r="AO2378" s="3">
        <v>108</v>
      </c>
      <c r="AP2378" s="3">
        <v>35</v>
      </c>
      <c r="AQ2378" s="3">
        <v>240</v>
      </c>
      <c r="AR2378" s="3">
        <v>101</v>
      </c>
      <c r="AS2378" s="20">
        <v>687</v>
      </c>
      <c r="AT2378" s="3">
        <v>100</v>
      </c>
      <c r="AU2378" s="3">
        <v>413</v>
      </c>
      <c r="AV2378" s="3">
        <v>877</v>
      </c>
      <c r="AW2378" s="3">
        <v>256</v>
      </c>
      <c r="AX2378" s="3">
        <v>94</v>
      </c>
      <c r="AY2378" s="3">
        <v>67</v>
      </c>
      <c r="AZ2378" s="3">
        <v>475</v>
      </c>
      <c r="BA2378" s="128">
        <v>344</v>
      </c>
      <c r="BB2378" s="3">
        <v>239</v>
      </c>
      <c r="BC2378" s="3">
        <v>63</v>
      </c>
      <c r="BM2378" s="3"/>
      <c r="BN2378" s="3"/>
      <c r="BO2378" s="3"/>
      <c r="BP2378" s="128"/>
      <c r="BQ2378" s="3"/>
      <c r="BR2378" s="3"/>
    </row>
    <row r="2379" spans="1:70">
      <c r="A2379" t="str">
        <f t="shared" si="189"/>
        <v>2022</v>
      </c>
      <c r="B2379" t="str">
        <f t="shared" si="190"/>
        <v>July</v>
      </c>
      <c r="C2379" s="2">
        <v>44746</v>
      </c>
      <c r="D2379" s="1" t="str">
        <f t="shared" si="188"/>
        <v>OK</v>
      </c>
      <c r="E2379">
        <f t="shared" si="186"/>
        <v>1</v>
      </c>
      <c r="F2379">
        <f t="shared" si="187"/>
        <v>0</v>
      </c>
      <c r="G2379" s="127">
        <v>44746</v>
      </c>
      <c r="H2379" s="3">
        <v>10</v>
      </c>
      <c r="I2379" s="3">
        <v>285</v>
      </c>
      <c r="J2379" s="3">
        <v>299</v>
      </c>
      <c r="K2379" s="3">
        <v>99</v>
      </c>
      <c r="L2379" s="3">
        <v>352</v>
      </c>
      <c r="M2379" s="3">
        <v>94</v>
      </c>
      <c r="N2379" s="3">
        <v>159</v>
      </c>
      <c r="O2379" s="3">
        <v>82</v>
      </c>
      <c r="P2379" s="3">
        <v>430</v>
      </c>
      <c r="Q2379" s="3">
        <v>242</v>
      </c>
      <c r="R2379" s="3">
        <v>130</v>
      </c>
      <c r="S2379" s="3">
        <v>95</v>
      </c>
      <c r="T2379" s="3">
        <v>192</v>
      </c>
      <c r="U2379" s="3">
        <v>40</v>
      </c>
      <c r="V2379" s="3">
        <v>124</v>
      </c>
      <c r="W2379" s="3">
        <v>380</v>
      </c>
      <c r="X2379" s="3">
        <v>198</v>
      </c>
      <c r="Y2379" s="3">
        <v>20</v>
      </c>
      <c r="Z2379" s="3">
        <v>376</v>
      </c>
      <c r="AA2379" s="3">
        <v>19</v>
      </c>
      <c r="AB2379" s="3">
        <v>497</v>
      </c>
      <c r="AC2379" s="3">
        <v>258</v>
      </c>
      <c r="AD2379" s="3">
        <v>21</v>
      </c>
      <c r="AE2379" s="3">
        <v>677</v>
      </c>
      <c r="AF2379" s="3">
        <v>1062</v>
      </c>
      <c r="AG2379" s="3">
        <v>595</v>
      </c>
      <c r="AH2379" s="3">
        <v>83</v>
      </c>
      <c r="AI2379" s="3">
        <v>48</v>
      </c>
      <c r="AJ2379" s="3">
        <v>63</v>
      </c>
      <c r="AK2379" s="3">
        <v>893</v>
      </c>
      <c r="AL2379" s="3">
        <v>1008</v>
      </c>
      <c r="AM2379" s="3">
        <v>8</v>
      </c>
      <c r="AO2379" s="3">
        <v>209</v>
      </c>
      <c r="AP2379" s="3">
        <v>24</v>
      </c>
      <c r="AQ2379" s="3">
        <v>169</v>
      </c>
      <c r="AR2379" s="3">
        <v>225</v>
      </c>
      <c r="AS2379" s="20">
        <v>687</v>
      </c>
      <c r="AT2379" s="3">
        <v>129</v>
      </c>
      <c r="AU2379" s="3">
        <v>285</v>
      </c>
      <c r="AV2379" s="3">
        <v>829</v>
      </c>
      <c r="AW2379" s="3">
        <v>91</v>
      </c>
      <c r="AX2379" s="3">
        <v>249</v>
      </c>
      <c r="AY2379" s="3">
        <v>117</v>
      </c>
      <c r="AZ2379" s="3">
        <v>363</v>
      </c>
      <c r="BA2379" s="128">
        <v>316</v>
      </c>
      <c r="BB2379" s="3">
        <v>130</v>
      </c>
      <c r="BC2379" s="3">
        <v>12</v>
      </c>
      <c r="BM2379" s="3"/>
      <c r="BN2379" s="3"/>
      <c r="BO2379" s="3"/>
      <c r="BP2379" s="128"/>
      <c r="BQ2379" s="3"/>
      <c r="BR2379" s="3"/>
    </row>
    <row r="2380" spans="1:70">
      <c r="A2380" t="str">
        <f t="shared" si="189"/>
        <v>2022</v>
      </c>
      <c r="B2380" t="str">
        <f t="shared" si="190"/>
        <v>July</v>
      </c>
      <c r="C2380" s="2">
        <v>44747</v>
      </c>
      <c r="D2380" s="1" t="str">
        <f t="shared" si="188"/>
        <v>OK</v>
      </c>
      <c r="E2380">
        <f t="shared" si="186"/>
        <v>1</v>
      </c>
      <c r="F2380">
        <f t="shared" si="187"/>
        <v>0</v>
      </c>
      <c r="G2380" s="127">
        <v>44747</v>
      </c>
      <c r="H2380" s="3">
        <v>4</v>
      </c>
      <c r="I2380" s="3">
        <v>190</v>
      </c>
      <c r="J2380" s="3">
        <v>215</v>
      </c>
      <c r="K2380" s="3">
        <v>176</v>
      </c>
      <c r="L2380" s="3">
        <v>220</v>
      </c>
      <c r="M2380" s="3">
        <v>61</v>
      </c>
      <c r="N2380" s="3">
        <v>121</v>
      </c>
      <c r="O2380" s="3">
        <v>43</v>
      </c>
      <c r="P2380" s="3">
        <v>301</v>
      </c>
      <c r="Q2380" s="3">
        <v>390</v>
      </c>
      <c r="R2380" s="3">
        <v>96</v>
      </c>
      <c r="S2380" s="3">
        <v>88</v>
      </c>
      <c r="T2380" s="3">
        <v>174</v>
      </c>
      <c r="U2380" s="3">
        <v>20</v>
      </c>
      <c r="V2380" s="3">
        <v>107</v>
      </c>
      <c r="W2380" s="3">
        <v>326</v>
      </c>
      <c r="X2380" s="3">
        <v>92</v>
      </c>
      <c r="Y2380" s="3">
        <v>11</v>
      </c>
      <c r="Z2380" s="3">
        <v>237</v>
      </c>
      <c r="AA2380" s="3">
        <v>10</v>
      </c>
      <c r="AB2380" s="3">
        <v>338</v>
      </c>
      <c r="AC2380" s="3">
        <v>149</v>
      </c>
      <c r="AD2380" s="3">
        <v>15</v>
      </c>
      <c r="AE2380" s="3">
        <v>421</v>
      </c>
      <c r="AF2380" s="3">
        <v>740</v>
      </c>
      <c r="AG2380" s="3">
        <v>321</v>
      </c>
      <c r="AH2380" s="3">
        <v>55</v>
      </c>
      <c r="AI2380" s="3">
        <v>22</v>
      </c>
      <c r="AJ2380" s="3">
        <v>55</v>
      </c>
      <c r="AK2380" s="3">
        <v>572</v>
      </c>
      <c r="AL2380" s="3">
        <v>575</v>
      </c>
      <c r="AM2380" s="3">
        <v>14</v>
      </c>
      <c r="AO2380" s="3">
        <v>146</v>
      </c>
      <c r="AP2380" s="3">
        <v>25</v>
      </c>
      <c r="AQ2380" s="3">
        <v>86</v>
      </c>
      <c r="AR2380" s="3">
        <v>148</v>
      </c>
      <c r="AS2380" s="20">
        <v>687</v>
      </c>
      <c r="AT2380" s="3">
        <v>62</v>
      </c>
      <c r="AU2380" s="3">
        <v>154</v>
      </c>
      <c r="AV2380" s="3">
        <v>290</v>
      </c>
      <c r="AW2380" s="3">
        <v>48</v>
      </c>
      <c r="AX2380" s="3">
        <v>165</v>
      </c>
      <c r="AY2380" s="3">
        <v>79</v>
      </c>
      <c r="AZ2380" s="3">
        <v>184</v>
      </c>
      <c r="BA2380" s="128">
        <v>156</v>
      </c>
      <c r="BB2380" s="3">
        <v>19</v>
      </c>
      <c r="BC2380" s="3">
        <v>6</v>
      </c>
      <c r="BM2380" s="3"/>
      <c r="BN2380" s="3"/>
      <c r="BO2380" s="3"/>
      <c r="BP2380" s="128"/>
      <c r="BQ2380" s="3"/>
      <c r="BR2380" s="3"/>
    </row>
    <row r="2381" spans="1:70">
      <c r="A2381" t="str">
        <f t="shared" si="189"/>
        <v>2022</v>
      </c>
      <c r="B2381" t="str">
        <f t="shared" si="190"/>
        <v>July</v>
      </c>
      <c r="C2381" s="2">
        <v>44748</v>
      </c>
      <c r="D2381" s="1" t="str">
        <f t="shared" si="188"/>
        <v>OK</v>
      </c>
      <c r="E2381">
        <f t="shared" si="186"/>
        <v>1</v>
      </c>
      <c r="F2381">
        <f t="shared" si="187"/>
        <v>0</v>
      </c>
      <c r="G2381" s="127">
        <v>44748</v>
      </c>
      <c r="H2381" s="3">
        <v>11</v>
      </c>
      <c r="I2381" s="3">
        <v>244</v>
      </c>
      <c r="J2381" s="3">
        <v>239</v>
      </c>
      <c r="K2381" s="3">
        <v>206</v>
      </c>
      <c r="L2381" s="3">
        <v>267</v>
      </c>
      <c r="M2381" s="3">
        <v>60</v>
      </c>
      <c r="N2381" s="3">
        <v>148</v>
      </c>
      <c r="O2381" s="3">
        <v>74</v>
      </c>
      <c r="P2381" s="3">
        <v>345</v>
      </c>
      <c r="Q2381" s="3">
        <v>401</v>
      </c>
      <c r="R2381" s="3">
        <v>121</v>
      </c>
      <c r="S2381" s="3">
        <v>70</v>
      </c>
      <c r="T2381" s="3">
        <v>156</v>
      </c>
      <c r="U2381" s="3">
        <v>31</v>
      </c>
      <c r="V2381" s="3">
        <v>154</v>
      </c>
      <c r="W2381" s="3">
        <v>375</v>
      </c>
      <c r="X2381" s="3">
        <v>149</v>
      </c>
      <c r="Y2381" s="3">
        <v>29</v>
      </c>
      <c r="Z2381" s="3">
        <v>278</v>
      </c>
      <c r="AA2381" s="3">
        <v>8</v>
      </c>
      <c r="AB2381" s="3">
        <v>368</v>
      </c>
      <c r="AC2381" s="3">
        <v>201</v>
      </c>
      <c r="AD2381" s="3">
        <v>24</v>
      </c>
      <c r="AE2381" s="3">
        <v>548</v>
      </c>
      <c r="AF2381" s="3">
        <v>829</v>
      </c>
      <c r="AG2381" s="3">
        <v>431</v>
      </c>
      <c r="AH2381" s="3">
        <v>61</v>
      </c>
      <c r="AI2381" s="3">
        <v>26</v>
      </c>
      <c r="AJ2381" s="3">
        <v>59</v>
      </c>
      <c r="AK2381" s="3">
        <v>689</v>
      </c>
      <c r="AL2381" s="3">
        <v>875</v>
      </c>
      <c r="AM2381" s="3">
        <v>16</v>
      </c>
      <c r="AO2381" s="3">
        <v>178</v>
      </c>
      <c r="AP2381" s="3">
        <v>27</v>
      </c>
      <c r="AQ2381" s="3">
        <v>162</v>
      </c>
      <c r="AR2381" s="3">
        <v>214</v>
      </c>
      <c r="AS2381" s="20">
        <v>687</v>
      </c>
      <c r="AT2381" s="3">
        <v>86</v>
      </c>
      <c r="AU2381" s="3">
        <v>235</v>
      </c>
      <c r="AV2381" s="3">
        <v>309</v>
      </c>
      <c r="AW2381" s="3">
        <v>78</v>
      </c>
      <c r="AX2381" s="3">
        <v>214</v>
      </c>
      <c r="AY2381" s="3">
        <v>87</v>
      </c>
      <c r="AZ2381" s="3">
        <v>338</v>
      </c>
      <c r="BA2381" s="128">
        <v>235</v>
      </c>
      <c r="BB2381" s="3">
        <v>90</v>
      </c>
      <c r="BC2381" s="3">
        <v>11</v>
      </c>
      <c r="BM2381" s="3"/>
      <c r="BN2381" s="3"/>
      <c r="BO2381" s="3"/>
      <c r="BP2381" s="128"/>
      <c r="BQ2381" s="3"/>
      <c r="BR2381" s="3"/>
    </row>
    <row r="2382" spans="1:70">
      <c r="A2382" t="str">
        <f t="shared" si="189"/>
        <v>2022</v>
      </c>
      <c r="B2382" t="str">
        <f t="shared" si="190"/>
        <v>July</v>
      </c>
      <c r="C2382" s="2">
        <v>44749</v>
      </c>
      <c r="D2382" s="1" t="str">
        <f t="shared" si="188"/>
        <v>OK</v>
      </c>
      <c r="E2382">
        <f t="shared" si="186"/>
        <v>1</v>
      </c>
      <c r="F2382">
        <f t="shared" si="187"/>
        <v>0</v>
      </c>
      <c r="G2382" s="127">
        <v>44749</v>
      </c>
      <c r="H2382" s="3">
        <v>5</v>
      </c>
      <c r="I2382" s="3">
        <v>223</v>
      </c>
      <c r="J2382" s="3">
        <v>243</v>
      </c>
      <c r="K2382" s="3">
        <v>185</v>
      </c>
      <c r="L2382" s="3">
        <v>233</v>
      </c>
      <c r="M2382" s="3">
        <v>66</v>
      </c>
      <c r="N2382" s="3">
        <v>136</v>
      </c>
      <c r="O2382" s="3">
        <v>46</v>
      </c>
      <c r="P2382" s="3">
        <v>312</v>
      </c>
      <c r="Q2382" s="3">
        <v>367</v>
      </c>
      <c r="R2382" s="3">
        <v>111</v>
      </c>
      <c r="S2382" s="3">
        <v>86</v>
      </c>
      <c r="T2382" s="3">
        <v>184</v>
      </c>
      <c r="U2382" s="3">
        <v>24</v>
      </c>
      <c r="V2382" s="3">
        <v>128</v>
      </c>
      <c r="W2382" s="3">
        <v>393</v>
      </c>
      <c r="X2382" s="3">
        <v>114</v>
      </c>
      <c r="Y2382" s="3">
        <v>14</v>
      </c>
      <c r="Z2382" s="3">
        <v>265</v>
      </c>
      <c r="AA2382" s="3">
        <v>16</v>
      </c>
      <c r="AB2382" s="3">
        <v>372</v>
      </c>
      <c r="AC2382" s="3">
        <v>171</v>
      </c>
      <c r="AD2382" s="3">
        <v>20</v>
      </c>
      <c r="AE2382" s="3">
        <v>522</v>
      </c>
      <c r="AF2382" s="3">
        <v>720</v>
      </c>
      <c r="AG2382" s="3">
        <v>351</v>
      </c>
      <c r="AH2382" s="3">
        <v>82</v>
      </c>
      <c r="AI2382" s="3">
        <v>20</v>
      </c>
      <c r="AJ2382" s="3">
        <v>66</v>
      </c>
      <c r="AK2382" s="3">
        <v>614</v>
      </c>
      <c r="AL2382" s="3">
        <v>734</v>
      </c>
      <c r="AM2382" s="3">
        <v>16</v>
      </c>
      <c r="AO2382" s="3">
        <v>169</v>
      </c>
      <c r="AP2382" s="3">
        <v>25</v>
      </c>
      <c r="AQ2382" s="3">
        <v>84</v>
      </c>
      <c r="AR2382" s="3">
        <v>171</v>
      </c>
      <c r="AS2382" s="20">
        <v>687</v>
      </c>
      <c r="AT2382" s="3">
        <v>93</v>
      </c>
      <c r="AU2382" s="3">
        <v>185</v>
      </c>
      <c r="AV2382" s="3">
        <v>308</v>
      </c>
      <c r="AW2382" s="3">
        <v>55</v>
      </c>
      <c r="AX2382" s="3">
        <v>184</v>
      </c>
      <c r="AY2382" s="3">
        <v>88</v>
      </c>
      <c r="AZ2382" s="3">
        <v>205</v>
      </c>
      <c r="BA2382" s="128">
        <v>223</v>
      </c>
      <c r="BB2382" s="3">
        <v>51</v>
      </c>
      <c r="BC2382" s="3">
        <v>17</v>
      </c>
      <c r="BM2382" s="3"/>
      <c r="BN2382" s="3"/>
      <c r="BO2382" s="3"/>
      <c r="BP2382" s="128"/>
      <c r="BQ2382" s="3"/>
      <c r="BR2382" s="3"/>
    </row>
    <row r="2383" spans="1:70">
      <c r="A2383" t="str">
        <f t="shared" si="189"/>
        <v>2022</v>
      </c>
      <c r="B2383" t="str">
        <f t="shared" si="190"/>
        <v>July</v>
      </c>
      <c r="C2383" s="2">
        <v>44750</v>
      </c>
      <c r="D2383" s="1" t="str">
        <f t="shared" si="188"/>
        <v>OK</v>
      </c>
      <c r="E2383">
        <f t="shared" si="186"/>
        <v>1</v>
      </c>
      <c r="F2383">
        <f t="shared" si="187"/>
        <v>0</v>
      </c>
      <c r="G2383" s="127">
        <v>44750</v>
      </c>
      <c r="H2383" s="3">
        <v>1</v>
      </c>
      <c r="I2383" s="3">
        <v>97</v>
      </c>
      <c r="J2383" s="3">
        <v>96</v>
      </c>
      <c r="K2383" s="3">
        <v>152</v>
      </c>
      <c r="L2383" s="3">
        <v>134</v>
      </c>
      <c r="M2383" s="3">
        <v>20</v>
      </c>
      <c r="N2383" s="3">
        <v>80</v>
      </c>
      <c r="O2383" s="3">
        <v>16</v>
      </c>
      <c r="P2383" s="3">
        <v>165</v>
      </c>
      <c r="Q2383" s="3">
        <v>280</v>
      </c>
      <c r="R2383" s="3">
        <v>82</v>
      </c>
      <c r="S2383" s="3">
        <v>31</v>
      </c>
      <c r="T2383" s="3">
        <v>122</v>
      </c>
      <c r="U2383" s="3">
        <v>6</v>
      </c>
      <c r="V2383" s="3">
        <v>88</v>
      </c>
      <c r="W2383" s="3">
        <v>231</v>
      </c>
      <c r="X2383" s="3">
        <v>46</v>
      </c>
      <c r="Y2383" s="3">
        <v>9</v>
      </c>
      <c r="Z2383" s="3">
        <v>133</v>
      </c>
      <c r="AA2383" s="3">
        <v>3</v>
      </c>
      <c r="AB2383" s="3">
        <v>165</v>
      </c>
      <c r="AC2383" s="3">
        <v>47</v>
      </c>
      <c r="AD2383" s="3">
        <v>11</v>
      </c>
      <c r="AE2383" s="3">
        <v>228</v>
      </c>
      <c r="AF2383" s="3">
        <v>298</v>
      </c>
      <c r="AG2383" s="3">
        <v>143</v>
      </c>
      <c r="AH2383" s="3">
        <v>32</v>
      </c>
      <c r="AI2383" s="3">
        <v>12</v>
      </c>
      <c r="AJ2383" s="3">
        <v>62</v>
      </c>
      <c r="AK2383" s="3">
        <v>188</v>
      </c>
      <c r="AL2383" s="3">
        <v>406</v>
      </c>
      <c r="AM2383" s="3">
        <v>9</v>
      </c>
      <c r="AO2383" s="3">
        <v>76</v>
      </c>
      <c r="AP2383" s="3">
        <v>11</v>
      </c>
      <c r="AQ2383" s="3">
        <v>35</v>
      </c>
      <c r="AR2383" s="3">
        <v>119</v>
      </c>
      <c r="AS2383" s="20">
        <v>687</v>
      </c>
      <c r="AT2383" s="3">
        <v>36</v>
      </c>
      <c r="AU2383" s="3">
        <v>83</v>
      </c>
      <c r="AV2383" s="3">
        <v>96</v>
      </c>
      <c r="AW2383" s="3">
        <v>6</v>
      </c>
      <c r="AX2383" s="3">
        <v>97</v>
      </c>
      <c r="AY2383" s="3">
        <v>38</v>
      </c>
      <c r="AZ2383" s="3">
        <v>61</v>
      </c>
      <c r="BA2383" s="128">
        <v>87</v>
      </c>
      <c r="BB2383" s="3">
        <v>20</v>
      </c>
      <c r="BC2383" s="3">
        <v>2</v>
      </c>
      <c r="BM2383" s="3"/>
      <c r="BN2383" s="3"/>
      <c r="BO2383" s="3"/>
      <c r="BP2383" s="128"/>
      <c r="BQ2383" s="3"/>
      <c r="BR2383" s="3"/>
    </row>
    <row r="2384" spans="1:70">
      <c r="A2384" t="str">
        <f t="shared" si="189"/>
        <v>2022</v>
      </c>
      <c r="B2384" t="str">
        <f t="shared" si="190"/>
        <v>July</v>
      </c>
      <c r="C2384" s="2">
        <v>44751</v>
      </c>
      <c r="D2384" s="1" t="str">
        <f t="shared" si="188"/>
        <v>OK</v>
      </c>
      <c r="E2384">
        <f t="shared" si="186"/>
        <v>0</v>
      </c>
      <c r="F2384">
        <f t="shared" si="187"/>
        <v>1</v>
      </c>
      <c r="G2384" s="127">
        <v>44751</v>
      </c>
      <c r="H2384" s="3">
        <v>32</v>
      </c>
      <c r="I2384" s="3">
        <v>173</v>
      </c>
      <c r="J2384" s="3">
        <v>126</v>
      </c>
      <c r="K2384" s="3">
        <v>211</v>
      </c>
      <c r="L2384" s="3">
        <v>130</v>
      </c>
      <c r="M2384" s="3">
        <v>87</v>
      </c>
      <c r="N2384" s="3">
        <v>112</v>
      </c>
      <c r="O2384" s="3">
        <v>116</v>
      </c>
      <c r="P2384" s="3">
        <v>242</v>
      </c>
      <c r="Q2384" s="3">
        <v>219</v>
      </c>
      <c r="R2384" s="3">
        <v>69</v>
      </c>
      <c r="S2384" s="3">
        <v>46</v>
      </c>
      <c r="T2384" s="3">
        <v>112</v>
      </c>
      <c r="U2384" s="3">
        <v>44</v>
      </c>
      <c r="V2384" s="3">
        <v>58</v>
      </c>
      <c r="W2384" s="3">
        <v>294</v>
      </c>
      <c r="X2384" s="3">
        <v>184</v>
      </c>
      <c r="Y2384" s="3">
        <v>17</v>
      </c>
      <c r="Z2384" s="3">
        <v>257</v>
      </c>
      <c r="AA2384" s="3">
        <v>26</v>
      </c>
      <c r="AB2384" s="3">
        <v>192</v>
      </c>
      <c r="AC2384" s="3">
        <v>367</v>
      </c>
      <c r="AD2384" s="3">
        <v>19</v>
      </c>
      <c r="AE2384" s="3">
        <v>272</v>
      </c>
      <c r="AF2384" s="3">
        <v>562</v>
      </c>
      <c r="AG2384" s="3">
        <v>545</v>
      </c>
      <c r="AH2384" s="3">
        <v>109</v>
      </c>
      <c r="AI2384" s="3">
        <v>88</v>
      </c>
      <c r="AJ2384" s="3">
        <v>53</v>
      </c>
      <c r="AK2384" s="3">
        <v>681</v>
      </c>
      <c r="AL2384" s="3">
        <v>983</v>
      </c>
      <c r="AM2384" s="3">
        <v>15</v>
      </c>
      <c r="AO2384" s="3">
        <v>130</v>
      </c>
      <c r="AP2384" s="3">
        <v>30</v>
      </c>
      <c r="AQ2384" s="3">
        <v>230</v>
      </c>
      <c r="AR2384" s="3">
        <v>120</v>
      </c>
      <c r="AS2384" s="20">
        <v>687</v>
      </c>
      <c r="AT2384" s="3">
        <v>63</v>
      </c>
      <c r="AU2384" s="3">
        <v>371</v>
      </c>
      <c r="AV2384" s="3">
        <v>300</v>
      </c>
      <c r="AW2384" s="3">
        <v>207</v>
      </c>
      <c r="AX2384" s="3">
        <v>101</v>
      </c>
      <c r="AY2384" s="3">
        <v>84</v>
      </c>
      <c r="AZ2384" s="3">
        <v>399</v>
      </c>
      <c r="BA2384" s="128">
        <v>313</v>
      </c>
      <c r="BB2384" s="3">
        <v>174</v>
      </c>
      <c r="BC2384" s="3">
        <v>72</v>
      </c>
      <c r="BM2384" s="3"/>
      <c r="BN2384" s="3"/>
      <c r="BO2384" s="3"/>
      <c r="BP2384" s="128"/>
      <c r="BQ2384" s="3"/>
      <c r="BR2384" s="3"/>
    </row>
    <row r="2385" spans="1:70">
      <c r="A2385" t="str">
        <f t="shared" si="189"/>
        <v>2022</v>
      </c>
      <c r="B2385" t="str">
        <f t="shared" si="190"/>
        <v>July</v>
      </c>
      <c r="C2385" s="2">
        <v>44752</v>
      </c>
      <c r="D2385" s="1" t="str">
        <f t="shared" si="188"/>
        <v>OK</v>
      </c>
      <c r="E2385">
        <f t="shared" si="186"/>
        <v>0</v>
      </c>
      <c r="F2385">
        <f t="shared" si="187"/>
        <v>1</v>
      </c>
      <c r="G2385" s="127">
        <v>44752</v>
      </c>
      <c r="H2385" s="3">
        <v>43</v>
      </c>
      <c r="I2385" s="3">
        <v>217</v>
      </c>
      <c r="J2385" s="3">
        <v>114</v>
      </c>
      <c r="K2385" s="3">
        <v>165</v>
      </c>
      <c r="L2385" s="3">
        <v>115</v>
      </c>
      <c r="M2385" s="3">
        <v>116</v>
      </c>
      <c r="N2385" s="3">
        <v>85</v>
      </c>
      <c r="O2385" s="3">
        <v>230</v>
      </c>
      <c r="P2385" s="3">
        <v>223</v>
      </c>
      <c r="Q2385" s="3">
        <v>174</v>
      </c>
      <c r="R2385" s="3">
        <v>47</v>
      </c>
      <c r="S2385" s="3">
        <v>50</v>
      </c>
      <c r="T2385" s="3">
        <v>158</v>
      </c>
      <c r="U2385" s="3">
        <v>14</v>
      </c>
      <c r="V2385" s="3">
        <v>55</v>
      </c>
      <c r="W2385" s="3">
        <v>355</v>
      </c>
      <c r="X2385" s="3">
        <v>362</v>
      </c>
      <c r="Y2385" s="3">
        <v>19</v>
      </c>
      <c r="Z2385" s="3">
        <v>300</v>
      </c>
      <c r="AA2385" s="3">
        <v>40</v>
      </c>
      <c r="AB2385" s="3">
        <v>250</v>
      </c>
      <c r="AC2385" s="3">
        <v>443</v>
      </c>
      <c r="AD2385" s="3">
        <v>10</v>
      </c>
      <c r="AE2385" s="3">
        <v>277</v>
      </c>
      <c r="AF2385" s="3">
        <v>652</v>
      </c>
      <c r="AG2385" s="3">
        <v>681</v>
      </c>
      <c r="AH2385" s="3">
        <v>63</v>
      </c>
      <c r="AI2385" s="3">
        <v>403</v>
      </c>
      <c r="AJ2385" s="3">
        <v>24</v>
      </c>
      <c r="AK2385" s="3">
        <v>890</v>
      </c>
      <c r="AL2385" s="3">
        <v>1072</v>
      </c>
      <c r="AM2385" s="3">
        <v>12</v>
      </c>
      <c r="AO2385" s="3">
        <v>203</v>
      </c>
      <c r="AP2385" s="3">
        <v>46</v>
      </c>
      <c r="AQ2385" s="3">
        <v>299</v>
      </c>
      <c r="AR2385" s="3">
        <v>108</v>
      </c>
      <c r="AS2385" s="20">
        <v>687</v>
      </c>
      <c r="AT2385" s="3">
        <v>93</v>
      </c>
      <c r="AU2385" s="3">
        <v>486</v>
      </c>
      <c r="AV2385" s="3">
        <v>142</v>
      </c>
      <c r="AW2385" s="3">
        <v>262</v>
      </c>
      <c r="AX2385" s="3">
        <v>95</v>
      </c>
      <c r="AY2385" s="3">
        <v>80</v>
      </c>
      <c r="AZ2385" s="3">
        <v>571</v>
      </c>
      <c r="BA2385" s="128">
        <v>406</v>
      </c>
      <c r="BB2385" s="3">
        <v>338</v>
      </c>
      <c r="BC2385" s="3">
        <v>59</v>
      </c>
      <c r="BM2385" s="3"/>
      <c r="BN2385" s="3"/>
      <c r="BO2385" s="3"/>
      <c r="BP2385" s="128"/>
      <c r="BQ2385" s="3"/>
      <c r="BR2385" s="3"/>
    </row>
    <row r="2386" spans="1:70">
      <c r="A2386" t="str">
        <f t="shared" si="189"/>
        <v>2022</v>
      </c>
      <c r="B2386" t="str">
        <f t="shared" si="190"/>
        <v>July</v>
      </c>
      <c r="C2386" s="2">
        <v>44753</v>
      </c>
      <c r="D2386" s="1" t="str">
        <f t="shared" si="188"/>
        <v>OK</v>
      </c>
      <c r="E2386">
        <f t="shared" si="186"/>
        <v>1</v>
      </c>
      <c r="F2386">
        <f t="shared" si="187"/>
        <v>0</v>
      </c>
      <c r="G2386" s="127">
        <v>44753</v>
      </c>
      <c r="H2386" s="3">
        <v>15</v>
      </c>
      <c r="I2386" s="3">
        <v>154</v>
      </c>
      <c r="J2386" s="3">
        <v>160</v>
      </c>
      <c r="K2386" s="3">
        <v>100</v>
      </c>
      <c r="L2386" s="3">
        <v>191</v>
      </c>
      <c r="M2386" s="3">
        <v>47</v>
      </c>
      <c r="N2386" s="3">
        <v>103</v>
      </c>
      <c r="O2386" s="3">
        <v>43</v>
      </c>
      <c r="P2386" s="3">
        <v>232</v>
      </c>
      <c r="Q2386" s="3">
        <v>278</v>
      </c>
      <c r="R2386" s="3">
        <v>93</v>
      </c>
      <c r="S2386" s="3">
        <v>55</v>
      </c>
      <c r="T2386" s="3">
        <v>117</v>
      </c>
      <c r="U2386" s="3">
        <v>17</v>
      </c>
      <c r="V2386" s="3">
        <v>96</v>
      </c>
      <c r="W2386" s="3">
        <v>336</v>
      </c>
      <c r="X2386" s="3">
        <v>111</v>
      </c>
      <c r="Y2386" s="3">
        <v>12</v>
      </c>
      <c r="Z2386" s="3">
        <v>131</v>
      </c>
      <c r="AA2386" s="3">
        <v>2</v>
      </c>
      <c r="AB2386" s="3">
        <v>288</v>
      </c>
      <c r="AC2386" s="3">
        <v>124</v>
      </c>
      <c r="AD2386" s="3">
        <v>14</v>
      </c>
      <c r="AE2386" s="3">
        <v>419</v>
      </c>
      <c r="AF2386" s="3">
        <v>581</v>
      </c>
      <c r="AG2386" s="3">
        <v>301</v>
      </c>
      <c r="AH2386" s="3">
        <v>52</v>
      </c>
      <c r="AI2386" s="3">
        <v>59</v>
      </c>
      <c r="AJ2386" s="3">
        <v>42</v>
      </c>
      <c r="AK2386" s="3">
        <v>460</v>
      </c>
      <c r="AL2386" s="3">
        <v>559</v>
      </c>
      <c r="AM2386" s="3">
        <v>7</v>
      </c>
      <c r="AO2386" s="3">
        <v>123</v>
      </c>
      <c r="AP2386" s="3">
        <v>12</v>
      </c>
      <c r="AQ2386" s="3">
        <v>90</v>
      </c>
      <c r="AR2386" s="3">
        <v>158</v>
      </c>
      <c r="AS2386" s="20">
        <v>687</v>
      </c>
      <c r="AT2386" s="3">
        <v>61</v>
      </c>
      <c r="AU2386" s="3">
        <v>157</v>
      </c>
      <c r="AV2386" s="3">
        <v>56</v>
      </c>
      <c r="AW2386" s="3">
        <v>38</v>
      </c>
      <c r="AX2386" s="3">
        <v>148</v>
      </c>
      <c r="AY2386" s="3">
        <v>69</v>
      </c>
      <c r="AZ2386" s="3">
        <v>199</v>
      </c>
      <c r="BA2386" s="128">
        <v>142</v>
      </c>
      <c r="BB2386" s="3">
        <v>77</v>
      </c>
      <c r="BC2386" s="3">
        <v>14</v>
      </c>
      <c r="BM2386" s="3"/>
      <c r="BN2386" s="3"/>
      <c r="BO2386" s="3"/>
      <c r="BP2386" s="128"/>
      <c r="BQ2386" s="3"/>
      <c r="BR2386" s="3"/>
    </row>
    <row r="2387" spans="1:70">
      <c r="A2387" t="str">
        <f t="shared" si="189"/>
        <v>2022</v>
      </c>
      <c r="B2387" t="str">
        <f t="shared" si="190"/>
        <v>July</v>
      </c>
      <c r="C2387" s="2">
        <v>44754</v>
      </c>
      <c r="D2387" s="1" t="str">
        <f t="shared" si="188"/>
        <v>OK</v>
      </c>
      <c r="E2387">
        <f t="shared" si="186"/>
        <v>1</v>
      </c>
      <c r="F2387">
        <f t="shared" si="187"/>
        <v>0</v>
      </c>
      <c r="G2387" s="127">
        <v>44754</v>
      </c>
      <c r="H2387" s="3">
        <v>1</v>
      </c>
      <c r="I2387" s="3">
        <v>77</v>
      </c>
      <c r="J2387" s="3">
        <v>97</v>
      </c>
      <c r="K2387" s="3">
        <v>179</v>
      </c>
      <c r="L2387" s="3">
        <v>112</v>
      </c>
      <c r="M2387" s="3">
        <v>36</v>
      </c>
      <c r="N2387" s="3">
        <v>70</v>
      </c>
      <c r="O2387" s="3">
        <v>20</v>
      </c>
      <c r="P2387" s="3">
        <v>144</v>
      </c>
      <c r="Q2387" s="3">
        <v>398</v>
      </c>
      <c r="R2387" s="3">
        <v>108</v>
      </c>
      <c r="S2387" s="3">
        <v>33</v>
      </c>
      <c r="T2387" s="3">
        <v>118</v>
      </c>
      <c r="U2387" s="3">
        <v>4</v>
      </c>
      <c r="V2387" s="3">
        <v>71</v>
      </c>
      <c r="W2387" s="3">
        <v>263</v>
      </c>
      <c r="X2387" s="3">
        <v>37</v>
      </c>
      <c r="Y2387" s="3">
        <v>6</v>
      </c>
      <c r="Z2387" s="3">
        <v>81</v>
      </c>
      <c r="AA2387" s="3">
        <v>2</v>
      </c>
      <c r="AB2387" s="3">
        <v>155</v>
      </c>
      <c r="AC2387" s="3">
        <v>82</v>
      </c>
      <c r="AD2387" s="3">
        <v>12</v>
      </c>
      <c r="AE2387" s="3">
        <v>222</v>
      </c>
      <c r="AF2387" s="3">
        <v>260</v>
      </c>
      <c r="AG2387" s="3">
        <v>152</v>
      </c>
      <c r="AH2387" s="3">
        <v>70</v>
      </c>
      <c r="AI2387" s="3">
        <v>45</v>
      </c>
      <c r="AJ2387" s="3">
        <v>51</v>
      </c>
      <c r="AK2387" s="3">
        <v>183</v>
      </c>
      <c r="AL2387" s="3">
        <v>350</v>
      </c>
      <c r="AM2387" s="3">
        <v>6</v>
      </c>
      <c r="AO2387" s="3">
        <v>63</v>
      </c>
      <c r="AP2387" s="3">
        <v>6</v>
      </c>
      <c r="AQ2387" s="3">
        <v>37</v>
      </c>
      <c r="AR2387" s="3">
        <v>103</v>
      </c>
      <c r="AS2387" s="20">
        <v>687</v>
      </c>
      <c r="AT2387" s="3">
        <v>36</v>
      </c>
      <c r="AU2387" s="3">
        <v>78</v>
      </c>
      <c r="AV2387" s="3">
        <v>26</v>
      </c>
      <c r="AW2387" s="3">
        <v>10</v>
      </c>
      <c r="AX2387" s="3">
        <v>87</v>
      </c>
      <c r="AY2387" s="3">
        <v>45</v>
      </c>
      <c r="AZ2387" s="3">
        <v>95</v>
      </c>
      <c r="BA2387" s="128">
        <v>89</v>
      </c>
      <c r="BB2387" s="3">
        <v>41</v>
      </c>
      <c r="BC2387" s="3">
        <v>5</v>
      </c>
      <c r="BM2387" s="3"/>
      <c r="BN2387" s="3"/>
      <c r="BO2387" s="3"/>
      <c r="BP2387" s="128"/>
      <c r="BQ2387" s="3"/>
      <c r="BR2387" s="3"/>
    </row>
    <row r="2388" spans="1:70">
      <c r="A2388" t="str">
        <f t="shared" si="189"/>
        <v>2022</v>
      </c>
      <c r="B2388" t="str">
        <f t="shared" si="190"/>
        <v>July</v>
      </c>
      <c r="C2388" s="2">
        <v>44755</v>
      </c>
      <c r="D2388" s="1" t="str">
        <f t="shared" si="188"/>
        <v>OK</v>
      </c>
      <c r="E2388">
        <f t="shared" si="186"/>
        <v>1</v>
      </c>
      <c r="F2388">
        <f t="shared" si="187"/>
        <v>0</v>
      </c>
      <c r="G2388" s="127">
        <v>44755</v>
      </c>
      <c r="H2388" s="3">
        <v>2</v>
      </c>
      <c r="I2388" s="3">
        <v>165</v>
      </c>
      <c r="J2388" s="3">
        <v>163</v>
      </c>
      <c r="K2388" s="3">
        <v>193</v>
      </c>
      <c r="L2388" s="3">
        <v>221</v>
      </c>
      <c r="M2388" s="3">
        <v>61</v>
      </c>
      <c r="N2388" s="3">
        <v>101</v>
      </c>
      <c r="O2388" s="3">
        <v>41</v>
      </c>
      <c r="P2388" s="3">
        <v>244</v>
      </c>
      <c r="Q2388" s="3">
        <v>396</v>
      </c>
      <c r="R2388" s="3">
        <v>119</v>
      </c>
      <c r="S2388" s="3">
        <v>65</v>
      </c>
      <c r="T2388" s="3">
        <v>132</v>
      </c>
      <c r="U2388" s="3">
        <v>15</v>
      </c>
      <c r="V2388" s="3">
        <v>123</v>
      </c>
      <c r="W2388" s="3">
        <v>344</v>
      </c>
      <c r="X2388" s="3">
        <v>176</v>
      </c>
      <c r="Y2388" s="3">
        <v>19</v>
      </c>
      <c r="Z2388" s="3">
        <v>161</v>
      </c>
      <c r="AA2388" s="3">
        <v>9</v>
      </c>
      <c r="AB2388" s="3">
        <v>344</v>
      </c>
      <c r="AC2388" s="3">
        <v>125</v>
      </c>
      <c r="AD2388" s="3">
        <v>19</v>
      </c>
      <c r="AE2388" s="3">
        <v>475</v>
      </c>
      <c r="AF2388" s="3">
        <v>656</v>
      </c>
      <c r="AG2388" s="3">
        <v>282</v>
      </c>
      <c r="AH2388" s="3">
        <v>70</v>
      </c>
      <c r="AI2388" s="3">
        <v>97</v>
      </c>
      <c r="AJ2388" s="3">
        <v>53</v>
      </c>
      <c r="AK2388" s="3">
        <v>475</v>
      </c>
      <c r="AL2388" s="3">
        <v>651</v>
      </c>
      <c r="AM2388" s="3">
        <v>4</v>
      </c>
      <c r="AO2388" s="3">
        <v>138</v>
      </c>
      <c r="AP2388" s="3">
        <v>22</v>
      </c>
      <c r="AQ2388" s="3">
        <v>69</v>
      </c>
      <c r="AR2388" s="3">
        <v>151</v>
      </c>
      <c r="AS2388" s="20">
        <v>687</v>
      </c>
      <c r="AT2388" s="3">
        <v>43</v>
      </c>
      <c r="AU2388" s="3">
        <v>159</v>
      </c>
      <c r="AV2388" s="3">
        <v>22</v>
      </c>
      <c r="AW2388" s="3">
        <v>45</v>
      </c>
      <c r="AX2388" s="3">
        <v>175</v>
      </c>
      <c r="AY2388" s="3">
        <v>79</v>
      </c>
      <c r="AZ2388" s="3">
        <v>192</v>
      </c>
      <c r="BA2388" s="128">
        <v>178</v>
      </c>
      <c r="BB2388" s="3">
        <v>47</v>
      </c>
      <c r="BC2388" s="3">
        <v>10</v>
      </c>
      <c r="BM2388" s="3"/>
      <c r="BN2388" s="3"/>
      <c r="BO2388" s="3"/>
      <c r="BP2388" s="128"/>
      <c r="BQ2388" s="3"/>
      <c r="BR2388" s="3"/>
    </row>
    <row r="2389" spans="1:70">
      <c r="A2389" t="str">
        <f t="shared" si="189"/>
        <v>2022</v>
      </c>
      <c r="B2389" t="str">
        <f t="shared" si="190"/>
        <v>July</v>
      </c>
      <c r="C2389" s="2">
        <v>44756</v>
      </c>
      <c r="D2389" s="1" t="str">
        <f t="shared" si="188"/>
        <v>OK</v>
      </c>
      <c r="E2389">
        <f t="shared" si="186"/>
        <v>1</v>
      </c>
      <c r="F2389">
        <f t="shared" si="187"/>
        <v>0</v>
      </c>
      <c r="G2389" s="127">
        <v>44756</v>
      </c>
      <c r="H2389" s="3">
        <v>18</v>
      </c>
      <c r="I2389" s="3">
        <v>166</v>
      </c>
      <c r="J2389" s="3">
        <v>143</v>
      </c>
      <c r="K2389" s="3">
        <v>140</v>
      </c>
      <c r="L2389" s="3">
        <v>196</v>
      </c>
      <c r="M2389" s="3">
        <v>58</v>
      </c>
      <c r="N2389" s="3">
        <v>104</v>
      </c>
      <c r="O2389" s="3">
        <v>41</v>
      </c>
      <c r="P2389" s="3">
        <v>215</v>
      </c>
      <c r="Q2389" s="3">
        <v>384</v>
      </c>
      <c r="R2389" s="3">
        <v>97</v>
      </c>
      <c r="S2389" s="3">
        <v>67</v>
      </c>
      <c r="T2389" s="3">
        <v>119</v>
      </c>
      <c r="U2389" s="3">
        <v>10</v>
      </c>
      <c r="V2389" s="3">
        <v>106</v>
      </c>
      <c r="W2389" s="3">
        <v>278</v>
      </c>
      <c r="X2389" s="3">
        <v>197</v>
      </c>
      <c r="Y2389" s="3">
        <v>7</v>
      </c>
      <c r="Z2389" s="3">
        <v>148</v>
      </c>
      <c r="AA2389" s="3">
        <v>4</v>
      </c>
      <c r="AB2389" s="3">
        <v>270</v>
      </c>
      <c r="AC2389" s="3">
        <v>91</v>
      </c>
      <c r="AD2389" s="3">
        <v>19</v>
      </c>
      <c r="AE2389" s="3">
        <v>364</v>
      </c>
      <c r="AF2389" s="3">
        <v>543</v>
      </c>
      <c r="AG2389" s="3">
        <v>242</v>
      </c>
      <c r="AH2389" s="3">
        <v>59</v>
      </c>
      <c r="AI2389" s="3">
        <v>56</v>
      </c>
      <c r="AJ2389" s="3">
        <v>46</v>
      </c>
      <c r="AK2389" s="3">
        <v>446</v>
      </c>
      <c r="AL2389" s="3">
        <v>598</v>
      </c>
      <c r="AM2389" s="3">
        <v>11</v>
      </c>
      <c r="AO2389" s="3">
        <v>129</v>
      </c>
      <c r="AP2389" s="3">
        <v>5</v>
      </c>
      <c r="AQ2389" s="3">
        <v>69</v>
      </c>
      <c r="AR2389" s="3">
        <v>126</v>
      </c>
      <c r="AS2389" s="20">
        <v>687</v>
      </c>
      <c r="AT2389" s="3">
        <v>51</v>
      </c>
      <c r="AU2389" s="3">
        <v>164</v>
      </c>
      <c r="AV2389" s="3">
        <v>48</v>
      </c>
      <c r="AW2389" s="3">
        <v>58</v>
      </c>
      <c r="AX2389" s="3">
        <v>163</v>
      </c>
      <c r="AY2389" s="3">
        <v>64</v>
      </c>
      <c r="AZ2389" s="3">
        <v>163</v>
      </c>
      <c r="BA2389" s="128">
        <v>210</v>
      </c>
      <c r="BB2389" s="3">
        <v>37</v>
      </c>
      <c r="BC2389" s="3">
        <v>3</v>
      </c>
      <c r="BM2389" s="3"/>
      <c r="BN2389" s="3"/>
      <c r="BO2389" s="3"/>
      <c r="BP2389" s="128"/>
      <c r="BQ2389" s="3"/>
      <c r="BR2389" s="3"/>
    </row>
    <row r="2390" spans="1:70">
      <c r="A2390" t="str">
        <f t="shared" si="189"/>
        <v>2022</v>
      </c>
      <c r="B2390" t="str">
        <f t="shared" si="190"/>
        <v>July</v>
      </c>
      <c r="C2390" s="2">
        <v>44757</v>
      </c>
      <c r="D2390" s="1" t="str">
        <f t="shared" si="188"/>
        <v>OK</v>
      </c>
      <c r="E2390">
        <f t="shared" si="186"/>
        <v>1</v>
      </c>
      <c r="F2390">
        <f t="shared" si="187"/>
        <v>0</v>
      </c>
      <c r="G2390" s="127">
        <v>44757</v>
      </c>
      <c r="H2390" s="3">
        <v>35</v>
      </c>
      <c r="I2390" s="3">
        <v>194</v>
      </c>
      <c r="J2390" s="3">
        <v>164</v>
      </c>
      <c r="K2390" s="3">
        <v>171</v>
      </c>
      <c r="L2390" s="3">
        <v>211</v>
      </c>
      <c r="M2390" s="3">
        <v>52</v>
      </c>
      <c r="N2390" s="3">
        <v>162</v>
      </c>
      <c r="O2390" s="3">
        <v>84</v>
      </c>
      <c r="P2390" s="3">
        <v>287</v>
      </c>
      <c r="Q2390" s="3">
        <v>294</v>
      </c>
      <c r="R2390" s="3">
        <v>105</v>
      </c>
      <c r="S2390" s="3">
        <v>62</v>
      </c>
      <c r="T2390" s="3">
        <v>160</v>
      </c>
      <c r="U2390" s="3">
        <v>25</v>
      </c>
      <c r="V2390" s="3">
        <v>113</v>
      </c>
      <c r="W2390" s="3">
        <v>429</v>
      </c>
      <c r="X2390" s="3">
        <v>143</v>
      </c>
      <c r="Y2390" s="3">
        <v>27</v>
      </c>
      <c r="Z2390" s="3">
        <v>211</v>
      </c>
      <c r="AA2390" s="3">
        <v>21</v>
      </c>
      <c r="AB2390" s="3">
        <v>284</v>
      </c>
      <c r="AC2390" s="3">
        <v>244</v>
      </c>
      <c r="AD2390" s="3">
        <v>31</v>
      </c>
      <c r="AE2390" s="3">
        <v>450</v>
      </c>
      <c r="AF2390" s="3">
        <v>617</v>
      </c>
      <c r="AG2390" s="3">
        <v>407</v>
      </c>
      <c r="AH2390" s="3">
        <v>99</v>
      </c>
      <c r="AI2390" s="3">
        <v>209</v>
      </c>
      <c r="AJ2390" s="3">
        <v>51</v>
      </c>
      <c r="AK2390" s="3">
        <v>574</v>
      </c>
      <c r="AL2390" s="3">
        <v>1020</v>
      </c>
      <c r="AM2390" s="3">
        <v>22</v>
      </c>
      <c r="AO2390" s="3">
        <v>150</v>
      </c>
      <c r="AP2390" s="3">
        <v>16</v>
      </c>
      <c r="AQ2390" s="3">
        <v>145</v>
      </c>
      <c r="AR2390" s="3">
        <v>170</v>
      </c>
      <c r="AS2390" s="20">
        <v>687</v>
      </c>
      <c r="AT2390" s="3">
        <v>74</v>
      </c>
      <c r="AU2390" s="3">
        <v>298</v>
      </c>
      <c r="AV2390" s="3">
        <v>109</v>
      </c>
      <c r="AW2390" s="3">
        <v>82</v>
      </c>
      <c r="AX2390" s="3">
        <v>181</v>
      </c>
      <c r="AY2390" s="3">
        <v>84</v>
      </c>
      <c r="AZ2390" s="3">
        <v>290</v>
      </c>
      <c r="BA2390" s="128">
        <v>263</v>
      </c>
      <c r="BB2390" s="3">
        <v>90</v>
      </c>
      <c r="BC2390" s="3">
        <v>15</v>
      </c>
      <c r="BM2390" s="3"/>
      <c r="BN2390" s="3"/>
      <c r="BO2390" s="3"/>
      <c r="BP2390" s="128"/>
      <c r="BQ2390" s="3"/>
      <c r="BR2390" s="3"/>
    </row>
    <row r="2391" spans="1:70">
      <c r="A2391" t="str">
        <f t="shared" si="189"/>
        <v>2022</v>
      </c>
      <c r="B2391" t="str">
        <f t="shared" si="190"/>
        <v>July</v>
      </c>
      <c r="C2391" s="2">
        <v>44758</v>
      </c>
      <c r="D2391" s="1" t="str">
        <f t="shared" si="188"/>
        <v>OK</v>
      </c>
      <c r="E2391">
        <f t="shared" si="186"/>
        <v>0</v>
      </c>
      <c r="F2391">
        <f t="shared" si="187"/>
        <v>1</v>
      </c>
      <c r="G2391" s="127">
        <v>44758</v>
      </c>
      <c r="H2391" s="3">
        <v>27</v>
      </c>
      <c r="I2391" s="3">
        <v>170</v>
      </c>
      <c r="J2391" s="3">
        <v>110</v>
      </c>
      <c r="K2391" s="3">
        <v>232</v>
      </c>
      <c r="L2391" s="3">
        <v>124</v>
      </c>
      <c r="M2391" s="3">
        <v>101</v>
      </c>
      <c r="N2391" s="3">
        <v>67</v>
      </c>
      <c r="O2391" s="3">
        <v>174</v>
      </c>
      <c r="P2391" s="3">
        <v>186</v>
      </c>
      <c r="Q2391" s="3">
        <v>232</v>
      </c>
      <c r="R2391" s="3">
        <v>101</v>
      </c>
      <c r="S2391" s="3">
        <v>54</v>
      </c>
      <c r="T2391" s="3">
        <v>131</v>
      </c>
      <c r="U2391" s="3">
        <v>11</v>
      </c>
      <c r="V2391" s="3">
        <v>54</v>
      </c>
      <c r="W2391" s="3">
        <v>347</v>
      </c>
      <c r="X2391" s="3">
        <v>207</v>
      </c>
      <c r="Y2391" s="3">
        <v>5</v>
      </c>
      <c r="Z2391" s="3">
        <v>314</v>
      </c>
      <c r="AA2391" s="3">
        <v>53</v>
      </c>
      <c r="AB2391" s="3">
        <v>212</v>
      </c>
      <c r="AC2391" s="3">
        <v>418</v>
      </c>
      <c r="AD2391" s="3">
        <v>29</v>
      </c>
      <c r="AE2391" s="3">
        <v>256</v>
      </c>
      <c r="AF2391" s="3">
        <v>615</v>
      </c>
      <c r="AG2391" s="3">
        <v>570</v>
      </c>
      <c r="AH2391" s="3">
        <v>102</v>
      </c>
      <c r="AI2391" s="3">
        <v>320</v>
      </c>
      <c r="AJ2391" s="3">
        <v>44</v>
      </c>
      <c r="AK2391" s="3">
        <v>661</v>
      </c>
      <c r="AL2391" s="3">
        <v>890</v>
      </c>
      <c r="AM2391" s="3">
        <v>13</v>
      </c>
      <c r="AO2391" s="3">
        <v>119</v>
      </c>
      <c r="AP2391" s="3">
        <v>33</v>
      </c>
      <c r="AQ2391" s="3">
        <v>162</v>
      </c>
      <c r="AR2391" s="3">
        <v>97</v>
      </c>
      <c r="AS2391" s="20">
        <v>687</v>
      </c>
      <c r="AT2391" s="3">
        <v>48</v>
      </c>
      <c r="AU2391" s="3">
        <v>364</v>
      </c>
      <c r="AV2391" s="3">
        <v>102</v>
      </c>
      <c r="AW2391" s="3">
        <v>282</v>
      </c>
      <c r="AX2391" s="3">
        <v>106</v>
      </c>
      <c r="AY2391" s="3">
        <v>55</v>
      </c>
      <c r="AZ2391" s="3">
        <v>350</v>
      </c>
      <c r="BA2391" s="128">
        <v>270</v>
      </c>
      <c r="BB2391" s="3">
        <v>201</v>
      </c>
      <c r="BC2391" s="3">
        <v>66</v>
      </c>
      <c r="BM2391" s="3"/>
      <c r="BN2391" s="3"/>
      <c r="BO2391" s="3"/>
      <c r="BP2391" s="128"/>
      <c r="BQ2391" s="3"/>
      <c r="BR2391" s="3"/>
    </row>
    <row r="2392" spans="1:70">
      <c r="A2392" t="str">
        <f t="shared" si="189"/>
        <v>2022</v>
      </c>
      <c r="B2392" t="str">
        <f t="shared" si="190"/>
        <v>July</v>
      </c>
      <c r="C2392" s="2">
        <v>44759</v>
      </c>
      <c r="D2392" s="1" t="str">
        <f t="shared" si="188"/>
        <v>OK</v>
      </c>
      <c r="E2392">
        <f t="shared" si="186"/>
        <v>0</v>
      </c>
      <c r="F2392">
        <f t="shared" si="187"/>
        <v>1</v>
      </c>
      <c r="G2392" s="127">
        <v>44759</v>
      </c>
      <c r="H2392" s="3">
        <v>57</v>
      </c>
      <c r="I2392" s="3">
        <v>254</v>
      </c>
      <c r="J2392" s="3">
        <v>89</v>
      </c>
      <c r="K2392" s="3">
        <v>368</v>
      </c>
      <c r="L2392" s="3">
        <v>141</v>
      </c>
      <c r="M2392" s="3">
        <v>119</v>
      </c>
      <c r="N2392" s="3">
        <v>94</v>
      </c>
      <c r="O2392" s="3">
        <v>219</v>
      </c>
      <c r="P2392" s="3">
        <v>224</v>
      </c>
      <c r="Q2392" s="3">
        <v>306</v>
      </c>
      <c r="R2392" s="3">
        <v>61</v>
      </c>
      <c r="S2392" s="3">
        <v>66</v>
      </c>
      <c r="T2392" s="3">
        <v>137</v>
      </c>
      <c r="U2392" s="3">
        <v>17</v>
      </c>
      <c r="V2392" s="3">
        <v>56</v>
      </c>
      <c r="W2392" s="3">
        <v>288</v>
      </c>
      <c r="X2392" s="3">
        <v>298</v>
      </c>
      <c r="Y2392" s="3">
        <v>10</v>
      </c>
      <c r="Z2392" s="3">
        <v>322</v>
      </c>
      <c r="AA2392" s="3">
        <v>39</v>
      </c>
      <c r="AB2392" s="3">
        <v>258</v>
      </c>
      <c r="AC2392" s="3">
        <v>594</v>
      </c>
      <c r="AD2392" s="3">
        <v>14</v>
      </c>
      <c r="AE2392" s="3">
        <v>347</v>
      </c>
      <c r="AF2392" s="3">
        <v>711</v>
      </c>
      <c r="AG2392" s="3">
        <v>767</v>
      </c>
      <c r="AH2392" s="3">
        <v>67</v>
      </c>
      <c r="AI2392" s="3">
        <v>451</v>
      </c>
      <c r="AJ2392" s="3">
        <v>38</v>
      </c>
      <c r="AK2392" s="3">
        <v>1010</v>
      </c>
      <c r="AL2392" s="3">
        <v>1235</v>
      </c>
      <c r="AM2392" s="3">
        <v>13</v>
      </c>
      <c r="AO2392" s="3">
        <v>186</v>
      </c>
      <c r="AP2392" s="3">
        <v>43</v>
      </c>
      <c r="AQ2392" s="3">
        <v>412</v>
      </c>
      <c r="AR2392" s="3">
        <v>105</v>
      </c>
      <c r="AS2392" s="20">
        <v>687</v>
      </c>
      <c r="AT2392" s="3">
        <v>168</v>
      </c>
      <c r="AU2392" s="3">
        <v>529</v>
      </c>
      <c r="AV2392" s="3">
        <v>142</v>
      </c>
      <c r="AW2392" s="3">
        <v>287</v>
      </c>
      <c r="AX2392" s="3">
        <v>96</v>
      </c>
      <c r="AY2392" s="3">
        <v>81</v>
      </c>
      <c r="AZ2392" s="3">
        <v>542</v>
      </c>
      <c r="BA2392" s="128">
        <v>358</v>
      </c>
      <c r="BB2392" s="3">
        <v>337</v>
      </c>
      <c r="BC2392" s="3">
        <v>60</v>
      </c>
      <c r="BM2392" s="3"/>
      <c r="BN2392" s="3"/>
      <c r="BO2392" s="3"/>
      <c r="BP2392" s="128"/>
      <c r="BQ2392" s="3"/>
      <c r="BR2392" s="3"/>
    </row>
    <row r="2393" spans="1:70">
      <c r="A2393" t="str">
        <f t="shared" si="189"/>
        <v>2022</v>
      </c>
      <c r="B2393" t="str">
        <f t="shared" si="190"/>
        <v>July</v>
      </c>
      <c r="C2393" s="2">
        <v>44760</v>
      </c>
      <c r="D2393" s="1" t="str">
        <f t="shared" si="188"/>
        <v>OK</v>
      </c>
      <c r="E2393">
        <f t="shared" si="186"/>
        <v>1</v>
      </c>
      <c r="F2393">
        <f t="shared" si="187"/>
        <v>0</v>
      </c>
      <c r="G2393" s="127">
        <v>44760</v>
      </c>
      <c r="H2393" s="3">
        <v>29</v>
      </c>
      <c r="I2393" s="3">
        <v>231</v>
      </c>
      <c r="J2393" s="3">
        <v>224</v>
      </c>
      <c r="K2393" s="3">
        <v>161</v>
      </c>
      <c r="L2393" s="3">
        <v>288</v>
      </c>
      <c r="M2393" s="3">
        <v>53</v>
      </c>
      <c r="N2393" s="3">
        <v>153</v>
      </c>
      <c r="O2393" s="3">
        <v>81</v>
      </c>
      <c r="P2393" s="3">
        <v>351</v>
      </c>
      <c r="Q2393" s="3">
        <v>367</v>
      </c>
      <c r="R2393" s="3">
        <v>150</v>
      </c>
      <c r="S2393" s="3">
        <v>84</v>
      </c>
      <c r="T2393" s="3">
        <v>152</v>
      </c>
      <c r="U2393" s="3">
        <v>39</v>
      </c>
      <c r="V2393" s="3">
        <v>135</v>
      </c>
      <c r="W2393" s="3">
        <v>367</v>
      </c>
      <c r="X2393" s="3">
        <v>176</v>
      </c>
      <c r="Y2393" s="3">
        <v>20</v>
      </c>
      <c r="Z2393" s="3">
        <v>223</v>
      </c>
      <c r="AA2393" s="3">
        <v>22</v>
      </c>
      <c r="AB2393" s="3">
        <v>379</v>
      </c>
      <c r="AC2393" s="3">
        <v>226</v>
      </c>
      <c r="AD2393" s="3">
        <v>18</v>
      </c>
      <c r="AE2393" s="3">
        <v>523</v>
      </c>
      <c r="AF2393" s="3">
        <v>896</v>
      </c>
      <c r="AG2393" s="3">
        <v>477</v>
      </c>
      <c r="AH2393" s="3">
        <v>88</v>
      </c>
      <c r="AI2393" s="3">
        <v>185</v>
      </c>
      <c r="AJ2393" s="3">
        <v>52</v>
      </c>
      <c r="AK2393" s="3">
        <v>724</v>
      </c>
      <c r="AL2393" s="3">
        <v>894</v>
      </c>
      <c r="AM2393" s="3">
        <v>11</v>
      </c>
      <c r="AO2393" s="3">
        <v>177</v>
      </c>
      <c r="AP2393" s="3">
        <v>21</v>
      </c>
      <c r="AQ2393" s="3">
        <v>130</v>
      </c>
      <c r="AR2393" s="3">
        <v>221</v>
      </c>
      <c r="AS2393" s="20">
        <v>687</v>
      </c>
      <c r="AT2393" s="3">
        <v>74</v>
      </c>
      <c r="AU2393" s="3">
        <v>271</v>
      </c>
      <c r="AV2393" s="3">
        <v>87</v>
      </c>
      <c r="AW2393" s="3">
        <v>74</v>
      </c>
      <c r="AX2393" s="3">
        <v>224</v>
      </c>
      <c r="AY2393" s="3">
        <v>104</v>
      </c>
      <c r="AZ2393" s="3">
        <v>306</v>
      </c>
      <c r="BA2393" s="128">
        <v>241</v>
      </c>
      <c r="BB2393" s="3">
        <v>73</v>
      </c>
      <c r="BC2393" s="3">
        <v>21</v>
      </c>
      <c r="BM2393" s="3"/>
      <c r="BN2393" s="3"/>
      <c r="BO2393" s="3"/>
      <c r="BP2393" s="128"/>
      <c r="BQ2393" s="3"/>
      <c r="BR2393" s="3"/>
    </row>
    <row r="2394" spans="1:70">
      <c r="A2394" t="str">
        <f t="shared" si="189"/>
        <v>2022</v>
      </c>
      <c r="B2394" t="str">
        <f t="shared" si="190"/>
        <v>July</v>
      </c>
      <c r="C2394" s="2">
        <v>44761</v>
      </c>
      <c r="D2394" s="1" t="str">
        <f t="shared" si="188"/>
        <v>OK</v>
      </c>
      <c r="E2394">
        <f t="shared" si="186"/>
        <v>1</v>
      </c>
      <c r="F2394">
        <f t="shared" si="187"/>
        <v>0</v>
      </c>
      <c r="G2394" s="127">
        <v>44761</v>
      </c>
      <c r="H2394" s="3">
        <v>10</v>
      </c>
      <c r="I2394" s="3">
        <v>206</v>
      </c>
      <c r="J2394" s="3">
        <v>210</v>
      </c>
      <c r="K2394" s="3">
        <v>111</v>
      </c>
      <c r="L2394" s="3">
        <v>256</v>
      </c>
      <c r="M2394" s="3">
        <v>50</v>
      </c>
      <c r="N2394" s="3">
        <v>134</v>
      </c>
      <c r="O2394" s="3">
        <v>45</v>
      </c>
      <c r="P2394" s="3">
        <v>336</v>
      </c>
      <c r="Q2394" s="3">
        <v>312</v>
      </c>
      <c r="R2394" s="3">
        <v>164</v>
      </c>
      <c r="S2394" s="3">
        <v>79</v>
      </c>
      <c r="T2394" s="3">
        <v>110</v>
      </c>
      <c r="U2394" s="3">
        <v>25</v>
      </c>
      <c r="V2394" s="3">
        <v>127</v>
      </c>
      <c r="W2394" s="3">
        <v>399</v>
      </c>
      <c r="X2394" s="3">
        <v>161</v>
      </c>
      <c r="Y2394" s="3">
        <v>8</v>
      </c>
      <c r="Z2394" s="3">
        <v>179</v>
      </c>
      <c r="AA2394" s="3">
        <v>0</v>
      </c>
      <c r="AB2394" s="3">
        <v>332</v>
      </c>
      <c r="AC2394" s="3">
        <v>168</v>
      </c>
      <c r="AD2394" s="3">
        <v>43</v>
      </c>
      <c r="AE2394" s="3">
        <v>466</v>
      </c>
      <c r="AF2394" s="3">
        <v>763</v>
      </c>
      <c r="AG2394" s="3">
        <v>397</v>
      </c>
      <c r="AH2394" s="3">
        <v>47</v>
      </c>
      <c r="AI2394" s="3">
        <v>101</v>
      </c>
      <c r="AJ2394" s="3">
        <v>54</v>
      </c>
      <c r="AK2394" s="3">
        <v>582</v>
      </c>
      <c r="AL2394" s="3">
        <v>774</v>
      </c>
      <c r="AM2394" s="3">
        <v>17</v>
      </c>
      <c r="AO2394" s="3">
        <v>133</v>
      </c>
      <c r="AP2394" s="3">
        <v>11</v>
      </c>
      <c r="AQ2394" s="3">
        <v>113</v>
      </c>
      <c r="AR2394" s="3">
        <v>199</v>
      </c>
      <c r="AS2394" s="20">
        <v>687</v>
      </c>
      <c r="AT2394" s="3">
        <v>69</v>
      </c>
      <c r="AU2394" s="3">
        <v>200</v>
      </c>
      <c r="AV2394" s="3">
        <v>63</v>
      </c>
      <c r="AW2394" s="3">
        <v>76</v>
      </c>
      <c r="AX2394" s="3">
        <v>221</v>
      </c>
      <c r="AY2394" s="3">
        <v>97</v>
      </c>
      <c r="AZ2394" s="3">
        <v>232</v>
      </c>
      <c r="BA2394" s="128">
        <v>216</v>
      </c>
      <c r="BB2394" s="3">
        <v>97</v>
      </c>
      <c r="BC2394" s="3">
        <v>5</v>
      </c>
      <c r="BM2394" s="3"/>
      <c r="BN2394" s="3"/>
      <c r="BO2394" s="3"/>
      <c r="BP2394" s="128"/>
      <c r="BQ2394" s="3"/>
      <c r="BR2394" s="3"/>
    </row>
    <row r="2395" spans="1:70">
      <c r="A2395" t="str">
        <f t="shared" si="189"/>
        <v>2022</v>
      </c>
      <c r="B2395" t="str">
        <f t="shared" si="190"/>
        <v>July</v>
      </c>
      <c r="C2395" s="2">
        <v>44762</v>
      </c>
      <c r="D2395" s="1" t="str">
        <f t="shared" si="188"/>
        <v>OK</v>
      </c>
      <c r="E2395">
        <f t="shared" si="186"/>
        <v>1</v>
      </c>
      <c r="F2395">
        <f t="shared" si="187"/>
        <v>0</v>
      </c>
      <c r="G2395" s="127">
        <v>44762</v>
      </c>
      <c r="H2395" s="3">
        <v>10</v>
      </c>
      <c r="I2395" s="3">
        <v>137</v>
      </c>
      <c r="J2395" s="3">
        <v>142</v>
      </c>
      <c r="K2395" s="3">
        <v>69</v>
      </c>
      <c r="L2395" s="3">
        <v>175</v>
      </c>
      <c r="M2395" s="3">
        <v>47</v>
      </c>
      <c r="N2395" s="3">
        <v>145</v>
      </c>
      <c r="O2395" s="3">
        <v>33</v>
      </c>
      <c r="P2395" s="3">
        <v>210</v>
      </c>
      <c r="Q2395" s="3">
        <v>214</v>
      </c>
      <c r="R2395" s="3">
        <v>125</v>
      </c>
      <c r="S2395" s="3">
        <v>57</v>
      </c>
      <c r="T2395" s="3">
        <v>119</v>
      </c>
      <c r="U2395" s="3">
        <v>18</v>
      </c>
      <c r="V2395" s="3">
        <v>128</v>
      </c>
      <c r="W2395" s="3">
        <v>321</v>
      </c>
      <c r="X2395" s="3">
        <v>177</v>
      </c>
      <c r="Y2395" s="3">
        <v>18</v>
      </c>
      <c r="Z2395" s="3">
        <v>130</v>
      </c>
      <c r="AA2395" s="3">
        <v>10</v>
      </c>
      <c r="AB2395" s="3">
        <v>276</v>
      </c>
      <c r="AC2395" s="3">
        <v>98</v>
      </c>
      <c r="AD2395" s="3">
        <v>20</v>
      </c>
      <c r="AE2395" s="3">
        <v>408</v>
      </c>
      <c r="AF2395" s="3">
        <v>560</v>
      </c>
      <c r="AG2395" s="3">
        <v>270</v>
      </c>
      <c r="AH2395" s="3">
        <v>51</v>
      </c>
      <c r="AI2395" s="3">
        <v>112</v>
      </c>
      <c r="AJ2395" s="3">
        <v>57</v>
      </c>
      <c r="AK2395" s="3">
        <v>402</v>
      </c>
      <c r="AL2395" s="3">
        <v>637</v>
      </c>
      <c r="AM2395" s="3">
        <v>9</v>
      </c>
      <c r="AO2395" s="3">
        <v>121</v>
      </c>
      <c r="AP2395" s="3">
        <v>8</v>
      </c>
      <c r="AQ2395" s="3">
        <v>71</v>
      </c>
      <c r="AR2395" s="3">
        <v>151</v>
      </c>
      <c r="AS2395" s="20">
        <v>687</v>
      </c>
      <c r="AT2395" s="3">
        <v>41</v>
      </c>
      <c r="AU2395" s="3">
        <v>153</v>
      </c>
      <c r="AV2395" s="3">
        <v>61</v>
      </c>
      <c r="AW2395" s="3">
        <v>56</v>
      </c>
      <c r="AX2395" s="3">
        <v>158</v>
      </c>
      <c r="AY2395" s="3">
        <v>58</v>
      </c>
      <c r="AZ2395" s="3">
        <v>182</v>
      </c>
      <c r="BA2395" s="128">
        <v>158</v>
      </c>
      <c r="BB2395" s="3">
        <v>54</v>
      </c>
      <c r="BC2395" s="3">
        <v>5</v>
      </c>
      <c r="BM2395" s="3"/>
      <c r="BN2395" s="3"/>
      <c r="BO2395" s="3"/>
      <c r="BP2395" s="128"/>
      <c r="BQ2395" s="3"/>
      <c r="BR2395" s="3"/>
    </row>
    <row r="2396" spans="1:70">
      <c r="A2396" t="str">
        <f t="shared" si="189"/>
        <v>2022</v>
      </c>
      <c r="B2396" t="str">
        <f t="shared" si="190"/>
        <v>July</v>
      </c>
      <c r="C2396" s="2">
        <v>44763</v>
      </c>
      <c r="D2396" s="1" t="str">
        <f t="shared" si="188"/>
        <v>OK</v>
      </c>
      <c r="E2396">
        <f t="shared" si="186"/>
        <v>1</v>
      </c>
      <c r="F2396">
        <f t="shared" si="187"/>
        <v>0</v>
      </c>
      <c r="G2396" s="127">
        <v>44763</v>
      </c>
      <c r="H2396" s="3">
        <v>14</v>
      </c>
      <c r="I2396" s="3">
        <v>166</v>
      </c>
      <c r="J2396" s="3">
        <v>179</v>
      </c>
      <c r="K2396" s="3">
        <v>106</v>
      </c>
      <c r="L2396" s="3">
        <v>203</v>
      </c>
      <c r="M2396" s="3">
        <v>50</v>
      </c>
      <c r="N2396" s="3">
        <v>123</v>
      </c>
      <c r="O2396" s="3">
        <v>40</v>
      </c>
      <c r="P2396" s="3">
        <v>295</v>
      </c>
      <c r="Q2396" s="3">
        <v>274</v>
      </c>
      <c r="R2396" s="3">
        <v>127</v>
      </c>
      <c r="S2396" s="3">
        <v>66</v>
      </c>
      <c r="T2396" s="3">
        <v>141</v>
      </c>
      <c r="U2396" s="3">
        <v>17</v>
      </c>
      <c r="V2396" s="3">
        <v>105</v>
      </c>
      <c r="W2396" s="3">
        <v>375</v>
      </c>
      <c r="X2396" s="3">
        <v>182</v>
      </c>
      <c r="Y2396" s="3">
        <v>9</v>
      </c>
      <c r="Z2396" s="3">
        <v>154</v>
      </c>
      <c r="AA2396" s="3">
        <v>3</v>
      </c>
      <c r="AB2396" s="3">
        <v>285</v>
      </c>
      <c r="AC2396" s="3">
        <v>116</v>
      </c>
      <c r="AD2396" s="3">
        <v>11</v>
      </c>
      <c r="AE2396" s="3">
        <v>397</v>
      </c>
      <c r="AF2396" s="3">
        <v>624</v>
      </c>
      <c r="AG2396" s="3">
        <v>309</v>
      </c>
      <c r="AH2396" s="3">
        <v>55</v>
      </c>
      <c r="AI2396" s="3">
        <v>112</v>
      </c>
      <c r="AJ2396" s="3">
        <v>64</v>
      </c>
      <c r="AK2396" s="3">
        <v>496</v>
      </c>
      <c r="AL2396" s="3">
        <v>724</v>
      </c>
      <c r="AM2396" s="3">
        <v>9</v>
      </c>
      <c r="AO2396" s="3">
        <v>136</v>
      </c>
      <c r="AP2396" s="3">
        <v>19</v>
      </c>
      <c r="AQ2396" s="3">
        <v>67</v>
      </c>
      <c r="AR2396" s="3">
        <v>198</v>
      </c>
      <c r="AS2396" s="20">
        <v>687</v>
      </c>
      <c r="AT2396" s="3">
        <v>72</v>
      </c>
      <c r="AU2396" s="3">
        <v>198</v>
      </c>
      <c r="AV2396" s="3">
        <v>35</v>
      </c>
      <c r="AW2396" s="3">
        <v>46</v>
      </c>
      <c r="AX2396" s="3">
        <v>192</v>
      </c>
      <c r="AY2396" s="3">
        <v>64</v>
      </c>
      <c r="AZ2396" s="3">
        <v>190</v>
      </c>
      <c r="BA2396" s="128">
        <v>183</v>
      </c>
      <c r="BB2396" s="3">
        <v>31</v>
      </c>
      <c r="BC2396" s="3">
        <v>13</v>
      </c>
      <c r="BM2396" s="3"/>
      <c r="BN2396" s="3"/>
      <c r="BO2396" s="3"/>
      <c r="BP2396" s="128"/>
      <c r="BQ2396" s="3"/>
      <c r="BR2396" s="3"/>
    </row>
    <row r="2397" spans="1:70">
      <c r="A2397" t="str">
        <f t="shared" si="189"/>
        <v>2022</v>
      </c>
      <c r="B2397" t="str">
        <f t="shared" si="190"/>
        <v>July</v>
      </c>
      <c r="C2397" s="2">
        <v>44764</v>
      </c>
      <c r="D2397" s="1" t="str">
        <f t="shared" si="188"/>
        <v>OK</v>
      </c>
      <c r="E2397">
        <f t="shared" si="186"/>
        <v>1</v>
      </c>
      <c r="F2397">
        <f t="shared" si="187"/>
        <v>0</v>
      </c>
      <c r="G2397" s="127">
        <v>44764</v>
      </c>
      <c r="H2397" s="3">
        <v>52</v>
      </c>
      <c r="I2397" s="3">
        <v>270</v>
      </c>
      <c r="J2397" s="3">
        <v>219</v>
      </c>
      <c r="K2397" s="3">
        <v>200</v>
      </c>
      <c r="L2397" s="3">
        <v>277</v>
      </c>
      <c r="M2397" s="3">
        <v>71</v>
      </c>
      <c r="N2397" s="3">
        <v>166</v>
      </c>
      <c r="O2397" s="3">
        <v>122</v>
      </c>
      <c r="P2397" s="3">
        <v>394</v>
      </c>
      <c r="Q2397" s="3">
        <v>367</v>
      </c>
      <c r="R2397" s="3">
        <v>152</v>
      </c>
      <c r="S2397" s="3">
        <v>84</v>
      </c>
      <c r="T2397" s="3">
        <v>167</v>
      </c>
      <c r="U2397" s="3">
        <v>33</v>
      </c>
      <c r="V2397" s="3">
        <v>129</v>
      </c>
      <c r="W2397" s="3">
        <v>421</v>
      </c>
      <c r="X2397" s="3">
        <v>145</v>
      </c>
      <c r="Y2397" s="3">
        <v>26</v>
      </c>
      <c r="Z2397" s="3">
        <v>265</v>
      </c>
      <c r="AA2397" s="3">
        <v>32</v>
      </c>
      <c r="AB2397" s="3">
        <v>343</v>
      </c>
      <c r="AC2397" s="3">
        <v>241</v>
      </c>
      <c r="AD2397" s="3">
        <v>18</v>
      </c>
      <c r="AE2397" s="3">
        <v>521</v>
      </c>
      <c r="AF2397" s="3">
        <v>867</v>
      </c>
      <c r="AG2397" s="3">
        <v>566</v>
      </c>
      <c r="AH2397" s="3">
        <v>113</v>
      </c>
      <c r="AI2397" s="3">
        <v>289</v>
      </c>
      <c r="AJ2397" s="3">
        <v>55</v>
      </c>
      <c r="AK2397" s="3">
        <v>900</v>
      </c>
      <c r="AL2397" s="3">
        <v>1115</v>
      </c>
      <c r="AM2397" s="3">
        <v>11</v>
      </c>
      <c r="AO2397" s="3">
        <v>171</v>
      </c>
      <c r="AP2397" s="3">
        <v>22</v>
      </c>
      <c r="AQ2397" s="3">
        <v>169</v>
      </c>
      <c r="AR2397" s="3">
        <v>217</v>
      </c>
      <c r="AS2397" s="20">
        <v>687</v>
      </c>
      <c r="AT2397" s="3">
        <v>94</v>
      </c>
      <c r="AU2397" s="3">
        <v>371</v>
      </c>
      <c r="AV2397" s="3">
        <v>277</v>
      </c>
      <c r="AW2397" s="3">
        <v>132</v>
      </c>
      <c r="AX2397" s="3">
        <v>238</v>
      </c>
      <c r="AY2397" s="3">
        <v>88</v>
      </c>
      <c r="AZ2397" s="3">
        <v>425</v>
      </c>
      <c r="BA2397" s="128">
        <v>301</v>
      </c>
      <c r="BB2397" s="3">
        <v>168</v>
      </c>
      <c r="BC2397" s="3">
        <v>25</v>
      </c>
      <c r="BM2397" s="3"/>
      <c r="BN2397" s="3"/>
      <c r="BO2397" s="3"/>
      <c r="BP2397" s="128"/>
      <c r="BQ2397" s="3"/>
      <c r="BR2397" s="3"/>
    </row>
    <row r="2398" spans="1:70">
      <c r="A2398" t="str">
        <f t="shared" si="189"/>
        <v>2022</v>
      </c>
      <c r="B2398" t="str">
        <f t="shared" si="190"/>
        <v>July</v>
      </c>
      <c r="C2398" s="2">
        <v>44765</v>
      </c>
      <c r="D2398" s="1" t="str">
        <f t="shared" si="188"/>
        <v>OK</v>
      </c>
      <c r="E2398">
        <f t="shared" si="186"/>
        <v>0</v>
      </c>
      <c r="F2398">
        <f t="shared" si="187"/>
        <v>1</v>
      </c>
      <c r="G2398" s="127">
        <v>44765</v>
      </c>
      <c r="H2398" s="3">
        <v>62</v>
      </c>
      <c r="I2398" s="3">
        <v>233</v>
      </c>
      <c r="J2398" s="3">
        <v>151</v>
      </c>
      <c r="K2398" s="3">
        <v>304</v>
      </c>
      <c r="L2398" s="3">
        <v>132</v>
      </c>
      <c r="M2398" s="3">
        <v>109</v>
      </c>
      <c r="N2398" s="3">
        <v>105</v>
      </c>
      <c r="O2398" s="3">
        <v>165</v>
      </c>
      <c r="P2398" s="3">
        <v>239</v>
      </c>
      <c r="Q2398" s="3">
        <v>314</v>
      </c>
      <c r="R2398" s="3">
        <v>86</v>
      </c>
      <c r="S2398" s="3">
        <v>49</v>
      </c>
      <c r="T2398" s="3">
        <v>151</v>
      </c>
      <c r="U2398" s="3">
        <v>38</v>
      </c>
      <c r="V2398" s="3">
        <v>62</v>
      </c>
      <c r="W2398" s="3">
        <v>356</v>
      </c>
      <c r="X2398" s="3">
        <v>215</v>
      </c>
      <c r="Y2398" s="3">
        <v>16</v>
      </c>
      <c r="Z2398" s="3">
        <v>357</v>
      </c>
      <c r="AA2398" s="3">
        <v>26</v>
      </c>
      <c r="AB2398" s="3">
        <v>286</v>
      </c>
      <c r="AC2398" s="3">
        <v>512</v>
      </c>
      <c r="AD2398" s="3">
        <v>42</v>
      </c>
      <c r="AE2398" s="3">
        <v>343</v>
      </c>
      <c r="AF2398" s="3">
        <v>720</v>
      </c>
      <c r="AG2398" s="3">
        <v>764</v>
      </c>
      <c r="AH2398" s="3">
        <v>76</v>
      </c>
      <c r="AI2398" s="3">
        <v>352</v>
      </c>
      <c r="AJ2398" s="3">
        <v>33</v>
      </c>
      <c r="AK2398" s="3">
        <v>829</v>
      </c>
      <c r="AL2398" s="3">
        <v>1217</v>
      </c>
      <c r="AM2398" s="3">
        <v>13</v>
      </c>
      <c r="AO2398" s="3">
        <v>185</v>
      </c>
      <c r="AP2398" s="3">
        <v>31</v>
      </c>
      <c r="AQ2398" s="3">
        <v>282</v>
      </c>
      <c r="AR2398" s="3">
        <v>128</v>
      </c>
      <c r="AS2398" s="20">
        <v>687</v>
      </c>
      <c r="AT2398" s="3">
        <v>108</v>
      </c>
      <c r="AU2398" s="3">
        <v>460</v>
      </c>
      <c r="AV2398" s="3">
        <v>71</v>
      </c>
      <c r="AW2398" s="3">
        <v>263</v>
      </c>
      <c r="AX2398" s="3">
        <v>133</v>
      </c>
      <c r="AY2398" s="3">
        <v>82</v>
      </c>
      <c r="AZ2398" s="3">
        <v>580</v>
      </c>
      <c r="BA2398" s="128">
        <v>358</v>
      </c>
      <c r="BB2398" s="3">
        <v>239</v>
      </c>
      <c r="BC2398" s="3">
        <v>90</v>
      </c>
      <c r="BM2398" s="3"/>
      <c r="BN2398" s="3"/>
      <c r="BO2398" s="3"/>
      <c r="BP2398" s="128"/>
      <c r="BQ2398" s="3"/>
      <c r="BR2398" s="3"/>
    </row>
    <row r="2399" spans="1:70">
      <c r="A2399" t="str">
        <f t="shared" si="189"/>
        <v>2022</v>
      </c>
      <c r="B2399" t="str">
        <f t="shared" si="190"/>
        <v>July</v>
      </c>
      <c r="C2399" s="2">
        <v>44766</v>
      </c>
      <c r="D2399" s="1" t="str">
        <f t="shared" si="188"/>
        <v>OK</v>
      </c>
      <c r="E2399">
        <f t="shared" si="186"/>
        <v>0</v>
      </c>
      <c r="F2399">
        <f t="shared" si="187"/>
        <v>1</v>
      </c>
      <c r="G2399" s="127">
        <v>44766</v>
      </c>
      <c r="H2399" s="3">
        <v>17</v>
      </c>
      <c r="I2399" s="3">
        <v>64</v>
      </c>
      <c r="J2399" s="3">
        <v>58</v>
      </c>
      <c r="K2399" s="3">
        <v>95</v>
      </c>
      <c r="L2399" s="3">
        <v>73</v>
      </c>
      <c r="M2399" s="3">
        <v>67</v>
      </c>
      <c r="N2399" s="3">
        <v>50</v>
      </c>
      <c r="O2399" s="3">
        <v>69</v>
      </c>
      <c r="P2399" s="3">
        <v>120</v>
      </c>
      <c r="Q2399" s="3">
        <v>118</v>
      </c>
      <c r="R2399" s="3">
        <v>42</v>
      </c>
      <c r="S2399" s="3">
        <v>26</v>
      </c>
      <c r="T2399" s="3">
        <v>156</v>
      </c>
      <c r="U2399" s="3">
        <v>12</v>
      </c>
      <c r="V2399" s="3">
        <v>28</v>
      </c>
      <c r="W2399" s="3">
        <v>214</v>
      </c>
      <c r="X2399" s="3">
        <v>301</v>
      </c>
      <c r="Y2399" s="3">
        <v>15</v>
      </c>
      <c r="Z2399" s="3">
        <v>157</v>
      </c>
      <c r="AA2399" s="3">
        <v>9</v>
      </c>
      <c r="AB2399" s="3">
        <v>90</v>
      </c>
      <c r="AC2399" s="3">
        <v>236</v>
      </c>
      <c r="AD2399" s="3">
        <v>10</v>
      </c>
      <c r="AE2399" s="3">
        <v>116</v>
      </c>
      <c r="AF2399" s="3">
        <v>246</v>
      </c>
      <c r="AG2399" s="3">
        <v>275</v>
      </c>
      <c r="AH2399" s="3">
        <v>49</v>
      </c>
      <c r="AI2399" s="3">
        <v>20</v>
      </c>
      <c r="AJ2399" s="3">
        <v>33</v>
      </c>
      <c r="AK2399" s="3">
        <v>253</v>
      </c>
      <c r="AL2399" s="3">
        <v>314</v>
      </c>
      <c r="AM2399" s="3">
        <v>10</v>
      </c>
      <c r="AO2399" s="3">
        <v>73</v>
      </c>
      <c r="AP2399" s="3">
        <v>21</v>
      </c>
      <c r="AQ2399" s="3">
        <v>125</v>
      </c>
      <c r="AR2399" s="3">
        <v>53</v>
      </c>
      <c r="AS2399" s="20">
        <v>687</v>
      </c>
      <c r="AT2399" s="3">
        <v>13</v>
      </c>
      <c r="AU2399" s="3">
        <v>120</v>
      </c>
      <c r="AV2399" s="3">
        <v>413</v>
      </c>
      <c r="AW2399" s="3">
        <v>101</v>
      </c>
      <c r="AX2399" s="3">
        <v>52</v>
      </c>
      <c r="AY2399" s="3">
        <v>35</v>
      </c>
      <c r="AZ2399" s="3">
        <v>229</v>
      </c>
      <c r="BA2399" s="128">
        <v>151</v>
      </c>
      <c r="BB2399" s="3">
        <v>152</v>
      </c>
      <c r="BC2399" s="3">
        <v>34</v>
      </c>
      <c r="BM2399" s="3"/>
      <c r="BN2399" s="3"/>
      <c r="BO2399" s="3"/>
      <c r="BP2399" s="128"/>
      <c r="BQ2399" s="3"/>
      <c r="BR2399" s="3"/>
    </row>
    <row r="2400" spans="1:70">
      <c r="A2400" t="str">
        <f t="shared" si="189"/>
        <v>2022</v>
      </c>
      <c r="B2400" t="str">
        <f t="shared" si="190"/>
        <v>July</v>
      </c>
      <c r="C2400" s="2">
        <v>44767</v>
      </c>
      <c r="D2400" s="1" t="str">
        <f t="shared" si="188"/>
        <v>OK</v>
      </c>
      <c r="E2400">
        <f t="shared" si="186"/>
        <v>1</v>
      </c>
      <c r="F2400">
        <f t="shared" si="187"/>
        <v>0</v>
      </c>
      <c r="G2400" s="127">
        <v>44767</v>
      </c>
      <c r="H2400" s="3">
        <v>3</v>
      </c>
      <c r="I2400" s="3">
        <v>49</v>
      </c>
      <c r="J2400" s="3">
        <v>100</v>
      </c>
      <c r="K2400" s="3">
        <v>20</v>
      </c>
      <c r="L2400" s="3">
        <v>115</v>
      </c>
      <c r="M2400" s="3">
        <v>16</v>
      </c>
      <c r="N2400" s="3">
        <v>42</v>
      </c>
      <c r="O2400" s="3">
        <v>14</v>
      </c>
      <c r="P2400" s="3">
        <v>153</v>
      </c>
      <c r="Q2400" s="3">
        <v>100</v>
      </c>
      <c r="R2400" s="3">
        <v>111</v>
      </c>
      <c r="S2400" s="3">
        <v>23</v>
      </c>
      <c r="T2400" s="3">
        <v>118</v>
      </c>
      <c r="U2400" s="3">
        <v>12</v>
      </c>
      <c r="V2400" s="3">
        <v>68</v>
      </c>
      <c r="W2400" s="3">
        <v>155</v>
      </c>
      <c r="X2400" s="3">
        <v>172</v>
      </c>
      <c r="Y2400" s="3">
        <v>5</v>
      </c>
      <c r="Z2400" s="3">
        <v>101</v>
      </c>
      <c r="AA2400" s="3">
        <v>0</v>
      </c>
      <c r="AB2400" s="3">
        <v>118</v>
      </c>
      <c r="AC2400" s="3">
        <v>46</v>
      </c>
      <c r="AD2400" s="3">
        <v>8</v>
      </c>
      <c r="AE2400" s="3">
        <v>194</v>
      </c>
      <c r="AF2400" s="3">
        <v>248</v>
      </c>
      <c r="AG2400" s="3">
        <v>112</v>
      </c>
      <c r="AH2400" s="3">
        <v>30</v>
      </c>
      <c r="AI2400" s="3">
        <v>6</v>
      </c>
      <c r="AJ2400" s="3">
        <v>33</v>
      </c>
      <c r="AK2400" s="3">
        <v>147</v>
      </c>
      <c r="AL2400" s="3">
        <v>210</v>
      </c>
      <c r="AM2400" s="3">
        <v>7</v>
      </c>
      <c r="AO2400" s="3">
        <v>71</v>
      </c>
      <c r="AP2400" s="3">
        <v>8</v>
      </c>
      <c r="AQ2400" s="3">
        <v>33</v>
      </c>
      <c r="AR2400" s="3">
        <v>89</v>
      </c>
      <c r="AS2400" s="20">
        <v>687</v>
      </c>
      <c r="AT2400" s="3">
        <v>46</v>
      </c>
      <c r="AU2400" s="3">
        <v>45</v>
      </c>
      <c r="AV2400" s="3">
        <v>373</v>
      </c>
      <c r="AW2400" s="3">
        <v>5</v>
      </c>
      <c r="AX2400" s="3">
        <v>95</v>
      </c>
      <c r="AY2400" s="3">
        <v>24</v>
      </c>
      <c r="AZ2400" s="3">
        <v>53</v>
      </c>
      <c r="BA2400" s="128">
        <v>49</v>
      </c>
      <c r="BB2400" s="3">
        <v>11</v>
      </c>
      <c r="BC2400" s="3">
        <v>5</v>
      </c>
      <c r="BM2400" s="3"/>
      <c r="BN2400" s="3"/>
      <c r="BO2400" s="3"/>
      <c r="BP2400" s="128"/>
      <c r="BQ2400" s="3"/>
      <c r="BR2400" s="3"/>
    </row>
    <row r="2401" spans="1:71">
      <c r="A2401" t="str">
        <f t="shared" si="189"/>
        <v>2022</v>
      </c>
      <c r="B2401" t="str">
        <f t="shared" si="190"/>
        <v>July</v>
      </c>
      <c r="C2401" s="2">
        <v>44768</v>
      </c>
      <c r="D2401" s="1" t="str">
        <f t="shared" si="188"/>
        <v>OK</v>
      </c>
      <c r="E2401">
        <f t="shared" si="186"/>
        <v>1</v>
      </c>
      <c r="F2401">
        <f t="shared" si="187"/>
        <v>0</v>
      </c>
      <c r="G2401" s="127">
        <v>44768</v>
      </c>
      <c r="H2401" s="3">
        <v>9</v>
      </c>
      <c r="I2401" s="3">
        <v>209</v>
      </c>
      <c r="J2401" s="3">
        <v>214</v>
      </c>
      <c r="K2401" s="3">
        <v>100</v>
      </c>
      <c r="L2401" s="3">
        <v>236</v>
      </c>
      <c r="M2401" s="3">
        <v>63</v>
      </c>
      <c r="N2401" s="3">
        <v>114</v>
      </c>
      <c r="O2401" s="3">
        <v>47</v>
      </c>
      <c r="P2401" s="3">
        <v>283</v>
      </c>
      <c r="Q2401" s="3">
        <v>307</v>
      </c>
      <c r="R2401" s="3">
        <v>133</v>
      </c>
      <c r="S2401" s="3">
        <v>85</v>
      </c>
      <c r="T2401" s="3">
        <v>131</v>
      </c>
      <c r="U2401" s="3">
        <v>29</v>
      </c>
      <c r="V2401" s="3">
        <v>119</v>
      </c>
      <c r="W2401" s="3">
        <v>361</v>
      </c>
      <c r="X2401" s="3">
        <v>124</v>
      </c>
      <c r="Y2401" s="3">
        <v>18</v>
      </c>
      <c r="Z2401" s="3">
        <v>237</v>
      </c>
      <c r="AA2401" s="3">
        <v>12</v>
      </c>
      <c r="AB2401" s="3">
        <v>362</v>
      </c>
      <c r="AC2401" s="3">
        <v>159</v>
      </c>
      <c r="AD2401" s="3">
        <v>13</v>
      </c>
      <c r="AE2401" s="3">
        <v>473</v>
      </c>
      <c r="AF2401" s="3">
        <v>800</v>
      </c>
      <c r="AG2401" s="3">
        <v>359</v>
      </c>
      <c r="AH2401" s="3">
        <v>86</v>
      </c>
      <c r="AI2401" s="3">
        <v>140</v>
      </c>
      <c r="AJ2401" s="3">
        <v>44</v>
      </c>
      <c r="AK2401" s="3">
        <v>563</v>
      </c>
      <c r="AL2401" s="3">
        <v>657</v>
      </c>
      <c r="AM2401" s="3">
        <v>10</v>
      </c>
      <c r="AO2401" s="3">
        <v>172</v>
      </c>
      <c r="AP2401" s="3">
        <v>12</v>
      </c>
      <c r="AQ2401" s="3">
        <v>91</v>
      </c>
      <c r="AR2401" s="3">
        <v>183</v>
      </c>
      <c r="AS2401" s="20">
        <v>687</v>
      </c>
      <c r="AT2401" s="3">
        <v>94</v>
      </c>
      <c r="AU2401" s="3">
        <v>184</v>
      </c>
      <c r="AV2401" s="3">
        <v>257</v>
      </c>
      <c r="AW2401" s="3">
        <v>57</v>
      </c>
      <c r="AX2401" s="3">
        <v>190</v>
      </c>
      <c r="AY2401" s="3">
        <v>89</v>
      </c>
      <c r="AZ2401" s="3">
        <v>219</v>
      </c>
      <c r="BA2401" s="128">
        <v>136</v>
      </c>
      <c r="BB2401" s="3">
        <v>35</v>
      </c>
      <c r="BC2401" s="3">
        <v>6</v>
      </c>
      <c r="BM2401" s="3"/>
      <c r="BN2401" s="3"/>
      <c r="BO2401" s="3"/>
      <c r="BP2401" s="128"/>
      <c r="BQ2401" s="3"/>
      <c r="BR2401" s="3"/>
    </row>
    <row r="2402" spans="1:71">
      <c r="A2402" t="str">
        <f t="shared" si="189"/>
        <v>2022</v>
      </c>
      <c r="B2402" t="str">
        <f t="shared" si="190"/>
        <v>July</v>
      </c>
      <c r="C2402" s="2">
        <v>44769</v>
      </c>
      <c r="D2402" s="1" t="str">
        <f t="shared" si="188"/>
        <v>OK</v>
      </c>
      <c r="E2402">
        <f t="shared" si="186"/>
        <v>1</v>
      </c>
      <c r="F2402">
        <f t="shared" si="187"/>
        <v>0</v>
      </c>
      <c r="G2402" s="127">
        <v>44769</v>
      </c>
      <c r="H2402" s="3">
        <v>21</v>
      </c>
      <c r="I2402" s="3">
        <v>214</v>
      </c>
      <c r="J2402" s="3">
        <v>227</v>
      </c>
      <c r="K2402" s="3">
        <v>101</v>
      </c>
      <c r="L2402" s="3">
        <v>284</v>
      </c>
      <c r="M2402" s="3">
        <v>61</v>
      </c>
      <c r="N2402" s="3">
        <v>143</v>
      </c>
      <c r="O2402" s="3">
        <v>49</v>
      </c>
      <c r="P2402" s="3">
        <v>332</v>
      </c>
      <c r="Q2402" s="3">
        <v>301</v>
      </c>
      <c r="R2402" s="3">
        <v>149</v>
      </c>
      <c r="S2402" s="3">
        <v>83</v>
      </c>
      <c r="T2402" s="3">
        <v>169</v>
      </c>
      <c r="U2402" s="3">
        <v>21</v>
      </c>
      <c r="V2402" s="3">
        <v>120</v>
      </c>
      <c r="W2402" s="3">
        <v>384</v>
      </c>
      <c r="X2402" s="3">
        <v>170</v>
      </c>
      <c r="Y2402" s="3">
        <v>17</v>
      </c>
      <c r="Z2402" s="3">
        <v>251</v>
      </c>
      <c r="AA2402" s="3">
        <v>7</v>
      </c>
      <c r="AB2402" s="3">
        <v>388</v>
      </c>
      <c r="AC2402" s="3">
        <v>166</v>
      </c>
      <c r="AD2402" s="3">
        <v>9</v>
      </c>
      <c r="AE2402" s="3">
        <v>589</v>
      </c>
      <c r="AF2402" s="3">
        <v>798</v>
      </c>
      <c r="AG2402" s="3">
        <v>347</v>
      </c>
      <c r="AH2402" s="3">
        <v>64</v>
      </c>
      <c r="AI2402" s="3">
        <v>131</v>
      </c>
      <c r="AJ2402" s="3">
        <v>53</v>
      </c>
      <c r="AK2402" s="3">
        <v>531</v>
      </c>
      <c r="AL2402" s="3">
        <v>833</v>
      </c>
      <c r="AM2402" s="3">
        <v>10</v>
      </c>
      <c r="AO2402" s="3">
        <v>190</v>
      </c>
      <c r="AP2402" s="3">
        <v>15</v>
      </c>
      <c r="AQ2402" s="3">
        <v>112</v>
      </c>
      <c r="AR2402" s="3">
        <v>214</v>
      </c>
      <c r="AS2402" s="20">
        <v>687</v>
      </c>
      <c r="AT2402" s="3">
        <v>80</v>
      </c>
      <c r="AU2402" s="3">
        <v>192</v>
      </c>
      <c r="AV2402" s="3">
        <v>150</v>
      </c>
      <c r="AW2402" s="3">
        <v>42</v>
      </c>
      <c r="AX2402" s="3">
        <v>214</v>
      </c>
      <c r="AY2402" s="3">
        <v>80</v>
      </c>
      <c r="AZ2402" s="3">
        <v>266</v>
      </c>
      <c r="BA2402" s="128">
        <v>174</v>
      </c>
      <c r="BB2402" s="3">
        <v>83</v>
      </c>
      <c r="BC2402" s="3">
        <v>17</v>
      </c>
      <c r="BM2402" s="3"/>
      <c r="BN2402" s="3"/>
      <c r="BO2402" s="3"/>
      <c r="BP2402" s="128"/>
      <c r="BQ2402" s="3"/>
      <c r="BR2402" s="3"/>
    </row>
    <row r="2403" spans="1:71">
      <c r="A2403" t="str">
        <f t="shared" si="189"/>
        <v>2022</v>
      </c>
      <c r="B2403" t="str">
        <f t="shared" si="190"/>
        <v>July</v>
      </c>
      <c r="C2403" s="2">
        <v>44770</v>
      </c>
      <c r="D2403" s="1" t="str">
        <f t="shared" si="188"/>
        <v>OK</v>
      </c>
      <c r="E2403">
        <f t="shared" si="186"/>
        <v>1</v>
      </c>
      <c r="F2403">
        <f t="shared" si="187"/>
        <v>0</v>
      </c>
      <c r="G2403" s="127">
        <v>44770</v>
      </c>
      <c r="H2403" s="3">
        <v>5</v>
      </c>
      <c r="I2403" s="3">
        <v>194</v>
      </c>
      <c r="J2403" s="3">
        <v>205</v>
      </c>
      <c r="K2403" s="3">
        <v>97</v>
      </c>
      <c r="L2403" s="3">
        <v>234</v>
      </c>
      <c r="M2403" s="3">
        <v>56</v>
      </c>
      <c r="N2403" s="3">
        <v>125</v>
      </c>
      <c r="O2403" s="3">
        <v>30</v>
      </c>
      <c r="P2403" s="3">
        <v>302</v>
      </c>
      <c r="Q2403" s="3">
        <v>276</v>
      </c>
      <c r="R2403" s="3">
        <v>125</v>
      </c>
      <c r="S2403" s="3">
        <v>86</v>
      </c>
      <c r="T2403" s="3">
        <v>137</v>
      </c>
      <c r="U2403" s="3">
        <v>26</v>
      </c>
      <c r="V2403" s="3">
        <v>121</v>
      </c>
      <c r="W2403" s="3">
        <v>361</v>
      </c>
      <c r="X2403" s="3">
        <v>176</v>
      </c>
      <c r="Y2403" s="3">
        <v>20</v>
      </c>
      <c r="Z2403" s="3">
        <v>242</v>
      </c>
      <c r="AA2403" s="3">
        <v>10</v>
      </c>
      <c r="AB2403" s="3">
        <v>389</v>
      </c>
      <c r="AC2403" s="3">
        <v>149</v>
      </c>
      <c r="AD2403" s="3">
        <v>12</v>
      </c>
      <c r="AE2403" s="3">
        <v>577</v>
      </c>
      <c r="AF2403" s="3">
        <v>765</v>
      </c>
      <c r="AG2403" s="3">
        <v>315</v>
      </c>
      <c r="AH2403" s="3">
        <v>66</v>
      </c>
      <c r="AI2403" s="3">
        <v>134</v>
      </c>
      <c r="AJ2403" s="3">
        <v>49</v>
      </c>
      <c r="AK2403" s="3">
        <v>491</v>
      </c>
      <c r="AL2403" s="3">
        <v>646</v>
      </c>
      <c r="AM2403" s="3">
        <v>5</v>
      </c>
      <c r="AO2403" s="3">
        <v>160</v>
      </c>
      <c r="AP2403" s="3">
        <v>8</v>
      </c>
      <c r="AQ2403" s="3">
        <v>78</v>
      </c>
      <c r="AR2403" s="3">
        <v>176</v>
      </c>
      <c r="AS2403" s="20">
        <v>687</v>
      </c>
      <c r="AT2403" s="3">
        <v>90</v>
      </c>
      <c r="AU2403" s="3">
        <v>174</v>
      </c>
      <c r="AV2403" s="3">
        <v>229</v>
      </c>
      <c r="AW2403" s="3">
        <v>37</v>
      </c>
      <c r="AX2403" s="3">
        <v>215</v>
      </c>
      <c r="AY2403" s="3">
        <v>73</v>
      </c>
      <c r="AZ2403" s="3">
        <v>187</v>
      </c>
      <c r="BA2403" s="128">
        <v>197</v>
      </c>
      <c r="BB2403" s="3">
        <v>31</v>
      </c>
      <c r="BC2403" s="3">
        <v>6</v>
      </c>
      <c r="BM2403" s="3"/>
      <c r="BN2403" s="3"/>
      <c r="BO2403" s="3"/>
      <c r="BP2403" s="128"/>
      <c r="BQ2403" s="3"/>
      <c r="BR2403" s="3"/>
    </row>
    <row r="2404" spans="1:71">
      <c r="A2404" t="str">
        <f t="shared" si="189"/>
        <v>2022</v>
      </c>
      <c r="B2404" t="str">
        <f t="shared" si="190"/>
        <v>July</v>
      </c>
      <c r="C2404" s="2">
        <v>44771</v>
      </c>
      <c r="D2404" s="1" t="str">
        <f t="shared" si="188"/>
        <v>OK</v>
      </c>
      <c r="E2404">
        <f t="shared" si="186"/>
        <v>1</v>
      </c>
      <c r="F2404">
        <f t="shared" si="187"/>
        <v>0</v>
      </c>
      <c r="G2404" s="127">
        <v>44771</v>
      </c>
      <c r="H2404" s="3">
        <v>10</v>
      </c>
      <c r="I2404" s="3">
        <v>273</v>
      </c>
      <c r="J2404" s="3">
        <v>208</v>
      </c>
      <c r="K2404" s="3">
        <v>182</v>
      </c>
      <c r="L2404" s="3">
        <v>264</v>
      </c>
      <c r="M2404" s="3">
        <v>85</v>
      </c>
      <c r="N2404" s="3">
        <v>184</v>
      </c>
      <c r="O2404" s="3">
        <v>49</v>
      </c>
      <c r="P2404" s="3">
        <v>327</v>
      </c>
      <c r="Q2404" s="3">
        <v>339</v>
      </c>
      <c r="R2404" s="3">
        <v>139</v>
      </c>
      <c r="S2404" s="3">
        <v>78</v>
      </c>
      <c r="T2404" s="3">
        <v>166</v>
      </c>
      <c r="U2404" s="3">
        <v>23</v>
      </c>
      <c r="V2404" s="3">
        <v>110</v>
      </c>
      <c r="W2404" s="3">
        <v>417</v>
      </c>
      <c r="X2404" s="3">
        <v>133</v>
      </c>
      <c r="Y2404" s="3">
        <v>41</v>
      </c>
      <c r="Z2404" s="3">
        <v>369</v>
      </c>
      <c r="AA2404" s="3">
        <v>20</v>
      </c>
      <c r="AB2404" s="3">
        <v>411</v>
      </c>
      <c r="AC2404" s="3">
        <v>254</v>
      </c>
      <c r="AD2404" s="3">
        <v>16</v>
      </c>
      <c r="AE2404" s="3">
        <v>564</v>
      </c>
      <c r="AF2404" s="3">
        <v>932</v>
      </c>
      <c r="AG2404" s="3">
        <v>485</v>
      </c>
      <c r="AH2404" s="3">
        <v>82</v>
      </c>
      <c r="AI2404" s="3">
        <v>182</v>
      </c>
      <c r="AJ2404" s="3">
        <v>60</v>
      </c>
      <c r="AK2404" s="3">
        <v>670</v>
      </c>
      <c r="AL2404" s="3">
        <v>832</v>
      </c>
      <c r="AM2404" s="3">
        <v>10</v>
      </c>
      <c r="AO2404" s="3">
        <v>187</v>
      </c>
      <c r="AP2404" s="3">
        <v>24</v>
      </c>
      <c r="AQ2404" s="3">
        <v>142</v>
      </c>
      <c r="AR2404" s="3">
        <v>227</v>
      </c>
      <c r="AS2404" s="20">
        <v>687</v>
      </c>
      <c r="AT2404" s="3">
        <v>103</v>
      </c>
      <c r="AU2404" s="3">
        <v>237</v>
      </c>
      <c r="AV2404" s="3">
        <v>233</v>
      </c>
      <c r="AW2404" s="3">
        <v>101</v>
      </c>
      <c r="AX2404" s="3">
        <v>222</v>
      </c>
      <c r="AY2404" s="3">
        <v>108</v>
      </c>
      <c r="AZ2404" s="3">
        <v>321</v>
      </c>
      <c r="BA2404" s="128">
        <v>277</v>
      </c>
      <c r="BB2404" s="3">
        <v>93</v>
      </c>
      <c r="BC2404" s="3">
        <v>22</v>
      </c>
      <c r="BM2404" s="3"/>
      <c r="BN2404" s="3"/>
      <c r="BO2404" s="3"/>
      <c r="BP2404" s="128"/>
      <c r="BQ2404" s="3"/>
      <c r="BR2404" s="3"/>
    </row>
    <row r="2405" spans="1:71">
      <c r="A2405" t="str">
        <f t="shared" si="189"/>
        <v>2022</v>
      </c>
      <c r="B2405" t="str">
        <f t="shared" si="190"/>
        <v>July</v>
      </c>
      <c r="C2405" s="2">
        <v>44772</v>
      </c>
      <c r="D2405" s="1" t="str">
        <f t="shared" si="188"/>
        <v>OK</v>
      </c>
      <c r="E2405">
        <f t="shared" si="186"/>
        <v>0</v>
      </c>
      <c r="F2405">
        <f t="shared" si="187"/>
        <v>1</v>
      </c>
      <c r="G2405" s="127">
        <v>44772</v>
      </c>
      <c r="H2405" s="3">
        <v>22</v>
      </c>
      <c r="I2405" s="3">
        <v>197</v>
      </c>
      <c r="J2405" s="3">
        <v>145</v>
      </c>
      <c r="K2405" s="3">
        <v>297</v>
      </c>
      <c r="L2405" s="3">
        <v>148</v>
      </c>
      <c r="M2405" s="3">
        <v>5</v>
      </c>
      <c r="N2405" s="3">
        <v>118</v>
      </c>
      <c r="O2405" s="3">
        <v>158</v>
      </c>
      <c r="P2405" s="3">
        <v>283</v>
      </c>
      <c r="Q2405" s="3">
        <v>274</v>
      </c>
      <c r="R2405" s="3">
        <v>72</v>
      </c>
      <c r="S2405" s="3">
        <v>71</v>
      </c>
      <c r="T2405" s="3">
        <v>160</v>
      </c>
      <c r="U2405" s="3">
        <v>29</v>
      </c>
      <c r="V2405" s="3">
        <v>72</v>
      </c>
      <c r="W2405" s="3">
        <v>361</v>
      </c>
      <c r="X2405" s="3">
        <v>215</v>
      </c>
      <c r="Y2405" s="3">
        <v>22</v>
      </c>
      <c r="Z2405" s="3">
        <v>419</v>
      </c>
      <c r="AA2405" s="3">
        <v>41</v>
      </c>
      <c r="AB2405" s="3">
        <v>268</v>
      </c>
      <c r="AC2405" s="3">
        <v>521</v>
      </c>
      <c r="AD2405" s="3">
        <v>34</v>
      </c>
      <c r="AE2405" s="3">
        <v>352</v>
      </c>
      <c r="AF2405" s="3">
        <v>770</v>
      </c>
      <c r="AG2405" s="3">
        <v>734</v>
      </c>
      <c r="AH2405" s="3">
        <v>81</v>
      </c>
      <c r="AI2405" s="3">
        <v>382</v>
      </c>
      <c r="AJ2405" s="3">
        <v>52</v>
      </c>
      <c r="AK2405" s="3">
        <v>945</v>
      </c>
      <c r="AL2405" s="3">
        <v>1324</v>
      </c>
      <c r="AM2405" s="3">
        <v>14</v>
      </c>
      <c r="AO2405" s="3">
        <v>182</v>
      </c>
      <c r="AP2405" s="3">
        <v>23</v>
      </c>
      <c r="AQ2405" s="3">
        <v>267</v>
      </c>
      <c r="AR2405" s="3">
        <v>153</v>
      </c>
      <c r="AS2405" s="20">
        <v>687</v>
      </c>
      <c r="AT2405" s="3">
        <v>117</v>
      </c>
      <c r="AU2405" s="3">
        <v>449</v>
      </c>
      <c r="AV2405" s="3">
        <v>316</v>
      </c>
      <c r="AW2405" s="3">
        <v>269</v>
      </c>
      <c r="AX2405" s="3">
        <v>136</v>
      </c>
      <c r="AY2405" s="3">
        <v>58</v>
      </c>
      <c r="AZ2405" s="3">
        <v>478</v>
      </c>
      <c r="BA2405" s="128">
        <v>425</v>
      </c>
      <c r="BB2405" s="3">
        <v>252</v>
      </c>
      <c r="BC2405" s="3">
        <v>82</v>
      </c>
      <c r="BM2405" s="3"/>
      <c r="BN2405" s="3"/>
      <c r="BO2405" s="3"/>
      <c r="BP2405" s="128"/>
      <c r="BQ2405" s="3"/>
      <c r="BR2405" s="3"/>
    </row>
    <row r="2406" spans="1:71" ht="15" thickBot="1">
      <c r="A2406" t="str">
        <f t="shared" si="189"/>
        <v>2022</v>
      </c>
      <c r="B2406" t="str">
        <f t="shared" si="190"/>
        <v>July</v>
      </c>
      <c r="C2406" s="2">
        <v>44773</v>
      </c>
      <c r="D2406" s="1" t="str">
        <f t="shared" si="188"/>
        <v>OK</v>
      </c>
      <c r="E2406">
        <f t="shared" si="186"/>
        <v>0</v>
      </c>
      <c r="F2406">
        <f t="shared" si="187"/>
        <v>1</v>
      </c>
      <c r="G2406" s="129">
        <v>44773</v>
      </c>
      <c r="H2406" s="130">
        <v>19</v>
      </c>
      <c r="I2406" s="130">
        <v>73</v>
      </c>
      <c r="J2406" s="130">
        <v>52</v>
      </c>
      <c r="K2406" s="130">
        <v>67</v>
      </c>
      <c r="L2406" s="130">
        <v>86</v>
      </c>
      <c r="M2406" s="130">
        <v>0</v>
      </c>
      <c r="N2406" s="130">
        <v>48</v>
      </c>
      <c r="O2406" s="130">
        <v>62</v>
      </c>
      <c r="P2406" s="130">
        <v>73</v>
      </c>
      <c r="Q2406" s="130">
        <v>103</v>
      </c>
      <c r="R2406" s="130">
        <v>61</v>
      </c>
      <c r="S2406" s="130">
        <v>31</v>
      </c>
      <c r="T2406" s="130">
        <v>102</v>
      </c>
      <c r="U2406" s="130">
        <v>8</v>
      </c>
      <c r="V2406" s="130">
        <v>47</v>
      </c>
      <c r="W2406" s="130">
        <v>222</v>
      </c>
      <c r="X2406" s="130">
        <v>314</v>
      </c>
      <c r="Y2406" s="130">
        <v>15</v>
      </c>
      <c r="Z2406" s="130">
        <v>105</v>
      </c>
      <c r="AA2406" s="130">
        <v>18</v>
      </c>
      <c r="AB2406" s="130">
        <v>78</v>
      </c>
      <c r="AC2406" s="130">
        <v>101</v>
      </c>
      <c r="AD2406" s="130">
        <v>9</v>
      </c>
      <c r="AE2406" s="130">
        <v>166</v>
      </c>
      <c r="AF2406" s="130">
        <v>217</v>
      </c>
      <c r="AG2406" s="130">
        <v>140</v>
      </c>
      <c r="AH2406" s="130">
        <v>53</v>
      </c>
      <c r="AI2406" s="130">
        <v>145</v>
      </c>
      <c r="AJ2406" s="130">
        <v>35</v>
      </c>
      <c r="AK2406" s="130">
        <v>254</v>
      </c>
      <c r="AL2406" s="130">
        <v>401</v>
      </c>
      <c r="AM2406" s="130">
        <v>9</v>
      </c>
      <c r="AO2406" s="130">
        <v>52</v>
      </c>
      <c r="AP2406" s="130">
        <v>4</v>
      </c>
      <c r="AQ2406" s="130">
        <v>67</v>
      </c>
      <c r="AR2406" s="130">
        <v>60</v>
      </c>
      <c r="AS2406" s="20">
        <v>687</v>
      </c>
      <c r="AT2406" s="130">
        <v>24</v>
      </c>
      <c r="AU2406" s="130">
        <v>135</v>
      </c>
      <c r="AV2406" s="130">
        <v>397</v>
      </c>
      <c r="AW2406" s="130">
        <v>100</v>
      </c>
      <c r="AX2406" s="130">
        <v>54</v>
      </c>
      <c r="AY2406" s="130">
        <v>42</v>
      </c>
      <c r="AZ2406" s="130">
        <v>128</v>
      </c>
      <c r="BA2406" s="131">
        <v>99</v>
      </c>
      <c r="BB2406" s="130">
        <v>59</v>
      </c>
      <c r="BC2406" s="130">
        <v>17</v>
      </c>
      <c r="BM2406" s="130"/>
      <c r="BN2406" s="130"/>
      <c r="BO2406" s="130"/>
      <c r="BP2406" s="131"/>
      <c r="BQ2406" s="130"/>
      <c r="BR2406" s="130"/>
    </row>
    <row r="2407" spans="1:71">
      <c r="A2407" t="str">
        <f t="shared" si="189"/>
        <v>2022</v>
      </c>
      <c r="B2407" t="str">
        <f t="shared" si="190"/>
        <v>August</v>
      </c>
      <c r="C2407" s="2">
        <v>44774</v>
      </c>
      <c r="D2407" s="1" t="str">
        <f t="shared" si="188"/>
        <v>OK</v>
      </c>
      <c r="E2407">
        <f t="shared" si="186"/>
        <v>1</v>
      </c>
      <c r="F2407">
        <f t="shared" si="187"/>
        <v>0</v>
      </c>
      <c r="G2407" s="137">
        <v>44774</v>
      </c>
      <c r="H2407" s="138">
        <v>23</v>
      </c>
      <c r="I2407" s="138">
        <v>265</v>
      </c>
      <c r="J2407" s="138">
        <v>256</v>
      </c>
      <c r="K2407" s="138">
        <v>161</v>
      </c>
      <c r="L2407" s="138">
        <v>319</v>
      </c>
      <c r="M2407" s="138">
        <v>61</v>
      </c>
      <c r="N2407" s="138">
        <v>171</v>
      </c>
      <c r="O2407" s="138">
        <v>64</v>
      </c>
      <c r="P2407" s="138">
        <v>381</v>
      </c>
      <c r="Q2407" s="138">
        <v>383</v>
      </c>
      <c r="R2407" s="138">
        <v>171</v>
      </c>
      <c r="S2407" s="138">
        <v>104</v>
      </c>
      <c r="T2407" s="138">
        <v>154</v>
      </c>
      <c r="U2407" s="138">
        <v>39</v>
      </c>
      <c r="V2407" s="138">
        <v>118</v>
      </c>
      <c r="W2407" s="138">
        <v>394</v>
      </c>
      <c r="X2407" s="138">
        <v>174</v>
      </c>
      <c r="Y2407" s="138">
        <v>25</v>
      </c>
      <c r="Z2407" s="138">
        <v>365</v>
      </c>
      <c r="AA2407" s="138">
        <v>27</v>
      </c>
      <c r="AB2407" s="138">
        <v>517</v>
      </c>
      <c r="AC2407" s="138">
        <v>269</v>
      </c>
      <c r="AD2407" s="138">
        <v>12</v>
      </c>
      <c r="AE2407" s="138">
        <v>638</v>
      </c>
      <c r="AF2407" s="138">
        <v>1113</v>
      </c>
      <c r="AG2407" s="138">
        <v>629</v>
      </c>
      <c r="AH2407" s="138">
        <v>99</v>
      </c>
      <c r="AI2407" s="138">
        <v>197</v>
      </c>
      <c r="AJ2407" s="138">
        <v>53</v>
      </c>
      <c r="AK2407" s="3">
        <v>845</v>
      </c>
      <c r="AL2407" s="138">
        <v>969</v>
      </c>
      <c r="AM2407" s="138">
        <v>9</v>
      </c>
      <c r="AO2407" s="138">
        <v>231</v>
      </c>
      <c r="AP2407" s="138">
        <v>24</v>
      </c>
      <c r="AQ2407" s="138">
        <v>173</v>
      </c>
      <c r="AR2407" s="138">
        <v>239</v>
      </c>
      <c r="AS2407" s="20">
        <v>687</v>
      </c>
      <c r="AT2407" s="138">
        <v>119</v>
      </c>
      <c r="AU2407" s="138">
        <v>274</v>
      </c>
      <c r="AV2407" s="138">
        <v>89</v>
      </c>
      <c r="AW2407" s="138">
        <v>117</v>
      </c>
      <c r="AX2407" s="138">
        <v>265</v>
      </c>
      <c r="AY2407" s="138">
        <v>118</v>
      </c>
      <c r="AZ2407" s="138">
        <v>389</v>
      </c>
      <c r="BA2407" s="139">
        <v>271</v>
      </c>
      <c r="BB2407" s="138">
        <v>114</v>
      </c>
      <c r="BC2407" s="138">
        <v>18</v>
      </c>
      <c r="BD2407" s="138">
        <v>224</v>
      </c>
      <c r="BM2407" s="138"/>
      <c r="BN2407" s="138"/>
      <c r="BO2407" s="138"/>
      <c r="BP2407" s="139"/>
      <c r="BQ2407" s="138"/>
      <c r="BR2407" s="138"/>
      <c r="BS2407" s="138"/>
    </row>
    <row r="2408" spans="1:71">
      <c r="A2408" t="str">
        <f t="shared" si="189"/>
        <v>2022</v>
      </c>
      <c r="B2408" t="str">
        <f t="shared" si="190"/>
        <v>August</v>
      </c>
      <c r="C2408" s="2">
        <v>44775</v>
      </c>
      <c r="D2408" s="1" t="str">
        <f t="shared" si="188"/>
        <v>OK</v>
      </c>
      <c r="E2408">
        <f t="shared" si="186"/>
        <v>1</v>
      </c>
      <c r="F2408">
        <f t="shared" si="187"/>
        <v>0</v>
      </c>
      <c r="G2408" s="127">
        <v>44775</v>
      </c>
      <c r="H2408" s="3">
        <v>49</v>
      </c>
      <c r="I2408" s="3">
        <v>333</v>
      </c>
      <c r="J2408" s="3">
        <v>319</v>
      </c>
      <c r="K2408" s="3">
        <v>188</v>
      </c>
      <c r="L2408" s="3">
        <v>356</v>
      </c>
      <c r="M2408" s="3">
        <v>59</v>
      </c>
      <c r="N2408" s="3">
        <v>208</v>
      </c>
      <c r="O2408" s="3">
        <v>76</v>
      </c>
      <c r="P2408" s="3">
        <v>486</v>
      </c>
      <c r="Q2408" s="3">
        <v>444</v>
      </c>
      <c r="R2408" s="3">
        <v>209</v>
      </c>
      <c r="S2408" s="3">
        <v>106</v>
      </c>
      <c r="T2408" s="3">
        <v>166</v>
      </c>
      <c r="U2408" s="3">
        <v>41</v>
      </c>
      <c r="V2408" s="3">
        <v>141</v>
      </c>
      <c r="W2408" s="3">
        <v>447</v>
      </c>
      <c r="X2408" s="3">
        <v>120</v>
      </c>
      <c r="Y2408" s="3">
        <v>28</v>
      </c>
      <c r="Z2408" s="3">
        <v>330</v>
      </c>
      <c r="AA2408" s="3">
        <v>16</v>
      </c>
      <c r="AB2408" s="3">
        <v>550</v>
      </c>
      <c r="AC2408" s="3">
        <v>300</v>
      </c>
      <c r="AD2408" s="3">
        <v>33</v>
      </c>
      <c r="AE2408" s="3">
        <v>740</v>
      </c>
      <c r="AF2408" s="3">
        <v>1243</v>
      </c>
      <c r="AG2408" s="3">
        <v>639</v>
      </c>
      <c r="AH2408" s="3">
        <v>93</v>
      </c>
      <c r="AI2408" s="3">
        <v>212</v>
      </c>
      <c r="AJ2408" s="3">
        <v>64</v>
      </c>
      <c r="AK2408" s="3">
        <v>935</v>
      </c>
      <c r="AL2408" s="3">
        <v>1020</v>
      </c>
      <c r="AM2408" s="3">
        <v>12</v>
      </c>
      <c r="AO2408" s="3">
        <v>231</v>
      </c>
      <c r="AP2408" s="3">
        <v>27</v>
      </c>
      <c r="AQ2408" s="3">
        <v>149</v>
      </c>
      <c r="AR2408" s="3">
        <v>259</v>
      </c>
      <c r="AS2408" s="20">
        <v>687</v>
      </c>
      <c r="AT2408" s="3">
        <v>137</v>
      </c>
      <c r="AU2408" s="3">
        <v>296</v>
      </c>
      <c r="AV2408" s="3">
        <v>158</v>
      </c>
      <c r="AW2408" s="3">
        <v>111</v>
      </c>
      <c r="AX2408" s="3">
        <v>311</v>
      </c>
      <c r="AY2408" s="3">
        <v>156</v>
      </c>
      <c r="AZ2408" s="3">
        <v>412</v>
      </c>
      <c r="BA2408" s="128">
        <v>343</v>
      </c>
      <c r="BB2408" s="3">
        <v>71</v>
      </c>
      <c r="BC2408" s="3">
        <v>27</v>
      </c>
      <c r="BD2408" s="3">
        <v>200</v>
      </c>
      <c r="BM2408" s="3"/>
      <c r="BN2408" s="3"/>
      <c r="BO2408" s="3"/>
      <c r="BP2408" s="128"/>
      <c r="BQ2408" s="3"/>
      <c r="BR2408" s="3"/>
      <c r="BS2408" s="3"/>
    </row>
    <row r="2409" spans="1:71">
      <c r="A2409" t="str">
        <f t="shared" si="189"/>
        <v>2022</v>
      </c>
      <c r="B2409" t="str">
        <f t="shared" si="190"/>
        <v>August</v>
      </c>
      <c r="C2409" s="2">
        <v>44776</v>
      </c>
      <c r="D2409" s="1" t="str">
        <f t="shared" si="188"/>
        <v>OK</v>
      </c>
      <c r="E2409">
        <f t="shared" si="186"/>
        <v>1</v>
      </c>
      <c r="F2409">
        <f t="shared" si="187"/>
        <v>0</v>
      </c>
      <c r="G2409" s="127">
        <v>44776</v>
      </c>
      <c r="H2409" s="3">
        <v>51</v>
      </c>
      <c r="I2409" s="3">
        <v>328</v>
      </c>
      <c r="J2409" s="3">
        <v>288</v>
      </c>
      <c r="K2409" s="3">
        <v>201</v>
      </c>
      <c r="L2409" s="3">
        <v>336</v>
      </c>
      <c r="M2409" s="3">
        <v>61</v>
      </c>
      <c r="N2409" s="3">
        <v>156</v>
      </c>
      <c r="O2409" s="3">
        <v>80</v>
      </c>
      <c r="P2409" s="3">
        <v>447</v>
      </c>
      <c r="Q2409" s="3">
        <v>420</v>
      </c>
      <c r="R2409" s="3">
        <v>159</v>
      </c>
      <c r="S2409" s="3">
        <v>103</v>
      </c>
      <c r="T2409" s="3">
        <v>153</v>
      </c>
      <c r="U2409" s="3">
        <v>26</v>
      </c>
      <c r="V2409" s="3">
        <v>131</v>
      </c>
      <c r="W2409" s="3">
        <v>446</v>
      </c>
      <c r="X2409" s="3">
        <v>173</v>
      </c>
      <c r="Y2409" s="3">
        <v>22</v>
      </c>
      <c r="Z2409" s="3">
        <v>386</v>
      </c>
      <c r="AA2409" s="3">
        <v>12</v>
      </c>
      <c r="AB2409" s="3">
        <v>538</v>
      </c>
      <c r="AC2409" s="3">
        <v>290</v>
      </c>
      <c r="AD2409" s="3">
        <v>18</v>
      </c>
      <c r="AE2409" s="3">
        <v>747</v>
      </c>
      <c r="AF2409" s="3">
        <v>1195</v>
      </c>
      <c r="AG2409" s="3">
        <v>674</v>
      </c>
      <c r="AH2409" s="3">
        <v>68</v>
      </c>
      <c r="AI2409" s="3">
        <v>231</v>
      </c>
      <c r="AJ2409" s="3">
        <v>60</v>
      </c>
      <c r="AK2409" s="3">
        <v>898</v>
      </c>
      <c r="AL2409" s="3">
        <v>1106</v>
      </c>
      <c r="AM2409" s="3">
        <v>15</v>
      </c>
      <c r="AO2409" s="3">
        <v>233</v>
      </c>
      <c r="AP2409" s="3">
        <v>33</v>
      </c>
      <c r="AQ2409" s="3">
        <v>174</v>
      </c>
      <c r="AR2409" s="3">
        <v>273</v>
      </c>
      <c r="AS2409" s="20">
        <v>687</v>
      </c>
      <c r="AT2409" s="3">
        <v>179</v>
      </c>
      <c r="AU2409" s="3">
        <v>343</v>
      </c>
      <c r="AV2409" s="3">
        <v>80</v>
      </c>
      <c r="AW2409" s="3">
        <v>98</v>
      </c>
      <c r="AX2409" s="3">
        <v>303</v>
      </c>
      <c r="AY2409" s="3">
        <v>135</v>
      </c>
      <c r="AZ2409" s="3">
        <v>411</v>
      </c>
      <c r="BA2409" s="128">
        <v>311</v>
      </c>
      <c r="BB2409" s="3">
        <v>78</v>
      </c>
      <c r="BC2409" s="3">
        <v>13</v>
      </c>
      <c r="BD2409" s="3">
        <v>230</v>
      </c>
      <c r="BM2409" s="3"/>
      <c r="BN2409" s="3"/>
      <c r="BO2409" s="3"/>
      <c r="BP2409" s="128"/>
      <c r="BQ2409" s="3"/>
      <c r="BR2409" s="3"/>
      <c r="BS2409" s="3"/>
    </row>
    <row r="2410" spans="1:71">
      <c r="A2410" t="str">
        <f t="shared" si="189"/>
        <v>2022</v>
      </c>
      <c r="B2410" t="str">
        <f t="shared" si="190"/>
        <v>August</v>
      </c>
      <c r="C2410" s="2">
        <v>44777</v>
      </c>
      <c r="D2410" s="1" t="str">
        <f t="shared" si="188"/>
        <v>OK</v>
      </c>
      <c r="E2410">
        <f t="shared" si="186"/>
        <v>1</v>
      </c>
      <c r="F2410">
        <f t="shared" si="187"/>
        <v>0</v>
      </c>
      <c r="G2410" s="127">
        <v>44777</v>
      </c>
      <c r="H2410" s="3">
        <v>26</v>
      </c>
      <c r="I2410" s="3">
        <v>297</v>
      </c>
      <c r="J2410" s="3">
        <v>314</v>
      </c>
      <c r="K2410" s="3">
        <v>216</v>
      </c>
      <c r="L2410" s="3">
        <v>325</v>
      </c>
      <c r="M2410" s="3">
        <v>65</v>
      </c>
      <c r="N2410" s="3">
        <v>195</v>
      </c>
      <c r="O2410" s="3">
        <v>86</v>
      </c>
      <c r="P2410" s="3">
        <v>462</v>
      </c>
      <c r="Q2410" s="3">
        <v>435</v>
      </c>
      <c r="R2410" s="3">
        <v>187</v>
      </c>
      <c r="S2410" s="3">
        <v>96</v>
      </c>
      <c r="T2410" s="3">
        <v>193</v>
      </c>
      <c r="U2410" s="3">
        <v>37</v>
      </c>
      <c r="V2410" s="3">
        <v>130</v>
      </c>
      <c r="W2410" s="3">
        <v>433</v>
      </c>
      <c r="X2410" s="3">
        <v>175</v>
      </c>
      <c r="Y2410" s="3">
        <v>27</v>
      </c>
      <c r="Z2410" s="3">
        <v>383</v>
      </c>
      <c r="AA2410" s="3">
        <v>13</v>
      </c>
      <c r="AB2410" s="3">
        <v>519</v>
      </c>
      <c r="AC2410" s="3">
        <v>215</v>
      </c>
      <c r="AD2410" s="3">
        <v>28</v>
      </c>
      <c r="AE2410" s="3">
        <v>708</v>
      </c>
      <c r="AF2410" s="3">
        <v>1202</v>
      </c>
      <c r="AG2410" s="3">
        <v>654</v>
      </c>
      <c r="AH2410" s="3">
        <v>107</v>
      </c>
      <c r="AI2410" s="3">
        <v>248</v>
      </c>
      <c r="AJ2410" s="3">
        <v>59</v>
      </c>
      <c r="AK2410" s="3">
        <v>886</v>
      </c>
      <c r="AL2410" s="3">
        <v>1140</v>
      </c>
      <c r="AM2410" s="3">
        <v>11</v>
      </c>
      <c r="AO2410" s="3">
        <v>248</v>
      </c>
      <c r="AP2410" s="3">
        <v>28</v>
      </c>
      <c r="AQ2410" s="3">
        <v>187</v>
      </c>
      <c r="AR2410" s="3">
        <v>278</v>
      </c>
      <c r="AS2410" s="20">
        <v>687</v>
      </c>
      <c r="AT2410" s="3">
        <v>152</v>
      </c>
      <c r="AU2410" s="3">
        <v>343</v>
      </c>
      <c r="AV2410" s="3">
        <v>123</v>
      </c>
      <c r="AW2410" s="3">
        <v>104</v>
      </c>
      <c r="AX2410" s="3">
        <v>290</v>
      </c>
      <c r="AY2410" s="3">
        <v>161</v>
      </c>
      <c r="AZ2410" s="3">
        <v>389</v>
      </c>
      <c r="BA2410" s="128">
        <v>299</v>
      </c>
      <c r="BB2410" s="3">
        <v>110</v>
      </c>
      <c r="BC2410" s="3">
        <v>21</v>
      </c>
      <c r="BD2410" s="3">
        <v>308</v>
      </c>
      <c r="BM2410" s="3"/>
      <c r="BN2410" s="3"/>
      <c r="BO2410" s="3"/>
      <c r="BP2410" s="128"/>
      <c r="BQ2410" s="3"/>
      <c r="BR2410" s="3"/>
      <c r="BS2410" s="3"/>
    </row>
    <row r="2411" spans="1:71">
      <c r="A2411" t="str">
        <f t="shared" si="189"/>
        <v>2022</v>
      </c>
      <c r="B2411" t="str">
        <f t="shared" si="190"/>
        <v>August</v>
      </c>
      <c r="C2411" s="2">
        <v>44778</v>
      </c>
      <c r="D2411" s="1" t="str">
        <f t="shared" si="188"/>
        <v>OK</v>
      </c>
      <c r="E2411">
        <f t="shared" si="186"/>
        <v>1</v>
      </c>
      <c r="F2411">
        <f t="shared" si="187"/>
        <v>0</v>
      </c>
      <c r="G2411" s="127">
        <v>44778</v>
      </c>
      <c r="H2411" s="3">
        <v>21</v>
      </c>
      <c r="I2411" s="3">
        <v>261</v>
      </c>
      <c r="J2411" s="3">
        <v>242</v>
      </c>
      <c r="K2411" s="3">
        <v>181</v>
      </c>
      <c r="L2411" s="3">
        <v>295</v>
      </c>
      <c r="M2411" s="3">
        <v>59</v>
      </c>
      <c r="N2411" s="3">
        <v>211</v>
      </c>
      <c r="O2411" s="3">
        <v>77</v>
      </c>
      <c r="P2411" s="3">
        <v>407</v>
      </c>
      <c r="Q2411" s="3">
        <v>373</v>
      </c>
      <c r="R2411" s="3">
        <v>168</v>
      </c>
      <c r="S2411" s="3">
        <v>87</v>
      </c>
      <c r="T2411" s="3">
        <v>193</v>
      </c>
      <c r="U2411" s="3">
        <v>26</v>
      </c>
      <c r="V2411" s="3">
        <v>130</v>
      </c>
      <c r="W2411" s="3">
        <v>422</v>
      </c>
      <c r="X2411" s="3">
        <v>125</v>
      </c>
      <c r="Y2411" s="3">
        <v>26</v>
      </c>
      <c r="Z2411" s="3">
        <v>392</v>
      </c>
      <c r="AA2411" s="3">
        <v>9</v>
      </c>
      <c r="AB2411" s="3">
        <v>382</v>
      </c>
      <c r="AC2411" s="3">
        <v>41</v>
      </c>
      <c r="AD2411" s="3">
        <v>24</v>
      </c>
      <c r="AE2411" s="3">
        <v>525</v>
      </c>
      <c r="AF2411" s="3">
        <v>912</v>
      </c>
      <c r="AG2411" s="3">
        <v>515</v>
      </c>
      <c r="AH2411" s="3">
        <v>124</v>
      </c>
      <c r="AI2411" s="3">
        <v>235</v>
      </c>
      <c r="AJ2411" s="3">
        <v>74</v>
      </c>
      <c r="AK2411" s="3">
        <v>787</v>
      </c>
      <c r="AL2411" s="3">
        <v>1062</v>
      </c>
      <c r="AM2411" s="3">
        <v>8</v>
      </c>
      <c r="AO2411" s="3">
        <v>212</v>
      </c>
      <c r="AP2411" s="3">
        <v>23</v>
      </c>
      <c r="AQ2411" s="3">
        <v>188</v>
      </c>
      <c r="AR2411" s="3">
        <v>226</v>
      </c>
      <c r="AS2411" s="20">
        <v>687</v>
      </c>
      <c r="AT2411" s="3">
        <v>109</v>
      </c>
      <c r="AU2411" s="3">
        <v>313</v>
      </c>
      <c r="AV2411" s="3">
        <v>185</v>
      </c>
      <c r="AW2411" s="3">
        <v>91</v>
      </c>
      <c r="AX2411" s="3">
        <v>240</v>
      </c>
      <c r="AY2411" s="3">
        <v>141</v>
      </c>
      <c r="AZ2411" s="3">
        <v>342</v>
      </c>
      <c r="BA2411" s="128">
        <v>294</v>
      </c>
      <c r="BB2411" s="3">
        <v>108</v>
      </c>
      <c r="BC2411" s="3">
        <v>22</v>
      </c>
      <c r="BD2411" s="3">
        <v>216</v>
      </c>
      <c r="BM2411" s="3"/>
      <c r="BN2411" s="3"/>
      <c r="BO2411" s="3"/>
      <c r="BP2411" s="128"/>
      <c r="BQ2411" s="3"/>
      <c r="BR2411" s="3"/>
      <c r="BS2411" s="3"/>
    </row>
    <row r="2412" spans="1:71">
      <c r="A2412" t="str">
        <f t="shared" si="189"/>
        <v>2022</v>
      </c>
      <c r="B2412" t="str">
        <f t="shared" si="190"/>
        <v>August</v>
      </c>
      <c r="C2412" s="2">
        <v>44779</v>
      </c>
      <c r="D2412" s="1" t="str">
        <f t="shared" si="188"/>
        <v>OK</v>
      </c>
      <c r="E2412">
        <f t="shared" si="186"/>
        <v>0</v>
      </c>
      <c r="F2412">
        <f t="shared" si="187"/>
        <v>1</v>
      </c>
      <c r="G2412" s="127">
        <v>44779</v>
      </c>
      <c r="H2412" s="3">
        <v>50</v>
      </c>
      <c r="I2412" s="3">
        <v>238</v>
      </c>
      <c r="J2412" s="3">
        <v>187</v>
      </c>
      <c r="K2412" s="3">
        <v>298</v>
      </c>
      <c r="L2412" s="3">
        <v>179</v>
      </c>
      <c r="M2412" s="3">
        <v>106</v>
      </c>
      <c r="N2412" s="3">
        <v>88</v>
      </c>
      <c r="O2412" s="3">
        <v>135</v>
      </c>
      <c r="P2412" s="3">
        <v>304</v>
      </c>
      <c r="Q2412" s="3">
        <v>318</v>
      </c>
      <c r="R2412" s="3">
        <v>83</v>
      </c>
      <c r="S2412" s="3">
        <v>70</v>
      </c>
      <c r="T2412" s="3">
        <v>140</v>
      </c>
      <c r="U2412" s="3">
        <v>17</v>
      </c>
      <c r="V2412" s="3">
        <v>57</v>
      </c>
      <c r="W2412" s="3">
        <v>371</v>
      </c>
      <c r="X2412" s="3">
        <v>211</v>
      </c>
      <c r="Y2412" s="3">
        <v>31</v>
      </c>
      <c r="Z2412" s="3">
        <v>396</v>
      </c>
      <c r="AA2412" s="3">
        <v>48</v>
      </c>
      <c r="AB2412" s="3">
        <v>255</v>
      </c>
      <c r="AC2412" s="3">
        <v>177</v>
      </c>
      <c r="AD2412" s="3">
        <v>20</v>
      </c>
      <c r="AE2412" s="3">
        <v>328</v>
      </c>
      <c r="AF2412" s="3">
        <v>799</v>
      </c>
      <c r="AG2412" s="3">
        <v>760</v>
      </c>
      <c r="AH2412" s="3">
        <v>106</v>
      </c>
      <c r="AI2412" s="3">
        <v>269</v>
      </c>
      <c r="AJ2412" s="3">
        <v>53</v>
      </c>
      <c r="AK2412" s="3">
        <v>782</v>
      </c>
      <c r="AL2412" s="3">
        <v>1139</v>
      </c>
      <c r="AM2412" s="3">
        <v>12</v>
      </c>
      <c r="AO2412" s="3">
        <v>150</v>
      </c>
      <c r="AP2412" s="3">
        <v>27</v>
      </c>
      <c r="AQ2412" s="3">
        <v>293</v>
      </c>
      <c r="AR2412" s="3">
        <v>139</v>
      </c>
      <c r="AS2412" s="20">
        <v>687</v>
      </c>
      <c r="AT2412" s="3">
        <v>100</v>
      </c>
      <c r="AU2412" s="3">
        <v>438</v>
      </c>
      <c r="AV2412" s="3">
        <v>207</v>
      </c>
      <c r="AW2412" s="3">
        <v>232</v>
      </c>
      <c r="AX2412" s="3">
        <v>153</v>
      </c>
      <c r="AY2412" s="3">
        <v>64</v>
      </c>
      <c r="AZ2412" s="3">
        <v>486</v>
      </c>
      <c r="BA2412" s="128">
        <v>411</v>
      </c>
      <c r="BB2412" s="3">
        <v>199</v>
      </c>
      <c r="BC2412" s="3">
        <v>87</v>
      </c>
      <c r="BD2412" s="3">
        <v>416</v>
      </c>
      <c r="BM2412" s="3"/>
      <c r="BN2412" s="3"/>
      <c r="BO2412" s="3"/>
      <c r="BP2412" s="128"/>
      <c r="BQ2412" s="3"/>
      <c r="BR2412" s="3"/>
      <c r="BS2412" s="3"/>
    </row>
    <row r="2413" spans="1:71">
      <c r="A2413" t="str">
        <f t="shared" si="189"/>
        <v>2022</v>
      </c>
      <c r="B2413" t="str">
        <f t="shared" si="190"/>
        <v>August</v>
      </c>
      <c r="C2413" s="2">
        <v>44780</v>
      </c>
      <c r="D2413" s="1" t="str">
        <f t="shared" si="188"/>
        <v>OK</v>
      </c>
      <c r="E2413">
        <f t="shared" si="186"/>
        <v>0</v>
      </c>
      <c r="F2413">
        <f t="shared" si="187"/>
        <v>1</v>
      </c>
      <c r="G2413" s="127">
        <v>44780</v>
      </c>
      <c r="H2413" s="3">
        <v>8</v>
      </c>
      <c r="I2413" s="3">
        <v>58</v>
      </c>
      <c r="J2413" s="3">
        <v>23</v>
      </c>
      <c r="K2413" s="3">
        <v>50</v>
      </c>
      <c r="L2413" s="3">
        <v>60</v>
      </c>
      <c r="M2413" s="3">
        <v>106</v>
      </c>
      <c r="N2413" s="3">
        <v>17</v>
      </c>
      <c r="O2413" s="3">
        <v>29</v>
      </c>
      <c r="P2413" s="3">
        <v>76</v>
      </c>
      <c r="Q2413" s="3">
        <v>74</v>
      </c>
      <c r="R2413" s="3">
        <v>46</v>
      </c>
      <c r="S2413" s="3">
        <v>20</v>
      </c>
      <c r="T2413" s="3">
        <v>111</v>
      </c>
      <c r="U2413" s="3">
        <v>4</v>
      </c>
      <c r="V2413" s="3">
        <v>33</v>
      </c>
      <c r="W2413" s="3">
        <v>171</v>
      </c>
      <c r="X2413" s="3">
        <v>328</v>
      </c>
      <c r="Y2413" s="3">
        <v>5</v>
      </c>
      <c r="Z2413" s="3">
        <v>125</v>
      </c>
      <c r="AA2413" s="3">
        <v>11</v>
      </c>
      <c r="AB2413" s="3">
        <v>39</v>
      </c>
      <c r="AC2413" s="3">
        <v>106</v>
      </c>
      <c r="AD2413" s="3">
        <v>11</v>
      </c>
      <c r="AE2413" s="3">
        <v>77</v>
      </c>
      <c r="AF2413" s="3">
        <v>196</v>
      </c>
      <c r="AG2413" s="3">
        <v>161</v>
      </c>
      <c r="AH2413" s="3">
        <v>40</v>
      </c>
      <c r="AI2413" s="3">
        <v>59</v>
      </c>
      <c r="AJ2413" s="3">
        <v>40</v>
      </c>
      <c r="AK2413" s="3">
        <v>165</v>
      </c>
      <c r="AL2413" s="3">
        <v>243</v>
      </c>
      <c r="AM2413" s="3">
        <v>8</v>
      </c>
      <c r="AO2413" s="3">
        <v>54</v>
      </c>
      <c r="AP2413" s="3">
        <v>12</v>
      </c>
      <c r="AQ2413" s="3">
        <v>67</v>
      </c>
      <c r="AR2413" s="3">
        <v>38</v>
      </c>
      <c r="AS2413" s="20">
        <v>687</v>
      </c>
      <c r="AT2413" s="3">
        <v>13</v>
      </c>
      <c r="AU2413" s="3">
        <v>68</v>
      </c>
      <c r="AV2413" s="3">
        <v>11</v>
      </c>
      <c r="AW2413" s="3">
        <v>68</v>
      </c>
      <c r="AX2413" s="3">
        <v>41</v>
      </c>
      <c r="AY2413" s="3">
        <v>24</v>
      </c>
      <c r="AZ2413" s="3">
        <v>126</v>
      </c>
      <c r="BA2413" s="128">
        <v>78</v>
      </c>
      <c r="BB2413" s="3">
        <v>42</v>
      </c>
      <c r="BC2413" s="3">
        <v>13</v>
      </c>
      <c r="BD2413" s="3">
        <v>122</v>
      </c>
      <c r="BM2413" s="3"/>
      <c r="BN2413" s="3"/>
      <c r="BO2413" s="3"/>
      <c r="BP2413" s="128"/>
      <c r="BQ2413" s="3"/>
      <c r="BR2413" s="3"/>
      <c r="BS2413" s="3"/>
    </row>
    <row r="2414" spans="1:71">
      <c r="A2414" t="str">
        <f t="shared" si="189"/>
        <v>2022</v>
      </c>
      <c r="B2414" t="str">
        <f t="shared" si="190"/>
        <v>August</v>
      </c>
      <c r="C2414" s="2">
        <v>44781</v>
      </c>
      <c r="D2414" s="1" t="str">
        <f t="shared" si="188"/>
        <v>OK</v>
      </c>
      <c r="E2414">
        <f t="shared" si="186"/>
        <v>1</v>
      </c>
      <c r="F2414">
        <f t="shared" si="187"/>
        <v>0</v>
      </c>
      <c r="G2414" s="127">
        <v>44781</v>
      </c>
      <c r="H2414" s="3">
        <v>23</v>
      </c>
      <c r="I2414" s="3">
        <v>229</v>
      </c>
      <c r="J2414" s="3">
        <v>203</v>
      </c>
      <c r="K2414" s="3">
        <v>117</v>
      </c>
      <c r="L2414" s="3">
        <v>278</v>
      </c>
      <c r="M2414" s="3">
        <v>52</v>
      </c>
      <c r="N2414" s="3">
        <v>134</v>
      </c>
      <c r="O2414" s="3">
        <v>53</v>
      </c>
      <c r="P2414" s="3">
        <v>321</v>
      </c>
      <c r="Q2414" s="3">
        <v>344</v>
      </c>
      <c r="R2414" s="3">
        <v>144</v>
      </c>
      <c r="S2414" s="3">
        <v>78</v>
      </c>
      <c r="T2414" s="3">
        <v>117</v>
      </c>
      <c r="U2414" s="3">
        <v>20</v>
      </c>
      <c r="V2414" s="3">
        <v>101</v>
      </c>
      <c r="W2414" s="3">
        <v>366</v>
      </c>
      <c r="X2414" s="3">
        <v>170</v>
      </c>
      <c r="Y2414" s="3">
        <v>18</v>
      </c>
      <c r="Z2414" s="3">
        <v>250</v>
      </c>
      <c r="AA2414" s="3">
        <v>15</v>
      </c>
      <c r="AB2414" s="3">
        <v>384</v>
      </c>
      <c r="AC2414" s="3">
        <v>176</v>
      </c>
      <c r="AD2414" s="3">
        <v>14</v>
      </c>
      <c r="AE2414" s="3">
        <v>500</v>
      </c>
      <c r="AF2414" s="3">
        <v>896</v>
      </c>
      <c r="AG2414" s="3">
        <v>379</v>
      </c>
      <c r="AH2414" s="3">
        <v>73</v>
      </c>
      <c r="AI2414" s="3">
        <v>124</v>
      </c>
      <c r="AJ2414" s="3">
        <v>61</v>
      </c>
      <c r="AK2414" s="3">
        <v>601</v>
      </c>
      <c r="AL2414" s="3">
        <v>687</v>
      </c>
      <c r="AM2414" s="3">
        <v>14</v>
      </c>
      <c r="AO2414" s="3">
        <v>217</v>
      </c>
      <c r="AP2414" s="3">
        <v>22</v>
      </c>
      <c r="AQ2414" s="3">
        <v>125</v>
      </c>
      <c r="AR2414" s="3">
        <v>193</v>
      </c>
      <c r="AS2414" s="20">
        <v>687</v>
      </c>
      <c r="AT2414" s="3">
        <v>103</v>
      </c>
      <c r="AU2414" s="3">
        <v>195</v>
      </c>
      <c r="AV2414" s="3">
        <v>30</v>
      </c>
      <c r="AW2414" s="3">
        <v>61</v>
      </c>
      <c r="AX2414" s="3">
        <v>221</v>
      </c>
      <c r="AY2414" s="3">
        <v>88</v>
      </c>
      <c r="AZ2414" s="3">
        <v>246</v>
      </c>
      <c r="BA2414" s="128">
        <v>190</v>
      </c>
      <c r="BB2414" s="3">
        <v>90</v>
      </c>
      <c r="BC2414" s="3">
        <v>15</v>
      </c>
      <c r="BD2414" s="3">
        <v>178</v>
      </c>
      <c r="BM2414" s="3"/>
      <c r="BN2414" s="3"/>
      <c r="BO2414" s="3"/>
      <c r="BP2414" s="128"/>
      <c r="BQ2414" s="3"/>
      <c r="BR2414" s="3"/>
      <c r="BS2414" s="3"/>
    </row>
    <row r="2415" spans="1:71">
      <c r="A2415" t="str">
        <f t="shared" si="189"/>
        <v>2022</v>
      </c>
      <c r="B2415" t="str">
        <f t="shared" si="190"/>
        <v>August</v>
      </c>
      <c r="C2415" s="2">
        <v>44782</v>
      </c>
      <c r="D2415" s="1" t="str">
        <f t="shared" si="188"/>
        <v>OK</v>
      </c>
      <c r="E2415">
        <f t="shared" si="186"/>
        <v>1</v>
      </c>
      <c r="F2415">
        <f t="shared" si="187"/>
        <v>0</v>
      </c>
      <c r="G2415" s="127">
        <v>44782</v>
      </c>
      <c r="H2415" s="3">
        <v>22</v>
      </c>
      <c r="I2415" s="3">
        <v>241</v>
      </c>
      <c r="J2415" s="3">
        <v>262</v>
      </c>
      <c r="K2415" s="3">
        <v>136</v>
      </c>
      <c r="L2415" s="3">
        <v>285</v>
      </c>
      <c r="M2415" s="3">
        <v>55</v>
      </c>
      <c r="N2415" s="3">
        <v>194</v>
      </c>
      <c r="O2415" s="3">
        <v>45</v>
      </c>
      <c r="P2415" s="3">
        <v>365</v>
      </c>
      <c r="Q2415" s="3">
        <v>373</v>
      </c>
      <c r="R2415" s="3">
        <v>181</v>
      </c>
      <c r="S2415" s="3">
        <v>96</v>
      </c>
      <c r="T2415" s="3">
        <v>112</v>
      </c>
      <c r="U2415" s="3">
        <v>19</v>
      </c>
      <c r="V2415" s="3">
        <v>111</v>
      </c>
      <c r="W2415" s="3">
        <v>401</v>
      </c>
      <c r="X2415" s="3">
        <v>154</v>
      </c>
      <c r="Y2415" s="3">
        <v>20</v>
      </c>
      <c r="Z2415" s="3">
        <v>296</v>
      </c>
      <c r="AA2415" s="3">
        <v>9</v>
      </c>
      <c r="AB2415" s="3">
        <v>403</v>
      </c>
      <c r="AC2415" s="3">
        <v>212</v>
      </c>
      <c r="AD2415" s="3">
        <v>25</v>
      </c>
      <c r="AE2415" s="3">
        <v>552</v>
      </c>
      <c r="AF2415" s="3">
        <v>958</v>
      </c>
      <c r="AG2415" s="3">
        <v>468</v>
      </c>
      <c r="AH2415" s="3">
        <v>75</v>
      </c>
      <c r="AI2415" s="3">
        <v>138</v>
      </c>
      <c r="AJ2415" s="3">
        <v>64</v>
      </c>
      <c r="AK2415" s="3">
        <v>686</v>
      </c>
      <c r="AL2415" s="3">
        <v>890</v>
      </c>
      <c r="AM2415" s="3">
        <v>18</v>
      </c>
      <c r="AO2415" s="3">
        <v>208</v>
      </c>
      <c r="AP2415" s="3">
        <v>15</v>
      </c>
      <c r="AQ2415" s="3">
        <v>109</v>
      </c>
      <c r="AR2415" s="3">
        <v>209</v>
      </c>
      <c r="AS2415" s="20">
        <v>687</v>
      </c>
      <c r="AT2415" s="3">
        <v>97</v>
      </c>
      <c r="AU2415" s="3">
        <v>234</v>
      </c>
      <c r="AV2415" s="3">
        <v>56</v>
      </c>
      <c r="AW2415" s="3">
        <v>75</v>
      </c>
      <c r="AX2415" s="3">
        <v>248</v>
      </c>
      <c r="AY2415" s="3">
        <v>134</v>
      </c>
      <c r="AZ2415" s="3">
        <v>312</v>
      </c>
      <c r="BA2415" s="128">
        <v>247</v>
      </c>
      <c r="BB2415" s="3">
        <v>61</v>
      </c>
      <c r="BC2415" s="3">
        <v>14</v>
      </c>
      <c r="BD2415" s="3">
        <v>184</v>
      </c>
      <c r="BM2415" s="3"/>
      <c r="BN2415" s="3"/>
      <c r="BO2415" s="3"/>
      <c r="BP2415" s="128"/>
      <c r="BQ2415" s="3"/>
      <c r="BR2415" s="3"/>
      <c r="BS2415" s="3"/>
    </row>
    <row r="2416" spans="1:71">
      <c r="A2416" t="str">
        <f t="shared" si="189"/>
        <v>2022</v>
      </c>
      <c r="B2416" t="str">
        <f t="shared" si="190"/>
        <v>August</v>
      </c>
      <c r="C2416" s="2">
        <v>44783</v>
      </c>
      <c r="D2416" s="1" t="str">
        <f t="shared" si="188"/>
        <v>OK</v>
      </c>
      <c r="E2416">
        <f t="shared" si="186"/>
        <v>1</v>
      </c>
      <c r="F2416">
        <f t="shared" si="187"/>
        <v>0</v>
      </c>
      <c r="G2416" s="127">
        <v>44783</v>
      </c>
      <c r="H2416" s="3">
        <v>8</v>
      </c>
      <c r="I2416" s="3">
        <v>250</v>
      </c>
      <c r="J2416" s="3">
        <v>273</v>
      </c>
      <c r="K2416" s="3">
        <v>166</v>
      </c>
      <c r="L2416" s="3">
        <v>325</v>
      </c>
      <c r="M2416" s="3">
        <v>60</v>
      </c>
      <c r="N2416" s="3">
        <v>171</v>
      </c>
      <c r="O2416" s="3">
        <v>68</v>
      </c>
      <c r="P2416" s="3">
        <v>402</v>
      </c>
      <c r="Q2416" s="3">
        <v>347</v>
      </c>
      <c r="R2416" s="3">
        <v>168</v>
      </c>
      <c r="S2416" s="3">
        <v>102</v>
      </c>
      <c r="T2416" s="3">
        <v>138</v>
      </c>
      <c r="U2416" s="3">
        <v>27</v>
      </c>
      <c r="V2416" s="3">
        <v>121</v>
      </c>
      <c r="W2416" s="3">
        <v>450</v>
      </c>
      <c r="X2416" s="3">
        <v>139</v>
      </c>
      <c r="Y2416" s="3">
        <v>21</v>
      </c>
      <c r="Z2416" s="3">
        <v>337</v>
      </c>
      <c r="AA2416" s="3">
        <v>8</v>
      </c>
      <c r="AB2416" s="3">
        <v>446</v>
      </c>
      <c r="AC2416" s="3">
        <v>231</v>
      </c>
      <c r="AD2416" s="3">
        <v>27</v>
      </c>
      <c r="AE2416" s="3">
        <v>631</v>
      </c>
      <c r="AF2416" s="3">
        <v>1018</v>
      </c>
      <c r="AG2416" s="3">
        <v>520</v>
      </c>
      <c r="AH2416" s="3">
        <v>73</v>
      </c>
      <c r="AI2416" s="3">
        <v>152</v>
      </c>
      <c r="AJ2416" s="3">
        <v>62</v>
      </c>
      <c r="AK2416" s="3">
        <v>732</v>
      </c>
      <c r="AL2416" s="3">
        <v>1038</v>
      </c>
      <c r="AM2416" s="3">
        <v>21</v>
      </c>
      <c r="AO2416" s="3">
        <v>203</v>
      </c>
      <c r="AP2416" s="3">
        <v>19</v>
      </c>
      <c r="AQ2416" s="3">
        <v>150</v>
      </c>
      <c r="AR2416" s="3">
        <v>260</v>
      </c>
      <c r="AS2416" s="20">
        <v>687</v>
      </c>
      <c r="AT2416" s="3">
        <v>131</v>
      </c>
      <c r="AU2416" s="3">
        <v>262</v>
      </c>
      <c r="AV2416" s="3">
        <v>116</v>
      </c>
      <c r="AW2416" s="3">
        <v>73</v>
      </c>
      <c r="AX2416" s="3">
        <v>279</v>
      </c>
      <c r="AY2416" s="3">
        <v>117</v>
      </c>
      <c r="AZ2416" s="3">
        <v>305</v>
      </c>
      <c r="BA2416" s="128">
        <v>276</v>
      </c>
      <c r="BB2416" s="3">
        <v>72</v>
      </c>
      <c r="BC2416" s="3">
        <v>27</v>
      </c>
      <c r="BD2416" s="3">
        <v>204</v>
      </c>
      <c r="BM2416" s="3"/>
      <c r="BN2416" s="3"/>
      <c r="BO2416" s="3"/>
      <c r="BP2416" s="128"/>
      <c r="BQ2416" s="3"/>
      <c r="BR2416" s="3"/>
      <c r="BS2416" s="3"/>
    </row>
    <row r="2417" spans="1:71">
      <c r="A2417" t="str">
        <f t="shared" si="189"/>
        <v>2022</v>
      </c>
      <c r="B2417" t="str">
        <f t="shared" si="190"/>
        <v>August</v>
      </c>
      <c r="C2417" s="2">
        <v>44784</v>
      </c>
      <c r="D2417" s="1" t="str">
        <f t="shared" si="188"/>
        <v>OK</v>
      </c>
      <c r="E2417">
        <f t="shared" si="186"/>
        <v>1</v>
      </c>
      <c r="F2417">
        <f t="shared" si="187"/>
        <v>0</v>
      </c>
      <c r="G2417" s="127">
        <v>44784</v>
      </c>
      <c r="H2417" s="3">
        <v>28</v>
      </c>
      <c r="I2417" s="3">
        <v>300</v>
      </c>
      <c r="J2417" s="3">
        <v>333</v>
      </c>
      <c r="K2417" s="3">
        <v>218</v>
      </c>
      <c r="L2417" s="3">
        <v>331</v>
      </c>
      <c r="M2417" s="3">
        <v>65</v>
      </c>
      <c r="N2417" s="3">
        <v>222</v>
      </c>
      <c r="O2417" s="3">
        <v>68</v>
      </c>
      <c r="P2417" s="3">
        <v>485</v>
      </c>
      <c r="Q2417" s="3">
        <v>445</v>
      </c>
      <c r="R2417" s="3">
        <v>196</v>
      </c>
      <c r="S2417" s="3">
        <v>97</v>
      </c>
      <c r="T2417" s="3">
        <v>168</v>
      </c>
      <c r="U2417" s="3">
        <v>30</v>
      </c>
      <c r="V2417" s="3">
        <v>132</v>
      </c>
      <c r="W2417" s="3">
        <v>468</v>
      </c>
      <c r="X2417" s="3">
        <v>183</v>
      </c>
      <c r="Y2417" s="3">
        <v>35</v>
      </c>
      <c r="Z2417" s="3">
        <v>404</v>
      </c>
      <c r="AA2417" s="3">
        <v>25</v>
      </c>
      <c r="AB2417" s="3">
        <v>489</v>
      </c>
      <c r="AC2417" s="3">
        <v>278</v>
      </c>
      <c r="AD2417" s="3">
        <v>30</v>
      </c>
      <c r="AE2417" s="3">
        <v>658</v>
      </c>
      <c r="AF2417" s="3">
        <v>1182</v>
      </c>
      <c r="AG2417" s="3">
        <v>637</v>
      </c>
      <c r="AH2417" s="3">
        <v>96</v>
      </c>
      <c r="AI2417" s="3">
        <v>150</v>
      </c>
      <c r="AJ2417" s="3">
        <v>81</v>
      </c>
      <c r="AK2417" s="3">
        <v>880</v>
      </c>
      <c r="AL2417" s="3">
        <v>1086</v>
      </c>
      <c r="AM2417" s="3">
        <v>11</v>
      </c>
      <c r="AO2417" s="3">
        <v>258</v>
      </c>
      <c r="AP2417" s="3">
        <v>28</v>
      </c>
      <c r="AQ2417" s="3">
        <v>181</v>
      </c>
      <c r="AR2417" s="3">
        <v>282</v>
      </c>
      <c r="AS2417" s="20">
        <v>687</v>
      </c>
      <c r="AT2417" s="3">
        <v>155</v>
      </c>
      <c r="AU2417" s="3">
        <v>316</v>
      </c>
      <c r="AV2417" s="3">
        <v>94</v>
      </c>
      <c r="AW2417" s="3">
        <v>215</v>
      </c>
      <c r="AX2417" s="3">
        <v>346</v>
      </c>
      <c r="AY2417" s="3">
        <v>140</v>
      </c>
      <c r="AZ2417" s="3">
        <v>438</v>
      </c>
      <c r="BA2417" s="128">
        <v>326</v>
      </c>
      <c r="BB2417" s="3">
        <v>82</v>
      </c>
      <c r="BC2417" s="3">
        <v>19</v>
      </c>
      <c r="BD2417" s="3">
        <v>299</v>
      </c>
      <c r="BM2417" s="3"/>
      <c r="BN2417" s="3"/>
      <c r="BO2417" s="3"/>
      <c r="BP2417" s="128"/>
      <c r="BQ2417" s="3"/>
      <c r="BR2417" s="3"/>
      <c r="BS2417" s="3"/>
    </row>
    <row r="2418" spans="1:71">
      <c r="A2418" t="str">
        <f t="shared" si="189"/>
        <v>2022</v>
      </c>
      <c r="B2418" t="str">
        <f t="shared" si="190"/>
        <v>August</v>
      </c>
      <c r="C2418" s="2">
        <v>44785</v>
      </c>
      <c r="D2418" s="1" t="str">
        <f t="shared" si="188"/>
        <v>OK</v>
      </c>
      <c r="E2418">
        <f t="shared" si="186"/>
        <v>1</v>
      </c>
      <c r="F2418">
        <f t="shared" si="187"/>
        <v>0</v>
      </c>
      <c r="G2418" s="127">
        <v>44785</v>
      </c>
      <c r="H2418" s="3">
        <v>24</v>
      </c>
      <c r="I2418" s="3">
        <v>227</v>
      </c>
      <c r="J2418" s="3">
        <v>246</v>
      </c>
      <c r="K2418" s="3">
        <v>186</v>
      </c>
      <c r="L2418" s="3">
        <v>257</v>
      </c>
      <c r="M2418" s="3">
        <v>66</v>
      </c>
      <c r="N2418" s="3">
        <v>177</v>
      </c>
      <c r="O2418" s="3">
        <v>84</v>
      </c>
      <c r="P2418" s="3">
        <v>389</v>
      </c>
      <c r="Q2418" s="3">
        <v>316</v>
      </c>
      <c r="R2418" s="3">
        <v>163</v>
      </c>
      <c r="S2418" s="3">
        <v>85</v>
      </c>
      <c r="T2418" s="3">
        <v>159</v>
      </c>
      <c r="U2418" s="3">
        <v>39</v>
      </c>
      <c r="V2418" s="3">
        <v>121</v>
      </c>
      <c r="W2418" s="3">
        <v>441</v>
      </c>
      <c r="X2418" s="3">
        <v>142</v>
      </c>
      <c r="Y2418" s="3">
        <v>36</v>
      </c>
      <c r="Z2418" s="3">
        <v>421</v>
      </c>
      <c r="AA2418" s="3">
        <v>28</v>
      </c>
      <c r="AB2418" s="3">
        <v>364</v>
      </c>
      <c r="AC2418" s="3">
        <v>220</v>
      </c>
      <c r="AD2418" s="3">
        <v>29</v>
      </c>
      <c r="AE2418" s="3">
        <v>553</v>
      </c>
      <c r="AF2418" s="3">
        <v>916</v>
      </c>
      <c r="AG2418" s="3">
        <v>460</v>
      </c>
      <c r="AH2418" s="3">
        <v>100</v>
      </c>
      <c r="AI2418" s="3">
        <v>235</v>
      </c>
      <c r="AJ2418" s="3">
        <v>71</v>
      </c>
      <c r="AK2418" s="3">
        <v>726</v>
      </c>
      <c r="AL2418" s="3">
        <v>1063</v>
      </c>
      <c r="AM2418" s="3">
        <v>5</v>
      </c>
      <c r="AO2418" s="3">
        <v>212</v>
      </c>
      <c r="AP2418" s="3">
        <v>31</v>
      </c>
      <c r="AQ2418" s="3">
        <v>169</v>
      </c>
      <c r="AR2418" s="3">
        <v>223</v>
      </c>
      <c r="AS2418" s="20">
        <v>687</v>
      </c>
      <c r="AT2418" s="3">
        <v>108</v>
      </c>
      <c r="AU2418" s="3">
        <v>321</v>
      </c>
      <c r="AV2418" s="3">
        <v>167</v>
      </c>
      <c r="AW2418" s="3">
        <v>93</v>
      </c>
      <c r="AX2418" s="3">
        <v>249</v>
      </c>
      <c r="AY2418" s="3">
        <v>122</v>
      </c>
      <c r="AZ2418" s="3">
        <v>367</v>
      </c>
      <c r="BA2418" s="128">
        <v>288</v>
      </c>
      <c r="BB2418" s="3">
        <v>119</v>
      </c>
      <c r="BC2418" s="3">
        <v>25</v>
      </c>
      <c r="BD2418" s="3">
        <v>218</v>
      </c>
      <c r="BM2418" s="3"/>
      <c r="BN2418" s="3"/>
      <c r="BO2418" s="3"/>
      <c r="BP2418" s="128"/>
      <c r="BQ2418" s="3"/>
      <c r="BR2418" s="3"/>
      <c r="BS2418" s="3"/>
    </row>
    <row r="2419" spans="1:71">
      <c r="A2419" t="str">
        <f t="shared" si="189"/>
        <v>2022</v>
      </c>
      <c r="B2419" t="str">
        <f t="shared" si="190"/>
        <v>August</v>
      </c>
      <c r="C2419" s="2">
        <v>44786</v>
      </c>
      <c r="D2419" s="1" t="str">
        <f t="shared" si="188"/>
        <v>OK</v>
      </c>
      <c r="E2419">
        <f t="shared" si="186"/>
        <v>0</v>
      </c>
      <c r="F2419">
        <f t="shared" si="187"/>
        <v>1</v>
      </c>
      <c r="G2419" s="127">
        <v>44786</v>
      </c>
      <c r="H2419" s="3">
        <v>39</v>
      </c>
      <c r="I2419" s="3">
        <v>147</v>
      </c>
      <c r="J2419" s="3">
        <v>117</v>
      </c>
      <c r="K2419" s="3">
        <v>213</v>
      </c>
      <c r="L2419" s="3">
        <v>120</v>
      </c>
      <c r="M2419" s="3">
        <v>109</v>
      </c>
      <c r="N2419" s="3">
        <v>106</v>
      </c>
      <c r="O2419" s="3">
        <v>84</v>
      </c>
      <c r="P2419" s="3">
        <v>209</v>
      </c>
      <c r="Q2419" s="3">
        <v>188</v>
      </c>
      <c r="R2419" s="3">
        <v>95</v>
      </c>
      <c r="S2419" s="3">
        <v>53</v>
      </c>
      <c r="T2419" s="3">
        <v>121</v>
      </c>
      <c r="U2419" s="3">
        <v>14</v>
      </c>
      <c r="V2419" s="3">
        <v>63</v>
      </c>
      <c r="W2419" s="3">
        <v>337</v>
      </c>
      <c r="X2419" s="3">
        <v>214</v>
      </c>
      <c r="Y2419" s="3">
        <v>19</v>
      </c>
      <c r="Z2419" s="3">
        <v>306</v>
      </c>
      <c r="AA2419" s="3">
        <v>33</v>
      </c>
      <c r="AB2419" s="3">
        <v>160</v>
      </c>
      <c r="AC2419" s="3">
        <v>346</v>
      </c>
      <c r="AD2419" s="3">
        <v>25</v>
      </c>
      <c r="AE2419" s="3">
        <v>226</v>
      </c>
      <c r="AF2419" s="3">
        <v>499</v>
      </c>
      <c r="AG2419" s="3">
        <v>579</v>
      </c>
      <c r="AH2419" s="3">
        <v>114</v>
      </c>
      <c r="AI2419" s="3">
        <v>342</v>
      </c>
      <c r="AJ2419" s="3">
        <v>47</v>
      </c>
      <c r="AK2419" s="3">
        <v>640</v>
      </c>
      <c r="AL2419" s="3">
        <v>812</v>
      </c>
      <c r="AM2419" s="3">
        <v>2</v>
      </c>
      <c r="AO2419" s="3">
        <v>141</v>
      </c>
      <c r="AP2419" s="3">
        <v>23</v>
      </c>
      <c r="AQ2419" s="3">
        <v>162</v>
      </c>
      <c r="AR2419" s="3">
        <v>125</v>
      </c>
      <c r="AS2419" s="20">
        <v>687</v>
      </c>
      <c r="AT2419" s="3">
        <v>71</v>
      </c>
      <c r="AU2419" s="3">
        <v>313</v>
      </c>
      <c r="AV2419" s="3">
        <v>113</v>
      </c>
      <c r="AW2419" s="3">
        <v>174</v>
      </c>
      <c r="AX2419" s="3">
        <v>88</v>
      </c>
      <c r="AY2419" s="3">
        <v>60</v>
      </c>
      <c r="AZ2419" s="3">
        <v>328</v>
      </c>
      <c r="BA2419" s="128">
        <v>278</v>
      </c>
      <c r="BB2419" s="3">
        <v>193</v>
      </c>
      <c r="BC2419" s="3">
        <v>60</v>
      </c>
      <c r="BD2419" s="3">
        <v>276</v>
      </c>
      <c r="BM2419" s="3"/>
      <c r="BN2419" s="3"/>
      <c r="BO2419" s="3"/>
      <c r="BP2419" s="128"/>
      <c r="BQ2419" s="3"/>
      <c r="BR2419" s="3"/>
      <c r="BS2419" s="3"/>
    </row>
    <row r="2420" spans="1:71">
      <c r="A2420" t="str">
        <f t="shared" si="189"/>
        <v>2022</v>
      </c>
      <c r="B2420" t="str">
        <f t="shared" si="190"/>
        <v>August</v>
      </c>
      <c r="C2420" s="2">
        <v>44787</v>
      </c>
      <c r="D2420" s="1" t="str">
        <f t="shared" si="188"/>
        <v>OK</v>
      </c>
      <c r="E2420">
        <f t="shared" si="186"/>
        <v>0</v>
      </c>
      <c r="F2420">
        <f t="shared" si="187"/>
        <v>1</v>
      </c>
      <c r="G2420" s="127">
        <v>44787</v>
      </c>
      <c r="H2420" s="3">
        <v>49</v>
      </c>
      <c r="I2420" s="3">
        <v>201</v>
      </c>
      <c r="J2420" s="3">
        <v>106</v>
      </c>
      <c r="K2420" s="3">
        <v>272</v>
      </c>
      <c r="L2420" s="3">
        <v>141</v>
      </c>
      <c r="M2420" s="3">
        <v>109</v>
      </c>
      <c r="N2420" s="3">
        <v>78</v>
      </c>
      <c r="O2420" s="3">
        <v>149</v>
      </c>
      <c r="P2420" s="3">
        <v>230</v>
      </c>
      <c r="Q2420" s="3">
        <v>306</v>
      </c>
      <c r="R2420" s="3">
        <v>75</v>
      </c>
      <c r="S2420" s="3">
        <v>51</v>
      </c>
      <c r="T2420" s="3">
        <v>130</v>
      </c>
      <c r="U2420" s="3">
        <v>42</v>
      </c>
      <c r="V2420" s="3">
        <v>58</v>
      </c>
      <c r="W2420" s="3">
        <v>328</v>
      </c>
      <c r="X2420" s="3">
        <v>318</v>
      </c>
      <c r="Y2420" s="3">
        <v>20</v>
      </c>
      <c r="Z2420" s="3">
        <v>367</v>
      </c>
      <c r="AA2420" s="3">
        <v>50</v>
      </c>
      <c r="AB2420" s="3">
        <v>225</v>
      </c>
      <c r="AC2420" s="3">
        <v>540</v>
      </c>
      <c r="AD2420" s="3">
        <v>11</v>
      </c>
      <c r="AE2420" s="3">
        <v>298</v>
      </c>
      <c r="AF2420" s="3">
        <v>726</v>
      </c>
      <c r="AG2420" s="3">
        <v>777</v>
      </c>
      <c r="AH2420" s="3">
        <v>84</v>
      </c>
      <c r="AI2420" s="3">
        <v>179</v>
      </c>
      <c r="AJ2420" s="3">
        <v>34</v>
      </c>
      <c r="AK2420" s="3">
        <v>867</v>
      </c>
      <c r="AL2420" s="3">
        <v>1017</v>
      </c>
      <c r="AM2420" s="3">
        <v>11</v>
      </c>
      <c r="AO2420" s="3">
        <v>157</v>
      </c>
      <c r="AP2420" s="3">
        <v>25</v>
      </c>
      <c r="AQ2420" s="3">
        <v>275</v>
      </c>
      <c r="AR2420" s="3">
        <v>98</v>
      </c>
      <c r="AS2420" s="20">
        <v>687</v>
      </c>
      <c r="AT2420" s="3">
        <v>104</v>
      </c>
      <c r="AU2420" s="3">
        <v>465</v>
      </c>
      <c r="AV2420" s="3">
        <v>150</v>
      </c>
      <c r="AW2420" s="3">
        <v>353</v>
      </c>
      <c r="AX2420" s="3">
        <v>110</v>
      </c>
      <c r="AY2420" s="3">
        <v>67</v>
      </c>
      <c r="AZ2420" s="3">
        <v>548</v>
      </c>
      <c r="BA2420" s="128">
        <v>424</v>
      </c>
      <c r="BB2420" s="3">
        <v>230</v>
      </c>
      <c r="BC2420" s="3">
        <v>77</v>
      </c>
      <c r="BD2420" s="3">
        <v>514</v>
      </c>
      <c r="BM2420" s="3"/>
      <c r="BN2420" s="3"/>
      <c r="BO2420" s="3"/>
      <c r="BP2420" s="128"/>
      <c r="BQ2420" s="3"/>
      <c r="BR2420" s="3"/>
      <c r="BS2420" s="3"/>
    </row>
    <row r="2421" spans="1:71">
      <c r="A2421" t="str">
        <f t="shared" si="189"/>
        <v>2022</v>
      </c>
      <c r="B2421" t="str">
        <f t="shared" si="190"/>
        <v>August</v>
      </c>
      <c r="C2421" s="2">
        <v>44788</v>
      </c>
      <c r="D2421" s="1" t="str">
        <f t="shared" si="188"/>
        <v>OK</v>
      </c>
      <c r="E2421">
        <f t="shared" si="186"/>
        <v>1</v>
      </c>
      <c r="F2421">
        <f t="shared" si="187"/>
        <v>0</v>
      </c>
      <c r="G2421" s="127">
        <v>44788</v>
      </c>
      <c r="H2421" s="3">
        <v>16</v>
      </c>
      <c r="I2421" s="3">
        <v>247</v>
      </c>
      <c r="J2421" s="3">
        <v>263</v>
      </c>
      <c r="K2421" s="3">
        <v>126</v>
      </c>
      <c r="L2421" s="3">
        <v>332</v>
      </c>
      <c r="M2421" s="3">
        <v>52</v>
      </c>
      <c r="N2421" s="3">
        <v>156</v>
      </c>
      <c r="O2421" s="3">
        <v>62</v>
      </c>
      <c r="P2421" s="3">
        <v>388</v>
      </c>
      <c r="Q2421" s="3">
        <v>360</v>
      </c>
      <c r="R2421" s="3">
        <v>161</v>
      </c>
      <c r="S2421" s="3">
        <v>91</v>
      </c>
      <c r="T2421" s="3">
        <v>145</v>
      </c>
      <c r="U2421" s="3">
        <v>37</v>
      </c>
      <c r="V2421" s="3">
        <v>116</v>
      </c>
      <c r="W2421" s="3">
        <v>411</v>
      </c>
      <c r="X2421" s="3">
        <v>174</v>
      </c>
      <c r="Y2421" s="3">
        <v>20</v>
      </c>
      <c r="Z2421" s="3">
        <v>299</v>
      </c>
      <c r="AA2421" s="3">
        <v>11</v>
      </c>
      <c r="AB2421" s="3">
        <v>495</v>
      </c>
      <c r="AC2421" s="3">
        <v>216</v>
      </c>
      <c r="AD2421" s="3">
        <v>14</v>
      </c>
      <c r="AE2421" s="3">
        <v>615</v>
      </c>
      <c r="AF2421" s="3">
        <v>1047</v>
      </c>
      <c r="AG2421" s="3">
        <v>525</v>
      </c>
      <c r="AH2421" s="3">
        <v>75</v>
      </c>
      <c r="AI2421" s="3">
        <v>130</v>
      </c>
      <c r="AJ2421" s="3">
        <v>61</v>
      </c>
      <c r="AK2421" s="3">
        <v>728</v>
      </c>
      <c r="AL2421" s="3">
        <v>813</v>
      </c>
      <c r="AM2421" s="3">
        <v>11</v>
      </c>
      <c r="AO2421" s="3">
        <v>238</v>
      </c>
      <c r="AP2421" s="3">
        <v>18</v>
      </c>
      <c r="AQ2421" s="3">
        <v>144</v>
      </c>
      <c r="AR2421" s="3">
        <v>261</v>
      </c>
      <c r="AS2421" s="20">
        <v>687</v>
      </c>
      <c r="AT2421" s="3">
        <v>113</v>
      </c>
      <c r="AU2421" s="3">
        <v>229</v>
      </c>
      <c r="AV2421" s="3">
        <v>99</v>
      </c>
      <c r="AW2421" s="3">
        <v>63</v>
      </c>
      <c r="AX2421" s="3">
        <v>241</v>
      </c>
      <c r="AY2421" s="3">
        <v>108</v>
      </c>
      <c r="AZ2421" s="3">
        <v>322</v>
      </c>
      <c r="BA2421" s="128">
        <v>232</v>
      </c>
      <c r="BB2421" s="3">
        <v>49</v>
      </c>
      <c r="BC2421" s="3">
        <v>13</v>
      </c>
      <c r="BD2421" s="3">
        <v>166</v>
      </c>
      <c r="BM2421" s="3"/>
      <c r="BN2421" s="3"/>
      <c r="BO2421" s="3"/>
      <c r="BP2421" s="128"/>
      <c r="BQ2421" s="3"/>
      <c r="BR2421" s="3"/>
      <c r="BS2421" s="3"/>
    </row>
    <row r="2422" spans="1:71">
      <c r="A2422" t="str">
        <f t="shared" si="189"/>
        <v>2022</v>
      </c>
      <c r="B2422" t="str">
        <f t="shared" si="190"/>
        <v>August</v>
      </c>
      <c r="C2422" s="2">
        <v>44789</v>
      </c>
      <c r="D2422" s="1" t="str">
        <f t="shared" si="188"/>
        <v>OK</v>
      </c>
      <c r="E2422">
        <f t="shared" si="186"/>
        <v>1</v>
      </c>
      <c r="F2422">
        <f t="shared" si="187"/>
        <v>0</v>
      </c>
      <c r="G2422" s="127">
        <v>44789</v>
      </c>
      <c r="H2422" s="3">
        <v>17</v>
      </c>
      <c r="I2422" s="3">
        <v>283</v>
      </c>
      <c r="J2422" s="3">
        <v>291</v>
      </c>
      <c r="K2422" s="3">
        <v>158</v>
      </c>
      <c r="L2422" s="3">
        <v>331</v>
      </c>
      <c r="M2422" s="3">
        <v>58</v>
      </c>
      <c r="N2422" s="3">
        <v>178</v>
      </c>
      <c r="O2422" s="3">
        <v>57</v>
      </c>
      <c r="P2422" s="3">
        <v>468</v>
      </c>
      <c r="Q2422" s="3">
        <v>398</v>
      </c>
      <c r="R2422" s="3">
        <v>204</v>
      </c>
      <c r="S2422" s="3">
        <v>101</v>
      </c>
      <c r="T2422" s="3">
        <v>125</v>
      </c>
      <c r="U2422" s="3">
        <v>36</v>
      </c>
      <c r="V2422" s="3">
        <v>137</v>
      </c>
      <c r="W2422" s="3">
        <v>505</v>
      </c>
      <c r="X2422" s="3">
        <v>242</v>
      </c>
      <c r="Y2422" s="3">
        <v>20</v>
      </c>
      <c r="Z2422" s="3">
        <v>355</v>
      </c>
      <c r="AA2422" s="3">
        <v>8</v>
      </c>
      <c r="AB2422" s="3">
        <v>503</v>
      </c>
      <c r="AC2422" s="3">
        <v>227</v>
      </c>
      <c r="AD2422" s="3">
        <v>32</v>
      </c>
      <c r="AE2422" s="3">
        <v>685</v>
      </c>
      <c r="AF2422" s="3">
        <v>1100</v>
      </c>
      <c r="AG2422" s="3">
        <v>499</v>
      </c>
      <c r="AH2422" s="3">
        <v>75</v>
      </c>
      <c r="AI2422" s="3">
        <v>127</v>
      </c>
      <c r="AJ2422" s="3">
        <v>64</v>
      </c>
      <c r="AK2422" s="3">
        <v>813</v>
      </c>
      <c r="AL2422" s="3">
        <v>897</v>
      </c>
      <c r="AM2422" s="3">
        <v>4</v>
      </c>
      <c r="AO2422" s="3">
        <v>224</v>
      </c>
      <c r="AP2422" s="3">
        <v>44</v>
      </c>
      <c r="AQ2422" s="3">
        <v>144</v>
      </c>
      <c r="AR2422" s="3">
        <v>250</v>
      </c>
      <c r="AS2422" s="20">
        <v>687</v>
      </c>
      <c r="AT2422" s="3">
        <v>119</v>
      </c>
      <c r="AU2422" s="3">
        <v>245</v>
      </c>
      <c r="AV2422" s="3">
        <v>93</v>
      </c>
      <c r="AW2422" s="3">
        <v>67</v>
      </c>
      <c r="AX2422" s="3">
        <v>272</v>
      </c>
      <c r="AY2422" s="3">
        <v>131</v>
      </c>
      <c r="AZ2422" s="3">
        <v>300</v>
      </c>
      <c r="BA2422" s="128">
        <v>205</v>
      </c>
      <c r="BB2422" s="3">
        <v>60</v>
      </c>
      <c r="BC2422" s="3">
        <v>9</v>
      </c>
      <c r="BD2422" s="3">
        <v>208</v>
      </c>
      <c r="BM2422" s="3"/>
      <c r="BN2422" s="3"/>
      <c r="BO2422" s="3"/>
      <c r="BP2422" s="128"/>
      <c r="BQ2422" s="3"/>
      <c r="BR2422" s="3"/>
      <c r="BS2422" s="3"/>
    </row>
    <row r="2423" spans="1:71">
      <c r="A2423" t="str">
        <f t="shared" si="189"/>
        <v>2022</v>
      </c>
      <c r="B2423" t="str">
        <f t="shared" si="190"/>
        <v>August</v>
      </c>
      <c r="C2423" s="2">
        <v>44790</v>
      </c>
      <c r="D2423" s="1" t="str">
        <f t="shared" si="188"/>
        <v>OK</v>
      </c>
      <c r="E2423">
        <f t="shared" si="186"/>
        <v>1</v>
      </c>
      <c r="F2423">
        <f t="shared" si="187"/>
        <v>0</v>
      </c>
      <c r="G2423" s="127">
        <v>44790</v>
      </c>
      <c r="H2423" s="3">
        <v>12</v>
      </c>
      <c r="I2423" s="3">
        <v>130</v>
      </c>
      <c r="J2423" s="3">
        <v>164</v>
      </c>
      <c r="K2423" s="3">
        <v>55</v>
      </c>
      <c r="L2423" s="3">
        <v>181</v>
      </c>
      <c r="M2423" s="3">
        <v>61</v>
      </c>
      <c r="N2423" s="3">
        <v>101</v>
      </c>
      <c r="O2423" s="3">
        <v>35</v>
      </c>
      <c r="P2423" s="3">
        <v>239</v>
      </c>
      <c r="Q2423" s="3">
        <v>179</v>
      </c>
      <c r="R2423" s="3">
        <v>143</v>
      </c>
      <c r="S2423" s="3">
        <v>53</v>
      </c>
      <c r="T2423" s="3">
        <v>139</v>
      </c>
      <c r="U2423" s="3">
        <v>15</v>
      </c>
      <c r="V2423" s="3">
        <v>107</v>
      </c>
      <c r="W2423" s="3">
        <v>313</v>
      </c>
      <c r="X2423" s="3">
        <v>79</v>
      </c>
      <c r="Y2423" s="3">
        <v>6</v>
      </c>
      <c r="Z2423" s="3">
        <v>191</v>
      </c>
      <c r="AA2423" s="3">
        <v>2</v>
      </c>
      <c r="AB2423" s="3">
        <v>229</v>
      </c>
      <c r="AC2423" s="3">
        <v>83</v>
      </c>
      <c r="AD2423" s="3">
        <v>18</v>
      </c>
      <c r="AE2423" s="3">
        <v>371</v>
      </c>
      <c r="AF2423" s="3">
        <v>521</v>
      </c>
      <c r="AG2423" s="3">
        <v>249</v>
      </c>
      <c r="AH2423" s="3">
        <v>53</v>
      </c>
      <c r="AI2423" s="3">
        <v>167</v>
      </c>
      <c r="AJ2423" s="3">
        <v>55</v>
      </c>
      <c r="AK2423" s="3">
        <v>378</v>
      </c>
      <c r="AL2423" s="3">
        <v>532</v>
      </c>
      <c r="AM2423" s="3">
        <v>3</v>
      </c>
      <c r="AO2423" s="3">
        <v>118</v>
      </c>
      <c r="AP2423" s="3">
        <v>6</v>
      </c>
      <c r="AQ2423" s="3">
        <v>61</v>
      </c>
      <c r="AR2423" s="3">
        <v>163</v>
      </c>
      <c r="AS2423" s="20">
        <v>687</v>
      </c>
      <c r="AT2423" s="3">
        <v>77</v>
      </c>
      <c r="AU2423" s="3">
        <v>117</v>
      </c>
      <c r="AV2423" s="3">
        <v>13</v>
      </c>
      <c r="AW2423" s="3">
        <v>14</v>
      </c>
      <c r="AX2423" s="3">
        <v>150</v>
      </c>
      <c r="AY2423" s="3">
        <v>56</v>
      </c>
      <c r="AZ2423" s="3">
        <v>122</v>
      </c>
      <c r="BA2423" s="128">
        <v>114</v>
      </c>
      <c r="BB2423" s="3">
        <v>26</v>
      </c>
      <c r="BC2423" s="3">
        <v>4</v>
      </c>
      <c r="BD2423" s="3">
        <v>85</v>
      </c>
      <c r="BM2423" s="3"/>
      <c r="BN2423" s="3"/>
      <c r="BO2423" s="3"/>
      <c r="BP2423" s="128"/>
      <c r="BQ2423" s="3"/>
      <c r="BR2423" s="3"/>
      <c r="BS2423" s="3"/>
    </row>
    <row r="2424" spans="1:71">
      <c r="A2424" t="str">
        <f t="shared" si="189"/>
        <v>2022</v>
      </c>
      <c r="B2424" t="str">
        <f t="shared" si="190"/>
        <v>August</v>
      </c>
      <c r="C2424" s="2">
        <v>44791</v>
      </c>
      <c r="D2424" s="1" t="str">
        <f t="shared" si="188"/>
        <v>OK</v>
      </c>
      <c r="E2424">
        <f t="shared" ref="E2424:E2487" si="191">IF(OR(WEEKDAY(C2424) = 1, WEEKDAY(C2424) = 7), 0, 1)</f>
        <v>1</v>
      </c>
      <c r="F2424">
        <f t="shared" ref="F2424:F2487" si="192">IF(OR(WEEKDAY(C2424) = 1, WEEKDAY(C2424) = 7), 1, 0)</f>
        <v>0</v>
      </c>
      <c r="G2424" s="127">
        <v>44791</v>
      </c>
      <c r="H2424" s="3">
        <v>8</v>
      </c>
      <c r="I2424" s="3">
        <v>67</v>
      </c>
      <c r="J2424" s="3">
        <v>114</v>
      </c>
      <c r="K2424" s="3">
        <v>29</v>
      </c>
      <c r="L2424" s="3">
        <v>99</v>
      </c>
      <c r="M2424" s="3">
        <v>63</v>
      </c>
      <c r="N2424" s="3">
        <v>57</v>
      </c>
      <c r="O2424" s="3">
        <v>17</v>
      </c>
      <c r="P2424" s="3">
        <v>167</v>
      </c>
      <c r="Q2424" s="3">
        <v>100</v>
      </c>
      <c r="R2424" s="3">
        <v>100</v>
      </c>
      <c r="S2424" s="3">
        <v>35</v>
      </c>
      <c r="T2424" s="3">
        <v>142</v>
      </c>
      <c r="U2424" s="3">
        <v>9</v>
      </c>
      <c r="V2424" s="3">
        <v>64</v>
      </c>
      <c r="W2424" s="3">
        <v>250</v>
      </c>
      <c r="X2424" s="3">
        <v>27</v>
      </c>
      <c r="Y2424" s="3">
        <v>5</v>
      </c>
      <c r="Z2424" s="3">
        <v>169</v>
      </c>
      <c r="AA2424" s="3">
        <v>0</v>
      </c>
      <c r="AB2424" s="3">
        <v>142</v>
      </c>
      <c r="AC2424" s="3">
        <v>40</v>
      </c>
      <c r="AD2424" s="3">
        <v>5</v>
      </c>
      <c r="AE2424" s="3">
        <v>226</v>
      </c>
      <c r="AF2424" s="3">
        <v>292</v>
      </c>
      <c r="AG2424" s="3">
        <v>121</v>
      </c>
      <c r="AH2424" s="3">
        <v>36</v>
      </c>
      <c r="AI2424" s="3">
        <v>166</v>
      </c>
      <c r="AJ2424" s="3">
        <v>58</v>
      </c>
      <c r="AK2424" s="3">
        <v>259</v>
      </c>
      <c r="AL2424" s="3">
        <v>256</v>
      </c>
      <c r="AM2424" s="3">
        <v>4</v>
      </c>
      <c r="AO2424" s="3">
        <v>92</v>
      </c>
      <c r="AP2424" s="3">
        <v>11</v>
      </c>
      <c r="AQ2424" s="3">
        <v>26</v>
      </c>
      <c r="AR2424" s="3">
        <v>99</v>
      </c>
      <c r="AS2424" s="20">
        <v>687</v>
      </c>
      <c r="AT2424" s="3">
        <v>28</v>
      </c>
      <c r="AU2424" s="3">
        <v>56</v>
      </c>
      <c r="AV2424" s="3">
        <v>6</v>
      </c>
      <c r="AW2424" s="3">
        <v>11</v>
      </c>
      <c r="AX2424" s="3">
        <v>70</v>
      </c>
      <c r="AY2424" s="3">
        <v>41</v>
      </c>
      <c r="AZ2424" s="3">
        <v>74</v>
      </c>
      <c r="BA2424" s="128">
        <v>54</v>
      </c>
      <c r="BB2424" s="3">
        <v>10</v>
      </c>
      <c r="BC2424" s="3">
        <v>5</v>
      </c>
      <c r="BD2424" s="3">
        <v>49</v>
      </c>
      <c r="BM2424" s="3"/>
      <c r="BN2424" s="3"/>
      <c r="BO2424" s="3"/>
      <c r="BP2424" s="128"/>
      <c r="BQ2424" s="3"/>
      <c r="BR2424" s="3"/>
      <c r="BS2424" s="3"/>
    </row>
    <row r="2425" spans="1:71">
      <c r="A2425" t="str">
        <f t="shared" si="189"/>
        <v>2022</v>
      </c>
      <c r="B2425" t="str">
        <f t="shared" si="190"/>
        <v>August</v>
      </c>
      <c r="C2425" s="2">
        <v>44792</v>
      </c>
      <c r="D2425" s="1" t="str">
        <f t="shared" si="188"/>
        <v>OK</v>
      </c>
      <c r="E2425">
        <f t="shared" si="191"/>
        <v>1</v>
      </c>
      <c r="F2425">
        <f t="shared" si="192"/>
        <v>0</v>
      </c>
      <c r="G2425" s="127">
        <v>44792</v>
      </c>
      <c r="H2425" s="3">
        <v>5</v>
      </c>
      <c r="I2425" s="3">
        <v>129</v>
      </c>
      <c r="J2425" s="3">
        <v>163</v>
      </c>
      <c r="K2425" s="3">
        <v>56</v>
      </c>
      <c r="L2425" s="3">
        <v>164</v>
      </c>
      <c r="M2425" s="3">
        <v>68</v>
      </c>
      <c r="N2425" s="3">
        <v>92</v>
      </c>
      <c r="O2425" s="3">
        <v>26</v>
      </c>
      <c r="P2425" s="3">
        <v>259</v>
      </c>
      <c r="Q2425" s="3">
        <v>155</v>
      </c>
      <c r="R2425" s="3">
        <v>136</v>
      </c>
      <c r="S2425" s="3">
        <v>58</v>
      </c>
      <c r="T2425" s="3">
        <v>144</v>
      </c>
      <c r="U2425" s="3">
        <v>15</v>
      </c>
      <c r="V2425" s="3">
        <v>101</v>
      </c>
      <c r="W2425" s="3">
        <v>350</v>
      </c>
      <c r="X2425" s="3">
        <v>41</v>
      </c>
      <c r="Y2425" s="3">
        <v>16</v>
      </c>
      <c r="Z2425" s="3">
        <v>184</v>
      </c>
      <c r="AA2425" s="3">
        <v>12</v>
      </c>
      <c r="AB2425" s="3">
        <v>193</v>
      </c>
      <c r="AC2425" s="3">
        <v>90</v>
      </c>
      <c r="AD2425" s="3">
        <v>5</v>
      </c>
      <c r="AE2425" s="3">
        <v>306</v>
      </c>
      <c r="AF2425" s="3">
        <v>405</v>
      </c>
      <c r="AG2425" s="3">
        <v>231</v>
      </c>
      <c r="AH2425" s="3">
        <v>47</v>
      </c>
      <c r="AI2425" s="3">
        <v>246</v>
      </c>
      <c r="AJ2425" s="3">
        <v>52</v>
      </c>
      <c r="AK2425" s="3">
        <v>325</v>
      </c>
      <c r="AL2425" s="3">
        <v>502</v>
      </c>
      <c r="AM2425" s="3">
        <v>3</v>
      </c>
      <c r="AO2425" s="3">
        <v>95</v>
      </c>
      <c r="AP2425" s="3">
        <v>5</v>
      </c>
      <c r="AQ2425" s="3">
        <v>56</v>
      </c>
      <c r="AR2425" s="3">
        <v>131</v>
      </c>
      <c r="AS2425" s="20">
        <v>687</v>
      </c>
      <c r="AT2425" s="3">
        <v>52</v>
      </c>
      <c r="AU2425" s="3">
        <v>116</v>
      </c>
      <c r="AV2425" s="3">
        <v>23</v>
      </c>
      <c r="AW2425" s="3">
        <v>5</v>
      </c>
      <c r="AX2425" s="3">
        <v>137</v>
      </c>
      <c r="AY2425" s="3">
        <v>60</v>
      </c>
      <c r="AZ2425" s="3">
        <v>149</v>
      </c>
      <c r="BA2425" s="128">
        <v>92</v>
      </c>
      <c r="BB2425" s="3">
        <v>17</v>
      </c>
      <c r="BC2425" s="3">
        <v>7</v>
      </c>
      <c r="BD2425" s="3">
        <v>86</v>
      </c>
      <c r="BM2425" s="3"/>
      <c r="BN2425" s="3"/>
      <c r="BO2425" s="3"/>
      <c r="BP2425" s="128"/>
      <c r="BQ2425" s="3"/>
      <c r="BR2425" s="3"/>
      <c r="BS2425" s="3"/>
    </row>
    <row r="2426" spans="1:71">
      <c r="A2426" t="str">
        <f t="shared" si="189"/>
        <v>2022</v>
      </c>
      <c r="B2426" t="str">
        <f t="shared" si="190"/>
        <v>August</v>
      </c>
      <c r="C2426" s="2">
        <v>44793</v>
      </c>
      <c r="D2426" s="1" t="str">
        <f t="shared" si="188"/>
        <v>OK</v>
      </c>
      <c r="E2426">
        <f t="shared" si="191"/>
        <v>0</v>
      </c>
      <c r="F2426">
        <f t="shared" si="192"/>
        <v>1</v>
      </c>
      <c r="G2426" s="127">
        <v>44793</v>
      </c>
      <c r="H2426" s="3">
        <v>21</v>
      </c>
      <c r="I2426" s="3">
        <v>154</v>
      </c>
      <c r="J2426" s="3">
        <v>134</v>
      </c>
      <c r="K2426" s="3">
        <v>199</v>
      </c>
      <c r="L2426" s="3">
        <v>138</v>
      </c>
      <c r="M2426" s="3">
        <v>114</v>
      </c>
      <c r="N2426" s="3">
        <v>62</v>
      </c>
      <c r="O2426" s="3">
        <v>89</v>
      </c>
      <c r="P2426" s="3">
        <v>214</v>
      </c>
      <c r="Q2426" s="3">
        <v>242</v>
      </c>
      <c r="R2426" s="3">
        <v>101</v>
      </c>
      <c r="S2426" s="3">
        <v>53</v>
      </c>
      <c r="T2426" s="3">
        <v>132</v>
      </c>
      <c r="U2426" s="3">
        <v>14</v>
      </c>
      <c r="V2426" s="3">
        <v>60</v>
      </c>
      <c r="W2426" s="3">
        <v>337</v>
      </c>
      <c r="X2426" s="3">
        <v>229</v>
      </c>
      <c r="Y2426" s="3">
        <v>30</v>
      </c>
      <c r="Z2426" s="3">
        <v>309</v>
      </c>
      <c r="AA2426" s="3">
        <v>15</v>
      </c>
      <c r="AB2426" s="3">
        <v>176</v>
      </c>
      <c r="AC2426" s="3">
        <v>370</v>
      </c>
      <c r="AD2426" s="3">
        <v>30</v>
      </c>
      <c r="AE2426" s="3">
        <v>253</v>
      </c>
      <c r="AF2426" s="3">
        <v>528</v>
      </c>
      <c r="AG2426" s="3">
        <v>469</v>
      </c>
      <c r="AH2426" s="3">
        <v>106</v>
      </c>
      <c r="AI2426" s="3">
        <v>349</v>
      </c>
      <c r="AJ2426" s="3">
        <v>48</v>
      </c>
      <c r="AK2426" s="3">
        <v>540</v>
      </c>
      <c r="AL2426" s="3">
        <v>912</v>
      </c>
      <c r="AM2426" s="3">
        <v>8</v>
      </c>
      <c r="AO2426" s="3">
        <v>115</v>
      </c>
      <c r="AP2426" s="3">
        <v>29</v>
      </c>
      <c r="AQ2426" s="3">
        <v>171</v>
      </c>
      <c r="AR2426" s="3">
        <v>112</v>
      </c>
      <c r="AS2426" s="20">
        <v>687</v>
      </c>
      <c r="AT2426" s="3">
        <v>68</v>
      </c>
      <c r="AU2426" s="3">
        <v>310</v>
      </c>
      <c r="AV2426" s="3">
        <v>103</v>
      </c>
      <c r="AW2426" s="3">
        <v>173</v>
      </c>
      <c r="AX2426" s="3">
        <v>105</v>
      </c>
      <c r="AY2426" s="3">
        <v>51</v>
      </c>
      <c r="AZ2426" s="3">
        <v>348</v>
      </c>
      <c r="BA2426" s="128">
        <v>285</v>
      </c>
      <c r="BB2426" s="3">
        <v>101</v>
      </c>
      <c r="BC2426" s="3">
        <v>40</v>
      </c>
      <c r="BD2426" s="3">
        <v>362</v>
      </c>
      <c r="BM2426" s="3"/>
      <c r="BN2426" s="3"/>
      <c r="BO2426" s="3"/>
      <c r="BP2426" s="128"/>
      <c r="BQ2426" s="3"/>
      <c r="BR2426" s="3"/>
      <c r="BS2426" s="3"/>
    </row>
    <row r="2427" spans="1:71">
      <c r="A2427" t="str">
        <f t="shared" si="189"/>
        <v>2022</v>
      </c>
      <c r="B2427" t="str">
        <f t="shared" si="190"/>
        <v>August</v>
      </c>
      <c r="C2427" s="2">
        <v>44794</v>
      </c>
      <c r="D2427" s="1" t="str">
        <f t="shared" si="188"/>
        <v>OK</v>
      </c>
      <c r="E2427">
        <f t="shared" si="191"/>
        <v>0</v>
      </c>
      <c r="F2427">
        <f t="shared" si="192"/>
        <v>1</v>
      </c>
      <c r="G2427" s="127">
        <v>44794</v>
      </c>
      <c r="H2427" s="3">
        <v>41</v>
      </c>
      <c r="I2427" s="3">
        <v>268</v>
      </c>
      <c r="J2427" s="3">
        <v>133</v>
      </c>
      <c r="K2427" s="3">
        <v>370</v>
      </c>
      <c r="L2427" s="3">
        <v>181</v>
      </c>
      <c r="M2427" s="3">
        <v>105</v>
      </c>
      <c r="N2427" s="3">
        <v>89</v>
      </c>
      <c r="O2427" s="3">
        <v>152</v>
      </c>
      <c r="P2427" s="3">
        <v>241</v>
      </c>
      <c r="Q2427" s="3">
        <v>294</v>
      </c>
      <c r="R2427" s="3">
        <v>80</v>
      </c>
      <c r="S2427" s="3">
        <v>53</v>
      </c>
      <c r="T2427" s="3">
        <v>125</v>
      </c>
      <c r="U2427" s="3">
        <v>29</v>
      </c>
      <c r="V2427" s="3">
        <v>60</v>
      </c>
      <c r="W2427" s="3">
        <v>322</v>
      </c>
      <c r="X2427" s="3">
        <v>321</v>
      </c>
      <c r="Y2427" s="3">
        <v>16</v>
      </c>
      <c r="Z2427" s="3">
        <v>470</v>
      </c>
      <c r="AA2427" s="3">
        <v>55</v>
      </c>
      <c r="AB2427" s="3">
        <v>284</v>
      </c>
      <c r="AC2427" s="3">
        <v>584</v>
      </c>
      <c r="AD2427" s="3">
        <v>29</v>
      </c>
      <c r="AE2427" s="3">
        <v>343</v>
      </c>
      <c r="AF2427" s="3">
        <v>790</v>
      </c>
      <c r="AG2427" s="3">
        <v>881</v>
      </c>
      <c r="AH2427" s="3">
        <v>78</v>
      </c>
      <c r="AI2427" s="3">
        <v>561</v>
      </c>
      <c r="AJ2427" s="3">
        <v>43</v>
      </c>
      <c r="AK2427" s="3">
        <v>1021</v>
      </c>
      <c r="AL2427" s="3">
        <v>1278</v>
      </c>
      <c r="AM2427" s="3">
        <v>15</v>
      </c>
      <c r="AO2427" s="3">
        <v>169</v>
      </c>
      <c r="AP2427" s="3">
        <v>39</v>
      </c>
      <c r="AQ2427" s="3">
        <v>331</v>
      </c>
      <c r="AR2427" s="3">
        <v>132</v>
      </c>
      <c r="AS2427" s="20">
        <v>687</v>
      </c>
      <c r="AT2427" s="3">
        <v>171</v>
      </c>
      <c r="AU2427" s="3">
        <v>533</v>
      </c>
      <c r="AV2427" s="3">
        <v>257</v>
      </c>
      <c r="AW2427" s="3">
        <v>322</v>
      </c>
      <c r="AX2427" s="3">
        <v>132</v>
      </c>
      <c r="AY2427" s="3">
        <v>71</v>
      </c>
      <c r="AZ2427" s="3">
        <v>668</v>
      </c>
      <c r="BA2427" s="128">
        <v>422</v>
      </c>
      <c r="BB2427" s="3">
        <v>300</v>
      </c>
      <c r="BC2427" s="3">
        <v>120</v>
      </c>
      <c r="BD2427" s="3">
        <v>652</v>
      </c>
      <c r="BM2427" s="3"/>
      <c r="BN2427" s="3"/>
      <c r="BO2427" s="3"/>
      <c r="BP2427" s="128"/>
      <c r="BQ2427" s="3"/>
      <c r="BR2427" s="3"/>
      <c r="BS2427" s="3"/>
    </row>
    <row r="2428" spans="1:71">
      <c r="A2428" t="str">
        <f t="shared" si="189"/>
        <v>2022</v>
      </c>
      <c r="B2428" t="str">
        <f t="shared" si="190"/>
        <v>August</v>
      </c>
      <c r="C2428" s="2">
        <v>44795</v>
      </c>
      <c r="D2428" s="1" t="str">
        <f t="shared" si="188"/>
        <v>OK</v>
      </c>
      <c r="E2428">
        <f t="shared" si="191"/>
        <v>1</v>
      </c>
      <c r="F2428">
        <f t="shared" si="192"/>
        <v>0</v>
      </c>
      <c r="G2428" s="127">
        <v>44795</v>
      </c>
      <c r="H2428" s="3">
        <v>23</v>
      </c>
      <c r="I2428" s="3">
        <v>267</v>
      </c>
      <c r="J2428" s="3">
        <v>292</v>
      </c>
      <c r="K2428" s="3">
        <v>160</v>
      </c>
      <c r="L2428" s="3">
        <v>362</v>
      </c>
      <c r="M2428" s="3">
        <v>52</v>
      </c>
      <c r="N2428" s="3">
        <v>182</v>
      </c>
      <c r="O2428" s="3">
        <v>63</v>
      </c>
      <c r="P2428" s="3">
        <v>440</v>
      </c>
      <c r="Q2428" s="3">
        <v>416</v>
      </c>
      <c r="R2428" s="3">
        <v>164</v>
      </c>
      <c r="S2428" s="3">
        <v>103</v>
      </c>
      <c r="T2428" s="3">
        <v>149</v>
      </c>
      <c r="U2428" s="3">
        <v>42</v>
      </c>
      <c r="V2428" s="3">
        <v>135</v>
      </c>
      <c r="W2428" s="3">
        <v>433</v>
      </c>
      <c r="X2428" s="3">
        <v>174</v>
      </c>
      <c r="Y2428" s="3">
        <v>24</v>
      </c>
      <c r="Z2428" s="3">
        <v>313</v>
      </c>
      <c r="AA2428" s="3">
        <v>22</v>
      </c>
      <c r="AB2428" s="3">
        <v>496</v>
      </c>
      <c r="AC2428" s="3">
        <v>254</v>
      </c>
      <c r="AD2428" s="3">
        <v>12</v>
      </c>
      <c r="AE2428" s="3">
        <v>671</v>
      </c>
      <c r="AF2428" s="3">
        <v>1139</v>
      </c>
      <c r="AG2428" s="3">
        <v>591</v>
      </c>
      <c r="AH2428" s="3">
        <v>64</v>
      </c>
      <c r="AI2428" s="3">
        <v>215</v>
      </c>
      <c r="AJ2428" s="3">
        <v>72</v>
      </c>
      <c r="AK2428" s="3">
        <v>805</v>
      </c>
      <c r="AL2428" s="3">
        <v>909</v>
      </c>
      <c r="AM2428" s="3">
        <v>15</v>
      </c>
      <c r="AO2428" s="3">
        <v>266</v>
      </c>
      <c r="AP2428" s="3">
        <v>26</v>
      </c>
      <c r="AQ2428" s="3">
        <v>158</v>
      </c>
      <c r="AR2428" s="3">
        <v>268</v>
      </c>
      <c r="AS2428" s="20">
        <v>687</v>
      </c>
      <c r="AT2428" s="3">
        <v>122</v>
      </c>
      <c r="AU2428" s="3">
        <v>226</v>
      </c>
      <c r="AV2428" s="3">
        <v>142</v>
      </c>
      <c r="AW2428" s="3">
        <v>72</v>
      </c>
      <c r="AX2428" s="3">
        <v>278</v>
      </c>
      <c r="AY2428" s="3">
        <v>134</v>
      </c>
      <c r="AZ2428" s="3">
        <v>358</v>
      </c>
      <c r="BA2428" s="128">
        <v>241</v>
      </c>
      <c r="BB2428" s="3">
        <v>90</v>
      </c>
      <c r="BC2428" s="3">
        <v>23</v>
      </c>
      <c r="BD2428" s="3">
        <v>236</v>
      </c>
      <c r="BM2428" s="3"/>
      <c r="BN2428" s="3"/>
      <c r="BO2428" s="3"/>
      <c r="BP2428" s="128"/>
      <c r="BQ2428" s="3"/>
      <c r="BR2428" s="3"/>
      <c r="BS2428" s="3"/>
    </row>
    <row r="2429" spans="1:71">
      <c r="A2429" t="str">
        <f t="shared" si="189"/>
        <v>2022</v>
      </c>
      <c r="B2429" t="str">
        <f t="shared" si="190"/>
        <v>August</v>
      </c>
      <c r="C2429" s="2">
        <v>44796</v>
      </c>
      <c r="D2429" s="1" t="str">
        <f t="shared" si="188"/>
        <v>OK</v>
      </c>
      <c r="E2429">
        <f t="shared" si="191"/>
        <v>1</v>
      </c>
      <c r="F2429">
        <f t="shared" si="192"/>
        <v>0</v>
      </c>
      <c r="G2429" s="127">
        <v>44796</v>
      </c>
      <c r="H2429" s="3">
        <v>21</v>
      </c>
      <c r="I2429" s="3">
        <v>345</v>
      </c>
      <c r="J2429" s="3">
        <v>354</v>
      </c>
      <c r="K2429" s="3">
        <v>202</v>
      </c>
      <c r="L2429" s="3">
        <v>369</v>
      </c>
      <c r="M2429" s="3">
        <v>83</v>
      </c>
      <c r="N2429" s="3">
        <v>213</v>
      </c>
      <c r="O2429" s="3">
        <v>79</v>
      </c>
      <c r="P2429" s="3">
        <v>456</v>
      </c>
      <c r="Q2429" s="3">
        <v>478</v>
      </c>
      <c r="R2429" s="3">
        <v>208</v>
      </c>
      <c r="S2429" s="3">
        <v>108</v>
      </c>
      <c r="T2429" s="3">
        <v>117</v>
      </c>
      <c r="U2429" s="3">
        <v>39</v>
      </c>
      <c r="V2429" s="3">
        <v>150</v>
      </c>
      <c r="W2429" s="3">
        <v>492</v>
      </c>
      <c r="X2429" s="3">
        <v>173</v>
      </c>
      <c r="Y2429" s="3">
        <v>35</v>
      </c>
      <c r="Z2429" s="3">
        <v>423</v>
      </c>
      <c r="AA2429" s="3">
        <v>19</v>
      </c>
      <c r="AB2429" s="3">
        <v>566</v>
      </c>
      <c r="AC2429" s="3">
        <v>297</v>
      </c>
      <c r="AD2429" s="3">
        <v>27</v>
      </c>
      <c r="AE2429" s="3">
        <v>781</v>
      </c>
      <c r="AF2429" s="3">
        <v>1291</v>
      </c>
      <c r="AG2429" s="3">
        <v>692</v>
      </c>
      <c r="AH2429" s="3">
        <v>93</v>
      </c>
      <c r="AI2429" s="3">
        <v>225</v>
      </c>
      <c r="AJ2429" s="3">
        <v>73</v>
      </c>
      <c r="AK2429" s="3">
        <v>1028</v>
      </c>
      <c r="AL2429" s="3">
        <v>1191</v>
      </c>
      <c r="AM2429" s="3">
        <v>13</v>
      </c>
      <c r="AO2429" s="3">
        <v>255</v>
      </c>
      <c r="AP2429" s="3">
        <v>26</v>
      </c>
      <c r="AQ2429" s="3">
        <v>179</v>
      </c>
      <c r="AR2429" s="3">
        <v>244</v>
      </c>
      <c r="AS2429" s="20">
        <v>687</v>
      </c>
      <c r="AT2429" s="3">
        <v>140</v>
      </c>
      <c r="AU2429" s="3">
        <v>341</v>
      </c>
      <c r="AV2429" s="3">
        <v>118</v>
      </c>
      <c r="AW2429" s="3">
        <v>100</v>
      </c>
      <c r="AX2429" s="3">
        <v>315</v>
      </c>
      <c r="AY2429" s="3">
        <v>162</v>
      </c>
      <c r="AZ2429" s="3">
        <v>383</v>
      </c>
      <c r="BA2429" s="128">
        <v>309</v>
      </c>
      <c r="BB2429" s="3">
        <v>106</v>
      </c>
      <c r="BC2429" s="3">
        <v>20</v>
      </c>
      <c r="BD2429" s="3">
        <v>280</v>
      </c>
      <c r="BM2429" s="3"/>
      <c r="BN2429" s="3"/>
      <c r="BO2429" s="3"/>
      <c r="BP2429" s="128"/>
      <c r="BQ2429" s="3"/>
      <c r="BR2429" s="3"/>
      <c r="BS2429" s="3"/>
    </row>
    <row r="2430" spans="1:71">
      <c r="A2430" t="str">
        <f t="shared" si="189"/>
        <v>2022</v>
      </c>
      <c r="B2430" t="str">
        <f t="shared" si="190"/>
        <v>August</v>
      </c>
      <c r="C2430" s="2">
        <v>44797</v>
      </c>
      <c r="D2430" s="1" t="str">
        <f t="shared" si="188"/>
        <v>OK</v>
      </c>
      <c r="E2430">
        <f t="shared" si="191"/>
        <v>1</v>
      </c>
      <c r="F2430">
        <f t="shared" si="192"/>
        <v>0</v>
      </c>
      <c r="G2430" s="127">
        <v>44797</v>
      </c>
      <c r="H2430" s="3">
        <v>21</v>
      </c>
      <c r="I2430" s="3">
        <v>343</v>
      </c>
      <c r="J2430" s="3">
        <v>285</v>
      </c>
      <c r="K2430" s="3">
        <v>174</v>
      </c>
      <c r="L2430" s="3">
        <v>337</v>
      </c>
      <c r="M2430" s="3">
        <v>79</v>
      </c>
      <c r="N2430" s="3">
        <v>218</v>
      </c>
      <c r="O2430" s="3">
        <v>92</v>
      </c>
      <c r="P2430" s="3">
        <v>400</v>
      </c>
      <c r="Q2430" s="3">
        <v>482</v>
      </c>
      <c r="R2430" s="3">
        <v>183</v>
      </c>
      <c r="S2430" s="3">
        <v>118</v>
      </c>
      <c r="T2430" s="3">
        <v>145</v>
      </c>
      <c r="U2430" s="3">
        <v>52</v>
      </c>
      <c r="V2430" s="3">
        <v>135</v>
      </c>
      <c r="W2430" s="3">
        <v>522</v>
      </c>
      <c r="X2430" s="3">
        <v>215</v>
      </c>
      <c r="Y2430" s="3">
        <v>23</v>
      </c>
      <c r="Z2430" s="3">
        <v>434</v>
      </c>
      <c r="AA2430" s="3">
        <v>18</v>
      </c>
      <c r="AB2430" s="3">
        <v>482</v>
      </c>
      <c r="AC2430" s="3">
        <v>282</v>
      </c>
      <c r="AD2430" s="3">
        <v>18</v>
      </c>
      <c r="AE2430" s="3">
        <v>692</v>
      </c>
      <c r="AF2430" s="3">
        <v>1233</v>
      </c>
      <c r="AG2430" s="3">
        <v>576</v>
      </c>
      <c r="AH2430" s="3">
        <v>107</v>
      </c>
      <c r="AI2430" s="3">
        <v>238</v>
      </c>
      <c r="AJ2430" s="3">
        <v>59</v>
      </c>
      <c r="AK2430" s="3">
        <v>853</v>
      </c>
      <c r="AL2430" s="3">
        <v>1111</v>
      </c>
      <c r="AM2430" s="3">
        <v>9</v>
      </c>
      <c r="AO2430" s="3">
        <v>246</v>
      </c>
      <c r="AP2430" s="3">
        <v>22</v>
      </c>
      <c r="AQ2430" s="3">
        <v>201</v>
      </c>
      <c r="AR2430" s="3">
        <v>256</v>
      </c>
      <c r="AS2430" s="20">
        <v>687</v>
      </c>
      <c r="AT2430" s="3">
        <v>142</v>
      </c>
      <c r="AU2430" s="3">
        <v>245</v>
      </c>
      <c r="AV2430" s="3">
        <v>122</v>
      </c>
      <c r="AW2430" s="3">
        <v>86</v>
      </c>
      <c r="AX2430" s="3">
        <v>304</v>
      </c>
      <c r="AY2430" s="3">
        <v>145</v>
      </c>
      <c r="AZ2430" s="3">
        <v>387</v>
      </c>
      <c r="BA2430" s="128">
        <v>314</v>
      </c>
      <c r="BB2430" s="3">
        <v>81</v>
      </c>
      <c r="BC2430" s="3">
        <v>25</v>
      </c>
      <c r="BD2430" s="3">
        <v>234</v>
      </c>
      <c r="BM2430" s="3"/>
      <c r="BN2430" s="3"/>
      <c r="BO2430" s="3"/>
      <c r="BP2430" s="128"/>
      <c r="BQ2430" s="3"/>
      <c r="BR2430" s="3"/>
      <c r="BS2430" s="3"/>
    </row>
    <row r="2431" spans="1:71">
      <c r="A2431" t="str">
        <f t="shared" si="189"/>
        <v>2022</v>
      </c>
      <c r="B2431" t="str">
        <f t="shared" si="190"/>
        <v>August</v>
      </c>
      <c r="C2431" s="2">
        <v>44798</v>
      </c>
      <c r="D2431" s="1" t="str">
        <f t="shared" si="188"/>
        <v>OK</v>
      </c>
      <c r="E2431">
        <f t="shared" si="191"/>
        <v>1</v>
      </c>
      <c r="F2431">
        <f t="shared" si="192"/>
        <v>0</v>
      </c>
      <c r="G2431" s="127">
        <v>44798</v>
      </c>
      <c r="H2431" s="3">
        <v>1</v>
      </c>
      <c r="I2431" s="3">
        <v>147</v>
      </c>
      <c r="J2431" s="3">
        <v>224</v>
      </c>
      <c r="K2431" s="3">
        <v>118</v>
      </c>
      <c r="L2431" s="3">
        <v>223</v>
      </c>
      <c r="M2431" s="3">
        <v>41</v>
      </c>
      <c r="N2431" s="3">
        <v>123</v>
      </c>
      <c r="O2431" s="3">
        <v>38</v>
      </c>
      <c r="P2431" s="3">
        <v>278</v>
      </c>
      <c r="Q2431" s="3">
        <v>223</v>
      </c>
      <c r="R2431" s="3">
        <v>127</v>
      </c>
      <c r="S2431" s="3">
        <v>65</v>
      </c>
      <c r="T2431" s="3">
        <v>146</v>
      </c>
      <c r="U2431" s="3">
        <v>23</v>
      </c>
      <c r="V2431" s="3">
        <v>100</v>
      </c>
      <c r="W2431" s="3">
        <v>309</v>
      </c>
      <c r="X2431" s="3">
        <v>102</v>
      </c>
      <c r="Y2431" s="3">
        <v>17</v>
      </c>
      <c r="Z2431" s="3">
        <v>251</v>
      </c>
      <c r="AA2431" s="3">
        <v>6</v>
      </c>
      <c r="AB2431" s="3">
        <v>292</v>
      </c>
      <c r="AC2431" s="3">
        <v>155</v>
      </c>
      <c r="AD2431" s="3">
        <v>7</v>
      </c>
      <c r="AE2431" s="3">
        <v>446</v>
      </c>
      <c r="AF2431" s="3">
        <v>720</v>
      </c>
      <c r="AG2431" s="3">
        <v>318</v>
      </c>
      <c r="AH2431" s="3">
        <v>60</v>
      </c>
      <c r="AI2431" s="3">
        <v>87</v>
      </c>
      <c r="AJ2431" s="3">
        <v>58</v>
      </c>
      <c r="AK2431" s="3">
        <v>568</v>
      </c>
      <c r="AL2431" s="3">
        <v>606</v>
      </c>
      <c r="AM2431" s="3">
        <v>8</v>
      </c>
      <c r="AO2431" s="3">
        <v>136</v>
      </c>
      <c r="AP2431" s="3">
        <v>18</v>
      </c>
      <c r="AQ2431" s="3">
        <v>65</v>
      </c>
      <c r="AR2431" s="3">
        <v>178</v>
      </c>
      <c r="AS2431" s="20">
        <v>687</v>
      </c>
      <c r="AT2431" s="3">
        <v>67</v>
      </c>
      <c r="AU2431" s="3">
        <v>164</v>
      </c>
      <c r="AV2431" s="3">
        <v>36</v>
      </c>
      <c r="AW2431" s="3">
        <v>39</v>
      </c>
      <c r="AX2431" s="3">
        <v>195</v>
      </c>
      <c r="AY2431" s="3">
        <v>84</v>
      </c>
      <c r="AZ2431" s="3">
        <v>185</v>
      </c>
      <c r="BA2431" s="128">
        <v>156</v>
      </c>
      <c r="BB2431" s="3">
        <v>44</v>
      </c>
      <c r="BC2431" s="3">
        <v>11</v>
      </c>
      <c r="BD2431" s="3">
        <v>121</v>
      </c>
      <c r="BM2431" s="3"/>
      <c r="BN2431" s="3"/>
      <c r="BO2431" s="3"/>
      <c r="BP2431" s="128"/>
      <c r="BQ2431" s="3"/>
      <c r="BR2431" s="3"/>
      <c r="BS2431" s="3"/>
    </row>
    <row r="2432" spans="1:71">
      <c r="A2432" t="str">
        <f t="shared" si="189"/>
        <v>2022</v>
      </c>
      <c r="B2432" t="str">
        <f t="shared" si="190"/>
        <v>August</v>
      </c>
      <c r="C2432" s="2">
        <v>44799</v>
      </c>
      <c r="D2432" s="1" t="str">
        <f t="shared" si="188"/>
        <v>OK</v>
      </c>
      <c r="E2432">
        <f t="shared" si="191"/>
        <v>1</v>
      </c>
      <c r="F2432">
        <f t="shared" si="192"/>
        <v>0</v>
      </c>
      <c r="G2432" s="127">
        <v>44799</v>
      </c>
      <c r="H2432" s="3">
        <v>5</v>
      </c>
      <c r="I2432" s="3">
        <v>147</v>
      </c>
      <c r="J2432" s="3">
        <v>181</v>
      </c>
      <c r="K2432" s="3">
        <v>75</v>
      </c>
      <c r="L2432" s="3">
        <v>223</v>
      </c>
      <c r="M2432" s="3">
        <v>47</v>
      </c>
      <c r="N2432" s="3">
        <v>117</v>
      </c>
      <c r="O2432" s="3">
        <v>38</v>
      </c>
      <c r="P2432" s="3">
        <v>289</v>
      </c>
      <c r="Q2432" s="3">
        <v>210</v>
      </c>
      <c r="R2432" s="3">
        <v>148</v>
      </c>
      <c r="S2432" s="3">
        <v>79</v>
      </c>
      <c r="T2432" s="3">
        <v>142</v>
      </c>
      <c r="U2432" s="3">
        <v>28</v>
      </c>
      <c r="V2432" s="3">
        <v>106</v>
      </c>
      <c r="W2432" s="3">
        <v>371</v>
      </c>
      <c r="X2432" s="3">
        <v>68</v>
      </c>
      <c r="Y2432" s="3">
        <v>22</v>
      </c>
      <c r="Z2432" s="3">
        <v>228</v>
      </c>
      <c r="AA2432" s="3">
        <v>8</v>
      </c>
      <c r="AB2432" s="3">
        <v>226</v>
      </c>
      <c r="AC2432" s="3">
        <v>116</v>
      </c>
      <c r="AD2432" s="3">
        <v>18</v>
      </c>
      <c r="AE2432" s="3">
        <v>365</v>
      </c>
      <c r="AF2432" s="3">
        <v>532</v>
      </c>
      <c r="AG2432" s="3">
        <v>229</v>
      </c>
      <c r="AH2432" s="3">
        <v>63</v>
      </c>
      <c r="AI2432" s="3">
        <v>104</v>
      </c>
      <c r="AJ2432" s="3">
        <v>67</v>
      </c>
      <c r="AK2432" s="3">
        <v>516</v>
      </c>
      <c r="AL2432" s="3">
        <v>722</v>
      </c>
      <c r="AM2432" s="3">
        <v>4</v>
      </c>
      <c r="AO2432" s="3">
        <v>120</v>
      </c>
      <c r="AP2432" s="3">
        <v>14</v>
      </c>
      <c r="AQ2432" s="3">
        <v>86</v>
      </c>
      <c r="AR2432" s="3">
        <v>168</v>
      </c>
      <c r="AS2432" s="20">
        <v>687</v>
      </c>
      <c r="AT2432" s="3">
        <v>61</v>
      </c>
      <c r="AU2432" s="3">
        <v>181</v>
      </c>
      <c r="AV2432" s="3">
        <v>48</v>
      </c>
      <c r="AW2432" s="3">
        <v>21</v>
      </c>
      <c r="AX2432" s="3">
        <v>181</v>
      </c>
      <c r="AY2432" s="3">
        <v>88</v>
      </c>
      <c r="AZ2432" s="3">
        <v>179</v>
      </c>
      <c r="BA2432" s="128">
        <v>148</v>
      </c>
      <c r="BB2432" s="3">
        <v>33</v>
      </c>
      <c r="BC2432" s="3">
        <v>6</v>
      </c>
      <c r="BD2432" s="3">
        <v>123</v>
      </c>
      <c r="BM2432" s="3"/>
      <c r="BN2432" s="3"/>
      <c r="BO2432" s="3"/>
      <c r="BP2432" s="128"/>
      <c r="BQ2432" s="3"/>
      <c r="BR2432" s="3"/>
      <c r="BS2432" s="3"/>
    </row>
    <row r="2433" spans="1:72">
      <c r="A2433" t="str">
        <f t="shared" si="189"/>
        <v>2022</v>
      </c>
      <c r="B2433" t="str">
        <f t="shared" si="190"/>
        <v>August</v>
      </c>
      <c r="C2433" s="2">
        <v>44800</v>
      </c>
      <c r="D2433" s="1" t="str">
        <f t="shared" ref="D2433:D2496" si="193">IF(C2433=G2433,"OK","Wrong date")</f>
        <v>OK</v>
      </c>
      <c r="E2433">
        <f t="shared" si="191"/>
        <v>0</v>
      </c>
      <c r="F2433">
        <f t="shared" si="192"/>
        <v>1</v>
      </c>
      <c r="G2433" s="127">
        <v>44800</v>
      </c>
      <c r="H2433" s="3">
        <v>27</v>
      </c>
      <c r="I2433" s="3">
        <v>201</v>
      </c>
      <c r="J2433" s="3">
        <v>113</v>
      </c>
      <c r="K2433" s="3">
        <v>266</v>
      </c>
      <c r="L2433" s="3">
        <v>164</v>
      </c>
      <c r="M2433" s="3">
        <v>127</v>
      </c>
      <c r="N2433" s="3">
        <v>84</v>
      </c>
      <c r="O2433" s="3">
        <v>126</v>
      </c>
      <c r="P2433" s="3">
        <v>218</v>
      </c>
      <c r="Q2433" s="3">
        <v>298</v>
      </c>
      <c r="R2433" s="3">
        <v>115</v>
      </c>
      <c r="S2433" s="3">
        <v>45</v>
      </c>
      <c r="T2433" s="3">
        <v>133</v>
      </c>
      <c r="U2433" s="3">
        <v>23</v>
      </c>
      <c r="V2433" s="3">
        <v>70</v>
      </c>
      <c r="W2433" s="3">
        <v>341</v>
      </c>
      <c r="X2433" s="3">
        <v>213</v>
      </c>
      <c r="Y2433" s="3">
        <v>29</v>
      </c>
      <c r="Z2433" s="3">
        <v>371</v>
      </c>
      <c r="AA2433" s="3">
        <v>51</v>
      </c>
      <c r="AB2433" s="3">
        <v>229</v>
      </c>
      <c r="AC2433" s="3">
        <v>550</v>
      </c>
      <c r="AD2433" s="3">
        <v>37</v>
      </c>
      <c r="AE2433" s="3">
        <v>295</v>
      </c>
      <c r="AF2433" s="3">
        <v>766</v>
      </c>
      <c r="AG2433" s="3">
        <v>656</v>
      </c>
      <c r="AH2433" s="3">
        <v>115</v>
      </c>
      <c r="AI2433" s="3">
        <v>420</v>
      </c>
      <c r="AJ2433" s="3">
        <v>77</v>
      </c>
      <c r="AK2433" s="3">
        <v>700</v>
      </c>
      <c r="AL2433" s="3">
        <v>1033</v>
      </c>
      <c r="AM2433" s="3">
        <v>10</v>
      </c>
      <c r="AO2433" s="3">
        <v>156</v>
      </c>
      <c r="AP2433" s="3">
        <v>54</v>
      </c>
      <c r="AQ2433" s="3">
        <v>410</v>
      </c>
      <c r="AR2433" s="3">
        <v>124</v>
      </c>
      <c r="AS2433" s="20">
        <v>687</v>
      </c>
      <c r="AT2433" s="3">
        <v>90</v>
      </c>
      <c r="AU2433" s="3">
        <v>399</v>
      </c>
      <c r="AV2433" s="3">
        <v>190</v>
      </c>
      <c r="AW2433" s="3">
        <v>216</v>
      </c>
      <c r="AX2433" s="3">
        <v>161</v>
      </c>
      <c r="AY2433" s="3">
        <v>64</v>
      </c>
      <c r="AZ2433" s="3">
        <v>480</v>
      </c>
      <c r="BA2433" s="128">
        <v>342</v>
      </c>
      <c r="BB2433" s="3">
        <v>250</v>
      </c>
      <c r="BC2433" s="3">
        <v>92</v>
      </c>
      <c r="BD2433" s="3">
        <v>381</v>
      </c>
      <c r="BM2433" s="3"/>
      <c r="BN2433" s="3"/>
      <c r="BO2433" s="3"/>
      <c r="BP2433" s="128"/>
      <c r="BQ2433" s="3"/>
      <c r="BR2433" s="3"/>
      <c r="BS2433" s="3"/>
    </row>
    <row r="2434" spans="1:72">
      <c r="A2434" t="str">
        <f t="shared" si="189"/>
        <v>2022</v>
      </c>
      <c r="B2434" t="str">
        <f t="shared" si="190"/>
        <v>August</v>
      </c>
      <c r="C2434" s="2">
        <v>44801</v>
      </c>
      <c r="D2434" s="1" t="str">
        <f t="shared" si="193"/>
        <v>OK</v>
      </c>
      <c r="E2434">
        <f t="shared" si="191"/>
        <v>0</v>
      </c>
      <c r="F2434">
        <f t="shared" si="192"/>
        <v>1</v>
      </c>
      <c r="G2434" s="127">
        <v>44801</v>
      </c>
      <c r="H2434" s="3">
        <v>44</v>
      </c>
      <c r="I2434" s="3">
        <v>246</v>
      </c>
      <c r="J2434" s="3">
        <v>142</v>
      </c>
      <c r="K2434" s="3">
        <v>401</v>
      </c>
      <c r="L2434" s="3">
        <v>138</v>
      </c>
      <c r="M2434" s="3">
        <v>182</v>
      </c>
      <c r="N2434" s="3">
        <v>118</v>
      </c>
      <c r="O2434" s="3">
        <v>166</v>
      </c>
      <c r="P2434" s="3">
        <v>265</v>
      </c>
      <c r="Q2434" s="3">
        <v>333</v>
      </c>
      <c r="R2434" s="3">
        <v>89</v>
      </c>
      <c r="S2434" s="3">
        <v>58</v>
      </c>
      <c r="T2434" s="3">
        <v>129</v>
      </c>
      <c r="U2434" s="3">
        <v>30</v>
      </c>
      <c r="V2434" s="3">
        <v>83</v>
      </c>
      <c r="W2434" s="3">
        <v>340</v>
      </c>
      <c r="X2434" s="3">
        <v>433</v>
      </c>
      <c r="Y2434" s="3">
        <v>22</v>
      </c>
      <c r="Z2434" s="3">
        <v>424</v>
      </c>
      <c r="AA2434" s="3">
        <v>79</v>
      </c>
      <c r="AB2434" s="3">
        <v>273</v>
      </c>
      <c r="AC2434" s="3">
        <v>238</v>
      </c>
      <c r="AD2434" s="3">
        <v>39</v>
      </c>
      <c r="AE2434" s="3">
        <v>357</v>
      </c>
      <c r="AF2434" s="3">
        <v>824</v>
      </c>
      <c r="AG2434" s="3">
        <v>1010</v>
      </c>
      <c r="AH2434" s="3">
        <v>126</v>
      </c>
      <c r="AI2434" s="3">
        <v>745</v>
      </c>
      <c r="AJ2434" s="3">
        <v>40</v>
      </c>
      <c r="AK2434" s="3">
        <v>1062</v>
      </c>
      <c r="AL2434" s="3">
        <v>1367</v>
      </c>
      <c r="AM2434" s="3">
        <v>16</v>
      </c>
      <c r="AO2434" s="3">
        <v>197</v>
      </c>
      <c r="AP2434" s="3">
        <v>54</v>
      </c>
      <c r="AQ2434" s="3">
        <v>471</v>
      </c>
      <c r="AR2434" s="3">
        <v>118</v>
      </c>
      <c r="AS2434" s="20">
        <v>687</v>
      </c>
      <c r="AT2434" s="3">
        <v>155</v>
      </c>
      <c r="AU2434" s="3">
        <v>606</v>
      </c>
      <c r="AV2434" s="3">
        <v>191</v>
      </c>
      <c r="AW2434" s="3">
        <v>325</v>
      </c>
      <c r="AX2434" s="3">
        <v>133</v>
      </c>
      <c r="AY2434" s="3">
        <v>84</v>
      </c>
      <c r="AZ2434" s="3">
        <v>670</v>
      </c>
      <c r="BA2434" s="128">
        <v>470</v>
      </c>
      <c r="BB2434" s="3">
        <v>368</v>
      </c>
      <c r="BC2434" s="3">
        <v>101</v>
      </c>
      <c r="BD2434" s="3">
        <v>671</v>
      </c>
      <c r="BM2434" s="3"/>
      <c r="BN2434" s="3"/>
      <c r="BO2434" s="3"/>
      <c r="BP2434" s="128"/>
      <c r="BQ2434" s="3"/>
      <c r="BR2434" s="3"/>
      <c r="BS2434" s="3"/>
    </row>
    <row r="2435" spans="1:72">
      <c r="A2435" t="str">
        <f t="shared" si="189"/>
        <v>2022</v>
      </c>
      <c r="B2435" t="str">
        <f t="shared" si="190"/>
        <v>August</v>
      </c>
      <c r="C2435" s="2">
        <v>44802</v>
      </c>
      <c r="D2435" s="1" t="str">
        <f t="shared" si="193"/>
        <v>OK</v>
      </c>
      <c r="E2435">
        <f t="shared" si="191"/>
        <v>1</v>
      </c>
      <c r="F2435">
        <f t="shared" si="192"/>
        <v>0</v>
      </c>
      <c r="G2435" s="127">
        <v>44802</v>
      </c>
      <c r="H2435" s="3">
        <v>18</v>
      </c>
      <c r="I2435" s="3">
        <v>313</v>
      </c>
      <c r="J2435" s="3">
        <v>303</v>
      </c>
      <c r="K2435" s="3">
        <v>179</v>
      </c>
      <c r="L2435" s="3">
        <v>326</v>
      </c>
      <c r="M2435" s="3">
        <v>95</v>
      </c>
      <c r="N2435" s="3">
        <v>193</v>
      </c>
      <c r="O2435" s="3">
        <v>77</v>
      </c>
      <c r="P2435" s="3">
        <v>407</v>
      </c>
      <c r="Q2435" s="3">
        <v>396</v>
      </c>
      <c r="R2435" s="3">
        <v>171</v>
      </c>
      <c r="S2435" s="3">
        <v>99</v>
      </c>
      <c r="T2435" s="3">
        <v>143</v>
      </c>
      <c r="U2435" s="3">
        <v>40</v>
      </c>
      <c r="V2435" s="3">
        <v>136</v>
      </c>
      <c r="W2435" s="3">
        <v>484</v>
      </c>
      <c r="X2435" s="3">
        <v>246</v>
      </c>
      <c r="Y2435" s="3">
        <v>19</v>
      </c>
      <c r="Z2435" s="3">
        <v>379</v>
      </c>
      <c r="AA2435" s="3">
        <v>24</v>
      </c>
      <c r="AB2435" s="3">
        <v>535</v>
      </c>
      <c r="AC2435" s="3">
        <v>45</v>
      </c>
      <c r="AD2435" s="3">
        <v>27</v>
      </c>
      <c r="AE2435" s="3">
        <v>706</v>
      </c>
      <c r="AF2435" s="3">
        <v>1249</v>
      </c>
      <c r="AG2435" s="3">
        <v>687</v>
      </c>
      <c r="AH2435" s="3">
        <v>100</v>
      </c>
      <c r="AI2435" s="3">
        <v>329</v>
      </c>
      <c r="AJ2435" s="3">
        <v>67</v>
      </c>
      <c r="AK2435" s="3">
        <v>918</v>
      </c>
      <c r="AL2435" s="3">
        <v>1058</v>
      </c>
      <c r="AM2435" s="3">
        <v>18</v>
      </c>
      <c r="AO2435" s="3">
        <v>246</v>
      </c>
      <c r="AP2435" s="3">
        <v>38</v>
      </c>
      <c r="AQ2435" s="3">
        <v>159</v>
      </c>
      <c r="AR2435" s="3">
        <v>235</v>
      </c>
      <c r="AS2435" s="20">
        <v>687</v>
      </c>
      <c r="AT2435" s="3">
        <v>159</v>
      </c>
      <c r="AU2435" s="3">
        <v>307</v>
      </c>
      <c r="AV2435" s="3">
        <v>118</v>
      </c>
      <c r="AW2435" s="3">
        <v>83</v>
      </c>
      <c r="AX2435" s="3">
        <v>266</v>
      </c>
      <c r="AY2435" s="3">
        <v>143</v>
      </c>
      <c r="AZ2435" s="3">
        <v>377</v>
      </c>
      <c r="BA2435" s="128">
        <v>317</v>
      </c>
      <c r="BB2435" s="3">
        <v>94</v>
      </c>
      <c r="BC2435" s="3">
        <v>17</v>
      </c>
      <c r="BD2435" s="3">
        <v>258</v>
      </c>
      <c r="BM2435" s="3"/>
      <c r="BN2435" s="3"/>
      <c r="BO2435" s="3"/>
      <c r="BP2435" s="128"/>
      <c r="BQ2435" s="3"/>
      <c r="BR2435" s="3"/>
      <c r="BS2435" s="3"/>
    </row>
    <row r="2436" spans="1:72">
      <c r="A2436" t="str">
        <f t="shared" ref="A2436:A2499" si="194">TEXT(C2436,"yyyy")</f>
        <v>2022</v>
      </c>
      <c r="B2436" t="str">
        <f t="shared" ref="B2436:B2499" si="195">TEXT(C2436,"mmmm")</f>
        <v>August</v>
      </c>
      <c r="C2436" s="2">
        <v>44803</v>
      </c>
      <c r="D2436" s="1" t="str">
        <f t="shared" si="193"/>
        <v>OK</v>
      </c>
      <c r="E2436">
        <f t="shared" si="191"/>
        <v>1</v>
      </c>
      <c r="F2436">
        <f t="shared" si="192"/>
        <v>0</v>
      </c>
      <c r="G2436" s="127">
        <v>44803</v>
      </c>
      <c r="H2436" s="3">
        <v>38</v>
      </c>
      <c r="I2436" s="3">
        <v>339</v>
      </c>
      <c r="J2436" s="3">
        <v>342</v>
      </c>
      <c r="K2436" s="3">
        <v>201</v>
      </c>
      <c r="L2436" s="3">
        <v>377</v>
      </c>
      <c r="M2436" s="3">
        <v>114</v>
      </c>
      <c r="N2436" s="3">
        <v>259</v>
      </c>
      <c r="O2436" s="3">
        <v>89</v>
      </c>
      <c r="P2436" s="3">
        <v>473</v>
      </c>
      <c r="Q2436" s="3">
        <v>438</v>
      </c>
      <c r="R2436" s="3">
        <v>177</v>
      </c>
      <c r="S2436" s="3">
        <v>132</v>
      </c>
      <c r="T2436" s="3">
        <v>153</v>
      </c>
      <c r="U2436" s="3">
        <v>47</v>
      </c>
      <c r="V2436" s="3">
        <v>137</v>
      </c>
      <c r="W2436" s="3">
        <v>513</v>
      </c>
      <c r="X2436" s="3">
        <v>279</v>
      </c>
      <c r="Y2436" s="3">
        <v>30</v>
      </c>
      <c r="Z2436" s="3">
        <v>477</v>
      </c>
      <c r="AA2436" s="3">
        <v>25</v>
      </c>
      <c r="AB2436" s="3">
        <v>665</v>
      </c>
      <c r="AC2436" s="3">
        <v>60</v>
      </c>
      <c r="AD2436" s="3">
        <v>31</v>
      </c>
      <c r="AE2436" s="3">
        <v>880</v>
      </c>
      <c r="AF2436" s="3">
        <v>1345</v>
      </c>
      <c r="AG2436" s="3">
        <v>748</v>
      </c>
      <c r="AH2436" s="3">
        <v>114</v>
      </c>
      <c r="AI2436" s="3">
        <v>319</v>
      </c>
      <c r="AJ2436" s="3">
        <v>84</v>
      </c>
      <c r="AK2436" s="3">
        <v>1180</v>
      </c>
      <c r="AL2436" s="3">
        <v>1189</v>
      </c>
      <c r="AM2436" s="3">
        <v>6</v>
      </c>
      <c r="AO2436" s="3">
        <v>275</v>
      </c>
      <c r="AP2436" s="3">
        <v>57</v>
      </c>
      <c r="AQ2436" s="3">
        <v>237</v>
      </c>
      <c r="AR2436" s="3">
        <v>256</v>
      </c>
      <c r="AS2436" s="20">
        <v>687</v>
      </c>
      <c r="AT2436" s="3">
        <v>150</v>
      </c>
      <c r="AU2436" s="3">
        <v>351</v>
      </c>
      <c r="AV2436" s="3">
        <v>111</v>
      </c>
      <c r="AW2436" s="3">
        <v>133</v>
      </c>
      <c r="AX2436" s="3">
        <v>326</v>
      </c>
      <c r="AY2436" s="3">
        <v>165</v>
      </c>
      <c r="AZ2436" s="3">
        <v>446</v>
      </c>
      <c r="BA2436" s="128">
        <v>396</v>
      </c>
      <c r="BB2436" s="3">
        <v>106</v>
      </c>
      <c r="BC2436" s="3">
        <v>14</v>
      </c>
      <c r="BD2436" s="3">
        <v>256</v>
      </c>
      <c r="BM2436" s="3"/>
      <c r="BN2436" s="3"/>
      <c r="BO2436" s="3"/>
      <c r="BP2436" s="128"/>
      <c r="BQ2436" s="3"/>
      <c r="BR2436" s="3"/>
      <c r="BS2436" s="3"/>
    </row>
    <row r="2437" spans="1:72" ht="15" thickBot="1">
      <c r="A2437" t="str">
        <f t="shared" si="194"/>
        <v>2022</v>
      </c>
      <c r="B2437" t="str">
        <f t="shared" si="195"/>
        <v>August</v>
      </c>
      <c r="C2437" s="2">
        <v>44804</v>
      </c>
      <c r="D2437" s="1" t="str">
        <f t="shared" si="193"/>
        <v>OK</v>
      </c>
      <c r="E2437">
        <f t="shared" si="191"/>
        <v>1</v>
      </c>
      <c r="F2437">
        <f t="shared" si="192"/>
        <v>0</v>
      </c>
      <c r="G2437" s="129">
        <v>44804</v>
      </c>
      <c r="H2437" s="130">
        <v>25</v>
      </c>
      <c r="I2437" s="130">
        <v>312</v>
      </c>
      <c r="J2437" s="130">
        <v>321</v>
      </c>
      <c r="K2437" s="130">
        <v>198</v>
      </c>
      <c r="L2437" s="130">
        <v>371</v>
      </c>
      <c r="M2437" s="130">
        <v>94</v>
      </c>
      <c r="N2437" s="130">
        <v>239</v>
      </c>
      <c r="O2437" s="130">
        <v>107</v>
      </c>
      <c r="P2437" s="130">
        <v>438</v>
      </c>
      <c r="Q2437" s="130">
        <v>420</v>
      </c>
      <c r="R2437" s="130">
        <v>165</v>
      </c>
      <c r="S2437" s="130">
        <v>106</v>
      </c>
      <c r="T2437" s="130">
        <v>133</v>
      </c>
      <c r="U2437" s="130">
        <v>45</v>
      </c>
      <c r="V2437" s="130">
        <v>142</v>
      </c>
      <c r="W2437" s="130">
        <v>526</v>
      </c>
      <c r="X2437" s="130">
        <v>223</v>
      </c>
      <c r="Y2437" s="130">
        <v>25</v>
      </c>
      <c r="Z2437" s="130">
        <v>495</v>
      </c>
      <c r="AA2437" s="130">
        <v>11</v>
      </c>
      <c r="AB2437" s="130">
        <v>548</v>
      </c>
      <c r="AC2437" s="130">
        <v>45</v>
      </c>
      <c r="AD2437" s="130">
        <v>38</v>
      </c>
      <c r="AE2437" s="130">
        <v>766</v>
      </c>
      <c r="AF2437" s="130">
        <v>1268</v>
      </c>
      <c r="AG2437" s="130">
        <v>705</v>
      </c>
      <c r="AH2437" s="130">
        <v>111</v>
      </c>
      <c r="AI2437" s="130">
        <v>269</v>
      </c>
      <c r="AJ2437" s="130">
        <v>77</v>
      </c>
      <c r="AK2437" s="3">
        <v>1057</v>
      </c>
      <c r="AL2437" s="130">
        <v>1158</v>
      </c>
      <c r="AM2437" s="130">
        <v>10</v>
      </c>
      <c r="AO2437" s="130">
        <v>290</v>
      </c>
      <c r="AP2437" s="130">
        <v>26</v>
      </c>
      <c r="AQ2437" s="130">
        <v>199</v>
      </c>
      <c r="AR2437" s="130">
        <v>257</v>
      </c>
      <c r="AS2437" s="20">
        <v>687</v>
      </c>
      <c r="AT2437" s="130">
        <v>175</v>
      </c>
      <c r="AU2437" s="130">
        <v>353</v>
      </c>
      <c r="AV2437" s="130">
        <v>95</v>
      </c>
      <c r="AW2437" s="130">
        <v>120</v>
      </c>
      <c r="AX2437" s="130">
        <v>325</v>
      </c>
      <c r="AY2437" s="130">
        <v>135</v>
      </c>
      <c r="AZ2437" s="130">
        <v>469</v>
      </c>
      <c r="BA2437" s="131">
        <v>380</v>
      </c>
      <c r="BB2437" s="130">
        <v>93</v>
      </c>
      <c r="BC2437" s="130">
        <v>23</v>
      </c>
      <c r="BD2437" s="130">
        <v>244</v>
      </c>
      <c r="BM2437" s="130"/>
      <c r="BN2437" s="130"/>
      <c r="BO2437" s="130"/>
      <c r="BP2437" s="131"/>
      <c r="BQ2437" s="130"/>
      <c r="BR2437" s="130"/>
      <c r="BS2437" s="130"/>
    </row>
    <row r="2438" spans="1:72">
      <c r="A2438" t="str">
        <f t="shared" si="194"/>
        <v>2022</v>
      </c>
      <c r="B2438" t="str">
        <f t="shared" si="195"/>
        <v>September</v>
      </c>
      <c r="C2438" s="2">
        <v>44805</v>
      </c>
      <c r="D2438" s="1" t="str">
        <f t="shared" si="193"/>
        <v>OK</v>
      </c>
      <c r="E2438">
        <f t="shared" si="191"/>
        <v>1</v>
      </c>
      <c r="F2438">
        <f t="shared" si="192"/>
        <v>0</v>
      </c>
      <c r="G2438" s="194">
        <v>44805</v>
      </c>
      <c r="H2438" s="138">
        <v>14</v>
      </c>
      <c r="I2438" s="138">
        <v>341</v>
      </c>
      <c r="J2438" s="138">
        <v>291</v>
      </c>
      <c r="K2438" s="138">
        <v>239</v>
      </c>
      <c r="L2438" s="138">
        <v>335</v>
      </c>
      <c r="M2438" s="138">
        <v>102</v>
      </c>
      <c r="N2438" s="138">
        <v>216</v>
      </c>
      <c r="O2438" s="138">
        <v>77</v>
      </c>
      <c r="P2438" s="138">
        <v>422</v>
      </c>
      <c r="Q2438" s="138">
        <v>414</v>
      </c>
      <c r="R2438" s="138">
        <v>162</v>
      </c>
      <c r="S2438" s="138">
        <v>107</v>
      </c>
      <c r="T2438" s="138">
        <v>310</v>
      </c>
      <c r="U2438" s="138">
        <v>41</v>
      </c>
      <c r="V2438" s="138">
        <v>149</v>
      </c>
      <c r="W2438" s="138">
        <v>518</v>
      </c>
      <c r="X2438" s="138">
        <v>199</v>
      </c>
      <c r="Y2438" s="138">
        <v>26</v>
      </c>
      <c r="Z2438" s="138">
        <v>461</v>
      </c>
      <c r="AA2438" s="138">
        <v>20</v>
      </c>
      <c r="AB2438" s="138">
        <v>530</v>
      </c>
      <c r="AC2438" s="138">
        <v>71</v>
      </c>
      <c r="AD2438" s="138">
        <v>55</v>
      </c>
      <c r="AE2438" s="138">
        <v>783</v>
      </c>
      <c r="AF2438" s="138">
        <v>1247</v>
      </c>
      <c r="AG2438" s="138">
        <v>591</v>
      </c>
      <c r="AH2438" s="138">
        <v>167</v>
      </c>
      <c r="AI2438" s="138">
        <v>267</v>
      </c>
      <c r="AJ2438" s="138">
        <v>73</v>
      </c>
      <c r="AK2438" s="138">
        <v>994</v>
      </c>
      <c r="AL2438" s="138">
        <v>1253</v>
      </c>
      <c r="AM2438" s="138">
        <v>11</v>
      </c>
      <c r="AO2438" s="138">
        <v>264</v>
      </c>
      <c r="AP2438" s="138">
        <v>31</v>
      </c>
      <c r="AQ2438" s="138">
        <v>205</v>
      </c>
      <c r="AR2438" s="138">
        <v>251</v>
      </c>
      <c r="AS2438" s="20">
        <v>687</v>
      </c>
      <c r="AT2438" s="138">
        <v>147</v>
      </c>
      <c r="AU2438" s="138">
        <v>359</v>
      </c>
      <c r="AV2438" s="138">
        <v>120</v>
      </c>
      <c r="AW2438" s="138">
        <v>146</v>
      </c>
      <c r="AX2438" s="138">
        <v>352</v>
      </c>
      <c r="AY2438" s="138">
        <v>137</v>
      </c>
      <c r="AZ2438" s="138">
        <v>435</v>
      </c>
      <c r="BA2438" s="139">
        <v>399</v>
      </c>
      <c r="BB2438" s="138">
        <v>110</v>
      </c>
      <c r="BC2438" s="138">
        <v>31</v>
      </c>
      <c r="BD2438" s="138">
        <v>273</v>
      </c>
      <c r="BE2438" s="140"/>
      <c r="BM2438" s="138"/>
      <c r="BN2438" s="138"/>
      <c r="BO2438" s="138"/>
      <c r="BP2438" s="139"/>
      <c r="BQ2438" s="138"/>
      <c r="BR2438" s="138"/>
      <c r="BS2438" s="138"/>
      <c r="BT2438" s="140"/>
    </row>
    <row r="2439" spans="1:72">
      <c r="A2439" t="str">
        <f t="shared" si="194"/>
        <v>2022</v>
      </c>
      <c r="B2439" t="str">
        <f t="shared" si="195"/>
        <v>September</v>
      </c>
      <c r="C2439" s="2">
        <v>44806</v>
      </c>
      <c r="D2439" s="1" t="str">
        <f t="shared" si="193"/>
        <v>OK</v>
      </c>
      <c r="E2439">
        <f t="shared" si="191"/>
        <v>1</v>
      </c>
      <c r="F2439">
        <f t="shared" si="192"/>
        <v>0</v>
      </c>
      <c r="G2439" s="133">
        <v>44806</v>
      </c>
      <c r="H2439" s="3">
        <v>23</v>
      </c>
      <c r="I2439" s="3">
        <v>244</v>
      </c>
      <c r="J2439" s="3">
        <v>248</v>
      </c>
      <c r="K2439" s="3">
        <v>195</v>
      </c>
      <c r="L2439" s="3">
        <v>267</v>
      </c>
      <c r="M2439" s="3">
        <v>96</v>
      </c>
      <c r="N2439" s="3">
        <v>176</v>
      </c>
      <c r="O2439" s="3">
        <v>91</v>
      </c>
      <c r="P2439" s="3">
        <v>377</v>
      </c>
      <c r="Q2439" s="3">
        <v>342</v>
      </c>
      <c r="R2439" s="3">
        <v>147</v>
      </c>
      <c r="S2439" s="3">
        <v>98</v>
      </c>
      <c r="T2439" s="3">
        <v>294</v>
      </c>
      <c r="U2439" s="3">
        <v>31</v>
      </c>
      <c r="V2439" s="3">
        <v>135</v>
      </c>
      <c r="W2439" s="3">
        <v>498</v>
      </c>
      <c r="X2439" s="3">
        <v>190</v>
      </c>
      <c r="Y2439" s="3">
        <v>28</v>
      </c>
      <c r="Z2439" s="3">
        <v>406</v>
      </c>
      <c r="AA2439" s="3">
        <v>22</v>
      </c>
      <c r="AB2439" s="3">
        <v>460</v>
      </c>
      <c r="AC2439" s="3">
        <v>40</v>
      </c>
      <c r="AD2439" s="3">
        <v>52</v>
      </c>
      <c r="AE2439" s="3">
        <v>602</v>
      </c>
      <c r="AF2439" s="3">
        <v>1001</v>
      </c>
      <c r="AG2439" s="3">
        <v>562</v>
      </c>
      <c r="AH2439" s="3">
        <v>110</v>
      </c>
      <c r="AI2439" s="3">
        <v>290</v>
      </c>
      <c r="AJ2439" s="3">
        <v>91</v>
      </c>
      <c r="AK2439" s="3">
        <v>878</v>
      </c>
      <c r="AL2439" s="3">
        <v>1084</v>
      </c>
      <c r="AM2439" s="3">
        <v>8</v>
      </c>
      <c r="AO2439" s="3">
        <v>257</v>
      </c>
      <c r="AP2439" s="3">
        <v>46</v>
      </c>
      <c r="AQ2439" s="3">
        <v>213</v>
      </c>
      <c r="AR2439" s="3">
        <v>210</v>
      </c>
      <c r="AS2439" s="20">
        <v>687</v>
      </c>
      <c r="AT2439" s="3">
        <v>110</v>
      </c>
      <c r="AU2439" s="3">
        <v>356</v>
      </c>
      <c r="AV2439" s="3">
        <v>115</v>
      </c>
      <c r="AW2439" s="3">
        <v>103</v>
      </c>
      <c r="AX2439" s="3">
        <v>274</v>
      </c>
      <c r="AY2439" s="3">
        <v>140</v>
      </c>
      <c r="AZ2439" s="3">
        <v>390</v>
      </c>
      <c r="BA2439" s="128">
        <v>398</v>
      </c>
      <c r="BB2439" s="3">
        <v>116</v>
      </c>
      <c r="BC2439" s="3">
        <v>21</v>
      </c>
      <c r="BD2439" s="3">
        <v>238</v>
      </c>
      <c r="BM2439" s="3"/>
      <c r="BN2439" s="3"/>
      <c r="BO2439" s="3"/>
      <c r="BP2439" s="128"/>
      <c r="BQ2439" s="3"/>
      <c r="BR2439" s="3"/>
      <c r="BS2439" s="3"/>
    </row>
    <row r="2440" spans="1:72">
      <c r="A2440" t="str">
        <f t="shared" si="194"/>
        <v>2022</v>
      </c>
      <c r="B2440" t="str">
        <f t="shared" si="195"/>
        <v>September</v>
      </c>
      <c r="C2440" s="2">
        <v>44807</v>
      </c>
      <c r="D2440" s="1" t="str">
        <f t="shared" si="193"/>
        <v>OK</v>
      </c>
      <c r="E2440">
        <f t="shared" si="191"/>
        <v>0</v>
      </c>
      <c r="F2440">
        <f t="shared" si="192"/>
        <v>1</v>
      </c>
      <c r="G2440" s="133">
        <v>44807</v>
      </c>
      <c r="H2440" s="3">
        <v>24</v>
      </c>
      <c r="I2440" s="3">
        <v>218</v>
      </c>
      <c r="J2440" s="3">
        <v>133</v>
      </c>
      <c r="K2440" s="3">
        <v>293</v>
      </c>
      <c r="L2440" s="3">
        <v>126</v>
      </c>
      <c r="M2440" s="3">
        <v>136</v>
      </c>
      <c r="N2440" s="3">
        <v>95</v>
      </c>
      <c r="O2440" s="3">
        <v>152</v>
      </c>
      <c r="P2440" s="3">
        <v>270</v>
      </c>
      <c r="Q2440" s="3">
        <v>270</v>
      </c>
      <c r="R2440" s="3">
        <v>76</v>
      </c>
      <c r="S2440" s="3">
        <v>70</v>
      </c>
      <c r="T2440" s="3">
        <v>286</v>
      </c>
      <c r="U2440" s="3">
        <v>15</v>
      </c>
      <c r="V2440" s="3">
        <v>66</v>
      </c>
      <c r="W2440" s="3">
        <v>323</v>
      </c>
      <c r="X2440" s="3">
        <v>303</v>
      </c>
      <c r="Y2440" s="3">
        <v>13</v>
      </c>
      <c r="Z2440" s="3">
        <v>371</v>
      </c>
      <c r="AA2440" s="3">
        <v>69</v>
      </c>
      <c r="AB2440" s="3">
        <v>223</v>
      </c>
      <c r="AC2440" s="3">
        <v>132</v>
      </c>
      <c r="AD2440" s="3">
        <v>30</v>
      </c>
      <c r="AE2440" s="3">
        <v>289</v>
      </c>
      <c r="AF2440" s="3">
        <v>688</v>
      </c>
      <c r="AG2440" s="3">
        <v>630</v>
      </c>
      <c r="AH2440" s="3">
        <v>133</v>
      </c>
      <c r="AI2440" s="3">
        <v>403</v>
      </c>
      <c r="AJ2440" s="3">
        <v>67</v>
      </c>
      <c r="AK2440" s="3">
        <v>726</v>
      </c>
      <c r="AL2440" s="3">
        <v>1029</v>
      </c>
      <c r="AM2440" s="3">
        <v>15</v>
      </c>
      <c r="AO2440" s="3">
        <v>162</v>
      </c>
      <c r="AP2440" s="3">
        <v>37</v>
      </c>
      <c r="AQ2440" s="3">
        <v>285</v>
      </c>
      <c r="AR2440" s="3">
        <v>117</v>
      </c>
      <c r="AS2440" s="20">
        <v>687</v>
      </c>
      <c r="AT2440" s="3">
        <v>110</v>
      </c>
      <c r="AU2440" s="3">
        <v>379</v>
      </c>
      <c r="AV2440" s="3">
        <v>118</v>
      </c>
      <c r="AW2440" s="3">
        <v>267</v>
      </c>
      <c r="AX2440" s="3">
        <v>130</v>
      </c>
      <c r="AY2440" s="3">
        <v>70</v>
      </c>
      <c r="AZ2440" s="3">
        <v>487</v>
      </c>
      <c r="BA2440" s="128">
        <v>453</v>
      </c>
      <c r="BB2440" s="3">
        <v>133</v>
      </c>
      <c r="BC2440" s="3">
        <v>96</v>
      </c>
      <c r="BD2440" s="3">
        <v>414</v>
      </c>
      <c r="BM2440" s="3"/>
      <c r="BN2440" s="3"/>
      <c r="BO2440" s="3"/>
      <c r="BP2440" s="128"/>
      <c r="BQ2440" s="3"/>
      <c r="BR2440" s="3"/>
      <c r="BS2440" s="3"/>
    </row>
    <row r="2441" spans="1:72">
      <c r="A2441" t="str">
        <f t="shared" si="194"/>
        <v>2022</v>
      </c>
      <c r="B2441" t="str">
        <f t="shared" si="195"/>
        <v>September</v>
      </c>
      <c r="C2441" s="2">
        <v>44808</v>
      </c>
      <c r="D2441" s="1" t="str">
        <f t="shared" si="193"/>
        <v>OK</v>
      </c>
      <c r="E2441">
        <f t="shared" si="191"/>
        <v>0</v>
      </c>
      <c r="F2441">
        <f t="shared" si="192"/>
        <v>1</v>
      </c>
      <c r="G2441" s="133">
        <v>44808</v>
      </c>
      <c r="H2441" s="3">
        <v>47</v>
      </c>
      <c r="I2441" s="3">
        <v>161</v>
      </c>
      <c r="J2441" s="3">
        <v>94</v>
      </c>
      <c r="K2441" s="3">
        <v>219</v>
      </c>
      <c r="L2441" s="3">
        <v>108</v>
      </c>
      <c r="M2441" s="3">
        <v>89</v>
      </c>
      <c r="N2441" s="3">
        <v>77</v>
      </c>
      <c r="O2441" s="3">
        <v>133</v>
      </c>
      <c r="P2441" s="3">
        <v>192</v>
      </c>
      <c r="Q2441" s="3">
        <v>219</v>
      </c>
      <c r="R2441" s="3">
        <v>61</v>
      </c>
      <c r="S2441" s="3">
        <v>55</v>
      </c>
      <c r="T2441" s="3">
        <v>248</v>
      </c>
      <c r="U2441" s="3">
        <v>22</v>
      </c>
      <c r="V2441" s="3">
        <v>38</v>
      </c>
      <c r="W2441" s="3">
        <v>299</v>
      </c>
      <c r="X2441" s="3">
        <v>222</v>
      </c>
      <c r="Y2441" s="3">
        <v>26</v>
      </c>
      <c r="Z2441" s="3">
        <v>295</v>
      </c>
      <c r="AA2441" s="3">
        <v>31</v>
      </c>
      <c r="AB2441" s="3">
        <v>226</v>
      </c>
      <c r="AC2441" s="3">
        <v>108</v>
      </c>
      <c r="AD2441" s="3">
        <v>10</v>
      </c>
      <c r="AE2441" s="3">
        <v>270</v>
      </c>
      <c r="AF2441" s="3">
        <v>566</v>
      </c>
      <c r="AG2441" s="3">
        <v>555</v>
      </c>
      <c r="AH2441" s="3">
        <v>114</v>
      </c>
      <c r="AI2441" s="3">
        <v>485</v>
      </c>
      <c r="AJ2441" s="3">
        <v>52</v>
      </c>
      <c r="AK2441" s="3">
        <v>616</v>
      </c>
      <c r="AL2441" s="3">
        <v>905</v>
      </c>
      <c r="AM2441" s="3">
        <v>5</v>
      </c>
      <c r="AO2441" s="3">
        <v>164</v>
      </c>
      <c r="AP2441" s="3">
        <v>34</v>
      </c>
      <c r="AQ2441" s="3">
        <v>242</v>
      </c>
      <c r="AR2441" s="3">
        <v>90</v>
      </c>
      <c r="AS2441" s="20">
        <v>687</v>
      </c>
      <c r="AT2441" s="3">
        <v>83</v>
      </c>
      <c r="AU2441" s="3">
        <v>409</v>
      </c>
      <c r="AV2441" s="3">
        <v>139</v>
      </c>
      <c r="AW2441" s="3">
        <v>203</v>
      </c>
      <c r="AX2441" s="3">
        <v>112</v>
      </c>
      <c r="AY2441" s="3">
        <v>72</v>
      </c>
      <c r="AZ2441" s="3">
        <v>400</v>
      </c>
      <c r="BA2441" s="128">
        <v>300</v>
      </c>
      <c r="BB2441" s="3">
        <v>201</v>
      </c>
      <c r="BC2441" s="3">
        <v>55</v>
      </c>
      <c r="BD2441" s="3">
        <v>548</v>
      </c>
      <c r="BM2441" s="3"/>
      <c r="BN2441" s="3"/>
      <c r="BO2441" s="3"/>
      <c r="BP2441" s="128"/>
      <c r="BQ2441" s="3"/>
      <c r="BR2441" s="3"/>
      <c r="BS2441" s="3"/>
    </row>
    <row r="2442" spans="1:72">
      <c r="A2442" t="str">
        <f t="shared" si="194"/>
        <v>2022</v>
      </c>
      <c r="B2442" t="str">
        <f t="shared" si="195"/>
        <v>September</v>
      </c>
      <c r="C2442" s="2">
        <v>44809</v>
      </c>
      <c r="D2442" s="1" t="str">
        <f t="shared" si="193"/>
        <v>OK</v>
      </c>
      <c r="E2442">
        <f t="shared" si="191"/>
        <v>1</v>
      </c>
      <c r="F2442">
        <f t="shared" si="192"/>
        <v>0</v>
      </c>
      <c r="G2442" s="133">
        <v>44809</v>
      </c>
      <c r="H2442" s="3">
        <v>9</v>
      </c>
      <c r="I2442" s="3">
        <v>107</v>
      </c>
      <c r="J2442" s="3">
        <v>124</v>
      </c>
      <c r="K2442" s="3">
        <v>44</v>
      </c>
      <c r="L2442" s="3">
        <v>198</v>
      </c>
      <c r="M2442" s="3">
        <v>28</v>
      </c>
      <c r="N2442" s="3">
        <v>80</v>
      </c>
      <c r="O2442" s="3">
        <v>25</v>
      </c>
      <c r="P2442" s="3">
        <v>186</v>
      </c>
      <c r="Q2442" s="3">
        <v>149</v>
      </c>
      <c r="R2442" s="3">
        <v>91</v>
      </c>
      <c r="S2442" s="3">
        <v>54</v>
      </c>
      <c r="T2442" s="3">
        <v>250</v>
      </c>
      <c r="U2442" s="3">
        <v>21</v>
      </c>
      <c r="V2442" s="3">
        <v>86</v>
      </c>
      <c r="W2442" s="3">
        <v>277</v>
      </c>
      <c r="X2442" s="3">
        <v>60</v>
      </c>
      <c r="Y2442" s="3">
        <v>2</v>
      </c>
      <c r="Z2442" s="3">
        <v>172</v>
      </c>
      <c r="AA2442" s="3">
        <v>2</v>
      </c>
      <c r="AB2442" s="3">
        <v>253</v>
      </c>
      <c r="AC2442" s="3">
        <v>20</v>
      </c>
      <c r="AD2442" s="3">
        <v>14</v>
      </c>
      <c r="AE2442" s="3">
        <v>328</v>
      </c>
      <c r="AF2442" s="3">
        <v>484</v>
      </c>
      <c r="AG2442" s="3">
        <v>224</v>
      </c>
      <c r="AH2442" s="3">
        <v>51</v>
      </c>
      <c r="AI2442" s="3">
        <v>42</v>
      </c>
      <c r="AJ2442" s="3">
        <v>47</v>
      </c>
      <c r="AK2442" s="3">
        <v>301</v>
      </c>
      <c r="AL2442" s="3">
        <v>358</v>
      </c>
      <c r="AM2442" s="3">
        <v>13</v>
      </c>
      <c r="AO2442" s="3">
        <v>110</v>
      </c>
      <c r="AP2442" s="3">
        <v>7</v>
      </c>
      <c r="AQ2442" s="3">
        <v>56</v>
      </c>
      <c r="AR2442" s="3">
        <v>175</v>
      </c>
      <c r="AS2442" s="20">
        <v>687</v>
      </c>
      <c r="AT2442" s="3">
        <v>62</v>
      </c>
      <c r="AU2442" s="3">
        <v>82</v>
      </c>
      <c r="AV2442" s="3">
        <v>11</v>
      </c>
      <c r="AW2442" s="3">
        <v>19</v>
      </c>
      <c r="AX2442" s="3">
        <v>124</v>
      </c>
      <c r="AY2442" s="3">
        <v>45</v>
      </c>
      <c r="AZ2442" s="3">
        <v>120</v>
      </c>
      <c r="BA2442" s="128">
        <v>85</v>
      </c>
      <c r="BB2442" s="3">
        <v>14</v>
      </c>
      <c r="BC2442" s="3">
        <v>6</v>
      </c>
      <c r="BD2442" s="3">
        <v>78</v>
      </c>
      <c r="BM2442" s="3"/>
      <c r="BN2442" s="3"/>
      <c r="BO2442" s="3"/>
      <c r="BP2442" s="128"/>
      <c r="BQ2442" s="3"/>
      <c r="BR2442" s="3"/>
      <c r="BS2442" s="3"/>
    </row>
    <row r="2443" spans="1:72">
      <c r="A2443" t="str">
        <f t="shared" si="194"/>
        <v>2022</v>
      </c>
      <c r="B2443" t="str">
        <f t="shared" si="195"/>
        <v>September</v>
      </c>
      <c r="C2443" s="2">
        <v>44810</v>
      </c>
      <c r="D2443" s="1" t="str">
        <f t="shared" si="193"/>
        <v>OK</v>
      </c>
      <c r="E2443">
        <f t="shared" si="191"/>
        <v>1</v>
      </c>
      <c r="F2443">
        <f t="shared" si="192"/>
        <v>0</v>
      </c>
      <c r="G2443" s="133">
        <v>44810</v>
      </c>
      <c r="H2443" s="3">
        <v>33</v>
      </c>
      <c r="I2443" s="3">
        <v>295</v>
      </c>
      <c r="J2443" s="3">
        <v>358</v>
      </c>
      <c r="K2443" s="3">
        <v>187</v>
      </c>
      <c r="L2443" s="3">
        <v>352</v>
      </c>
      <c r="M2443" s="3">
        <v>73</v>
      </c>
      <c r="N2443" s="3">
        <v>221</v>
      </c>
      <c r="O2443" s="3">
        <v>77</v>
      </c>
      <c r="P2443" s="3">
        <v>452</v>
      </c>
      <c r="Q2443" s="3">
        <v>427</v>
      </c>
      <c r="R2443" s="3">
        <v>164</v>
      </c>
      <c r="S2443" s="3">
        <v>109</v>
      </c>
      <c r="T2443" s="3">
        <v>256</v>
      </c>
      <c r="U2443" s="3">
        <v>41</v>
      </c>
      <c r="V2443" s="3">
        <v>143</v>
      </c>
      <c r="W2443" s="3">
        <v>491</v>
      </c>
      <c r="X2443" s="3">
        <v>198</v>
      </c>
      <c r="Y2443" s="3">
        <v>42</v>
      </c>
      <c r="Z2443" s="3">
        <v>376</v>
      </c>
      <c r="AA2443" s="3">
        <v>15</v>
      </c>
      <c r="AB2443" s="3">
        <v>556</v>
      </c>
      <c r="AC2443" s="3">
        <v>36</v>
      </c>
      <c r="AD2443" s="3">
        <v>16</v>
      </c>
      <c r="AE2443" s="3">
        <v>774</v>
      </c>
      <c r="AF2443" s="3">
        <v>1202</v>
      </c>
      <c r="AG2443" s="3">
        <v>593</v>
      </c>
      <c r="AH2443" s="3">
        <v>102</v>
      </c>
      <c r="AI2443" s="3">
        <v>291</v>
      </c>
      <c r="AJ2443" s="3">
        <v>62</v>
      </c>
      <c r="AK2443" s="3">
        <v>881</v>
      </c>
      <c r="AL2443" s="3">
        <v>1153</v>
      </c>
      <c r="AM2443" s="3">
        <v>12</v>
      </c>
      <c r="AO2443" s="3">
        <v>244</v>
      </c>
      <c r="AP2443" s="3">
        <v>28</v>
      </c>
      <c r="AQ2443" s="3">
        <v>188</v>
      </c>
      <c r="AR2443" s="3">
        <v>247</v>
      </c>
      <c r="AS2443" s="20">
        <v>687</v>
      </c>
      <c r="AT2443" s="3">
        <v>137</v>
      </c>
      <c r="AU2443" s="3">
        <v>299</v>
      </c>
      <c r="AV2443" s="3">
        <v>87</v>
      </c>
      <c r="AW2443" s="3">
        <v>127</v>
      </c>
      <c r="AX2443" s="3">
        <v>303</v>
      </c>
      <c r="AY2443" s="3">
        <v>170</v>
      </c>
      <c r="AZ2443" s="3">
        <v>435</v>
      </c>
      <c r="BA2443" s="128">
        <v>313</v>
      </c>
      <c r="BB2443" s="3">
        <v>125</v>
      </c>
      <c r="BC2443" s="3">
        <v>13</v>
      </c>
      <c r="BD2443" s="3">
        <v>204</v>
      </c>
      <c r="BM2443" s="3"/>
      <c r="BN2443" s="3"/>
      <c r="BO2443" s="3"/>
      <c r="BP2443" s="128"/>
      <c r="BQ2443" s="3"/>
      <c r="BR2443" s="3"/>
      <c r="BS2443" s="3"/>
    </row>
    <row r="2444" spans="1:72">
      <c r="A2444" t="str">
        <f t="shared" si="194"/>
        <v>2022</v>
      </c>
      <c r="B2444" t="str">
        <f t="shared" si="195"/>
        <v>September</v>
      </c>
      <c r="C2444" s="2">
        <v>44811</v>
      </c>
      <c r="D2444" s="1" t="str">
        <f t="shared" si="193"/>
        <v>OK</v>
      </c>
      <c r="E2444">
        <f t="shared" si="191"/>
        <v>1</v>
      </c>
      <c r="F2444">
        <f t="shared" si="192"/>
        <v>0</v>
      </c>
      <c r="G2444" s="133">
        <v>44811</v>
      </c>
      <c r="H2444" s="3">
        <v>23</v>
      </c>
      <c r="I2444" s="3">
        <v>300</v>
      </c>
      <c r="J2444" s="3">
        <v>298</v>
      </c>
      <c r="K2444" s="3">
        <v>221</v>
      </c>
      <c r="L2444" s="3">
        <v>360</v>
      </c>
      <c r="M2444" s="3">
        <v>68</v>
      </c>
      <c r="N2444" s="3">
        <v>194</v>
      </c>
      <c r="O2444" s="3">
        <v>105</v>
      </c>
      <c r="P2444" s="3">
        <v>430</v>
      </c>
      <c r="Q2444" s="3">
        <v>435</v>
      </c>
      <c r="R2444" s="3">
        <v>166</v>
      </c>
      <c r="S2444" s="3">
        <v>112</v>
      </c>
      <c r="T2444" s="3">
        <v>298</v>
      </c>
      <c r="U2444" s="3">
        <v>41</v>
      </c>
      <c r="V2444" s="3">
        <v>141</v>
      </c>
      <c r="W2444" s="3">
        <v>506</v>
      </c>
      <c r="X2444" s="3">
        <v>237</v>
      </c>
      <c r="Y2444" s="3">
        <v>63</v>
      </c>
      <c r="Z2444" s="3">
        <v>455</v>
      </c>
      <c r="AA2444" s="3">
        <v>19</v>
      </c>
      <c r="AB2444" s="3">
        <v>581</v>
      </c>
      <c r="AC2444" s="3">
        <v>43</v>
      </c>
      <c r="AD2444" s="3">
        <v>46</v>
      </c>
      <c r="AE2444" s="3">
        <v>804</v>
      </c>
      <c r="AF2444" s="3">
        <v>1273</v>
      </c>
      <c r="AG2444" s="3">
        <v>663</v>
      </c>
      <c r="AH2444" s="3">
        <v>104</v>
      </c>
      <c r="AI2444" s="3">
        <v>282</v>
      </c>
      <c r="AJ2444" s="3">
        <v>67</v>
      </c>
      <c r="AK2444" s="3">
        <v>852</v>
      </c>
      <c r="AL2444" s="3">
        <v>1146</v>
      </c>
      <c r="AM2444" s="3">
        <v>12</v>
      </c>
      <c r="AO2444" s="3">
        <v>267</v>
      </c>
      <c r="AP2444" s="3">
        <v>39</v>
      </c>
      <c r="AQ2444" s="3">
        <v>210</v>
      </c>
      <c r="AR2444" s="3">
        <v>265</v>
      </c>
      <c r="AS2444" s="20">
        <v>687</v>
      </c>
      <c r="AT2444" s="3">
        <v>128</v>
      </c>
      <c r="AU2444" s="3">
        <v>314</v>
      </c>
      <c r="AV2444" s="3">
        <v>83</v>
      </c>
      <c r="AW2444" s="3">
        <v>88</v>
      </c>
      <c r="AX2444" s="3">
        <v>330</v>
      </c>
      <c r="AY2444" s="3">
        <v>149</v>
      </c>
      <c r="AZ2444" s="3">
        <v>419</v>
      </c>
      <c r="BA2444" s="128">
        <v>368</v>
      </c>
      <c r="BB2444" s="3">
        <v>86</v>
      </c>
      <c r="BC2444" s="3">
        <v>21</v>
      </c>
      <c r="BD2444" s="3">
        <v>274</v>
      </c>
      <c r="BM2444" s="3"/>
      <c r="BN2444" s="3"/>
      <c r="BO2444" s="3"/>
      <c r="BP2444" s="128"/>
      <c r="BQ2444" s="3"/>
      <c r="BR2444" s="3"/>
      <c r="BS2444" s="3"/>
    </row>
    <row r="2445" spans="1:72">
      <c r="A2445" t="str">
        <f t="shared" si="194"/>
        <v>2022</v>
      </c>
      <c r="B2445" t="str">
        <f t="shared" si="195"/>
        <v>September</v>
      </c>
      <c r="C2445" s="2">
        <v>44812</v>
      </c>
      <c r="D2445" s="1" t="str">
        <f t="shared" si="193"/>
        <v>OK</v>
      </c>
      <c r="E2445">
        <f t="shared" si="191"/>
        <v>1</v>
      </c>
      <c r="F2445">
        <f t="shared" si="192"/>
        <v>0</v>
      </c>
      <c r="G2445" s="133">
        <v>44812</v>
      </c>
      <c r="H2445" s="3">
        <v>21</v>
      </c>
      <c r="I2445" s="3">
        <v>322</v>
      </c>
      <c r="J2445" s="3">
        <v>356</v>
      </c>
      <c r="K2445" s="3">
        <v>236</v>
      </c>
      <c r="L2445" s="3">
        <v>328</v>
      </c>
      <c r="M2445" s="3">
        <v>88</v>
      </c>
      <c r="N2445" s="3">
        <v>233</v>
      </c>
      <c r="O2445" s="3">
        <v>87</v>
      </c>
      <c r="P2445" s="3">
        <v>446</v>
      </c>
      <c r="Q2445" s="3">
        <v>428</v>
      </c>
      <c r="R2445" s="3">
        <v>136</v>
      </c>
      <c r="S2445" s="3">
        <v>122</v>
      </c>
      <c r="T2445" s="3">
        <v>288</v>
      </c>
      <c r="U2445" s="3">
        <v>44</v>
      </c>
      <c r="V2445" s="3">
        <v>142</v>
      </c>
      <c r="W2445" s="3">
        <v>496</v>
      </c>
      <c r="X2445" s="3">
        <v>249</v>
      </c>
      <c r="Y2445" s="3">
        <v>52</v>
      </c>
      <c r="Z2445" s="3">
        <v>448</v>
      </c>
      <c r="AA2445" s="3">
        <v>83</v>
      </c>
      <c r="AB2445" s="3">
        <v>579</v>
      </c>
      <c r="AC2445" s="3">
        <v>66</v>
      </c>
      <c r="AD2445" s="3">
        <v>35</v>
      </c>
      <c r="AE2445" s="3">
        <v>751</v>
      </c>
      <c r="AF2445" s="3">
        <v>1241</v>
      </c>
      <c r="AG2445" s="3">
        <v>650</v>
      </c>
      <c r="AH2445" s="3">
        <v>139</v>
      </c>
      <c r="AI2445" s="3">
        <v>279</v>
      </c>
      <c r="AJ2445" s="3">
        <v>66</v>
      </c>
      <c r="AK2445" s="3">
        <v>886</v>
      </c>
      <c r="AL2445" s="3">
        <v>1300</v>
      </c>
      <c r="AM2445" s="3">
        <v>8</v>
      </c>
      <c r="AO2445" s="3">
        <v>298</v>
      </c>
      <c r="AP2445" s="3">
        <v>25</v>
      </c>
      <c r="AQ2445" s="3">
        <v>251</v>
      </c>
      <c r="AR2445" s="3">
        <v>244</v>
      </c>
      <c r="AS2445" s="20">
        <v>687</v>
      </c>
      <c r="AT2445" s="3">
        <v>184</v>
      </c>
      <c r="AU2445" s="3">
        <v>338</v>
      </c>
      <c r="AV2445" s="3">
        <v>88</v>
      </c>
      <c r="AW2445" s="3">
        <v>129</v>
      </c>
      <c r="AX2445" s="3">
        <v>281</v>
      </c>
      <c r="AY2445" s="3">
        <v>163</v>
      </c>
      <c r="AZ2445" s="3">
        <v>380</v>
      </c>
      <c r="BA2445" s="128">
        <v>373</v>
      </c>
      <c r="BB2445" s="3">
        <v>104</v>
      </c>
      <c r="BC2445" s="3">
        <v>20</v>
      </c>
      <c r="BD2445" s="3">
        <v>206</v>
      </c>
      <c r="BM2445" s="3"/>
      <c r="BN2445" s="3"/>
      <c r="BO2445" s="3"/>
      <c r="BP2445" s="128"/>
      <c r="BQ2445" s="3"/>
      <c r="BR2445" s="3"/>
      <c r="BS2445" s="3"/>
    </row>
    <row r="2446" spans="1:72">
      <c r="A2446" t="str">
        <f t="shared" si="194"/>
        <v>2022</v>
      </c>
      <c r="B2446" t="str">
        <f t="shared" si="195"/>
        <v>September</v>
      </c>
      <c r="C2446" s="2">
        <v>44813</v>
      </c>
      <c r="D2446" s="1" t="str">
        <f t="shared" si="193"/>
        <v>OK</v>
      </c>
      <c r="E2446">
        <f t="shared" si="191"/>
        <v>1</v>
      </c>
      <c r="F2446">
        <f t="shared" si="192"/>
        <v>0</v>
      </c>
      <c r="G2446" s="133">
        <v>44813</v>
      </c>
      <c r="H2446" s="3">
        <v>19</v>
      </c>
      <c r="I2446" s="3">
        <v>284</v>
      </c>
      <c r="J2446" s="3">
        <v>233</v>
      </c>
      <c r="K2446" s="3">
        <v>218</v>
      </c>
      <c r="L2446" s="3">
        <v>265</v>
      </c>
      <c r="M2446" s="3">
        <v>101</v>
      </c>
      <c r="N2446" s="3">
        <v>198</v>
      </c>
      <c r="O2446" s="3">
        <v>72</v>
      </c>
      <c r="P2446" s="3">
        <v>324</v>
      </c>
      <c r="Q2446" s="3">
        <v>372</v>
      </c>
      <c r="R2446" s="3">
        <v>176</v>
      </c>
      <c r="S2446" s="3">
        <v>120</v>
      </c>
      <c r="T2446" s="3">
        <v>298</v>
      </c>
      <c r="U2446" s="3">
        <v>36</v>
      </c>
      <c r="V2446" s="3">
        <v>132</v>
      </c>
      <c r="W2446" s="3">
        <v>456</v>
      </c>
      <c r="X2446" s="3">
        <v>212</v>
      </c>
      <c r="Y2446" s="3">
        <v>59</v>
      </c>
      <c r="Z2446" s="3">
        <v>460</v>
      </c>
      <c r="AA2446" s="3">
        <v>29</v>
      </c>
      <c r="AB2446" s="3">
        <v>439</v>
      </c>
      <c r="AC2446" s="3">
        <v>35</v>
      </c>
      <c r="AD2446" s="3">
        <v>23</v>
      </c>
      <c r="AE2446" s="3">
        <v>629</v>
      </c>
      <c r="AF2446" s="3">
        <v>1042</v>
      </c>
      <c r="AG2446" s="3">
        <v>595</v>
      </c>
      <c r="AH2446" s="3">
        <v>108</v>
      </c>
      <c r="AI2446" s="3">
        <v>313</v>
      </c>
      <c r="AJ2446" s="3">
        <v>73</v>
      </c>
      <c r="AK2446" s="3">
        <v>762</v>
      </c>
      <c r="AL2446" s="3">
        <v>1313</v>
      </c>
      <c r="AM2446" s="3">
        <v>13</v>
      </c>
      <c r="AO2446" s="3">
        <v>234</v>
      </c>
      <c r="AP2446" s="3">
        <v>31</v>
      </c>
      <c r="AQ2446" s="3">
        <v>154</v>
      </c>
      <c r="AR2446" s="3">
        <v>193</v>
      </c>
      <c r="AS2446" s="20">
        <v>687</v>
      </c>
      <c r="AT2446" s="3">
        <v>149</v>
      </c>
      <c r="AU2446" s="3">
        <v>333</v>
      </c>
      <c r="AV2446" s="3">
        <v>107</v>
      </c>
      <c r="AW2446" s="3">
        <v>103</v>
      </c>
      <c r="AX2446" s="3">
        <v>274</v>
      </c>
      <c r="AY2446" s="3">
        <v>148</v>
      </c>
      <c r="AZ2446" s="3">
        <v>349</v>
      </c>
      <c r="BA2446" s="128">
        <v>370</v>
      </c>
      <c r="BB2446" s="3">
        <v>90</v>
      </c>
      <c r="BC2446" s="3">
        <v>26</v>
      </c>
      <c r="BD2446" s="3">
        <v>234</v>
      </c>
      <c r="BM2446" s="3"/>
      <c r="BN2446" s="3"/>
      <c r="BO2446" s="3"/>
      <c r="BP2446" s="128"/>
      <c r="BQ2446" s="3"/>
      <c r="BR2446" s="3"/>
      <c r="BS2446" s="3"/>
    </row>
    <row r="2447" spans="1:72">
      <c r="A2447" t="str">
        <f t="shared" si="194"/>
        <v>2022</v>
      </c>
      <c r="B2447" t="str">
        <f t="shared" si="195"/>
        <v>September</v>
      </c>
      <c r="C2447" s="2">
        <v>44814</v>
      </c>
      <c r="D2447" s="1" t="str">
        <f t="shared" si="193"/>
        <v>OK</v>
      </c>
      <c r="E2447">
        <f t="shared" si="191"/>
        <v>0</v>
      </c>
      <c r="F2447">
        <f t="shared" si="192"/>
        <v>1</v>
      </c>
      <c r="G2447" s="133">
        <v>44814</v>
      </c>
      <c r="H2447" s="3">
        <v>32</v>
      </c>
      <c r="I2447" s="3">
        <v>192</v>
      </c>
      <c r="J2447" s="3">
        <v>130</v>
      </c>
      <c r="K2447" s="3">
        <v>299</v>
      </c>
      <c r="L2447" s="3">
        <v>163</v>
      </c>
      <c r="M2447" s="3">
        <v>114</v>
      </c>
      <c r="N2447" s="3">
        <v>107</v>
      </c>
      <c r="O2447" s="3">
        <v>163</v>
      </c>
      <c r="P2447" s="3">
        <v>228</v>
      </c>
      <c r="Q2447" s="3">
        <v>299</v>
      </c>
      <c r="R2447" s="3">
        <v>126</v>
      </c>
      <c r="S2447" s="3">
        <v>61</v>
      </c>
      <c r="T2447" s="3">
        <v>290</v>
      </c>
      <c r="U2447" s="3">
        <v>14</v>
      </c>
      <c r="V2447" s="3">
        <v>67</v>
      </c>
      <c r="W2447" s="3">
        <v>386</v>
      </c>
      <c r="X2447" s="3">
        <v>309</v>
      </c>
      <c r="Y2447" s="3">
        <v>41</v>
      </c>
      <c r="Z2447" s="3">
        <v>377</v>
      </c>
      <c r="AA2447" s="3">
        <v>75</v>
      </c>
      <c r="AB2447" s="3">
        <v>309</v>
      </c>
      <c r="AC2447" s="3">
        <v>82</v>
      </c>
      <c r="AD2447" s="3">
        <v>56</v>
      </c>
      <c r="AE2447" s="3">
        <v>334</v>
      </c>
      <c r="AF2447" s="3">
        <v>750</v>
      </c>
      <c r="AG2447" s="3">
        <v>841</v>
      </c>
      <c r="AH2447" s="3">
        <v>140</v>
      </c>
      <c r="AI2447" s="3">
        <v>475</v>
      </c>
      <c r="AJ2447" s="3">
        <v>54</v>
      </c>
      <c r="AK2447" s="3">
        <v>695</v>
      </c>
      <c r="AL2447" s="3">
        <v>1380</v>
      </c>
      <c r="AM2447" s="3">
        <v>12</v>
      </c>
      <c r="AO2447" s="3">
        <v>163</v>
      </c>
      <c r="AP2447" s="3">
        <v>22</v>
      </c>
      <c r="AQ2447" s="3">
        <v>295</v>
      </c>
      <c r="AR2447" s="3">
        <v>148</v>
      </c>
      <c r="AS2447" s="20">
        <v>687</v>
      </c>
      <c r="AT2447" s="3">
        <v>69</v>
      </c>
      <c r="AU2447" s="3">
        <v>481</v>
      </c>
      <c r="AV2447" s="3">
        <v>144</v>
      </c>
      <c r="AW2447" s="3">
        <v>281</v>
      </c>
      <c r="AX2447" s="3">
        <v>112</v>
      </c>
      <c r="AY2447" s="3">
        <v>65</v>
      </c>
      <c r="AZ2447" s="3">
        <v>440</v>
      </c>
      <c r="BA2447" s="128">
        <v>497</v>
      </c>
      <c r="BB2447" s="3">
        <v>148</v>
      </c>
      <c r="BC2447" s="3">
        <v>107</v>
      </c>
      <c r="BD2447" s="3">
        <v>386</v>
      </c>
      <c r="BM2447" s="3"/>
      <c r="BN2447" s="3"/>
      <c r="BO2447" s="3"/>
      <c r="BP2447" s="128"/>
      <c r="BQ2447" s="3"/>
      <c r="BR2447" s="3"/>
      <c r="BS2447" s="3"/>
    </row>
    <row r="2448" spans="1:72">
      <c r="A2448" t="str">
        <f t="shared" si="194"/>
        <v>2022</v>
      </c>
      <c r="B2448" t="str">
        <f t="shared" si="195"/>
        <v>September</v>
      </c>
      <c r="C2448" s="2">
        <v>44815</v>
      </c>
      <c r="D2448" s="1" t="str">
        <f t="shared" si="193"/>
        <v>OK</v>
      </c>
      <c r="E2448">
        <f t="shared" si="191"/>
        <v>0</v>
      </c>
      <c r="F2448">
        <f t="shared" si="192"/>
        <v>1</v>
      </c>
      <c r="G2448" s="133">
        <v>44815</v>
      </c>
      <c r="H2448" s="3">
        <v>44</v>
      </c>
      <c r="I2448" s="3">
        <v>237</v>
      </c>
      <c r="J2448" s="3">
        <v>134</v>
      </c>
      <c r="K2448" s="3">
        <v>312</v>
      </c>
      <c r="L2448" s="3">
        <v>82</v>
      </c>
      <c r="M2448" s="3">
        <v>126</v>
      </c>
      <c r="N2448" s="3">
        <v>122</v>
      </c>
      <c r="O2448" s="3">
        <v>111</v>
      </c>
      <c r="P2448" s="3">
        <v>229</v>
      </c>
      <c r="Q2448" s="3">
        <v>342</v>
      </c>
      <c r="R2448" s="3">
        <v>105</v>
      </c>
      <c r="S2448" s="3">
        <v>57</v>
      </c>
      <c r="T2448" s="3">
        <v>260</v>
      </c>
      <c r="U2448" s="3">
        <v>19</v>
      </c>
      <c r="V2448" s="3">
        <v>51</v>
      </c>
      <c r="W2448" s="3">
        <v>352</v>
      </c>
      <c r="X2448" s="3">
        <v>277</v>
      </c>
      <c r="Y2448" s="3">
        <v>19</v>
      </c>
      <c r="Z2448" s="3">
        <v>380</v>
      </c>
      <c r="AA2448" s="3">
        <v>54</v>
      </c>
      <c r="AB2448" s="3">
        <v>307</v>
      </c>
      <c r="AC2448" s="3">
        <v>109</v>
      </c>
      <c r="AD2448" s="3">
        <v>28</v>
      </c>
      <c r="AE2448" s="3">
        <v>310</v>
      </c>
      <c r="AF2448" s="3">
        <v>757</v>
      </c>
      <c r="AG2448" s="3">
        <v>822</v>
      </c>
      <c r="AH2448" s="3">
        <v>127</v>
      </c>
      <c r="AI2448" s="3">
        <v>490</v>
      </c>
      <c r="AJ2448" s="3">
        <v>40</v>
      </c>
      <c r="AK2448" s="3">
        <v>788</v>
      </c>
      <c r="AL2448" s="3">
        <v>1100</v>
      </c>
      <c r="AM2448" s="3">
        <v>9</v>
      </c>
      <c r="AO2448" s="3">
        <v>197</v>
      </c>
      <c r="AP2448" s="3">
        <v>33</v>
      </c>
      <c r="AQ2448" s="3">
        <v>376</v>
      </c>
      <c r="AR2448" s="3">
        <v>103</v>
      </c>
      <c r="AS2448" s="20">
        <v>687</v>
      </c>
      <c r="AT2448" s="3">
        <v>133</v>
      </c>
      <c r="AU2448" s="3">
        <v>497</v>
      </c>
      <c r="AV2448" s="3">
        <v>175</v>
      </c>
      <c r="AW2448" s="3">
        <v>285</v>
      </c>
      <c r="AX2448" s="3">
        <v>126</v>
      </c>
      <c r="AY2448" s="3">
        <v>63</v>
      </c>
      <c r="AZ2448" s="3">
        <v>519</v>
      </c>
      <c r="BA2448" s="128">
        <v>490</v>
      </c>
      <c r="BB2448" s="3">
        <v>241</v>
      </c>
      <c r="BC2448" s="3">
        <v>82</v>
      </c>
      <c r="BD2448" s="3">
        <v>663</v>
      </c>
      <c r="BM2448" s="3"/>
      <c r="BN2448" s="3"/>
      <c r="BO2448" s="3"/>
      <c r="BP2448" s="128"/>
      <c r="BQ2448" s="3"/>
      <c r="BR2448" s="3"/>
      <c r="BS2448" s="3"/>
    </row>
    <row r="2449" spans="1:79">
      <c r="A2449" t="str">
        <f t="shared" si="194"/>
        <v>2022</v>
      </c>
      <c r="B2449" t="str">
        <f t="shared" si="195"/>
        <v>September</v>
      </c>
      <c r="C2449" s="2">
        <v>44816</v>
      </c>
      <c r="D2449" s="1" t="str">
        <f t="shared" si="193"/>
        <v>OK</v>
      </c>
      <c r="E2449">
        <f t="shared" si="191"/>
        <v>1</v>
      </c>
      <c r="F2449">
        <f t="shared" si="192"/>
        <v>0</v>
      </c>
      <c r="G2449" s="133">
        <v>44816</v>
      </c>
      <c r="H2449" s="3">
        <v>10</v>
      </c>
      <c r="I2449" s="3">
        <v>163</v>
      </c>
      <c r="J2449" s="3">
        <v>177</v>
      </c>
      <c r="K2449" s="3">
        <v>71</v>
      </c>
      <c r="L2449" s="3">
        <v>228</v>
      </c>
      <c r="M2449" s="3">
        <v>49</v>
      </c>
      <c r="N2449" s="3">
        <v>140</v>
      </c>
      <c r="O2449" s="3">
        <v>36</v>
      </c>
      <c r="P2449" s="3">
        <v>256</v>
      </c>
      <c r="Q2449" s="3">
        <v>229</v>
      </c>
      <c r="R2449" s="3">
        <v>170</v>
      </c>
      <c r="S2449" s="3">
        <v>71</v>
      </c>
      <c r="T2449" s="3">
        <v>228</v>
      </c>
      <c r="U2449" s="3">
        <v>23</v>
      </c>
      <c r="V2449" s="3">
        <v>118</v>
      </c>
      <c r="W2449" s="3">
        <v>303</v>
      </c>
      <c r="X2449" s="3">
        <v>78</v>
      </c>
      <c r="Y2449" s="3">
        <v>34</v>
      </c>
      <c r="Z2449" s="3">
        <v>222</v>
      </c>
      <c r="AA2449" s="3">
        <v>8</v>
      </c>
      <c r="AB2449" s="3">
        <v>326</v>
      </c>
      <c r="AC2449" s="3">
        <v>26</v>
      </c>
      <c r="AD2449" s="3">
        <v>12</v>
      </c>
      <c r="AE2449" s="3">
        <v>447</v>
      </c>
      <c r="AF2449" s="3">
        <v>691</v>
      </c>
      <c r="AG2449" s="3">
        <v>275</v>
      </c>
      <c r="AH2449" s="3">
        <v>65</v>
      </c>
      <c r="AI2449" s="3">
        <v>96</v>
      </c>
      <c r="AJ2449" s="3">
        <v>74</v>
      </c>
      <c r="AK2449" s="3">
        <v>456</v>
      </c>
      <c r="AL2449" s="3">
        <v>607</v>
      </c>
      <c r="AM2449" s="3">
        <v>7</v>
      </c>
      <c r="AO2449" s="3">
        <v>151</v>
      </c>
      <c r="AP2449" s="3">
        <v>14</v>
      </c>
      <c r="AQ2449" s="3">
        <v>80</v>
      </c>
      <c r="AR2449" s="3">
        <v>211</v>
      </c>
      <c r="AS2449" s="20">
        <v>687</v>
      </c>
      <c r="AT2449" s="3">
        <v>91</v>
      </c>
      <c r="AU2449" s="3">
        <v>128</v>
      </c>
      <c r="AV2449" s="3">
        <v>106</v>
      </c>
      <c r="AW2449" s="3">
        <v>21</v>
      </c>
      <c r="AX2449" s="3">
        <v>188</v>
      </c>
      <c r="AY2449" s="3">
        <v>82</v>
      </c>
      <c r="AZ2449" s="3">
        <v>152</v>
      </c>
      <c r="BA2449" s="128">
        <v>140</v>
      </c>
      <c r="BB2449" s="3">
        <v>28</v>
      </c>
      <c r="BC2449" s="3">
        <v>7</v>
      </c>
      <c r="BD2449" s="3">
        <v>90</v>
      </c>
      <c r="BM2449" s="3"/>
      <c r="BN2449" s="3"/>
      <c r="BO2449" s="3"/>
      <c r="BP2449" s="128"/>
      <c r="BQ2449" s="3"/>
      <c r="BR2449" s="3"/>
      <c r="BS2449" s="3"/>
    </row>
    <row r="2450" spans="1:79">
      <c r="A2450" t="str">
        <f t="shared" si="194"/>
        <v>2022</v>
      </c>
      <c r="B2450" t="str">
        <f t="shared" si="195"/>
        <v>September</v>
      </c>
      <c r="C2450" s="2">
        <v>44817</v>
      </c>
      <c r="D2450" s="1" t="str">
        <f t="shared" si="193"/>
        <v>OK</v>
      </c>
      <c r="E2450">
        <f t="shared" si="191"/>
        <v>1</v>
      </c>
      <c r="F2450">
        <f t="shared" si="192"/>
        <v>0</v>
      </c>
      <c r="G2450" s="133">
        <v>44817</v>
      </c>
      <c r="H2450" s="3">
        <v>10</v>
      </c>
      <c r="I2450" s="3">
        <v>330</v>
      </c>
      <c r="J2450" s="3">
        <v>319</v>
      </c>
      <c r="K2450" s="3">
        <v>164</v>
      </c>
      <c r="L2450" s="3">
        <v>328</v>
      </c>
      <c r="M2450" s="3">
        <v>107</v>
      </c>
      <c r="N2450" s="3">
        <v>191</v>
      </c>
      <c r="O2450" s="3">
        <v>48</v>
      </c>
      <c r="P2450" s="3">
        <v>394</v>
      </c>
      <c r="Q2450" s="3">
        <v>423</v>
      </c>
      <c r="R2450" s="3">
        <v>198</v>
      </c>
      <c r="S2450" s="3">
        <v>91</v>
      </c>
      <c r="T2450" s="3">
        <v>252</v>
      </c>
      <c r="U2450" s="3">
        <v>40</v>
      </c>
      <c r="V2450" s="3">
        <v>158</v>
      </c>
      <c r="W2450" s="3">
        <v>484</v>
      </c>
      <c r="X2450" s="3">
        <v>204</v>
      </c>
      <c r="Y2450" s="3">
        <v>50</v>
      </c>
      <c r="Z2450" s="3">
        <v>361</v>
      </c>
      <c r="AA2450" s="3">
        <v>10</v>
      </c>
      <c r="AB2450" s="3">
        <v>488</v>
      </c>
      <c r="AC2450" s="3">
        <v>37</v>
      </c>
      <c r="AD2450" s="3">
        <v>33</v>
      </c>
      <c r="AE2450" s="3">
        <v>669</v>
      </c>
      <c r="AF2450" s="3">
        <v>1182</v>
      </c>
      <c r="AG2450" s="3">
        <v>444</v>
      </c>
      <c r="AH2450" s="3">
        <v>112</v>
      </c>
      <c r="AI2450" s="3">
        <v>198</v>
      </c>
      <c r="AJ2450" s="3">
        <v>65</v>
      </c>
      <c r="AK2450" s="3">
        <v>751</v>
      </c>
      <c r="AL2450" s="3">
        <v>1040</v>
      </c>
      <c r="AM2450" s="3">
        <v>13</v>
      </c>
      <c r="AO2450" s="3">
        <v>231</v>
      </c>
      <c r="AP2450" s="3">
        <v>18</v>
      </c>
      <c r="AQ2450" s="3">
        <v>156</v>
      </c>
      <c r="AR2450" s="3">
        <v>264</v>
      </c>
      <c r="AS2450" s="20">
        <v>687</v>
      </c>
      <c r="AT2450" s="3">
        <v>120</v>
      </c>
      <c r="AU2450" s="3">
        <v>290</v>
      </c>
      <c r="AV2450" s="3">
        <v>75</v>
      </c>
      <c r="AW2450" s="3">
        <v>57</v>
      </c>
      <c r="AX2450" s="3">
        <v>281</v>
      </c>
      <c r="AY2450" s="3">
        <v>125</v>
      </c>
      <c r="AZ2450" s="3">
        <v>343</v>
      </c>
      <c r="BA2450" s="128">
        <v>304</v>
      </c>
      <c r="BB2450" s="3">
        <v>67</v>
      </c>
      <c r="BC2450" s="3">
        <v>12</v>
      </c>
      <c r="BD2450" s="3">
        <v>193</v>
      </c>
      <c r="BM2450" s="3"/>
      <c r="BN2450" s="3"/>
      <c r="BO2450" s="3"/>
      <c r="BP2450" s="128"/>
      <c r="BQ2450" s="3"/>
      <c r="BR2450" s="3"/>
      <c r="BS2450" s="3"/>
    </row>
    <row r="2451" spans="1:79">
      <c r="A2451" t="str">
        <f t="shared" si="194"/>
        <v>2022</v>
      </c>
      <c r="B2451" t="str">
        <f t="shared" si="195"/>
        <v>September</v>
      </c>
      <c r="C2451" s="2">
        <v>44818</v>
      </c>
      <c r="D2451" s="1" t="str">
        <f t="shared" si="193"/>
        <v>OK</v>
      </c>
      <c r="E2451">
        <f t="shared" si="191"/>
        <v>1</v>
      </c>
      <c r="F2451">
        <f t="shared" si="192"/>
        <v>0</v>
      </c>
      <c r="G2451" s="133">
        <v>44818</v>
      </c>
      <c r="H2451" s="3">
        <v>55</v>
      </c>
      <c r="I2451" s="3">
        <v>315</v>
      </c>
      <c r="J2451" s="3">
        <v>315</v>
      </c>
      <c r="K2451" s="3">
        <v>196</v>
      </c>
      <c r="L2451" s="3">
        <v>360</v>
      </c>
      <c r="M2451" s="3">
        <v>83</v>
      </c>
      <c r="N2451" s="3">
        <v>211</v>
      </c>
      <c r="O2451" s="3">
        <v>96</v>
      </c>
      <c r="P2451" s="3">
        <v>408</v>
      </c>
      <c r="Q2451" s="3">
        <v>427</v>
      </c>
      <c r="R2451" s="3">
        <v>222</v>
      </c>
      <c r="S2451" s="3">
        <v>124</v>
      </c>
      <c r="T2451" s="3">
        <v>296</v>
      </c>
      <c r="U2451" s="3">
        <v>39</v>
      </c>
      <c r="V2451" s="3">
        <v>149</v>
      </c>
      <c r="W2451" s="3">
        <v>466</v>
      </c>
      <c r="X2451" s="3">
        <v>227</v>
      </c>
      <c r="Y2451" s="3">
        <v>28</v>
      </c>
      <c r="Z2451" s="3">
        <v>444</v>
      </c>
      <c r="AA2451" s="3">
        <v>6</v>
      </c>
      <c r="AB2451" s="3">
        <v>518</v>
      </c>
      <c r="AC2451" s="3">
        <v>37</v>
      </c>
      <c r="AD2451" s="3">
        <v>40</v>
      </c>
      <c r="AE2451" s="3">
        <v>732</v>
      </c>
      <c r="AF2451" s="3">
        <v>1214</v>
      </c>
      <c r="AG2451" s="3">
        <v>560</v>
      </c>
      <c r="AH2451" s="3">
        <v>133</v>
      </c>
      <c r="AI2451" s="3">
        <v>293</v>
      </c>
      <c r="AJ2451" s="3">
        <v>78</v>
      </c>
      <c r="AK2451" s="3">
        <v>809</v>
      </c>
      <c r="AL2451" s="3">
        <v>1135</v>
      </c>
      <c r="AM2451" s="3">
        <v>17</v>
      </c>
      <c r="AO2451" s="3">
        <v>248</v>
      </c>
      <c r="AP2451" s="3">
        <v>37</v>
      </c>
      <c r="AQ2451" s="3">
        <v>201</v>
      </c>
      <c r="AR2451" s="3">
        <v>265</v>
      </c>
      <c r="AS2451" s="20">
        <v>687</v>
      </c>
      <c r="AT2451" s="3">
        <v>145</v>
      </c>
      <c r="AU2451" s="3">
        <v>299</v>
      </c>
      <c r="AV2451" s="3">
        <v>81</v>
      </c>
      <c r="AW2451" s="3">
        <v>96</v>
      </c>
      <c r="AX2451" s="3">
        <v>314</v>
      </c>
      <c r="AY2451" s="3">
        <v>159</v>
      </c>
      <c r="AZ2451" s="3">
        <v>378</v>
      </c>
      <c r="BA2451" s="128">
        <v>279</v>
      </c>
      <c r="BB2451" s="3">
        <v>160</v>
      </c>
      <c r="BC2451" s="3">
        <v>20</v>
      </c>
      <c r="BD2451" s="3">
        <v>245</v>
      </c>
      <c r="BE2451" s="3">
        <v>116</v>
      </c>
      <c r="BF2451" s="3"/>
      <c r="BG2451" s="3"/>
      <c r="BH2451" s="3"/>
      <c r="BI2451" s="3"/>
      <c r="BJ2451" s="3"/>
      <c r="BK2451" s="3"/>
      <c r="BL2451" s="3"/>
      <c r="BM2451" s="3"/>
      <c r="BN2451" s="3"/>
      <c r="BO2451" s="3"/>
      <c r="BP2451" s="128"/>
      <c r="BQ2451" s="3"/>
      <c r="BR2451" s="3"/>
      <c r="BS2451" s="3"/>
      <c r="BT2451" s="3"/>
      <c r="BU2451" s="3"/>
      <c r="BV2451" s="3"/>
      <c r="BW2451" s="3"/>
      <c r="BX2451" s="3"/>
      <c r="BY2451" s="3"/>
      <c r="BZ2451" s="3"/>
      <c r="CA2451" s="3"/>
    </row>
    <row r="2452" spans="1:79">
      <c r="A2452" t="str">
        <f t="shared" si="194"/>
        <v>2022</v>
      </c>
      <c r="B2452" t="str">
        <f t="shared" si="195"/>
        <v>September</v>
      </c>
      <c r="C2452" s="2">
        <v>44819</v>
      </c>
      <c r="D2452" s="1" t="str">
        <f t="shared" si="193"/>
        <v>OK</v>
      </c>
      <c r="E2452">
        <f t="shared" si="191"/>
        <v>1</v>
      </c>
      <c r="F2452">
        <f t="shared" si="192"/>
        <v>0</v>
      </c>
      <c r="G2452" s="133">
        <v>44819</v>
      </c>
      <c r="H2452" s="3">
        <v>32</v>
      </c>
      <c r="I2452" s="3">
        <v>321</v>
      </c>
      <c r="J2452" s="3">
        <v>354</v>
      </c>
      <c r="K2452" s="3">
        <v>231</v>
      </c>
      <c r="L2452" s="3">
        <v>284</v>
      </c>
      <c r="M2452" s="3">
        <v>112</v>
      </c>
      <c r="N2452" s="3">
        <v>226</v>
      </c>
      <c r="O2452" s="3">
        <v>83</v>
      </c>
      <c r="P2452" s="3">
        <v>444</v>
      </c>
      <c r="Q2452" s="3">
        <v>452</v>
      </c>
      <c r="R2452" s="3">
        <v>242</v>
      </c>
      <c r="S2452" s="3">
        <v>103</v>
      </c>
      <c r="T2452" s="3">
        <v>284</v>
      </c>
      <c r="U2452" s="3">
        <v>45</v>
      </c>
      <c r="V2452" s="3">
        <v>136</v>
      </c>
      <c r="W2452" s="3">
        <v>476</v>
      </c>
      <c r="X2452" s="3">
        <v>290</v>
      </c>
      <c r="Y2452" s="3">
        <v>81</v>
      </c>
      <c r="Z2452" s="3">
        <v>392</v>
      </c>
      <c r="AA2452" s="3">
        <v>36</v>
      </c>
      <c r="AB2452" s="3">
        <v>512</v>
      </c>
      <c r="AC2452" s="3">
        <v>38</v>
      </c>
      <c r="AD2452" s="3">
        <v>24</v>
      </c>
      <c r="AE2452" s="3">
        <v>773</v>
      </c>
      <c r="AF2452" s="3">
        <v>1321</v>
      </c>
      <c r="AG2452" s="3">
        <v>426</v>
      </c>
      <c r="AH2452" s="3">
        <v>132</v>
      </c>
      <c r="AI2452" s="3">
        <v>257</v>
      </c>
      <c r="AJ2452" s="3">
        <v>84</v>
      </c>
      <c r="AK2452" s="3">
        <v>909</v>
      </c>
      <c r="AL2452" s="3">
        <v>1237</v>
      </c>
      <c r="AM2452" s="3">
        <v>9</v>
      </c>
      <c r="AO2452" s="3">
        <v>297</v>
      </c>
      <c r="AP2452" s="3">
        <v>29</v>
      </c>
      <c r="AQ2452" s="3">
        <v>170</v>
      </c>
      <c r="AR2452" s="3">
        <v>270</v>
      </c>
      <c r="AS2452" s="20">
        <v>687</v>
      </c>
      <c r="AT2452" s="3">
        <v>153</v>
      </c>
      <c r="AU2452" s="3">
        <v>359</v>
      </c>
      <c r="AV2452" s="3">
        <v>119</v>
      </c>
      <c r="AW2452" s="3">
        <v>139</v>
      </c>
      <c r="AX2452" s="3">
        <v>349</v>
      </c>
      <c r="AY2452" s="3">
        <v>169</v>
      </c>
      <c r="AZ2452" s="3">
        <v>408</v>
      </c>
      <c r="BA2452" s="128">
        <v>374</v>
      </c>
      <c r="BB2452" s="3">
        <v>132</v>
      </c>
      <c r="BC2452" s="3">
        <v>35</v>
      </c>
      <c r="BD2452" s="3">
        <v>277</v>
      </c>
      <c r="BE2452" s="3">
        <v>181</v>
      </c>
      <c r="BF2452" s="3"/>
      <c r="BG2452" s="3"/>
      <c r="BH2452" s="3"/>
      <c r="BI2452" s="3"/>
      <c r="BJ2452" s="3"/>
      <c r="BK2452" s="3"/>
      <c r="BL2452" s="3"/>
      <c r="BM2452" s="3"/>
      <c r="BN2452" s="3"/>
      <c r="BO2452" s="3"/>
      <c r="BP2452" s="128"/>
      <c r="BQ2452" s="3"/>
      <c r="BR2452" s="3"/>
      <c r="BS2452" s="3"/>
      <c r="BT2452" s="3"/>
      <c r="BU2452" s="3"/>
      <c r="BV2452" s="3"/>
      <c r="BW2452" s="3"/>
      <c r="BX2452" s="3"/>
      <c r="BY2452" s="3"/>
      <c r="BZ2452" s="3"/>
      <c r="CA2452" s="3"/>
    </row>
    <row r="2453" spans="1:79">
      <c r="A2453" t="str">
        <f t="shared" si="194"/>
        <v>2022</v>
      </c>
      <c r="B2453" t="str">
        <f t="shared" si="195"/>
        <v>September</v>
      </c>
      <c r="C2453" s="2">
        <v>44820</v>
      </c>
      <c r="D2453" s="1" t="str">
        <f t="shared" si="193"/>
        <v>OK</v>
      </c>
      <c r="E2453">
        <f t="shared" si="191"/>
        <v>1</v>
      </c>
      <c r="F2453">
        <f t="shared" si="192"/>
        <v>0</v>
      </c>
      <c r="G2453" s="133">
        <v>44820</v>
      </c>
      <c r="H2453" s="3">
        <v>10</v>
      </c>
      <c r="I2453" s="3">
        <v>284</v>
      </c>
      <c r="J2453" s="3">
        <v>250</v>
      </c>
      <c r="K2453" s="3">
        <v>161</v>
      </c>
      <c r="L2453" s="3">
        <v>290</v>
      </c>
      <c r="M2453" s="3">
        <v>62</v>
      </c>
      <c r="N2453" s="3">
        <v>234</v>
      </c>
      <c r="O2453" s="3">
        <v>79</v>
      </c>
      <c r="P2453" s="3">
        <v>405</v>
      </c>
      <c r="Q2453" s="3">
        <v>372</v>
      </c>
      <c r="R2453" s="3">
        <v>178</v>
      </c>
      <c r="S2453" s="3">
        <v>98</v>
      </c>
      <c r="T2453" s="3">
        <v>328</v>
      </c>
      <c r="U2453" s="3">
        <v>26</v>
      </c>
      <c r="V2453" s="3">
        <v>143</v>
      </c>
      <c r="W2453" s="3">
        <v>515</v>
      </c>
      <c r="X2453" s="3">
        <v>162</v>
      </c>
      <c r="Y2453" s="3">
        <v>55</v>
      </c>
      <c r="Z2453" s="3">
        <v>376</v>
      </c>
      <c r="AA2453" s="3">
        <v>36</v>
      </c>
      <c r="AB2453" s="3">
        <v>411</v>
      </c>
      <c r="AC2453" s="3">
        <v>18</v>
      </c>
      <c r="AD2453" s="3">
        <v>19</v>
      </c>
      <c r="AE2453" s="3">
        <v>597</v>
      </c>
      <c r="AF2453" s="3">
        <v>964</v>
      </c>
      <c r="AG2453" s="3">
        <v>409</v>
      </c>
      <c r="AH2453" s="3">
        <v>125</v>
      </c>
      <c r="AI2453" s="3">
        <v>209</v>
      </c>
      <c r="AJ2453" s="3">
        <v>74</v>
      </c>
      <c r="AK2453" s="3">
        <v>670</v>
      </c>
      <c r="AL2453" s="3">
        <v>1037</v>
      </c>
      <c r="AM2453" s="3">
        <v>13</v>
      </c>
      <c r="AO2453" s="3">
        <v>211</v>
      </c>
      <c r="AP2453" s="3">
        <v>10</v>
      </c>
      <c r="AQ2453" s="3">
        <v>125</v>
      </c>
      <c r="AR2453" s="3">
        <v>191</v>
      </c>
      <c r="AS2453" s="20">
        <v>687</v>
      </c>
      <c r="AT2453" s="3">
        <v>103</v>
      </c>
      <c r="AU2453" s="3">
        <v>301</v>
      </c>
      <c r="AV2453" s="3">
        <v>100</v>
      </c>
      <c r="AW2453" s="3">
        <v>63</v>
      </c>
      <c r="AX2453" s="3">
        <v>270</v>
      </c>
      <c r="AY2453" s="3">
        <v>146</v>
      </c>
      <c r="AZ2453" s="3">
        <v>290</v>
      </c>
      <c r="BA2453" s="128">
        <v>351</v>
      </c>
      <c r="BB2453" s="3">
        <v>82</v>
      </c>
      <c r="BC2453" s="3">
        <v>19</v>
      </c>
      <c r="BD2453" s="3">
        <v>204</v>
      </c>
      <c r="BE2453" s="3">
        <v>137</v>
      </c>
      <c r="BF2453" s="3"/>
      <c r="BG2453" s="3"/>
      <c r="BH2453" s="3"/>
      <c r="BI2453" s="3"/>
      <c r="BJ2453" s="3"/>
      <c r="BK2453" s="3"/>
      <c r="BL2453" s="3"/>
      <c r="BM2453" s="3"/>
      <c r="BN2453" s="3"/>
      <c r="BO2453" s="3"/>
      <c r="BP2453" s="128"/>
      <c r="BQ2453" s="3"/>
      <c r="BR2453" s="3"/>
      <c r="BS2453" s="3"/>
      <c r="BT2453" s="3"/>
      <c r="BU2453" s="3"/>
      <c r="BV2453" s="3"/>
      <c r="BW2453" s="3"/>
      <c r="BX2453" s="3"/>
      <c r="BY2453" s="3"/>
      <c r="BZ2453" s="3"/>
      <c r="CA2453" s="3"/>
    </row>
    <row r="2454" spans="1:79">
      <c r="A2454" t="str">
        <f t="shared" si="194"/>
        <v>2022</v>
      </c>
      <c r="B2454" t="str">
        <f t="shared" si="195"/>
        <v>September</v>
      </c>
      <c r="C2454" s="2">
        <v>44821</v>
      </c>
      <c r="D2454" s="1" t="str">
        <f t="shared" si="193"/>
        <v>OK</v>
      </c>
      <c r="E2454">
        <f t="shared" si="191"/>
        <v>0</v>
      </c>
      <c r="F2454">
        <f t="shared" si="192"/>
        <v>1</v>
      </c>
      <c r="G2454" s="133">
        <v>44821</v>
      </c>
      <c r="H2454" s="3">
        <v>27</v>
      </c>
      <c r="I2454" s="3">
        <v>248</v>
      </c>
      <c r="J2454" s="3">
        <v>136</v>
      </c>
      <c r="K2454" s="3">
        <v>240</v>
      </c>
      <c r="L2454" s="3">
        <v>80</v>
      </c>
      <c r="M2454" s="3">
        <v>137</v>
      </c>
      <c r="N2454" s="3">
        <v>85</v>
      </c>
      <c r="O2454" s="3">
        <v>133</v>
      </c>
      <c r="P2454" s="3">
        <v>266</v>
      </c>
      <c r="Q2454" s="3">
        <v>321</v>
      </c>
      <c r="R2454" s="3">
        <v>106</v>
      </c>
      <c r="S2454" s="3">
        <v>58</v>
      </c>
      <c r="T2454" s="3">
        <v>282</v>
      </c>
      <c r="U2454" s="3">
        <v>7</v>
      </c>
      <c r="V2454" s="3">
        <v>60</v>
      </c>
      <c r="W2454" s="3">
        <v>377</v>
      </c>
      <c r="X2454" s="3">
        <v>315</v>
      </c>
      <c r="Y2454" s="3">
        <v>20</v>
      </c>
      <c r="Z2454" s="3">
        <v>383</v>
      </c>
      <c r="AA2454" s="3">
        <v>58</v>
      </c>
      <c r="AB2454" s="3">
        <v>271</v>
      </c>
      <c r="AC2454" s="3">
        <v>94</v>
      </c>
      <c r="AD2454" s="3">
        <v>35</v>
      </c>
      <c r="AE2454" s="3">
        <v>306</v>
      </c>
      <c r="AF2454" s="3">
        <v>869</v>
      </c>
      <c r="AG2454" s="3">
        <v>655</v>
      </c>
      <c r="AH2454" s="3">
        <v>120</v>
      </c>
      <c r="AI2454" s="3">
        <v>366</v>
      </c>
      <c r="AJ2454" s="3">
        <v>75</v>
      </c>
      <c r="AK2454" s="3">
        <v>666</v>
      </c>
      <c r="AL2454" s="3">
        <v>1167</v>
      </c>
      <c r="AM2454" s="3">
        <v>12</v>
      </c>
      <c r="AO2454" s="3">
        <v>170</v>
      </c>
      <c r="AP2454" s="3">
        <v>26</v>
      </c>
      <c r="AQ2454" s="3">
        <v>265</v>
      </c>
      <c r="AR2454" s="3">
        <v>139</v>
      </c>
      <c r="AS2454" s="20">
        <v>687</v>
      </c>
      <c r="AT2454" s="3">
        <v>87</v>
      </c>
      <c r="AU2454" s="3">
        <v>438</v>
      </c>
      <c r="AV2454" s="3">
        <v>170</v>
      </c>
      <c r="AW2454" s="3">
        <v>232</v>
      </c>
      <c r="AX2454" s="3">
        <v>134</v>
      </c>
      <c r="AY2454" s="3">
        <v>80</v>
      </c>
      <c r="AZ2454" s="3">
        <v>427</v>
      </c>
      <c r="BA2454" s="128">
        <v>424</v>
      </c>
      <c r="BB2454" s="3">
        <v>168</v>
      </c>
      <c r="BC2454" s="3">
        <v>109</v>
      </c>
      <c r="BD2454" s="3">
        <v>347</v>
      </c>
      <c r="BE2454" s="3">
        <v>128</v>
      </c>
      <c r="BF2454" s="3"/>
      <c r="BG2454" s="3"/>
      <c r="BH2454" s="3"/>
      <c r="BI2454" s="3"/>
      <c r="BJ2454" s="3"/>
      <c r="BK2454" s="3"/>
      <c r="BL2454" s="3"/>
      <c r="BM2454" s="3"/>
      <c r="BN2454" s="3"/>
      <c r="BO2454" s="3"/>
      <c r="BP2454" s="128"/>
      <c r="BQ2454" s="3"/>
      <c r="BR2454" s="3"/>
      <c r="BS2454" s="3"/>
      <c r="BT2454" s="3"/>
      <c r="BU2454" s="3"/>
      <c r="BV2454" s="3"/>
      <c r="BW2454" s="3"/>
      <c r="BX2454" s="3"/>
      <c r="BY2454" s="3"/>
      <c r="BZ2454" s="3"/>
      <c r="CA2454" s="3"/>
    </row>
    <row r="2455" spans="1:79">
      <c r="A2455" t="str">
        <f t="shared" si="194"/>
        <v>2022</v>
      </c>
      <c r="B2455" t="str">
        <f t="shared" si="195"/>
        <v>September</v>
      </c>
      <c r="C2455" s="2">
        <v>44822</v>
      </c>
      <c r="D2455" s="1" t="str">
        <f t="shared" si="193"/>
        <v>OK</v>
      </c>
      <c r="E2455">
        <f t="shared" si="191"/>
        <v>0</v>
      </c>
      <c r="F2455">
        <f t="shared" si="192"/>
        <v>1</v>
      </c>
      <c r="G2455" s="133">
        <v>44822</v>
      </c>
      <c r="H2455" s="3">
        <v>50</v>
      </c>
      <c r="I2455" s="3">
        <v>261</v>
      </c>
      <c r="J2455" s="3">
        <v>152</v>
      </c>
      <c r="K2455" s="3">
        <v>489</v>
      </c>
      <c r="L2455" s="3">
        <v>153</v>
      </c>
      <c r="M2455" s="3">
        <v>136</v>
      </c>
      <c r="N2455" s="3">
        <v>119</v>
      </c>
      <c r="O2455" s="3">
        <v>191</v>
      </c>
      <c r="P2455" s="3">
        <v>366</v>
      </c>
      <c r="Q2455" s="3">
        <v>360</v>
      </c>
      <c r="R2455" s="3">
        <v>114</v>
      </c>
      <c r="S2455" s="3">
        <v>87</v>
      </c>
      <c r="T2455" s="3">
        <v>272</v>
      </c>
      <c r="U2455" s="3">
        <v>34</v>
      </c>
      <c r="V2455" s="3">
        <v>81</v>
      </c>
      <c r="W2455" s="3">
        <v>353</v>
      </c>
      <c r="X2455" s="3">
        <v>413</v>
      </c>
      <c r="Y2455" s="3">
        <v>28</v>
      </c>
      <c r="Z2455" s="3">
        <v>405</v>
      </c>
      <c r="AA2455" s="3">
        <v>76</v>
      </c>
      <c r="AB2455" s="3">
        <v>330</v>
      </c>
      <c r="AC2455" s="3">
        <v>112</v>
      </c>
      <c r="AD2455" s="3">
        <v>19</v>
      </c>
      <c r="AE2455" s="3">
        <v>373</v>
      </c>
      <c r="AF2455" s="3">
        <v>931</v>
      </c>
      <c r="AG2455" s="3">
        <v>828</v>
      </c>
      <c r="AH2455" s="3">
        <v>137</v>
      </c>
      <c r="AI2455" s="3">
        <v>644</v>
      </c>
      <c r="AJ2455" s="3">
        <v>60</v>
      </c>
      <c r="AK2455" s="3">
        <v>1033</v>
      </c>
      <c r="AL2455" s="3">
        <v>1614</v>
      </c>
      <c r="AM2455" s="3">
        <v>22</v>
      </c>
      <c r="AO2455" s="3">
        <v>210</v>
      </c>
      <c r="AP2455" s="3">
        <v>37</v>
      </c>
      <c r="AQ2455" s="3">
        <v>375</v>
      </c>
      <c r="AR2455" s="3">
        <v>133</v>
      </c>
      <c r="AS2455" s="20">
        <v>687</v>
      </c>
      <c r="AT2455" s="3">
        <v>110</v>
      </c>
      <c r="AU2455" s="3">
        <v>797</v>
      </c>
      <c r="AV2455" s="3">
        <v>226</v>
      </c>
      <c r="AW2455" s="3">
        <v>331</v>
      </c>
      <c r="AX2455" s="3">
        <v>139</v>
      </c>
      <c r="AY2455" s="3">
        <v>83</v>
      </c>
      <c r="AZ2455" s="3">
        <v>715</v>
      </c>
      <c r="BA2455" s="128">
        <v>516</v>
      </c>
      <c r="BB2455" s="3">
        <v>276</v>
      </c>
      <c r="BC2455" s="3">
        <v>104</v>
      </c>
      <c r="BD2455" s="3">
        <v>565</v>
      </c>
      <c r="BE2455" s="3">
        <v>203</v>
      </c>
      <c r="BF2455" s="3"/>
      <c r="BG2455" s="3"/>
      <c r="BH2455" s="3"/>
      <c r="BI2455" s="3"/>
      <c r="BJ2455" s="3"/>
      <c r="BK2455" s="3"/>
      <c r="BL2455" s="3"/>
      <c r="BM2455" s="3"/>
      <c r="BN2455" s="3"/>
      <c r="BO2455" s="3"/>
      <c r="BP2455" s="128"/>
      <c r="BQ2455" s="3"/>
      <c r="BR2455" s="3"/>
      <c r="BS2455" s="3"/>
      <c r="BT2455" s="3"/>
      <c r="BU2455" s="3"/>
      <c r="BV2455" s="3"/>
      <c r="BW2455" s="3"/>
      <c r="BX2455" s="3"/>
      <c r="BY2455" s="3"/>
      <c r="BZ2455" s="3"/>
      <c r="CA2455" s="3"/>
    </row>
    <row r="2456" spans="1:79">
      <c r="A2456" t="str">
        <f t="shared" si="194"/>
        <v>2022</v>
      </c>
      <c r="B2456" t="str">
        <f t="shared" si="195"/>
        <v>September</v>
      </c>
      <c r="C2456" s="2">
        <v>44823</v>
      </c>
      <c r="D2456" s="1" t="str">
        <f t="shared" si="193"/>
        <v>OK</v>
      </c>
      <c r="E2456">
        <f t="shared" si="191"/>
        <v>1</v>
      </c>
      <c r="F2456">
        <f t="shared" si="192"/>
        <v>0</v>
      </c>
      <c r="G2456" s="133">
        <v>44823</v>
      </c>
      <c r="H2456" s="3">
        <v>3</v>
      </c>
      <c r="I2456" s="3">
        <v>208</v>
      </c>
      <c r="J2456" s="3">
        <v>248</v>
      </c>
      <c r="K2456" s="3">
        <v>104</v>
      </c>
      <c r="L2456" s="3">
        <v>280</v>
      </c>
      <c r="M2456" s="3">
        <v>51</v>
      </c>
      <c r="N2456" s="3">
        <v>149</v>
      </c>
      <c r="O2456" s="3">
        <v>36</v>
      </c>
      <c r="P2456" s="3">
        <v>350</v>
      </c>
      <c r="Q2456" s="3">
        <v>282</v>
      </c>
      <c r="R2456" s="3">
        <v>175</v>
      </c>
      <c r="S2456" s="3">
        <v>85</v>
      </c>
      <c r="T2456" s="3">
        <v>264</v>
      </c>
      <c r="U2456" s="3">
        <v>19</v>
      </c>
      <c r="V2456" s="3">
        <v>138</v>
      </c>
      <c r="W2456" s="3">
        <v>343</v>
      </c>
      <c r="X2456" s="3">
        <v>98</v>
      </c>
      <c r="Y2456" s="3">
        <v>33</v>
      </c>
      <c r="Z2456" s="3">
        <v>277</v>
      </c>
      <c r="AA2456" s="3">
        <v>7</v>
      </c>
      <c r="AB2456" s="3">
        <v>396</v>
      </c>
      <c r="AC2456" s="3">
        <v>27</v>
      </c>
      <c r="AD2456" s="3">
        <v>12</v>
      </c>
      <c r="AE2456" s="3">
        <v>544</v>
      </c>
      <c r="AF2456" s="3">
        <v>846</v>
      </c>
      <c r="AG2456" s="3">
        <v>392</v>
      </c>
      <c r="AH2456" s="3">
        <v>84</v>
      </c>
      <c r="AI2456" s="3">
        <v>143</v>
      </c>
      <c r="AJ2456" s="3">
        <v>63</v>
      </c>
      <c r="AK2456" s="3">
        <v>498</v>
      </c>
      <c r="AL2456" s="3">
        <v>723</v>
      </c>
      <c r="AM2456" s="3">
        <v>5</v>
      </c>
      <c r="AO2456" s="3">
        <v>179</v>
      </c>
      <c r="AP2456" s="3">
        <v>16</v>
      </c>
      <c r="AQ2456" s="3">
        <v>104</v>
      </c>
      <c r="AR2456" s="3">
        <v>231</v>
      </c>
      <c r="AS2456" s="20">
        <v>687</v>
      </c>
      <c r="AT2456" s="3">
        <v>112</v>
      </c>
      <c r="AU2456" s="3">
        <v>183</v>
      </c>
      <c r="AV2456" s="3">
        <v>63</v>
      </c>
      <c r="AW2456" s="3">
        <v>40</v>
      </c>
      <c r="AX2456" s="3">
        <v>217</v>
      </c>
      <c r="AY2456" s="3">
        <v>84</v>
      </c>
      <c r="AZ2456" s="3">
        <v>257</v>
      </c>
      <c r="BA2456" s="128">
        <v>180</v>
      </c>
      <c r="BB2456" s="3">
        <v>50</v>
      </c>
      <c r="BC2456" s="3">
        <v>7</v>
      </c>
      <c r="BD2456" s="3">
        <v>109</v>
      </c>
      <c r="BE2456" s="3">
        <v>99</v>
      </c>
      <c r="BF2456" s="3"/>
      <c r="BG2456" s="3"/>
      <c r="BH2456" s="3"/>
      <c r="BI2456" s="3"/>
      <c r="BJ2456" s="3"/>
      <c r="BK2456" s="3"/>
      <c r="BL2456" s="3"/>
      <c r="BM2456" s="3"/>
      <c r="BN2456" s="3"/>
      <c r="BO2456" s="3"/>
      <c r="BP2456" s="128"/>
      <c r="BQ2456" s="3"/>
      <c r="BR2456" s="3"/>
      <c r="BS2456" s="3"/>
      <c r="BT2456" s="3"/>
      <c r="BU2456" s="3"/>
      <c r="BV2456" s="3"/>
      <c r="BW2456" s="3"/>
      <c r="BX2456" s="3"/>
      <c r="BY2456" s="3"/>
      <c r="BZ2456" s="3"/>
      <c r="CA2456" s="3"/>
    </row>
    <row r="2457" spans="1:79">
      <c r="A2457" t="str">
        <f t="shared" si="194"/>
        <v>2022</v>
      </c>
      <c r="B2457" t="str">
        <f t="shared" si="195"/>
        <v>September</v>
      </c>
      <c r="C2457" s="2">
        <v>44824</v>
      </c>
      <c r="D2457" s="1" t="str">
        <f t="shared" si="193"/>
        <v>OK</v>
      </c>
      <c r="E2457">
        <f t="shared" si="191"/>
        <v>1</v>
      </c>
      <c r="F2457">
        <f t="shared" si="192"/>
        <v>0</v>
      </c>
      <c r="G2457" s="133">
        <v>44824</v>
      </c>
      <c r="H2457" s="3">
        <v>22</v>
      </c>
      <c r="I2457" s="3">
        <v>279</v>
      </c>
      <c r="J2457" s="3">
        <v>326</v>
      </c>
      <c r="K2457" s="3">
        <v>181</v>
      </c>
      <c r="L2457" s="3">
        <v>333</v>
      </c>
      <c r="M2457" s="3">
        <v>78</v>
      </c>
      <c r="N2457" s="3">
        <v>223</v>
      </c>
      <c r="O2457" s="3">
        <v>49</v>
      </c>
      <c r="P2457" s="3">
        <v>388</v>
      </c>
      <c r="Q2457" s="3">
        <v>377</v>
      </c>
      <c r="R2457" s="3">
        <v>245</v>
      </c>
      <c r="S2457" s="3">
        <v>104</v>
      </c>
      <c r="T2457" s="3">
        <v>276</v>
      </c>
      <c r="U2457" s="3">
        <v>30</v>
      </c>
      <c r="V2457" s="3">
        <v>130</v>
      </c>
      <c r="W2457" s="3">
        <v>482</v>
      </c>
      <c r="X2457" s="3">
        <v>151</v>
      </c>
      <c r="Y2457" s="3">
        <v>65</v>
      </c>
      <c r="Z2457" s="3">
        <v>363</v>
      </c>
      <c r="AA2457" s="3">
        <v>19</v>
      </c>
      <c r="AB2457" s="3">
        <v>474</v>
      </c>
      <c r="AC2457" s="3">
        <v>25</v>
      </c>
      <c r="AD2457" s="3">
        <v>24</v>
      </c>
      <c r="AE2457" s="3">
        <v>648</v>
      </c>
      <c r="AF2457" s="3">
        <v>1057</v>
      </c>
      <c r="AG2457" s="3">
        <v>473</v>
      </c>
      <c r="AH2457" s="3">
        <v>94</v>
      </c>
      <c r="AI2457" s="3">
        <v>221</v>
      </c>
      <c r="AJ2457" s="3">
        <v>69</v>
      </c>
      <c r="AK2457" s="3">
        <v>710</v>
      </c>
      <c r="AL2457" s="3">
        <v>982</v>
      </c>
      <c r="AM2457" s="3">
        <v>14</v>
      </c>
      <c r="AO2457" s="3">
        <v>218</v>
      </c>
      <c r="AP2457" s="3">
        <v>32</v>
      </c>
      <c r="AQ2457" s="3">
        <v>157</v>
      </c>
      <c r="AR2457" s="3">
        <v>254</v>
      </c>
      <c r="AS2457" s="20">
        <v>687</v>
      </c>
      <c r="AT2457" s="3">
        <v>125</v>
      </c>
      <c r="AU2457" s="3">
        <v>293</v>
      </c>
      <c r="AV2457" s="3">
        <v>76</v>
      </c>
      <c r="AW2457" s="3">
        <v>71</v>
      </c>
      <c r="AX2457" s="3">
        <v>268</v>
      </c>
      <c r="AY2457" s="3">
        <v>113</v>
      </c>
      <c r="AZ2457" s="3">
        <v>338</v>
      </c>
      <c r="BA2457" s="128">
        <v>280</v>
      </c>
      <c r="BB2457" s="3">
        <v>94</v>
      </c>
      <c r="BC2457" s="3">
        <v>23</v>
      </c>
      <c r="BD2457" s="3">
        <v>188</v>
      </c>
      <c r="BE2457" s="3">
        <v>139</v>
      </c>
      <c r="BF2457" s="3"/>
      <c r="BG2457" s="3"/>
      <c r="BH2457" s="3"/>
      <c r="BI2457" s="3"/>
      <c r="BJ2457" s="3"/>
      <c r="BK2457" s="3"/>
      <c r="BL2457" s="3"/>
      <c r="BM2457" s="3"/>
      <c r="BN2457" s="3"/>
      <c r="BO2457" s="3"/>
      <c r="BP2457" s="128"/>
      <c r="BQ2457" s="3"/>
      <c r="BR2457" s="3"/>
      <c r="BS2457" s="3"/>
      <c r="BT2457" s="3"/>
      <c r="BU2457" s="3"/>
      <c r="BV2457" s="3"/>
      <c r="BW2457" s="3"/>
      <c r="BX2457" s="3"/>
      <c r="BY2457" s="3"/>
      <c r="BZ2457" s="3"/>
      <c r="CA2457" s="3"/>
    </row>
    <row r="2458" spans="1:79">
      <c r="A2458" t="str">
        <f t="shared" si="194"/>
        <v>2022</v>
      </c>
      <c r="B2458" t="str">
        <f t="shared" si="195"/>
        <v>September</v>
      </c>
      <c r="C2458" s="2">
        <v>44825</v>
      </c>
      <c r="D2458" s="1" t="str">
        <f t="shared" si="193"/>
        <v>OK</v>
      </c>
      <c r="E2458">
        <f t="shared" si="191"/>
        <v>1</v>
      </c>
      <c r="F2458">
        <f t="shared" si="192"/>
        <v>0</v>
      </c>
      <c r="G2458" s="133">
        <v>44825</v>
      </c>
      <c r="H2458" s="3">
        <v>16</v>
      </c>
      <c r="I2458" s="3">
        <v>350</v>
      </c>
      <c r="J2458" s="3">
        <v>329</v>
      </c>
      <c r="K2458" s="3">
        <v>206</v>
      </c>
      <c r="L2458" s="3">
        <v>354</v>
      </c>
      <c r="M2458" s="3">
        <v>92</v>
      </c>
      <c r="N2458" s="3">
        <v>244</v>
      </c>
      <c r="O2458" s="3">
        <v>102</v>
      </c>
      <c r="P2458" s="3">
        <v>418</v>
      </c>
      <c r="Q2458" s="3">
        <v>463</v>
      </c>
      <c r="R2458" s="3">
        <v>228</v>
      </c>
      <c r="S2458" s="3">
        <v>107</v>
      </c>
      <c r="T2458" s="3">
        <v>282</v>
      </c>
      <c r="U2458" s="3">
        <v>41</v>
      </c>
      <c r="V2458" s="3">
        <v>167</v>
      </c>
      <c r="W2458" s="3">
        <v>492</v>
      </c>
      <c r="X2458" s="3">
        <v>216</v>
      </c>
      <c r="Y2458" s="3">
        <v>79</v>
      </c>
      <c r="Z2458" s="3">
        <v>407</v>
      </c>
      <c r="AA2458" s="3">
        <v>17</v>
      </c>
      <c r="AB2458" s="3">
        <v>507</v>
      </c>
      <c r="AC2458" s="3">
        <v>30</v>
      </c>
      <c r="AD2458" s="3">
        <v>38</v>
      </c>
      <c r="AE2458" s="3">
        <v>746</v>
      </c>
      <c r="AF2458" s="3">
        <v>1240</v>
      </c>
      <c r="AG2458" s="3">
        <v>656</v>
      </c>
      <c r="AH2458" s="3">
        <v>101</v>
      </c>
      <c r="AI2458" s="3">
        <v>287</v>
      </c>
      <c r="AJ2458" s="3">
        <v>67</v>
      </c>
      <c r="AK2458" s="3">
        <v>783</v>
      </c>
      <c r="AL2458" s="3">
        <v>1133</v>
      </c>
      <c r="AM2458" s="3">
        <v>19</v>
      </c>
      <c r="AO2458" s="3">
        <v>234</v>
      </c>
      <c r="AP2458" s="3">
        <v>29</v>
      </c>
      <c r="AQ2458" s="3">
        <v>182</v>
      </c>
      <c r="AR2458" s="3">
        <v>256</v>
      </c>
      <c r="AS2458" s="20">
        <v>687</v>
      </c>
      <c r="AT2458" s="3">
        <v>134</v>
      </c>
      <c r="AU2458" s="3">
        <v>313</v>
      </c>
      <c r="AV2458" s="3">
        <v>85</v>
      </c>
      <c r="AW2458" s="3">
        <v>117</v>
      </c>
      <c r="AX2458" s="3">
        <v>281</v>
      </c>
      <c r="AY2458" s="3">
        <v>146</v>
      </c>
      <c r="AZ2458" s="3">
        <v>390</v>
      </c>
      <c r="BA2458" s="128">
        <v>332</v>
      </c>
      <c r="BB2458" s="3">
        <v>94</v>
      </c>
      <c r="BC2458" s="3">
        <v>16</v>
      </c>
      <c r="BD2458" s="3">
        <v>257</v>
      </c>
      <c r="BE2458" s="3">
        <v>172</v>
      </c>
      <c r="BF2458" s="3"/>
      <c r="BG2458" s="3"/>
      <c r="BH2458" s="3"/>
      <c r="BI2458" s="3"/>
      <c r="BJ2458" s="3"/>
      <c r="BK2458" s="3"/>
      <c r="BL2458" s="3"/>
      <c r="BM2458" s="3"/>
      <c r="BN2458" s="3"/>
      <c r="BO2458" s="3"/>
      <c r="BP2458" s="128"/>
      <c r="BQ2458" s="3"/>
      <c r="BR2458" s="3"/>
      <c r="BS2458" s="3"/>
      <c r="BT2458" s="3"/>
      <c r="BU2458" s="3"/>
      <c r="BV2458" s="3"/>
      <c r="BW2458" s="3"/>
      <c r="BX2458" s="3"/>
      <c r="BY2458" s="3"/>
      <c r="BZ2458" s="3"/>
      <c r="CA2458" s="3"/>
    </row>
    <row r="2459" spans="1:79">
      <c r="A2459" t="str">
        <f t="shared" si="194"/>
        <v>2022</v>
      </c>
      <c r="B2459" t="str">
        <f t="shared" si="195"/>
        <v>September</v>
      </c>
      <c r="C2459" s="2">
        <v>44826</v>
      </c>
      <c r="D2459" s="1" t="str">
        <f t="shared" si="193"/>
        <v>OK</v>
      </c>
      <c r="E2459">
        <f t="shared" si="191"/>
        <v>1</v>
      </c>
      <c r="F2459">
        <f t="shared" si="192"/>
        <v>0</v>
      </c>
      <c r="G2459" s="133">
        <v>44826</v>
      </c>
      <c r="H2459" s="3">
        <v>0</v>
      </c>
      <c r="I2459" s="3">
        <v>304</v>
      </c>
      <c r="J2459" s="3">
        <v>314</v>
      </c>
      <c r="K2459" s="3">
        <v>163</v>
      </c>
      <c r="L2459" s="3">
        <v>337</v>
      </c>
      <c r="M2459" s="3">
        <v>86</v>
      </c>
      <c r="N2459" s="3">
        <v>222</v>
      </c>
      <c r="O2459" s="3">
        <v>60</v>
      </c>
      <c r="P2459" s="3">
        <v>340</v>
      </c>
      <c r="Q2459" s="3">
        <v>362</v>
      </c>
      <c r="R2459" s="3">
        <v>197</v>
      </c>
      <c r="S2459" s="3">
        <v>98</v>
      </c>
      <c r="T2459" s="3">
        <v>280</v>
      </c>
      <c r="U2459" s="3">
        <v>41</v>
      </c>
      <c r="V2459" s="3">
        <v>94</v>
      </c>
      <c r="W2459" s="3">
        <v>467</v>
      </c>
      <c r="X2459" s="3">
        <v>198</v>
      </c>
      <c r="Y2459" s="3">
        <v>47</v>
      </c>
      <c r="Z2459" s="3">
        <v>346</v>
      </c>
      <c r="AA2459" s="3">
        <v>23</v>
      </c>
      <c r="AB2459" s="3">
        <v>526</v>
      </c>
      <c r="AC2459" s="3">
        <v>21</v>
      </c>
      <c r="AD2459" s="3">
        <v>42</v>
      </c>
      <c r="AE2459" s="3">
        <v>713</v>
      </c>
      <c r="AF2459" s="3">
        <v>1099</v>
      </c>
      <c r="AG2459" s="3">
        <v>514</v>
      </c>
      <c r="AH2459" s="3">
        <v>116</v>
      </c>
      <c r="AI2459" s="3">
        <v>201</v>
      </c>
      <c r="AJ2459" s="3">
        <v>73</v>
      </c>
      <c r="AK2459" s="3">
        <v>603</v>
      </c>
      <c r="AL2459" s="3">
        <v>952</v>
      </c>
      <c r="AM2459" s="3">
        <v>7</v>
      </c>
      <c r="AO2459" s="3">
        <v>215</v>
      </c>
      <c r="AP2459" s="3">
        <v>32</v>
      </c>
      <c r="AQ2459" s="3">
        <v>141</v>
      </c>
      <c r="AR2459" s="3">
        <v>239</v>
      </c>
      <c r="AS2459" s="20">
        <v>687</v>
      </c>
      <c r="AT2459" s="3">
        <v>147</v>
      </c>
      <c r="AU2459" s="3">
        <v>238</v>
      </c>
      <c r="AV2459" s="3">
        <v>63</v>
      </c>
      <c r="AW2459" s="3">
        <v>71</v>
      </c>
      <c r="AX2459" s="3">
        <v>271</v>
      </c>
      <c r="AY2459" s="3">
        <v>128</v>
      </c>
      <c r="AZ2459" s="3">
        <v>329</v>
      </c>
      <c r="BA2459" s="128">
        <v>292</v>
      </c>
      <c r="BB2459" s="3">
        <v>66</v>
      </c>
      <c r="BC2459" s="3">
        <v>26</v>
      </c>
      <c r="BD2459" s="3">
        <v>165</v>
      </c>
      <c r="BE2459" s="3">
        <v>120</v>
      </c>
      <c r="BF2459" s="3"/>
      <c r="BG2459" s="3"/>
      <c r="BH2459" s="3"/>
      <c r="BI2459" s="3"/>
      <c r="BJ2459" s="3"/>
      <c r="BK2459" s="3"/>
      <c r="BL2459" s="3"/>
      <c r="BM2459" s="3"/>
      <c r="BN2459" s="3"/>
      <c r="BO2459" s="3"/>
      <c r="BP2459" s="128"/>
      <c r="BQ2459" s="3"/>
      <c r="BR2459" s="3"/>
      <c r="BS2459" s="3"/>
      <c r="BT2459" s="3"/>
      <c r="BU2459" s="3"/>
      <c r="BV2459" s="3"/>
      <c r="BW2459" s="3"/>
      <c r="BX2459" s="3"/>
      <c r="BY2459" s="3"/>
      <c r="BZ2459" s="3"/>
      <c r="CA2459" s="3"/>
    </row>
    <row r="2460" spans="1:79">
      <c r="A2460" t="str">
        <f t="shared" si="194"/>
        <v>2022</v>
      </c>
      <c r="B2460" t="str">
        <f t="shared" si="195"/>
        <v>September</v>
      </c>
      <c r="C2460" s="2">
        <v>44827</v>
      </c>
      <c r="D2460" s="1" t="str">
        <f t="shared" si="193"/>
        <v>OK</v>
      </c>
      <c r="E2460">
        <f t="shared" si="191"/>
        <v>1</v>
      </c>
      <c r="F2460">
        <f t="shared" si="192"/>
        <v>0</v>
      </c>
      <c r="G2460" s="133">
        <v>44827</v>
      </c>
      <c r="H2460" s="3">
        <v>8</v>
      </c>
      <c r="I2460" s="3">
        <v>253</v>
      </c>
      <c r="J2460" s="3">
        <v>229</v>
      </c>
      <c r="K2460" s="3">
        <v>150</v>
      </c>
      <c r="L2460" s="3">
        <v>258</v>
      </c>
      <c r="M2460" s="3">
        <v>100</v>
      </c>
      <c r="N2460" s="3">
        <v>177</v>
      </c>
      <c r="O2460" s="3">
        <v>80</v>
      </c>
      <c r="P2460" s="3">
        <v>349</v>
      </c>
      <c r="Q2460" s="3">
        <v>326</v>
      </c>
      <c r="R2460" s="3">
        <v>208</v>
      </c>
      <c r="S2460" s="3">
        <v>81</v>
      </c>
      <c r="T2460" s="3">
        <v>330</v>
      </c>
      <c r="U2460" s="3">
        <v>26</v>
      </c>
      <c r="V2460" s="3">
        <v>139</v>
      </c>
      <c r="W2460" s="3">
        <v>428</v>
      </c>
      <c r="X2460" s="3">
        <v>146</v>
      </c>
      <c r="Y2460" s="3">
        <v>73</v>
      </c>
      <c r="Z2460" s="3">
        <v>411</v>
      </c>
      <c r="AA2460" s="3">
        <v>15</v>
      </c>
      <c r="AB2460" s="3">
        <v>332</v>
      </c>
      <c r="AC2460" s="3">
        <v>30</v>
      </c>
      <c r="AD2460" s="3">
        <v>25</v>
      </c>
      <c r="AE2460" s="3">
        <v>500</v>
      </c>
      <c r="AF2460" s="3">
        <v>795</v>
      </c>
      <c r="AG2460" s="3">
        <v>401</v>
      </c>
      <c r="AH2460" s="3">
        <v>128</v>
      </c>
      <c r="AI2460" s="3">
        <v>210</v>
      </c>
      <c r="AJ2460" s="3">
        <v>61</v>
      </c>
      <c r="AK2460" s="3">
        <v>536</v>
      </c>
      <c r="AL2460" s="3">
        <v>944</v>
      </c>
      <c r="AM2460" s="3">
        <v>6</v>
      </c>
      <c r="AO2460" s="3">
        <v>186</v>
      </c>
      <c r="AP2460" s="3">
        <v>18</v>
      </c>
      <c r="AQ2460" s="3">
        <v>112</v>
      </c>
      <c r="AR2460" s="3">
        <v>188</v>
      </c>
      <c r="AS2460" s="20">
        <v>687</v>
      </c>
      <c r="AT2460" s="3">
        <v>108</v>
      </c>
      <c r="AU2460" s="3">
        <v>250</v>
      </c>
      <c r="AV2460" s="3">
        <v>84</v>
      </c>
      <c r="AW2460" s="3">
        <v>83</v>
      </c>
      <c r="AX2460" s="3">
        <v>237</v>
      </c>
      <c r="AY2460" s="3">
        <v>129</v>
      </c>
      <c r="AZ2460" s="3">
        <v>248</v>
      </c>
      <c r="BA2460" s="128">
        <v>253</v>
      </c>
      <c r="BB2460" s="3">
        <v>79</v>
      </c>
      <c r="BC2460" s="3">
        <v>13</v>
      </c>
      <c r="BD2460" s="3">
        <v>168</v>
      </c>
      <c r="BE2460" s="3">
        <v>105</v>
      </c>
      <c r="BF2460" s="3"/>
      <c r="BG2460" s="3"/>
      <c r="BH2460" s="3"/>
      <c r="BI2460" s="3"/>
      <c r="BJ2460" s="3"/>
      <c r="BK2460" s="3"/>
      <c r="BL2460" s="3"/>
      <c r="BM2460" s="3"/>
      <c r="BN2460" s="3"/>
      <c r="BO2460" s="3"/>
      <c r="BP2460" s="128"/>
      <c r="BQ2460" s="3"/>
      <c r="BR2460" s="3"/>
      <c r="BS2460" s="3"/>
      <c r="BT2460" s="3"/>
      <c r="BU2460" s="3"/>
      <c r="BV2460" s="3"/>
      <c r="BW2460" s="3"/>
      <c r="BX2460" s="3"/>
      <c r="BY2460" s="3"/>
      <c r="BZ2460" s="3"/>
      <c r="CA2460" s="3"/>
    </row>
    <row r="2461" spans="1:79">
      <c r="A2461" t="str">
        <f t="shared" si="194"/>
        <v>2022</v>
      </c>
      <c r="B2461" t="str">
        <f t="shared" si="195"/>
        <v>September</v>
      </c>
      <c r="C2461" s="2">
        <v>44828</v>
      </c>
      <c r="D2461" s="1" t="str">
        <f t="shared" si="193"/>
        <v>OK</v>
      </c>
      <c r="E2461">
        <f t="shared" si="191"/>
        <v>0</v>
      </c>
      <c r="F2461">
        <f t="shared" si="192"/>
        <v>1</v>
      </c>
      <c r="G2461" s="133">
        <v>44828</v>
      </c>
      <c r="H2461" s="3">
        <v>51</v>
      </c>
      <c r="I2461" s="3">
        <v>168</v>
      </c>
      <c r="J2461" s="3">
        <v>115</v>
      </c>
      <c r="K2461" s="3">
        <v>229</v>
      </c>
      <c r="L2461" s="3">
        <v>155</v>
      </c>
      <c r="M2461" s="3">
        <v>129</v>
      </c>
      <c r="N2461" s="3">
        <v>123</v>
      </c>
      <c r="O2461" s="3">
        <v>101</v>
      </c>
      <c r="P2461" s="3">
        <v>238</v>
      </c>
      <c r="Q2461" s="3">
        <v>273</v>
      </c>
      <c r="R2461" s="3">
        <v>97</v>
      </c>
      <c r="S2461" s="3">
        <v>48</v>
      </c>
      <c r="T2461" s="3">
        <v>298</v>
      </c>
      <c r="U2461" s="3">
        <v>12</v>
      </c>
      <c r="V2461" s="3">
        <v>93</v>
      </c>
      <c r="W2461" s="3">
        <v>356</v>
      </c>
      <c r="X2461" s="3">
        <v>271</v>
      </c>
      <c r="Y2461" s="3">
        <v>36</v>
      </c>
      <c r="Z2461" s="3">
        <v>346</v>
      </c>
      <c r="AA2461" s="3">
        <v>55</v>
      </c>
      <c r="AB2461" s="3">
        <v>209</v>
      </c>
      <c r="AC2461" s="3">
        <v>63</v>
      </c>
      <c r="AD2461" s="3">
        <v>22</v>
      </c>
      <c r="AE2461" s="3">
        <v>319</v>
      </c>
      <c r="AF2461" s="3">
        <v>641</v>
      </c>
      <c r="AG2461" s="3">
        <v>621</v>
      </c>
      <c r="AH2461" s="3">
        <v>179</v>
      </c>
      <c r="AI2461" s="3">
        <v>301</v>
      </c>
      <c r="AJ2461" s="3">
        <v>41</v>
      </c>
      <c r="AK2461" s="3">
        <v>609</v>
      </c>
      <c r="AL2461" s="3">
        <v>1096</v>
      </c>
      <c r="AM2461" s="3">
        <v>10</v>
      </c>
      <c r="AO2461" s="3">
        <v>153</v>
      </c>
      <c r="AP2461" s="3">
        <v>35</v>
      </c>
      <c r="AQ2461" s="3">
        <v>185</v>
      </c>
      <c r="AR2461" s="3">
        <v>110</v>
      </c>
      <c r="AS2461" s="20">
        <v>687</v>
      </c>
      <c r="AT2461" s="3">
        <v>68</v>
      </c>
      <c r="AU2461" s="3">
        <v>410</v>
      </c>
      <c r="AV2461" s="3">
        <v>147</v>
      </c>
      <c r="AW2461" s="3">
        <v>222</v>
      </c>
      <c r="AX2461" s="3">
        <v>112</v>
      </c>
      <c r="AY2461" s="3">
        <v>80</v>
      </c>
      <c r="AZ2461" s="3">
        <v>365</v>
      </c>
      <c r="BA2461" s="128">
        <v>382</v>
      </c>
      <c r="BB2461" s="3">
        <v>183</v>
      </c>
      <c r="BC2461" s="3">
        <v>87</v>
      </c>
      <c r="BD2461" s="3">
        <v>366</v>
      </c>
      <c r="BE2461" s="3">
        <v>130</v>
      </c>
      <c r="BF2461" s="3"/>
      <c r="BG2461" s="3"/>
      <c r="BH2461" s="3"/>
      <c r="BI2461" s="3"/>
      <c r="BJ2461" s="3"/>
      <c r="BK2461" s="3"/>
      <c r="BL2461" s="3"/>
      <c r="BM2461" s="3"/>
      <c r="BN2461" s="3"/>
      <c r="BO2461" s="3"/>
      <c r="BP2461" s="128"/>
      <c r="BQ2461" s="3"/>
      <c r="BR2461" s="3"/>
      <c r="BS2461" s="3"/>
      <c r="BT2461" s="3"/>
      <c r="BU2461" s="3"/>
      <c r="BV2461" s="3"/>
      <c r="BW2461" s="3"/>
      <c r="BX2461" s="3"/>
      <c r="BY2461" s="3"/>
      <c r="BZ2461" s="3"/>
      <c r="CA2461" s="3"/>
    </row>
    <row r="2462" spans="1:79">
      <c r="A2462" t="str">
        <f t="shared" si="194"/>
        <v>2022</v>
      </c>
      <c r="B2462" t="str">
        <f t="shared" si="195"/>
        <v>September</v>
      </c>
      <c r="C2462" s="2">
        <v>44829</v>
      </c>
      <c r="D2462" s="1" t="str">
        <f t="shared" si="193"/>
        <v>OK</v>
      </c>
      <c r="E2462">
        <f t="shared" si="191"/>
        <v>0</v>
      </c>
      <c r="F2462">
        <f t="shared" si="192"/>
        <v>1</v>
      </c>
      <c r="G2462" s="133">
        <v>44829</v>
      </c>
      <c r="H2462" s="3">
        <v>50</v>
      </c>
      <c r="I2462" s="3">
        <v>210</v>
      </c>
      <c r="J2462" s="3">
        <v>129</v>
      </c>
      <c r="K2462" s="3">
        <v>382</v>
      </c>
      <c r="L2462" s="3">
        <v>161</v>
      </c>
      <c r="M2462" s="3">
        <v>125</v>
      </c>
      <c r="N2462" s="3">
        <v>127</v>
      </c>
      <c r="O2462" s="3">
        <v>123</v>
      </c>
      <c r="P2462" s="3">
        <v>246</v>
      </c>
      <c r="Q2462" s="3">
        <v>308</v>
      </c>
      <c r="R2462" s="3">
        <v>101</v>
      </c>
      <c r="S2462" s="3">
        <v>68</v>
      </c>
      <c r="T2462" s="3">
        <v>314</v>
      </c>
      <c r="U2462" s="3">
        <v>14</v>
      </c>
      <c r="V2462" s="3">
        <v>66</v>
      </c>
      <c r="W2462" s="3">
        <v>373</v>
      </c>
      <c r="X2462" s="3">
        <v>322</v>
      </c>
      <c r="Y2462" s="3">
        <v>23</v>
      </c>
      <c r="Z2462" s="3">
        <v>320</v>
      </c>
      <c r="AA2462" s="3">
        <v>58</v>
      </c>
      <c r="AB2462" s="3">
        <v>268</v>
      </c>
      <c r="AC2462" s="3">
        <v>99</v>
      </c>
      <c r="AD2462" s="3">
        <v>32</v>
      </c>
      <c r="AE2462" s="3">
        <v>366</v>
      </c>
      <c r="AF2462" s="3">
        <v>820</v>
      </c>
      <c r="AG2462" s="3">
        <v>787</v>
      </c>
      <c r="AH2462" s="3">
        <v>146</v>
      </c>
      <c r="AI2462" s="3">
        <v>558</v>
      </c>
      <c r="AJ2462" s="3">
        <v>43</v>
      </c>
      <c r="AK2462" s="3">
        <v>947</v>
      </c>
      <c r="AL2462" s="3">
        <v>1620</v>
      </c>
      <c r="AM2462" s="3">
        <v>13</v>
      </c>
      <c r="AO2462" s="3">
        <v>183</v>
      </c>
      <c r="AP2462" s="3">
        <v>53</v>
      </c>
      <c r="AQ2462" s="3">
        <v>287</v>
      </c>
      <c r="AR2462" s="3">
        <v>102</v>
      </c>
      <c r="AS2462" s="20">
        <v>687</v>
      </c>
      <c r="AT2462" s="3">
        <v>96</v>
      </c>
      <c r="AU2462" s="3">
        <v>636</v>
      </c>
      <c r="AV2462" s="3">
        <v>163</v>
      </c>
      <c r="AW2462" s="3">
        <v>289</v>
      </c>
      <c r="AX2462" s="3">
        <v>114</v>
      </c>
      <c r="AY2462" s="3">
        <v>91</v>
      </c>
      <c r="AZ2462" s="3">
        <v>530</v>
      </c>
      <c r="BA2462" s="128">
        <v>509</v>
      </c>
      <c r="BB2462" s="3">
        <v>321</v>
      </c>
      <c r="BC2462" s="3">
        <v>93</v>
      </c>
      <c r="BD2462" s="3">
        <v>484</v>
      </c>
      <c r="BE2462" s="3">
        <v>182</v>
      </c>
      <c r="BF2462" s="3"/>
      <c r="BG2462" s="3"/>
      <c r="BH2462" s="3"/>
      <c r="BI2462" s="3"/>
      <c r="BJ2462" s="3"/>
      <c r="BK2462" s="3"/>
      <c r="BL2462" s="3"/>
      <c r="BM2462" s="3"/>
      <c r="BN2462" s="3"/>
      <c r="BO2462" s="3"/>
      <c r="BP2462" s="128"/>
      <c r="BQ2462" s="3"/>
      <c r="BR2462" s="3"/>
      <c r="BS2462" s="3"/>
      <c r="BT2462" s="3"/>
      <c r="BU2462" s="3"/>
      <c r="BV2462" s="3"/>
      <c r="BW2462" s="3"/>
      <c r="BX2462" s="3"/>
      <c r="BY2462" s="3"/>
      <c r="BZ2462" s="3"/>
      <c r="CA2462" s="3"/>
    </row>
    <row r="2463" spans="1:79">
      <c r="A2463" t="str">
        <f t="shared" si="194"/>
        <v>2022</v>
      </c>
      <c r="B2463" t="str">
        <f t="shared" si="195"/>
        <v>September</v>
      </c>
      <c r="C2463" s="2">
        <v>44830</v>
      </c>
      <c r="D2463" s="1" t="str">
        <f t="shared" si="193"/>
        <v>OK</v>
      </c>
      <c r="E2463">
        <f t="shared" si="191"/>
        <v>1</v>
      </c>
      <c r="F2463">
        <f t="shared" si="192"/>
        <v>0</v>
      </c>
      <c r="G2463" s="133">
        <v>44830</v>
      </c>
      <c r="H2463" s="3">
        <v>62</v>
      </c>
      <c r="I2463" s="3">
        <v>163</v>
      </c>
      <c r="J2463" s="3">
        <v>115</v>
      </c>
      <c r="K2463" s="3">
        <v>249</v>
      </c>
      <c r="L2463" s="3">
        <v>125</v>
      </c>
      <c r="M2463" s="3">
        <v>68</v>
      </c>
      <c r="N2463" s="3">
        <v>58</v>
      </c>
      <c r="O2463" s="3">
        <v>131</v>
      </c>
      <c r="P2463" s="3">
        <v>233</v>
      </c>
      <c r="Q2463" s="3">
        <v>198</v>
      </c>
      <c r="R2463" s="3">
        <v>73</v>
      </c>
      <c r="S2463" s="3">
        <v>58</v>
      </c>
      <c r="T2463" s="3">
        <v>246</v>
      </c>
      <c r="U2463" s="3">
        <v>23</v>
      </c>
      <c r="V2463" s="3">
        <v>40</v>
      </c>
      <c r="W2463" s="3">
        <v>324</v>
      </c>
      <c r="X2463" s="3">
        <v>229</v>
      </c>
      <c r="Y2463" s="3">
        <v>33</v>
      </c>
      <c r="Z2463" s="3">
        <v>260</v>
      </c>
      <c r="AA2463" s="3">
        <v>27</v>
      </c>
      <c r="AB2463" s="3">
        <v>260</v>
      </c>
      <c r="AC2463" s="3">
        <v>63</v>
      </c>
      <c r="AD2463" s="3">
        <v>19</v>
      </c>
      <c r="AE2463" s="3">
        <v>319</v>
      </c>
      <c r="AF2463" s="3">
        <v>529</v>
      </c>
      <c r="AG2463" s="3">
        <v>535</v>
      </c>
      <c r="AH2463" s="3">
        <v>95</v>
      </c>
      <c r="AI2463" s="3">
        <v>296</v>
      </c>
      <c r="AJ2463" s="3">
        <v>32</v>
      </c>
      <c r="AK2463" s="3">
        <v>471</v>
      </c>
      <c r="AL2463" s="3">
        <v>855</v>
      </c>
      <c r="AM2463" s="3">
        <v>6</v>
      </c>
      <c r="AO2463" s="3">
        <v>142</v>
      </c>
      <c r="AP2463" s="3">
        <v>68</v>
      </c>
      <c r="AQ2463" s="3">
        <v>202</v>
      </c>
      <c r="AR2463" s="3">
        <v>193</v>
      </c>
      <c r="AS2463" s="20">
        <v>687</v>
      </c>
      <c r="AT2463" s="3">
        <v>79</v>
      </c>
      <c r="AU2463" s="3">
        <v>424</v>
      </c>
      <c r="AV2463" s="3">
        <v>145</v>
      </c>
      <c r="AW2463" s="3">
        <v>161</v>
      </c>
      <c r="AX2463" s="3">
        <v>80</v>
      </c>
      <c r="AY2463" s="3">
        <v>82</v>
      </c>
      <c r="AZ2463" s="3">
        <v>507</v>
      </c>
      <c r="BA2463" s="128">
        <v>416</v>
      </c>
      <c r="BB2463" s="3">
        <v>342</v>
      </c>
      <c r="BC2463" s="3">
        <v>91</v>
      </c>
      <c r="BD2463" s="3">
        <v>613</v>
      </c>
      <c r="BE2463" s="3">
        <v>178</v>
      </c>
      <c r="BF2463" s="3"/>
      <c r="BG2463" s="3"/>
      <c r="BH2463" s="3"/>
      <c r="BI2463" s="3"/>
      <c r="BJ2463" s="3"/>
      <c r="BK2463" s="3"/>
      <c r="BL2463" s="3"/>
      <c r="BM2463" s="3"/>
      <c r="BN2463" s="3"/>
      <c r="BO2463" s="3"/>
      <c r="BP2463" s="128"/>
      <c r="BQ2463" s="3"/>
      <c r="BR2463" s="3"/>
      <c r="BS2463" s="3"/>
      <c r="BT2463" s="3"/>
      <c r="BU2463" s="3"/>
      <c r="BV2463" s="3"/>
      <c r="BW2463" s="3"/>
      <c r="BX2463" s="3"/>
      <c r="BY2463" s="3"/>
      <c r="BZ2463" s="3"/>
      <c r="CA2463" s="3"/>
    </row>
    <row r="2464" spans="1:79">
      <c r="A2464" t="str">
        <f t="shared" si="194"/>
        <v>2022</v>
      </c>
      <c r="B2464" t="str">
        <f t="shared" si="195"/>
        <v>September</v>
      </c>
      <c r="C2464" s="2">
        <v>44831</v>
      </c>
      <c r="D2464" s="1" t="str">
        <f t="shared" si="193"/>
        <v>OK</v>
      </c>
      <c r="E2464">
        <f t="shared" si="191"/>
        <v>1</v>
      </c>
      <c r="F2464">
        <f t="shared" si="192"/>
        <v>0</v>
      </c>
      <c r="G2464" s="133">
        <v>44831</v>
      </c>
      <c r="H2464" s="3">
        <v>21</v>
      </c>
      <c r="I2464" s="3">
        <v>314</v>
      </c>
      <c r="J2464" s="3">
        <v>371</v>
      </c>
      <c r="K2464" s="3">
        <v>144</v>
      </c>
      <c r="L2464" s="3">
        <v>395</v>
      </c>
      <c r="M2464" s="3">
        <v>82</v>
      </c>
      <c r="N2464" s="3">
        <v>272</v>
      </c>
      <c r="O2464" s="3">
        <v>70</v>
      </c>
      <c r="P2464" s="3">
        <v>516</v>
      </c>
      <c r="Q2464" s="3">
        <v>427</v>
      </c>
      <c r="R2464" s="3">
        <v>236</v>
      </c>
      <c r="S2464" s="3">
        <v>111</v>
      </c>
      <c r="T2464" s="3">
        <v>320</v>
      </c>
      <c r="U2464" s="3">
        <v>43</v>
      </c>
      <c r="V2464" s="3">
        <v>144</v>
      </c>
      <c r="W2464" s="3">
        <v>556</v>
      </c>
      <c r="X2464" s="3">
        <v>295</v>
      </c>
      <c r="Y2464" s="3">
        <v>20</v>
      </c>
      <c r="Z2464" s="3">
        <v>373</v>
      </c>
      <c r="AA2464" s="3">
        <v>16</v>
      </c>
      <c r="AB2464" s="3">
        <v>561</v>
      </c>
      <c r="AC2464" s="3">
        <v>30</v>
      </c>
      <c r="AD2464" s="3">
        <v>40</v>
      </c>
      <c r="AE2464" s="3">
        <v>778</v>
      </c>
      <c r="AF2464" s="3">
        <v>1163</v>
      </c>
      <c r="AG2464" s="3">
        <v>487</v>
      </c>
      <c r="AH2464" s="3">
        <v>126</v>
      </c>
      <c r="AI2464" s="3">
        <v>171</v>
      </c>
      <c r="AJ2464" s="3">
        <v>66</v>
      </c>
      <c r="AK2464" s="3">
        <v>737</v>
      </c>
      <c r="AL2464" s="3">
        <v>1060</v>
      </c>
      <c r="AM2464" s="3">
        <v>9</v>
      </c>
      <c r="AO2464" s="3">
        <v>253</v>
      </c>
      <c r="AP2464" s="3">
        <v>29</v>
      </c>
      <c r="AQ2464" s="3">
        <v>119</v>
      </c>
      <c r="AR2464" s="3">
        <v>264</v>
      </c>
      <c r="AS2464" s="20">
        <v>687</v>
      </c>
      <c r="AT2464" s="3">
        <v>103</v>
      </c>
      <c r="AU2464" s="3">
        <v>295</v>
      </c>
      <c r="AV2464" s="3">
        <v>81</v>
      </c>
      <c r="AW2464" s="3">
        <v>84</v>
      </c>
      <c r="AX2464" s="3">
        <v>291</v>
      </c>
      <c r="AY2464" s="3">
        <v>133</v>
      </c>
      <c r="AZ2464" s="3">
        <v>408</v>
      </c>
      <c r="BA2464" s="128">
        <v>285</v>
      </c>
      <c r="BB2464" s="3">
        <v>76</v>
      </c>
      <c r="BC2464" s="3">
        <v>29</v>
      </c>
      <c r="BD2464" s="3">
        <v>180</v>
      </c>
      <c r="BE2464" s="3">
        <v>181</v>
      </c>
      <c r="BF2464" s="3"/>
      <c r="BG2464" s="3"/>
      <c r="BH2464" s="3"/>
      <c r="BI2464" s="3"/>
      <c r="BJ2464" s="3"/>
      <c r="BK2464" s="3"/>
      <c r="BL2464" s="3"/>
      <c r="BM2464" s="3"/>
      <c r="BN2464" s="3"/>
      <c r="BO2464" s="3"/>
      <c r="BP2464" s="128"/>
      <c r="BQ2464" s="3"/>
      <c r="BR2464" s="3"/>
      <c r="BS2464" s="3"/>
      <c r="BT2464" s="3"/>
      <c r="BU2464" s="3"/>
      <c r="BV2464" s="3"/>
      <c r="BW2464" s="3"/>
      <c r="BX2464" s="3"/>
      <c r="BY2464" s="3"/>
      <c r="BZ2464" s="3"/>
      <c r="CA2464" s="3"/>
    </row>
    <row r="2465" spans="1:79">
      <c r="A2465" t="str">
        <f t="shared" si="194"/>
        <v>2022</v>
      </c>
      <c r="B2465" t="str">
        <f t="shared" si="195"/>
        <v>September</v>
      </c>
      <c r="C2465" s="2">
        <v>44832</v>
      </c>
      <c r="D2465" s="1" t="str">
        <f t="shared" si="193"/>
        <v>OK</v>
      </c>
      <c r="E2465">
        <f t="shared" si="191"/>
        <v>1</v>
      </c>
      <c r="F2465">
        <f t="shared" si="192"/>
        <v>0</v>
      </c>
      <c r="G2465" s="133">
        <v>44832</v>
      </c>
      <c r="H2465" s="3">
        <v>19</v>
      </c>
      <c r="I2465" s="3">
        <v>360</v>
      </c>
      <c r="J2465" s="3">
        <v>346</v>
      </c>
      <c r="K2465" s="3">
        <v>182</v>
      </c>
      <c r="L2465" s="3">
        <v>398</v>
      </c>
      <c r="M2465" s="3">
        <v>85</v>
      </c>
      <c r="N2465" s="3">
        <v>241</v>
      </c>
      <c r="O2465" s="3">
        <v>73</v>
      </c>
      <c r="P2465" s="3">
        <v>469</v>
      </c>
      <c r="Q2465" s="3">
        <v>457</v>
      </c>
      <c r="R2465" s="3">
        <v>265</v>
      </c>
      <c r="S2465" s="3">
        <v>120</v>
      </c>
      <c r="T2465" s="3">
        <v>320</v>
      </c>
      <c r="U2465" s="3">
        <v>37</v>
      </c>
      <c r="V2465" s="3">
        <v>147</v>
      </c>
      <c r="W2465" s="3">
        <v>554</v>
      </c>
      <c r="X2465" s="3">
        <v>184</v>
      </c>
      <c r="Y2465" s="3">
        <v>22</v>
      </c>
      <c r="Z2465" s="3">
        <v>432</v>
      </c>
      <c r="AA2465" s="3">
        <v>15</v>
      </c>
      <c r="AB2465" s="3">
        <v>565</v>
      </c>
      <c r="AC2465" s="3">
        <v>43</v>
      </c>
      <c r="AD2465" s="3">
        <v>26</v>
      </c>
      <c r="AE2465" s="3">
        <v>841</v>
      </c>
      <c r="AF2465" s="3">
        <v>1288</v>
      </c>
      <c r="AG2465" s="3">
        <v>621</v>
      </c>
      <c r="AH2465" s="3">
        <v>108</v>
      </c>
      <c r="AI2465" s="3">
        <v>257</v>
      </c>
      <c r="AJ2465" s="3">
        <v>75</v>
      </c>
      <c r="AK2465" s="3">
        <v>744</v>
      </c>
      <c r="AL2465" s="3">
        <v>1186</v>
      </c>
      <c r="AM2465" s="3">
        <v>15</v>
      </c>
      <c r="AO2465" s="3">
        <v>265</v>
      </c>
      <c r="AP2465" s="3">
        <v>26</v>
      </c>
      <c r="AQ2465" s="3">
        <v>191</v>
      </c>
      <c r="AR2465" s="3">
        <v>294</v>
      </c>
      <c r="AS2465" s="20">
        <v>687</v>
      </c>
      <c r="AT2465" s="3">
        <v>135</v>
      </c>
      <c r="AU2465" s="3">
        <v>334</v>
      </c>
      <c r="AV2465" s="3">
        <v>103</v>
      </c>
      <c r="AW2465" s="3">
        <v>80</v>
      </c>
      <c r="AX2465" s="3">
        <v>328</v>
      </c>
      <c r="AY2465" s="3">
        <v>160</v>
      </c>
      <c r="AZ2465" s="3">
        <v>412</v>
      </c>
      <c r="BA2465" s="128">
        <v>290</v>
      </c>
      <c r="BB2465" s="3">
        <v>105</v>
      </c>
      <c r="BC2465" s="3">
        <v>29</v>
      </c>
      <c r="BD2465" s="3">
        <v>203</v>
      </c>
      <c r="BE2465" s="3">
        <v>223</v>
      </c>
      <c r="BF2465" s="3"/>
      <c r="BG2465" s="3"/>
      <c r="BH2465" s="3"/>
      <c r="BI2465" s="3"/>
      <c r="BJ2465" s="3"/>
      <c r="BK2465" s="3"/>
      <c r="BL2465" s="3"/>
      <c r="BM2465" s="3"/>
      <c r="BN2465" s="3"/>
      <c r="BO2465" s="3"/>
      <c r="BP2465" s="128"/>
      <c r="BQ2465" s="3"/>
      <c r="BR2465" s="3"/>
      <c r="BS2465" s="3"/>
      <c r="BT2465" s="3"/>
      <c r="BU2465" s="3"/>
      <c r="BV2465" s="3"/>
      <c r="BW2465" s="3"/>
      <c r="BX2465" s="3"/>
      <c r="BY2465" s="3"/>
      <c r="BZ2465" s="3"/>
      <c r="CA2465" s="3"/>
    </row>
    <row r="2466" spans="1:79">
      <c r="A2466" t="str">
        <f t="shared" si="194"/>
        <v>2022</v>
      </c>
      <c r="B2466" t="str">
        <f t="shared" si="195"/>
        <v>September</v>
      </c>
      <c r="C2466" s="2">
        <v>44833</v>
      </c>
      <c r="D2466" s="1" t="str">
        <f t="shared" si="193"/>
        <v>OK</v>
      </c>
      <c r="E2466">
        <f t="shared" si="191"/>
        <v>1</v>
      </c>
      <c r="F2466">
        <f t="shared" si="192"/>
        <v>0</v>
      </c>
      <c r="G2466" s="133">
        <v>44833</v>
      </c>
      <c r="H2466" s="3">
        <v>1</v>
      </c>
      <c r="I2466" s="3">
        <v>258</v>
      </c>
      <c r="J2466" s="3">
        <v>313</v>
      </c>
      <c r="K2466" s="3">
        <v>153</v>
      </c>
      <c r="L2466" s="3">
        <v>325</v>
      </c>
      <c r="M2466" s="3">
        <v>73</v>
      </c>
      <c r="N2466" s="3">
        <v>249</v>
      </c>
      <c r="O2466" s="3">
        <v>58</v>
      </c>
      <c r="P2466" s="3">
        <v>484</v>
      </c>
      <c r="Q2466" s="3">
        <v>371</v>
      </c>
      <c r="R2466" s="3">
        <v>266</v>
      </c>
      <c r="S2466" s="3">
        <v>99</v>
      </c>
      <c r="T2466" s="3">
        <v>370</v>
      </c>
      <c r="U2466" s="3">
        <v>37</v>
      </c>
      <c r="V2466" s="3">
        <v>121</v>
      </c>
      <c r="W2466" s="3">
        <v>487</v>
      </c>
      <c r="X2466" s="3">
        <v>153</v>
      </c>
      <c r="Y2466" s="3">
        <v>18</v>
      </c>
      <c r="Z2466" s="3">
        <v>327</v>
      </c>
      <c r="AA2466" s="3">
        <v>8</v>
      </c>
      <c r="AB2466" s="3">
        <v>449</v>
      </c>
      <c r="AC2466" s="3">
        <v>34</v>
      </c>
      <c r="AD2466" s="3">
        <v>4</v>
      </c>
      <c r="AE2466" s="3">
        <v>659</v>
      </c>
      <c r="AF2466" s="3">
        <v>961</v>
      </c>
      <c r="AG2466" s="3">
        <v>472</v>
      </c>
      <c r="AH2466" s="3">
        <v>117</v>
      </c>
      <c r="AI2466" s="3">
        <v>193</v>
      </c>
      <c r="AJ2466" s="3">
        <v>84</v>
      </c>
      <c r="AK2466" s="3">
        <v>668</v>
      </c>
      <c r="AL2466" s="3">
        <v>1117</v>
      </c>
      <c r="AM2466" s="3">
        <v>7</v>
      </c>
      <c r="AO2466" s="3">
        <v>221</v>
      </c>
      <c r="AP2466" s="3">
        <v>17</v>
      </c>
      <c r="AQ2466" s="3">
        <v>124</v>
      </c>
      <c r="AR2466" s="3">
        <v>244</v>
      </c>
      <c r="AS2466" s="20">
        <v>687</v>
      </c>
      <c r="AT2466" s="3">
        <v>107</v>
      </c>
      <c r="AU2466" s="3">
        <v>300</v>
      </c>
      <c r="AV2466" s="3">
        <v>83</v>
      </c>
      <c r="AW2466" s="3">
        <v>50</v>
      </c>
      <c r="AX2466" s="3">
        <v>258</v>
      </c>
      <c r="AY2466" s="3">
        <v>131</v>
      </c>
      <c r="AZ2466" s="3">
        <v>375</v>
      </c>
      <c r="BA2466" s="128">
        <v>274</v>
      </c>
      <c r="BB2466" s="3">
        <v>71</v>
      </c>
      <c r="BC2466" s="3">
        <v>11</v>
      </c>
      <c r="BD2466" s="3">
        <v>181</v>
      </c>
      <c r="BE2466" s="3">
        <v>207</v>
      </c>
      <c r="BF2466" s="3"/>
      <c r="BG2466" s="3"/>
      <c r="BH2466" s="3"/>
      <c r="BI2466" s="3"/>
      <c r="BJ2466" s="3"/>
      <c r="BK2466" s="3"/>
      <c r="BL2466" s="3"/>
      <c r="BM2466" s="3"/>
      <c r="BN2466" s="3"/>
      <c r="BO2466" s="3"/>
      <c r="BP2466" s="128"/>
      <c r="BQ2466" s="3"/>
      <c r="BR2466" s="3"/>
      <c r="BS2466" s="3"/>
      <c r="BT2466" s="3"/>
      <c r="BU2466" s="3"/>
      <c r="BV2466" s="3"/>
      <c r="BW2466" s="3"/>
      <c r="BX2466" s="3"/>
      <c r="BY2466" s="3"/>
      <c r="BZ2466" s="3"/>
      <c r="CA2466" s="3"/>
    </row>
    <row r="2467" spans="1:79" ht="15" thickBot="1">
      <c r="A2467" t="str">
        <f t="shared" si="194"/>
        <v>2022</v>
      </c>
      <c r="B2467" t="str">
        <f t="shared" si="195"/>
        <v>September</v>
      </c>
      <c r="C2467" s="2">
        <v>44834</v>
      </c>
      <c r="D2467" s="1" t="str">
        <f t="shared" si="193"/>
        <v>OK</v>
      </c>
      <c r="E2467">
        <f t="shared" si="191"/>
        <v>1</v>
      </c>
      <c r="F2467">
        <f t="shared" si="192"/>
        <v>0</v>
      </c>
      <c r="G2467" s="134">
        <v>44834</v>
      </c>
      <c r="H2467" s="130">
        <v>1</v>
      </c>
      <c r="I2467" s="130">
        <v>177</v>
      </c>
      <c r="J2467" s="130">
        <v>180</v>
      </c>
      <c r="K2467" s="130">
        <v>97</v>
      </c>
      <c r="L2467" s="130">
        <v>204</v>
      </c>
      <c r="M2467" s="130">
        <v>68</v>
      </c>
      <c r="N2467" s="130">
        <v>148</v>
      </c>
      <c r="O2467" s="130">
        <v>19</v>
      </c>
      <c r="P2467" s="130">
        <v>275</v>
      </c>
      <c r="Q2467" s="130">
        <v>244</v>
      </c>
      <c r="R2467" s="130">
        <v>150</v>
      </c>
      <c r="S2467" s="130">
        <v>71</v>
      </c>
      <c r="T2467" s="130">
        <v>348</v>
      </c>
      <c r="U2467" s="130">
        <v>19</v>
      </c>
      <c r="V2467" s="130">
        <v>106</v>
      </c>
      <c r="W2467" s="130">
        <v>337</v>
      </c>
      <c r="X2467" s="130">
        <v>52</v>
      </c>
      <c r="Y2467" s="130">
        <v>18</v>
      </c>
      <c r="Z2467" s="130">
        <v>249</v>
      </c>
      <c r="AA2467" s="130">
        <v>9</v>
      </c>
      <c r="AB2467" s="130">
        <v>301</v>
      </c>
      <c r="AC2467" s="130">
        <v>21</v>
      </c>
      <c r="AD2467" s="130">
        <v>13</v>
      </c>
      <c r="AE2467" s="130">
        <v>399</v>
      </c>
      <c r="AF2467" s="130">
        <v>619</v>
      </c>
      <c r="AG2467" s="130">
        <v>330</v>
      </c>
      <c r="AH2467" s="130">
        <v>72</v>
      </c>
      <c r="AI2467" s="130">
        <v>121</v>
      </c>
      <c r="AJ2467" s="130">
        <v>57</v>
      </c>
      <c r="AK2467" s="130">
        <v>386</v>
      </c>
      <c r="AL2467" s="130">
        <v>628</v>
      </c>
      <c r="AM2467" s="130">
        <v>9</v>
      </c>
      <c r="AO2467" s="130">
        <v>156</v>
      </c>
      <c r="AP2467" s="130">
        <v>5</v>
      </c>
      <c r="AQ2467" s="130">
        <v>105</v>
      </c>
      <c r="AR2467" s="130">
        <v>162</v>
      </c>
      <c r="AS2467" s="20">
        <v>687</v>
      </c>
      <c r="AT2467" s="130">
        <v>85</v>
      </c>
      <c r="AU2467" s="130">
        <v>171</v>
      </c>
      <c r="AV2467" s="130">
        <v>44</v>
      </c>
      <c r="AW2467" s="130">
        <v>27</v>
      </c>
      <c r="AX2467" s="130">
        <v>181</v>
      </c>
      <c r="AY2467" s="130">
        <v>85</v>
      </c>
      <c r="AZ2467" s="130">
        <v>189</v>
      </c>
      <c r="BA2467" s="131">
        <v>163</v>
      </c>
      <c r="BB2467" s="130">
        <v>48</v>
      </c>
      <c r="BC2467" s="130">
        <v>8</v>
      </c>
      <c r="BD2467" s="130">
        <v>75</v>
      </c>
      <c r="BE2467" s="130">
        <v>77</v>
      </c>
      <c r="BF2467" s="3"/>
      <c r="BG2467" s="3"/>
      <c r="BH2467" s="3"/>
      <c r="BI2467" s="3"/>
      <c r="BJ2467" s="3"/>
      <c r="BK2467" s="3"/>
      <c r="BL2467" s="3"/>
      <c r="BM2467" s="130"/>
      <c r="BN2467" s="130"/>
      <c r="BO2467" s="130"/>
      <c r="BP2467" s="131"/>
      <c r="BQ2467" s="130"/>
      <c r="BR2467" s="130"/>
      <c r="BS2467" s="130"/>
      <c r="BT2467" s="130"/>
      <c r="BU2467" s="3"/>
      <c r="BV2467" s="3"/>
      <c r="BW2467" s="3"/>
      <c r="BX2467" s="3"/>
      <c r="BY2467" s="3"/>
      <c r="BZ2467" s="3"/>
      <c r="CA2467" s="3"/>
    </row>
    <row r="2468" spans="1:79">
      <c r="A2468" t="str">
        <f t="shared" si="194"/>
        <v>2022</v>
      </c>
      <c r="B2468" t="str">
        <f t="shared" si="195"/>
        <v>October</v>
      </c>
      <c r="C2468" s="2">
        <v>44835</v>
      </c>
      <c r="D2468" s="1" t="str">
        <f t="shared" si="193"/>
        <v>OK</v>
      </c>
      <c r="E2468">
        <f t="shared" si="191"/>
        <v>0</v>
      </c>
      <c r="F2468">
        <f t="shared" si="192"/>
        <v>1</v>
      </c>
      <c r="G2468" s="127">
        <v>44835</v>
      </c>
      <c r="H2468" s="3">
        <v>2</v>
      </c>
      <c r="I2468" s="3">
        <v>16</v>
      </c>
      <c r="J2468" s="3">
        <v>30</v>
      </c>
      <c r="K2468" s="3">
        <v>18</v>
      </c>
      <c r="L2468" s="3">
        <v>46</v>
      </c>
      <c r="M2468" s="3">
        <v>19</v>
      </c>
      <c r="N2468" s="3">
        <v>31</v>
      </c>
      <c r="O2468" s="3">
        <v>17</v>
      </c>
      <c r="P2468" s="3">
        <v>53</v>
      </c>
      <c r="Q2468" s="3">
        <v>25</v>
      </c>
      <c r="R2468" s="3">
        <v>41</v>
      </c>
      <c r="S2468" s="3">
        <v>13</v>
      </c>
      <c r="T2468" s="3">
        <v>324</v>
      </c>
      <c r="U2468" s="3">
        <v>3</v>
      </c>
      <c r="V2468" s="3">
        <v>46</v>
      </c>
      <c r="W2468" s="3">
        <v>149</v>
      </c>
      <c r="X2468" s="3">
        <v>28</v>
      </c>
      <c r="Y2468" s="3">
        <v>2</v>
      </c>
      <c r="Z2468" s="3">
        <v>79</v>
      </c>
      <c r="AA2468" s="3">
        <v>4</v>
      </c>
      <c r="AB2468" s="3">
        <v>29</v>
      </c>
      <c r="AC2468" s="3">
        <v>5</v>
      </c>
      <c r="AD2468" s="3">
        <v>7</v>
      </c>
      <c r="AE2468" s="3">
        <v>47</v>
      </c>
      <c r="AF2468" s="3">
        <v>74</v>
      </c>
      <c r="AG2468" s="3">
        <v>89</v>
      </c>
      <c r="AH2468" s="3">
        <v>54</v>
      </c>
      <c r="AI2468" s="3">
        <v>9</v>
      </c>
      <c r="AJ2468" s="3">
        <v>40</v>
      </c>
      <c r="AK2468" s="3">
        <v>66</v>
      </c>
      <c r="AL2468" s="3">
        <v>166</v>
      </c>
      <c r="AM2468" s="3">
        <v>3</v>
      </c>
      <c r="AO2468" s="3">
        <v>32</v>
      </c>
      <c r="AP2468" s="3">
        <v>7</v>
      </c>
      <c r="AQ2468" s="3">
        <v>19</v>
      </c>
      <c r="AR2468" s="3">
        <v>92</v>
      </c>
      <c r="AS2468" s="20">
        <v>687</v>
      </c>
      <c r="AT2468" s="3">
        <v>6</v>
      </c>
      <c r="AU2468" s="3">
        <v>36</v>
      </c>
      <c r="AV2468" s="3">
        <v>13</v>
      </c>
      <c r="AW2468" s="3">
        <v>23</v>
      </c>
      <c r="AX2468" s="3">
        <v>35</v>
      </c>
      <c r="AY2468" s="3">
        <v>13</v>
      </c>
      <c r="AZ2468" s="3">
        <v>35</v>
      </c>
      <c r="BA2468" s="128">
        <v>56</v>
      </c>
      <c r="BB2468" s="3">
        <v>10</v>
      </c>
      <c r="BC2468" s="3">
        <v>8</v>
      </c>
      <c r="BD2468" s="3">
        <v>56</v>
      </c>
      <c r="BE2468" s="3">
        <v>8</v>
      </c>
      <c r="BF2468" s="3"/>
      <c r="BG2468" s="3"/>
      <c r="BH2468" s="3"/>
      <c r="BI2468" s="3"/>
      <c r="BJ2468" s="3"/>
      <c r="BK2468" s="3"/>
      <c r="BL2468" s="3"/>
      <c r="BM2468" s="3"/>
      <c r="BN2468" s="3"/>
      <c r="BO2468" s="3"/>
      <c r="BP2468" s="128"/>
      <c r="BQ2468" s="3"/>
      <c r="BR2468" s="3"/>
      <c r="BS2468" s="3"/>
      <c r="BT2468" s="3"/>
      <c r="BU2468" s="3"/>
      <c r="BV2468" s="3"/>
      <c r="BW2468" s="3"/>
      <c r="BX2468" s="3"/>
      <c r="BY2468" s="3"/>
      <c r="BZ2468" s="3"/>
      <c r="CA2468" s="3"/>
    </row>
    <row r="2469" spans="1:79">
      <c r="A2469" t="str">
        <f t="shared" si="194"/>
        <v>2022</v>
      </c>
      <c r="B2469" t="str">
        <f t="shared" si="195"/>
        <v>October</v>
      </c>
      <c r="C2469" s="2">
        <v>44836</v>
      </c>
      <c r="D2469" s="1" t="str">
        <f t="shared" si="193"/>
        <v>OK</v>
      </c>
      <c r="E2469">
        <f t="shared" si="191"/>
        <v>0</v>
      </c>
      <c r="F2469">
        <f t="shared" si="192"/>
        <v>1</v>
      </c>
      <c r="G2469" s="127">
        <v>44836</v>
      </c>
      <c r="H2469" s="3">
        <v>16</v>
      </c>
      <c r="I2469" s="3">
        <v>154</v>
      </c>
      <c r="J2469" s="3">
        <v>70</v>
      </c>
      <c r="K2469" s="3">
        <v>188</v>
      </c>
      <c r="L2469" s="3">
        <v>88</v>
      </c>
      <c r="M2469" s="3">
        <v>90</v>
      </c>
      <c r="N2469" s="3">
        <v>70</v>
      </c>
      <c r="O2469" s="3">
        <v>92</v>
      </c>
      <c r="P2469" s="3">
        <v>175</v>
      </c>
      <c r="Q2469" s="3">
        <v>209</v>
      </c>
      <c r="R2469" s="3">
        <v>62</v>
      </c>
      <c r="S2469" s="3">
        <v>38</v>
      </c>
      <c r="T2469" s="3">
        <v>232</v>
      </c>
      <c r="U2469" s="3">
        <v>13</v>
      </c>
      <c r="V2469" s="3">
        <v>48</v>
      </c>
      <c r="W2469" s="3">
        <v>271</v>
      </c>
      <c r="X2469" s="3">
        <v>207</v>
      </c>
      <c r="Y2469" s="3">
        <v>17</v>
      </c>
      <c r="Z2469" s="3">
        <v>252</v>
      </c>
      <c r="AA2469" s="3">
        <v>40</v>
      </c>
      <c r="AB2469" s="3">
        <v>140</v>
      </c>
      <c r="AC2469" s="3">
        <v>42</v>
      </c>
      <c r="AD2469" s="3">
        <v>14</v>
      </c>
      <c r="AE2469" s="3">
        <v>170</v>
      </c>
      <c r="AF2469" s="3">
        <v>466</v>
      </c>
      <c r="AG2469" s="3">
        <v>539</v>
      </c>
      <c r="AH2469" s="3">
        <v>67</v>
      </c>
      <c r="AI2469" s="3">
        <v>233</v>
      </c>
      <c r="AJ2469" s="3">
        <v>43</v>
      </c>
      <c r="AK2469" s="3">
        <v>457</v>
      </c>
      <c r="AL2469" s="3">
        <v>618</v>
      </c>
      <c r="AM2469" s="3">
        <v>5</v>
      </c>
      <c r="AO2469" s="3">
        <v>121</v>
      </c>
      <c r="AP2469" s="3">
        <v>23</v>
      </c>
      <c r="AQ2469" s="3">
        <v>270</v>
      </c>
      <c r="AR2469" s="3">
        <v>101</v>
      </c>
      <c r="AS2469" s="20">
        <v>687</v>
      </c>
      <c r="AT2469" s="3">
        <v>71</v>
      </c>
      <c r="AU2469" s="3">
        <v>296</v>
      </c>
      <c r="AV2469" s="3">
        <v>81</v>
      </c>
      <c r="AW2469" s="3">
        <v>165</v>
      </c>
      <c r="AX2469" s="3">
        <v>49</v>
      </c>
      <c r="AY2469" s="3">
        <v>42</v>
      </c>
      <c r="AZ2469" s="3">
        <v>397</v>
      </c>
      <c r="BA2469" s="128">
        <v>309</v>
      </c>
      <c r="BB2469" s="3">
        <v>182</v>
      </c>
      <c r="BC2469" s="3">
        <v>54</v>
      </c>
      <c r="BD2469" s="3">
        <v>308</v>
      </c>
      <c r="BE2469" s="3">
        <v>128</v>
      </c>
      <c r="BF2469" s="3"/>
      <c r="BG2469" s="3"/>
      <c r="BH2469" s="3"/>
      <c r="BI2469" s="3"/>
      <c r="BJ2469" s="3"/>
      <c r="BK2469" s="3"/>
      <c r="BL2469" s="3"/>
      <c r="BM2469" s="3"/>
      <c r="BN2469" s="3"/>
      <c r="BO2469" s="3"/>
      <c r="BP2469" s="128"/>
      <c r="BQ2469" s="3"/>
      <c r="BR2469" s="3"/>
      <c r="BS2469" s="3"/>
      <c r="BT2469" s="3"/>
      <c r="BU2469" s="3"/>
      <c r="BV2469" s="3"/>
      <c r="BW2469" s="3"/>
      <c r="BX2469" s="3"/>
      <c r="BY2469" s="3"/>
      <c r="BZ2469" s="3"/>
      <c r="CA2469" s="3"/>
    </row>
    <row r="2470" spans="1:79">
      <c r="A2470" t="str">
        <f t="shared" si="194"/>
        <v>2022</v>
      </c>
      <c r="B2470" t="str">
        <f t="shared" si="195"/>
        <v>October</v>
      </c>
      <c r="C2470" s="2">
        <v>44837</v>
      </c>
      <c r="D2470" s="1" t="str">
        <f t="shared" si="193"/>
        <v>OK</v>
      </c>
      <c r="E2470">
        <f t="shared" si="191"/>
        <v>1</v>
      </c>
      <c r="F2470">
        <f t="shared" si="192"/>
        <v>0</v>
      </c>
      <c r="G2470" s="127">
        <v>44837</v>
      </c>
      <c r="H2470" s="3">
        <v>14</v>
      </c>
      <c r="I2470" s="3">
        <v>222</v>
      </c>
      <c r="J2470" s="3">
        <v>207</v>
      </c>
      <c r="K2470" s="3">
        <v>133</v>
      </c>
      <c r="L2470" s="3">
        <v>302</v>
      </c>
      <c r="M2470" s="3">
        <v>65</v>
      </c>
      <c r="N2470" s="3">
        <v>144</v>
      </c>
      <c r="O2470" s="3">
        <v>41</v>
      </c>
      <c r="P2470" s="3">
        <v>361</v>
      </c>
      <c r="Q2470" s="3">
        <v>309</v>
      </c>
      <c r="R2470" s="3">
        <v>162</v>
      </c>
      <c r="S2470" s="3">
        <v>81</v>
      </c>
      <c r="T2470" s="3">
        <v>276</v>
      </c>
      <c r="U2470" s="3">
        <v>13</v>
      </c>
      <c r="V2470" s="3">
        <v>116</v>
      </c>
      <c r="W2470" s="3">
        <v>369</v>
      </c>
      <c r="X2470" s="3">
        <v>92</v>
      </c>
      <c r="Y2470" s="3">
        <v>6</v>
      </c>
      <c r="Z2470" s="3">
        <v>182</v>
      </c>
      <c r="AA2470" s="3">
        <v>13</v>
      </c>
      <c r="AB2470" s="3">
        <v>400</v>
      </c>
      <c r="AC2470" s="3">
        <v>28</v>
      </c>
      <c r="AD2470" s="3">
        <v>15</v>
      </c>
      <c r="AE2470" s="3">
        <v>519</v>
      </c>
      <c r="AF2470" s="3">
        <v>753</v>
      </c>
      <c r="AG2470" s="3">
        <v>311</v>
      </c>
      <c r="AH2470" s="3">
        <v>73</v>
      </c>
      <c r="AI2470" s="3">
        <v>108</v>
      </c>
      <c r="AJ2470" s="3">
        <v>55</v>
      </c>
      <c r="AK2470" s="3">
        <v>515</v>
      </c>
      <c r="AL2470" s="3">
        <v>674</v>
      </c>
      <c r="AM2470" s="3">
        <v>9</v>
      </c>
      <c r="AO2470" s="3">
        <v>180</v>
      </c>
      <c r="AP2470" s="3">
        <v>17</v>
      </c>
      <c r="AQ2470" s="3">
        <v>88</v>
      </c>
      <c r="AR2470" s="3">
        <v>244</v>
      </c>
      <c r="AS2470" s="20">
        <v>687</v>
      </c>
      <c r="AT2470" s="3">
        <v>83</v>
      </c>
      <c r="AU2470" s="3">
        <v>205</v>
      </c>
      <c r="AV2470" s="3">
        <v>30</v>
      </c>
      <c r="AW2470" s="3">
        <v>31</v>
      </c>
      <c r="AX2470" s="3">
        <v>227</v>
      </c>
      <c r="AY2470" s="3">
        <v>111</v>
      </c>
      <c r="AZ2470" s="3">
        <v>216</v>
      </c>
      <c r="BA2470" s="128">
        <v>201</v>
      </c>
      <c r="BB2470" s="3">
        <v>37</v>
      </c>
      <c r="BC2470" s="3">
        <v>14</v>
      </c>
      <c r="BD2470" s="3">
        <v>164</v>
      </c>
      <c r="BE2470" s="3">
        <v>74</v>
      </c>
      <c r="BF2470" s="3"/>
      <c r="BG2470" s="3"/>
      <c r="BH2470" s="3"/>
      <c r="BI2470" s="3"/>
      <c r="BJ2470" s="3"/>
      <c r="BK2470" s="3"/>
      <c r="BL2470" s="3"/>
      <c r="BM2470" s="3"/>
      <c r="BN2470" s="3"/>
      <c r="BO2470" s="3"/>
      <c r="BP2470" s="128"/>
      <c r="BQ2470" s="3"/>
      <c r="BR2470" s="3"/>
      <c r="BS2470" s="3"/>
      <c r="BT2470" s="3"/>
      <c r="BU2470" s="3"/>
      <c r="BV2470" s="3"/>
      <c r="BW2470" s="3"/>
      <c r="BX2470" s="3"/>
      <c r="BY2470" s="3"/>
      <c r="BZ2470" s="3"/>
      <c r="CA2470" s="3"/>
    </row>
    <row r="2471" spans="1:79">
      <c r="A2471" t="str">
        <f t="shared" si="194"/>
        <v>2022</v>
      </c>
      <c r="B2471" t="str">
        <f t="shared" si="195"/>
        <v>October</v>
      </c>
      <c r="C2471" s="2">
        <v>44838</v>
      </c>
      <c r="D2471" s="1" t="str">
        <f t="shared" si="193"/>
        <v>OK</v>
      </c>
      <c r="E2471">
        <f t="shared" si="191"/>
        <v>1</v>
      </c>
      <c r="F2471">
        <f t="shared" si="192"/>
        <v>0</v>
      </c>
      <c r="G2471" s="127">
        <v>44838</v>
      </c>
      <c r="H2471" s="3">
        <v>14</v>
      </c>
      <c r="I2471" s="3">
        <v>325</v>
      </c>
      <c r="J2471" s="3">
        <v>320</v>
      </c>
      <c r="K2471" s="3">
        <v>214</v>
      </c>
      <c r="L2471" s="3">
        <v>364</v>
      </c>
      <c r="M2471" s="3">
        <v>87</v>
      </c>
      <c r="N2471" s="3">
        <v>229</v>
      </c>
      <c r="O2471" s="3">
        <v>69</v>
      </c>
      <c r="P2471" s="3">
        <v>773</v>
      </c>
      <c r="Q2471" s="3">
        <v>403</v>
      </c>
      <c r="R2471" s="3">
        <v>228</v>
      </c>
      <c r="S2471" s="3">
        <v>98</v>
      </c>
      <c r="T2471" s="3">
        <v>260</v>
      </c>
      <c r="U2471" s="3">
        <v>40</v>
      </c>
      <c r="V2471" s="3">
        <v>139</v>
      </c>
      <c r="W2471" s="3">
        <v>548</v>
      </c>
      <c r="X2471" s="3">
        <v>208</v>
      </c>
      <c r="Y2471" s="3">
        <v>22</v>
      </c>
      <c r="Z2471" s="3">
        <v>265</v>
      </c>
      <c r="AA2471" s="3">
        <v>2</v>
      </c>
      <c r="AB2471" s="3">
        <v>529</v>
      </c>
      <c r="AC2471" s="3">
        <v>38</v>
      </c>
      <c r="AD2471" s="3">
        <v>22</v>
      </c>
      <c r="AE2471" s="3">
        <v>691</v>
      </c>
      <c r="AF2471" s="3">
        <v>1094</v>
      </c>
      <c r="AG2471" s="3">
        <v>554</v>
      </c>
      <c r="AH2471" s="3">
        <v>98</v>
      </c>
      <c r="AI2471" s="3">
        <v>262</v>
      </c>
      <c r="AJ2471" s="3">
        <v>71</v>
      </c>
      <c r="AK2471" s="3">
        <v>811</v>
      </c>
      <c r="AL2471" s="3">
        <v>1101</v>
      </c>
      <c r="AM2471" s="3">
        <v>14</v>
      </c>
      <c r="AO2471" s="3">
        <v>240</v>
      </c>
      <c r="AP2471" s="3">
        <v>26</v>
      </c>
      <c r="AQ2471" s="3">
        <v>155</v>
      </c>
      <c r="AR2471" s="3">
        <v>324</v>
      </c>
      <c r="AS2471" s="20">
        <v>687</v>
      </c>
      <c r="AT2471" s="3">
        <v>102</v>
      </c>
      <c r="AU2471" s="3">
        <v>357</v>
      </c>
      <c r="AV2471" s="3">
        <v>85</v>
      </c>
      <c r="AW2471" s="3">
        <v>139</v>
      </c>
      <c r="AX2471" s="3">
        <v>267</v>
      </c>
      <c r="AY2471" s="3">
        <v>139</v>
      </c>
      <c r="AZ2471" s="3">
        <v>367</v>
      </c>
      <c r="BA2471" s="128">
        <v>383</v>
      </c>
      <c r="BB2471" s="3">
        <v>98</v>
      </c>
      <c r="BC2471" s="3">
        <v>17</v>
      </c>
      <c r="BD2471" s="3">
        <v>232</v>
      </c>
      <c r="BE2471" s="3">
        <v>152</v>
      </c>
      <c r="BF2471" s="3"/>
      <c r="BG2471" s="3"/>
      <c r="BH2471" s="3"/>
      <c r="BI2471" s="3"/>
      <c r="BJ2471" s="3"/>
      <c r="BK2471" s="3"/>
      <c r="BL2471" s="3"/>
      <c r="BM2471" s="3"/>
      <c r="BN2471" s="3"/>
      <c r="BO2471" s="3"/>
      <c r="BP2471" s="128"/>
      <c r="BQ2471" s="3"/>
      <c r="BR2471" s="3"/>
      <c r="BS2471" s="3"/>
      <c r="BT2471" s="3"/>
      <c r="BU2471" s="3"/>
      <c r="BV2471" s="3"/>
      <c r="BW2471" s="3"/>
      <c r="BX2471" s="3"/>
      <c r="BY2471" s="3"/>
      <c r="BZ2471" s="3"/>
      <c r="CA2471" s="3"/>
    </row>
    <row r="2472" spans="1:79">
      <c r="A2472" t="str">
        <f t="shared" si="194"/>
        <v>2022</v>
      </c>
      <c r="B2472" t="str">
        <f t="shared" si="195"/>
        <v>October</v>
      </c>
      <c r="C2472" s="2">
        <v>44839</v>
      </c>
      <c r="D2472" s="1" t="str">
        <f t="shared" si="193"/>
        <v>OK</v>
      </c>
      <c r="E2472">
        <f t="shared" si="191"/>
        <v>1</v>
      </c>
      <c r="F2472">
        <f t="shared" si="192"/>
        <v>0</v>
      </c>
      <c r="G2472" s="127">
        <v>44839</v>
      </c>
      <c r="H2472" s="3">
        <v>23</v>
      </c>
      <c r="I2472" s="3">
        <v>295</v>
      </c>
      <c r="J2472" s="3">
        <v>322</v>
      </c>
      <c r="K2472" s="3">
        <v>179</v>
      </c>
      <c r="L2472" s="3">
        <v>326</v>
      </c>
      <c r="M2472" s="3">
        <v>56</v>
      </c>
      <c r="N2472" s="3">
        <v>216</v>
      </c>
      <c r="O2472" s="3">
        <v>55</v>
      </c>
      <c r="P2472" s="3">
        <v>749</v>
      </c>
      <c r="Q2472" s="3">
        <v>383</v>
      </c>
      <c r="R2472" s="3">
        <v>231</v>
      </c>
      <c r="S2472" s="3">
        <v>82</v>
      </c>
      <c r="T2472" s="3">
        <v>290</v>
      </c>
      <c r="U2472" s="3">
        <v>29</v>
      </c>
      <c r="V2472" s="3">
        <v>125</v>
      </c>
      <c r="W2472" s="3">
        <v>458</v>
      </c>
      <c r="X2472" s="3">
        <v>138</v>
      </c>
      <c r="Y2472" s="3">
        <v>15</v>
      </c>
      <c r="Z2472" s="3">
        <v>260</v>
      </c>
      <c r="AA2472" s="3">
        <v>23</v>
      </c>
      <c r="AB2472" s="3">
        <v>506</v>
      </c>
      <c r="AC2472" s="3">
        <v>31</v>
      </c>
      <c r="AD2472" s="3">
        <v>39</v>
      </c>
      <c r="AE2472" s="3">
        <v>689</v>
      </c>
      <c r="AF2472" s="3">
        <v>964</v>
      </c>
      <c r="AG2472" s="3">
        <v>416</v>
      </c>
      <c r="AH2472" s="3">
        <v>81</v>
      </c>
      <c r="AI2472" s="3">
        <v>182</v>
      </c>
      <c r="AJ2472" s="3">
        <v>57</v>
      </c>
      <c r="AK2472" s="3">
        <v>646</v>
      </c>
      <c r="AL2472" s="3">
        <v>1058</v>
      </c>
      <c r="AM2472" s="3">
        <v>9</v>
      </c>
      <c r="AO2472" s="3">
        <v>218</v>
      </c>
      <c r="AP2472" s="3">
        <v>18</v>
      </c>
      <c r="AQ2472" s="3">
        <v>119</v>
      </c>
      <c r="AR2472" s="3">
        <v>296</v>
      </c>
      <c r="AS2472" s="20">
        <v>687</v>
      </c>
      <c r="AT2472" s="3">
        <v>93</v>
      </c>
      <c r="AU2472" s="3">
        <v>310</v>
      </c>
      <c r="AV2472" s="3">
        <v>60</v>
      </c>
      <c r="AW2472" s="3">
        <v>109</v>
      </c>
      <c r="AX2472" s="3">
        <v>266</v>
      </c>
      <c r="AY2472" s="3">
        <v>137</v>
      </c>
      <c r="AZ2472" s="3">
        <v>359</v>
      </c>
      <c r="BA2472" s="128">
        <v>305</v>
      </c>
      <c r="BB2472" s="3">
        <v>94</v>
      </c>
      <c r="BC2472" s="3">
        <v>20</v>
      </c>
      <c r="BD2472" s="3">
        <v>178</v>
      </c>
      <c r="BE2472" s="3">
        <v>143</v>
      </c>
      <c r="BF2472" s="3"/>
      <c r="BG2472" s="3"/>
      <c r="BH2472" s="3"/>
      <c r="BI2472" s="3"/>
      <c r="BJ2472" s="3"/>
      <c r="BK2472" s="3"/>
      <c r="BL2472" s="3"/>
      <c r="BM2472" s="3"/>
      <c r="BN2472" s="3"/>
      <c r="BO2472" s="3"/>
      <c r="BP2472" s="128"/>
      <c r="BQ2472" s="3"/>
      <c r="BR2472" s="3"/>
      <c r="BS2472" s="3"/>
      <c r="BT2472" s="3"/>
      <c r="BU2472" s="3"/>
      <c r="BV2472" s="3"/>
      <c r="BW2472" s="3"/>
      <c r="BX2472" s="3"/>
      <c r="BY2472" s="3"/>
      <c r="BZ2472" s="3"/>
      <c r="CA2472" s="3"/>
    </row>
    <row r="2473" spans="1:79">
      <c r="A2473" t="str">
        <f t="shared" si="194"/>
        <v>2022</v>
      </c>
      <c r="B2473" t="str">
        <f t="shared" si="195"/>
        <v>October</v>
      </c>
      <c r="C2473" s="2">
        <v>44840</v>
      </c>
      <c r="D2473" s="1" t="str">
        <f t="shared" si="193"/>
        <v>OK</v>
      </c>
      <c r="E2473">
        <f t="shared" si="191"/>
        <v>1</v>
      </c>
      <c r="F2473">
        <f t="shared" si="192"/>
        <v>0</v>
      </c>
      <c r="G2473" s="127">
        <v>44840</v>
      </c>
      <c r="H2473" s="3">
        <v>12</v>
      </c>
      <c r="I2473" s="3">
        <v>175</v>
      </c>
      <c r="J2473" s="3">
        <v>240</v>
      </c>
      <c r="K2473" s="3">
        <v>86</v>
      </c>
      <c r="L2473" s="3">
        <v>261</v>
      </c>
      <c r="M2473" s="3">
        <v>69</v>
      </c>
      <c r="N2473" s="3">
        <v>186</v>
      </c>
      <c r="O2473" s="3">
        <v>31</v>
      </c>
      <c r="P2473" s="3">
        <v>675</v>
      </c>
      <c r="Q2473" s="3">
        <v>238</v>
      </c>
      <c r="R2473" s="3">
        <v>216</v>
      </c>
      <c r="S2473" s="3">
        <v>65</v>
      </c>
      <c r="T2473" s="3">
        <v>324</v>
      </c>
      <c r="U2473" s="3">
        <v>21</v>
      </c>
      <c r="V2473" s="3">
        <v>119</v>
      </c>
      <c r="W2473" s="3">
        <v>395</v>
      </c>
      <c r="X2473" s="3">
        <v>67</v>
      </c>
      <c r="Y2473" s="3">
        <v>12</v>
      </c>
      <c r="Z2473" s="3">
        <v>161</v>
      </c>
      <c r="AA2473" s="3">
        <v>19</v>
      </c>
      <c r="AB2473" s="3">
        <v>385</v>
      </c>
      <c r="AC2473" s="3">
        <v>22</v>
      </c>
      <c r="AD2473" s="3">
        <v>6</v>
      </c>
      <c r="AE2473" s="3">
        <v>582</v>
      </c>
      <c r="AF2473" s="3">
        <v>759</v>
      </c>
      <c r="AG2473" s="3">
        <v>317</v>
      </c>
      <c r="AH2473" s="3">
        <v>84</v>
      </c>
      <c r="AI2473" s="3">
        <v>92</v>
      </c>
      <c r="AJ2473" s="3">
        <v>67</v>
      </c>
      <c r="AK2473" s="3">
        <v>389</v>
      </c>
      <c r="AL2473" s="3">
        <v>815</v>
      </c>
      <c r="AM2473" s="3">
        <v>7</v>
      </c>
      <c r="AO2473" s="3">
        <v>174</v>
      </c>
      <c r="AP2473" s="3">
        <v>9</v>
      </c>
      <c r="AQ2473" s="3">
        <v>58</v>
      </c>
      <c r="AR2473" s="3">
        <v>261</v>
      </c>
      <c r="AS2473" s="20">
        <v>687</v>
      </c>
      <c r="AT2473" s="3">
        <v>69</v>
      </c>
      <c r="AU2473" s="3">
        <v>183</v>
      </c>
      <c r="AV2473" s="3">
        <v>35</v>
      </c>
      <c r="AW2473" s="3">
        <v>35</v>
      </c>
      <c r="AX2473" s="3">
        <v>230</v>
      </c>
      <c r="AY2473" s="3">
        <v>104</v>
      </c>
      <c r="AZ2473" s="3">
        <v>235</v>
      </c>
      <c r="BA2473" s="128">
        <v>172</v>
      </c>
      <c r="BB2473" s="3">
        <v>40</v>
      </c>
      <c r="BC2473" s="3">
        <v>10</v>
      </c>
      <c r="BD2473" s="3">
        <v>97</v>
      </c>
      <c r="BE2473" s="3">
        <v>106</v>
      </c>
      <c r="BF2473" s="3"/>
      <c r="BG2473" s="3"/>
      <c r="BH2473" s="3"/>
      <c r="BI2473" s="3"/>
      <c r="BJ2473" s="3"/>
      <c r="BK2473" s="3"/>
      <c r="BL2473" s="3"/>
      <c r="BM2473" s="3"/>
      <c r="BN2473" s="3"/>
      <c r="BO2473" s="3"/>
      <c r="BP2473" s="128"/>
      <c r="BQ2473" s="3"/>
      <c r="BR2473" s="3"/>
      <c r="BS2473" s="3"/>
      <c r="BT2473" s="3"/>
      <c r="BU2473" s="3"/>
      <c r="BV2473" s="3"/>
      <c r="BW2473" s="3"/>
      <c r="BX2473" s="3"/>
      <c r="BY2473" s="3"/>
      <c r="BZ2473" s="3"/>
      <c r="CA2473" s="3"/>
    </row>
    <row r="2474" spans="1:79">
      <c r="A2474" t="str">
        <f t="shared" si="194"/>
        <v>2022</v>
      </c>
      <c r="B2474" t="str">
        <f t="shared" si="195"/>
        <v>October</v>
      </c>
      <c r="C2474" s="2">
        <v>44841</v>
      </c>
      <c r="D2474" s="1" t="str">
        <f t="shared" si="193"/>
        <v>OK</v>
      </c>
      <c r="E2474">
        <f t="shared" si="191"/>
        <v>1</v>
      </c>
      <c r="F2474">
        <f t="shared" si="192"/>
        <v>0</v>
      </c>
      <c r="G2474" s="127">
        <v>44841</v>
      </c>
      <c r="H2474" s="3">
        <v>43</v>
      </c>
      <c r="I2474" s="3">
        <v>292</v>
      </c>
      <c r="J2474" s="3">
        <v>259</v>
      </c>
      <c r="K2474" s="3">
        <v>229</v>
      </c>
      <c r="L2474" s="3">
        <v>302</v>
      </c>
      <c r="M2474" s="3">
        <v>94</v>
      </c>
      <c r="N2474" s="3">
        <v>196</v>
      </c>
      <c r="O2474" s="3">
        <v>78</v>
      </c>
      <c r="P2474" s="3">
        <v>623</v>
      </c>
      <c r="Q2474" s="3">
        <v>381</v>
      </c>
      <c r="R2474" s="3">
        <v>216</v>
      </c>
      <c r="S2474" s="3">
        <v>86</v>
      </c>
      <c r="T2474" s="3">
        <v>306</v>
      </c>
      <c r="U2474" s="3">
        <v>47</v>
      </c>
      <c r="V2474" s="3">
        <v>112</v>
      </c>
      <c r="W2474" s="3">
        <v>434</v>
      </c>
      <c r="X2474" s="3">
        <v>187</v>
      </c>
      <c r="Y2474" s="3">
        <v>20</v>
      </c>
      <c r="Z2474" s="3">
        <v>255</v>
      </c>
      <c r="AA2474" s="3">
        <v>38</v>
      </c>
      <c r="AB2474" s="3">
        <v>402</v>
      </c>
      <c r="AC2474" s="3">
        <v>31</v>
      </c>
      <c r="AD2474" s="3">
        <v>22</v>
      </c>
      <c r="AE2474" s="3">
        <v>605</v>
      </c>
      <c r="AF2474" s="3">
        <v>875</v>
      </c>
      <c r="AG2474" s="3">
        <v>502</v>
      </c>
      <c r="AH2474" s="3">
        <v>126</v>
      </c>
      <c r="AI2474" s="3">
        <v>305</v>
      </c>
      <c r="AJ2474" s="3">
        <v>58</v>
      </c>
      <c r="AK2474" s="3">
        <v>763</v>
      </c>
      <c r="AL2474" s="3">
        <v>1225</v>
      </c>
      <c r="AM2474" s="3">
        <v>12</v>
      </c>
      <c r="AO2474" s="3">
        <v>230</v>
      </c>
      <c r="AP2474" s="3">
        <v>28</v>
      </c>
      <c r="AQ2474" s="3">
        <v>173</v>
      </c>
      <c r="AR2474" s="3">
        <v>272</v>
      </c>
      <c r="AS2474" s="20">
        <v>687</v>
      </c>
      <c r="AT2474" s="3">
        <v>74</v>
      </c>
      <c r="AU2474" s="3">
        <v>397</v>
      </c>
      <c r="AV2474" s="3">
        <v>109</v>
      </c>
      <c r="AW2474" s="3">
        <v>121</v>
      </c>
      <c r="AX2474" s="3">
        <v>232</v>
      </c>
      <c r="AY2474" s="3">
        <v>133</v>
      </c>
      <c r="AZ2474" s="3">
        <v>416</v>
      </c>
      <c r="BA2474" s="128">
        <v>344</v>
      </c>
      <c r="BB2474" s="3">
        <v>183</v>
      </c>
      <c r="BC2474" s="3">
        <v>17</v>
      </c>
      <c r="BD2474" s="3">
        <v>214</v>
      </c>
      <c r="BE2474" s="3">
        <v>177</v>
      </c>
      <c r="BF2474" s="3"/>
      <c r="BG2474" s="3"/>
      <c r="BH2474" s="3"/>
      <c r="BI2474" s="3"/>
      <c r="BJ2474" s="3"/>
      <c r="BK2474" s="3"/>
      <c r="BL2474" s="3"/>
      <c r="BM2474" s="3"/>
      <c r="BN2474" s="3"/>
      <c r="BO2474" s="3"/>
      <c r="BP2474" s="128"/>
      <c r="BQ2474" s="3"/>
      <c r="BR2474" s="3"/>
      <c r="BS2474" s="3"/>
      <c r="BT2474" s="3"/>
      <c r="BU2474" s="3"/>
      <c r="BV2474" s="3"/>
      <c r="BW2474" s="3"/>
      <c r="BX2474" s="3"/>
      <c r="BY2474" s="3"/>
      <c r="BZ2474" s="3"/>
      <c r="CA2474" s="3"/>
    </row>
    <row r="2475" spans="1:79">
      <c r="A2475" t="str">
        <f t="shared" si="194"/>
        <v>2022</v>
      </c>
      <c r="B2475" t="str">
        <f t="shared" si="195"/>
        <v>October</v>
      </c>
      <c r="C2475" s="2">
        <v>44842</v>
      </c>
      <c r="D2475" s="1" t="str">
        <f t="shared" si="193"/>
        <v>OK</v>
      </c>
      <c r="E2475">
        <f t="shared" si="191"/>
        <v>0</v>
      </c>
      <c r="F2475">
        <f t="shared" si="192"/>
        <v>1</v>
      </c>
      <c r="G2475" s="127">
        <v>44842</v>
      </c>
      <c r="H2475" s="3">
        <v>37</v>
      </c>
      <c r="I2475" s="3">
        <v>225</v>
      </c>
      <c r="J2475" s="3">
        <v>150</v>
      </c>
      <c r="K2475" s="3">
        <v>320</v>
      </c>
      <c r="L2475" s="3">
        <v>164</v>
      </c>
      <c r="M2475" s="3">
        <v>116</v>
      </c>
      <c r="N2475" s="3">
        <v>113</v>
      </c>
      <c r="O2475" s="3">
        <v>99</v>
      </c>
      <c r="P2475" s="3">
        <v>372</v>
      </c>
      <c r="Q2475" s="3">
        <v>321</v>
      </c>
      <c r="R2475" s="3">
        <v>117</v>
      </c>
      <c r="S2475" s="3">
        <v>73</v>
      </c>
      <c r="T2475" s="3">
        <v>282</v>
      </c>
      <c r="U2475" s="3">
        <v>18</v>
      </c>
      <c r="V2475" s="3">
        <v>93</v>
      </c>
      <c r="W2475" s="3">
        <v>381</v>
      </c>
      <c r="X2475" s="3">
        <v>263</v>
      </c>
      <c r="Y2475" s="3">
        <v>25</v>
      </c>
      <c r="Z2475" s="3">
        <v>325</v>
      </c>
      <c r="AA2475" s="3">
        <v>72</v>
      </c>
      <c r="AB2475" s="3">
        <v>273</v>
      </c>
      <c r="AC2475" s="3">
        <v>73</v>
      </c>
      <c r="AD2475" s="3">
        <v>48</v>
      </c>
      <c r="AE2475" s="3">
        <v>343</v>
      </c>
      <c r="AF2475" s="3">
        <v>773</v>
      </c>
      <c r="AG2475" s="3">
        <v>850</v>
      </c>
      <c r="AH2475" s="3">
        <v>171</v>
      </c>
      <c r="AI2475" s="3">
        <v>506</v>
      </c>
      <c r="AJ2475" s="3">
        <v>47</v>
      </c>
      <c r="AK2475" s="3">
        <v>719</v>
      </c>
      <c r="AL2475" s="3">
        <v>1165</v>
      </c>
      <c r="AM2475" s="3">
        <v>5</v>
      </c>
      <c r="AO2475" s="3">
        <v>169</v>
      </c>
      <c r="AP2475" s="3">
        <v>43</v>
      </c>
      <c r="AQ2475" s="3">
        <v>290</v>
      </c>
      <c r="AR2475" s="3">
        <v>148</v>
      </c>
      <c r="AS2475" s="20">
        <v>687</v>
      </c>
      <c r="AT2475" s="3">
        <v>115</v>
      </c>
      <c r="AU2475" s="3">
        <v>474</v>
      </c>
      <c r="AV2475" s="3">
        <v>129</v>
      </c>
      <c r="AW2475" s="3">
        <v>289</v>
      </c>
      <c r="AX2475" s="3">
        <v>126</v>
      </c>
      <c r="AY2475" s="3">
        <v>94</v>
      </c>
      <c r="AZ2475" s="3">
        <v>455</v>
      </c>
      <c r="BA2475" s="128">
        <v>433</v>
      </c>
      <c r="BB2475" s="3">
        <v>183</v>
      </c>
      <c r="BC2475" s="3">
        <v>98</v>
      </c>
      <c r="BD2475" s="3">
        <v>322</v>
      </c>
      <c r="BE2475" s="3">
        <v>214</v>
      </c>
      <c r="BF2475" s="3"/>
      <c r="BG2475" s="3"/>
      <c r="BH2475" s="3"/>
      <c r="BI2475" s="3"/>
      <c r="BJ2475" s="3"/>
      <c r="BK2475" s="3"/>
      <c r="BL2475" s="3"/>
      <c r="BM2475" s="3"/>
      <c r="BN2475" s="3"/>
      <c r="BO2475" s="3"/>
      <c r="BP2475" s="128"/>
      <c r="BQ2475" s="3"/>
      <c r="BR2475" s="3"/>
      <c r="BS2475" s="3"/>
      <c r="BT2475" s="3"/>
      <c r="BU2475" s="3"/>
      <c r="BV2475" s="3"/>
      <c r="BW2475" s="3"/>
      <c r="BX2475" s="3"/>
      <c r="BY2475" s="3"/>
      <c r="BZ2475" s="3"/>
      <c r="CA2475" s="3"/>
    </row>
    <row r="2476" spans="1:79">
      <c r="A2476" t="str">
        <f t="shared" si="194"/>
        <v>2022</v>
      </c>
      <c r="B2476" t="str">
        <f t="shared" si="195"/>
        <v>October</v>
      </c>
      <c r="C2476" s="2">
        <v>44843</v>
      </c>
      <c r="D2476" s="1" t="str">
        <f t="shared" si="193"/>
        <v>OK</v>
      </c>
      <c r="E2476">
        <f t="shared" si="191"/>
        <v>0</v>
      </c>
      <c r="F2476">
        <f t="shared" si="192"/>
        <v>1</v>
      </c>
      <c r="G2476" s="127">
        <v>44843</v>
      </c>
      <c r="H2476" s="3">
        <v>55</v>
      </c>
      <c r="I2476" s="3">
        <v>262</v>
      </c>
      <c r="J2476" s="3">
        <v>116</v>
      </c>
      <c r="K2476" s="3">
        <v>257</v>
      </c>
      <c r="L2476" s="3">
        <v>158</v>
      </c>
      <c r="M2476" s="3">
        <v>126</v>
      </c>
      <c r="N2476" s="3">
        <v>114</v>
      </c>
      <c r="O2476" s="3">
        <v>97</v>
      </c>
      <c r="P2476" s="3">
        <v>329</v>
      </c>
      <c r="Q2476" s="3">
        <v>308</v>
      </c>
      <c r="R2476" s="3">
        <v>114</v>
      </c>
      <c r="S2476" s="3">
        <v>52</v>
      </c>
      <c r="T2476" s="3">
        <v>256</v>
      </c>
      <c r="U2476" s="3">
        <v>16</v>
      </c>
      <c r="V2476" s="3">
        <v>66</v>
      </c>
      <c r="W2476" s="3">
        <v>316</v>
      </c>
      <c r="X2476" s="3">
        <v>239</v>
      </c>
      <c r="Y2476" s="3">
        <v>19</v>
      </c>
      <c r="Z2476" s="3">
        <v>265</v>
      </c>
      <c r="AA2476" s="3">
        <v>45</v>
      </c>
      <c r="AB2476" s="3">
        <v>315</v>
      </c>
      <c r="AC2476" s="3">
        <v>72</v>
      </c>
      <c r="AD2476" s="3">
        <v>24</v>
      </c>
      <c r="AE2476" s="3">
        <v>398</v>
      </c>
      <c r="AF2476" s="3">
        <v>665</v>
      </c>
      <c r="AG2476" s="3">
        <v>684</v>
      </c>
      <c r="AH2476" s="3">
        <v>117</v>
      </c>
      <c r="AI2476" s="3">
        <v>435</v>
      </c>
      <c r="AJ2476" s="3">
        <v>47</v>
      </c>
      <c r="AK2476" s="3">
        <v>638</v>
      </c>
      <c r="AL2476" s="3">
        <v>1038</v>
      </c>
      <c r="AM2476" s="3">
        <v>5</v>
      </c>
      <c r="AO2476" s="3">
        <v>144</v>
      </c>
      <c r="AP2476" s="3">
        <v>39</v>
      </c>
      <c r="AQ2476" s="3">
        <v>297</v>
      </c>
      <c r="AR2476" s="3">
        <v>123</v>
      </c>
      <c r="AS2476" s="20">
        <v>687</v>
      </c>
      <c r="AT2476" s="3">
        <v>121</v>
      </c>
      <c r="AU2476" s="3">
        <v>455</v>
      </c>
      <c r="AV2476" s="3">
        <v>150</v>
      </c>
      <c r="AW2476" s="3">
        <v>248</v>
      </c>
      <c r="AX2476" s="3">
        <v>113</v>
      </c>
      <c r="AY2476" s="3">
        <v>85</v>
      </c>
      <c r="AZ2476" s="3">
        <v>439</v>
      </c>
      <c r="BA2476" s="128">
        <v>467</v>
      </c>
      <c r="BB2476" s="3">
        <v>251</v>
      </c>
      <c r="BC2476" s="3">
        <v>76</v>
      </c>
      <c r="BD2476" s="3">
        <v>330</v>
      </c>
      <c r="BE2476" s="3">
        <v>155</v>
      </c>
      <c r="BF2476" s="3"/>
      <c r="BG2476" s="3"/>
      <c r="BH2476" s="3"/>
      <c r="BI2476" s="3"/>
      <c r="BJ2476" s="3"/>
      <c r="BK2476" s="3"/>
      <c r="BL2476" s="3"/>
      <c r="BM2476" s="3"/>
      <c r="BN2476" s="3"/>
      <c r="BO2476" s="3"/>
      <c r="BP2476" s="128"/>
      <c r="BQ2476" s="3"/>
      <c r="BR2476" s="3"/>
      <c r="BS2476" s="3"/>
      <c r="BT2476" s="3"/>
      <c r="BU2476" s="3"/>
      <c r="BV2476" s="3"/>
      <c r="BW2476" s="3"/>
      <c r="BX2476" s="3"/>
      <c r="BY2476" s="3"/>
      <c r="BZ2476" s="3"/>
      <c r="CA2476" s="3"/>
    </row>
    <row r="2477" spans="1:79">
      <c r="A2477" t="str">
        <f t="shared" si="194"/>
        <v>2022</v>
      </c>
      <c r="B2477" t="str">
        <f t="shared" si="195"/>
        <v>October</v>
      </c>
      <c r="C2477" s="2">
        <v>44844</v>
      </c>
      <c r="D2477" s="1" t="str">
        <f t="shared" si="193"/>
        <v>OK</v>
      </c>
      <c r="E2477">
        <f t="shared" si="191"/>
        <v>1</v>
      </c>
      <c r="F2477">
        <f t="shared" si="192"/>
        <v>0</v>
      </c>
      <c r="G2477" s="127">
        <v>44844</v>
      </c>
      <c r="H2477" s="3">
        <v>30</v>
      </c>
      <c r="I2477" s="3">
        <v>291</v>
      </c>
      <c r="J2477" s="3">
        <v>267</v>
      </c>
      <c r="K2477" s="3">
        <v>182</v>
      </c>
      <c r="L2477" s="3">
        <v>356</v>
      </c>
      <c r="M2477" s="3">
        <v>79</v>
      </c>
      <c r="N2477" s="3">
        <v>232</v>
      </c>
      <c r="O2477" s="3">
        <v>71</v>
      </c>
      <c r="P2477" s="3">
        <v>604</v>
      </c>
      <c r="Q2477" s="3">
        <v>396</v>
      </c>
      <c r="R2477" s="3">
        <v>202</v>
      </c>
      <c r="S2477" s="3">
        <v>93</v>
      </c>
      <c r="T2477" s="3">
        <v>308</v>
      </c>
      <c r="U2477" s="3">
        <v>30</v>
      </c>
      <c r="V2477" s="3">
        <v>130</v>
      </c>
      <c r="W2477" s="3">
        <v>376</v>
      </c>
      <c r="X2477" s="3">
        <v>204</v>
      </c>
      <c r="Y2477" s="3">
        <v>11</v>
      </c>
      <c r="Z2477" s="3">
        <v>254</v>
      </c>
      <c r="AA2477" s="3">
        <v>24</v>
      </c>
      <c r="AB2477" s="3">
        <v>501</v>
      </c>
      <c r="AC2477" s="3">
        <v>37</v>
      </c>
      <c r="AD2477" s="3">
        <v>22</v>
      </c>
      <c r="AE2477" s="3">
        <v>643</v>
      </c>
      <c r="AF2477" s="3">
        <v>1079</v>
      </c>
      <c r="AG2477" s="3">
        <v>597</v>
      </c>
      <c r="AH2477" s="3">
        <v>111</v>
      </c>
      <c r="AI2477" s="3">
        <v>276</v>
      </c>
      <c r="AJ2477" s="3">
        <v>62</v>
      </c>
      <c r="AK2477" s="3">
        <v>714</v>
      </c>
      <c r="AL2477" s="3">
        <v>1043</v>
      </c>
      <c r="AM2477" s="3">
        <v>13</v>
      </c>
      <c r="AO2477" s="3">
        <v>219</v>
      </c>
      <c r="AP2477" s="3">
        <v>26</v>
      </c>
      <c r="AQ2477" s="3">
        <v>154</v>
      </c>
      <c r="AR2477" s="3">
        <v>248</v>
      </c>
      <c r="AS2477" s="20">
        <v>687</v>
      </c>
      <c r="AT2477" s="3">
        <v>157</v>
      </c>
      <c r="AU2477" s="3">
        <v>312</v>
      </c>
      <c r="AV2477" s="3">
        <v>108</v>
      </c>
      <c r="AW2477" s="3">
        <v>80</v>
      </c>
      <c r="AX2477" s="3">
        <v>273</v>
      </c>
      <c r="AY2477" s="3">
        <v>139</v>
      </c>
      <c r="AZ2477" s="3">
        <v>409</v>
      </c>
      <c r="BA2477" s="128">
        <v>291</v>
      </c>
      <c r="BB2477" s="3">
        <v>146</v>
      </c>
      <c r="BC2477" s="3">
        <v>23</v>
      </c>
      <c r="BD2477" s="3">
        <v>202</v>
      </c>
      <c r="BE2477" s="3">
        <v>163</v>
      </c>
      <c r="BF2477" s="3"/>
      <c r="BG2477" s="3"/>
      <c r="BH2477" s="3"/>
      <c r="BI2477" s="3"/>
      <c r="BJ2477" s="3"/>
      <c r="BK2477" s="3"/>
      <c r="BL2477" s="3"/>
      <c r="BM2477" s="3"/>
      <c r="BN2477" s="3"/>
      <c r="BO2477" s="3"/>
      <c r="BP2477" s="128"/>
      <c r="BQ2477" s="3"/>
      <c r="BR2477" s="3"/>
      <c r="BS2477" s="3"/>
      <c r="BT2477" s="3"/>
      <c r="BU2477" s="3"/>
      <c r="BV2477" s="3"/>
      <c r="BW2477" s="3"/>
      <c r="BX2477" s="3"/>
      <c r="BY2477" s="3"/>
      <c r="BZ2477" s="3"/>
      <c r="CA2477" s="3"/>
    </row>
    <row r="2478" spans="1:79">
      <c r="A2478" t="str">
        <f t="shared" si="194"/>
        <v>2022</v>
      </c>
      <c r="B2478" t="str">
        <f t="shared" si="195"/>
        <v>October</v>
      </c>
      <c r="C2478" s="2">
        <v>44845</v>
      </c>
      <c r="D2478" s="1" t="str">
        <f t="shared" si="193"/>
        <v>OK</v>
      </c>
      <c r="E2478">
        <f t="shared" si="191"/>
        <v>1</v>
      </c>
      <c r="F2478">
        <f t="shared" si="192"/>
        <v>0</v>
      </c>
      <c r="G2478" s="127">
        <v>44845</v>
      </c>
      <c r="H2478" s="3">
        <v>42</v>
      </c>
      <c r="I2478" s="3">
        <v>387</v>
      </c>
      <c r="J2478" s="3">
        <v>330</v>
      </c>
      <c r="K2478" s="3">
        <v>257</v>
      </c>
      <c r="L2478" s="3">
        <v>405</v>
      </c>
      <c r="M2478" s="3">
        <v>102</v>
      </c>
      <c r="N2478" s="3">
        <v>298</v>
      </c>
      <c r="O2478" s="3">
        <v>82</v>
      </c>
      <c r="P2478" s="3">
        <v>458</v>
      </c>
      <c r="Q2478" s="3">
        <v>521</v>
      </c>
      <c r="R2478" s="3">
        <v>274</v>
      </c>
      <c r="S2478" s="3">
        <v>127</v>
      </c>
      <c r="T2478" s="3">
        <v>280</v>
      </c>
      <c r="U2478" s="3">
        <v>43</v>
      </c>
      <c r="V2478" s="3">
        <v>149</v>
      </c>
      <c r="W2478" s="3">
        <v>544</v>
      </c>
      <c r="X2478" s="3">
        <v>280</v>
      </c>
      <c r="Y2478" s="3">
        <v>14</v>
      </c>
      <c r="Z2478" s="3">
        <v>282</v>
      </c>
      <c r="AA2478" s="3">
        <v>31</v>
      </c>
      <c r="AB2478" s="3">
        <v>626</v>
      </c>
      <c r="AC2478" s="3">
        <v>55</v>
      </c>
      <c r="AD2478" s="3">
        <v>28</v>
      </c>
      <c r="AE2478" s="3">
        <v>862</v>
      </c>
      <c r="AF2478" s="3">
        <v>1438</v>
      </c>
      <c r="AG2478" s="3">
        <v>782</v>
      </c>
      <c r="AH2478" s="3">
        <v>157</v>
      </c>
      <c r="AI2478" s="3">
        <v>344</v>
      </c>
      <c r="AJ2478" s="3">
        <v>76</v>
      </c>
      <c r="AK2478" s="3">
        <v>1021</v>
      </c>
      <c r="AL2478" s="3">
        <v>1395</v>
      </c>
      <c r="AM2478" s="3">
        <v>10</v>
      </c>
      <c r="AO2478" s="3">
        <v>264</v>
      </c>
      <c r="AP2478" s="3">
        <v>29</v>
      </c>
      <c r="AQ2478" s="3">
        <v>239</v>
      </c>
      <c r="AR2478" s="3">
        <v>294</v>
      </c>
      <c r="AS2478" s="20">
        <v>687</v>
      </c>
      <c r="AT2478" s="3">
        <v>139</v>
      </c>
      <c r="AU2478" s="3">
        <v>436</v>
      </c>
      <c r="AV2478" s="3">
        <v>90</v>
      </c>
      <c r="AW2478" s="3">
        <v>171</v>
      </c>
      <c r="AX2478" s="3">
        <v>340</v>
      </c>
      <c r="AY2478" s="3">
        <v>170</v>
      </c>
      <c r="AZ2478" s="3">
        <v>543</v>
      </c>
      <c r="BA2478" s="128">
        <v>375</v>
      </c>
      <c r="BB2478" s="3">
        <v>222</v>
      </c>
      <c r="BC2478" s="3">
        <v>33</v>
      </c>
      <c r="BD2478" s="3">
        <v>233</v>
      </c>
      <c r="BE2478" s="3">
        <v>193</v>
      </c>
      <c r="BF2478" s="3"/>
      <c r="BG2478" s="3"/>
      <c r="BH2478" s="3"/>
      <c r="BI2478" s="3"/>
      <c r="BJ2478" s="3"/>
      <c r="BK2478" s="3"/>
      <c r="BL2478" s="3"/>
      <c r="BM2478" s="3"/>
      <c r="BN2478" s="3"/>
      <c r="BO2478" s="3"/>
      <c r="BP2478" s="128"/>
      <c r="BQ2478" s="3"/>
      <c r="BR2478" s="3"/>
      <c r="BS2478" s="3"/>
      <c r="BT2478" s="3"/>
      <c r="BU2478" s="3"/>
      <c r="BV2478" s="3"/>
      <c r="BW2478" s="3"/>
      <c r="BX2478" s="3"/>
      <c r="BY2478" s="3"/>
      <c r="BZ2478" s="3"/>
      <c r="CA2478" s="3"/>
    </row>
    <row r="2479" spans="1:79">
      <c r="A2479" t="str">
        <f t="shared" si="194"/>
        <v>2022</v>
      </c>
      <c r="B2479" t="str">
        <f t="shared" si="195"/>
        <v>October</v>
      </c>
      <c r="C2479" s="2">
        <v>44846</v>
      </c>
      <c r="D2479" s="1" t="str">
        <f t="shared" si="193"/>
        <v>OK</v>
      </c>
      <c r="E2479">
        <f t="shared" si="191"/>
        <v>1</v>
      </c>
      <c r="F2479">
        <f t="shared" si="192"/>
        <v>0</v>
      </c>
      <c r="G2479" s="127">
        <v>44846</v>
      </c>
      <c r="H2479" s="3">
        <v>22</v>
      </c>
      <c r="I2479" s="3">
        <v>415</v>
      </c>
      <c r="J2479" s="3">
        <v>349</v>
      </c>
      <c r="K2479" s="3">
        <v>221</v>
      </c>
      <c r="L2479" s="3">
        <v>389</v>
      </c>
      <c r="M2479" s="3">
        <v>86</v>
      </c>
      <c r="N2479" s="3">
        <v>247</v>
      </c>
      <c r="O2479" s="3">
        <v>85</v>
      </c>
      <c r="P2479" s="3">
        <v>937</v>
      </c>
      <c r="Q2479" s="3">
        <v>503</v>
      </c>
      <c r="R2479" s="3">
        <v>225</v>
      </c>
      <c r="S2479" s="3">
        <v>118</v>
      </c>
      <c r="T2479" s="3">
        <v>350</v>
      </c>
      <c r="U2479" s="3">
        <v>31</v>
      </c>
      <c r="V2479" s="3">
        <v>147</v>
      </c>
      <c r="W2479" s="3">
        <v>502</v>
      </c>
      <c r="X2479" s="3">
        <v>208</v>
      </c>
      <c r="Y2479" s="3">
        <v>13</v>
      </c>
      <c r="Z2479" s="3">
        <v>356</v>
      </c>
      <c r="AA2479" s="3">
        <v>22</v>
      </c>
      <c r="AB2479" s="3">
        <v>577</v>
      </c>
      <c r="AC2479" s="3">
        <v>33</v>
      </c>
      <c r="AD2479" s="3">
        <v>43</v>
      </c>
      <c r="AE2479" s="3">
        <v>787</v>
      </c>
      <c r="AF2479" s="3">
        <v>1291</v>
      </c>
      <c r="AG2479" s="3">
        <v>704</v>
      </c>
      <c r="AH2479" s="3">
        <v>88</v>
      </c>
      <c r="AI2479" s="3">
        <v>299</v>
      </c>
      <c r="AJ2479" s="3">
        <v>71</v>
      </c>
      <c r="AK2479" s="3">
        <v>867</v>
      </c>
      <c r="AL2479" s="3">
        <v>1377</v>
      </c>
      <c r="AM2479" s="3">
        <v>14</v>
      </c>
      <c r="AO2479" s="3">
        <v>253</v>
      </c>
      <c r="AP2479" s="3">
        <v>36</v>
      </c>
      <c r="AQ2479" s="3">
        <v>160</v>
      </c>
      <c r="AR2479" s="3">
        <v>331</v>
      </c>
      <c r="AS2479" s="20">
        <v>687</v>
      </c>
      <c r="AT2479" s="3">
        <v>154</v>
      </c>
      <c r="AU2479" s="3">
        <v>410</v>
      </c>
      <c r="AV2479" s="3">
        <v>109</v>
      </c>
      <c r="AW2479" s="3">
        <v>104</v>
      </c>
      <c r="AX2479" s="3">
        <v>292</v>
      </c>
      <c r="AY2479" s="3">
        <v>171</v>
      </c>
      <c r="AZ2479" s="3">
        <v>400</v>
      </c>
      <c r="BA2479" s="128">
        <v>348</v>
      </c>
      <c r="BB2479" s="3">
        <v>135</v>
      </c>
      <c r="BC2479" s="3">
        <v>29</v>
      </c>
      <c r="BD2479" s="3">
        <v>239</v>
      </c>
      <c r="BE2479" s="3">
        <v>197</v>
      </c>
      <c r="BF2479" s="3"/>
      <c r="BG2479" s="3"/>
      <c r="BH2479" s="3"/>
      <c r="BI2479" s="3"/>
      <c r="BJ2479" s="3"/>
      <c r="BK2479" s="3"/>
      <c r="BL2479" s="3"/>
      <c r="BM2479" s="3"/>
      <c r="BN2479" s="3"/>
      <c r="BO2479" s="3"/>
      <c r="BP2479" s="128"/>
      <c r="BQ2479" s="3"/>
      <c r="BR2479" s="3"/>
      <c r="BS2479" s="3"/>
      <c r="BT2479" s="3"/>
      <c r="BU2479" s="3"/>
      <c r="BV2479" s="3"/>
      <c r="BW2479" s="3"/>
      <c r="BX2479" s="3"/>
      <c r="BY2479" s="3"/>
      <c r="BZ2479" s="3"/>
      <c r="CA2479" s="3"/>
    </row>
    <row r="2480" spans="1:79">
      <c r="A2480" t="str">
        <f t="shared" si="194"/>
        <v>2022</v>
      </c>
      <c r="B2480" t="str">
        <f t="shared" si="195"/>
        <v>October</v>
      </c>
      <c r="C2480" s="2">
        <v>44847</v>
      </c>
      <c r="D2480" s="1" t="str">
        <f t="shared" si="193"/>
        <v>OK</v>
      </c>
      <c r="E2480">
        <f t="shared" si="191"/>
        <v>1</v>
      </c>
      <c r="F2480">
        <f t="shared" si="192"/>
        <v>0</v>
      </c>
      <c r="G2480" s="127">
        <v>44847</v>
      </c>
      <c r="H2480" s="3">
        <v>46</v>
      </c>
      <c r="I2480" s="3">
        <v>338</v>
      </c>
      <c r="J2480" s="3">
        <v>342</v>
      </c>
      <c r="K2480" s="3">
        <v>243</v>
      </c>
      <c r="L2480" s="3">
        <v>401</v>
      </c>
      <c r="M2480" s="3">
        <v>81</v>
      </c>
      <c r="N2480" s="3">
        <v>281</v>
      </c>
      <c r="O2480" s="3">
        <v>76</v>
      </c>
      <c r="P2480" s="3">
        <v>779</v>
      </c>
      <c r="Q2480" s="3">
        <v>443</v>
      </c>
      <c r="R2480" s="3">
        <v>204</v>
      </c>
      <c r="S2480" s="3">
        <v>112</v>
      </c>
      <c r="T2480" s="3">
        <v>296</v>
      </c>
      <c r="U2480" s="3">
        <v>44</v>
      </c>
      <c r="V2480" s="3">
        <v>145</v>
      </c>
      <c r="W2480" s="3">
        <v>559</v>
      </c>
      <c r="X2480" s="3">
        <v>219</v>
      </c>
      <c r="Y2480" s="3">
        <v>19</v>
      </c>
      <c r="Z2480" s="3">
        <v>286</v>
      </c>
      <c r="AA2480" s="3">
        <v>36</v>
      </c>
      <c r="AB2480" s="3">
        <v>573</v>
      </c>
      <c r="AC2480" s="3">
        <v>56</v>
      </c>
      <c r="AD2480" s="3">
        <v>25</v>
      </c>
      <c r="AE2480" s="3">
        <v>800</v>
      </c>
      <c r="AF2480" s="3">
        <v>1239</v>
      </c>
      <c r="AG2480" s="3">
        <v>686</v>
      </c>
      <c r="AH2480" s="3">
        <v>135</v>
      </c>
      <c r="AI2480" s="3">
        <v>316</v>
      </c>
      <c r="AJ2480" s="3">
        <v>78</v>
      </c>
      <c r="AK2480" s="3">
        <v>874</v>
      </c>
      <c r="AL2480" s="3">
        <v>1330</v>
      </c>
      <c r="AM2480" s="3">
        <v>12</v>
      </c>
      <c r="AO2480" s="3">
        <v>248</v>
      </c>
      <c r="AP2480" s="3">
        <v>29</v>
      </c>
      <c r="AQ2480" s="3">
        <v>160</v>
      </c>
      <c r="AR2480" s="3">
        <v>309</v>
      </c>
      <c r="AS2480" s="20">
        <v>687</v>
      </c>
      <c r="AT2480" s="3">
        <v>153</v>
      </c>
      <c r="AU2480" s="3">
        <v>412</v>
      </c>
      <c r="AV2480" s="3">
        <v>133</v>
      </c>
      <c r="AW2480" s="3">
        <v>98</v>
      </c>
      <c r="AX2480" s="3">
        <v>318</v>
      </c>
      <c r="AY2480" s="3">
        <v>193</v>
      </c>
      <c r="AZ2480" s="3">
        <v>430</v>
      </c>
      <c r="BA2480" s="128">
        <v>398</v>
      </c>
      <c r="BB2480" s="3">
        <v>106</v>
      </c>
      <c r="BC2480" s="3">
        <v>23</v>
      </c>
      <c r="BD2480" s="3">
        <v>216</v>
      </c>
      <c r="BE2480" s="3">
        <v>230</v>
      </c>
      <c r="BF2480" s="3"/>
      <c r="BG2480" s="3"/>
      <c r="BH2480" s="3"/>
      <c r="BI2480" s="3"/>
      <c r="BJ2480" s="3"/>
      <c r="BK2480" s="3"/>
      <c r="BL2480" s="3"/>
      <c r="BM2480" s="3"/>
      <c r="BN2480" s="3"/>
      <c r="BO2480" s="3"/>
      <c r="BP2480" s="128"/>
      <c r="BQ2480" s="3"/>
      <c r="BR2480" s="3"/>
      <c r="BS2480" s="3"/>
      <c r="BT2480" s="3"/>
      <c r="BU2480" s="3"/>
      <c r="BV2480" s="3"/>
      <c r="BW2480" s="3"/>
      <c r="BX2480" s="3"/>
      <c r="BY2480" s="3"/>
      <c r="BZ2480" s="3"/>
      <c r="CA2480" s="3"/>
    </row>
    <row r="2481" spans="1:89">
      <c r="A2481" t="str">
        <f t="shared" si="194"/>
        <v>2022</v>
      </c>
      <c r="B2481" t="str">
        <f t="shared" si="195"/>
        <v>October</v>
      </c>
      <c r="C2481" s="2">
        <v>44848</v>
      </c>
      <c r="D2481" s="1" t="str">
        <f t="shared" si="193"/>
        <v>OK</v>
      </c>
      <c r="E2481">
        <f t="shared" si="191"/>
        <v>1</v>
      </c>
      <c r="F2481">
        <f t="shared" si="192"/>
        <v>0</v>
      </c>
      <c r="G2481" s="127">
        <v>44848</v>
      </c>
      <c r="H2481" s="3">
        <v>19</v>
      </c>
      <c r="I2481" s="3">
        <v>213</v>
      </c>
      <c r="J2481" s="3">
        <v>249</v>
      </c>
      <c r="K2481" s="3">
        <v>140</v>
      </c>
      <c r="L2481" s="3">
        <v>294</v>
      </c>
      <c r="M2481" s="3">
        <v>56</v>
      </c>
      <c r="N2481" s="3">
        <v>219</v>
      </c>
      <c r="O2481" s="3">
        <v>62</v>
      </c>
      <c r="P2481" s="3">
        <v>714</v>
      </c>
      <c r="Q2481" s="3">
        <v>291</v>
      </c>
      <c r="R2481" s="3">
        <v>175</v>
      </c>
      <c r="S2481" s="3">
        <v>83</v>
      </c>
      <c r="T2481" s="3">
        <v>304</v>
      </c>
      <c r="U2481" s="3">
        <v>42</v>
      </c>
      <c r="V2481" s="3">
        <v>128</v>
      </c>
      <c r="W2481" s="3">
        <v>442</v>
      </c>
      <c r="X2481" s="3">
        <v>175</v>
      </c>
      <c r="Y2481" s="3">
        <v>8</v>
      </c>
      <c r="Z2481" s="3">
        <v>194</v>
      </c>
      <c r="AA2481" s="3">
        <v>5</v>
      </c>
      <c r="AB2481" s="3">
        <v>365</v>
      </c>
      <c r="AC2481" s="3">
        <v>36</v>
      </c>
      <c r="AD2481" s="3">
        <v>37</v>
      </c>
      <c r="AE2481" s="3">
        <v>529</v>
      </c>
      <c r="AF2481" s="3">
        <v>829</v>
      </c>
      <c r="AG2481" s="3">
        <v>397</v>
      </c>
      <c r="AH2481" s="3">
        <v>71</v>
      </c>
      <c r="AI2481" s="3">
        <v>115</v>
      </c>
      <c r="AJ2481" s="3">
        <v>79</v>
      </c>
      <c r="AK2481" s="3">
        <v>530</v>
      </c>
      <c r="AL2481" s="3">
        <v>1060</v>
      </c>
      <c r="AM2481" s="3">
        <v>10</v>
      </c>
      <c r="AO2481" s="3">
        <v>151</v>
      </c>
      <c r="AP2481" s="3">
        <v>51</v>
      </c>
      <c r="AQ2481" s="3">
        <v>100</v>
      </c>
      <c r="AR2481" s="3">
        <v>286</v>
      </c>
      <c r="AS2481" s="20">
        <v>687</v>
      </c>
      <c r="AT2481" s="3">
        <v>84</v>
      </c>
      <c r="AU2481" s="3">
        <v>275</v>
      </c>
      <c r="AV2481" s="3">
        <v>75</v>
      </c>
      <c r="AW2481" s="3">
        <v>56</v>
      </c>
      <c r="AX2481" s="3">
        <v>255</v>
      </c>
      <c r="AY2481" s="3">
        <v>134</v>
      </c>
      <c r="AZ2481" s="3">
        <v>270</v>
      </c>
      <c r="BA2481" s="128">
        <v>278</v>
      </c>
      <c r="BB2481" s="3">
        <v>73</v>
      </c>
      <c r="BC2481" s="3">
        <v>13</v>
      </c>
      <c r="BD2481" s="3">
        <v>156</v>
      </c>
      <c r="BE2481" s="3">
        <v>127</v>
      </c>
      <c r="BF2481" s="3"/>
      <c r="BG2481" s="3"/>
      <c r="BH2481" s="3"/>
      <c r="BI2481" s="3"/>
      <c r="BJ2481" s="3"/>
      <c r="BK2481" s="3"/>
      <c r="BL2481" s="3"/>
      <c r="BM2481" s="3"/>
      <c r="BN2481" s="3"/>
      <c r="BO2481" s="3"/>
      <c r="BP2481" s="128"/>
      <c r="BQ2481" s="3"/>
      <c r="BR2481" s="3"/>
      <c r="BS2481" s="3"/>
      <c r="BT2481" s="3"/>
      <c r="BU2481" s="3"/>
      <c r="BV2481" s="3"/>
      <c r="BW2481" s="3"/>
      <c r="BX2481" s="3"/>
      <c r="BY2481" s="3"/>
      <c r="BZ2481" s="3"/>
      <c r="CA2481" s="3"/>
    </row>
    <row r="2482" spans="1:89">
      <c r="A2482" t="str">
        <f t="shared" si="194"/>
        <v>2022</v>
      </c>
      <c r="B2482" t="str">
        <f t="shared" si="195"/>
        <v>October</v>
      </c>
      <c r="C2482" s="2">
        <v>44849</v>
      </c>
      <c r="D2482" s="1" t="str">
        <f t="shared" si="193"/>
        <v>OK</v>
      </c>
      <c r="E2482">
        <f t="shared" si="191"/>
        <v>0</v>
      </c>
      <c r="F2482">
        <f t="shared" si="192"/>
        <v>1</v>
      </c>
      <c r="G2482" s="127">
        <v>44849</v>
      </c>
      <c r="H2482" s="3">
        <v>64</v>
      </c>
      <c r="I2482" s="3">
        <v>301</v>
      </c>
      <c r="J2482" s="3">
        <v>151</v>
      </c>
      <c r="K2482" s="3">
        <v>393</v>
      </c>
      <c r="L2482" s="3">
        <v>184</v>
      </c>
      <c r="M2482" s="3">
        <v>177</v>
      </c>
      <c r="N2482" s="3">
        <v>146</v>
      </c>
      <c r="O2482" s="3">
        <v>135</v>
      </c>
      <c r="P2482" s="3">
        <v>385</v>
      </c>
      <c r="Q2482" s="3">
        <v>385</v>
      </c>
      <c r="R2482" s="3">
        <v>110</v>
      </c>
      <c r="S2482" s="3">
        <v>74</v>
      </c>
      <c r="T2482" s="3">
        <v>308</v>
      </c>
      <c r="U2482" s="3">
        <v>30</v>
      </c>
      <c r="V2482" s="3">
        <v>67</v>
      </c>
      <c r="W2482" s="3">
        <v>366</v>
      </c>
      <c r="X2482" s="3">
        <v>340</v>
      </c>
      <c r="Y2482" s="3">
        <v>23</v>
      </c>
      <c r="Z2482" s="3">
        <v>417</v>
      </c>
      <c r="AA2482" s="3">
        <v>117</v>
      </c>
      <c r="AB2482" s="3">
        <v>313</v>
      </c>
      <c r="AC2482" s="3">
        <v>70</v>
      </c>
      <c r="AD2482" s="3">
        <v>96</v>
      </c>
      <c r="AE2482" s="3">
        <v>374</v>
      </c>
      <c r="AF2482" s="3">
        <v>601</v>
      </c>
      <c r="AG2482" s="3">
        <v>886</v>
      </c>
      <c r="AH2482" s="3">
        <v>122</v>
      </c>
      <c r="AI2482" s="3">
        <v>515</v>
      </c>
      <c r="AJ2482" s="3">
        <v>42</v>
      </c>
      <c r="AK2482" s="3">
        <v>914</v>
      </c>
      <c r="AL2482" s="3">
        <v>1330</v>
      </c>
      <c r="AM2482" s="3">
        <v>9</v>
      </c>
      <c r="AO2482" s="3">
        <v>243</v>
      </c>
      <c r="AP2482" s="3">
        <v>43</v>
      </c>
      <c r="AQ2482" s="3">
        <v>340</v>
      </c>
      <c r="AR2482" s="3">
        <v>144</v>
      </c>
      <c r="AS2482" s="20">
        <v>687</v>
      </c>
      <c r="AT2482" s="3">
        <v>103</v>
      </c>
      <c r="AU2482" s="3">
        <v>610</v>
      </c>
      <c r="AV2482" s="3">
        <v>165</v>
      </c>
      <c r="AW2482" s="3">
        <v>373</v>
      </c>
      <c r="AX2482" s="3">
        <v>127</v>
      </c>
      <c r="AY2482" s="3">
        <v>110</v>
      </c>
      <c r="AZ2482" s="3">
        <v>605</v>
      </c>
      <c r="BA2482" s="128">
        <v>487</v>
      </c>
      <c r="BB2482" s="3">
        <v>278</v>
      </c>
      <c r="BC2482" s="3">
        <v>110</v>
      </c>
      <c r="BD2482" s="3">
        <v>504</v>
      </c>
      <c r="BE2482" s="3">
        <v>154</v>
      </c>
      <c r="BF2482" s="3"/>
      <c r="BG2482" s="3"/>
      <c r="BH2482" s="3"/>
      <c r="BI2482" s="3"/>
      <c r="BJ2482" s="3"/>
      <c r="BK2482" s="3"/>
      <c r="BL2482" s="3"/>
      <c r="BM2482" s="3"/>
      <c r="BN2482" s="3"/>
      <c r="BO2482" s="3"/>
      <c r="BP2482" s="128"/>
      <c r="BQ2482" s="3"/>
      <c r="BR2482" s="3"/>
      <c r="BS2482" s="3"/>
      <c r="BT2482" s="3"/>
      <c r="BU2482" s="3"/>
      <c r="BV2482" s="3"/>
      <c r="BW2482" s="3"/>
      <c r="BX2482" s="3"/>
      <c r="BY2482" s="3"/>
      <c r="BZ2482" s="3"/>
      <c r="CA2482" s="3"/>
    </row>
    <row r="2483" spans="1:89">
      <c r="A2483" t="str">
        <f t="shared" si="194"/>
        <v>2022</v>
      </c>
      <c r="B2483" t="str">
        <f t="shared" si="195"/>
        <v>October</v>
      </c>
      <c r="C2483" s="2">
        <v>44850</v>
      </c>
      <c r="D2483" s="1" t="str">
        <f t="shared" si="193"/>
        <v>OK</v>
      </c>
      <c r="E2483">
        <f t="shared" si="191"/>
        <v>0</v>
      </c>
      <c r="F2483">
        <f t="shared" si="192"/>
        <v>1</v>
      </c>
      <c r="G2483" s="127">
        <v>44850</v>
      </c>
      <c r="H2483" s="3">
        <v>42</v>
      </c>
      <c r="I2483" s="3">
        <v>293</v>
      </c>
      <c r="J2483" s="3">
        <v>140</v>
      </c>
      <c r="K2483" s="3">
        <v>314</v>
      </c>
      <c r="L2483" s="3">
        <v>182</v>
      </c>
      <c r="M2483" s="3">
        <v>128</v>
      </c>
      <c r="N2483" s="3">
        <v>83</v>
      </c>
      <c r="O2483" s="3">
        <v>201</v>
      </c>
      <c r="P2483" s="3">
        <v>354</v>
      </c>
      <c r="Q2483" s="3">
        <v>343</v>
      </c>
      <c r="R2483" s="3">
        <v>110</v>
      </c>
      <c r="S2483" s="3">
        <v>56</v>
      </c>
      <c r="T2483" s="3">
        <v>248</v>
      </c>
      <c r="U2483" s="3">
        <v>20</v>
      </c>
      <c r="V2483" s="3">
        <v>63</v>
      </c>
      <c r="W2483" s="3">
        <v>346</v>
      </c>
      <c r="X2483" s="3">
        <v>336</v>
      </c>
      <c r="Y2483" s="3">
        <v>12</v>
      </c>
      <c r="Z2483" s="3">
        <v>381</v>
      </c>
      <c r="AA2483" s="3">
        <v>42</v>
      </c>
      <c r="AB2483" s="3">
        <v>281</v>
      </c>
      <c r="AC2483" s="3">
        <v>94</v>
      </c>
      <c r="AD2483" s="3">
        <v>12</v>
      </c>
      <c r="AE2483" s="3">
        <v>344</v>
      </c>
      <c r="AF2483" s="3">
        <v>731</v>
      </c>
      <c r="AG2483" s="3">
        <v>845</v>
      </c>
      <c r="AH2483" s="3">
        <v>99</v>
      </c>
      <c r="AI2483" s="3">
        <v>740</v>
      </c>
      <c r="AJ2483" s="3">
        <v>54</v>
      </c>
      <c r="AK2483" s="3">
        <v>952</v>
      </c>
      <c r="AL2483" s="3">
        <v>1402</v>
      </c>
      <c r="AM2483" s="3">
        <v>7</v>
      </c>
      <c r="AO2483" s="3">
        <v>177</v>
      </c>
      <c r="AP2483" s="3">
        <v>34</v>
      </c>
      <c r="AQ2483" s="3">
        <v>307</v>
      </c>
      <c r="AR2483" s="3">
        <v>141</v>
      </c>
      <c r="AS2483" s="20">
        <v>687</v>
      </c>
      <c r="AT2483" s="3">
        <v>124</v>
      </c>
      <c r="AU2483" s="3">
        <v>635</v>
      </c>
      <c r="AV2483" s="3">
        <v>135</v>
      </c>
      <c r="AW2483" s="3">
        <v>360</v>
      </c>
      <c r="AX2483" s="3">
        <v>127</v>
      </c>
      <c r="AY2483" s="3">
        <v>68</v>
      </c>
      <c r="AZ2483" s="3">
        <v>622</v>
      </c>
      <c r="BA2483" s="128">
        <v>553</v>
      </c>
      <c r="BB2483" s="3">
        <v>320</v>
      </c>
      <c r="BC2483" s="3">
        <v>69</v>
      </c>
      <c r="BD2483" s="3">
        <v>545</v>
      </c>
      <c r="BE2483" s="3">
        <v>191</v>
      </c>
      <c r="BF2483" s="3"/>
      <c r="BG2483" s="3"/>
      <c r="BH2483" s="3"/>
      <c r="BI2483" s="3"/>
      <c r="BJ2483" s="3"/>
      <c r="BK2483" s="3"/>
      <c r="BL2483" s="3"/>
      <c r="BM2483" s="3"/>
      <c r="BN2483" s="3"/>
      <c r="BO2483" s="3"/>
      <c r="BP2483" s="128"/>
      <c r="BQ2483" s="3"/>
      <c r="BR2483" s="3"/>
      <c r="BS2483" s="3"/>
      <c r="BT2483" s="3"/>
      <c r="BU2483" s="3"/>
      <c r="BV2483" s="3"/>
      <c r="BW2483" s="3"/>
      <c r="BX2483" s="3"/>
      <c r="BY2483" s="3"/>
      <c r="BZ2483" s="3"/>
      <c r="CA2483" s="3"/>
    </row>
    <row r="2484" spans="1:89">
      <c r="A2484" t="str">
        <f t="shared" si="194"/>
        <v>2022</v>
      </c>
      <c r="B2484" t="str">
        <f t="shared" si="195"/>
        <v>October</v>
      </c>
      <c r="C2484" s="2">
        <v>44851</v>
      </c>
      <c r="D2484" s="1" t="str">
        <f t="shared" si="193"/>
        <v>OK</v>
      </c>
      <c r="E2484">
        <f t="shared" si="191"/>
        <v>1</v>
      </c>
      <c r="F2484">
        <f t="shared" si="192"/>
        <v>0</v>
      </c>
      <c r="G2484" s="127">
        <v>44851</v>
      </c>
      <c r="H2484" s="3">
        <v>22</v>
      </c>
      <c r="I2484" s="3">
        <v>290</v>
      </c>
      <c r="J2484" s="3">
        <v>310</v>
      </c>
      <c r="K2484" s="3">
        <v>161</v>
      </c>
      <c r="L2484" s="3">
        <v>334</v>
      </c>
      <c r="M2484" s="3">
        <v>74</v>
      </c>
      <c r="N2484" s="3">
        <v>224</v>
      </c>
      <c r="O2484" s="3">
        <v>74</v>
      </c>
      <c r="P2484" s="3">
        <v>812</v>
      </c>
      <c r="Q2484" s="3">
        <v>379</v>
      </c>
      <c r="R2484" s="3">
        <v>190</v>
      </c>
      <c r="S2484" s="3">
        <v>86</v>
      </c>
      <c r="T2484" s="3">
        <v>242</v>
      </c>
      <c r="U2484" s="3">
        <v>28</v>
      </c>
      <c r="V2484" s="3">
        <v>150</v>
      </c>
      <c r="W2484" s="3">
        <v>396</v>
      </c>
      <c r="X2484" s="3">
        <v>181</v>
      </c>
      <c r="Y2484" s="3">
        <v>21</v>
      </c>
      <c r="Z2484" s="3">
        <v>366</v>
      </c>
      <c r="AA2484" s="3">
        <v>8</v>
      </c>
      <c r="AB2484" s="3">
        <v>537</v>
      </c>
      <c r="AC2484" s="3">
        <v>38</v>
      </c>
      <c r="AD2484" s="3">
        <v>25</v>
      </c>
      <c r="AE2484" s="3">
        <v>759</v>
      </c>
      <c r="AF2484" s="3">
        <v>817</v>
      </c>
      <c r="AG2484" s="3">
        <v>645</v>
      </c>
      <c r="AH2484" s="3">
        <v>83</v>
      </c>
      <c r="AI2484" s="3">
        <v>247</v>
      </c>
      <c r="AJ2484" s="3">
        <v>85</v>
      </c>
      <c r="AK2484" s="3">
        <v>786</v>
      </c>
      <c r="AL2484" s="3">
        <v>903</v>
      </c>
      <c r="AM2484" s="3">
        <v>17</v>
      </c>
      <c r="AO2484" s="3">
        <v>258</v>
      </c>
      <c r="AP2484" s="3">
        <v>27</v>
      </c>
      <c r="AQ2484" s="3">
        <v>127</v>
      </c>
      <c r="AR2484" s="3">
        <v>324</v>
      </c>
      <c r="AS2484" s="20">
        <v>687</v>
      </c>
      <c r="AT2484" s="3">
        <v>173</v>
      </c>
      <c r="AU2484" s="3">
        <v>290</v>
      </c>
      <c r="AV2484" s="3">
        <v>82</v>
      </c>
      <c r="AW2484" s="3">
        <v>66</v>
      </c>
      <c r="AX2484" s="3">
        <v>275</v>
      </c>
      <c r="AY2484" s="3">
        <v>154</v>
      </c>
      <c r="AZ2484" s="3">
        <v>340</v>
      </c>
      <c r="BA2484" s="128">
        <v>280</v>
      </c>
      <c r="BB2484" s="3">
        <v>79</v>
      </c>
      <c r="BC2484" s="3">
        <v>17</v>
      </c>
      <c r="BD2484" s="3">
        <v>188</v>
      </c>
      <c r="BE2484" s="3">
        <v>154</v>
      </c>
      <c r="BF2484" s="3"/>
      <c r="BG2484" s="3"/>
      <c r="BH2484" s="3"/>
      <c r="BI2484" s="3"/>
      <c r="BJ2484" s="3"/>
      <c r="BK2484" s="3"/>
      <c r="BL2484" s="3"/>
      <c r="BM2484" s="3"/>
      <c r="BN2484" s="3"/>
      <c r="BO2484" s="3"/>
      <c r="BP2484" s="128"/>
      <c r="BQ2484" s="3"/>
      <c r="BR2484" s="3"/>
      <c r="BS2484" s="3"/>
      <c r="BT2484" s="3"/>
      <c r="BU2484" s="3"/>
      <c r="BV2484" s="3"/>
      <c r="BW2484" s="3"/>
      <c r="BX2484" s="3"/>
      <c r="BY2484" s="3"/>
      <c r="BZ2484" s="3"/>
      <c r="CA2484" s="3"/>
    </row>
    <row r="2485" spans="1:89">
      <c r="A2485" t="str">
        <f t="shared" si="194"/>
        <v>2022</v>
      </c>
      <c r="B2485" t="str">
        <f t="shared" si="195"/>
        <v>October</v>
      </c>
      <c r="C2485" s="2">
        <v>44852</v>
      </c>
      <c r="D2485" s="1" t="str">
        <f t="shared" si="193"/>
        <v>OK</v>
      </c>
      <c r="E2485">
        <f t="shared" si="191"/>
        <v>1</v>
      </c>
      <c r="F2485">
        <f t="shared" si="192"/>
        <v>0</v>
      </c>
      <c r="G2485" s="127">
        <v>44852</v>
      </c>
      <c r="H2485" s="3">
        <v>19</v>
      </c>
      <c r="I2485" s="3">
        <v>336</v>
      </c>
      <c r="J2485" s="3">
        <v>364</v>
      </c>
      <c r="K2485" s="3">
        <v>193</v>
      </c>
      <c r="L2485" s="3">
        <v>421</v>
      </c>
      <c r="M2485" s="3">
        <v>99</v>
      </c>
      <c r="N2485" s="3">
        <v>296</v>
      </c>
      <c r="O2485" s="3">
        <v>68</v>
      </c>
      <c r="P2485" s="3">
        <v>879</v>
      </c>
      <c r="Q2485" s="3">
        <v>465</v>
      </c>
      <c r="R2485" s="3">
        <v>227</v>
      </c>
      <c r="S2485" s="3">
        <v>93</v>
      </c>
      <c r="T2485" s="3">
        <v>260</v>
      </c>
      <c r="U2485" s="3">
        <v>51</v>
      </c>
      <c r="V2485" s="3">
        <v>152</v>
      </c>
      <c r="W2485" s="3">
        <v>481</v>
      </c>
      <c r="X2485" s="3">
        <v>196</v>
      </c>
      <c r="Y2485" s="3">
        <v>28</v>
      </c>
      <c r="Z2485" s="3">
        <v>438</v>
      </c>
      <c r="AA2485" s="3">
        <v>24</v>
      </c>
      <c r="AB2485" s="3">
        <v>702</v>
      </c>
      <c r="AC2485" s="3">
        <v>40</v>
      </c>
      <c r="AD2485" s="3">
        <v>24</v>
      </c>
      <c r="AE2485" s="3">
        <v>966</v>
      </c>
      <c r="AF2485" s="3">
        <v>1207</v>
      </c>
      <c r="AG2485" s="3">
        <v>721</v>
      </c>
      <c r="AH2485" s="3">
        <v>117</v>
      </c>
      <c r="AI2485" s="3">
        <v>274</v>
      </c>
      <c r="AJ2485" s="3">
        <v>87</v>
      </c>
      <c r="AK2485" s="3">
        <v>879</v>
      </c>
      <c r="AL2485" s="3">
        <v>1237</v>
      </c>
      <c r="AM2485" s="3">
        <v>10</v>
      </c>
      <c r="AO2485" s="3">
        <v>263</v>
      </c>
      <c r="AP2485" s="3">
        <v>24</v>
      </c>
      <c r="AQ2485" s="3">
        <v>175</v>
      </c>
      <c r="AR2485" s="3">
        <v>346</v>
      </c>
      <c r="AS2485" s="20">
        <v>687</v>
      </c>
      <c r="AT2485" s="3">
        <v>161</v>
      </c>
      <c r="AU2485" s="3">
        <v>342</v>
      </c>
      <c r="AV2485" s="3">
        <v>81</v>
      </c>
      <c r="AW2485" s="3">
        <v>169</v>
      </c>
      <c r="AX2485" s="3">
        <v>313</v>
      </c>
      <c r="AY2485" s="3">
        <v>193</v>
      </c>
      <c r="AZ2485" s="3">
        <v>469</v>
      </c>
      <c r="BA2485" s="128">
        <v>276</v>
      </c>
      <c r="BB2485" s="3">
        <v>110</v>
      </c>
      <c r="BC2485" s="3">
        <v>23</v>
      </c>
      <c r="BD2485" s="3">
        <v>212</v>
      </c>
      <c r="BE2485" s="3">
        <v>185</v>
      </c>
      <c r="BF2485" s="3"/>
      <c r="BG2485" s="3"/>
      <c r="BH2485" s="3"/>
      <c r="BI2485" s="3"/>
      <c r="BJ2485" s="3"/>
      <c r="BK2485" s="3"/>
      <c r="BL2485" s="3"/>
      <c r="BM2485" s="3"/>
      <c r="BN2485" s="3"/>
      <c r="BO2485" s="3"/>
      <c r="BP2485" s="128"/>
      <c r="BQ2485" s="3"/>
      <c r="BR2485" s="3"/>
      <c r="BS2485" s="3"/>
      <c r="BT2485" s="3"/>
      <c r="BU2485" s="3"/>
      <c r="BV2485" s="3"/>
      <c r="BW2485" s="3"/>
      <c r="BX2485" s="3"/>
      <c r="BY2485" s="3"/>
      <c r="BZ2485" s="3"/>
      <c r="CA2485" s="3"/>
    </row>
    <row r="2486" spans="1:89">
      <c r="A2486" t="str">
        <f t="shared" si="194"/>
        <v>2022</v>
      </c>
      <c r="B2486" t="str">
        <f t="shared" si="195"/>
        <v>October</v>
      </c>
      <c r="C2486" s="2">
        <v>44853</v>
      </c>
      <c r="D2486" s="1" t="str">
        <f t="shared" si="193"/>
        <v>OK</v>
      </c>
      <c r="E2486">
        <f t="shared" si="191"/>
        <v>1</v>
      </c>
      <c r="F2486">
        <f t="shared" si="192"/>
        <v>0</v>
      </c>
      <c r="G2486" s="127">
        <v>44853</v>
      </c>
      <c r="H2486" s="3">
        <v>30</v>
      </c>
      <c r="I2486" s="3">
        <v>356</v>
      </c>
      <c r="J2486" s="3">
        <v>335</v>
      </c>
      <c r="K2486" s="3">
        <v>168</v>
      </c>
      <c r="L2486" s="3">
        <v>385</v>
      </c>
      <c r="M2486" s="3">
        <v>90</v>
      </c>
      <c r="N2486" s="3">
        <v>285</v>
      </c>
      <c r="O2486" s="3">
        <v>82</v>
      </c>
      <c r="P2486" s="3">
        <v>890</v>
      </c>
      <c r="Q2486" s="3">
        <v>460</v>
      </c>
      <c r="R2486" s="3">
        <v>238</v>
      </c>
      <c r="S2486" s="3">
        <v>97</v>
      </c>
      <c r="T2486" s="3">
        <v>294</v>
      </c>
      <c r="U2486" s="3">
        <v>39</v>
      </c>
      <c r="V2486" s="3">
        <v>155</v>
      </c>
      <c r="W2486" s="3">
        <v>529</v>
      </c>
      <c r="X2486" s="3">
        <v>205</v>
      </c>
      <c r="Y2486" s="3">
        <v>30</v>
      </c>
      <c r="Z2486" s="3">
        <v>500</v>
      </c>
      <c r="AA2486" s="3">
        <v>13</v>
      </c>
      <c r="AB2486" s="3">
        <v>640</v>
      </c>
      <c r="AC2486" s="3">
        <v>28</v>
      </c>
      <c r="AD2486" s="3">
        <v>25</v>
      </c>
      <c r="AE2486" s="3">
        <v>877</v>
      </c>
      <c r="AF2486" s="3">
        <v>1212</v>
      </c>
      <c r="AG2486" s="3">
        <v>711</v>
      </c>
      <c r="AH2486" s="3">
        <v>99</v>
      </c>
      <c r="AI2486" s="3">
        <v>218</v>
      </c>
      <c r="AJ2486" s="3">
        <v>74</v>
      </c>
      <c r="AK2486" s="3">
        <v>833</v>
      </c>
      <c r="AL2486" s="3">
        <v>1274</v>
      </c>
      <c r="AM2486" s="3">
        <v>14</v>
      </c>
      <c r="AO2486" s="3">
        <v>300</v>
      </c>
      <c r="AP2486" s="3">
        <v>41</v>
      </c>
      <c r="AQ2486" s="3">
        <v>189</v>
      </c>
      <c r="AR2486" s="3">
        <v>371</v>
      </c>
      <c r="AS2486" s="20">
        <v>687</v>
      </c>
      <c r="AT2486" s="3">
        <v>166</v>
      </c>
      <c r="AU2486" s="3">
        <v>349</v>
      </c>
      <c r="AV2486" s="3">
        <v>94</v>
      </c>
      <c r="AW2486" s="3">
        <v>106</v>
      </c>
      <c r="AX2486" s="3">
        <v>369</v>
      </c>
      <c r="AY2486" s="3">
        <v>162</v>
      </c>
      <c r="AZ2486" s="3">
        <v>442</v>
      </c>
      <c r="BA2486" s="128">
        <v>297</v>
      </c>
      <c r="BB2486" s="3">
        <v>89</v>
      </c>
      <c r="BC2486" s="3">
        <v>22</v>
      </c>
      <c r="BD2486" s="3">
        <v>226</v>
      </c>
      <c r="BE2486" s="3">
        <v>202</v>
      </c>
      <c r="BF2486" s="3"/>
      <c r="BG2486" s="3"/>
      <c r="BH2486" s="3"/>
      <c r="BI2486" s="3"/>
      <c r="BJ2486" s="3"/>
      <c r="BK2486" s="3"/>
      <c r="BL2486" s="3"/>
      <c r="BM2486" s="3"/>
      <c r="BN2486" s="3"/>
      <c r="BO2486" s="3"/>
      <c r="BP2486" s="128"/>
      <c r="BQ2486" s="3"/>
      <c r="BR2486" s="3"/>
      <c r="BS2486" s="3"/>
      <c r="BT2486" s="3"/>
      <c r="BU2486" s="3"/>
      <c r="BV2486" s="3"/>
      <c r="BW2486" s="3"/>
      <c r="BX2486" s="3"/>
      <c r="BY2486" s="3"/>
      <c r="BZ2486" s="3"/>
      <c r="CA2486" s="3"/>
    </row>
    <row r="2487" spans="1:89">
      <c r="A2487" t="str">
        <f t="shared" si="194"/>
        <v>2022</v>
      </c>
      <c r="B2487" t="str">
        <f t="shared" si="195"/>
        <v>October</v>
      </c>
      <c r="C2487" s="2">
        <v>44854</v>
      </c>
      <c r="D2487" s="1" t="str">
        <f t="shared" si="193"/>
        <v>OK</v>
      </c>
      <c r="E2487">
        <f t="shared" si="191"/>
        <v>1</v>
      </c>
      <c r="F2487">
        <f t="shared" si="192"/>
        <v>0</v>
      </c>
      <c r="G2487" s="127">
        <v>44854</v>
      </c>
      <c r="H2487" s="3">
        <v>12</v>
      </c>
      <c r="I2487" s="3">
        <v>364</v>
      </c>
      <c r="J2487" s="3">
        <v>351</v>
      </c>
      <c r="K2487" s="3">
        <v>231</v>
      </c>
      <c r="L2487" s="3">
        <v>384</v>
      </c>
      <c r="M2487" s="3">
        <v>90</v>
      </c>
      <c r="N2487" s="3">
        <v>285</v>
      </c>
      <c r="O2487" s="3">
        <v>88</v>
      </c>
      <c r="P2487" s="3">
        <v>832</v>
      </c>
      <c r="Q2487" s="3">
        <v>462</v>
      </c>
      <c r="R2487" s="3">
        <v>204</v>
      </c>
      <c r="S2487" s="3">
        <v>96</v>
      </c>
      <c r="T2487" s="3">
        <v>294</v>
      </c>
      <c r="U2487" s="3">
        <v>31</v>
      </c>
      <c r="V2487" s="3">
        <v>145</v>
      </c>
      <c r="W2487" s="3">
        <v>542</v>
      </c>
      <c r="X2487" s="3">
        <v>171</v>
      </c>
      <c r="Y2487" s="3">
        <v>36</v>
      </c>
      <c r="Z2487" s="3">
        <v>396</v>
      </c>
      <c r="AA2487" s="3">
        <v>17</v>
      </c>
      <c r="AB2487" s="3">
        <v>614</v>
      </c>
      <c r="AC2487" s="3">
        <v>35</v>
      </c>
      <c r="AD2487" s="3">
        <v>20</v>
      </c>
      <c r="AE2487" s="3">
        <v>821</v>
      </c>
      <c r="AF2487" s="3">
        <v>1035</v>
      </c>
      <c r="AG2487" s="3">
        <v>605</v>
      </c>
      <c r="AH2487" s="3">
        <v>125</v>
      </c>
      <c r="AI2487" s="3">
        <v>235</v>
      </c>
      <c r="AJ2487" s="3">
        <v>58</v>
      </c>
      <c r="AK2487" s="3">
        <v>835</v>
      </c>
      <c r="AL2487" s="3">
        <v>1270</v>
      </c>
      <c r="AM2487" s="3">
        <v>18</v>
      </c>
      <c r="AO2487" s="3">
        <v>323</v>
      </c>
      <c r="AP2487" s="3">
        <v>25</v>
      </c>
      <c r="AQ2487" s="3">
        <v>143</v>
      </c>
      <c r="AR2487" s="3">
        <v>348</v>
      </c>
      <c r="AS2487" s="20">
        <v>687</v>
      </c>
      <c r="AT2487" s="3">
        <v>164</v>
      </c>
      <c r="AU2487" s="3">
        <v>392</v>
      </c>
      <c r="AV2487" s="3">
        <v>67</v>
      </c>
      <c r="AW2487" s="3">
        <v>104</v>
      </c>
      <c r="AX2487" s="3">
        <v>324</v>
      </c>
      <c r="AY2487" s="3">
        <v>187</v>
      </c>
      <c r="AZ2487" s="3">
        <v>425</v>
      </c>
      <c r="BA2487" s="128">
        <v>381</v>
      </c>
      <c r="BB2487" s="3">
        <v>88</v>
      </c>
      <c r="BC2487" s="3">
        <v>13</v>
      </c>
      <c r="BD2487" s="3">
        <v>217</v>
      </c>
      <c r="BE2487" s="3">
        <v>217</v>
      </c>
      <c r="BF2487" s="3"/>
      <c r="BG2487" s="3"/>
      <c r="BH2487" s="3"/>
      <c r="BI2487" s="3"/>
      <c r="BJ2487" s="3"/>
      <c r="BK2487" s="3"/>
      <c r="BL2487" s="3"/>
      <c r="BM2487" s="3"/>
      <c r="BN2487" s="3"/>
      <c r="BO2487" s="3"/>
      <c r="BP2487" s="128"/>
      <c r="BQ2487" s="3"/>
      <c r="BR2487" s="3"/>
      <c r="BS2487" s="3"/>
      <c r="BT2487" s="3"/>
      <c r="BU2487" s="3"/>
      <c r="BV2487" s="3"/>
      <c r="BW2487" s="3"/>
      <c r="BX2487" s="3"/>
      <c r="BY2487" s="3"/>
      <c r="BZ2487" s="3"/>
      <c r="CA2487" s="3"/>
    </row>
    <row r="2488" spans="1:89">
      <c r="A2488" t="str">
        <f t="shared" si="194"/>
        <v>2022</v>
      </c>
      <c r="B2488" t="str">
        <f t="shared" si="195"/>
        <v>October</v>
      </c>
      <c r="C2488" s="2">
        <v>44855</v>
      </c>
      <c r="D2488" s="1" t="str">
        <f t="shared" si="193"/>
        <v>OK</v>
      </c>
      <c r="E2488">
        <f t="shared" ref="E2488:E2551" si="196">IF(OR(WEEKDAY(C2488) = 1, WEEKDAY(C2488) = 7), 0, 1)</f>
        <v>1</v>
      </c>
      <c r="F2488">
        <f t="shared" ref="F2488:F2551" si="197">IF(OR(WEEKDAY(C2488) = 1, WEEKDAY(C2488) = 7), 1, 0)</f>
        <v>0</v>
      </c>
      <c r="G2488" s="127">
        <v>44855</v>
      </c>
      <c r="H2488" s="3">
        <v>17</v>
      </c>
      <c r="I2488" s="3">
        <v>317</v>
      </c>
      <c r="J2488" s="3">
        <v>243</v>
      </c>
      <c r="K2488" s="3">
        <v>190</v>
      </c>
      <c r="L2488" s="3">
        <v>333</v>
      </c>
      <c r="M2488" s="3">
        <v>89</v>
      </c>
      <c r="N2488" s="3">
        <v>235</v>
      </c>
      <c r="O2488" s="3">
        <v>58</v>
      </c>
      <c r="P2488" s="3">
        <v>631</v>
      </c>
      <c r="Q2488" s="3">
        <v>398</v>
      </c>
      <c r="R2488" s="3">
        <v>195</v>
      </c>
      <c r="S2488" s="3">
        <v>86</v>
      </c>
      <c r="T2488" s="3">
        <v>340</v>
      </c>
      <c r="U2488" s="3">
        <v>28</v>
      </c>
      <c r="V2488" s="3">
        <v>137</v>
      </c>
      <c r="W2488" s="3">
        <v>441</v>
      </c>
      <c r="X2488" s="3">
        <v>147</v>
      </c>
      <c r="Y2488" s="3">
        <v>17</v>
      </c>
      <c r="Z2488" s="3">
        <v>385</v>
      </c>
      <c r="AA2488" s="3">
        <v>10</v>
      </c>
      <c r="AB2488" s="3">
        <v>405</v>
      </c>
      <c r="AC2488" s="3">
        <v>28</v>
      </c>
      <c r="AD2488" s="3">
        <v>13</v>
      </c>
      <c r="AE2488" s="3">
        <v>552</v>
      </c>
      <c r="AF2488" s="3">
        <v>796</v>
      </c>
      <c r="AG2488" s="3">
        <v>521</v>
      </c>
      <c r="AH2488" s="3">
        <v>148</v>
      </c>
      <c r="AI2488" s="3">
        <v>236</v>
      </c>
      <c r="AJ2488" s="3">
        <v>80</v>
      </c>
      <c r="AK2488" s="3">
        <v>670</v>
      </c>
      <c r="AL2488" s="3">
        <v>1056</v>
      </c>
      <c r="AM2488" s="3">
        <v>9</v>
      </c>
      <c r="AO2488" s="3">
        <v>256</v>
      </c>
      <c r="AP2488" s="3">
        <v>21</v>
      </c>
      <c r="AQ2488" s="3">
        <v>138</v>
      </c>
      <c r="AR2488" s="3">
        <v>266</v>
      </c>
      <c r="AS2488" s="20">
        <v>687</v>
      </c>
      <c r="AT2488" s="3">
        <v>124</v>
      </c>
      <c r="AU2488" s="3">
        <v>276</v>
      </c>
      <c r="AV2488" s="3">
        <v>98</v>
      </c>
      <c r="AW2488" s="3">
        <v>109</v>
      </c>
      <c r="AX2488" s="3">
        <v>269</v>
      </c>
      <c r="AY2488" s="3">
        <v>155</v>
      </c>
      <c r="AZ2488" s="3">
        <v>355</v>
      </c>
      <c r="BA2488" s="128">
        <v>270</v>
      </c>
      <c r="BB2488" s="3">
        <v>107</v>
      </c>
      <c r="BC2488" s="3">
        <v>20</v>
      </c>
      <c r="BD2488" s="3">
        <v>171</v>
      </c>
      <c r="BE2488" s="3">
        <v>146</v>
      </c>
      <c r="BF2488" s="3"/>
      <c r="BG2488" s="3"/>
      <c r="BH2488" s="3"/>
      <c r="BI2488" s="3"/>
      <c r="BJ2488" s="3"/>
      <c r="BK2488" s="3"/>
      <c r="BL2488" s="3"/>
      <c r="BM2488" s="3"/>
      <c r="BN2488" s="3"/>
      <c r="BO2488" s="3"/>
      <c r="BP2488" s="128"/>
      <c r="BQ2488" s="3"/>
      <c r="BR2488" s="3"/>
      <c r="BS2488" s="3"/>
      <c r="BT2488" s="3"/>
      <c r="BU2488" s="3"/>
      <c r="BV2488" s="3"/>
      <c r="BW2488" s="3"/>
      <c r="BX2488" s="3"/>
      <c r="BY2488" s="3"/>
      <c r="BZ2488" s="3"/>
      <c r="CA2488" s="3"/>
    </row>
    <row r="2489" spans="1:89">
      <c r="A2489" t="str">
        <f t="shared" si="194"/>
        <v>2022</v>
      </c>
      <c r="B2489" t="str">
        <f t="shared" si="195"/>
        <v>October</v>
      </c>
      <c r="C2489" s="2">
        <v>44856</v>
      </c>
      <c r="D2489" s="1" t="str">
        <f t="shared" si="193"/>
        <v>OK</v>
      </c>
      <c r="E2489">
        <f t="shared" si="196"/>
        <v>0</v>
      </c>
      <c r="F2489">
        <f t="shared" si="197"/>
        <v>1</v>
      </c>
      <c r="G2489" s="127">
        <v>44856</v>
      </c>
      <c r="H2489" s="3">
        <v>40</v>
      </c>
      <c r="I2489" s="3">
        <v>239</v>
      </c>
      <c r="J2489" s="3">
        <v>134</v>
      </c>
      <c r="K2489" s="3">
        <v>291</v>
      </c>
      <c r="L2489" s="3">
        <v>136</v>
      </c>
      <c r="M2489" s="3">
        <v>115</v>
      </c>
      <c r="N2489" s="3">
        <v>104</v>
      </c>
      <c r="O2489" s="3">
        <v>91</v>
      </c>
      <c r="P2489" s="3">
        <v>355</v>
      </c>
      <c r="Q2489" s="3">
        <v>296</v>
      </c>
      <c r="R2489" s="3">
        <v>116</v>
      </c>
      <c r="S2489" s="3">
        <v>52</v>
      </c>
      <c r="T2489" s="3">
        <v>334</v>
      </c>
      <c r="U2489" s="3">
        <v>10</v>
      </c>
      <c r="V2489" s="3">
        <v>49</v>
      </c>
      <c r="W2489" s="3">
        <v>412</v>
      </c>
      <c r="X2489" s="3">
        <v>246</v>
      </c>
      <c r="Y2489" s="3">
        <v>17</v>
      </c>
      <c r="Z2489" s="3">
        <v>371</v>
      </c>
      <c r="AA2489" s="3">
        <v>92</v>
      </c>
      <c r="AB2489" s="3">
        <v>242</v>
      </c>
      <c r="AC2489" s="3">
        <v>54</v>
      </c>
      <c r="AD2489" s="3">
        <v>50</v>
      </c>
      <c r="AE2489" s="3">
        <v>338</v>
      </c>
      <c r="AF2489" s="3">
        <v>531</v>
      </c>
      <c r="AG2489" s="3">
        <v>849</v>
      </c>
      <c r="AH2489" s="3">
        <v>192</v>
      </c>
      <c r="AI2489" s="3">
        <v>452</v>
      </c>
      <c r="AJ2489" s="3">
        <v>53</v>
      </c>
      <c r="AK2489" s="3">
        <v>822</v>
      </c>
      <c r="AL2489" s="3">
        <v>1232</v>
      </c>
      <c r="AM2489" s="3">
        <v>16</v>
      </c>
      <c r="AO2489" s="3">
        <v>196</v>
      </c>
      <c r="AP2489" s="3">
        <v>31</v>
      </c>
      <c r="AQ2489" s="3">
        <v>241</v>
      </c>
      <c r="AR2489" s="3">
        <v>169</v>
      </c>
      <c r="AS2489" s="20">
        <v>687</v>
      </c>
      <c r="AT2489" s="3">
        <v>89</v>
      </c>
      <c r="AU2489" s="3">
        <v>461</v>
      </c>
      <c r="AV2489" s="3">
        <v>118</v>
      </c>
      <c r="AW2489" s="3">
        <v>281</v>
      </c>
      <c r="AX2489" s="3">
        <v>157</v>
      </c>
      <c r="AY2489" s="3">
        <v>69</v>
      </c>
      <c r="AZ2489" s="3">
        <v>439</v>
      </c>
      <c r="BA2489" s="128">
        <v>470</v>
      </c>
      <c r="BB2489" s="3">
        <v>241</v>
      </c>
      <c r="BC2489" s="3">
        <v>107</v>
      </c>
      <c r="BD2489" s="3">
        <v>333</v>
      </c>
      <c r="BE2489" s="3">
        <v>150</v>
      </c>
      <c r="BF2489" s="3"/>
      <c r="BG2489" s="3"/>
      <c r="BH2489" s="3"/>
      <c r="BI2489" s="3"/>
      <c r="BJ2489" s="3"/>
      <c r="BK2489" s="3"/>
      <c r="BL2489" s="3"/>
      <c r="BM2489" s="3"/>
      <c r="BN2489" s="3"/>
      <c r="BO2489" s="3"/>
      <c r="BP2489" s="128"/>
      <c r="BQ2489" s="3"/>
      <c r="BR2489" s="3"/>
      <c r="BS2489" s="3"/>
      <c r="BT2489" s="3"/>
      <c r="BU2489" s="3"/>
      <c r="BV2489" s="3"/>
      <c r="BW2489" s="3"/>
      <c r="BX2489" s="3"/>
      <c r="BY2489" s="3"/>
      <c r="BZ2489" s="3"/>
      <c r="CA2489" s="3"/>
    </row>
    <row r="2490" spans="1:89">
      <c r="A2490" t="str">
        <f t="shared" si="194"/>
        <v>2022</v>
      </c>
      <c r="B2490" t="str">
        <f t="shared" si="195"/>
        <v>October</v>
      </c>
      <c r="C2490" s="2">
        <v>44857</v>
      </c>
      <c r="D2490" s="1" t="str">
        <f t="shared" si="193"/>
        <v>OK</v>
      </c>
      <c r="E2490">
        <f t="shared" si="196"/>
        <v>0</v>
      </c>
      <c r="F2490">
        <f t="shared" si="197"/>
        <v>1</v>
      </c>
      <c r="G2490" s="127">
        <v>44857</v>
      </c>
      <c r="H2490" s="3">
        <v>51</v>
      </c>
      <c r="I2490" s="3">
        <v>301</v>
      </c>
      <c r="J2490" s="3">
        <v>107</v>
      </c>
      <c r="K2490" s="3">
        <v>400</v>
      </c>
      <c r="L2490" s="3">
        <v>147</v>
      </c>
      <c r="M2490" s="3">
        <v>125</v>
      </c>
      <c r="N2490" s="3">
        <v>112</v>
      </c>
      <c r="O2490" s="3">
        <v>130</v>
      </c>
      <c r="P2490" s="3">
        <v>292</v>
      </c>
      <c r="Q2490" s="3">
        <v>380</v>
      </c>
      <c r="R2490" s="3">
        <v>97</v>
      </c>
      <c r="S2490" s="3">
        <v>58</v>
      </c>
      <c r="T2490" s="3">
        <v>222</v>
      </c>
      <c r="U2490" s="3">
        <v>30</v>
      </c>
      <c r="V2490" s="3">
        <v>56</v>
      </c>
      <c r="W2490" s="3">
        <v>388</v>
      </c>
      <c r="X2490" s="3">
        <v>293</v>
      </c>
      <c r="Y2490" s="3">
        <v>12</v>
      </c>
      <c r="Z2490" s="3">
        <v>351</v>
      </c>
      <c r="AA2490" s="3">
        <v>82</v>
      </c>
      <c r="AB2490" s="3">
        <v>309</v>
      </c>
      <c r="AC2490" s="3">
        <v>85</v>
      </c>
      <c r="AD2490" s="3">
        <v>27</v>
      </c>
      <c r="AE2490" s="3">
        <v>350</v>
      </c>
      <c r="AF2490" s="3">
        <v>682</v>
      </c>
      <c r="AG2490" s="3">
        <v>835</v>
      </c>
      <c r="AH2490" s="3">
        <v>213</v>
      </c>
      <c r="AI2490" s="3">
        <v>667</v>
      </c>
      <c r="AJ2490" s="3">
        <v>41</v>
      </c>
      <c r="AK2490" s="3">
        <v>1075</v>
      </c>
      <c r="AL2490" s="3">
        <v>1646</v>
      </c>
      <c r="AM2490" s="3">
        <v>14</v>
      </c>
      <c r="AO2490" s="3">
        <v>148</v>
      </c>
      <c r="AP2490" s="3">
        <v>36</v>
      </c>
      <c r="AQ2490" s="3">
        <v>334</v>
      </c>
      <c r="AR2490" s="3">
        <v>140</v>
      </c>
      <c r="AS2490" s="20">
        <v>687</v>
      </c>
      <c r="AT2490" s="3">
        <v>92</v>
      </c>
      <c r="AU2490" s="3">
        <v>686</v>
      </c>
      <c r="AV2490" s="3">
        <v>156</v>
      </c>
      <c r="AW2490" s="3">
        <v>314</v>
      </c>
      <c r="AX2490" s="3">
        <v>129</v>
      </c>
      <c r="AY2490" s="3">
        <v>81</v>
      </c>
      <c r="AZ2490" s="3">
        <v>569</v>
      </c>
      <c r="BA2490" s="128">
        <v>543</v>
      </c>
      <c r="BB2490" s="3">
        <v>248</v>
      </c>
      <c r="BC2490" s="3">
        <v>70</v>
      </c>
      <c r="BD2490" s="3">
        <v>446</v>
      </c>
      <c r="BE2490" s="3">
        <v>175</v>
      </c>
      <c r="BF2490" s="3"/>
      <c r="BG2490" s="3"/>
      <c r="BH2490" s="3"/>
      <c r="BI2490" s="3"/>
      <c r="BJ2490" s="3"/>
      <c r="BK2490" s="3"/>
      <c r="BL2490" s="3"/>
      <c r="BM2490" s="3"/>
      <c r="BN2490" s="3"/>
      <c r="BO2490" s="3"/>
      <c r="BP2490" s="128"/>
      <c r="BQ2490" s="3"/>
      <c r="BR2490" s="3"/>
      <c r="BS2490" s="3"/>
      <c r="BT2490" s="3"/>
      <c r="BU2490" s="3"/>
      <c r="BV2490" s="3"/>
      <c r="BW2490" s="3"/>
      <c r="BX2490" s="3"/>
      <c r="BY2490" s="3"/>
      <c r="BZ2490" s="3"/>
      <c r="CA2490" s="3"/>
      <c r="CD2490" s="160"/>
      <c r="CE2490" s="160"/>
      <c r="CF2490" s="160"/>
      <c r="CG2490" s="160"/>
      <c r="CH2490" s="160"/>
      <c r="CI2490" s="160"/>
      <c r="CJ2490" s="160"/>
      <c r="CK2490" s="160"/>
    </row>
    <row r="2491" spans="1:89">
      <c r="A2491" t="str">
        <f t="shared" si="194"/>
        <v>2022</v>
      </c>
      <c r="B2491" t="str">
        <f t="shared" si="195"/>
        <v>October</v>
      </c>
      <c r="C2491" s="2">
        <v>44858</v>
      </c>
      <c r="D2491" s="1" t="str">
        <f t="shared" si="193"/>
        <v>OK</v>
      </c>
      <c r="E2491">
        <v>0</v>
      </c>
      <c r="F2491">
        <v>1</v>
      </c>
      <c r="G2491" s="127">
        <v>44858</v>
      </c>
      <c r="H2491" s="3">
        <v>46</v>
      </c>
      <c r="I2491" s="3">
        <v>234</v>
      </c>
      <c r="J2491" s="3">
        <v>113</v>
      </c>
      <c r="K2491" s="3">
        <v>255</v>
      </c>
      <c r="L2491" s="3">
        <v>144</v>
      </c>
      <c r="M2491" s="3">
        <v>75</v>
      </c>
      <c r="N2491" s="3">
        <v>126</v>
      </c>
      <c r="O2491" s="3">
        <v>143</v>
      </c>
      <c r="P2491" s="3">
        <v>358</v>
      </c>
      <c r="Q2491" s="3">
        <v>312</v>
      </c>
      <c r="R2491" s="3">
        <v>119</v>
      </c>
      <c r="S2491" s="3">
        <v>60</v>
      </c>
      <c r="T2491" s="3">
        <v>246</v>
      </c>
      <c r="U2491" s="3">
        <v>13</v>
      </c>
      <c r="V2491" s="3">
        <v>43</v>
      </c>
      <c r="W2491" s="3">
        <v>298</v>
      </c>
      <c r="X2491" s="3">
        <v>272</v>
      </c>
      <c r="Y2491" s="3">
        <v>16</v>
      </c>
      <c r="Z2491" s="3">
        <v>363</v>
      </c>
      <c r="AA2491" s="3">
        <v>79</v>
      </c>
      <c r="AB2491" s="3">
        <v>287</v>
      </c>
      <c r="AC2491" s="3">
        <v>90</v>
      </c>
      <c r="AD2491" s="3">
        <v>11</v>
      </c>
      <c r="AE2491" s="3">
        <v>346</v>
      </c>
      <c r="AF2491" s="3">
        <v>669</v>
      </c>
      <c r="AG2491" s="3">
        <v>702</v>
      </c>
      <c r="AH2491" s="3">
        <v>159</v>
      </c>
      <c r="AI2491" s="3">
        <v>728</v>
      </c>
      <c r="AJ2491" s="3">
        <v>45</v>
      </c>
      <c r="AK2491" s="3">
        <v>982</v>
      </c>
      <c r="AL2491" s="3">
        <v>1388</v>
      </c>
      <c r="AM2491" s="3">
        <v>8</v>
      </c>
      <c r="AO2491" s="3">
        <v>167</v>
      </c>
      <c r="AP2491" s="3">
        <v>43</v>
      </c>
      <c r="AQ2491" s="3">
        <v>258</v>
      </c>
      <c r="AR2491" s="3">
        <v>130</v>
      </c>
      <c r="AS2491" s="20">
        <v>687</v>
      </c>
      <c r="AT2491" s="3">
        <v>139</v>
      </c>
      <c r="AU2491" s="3">
        <v>591</v>
      </c>
      <c r="AV2491" s="3">
        <v>171</v>
      </c>
      <c r="AW2491" s="3">
        <v>221</v>
      </c>
      <c r="AX2491" s="3">
        <v>104</v>
      </c>
      <c r="AY2491" s="3">
        <v>85</v>
      </c>
      <c r="AZ2491" s="3">
        <v>544</v>
      </c>
      <c r="BA2491" s="128">
        <v>463</v>
      </c>
      <c r="BB2491" s="3">
        <v>212</v>
      </c>
      <c r="BC2491" s="3">
        <v>75</v>
      </c>
      <c r="BD2491" s="3">
        <v>557</v>
      </c>
      <c r="BE2491" s="3">
        <v>163</v>
      </c>
      <c r="BF2491" s="3"/>
      <c r="BG2491" s="3"/>
      <c r="BH2491" s="3"/>
      <c r="BI2491" s="3"/>
      <c r="BJ2491" s="3"/>
      <c r="BK2491" s="3"/>
      <c r="BL2491" s="3"/>
      <c r="BM2491" s="3"/>
      <c r="BN2491" s="3"/>
      <c r="BO2491" s="3"/>
      <c r="BP2491" s="128"/>
      <c r="BQ2491" s="3"/>
      <c r="BR2491" s="3"/>
      <c r="BS2491" s="3"/>
      <c r="BT2491" s="3"/>
      <c r="BU2491" s="3"/>
      <c r="BV2491" s="3"/>
      <c r="BW2491" s="3"/>
      <c r="BX2491" s="3"/>
      <c r="BY2491" s="3"/>
      <c r="BZ2491" s="3"/>
      <c r="CA2491" s="3"/>
    </row>
    <row r="2492" spans="1:89">
      <c r="A2492" t="str">
        <f t="shared" si="194"/>
        <v>2022</v>
      </c>
      <c r="B2492" t="str">
        <f t="shared" si="195"/>
        <v>October</v>
      </c>
      <c r="C2492" s="2">
        <v>44859</v>
      </c>
      <c r="D2492" s="1" t="str">
        <f t="shared" si="193"/>
        <v>OK</v>
      </c>
      <c r="E2492">
        <f t="shared" si="196"/>
        <v>1</v>
      </c>
      <c r="F2492">
        <f t="shared" si="197"/>
        <v>0</v>
      </c>
      <c r="G2492" s="127">
        <v>44859</v>
      </c>
      <c r="H2492" s="3">
        <v>21</v>
      </c>
      <c r="I2492" s="3">
        <v>348</v>
      </c>
      <c r="J2492" s="3">
        <v>342</v>
      </c>
      <c r="K2492" s="3">
        <v>213</v>
      </c>
      <c r="L2492" s="3">
        <v>406</v>
      </c>
      <c r="M2492" s="3">
        <v>96</v>
      </c>
      <c r="N2492" s="3">
        <v>294</v>
      </c>
      <c r="O2492" s="3">
        <v>80</v>
      </c>
      <c r="P2492" s="3">
        <v>864</v>
      </c>
      <c r="Q2492" s="3">
        <v>454</v>
      </c>
      <c r="R2492" s="3">
        <v>203</v>
      </c>
      <c r="S2492" s="3">
        <v>118</v>
      </c>
      <c r="T2492" s="3">
        <v>268</v>
      </c>
      <c r="U2492" s="3">
        <v>37</v>
      </c>
      <c r="V2492" s="3">
        <v>144</v>
      </c>
      <c r="W2492" s="3">
        <v>523</v>
      </c>
      <c r="X2492" s="3">
        <v>193</v>
      </c>
      <c r="Y2492" s="3">
        <v>23</v>
      </c>
      <c r="Z2492" s="3">
        <v>431</v>
      </c>
      <c r="AA2492" s="3">
        <v>11</v>
      </c>
      <c r="AB2492" s="3">
        <v>652</v>
      </c>
      <c r="AC2492" s="3">
        <v>48</v>
      </c>
      <c r="AD2492" s="3">
        <v>18</v>
      </c>
      <c r="AE2492" s="3">
        <v>866</v>
      </c>
      <c r="AF2492" s="3">
        <v>1343</v>
      </c>
      <c r="AG2492" s="3">
        <v>675</v>
      </c>
      <c r="AH2492" s="3">
        <v>126</v>
      </c>
      <c r="AI2492" s="3">
        <v>273</v>
      </c>
      <c r="AJ2492" s="3">
        <v>32</v>
      </c>
      <c r="AK2492" s="3">
        <v>941</v>
      </c>
      <c r="AL2492" s="3">
        <v>1236</v>
      </c>
      <c r="AM2492" s="3">
        <v>8</v>
      </c>
      <c r="AO2492" s="3">
        <v>295</v>
      </c>
      <c r="AP2492" s="3">
        <v>40</v>
      </c>
      <c r="AQ2492" s="3">
        <v>178</v>
      </c>
      <c r="AR2492" s="3">
        <v>341</v>
      </c>
      <c r="AS2492" s="20">
        <v>687</v>
      </c>
      <c r="AT2492" s="3">
        <v>147</v>
      </c>
      <c r="AU2492" s="3">
        <v>354</v>
      </c>
      <c r="AV2492" s="3">
        <v>75</v>
      </c>
      <c r="AW2492" s="3">
        <v>80</v>
      </c>
      <c r="AX2492" s="3">
        <v>351</v>
      </c>
      <c r="AY2492" s="3">
        <v>162</v>
      </c>
      <c r="AZ2492" s="3">
        <v>437</v>
      </c>
      <c r="BA2492" s="128">
        <v>379</v>
      </c>
      <c r="BB2492" s="3">
        <v>132</v>
      </c>
      <c r="BC2492" s="3">
        <v>31</v>
      </c>
      <c r="BD2492" s="3">
        <v>213</v>
      </c>
      <c r="BE2492" s="3">
        <v>183</v>
      </c>
      <c r="BF2492" s="3"/>
      <c r="BG2492" s="3"/>
      <c r="BH2492" s="3"/>
      <c r="BI2492" s="3"/>
      <c r="BJ2492" s="3"/>
      <c r="BK2492" s="3"/>
      <c r="BL2492" s="3"/>
      <c r="BM2492" s="3"/>
      <c r="BN2492" s="3"/>
      <c r="BO2492" s="3"/>
      <c r="BP2492" s="128"/>
      <c r="BQ2492" s="3"/>
      <c r="BR2492" s="3"/>
      <c r="BS2492" s="3"/>
      <c r="BT2492" s="3"/>
      <c r="BU2492" s="3"/>
      <c r="BV2492" s="3"/>
      <c r="BW2492" s="3"/>
      <c r="BX2492" s="3"/>
      <c r="BY2492" s="3"/>
      <c r="BZ2492" s="3"/>
      <c r="CA2492" s="3"/>
    </row>
    <row r="2493" spans="1:89">
      <c r="A2493" t="str">
        <f t="shared" si="194"/>
        <v>2022</v>
      </c>
      <c r="B2493" t="str">
        <f t="shared" si="195"/>
        <v>October</v>
      </c>
      <c r="C2493" s="2">
        <v>44860</v>
      </c>
      <c r="D2493" s="1" t="str">
        <f t="shared" si="193"/>
        <v>OK</v>
      </c>
      <c r="E2493">
        <f t="shared" si="196"/>
        <v>1</v>
      </c>
      <c r="F2493">
        <f t="shared" si="197"/>
        <v>0</v>
      </c>
      <c r="G2493" s="127">
        <v>44860</v>
      </c>
      <c r="H2493" s="3">
        <v>19</v>
      </c>
      <c r="I2493" s="3">
        <v>382</v>
      </c>
      <c r="J2493" s="3">
        <v>333</v>
      </c>
      <c r="K2493" s="3">
        <v>237</v>
      </c>
      <c r="L2493" s="3">
        <v>431</v>
      </c>
      <c r="M2493" s="3">
        <v>87</v>
      </c>
      <c r="N2493" s="3">
        <v>284</v>
      </c>
      <c r="O2493" s="3">
        <v>116</v>
      </c>
      <c r="P2493" s="3">
        <v>914</v>
      </c>
      <c r="Q2493" s="3">
        <v>473</v>
      </c>
      <c r="R2493" s="3">
        <v>226</v>
      </c>
      <c r="S2493" s="3">
        <v>101</v>
      </c>
      <c r="T2493" s="3">
        <v>308</v>
      </c>
      <c r="U2493" s="3">
        <v>46</v>
      </c>
      <c r="V2493" s="3">
        <v>158</v>
      </c>
      <c r="W2493" s="3">
        <v>557</v>
      </c>
      <c r="X2493" s="3">
        <v>261</v>
      </c>
      <c r="Y2493" s="3">
        <v>15</v>
      </c>
      <c r="Z2493" s="3">
        <v>457</v>
      </c>
      <c r="AA2493" s="3">
        <v>27</v>
      </c>
      <c r="AB2493" s="3">
        <v>683</v>
      </c>
      <c r="AC2493" s="3">
        <v>35</v>
      </c>
      <c r="AD2493" s="3">
        <v>30</v>
      </c>
      <c r="AE2493" s="3">
        <v>884</v>
      </c>
      <c r="AF2493" s="3">
        <v>1452</v>
      </c>
      <c r="AG2493" s="3">
        <v>768</v>
      </c>
      <c r="AH2493" s="3">
        <v>142</v>
      </c>
      <c r="AI2493" s="3">
        <v>320</v>
      </c>
      <c r="AJ2493" s="3">
        <v>27</v>
      </c>
      <c r="AK2493" s="3">
        <v>1025</v>
      </c>
      <c r="AL2493" s="3">
        <v>1304</v>
      </c>
      <c r="AM2493" s="3">
        <v>20</v>
      </c>
      <c r="AO2493" s="3">
        <v>316</v>
      </c>
      <c r="AP2493" s="3">
        <v>47</v>
      </c>
      <c r="AQ2493" s="3">
        <v>204</v>
      </c>
      <c r="AR2493" s="3">
        <v>364</v>
      </c>
      <c r="AS2493" s="20">
        <v>687</v>
      </c>
      <c r="AT2493" s="3">
        <v>178</v>
      </c>
      <c r="AU2493" s="3">
        <v>391</v>
      </c>
      <c r="AV2493" s="3">
        <v>81</v>
      </c>
      <c r="AW2493" s="3">
        <v>93</v>
      </c>
      <c r="AX2493" s="3">
        <v>373</v>
      </c>
      <c r="AY2493" s="3">
        <v>192</v>
      </c>
      <c r="AZ2493" s="3">
        <v>527</v>
      </c>
      <c r="BA2493" s="128">
        <v>387</v>
      </c>
      <c r="BB2493" s="3">
        <v>118</v>
      </c>
      <c r="BC2493" s="3">
        <v>30</v>
      </c>
      <c r="BD2493" s="3">
        <v>299</v>
      </c>
      <c r="BE2493" s="3">
        <v>245</v>
      </c>
      <c r="BF2493" s="3"/>
      <c r="BG2493" s="3"/>
      <c r="BH2493" s="3"/>
      <c r="BI2493" s="3"/>
      <c r="BJ2493" s="3"/>
      <c r="BK2493" s="3"/>
      <c r="BL2493" s="3"/>
      <c r="BM2493" s="3"/>
      <c r="BN2493" s="3"/>
      <c r="BO2493" s="3"/>
      <c r="BP2493" s="128"/>
      <c r="BQ2493" s="3"/>
      <c r="BR2493" s="3"/>
      <c r="BS2493" s="3"/>
      <c r="BT2493" s="3"/>
      <c r="BU2493" s="3"/>
      <c r="BV2493" s="3"/>
      <c r="BW2493" s="3"/>
      <c r="BX2493" s="3"/>
      <c r="BY2493" s="3"/>
      <c r="BZ2493" s="3"/>
      <c r="CA2493" s="3"/>
    </row>
    <row r="2494" spans="1:89">
      <c r="A2494" t="str">
        <f t="shared" si="194"/>
        <v>2022</v>
      </c>
      <c r="B2494" t="str">
        <f t="shared" si="195"/>
        <v>October</v>
      </c>
      <c r="C2494" s="2">
        <v>44861</v>
      </c>
      <c r="D2494" s="1" t="str">
        <f t="shared" si="193"/>
        <v>OK</v>
      </c>
      <c r="E2494">
        <f t="shared" si="196"/>
        <v>1</v>
      </c>
      <c r="F2494">
        <f t="shared" si="197"/>
        <v>0</v>
      </c>
      <c r="G2494" s="127">
        <v>44861</v>
      </c>
      <c r="H2494" s="3">
        <v>40</v>
      </c>
      <c r="I2494" s="3">
        <v>326</v>
      </c>
      <c r="J2494" s="3">
        <v>358</v>
      </c>
      <c r="K2494" s="3">
        <v>267</v>
      </c>
      <c r="L2494" s="3">
        <v>403</v>
      </c>
      <c r="M2494" s="3">
        <v>86</v>
      </c>
      <c r="N2494" s="3">
        <v>351</v>
      </c>
      <c r="O2494" s="3">
        <v>76</v>
      </c>
      <c r="P2494" s="3">
        <v>854</v>
      </c>
      <c r="Q2494" s="3">
        <v>487</v>
      </c>
      <c r="R2494" s="3">
        <v>204</v>
      </c>
      <c r="S2494" s="3">
        <v>110</v>
      </c>
      <c r="T2494" s="3">
        <v>266</v>
      </c>
      <c r="U2494" s="3">
        <v>50</v>
      </c>
      <c r="V2494" s="3">
        <v>172</v>
      </c>
      <c r="W2494" s="3">
        <v>537</v>
      </c>
      <c r="X2494" s="3">
        <v>237</v>
      </c>
      <c r="Y2494" s="3">
        <v>32</v>
      </c>
      <c r="Z2494" s="3">
        <v>484</v>
      </c>
      <c r="AA2494" s="3">
        <v>40</v>
      </c>
      <c r="AB2494" s="3">
        <v>690</v>
      </c>
      <c r="AC2494" s="3">
        <v>53</v>
      </c>
      <c r="AD2494" s="3">
        <v>15</v>
      </c>
      <c r="AE2494" s="3">
        <v>911</v>
      </c>
      <c r="AF2494" s="3">
        <v>1468</v>
      </c>
      <c r="AG2494" s="3">
        <v>779</v>
      </c>
      <c r="AH2494" s="3">
        <v>183</v>
      </c>
      <c r="AI2494" s="3">
        <v>359</v>
      </c>
      <c r="AJ2494" s="3">
        <v>43</v>
      </c>
      <c r="AK2494" s="3">
        <v>1081</v>
      </c>
      <c r="AL2494" s="3">
        <v>1428</v>
      </c>
      <c r="AM2494" s="3">
        <v>18</v>
      </c>
      <c r="AO2494" s="3">
        <v>347</v>
      </c>
      <c r="AP2494" s="3">
        <v>41</v>
      </c>
      <c r="AQ2494" s="3">
        <v>256</v>
      </c>
      <c r="AR2494" s="3">
        <v>334</v>
      </c>
      <c r="AS2494" s="20">
        <v>687</v>
      </c>
      <c r="AT2494" s="3">
        <v>127</v>
      </c>
      <c r="AU2494" s="3">
        <v>414</v>
      </c>
      <c r="AV2494" s="3">
        <v>93</v>
      </c>
      <c r="AW2494" s="3">
        <v>120</v>
      </c>
      <c r="AX2494" s="3">
        <v>362</v>
      </c>
      <c r="AY2494" s="3">
        <v>210</v>
      </c>
      <c r="AZ2494" s="3">
        <v>484</v>
      </c>
      <c r="BA2494" s="128">
        <v>361</v>
      </c>
      <c r="BB2494" s="3">
        <v>162</v>
      </c>
      <c r="BC2494" s="3">
        <v>34</v>
      </c>
      <c r="BD2494" s="3">
        <v>215</v>
      </c>
      <c r="BE2494" s="3">
        <v>213</v>
      </c>
      <c r="BF2494" s="3"/>
      <c r="BG2494" s="3"/>
      <c r="BH2494" s="3"/>
      <c r="BI2494" s="3"/>
      <c r="BJ2494" s="3"/>
      <c r="BK2494" s="3"/>
      <c r="BL2494" s="3"/>
      <c r="BM2494" s="3"/>
      <c r="BN2494" s="3"/>
      <c r="BO2494" s="3"/>
      <c r="BP2494" s="128"/>
      <c r="BQ2494" s="3"/>
      <c r="BR2494" s="3"/>
      <c r="BS2494" s="3"/>
      <c r="BT2494" s="3"/>
      <c r="BU2494" s="3"/>
      <c r="BV2494" s="3"/>
      <c r="BW2494" s="3"/>
      <c r="BX2494" s="3"/>
      <c r="BY2494" s="3"/>
      <c r="BZ2494" s="3"/>
      <c r="CA2494" s="3"/>
    </row>
    <row r="2495" spans="1:89">
      <c r="A2495" t="str">
        <f t="shared" si="194"/>
        <v>2022</v>
      </c>
      <c r="B2495" t="str">
        <f t="shared" si="195"/>
        <v>October</v>
      </c>
      <c r="C2495" s="2">
        <v>44862</v>
      </c>
      <c r="D2495" s="1" t="str">
        <f t="shared" si="193"/>
        <v>OK</v>
      </c>
      <c r="E2495">
        <f t="shared" si="196"/>
        <v>1</v>
      </c>
      <c r="F2495">
        <f t="shared" si="197"/>
        <v>0</v>
      </c>
      <c r="G2495" s="127">
        <v>44862</v>
      </c>
      <c r="H2495" s="3">
        <v>26</v>
      </c>
      <c r="I2495" s="3">
        <v>317</v>
      </c>
      <c r="J2495" s="3">
        <v>322</v>
      </c>
      <c r="K2495" s="3">
        <v>225</v>
      </c>
      <c r="L2495" s="3">
        <v>302</v>
      </c>
      <c r="M2495" s="3">
        <v>88</v>
      </c>
      <c r="N2495" s="3">
        <v>256</v>
      </c>
      <c r="O2495" s="3">
        <v>77</v>
      </c>
      <c r="P2495" s="3">
        <v>754</v>
      </c>
      <c r="Q2495" s="3">
        <v>404</v>
      </c>
      <c r="R2495" s="3">
        <v>179</v>
      </c>
      <c r="S2495" s="3">
        <v>101</v>
      </c>
      <c r="T2495" s="3">
        <v>364</v>
      </c>
      <c r="U2495" s="3">
        <v>24</v>
      </c>
      <c r="V2495" s="3">
        <v>150</v>
      </c>
      <c r="W2495" s="3">
        <v>529</v>
      </c>
      <c r="X2495" s="3">
        <v>186</v>
      </c>
      <c r="Y2495" s="3">
        <v>20</v>
      </c>
      <c r="Z2495" s="3">
        <v>395</v>
      </c>
      <c r="AA2495" s="3">
        <v>20</v>
      </c>
      <c r="AB2495" s="3">
        <v>488</v>
      </c>
      <c r="AC2495" s="3">
        <v>33</v>
      </c>
      <c r="AD2495" s="3">
        <v>34</v>
      </c>
      <c r="AE2495" s="3">
        <v>696</v>
      </c>
      <c r="AF2495" s="3">
        <v>1068</v>
      </c>
      <c r="AG2495" s="3">
        <v>584</v>
      </c>
      <c r="AH2495" s="3">
        <v>143</v>
      </c>
      <c r="AI2495" s="3">
        <v>270</v>
      </c>
      <c r="AJ2495" s="3">
        <v>48</v>
      </c>
      <c r="AK2495" s="3">
        <v>820</v>
      </c>
      <c r="AL2495" s="3">
        <v>1315</v>
      </c>
      <c r="AM2495" s="3">
        <v>2</v>
      </c>
      <c r="AO2495" s="3">
        <v>252</v>
      </c>
      <c r="AP2495" s="3">
        <v>23</v>
      </c>
      <c r="AQ2495" s="3">
        <v>156</v>
      </c>
      <c r="AR2495" s="3">
        <v>279</v>
      </c>
      <c r="AS2495" s="20">
        <v>687</v>
      </c>
      <c r="AT2495" s="3">
        <v>121</v>
      </c>
      <c r="AU2495" s="3">
        <v>418</v>
      </c>
      <c r="AV2495" s="3">
        <v>176</v>
      </c>
      <c r="AW2495" s="3">
        <v>85</v>
      </c>
      <c r="AX2495" s="3">
        <v>316</v>
      </c>
      <c r="AY2495" s="3">
        <v>168</v>
      </c>
      <c r="AZ2495" s="3">
        <v>369</v>
      </c>
      <c r="BA2495" s="128">
        <v>364</v>
      </c>
      <c r="BB2495" s="3">
        <v>103</v>
      </c>
      <c r="BC2495" s="3">
        <v>22</v>
      </c>
      <c r="BD2495" s="3">
        <v>183</v>
      </c>
      <c r="BE2495" s="3">
        <v>164</v>
      </c>
      <c r="BF2495" s="3"/>
      <c r="BG2495" s="3"/>
      <c r="BH2495" s="3"/>
      <c r="BI2495" s="3"/>
      <c r="BJ2495" s="3"/>
      <c r="BK2495" s="3"/>
      <c r="BL2495" s="3"/>
      <c r="BM2495" s="3"/>
      <c r="BN2495" s="3"/>
      <c r="BO2495" s="3"/>
      <c r="BP2495" s="128"/>
      <c r="BQ2495" s="3"/>
      <c r="BR2495" s="3"/>
      <c r="BS2495" s="3"/>
      <c r="BT2495" s="3"/>
      <c r="BU2495" s="3"/>
      <c r="BV2495" s="3"/>
      <c r="BW2495" s="3"/>
      <c r="BX2495" s="3"/>
      <c r="BY2495" s="3"/>
      <c r="BZ2495" s="3"/>
      <c r="CA2495" s="3"/>
    </row>
    <row r="2496" spans="1:89">
      <c r="A2496" t="str">
        <f t="shared" si="194"/>
        <v>2022</v>
      </c>
      <c r="B2496" t="str">
        <f t="shared" si="195"/>
        <v>October</v>
      </c>
      <c r="C2496" s="2">
        <v>44863</v>
      </c>
      <c r="D2496" s="1" t="str">
        <f t="shared" si="193"/>
        <v>OK</v>
      </c>
      <c r="E2496">
        <f t="shared" si="196"/>
        <v>0</v>
      </c>
      <c r="F2496">
        <f t="shared" si="197"/>
        <v>1</v>
      </c>
      <c r="G2496" s="127">
        <v>44863</v>
      </c>
      <c r="H2496" s="3">
        <v>20</v>
      </c>
      <c r="I2496" s="3">
        <v>171</v>
      </c>
      <c r="J2496" s="3">
        <v>122</v>
      </c>
      <c r="K2496" s="3">
        <v>204</v>
      </c>
      <c r="L2496" s="3">
        <v>144</v>
      </c>
      <c r="M2496" s="3">
        <v>110</v>
      </c>
      <c r="N2496" s="3">
        <v>70</v>
      </c>
      <c r="O2496" s="3">
        <v>59</v>
      </c>
      <c r="P2496" s="3">
        <v>332</v>
      </c>
      <c r="Q2496" s="3">
        <v>254</v>
      </c>
      <c r="R2496" s="3">
        <v>111</v>
      </c>
      <c r="S2496" s="3">
        <v>65</v>
      </c>
      <c r="T2496" s="3">
        <v>246</v>
      </c>
      <c r="U2496" s="3">
        <v>12</v>
      </c>
      <c r="V2496" s="3">
        <v>64</v>
      </c>
      <c r="W2496" s="3">
        <v>284</v>
      </c>
      <c r="X2496" s="3">
        <v>232</v>
      </c>
      <c r="Y2496" s="3">
        <v>11</v>
      </c>
      <c r="Z2496" s="3">
        <v>288</v>
      </c>
      <c r="AA2496" s="3">
        <v>50</v>
      </c>
      <c r="AB2496" s="3">
        <v>193</v>
      </c>
      <c r="AC2496" s="3">
        <v>32</v>
      </c>
      <c r="AD2496" s="3">
        <v>31</v>
      </c>
      <c r="AE2496" s="3">
        <v>294</v>
      </c>
      <c r="AF2496" s="3">
        <v>535</v>
      </c>
      <c r="AG2496" s="3">
        <v>586</v>
      </c>
      <c r="AH2496" s="3">
        <v>108</v>
      </c>
      <c r="AI2496" s="3">
        <v>207</v>
      </c>
      <c r="AJ2496" s="3">
        <v>17</v>
      </c>
      <c r="AK2496" s="3">
        <v>467</v>
      </c>
      <c r="AL2496" s="3">
        <v>910</v>
      </c>
      <c r="AM2496" s="3">
        <v>13</v>
      </c>
      <c r="AO2496" s="3">
        <v>130</v>
      </c>
      <c r="AP2496" s="3">
        <v>39</v>
      </c>
      <c r="AQ2496" s="3">
        <v>213</v>
      </c>
      <c r="AR2496" s="3">
        <v>126</v>
      </c>
      <c r="AS2496" s="20">
        <v>687</v>
      </c>
      <c r="AT2496" s="3">
        <v>81</v>
      </c>
      <c r="AU2496" s="3">
        <v>331</v>
      </c>
      <c r="AV2496" s="3">
        <v>95</v>
      </c>
      <c r="AW2496" s="3">
        <v>246</v>
      </c>
      <c r="AX2496" s="3">
        <v>107</v>
      </c>
      <c r="AY2496" s="3">
        <v>64</v>
      </c>
      <c r="AZ2496" s="3">
        <v>302</v>
      </c>
      <c r="BA2496" s="128">
        <v>329</v>
      </c>
      <c r="BB2496" s="3">
        <v>97</v>
      </c>
      <c r="BC2496" s="3">
        <v>95</v>
      </c>
      <c r="BD2496" s="3">
        <v>195</v>
      </c>
      <c r="BE2496" s="3">
        <v>103</v>
      </c>
      <c r="BF2496" s="3"/>
      <c r="BG2496" s="3"/>
      <c r="BH2496" s="3"/>
      <c r="BI2496" s="3"/>
      <c r="BJ2496" s="3"/>
      <c r="BK2496" s="3"/>
      <c r="BL2496" s="3"/>
      <c r="BM2496" s="3"/>
      <c r="BN2496" s="3"/>
      <c r="BO2496" s="3"/>
      <c r="BP2496" s="128"/>
      <c r="BQ2496" s="3"/>
      <c r="BR2496" s="3"/>
      <c r="BS2496" s="3"/>
      <c r="BT2496" s="3"/>
      <c r="BU2496" s="3"/>
      <c r="BV2496" s="3"/>
      <c r="BW2496" s="3"/>
      <c r="BX2496" s="3"/>
      <c r="BY2496" s="3"/>
      <c r="BZ2496" s="3"/>
      <c r="CA2496" s="3"/>
    </row>
    <row r="2497" spans="1:79">
      <c r="A2497" t="str">
        <f t="shared" si="194"/>
        <v>2022</v>
      </c>
      <c r="B2497" t="str">
        <f t="shared" si="195"/>
        <v>October</v>
      </c>
      <c r="C2497" s="2">
        <v>44864</v>
      </c>
      <c r="D2497" s="1" t="str">
        <f t="shared" ref="D2497:D2560" si="198">IF(C2497=G2497,"OK","Wrong date")</f>
        <v>OK</v>
      </c>
      <c r="E2497">
        <f t="shared" si="196"/>
        <v>0</v>
      </c>
      <c r="F2497">
        <f t="shared" si="197"/>
        <v>1</v>
      </c>
      <c r="G2497" s="127">
        <v>44864</v>
      </c>
      <c r="H2497" s="3">
        <v>14</v>
      </c>
      <c r="I2497" s="3">
        <v>38</v>
      </c>
      <c r="J2497" s="3">
        <v>31</v>
      </c>
      <c r="K2497" s="3">
        <v>62</v>
      </c>
      <c r="L2497" s="3">
        <v>57</v>
      </c>
      <c r="M2497" s="3">
        <v>126</v>
      </c>
      <c r="N2497" s="3">
        <v>60</v>
      </c>
      <c r="O2497" s="3">
        <v>11</v>
      </c>
      <c r="P2497" s="3">
        <v>345</v>
      </c>
      <c r="Q2497" s="3">
        <v>41</v>
      </c>
      <c r="R2497" s="3">
        <v>48</v>
      </c>
      <c r="S2497" s="3">
        <v>18</v>
      </c>
      <c r="T2497" s="3">
        <v>226</v>
      </c>
      <c r="U2497" s="3">
        <v>5</v>
      </c>
      <c r="V2497" s="3">
        <v>39</v>
      </c>
      <c r="W2497" s="3">
        <v>174</v>
      </c>
      <c r="X2497" s="3">
        <v>40</v>
      </c>
      <c r="Y2497" s="3">
        <v>4</v>
      </c>
      <c r="Z2497" s="3">
        <v>118</v>
      </c>
      <c r="AA2497" s="3">
        <v>10</v>
      </c>
      <c r="AB2497" s="3">
        <v>57</v>
      </c>
      <c r="AC2497" s="3">
        <v>11</v>
      </c>
      <c r="AD2497" s="3">
        <v>2</v>
      </c>
      <c r="AE2497" s="3">
        <v>119</v>
      </c>
      <c r="AF2497" s="3">
        <v>136</v>
      </c>
      <c r="AG2497" s="3">
        <v>116</v>
      </c>
      <c r="AH2497" s="3">
        <v>58</v>
      </c>
      <c r="AI2497" s="3">
        <v>83</v>
      </c>
      <c r="AJ2497" s="3">
        <v>14</v>
      </c>
      <c r="AK2497" s="3">
        <v>161</v>
      </c>
      <c r="AL2497" s="3">
        <v>313</v>
      </c>
      <c r="AM2497" s="3">
        <v>8</v>
      </c>
      <c r="AO2497" s="3">
        <v>35</v>
      </c>
      <c r="AP2497" s="3">
        <v>3</v>
      </c>
      <c r="AQ2497" s="3">
        <v>45</v>
      </c>
      <c r="AR2497" s="3">
        <v>82</v>
      </c>
      <c r="AS2497" s="20">
        <v>687</v>
      </c>
      <c r="AT2497" s="3">
        <v>17</v>
      </c>
      <c r="AU2497" s="3">
        <v>76</v>
      </c>
      <c r="AV2497" s="3">
        <v>26</v>
      </c>
      <c r="AW2497" s="3">
        <v>32</v>
      </c>
      <c r="AX2497" s="3">
        <v>37</v>
      </c>
      <c r="AY2497" s="3">
        <v>41</v>
      </c>
      <c r="AZ2497" s="3">
        <v>98</v>
      </c>
      <c r="BA2497" s="128">
        <v>149</v>
      </c>
      <c r="BB2497" s="3">
        <v>40</v>
      </c>
      <c r="BC2497" s="3">
        <v>6</v>
      </c>
      <c r="BD2497" s="3">
        <v>60</v>
      </c>
      <c r="BE2497" s="3">
        <v>30</v>
      </c>
      <c r="BF2497" s="3"/>
      <c r="BG2497" s="3"/>
      <c r="BH2497" s="3"/>
      <c r="BI2497" s="3"/>
      <c r="BJ2497" s="3"/>
      <c r="BK2497" s="3"/>
      <c r="BL2497" s="3"/>
      <c r="BM2497" s="3"/>
      <c r="BN2497" s="3"/>
      <c r="BO2497" s="3"/>
      <c r="BP2497" s="128"/>
      <c r="BQ2497" s="3"/>
      <c r="BR2497" s="3"/>
      <c r="BS2497" s="3"/>
      <c r="BT2497" s="3"/>
      <c r="BU2497" s="3"/>
      <c r="BV2497" s="3"/>
      <c r="BW2497" s="3"/>
      <c r="BX2497" s="3"/>
      <c r="BY2497" s="3"/>
      <c r="BZ2497" s="3"/>
      <c r="CA2497" s="3"/>
    </row>
    <row r="2498" spans="1:79" ht="15" thickBot="1">
      <c r="A2498" t="str">
        <f t="shared" si="194"/>
        <v>2022</v>
      </c>
      <c r="B2498" t="str">
        <f t="shared" si="195"/>
        <v>October</v>
      </c>
      <c r="C2498" s="2">
        <v>44865</v>
      </c>
      <c r="D2498" s="1" t="str">
        <f t="shared" si="198"/>
        <v>OK</v>
      </c>
      <c r="E2498">
        <f t="shared" si="196"/>
        <v>1</v>
      </c>
      <c r="F2498">
        <f t="shared" si="197"/>
        <v>0</v>
      </c>
      <c r="G2498" s="129">
        <v>44865</v>
      </c>
      <c r="H2498" s="130">
        <v>15</v>
      </c>
      <c r="I2498" s="130">
        <v>339</v>
      </c>
      <c r="J2498" s="130">
        <v>289</v>
      </c>
      <c r="K2498" s="130">
        <v>215</v>
      </c>
      <c r="L2498" s="130">
        <v>394</v>
      </c>
      <c r="M2498" s="130">
        <v>80</v>
      </c>
      <c r="N2498" s="130">
        <v>252</v>
      </c>
      <c r="O2498" s="130">
        <v>75</v>
      </c>
      <c r="P2498" s="130">
        <v>833</v>
      </c>
      <c r="Q2498" s="130">
        <v>442</v>
      </c>
      <c r="R2498" s="130">
        <v>165</v>
      </c>
      <c r="S2498" s="130">
        <v>104</v>
      </c>
      <c r="T2498" s="130">
        <v>270</v>
      </c>
      <c r="U2498" s="130">
        <v>36</v>
      </c>
      <c r="V2498" s="130">
        <v>143</v>
      </c>
      <c r="W2498" s="130">
        <v>497</v>
      </c>
      <c r="X2498" s="130">
        <v>202</v>
      </c>
      <c r="Y2498" s="130">
        <v>20</v>
      </c>
      <c r="Z2498" s="130">
        <v>431</v>
      </c>
      <c r="AA2498" s="130">
        <v>15</v>
      </c>
      <c r="AB2498" s="130">
        <v>620</v>
      </c>
      <c r="AC2498" s="130">
        <v>36</v>
      </c>
      <c r="AD2498" s="130">
        <v>52</v>
      </c>
      <c r="AE2498" s="130">
        <v>843</v>
      </c>
      <c r="AF2498" s="130">
        <v>1219</v>
      </c>
      <c r="AG2498" s="130">
        <v>645</v>
      </c>
      <c r="AH2498" s="130">
        <v>161</v>
      </c>
      <c r="AI2498" s="130">
        <v>272</v>
      </c>
      <c r="AJ2498" s="130">
        <v>50</v>
      </c>
      <c r="AK2498" s="130">
        <v>888</v>
      </c>
      <c r="AL2498" s="130">
        <v>1276</v>
      </c>
      <c r="AM2498" s="130">
        <v>19</v>
      </c>
      <c r="AO2498" s="130">
        <v>263</v>
      </c>
      <c r="AP2498" s="130">
        <v>32</v>
      </c>
      <c r="AQ2498" s="130">
        <v>188</v>
      </c>
      <c r="AR2498" s="130">
        <v>331</v>
      </c>
      <c r="AS2498" s="20">
        <v>687</v>
      </c>
      <c r="AT2498" s="130">
        <v>161</v>
      </c>
      <c r="AU2498" s="130">
        <v>371</v>
      </c>
      <c r="AV2498" s="130">
        <v>63</v>
      </c>
      <c r="AW2498" s="130">
        <v>97</v>
      </c>
      <c r="AX2498" s="130">
        <v>283</v>
      </c>
      <c r="AY2498" s="130">
        <v>158</v>
      </c>
      <c r="AZ2498" s="130">
        <v>413</v>
      </c>
      <c r="BA2498" s="131">
        <v>398</v>
      </c>
      <c r="BB2498" s="130">
        <v>149</v>
      </c>
      <c r="BC2498" s="130">
        <v>22</v>
      </c>
      <c r="BD2498" s="130">
        <v>191</v>
      </c>
      <c r="BE2498" s="130">
        <v>158</v>
      </c>
      <c r="BF2498" s="3"/>
      <c r="BG2498" s="3"/>
      <c r="BH2498" s="3"/>
      <c r="BI2498" s="3"/>
      <c r="BJ2498" s="3"/>
      <c r="BK2498" s="3"/>
      <c r="BL2498" s="3"/>
      <c r="BM2498" s="130"/>
      <c r="BN2498" s="130"/>
      <c r="BO2498" s="130"/>
      <c r="BP2498" s="131"/>
      <c r="BQ2498" s="130"/>
      <c r="BR2498" s="130"/>
      <c r="BS2498" s="130"/>
      <c r="BT2498" s="130"/>
      <c r="BU2498" s="3"/>
      <c r="BV2498" s="3"/>
      <c r="BW2498" s="3"/>
      <c r="BX2498" s="3"/>
      <c r="BY2498" s="3"/>
      <c r="BZ2498" s="3"/>
      <c r="CA2498" s="3"/>
    </row>
    <row r="2499" spans="1:79">
      <c r="A2499" t="str">
        <f t="shared" si="194"/>
        <v>2022</v>
      </c>
      <c r="B2499" t="str">
        <f t="shared" si="195"/>
        <v>November</v>
      </c>
      <c r="C2499" s="2">
        <v>44866</v>
      </c>
      <c r="D2499" s="1" t="str">
        <f t="shared" si="198"/>
        <v>OK</v>
      </c>
      <c r="E2499">
        <f t="shared" si="196"/>
        <v>1</v>
      </c>
      <c r="F2499">
        <f t="shared" si="197"/>
        <v>0</v>
      </c>
      <c r="G2499" s="133">
        <v>44866</v>
      </c>
      <c r="H2499" s="3">
        <v>19</v>
      </c>
      <c r="I2499" s="3">
        <v>430</v>
      </c>
      <c r="J2499" s="3">
        <v>408</v>
      </c>
      <c r="K2499" s="3">
        <v>312</v>
      </c>
      <c r="L2499" s="3">
        <v>439</v>
      </c>
      <c r="M2499" s="3">
        <v>101</v>
      </c>
      <c r="N2499" s="3">
        <v>319</v>
      </c>
      <c r="O2499" s="3">
        <v>104</v>
      </c>
      <c r="P2499" s="3">
        <v>887</v>
      </c>
      <c r="Q2499" s="3">
        <v>539</v>
      </c>
      <c r="R2499" s="3">
        <v>240</v>
      </c>
      <c r="S2499" s="3">
        <v>111</v>
      </c>
      <c r="T2499" s="3">
        <v>238</v>
      </c>
      <c r="U2499" s="3">
        <v>63</v>
      </c>
      <c r="V2499" s="3">
        <v>137</v>
      </c>
      <c r="W2499" s="3">
        <v>576</v>
      </c>
      <c r="X2499" s="3">
        <v>313</v>
      </c>
      <c r="Y2499" s="3">
        <v>25</v>
      </c>
      <c r="Z2499" s="3">
        <v>460</v>
      </c>
      <c r="AA2499" s="3">
        <v>23</v>
      </c>
      <c r="AB2499" s="3">
        <v>780</v>
      </c>
      <c r="AC2499" s="3">
        <v>59</v>
      </c>
      <c r="AD2499" s="3">
        <v>22</v>
      </c>
      <c r="AE2499" s="3">
        <v>1061</v>
      </c>
      <c r="AF2499" s="3">
        <v>1746</v>
      </c>
      <c r="AG2499" s="3">
        <v>936</v>
      </c>
      <c r="AH2499" s="3">
        <v>179</v>
      </c>
      <c r="AI2499" s="3">
        <v>339</v>
      </c>
      <c r="AJ2499" s="3">
        <v>86</v>
      </c>
      <c r="AK2499" s="3">
        <v>1337</v>
      </c>
      <c r="AL2499" s="3">
        <v>1657</v>
      </c>
      <c r="AM2499" s="3">
        <v>11</v>
      </c>
      <c r="AO2499" s="3">
        <v>357</v>
      </c>
      <c r="AP2499" s="3">
        <v>44</v>
      </c>
      <c r="AQ2499" s="3">
        <v>245</v>
      </c>
      <c r="AR2499" s="3">
        <v>302</v>
      </c>
      <c r="AS2499" s="20">
        <v>687</v>
      </c>
      <c r="AT2499" s="3">
        <v>216</v>
      </c>
      <c r="AU2499" s="3">
        <v>1838</v>
      </c>
      <c r="AV2499" s="3">
        <v>98</v>
      </c>
      <c r="AW2499" s="3">
        <v>173</v>
      </c>
      <c r="AX2499" s="3">
        <v>382</v>
      </c>
      <c r="AY2499" s="3">
        <v>194</v>
      </c>
      <c r="AZ2499" s="3">
        <v>579</v>
      </c>
      <c r="BA2499" s="128">
        <v>519</v>
      </c>
      <c r="BB2499" s="3">
        <v>181</v>
      </c>
      <c r="BC2499" s="3">
        <v>41</v>
      </c>
      <c r="BD2499" s="3">
        <v>283</v>
      </c>
      <c r="BE2499" s="3">
        <v>234</v>
      </c>
      <c r="BF2499" s="3"/>
      <c r="BG2499" s="3"/>
      <c r="BH2499" s="3"/>
      <c r="BI2499" s="3"/>
      <c r="BJ2499" s="3"/>
      <c r="BK2499" s="3"/>
      <c r="BL2499" s="3"/>
      <c r="BM2499" s="3"/>
      <c r="BN2499" s="3"/>
      <c r="BO2499" s="3"/>
      <c r="BP2499" s="128"/>
      <c r="BQ2499" s="3"/>
      <c r="BR2499" s="3"/>
      <c r="BS2499" s="3"/>
      <c r="BT2499" s="3"/>
      <c r="BU2499" s="3"/>
      <c r="BV2499" s="3"/>
      <c r="BW2499" s="3"/>
      <c r="BX2499" s="3"/>
      <c r="BY2499" s="3"/>
      <c r="BZ2499" s="3"/>
      <c r="CA2499" s="3"/>
    </row>
    <row r="2500" spans="1:79">
      <c r="A2500" t="str">
        <f t="shared" ref="A2500:A2563" si="199">TEXT(C2500,"yyyy")</f>
        <v>2022</v>
      </c>
      <c r="B2500" t="str">
        <f t="shared" ref="B2500:B2563" si="200">TEXT(C2500,"mmmm")</f>
        <v>November</v>
      </c>
      <c r="C2500" s="2">
        <v>44867</v>
      </c>
      <c r="D2500" s="1" t="str">
        <f t="shared" si="198"/>
        <v>OK</v>
      </c>
      <c r="E2500">
        <f t="shared" si="196"/>
        <v>1</v>
      </c>
      <c r="F2500">
        <f t="shared" si="197"/>
        <v>0</v>
      </c>
      <c r="G2500" s="133">
        <v>44867</v>
      </c>
      <c r="H2500" s="3">
        <v>31</v>
      </c>
      <c r="I2500" s="3">
        <v>348</v>
      </c>
      <c r="J2500" s="3">
        <v>406</v>
      </c>
      <c r="K2500" s="3">
        <v>306</v>
      </c>
      <c r="L2500" s="3">
        <v>438</v>
      </c>
      <c r="M2500" s="3">
        <v>87</v>
      </c>
      <c r="N2500" s="3">
        <v>368</v>
      </c>
      <c r="O2500" s="3">
        <v>109</v>
      </c>
      <c r="P2500" s="3">
        <v>827</v>
      </c>
      <c r="Q2500" s="3">
        <v>404</v>
      </c>
      <c r="R2500" s="3">
        <v>197</v>
      </c>
      <c r="S2500" s="3">
        <v>113</v>
      </c>
      <c r="T2500" s="3">
        <v>298</v>
      </c>
      <c r="U2500" s="3">
        <v>55</v>
      </c>
      <c r="V2500" s="3">
        <v>174</v>
      </c>
      <c r="W2500" s="3">
        <v>582</v>
      </c>
      <c r="X2500" s="3">
        <v>269</v>
      </c>
      <c r="Y2500" s="3">
        <v>17</v>
      </c>
      <c r="Z2500" s="3">
        <v>530</v>
      </c>
      <c r="AA2500" s="3">
        <v>24</v>
      </c>
      <c r="AB2500" s="3">
        <v>692</v>
      </c>
      <c r="AC2500" s="3">
        <v>69</v>
      </c>
      <c r="AD2500" s="3">
        <v>67</v>
      </c>
      <c r="AE2500" s="3">
        <v>981</v>
      </c>
      <c r="AF2500" s="3">
        <v>1564</v>
      </c>
      <c r="AG2500" s="3">
        <v>785</v>
      </c>
      <c r="AH2500" s="3">
        <v>146</v>
      </c>
      <c r="AI2500" s="3">
        <v>334</v>
      </c>
      <c r="AJ2500" s="3">
        <v>66</v>
      </c>
      <c r="AK2500" s="3">
        <v>1174</v>
      </c>
      <c r="AL2500" s="3">
        <v>1646</v>
      </c>
      <c r="AM2500" s="3">
        <v>14</v>
      </c>
      <c r="AO2500" s="3">
        <v>373</v>
      </c>
      <c r="AP2500" s="3">
        <v>59</v>
      </c>
      <c r="AQ2500" s="3">
        <v>212</v>
      </c>
      <c r="AR2500" s="3">
        <v>292</v>
      </c>
      <c r="AS2500" s="20">
        <v>687</v>
      </c>
      <c r="AT2500" s="3">
        <v>177</v>
      </c>
      <c r="AU2500" s="3">
        <v>537</v>
      </c>
      <c r="AV2500" s="3">
        <v>112</v>
      </c>
      <c r="AW2500" s="3">
        <v>137</v>
      </c>
      <c r="AX2500" s="3">
        <v>414</v>
      </c>
      <c r="AY2500" s="3">
        <v>200</v>
      </c>
      <c r="AZ2500" s="3">
        <v>521</v>
      </c>
      <c r="BA2500" s="128">
        <v>427</v>
      </c>
      <c r="BB2500" s="3">
        <v>158</v>
      </c>
      <c r="BC2500" s="3">
        <v>34</v>
      </c>
      <c r="BD2500" s="3">
        <v>297</v>
      </c>
      <c r="BE2500" s="3">
        <v>229</v>
      </c>
      <c r="BF2500" s="3"/>
      <c r="BG2500" s="3"/>
      <c r="BH2500" s="3"/>
      <c r="BI2500" s="3"/>
      <c r="BJ2500" s="3"/>
      <c r="BK2500" s="3"/>
      <c r="BL2500" s="3"/>
      <c r="BM2500" s="3"/>
      <c r="BN2500" s="3"/>
      <c r="BO2500" s="3"/>
      <c r="BP2500" s="128"/>
      <c r="BQ2500" s="3"/>
      <c r="BR2500" s="3"/>
      <c r="BS2500" s="3"/>
      <c r="BT2500" s="3"/>
      <c r="BU2500" s="3"/>
      <c r="BV2500" s="3"/>
      <c r="BW2500" s="3"/>
      <c r="BX2500" s="3"/>
      <c r="BY2500" s="3"/>
      <c r="BZ2500" s="3"/>
      <c r="CA2500" s="3"/>
    </row>
    <row r="2501" spans="1:79">
      <c r="A2501" t="str">
        <f t="shared" si="199"/>
        <v>2022</v>
      </c>
      <c r="B2501" t="str">
        <f t="shared" si="200"/>
        <v>November</v>
      </c>
      <c r="C2501" s="2">
        <v>44868</v>
      </c>
      <c r="D2501" s="1" t="str">
        <f t="shared" si="198"/>
        <v>OK</v>
      </c>
      <c r="E2501">
        <f t="shared" si="196"/>
        <v>1</v>
      </c>
      <c r="F2501">
        <f t="shared" si="197"/>
        <v>0</v>
      </c>
      <c r="G2501" s="133">
        <v>44868</v>
      </c>
      <c r="H2501" s="3">
        <v>20</v>
      </c>
      <c r="I2501" s="3">
        <v>261</v>
      </c>
      <c r="J2501" s="3">
        <v>279</v>
      </c>
      <c r="K2501" s="3">
        <v>211</v>
      </c>
      <c r="L2501" s="3">
        <v>352</v>
      </c>
      <c r="M2501" s="3">
        <v>86</v>
      </c>
      <c r="N2501" s="3">
        <v>258</v>
      </c>
      <c r="O2501" s="3">
        <v>54</v>
      </c>
      <c r="P2501" s="3">
        <v>398</v>
      </c>
      <c r="Q2501" s="3">
        <v>255</v>
      </c>
      <c r="R2501" s="3">
        <v>169</v>
      </c>
      <c r="S2501" s="3">
        <v>98</v>
      </c>
      <c r="T2501" s="3">
        <v>274</v>
      </c>
      <c r="U2501" s="3">
        <v>34</v>
      </c>
      <c r="V2501" s="3">
        <v>143</v>
      </c>
      <c r="W2501" s="3">
        <v>513</v>
      </c>
      <c r="X2501" s="3">
        <v>156</v>
      </c>
      <c r="Y2501" s="3">
        <v>13</v>
      </c>
      <c r="Z2501" s="3">
        <v>353</v>
      </c>
      <c r="AA2501" s="3">
        <v>2</v>
      </c>
      <c r="AB2501" s="3">
        <v>565</v>
      </c>
      <c r="AC2501" s="3">
        <v>31</v>
      </c>
      <c r="AD2501" s="3">
        <v>39</v>
      </c>
      <c r="AE2501" s="3">
        <v>809</v>
      </c>
      <c r="AF2501" s="3">
        <v>1122</v>
      </c>
      <c r="AG2501" s="3">
        <v>558</v>
      </c>
      <c r="AH2501" s="3">
        <v>116</v>
      </c>
      <c r="AI2501" s="3">
        <v>186</v>
      </c>
      <c r="AJ2501" s="3">
        <v>63</v>
      </c>
      <c r="AK2501" s="3">
        <v>758</v>
      </c>
      <c r="AL2501" s="3">
        <v>1206</v>
      </c>
      <c r="AM2501" s="3">
        <v>8</v>
      </c>
      <c r="AO2501" s="3">
        <v>300</v>
      </c>
      <c r="AP2501" s="3">
        <v>15</v>
      </c>
      <c r="AQ2501" s="3">
        <v>143</v>
      </c>
      <c r="AR2501" s="3">
        <v>260</v>
      </c>
      <c r="AS2501" s="20">
        <v>687</v>
      </c>
      <c r="AT2501" s="3">
        <v>136</v>
      </c>
      <c r="AU2501" s="3">
        <v>1527</v>
      </c>
      <c r="AV2501" s="3">
        <v>54</v>
      </c>
      <c r="AW2501" s="3">
        <v>110</v>
      </c>
      <c r="AX2501" s="3">
        <v>337</v>
      </c>
      <c r="AY2501" s="3">
        <v>179</v>
      </c>
      <c r="AZ2501" s="3">
        <v>345</v>
      </c>
      <c r="BA2501" s="128">
        <v>342</v>
      </c>
      <c r="BB2501" s="3">
        <v>74</v>
      </c>
      <c r="BC2501" s="3">
        <v>14</v>
      </c>
      <c r="BD2501" s="3">
        <v>159</v>
      </c>
      <c r="BE2501" s="3">
        <v>226</v>
      </c>
      <c r="BF2501" s="3"/>
      <c r="BG2501" s="3"/>
      <c r="BH2501" s="3"/>
      <c r="BI2501" s="3"/>
      <c r="BJ2501" s="3"/>
      <c r="BK2501" s="3"/>
      <c r="BL2501" s="3"/>
      <c r="BM2501" s="3"/>
      <c r="BN2501" s="3"/>
      <c r="BO2501" s="3"/>
      <c r="BP2501" s="128"/>
      <c r="BQ2501" s="3"/>
      <c r="BR2501" s="3"/>
      <c r="BS2501" s="3"/>
      <c r="BT2501" s="3"/>
      <c r="BU2501" s="3"/>
      <c r="BV2501" s="3"/>
      <c r="BW2501" s="3"/>
      <c r="BX2501" s="3"/>
      <c r="BY2501" s="3"/>
      <c r="BZ2501" s="3"/>
      <c r="CA2501" s="3"/>
    </row>
    <row r="2502" spans="1:79">
      <c r="A2502" t="str">
        <f t="shared" si="199"/>
        <v>2022</v>
      </c>
      <c r="B2502" t="str">
        <f t="shared" si="200"/>
        <v>November</v>
      </c>
      <c r="C2502" s="2">
        <v>44869</v>
      </c>
      <c r="D2502" s="1" t="str">
        <f t="shared" si="198"/>
        <v>OK</v>
      </c>
      <c r="E2502">
        <f t="shared" si="196"/>
        <v>1</v>
      </c>
      <c r="F2502">
        <f t="shared" si="197"/>
        <v>0</v>
      </c>
      <c r="G2502" s="133">
        <v>44869</v>
      </c>
      <c r="H2502" s="3">
        <v>12</v>
      </c>
      <c r="I2502" s="3">
        <v>272</v>
      </c>
      <c r="J2502" s="3">
        <v>299</v>
      </c>
      <c r="K2502" s="3">
        <v>262</v>
      </c>
      <c r="L2502" s="3">
        <v>365</v>
      </c>
      <c r="M2502" s="3">
        <v>87</v>
      </c>
      <c r="N2502" s="3">
        <v>264</v>
      </c>
      <c r="O2502" s="3">
        <v>97</v>
      </c>
      <c r="P2502" s="3">
        <v>669</v>
      </c>
      <c r="Q2502" s="3">
        <v>274</v>
      </c>
      <c r="R2502" s="3">
        <v>182</v>
      </c>
      <c r="S2502" s="3">
        <v>105</v>
      </c>
      <c r="T2502" s="3">
        <v>308</v>
      </c>
      <c r="U2502" s="3">
        <v>34</v>
      </c>
      <c r="V2502" s="3">
        <v>147</v>
      </c>
      <c r="W2502" s="3">
        <v>530</v>
      </c>
      <c r="X2502" s="3">
        <v>220</v>
      </c>
      <c r="Y2502" s="3">
        <v>24</v>
      </c>
      <c r="Z2502" s="3">
        <v>462</v>
      </c>
      <c r="AA2502" s="3">
        <v>23</v>
      </c>
      <c r="AB2502" s="3">
        <v>553</v>
      </c>
      <c r="AC2502" s="3">
        <v>56</v>
      </c>
      <c r="AD2502" s="3">
        <v>80</v>
      </c>
      <c r="AE2502" s="3">
        <v>771</v>
      </c>
      <c r="AF2502" s="3">
        <v>1224</v>
      </c>
      <c r="AG2502" s="3">
        <v>670</v>
      </c>
      <c r="AH2502" s="3">
        <v>182</v>
      </c>
      <c r="AI2502" s="3">
        <v>327</v>
      </c>
      <c r="AJ2502" s="3">
        <v>89</v>
      </c>
      <c r="AK2502" s="3">
        <v>923</v>
      </c>
      <c r="AL2502" s="3">
        <v>1560</v>
      </c>
      <c r="AM2502" s="3">
        <v>11</v>
      </c>
      <c r="AO2502" s="3">
        <v>296</v>
      </c>
      <c r="AP2502" s="3">
        <v>47</v>
      </c>
      <c r="AQ2502" s="3">
        <v>182</v>
      </c>
      <c r="AR2502" s="3">
        <v>346</v>
      </c>
      <c r="AS2502" s="20">
        <v>687</v>
      </c>
      <c r="AT2502" s="3">
        <v>179</v>
      </c>
      <c r="AU2502" s="3">
        <v>2375</v>
      </c>
      <c r="AV2502" s="3">
        <v>92</v>
      </c>
      <c r="AW2502" s="3">
        <v>117</v>
      </c>
      <c r="AX2502" s="3">
        <v>332</v>
      </c>
      <c r="AY2502" s="3">
        <v>180</v>
      </c>
      <c r="AZ2502" s="3">
        <v>443</v>
      </c>
      <c r="BA2502" s="128">
        <v>404</v>
      </c>
      <c r="BB2502" s="3">
        <v>161</v>
      </c>
      <c r="BC2502" s="3">
        <v>30</v>
      </c>
      <c r="BD2502" s="3">
        <v>244</v>
      </c>
      <c r="BE2502" s="3">
        <v>225</v>
      </c>
      <c r="BF2502" s="3"/>
      <c r="BG2502" s="3"/>
      <c r="BH2502" s="3"/>
      <c r="BI2502" s="3"/>
      <c r="BJ2502" s="3"/>
      <c r="BK2502" s="3"/>
      <c r="BL2502" s="3"/>
      <c r="BM2502" s="3"/>
      <c r="BN2502" s="3"/>
      <c r="BO2502" s="3"/>
      <c r="BP2502" s="128"/>
      <c r="BQ2502" s="3"/>
      <c r="BR2502" s="3"/>
      <c r="BS2502" s="3"/>
      <c r="BT2502" s="3"/>
      <c r="BU2502" s="3"/>
      <c r="BV2502" s="3"/>
      <c r="BW2502" s="3"/>
      <c r="BX2502" s="3"/>
      <c r="BY2502" s="3"/>
      <c r="BZ2502" s="3"/>
      <c r="CA2502" s="3"/>
    </row>
    <row r="2503" spans="1:79">
      <c r="A2503" t="str">
        <f t="shared" si="199"/>
        <v>2022</v>
      </c>
      <c r="B2503" t="str">
        <f t="shared" si="200"/>
        <v>November</v>
      </c>
      <c r="C2503" s="2">
        <v>44870</v>
      </c>
      <c r="D2503" s="1" t="str">
        <f t="shared" si="198"/>
        <v>OK</v>
      </c>
      <c r="E2503">
        <f t="shared" si="196"/>
        <v>0</v>
      </c>
      <c r="F2503">
        <f t="shared" si="197"/>
        <v>1</v>
      </c>
      <c r="G2503" s="133">
        <v>44870</v>
      </c>
      <c r="H2503" s="3">
        <v>0</v>
      </c>
      <c r="I2503" s="3">
        <v>218</v>
      </c>
      <c r="J2503" s="3">
        <v>160</v>
      </c>
      <c r="K2503" s="3">
        <v>278</v>
      </c>
      <c r="L2503" s="3">
        <v>158</v>
      </c>
      <c r="M2503" s="3">
        <v>130</v>
      </c>
      <c r="N2503" s="3">
        <v>172</v>
      </c>
      <c r="O2503" s="3">
        <v>135</v>
      </c>
      <c r="P2503" s="3">
        <v>346</v>
      </c>
      <c r="Q2503" s="3">
        <v>226</v>
      </c>
      <c r="R2503" s="3">
        <v>123</v>
      </c>
      <c r="S2503" s="3">
        <v>87</v>
      </c>
      <c r="T2503" s="3">
        <v>250</v>
      </c>
      <c r="U2503" s="3">
        <v>19</v>
      </c>
      <c r="V2503" s="3">
        <v>64</v>
      </c>
      <c r="W2503" s="3">
        <v>426</v>
      </c>
      <c r="X2503" s="3">
        <v>282</v>
      </c>
      <c r="Y2503" s="3">
        <v>23</v>
      </c>
      <c r="Z2503" s="3">
        <v>505</v>
      </c>
      <c r="AA2503" s="3">
        <v>57</v>
      </c>
      <c r="AB2503" s="3">
        <v>273</v>
      </c>
      <c r="AC2503" s="3">
        <v>55</v>
      </c>
      <c r="AD2503" s="3">
        <v>49</v>
      </c>
      <c r="AE2503" s="3">
        <v>338</v>
      </c>
      <c r="AF2503" s="3">
        <v>847</v>
      </c>
      <c r="AG2503" s="3">
        <v>966</v>
      </c>
      <c r="AH2503" s="3">
        <v>214</v>
      </c>
      <c r="AI2503" s="3">
        <v>378</v>
      </c>
      <c r="AJ2503" s="3">
        <v>73</v>
      </c>
      <c r="AK2503" s="3">
        <v>823</v>
      </c>
      <c r="AL2503" s="3">
        <v>1358</v>
      </c>
      <c r="AM2503" s="3">
        <v>7</v>
      </c>
      <c r="AO2503" s="3">
        <v>195</v>
      </c>
      <c r="AP2503" s="3">
        <v>50</v>
      </c>
      <c r="AQ2503" s="3">
        <v>372</v>
      </c>
      <c r="AR2503" s="3">
        <v>186</v>
      </c>
      <c r="AS2503" s="20">
        <v>687</v>
      </c>
      <c r="AT2503" s="3">
        <v>98</v>
      </c>
      <c r="AU2503" s="3">
        <v>1690</v>
      </c>
      <c r="AV2503" s="3">
        <v>156</v>
      </c>
      <c r="AW2503" s="3">
        <v>413</v>
      </c>
      <c r="AX2503" s="3">
        <v>172</v>
      </c>
      <c r="AY2503" s="3">
        <v>116</v>
      </c>
      <c r="AZ2503" s="3">
        <v>543</v>
      </c>
      <c r="BA2503" s="128">
        <v>481</v>
      </c>
      <c r="BB2503" s="3">
        <v>229</v>
      </c>
      <c r="BC2503" s="3">
        <v>127</v>
      </c>
      <c r="BD2503" s="3">
        <v>337</v>
      </c>
      <c r="BE2503" s="3">
        <v>180</v>
      </c>
      <c r="BF2503" s="3"/>
      <c r="BG2503" s="3"/>
      <c r="BH2503" s="3"/>
      <c r="BI2503" s="3"/>
      <c r="BJ2503" s="3"/>
      <c r="BK2503" s="3"/>
      <c r="BL2503" s="3"/>
      <c r="BM2503" s="3"/>
      <c r="BN2503" s="3"/>
      <c r="BO2503" s="3"/>
      <c r="BP2503" s="128"/>
      <c r="BQ2503" s="3"/>
      <c r="BR2503" s="3"/>
      <c r="BS2503" s="3"/>
      <c r="BT2503" s="3"/>
      <c r="BU2503" s="3"/>
      <c r="BV2503" s="3"/>
      <c r="BW2503" s="3"/>
      <c r="BX2503" s="3"/>
      <c r="BY2503" s="3"/>
      <c r="BZ2503" s="3"/>
      <c r="CA2503" s="3"/>
    </row>
    <row r="2504" spans="1:79">
      <c r="A2504" t="str">
        <f t="shared" si="199"/>
        <v>2022</v>
      </c>
      <c r="B2504" t="str">
        <f t="shared" si="200"/>
        <v>November</v>
      </c>
      <c r="C2504" s="2">
        <v>44871</v>
      </c>
      <c r="D2504" s="1" t="str">
        <f t="shared" si="198"/>
        <v>OK</v>
      </c>
      <c r="E2504">
        <f t="shared" si="196"/>
        <v>0</v>
      </c>
      <c r="F2504">
        <f t="shared" si="197"/>
        <v>1</v>
      </c>
      <c r="G2504" s="133">
        <v>44871</v>
      </c>
      <c r="H2504" s="3">
        <v>16</v>
      </c>
      <c r="I2504" s="3">
        <v>177</v>
      </c>
      <c r="J2504" s="3">
        <v>127</v>
      </c>
      <c r="K2504" s="3">
        <v>306</v>
      </c>
      <c r="L2504" s="3">
        <v>152</v>
      </c>
      <c r="M2504" s="3">
        <v>135</v>
      </c>
      <c r="N2504" s="3">
        <v>98</v>
      </c>
      <c r="O2504" s="3">
        <v>124</v>
      </c>
      <c r="P2504" s="3">
        <v>274</v>
      </c>
      <c r="Q2504" s="3">
        <v>194</v>
      </c>
      <c r="R2504" s="3">
        <v>81</v>
      </c>
      <c r="S2504" s="3">
        <v>49</v>
      </c>
      <c r="T2504" s="3">
        <v>234</v>
      </c>
      <c r="U2504" s="3">
        <v>24</v>
      </c>
      <c r="V2504" s="3">
        <v>60</v>
      </c>
      <c r="W2504" s="3">
        <v>353</v>
      </c>
      <c r="X2504" s="3">
        <v>303</v>
      </c>
      <c r="Y2504" s="3">
        <v>16</v>
      </c>
      <c r="Z2504" s="3">
        <v>376</v>
      </c>
      <c r="AA2504" s="3">
        <v>65</v>
      </c>
      <c r="AB2504" s="3">
        <v>217</v>
      </c>
      <c r="AC2504" s="3">
        <v>66</v>
      </c>
      <c r="AD2504" s="3">
        <v>25</v>
      </c>
      <c r="AE2504" s="3">
        <v>306</v>
      </c>
      <c r="AF2504" s="3">
        <v>747</v>
      </c>
      <c r="AG2504" s="3">
        <v>799</v>
      </c>
      <c r="AH2504" s="3">
        <v>150</v>
      </c>
      <c r="AI2504" s="3">
        <v>429</v>
      </c>
      <c r="AJ2504" s="3">
        <v>57</v>
      </c>
      <c r="AK2504" s="3">
        <v>808</v>
      </c>
      <c r="AL2504" s="3">
        <v>1134</v>
      </c>
      <c r="AM2504" s="3">
        <v>12</v>
      </c>
      <c r="AO2504" s="3">
        <v>192</v>
      </c>
      <c r="AP2504" s="3">
        <v>31</v>
      </c>
      <c r="AQ2504" s="3">
        <v>262</v>
      </c>
      <c r="AR2504" s="3">
        <v>171</v>
      </c>
      <c r="AS2504" s="20">
        <v>687</v>
      </c>
      <c r="AT2504" s="3">
        <v>128</v>
      </c>
      <c r="AU2504" s="3">
        <v>1902</v>
      </c>
      <c r="AV2504" s="3">
        <v>205</v>
      </c>
      <c r="AW2504" s="3">
        <v>399</v>
      </c>
      <c r="AX2504" s="3">
        <v>122</v>
      </c>
      <c r="AY2504" s="3">
        <v>98</v>
      </c>
      <c r="AZ2504" s="3">
        <v>524</v>
      </c>
      <c r="BA2504" s="128">
        <v>464</v>
      </c>
      <c r="BB2504" s="3">
        <v>265</v>
      </c>
      <c r="BC2504" s="3">
        <v>97</v>
      </c>
      <c r="BD2504" s="3">
        <v>432</v>
      </c>
      <c r="BE2504" s="3">
        <v>160</v>
      </c>
      <c r="BF2504" s="3"/>
      <c r="BG2504" s="3"/>
      <c r="BH2504" s="3"/>
      <c r="BI2504" s="3"/>
      <c r="BJ2504" s="3"/>
      <c r="BK2504" s="3"/>
      <c r="BL2504" s="3"/>
      <c r="BM2504" s="3"/>
      <c r="BN2504" s="3"/>
      <c r="BO2504" s="3"/>
      <c r="BP2504" s="128"/>
      <c r="BQ2504" s="3"/>
      <c r="BR2504" s="3"/>
      <c r="BS2504" s="3"/>
      <c r="BT2504" s="3"/>
      <c r="BU2504" s="3"/>
      <c r="BV2504" s="3"/>
      <c r="BW2504" s="3"/>
      <c r="BX2504" s="3"/>
      <c r="BY2504" s="3"/>
      <c r="BZ2504" s="3"/>
      <c r="CA2504" s="3"/>
    </row>
    <row r="2505" spans="1:79">
      <c r="A2505" t="str">
        <f t="shared" si="199"/>
        <v>2022</v>
      </c>
      <c r="B2505" t="str">
        <f t="shared" si="200"/>
        <v>November</v>
      </c>
      <c r="C2505" s="2">
        <v>44872</v>
      </c>
      <c r="D2505" s="1" t="str">
        <f t="shared" si="198"/>
        <v>OK</v>
      </c>
      <c r="E2505">
        <f t="shared" si="196"/>
        <v>1</v>
      </c>
      <c r="F2505">
        <f t="shared" si="197"/>
        <v>0</v>
      </c>
      <c r="G2505" s="133">
        <v>44872</v>
      </c>
      <c r="H2505" s="3">
        <v>1</v>
      </c>
      <c r="I2505" s="3">
        <v>229</v>
      </c>
      <c r="J2505" s="3">
        <v>332</v>
      </c>
      <c r="K2505" s="3">
        <v>206</v>
      </c>
      <c r="L2505" s="3">
        <v>390</v>
      </c>
      <c r="M2505" s="3">
        <v>82</v>
      </c>
      <c r="N2505" s="3">
        <v>260</v>
      </c>
      <c r="O2505" s="3">
        <v>97</v>
      </c>
      <c r="P2505" s="3">
        <v>533</v>
      </c>
      <c r="Q2505" s="3">
        <v>306</v>
      </c>
      <c r="R2505" s="3">
        <v>165</v>
      </c>
      <c r="S2505" s="3">
        <v>106</v>
      </c>
      <c r="T2505" s="3">
        <v>282</v>
      </c>
      <c r="U2505" s="3">
        <v>40</v>
      </c>
      <c r="V2505" s="3">
        <v>158</v>
      </c>
      <c r="W2505" s="3">
        <v>506</v>
      </c>
      <c r="X2505" s="3">
        <v>272</v>
      </c>
      <c r="Y2505" s="3">
        <v>22</v>
      </c>
      <c r="Z2505" s="3">
        <v>370</v>
      </c>
      <c r="AA2505" s="3">
        <v>11</v>
      </c>
      <c r="AB2505" s="3">
        <v>697</v>
      </c>
      <c r="AC2505" s="3">
        <v>56</v>
      </c>
      <c r="AD2505" s="3">
        <v>37</v>
      </c>
      <c r="AE2505" s="3">
        <v>906</v>
      </c>
      <c r="AF2505" s="3">
        <v>1461</v>
      </c>
      <c r="AG2505" s="3">
        <v>766</v>
      </c>
      <c r="AH2505" s="3">
        <v>130</v>
      </c>
      <c r="AI2505" s="3">
        <v>316</v>
      </c>
      <c r="AJ2505" s="3">
        <v>78</v>
      </c>
      <c r="AK2505" s="3">
        <v>985</v>
      </c>
      <c r="AL2505" s="3">
        <v>1230</v>
      </c>
      <c r="AM2505" s="3">
        <v>3</v>
      </c>
      <c r="AO2505" s="3">
        <v>315</v>
      </c>
      <c r="AP2505" s="3">
        <v>53</v>
      </c>
      <c r="AQ2505" s="3">
        <v>230</v>
      </c>
      <c r="AR2505" s="3">
        <v>253</v>
      </c>
      <c r="AS2505" s="20">
        <v>687</v>
      </c>
      <c r="AT2505" s="3">
        <v>190</v>
      </c>
      <c r="AU2505" s="3">
        <v>2337</v>
      </c>
      <c r="AV2505" s="3">
        <v>83</v>
      </c>
      <c r="AW2505" s="3">
        <v>89</v>
      </c>
      <c r="AX2505" s="3">
        <v>357</v>
      </c>
      <c r="AY2505" s="3">
        <v>193</v>
      </c>
      <c r="AZ2505" s="3">
        <v>446</v>
      </c>
      <c r="BA2505" s="128">
        <v>361</v>
      </c>
      <c r="BB2505" s="3">
        <v>109</v>
      </c>
      <c r="BC2505" s="3">
        <v>26</v>
      </c>
      <c r="BD2505" s="3">
        <v>217</v>
      </c>
      <c r="BE2505" s="3">
        <v>196</v>
      </c>
      <c r="BF2505" s="3"/>
      <c r="BG2505" s="3"/>
      <c r="BH2505" s="3"/>
      <c r="BI2505" s="3"/>
      <c r="BJ2505" s="3"/>
      <c r="BK2505" s="3"/>
      <c r="BL2505" s="3"/>
      <c r="BM2505" s="3"/>
      <c r="BN2505" s="3"/>
      <c r="BO2505" s="3"/>
      <c r="BP2505" s="128"/>
      <c r="BQ2505" s="3"/>
      <c r="BR2505" s="3"/>
      <c r="BS2505" s="3"/>
      <c r="BT2505" s="3"/>
      <c r="BU2505" s="3"/>
      <c r="BV2505" s="3"/>
      <c r="BW2505" s="3"/>
      <c r="BX2505" s="3"/>
      <c r="BY2505" s="3"/>
      <c r="BZ2505" s="3"/>
      <c r="CA2505" s="3"/>
    </row>
    <row r="2506" spans="1:79">
      <c r="A2506" t="str">
        <f t="shared" si="199"/>
        <v>2022</v>
      </c>
      <c r="B2506" t="str">
        <f t="shared" si="200"/>
        <v>November</v>
      </c>
      <c r="C2506" s="2">
        <v>44873</v>
      </c>
      <c r="D2506" s="1" t="str">
        <f t="shared" si="198"/>
        <v>OK</v>
      </c>
      <c r="E2506">
        <f t="shared" si="196"/>
        <v>1</v>
      </c>
      <c r="F2506">
        <f t="shared" si="197"/>
        <v>0</v>
      </c>
      <c r="G2506" s="133">
        <v>44873</v>
      </c>
      <c r="H2506" s="3">
        <v>0</v>
      </c>
      <c r="I2506" s="3">
        <v>261</v>
      </c>
      <c r="J2506" s="3">
        <v>335</v>
      </c>
      <c r="K2506" s="3">
        <v>194</v>
      </c>
      <c r="L2506" s="3">
        <v>344</v>
      </c>
      <c r="M2506" s="3">
        <v>102</v>
      </c>
      <c r="N2506" s="3">
        <v>220</v>
      </c>
      <c r="O2506" s="3">
        <v>59</v>
      </c>
      <c r="P2506" s="3">
        <v>448</v>
      </c>
      <c r="Q2506" s="3">
        <v>277</v>
      </c>
      <c r="R2506" s="3">
        <v>149</v>
      </c>
      <c r="S2506" s="3">
        <v>95</v>
      </c>
      <c r="T2506" s="3">
        <v>254</v>
      </c>
      <c r="U2506" s="3">
        <v>34</v>
      </c>
      <c r="V2506" s="3">
        <v>149</v>
      </c>
      <c r="W2506" s="3">
        <v>458</v>
      </c>
      <c r="X2506" s="3">
        <v>217</v>
      </c>
      <c r="Y2506" s="3">
        <v>12</v>
      </c>
      <c r="Z2506" s="3">
        <v>338</v>
      </c>
      <c r="AA2506" s="3">
        <v>1</v>
      </c>
      <c r="AB2506" s="3">
        <v>613</v>
      </c>
      <c r="AC2506" s="3">
        <v>28</v>
      </c>
      <c r="AD2506" s="3">
        <v>21</v>
      </c>
      <c r="AE2506" s="3">
        <v>819</v>
      </c>
      <c r="AF2506" s="3">
        <v>1226</v>
      </c>
      <c r="AG2506" s="3">
        <v>600</v>
      </c>
      <c r="AH2506" s="3">
        <v>112</v>
      </c>
      <c r="AI2506" s="3">
        <v>182</v>
      </c>
      <c r="AJ2506" s="3">
        <v>79</v>
      </c>
      <c r="AK2506" s="3">
        <v>928</v>
      </c>
      <c r="AL2506" s="3">
        <v>1157</v>
      </c>
      <c r="AM2506" s="3">
        <v>2</v>
      </c>
      <c r="AO2506" s="3">
        <v>258</v>
      </c>
      <c r="AP2506" s="3">
        <v>25</v>
      </c>
      <c r="AQ2506" s="3">
        <v>113</v>
      </c>
      <c r="AR2506" s="3">
        <v>273</v>
      </c>
      <c r="AS2506" s="20">
        <v>687</v>
      </c>
      <c r="AT2506" s="3">
        <v>120</v>
      </c>
      <c r="AU2506" s="3">
        <v>318</v>
      </c>
      <c r="AV2506" s="3">
        <v>42</v>
      </c>
      <c r="AW2506" s="3">
        <v>95</v>
      </c>
      <c r="AX2506" s="3">
        <v>333</v>
      </c>
      <c r="AY2506" s="3">
        <v>167</v>
      </c>
      <c r="AZ2506" s="3">
        <v>324</v>
      </c>
      <c r="BA2506" s="128">
        <v>325</v>
      </c>
      <c r="BB2506" s="3">
        <v>107</v>
      </c>
      <c r="BC2506" s="3">
        <v>25</v>
      </c>
      <c r="BD2506" s="3">
        <v>188</v>
      </c>
      <c r="BE2506" s="3">
        <v>150</v>
      </c>
      <c r="BF2506" s="3"/>
      <c r="BG2506" s="3"/>
      <c r="BH2506" s="3"/>
      <c r="BI2506" s="3"/>
      <c r="BJ2506" s="3"/>
      <c r="BK2506" s="3"/>
      <c r="BL2506" s="3"/>
      <c r="BM2506" s="3"/>
      <c r="BN2506" s="3"/>
      <c r="BO2506" s="3"/>
      <c r="BP2506" s="128"/>
      <c r="BQ2506" s="3"/>
      <c r="BR2506" s="3"/>
      <c r="BS2506" s="3"/>
      <c r="BT2506" s="3"/>
      <c r="BU2506" s="3"/>
      <c r="BV2506" s="3"/>
      <c r="BW2506" s="3"/>
      <c r="BX2506" s="3"/>
      <c r="BY2506" s="3"/>
      <c r="BZ2506" s="3"/>
      <c r="CA2506" s="3"/>
    </row>
    <row r="2507" spans="1:79">
      <c r="A2507" t="str">
        <f t="shared" si="199"/>
        <v>2022</v>
      </c>
      <c r="B2507" t="str">
        <f t="shared" si="200"/>
        <v>November</v>
      </c>
      <c r="C2507" s="2">
        <v>44874</v>
      </c>
      <c r="D2507" s="1" t="str">
        <f t="shared" si="198"/>
        <v>OK</v>
      </c>
      <c r="E2507">
        <f t="shared" si="196"/>
        <v>1</v>
      </c>
      <c r="F2507">
        <f t="shared" si="197"/>
        <v>0</v>
      </c>
      <c r="G2507" s="133">
        <v>44874</v>
      </c>
      <c r="H2507" s="3">
        <v>0</v>
      </c>
      <c r="I2507" s="3">
        <v>273</v>
      </c>
      <c r="J2507" s="3">
        <v>322</v>
      </c>
      <c r="K2507" s="3">
        <v>185</v>
      </c>
      <c r="L2507" s="3">
        <v>315</v>
      </c>
      <c r="M2507" s="3">
        <v>90</v>
      </c>
      <c r="N2507" s="3">
        <v>273</v>
      </c>
      <c r="O2507" s="3">
        <v>79</v>
      </c>
      <c r="P2507" s="3">
        <v>471</v>
      </c>
      <c r="Q2507" s="3">
        <v>264</v>
      </c>
      <c r="R2507" s="3">
        <v>165</v>
      </c>
      <c r="S2507" s="3">
        <v>107</v>
      </c>
      <c r="T2507" s="3">
        <v>272</v>
      </c>
      <c r="U2507" s="3">
        <v>38</v>
      </c>
      <c r="V2507" s="3">
        <v>151</v>
      </c>
      <c r="W2507" s="3">
        <v>487</v>
      </c>
      <c r="X2507" s="3">
        <v>199</v>
      </c>
      <c r="Y2507" s="3">
        <v>23</v>
      </c>
      <c r="Z2507" s="3">
        <v>366</v>
      </c>
      <c r="AA2507" s="3">
        <v>15</v>
      </c>
      <c r="AB2507" s="3">
        <v>557</v>
      </c>
      <c r="AC2507" s="3">
        <v>40</v>
      </c>
      <c r="AD2507" s="3">
        <v>36</v>
      </c>
      <c r="AE2507" s="3">
        <v>776</v>
      </c>
      <c r="AF2507" s="3">
        <v>1120</v>
      </c>
      <c r="AG2507" s="3">
        <v>569</v>
      </c>
      <c r="AH2507" s="3">
        <v>132</v>
      </c>
      <c r="AI2507" s="3">
        <v>276</v>
      </c>
      <c r="AJ2507" s="3">
        <v>97</v>
      </c>
      <c r="AK2507" s="3">
        <v>880</v>
      </c>
      <c r="AL2507" s="3">
        <v>1167</v>
      </c>
      <c r="AM2507" s="3">
        <v>6</v>
      </c>
      <c r="AO2507" s="3">
        <v>247</v>
      </c>
      <c r="AP2507" s="3">
        <v>40</v>
      </c>
      <c r="AQ2507" s="3">
        <v>163</v>
      </c>
      <c r="AR2507" s="3">
        <v>278</v>
      </c>
      <c r="AS2507" s="20">
        <v>687</v>
      </c>
      <c r="AT2507" s="3">
        <v>136</v>
      </c>
      <c r="AU2507" s="3">
        <v>1483</v>
      </c>
      <c r="AV2507" s="3">
        <v>77</v>
      </c>
      <c r="AW2507" s="3">
        <v>126</v>
      </c>
      <c r="AX2507" s="3">
        <v>319</v>
      </c>
      <c r="AY2507" s="3">
        <v>168</v>
      </c>
      <c r="AZ2507" s="3">
        <v>385</v>
      </c>
      <c r="BA2507" s="128">
        <v>267</v>
      </c>
      <c r="BB2507" s="3">
        <v>83</v>
      </c>
      <c r="BC2507" s="3">
        <v>28</v>
      </c>
      <c r="BD2507" s="3">
        <v>249</v>
      </c>
      <c r="BE2507" s="3">
        <v>194</v>
      </c>
      <c r="BF2507" s="3"/>
      <c r="BG2507" s="3"/>
      <c r="BH2507" s="3"/>
      <c r="BI2507" s="3"/>
      <c r="BJ2507" s="3"/>
      <c r="BK2507" s="3"/>
      <c r="BL2507" s="3"/>
      <c r="BM2507" s="3"/>
      <c r="BN2507" s="3"/>
      <c r="BO2507" s="3"/>
      <c r="BP2507" s="128"/>
      <c r="BQ2507" s="3"/>
      <c r="BR2507" s="3"/>
      <c r="BS2507" s="3"/>
      <c r="BT2507" s="3"/>
      <c r="BU2507" s="3"/>
      <c r="BV2507" s="3"/>
      <c r="BW2507" s="3"/>
      <c r="BX2507" s="3"/>
      <c r="BY2507" s="3"/>
      <c r="BZ2507" s="3"/>
      <c r="CA2507" s="3"/>
    </row>
    <row r="2508" spans="1:79">
      <c r="A2508" t="str">
        <f t="shared" si="199"/>
        <v>2022</v>
      </c>
      <c r="B2508" t="str">
        <f t="shared" si="200"/>
        <v>November</v>
      </c>
      <c r="C2508" s="2">
        <v>44875</v>
      </c>
      <c r="D2508" s="1" t="str">
        <f t="shared" si="198"/>
        <v>OK</v>
      </c>
      <c r="E2508">
        <f t="shared" si="196"/>
        <v>1</v>
      </c>
      <c r="F2508">
        <f t="shared" si="197"/>
        <v>0</v>
      </c>
      <c r="G2508" s="133">
        <v>44875</v>
      </c>
      <c r="H2508" s="3">
        <v>8</v>
      </c>
      <c r="I2508" s="3">
        <v>283</v>
      </c>
      <c r="J2508" s="3">
        <v>375</v>
      </c>
      <c r="K2508" s="3">
        <v>247</v>
      </c>
      <c r="L2508" s="3">
        <v>350</v>
      </c>
      <c r="M2508" s="3">
        <v>88</v>
      </c>
      <c r="N2508" s="3">
        <v>284</v>
      </c>
      <c r="O2508" s="3">
        <v>66</v>
      </c>
      <c r="P2508" s="3">
        <v>538</v>
      </c>
      <c r="Q2508" s="3">
        <v>358</v>
      </c>
      <c r="R2508" s="3">
        <v>152</v>
      </c>
      <c r="S2508" s="3">
        <v>104</v>
      </c>
      <c r="T2508" s="3">
        <v>316</v>
      </c>
      <c r="U2508" s="3">
        <v>41</v>
      </c>
      <c r="V2508" s="3">
        <v>142</v>
      </c>
      <c r="W2508" s="3">
        <v>495</v>
      </c>
      <c r="X2508" s="3">
        <v>200</v>
      </c>
      <c r="Y2508" s="3">
        <v>11</v>
      </c>
      <c r="Z2508" s="3">
        <v>418</v>
      </c>
      <c r="AA2508" s="3">
        <v>18</v>
      </c>
      <c r="AB2508" s="3">
        <v>631</v>
      </c>
      <c r="AC2508" s="3">
        <v>38</v>
      </c>
      <c r="AD2508" s="3">
        <v>19</v>
      </c>
      <c r="AE2508" s="3">
        <v>888</v>
      </c>
      <c r="AF2508" s="3">
        <v>1335</v>
      </c>
      <c r="AG2508" s="3">
        <v>784</v>
      </c>
      <c r="AH2508" s="3">
        <v>171</v>
      </c>
      <c r="AI2508" s="3">
        <v>223</v>
      </c>
      <c r="AJ2508" s="3">
        <v>78</v>
      </c>
      <c r="AK2508" s="3">
        <v>925</v>
      </c>
      <c r="AL2508" s="3">
        <v>1299</v>
      </c>
      <c r="AM2508" s="3">
        <v>7</v>
      </c>
      <c r="AO2508" s="3">
        <v>302</v>
      </c>
      <c r="AP2508" s="3">
        <v>31</v>
      </c>
      <c r="AQ2508" s="3">
        <v>231</v>
      </c>
      <c r="AR2508" s="3">
        <v>271</v>
      </c>
      <c r="AS2508" s="20">
        <v>687</v>
      </c>
      <c r="AT2508" s="3">
        <v>155</v>
      </c>
      <c r="AU2508" s="3">
        <v>787</v>
      </c>
      <c r="AV2508" s="3">
        <v>68</v>
      </c>
      <c r="AW2508" s="3">
        <v>128</v>
      </c>
      <c r="AX2508" s="3">
        <v>375</v>
      </c>
      <c r="AY2508" s="3">
        <v>199</v>
      </c>
      <c r="AZ2508" s="3">
        <v>447</v>
      </c>
      <c r="BA2508" s="128">
        <v>396</v>
      </c>
      <c r="BB2508" s="3">
        <v>108</v>
      </c>
      <c r="BC2508" s="3">
        <v>23</v>
      </c>
      <c r="BD2508" s="3">
        <v>182</v>
      </c>
      <c r="BE2508" s="3">
        <v>208</v>
      </c>
      <c r="BF2508" s="3"/>
      <c r="BG2508" s="3"/>
      <c r="BH2508" s="3"/>
      <c r="BI2508" s="3"/>
      <c r="BJ2508" s="3"/>
      <c r="BK2508" s="3"/>
      <c r="BL2508" s="3"/>
      <c r="BM2508" s="3"/>
      <c r="BN2508" s="3"/>
      <c r="BO2508" s="3"/>
      <c r="BP2508" s="128"/>
      <c r="BQ2508" s="3"/>
      <c r="BR2508" s="3"/>
      <c r="BS2508" s="3"/>
      <c r="BT2508" s="3"/>
      <c r="BU2508" s="3"/>
      <c r="BV2508" s="3"/>
      <c r="BW2508" s="3"/>
      <c r="BX2508" s="3"/>
      <c r="BY2508" s="3"/>
      <c r="BZ2508" s="3"/>
      <c r="CA2508" s="3"/>
    </row>
    <row r="2509" spans="1:79">
      <c r="A2509" t="str">
        <f t="shared" si="199"/>
        <v>2022</v>
      </c>
      <c r="B2509" t="str">
        <f t="shared" si="200"/>
        <v>November</v>
      </c>
      <c r="C2509" s="2">
        <v>44876</v>
      </c>
      <c r="D2509" s="1" t="str">
        <f t="shared" si="198"/>
        <v>OK</v>
      </c>
      <c r="E2509">
        <f t="shared" si="196"/>
        <v>1</v>
      </c>
      <c r="F2509">
        <f t="shared" si="197"/>
        <v>0</v>
      </c>
      <c r="G2509" s="133">
        <v>44876</v>
      </c>
      <c r="H2509" s="3">
        <v>0</v>
      </c>
      <c r="I2509" s="3">
        <v>73</v>
      </c>
      <c r="J2509" s="3">
        <v>122</v>
      </c>
      <c r="K2509" s="3">
        <v>58</v>
      </c>
      <c r="L2509" s="3">
        <v>121</v>
      </c>
      <c r="M2509" s="3">
        <v>88</v>
      </c>
      <c r="N2509" s="3">
        <v>125</v>
      </c>
      <c r="O2509" s="3">
        <v>25</v>
      </c>
      <c r="P2509" s="3">
        <v>214</v>
      </c>
      <c r="Q2509" s="3">
        <v>70</v>
      </c>
      <c r="R2509" s="3">
        <v>79</v>
      </c>
      <c r="S2509" s="3">
        <v>44</v>
      </c>
      <c r="T2509" s="3">
        <v>280</v>
      </c>
      <c r="U2509" s="3">
        <v>14</v>
      </c>
      <c r="V2509" s="3">
        <v>109</v>
      </c>
      <c r="W2509" s="3">
        <v>290</v>
      </c>
      <c r="X2509" s="3">
        <v>51</v>
      </c>
      <c r="Y2509" s="3">
        <v>4</v>
      </c>
      <c r="Z2509" s="3">
        <v>147</v>
      </c>
      <c r="AA2509" s="3">
        <v>1</v>
      </c>
      <c r="AB2509" s="3">
        <v>174</v>
      </c>
      <c r="AC2509" s="3">
        <v>12</v>
      </c>
      <c r="AD2509" s="3">
        <v>42</v>
      </c>
      <c r="AE2509" s="3">
        <v>275</v>
      </c>
      <c r="AF2509" s="3">
        <v>401</v>
      </c>
      <c r="AG2509" s="3">
        <v>198</v>
      </c>
      <c r="AH2509" s="3">
        <v>68</v>
      </c>
      <c r="AI2509" s="3">
        <v>47</v>
      </c>
      <c r="AJ2509" s="3">
        <v>63</v>
      </c>
      <c r="AK2509" s="3">
        <v>188</v>
      </c>
      <c r="AL2509" s="3">
        <v>541</v>
      </c>
      <c r="AM2509" s="3">
        <v>7</v>
      </c>
      <c r="AO2509" s="3">
        <v>105</v>
      </c>
      <c r="AP2509" s="3">
        <v>7</v>
      </c>
      <c r="AQ2509" s="3">
        <v>51</v>
      </c>
      <c r="AR2509" s="3">
        <v>143</v>
      </c>
      <c r="AS2509" s="20">
        <v>687</v>
      </c>
      <c r="AT2509" s="3">
        <v>59</v>
      </c>
      <c r="AU2509" s="3">
        <v>156</v>
      </c>
      <c r="AV2509" s="3">
        <v>28</v>
      </c>
      <c r="AW2509" s="3">
        <v>14</v>
      </c>
      <c r="AX2509" s="3">
        <v>137</v>
      </c>
      <c r="AY2509" s="3">
        <v>74</v>
      </c>
      <c r="AZ2509" s="3">
        <v>118</v>
      </c>
      <c r="BA2509" s="128">
        <v>133</v>
      </c>
      <c r="BB2509" s="3">
        <v>40</v>
      </c>
      <c r="BC2509" s="3">
        <v>11</v>
      </c>
      <c r="BD2509" s="3">
        <v>57</v>
      </c>
      <c r="BE2509" s="3">
        <v>50</v>
      </c>
      <c r="BF2509" s="3"/>
      <c r="BG2509" s="3"/>
      <c r="BH2509" s="3"/>
      <c r="BI2509" s="3"/>
      <c r="BJ2509" s="3"/>
      <c r="BK2509" s="3"/>
      <c r="BL2509" s="3"/>
      <c r="BM2509" s="3"/>
      <c r="BN2509" s="3"/>
      <c r="BO2509" s="3"/>
      <c r="BP2509" s="128"/>
      <c r="BQ2509" s="3"/>
      <c r="BR2509" s="3"/>
      <c r="BS2509" s="3"/>
      <c r="BT2509" s="3"/>
      <c r="BU2509" s="3"/>
      <c r="BV2509" s="3"/>
      <c r="BW2509" s="3"/>
      <c r="BX2509" s="3"/>
      <c r="BY2509" s="3"/>
      <c r="BZ2509" s="3"/>
      <c r="CA2509" s="3"/>
    </row>
    <row r="2510" spans="1:79">
      <c r="A2510" t="str">
        <f t="shared" si="199"/>
        <v>2022</v>
      </c>
      <c r="B2510" t="str">
        <f t="shared" si="200"/>
        <v>November</v>
      </c>
      <c r="C2510" s="2">
        <v>44877</v>
      </c>
      <c r="D2510" s="1" t="str">
        <f t="shared" si="198"/>
        <v>OK</v>
      </c>
      <c r="E2510">
        <f t="shared" si="196"/>
        <v>0</v>
      </c>
      <c r="F2510">
        <f t="shared" si="197"/>
        <v>1</v>
      </c>
      <c r="G2510" s="133">
        <v>44877</v>
      </c>
      <c r="H2510" s="3">
        <v>15</v>
      </c>
      <c r="I2510" s="3">
        <v>148</v>
      </c>
      <c r="J2510" s="3">
        <v>151</v>
      </c>
      <c r="K2510" s="3">
        <v>363</v>
      </c>
      <c r="L2510" s="3">
        <v>186</v>
      </c>
      <c r="M2510" s="3">
        <v>134</v>
      </c>
      <c r="N2510" s="3">
        <v>160</v>
      </c>
      <c r="O2510" s="3">
        <v>145</v>
      </c>
      <c r="P2510" s="3">
        <v>338</v>
      </c>
      <c r="Q2510" s="3">
        <v>202</v>
      </c>
      <c r="R2510" s="3">
        <v>95</v>
      </c>
      <c r="S2510" s="3">
        <v>88</v>
      </c>
      <c r="T2510" s="3">
        <v>234</v>
      </c>
      <c r="U2510" s="3">
        <v>27</v>
      </c>
      <c r="V2510" s="3">
        <v>84</v>
      </c>
      <c r="W2510" s="3">
        <v>407</v>
      </c>
      <c r="X2510" s="3">
        <v>289</v>
      </c>
      <c r="Y2510" s="3">
        <v>24</v>
      </c>
      <c r="Z2510" s="3">
        <v>436</v>
      </c>
      <c r="AA2510" s="3">
        <v>65</v>
      </c>
      <c r="AB2510" s="3">
        <v>248</v>
      </c>
      <c r="AC2510" s="3">
        <v>83</v>
      </c>
      <c r="AD2510" s="3">
        <v>61</v>
      </c>
      <c r="AE2510" s="3">
        <v>346</v>
      </c>
      <c r="AF2510" s="3">
        <v>787</v>
      </c>
      <c r="AG2510" s="3">
        <v>704</v>
      </c>
      <c r="AH2510" s="3">
        <v>156</v>
      </c>
      <c r="AI2510" s="3">
        <v>475</v>
      </c>
      <c r="AJ2510" s="3">
        <v>79</v>
      </c>
      <c r="AK2510" s="3">
        <v>778</v>
      </c>
      <c r="AL2510" s="3">
        <v>1421</v>
      </c>
      <c r="AM2510" s="3">
        <v>8</v>
      </c>
      <c r="AO2510" s="3">
        <v>177</v>
      </c>
      <c r="AP2510" s="3">
        <v>35</v>
      </c>
      <c r="AQ2510" s="3">
        <v>278</v>
      </c>
      <c r="AR2510" s="3">
        <v>167</v>
      </c>
      <c r="AS2510" s="20">
        <v>687</v>
      </c>
      <c r="AT2510" s="3">
        <v>123</v>
      </c>
      <c r="AU2510" s="3">
        <v>554</v>
      </c>
      <c r="AV2510" s="3">
        <v>104</v>
      </c>
      <c r="AW2510" s="3">
        <v>320</v>
      </c>
      <c r="AX2510" s="3">
        <v>157</v>
      </c>
      <c r="AY2510" s="3">
        <v>103</v>
      </c>
      <c r="AZ2510" s="3">
        <v>419</v>
      </c>
      <c r="BA2510" s="128">
        <v>494</v>
      </c>
      <c r="BB2510" s="3">
        <v>210</v>
      </c>
      <c r="BC2510" s="3">
        <v>152</v>
      </c>
      <c r="BD2510" s="3">
        <v>388</v>
      </c>
      <c r="BE2510" s="3">
        <v>135</v>
      </c>
      <c r="BF2510" s="3"/>
      <c r="BG2510" s="3"/>
      <c r="BH2510" s="3"/>
      <c r="BI2510" s="3"/>
      <c r="BJ2510" s="3"/>
      <c r="BK2510" s="3"/>
      <c r="BL2510" s="3"/>
      <c r="BM2510" s="3"/>
      <c r="BN2510" s="3"/>
      <c r="BO2510" s="3"/>
      <c r="BP2510" s="128"/>
      <c r="BQ2510" s="3"/>
      <c r="BR2510" s="3"/>
      <c r="BS2510" s="3"/>
      <c r="BT2510" s="3"/>
      <c r="BU2510" s="3"/>
      <c r="BV2510" s="3"/>
      <c r="BW2510" s="3"/>
      <c r="BX2510" s="3"/>
      <c r="BY2510" s="3"/>
      <c r="BZ2510" s="3"/>
      <c r="CA2510" s="3"/>
    </row>
    <row r="2511" spans="1:79">
      <c r="A2511" t="str">
        <f t="shared" si="199"/>
        <v>2022</v>
      </c>
      <c r="B2511" t="str">
        <f t="shared" si="200"/>
        <v>November</v>
      </c>
      <c r="C2511" s="2">
        <v>44878</v>
      </c>
      <c r="D2511" s="1" t="str">
        <f t="shared" si="198"/>
        <v>OK</v>
      </c>
      <c r="E2511">
        <f t="shared" si="196"/>
        <v>0</v>
      </c>
      <c r="F2511">
        <f t="shared" si="197"/>
        <v>1</v>
      </c>
      <c r="G2511" s="133">
        <v>44878</v>
      </c>
      <c r="H2511" s="3">
        <v>0</v>
      </c>
      <c r="I2511" s="3">
        <v>132</v>
      </c>
      <c r="J2511" s="3">
        <v>122</v>
      </c>
      <c r="K2511" s="3">
        <v>215</v>
      </c>
      <c r="L2511" s="3">
        <v>147</v>
      </c>
      <c r="M2511" s="3">
        <v>130</v>
      </c>
      <c r="N2511" s="3">
        <v>118</v>
      </c>
      <c r="O2511" s="3">
        <v>107</v>
      </c>
      <c r="P2511" s="3">
        <v>195</v>
      </c>
      <c r="Q2511" s="3">
        <v>129</v>
      </c>
      <c r="R2511" s="3">
        <v>106</v>
      </c>
      <c r="S2511" s="3">
        <v>49</v>
      </c>
      <c r="T2511" s="3">
        <v>244</v>
      </c>
      <c r="U2511" s="3">
        <v>22</v>
      </c>
      <c r="V2511" s="3">
        <v>60</v>
      </c>
      <c r="W2511" s="3">
        <v>334</v>
      </c>
      <c r="X2511" s="3">
        <v>276</v>
      </c>
      <c r="Y2511" s="3">
        <v>5</v>
      </c>
      <c r="Z2511" s="3">
        <v>356</v>
      </c>
      <c r="AA2511" s="3">
        <v>38</v>
      </c>
      <c r="AB2511" s="3">
        <v>212</v>
      </c>
      <c r="AC2511" s="3">
        <v>83</v>
      </c>
      <c r="AD2511" s="3">
        <v>35</v>
      </c>
      <c r="AE2511" s="3">
        <v>304</v>
      </c>
      <c r="AF2511" s="3">
        <v>593</v>
      </c>
      <c r="AG2511" s="3">
        <v>595</v>
      </c>
      <c r="AH2511" s="3">
        <v>128</v>
      </c>
      <c r="AI2511" s="3">
        <v>426</v>
      </c>
      <c r="AJ2511" s="3">
        <v>51</v>
      </c>
      <c r="AK2511" s="3">
        <v>643</v>
      </c>
      <c r="AL2511" s="3">
        <v>1076</v>
      </c>
      <c r="AM2511" s="3">
        <v>9</v>
      </c>
      <c r="AO2511" s="3">
        <v>134</v>
      </c>
      <c r="AP2511" s="3">
        <v>32</v>
      </c>
      <c r="AQ2511" s="3">
        <v>235</v>
      </c>
      <c r="AR2511" s="3">
        <v>126</v>
      </c>
      <c r="AS2511" s="20">
        <v>687</v>
      </c>
      <c r="AT2511" s="3">
        <v>78</v>
      </c>
      <c r="AU2511" s="3">
        <v>445</v>
      </c>
      <c r="AV2511" s="3">
        <v>79</v>
      </c>
      <c r="AW2511" s="3">
        <v>277</v>
      </c>
      <c r="AX2511" s="3">
        <v>134</v>
      </c>
      <c r="AY2511" s="3">
        <v>83</v>
      </c>
      <c r="AZ2511" s="3">
        <v>344</v>
      </c>
      <c r="BA2511" s="128">
        <v>401</v>
      </c>
      <c r="BB2511" s="3">
        <v>233</v>
      </c>
      <c r="BC2511" s="3">
        <v>54</v>
      </c>
      <c r="BD2511" s="3">
        <v>369</v>
      </c>
      <c r="BE2511" s="3">
        <v>99</v>
      </c>
      <c r="BF2511" s="3"/>
      <c r="BG2511" s="3"/>
      <c r="BH2511" s="3"/>
      <c r="BI2511" s="3"/>
      <c r="BJ2511" s="3"/>
      <c r="BK2511" s="3"/>
      <c r="BL2511" s="3"/>
      <c r="BM2511" s="3"/>
      <c r="BN2511" s="3"/>
      <c r="BO2511" s="3"/>
      <c r="BP2511" s="128"/>
      <c r="BQ2511" s="3"/>
      <c r="BR2511" s="3"/>
      <c r="BS2511" s="3"/>
      <c r="BT2511" s="3"/>
      <c r="BU2511" s="3"/>
      <c r="BV2511" s="3"/>
      <c r="BW2511" s="3"/>
      <c r="BX2511" s="3"/>
      <c r="BY2511" s="3"/>
      <c r="BZ2511" s="3"/>
      <c r="CA2511" s="3"/>
    </row>
    <row r="2512" spans="1:79">
      <c r="A2512" t="str">
        <f t="shared" si="199"/>
        <v>2022</v>
      </c>
      <c r="B2512" t="str">
        <f t="shared" si="200"/>
        <v>November</v>
      </c>
      <c r="C2512" s="2">
        <v>44879</v>
      </c>
      <c r="D2512" s="1" t="str">
        <f t="shared" si="198"/>
        <v>OK</v>
      </c>
      <c r="E2512">
        <f t="shared" si="196"/>
        <v>1</v>
      </c>
      <c r="F2512">
        <f t="shared" si="197"/>
        <v>0</v>
      </c>
      <c r="G2512" s="133">
        <v>44879</v>
      </c>
      <c r="H2512" s="3">
        <v>55</v>
      </c>
      <c r="I2512" s="3">
        <v>289</v>
      </c>
      <c r="J2512" s="3">
        <v>358</v>
      </c>
      <c r="K2512" s="3">
        <v>230</v>
      </c>
      <c r="L2512" s="3">
        <v>413</v>
      </c>
      <c r="M2512" s="3">
        <v>80</v>
      </c>
      <c r="N2512" s="3">
        <v>288</v>
      </c>
      <c r="O2512" s="3">
        <v>93</v>
      </c>
      <c r="P2512" s="3">
        <v>566</v>
      </c>
      <c r="Q2512" s="3">
        <v>307</v>
      </c>
      <c r="R2512" s="3">
        <v>165</v>
      </c>
      <c r="S2512" s="3">
        <v>112</v>
      </c>
      <c r="T2512" s="3">
        <v>264</v>
      </c>
      <c r="U2512" s="3">
        <v>46</v>
      </c>
      <c r="V2512" s="3">
        <v>143</v>
      </c>
      <c r="W2512" s="3">
        <v>516</v>
      </c>
      <c r="X2512" s="3">
        <v>238</v>
      </c>
      <c r="Y2512" s="3">
        <v>15</v>
      </c>
      <c r="Z2512" s="3">
        <v>438</v>
      </c>
      <c r="AA2512" s="3">
        <v>22</v>
      </c>
      <c r="AB2512" s="3">
        <v>682</v>
      </c>
      <c r="AC2512" s="3">
        <v>48</v>
      </c>
      <c r="AD2512" s="3">
        <v>52</v>
      </c>
      <c r="AE2512" s="3">
        <v>887</v>
      </c>
      <c r="AF2512" s="3">
        <v>1394</v>
      </c>
      <c r="AG2512" s="3">
        <v>815</v>
      </c>
      <c r="AH2512" s="3">
        <v>183</v>
      </c>
      <c r="AI2512" s="3">
        <v>322</v>
      </c>
      <c r="AJ2512" s="3">
        <v>91</v>
      </c>
      <c r="AK2512" s="3">
        <v>988</v>
      </c>
      <c r="AL2512" s="3">
        <v>479</v>
      </c>
      <c r="AM2512" s="3">
        <v>7</v>
      </c>
      <c r="AO2512" s="3">
        <v>290</v>
      </c>
      <c r="AP2512" s="3">
        <v>34</v>
      </c>
      <c r="AQ2512" s="3">
        <v>205</v>
      </c>
      <c r="AR2512" s="3">
        <v>333</v>
      </c>
      <c r="AS2512" s="20">
        <v>687</v>
      </c>
      <c r="AT2512" s="3">
        <v>193</v>
      </c>
      <c r="AU2512" s="3">
        <v>420</v>
      </c>
      <c r="AV2512" s="3">
        <v>162</v>
      </c>
      <c r="AW2512" s="3">
        <v>113</v>
      </c>
      <c r="AX2512" s="3">
        <v>354</v>
      </c>
      <c r="AY2512" s="3">
        <v>190</v>
      </c>
      <c r="AZ2512" s="3">
        <v>424</v>
      </c>
      <c r="BA2512" s="128">
        <v>366</v>
      </c>
      <c r="BB2512" s="3">
        <v>180</v>
      </c>
      <c r="BC2512" s="3">
        <v>22</v>
      </c>
      <c r="BD2512" s="3">
        <v>257</v>
      </c>
      <c r="BE2512" s="3">
        <v>246</v>
      </c>
      <c r="BF2512" s="3"/>
      <c r="BG2512" s="3"/>
      <c r="BH2512" s="3"/>
      <c r="BI2512" s="3"/>
      <c r="BJ2512" s="3"/>
      <c r="BK2512" s="3"/>
      <c r="BL2512" s="3"/>
      <c r="BM2512" s="3"/>
      <c r="BN2512" s="3"/>
      <c r="BO2512" s="3"/>
      <c r="BP2512" s="128"/>
      <c r="BQ2512" s="3"/>
      <c r="BR2512" s="3"/>
      <c r="BS2512" s="3"/>
      <c r="BT2512" s="3"/>
      <c r="BU2512" s="3"/>
      <c r="BV2512" s="3"/>
      <c r="BW2512" s="3"/>
      <c r="BX2512" s="3"/>
      <c r="BY2512" s="3"/>
      <c r="BZ2512" s="3"/>
      <c r="CA2512" s="3"/>
    </row>
    <row r="2513" spans="1:79">
      <c r="A2513" t="str">
        <f t="shared" si="199"/>
        <v>2022</v>
      </c>
      <c r="B2513" t="str">
        <f t="shared" si="200"/>
        <v>November</v>
      </c>
      <c r="C2513" s="2">
        <v>44880</v>
      </c>
      <c r="D2513" s="1" t="str">
        <f t="shared" si="198"/>
        <v>OK</v>
      </c>
      <c r="E2513">
        <f t="shared" si="196"/>
        <v>1</v>
      </c>
      <c r="F2513">
        <f t="shared" si="197"/>
        <v>0</v>
      </c>
      <c r="G2513" s="133">
        <v>44880</v>
      </c>
      <c r="H2513" s="3">
        <v>21</v>
      </c>
      <c r="I2513" s="3">
        <v>337</v>
      </c>
      <c r="J2513" s="3">
        <v>414</v>
      </c>
      <c r="K2513" s="3">
        <v>234</v>
      </c>
      <c r="L2513" s="3">
        <v>463</v>
      </c>
      <c r="M2513" s="3">
        <v>102</v>
      </c>
      <c r="N2513" s="3">
        <v>326</v>
      </c>
      <c r="O2513" s="3">
        <v>105</v>
      </c>
      <c r="P2513" s="3">
        <v>600</v>
      </c>
      <c r="Q2513" s="3">
        <v>327</v>
      </c>
      <c r="R2513" s="3">
        <v>182</v>
      </c>
      <c r="S2513" s="3">
        <v>144</v>
      </c>
      <c r="T2513" s="3">
        <v>280</v>
      </c>
      <c r="U2513" s="3">
        <v>40</v>
      </c>
      <c r="V2513" s="3">
        <v>190</v>
      </c>
      <c r="W2513" s="3">
        <v>567</v>
      </c>
      <c r="X2513" s="3">
        <v>268</v>
      </c>
      <c r="Y2513" s="3">
        <v>34</v>
      </c>
      <c r="Z2513" s="3">
        <v>459</v>
      </c>
      <c r="AA2513" s="3">
        <v>12</v>
      </c>
      <c r="AB2513" s="3">
        <v>750</v>
      </c>
      <c r="AC2513" s="3">
        <v>38</v>
      </c>
      <c r="AD2513" s="3">
        <v>24</v>
      </c>
      <c r="AE2513" s="3">
        <v>1023</v>
      </c>
      <c r="AF2513" s="3">
        <v>1555</v>
      </c>
      <c r="AG2513" s="3">
        <v>856</v>
      </c>
      <c r="AH2513" s="3">
        <v>192</v>
      </c>
      <c r="AI2513" s="3">
        <v>320</v>
      </c>
      <c r="AJ2513" s="3">
        <v>118</v>
      </c>
      <c r="AK2513" s="3">
        <v>1133</v>
      </c>
      <c r="AL2513" s="3">
        <v>528</v>
      </c>
      <c r="AM2513" s="3">
        <v>12</v>
      </c>
      <c r="AO2513" s="3">
        <v>330</v>
      </c>
      <c r="AP2513" s="3">
        <v>48</v>
      </c>
      <c r="AQ2513" s="3">
        <v>241</v>
      </c>
      <c r="AR2513" s="3">
        <v>328</v>
      </c>
      <c r="AS2513" s="20">
        <v>687</v>
      </c>
      <c r="AT2513" s="3">
        <v>157</v>
      </c>
      <c r="AU2513" s="3">
        <v>445</v>
      </c>
      <c r="AV2513" s="3">
        <v>79</v>
      </c>
      <c r="AW2513" s="3">
        <v>158</v>
      </c>
      <c r="AX2513" s="3">
        <v>411</v>
      </c>
      <c r="AY2513" s="3">
        <v>168</v>
      </c>
      <c r="AZ2513" s="3">
        <v>494</v>
      </c>
      <c r="BA2513" s="128">
        <v>431</v>
      </c>
      <c r="BB2513" s="3">
        <v>147</v>
      </c>
      <c r="BC2513" s="3">
        <v>19</v>
      </c>
      <c r="BD2513" s="3">
        <v>270</v>
      </c>
      <c r="BE2513" s="3">
        <v>263</v>
      </c>
      <c r="BF2513" s="3"/>
      <c r="BG2513" s="3"/>
      <c r="BH2513" s="3"/>
      <c r="BI2513" s="3"/>
      <c r="BJ2513" s="3"/>
      <c r="BK2513" s="3"/>
      <c r="BL2513" s="3"/>
      <c r="BM2513" s="3"/>
      <c r="BN2513" s="3"/>
      <c r="BO2513" s="3"/>
      <c r="BP2513" s="128"/>
      <c r="BQ2513" s="3"/>
      <c r="BR2513" s="3"/>
      <c r="BS2513" s="3"/>
      <c r="BT2513" s="3"/>
      <c r="BU2513" s="3"/>
      <c r="BV2513" s="3"/>
      <c r="BW2513" s="3"/>
      <c r="BX2513" s="3"/>
      <c r="BY2513" s="3"/>
      <c r="BZ2513" s="3"/>
      <c r="CA2513" s="3"/>
    </row>
    <row r="2514" spans="1:79">
      <c r="A2514" t="str">
        <f t="shared" si="199"/>
        <v>2022</v>
      </c>
      <c r="B2514" t="str">
        <f t="shared" si="200"/>
        <v>November</v>
      </c>
      <c r="C2514" s="2">
        <v>44881</v>
      </c>
      <c r="D2514" s="1" t="str">
        <f t="shared" si="198"/>
        <v>OK</v>
      </c>
      <c r="E2514">
        <f t="shared" si="196"/>
        <v>1</v>
      </c>
      <c r="F2514">
        <f t="shared" si="197"/>
        <v>0</v>
      </c>
      <c r="G2514" s="133">
        <v>44881</v>
      </c>
      <c r="H2514" s="3">
        <v>48</v>
      </c>
      <c r="I2514" s="3">
        <v>347</v>
      </c>
      <c r="J2514" s="3">
        <v>371</v>
      </c>
      <c r="K2514" s="3">
        <v>246</v>
      </c>
      <c r="L2514" s="3">
        <v>436</v>
      </c>
      <c r="M2514" s="3">
        <v>87</v>
      </c>
      <c r="N2514" s="3">
        <v>302</v>
      </c>
      <c r="O2514" s="3">
        <v>114</v>
      </c>
      <c r="P2514" s="3">
        <v>491</v>
      </c>
      <c r="Q2514" s="3">
        <v>287</v>
      </c>
      <c r="R2514" s="3">
        <v>165</v>
      </c>
      <c r="S2514" s="3">
        <v>143</v>
      </c>
      <c r="T2514" s="3">
        <v>276</v>
      </c>
      <c r="U2514" s="3">
        <v>55</v>
      </c>
      <c r="V2514" s="3">
        <v>171</v>
      </c>
      <c r="W2514" s="3">
        <v>536</v>
      </c>
      <c r="X2514" s="3">
        <v>285</v>
      </c>
      <c r="Y2514" s="3">
        <v>23</v>
      </c>
      <c r="Z2514" s="3">
        <v>480</v>
      </c>
      <c r="AA2514" s="3">
        <v>25</v>
      </c>
      <c r="AB2514" s="3">
        <v>705</v>
      </c>
      <c r="AC2514" s="3">
        <v>56</v>
      </c>
      <c r="AD2514" s="3">
        <v>45</v>
      </c>
      <c r="AE2514" s="3">
        <v>940</v>
      </c>
      <c r="AF2514" s="3">
        <v>1483</v>
      </c>
      <c r="AG2514" s="3">
        <v>794</v>
      </c>
      <c r="AH2514" s="3">
        <v>159</v>
      </c>
      <c r="AI2514" s="3">
        <v>290</v>
      </c>
      <c r="AJ2514" s="3">
        <v>84</v>
      </c>
      <c r="AK2514" s="3">
        <v>1108</v>
      </c>
      <c r="AL2514" s="3">
        <v>861</v>
      </c>
      <c r="AM2514" s="3">
        <v>14</v>
      </c>
      <c r="AO2514" s="3">
        <v>352</v>
      </c>
      <c r="AP2514" s="3">
        <v>42</v>
      </c>
      <c r="AQ2514" s="3">
        <v>186</v>
      </c>
      <c r="AR2514" s="3">
        <v>301</v>
      </c>
      <c r="AS2514" s="20">
        <v>687</v>
      </c>
      <c r="AT2514" s="3">
        <v>176</v>
      </c>
      <c r="AU2514" s="3">
        <v>501</v>
      </c>
      <c r="AV2514" s="3">
        <v>129</v>
      </c>
      <c r="AW2514" s="3">
        <v>152</v>
      </c>
      <c r="AX2514" s="3">
        <v>366</v>
      </c>
      <c r="AY2514" s="3">
        <v>199</v>
      </c>
      <c r="AZ2514" s="3">
        <v>522</v>
      </c>
      <c r="BA2514" s="128">
        <v>384</v>
      </c>
      <c r="BB2514" s="3">
        <v>186</v>
      </c>
      <c r="BC2514" s="3">
        <v>28</v>
      </c>
      <c r="BD2514" s="3">
        <v>339</v>
      </c>
      <c r="BE2514" s="3">
        <v>218</v>
      </c>
      <c r="BF2514" s="3"/>
      <c r="BG2514" s="3"/>
      <c r="BH2514" s="3"/>
      <c r="BI2514" s="3"/>
      <c r="BJ2514" s="3"/>
      <c r="BK2514" s="3"/>
      <c r="BL2514" s="3"/>
      <c r="BM2514" s="3"/>
      <c r="BN2514" s="3"/>
      <c r="BO2514" s="3"/>
      <c r="BP2514" s="128"/>
      <c r="BQ2514" s="3"/>
      <c r="BR2514" s="3"/>
      <c r="BS2514" s="3"/>
      <c r="BT2514" s="3"/>
      <c r="BU2514" s="3"/>
      <c r="BV2514" s="3"/>
      <c r="BW2514" s="3"/>
      <c r="BX2514" s="3"/>
      <c r="BY2514" s="3"/>
      <c r="BZ2514" s="3"/>
      <c r="CA2514" s="3"/>
    </row>
    <row r="2515" spans="1:79">
      <c r="A2515" t="str">
        <f t="shared" si="199"/>
        <v>2022</v>
      </c>
      <c r="B2515" t="str">
        <f t="shared" si="200"/>
        <v>November</v>
      </c>
      <c r="C2515" s="2">
        <v>44882</v>
      </c>
      <c r="D2515" s="1" t="str">
        <f t="shared" si="198"/>
        <v>OK</v>
      </c>
      <c r="E2515">
        <f t="shared" si="196"/>
        <v>1</v>
      </c>
      <c r="F2515">
        <f t="shared" si="197"/>
        <v>0</v>
      </c>
      <c r="G2515" s="133">
        <v>44882</v>
      </c>
      <c r="H2515" s="3">
        <v>21</v>
      </c>
      <c r="I2515" s="3">
        <v>215</v>
      </c>
      <c r="J2515" s="3">
        <v>243</v>
      </c>
      <c r="K2515" s="3">
        <v>112</v>
      </c>
      <c r="L2515" s="3">
        <v>263</v>
      </c>
      <c r="M2515" s="3">
        <v>86</v>
      </c>
      <c r="N2515" s="3">
        <v>212</v>
      </c>
      <c r="O2515" s="3">
        <v>49</v>
      </c>
      <c r="P2515" s="3">
        <v>324</v>
      </c>
      <c r="Q2515" s="3">
        <v>167</v>
      </c>
      <c r="R2515" s="3">
        <v>113</v>
      </c>
      <c r="S2515" s="3">
        <v>84</v>
      </c>
      <c r="T2515" s="3">
        <v>248</v>
      </c>
      <c r="U2515" s="3">
        <v>32</v>
      </c>
      <c r="V2515" s="3">
        <v>144</v>
      </c>
      <c r="W2515" s="3">
        <v>410</v>
      </c>
      <c r="X2515" s="3">
        <v>127</v>
      </c>
      <c r="Y2515" s="3">
        <v>16</v>
      </c>
      <c r="Z2515" s="3">
        <v>287</v>
      </c>
      <c r="AA2515" s="3">
        <v>5</v>
      </c>
      <c r="AB2515" s="3">
        <v>465</v>
      </c>
      <c r="AC2515" s="3">
        <v>21</v>
      </c>
      <c r="AD2515" s="3">
        <v>11</v>
      </c>
      <c r="AE2515" s="3">
        <v>671</v>
      </c>
      <c r="AF2515" s="3">
        <v>939</v>
      </c>
      <c r="AG2515" s="3">
        <v>474</v>
      </c>
      <c r="AH2515" s="3">
        <v>108</v>
      </c>
      <c r="AI2515" s="3">
        <v>155</v>
      </c>
      <c r="AJ2515" s="3">
        <v>70</v>
      </c>
      <c r="AK2515" s="3">
        <v>649</v>
      </c>
      <c r="AL2515" s="3">
        <v>484</v>
      </c>
      <c r="AM2515" s="3">
        <v>5</v>
      </c>
      <c r="AO2515" s="3">
        <v>209</v>
      </c>
      <c r="AP2515" s="3">
        <v>18</v>
      </c>
      <c r="AQ2515" s="3">
        <v>115</v>
      </c>
      <c r="AR2515" s="3">
        <v>215</v>
      </c>
      <c r="AS2515" s="20">
        <v>687</v>
      </c>
      <c r="AT2515" s="3">
        <v>108</v>
      </c>
      <c r="AU2515" s="3">
        <v>280</v>
      </c>
      <c r="AV2515" s="3">
        <v>41</v>
      </c>
      <c r="AW2515" s="3">
        <v>68</v>
      </c>
      <c r="AX2515" s="3">
        <v>286</v>
      </c>
      <c r="AY2515" s="3">
        <v>141</v>
      </c>
      <c r="AZ2515" s="3">
        <v>267</v>
      </c>
      <c r="BA2515" s="128">
        <v>219</v>
      </c>
      <c r="BB2515" s="3">
        <v>61</v>
      </c>
      <c r="BC2515" s="3">
        <v>14</v>
      </c>
      <c r="BD2515" s="3">
        <v>129</v>
      </c>
      <c r="BE2515" s="3">
        <v>130</v>
      </c>
      <c r="BF2515" s="3"/>
      <c r="BG2515" s="3"/>
      <c r="BH2515" s="3"/>
      <c r="BI2515" s="3"/>
      <c r="BJ2515" s="3"/>
      <c r="BK2515" s="3"/>
      <c r="BL2515" s="3"/>
      <c r="BM2515" s="3"/>
      <c r="BN2515" s="3"/>
      <c r="BO2515" s="3"/>
      <c r="BP2515" s="128"/>
      <c r="BQ2515" s="3"/>
      <c r="BR2515" s="3"/>
      <c r="BS2515" s="3"/>
      <c r="BT2515" s="3"/>
      <c r="BU2515" s="3"/>
      <c r="BV2515" s="3"/>
      <c r="BW2515" s="3"/>
      <c r="BX2515" s="3"/>
      <c r="BY2515" s="3"/>
      <c r="BZ2515" s="3"/>
      <c r="CA2515" s="3"/>
    </row>
    <row r="2516" spans="1:79">
      <c r="A2516" t="str">
        <f t="shared" si="199"/>
        <v>2022</v>
      </c>
      <c r="B2516" t="str">
        <f t="shared" si="200"/>
        <v>November</v>
      </c>
      <c r="C2516" s="2">
        <v>44883</v>
      </c>
      <c r="D2516" s="1" t="str">
        <f t="shared" si="198"/>
        <v>OK</v>
      </c>
      <c r="E2516">
        <f t="shared" si="196"/>
        <v>1</v>
      </c>
      <c r="F2516">
        <f t="shared" si="197"/>
        <v>0</v>
      </c>
      <c r="G2516" s="133">
        <v>44883</v>
      </c>
      <c r="H2516" s="3">
        <v>9</v>
      </c>
      <c r="I2516" s="3">
        <v>128</v>
      </c>
      <c r="J2516" s="3">
        <v>160</v>
      </c>
      <c r="K2516" s="3">
        <v>96</v>
      </c>
      <c r="L2516" s="3">
        <v>175</v>
      </c>
      <c r="M2516" s="3">
        <v>87</v>
      </c>
      <c r="N2516" s="3">
        <v>142</v>
      </c>
      <c r="O2516" s="3">
        <v>28</v>
      </c>
      <c r="P2516" s="3">
        <v>222</v>
      </c>
      <c r="Q2516" s="3">
        <v>89</v>
      </c>
      <c r="R2516" s="3">
        <v>78</v>
      </c>
      <c r="S2516" s="3">
        <v>66</v>
      </c>
      <c r="T2516" s="3">
        <v>304</v>
      </c>
      <c r="U2516" s="3">
        <v>19</v>
      </c>
      <c r="V2516" s="3">
        <v>124</v>
      </c>
      <c r="W2516" s="3">
        <v>357</v>
      </c>
      <c r="X2516" s="3">
        <v>74</v>
      </c>
      <c r="Y2516" s="3">
        <v>13</v>
      </c>
      <c r="Z2516" s="3">
        <v>236</v>
      </c>
      <c r="AA2516" s="3">
        <v>4</v>
      </c>
      <c r="AB2516" s="3">
        <v>292</v>
      </c>
      <c r="AC2516" s="3">
        <v>21</v>
      </c>
      <c r="AD2516" s="3">
        <v>11</v>
      </c>
      <c r="AE2516" s="3">
        <v>443</v>
      </c>
      <c r="AF2516" s="3">
        <v>507</v>
      </c>
      <c r="AG2516" s="3">
        <v>257</v>
      </c>
      <c r="AH2516" s="3">
        <v>74</v>
      </c>
      <c r="AI2516" s="3">
        <v>140</v>
      </c>
      <c r="AJ2516" s="3">
        <v>73</v>
      </c>
      <c r="AK2516" s="3">
        <v>365</v>
      </c>
      <c r="AL2516" s="3">
        <v>526</v>
      </c>
      <c r="AM2516" s="3">
        <v>5</v>
      </c>
      <c r="AO2516" s="3">
        <v>133</v>
      </c>
      <c r="AP2516" s="3">
        <v>7</v>
      </c>
      <c r="AQ2516" s="3">
        <v>59</v>
      </c>
      <c r="AR2516" s="3">
        <v>181</v>
      </c>
      <c r="AS2516" s="20">
        <v>687</v>
      </c>
      <c r="AT2516" s="3">
        <v>55</v>
      </c>
      <c r="AU2516" s="3">
        <v>2501</v>
      </c>
      <c r="AV2516" s="3">
        <v>32</v>
      </c>
      <c r="AW2516" s="3">
        <v>37</v>
      </c>
      <c r="AX2516" s="3">
        <v>177</v>
      </c>
      <c r="AY2516" s="3">
        <v>77</v>
      </c>
      <c r="AZ2516" s="3">
        <v>170</v>
      </c>
      <c r="BA2516" s="128">
        <v>200</v>
      </c>
      <c r="BB2516" s="3">
        <v>49</v>
      </c>
      <c r="BC2516" s="3">
        <v>9</v>
      </c>
      <c r="BD2516" s="3">
        <v>107</v>
      </c>
      <c r="BE2516" s="3">
        <v>96</v>
      </c>
      <c r="BF2516" s="3"/>
      <c r="BG2516" s="3"/>
      <c r="BH2516" s="3"/>
      <c r="BI2516" s="3"/>
      <c r="BJ2516" s="3"/>
      <c r="BK2516" s="3"/>
      <c r="BL2516" s="3"/>
      <c r="BM2516" s="3"/>
      <c r="BN2516" s="3"/>
      <c r="BO2516" s="3"/>
      <c r="BP2516" s="128"/>
      <c r="BQ2516" s="3"/>
      <c r="BR2516" s="3"/>
      <c r="BS2516" s="3"/>
      <c r="BT2516" s="3"/>
      <c r="BU2516" s="3"/>
      <c r="BV2516" s="3"/>
      <c r="BW2516" s="3"/>
      <c r="BX2516" s="3"/>
      <c r="BY2516" s="3"/>
      <c r="BZ2516" s="3"/>
      <c r="CA2516" s="3"/>
    </row>
    <row r="2517" spans="1:79">
      <c r="A2517" t="str">
        <f t="shared" si="199"/>
        <v>2022</v>
      </c>
      <c r="B2517" t="str">
        <f t="shared" si="200"/>
        <v>November</v>
      </c>
      <c r="C2517" s="2">
        <v>44884</v>
      </c>
      <c r="D2517" s="1" t="str">
        <f t="shared" si="198"/>
        <v>OK</v>
      </c>
      <c r="E2517">
        <f t="shared" si="196"/>
        <v>0</v>
      </c>
      <c r="F2517">
        <f t="shared" si="197"/>
        <v>1</v>
      </c>
      <c r="G2517" s="133">
        <v>44884</v>
      </c>
      <c r="H2517" s="3">
        <v>38</v>
      </c>
      <c r="I2517" s="3">
        <v>117</v>
      </c>
      <c r="J2517" s="3">
        <v>108</v>
      </c>
      <c r="K2517" s="3">
        <v>282</v>
      </c>
      <c r="L2517" s="3">
        <v>157</v>
      </c>
      <c r="M2517" s="3">
        <v>125</v>
      </c>
      <c r="N2517" s="3">
        <v>132</v>
      </c>
      <c r="O2517" s="3">
        <v>88</v>
      </c>
      <c r="P2517" s="3">
        <v>199</v>
      </c>
      <c r="Q2517" s="3">
        <v>132</v>
      </c>
      <c r="R2517" s="3">
        <v>83</v>
      </c>
      <c r="S2517" s="3">
        <v>49</v>
      </c>
      <c r="T2517" s="3">
        <v>274</v>
      </c>
      <c r="U2517" s="3">
        <v>5</v>
      </c>
      <c r="V2517" s="3">
        <v>68</v>
      </c>
      <c r="W2517" s="3">
        <v>374</v>
      </c>
      <c r="X2517" s="3">
        <v>227</v>
      </c>
      <c r="Y2517" s="3">
        <v>15</v>
      </c>
      <c r="Z2517" s="3">
        <v>342</v>
      </c>
      <c r="AA2517" s="3">
        <v>30</v>
      </c>
      <c r="AB2517" s="3">
        <v>232</v>
      </c>
      <c r="AC2517" s="3">
        <v>33</v>
      </c>
      <c r="AD2517" s="3">
        <v>68</v>
      </c>
      <c r="AE2517" s="3">
        <v>287</v>
      </c>
      <c r="AF2517" s="3">
        <v>565</v>
      </c>
      <c r="AG2517" s="3">
        <v>609</v>
      </c>
      <c r="AH2517" s="3">
        <v>182</v>
      </c>
      <c r="AI2517" s="3">
        <v>314</v>
      </c>
      <c r="AJ2517" s="3">
        <v>54</v>
      </c>
      <c r="AK2517" s="3">
        <v>545</v>
      </c>
      <c r="AL2517" s="3">
        <v>905</v>
      </c>
      <c r="AM2517" s="3">
        <v>10</v>
      </c>
      <c r="AO2517" s="3">
        <v>139</v>
      </c>
      <c r="AP2517" s="3">
        <v>22</v>
      </c>
      <c r="AQ2517" s="3">
        <v>187</v>
      </c>
      <c r="AR2517" s="3">
        <v>124</v>
      </c>
      <c r="AS2517" s="20">
        <v>687</v>
      </c>
      <c r="AT2517" s="3">
        <v>81</v>
      </c>
      <c r="AU2517" s="3">
        <v>1232</v>
      </c>
      <c r="AV2517" s="3">
        <v>72</v>
      </c>
      <c r="AW2517" s="3">
        <v>285</v>
      </c>
      <c r="AX2517" s="3">
        <v>104</v>
      </c>
      <c r="AY2517" s="3">
        <v>72</v>
      </c>
      <c r="AZ2517" s="3">
        <v>331</v>
      </c>
      <c r="BA2517" s="128">
        <v>411</v>
      </c>
      <c r="BB2517" s="3">
        <v>141</v>
      </c>
      <c r="BC2517" s="3">
        <v>110</v>
      </c>
      <c r="BD2517" s="3">
        <v>290</v>
      </c>
      <c r="BE2517" s="3">
        <v>104</v>
      </c>
      <c r="BF2517" s="3"/>
      <c r="BG2517" s="3"/>
      <c r="BH2517" s="3"/>
      <c r="BI2517" s="3"/>
      <c r="BJ2517" s="3"/>
      <c r="BK2517" s="3"/>
      <c r="BL2517" s="3"/>
      <c r="BM2517" s="3"/>
      <c r="BN2517" s="3"/>
      <c r="BO2517" s="3"/>
      <c r="BP2517" s="128"/>
      <c r="BQ2517" s="3"/>
      <c r="BR2517" s="3"/>
      <c r="BS2517" s="3"/>
      <c r="BT2517" s="3"/>
      <c r="BU2517" s="3"/>
      <c r="BV2517" s="3"/>
      <c r="BW2517" s="3"/>
      <c r="BX2517" s="3"/>
      <c r="BY2517" s="3"/>
      <c r="BZ2517" s="3"/>
      <c r="CA2517" s="3"/>
    </row>
    <row r="2518" spans="1:79">
      <c r="A2518" t="str">
        <f t="shared" si="199"/>
        <v>2022</v>
      </c>
      <c r="B2518" t="str">
        <f t="shared" si="200"/>
        <v>November</v>
      </c>
      <c r="C2518" s="2">
        <v>44885</v>
      </c>
      <c r="D2518" s="1" t="str">
        <f t="shared" si="198"/>
        <v>OK</v>
      </c>
      <c r="E2518">
        <f t="shared" si="196"/>
        <v>0</v>
      </c>
      <c r="F2518">
        <f t="shared" si="197"/>
        <v>1</v>
      </c>
      <c r="G2518" s="133">
        <v>44885</v>
      </c>
      <c r="H2518" s="3">
        <v>48</v>
      </c>
      <c r="I2518" s="3">
        <v>94</v>
      </c>
      <c r="J2518" s="3">
        <v>58</v>
      </c>
      <c r="K2518" s="3">
        <v>233</v>
      </c>
      <c r="L2518" s="3">
        <v>108</v>
      </c>
      <c r="M2518" s="3">
        <v>130</v>
      </c>
      <c r="N2518" s="3">
        <v>74</v>
      </c>
      <c r="O2518" s="3">
        <v>56</v>
      </c>
      <c r="P2518" s="3">
        <v>152</v>
      </c>
      <c r="Q2518" s="3">
        <v>92</v>
      </c>
      <c r="R2518" s="3">
        <v>46</v>
      </c>
      <c r="S2518" s="3">
        <v>40</v>
      </c>
      <c r="T2518" s="3">
        <v>250</v>
      </c>
      <c r="U2518" s="3">
        <v>25</v>
      </c>
      <c r="V2518" s="3">
        <v>50</v>
      </c>
      <c r="W2518" s="3">
        <v>258</v>
      </c>
      <c r="X2518" s="3">
        <v>195</v>
      </c>
      <c r="Y2518" s="3">
        <v>2</v>
      </c>
      <c r="Z2518" s="3">
        <v>288</v>
      </c>
      <c r="AA2518" s="3">
        <v>8</v>
      </c>
      <c r="AB2518" s="3">
        <v>123</v>
      </c>
      <c r="AC2518" s="3">
        <v>63</v>
      </c>
      <c r="AD2518" s="3">
        <v>38</v>
      </c>
      <c r="AE2518" s="3">
        <v>178</v>
      </c>
      <c r="AF2518" s="3">
        <v>442</v>
      </c>
      <c r="AG2518" s="3">
        <v>531</v>
      </c>
      <c r="AH2518" s="3">
        <v>106</v>
      </c>
      <c r="AI2518" s="3">
        <v>252</v>
      </c>
      <c r="AJ2518" s="3">
        <v>49</v>
      </c>
      <c r="AK2518" s="3">
        <v>540</v>
      </c>
      <c r="AL2518" s="3">
        <v>725</v>
      </c>
      <c r="AM2518" s="3">
        <v>5</v>
      </c>
      <c r="AO2518" s="3">
        <v>98</v>
      </c>
      <c r="AP2518" s="3">
        <v>39</v>
      </c>
      <c r="AQ2518" s="3">
        <v>214</v>
      </c>
      <c r="AR2518" s="3">
        <v>91</v>
      </c>
      <c r="AS2518" s="20">
        <v>687</v>
      </c>
      <c r="AT2518" s="3">
        <v>66</v>
      </c>
      <c r="AU2518" s="3">
        <v>331</v>
      </c>
      <c r="AV2518" s="3">
        <v>89</v>
      </c>
      <c r="AW2518" s="3">
        <v>222</v>
      </c>
      <c r="AX2518" s="3">
        <v>88</v>
      </c>
      <c r="AY2518" s="3">
        <v>37</v>
      </c>
      <c r="AZ2518" s="3">
        <v>328</v>
      </c>
      <c r="BA2518" s="128">
        <v>333</v>
      </c>
      <c r="BB2518" s="3">
        <v>93</v>
      </c>
      <c r="BC2518" s="3">
        <v>54</v>
      </c>
      <c r="BD2518" s="3">
        <v>254</v>
      </c>
      <c r="BE2518" s="3">
        <v>70</v>
      </c>
      <c r="BF2518" s="3"/>
      <c r="BG2518" s="3"/>
      <c r="BH2518" s="3"/>
      <c r="BI2518" s="3"/>
      <c r="BJ2518" s="3"/>
      <c r="BK2518" s="3"/>
      <c r="BL2518" s="3"/>
      <c r="BM2518" s="3"/>
      <c r="BN2518" s="3"/>
      <c r="BO2518" s="3"/>
      <c r="BP2518" s="128"/>
      <c r="BQ2518" s="3"/>
      <c r="BR2518" s="3"/>
      <c r="BS2518" s="3"/>
      <c r="BT2518" s="3"/>
      <c r="BU2518" s="3"/>
      <c r="BV2518" s="3"/>
      <c r="BW2518" s="3"/>
      <c r="BX2518" s="3"/>
      <c r="BY2518" s="3"/>
      <c r="BZ2518" s="3"/>
      <c r="CA2518" s="3"/>
    </row>
    <row r="2519" spans="1:79">
      <c r="A2519" t="str">
        <f t="shared" si="199"/>
        <v>2022</v>
      </c>
      <c r="B2519" t="str">
        <f t="shared" si="200"/>
        <v>November</v>
      </c>
      <c r="C2519" s="2">
        <v>44886</v>
      </c>
      <c r="D2519" s="1" t="str">
        <f t="shared" si="198"/>
        <v>OK</v>
      </c>
      <c r="E2519">
        <f t="shared" si="196"/>
        <v>1</v>
      </c>
      <c r="F2519">
        <f t="shared" si="197"/>
        <v>0</v>
      </c>
      <c r="G2519" s="133">
        <v>44886</v>
      </c>
      <c r="H2519" s="3">
        <v>11</v>
      </c>
      <c r="I2519" s="3">
        <v>232</v>
      </c>
      <c r="J2519" s="3">
        <v>244</v>
      </c>
      <c r="K2519" s="3">
        <v>126</v>
      </c>
      <c r="L2519" s="3">
        <v>270</v>
      </c>
      <c r="M2519" s="3">
        <v>80</v>
      </c>
      <c r="N2519" s="3">
        <v>197</v>
      </c>
      <c r="O2519" s="3">
        <v>63</v>
      </c>
      <c r="P2519" s="3">
        <v>367</v>
      </c>
      <c r="Q2519" s="3">
        <v>168</v>
      </c>
      <c r="R2519" s="3">
        <v>96</v>
      </c>
      <c r="S2519" s="3">
        <v>87</v>
      </c>
      <c r="T2519" s="3">
        <v>282</v>
      </c>
      <c r="U2519" s="3">
        <v>21</v>
      </c>
      <c r="V2519" s="3">
        <v>117</v>
      </c>
      <c r="W2519" s="3">
        <v>436</v>
      </c>
      <c r="X2519" s="3">
        <v>122</v>
      </c>
      <c r="Y2519" s="3">
        <v>18</v>
      </c>
      <c r="Z2519" s="3">
        <v>332</v>
      </c>
      <c r="AA2519" s="3">
        <v>9</v>
      </c>
      <c r="AB2519" s="3">
        <v>469</v>
      </c>
      <c r="AC2519" s="3">
        <v>24</v>
      </c>
      <c r="AD2519" s="3">
        <v>20</v>
      </c>
      <c r="AE2519" s="3">
        <v>623</v>
      </c>
      <c r="AF2519" s="3">
        <v>882</v>
      </c>
      <c r="AG2519" s="3">
        <v>438</v>
      </c>
      <c r="AH2519" s="3">
        <v>121</v>
      </c>
      <c r="AI2519" s="3">
        <v>146</v>
      </c>
      <c r="AJ2519" s="3">
        <v>68</v>
      </c>
      <c r="AK2519" s="3">
        <v>646</v>
      </c>
      <c r="AL2519" s="3">
        <v>895</v>
      </c>
      <c r="AM2519" s="3">
        <v>3</v>
      </c>
      <c r="AO2519" s="3">
        <v>228</v>
      </c>
      <c r="AP2519" s="3">
        <v>30</v>
      </c>
      <c r="AQ2519" s="3">
        <v>120</v>
      </c>
      <c r="AR2519" s="3">
        <v>210</v>
      </c>
      <c r="AS2519" s="20">
        <v>687</v>
      </c>
      <c r="AT2519" s="3">
        <v>100</v>
      </c>
      <c r="AU2519" s="3">
        <v>233</v>
      </c>
      <c r="AV2519" s="3">
        <v>24</v>
      </c>
      <c r="AW2519" s="3">
        <v>58</v>
      </c>
      <c r="AX2519" s="3">
        <v>278</v>
      </c>
      <c r="AY2519" s="3">
        <v>153</v>
      </c>
      <c r="AZ2519" s="3">
        <v>226</v>
      </c>
      <c r="BA2519" s="128">
        <v>222</v>
      </c>
      <c r="BB2519" s="3">
        <v>58</v>
      </c>
      <c r="BC2519" s="3">
        <v>15</v>
      </c>
      <c r="BD2519" s="3">
        <v>159</v>
      </c>
      <c r="BE2519" s="3">
        <v>101</v>
      </c>
      <c r="BF2519" s="3"/>
      <c r="BG2519" s="3"/>
      <c r="BH2519" s="3"/>
      <c r="BI2519" s="3"/>
      <c r="BJ2519" s="3"/>
      <c r="BK2519" s="3"/>
      <c r="BL2519" s="3"/>
      <c r="BM2519" s="3"/>
      <c r="BN2519" s="3"/>
      <c r="BO2519" s="3"/>
      <c r="BP2519" s="128"/>
      <c r="BQ2519" s="3"/>
      <c r="BR2519" s="3"/>
      <c r="BS2519" s="3"/>
      <c r="BT2519" s="3"/>
      <c r="BU2519" s="3"/>
      <c r="BV2519" s="3"/>
      <c r="BW2519" s="3"/>
      <c r="BX2519" s="3"/>
      <c r="BY2519" s="3"/>
      <c r="BZ2519" s="3"/>
      <c r="CA2519" s="3"/>
    </row>
    <row r="2520" spans="1:79">
      <c r="A2520" t="str">
        <f t="shared" si="199"/>
        <v>2022</v>
      </c>
      <c r="B2520" t="str">
        <f t="shared" si="200"/>
        <v>November</v>
      </c>
      <c r="C2520" s="2">
        <v>44887</v>
      </c>
      <c r="D2520" s="1" t="str">
        <f t="shared" si="198"/>
        <v>OK</v>
      </c>
      <c r="E2520">
        <f t="shared" si="196"/>
        <v>1</v>
      </c>
      <c r="F2520">
        <f t="shared" si="197"/>
        <v>0</v>
      </c>
      <c r="G2520" s="133">
        <v>44887</v>
      </c>
      <c r="H2520" s="3">
        <v>21</v>
      </c>
      <c r="I2520" s="3">
        <v>252</v>
      </c>
      <c r="J2520" s="3">
        <v>291</v>
      </c>
      <c r="K2520" s="3">
        <v>194</v>
      </c>
      <c r="L2520" s="3">
        <v>304</v>
      </c>
      <c r="M2520" s="3">
        <v>188</v>
      </c>
      <c r="N2520" s="3">
        <v>227</v>
      </c>
      <c r="O2520" s="3">
        <v>70</v>
      </c>
      <c r="P2520" s="3">
        <v>445</v>
      </c>
      <c r="Q2520" s="3">
        <v>182</v>
      </c>
      <c r="R2520" s="3">
        <v>123</v>
      </c>
      <c r="S2520" s="3">
        <v>89</v>
      </c>
      <c r="T2520" s="3">
        <v>306</v>
      </c>
      <c r="U2520" s="3">
        <v>27</v>
      </c>
      <c r="V2520" s="3">
        <v>165</v>
      </c>
      <c r="W2520" s="3">
        <v>463</v>
      </c>
      <c r="X2520" s="3">
        <v>140</v>
      </c>
      <c r="Y2520" s="3">
        <v>16</v>
      </c>
      <c r="Z2520" s="3">
        <v>365</v>
      </c>
      <c r="AA2520" s="3">
        <v>10</v>
      </c>
      <c r="AB2520" s="3">
        <v>469</v>
      </c>
      <c r="AC2520" s="3">
        <v>41</v>
      </c>
      <c r="AD2520" s="3">
        <v>32</v>
      </c>
      <c r="AE2520" s="3">
        <v>665</v>
      </c>
      <c r="AF2520" s="3">
        <v>946</v>
      </c>
      <c r="AG2520" s="3">
        <v>477</v>
      </c>
      <c r="AH2520" s="3">
        <v>109</v>
      </c>
      <c r="AI2520" s="3">
        <v>219</v>
      </c>
      <c r="AJ2520" s="3">
        <v>70</v>
      </c>
      <c r="AK2520" s="3">
        <v>744</v>
      </c>
      <c r="AL2520" s="3">
        <v>1033</v>
      </c>
      <c r="AM2520" s="3">
        <v>6</v>
      </c>
      <c r="AO2520" s="3">
        <v>211</v>
      </c>
      <c r="AP2520" s="3">
        <v>29</v>
      </c>
      <c r="AQ2520" s="3">
        <v>119</v>
      </c>
      <c r="AR2520" s="3">
        <v>246</v>
      </c>
      <c r="AS2520" s="20">
        <v>687</v>
      </c>
      <c r="AT2520" s="3">
        <v>142</v>
      </c>
      <c r="AU2520" s="3">
        <v>289</v>
      </c>
      <c r="AV2520" s="3">
        <v>55</v>
      </c>
      <c r="AW2520" s="3">
        <v>74</v>
      </c>
      <c r="AX2520" s="3">
        <v>296</v>
      </c>
      <c r="AY2520" s="3">
        <v>150</v>
      </c>
      <c r="AZ2520" s="3">
        <v>281</v>
      </c>
      <c r="BA2520" s="128">
        <v>294</v>
      </c>
      <c r="BB2520" s="3">
        <v>67</v>
      </c>
      <c r="BC2520" s="3">
        <v>22</v>
      </c>
      <c r="BD2520" s="3">
        <v>160</v>
      </c>
      <c r="BE2520" s="3">
        <v>125</v>
      </c>
      <c r="BF2520" s="3"/>
      <c r="BG2520" s="3"/>
      <c r="BH2520" s="3"/>
      <c r="BI2520" s="3"/>
      <c r="BJ2520" s="3"/>
      <c r="BK2520" s="3"/>
      <c r="BL2520" s="3"/>
      <c r="BM2520" s="3"/>
      <c r="BN2520" s="3"/>
      <c r="BO2520" s="3"/>
      <c r="BP2520" s="128"/>
      <c r="BQ2520" s="3"/>
      <c r="BR2520" s="3"/>
      <c r="BS2520" s="3"/>
      <c r="BT2520" s="3"/>
      <c r="BU2520" s="3"/>
      <c r="BV2520" s="3"/>
      <c r="BW2520" s="3"/>
      <c r="BX2520" s="3"/>
      <c r="BY2520" s="3"/>
      <c r="BZ2520" s="3"/>
      <c r="CA2520" s="3"/>
    </row>
    <row r="2521" spans="1:79">
      <c r="A2521" t="str">
        <f t="shared" si="199"/>
        <v>2022</v>
      </c>
      <c r="B2521" t="str">
        <f t="shared" si="200"/>
        <v>November</v>
      </c>
      <c r="C2521" s="2">
        <v>44888</v>
      </c>
      <c r="D2521" s="1" t="str">
        <f t="shared" si="198"/>
        <v>OK</v>
      </c>
      <c r="E2521">
        <f t="shared" si="196"/>
        <v>1</v>
      </c>
      <c r="F2521">
        <f t="shared" si="197"/>
        <v>0</v>
      </c>
      <c r="G2521" s="133">
        <v>44888</v>
      </c>
      <c r="H2521" s="3">
        <v>18</v>
      </c>
      <c r="I2521" s="3">
        <v>227</v>
      </c>
      <c r="J2521" s="3">
        <v>271</v>
      </c>
      <c r="K2521" s="3">
        <v>104</v>
      </c>
      <c r="L2521" s="3">
        <v>286</v>
      </c>
      <c r="M2521" s="3">
        <v>181</v>
      </c>
      <c r="N2521" s="3">
        <v>195</v>
      </c>
      <c r="O2521" s="3">
        <v>51</v>
      </c>
      <c r="P2521" s="3">
        <v>357</v>
      </c>
      <c r="Q2521" s="3">
        <v>152</v>
      </c>
      <c r="R2521" s="3">
        <v>119</v>
      </c>
      <c r="S2521" s="3">
        <v>74</v>
      </c>
      <c r="T2521" s="3">
        <v>278</v>
      </c>
      <c r="U2521" s="3">
        <v>23</v>
      </c>
      <c r="V2521" s="3">
        <v>123</v>
      </c>
      <c r="W2521" s="3">
        <v>438</v>
      </c>
      <c r="X2521" s="3">
        <v>132</v>
      </c>
      <c r="Y2521" s="3">
        <v>17</v>
      </c>
      <c r="Z2521" s="3">
        <v>250</v>
      </c>
      <c r="AA2521" s="3">
        <v>0</v>
      </c>
      <c r="AB2521" s="3">
        <v>423</v>
      </c>
      <c r="AC2521" s="3">
        <v>39</v>
      </c>
      <c r="AD2521" s="3">
        <v>29</v>
      </c>
      <c r="AE2521" s="3">
        <v>648</v>
      </c>
      <c r="AF2521" s="3">
        <v>839</v>
      </c>
      <c r="AG2521" s="3">
        <v>354</v>
      </c>
      <c r="AH2521" s="3">
        <v>128</v>
      </c>
      <c r="AI2521" s="3">
        <v>147</v>
      </c>
      <c r="AJ2521" s="3">
        <v>61</v>
      </c>
      <c r="AK2521" s="3">
        <v>590</v>
      </c>
      <c r="AL2521" s="3">
        <v>998</v>
      </c>
      <c r="AM2521" s="3">
        <v>3</v>
      </c>
      <c r="AO2521" s="3">
        <v>204</v>
      </c>
      <c r="AP2521" s="3">
        <v>18</v>
      </c>
      <c r="AQ2521" s="3">
        <v>113</v>
      </c>
      <c r="AR2521" s="3">
        <v>227</v>
      </c>
      <c r="AS2521" s="20">
        <v>687</v>
      </c>
      <c r="AT2521" s="3">
        <v>100</v>
      </c>
      <c r="AU2521" s="3">
        <v>277</v>
      </c>
      <c r="AV2521" s="3">
        <v>53</v>
      </c>
      <c r="AW2521" s="3">
        <v>59</v>
      </c>
      <c r="AX2521" s="3">
        <v>280</v>
      </c>
      <c r="AY2521" s="3">
        <v>157</v>
      </c>
      <c r="AZ2521" s="3">
        <v>260</v>
      </c>
      <c r="BA2521" s="128">
        <v>222</v>
      </c>
      <c r="BB2521" s="3">
        <v>75</v>
      </c>
      <c r="BC2521" s="3">
        <v>13</v>
      </c>
      <c r="BD2521" s="3">
        <v>168</v>
      </c>
      <c r="BE2521" s="3">
        <v>119</v>
      </c>
      <c r="BF2521" s="3"/>
      <c r="BG2521" s="3"/>
      <c r="BH2521" s="3"/>
      <c r="BI2521" s="3"/>
      <c r="BJ2521" s="3"/>
      <c r="BK2521" s="3"/>
      <c r="BL2521" s="3"/>
      <c r="BM2521" s="3"/>
      <c r="BN2521" s="3"/>
      <c r="BO2521" s="3"/>
      <c r="BP2521" s="128"/>
      <c r="BQ2521" s="3"/>
      <c r="BR2521" s="3"/>
      <c r="BS2521" s="3"/>
      <c r="BT2521" s="3"/>
      <c r="BU2521" s="3"/>
      <c r="BV2521" s="3"/>
      <c r="BW2521" s="3"/>
      <c r="BX2521" s="3"/>
      <c r="BY2521" s="3"/>
      <c r="BZ2521" s="3"/>
      <c r="CA2521" s="3"/>
    </row>
    <row r="2522" spans="1:79">
      <c r="A2522" t="str">
        <f t="shared" si="199"/>
        <v>2022</v>
      </c>
      <c r="B2522" t="str">
        <f t="shared" si="200"/>
        <v>November</v>
      </c>
      <c r="C2522" s="2">
        <v>44889</v>
      </c>
      <c r="D2522" s="1" t="str">
        <f t="shared" si="198"/>
        <v>OK</v>
      </c>
      <c r="E2522">
        <f t="shared" si="196"/>
        <v>1</v>
      </c>
      <c r="F2522">
        <f t="shared" si="197"/>
        <v>0</v>
      </c>
      <c r="G2522" s="133">
        <v>44889</v>
      </c>
      <c r="H2522" s="3">
        <v>14</v>
      </c>
      <c r="I2522" s="3">
        <v>165</v>
      </c>
      <c r="J2522" s="3">
        <v>193</v>
      </c>
      <c r="K2522" s="3">
        <v>92</v>
      </c>
      <c r="L2522" s="3">
        <v>184</v>
      </c>
      <c r="M2522" s="3">
        <v>180</v>
      </c>
      <c r="N2522" s="3">
        <v>204</v>
      </c>
      <c r="O2522" s="3">
        <v>37</v>
      </c>
      <c r="P2522" s="3">
        <v>274</v>
      </c>
      <c r="Q2522" s="3">
        <v>92</v>
      </c>
      <c r="R2522" s="3">
        <v>97</v>
      </c>
      <c r="S2522" s="3">
        <v>64</v>
      </c>
      <c r="T2522" s="3">
        <v>286</v>
      </c>
      <c r="U2522" s="3">
        <v>15</v>
      </c>
      <c r="V2522" s="3">
        <v>118</v>
      </c>
      <c r="W2522" s="3">
        <v>381</v>
      </c>
      <c r="X2522" s="3">
        <v>82</v>
      </c>
      <c r="Y2522" s="3">
        <v>10</v>
      </c>
      <c r="Z2522" s="3">
        <v>202</v>
      </c>
      <c r="AA2522" s="3">
        <v>7</v>
      </c>
      <c r="AB2522" s="3">
        <v>284</v>
      </c>
      <c r="AC2522" s="3">
        <v>20</v>
      </c>
      <c r="AD2522" s="3">
        <v>15</v>
      </c>
      <c r="AE2522" s="3">
        <v>416</v>
      </c>
      <c r="AF2522" s="3">
        <v>538</v>
      </c>
      <c r="AG2522" s="3">
        <v>245</v>
      </c>
      <c r="AH2522" s="3">
        <v>103</v>
      </c>
      <c r="AI2522" s="3">
        <v>85</v>
      </c>
      <c r="AJ2522" s="3">
        <v>78</v>
      </c>
      <c r="AK2522" s="3">
        <v>402</v>
      </c>
      <c r="AL2522" s="3">
        <v>788</v>
      </c>
      <c r="AM2522" s="3">
        <v>4</v>
      </c>
      <c r="AO2522" s="3">
        <v>134</v>
      </c>
      <c r="AP2522" s="3">
        <v>20</v>
      </c>
      <c r="AQ2522" s="3">
        <v>83</v>
      </c>
      <c r="AR2522" s="3">
        <v>206</v>
      </c>
      <c r="AS2522" s="20">
        <v>687</v>
      </c>
      <c r="AT2522" s="3">
        <v>64</v>
      </c>
      <c r="AU2522" s="3">
        <v>237</v>
      </c>
      <c r="AV2522" s="3">
        <v>52</v>
      </c>
      <c r="AW2522" s="3">
        <v>44</v>
      </c>
      <c r="AX2522" s="3">
        <v>198</v>
      </c>
      <c r="AY2522" s="3">
        <v>103</v>
      </c>
      <c r="AZ2522" s="3">
        <v>192</v>
      </c>
      <c r="BA2522" s="128">
        <v>143</v>
      </c>
      <c r="BB2522" s="3">
        <v>60</v>
      </c>
      <c r="BC2522" s="3">
        <v>8</v>
      </c>
      <c r="BD2522" s="3">
        <v>98</v>
      </c>
      <c r="BE2522" s="3">
        <v>84</v>
      </c>
      <c r="BF2522" s="3"/>
      <c r="BG2522" s="3"/>
      <c r="BH2522" s="3"/>
      <c r="BI2522" s="3"/>
      <c r="BJ2522" s="3"/>
      <c r="BK2522" s="3"/>
      <c r="BL2522" s="3"/>
      <c r="BM2522" s="3"/>
      <c r="BN2522" s="3"/>
      <c r="BO2522" s="3"/>
      <c r="BP2522" s="128"/>
      <c r="BQ2522" s="3"/>
      <c r="BR2522" s="3"/>
      <c r="BS2522" s="3"/>
      <c r="BT2522" s="3"/>
      <c r="BU2522" s="3"/>
      <c r="BV2522" s="3"/>
      <c r="BW2522" s="3"/>
      <c r="BX2522" s="3"/>
      <c r="BY2522" s="3"/>
      <c r="BZ2522" s="3"/>
      <c r="CA2522" s="3"/>
    </row>
    <row r="2523" spans="1:79">
      <c r="A2523" t="str">
        <f t="shared" si="199"/>
        <v>2022</v>
      </c>
      <c r="B2523" t="str">
        <f t="shared" si="200"/>
        <v>November</v>
      </c>
      <c r="C2523" s="2">
        <v>44890</v>
      </c>
      <c r="D2523" s="1" t="str">
        <f t="shared" si="198"/>
        <v>OK</v>
      </c>
      <c r="E2523">
        <f t="shared" si="196"/>
        <v>1</v>
      </c>
      <c r="F2523">
        <f t="shared" si="197"/>
        <v>0</v>
      </c>
      <c r="G2523" s="133">
        <v>44890</v>
      </c>
      <c r="H2523" s="3">
        <v>19</v>
      </c>
      <c r="I2523" s="3">
        <v>282</v>
      </c>
      <c r="J2523" s="3">
        <v>256</v>
      </c>
      <c r="K2523" s="3">
        <v>163</v>
      </c>
      <c r="L2523" s="3">
        <v>318</v>
      </c>
      <c r="M2523" s="3">
        <v>220</v>
      </c>
      <c r="N2523" s="3">
        <v>236</v>
      </c>
      <c r="O2523" s="3">
        <v>54</v>
      </c>
      <c r="P2523" s="3">
        <v>371</v>
      </c>
      <c r="Q2523" s="3">
        <v>190</v>
      </c>
      <c r="R2523" s="3">
        <v>95</v>
      </c>
      <c r="S2523" s="3">
        <v>91</v>
      </c>
      <c r="T2523" s="3">
        <v>284</v>
      </c>
      <c r="U2523" s="3">
        <v>26</v>
      </c>
      <c r="V2523" s="3">
        <v>123</v>
      </c>
      <c r="W2523" s="3">
        <v>495</v>
      </c>
      <c r="X2523" s="3">
        <v>143</v>
      </c>
      <c r="Y2523" s="3">
        <v>16</v>
      </c>
      <c r="Z2523" s="3">
        <v>242</v>
      </c>
      <c r="AA2523" s="3">
        <v>12</v>
      </c>
      <c r="AB2523" s="3">
        <v>344</v>
      </c>
      <c r="AC2523" s="3">
        <v>40</v>
      </c>
      <c r="AD2523" s="3">
        <v>28</v>
      </c>
      <c r="AE2523" s="3">
        <v>544</v>
      </c>
      <c r="AF2523" s="3">
        <v>849</v>
      </c>
      <c r="AG2523" s="3">
        <v>429</v>
      </c>
      <c r="AH2523" s="3">
        <v>173</v>
      </c>
      <c r="AI2523" s="3">
        <v>185</v>
      </c>
      <c r="AJ2523" s="3">
        <v>75</v>
      </c>
      <c r="AK2523" s="3">
        <v>669</v>
      </c>
      <c r="AL2523" s="3">
        <v>1180</v>
      </c>
      <c r="AM2523" s="3">
        <v>7</v>
      </c>
      <c r="AO2523" s="3">
        <v>206</v>
      </c>
      <c r="AP2523" s="3">
        <v>18</v>
      </c>
      <c r="AQ2523" s="3">
        <v>127</v>
      </c>
      <c r="AR2523" s="3">
        <v>232</v>
      </c>
      <c r="AS2523" s="20">
        <v>687</v>
      </c>
      <c r="AT2523" s="3">
        <v>114</v>
      </c>
      <c r="AU2523" s="3">
        <v>328</v>
      </c>
      <c r="AV2523" s="3">
        <v>44</v>
      </c>
      <c r="AW2523" s="3">
        <v>79</v>
      </c>
      <c r="AX2523" s="3">
        <v>265</v>
      </c>
      <c r="AY2523" s="3">
        <v>164</v>
      </c>
      <c r="AZ2523" s="3">
        <v>318</v>
      </c>
      <c r="BA2523" s="128">
        <v>316</v>
      </c>
      <c r="BB2523" s="3">
        <v>83</v>
      </c>
      <c r="BC2523" s="3">
        <v>18</v>
      </c>
      <c r="BD2523" s="3">
        <v>161</v>
      </c>
      <c r="BE2523" s="3">
        <v>155</v>
      </c>
      <c r="BF2523" s="3"/>
      <c r="BG2523" s="3"/>
      <c r="BH2523" s="3"/>
      <c r="BI2523" s="3"/>
      <c r="BJ2523" s="3"/>
      <c r="BK2523" s="3"/>
      <c r="BL2523" s="3"/>
      <c r="BM2523" s="3"/>
      <c r="BN2523" s="3"/>
      <c r="BO2523" s="3"/>
      <c r="BP2523" s="128"/>
      <c r="BQ2523" s="3"/>
      <c r="BR2523" s="3"/>
      <c r="BS2523" s="3"/>
      <c r="BT2523" s="3"/>
      <c r="BU2523" s="3"/>
      <c r="BV2523" s="3"/>
      <c r="BW2523" s="3"/>
      <c r="BX2523" s="3"/>
      <c r="BY2523" s="3"/>
      <c r="BZ2523" s="3"/>
      <c r="CA2523" s="3"/>
    </row>
    <row r="2524" spans="1:79">
      <c r="A2524" t="str">
        <f t="shared" si="199"/>
        <v>2022</v>
      </c>
      <c r="B2524" t="str">
        <f t="shared" si="200"/>
        <v>November</v>
      </c>
      <c r="C2524" s="2">
        <v>44891</v>
      </c>
      <c r="D2524" s="1" t="str">
        <f t="shared" si="198"/>
        <v>OK</v>
      </c>
      <c r="E2524">
        <f t="shared" si="196"/>
        <v>0</v>
      </c>
      <c r="F2524">
        <f t="shared" si="197"/>
        <v>1</v>
      </c>
      <c r="G2524" s="133">
        <v>44891</v>
      </c>
      <c r="H2524" s="3">
        <v>43</v>
      </c>
      <c r="I2524" s="3">
        <v>231</v>
      </c>
      <c r="J2524" s="3">
        <v>177</v>
      </c>
      <c r="K2524" s="3">
        <v>308</v>
      </c>
      <c r="L2524" s="3">
        <v>163</v>
      </c>
      <c r="M2524" s="3">
        <v>243</v>
      </c>
      <c r="N2524" s="3">
        <v>152</v>
      </c>
      <c r="O2524" s="3">
        <v>114</v>
      </c>
      <c r="P2524" s="3">
        <v>305</v>
      </c>
      <c r="Q2524" s="3">
        <v>187</v>
      </c>
      <c r="R2524" s="3">
        <v>124</v>
      </c>
      <c r="S2524" s="3">
        <v>51</v>
      </c>
      <c r="T2524" s="3">
        <v>258</v>
      </c>
      <c r="U2524" s="3">
        <v>16</v>
      </c>
      <c r="V2524" s="3">
        <v>81</v>
      </c>
      <c r="W2524" s="3">
        <v>456</v>
      </c>
      <c r="X2524" s="3">
        <v>251</v>
      </c>
      <c r="Y2524" s="3">
        <v>14</v>
      </c>
      <c r="Z2524" s="3">
        <v>398</v>
      </c>
      <c r="AA2524" s="3">
        <v>48</v>
      </c>
      <c r="AB2524" s="3">
        <v>310</v>
      </c>
      <c r="AC2524" s="3">
        <v>80</v>
      </c>
      <c r="AD2524" s="3">
        <v>29</v>
      </c>
      <c r="AE2524" s="3">
        <v>407</v>
      </c>
      <c r="AF2524" s="3">
        <v>744</v>
      </c>
      <c r="AG2524" s="3">
        <v>829</v>
      </c>
      <c r="AH2524" s="3">
        <v>152</v>
      </c>
      <c r="AI2524" s="3">
        <v>381</v>
      </c>
      <c r="AJ2524" s="3">
        <v>32</v>
      </c>
      <c r="AK2524" s="3">
        <v>925</v>
      </c>
      <c r="AL2524" s="3">
        <v>1347</v>
      </c>
      <c r="AM2524" s="3">
        <v>12</v>
      </c>
      <c r="AO2524" s="3">
        <v>162</v>
      </c>
      <c r="AP2524" s="3">
        <v>59</v>
      </c>
      <c r="AQ2524" s="3">
        <v>225</v>
      </c>
      <c r="AR2524" s="3">
        <v>151</v>
      </c>
      <c r="AS2524" s="20">
        <v>687</v>
      </c>
      <c r="AT2524" s="3">
        <v>95</v>
      </c>
      <c r="AU2524" s="3">
        <v>642</v>
      </c>
      <c r="AV2524" s="3">
        <v>124</v>
      </c>
      <c r="AW2524" s="3">
        <v>285</v>
      </c>
      <c r="AX2524" s="3">
        <v>146</v>
      </c>
      <c r="AY2524" s="3">
        <v>82</v>
      </c>
      <c r="AZ2524" s="3">
        <v>369</v>
      </c>
      <c r="BA2524" s="128">
        <v>509</v>
      </c>
      <c r="BB2524" s="3">
        <v>243</v>
      </c>
      <c r="BC2524" s="3">
        <v>122</v>
      </c>
      <c r="BD2524" s="3">
        <v>362</v>
      </c>
      <c r="BE2524" s="3">
        <v>121</v>
      </c>
      <c r="BF2524" s="3"/>
      <c r="BG2524" s="3"/>
      <c r="BH2524" s="3"/>
      <c r="BI2524" s="3"/>
      <c r="BJ2524" s="3"/>
      <c r="BK2524" s="3"/>
      <c r="BL2524" s="3"/>
      <c r="BM2524" s="3"/>
      <c r="BN2524" s="3"/>
      <c r="BO2524" s="3"/>
      <c r="BP2524" s="128"/>
      <c r="BQ2524" s="3"/>
      <c r="BR2524" s="3"/>
      <c r="BS2524" s="3"/>
      <c r="BT2524" s="3"/>
      <c r="BU2524" s="3"/>
      <c r="BV2524" s="3"/>
      <c r="BW2524" s="3"/>
      <c r="BX2524" s="3"/>
      <c r="BY2524" s="3"/>
      <c r="BZ2524" s="3"/>
      <c r="CA2524" s="3"/>
    </row>
    <row r="2525" spans="1:79">
      <c r="A2525" t="str">
        <f t="shared" si="199"/>
        <v>2022</v>
      </c>
      <c r="B2525" t="str">
        <f t="shared" si="200"/>
        <v>November</v>
      </c>
      <c r="C2525" s="2">
        <v>44892</v>
      </c>
      <c r="D2525" s="1" t="str">
        <f t="shared" si="198"/>
        <v>OK</v>
      </c>
      <c r="E2525">
        <f t="shared" si="196"/>
        <v>0</v>
      </c>
      <c r="F2525">
        <f t="shared" si="197"/>
        <v>1</v>
      </c>
      <c r="G2525" s="133">
        <v>44892</v>
      </c>
      <c r="H2525" s="3">
        <v>14</v>
      </c>
      <c r="I2525" s="3">
        <v>102</v>
      </c>
      <c r="J2525" s="3">
        <v>65</v>
      </c>
      <c r="K2525" s="3">
        <v>191</v>
      </c>
      <c r="L2525" s="3">
        <v>99</v>
      </c>
      <c r="M2525" s="3">
        <v>150</v>
      </c>
      <c r="N2525" s="3">
        <v>106</v>
      </c>
      <c r="O2525" s="3">
        <v>55</v>
      </c>
      <c r="P2525" s="3">
        <v>166</v>
      </c>
      <c r="Q2525" s="3">
        <v>113</v>
      </c>
      <c r="R2525" s="3">
        <v>51</v>
      </c>
      <c r="S2525" s="3">
        <v>34</v>
      </c>
      <c r="T2525" s="3">
        <v>242</v>
      </c>
      <c r="U2525" s="3">
        <v>12</v>
      </c>
      <c r="V2525" s="3">
        <v>52</v>
      </c>
      <c r="W2525" s="3">
        <v>279</v>
      </c>
      <c r="X2525" s="3">
        <v>151</v>
      </c>
      <c r="Y2525" s="3">
        <v>7</v>
      </c>
      <c r="Z2525" s="3">
        <v>271</v>
      </c>
      <c r="AA2525" s="3">
        <v>5</v>
      </c>
      <c r="AB2525" s="3">
        <v>123</v>
      </c>
      <c r="AC2525" s="3">
        <v>56</v>
      </c>
      <c r="AD2525" s="3">
        <v>17</v>
      </c>
      <c r="AE2525" s="3">
        <v>192</v>
      </c>
      <c r="AF2525" s="3">
        <v>461</v>
      </c>
      <c r="AG2525" s="3">
        <v>512</v>
      </c>
      <c r="AH2525" s="3">
        <v>86</v>
      </c>
      <c r="AI2525" s="3">
        <v>224</v>
      </c>
      <c r="AJ2525" s="3">
        <v>43</v>
      </c>
      <c r="AK2525" s="3">
        <v>415</v>
      </c>
      <c r="AL2525" s="3">
        <v>644</v>
      </c>
      <c r="AM2525" s="3">
        <v>8</v>
      </c>
      <c r="AO2525" s="3">
        <v>87</v>
      </c>
      <c r="AP2525" s="3">
        <v>30</v>
      </c>
      <c r="AQ2525" s="3">
        <v>131</v>
      </c>
      <c r="AR2525" s="3">
        <v>110</v>
      </c>
      <c r="AS2525" s="20">
        <v>687</v>
      </c>
      <c r="AT2525" s="3">
        <v>82</v>
      </c>
      <c r="AU2525" s="3">
        <v>426</v>
      </c>
      <c r="AV2525" s="3">
        <v>86</v>
      </c>
      <c r="AW2525" s="3">
        <v>168</v>
      </c>
      <c r="AX2525" s="3">
        <v>99</v>
      </c>
      <c r="AY2525" s="3">
        <v>62</v>
      </c>
      <c r="AZ2525" s="3">
        <v>258</v>
      </c>
      <c r="BA2525" s="128">
        <v>286</v>
      </c>
      <c r="BB2525" s="3">
        <v>92</v>
      </c>
      <c r="BC2525" s="3">
        <v>49</v>
      </c>
      <c r="BD2525" s="3">
        <v>181</v>
      </c>
      <c r="BE2525" s="3">
        <v>77</v>
      </c>
      <c r="BF2525" s="3"/>
      <c r="BG2525" s="3"/>
      <c r="BH2525" s="3"/>
      <c r="BI2525" s="3"/>
      <c r="BJ2525" s="3"/>
      <c r="BK2525" s="3"/>
      <c r="BL2525" s="3"/>
      <c r="BM2525" s="3"/>
      <c r="BN2525" s="3"/>
      <c r="BO2525" s="3"/>
      <c r="BP2525" s="128"/>
      <c r="BQ2525" s="3"/>
      <c r="BR2525" s="3"/>
      <c r="BS2525" s="3"/>
      <c r="BT2525" s="3"/>
      <c r="BU2525" s="3"/>
      <c r="BV2525" s="3"/>
      <c r="BW2525" s="3"/>
      <c r="BX2525" s="3"/>
      <c r="BY2525" s="3"/>
      <c r="BZ2525" s="3"/>
      <c r="CA2525" s="3"/>
    </row>
    <row r="2526" spans="1:79">
      <c r="A2526" t="str">
        <f t="shared" si="199"/>
        <v>2022</v>
      </c>
      <c r="B2526" t="str">
        <f t="shared" si="200"/>
        <v>November</v>
      </c>
      <c r="C2526" s="2">
        <v>44893</v>
      </c>
      <c r="D2526" s="1" t="str">
        <f t="shared" si="198"/>
        <v>OK</v>
      </c>
      <c r="E2526">
        <f t="shared" si="196"/>
        <v>1</v>
      </c>
      <c r="F2526">
        <f t="shared" si="197"/>
        <v>0</v>
      </c>
      <c r="G2526" s="133">
        <v>44893</v>
      </c>
      <c r="H2526" s="3">
        <v>51</v>
      </c>
      <c r="I2526" s="3">
        <v>293</v>
      </c>
      <c r="J2526" s="3">
        <v>302</v>
      </c>
      <c r="K2526" s="3">
        <v>186</v>
      </c>
      <c r="L2526" s="3">
        <v>387</v>
      </c>
      <c r="M2526" s="3">
        <v>185</v>
      </c>
      <c r="N2526" s="3">
        <v>261</v>
      </c>
      <c r="O2526" s="3">
        <v>89</v>
      </c>
      <c r="P2526" s="3">
        <v>463</v>
      </c>
      <c r="Q2526" s="3">
        <v>217</v>
      </c>
      <c r="R2526" s="3">
        <v>130</v>
      </c>
      <c r="S2526" s="3">
        <v>98</v>
      </c>
      <c r="T2526" s="3">
        <v>268</v>
      </c>
      <c r="U2526" s="3">
        <v>51</v>
      </c>
      <c r="V2526" s="3">
        <v>133</v>
      </c>
      <c r="W2526" s="3">
        <v>524</v>
      </c>
      <c r="X2526" s="3">
        <v>245</v>
      </c>
      <c r="Y2526" s="3">
        <v>19</v>
      </c>
      <c r="Z2526" s="3">
        <v>380</v>
      </c>
      <c r="AA2526" s="3">
        <v>14</v>
      </c>
      <c r="AB2526" s="3">
        <v>629</v>
      </c>
      <c r="AC2526" s="3">
        <v>226</v>
      </c>
      <c r="AD2526" s="3">
        <v>22</v>
      </c>
      <c r="AE2526" s="3">
        <v>854</v>
      </c>
      <c r="AF2526" s="3">
        <v>1260</v>
      </c>
      <c r="AG2526" s="3">
        <v>639</v>
      </c>
      <c r="AH2526" s="3">
        <v>166</v>
      </c>
      <c r="AI2526" s="3">
        <v>277</v>
      </c>
      <c r="AJ2526" s="3">
        <v>71</v>
      </c>
      <c r="AK2526" s="3">
        <v>909</v>
      </c>
      <c r="AL2526" s="3">
        <v>1209</v>
      </c>
      <c r="AM2526" s="3">
        <v>11</v>
      </c>
      <c r="AO2526" s="3">
        <v>267</v>
      </c>
      <c r="AP2526" s="3">
        <v>23</v>
      </c>
      <c r="AQ2526" s="3">
        <v>220</v>
      </c>
      <c r="AR2526" s="3">
        <v>286</v>
      </c>
      <c r="AS2526" s="20">
        <v>687</v>
      </c>
      <c r="AT2526" s="3">
        <v>164</v>
      </c>
      <c r="AU2526" s="3">
        <v>472</v>
      </c>
      <c r="AV2526" s="3">
        <v>90</v>
      </c>
      <c r="AW2526" s="3">
        <v>101</v>
      </c>
      <c r="AX2526" s="3">
        <v>342</v>
      </c>
      <c r="AY2526" s="3">
        <v>204</v>
      </c>
      <c r="AZ2526" s="3">
        <v>467</v>
      </c>
      <c r="BA2526" s="128">
        <v>344</v>
      </c>
      <c r="BB2526" s="3">
        <v>108</v>
      </c>
      <c r="BC2526" s="3">
        <v>22</v>
      </c>
      <c r="BD2526" s="3">
        <v>244</v>
      </c>
      <c r="BE2526" s="3">
        <v>203</v>
      </c>
      <c r="BF2526" s="3"/>
      <c r="BG2526" s="3"/>
      <c r="BH2526" s="3"/>
      <c r="BI2526" s="3"/>
      <c r="BJ2526" s="3"/>
      <c r="BK2526" s="3"/>
      <c r="BL2526" s="3"/>
      <c r="BM2526" s="3"/>
      <c r="BN2526" s="3"/>
      <c r="BO2526" s="3"/>
      <c r="BP2526" s="128"/>
      <c r="BQ2526" s="3"/>
      <c r="BR2526" s="3"/>
      <c r="BS2526" s="3"/>
      <c r="BT2526" s="3"/>
      <c r="BU2526" s="3"/>
      <c r="BV2526" s="3"/>
      <c r="BW2526" s="3"/>
      <c r="BX2526" s="3"/>
      <c r="BY2526" s="3"/>
      <c r="BZ2526" s="3"/>
      <c r="CA2526" s="3"/>
    </row>
    <row r="2527" spans="1:79">
      <c r="A2527" t="str">
        <f t="shared" si="199"/>
        <v>2022</v>
      </c>
      <c r="B2527" t="str">
        <f t="shared" si="200"/>
        <v>November</v>
      </c>
      <c r="C2527" s="2">
        <v>44894</v>
      </c>
      <c r="D2527" s="1" t="str">
        <f t="shared" si="198"/>
        <v>OK</v>
      </c>
      <c r="E2527">
        <f t="shared" si="196"/>
        <v>1</v>
      </c>
      <c r="F2527">
        <f t="shared" si="197"/>
        <v>0</v>
      </c>
      <c r="G2527" s="133">
        <v>44894</v>
      </c>
      <c r="H2527" s="3">
        <v>26</v>
      </c>
      <c r="I2527" s="3">
        <v>365</v>
      </c>
      <c r="J2527" s="3">
        <v>407</v>
      </c>
      <c r="K2527" s="3">
        <v>338</v>
      </c>
      <c r="L2527" s="3">
        <v>441</v>
      </c>
      <c r="M2527" s="3">
        <v>178</v>
      </c>
      <c r="N2527" s="3">
        <v>328</v>
      </c>
      <c r="O2527" s="3">
        <v>66</v>
      </c>
      <c r="P2527" s="3">
        <v>599</v>
      </c>
      <c r="Q2527" s="3">
        <v>277</v>
      </c>
      <c r="R2527" s="3">
        <v>134</v>
      </c>
      <c r="S2527" s="3">
        <v>116</v>
      </c>
      <c r="T2527" s="3">
        <v>312</v>
      </c>
      <c r="U2527" s="3">
        <v>48</v>
      </c>
      <c r="V2527" s="3">
        <v>169</v>
      </c>
      <c r="W2527" s="3">
        <v>622</v>
      </c>
      <c r="X2527" s="3">
        <v>262</v>
      </c>
      <c r="Y2527" s="3">
        <v>29</v>
      </c>
      <c r="Z2527" s="3">
        <v>440</v>
      </c>
      <c r="AA2527" s="3">
        <v>20</v>
      </c>
      <c r="AB2527" s="3">
        <v>684</v>
      </c>
      <c r="AC2527" s="3">
        <v>316</v>
      </c>
      <c r="AD2527" s="3">
        <v>26</v>
      </c>
      <c r="AE2527" s="3">
        <v>929</v>
      </c>
      <c r="AF2527" s="3">
        <v>1463</v>
      </c>
      <c r="AG2527" s="3">
        <v>813</v>
      </c>
      <c r="AH2527" s="3">
        <v>152</v>
      </c>
      <c r="AI2527" s="3">
        <v>278</v>
      </c>
      <c r="AJ2527" s="3">
        <v>73</v>
      </c>
      <c r="AK2527" s="3">
        <v>1142</v>
      </c>
      <c r="AL2527" s="3">
        <v>1405</v>
      </c>
      <c r="AM2527" s="3">
        <v>27</v>
      </c>
      <c r="AO2527" s="3">
        <v>331</v>
      </c>
      <c r="AP2527" s="3">
        <v>32</v>
      </c>
      <c r="AQ2527" s="3">
        <v>185</v>
      </c>
      <c r="AR2527" s="3">
        <v>306</v>
      </c>
      <c r="AS2527" s="20">
        <v>687</v>
      </c>
      <c r="AT2527" s="3">
        <v>182</v>
      </c>
      <c r="AU2527" s="3">
        <v>509</v>
      </c>
      <c r="AV2527" s="3">
        <v>80</v>
      </c>
      <c r="AW2527" s="3">
        <v>110</v>
      </c>
      <c r="AX2527" s="3">
        <v>360</v>
      </c>
      <c r="AY2527" s="3">
        <v>204</v>
      </c>
      <c r="AZ2527" s="3">
        <v>467</v>
      </c>
      <c r="BA2527" s="128">
        <v>449</v>
      </c>
      <c r="BB2527" s="3">
        <v>127</v>
      </c>
      <c r="BC2527" s="3">
        <v>27</v>
      </c>
      <c r="BD2527" s="3">
        <v>207</v>
      </c>
      <c r="BE2527" s="3">
        <v>208</v>
      </c>
      <c r="BF2527" s="3"/>
      <c r="BG2527" s="3"/>
      <c r="BH2527" s="3"/>
      <c r="BI2527" s="3"/>
      <c r="BJ2527" s="3"/>
      <c r="BK2527" s="3"/>
      <c r="BL2527" s="3"/>
      <c r="BM2527" s="3"/>
      <c r="BN2527" s="3"/>
      <c r="BO2527" s="3"/>
      <c r="BP2527" s="128"/>
      <c r="BQ2527" s="3"/>
      <c r="BR2527" s="3"/>
      <c r="BS2527" s="3"/>
      <c r="BT2527" s="3"/>
      <c r="BU2527" s="3"/>
      <c r="BV2527" s="3"/>
      <c r="BW2527" s="3"/>
      <c r="BX2527" s="3"/>
      <c r="BY2527" s="3"/>
      <c r="BZ2527" s="3"/>
      <c r="CA2527" s="3"/>
    </row>
    <row r="2528" spans="1:79" ht="15" thickBot="1">
      <c r="A2528" t="str">
        <f t="shared" si="199"/>
        <v>2022</v>
      </c>
      <c r="B2528" t="str">
        <f t="shared" si="200"/>
        <v>November</v>
      </c>
      <c r="C2528" s="2">
        <v>44895</v>
      </c>
      <c r="D2528" s="1" t="str">
        <f t="shared" si="198"/>
        <v>OK</v>
      </c>
      <c r="E2528">
        <f t="shared" si="196"/>
        <v>1</v>
      </c>
      <c r="F2528">
        <f t="shared" si="197"/>
        <v>0</v>
      </c>
      <c r="G2528" s="134">
        <v>44895</v>
      </c>
      <c r="H2528" s="130">
        <v>16</v>
      </c>
      <c r="I2528" s="130">
        <v>259</v>
      </c>
      <c r="J2528" s="130">
        <v>271</v>
      </c>
      <c r="K2528" s="130">
        <v>165</v>
      </c>
      <c r="L2528" s="130">
        <v>290</v>
      </c>
      <c r="M2528" s="130">
        <v>153</v>
      </c>
      <c r="N2528" s="130">
        <v>228</v>
      </c>
      <c r="O2528" s="130">
        <v>45</v>
      </c>
      <c r="P2528" s="130">
        <v>369</v>
      </c>
      <c r="Q2528" s="130">
        <v>160</v>
      </c>
      <c r="R2528" s="130">
        <v>116</v>
      </c>
      <c r="S2528" s="130">
        <v>80</v>
      </c>
      <c r="T2528" s="130">
        <v>242</v>
      </c>
      <c r="U2528" s="130">
        <v>35</v>
      </c>
      <c r="V2528" s="130">
        <v>131</v>
      </c>
      <c r="W2528" s="130">
        <v>472</v>
      </c>
      <c r="X2528" s="130">
        <v>145</v>
      </c>
      <c r="Y2528" s="130">
        <v>22</v>
      </c>
      <c r="Z2528" s="130">
        <v>349</v>
      </c>
      <c r="AA2528" s="130">
        <v>14</v>
      </c>
      <c r="AB2528" s="130">
        <v>492</v>
      </c>
      <c r="AC2528" s="130">
        <v>205</v>
      </c>
      <c r="AD2528" s="130">
        <v>14</v>
      </c>
      <c r="AE2528" s="130">
        <v>685</v>
      </c>
      <c r="AF2528" s="130">
        <v>832</v>
      </c>
      <c r="AG2528" s="130">
        <v>406</v>
      </c>
      <c r="AH2528" s="130">
        <v>105</v>
      </c>
      <c r="AI2528" s="130">
        <v>187</v>
      </c>
      <c r="AJ2528" s="130">
        <v>72</v>
      </c>
      <c r="AK2528" s="130">
        <v>684</v>
      </c>
      <c r="AL2528" s="130">
        <v>1002</v>
      </c>
      <c r="AM2528" s="130">
        <v>20</v>
      </c>
      <c r="AO2528" s="130">
        <v>200</v>
      </c>
      <c r="AP2528" s="130">
        <v>21</v>
      </c>
      <c r="AQ2528" s="130">
        <v>93</v>
      </c>
      <c r="AR2528" s="130">
        <v>219</v>
      </c>
      <c r="AS2528" s="20">
        <v>687</v>
      </c>
      <c r="AT2528" s="130">
        <v>129</v>
      </c>
      <c r="AU2528" s="130">
        <v>326</v>
      </c>
      <c r="AV2528" s="130">
        <v>36</v>
      </c>
      <c r="AW2528" s="130">
        <v>48</v>
      </c>
      <c r="AX2528" s="130">
        <v>266</v>
      </c>
      <c r="AY2528" s="130">
        <v>159</v>
      </c>
      <c r="AZ2528" s="130">
        <v>272</v>
      </c>
      <c r="BA2528" s="131">
        <v>254</v>
      </c>
      <c r="BB2528" s="130">
        <v>76</v>
      </c>
      <c r="BC2528" s="130">
        <v>15</v>
      </c>
      <c r="BD2528" s="130">
        <v>161</v>
      </c>
      <c r="BE2528" s="130">
        <v>107</v>
      </c>
      <c r="BF2528" s="3"/>
      <c r="BG2528" s="3"/>
      <c r="BH2528" s="3"/>
      <c r="BI2528" s="3"/>
      <c r="BJ2528" s="3"/>
      <c r="BK2528" s="3"/>
      <c r="BL2528" s="3"/>
      <c r="BM2528" s="130"/>
      <c r="BN2528" s="130"/>
      <c r="BO2528" s="130"/>
      <c r="BP2528" s="131"/>
      <c r="BQ2528" s="130"/>
      <c r="BR2528" s="130"/>
      <c r="BS2528" s="130"/>
      <c r="BT2528" s="130"/>
      <c r="BU2528" s="3"/>
      <c r="BV2528" s="3"/>
      <c r="BW2528" s="3"/>
      <c r="BX2528" s="3"/>
      <c r="BY2528" s="3"/>
      <c r="BZ2528" s="3"/>
      <c r="CA2528" s="3"/>
    </row>
    <row r="2529" spans="1:79">
      <c r="A2529" t="str">
        <f t="shared" si="199"/>
        <v>2022</v>
      </c>
      <c r="B2529" t="str">
        <f t="shared" si="200"/>
        <v>December</v>
      </c>
      <c r="C2529" s="2">
        <v>44896</v>
      </c>
      <c r="D2529" s="1" t="str">
        <f t="shared" si="198"/>
        <v>OK</v>
      </c>
      <c r="E2529">
        <f t="shared" si="196"/>
        <v>1</v>
      </c>
      <c r="F2529">
        <f t="shared" si="197"/>
        <v>0</v>
      </c>
      <c r="G2529" s="194">
        <v>44896</v>
      </c>
      <c r="H2529" s="138">
        <v>13</v>
      </c>
      <c r="I2529" s="138">
        <v>241</v>
      </c>
      <c r="J2529" s="138">
        <v>300</v>
      </c>
      <c r="K2529" s="138">
        <v>163</v>
      </c>
      <c r="L2529" s="138">
        <v>311</v>
      </c>
      <c r="M2529" s="138">
        <v>230</v>
      </c>
      <c r="N2529" s="138">
        <v>293</v>
      </c>
      <c r="O2529" s="138">
        <v>73</v>
      </c>
      <c r="P2529" s="138">
        <v>424</v>
      </c>
      <c r="Q2529" s="138">
        <v>174</v>
      </c>
      <c r="R2529" s="138">
        <v>111</v>
      </c>
      <c r="S2529" s="138">
        <v>75</v>
      </c>
      <c r="T2529" s="138">
        <v>262</v>
      </c>
      <c r="U2529" s="138">
        <v>26</v>
      </c>
      <c r="V2529" s="138">
        <v>143</v>
      </c>
      <c r="W2529" s="138">
        <v>470</v>
      </c>
      <c r="X2529" s="138">
        <v>131</v>
      </c>
      <c r="Y2529" s="138">
        <v>9</v>
      </c>
      <c r="Z2529" s="138">
        <v>347</v>
      </c>
      <c r="AA2529" s="138">
        <v>3</v>
      </c>
      <c r="AB2529" s="138">
        <v>529</v>
      </c>
      <c r="AC2529" s="138">
        <v>220</v>
      </c>
      <c r="AD2529" s="138">
        <v>15</v>
      </c>
      <c r="AE2529" s="138">
        <v>745</v>
      </c>
      <c r="AF2529" s="138">
        <v>943</v>
      </c>
      <c r="AG2529" s="138">
        <v>404</v>
      </c>
      <c r="AH2529" s="138">
        <v>159</v>
      </c>
      <c r="AI2529" s="138">
        <v>110</v>
      </c>
      <c r="AJ2529" s="138">
        <v>67</v>
      </c>
      <c r="AK2529" s="138">
        <v>678</v>
      </c>
      <c r="AL2529" s="138">
        <v>1147</v>
      </c>
      <c r="AM2529" s="138">
        <v>25</v>
      </c>
      <c r="AO2529" s="138">
        <v>226</v>
      </c>
      <c r="AP2529" s="138">
        <v>23</v>
      </c>
      <c r="AQ2529" s="138">
        <v>125</v>
      </c>
      <c r="AR2529" s="138">
        <v>253</v>
      </c>
      <c r="AS2529" s="20">
        <v>687</v>
      </c>
      <c r="AT2529" s="138">
        <v>125</v>
      </c>
      <c r="AU2529" s="138">
        <v>315</v>
      </c>
      <c r="AV2529" s="138">
        <v>55</v>
      </c>
      <c r="AW2529" s="138">
        <v>48</v>
      </c>
      <c r="AX2529" s="138">
        <v>312</v>
      </c>
      <c r="AY2529" s="138">
        <v>193</v>
      </c>
      <c r="AZ2529" s="138">
        <v>273</v>
      </c>
      <c r="BA2529" s="139">
        <v>296</v>
      </c>
      <c r="BB2529" s="138">
        <v>59</v>
      </c>
      <c r="BC2529" s="138">
        <v>15</v>
      </c>
      <c r="BD2529" s="138">
        <v>166</v>
      </c>
      <c r="BE2529" s="138">
        <v>136</v>
      </c>
      <c r="BF2529" s="3"/>
      <c r="BG2529" s="3"/>
      <c r="BH2529" s="3"/>
      <c r="BI2529" s="3"/>
      <c r="BJ2529" s="3"/>
      <c r="BK2529" s="3"/>
      <c r="BL2529" s="3"/>
      <c r="BM2529" s="138"/>
      <c r="BN2529" s="138"/>
      <c r="BO2529" s="138"/>
      <c r="BP2529" s="139"/>
      <c r="BQ2529" s="138"/>
      <c r="BR2529" s="138"/>
      <c r="BS2529" s="138"/>
      <c r="BT2529" s="138"/>
      <c r="BU2529" s="3"/>
      <c r="BV2529" s="3"/>
      <c r="BW2529" s="3"/>
      <c r="BX2529" s="3"/>
      <c r="BY2529" s="3"/>
      <c r="BZ2529" s="3"/>
      <c r="CA2529" s="3"/>
    </row>
    <row r="2530" spans="1:79">
      <c r="A2530" t="str">
        <f t="shared" si="199"/>
        <v>2022</v>
      </c>
      <c r="B2530" t="str">
        <f t="shared" si="200"/>
        <v>December</v>
      </c>
      <c r="C2530" s="2">
        <v>44897</v>
      </c>
      <c r="D2530" s="1" t="str">
        <f t="shared" si="198"/>
        <v>OK</v>
      </c>
      <c r="E2530">
        <f t="shared" si="196"/>
        <v>1</v>
      </c>
      <c r="F2530">
        <f t="shared" si="197"/>
        <v>0</v>
      </c>
      <c r="G2530" s="133">
        <v>44897</v>
      </c>
      <c r="H2530" s="3">
        <v>28</v>
      </c>
      <c r="I2530" s="3">
        <v>246</v>
      </c>
      <c r="J2530" s="3">
        <v>254</v>
      </c>
      <c r="K2530" s="3">
        <v>244</v>
      </c>
      <c r="L2530" s="3">
        <v>297</v>
      </c>
      <c r="M2530" s="3">
        <v>211</v>
      </c>
      <c r="N2530" s="3">
        <v>315</v>
      </c>
      <c r="O2530" s="3">
        <v>66</v>
      </c>
      <c r="P2530" s="3">
        <v>454</v>
      </c>
      <c r="Q2530" s="3">
        <v>160</v>
      </c>
      <c r="R2530" s="3">
        <v>105</v>
      </c>
      <c r="S2530" s="3">
        <v>99</v>
      </c>
      <c r="T2530" s="3">
        <v>324</v>
      </c>
      <c r="U2530" s="3">
        <v>44</v>
      </c>
      <c r="V2530" s="3">
        <v>141</v>
      </c>
      <c r="W2530" s="3">
        <v>559</v>
      </c>
      <c r="X2530" s="3">
        <v>180</v>
      </c>
      <c r="Y2530" s="3">
        <v>13</v>
      </c>
      <c r="Z2530" s="3">
        <v>409</v>
      </c>
      <c r="AA2530" s="3">
        <v>9</v>
      </c>
      <c r="AB2530" s="3">
        <v>439</v>
      </c>
      <c r="AC2530" s="3">
        <v>236</v>
      </c>
      <c r="AD2530" s="3">
        <v>90</v>
      </c>
      <c r="AE2530" s="3">
        <v>671</v>
      </c>
      <c r="AF2530" s="3">
        <v>945</v>
      </c>
      <c r="AG2530" s="3">
        <v>578</v>
      </c>
      <c r="AH2530" s="3">
        <v>145</v>
      </c>
      <c r="AI2530" s="3">
        <v>181</v>
      </c>
      <c r="AJ2530" s="3">
        <v>72</v>
      </c>
      <c r="AK2530" s="3">
        <v>776</v>
      </c>
      <c r="AL2530" s="3">
        <v>1246</v>
      </c>
      <c r="AM2530" s="3">
        <v>23</v>
      </c>
      <c r="AO2530" s="3">
        <v>269</v>
      </c>
      <c r="AP2530" s="3">
        <v>20</v>
      </c>
      <c r="AQ2530" s="3">
        <v>181</v>
      </c>
      <c r="AR2530" s="3">
        <v>258</v>
      </c>
      <c r="AS2530" s="20">
        <v>687</v>
      </c>
      <c r="AT2530" s="3">
        <v>136</v>
      </c>
      <c r="AU2530" s="3">
        <v>409</v>
      </c>
      <c r="AV2530" s="3">
        <v>76</v>
      </c>
      <c r="AW2530" s="3">
        <v>89</v>
      </c>
      <c r="AX2530" s="3">
        <v>295</v>
      </c>
      <c r="AY2530" s="3">
        <v>173</v>
      </c>
      <c r="AZ2530" s="3">
        <v>362</v>
      </c>
      <c r="BA2530" s="128">
        <v>315</v>
      </c>
      <c r="BB2530" s="3">
        <v>93</v>
      </c>
      <c r="BC2530" s="3">
        <v>23</v>
      </c>
      <c r="BD2530" s="3">
        <v>197</v>
      </c>
      <c r="BE2530" s="3">
        <v>182</v>
      </c>
      <c r="BF2530" s="3"/>
      <c r="BG2530" s="3"/>
      <c r="BH2530" s="3"/>
      <c r="BI2530" s="3"/>
      <c r="BJ2530" s="3"/>
      <c r="BK2530" s="3"/>
      <c r="BL2530" s="3"/>
      <c r="BM2530" s="3"/>
      <c r="BN2530" s="3"/>
      <c r="BO2530" s="3"/>
      <c r="BP2530" s="128"/>
      <c r="BQ2530" s="3"/>
      <c r="BR2530" s="3"/>
      <c r="BS2530" s="3"/>
      <c r="BT2530" s="3"/>
      <c r="BU2530" s="3"/>
      <c r="BV2530" s="3"/>
      <c r="BW2530" s="3"/>
      <c r="BX2530" s="3"/>
      <c r="BY2530" s="3"/>
      <c r="BZ2530" s="3"/>
      <c r="CA2530" s="3"/>
    </row>
    <row r="2531" spans="1:79">
      <c r="A2531" t="str">
        <f t="shared" si="199"/>
        <v>2022</v>
      </c>
      <c r="B2531" t="str">
        <f t="shared" si="200"/>
        <v>December</v>
      </c>
      <c r="C2531" s="2">
        <v>44898</v>
      </c>
      <c r="D2531" s="1" t="str">
        <f t="shared" si="198"/>
        <v>OK</v>
      </c>
      <c r="E2531">
        <f t="shared" si="196"/>
        <v>0</v>
      </c>
      <c r="F2531">
        <f t="shared" si="197"/>
        <v>1</v>
      </c>
      <c r="G2531" s="133">
        <v>44898</v>
      </c>
      <c r="H2531" s="3">
        <v>14</v>
      </c>
      <c r="I2531" s="3">
        <v>206</v>
      </c>
      <c r="J2531" s="3">
        <v>145</v>
      </c>
      <c r="K2531" s="3">
        <v>305</v>
      </c>
      <c r="L2531" s="3">
        <v>181</v>
      </c>
      <c r="M2531" s="3">
        <v>237</v>
      </c>
      <c r="N2531" s="3">
        <v>208</v>
      </c>
      <c r="O2531" s="3">
        <v>104</v>
      </c>
      <c r="P2531" s="3">
        <v>332</v>
      </c>
      <c r="Q2531" s="3">
        <v>132</v>
      </c>
      <c r="R2531" s="3">
        <v>67</v>
      </c>
      <c r="S2531" s="3">
        <v>89</v>
      </c>
      <c r="T2531" s="3">
        <v>266</v>
      </c>
      <c r="U2531" s="3">
        <v>23</v>
      </c>
      <c r="V2531" s="3">
        <v>66</v>
      </c>
      <c r="W2531" s="3">
        <v>447</v>
      </c>
      <c r="X2531" s="3">
        <v>296</v>
      </c>
      <c r="Y2531" s="3">
        <v>17</v>
      </c>
      <c r="Z2531" s="3">
        <v>476</v>
      </c>
      <c r="AA2531" s="3">
        <v>45</v>
      </c>
      <c r="AB2531" s="3">
        <v>227</v>
      </c>
      <c r="AC2531" s="3">
        <v>585</v>
      </c>
      <c r="AD2531" s="3">
        <v>29</v>
      </c>
      <c r="AE2531" s="3">
        <v>331</v>
      </c>
      <c r="AF2531" s="3">
        <v>756</v>
      </c>
      <c r="AG2531" s="3">
        <v>780</v>
      </c>
      <c r="AH2531" s="3">
        <v>205</v>
      </c>
      <c r="AI2531" s="3">
        <v>376</v>
      </c>
      <c r="AJ2531" s="3">
        <v>60</v>
      </c>
      <c r="AK2531" s="3">
        <v>820</v>
      </c>
      <c r="AL2531" s="3">
        <v>1198</v>
      </c>
      <c r="AM2531" s="3">
        <v>12</v>
      </c>
      <c r="AO2531" s="3">
        <v>202</v>
      </c>
      <c r="AP2531" s="3">
        <v>32</v>
      </c>
      <c r="AQ2531" s="3">
        <v>228</v>
      </c>
      <c r="AR2531" s="3">
        <v>193</v>
      </c>
      <c r="AS2531" s="20">
        <v>687</v>
      </c>
      <c r="AT2531" s="3">
        <v>128</v>
      </c>
      <c r="AU2531" s="3">
        <v>480</v>
      </c>
      <c r="AV2531" s="3">
        <v>89</v>
      </c>
      <c r="AW2531" s="3">
        <v>341</v>
      </c>
      <c r="AX2531" s="3">
        <v>180</v>
      </c>
      <c r="AY2531" s="3">
        <v>87</v>
      </c>
      <c r="AZ2531" s="3">
        <v>455</v>
      </c>
      <c r="BA2531" s="128">
        <v>450</v>
      </c>
      <c r="BB2531" s="3">
        <v>202</v>
      </c>
      <c r="BC2531" s="3">
        <v>118</v>
      </c>
      <c r="BD2531" s="3">
        <v>326</v>
      </c>
      <c r="BE2531" s="3">
        <v>159</v>
      </c>
      <c r="BF2531" s="3"/>
      <c r="BG2531" s="3"/>
      <c r="BH2531" s="3"/>
      <c r="BI2531" s="3"/>
      <c r="BJ2531" s="3"/>
      <c r="BK2531" s="3"/>
      <c r="BL2531" s="3"/>
      <c r="BM2531" s="3"/>
      <c r="BN2531" s="3"/>
      <c r="BO2531" s="3"/>
      <c r="BP2531" s="128"/>
      <c r="BQ2531" s="3"/>
      <c r="BR2531" s="3"/>
      <c r="BS2531" s="3"/>
      <c r="BT2531" s="3"/>
      <c r="BU2531" s="3"/>
      <c r="BV2531" s="3"/>
      <c r="BW2531" s="3"/>
      <c r="BX2531" s="3"/>
      <c r="BY2531" s="3"/>
      <c r="BZ2531" s="3"/>
      <c r="CA2531" s="3"/>
    </row>
    <row r="2532" spans="1:79">
      <c r="A2532" t="str">
        <f t="shared" si="199"/>
        <v>2022</v>
      </c>
      <c r="B2532" t="str">
        <f t="shared" si="200"/>
        <v>December</v>
      </c>
      <c r="C2532" s="2">
        <v>44899</v>
      </c>
      <c r="D2532" s="1" t="str">
        <f t="shared" si="198"/>
        <v>OK</v>
      </c>
      <c r="E2532">
        <f t="shared" si="196"/>
        <v>0</v>
      </c>
      <c r="F2532">
        <f t="shared" si="197"/>
        <v>1</v>
      </c>
      <c r="G2532" s="133">
        <v>44899</v>
      </c>
      <c r="H2532" s="3">
        <v>54</v>
      </c>
      <c r="I2532" s="3">
        <v>173</v>
      </c>
      <c r="J2532" s="3">
        <v>132</v>
      </c>
      <c r="K2532" s="3">
        <v>339</v>
      </c>
      <c r="L2532" s="3">
        <v>169</v>
      </c>
      <c r="M2532" s="3">
        <v>193</v>
      </c>
      <c r="N2532" s="3">
        <v>191</v>
      </c>
      <c r="O2532" s="3">
        <v>119</v>
      </c>
      <c r="P2532" s="3">
        <v>329</v>
      </c>
      <c r="Q2532" s="3">
        <v>142</v>
      </c>
      <c r="R2532" s="3">
        <v>93</v>
      </c>
      <c r="S2532" s="3">
        <v>69</v>
      </c>
      <c r="T2532" s="3">
        <v>222</v>
      </c>
      <c r="U2532" s="3">
        <v>28</v>
      </c>
      <c r="V2532" s="3">
        <v>73</v>
      </c>
      <c r="W2532" s="3">
        <v>393</v>
      </c>
      <c r="X2532" s="3">
        <v>306</v>
      </c>
      <c r="Y2532" s="3">
        <v>7</v>
      </c>
      <c r="Z2532" s="3">
        <v>606</v>
      </c>
      <c r="AA2532" s="3">
        <v>44</v>
      </c>
      <c r="AB2532" s="3">
        <v>225</v>
      </c>
      <c r="AC2532" s="3">
        <v>500</v>
      </c>
      <c r="AD2532" s="3">
        <v>16</v>
      </c>
      <c r="AE2532" s="3">
        <v>347</v>
      </c>
      <c r="AF2532" s="3">
        <v>726</v>
      </c>
      <c r="AG2532" s="3">
        <v>760</v>
      </c>
      <c r="AH2532" s="3">
        <v>226</v>
      </c>
      <c r="AI2532" s="3">
        <v>393</v>
      </c>
      <c r="AJ2532" s="3">
        <v>47</v>
      </c>
      <c r="AK2532" s="3">
        <v>1018</v>
      </c>
      <c r="AL2532" s="3">
        <v>1521</v>
      </c>
      <c r="AM2532" s="3">
        <v>8</v>
      </c>
      <c r="AO2532" s="3">
        <v>200</v>
      </c>
      <c r="AP2532" s="3">
        <v>27</v>
      </c>
      <c r="AQ2532" s="3">
        <v>304</v>
      </c>
      <c r="AR2532" s="3">
        <v>174</v>
      </c>
      <c r="AS2532" s="20">
        <v>687</v>
      </c>
      <c r="AT2532" s="3">
        <v>159</v>
      </c>
      <c r="AU2532" s="3">
        <v>660</v>
      </c>
      <c r="AV2532" s="3">
        <v>132</v>
      </c>
      <c r="AW2532" s="3">
        <v>305</v>
      </c>
      <c r="AX2532" s="3">
        <v>136</v>
      </c>
      <c r="AY2532" s="3">
        <v>102</v>
      </c>
      <c r="AZ2532" s="3">
        <v>511</v>
      </c>
      <c r="BA2532" s="128">
        <v>461</v>
      </c>
      <c r="BB2532" s="3">
        <v>193</v>
      </c>
      <c r="BC2532" s="3">
        <v>72</v>
      </c>
      <c r="BD2532" s="3">
        <v>412</v>
      </c>
      <c r="BE2532" s="3">
        <v>133</v>
      </c>
      <c r="BF2532" s="3"/>
      <c r="BG2532" s="3"/>
      <c r="BH2532" s="3"/>
      <c r="BI2532" s="3"/>
      <c r="BJ2532" s="3"/>
      <c r="BK2532" s="3"/>
      <c r="BL2532" s="3"/>
      <c r="BM2532" s="3"/>
      <c r="BN2532" s="3"/>
      <c r="BO2532" s="3"/>
      <c r="BP2532" s="128"/>
      <c r="BQ2532" s="3"/>
      <c r="BR2532" s="3"/>
      <c r="BS2532" s="3"/>
      <c r="BT2532" s="3"/>
      <c r="BU2532" s="3"/>
      <c r="BV2532" s="3"/>
      <c r="BW2532" s="3"/>
      <c r="BX2532" s="3"/>
      <c r="BY2532" s="3"/>
      <c r="BZ2532" s="3"/>
      <c r="CA2532" s="3"/>
    </row>
    <row r="2533" spans="1:79">
      <c r="A2533" t="str">
        <f t="shared" si="199"/>
        <v>2022</v>
      </c>
      <c r="B2533" t="str">
        <f t="shared" si="200"/>
        <v>December</v>
      </c>
      <c r="C2533" s="2">
        <v>44900</v>
      </c>
      <c r="D2533" s="1" t="str">
        <f t="shared" si="198"/>
        <v>OK</v>
      </c>
      <c r="E2533">
        <f t="shared" si="196"/>
        <v>1</v>
      </c>
      <c r="F2533">
        <f t="shared" si="197"/>
        <v>0</v>
      </c>
      <c r="G2533" s="133">
        <v>44900</v>
      </c>
      <c r="H2533" s="3">
        <v>34</v>
      </c>
      <c r="I2533" s="3">
        <v>295</v>
      </c>
      <c r="J2533" s="3">
        <v>329</v>
      </c>
      <c r="K2533" s="3">
        <v>205</v>
      </c>
      <c r="L2533" s="3">
        <v>396</v>
      </c>
      <c r="M2533" s="3">
        <v>220</v>
      </c>
      <c r="N2533" s="3">
        <v>315</v>
      </c>
      <c r="O2533" s="3">
        <v>93</v>
      </c>
      <c r="P2533" s="3">
        <v>513</v>
      </c>
      <c r="Q2533" s="3">
        <v>204</v>
      </c>
      <c r="R2533" s="3">
        <v>152</v>
      </c>
      <c r="S2533" s="3">
        <v>104</v>
      </c>
      <c r="T2533" s="3">
        <v>269</v>
      </c>
      <c r="U2533" s="3">
        <v>51</v>
      </c>
      <c r="V2533" s="3">
        <v>159</v>
      </c>
      <c r="W2533" s="3">
        <v>525</v>
      </c>
      <c r="X2533" s="3">
        <v>199</v>
      </c>
      <c r="Y2533" s="3">
        <v>12</v>
      </c>
      <c r="Z2533" s="3">
        <v>406</v>
      </c>
      <c r="AA2533" s="3">
        <v>11</v>
      </c>
      <c r="AB2533" s="3">
        <v>608</v>
      </c>
      <c r="AC2533" s="3">
        <v>460</v>
      </c>
      <c r="AD2533" s="3">
        <v>18</v>
      </c>
      <c r="AE2533" s="3">
        <v>839</v>
      </c>
      <c r="AF2533" s="3">
        <v>1227</v>
      </c>
      <c r="AG2533" s="3">
        <v>712</v>
      </c>
      <c r="AH2533" s="3">
        <v>139</v>
      </c>
      <c r="AI2533" s="3">
        <v>268</v>
      </c>
      <c r="AJ2533" s="3">
        <v>94</v>
      </c>
      <c r="AK2533" s="3">
        <v>955</v>
      </c>
      <c r="AL2533" s="3">
        <v>1217</v>
      </c>
      <c r="AM2533" s="3">
        <v>22</v>
      </c>
      <c r="AO2533" s="3">
        <v>261</v>
      </c>
      <c r="AP2533" s="3">
        <v>28</v>
      </c>
      <c r="AQ2533" s="3">
        <v>186</v>
      </c>
      <c r="AR2533" s="3">
        <v>282</v>
      </c>
      <c r="AS2533" s="20">
        <v>687</v>
      </c>
      <c r="AT2533" s="3">
        <v>197</v>
      </c>
      <c r="AU2533" s="3">
        <v>357</v>
      </c>
      <c r="AV2533" s="3">
        <v>115</v>
      </c>
      <c r="AW2533" s="3">
        <v>100</v>
      </c>
      <c r="AX2533" s="3">
        <v>383</v>
      </c>
      <c r="AY2533" s="3">
        <v>194</v>
      </c>
      <c r="AZ2533" s="3">
        <v>380</v>
      </c>
      <c r="BA2533" s="128">
        <v>351</v>
      </c>
      <c r="BB2533" s="3">
        <v>113</v>
      </c>
      <c r="BC2533" s="3">
        <v>20</v>
      </c>
      <c r="BD2533" s="3">
        <v>250</v>
      </c>
      <c r="BE2533" s="3">
        <v>162</v>
      </c>
      <c r="BF2533" s="3"/>
      <c r="BG2533" s="3"/>
      <c r="BH2533" s="3"/>
      <c r="BI2533" s="3"/>
      <c r="BJ2533" s="3"/>
      <c r="BK2533" s="3"/>
      <c r="BL2533" s="3"/>
      <c r="BM2533" s="3"/>
      <c r="BN2533" s="3"/>
      <c r="BO2533" s="3"/>
      <c r="BP2533" s="128"/>
      <c r="BQ2533" s="3"/>
      <c r="BR2533" s="3"/>
      <c r="BS2533" s="3"/>
      <c r="BT2533" s="3"/>
      <c r="BU2533" s="3"/>
      <c r="BV2533" s="3"/>
      <c r="BW2533" s="3"/>
      <c r="BX2533" s="3"/>
      <c r="BY2533" s="3"/>
      <c r="BZ2533" s="3"/>
      <c r="CA2533" s="3"/>
    </row>
    <row r="2534" spans="1:79">
      <c r="A2534" t="str">
        <f t="shared" si="199"/>
        <v>2022</v>
      </c>
      <c r="B2534" t="str">
        <f t="shared" si="200"/>
        <v>December</v>
      </c>
      <c r="C2534" s="2">
        <v>44901</v>
      </c>
      <c r="D2534" s="1" t="str">
        <f t="shared" si="198"/>
        <v>OK</v>
      </c>
      <c r="E2534">
        <f t="shared" si="196"/>
        <v>1</v>
      </c>
      <c r="F2534">
        <f t="shared" si="197"/>
        <v>0</v>
      </c>
      <c r="G2534" s="133">
        <v>44901</v>
      </c>
      <c r="H2534" s="3">
        <v>27</v>
      </c>
      <c r="I2534" s="3">
        <v>391</v>
      </c>
      <c r="J2534" s="3">
        <v>418</v>
      </c>
      <c r="K2534" s="3">
        <v>298</v>
      </c>
      <c r="L2534" s="3">
        <v>393</v>
      </c>
      <c r="M2534" s="3">
        <v>193</v>
      </c>
      <c r="N2534" s="3">
        <v>359</v>
      </c>
      <c r="O2534" s="3">
        <v>103</v>
      </c>
      <c r="P2534" s="3">
        <v>540</v>
      </c>
      <c r="Q2534" s="3">
        <v>267</v>
      </c>
      <c r="R2534" s="3">
        <v>142</v>
      </c>
      <c r="S2534" s="3">
        <v>122</v>
      </c>
      <c r="T2534" s="3">
        <v>236</v>
      </c>
      <c r="U2534" s="3">
        <v>52</v>
      </c>
      <c r="V2534" s="3">
        <v>162</v>
      </c>
      <c r="W2534" s="3">
        <v>610</v>
      </c>
      <c r="X2534" s="3">
        <v>267</v>
      </c>
      <c r="Y2534" s="3">
        <v>28</v>
      </c>
      <c r="Z2534" s="3">
        <v>491</v>
      </c>
      <c r="AA2534" s="3">
        <v>29</v>
      </c>
      <c r="AB2534" s="3">
        <v>675</v>
      </c>
      <c r="AC2534" s="3">
        <v>380</v>
      </c>
      <c r="AD2534" s="3">
        <v>32</v>
      </c>
      <c r="AE2534" s="3">
        <v>1003</v>
      </c>
      <c r="AF2534" s="3">
        <v>1446</v>
      </c>
      <c r="AG2534" s="3">
        <v>781</v>
      </c>
      <c r="AH2534" s="3">
        <v>191</v>
      </c>
      <c r="AI2534" s="3">
        <v>327</v>
      </c>
      <c r="AJ2534" s="3">
        <v>73</v>
      </c>
      <c r="AK2534" s="3">
        <v>1109</v>
      </c>
      <c r="AL2534" s="3">
        <v>1442</v>
      </c>
      <c r="AM2534" s="3">
        <v>15</v>
      </c>
      <c r="AO2534" s="3">
        <v>295</v>
      </c>
      <c r="AP2534" s="3">
        <v>54</v>
      </c>
      <c r="AQ2534" s="3">
        <v>246</v>
      </c>
      <c r="AR2534" s="3">
        <v>320</v>
      </c>
      <c r="AS2534" s="20">
        <v>687</v>
      </c>
      <c r="AT2534" s="3">
        <v>203</v>
      </c>
      <c r="AU2534" s="3">
        <v>414</v>
      </c>
      <c r="AV2534" s="3">
        <v>93</v>
      </c>
      <c r="AW2534" s="3">
        <v>167</v>
      </c>
      <c r="AX2534" s="3">
        <v>384</v>
      </c>
      <c r="AY2534" s="3">
        <v>220</v>
      </c>
      <c r="AZ2534" s="3">
        <v>515</v>
      </c>
      <c r="BA2534" s="128">
        <v>428</v>
      </c>
      <c r="BB2534" s="3">
        <v>153</v>
      </c>
      <c r="BC2534" s="3">
        <v>38</v>
      </c>
      <c r="BD2534" s="3">
        <v>250</v>
      </c>
      <c r="BE2534" s="3">
        <v>218</v>
      </c>
      <c r="BF2534" s="3"/>
      <c r="BG2534" s="3"/>
      <c r="BH2534" s="3"/>
      <c r="BI2534" s="3"/>
      <c r="BJ2534" s="3"/>
      <c r="BK2534" s="3"/>
      <c r="BL2534" s="3"/>
      <c r="BM2534" s="3"/>
      <c r="BN2534" s="3"/>
      <c r="BO2534" s="3"/>
      <c r="BP2534" s="128"/>
      <c r="BQ2534" s="3"/>
      <c r="BR2534" s="3"/>
      <c r="BS2534" s="3"/>
      <c r="BT2534" s="3"/>
      <c r="BU2534" s="3"/>
      <c r="BV2534" s="3"/>
      <c r="BW2534" s="3"/>
      <c r="BX2534" s="3"/>
      <c r="BY2534" s="3"/>
      <c r="BZ2534" s="3"/>
      <c r="CA2534" s="3"/>
    </row>
    <row r="2535" spans="1:79">
      <c r="A2535" t="str">
        <f t="shared" si="199"/>
        <v>2022</v>
      </c>
      <c r="B2535" t="str">
        <f t="shared" si="200"/>
        <v>December</v>
      </c>
      <c r="C2535" s="2">
        <v>44902</v>
      </c>
      <c r="D2535" s="1" t="str">
        <f t="shared" si="198"/>
        <v>OK</v>
      </c>
      <c r="E2535">
        <f t="shared" si="196"/>
        <v>1</v>
      </c>
      <c r="F2535">
        <f t="shared" si="197"/>
        <v>0</v>
      </c>
      <c r="G2535" s="133">
        <v>44902</v>
      </c>
      <c r="H2535" s="3">
        <v>13</v>
      </c>
      <c r="I2535" s="3">
        <v>200</v>
      </c>
      <c r="J2535" s="3">
        <v>232</v>
      </c>
      <c r="K2535" s="3">
        <v>91</v>
      </c>
      <c r="L2535" s="3">
        <v>249</v>
      </c>
      <c r="M2535" s="3">
        <v>130</v>
      </c>
      <c r="N2535" s="3">
        <v>231</v>
      </c>
      <c r="O2535" s="3">
        <v>33</v>
      </c>
      <c r="P2535" s="3">
        <v>359</v>
      </c>
      <c r="Q2535" s="3">
        <v>135</v>
      </c>
      <c r="R2535" s="3">
        <v>72</v>
      </c>
      <c r="S2535" s="3">
        <v>75</v>
      </c>
      <c r="T2535" s="3">
        <v>244</v>
      </c>
      <c r="U2535" s="3">
        <v>21</v>
      </c>
      <c r="V2535" s="3">
        <v>137</v>
      </c>
      <c r="W2535" s="3">
        <v>413</v>
      </c>
      <c r="X2535" s="3">
        <v>110</v>
      </c>
      <c r="Y2535" s="3">
        <v>13</v>
      </c>
      <c r="Z2535" s="3">
        <v>254</v>
      </c>
      <c r="AA2535" s="3">
        <v>6</v>
      </c>
      <c r="AB2535" s="3">
        <v>403</v>
      </c>
      <c r="AC2535" s="3">
        <v>140</v>
      </c>
      <c r="AD2535" s="3">
        <v>17</v>
      </c>
      <c r="AE2535" s="3">
        <v>619</v>
      </c>
      <c r="AF2535" s="3">
        <v>708</v>
      </c>
      <c r="AG2535" s="3">
        <v>324</v>
      </c>
      <c r="AH2535" s="3">
        <v>85</v>
      </c>
      <c r="AI2535" s="3">
        <v>88</v>
      </c>
      <c r="AJ2535" s="3">
        <v>68</v>
      </c>
      <c r="AK2535" s="3">
        <v>508</v>
      </c>
      <c r="AL2535" s="3">
        <v>894</v>
      </c>
      <c r="AM2535" s="3">
        <v>10</v>
      </c>
      <c r="AO2535" s="3">
        <v>163</v>
      </c>
      <c r="AP2535" s="3">
        <v>20</v>
      </c>
      <c r="AQ2535" s="3">
        <v>83</v>
      </c>
      <c r="AR2535" s="3">
        <v>219</v>
      </c>
      <c r="AS2535" s="20">
        <v>687</v>
      </c>
      <c r="AT2535" s="3">
        <v>98</v>
      </c>
      <c r="AU2535" s="3">
        <v>225</v>
      </c>
      <c r="AV2535" s="3">
        <v>30</v>
      </c>
      <c r="AW2535" s="3">
        <v>31</v>
      </c>
      <c r="AX2535" s="3">
        <v>275</v>
      </c>
      <c r="AY2535" s="3">
        <v>155</v>
      </c>
      <c r="AZ2535" s="3">
        <v>220</v>
      </c>
      <c r="BA2535" s="128">
        <v>204</v>
      </c>
      <c r="BB2535" s="3">
        <v>82</v>
      </c>
      <c r="BC2535" s="3">
        <v>14</v>
      </c>
      <c r="BD2535" s="3">
        <v>120</v>
      </c>
      <c r="BE2535" s="3">
        <v>86</v>
      </c>
      <c r="BF2535" s="3"/>
      <c r="BG2535" s="3"/>
      <c r="BH2535" s="3"/>
      <c r="BI2535" s="3"/>
      <c r="BJ2535" s="3"/>
      <c r="BK2535" s="3"/>
      <c r="BL2535" s="3"/>
      <c r="BM2535" s="3"/>
      <c r="BN2535" s="3"/>
      <c r="BO2535" s="3"/>
      <c r="BP2535" s="128"/>
      <c r="BQ2535" s="3"/>
      <c r="BR2535" s="3"/>
      <c r="BS2535" s="3"/>
      <c r="BT2535" s="3"/>
      <c r="BU2535" s="3"/>
      <c r="BV2535" s="3"/>
      <c r="BW2535" s="3"/>
      <c r="BX2535" s="3"/>
      <c r="BY2535" s="3"/>
      <c r="BZ2535" s="3"/>
      <c r="CA2535" s="3"/>
    </row>
    <row r="2536" spans="1:79">
      <c r="A2536" t="str">
        <f t="shared" si="199"/>
        <v>2022</v>
      </c>
      <c r="B2536" t="str">
        <f t="shared" si="200"/>
        <v>December</v>
      </c>
      <c r="C2536" s="2">
        <v>44903</v>
      </c>
      <c r="D2536" s="1" t="str">
        <f t="shared" si="198"/>
        <v>OK</v>
      </c>
      <c r="E2536">
        <f t="shared" si="196"/>
        <v>1</v>
      </c>
      <c r="F2536">
        <f t="shared" si="197"/>
        <v>0</v>
      </c>
      <c r="G2536" s="133">
        <v>44903</v>
      </c>
      <c r="H2536" s="3">
        <v>22</v>
      </c>
      <c r="I2536" s="3">
        <v>218</v>
      </c>
      <c r="J2536" s="3">
        <v>282</v>
      </c>
      <c r="K2536" s="3">
        <v>139</v>
      </c>
      <c r="L2536" s="3">
        <v>293</v>
      </c>
      <c r="M2536" s="3">
        <v>150</v>
      </c>
      <c r="N2536" s="3">
        <v>309</v>
      </c>
      <c r="O2536" s="3">
        <v>53</v>
      </c>
      <c r="P2536" s="3">
        <v>442</v>
      </c>
      <c r="Q2536" s="3">
        <v>137</v>
      </c>
      <c r="R2536" s="3">
        <v>90</v>
      </c>
      <c r="S2536" s="3">
        <v>66</v>
      </c>
      <c r="T2536" s="3">
        <v>350</v>
      </c>
      <c r="U2536" s="3">
        <v>39</v>
      </c>
      <c r="V2536" s="3">
        <v>155</v>
      </c>
      <c r="W2536" s="3">
        <v>513</v>
      </c>
      <c r="X2536" s="3">
        <v>145</v>
      </c>
      <c r="Y2536" s="3">
        <v>10</v>
      </c>
      <c r="Z2536" s="3">
        <v>280</v>
      </c>
      <c r="AA2536" s="3">
        <v>4</v>
      </c>
      <c r="AB2536" s="3">
        <v>458</v>
      </c>
      <c r="AC2536" s="3">
        <v>196</v>
      </c>
      <c r="AD2536" s="3">
        <v>19</v>
      </c>
      <c r="AE2536" s="3">
        <v>708</v>
      </c>
      <c r="AF2536" s="3">
        <v>834</v>
      </c>
      <c r="AG2536" s="3">
        <v>426</v>
      </c>
      <c r="AH2536" s="3">
        <v>121</v>
      </c>
      <c r="AI2536" s="3">
        <v>81</v>
      </c>
      <c r="AJ2536" s="3">
        <v>76</v>
      </c>
      <c r="AK2536" s="3">
        <v>566</v>
      </c>
      <c r="AL2536" s="3">
        <v>1040</v>
      </c>
      <c r="AM2536" s="3">
        <v>8</v>
      </c>
      <c r="AO2536" s="3">
        <v>216</v>
      </c>
      <c r="AP2536" s="3">
        <v>20</v>
      </c>
      <c r="AQ2536" s="3">
        <v>144</v>
      </c>
      <c r="AR2536" s="3">
        <v>257</v>
      </c>
      <c r="AS2536" s="20">
        <v>687</v>
      </c>
      <c r="AT2536" s="3">
        <v>110</v>
      </c>
      <c r="AU2536" s="3">
        <v>292</v>
      </c>
      <c r="AV2536" s="3">
        <v>65</v>
      </c>
      <c r="AW2536" s="3">
        <v>48</v>
      </c>
      <c r="AX2536" s="3">
        <v>270</v>
      </c>
      <c r="AY2536" s="3">
        <v>202</v>
      </c>
      <c r="AZ2536" s="3">
        <v>295</v>
      </c>
      <c r="BA2536" s="128">
        <v>239</v>
      </c>
      <c r="BB2536" s="3">
        <v>94</v>
      </c>
      <c r="BC2536" s="3">
        <v>23</v>
      </c>
      <c r="BD2536" s="3">
        <v>144</v>
      </c>
      <c r="BE2536" s="3">
        <v>116</v>
      </c>
      <c r="BF2536" s="3"/>
      <c r="BG2536" s="3"/>
      <c r="BH2536" s="3"/>
      <c r="BI2536" s="3"/>
      <c r="BJ2536" s="3"/>
      <c r="BK2536" s="3"/>
      <c r="BL2536" s="3"/>
      <c r="BM2536" s="3"/>
      <c r="BN2536" s="3"/>
      <c r="BO2536" s="3"/>
      <c r="BP2536" s="128"/>
      <c r="BQ2536" s="3"/>
      <c r="BR2536" s="3"/>
      <c r="BS2536" s="3"/>
      <c r="BT2536" s="3"/>
      <c r="BU2536" s="3"/>
      <c r="BV2536" s="3"/>
      <c r="BW2536" s="3"/>
      <c r="BX2536" s="3"/>
      <c r="BY2536" s="3"/>
      <c r="BZ2536" s="3"/>
      <c r="CA2536" s="3"/>
    </row>
    <row r="2537" spans="1:79">
      <c r="A2537" t="str">
        <f t="shared" si="199"/>
        <v>2022</v>
      </c>
      <c r="B2537" t="str">
        <f t="shared" si="200"/>
        <v>December</v>
      </c>
      <c r="C2537" s="2">
        <v>44904</v>
      </c>
      <c r="D2537" s="1" t="str">
        <f t="shared" si="198"/>
        <v>OK</v>
      </c>
      <c r="E2537">
        <f t="shared" si="196"/>
        <v>1</v>
      </c>
      <c r="F2537">
        <f t="shared" si="197"/>
        <v>0</v>
      </c>
      <c r="G2537" s="133">
        <v>44904</v>
      </c>
      <c r="H2537" s="3">
        <v>7</v>
      </c>
      <c r="I2537" s="3">
        <v>163</v>
      </c>
      <c r="J2537" s="3">
        <v>146</v>
      </c>
      <c r="K2537" s="3">
        <v>100</v>
      </c>
      <c r="L2537" s="3">
        <v>188</v>
      </c>
      <c r="M2537" s="3">
        <v>161</v>
      </c>
      <c r="N2537" s="3">
        <v>171</v>
      </c>
      <c r="O2537" s="3">
        <v>27</v>
      </c>
      <c r="P2537" s="3">
        <v>255</v>
      </c>
      <c r="Q2537" s="3">
        <v>80</v>
      </c>
      <c r="R2537" s="3">
        <v>62</v>
      </c>
      <c r="S2537" s="3">
        <v>65</v>
      </c>
      <c r="T2537" s="3">
        <v>244</v>
      </c>
      <c r="U2537" s="3">
        <v>21</v>
      </c>
      <c r="V2537" s="3">
        <v>122</v>
      </c>
      <c r="W2537" s="3">
        <v>366</v>
      </c>
      <c r="X2537" s="3">
        <v>87</v>
      </c>
      <c r="Y2537" s="3">
        <v>2</v>
      </c>
      <c r="Z2537" s="3">
        <v>194</v>
      </c>
      <c r="AA2537" s="3">
        <v>6</v>
      </c>
      <c r="AB2537" s="3">
        <v>236</v>
      </c>
      <c r="AC2537" s="3">
        <v>114</v>
      </c>
      <c r="AD2537" s="3">
        <v>10</v>
      </c>
      <c r="AE2537" s="3">
        <v>385</v>
      </c>
      <c r="AF2537" s="3">
        <v>450</v>
      </c>
      <c r="AG2537" s="3">
        <v>234</v>
      </c>
      <c r="AH2537" s="3">
        <v>112</v>
      </c>
      <c r="AI2537" s="3">
        <v>41</v>
      </c>
      <c r="AJ2537" s="3">
        <v>68</v>
      </c>
      <c r="AK2537" s="3">
        <v>404</v>
      </c>
      <c r="AL2537" s="3">
        <v>764</v>
      </c>
      <c r="AM2537" s="3">
        <v>15</v>
      </c>
      <c r="AO2537" s="3">
        <v>138</v>
      </c>
      <c r="AP2537" s="3">
        <v>24</v>
      </c>
      <c r="AQ2537" s="3">
        <v>68</v>
      </c>
      <c r="AR2537" s="3">
        <v>153</v>
      </c>
      <c r="AS2537" s="20">
        <v>687</v>
      </c>
      <c r="AT2537" s="3">
        <v>63</v>
      </c>
      <c r="AU2537" s="3">
        <v>201</v>
      </c>
      <c r="AV2537" s="3">
        <v>30</v>
      </c>
      <c r="AW2537" s="3">
        <v>40</v>
      </c>
      <c r="AX2537" s="3">
        <v>212</v>
      </c>
      <c r="AY2537" s="3">
        <v>115</v>
      </c>
      <c r="AZ2537" s="3">
        <v>166</v>
      </c>
      <c r="BA2537" s="128">
        <v>176</v>
      </c>
      <c r="BB2537" s="3">
        <v>28</v>
      </c>
      <c r="BC2537" s="3">
        <v>11</v>
      </c>
      <c r="BD2537" s="3">
        <v>74</v>
      </c>
      <c r="BE2537" s="3">
        <v>64</v>
      </c>
      <c r="BF2537" s="3"/>
      <c r="BG2537" s="3"/>
      <c r="BH2537" s="3"/>
      <c r="BI2537" s="3"/>
      <c r="BJ2537" s="3"/>
      <c r="BK2537" s="3"/>
      <c r="BL2537" s="3"/>
      <c r="BM2537" s="3"/>
      <c r="BN2537" s="3"/>
      <c r="BO2537" s="3"/>
      <c r="BP2537" s="128"/>
      <c r="BQ2537" s="3"/>
      <c r="BR2537" s="3"/>
      <c r="BS2537" s="3"/>
      <c r="BT2537" s="3"/>
      <c r="BU2537" s="3"/>
      <c r="BV2537" s="3"/>
      <c r="BW2537" s="3"/>
      <c r="BX2537" s="3"/>
      <c r="BY2537" s="3"/>
      <c r="BZ2537" s="3"/>
      <c r="CA2537" s="3"/>
    </row>
    <row r="2538" spans="1:79">
      <c r="A2538" t="str">
        <f t="shared" si="199"/>
        <v>2022</v>
      </c>
      <c r="B2538" t="str">
        <f t="shared" si="200"/>
        <v>December</v>
      </c>
      <c r="C2538" s="2">
        <v>44905</v>
      </c>
      <c r="D2538" s="1" t="str">
        <f t="shared" si="198"/>
        <v>OK</v>
      </c>
      <c r="E2538">
        <f t="shared" si="196"/>
        <v>0</v>
      </c>
      <c r="F2538">
        <f t="shared" si="197"/>
        <v>1</v>
      </c>
      <c r="G2538" s="133">
        <v>44905</v>
      </c>
      <c r="H2538" s="3">
        <v>7</v>
      </c>
      <c r="I2538" s="3">
        <v>131</v>
      </c>
      <c r="J2538" s="3">
        <v>103</v>
      </c>
      <c r="K2538" s="3">
        <v>186</v>
      </c>
      <c r="L2538" s="3">
        <v>127</v>
      </c>
      <c r="M2538" s="3">
        <v>162</v>
      </c>
      <c r="N2538" s="3">
        <v>146</v>
      </c>
      <c r="O2538" s="3">
        <v>56</v>
      </c>
      <c r="P2538" s="3">
        <v>186</v>
      </c>
      <c r="Q2538" s="3">
        <v>81</v>
      </c>
      <c r="R2538" s="3">
        <v>71</v>
      </c>
      <c r="S2538" s="3">
        <v>50</v>
      </c>
      <c r="T2538" s="3">
        <v>244</v>
      </c>
      <c r="U2538" s="3">
        <v>9</v>
      </c>
      <c r="V2538" s="3">
        <v>63</v>
      </c>
      <c r="W2538" s="3">
        <v>319</v>
      </c>
      <c r="X2538" s="3">
        <v>195</v>
      </c>
      <c r="Y2538" s="3">
        <v>11</v>
      </c>
      <c r="Z2538" s="3">
        <v>327</v>
      </c>
      <c r="AA2538" s="3">
        <v>33</v>
      </c>
      <c r="AB2538" s="3">
        <v>142</v>
      </c>
      <c r="AC2538" s="3">
        <v>317</v>
      </c>
      <c r="AD2538" s="3">
        <v>23</v>
      </c>
      <c r="AE2538" s="3">
        <v>229</v>
      </c>
      <c r="AF2538" s="3">
        <v>413</v>
      </c>
      <c r="AG2538" s="3">
        <v>453</v>
      </c>
      <c r="AH2538" s="3">
        <v>111</v>
      </c>
      <c r="AI2538" s="3">
        <v>220</v>
      </c>
      <c r="AJ2538" s="3">
        <v>50</v>
      </c>
      <c r="AK2538" s="3">
        <v>480</v>
      </c>
      <c r="AL2538" s="3">
        <v>974</v>
      </c>
      <c r="AM2538" s="3">
        <v>7</v>
      </c>
      <c r="AO2538" s="3">
        <v>132</v>
      </c>
      <c r="AP2538" s="3">
        <v>23</v>
      </c>
      <c r="AQ2538" s="3">
        <v>141</v>
      </c>
      <c r="AR2538" s="3">
        <v>112</v>
      </c>
      <c r="AS2538" s="20">
        <v>687</v>
      </c>
      <c r="AT2538" s="3">
        <v>72</v>
      </c>
      <c r="AU2538" s="3">
        <v>314</v>
      </c>
      <c r="AV2538" s="3">
        <v>54</v>
      </c>
      <c r="AW2538" s="3">
        <v>203</v>
      </c>
      <c r="AX2538" s="3">
        <v>88</v>
      </c>
      <c r="AY2538" s="3">
        <v>61</v>
      </c>
      <c r="AZ2538" s="3">
        <v>265</v>
      </c>
      <c r="BA2538" s="128">
        <v>222</v>
      </c>
      <c r="BB2538" s="3">
        <v>100</v>
      </c>
      <c r="BC2538" s="3">
        <v>59</v>
      </c>
      <c r="BD2538" s="3">
        <v>180</v>
      </c>
      <c r="BE2538" s="3">
        <v>93</v>
      </c>
      <c r="BF2538" s="3"/>
      <c r="BG2538" s="3"/>
      <c r="BH2538" s="3"/>
      <c r="BI2538" s="3"/>
      <c r="BJ2538" s="3"/>
      <c r="BK2538" s="3"/>
      <c r="BL2538" s="3"/>
      <c r="BM2538" s="3"/>
      <c r="BN2538" s="3"/>
      <c r="BO2538" s="3"/>
      <c r="BP2538" s="128"/>
      <c r="BQ2538" s="3"/>
      <c r="BR2538" s="3"/>
      <c r="BS2538" s="3"/>
      <c r="BT2538" s="3"/>
      <c r="BU2538" s="3"/>
      <c r="BV2538" s="3"/>
      <c r="BW2538" s="3"/>
      <c r="BX2538" s="3"/>
      <c r="BY2538" s="3"/>
      <c r="BZ2538" s="3"/>
      <c r="CA2538" s="3"/>
    </row>
    <row r="2539" spans="1:79">
      <c r="A2539" t="str">
        <f t="shared" si="199"/>
        <v>2022</v>
      </c>
      <c r="B2539" t="str">
        <f t="shared" si="200"/>
        <v>December</v>
      </c>
      <c r="C2539" s="2">
        <v>44906</v>
      </c>
      <c r="D2539" s="1" t="str">
        <f t="shared" si="198"/>
        <v>OK</v>
      </c>
      <c r="E2539">
        <f t="shared" si="196"/>
        <v>0</v>
      </c>
      <c r="F2539">
        <f t="shared" si="197"/>
        <v>1</v>
      </c>
      <c r="G2539" s="133">
        <v>44906</v>
      </c>
      <c r="H2539" s="3">
        <v>12</v>
      </c>
      <c r="I2539" s="3">
        <v>55</v>
      </c>
      <c r="J2539" s="3">
        <v>36</v>
      </c>
      <c r="K2539" s="3">
        <v>73</v>
      </c>
      <c r="L2539" s="3">
        <v>59</v>
      </c>
      <c r="M2539" s="3">
        <v>97</v>
      </c>
      <c r="N2539" s="3">
        <v>71</v>
      </c>
      <c r="O2539" s="3">
        <v>24</v>
      </c>
      <c r="P2539" s="3">
        <v>58</v>
      </c>
      <c r="Q2539" s="3">
        <v>36</v>
      </c>
      <c r="R2539" s="3">
        <v>23</v>
      </c>
      <c r="S2539" s="3">
        <v>26</v>
      </c>
      <c r="T2539" s="3">
        <v>192</v>
      </c>
      <c r="U2539" s="3">
        <v>8</v>
      </c>
      <c r="V2539" s="3">
        <v>49</v>
      </c>
      <c r="W2539" s="3">
        <v>195</v>
      </c>
      <c r="X2539" s="3">
        <v>72</v>
      </c>
      <c r="Y2539" s="3">
        <v>7</v>
      </c>
      <c r="Z2539" s="3">
        <v>95</v>
      </c>
      <c r="AA2539" s="3">
        <v>26</v>
      </c>
      <c r="AB2539" s="3">
        <v>53</v>
      </c>
      <c r="AC2539" s="3">
        <v>132</v>
      </c>
      <c r="AD2539" s="3">
        <v>6</v>
      </c>
      <c r="AE2539" s="3">
        <v>109</v>
      </c>
      <c r="AF2539" s="3">
        <v>160</v>
      </c>
      <c r="AG2539" s="3">
        <v>166</v>
      </c>
      <c r="AH2539" s="3">
        <v>82</v>
      </c>
      <c r="AI2539" s="3">
        <v>100</v>
      </c>
      <c r="AJ2539" s="3">
        <v>50</v>
      </c>
      <c r="AK2539" s="3">
        <v>174</v>
      </c>
      <c r="AL2539" s="3">
        <v>378</v>
      </c>
      <c r="AM2539" s="3">
        <v>2</v>
      </c>
      <c r="AO2539" s="3">
        <v>53</v>
      </c>
      <c r="AP2539" s="3">
        <v>9</v>
      </c>
      <c r="AQ2539" s="3">
        <v>89</v>
      </c>
      <c r="AR2539" s="3">
        <v>52</v>
      </c>
      <c r="AS2539" s="20">
        <v>687</v>
      </c>
      <c r="AT2539" s="3">
        <v>39</v>
      </c>
      <c r="AU2539" s="3">
        <v>108</v>
      </c>
      <c r="AV2539" s="3">
        <v>34</v>
      </c>
      <c r="AW2539" s="3">
        <v>64</v>
      </c>
      <c r="AX2539" s="3">
        <v>49</v>
      </c>
      <c r="AY2539" s="3">
        <v>33</v>
      </c>
      <c r="AZ2539" s="3">
        <v>143</v>
      </c>
      <c r="BA2539" s="128">
        <v>126</v>
      </c>
      <c r="BB2539" s="3">
        <v>67</v>
      </c>
      <c r="BC2539" s="3">
        <v>16</v>
      </c>
      <c r="BD2539" s="3">
        <v>89</v>
      </c>
      <c r="BE2539" s="3">
        <v>31</v>
      </c>
      <c r="BF2539" s="3"/>
      <c r="BG2539" s="3"/>
      <c r="BH2539" s="3"/>
      <c r="BI2539" s="3"/>
      <c r="BJ2539" s="3"/>
      <c r="BK2539" s="3"/>
      <c r="BL2539" s="3"/>
      <c r="BM2539" s="3"/>
      <c r="BN2539" s="3"/>
      <c r="BO2539" s="3"/>
      <c r="BP2539" s="128"/>
      <c r="BQ2539" s="3"/>
      <c r="BR2539" s="3"/>
      <c r="BS2539" s="3"/>
      <c r="BT2539" s="3"/>
      <c r="BU2539" s="3"/>
      <c r="BV2539" s="3"/>
      <c r="BW2539" s="3"/>
      <c r="BX2539" s="3"/>
      <c r="BY2539" s="3"/>
      <c r="BZ2539" s="3"/>
      <c r="CA2539" s="3"/>
    </row>
    <row r="2540" spans="1:79">
      <c r="A2540" t="str">
        <f t="shared" si="199"/>
        <v>2022</v>
      </c>
      <c r="B2540" t="str">
        <f t="shared" si="200"/>
        <v>December</v>
      </c>
      <c r="C2540" s="2">
        <v>44907</v>
      </c>
      <c r="D2540" s="1" t="str">
        <f t="shared" si="198"/>
        <v>OK</v>
      </c>
      <c r="E2540">
        <f t="shared" si="196"/>
        <v>1</v>
      </c>
      <c r="F2540">
        <f t="shared" si="197"/>
        <v>0</v>
      </c>
      <c r="G2540" s="133">
        <v>44907</v>
      </c>
      <c r="H2540" s="3">
        <v>42</v>
      </c>
      <c r="I2540" s="3">
        <v>325</v>
      </c>
      <c r="J2540" s="3">
        <v>327</v>
      </c>
      <c r="K2540" s="3">
        <v>283</v>
      </c>
      <c r="L2540" s="3">
        <v>442</v>
      </c>
      <c r="M2540" s="3">
        <v>178</v>
      </c>
      <c r="N2540" s="3">
        <v>327</v>
      </c>
      <c r="O2540" s="3">
        <v>116</v>
      </c>
      <c r="P2540" s="3">
        <v>496</v>
      </c>
      <c r="Q2540" s="3">
        <v>212</v>
      </c>
      <c r="R2540" s="3">
        <v>131</v>
      </c>
      <c r="S2540" s="3">
        <v>122</v>
      </c>
      <c r="T2540" s="3">
        <v>208</v>
      </c>
      <c r="U2540" s="3">
        <v>32</v>
      </c>
      <c r="V2540" s="3">
        <v>140</v>
      </c>
      <c r="W2540" s="3">
        <v>521</v>
      </c>
      <c r="X2540" s="3">
        <v>268</v>
      </c>
      <c r="Y2540" s="3">
        <v>24</v>
      </c>
      <c r="Z2540" s="3">
        <v>480</v>
      </c>
      <c r="AA2540" s="3">
        <v>36</v>
      </c>
      <c r="AB2540" s="3">
        <v>603</v>
      </c>
      <c r="AC2540" s="3">
        <v>376</v>
      </c>
      <c r="AD2540" s="3">
        <v>24</v>
      </c>
      <c r="AE2540" s="3">
        <v>835</v>
      </c>
      <c r="AF2540" s="3">
        <v>1369</v>
      </c>
      <c r="AG2540" s="3">
        <v>817</v>
      </c>
      <c r="AH2540" s="3">
        <v>170</v>
      </c>
      <c r="AI2540" s="3">
        <v>288</v>
      </c>
      <c r="AJ2540" s="3">
        <v>71</v>
      </c>
      <c r="AK2540" s="3">
        <v>1186</v>
      </c>
      <c r="AL2540" s="3">
        <v>1465</v>
      </c>
      <c r="AM2540" s="3">
        <v>21</v>
      </c>
      <c r="AO2540" s="3">
        <v>296</v>
      </c>
      <c r="AP2540" s="3">
        <v>34</v>
      </c>
      <c r="AQ2540" s="3">
        <v>252</v>
      </c>
      <c r="AR2540" s="3">
        <v>300</v>
      </c>
      <c r="AS2540" s="20">
        <v>687</v>
      </c>
      <c r="AT2540" s="3">
        <v>217</v>
      </c>
      <c r="AU2540" s="3">
        <v>527</v>
      </c>
      <c r="AV2540" s="3">
        <v>118</v>
      </c>
      <c r="AW2540" s="3">
        <v>169</v>
      </c>
      <c r="AX2540" s="3">
        <v>403</v>
      </c>
      <c r="AY2540" s="3">
        <v>187</v>
      </c>
      <c r="AZ2540" s="3">
        <v>520</v>
      </c>
      <c r="BA2540" s="128">
        <v>474</v>
      </c>
      <c r="BB2540" s="3">
        <v>193</v>
      </c>
      <c r="BC2540" s="3">
        <v>30</v>
      </c>
      <c r="BD2540" s="3">
        <v>312</v>
      </c>
      <c r="BE2540" s="3">
        <v>211</v>
      </c>
      <c r="BF2540" s="3"/>
      <c r="BG2540" s="3"/>
      <c r="BH2540" s="3"/>
      <c r="BI2540" s="3"/>
      <c r="BJ2540" s="3"/>
      <c r="BK2540" s="3"/>
      <c r="BL2540" s="3"/>
      <c r="BM2540" s="3"/>
      <c r="BN2540" s="3"/>
      <c r="BO2540" s="3"/>
      <c r="BP2540" s="128"/>
      <c r="BQ2540" s="3"/>
      <c r="BR2540" s="3"/>
      <c r="BS2540" s="3"/>
      <c r="BT2540" s="3"/>
      <c r="BU2540" s="3"/>
      <c r="BV2540" s="3"/>
      <c r="BW2540" s="3"/>
      <c r="BX2540" s="3"/>
      <c r="BY2540" s="3"/>
      <c r="BZ2540" s="3"/>
      <c r="CA2540" s="3"/>
    </row>
    <row r="2541" spans="1:79">
      <c r="A2541" t="str">
        <f t="shared" si="199"/>
        <v>2022</v>
      </c>
      <c r="B2541" t="str">
        <f t="shared" si="200"/>
        <v>December</v>
      </c>
      <c r="C2541" s="2">
        <v>44908</v>
      </c>
      <c r="D2541" s="1" t="str">
        <f t="shared" si="198"/>
        <v>OK</v>
      </c>
      <c r="E2541">
        <f t="shared" si="196"/>
        <v>1</v>
      </c>
      <c r="F2541">
        <f t="shared" si="197"/>
        <v>0</v>
      </c>
      <c r="G2541" s="133">
        <v>44908</v>
      </c>
      <c r="H2541" s="3">
        <v>36</v>
      </c>
      <c r="I2541" s="3">
        <v>331</v>
      </c>
      <c r="J2541" s="3">
        <v>356</v>
      </c>
      <c r="K2541" s="3">
        <v>294</v>
      </c>
      <c r="L2541" s="3">
        <v>404</v>
      </c>
      <c r="M2541" s="3">
        <v>228</v>
      </c>
      <c r="N2541" s="3">
        <v>363</v>
      </c>
      <c r="O2541" s="3">
        <v>93</v>
      </c>
      <c r="P2541" s="3">
        <v>562</v>
      </c>
      <c r="Q2541" s="3">
        <v>244</v>
      </c>
      <c r="R2541" s="3">
        <v>109</v>
      </c>
      <c r="S2541" s="3">
        <v>140</v>
      </c>
      <c r="T2541" s="3">
        <v>316</v>
      </c>
      <c r="U2541" s="3">
        <v>50</v>
      </c>
      <c r="V2541" s="3">
        <v>160</v>
      </c>
      <c r="W2541" s="3">
        <v>619</v>
      </c>
      <c r="X2541" s="3">
        <v>298</v>
      </c>
      <c r="Y2541" s="3">
        <v>19</v>
      </c>
      <c r="Z2541" s="3">
        <v>433</v>
      </c>
      <c r="AA2541" s="3">
        <v>16</v>
      </c>
      <c r="AB2541" s="3">
        <v>636</v>
      </c>
      <c r="AC2541" s="3">
        <v>307</v>
      </c>
      <c r="AD2541" s="3">
        <v>30</v>
      </c>
      <c r="AE2541" s="3">
        <v>921</v>
      </c>
      <c r="AF2541" s="3">
        <v>1312</v>
      </c>
      <c r="AG2541" s="3">
        <v>697</v>
      </c>
      <c r="AH2541" s="3">
        <v>140</v>
      </c>
      <c r="AI2541" s="3">
        <v>273</v>
      </c>
      <c r="AJ2541" s="3">
        <v>81</v>
      </c>
      <c r="AK2541" s="3">
        <v>1066</v>
      </c>
      <c r="AL2541" s="3">
        <v>1566</v>
      </c>
      <c r="AM2541" s="3">
        <v>21</v>
      </c>
      <c r="AO2541" s="3">
        <v>286</v>
      </c>
      <c r="AP2541" s="3">
        <v>43</v>
      </c>
      <c r="AQ2541" s="3">
        <v>176</v>
      </c>
      <c r="AR2541" s="3">
        <v>335</v>
      </c>
      <c r="AS2541" s="20">
        <v>687</v>
      </c>
      <c r="AT2541" s="3">
        <v>188</v>
      </c>
      <c r="AU2541" s="3">
        <v>447</v>
      </c>
      <c r="AV2541" s="3">
        <v>102</v>
      </c>
      <c r="AW2541" s="3">
        <v>157</v>
      </c>
      <c r="AX2541" s="3">
        <v>422</v>
      </c>
      <c r="AY2541" s="3">
        <v>213</v>
      </c>
      <c r="AZ2541" s="3">
        <v>436</v>
      </c>
      <c r="BA2541" s="128">
        <v>498</v>
      </c>
      <c r="BB2541" s="3">
        <v>136</v>
      </c>
      <c r="BC2541" s="3">
        <v>40</v>
      </c>
      <c r="BD2541" s="3">
        <v>262</v>
      </c>
      <c r="BE2541" s="3">
        <v>195</v>
      </c>
      <c r="BF2541" s="3"/>
      <c r="BG2541" s="3"/>
      <c r="BH2541" s="3"/>
      <c r="BI2541" s="3"/>
      <c r="BJ2541" s="3"/>
      <c r="BK2541" s="3"/>
      <c r="BL2541" s="3"/>
      <c r="BM2541" s="3"/>
      <c r="BN2541" s="3"/>
      <c r="BO2541" s="3"/>
      <c r="BP2541" s="128"/>
      <c r="BQ2541" s="3"/>
      <c r="BR2541" s="3"/>
      <c r="BS2541" s="3"/>
      <c r="BT2541" s="3"/>
      <c r="BU2541" s="3"/>
      <c r="BV2541" s="3"/>
      <c r="BW2541" s="3"/>
      <c r="BX2541" s="3"/>
      <c r="BY2541" s="3"/>
      <c r="BZ2541" s="3"/>
      <c r="CA2541" s="3"/>
    </row>
    <row r="2542" spans="1:79">
      <c r="A2542" t="str">
        <f t="shared" si="199"/>
        <v>2022</v>
      </c>
      <c r="B2542" t="str">
        <f t="shared" si="200"/>
        <v>December</v>
      </c>
      <c r="C2542" s="2">
        <v>44909</v>
      </c>
      <c r="D2542" s="1" t="str">
        <f t="shared" si="198"/>
        <v>OK</v>
      </c>
      <c r="E2542">
        <f t="shared" si="196"/>
        <v>1</v>
      </c>
      <c r="F2542">
        <f t="shared" si="197"/>
        <v>0</v>
      </c>
      <c r="G2542" s="133">
        <v>44909</v>
      </c>
      <c r="H2542" s="3">
        <v>5</v>
      </c>
      <c r="I2542" s="3">
        <v>193</v>
      </c>
      <c r="J2542" s="3">
        <v>254</v>
      </c>
      <c r="K2542" s="3">
        <v>143</v>
      </c>
      <c r="L2542" s="3">
        <v>274</v>
      </c>
      <c r="M2542" s="3">
        <v>170</v>
      </c>
      <c r="N2542" s="3">
        <v>211</v>
      </c>
      <c r="O2542" s="3">
        <v>46</v>
      </c>
      <c r="P2542" s="3">
        <v>362</v>
      </c>
      <c r="Q2542" s="3">
        <v>132</v>
      </c>
      <c r="R2542" s="3">
        <v>103</v>
      </c>
      <c r="S2542" s="3">
        <v>82</v>
      </c>
      <c r="T2542" s="3">
        <v>230</v>
      </c>
      <c r="U2542" s="3">
        <v>26</v>
      </c>
      <c r="V2542" s="3">
        <v>128</v>
      </c>
      <c r="W2542" s="3">
        <v>410</v>
      </c>
      <c r="X2542" s="3">
        <v>138</v>
      </c>
      <c r="Y2542" s="3">
        <v>6</v>
      </c>
      <c r="Z2542" s="3">
        <v>316</v>
      </c>
      <c r="AA2542" s="3">
        <v>4</v>
      </c>
      <c r="AB2542" s="3">
        <v>422</v>
      </c>
      <c r="AC2542" s="3">
        <v>147</v>
      </c>
      <c r="AD2542" s="3">
        <v>16</v>
      </c>
      <c r="AE2542" s="3">
        <v>613</v>
      </c>
      <c r="AF2542" s="3">
        <v>773</v>
      </c>
      <c r="AG2542" s="3">
        <v>373</v>
      </c>
      <c r="AH2542" s="3">
        <v>101</v>
      </c>
      <c r="AI2542" s="3">
        <v>48</v>
      </c>
      <c r="AJ2542" s="3">
        <v>59</v>
      </c>
      <c r="AK2542" s="3">
        <v>532</v>
      </c>
      <c r="AL2542" s="3">
        <v>802</v>
      </c>
      <c r="AM2542" s="3">
        <v>8</v>
      </c>
      <c r="AO2542" s="3">
        <v>177</v>
      </c>
      <c r="AP2542" s="3">
        <v>28</v>
      </c>
      <c r="AQ2542" s="3">
        <v>109</v>
      </c>
      <c r="AR2542" s="3">
        <v>205</v>
      </c>
      <c r="AS2542" s="20">
        <v>687</v>
      </c>
      <c r="AT2542" s="3">
        <v>139</v>
      </c>
      <c r="AU2542" s="3">
        <v>259</v>
      </c>
      <c r="AV2542" s="3">
        <v>34</v>
      </c>
      <c r="AW2542" s="3">
        <v>46</v>
      </c>
      <c r="AX2542" s="3">
        <v>236</v>
      </c>
      <c r="AY2542" s="3">
        <v>145</v>
      </c>
      <c r="AZ2542" s="3">
        <v>229</v>
      </c>
      <c r="BA2542" s="128">
        <v>263</v>
      </c>
      <c r="BB2542" s="3">
        <v>48</v>
      </c>
      <c r="BC2542" s="3">
        <v>13</v>
      </c>
      <c r="BD2542" s="3">
        <v>130</v>
      </c>
      <c r="BE2542" s="3">
        <v>97</v>
      </c>
      <c r="BF2542" s="3"/>
      <c r="BG2542" s="3"/>
      <c r="BH2542" s="3"/>
      <c r="BI2542" s="3"/>
      <c r="BJ2542" s="3"/>
      <c r="BK2542" s="3"/>
      <c r="BL2542" s="3"/>
      <c r="BM2542" s="3"/>
      <c r="BN2542" s="3"/>
      <c r="BO2542" s="3"/>
      <c r="BP2542" s="128"/>
      <c r="BQ2542" s="3"/>
      <c r="BR2542" s="3"/>
      <c r="BS2542" s="3"/>
      <c r="BT2542" s="3"/>
      <c r="BU2542" s="3"/>
      <c r="BV2542" s="3"/>
      <c r="BW2542" s="3"/>
      <c r="BX2542" s="3"/>
      <c r="BY2542" s="3"/>
      <c r="BZ2542" s="3"/>
      <c r="CA2542" s="3"/>
    </row>
    <row r="2543" spans="1:79">
      <c r="A2543" t="str">
        <f t="shared" si="199"/>
        <v>2022</v>
      </c>
      <c r="B2543" t="str">
        <f t="shared" si="200"/>
        <v>December</v>
      </c>
      <c r="C2543" s="2">
        <v>44910</v>
      </c>
      <c r="D2543" s="1" t="str">
        <f t="shared" si="198"/>
        <v>OK</v>
      </c>
      <c r="E2543">
        <f t="shared" si="196"/>
        <v>1</v>
      </c>
      <c r="F2543">
        <f t="shared" si="197"/>
        <v>0</v>
      </c>
      <c r="G2543" s="133">
        <v>44910</v>
      </c>
      <c r="H2543" s="3">
        <v>21</v>
      </c>
      <c r="I2543" s="3">
        <v>179</v>
      </c>
      <c r="J2543" s="3">
        <v>221</v>
      </c>
      <c r="K2543" s="3">
        <v>118</v>
      </c>
      <c r="L2543" s="3">
        <v>229</v>
      </c>
      <c r="M2543" s="3">
        <v>146</v>
      </c>
      <c r="N2543" s="3">
        <v>224</v>
      </c>
      <c r="O2543" s="3">
        <v>32</v>
      </c>
      <c r="P2543" s="3">
        <v>345</v>
      </c>
      <c r="Q2543" s="3">
        <v>118</v>
      </c>
      <c r="R2543" s="3">
        <v>93</v>
      </c>
      <c r="S2543" s="3">
        <v>63</v>
      </c>
      <c r="T2543" s="3">
        <v>282</v>
      </c>
      <c r="U2543" s="3">
        <v>21</v>
      </c>
      <c r="V2543" s="3">
        <v>117</v>
      </c>
      <c r="W2543" s="3">
        <v>388</v>
      </c>
      <c r="X2543" s="3">
        <v>135</v>
      </c>
      <c r="Y2543" s="3">
        <v>6</v>
      </c>
      <c r="Z2543" s="3">
        <v>240</v>
      </c>
      <c r="AA2543" s="3">
        <v>6</v>
      </c>
      <c r="AB2543" s="3">
        <v>384</v>
      </c>
      <c r="AC2543" s="3">
        <v>27</v>
      </c>
      <c r="AD2543" s="3">
        <v>17</v>
      </c>
      <c r="AE2543" s="3">
        <v>583</v>
      </c>
      <c r="AF2543" s="3">
        <v>716</v>
      </c>
      <c r="AG2543" s="3">
        <v>326</v>
      </c>
      <c r="AH2543" s="3">
        <v>112</v>
      </c>
      <c r="AI2543" s="3">
        <v>79</v>
      </c>
      <c r="AJ2543" s="3">
        <v>57</v>
      </c>
      <c r="AK2543" s="3">
        <v>420</v>
      </c>
      <c r="AL2543" s="3">
        <v>848</v>
      </c>
      <c r="AM2543" s="3">
        <v>9</v>
      </c>
      <c r="AO2543" s="3">
        <v>191</v>
      </c>
      <c r="AP2543" s="3">
        <v>8</v>
      </c>
      <c r="AQ2543" s="3">
        <v>99</v>
      </c>
      <c r="AR2543" s="3">
        <v>207</v>
      </c>
      <c r="AS2543" s="20">
        <v>687</v>
      </c>
      <c r="AT2543" s="3">
        <v>92</v>
      </c>
      <c r="AU2543" s="3">
        <v>236</v>
      </c>
      <c r="AV2543" s="3">
        <v>46</v>
      </c>
      <c r="AW2543" s="3">
        <v>53</v>
      </c>
      <c r="AX2543" s="3">
        <v>259</v>
      </c>
      <c r="AY2543" s="3">
        <v>136</v>
      </c>
      <c r="AZ2543" s="3">
        <v>239</v>
      </c>
      <c r="BA2543" s="128">
        <v>216</v>
      </c>
      <c r="BB2543" s="3">
        <v>68</v>
      </c>
      <c r="BC2543" s="3">
        <v>16</v>
      </c>
      <c r="BD2543" s="3">
        <v>97</v>
      </c>
      <c r="BE2543" s="3">
        <v>117</v>
      </c>
      <c r="BF2543" s="3"/>
      <c r="BG2543" s="3"/>
      <c r="BH2543" s="3"/>
      <c r="BI2543" s="3"/>
      <c r="BJ2543" s="3"/>
      <c r="BK2543" s="3"/>
      <c r="BL2543" s="3"/>
      <c r="BM2543" s="3"/>
      <c r="BN2543" s="3"/>
      <c r="BO2543" s="3"/>
      <c r="BP2543" s="128"/>
      <c r="BQ2543" s="3"/>
      <c r="BR2543" s="3"/>
      <c r="BS2543" s="3"/>
      <c r="BT2543" s="3"/>
      <c r="BU2543" s="3"/>
      <c r="BV2543" s="3"/>
      <c r="BW2543" s="3"/>
      <c r="BX2543" s="3"/>
      <c r="BY2543" s="3"/>
      <c r="BZ2543" s="3"/>
      <c r="CA2543" s="3"/>
    </row>
    <row r="2544" spans="1:79">
      <c r="A2544" t="str">
        <f t="shared" si="199"/>
        <v>2022</v>
      </c>
      <c r="B2544" t="str">
        <f t="shared" si="200"/>
        <v>December</v>
      </c>
      <c r="C2544" s="2">
        <v>44911</v>
      </c>
      <c r="D2544" s="1" t="str">
        <f t="shared" si="198"/>
        <v>OK</v>
      </c>
      <c r="E2544">
        <f t="shared" si="196"/>
        <v>1</v>
      </c>
      <c r="F2544">
        <f t="shared" si="197"/>
        <v>0</v>
      </c>
      <c r="G2544" s="133">
        <v>44911</v>
      </c>
      <c r="H2544" s="3">
        <v>24</v>
      </c>
      <c r="I2544" s="3">
        <v>259</v>
      </c>
      <c r="J2544" s="3">
        <v>214</v>
      </c>
      <c r="K2544" s="3">
        <v>242</v>
      </c>
      <c r="L2544" s="3">
        <v>265</v>
      </c>
      <c r="M2544" s="3">
        <v>196</v>
      </c>
      <c r="N2544" s="3">
        <v>316</v>
      </c>
      <c r="O2544" s="3">
        <v>57</v>
      </c>
      <c r="P2544" s="3">
        <v>379</v>
      </c>
      <c r="Q2544" s="3">
        <v>161</v>
      </c>
      <c r="R2544" s="3">
        <v>119</v>
      </c>
      <c r="S2544" s="3">
        <v>77</v>
      </c>
      <c r="T2544" s="3">
        <v>348</v>
      </c>
      <c r="U2544" s="3">
        <v>35</v>
      </c>
      <c r="V2544" s="3">
        <v>160</v>
      </c>
      <c r="W2544" s="3">
        <v>499</v>
      </c>
      <c r="X2544" s="3">
        <v>203</v>
      </c>
      <c r="Y2544" s="3">
        <v>6</v>
      </c>
      <c r="Z2544" s="3">
        <v>371</v>
      </c>
      <c r="AA2544" s="3">
        <v>32</v>
      </c>
      <c r="AB2544" s="3">
        <v>349</v>
      </c>
      <c r="AC2544" s="3">
        <v>25</v>
      </c>
      <c r="AD2544" s="3">
        <v>19</v>
      </c>
      <c r="AE2544" s="3">
        <v>590</v>
      </c>
      <c r="AF2544" s="3">
        <v>916</v>
      </c>
      <c r="AG2544" s="3">
        <v>542</v>
      </c>
      <c r="AH2544" s="3">
        <v>179</v>
      </c>
      <c r="AI2544" s="3">
        <v>239</v>
      </c>
      <c r="AJ2544" s="3">
        <v>56</v>
      </c>
      <c r="AK2544" s="3">
        <v>698</v>
      </c>
      <c r="AL2544" s="3">
        <v>1404</v>
      </c>
      <c r="AM2544" s="3">
        <v>8</v>
      </c>
      <c r="AO2544" s="3">
        <v>197</v>
      </c>
      <c r="AP2544" s="3">
        <v>23</v>
      </c>
      <c r="AQ2544" s="3">
        <v>149</v>
      </c>
      <c r="AR2544" s="3">
        <v>243</v>
      </c>
      <c r="AS2544" s="20">
        <v>687</v>
      </c>
      <c r="AT2544" s="3">
        <v>134</v>
      </c>
      <c r="AU2544" s="3">
        <v>401</v>
      </c>
      <c r="AV2544" s="3">
        <v>108</v>
      </c>
      <c r="AW2544" s="3">
        <v>126</v>
      </c>
      <c r="AX2544" s="3">
        <v>256</v>
      </c>
      <c r="AY2544" s="3">
        <v>184</v>
      </c>
      <c r="AZ2544" s="3">
        <v>346</v>
      </c>
      <c r="BA2544" s="128">
        <v>373</v>
      </c>
      <c r="BB2544" s="3">
        <v>119</v>
      </c>
      <c r="BC2544" s="3">
        <v>30</v>
      </c>
      <c r="BD2544" s="3">
        <v>152</v>
      </c>
      <c r="BE2544" s="3">
        <v>130</v>
      </c>
      <c r="BF2544" s="3"/>
      <c r="BG2544" s="3"/>
      <c r="BH2544" s="3"/>
      <c r="BI2544" s="3"/>
      <c r="BJ2544" s="3"/>
      <c r="BK2544" s="3"/>
      <c r="BL2544" s="3"/>
      <c r="BM2544" s="3"/>
      <c r="BN2544" s="3"/>
      <c r="BO2544" s="3"/>
      <c r="BP2544" s="128"/>
      <c r="BQ2544" s="3"/>
      <c r="BR2544" s="3"/>
      <c r="BS2544" s="3"/>
      <c r="BT2544" s="3"/>
      <c r="BU2544" s="3"/>
      <c r="BV2544" s="3"/>
      <c r="BW2544" s="3"/>
      <c r="BX2544" s="3"/>
      <c r="BY2544" s="3"/>
      <c r="BZ2544" s="3"/>
      <c r="CA2544" s="3"/>
    </row>
    <row r="2545" spans="1:79">
      <c r="A2545" t="str">
        <f t="shared" si="199"/>
        <v>2022</v>
      </c>
      <c r="B2545" t="str">
        <f t="shared" si="200"/>
        <v>December</v>
      </c>
      <c r="C2545" s="2">
        <v>44912</v>
      </c>
      <c r="D2545" s="1" t="str">
        <f t="shared" si="198"/>
        <v>OK</v>
      </c>
      <c r="E2545">
        <f t="shared" si="196"/>
        <v>0</v>
      </c>
      <c r="F2545">
        <f t="shared" si="197"/>
        <v>1</v>
      </c>
      <c r="G2545" s="133">
        <v>44912</v>
      </c>
      <c r="H2545" s="3">
        <v>8</v>
      </c>
      <c r="I2545" s="3">
        <v>100</v>
      </c>
      <c r="J2545" s="3">
        <v>71</v>
      </c>
      <c r="K2545" s="3">
        <v>180</v>
      </c>
      <c r="L2545" s="3">
        <v>115</v>
      </c>
      <c r="M2545" s="3">
        <v>160</v>
      </c>
      <c r="N2545" s="3">
        <v>132</v>
      </c>
      <c r="O2545" s="3">
        <v>89</v>
      </c>
      <c r="P2545" s="3">
        <v>190</v>
      </c>
      <c r="Q2545" s="3">
        <v>71</v>
      </c>
      <c r="R2545" s="3">
        <v>48</v>
      </c>
      <c r="S2545" s="3">
        <v>40</v>
      </c>
      <c r="T2545" s="3">
        <v>228</v>
      </c>
      <c r="U2545" s="3">
        <v>8</v>
      </c>
      <c r="V2545" s="3">
        <v>71</v>
      </c>
      <c r="W2545" s="3">
        <v>273</v>
      </c>
      <c r="X2545" s="3">
        <v>258</v>
      </c>
      <c r="Y2545" s="3">
        <v>10</v>
      </c>
      <c r="Z2545" s="3">
        <v>288</v>
      </c>
      <c r="AA2545" s="3">
        <v>14</v>
      </c>
      <c r="AB2545" s="3">
        <v>136</v>
      </c>
      <c r="AC2545" s="3">
        <v>50</v>
      </c>
      <c r="AD2545" s="3">
        <v>22</v>
      </c>
      <c r="AE2545" s="3">
        <v>244</v>
      </c>
      <c r="AF2545" s="3">
        <v>355</v>
      </c>
      <c r="AG2545" s="3">
        <v>372</v>
      </c>
      <c r="AH2545" s="3">
        <v>143</v>
      </c>
      <c r="AI2545" s="3">
        <v>161</v>
      </c>
      <c r="AJ2545" s="3">
        <v>49</v>
      </c>
      <c r="AK2545" s="3">
        <v>409</v>
      </c>
      <c r="AL2545" s="3">
        <v>751</v>
      </c>
      <c r="AM2545" s="3">
        <v>10</v>
      </c>
      <c r="AO2545" s="3">
        <v>102</v>
      </c>
      <c r="AP2545" s="3">
        <v>19</v>
      </c>
      <c r="AQ2545" s="3">
        <v>114</v>
      </c>
      <c r="AR2545" s="3">
        <v>79</v>
      </c>
      <c r="AS2545" s="20">
        <v>687</v>
      </c>
      <c r="AT2545" s="3">
        <v>45</v>
      </c>
      <c r="AU2545" s="3">
        <v>214</v>
      </c>
      <c r="AV2545" s="3">
        <v>55</v>
      </c>
      <c r="AW2545" s="3">
        <v>133</v>
      </c>
      <c r="AX2545" s="3">
        <v>92</v>
      </c>
      <c r="AY2545" s="3">
        <v>58</v>
      </c>
      <c r="AZ2545" s="3">
        <v>162</v>
      </c>
      <c r="BA2545" s="128">
        <v>301</v>
      </c>
      <c r="BB2545" s="3">
        <v>121</v>
      </c>
      <c r="BC2545" s="3">
        <v>80</v>
      </c>
      <c r="BD2545" s="3">
        <v>209</v>
      </c>
      <c r="BE2545" s="3">
        <v>52</v>
      </c>
      <c r="BF2545" s="3"/>
      <c r="BG2545" s="3"/>
      <c r="BH2545" s="3"/>
      <c r="BI2545" s="3"/>
      <c r="BJ2545" s="3"/>
      <c r="BK2545" s="3"/>
      <c r="BL2545" s="3"/>
      <c r="BM2545" s="3"/>
      <c r="BN2545" s="3"/>
      <c r="BO2545" s="3"/>
      <c r="BP2545" s="128"/>
      <c r="BQ2545" s="3"/>
      <c r="BR2545" s="3"/>
      <c r="BS2545" s="3"/>
      <c r="BT2545" s="3"/>
      <c r="BU2545" s="3"/>
      <c r="BV2545" s="3"/>
      <c r="BW2545" s="3"/>
      <c r="BX2545" s="3"/>
      <c r="BY2545" s="3"/>
      <c r="BZ2545" s="3"/>
      <c r="CA2545" s="3"/>
    </row>
    <row r="2546" spans="1:79">
      <c r="A2546" t="str">
        <f t="shared" si="199"/>
        <v>2022</v>
      </c>
      <c r="B2546" t="str">
        <f t="shared" si="200"/>
        <v>December</v>
      </c>
      <c r="C2546" s="2">
        <v>44913</v>
      </c>
      <c r="D2546" s="1" t="str">
        <f t="shared" si="198"/>
        <v>OK</v>
      </c>
      <c r="E2546">
        <f t="shared" si="196"/>
        <v>0</v>
      </c>
      <c r="F2546">
        <f t="shared" si="197"/>
        <v>1</v>
      </c>
      <c r="G2546" s="133">
        <v>44913</v>
      </c>
      <c r="H2546" s="3">
        <v>21</v>
      </c>
      <c r="I2546" s="3">
        <v>143</v>
      </c>
      <c r="J2546" s="3">
        <v>143</v>
      </c>
      <c r="K2546" s="3">
        <v>257</v>
      </c>
      <c r="L2546" s="3">
        <v>149</v>
      </c>
      <c r="M2546" s="3">
        <v>195</v>
      </c>
      <c r="N2546" s="3">
        <v>165</v>
      </c>
      <c r="O2546" s="3">
        <v>117</v>
      </c>
      <c r="P2546" s="3">
        <v>235</v>
      </c>
      <c r="Q2546" s="3">
        <v>95</v>
      </c>
      <c r="R2546" s="3">
        <v>60</v>
      </c>
      <c r="S2546" s="3">
        <v>51</v>
      </c>
      <c r="T2546" s="3">
        <v>278</v>
      </c>
      <c r="U2546" s="3">
        <v>7</v>
      </c>
      <c r="V2546" s="3">
        <v>51</v>
      </c>
      <c r="W2546" s="3">
        <v>366</v>
      </c>
      <c r="X2546" s="3">
        <v>255</v>
      </c>
      <c r="Y2546" s="3">
        <v>19</v>
      </c>
      <c r="Z2546" s="3">
        <v>317</v>
      </c>
      <c r="AA2546" s="3">
        <v>43</v>
      </c>
      <c r="AB2546" s="3">
        <v>196</v>
      </c>
      <c r="AC2546" s="3">
        <v>50</v>
      </c>
      <c r="AD2546" s="3">
        <v>25</v>
      </c>
      <c r="AE2546" s="3">
        <v>285</v>
      </c>
      <c r="AF2546" s="3">
        <v>553</v>
      </c>
      <c r="AG2546" s="3">
        <v>568</v>
      </c>
      <c r="AH2546" s="3">
        <v>162</v>
      </c>
      <c r="AI2546" s="3">
        <v>435</v>
      </c>
      <c r="AJ2546" s="3">
        <v>42</v>
      </c>
      <c r="AK2546" s="3">
        <v>672</v>
      </c>
      <c r="AL2546" s="3">
        <v>1062</v>
      </c>
      <c r="AM2546" s="3">
        <v>15</v>
      </c>
      <c r="AO2546" s="3">
        <v>141</v>
      </c>
      <c r="AP2546" s="3">
        <v>43</v>
      </c>
      <c r="AQ2546" s="3">
        <v>239</v>
      </c>
      <c r="AR2546" s="3">
        <v>144</v>
      </c>
      <c r="AS2546" s="20">
        <v>687</v>
      </c>
      <c r="AT2546" s="3">
        <v>123</v>
      </c>
      <c r="AU2546" s="3">
        <v>425</v>
      </c>
      <c r="AV2546" s="3">
        <v>120</v>
      </c>
      <c r="AW2546" s="3">
        <v>250</v>
      </c>
      <c r="AX2546" s="3">
        <v>118</v>
      </c>
      <c r="AY2546" s="3">
        <v>64</v>
      </c>
      <c r="AZ2546" s="3">
        <v>503</v>
      </c>
      <c r="BA2546" s="128">
        <v>452</v>
      </c>
      <c r="BB2546" s="3">
        <v>192</v>
      </c>
      <c r="BC2546" s="3">
        <v>38</v>
      </c>
      <c r="BD2546" s="3">
        <v>334</v>
      </c>
      <c r="BE2546" s="3">
        <v>131</v>
      </c>
      <c r="BF2546" s="3"/>
      <c r="BG2546" s="3"/>
      <c r="BH2546" s="3"/>
      <c r="BI2546" s="3"/>
      <c r="BJ2546" s="3"/>
      <c r="BK2546" s="3"/>
      <c r="BL2546" s="3"/>
      <c r="BM2546" s="3"/>
      <c r="BN2546" s="3"/>
      <c r="BO2546" s="3"/>
      <c r="BP2546" s="128"/>
      <c r="BQ2546" s="3"/>
      <c r="BR2546" s="3"/>
      <c r="BS2546" s="3"/>
      <c r="BT2546" s="3"/>
      <c r="BU2546" s="3"/>
      <c r="BV2546" s="3"/>
      <c r="BW2546" s="3"/>
      <c r="BX2546" s="3"/>
      <c r="BY2546" s="3"/>
      <c r="BZ2546" s="3"/>
      <c r="CA2546" s="3"/>
    </row>
    <row r="2547" spans="1:79">
      <c r="A2547" t="str">
        <f t="shared" si="199"/>
        <v>2022</v>
      </c>
      <c r="B2547" t="str">
        <f t="shared" si="200"/>
        <v>December</v>
      </c>
      <c r="C2547" s="2">
        <v>44914</v>
      </c>
      <c r="D2547" s="1" t="str">
        <f t="shared" si="198"/>
        <v>OK</v>
      </c>
      <c r="E2547">
        <f t="shared" si="196"/>
        <v>1</v>
      </c>
      <c r="F2547">
        <f t="shared" si="197"/>
        <v>0</v>
      </c>
      <c r="G2547" s="133">
        <v>44914</v>
      </c>
      <c r="H2547" s="3">
        <v>73</v>
      </c>
      <c r="I2547" s="3">
        <v>282</v>
      </c>
      <c r="J2547" s="3">
        <v>316</v>
      </c>
      <c r="K2547" s="3">
        <v>244</v>
      </c>
      <c r="L2547" s="3">
        <v>360</v>
      </c>
      <c r="M2547" s="3">
        <v>194</v>
      </c>
      <c r="N2547" s="3">
        <v>327</v>
      </c>
      <c r="O2547" s="3">
        <v>85</v>
      </c>
      <c r="P2547" s="3">
        <v>490</v>
      </c>
      <c r="Q2547" s="3">
        <v>187</v>
      </c>
      <c r="R2547" s="3">
        <v>107</v>
      </c>
      <c r="S2547" s="3">
        <v>84</v>
      </c>
      <c r="T2547" s="3">
        <v>276</v>
      </c>
      <c r="U2547" s="3">
        <v>41</v>
      </c>
      <c r="V2547" s="3">
        <v>134</v>
      </c>
      <c r="W2547" s="3">
        <v>474</v>
      </c>
      <c r="X2547" s="3">
        <v>290</v>
      </c>
      <c r="Y2547" s="3">
        <v>21</v>
      </c>
      <c r="Z2547" s="3">
        <v>339</v>
      </c>
      <c r="AA2547" s="3">
        <v>36</v>
      </c>
      <c r="AB2547" s="3">
        <v>575</v>
      </c>
      <c r="AC2547" s="3">
        <v>27</v>
      </c>
      <c r="AD2547" s="3">
        <v>38</v>
      </c>
      <c r="AE2547" s="3">
        <v>789</v>
      </c>
      <c r="AF2547" s="3">
        <v>1156</v>
      </c>
      <c r="AG2547" s="3">
        <v>736</v>
      </c>
      <c r="AH2547" s="3">
        <v>181</v>
      </c>
      <c r="AI2547" s="3">
        <v>293</v>
      </c>
      <c r="AJ2547" s="3">
        <v>72</v>
      </c>
      <c r="AK2547" s="3">
        <v>1045</v>
      </c>
      <c r="AL2547" s="3">
        <v>1407</v>
      </c>
      <c r="AM2547" s="3">
        <v>13</v>
      </c>
      <c r="AO2547" s="3">
        <v>307</v>
      </c>
      <c r="AP2547" s="3">
        <v>32</v>
      </c>
      <c r="AQ2547" s="3">
        <v>205</v>
      </c>
      <c r="AR2547" s="3">
        <v>281</v>
      </c>
      <c r="AS2547" s="20">
        <v>687</v>
      </c>
      <c r="AT2547" s="3">
        <v>191</v>
      </c>
      <c r="AU2547" s="3">
        <v>437</v>
      </c>
      <c r="AV2547" s="3">
        <v>110</v>
      </c>
      <c r="AW2547" s="3">
        <v>154</v>
      </c>
      <c r="AX2547" s="3">
        <v>288</v>
      </c>
      <c r="AY2547" s="3">
        <v>192</v>
      </c>
      <c r="AZ2547" s="3">
        <v>487</v>
      </c>
      <c r="BA2547" s="128">
        <v>409</v>
      </c>
      <c r="BB2547" s="3">
        <v>140</v>
      </c>
      <c r="BC2547" s="3">
        <v>8</v>
      </c>
      <c r="BD2547" s="3">
        <v>219</v>
      </c>
      <c r="BE2547" s="3">
        <v>175</v>
      </c>
      <c r="BF2547" s="3"/>
      <c r="BG2547" s="3"/>
      <c r="BH2547" s="3"/>
      <c r="BI2547" s="3"/>
      <c r="BJ2547" s="3"/>
      <c r="BK2547" s="3"/>
      <c r="BL2547" s="3"/>
      <c r="BM2547" s="3"/>
      <c r="BN2547" s="3"/>
      <c r="BO2547" s="3"/>
      <c r="BP2547" s="128"/>
      <c r="BQ2547" s="3"/>
      <c r="BR2547" s="3"/>
      <c r="BS2547" s="3"/>
      <c r="BT2547" s="3"/>
      <c r="BU2547" s="3"/>
      <c r="BV2547" s="3"/>
      <c r="BW2547" s="3"/>
      <c r="BX2547" s="3"/>
      <c r="BY2547" s="3"/>
      <c r="BZ2547" s="3"/>
      <c r="CA2547" s="3"/>
    </row>
    <row r="2548" spans="1:79">
      <c r="A2548" t="str">
        <f t="shared" si="199"/>
        <v>2022</v>
      </c>
      <c r="B2548" t="str">
        <f t="shared" si="200"/>
        <v>December</v>
      </c>
      <c r="C2548" s="2">
        <v>44915</v>
      </c>
      <c r="D2548" s="1" t="str">
        <f t="shared" si="198"/>
        <v>OK</v>
      </c>
      <c r="E2548">
        <f t="shared" si="196"/>
        <v>1</v>
      </c>
      <c r="F2548">
        <f t="shared" si="197"/>
        <v>0</v>
      </c>
      <c r="G2548" s="133">
        <v>44915</v>
      </c>
      <c r="H2548" s="3">
        <v>93</v>
      </c>
      <c r="I2548" s="3">
        <v>304</v>
      </c>
      <c r="J2548" s="3">
        <v>300</v>
      </c>
      <c r="K2548" s="3">
        <v>252</v>
      </c>
      <c r="L2548" s="3">
        <v>316</v>
      </c>
      <c r="M2548" s="3">
        <v>201</v>
      </c>
      <c r="N2548" s="3">
        <v>350</v>
      </c>
      <c r="O2548" s="3">
        <v>58</v>
      </c>
      <c r="P2548" s="3">
        <v>460</v>
      </c>
      <c r="Q2548" s="3">
        <v>202</v>
      </c>
      <c r="R2548" s="3">
        <v>112</v>
      </c>
      <c r="S2548" s="3">
        <v>116</v>
      </c>
      <c r="T2548" s="3">
        <v>270</v>
      </c>
      <c r="U2548" s="3">
        <v>31</v>
      </c>
      <c r="V2548" s="3">
        <v>129</v>
      </c>
      <c r="W2548" s="3">
        <v>485</v>
      </c>
      <c r="X2548" s="3">
        <v>211</v>
      </c>
      <c r="Y2548" s="3">
        <v>28</v>
      </c>
      <c r="Z2548" s="3">
        <v>294</v>
      </c>
      <c r="AA2548" s="3">
        <v>8</v>
      </c>
      <c r="AB2548" s="3">
        <v>515</v>
      </c>
      <c r="AC2548" s="3">
        <v>35</v>
      </c>
      <c r="AD2548" s="3">
        <v>21</v>
      </c>
      <c r="AE2548" s="3">
        <v>758</v>
      </c>
      <c r="AF2548" s="3">
        <v>1038</v>
      </c>
      <c r="AG2548" s="3">
        <v>571</v>
      </c>
      <c r="AH2548" s="3">
        <v>180</v>
      </c>
      <c r="AI2548" s="3">
        <v>296</v>
      </c>
      <c r="AJ2548" s="3">
        <v>65</v>
      </c>
      <c r="AK2548" s="3">
        <v>888</v>
      </c>
      <c r="AL2548" s="3">
        <v>1409</v>
      </c>
      <c r="AM2548" s="3">
        <v>14</v>
      </c>
      <c r="AO2548" s="3">
        <v>242</v>
      </c>
      <c r="AP2548" s="3">
        <v>30</v>
      </c>
      <c r="AQ2548" s="3">
        <v>165</v>
      </c>
      <c r="AR2548" s="3">
        <v>240</v>
      </c>
      <c r="AS2548" s="20">
        <v>687</v>
      </c>
      <c r="AT2548" s="3">
        <v>166</v>
      </c>
      <c r="AU2548" s="3">
        <v>434</v>
      </c>
      <c r="AV2548" s="3">
        <v>142</v>
      </c>
      <c r="AW2548" s="3">
        <v>126</v>
      </c>
      <c r="AX2548" s="3">
        <v>307</v>
      </c>
      <c r="AY2548" s="3">
        <v>181</v>
      </c>
      <c r="AZ2548" s="3">
        <v>385</v>
      </c>
      <c r="BA2548" s="128">
        <v>395</v>
      </c>
      <c r="BB2548" s="3">
        <v>118</v>
      </c>
      <c r="BC2548" s="3">
        <v>7</v>
      </c>
      <c r="BD2548" s="3">
        <v>188</v>
      </c>
      <c r="BE2548" s="3">
        <v>167</v>
      </c>
      <c r="BF2548" s="3"/>
      <c r="BG2548" s="3"/>
      <c r="BH2548" s="3"/>
      <c r="BI2548" s="3"/>
      <c r="BJ2548" s="3"/>
      <c r="BK2548" s="3"/>
      <c r="BL2548" s="3"/>
      <c r="BM2548" s="3"/>
      <c r="BN2548" s="3"/>
      <c r="BO2548" s="3"/>
      <c r="BP2548" s="128"/>
      <c r="BQ2548" s="3"/>
      <c r="BR2548" s="3"/>
      <c r="BS2548" s="3"/>
      <c r="BT2548" s="3"/>
      <c r="BU2548" s="3"/>
      <c r="BV2548" s="3"/>
      <c r="BW2548" s="3"/>
      <c r="BX2548" s="3"/>
      <c r="BY2548" s="3"/>
      <c r="BZ2548" s="3"/>
      <c r="CA2548" s="3"/>
    </row>
    <row r="2549" spans="1:79">
      <c r="A2549" t="str">
        <f t="shared" si="199"/>
        <v>2022</v>
      </c>
      <c r="B2549" t="str">
        <f t="shared" si="200"/>
        <v>December</v>
      </c>
      <c r="C2549" s="2">
        <v>44916</v>
      </c>
      <c r="D2549" s="1" t="str">
        <f t="shared" si="198"/>
        <v>OK</v>
      </c>
      <c r="E2549">
        <f t="shared" si="196"/>
        <v>1</v>
      </c>
      <c r="F2549">
        <f t="shared" si="197"/>
        <v>0</v>
      </c>
      <c r="G2549" s="133">
        <v>44916</v>
      </c>
      <c r="H2549" s="3">
        <v>69</v>
      </c>
      <c r="I2549" s="3">
        <v>282</v>
      </c>
      <c r="J2549" s="3">
        <v>303</v>
      </c>
      <c r="K2549" s="3">
        <v>266</v>
      </c>
      <c r="L2549" s="3">
        <v>315</v>
      </c>
      <c r="M2549" s="3">
        <v>220</v>
      </c>
      <c r="N2549" s="3">
        <v>341</v>
      </c>
      <c r="O2549" s="3">
        <v>89</v>
      </c>
      <c r="P2549" s="3">
        <v>487</v>
      </c>
      <c r="Q2549" s="3">
        <v>195</v>
      </c>
      <c r="R2549" s="3">
        <v>104</v>
      </c>
      <c r="S2549" s="3">
        <v>88</v>
      </c>
      <c r="T2549" s="3">
        <v>230</v>
      </c>
      <c r="U2549" s="3">
        <v>42</v>
      </c>
      <c r="V2549" s="3">
        <v>128</v>
      </c>
      <c r="W2549" s="3">
        <v>521</v>
      </c>
      <c r="X2549" s="3">
        <v>316</v>
      </c>
      <c r="Y2549" s="3">
        <v>7</v>
      </c>
      <c r="Z2549" s="3">
        <v>396</v>
      </c>
      <c r="AA2549" s="3">
        <v>18</v>
      </c>
      <c r="AB2549" s="3">
        <v>524</v>
      </c>
      <c r="AC2549" s="3">
        <v>21</v>
      </c>
      <c r="AD2549" s="3">
        <v>25</v>
      </c>
      <c r="AE2549" s="3">
        <v>789</v>
      </c>
      <c r="AF2549" s="3">
        <v>1087</v>
      </c>
      <c r="AG2549" s="3">
        <v>703</v>
      </c>
      <c r="AH2549" s="3">
        <v>132</v>
      </c>
      <c r="AI2549" s="3">
        <v>350</v>
      </c>
      <c r="AJ2549" s="3">
        <v>63</v>
      </c>
      <c r="AK2549" s="3">
        <v>1006</v>
      </c>
      <c r="AL2549" s="3">
        <v>1536</v>
      </c>
      <c r="AM2549" s="3">
        <v>27</v>
      </c>
      <c r="AO2549" s="3">
        <v>273</v>
      </c>
      <c r="AP2549" s="3">
        <v>47</v>
      </c>
      <c r="AQ2549" s="3">
        <v>159</v>
      </c>
      <c r="AR2549" s="3">
        <v>252</v>
      </c>
      <c r="AS2549" s="20">
        <v>687</v>
      </c>
      <c r="AT2549" s="3">
        <v>200</v>
      </c>
      <c r="AU2549" s="3">
        <v>449</v>
      </c>
      <c r="AV2549" s="3">
        <v>160</v>
      </c>
      <c r="AW2549" s="3">
        <v>155</v>
      </c>
      <c r="AX2549" s="3">
        <v>300</v>
      </c>
      <c r="AY2549" s="3">
        <v>201</v>
      </c>
      <c r="AZ2549" s="3">
        <v>374</v>
      </c>
      <c r="BA2549" s="128">
        <v>434</v>
      </c>
      <c r="BB2549" s="3">
        <v>151</v>
      </c>
      <c r="BC2549" s="3">
        <v>5</v>
      </c>
      <c r="BD2549" s="3">
        <v>276</v>
      </c>
      <c r="BE2549" s="3">
        <v>153</v>
      </c>
      <c r="BF2549" s="3"/>
      <c r="BG2549" s="3"/>
      <c r="BH2549" s="3"/>
      <c r="BI2549" s="3"/>
      <c r="BJ2549" s="3"/>
      <c r="BK2549" s="3"/>
      <c r="BL2549" s="3"/>
      <c r="BM2549" s="3"/>
      <c r="BN2549" s="3"/>
      <c r="BO2549" s="3"/>
      <c r="BP2549" s="128"/>
      <c r="BQ2549" s="3"/>
      <c r="BR2549" s="3"/>
      <c r="BS2549" s="3"/>
      <c r="BT2549" s="3"/>
      <c r="BU2549" s="3"/>
      <c r="BV2549" s="3"/>
      <c r="BW2549" s="3"/>
      <c r="BX2549" s="3"/>
      <c r="BY2549" s="3"/>
      <c r="BZ2549" s="3"/>
      <c r="CA2549" s="3"/>
    </row>
    <row r="2550" spans="1:79">
      <c r="A2550" t="str">
        <f t="shared" si="199"/>
        <v>2022</v>
      </c>
      <c r="B2550" t="str">
        <f t="shared" si="200"/>
        <v>December</v>
      </c>
      <c r="C2550" s="2">
        <v>44917</v>
      </c>
      <c r="D2550" s="1" t="str">
        <f t="shared" si="198"/>
        <v>OK</v>
      </c>
      <c r="E2550">
        <f t="shared" si="196"/>
        <v>1</v>
      </c>
      <c r="F2550">
        <f t="shared" si="197"/>
        <v>0</v>
      </c>
      <c r="G2550" s="133">
        <v>44917</v>
      </c>
      <c r="H2550" s="3">
        <v>46</v>
      </c>
      <c r="I2550" s="3">
        <v>265</v>
      </c>
      <c r="J2550" s="3">
        <v>253</v>
      </c>
      <c r="K2550" s="3">
        <v>261</v>
      </c>
      <c r="L2550" s="3">
        <v>288</v>
      </c>
      <c r="M2550" s="3">
        <v>204</v>
      </c>
      <c r="N2550" s="3">
        <v>364</v>
      </c>
      <c r="O2550" s="3">
        <v>69</v>
      </c>
      <c r="P2550" s="3">
        <v>443</v>
      </c>
      <c r="Q2550" s="3">
        <v>225</v>
      </c>
      <c r="R2550" s="3">
        <v>121</v>
      </c>
      <c r="S2550" s="3">
        <v>94</v>
      </c>
      <c r="T2550" s="3">
        <v>376</v>
      </c>
      <c r="U2550" s="3">
        <v>46</v>
      </c>
      <c r="V2550" s="3">
        <v>139</v>
      </c>
      <c r="W2550" s="3">
        <v>486</v>
      </c>
      <c r="X2550" s="3">
        <v>234</v>
      </c>
      <c r="Y2550" s="3">
        <v>24</v>
      </c>
      <c r="Z2550" s="3">
        <v>343</v>
      </c>
      <c r="AA2550" s="3">
        <v>16</v>
      </c>
      <c r="AB2550" s="3">
        <v>392</v>
      </c>
      <c r="AC2550" s="3">
        <v>6</v>
      </c>
      <c r="AD2550" s="3">
        <v>24</v>
      </c>
      <c r="AE2550" s="3">
        <v>644</v>
      </c>
      <c r="AF2550" s="3">
        <v>888</v>
      </c>
      <c r="AG2550" s="3">
        <v>588</v>
      </c>
      <c r="AH2550" s="3">
        <v>227</v>
      </c>
      <c r="AI2550" s="3">
        <v>267</v>
      </c>
      <c r="AJ2550" s="3">
        <v>73</v>
      </c>
      <c r="AK2550" s="3">
        <v>772</v>
      </c>
      <c r="AL2550" s="3">
        <v>1296</v>
      </c>
      <c r="AM2550" s="3">
        <v>25</v>
      </c>
      <c r="AO2550" s="3">
        <v>251</v>
      </c>
      <c r="AP2550" s="3">
        <v>31</v>
      </c>
      <c r="AQ2550" s="3">
        <v>177</v>
      </c>
      <c r="AR2550" s="3">
        <v>216</v>
      </c>
      <c r="AS2550" s="20">
        <v>687</v>
      </c>
      <c r="AT2550" s="3">
        <v>177</v>
      </c>
      <c r="AU2550" s="3">
        <v>436</v>
      </c>
      <c r="AV2550" s="3">
        <v>113</v>
      </c>
      <c r="AW2550" s="3">
        <v>153</v>
      </c>
      <c r="AX2550" s="3">
        <v>220</v>
      </c>
      <c r="AY2550" s="3">
        <v>163</v>
      </c>
      <c r="AZ2550" s="3">
        <v>385</v>
      </c>
      <c r="BA2550" s="128">
        <v>427</v>
      </c>
      <c r="BB2550" s="3">
        <v>138</v>
      </c>
      <c r="BC2550" s="3">
        <v>2</v>
      </c>
      <c r="BD2550" s="3">
        <v>204</v>
      </c>
      <c r="BE2550" s="3">
        <v>149</v>
      </c>
      <c r="BF2550" s="3"/>
      <c r="BG2550" s="3"/>
      <c r="BH2550" s="3"/>
      <c r="BI2550" s="3"/>
      <c r="BJ2550" s="3"/>
      <c r="BK2550" s="3"/>
      <c r="BL2550" s="3"/>
      <c r="BM2550" s="3"/>
      <c r="BN2550" s="3"/>
      <c r="BO2550" s="3"/>
      <c r="BP2550" s="128"/>
      <c r="BQ2550" s="3"/>
      <c r="BR2550" s="3"/>
      <c r="BS2550" s="3"/>
      <c r="BT2550" s="3"/>
      <c r="BU2550" s="3"/>
      <c r="BV2550" s="3"/>
      <c r="BW2550" s="3"/>
      <c r="BX2550" s="3"/>
      <c r="BY2550" s="3"/>
      <c r="BZ2550" s="3"/>
      <c r="CA2550" s="3"/>
    </row>
    <row r="2551" spans="1:79">
      <c r="A2551" t="str">
        <f t="shared" si="199"/>
        <v>2022</v>
      </c>
      <c r="B2551" t="str">
        <f t="shared" si="200"/>
        <v>December</v>
      </c>
      <c r="C2551" s="2">
        <v>44918</v>
      </c>
      <c r="D2551" s="1" t="str">
        <f t="shared" si="198"/>
        <v>OK</v>
      </c>
      <c r="E2551">
        <f t="shared" si="196"/>
        <v>1</v>
      </c>
      <c r="F2551">
        <f t="shared" si="197"/>
        <v>0</v>
      </c>
      <c r="G2551" s="133">
        <v>44918</v>
      </c>
      <c r="H2551" s="3">
        <v>38</v>
      </c>
      <c r="I2551" s="3">
        <v>193</v>
      </c>
      <c r="J2551" s="3">
        <v>168</v>
      </c>
      <c r="K2551" s="3">
        <v>241</v>
      </c>
      <c r="L2551" s="3">
        <v>208</v>
      </c>
      <c r="M2551" s="3">
        <v>183</v>
      </c>
      <c r="N2551" s="3">
        <v>263</v>
      </c>
      <c r="O2551" s="3">
        <v>70</v>
      </c>
      <c r="P2551" s="3">
        <v>334</v>
      </c>
      <c r="Q2551" s="3">
        <v>153</v>
      </c>
      <c r="R2551" s="3">
        <v>69</v>
      </c>
      <c r="S2551" s="3">
        <v>62</v>
      </c>
      <c r="T2551" s="3">
        <v>300</v>
      </c>
      <c r="U2551" s="3">
        <v>27</v>
      </c>
      <c r="V2551" s="3">
        <v>104</v>
      </c>
      <c r="W2551" s="3">
        <v>436</v>
      </c>
      <c r="X2551" s="3">
        <v>210</v>
      </c>
      <c r="Y2551" s="3">
        <v>16</v>
      </c>
      <c r="Z2551" s="3">
        <v>319</v>
      </c>
      <c r="AA2551" s="3">
        <v>36</v>
      </c>
      <c r="AB2551" s="3">
        <v>237</v>
      </c>
      <c r="AC2551" s="3">
        <v>29</v>
      </c>
      <c r="AD2551" s="3">
        <v>28</v>
      </c>
      <c r="AE2551" s="3">
        <v>408</v>
      </c>
      <c r="AF2551" s="3">
        <v>613</v>
      </c>
      <c r="AG2551" s="3">
        <v>472</v>
      </c>
      <c r="AH2551" s="3">
        <v>245</v>
      </c>
      <c r="AI2551" s="3">
        <v>281</v>
      </c>
      <c r="AJ2551" s="3">
        <v>77</v>
      </c>
      <c r="AK2551" s="3">
        <v>711</v>
      </c>
      <c r="AL2551" s="3">
        <v>1182</v>
      </c>
      <c r="AM2551" s="3">
        <v>16</v>
      </c>
      <c r="AO2551" s="3">
        <v>166</v>
      </c>
      <c r="AP2551" s="3">
        <v>26</v>
      </c>
      <c r="AQ2551" s="3">
        <v>118</v>
      </c>
      <c r="AR2551" s="3">
        <v>159</v>
      </c>
      <c r="AS2551" s="20">
        <v>687</v>
      </c>
      <c r="AT2551" s="3">
        <v>86</v>
      </c>
      <c r="AU2551" s="3">
        <v>411</v>
      </c>
      <c r="AV2551" s="3">
        <v>105</v>
      </c>
      <c r="AW2551" s="3">
        <v>169</v>
      </c>
      <c r="AX2551" s="3">
        <v>209</v>
      </c>
      <c r="AY2551" s="3">
        <v>143</v>
      </c>
      <c r="AZ2551" s="3">
        <v>311</v>
      </c>
      <c r="BA2551" s="128">
        <v>411</v>
      </c>
      <c r="BB2551" s="3">
        <v>151</v>
      </c>
      <c r="BC2551" s="3">
        <v>21</v>
      </c>
      <c r="BD2551" s="3">
        <v>297</v>
      </c>
      <c r="BE2551" s="3">
        <v>103</v>
      </c>
      <c r="BF2551" s="3"/>
      <c r="BG2551" s="3"/>
      <c r="BH2551" s="3"/>
      <c r="BI2551" s="3"/>
      <c r="BJ2551" s="3"/>
      <c r="BK2551" s="3"/>
      <c r="BL2551" s="3"/>
      <c r="BM2551" s="3"/>
      <c r="BN2551" s="3"/>
      <c r="BO2551" s="3"/>
      <c r="BP2551" s="128"/>
      <c r="BQ2551" s="3"/>
      <c r="BR2551" s="3"/>
      <c r="BS2551" s="3"/>
      <c r="BT2551" s="3"/>
      <c r="BU2551" s="3"/>
      <c r="BV2551" s="3"/>
      <c r="BW2551" s="3"/>
      <c r="BX2551" s="3"/>
      <c r="BY2551" s="3"/>
      <c r="BZ2551" s="3"/>
      <c r="CA2551" s="3"/>
    </row>
    <row r="2552" spans="1:79">
      <c r="A2552" t="str">
        <f t="shared" si="199"/>
        <v>2022</v>
      </c>
      <c r="B2552" t="str">
        <f t="shared" si="200"/>
        <v>December</v>
      </c>
      <c r="C2552" s="2">
        <v>44919</v>
      </c>
      <c r="D2552" s="1" t="str">
        <f t="shared" si="198"/>
        <v>OK</v>
      </c>
      <c r="E2552">
        <f t="shared" ref="E2552:E2615" si="201">IF(OR(WEEKDAY(C2552) = 1, WEEKDAY(C2552) = 7), 0, 1)</f>
        <v>0</v>
      </c>
      <c r="F2552">
        <f t="shared" ref="F2552:F2615" si="202">IF(OR(WEEKDAY(C2552) = 1, WEEKDAY(C2552) = 7), 1, 0)</f>
        <v>1</v>
      </c>
      <c r="G2552" s="133">
        <v>44919</v>
      </c>
      <c r="H2552" s="3">
        <v>32</v>
      </c>
      <c r="I2552" s="3">
        <v>192</v>
      </c>
      <c r="J2552" s="3">
        <v>97</v>
      </c>
      <c r="K2552" s="3">
        <v>230</v>
      </c>
      <c r="L2552" s="3">
        <v>115</v>
      </c>
      <c r="M2552" s="3">
        <v>166</v>
      </c>
      <c r="N2552" s="3">
        <v>180</v>
      </c>
      <c r="O2552" s="3">
        <v>67</v>
      </c>
      <c r="P2552" s="3">
        <v>248</v>
      </c>
      <c r="Q2552" s="3">
        <v>202</v>
      </c>
      <c r="R2552" s="3">
        <v>62</v>
      </c>
      <c r="S2552" s="3">
        <v>61</v>
      </c>
      <c r="T2552" s="3">
        <v>258</v>
      </c>
      <c r="U2552" s="3">
        <v>20</v>
      </c>
      <c r="V2552" s="3">
        <v>74</v>
      </c>
      <c r="W2552" s="3">
        <v>331</v>
      </c>
      <c r="X2552" s="3">
        <v>270</v>
      </c>
      <c r="Y2552" s="3">
        <v>14</v>
      </c>
      <c r="Z2552" s="3">
        <v>368</v>
      </c>
      <c r="AA2552" s="3">
        <v>49</v>
      </c>
      <c r="AB2552" s="3">
        <v>174</v>
      </c>
      <c r="AC2552" s="3">
        <v>32</v>
      </c>
      <c r="AD2552" s="3">
        <v>35</v>
      </c>
      <c r="AE2552" s="3">
        <v>254</v>
      </c>
      <c r="AF2552" s="3">
        <v>584</v>
      </c>
      <c r="AG2552" s="3">
        <v>579</v>
      </c>
      <c r="AH2552" s="3">
        <v>190</v>
      </c>
      <c r="AI2552" s="3">
        <v>371</v>
      </c>
      <c r="AJ2552" s="3">
        <v>60</v>
      </c>
      <c r="AK2552" s="3">
        <v>525</v>
      </c>
      <c r="AL2552" s="3">
        <v>860</v>
      </c>
      <c r="AM2552" s="3">
        <v>13</v>
      </c>
      <c r="AO2552" s="3">
        <v>166</v>
      </c>
      <c r="AP2552" s="3">
        <v>22</v>
      </c>
      <c r="AQ2552" s="3">
        <v>194</v>
      </c>
      <c r="AR2552" s="3">
        <v>114</v>
      </c>
      <c r="AS2552" s="20">
        <v>687</v>
      </c>
      <c r="AT2552" s="3">
        <v>108</v>
      </c>
      <c r="AU2552" s="3">
        <v>401</v>
      </c>
      <c r="AV2552" s="3">
        <v>129</v>
      </c>
      <c r="AW2552" s="3">
        <v>271</v>
      </c>
      <c r="AX2552" s="3">
        <v>127</v>
      </c>
      <c r="AY2552" s="3">
        <v>87</v>
      </c>
      <c r="AZ2552" s="3">
        <v>349</v>
      </c>
      <c r="BA2552" s="128">
        <v>390</v>
      </c>
      <c r="BB2552" s="3">
        <v>172</v>
      </c>
      <c r="BC2552" s="3">
        <v>101</v>
      </c>
      <c r="BD2552" s="3">
        <v>254</v>
      </c>
      <c r="BE2552" s="3">
        <v>115</v>
      </c>
      <c r="BF2552" s="3"/>
      <c r="BG2552" s="3"/>
      <c r="BH2552" s="3"/>
      <c r="BI2552" s="3"/>
      <c r="BJ2552" s="3"/>
      <c r="BK2552" s="3"/>
      <c r="BL2552" s="3"/>
      <c r="BM2552" s="3"/>
      <c r="BN2552" s="3"/>
      <c r="BO2552" s="3"/>
      <c r="BP2552" s="128"/>
      <c r="BQ2552" s="3"/>
      <c r="BR2552" s="3"/>
      <c r="BS2552" s="3"/>
      <c r="BT2552" s="3"/>
      <c r="BU2552" s="3"/>
      <c r="BV2552" s="3"/>
      <c r="BW2552" s="3"/>
      <c r="BX2552" s="3"/>
      <c r="BY2552" s="3"/>
      <c r="BZ2552" s="3"/>
      <c r="CA2552" s="3"/>
    </row>
    <row r="2553" spans="1:79">
      <c r="A2553" t="str">
        <f t="shared" si="199"/>
        <v>2022</v>
      </c>
      <c r="B2553" t="str">
        <f t="shared" si="200"/>
        <v>December</v>
      </c>
      <c r="C2553" s="2">
        <v>44920</v>
      </c>
      <c r="D2553" s="1" t="str">
        <f t="shared" si="198"/>
        <v>OK</v>
      </c>
      <c r="E2553">
        <f t="shared" si="201"/>
        <v>0</v>
      </c>
      <c r="F2553">
        <f t="shared" si="202"/>
        <v>1</v>
      </c>
      <c r="G2553" s="133">
        <v>44920</v>
      </c>
      <c r="H2553" s="3">
        <v>29</v>
      </c>
      <c r="I2553" s="3">
        <v>65</v>
      </c>
      <c r="J2553" s="3">
        <v>39</v>
      </c>
      <c r="K2553" s="3">
        <v>195</v>
      </c>
      <c r="L2553" s="3">
        <v>68</v>
      </c>
      <c r="M2553" s="3">
        <v>99</v>
      </c>
      <c r="N2553" s="3">
        <v>110</v>
      </c>
      <c r="O2553" s="3">
        <v>51</v>
      </c>
      <c r="P2553" s="3">
        <v>116</v>
      </c>
      <c r="Q2553" s="3">
        <v>82</v>
      </c>
      <c r="R2553" s="3">
        <v>23</v>
      </c>
      <c r="S2553" s="3">
        <v>33</v>
      </c>
      <c r="T2553" s="3">
        <v>130</v>
      </c>
      <c r="U2553" s="3">
        <v>3</v>
      </c>
      <c r="V2553" s="3">
        <v>15</v>
      </c>
      <c r="W2553" s="3">
        <v>165</v>
      </c>
      <c r="X2553" s="3">
        <v>119</v>
      </c>
      <c r="Y2553" s="3">
        <v>4</v>
      </c>
      <c r="Z2553" s="3">
        <v>194</v>
      </c>
      <c r="AA2553" s="3">
        <v>26</v>
      </c>
      <c r="AB2553" s="3">
        <v>114</v>
      </c>
      <c r="AC2553" s="3">
        <v>14</v>
      </c>
      <c r="AD2553" s="3">
        <v>19</v>
      </c>
      <c r="AE2553" s="3">
        <v>162</v>
      </c>
      <c r="AF2553" s="3">
        <v>305</v>
      </c>
      <c r="AG2553" s="3">
        <v>280</v>
      </c>
      <c r="AH2553" s="3">
        <v>64</v>
      </c>
      <c r="AI2553" s="3">
        <v>277</v>
      </c>
      <c r="AJ2553" s="3">
        <v>25</v>
      </c>
      <c r="AK2553" s="3">
        <v>406</v>
      </c>
      <c r="AL2553" s="3">
        <v>727</v>
      </c>
      <c r="AM2553" s="3">
        <v>6</v>
      </c>
      <c r="AO2553" s="3">
        <v>75</v>
      </c>
      <c r="AP2553" s="3">
        <v>12</v>
      </c>
      <c r="AQ2553" s="3">
        <v>93</v>
      </c>
      <c r="AR2553" s="3">
        <v>58</v>
      </c>
      <c r="AS2553" s="20">
        <v>687</v>
      </c>
      <c r="AT2553" s="3">
        <v>54</v>
      </c>
      <c r="AU2553" s="3">
        <v>287</v>
      </c>
      <c r="AV2553" s="3">
        <v>117</v>
      </c>
      <c r="AW2553" s="3">
        <v>93</v>
      </c>
      <c r="AX2553" s="3">
        <v>37</v>
      </c>
      <c r="AY2553" s="3">
        <v>47</v>
      </c>
      <c r="AZ2553" s="3">
        <v>215</v>
      </c>
      <c r="BA2553" s="128">
        <v>297</v>
      </c>
      <c r="BB2553" s="3">
        <v>154</v>
      </c>
      <c r="BC2553" s="3">
        <v>45</v>
      </c>
      <c r="BD2553" s="3">
        <v>206</v>
      </c>
      <c r="BE2553" s="3">
        <v>47</v>
      </c>
      <c r="BF2553" s="3"/>
      <c r="BG2553" s="3"/>
      <c r="BH2553" s="3"/>
      <c r="BI2553" s="3"/>
      <c r="BJ2553" s="3"/>
      <c r="BK2553" s="3"/>
      <c r="BL2553" s="3"/>
      <c r="BM2553" s="3"/>
      <c r="BN2553" s="3"/>
      <c r="BO2553" s="3"/>
      <c r="BP2553" s="128"/>
      <c r="BQ2553" s="3"/>
      <c r="BR2553" s="3"/>
      <c r="BS2553" s="3"/>
      <c r="BT2553" s="3"/>
      <c r="BU2553" s="3"/>
      <c r="BV2553" s="3"/>
      <c r="BW2553" s="3"/>
      <c r="BX2553" s="3"/>
      <c r="BY2553" s="3"/>
      <c r="BZ2553" s="3"/>
      <c r="CA2553" s="3"/>
    </row>
    <row r="2554" spans="1:79">
      <c r="A2554" t="str">
        <f t="shared" si="199"/>
        <v>2022</v>
      </c>
      <c r="B2554" t="str">
        <f t="shared" si="200"/>
        <v>December</v>
      </c>
      <c r="C2554" s="2">
        <v>44921</v>
      </c>
      <c r="D2554" s="1" t="str">
        <f t="shared" si="198"/>
        <v>OK</v>
      </c>
      <c r="E2554">
        <v>0</v>
      </c>
      <c r="F2554">
        <v>1</v>
      </c>
      <c r="G2554" s="133">
        <v>44921</v>
      </c>
      <c r="H2554" s="3">
        <v>46</v>
      </c>
      <c r="I2554" s="3">
        <v>111</v>
      </c>
      <c r="J2554" s="3">
        <v>91</v>
      </c>
      <c r="K2554" s="3">
        <v>186</v>
      </c>
      <c r="L2554" s="3">
        <v>125</v>
      </c>
      <c r="M2554" s="3">
        <v>135</v>
      </c>
      <c r="N2554" s="3">
        <v>108</v>
      </c>
      <c r="O2554" s="3">
        <v>71</v>
      </c>
      <c r="P2554" s="3">
        <v>174</v>
      </c>
      <c r="Q2554" s="3">
        <v>136</v>
      </c>
      <c r="R2554" s="3">
        <v>41</v>
      </c>
      <c r="S2554" s="3">
        <v>45</v>
      </c>
      <c r="T2554" s="3">
        <v>198</v>
      </c>
      <c r="U2554" s="3">
        <v>2</v>
      </c>
      <c r="V2554" s="3">
        <v>24</v>
      </c>
      <c r="W2554" s="3">
        <v>245</v>
      </c>
      <c r="X2554" s="3">
        <v>210</v>
      </c>
      <c r="Y2554" s="3">
        <v>3</v>
      </c>
      <c r="Z2554" s="3">
        <v>227</v>
      </c>
      <c r="AA2554" s="3">
        <v>58</v>
      </c>
      <c r="AB2554" s="3">
        <v>146</v>
      </c>
      <c r="AC2554" s="3">
        <v>31</v>
      </c>
      <c r="AD2554" s="3">
        <v>9</v>
      </c>
      <c r="AE2554" s="3">
        <v>197</v>
      </c>
      <c r="AF2554" s="3">
        <v>507</v>
      </c>
      <c r="AG2554" s="3">
        <v>561</v>
      </c>
      <c r="AH2554" s="3">
        <v>210</v>
      </c>
      <c r="AI2554" s="3">
        <v>439</v>
      </c>
      <c r="AJ2554" s="3">
        <v>37</v>
      </c>
      <c r="AK2554" s="3">
        <v>547</v>
      </c>
      <c r="AL2554" s="3">
        <v>835</v>
      </c>
      <c r="AM2554" s="3">
        <v>11</v>
      </c>
      <c r="AO2554" s="3">
        <v>117</v>
      </c>
      <c r="AP2554" s="3">
        <v>34</v>
      </c>
      <c r="AQ2554" s="3">
        <v>175</v>
      </c>
      <c r="AR2554" s="3">
        <v>95</v>
      </c>
      <c r="AS2554" s="20">
        <v>687</v>
      </c>
      <c r="AT2554" s="3">
        <v>118</v>
      </c>
      <c r="AU2554" s="3">
        <v>312</v>
      </c>
      <c r="AV2554" s="3">
        <v>110</v>
      </c>
      <c r="AW2554" s="3">
        <v>195</v>
      </c>
      <c r="AX2554" s="3">
        <v>82</v>
      </c>
      <c r="AY2554" s="3">
        <v>56</v>
      </c>
      <c r="AZ2554" s="3">
        <v>320</v>
      </c>
      <c r="BA2554" s="128">
        <v>383</v>
      </c>
      <c r="BB2554" s="3">
        <v>177</v>
      </c>
      <c r="BC2554" s="3">
        <v>19</v>
      </c>
      <c r="BD2554" s="3">
        <v>247</v>
      </c>
      <c r="BE2554" s="3">
        <v>133</v>
      </c>
      <c r="BF2554" s="3"/>
      <c r="BG2554" s="3"/>
      <c r="BH2554" s="3"/>
      <c r="BI2554" s="3"/>
      <c r="BJ2554" s="3"/>
      <c r="BK2554" s="3"/>
      <c r="BL2554" s="3"/>
      <c r="BM2554" s="3"/>
      <c r="BN2554" s="3"/>
      <c r="BO2554" s="3"/>
      <c r="BP2554" s="128"/>
      <c r="BQ2554" s="3"/>
      <c r="BR2554" s="3"/>
      <c r="BS2554" s="3"/>
      <c r="BT2554" s="3"/>
      <c r="BU2554" s="3"/>
      <c r="BV2554" s="3"/>
      <c r="BW2554" s="3"/>
      <c r="BX2554" s="3"/>
      <c r="BY2554" s="3"/>
      <c r="BZ2554" s="3"/>
      <c r="CA2554" s="3"/>
    </row>
    <row r="2555" spans="1:79">
      <c r="A2555" t="str">
        <f t="shared" si="199"/>
        <v>2022</v>
      </c>
      <c r="B2555" t="str">
        <f t="shared" si="200"/>
        <v>December</v>
      </c>
      <c r="C2555" s="2">
        <v>44922</v>
      </c>
      <c r="D2555" s="1" t="str">
        <f t="shared" si="198"/>
        <v>OK</v>
      </c>
      <c r="E2555">
        <v>0</v>
      </c>
      <c r="F2555">
        <v>1</v>
      </c>
      <c r="G2555" s="133">
        <v>44922</v>
      </c>
      <c r="H2555" s="3">
        <v>47</v>
      </c>
      <c r="I2555" s="3">
        <v>158</v>
      </c>
      <c r="J2555" s="3">
        <v>80</v>
      </c>
      <c r="K2555" s="3">
        <v>246</v>
      </c>
      <c r="L2555" s="3">
        <v>110</v>
      </c>
      <c r="M2555" s="3">
        <v>148</v>
      </c>
      <c r="N2555" s="3">
        <v>125</v>
      </c>
      <c r="O2555" s="3">
        <v>109</v>
      </c>
      <c r="P2555" s="3">
        <v>202</v>
      </c>
      <c r="Q2555" s="3">
        <v>197</v>
      </c>
      <c r="R2555" s="3">
        <v>51</v>
      </c>
      <c r="S2555" s="3">
        <v>41</v>
      </c>
      <c r="T2555" s="3">
        <v>206</v>
      </c>
      <c r="U2555" s="3">
        <v>6</v>
      </c>
      <c r="V2555" s="3">
        <v>55</v>
      </c>
      <c r="W2555" s="3">
        <v>274</v>
      </c>
      <c r="X2555" s="3">
        <v>287</v>
      </c>
      <c r="Y2555" s="3">
        <v>10</v>
      </c>
      <c r="Z2555" s="3">
        <v>267</v>
      </c>
      <c r="AA2555" s="3">
        <v>114</v>
      </c>
      <c r="AB2555" s="3">
        <v>146</v>
      </c>
      <c r="AC2555" s="3">
        <v>55</v>
      </c>
      <c r="AD2555" s="3">
        <v>14</v>
      </c>
      <c r="AE2555" s="3">
        <v>260</v>
      </c>
      <c r="AF2555" s="3">
        <v>551</v>
      </c>
      <c r="AG2555" s="3">
        <v>527</v>
      </c>
      <c r="AH2555" s="3">
        <v>279</v>
      </c>
      <c r="AI2555" s="3">
        <v>522</v>
      </c>
      <c r="AJ2555" s="3">
        <v>48</v>
      </c>
      <c r="AK2555" s="3">
        <v>779</v>
      </c>
      <c r="AL2555" s="3">
        <v>1190</v>
      </c>
      <c r="AM2555" s="3">
        <v>10</v>
      </c>
      <c r="AO2555" s="3">
        <v>129</v>
      </c>
      <c r="AP2555" s="3">
        <v>23</v>
      </c>
      <c r="AQ2555" s="3">
        <v>214</v>
      </c>
      <c r="AR2555" s="3">
        <v>92</v>
      </c>
      <c r="AS2555" s="20">
        <v>687</v>
      </c>
      <c r="AT2555" s="3">
        <v>136</v>
      </c>
      <c r="AU2555" s="3">
        <v>546</v>
      </c>
      <c r="AV2555" s="3">
        <v>182</v>
      </c>
      <c r="AW2555" s="3">
        <v>263</v>
      </c>
      <c r="AX2555" s="3">
        <v>93</v>
      </c>
      <c r="AY2555" s="3">
        <v>71</v>
      </c>
      <c r="AZ2555" s="3">
        <v>443</v>
      </c>
      <c r="BA2555" s="128">
        <v>464</v>
      </c>
      <c r="BB2555" s="3">
        <v>250</v>
      </c>
      <c r="BC2555" s="3">
        <v>24</v>
      </c>
      <c r="BD2555" s="3">
        <v>365</v>
      </c>
      <c r="BE2555" s="3">
        <v>128</v>
      </c>
      <c r="BF2555" s="3"/>
      <c r="BG2555" s="3"/>
      <c r="BH2555" s="3"/>
      <c r="BI2555" s="3"/>
      <c r="BJ2555" s="3"/>
      <c r="BK2555" s="3"/>
      <c r="BL2555" s="3"/>
      <c r="BM2555" s="3"/>
      <c r="BN2555" s="3"/>
      <c r="BO2555" s="3"/>
      <c r="BP2555" s="128"/>
      <c r="BQ2555" s="3"/>
      <c r="BR2555" s="3"/>
      <c r="BS2555" s="3"/>
      <c r="BT2555" s="3"/>
      <c r="BU2555" s="3"/>
      <c r="BV2555" s="3"/>
      <c r="BW2555" s="3"/>
      <c r="BX2555" s="3"/>
      <c r="BY2555" s="3"/>
      <c r="BZ2555" s="3"/>
      <c r="CA2555" s="3"/>
    </row>
    <row r="2556" spans="1:79">
      <c r="A2556" t="str">
        <f t="shared" si="199"/>
        <v>2022</v>
      </c>
      <c r="B2556" t="str">
        <f t="shared" si="200"/>
        <v>December</v>
      </c>
      <c r="C2556" s="2">
        <v>44923</v>
      </c>
      <c r="D2556" s="1" t="str">
        <f t="shared" si="198"/>
        <v>OK</v>
      </c>
      <c r="E2556">
        <f t="shared" si="201"/>
        <v>1</v>
      </c>
      <c r="F2556">
        <f t="shared" si="202"/>
        <v>0</v>
      </c>
      <c r="G2556" s="133">
        <v>44923</v>
      </c>
      <c r="H2556" s="3">
        <v>27</v>
      </c>
      <c r="I2556" s="3">
        <v>175</v>
      </c>
      <c r="J2556" s="3">
        <v>124</v>
      </c>
      <c r="K2556" s="3">
        <v>266</v>
      </c>
      <c r="L2556" s="3">
        <v>142</v>
      </c>
      <c r="M2556" s="3">
        <v>140</v>
      </c>
      <c r="N2556" s="3">
        <v>129</v>
      </c>
      <c r="O2556" s="3">
        <v>92</v>
      </c>
      <c r="P2556" s="3">
        <v>232</v>
      </c>
      <c r="Q2556" s="3">
        <v>185</v>
      </c>
      <c r="R2556" s="3">
        <v>73</v>
      </c>
      <c r="S2556" s="3">
        <v>63</v>
      </c>
      <c r="T2556" s="3">
        <v>220</v>
      </c>
      <c r="U2556" s="3">
        <v>10</v>
      </c>
      <c r="V2556" s="3">
        <v>44</v>
      </c>
      <c r="W2556" s="3">
        <v>318</v>
      </c>
      <c r="X2556" s="3">
        <v>285</v>
      </c>
      <c r="Y2556" s="3">
        <v>11</v>
      </c>
      <c r="Z2556" s="3">
        <v>329</v>
      </c>
      <c r="AA2556" s="3">
        <v>99</v>
      </c>
      <c r="AB2556" s="3">
        <v>209</v>
      </c>
      <c r="AC2556" s="3">
        <v>22</v>
      </c>
      <c r="AD2556" s="3">
        <v>36</v>
      </c>
      <c r="AE2556" s="3">
        <v>291</v>
      </c>
      <c r="AF2556" s="3">
        <v>588</v>
      </c>
      <c r="AG2556" s="3">
        <v>561</v>
      </c>
      <c r="AH2556" s="3">
        <v>214</v>
      </c>
      <c r="AI2556" s="3">
        <v>484</v>
      </c>
      <c r="AJ2556" s="3">
        <v>60</v>
      </c>
      <c r="AK2556" s="3">
        <v>770</v>
      </c>
      <c r="AL2556" s="3">
        <v>1162</v>
      </c>
      <c r="AM2556" s="3">
        <v>15</v>
      </c>
      <c r="AO2556" s="3">
        <v>149</v>
      </c>
      <c r="AP2556" s="3">
        <v>26</v>
      </c>
      <c r="AQ2556" s="3">
        <v>208</v>
      </c>
      <c r="AR2556" s="3">
        <v>150</v>
      </c>
      <c r="AS2556" s="20">
        <v>687</v>
      </c>
      <c r="AT2556" s="3">
        <v>130</v>
      </c>
      <c r="AU2556" s="3">
        <v>431</v>
      </c>
      <c r="AV2556" s="3">
        <v>164</v>
      </c>
      <c r="AW2556" s="3">
        <v>176</v>
      </c>
      <c r="AX2556" s="3">
        <v>146</v>
      </c>
      <c r="AY2556" s="3">
        <v>80</v>
      </c>
      <c r="AZ2556" s="3">
        <v>353</v>
      </c>
      <c r="BA2556" s="128">
        <v>483</v>
      </c>
      <c r="BB2556" s="3">
        <v>191</v>
      </c>
      <c r="BC2556" s="3">
        <v>11</v>
      </c>
      <c r="BD2556" s="3">
        <v>275</v>
      </c>
      <c r="BE2556" s="3">
        <v>144</v>
      </c>
      <c r="BF2556" s="3"/>
      <c r="BG2556" s="3"/>
      <c r="BH2556" s="3"/>
      <c r="BI2556" s="3"/>
      <c r="BJ2556" s="3"/>
      <c r="BK2556" s="3"/>
      <c r="BL2556" s="3"/>
      <c r="BM2556" s="3"/>
      <c r="BN2556" s="3"/>
      <c r="BO2556" s="3"/>
      <c r="BP2556" s="128"/>
      <c r="BQ2556" s="3"/>
      <c r="BR2556" s="3"/>
      <c r="BS2556" s="3"/>
      <c r="BT2556" s="3"/>
      <c r="BU2556" s="3"/>
      <c r="BV2556" s="3"/>
      <c r="BW2556" s="3"/>
      <c r="BX2556" s="3"/>
      <c r="BY2556" s="3"/>
      <c r="BZ2556" s="3"/>
      <c r="CA2556" s="3"/>
    </row>
    <row r="2557" spans="1:79">
      <c r="A2557" t="str">
        <f t="shared" si="199"/>
        <v>2022</v>
      </c>
      <c r="B2557" t="str">
        <f t="shared" si="200"/>
        <v>December</v>
      </c>
      <c r="C2557" s="2">
        <v>44924</v>
      </c>
      <c r="D2557" s="1" t="str">
        <f t="shared" si="198"/>
        <v>OK</v>
      </c>
      <c r="E2557">
        <f t="shared" si="201"/>
        <v>1</v>
      </c>
      <c r="F2557">
        <f t="shared" si="202"/>
        <v>0</v>
      </c>
      <c r="G2557" s="133">
        <v>44924</v>
      </c>
      <c r="H2557" s="3">
        <v>78</v>
      </c>
      <c r="I2557" s="3">
        <v>168</v>
      </c>
      <c r="J2557" s="3">
        <v>152</v>
      </c>
      <c r="K2557" s="3">
        <v>251</v>
      </c>
      <c r="L2557" s="3">
        <v>182</v>
      </c>
      <c r="M2557" s="3">
        <v>158</v>
      </c>
      <c r="N2557" s="3">
        <v>139</v>
      </c>
      <c r="O2557" s="3">
        <v>73</v>
      </c>
      <c r="P2557" s="3">
        <v>251</v>
      </c>
      <c r="Q2557" s="3">
        <v>169</v>
      </c>
      <c r="R2557" s="3">
        <v>55</v>
      </c>
      <c r="S2557" s="3">
        <v>45</v>
      </c>
      <c r="T2557" s="3">
        <v>224</v>
      </c>
      <c r="U2557" s="3">
        <v>17</v>
      </c>
      <c r="V2557" s="3">
        <v>46</v>
      </c>
      <c r="W2557" s="3">
        <v>323</v>
      </c>
      <c r="X2557" s="3">
        <v>198</v>
      </c>
      <c r="Y2557" s="3">
        <v>8</v>
      </c>
      <c r="Z2557" s="3">
        <v>258</v>
      </c>
      <c r="AA2557" s="3">
        <v>106</v>
      </c>
      <c r="AB2557" s="3">
        <v>214</v>
      </c>
      <c r="AC2557" s="3">
        <v>23</v>
      </c>
      <c r="AD2557" s="3">
        <v>40</v>
      </c>
      <c r="AE2557" s="3">
        <v>326</v>
      </c>
      <c r="AF2557" s="3">
        <v>541</v>
      </c>
      <c r="AG2557" s="3">
        <v>583</v>
      </c>
      <c r="AH2557" s="3">
        <v>243</v>
      </c>
      <c r="AI2557" s="3">
        <v>518</v>
      </c>
      <c r="AJ2557" s="3">
        <v>53</v>
      </c>
      <c r="AK2557" s="3">
        <v>743</v>
      </c>
      <c r="AL2557" s="3">
        <v>1358</v>
      </c>
      <c r="AM2557" s="3">
        <v>14</v>
      </c>
      <c r="AO2557" s="3">
        <v>131</v>
      </c>
      <c r="AP2557" s="3">
        <v>36</v>
      </c>
      <c r="AQ2557" s="3">
        <v>206</v>
      </c>
      <c r="AR2557" s="3">
        <v>110</v>
      </c>
      <c r="AS2557" s="20">
        <v>687</v>
      </c>
      <c r="AT2557" s="3">
        <v>117</v>
      </c>
      <c r="AU2557" s="3">
        <v>464</v>
      </c>
      <c r="AV2557" s="3">
        <v>196</v>
      </c>
      <c r="AW2557" s="3">
        <v>196</v>
      </c>
      <c r="AX2557" s="3">
        <v>142</v>
      </c>
      <c r="AY2557" s="3">
        <v>85</v>
      </c>
      <c r="AZ2557" s="3">
        <v>352</v>
      </c>
      <c r="BA2557" s="128">
        <v>430</v>
      </c>
      <c r="BB2557" s="3">
        <v>222</v>
      </c>
      <c r="BC2557" s="3">
        <v>10</v>
      </c>
      <c r="BD2557" s="3">
        <v>263</v>
      </c>
      <c r="BE2557" s="3">
        <v>122</v>
      </c>
      <c r="BF2557" s="3"/>
      <c r="BG2557" s="3"/>
      <c r="BH2557" s="3"/>
      <c r="BI2557" s="3"/>
      <c r="BJ2557" s="3"/>
      <c r="BK2557" s="3"/>
      <c r="BL2557" s="3"/>
      <c r="BM2557" s="3"/>
      <c r="BN2557" s="3"/>
      <c r="BO2557" s="3"/>
      <c r="BP2557" s="128"/>
      <c r="BQ2557" s="3"/>
      <c r="BR2557" s="3"/>
      <c r="BS2557" s="3"/>
      <c r="BT2557" s="3"/>
      <c r="BU2557" s="3"/>
      <c r="BV2557" s="3"/>
      <c r="BW2557" s="3"/>
      <c r="BX2557" s="3"/>
      <c r="BY2557" s="3"/>
      <c r="BZ2557" s="3"/>
      <c r="CA2557" s="3"/>
    </row>
    <row r="2558" spans="1:79">
      <c r="A2558" t="str">
        <f t="shared" si="199"/>
        <v>2022</v>
      </c>
      <c r="B2558" t="str">
        <f t="shared" si="200"/>
        <v>December</v>
      </c>
      <c r="C2558" s="2">
        <v>44925</v>
      </c>
      <c r="D2558" s="1" t="str">
        <f t="shared" si="198"/>
        <v>OK</v>
      </c>
      <c r="E2558">
        <f t="shared" si="201"/>
        <v>1</v>
      </c>
      <c r="F2558">
        <f t="shared" si="202"/>
        <v>0</v>
      </c>
      <c r="G2558" s="133">
        <v>44925</v>
      </c>
      <c r="H2558" s="3">
        <v>57</v>
      </c>
      <c r="I2558" s="3">
        <v>227</v>
      </c>
      <c r="J2558" s="3">
        <v>123</v>
      </c>
      <c r="K2558" s="3">
        <v>217</v>
      </c>
      <c r="L2558" s="3">
        <v>166</v>
      </c>
      <c r="M2558" s="3">
        <v>142</v>
      </c>
      <c r="N2558" s="3">
        <v>114</v>
      </c>
      <c r="O2558" s="3">
        <v>79</v>
      </c>
      <c r="P2558" s="3">
        <v>214</v>
      </c>
      <c r="Q2558" s="3">
        <v>191</v>
      </c>
      <c r="R2558" s="3">
        <v>65</v>
      </c>
      <c r="S2558" s="3">
        <v>49</v>
      </c>
      <c r="T2558" s="3">
        <v>222</v>
      </c>
      <c r="U2558" s="3">
        <v>16</v>
      </c>
      <c r="V2558" s="3">
        <v>53</v>
      </c>
      <c r="W2558" s="3">
        <v>302</v>
      </c>
      <c r="X2558" s="3">
        <v>208</v>
      </c>
      <c r="Y2558" s="3">
        <v>7</v>
      </c>
      <c r="Z2558" s="3">
        <v>241</v>
      </c>
      <c r="AA2558" s="3">
        <v>145</v>
      </c>
      <c r="AB2558" s="3">
        <v>194</v>
      </c>
      <c r="AC2558" s="3">
        <v>44</v>
      </c>
      <c r="AD2558" s="3">
        <v>11</v>
      </c>
      <c r="AE2558" s="3">
        <v>324</v>
      </c>
      <c r="AF2558" s="3">
        <v>578</v>
      </c>
      <c r="AG2558" s="3">
        <v>524</v>
      </c>
      <c r="AH2558" s="3">
        <v>258</v>
      </c>
      <c r="AI2558" s="3">
        <v>483</v>
      </c>
      <c r="AJ2558" s="3">
        <v>64</v>
      </c>
      <c r="AK2558" s="3">
        <v>693</v>
      </c>
      <c r="AL2558" s="3">
        <v>1258</v>
      </c>
      <c r="AM2558" s="3">
        <v>11</v>
      </c>
      <c r="AO2558" s="3">
        <v>137</v>
      </c>
      <c r="AP2558" s="3">
        <v>24</v>
      </c>
      <c r="AQ2558" s="3">
        <v>181</v>
      </c>
      <c r="AR2558" s="3">
        <v>124</v>
      </c>
      <c r="AS2558" s="20">
        <v>687</v>
      </c>
      <c r="AT2558" s="3">
        <v>129</v>
      </c>
      <c r="AU2558" s="3">
        <v>870</v>
      </c>
      <c r="AV2558" s="3">
        <v>145</v>
      </c>
      <c r="AW2558" s="3">
        <v>205</v>
      </c>
      <c r="AX2558" s="3">
        <v>131</v>
      </c>
      <c r="AY2558" s="3">
        <v>61</v>
      </c>
      <c r="AZ2558" s="3">
        <v>296</v>
      </c>
      <c r="BA2558" s="128">
        <v>395</v>
      </c>
      <c r="BB2558" s="3">
        <v>216</v>
      </c>
      <c r="BC2558" s="3">
        <v>18</v>
      </c>
      <c r="BD2558" s="3">
        <v>282</v>
      </c>
      <c r="BE2558" s="3">
        <v>105</v>
      </c>
      <c r="BF2558" s="3"/>
      <c r="BG2558" s="3"/>
      <c r="BH2558" s="3"/>
      <c r="BI2558" s="3"/>
      <c r="BJ2558" s="3"/>
      <c r="BK2558" s="3"/>
      <c r="BL2558" s="3"/>
      <c r="BM2558" s="3"/>
      <c r="BN2558" s="3"/>
      <c r="BO2558" s="3"/>
      <c r="BP2558" s="128"/>
      <c r="BQ2558" s="3"/>
      <c r="BR2558" s="3"/>
      <c r="BS2558" s="3"/>
      <c r="BT2558" s="3"/>
      <c r="BU2558" s="3"/>
      <c r="BV2558" s="3"/>
      <c r="BW2558" s="3"/>
      <c r="BX2558" s="3"/>
      <c r="BY2558" s="3"/>
      <c r="BZ2558" s="3"/>
      <c r="CA2558" s="3"/>
    </row>
    <row r="2559" spans="1:79" ht="15" thickBot="1">
      <c r="A2559" t="str">
        <f t="shared" si="199"/>
        <v>2022</v>
      </c>
      <c r="B2559" t="str">
        <f t="shared" si="200"/>
        <v>December</v>
      </c>
      <c r="C2559" s="2">
        <v>44926</v>
      </c>
      <c r="D2559" s="1" t="str">
        <f t="shared" si="198"/>
        <v>OK</v>
      </c>
      <c r="E2559">
        <f t="shared" si="201"/>
        <v>0</v>
      </c>
      <c r="F2559">
        <f t="shared" si="202"/>
        <v>1</v>
      </c>
      <c r="G2559" s="134">
        <v>44926</v>
      </c>
      <c r="H2559" s="130">
        <v>40</v>
      </c>
      <c r="I2559" s="130">
        <v>137</v>
      </c>
      <c r="J2559" s="130">
        <v>94</v>
      </c>
      <c r="K2559" s="130">
        <v>202</v>
      </c>
      <c r="L2559" s="130">
        <v>123</v>
      </c>
      <c r="M2559" s="130">
        <v>137</v>
      </c>
      <c r="N2559" s="130">
        <v>86</v>
      </c>
      <c r="O2559" s="130">
        <v>72</v>
      </c>
      <c r="P2559" s="130">
        <v>196</v>
      </c>
      <c r="Q2559" s="130">
        <v>152</v>
      </c>
      <c r="R2559" s="130">
        <v>64</v>
      </c>
      <c r="S2559" s="130">
        <v>54</v>
      </c>
      <c r="T2559" s="130">
        <v>232</v>
      </c>
      <c r="U2559" s="130">
        <v>13</v>
      </c>
      <c r="V2559" s="130">
        <v>57</v>
      </c>
      <c r="W2559" s="130">
        <v>263</v>
      </c>
      <c r="X2559" s="130">
        <v>196</v>
      </c>
      <c r="Y2559" s="130">
        <v>9</v>
      </c>
      <c r="Z2559" s="130">
        <v>234</v>
      </c>
      <c r="AA2559" s="130">
        <v>131</v>
      </c>
      <c r="AB2559" s="130">
        <v>176</v>
      </c>
      <c r="AC2559" s="130">
        <v>20</v>
      </c>
      <c r="AD2559" s="130">
        <v>43</v>
      </c>
      <c r="AE2559" s="130">
        <v>300</v>
      </c>
      <c r="AF2559" s="130">
        <v>498</v>
      </c>
      <c r="AG2559" s="130">
        <v>520</v>
      </c>
      <c r="AH2559" s="130">
        <v>128</v>
      </c>
      <c r="AI2559" s="130">
        <v>379</v>
      </c>
      <c r="AJ2559" s="130">
        <v>50</v>
      </c>
      <c r="AK2559" s="130">
        <v>639</v>
      </c>
      <c r="AL2559" s="130">
        <v>1585</v>
      </c>
      <c r="AM2559" s="130">
        <v>15</v>
      </c>
      <c r="AO2559" s="130">
        <v>132</v>
      </c>
      <c r="AP2559" s="130">
        <v>24</v>
      </c>
      <c r="AQ2559" s="130">
        <v>191</v>
      </c>
      <c r="AR2559" s="130">
        <v>85</v>
      </c>
      <c r="AS2559" s="20">
        <v>687</v>
      </c>
      <c r="AT2559" s="130">
        <v>79</v>
      </c>
      <c r="AU2559" s="130">
        <v>856</v>
      </c>
      <c r="AV2559" s="130">
        <v>145</v>
      </c>
      <c r="AW2559" s="130">
        <v>209</v>
      </c>
      <c r="AX2559" s="130">
        <v>103</v>
      </c>
      <c r="AY2559" s="130">
        <v>58</v>
      </c>
      <c r="AZ2559" s="130">
        <v>317</v>
      </c>
      <c r="BA2559" s="131">
        <v>388</v>
      </c>
      <c r="BB2559" s="130">
        <v>185</v>
      </c>
      <c r="BC2559" s="130">
        <v>89</v>
      </c>
      <c r="BD2559" s="130">
        <v>263</v>
      </c>
      <c r="BE2559" s="130">
        <v>108</v>
      </c>
      <c r="BF2559" s="3"/>
      <c r="BG2559" s="3"/>
      <c r="BH2559" s="3"/>
      <c r="BI2559" s="3"/>
      <c r="BJ2559" s="3"/>
      <c r="BK2559" s="3"/>
      <c r="BL2559" s="3"/>
      <c r="BM2559" s="130"/>
      <c r="BN2559" s="130"/>
      <c r="BO2559" s="130"/>
      <c r="BP2559" s="131"/>
      <c r="BQ2559" s="130"/>
      <c r="BR2559" s="130"/>
      <c r="BS2559" s="130"/>
      <c r="BT2559" s="130"/>
      <c r="BU2559" s="3"/>
      <c r="BV2559" s="3"/>
      <c r="BW2559" s="3"/>
      <c r="BX2559" s="3"/>
      <c r="BY2559" s="3"/>
      <c r="BZ2559" s="3"/>
      <c r="CA2559" s="3"/>
    </row>
    <row r="2560" spans="1:79">
      <c r="A2560" t="str">
        <f t="shared" si="199"/>
        <v>2023</v>
      </c>
      <c r="B2560" t="str">
        <f t="shared" si="200"/>
        <v>January</v>
      </c>
      <c r="C2560" s="2">
        <v>44927</v>
      </c>
      <c r="D2560" s="1" t="str">
        <f t="shared" si="198"/>
        <v>OK</v>
      </c>
      <c r="E2560">
        <f t="shared" si="201"/>
        <v>0</v>
      </c>
      <c r="F2560">
        <f t="shared" si="202"/>
        <v>1</v>
      </c>
      <c r="G2560" s="161">
        <v>44927</v>
      </c>
      <c r="H2560" s="146">
        <v>42</v>
      </c>
      <c r="I2560" s="146">
        <v>161</v>
      </c>
      <c r="J2560" s="146">
        <v>83</v>
      </c>
      <c r="K2560" s="146">
        <v>217</v>
      </c>
      <c r="L2560" s="146">
        <v>100</v>
      </c>
      <c r="M2560" s="146">
        <v>107</v>
      </c>
      <c r="N2560" s="146">
        <v>91</v>
      </c>
      <c r="O2560" s="146">
        <v>70</v>
      </c>
      <c r="P2560" s="147">
        <v>132</v>
      </c>
      <c r="Q2560" s="146">
        <v>162</v>
      </c>
      <c r="R2560" s="146">
        <v>96</v>
      </c>
      <c r="S2560" s="146">
        <v>38</v>
      </c>
      <c r="T2560" s="146">
        <v>144</v>
      </c>
      <c r="U2560" s="146">
        <v>15</v>
      </c>
      <c r="V2560" s="146">
        <v>40</v>
      </c>
      <c r="W2560" s="146">
        <v>231</v>
      </c>
      <c r="X2560" s="146">
        <v>200</v>
      </c>
      <c r="Y2560" s="146">
        <v>3</v>
      </c>
      <c r="Z2560" s="146">
        <v>255</v>
      </c>
      <c r="AA2560" s="146">
        <v>68</v>
      </c>
      <c r="AB2560" s="146">
        <v>191</v>
      </c>
      <c r="AC2560" s="146">
        <v>480</v>
      </c>
      <c r="AD2560" s="146">
        <v>11</v>
      </c>
      <c r="AE2560" s="146">
        <v>242</v>
      </c>
      <c r="AF2560" s="146">
        <v>460</v>
      </c>
      <c r="AG2560" s="146">
        <v>506</v>
      </c>
      <c r="AH2560" s="146">
        <v>174</v>
      </c>
      <c r="AI2560" s="146">
        <v>524</v>
      </c>
      <c r="AJ2560" s="146">
        <v>46</v>
      </c>
      <c r="AK2560" s="146">
        <v>703</v>
      </c>
      <c r="AL2560" s="146">
        <v>1320</v>
      </c>
      <c r="AM2560" s="146">
        <v>7</v>
      </c>
      <c r="AO2560" s="146">
        <v>126</v>
      </c>
      <c r="AP2560" s="146">
        <v>29</v>
      </c>
      <c r="AQ2560" s="146">
        <v>143</v>
      </c>
      <c r="AR2560" s="146">
        <v>87</v>
      </c>
      <c r="AS2560" s="146">
        <v>792</v>
      </c>
      <c r="AT2560" s="146">
        <v>102</v>
      </c>
      <c r="AU2560" s="146">
        <v>1780</v>
      </c>
      <c r="AV2560" s="146">
        <v>152</v>
      </c>
      <c r="AW2560" s="146">
        <v>200</v>
      </c>
      <c r="AX2560" s="146">
        <v>89</v>
      </c>
      <c r="AY2560" s="146">
        <v>51</v>
      </c>
      <c r="AZ2560" s="146">
        <v>345</v>
      </c>
      <c r="BA2560" s="149">
        <v>409</v>
      </c>
      <c r="BB2560" s="146">
        <v>218</v>
      </c>
      <c r="BC2560" s="147">
        <v>70</v>
      </c>
      <c r="BD2560" s="146">
        <v>289</v>
      </c>
      <c r="BE2560" s="146">
        <v>85</v>
      </c>
      <c r="BF2560" s="145">
        <v>26</v>
      </c>
      <c r="BG2560" s="146">
        <v>34</v>
      </c>
      <c r="BH2560" s="146">
        <v>41</v>
      </c>
      <c r="BI2560" s="148"/>
      <c r="BJ2560" s="145">
        <v>21</v>
      </c>
      <c r="BK2560" s="145">
        <v>1</v>
      </c>
      <c r="BL2560" s="146">
        <v>90</v>
      </c>
      <c r="BM2560" s="146"/>
      <c r="BN2560" s="146"/>
      <c r="BO2560" s="146"/>
      <c r="BP2560" s="149"/>
      <c r="BQ2560" s="146"/>
      <c r="BR2560" s="147"/>
      <c r="BS2560" s="146"/>
      <c r="BT2560" s="146"/>
      <c r="BU2560" s="145"/>
      <c r="BV2560" s="146"/>
      <c r="BW2560" s="146"/>
      <c r="BX2560" s="148"/>
      <c r="BY2560" s="145"/>
      <c r="BZ2560" s="145"/>
      <c r="CA2560" s="146"/>
    </row>
    <row r="2561" spans="1:79">
      <c r="A2561" t="str">
        <f t="shared" si="199"/>
        <v>2023</v>
      </c>
      <c r="B2561" t="str">
        <f t="shared" si="200"/>
        <v>January</v>
      </c>
      <c r="C2561" s="2">
        <v>44928</v>
      </c>
      <c r="D2561" s="1" t="str">
        <f t="shared" ref="D2561:D2624" si="203">IF(C2561=G2561,"OK","Wrong date")</f>
        <v>OK</v>
      </c>
      <c r="E2561">
        <v>0</v>
      </c>
      <c r="F2561">
        <v>1</v>
      </c>
      <c r="G2561" s="162">
        <v>44928</v>
      </c>
      <c r="H2561" s="152">
        <v>33</v>
      </c>
      <c r="I2561" s="152">
        <v>108</v>
      </c>
      <c r="J2561" s="152">
        <v>64</v>
      </c>
      <c r="K2561" s="152">
        <v>188</v>
      </c>
      <c r="L2561" s="152">
        <v>75</v>
      </c>
      <c r="M2561" s="152">
        <v>81</v>
      </c>
      <c r="N2561" s="152">
        <v>77</v>
      </c>
      <c r="O2561" s="152">
        <v>66</v>
      </c>
      <c r="P2561" s="153">
        <v>151</v>
      </c>
      <c r="Q2561" s="152">
        <v>125</v>
      </c>
      <c r="R2561" s="152">
        <v>71</v>
      </c>
      <c r="S2561" s="152">
        <v>43</v>
      </c>
      <c r="T2561" s="152">
        <v>206</v>
      </c>
      <c r="U2561" s="152">
        <v>24</v>
      </c>
      <c r="V2561" s="152">
        <v>41</v>
      </c>
      <c r="W2561" s="152">
        <v>231</v>
      </c>
      <c r="X2561" s="152">
        <v>154</v>
      </c>
      <c r="Y2561" s="152">
        <v>16</v>
      </c>
      <c r="Z2561" s="152">
        <v>209</v>
      </c>
      <c r="AA2561" s="152">
        <v>110</v>
      </c>
      <c r="AB2561" s="152">
        <v>144</v>
      </c>
      <c r="AC2561" s="152">
        <v>421</v>
      </c>
      <c r="AD2561" s="152">
        <v>11</v>
      </c>
      <c r="AE2561" s="152">
        <v>226</v>
      </c>
      <c r="AF2561" s="152">
        <v>431</v>
      </c>
      <c r="AG2561" s="152">
        <v>498</v>
      </c>
      <c r="AH2561" s="152">
        <v>158</v>
      </c>
      <c r="AI2561" s="152">
        <v>389</v>
      </c>
      <c r="AJ2561" s="152">
        <v>57</v>
      </c>
      <c r="AK2561" s="152">
        <v>433</v>
      </c>
      <c r="AL2561" s="152">
        <v>965</v>
      </c>
      <c r="AM2561" s="152">
        <v>9</v>
      </c>
      <c r="AO2561" s="152">
        <v>114</v>
      </c>
      <c r="AP2561" s="152">
        <v>27</v>
      </c>
      <c r="AQ2561" s="152">
        <v>178</v>
      </c>
      <c r="AR2561" s="152">
        <v>82</v>
      </c>
      <c r="AS2561" s="152">
        <v>575</v>
      </c>
      <c r="AT2561" s="152">
        <v>103</v>
      </c>
      <c r="AU2561" s="152">
        <v>758</v>
      </c>
      <c r="AV2561" s="152">
        <v>119</v>
      </c>
      <c r="AW2561" s="152">
        <v>145</v>
      </c>
      <c r="AX2561" s="152">
        <v>67</v>
      </c>
      <c r="AY2561" s="152">
        <v>53</v>
      </c>
      <c r="AZ2561" s="152">
        <v>304</v>
      </c>
      <c r="BA2561" s="155">
        <v>317</v>
      </c>
      <c r="BB2561" s="152">
        <v>144</v>
      </c>
      <c r="BC2561" s="153">
        <v>56</v>
      </c>
      <c r="BD2561" s="152">
        <v>265</v>
      </c>
      <c r="BE2561" s="152">
        <v>75</v>
      </c>
      <c r="BF2561" s="151">
        <v>22</v>
      </c>
      <c r="BG2561" s="152">
        <v>36</v>
      </c>
      <c r="BH2561" s="152">
        <v>32</v>
      </c>
      <c r="BI2561" s="154"/>
      <c r="BJ2561" s="151">
        <v>18</v>
      </c>
      <c r="BK2561" s="151">
        <v>2</v>
      </c>
      <c r="BL2561" s="152">
        <v>81</v>
      </c>
      <c r="BM2561" s="152"/>
      <c r="BN2561" s="152"/>
      <c r="BO2561" s="152"/>
      <c r="BP2561" s="155"/>
      <c r="BQ2561" s="152"/>
      <c r="BR2561" s="153"/>
      <c r="BS2561" s="152"/>
      <c r="BT2561" s="152"/>
      <c r="BU2561" s="151"/>
      <c r="BV2561" s="152"/>
      <c r="BW2561" s="152"/>
      <c r="BX2561" s="154"/>
      <c r="BY2561" s="151"/>
      <c r="BZ2561" s="151"/>
      <c r="CA2561" s="152"/>
    </row>
    <row r="2562" spans="1:79">
      <c r="A2562" t="str">
        <f t="shared" si="199"/>
        <v>2023</v>
      </c>
      <c r="B2562" t="str">
        <f t="shared" si="200"/>
        <v>January</v>
      </c>
      <c r="C2562" s="2">
        <v>44929</v>
      </c>
      <c r="D2562" s="1" t="str">
        <f t="shared" si="203"/>
        <v>OK</v>
      </c>
      <c r="E2562">
        <v>0</v>
      </c>
      <c r="F2562">
        <v>1</v>
      </c>
      <c r="G2562" s="162">
        <v>44929</v>
      </c>
      <c r="H2562" s="152">
        <v>25</v>
      </c>
      <c r="I2562" s="152">
        <v>139</v>
      </c>
      <c r="J2562" s="152">
        <v>74</v>
      </c>
      <c r="K2562" s="152">
        <v>148</v>
      </c>
      <c r="L2562" s="152">
        <v>99</v>
      </c>
      <c r="M2562" s="152">
        <v>106</v>
      </c>
      <c r="N2562" s="152">
        <v>97</v>
      </c>
      <c r="O2562" s="152">
        <v>71</v>
      </c>
      <c r="P2562" s="153">
        <v>185</v>
      </c>
      <c r="Q2562" s="152">
        <v>119</v>
      </c>
      <c r="R2562" s="152">
        <v>67</v>
      </c>
      <c r="S2562" s="152">
        <v>43</v>
      </c>
      <c r="T2562" s="152">
        <v>146</v>
      </c>
      <c r="U2562" s="152">
        <v>5</v>
      </c>
      <c r="V2562" s="152">
        <v>45</v>
      </c>
      <c r="W2562" s="152">
        <v>296</v>
      </c>
      <c r="X2562" s="152">
        <v>152</v>
      </c>
      <c r="Y2562" s="152">
        <v>11</v>
      </c>
      <c r="Z2562" s="152">
        <v>184</v>
      </c>
      <c r="AA2562" s="152">
        <v>64</v>
      </c>
      <c r="AB2562" s="152">
        <v>144</v>
      </c>
      <c r="AC2562" s="152">
        <v>279</v>
      </c>
      <c r="AD2562" s="152">
        <v>22</v>
      </c>
      <c r="AE2562" s="152">
        <v>248</v>
      </c>
      <c r="AF2562" s="152">
        <v>383</v>
      </c>
      <c r="AG2562" s="152">
        <v>340</v>
      </c>
      <c r="AH2562" s="152">
        <v>205</v>
      </c>
      <c r="AI2562" s="152">
        <v>290</v>
      </c>
      <c r="AJ2562" s="152">
        <v>45</v>
      </c>
      <c r="AK2562" s="152">
        <v>351</v>
      </c>
      <c r="AL2562" s="152">
        <v>801</v>
      </c>
      <c r="AM2562" s="152">
        <v>16</v>
      </c>
      <c r="AO2562" s="152">
        <v>116</v>
      </c>
      <c r="AP2562" s="152">
        <v>27</v>
      </c>
      <c r="AQ2562" s="152">
        <v>157</v>
      </c>
      <c r="AR2562" s="152">
        <v>70</v>
      </c>
      <c r="AS2562" s="152">
        <v>384</v>
      </c>
      <c r="AT2562" s="152">
        <v>68</v>
      </c>
      <c r="AU2562" s="152">
        <v>474</v>
      </c>
      <c r="AV2562" s="152">
        <v>151</v>
      </c>
      <c r="AW2562" s="152">
        <v>99</v>
      </c>
      <c r="AX2562" s="152">
        <v>103</v>
      </c>
      <c r="AY2562" s="152">
        <v>65</v>
      </c>
      <c r="AZ2562" s="152">
        <v>303</v>
      </c>
      <c r="BA2562" s="155">
        <v>256</v>
      </c>
      <c r="BB2562" s="152">
        <v>176</v>
      </c>
      <c r="BC2562" s="153">
        <v>48</v>
      </c>
      <c r="BD2562" s="152">
        <v>225</v>
      </c>
      <c r="BE2562" s="152">
        <v>131</v>
      </c>
      <c r="BF2562" s="151">
        <v>15</v>
      </c>
      <c r="BG2562" s="152">
        <v>34</v>
      </c>
      <c r="BH2562" s="152">
        <v>31</v>
      </c>
      <c r="BI2562" s="154"/>
      <c r="BJ2562" s="151">
        <v>28</v>
      </c>
      <c r="BK2562" s="151">
        <v>0</v>
      </c>
      <c r="BL2562" s="152">
        <v>51</v>
      </c>
      <c r="BM2562" s="152"/>
      <c r="BN2562" s="152"/>
      <c r="BO2562" s="152"/>
      <c r="BP2562" s="155"/>
      <c r="BQ2562" s="152"/>
      <c r="BR2562" s="153"/>
      <c r="BS2562" s="152"/>
      <c r="BT2562" s="152"/>
      <c r="BU2562" s="151"/>
      <c r="BV2562" s="152"/>
      <c r="BW2562" s="152"/>
      <c r="BX2562" s="154"/>
      <c r="BY2562" s="151"/>
      <c r="BZ2562" s="151"/>
      <c r="CA2562" s="152"/>
    </row>
    <row r="2563" spans="1:79">
      <c r="A2563" t="str">
        <f t="shared" si="199"/>
        <v>2023</v>
      </c>
      <c r="B2563" t="str">
        <f t="shared" si="200"/>
        <v>January</v>
      </c>
      <c r="C2563" s="2">
        <v>44930</v>
      </c>
      <c r="D2563" s="1" t="str">
        <f t="shared" si="203"/>
        <v>OK</v>
      </c>
      <c r="E2563">
        <f t="shared" si="201"/>
        <v>1</v>
      </c>
      <c r="F2563">
        <f t="shared" si="202"/>
        <v>0</v>
      </c>
      <c r="G2563" s="162">
        <v>44930</v>
      </c>
      <c r="H2563" s="152">
        <v>4</v>
      </c>
      <c r="I2563" s="152">
        <v>28</v>
      </c>
      <c r="J2563" s="152">
        <v>59</v>
      </c>
      <c r="K2563" s="152">
        <v>28</v>
      </c>
      <c r="L2563" s="152">
        <v>39</v>
      </c>
      <c r="M2563" s="152">
        <v>55</v>
      </c>
      <c r="N2563" s="152">
        <v>40</v>
      </c>
      <c r="O2563" s="152">
        <v>18</v>
      </c>
      <c r="P2563" s="153">
        <v>98</v>
      </c>
      <c r="Q2563" s="152">
        <v>29</v>
      </c>
      <c r="R2563" s="152">
        <v>52</v>
      </c>
      <c r="S2563" s="152">
        <v>14</v>
      </c>
      <c r="T2563" s="152">
        <v>208</v>
      </c>
      <c r="U2563" s="152">
        <v>6</v>
      </c>
      <c r="V2563" s="152">
        <v>40</v>
      </c>
      <c r="W2563" s="152">
        <v>152</v>
      </c>
      <c r="X2563" s="152">
        <v>22</v>
      </c>
      <c r="Y2563" s="152">
        <v>4</v>
      </c>
      <c r="Z2563" s="152">
        <v>71</v>
      </c>
      <c r="AA2563" s="152">
        <v>5</v>
      </c>
      <c r="AB2563" s="152">
        <v>45</v>
      </c>
      <c r="AC2563" s="152">
        <v>61</v>
      </c>
      <c r="AD2563" s="152">
        <v>12</v>
      </c>
      <c r="AE2563" s="152">
        <v>99</v>
      </c>
      <c r="AF2563" s="152">
        <v>119</v>
      </c>
      <c r="AG2563" s="152">
        <v>84</v>
      </c>
      <c r="AH2563" s="152">
        <v>44</v>
      </c>
      <c r="AI2563" s="152">
        <v>79</v>
      </c>
      <c r="AJ2563" s="152">
        <v>55</v>
      </c>
      <c r="AK2563" s="152">
        <v>87</v>
      </c>
      <c r="AL2563" s="152">
        <v>212</v>
      </c>
      <c r="AM2563" s="152">
        <v>12</v>
      </c>
      <c r="AO2563" s="152">
        <v>44</v>
      </c>
      <c r="AP2563" s="152">
        <v>4</v>
      </c>
      <c r="AQ2563" s="152">
        <v>36</v>
      </c>
      <c r="AR2563" s="152">
        <v>50</v>
      </c>
      <c r="AS2563" s="152">
        <v>81</v>
      </c>
      <c r="AT2563" s="152">
        <v>20</v>
      </c>
      <c r="AU2563" s="152">
        <v>53</v>
      </c>
      <c r="AV2563" s="152">
        <v>30</v>
      </c>
      <c r="AW2563" s="152">
        <v>10</v>
      </c>
      <c r="AX2563" s="152">
        <v>61</v>
      </c>
      <c r="AY2563" s="152">
        <v>35</v>
      </c>
      <c r="AZ2563" s="152">
        <v>68</v>
      </c>
      <c r="BA2563" s="155">
        <v>65</v>
      </c>
      <c r="BB2563" s="152">
        <v>40</v>
      </c>
      <c r="BC2563" s="153">
        <v>24</v>
      </c>
      <c r="BD2563" s="152">
        <v>32</v>
      </c>
      <c r="BE2563" s="152">
        <v>29</v>
      </c>
      <c r="BF2563" s="151">
        <v>4</v>
      </c>
      <c r="BG2563" s="152">
        <v>15</v>
      </c>
      <c r="BH2563" s="152">
        <v>34</v>
      </c>
      <c r="BI2563" s="154"/>
      <c r="BJ2563" s="151">
        <v>7</v>
      </c>
      <c r="BK2563" s="151">
        <v>3</v>
      </c>
      <c r="BL2563" s="152">
        <v>41</v>
      </c>
      <c r="BM2563" s="152"/>
      <c r="BN2563" s="152"/>
      <c r="BO2563" s="152"/>
      <c r="BP2563" s="155"/>
      <c r="BQ2563" s="152"/>
      <c r="BR2563" s="153"/>
      <c r="BS2563" s="152"/>
      <c r="BT2563" s="152"/>
      <c r="BU2563" s="151"/>
      <c r="BV2563" s="152"/>
      <c r="BW2563" s="152"/>
      <c r="BX2563" s="154"/>
      <c r="BY2563" s="151"/>
      <c r="BZ2563" s="151"/>
      <c r="CA2563" s="152"/>
    </row>
    <row r="2564" spans="1:79">
      <c r="A2564" t="str">
        <f t="shared" ref="A2564:A2627" si="204">TEXT(C2564,"yyyy")</f>
        <v>2023</v>
      </c>
      <c r="B2564" t="str">
        <f t="shared" ref="B2564:B2627" si="205">TEXT(C2564,"mmmm")</f>
        <v>January</v>
      </c>
      <c r="C2564" s="2">
        <v>44931</v>
      </c>
      <c r="D2564" s="1" t="str">
        <f t="shared" si="203"/>
        <v>OK</v>
      </c>
      <c r="E2564">
        <f t="shared" si="201"/>
        <v>1</v>
      </c>
      <c r="F2564">
        <f t="shared" si="202"/>
        <v>0</v>
      </c>
      <c r="G2564" s="162">
        <v>44931</v>
      </c>
      <c r="H2564" s="152">
        <v>16</v>
      </c>
      <c r="I2564" s="152">
        <v>27</v>
      </c>
      <c r="J2564" s="152">
        <v>52</v>
      </c>
      <c r="K2564" s="152">
        <v>31</v>
      </c>
      <c r="L2564" s="152">
        <v>48</v>
      </c>
      <c r="M2564" s="152">
        <v>66</v>
      </c>
      <c r="N2564" s="152">
        <v>57</v>
      </c>
      <c r="O2564" s="152">
        <v>19</v>
      </c>
      <c r="P2564" s="153">
        <v>114</v>
      </c>
      <c r="Q2564" s="152">
        <v>48</v>
      </c>
      <c r="R2564" s="152">
        <v>74</v>
      </c>
      <c r="S2564" s="152">
        <v>17</v>
      </c>
      <c r="T2564" s="152">
        <v>200</v>
      </c>
      <c r="U2564" s="152">
        <v>9</v>
      </c>
      <c r="V2564" s="152">
        <v>40</v>
      </c>
      <c r="W2564" s="152">
        <v>164</v>
      </c>
      <c r="X2564" s="152">
        <v>27</v>
      </c>
      <c r="Y2564" s="152">
        <v>3</v>
      </c>
      <c r="Z2564" s="152">
        <v>61</v>
      </c>
      <c r="AA2564" s="152">
        <v>19</v>
      </c>
      <c r="AB2564" s="152">
        <v>49</v>
      </c>
      <c r="AC2564" s="152">
        <v>92</v>
      </c>
      <c r="AD2564" s="152">
        <v>6</v>
      </c>
      <c r="AE2564" s="152">
        <v>128</v>
      </c>
      <c r="AF2564" s="152">
        <v>151</v>
      </c>
      <c r="AG2564" s="152">
        <v>89</v>
      </c>
      <c r="AH2564" s="152">
        <v>62</v>
      </c>
      <c r="AI2564" s="152">
        <v>60</v>
      </c>
      <c r="AJ2564" s="152">
        <v>33</v>
      </c>
      <c r="AK2564" s="152">
        <v>85</v>
      </c>
      <c r="AL2564" s="152">
        <v>231</v>
      </c>
      <c r="AM2564" s="152">
        <v>10</v>
      </c>
      <c r="AO2564" s="152">
        <v>78</v>
      </c>
      <c r="AP2564" s="152">
        <v>8</v>
      </c>
      <c r="AQ2564" s="152">
        <v>37</v>
      </c>
      <c r="AR2564" s="152">
        <v>55</v>
      </c>
      <c r="AS2564" s="152">
        <v>83</v>
      </c>
      <c r="AT2564" s="152">
        <v>24</v>
      </c>
      <c r="AU2564" s="152">
        <v>168</v>
      </c>
      <c r="AV2564" s="152">
        <v>15</v>
      </c>
      <c r="AW2564" s="152">
        <v>18</v>
      </c>
      <c r="AX2564" s="152">
        <v>41</v>
      </c>
      <c r="AY2564" s="152">
        <v>44</v>
      </c>
      <c r="AZ2564" s="152">
        <v>53</v>
      </c>
      <c r="BA2564" s="155">
        <v>99</v>
      </c>
      <c r="BB2564" s="152">
        <v>40</v>
      </c>
      <c r="BC2564" s="153">
        <v>43</v>
      </c>
      <c r="BD2564" s="152">
        <v>31</v>
      </c>
      <c r="BE2564" s="152">
        <v>21</v>
      </c>
      <c r="BF2564" s="151">
        <v>10</v>
      </c>
      <c r="BG2564" s="152">
        <v>18</v>
      </c>
      <c r="BH2564" s="152">
        <v>20</v>
      </c>
      <c r="BI2564" s="154"/>
      <c r="BJ2564" s="151">
        <v>11</v>
      </c>
      <c r="BK2564" s="151">
        <v>3</v>
      </c>
      <c r="BL2564" s="152">
        <v>61</v>
      </c>
      <c r="BM2564" s="152"/>
      <c r="BN2564" s="152"/>
      <c r="BO2564" s="152"/>
      <c r="BP2564" s="155"/>
      <c r="BQ2564" s="152"/>
      <c r="BR2564" s="153"/>
      <c r="BS2564" s="152"/>
      <c r="BT2564" s="152"/>
      <c r="BU2564" s="151"/>
      <c r="BV2564" s="152"/>
      <c r="BW2564" s="152"/>
      <c r="BX2564" s="154"/>
      <c r="BY2564" s="151"/>
      <c r="BZ2564" s="151"/>
      <c r="CA2564" s="152"/>
    </row>
    <row r="2565" spans="1:79">
      <c r="A2565" t="str">
        <f t="shared" si="204"/>
        <v>2023</v>
      </c>
      <c r="B2565" t="str">
        <f t="shared" si="205"/>
        <v>January</v>
      </c>
      <c r="C2565" s="2">
        <v>44932</v>
      </c>
      <c r="D2565" s="1" t="str">
        <f t="shared" si="203"/>
        <v>OK</v>
      </c>
      <c r="E2565">
        <f t="shared" si="201"/>
        <v>1</v>
      </c>
      <c r="F2565">
        <f t="shared" si="202"/>
        <v>0</v>
      </c>
      <c r="G2565" s="162">
        <v>44932</v>
      </c>
      <c r="H2565" s="152">
        <v>8</v>
      </c>
      <c r="I2565" s="152">
        <v>67</v>
      </c>
      <c r="J2565" s="152">
        <v>58</v>
      </c>
      <c r="K2565" s="152">
        <v>48</v>
      </c>
      <c r="L2565" s="152">
        <v>64</v>
      </c>
      <c r="M2565" s="152">
        <v>73</v>
      </c>
      <c r="N2565" s="152">
        <v>64</v>
      </c>
      <c r="O2565" s="152">
        <v>19</v>
      </c>
      <c r="P2565" s="153">
        <v>110</v>
      </c>
      <c r="Q2565" s="152">
        <v>52</v>
      </c>
      <c r="R2565" s="152">
        <v>60</v>
      </c>
      <c r="S2565" s="152">
        <v>28</v>
      </c>
      <c r="T2565" s="152">
        <v>254</v>
      </c>
      <c r="U2565" s="152">
        <v>8</v>
      </c>
      <c r="V2565" s="152">
        <v>46</v>
      </c>
      <c r="W2565" s="152">
        <v>180</v>
      </c>
      <c r="X2565" s="152">
        <v>58</v>
      </c>
      <c r="Y2565" s="152">
        <v>0</v>
      </c>
      <c r="Z2565" s="152">
        <v>100</v>
      </c>
      <c r="AA2565" s="152">
        <v>26</v>
      </c>
      <c r="AB2565" s="152">
        <v>55</v>
      </c>
      <c r="AC2565" s="152">
        <v>113</v>
      </c>
      <c r="AD2565" s="152">
        <v>10</v>
      </c>
      <c r="AE2565" s="152">
        <v>114</v>
      </c>
      <c r="AF2565" s="152">
        <v>183</v>
      </c>
      <c r="AG2565" s="152">
        <v>128</v>
      </c>
      <c r="AH2565" s="152">
        <v>57</v>
      </c>
      <c r="AI2565" s="152">
        <v>82</v>
      </c>
      <c r="AJ2565" s="152">
        <v>44</v>
      </c>
      <c r="AK2565" s="152">
        <v>162</v>
      </c>
      <c r="AL2565" s="152">
        <v>315</v>
      </c>
      <c r="AM2565" s="152">
        <v>15</v>
      </c>
      <c r="AO2565" s="152">
        <v>70</v>
      </c>
      <c r="AP2565" s="152">
        <v>19</v>
      </c>
      <c r="AQ2565" s="152">
        <v>55</v>
      </c>
      <c r="AR2565" s="152">
        <v>65</v>
      </c>
      <c r="AS2565" s="152">
        <v>138</v>
      </c>
      <c r="AT2565" s="152">
        <v>40</v>
      </c>
      <c r="AU2565" s="152">
        <v>231</v>
      </c>
      <c r="AV2565" s="152">
        <v>26</v>
      </c>
      <c r="AW2565" s="152">
        <v>22</v>
      </c>
      <c r="AX2565" s="152">
        <v>64</v>
      </c>
      <c r="AY2565" s="152">
        <v>49</v>
      </c>
      <c r="AZ2565" s="152">
        <v>107</v>
      </c>
      <c r="BA2565" s="155">
        <v>123</v>
      </c>
      <c r="BB2565" s="152">
        <v>66</v>
      </c>
      <c r="BC2565" s="153">
        <v>44</v>
      </c>
      <c r="BD2565" s="152">
        <v>64</v>
      </c>
      <c r="BE2565" s="152">
        <v>40</v>
      </c>
      <c r="BF2565" s="151">
        <v>3</v>
      </c>
      <c r="BG2565" s="152">
        <v>19</v>
      </c>
      <c r="BH2565" s="152">
        <v>38</v>
      </c>
      <c r="BI2565" s="154"/>
      <c r="BJ2565" s="151">
        <v>13</v>
      </c>
      <c r="BK2565" s="151">
        <v>2</v>
      </c>
      <c r="BL2565" s="152">
        <v>48</v>
      </c>
      <c r="BM2565" s="152"/>
      <c r="BN2565" s="152"/>
      <c r="BO2565" s="152"/>
      <c r="BP2565" s="155"/>
      <c r="BQ2565" s="152"/>
      <c r="BR2565" s="153"/>
      <c r="BS2565" s="152"/>
      <c r="BT2565" s="152"/>
      <c r="BU2565" s="151"/>
      <c r="BV2565" s="152"/>
      <c r="BW2565" s="152"/>
      <c r="BX2565" s="154"/>
      <c r="BY2565" s="151"/>
      <c r="BZ2565" s="151"/>
      <c r="CA2565" s="152"/>
    </row>
    <row r="2566" spans="1:79">
      <c r="A2566" t="str">
        <f t="shared" si="204"/>
        <v>2023</v>
      </c>
      <c r="B2566" t="str">
        <f t="shared" si="205"/>
        <v>January</v>
      </c>
      <c r="C2566" s="2">
        <v>44933</v>
      </c>
      <c r="D2566" s="1" t="str">
        <f t="shared" si="203"/>
        <v>OK</v>
      </c>
      <c r="E2566">
        <f t="shared" si="201"/>
        <v>0</v>
      </c>
      <c r="F2566">
        <f t="shared" si="202"/>
        <v>1</v>
      </c>
      <c r="G2566" s="162">
        <v>44933</v>
      </c>
      <c r="H2566" s="152">
        <v>25</v>
      </c>
      <c r="I2566" s="152">
        <v>114</v>
      </c>
      <c r="J2566" s="152">
        <v>62</v>
      </c>
      <c r="K2566" s="152">
        <v>135</v>
      </c>
      <c r="L2566" s="152">
        <v>81</v>
      </c>
      <c r="M2566" s="152">
        <v>100</v>
      </c>
      <c r="N2566" s="152">
        <v>79</v>
      </c>
      <c r="O2566" s="152">
        <v>36</v>
      </c>
      <c r="P2566" s="153">
        <v>150</v>
      </c>
      <c r="Q2566" s="152">
        <v>123</v>
      </c>
      <c r="R2566" s="152">
        <v>110</v>
      </c>
      <c r="S2566" s="152">
        <v>42</v>
      </c>
      <c r="T2566" s="152">
        <v>198</v>
      </c>
      <c r="U2566" s="152">
        <v>11</v>
      </c>
      <c r="V2566" s="152">
        <v>43</v>
      </c>
      <c r="W2566" s="152">
        <v>231</v>
      </c>
      <c r="X2566" s="152">
        <v>126</v>
      </c>
      <c r="Y2566" s="152">
        <v>9</v>
      </c>
      <c r="Z2566" s="152">
        <v>228</v>
      </c>
      <c r="AA2566" s="152">
        <v>67</v>
      </c>
      <c r="AB2566" s="152">
        <v>94</v>
      </c>
      <c r="AC2566" s="152">
        <v>367</v>
      </c>
      <c r="AD2566" s="152">
        <v>18</v>
      </c>
      <c r="AE2566" s="152">
        <v>155</v>
      </c>
      <c r="AF2566" s="152">
        <v>335</v>
      </c>
      <c r="AG2566" s="152">
        <v>326</v>
      </c>
      <c r="AH2566" s="152">
        <v>82</v>
      </c>
      <c r="AI2566" s="152">
        <v>432</v>
      </c>
      <c r="AJ2566" s="152">
        <v>42</v>
      </c>
      <c r="AK2566" s="152">
        <v>378</v>
      </c>
      <c r="AL2566" s="152">
        <v>615</v>
      </c>
      <c r="AM2566" s="152">
        <v>10</v>
      </c>
      <c r="AO2566" s="152">
        <v>77</v>
      </c>
      <c r="AP2566" s="152">
        <v>7</v>
      </c>
      <c r="AQ2566" s="152">
        <v>121</v>
      </c>
      <c r="AR2566" s="152">
        <v>68</v>
      </c>
      <c r="AS2566" s="152">
        <v>503</v>
      </c>
      <c r="AT2566" s="152">
        <v>65</v>
      </c>
      <c r="AU2566" s="152">
        <v>422</v>
      </c>
      <c r="AV2566" s="152">
        <v>68</v>
      </c>
      <c r="AW2566" s="152">
        <v>144</v>
      </c>
      <c r="AX2566" s="152">
        <v>56</v>
      </c>
      <c r="AY2566" s="152">
        <v>38</v>
      </c>
      <c r="AZ2566" s="152">
        <v>206</v>
      </c>
      <c r="BA2566" s="155">
        <v>266</v>
      </c>
      <c r="BB2566" s="152">
        <v>109</v>
      </c>
      <c r="BC2566" s="153">
        <v>113</v>
      </c>
      <c r="BD2566" s="152">
        <v>208</v>
      </c>
      <c r="BE2566" s="152">
        <v>71</v>
      </c>
      <c r="BF2566" s="151">
        <v>19</v>
      </c>
      <c r="BG2566" s="152">
        <v>20</v>
      </c>
      <c r="BH2566" s="152">
        <v>33</v>
      </c>
      <c r="BI2566" s="154"/>
      <c r="BJ2566" s="151">
        <v>25</v>
      </c>
      <c r="BK2566" s="151">
        <v>6</v>
      </c>
      <c r="BL2566" s="152">
        <v>83</v>
      </c>
      <c r="BM2566" s="152"/>
      <c r="BN2566" s="152"/>
      <c r="BO2566" s="152"/>
      <c r="BP2566" s="155"/>
      <c r="BQ2566" s="152"/>
      <c r="BR2566" s="153"/>
      <c r="BS2566" s="152"/>
      <c r="BT2566" s="152"/>
      <c r="BU2566" s="151"/>
      <c r="BV2566" s="152"/>
      <c r="BW2566" s="152"/>
      <c r="BX2566" s="154"/>
      <c r="BY2566" s="151"/>
      <c r="BZ2566" s="151"/>
      <c r="CA2566" s="152"/>
    </row>
    <row r="2567" spans="1:79">
      <c r="A2567" t="str">
        <f t="shared" si="204"/>
        <v>2023</v>
      </c>
      <c r="B2567" t="str">
        <f t="shared" si="205"/>
        <v>January</v>
      </c>
      <c r="C2567" s="2">
        <v>44934</v>
      </c>
      <c r="D2567" s="1" t="str">
        <f t="shared" si="203"/>
        <v>OK</v>
      </c>
      <c r="E2567">
        <f t="shared" si="201"/>
        <v>0</v>
      </c>
      <c r="F2567">
        <f t="shared" si="202"/>
        <v>1</v>
      </c>
      <c r="G2567" s="162">
        <v>44934</v>
      </c>
      <c r="H2567" s="152">
        <v>41</v>
      </c>
      <c r="I2567" s="152">
        <v>212</v>
      </c>
      <c r="J2567" s="152">
        <v>93</v>
      </c>
      <c r="K2567" s="152">
        <v>380</v>
      </c>
      <c r="L2567" s="152">
        <v>154</v>
      </c>
      <c r="M2567" s="152">
        <v>208</v>
      </c>
      <c r="N2567" s="152">
        <v>124</v>
      </c>
      <c r="O2567" s="152">
        <v>121</v>
      </c>
      <c r="P2567" s="153">
        <v>246</v>
      </c>
      <c r="Q2567" s="152">
        <v>256</v>
      </c>
      <c r="R2567" s="152">
        <v>169</v>
      </c>
      <c r="S2567" s="152">
        <v>57</v>
      </c>
      <c r="T2567" s="152">
        <v>224</v>
      </c>
      <c r="U2567" s="152">
        <v>27</v>
      </c>
      <c r="V2567" s="152">
        <v>44</v>
      </c>
      <c r="W2567" s="152">
        <v>331</v>
      </c>
      <c r="X2567" s="152">
        <v>317</v>
      </c>
      <c r="Y2567" s="152">
        <v>16</v>
      </c>
      <c r="Z2567" s="152">
        <v>384</v>
      </c>
      <c r="AA2567" s="152">
        <v>85</v>
      </c>
      <c r="AB2567" s="152">
        <v>267</v>
      </c>
      <c r="AC2567" s="152">
        <v>702</v>
      </c>
      <c r="AD2567" s="152">
        <v>25</v>
      </c>
      <c r="AE2567" s="152">
        <v>352</v>
      </c>
      <c r="AF2567" s="152">
        <v>786</v>
      </c>
      <c r="AG2567" s="152">
        <v>831</v>
      </c>
      <c r="AH2567" s="152">
        <v>205</v>
      </c>
      <c r="AI2567" s="152">
        <v>677</v>
      </c>
      <c r="AJ2567" s="152">
        <v>65</v>
      </c>
      <c r="AK2567" s="152">
        <v>969</v>
      </c>
      <c r="AL2567" s="152">
        <v>1320</v>
      </c>
      <c r="AM2567" s="152">
        <v>15</v>
      </c>
      <c r="AO2567" s="152">
        <v>162</v>
      </c>
      <c r="AP2567" s="152">
        <v>31</v>
      </c>
      <c r="AQ2567" s="152">
        <v>292</v>
      </c>
      <c r="AR2567" s="152">
        <v>120</v>
      </c>
      <c r="AS2567" s="152">
        <v>1313</v>
      </c>
      <c r="AT2567" s="152">
        <v>141</v>
      </c>
      <c r="AU2567" s="152">
        <v>571</v>
      </c>
      <c r="AV2567" s="152">
        <v>135</v>
      </c>
      <c r="AW2567" s="152">
        <v>379</v>
      </c>
      <c r="AX2567" s="152">
        <v>94</v>
      </c>
      <c r="AY2567" s="152">
        <v>81</v>
      </c>
      <c r="AZ2567" s="152">
        <v>540</v>
      </c>
      <c r="BA2567" s="155">
        <v>560</v>
      </c>
      <c r="BB2567" s="152">
        <v>299</v>
      </c>
      <c r="BC2567" s="153">
        <v>86</v>
      </c>
      <c r="BD2567" s="152">
        <v>438</v>
      </c>
      <c r="BE2567" s="152">
        <v>143</v>
      </c>
      <c r="BF2567" s="151">
        <v>60</v>
      </c>
      <c r="BG2567" s="152">
        <v>67</v>
      </c>
      <c r="BH2567" s="152">
        <v>49</v>
      </c>
      <c r="BI2567" s="154"/>
      <c r="BJ2567" s="151">
        <v>60</v>
      </c>
      <c r="BK2567" s="151">
        <v>9</v>
      </c>
      <c r="BL2567" s="152">
        <v>140</v>
      </c>
      <c r="BM2567" s="152"/>
      <c r="BN2567" s="152"/>
      <c r="BO2567" s="152"/>
      <c r="BP2567" s="155"/>
      <c r="BQ2567" s="152"/>
      <c r="BR2567" s="153"/>
      <c r="BS2567" s="152"/>
      <c r="BT2567" s="152"/>
      <c r="BU2567" s="151"/>
      <c r="BV2567" s="152"/>
      <c r="BW2567" s="152"/>
      <c r="BX2567" s="154"/>
      <c r="BY2567" s="151"/>
      <c r="BZ2567" s="151"/>
      <c r="CA2567" s="152"/>
    </row>
    <row r="2568" spans="1:79">
      <c r="A2568" t="str">
        <f t="shared" si="204"/>
        <v>2023</v>
      </c>
      <c r="B2568" t="str">
        <f t="shared" si="205"/>
        <v>January</v>
      </c>
      <c r="C2568" s="2">
        <v>44935</v>
      </c>
      <c r="D2568" s="1" t="str">
        <f t="shared" si="203"/>
        <v>OK</v>
      </c>
      <c r="E2568">
        <f t="shared" si="201"/>
        <v>1</v>
      </c>
      <c r="F2568">
        <f t="shared" si="202"/>
        <v>0</v>
      </c>
      <c r="G2568" s="162">
        <v>44935</v>
      </c>
      <c r="H2568" s="152">
        <v>58</v>
      </c>
      <c r="I2568" s="152">
        <v>261</v>
      </c>
      <c r="J2568" s="152">
        <v>261</v>
      </c>
      <c r="K2568" s="152">
        <v>243</v>
      </c>
      <c r="L2568" s="152">
        <v>319</v>
      </c>
      <c r="M2568" s="152">
        <v>137</v>
      </c>
      <c r="N2568" s="152">
        <v>172</v>
      </c>
      <c r="O2568" s="152">
        <v>79</v>
      </c>
      <c r="P2568" s="153">
        <v>424</v>
      </c>
      <c r="Q2568" s="152">
        <v>268</v>
      </c>
      <c r="R2568" s="152">
        <v>234</v>
      </c>
      <c r="S2568" s="152">
        <v>72</v>
      </c>
      <c r="T2568" s="152">
        <v>266</v>
      </c>
      <c r="U2568" s="152">
        <v>24</v>
      </c>
      <c r="V2568" s="152">
        <v>98</v>
      </c>
      <c r="W2568" s="152">
        <v>434</v>
      </c>
      <c r="X2568" s="152">
        <v>287</v>
      </c>
      <c r="Y2568" s="152">
        <v>14</v>
      </c>
      <c r="Z2568" s="152">
        <v>284</v>
      </c>
      <c r="AA2568" s="152">
        <v>69</v>
      </c>
      <c r="AB2568" s="152">
        <v>409</v>
      </c>
      <c r="AC2568" s="152">
        <v>408</v>
      </c>
      <c r="AD2568" s="152">
        <v>30</v>
      </c>
      <c r="AE2568" s="152">
        <v>614</v>
      </c>
      <c r="AF2568" s="152">
        <v>988</v>
      </c>
      <c r="AG2568" s="152">
        <v>530</v>
      </c>
      <c r="AH2568" s="152">
        <v>116</v>
      </c>
      <c r="AI2568" s="152">
        <v>458</v>
      </c>
      <c r="AJ2568" s="152">
        <v>58</v>
      </c>
      <c r="AK2568" s="152">
        <v>806</v>
      </c>
      <c r="AL2568" s="152">
        <v>1114</v>
      </c>
      <c r="AM2568" s="152">
        <v>11</v>
      </c>
      <c r="AO2568" s="152">
        <v>266</v>
      </c>
      <c r="AP2568" s="152">
        <v>22</v>
      </c>
      <c r="AQ2568" s="152">
        <v>178</v>
      </c>
      <c r="AR2568" s="152">
        <v>187</v>
      </c>
      <c r="AS2568" s="152">
        <v>994</v>
      </c>
      <c r="AT2568" s="152">
        <v>142</v>
      </c>
      <c r="AU2568" s="152">
        <v>381</v>
      </c>
      <c r="AV2568" s="152">
        <v>144</v>
      </c>
      <c r="AW2568" s="152">
        <v>129</v>
      </c>
      <c r="AX2568" s="152">
        <v>284</v>
      </c>
      <c r="AY2568" s="152">
        <v>103</v>
      </c>
      <c r="AZ2568" s="152">
        <v>465</v>
      </c>
      <c r="BA2568" s="155">
        <v>409</v>
      </c>
      <c r="BB2568" s="152">
        <v>218</v>
      </c>
      <c r="BC2568" s="153">
        <v>34</v>
      </c>
      <c r="BD2568" s="152">
        <v>266</v>
      </c>
      <c r="BE2568" s="152">
        <v>185</v>
      </c>
      <c r="BF2568" s="151">
        <v>21</v>
      </c>
      <c r="BG2568" s="152">
        <v>65</v>
      </c>
      <c r="BH2568" s="152">
        <v>78</v>
      </c>
      <c r="BI2568" s="154"/>
      <c r="BJ2568" s="151">
        <v>38</v>
      </c>
      <c r="BK2568" s="151">
        <v>7</v>
      </c>
      <c r="BL2568" s="152">
        <v>97</v>
      </c>
      <c r="BM2568" s="152"/>
      <c r="BN2568" s="152"/>
      <c r="BO2568" s="152"/>
      <c r="BP2568" s="155"/>
      <c r="BQ2568" s="152"/>
      <c r="BR2568" s="153"/>
      <c r="BS2568" s="152"/>
      <c r="BT2568" s="152"/>
      <c r="BU2568" s="151"/>
      <c r="BV2568" s="152"/>
      <c r="BW2568" s="152"/>
      <c r="BX2568" s="154"/>
      <c r="BY2568" s="151"/>
      <c r="BZ2568" s="151"/>
      <c r="CA2568" s="152"/>
    </row>
    <row r="2569" spans="1:79">
      <c r="A2569" t="str">
        <f t="shared" si="204"/>
        <v>2023</v>
      </c>
      <c r="B2569" t="str">
        <f t="shared" si="205"/>
        <v>January</v>
      </c>
      <c r="C2569" s="2">
        <v>44936</v>
      </c>
      <c r="D2569" s="1" t="str">
        <f t="shared" si="203"/>
        <v>OK</v>
      </c>
      <c r="E2569">
        <f t="shared" si="201"/>
        <v>1</v>
      </c>
      <c r="F2569">
        <f t="shared" si="202"/>
        <v>0</v>
      </c>
      <c r="G2569" s="162">
        <v>44936</v>
      </c>
      <c r="H2569" s="152">
        <v>2</v>
      </c>
      <c r="I2569" s="152">
        <v>99</v>
      </c>
      <c r="J2569" s="152">
        <v>106</v>
      </c>
      <c r="K2569" s="152">
        <v>46</v>
      </c>
      <c r="L2569" s="152">
        <v>99</v>
      </c>
      <c r="M2569" s="152">
        <v>96</v>
      </c>
      <c r="N2569" s="152">
        <v>76</v>
      </c>
      <c r="O2569" s="152">
        <v>27</v>
      </c>
      <c r="P2569" s="153">
        <v>193</v>
      </c>
      <c r="Q2569" s="152">
        <v>88</v>
      </c>
      <c r="R2569" s="152">
        <v>130</v>
      </c>
      <c r="S2569" s="152">
        <v>29</v>
      </c>
      <c r="T2569" s="152">
        <v>242</v>
      </c>
      <c r="U2569" s="152">
        <v>10</v>
      </c>
      <c r="V2569" s="152">
        <v>75</v>
      </c>
      <c r="W2569" s="152">
        <v>268</v>
      </c>
      <c r="X2569" s="152">
        <v>54</v>
      </c>
      <c r="Y2569" s="152">
        <v>8</v>
      </c>
      <c r="Z2569" s="152">
        <v>83</v>
      </c>
      <c r="AA2569" s="152">
        <v>9</v>
      </c>
      <c r="AB2569" s="152">
        <v>186</v>
      </c>
      <c r="AC2569" s="152">
        <v>131</v>
      </c>
      <c r="AD2569" s="152">
        <v>7</v>
      </c>
      <c r="AE2569" s="152">
        <v>285</v>
      </c>
      <c r="AF2569" s="152">
        <v>367</v>
      </c>
      <c r="AG2569" s="152">
        <v>165</v>
      </c>
      <c r="AH2569" s="152">
        <v>38</v>
      </c>
      <c r="AI2569" s="152">
        <v>30</v>
      </c>
      <c r="AJ2569" s="152">
        <v>63</v>
      </c>
      <c r="AK2569" s="152">
        <v>249</v>
      </c>
      <c r="AL2569" s="152">
        <v>427</v>
      </c>
      <c r="AM2569" s="152">
        <v>7</v>
      </c>
      <c r="AO2569" s="152">
        <v>87</v>
      </c>
      <c r="AP2569" s="152">
        <v>8</v>
      </c>
      <c r="AQ2569" s="152">
        <v>42</v>
      </c>
      <c r="AR2569" s="152">
        <v>104</v>
      </c>
      <c r="AS2569" s="152">
        <v>270</v>
      </c>
      <c r="AT2569" s="152">
        <v>52</v>
      </c>
      <c r="AU2569" s="152">
        <v>123</v>
      </c>
      <c r="AV2569" s="152">
        <v>25</v>
      </c>
      <c r="AW2569" s="152">
        <v>26</v>
      </c>
      <c r="AX2569" s="152">
        <v>116</v>
      </c>
      <c r="AY2569" s="152">
        <v>48</v>
      </c>
      <c r="AZ2569" s="152">
        <v>100</v>
      </c>
      <c r="BA2569" s="155">
        <v>126</v>
      </c>
      <c r="BB2569" s="152">
        <v>29</v>
      </c>
      <c r="BC2569" s="153">
        <v>41</v>
      </c>
      <c r="BD2569" s="152">
        <v>70</v>
      </c>
      <c r="BE2569" s="152">
        <v>38</v>
      </c>
      <c r="BF2569" s="151">
        <v>0</v>
      </c>
      <c r="BG2569" s="152">
        <v>18</v>
      </c>
      <c r="BH2569" s="152">
        <v>46</v>
      </c>
      <c r="BI2569" s="154"/>
      <c r="BJ2569" s="151">
        <v>16</v>
      </c>
      <c r="BK2569" s="151">
        <v>3</v>
      </c>
      <c r="BL2569" s="152">
        <v>44</v>
      </c>
      <c r="BM2569" s="152"/>
      <c r="BN2569" s="152"/>
      <c r="BO2569" s="152"/>
      <c r="BP2569" s="155"/>
      <c r="BQ2569" s="152"/>
      <c r="BR2569" s="153"/>
      <c r="BS2569" s="152"/>
      <c r="BT2569" s="152"/>
      <c r="BU2569" s="151"/>
      <c r="BV2569" s="152"/>
      <c r="BW2569" s="152"/>
      <c r="BX2569" s="154"/>
      <c r="BY2569" s="151"/>
      <c r="BZ2569" s="151"/>
      <c r="CA2569" s="152"/>
    </row>
    <row r="2570" spans="1:79">
      <c r="A2570" t="str">
        <f t="shared" si="204"/>
        <v>2023</v>
      </c>
      <c r="B2570" t="str">
        <f t="shared" si="205"/>
        <v>January</v>
      </c>
      <c r="C2570" s="2">
        <v>44937</v>
      </c>
      <c r="D2570" s="1" t="str">
        <f t="shared" si="203"/>
        <v>OK</v>
      </c>
      <c r="E2570">
        <f t="shared" si="201"/>
        <v>1</v>
      </c>
      <c r="F2570">
        <f t="shared" si="202"/>
        <v>0</v>
      </c>
      <c r="G2570" s="162">
        <v>44937</v>
      </c>
      <c r="H2570" s="152">
        <v>13</v>
      </c>
      <c r="I2570" s="152">
        <v>184</v>
      </c>
      <c r="J2570" s="152">
        <v>177</v>
      </c>
      <c r="K2570" s="152">
        <v>106</v>
      </c>
      <c r="L2570" s="152">
        <v>210</v>
      </c>
      <c r="M2570" s="152">
        <v>155</v>
      </c>
      <c r="N2570" s="152">
        <v>150</v>
      </c>
      <c r="O2570" s="152">
        <v>56</v>
      </c>
      <c r="P2570" s="153">
        <v>275</v>
      </c>
      <c r="Q2570" s="152">
        <v>200</v>
      </c>
      <c r="R2570" s="152">
        <v>196</v>
      </c>
      <c r="S2570" s="152">
        <v>51</v>
      </c>
      <c r="T2570" s="152">
        <v>252</v>
      </c>
      <c r="U2570" s="152">
        <v>14</v>
      </c>
      <c r="V2570" s="152">
        <v>95</v>
      </c>
      <c r="W2570" s="152">
        <v>373</v>
      </c>
      <c r="X2570" s="152">
        <v>124</v>
      </c>
      <c r="Y2570" s="152">
        <v>16</v>
      </c>
      <c r="Z2570" s="152">
        <v>207</v>
      </c>
      <c r="AA2570" s="152">
        <v>15</v>
      </c>
      <c r="AB2570" s="152">
        <v>280</v>
      </c>
      <c r="AC2570" s="152">
        <v>203</v>
      </c>
      <c r="AD2570" s="152">
        <v>8</v>
      </c>
      <c r="AE2570" s="152">
        <v>441</v>
      </c>
      <c r="AF2570" s="152">
        <v>633</v>
      </c>
      <c r="AG2570" s="152">
        <v>307</v>
      </c>
      <c r="AH2570" s="152">
        <v>73</v>
      </c>
      <c r="AI2570" s="152">
        <v>163</v>
      </c>
      <c r="AJ2570" s="152">
        <v>65</v>
      </c>
      <c r="AK2570" s="152">
        <v>492</v>
      </c>
      <c r="AL2570" s="152">
        <v>733</v>
      </c>
      <c r="AM2570" s="152">
        <v>12</v>
      </c>
      <c r="AO2570" s="152">
        <v>148</v>
      </c>
      <c r="AP2570" s="152">
        <v>6</v>
      </c>
      <c r="AQ2570" s="152">
        <v>98</v>
      </c>
      <c r="AR2570" s="152">
        <v>154</v>
      </c>
      <c r="AS2570" s="152">
        <v>565</v>
      </c>
      <c r="AT2570" s="152">
        <v>100</v>
      </c>
      <c r="AU2570" s="152">
        <v>208</v>
      </c>
      <c r="AV2570" s="152">
        <v>59</v>
      </c>
      <c r="AW2570" s="152">
        <v>50</v>
      </c>
      <c r="AX2570" s="152">
        <v>189</v>
      </c>
      <c r="AY2570" s="152">
        <v>112</v>
      </c>
      <c r="AZ2570" s="152">
        <v>222</v>
      </c>
      <c r="BA2570" s="155">
        <v>253</v>
      </c>
      <c r="BB2570" s="152">
        <v>63</v>
      </c>
      <c r="BC2570" s="153">
        <v>18</v>
      </c>
      <c r="BD2570" s="152">
        <v>193</v>
      </c>
      <c r="BE2570" s="152">
        <v>54</v>
      </c>
      <c r="BF2570" s="151">
        <v>14</v>
      </c>
      <c r="BG2570" s="152">
        <v>37</v>
      </c>
      <c r="BH2570" s="152">
        <v>67</v>
      </c>
      <c r="BI2570" s="154"/>
      <c r="BJ2570" s="151">
        <v>21</v>
      </c>
      <c r="BK2570" s="151">
        <v>3</v>
      </c>
      <c r="BL2570" s="152">
        <v>77</v>
      </c>
      <c r="BM2570" s="152"/>
      <c r="BN2570" s="152"/>
      <c r="BO2570" s="152"/>
      <c r="BP2570" s="155"/>
      <c r="BQ2570" s="152"/>
      <c r="BR2570" s="153"/>
      <c r="BS2570" s="152"/>
      <c r="BT2570" s="152"/>
      <c r="BU2570" s="151"/>
      <c r="BV2570" s="152"/>
      <c r="BW2570" s="152"/>
      <c r="BX2570" s="154"/>
      <c r="BY2570" s="151"/>
      <c r="BZ2570" s="151"/>
      <c r="CA2570" s="152"/>
    </row>
    <row r="2571" spans="1:79">
      <c r="A2571" t="str">
        <f t="shared" si="204"/>
        <v>2023</v>
      </c>
      <c r="B2571" t="str">
        <f t="shared" si="205"/>
        <v>January</v>
      </c>
      <c r="C2571" s="2">
        <v>44938</v>
      </c>
      <c r="D2571" s="1" t="str">
        <f t="shared" si="203"/>
        <v>OK</v>
      </c>
      <c r="E2571">
        <f t="shared" si="201"/>
        <v>1</v>
      </c>
      <c r="F2571">
        <f t="shared" si="202"/>
        <v>0</v>
      </c>
      <c r="G2571" s="162">
        <v>44938</v>
      </c>
      <c r="H2571" s="152">
        <v>26</v>
      </c>
      <c r="I2571" s="152">
        <v>178</v>
      </c>
      <c r="J2571" s="152">
        <v>183</v>
      </c>
      <c r="K2571" s="152">
        <v>165</v>
      </c>
      <c r="L2571" s="152">
        <v>178</v>
      </c>
      <c r="M2571" s="152">
        <v>159</v>
      </c>
      <c r="N2571" s="152">
        <v>159</v>
      </c>
      <c r="O2571" s="152">
        <v>47</v>
      </c>
      <c r="P2571" s="153">
        <v>310</v>
      </c>
      <c r="Q2571" s="152">
        <v>206</v>
      </c>
      <c r="R2571" s="152">
        <v>216</v>
      </c>
      <c r="S2571" s="152">
        <v>59</v>
      </c>
      <c r="T2571" s="152">
        <v>226</v>
      </c>
      <c r="U2571" s="152">
        <v>19</v>
      </c>
      <c r="V2571" s="152">
        <v>96</v>
      </c>
      <c r="W2571" s="152">
        <v>369</v>
      </c>
      <c r="X2571" s="152">
        <v>96</v>
      </c>
      <c r="Y2571" s="152">
        <v>13</v>
      </c>
      <c r="Z2571" s="152">
        <v>244</v>
      </c>
      <c r="AA2571" s="152">
        <v>50</v>
      </c>
      <c r="AB2571" s="152">
        <v>308</v>
      </c>
      <c r="AC2571" s="152">
        <v>284</v>
      </c>
      <c r="AD2571" s="152">
        <v>17</v>
      </c>
      <c r="AE2571" s="152">
        <v>464</v>
      </c>
      <c r="AF2571" s="152">
        <v>714</v>
      </c>
      <c r="AG2571" s="152">
        <v>421</v>
      </c>
      <c r="AH2571" s="152">
        <v>79</v>
      </c>
      <c r="AI2571" s="152">
        <v>228</v>
      </c>
      <c r="AJ2571" s="152">
        <v>61</v>
      </c>
      <c r="AK2571" s="152">
        <v>502</v>
      </c>
      <c r="AL2571" s="152">
        <v>902</v>
      </c>
      <c r="AM2571" s="152">
        <v>5</v>
      </c>
      <c r="AO2571" s="152">
        <v>152</v>
      </c>
      <c r="AP2571" s="152">
        <v>12</v>
      </c>
      <c r="AQ2571" s="152">
        <v>136</v>
      </c>
      <c r="AR2571" s="152">
        <v>166</v>
      </c>
      <c r="AS2571" s="152">
        <v>609</v>
      </c>
      <c r="AT2571" s="152">
        <v>133</v>
      </c>
      <c r="AU2571" s="152">
        <v>271</v>
      </c>
      <c r="AV2571" s="152">
        <v>72</v>
      </c>
      <c r="AW2571" s="152">
        <v>61</v>
      </c>
      <c r="AX2571" s="152">
        <v>192</v>
      </c>
      <c r="AY2571" s="152">
        <v>97</v>
      </c>
      <c r="AZ2571" s="152">
        <v>279</v>
      </c>
      <c r="BA2571" s="155">
        <v>291</v>
      </c>
      <c r="BB2571" s="152">
        <v>113</v>
      </c>
      <c r="BC2571" s="153">
        <v>44</v>
      </c>
      <c r="BD2571" s="152">
        <v>188</v>
      </c>
      <c r="BE2571" s="152">
        <v>119</v>
      </c>
      <c r="BF2571" s="151">
        <v>20</v>
      </c>
      <c r="BG2571" s="152">
        <v>32</v>
      </c>
      <c r="BH2571" s="152">
        <v>68</v>
      </c>
      <c r="BI2571" s="154"/>
      <c r="BJ2571" s="151">
        <v>30</v>
      </c>
      <c r="BK2571" s="151">
        <v>6</v>
      </c>
      <c r="BL2571" s="152">
        <v>63</v>
      </c>
      <c r="BM2571" s="152"/>
      <c r="BN2571" s="152"/>
      <c r="BO2571" s="152"/>
      <c r="BP2571" s="155"/>
      <c r="BQ2571" s="152"/>
      <c r="BR2571" s="153"/>
      <c r="BS2571" s="152"/>
      <c r="BT2571" s="152"/>
      <c r="BU2571" s="151"/>
      <c r="BV2571" s="152"/>
      <c r="BW2571" s="152"/>
      <c r="BX2571" s="154"/>
      <c r="BY2571" s="151"/>
      <c r="BZ2571" s="151"/>
      <c r="CA2571" s="152"/>
    </row>
    <row r="2572" spans="1:79">
      <c r="A2572" t="str">
        <f t="shared" si="204"/>
        <v>2023</v>
      </c>
      <c r="B2572" t="str">
        <f t="shared" si="205"/>
        <v>January</v>
      </c>
      <c r="C2572" s="2">
        <v>44939</v>
      </c>
      <c r="D2572" s="1" t="str">
        <f t="shared" si="203"/>
        <v>OK</v>
      </c>
      <c r="E2572">
        <f t="shared" si="201"/>
        <v>1</v>
      </c>
      <c r="F2572">
        <f t="shared" si="202"/>
        <v>0</v>
      </c>
      <c r="G2572" s="162">
        <v>44939</v>
      </c>
      <c r="H2572" s="152">
        <v>47</v>
      </c>
      <c r="I2572" s="152">
        <v>254</v>
      </c>
      <c r="J2572" s="152">
        <v>233</v>
      </c>
      <c r="K2572" s="152">
        <v>237</v>
      </c>
      <c r="L2572" s="152">
        <v>273</v>
      </c>
      <c r="M2572" s="152">
        <v>174</v>
      </c>
      <c r="N2572" s="152">
        <v>198</v>
      </c>
      <c r="O2572" s="152">
        <v>99</v>
      </c>
      <c r="P2572" s="153">
        <v>418</v>
      </c>
      <c r="Q2572" s="152">
        <v>298</v>
      </c>
      <c r="R2572" s="152">
        <v>210</v>
      </c>
      <c r="S2572" s="152">
        <v>81</v>
      </c>
      <c r="T2572" s="152">
        <v>288</v>
      </c>
      <c r="U2572" s="152">
        <v>34</v>
      </c>
      <c r="V2572" s="152">
        <v>117</v>
      </c>
      <c r="W2572" s="152">
        <v>431</v>
      </c>
      <c r="X2572" s="152">
        <v>190</v>
      </c>
      <c r="Y2572" s="152">
        <v>27</v>
      </c>
      <c r="Z2572" s="152">
        <v>309</v>
      </c>
      <c r="AA2572" s="152">
        <v>68</v>
      </c>
      <c r="AB2572" s="152">
        <v>374</v>
      </c>
      <c r="AC2572" s="152">
        <v>379</v>
      </c>
      <c r="AD2572" s="152">
        <v>25</v>
      </c>
      <c r="AE2572" s="152">
        <v>583</v>
      </c>
      <c r="AF2572" s="152">
        <v>862</v>
      </c>
      <c r="AG2572" s="152">
        <v>560</v>
      </c>
      <c r="AH2572" s="152">
        <v>234</v>
      </c>
      <c r="AI2572" s="152">
        <v>424</v>
      </c>
      <c r="AJ2572" s="152">
        <v>64</v>
      </c>
      <c r="AK2572" s="152">
        <v>800</v>
      </c>
      <c r="AL2572" s="152">
        <v>1238</v>
      </c>
      <c r="AM2572" s="152">
        <v>12</v>
      </c>
      <c r="AO2572" s="152">
        <v>201</v>
      </c>
      <c r="AP2572" s="152">
        <v>21</v>
      </c>
      <c r="AQ2572" s="152">
        <v>197</v>
      </c>
      <c r="AR2572" s="152">
        <v>211</v>
      </c>
      <c r="AS2572" s="152">
        <v>1015</v>
      </c>
      <c r="AT2572" s="152">
        <v>135</v>
      </c>
      <c r="AU2572" s="152">
        <v>408</v>
      </c>
      <c r="AV2572" s="152">
        <v>151</v>
      </c>
      <c r="AW2572" s="152">
        <v>125</v>
      </c>
      <c r="AX2572" s="152">
        <v>218</v>
      </c>
      <c r="AY2572" s="152">
        <v>173</v>
      </c>
      <c r="AZ2572" s="152">
        <v>416</v>
      </c>
      <c r="BA2572" s="155">
        <v>425</v>
      </c>
      <c r="BB2572" s="152">
        <v>144</v>
      </c>
      <c r="BC2572" s="153">
        <v>28</v>
      </c>
      <c r="BD2572" s="152">
        <v>300</v>
      </c>
      <c r="BE2572" s="152">
        <v>144</v>
      </c>
      <c r="BF2572" s="151">
        <v>33</v>
      </c>
      <c r="BG2572" s="152">
        <v>39</v>
      </c>
      <c r="BH2572" s="152">
        <v>89</v>
      </c>
      <c r="BI2572" s="154"/>
      <c r="BJ2572" s="151">
        <v>38</v>
      </c>
      <c r="BK2572" s="151">
        <v>12</v>
      </c>
      <c r="BL2572" s="152">
        <v>68</v>
      </c>
      <c r="BM2572" s="152"/>
      <c r="BN2572" s="152"/>
      <c r="BO2572" s="152"/>
      <c r="BP2572" s="155"/>
      <c r="BQ2572" s="152"/>
      <c r="BR2572" s="153"/>
      <c r="BS2572" s="152"/>
      <c r="BT2572" s="152"/>
      <c r="BU2572" s="151"/>
      <c r="BV2572" s="152"/>
      <c r="BW2572" s="152"/>
      <c r="BX2572" s="154"/>
      <c r="BY2572" s="151"/>
      <c r="BZ2572" s="151"/>
      <c r="CA2572" s="152"/>
    </row>
    <row r="2573" spans="1:79">
      <c r="A2573" t="str">
        <f t="shared" si="204"/>
        <v>2023</v>
      </c>
      <c r="B2573" t="str">
        <f t="shared" si="205"/>
        <v>January</v>
      </c>
      <c r="C2573" s="2">
        <v>44940</v>
      </c>
      <c r="D2573" s="1" t="str">
        <f t="shared" si="203"/>
        <v>OK</v>
      </c>
      <c r="E2573">
        <f t="shared" si="201"/>
        <v>0</v>
      </c>
      <c r="F2573">
        <f t="shared" si="202"/>
        <v>1</v>
      </c>
      <c r="G2573" s="162">
        <v>44940</v>
      </c>
      <c r="H2573" s="152">
        <v>31</v>
      </c>
      <c r="I2573" s="152">
        <v>277</v>
      </c>
      <c r="J2573" s="152">
        <v>152</v>
      </c>
      <c r="K2573" s="152">
        <v>308</v>
      </c>
      <c r="L2573" s="152">
        <v>193</v>
      </c>
      <c r="M2573" s="152">
        <v>176</v>
      </c>
      <c r="N2573" s="152">
        <v>137</v>
      </c>
      <c r="O2573" s="152">
        <v>145</v>
      </c>
      <c r="P2573" s="153">
        <v>329</v>
      </c>
      <c r="Q2573" s="152">
        <v>297</v>
      </c>
      <c r="R2573" s="152">
        <v>187</v>
      </c>
      <c r="S2573" s="152">
        <v>62</v>
      </c>
      <c r="T2573" s="152">
        <v>292</v>
      </c>
      <c r="U2573" s="152">
        <v>21</v>
      </c>
      <c r="V2573" s="152">
        <v>62</v>
      </c>
      <c r="W2573" s="152">
        <v>414</v>
      </c>
      <c r="X2573" s="152">
        <v>307</v>
      </c>
      <c r="Y2573" s="152">
        <v>25</v>
      </c>
      <c r="Z2573" s="152">
        <v>431</v>
      </c>
      <c r="AA2573" s="152">
        <v>75</v>
      </c>
      <c r="AB2573" s="152">
        <v>296</v>
      </c>
      <c r="AC2573" s="152">
        <v>770</v>
      </c>
      <c r="AD2573" s="152">
        <v>23</v>
      </c>
      <c r="AE2573" s="152">
        <v>392</v>
      </c>
      <c r="AF2573" s="152">
        <v>813</v>
      </c>
      <c r="AG2573" s="152">
        <v>855</v>
      </c>
      <c r="AH2573" s="152">
        <v>178</v>
      </c>
      <c r="AI2573" s="152">
        <v>601</v>
      </c>
      <c r="AJ2573" s="152">
        <v>45</v>
      </c>
      <c r="AK2573" s="152">
        <v>936</v>
      </c>
      <c r="AL2573" s="152">
        <v>1408</v>
      </c>
      <c r="AM2573" s="152">
        <v>13</v>
      </c>
      <c r="AO2573" s="152">
        <v>208</v>
      </c>
      <c r="AP2573" s="152">
        <v>61</v>
      </c>
      <c r="AQ2573" s="152">
        <v>261</v>
      </c>
      <c r="AR2573" s="152">
        <v>138</v>
      </c>
      <c r="AS2573" s="152">
        <v>1207</v>
      </c>
      <c r="AT2573" s="152">
        <v>143</v>
      </c>
      <c r="AU2573" s="152">
        <v>564</v>
      </c>
      <c r="AV2573" s="152">
        <v>275</v>
      </c>
      <c r="AW2573" s="152">
        <v>248</v>
      </c>
      <c r="AX2573" s="152">
        <v>179</v>
      </c>
      <c r="AY2573" s="152">
        <v>74</v>
      </c>
      <c r="AZ2573" s="152">
        <v>504</v>
      </c>
      <c r="BA2573" s="155">
        <v>562</v>
      </c>
      <c r="BB2573" s="152">
        <v>232</v>
      </c>
      <c r="BC2573" s="153">
        <v>137</v>
      </c>
      <c r="BD2573" s="152">
        <v>397</v>
      </c>
      <c r="BE2573" s="152">
        <v>136</v>
      </c>
      <c r="BF2573" s="152">
        <v>103</v>
      </c>
      <c r="BG2573" s="152">
        <v>56</v>
      </c>
      <c r="BH2573" s="152">
        <v>55</v>
      </c>
      <c r="BI2573" s="152">
        <v>72</v>
      </c>
      <c r="BJ2573" s="152">
        <v>67</v>
      </c>
      <c r="BK2573" s="152">
        <v>44</v>
      </c>
      <c r="BL2573" s="152">
        <v>148</v>
      </c>
      <c r="BM2573" s="152"/>
      <c r="BN2573" s="152"/>
      <c r="BO2573" s="152"/>
      <c r="BP2573" s="155"/>
      <c r="BQ2573" s="152"/>
      <c r="BR2573" s="153"/>
      <c r="BS2573" s="152"/>
      <c r="BT2573" s="152"/>
      <c r="BU2573" s="152"/>
      <c r="BV2573" s="152"/>
      <c r="BW2573" s="152"/>
      <c r="BX2573" s="152"/>
      <c r="BY2573" s="152"/>
      <c r="BZ2573" s="152"/>
      <c r="CA2573" s="152"/>
    </row>
    <row r="2574" spans="1:79">
      <c r="A2574" t="str">
        <f t="shared" si="204"/>
        <v>2023</v>
      </c>
      <c r="B2574" t="str">
        <f t="shared" si="205"/>
        <v>January</v>
      </c>
      <c r="C2574" s="2">
        <v>44941</v>
      </c>
      <c r="D2574" s="1" t="str">
        <f t="shared" si="203"/>
        <v>OK</v>
      </c>
      <c r="E2574">
        <f t="shared" si="201"/>
        <v>0</v>
      </c>
      <c r="F2574">
        <f t="shared" si="202"/>
        <v>1</v>
      </c>
      <c r="G2574" s="162">
        <v>44941</v>
      </c>
      <c r="H2574" s="152">
        <v>30</v>
      </c>
      <c r="I2574" s="152">
        <v>248</v>
      </c>
      <c r="J2574" s="152">
        <v>127</v>
      </c>
      <c r="K2574" s="152">
        <v>329</v>
      </c>
      <c r="L2574" s="152">
        <v>172</v>
      </c>
      <c r="M2574" s="152">
        <v>157</v>
      </c>
      <c r="N2574" s="152">
        <v>125</v>
      </c>
      <c r="O2574" s="152">
        <v>160</v>
      </c>
      <c r="P2574" s="153">
        <v>263</v>
      </c>
      <c r="Q2574" s="152">
        <v>277</v>
      </c>
      <c r="R2574" s="152">
        <v>178</v>
      </c>
      <c r="S2574" s="152">
        <v>47</v>
      </c>
      <c r="T2574" s="152">
        <v>250</v>
      </c>
      <c r="U2574" s="152">
        <v>26</v>
      </c>
      <c r="V2574" s="152">
        <v>61</v>
      </c>
      <c r="W2574" s="152">
        <v>370</v>
      </c>
      <c r="X2574" s="152">
        <v>338</v>
      </c>
      <c r="Y2574" s="152">
        <v>12</v>
      </c>
      <c r="Z2574" s="152">
        <v>392</v>
      </c>
      <c r="AA2574" s="152">
        <v>100</v>
      </c>
      <c r="AB2574" s="152">
        <v>230</v>
      </c>
      <c r="AC2574" s="152">
        <v>905</v>
      </c>
      <c r="AD2574" s="152">
        <v>23</v>
      </c>
      <c r="AE2574" s="152">
        <v>352</v>
      </c>
      <c r="AF2574" s="152">
        <v>753</v>
      </c>
      <c r="AG2574" s="152">
        <v>898</v>
      </c>
      <c r="AH2574" s="152">
        <v>142</v>
      </c>
      <c r="AI2574" s="152">
        <v>684</v>
      </c>
      <c r="AJ2574" s="152">
        <v>53</v>
      </c>
      <c r="AK2574" s="152">
        <v>949</v>
      </c>
      <c r="AL2574" s="152">
        <v>1394</v>
      </c>
      <c r="AM2574" s="152">
        <v>17</v>
      </c>
      <c r="AO2574" s="152">
        <v>198</v>
      </c>
      <c r="AP2574" s="152">
        <v>50</v>
      </c>
      <c r="AQ2574" s="152">
        <v>304</v>
      </c>
      <c r="AR2574" s="152">
        <v>137</v>
      </c>
      <c r="AS2574" s="152">
        <v>1368</v>
      </c>
      <c r="AT2574" s="152">
        <v>191</v>
      </c>
      <c r="AU2574" s="152">
        <v>591</v>
      </c>
      <c r="AV2574" s="152">
        <v>232</v>
      </c>
      <c r="AW2574" s="152">
        <v>281</v>
      </c>
      <c r="AX2574" s="152">
        <v>134</v>
      </c>
      <c r="AY2574" s="152">
        <v>98</v>
      </c>
      <c r="AZ2574" s="152">
        <v>608</v>
      </c>
      <c r="BA2574" s="155">
        <v>619</v>
      </c>
      <c r="BB2574" s="152">
        <v>341</v>
      </c>
      <c r="BC2574" s="153">
        <v>93</v>
      </c>
      <c r="BD2574" s="152">
        <v>485</v>
      </c>
      <c r="BE2574" s="152">
        <v>221</v>
      </c>
      <c r="BF2574" s="152">
        <v>95</v>
      </c>
      <c r="BG2574" s="152">
        <v>48</v>
      </c>
      <c r="BH2574" s="152">
        <v>44</v>
      </c>
      <c r="BI2574" s="152">
        <v>106</v>
      </c>
      <c r="BJ2574" s="152">
        <v>76</v>
      </c>
      <c r="BK2574" s="152">
        <v>32</v>
      </c>
      <c r="BL2574" s="152">
        <v>108</v>
      </c>
      <c r="BM2574" s="152"/>
      <c r="BN2574" s="152"/>
      <c r="BO2574" s="152"/>
      <c r="BP2574" s="155"/>
      <c r="BQ2574" s="152"/>
      <c r="BR2574" s="153"/>
      <c r="BS2574" s="152"/>
      <c r="BT2574" s="152"/>
      <c r="BU2574" s="152"/>
      <c r="BV2574" s="152"/>
      <c r="BW2574" s="152"/>
      <c r="BX2574" s="152"/>
      <c r="BY2574" s="152"/>
      <c r="BZ2574" s="152"/>
      <c r="CA2574" s="152"/>
    </row>
    <row r="2575" spans="1:79">
      <c r="A2575" t="str">
        <f t="shared" si="204"/>
        <v>2023</v>
      </c>
      <c r="B2575" t="str">
        <f t="shared" si="205"/>
        <v>January</v>
      </c>
      <c r="C2575" s="2">
        <v>44942</v>
      </c>
      <c r="D2575" s="1" t="str">
        <f t="shared" si="203"/>
        <v>OK</v>
      </c>
      <c r="E2575">
        <f t="shared" si="201"/>
        <v>1</v>
      </c>
      <c r="F2575">
        <f t="shared" si="202"/>
        <v>0</v>
      </c>
      <c r="G2575" s="162">
        <v>44942</v>
      </c>
      <c r="H2575" s="152">
        <v>34</v>
      </c>
      <c r="I2575" s="152">
        <v>394</v>
      </c>
      <c r="J2575" s="152">
        <v>366</v>
      </c>
      <c r="K2575" s="152">
        <v>258</v>
      </c>
      <c r="L2575" s="152">
        <v>388</v>
      </c>
      <c r="M2575" s="152">
        <v>159</v>
      </c>
      <c r="N2575" s="152">
        <v>258</v>
      </c>
      <c r="O2575" s="152">
        <v>101</v>
      </c>
      <c r="P2575" s="153">
        <v>491</v>
      </c>
      <c r="Q2575" s="152">
        <v>430</v>
      </c>
      <c r="R2575" s="152">
        <v>275</v>
      </c>
      <c r="S2575" s="152">
        <v>116</v>
      </c>
      <c r="T2575" s="152">
        <v>288</v>
      </c>
      <c r="U2575" s="152">
        <v>37</v>
      </c>
      <c r="V2575" s="152">
        <v>155</v>
      </c>
      <c r="W2575" s="152">
        <v>507</v>
      </c>
      <c r="X2575" s="152">
        <v>304</v>
      </c>
      <c r="Y2575" s="152">
        <v>21</v>
      </c>
      <c r="Z2575" s="152">
        <v>342</v>
      </c>
      <c r="AA2575" s="152">
        <v>20</v>
      </c>
      <c r="AB2575" s="152">
        <v>668</v>
      </c>
      <c r="AC2575" s="152">
        <v>480</v>
      </c>
      <c r="AD2575" s="152">
        <v>54</v>
      </c>
      <c r="AE2575" s="152">
        <v>992</v>
      </c>
      <c r="AF2575" s="152">
        <v>1473</v>
      </c>
      <c r="AG2575" s="152">
        <v>733</v>
      </c>
      <c r="AH2575" s="152">
        <v>174</v>
      </c>
      <c r="AI2575" s="152">
        <v>393</v>
      </c>
      <c r="AJ2575" s="152">
        <v>68</v>
      </c>
      <c r="AK2575" s="152">
        <v>1241</v>
      </c>
      <c r="AL2575" s="152">
        <v>1516</v>
      </c>
      <c r="AM2575" s="152">
        <v>14</v>
      </c>
      <c r="AO2575" s="152">
        <v>310</v>
      </c>
      <c r="AP2575" s="152">
        <v>34</v>
      </c>
      <c r="AQ2575" s="152">
        <v>226</v>
      </c>
      <c r="AR2575" s="152">
        <v>284</v>
      </c>
      <c r="AS2575" s="152">
        <v>1435</v>
      </c>
      <c r="AT2575" s="152">
        <v>217</v>
      </c>
      <c r="AU2575" s="152">
        <v>498</v>
      </c>
      <c r="AV2575" s="152">
        <v>138</v>
      </c>
      <c r="AW2575" s="152">
        <v>146</v>
      </c>
      <c r="AX2575" s="152">
        <v>385</v>
      </c>
      <c r="AY2575" s="152">
        <v>209</v>
      </c>
      <c r="AZ2575" s="152">
        <v>513</v>
      </c>
      <c r="BA2575" s="155">
        <v>441</v>
      </c>
      <c r="BB2575" s="152">
        <v>199</v>
      </c>
      <c r="BC2575" s="153">
        <v>32</v>
      </c>
      <c r="BD2575" s="152">
        <v>299</v>
      </c>
      <c r="BE2575" s="152">
        <v>213</v>
      </c>
      <c r="BF2575" s="152">
        <v>75</v>
      </c>
      <c r="BG2575" s="152">
        <v>54</v>
      </c>
      <c r="BH2575" s="152">
        <v>112</v>
      </c>
      <c r="BI2575" s="152">
        <v>67</v>
      </c>
      <c r="BJ2575" s="152">
        <v>64</v>
      </c>
      <c r="BK2575" s="152">
        <v>32</v>
      </c>
      <c r="BL2575" s="152">
        <v>89</v>
      </c>
      <c r="BM2575" s="152"/>
      <c r="BN2575" s="152"/>
      <c r="BO2575" s="152"/>
      <c r="BP2575" s="155"/>
      <c r="BQ2575" s="152"/>
      <c r="BR2575" s="153"/>
      <c r="BS2575" s="152"/>
      <c r="BT2575" s="152"/>
      <c r="BU2575" s="152"/>
      <c r="BV2575" s="152"/>
      <c r="BW2575" s="152"/>
      <c r="BX2575" s="152"/>
      <c r="BY2575" s="152"/>
      <c r="BZ2575" s="152"/>
      <c r="CA2575" s="152"/>
    </row>
    <row r="2576" spans="1:79">
      <c r="A2576" t="str">
        <f t="shared" si="204"/>
        <v>2023</v>
      </c>
      <c r="B2576" t="str">
        <f t="shared" si="205"/>
        <v>January</v>
      </c>
      <c r="C2576" s="2">
        <v>44943</v>
      </c>
      <c r="D2576" s="1" t="str">
        <f t="shared" si="203"/>
        <v>OK</v>
      </c>
      <c r="E2576">
        <f t="shared" si="201"/>
        <v>1</v>
      </c>
      <c r="F2576">
        <f t="shared" si="202"/>
        <v>0</v>
      </c>
      <c r="G2576" s="162">
        <v>44943</v>
      </c>
      <c r="H2576" s="152">
        <v>47</v>
      </c>
      <c r="I2576" s="152">
        <v>459</v>
      </c>
      <c r="J2576" s="152">
        <v>354</v>
      </c>
      <c r="K2576" s="152">
        <v>284</v>
      </c>
      <c r="L2576" s="152">
        <v>400</v>
      </c>
      <c r="M2576" s="152">
        <v>206</v>
      </c>
      <c r="N2576" s="152">
        <v>299</v>
      </c>
      <c r="O2576" s="152">
        <v>104</v>
      </c>
      <c r="P2576" s="153">
        <v>486</v>
      </c>
      <c r="Q2576" s="152">
        <v>513</v>
      </c>
      <c r="R2576" s="152">
        <v>357</v>
      </c>
      <c r="S2576" s="152">
        <v>119</v>
      </c>
      <c r="T2576" s="152">
        <v>282</v>
      </c>
      <c r="U2576" s="152">
        <v>52</v>
      </c>
      <c r="V2576" s="152">
        <v>170</v>
      </c>
      <c r="W2576" s="152">
        <v>468</v>
      </c>
      <c r="X2576" s="152">
        <v>310</v>
      </c>
      <c r="Y2576" s="152">
        <v>21</v>
      </c>
      <c r="Z2576" s="152">
        <v>484</v>
      </c>
      <c r="AA2576" s="152">
        <v>37</v>
      </c>
      <c r="AB2576" s="152">
        <v>735</v>
      </c>
      <c r="AC2576" s="152">
        <v>447</v>
      </c>
      <c r="AD2576" s="152">
        <v>52</v>
      </c>
      <c r="AE2576" s="152">
        <v>1027</v>
      </c>
      <c r="AF2576" s="152">
        <v>1540</v>
      </c>
      <c r="AG2576" s="152">
        <v>853</v>
      </c>
      <c r="AH2576" s="152">
        <v>214</v>
      </c>
      <c r="AI2576" s="152">
        <v>397</v>
      </c>
      <c r="AJ2576" s="152">
        <v>71</v>
      </c>
      <c r="AK2576" s="152">
        <v>1200</v>
      </c>
      <c r="AL2576" s="152">
        <v>1552</v>
      </c>
      <c r="AM2576" s="152">
        <v>14</v>
      </c>
      <c r="AO2576" s="152">
        <v>316</v>
      </c>
      <c r="AP2576" s="152">
        <v>48</v>
      </c>
      <c r="AQ2576" s="152">
        <v>199</v>
      </c>
      <c r="AR2576" s="152">
        <v>289</v>
      </c>
      <c r="AS2576" s="152">
        <v>1401</v>
      </c>
      <c r="AT2576" s="152">
        <v>216</v>
      </c>
      <c r="AU2576" s="152">
        <v>499</v>
      </c>
      <c r="AV2576" s="152">
        <v>123</v>
      </c>
      <c r="AW2576" s="152">
        <v>165</v>
      </c>
      <c r="AX2576" s="152">
        <v>382</v>
      </c>
      <c r="AY2576" s="152">
        <v>209</v>
      </c>
      <c r="AZ2576" s="152">
        <v>504</v>
      </c>
      <c r="BA2576" s="155">
        <v>435</v>
      </c>
      <c r="BB2576" s="152">
        <v>206</v>
      </c>
      <c r="BC2576" s="153">
        <v>35</v>
      </c>
      <c r="BD2576" s="152">
        <v>286</v>
      </c>
      <c r="BE2576" s="152">
        <v>201</v>
      </c>
      <c r="BF2576" s="152">
        <v>64</v>
      </c>
      <c r="BG2576" s="152">
        <v>56</v>
      </c>
      <c r="BH2576" s="152">
        <v>130</v>
      </c>
      <c r="BI2576" s="152">
        <v>56</v>
      </c>
      <c r="BJ2576" s="152">
        <v>74</v>
      </c>
      <c r="BK2576" s="152">
        <v>32</v>
      </c>
      <c r="BL2576" s="152">
        <v>130</v>
      </c>
      <c r="BM2576" s="152"/>
      <c r="BN2576" s="152"/>
      <c r="BO2576" s="152"/>
      <c r="BP2576" s="155"/>
      <c r="BQ2576" s="152"/>
      <c r="BR2576" s="153"/>
      <c r="BS2576" s="152"/>
      <c r="BT2576" s="152"/>
      <c r="BU2576" s="152"/>
      <c r="BV2576" s="152"/>
      <c r="BW2576" s="152"/>
      <c r="BX2576" s="152"/>
      <c r="BY2576" s="152"/>
      <c r="BZ2576" s="152"/>
      <c r="CA2576" s="152"/>
    </row>
    <row r="2577" spans="1:79">
      <c r="A2577" t="str">
        <f t="shared" si="204"/>
        <v>2023</v>
      </c>
      <c r="B2577" t="str">
        <f t="shared" si="205"/>
        <v>January</v>
      </c>
      <c r="C2577" s="2">
        <v>44944</v>
      </c>
      <c r="D2577" s="1" t="str">
        <f t="shared" si="203"/>
        <v>OK</v>
      </c>
      <c r="E2577">
        <f t="shared" si="201"/>
        <v>1</v>
      </c>
      <c r="F2577">
        <f t="shared" si="202"/>
        <v>0</v>
      </c>
      <c r="G2577" s="162">
        <v>44944</v>
      </c>
      <c r="H2577" s="152">
        <v>33</v>
      </c>
      <c r="I2577" s="152">
        <v>385</v>
      </c>
      <c r="J2577" s="152">
        <v>376</v>
      </c>
      <c r="K2577" s="152">
        <v>292</v>
      </c>
      <c r="L2577" s="152">
        <v>393</v>
      </c>
      <c r="M2577" s="152">
        <v>194</v>
      </c>
      <c r="N2577" s="152">
        <v>309</v>
      </c>
      <c r="O2577" s="152">
        <v>94</v>
      </c>
      <c r="P2577" s="153">
        <v>513</v>
      </c>
      <c r="Q2577" s="152">
        <v>495</v>
      </c>
      <c r="R2577" s="152">
        <v>319</v>
      </c>
      <c r="S2577" s="152">
        <v>108</v>
      </c>
      <c r="T2577" s="152">
        <v>256</v>
      </c>
      <c r="U2577" s="152">
        <v>51</v>
      </c>
      <c r="V2577" s="152">
        <v>166</v>
      </c>
      <c r="W2577" s="152">
        <v>514</v>
      </c>
      <c r="X2577" s="152">
        <v>329</v>
      </c>
      <c r="Y2577" s="152">
        <v>22</v>
      </c>
      <c r="Z2577" s="152">
        <v>366</v>
      </c>
      <c r="AA2577" s="152">
        <v>34</v>
      </c>
      <c r="AB2577" s="152">
        <v>679</v>
      </c>
      <c r="AC2577" s="152">
        <v>429</v>
      </c>
      <c r="AD2577" s="152">
        <v>43</v>
      </c>
      <c r="AE2577" s="152">
        <v>963</v>
      </c>
      <c r="AF2577" s="152">
        <v>1543</v>
      </c>
      <c r="AG2577" s="152">
        <v>850</v>
      </c>
      <c r="AH2577" s="152">
        <v>168</v>
      </c>
      <c r="AI2577" s="152">
        <v>405</v>
      </c>
      <c r="AJ2577" s="152">
        <v>75</v>
      </c>
      <c r="AK2577" s="152">
        <v>1221</v>
      </c>
      <c r="AL2577" s="152">
        <v>1713</v>
      </c>
      <c r="AM2577" s="152">
        <v>14</v>
      </c>
      <c r="AO2577" s="152">
        <v>330</v>
      </c>
      <c r="AP2577" s="152">
        <v>52</v>
      </c>
      <c r="AQ2577" s="152">
        <v>229</v>
      </c>
      <c r="AR2577" s="152">
        <v>301</v>
      </c>
      <c r="AS2577" s="152">
        <v>1469</v>
      </c>
      <c r="AT2577" s="152">
        <v>220</v>
      </c>
      <c r="AU2577" s="152">
        <v>489</v>
      </c>
      <c r="AV2577" s="152">
        <v>152</v>
      </c>
      <c r="AW2577" s="152">
        <v>142</v>
      </c>
      <c r="AX2577" s="152">
        <v>350</v>
      </c>
      <c r="AY2577" s="152">
        <v>225</v>
      </c>
      <c r="AZ2577" s="152">
        <v>509</v>
      </c>
      <c r="BA2577" s="155">
        <v>507</v>
      </c>
      <c r="BB2577" s="152">
        <v>216</v>
      </c>
      <c r="BC2577" s="153">
        <v>34</v>
      </c>
      <c r="BD2577" s="152">
        <v>298</v>
      </c>
      <c r="BE2577" s="152">
        <v>232</v>
      </c>
      <c r="BF2577" s="152">
        <v>96</v>
      </c>
      <c r="BG2577" s="152">
        <v>74</v>
      </c>
      <c r="BH2577" s="152">
        <v>150</v>
      </c>
      <c r="BI2577" s="152">
        <v>83</v>
      </c>
      <c r="BJ2577" s="152">
        <v>87</v>
      </c>
      <c r="BK2577" s="152">
        <v>30</v>
      </c>
      <c r="BL2577" s="152">
        <v>81</v>
      </c>
      <c r="BM2577" s="152"/>
      <c r="BN2577" s="152"/>
      <c r="BO2577" s="152"/>
      <c r="BP2577" s="155"/>
      <c r="BQ2577" s="152"/>
      <c r="BR2577" s="153"/>
      <c r="BS2577" s="152"/>
      <c r="BT2577" s="152"/>
      <c r="BU2577" s="152"/>
      <c r="BV2577" s="152"/>
      <c r="BW2577" s="152"/>
      <c r="BX2577" s="152"/>
      <c r="BY2577" s="152"/>
      <c r="BZ2577" s="152"/>
      <c r="CA2577" s="152"/>
    </row>
    <row r="2578" spans="1:79">
      <c r="A2578" t="str">
        <f t="shared" si="204"/>
        <v>2023</v>
      </c>
      <c r="B2578" t="str">
        <f t="shared" si="205"/>
        <v>January</v>
      </c>
      <c r="C2578" s="2">
        <v>44945</v>
      </c>
      <c r="D2578" s="1" t="str">
        <f t="shared" si="203"/>
        <v>OK</v>
      </c>
      <c r="E2578">
        <f t="shared" si="201"/>
        <v>1</v>
      </c>
      <c r="F2578">
        <f t="shared" si="202"/>
        <v>0</v>
      </c>
      <c r="G2578" s="162">
        <v>44945</v>
      </c>
      <c r="H2578" s="152">
        <v>30</v>
      </c>
      <c r="I2578" s="152">
        <v>380</v>
      </c>
      <c r="J2578" s="152">
        <v>383</v>
      </c>
      <c r="K2578" s="152">
        <v>305</v>
      </c>
      <c r="L2578" s="152">
        <v>405</v>
      </c>
      <c r="M2578" s="152">
        <v>176</v>
      </c>
      <c r="N2578" s="152">
        <v>316</v>
      </c>
      <c r="O2578" s="152">
        <v>92</v>
      </c>
      <c r="P2578" s="153">
        <v>549</v>
      </c>
      <c r="Q2578" s="152">
        <v>456</v>
      </c>
      <c r="R2578" s="152">
        <v>341</v>
      </c>
      <c r="S2578" s="152">
        <v>105</v>
      </c>
      <c r="T2578" s="152">
        <v>326</v>
      </c>
      <c r="U2578" s="152">
        <v>46</v>
      </c>
      <c r="V2578" s="152">
        <v>149</v>
      </c>
      <c r="W2578" s="152">
        <v>597</v>
      </c>
      <c r="X2578" s="152">
        <v>278</v>
      </c>
      <c r="Y2578" s="152">
        <v>18</v>
      </c>
      <c r="Z2578" s="152">
        <v>388</v>
      </c>
      <c r="AA2578" s="152">
        <v>30</v>
      </c>
      <c r="AB2578" s="152">
        <v>714</v>
      </c>
      <c r="AC2578" s="152">
        <v>475</v>
      </c>
      <c r="AD2578" s="152">
        <v>42</v>
      </c>
      <c r="AE2578" s="152">
        <v>999</v>
      </c>
      <c r="AF2578" s="152">
        <v>1442</v>
      </c>
      <c r="AG2578" s="152">
        <v>837</v>
      </c>
      <c r="AH2578" s="152">
        <v>196</v>
      </c>
      <c r="AI2578" s="152">
        <v>323</v>
      </c>
      <c r="AJ2578" s="152">
        <v>73</v>
      </c>
      <c r="AK2578" s="152">
        <v>1220</v>
      </c>
      <c r="AL2578" s="152">
        <v>1688</v>
      </c>
      <c r="AM2578" s="152">
        <v>13</v>
      </c>
      <c r="AO2578" s="152">
        <v>341</v>
      </c>
      <c r="AP2578" s="152">
        <v>39</v>
      </c>
      <c r="AQ2578" s="152">
        <v>222</v>
      </c>
      <c r="AR2578" s="152">
        <v>280</v>
      </c>
      <c r="AS2578" s="152">
        <v>1472</v>
      </c>
      <c r="AT2578" s="152">
        <v>194</v>
      </c>
      <c r="AU2578" s="152">
        <v>483</v>
      </c>
      <c r="AV2578" s="152">
        <v>150</v>
      </c>
      <c r="AW2578" s="152">
        <v>153</v>
      </c>
      <c r="AX2578" s="152">
        <v>371</v>
      </c>
      <c r="AY2578" s="152">
        <v>198</v>
      </c>
      <c r="AZ2578" s="152">
        <v>504</v>
      </c>
      <c r="BA2578" s="155">
        <v>515</v>
      </c>
      <c r="BB2578" s="152">
        <v>165</v>
      </c>
      <c r="BC2578" s="153">
        <v>23</v>
      </c>
      <c r="BD2578" s="152">
        <v>304</v>
      </c>
      <c r="BE2578" s="152">
        <v>219</v>
      </c>
      <c r="BF2578" s="152">
        <v>85</v>
      </c>
      <c r="BG2578" s="152">
        <v>71</v>
      </c>
      <c r="BH2578" s="152">
        <v>122</v>
      </c>
      <c r="BI2578" s="152">
        <v>48</v>
      </c>
      <c r="BJ2578" s="152">
        <v>85</v>
      </c>
      <c r="BK2578" s="152">
        <v>38</v>
      </c>
      <c r="BL2578" s="152">
        <v>95</v>
      </c>
      <c r="BM2578" s="152"/>
      <c r="BN2578" s="152"/>
      <c r="BO2578" s="152"/>
      <c r="BP2578" s="155"/>
      <c r="BQ2578" s="152"/>
      <c r="BR2578" s="153"/>
      <c r="BS2578" s="152"/>
      <c r="BT2578" s="152"/>
      <c r="BU2578" s="152"/>
      <c r="BV2578" s="152"/>
      <c r="BW2578" s="152"/>
      <c r="BX2578" s="152"/>
      <c r="BY2578" s="152"/>
      <c r="BZ2578" s="152"/>
      <c r="CA2578" s="152"/>
    </row>
    <row r="2579" spans="1:79">
      <c r="A2579" t="str">
        <f t="shared" si="204"/>
        <v>2023</v>
      </c>
      <c r="B2579" t="str">
        <f t="shared" si="205"/>
        <v>January</v>
      </c>
      <c r="C2579" s="2">
        <v>44946</v>
      </c>
      <c r="D2579" s="1" t="str">
        <f t="shared" si="203"/>
        <v>OK</v>
      </c>
      <c r="E2579">
        <f t="shared" si="201"/>
        <v>1</v>
      </c>
      <c r="F2579">
        <f t="shared" si="202"/>
        <v>0</v>
      </c>
      <c r="G2579" s="162">
        <v>44946</v>
      </c>
      <c r="H2579" s="152">
        <v>55</v>
      </c>
      <c r="I2579" s="152">
        <v>355</v>
      </c>
      <c r="J2579" s="152">
        <v>307</v>
      </c>
      <c r="K2579" s="152">
        <v>283</v>
      </c>
      <c r="L2579" s="152">
        <v>327</v>
      </c>
      <c r="M2579" s="152">
        <v>195</v>
      </c>
      <c r="N2579" s="152">
        <v>293</v>
      </c>
      <c r="O2579" s="152">
        <v>108</v>
      </c>
      <c r="P2579" s="153">
        <v>453</v>
      </c>
      <c r="Q2579" s="152">
        <v>410</v>
      </c>
      <c r="R2579" s="152">
        <v>273</v>
      </c>
      <c r="S2579" s="152">
        <v>87</v>
      </c>
      <c r="T2579" s="152">
        <v>302</v>
      </c>
      <c r="U2579" s="152">
        <v>65</v>
      </c>
      <c r="V2579" s="152">
        <v>132</v>
      </c>
      <c r="W2579" s="152">
        <v>505</v>
      </c>
      <c r="X2579" s="152">
        <v>267</v>
      </c>
      <c r="Y2579" s="152">
        <v>21</v>
      </c>
      <c r="Z2579" s="152">
        <v>336</v>
      </c>
      <c r="AA2579" s="152">
        <v>49</v>
      </c>
      <c r="AB2579" s="152">
        <v>470</v>
      </c>
      <c r="AC2579" s="152">
        <v>422</v>
      </c>
      <c r="AD2579" s="152">
        <v>23</v>
      </c>
      <c r="AE2579" s="152">
        <v>702</v>
      </c>
      <c r="AF2579" s="152">
        <v>1145</v>
      </c>
      <c r="AG2579" s="152">
        <v>639</v>
      </c>
      <c r="AH2579" s="152">
        <v>194</v>
      </c>
      <c r="AI2579" s="152">
        <v>354</v>
      </c>
      <c r="AJ2579" s="152">
        <v>70</v>
      </c>
      <c r="AK2579" s="152">
        <v>1073</v>
      </c>
      <c r="AL2579" s="152">
        <v>1603</v>
      </c>
      <c r="AM2579" s="152">
        <v>22</v>
      </c>
      <c r="AO2579" s="152">
        <v>246</v>
      </c>
      <c r="AP2579" s="152">
        <v>37</v>
      </c>
      <c r="AQ2579" s="152">
        <v>210</v>
      </c>
      <c r="AR2579" s="152">
        <v>266</v>
      </c>
      <c r="AS2579" s="152">
        <v>1265</v>
      </c>
      <c r="AT2579" s="152">
        <v>202</v>
      </c>
      <c r="AU2579" s="152">
        <v>447</v>
      </c>
      <c r="AV2579" s="152">
        <v>157</v>
      </c>
      <c r="AW2579" s="152">
        <v>122</v>
      </c>
      <c r="AX2579" s="152">
        <v>292</v>
      </c>
      <c r="AY2579" s="152">
        <v>190</v>
      </c>
      <c r="AZ2579" s="152">
        <v>422</v>
      </c>
      <c r="BA2579" s="155">
        <v>503</v>
      </c>
      <c r="BB2579" s="152">
        <v>149</v>
      </c>
      <c r="BC2579" s="153">
        <v>28</v>
      </c>
      <c r="BD2579" s="152">
        <v>189</v>
      </c>
      <c r="BE2579" s="152">
        <v>161</v>
      </c>
      <c r="BF2579" s="152">
        <v>83</v>
      </c>
      <c r="BG2579" s="152">
        <v>61</v>
      </c>
      <c r="BH2579" s="152">
        <v>112</v>
      </c>
      <c r="BI2579" s="152">
        <v>65</v>
      </c>
      <c r="BJ2579" s="152">
        <v>75</v>
      </c>
      <c r="BK2579" s="152">
        <v>33</v>
      </c>
      <c r="BL2579" s="152">
        <v>63</v>
      </c>
      <c r="BM2579" s="152"/>
      <c r="BN2579" s="152"/>
      <c r="BO2579" s="152"/>
      <c r="BP2579" s="155"/>
      <c r="BQ2579" s="152"/>
      <c r="BR2579" s="153"/>
      <c r="BS2579" s="152"/>
      <c r="BT2579" s="152"/>
      <c r="BU2579" s="152"/>
      <c r="BV2579" s="152"/>
      <c r="BW2579" s="152"/>
      <c r="BX2579" s="152"/>
      <c r="BY2579" s="152"/>
      <c r="BZ2579" s="152"/>
      <c r="CA2579" s="152"/>
    </row>
    <row r="2580" spans="1:79">
      <c r="A2580" t="str">
        <f t="shared" si="204"/>
        <v>2023</v>
      </c>
      <c r="B2580" t="str">
        <f t="shared" si="205"/>
        <v>January</v>
      </c>
      <c r="C2580" s="2">
        <v>44947</v>
      </c>
      <c r="D2580" s="1" t="str">
        <f t="shared" si="203"/>
        <v>OK</v>
      </c>
      <c r="E2580">
        <f t="shared" si="201"/>
        <v>0</v>
      </c>
      <c r="F2580">
        <f t="shared" si="202"/>
        <v>1</v>
      </c>
      <c r="G2580" s="162">
        <v>44947</v>
      </c>
      <c r="H2580" s="152">
        <v>30</v>
      </c>
      <c r="I2580" s="152">
        <v>271</v>
      </c>
      <c r="J2580" s="152">
        <v>162</v>
      </c>
      <c r="K2580" s="152">
        <v>308</v>
      </c>
      <c r="L2580" s="152">
        <v>162</v>
      </c>
      <c r="M2580" s="152">
        <v>185</v>
      </c>
      <c r="N2580" s="152">
        <v>130</v>
      </c>
      <c r="O2580" s="152">
        <v>91</v>
      </c>
      <c r="P2580" s="153">
        <v>325</v>
      </c>
      <c r="Q2580" s="152">
        <v>310</v>
      </c>
      <c r="R2580" s="152">
        <v>195</v>
      </c>
      <c r="S2580" s="152">
        <v>67</v>
      </c>
      <c r="T2580" s="152">
        <v>196</v>
      </c>
      <c r="U2580" s="152">
        <v>25</v>
      </c>
      <c r="V2580" s="152">
        <v>65</v>
      </c>
      <c r="W2580" s="152">
        <v>413</v>
      </c>
      <c r="X2580" s="152">
        <v>365</v>
      </c>
      <c r="Y2580" s="152">
        <v>15</v>
      </c>
      <c r="Z2580" s="152">
        <v>369</v>
      </c>
      <c r="AA2580" s="152">
        <v>76</v>
      </c>
      <c r="AB2580" s="152">
        <v>261</v>
      </c>
      <c r="AC2580" s="152">
        <v>758</v>
      </c>
      <c r="AD2580" s="152">
        <v>33</v>
      </c>
      <c r="AE2580" s="152">
        <v>408</v>
      </c>
      <c r="AF2580" s="152">
        <v>796</v>
      </c>
      <c r="AG2580" s="152">
        <v>790</v>
      </c>
      <c r="AH2580" s="152">
        <v>211</v>
      </c>
      <c r="AI2580" s="152">
        <v>446</v>
      </c>
      <c r="AJ2580" s="152">
        <v>56</v>
      </c>
      <c r="AK2580" s="152">
        <v>797</v>
      </c>
      <c r="AL2580" s="152">
        <v>1507</v>
      </c>
      <c r="AM2580" s="152">
        <v>10</v>
      </c>
      <c r="AO2580" s="152">
        <v>184</v>
      </c>
      <c r="AP2580" s="152">
        <v>43</v>
      </c>
      <c r="AQ2580" s="152">
        <v>248</v>
      </c>
      <c r="AR2580" s="152">
        <v>141</v>
      </c>
      <c r="AS2580" s="152">
        <v>1243</v>
      </c>
      <c r="AT2580" s="152">
        <v>115</v>
      </c>
      <c r="AU2580" s="152">
        <v>505</v>
      </c>
      <c r="AV2580" s="152">
        <v>233</v>
      </c>
      <c r="AW2580" s="152">
        <v>293</v>
      </c>
      <c r="AX2580" s="152">
        <v>187</v>
      </c>
      <c r="AY2580" s="152">
        <v>111</v>
      </c>
      <c r="AZ2580" s="152">
        <v>482</v>
      </c>
      <c r="BA2580" s="155">
        <v>580</v>
      </c>
      <c r="BB2580" s="152">
        <v>215</v>
      </c>
      <c r="BC2580" s="153">
        <v>167</v>
      </c>
      <c r="BD2580" s="152">
        <v>238</v>
      </c>
      <c r="BE2580" s="152">
        <v>158</v>
      </c>
      <c r="BF2580" s="152">
        <v>90</v>
      </c>
      <c r="BG2580" s="152">
        <v>49</v>
      </c>
      <c r="BH2580" s="152">
        <v>93</v>
      </c>
      <c r="BI2580" s="152">
        <v>102</v>
      </c>
      <c r="BJ2580" s="152">
        <v>58</v>
      </c>
      <c r="BK2580" s="152">
        <v>44</v>
      </c>
      <c r="BL2580" s="152">
        <v>189</v>
      </c>
      <c r="BM2580" s="152"/>
      <c r="BN2580" s="152"/>
      <c r="BO2580" s="152"/>
      <c r="BP2580" s="155"/>
      <c r="BQ2580" s="152"/>
      <c r="BR2580" s="153"/>
      <c r="BS2580" s="152"/>
      <c r="BT2580" s="152"/>
      <c r="BU2580" s="152"/>
      <c r="BV2580" s="152"/>
      <c r="BW2580" s="152"/>
      <c r="BX2580" s="152"/>
      <c r="BY2580" s="152"/>
      <c r="BZ2580" s="152"/>
      <c r="CA2580" s="152"/>
    </row>
    <row r="2581" spans="1:79">
      <c r="A2581" t="str">
        <f t="shared" si="204"/>
        <v>2023</v>
      </c>
      <c r="B2581" t="str">
        <f t="shared" si="205"/>
        <v>January</v>
      </c>
      <c r="C2581" s="2">
        <v>44948</v>
      </c>
      <c r="D2581" s="1" t="str">
        <f t="shared" si="203"/>
        <v>OK</v>
      </c>
      <c r="E2581">
        <f t="shared" si="201"/>
        <v>0</v>
      </c>
      <c r="F2581">
        <f t="shared" si="202"/>
        <v>1</v>
      </c>
      <c r="G2581" s="162">
        <v>44948</v>
      </c>
      <c r="H2581" s="152">
        <v>30</v>
      </c>
      <c r="I2581" s="152">
        <v>262</v>
      </c>
      <c r="J2581" s="152">
        <v>147</v>
      </c>
      <c r="K2581" s="152">
        <v>336</v>
      </c>
      <c r="L2581" s="152">
        <v>145</v>
      </c>
      <c r="M2581" s="152">
        <v>167</v>
      </c>
      <c r="N2581" s="152">
        <v>117</v>
      </c>
      <c r="O2581" s="152">
        <v>147</v>
      </c>
      <c r="P2581" s="153">
        <v>301</v>
      </c>
      <c r="Q2581" s="152">
        <v>297</v>
      </c>
      <c r="R2581" s="152">
        <v>171</v>
      </c>
      <c r="S2581" s="152">
        <v>70</v>
      </c>
      <c r="T2581" s="152">
        <v>234</v>
      </c>
      <c r="U2581" s="152">
        <v>28</v>
      </c>
      <c r="V2581" s="152">
        <v>70</v>
      </c>
      <c r="W2581" s="152">
        <v>405</v>
      </c>
      <c r="X2581" s="152">
        <v>339</v>
      </c>
      <c r="Y2581" s="152">
        <v>25</v>
      </c>
      <c r="Z2581" s="152">
        <v>396</v>
      </c>
      <c r="AA2581" s="152">
        <v>53</v>
      </c>
      <c r="AB2581" s="152">
        <v>295</v>
      </c>
      <c r="AC2581" s="152">
        <v>739</v>
      </c>
      <c r="AD2581" s="152">
        <v>18</v>
      </c>
      <c r="AE2581" s="152">
        <v>402</v>
      </c>
      <c r="AF2581" s="152">
        <v>806</v>
      </c>
      <c r="AG2581" s="152">
        <v>842</v>
      </c>
      <c r="AH2581" s="152">
        <v>221</v>
      </c>
      <c r="AI2581" s="152">
        <v>535</v>
      </c>
      <c r="AJ2581" s="152">
        <v>46</v>
      </c>
      <c r="AK2581" s="152">
        <v>923</v>
      </c>
      <c r="AL2581" s="152">
        <v>1596</v>
      </c>
      <c r="AM2581" s="152">
        <v>17</v>
      </c>
      <c r="AO2581" s="152">
        <v>210</v>
      </c>
      <c r="AP2581" s="152">
        <v>34</v>
      </c>
      <c r="AQ2581" s="152">
        <v>226</v>
      </c>
      <c r="AR2581" s="152">
        <v>143</v>
      </c>
      <c r="AS2581" s="152">
        <v>1354</v>
      </c>
      <c r="AT2581" s="152">
        <v>196</v>
      </c>
      <c r="AU2581" s="152">
        <v>559</v>
      </c>
      <c r="AV2581" s="152">
        <v>161</v>
      </c>
      <c r="AW2581" s="152">
        <v>307</v>
      </c>
      <c r="AX2581" s="152">
        <v>131</v>
      </c>
      <c r="AY2581" s="152">
        <v>87</v>
      </c>
      <c r="AZ2581" s="152">
        <v>494</v>
      </c>
      <c r="BA2581" s="155">
        <v>557</v>
      </c>
      <c r="BB2581" s="152">
        <v>255</v>
      </c>
      <c r="BC2581" s="153">
        <v>88</v>
      </c>
      <c r="BD2581" s="152">
        <v>270</v>
      </c>
      <c r="BE2581" s="152">
        <v>146</v>
      </c>
      <c r="BF2581" s="152">
        <v>79</v>
      </c>
      <c r="BG2581" s="152">
        <v>44</v>
      </c>
      <c r="BH2581" s="152">
        <v>50</v>
      </c>
      <c r="BI2581" s="152">
        <v>112</v>
      </c>
      <c r="BJ2581" s="152">
        <v>73</v>
      </c>
      <c r="BK2581" s="152">
        <v>35</v>
      </c>
      <c r="BL2581" s="152">
        <v>88</v>
      </c>
      <c r="BM2581" s="152"/>
      <c r="BN2581" s="152"/>
      <c r="BO2581" s="152"/>
      <c r="BP2581" s="155"/>
      <c r="BQ2581" s="152"/>
      <c r="BR2581" s="153"/>
      <c r="BS2581" s="152"/>
      <c r="BT2581" s="152"/>
      <c r="BU2581" s="152"/>
      <c r="BV2581" s="152"/>
      <c r="BW2581" s="152"/>
      <c r="BX2581" s="152"/>
      <c r="BY2581" s="152"/>
      <c r="BZ2581" s="152"/>
      <c r="CA2581" s="152"/>
    </row>
    <row r="2582" spans="1:79">
      <c r="A2582" t="str">
        <f t="shared" si="204"/>
        <v>2023</v>
      </c>
      <c r="B2582" t="str">
        <f t="shared" si="205"/>
        <v>January</v>
      </c>
      <c r="C2582" s="2">
        <v>44949</v>
      </c>
      <c r="D2582" s="1" t="str">
        <f t="shared" si="203"/>
        <v>OK</v>
      </c>
      <c r="E2582">
        <f t="shared" si="201"/>
        <v>1</v>
      </c>
      <c r="F2582">
        <f t="shared" si="202"/>
        <v>0</v>
      </c>
      <c r="G2582" s="162">
        <v>44949</v>
      </c>
      <c r="H2582" s="152">
        <v>58</v>
      </c>
      <c r="I2582" s="152">
        <v>414</v>
      </c>
      <c r="J2582" s="152">
        <v>379</v>
      </c>
      <c r="K2582" s="152">
        <v>275</v>
      </c>
      <c r="L2582" s="152">
        <v>416</v>
      </c>
      <c r="M2582" s="152">
        <v>183</v>
      </c>
      <c r="N2582" s="152">
        <v>299</v>
      </c>
      <c r="O2582" s="152">
        <v>109</v>
      </c>
      <c r="P2582" s="153">
        <v>504</v>
      </c>
      <c r="Q2582" s="152">
        <v>516</v>
      </c>
      <c r="R2582" s="152">
        <v>337</v>
      </c>
      <c r="S2582" s="152">
        <v>111</v>
      </c>
      <c r="T2582" s="152">
        <v>234</v>
      </c>
      <c r="U2582" s="152">
        <v>46</v>
      </c>
      <c r="V2582" s="152">
        <v>138</v>
      </c>
      <c r="W2582" s="152">
        <v>582</v>
      </c>
      <c r="X2582" s="152">
        <v>327</v>
      </c>
      <c r="Y2582" s="152">
        <v>10</v>
      </c>
      <c r="Z2582" s="152">
        <v>333</v>
      </c>
      <c r="AA2582" s="152">
        <v>51</v>
      </c>
      <c r="AB2582" s="152">
        <v>725</v>
      </c>
      <c r="AC2582" s="152">
        <v>422</v>
      </c>
      <c r="AD2582" s="152">
        <v>30</v>
      </c>
      <c r="AE2582" s="152">
        <v>999</v>
      </c>
      <c r="AF2582" s="152">
        <v>1456</v>
      </c>
      <c r="AG2582" s="152">
        <v>774</v>
      </c>
      <c r="AH2582" s="152">
        <v>165</v>
      </c>
      <c r="AI2582" s="152">
        <v>426</v>
      </c>
      <c r="AJ2582" s="152">
        <v>93</v>
      </c>
      <c r="AK2582" s="152">
        <v>1261</v>
      </c>
      <c r="AL2582" s="152">
        <v>1671</v>
      </c>
      <c r="AM2582" s="152">
        <v>16</v>
      </c>
      <c r="AO2582" s="152">
        <v>339</v>
      </c>
      <c r="AP2582" s="152">
        <v>52</v>
      </c>
      <c r="AQ2582" s="152">
        <v>203</v>
      </c>
      <c r="AR2582" s="152">
        <v>290</v>
      </c>
      <c r="AS2582" s="152">
        <v>1477</v>
      </c>
      <c r="AT2582" s="152">
        <v>221</v>
      </c>
      <c r="AU2582" s="152">
        <v>480</v>
      </c>
      <c r="AV2582" s="152">
        <v>144</v>
      </c>
      <c r="AW2582" s="152">
        <v>148</v>
      </c>
      <c r="AX2582" s="152">
        <v>361</v>
      </c>
      <c r="AY2582" s="152">
        <v>233</v>
      </c>
      <c r="AZ2582" s="152">
        <v>498</v>
      </c>
      <c r="BA2582" s="155">
        <v>460</v>
      </c>
      <c r="BB2582" s="152">
        <v>173</v>
      </c>
      <c r="BC2582" s="153">
        <v>10</v>
      </c>
      <c r="BD2582" s="152">
        <v>186</v>
      </c>
      <c r="BE2582" s="152">
        <v>233</v>
      </c>
      <c r="BF2582" s="152">
        <v>83</v>
      </c>
      <c r="BG2582" s="152">
        <v>74</v>
      </c>
      <c r="BH2582" s="152">
        <v>129</v>
      </c>
      <c r="BI2582" s="152">
        <v>63</v>
      </c>
      <c r="BJ2582" s="152">
        <v>68</v>
      </c>
      <c r="BK2582" s="152">
        <v>39</v>
      </c>
      <c r="BL2582" s="152">
        <v>88</v>
      </c>
      <c r="BM2582" s="152"/>
      <c r="BN2582" s="152"/>
      <c r="BO2582" s="152"/>
      <c r="BP2582" s="155"/>
      <c r="BQ2582" s="152"/>
      <c r="BR2582" s="153"/>
      <c r="BS2582" s="152"/>
      <c r="BT2582" s="152"/>
      <c r="BU2582" s="152"/>
      <c r="BV2582" s="152"/>
      <c r="BW2582" s="152"/>
      <c r="BX2582" s="152"/>
      <c r="BY2582" s="152"/>
      <c r="BZ2582" s="152"/>
      <c r="CA2582" s="152"/>
    </row>
    <row r="2583" spans="1:79">
      <c r="A2583" t="str">
        <f t="shared" si="204"/>
        <v>2023</v>
      </c>
      <c r="B2583" t="str">
        <f t="shared" si="205"/>
        <v>January</v>
      </c>
      <c r="C2583" s="2">
        <v>44950</v>
      </c>
      <c r="D2583" s="1" t="str">
        <f t="shared" si="203"/>
        <v>OK</v>
      </c>
      <c r="E2583">
        <f t="shared" si="201"/>
        <v>1</v>
      </c>
      <c r="F2583">
        <f t="shared" si="202"/>
        <v>0</v>
      </c>
      <c r="G2583" s="162">
        <v>44950</v>
      </c>
      <c r="H2583" s="152">
        <v>20</v>
      </c>
      <c r="I2583" s="152">
        <v>486</v>
      </c>
      <c r="J2583" s="152">
        <v>411</v>
      </c>
      <c r="K2583" s="152">
        <v>278</v>
      </c>
      <c r="L2583" s="152">
        <v>425</v>
      </c>
      <c r="M2583" s="152">
        <v>214</v>
      </c>
      <c r="N2583" s="152">
        <v>364</v>
      </c>
      <c r="O2583" s="152">
        <v>93</v>
      </c>
      <c r="P2583" s="153">
        <v>577</v>
      </c>
      <c r="Q2583" s="152">
        <v>462</v>
      </c>
      <c r="R2583" s="152">
        <v>334</v>
      </c>
      <c r="S2583" s="152">
        <v>131</v>
      </c>
      <c r="T2583" s="152">
        <v>248</v>
      </c>
      <c r="U2583" s="152">
        <v>53</v>
      </c>
      <c r="V2583" s="152">
        <v>179</v>
      </c>
      <c r="W2583" s="152">
        <v>618</v>
      </c>
      <c r="X2583" s="152">
        <v>343</v>
      </c>
      <c r="Y2583" s="152">
        <v>10</v>
      </c>
      <c r="Z2583" s="152">
        <v>359</v>
      </c>
      <c r="AA2583" s="152">
        <v>45</v>
      </c>
      <c r="AB2583" s="152">
        <v>754</v>
      </c>
      <c r="AC2583" s="152">
        <v>332</v>
      </c>
      <c r="AD2583" s="152">
        <v>16</v>
      </c>
      <c r="AE2583" s="152">
        <v>1060</v>
      </c>
      <c r="AF2583" s="152">
        <v>1460</v>
      </c>
      <c r="AG2583" s="152">
        <v>797</v>
      </c>
      <c r="AH2583" s="152">
        <v>174</v>
      </c>
      <c r="AI2583" s="152">
        <v>363</v>
      </c>
      <c r="AJ2583" s="152">
        <v>86</v>
      </c>
      <c r="AK2583" s="152">
        <v>1168</v>
      </c>
      <c r="AL2583" s="152">
        <v>1520</v>
      </c>
      <c r="AM2583" s="152">
        <v>21</v>
      </c>
      <c r="AO2583" s="152">
        <v>353</v>
      </c>
      <c r="AP2583" s="152">
        <v>55</v>
      </c>
      <c r="AQ2583" s="152">
        <v>237</v>
      </c>
      <c r="AR2583" s="152">
        <v>287</v>
      </c>
      <c r="AS2583" s="152">
        <v>1356</v>
      </c>
      <c r="AT2583" s="152">
        <v>195</v>
      </c>
      <c r="AU2583" s="152">
        <v>474</v>
      </c>
      <c r="AV2583" s="152">
        <v>146</v>
      </c>
      <c r="AW2583" s="152">
        <v>141</v>
      </c>
      <c r="AX2583" s="152">
        <v>398</v>
      </c>
      <c r="AY2583" s="152">
        <v>246</v>
      </c>
      <c r="AZ2583" s="152">
        <v>458</v>
      </c>
      <c r="BA2583" s="155">
        <v>434</v>
      </c>
      <c r="BB2583" s="152">
        <v>172</v>
      </c>
      <c r="BC2583" s="153">
        <v>24</v>
      </c>
      <c r="BD2583" s="152">
        <v>146</v>
      </c>
      <c r="BE2583" s="152">
        <v>218</v>
      </c>
      <c r="BF2583" s="152">
        <v>99</v>
      </c>
      <c r="BG2583" s="152">
        <v>84</v>
      </c>
      <c r="BH2583" s="152">
        <v>121</v>
      </c>
      <c r="BI2583" s="152">
        <v>42</v>
      </c>
      <c r="BJ2583" s="152">
        <v>70</v>
      </c>
      <c r="BK2583" s="152">
        <v>34</v>
      </c>
      <c r="BL2583" s="152">
        <v>86</v>
      </c>
      <c r="BM2583" s="152"/>
      <c r="BN2583" s="152"/>
      <c r="BO2583" s="152"/>
      <c r="BP2583" s="155"/>
      <c r="BQ2583" s="152"/>
      <c r="BR2583" s="153"/>
      <c r="BS2583" s="152"/>
      <c r="BT2583" s="152"/>
      <c r="BU2583" s="152"/>
      <c r="BV2583" s="152"/>
      <c r="BW2583" s="152"/>
      <c r="BX2583" s="152"/>
      <c r="BY2583" s="152"/>
      <c r="BZ2583" s="152"/>
      <c r="CA2583" s="152"/>
    </row>
    <row r="2584" spans="1:79">
      <c r="A2584" t="str">
        <f t="shared" si="204"/>
        <v>2023</v>
      </c>
      <c r="B2584" t="str">
        <f t="shared" si="205"/>
        <v>January</v>
      </c>
      <c r="C2584" s="2">
        <v>44951</v>
      </c>
      <c r="D2584" s="1" t="str">
        <f t="shared" si="203"/>
        <v>OK</v>
      </c>
      <c r="E2584">
        <f t="shared" si="201"/>
        <v>1</v>
      </c>
      <c r="F2584">
        <f t="shared" si="202"/>
        <v>0</v>
      </c>
      <c r="G2584" s="162">
        <v>44951</v>
      </c>
      <c r="H2584" s="152">
        <v>46</v>
      </c>
      <c r="I2584" s="152">
        <v>459</v>
      </c>
      <c r="J2584" s="152">
        <v>417</v>
      </c>
      <c r="K2584" s="152">
        <v>295</v>
      </c>
      <c r="L2584" s="152">
        <v>441</v>
      </c>
      <c r="M2584" s="152">
        <v>219</v>
      </c>
      <c r="N2584" s="152">
        <v>338</v>
      </c>
      <c r="O2584" s="152">
        <v>141</v>
      </c>
      <c r="P2584" s="153">
        <v>588</v>
      </c>
      <c r="Q2584" s="152">
        <v>480</v>
      </c>
      <c r="R2584" s="152">
        <v>299</v>
      </c>
      <c r="S2584" s="152">
        <v>117</v>
      </c>
      <c r="T2584" s="152">
        <v>312</v>
      </c>
      <c r="U2584" s="152">
        <v>49</v>
      </c>
      <c r="V2584" s="152">
        <v>185</v>
      </c>
      <c r="W2584" s="152">
        <v>551</v>
      </c>
      <c r="X2584" s="152">
        <v>349</v>
      </c>
      <c r="Y2584" s="152">
        <v>25</v>
      </c>
      <c r="Z2584" s="152">
        <v>389</v>
      </c>
      <c r="AA2584" s="152">
        <v>54</v>
      </c>
      <c r="AB2584" s="152">
        <v>726</v>
      </c>
      <c r="AC2584" s="152">
        <v>437</v>
      </c>
      <c r="AD2584" s="152">
        <v>24</v>
      </c>
      <c r="AE2584" s="152">
        <v>1047</v>
      </c>
      <c r="AF2584" s="152">
        <v>1509</v>
      </c>
      <c r="AG2584" s="152">
        <v>845</v>
      </c>
      <c r="AH2584" s="152">
        <v>173</v>
      </c>
      <c r="AI2584" s="152">
        <v>333</v>
      </c>
      <c r="AJ2584" s="152">
        <v>81</v>
      </c>
      <c r="AK2584" s="152">
        <v>1314</v>
      </c>
      <c r="AL2584" s="152">
        <v>1819</v>
      </c>
      <c r="AM2584" s="152">
        <v>28</v>
      </c>
      <c r="AO2584" s="152">
        <v>336</v>
      </c>
      <c r="AP2584" s="152">
        <v>47</v>
      </c>
      <c r="AQ2584" s="152">
        <v>228</v>
      </c>
      <c r="AR2584" s="152">
        <v>295</v>
      </c>
      <c r="AS2584" s="152">
        <v>1527</v>
      </c>
      <c r="AT2584" s="152">
        <v>255</v>
      </c>
      <c r="AU2584" s="152">
        <v>569</v>
      </c>
      <c r="AV2584" s="152">
        <v>139</v>
      </c>
      <c r="AW2584" s="152">
        <v>161</v>
      </c>
      <c r="AX2584" s="152">
        <v>385</v>
      </c>
      <c r="AY2584" s="152">
        <v>230</v>
      </c>
      <c r="AZ2584" s="152">
        <v>526</v>
      </c>
      <c r="BA2584" s="155">
        <v>495</v>
      </c>
      <c r="BB2584" s="152">
        <v>158</v>
      </c>
      <c r="BC2584" s="153">
        <v>25</v>
      </c>
      <c r="BD2584" s="152">
        <v>202</v>
      </c>
      <c r="BE2584" s="152">
        <v>271</v>
      </c>
      <c r="BF2584" s="152">
        <v>92</v>
      </c>
      <c r="BG2584" s="152">
        <v>73</v>
      </c>
      <c r="BH2584" s="152">
        <v>126</v>
      </c>
      <c r="BI2584" s="152">
        <v>51</v>
      </c>
      <c r="BJ2584" s="152">
        <v>73</v>
      </c>
      <c r="BK2584" s="152">
        <v>33</v>
      </c>
      <c r="BL2584" s="152">
        <v>122</v>
      </c>
      <c r="BM2584" s="152"/>
      <c r="BN2584" s="152"/>
      <c r="BO2584" s="152"/>
      <c r="BP2584" s="155"/>
      <c r="BQ2584" s="152"/>
      <c r="BR2584" s="153"/>
      <c r="BS2584" s="152"/>
      <c r="BT2584" s="152"/>
      <c r="BU2584" s="152"/>
      <c r="BV2584" s="152"/>
      <c r="BW2584" s="152"/>
      <c r="BX2584" s="152"/>
      <c r="BY2584" s="152"/>
      <c r="BZ2584" s="152"/>
      <c r="CA2584" s="152"/>
    </row>
    <row r="2585" spans="1:79">
      <c r="A2585" t="str">
        <f t="shared" si="204"/>
        <v>2023</v>
      </c>
      <c r="B2585" t="str">
        <f t="shared" si="205"/>
        <v>January</v>
      </c>
      <c r="C2585" s="2">
        <v>44952</v>
      </c>
      <c r="D2585" s="1" t="str">
        <f t="shared" si="203"/>
        <v>OK</v>
      </c>
      <c r="E2585">
        <f t="shared" si="201"/>
        <v>1</v>
      </c>
      <c r="F2585">
        <f t="shared" si="202"/>
        <v>0</v>
      </c>
      <c r="G2585" s="162">
        <v>44952</v>
      </c>
      <c r="H2585" s="152">
        <v>18</v>
      </c>
      <c r="I2585" s="152">
        <v>423</v>
      </c>
      <c r="J2585" s="152">
        <v>388</v>
      </c>
      <c r="K2585" s="152">
        <v>262</v>
      </c>
      <c r="L2585" s="152">
        <v>407</v>
      </c>
      <c r="M2585" s="152">
        <v>205</v>
      </c>
      <c r="N2585" s="152">
        <v>329</v>
      </c>
      <c r="O2585" s="152">
        <v>92</v>
      </c>
      <c r="P2585" s="153">
        <v>549</v>
      </c>
      <c r="Q2585" s="152">
        <v>415</v>
      </c>
      <c r="R2585" s="152">
        <v>325</v>
      </c>
      <c r="S2585" s="152">
        <v>129</v>
      </c>
      <c r="T2585" s="152">
        <v>270</v>
      </c>
      <c r="U2585" s="152">
        <v>42</v>
      </c>
      <c r="V2585" s="152">
        <v>161</v>
      </c>
      <c r="W2585" s="152">
        <v>552</v>
      </c>
      <c r="X2585" s="152">
        <v>309</v>
      </c>
      <c r="Y2585" s="152">
        <v>14</v>
      </c>
      <c r="Z2585" s="152">
        <v>358</v>
      </c>
      <c r="AA2585" s="152">
        <v>15</v>
      </c>
      <c r="AB2585" s="152">
        <v>911</v>
      </c>
      <c r="AC2585" s="152">
        <v>426</v>
      </c>
      <c r="AD2585" s="152">
        <v>27</v>
      </c>
      <c r="AE2585" s="152">
        <v>1049</v>
      </c>
      <c r="AF2585" s="152">
        <v>1342</v>
      </c>
      <c r="AG2585" s="152">
        <v>731</v>
      </c>
      <c r="AH2585" s="152">
        <v>133</v>
      </c>
      <c r="AI2585" s="152">
        <v>246</v>
      </c>
      <c r="AJ2585" s="152">
        <v>68</v>
      </c>
      <c r="AK2585" s="152">
        <v>1181</v>
      </c>
      <c r="AL2585" s="152">
        <v>1637</v>
      </c>
      <c r="AM2585" s="152">
        <v>18</v>
      </c>
      <c r="AO2585" s="152">
        <v>288</v>
      </c>
      <c r="AP2585" s="152">
        <v>51</v>
      </c>
      <c r="AQ2585" s="152">
        <v>240</v>
      </c>
      <c r="AR2585" s="152">
        <v>280</v>
      </c>
      <c r="AS2585" s="152">
        <v>1343</v>
      </c>
      <c r="AT2585" s="152">
        <v>199</v>
      </c>
      <c r="AU2585" s="152">
        <v>480</v>
      </c>
      <c r="AV2585" s="152">
        <v>121</v>
      </c>
      <c r="AW2585" s="152">
        <v>142</v>
      </c>
      <c r="AX2585" s="152">
        <v>339</v>
      </c>
      <c r="AY2585" s="152">
        <v>211</v>
      </c>
      <c r="AZ2585" s="152">
        <v>538</v>
      </c>
      <c r="BA2585" s="155">
        <v>460</v>
      </c>
      <c r="BB2585" s="152">
        <v>177</v>
      </c>
      <c r="BC2585" s="153">
        <v>26</v>
      </c>
      <c r="BD2585" s="152">
        <v>188</v>
      </c>
      <c r="BE2585" s="152">
        <v>217</v>
      </c>
      <c r="BF2585" s="152">
        <v>71</v>
      </c>
      <c r="BG2585" s="152">
        <v>48</v>
      </c>
      <c r="BH2585" s="152">
        <v>122</v>
      </c>
      <c r="BI2585" s="152">
        <v>43</v>
      </c>
      <c r="BJ2585" s="152">
        <v>69</v>
      </c>
      <c r="BK2585" s="152">
        <v>23</v>
      </c>
      <c r="BL2585" s="152">
        <v>57</v>
      </c>
      <c r="BM2585" s="152"/>
      <c r="BN2585" s="152"/>
      <c r="BO2585" s="152"/>
      <c r="BP2585" s="155"/>
      <c r="BQ2585" s="152"/>
      <c r="BR2585" s="153"/>
      <c r="BS2585" s="152"/>
      <c r="BT2585" s="152"/>
      <c r="BU2585" s="152"/>
      <c r="BV2585" s="152"/>
      <c r="BW2585" s="152"/>
      <c r="BX2585" s="152"/>
      <c r="BY2585" s="152"/>
      <c r="BZ2585" s="152"/>
      <c r="CA2585" s="152"/>
    </row>
    <row r="2586" spans="1:79">
      <c r="A2586" t="str">
        <f t="shared" si="204"/>
        <v>2023</v>
      </c>
      <c r="B2586" t="str">
        <f t="shared" si="205"/>
        <v>January</v>
      </c>
      <c r="C2586" s="2">
        <v>44953</v>
      </c>
      <c r="D2586" s="1" t="str">
        <f t="shared" si="203"/>
        <v>OK</v>
      </c>
      <c r="E2586">
        <f t="shared" si="201"/>
        <v>1</v>
      </c>
      <c r="F2586">
        <f t="shared" si="202"/>
        <v>0</v>
      </c>
      <c r="G2586" s="162">
        <v>44953</v>
      </c>
      <c r="H2586" s="152">
        <v>0</v>
      </c>
      <c r="I2586" s="152">
        <v>73</v>
      </c>
      <c r="J2586" s="152">
        <v>84</v>
      </c>
      <c r="K2586" s="152">
        <v>17</v>
      </c>
      <c r="L2586" s="152">
        <v>77</v>
      </c>
      <c r="M2586" s="152">
        <v>139</v>
      </c>
      <c r="N2586" s="152">
        <v>49</v>
      </c>
      <c r="O2586" s="152">
        <v>17</v>
      </c>
      <c r="P2586" s="153">
        <v>82</v>
      </c>
      <c r="Q2586" s="152">
        <v>61</v>
      </c>
      <c r="R2586" s="152">
        <v>82</v>
      </c>
      <c r="S2586" s="152">
        <v>20</v>
      </c>
      <c r="T2586" s="152">
        <v>302</v>
      </c>
      <c r="U2586" s="152">
        <v>8</v>
      </c>
      <c r="V2586" s="152">
        <v>62</v>
      </c>
      <c r="W2586" s="152">
        <v>193</v>
      </c>
      <c r="X2586" s="152">
        <v>35</v>
      </c>
      <c r="Y2586" s="152">
        <v>1</v>
      </c>
      <c r="Z2586" s="152">
        <v>88</v>
      </c>
      <c r="AA2586" s="152">
        <v>8</v>
      </c>
      <c r="AB2586" s="152">
        <v>143</v>
      </c>
      <c r="AC2586" s="152">
        <v>37</v>
      </c>
      <c r="AD2586" s="152">
        <v>2</v>
      </c>
      <c r="AE2586" s="152">
        <v>174</v>
      </c>
      <c r="AF2586" s="152">
        <v>215</v>
      </c>
      <c r="AG2586" s="152">
        <v>105</v>
      </c>
      <c r="AH2586" s="152">
        <v>42</v>
      </c>
      <c r="AI2586" s="152">
        <v>3</v>
      </c>
      <c r="AJ2586" s="152">
        <v>48</v>
      </c>
      <c r="AK2586" s="152">
        <v>133</v>
      </c>
      <c r="AL2586" s="152">
        <v>219</v>
      </c>
      <c r="AM2586" s="152">
        <v>12</v>
      </c>
      <c r="AO2586" s="152">
        <v>287</v>
      </c>
      <c r="AP2586" s="152">
        <v>8</v>
      </c>
      <c r="AQ2586" s="152">
        <v>22</v>
      </c>
      <c r="AR2586" s="152">
        <v>58</v>
      </c>
      <c r="AS2586" s="152">
        <v>133</v>
      </c>
      <c r="AT2586" s="152">
        <v>31</v>
      </c>
      <c r="AU2586" s="152">
        <v>58</v>
      </c>
      <c r="AV2586" s="152">
        <v>11</v>
      </c>
      <c r="AW2586" s="152">
        <v>3</v>
      </c>
      <c r="AX2586" s="152">
        <v>68</v>
      </c>
      <c r="AY2586" s="152">
        <v>37</v>
      </c>
      <c r="AZ2586" s="152">
        <v>54</v>
      </c>
      <c r="BA2586" s="155">
        <v>64</v>
      </c>
      <c r="BB2586" s="152">
        <v>12</v>
      </c>
      <c r="BC2586" s="153">
        <v>35</v>
      </c>
      <c r="BD2586" s="152">
        <v>24</v>
      </c>
      <c r="BE2586" s="152">
        <v>21</v>
      </c>
      <c r="BF2586" s="152">
        <v>15</v>
      </c>
      <c r="BG2586" s="152">
        <v>13</v>
      </c>
      <c r="BH2586" s="152">
        <v>94</v>
      </c>
      <c r="BI2586" s="152">
        <v>3</v>
      </c>
      <c r="BJ2586" s="152">
        <v>12</v>
      </c>
      <c r="BK2586" s="152">
        <v>20</v>
      </c>
      <c r="BL2586" s="152">
        <v>12</v>
      </c>
      <c r="BM2586" s="152"/>
      <c r="BN2586" s="152"/>
      <c r="BO2586" s="152"/>
      <c r="BP2586" s="155"/>
      <c r="BQ2586" s="152"/>
      <c r="BR2586" s="153"/>
      <c r="BS2586" s="152"/>
      <c r="BT2586" s="152"/>
      <c r="BU2586" s="152"/>
      <c r="BV2586" s="152"/>
      <c r="BW2586" s="152"/>
      <c r="BX2586" s="152"/>
      <c r="BY2586" s="152"/>
      <c r="BZ2586" s="152"/>
      <c r="CA2586" s="152"/>
    </row>
    <row r="2587" spans="1:79">
      <c r="A2587" t="str">
        <f t="shared" si="204"/>
        <v>2023</v>
      </c>
      <c r="B2587" t="str">
        <f t="shared" si="205"/>
        <v>January</v>
      </c>
      <c r="C2587" s="2">
        <v>44954</v>
      </c>
      <c r="D2587" s="1" t="str">
        <f t="shared" si="203"/>
        <v>OK</v>
      </c>
      <c r="E2587">
        <f t="shared" si="201"/>
        <v>0</v>
      </c>
      <c r="F2587">
        <f t="shared" si="202"/>
        <v>1</v>
      </c>
      <c r="G2587" s="162">
        <v>44954</v>
      </c>
      <c r="H2587" s="152">
        <v>17</v>
      </c>
      <c r="I2587" s="152">
        <v>101</v>
      </c>
      <c r="J2587" s="152">
        <v>46</v>
      </c>
      <c r="K2587" s="152">
        <v>125</v>
      </c>
      <c r="L2587" s="152">
        <v>74</v>
      </c>
      <c r="M2587" s="152">
        <v>113</v>
      </c>
      <c r="N2587" s="152">
        <v>88</v>
      </c>
      <c r="O2587" s="152">
        <v>37</v>
      </c>
      <c r="P2587" s="153">
        <v>121</v>
      </c>
      <c r="Q2587" s="152">
        <v>72</v>
      </c>
      <c r="R2587" s="152">
        <v>75</v>
      </c>
      <c r="S2587" s="152">
        <v>38</v>
      </c>
      <c r="T2587" s="152">
        <v>200</v>
      </c>
      <c r="U2587" s="152">
        <v>9</v>
      </c>
      <c r="V2587" s="152">
        <v>43</v>
      </c>
      <c r="W2587" s="152">
        <v>254</v>
      </c>
      <c r="X2587" s="152">
        <v>100</v>
      </c>
      <c r="Y2587" s="152">
        <v>15</v>
      </c>
      <c r="Z2587" s="152">
        <v>131</v>
      </c>
      <c r="AA2587" s="152">
        <v>32</v>
      </c>
      <c r="AB2587" s="152">
        <v>118</v>
      </c>
      <c r="AC2587" s="152">
        <v>216</v>
      </c>
      <c r="AD2587" s="152">
        <v>18</v>
      </c>
      <c r="AE2587" s="152">
        <v>134</v>
      </c>
      <c r="AF2587" s="152">
        <v>182</v>
      </c>
      <c r="AG2587" s="152">
        <v>175</v>
      </c>
      <c r="AH2587" s="152">
        <v>58</v>
      </c>
      <c r="AI2587" s="152">
        <v>327</v>
      </c>
      <c r="AJ2587" s="152">
        <v>41</v>
      </c>
      <c r="AK2587" s="152">
        <v>319</v>
      </c>
      <c r="AL2587" s="152">
        <v>649</v>
      </c>
      <c r="AM2587" s="152">
        <v>8</v>
      </c>
      <c r="AO2587" s="152">
        <v>92</v>
      </c>
      <c r="AP2587" s="152">
        <v>11</v>
      </c>
      <c r="AQ2587" s="152">
        <v>109</v>
      </c>
      <c r="AR2587" s="152">
        <v>70</v>
      </c>
      <c r="AS2587" s="152">
        <v>413</v>
      </c>
      <c r="AT2587" s="152">
        <v>59</v>
      </c>
      <c r="AU2587" s="152">
        <v>202</v>
      </c>
      <c r="AV2587" s="152">
        <v>75</v>
      </c>
      <c r="AW2587" s="152">
        <v>84</v>
      </c>
      <c r="AX2587" s="152">
        <v>88</v>
      </c>
      <c r="AY2587" s="152">
        <v>66</v>
      </c>
      <c r="AZ2587" s="152">
        <v>228</v>
      </c>
      <c r="BA2587" s="155">
        <v>210</v>
      </c>
      <c r="BB2587" s="152">
        <v>78</v>
      </c>
      <c r="BC2587" s="153">
        <v>137</v>
      </c>
      <c r="BD2587" s="152">
        <v>120</v>
      </c>
      <c r="BE2587" s="152">
        <v>68</v>
      </c>
      <c r="BF2587" s="152">
        <v>51</v>
      </c>
      <c r="BG2587" s="152">
        <v>21</v>
      </c>
      <c r="BH2587" s="152">
        <v>35</v>
      </c>
      <c r="BI2587" s="152">
        <v>25</v>
      </c>
      <c r="BJ2587" s="152">
        <v>25</v>
      </c>
      <c r="BK2587" s="152">
        <v>21</v>
      </c>
      <c r="BL2587" s="152">
        <v>58</v>
      </c>
      <c r="BM2587" s="152"/>
      <c r="BN2587" s="152"/>
      <c r="BO2587" s="152"/>
      <c r="BP2587" s="155"/>
      <c r="BQ2587" s="152"/>
      <c r="BR2587" s="153"/>
      <c r="BS2587" s="152"/>
      <c r="BT2587" s="152"/>
      <c r="BU2587" s="152"/>
      <c r="BV2587" s="152"/>
      <c r="BW2587" s="152"/>
      <c r="BX2587" s="152"/>
      <c r="BY2587" s="152"/>
      <c r="BZ2587" s="152"/>
      <c r="CA2587" s="152"/>
    </row>
    <row r="2588" spans="1:79">
      <c r="A2588" t="str">
        <f t="shared" si="204"/>
        <v>2023</v>
      </c>
      <c r="B2588" t="str">
        <f t="shared" si="205"/>
        <v>January</v>
      </c>
      <c r="C2588" s="2">
        <v>44955</v>
      </c>
      <c r="D2588" s="1" t="str">
        <f t="shared" si="203"/>
        <v>OK</v>
      </c>
      <c r="E2588">
        <f t="shared" si="201"/>
        <v>0</v>
      </c>
      <c r="F2588">
        <f t="shared" si="202"/>
        <v>1</v>
      </c>
      <c r="G2588" s="162">
        <v>44955</v>
      </c>
      <c r="H2588" s="152">
        <v>8</v>
      </c>
      <c r="I2588" s="152">
        <v>86</v>
      </c>
      <c r="J2588" s="152">
        <v>34</v>
      </c>
      <c r="K2588" s="152">
        <v>116</v>
      </c>
      <c r="L2588" s="152">
        <v>63</v>
      </c>
      <c r="M2588" s="152">
        <v>112</v>
      </c>
      <c r="N2588" s="152">
        <v>40</v>
      </c>
      <c r="O2588" s="152">
        <v>43</v>
      </c>
      <c r="P2588" s="153">
        <v>116</v>
      </c>
      <c r="Q2588" s="152">
        <v>86</v>
      </c>
      <c r="R2588" s="152">
        <v>61</v>
      </c>
      <c r="S2588" s="152">
        <v>33</v>
      </c>
      <c r="T2588" s="152">
        <v>142</v>
      </c>
      <c r="U2588" s="152">
        <v>8</v>
      </c>
      <c r="V2588" s="152">
        <v>37</v>
      </c>
      <c r="W2588" s="152">
        <v>223</v>
      </c>
      <c r="X2588" s="152">
        <v>55</v>
      </c>
      <c r="Y2588" s="152">
        <v>8</v>
      </c>
      <c r="Z2588" s="152">
        <v>217</v>
      </c>
      <c r="AA2588" s="152">
        <v>36</v>
      </c>
      <c r="AB2588" s="152">
        <v>119</v>
      </c>
      <c r="AC2588" s="152">
        <v>294</v>
      </c>
      <c r="AD2588" s="152">
        <v>3</v>
      </c>
      <c r="AE2588" s="152">
        <v>119</v>
      </c>
      <c r="AF2588" s="152">
        <v>259</v>
      </c>
      <c r="AG2588" s="152">
        <v>293</v>
      </c>
      <c r="AH2588" s="152">
        <v>40</v>
      </c>
      <c r="AI2588" s="152">
        <v>198</v>
      </c>
      <c r="AJ2588" s="152">
        <v>39</v>
      </c>
      <c r="AK2588" s="152">
        <v>272</v>
      </c>
      <c r="AL2588" s="152">
        <v>448</v>
      </c>
      <c r="AM2588" s="152">
        <v>10</v>
      </c>
      <c r="AO2588" s="152">
        <v>65</v>
      </c>
      <c r="AP2588" s="152">
        <v>17</v>
      </c>
      <c r="AQ2588" s="152">
        <v>91</v>
      </c>
      <c r="AR2588" s="152">
        <v>56</v>
      </c>
      <c r="AS2588" s="152">
        <v>427</v>
      </c>
      <c r="AT2588" s="152">
        <v>63</v>
      </c>
      <c r="AU2588" s="152">
        <v>155</v>
      </c>
      <c r="AV2588" s="152">
        <v>48</v>
      </c>
      <c r="AW2588" s="152">
        <v>91</v>
      </c>
      <c r="AX2588" s="152">
        <v>54</v>
      </c>
      <c r="AY2588" s="152">
        <v>38</v>
      </c>
      <c r="AZ2588" s="152">
        <v>187</v>
      </c>
      <c r="BA2588" s="155">
        <v>164</v>
      </c>
      <c r="BB2588" s="152">
        <v>59</v>
      </c>
      <c r="BC2588" s="153">
        <v>73</v>
      </c>
      <c r="BD2588" s="152">
        <v>117</v>
      </c>
      <c r="BE2588" s="152">
        <v>45</v>
      </c>
      <c r="BF2588" s="152">
        <v>47</v>
      </c>
      <c r="BG2588" s="152">
        <v>24</v>
      </c>
      <c r="BH2588" s="152">
        <v>21</v>
      </c>
      <c r="BI2588" s="152">
        <v>29</v>
      </c>
      <c r="BJ2588" s="152">
        <v>29</v>
      </c>
      <c r="BK2588" s="152">
        <v>23</v>
      </c>
      <c r="BL2588" s="152">
        <v>40</v>
      </c>
      <c r="BM2588" s="152"/>
      <c r="BN2588" s="152"/>
      <c r="BO2588" s="152"/>
      <c r="BP2588" s="155"/>
      <c r="BQ2588" s="152"/>
      <c r="BR2588" s="153"/>
      <c r="BS2588" s="152"/>
      <c r="BT2588" s="152"/>
      <c r="BU2588" s="152"/>
      <c r="BV2588" s="152"/>
      <c r="BW2588" s="152"/>
      <c r="BX2588" s="152"/>
      <c r="BY2588" s="152"/>
      <c r="BZ2588" s="152"/>
      <c r="CA2588" s="152"/>
    </row>
    <row r="2589" spans="1:79">
      <c r="A2589" t="str">
        <f t="shared" si="204"/>
        <v>2023</v>
      </c>
      <c r="B2589" t="str">
        <f t="shared" si="205"/>
        <v>January</v>
      </c>
      <c r="C2589" s="2">
        <v>44956</v>
      </c>
      <c r="D2589" s="1" t="str">
        <f t="shared" si="203"/>
        <v>OK</v>
      </c>
      <c r="E2589">
        <f t="shared" si="201"/>
        <v>1</v>
      </c>
      <c r="F2589">
        <f t="shared" si="202"/>
        <v>0</v>
      </c>
      <c r="G2589" s="162">
        <v>44956</v>
      </c>
      <c r="H2589" s="152">
        <v>16</v>
      </c>
      <c r="I2589" s="152">
        <v>77</v>
      </c>
      <c r="J2589" s="152">
        <v>43</v>
      </c>
      <c r="K2589" s="152">
        <v>139</v>
      </c>
      <c r="L2589" s="152">
        <v>75</v>
      </c>
      <c r="M2589" s="152">
        <v>90</v>
      </c>
      <c r="N2589" s="152">
        <v>73</v>
      </c>
      <c r="O2589" s="152">
        <v>45</v>
      </c>
      <c r="P2589" s="153">
        <v>102</v>
      </c>
      <c r="Q2589" s="152">
        <v>61</v>
      </c>
      <c r="R2589" s="152">
        <v>68</v>
      </c>
      <c r="S2589" s="152">
        <v>30</v>
      </c>
      <c r="T2589" s="152">
        <v>188</v>
      </c>
      <c r="U2589" s="152">
        <v>18</v>
      </c>
      <c r="V2589" s="152">
        <v>43</v>
      </c>
      <c r="W2589" s="152">
        <v>246</v>
      </c>
      <c r="X2589" s="152">
        <v>106</v>
      </c>
      <c r="Y2589" s="152">
        <v>5</v>
      </c>
      <c r="Z2589" s="152">
        <v>116</v>
      </c>
      <c r="AA2589" s="152">
        <v>22</v>
      </c>
      <c r="AB2589" s="152">
        <v>99</v>
      </c>
      <c r="AC2589" s="152">
        <v>240</v>
      </c>
      <c r="AD2589" s="152">
        <v>7</v>
      </c>
      <c r="AE2589" s="152">
        <v>118</v>
      </c>
      <c r="AF2589" s="152">
        <v>210</v>
      </c>
      <c r="AG2589" s="152">
        <v>168</v>
      </c>
      <c r="AH2589" s="152">
        <v>60</v>
      </c>
      <c r="AI2589" s="152">
        <v>122</v>
      </c>
      <c r="AJ2589" s="152">
        <v>33</v>
      </c>
      <c r="AK2589" s="152">
        <v>261</v>
      </c>
      <c r="AL2589" s="152">
        <v>444</v>
      </c>
      <c r="AM2589" s="152">
        <v>6</v>
      </c>
      <c r="AO2589" s="152">
        <v>74</v>
      </c>
      <c r="AP2589" s="152">
        <v>10</v>
      </c>
      <c r="AQ2589" s="152">
        <v>120</v>
      </c>
      <c r="AR2589" s="152">
        <v>60</v>
      </c>
      <c r="AS2589" s="152">
        <v>409</v>
      </c>
      <c r="AT2589" s="152">
        <v>50</v>
      </c>
      <c r="AU2589" s="152">
        <v>166</v>
      </c>
      <c r="AV2589" s="152">
        <v>47</v>
      </c>
      <c r="AW2589" s="152">
        <v>49</v>
      </c>
      <c r="AX2589" s="152">
        <v>55</v>
      </c>
      <c r="AY2589" s="152">
        <v>45</v>
      </c>
      <c r="AZ2589" s="152">
        <v>209</v>
      </c>
      <c r="BA2589" s="155">
        <v>192</v>
      </c>
      <c r="BB2589" s="152">
        <v>144</v>
      </c>
      <c r="BC2589" s="153">
        <v>62</v>
      </c>
      <c r="BD2589" s="152">
        <v>123</v>
      </c>
      <c r="BE2589" s="152">
        <v>62</v>
      </c>
      <c r="BF2589" s="152">
        <v>28</v>
      </c>
      <c r="BG2589" s="152">
        <v>36</v>
      </c>
      <c r="BH2589" s="152">
        <v>34</v>
      </c>
      <c r="BI2589" s="152">
        <v>18</v>
      </c>
      <c r="BJ2589" s="152">
        <v>43</v>
      </c>
      <c r="BK2589" s="152">
        <v>4</v>
      </c>
      <c r="BL2589" s="152">
        <v>26</v>
      </c>
      <c r="BM2589" s="152"/>
      <c r="BN2589" s="152"/>
      <c r="BO2589" s="152"/>
      <c r="BP2589" s="155"/>
      <c r="BQ2589" s="152"/>
      <c r="BR2589" s="153"/>
      <c r="BS2589" s="152"/>
      <c r="BT2589" s="152"/>
      <c r="BU2589" s="152"/>
      <c r="BV2589" s="152"/>
      <c r="BW2589" s="152"/>
      <c r="BX2589" s="152"/>
      <c r="BY2589" s="152"/>
      <c r="BZ2589" s="152"/>
      <c r="CA2589" s="152"/>
    </row>
    <row r="2590" spans="1:79" ht="15" thickBot="1">
      <c r="A2590" t="str">
        <f t="shared" si="204"/>
        <v>2023</v>
      </c>
      <c r="B2590" t="str">
        <f t="shared" si="205"/>
        <v>January</v>
      </c>
      <c r="C2590" s="2">
        <v>44957</v>
      </c>
      <c r="D2590" s="1" t="str">
        <f t="shared" si="203"/>
        <v>OK</v>
      </c>
      <c r="E2590">
        <f t="shared" si="201"/>
        <v>1</v>
      </c>
      <c r="F2590">
        <f t="shared" si="202"/>
        <v>0</v>
      </c>
      <c r="G2590" s="163">
        <v>44957</v>
      </c>
      <c r="H2590" s="157">
        <v>1</v>
      </c>
      <c r="I2590" s="157">
        <v>100</v>
      </c>
      <c r="J2590" s="157">
        <v>113</v>
      </c>
      <c r="K2590" s="157">
        <v>77</v>
      </c>
      <c r="L2590" s="157">
        <v>120</v>
      </c>
      <c r="M2590" s="157">
        <v>82</v>
      </c>
      <c r="N2590" s="157">
        <v>94</v>
      </c>
      <c r="O2590" s="157">
        <v>36</v>
      </c>
      <c r="P2590" s="158">
        <v>190</v>
      </c>
      <c r="Q2590" s="157">
        <v>86</v>
      </c>
      <c r="R2590" s="157">
        <v>83</v>
      </c>
      <c r="S2590" s="157">
        <v>34</v>
      </c>
      <c r="T2590" s="157">
        <v>230</v>
      </c>
      <c r="U2590" s="157">
        <v>24</v>
      </c>
      <c r="V2590" s="157">
        <v>78</v>
      </c>
      <c r="W2590" s="157">
        <v>277</v>
      </c>
      <c r="X2590" s="157">
        <v>84</v>
      </c>
      <c r="Y2590" s="157">
        <v>10</v>
      </c>
      <c r="Z2590" s="157">
        <v>92</v>
      </c>
      <c r="AA2590" s="157">
        <v>5</v>
      </c>
      <c r="AB2590" s="157">
        <v>268</v>
      </c>
      <c r="AC2590" s="157">
        <v>94</v>
      </c>
      <c r="AD2590" s="157">
        <v>9</v>
      </c>
      <c r="AE2590" s="157">
        <v>258</v>
      </c>
      <c r="AF2590" s="157">
        <v>323</v>
      </c>
      <c r="AG2590" s="157">
        <v>188</v>
      </c>
      <c r="AH2590" s="157">
        <v>73</v>
      </c>
      <c r="AI2590" s="157">
        <v>37</v>
      </c>
      <c r="AJ2590" s="157">
        <v>56</v>
      </c>
      <c r="AK2590" s="157">
        <v>243</v>
      </c>
      <c r="AL2590" s="157">
        <v>396</v>
      </c>
      <c r="AM2590" s="157">
        <v>18</v>
      </c>
      <c r="AO2590" s="157">
        <v>88</v>
      </c>
      <c r="AP2590" s="157">
        <v>8</v>
      </c>
      <c r="AQ2590" s="157">
        <v>42</v>
      </c>
      <c r="AR2590" s="157">
        <v>105</v>
      </c>
      <c r="AS2590" s="157">
        <v>282</v>
      </c>
      <c r="AT2590" s="157">
        <v>53</v>
      </c>
      <c r="AU2590" s="157">
        <v>97</v>
      </c>
      <c r="AV2590" s="157">
        <v>18</v>
      </c>
      <c r="AW2590" s="157">
        <v>1</v>
      </c>
      <c r="AX2590" s="157">
        <v>89</v>
      </c>
      <c r="AY2590" s="157">
        <v>71</v>
      </c>
      <c r="AZ2590" s="157">
        <v>121</v>
      </c>
      <c r="BA2590" s="159">
        <v>128</v>
      </c>
      <c r="BB2590" s="157">
        <v>42</v>
      </c>
      <c r="BC2590" s="158">
        <v>31</v>
      </c>
      <c r="BD2590" s="157">
        <v>75</v>
      </c>
      <c r="BE2590" s="157">
        <v>49</v>
      </c>
      <c r="BF2590" s="157">
        <v>14</v>
      </c>
      <c r="BG2590" s="157">
        <v>29</v>
      </c>
      <c r="BH2590" s="157">
        <v>59</v>
      </c>
      <c r="BI2590" s="157">
        <v>9</v>
      </c>
      <c r="BJ2590" s="157">
        <v>20</v>
      </c>
      <c r="BK2590" s="157">
        <v>15</v>
      </c>
      <c r="BL2590" s="157">
        <v>27</v>
      </c>
      <c r="BM2590" s="157"/>
      <c r="BN2590" s="157"/>
      <c r="BO2590" s="157"/>
      <c r="BP2590" s="159"/>
      <c r="BQ2590" s="157"/>
      <c r="BR2590" s="158"/>
      <c r="BS2590" s="157"/>
      <c r="BT2590" s="157"/>
      <c r="BU2590" s="157"/>
      <c r="BV2590" s="157"/>
      <c r="BW2590" s="157"/>
      <c r="BX2590" s="157"/>
      <c r="BY2590" s="157"/>
      <c r="BZ2590" s="157"/>
      <c r="CA2590" s="157"/>
    </row>
    <row r="2591" spans="1:79">
      <c r="A2591" t="str">
        <f t="shared" si="204"/>
        <v>2023</v>
      </c>
      <c r="B2591" t="str">
        <f t="shared" si="205"/>
        <v>February</v>
      </c>
      <c r="C2591" s="2">
        <v>44958</v>
      </c>
      <c r="D2591" s="1" t="str">
        <f t="shared" si="203"/>
        <v>OK</v>
      </c>
      <c r="E2591">
        <f t="shared" si="201"/>
        <v>1</v>
      </c>
      <c r="F2591">
        <f t="shared" si="202"/>
        <v>0</v>
      </c>
      <c r="G2591" s="144">
        <v>44958</v>
      </c>
      <c r="H2591" s="146">
        <v>20</v>
      </c>
      <c r="I2591" s="146">
        <v>105</v>
      </c>
      <c r="J2591" s="146">
        <v>133</v>
      </c>
      <c r="K2591" s="146">
        <v>139</v>
      </c>
      <c r="L2591" s="146">
        <v>145</v>
      </c>
      <c r="M2591" s="146">
        <v>145</v>
      </c>
      <c r="N2591" s="146">
        <v>145</v>
      </c>
      <c r="O2591" s="146">
        <v>54</v>
      </c>
      <c r="P2591" s="146">
        <v>191</v>
      </c>
      <c r="Q2591" s="146">
        <v>104</v>
      </c>
      <c r="R2591" s="146">
        <v>130</v>
      </c>
      <c r="S2591" s="146">
        <v>40</v>
      </c>
      <c r="T2591" s="146">
        <v>228</v>
      </c>
      <c r="U2591" s="146">
        <v>32</v>
      </c>
      <c r="V2591" s="146">
        <v>86</v>
      </c>
      <c r="W2591" s="146">
        <v>314</v>
      </c>
      <c r="X2591" s="146">
        <v>134</v>
      </c>
      <c r="Y2591" s="146">
        <v>12</v>
      </c>
      <c r="Z2591" s="146">
        <v>156</v>
      </c>
      <c r="AA2591" s="146">
        <v>34</v>
      </c>
      <c r="AB2591" s="146">
        <v>319</v>
      </c>
      <c r="AC2591" s="146">
        <v>269</v>
      </c>
      <c r="AD2591" s="146">
        <v>22</v>
      </c>
      <c r="AE2591" s="146">
        <v>289</v>
      </c>
      <c r="AF2591" s="146">
        <v>371</v>
      </c>
      <c r="AG2591" s="146">
        <v>323</v>
      </c>
      <c r="AH2591" s="146">
        <v>86</v>
      </c>
      <c r="AI2591" s="146">
        <v>323</v>
      </c>
      <c r="AJ2591" s="146">
        <v>62</v>
      </c>
      <c r="AK2591" s="146">
        <v>419</v>
      </c>
      <c r="AL2591" s="146">
        <v>615</v>
      </c>
      <c r="AM2591" s="146">
        <v>12</v>
      </c>
      <c r="AO2591" s="146">
        <v>144</v>
      </c>
      <c r="AP2591" s="146">
        <v>13</v>
      </c>
      <c r="AQ2591" s="146">
        <v>109</v>
      </c>
      <c r="AR2591" s="146">
        <v>116</v>
      </c>
      <c r="AS2591" s="146">
        <v>556</v>
      </c>
      <c r="AT2591" s="146">
        <v>95</v>
      </c>
      <c r="AU2591" s="146">
        <v>266</v>
      </c>
      <c r="AV2591" s="146">
        <v>46</v>
      </c>
      <c r="AW2591" s="146">
        <v>77</v>
      </c>
      <c r="AX2591" s="146">
        <v>116</v>
      </c>
      <c r="AY2591" s="146">
        <v>83</v>
      </c>
      <c r="AZ2591" s="146">
        <v>221</v>
      </c>
      <c r="BA2591" s="149">
        <v>249</v>
      </c>
      <c r="BB2591" s="146">
        <v>128</v>
      </c>
      <c r="BC2591" s="147">
        <v>26</v>
      </c>
      <c r="BD2591" s="146">
        <v>133</v>
      </c>
      <c r="BE2591" s="146">
        <v>71</v>
      </c>
      <c r="BF2591" s="146">
        <v>61</v>
      </c>
      <c r="BG2591" s="146">
        <v>39</v>
      </c>
      <c r="BH2591" s="146">
        <v>68</v>
      </c>
      <c r="BI2591" s="56">
        <v>49</v>
      </c>
      <c r="BJ2591" s="146">
        <v>43</v>
      </c>
      <c r="BK2591" s="146">
        <v>25</v>
      </c>
      <c r="BL2591" s="146">
        <v>70</v>
      </c>
      <c r="BM2591" s="146"/>
      <c r="BN2591" s="146"/>
      <c r="BO2591" s="146"/>
      <c r="BP2591" s="149"/>
      <c r="BQ2591" s="146"/>
      <c r="BR2591" s="147"/>
      <c r="BS2591" s="146"/>
      <c r="BT2591" s="146"/>
      <c r="BU2591" s="146"/>
      <c r="BV2591" s="146"/>
      <c r="BW2591" s="146"/>
      <c r="BX2591" s="56"/>
      <c r="BY2591" s="146"/>
      <c r="BZ2591" s="146"/>
      <c r="CA2591" s="146"/>
    </row>
    <row r="2592" spans="1:79">
      <c r="A2592" t="str">
        <f t="shared" si="204"/>
        <v>2023</v>
      </c>
      <c r="B2592" t="str">
        <f t="shared" si="205"/>
        <v>February</v>
      </c>
      <c r="C2592" s="2">
        <v>44959</v>
      </c>
      <c r="D2592" s="1" t="str">
        <f t="shared" si="203"/>
        <v>OK</v>
      </c>
      <c r="E2592">
        <f t="shared" si="201"/>
        <v>1</v>
      </c>
      <c r="F2592">
        <f t="shared" si="202"/>
        <v>0</v>
      </c>
      <c r="G2592" s="150">
        <v>44959</v>
      </c>
      <c r="H2592" s="152">
        <v>2</v>
      </c>
      <c r="I2592" s="152">
        <v>255</v>
      </c>
      <c r="J2592" s="152">
        <v>294</v>
      </c>
      <c r="K2592" s="152">
        <v>232</v>
      </c>
      <c r="L2592" s="152">
        <v>305</v>
      </c>
      <c r="M2592" s="152">
        <v>196</v>
      </c>
      <c r="N2592" s="152">
        <v>244</v>
      </c>
      <c r="O2592" s="152">
        <v>85</v>
      </c>
      <c r="P2592" s="152">
        <v>448</v>
      </c>
      <c r="Q2592" s="152">
        <v>274</v>
      </c>
      <c r="R2592" s="152">
        <v>219</v>
      </c>
      <c r="S2592" s="152">
        <v>84</v>
      </c>
      <c r="T2592" s="152">
        <v>290</v>
      </c>
      <c r="U2592" s="152">
        <v>28</v>
      </c>
      <c r="V2592" s="152">
        <v>144</v>
      </c>
      <c r="W2592" s="152">
        <v>469</v>
      </c>
      <c r="X2592" s="152">
        <v>220</v>
      </c>
      <c r="Y2592" s="152">
        <v>19</v>
      </c>
      <c r="Z2592" s="152">
        <v>370</v>
      </c>
      <c r="AA2592" s="152">
        <v>35</v>
      </c>
      <c r="AB2592" s="152">
        <v>663</v>
      </c>
      <c r="AC2592" s="152">
        <v>342</v>
      </c>
      <c r="AD2592" s="152">
        <v>19</v>
      </c>
      <c r="AE2592" s="152">
        <v>632</v>
      </c>
      <c r="AF2592" s="152">
        <v>1009</v>
      </c>
      <c r="AG2592" s="152">
        <v>677</v>
      </c>
      <c r="AH2592" s="152">
        <v>109</v>
      </c>
      <c r="AI2592" s="152">
        <v>361</v>
      </c>
      <c r="AJ2592" s="152">
        <v>61</v>
      </c>
      <c r="AK2592" s="152">
        <v>898</v>
      </c>
      <c r="AL2592" s="152">
        <v>1134</v>
      </c>
      <c r="AM2592" s="152">
        <v>26</v>
      </c>
      <c r="AO2592" s="152">
        <v>260</v>
      </c>
      <c r="AP2592" s="152">
        <v>21</v>
      </c>
      <c r="AQ2592" s="152">
        <v>178</v>
      </c>
      <c r="AR2592" s="152">
        <v>218</v>
      </c>
      <c r="AS2592" s="152">
        <v>1116</v>
      </c>
      <c r="AT2592" s="152">
        <v>195</v>
      </c>
      <c r="AU2592" s="152">
        <v>372</v>
      </c>
      <c r="AV2592" s="152">
        <v>96</v>
      </c>
      <c r="AW2592" s="152">
        <v>157</v>
      </c>
      <c r="AX2592" s="152">
        <v>242</v>
      </c>
      <c r="AY2592" s="152">
        <v>155</v>
      </c>
      <c r="AZ2592" s="152">
        <v>386</v>
      </c>
      <c r="BA2592" s="155">
        <v>419</v>
      </c>
      <c r="BB2592" s="152">
        <v>165</v>
      </c>
      <c r="BC2592" s="153">
        <v>26</v>
      </c>
      <c r="BD2592" s="152">
        <v>158</v>
      </c>
      <c r="BE2592" s="152">
        <v>164</v>
      </c>
      <c r="BF2592" s="152">
        <v>67</v>
      </c>
      <c r="BG2592" s="152">
        <v>68</v>
      </c>
      <c r="BH2592" s="152">
        <v>112</v>
      </c>
      <c r="BI2592" s="55">
        <v>44</v>
      </c>
      <c r="BJ2592" s="152">
        <v>61</v>
      </c>
      <c r="BK2592" s="152">
        <v>28</v>
      </c>
      <c r="BL2592" s="152">
        <v>74</v>
      </c>
      <c r="BM2592" s="152"/>
      <c r="BN2592" s="152"/>
      <c r="BO2592" s="152"/>
      <c r="BP2592" s="155"/>
      <c r="BQ2592" s="152"/>
      <c r="BR2592" s="153"/>
      <c r="BS2592" s="152"/>
      <c r="BT2592" s="152"/>
      <c r="BU2592" s="152"/>
      <c r="BV2592" s="152"/>
      <c r="BW2592" s="152"/>
      <c r="BX2592" s="55"/>
      <c r="BY2592" s="152"/>
      <c r="BZ2592" s="152"/>
      <c r="CA2592" s="152"/>
    </row>
    <row r="2593" spans="1:79">
      <c r="A2593" t="str">
        <f t="shared" si="204"/>
        <v>2023</v>
      </c>
      <c r="B2593" t="str">
        <f t="shared" si="205"/>
        <v>February</v>
      </c>
      <c r="C2593" s="2">
        <v>44960</v>
      </c>
      <c r="D2593" s="1" t="str">
        <f t="shared" si="203"/>
        <v>OK</v>
      </c>
      <c r="E2593">
        <f t="shared" si="201"/>
        <v>1</v>
      </c>
      <c r="F2593">
        <f t="shared" si="202"/>
        <v>0</v>
      </c>
      <c r="G2593" s="150">
        <v>44960</v>
      </c>
      <c r="H2593" s="152">
        <v>1</v>
      </c>
      <c r="I2593" s="152">
        <v>135</v>
      </c>
      <c r="J2593" s="152">
        <v>145</v>
      </c>
      <c r="K2593" s="152">
        <v>92</v>
      </c>
      <c r="L2593" s="152">
        <v>150</v>
      </c>
      <c r="M2593" s="152">
        <v>147</v>
      </c>
      <c r="N2593" s="152">
        <v>109</v>
      </c>
      <c r="O2593" s="152">
        <v>34</v>
      </c>
      <c r="P2593" s="152">
        <v>233</v>
      </c>
      <c r="Q2593" s="152">
        <v>161</v>
      </c>
      <c r="R2593" s="152">
        <v>114</v>
      </c>
      <c r="S2593" s="152">
        <v>48</v>
      </c>
      <c r="T2593" s="152">
        <v>246</v>
      </c>
      <c r="U2593" s="152">
        <v>27</v>
      </c>
      <c r="V2593" s="152">
        <v>121</v>
      </c>
      <c r="W2593" s="152">
        <v>321</v>
      </c>
      <c r="X2593" s="152">
        <v>88</v>
      </c>
      <c r="Y2593" s="152">
        <v>5</v>
      </c>
      <c r="Z2593" s="152">
        <v>218</v>
      </c>
      <c r="AA2593" s="152">
        <v>12</v>
      </c>
      <c r="AB2593" s="152">
        <v>355</v>
      </c>
      <c r="AC2593" s="152">
        <v>134</v>
      </c>
      <c r="AD2593" s="152">
        <v>9</v>
      </c>
      <c r="AE2593" s="152">
        <v>360</v>
      </c>
      <c r="AF2593" s="152">
        <v>522</v>
      </c>
      <c r="AG2593" s="152">
        <v>316</v>
      </c>
      <c r="AH2593" s="152">
        <v>111</v>
      </c>
      <c r="AI2593" s="152">
        <v>151</v>
      </c>
      <c r="AJ2593" s="152">
        <v>57</v>
      </c>
      <c r="AK2593" s="152">
        <v>445</v>
      </c>
      <c r="AL2593" s="152">
        <v>593</v>
      </c>
      <c r="AM2593" s="152">
        <v>10</v>
      </c>
      <c r="AO2593" s="152">
        <v>143</v>
      </c>
      <c r="AP2593" s="152">
        <v>7</v>
      </c>
      <c r="AQ2593" s="152">
        <v>74</v>
      </c>
      <c r="AR2593" s="152">
        <v>110</v>
      </c>
      <c r="AS2593" s="152">
        <v>459</v>
      </c>
      <c r="AT2593" s="152">
        <v>109</v>
      </c>
      <c r="AU2593" s="152">
        <v>160</v>
      </c>
      <c r="AV2593" s="152">
        <v>32</v>
      </c>
      <c r="AW2593" s="152">
        <v>40</v>
      </c>
      <c r="AX2593" s="152">
        <v>150</v>
      </c>
      <c r="AY2593" s="152">
        <v>94</v>
      </c>
      <c r="AZ2593" s="152">
        <v>191</v>
      </c>
      <c r="BA2593" s="155">
        <v>169</v>
      </c>
      <c r="BB2593" s="152">
        <v>74</v>
      </c>
      <c r="BC2593" s="153">
        <v>18</v>
      </c>
      <c r="BD2593" s="152">
        <v>71</v>
      </c>
      <c r="BE2593" s="152">
        <v>80</v>
      </c>
      <c r="BF2593" s="152">
        <v>29</v>
      </c>
      <c r="BG2593" s="152">
        <v>35</v>
      </c>
      <c r="BH2593" s="152">
        <v>84</v>
      </c>
      <c r="BI2593" s="55">
        <v>29</v>
      </c>
      <c r="BJ2593" s="152">
        <v>36</v>
      </c>
      <c r="BK2593" s="152">
        <v>25</v>
      </c>
      <c r="BL2593" s="152">
        <v>47</v>
      </c>
      <c r="BM2593" s="152"/>
      <c r="BN2593" s="152"/>
      <c r="BO2593" s="152"/>
      <c r="BP2593" s="155"/>
      <c r="BQ2593" s="152"/>
      <c r="BR2593" s="153"/>
      <c r="BS2593" s="152"/>
      <c r="BT2593" s="152"/>
      <c r="BU2593" s="152"/>
      <c r="BV2593" s="152"/>
      <c r="BW2593" s="152"/>
      <c r="BX2593" s="55"/>
      <c r="BY2593" s="152"/>
      <c r="BZ2593" s="152"/>
      <c r="CA2593" s="152"/>
    </row>
    <row r="2594" spans="1:79">
      <c r="A2594" t="str">
        <f t="shared" si="204"/>
        <v>2023</v>
      </c>
      <c r="B2594" t="str">
        <f t="shared" si="205"/>
        <v>February</v>
      </c>
      <c r="C2594" s="2">
        <v>44961</v>
      </c>
      <c r="D2594" s="1" t="str">
        <f t="shared" si="203"/>
        <v>OK</v>
      </c>
      <c r="E2594">
        <f t="shared" si="201"/>
        <v>0</v>
      </c>
      <c r="F2594">
        <f t="shared" si="202"/>
        <v>1</v>
      </c>
      <c r="G2594" s="150">
        <v>44961</v>
      </c>
      <c r="H2594" s="152">
        <v>6</v>
      </c>
      <c r="I2594" s="152">
        <v>218</v>
      </c>
      <c r="J2594" s="152">
        <v>174</v>
      </c>
      <c r="K2594" s="152">
        <v>329</v>
      </c>
      <c r="L2594" s="152">
        <v>162</v>
      </c>
      <c r="M2594" s="152">
        <v>213</v>
      </c>
      <c r="N2594" s="152">
        <v>158</v>
      </c>
      <c r="O2594" s="152">
        <v>140</v>
      </c>
      <c r="P2594" s="152">
        <v>321</v>
      </c>
      <c r="Q2594" s="152">
        <v>254</v>
      </c>
      <c r="R2594" s="152">
        <v>184</v>
      </c>
      <c r="S2594" s="152">
        <v>78</v>
      </c>
      <c r="T2594" s="152">
        <v>274</v>
      </c>
      <c r="U2594" s="152">
        <v>29</v>
      </c>
      <c r="V2594" s="152">
        <v>68</v>
      </c>
      <c r="W2594" s="152">
        <v>419</v>
      </c>
      <c r="X2594" s="152">
        <v>368</v>
      </c>
      <c r="Y2594" s="152">
        <v>34</v>
      </c>
      <c r="Z2594" s="152">
        <v>445</v>
      </c>
      <c r="AA2594" s="152">
        <v>86</v>
      </c>
      <c r="AB2594" s="152">
        <v>420</v>
      </c>
      <c r="AC2594" s="152">
        <v>787</v>
      </c>
      <c r="AD2594" s="152">
        <v>25</v>
      </c>
      <c r="AE2594" s="152">
        <v>382</v>
      </c>
      <c r="AF2594" s="152">
        <v>865</v>
      </c>
      <c r="AG2594" s="152">
        <v>891</v>
      </c>
      <c r="AH2594" s="152">
        <v>192</v>
      </c>
      <c r="AI2594" s="152">
        <v>577</v>
      </c>
      <c r="AJ2594" s="152">
        <v>55</v>
      </c>
      <c r="AK2594" s="152">
        <v>887</v>
      </c>
      <c r="AL2594" s="152">
        <v>1670</v>
      </c>
      <c r="AM2594" s="152">
        <v>15</v>
      </c>
      <c r="AO2594" s="152">
        <v>201</v>
      </c>
      <c r="AP2594" s="152">
        <v>39</v>
      </c>
      <c r="AQ2594" s="152">
        <v>307</v>
      </c>
      <c r="AR2594" s="152">
        <v>152</v>
      </c>
      <c r="AS2594" s="152">
        <v>1339</v>
      </c>
      <c r="AT2594" s="152">
        <v>189</v>
      </c>
      <c r="AU2594" s="152">
        <v>572</v>
      </c>
      <c r="AV2594" s="152">
        <v>149</v>
      </c>
      <c r="AW2594" s="152">
        <v>319</v>
      </c>
      <c r="AX2594" s="152">
        <v>136</v>
      </c>
      <c r="AY2594" s="152">
        <v>97</v>
      </c>
      <c r="AZ2594" s="152">
        <v>582</v>
      </c>
      <c r="BA2594" s="155">
        <v>569</v>
      </c>
      <c r="BB2594" s="152">
        <v>296</v>
      </c>
      <c r="BC2594" s="153">
        <v>160</v>
      </c>
      <c r="BD2594" s="152">
        <v>291</v>
      </c>
      <c r="BE2594" s="152">
        <v>161</v>
      </c>
      <c r="BF2594" s="152">
        <v>106</v>
      </c>
      <c r="BG2594" s="152">
        <v>56</v>
      </c>
      <c r="BH2594" s="152">
        <v>62</v>
      </c>
      <c r="BI2594" s="55">
        <v>84</v>
      </c>
      <c r="BJ2594" s="152">
        <v>72</v>
      </c>
      <c r="BK2594" s="152">
        <v>41</v>
      </c>
      <c r="BL2594" s="152">
        <v>222</v>
      </c>
      <c r="BM2594" s="152"/>
      <c r="BN2594" s="152"/>
      <c r="BO2594" s="152"/>
      <c r="BP2594" s="155"/>
      <c r="BQ2594" s="152"/>
      <c r="BR2594" s="153"/>
      <c r="BS2594" s="152"/>
      <c r="BT2594" s="152"/>
      <c r="BU2594" s="152"/>
      <c r="BV2594" s="152"/>
      <c r="BW2594" s="152"/>
      <c r="BX2594" s="55"/>
      <c r="BY2594" s="152"/>
      <c r="BZ2594" s="152"/>
      <c r="CA2594" s="152"/>
    </row>
    <row r="2595" spans="1:79">
      <c r="A2595" t="str">
        <f t="shared" si="204"/>
        <v>2023</v>
      </c>
      <c r="B2595" t="str">
        <f t="shared" si="205"/>
        <v>February</v>
      </c>
      <c r="C2595" s="2">
        <v>44962</v>
      </c>
      <c r="D2595" s="1" t="str">
        <f t="shared" si="203"/>
        <v>OK</v>
      </c>
      <c r="E2595">
        <f t="shared" si="201"/>
        <v>0</v>
      </c>
      <c r="F2595">
        <f t="shared" si="202"/>
        <v>1</v>
      </c>
      <c r="G2595" s="150">
        <v>44962</v>
      </c>
      <c r="H2595" s="152">
        <v>6</v>
      </c>
      <c r="I2595" s="152">
        <v>223</v>
      </c>
      <c r="J2595" s="152">
        <v>128</v>
      </c>
      <c r="K2595" s="152">
        <v>319</v>
      </c>
      <c r="L2595" s="152">
        <v>165</v>
      </c>
      <c r="M2595" s="152">
        <v>184</v>
      </c>
      <c r="N2595" s="152">
        <v>129</v>
      </c>
      <c r="O2595" s="152">
        <v>167</v>
      </c>
      <c r="P2595" s="152">
        <v>247</v>
      </c>
      <c r="Q2595" s="152">
        <v>250</v>
      </c>
      <c r="R2595" s="152">
        <v>159</v>
      </c>
      <c r="S2595" s="152">
        <v>51</v>
      </c>
      <c r="T2595" s="152">
        <v>268</v>
      </c>
      <c r="U2595" s="152">
        <v>30</v>
      </c>
      <c r="V2595" s="152">
        <v>43</v>
      </c>
      <c r="W2595" s="152">
        <v>386</v>
      </c>
      <c r="X2595" s="152">
        <v>479</v>
      </c>
      <c r="Y2595" s="152">
        <v>19</v>
      </c>
      <c r="Z2595" s="152">
        <v>374</v>
      </c>
      <c r="AA2595" s="152">
        <v>95</v>
      </c>
      <c r="AB2595" s="152">
        <v>400</v>
      </c>
      <c r="AC2595" s="152">
        <v>829</v>
      </c>
      <c r="AD2595" s="152">
        <v>11</v>
      </c>
      <c r="AE2595" s="152">
        <v>329</v>
      </c>
      <c r="AF2595" s="152">
        <v>794</v>
      </c>
      <c r="AG2595" s="152">
        <v>762</v>
      </c>
      <c r="AH2595" s="152">
        <v>211</v>
      </c>
      <c r="AI2595" s="152">
        <v>743</v>
      </c>
      <c r="AJ2595" s="152">
        <v>37</v>
      </c>
      <c r="AK2595" s="152">
        <v>987</v>
      </c>
      <c r="AL2595" s="152">
        <v>1405</v>
      </c>
      <c r="AM2595" s="152">
        <v>16</v>
      </c>
      <c r="AO2595" s="152">
        <v>195</v>
      </c>
      <c r="AP2595" s="152">
        <v>79</v>
      </c>
      <c r="AQ2595" s="152">
        <v>351</v>
      </c>
      <c r="AR2595" s="152">
        <v>130</v>
      </c>
      <c r="AS2595" s="152">
        <v>1455</v>
      </c>
      <c r="AT2595" s="152">
        <v>165</v>
      </c>
      <c r="AU2595" s="152">
        <v>556</v>
      </c>
      <c r="AV2595" s="152">
        <v>139</v>
      </c>
      <c r="AW2595" s="152">
        <v>354</v>
      </c>
      <c r="AX2595" s="152">
        <v>171</v>
      </c>
      <c r="AY2595" s="152">
        <v>102</v>
      </c>
      <c r="AZ2595" s="152">
        <v>682</v>
      </c>
      <c r="BA2595" s="155">
        <v>577</v>
      </c>
      <c r="BB2595" s="152">
        <v>310</v>
      </c>
      <c r="BC2595" s="153">
        <v>10</v>
      </c>
      <c r="BD2595" s="152">
        <v>333</v>
      </c>
      <c r="BE2595" s="152">
        <v>221</v>
      </c>
      <c r="BF2595" s="152">
        <v>109</v>
      </c>
      <c r="BG2595" s="152">
        <v>72</v>
      </c>
      <c r="BH2595" s="152">
        <v>39</v>
      </c>
      <c r="BI2595" s="55">
        <v>101</v>
      </c>
      <c r="BJ2595" s="152">
        <v>72</v>
      </c>
      <c r="BK2595" s="152">
        <v>39</v>
      </c>
      <c r="BL2595" s="152">
        <v>164</v>
      </c>
      <c r="BM2595" s="152"/>
      <c r="BN2595" s="152"/>
      <c r="BO2595" s="152"/>
      <c r="BP2595" s="155"/>
      <c r="BQ2595" s="152"/>
      <c r="BR2595" s="153"/>
      <c r="BS2595" s="152"/>
      <c r="BT2595" s="152"/>
      <c r="BU2595" s="152"/>
      <c r="BV2595" s="152"/>
      <c r="BW2595" s="152"/>
      <c r="BX2595" s="55"/>
      <c r="BY2595" s="152"/>
      <c r="BZ2595" s="152"/>
      <c r="CA2595" s="152"/>
    </row>
    <row r="2596" spans="1:79">
      <c r="A2596" t="str">
        <f t="shared" si="204"/>
        <v>2023</v>
      </c>
      <c r="B2596" t="str">
        <f t="shared" si="205"/>
        <v>February</v>
      </c>
      <c r="C2596" s="2">
        <v>44963</v>
      </c>
      <c r="D2596" s="1" t="str">
        <f t="shared" si="203"/>
        <v>OK</v>
      </c>
      <c r="E2596">
        <v>0</v>
      </c>
      <c r="F2596">
        <v>1</v>
      </c>
      <c r="G2596" s="150">
        <v>44963</v>
      </c>
      <c r="H2596" s="152">
        <v>23</v>
      </c>
      <c r="I2596" s="152">
        <v>150</v>
      </c>
      <c r="J2596" s="152">
        <v>75</v>
      </c>
      <c r="K2596" s="152">
        <v>191</v>
      </c>
      <c r="L2596" s="152">
        <v>92</v>
      </c>
      <c r="M2596" s="152">
        <v>106</v>
      </c>
      <c r="N2596" s="152">
        <v>84</v>
      </c>
      <c r="O2596" s="152">
        <v>85</v>
      </c>
      <c r="P2596" s="152">
        <v>133</v>
      </c>
      <c r="Q2596" s="152">
        <v>172</v>
      </c>
      <c r="R2596" s="152">
        <v>114</v>
      </c>
      <c r="S2596" s="152">
        <v>32</v>
      </c>
      <c r="T2596" s="152">
        <v>204</v>
      </c>
      <c r="U2596" s="152">
        <v>9</v>
      </c>
      <c r="V2596" s="152">
        <v>41</v>
      </c>
      <c r="W2596" s="152">
        <v>255</v>
      </c>
      <c r="X2596" s="152">
        <v>191</v>
      </c>
      <c r="Y2596" s="152">
        <v>19</v>
      </c>
      <c r="Z2596" s="152">
        <v>239</v>
      </c>
      <c r="AA2596" s="152">
        <v>41</v>
      </c>
      <c r="AB2596" s="152">
        <v>262</v>
      </c>
      <c r="AC2596" s="152">
        <v>184</v>
      </c>
      <c r="AD2596" s="152">
        <v>19</v>
      </c>
      <c r="AE2596" s="152">
        <v>202</v>
      </c>
      <c r="AF2596" s="152">
        <v>445</v>
      </c>
      <c r="AG2596" s="152">
        <v>442</v>
      </c>
      <c r="AH2596" s="152">
        <v>127</v>
      </c>
      <c r="AI2596" s="152">
        <v>541</v>
      </c>
      <c r="AJ2596" s="152">
        <v>69</v>
      </c>
      <c r="AK2596" s="152">
        <v>595</v>
      </c>
      <c r="AL2596" s="152">
        <v>906</v>
      </c>
      <c r="AM2596" s="152">
        <v>9</v>
      </c>
      <c r="AO2596" s="152">
        <v>146</v>
      </c>
      <c r="AP2596" s="152">
        <v>25</v>
      </c>
      <c r="AQ2596" s="152">
        <v>218</v>
      </c>
      <c r="AR2596" s="152">
        <v>77</v>
      </c>
      <c r="AS2596" s="152">
        <v>837</v>
      </c>
      <c r="AT2596" s="152">
        <v>147</v>
      </c>
      <c r="AU2596" s="152">
        <v>330</v>
      </c>
      <c r="AV2596" s="152">
        <v>131</v>
      </c>
      <c r="AW2596" s="152">
        <v>154</v>
      </c>
      <c r="AX2596" s="152">
        <v>93</v>
      </c>
      <c r="AY2596" s="152">
        <v>59</v>
      </c>
      <c r="AZ2596" s="152">
        <v>368</v>
      </c>
      <c r="BA2596" s="155">
        <v>342</v>
      </c>
      <c r="BB2596" s="152">
        <v>208</v>
      </c>
      <c r="BC2596" s="153">
        <v>13</v>
      </c>
      <c r="BD2596" s="152">
        <v>193</v>
      </c>
      <c r="BE2596" s="152">
        <v>105</v>
      </c>
      <c r="BF2596" s="152">
        <v>70</v>
      </c>
      <c r="BG2596" s="152">
        <v>39</v>
      </c>
      <c r="BH2596" s="152">
        <v>44</v>
      </c>
      <c r="BI2596" s="55">
        <v>54</v>
      </c>
      <c r="BJ2596" s="152">
        <v>53</v>
      </c>
      <c r="BK2596" s="152">
        <v>24</v>
      </c>
      <c r="BL2596" s="152">
        <v>136</v>
      </c>
      <c r="BM2596" s="152"/>
      <c r="BN2596" s="152"/>
      <c r="BO2596" s="152"/>
      <c r="BP2596" s="155"/>
      <c r="BQ2596" s="152"/>
      <c r="BR2596" s="153"/>
      <c r="BS2596" s="152"/>
      <c r="BT2596" s="152"/>
      <c r="BU2596" s="152"/>
      <c r="BV2596" s="152"/>
      <c r="BW2596" s="152"/>
      <c r="BX2596" s="55"/>
      <c r="BY2596" s="152"/>
      <c r="BZ2596" s="152"/>
      <c r="CA2596" s="152"/>
    </row>
    <row r="2597" spans="1:79">
      <c r="A2597" t="str">
        <f t="shared" si="204"/>
        <v>2023</v>
      </c>
      <c r="B2597" t="str">
        <f t="shared" si="205"/>
        <v>February</v>
      </c>
      <c r="C2597" s="2">
        <v>44964</v>
      </c>
      <c r="D2597" s="1" t="str">
        <f t="shared" si="203"/>
        <v>OK</v>
      </c>
      <c r="E2597">
        <f t="shared" si="201"/>
        <v>1</v>
      </c>
      <c r="F2597">
        <f t="shared" si="202"/>
        <v>0</v>
      </c>
      <c r="G2597" s="150">
        <v>44964</v>
      </c>
      <c r="H2597" s="152">
        <v>4</v>
      </c>
      <c r="I2597" s="152">
        <v>443</v>
      </c>
      <c r="J2597" s="152">
        <v>448</v>
      </c>
      <c r="K2597" s="152">
        <v>291</v>
      </c>
      <c r="L2597" s="152">
        <v>466</v>
      </c>
      <c r="M2597" s="152">
        <v>247</v>
      </c>
      <c r="N2597" s="152">
        <v>376</v>
      </c>
      <c r="O2597" s="152">
        <v>110</v>
      </c>
      <c r="P2597" s="152">
        <v>599</v>
      </c>
      <c r="Q2597" s="152">
        <v>538</v>
      </c>
      <c r="R2597" s="152">
        <v>393</v>
      </c>
      <c r="S2597" s="152">
        <v>137</v>
      </c>
      <c r="T2597" s="152">
        <v>314</v>
      </c>
      <c r="U2597" s="152">
        <v>52</v>
      </c>
      <c r="V2597" s="152">
        <v>143</v>
      </c>
      <c r="W2597" s="152">
        <v>623</v>
      </c>
      <c r="X2597" s="152">
        <v>376</v>
      </c>
      <c r="Y2597" s="152">
        <v>23</v>
      </c>
      <c r="Z2597" s="152">
        <v>533</v>
      </c>
      <c r="AA2597" s="152">
        <v>26</v>
      </c>
      <c r="AB2597" s="152">
        <v>1157</v>
      </c>
      <c r="AC2597" s="152">
        <v>432</v>
      </c>
      <c r="AD2597" s="152">
        <v>29</v>
      </c>
      <c r="AE2597" s="152">
        <v>1094</v>
      </c>
      <c r="AF2597" s="152">
        <v>1789</v>
      </c>
      <c r="AG2597" s="152">
        <v>983</v>
      </c>
      <c r="AH2597" s="152">
        <v>224</v>
      </c>
      <c r="AI2597" s="152">
        <v>311</v>
      </c>
      <c r="AJ2597" s="152">
        <v>84</v>
      </c>
      <c r="AK2597" s="152">
        <v>1347</v>
      </c>
      <c r="AL2597" s="152">
        <v>1588</v>
      </c>
      <c r="AM2597" s="152">
        <v>17</v>
      </c>
      <c r="AO2597" s="152">
        <v>354</v>
      </c>
      <c r="AP2597" s="152">
        <v>52</v>
      </c>
      <c r="AQ2597" s="152">
        <v>280</v>
      </c>
      <c r="AR2597" s="152">
        <v>334</v>
      </c>
      <c r="AS2597" s="152">
        <v>1571</v>
      </c>
      <c r="AT2597" s="152">
        <v>285</v>
      </c>
      <c r="AU2597" s="152">
        <v>520</v>
      </c>
      <c r="AV2597" s="152">
        <v>148</v>
      </c>
      <c r="AW2597" s="152">
        <v>160</v>
      </c>
      <c r="AX2597" s="152">
        <v>450</v>
      </c>
      <c r="AY2597" s="152">
        <v>240</v>
      </c>
      <c r="AZ2597" s="152">
        <v>606</v>
      </c>
      <c r="BA2597" s="155">
        <v>506</v>
      </c>
      <c r="BB2597" s="152">
        <v>154</v>
      </c>
      <c r="BC2597" s="153">
        <v>24</v>
      </c>
      <c r="BD2597" s="152">
        <v>176</v>
      </c>
      <c r="BE2597" s="152">
        <v>275</v>
      </c>
      <c r="BF2597" s="152">
        <v>97</v>
      </c>
      <c r="BG2597" s="152">
        <v>96</v>
      </c>
      <c r="BH2597" s="152">
        <v>132</v>
      </c>
      <c r="BI2597" s="55">
        <v>78</v>
      </c>
      <c r="BJ2597" s="152">
        <v>88</v>
      </c>
      <c r="BK2597" s="152">
        <v>32</v>
      </c>
      <c r="BL2597" s="152">
        <v>87</v>
      </c>
      <c r="BM2597" s="152"/>
      <c r="BN2597" s="152"/>
      <c r="BO2597" s="152"/>
      <c r="BP2597" s="155"/>
      <c r="BQ2597" s="152"/>
      <c r="BR2597" s="153"/>
      <c r="BS2597" s="152"/>
      <c r="BT2597" s="152"/>
      <c r="BU2597" s="152"/>
      <c r="BV2597" s="152"/>
      <c r="BW2597" s="152"/>
      <c r="BX2597" s="55"/>
      <c r="BY2597" s="152"/>
      <c r="BZ2597" s="152"/>
      <c r="CA2597" s="152"/>
    </row>
    <row r="2598" spans="1:79">
      <c r="A2598" t="str">
        <f t="shared" si="204"/>
        <v>2023</v>
      </c>
      <c r="B2598" t="str">
        <f t="shared" si="205"/>
        <v>February</v>
      </c>
      <c r="C2598" s="2">
        <v>44965</v>
      </c>
      <c r="D2598" s="1" t="str">
        <f t="shared" si="203"/>
        <v>OK</v>
      </c>
      <c r="E2598">
        <f t="shared" si="201"/>
        <v>1</v>
      </c>
      <c r="F2598">
        <f t="shared" si="202"/>
        <v>0</v>
      </c>
      <c r="G2598" s="150">
        <v>44965</v>
      </c>
      <c r="H2598" s="152">
        <v>10</v>
      </c>
      <c r="I2598" s="152">
        <v>470</v>
      </c>
      <c r="J2598" s="152">
        <v>458</v>
      </c>
      <c r="K2598" s="152">
        <v>260</v>
      </c>
      <c r="L2598" s="152">
        <v>456</v>
      </c>
      <c r="M2598" s="152">
        <v>227</v>
      </c>
      <c r="N2598" s="152">
        <v>356</v>
      </c>
      <c r="O2598" s="152">
        <v>123</v>
      </c>
      <c r="P2598" s="152">
        <v>589</v>
      </c>
      <c r="Q2598" s="152">
        <v>529</v>
      </c>
      <c r="R2598" s="152">
        <v>422</v>
      </c>
      <c r="S2598" s="152">
        <v>135</v>
      </c>
      <c r="T2598" s="152">
        <v>286</v>
      </c>
      <c r="U2598" s="152">
        <v>55</v>
      </c>
      <c r="V2598" s="152">
        <v>162</v>
      </c>
      <c r="W2598" s="152">
        <v>624</v>
      </c>
      <c r="X2598" s="152">
        <v>363</v>
      </c>
      <c r="Y2598" s="152">
        <v>28</v>
      </c>
      <c r="Z2598" s="152">
        <v>503</v>
      </c>
      <c r="AA2598" s="152">
        <v>26</v>
      </c>
      <c r="AB2598" s="152">
        <v>1172</v>
      </c>
      <c r="AC2598" s="152">
        <v>428</v>
      </c>
      <c r="AD2598" s="152">
        <v>18</v>
      </c>
      <c r="AE2598" s="152">
        <v>1080</v>
      </c>
      <c r="AF2598" s="152">
        <v>1720</v>
      </c>
      <c r="AG2598" s="152">
        <v>895</v>
      </c>
      <c r="AH2598" s="152">
        <v>177</v>
      </c>
      <c r="AI2598" s="152">
        <v>443</v>
      </c>
      <c r="AJ2598" s="152">
        <v>82</v>
      </c>
      <c r="AK2598" s="152">
        <v>1408</v>
      </c>
      <c r="AL2598" s="152">
        <v>1585</v>
      </c>
      <c r="AM2598" s="152">
        <v>21</v>
      </c>
      <c r="AO2598" s="152">
        <v>380</v>
      </c>
      <c r="AP2598" s="152">
        <v>74</v>
      </c>
      <c r="AQ2598" s="152">
        <v>238</v>
      </c>
      <c r="AR2598" s="152">
        <v>326</v>
      </c>
      <c r="AS2598" s="152">
        <v>1650</v>
      </c>
      <c r="AT2598" s="152">
        <v>248</v>
      </c>
      <c r="AU2598" s="152">
        <v>480</v>
      </c>
      <c r="AV2598" s="152">
        <v>127</v>
      </c>
      <c r="AW2598" s="152">
        <v>148</v>
      </c>
      <c r="AX2598" s="152">
        <v>485</v>
      </c>
      <c r="AY2598" s="152">
        <v>249</v>
      </c>
      <c r="AZ2598" s="152">
        <v>588</v>
      </c>
      <c r="BA2598" s="155">
        <v>445</v>
      </c>
      <c r="BB2598" s="152">
        <v>204</v>
      </c>
      <c r="BC2598" s="153">
        <v>19</v>
      </c>
      <c r="BD2598" s="152">
        <v>184</v>
      </c>
      <c r="BE2598" s="152">
        <v>267</v>
      </c>
      <c r="BF2598" s="152">
        <v>102</v>
      </c>
      <c r="BG2598" s="152">
        <v>96</v>
      </c>
      <c r="BH2598" s="152">
        <v>137</v>
      </c>
      <c r="BI2598" s="55">
        <v>80</v>
      </c>
      <c r="BJ2598" s="152">
        <v>96</v>
      </c>
      <c r="BK2598" s="152">
        <v>25</v>
      </c>
      <c r="BL2598" s="152">
        <v>87</v>
      </c>
      <c r="BM2598" s="152"/>
      <c r="BN2598" s="152"/>
      <c r="BO2598" s="152"/>
      <c r="BP2598" s="155"/>
      <c r="BQ2598" s="152"/>
      <c r="BR2598" s="153"/>
      <c r="BS2598" s="152"/>
      <c r="BT2598" s="152"/>
      <c r="BU2598" s="152"/>
      <c r="BV2598" s="152"/>
      <c r="BW2598" s="152"/>
      <c r="BX2598" s="55"/>
      <c r="BY2598" s="152"/>
      <c r="BZ2598" s="152"/>
      <c r="CA2598" s="152"/>
    </row>
    <row r="2599" spans="1:79">
      <c r="A2599" t="str">
        <f t="shared" si="204"/>
        <v>2023</v>
      </c>
      <c r="B2599" t="str">
        <f t="shared" si="205"/>
        <v>February</v>
      </c>
      <c r="C2599" s="2">
        <v>44966</v>
      </c>
      <c r="D2599" s="1" t="str">
        <f t="shared" si="203"/>
        <v>OK</v>
      </c>
      <c r="E2599">
        <f t="shared" si="201"/>
        <v>1</v>
      </c>
      <c r="F2599">
        <f t="shared" si="202"/>
        <v>0</v>
      </c>
      <c r="G2599" s="150">
        <v>44966</v>
      </c>
      <c r="H2599" s="152">
        <v>27</v>
      </c>
      <c r="I2599" s="152">
        <v>459</v>
      </c>
      <c r="J2599" s="152">
        <v>449</v>
      </c>
      <c r="K2599" s="152">
        <v>281</v>
      </c>
      <c r="L2599" s="152">
        <v>466</v>
      </c>
      <c r="M2599" s="152">
        <v>235</v>
      </c>
      <c r="N2599" s="152">
        <v>375</v>
      </c>
      <c r="O2599" s="152">
        <v>110</v>
      </c>
      <c r="P2599" s="152">
        <v>610</v>
      </c>
      <c r="Q2599" s="152">
        <v>523</v>
      </c>
      <c r="R2599" s="152">
        <v>360</v>
      </c>
      <c r="S2599" s="152">
        <v>113</v>
      </c>
      <c r="T2599" s="152">
        <v>290</v>
      </c>
      <c r="U2599" s="152">
        <v>54</v>
      </c>
      <c r="V2599" s="152">
        <v>167</v>
      </c>
      <c r="W2599" s="152">
        <v>626</v>
      </c>
      <c r="X2599" s="152">
        <v>346</v>
      </c>
      <c r="Y2599" s="152">
        <v>26</v>
      </c>
      <c r="Z2599" s="152">
        <v>528</v>
      </c>
      <c r="AA2599" s="152">
        <v>23</v>
      </c>
      <c r="AB2599" s="152">
        <v>1120</v>
      </c>
      <c r="AC2599" s="152">
        <v>416</v>
      </c>
      <c r="AD2599" s="152">
        <v>41</v>
      </c>
      <c r="AE2599" s="152">
        <v>1089</v>
      </c>
      <c r="AF2599" s="152">
        <v>1655</v>
      </c>
      <c r="AG2599" s="152">
        <v>917</v>
      </c>
      <c r="AH2599" s="152">
        <v>155</v>
      </c>
      <c r="AI2599" s="152">
        <v>408</v>
      </c>
      <c r="AJ2599" s="152">
        <v>91</v>
      </c>
      <c r="AK2599" s="152">
        <v>1331</v>
      </c>
      <c r="AL2599" s="152">
        <v>1685</v>
      </c>
      <c r="AM2599" s="152">
        <v>13</v>
      </c>
      <c r="AO2599" s="152">
        <v>372</v>
      </c>
      <c r="AP2599" s="152">
        <v>62</v>
      </c>
      <c r="AQ2599" s="152">
        <v>254</v>
      </c>
      <c r="AR2599" s="152">
        <v>333</v>
      </c>
      <c r="AS2599" s="152">
        <v>1525</v>
      </c>
      <c r="AT2599" s="152">
        <v>263</v>
      </c>
      <c r="AU2599" s="152">
        <v>519</v>
      </c>
      <c r="AV2599" s="152">
        <v>115</v>
      </c>
      <c r="AW2599" s="152">
        <v>155</v>
      </c>
      <c r="AX2599" s="152">
        <v>458</v>
      </c>
      <c r="AY2599" s="152">
        <v>259</v>
      </c>
      <c r="AZ2599" s="152">
        <v>528</v>
      </c>
      <c r="BA2599" s="155">
        <v>511</v>
      </c>
      <c r="BB2599" s="152">
        <v>150</v>
      </c>
      <c r="BC2599" s="153">
        <v>17</v>
      </c>
      <c r="BD2599" s="152">
        <v>174</v>
      </c>
      <c r="BE2599" s="152">
        <v>283</v>
      </c>
      <c r="BF2599" s="152">
        <v>135</v>
      </c>
      <c r="BG2599" s="152">
        <v>70</v>
      </c>
      <c r="BH2599" s="152">
        <v>150</v>
      </c>
      <c r="BI2599" s="55">
        <v>60</v>
      </c>
      <c r="BJ2599" s="152">
        <v>93</v>
      </c>
      <c r="BK2599" s="152">
        <v>41</v>
      </c>
      <c r="BL2599" s="152">
        <v>99</v>
      </c>
      <c r="BM2599" s="152"/>
      <c r="BN2599" s="152"/>
      <c r="BO2599" s="152"/>
      <c r="BP2599" s="155"/>
      <c r="BQ2599" s="152"/>
      <c r="BR2599" s="153"/>
      <c r="BS2599" s="152"/>
      <c r="BT2599" s="152"/>
      <c r="BU2599" s="152"/>
      <c r="BV2599" s="152"/>
      <c r="BW2599" s="152"/>
      <c r="BX2599" s="55"/>
      <c r="BY2599" s="152"/>
      <c r="BZ2599" s="152"/>
      <c r="CA2599" s="152"/>
    </row>
    <row r="2600" spans="1:79">
      <c r="A2600" t="str">
        <f t="shared" si="204"/>
        <v>2023</v>
      </c>
      <c r="B2600" t="str">
        <f t="shared" si="205"/>
        <v>February</v>
      </c>
      <c r="C2600" s="2">
        <v>44967</v>
      </c>
      <c r="D2600" s="1" t="str">
        <f t="shared" si="203"/>
        <v>OK</v>
      </c>
      <c r="E2600">
        <f t="shared" si="201"/>
        <v>1</v>
      </c>
      <c r="F2600">
        <f t="shared" si="202"/>
        <v>0</v>
      </c>
      <c r="G2600" s="150">
        <v>44967</v>
      </c>
      <c r="H2600" s="152">
        <v>3</v>
      </c>
      <c r="I2600" s="152">
        <v>352</v>
      </c>
      <c r="J2600" s="152">
        <v>337</v>
      </c>
      <c r="K2600" s="152">
        <v>235</v>
      </c>
      <c r="L2600" s="152">
        <v>376</v>
      </c>
      <c r="M2600" s="152">
        <v>214</v>
      </c>
      <c r="N2600" s="152">
        <v>290</v>
      </c>
      <c r="O2600" s="152">
        <v>122</v>
      </c>
      <c r="P2600" s="152">
        <v>520</v>
      </c>
      <c r="Q2600" s="152">
        <v>419</v>
      </c>
      <c r="R2600" s="152">
        <v>320</v>
      </c>
      <c r="S2600" s="152">
        <v>102</v>
      </c>
      <c r="T2600" s="152">
        <v>318</v>
      </c>
      <c r="U2600" s="152">
        <v>45</v>
      </c>
      <c r="V2600" s="152">
        <v>177</v>
      </c>
      <c r="W2600" s="152">
        <v>551</v>
      </c>
      <c r="X2600" s="152">
        <v>334</v>
      </c>
      <c r="Y2600" s="152">
        <v>22</v>
      </c>
      <c r="Z2600" s="152">
        <v>508</v>
      </c>
      <c r="AA2600" s="152">
        <v>21</v>
      </c>
      <c r="AB2600" s="152">
        <v>940</v>
      </c>
      <c r="AC2600" s="152">
        <v>366</v>
      </c>
      <c r="AD2600" s="152">
        <v>24</v>
      </c>
      <c r="AE2600" s="152">
        <v>833</v>
      </c>
      <c r="AF2600" s="152">
        <v>1280</v>
      </c>
      <c r="AG2600" s="152">
        <v>768</v>
      </c>
      <c r="AH2600" s="152">
        <v>195</v>
      </c>
      <c r="AI2600" s="152">
        <v>439</v>
      </c>
      <c r="AJ2600" s="152">
        <v>95</v>
      </c>
      <c r="AK2600" s="152">
        <v>1106</v>
      </c>
      <c r="AL2600" s="152">
        <v>1518</v>
      </c>
      <c r="AM2600" s="152">
        <v>11</v>
      </c>
      <c r="AO2600" s="152">
        <v>316</v>
      </c>
      <c r="AP2600" s="152">
        <v>34</v>
      </c>
      <c r="AQ2600" s="152">
        <v>209</v>
      </c>
      <c r="AR2600" s="152">
        <v>307</v>
      </c>
      <c r="AS2600" s="152">
        <v>1358</v>
      </c>
      <c r="AT2600" s="152">
        <v>289</v>
      </c>
      <c r="AU2600" s="152">
        <v>417</v>
      </c>
      <c r="AV2600" s="152">
        <v>87</v>
      </c>
      <c r="AW2600" s="152">
        <v>108</v>
      </c>
      <c r="AX2600" s="152">
        <v>362</v>
      </c>
      <c r="AY2600" s="152">
        <v>217</v>
      </c>
      <c r="AZ2600" s="152">
        <v>488</v>
      </c>
      <c r="BA2600" s="155">
        <v>460</v>
      </c>
      <c r="BB2600" s="152">
        <v>151</v>
      </c>
      <c r="BC2600" s="153">
        <v>25</v>
      </c>
      <c r="BD2600" s="152">
        <v>156</v>
      </c>
      <c r="BE2600" s="152">
        <v>226</v>
      </c>
      <c r="BF2600" s="152">
        <v>84</v>
      </c>
      <c r="BG2600" s="152">
        <v>58</v>
      </c>
      <c r="BH2600" s="152">
        <v>126</v>
      </c>
      <c r="BI2600" s="55">
        <v>58</v>
      </c>
      <c r="BJ2600" s="152">
        <v>98</v>
      </c>
      <c r="BK2600" s="152">
        <v>32</v>
      </c>
      <c r="BL2600" s="152">
        <v>93</v>
      </c>
      <c r="BM2600" s="152"/>
      <c r="BN2600" s="152"/>
      <c r="BO2600" s="152"/>
      <c r="BP2600" s="155"/>
      <c r="BQ2600" s="152"/>
      <c r="BR2600" s="153"/>
      <c r="BS2600" s="152"/>
      <c r="BT2600" s="152"/>
      <c r="BU2600" s="152"/>
      <c r="BV2600" s="152"/>
      <c r="BW2600" s="152"/>
      <c r="BX2600" s="55"/>
      <c r="BY2600" s="152"/>
      <c r="BZ2600" s="152"/>
      <c r="CA2600" s="152"/>
    </row>
    <row r="2601" spans="1:79">
      <c r="A2601" t="str">
        <f t="shared" si="204"/>
        <v>2023</v>
      </c>
      <c r="B2601" t="str">
        <f t="shared" si="205"/>
        <v>February</v>
      </c>
      <c r="C2601" s="2">
        <v>44968</v>
      </c>
      <c r="D2601" s="1" t="str">
        <f t="shared" si="203"/>
        <v>OK</v>
      </c>
      <c r="E2601">
        <f t="shared" si="201"/>
        <v>0</v>
      </c>
      <c r="F2601">
        <f t="shared" si="202"/>
        <v>1</v>
      </c>
      <c r="G2601" s="150">
        <v>44968</v>
      </c>
      <c r="H2601" s="152">
        <v>57</v>
      </c>
      <c r="I2601" s="152">
        <v>232</v>
      </c>
      <c r="J2601" s="152">
        <v>154</v>
      </c>
      <c r="K2601" s="152">
        <v>303</v>
      </c>
      <c r="L2601" s="152">
        <v>158</v>
      </c>
      <c r="M2601" s="152">
        <v>265</v>
      </c>
      <c r="N2601" s="152">
        <v>157</v>
      </c>
      <c r="O2601" s="152">
        <v>115</v>
      </c>
      <c r="P2601" s="152">
        <v>295</v>
      </c>
      <c r="Q2601" s="152">
        <v>227</v>
      </c>
      <c r="R2601" s="152">
        <v>165</v>
      </c>
      <c r="S2601" s="152">
        <v>45</v>
      </c>
      <c r="T2601" s="152">
        <v>292</v>
      </c>
      <c r="U2601" s="152">
        <v>28</v>
      </c>
      <c r="V2601" s="152">
        <v>78</v>
      </c>
      <c r="W2601" s="152">
        <v>400</v>
      </c>
      <c r="X2601" s="152">
        <v>345</v>
      </c>
      <c r="Y2601" s="152">
        <v>12</v>
      </c>
      <c r="Z2601" s="152">
        <v>424</v>
      </c>
      <c r="AA2601" s="152">
        <v>23</v>
      </c>
      <c r="AB2601" s="152">
        <v>363</v>
      </c>
      <c r="AC2601" s="152">
        <v>671</v>
      </c>
      <c r="AD2601" s="152">
        <v>31</v>
      </c>
      <c r="AE2601" s="152">
        <v>324</v>
      </c>
      <c r="AF2601" s="152">
        <v>625</v>
      </c>
      <c r="AG2601" s="152">
        <v>717</v>
      </c>
      <c r="AH2601" s="152">
        <v>164</v>
      </c>
      <c r="AI2601" s="152">
        <v>291</v>
      </c>
      <c r="AJ2601" s="152">
        <v>74</v>
      </c>
      <c r="AK2601" s="152">
        <v>655</v>
      </c>
      <c r="AL2601" s="152">
        <v>1145</v>
      </c>
      <c r="AM2601" s="152">
        <v>15</v>
      </c>
      <c r="AO2601" s="152">
        <v>164</v>
      </c>
      <c r="AP2601" s="152">
        <v>58</v>
      </c>
      <c r="AQ2601" s="152">
        <v>242</v>
      </c>
      <c r="AR2601" s="152">
        <v>125</v>
      </c>
      <c r="AS2601" s="152">
        <v>976</v>
      </c>
      <c r="AT2601" s="152">
        <v>116</v>
      </c>
      <c r="AU2601" s="152">
        <v>458</v>
      </c>
      <c r="AV2601" s="152">
        <v>101</v>
      </c>
      <c r="AW2601" s="152">
        <v>252</v>
      </c>
      <c r="AX2601" s="152">
        <v>159</v>
      </c>
      <c r="AY2601" s="152">
        <v>94</v>
      </c>
      <c r="AZ2601" s="152">
        <v>478</v>
      </c>
      <c r="BA2601" s="155">
        <v>481</v>
      </c>
      <c r="BB2601" s="152">
        <v>257</v>
      </c>
      <c r="BC2601" s="153">
        <v>102</v>
      </c>
      <c r="BD2601" s="152">
        <v>235</v>
      </c>
      <c r="BE2601" s="152">
        <v>187</v>
      </c>
      <c r="BF2601" s="152">
        <v>72</v>
      </c>
      <c r="BG2601" s="152">
        <v>60</v>
      </c>
      <c r="BH2601" s="152">
        <v>63</v>
      </c>
      <c r="BI2601" s="55">
        <v>79</v>
      </c>
      <c r="BJ2601" s="152">
        <v>72</v>
      </c>
      <c r="BK2601" s="152">
        <v>36</v>
      </c>
      <c r="BL2601" s="152">
        <v>149</v>
      </c>
      <c r="BM2601" s="152"/>
      <c r="BN2601" s="152"/>
      <c r="BO2601" s="152"/>
      <c r="BP2601" s="155"/>
      <c r="BQ2601" s="152"/>
      <c r="BR2601" s="153"/>
      <c r="BS2601" s="152"/>
      <c r="BT2601" s="152"/>
      <c r="BU2601" s="152"/>
      <c r="BV2601" s="152"/>
      <c r="BW2601" s="152"/>
      <c r="BX2601" s="55"/>
      <c r="BY2601" s="152"/>
      <c r="BZ2601" s="152"/>
      <c r="CA2601" s="152"/>
    </row>
    <row r="2602" spans="1:79">
      <c r="A2602" t="str">
        <f t="shared" si="204"/>
        <v>2023</v>
      </c>
      <c r="B2602" t="str">
        <f t="shared" si="205"/>
        <v>February</v>
      </c>
      <c r="C2602" s="2">
        <v>44969</v>
      </c>
      <c r="D2602" s="1" t="str">
        <f t="shared" si="203"/>
        <v>OK</v>
      </c>
      <c r="E2602">
        <f t="shared" si="201"/>
        <v>0</v>
      </c>
      <c r="F2602">
        <f t="shared" si="202"/>
        <v>1</v>
      </c>
      <c r="G2602" s="150">
        <v>44969</v>
      </c>
      <c r="H2602" s="152">
        <v>4</v>
      </c>
      <c r="I2602" s="152">
        <v>43</v>
      </c>
      <c r="J2602" s="152">
        <v>17</v>
      </c>
      <c r="K2602" s="152">
        <v>31</v>
      </c>
      <c r="L2602" s="152">
        <v>34</v>
      </c>
      <c r="M2602" s="152">
        <v>41</v>
      </c>
      <c r="N2602" s="152">
        <v>25</v>
      </c>
      <c r="O2602" s="152">
        <v>10</v>
      </c>
      <c r="P2602" s="152">
        <v>33</v>
      </c>
      <c r="Q2602" s="152">
        <v>14</v>
      </c>
      <c r="R2602" s="152">
        <v>25</v>
      </c>
      <c r="S2602" s="152">
        <v>12</v>
      </c>
      <c r="T2602" s="152">
        <v>158</v>
      </c>
      <c r="U2602" s="152">
        <v>3</v>
      </c>
      <c r="V2602" s="152">
        <v>33</v>
      </c>
      <c r="W2602" s="152">
        <v>149</v>
      </c>
      <c r="X2602" s="152">
        <v>24</v>
      </c>
      <c r="Y2602" s="152">
        <v>2</v>
      </c>
      <c r="Z2602" s="152">
        <v>30</v>
      </c>
      <c r="AA2602" s="152">
        <v>2</v>
      </c>
      <c r="AB2602" s="152">
        <v>38</v>
      </c>
      <c r="AC2602" s="152">
        <v>67</v>
      </c>
      <c r="AD2602" s="152">
        <v>4</v>
      </c>
      <c r="AE2602" s="152">
        <v>59</v>
      </c>
      <c r="AF2602" s="152">
        <v>50</v>
      </c>
      <c r="AG2602" s="152">
        <v>50</v>
      </c>
      <c r="AH2602" s="152">
        <v>28</v>
      </c>
      <c r="AI2602" s="152">
        <v>20</v>
      </c>
      <c r="AJ2602" s="152">
        <v>24</v>
      </c>
      <c r="AK2602" s="152">
        <v>40</v>
      </c>
      <c r="AL2602" s="152">
        <v>179</v>
      </c>
      <c r="AM2602" s="152">
        <v>4</v>
      </c>
      <c r="AO2602" s="152">
        <v>24</v>
      </c>
      <c r="AP2602" s="152">
        <v>10</v>
      </c>
      <c r="AQ2602" s="152">
        <v>40</v>
      </c>
      <c r="AR2602" s="152">
        <v>30</v>
      </c>
      <c r="AS2602" s="152">
        <v>60</v>
      </c>
      <c r="AT2602" s="152">
        <v>5</v>
      </c>
      <c r="AU2602" s="152">
        <v>45</v>
      </c>
      <c r="AV2602" s="152">
        <v>19</v>
      </c>
      <c r="AW2602" s="152">
        <v>3</v>
      </c>
      <c r="AX2602" s="152">
        <v>21</v>
      </c>
      <c r="AY2602" s="152">
        <v>30</v>
      </c>
      <c r="AZ2602" s="152">
        <v>50</v>
      </c>
      <c r="BA2602" s="155">
        <v>59</v>
      </c>
      <c r="BB2602" s="152">
        <v>39</v>
      </c>
      <c r="BC2602" s="153">
        <v>8</v>
      </c>
      <c r="BD2602" s="152">
        <v>29</v>
      </c>
      <c r="BE2602" s="152">
        <v>16</v>
      </c>
      <c r="BF2602" s="152">
        <v>9</v>
      </c>
      <c r="BG2602" s="152">
        <v>13</v>
      </c>
      <c r="BH2602" s="152">
        <v>22</v>
      </c>
      <c r="BI2602" s="55">
        <v>1</v>
      </c>
      <c r="BJ2602" s="152">
        <v>17</v>
      </c>
      <c r="BK2602" s="152">
        <v>15</v>
      </c>
      <c r="BL2602" s="152">
        <v>17</v>
      </c>
      <c r="BM2602" s="152"/>
      <c r="BN2602" s="152"/>
      <c r="BO2602" s="152"/>
      <c r="BP2602" s="155"/>
      <c r="BQ2602" s="152"/>
      <c r="BR2602" s="153"/>
      <c r="BS2602" s="152"/>
      <c r="BT2602" s="152"/>
      <c r="BU2602" s="152"/>
      <c r="BV2602" s="152"/>
      <c r="BW2602" s="152"/>
      <c r="BX2602" s="55"/>
      <c r="BY2602" s="152"/>
      <c r="BZ2602" s="152"/>
      <c r="CA2602" s="152"/>
    </row>
    <row r="2603" spans="1:79">
      <c r="A2603" t="str">
        <f t="shared" si="204"/>
        <v>2023</v>
      </c>
      <c r="B2603" t="str">
        <f t="shared" si="205"/>
        <v>February</v>
      </c>
      <c r="C2603" s="2">
        <v>44970</v>
      </c>
      <c r="D2603" s="1" t="str">
        <f t="shared" si="203"/>
        <v>OK</v>
      </c>
      <c r="E2603">
        <f t="shared" si="201"/>
        <v>1</v>
      </c>
      <c r="F2603">
        <f t="shared" si="202"/>
        <v>0</v>
      </c>
      <c r="G2603" s="150">
        <v>44970</v>
      </c>
      <c r="H2603" s="152">
        <v>0</v>
      </c>
      <c r="I2603" s="152">
        <v>18</v>
      </c>
      <c r="J2603" s="152">
        <v>29</v>
      </c>
      <c r="K2603" s="152">
        <v>12</v>
      </c>
      <c r="L2603" s="152">
        <v>28</v>
      </c>
      <c r="M2603" s="152">
        <v>43</v>
      </c>
      <c r="N2603" s="152">
        <v>20</v>
      </c>
      <c r="O2603" s="152">
        <v>5</v>
      </c>
      <c r="P2603" s="152">
        <v>46</v>
      </c>
      <c r="Q2603" s="152">
        <v>10</v>
      </c>
      <c r="R2603" s="152">
        <v>38</v>
      </c>
      <c r="S2603" s="152">
        <v>6</v>
      </c>
      <c r="T2603" s="152">
        <v>180</v>
      </c>
      <c r="U2603" s="152">
        <v>4</v>
      </c>
      <c r="V2603" s="152">
        <v>31</v>
      </c>
      <c r="W2603" s="152">
        <v>110</v>
      </c>
      <c r="X2603" s="152">
        <v>11</v>
      </c>
      <c r="Y2603" s="152">
        <v>2</v>
      </c>
      <c r="Z2603" s="152">
        <v>21</v>
      </c>
      <c r="AA2603" s="152">
        <v>0</v>
      </c>
      <c r="AB2603" s="152">
        <v>34</v>
      </c>
      <c r="AC2603" s="152">
        <v>29</v>
      </c>
      <c r="AD2603" s="152">
        <v>1</v>
      </c>
      <c r="AE2603" s="152">
        <v>35</v>
      </c>
      <c r="AF2603" s="152">
        <v>69</v>
      </c>
      <c r="AG2603" s="152">
        <v>42</v>
      </c>
      <c r="AH2603" s="152">
        <v>24</v>
      </c>
      <c r="AI2603" s="152">
        <v>10</v>
      </c>
      <c r="AJ2603" s="152">
        <v>43</v>
      </c>
      <c r="AK2603" s="152">
        <v>41</v>
      </c>
      <c r="AL2603" s="152">
        <v>64</v>
      </c>
      <c r="AM2603" s="152">
        <v>5</v>
      </c>
      <c r="AO2603" s="152">
        <v>15</v>
      </c>
      <c r="AP2603" s="152">
        <v>1</v>
      </c>
      <c r="AQ2603" s="152">
        <v>12</v>
      </c>
      <c r="AR2603" s="152">
        <v>27</v>
      </c>
      <c r="AS2603" s="152">
        <v>59</v>
      </c>
      <c r="AT2603" s="152">
        <v>10</v>
      </c>
      <c r="AU2603" s="152">
        <v>25</v>
      </c>
      <c r="AV2603" s="152">
        <v>2</v>
      </c>
      <c r="AW2603" s="152">
        <v>6</v>
      </c>
      <c r="AX2603" s="152">
        <v>17</v>
      </c>
      <c r="AY2603" s="152">
        <v>5</v>
      </c>
      <c r="AZ2603" s="152">
        <v>22</v>
      </c>
      <c r="BA2603" s="155">
        <v>19</v>
      </c>
      <c r="BB2603" s="152">
        <v>8</v>
      </c>
      <c r="BC2603" s="153">
        <v>37</v>
      </c>
      <c r="BD2603" s="152">
        <v>21</v>
      </c>
      <c r="BE2603" s="152">
        <v>8</v>
      </c>
      <c r="BF2603" s="152">
        <v>7</v>
      </c>
      <c r="BG2603" s="152">
        <v>4</v>
      </c>
      <c r="BH2603" s="152">
        <v>27</v>
      </c>
      <c r="BI2603" s="55">
        <v>0</v>
      </c>
      <c r="BJ2603" s="152">
        <v>4</v>
      </c>
      <c r="BK2603" s="152">
        <v>6</v>
      </c>
      <c r="BL2603" s="152">
        <v>14</v>
      </c>
      <c r="BM2603" s="152"/>
      <c r="BN2603" s="152"/>
      <c r="BO2603" s="152"/>
      <c r="BP2603" s="155"/>
      <c r="BQ2603" s="152"/>
      <c r="BR2603" s="153"/>
      <c r="BS2603" s="152"/>
      <c r="BT2603" s="152"/>
      <c r="BU2603" s="152"/>
      <c r="BV2603" s="152"/>
      <c r="BW2603" s="152"/>
      <c r="BX2603" s="55"/>
      <c r="BY2603" s="152"/>
      <c r="BZ2603" s="152"/>
      <c r="CA2603" s="152"/>
    </row>
    <row r="2604" spans="1:79">
      <c r="A2604" t="str">
        <f t="shared" si="204"/>
        <v>2023</v>
      </c>
      <c r="B2604" t="str">
        <f t="shared" si="205"/>
        <v>February</v>
      </c>
      <c r="C2604" s="2">
        <v>44971</v>
      </c>
      <c r="D2604" s="1" t="str">
        <f t="shared" si="203"/>
        <v>OK</v>
      </c>
      <c r="E2604">
        <f t="shared" si="201"/>
        <v>1</v>
      </c>
      <c r="F2604">
        <f t="shared" si="202"/>
        <v>0</v>
      </c>
      <c r="G2604" s="150">
        <v>44971</v>
      </c>
      <c r="H2604" s="152">
        <v>0</v>
      </c>
      <c r="I2604" s="152">
        <v>51</v>
      </c>
      <c r="J2604" s="152">
        <v>44</v>
      </c>
      <c r="K2604" s="152">
        <v>33</v>
      </c>
      <c r="L2604" s="152">
        <v>40</v>
      </c>
      <c r="M2604" s="152">
        <v>57</v>
      </c>
      <c r="N2604" s="152">
        <v>41</v>
      </c>
      <c r="O2604" s="152">
        <v>12</v>
      </c>
      <c r="P2604" s="152">
        <v>74</v>
      </c>
      <c r="Q2604" s="152">
        <v>23</v>
      </c>
      <c r="R2604" s="152">
        <v>55</v>
      </c>
      <c r="S2604" s="152">
        <v>7</v>
      </c>
      <c r="T2604" s="152">
        <v>214</v>
      </c>
      <c r="U2604" s="152">
        <v>15</v>
      </c>
      <c r="V2604" s="152">
        <v>59</v>
      </c>
      <c r="W2604" s="152">
        <v>208</v>
      </c>
      <c r="X2604" s="152">
        <v>24</v>
      </c>
      <c r="Y2604" s="152">
        <v>11</v>
      </c>
      <c r="Z2604" s="152">
        <v>42</v>
      </c>
      <c r="AA2604" s="152">
        <v>1</v>
      </c>
      <c r="AB2604" s="152">
        <v>76</v>
      </c>
      <c r="AC2604" s="152">
        <v>53</v>
      </c>
      <c r="AD2604" s="152">
        <v>8</v>
      </c>
      <c r="AE2604" s="152">
        <v>111</v>
      </c>
      <c r="AF2604" s="152">
        <v>76</v>
      </c>
      <c r="AG2604" s="152">
        <v>39</v>
      </c>
      <c r="AH2604" s="152">
        <v>39</v>
      </c>
      <c r="AI2604" s="152">
        <v>58</v>
      </c>
      <c r="AJ2604" s="152">
        <v>52</v>
      </c>
      <c r="AK2604" s="152">
        <v>85</v>
      </c>
      <c r="AL2604" s="152">
        <v>253</v>
      </c>
      <c r="AM2604" s="152">
        <v>10</v>
      </c>
      <c r="AO2604" s="152">
        <v>38</v>
      </c>
      <c r="AP2604" s="152">
        <v>0</v>
      </c>
      <c r="AQ2604" s="152">
        <v>20</v>
      </c>
      <c r="AR2604" s="152">
        <v>47</v>
      </c>
      <c r="AS2604" s="152">
        <v>101</v>
      </c>
      <c r="AT2604" s="152">
        <v>15</v>
      </c>
      <c r="AU2604" s="152">
        <v>64</v>
      </c>
      <c r="AV2604" s="152">
        <v>9</v>
      </c>
      <c r="AW2604" s="152">
        <v>15</v>
      </c>
      <c r="AX2604" s="152">
        <v>46</v>
      </c>
      <c r="AY2604" s="152">
        <v>41</v>
      </c>
      <c r="AZ2604" s="152">
        <v>36</v>
      </c>
      <c r="BA2604" s="155">
        <v>75</v>
      </c>
      <c r="BB2604" s="152">
        <v>22</v>
      </c>
      <c r="BC2604" s="153">
        <v>47</v>
      </c>
      <c r="BD2604" s="152">
        <v>25</v>
      </c>
      <c r="BE2604" s="152">
        <v>20</v>
      </c>
      <c r="BF2604" s="152">
        <v>15</v>
      </c>
      <c r="BG2604" s="152">
        <v>13</v>
      </c>
      <c r="BH2604" s="152">
        <v>42</v>
      </c>
      <c r="BI2604" s="152">
        <v>1</v>
      </c>
      <c r="BJ2604" s="152">
        <v>6</v>
      </c>
      <c r="BK2604" s="152">
        <v>6</v>
      </c>
      <c r="BL2604" s="152">
        <v>11</v>
      </c>
      <c r="BM2604" s="152"/>
      <c r="BN2604" s="152"/>
      <c r="BO2604" s="152"/>
      <c r="BP2604" s="155"/>
      <c r="BQ2604" s="152"/>
      <c r="BR2604" s="153"/>
      <c r="BS2604" s="152"/>
      <c r="BT2604" s="152"/>
      <c r="BU2604" s="152"/>
      <c r="BV2604" s="152"/>
      <c r="BW2604" s="152"/>
      <c r="BX2604" s="152"/>
      <c r="BY2604" s="152"/>
      <c r="BZ2604" s="152"/>
      <c r="CA2604" s="152"/>
    </row>
    <row r="2605" spans="1:79">
      <c r="A2605" t="str">
        <f t="shared" si="204"/>
        <v>2023</v>
      </c>
      <c r="B2605" t="str">
        <f t="shared" si="205"/>
        <v>February</v>
      </c>
      <c r="C2605" s="2">
        <v>44972</v>
      </c>
      <c r="D2605" s="1" t="str">
        <f t="shared" si="203"/>
        <v>OK</v>
      </c>
      <c r="E2605">
        <f t="shared" si="201"/>
        <v>1</v>
      </c>
      <c r="F2605">
        <f t="shared" si="202"/>
        <v>0</v>
      </c>
      <c r="G2605" s="150">
        <v>44972</v>
      </c>
      <c r="H2605" s="152">
        <v>1</v>
      </c>
      <c r="I2605" s="152">
        <v>298</v>
      </c>
      <c r="J2605" s="152">
        <v>308</v>
      </c>
      <c r="K2605" s="152">
        <v>199</v>
      </c>
      <c r="L2605" s="152">
        <v>332</v>
      </c>
      <c r="M2605" s="152">
        <v>210</v>
      </c>
      <c r="N2605" s="152">
        <v>246</v>
      </c>
      <c r="O2605" s="152">
        <v>74</v>
      </c>
      <c r="P2605" s="152">
        <v>430</v>
      </c>
      <c r="Q2605" s="152">
        <v>313</v>
      </c>
      <c r="R2605" s="152">
        <v>311</v>
      </c>
      <c r="S2605" s="152">
        <v>90</v>
      </c>
      <c r="T2605" s="152">
        <v>188</v>
      </c>
      <c r="U2605" s="152">
        <v>28</v>
      </c>
      <c r="V2605" s="152">
        <v>160</v>
      </c>
      <c r="W2605" s="152">
        <v>533</v>
      </c>
      <c r="X2605" s="152">
        <v>213</v>
      </c>
      <c r="Y2605" s="152">
        <v>23</v>
      </c>
      <c r="Z2605" s="152">
        <v>399</v>
      </c>
      <c r="AA2605" s="152">
        <v>11</v>
      </c>
      <c r="AB2605" s="152">
        <v>821</v>
      </c>
      <c r="AC2605" s="152">
        <v>276</v>
      </c>
      <c r="AD2605" s="152">
        <v>24</v>
      </c>
      <c r="AE2605" s="152">
        <v>852</v>
      </c>
      <c r="AF2605" s="152">
        <v>1065</v>
      </c>
      <c r="AG2605" s="152">
        <v>536</v>
      </c>
      <c r="AH2605" s="152">
        <v>139</v>
      </c>
      <c r="AI2605" s="152">
        <v>322</v>
      </c>
      <c r="AJ2605" s="152">
        <v>67</v>
      </c>
      <c r="AK2605" s="152">
        <v>926</v>
      </c>
      <c r="AL2605" s="152">
        <v>1203</v>
      </c>
      <c r="AM2605" s="152">
        <v>17</v>
      </c>
      <c r="AO2605" s="152">
        <v>300</v>
      </c>
      <c r="AP2605" s="152">
        <v>17</v>
      </c>
      <c r="AQ2605" s="152">
        <v>210</v>
      </c>
      <c r="AR2605" s="152">
        <v>245</v>
      </c>
      <c r="AS2605" s="152">
        <v>1092</v>
      </c>
      <c r="AT2605" s="152">
        <v>214</v>
      </c>
      <c r="AU2605" s="152">
        <v>393</v>
      </c>
      <c r="AV2605" s="152">
        <v>37</v>
      </c>
      <c r="AW2605" s="152">
        <v>104</v>
      </c>
      <c r="AX2605" s="152">
        <v>273</v>
      </c>
      <c r="AY2605" s="152">
        <v>230</v>
      </c>
      <c r="AZ2605" s="152">
        <v>371</v>
      </c>
      <c r="BA2605" s="155">
        <v>423</v>
      </c>
      <c r="BB2605" s="152">
        <v>127</v>
      </c>
      <c r="BC2605" s="153">
        <v>24</v>
      </c>
      <c r="BD2605" s="152">
        <v>136</v>
      </c>
      <c r="BE2605" s="152">
        <v>219</v>
      </c>
      <c r="BF2605" s="152">
        <v>77</v>
      </c>
      <c r="BG2605" s="152">
        <v>65</v>
      </c>
      <c r="BH2605" s="152">
        <v>123</v>
      </c>
      <c r="BI2605" s="152">
        <v>43</v>
      </c>
      <c r="BJ2605" s="152">
        <v>72</v>
      </c>
      <c r="BK2605" s="152">
        <v>34</v>
      </c>
      <c r="BL2605" s="152">
        <v>87</v>
      </c>
      <c r="BM2605" s="152"/>
      <c r="BN2605" s="152"/>
      <c r="BO2605" s="152"/>
      <c r="BP2605" s="155"/>
      <c r="BQ2605" s="152"/>
      <c r="BR2605" s="153"/>
      <c r="BS2605" s="152"/>
      <c r="BT2605" s="152"/>
      <c r="BU2605" s="152"/>
      <c r="BV2605" s="152"/>
      <c r="BW2605" s="152"/>
      <c r="BX2605" s="152"/>
      <c r="BY2605" s="152"/>
      <c r="BZ2605" s="152"/>
      <c r="CA2605" s="152"/>
    </row>
    <row r="2606" spans="1:79">
      <c r="A2606" t="str">
        <f t="shared" si="204"/>
        <v>2023</v>
      </c>
      <c r="B2606" t="str">
        <f t="shared" si="205"/>
        <v>February</v>
      </c>
      <c r="C2606" s="2">
        <v>44973</v>
      </c>
      <c r="D2606" s="1" t="str">
        <f t="shared" si="203"/>
        <v>OK</v>
      </c>
      <c r="E2606">
        <f t="shared" si="201"/>
        <v>1</v>
      </c>
      <c r="F2606">
        <f t="shared" si="202"/>
        <v>0</v>
      </c>
      <c r="G2606" s="150">
        <v>44973</v>
      </c>
      <c r="H2606" s="152">
        <v>7</v>
      </c>
      <c r="I2606" s="152">
        <v>435</v>
      </c>
      <c r="J2606" s="152">
        <v>387</v>
      </c>
      <c r="K2606" s="152">
        <v>266</v>
      </c>
      <c r="L2606" s="152">
        <v>406</v>
      </c>
      <c r="M2606" s="152">
        <v>207</v>
      </c>
      <c r="N2606" s="152">
        <v>292</v>
      </c>
      <c r="O2606" s="152">
        <v>106</v>
      </c>
      <c r="P2606" s="152">
        <v>526</v>
      </c>
      <c r="Q2606" s="152">
        <v>407</v>
      </c>
      <c r="R2606" s="152">
        <v>323</v>
      </c>
      <c r="S2606" s="152">
        <v>107</v>
      </c>
      <c r="T2606" s="152">
        <v>252</v>
      </c>
      <c r="U2606" s="152">
        <v>42</v>
      </c>
      <c r="V2606" s="152">
        <v>171</v>
      </c>
      <c r="W2606" s="152">
        <v>579</v>
      </c>
      <c r="X2606" s="152">
        <v>332</v>
      </c>
      <c r="Y2606" s="152">
        <v>29</v>
      </c>
      <c r="Z2606" s="152">
        <v>490</v>
      </c>
      <c r="AA2606" s="152">
        <v>17</v>
      </c>
      <c r="AB2606" s="152">
        <v>1053</v>
      </c>
      <c r="AC2606" s="152">
        <v>412</v>
      </c>
      <c r="AD2606" s="152">
        <v>29</v>
      </c>
      <c r="AE2606" s="152">
        <v>1100</v>
      </c>
      <c r="AF2606" s="152">
        <v>1416</v>
      </c>
      <c r="AG2606" s="152">
        <v>762</v>
      </c>
      <c r="AH2606" s="152">
        <v>153</v>
      </c>
      <c r="AI2606" s="152">
        <v>349</v>
      </c>
      <c r="AJ2606" s="152">
        <v>94</v>
      </c>
      <c r="AK2606" s="152">
        <v>1205</v>
      </c>
      <c r="AL2606" s="152">
        <v>1543</v>
      </c>
      <c r="AM2606" s="152">
        <v>14</v>
      </c>
      <c r="AO2606" s="152">
        <v>317</v>
      </c>
      <c r="AP2606" s="152">
        <v>36</v>
      </c>
      <c r="AQ2606" s="152">
        <v>241</v>
      </c>
      <c r="AR2606" s="152">
        <v>281</v>
      </c>
      <c r="AS2606" s="152">
        <v>1426</v>
      </c>
      <c r="AT2606" s="152">
        <v>254</v>
      </c>
      <c r="AU2606" s="152">
        <v>460</v>
      </c>
      <c r="AV2606" s="152">
        <v>71</v>
      </c>
      <c r="AW2606" s="152">
        <v>160</v>
      </c>
      <c r="AX2606" s="152">
        <v>424</v>
      </c>
      <c r="AY2606" s="152">
        <v>233</v>
      </c>
      <c r="AZ2606" s="152">
        <v>448</v>
      </c>
      <c r="BA2606" s="155">
        <v>467</v>
      </c>
      <c r="BB2606" s="152">
        <v>153</v>
      </c>
      <c r="BC2606" s="153">
        <v>55</v>
      </c>
      <c r="BD2606" s="152">
        <v>194</v>
      </c>
      <c r="BE2606" s="152">
        <v>276</v>
      </c>
      <c r="BF2606" s="152">
        <v>86</v>
      </c>
      <c r="BG2606" s="152">
        <v>94</v>
      </c>
      <c r="BH2606" s="152">
        <v>126</v>
      </c>
      <c r="BI2606" s="152">
        <v>64</v>
      </c>
      <c r="BJ2606" s="152">
        <v>75</v>
      </c>
      <c r="BK2606" s="152">
        <v>25</v>
      </c>
      <c r="BL2606" s="152">
        <v>93</v>
      </c>
      <c r="BM2606" s="152"/>
      <c r="BN2606" s="152"/>
      <c r="BO2606" s="152"/>
      <c r="BP2606" s="155"/>
      <c r="BQ2606" s="152"/>
      <c r="BR2606" s="153"/>
      <c r="BS2606" s="152"/>
      <c r="BT2606" s="152"/>
      <c r="BU2606" s="152"/>
      <c r="BV2606" s="152"/>
      <c r="BW2606" s="152"/>
      <c r="BX2606" s="152"/>
      <c r="BY2606" s="152"/>
      <c r="BZ2606" s="152"/>
      <c r="CA2606" s="152"/>
    </row>
    <row r="2607" spans="1:79">
      <c r="A2607" t="str">
        <f t="shared" si="204"/>
        <v>2023</v>
      </c>
      <c r="B2607" t="str">
        <f t="shared" si="205"/>
        <v>February</v>
      </c>
      <c r="C2607" s="2">
        <v>44974</v>
      </c>
      <c r="D2607" s="1" t="str">
        <f t="shared" si="203"/>
        <v>OK</v>
      </c>
      <c r="E2607">
        <f t="shared" si="201"/>
        <v>1</v>
      </c>
      <c r="F2607">
        <f t="shared" si="202"/>
        <v>0</v>
      </c>
      <c r="G2607" s="150">
        <v>44974</v>
      </c>
      <c r="H2607" s="152">
        <v>38</v>
      </c>
      <c r="I2607" s="152">
        <v>434</v>
      </c>
      <c r="J2607" s="152">
        <v>331</v>
      </c>
      <c r="K2607" s="152">
        <v>220</v>
      </c>
      <c r="L2607" s="152">
        <v>384</v>
      </c>
      <c r="M2607" s="152">
        <v>194</v>
      </c>
      <c r="N2607" s="152">
        <v>273</v>
      </c>
      <c r="O2607" s="152">
        <v>133</v>
      </c>
      <c r="P2607" s="152">
        <v>479</v>
      </c>
      <c r="Q2607" s="152">
        <v>462</v>
      </c>
      <c r="R2607" s="152">
        <v>349</v>
      </c>
      <c r="S2607" s="152">
        <v>108</v>
      </c>
      <c r="T2607" s="152">
        <v>290</v>
      </c>
      <c r="U2607" s="152">
        <v>60</v>
      </c>
      <c r="V2607" s="152">
        <v>182</v>
      </c>
      <c r="W2607" s="152">
        <v>623</v>
      </c>
      <c r="X2607" s="152">
        <v>344</v>
      </c>
      <c r="Y2607" s="152">
        <v>24</v>
      </c>
      <c r="Z2607" s="152">
        <v>533</v>
      </c>
      <c r="AA2607" s="152">
        <v>31</v>
      </c>
      <c r="AB2607" s="152">
        <v>875</v>
      </c>
      <c r="AC2607" s="152">
        <v>253</v>
      </c>
      <c r="AD2607" s="152">
        <v>21</v>
      </c>
      <c r="AE2607" s="152">
        <v>923</v>
      </c>
      <c r="AF2607" s="152">
        <v>1344</v>
      </c>
      <c r="AG2607" s="152">
        <v>784</v>
      </c>
      <c r="AH2607" s="152">
        <v>227</v>
      </c>
      <c r="AI2607" s="152">
        <v>441</v>
      </c>
      <c r="AJ2607" s="152">
        <v>77</v>
      </c>
      <c r="AK2607" s="152">
        <v>1147</v>
      </c>
      <c r="AL2607" s="152">
        <v>1622</v>
      </c>
      <c r="AM2607" s="152">
        <v>7</v>
      </c>
      <c r="AO2607" s="152">
        <v>292</v>
      </c>
      <c r="AP2607" s="152">
        <v>27</v>
      </c>
      <c r="AQ2607" s="152">
        <v>338</v>
      </c>
      <c r="AR2607" s="152">
        <v>252</v>
      </c>
      <c r="AS2607" s="152">
        <v>1365</v>
      </c>
      <c r="AT2607" s="152">
        <v>247</v>
      </c>
      <c r="AU2607" s="152">
        <v>438</v>
      </c>
      <c r="AV2607" s="152">
        <v>107</v>
      </c>
      <c r="AW2607" s="152">
        <v>144</v>
      </c>
      <c r="AX2607" s="152">
        <v>342</v>
      </c>
      <c r="AY2607" s="152">
        <v>202</v>
      </c>
      <c r="AZ2607" s="152">
        <v>459</v>
      </c>
      <c r="BA2607" s="155">
        <v>441</v>
      </c>
      <c r="BB2607" s="152">
        <v>142</v>
      </c>
      <c r="BC2607" s="153">
        <v>36</v>
      </c>
      <c r="BD2607" s="152">
        <v>193</v>
      </c>
      <c r="BE2607" s="152">
        <v>204</v>
      </c>
      <c r="BF2607" s="152">
        <v>89</v>
      </c>
      <c r="BG2607" s="152">
        <v>70</v>
      </c>
      <c r="BH2607" s="152">
        <v>131</v>
      </c>
      <c r="BI2607" s="152">
        <v>70</v>
      </c>
      <c r="BJ2607" s="152">
        <v>89</v>
      </c>
      <c r="BK2607" s="152">
        <v>38</v>
      </c>
      <c r="BL2607" s="152">
        <v>99</v>
      </c>
      <c r="BM2607" s="152"/>
      <c r="BN2607" s="152"/>
      <c r="BO2607" s="152"/>
      <c r="BP2607" s="155"/>
      <c r="BQ2607" s="152"/>
      <c r="BR2607" s="153"/>
      <c r="BS2607" s="152"/>
      <c r="BT2607" s="152"/>
      <c r="BU2607" s="152"/>
      <c r="BV2607" s="152"/>
      <c r="BW2607" s="152"/>
      <c r="BX2607" s="152"/>
      <c r="BY2607" s="152"/>
      <c r="BZ2607" s="152"/>
      <c r="CA2607" s="152"/>
    </row>
    <row r="2608" spans="1:79">
      <c r="A2608" t="str">
        <f t="shared" si="204"/>
        <v>2023</v>
      </c>
      <c r="B2608" t="str">
        <f t="shared" si="205"/>
        <v>February</v>
      </c>
      <c r="C2608" s="2">
        <v>44975</v>
      </c>
      <c r="D2608" s="1" t="str">
        <f t="shared" si="203"/>
        <v>OK</v>
      </c>
      <c r="E2608">
        <f t="shared" si="201"/>
        <v>0</v>
      </c>
      <c r="F2608">
        <f t="shared" si="202"/>
        <v>1</v>
      </c>
      <c r="G2608" s="150">
        <v>44975</v>
      </c>
      <c r="H2608" s="152">
        <v>0</v>
      </c>
      <c r="I2608" s="152">
        <v>350</v>
      </c>
      <c r="J2608" s="152">
        <v>165</v>
      </c>
      <c r="K2608" s="152">
        <v>377</v>
      </c>
      <c r="L2608" s="152">
        <v>236</v>
      </c>
      <c r="M2608" s="152">
        <v>233</v>
      </c>
      <c r="N2608" s="152">
        <v>172</v>
      </c>
      <c r="O2608" s="152">
        <v>143</v>
      </c>
      <c r="P2608" s="152">
        <v>354</v>
      </c>
      <c r="Q2608" s="152">
        <v>397</v>
      </c>
      <c r="R2608" s="152">
        <v>234</v>
      </c>
      <c r="S2608" s="152">
        <v>83</v>
      </c>
      <c r="T2608" s="152">
        <v>288</v>
      </c>
      <c r="U2608" s="152">
        <v>28</v>
      </c>
      <c r="V2608" s="152">
        <v>80</v>
      </c>
      <c r="W2608" s="152">
        <v>564</v>
      </c>
      <c r="X2608" s="152">
        <v>408</v>
      </c>
      <c r="Y2608" s="152">
        <v>21</v>
      </c>
      <c r="Z2608" s="152">
        <v>522</v>
      </c>
      <c r="AA2608" s="152">
        <v>64</v>
      </c>
      <c r="AB2608" s="152">
        <v>541</v>
      </c>
      <c r="AC2608" s="152">
        <v>626</v>
      </c>
      <c r="AD2608" s="152">
        <v>41</v>
      </c>
      <c r="AE2608" s="152">
        <v>526</v>
      </c>
      <c r="AF2608" s="152">
        <v>960</v>
      </c>
      <c r="AG2608" s="152">
        <v>1003</v>
      </c>
      <c r="AH2608" s="152">
        <v>260</v>
      </c>
      <c r="AI2608" s="152">
        <v>552</v>
      </c>
      <c r="AJ2608" s="152">
        <v>78</v>
      </c>
      <c r="AK2608" s="152">
        <v>1180</v>
      </c>
      <c r="AL2608" s="152">
        <v>1733</v>
      </c>
      <c r="AM2608" s="152">
        <v>13</v>
      </c>
      <c r="AO2608" s="152">
        <v>196</v>
      </c>
      <c r="AP2608" s="152">
        <v>46</v>
      </c>
      <c r="AQ2608" s="152">
        <v>325</v>
      </c>
      <c r="AR2608" s="152">
        <v>190</v>
      </c>
      <c r="AS2608" s="152">
        <v>1713</v>
      </c>
      <c r="AT2608" s="152">
        <v>172</v>
      </c>
      <c r="AU2608" s="152">
        <v>612</v>
      </c>
      <c r="AV2608" s="152">
        <v>125</v>
      </c>
      <c r="AW2608" s="152">
        <v>355</v>
      </c>
      <c r="AX2608" s="152">
        <v>203</v>
      </c>
      <c r="AY2608" s="152">
        <v>96</v>
      </c>
      <c r="AZ2608" s="152">
        <v>585</v>
      </c>
      <c r="BA2608" s="155">
        <v>640</v>
      </c>
      <c r="BB2608" s="152">
        <v>249</v>
      </c>
      <c r="BC2608" s="153">
        <v>89</v>
      </c>
      <c r="BD2608" s="152">
        <v>291</v>
      </c>
      <c r="BE2608" s="152">
        <v>166</v>
      </c>
      <c r="BF2608" s="152">
        <v>128</v>
      </c>
      <c r="BG2608" s="152">
        <v>48</v>
      </c>
      <c r="BH2608" s="152">
        <v>68</v>
      </c>
      <c r="BI2608" s="152">
        <v>110</v>
      </c>
      <c r="BJ2608" s="152">
        <v>88</v>
      </c>
      <c r="BK2608" s="152">
        <v>44</v>
      </c>
      <c r="BL2608" s="152">
        <v>194</v>
      </c>
      <c r="BM2608" s="152"/>
      <c r="BN2608" s="152"/>
      <c r="BO2608" s="152"/>
      <c r="BP2608" s="155"/>
      <c r="BQ2608" s="152"/>
      <c r="BR2608" s="153"/>
      <c r="BS2608" s="152"/>
      <c r="BT2608" s="152"/>
      <c r="BU2608" s="152"/>
      <c r="BV2608" s="152"/>
      <c r="BW2608" s="152"/>
      <c r="BX2608" s="152"/>
      <c r="BY2608" s="152"/>
      <c r="BZ2608" s="152"/>
      <c r="CA2608" s="152"/>
    </row>
    <row r="2609" spans="1:81">
      <c r="A2609" t="str">
        <f t="shared" si="204"/>
        <v>2023</v>
      </c>
      <c r="B2609" t="str">
        <f t="shared" si="205"/>
        <v>February</v>
      </c>
      <c r="C2609" s="2">
        <v>44976</v>
      </c>
      <c r="D2609" s="1" t="str">
        <f t="shared" si="203"/>
        <v>OK</v>
      </c>
      <c r="E2609">
        <f t="shared" si="201"/>
        <v>0</v>
      </c>
      <c r="F2609">
        <f t="shared" si="202"/>
        <v>1</v>
      </c>
      <c r="G2609" s="150">
        <v>44976</v>
      </c>
      <c r="H2609" s="152">
        <v>63</v>
      </c>
      <c r="I2609" s="152">
        <v>286</v>
      </c>
      <c r="J2609" s="152">
        <v>147</v>
      </c>
      <c r="K2609" s="152">
        <v>341</v>
      </c>
      <c r="L2609" s="152">
        <v>202</v>
      </c>
      <c r="M2609" s="152">
        <v>191</v>
      </c>
      <c r="N2609" s="152">
        <v>138</v>
      </c>
      <c r="O2609" s="152">
        <v>194</v>
      </c>
      <c r="P2609" s="152">
        <v>258</v>
      </c>
      <c r="Q2609" s="152">
        <v>331</v>
      </c>
      <c r="R2609" s="152">
        <v>222</v>
      </c>
      <c r="S2609" s="152">
        <v>57</v>
      </c>
      <c r="T2609" s="152">
        <v>316</v>
      </c>
      <c r="U2609" s="152">
        <v>46</v>
      </c>
      <c r="V2609" s="152">
        <v>67</v>
      </c>
      <c r="W2609" s="152">
        <v>382</v>
      </c>
      <c r="X2609" s="152">
        <v>448</v>
      </c>
      <c r="Y2609" s="152">
        <v>22</v>
      </c>
      <c r="Z2609" s="152">
        <v>410</v>
      </c>
      <c r="AA2609" s="152">
        <v>81</v>
      </c>
      <c r="AB2609" s="152">
        <v>479</v>
      </c>
      <c r="AC2609" s="152">
        <v>493</v>
      </c>
      <c r="AD2609" s="152">
        <v>16</v>
      </c>
      <c r="AE2609" s="152">
        <v>447</v>
      </c>
      <c r="AF2609" s="152">
        <v>960</v>
      </c>
      <c r="AG2609" s="152">
        <v>1007</v>
      </c>
      <c r="AH2609" s="152">
        <v>296</v>
      </c>
      <c r="AI2609" s="152">
        <v>621</v>
      </c>
      <c r="AJ2609" s="152">
        <v>65</v>
      </c>
      <c r="AK2609" s="152">
        <v>1057</v>
      </c>
      <c r="AL2609" s="152">
        <v>1564</v>
      </c>
      <c r="AM2609" s="152">
        <v>20</v>
      </c>
      <c r="AO2609" s="152">
        <v>225</v>
      </c>
      <c r="AP2609" s="152">
        <v>97</v>
      </c>
      <c r="AQ2609" s="152">
        <v>374</v>
      </c>
      <c r="AR2609" s="152">
        <v>143</v>
      </c>
      <c r="AS2609" s="152">
        <v>1494</v>
      </c>
      <c r="AT2609" s="152">
        <v>219</v>
      </c>
      <c r="AU2609" s="152">
        <v>573</v>
      </c>
      <c r="AV2609" s="152">
        <v>182</v>
      </c>
      <c r="AW2609" s="152">
        <v>367</v>
      </c>
      <c r="AX2609" s="152">
        <v>159</v>
      </c>
      <c r="AY2609" s="152">
        <v>104</v>
      </c>
      <c r="AZ2609" s="152">
        <v>631</v>
      </c>
      <c r="BA2609" s="155">
        <v>575</v>
      </c>
      <c r="BB2609" s="152">
        <v>340</v>
      </c>
      <c r="BC2609" s="153">
        <v>114</v>
      </c>
      <c r="BD2609" s="152">
        <v>330</v>
      </c>
      <c r="BE2609" s="152">
        <v>231</v>
      </c>
      <c r="BF2609" s="152">
        <v>115</v>
      </c>
      <c r="BG2609" s="152">
        <v>62</v>
      </c>
      <c r="BH2609" s="152">
        <v>64</v>
      </c>
      <c r="BI2609" s="152">
        <v>115</v>
      </c>
      <c r="BJ2609" s="152">
        <v>72</v>
      </c>
      <c r="BK2609" s="152">
        <v>31</v>
      </c>
      <c r="BL2609" s="152">
        <v>181</v>
      </c>
      <c r="BM2609" s="152"/>
      <c r="BN2609" s="152"/>
      <c r="BO2609" s="152"/>
      <c r="BP2609" s="155"/>
      <c r="BQ2609" s="152"/>
      <c r="BR2609" s="153"/>
      <c r="BS2609" s="152"/>
      <c r="BT2609" s="152"/>
      <c r="BU2609" s="152"/>
      <c r="BV2609" s="152"/>
      <c r="BW2609" s="152"/>
      <c r="BX2609" s="152"/>
      <c r="BY2609" s="152"/>
      <c r="BZ2609" s="152"/>
      <c r="CA2609" s="152"/>
    </row>
    <row r="2610" spans="1:81">
      <c r="A2610" t="str">
        <f t="shared" si="204"/>
        <v>2023</v>
      </c>
      <c r="B2610" t="str">
        <f t="shared" si="205"/>
        <v>February</v>
      </c>
      <c r="C2610" s="2">
        <v>44977</v>
      </c>
      <c r="D2610" s="1" t="str">
        <f t="shared" si="203"/>
        <v>OK</v>
      </c>
      <c r="E2610">
        <f t="shared" si="201"/>
        <v>1</v>
      </c>
      <c r="F2610">
        <f t="shared" si="202"/>
        <v>0</v>
      </c>
      <c r="G2610" s="150">
        <v>44977</v>
      </c>
      <c r="H2610" s="152">
        <v>20</v>
      </c>
      <c r="I2610" s="152">
        <v>492</v>
      </c>
      <c r="J2610" s="152">
        <v>379</v>
      </c>
      <c r="K2610" s="152">
        <v>279</v>
      </c>
      <c r="L2610" s="152">
        <v>438</v>
      </c>
      <c r="M2610" s="152">
        <v>191</v>
      </c>
      <c r="N2610" s="152">
        <v>294</v>
      </c>
      <c r="O2610" s="152">
        <v>111</v>
      </c>
      <c r="P2610" s="152">
        <v>495</v>
      </c>
      <c r="Q2610" s="152">
        <v>550</v>
      </c>
      <c r="R2610" s="152">
        <v>392</v>
      </c>
      <c r="S2610" s="152">
        <v>112</v>
      </c>
      <c r="T2610" s="152">
        <v>216</v>
      </c>
      <c r="U2610" s="152">
        <v>56</v>
      </c>
      <c r="V2610" s="152">
        <v>166</v>
      </c>
      <c r="W2610" s="152">
        <v>566</v>
      </c>
      <c r="X2610" s="152">
        <v>327</v>
      </c>
      <c r="Y2610" s="152">
        <v>26</v>
      </c>
      <c r="Z2610" s="152">
        <v>454</v>
      </c>
      <c r="AA2610" s="152">
        <v>9</v>
      </c>
      <c r="AB2610" s="152">
        <v>1085</v>
      </c>
      <c r="AC2610" s="152">
        <v>539</v>
      </c>
      <c r="AD2610" s="152">
        <v>29</v>
      </c>
      <c r="AE2610" s="152">
        <v>1075</v>
      </c>
      <c r="AF2610" s="152">
        <v>1742</v>
      </c>
      <c r="AG2610" s="152">
        <v>955</v>
      </c>
      <c r="AH2610" s="152">
        <v>255</v>
      </c>
      <c r="AI2610" s="152">
        <v>392</v>
      </c>
      <c r="AJ2610" s="152">
        <v>88</v>
      </c>
      <c r="AK2610" s="152">
        <v>1293</v>
      </c>
      <c r="AL2610" s="152">
        <v>1580</v>
      </c>
      <c r="AM2610" s="152">
        <v>11</v>
      </c>
      <c r="AO2610" s="152">
        <v>388</v>
      </c>
      <c r="AP2610" s="152">
        <v>99</v>
      </c>
      <c r="AQ2610" s="152">
        <v>293</v>
      </c>
      <c r="AR2610" s="152">
        <v>290</v>
      </c>
      <c r="AS2610" s="152">
        <v>1524</v>
      </c>
      <c r="AT2610" s="152">
        <v>287</v>
      </c>
      <c r="AU2610" s="152">
        <v>456</v>
      </c>
      <c r="AV2610" s="152">
        <v>87</v>
      </c>
      <c r="AW2610" s="152">
        <v>116</v>
      </c>
      <c r="AX2610" s="152">
        <v>440</v>
      </c>
      <c r="AY2610" s="152">
        <v>234</v>
      </c>
      <c r="AZ2610" s="152">
        <v>551</v>
      </c>
      <c r="BA2610" s="155">
        <v>495</v>
      </c>
      <c r="BB2610" s="152">
        <v>148</v>
      </c>
      <c r="BC2610" s="153">
        <v>32</v>
      </c>
      <c r="BD2610" s="152">
        <v>188</v>
      </c>
      <c r="BE2610" s="152">
        <v>296</v>
      </c>
      <c r="BF2610" s="152">
        <v>92</v>
      </c>
      <c r="BG2610" s="152">
        <v>70</v>
      </c>
      <c r="BH2610" s="152">
        <v>127</v>
      </c>
      <c r="BI2610" s="152">
        <v>68</v>
      </c>
      <c r="BJ2610" s="152">
        <v>116</v>
      </c>
      <c r="BK2610" s="152">
        <v>38</v>
      </c>
      <c r="BL2610" s="152">
        <v>135</v>
      </c>
      <c r="BM2610" s="152"/>
      <c r="BN2610" s="152"/>
      <c r="BO2610" s="152"/>
      <c r="BP2610" s="155"/>
      <c r="BQ2610" s="152"/>
      <c r="BR2610" s="153"/>
      <c r="BS2610" s="152"/>
      <c r="BT2610" s="152"/>
      <c r="BU2610" s="152"/>
      <c r="BV2610" s="152"/>
      <c r="BW2610" s="152"/>
      <c r="BX2610" s="152"/>
      <c r="BY2610" s="152"/>
      <c r="BZ2610" s="152"/>
      <c r="CA2610" s="152"/>
    </row>
    <row r="2611" spans="1:81">
      <c r="A2611" t="str">
        <f t="shared" si="204"/>
        <v>2023</v>
      </c>
      <c r="B2611" t="str">
        <f t="shared" si="205"/>
        <v>February</v>
      </c>
      <c r="C2611" s="2">
        <v>44978</v>
      </c>
      <c r="D2611" s="1" t="str">
        <f t="shared" si="203"/>
        <v>OK</v>
      </c>
      <c r="E2611">
        <f t="shared" si="201"/>
        <v>1</v>
      </c>
      <c r="F2611">
        <f t="shared" si="202"/>
        <v>0</v>
      </c>
      <c r="G2611" s="150">
        <v>44978</v>
      </c>
      <c r="H2611" s="152">
        <v>25</v>
      </c>
      <c r="I2611" s="152">
        <v>564</v>
      </c>
      <c r="J2611" s="152">
        <v>508</v>
      </c>
      <c r="K2611" s="152">
        <v>310</v>
      </c>
      <c r="L2611" s="152">
        <v>458</v>
      </c>
      <c r="M2611" s="152">
        <v>219</v>
      </c>
      <c r="N2611" s="152">
        <v>321</v>
      </c>
      <c r="O2611" s="152">
        <v>114</v>
      </c>
      <c r="P2611" s="152">
        <v>658</v>
      </c>
      <c r="Q2611" s="152">
        <v>622</v>
      </c>
      <c r="R2611" s="152">
        <v>418</v>
      </c>
      <c r="S2611" s="152">
        <v>145</v>
      </c>
      <c r="T2611" s="152">
        <v>266</v>
      </c>
      <c r="U2611" s="152">
        <v>51</v>
      </c>
      <c r="V2611" s="152">
        <v>178</v>
      </c>
      <c r="W2611" s="152">
        <v>786</v>
      </c>
      <c r="X2611" s="152">
        <v>375</v>
      </c>
      <c r="Y2611" s="152">
        <v>29</v>
      </c>
      <c r="Z2611" s="152">
        <v>532</v>
      </c>
      <c r="AA2611" s="152">
        <v>53</v>
      </c>
      <c r="AB2611" s="152">
        <v>1252</v>
      </c>
      <c r="AC2611" s="152">
        <v>510</v>
      </c>
      <c r="AD2611" s="152">
        <v>32</v>
      </c>
      <c r="AE2611" s="152">
        <v>1305</v>
      </c>
      <c r="AF2611" s="152">
        <v>1917</v>
      </c>
      <c r="AG2611" s="152">
        <v>1006</v>
      </c>
      <c r="AH2611" s="152">
        <v>198</v>
      </c>
      <c r="AI2611" s="152">
        <v>417</v>
      </c>
      <c r="AJ2611" s="152">
        <v>73</v>
      </c>
      <c r="AK2611" s="152">
        <v>1474</v>
      </c>
      <c r="AL2611" s="152">
        <v>1799</v>
      </c>
      <c r="AM2611" s="152">
        <v>19</v>
      </c>
      <c r="AO2611" s="152">
        <v>386</v>
      </c>
      <c r="AP2611" s="152">
        <v>82</v>
      </c>
      <c r="AQ2611" s="152">
        <v>265</v>
      </c>
      <c r="AR2611" s="152">
        <v>367</v>
      </c>
      <c r="AS2611" s="152">
        <v>1703</v>
      </c>
      <c r="AT2611" s="152">
        <v>346</v>
      </c>
      <c r="AU2611" s="152">
        <v>488</v>
      </c>
      <c r="AV2611" s="152">
        <v>84</v>
      </c>
      <c r="AW2611" s="152">
        <v>158</v>
      </c>
      <c r="AX2611" s="152">
        <v>453</v>
      </c>
      <c r="AY2611" s="152">
        <v>227</v>
      </c>
      <c r="AZ2611" s="152">
        <v>622</v>
      </c>
      <c r="BA2611" s="155">
        <v>542</v>
      </c>
      <c r="BB2611" s="152">
        <v>186</v>
      </c>
      <c r="BC2611" s="153">
        <v>29</v>
      </c>
      <c r="BD2611" s="152">
        <v>204</v>
      </c>
      <c r="BE2611" s="152">
        <v>327</v>
      </c>
      <c r="BF2611" s="152">
        <v>123</v>
      </c>
      <c r="BG2611" s="152">
        <v>103</v>
      </c>
      <c r="BH2611" s="152">
        <v>156</v>
      </c>
      <c r="BI2611" s="152">
        <v>78</v>
      </c>
      <c r="BJ2611" s="152">
        <v>109</v>
      </c>
      <c r="BK2611" s="152">
        <v>34</v>
      </c>
      <c r="BL2611" s="152">
        <v>133</v>
      </c>
      <c r="BM2611" s="152"/>
      <c r="BN2611" s="152"/>
      <c r="BO2611" s="152"/>
      <c r="BP2611" s="155"/>
      <c r="BQ2611" s="152"/>
      <c r="BR2611" s="153"/>
      <c r="BS2611" s="152"/>
      <c r="BT2611" s="152"/>
      <c r="BU2611" s="152"/>
      <c r="BV2611" s="152"/>
      <c r="BW2611" s="152"/>
      <c r="BX2611" s="152"/>
      <c r="BY2611" s="152"/>
      <c r="BZ2611" s="152"/>
      <c r="CA2611" s="152"/>
    </row>
    <row r="2612" spans="1:81">
      <c r="A2612" t="str">
        <f t="shared" si="204"/>
        <v>2023</v>
      </c>
      <c r="B2612" t="str">
        <f t="shared" si="205"/>
        <v>February</v>
      </c>
      <c r="C2612" s="2">
        <v>44979</v>
      </c>
      <c r="D2612" s="1" t="str">
        <f t="shared" si="203"/>
        <v>OK</v>
      </c>
      <c r="E2612">
        <f t="shared" si="201"/>
        <v>1</v>
      </c>
      <c r="F2612">
        <f t="shared" si="202"/>
        <v>0</v>
      </c>
      <c r="G2612" s="150">
        <v>44979</v>
      </c>
      <c r="H2612" s="152">
        <v>36</v>
      </c>
      <c r="I2612" s="152">
        <v>540</v>
      </c>
      <c r="J2612" s="152">
        <v>472</v>
      </c>
      <c r="K2612" s="152">
        <v>305</v>
      </c>
      <c r="L2612" s="152">
        <v>442</v>
      </c>
      <c r="M2612" s="152">
        <v>231</v>
      </c>
      <c r="N2612" s="152">
        <v>299</v>
      </c>
      <c r="O2612" s="152">
        <v>102</v>
      </c>
      <c r="P2612" s="152">
        <v>597</v>
      </c>
      <c r="Q2612" s="152">
        <v>565</v>
      </c>
      <c r="R2612" s="152">
        <v>420</v>
      </c>
      <c r="S2612" s="152">
        <v>128</v>
      </c>
      <c r="T2612" s="152">
        <v>220</v>
      </c>
      <c r="U2612" s="152">
        <v>52</v>
      </c>
      <c r="V2612" s="152">
        <v>187</v>
      </c>
      <c r="W2612" s="152">
        <v>731</v>
      </c>
      <c r="X2612" s="152">
        <v>365</v>
      </c>
      <c r="Y2612" s="152">
        <v>28</v>
      </c>
      <c r="Z2612" s="152">
        <v>523</v>
      </c>
      <c r="AA2612" s="152">
        <v>16</v>
      </c>
      <c r="AB2612" s="152">
        <v>1177</v>
      </c>
      <c r="AC2612" s="152">
        <v>591</v>
      </c>
      <c r="AD2612" s="152">
        <v>48</v>
      </c>
      <c r="AE2612" s="152">
        <v>1189</v>
      </c>
      <c r="AF2612" s="152">
        <v>1694</v>
      </c>
      <c r="AG2612" s="152">
        <v>957</v>
      </c>
      <c r="AH2612" s="152">
        <v>204</v>
      </c>
      <c r="AI2612" s="152">
        <v>446</v>
      </c>
      <c r="AJ2612" s="152">
        <v>86</v>
      </c>
      <c r="AK2612" s="152">
        <v>1312</v>
      </c>
      <c r="AL2612" s="152">
        <v>1629</v>
      </c>
      <c r="AM2612" s="152">
        <v>16</v>
      </c>
      <c r="AO2612" s="152">
        <v>385</v>
      </c>
      <c r="AP2612" s="152">
        <v>82</v>
      </c>
      <c r="AQ2612" s="152">
        <v>276</v>
      </c>
      <c r="AR2612" s="152">
        <v>311</v>
      </c>
      <c r="AS2612" s="152">
        <v>1585</v>
      </c>
      <c r="AT2612" s="152">
        <v>329</v>
      </c>
      <c r="AU2612" s="152">
        <v>455</v>
      </c>
      <c r="AV2612" s="152">
        <v>116</v>
      </c>
      <c r="AW2612" s="152">
        <v>167</v>
      </c>
      <c r="AX2612" s="152">
        <v>421</v>
      </c>
      <c r="AY2612" s="152">
        <v>222</v>
      </c>
      <c r="AZ2612" s="152">
        <v>558</v>
      </c>
      <c r="BA2612" s="155">
        <v>518</v>
      </c>
      <c r="BB2612" s="152">
        <v>129</v>
      </c>
      <c r="BC2612" s="153">
        <v>31</v>
      </c>
      <c r="BD2612" s="152">
        <v>181</v>
      </c>
      <c r="BE2612" s="152">
        <v>288</v>
      </c>
      <c r="BF2612" s="152">
        <v>115</v>
      </c>
      <c r="BG2612" s="152">
        <v>97</v>
      </c>
      <c r="BH2612" s="152">
        <v>139</v>
      </c>
      <c r="BI2612" s="152">
        <v>77</v>
      </c>
      <c r="BJ2612" s="152">
        <v>104</v>
      </c>
      <c r="BK2612" s="152">
        <v>29</v>
      </c>
      <c r="BL2612" s="152">
        <v>118</v>
      </c>
      <c r="BM2612" s="152"/>
      <c r="BN2612" s="152"/>
      <c r="BO2612" s="152"/>
      <c r="BP2612" s="155"/>
      <c r="BQ2612" s="152"/>
      <c r="BR2612" s="153"/>
      <c r="BS2612" s="152"/>
      <c r="BT2612" s="152"/>
      <c r="BU2612" s="152"/>
      <c r="BV2612" s="152"/>
      <c r="BW2612" s="152"/>
      <c r="BX2612" s="152"/>
      <c r="BY2612" s="152"/>
      <c r="BZ2612" s="152"/>
      <c r="CA2612" s="152"/>
    </row>
    <row r="2613" spans="1:81">
      <c r="A2613" t="str">
        <f t="shared" si="204"/>
        <v>2023</v>
      </c>
      <c r="B2613" t="str">
        <f t="shared" si="205"/>
        <v>February</v>
      </c>
      <c r="C2613" s="2">
        <v>44980</v>
      </c>
      <c r="D2613" s="1" t="str">
        <f t="shared" si="203"/>
        <v>OK</v>
      </c>
      <c r="E2613">
        <f t="shared" si="201"/>
        <v>1</v>
      </c>
      <c r="F2613">
        <f t="shared" si="202"/>
        <v>0</v>
      </c>
      <c r="G2613" s="150">
        <v>44980</v>
      </c>
      <c r="H2613" s="152">
        <v>26</v>
      </c>
      <c r="I2613" s="152">
        <v>456</v>
      </c>
      <c r="J2613" s="152">
        <v>438</v>
      </c>
      <c r="K2613" s="152">
        <v>266</v>
      </c>
      <c r="L2613" s="152">
        <v>373</v>
      </c>
      <c r="M2613" s="152">
        <v>212</v>
      </c>
      <c r="N2613" s="152">
        <v>270</v>
      </c>
      <c r="O2613" s="152">
        <v>105</v>
      </c>
      <c r="P2613" s="152">
        <v>541</v>
      </c>
      <c r="Q2613" s="152">
        <v>459</v>
      </c>
      <c r="R2613" s="152">
        <v>386</v>
      </c>
      <c r="S2613" s="152">
        <v>119</v>
      </c>
      <c r="T2613" s="152">
        <v>270</v>
      </c>
      <c r="U2613" s="152">
        <v>39</v>
      </c>
      <c r="V2613" s="152">
        <v>178</v>
      </c>
      <c r="W2613" s="152">
        <v>761</v>
      </c>
      <c r="X2613" s="152">
        <v>287</v>
      </c>
      <c r="Y2613" s="152">
        <v>37</v>
      </c>
      <c r="Z2613" s="152">
        <v>468</v>
      </c>
      <c r="AA2613" s="152">
        <v>18</v>
      </c>
      <c r="AB2613" s="152">
        <v>1037</v>
      </c>
      <c r="AC2613" s="152">
        <v>540</v>
      </c>
      <c r="AD2613" s="152">
        <v>23</v>
      </c>
      <c r="AE2613" s="152">
        <v>1131</v>
      </c>
      <c r="AF2613" s="152">
        <v>1474</v>
      </c>
      <c r="AG2613" s="152">
        <v>762</v>
      </c>
      <c r="AH2613" s="152">
        <v>151</v>
      </c>
      <c r="AI2613" s="152">
        <v>331</v>
      </c>
      <c r="AJ2613" s="152">
        <v>75</v>
      </c>
      <c r="AK2613" s="152">
        <v>1192</v>
      </c>
      <c r="AL2613" s="152">
        <v>1674</v>
      </c>
      <c r="AM2613" s="152">
        <v>7</v>
      </c>
      <c r="AO2613" s="152">
        <v>352</v>
      </c>
      <c r="AP2613" s="152">
        <v>51</v>
      </c>
      <c r="AQ2613" s="152">
        <v>200</v>
      </c>
      <c r="AR2613" s="152">
        <v>293</v>
      </c>
      <c r="AS2613" s="152">
        <v>1403</v>
      </c>
      <c r="AT2613" s="152">
        <v>269</v>
      </c>
      <c r="AU2613" s="152">
        <v>469</v>
      </c>
      <c r="AV2613" s="152">
        <v>78</v>
      </c>
      <c r="AW2613" s="152">
        <v>135</v>
      </c>
      <c r="AX2613" s="152">
        <v>416</v>
      </c>
      <c r="AY2613" s="152">
        <v>212</v>
      </c>
      <c r="AZ2613" s="152">
        <v>474</v>
      </c>
      <c r="BA2613" s="155">
        <v>497</v>
      </c>
      <c r="BB2613" s="152">
        <v>116</v>
      </c>
      <c r="BC2613" s="153">
        <v>41</v>
      </c>
      <c r="BD2613" s="152">
        <v>156</v>
      </c>
      <c r="BE2613" s="152">
        <v>215</v>
      </c>
      <c r="BF2613" s="152">
        <v>104</v>
      </c>
      <c r="BG2613" s="152">
        <v>64</v>
      </c>
      <c r="BH2613" s="152">
        <v>129</v>
      </c>
      <c r="BI2613" s="152">
        <v>52</v>
      </c>
      <c r="BJ2613" s="152">
        <v>84</v>
      </c>
      <c r="BK2613" s="152">
        <v>34</v>
      </c>
      <c r="BL2613" s="152">
        <v>77</v>
      </c>
      <c r="BM2613" s="152"/>
      <c r="BN2613" s="152"/>
      <c r="BO2613" s="152"/>
      <c r="BP2613" s="155"/>
      <c r="BQ2613" s="152"/>
      <c r="BR2613" s="153"/>
      <c r="BS2613" s="152"/>
      <c r="BT2613" s="152"/>
      <c r="BU2613" s="152"/>
      <c r="BV2613" s="152"/>
      <c r="BW2613" s="152"/>
      <c r="BX2613" s="152"/>
      <c r="BY2613" s="152"/>
      <c r="BZ2613" s="152"/>
      <c r="CA2613" s="152"/>
    </row>
    <row r="2614" spans="1:81">
      <c r="A2614" t="str">
        <f t="shared" si="204"/>
        <v>2023</v>
      </c>
      <c r="B2614" t="str">
        <f t="shared" si="205"/>
        <v>February</v>
      </c>
      <c r="C2614" s="2">
        <v>44981</v>
      </c>
      <c r="D2614" s="1" t="str">
        <f t="shared" si="203"/>
        <v>OK</v>
      </c>
      <c r="E2614">
        <f t="shared" si="201"/>
        <v>1</v>
      </c>
      <c r="F2614">
        <f t="shared" si="202"/>
        <v>0</v>
      </c>
      <c r="G2614" s="150">
        <v>44981</v>
      </c>
      <c r="H2614" s="152">
        <v>7</v>
      </c>
      <c r="I2614" s="152">
        <v>206</v>
      </c>
      <c r="J2614" s="152">
        <v>165</v>
      </c>
      <c r="K2614" s="152">
        <v>92</v>
      </c>
      <c r="L2614" s="152">
        <v>201</v>
      </c>
      <c r="M2614" s="152">
        <v>133</v>
      </c>
      <c r="N2614" s="152">
        <v>120</v>
      </c>
      <c r="O2614" s="152">
        <v>31</v>
      </c>
      <c r="P2614" s="152">
        <v>233</v>
      </c>
      <c r="Q2614" s="152">
        <v>239</v>
      </c>
      <c r="R2614" s="152">
        <v>203</v>
      </c>
      <c r="S2614" s="152">
        <v>46</v>
      </c>
      <c r="T2614" s="152">
        <v>252</v>
      </c>
      <c r="U2614" s="152">
        <v>20</v>
      </c>
      <c r="V2614" s="152">
        <v>124</v>
      </c>
      <c r="W2614" s="152">
        <v>427</v>
      </c>
      <c r="X2614" s="152">
        <v>119</v>
      </c>
      <c r="Y2614" s="152">
        <v>8</v>
      </c>
      <c r="Z2614" s="152">
        <v>270</v>
      </c>
      <c r="AA2614" s="152">
        <v>10</v>
      </c>
      <c r="AB2614" s="152">
        <v>412</v>
      </c>
      <c r="AC2614" s="152">
        <v>477</v>
      </c>
      <c r="AD2614" s="152">
        <v>18</v>
      </c>
      <c r="AE2614" s="152">
        <v>429</v>
      </c>
      <c r="AF2614" s="152">
        <v>618</v>
      </c>
      <c r="AG2614" s="152">
        <v>322</v>
      </c>
      <c r="AH2614" s="152">
        <v>119</v>
      </c>
      <c r="AI2614" s="152">
        <v>48</v>
      </c>
      <c r="AJ2614" s="152">
        <v>67</v>
      </c>
      <c r="AK2614" s="152">
        <v>448</v>
      </c>
      <c r="AL2614" s="152">
        <v>637</v>
      </c>
      <c r="AM2614" s="152">
        <v>13</v>
      </c>
      <c r="AO2614" s="152">
        <v>187</v>
      </c>
      <c r="AP2614" s="152">
        <v>16</v>
      </c>
      <c r="AQ2614" s="152">
        <v>82</v>
      </c>
      <c r="AR2614" s="152">
        <v>135</v>
      </c>
      <c r="AS2614" s="152">
        <v>514</v>
      </c>
      <c r="AT2614" s="152">
        <v>127</v>
      </c>
      <c r="AU2614" s="152">
        <v>165</v>
      </c>
      <c r="AV2614" s="152">
        <v>19</v>
      </c>
      <c r="AW2614" s="152">
        <v>35</v>
      </c>
      <c r="AX2614" s="152">
        <v>173</v>
      </c>
      <c r="AY2614" s="152">
        <v>101</v>
      </c>
      <c r="AZ2614" s="152">
        <v>143</v>
      </c>
      <c r="BA2614" s="155">
        <v>162</v>
      </c>
      <c r="BB2614" s="152">
        <v>41</v>
      </c>
      <c r="BC2614" s="153">
        <v>29</v>
      </c>
      <c r="BD2614" s="152">
        <v>43</v>
      </c>
      <c r="BE2614" s="152">
        <v>122</v>
      </c>
      <c r="BF2614" s="152">
        <v>33</v>
      </c>
      <c r="BG2614" s="152">
        <v>34</v>
      </c>
      <c r="BH2614" s="152">
        <v>88</v>
      </c>
      <c r="BI2614" s="152">
        <v>20</v>
      </c>
      <c r="BJ2614" s="152">
        <v>46</v>
      </c>
      <c r="BK2614" s="152">
        <v>25</v>
      </c>
      <c r="BL2614" s="152">
        <v>33</v>
      </c>
      <c r="BM2614" s="152"/>
      <c r="BN2614" s="152"/>
      <c r="BO2614" s="152"/>
      <c r="BP2614" s="155"/>
      <c r="BQ2614" s="152"/>
      <c r="BR2614" s="153"/>
      <c r="BS2614" s="152"/>
      <c r="BT2614" s="152"/>
      <c r="BU2614" s="152"/>
      <c r="BV2614" s="152"/>
      <c r="BW2614" s="152"/>
      <c r="BX2614" s="152"/>
      <c r="BY2614" s="152"/>
      <c r="BZ2614" s="152"/>
      <c r="CA2614" s="152"/>
    </row>
    <row r="2615" spans="1:81">
      <c r="A2615" t="str">
        <f t="shared" si="204"/>
        <v>2023</v>
      </c>
      <c r="B2615" t="str">
        <f t="shared" si="205"/>
        <v>February</v>
      </c>
      <c r="C2615" s="2">
        <v>44982</v>
      </c>
      <c r="D2615" s="1" t="str">
        <f t="shared" si="203"/>
        <v>OK</v>
      </c>
      <c r="E2615">
        <f t="shared" si="201"/>
        <v>0</v>
      </c>
      <c r="F2615">
        <f t="shared" si="202"/>
        <v>1</v>
      </c>
      <c r="G2615" s="150">
        <v>44982</v>
      </c>
      <c r="H2615" s="152">
        <v>41</v>
      </c>
      <c r="I2615" s="152">
        <v>229</v>
      </c>
      <c r="J2615" s="152">
        <v>155</v>
      </c>
      <c r="K2615" s="152">
        <v>238</v>
      </c>
      <c r="L2615" s="152">
        <v>146</v>
      </c>
      <c r="M2615" s="152">
        <v>179</v>
      </c>
      <c r="N2615" s="152">
        <v>122</v>
      </c>
      <c r="O2615" s="152">
        <v>125</v>
      </c>
      <c r="P2615" s="152">
        <v>242</v>
      </c>
      <c r="Q2615" s="152">
        <v>208</v>
      </c>
      <c r="R2615" s="152">
        <v>234</v>
      </c>
      <c r="S2615" s="152">
        <v>61</v>
      </c>
      <c r="T2615" s="152">
        <v>244</v>
      </c>
      <c r="U2615" s="152">
        <v>18</v>
      </c>
      <c r="V2615" s="152">
        <v>74</v>
      </c>
      <c r="W2615" s="152">
        <v>503</v>
      </c>
      <c r="X2615" s="152">
        <v>331</v>
      </c>
      <c r="Y2615" s="152">
        <v>15</v>
      </c>
      <c r="Z2615" s="152">
        <v>364</v>
      </c>
      <c r="AA2615" s="152">
        <v>73</v>
      </c>
      <c r="AB2615" s="152">
        <v>390</v>
      </c>
      <c r="AC2615" s="152">
        <v>866</v>
      </c>
      <c r="AD2615" s="152">
        <v>26</v>
      </c>
      <c r="AE2615" s="152">
        <v>366</v>
      </c>
      <c r="AF2615" s="152">
        <v>643</v>
      </c>
      <c r="AG2615" s="152">
        <v>599</v>
      </c>
      <c r="AH2615" s="152">
        <v>245</v>
      </c>
      <c r="AI2615" s="152">
        <v>336</v>
      </c>
      <c r="AJ2615" s="152">
        <v>51</v>
      </c>
      <c r="AK2615" s="152">
        <v>701</v>
      </c>
      <c r="AL2615" s="152">
        <v>1258</v>
      </c>
      <c r="AM2615" s="152">
        <v>18</v>
      </c>
      <c r="AO2615" s="152">
        <v>133</v>
      </c>
      <c r="AP2615" s="152">
        <v>41</v>
      </c>
      <c r="AQ2615" s="152">
        <v>224</v>
      </c>
      <c r="AR2615" s="152">
        <v>126</v>
      </c>
      <c r="AS2615" s="152">
        <v>964</v>
      </c>
      <c r="AT2615" s="152">
        <v>121</v>
      </c>
      <c r="AU2615" s="152">
        <v>380</v>
      </c>
      <c r="AV2615" s="152">
        <v>112</v>
      </c>
      <c r="AW2615" s="152">
        <v>234</v>
      </c>
      <c r="AX2615" s="152">
        <v>135</v>
      </c>
      <c r="AY2615" s="152">
        <v>93</v>
      </c>
      <c r="AZ2615" s="152">
        <v>371</v>
      </c>
      <c r="BA2615" s="155">
        <v>425</v>
      </c>
      <c r="BB2615" s="152">
        <v>145</v>
      </c>
      <c r="BC2615" s="153">
        <v>123</v>
      </c>
      <c r="BD2615" s="152">
        <v>240</v>
      </c>
      <c r="BE2615" s="152">
        <v>126</v>
      </c>
      <c r="BF2615" s="152">
        <v>95</v>
      </c>
      <c r="BG2615" s="152">
        <v>45</v>
      </c>
      <c r="BH2615" s="152">
        <v>58</v>
      </c>
      <c r="BI2615" s="152">
        <v>74</v>
      </c>
      <c r="BJ2615" s="152">
        <v>76</v>
      </c>
      <c r="BK2615" s="152">
        <v>36</v>
      </c>
      <c r="BL2615" s="152">
        <v>145</v>
      </c>
      <c r="BM2615" s="152"/>
      <c r="BN2615" s="152"/>
      <c r="BO2615" s="152"/>
      <c r="BP2615" s="155"/>
      <c r="BQ2615" s="152"/>
      <c r="BR2615" s="153"/>
      <c r="BS2615" s="152"/>
      <c r="BT2615" s="152"/>
      <c r="BU2615" s="152"/>
      <c r="BV2615" s="152"/>
      <c r="BW2615" s="152"/>
      <c r="BX2615" s="152"/>
      <c r="BY2615" s="152"/>
      <c r="BZ2615" s="152"/>
      <c r="CA2615" s="152"/>
    </row>
    <row r="2616" spans="1:81">
      <c r="A2616" t="str">
        <f t="shared" si="204"/>
        <v>2023</v>
      </c>
      <c r="B2616" t="str">
        <f t="shared" si="205"/>
        <v>February</v>
      </c>
      <c r="C2616" s="2">
        <v>44983</v>
      </c>
      <c r="D2616" s="1" t="str">
        <f t="shared" si="203"/>
        <v>OK</v>
      </c>
      <c r="E2616">
        <f t="shared" ref="E2616:E2679" si="206">IF(OR(WEEKDAY(C2616) = 1, WEEKDAY(C2616) = 7), 0, 1)</f>
        <v>0</v>
      </c>
      <c r="F2616">
        <f t="shared" ref="F2616:F2679" si="207">IF(OR(WEEKDAY(C2616) = 1, WEEKDAY(C2616) = 7), 1, 0)</f>
        <v>1</v>
      </c>
      <c r="G2616" s="150">
        <v>44983</v>
      </c>
      <c r="H2616" s="152">
        <v>69</v>
      </c>
      <c r="I2616" s="152">
        <v>388</v>
      </c>
      <c r="J2616" s="152">
        <v>137</v>
      </c>
      <c r="K2616" s="152">
        <v>455</v>
      </c>
      <c r="L2616" s="152">
        <v>193</v>
      </c>
      <c r="M2616" s="152">
        <v>226</v>
      </c>
      <c r="N2616" s="152">
        <v>142</v>
      </c>
      <c r="O2616" s="152">
        <v>164</v>
      </c>
      <c r="P2616" s="152">
        <v>318</v>
      </c>
      <c r="Q2616" s="152">
        <v>441</v>
      </c>
      <c r="R2616" s="152">
        <v>283</v>
      </c>
      <c r="S2616" s="152">
        <v>63</v>
      </c>
      <c r="T2616" s="152">
        <v>258</v>
      </c>
      <c r="U2616" s="152">
        <v>35</v>
      </c>
      <c r="V2616" s="152">
        <v>71</v>
      </c>
      <c r="W2616" s="152">
        <v>534</v>
      </c>
      <c r="X2616" s="152">
        <v>507</v>
      </c>
      <c r="Y2616" s="152">
        <v>19</v>
      </c>
      <c r="Z2616" s="152">
        <v>448</v>
      </c>
      <c r="AA2616" s="152">
        <v>63</v>
      </c>
      <c r="AB2616" s="152">
        <v>473</v>
      </c>
      <c r="AC2616" s="152">
        <v>850</v>
      </c>
      <c r="AD2616" s="152">
        <v>12</v>
      </c>
      <c r="AE2616" s="152">
        <v>389</v>
      </c>
      <c r="AF2616" s="152">
        <v>936</v>
      </c>
      <c r="AG2616" s="152">
        <v>931</v>
      </c>
      <c r="AH2616" s="152">
        <v>250</v>
      </c>
      <c r="AI2616" s="152">
        <v>623</v>
      </c>
      <c r="AJ2616" s="152">
        <v>47</v>
      </c>
      <c r="AK2616" s="152">
        <v>1205</v>
      </c>
      <c r="AL2616" s="152">
        <v>1664</v>
      </c>
      <c r="AM2616" s="152">
        <v>19</v>
      </c>
      <c r="AO2616" s="152">
        <v>242</v>
      </c>
      <c r="AP2616" s="152">
        <v>78</v>
      </c>
      <c r="AQ2616" s="152">
        <v>418</v>
      </c>
      <c r="AR2616" s="152">
        <v>171</v>
      </c>
      <c r="AS2616" s="152">
        <v>1787</v>
      </c>
      <c r="AT2616" s="152">
        <v>185</v>
      </c>
      <c r="AU2616" s="152">
        <v>684</v>
      </c>
      <c r="AV2616" s="152">
        <v>188</v>
      </c>
      <c r="AW2616" s="152">
        <v>356</v>
      </c>
      <c r="AX2616" s="152">
        <v>161</v>
      </c>
      <c r="AY2616" s="152">
        <v>105</v>
      </c>
      <c r="AZ2616" s="152">
        <v>691</v>
      </c>
      <c r="BA2616" s="155">
        <v>568</v>
      </c>
      <c r="BB2616" s="152">
        <v>345</v>
      </c>
      <c r="BC2616" s="153">
        <v>92</v>
      </c>
      <c r="BD2616" s="152">
        <v>391</v>
      </c>
      <c r="BE2616" s="152">
        <v>172</v>
      </c>
      <c r="BF2616" s="152">
        <v>129</v>
      </c>
      <c r="BG2616" s="152">
        <v>64</v>
      </c>
      <c r="BH2616" s="152">
        <v>62</v>
      </c>
      <c r="BI2616" s="152">
        <v>107</v>
      </c>
      <c r="BJ2616" s="152">
        <v>96</v>
      </c>
      <c r="BK2616" s="152">
        <v>51</v>
      </c>
      <c r="BL2616" s="152">
        <v>159</v>
      </c>
      <c r="BM2616" s="152"/>
      <c r="BN2616" s="152"/>
      <c r="BO2616" s="152"/>
      <c r="BP2616" s="155"/>
      <c r="BQ2616" s="152"/>
      <c r="BR2616" s="153"/>
      <c r="BS2616" s="152"/>
      <c r="BT2616" s="152"/>
      <c r="BU2616" s="152"/>
      <c r="BV2616" s="152"/>
      <c r="BW2616" s="152"/>
      <c r="BX2616" s="152"/>
      <c r="BY2616" s="152"/>
      <c r="BZ2616" s="152"/>
      <c r="CA2616" s="152"/>
    </row>
    <row r="2617" spans="1:81">
      <c r="A2617" t="str">
        <f t="shared" si="204"/>
        <v>2023</v>
      </c>
      <c r="B2617" t="str">
        <f t="shared" si="205"/>
        <v>February</v>
      </c>
      <c r="C2617" s="2">
        <v>44984</v>
      </c>
      <c r="D2617" s="1" t="str">
        <f t="shared" si="203"/>
        <v>OK</v>
      </c>
      <c r="E2617">
        <f t="shared" si="206"/>
        <v>1</v>
      </c>
      <c r="F2617">
        <f t="shared" si="207"/>
        <v>0</v>
      </c>
      <c r="G2617" s="150">
        <v>44984</v>
      </c>
      <c r="H2617" s="152">
        <v>19</v>
      </c>
      <c r="I2617" s="152">
        <v>339</v>
      </c>
      <c r="J2617" s="152">
        <v>298</v>
      </c>
      <c r="K2617" s="152">
        <v>182</v>
      </c>
      <c r="L2617" s="152">
        <v>325</v>
      </c>
      <c r="M2617" s="152">
        <v>139</v>
      </c>
      <c r="N2617" s="152">
        <v>212</v>
      </c>
      <c r="O2617" s="152">
        <v>58</v>
      </c>
      <c r="P2617" s="152">
        <v>468</v>
      </c>
      <c r="Q2617" s="152">
        <v>398</v>
      </c>
      <c r="R2617" s="152">
        <v>366</v>
      </c>
      <c r="S2617" s="152">
        <v>100</v>
      </c>
      <c r="T2617" s="152">
        <v>256</v>
      </c>
      <c r="U2617" s="152">
        <v>26</v>
      </c>
      <c r="V2617" s="152">
        <v>143</v>
      </c>
      <c r="W2617" s="152">
        <v>593</v>
      </c>
      <c r="X2617" s="152">
        <v>176</v>
      </c>
      <c r="Y2617" s="152">
        <v>18</v>
      </c>
      <c r="Z2617" s="152">
        <v>262</v>
      </c>
      <c r="AA2617" s="152">
        <v>12</v>
      </c>
      <c r="AB2617" s="152">
        <v>801</v>
      </c>
      <c r="AC2617" s="152">
        <v>473</v>
      </c>
      <c r="AD2617" s="152">
        <v>30</v>
      </c>
      <c r="AE2617" s="152">
        <v>804</v>
      </c>
      <c r="AF2617" s="152">
        <v>1222</v>
      </c>
      <c r="AG2617" s="152">
        <v>572</v>
      </c>
      <c r="AH2617" s="152">
        <v>130</v>
      </c>
      <c r="AI2617" s="152">
        <v>284</v>
      </c>
      <c r="AJ2617" s="152">
        <v>71</v>
      </c>
      <c r="AK2617" s="152">
        <v>866</v>
      </c>
      <c r="AL2617" s="152">
        <v>1190</v>
      </c>
      <c r="AM2617" s="152">
        <v>13</v>
      </c>
      <c r="AO2617" s="152">
        <v>285</v>
      </c>
      <c r="AP2617" s="152">
        <v>36</v>
      </c>
      <c r="AQ2617" s="152">
        <v>149</v>
      </c>
      <c r="AR2617" s="152">
        <v>282</v>
      </c>
      <c r="AS2617" s="152">
        <v>950</v>
      </c>
      <c r="AT2617" s="152">
        <v>228</v>
      </c>
      <c r="AU2617" s="152">
        <v>289</v>
      </c>
      <c r="AV2617" s="152">
        <v>56</v>
      </c>
      <c r="AW2617" s="152">
        <v>83</v>
      </c>
      <c r="AX2617" s="152">
        <v>335</v>
      </c>
      <c r="AY2617" s="152">
        <v>164</v>
      </c>
      <c r="AZ2617" s="152">
        <v>401</v>
      </c>
      <c r="BA2617" s="155">
        <v>399</v>
      </c>
      <c r="BB2617" s="152">
        <v>119</v>
      </c>
      <c r="BC2617" s="153">
        <v>66</v>
      </c>
      <c r="BD2617" s="152">
        <v>120</v>
      </c>
      <c r="BE2617" s="152">
        <v>196</v>
      </c>
      <c r="BF2617" s="152">
        <v>45</v>
      </c>
      <c r="BG2617" s="152">
        <v>41</v>
      </c>
      <c r="BH2617" s="152">
        <v>117</v>
      </c>
      <c r="BI2617" s="152">
        <v>51</v>
      </c>
      <c r="BJ2617" s="152">
        <v>66</v>
      </c>
      <c r="BK2617" s="152">
        <v>20</v>
      </c>
      <c r="BL2617" s="152">
        <v>50</v>
      </c>
      <c r="BM2617" s="152"/>
      <c r="BN2617" s="152"/>
      <c r="BO2617" s="152"/>
      <c r="BP2617" s="155"/>
      <c r="BQ2617" s="152"/>
      <c r="BR2617" s="153"/>
      <c r="BS2617" s="152"/>
      <c r="BT2617" s="152"/>
      <c r="BU2617" s="152"/>
      <c r="BV2617" s="152"/>
      <c r="BW2617" s="152"/>
      <c r="BX2617" s="152"/>
      <c r="BY2617" s="152"/>
      <c r="BZ2617" s="152"/>
      <c r="CA2617" s="152"/>
    </row>
    <row r="2618" spans="1:81" ht="15" thickBot="1">
      <c r="A2618" t="str">
        <f t="shared" si="204"/>
        <v>2023</v>
      </c>
      <c r="B2618" t="str">
        <f t="shared" si="205"/>
        <v>February</v>
      </c>
      <c r="C2618" s="2">
        <v>44985</v>
      </c>
      <c r="D2618" s="1" t="str">
        <f t="shared" si="203"/>
        <v>OK</v>
      </c>
      <c r="E2618">
        <f t="shared" si="206"/>
        <v>1</v>
      </c>
      <c r="F2618">
        <f t="shared" si="207"/>
        <v>0</v>
      </c>
      <c r="G2618" s="164">
        <v>44985</v>
      </c>
      <c r="H2618" s="165">
        <v>72</v>
      </c>
      <c r="I2618" s="165">
        <v>520</v>
      </c>
      <c r="J2618" s="165">
        <v>482</v>
      </c>
      <c r="K2618" s="165">
        <v>307</v>
      </c>
      <c r="L2618" s="165">
        <v>445</v>
      </c>
      <c r="M2618" s="165">
        <v>205</v>
      </c>
      <c r="N2618" s="165">
        <v>299</v>
      </c>
      <c r="O2618" s="165">
        <v>103</v>
      </c>
      <c r="P2618" s="165">
        <v>619</v>
      </c>
      <c r="Q2618" s="165">
        <v>593</v>
      </c>
      <c r="R2618" s="165">
        <v>443</v>
      </c>
      <c r="S2618" s="165">
        <v>112</v>
      </c>
      <c r="T2618" s="165">
        <v>240</v>
      </c>
      <c r="U2618" s="165">
        <v>61</v>
      </c>
      <c r="V2618" s="165">
        <v>170</v>
      </c>
      <c r="W2618" s="165">
        <v>818</v>
      </c>
      <c r="X2618" s="165">
        <v>365</v>
      </c>
      <c r="Y2618" s="165">
        <v>26</v>
      </c>
      <c r="Z2618" s="165">
        <v>487</v>
      </c>
      <c r="AA2618" s="165">
        <v>14</v>
      </c>
      <c r="AB2618" s="165">
        <v>1111</v>
      </c>
      <c r="AC2618" s="165">
        <v>404</v>
      </c>
      <c r="AD2618" s="165">
        <v>20</v>
      </c>
      <c r="AE2618" s="165">
        <v>1089</v>
      </c>
      <c r="AF2618" s="165">
        <v>1795</v>
      </c>
      <c r="AG2618" s="165">
        <v>929</v>
      </c>
      <c r="AH2618" s="165">
        <v>190</v>
      </c>
      <c r="AI2618" s="165">
        <v>363</v>
      </c>
      <c r="AJ2618" s="165">
        <v>79</v>
      </c>
      <c r="AK2618" s="165">
        <v>1447</v>
      </c>
      <c r="AL2618" s="165">
        <v>1771</v>
      </c>
      <c r="AM2618" s="165">
        <v>14</v>
      </c>
      <c r="AO2618" s="165">
        <v>373</v>
      </c>
      <c r="AP2618" s="165">
        <v>54</v>
      </c>
      <c r="AQ2618" s="165">
        <v>256</v>
      </c>
      <c r="AR2618" s="165">
        <v>356</v>
      </c>
      <c r="AS2618" s="165">
        <v>1697</v>
      </c>
      <c r="AT2618" s="165">
        <v>335</v>
      </c>
      <c r="AU2618" s="165">
        <v>524</v>
      </c>
      <c r="AV2618" s="165">
        <v>82</v>
      </c>
      <c r="AW2618" s="165">
        <v>153</v>
      </c>
      <c r="AX2618" s="165">
        <v>490</v>
      </c>
      <c r="AY2618" s="165">
        <v>214</v>
      </c>
      <c r="AZ2618" s="165">
        <v>552</v>
      </c>
      <c r="BA2618" s="166">
        <v>564</v>
      </c>
      <c r="BB2618" s="165">
        <v>148</v>
      </c>
      <c r="BC2618" s="167">
        <v>65</v>
      </c>
      <c r="BD2618" s="165">
        <v>209</v>
      </c>
      <c r="BE2618" s="165">
        <v>259</v>
      </c>
      <c r="BF2618" s="165">
        <v>108</v>
      </c>
      <c r="BG2618" s="165">
        <v>72</v>
      </c>
      <c r="BH2618" s="165">
        <v>142</v>
      </c>
      <c r="BI2618" s="165">
        <v>65</v>
      </c>
      <c r="BJ2618" s="165">
        <v>101</v>
      </c>
      <c r="BK2618" s="165">
        <v>60</v>
      </c>
      <c r="BL2618" s="165">
        <v>68</v>
      </c>
      <c r="BM2618" s="165"/>
      <c r="BN2618" s="165"/>
      <c r="BO2618" s="165"/>
      <c r="BP2618" s="166"/>
      <c r="BQ2618" s="165"/>
      <c r="BR2618" s="167"/>
      <c r="BS2618" s="165"/>
      <c r="BT2618" s="165"/>
      <c r="BU2618" s="165"/>
      <c r="BV2618" s="165"/>
      <c r="BW2618" s="165"/>
      <c r="BX2618" s="165"/>
      <c r="BY2618" s="165"/>
      <c r="BZ2618" s="165"/>
      <c r="CA2618" s="165"/>
    </row>
    <row r="2619" spans="1:81" ht="15" thickTop="1">
      <c r="A2619" t="str">
        <f t="shared" si="204"/>
        <v>2023</v>
      </c>
      <c r="B2619" t="str">
        <f t="shared" si="205"/>
        <v>March</v>
      </c>
      <c r="C2619" s="2">
        <v>44986</v>
      </c>
      <c r="D2619" s="1" t="str">
        <f t="shared" si="203"/>
        <v>OK</v>
      </c>
      <c r="E2619">
        <f t="shared" si="206"/>
        <v>1</v>
      </c>
      <c r="F2619">
        <f t="shared" si="207"/>
        <v>0</v>
      </c>
      <c r="G2619" s="168">
        <v>44986</v>
      </c>
      <c r="H2619" s="169">
        <v>38</v>
      </c>
      <c r="I2619" s="169">
        <v>537</v>
      </c>
      <c r="J2619" s="169">
        <v>449</v>
      </c>
      <c r="K2619" s="169">
        <v>305</v>
      </c>
      <c r="L2619" s="169">
        <v>468</v>
      </c>
      <c r="M2619" s="169">
        <v>225</v>
      </c>
      <c r="N2619" s="169">
        <v>311</v>
      </c>
      <c r="O2619" s="169">
        <v>99</v>
      </c>
      <c r="P2619" s="169">
        <v>649</v>
      </c>
      <c r="Q2619" s="169">
        <v>558</v>
      </c>
      <c r="R2619" s="169">
        <v>470</v>
      </c>
      <c r="S2619" s="169">
        <v>130</v>
      </c>
      <c r="T2619" s="169">
        <v>286</v>
      </c>
      <c r="U2619" s="169">
        <v>53</v>
      </c>
      <c r="V2619" s="169">
        <v>184</v>
      </c>
      <c r="W2619" s="169">
        <v>753</v>
      </c>
      <c r="X2619" s="169">
        <v>352</v>
      </c>
      <c r="Y2619" s="169">
        <v>19</v>
      </c>
      <c r="Z2619" s="169">
        <v>530</v>
      </c>
      <c r="AA2619" s="169">
        <v>9</v>
      </c>
      <c r="AB2619" s="169">
        <v>1137</v>
      </c>
      <c r="AC2619" s="169">
        <v>210</v>
      </c>
      <c r="AD2619" s="169">
        <v>41</v>
      </c>
      <c r="AE2619" s="169">
        <v>1104</v>
      </c>
      <c r="AF2619" s="169">
        <v>1779</v>
      </c>
      <c r="AG2619" s="169">
        <v>939</v>
      </c>
      <c r="AH2619" s="169">
        <v>198</v>
      </c>
      <c r="AI2619" s="169">
        <v>392</v>
      </c>
      <c r="AJ2619" s="169">
        <v>74</v>
      </c>
      <c r="AK2619" s="169">
        <v>1368</v>
      </c>
      <c r="AL2619" s="169">
        <v>1735</v>
      </c>
      <c r="AM2619" s="169">
        <v>14</v>
      </c>
      <c r="AN2619" s="170"/>
      <c r="AO2619" s="169">
        <v>361</v>
      </c>
      <c r="AP2619" s="169">
        <v>53</v>
      </c>
      <c r="AQ2619" s="169">
        <v>278</v>
      </c>
      <c r="AR2619" s="169">
        <v>371</v>
      </c>
      <c r="AS2619" s="169">
        <v>1589</v>
      </c>
      <c r="AT2619" s="169">
        <v>295</v>
      </c>
      <c r="AU2619" s="169">
        <v>476</v>
      </c>
      <c r="AV2619" s="169">
        <v>75</v>
      </c>
      <c r="AW2619" s="169">
        <v>188</v>
      </c>
      <c r="AX2619" s="169">
        <v>456</v>
      </c>
      <c r="AY2619" s="169">
        <v>240</v>
      </c>
      <c r="AZ2619" s="169">
        <v>543</v>
      </c>
      <c r="BA2619" s="171">
        <v>484</v>
      </c>
      <c r="BB2619" s="169">
        <v>192</v>
      </c>
      <c r="BC2619" s="172">
        <v>85</v>
      </c>
      <c r="BD2619" s="169">
        <v>177</v>
      </c>
      <c r="BE2619" s="169">
        <v>322</v>
      </c>
      <c r="BF2619" s="169">
        <v>96</v>
      </c>
      <c r="BG2619" s="169">
        <v>69</v>
      </c>
      <c r="BH2619" s="169">
        <v>146</v>
      </c>
      <c r="BI2619" s="173">
        <v>66</v>
      </c>
      <c r="BJ2619" s="169">
        <v>121</v>
      </c>
      <c r="BK2619" s="169">
        <v>47</v>
      </c>
      <c r="BL2619" s="169">
        <v>84</v>
      </c>
      <c r="BM2619" s="169"/>
      <c r="BN2619" s="169"/>
      <c r="BO2619" s="169"/>
      <c r="BP2619" s="171"/>
      <c r="BQ2619" s="169"/>
      <c r="BR2619" s="172"/>
      <c r="BS2619" s="169"/>
      <c r="BT2619" s="169"/>
      <c r="BU2619" s="169"/>
      <c r="BV2619" s="169"/>
      <c r="BW2619" s="169"/>
      <c r="BX2619" s="173"/>
      <c r="BY2619" s="169"/>
      <c r="BZ2619" s="169"/>
      <c r="CA2619" s="169"/>
    </row>
    <row r="2620" spans="1:81">
      <c r="A2620" t="str">
        <f t="shared" si="204"/>
        <v>2023</v>
      </c>
      <c r="B2620" t="str">
        <f t="shared" si="205"/>
        <v>March</v>
      </c>
      <c r="C2620" s="2">
        <v>44987</v>
      </c>
      <c r="D2620" s="1" t="str">
        <f t="shared" si="203"/>
        <v>OK</v>
      </c>
      <c r="E2620">
        <f t="shared" si="206"/>
        <v>1</v>
      </c>
      <c r="F2620">
        <f t="shared" si="207"/>
        <v>0</v>
      </c>
      <c r="G2620" s="150">
        <v>44987</v>
      </c>
      <c r="H2620" s="152">
        <v>29</v>
      </c>
      <c r="I2620" s="152">
        <v>474</v>
      </c>
      <c r="J2620" s="152">
        <v>436</v>
      </c>
      <c r="K2620" s="152">
        <v>327</v>
      </c>
      <c r="L2620" s="152">
        <v>464</v>
      </c>
      <c r="M2620" s="152">
        <v>244</v>
      </c>
      <c r="N2620" s="152">
        <v>327</v>
      </c>
      <c r="O2620" s="152">
        <v>105</v>
      </c>
      <c r="P2620" s="152">
        <v>595</v>
      </c>
      <c r="Q2620" s="152">
        <v>543</v>
      </c>
      <c r="R2620" s="152">
        <v>400</v>
      </c>
      <c r="S2620" s="152">
        <v>107</v>
      </c>
      <c r="T2620" s="152">
        <v>134</v>
      </c>
      <c r="U2620" s="152">
        <v>42</v>
      </c>
      <c r="V2620" s="152">
        <v>169</v>
      </c>
      <c r="W2620" s="152">
        <v>790</v>
      </c>
      <c r="X2620" s="152">
        <v>286</v>
      </c>
      <c r="Y2620" s="152">
        <v>34</v>
      </c>
      <c r="Z2620" s="152">
        <v>450</v>
      </c>
      <c r="AA2620" s="152">
        <v>26</v>
      </c>
      <c r="AB2620" s="152">
        <v>1161</v>
      </c>
      <c r="AC2620" s="152">
        <v>302</v>
      </c>
      <c r="AD2620" s="152">
        <v>30</v>
      </c>
      <c r="AE2620" s="152">
        <v>1127</v>
      </c>
      <c r="AF2620" s="152">
        <v>1690</v>
      </c>
      <c r="AG2620" s="152">
        <v>908</v>
      </c>
      <c r="AH2620" s="152">
        <v>236</v>
      </c>
      <c r="AI2620" s="152">
        <v>418</v>
      </c>
      <c r="AJ2620" s="152">
        <v>80</v>
      </c>
      <c r="AK2620" s="152">
        <v>1282</v>
      </c>
      <c r="AL2620" s="152">
        <v>1726</v>
      </c>
      <c r="AM2620" s="152">
        <v>18</v>
      </c>
      <c r="AO2620" s="152">
        <v>394</v>
      </c>
      <c r="AP2620" s="152">
        <v>50</v>
      </c>
      <c r="AQ2620" s="152">
        <v>277</v>
      </c>
      <c r="AR2620" s="152">
        <v>365</v>
      </c>
      <c r="AS2620" s="152">
        <v>1472</v>
      </c>
      <c r="AT2620" s="152">
        <v>313</v>
      </c>
      <c r="AU2620" s="152">
        <v>471</v>
      </c>
      <c r="AV2620" s="152">
        <v>76</v>
      </c>
      <c r="AW2620" s="152">
        <v>140</v>
      </c>
      <c r="AX2620" s="152">
        <v>465</v>
      </c>
      <c r="AY2620" s="152">
        <v>264</v>
      </c>
      <c r="AZ2620" s="152">
        <v>592</v>
      </c>
      <c r="BA2620" s="155">
        <v>461</v>
      </c>
      <c r="BB2620" s="152">
        <v>168</v>
      </c>
      <c r="BC2620" s="153">
        <v>83</v>
      </c>
      <c r="BD2620" s="152">
        <v>174</v>
      </c>
      <c r="BE2620" s="152">
        <v>305</v>
      </c>
      <c r="BF2620" s="152">
        <v>105</v>
      </c>
      <c r="BG2620" s="152">
        <v>66</v>
      </c>
      <c r="BH2620" s="152">
        <v>132</v>
      </c>
      <c r="BI2620" s="55">
        <v>60</v>
      </c>
      <c r="BJ2620" s="152">
        <v>100</v>
      </c>
      <c r="BK2620" s="152">
        <v>39</v>
      </c>
      <c r="BL2620" s="152">
        <v>75</v>
      </c>
      <c r="BM2620" s="152"/>
      <c r="BN2620" s="152"/>
      <c r="BO2620" s="152"/>
      <c r="BP2620" s="155"/>
      <c r="BQ2620" s="152"/>
      <c r="BR2620" s="153"/>
      <c r="BS2620" s="152"/>
      <c r="BT2620" s="152"/>
      <c r="BU2620" s="152"/>
      <c r="BV2620" s="152"/>
      <c r="BW2620" s="152"/>
      <c r="BX2620" s="55"/>
      <c r="BY2620" s="152"/>
      <c r="BZ2620" s="152"/>
      <c r="CA2620" s="152"/>
      <c r="CB2620" s="152"/>
      <c r="CC2620" s="152"/>
    </row>
    <row r="2621" spans="1:81">
      <c r="A2621" t="str">
        <f t="shared" si="204"/>
        <v>2023</v>
      </c>
      <c r="B2621" t="str">
        <f t="shared" si="205"/>
        <v>March</v>
      </c>
      <c r="C2621" s="2">
        <v>44988</v>
      </c>
      <c r="D2621" s="1" t="str">
        <f t="shared" si="203"/>
        <v>OK</v>
      </c>
      <c r="E2621">
        <f t="shared" si="206"/>
        <v>1</v>
      </c>
      <c r="F2621">
        <f t="shared" si="207"/>
        <v>0</v>
      </c>
      <c r="G2621" s="150">
        <v>44988</v>
      </c>
      <c r="H2621" s="152">
        <v>28</v>
      </c>
      <c r="I2621" s="152">
        <v>412</v>
      </c>
      <c r="J2621" s="152">
        <v>357</v>
      </c>
      <c r="K2621" s="152">
        <v>277</v>
      </c>
      <c r="L2621" s="152">
        <v>365</v>
      </c>
      <c r="M2621" s="152">
        <v>204</v>
      </c>
      <c r="N2621" s="152">
        <v>294</v>
      </c>
      <c r="O2621" s="152">
        <v>96</v>
      </c>
      <c r="P2621" s="152">
        <v>495</v>
      </c>
      <c r="Q2621" s="152">
        <v>495</v>
      </c>
      <c r="R2621" s="152">
        <v>371</v>
      </c>
      <c r="S2621" s="152">
        <v>106</v>
      </c>
      <c r="T2621" s="152">
        <v>132</v>
      </c>
      <c r="U2621" s="152">
        <v>47</v>
      </c>
      <c r="V2621" s="152">
        <v>154</v>
      </c>
      <c r="W2621" s="152">
        <v>698</v>
      </c>
      <c r="X2621" s="152">
        <v>248</v>
      </c>
      <c r="Y2621" s="152">
        <v>28</v>
      </c>
      <c r="Z2621" s="152">
        <v>469</v>
      </c>
      <c r="AA2621" s="152">
        <v>19</v>
      </c>
      <c r="AB2621" s="152">
        <v>906</v>
      </c>
      <c r="AC2621" s="152">
        <v>409</v>
      </c>
      <c r="AD2621" s="152">
        <v>39</v>
      </c>
      <c r="AE2621" s="152">
        <v>845</v>
      </c>
      <c r="AF2621" s="152">
        <v>1350</v>
      </c>
      <c r="AG2621" s="152">
        <v>745</v>
      </c>
      <c r="AH2621" s="152">
        <v>215</v>
      </c>
      <c r="AI2621" s="152">
        <v>354</v>
      </c>
      <c r="AJ2621" s="152">
        <v>92</v>
      </c>
      <c r="AK2621" s="152">
        <v>1005</v>
      </c>
      <c r="AL2621" s="152">
        <v>1469</v>
      </c>
      <c r="AM2621" s="152">
        <v>20</v>
      </c>
      <c r="AO2621" s="152">
        <v>359</v>
      </c>
      <c r="AP2621" s="152">
        <v>27</v>
      </c>
      <c r="AQ2621" s="152">
        <v>215</v>
      </c>
      <c r="AR2621" s="152">
        <v>289</v>
      </c>
      <c r="AS2621" s="152">
        <v>1230</v>
      </c>
      <c r="AT2621" s="152">
        <v>242</v>
      </c>
      <c r="AU2621" s="152">
        <v>478</v>
      </c>
      <c r="AV2621" s="152">
        <v>98</v>
      </c>
      <c r="AW2621" s="152">
        <v>154</v>
      </c>
      <c r="AX2621" s="152">
        <v>325</v>
      </c>
      <c r="AY2621" s="152">
        <v>227</v>
      </c>
      <c r="AZ2621" s="152">
        <v>436</v>
      </c>
      <c r="BA2621" s="155">
        <v>417</v>
      </c>
      <c r="BB2621" s="152">
        <v>126</v>
      </c>
      <c r="BC2621" s="153">
        <v>51</v>
      </c>
      <c r="BD2621" s="152">
        <v>153</v>
      </c>
      <c r="BE2621" s="152">
        <v>198</v>
      </c>
      <c r="BF2621" s="152">
        <v>96</v>
      </c>
      <c r="BG2621" s="152">
        <v>66</v>
      </c>
      <c r="BH2621" s="152">
        <v>103</v>
      </c>
      <c r="BI2621" s="55">
        <v>73</v>
      </c>
      <c r="BJ2621" s="152">
        <v>67</v>
      </c>
      <c r="BK2621" s="152">
        <v>27</v>
      </c>
      <c r="BL2621" s="152">
        <v>69</v>
      </c>
      <c r="BM2621" s="152"/>
      <c r="BN2621" s="152"/>
      <c r="BO2621" s="152"/>
      <c r="BP2621" s="152"/>
      <c r="BQ2621" s="152"/>
      <c r="BR2621" s="152"/>
      <c r="BS2621" s="152"/>
      <c r="BT2621" s="152"/>
      <c r="BU2621" s="152"/>
      <c r="BV2621" s="152"/>
      <c r="BW2621" s="152"/>
      <c r="BX2621" s="152"/>
      <c r="BY2621" s="152"/>
      <c r="BZ2621" s="152"/>
      <c r="CA2621" s="152"/>
      <c r="CB2621" s="152"/>
      <c r="CC2621" s="152"/>
    </row>
    <row r="2622" spans="1:81">
      <c r="A2622" t="str">
        <f t="shared" si="204"/>
        <v>2023</v>
      </c>
      <c r="B2622" t="str">
        <f t="shared" si="205"/>
        <v>March</v>
      </c>
      <c r="C2622" s="2">
        <v>44989</v>
      </c>
      <c r="D2622" s="1" t="str">
        <f t="shared" si="203"/>
        <v>OK</v>
      </c>
      <c r="E2622">
        <f t="shared" si="206"/>
        <v>0</v>
      </c>
      <c r="F2622">
        <f t="shared" si="207"/>
        <v>1</v>
      </c>
      <c r="G2622" s="150">
        <v>44989</v>
      </c>
      <c r="H2622" s="152">
        <v>40</v>
      </c>
      <c r="I2622" s="152">
        <v>331</v>
      </c>
      <c r="J2622" s="152">
        <v>189</v>
      </c>
      <c r="K2622" s="152">
        <v>325</v>
      </c>
      <c r="L2622" s="152">
        <v>194</v>
      </c>
      <c r="M2622" s="152">
        <v>199</v>
      </c>
      <c r="N2622" s="152">
        <v>127</v>
      </c>
      <c r="O2622" s="152">
        <v>146</v>
      </c>
      <c r="P2622" s="152">
        <v>325</v>
      </c>
      <c r="Q2622" s="152">
        <v>319</v>
      </c>
      <c r="R2622" s="152">
        <v>240</v>
      </c>
      <c r="S2622" s="152">
        <v>77</v>
      </c>
      <c r="T2622" s="152">
        <v>123</v>
      </c>
      <c r="U2622" s="152">
        <v>31</v>
      </c>
      <c r="V2622" s="152">
        <v>69</v>
      </c>
      <c r="W2622" s="152">
        <v>594</v>
      </c>
      <c r="X2622" s="152">
        <v>381</v>
      </c>
      <c r="Y2622" s="152">
        <v>10</v>
      </c>
      <c r="Z2622" s="152">
        <v>484</v>
      </c>
      <c r="AA2622" s="152">
        <v>84</v>
      </c>
      <c r="AB2622" s="152">
        <v>439</v>
      </c>
      <c r="AC2622" s="152">
        <v>751</v>
      </c>
      <c r="AD2622" s="152">
        <v>35</v>
      </c>
      <c r="AE2622" s="152">
        <v>388</v>
      </c>
      <c r="AF2622" s="152">
        <v>862</v>
      </c>
      <c r="AG2622" s="152">
        <v>856</v>
      </c>
      <c r="AH2622" s="152">
        <v>260</v>
      </c>
      <c r="AI2622" s="152">
        <v>472</v>
      </c>
      <c r="AJ2622" s="152">
        <v>59</v>
      </c>
      <c r="AK2622" s="152">
        <v>1031</v>
      </c>
      <c r="AL2622" s="152">
        <v>1600</v>
      </c>
      <c r="AM2622" s="152">
        <v>13</v>
      </c>
      <c r="AO2622" s="152">
        <v>211</v>
      </c>
      <c r="AP2622" s="152">
        <v>27</v>
      </c>
      <c r="AQ2622" s="152">
        <v>338</v>
      </c>
      <c r="AR2622" s="152">
        <v>151</v>
      </c>
      <c r="AS2622" s="152">
        <v>1396</v>
      </c>
      <c r="AT2622" s="152">
        <v>170</v>
      </c>
      <c r="AU2622" s="152">
        <v>546</v>
      </c>
      <c r="AV2622" s="152">
        <v>147</v>
      </c>
      <c r="AW2622" s="152">
        <v>335</v>
      </c>
      <c r="AX2622" s="152">
        <v>175</v>
      </c>
      <c r="AY2622" s="152">
        <v>106</v>
      </c>
      <c r="AZ2622" s="152">
        <v>530</v>
      </c>
      <c r="BA2622" s="155">
        <v>528</v>
      </c>
      <c r="BB2622" s="152">
        <v>248</v>
      </c>
      <c r="BC2622" s="153">
        <v>166</v>
      </c>
      <c r="BD2622" s="152">
        <v>437</v>
      </c>
      <c r="BE2622" s="152">
        <v>189</v>
      </c>
      <c r="BF2622" s="152">
        <v>102</v>
      </c>
      <c r="BG2622" s="152">
        <v>53</v>
      </c>
      <c r="BH2622" s="152">
        <v>58</v>
      </c>
      <c r="BI2622" s="55">
        <v>109</v>
      </c>
      <c r="BJ2622" s="152">
        <v>96</v>
      </c>
      <c r="BK2622" s="152">
        <v>41</v>
      </c>
      <c r="BL2622" s="152">
        <v>182</v>
      </c>
      <c r="BM2622" s="152"/>
      <c r="BN2622" s="152"/>
      <c r="BO2622" s="152"/>
      <c r="BP2622" s="152"/>
      <c r="BQ2622" s="152"/>
      <c r="BR2622" s="152"/>
      <c r="BS2622" s="152"/>
      <c r="BT2622" s="152"/>
      <c r="BU2622" s="152"/>
      <c r="BV2622" s="152"/>
      <c r="BW2622" s="152"/>
      <c r="BX2622" s="152"/>
      <c r="BY2622" s="152"/>
      <c r="BZ2622" s="152"/>
      <c r="CA2622" s="152"/>
      <c r="CB2622" s="152"/>
      <c r="CC2622" s="152"/>
    </row>
    <row r="2623" spans="1:81">
      <c r="A2623" t="str">
        <f t="shared" si="204"/>
        <v>2023</v>
      </c>
      <c r="B2623" t="str">
        <f t="shared" si="205"/>
        <v>March</v>
      </c>
      <c r="C2623" s="2">
        <v>44990</v>
      </c>
      <c r="D2623" s="1" t="str">
        <f t="shared" si="203"/>
        <v>OK</v>
      </c>
      <c r="E2623">
        <f t="shared" si="206"/>
        <v>0</v>
      </c>
      <c r="F2623">
        <f t="shared" si="207"/>
        <v>1</v>
      </c>
      <c r="G2623" s="150">
        <v>44990</v>
      </c>
      <c r="H2623" s="152">
        <v>49</v>
      </c>
      <c r="I2623" s="152">
        <v>279</v>
      </c>
      <c r="J2623" s="152">
        <v>148</v>
      </c>
      <c r="K2623" s="152">
        <v>232</v>
      </c>
      <c r="L2623" s="152">
        <v>219</v>
      </c>
      <c r="M2623" s="152">
        <v>220</v>
      </c>
      <c r="N2623" s="152">
        <v>115</v>
      </c>
      <c r="O2623" s="152">
        <v>135</v>
      </c>
      <c r="P2623" s="152">
        <v>300</v>
      </c>
      <c r="Q2623" s="152">
        <v>286</v>
      </c>
      <c r="R2623" s="152">
        <v>206</v>
      </c>
      <c r="S2623" s="152">
        <v>74</v>
      </c>
      <c r="T2623" s="152">
        <v>100</v>
      </c>
      <c r="U2623" s="152">
        <v>34</v>
      </c>
      <c r="V2623" s="152">
        <v>73</v>
      </c>
      <c r="W2623" s="152">
        <v>498</v>
      </c>
      <c r="X2623" s="152">
        <v>365</v>
      </c>
      <c r="Y2623" s="152">
        <v>14</v>
      </c>
      <c r="Z2623" s="152">
        <v>427</v>
      </c>
      <c r="AA2623" s="152">
        <v>57</v>
      </c>
      <c r="AB2623" s="152">
        <v>399</v>
      </c>
      <c r="AC2623" s="152">
        <v>569</v>
      </c>
      <c r="AD2623" s="152">
        <v>19</v>
      </c>
      <c r="AE2623" s="152">
        <v>321</v>
      </c>
      <c r="AF2623" s="152">
        <v>791</v>
      </c>
      <c r="AG2623" s="152">
        <v>799</v>
      </c>
      <c r="AH2623" s="152">
        <v>216</v>
      </c>
      <c r="AI2623" s="152">
        <v>617</v>
      </c>
      <c r="AJ2623" s="152">
        <v>53</v>
      </c>
      <c r="AK2623" s="152">
        <v>526</v>
      </c>
      <c r="AL2623" s="152">
        <v>1247</v>
      </c>
      <c r="AM2623" s="152">
        <v>9</v>
      </c>
      <c r="AO2623" s="152">
        <v>212</v>
      </c>
      <c r="AP2623" s="152">
        <v>46</v>
      </c>
      <c r="AQ2623" s="152">
        <v>367</v>
      </c>
      <c r="AR2623" s="152">
        <v>129</v>
      </c>
      <c r="AS2623" s="152">
        <v>756</v>
      </c>
      <c r="AT2623" s="152">
        <v>189</v>
      </c>
      <c r="AU2623" s="152">
        <v>383</v>
      </c>
      <c r="AV2623" s="152">
        <v>193</v>
      </c>
      <c r="AW2623" s="152">
        <v>309</v>
      </c>
      <c r="AX2623" s="152">
        <v>168</v>
      </c>
      <c r="AY2623" s="152">
        <v>112</v>
      </c>
      <c r="AZ2623" s="152">
        <v>581</v>
      </c>
      <c r="BA2623" s="155">
        <v>349</v>
      </c>
      <c r="BB2623" s="152">
        <v>260</v>
      </c>
      <c r="BC2623" s="153">
        <v>100</v>
      </c>
      <c r="BD2623" s="152">
        <v>253</v>
      </c>
      <c r="BE2623" s="152">
        <v>172</v>
      </c>
      <c r="BF2623" s="152">
        <v>94</v>
      </c>
      <c r="BG2623" s="152">
        <v>54</v>
      </c>
      <c r="BH2623" s="152">
        <v>75</v>
      </c>
      <c r="BI2623" s="55">
        <v>91</v>
      </c>
      <c r="BJ2623" s="152">
        <v>70</v>
      </c>
      <c r="BK2623" s="152">
        <v>37</v>
      </c>
      <c r="BL2623" s="152">
        <v>121</v>
      </c>
      <c r="BM2623" s="152"/>
      <c r="BN2623" s="152"/>
      <c r="BO2623" s="152"/>
      <c r="BP2623" s="152"/>
      <c r="BQ2623" s="152"/>
      <c r="BR2623" s="152"/>
      <c r="BS2623" s="152"/>
      <c r="BT2623" s="152"/>
      <c r="BU2623" s="152"/>
      <c r="BV2623" s="152"/>
      <c r="BW2623" s="152"/>
      <c r="BX2623" s="152"/>
      <c r="BY2623" s="152"/>
      <c r="BZ2623" s="152"/>
      <c r="CA2623" s="152"/>
      <c r="CB2623" s="152"/>
      <c r="CC2623" s="152"/>
    </row>
    <row r="2624" spans="1:81">
      <c r="A2624" t="str">
        <f t="shared" si="204"/>
        <v>2023</v>
      </c>
      <c r="B2624" t="str">
        <f t="shared" si="205"/>
        <v>March</v>
      </c>
      <c r="C2624" s="2">
        <v>44991</v>
      </c>
      <c r="D2624" s="1" t="str">
        <f t="shared" si="203"/>
        <v>OK</v>
      </c>
      <c r="E2624">
        <f t="shared" si="206"/>
        <v>1</v>
      </c>
      <c r="F2624">
        <f t="shared" si="207"/>
        <v>0</v>
      </c>
      <c r="G2624" s="150">
        <v>44991</v>
      </c>
      <c r="H2624" s="152">
        <v>68</v>
      </c>
      <c r="I2624" s="152">
        <v>485</v>
      </c>
      <c r="J2624" s="152">
        <v>382</v>
      </c>
      <c r="K2624" s="152">
        <v>223</v>
      </c>
      <c r="L2624" s="152">
        <v>434</v>
      </c>
      <c r="M2624" s="152">
        <v>167</v>
      </c>
      <c r="N2624" s="152">
        <v>277</v>
      </c>
      <c r="O2624" s="152">
        <v>106</v>
      </c>
      <c r="P2624" s="152">
        <v>543</v>
      </c>
      <c r="Q2624" s="152">
        <v>518</v>
      </c>
      <c r="R2624" s="152">
        <v>453</v>
      </c>
      <c r="S2624" s="152">
        <v>111</v>
      </c>
      <c r="T2624" s="152">
        <v>149</v>
      </c>
      <c r="U2624" s="152">
        <v>50</v>
      </c>
      <c r="V2624" s="152">
        <v>153</v>
      </c>
      <c r="W2624" s="152">
        <v>711</v>
      </c>
      <c r="X2624" s="152">
        <v>303</v>
      </c>
      <c r="Y2624" s="152">
        <v>19</v>
      </c>
      <c r="Z2624" s="152">
        <v>401</v>
      </c>
      <c r="AA2624" s="152">
        <v>48</v>
      </c>
      <c r="AB2624" s="152">
        <v>1007</v>
      </c>
      <c r="AC2624" s="152">
        <v>521</v>
      </c>
      <c r="AD2624" s="152">
        <v>26</v>
      </c>
      <c r="AE2624" s="152">
        <v>950</v>
      </c>
      <c r="AF2624" s="152">
        <v>1558</v>
      </c>
      <c r="AG2624" s="152">
        <v>709</v>
      </c>
      <c r="AH2624" s="152">
        <v>167</v>
      </c>
      <c r="AI2624" s="152">
        <v>349</v>
      </c>
      <c r="AJ2624" s="152">
        <v>77</v>
      </c>
      <c r="AK2624" s="152">
        <v>1144</v>
      </c>
      <c r="AL2624" s="152">
        <v>1389</v>
      </c>
      <c r="AM2624" s="152">
        <v>25</v>
      </c>
      <c r="AO2624" s="152">
        <v>372</v>
      </c>
      <c r="AP2624" s="152">
        <v>40</v>
      </c>
      <c r="AQ2624" s="152">
        <v>192</v>
      </c>
      <c r="AR2624" s="152">
        <v>326</v>
      </c>
      <c r="AS2624" s="152">
        <v>1307</v>
      </c>
      <c r="AT2624" s="152">
        <v>261</v>
      </c>
      <c r="AU2624" s="152">
        <v>431</v>
      </c>
      <c r="AV2624" s="152">
        <v>122</v>
      </c>
      <c r="AW2624" s="152">
        <v>114</v>
      </c>
      <c r="AX2624" s="152">
        <v>411</v>
      </c>
      <c r="AY2624" s="152">
        <v>229</v>
      </c>
      <c r="AZ2624" s="152">
        <v>453</v>
      </c>
      <c r="BA2624" s="155">
        <v>404</v>
      </c>
      <c r="BB2624" s="152">
        <v>145</v>
      </c>
      <c r="BC2624" s="153">
        <v>24</v>
      </c>
      <c r="BD2624" s="152">
        <v>176</v>
      </c>
      <c r="BE2624" s="152">
        <v>233</v>
      </c>
      <c r="BF2624" s="152">
        <v>110</v>
      </c>
      <c r="BG2624" s="152">
        <v>74</v>
      </c>
      <c r="BH2624" s="152">
        <v>140</v>
      </c>
      <c r="BI2624" s="55">
        <v>78</v>
      </c>
      <c r="BJ2624" s="152">
        <v>89</v>
      </c>
      <c r="BK2624" s="152">
        <v>22</v>
      </c>
      <c r="BL2624" s="152">
        <v>54</v>
      </c>
      <c r="BM2624" s="152"/>
      <c r="BN2624" s="152"/>
      <c r="BO2624" s="152"/>
      <c r="BP2624" s="152"/>
      <c r="BQ2624" s="152"/>
      <c r="BR2624" s="152"/>
      <c r="BS2624" s="152"/>
      <c r="BT2624" s="152"/>
      <c r="BU2624" s="152"/>
      <c r="BV2624" s="152"/>
      <c r="BW2624" s="152"/>
      <c r="BX2624" s="152"/>
      <c r="BY2624" s="152"/>
      <c r="BZ2624" s="152"/>
      <c r="CA2624" s="152"/>
      <c r="CB2624" s="152"/>
      <c r="CC2624" s="152"/>
    </row>
    <row r="2625" spans="1:81">
      <c r="A2625" t="str">
        <f t="shared" si="204"/>
        <v>2023</v>
      </c>
      <c r="B2625" t="str">
        <f t="shared" si="205"/>
        <v>March</v>
      </c>
      <c r="C2625" s="2">
        <v>44992</v>
      </c>
      <c r="D2625" s="1" t="str">
        <f t="shared" ref="D2625:D2688" si="208">IF(C2625=G2625,"OK","Wrong date")</f>
        <v>OK</v>
      </c>
      <c r="E2625">
        <f t="shared" si="206"/>
        <v>1</v>
      </c>
      <c r="F2625">
        <f t="shared" si="207"/>
        <v>0</v>
      </c>
      <c r="G2625" s="150">
        <v>44992</v>
      </c>
      <c r="H2625" s="152">
        <v>28</v>
      </c>
      <c r="I2625" s="152">
        <v>503</v>
      </c>
      <c r="J2625" s="152">
        <v>464</v>
      </c>
      <c r="K2625" s="152">
        <v>333</v>
      </c>
      <c r="L2625" s="152">
        <v>500</v>
      </c>
      <c r="M2625" s="152">
        <v>243</v>
      </c>
      <c r="N2625" s="152">
        <v>340</v>
      </c>
      <c r="O2625" s="152">
        <v>101</v>
      </c>
      <c r="P2625" s="152">
        <v>661</v>
      </c>
      <c r="Q2625" s="152">
        <v>631</v>
      </c>
      <c r="R2625" s="152">
        <v>493</v>
      </c>
      <c r="S2625" s="152">
        <v>127</v>
      </c>
      <c r="T2625" s="152">
        <v>129</v>
      </c>
      <c r="U2625" s="152">
        <v>50</v>
      </c>
      <c r="V2625" s="152">
        <v>169</v>
      </c>
      <c r="W2625" s="152">
        <v>905</v>
      </c>
      <c r="X2625" s="152">
        <v>362</v>
      </c>
      <c r="Y2625" s="152">
        <v>35</v>
      </c>
      <c r="Z2625" s="152">
        <v>524</v>
      </c>
      <c r="AA2625" s="152">
        <v>15</v>
      </c>
      <c r="AB2625" s="152">
        <v>1168</v>
      </c>
      <c r="AC2625" s="152">
        <v>490</v>
      </c>
      <c r="AD2625" s="152">
        <v>45</v>
      </c>
      <c r="AE2625" s="152">
        <v>1093</v>
      </c>
      <c r="AF2625" s="152">
        <v>1773</v>
      </c>
      <c r="AG2625" s="152">
        <v>932</v>
      </c>
      <c r="AH2625" s="152">
        <v>247</v>
      </c>
      <c r="AI2625" s="152">
        <v>418</v>
      </c>
      <c r="AJ2625" s="152">
        <v>71</v>
      </c>
      <c r="AK2625" s="152">
        <v>1299</v>
      </c>
      <c r="AL2625" s="152">
        <v>1691</v>
      </c>
      <c r="AM2625" s="152">
        <v>17</v>
      </c>
      <c r="AO2625" s="152">
        <v>410</v>
      </c>
      <c r="AP2625" s="152">
        <v>56</v>
      </c>
      <c r="AQ2625" s="152">
        <v>270</v>
      </c>
      <c r="AR2625" s="152">
        <v>364</v>
      </c>
      <c r="AS2625" s="152">
        <v>1562</v>
      </c>
      <c r="AT2625" s="152">
        <v>284</v>
      </c>
      <c r="AU2625" s="152">
        <v>477</v>
      </c>
      <c r="AV2625" s="152">
        <v>89</v>
      </c>
      <c r="AW2625" s="152">
        <v>182</v>
      </c>
      <c r="AX2625" s="152">
        <v>522</v>
      </c>
      <c r="AY2625" s="152">
        <v>243</v>
      </c>
      <c r="AZ2625" s="152">
        <v>532</v>
      </c>
      <c r="BA2625" s="155">
        <v>514</v>
      </c>
      <c r="BB2625" s="152">
        <v>178</v>
      </c>
      <c r="BC2625" s="153">
        <v>23</v>
      </c>
      <c r="BD2625" s="152">
        <v>193</v>
      </c>
      <c r="BE2625" s="152">
        <v>260</v>
      </c>
      <c r="BF2625" s="152">
        <v>104</v>
      </c>
      <c r="BG2625" s="152">
        <v>73</v>
      </c>
      <c r="BH2625" s="152">
        <v>135</v>
      </c>
      <c r="BI2625" s="55">
        <v>77</v>
      </c>
      <c r="BJ2625" s="152">
        <v>107</v>
      </c>
      <c r="BK2625" s="152">
        <v>40</v>
      </c>
      <c r="BL2625" s="152">
        <v>108</v>
      </c>
      <c r="BM2625" s="152"/>
      <c r="BN2625" s="152"/>
      <c r="BO2625" s="152"/>
      <c r="BP2625" s="152"/>
      <c r="BQ2625" s="152"/>
      <c r="BR2625" s="152"/>
      <c r="BS2625" s="152"/>
      <c r="BT2625" s="152"/>
      <c r="BU2625" s="152"/>
      <c r="BV2625" s="152"/>
      <c r="BW2625" s="152"/>
      <c r="BX2625" s="152"/>
      <c r="BY2625" s="152"/>
      <c r="BZ2625" s="152"/>
      <c r="CA2625" s="152"/>
      <c r="CB2625" s="152"/>
      <c r="CC2625" s="152"/>
    </row>
    <row r="2626" spans="1:81">
      <c r="A2626" t="str">
        <f t="shared" si="204"/>
        <v>2023</v>
      </c>
      <c r="B2626" t="str">
        <f t="shared" si="205"/>
        <v>March</v>
      </c>
      <c r="C2626" s="2">
        <v>44993</v>
      </c>
      <c r="D2626" s="1" t="str">
        <f t="shared" si="208"/>
        <v>OK</v>
      </c>
      <c r="E2626">
        <f t="shared" si="206"/>
        <v>1</v>
      </c>
      <c r="F2626">
        <f t="shared" si="207"/>
        <v>0</v>
      </c>
      <c r="G2626" s="150">
        <v>44993</v>
      </c>
      <c r="H2626" s="152">
        <v>50</v>
      </c>
      <c r="I2626" s="152">
        <v>544</v>
      </c>
      <c r="J2626" s="152">
        <v>444</v>
      </c>
      <c r="K2626" s="152">
        <v>245</v>
      </c>
      <c r="L2626" s="152">
        <v>505</v>
      </c>
      <c r="M2626" s="152">
        <v>235</v>
      </c>
      <c r="N2626" s="152">
        <v>325</v>
      </c>
      <c r="O2626" s="152">
        <v>140</v>
      </c>
      <c r="P2626" s="152">
        <v>621</v>
      </c>
      <c r="Q2626" s="152">
        <v>609</v>
      </c>
      <c r="R2626" s="152">
        <v>478</v>
      </c>
      <c r="S2626" s="152">
        <v>142</v>
      </c>
      <c r="T2626" s="152">
        <v>143</v>
      </c>
      <c r="U2626" s="152">
        <v>36</v>
      </c>
      <c r="V2626" s="152">
        <v>178</v>
      </c>
      <c r="W2626" s="152">
        <v>802</v>
      </c>
      <c r="X2626" s="152">
        <v>335</v>
      </c>
      <c r="Y2626" s="152">
        <v>24</v>
      </c>
      <c r="Z2626" s="152">
        <v>516</v>
      </c>
      <c r="AA2626" s="152">
        <v>59</v>
      </c>
      <c r="AB2626" s="152">
        <v>1174</v>
      </c>
      <c r="AC2626" s="152">
        <v>472</v>
      </c>
      <c r="AD2626" s="152">
        <v>34</v>
      </c>
      <c r="AE2626" s="152">
        <v>1075</v>
      </c>
      <c r="AF2626" s="152">
        <v>1721</v>
      </c>
      <c r="AG2626" s="152">
        <v>881</v>
      </c>
      <c r="AH2626" s="152">
        <v>157</v>
      </c>
      <c r="AI2626" s="152">
        <v>357</v>
      </c>
      <c r="AJ2626" s="152">
        <v>81</v>
      </c>
      <c r="AK2626" s="152">
        <v>1217</v>
      </c>
      <c r="AL2626" s="152">
        <v>1776</v>
      </c>
      <c r="AM2626" s="152">
        <v>26</v>
      </c>
      <c r="AO2626" s="152">
        <v>371</v>
      </c>
      <c r="AP2626" s="152">
        <v>52</v>
      </c>
      <c r="AQ2626" s="152">
        <v>275</v>
      </c>
      <c r="AR2626" s="152">
        <v>410</v>
      </c>
      <c r="AS2626" s="152">
        <v>1436</v>
      </c>
      <c r="AT2626" s="152">
        <v>302</v>
      </c>
      <c r="AU2626" s="152">
        <v>471</v>
      </c>
      <c r="AV2626" s="152">
        <v>137</v>
      </c>
      <c r="AW2626" s="152">
        <v>162</v>
      </c>
      <c r="AX2626" s="152">
        <v>421</v>
      </c>
      <c r="AY2626" s="152">
        <v>246</v>
      </c>
      <c r="AZ2626" s="152">
        <v>523</v>
      </c>
      <c r="BA2626" s="155">
        <v>441</v>
      </c>
      <c r="BB2626" s="152">
        <v>202</v>
      </c>
      <c r="BC2626" s="153">
        <v>27</v>
      </c>
      <c r="BD2626" s="152">
        <v>204</v>
      </c>
      <c r="BE2626" s="152">
        <v>303</v>
      </c>
      <c r="BF2626" s="152">
        <v>110</v>
      </c>
      <c r="BG2626" s="152">
        <v>61</v>
      </c>
      <c r="BH2626" s="152">
        <v>125</v>
      </c>
      <c r="BI2626" s="55">
        <v>73</v>
      </c>
      <c r="BJ2626" s="152">
        <v>102</v>
      </c>
      <c r="BK2626" s="152">
        <v>30</v>
      </c>
      <c r="BL2626" s="152">
        <v>117</v>
      </c>
      <c r="BM2626" s="152"/>
      <c r="BN2626" s="152"/>
      <c r="BO2626" s="152"/>
      <c r="BP2626" s="152"/>
      <c r="BQ2626" s="152"/>
      <c r="BR2626" s="152"/>
      <c r="BS2626" s="152"/>
      <c r="BT2626" s="152"/>
      <c r="BU2626" s="152"/>
      <c r="BV2626" s="152"/>
      <c r="BW2626" s="152"/>
      <c r="BX2626" s="152"/>
      <c r="BY2626" s="152"/>
      <c r="BZ2626" s="152"/>
      <c r="CA2626" s="152"/>
      <c r="CB2626" s="152"/>
      <c r="CC2626" s="152"/>
    </row>
    <row r="2627" spans="1:81">
      <c r="A2627" t="str">
        <f t="shared" si="204"/>
        <v>2023</v>
      </c>
      <c r="B2627" t="str">
        <f t="shared" si="205"/>
        <v>March</v>
      </c>
      <c r="C2627" s="2">
        <v>44994</v>
      </c>
      <c r="D2627" s="1" t="str">
        <f t="shared" si="208"/>
        <v>OK</v>
      </c>
      <c r="E2627">
        <f t="shared" si="206"/>
        <v>1</v>
      </c>
      <c r="F2627">
        <f t="shared" si="207"/>
        <v>0</v>
      </c>
      <c r="G2627" s="150">
        <v>44994</v>
      </c>
      <c r="H2627" s="152">
        <v>26</v>
      </c>
      <c r="I2627" s="152">
        <v>475</v>
      </c>
      <c r="J2627" s="152">
        <v>484</v>
      </c>
      <c r="K2627" s="152">
        <v>258</v>
      </c>
      <c r="L2627" s="152">
        <v>461</v>
      </c>
      <c r="M2627" s="152">
        <v>232</v>
      </c>
      <c r="N2627" s="152">
        <v>358</v>
      </c>
      <c r="O2627" s="152">
        <v>102</v>
      </c>
      <c r="P2627" s="152">
        <v>629</v>
      </c>
      <c r="Q2627" s="152">
        <v>518</v>
      </c>
      <c r="R2627" s="152">
        <v>449</v>
      </c>
      <c r="S2627" s="152">
        <v>136</v>
      </c>
      <c r="T2627" s="152">
        <v>126</v>
      </c>
      <c r="U2627" s="152">
        <v>39</v>
      </c>
      <c r="V2627" s="152">
        <v>197</v>
      </c>
      <c r="W2627" s="152">
        <v>807</v>
      </c>
      <c r="X2627" s="152">
        <v>304</v>
      </c>
      <c r="Y2627" s="152">
        <v>20</v>
      </c>
      <c r="Z2627" s="152">
        <v>512</v>
      </c>
      <c r="AA2627" s="152">
        <v>17</v>
      </c>
      <c r="AB2627" s="152">
        <v>1105</v>
      </c>
      <c r="AC2627" s="152">
        <v>518</v>
      </c>
      <c r="AD2627" s="152">
        <v>41</v>
      </c>
      <c r="AE2627" s="152">
        <v>1058</v>
      </c>
      <c r="AF2627" s="152">
        <v>1592</v>
      </c>
      <c r="AG2627" s="152">
        <v>820</v>
      </c>
      <c r="AH2627" s="152">
        <v>171</v>
      </c>
      <c r="AI2627" s="152">
        <v>323</v>
      </c>
      <c r="AJ2627" s="152">
        <v>73</v>
      </c>
      <c r="AK2627" s="152">
        <v>1198</v>
      </c>
      <c r="AL2627" s="152">
        <v>1674</v>
      </c>
      <c r="AM2627" s="152">
        <v>26</v>
      </c>
      <c r="AO2627" s="152">
        <v>400</v>
      </c>
      <c r="AP2627" s="152">
        <v>39</v>
      </c>
      <c r="AQ2627" s="152">
        <v>228</v>
      </c>
      <c r="AR2627" s="152">
        <v>393</v>
      </c>
      <c r="AS2627" s="152">
        <v>1398</v>
      </c>
      <c r="AT2627" s="152">
        <v>258</v>
      </c>
      <c r="AU2627" s="152">
        <v>445</v>
      </c>
      <c r="AV2627" s="152">
        <v>90</v>
      </c>
      <c r="AW2627" s="152">
        <v>127</v>
      </c>
      <c r="AX2627" s="152">
        <v>432</v>
      </c>
      <c r="AY2627" s="152">
        <v>245</v>
      </c>
      <c r="AZ2627" s="152">
        <v>493</v>
      </c>
      <c r="BA2627" s="155">
        <v>482</v>
      </c>
      <c r="BB2627" s="152">
        <v>143</v>
      </c>
      <c r="BC2627" s="153">
        <v>30</v>
      </c>
      <c r="BD2627" s="152">
        <v>187</v>
      </c>
      <c r="BE2627" s="152">
        <v>234</v>
      </c>
      <c r="BF2627" s="152">
        <v>90</v>
      </c>
      <c r="BG2627" s="152">
        <v>56</v>
      </c>
      <c r="BH2627" s="152">
        <v>134</v>
      </c>
      <c r="BI2627" s="55">
        <v>70</v>
      </c>
      <c r="BJ2627" s="152">
        <v>86</v>
      </c>
      <c r="BK2627" s="152">
        <v>29</v>
      </c>
      <c r="BL2627" s="152">
        <v>109</v>
      </c>
      <c r="BM2627" s="152"/>
      <c r="BN2627" s="152"/>
      <c r="BO2627" s="152"/>
      <c r="BP2627" s="152"/>
      <c r="BQ2627" s="152"/>
      <c r="BR2627" s="152"/>
      <c r="BS2627" s="152"/>
      <c r="BT2627" s="152"/>
      <c r="BU2627" s="152"/>
      <c r="BV2627" s="152"/>
      <c r="BW2627" s="152"/>
      <c r="BX2627" s="152"/>
      <c r="BY2627" s="152"/>
      <c r="BZ2627" s="152"/>
      <c r="CA2627" s="152"/>
      <c r="CB2627" s="152"/>
      <c r="CC2627" s="152"/>
    </row>
    <row r="2628" spans="1:81">
      <c r="A2628" t="str">
        <f t="shared" ref="A2628:A2691" si="209">TEXT(C2628,"yyyy")</f>
        <v>2023</v>
      </c>
      <c r="B2628" t="str">
        <f t="shared" ref="B2628:B2691" si="210">TEXT(C2628,"mmmm")</f>
        <v>March</v>
      </c>
      <c r="C2628" s="2">
        <v>44995</v>
      </c>
      <c r="D2628" s="1" t="str">
        <f t="shared" si="208"/>
        <v>OK</v>
      </c>
      <c r="E2628">
        <f t="shared" si="206"/>
        <v>1</v>
      </c>
      <c r="F2628">
        <f t="shared" si="207"/>
        <v>0</v>
      </c>
      <c r="G2628" s="150">
        <v>44995</v>
      </c>
      <c r="H2628" s="152">
        <v>19</v>
      </c>
      <c r="I2628" s="152">
        <v>294</v>
      </c>
      <c r="J2628" s="152">
        <v>300</v>
      </c>
      <c r="K2628" s="152">
        <v>157</v>
      </c>
      <c r="L2628" s="152">
        <v>315</v>
      </c>
      <c r="M2628" s="152">
        <v>179</v>
      </c>
      <c r="N2628" s="152">
        <v>230</v>
      </c>
      <c r="O2628" s="152">
        <v>64</v>
      </c>
      <c r="P2628" s="152">
        <v>425</v>
      </c>
      <c r="Q2628" s="152">
        <v>310</v>
      </c>
      <c r="R2628" s="152">
        <v>315</v>
      </c>
      <c r="S2628" s="152">
        <v>85</v>
      </c>
      <c r="T2628" s="152">
        <v>119</v>
      </c>
      <c r="U2628" s="152">
        <v>31</v>
      </c>
      <c r="V2628" s="152">
        <v>141</v>
      </c>
      <c r="W2628" s="152">
        <v>673</v>
      </c>
      <c r="X2628" s="152">
        <v>204</v>
      </c>
      <c r="Y2628" s="152">
        <v>28</v>
      </c>
      <c r="Z2628" s="152">
        <v>341</v>
      </c>
      <c r="AA2628" s="152">
        <v>6</v>
      </c>
      <c r="AB2628" s="152">
        <v>665</v>
      </c>
      <c r="AC2628" s="152">
        <v>460</v>
      </c>
      <c r="AD2628" s="152">
        <v>20</v>
      </c>
      <c r="AE2628" s="152">
        <v>638</v>
      </c>
      <c r="AF2628" s="152">
        <v>890</v>
      </c>
      <c r="AG2628" s="152">
        <v>390</v>
      </c>
      <c r="AH2628" s="152">
        <v>138</v>
      </c>
      <c r="AI2628" s="152">
        <v>202</v>
      </c>
      <c r="AJ2628" s="152">
        <v>86</v>
      </c>
      <c r="AK2628" s="152">
        <v>664</v>
      </c>
      <c r="AL2628" s="152">
        <v>1087</v>
      </c>
      <c r="AM2628" s="152">
        <v>11</v>
      </c>
      <c r="AO2628" s="152">
        <v>232</v>
      </c>
      <c r="AP2628" s="152">
        <v>15</v>
      </c>
      <c r="AQ2628" s="152">
        <v>131</v>
      </c>
      <c r="AR2628" s="152">
        <v>251</v>
      </c>
      <c r="AS2628" s="152">
        <v>782</v>
      </c>
      <c r="AT2628" s="152">
        <v>176</v>
      </c>
      <c r="AU2628" s="152">
        <v>288</v>
      </c>
      <c r="AV2628" s="152">
        <v>66</v>
      </c>
      <c r="AW2628" s="152">
        <v>43</v>
      </c>
      <c r="AX2628" s="152">
        <v>294</v>
      </c>
      <c r="AY2628" s="152">
        <v>180</v>
      </c>
      <c r="AZ2628" s="152">
        <v>262</v>
      </c>
      <c r="BA2628" s="155">
        <v>306</v>
      </c>
      <c r="BB2628" s="152">
        <v>108</v>
      </c>
      <c r="BC2628" s="153">
        <v>20</v>
      </c>
      <c r="BD2628" s="152">
        <v>91</v>
      </c>
      <c r="BE2628" s="152">
        <v>104</v>
      </c>
      <c r="BF2628" s="152">
        <v>75</v>
      </c>
      <c r="BG2628" s="152">
        <v>38</v>
      </c>
      <c r="BH2628" s="152">
        <v>128</v>
      </c>
      <c r="BI2628" s="55">
        <v>37</v>
      </c>
      <c r="BJ2628" s="152">
        <v>48</v>
      </c>
      <c r="BK2628" s="152">
        <v>32</v>
      </c>
      <c r="BL2628" s="152">
        <v>64</v>
      </c>
      <c r="BM2628" s="152"/>
      <c r="BN2628" s="152"/>
      <c r="BO2628" s="152"/>
      <c r="BP2628" s="152"/>
      <c r="BQ2628" s="152"/>
      <c r="BR2628" s="152"/>
      <c r="BS2628" s="152"/>
      <c r="BT2628" s="152"/>
      <c r="BU2628" s="152"/>
      <c r="BV2628" s="152"/>
      <c r="BW2628" s="152"/>
      <c r="BX2628" s="152"/>
      <c r="BY2628" s="152"/>
      <c r="BZ2628" s="152"/>
      <c r="CA2628" s="152"/>
      <c r="CB2628" s="152"/>
      <c r="CC2628" s="152"/>
    </row>
    <row r="2629" spans="1:81">
      <c r="A2629" t="str">
        <f t="shared" si="209"/>
        <v>2023</v>
      </c>
      <c r="B2629" t="str">
        <f t="shared" si="210"/>
        <v>March</v>
      </c>
      <c r="C2629" s="2">
        <v>44996</v>
      </c>
      <c r="D2629" s="1" t="str">
        <f t="shared" si="208"/>
        <v>OK</v>
      </c>
      <c r="E2629">
        <f t="shared" si="206"/>
        <v>0</v>
      </c>
      <c r="F2629">
        <f t="shared" si="207"/>
        <v>1</v>
      </c>
      <c r="G2629" s="150">
        <v>44996</v>
      </c>
      <c r="H2629" s="152">
        <v>35</v>
      </c>
      <c r="I2629" s="152">
        <v>299</v>
      </c>
      <c r="J2629" s="152">
        <v>176</v>
      </c>
      <c r="K2629" s="152">
        <v>310</v>
      </c>
      <c r="L2629" s="152">
        <v>194</v>
      </c>
      <c r="M2629" s="152">
        <v>225</v>
      </c>
      <c r="N2629" s="152">
        <v>145</v>
      </c>
      <c r="O2629" s="152">
        <v>167</v>
      </c>
      <c r="P2629" s="152">
        <v>273</v>
      </c>
      <c r="Q2629" s="152">
        <v>332</v>
      </c>
      <c r="R2629" s="152">
        <v>257</v>
      </c>
      <c r="S2629" s="152">
        <v>76</v>
      </c>
      <c r="T2629" s="152">
        <v>139</v>
      </c>
      <c r="U2629" s="152">
        <v>25</v>
      </c>
      <c r="V2629" s="152">
        <v>86</v>
      </c>
      <c r="W2629" s="152">
        <v>552</v>
      </c>
      <c r="X2629" s="152">
        <v>286</v>
      </c>
      <c r="Y2629" s="152">
        <v>20</v>
      </c>
      <c r="Z2629" s="152">
        <v>478</v>
      </c>
      <c r="AA2629" s="152">
        <v>67</v>
      </c>
      <c r="AB2629" s="152">
        <v>449</v>
      </c>
      <c r="AC2629" s="152">
        <v>829</v>
      </c>
      <c r="AD2629" s="152">
        <v>45</v>
      </c>
      <c r="AE2629" s="152">
        <v>389</v>
      </c>
      <c r="AF2629" s="152">
        <v>778</v>
      </c>
      <c r="AG2629" s="152">
        <v>783</v>
      </c>
      <c r="AH2629" s="152">
        <v>270</v>
      </c>
      <c r="AI2629" s="152">
        <v>460</v>
      </c>
      <c r="AJ2629" s="152">
        <v>54</v>
      </c>
      <c r="AK2629" s="152">
        <v>779</v>
      </c>
      <c r="AL2629" s="152">
        <v>1503</v>
      </c>
      <c r="AM2629" s="152">
        <v>14</v>
      </c>
      <c r="AO2629" s="152">
        <v>215</v>
      </c>
      <c r="AP2629" s="152">
        <v>35</v>
      </c>
      <c r="AQ2629" s="152">
        <v>329</v>
      </c>
      <c r="AR2629" s="152">
        <v>159</v>
      </c>
      <c r="AS2629" s="152">
        <v>1170</v>
      </c>
      <c r="AT2629" s="152">
        <v>162</v>
      </c>
      <c r="AU2629" s="152">
        <v>495</v>
      </c>
      <c r="AV2629" s="152">
        <v>103</v>
      </c>
      <c r="AW2629" s="152">
        <v>300</v>
      </c>
      <c r="AX2629" s="152">
        <v>195</v>
      </c>
      <c r="AY2629" s="152">
        <v>110</v>
      </c>
      <c r="AZ2629" s="152">
        <v>436</v>
      </c>
      <c r="BA2629" s="155">
        <v>456</v>
      </c>
      <c r="BB2629" s="152">
        <v>252</v>
      </c>
      <c r="BC2629" s="153">
        <v>133</v>
      </c>
      <c r="BD2629" s="152">
        <v>288</v>
      </c>
      <c r="BE2629" s="152">
        <v>143</v>
      </c>
      <c r="BF2629" s="152">
        <v>84</v>
      </c>
      <c r="BG2629" s="152">
        <v>48</v>
      </c>
      <c r="BH2629" s="152">
        <v>70</v>
      </c>
      <c r="BI2629" s="55">
        <v>81</v>
      </c>
      <c r="BJ2629" s="152">
        <v>76</v>
      </c>
      <c r="BK2629" s="152">
        <v>35</v>
      </c>
      <c r="BL2629" s="152">
        <v>229</v>
      </c>
      <c r="BM2629" s="152"/>
      <c r="BN2629" s="152"/>
      <c r="BO2629" s="152"/>
      <c r="BP2629" s="152"/>
      <c r="BQ2629" s="152"/>
      <c r="BR2629" s="152"/>
      <c r="BS2629" s="152"/>
      <c r="BT2629" s="152"/>
      <c r="BU2629" s="152"/>
      <c r="BV2629" s="152"/>
      <c r="BW2629" s="152"/>
      <c r="BX2629" s="152"/>
      <c r="BY2629" s="152"/>
      <c r="BZ2629" s="152"/>
      <c r="CA2629" s="152"/>
      <c r="CB2629" s="152"/>
      <c r="CC2629" s="152"/>
    </row>
    <row r="2630" spans="1:81">
      <c r="A2630" t="str">
        <f t="shared" si="209"/>
        <v>2023</v>
      </c>
      <c r="B2630" t="str">
        <f t="shared" si="210"/>
        <v>March</v>
      </c>
      <c r="C2630" s="2">
        <v>44997</v>
      </c>
      <c r="D2630" s="1" t="str">
        <f t="shared" si="208"/>
        <v>OK</v>
      </c>
      <c r="E2630">
        <f t="shared" si="206"/>
        <v>0</v>
      </c>
      <c r="F2630">
        <f t="shared" si="207"/>
        <v>1</v>
      </c>
      <c r="G2630" s="150">
        <v>44997</v>
      </c>
      <c r="H2630" s="152">
        <v>89</v>
      </c>
      <c r="I2630" s="152">
        <v>280</v>
      </c>
      <c r="J2630" s="152">
        <v>130</v>
      </c>
      <c r="K2630" s="152">
        <v>341</v>
      </c>
      <c r="L2630" s="152">
        <v>170</v>
      </c>
      <c r="M2630" s="152">
        <v>189</v>
      </c>
      <c r="N2630" s="152">
        <v>126</v>
      </c>
      <c r="O2630" s="152">
        <v>153</v>
      </c>
      <c r="P2630" s="152">
        <v>240</v>
      </c>
      <c r="Q2630" s="152">
        <v>334</v>
      </c>
      <c r="R2630" s="152">
        <v>226</v>
      </c>
      <c r="S2630" s="152">
        <v>70</v>
      </c>
      <c r="T2630" s="152">
        <v>122</v>
      </c>
      <c r="U2630" s="152">
        <v>21</v>
      </c>
      <c r="V2630" s="152">
        <v>64</v>
      </c>
      <c r="W2630" s="152">
        <v>442</v>
      </c>
      <c r="X2630" s="152">
        <v>341</v>
      </c>
      <c r="Y2630" s="152">
        <v>6</v>
      </c>
      <c r="Z2630" s="152">
        <v>415</v>
      </c>
      <c r="AA2630" s="152">
        <v>61</v>
      </c>
      <c r="AB2630" s="152">
        <v>456</v>
      </c>
      <c r="AC2630" s="152">
        <v>812</v>
      </c>
      <c r="AD2630" s="152">
        <v>24</v>
      </c>
      <c r="AE2630" s="152">
        <v>375</v>
      </c>
      <c r="AF2630" s="152">
        <v>941</v>
      </c>
      <c r="AG2630" s="152">
        <v>821</v>
      </c>
      <c r="AH2630" s="152">
        <v>204</v>
      </c>
      <c r="AI2630" s="152">
        <v>661</v>
      </c>
      <c r="AJ2630" s="152">
        <v>45</v>
      </c>
      <c r="AK2630" s="152">
        <v>960</v>
      </c>
      <c r="AL2630" s="152">
        <v>1485</v>
      </c>
      <c r="AM2630" s="152">
        <v>6</v>
      </c>
      <c r="AO2630" s="152">
        <v>227</v>
      </c>
      <c r="AP2630" s="152">
        <v>45</v>
      </c>
      <c r="AQ2630" s="152">
        <v>271</v>
      </c>
      <c r="AR2630" s="152">
        <v>146</v>
      </c>
      <c r="AS2630" s="152">
        <v>1367</v>
      </c>
      <c r="AT2630" s="152">
        <v>160</v>
      </c>
      <c r="AU2630" s="152">
        <v>555</v>
      </c>
      <c r="AV2630" s="152">
        <v>171</v>
      </c>
      <c r="AW2630" s="152">
        <v>328</v>
      </c>
      <c r="AX2630" s="152">
        <v>141</v>
      </c>
      <c r="AY2630" s="152">
        <v>88</v>
      </c>
      <c r="AZ2630" s="152">
        <v>579</v>
      </c>
      <c r="BA2630" s="155">
        <v>541</v>
      </c>
      <c r="BB2630" s="152">
        <v>296</v>
      </c>
      <c r="BC2630" s="153">
        <v>81</v>
      </c>
      <c r="BD2630" s="152">
        <v>311</v>
      </c>
      <c r="BE2630" s="152">
        <v>220</v>
      </c>
      <c r="BF2630" s="152">
        <v>104</v>
      </c>
      <c r="BG2630" s="152">
        <v>47</v>
      </c>
      <c r="BH2630" s="152">
        <v>46</v>
      </c>
      <c r="BI2630" s="55">
        <v>110</v>
      </c>
      <c r="BJ2630" s="152">
        <v>99</v>
      </c>
      <c r="BK2630" s="152">
        <v>29</v>
      </c>
      <c r="BL2630" s="152">
        <v>141</v>
      </c>
      <c r="BM2630" s="152"/>
      <c r="BN2630" s="152"/>
      <c r="BO2630" s="152"/>
      <c r="BP2630" s="152"/>
      <c r="BQ2630" s="152"/>
      <c r="BR2630" s="152"/>
      <c r="BS2630" s="152"/>
      <c r="BT2630" s="152"/>
      <c r="BU2630" s="152"/>
      <c r="BV2630" s="152"/>
      <c r="BW2630" s="152"/>
      <c r="BX2630" s="152"/>
      <c r="BY2630" s="152"/>
      <c r="BZ2630" s="152"/>
      <c r="CA2630" s="152"/>
      <c r="CB2630" s="152"/>
      <c r="CC2630" s="152"/>
    </row>
    <row r="2631" spans="1:81">
      <c r="A2631" t="str">
        <f t="shared" si="209"/>
        <v>2023</v>
      </c>
      <c r="B2631" t="str">
        <f t="shared" si="210"/>
        <v>March</v>
      </c>
      <c r="C2631" s="2">
        <v>44998</v>
      </c>
      <c r="D2631" s="1" t="str">
        <f t="shared" si="208"/>
        <v>OK</v>
      </c>
      <c r="E2631">
        <f t="shared" si="206"/>
        <v>1</v>
      </c>
      <c r="F2631">
        <f t="shared" si="207"/>
        <v>0</v>
      </c>
      <c r="G2631" s="150">
        <v>44998</v>
      </c>
      <c r="H2631" s="152">
        <v>22</v>
      </c>
      <c r="I2631" s="152">
        <v>479</v>
      </c>
      <c r="J2631" s="152">
        <v>386</v>
      </c>
      <c r="K2631" s="152">
        <v>193</v>
      </c>
      <c r="L2631" s="152">
        <v>426</v>
      </c>
      <c r="M2631" s="152">
        <v>191</v>
      </c>
      <c r="N2631" s="152">
        <v>260</v>
      </c>
      <c r="O2631" s="152">
        <v>92</v>
      </c>
      <c r="P2631" s="152">
        <v>527</v>
      </c>
      <c r="Q2631" s="152">
        <v>485</v>
      </c>
      <c r="R2631" s="152">
        <v>425</v>
      </c>
      <c r="S2631" s="152">
        <v>109</v>
      </c>
      <c r="T2631" s="152">
        <v>115</v>
      </c>
      <c r="U2631" s="152">
        <v>43</v>
      </c>
      <c r="V2631" s="152">
        <v>149</v>
      </c>
      <c r="W2631" s="152">
        <v>639</v>
      </c>
      <c r="X2631" s="152">
        <v>237</v>
      </c>
      <c r="Y2631" s="152">
        <v>28</v>
      </c>
      <c r="Z2631" s="152">
        <v>449</v>
      </c>
      <c r="AA2631" s="152">
        <v>27</v>
      </c>
      <c r="AB2631" s="152">
        <v>946</v>
      </c>
      <c r="AC2631" s="152">
        <v>454</v>
      </c>
      <c r="AD2631" s="152">
        <v>10</v>
      </c>
      <c r="AE2631" s="152">
        <v>870</v>
      </c>
      <c r="AF2631" s="152">
        <v>1459</v>
      </c>
      <c r="AG2631" s="152">
        <v>650</v>
      </c>
      <c r="AH2631" s="152">
        <v>119</v>
      </c>
      <c r="AI2631" s="152">
        <v>366</v>
      </c>
      <c r="AJ2631" s="152">
        <v>77</v>
      </c>
      <c r="AK2631" s="152">
        <v>942</v>
      </c>
      <c r="AL2631" s="152">
        <v>1241</v>
      </c>
      <c r="AM2631" s="152">
        <v>9</v>
      </c>
      <c r="AO2631" s="152">
        <v>347</v>
      </c>
      <c r="AP2631" s="152">
        <v>22</v>
      </c>
      <c r="AQ2631" s="152">
        <v>153</v>
      </c>
      <c r="AR2631" s="152">
        <v>310</v>
      </c>
      <c r="AS2631" s="152">
        <v>1056</v>
      </c>
      <c r="AT2631" s="152">
        <v>248</v>
      </c>
      <c r="AU2631" s="152">
        <v>314</v>
      </c>
      <c r="AV2631" s="152">
        <v>51</v>
      </c>
      <c r="AW2631" s="152">
        <v>86</v>
      </c>
      <c r="AX2631" s="152">
        <v>387</v>
      </c>
      <c r="AY2631" s="152">
        <v>198</v>
      </c>
      <c r="AZ2631" s="152">
        <v>358</v>
      </c>
      <c r="BA2631" s="155">
        <v>338</v>
      </c>
      <c r="BB2631" s="152">
        <v>107</v>
      </c>
      <c r="BC2631" s="153">
        <v>23</v>
      </c>
      <c r="BD2631" s="152">
        <v>149</v>
      </c>
      <c r="BE2631" s="152">
        <v>182</v>
      </c>
      <c r="BF2631" s="152">
        <v>86</v>
      </c>
      <c r="BG2631" s="152">
        <v>51</v>
      </c>
      <c r="BH2631" s="152">
        <v>125</v>
      </c>
      <c r="BI2631" s="55">
        <v>49</v>
      </c>
      <c r="BJ2631" s="152">
        <v>66</v>
      </c>
      <c r="BK2631" s="152">
        <v>25</v>
      </c>
      <c r="BL2631" s="152">
        <v>50</v>
      </c>
      <c r="BM2631" s="152"/>
      <c r="BN2631" s="152"/>
      <c r="BO2631" s="152"/>
      <c r="BP2631" s="152"/>
      <c r="BQ2631" s="152"/>
      <c r="BR2631" s="152"/>
      <c r="BS2631" s="152"/>
      <c r="BT2631" s="152"/>
      <c r="BU2631" s="152"/>
      <c r="BV2631" s="152"/>
      <c r="BW2631" s="152"/>
      <c r="BX2631" s="152"/>
      <c r="BY2631" s="152"/>
      <c r="BZ2631" s="152"/>
      <c r="CA2631" s="152"/>
      <c r="CB2631" s="152"/>
      <c r="CC2631" s="152"/>
    </row>
    <row r="2632" spans="1:81">
      <c r="A2632" t="str">
        <f t="shared" si="209"/>
        <v>2023</v>
      </c>
      <c r="B2632" t="str">
        <f t="shared" si="210"/>
        <v>March</v>
      </c>
      <c r="C2632" s="2">
        <v>44999</v>
      </c>
      <c r="D2632" s="1" t="str">
        <f t="shared" si="208"/>
        <v>OK</v>
      </c>
      <c r="E2632">
        <f t="shared" si="206"/>
        <v>1</v>
      </c>
      <c r="F2632">
        <f t="shared" si="207"/>
        <v>0</v>
      </c>
      <c r="G2632" s="150">
        <v>44999</v>
      </c>
      <c r="H2632" s="152">
        <v>60</v>
      </c>
      <c r="I2632" s="152">
        <v>528</v>
      </c>
      <c r="J2632" s="152">
        <v>460</v>
      </c>
      <c r="K2632" s="152">
        <v>306</v>
      </c>
      <c r="L2632" s="152">
        <v>517</v>
      </c>
      <c r="M2632" s="152">
        <v>238</v>
      </c>
      <c r="N2632" s="152">
        <v>362</v>
      </c>
      <c r="O2632" s="152">
        <v>129</v>
      </c>
      <c r="P2632" s="152">
        <v>634</v>
      </c>
      <c r="Q2632" s="152">
        <v>588</v>
      </c>
      <c r="R2632" s="152">
        <v>472</v>
      </c>
      <c r="S2632" s="152">
        <v>126</v>
      </c>
      <c r="T2632" s="152">
        <v>144</v>
      </c>
      <c r="U2632" s="152">
        <v>52</v>
      </c>
      <c r="V2632" s="152">
        <v>178</v>
      </c>
      <c r="W2632" s="152">
        <v>827</v>
      </c>
      <c r="X2632" s="152">
        <v>348</v>
      </c>
      <c r="Y2632" s="152">
        <v>28</v>
      </c>
      <c r="Z2632" s="152">
        <v>587</v>
      </c>
      <c r="AA2632" s="152">
        <v>22</v>
      </c>
      <c r="AB2632" s="152">
        <v>1226</v>
      </c>
      <c r="AC2632" s="152">
        <v>360</v>
      </c>
      <c r="AD2632" s="152">
        <v>43</v>
      </c>
      <c r="AE2632" s="152">
        <v>1136</v>
      </c>
      <c r="AF2632" s="152">
        <v>1786</v>
      </c>
      <c r="AG2632" s="152">
        <v>867</v>
      </c>
      <c r="AH2632" s="152">
        <v>242</v>
      </c>
      <c r="AI2632" s="152">
        <v>379</v>
      </c>
      <c r="AJ2632" s="152">
        <v>72</v>
      </c>
      <c r="AK2632" s="152">
        <v>1306</v>
      </c>
      <c r="AL2632" s="152">
        <v>1821</v>
      </c>
      <c r="AM2632" s="152">
        <v>15</v>
      </c>
      <c r="AO2632" s="152">
        <v>415</v>
      </c>
      <c r="AP2632" s="152">
        <v>29</v>
      </c>
      <c r="AQ2632" s="152">
        <v>260</v>
      </c>
      <c r="AR2632" s="152">
        <v>386</v>
      </c>
      <c r="AS2632" s="152">
        <v>1587</v>
      </c>
      <c r="AT2632" s="152">
        <v>334</v>
      </c>
      <c r="AU2632" s="152">
        <v>483</v>
      </c>
      <c r="AV2632" s="152">
        <v>104</v>
      </c>
      <c r="AW2632" s="152">
        <v>163</v>
      </c>
      <c r="AX2632" s="152">
        <v>466</v>
      </c>
      <c r="AY2632" s="152">
        <v>260</v>
      </c>
      <c r="AZ2632" s="152">
        <v>581</v>
      </c>
      <c r="BA2632" s="155">
        <v>450</v>
      </c>
      <c r="BB2632" s="152">
        <v>186</v>
      </c>
      <c r="BC2632" s="153">
        <v>27</v>
      </c>
      <c r="BD2632" s="152">
        <v>204</v>
      </c>
      <c r="BE2632" s="152">
        <v>233</v>
      </c>
      <c r="BF2632" s="152">
        <v>132</v>
      </c>
      <c r="BG2632" s="152">
        <v>71</v>
      </c>
      <c r="BH2632" s="152">
        <v>144</v>
      </c>
      <c r="BI2632" s="152">
        <v>81</v>
      </c>
      <c r="BJ2632" s="152">
        <v>112</v>
      </c>
      <c r="BK2632" s="152">
        <v>37</v>
      </c>
      <c r="BL2632" s="152">
        <v>85</v>
      </c>
      <c r="BM2632" s="152"/>
      <c r="BN2632" s="152"/>
      <c r="BO2632" s="152"/>
      <c r="BP2632" s="152"/>
      <c r="BQ2632" s="152"/>
      <c r="BR2632" s="152"/>
      <c r="BS2632" s="152"/>
      <c r="BT2632" s="152"/>
      <c r="BU2632" s="152"/>
      <c r="BV2632" s="152"/>
      <c r="BW2632" s="152"/>
      <c r="BX2632" s="152"/>
      <c r="BY2632" s="152"/>
      <c r="BZ2632" s="152"/>
      <c r="CA2632" s="152"/>
      <c r="CB2632" s="152"/>
      <c r="CC2632" s="152"/>
    </row>
    <row r="2633" spans="1:81">
      <c r="A2633" t="str">
        <f t="shared" si="209"/>
        <v>2023</v>
      </c>
      <c r="B2633" t="str">
        <f t="shared" si="210"/>
        <v>March</v>
      </c>
      <c r="C2633" s="2">
        <v>45000</v>
      </c>
      <c r="D2633" s="1" t="str">
        <f t="shared" si="208"/>
        <v>OK</v>
      </c>
      <c r="E2633">
        <f t="shared" si="206"/>
        <v>1</v>
      </c>
      <c r="F2633">
        <f t="shared" si="207"/>
        <v>0</v>
      </c>
      <c r="G2633" s="150">
        <v>45000</v>
      </c>
      <c r="H2633" s="152">
        <v>20</v>
      </c>
      <c r="I2633" s="152">
        <v>632</v>
      </c>
      <c r="J2633" s="152">
        <v>449</v>
      </c>
      <c r="K2633" s="152">
        <v>248</v>
      </c>
      <c r="L2633" s="152">
        <v>446</v>
      </c>
      <c r="M2633" s="152">
        <v>237</v>
      </c>
      <c r="N2633" s="152">
        <v>331</v>
      </c>
      <c r="O2633" s="152">
        <v>111</v>
      </c>
      <c r="P2633" s="152">
        <v>642</v>
      </c>
      <c r="Q2633" s="152">
        <v>617</v>
      </c>
      <c r="R2633" s="152">
        <v>513</v>
      </c>
      <c r="S2633" s="152">
        <v>118</v>
      </c>
      <c r="T2633" s="152">
        <v>177</v>
      </c>
      <c r="U2633" s="152">
        <v>58</v>
      </c>
      <c r="V2633" s="152">
        <v>159</v>
      </c>
      <c r="W2633" s="152">
        <v>834</v>
      </c>
      <c r="X2633" s="152">
        <v>338</v>
      </c>
      <c r="Y2633" s="152">
        <v>34</v>
      </c>
      <c r="Z2633" s="152">
        <v>583</v>
      </c>
      <c r="AA2633" s="152">
        <v>20</v>
      </c>
      <c r="AB2633" s="152">
        <v>1126</v>
      </c>
      <c r="AC2633" s="152">
        <v>477</v>
      </c>
      <c r="AD2633" s="152">
        <v>63</v>
      </c>
      <c r="AE2633" s="152">
        <v>1023</v>
      </c>
      <c r="AF2633" s="152">
        <v>1842</v>
      </c>
      <c r="AG2633" s="152">
        <v>926</v>
      </c>
      <c r="AH2633" s="152">
        <v>189</v>
      </c>
      <c r="AI2633" s="152">
        <v>441</v>
      </c>
      <c r="AJ2633" s="152">
        <v>72</v>
      </c>
      <c r="AK2633" s="152">
        <v>1298</v>
      </c>
      <c r="AL2633" s="152">
        <v>1749</v>
      </c>
      <c r="AM2633" s="152">
        <v>20</v>
      </c>
      <c r="AO2633" s="152">
        <v>444</v>
      </c>
      <c r="AP2633" s="152">
        <v>47</v>
      </c>
      <c r="AQ2633" s="152">
        <v>291</v>
      </c>
      <c r="AR2633" s="152">
        <v>397</v>
      </c>
      <c r="AS2633" s="152">
        <v>1615</v>
      </c>
      <c r="AT2633" s="152">
        <v>302</v>
      </c>
      <c r="AU2633" s="152">
        <v>458</v>
      </c>
      <c r="AV2633" s="152">
        <v>107</v>
      </c>
      <c r="AW2633" s="152">
        <v>157</v>
      </c>
      <c r="AX2633" s="152">
        <v>515</v>
      </c>
      <c r="AY2633" s="152">
        <v>250</v>
      </c>
      <c r="AZ2633" s="152">
        <v>569</v>
      </c>
      <c r="BA2633" s="155">
        <v>507</v>
      </c>
      <c r="BB2633" s="152">
        <v>175</v>
      </c>
      <c r="BC2633" s="153">
        <v>35</v>
      </c>
      <c r="BD2633" s="152">
        <v>179</v>
      </c>
      <c r="BE2633" s="152">
        <v>263</v>
      </c>
      <c r="BF2633" s="152">
        <v>89</v>
      </c>
      <c r="BG2633" s="152">
        <v>85</v>
      </c>
      <c r="BH2633" s="152">
        <v>139</v>
      </c>
      <c r="BI2633" s="152">
        <v>60</v>
      </c>
      <c r="BJ2633" s="152">
        <v>108</v>
      </c>
      <c r="BK2633" s="152">
        <v>34</v>
      </c>
      <c r="BL2633" s="152">
        <v>102</v>
      </c>
      <c r="BM2633" s="152"/>
      <c r="BN2633" s="152"/>
      <c r="BO2633" s="152"/>
      <c r="BP2633" s="152"/>
      <c r="BQ2633" s="152"/>
      <c r="BR2633" s="152"/>
      <c r="BS2633" s="152"/>
      <c r="BT2633" s="152"/>
      <c r="BU2633" s="152"/>
      <c r="BV2633" s="152"/>
      <c r="BW2633" s="152"/>
      <c r="BX2633" s="152"/>
      <c r="BY2633" s="152"/>
      <c r="BZ2633" s="152"/>
      <c r="CA2633" s="152"/>
      <c r="CB2633" s="152"/>
      <c r="CC2633" s="152"/>
    </row>
    <row r="2634" spans="1:81">
      <c r="A2634" t="str">
        <f t="shared" si="209"/>
        <v>2023</v>
      </c>
      <c r="B2634" t="str">
        <f t="shared" si="210"/>
        <v>March</v>
      </c>
      <c r="C2634" s="2">
        <v>45001</v>
      </c>
      <c r="D2634" s="1" t="str">
        <f t="shared" si="208"/>
        <v>OK</v>
      </c>
      <c r="E2634">
        <f t="shared" si="206"/>
        <v>1</v>
      </c>
      <c r="F2634">
        <f t="shared" si="207"/>
        <v>0</v>
      </c>
      <c r="G2634" s="150">
        <v>45001</v>
      </c>
      <c r="H2634" s="152">
        <v>34</v>
      </c>
      <c r="I2634" s="152">
        <v>488</v>
      </c>
      <c r="J2634" s="152">
        <v>427</v>
      </c>
      <c r="K2634" s="152">
        <v>250</v>
      </c>
      <c r="L2634" s="152">
        <v>384</v>
      </c>
      <c r="M2634" s="152">
        <v>211</v>
      </c>
      <c r="N2634" s="152">
        <v>321</v>
      </c>
      <c r="O2634" s="152">
        <v>120</v>
      </c>
      <c r="P2634" s="152">
        <v>562</v>
      </c>
      <c r="Q2634" s="152">
        <v>533</v>
      </c>
      <c r="R2634" s="152">
        <v>401</v>
      </c>
      <c r="S2634" s="152">
        <v>135</v>
      </c>
      <c r="T2634" s="152">
        <v>155</v>
      </c>
      <c r="U2634" s="152">
        <v>44</v>
      </c>
      <c r="V2634" s="152">
        <v>151</v>
      </c>
      <c r="W2634" s="152">
        <v>799</v>
      </c>
      <c r="X2634" s="152">
        <v>305</v>
      </c>
      <c r="Y2634" s="152">
        <v>20</v>
      </c>
      <c r="Z2634" s="152">
        <v>419</v>
      </c>
      <c r="AA2634" s="152">
        <v>14</v>
      </c>
      <c r="AB2634" s="152">
        <v>1045</v>
      </c>
      <c r="AC2634" s="152">
        <v>461</v>
      </c>
      <c r="AD2634" s="152">
        <v>29</v>
      </c>
      <c r="AE2634" s="152">
        <v>931</v>
      </c>
      <c r="AF2634" s="152">
        <v>1423</v>
      </c>
      <c r="AG2634" s="152">
        <v>726</v>
      </c>
      <c r="AH2634" s="152">
        <v>173</v>
      </c>
      <c r="AI2634" s="152">
        <v>375</v>
      </c>
      <c r="AJ2634" s="152">
        <v>76</v>
      </c>
      <c r="AK2634" s="152">
        <v>1026</v>
      </c>
      <c r="AL2634" s="152">
        <v>1609</v>
      </c>
      <c r="AM2634" s="152">
        <v>21</v>
      </c>
      <c r="AO2634" s="152">
        <v>348</v>
      </c>
      <c r="AP2634" s="152">
        <v>37</v>
      </c>
      <c r="AQ2634" s="152">
        <v>187</v>
      </c>
      <c r="AR2634" s="152">
        <v>331</v>
      </c>
      <c r="AS2634" s="152">
        <v>1298</v>
      </c>
      <c r="AT2634" s="152">
        <v>199</v>
      </c>
      <c r="AU2634" s="152">
        <v>441</v>
      </c>
      <c r="AV2634" s="152">
        <v>109</v>
      </c>
      <c r="AW2634" s="152">
        <v>115</v>
      </c>
      <c r="AX2634" s="152">
        <v>462</v>
      </c>
      <c r="AY2634" s="152">
        <v>223</v>
      </c>
      <c r="AZ2634" s="152">
        <v>391</v>
      </c>
      <c r="BA2634" s="155">
        <v>427</v>
      </c>
      <c r="BB2634" s="152">
        <v>138</v>
      </c>
      <c r="BC2634" s="153">
        <v>20</v>
      </c>
      <c r="BD2634" s="152">
        <v>197</v>
      </c>
      <c r="BE2634" s="152">
        <v>220</v>
      </c>
      <c r="BF2634" s="152">
        <v>94</v>
      </c>
      <c r="BG2634" s="152">
        <v>59</v>
      </c>
      <c r="BH2634" s="152">
        <v>105</v>
      </c>
      <c r="BI2634" s="152">
        <v>42</v>
      </c>
      <c r="BJ2634" s="152">
        <v>79</v>
      </c>
      <c r="BK2634" s="152">
        <v>36</v>
      </c>
      <c r="BL2634" s="152">
        <v>66</v>
      </c>
      <c r="BM2634" s="152"/>
      <c r="BN2634" s="152"/>
      <c r="BO2634" s="152"/>
      <c r="BP2634" s="152"/>
      <c r="BQ2634" s="152"/>
      <c r="BR2634" s="152"/>
      <c r="BS2634" s="152"/>
      <c r="BT2634" s="152"/>
      <c r="BU2634" s="152"/>
      <c r="BV2634" s="152"/>
      <c r="BW2634" s="152"/>
      <c r="BX2634" s="152"/>
      <c r="BY2634" s="152"/>
      <c r="BZ2634" s="152"/>
      <c r="CA2634" s="152"/>
      <c r="CB2634" s="152"/>
      <c r="CC2634" s="152"/>
    </row>
    <row r="2635" spans="1:81">
      <c r="A2635" t="str">
        <f t="shared" si="209"/>
        <v>2023</v>
      </c>
      <c r="B2635" t="str">
        <f t="shared" si="210"/>
        <v>March</v>
      </c>
      <c r="C2635" s="2">
        <v>45002</v>
      </c>
      <c r="D2635" s="1" t="str">
        <f t="shared" si="208"/>
        <v>OK</v>
      </c>
      <c r="E2635">
        <f t="shared" si="206"/>
        <v>1</v>
      </c>
      <c r="F2635">
        <f t="shared" si="207"/>
        <v>0</v>
      </c>
      <c r="G2635" s="150">
        <v>45002</v>
      </c>
      <c r="H2635" s="152">
        <v>28</v>
      </c>
      <c r="I2635" s="152">
        <v>337</v>
      </c>
      <c r="J2635" s="152">
        <v>302</v>
      </c>
      <c r="K2635" s="152">
        <v>135</v>
      </c>
      <c r="L2635" s="152">
        <v>275</v>
      </c>
      <c r="M2635" s="152">
        <v>165</v>
      </c>
      <c r="N2635" s="152">
        <v>264</v>
      </c>
      <c r="O2635" s="152">
        <v>58</v>
      </c>
      <c r="P2635" s="152">
        <v>427</v>
      </c>
      <c r="Q2635" s="152">
        <v>327</v>
      </c>
      <c r="R2635" s="152">
        <v>337</v>
      </c>
      <c r="S2635" s="152">
        <v>79</v>
      </c>
      <c r="T2635" s="152">
        <v>124</v>
      </c>
      <c r="U2635" s="152">
        <v>27</v>
      </c>
      <c r="V2635" s="152">
        <v>138</v>
      </c>
      <c r="W2635" s="152">
        <v>554</v>
      </c>
      <c r="X2635" s="152">
        <v>133</v>
      </c>
      <c r="Y2635" s="152">
        <v>21</v>
      </c>
      <c r="Z2635" s="152">
        <v>397</v>
      </c>
      <c r="AA2635" s="152">
        <v>19</v>
      </c>
      <c r="AB2635" s="152">
        <v>615</v>
      </c>
      <c r="AC2635" s="152">
        <v>412</v>
      </c>
      <c r="AD2635" s="152">
        <v>50</v>
      </c>
      <c r="AE2635" s="152">
        <v>576</v>
      </c>
      <c r="AF2635" s="152">
        <v>862</v>
      </c>
      <c r="AG2635" s="152">
        <v>459</v>
      </c>
      <c r="AH2635" s="152">
        <v>141</v>
      </c>
      <c r="AI2635" s="152">
        <v>216</v>
      </c>
      <c r="AJ2635" s="152">
        <v>57</v>
      </c>
      <c r="AK2635" s="152">
        <v>529</v>
      </c>
      <c r="AL2635" s="152">
        <v>932</v>
      </c>
      <c r="AM2635" s="152">
        <v>15</v>
      </c>
      <c r="AO2635" s="152">
        <v>240</v>
      </c>
      <c r="AP2635" s="152">
        <v>31</v>
      </c>
      <c r="AQ2635" s="152">
        <v>112</v>
      </c>
      <c r="AR2635" s="152">
        <v>241</v>
      </c>
      <c r="AS2635" s="152">
        <v>633</v>
      </c>
      <c r="AT2635" s="152">
        <v>180</v>
      </c>
      <c r="AU2635" s="152">
        <v>316</v>
      </c>
      <c r="AV2635" s="152">
        <v>55</v>
      </c>
      <c r="AW2635" s="152">
        <v>55</v>
      </c>
      <c r="AX2635" s="152">
        <v>300</v>
      </c>
      <c r="AY2635" s="152">
        <v>174</v>
      </c>
      <c r="AZ2635" s="152">
        <v>243</v>
      </c>
      <c r="BA2635" s="155">
        <v>235</v>
      </c>
      <c r="BB2635" s="152">
        <v>72</v>
      </c>
      <c r="BC2635" s="153">
        <v>21</v>
      </c>
      <c r="BD2635" s="152">
        <v>86</v>
      </c>
      <c r="BE2635" s="152">
        <v>113</v>
      </c>
      <c r="BF2635" s="152">
        <v>71</v>
      </c>
      <c r="BG2635" s="152">
        <v>52</v>
      </c>
      <c r="BH2635" s="152">
        <v>97</v>
      </c>
      <c r="BI2635" s="152">
        <v>29</v>
      </c>
      <c r="BJ2635" s="152">
        <v>49</v>
      </c>
      <c r="BK2635" s="152">
        <v>20</v>
      </c>
      <c r="BL2635" s="152">
        <v>45</v>
      </c>
      <c r="BM2635" s="152"/>
      <c r="BN2635" s="152"/>
      <c r="BO2635" s="152"/>
      <c r="BP2635" s="152"/>
      <c r="BQ2635" s="152"/>
      <c r="BR2635" s="152"/>
      <c r="BS2635" s="152"/>
      <c r="BT2635" s="152"/>
      <c r="BU2635" s="152"/>
      <c r="BV2635" s="152"/>
      <c r="BW2635" s="152"/>
      <c r="BX2635" s="152"/>
      <c r="BY2635" s="152"/>
      <c r="BZ2635" s="152"/>
      <c r="CA2635" s="152"/>
      <c r="CB2635" s="152"/>
      <c r="CC2635" s="152"/>
    </row>
    <row r="2636" spans="1:81">
      <c r="A2636" t="str">
        <f t="shared" si="209"/>
        <v>2023</v>
      </c>
      <c r="B2636" t="str">
        <f t="shared" si="210"/>
        <v>March</v>
      </c>
      <c r="C2636" s="2">
        <v>45003</v>
      </c>
      <c r="D2636" s="1" t="str">
        <f t="shared" si="208"/>
        <v>OK</v>
      </c>
      <c r="E2636">
        <f t="shared" si="206"/>
        <v>0</v>
      </c>
      <c r="F2636">
        <f t="shared" si="207"/>
        <v>1</v>
      </c>
      <c r="G2636" s="150">
        <v>45003</v>
      </c>
      <c r="H2636" s="152">
        <v>87</v>
      </c>
      <c r="I2636" s="152">
        <v>245</v>
      </c>
      <c r="J2636" s="152">
        <v>142</v>
      </c>
      <c r="K2636" s="152">
        <v>234</v>
      </c>
      <c r="L2636" s="152">
        <v>146</v>
      </c>
      <c r="M2636" s="152">
        <v>196</v>
      </c>
      <c r="N2636" s="152">
        <v>139</v>
      </c>
      <c r="O2636" s="152">
        <v>154</v>
      </c>
      <c r="P2636" s="152">
        <v>257</v>
      </c>
      <c r="Q2636" s="152">
        <v>259</v>
      </c>
      <c r="R2636" s="152">
        <v>183</v>
      </c>
      <c r="S2636" s="152">
        <v>53</v>
      </c>
      <c r="T2636" s="152">
        <v>162</v>
      </c>
      <c r="U2636" s="152">
        <v>12</v>
      </c>
      <c r="V2636" s="152">
        <v>77</v>
      </c>
      <c r="W2636" s="152">
        <v>479</v>
      </c>
      <c r="X2636" s="152">
        <v>270</v>
      </c>
      <c r="Y2636" s="152">
        <v>15</v>
      </c>
      <c r="Z2636" s="152">
        <v>376</v>
      </c>
      <c r="AA2636" s="152">
        <v>37</v>
      </c>
      <c r="AB2636" s="152">
        <v>355</v>
      </c>
      <c r="AC2636" s="152">
        <v>223</v>
      </c>
      <c r="AD2636" s="152">
        <v>42</v>
      </c>
      <c r="AE2636" s="152">
        <v>309</v>
      </c>
      <c r="AF2636" s="152">
        <v>646</v>
      </c>
      <c r="AG2636" s="152">
        <v>620</v>
      </c>
      <c r="AH2636" s="152">
        <v>256</v>
      </c>
      <c r="AI2636" s="152">
        <v>421</v>
      </c>
      <c r="AJ2636" s="152">
        <v>51</v>
      </c>
      <c r="AK2636" s="152">
        <v>633</v>
      </c>
      <c r="AL2636" s="152">
        <v>1181</v>
      </c>
      <c r="AM2636" s="152">
        <v>13</v>
      </c>
      <c r="AO2636" s="152">
        <v>193</v>
      </c>
      <c r="AP2636" s="152">
        <v>29</v>
      </c>
      <c r="AQ2636" s="152">
        <v>244</v>
      </c>
      <c r="AR2636" s="152">
        <v>120</v>
      </c>
      <c r="AS2636" s="152">
        <v>947</v>
      </c>
      <c r="AT2636" s="152">
        <v>122</v>
      </c>
      <c r="AU2636" s="152">
        <v>411</v>
      </c>
      <c r="AV2636" s="152">
        <v>103</v>
      </c>
      <c r="AW2636" s="152">
        <v>180</v>
      </c>
      <c r="AX2636" s="152">
        <v>152</v>
      </c>
      <c r="AY2636" s="152">
        <v>81</v>
      </c>
      <c r="AZ2636" s="152">
        <v>404</v>
      </c>
      <c r="BA2636" s="155">
        <v>353</v>
      </c>
      <c r="BB2636" s="152">
        <v>189</v>
      </c>
      <c r="BC2636" s="153">
        <v>62</v>
      </c>
      <c r="BD2636" s="152">
        <v>241</v>
      </c>
      <c r="BE2636" s="152">
        <v>130</v>
      </c>
      <c r="BF2636" s="152">
        <v>77</v>
      </c>
      <c r="BG2636" s="152">
        <v>55</v>
      </c>
      <c r="BH2636" s="152">
        <v>51</v>
      </c>
      <c r="BI2636" s="152">
        <v>75</v>
      </c>
      <c r="BJ2636" s="152">
        <v>60</v>
      </c>
      <c r="BK2636" s="152">
        <v>42</v>
      </c>
      <c r="BL2636" s="152">
        <v>134</v>
      </c>
      <c r="BM2636" s="152"/>
      <c r="BN2636" s="152"/>
      <c r="BO2636" s="152"/>
      <c r="BP2636" s="152"/>
      <c r="BQ2636" s="152"/>
      <c r="BR2636" s="152"/>
      <c r="BS2636" s="152"/>
      <c r="BT2636" s="152"/>
      <c r="BU2636" s="152"/>
      <c r="BV2636" s="152"/>
      <c r="BW2636" s="152"/>
      <c r="BX2636" s="152"/>
      <c r="BY2636" s="152"/>
      <c r="BZ2636" s="152"/>
      <c r="CA2636" s="152"/>
      <c r="CB2636" s="152"/>
      <c r="CC2636" s="152"/>
    </row>
    <row r="2637" spans="1:81">
      <c r="A2637" t="str">
        <f t="shared" si="209"/>
        <v>2023</v>
      </c>
      <c r="B2637" t="str">
        <f t="shared" si="210"/>
        <v>March</v>
      </c>
      <c r="C2637" s="2">
        <v>45004</v>
      </c>
      <c r="D2637" s="1" t="str">
        <f t="shared" si="208"/>
        <v>OK</v>
      </c>
      <c r="E2637">
        <f t="shared" si="206"/>
        <v>0</v>
      </c>
      <c r="F2637">
        <f t="shared" si="207"/>
        <v>1</v>
      </c>
      <c r="G2637" s="150">
        <v>45004</v>
      </c>
      <c r="H2637" s="152">
        <v>62</v>
      </c>
      <c r="I2637" s="152">
        <v>368</v>
      </c>
      <c r="J2637" s="152">
        <v>153</v>
      </c>
      <c r="K2637" s="152">
        <v>355</v>
      </c>
      <c r="L2637" s="152">
        <v>168</v>
      </c>
      <c r="M2637" s="152">
        <v>193</v>
      </c>
      <c r="N2637" s="152">
        <v>125</v>
      </c>
      <c r="O2637" s="152">
        <v>121</v>
      </c>
      <c r="P2637" s="152">
        <v>287</v>
      </c>
      <c r="Q2637" s="152">
        <v>364</v>
      </c>
      <c r="R2637" s="152">
        <v>266</v>
      </c>
      <c r="S2637" s="152">
        <v>63</v>
      </c>
      <c r="T2637" s="152">
        <v>117</v>
      </c>
      <c r="U2637" s="152">
        <v>38</v>
      </c>
      <c r="V2637" s="152">
        <v>87</v>
      </c>
      <c r="W2637" s="152">
        <v>551</v>
      </c>
      <c r="X2637" s="152">
        <v>394</v>
      </c>
      <c r="Y2637" s="152">
        <v>11</v>
      </c>
      <c r="Z2637" s="152">
        <v>536</v>
      </c>
      <c r="AA2637" s="152">
        <v>44</v>
      </c>
      <c r="AB2637" s="152">
        <v>459</v>
      </c>
      <c r="AC2637" s="152">
        <v>316</v>
      </c>
      <c r="AD2637" s="152">
        <v>21</v>
      </c>
      <c r="AE2637" s="152">
        <v>366</v>
      </c>
      <c r="AF2637" s="152">
        <v>927</v>
      </c>
      <c r="AG2637" s="152">
        <v>1008</v>
      </c>
      <c r="AH2637" s="152">
        <v>249</v>
      </c>
      <c r="AI2637" s="152">
        <v>642</v>
      </c>
      <c r="AJ2637" s="152">
        <v>58</v>
      </c>
      <c r="AK2637" s="152">
        <v>983</v>
      </c>
      <c r="AL2637" s="152">
        <v>1457</v>
      </c>
      <c r="AM2637" s="152">
        <v>11</v>
      </c>
      <c r="AO2637" s="152">
        <v>244</v>
      </c>
      <c r="AP2637" s="152">
        <v>61</v>
      </c>
      <c r="AQ2637" s="152">
        <v>298</v>
      </c>
      <c r="AR2637" s="152">
        <v>145</v>
      </c>
      <c r="AS2637" s="152">
        <v>1533</v>
      </c>
      <c r="AT2637" s="152">
        <v>183</v>
      </c>
      <c r="AU2637" s="152">
        <v>622</v>
      </c>
      <c r="AV2637" s="152">
        <v>247</v>
      </c>
      <c r="AW2637" s="152">
        <v>374</v>
      </c>
      <c r="AX2637" s="152">
        <v>149</v>
      </c>
      <c r="AY2637" s="152">
        <v>87</v>
      </c>
      <c r="AZ2637" s="152">
        <v>585</v>
      </c>
      <c r="BA2637" s="155">
        <v>545</v>
      </c>
      <c r="BB2637" s="152">
        <v>254</v>
      </c>
      <c r="BC2637" s="153">
        <v>25</v>
      </c>
      <c r="BD2637" s="152">
        <v>353</v>
      </c>
      <c r="BE2637" s="152">
        <v>184</v>
      </c>
      <c r="BF2637" s="152">
        <v>110</v>
      </c>
      <c r="BG2637" s="152">
        <v>63</v>
      </c>
      <c r="BH2637" s="152">
        <v>75</v>
      </c>
      <c r="BI2637" s="152">
        <v>127</v>
      </c>
      <c r="BJ2637" s="152">
        <v>92</v>
      </c>
      <c r="BK2637" s="152">
        <v>39</v>
      </c>
      <c r="BL2637" s="152">
        <v>130</v>
      </c>
      <c r="BM2637" s="152"/>
      <c r="BN2637" s="152"/>
      <c r="BO2637" s="152"/>
      <c r="BP2637" s="152"/>
      <c r="BQ2637" s="152"/>
      <c r="BR2637" s="152"/>
      <c r="BS2637" s="152"/>
      <c r="BT2637" s="152"/>
      <c r="BU2637" s="152"/>
      <c r="BV2637" s="152"/>
      <c r="BW2637" s="152"/>
      <c r="BX2637" s="152"/>
      <c r="BY2637" s="152"/>
      <c r="BZ2637" s="152"/>
      <c r="CA2637" s="152"/>
      <c r="CB2637" s="152"/>
      <c r="CC2637" s="152"/>
    </row>
    <row r="2638" spans="1:81">
      <c r="A2638" t="str">
        <f t="shared" si="209"/>
        <v>2023</v>
      </c>
      <c r="B2638" t="str">
        <f t="shared" si="210"/>
        <v>March</v>
      </c>
      <c r="C2638" s="2">
        <v>45005</v>
      </c>
      <c r="D2638" s="1" t="str">
        <f t="shared" si="208"/>
        <v>OK</v>
      </c>
      <c r="E2638">
        <f t="shared" si="206"/>
        <v>1</v>
      </c>
      <c r="F2638">
        <f t="shared" si="207"/>
        <v>0</v>
      </c>
      <c r="G2638" s="150">
        <v>45005</v>
      </c>
      <c r="H2638" s="152">
        <v>29</v>
      </c>
      <c r="I2638" s="152">
        <v>460</v>
      </c>
      <c r="J2638" s="152">
        <v>406</v>
      </c>
      <c r="K2638" s="152">
        <v>256</v>
      </c>
      <c r="L2638" s="152">
        <v>469</v>
      </c>
      <c r="M2638" s="152">
        <v>165</v>
      </c>
      <c r="N2638" s="152">
        <v>288</v>
      </c>
      <c r="O2638" s="152">
        <v>111</v>
      </c>
      <c r="P2638" s="152">
        <v>569</v>
      </c>
      <c r="Q2638" s="152">
        <v>551</v>
      </c>
      <c r="R2638" s="152">
        <v>452</v>
      </c>
      <c r="S2638" s="152">
        <v>110</v>
      </c>
      <c r="T2638" s="152">
        <v>134</v>
      </c>
      <c r="U2638" s="152">
        <v>44</v>
      </c>
      <c r="V2638" s="152">
        <v>142</v>
      </c>
      <c r="W2638" s="152">
        <v>733</v>
      </c>
      <c r="X2638" s="152">
        <v>316</v>
      </c>
      <c r="Y2638" s="152">
        <v>18</v>
      </c>
      <c r="Z2638" s="152">
        <v>462</v>
      </c>
      <c r="AA2638" s="152">
        <v>23</v>
      </c>
      <c r="AB2638" s="152">
        <v>1011</v>
      </c>
      <c r="AC2638" s="152">
        <v>257</v>
      </c>
      <c r="AD2638" s="152">
        <v>28</v>
      </c>
      <c r="AE2638" s="152">
        <v>927</v>
      </c>
      <c r="AF2638" s="152">
        <v>1658</v>
      </c>
      <c r="AG2638" s="152">
        <v>829</v>
      </c>
      <c r="AH2638" s="152">
        <v>174</v>
      </c>
      <c r="AI2638" s="152">
        <v>394</v>
      </c>
      <c r="AJ2638" s="152">
        <v>87</v>
      </c>
      <c r="AK2638" s="152">
        <v>1146</v>
      </c>
      <c r="AL2638" s="152">
        <v>1421</v>
      </c>
      <c r="AM2638" s="152">
        <v>15</v>
      </c>
      <c r="AO2638" s="152">
        <v>398</v>
      </c>
      <c r="AP2638" s="152">
        <v>38</v>
      </c>
      <c r="AQ2638" s="152">
        <v>207</v>
      </c>
      <c r="AR2638" s="152">
        <v>354</v>
      </c>
      <c r="AS2638" s="152">
        <v>1449</v>
      </c>
      <c r="AT2638" s="152">
        <v>256</v>
      </c>
      <c r="AU2638" s="152">
        <v>388</v>
      </c>
      <c r="AV2638" s="152">
        <v>88</v>
      </c>
      <c r="AW2638" s="152">
        <v>116</v>
      </c>
      <c r="AX2638" s="152">
        <v>463</v>
      </c>
      <c r="AY2638" s="152">
        <v>202</v>
      </c>
      <c r="AZ2638" s="152">
        <v>494</v>
      </c>
      <c r="BA2638" s="155">
        <v>427</v>
      </c>
      <c r="BB2638" s="152">
        <v>157</v>
      </c>
      <c r="BC2638" s="153">
        <v>7</v>
      </c>
      <c r="BD2638" s="152">
        <v>184</v>
      </c>
      <c r="BE2638" s="152">
        <v>237</v>
      </c>
      <c r="BF2638" s="152">
        <v>100</v>
      </c>
      <c r="BG2638" s="152">
        <v>57</v>
      </c>
      <c r="BH2638" s="152">
        <v>151</v>
      </c>
      <c r="BI2638" s="152">
        <v>67</v>
      </c>
      <c r="BJ2638" s="152">
        <v>84</v>
      </c>
      <c r="BK2638" s="152">
        <v>39</v>
      </c>
      <c r="BL2638" s="152">
        <v>76</v>
      </c>
      <c r="BM2638" s="152"/>
      <c r="BN2638" s="152"/>
      <c r="BO2638" s="152"/>
      <c r="BP2638" s="152"/>
      <c r="BQ2638" s="152"/>
      <c r="BR2638" s="152"/>
      <c r="BS2638" s="152"/>
      <c r="BT2638" s="152"/>
      <c r="BU2638" s="152"/>
      <c r="BV2638" s="152"/>
      <c r="BW2638" s="152"/>
      <c r="BX2638" s="152"/>
      <c r="BY2638" s="152"/>
      <c r="BZ2638" s="152"/>
      <c r="CA2638" s="152"/>
      <c r="CB2638" s="152"/>
      <c r="CC2638" s="152"/>
    </row>
    <row r="2639" spans="1:81">
      <c r="A2639" t="str">
        <f t="shared" si="209"/>
        <v>2023</v>
      </c>
      <c r="B2639" t="str">
        <f t="shared" si="210"/>
        <v>March</v>
      </c>
      <c r="C2639" s="2">
        <v>45006</v>
      </c>
      <c r="D2639" s="1" t="str">
        <f t="shared" si="208"/>
        <v>OK</v>
      </c>
      <c r="E2639">
        <f t="shared" si="206"/>
        <v>1</v>
      </c>
      <c r="F2639">
        <f t="shared" si="207"/>
        <v>0</v>
      </c>
      <c r="G2639" s="150">
        <v>45006</v>
      </c>
      <c r="H2639" s="152">
        <v>9</v>
      </c>
      <c r="I2639" s="152">
        <v>461</v>
      </c>
      <c r="J2639" s="152">
        <v>407</v>
      </c>
      <c r="K2639" s="152">
        <v>183</v>
      </c>
      <c r="L2639" s="152">
        <v>433</v>
      </c>
      <c r="M2639" s="152">
        <v>173</v>
      </c>
      <c r="N2639" s="152">
        <v>315</v>
      </c>
      <c r="O2639" s="152">
        <v>83</v>
      </c>
      <c r="P2639" s="152">
        <v>481</v>
      </c>
      <c r="Q2639" s="152">
        <v>504</v>
      </c>
      <c r="R2639" s="152">
        <v>423</v>
      </c>
      <c r="S2639" s="152">
        <v>104</v>
      </c>
      <c r="T2639" s="152">
        <v>122</v>
      </c>
      <c r="U2639" s="152">
        <v>37</v>
      </c>
      <c r="V2639" s="152">
        <v>132</v>
      </c>
      <c r="W2639" s="152">
        <v>668</v>
      </c>
      <c r="X2639" s="152">
        <v>194</v>
      </c>
      <c r="Y2639" s="152">
        <v>26</v>
      </c>
      <c r="Z2639" s="152">
        <v>458</v>
      </c>
      <c r="AA2639" s="152">
        <v>20</v>
      </c>
      <c r="AB2639" s="152">
        <v>921</v>
      </c>
      <c r="AC2639" s="152">
        <v>94</v>
      </c>
      <c r="AD2639" s="152">
        <v>17</v>
      </c>
      <c r="AE2639" s="152">
        <v>855</v>
      </c>
      <c r="AF2639" s="152">
        <v>1440</v>
      </c>
      <c r="AG2639" s="152">
        <v>686</v>
      </c>
      <c r="AH2639" s="152">
        <v>127</v>
      </c>
      <c r="AI2639" s="152">
        <v>236</v>
      </c>
      <c r="AJ2639" s="152">
        <v>72</v>
      </c>
      <c r="AK2639" s="152">
        <v>1045</v>
      </c>
      <c r="AL2639" s="152">
        <v>1275</v>
      </c>
      <c r="AM2639" s="152">
        <v>14</v>
      </c>
      <c r="AO2639" s="152">
        <v>304</v>
      </c>
      <c r="AP2639" s="152">
        <v>25</v>
      </c>
      <c r="AQ2639" s="152">
        <v>136</v>
      </c>
      <c r="AR2639" s="152">
        <v>306</v>
      </c>
      <c r="AS2639" s="152">
        <v>1247</v>
      </c>
      <c r="AT2639" s="152">
        <v>238</v>
      </c>
      <c r="AU2639" s="152">
        <v>318</v>
      </c>
      <c r="AV2639" s="152">
        <v>46</v>
      </c>
      <c r="AW2639" s="152">
        <v>131</v>
      </c>
      <c r="AX2639" s="152">
        <v>494</v>
      </c>
      <c r="AY2639" s="152">
        <v>212</v>
      </c>
      <c r="AZ2639" s="152">
        <v>410</v>
      </c>
      <c r="BA2639" s="155">
        <v>328</v>
      </c>
      <c r="BB2639" s="152">
        <v>63</v>
      </c>
      <c r="BC2639" s="153">
        <v>18</v>
      </c>
      <c r="BD2639" s="152">
        <v>144</v>
      </c>
      <c r="BE2639" s="152">
        <v>160</v>
      </c>
      <c r="BF2639" s="152">
        <v>63</v>
      </c>
      <c r="BG2639" s="152">
        <v>65</v>
      </c>
      <c r="BH2639" s="152">
        <v>104</v>
      </c>
      <c r="BI2639" s="152">
        <v>36</v>
      </c>
      <c r="BJ2639" s="152">
        <v>66</v>
      </c>
      <c r="BK2639" s="152">
        <v>31</v>
      </c>
      <c r="BL2639" s="152">
        <v>62</v>
      </c>
      <c r="BM2639" s="152"/>
      <c r="BN2639" s="152"/>
      <c r="BO2639" s="152"/>
      <c r="BP2639" s="152"/>
      <c r="BQ2639" s="152"/>
      <c r="BR2639" s="152"/>
      <c r="BS2639" s="152"/>
      <c r="BT2639" s="152"/>
      <c r="BU2639" s="152"/>
      <c r="BV2639" s="152"/>
      <c r="BW2639" s="152"/>
      <c r="BX2639" s="152"/>
      <c r="BY2639" s="152"/>
      <c r="BZ2639" s="152"/>
      <c r="CA2639" s="152"/>
      <c r="CB2639" s="152"/>
      <c r="CC2639" s="152"/>
    </row>
    <row r="2640" spans="1:81">
      <c r="A2640" t="str">
        <f t="shared" si="209"/>
        <v>2023</v>
      </c>
      <c r="B2640" t="str">
        <f t="shared" si="210"/>
        <v>March</v>
      </c>
      <c r="C2640" s="2">
        <v>45007</v>
      </c>
      <c r="D2640" s="1" t="str">
        <f t="shared" si="208"/>
        <v>OK</v>
      </c>
      <c r="E2640">
        <f t="shared" si="206"/>
        <v>1</v>
      </c>
      <c r="F2640">
        <f t="shared" si="207"/>
        <v>0</v>
      </c>
      <c r="G2640" s="150">
        <v>45007</v>
      </c>
      <c r="H2640" s="152">
        <v>42</v>
      </c>
      <c r="I2640" s="152">
        <v>496</v>
      </c>
      <c r="J2640" s="152">
        <v>411</v>
      </c>
      <c r="K2640" s="152">
        <v>195</v>
      </c>
      <c r="L2640" s="152">
        <v>431</v>
      </c>
      <c r="M2640" s="152">
        <v>190</v>
      </c>
      <c r="N2640" s="152">
        <v>322</v>
      </c>
      <c r="O2640" s="152">
        <v>121</v>
      </c>
      <c r="P2640" s="152">
        <v>571</v>
      </c>
      <c r="Q2640" s="152">
        <v>531</v>
      </c>
      <c r="R2640" s="152">
        <v>455</v>
      </c>
      <c r="S2640" s="152">
        <v>105</v>
      </c>
      <c r="T2640" s="152">
        <v>146</v>
      </c>
      <c r="U2640" s="152">
        <v>51</v>
      </c>
      <c r="V2640" s="152">
        <v>163</v>
      </c>
      <c r="W2640" s="152">
        <v>765</v>
      </c>
      <c r="X2640" s="152">
        <v>267</v>
      </c>
      <c r="Y2640" s="152">
        <v>19</v>
      </c>
      <c r="Z2640" s="152">
        <v>519</v>
      </c>
      <c r="AA2640" s="152">
        <v>6</v>
      </c>
      <c r="AB2640" s="152">
        <v>1008</v>
      </c>
      <c r="AC2640" s="152">
        <v>287</v>
      </c>
      <c r="AD2640" s="152">
        <v>69</v>
      </c>
      <c r="AE2640" s="152">
        <v>972</v>
      </c>
      <c r="AF2640" s="152">
        <v>1480</v>
      </c>
      <c r="AG2640" s="152">
        <v>723</v>
      </c>
      <c r="AH2640" s="152">
        <v>207</v>
      </c>
      <c r="AI2640" s="152">
        <v>314</v>
      </c>
      <c r="AJ2640" s="152">
        <v>60</v>
      </c>
      <c r="AK2640" s="152">
        <v>1121</v>
      </c>
      <c r="AL2640" s="152">
        <v>1517</v>
      </c>
      <c r="AM2640" s="152">
        <v>18</v>
      </c>
      <c r="AO2640" s="152">
        <v>360</v>
      </c>
      <c r="AP2640" s="152">
        <v>18</v>
      </c>
      <c r="AQ2640" s="152">
        <v>200</v>
      </c>
      <c r="AR2640" s="152">
        <v>326</v>
      </c>
      <c r="AS2640" s="152">
        <v>1354</v>
      </c>
      <c r="AT2640" s="152">
        <v>247</v>
      </c>
      <c r="AU2640" s="152">
        <v>418</v>
      </c>
      <c r="AV2640" s="152">
        <v>64</v>
      </c>
      <c r="AW2640" s="152">
        <v>105</v>
      </c>
      <c r="AX2640" s="152">
        <v>453</v>
      </c>
      <c r="AY2640" s="152">
        <v>227</v>
      </c>
      <c r="AZ2640" s="152">
        <v>483</v>
      </c>
      <c r="BA2640" s="155">
        <v>336</v>
      </c>
      <c r="BB2640" s="152">
        <v>145</v>
      </c>
      <c r="BC2640" s="153">
        <v>13</v>
      </c>
      <c r="BD2640" s="152">
        <v>181</v>
      </c>
      <c r="BE2640" s="152">
        <v>240</v>
      </c>
      <c r="BF2640" s="152">
        <v>102</v>
      </c>
      <c r="BG2640" s="152">
        <v>64</v>
      </c>
      <c r="BH2640" s="152">
        <v>124</v>
      </c>
      <c r="BI2640" s="152">
        <v>64</v>
      </c>
      <c r="BJ2640" s="152">
        <v>85</v>
      </c>
      <c r="BK2640" s="152">
        <v>33</v>
      </c>
      <c r="BL2640" s="152">
        <v>104</v>
      </c>
      <c r="BM2640" s="152"/>
      <c r="BN2640" s="152"/>
      <c r="BO2640" s="152"/>
      <c r="BP2640" s="152"/>
      <c r="BQ2640" s="152"/>
      <c r="BR2640" s="152"/>
      <c r="BS2640" s="152"/>
      <c r="BT2640" s="152"/>
      <c r="BU2640" s="152"/>
      <c r="BV2640" s="152"/>
      <c r="BW2640" s="152"/>
      <c r="BX2640" s="152"/>
      <c r="BY2640" s="152"/>
      <c r="BZ2640" s="152"/>
      <c r="CA2640" s="152"/>
      <c r="CB2640" s="152"/>
      <c r="CC2640" s="152"/>
    </row>
    <row r="2641" spans="1:81">
      <c r="A2641" t="str">
        <f t="shared" si="209"/>
        <v>2023</v>
      </c>
      <c r="B2641" t="str">
        <f t="shared" si="210"/>
        <v>March</v>
      </c>
      <c r="C2641" s="2">
        <v>45008</v>
      </c>
      <c r="D2641" s="1" t="str">
        <f t="shared" si="208"/>
        <v>OK</v>
      </c>
      <c r="E2641">
        <f t="shared" si="206"/>
        <v>1</v>
      </c>
      <c r="F2641">
        <f t="shared" si="207"/>
        <v>0</v>
      </c>
      <c r="G2641" s="150">
        <v>45008</v>
      </c>
      <c r="H2641" s="152">
        <v>23</v>
      </c>
      <c r="I2641" s="152">
        <v>505</v>
      </c>
      <c r="J2641" s="152">
        <v>467</v>
      </c>
      <c r="K2641" s="152">
        <v>267</v>
      </c>
      <c r="L2641" s="152">
        <v>472</v>
      </c>
      <c r="M2641" s="152">
        <v>224</v>
      </c>
      <c r="N2641" s="152">
        <v>289</v>
      </c>
      <c r="O2641" s="152">
        <v>102</v>
      </c>
      <c r="P2641" s="152">
        <v>607</v>
      </c>
      <c r="Q2641" s="152">
        <v>573</v>
      </c>
      <c r="R2641" s="152">
        <v>460</v>
      </c>
      <c r="S2641" s="152">
        <v>152</v>
      </c>
      <c r="T2641" s="152">
        <v>148</v>
      </c>
      <c r="U2641" s="152">
        <v>48</v>
      </c>
      <c r="V2641" s="152">
        <v>182</v>
      </c>
      <c r="W2641" s="152">
        <v>828</v>
      </c>
      <c r="X2641" s="152">
        <v>309</v>
      </c>
      <c r="Y2641" s="152">
        <v>30</v>
      </c>
      <c r="Z2641" s="152">
        <v>481</v>
      </c>
      <c r="AA2641" s="152">
        <v>61</v>
      </c>
      <c r="AB2641" s="152">
        <v>1067</v>
      </c>
      <c r="AC2641" s="152">
        <v>368</v>
      </c>
      <c r="AD2641" s="152">
        <v>70</v>
      </c>
      <c r="AE2641" s="152">
        <v>1013</v>
      </c>
      <c r="AF2641" s="152">
        <v>1621</v>
      </c>
      <c r="AG2641" s="152">
        <v>784</v>
      </c>
      <c r="AH2641" s="152">
        <v>189</v>
      </c>
      <c r="AI2641" s="152">
        <v>372</v>
      </c>
      <c r="AJ2641" s="152">
        <v>67</v>
      </c>
      <c r="AK2641" s="152">
        <v>1241</v>
      </c>
      <c r="AL2641" s="152">
        <v>1649</v>
      </c>
      <c r="AM2641" s="152">
        <v>16</v>
      </c>
      <c r="AO2641" s="152">
        <v>365</v>
      </c>
      <c r="AP2641" s="152">
        <v>22</v>
      </c>
      <c r="AQ2641" s="152">
        <v>214</v>
      </c>
      <c r="AR2641" s="152">
        <v>384</v>
      </c>
      <c r="AS2641" s="152">
        <v>1471</v>
      </c>
      <c r="AT2641" s="152">
        <v>294</v>
      </c>
      <c r="AU2641" s="152">
        <v>475</v>
      </c>
      <c r="AV2641" s="152">
        <v>115</v>
      </c>
      <c r="AW2641" s="152">
        <v>136</v>
      </c>
      <c r="AX2641" s="152">
        <v>458</v>
      </c>
      <c r="AY2641" s="152">
        <v>214</v>
      </c>
      <c r="AZ2641" s="152">
        <v>523</v>
      </c>
      <c r="BA2641" s="155">
        <v>490</v>
      </c>
      <c r="BB2641" s="152">
        <v>173</v>
      </c>
      <c r="BC2641" s="153">
        <v>16</v>
      </c>
      <c r="BD2641" s="152">
        <v>202</v>
      </c>
      <c r="BE2641" s="152">
        <v>257</v>
      </c>
      <c r="BF2641" s="152">
        <v>87</v>
      </c>
      <c r="BG2641" s="152">
        <v>58</v>
      </c>
      <c r="BH2641" s="152">
        <v>127</v>
      </c>
      <c r="BI2641" s="152">
        <v>49</v>
      </c>
      <c r="BJ2641" s="152">
        <v>98</v>
      </c>
      <c r="BK2641" s="152">
        <v>27</v>
      </c>
      <c r="BL2641" s="152">
        <v>78</v>
      </c>
      <c r="BM2641" s="152"/>
      <c r="BN2641" s="152"/>
      <c r="BO2641" s="152"/>
      <c r="BP2641" s="152"/>
      <c r="BQ2641" s="152"/>
      <c r="BR2641" s="152"/>
      <c r="BS2641" s="152"/>
      <c r="BT2641" s="152"/>
      <c r="BU2641" s="152"/>
      <c r="BV2641" s="152"/>
      <c r="BW2641" s="152"/>
      <c r="BX2641" s="152"/>
      <c r="BY2641" s="152"/>
      <c r="BZ2641" s="152"/>
      <c r="CA2641" s="152"/>
      <c r="CB2641" s="152"/>
      <c r="CC2641" s="152"/>
    </row>
    <row r="2642" spans="1:81">
      <c r="A2642" t="str">
        <f t="shared" si="209"/>
        <v>2023</v>
      </c>
      <c r="B2642" t="str">
        <f t="shared" si="210"/>
        <v>March</v>
      </c>
      <c r="C2642" s="2">
        <v>45009</v>
      </c>
      <c r="D2642" s="1" t="str">
        <f t="shared" si="208"/>
        <v>OK</v>
      </c>
      <c r="E2642">
        <f t="shared" si="206"/>
        <v>1</v>
      </c>
      <c r="F2642">
        <f t="shared" si="207"/>
        <v>0</v>
      </c>
      <c r="G2642" s="150">
        <v>45009</v>
      </c>
      <c r="H2642" s="152">
        <v>30</v>
      </c>
      <c r="I2642" s="152">
        <v>406</v>
      </c>
      <c r="J2642" s="152">
        <v>363</v>
      </c>
      <c r="K2642" s="152">
        <v>229</v>
      </c>
      <c r="L2642" s="152">
        <v>379</v>
      </c>
      <c r="M2642" s="152">
        <v>204</v>
      </c>
      <c r="N2642" s="152">
        <v>307</v>
      </c>
      <c r="O2642" s="152">
        <v>113</v>
      </c>
      <c r="P2642" s="152">
        <v>522</v>
      </c>
      <c r="Q2642" s="152">
        <v>420</v>
      </c>
      <c r="R2642" s="152">
        <v>447</v>
      </c>
      <c r="S2642" s="152">
        <v>109</v>
      </c>
      <c r="T2642" s="152">
        <v>195</v>
      </c>
      <c r="U2642" s="152">
        <v>41</v>
      </c>
      <c r="V2642" s="152">
        <v>171</v>
      </c>
      <c r="W2642" s="152">
        <v>801</v>
      </c>
      <c r="X2642" s="152">
        <v>261</v>
      </c>
      <c r="Y2642" s="152">
        <v>21</v>
      </c>
      <c r="Z2642" s="152">
        <v>536</v>
      </c>
      <c r="AA2642" s="152">
        <v>42</v>
      </c>
      <c r="AB2642" s="152">
        <v>772</v>
      </c>
      <c r="AC2642" s="152">
        <v>137</v>
      </c>
      <c r="AD2642" s="152">
        <v>24</v>
      </c>
      <c r="AE2642" s="152">
        <v>691</v>
      </c>
      <c r="AF2642" s="152">
        <v>1170</v>
      </c>
      <c r="AG2642" s="152">
        <v>651</v>
      </c>
      <c r="AH2642" s="152">
        <v>186</v>
      </c>
      <c r="AI2642" s="152">
        <v>332</v>
      </c>
      <c r="AJ2642" s="152">
        <v>71</v>
      </c>
      <c r="AK2642" s="152">
        <v>952</v>
      </c>
      <c r="AL2642" s="152">
        <v>1401</v>
      </c>
      <c r="AM2642" s="152">
        <v>13</v>
      </c>
      <c r="AO2642" s="152">
        <v>320</v>
      </c>
      <c r="AP2642" s="152">
        <v>20</v>
      </c>
      <c r="AQ2642" s="152">
        <v>181</v>
      </c>
      <c r="AR2642" s="152">
        <v>321</v>
      </c>
      <c r="AS2642" s="152">
        <v>1226</v>
      </c>
      <c r="AT2642" s="152">
        <v>238</v>
      </c>
      <c r="AU2642" s="152">
        <v>416</v>
      </c>
      <c r="AV2642" s="152">
        <v>74</v>
      </c>
      <c r="AW2642" s="152">
        <v>116</v>
      </c>
      <c r="AX2642" s="152">
        <v>330</v>
      </c>
      <c r="AY2642" s="152">
        <v>209</v>
      </c>
      <c r="AZ2642" s="152">
        <v>425</v>
      </c>
      <c r="BA2642" s="155">
        <v>398</v>
      </c>
      <c r="BB2642" s="152">
        <v>145</v>
      </c>
      <c r="BC2642" s="153">
        <v>15</v>
      </c>
      <c r="BD2642" s="152">
        <v>144</v>
      </c>
      <c r="BE2642" s="152">
        <v>218</v>
      </c>
      <c r="BF2642" s="152">
        <v>80</v>
      </c>
      <c r="BG2642" s="152">
        <v>60</v>
      </c>
      <c r="BH2642" s="152">
        <v>109</v>
      </c>
      <c r="BI2642" s="152">
        <v>52</v>
      </c>
      <c r="BJ2642" s="152">
        <v>91</v>
      </c>
      <c r="BK2642" s="152">
        <v>24</v>
      </c>
      <c r="BL2642" s="152">
        <v>83</v>
      </c>
      <c r="BM2642" s="152"/>
      <c r="BN2642" s="152"/>
      <c r="BO2642" s="152"/>
      <c r="BP2642" s="152"/>
      <c r="BQ2642" s="152"/>
      <c r="BR2642" s="152"/>
      <c r="BS2642" s="152"/>
      <c r="BT2642" s="152"/>
      <c r="BU2642" s="152"/>
      <c r="BV2642" s="152"/>
      <c r="BW2642" s="152"/>
      <c r="BX2642" s="152"/>
      <c r="BY2642" s="152"/>
      <c r="BZ2642" s="152"/>
      <c r="CA2642" s="152"/>
      <c r="CB2642" s="152"/>
      <c r="CC2642" s="152"/>
    </row>
    <row r="2643" spans="1:81">
      <c r="A2643" t="str">
        <f t="shared" si="209"/>
        <v>2023</v>
      </c>
      <c r="B2643" t="str">
        <f t="shared" si="210"/>
        <v>March</v>
      </c>
      <c r="C2643" s="2">
        <v>45010</v>
      </c>
      <c r="D2643" s="1" t="str">
        <f t="shared" si="208"/>
        <v>OK</v>
      </c>
      <c r="E2643">
        <f t="shared" si="206"/>
        <v>0</v>
      </c>
      <c r="F2643">
        <f t="shared" si="207"/>
        <v>1</v>
      </c>
      <c r="G2643" s="150">
        <v>45010</v>
      </c>
      <c r="H2643" s="152">
        <v>34</v>
      </c>
      <c r="I2643" s="152">
        <v>314</v>
      </c>
      <c r="J2643" s="152">
        <v>165</v>
      </c>
      <c r="K2643" s="152">
        <v>296</v>
      </c>
      <c r="L2643" s="152">
        <v>199</v>
      </c>
      <c r="M2643" s="152">
        <v>213</v>
      </c>
      <c r="N2643" s="152">
        <v>136</v>
      </c>
      <c r="O2643" s="152">
        <v>139</v>
      </c>
      <c r="P2643" s="152">
        <v>315</v>
      </c>
      <c r="Q2643" s="152">
        <v>326</v>
      </c>
      <c r="R2643" s="152">
        <v>252</v>
      </c>
      <c r="S2643" s="152">
        <v>94</v>
      </c>
      <c r="T2643" s="152">
        <v>163</v>
      </c>
      <c r="U2643" s="152">
        <v>26</v>
      </c>
      <c r="V2643" s="152">
        <v>75</v>
      </c>
      <c r="W2643" s="152">
        <v>639</v>
      </c>
      <c r="X2643" s="152">
        <v>306</v>
      </c>
      <c r="Y2643" s="152">
        <v>6</v>
      </c>
      <c r="Z2643" s="152">
        <v>449</v>
      </c>
      <c r="AA2643" s="152">
        <v>78</v>
      </c>
      <c r="AB2643" s="152">
        <v>465</v>
      </c>
      <c r="AC2643" s="152">
        <v>861</v>
      </c>
      <c r="AD2643" s="152">
        <v>55</v>
      </c>
      <c r="AE2643" s="152">
        <v>366</v>
      </c>
      <c r="AF2643" s="152">
        <v>765</v>
      </c>
      <c r="AG2643" s="152">
        <v>766</v>
      </c>
      <c r="AH2643" s="152">
        <v>196</v>
      </c>
      <c r="AI2643" s="152">
        <v>905</v>
      </c>
      <c r="AJ2643" s="152">
        <v>54</v>
      </c>
      <c r="AK2643" s="152">
        <v>834</v>
      </c>
      <c r="AL2643" s="152">
        <v>1501</v>
      </c>
      <c r="AM2643" s="152">
        <v>20</v>
      </c>
      <c r="AO2643" s="152">
        <v>209</v>
      </c>
      <c r="AP2643" s="152">
        <v>29</v>
      </c>
      <c r="AQ2643" s="152">
        <v>287</v>
      </c>
      <c r="AR2643" s="152">
        <v>190</v>
      </c>
      <c r="AS2643" s="152">
        <v>1189</v>
      </c>
      <c r="AT2643" s="152">
        <v>137</v>
      </c>
      <c r="AU2643" s="152">
        <v>489</v>
      </c>
      <c r="AV2643" s="152">
        <v>134</v>
      </c>
      <c r="AW2643" s="152">
        <v>283</v>
      </c>
      <c r="AX2643" s="152">
        <v>178</v>
      </c>
      <c r="AY2643" s="152">
        <v>98</v>
      </c>
      <c r="AZ2643" s="152">
        <v>538</v>
      </c>
      <c r="BA2643" s="155">
        <v>496</v>
      </c>
      <c r="BB2643" s="152">
        <v>214</v>
      </c>
      <c r="BC2643" s="153">
        <v>83</v>
      </c>
      <c r="BD2643" s="152">
        <v>243</v>
      </c>
      <c r="BE2643" s="152">
        <v>192</v>
      </c>
      <c r="BF2643" s="152">
        <v>110</v>
      </c>
      <c r="BG2643" s="152">
        <v>48</v>
      </c>
      <c r="BH2643" s="152">
        <v>68</v>
      </c>
      <c r="BI2643" s="152">
        <v>86</v>
      </c>
      <c r="BJ2643" s="152">
        <v>82</v>
      </c>
      <c r="BK2643" s="152">
        <v>45</v>
      </c>
      <c r="BL2643" s="152">
        <v>189</v>
      </c>
      <c r="BM2643" s="152"/>
      <c r="BN2643" s="152"/>
      <c r="BO2643" s="152"/>
      <c r="BP2643" s="152"/>
      <c r="BQ2643" s="152"/>
      <c r="BR2643" s="152"/>
      <c r="BS2643" s="152"/>
      <c r="BT2643" s="152"/>
      <c r="BU2643" s="152"/>
      <c r="BV2643" s="152"/>
      <c r="BW2643" s="152"/>
      <c r="BX2643" s="152"/>
      <c r="BY2643" s="152"/>
      <c r="BZ2643" s="152"/>
      <c r="CA2643" s="152"/>
      <c r="CB2643" s="152"/>
      <c r="CC2643" s="152"/>
    </row>
    <row r="2644" spans="1:81">
      <c r="A2644" t="str">
        <f t="shared" si="209"/>
        <v>2023</v>
      </c>
      <c r="B2644" t="str">
        <f t="shared" si="210"/>
        <v>March</v>
      </c>
      <c r="C2644" s="2">
        <v>45011</v>
      </c>
      <c r="D2644" s="1" t="str">
        <f t="shared" si="208"/>
        <v>OK</v>
      </c>
      <c r="E2644">
        <f t="shared" si="206"/>
        <v>0</v>
      </c>
      <c r="F2644">
        <f t="shared" si="207"/>
        <v>1</v>
      </c>
      <c r="G2644" s="150">
        <v>45011</v>
      </c>
      <c r="H2644" s="152">
        <v>35</v>
      </c>
      <c r="I2644" s="152">
        <v>310</v>
      </c>
      <c r="J2644" s="152">
        <v>165</v>
      </c>
      <c r="K2644" s="152">
        <v>313</v>
      </c>
      <c r="L2644" s="152">
        <v>162</v>
      </c>
      <c r="M2644" s="152">
        <v>181</v>
      </c>
      <c r="N2644" s="152">
        <v>129</v>
      </c>
      <c r="O2644" s="152">
        <v>143</v>
      </c>
      <c r="P2644" s="152">
        <v>280</v>
      </c>
      <c r="Q2644" s="152">
        <v>366</v>
      </c>
      <c r="R2644" s="152">
        <v>261</v>
      </c>
      <c r="S2644" s="152">
        <v>55</v>
      </c>
      <c r="T2644" s="152">
        <v>115</v>
      </c>
      <c r="U2644" s="152">
        <v>20</v>
      </c>
      <c r="V2644" s="152">
        <v>64</v>
      </c>
      <c r="W2644" s="152">
        <v>544</v>
      </c>
      <c r="X2644" s="152">
        <v>314</v>
      </c>
      <c r="Y2644" s="152">
        <v>12</v>
      </c>
      <c r="Z2644" s="152">
        <v>370</v>
      </c>
      <c r="AA2644" s="152">
        <v>48</v>
      </c>
      <c r="AB2644" s="152">
        <v>406</v>
      </c>
      <c r="AC2644" s="152">
        <v>914</v>
      </c>
      <c r="AD2644" s="152">
        <v>16</v>
      </c>
      <c r="AE2644" s="152">
        <v>360</v>
      </c>
      <c r="AF2644" s="152">
        <v>821</v>
      </c>
      <c r="AG2644" s="152">
        <v>799</v>
      </c>
      <c r="AH2644" s="152">
        <v>202</v>
      </c>
      <c r="AI2644" s="152">
        <v>513</v>
      </c>
      <c r="AJ2644" s="152">
        <v>43</v>
      </c>
      <c r="AK2644" s="152">
        <v>896</v>
      </c>
      <c r="AL2644" s="152">
        <v>1321</v>
      </c>
      <c r="AM2644" s="152">
        <v>3</v>
      </c>
      <c r="AO2644" s="152">
        <v>183</v>
      </c>
      <c r="AP2644" s="152">
        <v>35</v>
      </c>
      <c r="AQ2644" s="152">
        <v>312</v>
      </c>
      <c r="AR2644" s="152">
        <v>139</v>
      </c>
      <c r="AS2644" s="152">
        <v>1346</v>
      </c>
      <c r="AT2644" s="152">
        <v>161</v>
      </c>
      <c r="AU2644" s="152">
        <v>470</v>
      </c>
      <c r="AV2644" s="152">
        <v>160</v>
      </c>
      <c r="AW2644" s="152">
        <v>314</v>
      </c>
      <c r="AX2644" s="152">
        <v>144</v>
      </c>
      <c r="AY2644" s="152">
        <v>83</v>
      </c>
      <c r="AZ2644" s="152">
        <v>535</v>
      </c>
      <c r="BA2644" s="155">
        <v>509</v>
      </c>
      <c r="BB2644" s="152">
        <v>247</v>
      </c>
      <c r="BC2644" s="153">
        <v>93</v>
      </c>
      <c r="BD2644" s="152">
        <v>298</v>
      </c>
      <c r="BE2644" s="152">
        <v>181</v>
      </c>
      <c r="BF2644" s="152">
        <v>94</v>
      </c>
      <c r="BG2644" s="152">
        <v>40</v>
      </c>
      <c r="BH2644" s="152">
        <v>57</v>
      </c>
      <c r="BI2644" s="152">
        <v>104</v>
      </c>
      <c r="BJ2644" s="152">
        <v>60</v>
      </c>
      <c r="BK2644" s="152">
        <v>36</v>
      </c>
      <c r="BL2644" s="152">
        <v>117</v>
      </c>
      <c r="BM2644" s="152"/>
      <c r="BN2644" s="152"/>
      <c r="BO2644" s="152"/>
      <c r="BP2644" s="152"/>
      <c r="BQ2644" s="152"/>
      <c r="BR2644" s="152"/>
      <c r="BS2644" s="152"/>
      <c r="BT2644" s="152"/>
      <c r="BU2644" s="152"/>
      <c r="BV2644" s="152"/>
      <c r="BW2644" s="152"/>
      <c r="BX2644" s="152"/>
      <c r="BY2644" s="152"/>
      <c r="BZ2644" s="152"/>
      <c r="CA2644" s="152"/>
      <c r="CB2644" s="152"/>
      <c r="CC2644" s="152"/>
    </row>
    <row r="2645" spans="1:81">
      <c r="A2645" t="str">
        <f t="shared" si="209"/>
        <v>2023</v>
      </c>
      <c r="B2645" t="str">
        <f t="shared" si="210"/>
        <v>March</v>
      </c>
      <c r="C2645" s="2">
        <v>45012</v>
      </c>
      <c r="D2645" s="1" t="str">
        <f t="shared" si="208"/>
        <v>OK</v>
      </c>
      <c r="E2645">
        <f t="shared" si="206"/>
        <v>1</v>
      </c>
      <c r="F2645">
        <f t="shared" si="207"/>
        <v>0</v>
      </c>
      <c r="G2645" s="150">
        <v>45012</v>
      </c>
      <c r="H2645" s="152">
        <v>20</v>
      </c>
      <c r="I2645" s="152">
        <v>427</v>
      </c>
      <c r="J2645" s="152">
        <v>501</v>
      </c>
      <c r="K2645" s="152">
        <v>228</v>
      </c>
      <c r="L2645" s="152">
        <v>450</v>
      </c>
      <c r="M2645" s="152">
        <v>182</v>
      </c>
      <c r="N2645" s="152">
        <v>315</v>
      </c>
      <c r="O2645" s="152">
        <v>133</v>
      </c>
      <c r="P2645" s="152">
        <v>604</v>
      </c>
      <c r="Q2645" s="152">
        <v>509</v>
      </c>
      <c r="R2645" s="152">
        <v>443</v>
      </c>
      <c r="S2645" s="152">
        <v>111</v>
      </c>
      <c r="T2645" s="152">
        <v>135</v>
      </c>
      <c r="U2645" s="152">
        <v>41</v>
      </c>
      <c r="V2645" s="152">
        <v>149</v>
      </c>
      <c r="W2645" s="152">
        <v>744</v>
      </c>
      <c r="X2645" s="152">
        <v>305</v>
      </c>
      <c r="Y2645" s="152">
        <v>31</v>
      </c>
      <c r="Z2645" s="152">
        <v>428</v>
      </c>
      <c r="AA2645" s="152">
        <v>15</v>
      </c>
      <c r="AB2645" s="152">
        <v>1034</v>
      </c>
      <c r="AC2645" s="152">
        <v>200</v>
      </c>
      <c r="AD2645" s="152">
        <v>37</v>
      </c>
      <c r="AE2645" s="152">
        <v>916</v>
      </c>
      <c r="AF2645" s="152">
        <v>1589</v>
      </c>
      <c r="AG2645" s="152">
        <v>759</v>
      </c>
      <c r="AH2645" s="152">
        <v>127</v>
      </c>
      <c r="AI2645" s="152">
        <v>332</v>
      </c>
      <c r="AJ2645" s="152">
        <v>70</v>
      </c>
      <c r="AK2645" s="152">
        <v>1165</v>
      </c>
      <c r="AL2645" s="152">
        <v>1323</v>
      </c>
      <c r="AM2645" s="152">
        <v>11</v>
      </c>
      <c r="AO2645" s="152">
        <v>350</v>
      </c>
      <c r="AP2645" s="152">
        <v>20</v>
      </c>
      <c r="AQ2645" s="152">
        <v>150</v>
      </c>
      <c r="AR2645" s="152">
        <v>345</v>
      </c>
      <c r="AS2645" s="152">
        <v>1338</v>
      </c>
      <c r="AT2645" s="152">
        <v>259</v>
      </c>
      <c r="AU2645" s="152">
        <v>395</v>
      </c>
      <c r="AV2645" s="152">
        <v>92</v>
      </c>
      <c r="AW2645" s="152">
        <v>95</v>
      </c>
      <c r="AX2645" s="152">
        <v>443</v>
      </c>
      <c r="AY2645" s="152">
        <v>215</v>
      </c>
      <c r="AZ2645" s="152">
        <v>483</v>
      </c>
      <c r="BA2645" s="155">
        <v>406</v>
      </c>
      <c r="BB2645" s="152">
        <v>142</v>
      </c>
      <c r="BC2645" s="153">
        <v>30</v>
      </c>
      <c r="BD2645" s="152">
        <v>195</v>
      </c>
      <c r="BE2645" s="152">
        <v>243</v>
      </c>
      <c r="BF2645" s="152">
        <v>104</v>
      </c>
      <c r="BG2645" s="152">
        <v>55</v>
      </c>
      <c r="BH2645" s="152">
        <v>132</v>
      </c>
      <c r="BI2645" s="152">
        <v>49</v>
      </c>
      <c r="BJ2645" s="152">
        <v>79</v>
      </c>
      <c r="BK2645" s="152">
        <v>24</v>
      </c>
      <c r="BL2645" s="152">
        <v>81</v>
      </c>
      <c r="BM2645" s="152"/>
      <c r="BN2645" s="152"/>
      <c r="BO2645" s="152"/>
      <c r="BP2645" s="152"/>
      <c r="BQ2645" s="152"/>
      <c r="BR2645" s="152"/>
      <c r="BS2645" s="152"/>
      <c r="BT2645" s="152"/>
      <c r="BU2645" s="152"/>
      <c r="BV2645" s="152"/>
      <c r="BW2645" s="152"/>
      <c r="BX2645" s="152"/>
      <c r="BY2645" s="152"/>
      <c r="BZ2645" s="152"/>
      <c r="CA2645" s="152"/>
      <c r="CB2645" s="152"/>
      <c r="CC2645" s="152"/>
    </row>
    <row r="2646" spans="1:81">
      <c r="A2646" t="str">
        <f t="shared" si="209"/>
        <v>2023</v>
      </c>
      <c r="B2646" t="str">
        <f t="shared" si="210"/>
        <v>March</v>
      </c>
      <c r="C2646" s="2">
        <v>45013</v>
      </c>
      <c r="D2646" s="1" t="str">
        <f t="shared" si="208"/>
        <v>OK</v>
      </c>
      <c r="E2646">
        <f t="shared" si="206"/>
        <v>1</v>
      </c>
      <c r="F2646">
        <f t="shared" si="207"/>
        <v>0</v>
      </c>
      <c r="G2646" s="150">
        <v>45013</v>
      </c>
      <c r="H2646" s="152">
        <v>21</v>
      </c>
      <c r="I2646" s="152">
        <v>504</v>
      </c>
      <c r="J2646" s="152">
        <v>566</v>
      </c>
      <c r="K2646" s="152">
        <v>226</v>
      </c>
      <c r="L2646" s="152">
        <v>471</v>
      </c>
      <c r="M2646" s="152">
        <v>227</v>
      </c>
      <c r="N2646" s="152">
        <v>357</v>
      </c>
      <c r="O2646" s="152">
        <v>114</v>
      </c>
      <c r="P2646" s="152">
        <v>622</v>
      </c>
      <c r="Q2646" s="152">
        <v>530</v>
      </c>
      <c r="R2646" s="152">
        <v>457</v>
      </c>
      <c r="S2646" s="152">
        <v>122</v>
      </c>
      <c r="T2646" s="152">
        <v>141</v>
      </c>
      <c r="U2646" s="152">
        <v>40</v>
      </c>
      <c r="V2646" s="152">
        <v>163</v>
      </c>
      <c r="W2646" s="152">
        <v>791</v>
      </c>
      <c r="X2646" s="152">
        <v>280</v>
      </c>
      <c r="Y2646" s="152">
        <v>42</v>
      </c>
      <c r="Z2646" s="152">
        <v>483</v>
      </c>
      <c r="AA2646" s="152">
        <v>29</v>
      </c>
      <c r="AB2646" s="152">
        <v>1041</v>
      </c>
      <c r="AC2646" s="152">
        <v>472</v>
      </c>
      <c r="AD2646" s="152">
        <v>38</v>
      </c>
      <c r="AE2646" s="152">
        <v>971</v>
      </c>
      <c r="AF2646" s="152">
        <v>1716</v>
      </c>
      <c r="AG2646" s="152">
        <v>761</v>
      </c>
      <c r="AH2646" s="152">
        <v>141</v>
      </c>
      <c r="AI2646" s="152">
        <v>311</v>
      </c>
      <c r="AJ2646" s="152">
        <v>75</v>
      </c>
      <c r="AK2646" s="152">
        <v>1253</v>
      </c>
      <c r="AL2646" s="152">
        <v>1551</v>
      </c>
      <c r="AM2646" s="152">
        <v>8</v>
      </c>
      <c r="AO2646" s="152">
        <v>356</v>
      </c>
      <c r="AP2646" s="152">
        <v>25</v>
      </c>
      <c r="AQ2646" s="152">
        <v>198</v>
      </c>
      <c r="AR2646" s="152">
        <v>353</v>
      </c>
      <c r="AS2646" s="152">
        <v>1459</v>
      </c>
      <c r="AT2646" s="152">
        <v>255</v>
      </c>
      <c r="AU2646" s="152">
        <v>395</v>
      </c>
      <c r="AV2646" s="152">
        <v>88</v>
      </c>
      <c r="AW2646" s="152">
        <v>115</v>
      </c>
      <c r="AX2646" s="152">
        <v>494</v>
      </c>
      <c r="AY2646" s="152">
        <v>211</v>
      </c>
      <c r="AZ2646" s="152">
        <v>470</v>
      </c>
      <c r="BA2646" s="155">
        <v>401</v>
      </c>
      <c r="BB2646" s="152">
        <v>125</v>
      </c>
      <c r="BC2646" s="153">
        <v>27</v>
      </c>
      <c r="BD2646" s="152">
        <v>167</v>
      </c>
      <c r="BE2646" s="152">
        <v>217</v>
      </c>
      <c r="BF2646" s="152">
        <v>82</v>
      </c>
      <c r="BG2646" s="152">
        <v>81</v>
      </c>
      <c r="BH2646" s="152">
        <v>121</v>
      </c>
      <c r="BI2646" s="152">
        <v>58</v>
      </c>
      <c r="BJ2646" s="152">
        <v>86</v>
      </c>
      <c r="BK2646" s="152">
        <v>31</v>
      </c>
      <c r="BL2646" s="152">
        <v>77</v>
      </c>
      <c r="BM2646" s="152"/>
      <c r="BN2646" s="152"/>
      <c r="BO2646" s="152"/>
      <c r="BP2646" s="152"/>
      <c r="BQ2646" s="152"/>
      <c r="BR2646" s="152"/>
      <c r="BS2646" s="152"/>
      <c r="BT2646" s="152"/>
      <c r="BU2646" s="152"/>
      <c r="BV2646" s="152"/>
      <c r="BW2646" s="152"/>
      <c r="BX2646" s="152"/>
      <c r="BY2646" s="152"/>
      <c r="BZ2646" s="152"/>
      <c r="CA2646" s="152"/>
      <c r="CB2646" s="152"/>
      <c r="CC2646" s="152"/>
    </row>
    <row r="2647" spans="1:81">
      <c r="A2647" t="str">
        <f t="shared" si="209"/>
        <v>2023</v>
      </c>
      <c r="B2647" t="str">
        <f t="shared" si="210"/>
        <v>March</v>
      </c>
      <c r="C2647" s="2">
        <v>45014</v>
      </c>
      <c r="D2647" s="1" t="str">
        <f t="shared" si="208"/>
        <v>OK</v>
      </c>
      <c r="E2647">
        <f t="shared" si="206"/>
        <v>1</v>
      </c>
      <c r="F2647">
        <f t="shared" si="207"/>
        <v>0</v>
      </c>
      <c r="G2647" s="150">
        <v>45014</v>
      </c>
      <c r="H2647" s="152">
        <v>21</v>
      </c>
      <c r="I2647" s="152">
        <v>479</v>
      </c>
      <c r="J2647" s="152">
        <v>580</v>
      </c>
      <c r="K2647" s="152">
        <v>262</v>
      </c>
      <c r="L2647" s="152">
        <v>436</v>
      </c>
      <c r="M2647" s="152">
        <v>207</v>
      </c>
      <c r="N2647" s="152">
        <v>307</v>
      </c>
      <c r="O2647" s="152">
        <v>143</v>
      </c>
      <c r="P2647" s="152">
        <v>644</v>
      </c>
      <c r="Q2647" s="152">
        <v>535</v>
      </c>
      <c r="R2647" s="152">
        <v>444</v>
      </c>
      <c r="S2647" s="152">
        <v>131</v>
      </c>
      <c r="T2647" s="152">
        <v>159</v>
      </c>
      <c r="U2647" s="152">
        <v>45</v>
      </c>
      <c r="V2647" s="152">
        <v>185</v>
      </c>
      <c r="W2647" s="152">
        <v>786</v>
      </c>
      <c r="X2647" s="152">
        <v>342</v>
      </c>
      <c r="Y2647" s="152">
        <v>29</v>
      </c>
      <c r="Z2647" s="152">
        <v>558</v>
      </c>
      <c r="AA2647" s="152">
        <v>25</v>
      </c>
      <c r="AB2647" s="152">
        <v>1125</v>
      </c>
      <c r="AC2647" s="152">
        <v>462</v>
      </c>
      <c r="AD2647" s="152">
        <v>54</v>
      </c>
      <c r="AE2647" s="152">
        <v>1018</v>
      </c>
      <c r="AF2647" s="152">
        <v>1652</v>
      </c>
      <c r="AG2647" s="152">
        <v>840</v>
      </c>
      <c r="AH2647" s="152">
        <v>183</v>
      </c>
      <c r="AI2647" s="152">
        <v>238</v>
      </c>
      <c r="AJ2647" s="152">
        <v>71</v>
      </c>
      <c r="AK2647" s="152">
        <v>1201</v>
      </c>
      <c r="AL2647" s="152">
        <v>1584</v>
      </c>
      <c r="AM2647" s="152">
        <v>18</v>
      </c>
      <c r="AO2647" s="152">
        <v>393</v>
      </c>
      <c r="AP2647" s="152">
        <v>40</v>
      </c>
      <c r="AQ2647" s="152">
        <v>245</v>
      </c>
      <c r="AR2647" s="152">
        <v>343</v>
      </c>
      <c r="AS2647" s="152">
        <v>1429</v>
      </c>
      <c r="AT2647" s="152">
        <v>246</v>
      </c>
      <c r="AU2647" s="152">
        <v>431</v>
      </c>
      <c r="AV2647" s="152">
        <v>94</v>
      </c>
      <c r="AW2647" s="152">
        <v>133</v>
      </c>
      <c r="AX2647" s="152">
        <v>475</v>
      </c>
      <c r="AY2647" s="152">
        <v>224</v>
      </c>
      <c r="AZ2647" s="152">
        <v>548</v>
      </c>
      <c r="BA2647" s="155">
        <v>451</v>
      </c>
      <c r="BB2647" s="152">
        <v>158</v>
      </c>
      <c r="BC2647" s="153">
        <v>21</v>
      </c>
      <c r="BD2647" s="152">
        <v>220</v>
      </c>
      <c r="BE2647" s="152">
        <v>262</v>
      </c>
      <c r="BF2647" s="152">
        <v>84</v>
      </c>
      <c r="BG2647" s="152">
        <v>60</v>
      </c>
      <c r="BH2647" s="152">
        <v>114</v>
      </c>
      <c r="BI2647" s="152">
        <v>74</v>
      </c>
      <c r="BJ2647" s="152">
        <v>94</v>
      </c>
      <c r="BK2647" s="152">
        <v>32</v>
      </c>
      <c r="BL2647" s="152">
        <v>80</v>
      </c>
      <c r="BM2647" s="152"/>
      <c r="BN2647" s="152"/>
      <c r="BO2647" s="152"/>
      <c r="BP2647" s="152"/>
      <c r="BQ2647" s="152"/>
      <c r="BR2647" s="152"/>
      <c r="BS2647" s="152"/>
      <c r="BT2647" s="152"/>
      <c r="BU2647" s="152"/>
      <c r="BV2647" s="152"/>
      <c r="BW2647" s="152"/>
      <c r="BX2647" s="152"/>
      <c r="BY2647" s="152"/>
      <c r="BZ2647" s="152"/>
      <c r="CA2647" s="152"/>
      <c r="CB2647" s="152"/>
      <c r="CC2647" s="152"/>
    </row>
    <row r="2648" spans="1:81">
      <c r="A2648" t="str">
        <f t="shared" si="209"/>
        <v>2023</v>
      </c>
      <c r="B2648" t="str">
        <f t="shared" si="210"/>
        <v>March</v>
      </c>
      <c r="C2648" s="2">
        <v>45015</v>
      </c>
      <c r="D2648" s="1" t="str">
        <f t="shared" si="208"/>
        <v>OK</v>
      </c>
      <c r="E2648">
        <f t="shared" si="206"/>
        <v>1</v>
      </c>
      <c r="F2648">
        <f t="shared" si="207"/>
        <v>0</v>
      </c>
      <c r="G2648" s="150">
        <v>45015</v>
      </c>
      <c r="H2648" s="152">
        <v>14</v>
      </c>
      <c r="I2648" s="152">
        <v>451</v>
      </c>
      <c r="J2648" s="152">
        <v>587</v>
      </c>
      <c r="K2648" s="152">
        <v>227</v>
      </c>
      <c r="L2648" s="152">
        <v>482</v>
      </c>
      <c r="M2648" s="152">
        <v>227</v>
      </c>
      <c r="N2648" s="152">
        <v>325</v>
      </c>
      <c r="O2648" s="152">
        <v>104</v>
      </c>
      <c r="P2648" s="152">
        <v>630</v>
      </c>
      <c r="Q2648" s="152">
        <v>486</v>
      </c>
      <c r="R2648" s="152">
        <v>447</v>
      </c>
      <c r="S2648" s="152">
        <v>133</v>
      </c>
      <c r="T2648" s="152">
        <v>149</v>
      </c>
      <c r="U2648" s="152">
        <v>49</v>
      </c>
      <c r="V2648" s="152">
        <v>172</v>
      </c>
      <c r="W2648" s="152">
        <v>806</v>
      </c>
      <c r="X2648" s="152">
        <v>293</v>
      </c>
      <c r="Y2648" s="152">
        <v>32</v>
      </c>
      <c r="Z2648" s="152">
        <v>450</v>
      </c>
      <c r="AA2648" s="152">
        <v>12</v>
      </c>
      <c r="AB2648" s="152">
        <v>1052</v>
      </c>
      <c r="AC2648" s="152">
        <v>450</v>
      </c>
      <c r="AD2648" s="152">
        <v>28</v>
      </c>
      <c r="AE2648" s="152">
        <v>972</v>
      </c>
      <c r="AF2648" s="152">
        <v>1575</v>
      </c>
      <c r="AG2648" s="152">
        <v>722</v>
      </c>
      <c r="AH2648" s="152">
        <v>142</v>
      </c>
      <c r="AI2648" s="152">
        <v>322</v>
      </c>
      <c r="AJ2648" s="152">
        <v>65</v>
      </c>
      <c r="AK2648" s="152">
        <v>1143</v>
      </c>
      <c r="AL2648" s="152">
        <v>1601</v>
      </c>
      <c r="AM2648" s="152">
        <v>17</v>
      </c>
      <c r="AO2648" s="152">
        <v>379</v>
      </c>
      <c r="AP2648" s="152">
        <v>33</v>
      </c>
      <c r="AQ2648" s="152">
        <v>194</v>
      </c>
      <c r="AR2648" s="152">
        <v>341</v>
      </c>
      <c r="AS2648" s="152">
        <v>1385</v>
      </c>
      <c r="AT2648" s="152">
        <v>275</v>
      </c>
      <c r="AU2648" s="152">
        <v>382</v>
      </c>
      <c r="AV2648" s="152">
        <v>97</v>
      </c>
      <c r="AW2648" s="152">
        <v>142</v>
      </c>
      <c r="AX2648" s="152">
        <v>423</v>
      </c>
      <c r="AY2648" s="152">
        <v>229</v>
      </c>
      <c r="AZ2648" s="152">
        <v>488</v>
      </c>
      <c r="BA2648" s="155">
        <v>410</v>
      </c>
      <c r="BB2648" s="152">
        <v>158</v>
      </c>
      <c r="BC2648" s="153">
        <v>19</v>
      </c>
      <c r="BD2648" s="152">
        <v>150</v>
      </c>
      <c r="BE2648" s="152">
        <v>244</v>
      </c>
      <c r="BF2648" s="152">
        <v>76</v>
      </c>
      <c r="BG2648" s="152">
        <v>56</v>
      </c>
      <c r="BH2648" s="152">
        <v>120</v>
      </c>
      <c r="BI2648" s="152">
        <v>52</v>
      </c>
      <c r="BJ2648" s="152">
        <v>82</v>
      </c>
      <c r="BK2648" s="152">
        <v>25</v>
      </c>
      <c r="BL2648" s="152">
        <v>87</v>
      </c>
      <c r="BM2648" s="152"/>
      <c r="BN2648" s="152"/>
      <c r="BO2648" s="152"/>
      <c r="BP2648" s="152"/>
      <c r="BQ2648" s="152"/>
      <c r="BR2648" s="152"/>
      <c r="BS2648" s="152"/>
      <c r="BT2648" s="152"/>
      <c r="BU2648" s="152"/>
      <c r="BV2648" s="152"/>
      <c r="BW2648" s="152"/>
      <c r="BX2648" s="152"/>
      <c r="BY2648" s="152"/>
      <c r="BZ2648" s="152"/>
      <c r="CA2648" s="152"/>
      <c r="CB2648" s="152"/>
      <c r="CC2648" s="152"/>
    </row>
    <row r="2649" spans="1:81" ht="15" thickBot="1">
      <c r="A2649" t="str">
        <f t="shared" si="209"/>
        <v>2023</v>
      </c>
      <c r="B2649" t="str">
        <f t="shared" si="210"/>
        <v>March</v>
      </c>
      <c r="C2649" s="2">
        <v>45016</v>
      </c>
      <c r="D2649" s="1" t="str">
        <f t="shared" si="208"/>
        <v>OK</v>
      </c>
      <c r="E2649">
        <f t="shared" si="206"/>
        <v>1</v>
      </c>
      <c r="F2649">
        <f t="shared" si="207"/>
        <v>0</v>
      </c>
      <c r="G2649" s="156">
        <v>45016</v>
      </c>
      <c r="H2649" s="157">
        <v>21</v>
      </c>
      <c r="I2649" s="157">
        <v>461</v>
      </c>
      <c r="J2649" s="157">
        <v>478</v>
      </c>
      <c r="K2649" s="157">
        <v>218</v>
      </c>
      <c r="L2649" s="157">
        <v>355</v>
      </c>
      <c r="M2649" s="157">
        <v>149</v>
      </c>
      <c r="N2649" s="157">
        <v>289</v>
      </c>
      <c r="O2649" s="157">
        <v>112</v>
      </c>
      <c r="P2649" s="157">
        <v>554</v>
      </c>
      <c r="Q2649" s="157">
        <v>484</v>
      </c>
      <c r="R2649" s="157">
        <v>403</v>
      </c>
      <c r="S2649" s="157">
        <v>106</v>
      </c>
      <c r="T2649" s="157">
        <v>170</v>
      </c>
      <c r="U2649" s="157">
        <v>38</v>
      </c>
      <c r="V2649" s="157">
        <v>161</v>
      </c>
      <c r="W2649" s="157">
        <v>686</v>
      </c>
      <c r="X2649" s="157">
        <v>228</v>
      </c>
      <c r="Y2649" s="157">
        <v>30</v>
      </c>
      <c r="Z2649" s="157">
        <v>503</v>
      </c>
      <c r="AA2649" s="157">
        <v>22</v>
      </c>
      <c r="AB2649" s="157">
        <v>865</v>
      </c>
      <c r="AC2649" s="157">
        <v>392</v>
      </c>
      <c r="AD2649" s="157">
        <v>34</v>
      </c>
      <c r="AE2649" s="157">
        <v>768</v>
      </c>
      <c r="AF2649" s="157">
        <v>1242</v>
      </c>
      <c r="AG2649" s="157">
        <v>678</v>
      </c>
      <c r="AH2649" s="157">
        <v>191</v>
      </c>
      <c r="AI2649" s="157">
        <v>298</v>
      </c>
      <c r="AJ2649" s="157">
        <v>61</v>
      </c>
      <c r="AK2649" s="157">
        <v>892</v>
      </c>
      <c r="AL2649" s="157">
        <v>1432</v>
      </c>
      <c r="AM2649" s="157">
        <v>9</v>
      </c>
      <c r="AO2649" s="157">
        <v>285</v>
      </c>
      <c r="AP2649" s="157">
        <v>29</v>
      </c>
      <c r="AQ2649" s="157">
        <v>158</v>
      </c>
      <c r="AR2649" s="157">
        <v>293</v>
      </c>
      <c r="AS2649" s="157">
        <v>1058</v>
      </c>
      <c r="AT2649" s="157">
        <v>202</v>
      </c>
      <c r="AU2649" s="157">
        <v>404</v>
      </c>
      <c r="AV2649" s="157">
        <v>115</v>
      </c>
      <c r="AW2649" s="157">
        <v>102</v>
      </c>
      <c r="AX2649" s="157">
        <v>326</v>
      </c>
      <c r="AY2649" s="157">
        <v>182</v>
      </c>
      <c r="AZ2649" s="157">
        <v>380</v>
      </c>
      <c r="BA2649" s="159">
        <v>398</v>
      </c>
      <c r="BB2649" s="157">
        <v>109</v>
      </c>
      <c r="BC2649" s="158">
        <v>30</v>
      </c>
      <c r="BD2649" s="157">
        <v>141</v>
      </c>
      <c r="BE2649" s="157">
        <v>197</v>
      </c>
      <c r="BF2649" s="157">
        <v>75</v>
      </c>
      <c r="BG2649" s="157">
        <v>54</v>
      </c>
      <c r="BH2649" s="157">
        <v>124</v>
      </c>
      <c r="BI2649" s="157">
        <v>57</v>
      </c>
      <c r="BJ2649" s="157">
        <v>64</v>
      </c>
      <c r="BK2649" s="157">
        <v>34</v>
      </c>
      <c r="BL2649" s="157">
        <v>60</v>
      </c>
      <c r="BM2649" s="152"/>
      <c r="BN2649" s="152"/>
      <c r="BO2649" s="152"/>
      <c r="BP2649" s="152"/>
      <c r="BQ2649" s="152"/>
      <c r="BR2649" s="152"/>
      <c r="BS2649" s="152"/>
      <c r="BT2649" s="152"/>
      <c r="BU2649" s="152"/>
      <c r="BV2649" s="152"/>
      <c r="BW2649" s="152"/>
      <c r="BX2649" s="152"/>
      <c r="BY2649" s="152"/>
      <c r="BZ2649" s="152"/>
      <c r="CA2649" s="152"/>
      <c r="CB2649" s="152"/>
      <c r="CC2649" s="152"/>
    </row>
    <row r="2650" spans="1:81">
      <c r="A2650" t="str">
        <f t="shared" si="209"/>
        <v>2023</v>
      </c>
      <c r="B2650" t="str">
        <f t="shared" si="210"/>
        <v>April</v>
      </c>
      <c r="C2650" s="2">
        <v>45017</v>
      </c>
      <c r="D2650" s="1" t="str">
        <f t="shared" si="208"/>
        <v>OK</v>
      </c>
      <c r="E2650">
        <f t="shared" si="206"/>
        <v>0</v>
      </c>
      <c r="F2650">
        <f t="shared" si="207"/>
        <v>1</v>
      </c>
      <c r="G2650" s="144">
        <v>45017</v>
      </c>
      <c r="H2650" s="146">
        <v>7</v>
      </c>
      <c r="I2650" s="146">
        <v>190</v>
      </c>
      <c r="J2650" s="146">
        <v>144</v>
      </c>
      <c r="K2650" s="146">
        <v>129</v>
      </c>
      <c r="L2650" s="146">
        <v>116</v>
      </c>
      <c r="M2650" s="146">
        <v>161</v>
      </c>
      <c r="N2650" s="146">
        <v>75</v>
      </c>
      <c r="O2650" s="146">
        <v>64</v>
      </c>
      <c r="P2650" s="146">
        <v>178</v>
      </c>
      <c r="Q2650" s="146">
        <v>170</v>
      </c>
      <c r="R2650" s="146">
        <v>153</v>
      </c>
      <c r="S2650" s="146">
        <v>41</v>
      </c>
      <c r="T2650" s="146">
        <v>125</v>
      </c>
      <c r="U2650" s="146">
        <v>3</v>
      </c>
      <c r="V2650" s="146">
        <v>51</v>
      </c>
      <c r="W2650" s="146">
        <v>443</v>
      </c>
      <c r="X2650" s="146">
        <v>177</v>
      </c>
      <c r="Y2650" s="146">
        <v>11</v>
      </c>
      <c r="Z2650" s="146">
        <v>296</v>
      </c>
      <c r="AA2650" s="146">
        <v>48</v>
      </c>
      <c r="AB2650" s="146">
        <v>244</v>
      </c>
      <c r="AC2650" s="146">
        <v>467</v>
      </c>
      <c r="AD2650" s="146">
        <v>38</v>
      </c>
      <c r="AE2650" s="146">
        <v>211</v>
      </c>
      <c r="AF2650" s="146">
        <v>416</v>
      </c>
      <c r="AG2650" s="146">
        <v>326</v>
      </c>
      <c r="AH2650" s="146">
        <v>107</v>
      </c>
      <c r="AI2650" s="146">
        <v>186</v>
      </c>
      <c r="AJ2650" s="146">
        <v>45</v>
      </c>
      <c r="AK2650" s="146">
        <v>314</v>
      </c>
      <c r="AL2650" s="146">
        <v>650</v>
      </c>
      <c r="AM2650" s="146">
        <v>6</v>
      </c>
      <c r="AO2650" s="146">
        <v>87</v>
      </c>
      <c r="AP2650" s="146">
        <v>33</v>
      </c>
      <c r="AQ2650" s="146">
        <v>127</v>
      </c>
      <c r="AR2650" s="146">
        <v>83</v>
      </c>
      <c r="AS2650" s="146">
        <v>536</v>
      </c>
      <c r="AT2650" s="146">
        <v>59</v>
      </c>
      <c r="AU2650" s="146">
        <v>191</v>
      </c>
      <c r="AV2650" s="146">
        <v>81</v>
      </c>
      <c r="AW2650" s="146">
        <v>133</v>
      </c>
      <c r="AX2650" s="146">
        <v>75</v>
      </c>
      <c r="AY2650" s="146">
        <v>42</v>
      </c>
      <c r="AZ2650" s="146">
        <v>194</v>
      </c>
      <c r="BA2650" s="149">
        <v>201</v>
      </c>
      <c r="BB2650" s="146">
        <v>90</v>
      </c>
      <c r="BC2650" s="146">
        <v>164</v>
      </c>
      <c r="BD2650" s="146">
        <v>105</v>
      </c>
      <c r="BE2650" s="146">
        <v>65</v>
      </c>
      <c r="BF2650" s="146">
        <v>41</v>
      </c>
      <c r="BG2650" s="146">
        <v>29</v>
      </c>
      <c r="BH2650" s="146">
        <v>49</v>
      </c>
      <c r="BI2650" s="174">
        <v>41</v>
      </c>
      <c r="BJ2650" s="146">
        <v>35</v>
      </c>
      <c r="BK2650" s="146">
        <v>24</v>
      </c>
      <c r="BL2650" s="146">
        <v>108</v>
      </c>
      <c r="BM2650" s="152"/>
      <c r="BN2650" s="152"/>
      <c r="BO2650" s="152"/>
      <c r="BP2650" s="152"/>
      <c r="BQ2650" s="152"/>
      <c r="BR2650" s="152"/>
      <c r="BS2650" s="152"/>
      <c r="BT2650" s="152"/>
      <c r="BU2650" s="152"/>
      <c r="BV2650" s="152"/>
      <c r="BW2650" s="152"/>
      <c r="BX2650" s="152"/>
      <c r="BY2650" s="152"/>
      <c r="BZ2650" s="152"/>
      <c r="CA2650" s="152"/>
      <c r="CB2650" s="152"/>
      <c r="CC2650" s="152"/>
    </row>
    <row r="2651" spans="1:81">
      <c r="A2651" t="str">
        <f t="shared" si="209"/>
        <v>2023</v>
      </c>
      <c r="B2651" t="str">
        <f t="shared" si="210"/>
        <v>April</v>
      </c>
      <c r="C2651" s="2">
        <v>45018</v>
      </c>
      <c r="D2651" s="1" t="str">
        <f t="shared" si="208"/>
        <v>OK</v>
      </c>
      <c r="E2651">
        <f t="shared" si="206"/>
        <v>0</v>
      </c>
      <c r="F2651">
        <f t="shared" si="207"/>
        <v>1</v>
      </c>
      <c r="G2651" s="150">
        <v>45018</v>
      </c>
      <c r="H2651" s="152">
        <v>30</v>
      </c>
      <c r="I2651" s="152">
        <v>316</v>
      </c>
      <c r="J2651" s="152">
        <v>266</v>
      </c>
      <c r="K2651" s="152">
        <v>310</v>
      </c>
      <c r="L2651" s="152">
        <v>210</v>
      </c>
      <c r="M2651" s="152">
        <v>199</v>
      </c>
      <c r="N2651" s="152">
        <v>131</v>
      </c>
      <c r="O2651" s="152">
        <v>155</v>
      </c>
      <c r="P2651" s="152">
        <v>303</v>
      </c>
      <c r="Q2651" s="152">
        <v>326</v>
      </c>
      <c r="R2651" s="152">
        <v>330</v>
      </c>
      <c r="S2651" s="152">
        <v>68</v>
      </c>
      <c r="T2651" s="152">
        <v>160</v>
      </c>
      <c r="U2651" s="152">
        <v>16</v>
      </c>
      <c r="V2651" s="152">
        <v>70</v>
      </c>
      <c r="W2651" s="152">
        <v>599</v>
      </c>
      <c r="X2651" s="152">
        <v>330</v>
      </c>
      <c r="Y2651" s="152">
        <v>31</v>
      </c>
      <c r="Z2651" s="152">
        <v>432</v>
      </c>
      <c r="AA2651" s="152">
        <v>58</v>
      </c>
      <c r="AB2651" s="152">
        <v>420</v>
      </c>
      <c r="AC2651" s="152">
        <v>542</v>
      </c>
      <c r="AD2651" s="152">
        <v>18</v>
      </c>
      <c r="AE2651" s="152">
        <v>414</v>
      </c>
      <c r="AF2651" s="152">
        <v>844</v>
      </c>
      <c r="AG2651" s="152">
        <v>860</v>
      </c>
      <c r="AH2651" s="152">
        <v>210</v>
      </c>
      <c r="AI2651" s="152">
        <v>528</v>
      </c>
      <c r="AJ2651" s="152">
        <v>55</v>
      </c>
      <c r="AK2651" s="152">
        <v>894</v>
      </c>
      <c r="AL2651" s="152">
        <v>1491</v>
      </c>
      <c r="AM2651" s="152">
        <v>22</v>
      </c>
      <c r="AO2651" s="152">
        <v>227</v>
      </c>
      <c r="AP2651" s="152">
        <v>36</v>
      </c>
      <c r="AQ2651" s="152">
        <v>416</v>
      </c>
      <c r="AR2651" s="152">
        <v>153</v>
      </c>
      <c r="AS2651" s="152">
        <v>1232</v>
      </c>
      <c r="AT2651" s="152">
        <v>164</v>
      </c>
      <c r="AU2651" s="152">
        <v>573</v>
      </c>
      <c r="AV2651" s="152">
        <v>143</v>
      </c>
      <c r="AW2651" s="152">
        <v>283</v>
      </c>
      <c r="AX2651" s="152">
        <v>132</v>
      </c>
      <c r="AY2651" s="152">
        <v>77</v>
      </c>
      <c r="AZ2651" s="152">
        <v>652</v>
      </c>
      <c r="BA2651" s="155">
        <v>480</v>
      </c>
      <c r="BB2651" s="152">
        <v>301</v>
      </c>
      <c r="BC2651" s="152">
        <v>151</v>
      </c>
      <c r="BD2651" s="152">
        <v>322</v>
      </c>
      <c r="BE2651" s="152">
        <v>174</v>
      </c>
      <c r="BF2651" s="152">
        <v>111</v>
      </c>
      <c r="BG2651" s="152">
        <v>50</v>
      </c>
      <c r="BH2651" s="152">
        <v>88</v>
      </c>
      <c r="BI2651" s="175">
        <v>84</v>
      </c>
      <c r="BJ2651" s="152">
        <v>100</v>
      </c>
      <c r="BK2651" s="152">
        <v>36</v>
      </c>
      <c r="BL2651" s="152">
        <v>167</v>
      </c>
      <c r="BM2651" s="152"/>
      <c r="BN2651" s="152"/>
      <c r="BO2651" s="152"/>
      <c r="BP2651" s="152"/>
      <c r="BQ2651" s="152"/>
      <c r="BR2651" s="152"/>
      <c r="BS2651" s="152"/>
      <c r="BT2651" s="152"/>
      <c r="BU2651" s="152"/>
      <c r="BV2651" s="152"/>
      <c r="BW2651" s="152"/>
      <c r="BX2651" s="152"/>
      <c r="BY2651" s="152"/>
      <c r="BZ2651" s="152"/>
      <c r="CA2651" s="152"/>
      <c r="CB2651" s="152"/>
      <c r="CC2651" s="152"/>
    </row>
    <row r="2652" spans="1:81">
      <c r="A2652" t="str">
        <f t="shared" si="209"/>
        <v>2023</v>
      </c>
      <c r="B2652" t="str">
        <f t="shared" si="210"/>
        <v>April</v>
      </c>
      <c r="C2652" s="2">
        <v>45019</v>
      </c>
      <c r="D2652" s="1" t="str">
        <f t="shared" si="208"/>
        <v>OK</v>
      </c>
      <c r="E2652">
        <f t="shared" si="206"/>
        <v>1</v>
      </c>
      <c r="F2652">
        <f t="shared" si="207"/>
        <v>0</v>
      </c>
      <c r="G2652" s="150">
        <v>45019</v>
      </c>
      <c r="H2652" s="152">
        <v>15</v>
      </c>
      <c r="I2652" s="152">
        <v>457</v>
      </c>
      <c r="J2652" s="152">
        <v>526</v>
      </c>
      <c r="K2652" s="152">
        <v>180</v>
      </c>
      <c r="L2652" s="152">
        <v>503</v>
      </c>
      <c r="M2652" s="152">
        <v>184</v>
      </c>
      <c r="N2652" s="152">
        <v>274</v>
      </c>
      <c r="O2652" s="152">
        <v>121</v>
      </c>
      <c r="P2652" s="152">
        <v>572</v>
      </c>
      <c r="Q2652" s="152">
        <v>465</v>
      </c>
      <c r="R2652" s="152">
        <v>439</v>
      </c>
      <c r="S2652" s="152">
        <v>112</v>
      </c>
      <c r="T2652" s="152">
        <v>193</v>
      </c>
      <c r="U2652" s="152">
        <v>46</v>
      </c>
      <c r="V2652" s="152">
        <v>133</v>
      </c>
      <c r="W2652" s="152">
        <v>667</v>
      </c>
      <c r="X2652" s="152">
        <v>297</v>
      </c>
      <c r="Y2652" s="152">
        <v>27</v>
      </c>
      <c r="Z2652" s="152">
        <v>394</v>
      </c>
      <c r="AA2652" s="152">
        <v>30</v>
      </c>
      <c r="AB2652" s="152">
        <v>1042</v>
      </c>
      <c r="AC2652" s="152">
        <v>474</v>
      </c>
      <c r="AD2652" s="152">
        <v>19</v>
      </c>
      <c r="AE2652" s="152">
        <v>935</v>
      </c>
      <c r="AF2652" s="152">
        <v>1502</v>
      </c>
      <c r="AG2652" s="152">
        <v>703</v>
      </c>
      <c r="AH2652" s="152">
        <v>160</v>
      </c>
      <c r="AI2652" s="152">
        <v>339</v>
      </c>
      <c r="AJ2652" s="152">
        <v>79</v>
      </c>
      <c r="AK2652" s="152">
        <v>1127</v>
      </c>
      <c r="AL2652" s="152">
        <v>1340</v>
      </c>
      <c r="AM2652" s="152">
        <v>9</v>
      </c>
      <c r="AO2652" s="152">
        <v>363</v>
      </c>
      <c r="AP2652" s="152">
        <v>34</v>
      </c>
      <c r="AQ2652" s="152">
        <v>210</v>
      </c>
      <c r="AR2652" s="152">
        <v>310</v>
      </c>
      <c r="AS2652" s="152">
        <v>1334</v>
      </c>
      <c r="AT2652" s="152">
        <v>269</v>
      </c>
      <c r="AU2652" s="152">
        <v>339</v>
      </c>
      <c r="AV2652" s="152">
        <v>90</v>
      </c>
      <c r="AW2652" s="152">
        <v>109</v>
      </c>
      <c r="AX2652" s="152">
        <v>438</v>
      </c>
      <c r="AY2652" s="152">
        <v>209</v>
      </c>
      <c r="AZ2652" s="152">
        <v>425</v>
      </c>
      <c r="BA2652" s="155">
        <v>360</v>
      </c>
      <c r="BB2652" s="152">
        <v>114</v>
      </c>
      <c r="BC2652" s="152">
        <v>22</v>
      </c>
      <c r="BD2652" s="152">
        <v>196</v>
      </c>
      <c r="BE2652" s="152">
        <v>193</v>
      </c>
      <c r="BF2652" s="152">
        <v>79</v>
      </c>
      <c r="BG2652" s="152">
        <v>54</v>
      </c>
      <c r="BH2652" s="152">
        <v>134</v>
      </c>
      <c r="BI2652" s="175">
        <v>73</v>
      </c>
      <c r="BJ2652" s="152">
        <v>86</v>
      </c>
      <c r="BK2652" s="152">
        <v>29</v>
      </c>
      <c r="BL2652" s="152">
        <v>46</v>
      </c>
      <c r="BM2652" s="152"/>
      <c r="BN2652" s="152"/>
      <c r="BO2652" s="152"/>
      <c r="BP2652" s="152"/>
      <c r="BQ2652" s="152"/>
      <c r="BR2652" s="152"/>
      <c r="BS2652" s="152"/>
      <c r="BT2652" s="152"/>
      <c r="BU2652" s="152"/>
      <c r="BV2652" s="152"/>
      <c r="BW2652" s="152"/>
      <c r="BX2652" s="152"/>
      <c r="BY2652" s="152"/>
      <c r="BZ2652" s="152"/>
      <c r="CA2652" s="152"/>
      <c r="CB2652" s="152"/>
      <c r="CC2652" s="152"/>
    </row>
    <row r="2653" spans="1:81">
      <c r="A2653" t="str">
        <f t="shared" si="209"/>
        <v>2023</v>
      </c>
      <c r="B2653" t="str">
        <f t="shared" si="210"/>
        <v>April</v>
      </c>
      <c r="C2653" s="2">
        <v>45020</v>
      </c>
      <c r="D2653" s="1" t="str">
        <f t="shared" si="208"/>
        <v>OK</v>
      </c>
      <c r="E2653">
        <f t="shared" si="206"/>
        <v>1</v>
      </c>
      <c r="F2653">
        <f t="shared" si="207"/>
        <v>0</v>
      </c>
      <c r="G2653" s="150">
        <v>45020</v>
      </c>
      <c r="H2653" s="152">
        <v>25</v>
      </c>
      <c r="I2653" s="152">
        <v>514</v>
      </c>
      <c r="J2653" s="152">
        <v>601</v>
      </c>
      <c r="K2653" s="152">
        <v>262</v>
      </c>
      <c r="L2653" s="152">
        <v>469</v>
      </c>
      <c r="M2653" s="152">
        <v>234</v>
      </c>
      <c r="N2653" s="152">
        <v>322</v>
      </c>
      <c r="O2653" s="152">
        <v>154</v>
      </c>
      <c r="P2653" s="152">
        <v>634</v>
      </c>
      <c r="Q2653" s="152">
        <v>591</v>
      </c>
      <c r="R2653" s="152">
        <v>467</v>
      </c>
      <c r="S2653" s="152">
        <v>124</v>
      </c>
      <c r="T2653" s="152">
        <v>172</v>
      </c>
      <c r="U2653" s="152">
        <v>57</v>
      </c>
      <c r="V2653" s="152">
        <v>170</v>
      </c>
      <c r="W2653" s="152">
        <v>790</v>
      </c>
      <c r="X2653" s="152">
        <v>324</v>
      </c>
      <c r="Y2653" s="152">
        <v>35</v>
      </c>
      <c r="Z2653" s="152">
        <v>511</v>
      </c>
      <c r="AA2653" s="152">
        <v>24</v>
      </c>
      <c r="AB2653" s="152">
        <v>1098</v>
      </c>
      <c r="AC2653" s="152">
        <v>311</v>
      </c>
      <c r="AD2653" s="152">
        <v>47</v>
      </c>
      <c r="AE2653" s="152">
        <v>1038</v>
      </c>
      <c r="AF2653" s="152">
        <v>1759</v>
      </c>
      <c r="AG2653" s="152">
        <v>843</v>
      </c>
      <c r="AH2653" s="152">
        <v>188</v>
      </c>
      <c r="AI2653" s="152">
        <v>313</v>
      </c>
      <c r="AJ2653" s="152">
        <v>85</v>
      </c>
      <c r="AK2653" s="152">
        <v>1253</v>
      </c>
      <c r="AL2653" s="152">
        <v>1549</v>
      </c>
      <c r="AM2653" s="152">
        <v>16</v>
      </c>
      <c r="AO2653" s="152">
        <v>366</v>
      </c>
      <c r="AP2653" s="152">
        <v>42</v>
      </c>
      <c r="AQ2653" s="152">
        <v>228</v>
      </c>
      <c r="AR2653" s="152">
        <v>353</v>
      </c>
      <c r="AS2653" s="152">
        <v>1472</v>
      </c>
      <c r="AT2653" s="152">
        <v>315</v>
      </c>
      <c r="AU2653" s="152">
        <v>465</v>
      </c>
      <c r="AV2653" s="152">
        <v>92</v>
      </c>
      <c r="AW2653" s="152">
        <v>146</v>
      </c>
      <c r="AX2653" s="152">
        <v>491</v>
      </c>
      <c r="AY2653" s="152">
        <v>222</v>
      </c>
      <c r="AZ2653" s="152">
        <v>539</v>
      </c>
      <c r="BA2653" s="155">
        <v>452</v>
      </c>
      <c r="BB2653" s="152">
        <v>140</v>
      </c>
      <c r="BC2653" s="152">
        <v>22</v>
      </c>
      <c r="BD2653" s="152">
        <v>213</v>
      </c>
      <c r="BE2653" s="152">
        <v>275</v>
      </c>
      <c r="BF2653" s="152">
        <v>109</v>
      </c>
      <c r="BG2653" s="152">
        <v>70</v>
      </c>
      <c r="BH2653" s="152">
        <v>129</v>
      </c>
      <c r="BI2653" s="175">
        <v>63</v>
      </c>
      <c r="BJ2653" s="152">
        <v>101</v>
      </c>
      <c r="BK2653" s="152">
        <v>29</v>
      </c>
      <c r="BL2653" s="152">
        <v>90</v>
      </c>
      <c r="BM2653" s="152"/>
      <c r="BN2653" s="152"/>
      <c r="BO2653" s="152"/>
      <c r="BP2653" s="152"/>
      <c r="BQ2653" s="152"/>
      <c r="BR2653" s="152"/>
      <c r="BS2653" s="152"/>
      <c r="BT2653" s="152"/>
      <c r="BU2653" s="152"/>
      <c r="BV2653" s="152"/>
      <c r="BW2653" s="152"/>
      <c r="BX2653" s="152"/>
      <c r="BY2653" s="152"/>
      <c r="BZ2653" s="152"/>
      <c r="CA2653" s="152"/>
      <c r="CB2653" s="152"/>
      <c r="CC2653" s="152"/>
    </row>
    <row r="2654" spans="1:81">
      <c r="A2654" t="str">
        <f t="shared" si="209"/>
        <v>2023</v>
      </c>
      <c r="B2654" t="str">
        <f t="shared" si="210"/>
        <v>April</v>
      </c>
      <c r="C2654" s="2">
        <v>45021</v>
      </c>
      <c r="D2654" s="1" t="str">
        <f t="shared" si="208"/>
        <v>OK</v>
      </c>
      <c r="E2654">
        <f t="shared" si="206"/>
        <v>1</v>
      </c>
      <c r="F2654">
        <f t="shared" si="207"/>
        <v>0</v>
      </c>
      <c r="G2654" s="150">
        <v>45021</v>
      </c>
      <c r="H2654" s="152">
        <v>27</v>
      </c>
      <c r="I2654" s="152">
        <v>531</v>
      </c>
      <c r="J2654" s="152">
        <v>500</v>
      </c>
      <c r="K2654" s="152">
        <v>238</v>
      </c>
      <c r="L2654" s="152">
        <v>441</v>
      </c>
      <c r="M2654" s="152">
        <v>185</v>
      </c>
      <c r="N2654" s="152">
        <v>336</v>
      </c>
      <c r="O2654" s="152">
        <v>131</v>
      </c>
      <c r="P2654" s="152">
        <v>582</v>
      </c>
      <c r="Q2654" s="152">
        <v>579</v>
      </c>
      <c r="R2654" s="152">
        <v>468</v>
      </c>
      <c r="S2654" s="152">
        <v>124</v>
      </c>
      <c r="T2654" s="152">
        <v>165</v>
      </c>
      <c r="U2654" s="152">
        <v>54</v>
      </c>
      <c r="V2654" s="152">
        <v>189</v>
      </c>
      <c r="W2654" s="152">
        <v>826</v>
      </c>
      <c r="X2654" s="152">
        <v>281</v>
      </c>
      <c r="Y2654" s="152">
        <v>22</v>
      </c>
      <c r="Z2654" s="152">
        <v>546</v>
      </c>
      <c r="AA2654" s="152">
        <v>35</v>
      </c>
      <c r="AB2654" s="152">
        <v>1065</v>
      </c>
      <c r="AC2654" s="152">
        <v>61</v>
      </c>
      <c r="AD2654" s="152">
        <v>40</v>
      </c>
      <c r="AE2654" s="152">
        <v>985</v>
      </c>
      <c r="AF2654" s="152">
        <v>1646</v>
      </c>
      <c r="AG2654" s="152">
        <v>867</v>
      </c>
      <c r="AH2654" s="152">
        <v>159</v>
      </c>
      <c r="AI2654" s="152">
        <v>262</v>
      </c>
      <c r="AJ2654" s="152">
        <v>88</v>
      </c>
      <c r="AK2654" s="152">
        <v>1163</v>
      </c>
      <c r="AL2654" s="152">
        <v>1557</v>
      </c>
      <c r="AM2654" s="152">
        <v>14</v>
      </c>
      <c r="AO2654" s="152">
        <v>353</v>
      </c>
      <c r="AP2654" s="152">
        <v>38</v>
      </c>
      <c r="AQ2654" s="152">
        <v>233</v>
      </c>
      <c r="AR2654" s="152">
        <v>385</v>
      </c>
      <c r="AS2654" s="152">
        <v>1485</v>
      </c>
      <c r="AT2654" s="152">
        <v>274</v>
      </c>
      <c r="AU2654" s="152">
        <v>435</v>
      </c>
      <c r="AV2654" s="152">
        <v>75</v>
      </c>
      <c r="AW2654" s="152">
        <v>128</v>
      </c>
      <c r="AX2654" s="152">
        <v>412</v>
      </c>
      <c r="AY2654" s="152">
        <v>248</v>
      </c>
      <c r="AZ2654" s="152">
        <v>472</v>
      </c>
      <c r="BA2654" s="155">
        <v>425</v>
      </c>
      <c r="BB2654" s="152">
        <v>151</v>
      </c>
      <c r="BC2654" s="152">
        <v>25</v>
      </c>
      <c r="BD2654" s="152">
        <v>192</v>
      </c>
      <c r="BE2654" s="152">
        <v>257</v>
      </c>
      <c r="BF2654" s="152">
        <v>111</v>
      </c>
      <c r="BG2654" s="152">
        <v>56</v>
      </c>
      <c r="BH2654" s="152">
        <v>146</v>
      </c>
      <c r="BI2654" s="175">
        <v>52</v>
      </c>
      <c r="BJ2654" s="152">
        <v>92</v>
      </c>
      <c r="BK2654" s="152">
        <v>28</v>
      </c>
      <c r="BL2654" s="152">
        <v>86</v>
      </c>
      <c r="BM2654" s="152"/>
      <c r="BN2654" s="152"/>
      <c r="BO2654" s="152"/>
      <c r="BP2654" s="152"/>
      <c r="BQ2654" s="152"/>
      <c r="BR2654" s="152"/>
      <c r="BS2654" s="152"/>
      <c r="BT2654" s="152"/>
      <c r="BU2654" s="152"/>
      <c r="BV2654" s="152"/>
      <c r="BW2654" s="152"/>
      <c r="BX2654" s="152"/>
      <c r="BY2654" s="152"/>
      <c r="BZ2654" s="152"/>
      <c r="CA2654" s="152"/>
      <c r="CB2654" s="152"/>
      <c r="CC2654" s="152"/>
    </row>
    <row r="2655" spans="1:81">
      <c r="A2655" t="str">
        <f t="shared" si="209"/>
        <v>2023</v>
      </c>
      <c r="B2655" t="str">
        <f t="shared" si="210"/>
        <v>April</v>
      </c>
      <c r="C2655" s="2">
        <v>45022</v>
      </c>
      <c r="D2655" s="1" t="str">
        <f t="shared" si="208"/>
        <v>OK</v>
      </c>
      <c r="E2655">
        <f t="shared" si="206"/>
        <v>1</v>
      </c>
      <c r="F2655">
        <f t="shared" si="207"/>
        <v>0</v>
      </c>
      <c r="G2655" s="150">
        <v>45022</v>
      </c>
      <c r="H2655" s="152">
        <v>9</v>
      </c>
      <c r="I2655" s="152">
        <v>308</v>
      </c>
      <c r="J2655" s="152">
        <v>339</v>
      </c>
      <c r="K2655" s="152">
        <v>151</v>
      </c>
      <c r="L2655" s="152">
        <v>342</v>
      </c>
      <c r="M2655" s="152">
        <v>173</v>
      </c>
      <c r="N2655" s="152">
        <v>212</v>
      </c>
      <c r="O2655" s="152">
        <v>94</v>
      </c>
      <c r="P2655" s="152">
        <v>428</v>
      </c>
      <c r="Q2655" s="152">
        <v>388</v>
      </c>
      <c r="R2655" s="152">
        <v>357</v>
      </c>
      <c r="S2655" s="152">
        <v>81</v>
      </c>
      <c r="T2655" s="152">
        <v>159</v>
      </c>
      <c r="U2655" s="152">
        <v>32</v>
      </c>
      <c r="V2655" s="152">
        <v>154</v>
      </c>
      <c r="W2655" s="152">
        <v>601</v>
      </c>
      <c r="X2655" s="152">
        <v>184</v>
      </c>
      <c r="Y2655" s="152">
        <v>24</v>
      </c>
      <c r="Z2655" s="152">
        <v>413</v>
      </c>
      <c r="AA2655" s="152">
        <v>16</v>
      </c>
      <c r="AB2655" s="152">
        <v>716</v>
      </c>
      <c r="AC2655" s="152">
        <v>95</v>
      </c>
      <c r="AD2655" s="152">
        <v>30</v>
      </c>
      <c r="AE2655" s="152">
        <v>691</v>
      </c>
      <c r="AF2655" s="152">
        <v>1070</v>
      </c>
      <c r="AG2655" s="152">
        <v>524</v>
      </c>
      <c r="AH2655" s="152">
        <v>119</v>
      </c>
      <c r="AI2655" s="152">
        <v>182</v>
      </c>
      <c r="AJ2655" s="152">
        <v>66</v>
      </c>
      <c r="AK2655" s="152">
        <v>830</v>
      </c>
      <c r="AL2655" s="152">
        <v>1058</v>
      </c>
      <c r="AM2655" s="152">
        <v>16</v>
      </c>
      <c r="AO2655" s="152">
        <v>276</v>
      </c>
      <c r="AP2655" s="152">
        <v>24</v>
      </c>
      <c r="AQ2655" s="152">
        <v>124</v>
      </c>
      <c r="AR2655" s="152">
        <v>258</v>
      </c>
      <c r="AS2655" s="152">
        <v>1003</v>
      </c>
      <c r="AT2655" s="152">
        <v>183</v>
      </c>
      <c r="AU2655" s="152">
        <v>284</v>
      </c>
      <c r="AV2655" s="152">
        <v>86</v>
      </c>
      <c r="AW2655" s="152">
        <v>80</v>
      </c>
      <c r="AX2655" s="152">
        <v>311</v>
      </c>
      <c r="AY2655" s="152">
        <v>158</v>
      </c>
      <c r="AZ2655" s="152">
        <v>344</v>
      </c>
      <c r="BA2655" s="155">
        <v>296</v>
      </c>
      <c r="BB2655" s="152">
        <v>84</v>
      </c>
      <c r="BC2655" s="152">
        <v>39</v>
      </c>
      <c r="BD2655" s="152">
        <v>139</v>
      </c>
      <c r="BE2655" s="152">
        <v>159</v>
      </c>
      <c r="BF2655" s="152">
        <v>48</v>
      </c>
      <c r="BG2655" s="152">
        <v>45</v>
      </c>
      <c r="BH2655" s="152">
        <v>119</v>
      </c>
      <c r="BI2655" s="175">
        <v>40</v>
      </c>
      <c r="BJ2655" s="152">
        <v>61</v>
      </c>
      <c r="BK2655" s="152">
        <v>33</v>
      </c>
      <c r="BL2655" s="152">
        <v>55</v>
      </c>
      <c r="BM2655" s="152"/>
      <c r="BN2655" s="152"/>
      <c r="BO2655" s="152"/>
      <c r="BP2655" s="152"/>
      <c r="BQ2655" s="152"/>
      <c r="BR2655" s="152"/>
      <c r="BS2655" s="152"/>
      <c r="BT2655" s="152"/>
      <c r="BU2655" s="152"/>
      <c r="BV2655" s="152"/>
      <c r="BW2655" s="152"/>
      <c r="BX2655" s="152"/>
      <c r="BY2655" s="152"/>
      <c r="BZ2655" s="152"/>
      <c r="CA2655" s="152"/>
      <c r="CB2655" s="152"/>
      <c r="CC2655" s="152"/>
    </row>
    <row r="2656" spans="1:81">
      <c r="A2656" t="str">
        <f t="shared" si="209"/>
        <v>2023</v>
      </c>
      <c r="B2656" t="str">
        <f t="shared" si="210"/>
        <v>April</v>
      </c>
      <c r="C2656" s="2">
        <v>45023</v>
      </c>
      <c r="D2656" s="1" t="str">
        <f t="shared" si="208"/>
        <v>OK</v>
      </c>
      <c r="E2656">
        <v>0</v>
      </c>
      <c r="F2656">
        <v>1</v>
      </c>
      <c r="G2656" s="150">
        <v>45023</v>
      </c>
      <c r="H2656" s="152">
        <v>47</v>
      </c>
      <c r="I2656" s="152">
        <v>262</v>
      </c>
      <c r="J2656" s="152">
        <v>87</v>
      </c>
      <c r="K2656" s="152">
        <v>270</v>
      </c>
      <c r="L2656" s="152">
        <v>115</v>
      </c>
      <c r="M2656" s="152">
        <v>89</v>
      </c>
      <c r="N2656" s="152">
        <v>109</v>
      </c>
      <c r="O2656" s="152">
        <v>155</v>
      </c>
      <c r="P2656" s="152">
        <v>204</v>
      </c>
      <c r="Q2656" s="152">
        <v>263</v>
      </c>
      <c r="R2656" s="152">
        <v>175</v>
      </c>
      <c r="S2656" s="152">
        <v>54</v>
      </c>
      <c r="T2656" s="152">
        <v>111</v>
      </c>
      <c r="U2656" s="152">
        <v>32</v>
      </c>
      <c r="V2656" s="152">
        <v>43</v>
      </c>
      <c r="W2656" s="152">
        <v>451</v>
      </c>
      <c r="X2656" s="152">
        <v>310</v>
      </c>
      <c r="Y2656" s="152">
        <v>7</v>
      </c>
      <c r="Z2656" s="152">
        <v>312</v>
      </c>
      <c r="AA2656" s="152">
        <v>56</v>
      </c>
      <c r="AB2656" s="152">
        <v>357</v>
      </c>
      <c r="AC2656" s="152">
        <v>113</v>
      </c>
      <c r="AD2656" s="152">
        <v>22</v>
      </c>
      <c r="AE2656" s="152">
        <v>280</v>
      </c>
      <c r="AF2656" s="152">
        <v>604</v>
      </c>
      <c r="AG2656" s="152">
        <v>594</v>
      </c>
      <c r="AH2656" s="152">
        <v>198</v>
      </c>
      <c r="AI2656" s="152">
        <v>522</v>
      </c>
      <c r="AJ2656" s="152">
        <v>45</v>
      </c>
      <c r="AK2656" s="152">
        <v>774</v>
      </c>
      <c r="AL2656" s="152">
        <v>1405</v>
      </c>
      <c r="AM2656" s="152">
        <v>11</v>
      </c>
      <c r="AO2656" s="152">
        <v>160</v>
      </c>
      <c r="AP2656" s="152">
        <v>38</v>
      </c>
      <c r="AQ2656" s="152">
        <v>241</v>
      </c>
      <c r="AR2656" s="152">
        <v>120</v>
      </c>
      <c r="AS2656" s="152">
        <v>1142</v>
      </c>
      <c r="AT2656" s="152">
        <v>153</v>
      </c>
      <c r="AU2656" s="152">
        <v>501</v>
      </c>
      <c r="AV2656" s="152">
        <v>248</v>
      </c>
      <c r="AW2656" s="152">
        <v>221</v>
      </c>
      <c r="AX2656" s="152">
        <v>86</v>
      </c>
      <c r="AY2656" s="152">
        <v>95</v>
      </c>
      <c r="AZ2656" s="152">
        <v>457</v>
      </c>
      <c r="BA2656" s="155">
        <v>485</v>
      </c>
      <c r="BB2656" s="152">
        <v>242</v>
      </c>
      <c r="BC2656" s="152">
        <v>26</v>
      </c>
      <c r="BD2656" s="152">
        <v>278</v>
      </c>
      <c r="BE2656" s="152">
        <v>126</v>
      </c>
      <c r="BF2656" s="152">
        <v>73</v>
      </c>
      <c r="BG2656" s="152">
        <v>26</v>
      </c>
      <c r="BH2656" s="152">
        <v>45</v>
      </c>
      <c r="BI2656" s="175">
        <v>75</v>
      </c>
      <c r="BJ2656" s="152">
        <v>68</v>
      </c>
      <c r="BK2656" s="152">
        <v>33</v>
      </c>
      <c r="BL2656" s="152">
        <v>89</v>
      </c>
      <c r="BM2656" s="152"/>
      <c r="BN2656" s="152"/>
      <c r="BO2656" s="152"/>
      <c r="BP2656" s="152"/>
      <c r="BQ2656" s="152"/>
      <c r="BR2656" s="152"/>
      <c r="BS2656" s="152"/>
      <c r="BT2656" s="152"/>
      <c r="BU2656" s="152"/>
      <c r="BV2656" s="152"/>
      <c r="BW2656" s="152"/>
      <c r="BX2656" s="152"/>
      <c r="BY2656" s="152"/>
      <c r="BZ2656" s="152"/>
      <c r="CA2656" s="152"/>
      <c r="CB2656" s="152"/>
      <c r="CC2656" s="152"/>
    </row>
    <row r="2657" spans="1:81">
      <c r="A2657" t="str">
        <f t="shared" si="209"/>
        <v>2023</v>
      </c>
      <c r="B2657" t="str">
        <f t="shared" si="210"/>
        <v>April</v>
      </c>
      <c r="C2657" s="2">
        <v>45024</v>
      </c>
      <c r="D2657" s="1" t="str">
        <f t="shared" si="208"/>
        <v>OK</v>
      </c>
      <c r="E2657">
        <f t="shared" si="206"/>
        <v>0</v>
      </c>
      <c r="F2657">
        <f t="shared" si="207"/>
        <v>1</v>
      </c>
      <c r="G2657" s="150">
        <v>45024</v>
      </c>
      <c r="H2657" s="152">
        <v>27</v>
      </c>
      <c r="I2657" s="152">
        <v>215</v>
      </c>
      <c r="J2657" s="152">
        <v>128</v>
      </c>
      <c r="K2657" s="152">
        <v>264</v>
      </c>
      <c r="L2657" s="152">
        <v>121</v>
      </c>
      <c r="M2657" s="152">
        <v>157</v>
      </c>
      <c r="N2657" s="152">
        <v>120</v>
      </c>
      <c r="O2657" s="152">
        <v>104</v>
      </c>
      <c r="P2657" s="152">
        <v>231</v>
      </c>
      <c r="Q2657" s="152">
        <v>218</v>
      </c>
      <c r="R2657" s="152">
        <v>180</v>
      </c>
      <c r="S2657" s="152">
        <v>53</v>
      </c>
      <c r="T2657" s="152">
        <v>161</v>
      </c>
      <c r="U2657" s="152">
        <v>29</v>
      </c>
      <c r="V2657" s="152">
        <v>64</v>
      </c>
      <c r="W2657" s="152">
        <v>479</v>
      </c>
      <c r="X2657" s="152">
        <v>282</v>
      </c>
      <c r="Y2657" s="152">
        <v>15</v>
      </c>
      <c r="Z2657" s="152">
        <v>319</v>
      </c>
      <c r="AA2657" s="152">
        <v>105</v>
      </c>
      <c r="AB2657" s="152">
        <v>375</v>
      </c>
      <c r="AC2657" s="152">
        <v>367</v>
      </c>
      <c r="AD2657" s="152">
        <v>33</v>
      </c>
      <c r="AE2657" s="152">
        <v>329</v>
      </c>
      <c r="AF2657" s="152">
        <v>615</v>
      </c>
      <c r="AG2657" s="152">
        <v>634</v>
      </c>
      <c r="AH2657" s="152">
        <v>256</v>
      </c>
      <c r="AI2657" s="152">
        <v>521</v>
      </c>
      <c r="AJ2657" s="152">
        <v>58</v>
      </c>
      <c r="AK2657" s="152">
        <v>753</v>
      </c>
      <c r="AL2657" s="152">
        <v>1300</v>
      </c>
      <c r="AM2657" s="152">
        <v>6</v>
      </c>
      <c r="AO2657" s="152">
        <v>152</v>
      </c>
      <c r="AP2657" s="152">
        <v>36</v>
      </c>
      <c r="AQ2657" s="152">
        <v>215</v>
      </c>
      <c r="AR2657" s="152">
        <v>112</v>
      </c>
      <c r="AS2657" s="152">
        <v>1099</v>
      </c>
      <c r="AT2657" s="152">
        <v>138</v>
      </c>
      <c r="AU2657" s="152">
        <v>499</v>
      </c>
      <c r="AV2657" s="152">
        <v>165</v>
      </c>
      <c r="AW2657" s="152">
        <v>276</v>
      </c>
      <c r="AX2657" s="152">
        <v>136</v>
      </c>
      <c r="AY2657" s="152">
        <v>57</v>
      </c>
      <c r="AZ2657" s="152">
        <v>395</v>
      </c>
      <c r="BA2657" s="155">
        <v>436</v>
      </c>
      <c r="BB2657" s="152">
        <v>294</v>
      </c>
      <c r="BC2657" s="152">
        <v>156</v>
      </c>
      <c r="BD2657" s="152">
        <v>195</v>
      </c>
      <c r="BE2657" s="152">
        <v>175</v>
      </c>
      <c r="BF2657" s="152">
        <v>114</v>
      </c>
      <c r="BG2657" s="152">
        <v>31</v>
      </c>
      <c r="BH2657" s="152">
        <v>35</v>
      </c>
      <c r="BI2657" s="175">
        <v>77</v>
      </c>
      <c r="BJ2657" s="152">
        <v>61</v>
      </c>
      <c r="BK2657" s="152">
        <v>35</v>
      </c>
      <c r="BL2657" s="152">
        <v>138</v>
      </c>
      <c r="BM2657" s="152"/>
      <c r="BN2657" s="152"/>
      <c r="BO2657" s="152"/>
      <c r="BP2657" s="152"/>
      <c r="BQ2657" s="152"/>
      <c r="BR2657" s="152"/>
      <c r="BS2657" s="152"/>
      <c r="BT2657" s="152"/>
      <c r="BU2657" s="152"/>
      <c r="BV2657" s="152"/>
      <c r="BW2657" s="152"/>
      <c r="BX2657" s="152"/>
      <c r="BY2657" s="152"/>
      <c r="BZ2657" s="152"/>
      <c r="CA2657" s="152"/>
      <c r="CB2657" s="152"/>
      <c r="CC2657" s="152"/>
    </row>
    <row r="2658" spans="1:81">
      <c r="A2658" t="str">
        <f t="shared" si="209"/>
        <v>2023</v>
      </c>
      <c r="B2658" t="str">
        <f t="shared" si="210"/>
        <v>April</v>
      </c>
      <c r="C2658" s="2">
        <v>45025</v>
      </c>
      <c r="D2658" s="1" t="str">
        <f t="shared" si="208"/>
        <v>OK</v>
      </c>
      <c r="E2658">
        <f t="shared" si="206"/>
        <v>0</v>
      </c>
      <c r="F2658">
        <f t="shared" si="207"/>
        <v>1</v>
      </c>
      <c r="G2658" s="150">
        <v>45025</v>
      </c>
      <c r="H2658" s="152">
        <v>9</v>
      </c>
      <c r="I2658" s="152">
        <v>180</v>
      </c>
      <c r="J2658" s="152">
        <v>60</v>
      </c>
      <c r="K2658" s="152">
        <v>146</v>
      </c>
      <c r="L2658" s="152">
        <v>79</v>
      </c>
      <c r="M2658" s="152">
        <v>135</v>
      </c>
      <c r="N2658" s="152">
        <v>51</v>
      </c>
      <c r="O2658" s="152">
        <v>76</v>
      </c>
      <c r="P2658" s="152">
        <v>141</v>
      </c>
      <c r="Q2658" s="152">
        <v>199</v>
      </c>
      <c r="R2658" s="152">
        <v>133</v>
      </c>
      <c r="S2658" s="152">
        <v>32</v>
      </c>
      <c r="T2658" s="152">
        <v>137</v>
      </c>
      <c r="U2658" s="152">
        <v>14</v>
      </c>
      <c r="V2658" s="152">
        <v>40</v>
      </c>
      <c r="W2658" s="152">
        <v>300</v>
      </c>
      <c r="X2658" s="152">
        <v>160</v>
      </c>
      <c r="Y2658" s="152">
        <v>15</v>
      </c>
      <c r="Z2658" s="152">
        <v>163</v>
      </c>
      <c r="AA2658" s="152">
        <v>106</v>
      </c>
      <c r="AB2658" s="152">
        <v>248</v>
      </c>
      <c r="AC2658" s="152">
        <v>702</v>
      </c>
      <c r="AD2658" s="152">
        <v>10</v>
      </c>
      <c r="AE2658" s="152">
        <v>200</v>
      </c>
      <c r="AF2658" s="152">
        <v>435</v>
      </c>
      <c r="AG2658" s="152">
        <v>454</v>
      </c>
      <c r="AH2658" s="152">
        <v>145</v>
      </c>
      <c r="AI2658" s="152">
        <v>307</v>
      </c>
      <c r="AJ2658" s="152">
        <v>45</v>
      </c>
      <c r="AK2658" s="152">
        <v>411</v>
      </c>
      <c r="AL2658" s="152">
        <v>849</v>
      </c>
      <c r="AM2658" s="152">
        <v>7</v>
      </c>
      <c r="AO2658" s="152">
        <v>100</v>
      </c>
      <c r="AP2658" s="152">
        <v>13</v>
      </c>
      <c r="AQ2658" s="152">
        <v>173</v>
      </c>
      <c r="AR2658" s="152">
        <v>80</v>
      </c>
      <c r="AS2658" s="152">
        <v>709</v>
      </c>
      <c r="AT2658" s="152">
        <v>93</v>
      </c>
      <c r="AU2658" s="152">
        <v>291</v>
      </c>
      <c r="AV2658" s="152">
        <v>89</v>
      </c>
      <c r="AW2658" s="152">
        <v>211</v>
      </c>
      <c r="AX2658" s="152">
        <v>52</v>
      </c>
      <c r="AY2658" s="152">
        <v>38</v>
      </c>
      <c r="AZ2658" s="152">
        <v>271</v>
      </c>
      <c r="BA2658" s="155">
        <v>293</v>
      </c>
      <c r="BB2658" s="152">
        <v>211</v>
      </c>
      <c r="BC2658" s="152">
        <v>156</v>
      </c>
      <c r="BD2658" s="152">
        <v>134</v>
      </c>
      <c r="BE2658" s="152">
        <v>92</v>
      </c>
      <c r="BF2658" s="152">
        <v>69</v>
      </c>
      <c r="BG2658" s="152">
        <v>28</v>
      </c>
      <c r="BH2658" s="152">
        <v>42</v>
      </c>
      <c r="BI2658" s="175">
        <v>44</v>
      </c>
      <c r="BJ2658" s="152">
        <v>30</v>
      </c>
      <c r="BK2658" s="152">
        <v>24</v>
      </c>
      <c r="BL2658" s="152">
        <v>82</v>
      </c>
      <c r="BM2658" s="152"/>
      <c r="BN2658" s="152"/>
      <c r="BO2658" s="152"/>
      <c r="BP2658" s="152"/>
      <c r="BQ2658" s="152"/>
      <c r="BR2658" s="152"/>
      <c r="BS2658" s="152"/>
      <c r="BT2658" s="152"/>
      <c r="BU2658" s="152"/>
      <c r="BV2658" s="152"/>
      <c r="BW2658" s="152"/>
      <c r="BX2658" s="152"/>
      <c r="BY2658" s="152"/>
      <c r="BZ2658" s="152"/>
      <c r="CA2658" s="152"/>
      <c r="CB2658" s="152"/>
      <c r="CC2658" s="152"/>
    </row>
    <row r="2659" spans="1:81">
      <c r="A2659" t="str">
        <f t="shared" si="209"/>
        <v>2023</v>
      </c>
      <c r="B2659" t="str">
        <f t="shared" si="210"/>
        <v>April</v>
      </c>
      <c r="C2659" s="2">
        <v>45026</v>
      </c>
      <c r="D2659" s="1" t="str">
        <f t="shared" si="208"/>
        <v>OK</v>
      </c>
      <c r="E2659">
        <v>0</v>
      </c>
      <c r="F2659">
        <v>1</v>
      </c>
      <c r="G2659" s="150">
        <v>45026</v>
      </c>
      <c r="H2659" s="152">
        <v>52</v>
      </c>
      <c r="I2659" s="152">
        <v>223</v>
      </c>
      <c r="J2659" s="152">
        <v>118</v>
      </c>
      <c r="K2659" s="152">
        <v>294</v>
      </c>
      <c r="L2659" s="152">
        <v>139</v>
      </c>
      <c r="M2659" s="152">
        <v>103</v>
      </c>
      <c r="N2659" s="152">
        <v>102</v>
      </c>
      <c r="O2659" s="152">
        <v>109</v>
      </c>
      <c r="P2659" s="152">
        <v>193</v>
      </c>
      <c r="Q2659" s="152">
        <v>243</v>
      </c>
      <c r="R2659" s="152">
        <v>188</v>
      </c>
      <c r="S2659" s="152">
        <v>54</v>
      </c>
      <c r="T2659" s="152">
        <v>98</v>
      </c>
      <c r="U2659" s="152">
        <v>16</v>
      </c>
      <c r="V2659" s="152">
        <v>49</v>
      </c>
      <c r="W2659" s="152">
        <v>435</v>
      </c>
      <c r="X2659" s="152">
        <v>239</v>
      </c>
      <c r="Y2659" s="152">
        <v>22</v>
      </c>
      <c r="Z2659" s="152">
        <v>140</v>
      </c>
      <c r="AA2659" s="152">
        <v>82</v>
      </c>
      <c r="AB2659" s="152">
        <v>332</v>
      </c>
      <c r="AC2659" s="152">
        <v>408</v>
      </c>
      <c r="AD2659" s="152">
        <v>33</v>
      </c>
      <c r="AE2659" s="152">
        <v>274</v>
      </c>
      <c r="AF2659" s="152">
        <v>591</v>
      </c>
      <c r="AG2659" s="152">
        <v>591</v>
      </c>
      <c r="AH2659" s="152">
        <v>159</v>
      </c>
      <c r="AI2659" s="152">
        <v>734</v>
      </c>
      <c r="AJ2659" s="152">
        <v>46</v>
      </c>
      <c r="AK2659" s="152">
        <v>704</v>
      </c>
      <c r="AL2659" s="152">
        <v>1120</v>
      </c>
      <c r="AM2659" s="152">
        <v>8</v>
      </c>
      <c r="AO2659" s="152">
        <v>179</v>
      </c>
      <c r="AP2659" s="152">
        <v>30</v>
      </c>
      <c r="AQ2659" s="152">
        <v>275</v>
      </c>
      <c r="AR2659" s="152">
        <v>84</v>
      </c>
      <c r="AS2659" s="152">
        <v>1064</v>
      </c>
      <c r="AT2659" s="152">
        <v>120</v>
      </c>
      <c r="AU2659" s="152">
        <v>427</v>
      </c>
      <c r="AV2659" s="152">
        <v>150</v>
      </c>
      <c r="AW2659" s="152">
        <v>256</v>
      </c>
      <c r="AX2659" s="152">
        <v>91</v>
      </c>
      <c r="AY2659" s="152">
        <v>95</v>
      </c>
      <c r="AZ2659" s="152">
        <v>541</v>
      </c>
      <c r="BA2659" s="155">
        <v>371</v>
      </c>
      <c r="BB2659" s="152">
        <v>298</v>
      </c>
      <c r="BC2659" s="152">
        <v>27</v>
      </c>
      <c r="BD2659" s="152">
        <v>232</v>
      </c>
      <c r="BE2659" s="152">
        <v>202</v>
      </c>
      <c r="BF2659" s="152">
        <v>84</v>
      </c>
      <c r="BG2659" s="152">
        <v>25</v>
      </c>
      <c r="BH2659" s="152">
        <v>38</v>
      </c>
      <c r="BI2659" s="175">
        <v>82</v>
      </c>
      <c r="BJ2659" s="152">
        <v>67</v>
      </c>
      <c r="BK2659" s="152">
        <v>27</v>
      </c>
      <c r="BL2659" s="152">
        <v>77</v>
      </c>
      <c r="BM2659" s="152"/>
      <c r="BN2659" s="152"/>
      <c r="BO2659" s="152"/>
      <c r="BP2659" s="152"/>
      <c r="BQ2659" s="152"/>
      <c r="BR2659" s="152"/>
      <c r="BS2659" s="152"/>
      <c r="BT2659" s="152"/>
      <c r="BU2659" s="152"/>
      <c r="BV2659" s="152"/>
      <c r="BW2659" s="152"/>
      <c r="BX2659" s="152"/>
      <c r="BY2659" s="152"/>
      <c r="BZ2659" s="152"/>
      <c r="CA2659" s="152"/>
      <c r="CB2659" s="152"/>
      <c r="CC2659" s="152"/>
    </row>
    <row r="2660" spans="1:81">
      <c r="A2660" t="str">
        <f t="shared" si="209"/>
        <v>2023</v>
      </c>
      <c r="B2660" t="str">
        <f t="shared" si="210"/>
        <v>April</v>
      </c>
      <c r="C2660" s="2">
        <v>45027</v>
      </c>
      <c r="D2660" s="1" t="str">
        <f t="shared" si="208"/>
        <v>OK</v>
      </c>
      <c r="E2660">
        <f t="shared" si="206"/>
        <v>1</v>
      </c>
      <c r="F2660">
        <f t="shared" si="207"/>
        <v>0</v>
      </c>
      <c r="G2660" s="150">
        <v>45027</v>
      </c>
      <c r="H2660" s="152">
        <v>12</v>
      </c>
      <c r="I2660" s="152">
        <v>296</v>
      </c>
      <c r="J2660" s="152">
        <v>300</v>
      </c>
      <c r="K2660" s="152">
        <v>194</v>
      </c>
      <c r="L2660" s="152">
        <v>329</v>
      </c>
      <c r="M2660" s="152">
        <v>167</v>
      </c>
      <c r="N2660" s="152">
        <v>238</v>
      </c>
      <c r="O2660" s="152">
        <v>81</v>
      </c>
      <c r="P2660" s="152">
        <v>396</v>
      </c>
      <c r="Q2660" s="152">
        <v>297</v>
      </c>
      <c r="R2660" s="152">
        <v>240</v>
      </c>
      <c r="S2660" s="152">
        <v>97</v>
      </c>
      <c r="T2660" s="152">
        <v>142</v>
      </c>
      <c r="U2660" s="152">
        <v>25</v>
      </c>
      <c r="V2660" s="152">
        <v>132</v>
      </c>
      <c r="W2660" s="152">
        <v>591</v>
      </c>
      <c r="X2660" s="152">
        <v>176</v>
      </c>
      <c r="Y2660" s="152">
        <v>26</v>
      </c>
      <c r="Z2660" s="152">
        <v>143</v>
      </c>
      <c r="AA2660" s="152">
        <v>23</v>
      </c>
      <c r="AB2660" s="152">
        <v>733</v>
      </c>
      <c r="AC2660" s="152">
        <v>131</v>
      </c>
      <c r="AD2660" s="152">
        <v>20</v>
      </c>
      <c r="AE2660" s="152">
        <v>688</v>
      </c>
      <c r="AF2660" s="152">
        <v>1030</v>
      </c>
      <c r="AG2660" s="152">
        <v>514</v>
      </c>
      <c r="AH2660" s="152">
        <v>199</v>
      </c>
      <c r="AI2660" s="152">
        <v>299</v>
      </c>
      <c r="AJ2660" s="152">
        <v>56</v>
      </c>
      <c r="AK2660" s="152">
        <v>858</v>
      </c>
      <c r="AL2660" s="152">
        <v>1212</v>
      </c>
      <c r="AM2660" s="152">
        <v>11</v>
      </c>
      <c r="AO2660" s="152">
        <v>224</v>
      </c>
      <c r="AP2660" s="152">
        <v>23</v>
      </c>
      <c r="AQ2660" s="152">
        <v>132</v>
      </c>
      <c r="AR2660" s="152">
        <v>218</v>
      </c>
      <c r="AS2660" s="152">
        <v>1019</v>
      </c>
      <c r="AT2660" s="152">
        <v>148</v>
      </c>
      <c r="AU2660" s="152">
        <v>365</v>
      </c>
      <c r="AV2660" s="152">
        <v>63</v>
      </c>
      <c r="AW2660" s="152">
        <v>117</v>
      </c>
      <c r="AX2660" s="152">
        <v>272</v>
      </c>
      <c r="AY2660" s="152">
        <v>156</v>
      </c>
      <c r="AZ2660" s="152">
        <v>335</v>
      </c>
      <c r="BA2660" s="155">
        <v>303</v>
      </c>
      <c r="BB2660" s="152">
        <v>119</v>
      </c>
      <c r="BC2660" s="152">
        <v>10</v>
      </c>
      <c r="BD2660" s="152">
        <v>127</v>
      </c>
      <c r="BE2660" s="152">
        <v>144</v>
      </c>
      <c r="BF2660" s="152">
        <v>53</v>
      </c>
      <c r="BG2660" s="152">
        <v>51</v>
      </c>
      <c r="BH2660" s="152">
        <v>76</v>
      </c>
      <c r="BI2660" s="175">
        <v>41</v>
      </c>
      <c r="BJ2660" s="152">
        <v>54</v>
      </c>
      <c r="BK2660" s="152">
        <v>23</v>
      </c>
      <c r="BL2660" s="152">
        <v>50</v>
      </c>
      <c r="BM2660" s="152"/>
      <c r="BN2660" s="152"/>
      <c r="BO2660" s="152"/>
      <c r="BP2660" s="152"/>
      <c r="BQ2660" s="152"/>
      <c r="BR2660" s="152"/>
      <c r="BS2660" s="152"/>
      <c r="BT2660" s="152"/>
      <c r="BU2660" s="152"/>
      <c r="BV2660" s="152"/>
      <c r="BW2660" s="152"/>
      <c r="BX2660" s="152"/>
      <c r="BY2660" s="152"/>
      <c r="BZ2660" s="152"/>
      <c r="CA2660" s="152"/>
      <c r="CB2660" s="152"/>
      <c r="CC2660" s="152"/>
    </row>
    <row r="2661" spans="1:81">
      <c r="A2661" t="str">
        <f t="shared" si="209"/>
        <v>2023</v>
      </c>
      <c r="B2661" t="str">
        <f t="shared" si="210"/>
        <v>April</v>
      </c>
      <c r="C2661" s="2">
        <v>45028</v>
      </c>
      <c r="D2661" s="1" t="str">
        <f t="shared" si="208"/>
        <v>OK</v>
      </c>
      <c r="E2661">
        <f t="shared" si="206"/>
        <v>1</v>
      </c>
      <c r="F2661">
        <f t="shared" si="207"/>
        <v>0</v>
      </c>
      <c r="G2661" s="150">
        <v>45028</v>
      </c>
      <c r="H2661" s="152">
        <v>290</v>
      </c>
      <c r="I2661" s="152">
        <v>318</v>
      </c>
      <c r="J2661" s="152">
        <v>310</v>
      </c>
      <c r="K2661" s="152">
        <v>144</v>
      </c>
      <c r="L2661" s="152">
        <v>337</v>
      </c>
      <c r="M2661" s="152">
        <v>175</v>
      </c>
      <c r="N2661" s="152">
        <v>228</v>
      </c>
      <c r="O2661" s="152">
        <v>96</v>
      </c>
      <c r="P2661" s="152">
        <v>437</v>
      </c>
      <c r="Q2661" s="152">
        <v>348</v>
      </c>
      <c r="R2661" s="152">
        <v>314</v>
      </c>
      <c r="S2661" s="152">
        <v>77</v>
      </c>
      <c r="T2661" s="152">
        <v>134</v>
      </c>
      <c r="U2661" s="152">
        <v>38</v>
      </c>
      <c r="V2661" s="152">
        <v>145</v>
      </c>
      <c r="W2661" s="152">
        <v>582</v>
      </c>
      <c r="X2661" s="152">
        <v>198</v>
      </c>
      <c r="Y2661" s="152">
        <v>8</v>
      </c>
      <c r="Z2661" s="152">
        <v>144</v>
      </c>
      <c r="AA2661" s="152">
        <v>17</v>
      </c>
      <c r="AB2661" s="152">
        <v>736</v>
      </c>
      <c r="AC2661" s="152">
        <v>203</v>
      </c>
      <c r="AD2661" s="152">
        <v>8</v>
      </c>
      <c r="AE2661" s="152">
        <v>719</v>
      </c>
      <c r="AF2661" s="152">
        <v>1031</v>
      </c>
      <c r="AG2661" s="152">
        <v>480</v>
      </c>
      <c r="AH2661" s="152">
        <v>82</v>
      </c>
      <c r="AI2661" s="152">
        <v>193</v>
      </c>
      <c r="AJ2661" s="152">
        <v>59</v>
      </c>
      <c r="AK2661" s="152">
        <v>844</v>
      </c>
      <c r="AL2661" s="152">
        <v>1157</v>
      </c>
      <c r="AM2661" s="152">
        <v>6</v>
      </c>
      <c r="AO2661" s="152">
        <v>209</v>
      </c>
      <c r="AP2661" s="152">
        <v>23</v>
      </c>
      <c r="AQ2661" s="152">
        <v>150</v>
      </c>
      <c r="AR2661" s="152">
        <v>256</v>
      </c>
      <c r="AS2661" s="152">
        <v>1064</v>
      </c>
      <c r="AT2661" s="152">
        <v>158</v>
      </c>
      <c r="AU2661" s="152">
        <v>295</v>
      </c>
      <c r="AV2661" s="152">
        <v>61</v>
      </c>
      <c r="AW2661" s="152">
        <v>89</v>
      </c>
      <c r="AX2661" s="152">
        <v>298</v>
      </c>
      <c r="AY2661" s="152">
        <v>188</v>
      </c>
      <c r="AZ2661" s="152">
        <v>286</v>
      </c>
      <c r="BA2661" s="155">
        <v>277</v>
      </c>
      <c r="BB2661" s="152">
        <v>75</v>
      </c>
      <c r="BC2661" s="152">
        <v>10</v>
      </c>
      <c r="BD2661" s="152">
        <v>190</v>
      </c>
      <c r="BE2661" s="152">
        <v>133</v>
      </c>
      <c r="BF2661" s="152">
        <v>43</v>
      </c>
      <c r="BG2661" s="152">
        <v>52</v>
      </c>
      <c r="BH2661" s="152">
        <v>107</v>
      </c>
      <c r="BI2661" s="175">
        <v>39</v>
      </c>
      <c r="BJ2661" s="152">
        <v>75</v>
      </c>
      <c r="BK2661" s="152">
        <v>28</v>
      </c>
      <c r="BL2661" s="152">
        <v>61</v>
      </c>
      <c r="BM2661" s="152"/>
      <c r="BN2661" s="152"/>
      <c r="BO2661" s="152"/>
      <c r="BP2661" s="152"/>
      <c r="BQ2661" s="152"/>
      <c r="BR2661" s="152"/>
      <c r="BS2661" s="152"/>
      <c r="BT2661" s="152"/>
      <c r="BU2661" s="152"/>
      <c r="BV2661" s="152"/>
      <c r="BW2661" s="152"/>
      <c r="BX2661" s="152"/>
      <c r="BY2661" s="152"/>
      <c r="BZ2661" s="152"/>
      <c r="CA2661" s="152"/>
      <c r="CB2661" s="152"/>
      <c r="CC2661" s="152"/>
    </row>
    <row r="2662" spans="1:81">
      <c r="A2662" t="str">
        <f t="shared" si="209"/>
        <v>2023</v>
      </c>
      <c r="B2662" t="str">
        <f t="shared" si="210"/>
        <v>April</v>
      </c>
      <c r="C2662" s="2">
        <v>45029</v>
      </c>
      <c r="D2662" s="1" t="str">
        <f t="shared" si="208"/>
        <v>OK</v>
      </c>
      <c r="E2662">
        <f t="shared" si="206"/>
        <v>1</v>
      </c>
      <c r="F2662">
        <f t="shared" si="207"/>
        <v>0</v>
      </c>
      <c r="G2662" s="150">
        <v>45029</v>
      </c>
      <c r="H2662" s="152">
        <v>29</v>
      </c>
      <c r="I2662" s="152">
        <v>323</v>
      </c>
      <c r="J2662" s="152">
        <v>358</v>
      </c>
      <c r="K2662" s="152">
        <v>254</v>
      </c>
      <c r="L2662" s="152">
        <v>367</v>
      </c>
      <c r="M2662" s="152">
        <v>185</v>
      </c>
      <c r="N2662" s="152">
        <v>242</v>
      </c>
      <c r="O2662" s="152">
        <v>87</v>
      </c>
      <c r="P2662" s="152">
        <v>519</v>
      </c>
      <c r="Q2662" s="152">
        <v>352</v>
      </c>
      <c r="R2662" s="152">
        <v>329</v>
      </c>
      <c r="S2662" s="152">
        <v>94</v>
      </c>
      <c r="T2662" s="152">
        <v>153</v>
      </c>
      <c r="U2662" s="152">
        <v>36</v>
      </c>
      <c r="V2662" s="152">
        <v>151</v>
      </c>
      <c r="W2662" s="152">
        <v>692</v>
      </c>
      <c r="X2662" s="152">
        <v>263</v>
      </c>
      <c r="Y2662" s="152">
        <v>25</v>
      </c>
      <c r="Z2662" s="152">
        <v>171</v>
      </c>
      <c r="AA2662" s="152">
        <v>24</v>
      </c>
      <c r="AB2662" s="152">
        <v>906</v>
      </c>
      <c r="AC2662" s="152">
        <v>284</v>
      </c>
      <c r="AD2662" s="152">
        <v>24</v>
      </c>
      <c r="AE2662" s="152">
        <v>800</v>
      </c>
      <c r="AF2662" s="152">
        <v>1160</v>
      </c>
      <c r="AG2662" s="152">
        <v>591</v>
      </c>
      <c r="AH2662" s="152">
        <v>136</v>
      </c>
      <c r="AI2662" s="152">
        <v>344</v>
      </c>
      <c r="AJ2662" s="152">
        <v>64</v>
      </c>
      <c r="AK2662" s="152">
        <v>905</v>
      </c>
      <c r="AL2662" s="152">
        <v>1475</v>
      </c>
      <c r="AM2662" s="152">
        <v>6</v>
      </c>
      <c r="AO2662" s="152">
        <v>257</v>
      </c>
      <c r="AP2662" s="152">
        <v>26</v>
      </c>
      <c r="AQ2662" s="152">
        <v>145</v>
      </c>
      <c r="AR2662" s="152">
        <v>282</v>
      </c>
      <c r="AS2662" s="152">
        <v>1112</v>
      </c>
      <c r="AT2662" s="152">
        <v>177</v>
      </c>
      <c r="AU2662" s="152">
        <v>373</v>
      </c>
      <c r="AV2662" s="152">
        <v>126</v>
      </c>
      <c r="AW2662" s="152">
        <v>138</v>
      </c>
      <c r="AX2662" s="152">
        <v>299</v>
      </c>
      <c r="AY2662" s="152">
        <v>201</v>
      </c>
      <c r="AZ2662" s="152">
        <v>368</v>
      </c>
      <c r="BA2662" s="155">
        <v>423</v>
      </c>
      <c r="BB2662" s="152">
        <v>125</v>
      </c>
      <c r="BC2662" s="152">
        <v>28</v>
      </c>
      <c r="BD2662" s="152">
        <v>196</v>
      </c>
      <c r="BE2662" s="152">
        <v>162</v>
      </c>
      <c r="BF2662" s="152">
        <v>58</v>
      </c>
      <c r="BG2662" s="152">
        <v>44</v>
      </c>
      <c r="BH2662" s="152">
        <v>115</v>
      </c>
      <c r="BI2662" s="175">
        <v>46</v>
      </c>
      <c r="BJ2662" s="152">
        <v>81</v>
      </c>
      <c r="BK2662" s="152">
        <v>34</v>
      </c>
      <c r="BL2662" s="152">
        <v>78</v>
      </c>
      <c r="BM2662" s="152"/>
      <c r="BN2662" s="152"/>
      <c r="BO2662" s="152"/>
      <c r="BP2662" s="152"/>
      <c r="BQ2662" s="152"/>
      <c r="BR2662" s="152"/>
      <c r="BS2662" s="152"/>
      <c r="BT2662" s="152"/>
      <c r="BU2662" s="152"/>
      <c r="BV2662" s="152"/>
      <c r="BW2662" s="152"/>
      <c r="BX2662" s="152"/>
      <c r="BY2662" s="152"/>
      <c r="BZ2662" s="152"/>
      <c r="CA2662" s="152"/>
      <c r="CB2662" s="152"/>
      <c r="CC2662" s="152"/>
    </row>
    <row r="2663" spans="1:81">
      <c r="A2663" t="str">
        <f t="shared" si="209"/>
        <v>2023</v>
      </c>
      <c r="B2663" t="str">
        <f t="shared" si="210"/>
        <v>April</v>
      </c>
      <c r="C2663" s="2">
        <v>45030</v>
      </c>
      <c r="D2663" s="1" t="str">
        <f t="shared" si="208"/>
        <v>OK</v>
      </c>
      <c r="E2663">
        <f t="shared" si="206"/>
        <v>1</v>
      </c>
      <c r="F2663">
        <f t="shared" si="207"/>
        <v>0</v>
      </c>
      <c r="G2663" s="150">
        <v>45030</v>
      </c>
      <c r="H2663" s="152">
        <v>59</v>
      </c>
      <c r="I2663" s="152">
        <v>289</v>
      </c>
      <c r="J2663" s="152">
        <v>267</v>
      </c>
      <c r="K2663" s="152">
        <v>147</v>
      </c>
      <c r="L2663" s="152">
        <v>319</v>
      </c>
      <c r="M2663" s="152">
        <v>138</v>
      </c>
      <c r="N2663" s="152">
        <v>223</v>
      </c>
      <c r="O2663" s="152">
        <v>88</v>
      </c>
      <c r="P2663" s="152">
        <v>413</v>
      </c>
      <c r="Q2663" s="152">
        <v>304</v>
      </c>
      <c r="R2663" s="152">
        <v>287</v>
      </c>
      <c r="S2663" s="152">
        <v>92</v>
      </c>
      <c r="T2663" s="152">
        <v>161</v>
      </c>
      <c r="U2663" s="152">
        <v>36</v>
      </c>
      <c r="V2663" s="152">
        <v>138</v>
      </c>
      <c r="W2663" s="152">
        <v>701</v>
      </c>
      <c r="X2663" s="152">
        <v>233</v>
      </c>
      <c r="Y2663" s="152">
        <v>12</v>
      </c>
      <c r="Z2663" s="152">
        <v>133</v>
      </c>
      <c r="AA2663" s="152">
        <v>26</v>
      </c>
      <c r="AB2663" s="152">
        <v>678</v>
      </c>
      <c r="AC2663" s="152">
        <v>379</v>
      </c>
      <c r="AD2663" s="152">
        <v>24</v>
      </c>
      <c r="AE2663" s="152">
        <v>601</v>
      </c>
      <c r="AF2663" s="152">
        <v>823</v>
      </c>
      <c r="AG2663" s="152">
        <v>438</v>
      </c>
      <c r="AH2663" s="152">
        <v>174</v>
      </c>
      <c r="AI2663" s="152">
        <v>265</v>
      </c>
      <c r="AJ2663" s="152">
        <v>63</v>
      </c>
      <c r="AK2663" s="152">
        <v>727</v>
      </c>
      <c r="AL2663" s="152">
        <v>1313</v>
      </c>
      <c r="AM2663" s="152">
        <v>14</v>
      </c>
      <c r="AO2663" s="152">
        <v>219</v>
      </c>
      <c r="AP2663" s="152">
        <v>34</v>
      </c>
      <c r="AQ2663" s="152">
        <v>117</v>
      </c>
      <c r="AR2663" s="152">
        <v>238</v>
      </c>
      <c r="AS2663" s="152">
        <v>867</v>
      </c>
      <c r="AT2663" s="152">
        <v>127</v>
      </c>
      <c r="AU2663" s="152">
        <v>360</v>
      </c>
      <c r="AV2663" s="152">
        <v>84</v>
      </c>
      <c r="AW2663" s="152">
        <v>73</v>
      </c>
      <c r="AX2663" s="152">
        <v>287</v>
      </c>
      <c r="AY2663" s="152">
        <v>161</v>
      </c>
      <c r="AZ2663" s="152">
        <v>338</v>
      </c>
      <c r="BA2663" s="155">
        <v>304</v>
      </c>
      <c r="BB2663" s="152">
        <v>130</v>
      </c>
      <c r="BC2663" s="152">
        <v>66</v>
      </c>
      <c r="BD2663" s="152">
        <v>207</v>
      </c>
      <c r="BE2663" s="152">
        <v>180</v>
      </c>
      <c r="BF2663" s="152">
        <v>44</v>
      </c>
      <c r="BG2663" s="152">
        <v>40</v>
      </c>
      <c r="BH2663" s="152">
        <v>89</v>
      </c>
      <c r="BI2663" s="152">
        <v>39</v>
      </c>
      <c r="BJ2663" s="152">
        <v>47</v>
      </c>
      <c r="BK2663" s="152">
        <v>19</v>
      </c>
      <c r="BL2663" s="152">
        <v>46</v>
      </c>
      <c r="BM2663" s="152"/>
      <c r="BN2663" s="152"/>
      <c r="BO2663" s="152"/>
      <c r="BP2663" s="152"/>
      <c r="BQ2663" s="152"/>
      <c r="BR2663" s="152"/>
      <c r="BS2663" s="152"/>
      <c r="BT2663" s="152"/>
      <c r="BU2663" s="152"/>
      <c r="BV2663" s="152"/>
      <c r="BW2663" s="152"/>
      <c r="BX2663" s="152"/>
      <c r="BY2663" s="152"/>
      <c r="BZ2663" s="152"/>
      <c r="CA2663" s="152"/>
      <c r="CB2663" s="152"/>
      <c r="CC2663" s="152"/>
    </row>
    <row r="2664" spans="1:81">
      <c r="A2664" t="str">
        <f t="shared" si="209"/>
        <v>2023</v>
      </c>
      <c r="B2664" t="str">
        <f t="shared" si="210"/>
        <v>April</v>
      </c>
      <c r="C2664" s="2">
        <v>45031</v>
      </c>
      <c r="D2664" s="1" t="str">
        <f t="shared" si="208"/>
        <v>OK</v>
      </c>
      <c r="E2664">
        <f t="shared" si="206"/>
        <v>0</v>
      </c>
      <c r="F2664">
        <f t="shared" si="207"/>
        <v>1</v>
      </c>
      <c r="G2664" s="150">
        <v>45031</v>
      </c>
      <c r="H2664" s="152">
        <v>13</v>
      </c>
      <c r="I2664" s="152">
        <v>153</v>
      </c>
      <c r="J2664" s="152">
        <v>123</v>
      </c>
      <c r="K2664" s="152">
        <v>193</v>
      </c>
      <c r="L2664" s="152">
        <v>128</v>
      </c>
      <c r="M2664" s="152">
        <v>131</v>
      </c>
      <c r="N2664" s="152">
        <v>97</v>
      </c>
      <c r="O2664" s="152">
        <v>127</v>
      </c>
      <c r="P2664" s="152">
        <v>256</v>
      </c>
      <c r="Q2664" s="152">
        <v>167</v>
      </c>
      <c r="R2664" s="152">
        <v>175</v>
      </c>
      <c r="S2664" s="152">
        <v>52</v>
      </c>
      <c r="T2664" s="152">
        <v>169</v>
      </c>
      <c r="U2664" s="152">
        <v>15</v>
      </c>
      <c r="V2664" s="152">
        <v>76</v>
      </c>
      <c r="W2664" s="152">
        <v>482</v>
      </c>
      <c r="X2664" s="152">
        <v>256</v>
      </c>
      <c r="Y2664" s="152">
        <v>13</v>
      </c>
      <c r="Z2664" s="152">
        <v>157</v>
      </c>
      <c r="AA2664" s="152">
        <v>46</v>
      </c>
      <c r="AB2664" s="152">
        <v>319</v>
      </c>
      <c r="AC2664" s="152">
        <v>770</v>
      </c>
      <c r="AD2664" s="152">
        <v>23</v>
      </c>
      <c r="AE2664" s="152">
        <v>284</v>
      </c>
      <c r="AF2664" s="152">
        <v>446</v>
      </c>
      <c r="AG2664" s="152">
        <v>514</v>
      </c>
      <c r="AH2664" s="152">
        <v>166</v>
      </c>
      <c r="AI2664" s="152">
        <v>192</v>
      </c>
      <c r="AJ2664" s="152">
        <v>51</v>
      </c>
      <c r="AK2664" s="152">
        <v>400</v>
      </c>
      <c r="AL2664" s="152">
        <v>935</v>
      </c>
      <c r="AM2664" s="152">
        <v>11</v>
      </c>
      <c r="AO2664" s="152">
        <v>122</v>
      </c>
      <c r="AP2664" s="152">
        <v>24</v>
      </c>
      <c r="AQ2664" s="152">
        <v>159</v>
      </c>
      <c r="AR2664" s="152">
        <v>113</v>
      </c>
      <c r="AS2664" s="152">
        <v>620</v>
      </c>
      <c r="AT2664" s="152">
        <v>99</v>
      </c>
      <c r="AU2664" s="152">
        <v>285</v>
      </c>
      <c r="AV2664" s="152">
        <v>102</v>
      </c>
      <c r="AW2664" s="152">
        <v>175</v>
      </c>
      <c r="AX2664" s="152">
        <v>110</v>
      </c>
      <c r="AY2664" s="152">
        <v>70</v>
      </c>
      <c r="AZ2664" s="152">
        <v>280</v>
      </c>
      <c r="BA2664" s="155">
        <v>311</v>
      </c>
      <c r="BB2664" s="152">
        <v>187</v>
      </c>
      <c r="BC2664" s="152">
        <v>94</v>
      </c>
      <c r="BD2664" s="152">
        <v>192</v>
      </c>
      <c r="BE2664" s="152">
        <v>214</v>
      </c>
      <c r="BF2664" s="152">
        <v>55</v>
      </c>
      <c r="BG2664" s="152">
        <v>52</v>
      </c>
      <c r="BH2664" s="152">
        <v>48</v>
      </c>
      <c r="BI2664" s="152">
        <v>43</v>
      </c>
      <c r="BJ2664" s="152">
        <v>22</v>
      </c>
      <c r="BK2664" s="152">
        <v>25</v>
      </c>
      <c r="BL2664" s="152">
        <v>130</v>
      </c>
      <c r="BM2664" s="152"/>
      <c r="BN2664" s="152"/>
      <c r="BO2664" s="152"/>
      <c r="BP2664" s="152"/>
      <c r="BQ2664" s="152"/>
      <c r="BR2664" s="152"/>
      <c r="BS2664" s="152"/>
      <c r="BT2664" s="152"/>
      <c r="BU2664" s="152"/>
      <c r="BV2664" s="152"/>
      <c r="BW2664" s="152"/>
      <c r="BX2664" s="152"/>
      <c r="BY2664" s="152"/>
      <c r="BZ2664" s="152"/>
      <c r="CA2664" s="152"/>
      <c r="CB2664" s="152"/>
      <c r="CC2664" s="152"/>
    </row>
    <row r="2665" spans="1:81">
      <c r="A2665" t="str">
        <f t="shared" si="209"/>
        <v>2023</v>
      </c>
      <c r="B2665" t="str">
        <f t="shared" si="210"/>
        <v>April</v>
      </c>
      <c r="C2665" s="2">
        <v>45032</v>
      </c>
      <c r="D2665" s="1" t="str">
        <f t="shared" si="208"/>
        <v>OK</v>
      </c>
      <c r="E2665">
        <f t="shared" si="206"/>
        <v>0</v>
      </c>
      <c r="F2665">
        <f t="shared" si="207"/>
        <v>1</v>
      </c>
      <c r="G2665" s="150">
        <v>45032</v>
      </c>
      <c r="H2665" s="152">
        <v>30</v>
      </c>
      <c r="I2665" s="152">
        <v>190</v>
      </c>
      <c r="J2665" s="152">
        <v>117</v>
      </c>
      <c r="K2665" s="152">
        <v>146</v>
      </c>
      <c r="L2665" s="152">
        <v>125</v>
      </c>
      <c r="M2665" s="152">
        <v>112</v>
      </c>
      <c r="N2665" s="152">
        <v>82</v>
      </c>
      <c r="O2665" s="152">
        <v>105</v>
      </c>
      <c r="P2665" s="152">
        <v>192</v>
      </c>
      <c r="Q2665" s="152">
        <v>200</v>
      </c>
      <c r="R2665" s="152">
        <v>147</v>
      </c>
      <c r="S2665" s="152">
        <v>52</v>
      </c>
      <c r="T2665" s="152">
        <v>98</v>
      </c>
      <c r="U2665" s="152">
        <v>9</v>
      </c>
      <c r="V2665" s="152">
        <v>50</v>
      </c>
      <c r="W2665" s="152">
        <v>452</v>
      </c>
      <c r="X2665" s="152">
        <v>181</v>
      </c>
      <c r="Y2665" s="152">
        <v>9</v>
      </c>
      <c r="Z2665" s="152">
        <v>95</v>
      </c>
      <c r="AA2665" s="152">
        <v>50</v>
      </c>
      <c r="AB2665" s="152">
        <v>229</v>
      </c>
      <c r="AC2665" s="152">
        <v>905</v>
      </c>
      <c r="AD2665" s="152">
        <v>9</v>
      </c>
      <c r="AE2665" s="152">
        <v>238</v>
      </c>
      <c r="AF2665" s="152">
        <v>428</v>
      </c>
      <c r="AG2665" s="152">
        <v>421</v>
      </c>
      <c r="AH2665" s="152">
        <v>114</v>
      </c>
      <c r="AI2665" s="152">
        <v>210</v>
      </c>
      <c r="AJ2665" s="152">
        <v>45</v>
      </c>
      <c r="AK2665" s="152">
        <v>353</v>
      </c>
      <c r="AL2665" s="152">
        <v>852</v>
      </c>
      <c r="AM2665" s="152">
        <v>16</v>
      </c>
      <c r="AO2665" s="152">
        <v>158</v>
      </c>
      <c r="AP2665" s="152">
        <v>27</v>
      </c>
      <c r="AQ2665" s="152">
        <v>174</v>
      </c>
      <c r="AR2665" s="152">
        <v>78</v>
      </c>
      <c r="AS2665" s="152">
        <v>514</v>
      </c>
      <c r="AT2665" s="152">
        <v>81</v>
      </c>
      <c r="AU2665" s="152">
        <v>243</v>
      </c>
      <c r="AV2665" s="152">
        <v>72</v>
      </c>
      <c r="AW2665" s="152">
        <v>137</v>
      </c>
      <c r="AX2665" s="152">
        <v>89</v>
      </c>
      <c r="AY2665" s="152">
        <v>68</v>
      </c>
      <c r="AZ2665" s="152">
        <v>299</v>
      </c>
      <c r="BA2665" s="155">
        <v>244</v>
      </c>
      <c r="BB2665" s="152">
        <v>203</v>
      </c>
      <c r="BC2665" s="152">
        <v>48</v>
      </c>
      <c r="BD2665" s="152">
        <v>193</v>
      </c>
      <c r="BE2665" s="152">
        <v>107</v>
      </c>
      <c r="BF2665" s="152">
        <v>59</v>
      </c>
      <c r="BG2665" s="152">
        <v>34</v>
      </c>
      <c r="BH2665" s="152">
        <v>38</v>
      </c>
      <c r="BI2665" s="152">
        <v>39</v>
      </c>
      <c r="BJ2665" s="152">
        <v>48</v>
      </c>
      <c r="BK2665" s="152">
        <v>35</v>
      </c>
      <c r="BL2665" s="152">
        <v>73</v>
      </c>
      <c r="BM2665" s="152"/>
      <c r="BN2665" s="152"/>
      <c r="BO2665" s="152"/>
      <c r="BP2665" s="152"/>
      <c r="BQ2665" s="152"/>
      <c r="BR2665" s="152"/>
      <c r="BS2665" s="152"/>
      <c r="BT2665" s="152"/>
      <c r="BU2665" s="152"/>
      <c r="BV2665" s="152"/>
      <c r="BW2665" s="152"/>
      <c r="BX2665" s="152"/>
      <c r="BY2665" s="152"/>
      <c r="BZ2665" s="152"/>
      <c r="CA2665" s="152"/>
      <c r="CB2665" s="152"/>
      <c r="CC2665" s="152"/>
    </row>
    <row r="2666" spans="1:81">
      <c r="A2666" t="str">
        <f t="shared" si="209"/>
        <v>2023</v>
      </c>
      <c r="B2666" t="str">
        <f t="shared" si="210"/>
        <v>April</v>
      </c>
      <c r="C2666" s="2">
        <v>45033</v>
      </c>
      <c r="D2666" s="1" t="str">
        <f t="shared" si="208"/>
        <v>OK</v>
      </c>
      <c r="E2666">
        <f t="shared" si="206"/>
        <v>1</v>
      </c>
      <c r="F2666">
        <f t="shared" si="207"/>
        <v>0</v>
      </c>
      <c r="G2666" s="150">
        <v>45033</v>
      </c>
      <c r="H2666" s="152">
        <v>59</v>
      </c>
      <c r="I2666" s="152">
        <v>338</v>
      </c>
      <c r="J2666" s="152">
        <v>363</v>
      </c>
      <c r="K2666" s="152">
        <v>171</v>
      </c>
      <c r="L2666" s="152">
        <v>390</v>
      </c>
      <c r="M2666" s="152">
        <v>133</v>
      </c>
      <c r="N2666" s="152">
        <v>246</v>
      </c>
      <c r="O2666" s="152">
        <v>83</v>
      </c>
      <c r="P2666" s="152">
        <v>517</v>
      </c>
      <c r="Q2666" s="152">
        <v>370</v>
      </c>
      <c r="R2666" s="152">
        <v>280</v>
      </c>
      <c r="S2666" s="152">
        <v>96</v>
      </c>
      <c r="T2666" s="152">
        <v>166</v>
      </c>
      <c r="U2666" s="152">
        <v>41</v>
      </c>
      <c r="V2666" s="152">
        <v>145</v>
      </c>
      <c r="W2666" s="152">
        <v>725</v>
      </c>
      <c r="X2666" s="152">
        <v>245</v>
      </c>
      <c r="Y2666" s="152">
        <v>19</v>
      </c>
      <c r="Z2666" s="152">
        <v>124</v>
      </c>
      <c r="AA2666" s="152">
        <v>31</v>
      </c>
      <c r="AB2666" s="152">
        <v>870</v>
      </c>
      <c r="AC2666" s="152">
        <v>480</v>
      </c>
      <c r="AD2666" s="152">
        <v>17</v>
      </c>
      <c r="AE2666" s="152">
        <v>752</v>
      </c>
      <c r="AF2666" s="152">
        <v>1193</v>
      </c>
      <c r="AG2666" s="152">
        <v>577</v>
      </c>
      <c r="AH2666" s="152">
        <v>124</v>
      </c>
      <c r="AI2666" s="152">
        <v>233</v>
      </c>
      <c r="AJ2666" s="152">
        <v>51</v>
      </c>
      <c r="AK2666" s="152">
        <v>905</v>
      </c>
      <c r="AL2666" s="152">
        <v>1250</v>
      </c>
      <c r="AM2666" s="152">
        <v>17</v>
      </c>
      <c r="AO2666" s="152">
        <v>265</v>
      </c>
      <c r="AP2666" s="152">
        <v>20</v>
      </c>
      <c r="AQ2666" s="152">
        <v>163</v>
      </c>
      <c r="AR2666" s="152">
        <v>248</v>
      </c>
      <c r="AS2666" s="152">
        <v>1060</v>
      </c>
      <c r="AT2666" s="152">
        <v>158</v>
      </c>
      <c r="AU2666" s="152">
        <v>356</v>
      </c>
      <c r="AV2666" s="152">
        <v>102</v>
      </c>
      <c r="AW2666" s="152">
        <v>60</v>
      </c>
      <c r="AX2666" s="152">
        <v>372</v>
      </c>
      <c r="AY2666" s="152">
        <v>203</v>
      </c>
      <c r="AZ2666" s="152">
        <v>388</v>
      </c>
      <c r="BA2666" s="155">
        <v>318</v>
      </c>
      <c r="BB2666" s="152">
        <v>152</v>
      </c>
      <c r="BC2666" s="152">
        <v>4</v>
      </c>
      <c r="BD2666" s="152">
        <v>172</v>
      </c>
      <c r="BE2666" s="152">
        <v>199</v>
      </c>
      <c r="BF2666" s="152">
        <v>48</v>
      </c>
      <c r="BG2666" s="152">
        <v>53</v>
      </c>
      <c r="BH2666" s="152">
        <v>101</v>
      </c>
      <c r="BI2666" s="152">
        <v>54</v>
      </c>
      <c r="BJ2666" s="152">
        <v>52</v>
      </c>
      <c r="BK2666" s="152">
        <v>21</v>
      </c>
      <c r="BL2666" s="152">
        <v>73</v>
      </c>
      <c r="BM2666" s="152"/>
      <c r="BN2666" s="152"/>
      <c r="BO2666" s="152"/>
      <c r="BP2666" s="152"/>
      <c r="BQ2666" s="152"/>
      <c r="BR2666" s="152"/>
      <c r="BS2666" s="152"/>
      <c r="BT2666" s="152"/>
      <c r="BU2666" s="152"/>
      <c r="BV2666" s="152"/>
      <c r="BW2666" s="152"/>
      <c r="BX2666" s="152"/>
      <c r="BY2666" s="152"/>
      <c r="BZ2666" s="152"/>
      <c r="CA2666" s="152"/>
      <c r="CB2666" s="152"/>
      <c r="CC2666" s="152"/>
    </row>
    <row r="2667" spans="1:81">
      <c r="A2667" t="str">
        <f t="shared" si="209"/>
        <v>2023</v>
      </c>
      <c r="B2667" t="str">
        <f t="shared" si="210"/>
        <v>April</v>
      </c>
      <c r="C2667" s="2">
        <v>45034</v>
      </c>
      <c r="D2667" s="1" t="str">
        <f t="shared" si="208"/>
        <v>OK</v>
      </c>
      <c r="E2667">
        <f t="shared" si="206"/>
        <v>1</v>
      </c>
      <c r="F2667">
        <f t="shared" si="207"/>
        <v>0</v>
      </c>
      <c r="G2667" s="150">
        <v>45034</v>
      </c>
      <c r="H2667" s="152">
        <v>74</v>
      </c>
      <c r="I2667" s="152">
        <v>442</v>
      </c>
      <c r="J2667" s="152">
        <v>453</v>
      </c>
      <c r="K2667" s="152">
        <v>224</v>
      </c>
      <c r="L2667" s="152">
        <v>437</v>
      </c>
      <c r="M2667" s="152">
        <v>189</v>
      </c>
      <c r="N2667" s="152">
        <v>336</v>
      </c>
      <c r="O2667" s="152">
        <v>140</v>
      </c>
      <c r="P2667" s="152">
        <v>636</v>
      </c>
      <c r="Q2667" s="152">
        <v>460</v>
      </c>
      <c r="R2667" s="152">
        <v>329</v>
      </c>
      <c r="S2667" s="152">
        <v>117</v>
      </c>
      <c r="T2667" s="152">
        <v>153</v>
      </c>
      <c r="U2667" s="152">
        <v>41</v>
      </c>
      <c r="V2667" s="152">
        <v>162</v>
      </c>
      <c r="W2667" s="152">
        <v>774</v>
      </c>
      <c r="X2667" s="152">
        <v>239</v>
      </c>
      <c r="Y2667" s="152">
        <v>18</v>
      </c>
      <c r="Z2667" s="152">
        <v>146</v>
      </c>
      <c r="AA2667" s="152">
        <v>25</v>
      </c>
      <c r="AB2667" s="152">
        <v>1075</v>
      </c>
      <c r="AC2667" s="152">
        <v>447</v>
      </c>
      <c r="AD2667" s="152">
        <v>40</v>
      </c>
      <c r="AE2667" s="152">
        <v>966</v>
      </c>
      <c r="AF2667" s="152">
        <v>1441</v>
      </c>
      <c r="AG2667" s="152">
        <v>690</v>
      </c>
      <c r="AH2667" s="152">
        <v>143</v>
      </c>
      <c r="AI2667" s="152">
        <v>258</v>
      </c>
      <c r="AJ2667" s="152">
        <v>64</v>
      </c>
      <c r="AK2667" s="152">
        <v>1106</v>
      </c>
      <c r="AL2667" s="152">
        <v>1513</v>
      </c>
      <c r="AM2667" s="152">
        <v>10</v>
      </c>
      <c r="AO2667" s="152">
        <v>278</v>
      </c>
      <c r="AP2667" s="152">
        <v>43</v>
      </c>
      <c r="AQ2667" s="152">
        <v>179</v>
      </c>
      <c r="AR2667" s="152">
        <v>314</v>
      </c>
      <c r="AS2667" s="152">
        <v>1315</v>
      </c>
      <c r="AT2667" s="152">
        <v>189</v>
      </c>
      <c r="AU2667" s="152">
        <v>416</v>
      </c>
      <c r="AV2667" s="152">
        <v>95</v>
      </c>
      <c r="AW2667" s="152">
        <v>99</v>
      </c>
      <c r="AX2667" s="152">
        <v>416</v>
      </c>
      <c r="AY2667" s="152">
        <v>247</v>
      </c>
      <c r="AZ2667" s="152">
        <v>450</v>
      </c>
      <c r="BA2667" s="155">
        <v>413</v>
      </c>
      <c r="BB2667" s="152">
        <v>121</v>
      </c>
      <c r="BC2667" s="152">
        <v>14</v>
      </c>
      <c r="BD2667" s="152">
        <v>235</v>
      </c>
      <c r="BE2667" s="152">
        <v>244</v>
      </c>
      <c r="BF2667" s="152">
        <v>58</v>
      </c>
      <c r="BG2667" s="152">
        <v>54</v>
      </c>
      <c r="BH2667" s="152">
        <v>90</v>
      </c>
      <c r="BI2667" s="152">
        <v>42</v>
      </c>
      <c r="BJ2667" s="152">
        <v>59</v>
      </c>
      <c r="BK2667" s="152">
        <v>27</v>
      </c>
      <c r="BL2667" s="152">
        <v>63</v>
      </c>
      <c r="BM2667" s="152"/>
      <c r="BN2667" s="152"/>
      <c r="BO2667" s="152"/>
      <c r="BP2667" s="152"/>
      <c r="BQ2667" s="152"/>
      <c r="BR2667" s="152"/>
      <c r="BS2667" s="152"/>
      <c r="BT2667" s="152"/>
      <c r="BU2667" s="152"/>
      <c r="BV2667" s="152"/>
      <c r="BW2667" s="152"/>
      <c r="BX2667" s="152"/>
      <c r="BY2667" s="152"/>
      <c r="BZ2667" s="152"/>
      <c r="CA2667" s="152"/>
      <c r="CB2667" s="152"/>
      <c r="CC2667" s="152"/>
    </row>
    <row r="2668" spans="1:81">
      <c r="A2668" t="str">
        <f t="shared" si="209"/>
        <v>2023</v>
      </c>
      <c r="B2668" t="str">
        <f t="shared" si="210"/>
        <v>April</v>
      </c>
      <c r="C2668" s="2">
        <v>45035</v>
      </c>
      <c r="D2668" s="1" t="str">
        <f t="shared" si="208"/>
        <v>OK</v>
      </c>
      <c r="E2668">
        <f t="shared" si="206"/>
        <v>1</v>
      </c>
      <c r="F2668">
        <f t="shared" si="207"/>
        <v>0</v>
      </c>
      <c r="G2668" s="150">
        <v>45035</v>
      </c>
      <c r="H2668" s="152">
        <v>54</v>
      </c>
      <c r="I2668" s="152">
        <v>413</v>
      </c>
      <c r="J2668" s="152">
        <v>386</v>
      </c>
      <c r="K2668" s="152">
        <v>221</v>
      </c>
      <c r="L2668" s="152">
        <v>382</v>
      </c>
      <c r="M2668" s="152">
        <v>182</v>
      </c>
      <c r="N2668" s="152">
        <v>335</v>
      </c>
      <c r="O2668" s="152">
        <v>136</v>
      </c>
      <c r="P2668" s="152">
        <v>490</v>
      </c>
      <c r="Q2668" s="152">
        <v>462</v>
      </c>
      <c r="R2668" s="152">
        <v>359</v>
      </c>
      <c r="S2668" s="152">
        <v>109</v>
      </c>
      <c r="T2668" s="152">
        <v>160</v>
      </c>
      <c r="U2668" s="152">
        <v>45</v>
      </c>
      <c r="V2668" s="152">
        <v>162</v>
      </c>
      <c r="W2668" s="152">
        <v>740</v>
      </c>
      <c r="X2668" s="152">
        <v>256</v>
      </c>
      <c r="Y2668" s="152">
        <v>14</v>
      </c>
      <c r="Z2668" s="152">
        <v>173</v>
      </c>
      <c r="AA2668" s="152">
        <v>38</v>
      </c>
      <c r="AB2668" s="152">
        <v>980</v>
      </c>
      <c r="AC2668" s="152">
        <v>429</v>
      </c>
      <c r="AD2668" s="152">
        <v>29</v>
      </c>
      <c r="AE2668" s="152">
        <v>950</v>
      </c>
      <c r="AF2668" s="152">
        <v>1376</v>
      </c>
      <c r="AG2668" s="152">
        <v>706</v>
      </c>
      <c r="AH2668" s="152">
        <v>129</v>
      </c>
      <c r="AI2668" s="152">
        <v>306</v>
      </c>
      <c r="AJ2668" s="152">
        <v>63</v>
      </c>
      <c r="AK2668" s="152">
        <v>1062</v>
      </c>
      <c r="AL2668" s="152">
        <v>1557</v>
      </c>
      <c r="AM2668" s="152">
        <v>20</v>
      </c>
      <c r="AO2668" s="152">
        <v>307</v>
      </c>
      <c r="AP2668" s="152">
        <v>30</v>
      </c>
      <c r="AQ2668" s="152">
        <v>212</v>
      </c>
      <c r="AR2668" s="152">
        <v>277</v>
      </c>
      <c r="AS2668" s="152">
        <v>1279</v>
      </c>
      <c r="AT2668" s="152">
        <v>218</v>
      </c>
      <c r="AU2668" s="152">
        <v>457</v>
      </c>
      <c r="AV2668" s="152">
        <v>114</v>
      </c>
      <c r="AW2668" s="152">
        <v>102</v>
      </c>
      <c r="AX2668" s="152">
        <v>352</v>
      </c>
      <c r="AY2668" s="152">
        <v>254</v>
      </c>
      <c r="AZ2668" s="152">
        <v>479</v>
      </c>
      <c r="BA2668" s="155">
        <v>409</v>
      </c>
      <c r="BB2668" s="152">
        <v>148</v>
      </c>
      <c r="BC2668" s="152">
        <v>22</v>
      </c>
      <c r="BD2668" s="152">
        <v>203</v>
      </c>
      <c r="BE2668" s="152">
        <v>255</v>
      </c>
      <c r="BF2668" s="152">
        <v>66</v>
      </c>
      <c r="BG2668" s="152">
        <v>55</v>
      </c>
      <c r="BH2668" s="152">
        <v>99</v>
      </c>
      <c r="BI2668" s="152">
        <v>54</v>
      </c>
      <c r="BJ2668" s="152">
        <v>69</v>
      </c>
      <c r="BK2668" s="152">
        <v>26</v>
      </c>
      <c r="BL2668" s="152">
        <v>87</v>
      </c>
      <c r="BM2668" s="152"/>
      <c r="BN2668" s="152"/>
      <c r="BO2668" s="152"/>
      <c r="BP2668" s="152"/>
      <c r="BQ2668" s="152"/>
      <c r="BR2668" s="152"/>
      <c r="BS2668" s="152"/>
      <c r="BT2668" s="152"/>
      <c r="BU2668" s="152"/>
      <c r="BV2668" s="152"/>
      <c r="BW2668" s="152"/>
      <c r="BX2668" s="152"/>
      <c r="BY2668" s="152"/>
      <c r="BZ2668" s="152"/>
      <c r="CA2668" s="152"/>
      <c r="CB2668" s="152"/>
      <c r="CC2668" s="152"/>
    </row>
    <row r="2669" spans="1:81">
      <c r="A2669" t="str">
        <f t="shared" si="209"/>
        <v>2023</v>
      </c>
      <c r="B2669" t="str">
        <f t="shared" si="210"/>
        <v>April</v>
      </c>
      <c r="C2669" s="2">
        <v>45036</v>
      </c>
      <c r="D2669" s="1" t="str">
        <f t="shared" si="208"/>
        <v>OK</v>
      </c>
      <c r="E2669">
        <f t="shared" si="206"/>
        <v>1</v>
      </c>
      <c r="F2669">
        <f t="shared" si="207"/>
        <v>0</v>
      </c>
      <c r="G2669" s="150">
        <v>45036</v>
      </c>
      <c r="H2669" s="152">
        <v>28</v>
      </c>
      <c r="I2669" s="152">
        <v>478</v>
      </c>
      <c r="J2669" s="152">
        <v>405</v>
      </c>
      <c r="K2669" s="152">
        <v>294</v>
      </c>
      <c r="L2669" s="152">
        <v>396</v>
      </c>
      <c r="M2669" s="152">
        <v>197</v>
      </c>
      <c r="N2669" s="152">
        <v>346</v>
      </c>
      <c r="O2669" s="152">
        <v>155</v>
      </c>
      <c r="P2669" s="152">
        <v>503</v>
      </c>
      <c r="Q2669" s="152">
        <v>440</v>
      </c>
      <c r="R2669" s="152">
        <v>359</v>
      </c>
      <c r="S2669" s="152">
        <v>120</v>
      </c>
      <c r="T2669" s="152">
        <v>188</v>
      </c>
      <c r="U2669" s="152">
        <v>30</v>
      </c>
      <c r="V2669" s="152">
        <v>174</v>
      </c>
      <c r="W2669" s="152">
        <v>728</v>
      </c>
      <c r="X2669" s="152">
        <v>336</v>
      </c>
      <c r="Y2669" s="152">
        <v>19</v>
      </c>
      <c r="Z2669" s="152">
        <v>190</v>
      </c>
      <c r="AA2669" s="152">
        <v>23</v>
      </c>
      <c r="AB2669" s="152">
        <v>1002</v>
      </c>
      <c r="AC2669" s="152">
        <v>475</v>
      </c>
      <c r="AD2669" s="152">
        <v>17</v>
      </c>
      <c r="AE2669" s="152">
        <v>942</v>
      </c>
      <c r="AF2669" s="152">
        <v>1398</v>
      </c>
      <c r="AG2669" s="152">
        <v>782</v>
      </c>
      <c r="AH2669" s="152">
        <v>147</v>
      </c>
      <c r="AI2669" s="152">
        <v>325</v>
      </c>
      <c r="AJ2669" s="152">
        <v>67</v>
      </c>
      <c r="AK2669" s="152">
        <v>1120</v>
      </c>
      <c r="AL2669" s="152">
        <v>1764</v>
      </c>
      <c r="AM2669" s="152">
        <v>21</v>
      </c>
      <c r="AO2669" s="152">
        <v>292</v>
      </c>
      <c r="AP2669" s="152">
        <v>39</v>
      </c>
      <c r="AQ2669" s="152">
        <v>229</v>
      </c>
      <c r="AR2669" s="152">
        <v>302</v>
      </c>
      <c r="AS2669" s="152">
        <v>1393</v>
      </c>
      <c r="AT2669" s="152">
        <v>198</v>
      </c>
      <c r="AU2669" s="152">
        <v>478</v>
      </c>
      <c r="AV2669" s="152">
        <v>92</v>
      </c>
      <c r="AW2669" s="152">
        <v>131</v>
      </c>
      <c r="AX2669" s="152">
        <v>383</v>
      </c>
      <c r="AY2669" s="152">
        <v>212</v>
      </c>
      <c r="AZ2669" s="152">
        <v>469</v>
      </c>
      <c r="BA2669" s="155">
        <v>437</v>
      </c>
      <c r="BB2669" s="152">
        <v>164</v>
      </c>
      <c r="BC2669" s="152">
        <v>15</v>
      </c>
      <c r="BD2669" s="152">
        <v>203</v>
      </c>
      <c r="BE2669" s="152">
        <v>208</v>
      </c>
      <c r="BF2669" s="152">
        <v>87</v>
      </c>
      <c r="BG2669" s="152">
        <v>48</v>
      </c>
      <c r="BH2669" s="152">
        <v>107</v>
      </c>
      <c r="BI2669" s="152">
        <v>45</v>
      </c>
      <c r="BJ2669" s="152">
        <v>56</v>
      </c>
      <c r="BK2669" s="152">
        <v>37</v>
      </c>
      <c r="BL2669" s="152">
        <v>91</v>
      </c>
      <c r="BM2669" s="152"/>
      <c r="BN2669" s="152"/>
      <c r="BO2669" s="152"/>
      <c r="BP2669" s="152"/>
      <c r="BQ2669" s="152"/>
      <c r="BR2669" s="152"/>
      <c r="BS2669" s="152"/>
      <c r="BT2669" s="152"/>
      <c r="BU2669" s="152"/>
      <c r="BV2669" s="152"/>
      <c r="BW2669" s="152"/>
      <c r="BX2669" s="152"/>
      <c r="BY2669" s="152"/>
      <c r="BZ2669" s="152"/>
      <c r="CA2669" s="152"/>
      <c r="CB2669" s="152"/>
      <c r="CC2669" s="152"/>
    </row>
    <row r="2670" spans="1:81">
      <c r="A2670" t="str">
        <f t="shared" si="209"/>
        <v>2023</v>
      </c>
      <c r="B2670" t="str">
        <f t="shared" si="210"/>
        <v>April</v>
      </c>
      <c r="C2670" s="2">
        <v>45037</v>
      </c>
      <c r="D2670" s="1" t="str">
        <f t="shared" si="208"/>
        <v>OK</v>
      </c>
      <c r="E2670">
        <f t="shared" si="206"/>
        <v>1</v>
      </c>
      <c r="F2670">
        <f t="shared" si="207"/>
        <v>0</v>
      </c>
      <c r="G2670" s="150">
        <v>45037</v>
      </c>
      <c r="H2670" s="152">
        <v>19</v>
      </c>
      <c r="I2670" s="152">
        <v>232</v>
      </c>
      <c r="J2670" s="152">
        <v>212</v>
      </c>
      <c r="K2670" s="152">
        <v>107</v>
      </c>
      <c r="L2670" s="152">
        <v>243</v>
      </c>
      <c r="M2670" s="152">
        <v>115</v>
      </c>
      <c r="N2670" s="152">
        <v>166</v>
      </c>
      <c r="O2670" s="152">
        <v>59</v>
      </c>
      <c r="P2670" s="152">
        <v>292</v>
      </c>
      <c r="Q2670" s="152">
        <v>249</v>
      </c>
      <c r="R2670" s="152">
        <v>212</v>
      </c>
      <c r="S2670" s="152">
        <v>69</v>
      </c>
      <c r="T2670" s="152">
        <v>151</v>
      </c>
      <c r="U2670" s="152">
        <v>19</v>
      </c>
      <c r="V2670" s="152">
        <v>128</v>
      </c>
      <c r="W2670" s="152">
        <v>471</v>
      </c>
      <c r="X2670" s="152">
        <v>139</v>
      </c>
      <c r="Y2670" s="152">
        <v>3</v>
      </c>
      <c r="Z2670" s="152">
        <v>121</v>
      </c>
      <c r="AA2670" s="152">
        <v>7</v>
      </c>
      <c r="AB2670" s="152">
        <v>512</v>
      </c>
      <c r="AC2670" s="152">
        <v>422</v>
      </c>
      <c r="AD2670" s="152">
        <v>13</v>
      </c>
      <c r="AE2670" s="152">
        <v>494</v>
      </c>
      <c r="AF2670" s="152">
        <v>670</v>
      </c>
      <c r="AG2670" s="152">
        <v>346</v>
      </c>
      <c r="AH2670" s="152">
        <v>108</v>
      </c>
      <c r="AI2670" s="152">
        <v>113</v>
      </c>
      <c r="AJ2670" s="152">
        <v>36</v>
      </c>
      <c r="AK2670" s="152">
        <v>541</v>
      </c>
      <c r="AL2670" s="152">
        <v>765</v>
      </c>
      <c r="AM2670" s="152">
        <v>18</v>
      </c>
      <c r="AO2670" s="152">
        <v>161</v>
      </c>
      <c r="AP2670" s="152">
        <v>21</v>
      </c>
      <c r="AQ2670" s="152">
        <v>79</v>
      </c>
      <c r="AR2670" s="152">
        <v>183</v>
      </c>
      <c r="AS2670" s="152">
        <v>701</v>
      </c>
      <c r="AT2670" s="152">
        <v>90</v>
      </c>
      <c r="AU2670" s="152">
        <v>226</v>
      </c>
      <c r="AV2670" s="152">
        <v>31</v>
      </c>
      <c r="AW2670" s="152">
        <v>46</v>
      </c>
      <c r="AX2670" s="152">
        <v>222</v>
      </c>
      <c r="AY2670" s="152">
        <v>107</v>
      </c>
      <c r="AZ2670" s="152">
        <v>239</v>
      </c>
      <c r="BA2670" s="155">
        <v>229</v>
      </c>
      <c r="BB2670" s="152">
        <v>83</v>
      </c>
      <c r="BC2670" s="152">
        <v>12</v>
      </c>
      <c r="BD2670" s="152">
        <v>111</v>
      </c>
      <c r="BE2670" s="152">
        <v>94</v>
      </c>
      <c r="BF2670" s="152">
        <v>34</v>
      </c>
      <c r="BG2670" s="152">
        <v>46</v>
      </c>
      <c r="BH2670" s="152">
        <v>71</v>
      </c>
      <c r="BI2670" s="152">
        <v>19</v>
      </c>
      <c r="BJ2670" s="152">
        <v>41</v>
      </c>
      <c r="BK2670" s="152">
        <v>40</v>
      </c>
      <c r="BL2670" s="152">
        <v>47</v>
      </c>
      <c r="BM2670" s="152"/>
      <c r="BN2670" s="152"/>
      <c r="BO2670" s="152"/>
      <c r="BP2670" s="152"/>
      <c r="BQ2670" s="152"/>
      <c r="BR2670" s="152"/>
      <c r="BS2670" s="152"/>
      <c r="BT2670" s="152"/>
      <c r="BU2670" s="152"/>
      <c r="BV2670" s="152"/>
      <c r="BW2670" s="152"/>
      <c r="BX2670" s="152"/>
      <c r="BY2670" s="152"/>
      <c r="BZ2670" s="152"/>
      <c r="CA2670" s="152"/>
      <c r="CB2670" s="152"/>
      <c r="CC2670" s="152"/>
    </row>
    <row r="2671" spans="1:81">
      <c r="A2671" t="str">
        <f t="shared" si="209"/>
        <v>2023</v>
      </c>
      <c r="B2671" t="str">
        <f t="shared" si="210"/>
        <v>April</v>
      </c>
      <c r="C2671" s="2">
        <v>45038</v>
      </c>
      <c r="D2671" s="1" t="str">
        <f t="shared" si="208"/>
        <v>OK</v>
      </c>
      <c r="E2671">
        <f t="shared" si="206"/>
        <v>0</v>
      </c>
      <c r="F2671">
        <f t="shared" si="207"/>
        <v>1</v>
      </c>
      <c r="G2671" s="150">
        <v>45038</v>
      </c>
      <c r="H2671" s="152">
        <v>17</v>
      </c>
      <c r="I2671" s="152">
        <v>80</v>
      </c>
      <c r="J2671" s="152">
        <v>63</v>
      </c>
      <c r="K2671" s="152">
        <v>40</v>
      </c>
      <c r="L2671" s="152">
        <v>66</v>
      </c>
      <c r="M2671" s="152">
        <v>101</v>
      </c>
      <c r="N2671" s="152">
        <v>62</v>
      </c>
      <c r="O2671" s="152">
        <v>20</v>
      </c>
      <c r="P2671" s="152">
        <v>85</v>
      </c>
      <c r="Q2671" s="152">
        <v>74</v>
      </c>
      <c r="R2671" s="152">
        <v>101</v>
      </c>
      <c r="S2671" s="152">
        <v>32</v>
      </c>
      <c r="T2671" s="152">
        <v>125</v>
      </c>
      <c r="U2671" s="152">
        <v>2</v>
      </c>
      <c r="V2671" s="152">
        <v>57</v>
      </c>
      <c r="W2671" s="152">
        <v>352</v>
      </c>
      <c r="X2671" s="152">
        <v>54</v>
      </c>
      <c r="Y2671" s="152">
        <v>2</v>
      </c>
      <c r="Z2671" s="152">
        <v>63</v>
      </c>
      <c r="AA2671" s="152">
        <v>28</v>
      </c>
      <c r="AB2671" s="152">
        <v>147</v>
      </c>
      <c r="AC2671" s="152">
        <v>758</v>
      </c>
      <c r="AD2671" s="152">
        <v>19</v>
      </c>
      <c r="AE2671" s="152">
        <v>150</v>
      </c>
      <c r="AF2671" s="152">
        <v>181</v>
      </c>
      <c r="AG2671" s="152">
        <v>180</v>
      </c>
      <c r="AH2671" s="152">
        <v>59</v>
      </c>
      <c r="AI2671" s="152">
        <v>144</v>
      </c>
      <c r="AJ2671" s="152">
        <v>34</v>
      </c>
      <c r="AK2671" s="152">
        <v>140</v>
      </c>
      <c r="AL2671" s="152">
        <v>453</v>
      </c>
      <c r="AM2671" s="152">
        <v>10</v>
      </c>
      <c r="AO2671" s="152">
        <v>69</v>
      </c>
      <c r="AP2671" s="152">
        <v>4</v>
      </c>
      <c r="AQ2671" s="152">
        <v>57</v>
      </c>
      <c r="AR2671" s="152">
        <v>64</v>
      </c>
      <c r="AS2671" s="152">
        <v>223</v>
      </c>
      <c r="AT2671" s="152">
        <v>52</v>
      </c>
      <c r="AU2671" s="152">
        <v>104</v>
      </c>
      <c r="AV2671" s="152">
        <v>26</v>
      </c>
      <c r="AW2671" s="152">
        <v>35</v>
      </c>
      <c r="AX2671" s="152">
        <v>64</v>
      </c>
      <c r="AY2671" s="152">
        <v>45</v>
      </c>
      <c r="AZ2671" s="152">
        <v>115</v>
      </c>
      <c r="BA2671" s="155">
        <v>115</v>
      </c>
      <c r="BB2671" s="152">
        <v>34</v>
      </c>
      <c r="BC2671" s="152">
        <v>122</v>
      </c>
      <c r="BD2671" s="152">
        <v>62</v>
      </c>
      <c r="BE2671" s="152">
        <v>33</v>
      </c>
      <c r="BF2671" s="152">
        <v>25</v>
      </c>
      <c r="BG2671" s="152">
        <v>13</v>
      </c>
      <c r="BH2671" s="152">
        <v>43</v>
      </c>
      <c r="BI2671" s="152">
        <v>26</v>
      </c>
      <c r="BJ2671" s="152">
        <v>23</v>
      </c>
      <c r="BK2671" s="152">
        <v>15</v>
      </c>
      <c r="BL2671" s="152">
        <v>39</v>
      </c>
      <c r="BM2671" s="152"/>
      <c r="BN2671" s="152"/>
      <c r="BO2671" s="152"/>
      <c r="BP2671" s="152"/>
      <c r="BQ2671" s="152"/>
      <c r="BR2671" s="152"/>
      <c r="BS2671" s="152"/>
      <c r="BT2671" s="152"/>
      <c r="BU2671" s="152"/>
      <c r="BV2671" s="152"/>
      <c r="BW2671" s="152"/>
      <c r="BX2671" s="152"/>
      <c r="BY2671" s="152"/>
      <c r="BZ2671" s="152"/>
      <c r="CA2671" s="152"/>
      <c r="CB2671" s="152"/>
      <c r="CC2671" s="152"/>
    </row>
    <row r="2672" spans="1:81">
      <c r="A2672" t="str">
        <f t="shared" si="209"/>
        <v>2023</v>
      </c>
      <c r="B2672" t="str">
        <f t="shared" si="210"/>
        <v>April</v>
      </c>
      <c r="C2672" s="2">
        <v>45039</v>
      </c>
      <c r="D2672" s="1" t="str">
        <f t="shared" si="208"/>
        <v>OK</v>
      </c>
      <c r="E2672">
        <f t="shared" si="206"/>
        <v>0</v>
      </c>
      <c r="F2672">
        <f t="shared" si="207"/>
        <v>1</v>
      </c>
      <c r="G2672" s="150">
        <v>45039</v>
      </c>
      <c r="H2672" s="152">
        <v>31</v>
      </c>
      <c r="I2672" s="152">
        <v>262</v>
      </c>
      <c r="J2672" s="152">
        <v>109</v>
      </c>
      <c r="K2672" s="152">
        <v>263</v>
      </c>
      <c r="L2672" s="152">
        <v>158</v>
      </c>
      <c r="M2672" s="152">
        <v>173</v>
      </c>
      <c r="N2672" s="152">
        <v>97</v>
      </c>
      <c r="O2672" s="152">
        <v>123</v>
      </c>
      <c r="P2672" s="152">
        <v>210</v>
      </c>
      <c r="Q2672" s="152">
        <v>250</v>
      </c>
      <c r="R2672" s="152">
        <v>192</v>
      </c>
      <c r="S2672" s="152">
        <v>50</v>
      </c>
      <c r="T2672" s="152">
        <v>146</v>
      </c>
      <c r="U2672" s="152">
        <v>16</v>
      </c>
      <c r="V2672" s="152">
        <v>52</v>
      </c>
      <c r="W2672" s="152">
        <v>444</v>
      </c>
      <c r="X2672" s="152">
        <v>381</v>
      </c>
      <c r="Y2672" s="152">
        <v>15</v>
      </c>
      <c r="Z2672" s="152">
        <v>172</v>
      </c>
      <c r="AA2672" s="152">
        <v>61</v>
      </c>
      <c r="AB2672" s="152">
        <v>366</v>
      </c>
      <c r="AC2672" s="152">
        <v>739</v>
      </c>
      <c r="AD2672" s="152">
        <v>10</v>
      </c>
      <c r="AE2672" s="152">
        <v>333</v>
      </c>
      <c r="AF2672" s="152">
        <v>682</v>
      </c>
      <c r="AG2672" s="152">
        <v>706</v>
      </c>
      <c r="AH2672" s="152">
        <v>185</v>
      </c>
      <c r="AI2672" s="152">
        <v>463</v>
      </c>
      <c r="AJ2672" s="152">
        <v>56</v>
      </c>
      <c r="AK2672" s="152">
        <v>691</v>
      </c>
      <c r="AL2672" s="152">
        <v>1126</v>
      </c>
      <c r="AM2672" s="152">
        <v>12</v>
      </c>
      <c r="AO2672" s="152">
        <v>178</v>
      </c>
      <c r="AP2672" s="152">
        <v>29</v>
      </c>
      <c r="AQ2672" s="152">
        <v>240</v>
      </c>
      <c r="AR2672" s="152">
        <v>82</v>
      </c>
      <c r="AS2672" s="152">
        <v>1027</v>
      </c>
      <c r="AT2672" s="152">
        <v>119</v>
      </c>
      <c r="AU2672" s="152">
        <v>451</v>
      </c>
      <c r="AV2672" s="152">
        <v>77</v>
      </c>
      <c r="AW2672" s="152">
        <v>280</v>
      </c>
      <c r="AX2672" s="152">
        <v>103</v>
      </c>
      <c r="AY2672" s="152">
        <v>69</v>
      </c>
      <c r="AZ2672" s="152">
        <v>465</v>
      </c>
      <c r="BA2672" s="155">
        <v>432</v>
      </c>
      <c r="BB2672" s="152">
        <v>226</v>
      </c>
      <c r="BC2672" s="152">
        <v>38</v>
      </c>
      <c r="BD2672" s="152">
        <v>301</v>
      </c>
      <c r="BE2672" s="152">
        <v>144</v>
      </c>
      <c r="BF2672" s="152">
        <v>98</v>
      </c>
      <c r="BG2672" s="152">
        <v>37</v>
      </c>
      <c r="BH2672" s="152">
        <v>54</v>
      </c>
      <c r="BI2672" s="152">
        <v>73</v>
      </c>
      <c r="BJ2672" s="152">
        <v>70</v>
      </c>
      <c r="BK2672" s="152">
        <v>40</v>
      </c>
      <c r="BL2672" s="152">
        <v>117</v>
      </c>
      <c r="BM2672" s="152"/>
      <c r="BN2672" s="152"/>
      <c r="BO2672" s="152"/>
      <c r="BP2672" s="152"/>
      <c r="BQ2672" s="152"/>
      <c r="BR2672" s="152"/>
      <c r="BS2672" s="152"/>
      <c r="BT2672" s="152"/>
      <c r="BU2672" s="152"/>
      <c r="BV2672" s="152"/>
      <c r="BW2672" s="152"/>
      <c r="BX2672" s="152"/>
      <c r="BY2672" s="152"/>
      <c r="BZ2672" s="152"/>
      <c r="CA2672" s="152"/>
      <c r="CB2672" s="152"/>
      <c r="CC2672" s="152"/>
    </row>
    <row r="2673" spans="1:81">
      <c r="A2673" t="str">
        <f t="shared" si="209"/>
        <v>2023</v>
      </c>
      <c r="B2673" t="str">
        <f t="shared" si="210"/>
        <v>April</v>
      </c>
      <c r="C2673" s="2">
        <v>45040</v>
      </c>
      <c r="D2673" s="1" t="str">
        <f t="shared" si="208"/>
        <v>OK</v>
      </c>
      <c r="E2673">
        <v>0</v>
      </c>
      <c r="F2673">
        <v>1</v>
      </c>
      <c r="G2673" s="150">
        <v>45040</v>
      </c>
      <c r="H2673" s="152">
        <v>46</v>
      </c>
      <c r="I2673" s="152">
        <v>243</v>
      </c>
      <c r="J2673" s="152">
        <v>227</v>
      </c>
      <c r="K2673" s="152">
        <v>107</v>
      </c>
      <c r="L2673" s="152">
        <v>238</v>
      </c>
      <c r="M2673" s="152">
        <v>144</v>
      </c>
      <c r="N2673" s="152">
        <v>157</v>
      </c>
      <c r="O2673" s="152">
        <v>88</v>
      </c>
      <c r="P2673" s="152">
        <v>356</v>
      </c>
      <c r="Q2673" s="152">
        <v>217</v>
      </c>
      <c r="R2673" s="152">
        <v>280</v>
      </c>
      <c r="S2673" s="152">
        <v>67</v>
      </c>
      <c r="T2673" s="152">
        <v>125</v>
      </c>
      <c r="U2673" s="152">
        <v>16</v>
      </c>
      <c r="V2673" s="152">
        <v>103</v>
      </c>
      <c r="W2673" s="152">
        <v>482</v>
      </c>
      <c r="X2673" s="152">
        <v>120</v>
      </c>
      <c r="Y2673" s="152">
        <v>10</v>
      </c>
      <c r="Z2673" s="152">
        <v>117</v>
      </c>
      <c r="AA2673" s="152">
        <v>25</v>
      </c>
      <c r="AB2673" s="152">
        <v>506</v>
      </c>
      <c r="AC2673" s="152">
        <v>422</v>
      </c>
      <c r="AD2673" s="152">
        <v>20</v>
      </c>
      <c r="AE2673" s="152">
        <v>405</v>
      </c>
      <c r="AF2673" s="152">
        <v>738</v>
      </c>
      <c r="AG2673" s="152">
        <v>374</v>
      </c>
      <c r="AH2673" s="152">
        <v>117</v>
      </c>
      <c r="AI2673" s="152">
        <v>300</v>
      </c>
      <c r="AJ2673" s="152">
        <v>59</v>
      </c>
      <c r="AK2673" s="152">
        <v>560</v>
      </c>
      <c r="AL2673" s="152">
        <v>955</v>
      </c>
      <c r="AM2673" s="152">
        <v>5</v>
      </c>
      <c r="AO2673" s="152">
        <v>226</v>
      </c>
      <c r="AP2673" s="152">
        <v>23</v>
      </c>
      <c r="AQ2673" s="152">
        <v>140</v>
      </c>
      <c r="AR2673" s="152">
        <v>214</v>
      </c>
      <c r="AS2673" s="152">
        <v>657</v>
      </c>
      <c r="AT2673" s="152">
        <v>106</v>
      </c>
      <c r="AU2673" s="152">
        <v>263</v>
      </c>
      <c r="AV2673" s="152">
        <v>75</v>
      </c>
      <c r="AW2673" s="152">
        <v>52</v>
      </c>
      <c r="AX2673" s="152">
        <v>237</v>
      </c>
      <c r="AY2673" s="152">
        <v>163</v>
      </c>
      <c r="AZ2673" s="152">
        <v>266</v>
      </c>
      <c r="BA2673" s="155">
        <v>233</v>
      </c>
      <c r="BB2673" s="152">
        <v>70</v>
      </c>
      <c r="BC2673" s="152">
        <v>55</v>
      </c>
      <c r="BD2673" s="152">
        <v>125</v>
      </c>
      <c r="BE2673" s="152">
        <v>137</v>
      </c>
      <c r="BF2673" s="152">
        <v>45</v>
      </c>
      <c r="BG2673" s="152">
        <v>22</v>
      </c>
      <c r="BH2673" s="152">
        <v>86</v>
      </c>
      <c r="BI2673" s="152">
        <v>24</v>
      </c>
      <c r="BJ2673" s="152">
        <v>47</v>
      </c>
      <c r="BK2673" s="152">
        <v>16</v>
      </c>
      <c r="BL2673" s="152">
        <v>60</v>
      </c>
      <c r="BM2673" s="152"/>
      <c r="BN2673" s="152"/>
      <c r="BO2673" s="152"/>
      <c r="BP2673" s="152"/>
      <c r="BQ2673" s="152"/>
      <c r="BR2673" s="152"/>
      <c r="BS2673" s="152"/>
      <c r="BT2673" s="152"/>
      <c r="BU2673" s="152"/>
      <c r="BV2673" s="152"/>
      <c r="BW2673" s="152"/>
      <c r="BX2673" s="152"/>
      <c r="BY2673" s="152"/>
      <c r="BZ2673" s="152"/>
      <c r="CA2673" s="152"/>
      <c r="CB2673" s="152"/>
      <c r="CC2673" s="152"/>
    </row>
    <row r="2674" spans="1:81">
      <c r="A2674" t="str">
        <f t="shared" si="209"/>
        <v>2023</v>
      </c>
      <c r="B2674" t="str">
        <f t="shared" si="210"/>
        <v>April</v>
      </c>
      <c r="C2674" s="2">
        <v>45041</v>
      </c>
      <c r="D2674" s="1" t="str">
        <f t="shared" si="208"/>
        <v>OK</v>
      </c>
      <c r="E2674">
        <f t="shared" si="206"/>
        <v>1</v>
      </c>
      <c r="F2674">
        <f t="shared" si="207"/>
        <v>0</v>
      </c>
      <c r="G2674" s="150">
        <v>45041</v>
      </c>
      <c r="H2674" s="152">
        <v>63</v>
      </c>
      <c r="I2674" s="152">
        <v>270</v>
      </c>
      <c r="J2674" s="152">
        <v>163</v>
      </c>
      <c r="K2674" s="152">
        <v>340</v>
      </c>
      <c r="L2674" s="152">
        <v>187</v>
      </c>
      <c r="M2674" s="152">
        <v>161</v>
      </c>
      <c r="N2674" s="152">
        <v>105</v>
      </c>
      <c r="O2674" s="152">
        <v>150</v>
      </c>
      <c r="P2674" s="152">
        <v>328</v>
      </c>
      <c r="Q2674" s="152">
        <v>313</v>
      </c>
      <c r="R2674" s="152">
        <v>262</v>
      </c>
      <c r="S2674" s="152">
        <v>81</v>
      </c>
      <c r="T2674" s="152">
        <v>119</v>
      </c>
      <c r="U2674" s="152">
        <v>15</v>
      </c>
      <c r="V2674" s="152">
        <v>57</v>
      </c>
      <c r="W2674" s="152">
        <v>557</v>
      </c>
      <c r="X2674" s="152">
        <v>468</v>
      </c>
      <c r="Y2674" s="152">
        <v>8</v>
      </c>
      <c r="Z2674" s="152">
        <v>181</v>
      </c>
      <c r="AA2674" s="152">
        <v>73</v>
      </c>
      <c r="AB2674" s="152">
        <v>450</v>
      </c>
      <c r="AC2674" s="152">
        <v>332</v>
      </c>
      <c r="AD2674" s="152">
        <v>25</v>
      </c>
      <c r="AE2674" s="152">
        <v>383</v>
      </c>
      <c r="AF2674" s="152">
        <v>827</v>
      </c>
      <c r="AG2674" s="152">
        <v>923</v>
      </c>
      <c r="AH2674" s="152">
        <v>132</v>
      </c>
      <c r="AI2674" s="152">
        <v>814</v>
      </c>
      <c r="AJ2674" s="152">
        <v>45</v>
      </c>
      <c r="AK2674" s="152">
        <v>910</v>
      </c>
      <c r="AL2674" s="152">
        <v>1217</v>
      </c>
      <c r="AM2674" s="152">
        <v>20</v>
      </c>
      <c r="AO2674" s="152">
        <v>189</v>
      </c>
      <c r="AP2674" s="152">
        <v>53</v>
      </c>
      <c r="AQ2674" s="152">
        <v>373</v>
      </c>
      <c r="AR2674" s="152">
        <v>134</v>
      </c>
      <c r="AS2674" s="152">
        <v>1387</v>
      </c>
      <c r="AT2674" s="152">
        <v>157</v>
      </c>
      <c r="AU2674" s="152">
        <v>600</v>
      </c>
      <c r="AV2674" s="152">
        <v>182</v>
      </c>
      <c r="AW2674" s="152">
        <v>353</v>
      </c>
      <c r="AX2674" s="152">
        <v>132</v>
      </c>
      <c r="AY2674" s="152">
        <v>96</v>
      </c>
      <c r="AZ2674" s="152">
        <v>548</v>
      </c>
      <c r="BA2674" s="155">
        <v>531</v>
      </c>
      <c r="BB2674" s="152">
        <v>324</v>
      </c>
      <c r="BC2674" s="152">
        <v>33</v>
      </c>
      <c r="BD2674" s="152">
        <v>384</v>
      </c>
      <c r="BE2674" s="152">
        <v>163</v>
      </c>
      <c r="BF2674" s="152">
        <v>107</v>
      </c>
      <c r="BG2674" s="152">
        <v>43</v>
      </c>
      <c r="BH2674" s="152">
        <v>54</v>
      </c>
      <c r="BI2674" s="152">
        <v>84</v>
      </c>
      <c r="BJ2674" s="152">
        <v>69</v>
      </c>
      <c r="BK2674" s="152">
        <v>49</v>
      </c>
      <c r="BL2674" s="152">
        <v>118</v>
      </c>
      <c r="BM2674" s="152"/>
      <c r="BN2674" s="152"/>
      <c r="BO2674" s="152"/>
      <c r="BP2674" s="152"/>
      <c r="BQ2674" s="152"/>
      <c r="BR2674" s="152"/>
      <c r="BS2674" s="152"/>
      <c r="BT2674" s="152"/>
      <c r="BU2674" s="152"/>
      <c r="BV2674" s="152"/>
      <c r="BW2674" s="152"/>
      <c r="BX2674" s="152"/>
      <c r="BY2674" s="152"/>
      <c r="BZ2674" s="152"/>
      <c r="CA2674" s="152"/>
      <c r="CB2674" s="152"/>
      <c r="CC2674" s="152"/>
    </row>
    <row r="2675" spans="1:81">
      <c r="A2675" t="str">
        <f t="shared" si="209"/>
        <v>2023</v>
      </c>
      <c r="B2675" t="str">
        <f t="shared" si="210"/>
        <v>April</v>
      </c>
      <c r="C2675" s="2">
        <v>45042</v>
      </c>
      <c r="D2675" s="1" t="str">
        <f t="shared" si="208"/>
        <v>OK</v>
      </c>
      <c r="E2675">
        <f t="shared" si="206"/>
        <v>1</v>
      </c>
      <c r="F2675">
        <f t="shared" si="207"/>
        <v>0</v>
      </c>
      <c r="G2675" s="150">
        <v>45042</v>
      </c>
      <c r="H2675" s="152">
        <v>7</v>
      </c>
      <c r="I2675" s="152">
        <v>428</v>
      </c>
      <c r="J2675" s="152">
        <v>447</v>
      </c>
      <c r="K2675" s="152">
        <v>181</v>
      </c>
      <c r="L2675" s="152">
        <v>386</v>
      </c>
      <c r="M2675" s="152">
        <v>178</v>
      </c>
      <c r="N2675" s="152">
        <v>300</v>
      </c>
      <c r="O2675" s="152">
        <v>124</v>
      </c>
      <c r="P2675" s="152">
        <v>551</v>
      </c>
      <c r="Q2675" s="152">
        <v>496</v>
      </c>
      <c r="R2675" s="152">
        <v>481</v>
      </c>
      <c r="S2675" s="152">
        <v>97</v>
      </c>
      <c r="T2675" s="152">
        <v>166</v>
      </c>
      <c r="U2675" s="152">
        <v>46</v>
      </c>
      <c r="V2675" s="152">
        <v>176</v>
      </c>
      <c r="W2675" s="152">
        <v>679</v>
      </c>
      <c r="X2675" s="152">
        <v>236</v>
      </c>
      <c r="Y2675" s="152">
        <v>13</v>
      </c>
      <c r="Z2675" s="152">
        <v>152</v>
      </c>
      <c r="AA2675" s="152">
        <v>7</v>
      </c>
      <c r="AB2675" s="152">
        <v>1042</v>
      </c>
      <c r="AC2675" s="152">
        <v>437</v>
      </c>
      <c r="AD2675" s="152">
        <v>34</v>
      </c>
      <c r="AE2675" s="152">
        <v>963</v>
      </c>
      <c r="AF2675" s="152">
        <v>1516</v>
      </c>
      <c r="AG2675" s="152">
        <v>615</v>
      </c>
      <c r="AH2675" s="152">
        <v>133</v>
      </c>
      <c r="AI2675" s="152">
        <v>223</v>
      </c>
      <c r="AJ2675" s="152">
        <v>63</v>
      </c>
      <c r="AK2675" s="152">
        <v>1063</v>
      </c>
      <c r="AL2675" s="152">
        <v>1404</v>
      </c>
      <c r="AM2675" s="152">
        <v>15</v>
      </c>
      <c r="AO2675" s="152">
        <v>334</v>
      </c>
      <c r="AP2675" s="152">
        <v>32</v>
      </c>
      <c r="AQ2675" s="152">
        <v>184</v>
      </c>
      <c r="AR2675" s="152">
        <v>322</v>
      </c>
      <c r="AS2675" s="152">
        <v>1224</v>
      </c>
      <c r="AT2675" s="152">
        <v>208</v>
      </c>
      <c r="AU2675" s="152">
        <v>388</v>
      </c>
      <c r="AV2675" s="152">
        <v>74</v>
      </c>
      <c r="AW2675" s="152">
        <v>107</v>
      </c>
      <c r="AX2675" s="152">
        <v>454</v>
      </c>
      <c r="AY2675" s="152">
        <v>213</v>
      </c>
      <c r="AZ2675" s="152">
        <v>411</v>
      </c>
      <c r="BA2675" s="155">
        <v>306</v>
      </c>
      <c r="BB2675" s="152">
        <v>135</v>
      </c>
      <c r="BC2675" s="152">
        <v>28</v>
      </c>
      <c r="BD2675" s="152">
        <v>179</v>
      </c>
      <c r="BE2675" s="152">
        <v>204</v>
      </c>
      <c r="BF2675" s="152">
        <v>109</v>
      </c>
      <c r="BG2675" s="152">
        <v>56</v>
      </c>
      <c r="BH2675" s="152">
        <v>127</v>
      </c>
      <c r="BI2675" s="152">
        <v>47</v>
      </c>
      <c r="BJ2675" s="152">
        <v>69</v>
      </c>
      <c r="BK2675" s="152">
        <v>60</v>
      </c>
      <c r="BL2675" s="152">
        <v>72</v>
      </c>
      <c r="BM2675" s="152"/>
      <c r="BN2675" s="152"/>
      <c r="BO2675" s="152"/>
      <c r="BP2675" s="152"/>
      <c r="BQ2675" s="152"/>
      <c r="BR2675" s="152"/>
      <c r="BS2675" s="152"/>
      <c r="BT2675" s="152"/>
      <c r="BU2675" s="152"/>
      <c r="BV2675" s="152"/>
      <c r="BW2675" s="152"/>
      <c r="BX2675" s="152"/>
      <c r="BY2675" s="152"/>
      <c r="BZ2675" s="152"/>
      <c r="CA2675" s="152"/>
      <c r="CB2675" s="152"/>
      <c r="CC2675" s="152"/>
    </row>
    <row r="2676" spans="1:81">
      <c r="A2676" t="str">
        <f t="shared" si="209"/>
        <v>2023</v>
      </c>
      <c r="B2676" t="str">
        <f t="shared" si="210"/>
        <v>April</v>
      </c>
      <c r="C2676" s="2">
        <v>45043</v>
      </c>
      <c r="D2676" s="1" t="str">
        <f t="shared" si="208"/>
        <v>OK</v>
      </c>
      <c r="E2676">
        <f t="shared" si="206"/>
        <v>1</v>
      </c>
      <c r="F2676">
        <f t="shared" si="207"/>
        <v>0</v>
      </c>
      <c r="G2676" s="150">
        <v>45043</v>
      </c>
      <c r="H2676" s="152">
        <v>17</v>
      </c>
      <c r="I2676" s="152">
        <v>451</v>
      </c>
      <c r="J2676" s="152">
        <v>447</v>
      </c>
      <c r="K2676" s="152">
        <v>259</v>
      </c>
      <c r="L2676" s="152">
        <v>429</v>
      </c>
      <c r="M2676" s="152">
        <v>187</v>
      </c>
      <c r="N2676" s="152">
        <v>347</v>
      </c>
      <c r="O2676" s="152">
        <v>110</v>
      </c>
      <c r="P2676" s="152">
        <v>591</v>
      </c>
      <c r="Q2676" s="152">
        <v>453</v>
      </c>
      <c r="R2676" s="152">
        <v>442</v>
      </c>
      <c r="S2676" s="152">
        <v>122</v>
      </c>
      <c r="T2676" s="152">
        <v>177</v>
      </c>
      <c r="U2676" s="152">
        <v>31</v>
      </c>
      <c r="V2676" s="152">
        <v>175</v>
      </c>
      <c r="W2676" s="152">
        <v>818</v>
      </c>
      <c r="X2676" s="152">
        <v>321</v>
      </c>
      <c r="Y2676" s="152">
        <v>24</v>
      </c>
      <c r="Z2676" s="152">
        <v>193</v>
      </c>
      <c r="AA2676" s="152">
        <v>12</v>
      </c>
      <c r="AB2676" s="152">
        <v>1012</v>
      </c>
      <c r="AC2676" s="152">
        <v>426</v>
      </c>
      <c r="AD2676" s="152">
        <v>43</v>
      </c>
      <c r="AE2676" s="152">
        <v>937</v>
      </c>
      <c r="AF2676" s="152">
        <v>1539</v>
      </c>
      <c r="AG2676" s="152">
        <v>818</v>
      </c>
      <c r="AH2676" s="152">
        <v>160</v>
      </c>
      <c r="AI2676" s="152">
        <v>292</v>
      </c>
      <c r="AJ2676" s="152">
        <v>81</v>
      </c>
      <c r="AK2676" s="152">
        <v>1168</v>
      </c>
      <c r="AL2676" s="152">
        <v>1451</v>
      </c>
      <c r="AM2676" s="152">
        <v>15</v>
      </c>
      <c r="AO2676" s="152">
        <v>321</v>
      </c>
      <c r="AP2676" s="152">
        <v>52</v>
      </c>
      <c r="AQ2676" s="152">
        <v>218</v>
      </c>
      <c r="AR2676" s="152">
        <v>363</v>
      </c>
      <c r="AS2676" s="152">
        <v>1340</v>
      </c>
      <c r="AT2676" s="152">
        <v>266</v>
      </c>
      <c r="AU2676" s="152">
        <v>393</v>
      </c>
      <c r="AV2676" s="152">
        <v>102</v>
      </c>
      <c r="AW2676" s="152">
        <v>138</v>
      </c>
      <c r="AX2676" s="152">
        <v>399</v>
      </c>
      <c r="AY2676" s="152">
        <v>204</v>
      </c>
      <c r="AZ2676" s="152">
        <v>500</v>
      </c>
      <c r="BA2676" s="155">
        <v>348</v>
      </c>
      <c r="BB2676" s="152">
        <v>139</v>
      </c>
      <c r="BC2676" s="152">
        <v>33</v>
      </c>
      <c r="BD2676" s="152">
        <v>201</v>
      </c>
      <c r="BE2676" s="152">
        <v>234</v>
      </c>
      <c r="BF2676" s="152">
        <v>82</v>
      </c>
      <c r="BG2676" s="152">
        <v>54</v>
      </c>
      <c r="BH2676" s="152">
        <v>120</v>
      </c>
      <c r="BI2676" s="152">
        <v>60</v>
      </c>
      <c r="BJ2676" s="152">
        <v>84</v>
      </c>
      <c r="BK2676" s="152">
        <v>37</v>
      </c>
      <c r="BL2676" s="152">
        <v>84</v>
      </c>
      <c r="BM2676" s="152"/>
      <c r="BN2676" s="152"/>
      <c r="BO2676" s="152"/>
      <c r="BP2676" s="152"/>
      <c r="BQ2676" s="152"/>
      <c r="BR2676" s="152"/>
      <c r="BS2676" s="152"/>
      <c r="BT2676" s="152"/>
      <c r="BU2676" s="152"/>
      <c r="BV2676" s="152"/>
      <c r="BW2676" s="152"/>
      <c r="BX2676" s="152"/>
      <c r="BY2676" s="152"/>
      <c r="BZ2676" s="152"/>
      <c r="CA2676" s="152"/>
      <c r="CB2676" s="152"/>
      <c r="CC2676" s="152"/>
    </row>
    <row r="2677" spans="1:81">
      <c r="A2677" t="str">
        <f t="shared" si="209"/>
        <v>2023</v>
      </c>
      <c r="B2677" t="str">
        <f t="shared" si="210"/>
        <v>April</v>
      </c>
      <c r="C2677" s="2">
        <v>45044</v>
      </c>
      <c r="D2677" s="1" t="str">
        <f t="shared" si="208"/>
        <v>OK</v>
      </c>
      <c r="E2677">
        <f t="shared" si="206"/>
        <v>1</v>
      </c>
      <c r="F2677">
        <f t="shared" si="207"/>
        <v>0</v>
      </c>
      <c r="G2677" s="150">
        <v>45044</v>
      </c>
      <c r="H2677" s="152">
        <v>19</v>
      </c>
      <c r="I2677" s="152">
        <v>362</v>
      </c>
      <c r="J2677" s="152">
        <v>396</v>
      </c>
      <c r="K2677" s="152">
        <v>214</v>
      </c>
      <c r="L2677" s="152">
        <v>378</v>
      </c>
      <c r="M2677" s="152">
        <v>194</v>
      </c>
      <c r="N2677" s="152">
        <v>256</v>
      </c>
      <c r="O2677" s="152">
        <v>119</v>
      </c>
      <c r="P2677" s="152">
        <v>525</v>
      </c>
      <c r="Q2677" s="152">
        <v>419</v>
      </c>
      <c r="R2677" s="152">
        <v>396</v>
      </c>
      <c r="S2677" s="152">
        <v>106</v>
      </c>
      <c r="T2677" s="152">
        <v>198</v>
      </c>
      <c r="U2677" s="152">
        <v>43</v>
      </c>
      <c r="V2677" s="152">
        <v>131</v>
      </c>
      <c r="W2677" s="152">
        <v>720</v>
      </c>
      <c r="X2677" s="152">
        <v>271</v>
      </c>
      <c r="Y2677" s="152">
        <v>24</v>
      </c>
      <c r="Z2677" s="152">
        <v>172</v>
      </c>
      <c r="AA2677" s="152">
        <v>11</v>
      </c>
      <c r="AB2677" s="152">
        <v>748</v>
      </c>
      <c r="AC2677" s="152">
        <v>37</v>
      </c>
      <c r="AD2677" s="152">
        <v>24</v>
      </c>
      <c r="AE2677" s="152">
        <v>742</v>
      </c>
      <c r="AF2677" s="152">
        <v>1170</v>
      </c>
      <c r="AG2677" s="152">
        <v>645</v>
      </c>
      <c r="AH2677" s="152">
        <v>109</v>
      </c>
      <c r="AI2677" s="152">
        <v>245</v>
      </c>
      <c r="AJ2677" s="152">
        <v>70</v>
      </c>
      <c r="AK2677" s="152">
        <v>891</v>
      </c>
      <c r="AL2677" s="152">
        <v>1293</v>
      </c>
      <c r="AM2677" s="152">
        <v>18</v>
      </c>
      <c r="AO2677" s="152">
        <v>291</v>
      </c>
      <c r="AP2677" s="152">
        <v>24</v>
      </c>
      <c r="AQ2677" s="152">
        <v>171</v>
      </c>
      <c r="AR2677" s="152">
        <v>295</v>
      </c>
      <c r="AS2677" s="152">
        <v>1112</v>
      </c>
      <c r="AT2677" s="152">
        <v>185</v>
      </c>
      <c r="AU2677" s="152">
        <v>391</v>
      </c>
      <c r="AV2677" s="152">
        <v>121</v>
      </c>
      <c r="AW2677" s="152">
        <v>94</v>
      </c>
      <c r="AX2677" s="152">
        <v>394</v>
      </c>
      <c r="AY2677" s="152">
        <v>175</v>
      </c>
      <c r="AZ2677" s="152">
        <v>397</v>
      </c>
      <c r="BA2677" s="155">
        <v>353</v>
      </c>
      <c r="BB2677" s="152">
        <v>154</v>
      </c>
      <c r="BC2677" s="152">
        <v>11</v>
      </c>
      <c r="BD2677" s="152">
        <v>156</v>
      </c>
      <c r="BE2677" s="152">
        <v>195</v>
      </c>
      <c r="BF2677" s="152">
        <v>68</v>
      </c>
      <c r="BG2677" s="152">
        <v>54</v>
      </c>
      <c r="BH2677" s="152">
        <v>128</v>
      </c>
      <c r="BI2677" s="152">
        <v>32</v>
      </c>
      <c r="BJ2677" s="152">
        <v>63</v>
      </c>
      <c r="BK2677" s="152">
        <v>35</v>
      </c>
      <c r="BL2677" s="152">
        <v>63</v>
      </c>
      <c r="BM2677" s="152"/>
      <c r="BN2677" s="152"/>
      <c r="BO2677" s="152"/>
      <c r="BP2677" s="152"/>
      <c r="BQ2677" s="152"/>
      <c r="BR2677" s="152"/>
      <c r="BS2677" s="152"/>
      <c r="BT2677" s="152"/>
      <c r="BU2677" s="152"/>
      <c r="BV2677" s="152"/>
      <c r="BW2677" s="152"/>
      <c r="BX2677" s="152"/>
      <c r="BY2677" s="152"/>
      <c r="BZ2677" s="152"/>
      <c r="CA2677" s="152"/>
      <c r="CB2677" s="152"/>
      <c r="CC2677" s="152"/>
    </row>
    <row r="2678" spans="1:81">
      <c r="A2678" t="str">
        <f t="shared" si="209"/>
        <v>2023</v>
      </c>
      <c r="B2678" t="str">
        <f t="shared" si="210"/>
        <v>April</v>
      </c>
      <c r="C2678" s="2">
        <v>45045</v>
      </c>
      <c r="D2678" s="1" t="str">
        <f t="shared" si="208"/>
        <v>OK</v>
      </c>
      <c r="E2678">
        <f t="shared" si="206"/>
        <v>0</v>
      </c>
      <c r="F2678">
        <f t="shared" si="207"/>
        <v>1</v>
      </c>
      <c r="G2678" s="150">
        <v>45045</v>
      </c>
      <c r="H2678" s="152">
        <v>30</v>
      </c>
      <c r="I2678" s="152">
        <v>279</v>
      </c>
      <c r="J2678" s="152">
        <v>193</v>
      </c>
      <c r="K2678" s="152">
        <v>245</v>
      </c>
      <c r="L2678" s="152">
        <v>192</v>
      </c>
      <c r="M2678" s="152">
        <v>189</v>
      </c>
      <c r="N2678" s="152">
        <v>118</v>
      </c>
      <c r="O2678" s="152">
        <v>135</v>
      </c>
      <c r="P2678" s="152">
        <v>318</v>
      </c>
      <c r="Q2678" s="152">
        <v>282</v>
      </c>
      <c r="R2678" s="152">
        <v>236</v>
      </c>
      <c r="S2678" s="152">
        <v>59</v>
      </c>
      <c r="T2678" s="152">
        <v>144</v>
      </c>
      <c r="U2678" s="152">
        <v>20</v>
      </c>
      <c r="V2678" s="152">
        <v>66</v>
      </c>
      <c r="W2678" s="152">
        <v>497</v>
      </c>
      <c r="X2678" s="152">
        <v>318</v>
      </c>
      <c r="Y2678" s="152">
        <v>13</v>
      </c>
      <c r="Z2678" s="152">
        <v>199</v>
      </c>
      <c r="AA2678" s="152">
        <v>13</v>
      </c>
      <c r="AB2678" s="152">
        <v>395</v>
      </c>
      <c r="AC2678" s="152">
        <v>216</v>
      </c>
      <c r="AD2678" s="152">
        <v>29</v>
      </c>
      <c r="AE2678" s="152">
        <v>316</v>
      </c>
      <c r="AF2678" s="152">
        <v>658</v>
      </c>
      <c r="AG2678" s="152">
        <v>640</v>
      </c>
      <c r="AH2678" s="152">
        <v>163</v>
      </c>
      <c r="AI2678" s="152">
        <v>248</v>
      </c>
      <c r="AJ2678" s="152">
        <v>68</v>
      </c>
      <c r="AK2678" s="152">
        <v>604</v>
      </c>
      <c r="AL2678" s="152">
        <v>994</v>
      </c>
      <c r="AM2678" s="152">
        <v>8</v>
      </c>
      <c r="AO2678" s="152">
        <v>178</v>
      </c>
      <c r="AP2678" s="152">
        <v>38</v>
      </c>
      <c r="AQ2678" s="152">
        <v>255</v>
      </c>
      <c r="AR2678" s="152">
        <v>128</v>
      </c>
      <c r="AS2678" s="152">
        <v>985</v>
      </c>
      <c r="AT2678" s="152">
        <v>119</v>
      </c>
      <c r="AU2678" s="152">
        <v>290</v>
      </c>
      <c r="AV2678" s="152">
        <v>96</v>
      </c>
      <c r="AW2678" s="152">
        <v>258</v>
      </c>
      <c r="AX2678" s="152">
        <v>133</v>
      </c>
      <c r="AY2678" s="152">
        <v>65</v>
      </c>
      <c r="AZ2678" s="152">
        <v>384</v>
      </c>
      <c r="BA2678" s="155">
        <v>416</v>
      </c>
      <c r="BB2678" s="152">
        <v>160</v>
      </c>
      <c r="BC2678" s="152">
        <v>108</v>
      </c>
      <c r="BD2678" s="152">
        <v>277</v>
      </c>
      <c r="BE2678" s="152">
        <v>129</v>
      </c>
      <c r="BF2678" s="152">
        <v>99</v>
      </c>
      <c r="BG2678" s="152">
        <v>46</v>
      </c>
      <c r="BH2678" s="152">
        <v>55</v>
      </c>
      <c r="BI2678" s="152">
        <v>78</v>
      </c>
      <c r="BJ2678" s="152">
        <v>69</v>
      </c>
      <c r="BK2678" s="152">
        <v>45</v>
      </c>
      <c r="BL2678" s="152">
        <v>182</v>
      </c>
      <c r="BM2678" s="152"/>
      <c r="BN2678" s="152"/>
      <c r="BO2678" s="152"/>
      <c r="BP2678" s="152"/>
      <c r="BQ2678" s="152"/>
      <c r="BR2678" s="152"/>
      <c r="BS2678" s="152"/>
      <c r="BT2678" s="152"/>
      <c r="BU2678" s="152"/>
      <c r="BV2678" s="152"/>
      <c r="BW2678" s="152"/>
      <c r="BX2678" s="152"/>
      <c r="BY2678" s="152"/>
      <c r="BZ2678" s="152"/>
      <c r="CA2678" s="152"/>
      <c r="CB2678" s="152"/>
      <c r="CC2678" s="152"/>
    </row>
    <row r="2679" spans="1:81">
      <c r="A2679" t="str">
        <f t="shared" si="209"/>
        <v>2023</v>
      </c>
      <c r="B2679" t="str">
        <f t="shared" si="210"/>
        <v>April</v>
      </c>
      <c r="C2679" s="2">
        <v>45046</v>
      </c>
      <c r="D2679" s="1" t="str">
        <f t="shared" si="208"/>
        <v>OK</v>
      </c>
      <c r="E2679">
        <f t="shared" si="206"/>
        <v>0</v>
      </c>
      <c r="F2679">
        <f t="shared" si="207"/>
        <v>1</v>
      </c>
      <c r="G2679" s="150">
        <v>45046</v>
      </c>
      <c r="H2679" s="152">
        <v>3</v>
      </c>
      <c r="I2679" s="152">
        <v>72</v>
      </c>
      <c r="J2679" s="152">
        <v>46</v>
      </c>
      <c r="K2679" s="152">
        <v>22</v>
      </c>
      <c r="L2679" s="152">
        <v>47</v>
      </c>
      <c r="M2679" s="152">
        <v>57</v>
      </c>
      <c r="N2679" s="152">
        <v>35</v>
      </c>
      <c r="O2679" s="152">
        <v>13</v>
      </c>
      <c r="P2679" s="152">
        <v>72</v>
      </c>
      <c r="Q2679" s="152">
        <v>43</v>
      </c>
      <c r="R2679" s="152">
        <v>79</v>
      </c>
      <c r="S2679" s="152">
        <v>13</v>
      </c>
      <c r="T2679" s="152">
        <v>98</v>
      </c>
      <c r="U2679" s="152">
        <v>7</v>
      </c>
      <c r="V2679" s="152">
        <v>58</v>
      </c>
      <c r="W2679" s="152">
        <v>262</v>
      </c>
      <c r="X2679" s="152">
        <v>39</v>
      </c>
      <c r="Y2679" s="152">
        <v>2</v>
      </c>
      <c r="Z2679" s="152">
        <v>57</v>
      </c>
      <c r="AA2679" s="152">
        <v>4</v>
      </c>
      <c r="AB2679" s="152">
        <v>67</v>
      </c>
      <c r="AC2679" s="152">
        <v>294</v>
      </c>
      <c r="AD2679" s="152">
        <v>6</v>
      </c>
      <c r="AE2679" s="152">
        <v>83</v>
      </c>
      <c r="AF2679" s="152">
        <v>83</v>
      </c>
      <c r="AG2679" s="152">
        <v>75</v>
      </c>
      <c r="AH2679" s="152">
        <v>47</v>
      </c>
      <c r="AI2679" s="152">
        <v>41</v>
      </c>
      <c r="AJ2679" s="152">
        <v>26</v>
      </c>
      <c r="AK2679" s="152">
        <v>72</v>
      </c>
      <c r="AL2679" s="152">
        <v>180</v>
      </c>
      <c r="AM2679" s="152">
        <v>4</v>
      </c>
      <c r="AO2679" s="152">
        <v>29</v>
      </c>
      <c r="AP2679" s="152">
        <v>3</v>
      </c>
      <c r="AQ2679" s="152">
        <v>43</v>
      </c>
      <c r="AR2679" s="152">
        <v>34</v>
      </c>
      <c r="AS2679" s="152">
        <v>123</v>
      </c>
      <c r="AT2679" s="152">
        <v>22</v>
      </c>
      <c r="AU2679" s="152">
        <v>36</v>
      </c>
      <c r="AV2679" s="152">
        <v>97</v>
      </c>
      <c r="AW2679" s="152">
        <v>26</v>
      </c>
      <c r="AX2679" s="152">
        <v>38</v>
      </c>
      <c r="AY2679" s="152">
        <v>24</v>
      </c>
      <c r="AZ2679" s="152">
        <v>56</v>
      </c>
      <c r="BA2679" s="155">
        <v>80</v>
      </c>
      <c r="BB2679" s="152">
        <v>52</v>
      </c>
      <c r="BC2679" s="152">
        <v>99</v>
      </c>
      <c r="BD2679" s="152">
        <v>32</v>
      </c>
      <c r="BE2679" s="152">
        <v>27</v>
      </c>
      <c r="BF2679" s="152">
        <v>12</v>
      </c>
      <c r="BG2679" s="152">
        <v>16</v>
      </c>
      <c r="BH2679" s="152">
        <v>28</v>
      </c>
      <c r="BI2679" s="152">
        <v>3</v>
      </c>
      <c r="BJ2679" s="152">
        <v>18</v>
      </c>
      <c r="BK2679" s="152">
        <v>7</v>
      </c>
      <c r="BL2679" s="152">
        <v>11</v>
      </c>
      <c r="BM2679" s="152"/>
      <c r="BN2679" s="152"/>
      <c r="BO2679" s="152"/>
      <c r="BP2679" s="152"/>
      <c r="BQ2679" s="152"/>
      <c r="BR2679" s="152"/>
      <c r="BS2679" s="152"/>
      <c r="BT2679" s="152"/>
      <c r="BU2679" s="152"/>
      <c r="BV2679" s="152"/>
      <c r="BW2679" s="152"/>
      <c r="BX2679" s="152"/>
      <c r="BY2679" s="152"/>
      <c r="BZ2679" s="152"/>
      <c r="CA2679" s="152"/>
      <c r="CB2679" s="152"/>
      <c r="CC2679" s="152"/>
    </row>
    <row r="2680" spans="1:81">
      <c r="A2680" t="str">
        <f t="shared" si="209"/>
        <v>2023</v>
      </c>
      <c r="B2680" t="str">
        <f t="shared" si="210"/>
        <v>May</v>
      </c>
      <c r="C2680" s="2">
        <v>45047</v>
      </c>
      <c r="D2680" s="1" t="str">
        <f t="shared" si="208"/>
        <v>OK</v>
      </c>
      <c r="E2680">
        <f t="shared" ref="E2680:E2743" si="211">IF(OR(WEEKDAY(C2680) = 1, WEEKDAY(C2680) = 7), 0, 1)</f>
        <v>1</v>
      </c>
      <c r="F2680">
        <f t="shared" ref="F2680:F2743" si="212">IF(OR(WEEKDAY(C2680) = 1, WEEKDAY(C2680) = 7), 1, 0)</f>
        <v>0</v>
      </c>
      <c r="G2680" s="161">
        <v>45047</v>
      </c>
      <c r="H2680" s="146">
        <v>10</v>
      </c>
      <c r="I2680" s="146">
        <v>191</v>
      </c>
      <c r="J2680" s="146">
        <v>154</v>
      </c>
      <c r="K2680" s="146">
        <v>77</v>
      </c>
      <c r="L2680" s="146">
        <v>190</v>
      </c>
      <c r="M2680" s="146">
        <v>106</v>
      </c>
      <c r="N2680" s="146">
        <v>136</v>
      </c>
      <c r="O2680" s="146">
        <v>34</v>
      </c>
      <c r="P2680" s="146">
        <v>258</v>
      </c>
      <c r="Q2680" s="146">
        <v>192</v>
      </c>
      <c r="R2680" s="146">
        <v>248</v>
      </c>
      <c r="S2680" s="146">
        <v>47</v>
      </c>
      <c r="T2680" s="146">
        <v>134</v>
      </c>
      <c r="U2680" s="146">
        <v>11</v>
      </c>
      <c r="V2680" s="146">
        <v>120</v>
      </c>
      <c r="W2680" s="146">
        <v>356</v>
      </c>
      <c r="X2680" s="146">
        <v>88</v>
      </c>
      <c r="Y2680" s="146">
        <v>3</v>
      </c>
      <c r="Z2680" s="146">
        <v>129</v>
      </c>
      <c r="AA2680" s="146">
        <v>19</v>
      </c>
      <c r="AB2680" s="146">
        <v>418</v>
      </c>
      <c r="AC2680" s="146">
        <v>474</v>
      </c>
      <c r="AD2680" s="146">
        <v>7</v>
      </c>
      <c r="AE2680" s="146">
        <v>397</v>
      </c>
      <c r="AF2680" s="146">
        <v>566</v>
      </c>
      <c r="AG2680" s="146">
        <v>255</v>
      </c>
      <c r="AH2680" s="146">
        <v>55</v>
      </c>
      <c r="AI2680" s="146">
        <v>138</v>
      </c>
      <c r="AJ2680" s="146">
        <v>45</v>
      </c>
      <c r="AK2680" s="146">
        <v>391</v>
      </c>
      <c r="AL2680" s="146">
        <v>627</v>
      </c>
      <c r="AM2680" s="146">
        <v>6</v>
      </c>
      <c r="AO2680" s="146">
        <v>150</v>
      </c>
      <c r="AP2680" s="146">
        <v>16</v>
      </c>
      <c r="AQ2680" s="146">
        <v>83</v>
      </c>
      <c r="AR2680" s="146">
        <v>147</v>
      </c>
      <c r="AS2680" s="146">
        <v>401</v>
      </c>
      <c r="AT2680" s="146">
        <v>100</v>
      </c>
      <c r="AU2680" s="146">
        <v>137</v>
      </c>
      <c r="AV2680" s="146">
        <v>108</v>
      </c>
      <c r="AW2680" s="146">
        <v>8</v>
      </c>
      <c r="AX2680" s="146">
        <v>180</v>
      </c>
      <c r="AY2680" s="146">
        <v>101</v>
      </c>
      <c r="AZ2680" s="146">
        <v>160</v>
      </c>
      <c r="BA2680" s="149">
        <v>133</v>
      </c>
      <c r="BB2680" s="146">
        <v>31</v>
      </c>
      <c r="BC2680" s="146">
        <v>25</v>
      </c>
      <c r="BD2680" s="146">
        <v>65</v>
      </c>
      <c r="BE2680" s="146">
        <v>61</v>
      </c>
      <c r="BF2680" s="146">
        <v>26</v>
      </c>
      <c r="BG2680" s="146">
        <v>32</v>
      </c>
      <c r="BH2680" s="146">
        <v>76</v>
      </c>
      <c r="BI2680" s="146">
        <v>15</v>
      </c>
      <c r="BJ2680" s="146">
        <v>28</v>
      </c>
      <c r="BK2680" s="146">
        <v>19</v>
      </c>
      <c r="BL2680" s="146">
        <v>23</v>
      </c>
      <c r="BM2680" s="152"/>
      <c r="BN2680" s="152"/>
      <c r="BO2680" s="152"/>
      <c r="BP2680" s="152"/>
      <c r="BQ2680" s="152"/>
      <c r="BR2680" s="152"/>
      <c r="BS2680" s="152"/>
      <c r="BT2680" s="152"/>
      <c r="BU2680" s="152"/>
      <c r="BV2680" s="152"/>
      <c r="BW2680" s="152"/>
      <c r="BX2680" s="152"/>
      <c r="BY2680" s="152"/>
      <c r="BZ2680" s="152"/>
      <c r="CA2680" s="152"/>
      <c r="CB2680" s="152"/>
      <c r="CC2680" s="152"/>
    </row>
    <row r="2681" spans="1:81">
      <c r="A2681" t="str">
        <f t="shared" si="209"/>
        <v>2023</v>
      </c>
      <c r="B2681" t="str">
        <f t="shared" si="210"/>
        <v>May</v>
      </c>
      <c r="C2681" s="2">
        <v>45048</v>
      </c>
      <c r="D2681" s="1" t="str">
        <f t="shared" si="208"/>
        <v>OK</v>
      </c>
      <c r="E2681">
        <f t="shared" si="211"/>
        <v>1</v>
      </c>
      <c r="F2681">
        <f t="shared" si="212"/>
        <v>0</v>
      </c>
      <c r="G2681" s="162">
        <v>45048</v>
      </c>
      <c r="H2681" s="152">
        <v>6</v>
      </c>
      <c r="I2681" s="152">
        <v>437</v>
      </c>
      <c r="J2681" s="152">
        <v>425</v>
      </c>
      <c r="K2681" s="152">
        <v>211</v>
      </c>
      <c r="L2681" s="152">
        <v>444</v>
      </c>
      <c r="M2681" s="152">
        <v>196</v>
      </c>
      <c r="N2681" s="152">
        <v>294</v>
      </c>
      <c r="O2681" s="152">
        <v>104</v>
      </c>
      <c r="P2681" s="152">
        <v>522</v>
      </c>
      <c r="Q2681" s="152">
        <v>483</v>
      </c>
      <c r="R2681" s="152">
        <v>453</v>
      </c>
      <c r="S2681" s="152">
        <v>106</v>
      </c>
      <c r="T2681" s="152">
        <v>144</v>
      </c>
      <c r="U2681" s="152">
        <v>41</v>
      </c>
      <c r="V2681" s="152">
        <v>139</v>
      </c>
      <c r="W2681" s="152">
        <v>691</v>
      </c>
      <c r="X2681" s="152">
        <v>257</v>
      </c>
      <c r="Y2681" s="152">
        <v>22</v>
      </c>
      <c r="Z2681" s="152">
        <v>429</v>
      </c>
      <c r="AA2681" s="152">
        <v>15</v>
      </c>
      <c r="AB2681" s="152">
        <v>953</v>
      </c>
      <c r="AC2681" s="152">
        <v>311</v>
      </c>
      <c r="AD2681" s="152">
        <v>37</v>
      </c>
      <c r="AE2681" s="152">
        <v>927</v>
      </c>
      <c r="AF2681" s="152">
        <v>1457</v>
      </c>
      <c r="AG2681" s="152">
        <v>706</v>
      </c>
      <c r="AH2681" s="152">
        <v>139</v>
      </c>
      <c r="AI2681" s="152">
        <v>281</v>
      </c>
      <c r="AJ2681" s="152">
        <v>64</v>
      </c>
      <c r="AK2681" s="152">
        <v>1160</v>
      </c>
      <c r="AL2681" s="152">
        <v>1382</v>
      </c>
      <c r="AM2681" s="152">
        <v>12</v>
      </c>
      <c r="AO2681" s="152">
        <v>319</v>
      </c>
      <c r="AP2681" s="152">
        <v>50</v>
      </c>
      <c r="AQ2681" s="152">
        <v>182</v>
      </c>
      <c r="AR2681" s="152">
        <v>304</v>
      </c>
      <c r="AS2681" s="152">
        <v>1397</v>
      </c>
      <c r="AT2681" s="152">
        <v>258</v>
      </c>
      <c r="AU2681" s="152">
        <v>395</v>
      </c>
      <c r="AV2681" s="152">
        <v>111</v>
      </c>
      <c r="AW2681" s="152">
        <v>99</v>
      </c>
      <c r="AX2681" s="152">
        <v>398</v>
      </c>
      <c r="AY2681" s="152">
        <v>207</v>
      </c>
      <c r="AZ2681" s="152">
        <v>390</v>
      </c>
      <c r="BA2681" s="155">
        <v>364</v>
      </c>
      <c r="BB2681" s="152">
        <v>123</v>
      </c>
      <c r="BC2681" s="152">
        <v>23</v>
      </c>
      <c r="BD2681" s="152">
        <v>178</v>
      </c>
      <c r="BE2681" s="152">
        <v>217</v>
      </c>
      <c r="BF2681" s="152">
        <v>56</v>
      </c>
      <c r="BG2681" s="152">
        <v>44</v>
      </c>
      <c r="BH2681" s="152">
        <v>101</v>
      </c>
      <c r="BI2681" s="152">
        <v>37</v>
      </c>
      <c r="BJ2681" s="152">
        <v>63</v>
      </c>
      <c r="BK2681" s="152">
        <v>21</v>
      </c>
      <c r="BL2681" s="152">
        <v>59</v>
      </c>
      <c r="BM2681" s="152"/>
      <c r="BN2681" s="152"/>
      <c r="BO2681" s="152"/>
      <c r="BP2681" s="152"/>
      <c r="BQ2681" s="152"/>
      <c r="BR2681" s="152"/>
      <c r="BS2681" s="152"/>
      <c r="BT2681" s="152"/>
      <c r="BU2681" s="152"/>
      <c r="BV2681" s="152"/>
      <c r="BW2681" s="152"/>
      <c r="BX2681" s="152"/>
      <c r="BY2681" s="152"/>
      <c r="BZ2681" s="152"/>
      <c r="CA2681" s="152"/>
      <c r="CB2681" s="152"/>
      <c r="CC2681" s="152"/>
    </row>
    <row r="2682" spans="1:81">
      <c r="A2682" t="str">
        <f t="shared" si="209"/>
        <v>2023</v>
      </c>
      <c r="B2682" t="str">
        <f t="shared" si="210"/>
        <v>May</v>
      </c>
      <c r="C2682" s="2">
        <v>45049</v>
      </c>
      <c r="D2682" s="1" t="str">
        <f t="shared" si="208"/>
        <v>OK</v>
      </c>
      <c r="E2682">
        <f t="shared" si="211"/>
        <v>1</v>
      </c>
      <c r="F2682">
        <f t="shared" si="212"/>
        <v>0</v>
      </c>
      <c r="G2682" s="162">
        <v>45049</v>
      </c>
      <c r="H2682" s="152">
        <v>5</v>
      </c>
      <c r="I2682" s="152">
        <v>321</v>
      </c>
      <c r="J2682" s="152">
        <v>288</v>
      </c>
      <c r="K2682" s="152">
        <v>100</v>
      </c>
      <c r="L2682" s="152">
        <v>267</v>
      </c>
      <c r="M2682" s="152">
        <v>149</v>
      </c>
      <c r="N2682" s="152">
        <v>203</v>
      </c>
      <c r="O2682" s="152">
        <v>67</v>
      </c>
      <c r="P2682" s="152">
        <v>350</v>
      </c>
      <c r="Q2682" s="152">
        <v>319</v>
      </c>
      <c r="R2682" s="152">
        <v>300</v>
      </c>
      <c r="S2682" s="152">
        <v>79</v>
      </c>
      <c r="T2682" s="152">
        <v>153</v>
      </c>
      <c r="U2682" s="152">
        <v>23</v>
      </c>
      <c r="V2682" s="152">
        <v>176</v>
      </c>
      <c r="W2682" s="152">
        <v>544</v>
      </c>
      <c r="X2682" s="152">
        <v>119</v>
      </c>
      <c r="Y2682" s="152">
        <v>12</v>
      </c>
      <c r="Z2682" s="152">
        <v>412</v>
      </c>
      <c r="AA2682" s="152">
        <v>4</v>
      </c>
      <c r="AB2682" s="152">
        <v>580</v>
      </c>
      <c r="AC2682" s="152">
        <v>170</v>
      </c>
      <c r="AD2682" s="152">
        <v>15</v>
      </c>
      <c r="AE2682" s="152">
        <v>591</v>
      </c>
      <c r="AF2682" s="152">
        <v>895</v>
      </c>
      <c r="AG2682" s="152">
        <v>398</v>
      </c>
      <c r="AH2682" s="152">
        <v>72</v>
      </c>
      <c r="AI2682" s="152">
        <v>103</v>
      </c>
      <c r="AJ2682" s="152">
        <v>51</v>
      </c>
      <c r="AK2682" s="152">
        <v>627</v>
      </c>
      <c r="AL2682" s="152">
        <v>832</v>
      </c>
      <c r="AM2682" s="152">
        <v>11</v>
      </c>
      <c r="AO2682" s="152">
        <v>200</v>
      </c>
      <c r="AP2682" s="152">
        <v>18</v>
      </c>
      <c r="AQ2682" s="152">
        <v>109</v>
      </c>
      <c r="AR2682" s="152">
        <v>199</v>
      </c>
      <c r="AS2682" s="152">
        <v>722</v>
      </c>
      <c r="AT2682" s="152">
        <v>142</v>
      </c>
      <c r="AU2682" s="152">
        <v>216</v>
      </c>
      <c r="AV2682" s="152">
        <v>84</v>
      </c>
      <c r="AW2682" s="152">
        <v>35</v>
      </c>
      <c r="AX2682" s="152">
        <v>275</v>
      </c>
      <c r="AY2682" s="152">
        <v>156</v>
      </c>
      <c r="AZ2682" s="152">
        <v>233</v>
      </c>
      <c r="BA2682" s="155">
        <v>183</v>
      </c>
      <c r="BB2682" s="152">
        <v>40</v>
      </c>
      <c r="BC2682" s="152">
        <v>22</v>
      </c>
      <c r="BD2682" s="152">
        <v>116</v>
      </c>
      <c r="BE2682" s="152">
        <v>125</v>
      </c>
      <c r="BF2682" s="152">
        <v>34</v>
      </c>
      <c r="BG2682" s="152">
        <v>37</v>
      </c>
      <c r="BH2682" s="152">
        <v>106</v>
      </c>
      <c r="BI2682" s="152">
        <v>16</v>
      </c>
      <c r="BJ2682" s="152">
        <v>37</v>
      </c>
      <c r="BK2682" s="152">
        <v>12</v>
      </c>
      <c r="BL2682" s="152">
        <v>39</v>
      </c>
      <c r="BM2682" s="152"/>
      <c r="BN2682" s="152"/>
      <c r="BO2682" s="152"/>
      <c r="BP2682" s="152"/>
      <c r="BQ2682" s="152"/>
      <c r="BR2682" s="152"/>
      <c r="BS2682" s="152"/>
      <c r="BT2682" s="152"/>
      <c r="BU2682" s="152"/>
      <c r="BV2682" s="152"/>
      <c r="BW2682" s="152"/>
      <c r="BX2682" s="152"/>
      <c r="BY2682" s="152"/>
      <c r="BZ2682" s="152"/>
      <c r="CA2682" s="152"/>
      <c r="CB2682" s="152"/>
      <c r="CC2682" s="152"/>
    </row>
    <row r="2683" spans="1:81">
      <c r="A2683" t="str">
        <f t="shared" si="209"/>
        <v>2023</v>
      </c>
      <c r="B2683" t="str">
        <f t="shared" si="210"/>
        <v>May</v>
      </c>
      <c r="C2683" s="2">
        <v>45050</v>
      </c>
      <c r="D2683" s="1" t="str">
        <f t="shared" si="208"/>
        <v>OK</v>
      </c>
      <c r="E2683">
        <f t="shared" si="211"/>
        <v>1</v>
      </c>
      <c r="F2683">
        <f t="shared" si="212"/>
        <v>0</v>
      </c>
      <c r="G2683" s="162">
        <v>45050</v>
      </c>
      <c r="H2683" s="152">
        <v>2</v>
      </c>
      <c r="I2683" s="152">
        <v>205</v>
      </c>
      <c r="J2683" s="152">
        <v>234</v>
      </c>
      <c r="K2683" s="152">
        <v>73</v>
      </c>
      <c r="L2683" s="152">
        <v>235</v>
      </c>
      <c r="M2683" s="152">
        <v>132</v>
      </c>
      <c r="N2683" s="152">
        <v>189</v>
      </c>
      <c r="O2683" s="152">
        <v>57</v>
      </c>
      <c r="P2683" s="152">
        <v>306</v>
      </c>
      <c r="Q2683" s="152">
        <v>238</v>
      </c>
      <c r="R2683" s="152">
        <v>282</v>
      </c>
      <c r="S2683" s="152">
        <v>64</v>
      </c>
      <c r="T2683" s="152">
        <v>133</v>
      </c>
      <c r="U2683" s="152">
        <v>25</v>
      </c>
      <c r="V2683" s="152">
        <v>119</v>
      </c>
      <c r="W2683" s="152">
        <v>485</v>
      </c>
      <c r="X2683" s="152">
        <v>105</v>
      </c>
      <c r="Y2683" s="152">
        <v>14</v>
      </c>
      <c r="Z2683" s="152">
        <v>389</v>
      </c>
      <c r="AA2683" s="152">
        <v>3</v>
      </c>
      <c r="AB2683" s="152">
        <v>536</v>
      </c>
      <c r="AC2683" s="152">
        <v>113</v>
      </c>
      <c r="AD2683" s="152">
        <v>3</v>
      </c>
      <c r="AE2683" s="152">
        <v>538</v>
      </c>
      <c r="AF2683" s="152">
        <v>727</v>
      </c>
      <c r="AG2683" s="152">
        <v>301</v>
      </c>
      <c r="AH2683" s="152">
        <v>122</v>
      </c>
      <c r="AI2683" s="152">
        <v>91</v>
      </c>
      <c r="AJ2683" s="152">
        <v>40</v>
      </c>
      <c r="AK2683" s="152">
        <v>511</v>
      </c>
      <c r="AL2683" s="152">
        <v>731</v>
      </c>
      <c r="AM2683" s="152">
        <v>13</v>
      </c>
      <c r="AO2683" s="152">
        <v>188</v>
      </c>
      <c r="AP2683" s="152">
        <v>14</v>
      </c>
      <c r="AQ2683" s="152">
        <v>65</v>
      </c>
      <c r="AR2683" s="152">
        <v>174</v>
      </c>
      <c r="AS2683" s="152">
        <v>519</v>
      </c>
      <c r="AT2683" s="152">
        <v>111</v>
      </c>
      <c r="AU2683" s="152">
        <v>189</v>
      </c>
      <c r="AV2683" s="152">
        <v>104</v>
      </c>
      <c r="AW2683" s="152">
        <v>22</v>
      </c>
      <c r="AX2683" s="152">
        <v>200</v>
      </c>
      <c r="AY2683" s="152">
        <v>122</v>
      </c>
      <c r="AZ2683" s="152">
        <v>139</v>
      </c>
      <c r="BA2683" s="155">
        <v>174</v>
      </c>
      <c r="BB2683" s="152">
        <v>43</v>
      </c>
      <c r="BC2683" s="152">
        <v>24</v>
      </c>
      <c r="BD2683" s="152">
        <v>85</v>
      </c>
      <c r="BE2683" s="152">
        <v>101</v>
      </c>
      <c r="BF2683" s="152">
        <v>41</v>
      </c>
      <c r="BG2683" s="152">
        <v>35</v>
      </c>
      <c r="BH2683" s="152">
        <v>72</v>
      </c>
      <c r="BI2683" s="152">
        <v>6</v>
      </c>
      <c r="BJ2683" s="152">
        <v>31</v>
      </c>
      <c r="BK2683" s="152">
        <v>13</v>
      </c>
      <c r="BL2683" s="152">
        <v>34</v>
      </c>
      <c r="BM2683" s="152"/>
      <c r="BN2683" s="152"/>
      <c r="BO2683" s="152"/>
      <c r="BP2683" s="152"/>
      <c r="BQ2683" s="152"/>
      <c r="BR2683" s="152"/>
      <c r="BS2683" s="152"/>
      <c r="BT2683" s="152"/>
      <c r="BU2683" s="152"/>
      <c r="BV2683" s="152"/>
      <c r="BW2683" s="152"/>
      <c r="BX2683" s="152"/>
      <c r="BY2683" s="152"/>
      <c r="BZ2683" s="152"/>
      <c r="CA2683" s="152"/>
      <c r="CB2683" s="152"/>
      <c r="CC2683" s="152"/>
    </row>
    <row r="2684" spans="1:81">
      <c r="A2684" t="str">
        <f t="shared" si="209"/>
        <v>2023</v>
      </c>
      <c r="B2684" t="str">
        <f t="shared" si="210"/>
        <v>May</v>
      </c>
      <c r="C2684" s="2">
        <v>45051</v>
      </c>
      <c r="D2684" s="1" t="str">
        <f t="shared" si="208"/>
        <v>OK</v>
      </c>
      <c r="E2684">
        <f t="shared" si="211"/>
        <v>1</v>
      </c>
      <c r="F2684">
        <f t="shared" si="212"/>
        <v>0</v>
      </c>
      <c r="G2684" s="162">
        <v>45051</v>
      </c>
      <c r="H2684" s="152">
        <v>4</v>
      </c>
      <c r="I2684" s="152">
        <v>232</v>
      </c>
      <c r="J2684" s="152">
        <v>253</v>
      </c>
      <c r="K2684" s="152">
        <v>111</v>
      </c>
      <c r="L2684" s="152">
        <v>235</v>
      </c>
      <c r="M2684" s="152">
        <v>174</v>
      </c>
      <c r="N2684" s="152">
        <v>170</v>
      </c>
      <c r="O2684" s="152">
        <v>50</v>
      </c>
      <c r="P2684" s="152">
        <v>355</v>
      </c>
      <c r="Q2684" s="152">
        <v>241</v>
      </c>
      <c r="R2684" s="152">
        <v>288</v>
      </c>
      <c r="S2684" s="152">
        <v>56</v>
      </c>
      <c r="T2684" s="152">
        <v>134</v>
      </c>
      <c r="U2684" s="152">
        <v>22</v>
      </c>
      <c r="V2684" s="152">
        <v>130</v>
      </c>
      <c r="W2684" s="152">
        <v>497</v>
      </c>
      <c r="X2684" s="152">
        <v>139</v>
      </c>
      <c r="Y2684" s="152">
        <v>9</v>
      </c>
      <c r="Z2684" s="152">
        <v>434</v>
      </c>
      <c r="AA2684" s="152">
        <v>8</v>
      </c>
      <c r="AB2684" s="152">
        <v>436</v>
      </c>
      <c r="AC2684" s="152">
        <v>142</v>
      </c>
      <c r="AD2684" s="152">
        <v>12</v>
      </c>
      <c r="AE2684" s="152">
        <v>460</v>
      </c>
      <c r="AF2684" s="152">
        <v>700</v>
      </c>
      <c r="AG2684" s="152">
        <v>324</v>
      </c>
      <c r="AH2684" s="152">
        <v>127</v>
      </c>
      <c r="AI2684" s="152">
        <v>95</v>
      </c>
      <c r="AJ2684" s="152">
        <v>60</v>
      </c>
      <c r="AK2684" s="152">
        <v>505</v>
      </c>
      <c r="AL2684" s="152">
        <v>755</v>
      </c>
      <c r="AM2684" s="152">
        <v>11</v>
      </c>
      <c r="AO2684" s="152">
        <v>200</v>
      </c>
      <c r="AP2684" s="152">
        <v>6</v>
      </c>
      <c r="AQ2684" s="152">
        <v>84</v>
      </c>
      <c r="AR2684" s="152">
        <v>184</v>
      </c>
      <c r="AS2684" s="152">
        <v>577</v>
      </c>
      <c r="AT2684" s="152">
        <v>115</v>
      </c>
      <c r="AU2684" s="152">
        <v>170</v>
      </c>
      <c r="AV2684" s="152">
        <v>125</v>
      </c>
      <c r="AW2684" s="152">
        <v>53</v>
      </c>
      <c r="AX2684" s="152">
        <v>242</v>
      </c>
      <c r="AY2684" s="152">
        <v>117</v>
      </c>
      <c r="AZ2684" s="152">
        <v>175</v>
      </c>
      <c r="BA2684" s="155">
        <v>165</v>
      </c>
      <c r="BB2684" s="152">
        <v>164</v>
      </c>
      <c r="BC2684" s="152">
        <v>18</v>
      </c>
      <c r="BD2684" s="152">
        <v>88</v>
      </c>
      <c r="BE2684" s="152">
        <v>102</v>
      </c>
      <c r="BF2684" s="152">
        <v>50</v>
      </c>
      <c r="BG2684" s="152">
        <v>26</v>
      </c>
      <c r="BH2684" s="152">
        <v>77</v>
      </c>
      <c r="BI2684" s="152">
        <v>13</v>
      </c>
      <c r="BJ2684" s="152">
        <v>44</v>
      </c>
      <c r="BK2684" s="152">
        <v>15</v>
      </c>
      <c r="BL2684" s="152">
        <v>23</v>
      </c>
      <c r="BM2684" s="152"/>
      <c r="BN2684" s="152"/>
      <c r="BO2684" s="152"/>
      <c r="BP2684" s="152"/>
      <c r="BQ2684" s="152"/>
      <c r="BR2684" s="152"/>
      <c r="BS2684" s="152"/>
      <c r="BT2684" s="152"/>
      <c r="BU2684" s="152"/>
      <c r="BV2684" s="152"/>
      <c r="BW2684" s="152"/>
      <c r="BX2684" s="152"/>
      <c r="BY2684" s="152"/>
      <c r="BZ2684" s="152"/>
      <c r="CA2684" s="152"/>
      <c r="CB2684" s="152"/>
      <c r="CC2684" s="152"/>
    </row>
    <row r="2685" spans="1:81">
      <c r="A2685" t="str">
        <f t="shared" si="209"/>
        <v>2023</v>
      </c>
      <c r="B2685" t="str">
        <f t="shared" si="210"/>
        <v>May</v>
      </c>
      <c r="C2685" s="2">
        <v>45052</v>
      </c>
      <c r="D2685" s="1" t="str">
        <f t="shared" si="208"/>
        <v>OK</v>
      </c>
      <c r="E2685">
        <f t="shared" si="211"/>
        <v>0</v>
      </c>
      <c r="F2685">
        <f t="shared" si="212"/>
        <v>1</v>
      </c>
      <c r="G2685" s="162">
        <v>45052</v>
      </c>
      <c r="H2685" s="152">
        <v>16</v>
      </c>
      <c r="I2685" s="152">
        <v>165</v>
      </c>
      <c r="J2685" s="152">
        <v>109</v>
      </c>
      <c r="K2685" s="152">
        <v>165</v>
      </c>
      <c r="L2685" s="152">
        <v>119</v>
      </c>
      <c r="M2685" s="152">
        <v>159</v>
      </c>
      <c r="N2685" s="152">
        <v>96</v>
      </c>
      <c r="O2685" s="152">
        <v>93</v>
      </c>
      <c r="P2685" s="152">
        <v>224</v>
      </c>
      <c r="Q2685" s="152">
        <v>149</v>
      </c>
      <c r="R2685" s="152">
        <v>176</v>
      </c>
      <c r="S2685" s="152">
        <v>55</v>
      </c>
      <c r="T2685" s="152">
        <v>130</v>
      </c>
      <c r="U2685" s="152">
        <v>14</v>
      </c>
      <c r="V2685" s="152">
        <v>81</v>
      </c>
      <c r="W2685" s="152">
        <v>396</v>
      </c>
      <c r="X2685" s="152">
        <v>263</v>
      </c>
      <c r="Y2685" s="152">
        <v>8</v>
      </c>
      <c r="Z2685" s="152">
        <v>379</v>
      </c>
      <c r="AA2685" s="152">
        <v>27</v>
      </c>
      <c r="AB2685" s="152">
        <v>256</v>
      </c>
      <c r="AC2685" s="152">
        <v>469</v>
      </c>
      <c r="AD2685" s="152">
        <v>34</v>
      </c>
      <c r="AE2685" s="152">
        <v>278</v>
      </c>
      <c r="AF2685" s="152">
        <v>395</v>
      </c>
      <c r="AG2685" s="152">
        <v>392</v>
      </c>
      <c r="AH2685" s="152">
        <v>129</v>
      </c>
      <c r="AI2685" s="152">
        <v>207</v>
      </c>
      <c r="AJ2685" s="152">
        <v>46</v>
      </c>
      <c r="AK2685" s="152">
        <v>351</v>
      </c>
      <c r="AL2685" s="152">
        <v>677</v>
      </c>
      <c r="AM2685" s="152">
        <v>10</v>
      </c>
      <c r="AO2685" s="152">
        <v>123</v>
      </c>
      <c r="AP2685" s="152">
        <v>14</v>
      </c>
      <c r="AQ2685" s="152">
        <v>185</v>
      </c>
      <c r="AR2685" s="152">
        <v>131</v>
      </c>
      <c r="AS2685" s="152">
        <v>635</v>
      </c>
      <c r="AT2685" s="152">
        <v>76</v>
      </c>
      <c r="AU2685" s="152">
        <v>222</v>
      </c>
      <c r="AV2685" s="152">
        <v>101</v>
      </c>
      <c r="AW2685" s="152">
        <v>111</v>
      </c>
      <c r="AX2685" s="152">
        <v>102</v>
      </c>
      <c r="AY2685" s="152">
        <v>58</v>
      </c>
      <c r="AZ2685" s="152">
        <v>258</v>
      </c>
      <c r="BA2685" s="155">
        <v>257</v>
      </c>
      <c r="BB2685" s="152">
        <v>179</v>
      </c>
      <c r="BC2685" s="152">
        <v>119</v>
      </c>
      <c r="BD2685" s="152">
        <v>183</v>
      </c>
      <c r="BE2685" s="152">
        <v>121</v>
      </c>
      <c r="BF2685" s="152">
        <v>54</v>
      </c>
      <c r="BG2685" s="152">
        <v>29</v>
      </c>
      <c r="BH2685" s="152">
        <v>58</v>
      </c>
      <c r="BI2685" s="152">
        <v>52</v>
      </c>
      <c r="BJ2685" s="152">
        <v>47</v>
      </c>
      <c r="BK2685" s="152">
        <v>22</v>
      </c>
      <c r="BL2685" s="152">
        <v>145</v>
      </c>
      <c r="BM2685" s="152"/>
      <c r="BN2685" s="152"/>
      <c r="BO2685" s="152"/>
      <c r="BP2685" s="152"/>
      <c r="BQ2685" s="152"/>
      <c r="BR2685" s="152"/>
      <c r="BS2685" s="152"/>
      <c r="BT2685" s="152"/>
      <c r="BU2685" s="152"/>
      <c r="BV2685" s="152"/>
      <c r="BW2685" s="152"/>
      <c r="BX2685" s="152"/>
      <c r="BY2685" s="152"/>
      <c r="BZ2685" s="152"/>
      <c r="CA2685" s="152"/>
      <c r="CB2685" s="152"/>
      <c r="CC2685" s="152"/>
    </row>
    <row r="2686" spans="1:81">
      <c r="A2686" t="str">
        <f t="shared" si="209"/>
        <v>2023</v>
      </c>
      <c r="B2686" t="str">
        <f t="shared" si="210"/>
        <v>May</v>
      </c>
      <c r="C2686" s="2">
        <v>45053</v>
      </c>
      <c r="D2686" s="1" t="str">
        <f t="shared" si="208"/>
        <v>OK</v>
      </c>
      <c r="E2686">
        <f t="shared" si="211"/>
        <v>0</v>
      </c>
      <c r="F2686">
        <f t="shared" si="212"/>
        <v>1</v>
      </c>
      <c r="G2686" s="162">
        <v>45053</v>
      </c>
      <c r="H2686" s="152">
        <v>48</v>
      </c>
      <c r="I2686" s="152">
        <v>222</v>
      </c>
      <c r="J2686" s="152">
        <v>106</v>
      </c>
      <c r="K2686" s="152">
        <v>232</v>
      </c>
      <c r="L2686" s="152">
        <v>172</v>
      </c>
      <c r="M2686" s="152">
        <v>160</v>
      </c>
      <c r="N2686" s="152">
        <v>94</v>
      </c>
      <c r="O2686" s="152">
        <v>117</v>
      </c>
      <c r="P2686" s="152">
        <v>239</v>
      </c>
      <c r="Q2686" s="152">
        <v>293</v>
      </c>
      <c r="R2686" s="152">
        <v>223</v>
      </c>
      <c r="S2686" s="152">
        <v>55</v>
      </c>
      <c r="T2686" s="152">
        <v>135</v>
      </c>
      <c r="U2686" s="152">
        <v>10</v>
      </c>
      <c r="V2686" s="152">
        <v>58</v>
      </c>
      <c r="W2686" s="152">
        <v>484</v>
      </c>
      <c r="X2686" s="152">
        <v>228</v>
      </c>
      <c r="Y2686" s="152">
        <v>14</v>
      </c>
      <c r="Z2686" s="152">
        <v>268</v>
      </c>
      <c r="AA2686" s="152">
        <v>52</v>
      </c>
      <c r="AB2686" s="152">
        <v>281</v>
      </c>
      <c r="AC2686" s="152">
        <v>569</v>
      </c>
      <c r="AD2686" s="152">
        <v>18</v>
      </c>
      <c r="AE2686" s="152">
        <v>293</v>
      </c>
      <c r="AF2686" s="152">
        <v>671</v>
      </c>
      <c r="AG2686" s="152">
        <v>650</v>
      </c>
      <c r="AH2686" s="152">
        <v>124</v>
      </c>
      <c r="AI2686" s="152">
        <v>499</v>
      </c>
      <c r="AJ2686" s="152">
        <v>45</v>
      </c>
      <c r="AK2686" s="152">
        <v>499</v>
      </c>
      <c r="AL2686" s="152">
        <v>929</v>
      </c>
      <c r="AM2686" s="152">
        <v>11</v>
      </c>
      <c r="AO2686" s="152">
        <v>191</v>
      </c>
      <c r="AP2686" s="152">
        <v>23</v>
      </c>
      <c r="AQ2686" s="152">
        <v>310</v>
      </c>
      <c r="AR2686" s="152">
        <v>108</v>
      </c>
      <c r="AS2686" s="152">
        <v>777</v>
      </c>
      <c r="AT2686" s="152">
        <v>96</v>
      </c>
      <c r="AU2686" s="152">
        <v>356</v>
      </c>
      <c r="AV2686" s="152">
        <v>87</v>
      </c>
      <c r="AW2686" s="152">
        <v>251</v>
      </c>
      <c r="AX2686" s="152">
        <v>129</v>
      </c>
      <c r="AY2686" s="152">
        <v>85</v>
      </c>
      <c r="AZ2686" s="152">
        <v>506</v>
      </c>
      <c r="BA2686" s="155">
        <v>392</v>
      </c>
      <c r="BB2686" s="152">
        <v>187</v>
      </c>
      <c r="BC2686" s="152">
        <v>76</v>
      </c>
      <c r="BD2686" s="152">
        <v>218</v>
      </c>
      <c r="BE2686" s="152">
        <v>159</v>
      </c>
      <c r="BF2686" s="152">
        <v>98</v>
      </c>
      <c r="BG2686" s="152">
        <v>30</v>
      </c>
      <c r="BH2686" s="152">
        <v>36</v>
      </c>
      <c r="BI2686" s="152">
        <v>68</v>
      </c>
      <c r="BJ2686" s="152">
        <v>73</v>
      </c>
      <c r="BK2686" s="152">
        <v>39</v>
      </c>
      <c r="BL2686" s="152">
        <v>91</v>
      </c>
      <c r="BM2686" s="152"/>
      <c r="BN2686" s="152"/>
      <c r="BO2686" s="152"/>
      <c r="BP2686" s="152"/>
      <c r="BQ2686" s="152"/>
      <c r="BR2686" s="152"/>
      <c r="BS2686" s="152"/>
      <c r="BT2686" s="152"/>
      <c r="BU2686" s="152"/>
      <c r="BV2686" s="152"/>
      <c r="BW2686" s="152"/>
      <c r="BX2686" s="152"/>
      <c r="BY2686" s="152"/>
      <c r="BZ2686" s="152"/>
      <c r="CA2686" s="152"/>
      <c r="CB2686" s="152"/>
      <c r="CC2686" s="152"/>
    </row>
    <row r="2687" spans="1:81">
      <c r="A2687" t="str">
        <f t="shared" si="209"/>
        <v>2023</v>
      </c>
      <c r="B2687" t="str">
        <f t="shared" si="210"/>
        <v>May</v>
      </c>
      <c r="C2687" s="2">
        <v>45054</v>
      </c>
      <c r="D2687" s="1" t="str">
        <f t="shared" si="208"/>
        <v>OK</v>
      </c>
      <c r="E2687">
        <f t="shared" si="211"/>
        <v>1</v>
      </c>
      <c r="F2687">
        <f t="shared" si="212"/>
        <v>0</v>
      </c>
      <c r="G2687" s="162">
        <v>45054</v>
      </c>
      <c r="H2687" s="152">
        <v>23</v>
      </c>
      <c r="I2687" s="152">
        <v>343</v>
      </c>
      <c r="J2687" s="152">
        <v>359</v>
      </c>
      <c r="K2687" s="152">
        <v>134</v>
      </c>
      <c r="L2687" s="152">
        <v>397</v>
      </c>
      <c r="M2687" s="152">
        <v>130</v>
      </c>
      <c r="N2687" s="152">
        <v>229</v>
      </c>
      <c r="O2687" s="152">
        <v>93</v>
      </c>
      <c r="P2687" s="152">
        <v>503</v>
      </c>
      <c r="Q2687" s="152">
        <v>401</v>
      </c>
      <c r="R2687" s="152">
        <v>365</v>
      </c>
      <c r="S2687" s="152">
        <v>102</v>
      </c>
      <c r="T2687" s="152">
        <v>146</v>
      </c>
      <c r="U2687" s="152">
        <v>36</v>
      </c>
      <c r="V2687" s="152">
        <v>128</v>
      </c>
      <c r="W2687" s="152">
        <v>651</v>
      </c>
      <c r="X2687" s="152">
        <v>190</v>
      </c>
      <c r="Y2687" s="152">
        <v>18</v>
      </c>
      <c r="Z2687" s="152">
        <v>325</v>
      </c>
      <c r="AA2687" s="152">
        <v>19</v>
      </c>
      <c r="AB2687" s="152">
        <v>778</v>
      </c>
      <c r="AC2687" s="152">
        <v>234</v>
      </c>
      <c r="AD2687" s="152">
        <v>7</v>
      </c>
      <c r="AE2687" s="152">
        <v>738</v>
      </c>
      <c r="AF2687" s="152">
        <v>1167</v>
      </c>
      <c r="AG2687" s="152">
        <v>510</v>
      </c>
      <c r="AH2687" s="152">
        <v>154</v>
      </c>
      <c r="AI2687" s="152">
        <v>170</v>
      </c>
      <c r="AJ2687" s="152">
        <v>55</v>
      </c>
      <c r="AK2687" s="152">
        <v>850</v>
      </c>
      <c r="AL2687" s="152">
        <v>1076</v>
      </c>
      <c r="AM2687" s="152">
        <v>15</v>
      </c>
      <c r="AO2687" s="152">
        <v>264</v>
      </c>
      <c r="AP2687" s="152">
        <v>19</v>
      </c>
      <c r="AQ2687" s="152">
        <v>132</v>
      </c>
      <c r="AR2687" s="152">
        <v>253</v>
      </c>
      <c r="AS2687" s="152">
        <v>1004</v>
      </c>
      <c r="AT2687" s="152">
        <v>151</v>
      </c>
      <c r="AU2687" s="152">
        <v>284</v>
      </c>
      <c r="AV2687" s="152">
        <v>111</v>
      </c>
      <c r="AW2687" s="152">
        <v>48</v>
      </c>
      <c r="AX2687" s="152">
        <v>332</v>
      </c>
      <c r="AY2687" s="152">
        <v>182</v>
      </c>
      <c r="AZ2687" s="152">
        <v>317</v>
      </c>
      <c r="BA2687" s="155">
        <v>259</v>
      </c>
      <c r="BB2687" s="152">
        <v>146</v>
      </c>
      <c r="BC2687" s="152">
        <v>24</v>
      </c>
      <c r="BD2687" s="152">
        <v>156</v>
      </c>
      <c r="BE2687" s="152">
        <v>174</v>
      </c>
      <c r="BF2687" s="152">
        <v>56</v>
      </c>
      <c r="BG2687" s="152">
        <v>55</v>
      </c>
      <c r="BH2687" s="152">
        <v>103</v>
      </c>
      <c r="BI2687" s="152">
        <v>26</v>
      </c>
      <c r="BJ2687" s="152">
        <v>71</v>
      </c>
      <c r="BK2687" s="152">
        <v>18</v>
      </c>
      <c r="BL2687" s="152">
        <v>39</v>
      </c>
      <c r="BM2687" s="152"/>
      <c r="BN2687" s="152"/>
      <c r="BO2687" s="152"/>
      <c r="BP2687" s="152"/>
      <c r="BQ2687" s="152"/>
      <c r="BR2687" s="152"/>
      <c r="BS2687" s="152"/>
      <c r="BT2687" s="152"/>
      <c r="BU2687" s="152"/>
      <c r="BV2687" s="152"/>
      <c r="BW2687" s="152"/>
      <c r="BX2687" s="152"/>
      <c r="BY2687" s="152"/>
      <c r="BZ2687" s="152"/>
      <c r="CA2687" s="152"/>
      <c r="CB2687" s="152"/>
      <c r="CC2687" s="152"/>
    </row>
    <row r="2688" spans="1:81">
      <c r="A2688" t="str">
        <f t="shared" si="209"/>
        <v>2023</v>
      </c>
      <c r="B2688" t="str">
        <f t="shared" si="210"/>
        <v>May</v>
      </c>
      <c r="C2688" s="2">
        <v>45055</v>
      </c>
      <c r="D2688" s="1" t="str">
        <f t="shared" si="208"/>
        <v>OK</v>
      </c>
      <c r="E2688">
        <f t="shared" si="211"/>
        <v>1</v>
      </c>
      <c r="F2688">
        <f t="shared" si="212"/>
        <v>0</v>
      </c>
      <c r="G2688" s="162">
        <v>45055</v>
      </c>
      <c r="H2688" s="152">
        <v>4</v>
      </c>
      <c r="I2688" s="152">
        <v>182</v>
      </c>
      <c r="J2688" s="152">
        <v>250</v>
      </c>
      <c r="K2688" s="152">
        <v>71</v>
      </c>
      <c r="L2688" s="152">
        <v>183</v>
      </c>
      <c r="M2688" s="152">
        <v>101</v>
      </c>
      <c r="N2688" s="152">
        <v>165</v>
      </c>
      <c r="O2688" s="152">
        <v>46</v>
      </c>
      <c r="P2688" s="152">
        <v>286</v>
      </c>
      <c r="Q2688" s="152">
        <v>233</v>
      </c>
      <c r="R2688" s="152">
        <v>228</v>
      </c>
      <c r="S2688" s="152">
        <v>52</v>
      </c>
      <c r="T2688" s="152">
        <v>165</v>
      </c>
      <c r="U2688" s="152">
        <v>27</v>
      </c>
      <c r="V2688" s="152">
        <v>79</v>
      </c>
      <c r="W2688" s="152">
        <v>424</v>
      </c>
      <c r="X2688" s="152">
        <v>94</v>
      </c>
      <c r="Y2688" s="152">
        <v>11</v>
      </c>
      <c r="Z2688" s="152">
        <v>343</v>
      </c>
      <c r="AA2688" s="152">
        <v>4</v>
      </c>
      <c r="AB2688" s="152">
        <v>509</v>
      </c>
      <c r="AC2688" s="152">
        <v>96</v>
      </c>
      <c r="AD2688" s="152">
        <v>7</v>
      </c>
      <c r="AE2688" s="152">
        <v>497</v>
      </c>
      <c r="AF2688" s="152">
        <v>752</v>
      </c>
      <c r="AG2688" s="152">
        <v>306</v>
      </c>
      <c r="AH2688" s="152">
        <v>68</v>
      </c>
      <c r="AI2688" s="152">
        <v>41</v>
      </c>
      <c r="AJ2688" s="152">
        <v>62</v>
      </c>
      <c r="AK2688" s="152">
        <v>539</v>
      </c>
      <c r="AL2688" s="152">
        <v>627</v>
      </c>
      <c r="AM2688" s="152">
        <v>12</v>
      </c>
      <c r="AO2688" s="152">
        <v>167</v>
      </c>
      <c r="AP2688" s="152">
        <v>14</v>
      </c>
      <c r="AQ2688" s="152">
        <v>47</v>
      </c>
      <c r="AR2688" s="152">
        <v>161</v>
      </c>
      <c r="AS2688" s="152">
        <v>647</v>
      </c>
      <c r="AT2688" s="152">
        <v>121</v>
      </c>
      <c r="AU2688" s="152">
        <v>149</v>
      </c>
      <c r="AV2688" s="152">
        <v>114</v>
      </c>
      <c r="AW2688" s="152">
        <v>30</v>
      </c>
      <c r="AX2688" s="152">
        <v>191</v>
      </c>
      <c r="AY2688" s="152">
        <v>97</v>
      </c>
      <c r="AZ2688" s="152">
        <v>158</v>
      </c>
      <c r="BA2688" s="155">
        <v>101</v>
      </c>
      <c r="BB2688" s="152">
        <v>185</v>
      </c>
      <c r="BC2688" s="152">
        <v>19</v>
      </c>
      <c r="BD2688" s="152">
        <v>88</v>
      </c>
      <c r="BE2688" s="152">
        <v>75</v>
      </c>
      <c r="BF2688" s="152">
        <v>21</v>
      </c>
      <c r="BG2688" s="152">
        <v>22</v>
      </c>
      <c r="BH2688" s="152">
        <v>93</v>
      </c>
      <c r="BI2688" s="152">
        <v>11</v>
      </c>
      <c r="BJ2688" s="152">
        <v>34</v>
      </c>
      <c r="BK2688" s="152">
        <v>14</v>
      </c>
      <c r="BL2688" s="152">
        <v>28</v>
      </c>
      <c r="BM2688" s="152"/>
      <c r="BN2688" s="152"/>
      <c r="BO2688" s="152"/>
      <c r="BP2688" s="152"/>
      <c r="BQ2688" s="152"/>
      <c r="BR2688" s="152"/>
      <c r="BS2688" s="152"/>
      <c r="BT2688" s="152"/>
      <c r="BU2688" s="152"/>
      <c r="BV2688" s="152"/>
      <c r="BW2688" s="152"/>
      <c r="BX2688" s="152"/>
      <c r="BY2688" s="152"/>
      <c r="BZ2688" s="152"/>
      <c r="CA2688" s="152"/>
      <c r="CB2688" s="152"/>
      <c r="CC2688" s="152"/>
    </row>
    <row r="2689" spans="1:81">
      <c r="A2689" t="str">
        <f t="shared" si="209"/>
        <v>2023</v>
      </c>
      <c r="B2689" t="str">
        <f t="shared" si="210"/>
        <v>May</v>
      </c>
      <c r="C2689" s="2">
        <v>45056</v>
      </c>
      <c r="D2689" s="1" t="str">
        <f t="shared" ref="D2689:D2752" si="213">IF(C2689=G2689,"OK","Wrong date")</f>
        <v>OK</v>
      </c>
      <c r="E2689">
        <f t="shared" si="211"/>
        <v>1</v>
      </c>
      <c r="F2689">
        <f t="shared" si="212"/>
        <v>0</v>
      </c>
      <c r="G2689" s="162">
        <v>45056</v>
      </c>
      <c r="H2689" s="152">
        <v>14</v>
      </c>
      <c r="I2689" s="152">
        <v>256</v>
      </c>
      <c r="J2689" s="152">
        <v>298</v>
      </c>
      <c r="K2689" s="152">
        <v>99</v>
      </c>
      <c r="L2689" s="152">
        <v>258</v>
      </c>
      <c r="M2689" s="152">
        <v>157</v>
      </c>
      <c r="N2689" s="152">
        <v>207</v>
      </c>
      <c r="O2689" s="152">
        <v>52</v>
      </c>
      <c r="P2689" s="152">
        <v>409</v>
      </c>
      <c r="Q2689" s="152">
        <v>339</v>
      </c>
      <c r="R2689" s="152">
        <v>284</v>
      </c>
      <c r="S2689" s="152">
        <v>77</v>
      </c>
      <c r="T2689" s="152">
        <v>134</v>
      </c>
      <c r="U2689" s="152">
        <v>30</v>
      </c>
      <c r="V2689" s="152">
        <v>133</v>
      </c>
      <c r="W2689" s="152">
        <v>534</v>
      </c>
      <c r="X2689" s="152">
        <v>115</v>
      </c>
      <c r="Y2689" s="152">
        <v>9</v>
      </c>
      <c r="Z2689" s="152">
        <v>377</v>
      </c>
      <c r="AA2689" s="152">
        <v>19</v>
      </c>
      <c r="AB2689" s="152">
        <v>580</v>
      </c>
      <c r="AC2689" s="152">
        <v>165</v>
      </c>
      <c r="AD2689" s="152">
        <v>14</v>
      </c>
      <c r="AE2689" s="152">
        <v>598</v>
      </c>
      <c r="AF2689" s="152">
        <v>856</v>
      </c>
      <c r="AG2689" s="152">
        <v>348</v>
      </c>
      <c r="AH2689" s="152">
        <v>72</v>
      </c>
      <c r="AI2689" s="152">
        <v>75</v>
      </c>
      <c r="AJ2689" s="152">
        <v>58</v>
      </c>
      <c r="AK2689" s="152">
        <v>592</v>
      </c>
      <c r="AL2689" s="152">
        <v>723</v>
      </c>
      <c r="AM2689" s="152">
        <v>9</v>
      </c>
      <c r="AO2689" s="152">
        <v>224</v>
      </c>
      <c r="AP2689" s="152">
        <v>17</v>
      </c>
      <c r="AQ2689" s="152">
        <v>93</v>
      </c>
      <c r="AR2689" s="152">
        <v>200</v>
      </c>
      <c r="AS2689" s="152">
        <v>723</v>
      </c>
      <c r="AT2689" s="152">
        <v>129</v>
      </c>
      <c r="AU2689" s="152">
        <v>201</v>
      </c>
      <c r="AV2689" s="152">
        <v>86</v>
      </c>
      <c r="AW2689" s="152">
        <v>40</v>
      </c>
      <c r="AX2689" s="152">
        <v>263</v>
      </c>
      <c r="AY2689" s="152">
        <v>121</v>
      </c>
      <c r="AZ2689" s="152">
        <v>195</v>
      </c>
      <c r="BA2689" s="155">
        <v>163</v>
      </c>
      <c r="BB2689" s="152">
        <v>107</v>
      </c>
      <c r="BC2689" s="152">
        <v>29</v>
      </c>
      <c r="BD2689" s="152">
        <v>94</v>
      </c>
      <c r="BE2689" s="152">
        <v>108</v>
      </c>
      <c r="BF2689" s="152">
        <v>46</v>
      </c>
      <c r="BG2689" s="152">
        <v>42</v>
      </c>
      <c r="BH2689" s="152">
        <v>85</v>
      </c>
      <c r="BI2689" s="152">
        <v>21</v>
      </c>
      <c r="BJ2689" s="152">
        <v>44</v>
      </c>
      <c r="BK2689" s="152">
        <v>21</v>
      </c>
      <c r="BL2689" s="152">
        <v>27</v>
      </c>
      <c r="BM2689" s="152"/>
      <c r="BN2689" s="152"/>
      <c r="BO2689" s="152"/>
      <c r="BP2689" s="152"/>
      <c r="BQ2689" s="152"/>
      <c r="BR2689" s="152"/>
      <c r="BS2689" s="152"/>
      <c r="BT2689" s="152"/>
      <c r="BU2689" s="152"/>
      <c r="BV2689" s="152"/>
      <c r="BW2689" s="152"/>
      <c r="BX2689" s="152"/>
      <c r="BY2689" s="152"/>
      <c r="BZ2689" s="152"/>
      <c r="CA2689" s="152"/>
      <c r="CB2689" s="152"/>
      <c r="CC2689" s="152"/>
    </row>
    <row r="2690" spans="1:81">
      <c r="A2690" t="str">
        <f t="shared" si="209"/>
        <v>2023</v>
      </c>
      <c r="B2690" t="str">
        <f t="shared" si="210"/>
        <v>May</v>
      </c>
      <c r="C2690" s="2">
        <v>45057</v>
      </c>
      <c r="D2690" s="1" t="str">
        <f t="shared" si="213"/>
        <v>OK</v>
      </c>
      <c r="E2690">
        <f t="shared" si="211"/>
        <v>1</v>
      </c>
      <c r="F2690">
        <f t="shared" si="212"/>
        <v>0</v>
      </c>
      <c r="G2690" s="162">
        <v>45057</v>
      </c>
      <c r="H2690" s="152">
        <v>17</v>
      </c>
      <c r="I2690" s="152">
        <v>236</v>
      </c>
      <c r="J2690" s="152">
        <v>227</v>
      </c>
      <c r="K2690" s="152">
        <v>82</v>
      </c>
      <c r="L2690" s="152">
        <v>192</v>
      </c>
      <c r="M2690" s="152">
        <v>135</v>
      </c>
      <c r="N2690" s="152">
        <v>159</v>
      </c>
      <c r="O2690" s="152">
        <v>52</v>
      </c>
      <c r="P2690" s="152">
        <v>287</v>
      </c>
      <c r="Q2690" s="152">
        <v>240</v>
      </c>
      <c r="R2690" s="152">
        <v>288</v>
      </c>
      <c r="S2690" s="152">
        <v>46</v>
      </c>
      <c r="T2690" s="152">
        <v>146</v>
      </c>
      <c r="U2690" s="152">
        <v>22</v>
      </c>
      <c r="V2690" s="152">
        <v>104</v>
      </c>
      <c r="W2690" s="152">
        <v>404</v>
      </c>
      <c r="X2690" s="152">
        <v>135</v>
      </c>
      <c r="Y2690" s="152">
        <v>11</v>
      </c>
      <c r="Z2690" s="152">
        <v>389</v>
      </c>
      <c r="AA2690" s="152">
        <v>3</v>
      </c>
      <c r="AB2690" s="152">
        <v>518</v>
      </c>
      <c r="AC2690" s="152">
        <v>98</v>
      </c>
      <c r="AD2690" s="152">
        <v>7</v>
      </c>
      <c r="AE2690" s="152">
        <v>528</v>
      </c>
      <c r="AF2690" s="152">
        <v>683</v>
      </c>
      <c r="AG2690" s="152">
        <v>226</v>
      </c>
      <c r="AH2690" s="152">
        <v>84</v>
      </c>
      <c r="AI2690" s="152">
        <v>41</v>
      </c>
      <c r="AJ2690" s="152">
        <v>58</v>
      </c>
      <c r="AK2690" s="152">
        <v>531</v>
      </c>
      <c r="AL2690" s="152">
        <v>705</v>
      </c>
      <c r="AM2690" s="152">
        <v>11</v>
      </c>
      <c r="AO2690" s="152">
        <v>164</v>
      </c>
      <c r="AP2690" s="152">
        <v>8</v>
      </c>
      <c r="AQ2690" s="152">
        <v>47</v>
      </c>
      <c r="AR2690" s="152">
        <v>170</v>
      </c>
      <c r="AS2690" s="152">
        <v>608</v>
      </c>
      <c r="AT2690" s="152">
        <v>90</v>
      </c>
      <c r="AU2690" s="152">
        <v>189</v>
      </c>
      <c r="AV2690" s="152">
        <v>107</v>
      </c>
      <c r="AW2690" s="152">
        <v>36</v>
      </c>
      <c r="AX2690" s="152">
        <v>231</v>
      </c>
      <c r="AY2690" s="152">
        <v>105</v>
      </c>
      <c r="AZ2690" s="152">
        <v>136</v>
      </c>
      <c r="BA2690" s="155">
        <v>158</v>
      </c>
      <c r="BB2690" s="152">
        <v>133</v>
      </c>
      <c r="BC2690" s="152">
        <v>36</v>
      </c>
      <c r="BD2690" s="152">
        <v>88</v>
      </c>
      <c r="BE2690" s="152">
        <v>68</v>
      </c>
      <c r="BF2690" s="152">
        <v>34</v>
      </c>
      <c r="BG2690" s="152">
        <v>28</v>
      </c>
      <c r="BH2690" s="152">
        <v>94</v>
      </c>
      <c r="BI2690" s="152">
        <v>10</v>
      </c>
      <c r="BJ2690" s="152">
        <v>30</v>
      </c>
      <c r="BK2690" s="152">
        <v>31</v>
      </c>
      <c r="BL2690" s="152">
        <v>23</v>
      </c>
      <c r="BM2690" s="152"/>
      <c r="BN2690" s="152"/>
      <c r="BO2690" s="152"/>
      <c r="BP2690" s="152"/>
      <c r="BQ2690" s="152"/>
      <c r="BR2690" s="152"/>
      <c r="BS2690" s="152"/>
      <c r="BT2690" s="152"/>
      <c r="BU2690" s="152"/>
      <c r="BV2690" s="152"/>
      <c r="BW2690" s="152"/>
      <c r="BX2690" s="152"/>
      <c r="BY2690" s="152"/>
      <c r="BZ2690" s="152"/>
      <c r="CA2690" s="152"/>
      <c r="CB2690" s="152"/>
      <c r="CC2690" s="152"/>
    </row>
    <row r="2691" spans="1:81">
      <c r="A2691" t="str">
        <f t="shared" si="209"/>
        <v>2023</v>
      </c>
      <c r="B2691" t="str">
        <f t="shared" si="210"/>
        <v>May</v>
      </c>
      <c r="C2691" s="2">
        <v>45058</v>
      </c>
      <c r="D2691" s="1" t="str">
        <f t="shared" si="213"/>
        <v>OK</v>
      </c>
      <c r="E2691">
        <f t="shared" si="211"/>
        <v>1</v>
      </c>
      <c r="F2691">
        <f t="shared" si="212"/>
        <v>0</v>
      </c>
      <c r="G2691" s="162">
        <v>45058</v>
      </c>
      <c r="H2691" s="152">
        <v>11</v>
      </c>
      <c r="I2691" s="152">
        <v>353</v>
      </c>
      <c r="J2691" s="152">
        <v>303</v>
      </c>
      <c r="K2691" s="152">
        <v>185</v>
      </c>
      <c r="L2691" s="152">
        <v>286</v>
      </c>
      <c r="M2691" s="152">
        <v>160</v>
      </c>
      <c r="N2691" s="152">
        <v>213</v>
      </c>
      <c r="O2691" s="152">
        <v>92</v>
      </c>
      <c r="P2691" s="152">
        <v>387</v>
      </c>
      <c r="Q2691" s="152">
        <v>363</v>
      </c>
      <c r="R2691" s="152">
        <v>342</v>
      </c>
      <c r="S2691" s="152">
        <v>84</v>
      </c>
      <c r="T2691" s="152">
        <v>181</v>
      </c>
      <c r="U2691" s="152">
        <v>44</v>
      </c>
      <c r="V2691" s="152">
        <v>140</v>
      </c>
      <c r="W2691" s="152">
        <v>563</v>
      </c>
      <c r="X2691" s="152">
        <v>236</v>
      </c>
      <c r="Y2691" s="152">
        <v>20</v>
      </c>
      <c r="Z2691" s="152">
        <v>463</v>
      </c>
      <c r="AA2691" s="152">
        <v>20</v>
      </c>
      <c r="AB2691" s="152">
        <v>618</v>
      </c>
      <c r="AC2691" s="152">
        <v>282</v>
      </c>
      <c r="AD2691" s="152">
        <v>25</v>
      </c>
      <c r="AE2691" s="152">
        <v>597</v>
      </c>
      <c r="AF2691" s="152">
        <v>987</v>
      </c>
      <c r="AG2691" s="152">
        <v>511</v>
      </c>
      <c r="AH2691" s="152">
        <v>164</v>
      </c>
      <c r="AI2691" s="152">
        <v>229</v>
      </c>
      <c r="AJ2691" s="152">
        <v>56</v>
      </c>
      <c r="AK2691" s="152">
        <v>848</v>
      </c>
      <c r="AL2691" s="152">
        <v>1118</v>
      </c>
      <c r="AM2691" s="152">
        <v>19</v>
      </c>
      <c r="AO2691" s="152">
        <v>261</v>
      </c>
      <c r="AP2691" s="152">
        <v>29</v>
      </c>
      <c r="AQ2691" s="152">
        <v>168</v>
      </c>
      <c r="AR2691" s="152">
        <v>233</v>
      </c>
      <c r="AS2691" s="152">
        <v>1049</v>
      </c>
      <c r="AT2691" s="152">
        <v>171</v>
      </c>
      <c r="AU2691" s="152">
        <v>328</v>
      </c>
      <c r="AV2691" s="152">
        <v>93</v>
      </c>
      <c r="AW2691" s="152">
        <v>107</v>
      </c>
      <c r="AX2691" s="152">
        <v>276</v>
      </c>
      <c r="AY2691" s="152">
        <v>129</v>
      </c>
      <c r="AZ2691" s="152">
        <v>335</v>
      </c>
      <c r="BA2691" s="155">
        <v>301</v>
      </c>
      <c r="BB2691" s="152">
        <v>143</v>
      </c>
      <c r="BC2691" s="152">
        <v>22</v>
      </c>
      <c r="BD2691" s="152">
        <v>143</v>
      </c>
      <c r="BE2691" s="152">
        <v>146</v>
      </c>
      <c r="BF2691" s="152">
        <v>68</v>
      </c>
      <c r="BG2691" s="152">
        <v>41</v>
      </c>
      <c r="BH2691" s="152">
        <v>121</v>
      </c>
      <c r="BI2691" s="152">
        <v>52</v>
      </c>
      <c r="BJ2691" s="152">
        <v>60</v>
      </c>
      <c r="BK2691" s="152">
        <v>31</v>
      </c>
      <c r="BL2691" s="152">
        <v>32</v>
      </c>
      <c r="BM2691" s="152"/>
      <c r="BN2691" s="152"/>
      <c r="BO2691" s="152"/>
      <c r="BP2691" s="152"/>
      <c r="BQ2691" s="152"/>
      <c r="BR2691" s="152"/>
      <c r="BS2691" s="152"/>
      <c r="BT2691" s="152"/>
      <c r="BU2691" s="152"/>
      <c r="BV2691" s="152"/>
      <c r="BW2691" s="152"/>
      <c r="BX2691" s="152"/>
      <c r="BY2691" s="152"/>
      <c r="BZ2691" s="152"/>
      <c r="CA2691" s="152"/>
      <c r="CB2691" s="152"/>
      <c r="CC2691" s="152"/>
    </row>
    <row r="2692" spans="1:81">
      <c r="A2692" t="str">
        <f t="shared" ref="A2692:A2755" si="214">TEXT(C2692,"yyyy")</f>
        <v>2023</v>
      </c>
      <c r="B2692" t="str">
        <f t="shared" ref="B2692:B2755" si="215">TEXT(C2692,"mmmm")</f>
        <v>May</v>
      </c>
      <c r="C2692" s="2">
        <v>45059</v>
      </c>
      <c r="D2692" s="1" t="str">
        <f t="shared" si="213"/>
        <v>OK</v>
      </c>
      <c r="E2692">
        <f t="shared" si="211"/>
        <v>0</v>
      </c>
      <c r="F2692">
        <f t="shared" si="212"/>
        <v>1</v>
      </c>
      <c r="G2692" s="162">
        <v>45059</v>
      </c>
      <c r="H2692" s="152">
        <v>47</v>
      </c>
      <c r="I2692" s="152">
        <v>260</v>
      </c>
      <c r="J2692" s="152">
        <v>148</v>
      </c>
      <c r="K2692" s="152">
        <v>307</v>
      </c>
      <c r="L2692" s="152">
        <v>157</v>
      </c>
      <c r="M2692" s="152">
        <v>238</v>
      </c>
      <c r="N2692" s="152">
        <v>123</v>
      </c>
      <c r="O2692" s="152">
        <v>93</v>
      </c>
      <c r="P2692" s="152">
        <v>288</v>
      </c>
      <c r="Q2692" s="152">
        <v>309</v>
      </c>
      <c r="R2692" s="152">
        <v>251</v>
      </c>
      <c r="S2692" s="152">
        <v>56</v>
      </c>
      <c r="T2692" s="152">
        <v>132</v>
      </c>
      <c r="U2692" s="152">
        <v>24</v>
      </c>
      <c r="V2692" s="152">
        <v>86</v>
      </c>
      <c r="W2692" s="152">
        <v>452</v>
      </c>
      <c r="X2692" s="152">
        <v>335</v>
      </c>
      <c r="Y2692" s="152">
        <v>10</v>
      </c>
      <c r="Z2692" s="152">
        <v>356</v>
      </c>
      <c r="AA2692" s="152">
        <v>53</v>
      </c>
      <c r="AB2692" s="152">
        <v>372</v>
      </c>
      <c r="AC2692" s="152">
        <v>717</v>
      </c>
      <c r="AD2692" s="152">
        <v>23</v>
      </c>
      <c r="AE2692" s="152">
        <v>331</v>
      </c>
      <c r="AF2692" s="152">
        <v>725</v>
      </c>
      <c r="AG2692" s="152">
        <v>777</v>
      </c>
      <c r="AH2692" s="152">
        <v>148</v>
      </c>
      <c r="AI2692" s="152">
        <v>359</v>
      </c>
      <c r="AJ2692" s="152">
        <v>74</v>
      </c>
      <c r="AK2692" s="152">
        <v>729</v>
      </c>
      <c r="AL2692" s="152">
        <v>1127</v>
      </c>
      <c r="AM2692" s="152">
        <v>12</v>
      </c>
      <c r="AO2692" s="152">
        <v>183</v>
      </c>
      <c r="AP2692" s="152">
        <v>30</v>
      </c>
      <c r="AQ2692" s="152">
        <v>292</v>
      </c>
      <c r="AR2692" s="152">
        <v>175</v>
      </c>
      <c r="AS2692" s="152">
        <v>1105</v>
      </c>
      <c r="AT2692" s="152">
        <v>115</v>
      </c>
      <c r="AU2692" s="152">
        <v>472</v>
      </c>
      <c r="AV2692" s="152">
        <v>83</v>
      </c>
      <c r="AW2692" s="152">
        <v>284</v>
      </c>
      <c r="AX2692" s="152">
        <v>153</v>
      </c>
      <c r="AY2692" s="152">
        <v>73</v>
      </c>
      <c r="AZ2692" s="152">
        <v>479</v>
      </c>
      <c r="BA2692" s="155">
        <v>414</v>
      </c>
      <c r="BB2692" s="152">
        <v>152</v>
      </c>
      <c r="BC2692" s="152">
        <v>92</v>
      </c>
      <c r="BD2692" s="152">
        <v>204</v>
      </c>
      <c r="BE2692" s="152">
        <v>174</v>
      </c>
      <c r="BF2692" s="152">
        <v>109</v>
      </c>
      <c r="BG2692" s="152">
        <v>36</v>
      </c>
      <c r="BH2692" s="152">
        <v>73</v>
      </c>
      <c r="BI2692" s="152">
        <v>99</v>
      </c>
      <c r="BJ2692" s="152">
        <v>64</v>
      </c>
      <c r="BK2692" s="152">
        <v>33</v>
      </c>
      <c r="BL2692" s="152">
        <v>172</v>
      </c>
      <c r="BM2692" s="152"/>
      <c r="BN2692" s="152"/>
      <c r="BO2692" s="152"/>
      <c r="BP2692" s="152"/>
      <c r="BQ2692" s="152"/>
      <c r="BR2692" s="152"/>
      <c r="BS2692" s="152"/>
      <c r="BT2692" s="152"/>
      <c r="BU2692" s="152"/>
      <c r="BV2692" s="152"/>
      <c r="BW2692" s="152"/>
      <c r="BX2692" s="152"/>
      <c r="BY2692" s="152"/>
      <c r="BZ2692" s="152"/>
      <c r="CA2692" s="152"/>
      <c r="CB2692" s="152"/>
      <c r="CC2692" s="152"/>
    </row>
    <row r="2693" spans="1:81">
      <c r="A2693" t="str">
        <f t="shared" si="214"/>
        <v>2023</v>
      </c>
      <c r="B2693" t="str">
        <f t="shared" si="215"/>
        <v>May</v>
      </c>
      <c r="C2693" s="2">
        <v>45060</v>
      </c>
      <c r="D2693" s="1" t="str">
        <f t="shared" si="213"/>
        <v>OK</v>
      </c>
      <c r="E2693">
        <f t="shared" si="211"/>
        <v>0</v>
      </c>
      <c r="F2693">
        <f t="shared" si="212"/>
        <v>1</v>
      </c>
      <c r="G2693" s="162">
        <v>45060</v>
      </c>
      <c r="H2693" s="152">
        <v>46</v>
      </c>
      <c r="I2693" s="152">
        <v>253</v>
      </c>
      <c r="J2693" s="152">
        <v>98</v>
      </c>
      <c r="K2693" s="152">
        <v>233</v>
      </c>
      <c r="L2693" s="152">
        <v>126</v>
      </c>
      <c r="M2693" s="152">
        <v>155</v>
      </c>
      <c r="N2693" s="152">
        <v>113</v>
      </c>
      <c r="O2693" s="152">
        <v>104</v>
      </c>
      <c r="P2693" s="152">
        <v>216</v>
      </c>
      <c r="Q2693" s="152">
        <v>274</v>
      </c>
      <c r="R2693" s="152">
        <v>192</v>
      </c>
      <c r="S2693" s="152">
        <v>34</v>
      </c>
      <c r="T2693" s="152">
        <v>126</v>
      </c>
      <c r="U2693" s="152">
        <v>13</v>
      </c>
      <c r="V2693" s="152">
        <v>62</v>
      </c>
      <c r="W2693" s="152">
        <v>384</v>
      </c>
      <c r="X2693" s="152">
        <v>203</v>
      </c>
      <c r="Y2693" s="152">
        <v>9</v>
      </c>
      <c r="Z2693" s="152">
        <v>366</v>
      </c>
      <c r="AA2693" s="152">
        <v>67</v>
      </c>
      <c r="AB2693" s="152">
        <v>285</v>
      </c>
      <c r="AC2693" s="152">
        <v>691</v>
      </c>
      <c r="AD2693" s="152">
        <v>12</v>
      </c>
      <c r="AE2693" s="152">
        <v>262</v>
      </c>
      <c r="AF2693" s="152">
        <v>668</v>
      </c>
      <c r="AG2693" s="152">
        <v>642</v>
      </c>
      <c r="AH2693" s="152">
        <v>102</v>
      </c>
      <c r="AI2693" s="152">
        <v>513</v>
      </c>
      <c r="AJ2693" s="152">
        <v>42</v>
      </c>
      <c r="AK2693" s="152">
        <v>651</v>
      </c>
      <c r="AL2693" s="152">
        <v>1019</v>
      </c>
      <c r="AM2693" s="152">
        <v>20</v>
      </c>
      <c r="AO2693" s="152">
        <v>155</v>
      </c>
      <c r="AP2693" s="152">
        <v>41</v>
      </c>
      <c r="AQ2693" s="152">
        <v>294</v>
      </c>
      <c r="AR2693" s="152">
        <v>100</v>
      </c>
      <c r="AS2693" s="152">
        <v>1015</v>
      </c>
      <c r="AT2693" s="152">
        <v>92</v>
      </c>
      <c r="AU2693" s="152">
        <v>438</v>
      </c>
      <c r="AV2693" s="152">
        <v>86</v>
      </c>
      <c r="AW2693" s="152">
        <v>177</v>
      </c>
      <c r="AX2693" s="152">
        <v>110</v>
      </c>
      <c r="AY2693" s="152">
        <v>83</v>
      </c>
      <c r="AZ2693" s="152">
        <v>527</v>
      </c>
      <c r="BA2693" s="155">
        <v>317</v>
      </c>
      <c r="BB2693" s="152">
        <v>178</v>
      </c>
      <c r="BC2693" s="152">
        <v>39</v>
      </c>
      <c r="BD2693" s="152">
        <v>219</v>
      </c>
      <c r="BE2693" s="152">
        <v>142</v>
      </c>
      <c r="BF2693" s="152">
        <v>88</v>
      </c>
      <c r="BG2693" s="152">
        <v>32</v>
      </c>
      <c r="BH2693" s="152">
        <v>45</v>
      </c>
      <c r="BI2693" s="152">
        <v>76</v>
      </c>
      <c r="BJ2693" s="152">
        <v>91</v>
      </c>
      <c r="BK2693" s="152">
        <v>35</v>
      </c>
      <c r="BL2693" s="152">
        <v>75</v>
      </c>
      <c r="BM2693" s="152"/>
      <c r="BN2693" s="152"/>
      <c r="BO2693" s="152"/>
      <c r="BP2693" s="152"/>
      <c r="BQ2693" s="152"/>
      <c r="BR2693" s="152"/>
      <c r="BS2693" s="152"/>
      <c r="BT2693" s="152"/>
      <c r="BU2693" s="152"/>
      <c r="BV2693" s="152"/>
      <c r="BW2693" s="152"/>
      <c r="BX2693" s="152"/>
      <c r="BY2693" s="152"/>
      <c r="BZ2693" s="152"/>
      <c r="CA2693" s="152"/>
      <c r="CB2693" s="152"/>
      <c r="CC2693" s="152"/>
    </row>
    <row r="2694" spans="1:81">
      <c r="A2694" t="str">
        <f t="shared" si="214"/>
        <v>2023</v>
      </c>
      <c r="B2694" t="str">
        <f t="shared" si="215"/>
        <v>May</v>
      </c>
      <c r="C2694" s="2">
        <v>45061</v>
      </c>
      <c r="D2694" s="1" t="str">
        <f t="shared" si="213"/>
        <v>OK</v>
      </c>
      <c r="E2694">
        <f t="shared" si="211"/>
        <v>1</v>
      </c>
      <c r="F2694">
        <f t="shared" si="212"/>
        <v>0</v>
      </c>
      <c r="G2694" s="162">
        <v>45061</v>
      </c>
      <c r="H2694" s="152">
        <v>14</v>
      </c>
      <c r="I2694" s="152">
        <v>313</v>
      </c>
      <c r="J2694" s="152">
        <v>324</v>
      </c>
      <c r="K2694" s="152">
        <v>126</v>
      </c>
      <c r="L2694" s="152">
        <v>294</v>
      </c>
      <c r="M2694" s="152">
        <v>152</v>
      </c>
      <c r="N2694" s="152">
        <v>199</v>
      </c>
      <c r="O2694" s="152">
        <v>82</v>
      </c>
      <c r="P2694" s="152">
        <v>407</v>
      </c>
      <c r="Q2694" s="152">
        <v>355</v>
      </c>
      <c r="R2694" s="152">
        <v>331</v>
      </c>
      <c r="S2694" s="152">
        <v>78</v>
      </c>
      <c r="T2694" s="152">
        <v>122</v>
      </c>
      <c r="U2694" s="152">
        <v>32</v>
      </c>
      <c r="V2694" s="152">
        <v>135</v>
      </c>
      <c r="W2694" s="152">
        <v>473</v>
      </c>
      <c r="X2694" s="152">
        <v>187</v>
      </c>
      <c r="Y2694" s="152">
        <v>18</v>
      </c>
      <c r="Z2694" s="152">
        <v>334</v>
      </c>
      <c r="AA2694" s="152">
        <v>9</v>
      </c>
      <c r="AB2694" s="152">
        <v>690</v>
      </c>
      <c r="AC2694" s="152">
        <v>222</v>
      </c>
      <c r="AD2694" s="152">
        <v>16</v>
      </c>
      <c r="AE2694" s="152">
        <v>609</v>
      </c>
      <c r="AF2694" s="152">
        <v>1071</v>
      </c>
      <c r="AG2694" s="152">
        <v>459</v>
      </c>
      <c r="AH2694" s="152">
        <v>108</v>
      </c>
      <c r="AI2694" s="152">
        <v>198</v>
      </c>
      <c r="AJ2694" s="152">
        <v>69</v>
      </c>
      <c r="AK2694" s="152">
        <v>816</v>
      </c>
      <c r="AL2694" s="152">
        <v>879</v>
      </c>
      <c r="AM2694" s="152">
        <v>12</v>
      </c>
      <c r="AO2694" s="152">
        <v>266</v>
      </c>
      <c r="AP2694" s="152">
        <v>19</v>
      </c>
      <c r="AQ2694" s="152">
        <v>133</v>
      </c>
      <c r="AR2694" s="152">
        <v>272</v>
      </c>
      <c r="AS2694" s="152">
        <v>939</v>
      </c>
      <c r="AT2694" s="152">
        <v>172</v>
      </c>
      <c r="AU2694" s="152">
        <v>231</v>
      </c>
      <c r="AV2694" s="152">
        <v>105</v>
      </c>
      <c r="AW2694" s="152">
        <v>37</v>
      </c>
      <c r="AX2694" s="152">
        <v>333</v>
      </c>
      <c r="AY2694" s="152">
        <v>122</v>
      </c>
      <c r="AZ2694" s="152">
        <v>309</v>
      </c>
      <c r="BA2694" s="155">
        <v>219</v>
      </c>
      <c r="BB2694" s="152">
        <v>108</v>
      </c>
      <c r="BC2694" s="152">
        <v>12</v>
      </c>
      <c r="BD2694" s="152">
        <v>132</v>
      </c>
      <c r="BE2694" s="152">
        <v>139</v>
      </c>
      <c r="BF2694" s="152">
        <v>57</v>
      </c>
      <c r="BG2694" s="152">
        <v>33</v>
      </c>
      <c r="BH2694" s="152">
        <v>117</v>
      </c>
      <c r="BI2694" s="152">
        <v>25</v>
      </c>
      <c r="BJ2694" s="152">
        <v>48</v>
      </c>
      <c r="BK2694" s="152">
        <v>20</v>
      </c>
      <c r="BL2694" s="152">
        <v>38</v>
      </c>
      <c r="BM2694" s="152"/>
      <c r="BN2694" s="152"/>
      <c r="BO2694" s="152"/>
      <c r="BP2694" s="152"/>
      <c r="BQ2694" s="152"/>
      <c r="BR2694" s="152"/>
      <c r="BS2694" s="152"/>
      <c r="BT2694" s="152"/>
      <c r="BU2694" s="152"/>
      <c r="BV2694" s="152"/>
      <c r="BW2694" s="152"/>
      <c r="BX2694" s="152"/>
      <c r="BY2694" s="152"/>
      <c r="BZ2694" s="152"/>
      <c r="CA2694" s="152"/>
      <c r="CB2694" s="152"/>
      <c r="CC2694" s="152"/>
    </row>
    <row r="2695" spans="1:81">
      <c r="A2695" t="str">
        <f t="shared" si="214"/>
        <v>2023</v>
      </c>
      <c r="B2695" t="str">
        <f t="shared" si="215"/>
        <v>May</v>
      </c>
      <c r="C2695" s="2">
        <v>45062</v>
      </c>
      <c r="D2695" s="1" t="str">
        <f t="shared" si="213"/>
        <v>OK</v>
      </c>
      <c r="E2695">
        <f t="shared" si="211"/>
        <v>1</v>
      </c>
      <c r="F2695">
        <f t="shared" si="212"/>
        <v>0</v>
      </c>
      <c r="G2695" s="162">
        <v>45062</v>
      </c>
      <c r="H2695" s="152">
        <v>9</v>
      </c>
      <c r="I2695" s="152">
        <v>456</v>
      </c>
      <c r="J2695" s="152">
        <v>441</v>
      </c>
      <c r="K2695" s="152">
        <v>249</v>
      </c>
      <c r="L2695" s="152">
        <v>420</v>
      </c>
      <c r="M2695" s="152">
        <v>188</v>
      </c>
      <c r="N2695" s="152">
        <v>270</v>
      </c>
      <c r="O2695" s="152">
        <v>115</v>
      </c>
      <c r="P2695" s="152">
        <v>519</v>
      </c>
      <c r="Q2695" s="152">
        <v>510</v>
      </c>
      <c r="R2695" s="152">
        <v>456</v>
      </c>
      <c r="S2695" s="152">
        <v>98</v>
      </c>
      <c r="T2695" s="152">
        <v>144</v>
      </c>
      <c r="U2695" s="152">
        <v>46</v>
      </c>
      <c r="V2695" s="152">
        <v>150</v>
      </c>
      <c r="W2695" s="152">
        <v>627</v>
      </c>
      <c r="X2695" s="152">
        <v>257</v>
      </c>
      <c r="Y2695" s="152">
        <v>15</v>
      </c>
      <c r="Z2695" s="152">
        <v>333</v>
      </c>
      <c r="AA2695" s="152">
        <v>18</v>
      </c>
      <c r="AB2695" s="152">
        <v>1052</v>
      </c>
      <c r="AC2695" s="152">
        <v>328</v>
      </c>
      <c r="AD2695" s="152">
        <v>14</v>
      </c>
      <c r="AE2695" s="152">
        <v>939</v>
      </c>
      <c r="AF2695" s="152">
        <v>1500</v>
      </c>
      <c r="AG2695" s="152">
        <v>723</v>
      </c>
      <c r="AH2695" s="152">
        <v>124</v>
      </c>
      <c r="AI2695" s="152">
        <v>211</v>
      </c>
      <c r="AJ2695" s="152">
        <v>60</v>
      </c>
      <c r="AK2695" s="152">
        <v>1121</v>
      </c>
      <c r="AL2695" s="152">
        <v>1223</v>
      </c>
      <c r="AM2695" s="152">
        <v>16</v>
      </c>
      <c r="AO2695" s="152">
        <v>324</v>
      </c>
      <c r="AP2695" s="152">
        <v>21</v>
      </c>
      <c r="AQ2695" s="152">
        <v>187</v>
      </c>
      <c r="AR2695" s="152">
        <v>320</v>
      </c>
      <c r="AS2695" s="152">
        <v>1307</v>
      </c>
      <c r="AT2695" s="152">
        <v>218</v>
      </c>
      <c r="AU2695" s="152">
        <v>319</v>
      </c>
      <c r="AV2695" s="152">
        <v>128</v>
      </c>
      <c r="AW2695" s="152">
        <v>106</v>
      </c>
      <c r="AX2695" s="152">
        <v>411</v>
      </c>
      <c r="AY2695" s="152">
        <v>172</v>
      </c>
      <c r="AZ2695" s="152">
        <v>425</v>
      </c>
      <c r="BA2695" s="155">
        <v>319</v>
      </c>
      <c r="BB2695" s="152">
        <v>54</v>
      </c>
      <c r="BC2695" s="152">
        <v>20</v>
      </c>
      <c r="BD2695" s="152">
        <v>184</v>
      </c>
      <c r="BE2695" s="152">
        <v>236</v>
      </c>
      <c r="BF2695" s="152">
        <v>73</v>
      </c>
      <c r="BG2695" s="152">
        <v>58</v>
      </c>
      <c r="BH2695" s="152">
        <v>102</v>
      </c>
      <c r="BI2695" s="152">
        <v>47</v>
      </c>
      <c r="BJ2695" s="152">
        <v>76</v>
      </c>
      <c r="BK2695" s="152">
        <v>21</v>
      </c>
      <c r="BL2695" s="152">
        <v>47</v>
      </c>
      <c r="BM2695" s="152"/>
      <c r="BN2695" s="152"/>
      <c r="BO2695" s="152"/>
      <c r="BP2695" s="152"/>
      <c r="BQ2695" s="152"/>
      <c r="BR2695" s="152"/>
      <c r="BS2695" s="152"/>
      <c r="BT2695" s="152"/>
      <c r="BU2695" s="152"/>
      <c r="BV2695" s="152"/>
      <c r="BW2695" s="152"/>
      <c r="BX2695" s="152"/>
      <c r="BY2695" s="152"/>
      <c r="BZ2695" s="152"/>
      <c r="CA2695" s="152"/>
      <c r="CB2695" s="152"/>
      <c r="CC2695" s="152"/>
    </row>
    <row r="2696" spans="1:81">
      <c r="A2696" t="str">
        <f t="shared" si="214"/>
        <v>2023</v>
      </c>
      <c r="B2696" t="str">
        <f t="shared" si="215"/>
        <v>May</v>
      </c>
      <c r="C2696" s="2">
        <v>45063</v>
      </c>
      <c r="D2696" s="1" t="str">
        <f t="shared" si="213"/>
        <v>OK</v>
      </c>
      <c r="E2696">
        <f t="shared" si="211"/>
        <v>1</v>
      </c>
      <c r="F2696">
        <f t="shared" si="212"/>
        <v>0</v>
      </c>
      <c r="G2696" s="162">
        <v>45063</v>
      </c>
      <c r="H2696" s="152">
        <v>18</v>
      </c>
      <c r="I2696" s="152">
        <v>453</v>
      </c>
      <c r="J2696" s="152">
        <v>417</v>
      </c>
      <c r="K2696" s="152">
        <v>210</v>
      </c>
      <c r="L2696" s="152">
        <v>386</v>
      </c>
      <c r="M2696" s="152">
        <v>186</v>
      </c>
      <c r="N2696" s="152">
        <v>283</v>
      </c>
      <c r="O2696" s="152">
        <v>132</v>
      </c>
      <c r="P2696" s="152">
        <v>534</v>
      </c>
      <c r="Q2696" s="152">
        <v>531</v>
      </c>
      <c r="R2696" s="152">
        <v>442</v>
      </c>
      <c r="S2696" s="152">
        <v>104</v>
      </c>
      <c r="T2696" s="152">
        <v>144</v>
      </c>
      <c r="U2696" s="152">
        <v>39</v>
      </c>
      <c r="V2696" s="152">
        <v>170</v>
      </c>
      <c r="W2696" s="152">
        <v>704</v>
      </c>
      <c r="X2696" s="152">
        <v>304</v>
      </c>
      <c r="Y2696" s="152">
        <v>12</v>
      </c>
      <c r="Z2696" s="152">
        <v>422</v>
      </c>
      <c r="AA2696" s="152">
        <v>35</v>
      </c>
      <c r="AB2696" s="152">
        <v>927</v>
      </c>
      <c r="AC2696" s="152">
        <v>344</v>
      </c>
      <c r="AD2696" s="152">
        <v>18</v>
      </c>
      <c r="AE2696" s="152">
        <v>919</v>
      </c>
      <c r="AF2696" s="152">
        <v>1476</v>
      </c>
      <c r="AG2696" s="152">
        <v>620</v>
      </c>
      <c r="AH2696" s="152">
        <v>133</v>
      </c>
      <c r="AI2696" s="152">
        <v>255</v>
      </c>
      <c r="AJ2696" s="152">
        <v>62</v>
      </c>
      <c r="AK2696" s="152">
        <v>1065</v>
      </c>
      <c r="AL2696" s="152">
        <v>1270</v>
      </c>
      <c r="AM2696" s="152">
        <v>9</v>
      </c>
      <c r="AO2696" s="152">
        <v>338</v>
      </c>
      <c r="AP2696" s="152">
        <v>28</v>
      </c>
      <c r="AQ2696" s="152">
        <v>195</v>
      </c>
      <c r="AR2696" s="152">
        <v>312</v>
      </c>
      <c r="AS2696" s="152">
        <v>1259</v>
      </c>
      <c r="AT2696" s="152">
        <v>180</v>
      </c>
      <c r="AU2696" s="152">
        <v>382</v>
      </c>
      <c r="AV2696" s="152">
        <v>91</v>
      </c>
      <c r="AW2696" s="152">
        <v>105</v>
      </c>
      <c r="AX2696" s="152">
        <v>384</v>
      </c>
      <c r="AY2696" s="152">
        <v>207</v>
      </c>
      <c r="AZ2696" s="152">
        <v>446</v>
      </c>
      <c r="BA2696" s="155">
        <v>353</v>
      </c>
      <c r="BB2696" s="152">
        <v>108</v>
      </c>
      <c r="BC2696" s="152">
        <v>24</v>
      </c>
      <c r="BD2696" s="152">
        <v>173</v>
      </c>
      <c r="BE2696" s="152">
        <v>255</v>
      </c>
      <c r="BF2696" s="152">
        <v>78</v>
      </c>
      <c r="BG2696" s="152">
        <v>74</v>
      </c>
      <c r="BH2696" s="152">
        <v>115</v>
      </c>
      <c r="BI2696" s="152">
        <v>46</v>
      </c>
      <c r="BJ2696" s="152">
        <v>67</v>
      </c>
      <c r="BK2696" s="152">
        <v>27</v>
      </c>
      <c r="BL2696" s="152">
        <v>49</v>
      </c>
      <c r="BM2696" s="152"/>
      <c r="BN2696" s="152"/>
      <c r="BO2696" s="152"/>
      <c r="BP2696" s="152"/>
      <c r="BQ2696" s="152"/>
      <c r="BR2696" s="152"/>
      <c r="BS2696" s="152"/>
      <c r="BT2696" s="152"/>
      <c r="BU2696" s="152"/>
      <c r="BV2696" s="152"/>
      <c r="BW2696" s="152"/>
      <c r="BX2696" s="152"/>
      <c r="BY2696" s="152"/>
      <c r="BZ2696" s="152"/>
      <c r="CA2696" s="152"/>
      <c r="CB2696" s="152"/>
      <c r="CC2696" s="152"/>
    </row>
    <row r="2697" spans="1:81">
      <c r="A2697" t="str">
        <f t="shared" si="214"/>
        <v>2023</v>
      </c>
      <c r="B2697" t="str">
        <f t="shared" si="215"/>
        <v>May</v>
      </c>
      <c r="C2697" s="2">
        <v>45064</v>
      </c>
      <c r="D2697" s="1" t="str">
        <f t="shared" si="213"/>
        <v>OK</v>
      </c>
      <c r="E2697">
        <f t="shared" si="211"/>
        <v>1</v>
      </c>
      <c r="F2697">
        <f t="shared" si="212"/>
        <v>0</v>
      </c>
      <c r="G2697" s="162">
        <v>45064</v>
      </c>
      <c r="H2697" s="152">
        <v>0</v>
      </c>
      <c r="I2697" s="152">
        <v>363</v>
      </c>
      <c r="J2697" s="152">
        <v>404</v>
      </c>
      <c r="K2697" s="152">
        <v>197</v>
      </c>
      <c r="L2697" s="152">
        <v>369</v>
      </c>
      <c r="M2697" s="152">
        <v>163</v>
      </c>
      <c r="N2697" s="152">
        <v>299</v>
      </c>
      <c r="O2697" s="152">
        <v>125</v>
      </c>
      <c r="P2697" s="152">
        <v>490</v>
      </c>
      <c r="Q2697" s="152">
        <v>425</v>
      </c>
      <c r="R2697" s="152">
        <v>374</v>
      </c>
      <c r="S2697" s="152">
        <v>103</v>
      </c>
      <c r="T2697" s="152">
        <v>179</v>
      </c>
      <c r="U2697" s="152">
        <v>34</v>
      </c>
      <c r="V2697" s="152">
        <v>169</v>
      </c>
      <c r="W2697" s="152">
        <v>662</v>
      </c>
      <c r="X2697" s="152">
        <v>173</v>
      </c>
      <c r="Y2697" s="152">
        <v>21</v>
      </c>
      <c r="Z2697" s="152">
        <v>398</v>
      </c>
      <c r="AA2697" s="152">
        <v>18</v>
      </c>
      <c r="AB2697" s="152">
        <v>938</v>
      </c>
      <c r="AC2697" s="152">
        <v>285</v>
      </c>
      <c r="AD2697" s="152">
        <v>21</v>
      </c>
      <c r="AE2697" s="152">
        <v>831</v>
      </c>
      <c r="AF2697" s="152">
        <v>1286</v>
      </c>
      <c r="AG2697" s="152">
        <v>588</v>
      </c>
      <c r="AH2697" s="152">
        <v>102</v>
      </c>
      <c r="AI2697" s="152">
        <v>217</v>
      </c>
      <c r="AJ2697" s="152">
        <v>42</v>
      </c>
      <c r="AK2697" s="152">
        <v>895</v>
      </c>
      <c r="AL2697" s="152">
        <v>1139</v>
      </c>
      <c r="AM2697" s="152">
        <v>13</v>
      </c>
      <c r="AO2697" s="152">
        <v>288</v>
      </c>
      <c r="AP2697" s="152">
        <v>27</v>
      </c>
      <c r="AQ2697" s="152">
        <v>177</v>
      </c>
      <c r="AR2697" s="152">
        <v>276</v>
      </c>
      <c r="AS2697" s="152">
        <v>1034</v>
      </c>
      <c r="AT2697" s="152">
        <v>175</v>
      </c>
      <c r="AU2697" s="152">
        <v>283</v>
      </c>
      <c r="AV2697" s="152">
        <v>104</v>
      </c>
      <c r="AW2697" s="152">
        <v>58</v>
      </c>
      <c r="AX2697" s="152">
        <v>374</v>
      </c>
      <c r="AY2697" s="152">
        <v>134</v>
      </c>
      <c r="AZ2697" s="152">
        <v>371</v>
      </c>
      <c r="BA2697" s="155">
        <v>337</v>
      </c>
      <c r="BB2697" s="152">
        <v>127</v>
      </c>
      <c r="BC2697" s="152">
        <v>1</v>
      </c>
      <c r="BD2697" s="152">
        <v>219</v>
      </c>
      <c r="BE2697" s="152">
        <v>245</v>
      </c>
      <c r="BF2697" s="152">
        <v>66</v>
      </c>
      <c r="BG2697" s="152">
        <v>48</v>
      </c>
      <c r="BH2697" s="152">
        <v>102</v>
      </c>
      <c r="BI2697" s="152">
        <v>34</v>
      </c>
      <c r="BJ2697" s="152">
        <v>68</v>
      </c>
      <c r="BK2697" s="152">
        <v>51</v>
      </c>
      <c r="BL2697" s="152">
        <v>45</v>
      </c>
      <c r="BM2697" s="152"/>
      <c r="BN2697" s="152"/>
      <c r="BO2697" s="152"/>
      <c r="BP2697" s="152"/>
      <c r="BQ2697" s="152"/>
      <c r="BR2697" s="152"/>
      <c r="BS2697" s="152"/>
      <c r="BT2697" s="152"/>
      <c r="BU2697" s="152"/>
      <c r="BV2697" s="152"/>
      <c r="BW2697" s="152"/>
      <c r="BX2697" s="152"/>
      <c r="BY2697" s="152"/>
      <c r="BZ2697" s="152"/>
      <c r="CA2697" s="152"/>
      <c r="CB2697" s="152"/>
      <c r="CC2697" s="152"/>
    </row>
    <row r="2698" spans="1:81">
      <c r="A2698" t="str">
        <f t="shared" si="214"/>
        <v>2023</v>
      </c>
      <c r="B2698" t="str">
        <f t="shared" si="215"/>
        <v>May</v>
      </c>
      <c r="C2698" s="2">
        <v>45065</v>
      </c>
      <c r="D2698" s="1" t="str">
        <f t="shared" si="213"/>
        <v>OK</v>
      </c>
      <c r="E2698">
        <f t="shared" si="211"/>
        <v>1</v>
      </c>
      <c r="F2698">
        <f t="shared" si="212"/>
        <v>0</v>
      </c>
      <c r="G2698" s="162">
        <v>45065</v>
      </c>
      <c r="H2698" s="152">
        <v>4</v>
      </c>
      <c r="I2698" s="152">
        <v>238</v>
      </c>
      <c r="J2698" s="152">
        <v>218</v>
      </c>
      <c r="K2698" s="152">
        <v>88</v>
      </c>
      <c r="L2698" s="152">
        <v>237</v>
      </c>
      <c r="M2698" s="152">
        <v>131</v>
      </c>
      <c r="N2698" s="152">
        <v>185</v>
      </c>
      <c r="O2698" s="152">
        <v>56</v>
      </c>
      <c r="P2698" s="152">
        <v>347</v>
      </c>
      <c r="Q2698" s="152">
        <v>266</v>
      </c>
      <c r="R2698" s="152">
        <v>264</v>
      </c>
      <c r="S2698" s="152">
        <v>72</v>
      </c>
      <c r="T2698" s="152">
        <v>174</v>
      </c>
      <c r="U2698" s="152">
        <v>11</v>
      </c>
      <c r="V2698" s="152">
        <v>145</v>
      </c>
      <c r="W2698" s="152">
        <v>523</v>
      </c>
      <c r="X2698" s="152">
        <v>94</v>
      </c>
      <c r="Y2698" s="152">
        <v>8</v>
      </c>
      <c r="Z2698" s="152">
        <v>343</v>
      </c>
      <c r="AA2698" s="152">
        <v>8</v>
      </c>
      <c r="AB2698" s="152">
        <v>538</v>
      </c>
      <c r="AC2698" s="152">
        <v>134</v>
      </c>
      <c r="AD2698" s="152">
        <v>8</v>
      </c>
      <c r="AE2698" s="152">
        <v>476</v>
      </c>
      <c r="AF2698" s="152">
        <v>790</v>
      </c>
      <c r="AG2698" s="152">
        <v>329</v>
      </c>
      <c r="AH2698" s="152">
        <v>85</v>
      </c>
      <c r="AI2698" s="152">
        <v>210</v>
      </c>
      <c r="AJ2698" s="152">
        <v>50</v>
      </c>
      <c r="AK2698" s="152">
        <v>444</v>
      </c>
      <c r="AL2698" s="152">
        <v>824</v>
      </c>
      <c r="AM2698" s="152">
        <v>18</v>
      </c>
      <c r="AO2698" s="152">
        <v>222</v>
      </c>
      <c r="AP2698" s="152">
        <v>17</v>
      </c>
      <c r="AQ2698" s="152">
        <v>88</v>
      </c>
      <c r="AR2698" s="152">
        <v>205</v>
      </c>
      <c r="AS2698" s="152">
        <v>545</v>
      </c>
      <c r="AT2698" s="152">
        <v>98</v>
      </c>
      <c r="AU2698" s="152">
        <v>216</v>
      </c>
      <c r="AV2698" s="152">
        <v>93</v>
      </c>
      <c r="AW2698" s="152">
        <v>37</v>
      </c>
      <c r="AX2698" s="152">
        <v>239</v>
      </c>
      <c r="AY2698" s="152">
        <v>117</v>
      </c>
      <c r="AZ2698" s="152">
        <v>227</v>
      </c>
      <c r="BA2698" s="155">
        <v>175</v>
      </c>
      <c r="BB2698" s="152">
        <v>145</v>
      </c>
      <c r="BC2698" s="152">
        <v>16</v>
      </c>
      <c r="BD2698" s="152">
        <v>80</v>
      </c>
      <c r="BE2698" s="152">
        <v>123</v>
      </c>
      <c r="BF2698" s="152">
        <v>64</v>
      </c>
      <c r="BG2698" s="152">
        <v>40</v>
      </c>
      <c r="BH2698" s="152">
        <v>97</v>
      </c>
      <c r="BI2698" s="152">
        <v>24</v>
      </c>
      <c r="BJ2698" s="152">
        <v>32</v>
      </c>
      <c r="BK2698" s="152">
        <v>27</v>
      </c>
      <c r="BL2698" s="152">
        <v>25</v>
      </c>
      <c r="BM2698" s="152"/>
      <c r="BN2698" s="152"/>
      <c r="BO2698" s="152"/>
      <c r="BP2698" s="152"/>
      <c r="BQ2698" s="152"/>
      <c r="BR2698" s="152"/>
      <c r="BS2698" s="152"/>
      <c r="BT2698" s="152"/>
      <c r="BU2698" s="152"/>
      <c r="BV2698" s="152"/>
      <c r="BW2698" s="152"/>
      <c r="BX2698" s="152"/>
      <c r="BY2698" s="152"/>
      <c r="BZ2698" s="152"/>
      <c r="CA2698" s="152"/>
      <c r="CB2698" s="152"/>
      <c r="CC2698" s="152"/>
    </row>
    <row r="2699" spans="1:81">
      <c r="A2699" t="str">
        <f t="shared" si="214"/>
        <v>2023</v>
      </c>
      <c r="B2699" t="str">
        <f t="shared" si="215"/>
        <v>May</v>
      </c>
      <c r="C2699" s="2">
        <v>45066</v>
      </c>
      <c r="D2699" s="1" t="str">
        <f t="shared" si="213"/>
        <v>OK</v>
      </c>
      <c r="E2699">
        <f t="shared" si="211"/>
        <v>0</v>
      </c>
      <c r="F2699">
        <f t="shared" si="212"/>
        <v>1</v>
      </c>
      <c r="G2699" s="162">
        <v>45066</v>
      </c>
      <c r="H2699" s="152">
        <v>3</v>
      </c>
      <c r="I2699" s="152">
        <v>67</v>
      </c>
      <c r="J2699" s="152">
        <v>56</v>
      </c>
      <c r="K2699" s="152">
        <v>57</v>
      </c>
      <c r="L2699" s="152">
        <v>43</v>
      </c>
      <c r="M2699" s="152">
        <v>153</v>
      </c>
      <c r="N2699" s="152">
        <v>70</v>
      </c>
      <c r="O2699" s="152">
        <v>23</v>
      </c>
      <c r="P2699" s="152">
        <v>110</v>
      </c>
      <c r="Q2699" s="152">
        <v>50</v>
      </c>
      <c r="R2699" s="152">
        <v>85</v>
      </c>
      <c r="S2699" s="152">
        <v>28</v>
      </c>
      <c r="T2699" s="152">
        <v>110</v>
      </c>
      <c r="U2699" s="152">
        <v>7</v>
      </c>
      <c r="V2699" s="152">
        <v>73</v>
      </c>
      <c r="W2699" s="152">
        <v>271</v>
      </c>
      <c r="X2699" s="152">
        <v>60</v>
      </c>
      <c r="Y2699" s="152">
        <v>3</v>
      </c>
      <c r="Z2699" s="152">
        <v>346</v>
      </c>
      <c r="AA2699" s="152">
        <v>21</v>
      </c>
      <c r="AB2699" s="152">
        <v>83</v>
      </c>
      <c r="AC2699" s="152">
        <v>125</v>
      </c>
      <c r="AD2699" s="152">
        <v>12</v>
      </c>
      <c r="AE2699" s="152">
        <v>91</v>
      </c>
      <c r="AF2699" s="152">
        <v>164</v>
      </c>
      <c r="AG2699" s="152">
        <v>121</v>
      </c>
      <c r="AH2699" s="152">
        <v>53</v>
      </c>
      <c r="AI2699" s="152">
        <v>46</v>
      </c>
      <c r="AJ2699" s="152">
        <v>34</v>
      </c>
      <c r="AK2699" s="152">
        <v>113</v>
      </c>
      <c r="AL2699" s="152">
        <v>294</v>
      </c>
      <c r="AM2699" s="152">
        <v>8</v>
      </c>
      <c r="AO2699" s="152">
        <v>50</v>
      </c>
      <c r="AP2699" s="152">
        <v>20</v>
      </c>
      <c r="AQ2699" s="152">
        <v>59</v>
      </c>
      <c r="AR2699" s="152">
        <v>63</v>
      </c>
      <c r="AS2699" s="152">
        <v>182</v>
      </c>
      <c r="AT2699" s="152">
        <v>23</v>
      </c>
      <c r="AU2699" s="152">
        <v>79</v>
      </c>
      <c r="AV2699" s="152">
        <v>81</v>
      </c>
      <c r="AW2699" s="152">
        <v>31</v>
      </c>
      <c r="AX2699" s="152">
        <v>70</v>
      </c>
      <c r="AY2699" s="152">
        <v>27</v>
      </c>
      <c r="AZ2699" s="152">
        <v>65</v>
      </c>
      <c r="BA2699" s="155">
        <v>71</v>
      </c>
      <c r="BB2699" s="152">
        <v>140</v>
      </c>
      <c r="BC2699" s="152">
        <v>36</v>
      </c>
      <c r="BD2699" s="152">
        <v>49</v>
      </c>
      <c r="BE2699" s="152">
        <v>21</v>
      </c>
      <c r="BF2699" s="152">
        <v>31</v>
      </c>
      <c r="BG2699" s="152">
        <v>32</v>
      </c>
      <c r="BH2699" s="152">
        <v>44</v>
      </c>
      <c r="BI2699" s="152">
        <v>10</v>
      </c>
      <c r="BJ2699" s="152">
        <v>21</v>
      </c>
      <c r="BK2699" s="152">
        <v>15</v>
      </c>
      <c r="BL2699" s="152">
        <v>60</v>
      </c>
      <c r="BM2699" s="152"/>
      <c r="BN2699" s="152"/>
      <c r="BO2699" s="152"/>
      <c r="BP2699" s="152"/>
      <c r="BQ2699" s="152"/>
      <c r="BR2699" s="152"/>
      <c r="BS2699" s="152"/>
      <c r="BT2699" s="152"/>
      <c r="BU2699" s="152"/>
      <c r="BV2699" s="152"/>
      <c r="BW2699" s="152"/>
      <c r="BX2699" s="152"/>
      <c r="BY2699" s="152"/>
      <c r="BZ2699" s="152"/>
      <c r="CA2699" s="152"/>
      <c r="CB2699" s="152"/>
      <c r="CC2699" s="152"/>
    </row>
    <row r="2700" spans="1:81">
      <c r="A2700" t="str">
        <f t="shared" si="214"/>
        <v>2023</v>
      </c>
      <c r="B2700" t="str">
        <f t="shared" si="215"/>
        <v>May</v>
      </c>
      <c r="C2700" s="2">
        <v>45067</v>
      </c>
      <c r="D2700" s="1" t="str">
        <f t="shared" si="213"/>
        <v>OK</v>
      </c>
      <c r="E2700">
        <f t="shared" si="211"/>
        <v>0</v>
      </c>
      <c r="F2700">
        <f t="shared" si="212"/>
        <v>1</v>
      </c>
      <c r="G2700" s="162">
        <v>45067</v>
      </c>
      <c r="H2700" s="152">
        <v>24</v>
      </c>
      <c r="I2700" s="152">
        <v>182</v>
      </c>
      <c r="J2700" s="152">
        <v>96</v>
      </c>
      <c r="K2700" s="152">
        <v>141</v>
      </c>
      <c r="L2700" s="152">
        <v>111</v>
      </c>
      <c r="M2700" s="152">
        <v>135</v>
      </c>
      <c r="N2700" s="152">
        <v>80</v>
      </c>
      <c r="O2700" s="152">
        <v>69</v>
      </c>
      <c r="P2700" s="152">
        <v>157</v>
      </c>
      <c r="Q2700" s="152">
        <v>168</v>
      </c>
      <c r="R2700" s="152">
        <v>149</v>
      </c>
      <c r="S2700" s="152">
        <v>35</v>
      </c>
      <c r="T2700" s="152">
        <v>123</v>
      </c>
      <c r="U2700" s="152">
        <v>17</v>
      </c>
      <c r="V2700" s="152">
        <v>53</v>
      </c>
      <c r="W2700" s="152">
        <v>342</v>
      </c>
      <c r="X2700" s="152">
        <v>158</v>
      </c>
      <c r="Y2700" s="152">
        <v>10</v>
      </c>
      <c r="Z2700" s="152">
        <v>235</v>
      </c>
      <c r="AA2700" s="152">
        <v>30</v>
      </c>
      <c r="AB2700" s="152">
        <v>199</v>
      </c>
      <c r="AC2700" s="152">
        <v>381</v>
      </c>
      <c r="AD2700" s="152">
        <v>6</v>
      </c>
      <c r="AE2700" s="152">
        <v>242</v>
      </c>
      <c r="AF2700" s="152">
        <v>452</v>
      </c>
      <c r="AG2700" s="152">
        <v>373</v>
      </c>
      <c r="AH2700" s="152">
        <v>86</v>
      </c>
      <c r="AI2700" s="152">
        <v>234</v>
      </c>
      <c r="AJ2700" s="152">
        <v>38</v>
      </c>
      <c r="AK2700" s="152">
        <v>383</v>
      </c>
      <c r="AL2700" s="152">
        <v>700</v>
      </c>
      <c r="AM2700" s="152">
        <v>8</v>
      </c>
      <c r="AO2700" s="152">
        <v>107</v>
      </c>
      <c r="AP2700" s="152">
        <v>24</v>
      </c>
      <c r="AQ2700" s="152">
        <v>159</v>
      </c>
      <c r="AR2700" s="152">
        <v>95</v>
      </c>
      <c r="AS2700" s="152">
        <v>562</v>
      </c>
      <c r="AT2700" s="152">
        <v>44</v>
      </c>
      <c r="AU2700" s="152">
        <v>263</v>
      </c>
      <c r="AV2700" s="152">
        <v>87</v>
      </c>
      <c r="AW2700" s="152">
        <v>132</v>
      </c>
      <c r="AX2700" s="152">
        <v>94</v>
      </c>
      <c r="AY2700" s="152">
        <v>57</v>
      </c>
      <c r="AZ2700" s="152">
        <v>301</v>
      </c>
      <c r="BA2700" s="155">
        <v>585</v>
      </c>
      <c r="BB2700" s="152">
        <v>174</v>
      </c>
      <c r="BC2700" s="152">
        <v>28</v>
      </c>
      <c r="BD2700" s="152">
        <v>193</v>
      </c>
      <c r="BE2700" s="152">
        <v>97</v>
      </c>
      <c r="BF2700" s="152">
        <v>46</v>
      </c>
      <c r="BG2700" s="152">
        <v>28</v>
      </c>
      <c r="BH2700" s="152">
        <v>39</v>
      </c>
      <c r="BI2700" s="152">
        <v>33</v>
      </c>
      <c r="BJ2700" s="152">
        <v>48</v>
      </c>
      <c r="BK2700" s="152">
        <v>19</v>
      </c>
      <c r="BL2700" s="152">
        <v>46</v>
      </c>
      <c r="BM2700" s="152"/>
      <c r="BN2700" s="152"/>
      <c r="BO2700" s="152"/>
      <c r="BP2700" s="152"/>
      <c r="BQ2700" s="152"/>
      <c r="BR2700" s="152"/>
      <c r="BS2700" s="152"/>
      <c r="BT2700" s="152"/>
      <c r="BU2700" s="152"/>
      <c r="BV2700" s="152"/>
      <c r="BW2700" s="152"/>
      <c r="BX2700" s="152"/>
      <c r="BY2700" s="152"/>
      <c r="BZ2700" s="152"/>
      <c r="CA2700" s="152"/>
      <c r="CB2700" s="152"/>
      <c r="CC2700" s="152"/>
    </row>
    <row r="2701" spans="1:81">
      <c r="A2701" t="str">
        <f t="shared" si="214"/>
        <v>2023</v>
      </c>
      <c r="B2701" t="str">
        <f t="shared" si="215"/>
        <v>May</v>
      </c>
      <c r="C2701" s="2">
        <v>45068</v>
      </c>
      <c r="D2701" s="1" t="str">
        <f t="shared" si="213"/>
        <v>OK</v>
      </c>
      <c r="E2701">
        <f t="shared" si="211"/>
        <v>1</v>
      </c>
      <c r="F2701">
        <f t="shared" si="212"/>
        <v>0</v>
      </c>
      <c r="G2701" s="162">
        <v>45068</v>
      </c>
      <c r="H2701" s="152">
        <v>5</v>
      </c>
      <c r="I2701" s="152">
        <v>242</v>
      </c>
      <c r="J2701" s="152">
        <v>212</v>
      </c>
      <c r="K2701" s="152">
        <v>81</v>
      </c>
      <c r="L2701" s="152">
        <v>190</v>
      </c>
      <c r="M2701" s="152">
        <v>121</v>
      </c>
      <c r="N2701" s="152">
        <v>158</v>
      </c>
      <c r="O2701" s="152">
        <v>71</v>
      </c>
      <c r="P2701" s="152">
        <v>309</v>
      </c>
      <c r="Q2701" s="152">
        <v>242</v>
      </c>
      <c r="R2701" s="152">
        <v>247</v>
      </c>
      <c r="S2701" s="152">
        <v>54</v>
      </c>
      <c r="T2701" s="152">
        <v>135</v>
      </c>
      <c r="U2701" s="152">
        <v>20</v>
      </c>
      <c r="V2701" s="152">
        <v>97</v>
      </c>
      <c r="W2701" s="152">
        <v>436</v>
      </c>
      <c r="X2701" s="152">
        <v>100</v>
      </c>
      <c r="Y2701" s="152">
        <v>13</v>
      </c>
      <c r="Z2701" s="152">
        <v>374</v>
      </c>
      <c r="AA2701" s="152">
        <v>25</v>
      </c>
      <c r="AB2701" s="152">
        <v>476</v>
      </c>
      <c r="AC2701" s="152">
        <v>105</v>
      </c>
      <c r="AD2701" s="152">
        <v>12</v>
      </c>
      <c r="AE2701" s="152">
        <v>476</v>
      </c>
      <c r="AF2701" s="152">
        <v>667</v>
      </c>
      <c r="AG2701" s="152">
        <v>317</v>
      </c>
      <c r="AH2701" s="152">
        <v>69</v>
      </c>
      <c r="AI2701" s="152">
        <v>170</v>
      </c>
      <c r="AJ2701" s="152">
        <v>57</v>
      </c>
      <c r="AK2701" s="152">
        <v>544</v>
      </c>
      <c r="AL2701" s="152">
        <v>654</v>
      </c>
      <c r="AM2701" s="152">
        <v>10</v>
      </c>
      <c r="AO2701" s="152">
        <v>179</v>
      </c>
      <c r="AP2701" s="152">
        <v>14</v>
      </c>
      <c r="AQ2701" s="152">
        <v>67</v>
      </c>
      <c r="AR2701" s="152">
        <v>190</v>
      </c>
      <c r="AS2701" s="152">
        <v>592</v>
      </c>
      <c r="AT2701" s="152">
        <v>122</v>
      </c>
      <c r="AU2701" s="152">
        <v>180</v>
      </c>
      <c r="AV2701" s="152">
        <v>105</v>
      </c>
      <c r="AW2701" s="152">
        <v>27</v>
      </c>
      <c r="AX2701" s="152">
        <v>214</v>
      </c>
      <c r="AY2701" s="152">
        <v>115</v>
      </c>
      <c r="AZ2701" s="152">
        <v>164</v>
      </c>
      <c r="BA2701" s="155">
        <v>157</v>
      </c>
      <c r="BB2701" s="152">
        <v>103</v>
      </c>
      <c r="BC2701" s="152">
        <v>12</v>
      </c>
      <c r="BD2701" s="152">
        <v>83</v>
      </c>
      <c r="BE2701" s="152">
        <v>58</v>
      </c>
      <c r="BF2701" s="152">
        <v>41</v>
      </c>
      <c r="BG2701" s="152">
        <v>26</v>
      </c>
      <c r="BH2701" s="152">
        <v>70</v>
      </c>
      <c r="BI2701" s="152">
        <v>25</v>
      </c>
      <c r="BJ2701" s="152">
        <v>28</v>
      </c>
      <c r="BK2701" s="152">
        <v>22</v>
      </c>
      <c r="BL2701" s="152">
        <v>18</v>
      </c>
      <c r="BM2701" s="152"/>
      <c r="BN2701" s="152"/>
      <c r="BO2701" s="152"/>
      <c r="BP2701" s="152"/>
      <c r="BQ2701" s="152"/>
      <c r="BR2701" s="152"/>
      <c r="BS2701" s="152"/>
      <c r="BT2701" s="152"/>
      <c r="BU2701" s="152"/>
      <c r="BV2701" s="152"/>
      <c r="BW2701" s="152"/>
      <c r="BX2701" s="152"/>
      <c r="BY2701" s="152"/>
      <c r="BZ2701" s="152"/>
      <c r="CA2701" s="152"/>
      <c r="CB2701" s="152"/>
      <c r="CC2701" s="152"/>
    </row>
    <row r="2702" spans="1:81">
      <c r="A2702" t="str">
        <f t="shared" si="214"/>
        <v>2023</v>
      </c>
      <c r="B2702" t="str">
        <f t="shared" si="215"/>
        <v>May</v>
      </c>
      <c r="C2702" s="2">
        <v>45069</v>
      </c>
      <c r="D2702" s="1" t="str">
        <f t="shared" si="213"/>
        <v>OK</v>
      </c>
      <c r="E2702">
        <f t="shared" si="211"/>
        <v>1</v>
      </c>
      <c r="F2702">
        <f t="shared" si="212"/>
        <v>0</v>
      </c>
      <c r="G2702" s="162">
        <v>45069</v>
      </c>
      <c r="H2702" s="152">
        <v>11</v>
      </c>
      <c r="I2702" s="152">
        <v>368</v>
      </c>
      <c r="J2702" s="152">
        <v>391</v>
      </c>
      <c r="K2702" s="152">
        <v>184</v>
      </c>
      <c r="L2702" s="152">
        <v>366</v>
      </c>
      <c r="M2702" s="152">
        <v>150</v>
      </c>
      <c r="N2702" s="152">
        <v>286</v>
      </c>
      <c r="O2702" s="152">
        <v>94</v>
      </c>
      <c r="P2702" s="152">
        <v>445</v>
      </c>
      <c r="Q2702" s="152">
        <v>411</v>
      </c>
      <c r="R2702" s="152">
        <v>375</v>
      </c>
      <c r="S2702" s="152">
        <v>79</v>
      </c>
      <c r="T2702" s="152">
        <v>169</v>
      </c>
      <c r="U2702" s="152">
        <v>40</v>
      </c>
      <c r="V2702" s="152">
        <v>122</v>
      </c>
      <c r="W2702" s="152">
        <v>545</v>
      </c>
      <c r="X2702" s="152">
        <v>143</v>
      </c>
      <c r="Y2702" s="152">
        <v>18</v>
      </c>
      <c r="Z2702" s="152">
        <v>383</v>
      </c>
      <c r="AA2702" s="152">
        <v>12</v>
      </c>
      <c r="AB2702" s="152">
        <v>873</v>
      </c>
      <c r="AC2702" s="152">
        <v>213</v>
      </c>
      <c r="AD2702" s="152">
        <v>19</v>
      </c>
      <c r="AE2702" s="152">
        <v>846</v>
      </c>
      <c r="AF2702" s="152">
        <v>1317</v>
      </c>
      <c r="AG2702" s="152">
        <v>551</v>
      </c>
      <c r="AH2702" s="152">
        <v>85</v>
      </c>
      <c r="AI2702" s="152">
        <v>187</v>
      </c>
      <c r="AJ2702" s="152">
        <v>59</v>
      </c>
      <c r="AK2702" s="152">
        <v>879</v>
      </c>
      <c r="AL2702" s="152">
        <v>1084</v>
      </c>
      <c r="AM2702" s="152">
        <v>21</v>
      </c>
      <c r="AO2702" s="152">
        <v>288</v>
      </c>
      <c r="AP2702" s="152">
        <v>32</v>
      </c>
      <c r="AQ2702" s="152">
        <v>120</v>
      </c>
      <c r="AR2702" s="152">
        <v>296</v>
      </c>
      <c r="AS2702" s="152">
        <v>1004</v>
      </c>
      <c r="AT2702" s="152">
        <v>207</v>
      </c>
      <c r="AU2702" s="152">
        <v>295</v>
      </c>
      <c r="AV2702" s="152">
        <v>138</v>
      </c>
      <c r="AW2702" s="152">
        <v>84</v>
      </c>
      <c r="AX2702" s="152">
        <v>395</v>
      </c>
      <c r="AY2702" s="152">
        <v>162</v>
      </c>
      <c r="AZ2702" s="152">
        <v>341</v>
      </c>
      <c r="BA2702" s="155">
        <v>308</v>
      </c>
      <c r="BB2702" s="152">
        <v>186</v>
      </c>
      <c r="BC2702" s="152">
        <v>29</v>
      </c>
      <c r="BD2702" s="152">
        <v>141</v>
      </c>
      <c r="BE2702" s="152">
        <v>193</v>
      </c>
      <c r="BF2702" s="152">
        <v>63</v>
      </c>
      <c r="BG2702" s="152">
        <v>36</v>
      </c>
      <c r="BH2702" s="152">
        <v>110</v>
      </c>
      <c r="BI2702" s="152">
        <v>27</v>
      </c>
      <c r="BJ2702" s="152">
        <v>55</v>
      </c>
      <c r="BK2702" s="152">
        <v>20</v>
      </c>
      <c r="BL2702" s="152">
        <v>42</v>
      </c>
      <c r="BM2702" s="152"/>
      <c r="BN2702" s="152"/>
      <c r="BO2702" s="152"/>
      <c r="BP2702" s="152"/>
      <c r="BQ2702" s="152"/>
      <c r="BR2702" s="152"/>
      <c r="BS2702" s="152"/>
      <c r="BT2702" s="152"/>
      <c r="BU2702" s="152"/>
      <c r="BV2702" s="152"/>
      <c r="BW2702" s="152"/>
      <c r="BX2702" s="152"/>
      <c r="BY2702" s="152"/>
      <c r="BZ2702" s="152"/>
      <c r="CA2702" s="152"/>
      <c r="CB2702" s="152"/>
      <c r="CC2702" s="152"/>
    </row>
    <row r="2703" spans="1:81">
      <c r="A2703" t="str">
        <f t="shared" si="214"/>
        <v>2023</v>
      </c>
      <c r="B2703" t="str">
        <f t="shared" si="215"/>
        <v>May</v>
      </c>
      <c r="C2703" s="2">
        <v>45070</v>
      </c>
      <c r="D2703" s="1" t="str">
        <f t="shared" si="213"/>
        <v>OK</v>
      </c>
      <c r="E2703">
        <f t="shared" si="211"/>
        <v>1</v>
      </c>
      <c r="F2703">
        <f t="shared" si="212"/>
        <v>0</v>
      </c>
      <c r="G2703" s="162">
        <v>45070</v>
      </c>
      <c r="H2703" s="152">
        <v>7</v>
      </c>
      <c r="I2703" s="152">
        <v>415</v>
      </c>
      <c r="J2703" s="152">
        <v>378</v>
      </c>
      <c r="K2703" s="152">
        <v>172</v>
      </c>
      <c r="L2703" s="152">
        <v>342</v>
      </c>
      <c r="M2703" s="152">
        <v>176</v>
      </c>
      <c r="N2703" s="152">
        <v>254</v>
      </c>
      <c r="O2703" s="152">
        <v>127</v>
      </c>
      <c r="P2703" s="152">
        <v>458</v>
      </c>
      <c r="Q2703" s="152">
        <v>506</v>
      </c>
      <c r="R2703" s="152">
        <v>372</v>
      </c>
      <c r="S2703" s="152">
        <v>90</v>
      </c>
      <c r="T2703" s="152">
        <v>157</v>
      </c>
      <c r="U2703" s="152">
        <v>46</v>
      </c>
      <c r="V2703" s="152">
        <v>139</v>
      </c>
      <c r="W2703" s="152">
        <v>571</v>
      </c>
      <c r="X2703" s="152">
        <v>242</v>
      </c>
      <c r="Y2703" s="152">
        <v>12</v>
      </c>
      <c r="Z2703" s="152">
        <v>490</v>
      </c>
      <c r="AA2703" s="152">
        <v>11</v>
      </c>
      <c r="AB2703" s="152">
        <v>869</v>
      </c>
      <c r="AC2703" s="152">
        <v>318</v>
      </c>
      <c r="AD2703" s="152">
        <v>23</v>
      </c>
      <c r="AE2703" s="152">
        <v>842</v>
      </c>
      <c r="AF2703" s="152">
        <v>1350</v>
      </c>
      <c r="AG2703" s="152">
        <v>688</v>
      </c>
      <c r="AH2703" s="152">
        <v>128</v>
      </c>
      <c r="AI2703" s="152">
        <v>227</v>
      </c>
      <c r="AJ2703" s="152">
        <v>81</v>
      </c>
      <c r="AK2703" s="152">
        <v>990</v>
      </c>
      <c r="AL2703" s="152">
        <v>1182</v>
      </c>
      <c r="AM2703" s="152">
        <v>14</v>
      </c>
      <c r="AO2703" s="152">
        <v>327</v>
      </c>
      <c r="AP2703" s="152">
        <v>27</v>
      </c>
      <c r="AQ2703" s="152">
        <v>200</v>
      </c>
      <c r="AR2703" s="152">
        <v>330</v>
      </c>
      <c r="AS2703" s="152">
        <v>1150</v>
      </c>
      <c r="AT2703" s="152">
        <v>201</v>
      </c>
      <c r="AU2703" s="152">
        <v>181</v>
      </c>
      <c r="AV2703" s="152">
        <v>86</v>
      </c>
      <c r="AW2703" s="152">
        <v>83</v>
      </c>
      <c r="AX2703" s="152">
        <v>373</v>
      </c>
      <c r="AY2703" s="152">
        <v>181</v>
      </c>
      <c r="AZ2703" s="152">
        <v>443</v>
      </c>
      <c r="BA2703" s="155">
        <v>331</v>
      </c>
      <c r="BB2703" s="152">
        <v>110</v>
      </c>
      <c r="BC2703" s="152">
        <v>27</v>
      </c>
      <c r="BD2703" s="152">
        <v>172</v>
      </c>
      <c r="BE2703" s="152">
        <v>188</v>
      </c>
      <c r="BF2703" s="152">
        <v>63</v>
      </c>
      <c r="BG2703" s="152">
        <v>59</v>
      </c>
      <c r="BH2703" s="152">
        <v>82</v>
      </c>
      <c r="BI2703" s="152">
        <v>37</v>
      </c>
      <c r="BJ2703" s="152">
        <v>63</v>
      </c>
      <c r="BK2703" s="152">
        <v>32</v>
      </c>
      <c r="BL2703" s="152">
        <v>38</v>
      </c>
      <c r="BM2703" s="152"/>
      <c r="BN2703" s="152"/>
      <c r="BO2703" s="152"/>
      <c r="BP2703" s="152"/>
      <c r="BQ2703" s="152"/>
      <c r="BR2703" s="152"/>
      <c r="BS2703" s="152"/>
      <c r="BT2703" s="152"/>
      <c r="BU2703" s="152"/>
      <c r="BV2703" s="152"/>
      <c r="BW2703" s="152"/>
      <c r="BX2703" s="152"/>
      <c r="BY2703" s="152"/>
      <c r="BZ2703" s="152"/>
      <c r="CA2703" s="152"/>
      <c r="CB2703" s="152"/>
      <c r="CC2703" s="152"/>
    </row>
    <row r="2704" spans="1:81">
      <c r="A2704" t="str">
        <f t="shared" si="214"/>
        <v>2023</v>
      </c>
      <c r="B2704" t="str">
        <f t="shared" si="215"/>
        <v>May</v>
      </c>
      <c r="C2704" s="2">
        <v>45071</v>
      </c>
      <c r="D2704" s="1" t="str">
        <f t="shared" si="213"/>
        <v>OK</v>
      </c>
      <c r="E2704">
        <f t="shared" si="211"/>
        <v>1</v>
      </c>
      <c r="F2704">
        <f t="shared" si="212"/>
        <v>0</v>
      </c>
      <c r="G2704" s="162">
        <v>45071</v>
      </c>
      <c r="H2704" s="152">
        <v>34</v>
      </c>
      <c r="I2704" s="152">
        <v>398</v>
      </c>
      <c r="J2704" s="152">
        <v>409</v>
      </c>
      <c r="K2704" s="152">
        <v>308</v>
      </c>
      <c r="L2704" s="152">
        <v>397</v>
      </c>
      <c r="M2704" s="152">
        <v>188</v>
      </c>
      <c r="N2704" s="152">
        <v>341</v>
      </c>
      <c r="O2704" s="152">
        <v>135</v>
      </c>
      <c r="P2704" s="152">
        <v>488</v>
      </c>
      <c r="Q2704" s="152">
        <v>513</v>
      </c>
      <c r="R2704" s="152">
        <v>411</v>
      </c>
      <c r="S2704" s="152">
        <v>109</v>
      </c>
      <c r="T2704" s="152">
        <v>164</v>
      </c>
      <c r="U2704" s="152">
        <v>38</v>
      </c>
      <c r="V2704" s="152">
        <v>145</v>
      </c>
      <c r="W2704" s="152">
        <v>642</v>
      </c>
      <c r="X2704" s="152">
        <v>327</v>
      </c>
      <c r="Y2704" s="152">
        <v>13</v>
      </c>
      <c r="Z2704" s="152">
        <v>458</v>
      </c>
      <c r="AA2704" s="152">
        <v>23</v>
      </c>
      <c r="AB2704" s="152">
        <v>945</v>
      </c>
      <c r="AC2704" s="152">
        <v>354</v>
      </c>
      <c r="AD2704" s="152">
        <v>19</v>
      </c>
      <c r="AE2704" s="152">
        <v>902</v>
      </c>
      <c r="AF2704" s="152">
        <v>1377</v>
      </c>
      <c r="AG2704" s="152">
        <v>750</v>
      </c>
      <c r="AH2704" s="152">
        <v>95</v>
      </c>
      <c r="AI2704" s="152">
        <v>171</v>
      </c>
      <c r="AJ2704" s="152">
        <v>84</v>
      </c>
      <c r="AK2704" s="152">
        <v>1122</v>
      </c>
      <c r="AL2704" s="152">
        <v>1328</v>
      </c>
      <c r="AM2704" s="152">
        <v>9</v>
      </c>
      <c r="AO2704" s="152">
        <v>319</v>
      </c>
      <c r="AP2704" s="152">
        <v>25</v>
      </c>
      <c r="AQ2704" s="152">
        <v>205</v>
      </c>
      <c r="AR2704" s="152">
        <v>269</v>
      </c>
      <c r="AS2704" s="152">
        <v>1349</v>
      </c>
      <c r="AT2704" s="152">
        <v>275</v>
      </c>
      <c r="AU2704" s="152">
        <v>382</v>
      </c>
      <c r="AV2704" s="152">
        <v>106</v>
      </c>
      <c r="AW2704" s="152">
        <v>159</v>
      </c>
      <c r="AX2704" s="152">
        <v>355</v>
      </c>
      <c r="AY2704" s="152">
        <v>143</v>
      </c>
      <c r="AZ2704" s="152">
        <v>454</v>
      </c>
      <c r="BA2704" s="155">
        <v>373</v>
      </c>
      <c r="BB2704" s="152">
        <v>120</v>
      </c>
      <c r="BC2704" s="152">
        <v>31</v>
      </c>
      <c r="BD2704" s="152">
        <v>204</v>
      </c>
      <c r="BE2704" s="152">
        <v>219</v>
      </c>
      <c r="BF2704" s="152">
        <v>83</v>
      </c>
      <c r="BG2704" s="152">
        <v>54</v>
      </c>
      <c r="BH2704" s="152">
        <v>112</v>
      </c>
      <c r="BI2704" s="152">
        <v>50</v>
      </c>
      <c r="BJ2704" s="152">
        <v>70</v>
      </c>
      <c r="BK2704" s="152">
        <v>17</v>
      </c>
      <c r="BL2704" s="152">
        <v>53</v>
      </c>
      <c r="BM2704" s="152"/>
      <c r="BN2704" s="152"/>
      <c r="BO2704" s="152"/>
      <c r="BP2704" s="152"/>
      <c r="BQ2704" s="152"/>
      <c r="BR2704" s="152"/>
      <c r="BS2704" s="152"/>
      <c r="BT2704" s="152"/>
      <c r="BU2704" s="152"/>
      <c r="BV2704" s="152"/>
      <c r="BW2704" s="152"/>
      <c r="BX2704" s="152"/>
      <c r="BY2704" s="152"/>
      <c r="BZ2704" s="152"/>
      <c r="CA2704" s="152"/>
      <c r="CB2704" s="152"/>
      <c r="CC2704" s="152"/>
    </row>
    <row r="2705" spans="1:81">
      <c r="A2705" t="str">
        <f t="shared" si="214"/>
        <v>2023</v>
      </c>
      <c r="B2705" t="str">
        <f t="shared" si="215"/>
        <v>May</v>
      </c>
      <c r="C2705" s="2">
        <v>45072</v>
      </c>
      <c r="D2705" s="1" t="str">
        <f t="shared" si="213"/>
        <v>OK</v>
      </c>
      <c r="E2705">
        <f t="shared" si="211"/>
        <v>1</v>
      </c>
      <c r="F2705">
        <f t="shared" si="212"/>
        <v>0</v>
      </c>
      <c r="G2705" s="162">
        <v>45072</v>
      </c>
      <c r="H2705" s="152">
        <v>23</v>
      </c>
      <c r="I2705" s="152">
        <v>373</v>
      </c>
      <c r="J2705" s="152">
        <v>317</v>
      </c>
      <c r="K2705" s="152">
        <v>227</v>
      </c>
      <c r="L2705" s="152">
        <v>322</v>
      </c>
      <c r="M2705" s="152">
        <v>158</v>
      </c>
      <c r="N2705" s="152">
        <v>250</v>
      </c>
      <c r="O2705" s="152">
        <v>121</v>
      </c>
      <c r="P2705" s="152">
        <v>501</v>
      </c>
      <c r="Q2705" s="152">
        <v>432</v>
      </c>
      <c r="R2705" s="152">
        <v>368</v>
      </c>
      <c r="S2705" s="152">
        <v>87</v>
      </c>
      <c r="T2705" s="152">
        <v>162</v>
      </c>
      <c r="U2705" s="152">
        <v>33</v>
      </c>
      <c r="V2705" s="152">
        <v>140</v>
      </c>
      <c r="W2705" s="152">
        <v>661</v>
      </c>
      <c r="X2705" s="152">
        <v>260</v>
      </c>
      <c r="Y2705" s="152">
        <v>20</v>
      </c>
      <c r="Z2705" s="152">
        <v>393</v>
      </c>
      <c r="AA2705" s="152">
        <v>18</v>
      </c>
      <c r="AB2705" s="152">
        <v>783</v>
      </c>
      <c r="AC2705" s="152">
        <v>283</v>
      </c>
      <c r="AD2705" s="152">
        <v>23</v>
      </c>
      <c r="AE2705" s="152">
        <v>721</v>
      </c>
      <c r="AF2705" s="152">
        <v>1165</v>
      </c>
      <c r="AG2705" s="152">
        <v>678</v>
      </c>
      <c r="AH2705" s="152">
        <v>127</v>
      </c>
      <c r="AI2705" s="152">
        <v>92</v>
      </c>
      <c r="AJ2705" s="152">
        <v>63</v>
      </c>
      <c r="AK2705" s="152">
        <v>907</v>
      </c>
      <c r="AL2705" s="152">
        <v>1273</v>
      </c>
      <c r="AM2705" s="152">
        <v>9</v>
      </c>
      <c r="AO2705" s="152">
        <v>292</v>
      </c>
      <c r="AP2705" s="152">
        <v>20</v>
      </c>
      <c r="AQ2705" s="152">
        <v>178</v>
      </c>
      <c r="AR2705" s="152">
        <v>287</v>
      </c>
      <c r="AS2705" s="152">
        <v>1135</v>
      </c>
      <c r="AT2705" s="152">
        <v>218</v>
      </c>
      <c r="AU2705" s="152">
        <v>372</v>
      </c>
      <c r="AV2705" s="152">
        <v>112</v>
      </c>
      <c r="AW2705" s="152">
        <v>110</v>
      </c>
      <c r="AX2705" s="152">
        <v>294</v>
      </c>
      <c r="AY2705" s="152">
        <v>138</v>
      </c>
      <c r="AZ2705" s="152">
        <v>383</v>
      </c>
      <c r="BA2705" s="155">
        <v>322</v>
      </c>
      <c r="BB2705" s="152">
        <v>163</v>
      </c>
      <c r="BC2705" s="152">
        <v>26</v>
      </c>
      <c r="BD2705" s="152">
        <v>189</v>
      </c>
      <c r="BE2705" s="152">
        <v>165</v>
      </c>
      <c r="BF2705" s="152">
        <v>59</v>
      </c>
      <c r="BG2705" s="152">
        <v>41</v>
      </c>
      <c r="BH2705" s="152">
        <v>89</v>
      </c>
      <c r="BI2705" s="152">
        <v>48</v>
      </c>
      <c r="BJ2705" s="152">
        <v>61</v>
      </c>
      <c r="BK2705" s="152">
        <v>27</v>
      </c>
      <c r="BL2705" s="152">
        <v>28</v>
      </c>
      <c r="BM2705" s="152"/>
      <c r="BN2705" s="152"/>
      <c r="BO2705" s="152"/>
      <c r="BP2705" s="152"/>
      <c r="BQ2705" s="152"/>
      <c r="BR2705" s="152"/>
      <c r="BS2705" s="152"/>
      <c r="BT2705" s="152"/>
      <c r="BU2705" s="152"/>
      <c r="BV2705" s="152"/>
      <c r="BW2705" s="152"/>
      <c r="BX2705" s="152"/>
      <c r="BY2705" s="152"/>
      <c r="BZ2705" s="152"/>
      <c r="CA2705" s="152"/>
      <c r="CB2705" s="152"/>
      <c r="CC2705" s="152"/>
    </row>
    <row r="2706" spans="1:81">
      <c r="A2706" t="str">
        <f t="shared" si="214"/>
        <v>2023</v>
      </c>
      <c r="B2706" t="str">
        <f t="shared" si="215"/>
        <v>May</v>
      </c>
      <c r="C2706" s="2">
        <v>45073</v>
      </c>
      <c r="D2706" s="1" t="str">
        <f t="shared" si="213"/>
        <v>OK</v>
      </c>
      <c r="E2706">
        <f t="shared" si="211"/>
        <v>0</v>
      </c>
      <c r="F2706">
        <f t="shared" si="212"/>
        <v>1</v>
      </c>
      <c r="G2706" s="162">
        <v>45073</v>
      </c>
      <c r="H2706" s="152">
        <v>27</v>
      </c>
      <c r="I2706" s="152">
        <v>251</v>
      </c>
      <c r="J2706" s="152">
        <v>126</v>
      </c>
      <c r="K2706" s="152">
        <v>273</v>
      </c>
      <c r="L2706" s="152">
        <v>159</v>
      </c>
      <c r="M2706" s="152">
        <v>194</v>
      </c>
      <c r="N2706" s="152">
        <v>133</v>
      </c>
      <c r="O2706" s="152">
        <v>87</v>
      </c>
      <c r="P2706" s="152">
        <v>242</v>
      </c>
      <c r="Q2706" s="152">
        <v>323</v>
      </c>
      <c r="R2706" s="152">
        <v>259</v>
      </c>
      <c r="S2706" s="152">
        <v>70</v>
      </c>
      <c r="T2706" s="152">
        <v>138</v>
      </c>
      <c r="U2706" s="152">
        <v>41</v>
      </c>
      <c r="V2706" s="152">
        <v>75</v>
      </c>
      <c r="W2706" s="152">
        <v>465</v>
      </c>
      <c r="X2706" s="152">
        <v>324</v>
      </c>
      <c r="Y2706" s="152">
        <v>8</v>
      </c>
      <c r="Z2706" s="152">
        <v>269</v>
      </c>
      <c r="AA2706" s="152">
        <v>27</v>
      </c>
      <c r="AB2706" s="152">
        <v>299</v>
      </c>
      <c r="AC2706" s="152">
        <v>774</v>
      </c>
      <c r="AD2706" s="152">
        <v>16</v>
      </c>
      <c r="AE2706" s="152">
        <v>307</v>
      </c>
      <c r="AF2706" s="152">
        <v>671</v>
      </c>
      <c r="AG2706" s="152">
        <v>738</v>
      </c>
      <c r="AH2706" s="152">
        <v>114</v>
      </c>
      <c r="AI2706" s="152">
        <v>186</v>
      </c>
      <c r="AJ2706" s="152">
        <v>52</v>
      </c>
      <c r="AK2706" s="152">
        <v>656</v>
      </c>
      <c r="AL2706" s="152">
        <v>1034</v>
      </c>
      <c r="AM2706" s="152">
        <v>9</v>
      </c>
      <c r="AO2706" s="152">
        <v>197</v>
      </c>
      <c r="AP2706" s="152">
        <v>52</v>
      </c>
      <c r="AQ2706" s="152">
        <v>260</v>
      </c>
      <c r="AR2706" s="152">
        <v>123</v>
      </c>
      <c r="AS2706" s="152">
        <v>977</v>
      </c>
      <c r="AT2706" s="152">
        <v>139</v>
      </c>
      <c r="AU2706" s="152">
        <v>362</v>
      </c>
      <c r="AV2706" s="152">
        <v>91</v>
      </c>
      <c r="AW2706" s="152">
        <v>225</v>
      </c>
      <c r="AX2706" s="152">
        <v>151</v>
      </c>
      <c r="AY2706" s="152">
        <v>83</v>
      </c>
      <c r="AZ2706" s="152">
        <v>477</v>
      </c>
      <c r="BA2706" s="155">
        <v>332</v>
      </c>
      <c r="BB2706" s="152">
        <v>161</v>
      </c>
      <c r="BC2706" s="152">
        <v>95</v>
      </c>
      <c r="BD2706" s="152">
        <v>178</v>
      </c>
      <c r="BE2706" s="152">
        <v>151</v>
      </c>
      <c r="BF2706" s="152">
        <v>111</v>
      </c>
      <c r="BG2706" s="152">
        <v>44</v>
      </c>
      <c r="BH2706" s="152">
        <v>70</v>
      </c>
      <c r="BI2706" s="152">
        <v>82</v>
      </c>
      <c r="BJ2706" s="152">
        <v>51</v>
      </c>
      <c r="BK2706" s="152">
        <v>48</v>
      </c>
      <c r="BL2706" s="152">
        <v>148</v>
      </c>
      <c r="BM2706" s="152"/>
      <c r="BN2706" s="152"/>
      <c r="BO2706" s="152"/>
      <c r="BP2706" s="152"/>
      <c r="BQ2706" s="152"/>
      <c r="BR2706" s="152"/>
      <c r="BS2706" s="152"/>
      <c r="BT2706" s="152"/>
      <c r="BU2706" s="152"/>
      <c r="BV2706" s="152"/>
      <c r="BW2706" s="152"/>
      <c r="BX2706" s="152"/>
      <c r="BY2706" s="152"/>
      <c r="BZ2706" s="152"/>
      <c r="CA2706" s="152"/>
      <c r="CB2706" s="152"/>
      <c r="CC2706" s="152"/>
    </row>
    <row r="2707" spans="1:81">
      <c r="A2707" t="str">
        <f t="shared" si="214"/>
        <v>2023</v>
      </c>
      <c r="B2707" t="str">
        <f t="shared" si="215"/>
        <v>May</v>
      </c>
      <c r="C2707" s="2">
        <v>45074</v>
      </c>
      <c r="D2707" s="1" t="str">
        <f t="shared" si="213"/>
        <v>OK</v>
      </c>
      <c r="E2707">
        <f t="shared" si="211"/>
        <v>0</v>
      </c>
      <c r="F2707">
        <f t="shared" si="212"/>
        <v>1</v>
      </c>
      <c r="G2707" s="162">
        <v>45074</v>
      </c>
      <c r="H2707" s="152">
        <v>27</v>
      </c>
      <c r="I2707" s="152">
        <v>172</v>
      </c>
      <c r="J2707" s="152">
        <v>100</v>
      </c>
      <c r="K2707" s="152">
        <v>202</v>
      </c>
      <c r="L2707" s="152">
        <v>114</v>
      </c>
      <c r="M2707" s="152">
        <v>130</v>
      </c>
      <c r="N2707" s="152">
        <v>85</v>
      </c>
      <c r="O2707" s="152">
        <v>119</v>
      </c>
      <c r="P2707" s="152">
        <v>203</v>
      </c>
      <c r="Q2707" s="152">
        <v>193</v>
      </c>
      <c r="R2707" s="152">
        <v>179</v>
      </c>
      <c r="S2707" s="152">
        <v>41</v>
      </c>
      <c r="T2707" s="152">
        <v>139</v>
      </c>
      <c r="U2707" s="152">
        <v>25</v>
      </c>
      <c r="V2707" s="152">
        <v>59</v>
      </c>
      <c r="W2707" s="152">
        <v>415</v>
      </c>
      <c r="X2707" s="152">
        <v>215</v>
      </c>
      <c r="Y2707" s="152">
        <v>8</v>
      </c>
      <c r="Z2707" s="152">
        <v>304</v>
      </c>
      <c r="AA2707" s="152">
        <v>41</v>
      </c>
      <c r="AB2707" s="152">
        <v>268</v>
      </c>
      <c r="AC2707" s="152">
        <v>540</v>
      </c>
      <c r="AD2707" s="152">
        <v>17</v>
      </c>
      <c r="AE2707" s="152">
        <v>250</v>
      </c>
      <c r="AF2707" s="152">
        <v>493</v>
      </c>
      <c r="AG2707" s="152">
        <v>478</v>
      </c>
      <c r="AH2707" s="152">
        <v>80</v>
      </c>
      <c r="AI2707" s="152">
        <v>102</v>
      </c>
      <c r="AJ2707" s="152">
        <v>36</v>
      </c>
      <c r="AK2707" s="152">
        <v>422</v>
      </c>
      <c r="AL2707" s="152">
        <v>764</v>
      </c>
      <c r="AM2707" s="152">
        <v>14</v>
      </c>
      <c r="AO2707" s="152">
        <v>156</v>
      </c>
      <c r="AP2707" s="152">
        <v>20</v>
      </c>
      <c r="AQ2707" s="152">
        <v>255</v>
      </c>
      <c r="AR2707" s="152">
        <v>125</v>
      </c>
      <c r="AS2707" s="152">
        <v>672</v>
      </c>
      <c r="AT2707" s="152">
        <v>120</v>
      </c>
      <c r="AU2707" s="152">
        <v>293</v>
      </c>
      <c r="AV2707" s="152">
        <v>90</v>
      </c>
      <c r="AW2707" s="152">
        <v>157</v>
      </c>
      <c r="AX2707" s="152">
        <v>111</v>
      </c>
      <c r="AY2707" s="152">
        <v>62</v>
      </c>
      <c r="AZ2707" s="152">
        <v>423</v>
      </c>
      <c r="BA2707" s="155">
        <v>227</v>
      </c>
      <c r="BB2707" s="152">
        <v>160</v>
      </c>
      <c r="BC2707" s="152">
        <v>34</v>
      </c>
      <c r="BD2707" s="152">
        <v>216</v>
      </c>
      <c r="BE2707" s="152">
        <v>143</v>
      </c>
      <c r="BF2707" s="152">
        <v>68</v>
      </c>
      <c r="BG2707" s="152">
        <v>39</v>
      </c>
      <c r="BH2707" s="152">
        <v>44</v>
      </c>
      <c r="BI2707" s="152">
        <v>48</v>
      </c>
      <c r="BJ2707" s="152">
        <v>64</v>
      </c>
      <c r="BK2707" s="152">
        <v>34</v>
      </c>
      <c r="BL2707" s="152">
        <v>78</v>
      </c>
      <c r="BM2707" s="152"/>
      <c r="BN2707" s="152"/>
      <c r="BO2707" s="152"/>
      <c r="BP2707" s="152"/>
      <c r="BQ2707" s="152"/>
      <c r="BR2707" s="152"/>
      <c r="BS2707" s="152"/>
      <c r="BT2707" s="152"/>
      <c r="BU2707" s="152"/>
      <c r="BV2707" s="152"/>
      <c r="BW2707" s="152"/>
      <c r="BX2707" s="152"/>
      <c r="BY2707" s="152"/>
      <c r="BZ2707" s="152"/>
      <c r="CA2707" s="152"/>
      <c r="CB2707" s="152"/>
      <c r="CC2707" s="152"/>
    </row>
    <row r="2708" spans="1:81">
      <c r="A2708" t="str">
        <f t="shared" si="214"/>
        <v>2023</v>
      </c>
      <c r="B2708" t="str">
        <f t="shared" si="215"/>
        <v>May</v>
      </c>
      <c r="C2708" s="2">
        <v>45075</v>
      </c>
      <c r="D2708" s="1" t="str">
        <f t="shared" si="213"/>
        <v>OK</v>
      </c>
      <c r="E2708">
        <f t="shared" si="211"/>
        <v>1</v>
      </c>
      <c r="F2708">
        <f t="shared" si="212"/>
        <v>0</v>
      </c>
      <c r="G2708" s="162">
        <v>45075</v>
      </c>
      <c r="H2708" s="152">
        <v>3</v>
      </c>
      <c r="I2708" s="152">
        <v>196</v>
      </c>
      <c r="J2708" s="152">
        <v>237</v>
      </c>
      <c r="K2708" s="152">
        <v>84</v>
      </c>
      <c r="L2708" s="152">
        <v>207</v>
      </c>
      <c r="M2708" s="152">
        <v>135</v>
      </c>
      <c r="N2708" s="152">
        <v>137</v>
      </c>
      <c r="O2708" s="152">
        <v>41</v>
      </c>
      <c r="P2708" s="152">
        <v>294</v>
      </c>
      <c r="Q2708" s="152">
        <v>228</v>
      </c>
      <c r="R2708" s="152">
        <v>261</v>
      </c>
      <c r="S2708" s="152">
        <v>57</v>
      </c>
      <c r="T2708" s="152">
        <v>157</v>
      </c>
      <c r="U2708" s="152">
        <v>16</v>
      </c>
      <c r="V2708" s="152">
        <v>99</v>
      </c>
      <c r="W2708" s="152">
        <v>407</v>
      </c>
      <c r="X2708" s="152">
        <v>91</v>
      </c>
      <c r="Y2708" s="152">
        <v>18</v>
      </c>
      <c r="Z2708" s="152">
        <v>217</v>
      </c>
      <c r="AA2708" s="152">
        <v>6</v>
      </c>
      <c r="AB2708" s="152">
        <v>445</v>
      </c>
      <c r="AC2708" s="152">
        <v>108</v>
      </c>
      <c r="AD2708" s="152">
        <v>7</v>
      </c>
      <c r="AE2708" s="152">
        <v>438</v>
      </c>
      <c r="AF2708" s="152">
        <v>608</v>
      </c>
      <c r="AG2708" s="152">
        <v>267</v>
      </c>
      <c r="AH2708" s="152">
        <v>56</v>
      </c>
      <c r="AI2708" s="152">
        <v>38</v>
      </c>
      <c r="AJ2708" s="152">
        <v>48</v>
      </c>
      <c r="AK2708" s="152">
        <v>449</v>
      </c>
      <c r="AL2708" s="152">
        <v>589</v>
      </c>
      <c r="AM2708" s="152">
        <v>12</v>
      </c>
      <c r="AO2708" s="152">
        <v>166</v>
      </c>
      <c r="AP2708" s="152">
        <v>12</v>
      </c>
      <c r="AQ2708" s="152">
        <v>89</v>
      </c>
      <c r="AR2708" s="152">
        <v>201</v>
      </c>
      <c r="AS2708" s="152">
        <v>481</v>
      </c>
      <c r="AT2708" s="152">
        <v>103</v>
      </c>
      <c r="AU2708" s="152">
        <v>159</v>
      </c>
      <c r="AV2708" s="152">
        <v>107</v>
      </c>
      <c r="AW2708" s="152">
        <v>34</v>
      </c>
      <c r="AX2708" s="152">
        <v>200</v>
      </c>
      <c r="AY2708" s="152">
        <v>90</v>
      </c>
      <c r="AZ2708" s="152">
        <v>174</v>
      </c>
      <c r="BA2708" s="155">
        <v>155</v>
      </c>
      <c r="BB2708" s="152">
        <v>104</v>
      </c>
      <c r="BC2708" s="152">
        <v>4</v>
      </c>
      <c r="BD2708" s="152">
        <v>71</v>
      </c>
      <c r="BE2708" s="152">
        <v>49</v>
      </c>
      <c r="BF2708" s="152">
        <v>38</v>
      </c>
      <c r="BG2708" s="152">
        <v>27</v>
      </c>
      <c r="BH2708" s="152">
        <v>73</v>
      </c>
      <c r="BI2708" s="152">
        <v>26</v>
      </c>
      <c r="BJ2708" s="152">
        <v>27</v>
      </c>
      <c r="BK2708" s="152">
        <v>11</v>
      </c>
      <c r="BL2708" s="152">
        <v>19</v>
      </c>
      <c r="BM2708" s="152"/>
      <c r="BN2708" s="152"/>
      <c r="BO2708" s="152"/>
      <c r="BP2708" s="152"/>
      <c r="BQ2708" s="152"/>
      <c r="BR2708" s="152"/>
      <c r="BS2708" s="152"/>
      <c r="BT2708" s="152"/>
      <c r="BU2708" s="152"/>
      <c r="BV2708" s="152"/>
      <c r="BW2708" s="152"/>
      <c r="BX2708" s="152"/>
      <c r="BY2708" s="152"/>
      <c r="BZ2708" s="152"/>
      <c r="CA2708" s="152"/>
      <c r="CB2708" s="152"/>
      <c r="CC2708" s="152"/>
    </row>
    <row r="2709" spans="1:81">
      <c r="A2709" t="str">
        <f t="shared" si="214"/>
        <v>2023</v>
      </c>
      <c r="B2709" t="str">
        <f t="shared" si="215"/>
        <v>May</v>
      </c>
      <c r="C2709" s="2">
        <v>45076</v>
      </c>
      <c r="D2709" s="1" t="str">
        <f t="shared" si="213"/>
        <v>OK</v>
      </c>
      <c r="E2709">
        <f t="shared" si="211"/>
        <v>1</v>
      </c>
      <c r="F2709">
        <f t="shared" si="212"/>
        <v>0</v>
      </c>
      <c r="G2709" s="162">
        <v>45076</v>
      </c>
      <c r="H2709" s="152">
        <v>6</v>
      </c>
      <c r="I2709" s="152">
        <v>424</v>
      </c>
      <c r="J2709" s="152">
        <v>422</v>
      </c>
      <c r="K2709" s="152">
        <v>240</v>
      </c>
      <c r="L2709" s="152">
        <v>394</v>
      </c>
      <c r="M2709" s="152">
        <v>179</v>
      </c>
      <c r="N2709" s="152">
        <v>273</v>
      </c>
      <c r="O2709" s="152">
        <v>137</v>
      </c>
      <c r="P2709" s="152">
        <v>511</v>
      </c>
      <c r="Q2709" s="152">
        <v>488</v>
      </c>
      <c r="R2709" s="152">
        <v>429</v>
      </c>
      <c r="S2709" s="152">
        <v>103</v>
      </c>
      <c r="T2709" s="152">
        <v>145</v>
      </c>
      <c r="U2709" s="152">
        <v>41</v>
      </c>
      <c r="V2709" s="152">
        <v>125</v>
      </c>
      <c r="W2709" s="152">
        <v>626</v>
      </c>
      <c r="X2709" s="152">
        <v>298</v>
      </c>
      <c r="Y2709" s="152">
        <v>22</v>
      </c>
      <c r="Z2709" s="152">
        <v>476</v>
      </c>
      <c r="AA2709" s="152">
        <v>13</v>
      </c>
      <c r="AB2709" s="152">
        <v>941</v>
      </c>
      <c r="AC2709" s="152">
        <v>374</v>
      </c>
      <c r="AD2709" s="152">
        <v>17</v>
      </c>
      <c r="AE2709" s="152">
        <v>885</v>
      </c>
      <c r="AF2709" s="152">
        <v>1420</v>
      </c>
      <c r="AG2709" s="152">
        <v>668</v>
      </c>
      <c r="AH2709" s="152">
        <v>111</v>
      </c>
      <c r="AI2709" s="152">
        <v>93</v>
      </c>
      <c r="AJ2709" s="152">
        <v>79</v>
      </c>
      <c r="AK2709" s="152">
        <v>1065</v>
      </c>
      <c r="AL2709" s="152">
        <v>1287</v>
      </c>
      <c r="AM2709" s="152">
        <v>8</v>
      </c>
      <c r="AO2709" s="152">
        <v>253</v>
      </c>
      <c r="AP2709" s="152">
        <v>25</v>
      </c>
      <c r="AQ2709" s="152">
        <v>149</v>
      </c>
      <c r="AR2709" s="152">
        <v>300</v>
      </c>
      <c r="AS2709" s="152">
        <v>1255</v>
      </c>
      <c r="AT2709" s="152">
        <v>260</v>
      </c>
      <c r="AU2709" s="152">
        <v>356</v>
      </c>
      <c r="AV2709" s="152">
        <v>127</v>
      </c>
      <c r="AW2709" s="152">
        <v>144</v>
      </c>
      <c r="AX2709" s="152">
        <v>374</v>
      </c>
      <c r="AY2709" s="152">
        <v>164</v>
      </c>
      <c r="AZ2709" s="152">
        <v>412</v>
      </c>
      <c r="BA2709" s="155">
        <v>308</v>
      </c>
      <c r="BB2709" s="152">
        <v>146</v>
      </c>
      <c r="BC2709" s="152">
        <v>26</v>
      </c>
      <c r="BD2709" s="152">
        <v>194</v>
      </c>
      <c r="BE2709" s="152">
        <v>203</v>
      </c>
      <c r="BF2709" s="152">
        <v>65</v>
      </c>
      <c r="BG2709" s="152">
        <v>52</v>
      </c>
      <c r="BH2709" s="152">
        <v>109</v>
      </c>
      <c r="BI2709" s="152">
        <v>40</v>
      </c>
      <c r="BJ2709" s="152">
        <v>70</v>
      </c>
      <c r="BK2709" s="152">
        <v>24</v>
      </c>
      <c r="BL2709" s="152">
        <v>38</v>
      </c>
      <c r="BM2709" s="152"/>
      <c r="BN2709" s="152"/>
      <c r="BO2709" s="152"/>
      <c r="BP2709" s="152"/>
      <c r="BQ2709" s="152"/>
      <c r="BR2709" s="152"/>
      <c r="BS2709" s="152"/>
      <c r="BT2709" s="152"/>
      <c r="BU2709" s="152"/>
      <c r="BV2709" s="152"/>
      <c r="BW2709" s="152"/>
      <c r="BX2709" s="152"/>
      <c r="BY2709" s="152"/>
      <c r="BZ2709" s="152"/>
      <c r="CA2709" s="152"/>
      <c r="CB2709" s="152"/>
      <c r="CC2709" s="152"/>
    </row>
    <row r="2710" spans="1:81" ht="15" thickBot="1">
      <c r="A2710" t="str">
        <f t="shared" si="214"/>
        <v>2023</v>
      </c>
      <c r="B2710" t="str">
        <f t="shared" si="215"/>
        <v>May</v>
      </c>
      <c r="C2710" s="2">
        <v>45077</v>
      </c>
      <c r="D2710" s="1" t="str">
        <f t="shared" si="213"/>
        <v>OK</v>
      </c>
      <c r="E2710">
        <f t="shared" si="211"/>
        <v>1</v>
      </c>
      <c r="F2710">
        <f t="shared" si="212"/>
        <v>0</v>
      </c>
      <c r="G2710" s="163">
        <v>45077</v>
      </c>
      <c r="H2710" s="157">
        <v>10</v>
      </c>
      <c r="I2710" s="157">
        <v>391</v>
      </c>
      <c r="J2710" s="157">
        <v>432</v>
      </c>
      <c r="K2710" s="157">
        <v>208</v>
      </c>
      <c r="L2710" s="157">
        <v>373</v>
      </c>
      <c r="M2710" s="157">
        <v>181</v>
      </c>
      <c r="N2710" s="157">
        <v>256</v>
      </c>
      <c r="O2710" s="157">
        <v>111</v>
      </c>
      <c r="P2710" s="157">
        <v>511</v>
      </c>
      <c r="Q2710" s="157">
        <v>500</v>
      </c>
      <c r="R2710" s="157">
        <v>402</v>
      </c>
      <c r="S2710" s="157">
        <v>104</v>
      </c>
      <c r="T2710" s="157">
        <v>136</v>
      </c>
      <c r="U2710" s="157">
        <v>34</v>
      </c>
      <c r="V2710" s="157">
        <v>135</v>
      </c>
      <c r="W2710" s="157">
        <v>582</v>
      </c>
      <c r="X2710" s="157">
        <v>312</v>
      </c>
      <c r="Y2710" s="157">
        <v>21</v>
      </c>
      <c r="Z2710" s="157">
        <v>453</v>
      </c>
      <c r="AA2710" s="157">
        <v>19</v>
      </c>
      <c r="AB2710" s="157">
        <v>934</v>
      </c>
      <c r="AC2710" s="157">
        <v>358</v>
      </c>
      <c r="AD2710" s="157">
        <v>16</v>
      </c>
      <c r="AE2710" s="157">
        <v>907</v>
      </c>
      <c r="AF2710" s="157">
        <v>1404</v>
      </c>
      <c r="AG2710" s="157">
        <v>655</v>
      </c>
      <c r="AH2710" s="157">
        <v>76</v>
      </c>
      <c r="AI2710" s="157">
        <v>292</v>
      </c>
      <c r="AJ2710" s="157">
        <v>60</v>
      </c>
      <c r="AK2710" s="157">
        <v>1013</v>
      </c>
      <c r="AL2710" s="157">
        <v>1185</v>
      </c>
      <c r="AM2710" s="157">
        <v>6</v>
      </c>
      <c r="AO2710" s="157">
        <v>288</v>
      </c>
      <c r="AP2710" s="157">
        <v>20</v>
      </c>
      <c r="AQ2710" s="157">
        <v>157</v>
      </c>
      <c r="AR2710" s="157">
        <v>300</v>
      </c>
      <c r="AS2710" s="157">
        <v>1221</v>
      </c>
      <c r="AT2710" s="157">
        <v>181</v>
      </c>
      <c r="AU2710" s="157">
        <v>363</v>
      </c>
      <c r="AV2710" s="157">
        <v>89</v>
      </c>
      <c r="AW2710" s="157">
        <v>103</v>
      </c>
      <c r="AX2710" s="157">
        <v>424</v>
      </c>
      <c r="AY2710" s="157">
        <v>208</v>
      </c>
      <c r="AZ2710" s="157">
        <v>376</v>
      </c>
      <c r="BA2710" s="159">
        <v>277</v>
      </c>
      <c r="BB2710" s="157">
        <v>104</v>
      </c>
      <c r="BC2710" s="157">
        <v>25</v>
      </c>
      <c r="BD2710" s="157">
        <v>176</v>
      </c>
      <c r="BE2710" s="157">
        <v>214</v>
      </c>
      <c r="BF2710" s="157">
        <v>67</v>
      </c>
      <c r="BG2710" s="157">
        <v>66</v>
      </c>
      <c r="BH2710" s="157">
        <v>121</v>
      </c>
      <c r="BI2710" s="157">
        <v>51</v>
      </c>
      <c r="BJ2710" s="157">
        <v>66</v>
      </c>
      <c r="BK2710" s="157">
        <v>22</v>
      </c>
      <c r="BL2710" s="157">
        <v>52</v>
      </c>
      <c r="BM2710" s="152"/>
      <c r="BN2710" s="152"/>
      <c r="BO2710" s="152"/>
      <c r="BP2710" s="152"/>
      <c r="BQ2710" s="152"/>
      <c r="BR2710" s="152"/>
      <c r="BS2710" s="152"/>
      <c r="BT2710" s="152"/>
      <c r="BU2710" s="152"/>
      <c r="BV2710" s="152"/>
      <c r="BW2710" s="152"/>
      <c r="BX2710" s="152"/>
      <c r="BY2710" s="152"/>
      <c r="BZ2710" s="152"/>
      <c r="CA2710" s="152"/>
      <c r="CB2710" s="152"/>
      <c r="CC2710" s="152"/>
    </row>
    <row r="2711" spans="1:81">
      <c r="A2711" t="str">
        <f t="shared" si="214"/>
        <v>2023</v>
      </c>
      <c r="B2711" t="str">
        <f t="shared" si="215"/>
        <v>June</v>
      </c>
      <c r="C2711" s="2">
        <v>45078</v>
      </c>
      <c r="D2711" s="1" t="str">
        <f t="shared" si="213"/>
        <v>OK</v>
      </c>
      <c r="E2711">
        <f t="shared" si="211"/>
        <v>1</v>
      </c>
      <c r="F2711">
        <f t="shared" si="212"/>
        <v>0</v>
      </c>
      <c r="G2711" s="176">
        <v>45078</v>
      </c>
      <c r="H2711" s="177">
        <v>8</v>
      </c>
      <c r="I2711" s="177">
        <v>372</v>
      </c>
      <c r="J2711" s="177">
        <v>384</v>
      </c>
      <c r="K2711" s="177">
        <v>197</v>
      </c>
      <c r="L2711" s="177">
        <v>359</v>
      </c>
      <c r="M2711" s="177">
        <v>200</v>
      </c>
      <c r="N2711" s="177">
        <v>278</v>
      </c>
      <c r="O2711" s="177">
        <v>123</v>
      </c>
      <c r="P2711" s="177">
        <v>489</v>
      </c>
      <c r="Q2711" s="177">
        <v>390</v>
      </c>
      <c r="R2711" s="177">
        <v>392</v>
      </c>
      <c r="S2711" s="177">
        <v>101</v>
      </c>
      <c r="T2711" s="177">
        <v>154</v>
      </c>
      <c r="U2711" s="177">
        <v>42</v>
      </c>
      <c r="V2711" s="177">
        <v>153</v>
      </c>
      <c r="W2711" s="177">
        <v>592</v>
      </c>
      <c r="X2711" s="177">
        <v>208</v>
      </c>
      <c r="Y2711" s="177">
        <v>29</v>
      </c>
      <c r="Z2711" s="177">
        <v>150</v>
      </c>
      <c r="AA2711" s="177">
        <v>23</v>
      </c>
      <c r="AB2711" s="177">
        <v>847</v>
      </c>
      <c r="AC2711" s="177">
        <v>264</v>
      </c>
      <c r="AD2711" s="177">
        <v>11</v>
      </c>
      <c r="AE2711" s="177">
        <v>818</v>
      </c>
      <c r="AF2711" s="177">
        <v>1169</v>
      </c>
      <c r="AG2711" s="177">
        <v>508</v>
      </c>
      <c r="AH2711" s="177">
        <v>86</v>
      </c>
      <c r="AI2711" s="177">
        <v>169</v>
      </c>
      <c r="AJ2711" s="177">
        <v>54</v>
      </c>
      <c r="AK2711" s="177">
        <v>918</v>
      </c>
      <c r="AL2711" s="177">
        <v>1156</v>
      </c>
      <c r="AM2711" s="177">
        <v>9</v>
      </c>
      <c r="AO2711" s="177">
        <v>255</v>
      </c>
      <c r="AP2711" s="177">
        <v>21</v>
      </c>
      <c r="AQ2711" s="177">
        <v>137</v>
      </c>
      <c r="AR2711" s="177">
        <v>258</v>
      </c>
      <c r="AS2711" s="177">
        <v>1044</v>
      </c>
      <c r="AT2711" s="177">
        <v>192</v>
      </c>
      <c r="AU2711" s="177">
        <v>311</v>
      </c>
      <c r="AV2711" s="177">
        <v>106</v>
      </c>
      <c r="AW2711" s="177">
        <v>63</v>
      </c>
      <c r="AX2711" s="177">
        <v>328</v>
      </c>
      <c r="AY2711" s="177">
        <v>183</v>
      </c>
      <c r="AZ2711" s="177">
        <v>298</v>
      </c>
      <c r="BA2711" s="178">
        <v>290</v>
      </c>
      <c r="BB2711" s="177">
        <v>119</v>
      </c>
      <c r="BC2711" s="177">
        <v>11</v>
      </c>
      <c r="BD2711" s="177">
        <v>192</v>
      </c>
      <c r="BE2711" s="177">
        <v>156</v>
      </c>
      <c r="BF2711" s="177">
        <v>64</v>
      </c>
      <c r="BG2711" s="177">
        <v>54</v>
      </c>
      <c r="BH2711" s="177">
        <v>101</v>
      </c>
      <c r="BI2711" s="177">
        <v>37</v>
      </c>
      <c r="BJ2711" s="177">
        <v>59</v>
      </c>
      <c r="BK2711" s="177">
        <v>32</v>
      </c>
      <c r="BL2711" s="177">
        <v>36</v>
      </c>
      <c r="BM2711" s="152"/>
      <c r="BN2711" s="152"/>
      <c r="BO2711" s="152"/>
      <c r="BP2711" s="152"/>
      <c r="BQ2711" s="152"/>
      <c r="BR2711" s="152"/>
      <c r="BS2711" s="152"/>
      <c r="BT2711" s="152"/>
      <c r="BU2711" s="152"/>
      <c r="BV2711" s="152"/>
      <c r="BW2711" s="152"/>
      <c r="BX2711" s="152"/>
      <c r="BY2711" s="152"/>
      <c r="BZ2711" s="152"/>
      <c r="CA2711" s="152"/>
      <c r="CB2711" s="152"/>
      <c r="CC2711" s="152"/>
    </row>
    <row r="2712" spans="1:81">
      <c r="A2712" t="str">
        <f t="shared" si="214"/>
        <v>2023</v>
      </c>
      <c r="B2712" t="str">
        <f t="shared" si="215"/>
        <v>June</v>
      </c>
      <c r="C2712" s="2">
        <v>45079</v>
      </c>
      <c r="D2712" s="1" t="str">
        <f t="shared" si="213"/>
        <v>OK</v>
      </c>
      <c r="E2712">
        <f t="shared" si="211"/>
        <v>1</v>
      </c>
      <c r="F2712">
        <f t="shared" si="212"/>
        <v>0</v>
      </c>
      <c r="G2712" s="150">
        <v>45079</v>
      </c>
      <c r="H2712" s="152">
        <v>7</v>
      </c>
      <c r="I2712" s="152">
        <v>262</v>
      </c>
      <c r="J2712" s="152">
        <v>248</v>
      </c>
      <c r="K2712" s="152">
        <v>128</v>
      </c>
      <c r="L2712" s="152">
        <v>262</v>
      </c>
      <c r="M2712" s="152">
        <v>151</v>
      </c>
      <c r="N2712" s="152">
        <v>186</v>
      </c>
      <c r="O2712" s="152">
        <v>57</v>
      </c>
      <c r="P2712" s="152">
        <v>334</v>
      </c>
      <c r="Q2712" s="152">
        <v>319</v>
      </c>
      <c r="R2712" s="152">
        <v>289</v>
      </c>
      <c r="S2712" s="152">
        <v>67</v>
      </c>
      <c r="T2712" s="152">
        <v>170</v>
      </c>
      <c r="U2712" s="152">
        <v>24</v>
      </c>
      <c r="V2712" s="152">
        <v>97</v>
      </c>
      <c r="W2712" s="152">
        <v>552</v>
      </c>
      <c r="X2712" s="152">
        <v>139</v>
      </c>
      <c r="Y2712" s="152">
        <v>21</v>
      </c>
      <c r="Z2712" s="152">
        <v>129</v>
      </c>
      <c r="AA2712" s="152">
        <v>13</v>
      </c>
      <c r="AB2712" s="152">
        <v>482</v>
      </c>
      <c r="AC2712" s="152">
        <v>221</v>
      </c>
      <c r="AD2712" s="152">
        <v>13</v>
      </c>
      <c r="AE2712" s="152">
        <v>467</v>
      </c>
      <c r="AF2712" s="152">
        <v>786</v>
      </c>
      <c r="AG2712" s="152">
        <v>349</v>
      </c>
      <c r="AH2712" s="152">
        <v>84</v>
      </c>
      <c r="AI2712" s="152">
        <v>150</v>
      </c>
      <c r="AJ2712" s="152">
        <v>67</v>
      </c>
      <c r="AK2712" s="152">
        <v>630</v>
      </c>
      <c r="AL2712" s="152">
        <v>869</v>
      </c>
      <c r="AM2712" s="152">
        <v>9</v>
      </c>
      <c r="AO2712" s="152">
        <v>213</v>
      </c>
      <c r="AP2712" s="152">
        <v>26</v>
      </c>
      <c r="AQ2712" s="152">
        <v>80</v>
      </c>
      <c r="AR2712" s="152">
        <v>225</v>
      </c>
      <c r="AS2712" s="152">
        <v>746</v>
      </c>
      <c r="AT2712" s="152">
        <v>139</v>
      </c>
      <c r="AU2712" s="152">
        <v>213</v>
      </c>
      <c r="AV2712" s="152">
        <v>110</v>
      </c>
      <c r="AW2712" s="152">
        <v>63</v>
      </c>
      <c r="AX2712" s="152">
        <v>254</v>
      </c>
      <c r="AY2712" s="152">
        <v>142</v>
      </c>
      <c r="AZ2712" s="152">
        <v>241</v>
      </c>
      <c r="BA2712" s="155">
        <v>224</v>
      </c>
      <c r="BB2712" s="152">
        <v>155</v>
      </c>
      <c r="BC2712" s="152">
        <v>6</v>
      </c>
      <c r="BD2712" s="152">
        <v>108</v>
      </c>
      <c r="BE2712" s="152">
        <v>94</v>
      </c>
      <c r="BF2712" s="152">
        <v>55</v>
      </c>
      <c r="BG2712" s="152">
        <v>32</v>
      </c>
      <c r="BH2712" s="152">
        <v>103</v>
      </c>
      <c r="BI2712" s="152">
        <v>27</v>
      </c>
      <c r="BJ2712" s="152">
        <v>28</v>
      </c>
      <c r="BK2712" s="152">
        <v>16</v>
      </c>
      <c r="BL2712" s="152">
        <v>30</v>
      </c>
      <c r="BM2712" s="152"/>
      <c r="BN2712" s="152"/>
      <c r="BO2712" s="152"/>
      <c r="BP2712" s="152"/>
      <c r="BQ2712" s="152"/>
      <c r="BR2712" s="152"/>
      <c r="BS2712" s="152"/>
      <c r="BT2712" s="152"/>
      <c r="BU2712" s="152"/>
      <c r="BV2712" s="152"/>
      <c r="BW2712" s="152"/>
      <c r="BX2712" s="152"/>
      <c r="BY2712" s="152"/>
      <c r="BZ2712" s="152"/>
      <c r="CA2712" s="152"/>
      <c r="CB2712" s="152"/>
      <c r="CC2712" s="152"/>
    </row>
    <row r="2713" spans="1:81">
      <c r="A2713" t="str">
        <f t="shared" si="214"/>
        <v>2023</v>
      </c>
      <c r="B2713" t="str">
        <f t="shared" si="215"/>
        <v>June</v>
      </c>
      <c r="C2713" s="2">
        <v>45080</v>
      </c>
      <c r="D2713" s="1" t="str">
        <f t="shared" si="213"/>
        <v>OK</v>
      </c>
      <c r="E2713">
        <f t="shared" si="211"/>
        <v>0</v>
      </c>
      <c r="F2713">
        <f t="shared" si="212"/>
        <v>1</v>
      </c>
      <c r="G2713" s="150">
        <v>45080</v>
      </c>
      <c r="H2713" s="152">
        <v>39</v>
      </c>
      <c r="I2713" s="152">
        <v>243</v>
      </c>
      <c r="J2713" s="152">
        <v>98</v>
      </c>
      <c r="K2713" s="152">
        <v>240</v>
      </c>
      <c r="L2713" s="152">
        <v>145</v>
      </c>
      <c r="M2713" s="152">
        <v>169</v>
      </c>
      <c r="N2713" s="152">
        <v>111</v>
      </c>
      <c r="O2713" s="152">
        <v>117</v>
      </c>
      <c r="P2713" s="152">
        <v>229</v>
      </c>
      <c r="Q2713" s="152">
        <v>249</v>
      </c>
      <c r="R2713" s="152">
        <v>223</v>
      </c>
      <c r="S2713" s="152">
        <v>48</v>
      </c>
      <c r="T2713" s="152">
        <v>171</v>
      </c>
      <c r="U2713" s="152">
        <v>16</v>
      </c>
      <c r="V2713" s="152">
        <v>64</v>
      </c>
      <c r="W2713" s="152">
        <v>446</v>
      </c>
      <c r="X2713" s="152">
        <v>273</v>
      </c>
      <c r="Y2713" s="152">
        <v>15</v>
      </c>
      <c r="Z2713" s="152">
        <v>168</v>
      </c>
      <c r="AA2713" s="152">
        <v>91</v>
      </c>
      <c r="AB2713" s="152">
        <v>361</v>
      </c>
      <c r="AC2713" s="152">
        <v>646</v>
      </c>
      <c r="AD2713" s="152">
        <v>22</v>
      </c>
      <c r="AE2713" s="152">
        <v>249</v>
      </c>
      <c r="AF2713" s="152">
        <v>670</v>
      </c>
      <c r="AG2713" s="152">
        <v>606</v>
      </c>
      <c r="AH2713" s="152">
        <v>152</v>
      </c>
      <c r="AI2713" s="152">
        <v>32</v>
      </c>
      <c r="AJ2713" s="152">
        <v>46</v>
      </c>
      <c r="AK2713" s="152">
        <v>676</v>
      </c>
      <c r="AL2713" s="152">
        <v>1113</v>
      </c>
      <c r="AM2713" s="152">
        <v>6</v>
      </c>
      <c r="AO2713" s="152">
        <v>157</v>
      </c>
      <c r="AP2713" s="152">
        <v>28</v>
      </c>
      <c r="AQ2713" s="152">
        <v>191</v>
      </c>
      <c r="AR2713" s="152">
        <v>117</v>
      </c>
      <c r="AS2713" s="152">
        <v>982</v>
      </c>
      <c r="AT2713" s="152">
        <v>112</v>
      </c>
      <c r="AU2713" s="152">
        <v>394</v>
      </c>
      <c r="AV2713" s="152">
        <v>90</v>
      </c>
      <c r="AW2713" s="152">
        <v>255</v>
      </c>
      <c r="AX2713" s="152">
        <v>144</v>
      </c>
      <c r="AY2713" s="152">
        <v>63</v>
      </c>
      <c r="AZ2713" s="152">
        <v>381</v>
      </c>
      <c r="BA2713" s="155">
        <v>325</v>
      </c>
      <c r="BB2713" s="152">
        <v>162</v>
      </c>
      <c r="BC2713" s="152">
        <v>92</v>
      </c>
      <c r="BD2713" s="152">
        <v>241</v>
      </c>
      <c r="BE2713" s="152">
        <v>167</v>
      </c>
      <c r="BF2713" s="152">
        <v>97</v>
      </c>
      <c r="BG2713" s="152">
        <v>32</v>
      </c>
      <c r="BH2713" s="152">
        <v>50</v>
      </c>
      <c r="BI2713" s="152">
        <v>72</v>
      </c>
      <c r="BJ2713" s="152">
        <v>60</v>
      </c>
      <c r="BK2713" s="152">
        <v>31</v>
      </c>
      <c r="BL2713" s="152">
        <v>153</v>
      </c>
      <c r="BM2713" s="152"/>
      <c r="BN2713" s="152"/>
      <c r="BO2713" s="152"/>
      <c r="BP2713" s="152"/>
      <c r="BQ2713" s="152"/>
      <c r="BR2713" s="152"/>
      <c r="BS2713" s="152"/>
      <c r="BT2713" s="152"/>
      <c r="BU2713" s="152"/>
      <c r="BV2713" s="152"/>
      <c r="BW2713" s="152"/>
      <c r="BX2713" s="152"/>
      <c r="BY2713" s="152"/>
      <c r="BZ2713" s="152"/>
      <c r="CA2713" s="152"/>
      <c r="CB2713" s="152"/>
      <c r="CC2713" s="152"/>
    </row>
    <row r="2714" spans="1:81">
      <c r="A2714" t="str">
        <f t="shared" si="214"/>
        <v>2023</v>
      </c>
      <c r="B2714" t="str">
        <f t="shared" si="215"/>
        <v>June</v>
      </c>
      <c r="C2714" s="2">
        <v>45081</v>
      </c>
      <c r="D2714" s="1" t="str">
        <f t="shared" si="213"/>
        <v>OK</v>
      </c>
      <c r="E2714">
        <f t="shared" si="211"/>
        <v>0</v>
      </c>
      <c r="F2714">
        <f t="shared" si="212"/>
        <v>1</v>
      </c>
      <c r="G2714" s="150">
        <v>45081</v>
      </c>
      <c r="H2714" s="152">
        <v>27</v>
      </c>
      <c r="I2714" s="152">
        <v>184</v>
      </c>
      <c r="J2714" s="152">
        <v>101</v>
      </c>
      <c r="K2714" s="152">
        <v>208</v>
      </c>
      <c r="L2714" s="152">
        <v>144</v>
      </c>
      <c r="M2714" s="152">
        <v>150</v>
      </c>
      <c r="N2714" s="152">
        <v>87</v>
      </c>
      <c r="O2714" s="152">
        <v>126</v>
      </c>
      <c r="P2714" s="152">
        <v>214</v>
      </c>
      <c r="Q2714" s="152">
        <v>229</v>
      </c>
      <c r="R2714" s="152">
        <v>188</v>
      </c>
      <c r="S2714" s="152">
        <v>43</v>
      </c>
      <c r="T2714" s="152">
        <v>153</v>
      </c>
      <c r="U2714" s="152">
        <v>17</v>
      </c>
      <c r="V2714" s="152">
        <v>55</v>
      </c>
      <c r="W2714" s="152">
        <v>468</v>
      </c>
      <c r="X2714" s="152">
        <v>277</v>
      </c>
      <c r="Y2714" s="152">
        <v>11</v>
      </c>
      <c r="Z2714" s="152">
        <v>138</v>
      </c>
      <c r="AA2714" s="152">
        <v>87</v>
      </c>
      <c r="AB2714" s="152">
        <v>282</v>
      </c>
      <c r="AC2714" s="152">
        <v>535</v>
      </c>
      <c r="AD2714" s="152">
        <v>13</v>
      </c>
      <c r="AE2714" s="152">
        <v>233</v>
      </c>
      <c r="AF2714" s="152">
        <v>576</v>
      </c>
      <c r="AG2714" s="152">
        <v>574</v>
      </c>
      <c r="AH2714" s="152">
        <v>134</v>
      </c>
      <c r="AI2714" s="152">
        <v>533</v>
      </c>
      <c r="AJ2714" s="152">
        <v>37</v>
      </c>
      <c r="AK2714" s="152">
        <v>646</v>
      </c>
      <c r="AL2714" s="152">
        <v>1063</v>
      </c>
      <c r="AM2714" s="152">
        <v>7</v>
      </c>
      <c r="AO2714" s="152">
        <v>139</v>
      </c>
      <c r="AP2714" s="152">
        <v>34</v>
      </c>
      <c r="AQ2714" s="152">
        <v>267</v>
      </c>
      <c r="AR2714" s="152">
        <v>100</v>
      </c>
      <c r="AS2714" s="152">
        <v>941</v>
      </c>
      <c r="AT2714" s="152">
        <v>103</v>
      </c>
      <c r="AU2714" s="152">
        <v>418</v>
      </c>
      <c r="AV2714" s="152">
        <v>88</v>
      </c>
      <c r="AW2714" s="152">
        <v>297</v>
      </c>
      <c r="AX2714" s="152">
        <v>103</v>
      </c>
      <c r="AY2714" s="152">
        <v>61</v>
      </c>
      <c r="AZ2714" s="152">
        <v>403</v>
      </c>
      <c r="BA2714" s="155">
        <v>357</v>
      </c>
      <c r="BB2714" s="152">
        <v>177</v>
      </c>
      <c r="BC2714" s="152">
        <v>30</v>
      </c>
      <c r="BD2714" s="152">
        <v>248</v>
      </c>
      <c r="BE2714" s="152">
        <v>149</v>
      </c>
      <c r="BF2714" s="152">
        <v>92</v>
      </c>
      <c r="BG2714" s="152">
        <v>29</v>
      </c>
      <c r="BH2714" s="152">
        <v>45</v>
      </c>
      <c r="BI2714" s="152">
        <v>73</v>
      </c>
      <c r="BJ2714" s="152">
        <v>63</v>
      </c>
      <c r="BK2714" s="152">
        <v>52</v>
      </c>
      <c r="BL2714" s="152">
        <v>102</v>
      </c>
      <c r="BM2714" s="152"/>
      <c r="BN2714" s="152"/>
      <c r="BO2714" s="152"/>
      <c r="BP2714" s="152"/>
      <c r="BQ2714" s="152"/>
      <c r="BR2714" s="152"/>
      <c r="BS2714" s="152"/>
      <c r="BT2714" s="152"/>
      <c r="BU2714" s="152"/>
      <c r="BV2714" s="152"/>
      <c r="BW2714" s="152"/>
      <c r="BX2714" s="152"/>
      <c r="BY2714" s="152"/>
      <c r="BZ2714" s="152"/>
      <c r="CA2714" s="152"/>
      <c r="CB2714" s="152"/>
      <c r="CC2714" s="152"/>
    </row>
    <row r="2715" spans="1:81">
      <c r="A2715" t="str">
        <f t="shared" si="214"/>
        <v>2023</v>
      </c>
      <c r="B2715" t="str">
        <f t="shared" si="215"/>
        <v>June</v>
      </c>
      <c r="C2715" s="2">
        <v>45082</v>
      </c>
      <c r="D2715" s="1" t="str">
        <f t="shared" si="213"/>
        <v>OK</v>
      </c>
      <c r="E2715">
        <f t="shared" si="211"/>
        <v>1</v>
      </c>
      <c r="F2715">
        <f t="shared" si="212"/>
        <v>0</v>
      </c>
      <c r="G2715" s="150">
        <v>45082</v>
      </c>
      <c r="H2715" s="152">
        <v>23</v>
      </c>
      <c r="I2715" s="152">
        <v>91</v>
      </c>
      <c r="J2715" s="152">
        <v>57</v>
      </c>
      <c r="K2715" s="152">
        <v>129</v>
      </c>
      <c r="L2715" s="152">
        <v>97</v>
      </c>
      <c r="M2715" s="152">
        <v>88</v>
      </c>
      <c r="N2715" s="152">
        <v>47</v>
      </c>
      <c r="O2715" s="152">
        <v>79</v>
      </c>
      <c r="P2715" s="152">
        <v>123</v>
      </c>
      <c r="Q2715" s="152">
        <v>135</v>
      </c>
      <c r="R2715" s="152">
        <v>130</v>
      </c>
      <c r="S2715" s="152">
        <v>22</v>
      </c>
      <c r="T2715" s="152">
        <v>97</v>
      </c>
      <c r="U2715" s="152">
        <v>12</v>
      </c>
      <c r="V2715" s="152">
        <v>32</v>
      </c>
      <c r="W2715" s="152">
        <v>298</v>
      </c>
      <c r="X2715" s="152">
        <v>188</v>
      </c>
      <c r="Y2715" s="152">
        <v>4</v>
      </c>
      <c r="Z2715" s="152">
        <v>100</v>
      </c>
      <c r="AA2715" s="152">
        <v>14</v>
      </c>
      <c r="AB2715" s="152">
        <v>178</v>
      </c>
      <c r="AC2715" s="152">
        <v>385</v>
      </c>
      <c r="AD2715" s="152">
        <v>6</v>
      </c>
      <c r="AE2715" s="152">
        <v>152</v>
      </c>
      <c r="AF2715" s="152">
        <v>284</v>
      </c>
      <c r="AG2715" s="152">
        <v>336</v>
      </c>
      <c r="AH2715" s="152">
        <v>91</v>
      </c>
      <c r="AI2715" s="152">
        <v>226</v>
      </c>
      <c r="AJ2715" s="152">
        <v>53</v>
      </c>
      <c r="AK2715" s="152">
        <v>388</v>
      </c>
      <c r="AL2715" s="152">
        <v>471</v>
      </c>
      <c r="AM2715" s="152">
        <v>6</v>
      </c>
      <c r="AO2715" s="152">
        <v>73</v>
      </c>
      <c r="AP2715" s="152">
        <v>37</v>
      </c>
      <c r="AQ2715" s="152">
        <v>136</v>
      </c>
      <c r="AR2715" s="152">
        <v>76</v>
      </c>
      <c r="AS2715" s="152">
        <v>602</v>
      </c>
      <c r="AT2715" s="152">
        <v>72</v>
      </c>
      <c r="AU2715" s="152">
        <v>200</v>
      </c>
      <c r="AV2715" s="152">
        <v>107</v>
      </c>
      <c r="AW2715" s="152">
        <v>82</v>
      </c>
      <c r="AX2715" s="152">
        <v>38</v>
      </c>
      <c r="AY2715" s="152">
        <v>38</v>
      </c>
      <c r="AZ2715" s="152">
        <v>253</v>
      </c>
      <c r="BA2715" s="155">
        <v>199</v>
      </c>
      <c r="BB2715" s="152">
        <v>70</v>
      </c>
      <c r="BC2715" s="152">
        <v>10</v>
      </c>
      <c r="BD2715" s="152">
        <v>175</v>
      </c>
      <c r="BE2715" s="152">
        <v>75</v>
      </c>
      <c r="BF2715" s="152">
        <v>27</v>
      </c>
      <c r="BG2715" s="152">
        <v>31</v>
      </c>
      <c r="BH2715" s="152">
        <v>36</v>
      </c>
      <c r="BI2715" s="152">
        <v>33</v>
      </c>
      <c r="BJ2715" s="152">
        <v>37</v>
      </c>
      <c r="BK2715" s="152">
        <v>22</v>
      </c>
      <c r="BL2715" s="152">
        <v>34</v>
      </c>
      <c r="BM2715" s="152"/>
      <c r="BN2715" s="152"/>
      <c r="BO2715" s="152"/>
      <c r="BP2715" s="152"/>
      <c r="BQ2715" s="152"/>
      <c r="BR2715" s="152"/>
      <c r="BS2715" s="152"/>
      <c r="BT2715" s="152"/>
      <c r="BU2715" s="152"/>
      <c r="BV2715" s="152"/>
      <c r="BW2715" s="152"/>
      <c r="BX2715" s="152"/>
      <c r="BY2715" s="152"/>
      <c r="BZ2715" s="152"/>
      <c r="CA2715" s="152"/>
      <c r="CB2715" s="152"/>
      <c r="CC2715" s="152"/>
    </row>
    <row r="2716" spans="1:81">
      <c r="A2716" t="str">
        <f t="shared" si="214"/>
        <v>2023</v>
      </c>
      <c r="B2716" t="str">
        <f t="shared" si="215"/>
        <v>June</v>
      </c>
      <c r="C2716" s="2">
        <v>45083</v>
      </c>
      <c r="D2716" s="1" t="str">
        <f t="shared" si="213"/>
        <v>OK</v>
      </c>
      <c r="E2716">
        <f t="shared" si="211"/>
        <v>1</v>
      </c>
      <c r="F2716">
        <f t="shared" si="212"/>
        <v>0</v>
      </c>
      <c r="G2716" s="150">
        <v>45083</v>
      </c>
      <c r="H2716" s="152">
        <v>6</v>
      </c>
      <c r="I2716" s="152">
        <v>258</v>
      </c>
      <c r="J2716" s="152">
        <v>294</v>
      </c>
      <c r="K2716" s="152">
        <v>111</v>
      </c>
      <c r="L2716" s="152">
        <v>300</v>
      </c>
      <c r="M2716" s="152">
        <v>108</v>
      </c>
      <c r="N2716" s="152">
        <v>200</v>
      </c>
      <c r="O2716" s="152">
        <v>66</v>
      </c>
      <c r="P2716" s="152">
        <v>350</v>
      </c>
      <c r="Q2716" s="152">
        <v>282</v>
      </c>
      <c r="R2716" s="152">
        <v>264</v>
      </c>
      <c r="S2716" s="152">
        <v>64</v>
      </c>
      <c r="T2716" s="152">
        <v>116</v>
      </c>
      <c r="U2716" s="152">
        <v>25</v>
      </c>
      <c r="V2716" s="152">
        <v>111</v>
      </c>
      <c r="W2716" s="152">
        <v>472</v>
      </c>
      <c r="X2716" s="152">
        <v>133</v>
      </c>
      <c r="Y2716" s="152">
        <v>7</v>
      </c>
      <c r="Z2716" s="152">
        <v>86</v>
      </c>
      <c r="AA2716" s="152">
        <v>6</v>
      </c>
      <c r="AB2716" s="152">
        <v>646</v>
      </c>
      <c r="AC2716" s="152">
        <v>162</v>
      </c>
      <c r="AD2716" s="152">
        <v>11</v>
      </c>
      <c r="AE2716" s="152">
        <v>603</v>
      </c>
      <c r="AF2716" s="152">
        <v>854</v>
      </c>
      <c r="AG2716" s="152">
        <v>358</v>
      </c>
      <c r="AH2716" s="152">
        <v>50</v>
      </c>
      <c r="AI2716" s="152">
        <v>87</v>
      </c>
      <c r="AJ2716" s="152">
        <v>48</v>
      </c>
      <c r="AK2716" s="152">
        <v>638</v>
      </c>
      <c r="AL2716" s="152">
        <v>761</v>
      </c>
      <c r="AM2716" s="152">
        <v>6</v>
      </c>
      <c r="AO2716" s="152">
        <v>204</v>
      </c>
      <c r="AP2716" s="152">
        <v>12</v>
      </c>
      <c r="AQ2716" s="152">
        <v>72</v>
      </c>
      <c r="AR2716" s="152">
        <v>193</v>
      </c>
      <c r="AS2716" s="152">
        <v>641</v>
      </c>
      <c r="AT2716" s="152">
        <v>143</v>
      </c>
      <c r="AU2716" s="152">
        <v>191</v>
      </c>
      <c r="AV2716" s="152">
        <v>128</v>
      </c>
      <c r="AW2716" s="152">
        <v>32</v>
      </c>
      <c r="AX2716" s="152">
        <v>267</v>
      </c>
      <c r="AY2716" s="152">
        <v>126</v>
      </c>
      <c r="AZ2716" s="152">
        <v>211</v>
      </c>
      <c r="BA2716" s="155">
        <v>192</v>
      </c>
      <c r="BB2716" s="152">
        <v>151</v>
      </c>
      <c r="BC2716" s="152">
        <v>37</v>
      </c>
      <c r="BD2716" s="152">
        <v>97</v>
      </c>
      <c r="BE2716" s="152">
        <v>126</v>
      </c>
      <c r="BF2716" s="152">
        <v>32</v>
      </c>
      <c r="BG2716" s="152">
        <v>37</v>
      </c>
      <c r="BH2716" s="152">
        <v>102</v>
      </c>
      <c r="BI2716" s="152">
        <v>15</v>
      </c>
      <c r="BJ2716" s="152">
        <v>40</v>
      </c>
      <c r="BK2716" s="152">
        <v>24</v>
      </c>
      <c r="BL2716" s="152">
        <v>27</v>
      </c>
      <c r="BM2716" s="152"/>
      <c r="BN2716" s="152"/>
      <c r="BO2716" s="152"/>
      <c r="BP2716" s="152"/>
      <c r="BQ2716" s="152"/>
      <c r="BR2716" s="152"/>
      <c r="BS2716" s="152"/>
      <c r="BT2716" s="152"/>
      <c r="BU2716" s="152"/>
      <c r="BV2716" s="152"/>
      <c r="BW2716" s="152"/>
      <c r="BX2716" s="152"/>
      <c r="BY2716" s="152"/>
      <c r="BZ2716" s="152"/>
      <c r="CA2716" s="152"/>
      <c r="CB2716" s="152"/>
      <c r="CC2716" s="152"/>
    </row>
    <row r="2717" spans="1:81">
      <c r="A2717" t="str">
        <f t="shared" si="214"/>
        <v>2023</v>
      </c>
      <c r="B2717" t="str">
        <f t="shared" si="215"/>
        <v>June</v>
      </c>
      <c r="C2717" s="2">
        <v>45084</v>
      </c>
      <c r="D2717" s="1" t="str">
        <f t="shared" si="213"/>
        <v>OK</v>
      </c>
      <c r="E2717">
        <f t="shared" si="211"/>
        <v>1</v>
      </c>
      <c r="F2717">
        <f t="shared" si="212"/>
        <v>0</v>
      </c>
      <c r="G2717" s="150">
        <v>45084</v>
      </c>
      <c r="H2717" s="152">
        <v>14</v>
      </c>
      <c r="I2717" s="152">
        <v>459</v>
      </c>
      <c r="J2717" s="152">
        <v>416</v>
      </c>
      <c r="K2717" s="152">
        <v>188</v>
      </c>
      <c r="L2717" s="152">
        <v>410</v>
      </c>
      <c r="M2717" s="152">
        <v>166</v>
      </c>
      <c r="N2717" s="152">
        <v>323</v>
      </c>
      <c r="O2717" s="152">
        <v>124</v>
      </c>
      <c r="P2717" s="152">
        <v>489</v>
      </c>
      <c r="Q2717" s="152">
        <v>490</v>
      </c>
      <c r="R2717" s="152">
        <v>376</v>
      </c>
      <c r="S2717" s="152">
        <v>109</v>
      </c>
      <c r="T2717" s="152">
        <v>142</v>
      </c>
      <c r="U2717" s="152">
        <v>39</v>
      </c>
      <c r="V2717" s="152">
        <v>152</v>
      </c>
      <c r="W2717" s="152">
        <v>603</v>
      </c>
      <c r="X2717" s="152">
        <v>265</v>
      </c>
      <c r="Y2717" s="152">
        <v>14</v>
      </c>
      <c r="Z2717" s="152">
        <v>158</v>
      </c>
      <c r="AA2717" s="152">
        <v>23</v>
      </c>
      <c r="AB2717" s="152">
        <v>961</v>
      </c>
      <c r="AC2717" s="152">
        <v>403</v>
      </c>
      <c r="AD2717" s="152">
        <v>16</v>
      </c>
      <c r="AE2717" s="152">
        <v>868</v>
      </c>
      <c r="AF2717" s="152">
        <v>1350</v>
      </c>
      <c r="AG2717" s="152">
        <v>729</v>
      </c>
      <c r="AH2717" s="152">
        <v>91</v>
      </c>
      <c r="AI2717" s="152">
        <v>299</v>
      </c>
      <c r="AJ2717" s="152">
        <v>66</v>
      </c>
      <c r="AK2717" s="152">
        <v>1074</v>
      </c>
      <c r="AL2717" s="152">
        <v>1256</v>
      </c>
      <c r="AM2717" s="152">
        <v>1</v>
      </c>
      <c r="AO2717" s="152">
        <v>278</v>
      </c>
      <c r="AP2717" s="152">
        <v>70</v>
      </c>
      <c r="AQ2717" s="152">
        <v>185</v>
      </c>
      <c r="AR2717" s="152">
        <v>292</v>
      </c>
      <c r="AS2717" s="152">
        <v>1244</v>
      </c>
      <c r="AT2717" s="152">
        <v>249</v>
      </c>
      <c r="AU2717" s="152">
        <v>354</v>
      </c>
      <c r="AV2717" s="152">
        <v>89</v>
      </c>
      <c r="AW2717" s="152">
        <v>122</v>
      </c>
      <c r="AX2717" s="152">
        <v>388</v>
      </c>
      <c r="AY2717" s="152">
        <v>163</v>
      </c>
      <c r="AZ2717" s="152">
        <v>459</v>
      </c>
      <c r="BA2717" s="155">
        <v>317</v>
      </c>
      <c r="BB2717" s="152">
        <v>131</v>
      </c>
      <c r="BC2717" s="152">
        <v>24</v>
      </c>
      <c r="BD2717" s="152">
        <v>168</v>
      </c>
      <c r="BE2717" s="152">
        <v>218</v>
      </c>
      <c r="BF2717" s="152">
        <v>73</v>
      </c>
      <c r="BG2717" s="152">
        <v>45</v>
      </c>
      <c r="BH2717" s="152">
        <v>90</v>
      </c>
      <c r="BI2717" s="152">
        <v>53</v>
      </c>
      <c r="BJ2717" s="152">
        <v>83</v>
      </c>
      <c r="BK2717" s="152">
        <v>26</v>
      </c>
      <c r="BL2717" s="152">
        <v>39</v>
      </c>
      <c r="BM2717" s="152"/>
      <c r="BN2717" s="152"/>
      <c r="BO2717" s="152"/>
      <c r="BP2717" s="152"/>
      <c r="BQ2717" s="152"/>
      <c r="BR2717" s="152"/>
      <c r="BS2717" s="152"/>
      <c r="BT2717" s="152"/>
      <c r="BU2717" s="152"/>
      <c r="BV2717" s="152"/>
      <c r="BW2717" s="152"/>
      <c r="BX2717" s="152"/>
      <c r="BY2717" s="152"/>
      <c r="BZ2717" s="152"/>
      <c r="CA2717" s="152"/>
      <c r="CB2717" s="152"/>
      <c r="CC2717" s="152"/>
    </row>
    <row r="2718" spans="1:81">
      <c r="A2718" t="str">
        <f t="shared" si="214"/>
        <v>2023</v>
      </c>
      <c r="B2718" t="str">
        <f t="shared" si="215"/>
        <v>June</v>
      </c>
      <c r="C2718" s="2">
        <v>45085</v>
      </c>
      <c r="D2718" s="1" t="str">
        <f t="shared" si="213"/>
        <v>OK</v>
      </c>
      <c r="E2718">
        <f t="shared" si="211"/>
        <v>1</v>
      </c>
      <c r="F2718">
        <f t="shared" si="212"/>
        <v>0</v>
      </c>
      <c r="G2718" s="150">
        <v>45085</v>
      </c>
      <c r="H2718" s="152">
        <v>22</v>
      </c>
      <c r="I2718" s="152">
        <v>388</v>
      </c>
      <c r="J2718" s="152">
        <v>400</v>
      </c>
      <c r="K2718" s="152">
        <v>227</v>
      </c>
      <c r="L2718" s="152">
        <v>351</v>
      </c>
      <c r="M2718" s="152">
        <v>182</v>
      </c>
      <c r="N2718" s="152">
        <v>290</v>
      </c>
      <c r="O2718" s="152">
        <v>114</v>
      </c>
      <c r="P2718" s="152">
        <v>549</v>
      </c>
      <c r="Q2718" s="152">
        <v>432</v>
      </c>
      <c r="R2718" s="152">
        <v>354</v>
      </c>
      <c r="S2718" s="152">
        <v>99</v>
      </c>
      <c r="T2718" s="152">
        <v>143</v>
      </c>
      <c r="U2718" s="152">
        <v>42</v>
      </c>
      <c r="V2718" s="152">
        <v>139</v>
      </c>
      <c r="W2718" s="152">
        <v>569</v>
      </c>
      <c r="X2718" s="152">
        <v>253</v>
      </c>
      <c r="Y2718" s="152">
        <v>30</v>
      </c>
      <c r="Z2718" s="152">
        <v>164</v>
      </c>
      <c r="AA2718" s="152">
        <v>9</v>
      </c>
      <c r="AB2718" s="152">
        <v>878</v>
      </c>
      <c r="AC2718" s="152">
        <v>338</v>
      </c>
      <c r="AD2718" s="152">
        <v>11</v>
      </c>
      <c r="AE2718" s="152">
        <v>830</v>
      </c>
      <c r="AF2718" s="152">
        <v>1329</v>
      </c>
      <c r="AG2718" s="152">
        <v>673</v>
      </c>
      <c r="AH2718" s="152">
        <v>85</v>
      </c>
      <c r="AI2718" s="152">
        <v>300</v>
      </c>
      <c r="AJ2718" s="152">
        <v>55</v>
      </c>
      <c r="AK2718" s="152">
        <v>980</v>
      </c>
      <c r="AL2718" s="152">
        <v>1320</v>
      </c>
      <c r="AM2718" s="152">
        <v>10</v>
      </c>
      <c r="AO2718" s="152">
        <v>283</v>
      </c>
      <c r="AP2718" s="152">
        <v>64</v>
      </c>
      <c r="AQ2718" s="152">
        <v>140</v>
      </c>
      <c r="AR2718" s="152">
        <v>245</v>
      </c>
      <c r="AS2718" s="152">
        <v>1169</v>
      </c>
      <c r="AT2718" s="152">
        <v>234</v>
      </c>
      <c r="AU2718" s="152">
        <v>367</v>
      </c>
      <c r="AV2718" s="152">
        <v>105</v>
      </c>
      <c r="AW2718" s="152">
        <v>113</v>
      </c>
      <c r="AX2718" s="152">
        <v>337</v>
      </c>
      <c r="AY2718" s="152">
        <v>163</v>
      </c>
      <c r="AZ2718" s="152">
        <v>399</v>
      </c>
      <c r="BA2718" s="155">
        <v>313</v>
      </c>
      <c r="BB2718" s="152">
        <v>130</v>
      </c>
      <c r="BC2718" s="152">
        <v>14</v>
      </c>
      <c r="BD2718" s="152">
        <v>151</v>
      </c>
      <c r="BE2718" s="152">
        <v>212</v>
      </c>
      <c r="BF2718" s="152">
        <v>78</v>
      </c>
      <c r="BG2718" s="152">
        <v>64</v>
      </c>
      <c r="BH2718" s="152">
        <v>110</v>
      </c>
      <c r="BI2718" s="152">
        <v>56</v>
      </c>
      <c r="BJ2718" s="152">
        <v>79</v>
      </c>
      <c r="BK2718" s="152">
        <v>37</v>
      </c>
      <c r="BL2718" s="152">
        <v>47</v>
      </c>
      <c r="BM2718" s="152"/>
      <c r="BN2718" s="152"/>
      <c r="BO2718" s="152"/>
      <c r="BP2718" s="152"/>
      <c r="BQ2718" s="152"/>
      <c r="BR2718" s="152"/>
      <c r="BS2718" s="152"/>
      <c r="BT2718" s="152"/>
      <c r="BU2718" s="152"/>
      <c r="BV2718" s="152"/>
      <c r="BW2718" s="152"/>
      <c r="BX2718" s="152"/>
      <c r="BY2718" s="152"/>
      <c r="BZ2718" s="152"/>
      <c r="CA2718" s="152"/>
      <c r="CB2718" s="152"/>
      <c r="CC2718" s="152"/>
    </row>
    <row r="2719" spans="1:81">
      <c r="A2719" t="str">
        <f t="shared" si="214"/>
        <v>2023</v>
      </c>
      <c r="B2719" t="str">
        <f t="shared" si="215"/>
        <v>June</v>
      </c>
      <c r="C2719" s="2">
        <v>45086</v>
      </c>
      <c r="D2719" s="1" t="str">
        <f t="shared" si="213"/>
        <v>OK</v>
      </c>
      <c r="E2719">
        <f t="shared" si="211"/>
        <v>1</v>
      </c>
      <c r="F2719">
        <f t="shared" si="212"/>
        <v>0</v>
      </c>
      <c r="G2719" s="150">
        <v>45086</v>
      </c>
      <c r="H2719" s="152">
        <v>16</v>
      </c>
      <c r="I2719" s="152">
        <v>360</v>
      </c>
      <c r="J2719" s="152">
        <v>308</v>
      </c>
      <c r="K2719" s="152">
        <v>191</v>
      </c>
      <c r="L2719" s="152">
        <v>320</v>
      </c>
      <c r="M2719" s="152">
        <v>162</v>
      </c>
      <c r="N2719" s="152">
        <v>291</v>
      </c>
      <c r="O2719" s="152">
        <v>88</v>
      </c>
      <c r="P2719" s="152">
        <v>465</v>
      </c>
      <c r="Q2719" s="152">
        <v>389</v>
      </c>
      <c r="R2719" s="152">
        <v>288</v>
      </c>
      <c r="S2719" s="152">
        <v>92</v>
      </c>
      <c r="T2719" s="152">
        <v>149</v>
      </c>
      <c r="U2719" s="152">
        <v>27</v>
      </c>
      <c r="V2719" s="152">
        <v>125</v>
      </c>
      <c r="W2719" s="152">
        <v>641</v>
      </c>
      <c r="X2719" s="152">
        <v>235</v>
      </c>
      <c r="Y2719" s="152">
        <v>22</v>
      </c>
      <c r="Z2719" s="152">
        <v>165</v>
      </c>
      <c r="AA2719" s="152">
        <v>20</v>
      </c>
      <c r="AB2719" s="152">
        <v>727</v>
      </c>
      <c r="AC2719" s="152">
        <v>360</v>
      </c>
      <c r="AD2719" s="152">
        <v>13</v>
      </c>
      <c r="AE2719" s="152">
        <v>630</v>
      </c>
      <c r="AF2719" s="152">
        <v>1093</v>
      </c>
      <c r="AG2719" s="152">
        <v>564</v>
      </c>
      <c r="AH2719" s="152">
        <v>101</v>
      </c>
      <c r="AI2719" s="152">
        <v>317</v>
      </c>
      <c r="AJ2719" s="152">
        <v>57</v>
      </c>
      <c r="AK2719" s="152">
        <v>915</v>
      </c>
      <c r="AL2719" s="152">
        <v>1237</v>
      </c>
      <c r="AM2719" s="152">
        <v>14</v>
      </c>
      <c r="AO2719" s="152">
        <v>287</v>
      </c>
      <c r="AP2719" s="152">
        <v>17</v>
      </c>
      <c r="AQ2719" s="152">
        <v>173</v>
      </c>
      <c r="AR2719" s="152">
        <v>255</v>
      </c>
      <c r="AS2719" s="152">
        <v>1027</v>
      </c>
      <c r="AT2719" s="152">
        <v>186</v>
      </c>
      <c r="AU2719" s="152">
        <v>366</v>
      </c>
      <c r="AV2719" s="152">
        <v>109</v>
      </c>
      <c r="AW2719" s="152">
        <v>109</v>
      </c>
      <c r="AX2719" s="152">
        <v>301</v>
      </c>
      <c r="AY2719" s="152">
        <v>154</v>
      </c>
      <c r="AZ2719" s="152">
        <v>380</v>
      </c>
      <c r="BA2719" s="155">
        <v>265</v>
      </c>
      <c r="BB2719" s="152">
        <v>120</v>
      </c>
      <c r="BC2719" s="152">
        <v>12</v>
      </c>
      <c r="BD2719" s="152">
        <v>136</v>
      </c>
      <c r="BE2719" s="152">
        <v>168</v>
      </c>
      <c r="BF2719" s="152">
        <v>71</v>
      </c>
      <c r="BG2719" s="152">
        <v>43</v>
      </c>
      <c r="BH2719" s="152">
        <v>102</v>
      </c>
      <c r="BI2719" s="152">
        <v>67</v>
      </c>
      <c r="BJ2719" s="152">
        <v>74</v>
      </c>
      <c r="BK2719" s="152">
        <v>29</v>
      </c>
      <c r="BL2719" s="152">
        <v>37</v>
      </c>
      <c r="BM2719" s="152"/>
      <c r="BN2719" s="152"/>
      <c r="BO2719" s="152"/>
      <c r="BP2719" s="152"/>
      <c r="BQ2719" s="152"/>
      <c r="BR2719" s="152"/>
      <c r="BS2719" s="152"/>
      <c r="BT2719" s="152"/>
      <c r="BU2719" s="152"/>
      <c r="BV2719" s="152"/>
      <c r="BW2719" s="152"/>
      <c r="BX2719" s="152"/>
      <c r="BY2719" s="152"/>
      <c r="BZ2719" s="152"/>
      <c r="CA2719" s="152"/>
      <c r="CB2719" s="152"/>
      <c r="CC2719" s="152"/>
    </row>
    <row r="2720" spans="1:81">
      <c r="A2720" t="str">
        <f t="shared" si="214"/>
        <v>2023</v>
      </c>
      <c r="B2720" t="str">
        <f t="shared" si="215"/>
        <v>June</v>
      </c>
      <c r="C2720" s="2">
        <v>45087</v>
      </c>
      <c r="D2720" s="1" t="str">
        <f t="shared" si="213"/>
        <v>OK</v>
      </c>
      <c r="E2720">
        <f t="shared" si="211"/>
        <v>0</v>
      </c>
      <c r="F2720">
        <f t="shared" si="212"/>
        <v>1</v>
      </c>
      <c r="G2720" s="150">
        <v>45087</v>
      </c>
      <c r="H2720" s="152">
        <v>45</v>
      </c>
      <c r="I2720" s="152">
        <v>285</v>
      </c>
      <c r="J2720" s="152">
        <v>151</v>
      </c>
      <c r="K2720" s="152">
        <v>345</v>
      </c>
      <c r="L2720" s="152">
        <v>161</v>
      </c>
      <c r="M2720" s="152">
        <v>216</v>
      </c>
      <c r="N2720" s="152">
        <v>151</v>
      </c>
      <c r="O2720" s="152">
        <v>148</v>
      </c>
      <c r="P2720" s="152">
        <v>310</v>
      </c>
      <c r="Q2720" s="152">
        <v>293</v>
      </c>
      <c r="R2720" s="152">
        <v>244</v>
      </c>
      <c r="S2720" s="152">
        <v>53</v>
      </c>
      <c r="T2720" s="152">
        <v>143</v>
      </c>
      <c r="U2720" s="152">
        <v>13</v>
      </c>
      <c r="V2720" s="152">
        <v>61</v>
      </c>
      <c r="W2720" s="152">
        <v>520</v>
      </c>
      <c r="X2720" s="152">
        <v>343</v>
      </c>
      <c r="Y2720" s="152">
        <v>9</v>
      </c>
      <c r="Z2720" s="152">
        <v>239</v>
      </c>
      <c r="AA2720" s="152">
        <v>42</v>
      </c>
      <c r="AB2720" s="152">
        <v>441</v>
      </c>
      <c r="AC2720" s="152">
        <v>751</v>
      </c>
      <c r="AD2720" s="152">
        <v>20</v>
      </c>
      <c r="AE2720" s="152">
        <v>368</v>
      </c>
      <c r="AF2720" s="152">
        <v>826</v>
      </c>
      <c r="AG2720" s="152">
        <v>846</v>
      </c>
      <c r="AH2720" s="152">
        <v>161</v>
      </c>
      <c r="AI2720" s="152">
        <v>541</v>
      </c>
      <c r="AJ2720" s="152">
        <v>61</v>
      </c>
      <c r="AK2720" s="152">
        <v>712</v>
      </c>
      <c r="AL2720" s="152">
        <v>1188</v>
      </c>
      <c r="AM2720" s="152">
        <v>13</v>
      </c>
      <c r="AO2720" s="152">
        <v>196</v>
      </c>
      <c r="AP2720" s="152">
        <v>35</v>
      </c>
      <c r="AQ2720" s="152">
        <v>209</v>
      </c>
      <c r="AR2720" s="152">
        <v>152</v>
      </c>
      <c r="AS2720" s="152">
        <v>1180</v>
      </c>
      <c r="AT2720" s="152">
        <v>159</v>
      </c>
      <c r="AU2720" s="152">
        <v>464</v>
      </c>
      <c r="AV2720" s="152">
        <v>90</v>
      </c>
      <c r="AW2720" s="152">
        <v>291</v>
      </c>
      <c r="AX2720" s="152">
        <v>129</v>
      </c>
      <c r="AY2720" s="152">
        <v>57</v>
      </c>
      <c r="AZ2720" s="152">
        <v>444</v>
      </c>
      <c r="BA2720" s="155">
        <v>306</v>
      </c>
      <c r="BB2720" s="152">
        <v>294</v>
      </c>
      <c r="BC2720" s="152">
        <v>82</v>
      </c>
      <c r="BD2720" s="152">
        <v>268</v>
      </c>
      <c r="BE2720" s="152">
        <v>142</v>
      </c>
      <c r="BF2720" s="152">
        <v>101</v>
      </c>
      <c r="BG2720" s="152">
        <v>53</v>
      </c>
      <c r="BH2720" s="152">
        <v>57</v>
      </c>
      <c r="BI2720" s="152">
        <v>73</v>
      </c>
      <c r="BJ2720" s="152">
        <v>75</v>
      </c>
      <c r="BK2720" s="152">
        <v>53</v>
      </c>
      <c r="BL2720" s="152">
        <v>150</v>
      </c>
      <c r="BM2720" s="152"/>
      <c r="BN2720" s="152"/>
      <c r="BO2720" s="152"/>
      <c r="BP2720" s="152"/>
      <c r="BQ2720" s="152"/>
      <c r="BR2720" s="152"/>
      <c r="BS2720" s="152"/>
      <c r="BT2720" s="152"/>
      <c r="BU2720" s="152"/>
      <c r="BV2720" s="152"/>
      <c r="BW2720" s="152"/>
      <c r="BX2720" s="152"/>
      <c r="BY2720" s="152"/>
      <c r="BZ2720" s="152"/>
      <c r="CA2720" s="152"/>
      <c r="CB2720" s="152"/>
      <c r="CC2720" s="152"/>
    </row>
    <row r="2721" spans="1:81">
      <c r="A2721" t="str">
        <f t="shared" si="214"/>
        <v>2023</v>
      </c>
      <c r="B2721" t="str">
        <f t="shared" si="215"/>
        <v>June</v>
      </c>
      <c r="C2721" s="2">
        <v>45088</v>
      </c>
      <c r="D2721" s="1" t="str">
        <f t="shared" si="213"/>
        <v>OK</v>
      </c>
      <c r="E2721">
        <f t="shared" si="211"/>
        <v>0</v>
      </c>
      <c r="F2721">
        <f t="shared" si="212"/>
        <v>1</v>
      </c>
      <c r="G2721" s="150">
        <v>45088</v>
      </c>
      <c r="H2721" s="152">
        <v>29</v>
      </c>
      <c r="I2721" s="152">
        <v>286</v>
      </c>
      <c r="J2721" s="152">
        <v>120</v>
      </c>
      <c r="K2721" s="152">
        <v>305</v>
      </c>
      <c r="L2721" s="152">
        <v>137</v>
      </c>
      <c r="M2721" s="152">
        <v>180</v>
      </c>
      <c r="N2721" s="152">
        <v>123</v>
      </c>
      <c r="O2721" s="152">
        <v>134</v>
      </c>
      <c r="P2721" s="152">
        <v>229</v>
      </c>
      <c r="Q2721" s="152">
        <v>321</v>
      </c>
      <c r="R2721" s="152">
        <v>211</v>
      </c>
      <c r="S2721" s="152">
        <v>45</v>
      </c>
      <c r="T2721" s="152">
        <v>129</v>
      </c>
      <c r="U2721" s="152">
        <v>24</v>
      </c>
      <c r="V2721" s="152">
        <v>37</v>
      </c>
      <c r="W2721" s="152">
        <v>414</v>
      </c>
      <c r="X2721" s="152">
        <v>342</v>
      </c>
      <c r="Y2721" s="152">
        <v>10</v>
      </c>
      <c r="Z2721" s="152">
        <v>199</v>
      </c>
      <c r="AA2721" s="152">
        <v>30</v>
      </c>
      <c r="AB2721" s="152">
        <v>399</v>
      </c>
      <c r="AC2721" s="152">
        <v>770</v>
      </c>
      <c r="AD2721" s="152">
        <v>10</v>
      </c>
      <c r="AE2721" s="152">
        <v>336</v>
      </c>
      <c r="AF2721" s="152">
        <v>681</v>
      </c>
      <c r="AG2721" s="152">
        <v>653</v>
      </c>
      <c r="AH2721" s="152">
        <v>108</v>
      </c>
      <c r="AI2721" s="152">
        <v>487</v>
      </c>
      <c r="AJ2721" s="152">
        <v>51</v>
      </c>
      <c r="AK2721" s="152">
        <v>855</v>
      </c>
      <c r="AL2721" s="152">
        <v>1252</v>
      </c>
      <c r="AM2721" s="152">
        <v>12</v>
      </c>
      <c r="AO2721" s="152">
        <v>208</v>
      </c>
      <c r="AP2721" s="152">
        <v>43</v>
      </c>
      <c r="AQ2721" s="152">
        <v>253</v>
      </c>
      <c r="AR2721" s="152">
        <v>100</v>
      </c>
      <c r="AS2721" s="152">
        <v>1283</v>
      </c>
      <c r="AT2721" s="152">
        <v>160</v>
      </c>
      <c r="AU2721" s="152">
        <v>486</v>
      </c>
      <c r="AV2721" s="152">
        <v>88</v>
      </c>
      <c r="AW2721" s="152">
        <v>272</v>
      </c>
      <c r="AX2721" s="152">
        <v>116</v>
      </c>
      <c r="AY2721" s="152">
        <v>84</v>
      </c>
      <c r="AZ2721" s="152">
        <v>444</v>
      </c>
      <c r="BA2721" s="155">
        <v>359</v>
      </c>
      <c r="BB2721" s="152">
        <v>295</v>
      </c>
      <c r="BC2721" s="152">
        <v>31</v>
      </c>
      <c r="BD2721" s="152">
        <v>340</v>
      </c>
      <c r="BE2721" s="152">
        <v>169</v>
      </c>
      <c r="BF2721" s="152">
        <v>89</v>
      </c>
      <c r="BG2721" s="152">
        <v>53</v>
      </c>
      <c r="BH2721" s="152">
        <v>74</v>
      </c>
      <c r="BI2721" s="152">
        <v>89</v>
      </c>
      <c r="BJ2721" s="152">
        <v>71</v>
      </c>
      <c r="BK2721" s="152">
        <v>35</v>
      </c>
      <c r="BL2721" s="152">
        <v>80</v>
      </c>
      <c r="BM2721" s="152"/>
      <c r="BN2721" s="152"/>
      <c r="BO2721" s="152"/>
      <c r="BP2721" s="152"/>
      <c r="BQ2721" s="152"/>
      <c r="BR2721" s="152"/>
      <c r="BS2721" s="152"/>
      <c r="BT2721" s="152"/>
      <c r="BU2721" s="152"/>
      <c r="BV2721" s="152"/>
      <c r="BW2721" s="152"/>
      <c r="BX2721" s="152"/>
      <c r="BY2721" s="152"/>
      <c r="BZ2721" s="152"/>
      <c r="CA2721" s="152"/>
      <c r="CB2721" s="152"/>
      <c r="CC2721" s="152"/>
    </row>
    <row r="2722" spans="1:81">
      <c r="A2722" t="str">
        <f t="shared" si="214"/>
        <v>2023</v>
      </c>
      <c r="B2722" t="str">
        <f t="shared" si="215"/>
        <v>June</v>
      </c>
      <c r="C2722" s="2">
        <v>45089</v>
      </c>
      <c r="D2722" s="1" t="str">
        <f t="shared" si="213"/>
        <v>OK</v>
      </c>
      <c r="E2722">
        <f t="shared" si="211"/>
        <v>1</v>
      </c>
      <c r="F2722">
        <f t="shared" si="212"/>
        <v>0</v>
      </c>
      <c r="G2722" s="150">
        <v>45089</v>
      </c>
      <c r="H2722" s="152">
        <v>6</v>
      </c>
      <c r="I2722" s="152">
        <v>374</v>
      </c>
      <c r="J2722" s="152">
        <v>367</v>
      </c>
      <c r="K2722" s="152">
        <v>152</v>
      </c>
      <c r="L2722" s="152">
        <v>365</v>
      </c>
      <c r="M2722" s="152">
        <v>147</v>
      </c>
      <c r="N2722" s="152">
        <v>244</v>
      </c>
      <c r="O2722" s="152">
        <v>91</v>
      </c>
      <c r="P2722" s="152">
        <v>484</v>
      </c>
      <c r="Q2722" s="152">
        <v>473</v>
      </c>
      <c r="R2722" s="152">
        <v>347</v>
      </c>
      <c r="S2722" s="152">
        <v>90</v>
      </c>
      <c r="T2722" s="152">
        <v>120</v>
      </c>
      <c r="U2722" s="152">
        <v>33</v>
      </c>
      <c r="V2722" s="152">
        <v>149</v>
      </c>
      <c r="W2722" s="152">
        <v>541</v>
      </c>
      <c r="X2722" s="152">
        <v>210</v>
      </c>
      <c r="Y2722" s="152">
        <v>15</v>
      </c>
      <c r="Z2722" s="152">
        <v>126</v>
      </c>
      <c r="AA2722" s="152">
        <v>25</v>
      </c>
      <c r="AB2722" s="152">
        <v>824</v>
      </c>
      <c r="AC2722" s="152">
        <v>290</v>
      </c>
      <c r="AD2722" s="152">
        <v>6</v>
      </c>
      <c r="AE2722" s="152">
        <v>716</v>
      </c>
      <c r="AF2722" s="152">
        <v>1208</v>
      </c>
      <c r="AG2722" s="152">
        <v>563</v>
      </c>
      <c r="AH2722" s="152">
        <v>103</v>
      </c>
      <c r="AI2722" s="152">
        <v>173</v>
      </c>
      <c r="AJ2722" s="152">
        <v>67</v>
      </c>
      <c r="AK2722" s="152">
        <v>942</v>
      </c>
      <c r="AL2722" s="152">
        <v>1101</v>
      </c>
      <c r="AM2722" s="152">
        <v>5</v>
      </c>
      <c r="AO2722" s="152">
        <v>291</v>
      </c>
      <c r="AP2722" s="152">
        <v>32</v>
      </c>
      <c r="AQ2722" s="152">
        <v>134</v>
      </c>
      <c r="AR2722" s="152">
        <v>252</v>
      </c>
      <c r="AS2722" s="152">
        <v>1063</v>
      </c>
      <c r="AT2722" s="152">
        <v>207</v>
      </c>
      <c r="AU2722" s="152">
        <v>284</v>
      </c>
      <c r="AV2722" s="152">
        <v>107</v>
      </c>
      <c r="AW2722" s="152">
        <v>90</v>
      </c>
      <c r="AX2722" s="152">
        <v>356</v>
      </c>
      <c r="AY2722" s="152">
        <v>137</v>
      </c>
      <c r="AZ2722" s="152">
        <v>383</v>
      </c>
      <c r="BA2722" s="155">
        <v>235</v>
      </c>
      <c r="BB2722" s="152">
        <v>60</v>
      </c>
      <c r="BC2722" s="152">
        <v>6</v>
      </c>
      <c r="BD2722" s="152">
        <v>127</v>
      </c>
      <c r="BE2722" s="152">
        <v>195</v>
      </c>
      <c r="BF2722" s="152">
        <v>62</v>
      </c>
      <c r="BG2722" s="152">
        <v>47</v>
      </c>
      <c r="BH2722" s="152">
        <v>109</v>
      </c>
      <c r="BI2722" s="152">
        <v>47</v>
      </c>
      <c r="BJ2722" s="152">
        <v>58</v>
      </c>
      <c r="BK2722" s="152">
        <v>15</v>
      </c>
      <c r="BL2722" s="152">
        <v>30</v>
      </c>
      <c r="BM2722" s="152"/>
      <c r="BN2722" s="152"/>
      <c r="BO2722" s="152"/>
      <c r="BP2722" s="152"/>
      <c r="BQ2722" s="152"/>
      <c r="BR2722" s="152"/>
      <c r="BS2722" s="152"/>
      <c r="BT2722" s="152"/>
      <c r="BU2722" s="152"/>
      <c r="BV2722" s="152"/>
      <c r="BW2722" s="152"/>
      <c r="BX2722" s="152"/>
      <c r="BY2722" s="152"/>
      <c r="BZ2722" s="152"/>
      <c r="CA2722" s="152"/>
      <c r="CB2722" s="152"/>
      <c r="CC2722" s="152"/>
    </row>
    <row r="2723" spans="1:81">
      <c r="A2723" t="str">
        <f t="shared" si="214"/>
        <v>2023</v>
      </c>
      <c r="B2723" t="str">
        <f t="shared" si="215"/>
        <v>June</v>
      </c>
      <c r="C2723" s="2">
        <v>45090</v>
      </c>
      <c r="D2723" s="1" t="str">
        <f t="shared" si="213"/>
        <v>OK</v>
      </c>
      <c r="E2723">
        <f t="shared" si="211"/>
        <v>1</v>
      </c>
      <c r="F2723">
        <f t="shared" si="212"/>
        <v>0</v>
      </c>
      <c r="G2723" s="150">
        <v>45090</v>
      </c>
      <c r="H2723" s="152">
        <v>10</v>
      </c>
      <c r="I2723" s="152">
        <v>450</v>
      </c>
      <c r="J2723" s="152">
        <v>445</v>
      </c>
      <c r="K2723" s="152">
        <v>225</v>
      </c>
      <c r="L2723" s="152">
        <v>383</v>
      </c>
      <c r="M2723" s="152">
        <v>192</v>
      </c>
      <c r="N2723" s="152">
        <v>263</v>
      </c>
      <c r="O2723" s="152">
        <v>129</v>
      </c>
      <c r="P2723" s="152">
        <v>557</v>
      </c>
      <c r="Q2723" s="152">
        <v>487</v>
      </c>
      <c r="R2723" s="152">
        <v>376</v>
      </c>
      <c r="S2723" s="152">
        <v>87</v>
      </c>
      <c r="T2723" s="152">
        <v>137</v>
      </c>
      <c r="U2723" s="152">
        <v>49</v>
      </c>
      <c r="V2723" s="152">
        <v>136</v>
      </c>
      <c r="W2723" s="152">
        <v>599</v>
      </c>
      <c r="X2723" s="152">
        <v>321</v>
      </c>
      <c r="Y2723" s="152">
        <v>19</v>
      </c>
      <c r="Z2723" s="152">
        <v>146</v>
      </c>
      <c r="AA2723" s="152">
        <v>14</v>
      </c>
      <c r="AB2723" s="152">
        <v>946</v>
      </c>
      <c r="AC2723" s="152">
        <v>341</v>
      </c>
      <c r="AD2723" s="152">
        <v>11</v>
      </c>
      <c r="AE2723" s="152">
        <v>851</v>
      </c>
      <c r="AF2723" s="152">
        <v>1451</v>
      </c>
      <c r="AG2723" s="152">
        <v>642</v>
      </c>
      <c r="AH2723" s="152">
        <v>92</v>
      </c>
      <c r="AI2723" s="152">
        <v>194</v>
      </c>
      <c r="AJ2723" s="152">
        <v>46</v>
      </c>
      <c r="AK2723" s="152">
        <v>1078</v>
      </c>
      <c r="AL2723" s="152">
        <v>1312</v>
      </c>
      <c r="AM2723" s="152">
        <v>8</v>
      </c>
      <c r="AO2723" s="152">
        <v>330</v>
      </c>
      <c r="AP2723" s="152">
        <v>42</v>
      </c>
      <c r="AQ2723" s="152">
        <v>172</v>
      </c>
      <c r="AR2723" s="152">
        <v>268</v>
      </c>
      <c r="AS2723" s="152">
        <v>1260</v>
      </c>
      <c r="AT2723" s="152">
        <v>211</v>
      </c>
      <c r="AU2723" s="152">
        <v>358</v>
      </c>
      <c r="AV2723" s="152">
        <v>128</v>
      </c>
      <c r="AW2723" s="152">
        <v>116</v>
      </c>
      <c r="AX2723" s="152">
        <v>385</v>
      </c>
      <c r="AY2723" s="152">
        <v>176</v>
      </c>
      <c r="AZ2723" s="152">
        <v>404</v>
      </c>
      <c r="BA2723" s="155">
        <v>286</v>
      </c>
      <c r="BB2723" s="152">
        <v>112</v>
      </c>
      <c r="BC2723" s="152">
        <v>23</v>
      </c>
      <c r="BD2723" s="152">
        <v>190</v>
      </c>
      <c r="BE2723" s="152">
        <v>215</v>
      </c>
      <c r="BF2723" s="152">
        <v>86</v>
      </c>
      <c r="BG2723" s="152">
        <v>51</v>
      </c>
      <c r="BH2723" s="152">
        <v>113</v>
      </c>
      <c r="BI2723" s="152">
        <v>41</v>
      </c>
      <c r="BJ2723" s="152">
        <v>68</v>
      </c>
      <c r="BK2723" s="152">
        <v>18</v>
      </c>
      <c r="BL2723" s="152">
        <v>38</v>
      </c>
      <c r="BM2723" s="152"/>
      <c r="BN2723" s="152"/>
      <c r="BO2723" s="152"/>
      <c r="BP2723" s="152"/>
      <c r="BQ2723" s="152"/>
      <c r="BR2723" s="152"/>
      <c r="BS2723" s="152"/>
      <c r="BT2723" s="152"/>
      <c r="BU2723" s="152"/>
      <c r="BV2723" s="152"/>
      <c r="BW2723" s="152"/>
      <c r="BX2723" s="152"/>
      <c r="BY2723" s="152"/>
      <c r="BZ2723" s="152"/>
      <c r="CA2723" s="152"/>
      <c r="CB2723" s="152"/>
      <c r="CC2723" s="152"/>
    </row>
    <row r="2724" spans="1:81">
      <c r="A2724" t="str">
        <f t="shared" si="214"/>
        <v>2023</v>
      </c>
      <c r="B2724" t="str">
        <f t="shared" si="215"/>
        <v>June</v>
      </c>
      <c r="C2724" s="2">
        <v>45091</v>
      </c>
      <c r="D2724" s="1" t="str">
        <f t="shared" si="213"/>
        <v>OK</v>
      </c>
      <c r="E2724">
        <f t="shared" si="211"/>
        <v>1</v>
      </c>
      <c r="F2724">
        <f t="shared" si="212"/>
        <v>0</v>
      </c>
      <c r="G2724" s="150">
        <v>45091</v>
      </c>
      <c r="H2724" s="152">
        <v>13</v>
      </c>
      <c r="I2724" s="152">
        <v>418</v>
      </c>
      <c r="J2724" s="152">
        <v>416</v>
      </c>
      <c r="K2724" s="152">
        <v>195</v>
      </c>
      <c r="L2724" s="152">
        <v>358</v>
      </c>
      <c r="M2724" s="152">
        <v>174</v>
      </c>
      <c r="N2724" s="152">
        <v>285</v>
      </c>
      <c r="O2724" s="152">
        <v>130</v>
      </c>
      <c r="P2724" s="152">
        <v>522</v>
      </c>
      <c r="Q2724" s="152">
        <v>495</v>
      </c>
      <c r="R2724" s="152">
        <v>355</v>
      </c>
      <c r="S2724" s="152">
        <v>79</v>
      </c>
      <c r="T2724" s="152">
        <v>151</v>
      </c>
      <c r="U2724" s="152">
        <v>27</v>
      </c>
      <c r="V2724" s="152">
        <v>142</v>
      </c>
      <c r="W2724" s="152">
        <v>605</v>
      </c>
      <c r="X2724" s="152">
        <v>252</v>
      </c>
      <c r="Y2724" s="152">
        <v>30</v>
      </c>
      <c r="Z2724" s="152">
        <v>131</v>
      </c>
      <c r="AA2724" s="152">
        <v>31</v>
      </c>
      <c r="AB2724" s="152">
        <v>933</v>
      </c>
      <c r="AC2724" s="152">
        <v>304</v>
      </c>
      <c r="AD2724" s="152">
        <v>16</v>
      </c>
      <c r="AE2724" s="152">
        <v>866</v>
      </c>
      <c r="AF2724" s="152">
        <v>1446</v>
      </c>
      <c r="AG2724" s="152">
        <v>711</v>
      </c>
      <c r="AH2724" s="152">
        <v>80</v>
      </c>
      <c r="AI2724" s="152">
        <v>266</v>
      </c>
      <c r="AJ2724" s="152">
        <v>55</v>
      </c>
      <c r="AK2724" s="152">
        <v>1048</v>
      </c>
      <c r="AL2724" s="152">
        <v>1313</v>
      </c>
      <c r="AM2724" s="152">
        <v>11</v>
      </c>
      <c r="AO2724" s="152">
        <v>315</v>
      </c>
      <c r="AP2724" s="152">
        <v>35</v>
      </c>
      <c r="AQ2724" s="152">
        <v>140</v>
      </c>
      <c r="AR2724" s="152">
        <v>295</v>
      </c>
      <c r="AS2724" s="152">
        <v>1209</v>
      </c>
      <c r="AT2724" s="152">
        <v>228</v>
      </c>
      <c r="AU2724" s="152">
        <v>339</v>
      </c>
      <c r="AV2724" s="152">
        <v>89</v>
      </c>
      <c r="AW2724" s="152">
        <v>118</v>
      </c>
      <c r="AX2724" s="152">
        <v>351</v>
      </c>
      <c r="AY2724" s="152">
        <v>161</v>
      </c>
      <c r="AZ2724" s="152">
        <v>391</v>
      </c>
      <c r="BA2724" s="155">
        <v>296</v>
      </c>
      <c r="BB2724" s="152">
        <v>101</v>
      </c>
      <c r="BC2724" s="152">
        <v>25</v>
      </c>
      <c r="BD2724" s="152">
        <v>177</v>
      </c>
      <c r="BE2724" s="152">
        <v>198</v>
      </c>
      <c r="BF2724" s="152">
        <v>69</v>
      </c>
      <c r="BG2724" s="152">
        <v>63</v>
      </c>
      <c r="BH2724" s="152">
        <v>121</v>
      </c>
      <c r="BI2724" s="152">
        <v>46</v>
      </c>
      <c r="BJ2724" s="152">
        <v>76</v>
      </c>
      <c r="BK2724" s="152">
        <v>33</v>
      </c>
      <c r="BL2724" s="152">
        <v>42</v>
      </c>
      <c r="BM2724" s="152"/>
      <c r="BN2724" s="152"/>
      <c r="BO2724" s="152"/>
      <c r="BP2724" s="152"/>
      <c r="BQ2724" s="152"/>
      <c r="BR2724" s="152"/>
      <c r="BS2724" s="152"/>
      <c r="BT2724" s="152"/>
      <c r="BU2724" s="152"/>
      <c r="BV2724" s="152"/>
      <c r="BW2724" s="152"/>
      <c r="BX2724" s="152"/>
      <c r="BY2724" s="152"/>
      <c r="BZ2724" s="152"/>
      <c r="CA2724" s="152"/>
      <c r="CB2724" s="152"/>
      <c r="CC2724" s="152"/>
    </row>
    <row r="2725" spans="1:81">
      <c r="A2725" t="str">
        <f t="shared" si="214"/>
        <v>2023</v>
      </c>
      <c r="B2725" t="str">
        <f t="shared" si="215"/>
        <v>June</v>
      </c>
      <c r="C2725" s="2">
        <v>45092</v>
      </c>
      <c r="D2725" s="1" t="str">
        <f t="shared" si="213"/>
        <v>OK</v>
      </c>
      <c r="E2725">
        <f t="shared" si="211"/>
        <v>1</v>
      </c>
      <c r="F2725">
        <f t="shared" si="212"/>
        <v>0</v>
      </c>
      <c r="G2725" s="150">
        <v>45092</v>
      </c>
      <c r="H2725" s="152">
        <v>17</v>
      </c>
      <c r="I2725" s="152">
        <v>360</v>
      </c>
      <c r="J2725" s="152">
        <v>349</v>
      </c>
      <c r="K2725" s="152">
        <v>197</v>
      </c>
      <c r="L2725" s="152">
        <v>365</v>
      </c>
      <c r="M2725" s="152">
        <v>154</v>
      </c>
      <c r="N2725" s="152">
        <v>249</v>
      </c>
      <c r="O2725" s="152">
        <v>133</v>
      </c>
      <c r="P2725" s="152">
        <v>493</v>
      </c>
      <c r="Q2725" s="152">
        <v>395</v>
      </c>
      <c r="R2725" s="152">
        <v>337</v>
      </c>
      <c r="S2725" s="152">
        <v>87</v>
      </c>
      <c r="T2725" s="152">
        <v>139</v>
      </c>
      <c r="U2725" s="152">
        <v>29</v>
      </c>
      <c r="V2725" s="152">
        <v>133</v>
      </c>
      <c r="W2725" s="152">
        <v>628</v>
      </c>
      <c r="X2725" s="152">
        <v>275</v>
      </c>
      <c r="Y2725" s="152">
        <v>25</v>
      </c>
      <c r="Z2725" s="152">
        <v>136</v>
      </c>
      <c r="AA2725" s="152">
        <v>9</v>
      </c>
      <c r="AB2725" s="152">
        <v>853</v>
      </c>
      <c r="AC2725" s="152">
        <v>319</v>
      </c>
      <c r="AD2725" s="152">
        <v>6</v>
      </c>
      <c r="AE2725" s="152">
        <v>818</v>
      </c>
      <c r="AF2725" s="152">
        <v>1199</v>
      </c>
      <c r="AG2725" s="152">
        <v>594</v>
      </c>
      <c r="AH2725" s="152">
        <v>87</v>
      </c>
      <c r="AI2725" s="152">
        <v>193</v>
      </c>
      <c r="AJ2725" s="152">
        <v>55</v>
      </c>
      <c r="AK2725" s="152">
        <v>967</v>
      </c>
      <c r="AL2725" s="152">
        <v>1222</v>
      </c>
      <c r="AM2725" s="152">
        <v>11</v>
      </c>
      <c r="AO2725" s="152">
        <v>282</v>
      </c>
      <c r="AP2725" s="152">
        <v>23</v>
      </c>
      <c r="AQ2725" s="152">
        <v>140</v>
      </c>
      <c r="AR2725" s="152">
        <v>265</v>
      </c>
      <c r="AS2725" s="152">
        <v>1119</v>
      </c>
      <c r="AT2725" s="152">
        <v>201</v>
      </c>
      <c r="AU2725" s="152">
        <v>276</v>
      </c>
      <c r="AV2725" s="152">
        <v>106</v>
      </c>
      <c r="AW2725" s="152">
        <v>69</v>
      </c>
      <c r="AX2725" s="152">
        <v>336</v>
      </c>
      <c r="AY2725" s="152">
        <v>115</v>
      </c>
      <c r="AZ2725" s="152">
        <v>343</v>
      </c>
      <c r="BA2725" s="155">
        <v>271</v>
      </c>
      <c r="BB2725" s="152">
        <v>74</v>
      </c>
      <c r="BC2725" s="152">
        <v>9</v>
      </c>
      <c r="BD2725" s="152">
        <v>151</v>
      </c>
      <c r="BE2725" s="152">
        <v>212</v>
      </c>
      <c r="BF2725" s="152">
        <v>80</v>
      </c>
      <c r="BG2725" s="152">
        <v>58</v>
      </c>
      <c r="BH2725" s="152">
        <v>142</v>
      </c>
      <c r="BI2725" s="152">
        <v>36</v>
      </c>
      <c r="BJ2725" s="152">
        <v>84</v>
      </c>
      <c r="BK2725" s="152">
        <v>19</v>
      </c>
      <c r="BL2725" s="152">
        <v>48</v>
      </c>
      <c r="BM2725" s="152"/>
      <c r="BN2725" s="152"/>
      <c r="BO2725" s="152"/>
      <c r="BP2725" s="152"/>
      <c r="BQ2725" s="152"/>
      <c r="BR2725" s="152"/>
      <c r="BS2725" s="152"/>
      <c r="BT2725" s="152"/>
      <c r="BU2725" s="152"/>
      <c r="BV2725" s="152"/>
      <c r="BW2725" s="152"/>
      <c r="BX2725" s="152"/>
      <c r="BY2725" s="152"/>
      <c r="BZ2725" s="152"/>
      <c r="CA2725" s="152"/>
      <c r="CB2725" s="152"/>
      <c r="CC2725" s="152"/>
    </row>
    <row r="2726" spans="1:81">
      <c r="A2726" t="str">
        <f t="shared" si="214"/>
        <v>2023</v>
      </c>
      <c r="B2726" t="str">
        <f t="shared" si="215"/>
        <v>June</v>
      </c>
      <c r="C2726" s="2">
        <v>45093</v>
      </c>
      <c r="D2726" s="1" t="str">
        <f t="shared" si="213"/>
        <v>OK</v>
      </c>
      <c r="E2726">
        <f t="shared" si="211"/>
        <v>1</v>
      </c>
      <c r="F2726">
        <f t="shared" si="212"/>
        <v>0</v>
      </c>
      <c r="G2726" s="150">
        <v>45093</v>
      </c>
      <c r="H2726" s="152">
        <v>3</v>
      </c>
      <c r="I2726" s="152">
        <v>181</v>
      </c>
      <c r="J2726" s="152">
        <v>188</v>
      </c>
      <c r="K2726" s="152">
        <v>76</v>
      </c>
      <c r="L2726" s="152">
        <v>194</v>
      </c>
      <c r="M2726" s="152">
        <v>109</v>
      </c>
      <c r="N2726" s="152">
        <v>137</v>
      </c>
      <c r="O2726" s="152">
        <v>34</v>
      </c>
      <c r="P2726" s="152">
        <v>277</v>
      </c>
      <c r="Q2726" s="152">
        <v>196</v>
      </c>
      <c r="R2726" s="152">
        <v>207</v>
      </c>
      <c r="S2726" s="152">
        <v>43</v>
      </c>
      <c r="T2726" s="152">
        <v>145</v>
      </c>
      <c r="U2726" s="152">
        <v>21</v>
      </c>
      <c r="V2726" s="152">
        <v>94</v>
      </c>
      <c r="W2726" s="152">
        <v>370</v>
      </c>
      <c r="X2726" s="152">
        <v>86</v>
      </c>
      <c r="Y2726" s="152">
        <v>9</v>
      </c>
      <c r="Z2726" s="152">
        <v>258</v>
      </c>
      <c r="AA2726" s="152">
        <v>4</v>
      </c>
      <c r="AB2726" s="152">
        <v>397</v>
      </c>
      <c r="AC2726" s="152">
        <v>128</v>
      </c>
      <c r="AD2726" s="152">
        <v>2</v>
      </c>
      <c r="AE2726" s="152">
        <v>372</v>
      </c>
      <c r="AF2726" s="152">
        <v>594</v>
      </c>
      <c r="AG2726" s="152">
        <v>277</v>
      </c>
      <c r="AH2726" s="152">
        <v>61</v>
      </c>
      <c r="AI2726" s="152">
        <v>47</v>
      </c>
      <c r="AJ2726" s="152">
        <v>56</v>
      </c>
      <c r="AK2726" s="152">
        <v>434</v>
      </c>
      <c r="AL2726" s="152">
        <v>541</v>
      </c>
      <c r="AM2726" s="152">
        <v>5</v>
      </c>
      <c r="AO2726" s="152">
        <v>164</v>
      </c>
      <c r="AP2726" s="152">
        <v>6</v>
      </c>
      <c r="AQ2726" s="152">
        <v>62</v>
      </c>
      <c r="AR2726" s="152">
        <v>140</v>
      </c>
      <c r="AS2726" s="152">
        <v>471</v>
      </c>
      <c r="AT2726" s="152">
        <v>102</v>
      </c>
      <c r="AU2726" s="152">
        <v>137</v>
      </c>
      <c r="AV2726" s="152">
        <v>110</v>
      </c>
      <c r="AW2726" s="152">
        <v>17</v>
      </c>
      <c r="AX2726" s="152">
        <v>180</v>
      </c>
      <c r="AY2726" s="152">
        <v>69</v>
      </c>
      <c r="AZ2726" s="152">
        <v>145</v>
      </c>
      <c r="BA2726" s="155">
        <v>142</v>
      </c>
      <c r="BB2726" s="152">
        <v>41</v>
      </c>
      <c r="BC2726" s="152">
        <v>12</v>
      </c>
      <c r="BD2726" s="152">
        <v>39</v>
      </c>
      <c r="BE2726" s="152">
        <v>66</v>
      </c>
      <c r="BF2726" s="152">
        <v>15</v>
      </c>
      <c r="BG2726" s="152">
        <v>27</v>
      </c>
      <c r="BH2726" s="152">
        <v>129</v>
      </c>
      <c r="BI2726" s="152">
        <v>13</v>
      </c>
      <c r="BJ2726" s="152">
        <v>36</v>
      </c>
      <c r="BK2726" s="152">
        <v>22</v>
      </c>
      <c r="BL2726" s="152">
        <v>20</v>
      </c>
      <c r="BM2726" s="152"/>
      <c r="BN2726" s="152"/>
      <c r="BO2726" s="152"/>
      <c r="BP2726" s="152"/>
      <c r="BQ2726" s="152"/>
      <c r="BR2726" s="152"/>
      <c r="BS2726" s="152"/>
      <c r="BT2726" s="152"/>
      <c r="BU2726" s="152"/>
      <c r="BV2726" s="152"/>
      <c r="BW2726" s="152"/>
      <c r="BX2726" s="152"/>
      <c r="BY2726" s="152"/>
      <c r="BZ2726" s="152"/>
      <c r="CA2726" s="152"/>
      <c r="CB2726" s="152"/>
      <c r="CC2726" s="152"/>
    </row>
    <row r="2727" spans="1:81">
      <c r="A2727" t="str">
        <f t="shared" si="214"/>
        <v>2023</v>
      </c>
      <c r="B2727" t="str">
        <f t="shared" si="215"/>
        <v>June</v>
      </c>
      <c r="C2727" s="2">
        <v>45094</v>
      </c>
      <c r="D2727" s="1" t="str">
        <f t="shared" si="213"/>
        <v>OK</v>
      </c>
      <c r="E2727">
        <f t="shared" si="211"/>
        <v>0</v>
      </c>
      <c r="F2727">
        <f t="shared" si="212"/>
        <v>1</v>
      </c>
      <c r="G2727" s="150">
        <v>45094</v>
      </c>
      <c r="H2727" s="152">
        <v>9</v>
      </c>
      <c r="I2727" s="152">
        <v>96</v>
      </c>
      <c r="J2727" s="152">
        <v>61</v>
      </c>
      <c r="K2727" s="152">
        <v>112</v>
      </c>
      <c r="L2727" s="152">
        <v>73</v>
      </c>
      <c r="M2727" s="152">
        <v>142</v>
      </c>
      <c r="N2727" s="152">
        <v>90</v>
      </c>
      <c r="O2727" s="152">
        <v>62</v>
      </c>
      <c r="P2727" s="152">
        <v>130</v>
      </c>
      <c r="Q2727" s="152">
        <v>141</v>
      </c>
      <c r="R2727" s="152">
        <v>118</v>
      </c>
      <c r="S2727" s="152">
        <v>26</v>
      </c>
      <c r="T2727" s="152">
        <v>105</v>
      </c>
      <c r="U2727" s="152">
        <v>15</v>
      </c>
      <c r="V2727" s="152">
        <v>48</v>
      </c>
      <c r="W2727" s="152">
        <v>306</v>
      </c>
      <c r="X2727" s="152">
        <v>146</v>
      </c>
      <c r="Y2727" s="152">
        <v>5</v>
      </c>
      <c r="Z2727" s="152">
        <v>127</v>
      </c>
      <c r="AA2727" s="152">
        <v>7</v>
      </c>
      <c r="AB2727" s="152">
        <v>172</v>
      </c>
      <c r="AC2727" s="152">
        <v>298</v>
      </c>
      <c r="AD2727" s="152">
        <v>2</v>
      </c>
      <c r="AE2727" s="152">
        <v>144</v>
      </c>
      <c r="AF2727" s="152">
        <v>364</v>
      </c>
      <c r="AG2727" s="152">
        <v>275</v>
      </c>
      <c r="AH2727" s="152">
        <v>53</v>
      </c>
      <c r="AI2727" s="152">
        <v>212</v>
      </c>
      <c r="AJ2727" s="152">
        <v>41</v>
      </c>
      <c r="AK2727" s="152">
        <v>214</v>
      </c>
      <c r="AL2727" s="152">
        <v>421</v>
      </c>
      <c r="AM2727" s="152">
        <v>2</v>
      </c>
      <c r="AO2727" s="152">
        <v>56</v>
      </c>
      <c r="AP2727" s="152">
        <v>12</v>
      </c>
      <c r="AQ2727" s="152">
        <v>109</v>
      </c>
      <c r="AR2727" s="152">
        <v>67</v>
      </c>
      <c r="AS2727" s="152">
        <v>406</v>
      </c>
      <c r="AT2727" s="152">
        <v>55</v>
      </c>
      <c r="AU2727" s="152">
        <v>134</v>
      </c>
      <c r="AV2727" s="152">
        <v>90</v>
      </c>
      <c r="AW2727" s="152">
        <v>118</v>
      </c>
      <c r="AX2727" s="152">
        <v>68</v>
      </c>
      <c r="AY2727" s="152">
        <v>34</v>
      </c>
      <c r="AZ2727" s="152">
        <v>191</v>
      </c>
      <c r="BA2727" s="155">
        <v>195</v>
      </c>
      <c r="BB2727" s="152">
        <v>67</v>
      </c>
      <c r="BC2727" s="152">
        <v>80</v>
      </c>
      <c r="BD2727" s="152">
        <v>103</v>
      </c>
      <c r="BE2727" s="152">
        <v>71</v>
      </c>
      <c r="BF2727" s="152">
        <v>38</v>
      </c>
      <c r="BG2727" s="152">
        <v>25</v>
      </c>
      <c r="BH2727" s="152">
        <v>51</v>
      </c>
      <c r="BI2727" s="152">
        <v>31</v>
      </c>
      <c r="BJ2727" s="152">
        <v>31</v>
      </c>
      <c r="BK2727" s="152">
        <v>22</v>
      </c>
      <c r="BL2727" s="152">
        <v>80</v>
      </c>
      <c r="BM2727" s="152"/>
      <c r="BN2727" s="152"/>
      <c r="BO2727" s="152"/>
      <c r="BP2727" s="152"/>
      <c r="BQ2727" s="152"/>
      <c r="BR2727" s="152"/>
      <c r="BS2727" s="152"/>
      <c r="BT2727" s="152"/>
      <c r="BU2727" s="152"/>
      <c r="BV2727" s="152"/>
      <c r="BW2727" s="152"/>
      <c r="BX2727" s="152"/>
      <c r="BY2727" s="152"/>
      <c r="BZ2727" s="152"/>
      <c r="CA2727" s="152"/>
      <c r="CB2727" s="152"/>
      <c r="CC2727" s="152"/>
    </row>
    <row r="2728" spans="1:81">
      <c r="A2728" t="str">
        <f t="shared" si="214"/>
        <v>2023</v>
      </c>
      <c r="B2728" t="str">
        <f t="shared" si="215"/>
        <v>June</v>
      </c>
      <c r="C2728" s="2">
        <v>45095</v>
      </c>
      <c r="D2728" s="1" t="str">
        <f t="shared" si="213"/>
        <v>OK</v>
      </c>
      <c r="E2728">
        <f t="shared" si="211"/>
        <v>0</v>
      </c>
      <c r="F2728">
        <f t="shared" si="212"/>
        <v>1</v>
      </c>
      <c r="G2728" s="150">
        <v>45095</v>
      </c>
      <c r="H2728" s="152">
        <v>27</v>
      </c>
      <c r="I2728" s="152">
        <v>135</v>
      </c>
      <c r="J2728" s="152">
        <v>75</v>
      </c>
      <c r="K2728" s="152">
        <v>148</v>
      </c>
      <c r="L2728" s="152">
        <v>88</v>
      </c>
      <c r="M2728" s="152">
        <v>147</v>
      </c>
      <c r="N2728" s="152">
        <v>66</v>
      </c>
      <c r="O2728" s="152">
        <v>63</v>
      </c>
      <c r="P2728" s="152">
        <v>152</v>
      </c>
      <c r="Q2728" s="152">
        <v>169</v>
      </c>
      <c r="R2728" s="152">
        <v>138</v>
      </c>
      <c r="S2728" s="152">
        <v>34</v>
      </c>
      <c r="T2728" s="152">
        <v>99</v>
      </c>
      <c r="U2728" s="152">
        <v>9</v>
      </c>
      <c r="V2728" s="152">
        <v>50</v>
      </c>
      <c r="W2728" s="152">
        <v>292</v>
      </c>
      <c r="X2728" s="152">
        <v>184</v>
      </c>
      <c r="Y2728" s="152">
        <v>8</v>
      </c>
      <c r="Z2728" s="152">
        <v>190</v>
      </c>
      <c r="AA2728" s="152">
        <v>86</v>
      </c>
      <c r="AB2728" s="152">
        <v>178</v>
      </c>
      <c r="AC2728" s="152">
        <v>448</v>
      </c>
      <c r="AD2728" s="152">
        <v>2</v>
      </c>
      <c r="AE2728" s="152">
        <v>190</v>
      </c>
      <c r="AF2728" s="152">
        <v>419</v>
      </c>
      <c r="AG2728" s="152">
        <v>440</v>
      </c>
      <c r="AH2728" s="152">
        <v>71</v>
      </c>
      <c r="AI2728" s="152">
        <v>423</v>
      </c>
      <c r="AJ2728" s="152">
        <v>42</v>
      </c>
      <c r="AK2728" s="152">
        <v>420</v>
      </c>
      <c r="AL2728" s="152">
        <v>522</v>
      </c>
      <c r="AM2728" s="152">
        <v>9</v>
      </c>
      <c r="AO2728" s="152">
        <v>110</v>
      </c>
      <c r="AP2728" s="152">
        <v>28</v>
      </c>
      <c r="AQ2728" s="152">
        <v>149</v>
      </c>
      <c r="AR2728" s="152">
        <v>80</v>
      </c>
      <c r="AS2728" s="152">
        <v>624</v>
      </c>
      <c r="AT2728" s="152">
        <v>88</v>
      </c>
      <c r="AU2728" s="152">
        <v>228</v>
      </c>
      <c r="AV2728" s="152">
        <v>88</v>
      </c>
      <c r="AW2728" s="152">
        <v>203</v>
      </c>
      <c r="AX2728" s="152">
        <v>65</v>
      </c>
      <c r="AY2728" s="152">
        <v>44</v>
      </c>
      <c r="AZ2728" s="152">
        <v>279</v>
      </c>
      <c r="BA2728" s="155">
        <v>224</v>
      </c>
      <c r="BB2728" s="152">
        <v>193</v>
      </c>
      <c r="BC2728" s="152">
        <v>28</v>
      </c>
      <c r="BD2728" s="152">
        <v>158</v>
      </c>
      <c r="BE2728" s="152">
        <v>66</v>
      </c>
      <c r="BF2728" s="152">
        <v>64</v>
      </c>
      <c r="BG2728" s="152">
        <v>25</v>
      </c>
      <c r="BH2728" s="152">
        <v>55</v>
      </c>
      <c r="BI2728" s="152">
        <v>53</v>
      </c>
      <c r="BJ2728" s="152">
        <v>42</v>
      </c>
      <c r="BK2728" s="152">
        <v>36</v>
      </c>
      <c r="BL2728" s="152">
        <v>91</v>
      </c>
      <c r="BM2728" s="152"/>
      <c r="BN2728" s="152"/>
      <c r="BO2728" s="152"/>
      <c r="BP2728" s="152"/>
      <c r="BQ2728" s="152"/>
      <c r="BR2728" s="152"/>
      <c r="BS2728" s="152"/>
      <c r="BT2728" s="152"/>
      <c r="BU2728" s="152"/>
      <c r="BV2728" s="152"/>
      <c r="BW2728" s="152"/>
      <c r="BX2728" s="152"/>
      <c r="BY2728" s="152"/>
      <c r="BZ2728" s="152"/>
      <c r="CA2728" s="152"/>
      <c r="CB2728" s="152"/>
      <c r="CC2728" s="152"/>
    </row>
    <row r="2729" spans="1:81">
      <c r="A2729" t="str">
        <f t="shared" si="214"/>
        <v>2023</v>
      </c>
      <c r="B2729" t="str">
        <f t="shared" si="215"/>
        <v>June</v>
      </c>
      <c r="C2729" s="2">
        <v>45096</v>
      </c>
      <c r="D2729" s="1" t="str">
        <f t="shared" si="213"/>
        <v>OK</v>
      </c>
      <c r="E2729">
        <f t="shared" si="211"/>
        <v>1</v>
      </c>
      <c r="F2729">
        <f t="shared" si="212"/>
        <v>0</v>
      </c>
      <c r="G2729" s="150">
        <v>45096</v>
      </c>
      <c r="H2729" s="152">
        <v>8</v>
      </c>
      <c r="I2729" s="152">
        <v>365</v>
      </c>
      <c r="J2729" s="152">
        <v>308</v>
      </c>
      <c r="K2729" s="152">
        <v>174</v>
      </c>
      <c r="L2729" s="152">
        <v>334</v>
      </c>
      <c r="M2729" s="152">
        <v>159</v>
      </c>
      <c r="N2729" s="152">
        <v>214</v>
      </c>
      <c r="O2729" s="152">
        <v>102</v>
      </c>
      <c r="P2729" s="152">
        <v>442</v>
      </c>
      <c r="Q2729" s="152">
        <v>427</v>
      </c>
      <c r="R2729" s="152">
        <v>309</v>
      </c>
      <c r="S2729" s="152">
        <v>81</v>
      </c>
      <c r="T2729" s="152">
        <v>146</v>
      </c>
      <c r="U2729" s="152">
        <v>33</v>
      </c>
      <c r="V2729" s="152">
        <v>127</v>
      </c>
      <c r="W2729" s="152">
        <v>553</v>
      </c>
      <c r="X2729" s="152">
        <v>222</v>
      </c>
      <c r="Y2729" s="152">
        <v>16</v>
      </c>
      <c r="Z2729" s="152">
        <v>148</v>
      </c>
      <c r="AA2729" s="152">
        <v>6</v>
      </c>
      <c r="AB2729" s="152">
        <v>796</v>
      </c>
      <c r="AC2729" s="152">
        <v>246</v>
      </c>
      <c r="AD2729" s="152">
        <v>3</v>
      </c>
      <c r="AE2729" s="152">
        <v>706</v>
      </c>
      <c r="AF2729" s="152">
        <v>1157</v>
      </c>
      <c r="AG2729" s="152">
        <v>581</v>
      </c>
      <c r="AH2729" s="152">
        <v>85</v>
      </c>
      <c r="AI2729" s="152">
        <v>282</v>
      </c>
      <c r="AJ2729" s="152">
        <v>74</v>
      </c>
      <c r="AK2729" s="152">
        <v>945</v>
      </c>
      <c r="AL2729" s="152">
        <v>1094</v>
      </c>
      <c r="AM2729" s="152">
        <v>20</v>
      </c>
      <c r="AO2729" s="152">
        <v>279</v>
      </c>
      <c r="AP2729" s="152">
        <v>18</v>
      </c>
      <c r="AQ2729" s="152">
        <v>180</v>
      </c>
      <c r="AR2729" s="152">
        <v>238</v>
      </c>
      <c r="AS2729" s="152">
        <v>1034</v>
      </c>
      <c r="AT2729" s="152">
        <v>199</v>
      </c>
      <c r="AU2729" s="152">
        <v>293</v>
      </c>
      <c r="AV2729" s="152">
        <v>107</v>
      </c>
      <c r="AW2729" s="152">
        <v>92</v>
      </c>
      <c r="AX2729" s="152">
        <v>303</v>
      </c>
      <c r="AY2729" s="152">
        <v>131</v>
      </c>
      <c r="AZ2729" s="152">
        <v>396</v>
      </c>
      <c r="BA2729" s="155">
        <v>246</v>
      </c>
      <c r="BB2729" s="152">
        <v>126</v>
      </c>
      <c r="BC2729" s="152">
        <v>5</v>
      </c>
      <c r="BD2729" s="152">
        <v>134</v>
      </c>
      <c r="BE2729" s="152">
        <v>150</v>
      </c>
      <c r="BF2729" s="152">
        <v>73</v>
      </c>
      <c r="BG2729" s="152">
        <v>39</v>
      </c>
      <c r="BH2729" s="152">
        <v>87</v>
      </c>
      <c r="BI2729" s="152">
        <v>38</v>
      </c>
      <c r="BJ2729" s="152">
        <v>74</v>
      </c>
      <c r="BK2729" s="152">
        <v>23</v>
      </c>
      <c r="BL2729" s="152">
        <v>38</v>
      </c>
      <c r="BM2729" s="152"/>
      <c r="BN2729" s="152"/>
      <c r="BO2729" s="152"/>
      <c r="BP2729" s="152"/>
      <c r="BQ2729" s="152"/>
      <c r="BR2729" s="152"/>
      <c r="BS2729" s="152"/>
      <c r="BT2729" s="152"/>
      <c r="BU2729" s="152"/>
      <c r="BV2729" s="152"/>
      <c r="BW2729" s="152"/>
      <c r="BX2729" s="152"/>
      <c r="BY2729" s="152"/>
      <c r="BZ2729" s="152"/>
      <c r="CA2729" s="152"/>
      <c r="CB2729" s="152"/>
      <c r="CC2729" s="152"/>
    </row>
    <row r="2730" spans="1:81">
      <c r="A2730" t="str">
        <f t="shared" si="214"/>
        <v>2023</v>
      </c>
      <c r="B2730" t="str">
        <f t="shared" si="215"/>
        <v>June</v>
      </c>
      <c r="C2730" s="2">
        <v>45097</v>
      </c>
      <c r="D2730" s="1" t="str">
        <f t="shared" si="213"/>
        <v>OK</v>
      </c>
      <c r="E2730">
        <f t="shared" si="211"/>
        <v>1</v>
      </c>
      <c r="F2730">
        <f t="shared" si="212"/>
        <v>0</v>
      </c>
      <c r="G2730" s="150">
        <v>45097</v>
      </c>
      <c r="H2730" s="152">
        <v>9</v>
      </c>
      <c r="I2730" s="152">
        <v>379</v>
      </c>
      <c r="J2730" s="152">
        <v>388</v>
      </c>
      <c r="K2730" s="152">
        <v>204</v>
      </c>
      <c r="L2730" s="152">
        <v>379</v>
      </c>
      <c r="M2730" s="152">
        <v>152</v>
      </c>
      <c r="N2730" s="152">
        <v>304</v>
      </c>
      <c r="O2730" s="152">
        <v>120</v>
      </c>
      <c r="P2730" s="152">
        <v>493</v>
      </c>
      <c r="Q2730" s="152">
        <v>449</v>
      </c>
      <c r="R2730" s="152">
        <v>359</v>
      </c>
      <c r="S2730" s="152">
        <v>87</v>
      </c>
      <c r="T2730" s="152">
        <v>143</v>
      </c>
      <c r="U2730" s="152">
        <v>53</v>
      </c>
      <c r="V2730" s="152">
        <v>149</v>
      </c>
      <c r="W2730" s="152">
        <v>588</v>
      </c>
      <c r="X2730" s="152">
        <v>282</v>
      </c>
      <c r="Y2730" s="152">
        <v>17</v>
      </c>
      <c r="Z2730" s="152">
        <v>151</v>
      </c>
      <c r="AA2730" s="152">
        <v>16</v>
      </c>
      <c r="AB2730" s="152">
        <v>877</v>
      </c>
      <c r="AC2730" s="152">
        <v>266</v>
      </c>
      <c r="AD2730" s="152">
        <v>3</v>
      </c>
      <c r="AE2730" s="152">
        <v>848</v>
      </c>
      <c r="AF2730" s="152">
        <v>1297</v>
      </c>
      <c r="AG2730" s="152">
        <v>611</v>
      </c>
      <c r="AH2730" s="152">
        <v>92</v>
      </c>
      <c r="AI2730" s="152">
        <v>280</v>
      </c>
      <c r="AJ2730" s="152">
        <v>58</v>
      </c>
      <c r="AK2730" s="152">
        <v>1036</v>
      </c>
      <c r="AL2730" s="152">
        <v>1125</v>
      </c>
      <c r="AM2730" s="152">
        <v>13</v>
      </c>
      <c r="AO2730" s="152">
        <v>272</v>
      </c>
      <c r="AP2730" s="152">
        <v>18</v>
      </c>
      <c r="AQ2730" s="152">
        <v>139</v>
      </c>
      <c r="AR2730" s="152">
        <v>270</v>
      </c>
      <c r="AS2730" s="152">
        <v>1164</v>
      </c>
      <c r="AT2730" s="152">
        <v>221</v>
      </c>
      <c r="AU2730" s="152">
        <v>350</v>
      </c>
      <c r="AV2730" s="152">
        <v>128</v>
      </c>
      <c r="AW2730" s="152">
        <v>115</v>
      </c>
      <c r="AX2730" s="152">
        <v>349</v>
      </c>
      <c r="AY2730" s="152">
        <v>187</v>
      </c>
      <c r="AZ2730" s="152">
        <v>377</v>
      </c>
      <c r="BA2730" s="155">
        <v>249</v>
      </c>
      <c r="BB2730" s="152">
        <v>88</v>
      </c>
      <c r="BC2730" s="152">
        <v>26</v>
      </c>
      <c r="BD2730" s="152">
        <v>169</v>
      </c>
      <c r="BE2730" s="152">
        <v>182</v>
      </c>
      <c r="BF2730" s="152">
        <v>53</v>
      </c>
      <c r="BG2730" s="152">
        <v>57</v>
      </c>
      <c r="BH2730" s="152">
        <v>107</v>
      </c>
      <c r="BI2730" s="152">
        <v>36</v>
      </c>
      <c r="BJ2730" s="152">
        <v>72</v>
      </c>
      <c r="BK2730" s="152">
        <v>30</v>
      </c>
      <c r="BL2730" s="152">
        <v>42</v>
      </c>
      <c r="BM2730" s="152"/>
      <c r="BN2730" s="152"/>
      <c r="BO2730" s="152"/>
      <c r="BP2730" s="152"/>
      <c r="BQ2730" s="152"/>
      <c r="BR2730" s="152"/>
      <c r="BS2730" s="152"/>
      <c r="BT2730" s="152"/>
      <c r="BU2730" s="152"/>
      <c r="BV2730" s="152"/>
      <c r="BW2730" s="152"/>
      <c r="BX2730" s="152"/>
      <c r="BY2730" s="152"/>
      <c r="BZ2730" s="152"/>
      <c r="CA2730" s="152"/>
      <c r="CB2730" s="152"/>
      <c r="CC2730" s="152"/>
    </row>
    <row r="2731" spans="1:81">
      <c r="A2731" t="str">
        <f t="shared" si="214"/>
        <v>2023</v>
      </c>
      <c r="B2731" t="str">
        <f t="shared" si="215"/>
        <v>June</v>
      </c>
      <c r="C2731" s="2">
        <v>45098</v>
      </c>
      <c r="D2731" s="1" t="str">
        <f t="shared" si="213"/>
        <v>OK</v>
      </c>
      <c r="E2731">
        <f t="shared" si="211"/>
        <v>1</v>
      </c>
      <c r="F2731">
        <f t="shared" si="212"/>
        <v>0</v>
      </c>
      <c r="G2731" s="150">
        <v>45098</v>
      </c>
      <c r="H2731" s="152">
        <v>14</v>
      </c>
      <c r="I2731" s="152">
        <v>365</v>
      </c>
      <c r="J2731" s="152">
        <v>326</v>
      </c>
      <c r="K2731" s="152">
        <v>215</v>
      </c>
      <c r="L2731" s="152">
        <v>379</v>
      </c>
      <c r="M2731" s="152">
        <v>153</v>
      </c>
      <c r="N2731" s="152">
        <v>261</v>
      </c>
      <c r="O2731" s="152">
        <v>109</v>
      </c>
      <c r="P2731" s="152">
        <v>447</v>
      </c>
      <c r="Q2731" s="152">
        <v>439</v>
      </c>
      <c r="R2731" s="152">
        <v>291</v>
      </c>
      <c r="S2731" s="152">
        <v>91</v>
      </c>
      <c r="T2731" s="152">
        <v>138</v>
      </c>
      <c r="U2731" s="152">
        <v>36</v>
      </c>
      <c r="V2731" s="152">
        <v>118</v>
      </c>
      <c r="W2731" s="152">
        <v>533</v>
      </c>
      <c r="X2731" s="152">
        <v>204</v>
      </c>
      <c r="Y2731" s="152">
        <v>19</v>
      </c>
      <c r="Z2731" s="152">
        <v>180</v>
      </c>
      <c r="AA2731" s="152">
        <v>6</v>
      </c>
      <c r="AB2731" s="152">
        <v>868</v>
      </c>
      <c r="AC2731" s="152">
        <v>269</v>
      </c>
      <c r="AD2731" s="152">
        <v>3</v>
      </c>
      <c r="AE2731" s="152">
        <v>846</v>
      </c>
      <c r="AF2731" s="152">
        <v>1258</v>
      </c>
      <c r="AG2731" s="152">
        <v>606</v>
      </c>
      <c r="AH2731" s="152">
        <v>75</v>
      </c>
      <c r="AI2731" s="152">
        <v>154</v>
      </c>
      <c r="AJ2731" s="152">
        <v>62</v>
      </c>
      <c r="AK2731" s="152">
        <v>915</v>
      </c>
      <c r="AL2731" s="152">
        <v>938</v>
      </c>
      <c r="AM2731" s="152">
        <v>26</v>
      </c>
      <c r="AO2731" s="152">
        <v>289</v>
      </c>
      <c r="AP2731" s="152">
        <v>24</v>
      </c>
      <c r="AQ2731" s="152">
        <v>140</v>
      </c>
      <c r="AR2731" s="152">
        <v>278</v>
      </c>
      <c r="AS2731" s="152">
        <v>986</v>
      </c>
      <c r="AT2731" s="152">
        <v>189</v>
      </c>
      <c r="AU2731" s="152">
        <v>307</v>
      </c>
      <c r="AV2731" s="152">
        <v>89</v>
      </c>
      <c r="AW2731" s="152">
        <v>74</v>
      </c>
      <c r="AX2731" s="152">
        <v>311</v>
      </c>
      <c r="AY2731" s="152">
        <v>149</v>
      </c>
      <c r="AZ2731" s="152">
        <v>308</v>
      </c>
      <c r="BA2731" s="155">
        <v>304</v>
      </c>
      <c r="BB2731" s="152">
        <v>94</v>
      </c>
      <c r="BC2731" s="152">
        <v>25</v>
      </c>
      <c r="BD2731" s="152">
        <v>135</v>
      </c>
      <c r="BE2731" s="152">
        <v>187</v>
      </c>
      <c r="BF2731" s="152">
        <v>54</v>
      </c>
      <c r="BG2731" s="152">
        <v>59</v>
      </c>
      <c r="BH2731" s="152">
        <v>120</v>
      </c>
      <c r="BI2731" s="152">
        <v>36</v>
      </c>
      <c r="BJ2731" s="152">
        <v>70</v>
      </c>
      <c r="BK2731" s="152">
        <v>19</v>
      </c>
      <c r="BL2731" s="152">
        <v>24</v>
      </c>
      <c r="BM2731" s="152"/>
      <c r="BN2731" s="152"/>
      <c r="BO2731" s="152"/>
      <c r="BP2731" s="152"/>
      <c r="BQ2731" s="152"/>
      <c r="BR2731" s="152"/>
      <c r="BS2731" s="152"/>
      <c r="BT2731" s="152"/>
      <c r="BU2731" s="152"/>
      <c r="BV2731" s="152"/>
      <c r="BW2731" s="152"/>
      <c r="BX2731" s="152"/>
      <c r="BY2731" s="152"/>
      <c r="BZ2731" s="152"/>
      <c r="CA2731" s="152"/>
      <c r="CB2731" s="152"/>
      <c r="CC2731" s="152"/>
    </row>
    <row r="2732" spans="1:81">
      <c r="A2732" t="str">
        <f t="shared" si="214"/>
        <v>2023</v>
      </c>
      <c r="B2732" t="str">
        <f t="shared" si="215"/>
        <v>June</v>
      </c>
      <c r="C2732" s="2">
        <v>45099</v>
      </c>
      <c r="D2732" s="1" t="str">
        <f t="shared" si="213"/>
        <v>OK</v>
      </c>
      <c r="E2732">
        <f t="shared" si="211"/>
        <v>1</v>
      </c>
      <c r="F2732">
        <f t="shared" si="212"/>
        <v>0</v>
      </c>
      <c r="G2732" s="150">
        <v>45099</v>
      </c>
      <c r="H2732" s="152">
        <v>0</v>
      </c>
      <c r="I2732" s="152">
        <v>195</v>
      </c>
      <c r="J2732" s="152">
        <v>211</v>
      </c>
      <c r="K2732" s="152">
        <v>93</v>
      </c>
      <c r="L2732" s="152">
        <v>183</v>
      </c>
      <c r="M2732" s="152">
        <v>122</v>
      </c>
      <c r="N2732" s="152">
        <v>170</v>
      </c>
      <c r="O2732" s="152">
        <v>32</v>
      </c>
      <c r="P2732" s="152">
        <v>253</v>
      </c>
      <c r="Q2732" s="152">
        <v>215</v>
      </c>
      <c r="R2732" s="152">
        <v>236</v>
      </c>
      <c r="S2732" s="152">
        <v>50</v>
      </c>
      <c r="T2732" s="152">
        <v>128</v>
      </c>
      <c r="U2732" s="152">
        <v>12</v>
      </c>
      <c r="V2732" s="152">
        <v>103</v>
      </c>
      <c r="W2732" s="152">
        <v>431</v>
      </c>
      <c r="X2732" s="152">
        <v>79</v>
      </c>
      <c r="Y2732" s="152">
        <v>12</v>
      </c>
      <c r="Z2732" s="152">
        <v>114</v>
      </c>
      <c r="AA2732" s="152">
        <v>2</v>
      </c>
      <c r="AB2732" s="152">
        <v>480</v>
      </c>
      <c r="AC2732" s="152">
        <v>91</v>
      </c>
      <c r="AD2732" s="152">
        <v>0</v>
      </c>
      <c r="AE2732" s="152">
        <v>474</v>
      </c>
      <c r="AF2732" s="152">
        <v>687</v>
      </c>
      <c r="AG2732" s="152">
        <v>277</v>
      </c>
      <c r="AH2732" s="152">
        <v>62</v>
      </c>
      <c r="AI2732" s="152">
        <v>82</v>
      </c>
      <c r="AJ2732" s="152">
        <v>48</v>
      </c>
      <c r="AK2732" s="152">
        <v>440</v>
      </c>
      <c r="AL2732" s="152">
        <v>613</v>
      </c>
      <c r="AM2732" s="152">
        <v>10</v>
      </c>
      <c r="AO2732" s="152">
        <v>189</v>
      </c>
      <c r="AP2732" s="152">
        <v>8</v>
      </c>
      <c r="AQ2732" s="152">
        <v>51</v>
      </c>
      <c r="AR2732" s="152">
        <v>157</v>
      </c>
      <c r="AS2732" s="152">
        <v>442</v>
      </c>
      <c r="AT2732" s="152">
        <v>94</v>
      </c>
      <c r="AU2732" s="152">
        <v>160</v>
      </c>
      <c r="AV2732" s="152">
        <v>106</v>
      </c>
      <c r="AW2732" s="152">
        <v>9</v>
      </c>
      <c r="AX2732" s="152">
        <v>227</v>
      </c>
      <c r="AY2732" s="152">
        <v>85</v>
      </c>
      <c r="AZ2732" s="152">
        <v>163</v>
      </c>
      <c r="BA2732" s="155">
        <v>163</v>
      </c>
      <c r="BB2732" s="152">
        <v>28</v>
      </c>
      <c r="BC2732" s="152">
        <v>11</v>
      </c>
      <c r="BD2732" s="152">
        <v>53</v>
      </c>
      <c r="BE2732" s="152">
        <v>85</v>
      </c>
      <c r="BF2732" s="152">
        <v>36</v>
      </c>
      <c r="BG2732" s="152">
        <v>36</v>
      </c>
      <c r="BH2732" s="152">
        <v>72</v>
      </c>
      <c r="BI2732" s="152">
        <v>12</v>
      </c>
      <c r="BJ2732" s="152">
        <v>24</v>
      </c>
      <c r="BK2732" s="152">
        <v>16</v>
      </c>
      <c r="BL2732" s="152">
        <v>16</v>
      </c>
      <c r="BM2732" s="152"/>
      <c r="BN2732" s="152"/>
      <c r="BO2732" s="152"/>
      <c r="BP2732" s="152"/>
      <c r="BQ2732" s="152"/>
      <c r="BR2732" s="152"/>
      <c r="BS2732" s="152"/>
      <c r="BT2732" s="152"/>
      <c r="BU2732" s="152"/>
      <c r="BV2732" s="152"/>
      <c r="BW2732" s="152"/>
      <c r="BX2732" s="152"/>
      <c r="BY2732" s="152"/>
      <c r="BZ2732" s="152"/>
      <c r="CA2732" s="152"/>
      <c r="CB2732" s="152"/>
      <c r="CC2732" s="152"/>
    </row>
    <row r="2733" spans="1:81">
      <c r="A2733" t="str">
        <f t="shared" si="214"/>
        <v>2023</v>
      </c>
      <c r="B2733" t="str">
        <f t="shared" si="215"/>
        <v>June</v>
      </c>
      <c r="C2733" s="2">
        <v>45100</v>
      </c>
      <c r="D2733" s="1" t="str">
        <f t="shared" si="213"/>
        <v>OK</v>
      </c>
      <c r="E2733">
        <f t="shared" si="211"/>
        <v>1</v>
      </c>
      <c r="F2733">
        <f t="shared" si="212"/>
        <v>0</v>
      </c>
      <c r="G2733" s="150">
        <v>45100</v>
      </c>
      <c r="H2733" s="152">
        <v>0</v>
      </c>
      <c r="I2733" s="152">
        <v>153</v>
      </c>
      <c r="J2733" s="152">
        <v>157</v>
      </c>
      <c r="K2733" s="152">
        <v>94</v>
      </c>
      <c r="L2733" s="152">
        <v>163</v>
      </c>
      <c r="M2733" s="152">
        <v>114</v>
      </c>
      <c r="N2733" s="152">
        <v>151</v>
      </c>
      <c r="O2733" s="152">
        <v>56</v>
      </c>
      <c r="P2733" s="152">
        <v>233</v>
      </c>
      <c r="Q2733" s="152">
        <v>159</v>
      </c>
      <c r="R2733" s="152">
        <v>181</v>
      </c>
      <c r="S2733" s="152">
        <v>43</v>
      </c>
      <c r="T2733" s="152">
        <v>148</v>
      </c>
      <c r="U2733" s="152">
        <v>22</v>
      </c>
      <c r="V2733" s="152">
        <v>103</v>
      </c>
      <c r="W2733" s="152">
        <v>388</v>
      </c>
      <c r="X2733" s="152">
        <v>100</v>
      </c>
      <c r="Y2733" s="152">
        <v>9</v>
      </c>
      <c r="Z2733" s="152">
        <v>112</v>
      </c>
      <c r="AA2733" s="152">
        <v>14</v>
      </c>
      <c r="AB2733" s="152">
        <v>354</v>
      </c>
      <c r="AC2733" s="152">
        <v>113</v>
      </c>
      <c r="AD2733" s="152">
        <v>2</v>
      </c>
      <c r="AE2733" s="152">
        <v>339</v>
      </c>
      <c r="AF2733" s="152">
        <v>475</v>
      </c>
      <c r="AG2733" s="152">
        <v>252</v>
      </c>
      <c r="AH2733" s="152">
        <v>43</v>
      </c>
      <c r="AI2733" s="152">
        <v>58</v>
      </c>
      <c r="AJ2733" s="152">
        <v>41</v>
      </c>
      <c r="AK2733" s="152">
        <v>385</v>
      </c>
      <c r="AL2733" s="152">
        <v>612</v>
      </c>
      <c r="AM2733" s="152">
        <v>12</v>
      </c>
      <c r="AO2733" s="152">
        <v>122</v>
      </c>
      <c r="AP2733" s="152">
        <v>7</v>
      </c>
      <c r="AQ2733" s="152">
        <v>47</v>
      </c>
      <c r="AR2733" s="152">
        <v>134</v>
      </c>
      <c r="AS2733" s="152">
        <v>455</v>
      </c>
      <c r="AT2733" s="152">
        <v>88</v>
      </c>
      <c r="AU2733" s="152">
        <v>149</v>
      </c>
      <c r="AV2733" s="152">
        <v>26</v>
      </c>
      <c r="AW2733" s="152">
        <v>17</v>
      </c>
      <c r="AX2733" s="152">
        <v>173</v>
      </c>
      <c r="AY2733" s="152">
        <v>66</v>
      </c>
      <c r="AZ2733" s="152">
        <v>159</v>
      </c>
      <c r="BA2733" s="155">
        <v>159</v>
      </c>
      <c r="BB2733" s="152">
        <v>78</v>
      </c>
      <c r="BC2733" s="152">
        <v>12</v>
      </c>
      <c r="BD2733" s="152">
        <v>46</v>
      </c>
      <c r="BE2733" s="152">
        <v>60</v>
      </c>
      <c r="BF2733" s="152">
        <v>26</v>
      </c>
      <c r="BG2733" s="152">
        <v>27</v>
      </c>
      <c r="BH2733" s="152">
        <v>110</v>
      </c>
      <c r="BI2733" s="152">
        <v>12</v>
      </c>
      <c r="BJ2733" s="152">
        <v>31</v>
      </c>
      <c r="BK2733" s="152">
        <v>18</v>
      </c>
      <c r="BL2733" s="152">
        <v>15</v>
      </c>
      <c r="BM2733" s="152"/>
      <c r="BN2733" s="152"/>
      <c r="BO2733" s="152"/>
      <c r="BP2733" s="152"/>
      <c r="BQ2733" s="152"/>
      <c r="BR2733" s="152"/>
      <c r="BS2733" s="152"/>
      <c r="BT2733" s="152"/>
      <c r="BU2733" s="152"/>
      <c r="BV2733" s="152"/>
      <c r="BW2733" s="152"/>
      <c r="BX2733" s="152"/>
      <c r="BY2733" s="152"/>
      <c r="BZ2733" s="152"/>
      <c r="CA2733" s="152"/>
      <c r="CB2733" s="152"/>
      <c r="CC2733" s="152"/>
    </row>
    <row r="2734" spans="1:81">
      <c r="A2734" t="str">
        <f t="shared" si="214"/>
        <v>2023</v>
      </c>
      <c r="B2734" t="str">
        <f t="shared" si="215"/>
        <v>June</v>
      </c>
      <c r="C2734" s="2">
        <v>45101</v>
      </c>
      <c r="D2734" s="1" t="str">
        <f t="shared" si="213"/>
        <v>OK</v>
      </c>
      <c r="E2734">
        <f t="shared" si="211"/>
        <v>0</v>
      </c>
      <c r="F2734">
        <f t="shared" si="212"/>
        <v>1</v>
      </c>
      <c r="G2734" s="150">
        <v>45101</v>
      </c>
      <c r="H2734" s="152">
        <v>47</v>
      </c>
      <c r="I2734" s="152">
        <v>177</v>
      </c>
      <c r="J2734" s="152">
        <v>111</v>
      </c>
      <c r="K2734" s="152">
        <v>152</v>
      </c>
      <c r="L2734" s="152">
        <v>104</v>
      </c>
      <c r="M2734" s="152">
        <v>164</v>
      </c>
      <c r="N2734" s="152">
        <v>87</v>
      </c>
      <c r="O2734" s="152">
        <v>70</v>
      </c>
      <c r="P2734" s="152">
        <v>190</v>
      </c>
      <c r="Q2734" s="152">
        <v>179</v>
      </c>
      <c r="R2734" s="152">
        <v>148</v>
      </c>
      <c r="S2734" s="152">
        <v>35</v>
      </c>
      <c r="T2734" s="152">
        <v>119</v>
      </c>
      <c r="U2734" s="152">
        <v>15</v>
      </c>
      <c r="V2734" s="152">
        <v>76</v>
      </c>
      <c r="W2734" s="152">
        <v>353</v>
      </c>
      <c r="X2734" s="152">
        <v>216</v>
      </c>
      <c r="Y2734" s="152">
        <v>7</v>
      </c>
      <c r="Z2734" s="152">
        <v>156</v>
      </c>
      <c r="AA2734" s="152">
        <v>15</v>
      </c>
      <c r="AB2734" s="152">
        <v>204</v>
      </c>
      <c r="AC2734" s="152">
        <v>475</v>
      </c>
      <c r="AD2734" s="152">
        <v>1</v>
      </c>
      <c r="AE2734" s="152">
        <v>192</v>
      </c>
      <c r="AF2734" s="152">
        <v>415</v>
      </c>
      <c r="AG2734" s="152">
        <v>431</v>
      </c>
      <c r="AH2734" s="152">
        <v>118</v>
      </c>
      <c r="AI2734" s="152">
        <v>109</v>
      </c>
      <c r="AJ2734" s="152">
        <v>52</v>
      </c>
      <c r="AK2734" s="152">
        <v>367</v>
      </c>
      <c r="AL2734" s="152">
        <v>566</v>
      </c>
      <c r="AM2734" s="152">
        <v>15</v>
      </c>
      <c r="AO2734" s="152">
        <v>101</v>
      </c>
      <c r="AP2734" s="152">
        <v>19</v>
      </c>
      <c r="AQ2734" s="152">
        <v>201</v>
      </c>
      <c r="AR2734" s="152">
        <v>97</v>
      </c>
      <c r="AS2734" s="152">
        <v>606</v>
      </c>
      <c r="AT2734" s="152">
        <v>73</v>
      </c>
      <c r="AU2734" s="152">
        <v>207</v>
      </c>
      <c r="AV2734" s="152">
        <v>56</v>
      </c>
      <c r="AW2734" s="152">
        <v>191</v>
      </c>
      <c r="AX2734" s="152">
        <v>106</v>
      </c>
      <c r="AY2734" s="152">
        <v>47</v>
      </c>
      <c r="AZ2734" s="152">
        <v>315</v>
      </c>
      <c r="BA2734" s="155">
        <v>259</v>
      </c>
      <c r="BB2734" s="152">
        <v>127</v>
      </c>
      <c r="BC2734" s="152">
        <v>88</v>
      </c>
      <c r="BD2734" s="152">
        <v>164</v>
      </c>
      <c r="BE2734" s="152">
        <v>60</v>
      </c>
      <c r="BF2734" s="152">
        <v>77</v>
      </c>
      <c r="BG2734" s="152">
        <v>31</v>
      </c>
      <c r="BH2734" s="152">
        <v>65</v>
      </c>
      <c r="BI2734" s="152">
        <v>56</v>
      </c>
      <c r="BJ2734" s="152">
        <v>45</v>
      </c>
      <c r="BK2734" s="152">
        <v>32</v>
      </c>
      <c r="BL2734" s="152">
        <v>117</v>
      </c>
      <c r="BM2734" s="152"/>
      <c r="BN2734" s="152"/>
      <c r="BO2734" s="152"/>
      <c r="BP2734" s="152"/>
      <c r="BQ2734" s="152"/>
      <c r="BR2734" s="152"/>
      <c r="BS2734" s="152"/>
      <c r="BT2734" s="152"/>
      <c r="BU2734" s="152"/>
      <c r="BV2734" s="152"/>
      <c r="BW2734" s="152"/>
      <c r="BX2734" s="152"/>
      <c r="BY2734" s="152"/>
      <c r="BZ2734" s="152"/>
      <c r="CA2734" s="152"/>
      <c r="CB2734" s="152"/>
      <c r="CC2734" s="152"/>
    </row>
    <row r="2735" spans="1:81">
      <c r="A2735" t="str">
        <f t="shared" si="214"/>
        <v>2023</v>
      </c>
      <c r="B2735" t="str">
        <f t="shared" si="215"/>
        <v>June</v>
      </c>
      <c r="C2735" s="2">
        <v>45102</v>
      </c>
      <c r="D2735" s="1" t="str">
        <f t="shared" si="213"/>
        <v>OK</v>
      </c>
      <c r="E2735">
        <f t="shared" si="211"/>
        <v>0</v>
      </c>
      <c r="F2735">
        <f t="shared" si="212"/>
        <v>1</v>
      </c>
      <c r="G2735" s="150">
        <v>45102</v>
      </c>
      <c r="H2735" s="152">
        <v>84</v>
      </c>
      <c r="I2735" s="152">
        <v>141</v>
      </c>
      <c r="J2735" s="152">
        <v>75</v>
      </c>
      <c r="K2735" s="152">
        <v>195</v>
      </c>
      <c r="L2735" s="152">
        <v>104</v>
      </c>
      <c r="M2735" s="152">
        <v>102</v>
      </c>
      <c r="N2735" s="152">
        <v>110</v>
      </c>
      <c r="O2735" s="152">
        <v>84</v>
      </c>
      <c r="P2735" s="152">
        <v>178</v>
      </c>
      <c r="Q2735" s="152">
        <v>147</v>
      </c>
      <c r="R2735" s="152">
        <v>140</v>
      </c>
      <c r="S2735" s="152">
        <v>31</v>
      </c>
      <c r="T2735" s="152">
        <v>105</v>
      </c>
      <c r="U2735" s="152">
        <v>14</v>
      </c>
      <c r="V2735" s="152">
        <v>55</v>
      </c>
      <c r="W2735" s="152">
        <v>363</v>
      </c>
      <c r="X2735" s="152">
        <v>189</v>
      </c>
      <c r="Y2735" s="152">
        <v>9</v>
      </c>
      <c r="Z2735" s="152">
        <v>122</v>
      </c>
      <c r="AA2735" s="152">
        <v>10</v>
      </c>
      <c r="AB2735" s="152">
        <v>209</v>
      </c>
      <c r="AC2735" s="152">
        <v>405</v>
      </c>
      <c r="AD2735" s="152">
        <v>7</v>
      </c>
      <c r="AE2735" s="152">
        <v>189</v>
      </c>
      <c r="AF2735" s="152">
        <v>417</v>
      </c>
      <c r="AG2735" s="152">
        <v>386</v>
      </c>
      <c r="AH2735" s="152">
        <v>57</v>
      </c>
      <c r="AI2735" s="152">
        <v>162</v>
      </c>
      <c r="AJ2735" s="152">
        <v>37</v>
      </c>
      <c r="AK2735" s="152">
        <v>415</v>
      </c>
      <c r="AL2735" s="152">
        <v>742</v>
      </c>
      <c r="AM2735" s="152">
        <v>14</v>
      </c>
      <c r="AO2735" s="152">
        <v>102</v>
      </c>
      <c r="AP2735" s="152">
        <v>23</v>
      </c>
      <c r="AQ2735" s="152">
        <v>176</v>
      </c>
      <c r="AR2735" s="152">
        <v>82</v>
      </c>
      <c r="AS2735" s="152">
        <v>617</v>
      </c>
      <c r="AT2735" s="152">
        <v>71</v>
      </c>
      <c r="AU2735" s="152">
        <v>266</v>
      </c>
      <c r="AV2735" s="152">
        <v>72</v>
      </c>
      <c r="AW2735" s="152">
        <v>125</v>
      </c>
      <c r="AX2735" s="152">
        <v>102</v>
      </c>
      <c r="AY2735" s="152">
        <v>66</v>
      </c>
      <c r="AZ2735" s="152">
        <v>312</v>
      </c>
      <c r="BA2735" s="155">
        <v>210</v>
      </c>
      <c r="BB2735" s="152">
        <v>124</v>
      </c>
      <c r="BC2735" s="152">
        <v>29</v>
      </c>
      <c r="BD2735" s="152">
        <v>200</v>
      </c>
      <c r="BE2735" s="152">
        <v>88</v>
      </c>
      <c r="BF2735" s="152">
        <v>63</v>
      </c>
      <c r="BG2735" s="152">
        <v>36</v>
      </c>
      <c r="BH2735" s="152">
        <v>49</v>
      </c>
      <c r="BI2735" s="152">
        <v>41</v>
      </c>
      <c r="BJ2735" s="152">
        <v>56</v>
      </c>
      <c r="BK2735" s="152">
        <v>28</v>
      </c>
      <c r="BL2735" s="152">
        <v>56</v>
      </c>
      <c r="BM2735" s="152"/>
      <c r="BN2735" s="152"/>
      <c r="BO2735" s="152"/>
      <c r="BP2735" s="152"/>
      <c r="BQ2735" s="152"/>
      <c r="BR2735" s="152"/>
      <c r="BS2735" s="152"/>
      <c r="BT2735" s="152"/>
      <c r="BU2735" s="152"/>
      <c r="BV2735" s="152"/>
      <c r="BW2735" s="152"/>
      <c r="BX2735" s="152"/>
      <c r="BY2735" s="152"/>
      <c r="BZ2735" s="152"/>
      <c r="CA2735" s="152"/>
      <c r="CB2735" s="152"/>
      <c r="CC2735" s="152"/>
    </row>
    <row r="2736" spans="1:81">
      <c r="A2736" t="str">
        <f t="shared" si="214"/>
        <v>2023</v>
      </c>
      <c r="B2736" t="str">
        <f t="shared" si="215"/>
        <v>June</v>
      </c>
      <c r="C2736" s="2">
        <v>45103</v>
      </c>
      <c r="D2736" s="1" t="str">
        <f t="shared" si="213"/>
        <v>OK</v>
      </c>
      <c r="E2736">
        <f t="shared" si="211"/>
        <v>1</v>
      </c>
      <c r="F2736">
        <f t="shared" si="212"/>
        <v>0</v>
      </c>
      <c r="G2736" s="150">
        <v>45103</v>
      </c>
      <c r="H2736" s="152">
        <v>13</v>
      </c>
      <c r="I2736" s="152">
        <v>333</v>
      </c>
      <c r="J2736" s="152">
        <v>326</v>
      </c>
      <c r="K2736" s="152">
        <v>179</v>
      </c>
      <c r="L2736" s="152">
        <v>310</v>
      </c>
      <c r="M2736" s="152">
        <v>122</v>
      </c>
      <c r="N2736" s="152">
        <v>211</v>
      </c>
      <c r="O2736" s="152">
        <v>73</v>
      </c>
      <c r="P2736" s="152">
        <v>399</v>
      </c>
      <c r="Q2736" s="152">
        <v>340</v>
      </c>
      <c r="R2736" s="152">
        <v>276</v>
      </c>
      <c r="S2736" s="152">
        <v>83</v>
      </c>
      <c r="T2736" s="152">
        <v>134</v>
      </c>
      <c r="U2736" s="152">
        <v>28</v>
      </c>
      <c r="V2736" s="152">
        <v>129</v>
      </c>
      <c r="W2736" s="152">
        <v>502</v>
      </c>
      <c r="X2736" s="152">
        <v>230</v>
      </c>
      <c r="Y2736" s="152">
        <v>15</v>
      </c>
      <c r="Z2736" s="152">
        <v>117</v>
      </c>
      <c r="AA2736" s="152">
        <v>14</v>
      </c>
      <c r="AB2736" s="152">
        <v>737</v>
      </c>
      <c r="AC2736" s="152">
        <v>261</v>
      </c>
      <c r="AD2736" s="152">
        <v>2</v>
      </c>
      <c r="AE2736" s="152">
        <v>664</v>
      </c>
      <c r="AF2736" s="152">
        <v>1079</v>
      </c>
      <c r="AG2736" s="152">
        <v>529</v>
      </c>
      <c r="AH2736" s="152">
        <v>70</v>
      </c>
      <c r="AI2736" s="152">
        <v>169</v>
      </c>
      <c r="AJ2736" s="152">
        <v>49</v>
      </c>
      <c r="AK2736" s="152">
        <v>852</v>
      </c>
      <c r="AL2736" s="152">
        <v>912</v>
      </c>
      <c r="AM2736" s="152">
        <v>12</v>
      </c>
      <c r="AO2736" s="152">
        <v>259</v>
      </c>
      <c r="AP2736" s="152">
        <v>40</v>
      </c>
      <c r="AQ2736" s="152">
        <v>125</v>
      </c>
      <c r="AR2736" s="152">
        <v>230</v>
      </c>
      <c r="AS2736" s="152">
        <v>941</v>
      </c>
      <c r="AT2736" s="152">
        <v>193</v>
      </c>
      <c r="AU2736" s="152">
        <v>274</v>
      </c>
      <c r="AV2736" s="152">
        <v>70</v>
      </c>
      <c r="AW2736" s="152">
        <v>107</v>
      </c>
      <c r="AX2736" s="152">
        <v>286</v>
      </c>
      <c r="AY2736" s="152">
        <v>106</v>
      </c>
      <c r="AZ2736" s="152">
        <v>313</v>
      </c>
      <c r="BA2736" s="155">
        <v>263</v>
      </c>
      <c r="BB2736" s="152">
        <v>89</v>
      </c>
      <c r="BC2736" s="152">
        <v>5</v>
      </c>
      <c r="BD2736" s="152">
        <v>106</v>
      </c>
      <c r="BE2736" s="152">
        <v>150</v>
      </c>
      <c r="BF2736" s="152">
        <v>60</v>
      </c>
      <c r="BG2736" s="152">
        <v>49</v>
      </c>
      <c r="BH2736" s="152">
        <v>118</v>
      </c>
      <c r="BI2736" s="152">
        <v>31</v>
      </c>
      <c r="BJ2736" s="152">
        <v>52</v>
      </c>
      <c r="BK2736" s="152">
        <v>16</v>
      </c>
      <c r="BL2736" s="152">
        <v>23</v>
      </c>
      <c r="BM2736" s="152"/>
      <c r="BN2736" s="152"/>
      <c r="BO2736" s="152"/>
      <c r="BP2736" s="152"/>
      <c r="BQ2736" s="152"/>
      <c r="BR2736" s="152"/>
      <c r="BS2736" s="152"/>
      <c r="BT2736" s="152"/>
      <c r="BU2736" s="152"/>
      <c r="BV2736" s="152"/>
      <c r="BW2736" s="152"/>
      <c r="BX2736" s="152"/>
      <c r="BY2736" s="152"/>
      <c r="BZ2736" s="152"/>
      <c r="CA2736" s="152"/>
      <c r="CB2736" s="152"/>
      <c r="CC2736" s="152"/>
    </row>
    <row r="2737" spans="1:81">
      <c r="A2737" t="str">
        <f t="shared" si="214"/>
        <v>2023</v>
      </c>
      <c r="B2737" t="str">
        <f t="shared" si="215"/>
        <v>June</v>
      </c>
      <c r="C2737" s="2">
        <v>45104</v>
      </c>
      <c r="D2737" s="1" t="str">
        <f t="shared" si="213"/>
        <v>OK</v>
      </c>
      <c r="E2737">
        <f t="shared" si="211"/>
        <v>1</v>
      </c>
      <c r="F2737">
        <f t="shared" si="212"/>
        <v>0</v>
      </c>
      <c r="G2737" s="150">
        <v>45104</v>
      </c>
      <c r="H2737" s="152">
        <v>7</v>
      </c>
      <c r="I2737" s="152">
        <v>243</v>
      </c>
      <c r="J2737" s="152">
        <v>290</v>
      </c>
      <c r="K2737" s="152">
        <v>121</v>
      </c>
      <c r="L2737" s="152">
        <v>284</v>
      </c>
      <c r="M2737" s="152">
        <v>121</v>
      </c>
      <c r="N2737" s="152">
        <v>216</v>
      </c>
      <c r="O2737" s="152">
        <v>69</v>
      </c>
      <c r="P2737" s="152">
        <v>353</v>
      </c>
      <c r="Q2737" s="152">
        <v>279</v>
      </c>
      <c r="R2737" s="152">
        <v>260</v>
      </c>
      <c r="S2737" s="152">
        <v>55</v>
      </c>
      <c r="T2737" s="152">
        <v>133</v>
      </c>
      <c r="U2737" s="152">
        <v>33</v>
      </c>
      <c r="V2737" s="152">
        <v>148</v>
      </c>
      <c r="W2737" s="152">
        <v>464</v>
      </c>
      <c r="X2737" s="152">
        <v>134</v>
      </c>
      <c r="Y2737" s="152">
        <v>15</v>
      </c>
      <c r="Z2737" s="152">
        <v>131</v>
      </c>
      <c r="AA2737" s="152">
        <v>12</v>
      </c>
      <c r="AB2737" s="152">
        <v>673</v>
      </c>
      <c r="AC2737" s="152">
        <v>184</v>
      </c>
      <c r="AD2737" s="152">
        <v>3</v>
      </c>
      <c r="AE2737" s="152">
        <v>661</v>
      </c>
      <c r="AF2737" s="152">
        <v>882</v>
      </c>
      <c r="AG2737" s="152">
        <v>373</v>
      </c>
      <c r="AH2737" s="152">
        <v>65</v>
      </c>
      <c r="AI2737" s="152">
        <v>151</v>
      </c>
      <c r="AJ2737" s="152">
        <v>59</v>
      </c>
      <c r="AK2737" s="152">
        <v>731</v>
      </c>
      <c r="AL2737" s="152">
        <v>851</v>
      </c>
      <c r="AM2737" s="152">
        <v>8</v>
      </c>
      <c r="AO2737" s="152">
        <v>204</v>
      </c>
      <c r="AP2737" s="152">
        <v>28</v>
      </c>
      <c r="AQ2737" s="152">
        <v>90</v>
      </c>
      <c r="AR2737" s="152">
        <v>176</v>
      </c>
      <c r="AS2737" s="152">
        <v>790</v>
      </c>
      <c r="AT2737" s="152">
        <v>144</v>
      </c>
      <c r="AU2737" s="152">
        <v>203</v>
      </c>
      <c r="AV2737" s="152">
        <v>30</v>
      </c>
      <c r="AW2737" s="152">
        <v>49</v>
      </c>
      <c r="AX2737" s="152">
        <v>245</v>
      </c>
      <c r="AY2737" s="152">
        <v>116</v>
      </c>
      <c r="AZ2737" s="152">
        <v>241</v>
      </c>
      <c r="BA2737" s="155">
        <v>178</v>
      </c>
      <c r="BB2737" s="152">
        <v>90</v>
      </c>
      <c r="BC2737" s="152">
        <v>26</v>
      </c>
      <c r="BD2737" s="152">
        <v>79</v>
      </c>
      <c r="BE2737" s="152">
        <v>115</v>
      </c>
      <c r="BF2737" s="152">
        <v>34</v>
      </c>
      <c r="BG2737" s="152">
        <v>40</v>
      </c>
      <c r="BH2737" s="152">
        <v>120</v>
      </c>
      <c r="BI2737" s="152">
        <v>11</v>
      </c>
      <c r="BJ2737" s="152">
        <v>46</v>
      </c>
      <c r="BK2737" s="152">
        <v>18</v>
      </c>
      <c r="BL2737" s="152">
        <v>21</v>
      </c>
      <c r="BM2737" s="152"/>
      <c r="BN2737" s="152"/>
      <c r="BO2737" s="152"/>
      <c r="BP2737" s="152"/>
      <c r="BQ2737" s="152"/>
      <c r="BR2737" s="152"/>
      <c r="BS2737" s="152"/>
      <c r="BT2737" s="152"/>
      <c r="BU2737" s="152"/>
      <c r="BV2737" s="152"/>
      <c r="BW2737" s="152"/>
      <c r="BX2737" s="152"/>
      <c r="BY2737" s="152"/>
      <c r="BZ2737" s="152"/>
      <c r="CA2737" s="152"/>
      <c r="CB2737" s="152"/>
      <c r="CC2737" s="152"/>
    </row>
    <row r="2738" spans="1:81">
      <c r="A2738" t="str">
        <f t="shared" si="214"/>
        <v>2023</v>
      </c>
      <c r="B2738" t="str">
        <f t="shared" si="215"/>
        <v>June</v>
      </c>
      <c r="C2738" s="2">
        <v>45105</v>
      </c>
      <c r="D2738" s="1" t="str">
        <f t="shared" si="213"/>
        <v>OK</v>
      </c>
      <c r="E2738">
        <f t="shared" si="211"/>
        <v>1</v>
      </c>
      <c r="F2738">
        <f t="shared" si="212"/>
        <v>0</v>
      </c>
      <c r="G2738" s="150">
        <v>45105</v>
      </c>
      <c r="H2738" s="152">
        <v>3</v>
      </c>
      <c r="I2738" s="152">
        <v>268</v>
      </c>
      <c r="J2738" s="152">
        <v>321</v>
      </c>
      <c r="K2738" s="152">
        <v>140</v>
      </c>
      <c r="L2738" s="152">
        <v>295</v>
      </c>
      <c r="M2738" s="152">
        <v>168</v>
      </c>
      <c r="N2738" s="152">
        <v>226</v>
      </c>
      <c r="O2738" s="152">
        <v>102</v>
      </c>
      <c r="P2738" s="152">
        <v>389</v>
      </c>
      <c r="Q2738" s="152">
        <v>359</v>
      </c>
      <c r="R2738" s="152">
        <v>279</v>
      </c>
      <c r="S2738" s="152">
        <v>83</v>
      </c>
      <c r="T2738" s="152">
        <v>128</v>
      </c>
      <c r="U2738" s="152">
        <v>37</v>
      </c>
      <c r="V2738" s="152">
        <v>119</v>
      </c>
      <c r="W2738" s="152">
        <v>527</v>
      </c>
      <c r="X2738" s="152">
        <v>224</v>
      </c>
      <c r="Y2738" s="152">
        <v>5</v>
      </c>
      <c r="Z2738" s="152">
        <v>308</v>
      </c>
      <c r="AA2738" s="152">
        <v>37</v>
      </c>
      <c r="AB2738" s="152">
        <v>789</v>
      </c>
      <c r="AC2738" s="152">
        <v>216</v>
      </c>
      <c r="AD2738" s="152">
        <v>4</v>
      </c>
      <c r="AE2738" s="152">
        <v>738</v>
      </c>
      <c r="AF2738" s="152">
        <v>1079</v>
      </c>
      <c r="AG2738" s="152">
        <v>504</v>
      </c>
      <c r="AH2738" s="152">
        <v>64</v>
      </c>
      <c r="AI2738" s="152">
        <v>235</v>
      </c>
      <c r="AJ2738" s="152">
        <v>64</v>
      </c>
      <c r="AK2738" s="152">
        <v>828</v>
      </c>
      <c r="AL2738" s="152">
        <v>926</v>
      </c>
      <c r="AM2738" s="152">
        <v>12</v>
      </c>
      <c r="AO2738" s="152">
        <v>222</v>
      </c>
      <c r="AP2738" s="152">
        <v>25</v>
      </c>
      <c r="AQ2738" s="152">
        <v>99</v>
      </c>
      <c r="AR2738" s="152">
        <v>249</v>
      </c>
      <c r="AS2738" s="152">
        <v>932</v>
      </c>
      <c r="AT2738" s="152">
        <v>157</v>
      </c>
      <c r="AU2738" s="152">
        <v>258</v>
      </c>
      <c r="AV2738" s="152">
        <v>58</v>
      </c>
      <c r="AW2738" s="152">
        <v>63</v>
      </c>
      <c r="AX2738" s="152">
        <v>274</v>
      </c>
      <c r="AY2738" s="152">
        <v>108</v>
      </c>
      <c r="AZ2738" s="152">
        <v>279</v>
      </c>
      <c r="BA2738" s="155">
        <v>268</v>
      </c>
      <c r="BB2738" s="152">
        <v>83</v>
      </c>
      <c r="BC2738" s="152">
        <v>26</v>
      </c>
      <c r="BD2738" s="152">
        <v>106</v>
      </c>
      <c r="BE2738" s="152">
        <v>164</v>
      </c>
      <c r="BF2738" s="152">
        <v>44</v>
      </c>
      <c r="BG2738" s="152">
        <v>42</v>
      </c>
      <c r="BH2738" s="152">
        <v>104</v>
      </c>
      <c r="BI2738" s="152">
        <v>22</v>
      </c>
      <c r="BJ2738" s="152">
        <v>51</v>
      </c>
      <c r="BK2738" s="152">
        <v>38</v>
      </c>
      <c r="BL2738" s="152">
        <v>24</v>
      </c>
      <c r="BM2738" s="152"/>
      <c r="BN2738" s="152"/>
      <c r="BO2738" s="152"/>
      <c r="BP2738" s="152"/>
      <c r="BQ2738" s="152"/>
      <c r="BR2738" s="152"/>
      <c r="BS2738" s="152"/>
      <c r="BT2738" s="152"/>
      <c r="BU2738" s="152"/>
      <c r="BV2738" s="152"/>
      <c r="BW2738" s="152"/>
      <c r="BX2738" s="152"/>
      <c r="BY2738" s="152"/>
      <c r="BZ2738" s="152"/>
      <c r="CA2738" s="152"/>
      <c r="CB2738" s="152"/>
      <c r="CC2738" s="152"/>
    </row>
    <row r="2739" spans="1:81">
      <c r="A2739" t="str">
        <f t="shared" si="214"/>
        <v>2023</v>
      </c>
      <c r="B2739" t="str">
        <f t="shared" si="215"/>
        <v>June</v>
      </c>
      <c r="C2739" s="2">
        <v>45106</v>
      </c>
      <c r="D2739" s="1" t="str">
        <f t="shared" si="213"/>
        <v>OK</v>
      </c>
      <c r="E2739">
        <f t="shared" si="211"/>
        <v>1</v>
      </c>
      <c r="F2739">
        <f t="shared" si="212"/>
        <v>0</v>
      </c>
      <c r="G2739" s="150">
        <v>45106</v>
      </c>
      <c r="H2739" s="152">
        <v>14</v>
      </c>
      <c r="I2739" s="152">
        <v>214</v>
      </c>
      <c r="J2739" s="152">
        <v>246</v>
      </c>
      <c r="K2739" s="152">
        <v>129</v>
      </c>
      <c r="L2739" s="152">
        <v>255</v>
      </c>
      <c r="M2739" s="152">
        <v>160</v>
      </c>
      <c r="N2739" s="152">
        <v>200</v>
      </c>
      <c r="O2739" s="152">
        <v>66</v>
      </c>
      <c r="P2739" s="152">
        <v>283</v>
      </c>
      <c r="Q2739" s="152">
        <v>246</v>
      </c>
      <c r="R2739" s="152">
        <v>209</v>
      </c>
      <c r="S2739" s="152">
        <v>72</v>
      </c>
      <c r="T2739" s="152">
        <v>135</v>
      </c>
      <c r="U2739" s="152">
        <v>24</v>
      </c>
      <c r="V2739" s="152">
        <v>102</v>
      </c>
      <c r="W2739" s="152">
        <v>501</v>
      </c>
      <c r="X2739" s="152">
        <v>126</v>
      </c>
      <c r="Y2739" s="152">
        <v>7</v>
      </c>
      <c r="Z2739" s="152">
        <v>208</v>
      </c>
      <c r="AA2739" s="152">
        <v>14</v>
      </c>
      <c r="AB2739" s="152">
        <v>602</v>
      </c>
      <c r="AC2739" s="152">
        <v>190</v>
      </c>
      <c r="AD2739" s="152">
        <v>0</v>
      </c>
      <c r="AE2739" s="152">
        <v>558</v>
      </c>
      <c r="AF2739" s="152">
        <v>791</v>
      </c>
      <c r="AG2739" s="152">
        <v>357</v>
      </c>
      <c r="AH2739" s="152">
        <v>74</v>
      </c>
      <c r="AI2739" s="152">
        <v>143</v>
      </c>
      <c r="AJ2739" s="152">
        <v>53</v>
      </c>
      <c r="AK2739" s="152">
        <v>686</v>
      </c>
      <c r="AL2739" s="152">
        <v>820</v>
      </c>
      <c r="AM2739" s="152">
        <v>10</v>
      </c>
      <c r="AO2739" s="152">
        <v>167</v>
      </c>
      <c r="AP2739" s="152">
        <v>12</v>
      </c>
      <c r="AQ2739" s="152">
        <v>67</v>
      </c>
      <c r="AR2739" s="152">
        <v>186</v>
      </c>
      <c r="AS2739" s="152">
        <v>725</v>
      </c>
      <c r="AT2739" s="152">
        <v>127</v>
      </c>
      <c r="AU2739" s="152">
        <v>221</v>
      </c>
      <c r="AV2739" s="152">
        <v>29</v>
      </c>
      <c r="AW2739" s="152">
        <v>41</v>
      </c>
      <c r="AX2739" s="152">
        <v>220</v>
      </c>
      <c r="AY2739" s="152">
        <v>111</v>
      </c>
      <c r="AZ2739" s="152">
        <v>209</v>
      </c>
      <c r="BA2739" s="155">
        <v>209</v>
      </c>
      <c r="BB2739" s="152">
        <v>43</v>
      </c>
      <c r="BC2739" s="152">
        <v>11</v>
      </c>
      <c r="BD2739" s="152">
        <v>71</v>
      </c>
      <c r="BE2739" s="152">
        <v>99</v>
      </c>
      <c r="BF2739" s="152">
        <v>70</v>
      </c>
      <c r="BG2739" s="152">
        <v>41</v>
      </c>
      <c r="BH2739" s="152">
        <v>100</v>
      </c>
      <c r="BI2739" s="152">
        <v>19</v>
      </c>
      <c r="BJ2739" s="152">
        <v>42</v>
      </c>
      <c r="BK2739" s="152">
        <v>21</v>
      </c>
      <c r="BL2739" s="152">
        <v>33</v>
      </c>
      <c r="BM2739" s="152"/>
      <c r="BN2739" s="152"/>
      <c r="BO2739" s="152"/>
      <c r="BP2739" s="152"/>
      <c r="BQ2739" s="152"/>
      <c r="BR2739" s="152"/>
      <c r="BS2739" s="152"/>
      <c r="BT2739" s="152"/>
      <c r="BU2739" s="152"/>
      <c r="BV2739" s="152"/>
      <c r="BW2739" s="152"/>
      <c r="BX2739" s="152"/>
      <c r="BY2739" s="152"/>
      <c r="BZ2739" s="152"/>
      <c r="CA2739" s="152"/>
      <c r="CB2739" s="152"/>
      <c r="CC2739" s="152"/>
    </row>
    <row r="2740" spans="1:81" ht="15" thickBot="1">
      <c r="A2740" t="str">
        <f t="shared" si="214"/>
        <v>2023</v>
      </c>
      <c r="B2740" t="str">
        <f t="shared" si="215"/>
        <v>June</v>
      </c>
      <c r="C2740" s="2">
        <v>45107</v>
      </c>
      <c r="D2740" s="1" t="str">
        <f t="shared" si="213"/>
        <v>OK</v>
      </c>
      <c r="E2740">
        <f t="shared" si="211"/>
        <v>1</v>
      </c>
      <c r="F2740">
        <f t="shared" si="212"/>
        <v>0</v>
      </c>
      <c r="G2740" s="156">
        <v>45107</v>
      </c>
      <c r="H2740" s="157">
        <v>3</v>
      </c>
      <c r="I2740" s="157">
        <v>153</v>
      </c>
      <c r="J2740" s="157">
        <v>142</v>
      </c>
      <c r="K2740" s="157">
        <v>52</v>
      </c>
      <c r="L2740" s="157">
        <v>165</v>
      </c>
      <c r="M2740" s="157">
        <v>131</v>
      </c>
      <c r="N2740" s="157">
        <v>157</v>
      </c>
      <c r="O2740" s="157">
        <v>26</v>
      </c>
      <c r="P2740" s="157">
        <v>187</v>
      </c>
      <c r="Q2740" s="157">
        <v>156</v>
      </c>
      <c r="R2740" s="157">
        <v>172</v>
      </c>
      <c r="S2740" s="157">
        <v>31</v>
      </c>
      <c r="T2740" s="157">
        <v>152</v>
      </c>
      <c r="U2740" s="157">
        <v>15</v>
      </c>
      <c r="V2740" s="157">
        <v>112</v>
      </c>
      <c r="W2740" s="157">
        <v>403</v>
      </c>
      <c r="X2740" s="157">
        <v>63</v>
      </c>
      <c r="Y2740" s="157">
        <v>6</v>
      </c>
      <c r="Z2740" s="157">
        <v>152</v>
      </c>
      <c r="AA2740" s="157">
        <v>11</v>
      </c>
      <c r="AB2740" s="157">
        <v>314</v>
      </c>
      <c r="AC2740" s="157">
        <v>89</v>
      </c>
      <c r="AD2740" s="157">
        <v>0</v>
      </c>
      <c r="AE2740" s="157">
        <v>316</v>
      </c>
      <c r="AF2740" s="157">
        <v>456</v>
      </c>
      <c r="AG2740" s="157">
        <v>207</v>
      </c>
      <c r="AH2740" s="157">
        <v>68</v>
      </c>
      <c r="AI2740" s="157">
        <v>97</v>
      </c>
      <c r="AJ2740" s="157">
        <v>49</v>
      </c>
      <c r="AK2740" s="157">
        <v>271</v>
      </c>
      <c r="AL2740" s="157">
        <v>447</v>
      </c>
      <c r="AM2740" s="157">
        <v>10</v>
      </c>
      <c r="AO2740" s="157">
        <v>110</v>
      </c>
      <c r="AP2740" s="157">
        <v>5</v>
      </c>
      <c r="AQ2740" s="157">
        <v>50</v>
      </c>
      <c r="AR2740" s="157">
        <v>140</v>
      </c>
      <c r="AS2740" s="157">
        <v>332</v>
      </c>
      <c r="AT2740" s="157">
        <v>79</v>
      </c>
      <c r="AU2740" s="157">
        <v>124</v>
      </c>
      <c r="AV2740" s="157">
        <v>13</v>
      </c>
      <c r="AW2740" s="157">
        <v>21</v>
      </c>
      <c r="AX2740" s="157">
        <v>148</v>
      </c>
      <c r="AY2740" s="157">
        <v>66</v>
      </c>
      <c r="AZ2740" s="157">
        <v>123</v>
      </c>
      <c r="BA2740" s="159">
        <v>114</v>
      </c>
      <c r="BB2740" s="157">
        <v>33</v>
      </c>
      <c r="BC2740" s="157">
        <v>12</v>
      </c>
      <c r="BD2740" s="157">
        <v>18</v>
      </c>
      <c r="BE2740" s="157">
        <v>64</v>
      </c>
      <c r="BF2740" s="157">
        <v>23</v>
      </c>
      <c r="BG2740" s="157">
        <v>31</v>
      </c>
      <c r="BH2740" s="157">
        <v>102</v>
      </c>
      <c r="BI2740" s="157">
        <v>8</v>
      </c>
      <c r="BJ2740" s="157">
        <v>24</v>
      </c>
      <c r="BK2740" s="157">
        <v>13</v>
      </c>
      <c r="BL2740" s="157">
        <v>23</v>
      </c>
      <c r="BM2740" s="152"/>
      <c r="BN2740" s="152"/>
      <c r="BO2740" s="152"/>
      <c r="BP2740" s="152"/>
      <c r="BQ2740" s="152"/>
      <c r="BR2740" s="152"/>
      <c r="BS2740" s="152"/>
      <c r="BT2740" s="152"/>
      <c r="BU2740" s="152"/>
      <c r="BV2740" s="152"/>
      <c r="BW2740" s="152"/>
      <c r="BX2740" s="152"/>
      <c r="BY2740" s="152"/>
      <c r="BZ2740" s="152"/>
      <c r="CA2740" s="152"/>
      <c r="CB2740" s="152"/>
      <c r="CC2740" s="152"/>
    </row>
    <row r="2741" spans="1:81">
      <c r="A2741" t="str">
        <f t="shared" si="214"/>
        <v>2023</v>
      </c>
      <c r="B2741" t="str">
        <f t="shared" si="215"/>
        <v>July</v>
      </c>
      <c r="C2741" s="2">
        <v>45108</v>
      </c>
      <c r="D2741" s="1" t="str">
        <f t="shared" si="213"/>
        <v>OK</v>
      </c>
      <c r="E2741">
        <f t="shared" si="211"/>
        <v>0</v>
      </c>
      <c r="F2741">
        <f t="shared" si="212"/>
        <v>1</v>
      </c>
      <c r="G2741" s="162">
        <v>45108</v>
      </c>
      <c r="H2741" s="152">
        <v>15</v>
      </c>
      <c r="I2741" s="152">
        <v>100</v>
      </c>
      <c r="J2741" s="152">
        <v>69</v>
      </c>
      <c r="K2741" s="152">
        <v>87</v>
      </c>
      <c r="L2741" s="152">
        <v>77</v>
      </c>
      <c r="M2741" s="152">
        <v>133</v>
      </c>
      <c r="N2741" s="152">
        <v>93</v>
      </c>
      <c r="O2741" s="152">
        <v>48</v>
      </c>
      <c r="P2741" s="152">
        <v>113</v>
      </c>
      <c r="Q2741" s="152">
        <v>68</v>
      </c>
      <c r="R2741" s="152">
        <v>92</v>
      </c>
      <c r="S2741" s="152">
        <v>21</v>
      </c>
      <c r="T2741" s="152">
        <v>131</v>
      </c>
      <c r="U2741" s="152">
        <v>10</v>
      </c>
      <c r="V2741" s="152">
        <v>61</v>
      </c>
      <c r="W2741" s="152">
        <v>299</v>
      </c>
      <c r="X2741" s="152">
        <v>92</v>
      </c>
      <c r="Y2741" s="152">
        <v>7</v>
      </c>
      <c r="Z2741" s="152">
        <v>128</v>
      </c>
      <c r="AA2741" s="152">
        <v>10</v>
      </c>
      <c r="AB2741" s="152">
        <v>155</v>
      </c>
      <c r="AC2741" s="152">
        <v>160</v>
      </c>
      <c r="AD2741" s="152">
        <v>6</v>
      </c>
      <c r="AE2741" s="152">
        <v>166</v>
      </c>
      <c r="AF2741" s="152">
        <v>269</v>
      </c>
      <c r="AG2741" s="152">
        <v>242</v>
      </c>
      <c r="AH2741" s="152">
        <v>65</v>
      </c>
      <c r="AI2741" s="152">
        <v>128</v>
      </c>
      <c r="AJ2741" s="152">
        <v>27</v>
      </c>
      <c r="AK2741" s="152">
        <v>227</v>
      </c>
      <c r="AL2741" s="152">
        <v>547</v>
      </c>
      <c r="AM2741" s="152">
        <v>5</v>
      </c>
      <c r="AO2741" s="152">
        <v>76</v>
      </c>
      <c r="AP2741" s="152">
        <v>5</v>
      </c>
      <c r="AQ2741" s="152">
        <v>95</v>
      </c>
      <c r="AR2741" s="152">
        <v>66</v>
      </c>
      <c r="AS2741" s="152">
        <v>336</v>
      </c>
      <c r="AT2741" s="152">
        <v>61</v>
      </c>
      <c r="AU2741" s="152">
        <v>139</v>
      </c>
      <c r="AV2741" s="152">
        <v>53</v>
      </c>
      <c r="AW2741" s="152">
        <v>95</v>
      </c>
      <c r="AX2741" s="152">
        <v>60</v>
      </c>
      <c r="AY2741" s="152">
        <v>39</v>
      </c>
      <c r="AZ2741" s="152">
        <v>242</v>
      </c>
      <c r="BA2741" s="155">
        <v>149</v>
      </c>
      <c r="BB2741" s="152">
        <v>42</v>
      </c>
      <c r="BC2741" s="152">
        <v>84</v>
      </c>
      <c r="BD2741" s="152">
        <v>75</v>
      </c>
      <c r="BE2741" s="152">
        <v>94</v>
      </c>
      <c r="BF2741" s="152">
        <v>33</v>
      </c>
      <c r="BG2741" s="152">
        <v>28</v>
      </c>
      <c r="BH2741" s="152">
        <v>56</v>
      </c>
      <c r="BI2741" s="152">
        <v>40</v>
      </c>
      <c r="BJ2741" s="152">
        <v>39</v>
      </c>
      <c r="BK2741" s="152">
        <v>7</v>
      </c>
      <c r="BL2741" s="152">
        <v>37</v>
      </c>
      <c r="BM2741" s="152"/>
      <c r="BN2741" s="152"/>
      <c r="BO2741" s="152"/>
      <c r="BP2741" s="152"/>
      <c r="BQ2741" s="152"/>
      <c r="BR2741" s="152"/>
      <c r="BS2741" s="152"/>
      <c r="BT2741" s="152"/>
      <c r="BU2741" s="152"/>
      <c r="BV2741" s="152"/>
      <c r="BW2741" s="152"/>
      <c r="BX2741" s="152"/>
      <c r="BY2741" s="152"/>
      <c r="BZ2741" s="152"/>
      <c r="CA2741" s="152"/>
      <c r="CB2741" s="152"/>
      <c r="CC2741" s="152"/>
    </row>
    <row r="2742" spans="1:81">
      <c r="A2742" t="str">
        <f t="shared" si="214"/>
        <v>2023</v>
      </c>
      <c r="B2742" t="str">
        <f t="shared" si="215"/>
        <v>July</v>
      </c>
      <c r="C2742" s="2">
        <v>45109</v>
      </c>
      <c r="D2742" s="1" t="str">
        <f t="shared" si="213"/>
        <v>OK</v>
      </c>
      <c r="E2742">
        <f t="shared" si="211"/>
        <v>0</v>
      </c>
      <c r="F2742">
        <f t="shared" si="212"/>
        <v>1</v>
      </c>
      <c r="G2742" s="162">
        <v>45109</v>
      </c>
      <c r="H2742" s="152">
        <v>5</v>
      </c>
      <c r="I2742" s="152">
        <v>100</v>
      </c>
      <c r="J2742" s="152">
        <v>66</v>
      </c>
      <c r="K2742" s="152">
        <v>80</v>
      </c>
      <c r="L2742" s="152">
        <v>65</v>
      </c>
      <c r="M2742" s="152">
        <v>93</v>
      </c>
      <c r="N2742" s="152">
        <v>75</v>
      </c>
      <c r="O2742" s="152">
        <v>54</v>
      </c>
      <c r="P2742" s="152">
        <v>99</v>
      </c>
      <c r="Q2742" s="152">
        <v>125</v>
      </c>
      <c r="R2742" s="152">
        <v>108</v>
      </c>
      <c r="S2742" s="152">
        <v>25</v>
      </c>
      <c r="T2742" s="152">
        <v>127</v>
      </c>
      <c r="U2742" s="152">
        <v>6</v>
      </c>
      <c r="V2742" s="152">
        <v>42</v>
      </c>
      <c r="W2742" s="152">
        <v>329</v>
      </c>
      <c r="X2742" s="152">
        <v>103</v>
      </c>
      <c r="Y2742" s="152">
        <v>8</v>
      </c>
      <c r="Z2742" s="152">
        <v>159</v>
      </c>
      <c r="AA2742" s="152">
        <v>19</v>
      </c>
      <c r="AB2742" s="152">
        <v>129</v>
      </c>
      <c r="AC2742" s="152">
        <v>155</v>
      </c>
      <c r="AD2742" s="152">
        <v>6</v>
      </c>
      <c r="AE2742" s="152">
        <v>139</v>
      </c>
      <c r="AF2742" s="152">
        <v>259</v>
      </c>
      <c r="AG2742" s="152">
        <v>248</v>
      </c>
      <c r="AH2742" s="152">
        <v>84</v>
      </c>
      <c r="AI2742" s="152">
        <v>198</v>
      </c>
      <c r="AJ2742" s="152">
        <v>23</v>
      </c>
      <c r="AK2742" s="152">
        <v>199</v>
      </c>
      <c r="AL2742" s="152">
        <v>381</v>
      </c>
      <c r="AM2742" s="152">
        <v>4</v>
      </c>
      <c r="AO2742" s="152">
        <v>80</v>
      </c>
      <c r="AP2742" s="152">
        <v>12</v>
      </c>
      <c r="AQ2742" s="152">
        <v>101</v>
      </c>
      <c r="AR2742" s="152">
        <v>57</v>
      </c>
      <c r="AS2742" s="152">
        <v>328</v>
      </c>
      <c r="AT2742" s="152">
        <v>39</v>
      </c>
      <c r="AU2742" s="152">
        <v>155</v>
      </c>
      <c r="AV2742" s="152">
        <v>46</v>
      </c>
      <c r="AW2742" s="152">
        <v>68</v>
      </c>
      <c r="AX2742" s="152">
        <v>67</v>
      </c>
      <c r="AY2742" s="152">
        <v>44</v>
      </c>
      <c r="AZ2742" s="152">
        <v>191</v>
      </c>
      <c r="BA2742" s="155">
        <v>125</v>
      </c>
      <c r="BB2742" s="152">
        <v>72</v>
      </c>
      <c r="BC2742" s="152">
        <v>28</v>
      </c>
      <c r="BD2742" s="152">
        <v>172</v>
      </c>
      <c r="BE2742" s="152">
        <v>49</v>
      </c>
      <c r="BF2742" s="152">
        <v>44</v>
      </c>
      <c r="BG2742" s="152">
        <v>18</v>
      </c>
      <c r="BH2742" s="152">
        <v>33</v>
      </c>
      <c r="BI2742" s="152">
        <v>17</v>
      </c>
      <c r="BJ2742" s="152">
        <v>33</v>
      </c>
      <c r="BK2742" s="152">
        <v>7</v>
      </c>
      <c r="BL2742" s="152">
        <v>21</v>
      </c>
      <c r="BM2742" s="152"/>
      <c r="BN2742" s="152"/>
      <c r="BO2742" s="152"/>
      <c r="BP2742" s="152"/>
      <c r="BQ2742" s="152"/>
      <c r="BR2742" s="152"/>
      <c r="BS2742" s="152"/>
      <c r="BT2742" s="152"/>
      <c r="BU2742" s="152"/>
      <c r="BV2742" s="152"/>
      <c r="BW2742" s="152"/>
      <c r="BX2742" s="152"/>
      <c r="BY2742" s="152"/>
      <c r="BZ2742" s="152"/>
      <c r="CA2742" s="152"/>
      <c r="CB2742" s="152"/>
      <c r="CC2742" s="152"/>
    </row>
    <row r="2743" spans="1:81">
      <c r="A2743" t="str">
        <f t="shared" si="214"/>
        <v>2023</v>
      </c>
      <c r="B2743" t="str">
        <f t="shared" si="215"/>
        <v>July</v>
      </c>
      <c r="C2743" s="2">
        <v>45110</v>
      </c>
      <c r="D2743" s="1" t="str">
        <f t="shared" si="213"/>
        <v>OK</v>
      </c>
      <c r="E2743">
        <f t="shared" si="211"/>
        <v>1</v>
      </c>
      <c r="F2743">
        <f t="shared" si="212"/>
        <v>0</v>
      </c>
      <c r="G2743" s="162">
        <v>45110</v>
      </c>
      <c r="H2743" s="152">
        <v>9</v>
      </c>
      <c r="I2743" s="152">
        <v>240</v>
      </c>
      <c r="J2743" s="152">
        <v>186</v>
      </c>
      <c r="K2743" s="152">
        <v>79</v>
      </c>
      <c r="L2743" s="152">
        <v>222</v>
      </c>
      <c r="M2743" s="152">
        <v>108</v>
      </c>
      <c r="N2743" s="152">
        <v>142</v>
      </c>
      <c r="O2743" s="152">
        <v>36</v>
      </c>
      <c r="P2743" s="152">
        <v>263</v>
      </c>
      <c r="Q2743" s="152">
        <v>216</v>
      </c>
      <c r="R2743" s="152">
        <v>194</v>
      </c>
      <c r="S2743" s="152">
        <v>60</v>
      </c>
      <c r="T2743" s="152">
        <v>125</v>
      </c>
      <c r="U2743" s="152">
        <v>23</v>
      </c>
      <c r="V2743" s="152">
        <v>85</v>
      </c>
      <c r="W2743" s="152">
        <v>383</v>
      </c>
      <c r="X2743" s="152">
        <v>96</v>
      </c>
      <c r="Y2743" s="152">
        <v>9</v>
      </c>
      <c r="Z2743" s="152">
        <v>98</v>
      </c>
      <c r="AA2743" s="152">
        <v>19</v>
      </c>
      <c r="AB2743" s="152">
        <v>477</v>
      </c>
      <c r="AC2743" s="152">
        <v>91</v>
      </c>
      <c r="AD2743" s="152">
        <v>2</v>
      </c>
      <c r="AE2743" s="152">
        <v>457</v>
      </c>
      <c r="AF2743" s="152">
        <v>629</v>
      </c>
      <c r="AG2743" s="152">
        <v>215</v>
      </c>
      <c r="AH2743" s="152">
        <v>56</v>
      </c>
      <c r="AI2743" s="152">
        <v>69</v>
      </c>
      <c r="AJ2743" s="152">
        <v>44</v>
      </c>
      <c r="AK2743" s="152">
        <v>475</v>
      </c>
      <c r="AL2743" s="152">
        <v>550</v>
      </c>
      <c r="AM2743" s="152">
        <v>10</v>
      </c>
      <c r="AO2743" s="152">
        <v>123</v>
      </c>
      <c r="AP2743" s="152">
        <v>11</v>
      </c>
      <c r="AQ2743" s="152">
        <v>63</v>
      </c>
      <c r="AR2743" s="152">
        <v>159</v>
      </c>
      <c r="AS2743" s="152">
        <v>520</v>
      </c>
      <c r="AT2743" s="152">
        <v>73</v>
      </c>
      <c r="AU2743" s="152">
        <v>144</v>
      </c>
      <c r="AV2743" s="152">
        <v>29</v>
      </c>
      <c r="AW2743" s="152">
        <v>20</v>
      </c>
      <c r="AX2743" s="152">
        <v>192</v>
      </c>
      <c r="AY2743" s="152">
        <v>78</v>
      </c>
      <c r="AZ2743" s="152">
        <v>167</v>
      </c>
      <c r="BA2743" s="155">
        <v>132</v>
      </c>
      <c r="BB2743" s="152">
        <v>26</v>
      </c>
      <c r="BC2743" s="152">
        <v>5</v>
      </c>
      <c r="BD2743" s="152">
        <v>53</v>
      </c>
      <c r="BE2743" s="152">
        <v>66</v>
      </c>
      <c r="BF2743" s="152">
        <v>33</v>
      </c>
      <c r="BG2743" s="152">
        <v>26</v>
      </c>
      <c r="BH2743" s="152">
        <v>99</v>
      </c>
      <c r="BI2743" s="152">
        <v>14</v>
      </c>
      <c r="BJ2743" s="152">
        <v>28</v>
      </c>
      <c r="BK2743" s="152">
        <v>19</v>
      </c>
      <c r="BL2743" s="152">
        <v>21</v>
      </c>
      <c r="BM2743" s="152"/>
      <c r="BN2743" s="152"/>
      <c r="BO2743" s="152"/>
      <c r="BP2743" s="152"/>
      <c r="BQ2743" s="152"/>
      <c r="BR2743" s="152"/>
      <c r="BS2743" s="152"/>
      <c r="BT2743" s="152"/>
      <c r="BU2743" s="152"/>
      <c r="BV2743" s="152"/>
      <c r="BW2743" s="152"/>
      <c r="BX2743" s="152"/>
      <c r="BY2743" s="152"/>
      <c r="BZ2743" s="152"/>
      <c r="CA2743" s="152"/>
      <c r="CB2743" s="152"/>
      <c r="CC2743" s="152"/>
    </row>
    <row r="2744" spans="1:81">
      <c r="A2744" t="str">
        <f t="shared" si="214"/>
        <v>2023</v>
      </c>
      <c r="B2744" t="str">
        <f t="shared" si="215"/>
        <v>July</v>
      </c>
      <c r="C2744" s="2">
        <v>45111</v>
      </c>
      <c r="D2744" s="1" t="str">
        <f t="shared" si="213"/>
        <v>OK</v>
      </c>
      <c r="E2744">
        <f t="shared" ref="E2744:E2807" si="216">IF(OR(WEEKDAY(C2744) = 1, WEEKDAY(C2744) = 7), 0, 1)</f>
        <v>1</v>
      </c>
      <c r="F2744">
        <f t="shared" ref="F2744:F2807" si="217">IF(OR(WEEKDAY(C2744) = 1, WEEKDAY(C2744) = 7), 1, 0)</f>
        <v>0</v>
      </c>
      <c r="G2744" s="162">
        <v>45111</v>
      </c>
      <c r="H2744" s="152">
        <v>11</v>
      </c>
      <c r="I2744" s="152">
        <v>257</v>
      </c>
      <c r="J2744" s="152">
        <v>284</v>
      </c>
      <c r="K2744" s="152">
        <v>124</v>
      </c>
      <c r="L2744" s="152">
        <v>262</v>
      </c>
      <c r="M2744" s="152">
        <v>158</v>
      </c>
      <c r="N2744" s="152">
        <v>223</v>
      </c>
      <c r="O2744" s="152">
        <v>78</v>
      </c>
      <c r="P2744" s="152">
        <v>397</v>
      </c>
      <c r="Q2744" s="152">
        <v>278</v>
      </c>
      <c r="R2744" s="152">
        <v>252</v>
      </c>
      <c r="S2744" s="152">
        <v>60</v>
      </c>
      <c r="T2744" s="152">
        <v>139</v>
      </c>
      <c r="U2744" s="152">
        <v>43</v>
      </c>
      <c r="V2744" s="152">
        <v>123</v>
      </c>
      <c r="W2744" s="152">
        <v>493</v>
      </c>
      <c r="X2744" s="152">
        <v>133</v>
      </c>
      <c r="Y2744" s="152">
        <v>8</v>
      </c>
      <c r="Z2744" s="152">
        <v>161</v>
      </c>
      <c r="AA2744" s="152">
        <v>12</v>
      </c>
      <c r="AB2744" s="152">
        <v>683</v>
      </c>
      <c r="AC2744" s="152">
        <v>164</v>
      </c>
      <c r="AD2744" s="152">
        <v>4</v>
      </c>
      <c r="AE2744" s="152">
        <v>655</v>
      </c>
      <c r="AF2744" s="152">
        <v>858</v>
      </c>
      <c r="AG2744" s="152">
        <v>434</v>
      </c>
      <c r="AH2744" s="152">
        <v>100</v>
      </c>
      <c r="AI2744" s="152">
        <v>133</v>
      </c>
      <c r="AJ2744" s="152">
        <v>38</v>
      </c>
      <c r="AK2744" s="152">
        <v>628</v>
      </c>
      <c r="AL2744" s="152">
        <v>921</v>
      </c>
      <c r="AM2744" s="152">
        <v>17</v>
      </c>
      <c r="AO2744" s="152">
        <v>181</v>
      </c>
      <c r="AP2744" s="152">
        <v>16</v>
      </c>
      <c r="AQ2744" s="152">
        <v>110</v>
      </c>
      <c r="AR2744" s="152">
        <v>217</v>
      </c>
      <c r="AS2744" s="152">
        <v>697</v>
      </c>
      <c r="AT2744" s="152">
        <v>141</v>
      </c>
      <c r="AU2744" s="152">
        <v>227</v>
      </c>
      <c r="AV2744" s="152">
        <v>60</v>
      </c>
      <c r="AW2744" s="152">
        <v>64</v>
      </c>
      <c r="AX2744" s="152">
        <v>262</v>
      </c>
      <c r="AY2744" s="152">
        <v>113</v>
      </c>
      <c r="AZ2744" s="152">
        <v>254</v>
      </c>
      <c r="BA2744" s="155">
        <v>211</v>
      </c>
      <c r="BB2744" s="152">
        <v>56</v>
      </c>
      <c r="BC2744" s="152">
        <v>28</v>
      </c>
      <c r="BD2744" s="152">
        <v>110</v>
      </c>
      <c r="BE2744" s="152">
        <v>118</v>
      </c>
      <c r="BF2744" s="152">
        <v>40</v>
      </c>
      <c r="BG2744" s="152">
        <v>37</v>
      </c>
      <c r="BH2744" s="152">
        <v>106</v>
      </c>
      <c r="BI2744" s="152">
        <v>17</v>
      </c>
      <c r="BJ2744" s="152">
        <v>32</v>
      </c>
      <c r="BK2744" s="152">
        <v>17</v>
      </c>
      <c r="BL2744" s="152">
        <v>12</v>
      </c>
      <c r="BM2744" s="152"/>
      <c r="BN2744" s="152"/>
      <c r="BO2744" s="152"/>
      <c r="BP2744" s="152"/>
      <c r="BQ2744" s="152"/>
      <c r="BR2744" s="152"/>
      <c r="BS2744" s="152"/>
      <c r="BT2744" s="152"/>
      <c r="BU2744" s="152"/>
      <c r="BV2744" s="152"/>
      <c r="BW2744" s="152"/>
      <c r="BX2744" s="152"/>
      <c r="BY2744" s="152"/>
      <c r="BZ2744" s="152"/>
      <c r="CA2744" s="152"/>
      <c r="CB2744" s="152"/>
      <c r="CC2744" s="152"/>
    </row>
    <row r="2745" spans="1:81">
      <c r="A2745" t="str">
        <f t="shared" si="214"/>
        <v>2023</v>
      </c>
      <c r="B2745" t="str">
        <f t="shared" si="215"/>
        <v>July</v>
      </c>
      <c r="C2745" s="2">
        <v>45112</v>
      </c>
      <c r="D2745" s="1" t="str">
        <f t="shared" si="213"/>
        <v>OK</v>
      </c>
      <c r="E2745">
        <f t="shared" si="216"/>
        <v>1</v>
      </c>
      <c r="F2745">
        <f t="shared" si="217"/>
        <v>0</v>
      </c>
      <c r="G2745" s="162">
        <v>45112</v>
      </c>
      <c r="H2745" s="152">
        <v>9</v>
      </c>
      <c r="I2745" s="152">
        <v>299</v>
      </c>
      <c r="J2745" s="152">
        <v>276</v>
      </c>
      <c r="K2745" s="152">
        <v>168</v>
      </c>
      <c r="L2745" s="152">
        <v>293</v>
      </c>
      <c r="M2745" s="152">
        <v>194</v>
      </c>
      <c r="N2745" s="152">
        <v>223</v>
      </c>
      <c r="O2745" s="152">
        <v>106</v>
      </c>
      <c r="P2745" s="152">
        <v>385</v>
      </c>
      <c r="Q2745" s="152">
        <v>328</v>
      </c>
      <c r="R2745" s="152">
        <v>249</v>
      </c>
      <c r="S2745" s="152">
        <v>74</v>
      </c>
      <c r="T2745" s="152">
        <v>159</v>
      </c>
      <c r="U2745" s="152">
        <v>44</v>
      </c>
      <c r="V2745" s="152">
        <v>119</v>
      </c>
      <c r="W2745" s="152">
        <v>576</v>
      </c>
      <c r="X2745" s="152">
        <v>227</v>
      </c>
      <c r="Y2745" s="152">
        <v>6</v>
      </c>
      <c r="Z2745" s="152">
        <v>194</v>
      </c>
      <c r="AA2745" s="152">
        <v>14</v>
      </c>
      <c r="AB2745" s="152">
        <v>808</v>
      </c>
      <c r="AC2745" s="152">
        <v>225</v>
      </c>
      <c r="AD2745" s="152">
        <v>6</v>
      </c>
      <c r="AE2745" s="152">
        <v>763</v>
      </c>
      <c r="AF2745" s="152">
        <v>996</v>
      </c>
      <c r="AG2745" s="152">
        <v>484</v>
      </c>
      <c r="AH2745" s="152">
        <v>59</v>
      </c>
      <c r="AI2745" s="152">
        <v>157</v>
      </c>
      <c r="AJ2745" s="152">
        <v>34</v>
      </c>
      <c r="AK2745" s="152">
        <v>738</v>
      </c>
      <c r="AL2745" s="152">
        <v>981</v>
      </c>
      <c r="AM2745" s="152">
        <v>13</v>
      </c>
      <c r="AO2745" s="152">
        <v>214</v>
      </c>
      <c r="AP2745" s="152">
        <v>27</v>
      </c>
      <c r="AQ2745" s="152">
        <v>151</v>
      </c>
      <c r="AR2745" s="152">
        <v>224</v>
      </c>
      <c r="AS2745" s="152">
        <v>846</v>
      </c>
      <c r="AT2745" s="152">
        <v>115</v>
      </c>
      <c r="AU2745" s="152">
        <v>331</v>
      </c>
      <c r="AV2745" s="152">
        <v>64</v>
      </c>
      <c r="AW2745" s="152">
        <v>88</v>
      </c>
      <c r="AX2745" s="152">
        <v>282</v>
      </c>
      <c r="AY2745" s="152">
        <v>135</v>
      </c>
      <c r="AZ2745" s="152">
        <v>346</v>
      </c>
      <c r="BA2745" s="155">
        <v>280</v>
      </c>
      <c r="BB2745" s="152">
        <v>87</v>
      </c>
      <c r="BC2745" s="152">
        <v>26</v>
      </c>
      <c r="BD2745" s="152">
        <v>157</v>
      </c>
      <c r="BE2745" s="152">
        <v>145</v>
      </c>
      <c r="BF2745" s="152">
        <v>36</v>
      </c>
      <c r="BG2745" s="152">
        <v>44</v>
      </c>
      <c r="BH2745" s="152">
        <v>110</v>
      </c>
      <c r="BI2745" s="152">
        <v>26</v>
      </c>
      <c r="BJ2745" s="152">
        <v>73</v>
      </c>
      <c r="BK2745" s="152">
        <v>11</v>
      </c>
      <c r="BL2745" s="152">
        <v>35</v>
      </c>
      <c r="BM2745" s="152"/>
      <c r="BN2745" s="152"/>
      <c r="BO2745" s="152"/>
      <c r="BP2745" s="152"/>
      <c r="BQ2745" s="152"/>
      <c r="BR2745" s="152"/>
      <c r="BS2745" s="152"/>
      <c r="BT2745" s="152"/>
      <c r="BU2745" s="152"/>
      <c r="BV2745" s="152"/>
      <c r="BW2745" s="152"/>
      <c r="BX2745" s="152"/>
      <c r="BY2745" s="152"/>
      <c r="BZ2745" s="152"/>
      <c r="CA2745" s="152"/>
      <c r="CB2745" s="152"/>
      <c r="CC2745" s="152"/>
    </row>
    <row r="2746" spans="1:81">
      <c r="A2746" t="str">
        <f t="shared" si="214"/>
        <v>2023</v>
      </c>
      <c r="B2746" t="str">
        <f t="shared" si="215"/>
        <v>July</v>
      </c>
      <c r="C2746" s="2">
        <v>45113</v>
      </c>
      <c r="D2746" s="1" t="str">
        <f t="shared" si="213"/>
        <v>OK</v>
      </c>
      <c r="E2746">
        <f t="shared" si="216"/>
        <v>1</v>
      </c>
      <c r="F2746">
        <f t="shared" si="217"/>
        <v>0</v>
      </c>
      <c r="G2746" s="162">
        <v>45113</v>
      </c>
      <c r="H2746" s="152">
        <v>11</v>
      </c>
      <c r="I2746" s="152">
        <v>314</v>
      </c>
      <c r="J2746" s="152">
        <v>274</v>
      </c>
      <c r="K2746" s="152">
        <v>207</v>
      </c>
      <c r="L2746" s="152">
        <v>324</v>
      </c>
      <c r="M2746" s="152">
        <v>151</v>
      </c>
      <c r="N2746" s="152">
        <v>254</v>
      </c>
      <c r="O2746" s="152">
        <v>115</v>
      </c>
      <c r="P2746" s="152">
        <v>421</v>
      </c>
      <c r="Q2746" s="152">
        <v>299</v>
      </c>
      <c r="R2746" s="152">
        <v>270</v>
      </c>
      <c r="S2746" s="152">
        <v>86</v>
      </c>
      <c r="T2746" s="152">
        <v>169</v>
      </c>
      <c r="U2746" s="152">
        <v>29</v>
      </c>
      <c r="V2746" s="152">
        <v>121</v>
      </c>
      <c r="W2746" s="152">
        <v>608</v>
      </c>
      <c r="X2746" s="152">
        <v>193</v>
      </c>
      <c r="Y2746" s="152">
        <v>10</v>
      </c>
      <c r="Z2746" s="152">
        <v>306</v>
      </c>
      <c r="AA2746" s="152">
        <v>27</v>
      </c>
      <c r="AB2746" s="152">
        <v>838</v>
      </c>
      <c r="AC2746" s="152">
        <v>257</v>
      </c>
      <c r="AD2746" s="152">
        <v>3</v>
      </c>
      <c r="AE2746" s="152">
        <v>746</v>
      </c>
      <c r="AF2746" s="152">
        <v>1051</v>
      </c>
      <c r="AG2746" s="152">
        <v>598</v>
      </c>
      <c r="AH2746" s="152">
        <v>83</v>
      </c>
      <c r="AI2746" s="152">
        <v>272</v>
      </c>
      <c r="AJ2746" s="152">
        <v>37</v>
      </c>
      <c r="AK2746" s="152">
        <v>809</v>
      </c>
      <c r="AL2746" s="152">
        <v>1106</v>
      </c>
      <c r="AM2746" s="152">
        <v>6</v>
      </c>
      <c r="AO2746" s="152">
        <v>229</v>
      </c>
      <c r="AP2746" s="152">
        <v>18</v>
      </c>
      <c r="AQ2746" s="152">
        <v>149</v>
      </c>
      <c r="AR2746" s="152">
        <v>221</v>
      </c>
      <c r="AS2746" s="152">
        <v>1021</v>
      </c>
      <c r="AT2746" s="152">
        <v>147</v>
      </c>
      <c r="AU2746" s="152">
        <v>315</v>
      </c>
      <c r="AV2746" s="152">
        <v>82</v>
      </c>
      <c r="AW2746" s="152">
        <v>127</v>
      </c>
      <c r="AX2746" s="152">
        <v>295</v>
      </c>
      <c r="AY2746" s="152">
        <v>156</v>
      </c>
      <c r="AZ2746" s="152">
        <v>357</v>
      </c>
      <c r="BA2746" s="155">
        <v>288</v>
      </c>
      <c r="BB2746" s="152">
        <v>141</v>
      </c>
      <c r="BC2746" s="152">
        <v>11</v>
      </c>
      <c r="BD2746" s="152">
        <v>158</v>
      </c>
      <c r="BE2746" s="152">
        <v>159</v>
      </c>
      <c r="BF2746" s="152">
        <v>67</v>
      </c>
      <c r="BG2746" s="152">
        <v>38</v>
      </c>
      <c r="BH2746" s="152">
        <v>81</v>
      </c>
      <c r="BI2746" s="152">
        <v>20</v>
      </c>
      <c r="BJ2746" s="152">
        <v>45</v>
      </c>
      <c r="BK2746" s="152">
        <v>19</v>
      </c>
      <c r="BL2746" s="152">
        <v>30</v>
      </c>
      <c r="BM2746" s="152"/>
      <c r="BN2746" s="152"/>
      <c r="BO2746" s="152"/>
      <c r="BP2746" s="152"/>
      <c r="BQ2746" s="152"/>
      <c r="BR2746" s="152"/>
      <c r="BS2746" s="152"/>
      <c r="BT2746" s="152"/>
      <c r="BU2746" s="152"/>
      <c r="BV2746" s="152"/>
      <c r="BW2746" s="152"/>
      <c r="BX2746" s="152"/>
      <c r="BY2746" s="152"/>
      <c r="BZ2746" s="152"/>
      <c r="CA2746" s="152"/>
      <c r="CB2746" s="152"/>
      <c r="CC2746" s="152"/>
    </row>
    <row r="2747" spans="1:81">
      <c r="A2747" t="str">
        <f t="shared" si="214"/>
        <v>2023</v>
      </c>
      <c r="B2747" t="str">
        <f t="shared" si="215"/>
        <v>July</v>
      </c>
      <c r="C2747" s="2">
        <v>45114</v>
      </c>
      <c r="D2747" s="1" t="str">
        <f t="shared" si="213"/>
        <v>OK</v>
      </c>
      <c r="E2747">
        <f t="shared" si="216"/>
        <v>1</v>
      </c>
      <c r="F2747">
        <f t="shared" si="217"/>
        <v>0</v>
      </c>
      <c r="G2747" s="162">
        <v>45114</v>
      </c>
      <c r="H2747" s="152">
        <v>17</v>
      </c>
      <c r="I2747" s="152">
        <v>200</v>
      </c>
      <c r="J2747" s="152">
        <v>185</v>
      </c>
      <c r="K2747" s="152">
        <v>109</v>
      </c>
      <c r="L2747" s="152">
        <v>198</v>
      </c>
      <c r="M2747" s="152">
        <v>97</v>
      </c>
      <c r="N2747" s="152">
        <v>187</v>
      </c>
      <c r="O2747" s="152">
        <v>44</v>
      </c>
      <c r="P2747" s="152">
        <v>270</v>
      </c>
      <c r="Q2747" s="152">
        <v>194</v>
      </c>
      <c r="R2747" s="152">
        <v>190</v>
      </c>
      <c r="S2747" s="152">
        <v>44</v>
      </c>
      <c r="T2747" s="152">
        <v>147</v>
      </c>
      <c r="U2747" s="152">
        <v>27</v>
      </c>
      <c r="V2747" s="152">
        <v>123</v>
      </c>
      <c r="W2747" s="152">
        <v>451</v>
      </c>
      <c r="X2747" s="152">
        <v>124</v>
      </c>
      <c r="Y2747" s="152">
        <v>7</v>
      </c>
      <c r="Z2747" s="152">
        <v>162</v>
      </c>
      <c r="AA2747" s="152">
        <v>4</v>
      </c>
      <c r="AB2747" s="152">
        <v>424</v>
      </c>
      <c r="AC2747" s="152">
        <v>126</v>
      </c>
      <c r="AD2747" s="152">
        <v>0</v>
      </c>
      <c r="AE2747" s="152">
        <v>418</v>
      </c>
      <c r="AF2747" s="152">
        <v>539</v>
      </c>
      <c r="AG2747" s="152">
        <v>295</v>
      </c>
      <c r="AH2747" s="152">
        <v>84</v>
      </c>
      <c r="AI2747" s="152">
        <v>61</v>
      </c>
      <c r="AJ2747" s="152">
        <v>28</v>
      </c>
      <c r="AK2747" s="152">
        <v>375</v>
      </c>
      <c r="AL2747" s="152">
        <v>570</v>
      </c>
      <c r="AM2747" s="152">
        <v>9</v>
      </c>
      <c r="AO2747" s="152">
        <v>128</v>
      </c>
      <c r="AP2747" s="152">
        <v>18</v>
      </c>
      <c r="AQ2747" s="152">
        <v>93</v>
      </c>
      <c r="AR2747" s="152">
        <v>166</v>
      </c>
      <c r="AS2747" s="152">
        <v>475</v>
      </c>
      <c r="AT2747" s="152">
        <v>86</v>
      </c>
      <c r="AU2747" s="152">
        <v>144</v>
      </c>
      <c r="AV2747" s="152">
        <v>16</v>
      </c>
      <c r="AW2747" s="152">
        <v>41</v>
      </c>
      <c r="AX2747" s="152">
        <v>186</v>
      </c>
      <c r="AY2747" s="152">
        <v>104</v>
      </c>
      <c r="AZ2747" s="152">
        <v>199</v>
      </c>
      <c r="BA2747" s="155">
        <v>168</v>
      </c>
      <c r="BB2747" s="152">
        <v>40</v>
      </c>
      <c r="BC2747" s="152">
        <v>12</v>
      </c>
      <c r="BD2747" s="152">
        <v>52</v>
      </c>
      <c r="BE2747" s="152">
        <v>96</v>
      </c>
      <c r="BF2747" s="152">
        <v>17</v>
      </c>
      <c r="BG2747" s="152">
        <v>37</v>
      </c>
      <c r="BH2747" s="152">
        <v>79</v>
      </c>
      <c r="BI2747" s="152">
        <v>10</v>
      </c>
      <c r="BJ2747" s="152">
        <v>32</v>
      </c>
      <c r="BK2747" s="152">
        <v>18</v>
      </c>
      <c r="BL2747" s="152">
        <v>27</v>
      </c>
      <c r="BM2747" s="152"/>
      <c r="BN2747" s="152"/>
      <c r="BO2747" s="152"/>
      <c r="BP2747" s="152"/>
      <c r="BQ2747" s="152"/>
      <c r="BR2747" s="152"/>
      <c r="BS2747" s="152"/>
      <c r="BT2747" s="152"/>
      <c r="BU2747" s="152"/>
      <c r="BV2747" s="152"/>
      <c r="BW2747" s="152"/>
      <c r="BX2747" s="152"/>
      <c r="BY2747" s="152"/>
      <c r="BZ2747" s="152"/>
      <c r="CA2747" s="152"/>
      <c r="CB2747" s="152"/>
      <c r="CC2747" s="152"/>
    </row>
    <row r="2748" spans="1:81">
      <c r="A2748" t="str">
        <f t="shared" si="214"/>
        <v>2023</v>
      </c>
      <c r="B2748" t="str">
        <f t="shared" si="215"/>
        <v>July</v>
      </c>
      <c r="C2748" s="2">
        <v>45115</v>
      </c>
      <c r="D2748" s="1" t="str">
        <f t="shared" si="213"/>
        <v>OK</v>
      </c>
      <c r="E2748">
        <f t="shared" si="216"/>
        <v>0</v>
      </c>
      <c r="F2748">
        <f t="shared" si="217"/>
        <v>1</v>
      </c>
      <c r="G2748" s="162">
        <v>45115</v>
      </c>
      <c r="H2748" s="152">
        <v>35</v>
      </c>
      <c r="I2748" s="152">
        <v>138</v>
      </c>
      <c r="J2748" s="152">
        <v>92</v>
      </c>
      <c r="K2748" s="152">
        <v>147</v>
      </c>
      <c r="L2748" s="152">
        <v>92</v>
      </c>
      <c r="M2748" s="152">
        <v>125</v>
      </c>
      <c r="N2748" s="152">
        <v>75</v>
      </c>
      <c r="O2748" s="152">
        <v>66</v>
      </c>
      <c r="P2748" s="152">
        <v>125</v>
      </c>
      <c r="Q2748" s="152">
        <v>154</v>
      </c>
      <c r="R2748" s="152">
        <v>114</v>
      </c>
      <c r="S2748" s="152">
        <v>34</v>
      </c>
      <c r="T2748" s="152">
        <v>59</v>
      </c>
      <c r="U2748" s="152">
        <v>8</v>
      </c>
      <c r="V2748" s="152">
        <v>56</v>
      </c>
      <c r="W2748" s="152">
        <v>336</v>
      </c>
      <c r="X2748" s="152">
        <v>184</v>
      </c>
      <c r="Y2748" s="152">
        <v>13</v>
      </c>
      <c r="Z2748" s="152">
        <v>153</v>
      </c>
      <c r="AA2748" s="152">
        <v>51</v>
      </c>
      <c r="AB2748" s="152">
        <v>177</v>
      </c>
      <c r="AC2748" s="152">
        <v>285</v>
      </c>
      <c r="AD2748" s="152">
        <v>3</v>
      </c>
      <c r="AE2748" s="152">
        <v>184</v>
      </c>
      <c r="AF2748" s="152">
        <v>341</v>
      </c>
      <c r="AG2748" s="152">
        <v>316</v>
      </c>
      <c r="AH2748" s="152">
        <v>58</v>
      </c>
      <c r="AI2748" s="152">
        <v>185</v>
      </c>
      <c r="AJ2748" s="152">
        <v>40</v>
      </c>
      <c r="AK2748" s="152">
        <v>282</v>
      </c>
      <c r="AL2748" s="152">
        <v>577</v>
      </c>
      <c r="AM2748" s="152">
        <v>9</v>
      </c>
      <c r="AO2748" s="152">
        <v>72</v>
      </c>
      <c r="AP2748" s="152">
        <v>9</v>
      </c>
      <c r="AQ2748" s="152">
        <v>119</v>
      </c>
      <c r="AR2748" s="152">
        <v>82</v>
      </c>
      <c r="AS2748" s="152">
        <v>437</v>
      </c>
      <c r="AT2748" s="152">
        <v>62</v>
      </c>
      <c r="AU2748" s="152">
        <v>194</v>
      </c>
      <c r="AV2748" s="152">
        <v>38</v>
      </c>
      <c r="AW2748" s="152">
        <v>155</v>
      </c>
      <c r="AX2748" s="152">
        <v>83</v>
      </c>
      <c r="AY2748" s="152">
        <v>42</v>
      </c>
      <c r="AZ2748" s="152">
        <v>196</v>
      </c>
      <c r="BA2748" s="155">
        <v>198</v>
      </c>
      <c r="BB2748" s="152">
        <v>65</v>
      </c>
      <c r="BC2748" s="152">
        <v>84</v>
      </c>
      <c r="BD2748" s="152">
        <v>144</v>
      </c>
      <c r="BE2748" s="152">
        <v>64</v>
      </c>
      <c r="BF2748" s="152">
        <v>53</v>
      </c>
      <c r="BG2748" s="152">
        <v>21</v>
      </c>
      <c r="BH2748" s="152">
        <v>32</v>
      </c>
      <c r="BI2748" s="152">
        <v>26</v>
      </c>
      <c r="BJ2748" s="152">
        <v>49</v>
      </c>
      <c r="BK2748" s="152">
        <v>16</v>
      </c>
      <c r="BL2748" s="152">
        <v>64</v>
      </c>
      <c r="BM2748" s="152"/>
      <c r="BN2748" s="152"/>
      <c r="BO2748" s="152"/>
      <c r="BP2748" s="152"/>
      <c r="BQ2748" s="152"/>
      <c r="BR2748" s="152"/>
      <c r="BS2748" s="152"/>
      <c r="BT2748" s="152"/>
      <c r="BU2748" s="152"/>
      <c r="BV2748" s="152"/>
      <c r="BW2748" s="152"/>
      <c r="BX2748" s="152"/>
      <c r="BY2748" s="152"/>
      <c r="BZ2748" s="152"/>
      <c r="CA2748" s="152"/>
      <c r="CB2748" s="152"/>
      <c r="CC2748" s="152"/>
    </row>
    <row r="2749" spans="1:81">
      <c r="A2749" t="str">
        <f t="shared" si="214"/>
        <v>2023</v>
      </c>
      <c r="B2749" t="str">
        <f t="shared" si="215"/>
        <v>July</v>
      </c>
      <c r="C2749" s="2">
        <v>45116</v>
      </c>
      <c r="D2749" s="1" t="str">
        <f t="shared" si="213"/>
        <v>OK</v>
      </c>
      <c r="E2749">
        <f t="shared" si="216"/>
        <v>0</v>
      </c>
      <c r="F2749">
        <f t="shared" si="217"/>
        <v>1</v>
      </c>
      <c r="G2749" s="162">
        <v>45116</v>
      </c>
      <c r="H2749" s="152">
        <v>15</v>
      </c>
      <c r="I2749" s="152">
        <v>138</v>
      </c>
      <c r="J2749" s="152">
        <v>84</v>
      </c>
      <c r="K2749" s="152">
        <v>138</v>
      </c>
      <c r="L2749" s="152">
        <v>93</v>
      </c>
      <c r="M2749" s="152">
        <v>105</v>
      </c>
      <c r="N2749" s="152">
        <v>72</v>
      </c>
      <c r="O2749" s="152">
        <v>52</v>
      </c>
      <c r="P2749" s="152">
        <v>148</v>
      </c>
      <c r="Q2749" s="152">
        <v>137</v>
      </c>
      <c r="R2749" s="152">
        <v>122</v>
      </c>
      <c r="S2749" s="152">
        <v>42</v>
      </c>
      <c r="T2749" s="152">
        <v>56</v>
      </c>
      <c r="U2749" s="152">
        <v>11</v>
      </c>
      <c r="V2749" s="152">
        <v>37</v>
      </c>
      <c r="W2749" s="152">
        <v>271</v>
      </c>
      <c r="X2749" s="152">
        <v>139</v>
      </c>
      <c r="Y2749" s="152">
        <v>9</v>
      </c>
      <c r="Z2749" s="152">
        <v>191</v>
      </c>
      <c r="AA2749" s="152">
        <v>14</v>
      </c>
      <c r="AB2749" s="152">
        <v>186</v>
      </c>
      <c r="AC2749" s="152">
        <v>298</v>
      </c>
      <c r="AD2749" s="152">
        <v>3</v>
      </c>
      <c r="AE2749" s="152">
        <v>185</v>
      </c>
      <c r="AF2749" s="152">
        <v>313</v>
      </c>
      <c r="AG2749" s="152">
        <v>301</v>
      </c>
      <c r="AH2749" s="152">
        <v>89</v>
      </c>
      <c r="AI2749" s="152">
        <v>200</v>
      </c>
      <c r="AJ2749" s="152">
        <v>31</v>
      </c>
      <c r="AK2749" s="152">
        <v>311</v>
      </c>
      <c r="AL2749" s="152">
        <v>554</v>
      </c>
      <c r="AM2749" s="152">
        <v>14</v>
      </c>
      <c r="AO2749" s="152">
        <v>89</v>
      </c>
      <c r="AP2749" s="152">
        <v>9</v>
      </c>
      <c r="AQ2749" s="152">
        <v>155</v>
      </c>
      <c r="AR2749" s="152">
        <v>62</v>
      </c>
      <c r="AS2749" s="152">
        <v>527</v>
      </c>
      <c r="AT2749" s="152">
        <v>38</v>
      </c>
      <c r="AU2749" s="152">
        <v>181</v>
      </c>
      <c r="AV2749" s="152">
        <v>43</v>
      </c>
      <c r="AW2749" s="152">
        <v>139</v>
      </c>
      <c r="AX2749" s="152">
        <v>62</v>
      </c>
      <c r="AY2749" s="152">
        <v>39</v>
      </c>
      <c r="AZ2749" s="152">
        <v>216</v>
      </c>
      <c r="BA2749" s="155">
        <v>244</v>
      </c>
      <c r="BB2749" s="152">
        <v>87</v>
      </c>
      <c r="BC2749" s="152">
        <v>28</v>
      </c>
      <c r="BD2749" s="152">
        <v>139</v>
      </c>
      <c r="BE2749" s="152">
        <v>54</v>
      </c>
      <c r="BF2749" s="152">
        <v>24</v>
      </c>
      <c r="BG2749" s="152">
        <v>29</v>
      </c>
      <c r="BH2749" s="152">
        <v>33</v>
      </c>
      <c r="BI2749" s="152">
        <v>27</v>
      </c>
      <c r="BJ2749" s="152">
        <v>38</v>
      </c>
      <c r="BK2749" s="152">
        <v>13</v>
      </c>
      <c r="BL2749" s="152">
        <v>56</v>
      </c>
      <c r="BM2749" s="152"/>
      <c r="BN2749" s="152"/>
      <c r="BO2749" s="152"/>
      <c r="BP2749" s="152"/>
      <c r="BQ2749" s="152"/>
      <c r="BR2749" s="152"/>
      <c r="BS2749" s="152"/>
      <c r="BT2749" s="152"/>
      <c r="BU2749" s="152"/>
      <c r="BV2749" s="152"/>
      <c r="BW2749" s="152"/>
      <c r="BX2749" s="152"/>
      <c r="BY2749" s="152"/>
      <c r="BZ2749" s="152"/>
      <c r="CA2749" s="152"/>
      <c r="CB2749" s="152"/>
      <c r="CC2749" s="152"/>
    </row>
    <row r="2750" spans="1:81">
      <c r="A2750" t="str">
        <f t="shared" si="214"/>
        <v>2023</v>
      </c>
      <c r="B2750" t="str">
        <f t="shared" si="215"/>
        <v>July</v>
      </c>
      <c r="C2750" s="2">
        <v>45117</v>
      </c>
      <c r="D2750" s="1" t="str">
        <f t="shared" si="213"/>
        <v>OK</v>
      </c>
      <c r="E2750">
        <f t="shared" si="216"/>
        <v>1</v>
      </c>
      <c r="F2750">
        <f t="shared" si="217"/>
        <v>0</v>
      </c>
      <c r="G2750" s="162">
        <v>45117</v>
      </c>
      <c r="H2750" s="152">
        <v>26</v>
      </c>
      <c r="I2750" s="152">
        <v>272</v>
      </c>
      <c r="J2750" s="152">
        <v>219</v>
      </c>
      <c r="K2750" s="152">
        <v>119</v>
      </c>
      <c r="L2750" s="152">
        <v>249</v>
      </c>
      <c r="M2750" s="152">
        <v>109</v>
      </c>
      <c r="N2750" s="152">
        <v>171</v>
      </c>
      <c r="O2750" s="152">
        <v>51</v>
      </c>
      <c r="P2750" s="152">
        <v>320</v>
      </c>
      <c r="Q2750" s="152">
        <v>253</v>
      </c>
      <c r="R2750" s="152">
        <v>229</v>
      </c>
      <c r="S2750" s="152">
        <v>63</v>
      </c>
      <c r="T2750" s="152">
        <v>119</v>
      </c>
      <c r="U2750" s="152">
        <v>33</v>
      </c>
      <c r="V2750" s="152">
        <v>108</v>
      </c>
      <c r="W2750" s="152">
        <v>410</v>
      </c>
      <c r="X2750" s="152">
        <v>147</v>
      </c>
      <c r="Y2750" s="152">
        <v>10</v>
      </c>
      <c r="Z2750" s="152">
        <v>140</v>
      </c>
      <c r="AA2750" s="152">
        <v>19</v>
      </c>
      <c r="AB2750" s="152">
        <v>609</v>
      </c>
      <c r="AC2750" s="152">
        <v>211</v>
      </c>
      <c r="AD2750" s="152">
        <v>3</v>
      </c>
      <c r="AE2750" s="152">
        <v>541</v>
      </c>
      <c r="AF2750" s="152">
        <v>742</v>
      </c>
      <c r="AG2750" s="152">
        <v>374</v>
      </c>
      <c r="AH2750" s="152">
        <v>59</v>
      </c>
      <c r="AI2750" s="152">
        <v>155</v>
      </c>
      <c r="AJ2750" s="152">
        <v>44</v>
      </c>
      <c r="AK2750" s="152">
        <v>652</v>
      </c>
      <c r="AL2750" s="152">
        <v>788</v>
      </c>
      <c r="AM2750" s="152">
        <v>9</v>
      </c>
      <c r="AO2750" s="152">
        <v>148</v>
      </c>
      <c r="AP2750" s="152">
        <v>10</v>
      </c>
      <c r="AQ2750" s="152">
        <v>89</v>
      </c>
      <c r="AR2750" s="152">
        <v>192</v>
      </c>
      <c r="AS2750" s="152">
        <v>762</v>
      </c>
      <c r="AT2750" s="152">
        <v>129</v>
      </c>
      <c r="AU2750" s="152">
        <v>225</v>
      </c>
      <c r="AV2750" s="152">
        <v>54</v>
      </c>
      <c r="AW2750" s="152">
        <v>42</v>
      </c>
      <c r="AX2750" s="152">
        <v>201</v>
      </c>
      <c r="AY2750" s="152">
        <v>96</v>
      </c>
      <c r="AZ2750" s="152">
        <v>242</v>
      </c>
      <c r="BA2750" s="155">
        <v>204</v>
      </c>
      <c r="BB2750" s="152">
        <v>80</v>
      </c>
      <c r="BC2750" s="152">
        <v>5</v>
      </c>
      <c r="BD2750" s="152">
        <v>78</v>
      </c>
      <c r="BE2750" s="152">
        <v>145</v>
      </c>
      <c r="BF2750" s="152">
        <v>39</v>
      </c>
      <c r="BG2750" s="152">
        <v>32</v>
      </c>
      <c r="BH2750" s="152">
        <v>78</v>
      </c>
      <c r="BI2750" s="152">
        <v>22</v>
      </c>
      <c r="BJ2750" s="152">
        <v>36</v>
      </c>
      <c r="BK2750" s="152">
        <v>11</v>
      </c>
      <c r="BL2750" s="152">
        <v>20</v>
      </c>
      <c r="BM2750" s="152"/>
      <c r="BN2750" s="152"/>
      <c r="BO2750" s="152"/>
      <c r="BP2750" s="152"/>
      <c r="BQ2750" s="152"/>
      <c r="BR2750" s="152"/>
      <c r="BS2750" s="152"/>
      <c r="BT2750" s="152"/>
      <c r="BU2750" s="152"/>
      <c r="BV2750" s="152"/>
      <c r="BW2750" s="152"/>
      <c r="BX2750" s="152"/>
      <c r="BY2750" s="152"/>
      <c r="BZ2750" s="152"/>
      <c r="CA2750" s="152"/>
      <c r="CB2750" s="152"/>
      <c r="CC2750" s="152"/>
    </row>
    <row r="2751" spans="1:81">
      <c r="A2751" t="str">
        <f t="shared" si="214"/>
        <v>2023</v>
      </c>
      <c r="B2751" t="str">
        <f t="shared" si="215"/>
        <v>July</v>
      </c>
      <c r="C2751" s="2">
        <v>45118</v>
      </c>
      <c r="D2751" s="1" t="str">
        <f t="shared" si="213"/>
        <v>OK</v>
      </c>
      <c r="E2751">
        <f t="shared" si="216"/>
        <v>1</v>
      </c>
      <c r="F2751">
        <f t="shared" si="217"/>
        <v>0</v>
      </c>
      <c r="G2751" s="162">
        <v>45118</v>
      </c>
      <c r="H2751" s="152">
        <v>24</v>
      </c>
      <c r="I2751" s="152">
        <v>309</v>
      </c>
      <c r="J2751" s="152">
        <v>310</v>
      </c>
      <c r="K2751" s="152">
        <v>171</v>
      </c>
      <c r="L2751" s="152">
        <v>295</v>
      </c>
      <c r="M2751" s="152">
        <v>134</v>
      </c>
      <c r="N2751" s="152">
        <v>233</v>
      </c>
      <c r="O2751" s="152">
        <v>87</v>
      </c>
      <c r="P2751" s="152">
        <v>428</v>
      </c>
      <c r="Q2751" s="152">
        <v>331</v>
      </c>
      <c r="R2751" s="152">
        <v>304</v>
      </c>
      <c r="S2751" s="152">
        <v>87</v>
      </c>
      <c r="T2751" s="152">
        <v>122</v>
      </c>
      <c r="U2751" s="152">
        <v>48</v>
      </c>
      <c r="V2751" s="152">
        <v>122</v>
      </c>
      <c r="W2751" s="152">
        <v>567</v>
      </c>
      <c r="X2751" s="152">
        <v>210</v>
      </c>
      <c r="Y2751" s="152">
        <v>12</v>
      </c>
      <c r="Z2751" s="152">
        <v>147</v>
      </c>
      <c r="AA2751" s="152">
        <v>20</v>
      </c>
      <c r="AB2751" s="152">
        <v>806</v>
      </c>
      <c r="AC2751" s="152">
        <v>248</v>
      </c>
      <c r="AD2751" s="152">
        <v>7</v>
      </c>
      <c r="AE2751" s="152">
        <v>759</v>
      </c>
      <c r="AF2751" s="152">
        <v>1093</v>
      </c>
      <c r="AG2751" s="152">
        <v>522</v>
      </c>
      <c r="AH2751" s="152">
        <v>118</v>
      </c>
      <c r="AI2751" s="152">
        <v>172</v>
      </c>
      <c r="AJ2751" s="152">
        <v>56</v>
      </c>
      <c r="AK2751" s="152">
        <v>792</v>
      </c>
      <c r="AL2751" s="152">
        <v>1141</v>
      </c>
      <c r="AM2751" s="152">
        <v>11</v>
      </c>
      <c r="AO2751" s="152">
        <v>241</v>
      </c>
      <c r="AP2751" s="152">
        <v>19</v>
      </c>
      <c r="AQ2751" s="152">
        <v>134</v>
      </c>
      <c r="AR2751" s="152">
        <v>259</v>
      </c>
      <c r="AS2751" s="152">
        <v>915</v>
      </c>
      <c r="AT2751" s="152">
        <v>151</v>
      </c>
      <c r="AU2751" s="152">
        <v>307</v>
      </c>
      <c r="AV2751" s="152">
        <v>48</v>
      </c>
      <c r="AW2751" s="152">
        <v>81</v>
      </c>
      <c r="AX2751" s="152">
        <v>328</v>
      </c>
      <c r="AY2751" s="152">
        <v>138</v>
      </c>
      <c r="AZ2751" s="152">
        <v>342</v>
      </c>
      <c r="BA2751" s="155">
        <v>242</v>
      </c>
      <c r="BB2751" s="152">
        <v>99</v>
      </c>
      <c r="BC2751" s="152">
        <v>27</v>
      </c>
      <c r="BD2751" s="152">
        <v>128</v>
      </c>
      <c r="BE2751" s="152">
        <v>170</v>
      </c>
      <c r="BF2751" s="152">
        <v>62</v>
      </c>
      <c r="BG2751" s="152">
        <v>45</v>
      </c>
      <c r="BH2751" s="152">
        <v>89</v>
      </c>
      <c r="BI2751" s="152">
        <v>24</v>
      </c>
      <c r="BJ2751" s="152">
        <v>54</v>
      </c>
      <c r="BK2751" s="152">
        <v>20</v>
      </c>
      <c r="BL2751" s="152">
        <v>35</v>
      </c>
      <c r="BM2751" s="152"/>
      <c r="BN2751" s="152"/>
      <c r="BO2751" s="152"/>
      <c r="BP2751" s="152"/>
      <c r="BQ2751" s="152"/>
      <c r="BR2751" s="152"/>
      <c r="BS2751" s="152"/>
      <c r="BT2751" s="152"/>
      <c r="BU2751" s="152"/>
      <c r="BV2751" s="152"/>
      <c r="BW2751" s="152"/>
      <c r="BX2751" s="152"/>
      <c r="BY2751" s="152"/>
      <c r="BZ2751" s="152"/>
      <c r="CA2751" s="152"/>
      <c r="CB2751" s="152"/>
      <c r="CC2751" s="152"/>
    </row>
    <row r="2752" spans="1:81">
      <c r="A2752" t="str">
        <f t="shared" si="214"/>
        <v>2023</v>
      </c>
      <c r="B2752" t="str">
        <f t="shared" si="215"/>
        <v>July</v>
      </c>
      <c r="C2752" s="2">
        <v>45119</v>
      </c>
      <c r="D2752" s="1" t="str">
        <f t="shared" si="213"/>
        <v>OK</v>
      </c>
      <c r="E2752">
        <f t="shared" si="216"/>
        <v>1</v>
      </c>
      <c r="F2752">
        <f t="shared" si="217"/>
        <v>0</v>
      </c>
      <c r="G2752" s="162">
        <v>45119</v>
      </c>
      <c r="H2752" s="152">
        <v>14</v>
      </c>
      <c r="I2752" s="152">
        <v>267</v>
      </c>
      <c r="J2752" s="152">
        <v>262</v>
      </c>
      <c r="K2752" s="152">
        <v>115</v>
      </c>
      <c r="L2752" s="152">
        <v>288</v>
      </c>
      <c r="M2752" s="152">
        <v>112</v>
      </c>
      <c r="N2752" s="152">
        <v>213</v>
      </c>
      <c r="O2752" s="152">
        <v>57</v>
      </c>
      <c r="P2752" s="152">
        <v>379</v>
      </c>
      <c r="Q2752" s="152">
        <v>290</v>
      </c>
      <c r="R2752" s="152">
        <v>259</v>
      </c>
      <c r="S2752" s="152">
        <v>71</v>
      </c>
      <c r="T2752" s="152">
        <v>157</v>
      </c>
      <c r="U2752" s="152">
        <v>36</v>
      </c>
      <c r="V2752" s="152">
        <v>112</v>
      </c>
      <c r="W2752" s="152">
        <v>464</v>
      </c>
      <c r="X2752" s="152">
        <v>186</v>
      </c>
      <c r="Y2752" s="152">
        <v>3</v>
      </c>
      <c r="Z2752" s="152">
        <v>173</v>
      </c>
      <c r="AA2752" s="152">
        <v>23</v>
      </c>
      <c r="AB2752" s="152">
        <v>737</v>
      </c>
      <c r="AC2752" s="152">
        <v>209</v>
      </c>
      <c r="AD2752" s="152">
        <v>9</v>
      </c>
      <c r="AE2752" s="152">
        <v>674</v>
      </c>
      <c r="AF2752" s="152">
        <v>912</v>
      </c>
      <c r="AG2752" s="152">
        <v>455</v>
      </c>
      <c r="AH2752" s="152">
        <v>78</v>
      </c>
      <c r="AI2752" s="152">
        <v>137</v>
      </c>
      <c r="AJ2752" s="152">
        <v>57</v>
      </c>
      <c r="AK2752" s="152">
        <v>662</v>
      </c>
      <c r="AL2752" s="152">
        <v>977</v>
      </c>
      <c r="AM2752" s="152">
        <v>12</v>
      </c>
      <c r="AO2752" s="152">
        <v>194</v>
      </c>
      <c r="AP2752" s="152">
        <v>21</v>
      </c>
      <c r="AQ2752" s="152">
        <v>102</v>
      </c>
      <c r="AR2752" s="152">
        <v>235</v>
      </c>
      <c r="AS2752" s="152">
        <v>813</v>
      </c>
      <c r="AT2752" s="152">
        <v>118</v>
      </c>
      <c r="AU2752" s="152">
        <v>257</v>
      </c>
      <c r="AV2752" s="152">
        <v>30</v>
      </c>
      <c r="AW2752" s="152">
        <v>88</v>
      </c>
      <c r="AX2752" s="152">
        <v>307</v>
      </c>
      <c r="AY2752" s="152">
        <v>142</v>
      </c>
      <c r="AZ2752" s="152">
        <v>254</v>
      </c>
      <c r="BA2752" s="155">
        <v>199</v>
      </c>
      <c r="BB2752" s="152">
        <v>83</v>
      </c>
      <c r="BC2752" s="152">
        <v>26</v>
      </c>
      <c r="BD2752" s="152">
        <v>109</v>
      </c>
      <c r="BE2752" s="152">
        <v>181</v>
      </c>
      <c r="BF2752" s="152">
        <v>29</v>
      </c>
      <c r="BG2752" s="152">
        <v>47</v>
      </c>
      <c r="BH2752" s="152">
        <v>104</v>
      </c>
      <c r="BI2752" s="152">
        <v>20</v>
      </c>
      <c r="BJ2752" s="152">
        <v>53</v>
      </c>
      <c r="BK2752" s="152">
        <v>12</v>
      </c>
      <c r="BL2752" s="152">
        <v>30</v>
      </c>
      <c r="BM2752" s="152"/>
      <c r="BN2752" s="152"/>
      <c r="BO2752" s="152"/>
      <c r="BP2752" s="152"/>
      <c r="BQ2752" s="152"/>
      <c r="BR2752" s="152"/>
      <c r="BS2752" s="152"/>
      <c r="BT2752" s="152"/>
      <c r="BU2752" s="152"/>
      <c r="BV2752" s="152"/>
      <c r="BW2752" s="152"/>
      <c r="BX2752" s="152"/>
      <c r="BY2752" s="152"/>
      <c r="BZ2752" s="152"/>
      <c r="CA2752" s="152"/>
      <c r="CB2752" s="152"/>
      <c r="CC2752" s="152"/>
    </row>
    <row r="2753" spans="1:81">
      <c r="A2753" t="str">
        <f t="shared" si="214"/>
        <v>2023</v>
      </c>
      <c r="B2753" t="str">
        <f t="shared" si="215"/>
        <v>July</v>
      </c>
      <c r="C2753" s="2">
        <v>45120</v>
      </c>
      <c r="D2753" s="1" t="str">
        <f t="shared" ref="D2753:D2816" si="218">IF(C2753=G2753,"OK","Wrong date")</f>
        <v>OK</v>
      </c>
      <c r="E2753">
        <f t="shared" si="216"/>
        <v>1</v>
      </c>
      <c r="F2753">
        <f t="shared" si="217"/>
        <v>0</v>
      </c>
      <c r="G2753" s="162">
        <v>45120</v>
      </c>
      <c r="H2753" s="152">
        <v>12</v>
      </c>
      <c r="I2753" s="152">
        <v>262</v>
      </c>
      <c r="J2753" s="152">
        <v>305</v>
      </c>
      <c r="K2753" s="152">
        <v>186</v>
      </c>
      <c r="L2753" s="152">
        <v>278</v>
      </c>
      <c r="M2753" s="152">
        <v>133</v>
      </c>
      <c r="N2753" s="152">
        <v>212</v>
      </c>
      <c r="O2753" s="152">
        <v>116</v>
      </c>
      <c r="P2753" s="152">
        <v>379</v>
      </c>
      <c r="Q2753" s="152">
        <v>258</v>
      </c>
      <c r="R2753" s="152">
        <v>254</v>
      </c>
      <c r="S2753" s="152">
        <v>67</v>
      </c>
      <c r="T2753" s="152">
        <v>160</v>
      </c>
      <c r="U2753" s="152">
        <v>32</v>
      </c>
      <c r="V2753" s="152">
        <v>115</v>
      </c>
      <c r="W2753" s="152">
        <v>596</v>
      </c>
      <c r="X2753" s="152">
        <v>153</v>
      </c>
      <c r="Y2753" s="152">
        <v>12</v>
      </c>
      <c r="Z2753" s="152">
        <v>166</v>
      </c>
      <c r="AA2753" s="152">
        <v>18</v>
      </c>
      <c r="AB2753" s="152">
        <v>701</v>
      </c>
      <c r="AC2753" s="152">
        <v>257</v>
      </c>
      <c r="AD2753" s="152">
        <v>2</v>
      </c>
      <c r="AE2753" s="152">
        <v>630</v>
      </c>
      <c r="AF2753" s="152">
        <v>816</v>
      </c>
      <c r="AG2753" s="152">
        <v>403</v>
      </c>
      <c r="AH2753" s="152">
        <v>70</v>
      </c>
      <c r="AI2753" s="152">
        <v>170</v>
      </c>
      <c r="AJ2753" s="152">
        <v>49</v>
      </c>
      <c r="AK2753" s="152">
        <v>701</v>
      </c>
      <c r="AL2753" s="152">
        <v>1073</v>
      </c>
      <c r="AM2753" s="152">
        <v>13</v>
      </c>
      <c r="AO2753" s="152">
        <v>207</v>
      </c>
      <c r="AP2753" s="152">
        <v>15</v>
      </c>
      <c r="AQ2753" s="152">
        <v>168</v>
      </c>
      <c r="AR2753" s="152">
        <v>197</v>
      </c>
      <c r="AS2753" s="152">
        <v>804</v>
      </c>
      <c r="AT2753" s="152">
        <v>124</v>
      </c>
      <c r="AU2753" s="152">
        <v>272</v>
      </c>
      <c r="AV2753" s="152">
        <v>64</v>
      </c>
      <c r="AW2753" s="152">
        <v>76</v>
      </c>
      <c r="AX2753" s="152">
        <v>298</v>
      </c>
      <c r="AY2753" s="152">
        <v>125</v>
      </c>
      <c r="AZ2753" s="152">
        <v>279</v>
      </c>
      <c r="BA2753" s="155">
        <v>271</v>
      </c>
      <c r="BB2753" s="152">
        <v>91</v>
      </c>
      <c r="BC2753" s="152">
        <v>11</v>
      </c>
      <c r="BD2753" s="152">
        <v>174</v>
      </c>
      <c r="BE2753" s="152">
        <v>144</v>
      </c>
      <c r="BF2753" s="152">
        <v>20</v>
      </c>
      <c r="BG2753" s="152">
        <v>32</v>
      </c>
      <c r="BH2753" s="152">
        <v>127</v>
      </c>
      <c r="BI2753" s="152">
        <v>19</v>
      </c>
      <c r="BJ2753" s="152">
        <v>36</v>
      </c>
      <c r="BK2753" s="152">
        <v>30</v>
      </c>
      <c r="BL2753" s="152">
        <v>32</v>
      </c>
      <c r="BM2753" s="152"/>
      <c r="BN2753" s="152"/>
      <c r="BO2753" s="152"/>
      <c r="BP2753" s="152"/>
      <c r="BQ2753" s="152"/>
      <c r="BR2753" s="152"/>
      <c r="BS2753" s="152"/>
      <c r="BT2753" s="152"/>
      <c r="BU2753" s="152"/>
      <c r="BV2753" s="152"/>
      <c r="BW2753" s="152"/>
      <c r="BX2753" s="152"/>
      <c r="BY2753" s="152"/>
      <c r="BZ2753" s="152"/>
      <c r="CA2753" s="152"/>
      <c r="CB2753" s="152"/>
      <c r="CC2753" s="152"/>
    </row>
    <row r="2754" spans="1:81">
      <c r="A2754" t="str">
        <f t="shared" si="214"/>
        <v>2023</v>
      </c>
      <c r="B2754" t="str">
        <f t="shared" si="215"/>
        <v>July</v>
      </c>
      <c r="C2754" s="2">
        <v>45121</v>
      </c>
      <c r="D2754" s="1" t="str">
        <f t="shared" si="218"/>
        <v>OK</v>
      </c>
      <c r="E2754">
        <f t="shared" si="216"/>
        <v>1</v>
      </c>
      <c r="F2754">
        <f t="shared" si="217"/>
        <v>0</v>
      </c>
      <c r="G2754" s="162">
        <v>45121</v>
      </c>
      <c r="H2754" s="152">
        <v>21</v>
      </c>
      <c r="I2754" s="152">
        <v>153</v>
      </c>
      <c r="J2754" s="152">
        <v>67</v>
      </c>
      <c r="K2754" s="152">
        <v>196</v>
      </c>
      <c r="L2754" s="152">
        <v>93</v>
      </c>
      <c r="M2754" s="152">
        <v>137</v>
      </c>
      <c r="N2754" s="152">
        <v>93</v>
      </c>
      <c r="O2754" s="152">
        <v>69</v>
      </c>
      <c r="P2754" s="152">
        <v>185</v>
      </c>
      <c r="Q2754" s="152">
        <v>177</v>
      </c>
      <c r="R2754" s="152">
        <v>131</v>
      </c>
      <c r="S2754" s="152">
        <v>39</v>
      </c>
      <c r="T2754" s="152">
        <v>154</v>
      </c>
      <c r="U2754" s="152">
        <v>28</v>
      </c>
      <c r="V2754" s="152">
        <v>44</v>
      </c>
      <c r="W2754" s="152">
        <v>336</v>
      </c>
      <c r="X2754" s="152">
        <v>205</v>
      </c>
      <c r="Y2754" s="152">
        <v>7</v>
      </c>
      <c r="Z2754" s="152">
        <v>222</v>
      </c>
      <c r="AA2754" s="152">
        <v>51</v>
      </c>
      <c r="AB2754" s="152">
        <v>283</v>
      </c>
      <c r="AC2754" s="152">
        <v>370</v>
      </c>
      <c r="AD2754" s="152">
        <v>0</v>
      </c>
      <c r="AE2754" s="152">
        <v>245</v>
      </c>
      <c r="AF2754" s="152">
        <v>483</v>
      </c>
      <c r="AG2754" s="152">
        <v>447</v>
      </c>
      <c r="AH2754" s="152">
        <v>92</v>
      </c>
      <c r="AI2754" s="152">
        <v>279</v>
      </c>
      <c r="AJ2754" s="152">
        <v>37</v>
      </c>
      <c r="AK2754" s="152">
        <v>434</v>
      </c>
      <c r="AL2754" s="152">
        <v>967</v>
      </c>
      <c r="AM2754" s="152">
        <v>7</v>
      </c>
      <c r="AO2754" s="152">
        <v>95</v>
      </c>
      <c r="AP2754" s="152">
        <v>52</v>
      </c>
      <c r="AQ2754" s="152">
        <v>221</v>
      </c>
      <c r="AR2754" s="152">
        <v>108</v>
      </c>
      <c r="AS2754" s="152">
        <v>719</v>
      </c>
      <c r="AT2754" s="152">
        <v>93</v>
      </c>
      <c r="AU2754" s="152">
        <v>367</v>
      </c>
      <c r="AV2754" s="152">
        <v>66</v>
      </c>
      <c r="AW2754" s="152">
        <v>151</v>
      </c>
      <c r="AX2754" s="152">
        <v>103</v>
      </c>
      <c r="AY2754" s="152">
        <v>60</v>
      </c>
      <c r="AZ2754" s="152">
        <v>314</v>
      </c>
      <c r="BA2754" s="155">
        <v>285</v>
      </c>
      <c r="BB2754" s="152">
        <v>139</v>
      </c>
      <c r="BC2754" s="152">
        <v>12</v>
      </c>
      <c r="BD2754" s="152">
        <v>206</v>
      </c>
      <c r="BE2754" s="152">
        <v>100</v>
      </c>
      <c r="BF2754" s="152">
        <v>53</v>
      </c>
      <c r="BG2754" s="152">
        <v>42</v>
      </c>
      <c r="BH2754" s="152">
        <v>35</v>
      </c>
      <c r="BI2754" s="152">
        <v>50</v>
      </c>
      <c r="BJ2754" s="152">
        <v>56</v>
      </c>
      <c r="BK2754" s="152">
        <v>23</v>
      </c>
      <c r="BL2754" s="152">
        <v>50</v>
      </c>
      <c r="BM2754" s="152"/>
      <c r="BN2754" s="152"/>
      <c r="BO2754" s="152"/>
      <c r="BP2754" s="152"/>
      <c r="BQ2754" s="152"/>
      <c r="BR2754" s="152"/>
      <c r="BS2754" s="152"/>
      <c r="BT2754" s="152"/>
      <c r="BU2754" s="152"/>
      <c r="BV2754" s="152"/>
      <c r="BW2754" s="152"/>
      <c r="BX2754" s="152"/>
      <c r="BY2754" s="152"/>
      <c r="BZ2754" s="152"/>
      <c r="CA2754" s="152"/>
      <c r="CB2754" s="152"/>
      <c r="CC2754" s="152"/>
    </row>
    <row r="2755" spans="1:81">
      <c r="A2755" t="str">
        <f t="shared" si="214"/>
        <v>2023</v>
      </c>
      <c r="B2755" t="str">
        <f t="shared" si="215"/>
        <v>July</v>
      </c>
      <c r="C2755" s="2">
        <v>45122</v>
      </c>
      <c r="D2755" s="1" t="str">
        <f t="shared" si="218"/>
        <v>OK</v>
      </c>
      <c r="E2755">
        <f t="shared" si="216"/>
        <v>0</v>
      </c>
      <c r="F2755">
        <f t="shared" si="217"/>
        <v>1</v>
      </c>
      <c r="G2755" s="162">
        <v>45122</v>
      </c>
      <c r="H2755" s="152">
        <v>22</v>
      </c>
      <c r="I2755" s="152">
        <v>196</v>
      </c>
      <c r="J2755" s="152">
        <v>99</v>
      </c>
      <c r="K2755" s="152">
        <v>211</v>
      </c>
      <c r="L2755" s="152">
        <v>115</v>
      </c>
      <c r="M2755" s="152">
        <v>181</v>
      </c>
      <c r="N2755" s="152">
        <v>89</v>
      </c>
      <c r="O2755" s="152">
        <v>177</v>
      </c>
      <c r="P2755" s="152">
        <v>202</v>
      </c>
      <c r="Q2755" s="152">
        <v>213</v>
      </c>
      <c r="R2755" s="152">
        <v>176</v>
      </c>
      <c r="S2755" s="152">
        <v>22</v>
      </c>
      <c r="T2755" s="152">
        <v>57</v>
      </c>
      <c r="U2755" s="152">
        <v>16</v>
      </c>
      <c r="V2755" s="152">
        <v>34</v>
      </c>
      <c r="W2755" s="152">
        <v>389</v>
      </c>
      <c r="X2755" s="152">
        <v>318</v>
      </c>
      <c r="Y2755" s="152">
        <v>5</v>
      </c>
      <c r="Z2755" s="152">
        <v>300</v>
      </c>
      <c r="AA2755" s="152">
        <v>78</v>
      </c>
      <c r="AB2755" s="152">
        <v>346</v>
      </c>
      <c r="AC2755" s="152">
        <v>494</v>
      </c>
      <c r="AD2755" s="152">
        <v>2</v>
      </c>
      <c r="AE2755" s="152">
        <v>309</v>
      </c>
      <c r="AF2755" s="152">
        <v>536</v>
      </c>
      <c r="AG2755" s="152">
        <v>588</v>
      </c>
      <c r="AH2755" s="152">
        <v>99</v>
      </c>
      <c r="AI2755" s="152">
        <v>442</v>
      </c>
      <c r="AJ2755" s="152">
        <v>48</v>
      </c>
      <c r="AK2755" s="152">
        <v>642</v>
      </c>
      <c r="AL2755" s="152">
        <v>1128</v>
      </c>
      <c r="AM2755" s="152">
        <v>8</v>
      </c>
      <c r="AO2755" s="152">
        <v>132</v>
      </c>
      <c r="AP2755" s="152">
        <v>27</v>
      </c>
      <c r="AQ2755" s="152">
        <v>183</v>
      </c>
      <c r="AR2755" s="152">
        <v>101</v>
      </c>
      <c r="AS2755" s="152">
        <v>918</v>
      </c>
      <c r="AT2755" s="152">
        <v>106</v>
      </c>
      <c r="AU2755" s="152">
        <v>349</v>
      </c>
      <c r="AV2755" s="152">
        <v>126</v>
      </c>
      <c r="AW2755" s="152">
        <v>220</v>
      </c>
      <c r="AX2755" s="152">
        <v>94</v>
      </c>
      <c r="AY2755" s="152">
        <v>76</v>
      </c>
      <c r="AZ2755" s="152">
        <v>357</v>
      </c>
      <c r="BA2755" s="155">
        <v>294</v>
      </c>
      <c r="BB2755" s="152">
        <v>135</v>
      </c>
      <c r="BC2755" s="152">
        <v>85</v>
      </c>
      <c r="BD2755" s="152">
        <v>295</v>
      </c>
      <c r="BE2755" s="152">
        <v>99</v>
      </c>
      <c r="BF2755" s="152">
        <v>78</v>
      </c>
      <c r="BG2755" s="152">
        <v>33</v>
      </c>
      <c r="BH2755" s="152">
        <v>40</v>
      </c>
      <c r="BI2755" s="152">
        <v>60</v>
      </c>
      <c r="BJ2755" s="152">
        <v>56</v>
      </c>
      <c r="BK2755" s="152">
        <v>23</v>
      </c>
      <c r="BL2755" s="152">
        <v>129</v>
      </c>
      <c r="BM2755" s="152"/>
      <c r="BN2755" s="152"/>
      <c r="BO2755" s="152"/>
      <c r="BP2755" s="152"/>
      <c r="BQ2755" s="152"/>
      <c r="BR2755" s="152"/>
      <c r="BS2755" s="152"/>
      <c r="BT2755" s="152"/>
      <c r="BU2755" s="152"/>
      <c r="BV2755" s="152"/>
      <c r="BW2755" s="152"/>
      <c r="BX2755" s="152"/>
      <c r="BY2755" s="152"/>
      <c r="BZ2755" s="152"/>
      <c r="CA2755" s="152"/>
      <c r="CB2755" s="152"/>
      <c r="CC2755" s="152"/>
    </row>
    <row r="2756" spans="1:81">
      <c r="A2756" t="str">
        <f t="shared" ref="A2756:A2819" si="219">TEXT(C2756,"yyyy")</f>
        <v>2023</v>
      </c>
      <c r="B2756" t="str">
        <f t="shared" ref="B2756:B2819" si="220">TEXT(C2756,"mmmm")</f>
        <v>July</v>
      </c>
      <c r="C2756" s="2">
        <v>45123</v>
      </c>
      <c r="D2756" s="1" t="str">
        <f t="shared" si="218"/>
        <v>OK</v>
      </c>
      <c r="E2756">
        <f t="shared" si="216"/>
        <v>0</v>
      </c>
      <c r="F2756">
        <f t="shared" si="217"/>
        <v>1</v>
      </c>
      <c r="G2756" s="162">
        <v>45123</v>
      </c>
      <c r="H2756" s="152">
        <v>29</v>
      </c>
      <c r="I2756" s="152">
        <v>196</v>
      </c>
      <c r="J2756" s="152">
        <v>98</v>
      </c>
      <c r="K2756" s="152">
        <v>153</v>
      </c>
      <c r="L2756" s="152">
        <v>110</v>
      </c>
      <c r="M2756" s="152">
        <v>155</v>
      </c>
      <c r="N2756" s="152">
        <v>97</v>
      </c>
      <c r="O2756" s="152">
        <v>61</v>
      </c>
      <c r="P2756" s="152">
        <v>170</v>
      </c>
      <c r="Q2756" s="152">
        <v>213</v>
      </c>
      <c r="R2756" s="152">
        <v>175</v>
      </c>
      <c r="S2756" s="152">
        <v>30</v>
      </c>
      <c r="T2756" s="152">
        <v>143</v>
      </c>
      <c r="U2756" s="152">
        <v>22</v>
      </c>
      <c r="V2756" s="152">
        <v>38</v>
      </c>
      <c r="W2756" s="152">
        <v>350</v>
      </c>
      <c r="X2756" s="152">
        <v>188</v>
      </c>
      <c r="Y2756" s="152">
        <v>8</v>
      </c>
      <c r="Z2756" s="152">
        <v>295</v>
      </c>
      <c r="AA2756" s="152">
        <v>63</v>
      </c>
      <c r="AB2756" s="152">
        <v>257</v>
      </c>
      <c r="AC2756" s="152">
        <v>413</v>
      </c>
      <c r="AD2756" s="152">
        <v>5</v>
      </c>
      <c r="AE2756" s="152">
        <v>227</v>
      </c>
      <c r="AF2756" s="152">
        <v>500</v>
      </c>
      <c r="AG2756" s="152">
        <v>519</v>
      </c>
      <c r="AH2756" s="152">
        <v>83</v>
      </c>
      <c r="AI2756" s="152">
        <v>341</v>
      </c>
      <c r="AJ2756" s="152">
        <v>20</v>
      </c>
      <c r="AK2756" s="152">
        <v>442</v>
      </c>
      <c r="AL2756" s="152">
        <v>786</v>
      </c>
      <c r="AM2756" s="152">
        <v>7</v>
      </c>
      <c r="AO2756" s="152">
        <v>120</v>
      </c>
      <c r="AP2756" s="152">
        <v>21</v>
      </c>
      <c r="AQ2756" s="152">
        <v>232</v>
      </c>
      <c r="AR2756" s="152">
        <v>87</v>
      </c>
      <c r="AS2756" s="152">
        <v>646</v>
      </c>
      <c r="AT2756" s="152">
        <v>143</v>
      </c>
      <c r="AU2756" s="152">
        <v>332</v>
      </c>
      <c r="AV2756" s="152">
        <v>93</v>
      </c>
      <c r="AW2756" s="152">
        <v>200</v>
      </c>
      <c r="AX2756" s="152">
        <v>97</v>
      </c>
      <c r="AY2756" s="152">
        <v>66</v>
      </c>
      <c r="AZ2756" s="152">
        <v>399</v>
      </c>
      <c r="BA2756" s="155">
        <v>238</v>
      </c>
      <c r="BB2756" s="152">
        <v>122</v>
      </c>
      <c r="BC2756" s="152">
        <v>28</v>
      </c>
      <c r="BD2756" s="152">
        <v>148</v>
      </c>
      <c r="BE2756" s="152">
        <v>117</v>
      </c>
      <c r="BF2756" s="152">
        <v>87</v>
      </c>
      <c r="BG2756" s="152">
        <v>43</v>
      </c>
      <c r="BH2756" s="152">
        <v>49</v>
      </c>
      <c r="BI2756" s="152">
        <v>50</v>
      </c>
      <c r="BJ2756" s="152">
        <v>50</v>
      </c>
      <c r="BK2756" s="152">
        <v>34</v>
      </c>
      <c r="BL2756" s="152">
        <v>56</v>
      </c>
      <c r="BM2756" s="152"/>
      <c r="BN2756" s="152"/>
      <c r="BO2756" s="152"/>
      <c r="BP2756" s="152"/>
      <c r="BQ2756" s="152"/>
      <c r="BR2756" s="152"/>
      <c r="BS2756" s="152"/>
      <c r="BT2756" s="152"/>
      <c r="BU2756" s="152"/>
      <c r="BV2756" s="152"/>
      <c r="BW2756" s="152"/>
      <c r="BX2756" s="152"/>
      <c r="BY2756" s="152"/>
      <c r="BZ2756" s="152"/>
      <c r="CA2756" s="152"/>
      <c r="CB2756" s="152"/>
      <c r="CC2756" s="152"/>
    </row>
    <row r="2757" spans="1:81">
      <c r="A2757" t="str">
        <f t="shared" si="219"/>
        <v>2023</v>
      </c>
      <c r="B2757" t="str">
        <f t="shared" si="220"/>
        <v>July</v>
      </c>
      <c r="C2757" s="2">
        <v>45124</v>
      </c>
      <c r="D2757" s="1" t="str">
        <f t="shared" si="218"/>
        <v>OK</v>
      </c>
      <c r="E2757">
        <f t="shared" si="216"/>
        <v>1</v>
      </c>
      <c r="F2757">
        <f t="shared" si="217"/>
        <v>0</v>
      </c>
      <c r="G2757" s="162">
        <v>45124</v>
      </c>
      <c r="H2757" s="152">
        <v>4</v>
      </c>
      <c r="I2757" s="152">
        <v>309</v>
      </c>
      <c r="J2757" s="152">
        <v>324</v>
      </c>
      <c r="K2757" s="152">
        <v>131</v>
      </c>
      <c r="L2757" s="152">
        <v>344</v>
      </c>
      <c r="M2757" s="152">
        <v>139</v>
      </c>
      <c r="N2757" s="152">
        <v>189</v>
      </c>
      <c r="O2757" s="152">
        <v>96</v>
      </c>
      <c r="P2757" s="152">
        <v>437</v>
      </c>
      <c r="Q2757" s="152">
        <v>372</v>
      </c>
      <c r="R2757" s="152">
        <v>339</v>
      </c>
      <c r="S2757" s="152">
        <v>82</v>
      </c>
      <c r="T2757" s="152">
        <v>162</v>
      </c>
      <c r="U2757" s="152">
        <v>32</v>
      </c>
      <c r="V2757" s="152">
        <v>125</v>
      </c>
      <c r="W2757" s="152">
        <v>557</v>
      </c>
      <c r="X2757" s="152">
        <v>188</v>
      </c>
      <c r="Y2757" s="152">
        <v>23</v>
      </c>
      <c r="Z2757" s="152">
        <v>156</v>
      </c>
      <c r="AA2757" s="152">
        <v>18</v>
      </c>
      <c r="AB2757" s="152">
        <v>719</v>
      </c>
      <c r="AC2757" s="152">
        <v>217</v>
      </c>
      <c r="AD2757" s="152">
        <v>0</v>
      </c>
      <c r="AE2757" s="152">
        <v>652</v>
      </c>
      <c r="AF2757" s="152">
        <v>1092</v>
      </c>
      <c r="AG2757" s="152">
        <v>497</v>
      </c>
      <c r="AH2757" s="152">
        <v>105</v>
      </c>
      <c r="AI2757" s="152">
        <v>238</v>
      </c>
      <c r="AJ2757" s="152">
        <v>56</v>
      </c>
      <c r="AK2757" s="152">
        <v>779</v>
      </c>
      <c r="AL2757" s="152">
        <v>907</v>
      </c>
      <c r="AM2757" s="152">
        <v>17</v>
      </c>
      <c r="AO2757" s="152">
        <v>255</v>
      </c>
      <c r="AP2757" s="152">
        <v>30</v>
      </c>
      <c r="AQ2757" s="152">
        <v>131</v>
      </c>
      <c r="AR2757" s="152">
        <v>275</v>
      </c>
      <c r="AS2757" s="152">
        <v>850</v>
      </c>
      <c r="AT2757" s="152">
        <v>173</v>
      </c>
      <c r="AU2757" s="152">
        <v>217</v>
      </c>
      <c r="AV2757" s="152">
        <v>35</v>
      </c>
      <c r="AW2757" s="152">
        <v>48</v>
      </c>
      <c r="AX2757" s="152">
        <v>326</v>
      </c>
      <c r="AY2757" s="152">
        <v>118</v>
      </c>
      <c r="AZ2757" s="152">
        <v>310</v>
      </c>
      <c r="BA2757" s="155">
        <v>228</v>
      </c>
      <c r="BB2757" s="152">
        <v>90</v>
      </c>
      <c r="BC2757" s="152">
        <v>5</v>
      </c>
      <c r="BD2757" s="152">
        <v>163</v>
      </c>
      <c r="BE2757" s="152">
        <v>176</v>
      </c>
      <c r="BF2757" s="152">
        <v>38</v>
      </c>
      <c r="BG2757" s="152">
        <v>52</v>
      </c>
      <c r="BH2757" s="152">
        <v>118</v>
      </c>
      <c r="BI2757" s="152">
        <v>22</v>
      </c>
      <c r="BJ2757" s="152">
        <v>58</v>
      </c>
      <c r="BK2757" s="152">
        <v>23</v>
      </c>
      <c r="BL2757" s="152">
        <v>32</v>
      </c>
      <c r="BM2757" s="152"/>
      <c r="BN2757" s="152"/>
      <c r="BO2757" s="152"/>
      <c r="BP2757" s="152"/>
      <c r="BQ2757" s="152"/>
      <c r="BR2757" s="152"/>
      <c r="BS2757" s="152"/>
      <c r="BT2757" s="152"/>
      <c r="BU2757" s="152"/>
      <c r="BV2757" s="152"/>
      <c r="BW2757" s="152"/>
      <c r="BX2757" s="152"/>
      <c r="BY2757" s="152"/>
      <c r="BZ2757" s="152"/>
      <c r="CA2757" s="152"/>
      <c r="CB2757" s="152"/>
      <c r="CC2757" s="152"/>
    </row>
    <row r="2758" spans="1:81">
      <c r="A2758" t="str">
        <f t="shared" si="219"/>
        <v>2023</v>
      </c>
      <c r="B2758" t="str">
        <f t="shared" si="220"/>
        <v>July</v>
      </c>
      <c r="C2758" s="2">
        <v>45125</v>
      </c>
      <c r="D2758" s="1" t="str">
        <f t="shared" si="218"/>
        <v>OK</v>
      </c>
      <c r="E2758">
        <f t="shared" si="216"/>
        <v>1</v>
      </c>
      <c r="F2758">
        <f t="shared" si="217"/>
        <v>0</v>
      </c>
      <c r="G2758" s="162">
        <v>45125</v>
      </c>
      <c r="H2758" s="152">
        <v>8</v>
      </c>
      <c r="I2758" s="152">
        <v>395</v>
      </c>
      <c r="J2758" s="152">
        <v>384</v>
      </c>
      <c r="K2758" s="152">
        <v>189</v>
      </c>
      <c r="L2758" s="152">
        <v>397</v>
      </c>
      <c r="M2758" s="152">
        <v>164</v>
      </c>
      <c r="N2758" s="152">
        <v>266</v>
      </c>
      <c r="O2758" s="152">
        <v>91</v>
      </c>
      <c r="P2758" s="152">
        <v>531</v>
      </c>
      <c r="Q2758" s="152">
        <v>500</v>
      </c>
      <c r="R2758" s="152">
        <v>374</v>
      </c>
      <c r="S2758" s="152">
        <v>91</v>
      </c>
      <c r="T2758" s="152">
        <v>164</v>
      </c>
      <c r="U2758" s="152">
        <v>49</v>
      </c>
      <c r="V2758" s="152">
        <v>142</v>
      </c>
      <c r="W2758" s="152">
        <v>609</v>
      </c>
      <c r="X2758" s="152">
        <v>221</v>
      </c>
      <c r="Y2758" s="152">
        <v>21</v>
      </c>
      <c r="Z2758" s="152">
        <v>297</v>
      </c>
      <c r="AA2758" s="152">
        <v>23</v>
      </c>
      <c r="AB2758" s="152">
        <v>920</v>
      </c>
      <c r="AC2758" s="152">
        <v>299</v>
      </c>
      <c r="AD2758" s="152">
        <v>2</v>
      </c>
      <c r="AE2758" s="152">
        <v>869</v>
      </c>
      <c r="AF2758" s="152">
        <v>1406</v>
      </c>
      <c r="AG2758" s="152">
        <v>643</v>
      </c>
      <c r="AH2758" s="152">
        <v>97</v>
      </c>
      <c r="AI2758" s="152">
        <v>197</v>
      </c>
      <c r="AJ2758" s="152">
        <v>63</v>
      </c>
      <c r="AK2758" s="152">
        <v>999</v>
      </c>
      <c r="AL2758" s="152">
        <v>1168</v>
      </c>
      <c r="AM2758" s="152">
        <v>16</v>
      </c>
      <c r="AO2758" s="152">
        <v>301</v>
      </c>
      <c r="AP2758" s="152">
        <v>27</v>
      </c>
      <c r="AQ2758" s="152">
        <v>175</v>
      </c>
      <c r="AR2758" s="152">
        <v>311</v>
      </c>
      <c r="AS2758" s="152">
        <v>1161</v>
      </c>
      <c r="AT2758" s="152">
        <v>203</v>
      </c>
      <c r="AU2758" s="152">
        <v>311</v>
      </c>
      <c r="AV2758" s="152">
        <v>37</v>
      </c>
      <c r="AW2758" s="152">
        <v>109</v>
      </c>
      <c r="AX2758" s="152">
        <v>373</v>
      </c>
      <c r="AY2758" s="152">
        <v>154</v>
      </c>
      <c r="AZ2758" s="152">
        <v>403</v>
      </c>
      <c r="BA2758" s="155">
        <v>279</v>
      </c>
      <c r="BB2758" s="152">
        <v>119</v>
      </c>
      <c r="BC2758" s="152">
        <v>27</v>
      </c>
      <c r="BD2758" s="152">
        <v>171</v>
      </c>
      <c r="BE2758" s="152">
        <v>200</v>
      </c>
      <c r="BF2758" s="152">
        <v>52</v>
      </c>
      <c r="BG2758" s="152">
        <v>51</v>
      </c>
      <c r="BH2758" s="152">
        <v>115</v>
      </c>
      <c r="BI2758" s="152">
        <v>19</v>
      </c>
      <c r="BJ2758" s="152">
        <v>79</v>
      </c>
      <c r="BK2758" s="152">
        <v>21</v>
      </c>
      <c r="BL2758" s="152">
        <v>40</v>
      </c>
      <c r="BM2758" s="152"/>
      <c r="BN2758" s="152"/>
      <c r="BO2758" s="152"/>
      <c r="BP2758" s="152"/>
      <c r="BQ2758" s="152"/>
      <c r="BR2758" s="152"/>
      <c r="BS2758" s="152"/>
      <c r="BT2758" s="152"/>
      <c r="BU2758" s="152"/>
      <c r="BV2758" s="152"/>
      <c r="BW2758" s="152"/>
      <c r="BX2758" s="152"/>
      <c r="BY2758" s="152"/>
      <c r="BZ2758" s="152"/>
      <c r="CA2758" s="152"/>
      <c r="CB2758" s="152"/>
      <c r="CC2758" s="152"/>
    </row>
    <row r="2759" spans="1:81">
      <c r="A2759" t="str">
        <f t="shared" si="219"/>
        <v>2023</v>
      </c>
      <c r="B2759" t="str">
        <f t="shared" si="220"/>
        <v>July</v>
      </c>
      <c r="C2759" s="2">
        <v>45126</v>
      </c>
      <c r="D2759" s="1" t="str">
        <f t="shared" si="218"/>
        <v>OK</v>
      </c>
      <c r="E2759">
        <f t="shared" si="216"/>
        <v>1</v>
      </c>
      <c r="F2759">
        <f t="shared" si="217"/>
        <v>0</v>
      </c>
      <c r="G2759" s="162">
        <v>45126</v>
      </c>
      <c r="H2759" s="152">
        <v>5</v>
      </c>
      <c r="I2759" s="152">
        <v>356</v>
      </c>
      <c r="J2759" s="152">
        <v>351</v>
      </c>
      <c r="K2759" s="152">
        <v>152</v>
      </c>
      <c r="L2759" s="152">
        <v>338</v>
      </c>
      <c r="M2759" s="152">
        <v>175</v>
      </c>
      <c r="N2759" s="152">
        <v>270</v>
      </c>
      <c r="O2759" s="152">
        <v>119</v>
      </c>
      <c r="P2759" s="152">
        <v>439</v>
      </c>
      <c r="Q2759" s="152">
        <v>407</v>
      </c>
      <c r="R2759" s="152">
        <v>352</v>
      </c>
      <c r="S2759" s="152">
        <v>81</v>
      </c>
      <c r="T2759" s="152">
        <v>195</v>
      </c>
      <c r="U2759" s="152">
        <v>47</v>
      </c>
      <c r="V2759" s="152">
        <v>124</v>
      </c>
      <c r="W2759" s="152">
        <v>543</v>
      </c>
      <c r="X2759" s="152">
        <v>219</v>
      </c>
      <c r="Y2759" s="152">
        <v>17</v>
      </c>
      <c r="Z2759" s="152">
        <v>280</v>
      </c>
      <c r="AA2759" s="152">
        <v>22</v>
      </c>
      <c r="AB2759" s="152">
        <v>839</v>
      </c>
      <c r="AC2759" s="152">
        <v>243</v>
      </c>
      <c r="AD2759" s="152">
        <v>2</v>
      </c>
      <c r="AE2759" s="152">
        <v>788</v>
      </c>
      <c r="AF2759" s="152">
        <v>1193</v>
      </c>
      <c r="AG2759" s="152">
        <v>661</v>
      </c>
      <c r="AH2759" s="152">
        <v>97</v>
      </c>
      <c r="AI2759" s="152">
        <v>211</v>
      </c>
      <c r="AJ2759" s="152">
        <v>55</v>
      </c>
      <c r="AK2759" s="152">
        <v>877</v>
      </c>
      <c r="AL2759" s="152">
        <v>1129</v>
      </c>
      <c r="AM2759" s="152">
        <v>13</v>
      </c>
      <c r="AO2759" s="152">
        <v>284</v>
      </c>
      <c r="AP2759" s="152">
        <v>27</v>
      </c>
      <c r="AQ2759" s="152">
        <v>157</v>
      </c>
      <c r="AR2759" s="152">
        <v>285</v>
      </c>
      <c r="AS2759" s="152">
        <v>1036</v>
      </c>
      <c r="AT2759" s="152">
        <v>206</v>
      </c>
      <c r="AU2759" s="152">
        <v>238</v>
      </c>
      <c r="AV2759" s="152">
        <v>72</v>
      </c>
      <c r="AW2759" s="152">
        <v>92</v>
      </c>
      <c r="AX2759" s="152">
        <v>376</v>
      </c>
      <c r="AY2759" s="152">
        <v>151</v>
      </c>
      <c r="AZ2759" s="152">
        <v>347</v>
      </c>
      <c r="BA2759" s="155">
        <v>264</v>
      </c>
      <c r="BB2759" s="152">
        <v>123</v>
      </c>
      <c r="BC2759" s="152">
        <v>26</v>
      </c>
      <c r="BD2759" s="152">
        <v>155</v>
      </c>
      <c r="BE2759" s="152">
        <v>171</v>
      </c>
      <c r="BF2759" s="152">
        <v>42</v>
      </c>
      <c r="BG2759" s="152">
        <v>45</v>
      </c>
      <c r="BH2759" s="152">
        <v>104</v>
      </c>
      <c r="BI2759" s="152">
        <v>36</v>
      </c>
      <c r="BJ2759" s="152">
        <v>58</v>
      </c>
      <c r="BK2759" s="152">
        <v>28</v>
      </c>
      <c r="BL2759" s="152">
        <v>31</v>
      </c>
      <c r="BM2759" s="152"/>
      <c r="BN2759" s="152"/>
      <c r="BO2759" s="152"/>
      <c r="BP2759" s="152"/>
      <c r="BQ2759" s="152"/>
      <c r="BR2759" s="152"/>
      <c r="BS2759" s="152"/>
      <c r="BT2759" s="152"/>
      <c r="BU2759" s="152"/>
      <c r="BV2759" s="152"/>
      <c r="BW2759" s="152"/>
      <c r="BX2759" s="152"/>
      <c r="BY2759" s="152"/>
      <c r="BZ2759" s="152"/>
      <c r="CA2759" s="152"/>
      <c r="CB2759" s="152"/>
      <c r="CC2759" s="152"/>
    </row>
    <row r="2760" spans="1:81">
      <c r="A2760" t="str">
        <f t="shared" si="219"/>
        <v>2023</v>
      </c>
      <c r="B2760" t="str">
        <f t="shared" si="220"/>
        <v>July</v>
      </c>
      <c r="C2760" s="2">
        <v>45127</v>
      </c>
      <c r="D2760" s="1" t="str">
        <f t="shared" si="218"/>
        <v>OK</v>
      </c>
      <c r="E2760">
        <f t="shared" si="216"/>
        <v>1</v>
      </c>
      <c r="F2760">
        <f t="shared" si="217"/>
        <v>0</v>
      </c>
      <c r="G2760" s="162">
        <v>45127</v>
      </c>
      <c r="H2760" s="152">
        <v>4</v>
      </c>
      <c r="I2760" s="152">
        <v>262</v>
      </c>
      <c r="J2760" s="152">
        <v>350</v>
      </c>
      <c r="K2760" s="152">
        <v>117</v>
      </c>
      <c r="L2760" s="152">
        <v>320</v>
      </c>
      <c r="M2760" s="152">
        <v>150</v>
      </c>
      <c r="N2760" s="152">
        <v>215</v>
      </c>
      <c r="O2760" s="152">
        <v>69</v>
      </c>
      <c r="P2760" s="152">
        <v>461</v>
      </c>
      <c r="Q2760" s="152">
        <v>361</v>
      </c>
      <c r="R2760" s="152">
        <v>362</v>
      </c>
      <c r="S2760" s="152">
        <v>81</v>
      </c>
      <c r="T2760" s="152">
        <v>133</v>
      </c>
      <c r="U2760" s="152">
        <v>34</v>
      </c>
      <c r="V2760" s="152">
        <v>118</v>
      </c>
      <c r="W2760" s="152">
        <v>630</v>
      </c>
      <c r="X2760" s="152">
        <v>157</v>
      </c>
      <c r="Y2760" s="152">
        <v>7</v>
      </c>
      <c r="Z2760" s="152">
        <v>256</v>
      </c>
      <c r="AA2760" s="152">
        <v>13</v>
      </c>
      <c r="AB2760" s="152">
        <v>743</v>
      </c>
      <c r="AC2760" s="152">
        <v>197</v>
      </c>
      <c r="AD2760" s="152">
        <v>1</v>
      </c>
      <c r="AE2760" s="152">
        <v>645</v>
      </c>
      <c r="AF2760" s="152">
        <v>975</v>
      </c>
      <c r="AG2760" s="152">
        <v>446</v>
      </c>
      <c r="AH2760" s="152">
        <v>101</v>
      </c>
      <c r="AI2760" s="152">
        <v>97</v>
      </c>
      <c r="AJ2760" s="152">
        <v>68</v>
      </c>
      <c r="AK2760" s="152">
        <v>634</v>
      </c>
      <c r="AL2760" s="152">
        <v>458</v>
      </c>
      <c r="AM2760" s="152">
        <v>14</v>
      </c>
      <c r="AO2760" s="152">
        <v>249</v>
      </c>
      <c r="AP2760" s="152">
        <v>24</v>
      </c>
      <c r="AQ2760" s="152">
        <v>127</v>
      </c>
      <c r="AR2760" s="152">
        <v>245</v>
      </c>
      <c r="AS2760" s="152">
        <v>768</v>
      </c>
      <c r="AT2760" s="152">
        <v>168</v>
      </c>
      <c r="AU2760" s="152">
        <v>157</v>
      </c>
      <c r="AV2760" s="152">
        <v>34</v>
      </c>
      <c r="AW2760" s="152">
        <v>88</v>
      </c>
      <c r="AX2760" s="152">
        <v>305</v>
      </c>
      <c r="AY2760" s="152">
        <v>125</v>
      </c>
      <c r="AZ2760" s="152">
        <v>297</v>
      </c>
      <c r="BA2760" s="155">
        <v>211</v>
      </c>
      <c r="BB2760" s="152">
        <v>60</v>
      </c>
      <c r="BC2760" s="152">
        <v>11</v>
      </c>
      <c r="BD2760" s="152">
        <v>117</v>
      </c>
      <c r="BE2760" s="152">
        <v>146</v>
      </c>
      <c r="BF2760" s="152">
        <v>40</v>
      </c>
      <c r="BG2760" s="152">
        <v>44</v>
      </c>
      <c r="BH2760" s="152">
        <v>96</v>
      </c>
      <c r="BI2760" s="152">
        <v>19</v>
      </c>
      <c r="BJ2760" s="152">
        <v>56</v>
      </c>
      <c r="BK2760" s="152">
        <v>24</v>
      </c>
      <c r="BL2760" s="152">
        <v>25</v>
      </c>
      <c r="BM2760" s="152"/>
      <c r="BN2760" s="152"/>
      <c r="BO2760" s="152"/>
      <c r="BP2760" s="152"/>
      <c r="BQ2760" s="152"/>
      <c r="BR2760" s="152"/>
      <c r="BS2760" s="152"/>
      <c r="BT2760" s="152"/>
      <c r="BU2760" s="152"/>
      <c r="BV2760" s="152"/>
      <c r="BW2760" s="152"/>
      <c r="BX2760" s="152"/>
      <c r="BY2760" s="152"/>
      <c r="BZ2760" s="152"/>
      <c r="CA2760" s="152"/>
      <c r="CB2760" s="152"/>
      <c r="CC2760" s="152"/>
    </row>
    <row r="2761" spans="1:81">
      <c r="A2761" t="str">
        <f t="shared" si="219"/>
        <v>2023</v>
      </c>
      <c r="B2761" t="str">
        <f t="shared" si="220"/>
        <v>July</v>
      </c>
      <c r="C2761" s="2">
        <v>45128</v>
      </c>
      <c r="D2761" s="1" t="str">
        <f t="shared" si="218"/>
        <v>OK</v>
      </c>
      <c r="E2761">
        <f t="shared" si="216"/>
        <v>1</v>
      </c>
      <c r="F2761">
        <f t="shared" si="217"/>
        <v>0</v>
      </c>
      <c r="G2761" s="162">
        <v>45128</v>
      </c>
      <c r="H2761" s="152">
        <v>0</v>
      </c>
      <c r="I2761" s="152">
        <v>151</v>
      </c>
      <c r="J2761" s="152">
        <v>112</v>
      </c>
      <c r="K2761" s="152">
        <v>27</v>
      </c>
      <c r="L2761" s="152">
        <v>114</v>
      </c>
      <c r="M2761" s="152">
        <v>102</v>
      </c>
      <c r="N2761" s="152">
        <v>106</v>
      </c>
      <c r="O2761" s="152">
        <v>19</v>
      </c>
      <c r="P2761" s="152">
        <v>192</v>
      </c>
      <c r="Q2761" s="152">
        <v>155</v>
      </c>
      <c r="R2761" s="152">
        <v>206</v>
      </c>
      <c r="S2761" s="152">
        <v>23</v>
      </c>
      <c r="T2761" s="152">
        <v>163</v>
      </c>
      <c r="U2761" s="152">
        <v>13</v>
      </c>
      <c r="V2761" s="152">
        <v>79</v>
      </c>
      <c r="W2761" s="152">
        <v>374</v>
      </c>
      <c r="X2761" s="152">
        <v>42</v>
      </c>
      <c r="Y2761" s="152">
        <v>1</v>
      </c>
      <c r="Z2761" s="152">
        <v>280</v>
      </c>
      <c r="AA2761" s="152">
        <v>12</v>
      </c>
      <c r="AB2761" s="152">
        <v>246</v>
      </c>
      <c r="AC2761" s="152">
        <v>75</v>
      </c>
      <c r="AD2761" s="152">
        <v>0</v>
      </c>
      <c r="AE2761" s="152">
        <v>266</v>
      </c>
      <c r="AF2761" s="152">
        <v>346</v>
      </c>
      <c r="AG2761" s="152">
        <v>118</v>
      </c>
      <c r="AH2761" s="152">
        <v>49</v>
      </c>
      <c r="AI2761" s="152">
        <v>47</v>
      </c>
      <c r="AJ2761" s="152">
        <v>35</v>
      </c>
      <c r="AK2761" s="152">
        <v>225</v>
      </c>
      <c r="AL2761" s="152">
        <v>436</v>
      </c>
      <c r="AM2761" s="152">
        <v>9</v>
      </c>
      <c r="AO2761" s="152">
        <v>101</v>
      </c>
      <c r="AP2761" s="152">
        <v>5</v>
      </c>
      <c r="AQ2761" s="152">
        <v>48</v>
      </c>
      <c r="AR2761" s="152">
        <v>103</v>
      </c>
      <c r="AS2761" s="152">
        <v>219</v>
      </c>
      <c r="AT2761" s="152">
        <v>50</v>
      </c>
      <c r="AU2761" s="152">
        <v>76</v>
      </c>
      <c r="AV2761" s="152">
        <v>8</v>
      </c>
      <c r="AW2761" s="152">
        <v>2</v>
      </c>
      <c r="AX2761" s="152">
        <v>137</v>
      </c>
      <c r="AY2761" s="152">
        <v>57</v>
      </c>
      <c r="AZ2761" s="152">
        <v>85</v>
      </c>
      <c r="BA2761" s="155">
        <v>71</v>
      </c>
      <c r="BB2761" s="152">
        <v>27</v>
      </c>
      <c r="BC2761" s="152">
        <v>12</v>
      </c>
      <c r="BD2761" s="152">
        <v>26</v>
      </c>
      <c r="BE2761" s="152">
        <v>36</v>
      </c>
      <c r="BF2761" s="152">
        <v>9</v>
      </c>
      <c r="BG2761" s="152">
        <v>24</v>
      </c>
      <c r="BH2761" s="152">
        <v>57</v>
      </c>
      <c r="BI2761" s="152">
        <v>4</v>
      </c>
      <c r="BJ2761" s="152">
        <v>35</v>
      </c>
      <c r="BK2761" s="152">
        <v>13</v>
      </c>
      <c r="BL2761" s="152">
        <v>6</v>
      </c>
      <c r="BM2761" s="152"/>
      <c r="BN2761" s="152"/>
      <c r="BO2761" s="152"/>
      <c r="BP2761" s="152"/>
      <c r="BQ2761" s="152"/>
      <c r="BR2761" s="152"/>
      <c r="BS2761" s="152"/>
      <c r="BT2761" s="152"/>
      <c r="BU2761" s="152"/>
      <c r="BV2761" s="152"/>
      <c r="BW2761" s="152"/>
      <c r="BX2761" s="152"/>
      <c r="BY2761" s="152"/>
      <c r="BZ2761" s="152"/>
      <c r="CA2761" s="152"/>
      <c r="CB2761" s="152"/>
      <c r="CC2761" s="152"/>
    </row>
    <row r="2762" spans="1:81">
      <c r="A2762" t="str">
        <f t="shared" si="219"/>
        <v>2023</v>
      </c>
      <c r="B2762" t="str">
        <f t="shared" si="220"/>
        <v>July</v>
      </c>
      <c r="C2762" s="2">
        <v>45129</v>
      </c>
      <c r="D2762" s="1" t="str">
        <f t="shared" si="218"/>
        <v>OK</v>
      </c>
      <c r="E2762">
        <f t="shared" si="216"/>
        <v>0</v>
      </c>
      <c r="F2762">
        <f t="shared" si="217"/>
        <v>1</v>
      </c>
      <c r="G2762" s="162">
        <v>45129</v>
      </c>
      <c r="H2762" s="152">
        <v>25</v>
      </c>
      <c r="I2762" s="152">
        <v>248</v>
      </c>
      <c r="J2762" s="152">
        <v>130</v>
      </c>
      <c r="K2762" s="152">
        <v>237</v>
      </c>
      <c r="L2762" s="152">
        <v>149</v>
      </c>
      <c r="M2762" s="152">
        <v>194</v>
      </c>
      <c r="N2762" s="152">
        <v>122</v>
      </c>
      <c r="O2762" s="152">
        <v>103</v>
      </c>
      <c r="P2762" s="152">
        <v>231</v>
      </c>
      <c r="Q2762" s="152">
        <v>280</v>
      </c>
      <c r="R2762" s="152">
        <v>225</v>
      </c>
      <c r="S2762" s="152">
        <v>51</v>
      </c>
      <c r="T2762" s="152">
        <v>146</v>
      </c>
      <c r="U2762" s="152">
        <v>21</v>
      </c>
      <c r="V2762" s="152">
        <v>63</v>
      </c>
      <c r="W2762" s="152">
        <v>505</v>
      </c>
      <c r="X2762" s="152">
        <v>296</v>
      </c>
      <c r="Y2762" s="152">
        <v>7</v>
      </c>
      <c r="Z2762" s="152">
        <v>358</v>
      </c>
      <c r="AA2762" s="152">
        <v>41</v>
      </c>
      <c r="AB2762" s="152">
        <v>388</v>
      </c>
      <c r="AC2762" s="152">
        <v>666</v>
      </c>
      <c r="AD2762" s="152">
        <v>2</v>
      </c>
      <c r="AE2762" s="152">
        <v>285</v>
      </c>
      <c r="AF2762" s="152">
        <v>685</v>
      </c>
      <c r="AG2762" s="152">
        <v>666</v>
      </c>
      <c r="AH2762" s="152">
        <v>152</v>
      </c>
      <c r="AI2762" s="152">
        <v>373</v>
      </c>
      <c r="AJ2762" s="152">
        <v>39</v>
      </c>
      <c r="AK2762" s="152">
        <v>526</v>
      </c>
      <c r="AL2762" s="152">
        <v>1098</v>
      </c>
      <c r="AM2762" s="152">
        <v>7</v>
      </c>
      <c r="AO2762" s="152">
        <v>151</v>
      </c>
      <c r="AP2762" s="152">
        <v>29</v>
      </c>
      <c r="AQ2762" s="152">
        <v>230</v>
      </c>
      <c r="AR2762" s="152">
        <v>163</v>
      </c>
      <c r="AS2762" s="152">
        <v>873</v>
      </c>
      <c r="AT2762" s="152">
        <v>120</v>
      </c>
      <c r="AU2762" s="152">
        <v>439</v>
      </c>
      <c r="AV2762" s="152">
        <v>111</v>
      </c>
      <c r="AW2762" s="152">
        <v>306</v>
      </c>
      <c r="AX2762" s="152">
        <v>154</v>
      </c>
      <c r="AY2762" s="152">
        <v>77</v>
      </c>
      <c r="AZ2762" s="152">
        <v>330</v>
      </c>
      <c r="BA2762" s="155">
        <v>339</v>
      </c>
      <c r="BB2762" s="152">
        <v>190</v>
      </c>
      <c r="BC2762" s="152">
        <v>85</v>
      </c>
      <c r="BD2762" s="152">
        <v>247</v>
      </c>
      <c r="BE2762" s="152">
        <v>149</v>
      </c>
      <c r="BF2762" s="152">
        <v>56</v>
      </c>
      <c r="BG2762" s="152">
        <v>46</v>
      </c>
      <c r="BH2762" s="152">
        <v>60</v>
      </c>
      <c r="BI2762" s="152">
        <v>70</v>
      </c>
      <c r="BJ2762" s="152">
        <v>56</v>
      </c>
      <c r="BK2762" s="152">
        <v>37</v>
      </c>
      <c r="BL2762" s="152">
        <v>140</v>
      </c>
      <c r="BM2762" s="152"/>
      <c r="BN2762" s="152"/>
      <c r="BO2762" s="152"/>
      <c r="BP2762" s="152"/>
      <c r="BQ2762" s="152"/>
      <c r="BR2762" s="152"/>
      <c r="BS2762" s="152"/>
      <c r="BT2762" s="152"/>
      <c r="BU2762" s="152"/>
      <c r="BV2762" s="152"/>
      <c r="BW2762" s="152"/>
      <c r="BX2762" s="152"/>
      <c r="BY2762" s="152"/>
      <c r="BZ2762" s="152"/>
      <c r="CA2762" s="152"/>
      <c r="CB2762" s="152"/>
      <c r="CC2762" s="152"/>
    </row>
    <row r="2763" spans="1:81">
      <c r="A2763" t="str">
        <f t="shared" si="219"/>
        <v>2023</v>
      </c>
      <c r="B2763" t="str">
        <f t="shared" si="220"/>
        <v>July</v>
      </c>
      <c r="C2763" s="2">
        <v>45130</v>
      </c>
      <c r="D2763" s="1" t="str">
        <f t="shared" si="218"/>
        <v>OK</v>
      </c>
      <c r="E2763">
        <f t="shared" si="216"/>
        <v>0</v>
      </c>
      <c r="F2763">
        <f t="shared" si="217"/>
        <v>1</v>
      </c>
      <c r="G2763" s="162">
        <v>45130</v>
      </c>
      <c r="H2763" s="152">
        <v>36</v>
      </c>
      <c r="I2763" s="152">
        <v>231</v>
      </c>
      <c r="J2763" s="152">
        <v>119</v>
      </c>
      <c r="K2763" s="152">
        <v>258</v>
      </c>
      <c r="L2763" s="152">
        <v>140</v>
      </c>
      <c r="M2763" s="152">
        <v>151</v>
      </c>
      <c r="N2763" s="152">
        <v>108</v>
      </c>
      <c r="O2763" s="152">
        <v>148</v>
      </c>
      <c r="P2763" s="152">
        <v>223</v>
      </c>
      <c r="Q2763" s="152">
        <v>260</v>
      </c>
      <c r="R2763" s="152">
        <v>217</v>
      </c>
      <c r="S2763" s="152">
        <v>46</v>
      </c>
      <c r="T2763" s="152">
        <v>145</v>
      </c>
      <c r="U2763" s="152">
        <v>16</v>
      </c>
      <c r="V2763" s="152">
        <v>46</v>
      </c>
      <c r="W2763" s="152">
        <v>380</v>
      </c>
      <c r="X2763" s="152">
        <v>300</v>
      </c>
      <c r="Y2763" s="152">
        <v>14</v>
      </c>
      <c r="Z2763" s="152">
        <v>264</v>
      </c>
      <c r="AA2763" s="152">
        <v>77</v>
      </c>
      <c r="AB2763" s="152">
        <v>360</v>
      </c>
      <c r="AC2763" s="152">
        <v>663</v>
      </c>
      <c r="AD2763" s="152">
        <v>5</v>
      </c>
      <c r="AE2763" s="152">
        <v>308</v>
      </c>
      <c r="AF2763" s="152">
        <v>717</v>
      </c>
      <c r="AG2763" s="152">
        <v>652</v>
      </c>
      <c r="AH2763" s="152">
        <v>127</v>
      </c>
      <c r="AI2763" s="152">
        <v>523</v>
      </c>
      <c r="AJ2763" s="152">
        <v>58</v>
      </c>
      <c r="AK2763" s="152">
        <v>720</v>
      </c>
      <c r="AL2763" s="152">
        <v>985</v>
      </c>
      <c r="AM2763" s="152">
        <v>10</v>
      </c>
      <c r="AO2763" s="152">
        <v>206</v>
      </c>
      <c r="AP2763" s="152">
        <v>33</v>
      </c>
      <c r="AQ2763" s="152">
        <v>309</v>
      </c>
      <c r="AR2763" s="152">
        <v>121</v>
      </c>
      <c r="AS2763" s="152">
        <v>1074</v>
      </c>
      <c r="AT2763" s="152">
        <v>136</v>
      </c>
      <c r="AU2763" s="152">
        <v>448</v>
      </c>
      <c r="AV2763" s="152">
        <v>139</v>
      </c>
      <c r="AW2763" s="152">
        <v>332</v>
      </c>
      <c r="AX2763" s="152">
        <v>137</v>
      </c>
      <c r="AY2763" s="152">
        <v>80</v>
      </c>
      <c r="AZ2763" s="152">
        <v>485</v>
      </c>
      <c r="BA2763" s="155">
        <v>369</v>
      </c>
      <c r="BB2763" s="152">
        <v>221</v>
      </c>
      <c r="BC2763" s="152">
        <v>28</v>
      </c>
      <c r="BD2763" s="152">
        <v>301</v>
      </c>
      <c r="BE2763" s="152">
        <v>121</v>
      </c>
      <c r="BF2763" s="152">
        <v>104</v>
      </c>
      <c r="BG2763" s="152">
        <v>55</v>
      </c>
      <c r="BH2763" s="152">
        <v>71</v>
      </c>
      <c r="BI2763" s="152">
        <v>88</v>
      </c>
      <c r="BJ2763" s="152">
        <v>67</v>
      </c>
      <c r="BK2763" s="152">
        <v>36</v>
      </c>
      <c r="BL2763" s="152">
        <v>128</v>
      </c>
      <c r="BM2763" s="152"/>
      <c r="BN2763" s="152"/>
      <c r="BO2763" s="152"/>
      <c r="BP2763" s="152"/>
      <c r="BQ2763" s="152"/>
      <c r="BR2763" s="152"/>
      <c r="BS2763" s="152"/>
      <c r="BT2763" s="152"/>
      <c r="BU2763" s="152"/>
      <c r="BV2763" s="152"/>
      <c r="BW2763" s="152"/>
      <c r="BX2763" s="152"/>
      <c r="BY2763" s="152"/>
      <c r="BZ2763" s="152"/>
      <c r="CA2763" s="152"/>
      <c r="CB2763" s="152"/>
      <c r="CC2763" s="152"/>
    </row>
    <row r="2764" spans="1:81">
      <c r="A2764" t="str">
        <f t="shared" si="219"/>
        <v>2023</v>
      </c>
      <c r="B2764" t="str">
        <f t="shared" si="220"/>
        <v>July</v>
      </c>
      <c r="C2764" s="2">
        <v>45131</v>
      </c>
      <c r="D2764" s="1" t="str">
        <f t="shared" si="218"/>
        <v>OK</v>
      </c>
      <c r="E2764">
        <f t="shared" si="216"/>
        <v>1</v>
      </c>
      <c r="F2764">
        <f t="shared" si="217"/>
        <v>0</v>
      </c>
      <c r="G2764" s="162">
        <v>45131</v>
      </c>
      <c r="H2764" s="152">
        <v>8</v>
      </c>
      <c r="I2764" s="152">
        <v>364</v>
      </c>
      <c r="J2764" s="152">
        <v>381</v>
      </c>
      <c r="K2764" s="152">
        <v>184</v>
      </c>
      <c r="L2764" s="152">
        <v>325</v>
      </c>
      <c r="M2764" s="152">
        <v>132</v>
      </c>
      <c r="N2764" s="152">
        <v>228</v>
      </c>
      <c r="O2764" s="152">
        <v>84</v>
      </c>
      <c r="P2764" s="152">
        <v>464</v>
      </c>
      <c r="Q2764" s="152">
        <v>439</v>
      </c>
      <c r="R2764" s="152">
        <v>379</v>
      </c>
      <c r="S2764" s="152">
        <v>98</v>
      </c>
      <c r="T2764" s="152">
        <v>151</v>
      </c>
      <c r="U2764" s="152">
        <v>36</v>
      </c>
      <c r="V2764" s="152">
        <v>111</v>
      </c>
      <c r="W2764" s="152">
        <v>571</v>
      </c>
      <c r="X2764" s="152">
        <v>182</v>
      </c>
      <c r="Y2764" s="152">
        <v>14</v>
      </c>
      <c r="Z2764" s="152">
        <v>357</v>
      </c>
      <c r="AA2764" s="152">
        <v>13</v>
      </c>
      <c r="AB2764" s="152">
        <v>750</v>
      </c>
      <c r="AC2764" s="152">
        <v>284</v>
      </c>
      <c r="AD2764" s="152">
        <v>0</v>
      </c>
      <c r="AE2764" s="152">
        <v>669</v>
      </c>
      <c r="AF2764" s="152">
        <v>1217</v>
      </c>
      <c r="AG2764" s="152">
        <v>589</v>
      </c>
      <c r="AH2764" s="152">
        <v>103</v>
      </c>
      <c r="AI2764" s="152">
        <v>209</v>
      </c>
      <c r="AJ2764" s="152">
        <v>44</v>
      </c>
      <c r="AK2764" s="152">
        <v>818</v>
      </c>
      <c r="AL2764" s="152">
        <v>1018</v>
      </c>
      <c r="AM2764" s="152">
        <v>14</v>
      </c>
      <c r="AO2764" s="152">
        <v>295</v>
      </c>
      <c r="AP2764" s="152">
        <v>24</v>
      </c>
      <c r="AQ2764" s="152">
        <v>160</v>
      </c>
      <c r="AR2764" s="152">
        <v>238</v>
      </c>
      <c r="AS2764" s="152">
        <v>951</v>
      </c>
      <c r="AT2764" s="152">
        <v>199</v>
      </c>
      <c r="AU2764" s="152">
        <v>264</v>
      </c>
      <c r="AV2764" s="152">
        <v>44</v>
      </c>
      <c r="AW2764" s="152">
        <v>73</v>
      </c>
      <c r="AX2764" s="152">
        <v>359</v>
      </c>
      <c r="AY2764" s="152">
        <v>109</v>
      </c>
      <c r="AZ2764" s="152">
        <v>348</v>
      </c>
      <c r="BA2764" s="155">
        <v>243</v>
      </c>
      <c r="BB2764" s="152">
        <v>74</v>
      </c>
      <c r="BC2764" s="152">
        <v>5</v>
      </c>
      <c r="BD2764" s="152">
        <v>155</v>
      </c>
      <c r="BE2764" s="152">
        <v>188</v>
      </c>
      <c r="BF2764" s="152">
        <v>49</v>
      </c>
      <c r="BG2764" s="152">
        <v>53</v>
      </c>
      <c r="BH2764" s="152">
        <v>116</v>
      </c>
      <c r="BI2764" s="152">
        <v>15</v>
      </c>
      <c r="BJ2764" s="152">
        <v>63</v>
      </c>
      <c r="BK2764" s="152">
        <v>6</v>
      </c>
      <c r="BL2764" s="152">
        <v>27</v>
      </c>
      <c r="BM2764" s="152"/>
      <c r="BN2764" s="152"/>
      <c r="BO2764" s="152"/>
      <c r="BP2764" s="152"/>
      <c r="BQ2764" s="152"/>
      <c r="BR2764" s="152"/>
      <c r="BS2764" s="152"/>
      <c r="BT2764" s="152"/>
      <c r="BU2764" s="152"/>
      <c r="BV2764" s="152"/>
      <c r="BW2764" s="152"/>
      <c r="BX2764" s="152"/>
      <c r="BY2764" s="152"/>
      <c r="BZ2764" s="152"/>
      <c r="CA2764" s="152"/>
      <c r="CB2764" s="152"/>
      <c r="CC2764" s="152"/>
    </row>
    <row r="2765" spans="1:81">
      <c r="A2765" t="str">
        <f t="shared" si="219"/>
        <v>2023</v>
      </c>
      <c r="B2765" t="str">
        <f t="shared" si="220"/>
        <v>July</v>
      </c>
      <c r="C2765" s="2">
        <v>45132</v>
      </c>
      <c r="D2765" s="1" t="str">
        <f t="shared" si="218"/>
        <v>OK</v>
      </c>
      <c r="E2765">
        <f t="shared" si="216"/>
        <v>1</v>
      </c>
      <c r="F2765">
        <f t="shared" si="217"/>
        <v>0</v>
      </c>
      <c r="G2765" s="162">
        <v>45132</v>
      </c>
      <c r="H2765" s="152">
        <v>4</v>
      </c>
      <c r="I2765" s="152">
        <v>366</v>
      </c>
      <c r="J2765" s="152">
        <v>420</v>
      </c>
      <c r="K2765" s="152">
        <v>182</v>
      </c>
      <c r="L2765" s="152">
        <v>338</v>
      </c>
      <c r="M2765" s="152">
        <v>125</v>
      </c>
      <c r="N2765" s="152">
        <v>277</v>
      </c>
      <c r="O2765" s="152">
        <v>99</v>
      </c>
      <c r="P2765" s="152">
        <v>470</v>
      </c>
      <c r="Q2765" s="152">
        <v>439</v>
      </c>
      <c r="R2765" s="152">
        <v>381</v>
      </c>
      <c r="S2765" s="152">
        <v>93</v>
      </c>
      <c r="T2765" s="152">
        <v>151</v>
      </c>
      <c r="U2765" s="152">
        <v>45</v>
      </c>
      <c r="V2765" s="152">
        <v>138</v>
      </c>
      <c r="W2765" s="152">
        <v>639</v>
      </c>
      <c r="X2765" s="152">
        <v>211</v>
      </c>
      <c r="Y2765" s="152">
        <v>9</v>
      </c>
      <c r="Z2765" s="152">
        <v>289</v>
      </c>
      <c r="AA2765" s="152">
        <v>18</v>
      </c>
      <c r="AB2765" s="152">
        <v>865</v>
      </c>
      <c r="AC2765" s="152">
        <v>288</v>
      </c>
      <c r="AD2765" s="152">
        <v>2</v>
      </c>
      <c r="AE2765" s="152">
        <v>796</v>
      </c>
      <c r="AF2765" s="152">
        <v>1273</v>
      </c>
      <c r="AG2765" s="152">
        <v>576</v>
      </c>
      <c r="AH2765" s="152">
        <v>119</v>
      </c>
      <c r="AI2765" s="152">
        <v>164</v>
      </c>
      <c r="AJ2765" s="152">
        <v>53</v>
      </c>
      <c r="AK2765" s="152">
        <v>921</v>
      </c>
      <c r="AL2765" s="152">
        <v>1138</v>
      </c>
      <c r="AM2765" s="152">
        <v>14</v>
      </c>
      <c r="AO2765" s="152">
        <v>290</v>
      </c>
      <c r="AP2765" s="152">
        <v>51</v>
      </c>
      <c r="AQ2765" s="152">
        <v>143</v>
      </c>
      <c r="AR2765" s="152">
        <v>271</v>
      </c>
      <c r="AS2765" s="152">
        <v>1087</v>
      </c>
      <c r="AT2765" s="152">
        <v>208</v>
      </c>
      <c r="AU2765" s="152">
        <v>272</v>
      </c>
      <c r="AV2765" s="152">
        <v>39</v>
      </c>
      <c r="AW2765" s="152">
        <v>78</v>
      </c>
      <c r="AX2765" s="152">
        <v>320</v>
      </c>
      <c r="AY2765" s="152">
        <v>143</v>
      </c>
      <c r="AZ2765" s="152">
        <v>311</v>
      </c>
      <c r="BA2765" s="155">
        <v>280</v>
      </c>
      <c r="BB2765" s="152">
        <v>78</v>
      </c>
      <c r="BC2765" s="152">
        <v>27</v>
      </c>
      <c r="BD2765" s="152">
        <v>154</v>
      </c>
      <c r="BE2765" s="152">
        <v>168</v>
      </c>
      <c r="BF2765" s="152">
        <v>44</v>
      </c>
      <c r="BG2765" s="152">
        <v>59</v>
      </c>
      <c r="BH2765" s="152">
        <v>131</v>
      </c>
      <c r="BI2765" s="152">
        <v>13</v>
      </c>
      <c r="BJ2765" s="152">
        <v>77</v>
      </c>
      <c r="BK2765" s="152">
        <v>25</v>
      </c>
      <c r="BL2765" s="152">
        <v>25</v>
      </c>
      <c r="BM2765" s="152"/>
      <c r="BN2765" s="152"/>
      <c r="BO2765" s="152"/>
      <c r="BP2765" s="152"/>
      <c r="BQ2765" s="152"/>
      <c r="BR2765" s="152"/>
      <c r="BS2765" s="152"/>
      <c r="BT2765" s="152"/>
      <c r="BU2765" s="152"/>
      <c r="BV2765" s="152"/>
      <c r="BW2765" s="152"/>
      <c r="BX2765" s="152"/>
      <c r="BY2765" s="152"/>
      <c r="BZ2765" s="152"/>
      <c r="CA2765" s="152"/>
      <c r="CB2765" s="152"/>
      <c r="CC2765" s="152"/>
    </row>
    <row r="2766" spans="1:81">
      <c r="A2766" t="str">
        <f t="shared" si="219"/>
        <v>2023</v>
      </c>
      <c r="B2766" t="str">
        <f t="shared" si="220"/>
        <v>July</v>
      </c>
      <c r="C2766" s="2">
        <v>45133</v>
      </c>
      <c r="D2766" s="1" t="str">
        <f t="shared" si="218"/>
        <v>OK</v>
      </c>
      <c r="E2766">
        <f t="shared" si="216"/>
        <v>1</v>
      </c>
      <c r="F2766">
        <f t="shared" si="217"/>
        <v>0</v>
      </c>
      <c r="G2766" s="162">
        <v>45133</v>
      </c>
      <c r="H2766" s="152">
        <v>7</v>
      </c>
      <c r="I2766" s="152">
        <v>230</v>
      </c>
      <c r="J2766" s="152">
        <v>233</v>
      </c>
      <c r="K2766" s="152">
        <v>65</v>
      </c>
      <c r="L2766" s="152">
        <v>185</v>
      </c>
      <c r="M2766" s="152">
        <v>126</v>
      </c>
      <c r="N2766" s="152">
        <v>180</v>
      </c>
      <c r="O2766" s="152">
        <v>41</v>
      </c>
      <c r="P2766" s="152">
        <v>282</v>
      </c>
      <c r="Q2766" s="152">
        <v>214</v>
      </c>
      <c r="R2766" s="152">
        <v>298</v>
      </c>
      <c r="S2766" s="152">
        <v>54</v>
      </c>
      <c r="T2766" s="152">
        <v>140</v>
      </c>
      <c r="U2766" s="152">
        <v>30</v>
      </c>
      <c r="V2766" s="152">
        <v>84</v>
      </c>
      <c r="W2766" s="152">
        <v>455</v>
      </c>
      <c r="X2766" s="152">
        <v>86</v>
      </c>
      <c r="Y2766" s="152">
        <v>13</v>
      </c>
      <c r="Z2766" s="152">
        <v>299</v>
      </c>
      <c r="AA2766" s="152">
        <v>2</v>
      </c>
      <c r="AB2766" s="152">
        <v>456</v>
      </c>
      <c r="AC2766" s="152">
        <v>107</v>
      </c>
      <c r="AD2766" s="152">
        <v>2</v>
      </c>
      <c r="AE2766" s="152">
        <v>455</v>
      </c>
      <c r="AF2766" s="152">
        <v>593</v>
      </c>
      <c r="AG2766" s="152">
        <v>223</v>
      </c>
      <c r="AH2766" s="152">
        <v>78</v>
      </c>
      <c r="AI2766" s="152">
        <v>96</v>
      </c>
      <c r="AJ2766" s="152">
        <v>50</v>
      </c>
      <c r="AK2766" s="152">
        <v>475</v>
      </c>
      <c r="AL2766" s="152">
        <v>662</v>
      </c>
      <c r="AM2766" s="152">
        <v>11</v>
      </c>
      <c r="AO2766" s="152">
        <v>164</v>
      </c>
      <c r="AP2766" s="152">
        <v>11</v>
      </c>
      <c r="AQ2766" s="152">
        <v>95</v>
      </c>
      <c r="AR2766" s="152">
        <v>168</v>
      </c>
      <c r="AS2766" s="152">
        <v>478</v>
      </c>
      <c r="AT2766" s="152">
        <v>84</v>
      </c>
      <c r="AU2766" s="152">
        <v>156</v>
      </c>
      <c r="AV2766" s="152">
        <v>14</v>
      </c>
      <c r="AW2766" s="152">
        <v>23</v>
      </c>
      <c r="AX2766" s="152">
        <v>208</v>
      </c>
      <c r="AY2766" s="152">
        <v>73</v>
      </c>
      <c r="AZ2766" s="152">
        <v>166</v>
      </c>
      <c r="BA2766" s="155">
        <v>145</v>
      </c>
      <c r="BB2766" s="152">
        <v>40</v>
      </c>
      <c r="BC2766" s="152">
        <v>26</v>
      </c>
      <c r="BD2766" s="152">
        <v>66</v>
      </c>
      <c r="BE2766" s="152">
        <v>168</v>
      </c>
      <c r="BF2766" s="152">
        <v>33</v>
      </c>
      <c r="BG2766" s="152">
        <v>43</v>
      </c>
      <c r="BH2766" s="152">
        <v>108</v>
      </c>
      <c r="BI2766" s="152">
        <v>7</v>
      </c>
      <c r="BJ2766" s="152">
        <v>37</v>
      </c>
      <c r="BK2766" s="152">
        <v>10</v>
      </c>
      <c r="BL2766" s="152">
        <v>13</v>
      </c>
      <c r="BM2766" s="152"/>
      <c r="BN2766" s="152"/>
      <c r="BO2766" s="152"/>
      <c r="BP2766" s="152"/>
      <c r="BQ2766" s="152"/>
      <c r="BR2766" s="152"/>
      <c r="BS2766" s="152"/>
      <c r="BT2766" s="152"/>
      <c r="BU2766" s="152"/>
      <c r="BV2766" s="152"/>
      <c r="BW2766" s="152"/>
      <c r="BX2766" s="152"/>
      <c r="BY2766" s="152"/>
      <c r="BZ2766" s="152"/>
      <c r="CA2766" s="152"/>
      <c r="CB2766" s="152"/>
      <c r="CC2766" s="152"/>
    </row>
    <row r="2767" spans="1:81">
      <c r="A2767" t="str">
        <f t="shared" si="219"/>
        <v>2023</v>
      </c>
      <c r="B2767" t="str">
        <f t="shared" si="220"/>
        <v>July</v>
      </c>
      <c r="C2767" s="2">
        <v>45134</v>
      </c>
      <c r="D2767" s="1" t="str">
        <f t="shared" si="218"/>
        <v>OK</v>
      </c>
      <c r="E2767">
        <f t="shared" si="216"/>
        <v>1</v>
      </c>
      <c r="F2767">
        <f t="shared" si="217"/>
        <v>0</v>
      </c>
      <c r="G2767" s="162">
        <v>45134</v>
      </c>
      <c r="H2767" s="152">
        <v>5</v>
      </c>
      <c r="I2767" s="152">
        <v>272</v>
      </c>
      <c r="J2767" s="152">
        <v>300</v>
      </c>
      <c r="K2767" s="152">
        <v>137</v>
      </c>
      <c r="L2767" s="152">
        <v>264</v>
      </c>
      <c r="M2767" s="152">
        <v>175</v>
      </c>
      <c r="N2767" s="152">
        <v>197</v>
      </c>
      <c r="O2767" s="152">
        <v>82</v>
      </c>
      <c r="P2767" s="152">
        <v>406</v>
      </c>
      <c r="Q2767" s="152">
        <v>325</v>
      </c>
      <c r="R2767" s="152">
        <v>344</v>
      </c>
      <c r="S2767" s="152">
        <v>95</v>
      </c>
      <c r="T2767" s="152">
        <v>152</v>
      </c>
      <c r="U2767" s="152">
        <v>33</v>
      </c>
      <c r="V2767" s="152">
        <v>135</v>
      </c>
      <c r="W2767" s="152">
        <v>514</v>
      </c>
      <c r="X2767" s="152">
        <v>214</v>
      </c>
      <c r="Y2767" s="152">
        <v>7</v>
      </c>
      <c r="Z2767" s="152">
        <v>325</v>
      </c>
      <c r="AA2767" s="152">
        <v>15</v>
      </c>
      <c r="AB2767" s="152">
        <v>660</v>
      </c>
      <c r="AC2767" s="152">
        <v>251</v>
      </c>
      <c r="AD2767" s="152">
        <v>1</v>
      </c>
      <c r="AE2767" s="152">
        <v>599</v>
      </c>
      <c r="AF2767" s="152">
        <v>948</v>
      </c>
      <c r="AG2767" s="152">
        <v>403</v>
      </c>
      <c r="AH2767" s="152">
        <v>79</v>
      </c>
      <c r="AI2767" s="152">
        <v>152</v>
      </c>
      <c r="AJ2767" s="152">
        <v>46</v>
      </c>
      <c r="AK2767" s="152">
        <v>706</v>
      </c>
      <c r="AL2767" s="152">
        <v>916</v>
      </c>
      <c r="AM2767" s="152">
        <v>9</v>
      </c>
      <c r="AO2767" s="152">
        <v>211</v>
      </c>
      <c r="AP2767" s="152">
        <v>22</v>
      </c>
      <c r="AQ2767" s="152">
        <v>101</v>
      </c>
      <c r="AR2767" s="152">
        <v>213</v>
      </c>
      <c r="AS2767" s="152">
        <v>831</v>
      </c>
      <c r="AT2767" s="152">
        <v>138</v>
      </c>
      <c r="AU2767" s="152">
        <v>205</v>
      </c>
      <c r="AV2767" s="152">
        <v>41</v>
      </c>
      <c r="AW2767" s="152">
        <v>61</v>
      </c>
      <c r="AX2767" s="152">
        <v>307</v>
      </c>
      <c r="AY2767" s="152">
        <v>111</v>
      </c>
      <c r="AZ2767" s="152">
        <v>236</v>
      </c>
      <c r="BA2767" s="155">
        <v>205</v>
      </c>
      <c r="BB2767" s="152">
        <v>48</v>
      </c>
      <c r="BC2767" s="152">
        <v>11</v>
      </c>
      <c r="BD2767" s="152">
        <v>134</v>
      </c>
      <c r="BE2767" s="152">
        <v>113</v>
      </c>
      <c r="BF2767" s="152">
        <v>38</v>
      </c>
      <c r="BG2767" s="152">
        <v>53</v>
      </c>
      <c r="BH2767" s="152">
        <v>121</v>
      </c>
      <c r="BI2767" s="152">
        <v>11</v>
      </c>
      <c r="BJ2767" s="152">
        <v>54</v>
      </c>
      <c r="BK2767" s="152">
        <v>21</v>
      </c>
      <c r="BL2767" s="152">
        <v>14</v>
      </c>
      <c r="BM2767" s="152"/>
      <c r="BN2767" s="152"/>
      <c r="BO2767" s="152"/>
      <c r="BP2767" s="152"/>
      <c r="BQ2767" s="152"/>
      <c r="BR2767" s="152"/>
      <c r="BS2767" s="152"/>
      <c r="BT2767" s="152"/>
      <c r="BU2767" s="152"/>
      <c r="BV2767" s="152"/>
      <c r="BW2767" s="152"/>
      <c r="BX2767" s="152"/>
      <c r="BY2767" s="152"/>
      <c r="BZ2767" s="152"/>
      <c r="CA2767" s="152"/>
      <c r="CB2767" s="152"/>
      <c r="CC2767" s="152"/>
    </row>
    <row r="2768" spans="1:81">
      <c r="A2768" t="str">
        <f t="shared" si="219"/>
        <v>2023</v>
      </c>
      <c r="B2768" t="str">
        <f t="shared" si="220"/>
        <v>July</v>
      </c>
      <c r="C2768" s="2">
        <v>45135</v>
      </c>
      <c r="D2768" s="1" t="str">
        <f t="shared" si="218"/>
        <v>OK</v>
      </c>
      <c r="E2768">
        <f t="shared" si="216"/>
        <v>1</v>
      </c>
      <c r="F2768">
        <f t="shared" si="217"/>
        <v>0</v>
      </c>
      <c r="G2768" s="162">
        <v>45135</v>
      </c>
      <c r="H2768" s="152">
        <v>18</v>
      </c>
      <c r="I2768" s="152">
        <v>330</v>
      </c>
      <c r="J2768" s="152">
        <v>281</v>
      </c>
      <c r="K2768" s="152">
        <v>140</v>
      </c>
      <c r="L2768" s="152">
        <v>290</v>
      </c>
      <c r="M2768" s="152">
        <v>175</v>
      </c>
      <c r="N2768" s="152">
        <v>209</v>
      </c>
      <c r="O2768" s="152">
        <v>93</v>
      </c>
      <c r="P2768" s="152">
        <v>394</v>
      </c>
      <c r="Q2768" s="152">
        <v>382</v>
      </c>
      <c r="R2768" s="152">
        <v>319</v>
      </c>
      <c r="S2768" s="152">
        <v>70</v>
      </c>
      <c r="T2768" s="152">
        <v>171</v>
      </c>
      <c r="U2768" s="152">
        <v>31</v>
      </c>
      <c r="V2768" s="152">
        <v>134</v>
      </c>
      <c r="W2768" s="152">
        <v>527</v>
      </c>
      <c r="X2768" s="152">
        <v>214</v>
      </c>
      <c r="Y2768" s="152">
        <v>14</v>
      </c>
      <c r="Z2768" s="152">
        <v>345</v>
      </c>
      <c r="AA2768" s="152">
        <v>17</v>
      </c>
      <c r="AB2768" s="152">
        <v>583</v>
      </c>
      <c r="AC2768" s="152">
        <v>248</v>
      </c>
      <c r="AD2768" s="152">
        <v>0</v>
      </c>
      <c r="AE2768" s="152">
        <v>560</v>
      </c>
      <c r="AF2768" s="152">
        <v>959</v>
      </c>
      <c r="AG2768" s="152">
        <v>489</v>
      </c>
      <c r="AH2768" s="152">
        <v>106</v>
      </c>
      <c r="AI2768" s="152">
        <v>233</v>
      </c>
      <c r="AJ2768" s="152">
        <v>55</v>
      </c>
      <c r="AK2768" s="152">
        <v>686</v>
      </c>
      <c r="AL2768" s="152">
        <v>961</v>
      </c>
      <c r="AM2768" s="152">
        <v>12</v>
      </c>
      <c r="AO2768" s="152">
        <v>219</v>
      </c>
      <c r="AP2768" s="152">
        <v>25</v>
      </c>
      <c r="AQ2768" s="152">
        <v>152</v>
      </c>
      <c r="AR2768" s="152">
        <v>245</v>
      </c>
      <c r="AS2768" s="152">
        <v>820</v>
      </c>
      <c r="AT2768" s="152">
        <v>159</v>
      </c>
      <c r="AU2768" s="152">
        <v>261</v>
      </c>
      <c r="AV2768" s="152">
        <v>56</v>
      </c>
      <c r="AW2768" s="152">
        <v>78</v>
      </c>
      <c r="AX2768" s="152">
        <v>312</v>
      </c>
      <c r="AY2768" s="152">
        <v>126</v>
      </c>
      <c r="AZ2768" s="152">
        <v>339</v>
      </c>
      <c r="BA2768" s="155">
        <v>267</v>
      </c>
      <c r="BB2768" s="152">
        <v>99</v>
      </c>
      <c r="BC2768" s="152">
        <v>12</v>
      </c>
      <c r="BD2768" s="152">
        <v>127</v>
      </c>
      <c r="BE2768" s="152">
        <v>155</v>
      </c>
      <c r="BF2768" s="152">
        <v>46</v>
      </c>
      <c r="BG2768" s="152">
        <v>49</v>
      </c>
      <c r="BH2768" s="152">
        <v>111</v>
      </c>
      <c r="BI2768" s="152">
        <v>25</v>
      </c>
      <c r="BJ2768" s="152">
        <v>71</v>
      </c>
      <c r="BK2768" s="152">
        <v>13</v>
      </c>
      <c r="BL2768" s="152">
        <v>26</v>
      </c>
      <c r="BM2768" s="152"/>
      <c r="BN2768" s="152"/>
      <c r="BO2768" s="152"/>
      <c r="BP2768" s="152"/>
      <c r="BQ2768" s="152"/>
      <c r="BR2768" s="152"/>
      <c r="BS2768" s="152"/>
      <c r="BT2768" s="152"/>
      <c r="BU2768" s="152"/>
      <c r="BV2768" s="152"/>
      <c r="BW2768" s="152"/>
      <c r="BX2768" s="152"/>
      <c r="BY2768" s="152"/>
      <c r="BZ2768" s="152"/>
      <c r="CA2768" s="152"/>
      <c r="CB2768" s="152"/>
      <c r="CC2768" s="152"/>
    </row>
    <row r="2769" spans="1:81">
      <c r="A2769" t="str">
        <f t="shared" si="219"/>
        <v>2023</v>
      </c>
      <c r="B2769" t="str">
        <f t="shared" si="220"/>
        <v>July</v>
      </c>
      <c r="C2769" s="2">
        <v>45136</v>
      </c>
      <c r="D2769" s="1" t="str">
        <f t="shared" si="218"/>
        <v>OK</v>
      </c>
      <c r="E2769">
        <f t="shared" si="216"/>
        <v>0</v>
      </c>
      <c r="F2769">
        <f t="shared" si="217"/>
        <v>1</v>
      </c>
      <c r="G2769" s="162">
        <v>45136</v>
      </c>
      <c r="H2769" s="152">
        <v>52</v>
      </c>
      <c r="I2769" s="152">
        <v>220</v>
      </c>
      <c r="J2769" s="152">
        <v>139</v>
      </c>
      <c r="K2769" s="152">
        <v>245</v>
      </c>
      <c r="L2769" s="152">
        <v>151</v>
      </c>
      <c r="M2769" s="152">
        <v>189</v>
      </c>
      <c r="N2769" s="152">
        <v>100</v>
      </c>
      <c r="O2769" s="152">
        <v>119</v>
      </c>
      <c r="P2769" s="152">
        <v>251</v>
      </c>
      <c r="Q2769" s="152">
        <v>266</v>
      </c>
      <c r="R2769" s="152">
        <v>188</v>
      </c>
      <c r="S2769" s="152">
        <v>55</v>
      </c>
      <c r="T2769" s="152">
        <v>163</v>
      </c>
      <c r="U2769" s="152">
        <v>24</v>
      </c>
      <c r="V2769" s="152">
        <v>75</v>
      </c>
      <c r="W2769" s="152">
        <v>463</v>
      </c>
      <c r="X2769" s="152">
        <v>309</v>
      </c>
      <c r="Y2769" s="152">
        <v>10</v>
      </c>
      <c r="Z2769" s="152">
        <v>357</v>
      </c>
      <c r="AA2769" s="152">
        <v>41</v>
      </c>
      <c r="AB2769" s="152">
        <v>372</v>
      </c>
      <c r="AC2769" s="152">
        <v>584</v>
      </c>
      <c r="AD2769" s="152">
        <v>2</v>
      </c>
      <c r="AE2769" s="152">
        <v>314</v>
      </c>
      <c r="AF2769" s="152">
        <v>662</v>
      </c>
      <c r="AG2769" s="152">
        <v>663</v>
      </c>
      <c r="AH2769" s="152">
        <v>109</v>
      </c>
      <c r="AI2769" s="152">
        <v>339</v>
      </c>
      <c r="AJ2769" s="152">
        <v>53</v>
      </c>
      <c r="AK2769" s="152">
        <v>538</v>
      </c>
      <c r="AL2769" s="152">
        <v>1054</v>
      </c>
      <c r="AM2769" s="152">
        <v>8</v>
      </c>
      <c r="AO2769" s="152">
        <v>140</v>
      </c>
      <c r="AP2769" s="152">
        <v>29</v>
      </c>
      <c r="AQ2769" s="152">
        <v>233</v>
      </c>
      <c r="AR2769" s="152">
        <v>113</v>
      </c>
      <c r="AS2769" s="152">
        <v>865</v>
      </c>
      <c r="AT2769" s="152">
        <v>108</v>
      </c>
      <c r="AU2769" s="152">
        <v>397</v>
      </c>
      <c r="AV2769" s="152">
        <v>151</v>
      </c>
      <c r="AW2769" s="152">
        <v>275</v>
      </c>
      <c r="AX2769" s="152">
        <v>148</v>
      </c>
      <c r="AY2769" s="152">
        <v>76</v>
      </c>
      <c r="AZ2769" s="152">
        <v>402</v>
      </c>
      <c r="BA2769" s="155">
        <v>329</v>
      </c>
      <c r="BB2769" s="152">
        <v>210</v>
      </c>
      <c r="BC2769" s="152">
        <v>85</v>
      </c>
      <c r="BD2769" s="152">
        <v>144</v>
      </c>
      <c r="BE2769" s="152">
        <v>109</v>
      </c>
      <c r="BF2769" s="152">
        <v>88</v>
      </c>
      <c r="BG2769" s="152">
        <v>42</v>
      </c>
      <c r="BH2769" s="152">
        <v>60</v>
      </c>
      <c r="BI2769" s="152">
        <v>57</v>
      </c>
      <c r="BJ2769" s="152">
        <v>90</v>
      </c>
      <c r="BK2769" s="152">
        <v>33</v>
      </c>
      <c r="BL2769" s="152">
        <v>148</v>
      </c>
      <c r="BM2769" s="152"/>
      <c r="BN2769" s="152"/>
      <c r="BO2769" s="152"/>
      <c r="BP2769" s="152"/>
      <c r="BQ2769" s="152"/>
      <c r="BR2769" s="152"/>
      <c r="BS2769" s="152"/>
      <c r="BT2769" s="152"/>
      <c r="BU2769" s="152"/>
      <c r="BV2769" s="152"/>
      <c r="BW2769" s="152"/>
      <c r="BX2769" s="152"/>
      <c r="BY2769" s="152"/>
      <c r="BZ2769" s="152"/>
      <c r="CA2769" s="152"/>
      <c r="CB2769" s="152"/>
      <c r="CC2769" s="152"/>
    </row>
    <row r="2770" spans="1:81">
      <c r="A2770" t="str">
        <f t="shared" si="219"/>
        <v>2023</v>
      </c>
      <c r="B2770" t="str">
        <f t="shared" si="220"/>
        <v>July</v>
      </c>
      <c r="C2770" s="2">
        <v>45137</v>
      </c>
      <c r="D2770" s="1" t="str">
        <f t="shared" si="218"/>
        <v>OK</v>
      </c>
      <c r="E2770">
        <f t="shared" si="216"/>
        <v>0</v>
      </c>
      <c r="F2770">
        <f t="shared" si="217"/>
        <v>1</v>
      </c>
      <c r="G2770" s="162">
        <v>45137</v>
      </c>
      <c r="H2770" s="152">
        <v>25</v>
      </c>
      <c r="I2770" s="152">
        <v>198</v>
      </c>
      <c r="J2770" s="152">
        <v>106</v>
      </c>
      <c r="K2770" s="152">
        <v>238</v>
      </c>
      <c r="L2770" s="152">
        <v>126</v>
      </c>
      <c r="M2770" s="152">
        <v>178</v>
      </c>
      <c r="N2770" s="152">
        <v>114</v>
      </c>
      <c r="O2770" s="152">
        <v>109</v>
      </c>
      <c r="P2770" s="152">
        <v>195</v>
      </c>
      <c r="Q2770" s="152">
        <v>241</v>
      </c>
      <c r="R2770" s="152">
        <v>158</v>
      </c>
      <c r="S2770" s="152">
        <v>46</v>
      </c>
      <c r="T2770" s="152">
        <v>109</v>
      </c>
      <c r="U2770" s="152">
        <v>15</v>
      </c>
      <c r="V2770" s="152">
        <v>49</v>
      </c>
      <c r="W2770" s="152">
        <v>384</v>
      </c>
      <c r="X2770" s="152">
        <v>204</v>
      </c>
      <c r="Y2770" s="152">
        <v>10</v>
      </c>
      <c r="Z2770" s="152">
        <v>200</v>
      </c>
      <c r="AA2770" s="152">
        <v>91</v>
      </c>
      <c r="AB2770" s="152">
        <v>301</v>
      </c>
      <c r="AC2770" s="152">
        <v>602</v>
      </c>
      <c r="AD2770" s="152">
        <v>5</v>
      </c>
      <c r="AE2770" s="152">
        <v>258</v>
      </c>
      <c r="AF2770" s="152">
        <v>535</v>
      </c>
      <c r="AG2770" s="152">
        <v>565</v>
      </c>
      <c r="AH2770" s="152">
        <v>129</v>
      </c>
      <c r="AI2770" s="152">
        <v>562</v>
      </c>
      <c r="AJ2770" s="152">
        <v>49</v>
      </c>
      <c r="AK2770" s="152">
        <v>556</v>
      </c>
      <c r="AL2770" s="152">
        <v>875</v>
      </c>
      <c r="AM2770" s="152">
        <v>7</v>
      </c>
      <c r="AO2770" s="152">
        <v>134</v>
      </c>
      <c r="AP2770" s="152">
        <v>29</v>
      </c>
      <c r="AQ2770" s="152">
        <v>227</v>
      </c>
      <c r="AR2770" s="152">
        <v>110</v>
      </c>
      <c r="AS2770" s="152">
        <v>918</v>
      </c>
      <c r="AT2770" s="152">
        <v>87</v>
      </c>
      <c r="AU2770" s="152">
        <v>281</v>
      </c>
      <c r="AV2770" s="152">
        <v>57</v>
      </c>
      <c r="AW2770" s="152">
        <v>212</v>
      </c>
      <c r="AX2770" s="152">
        <v>107</v>
      </c>
      <c r="AY2770" s="152">
        <v>64</v>
      </c>
      <c r="AZ2770" s="152">
        <v>357</v>
      </c>
      <c r="BA2770" s="155">
        <v>308</v>
      </c>
      <c r="BB2770" s="152">
        <v>210</v>
      </c>
      <c r="BC2770" s="152">
        <v>28</v>
      </c>
      <c r="BD2770" s="152">
        <v>221</v>
      </c>
      <c r="BE2770" s="152">
        <v>87</v>
      </c>
      <c r="BF2770" s="152">
        <v>70</v>
      </c>
      <c r="BG2770" s="152">
        <v>50</v>
      </c>
      <c r="BH2770" s="152">
        <v>65</v>
      </c>
      <c r="BI2770" s="152">
        <v>54</v>
      </c>
      <c r="BJ2770" s="152">
        <v>65</v>
      </c>
      <c r="BK2770" s="152">
        <v>32</v>
      </c>
      <c r="BL2770" s="152">
        <v>95</v>
      </c>
      <c r="BM2770" s="152"/>
      <c r="BN2770" s="152"/>
      <c r="BO2770" s="152"/>
      <c r="BP2770" s="152"/>
      <c r="BQ2770" s="152"/>
      <c r="BR2770" s="152"/>
      <c r="BS2770" s="152"/>
      <c r="BT2770" s="152"/>
      <c r="BU2770" s="152"/>
      <c r="BV2770" s="152"/>
      <c r="BW2770" s="152"/>
      <c r="BX2770" s="152"/>
      <c r="BY2770" s="152"/>
      <c r="BZ2770" s="152"/>
      <c r="CA2770" s="152"/>
      <c r="CB2770" s="152"/>
      <c r="CC2770" s="152"/>
    </row>
    <row r="2771" spans="1:81" ht="15" thickBot="1">
      <c r="A2771" t="str">
        <f t="shared" si="219"/>
        <v>2023</v>
      </c>
      <c r="B2771" t="str">
        <f t="shared" si="220"/>
        <v>July</v>
      </c>
      <c r="C2771" s="2">
        <v>45138</v>
      </c>
      <c r="D2771" s="1" t="str">
        <f t="shared" si="218"/>
        <v>OK</v>
      </c>
      <c r="E2771">
        <f t="shared" si="216"/>
        <v>1</v>
      </c>
      <c r="F2771">
        <f t="shared" si="217"/>
        <v>0</v>
      </c>
      <c r="G2771" s="163">
        <v>45138</v>
      </c>
      <c r="H2771" s="157">
        <v>35</v>
      </c>
      <c r="I2771" s="157">
        <v>348</v>
      </c>
      <c r="J2771" s="157">
        <v>378</v>
      </c>
      <c r="K2771" s="157">
        <v>177</v>
      </c>
      <c r="L2771" s="157">
        <v>338</v>
      </c>
      <c r="M2771" s="157">
        <v>158</v>
      </c>
      <c r="N2771" s="157">
        <v>265</v>
      </c>
      <c r="O2771" s="157">
        <v>94</v>
      </c>
      <c r="P2771" s="157">
        <v>483</v>
      </c>
      <c r="Q2771" s="157">
        <v>411</v>
      </c>
      <c r="R2771" s="157">
        <v>385</v>
      </c>
      <c r="S2771" s="157">
        <v>96</v>
      </c>
      <c r="T2771" s="157">
        <v>161</v>
      </c>
      <c r="U2771" s="157">
        <v>44</v>
      </c>
      <c r="V2771" s="157">
        <v>128</v>
      </c>
      <c r="W2771" s="157">
        <v>561</v>
      </c>
      <c r="X2771" s="157">
        <v>240</v>
      </c>
      <c r="Y2771" s="157">
        <v>21</v>
      </c>
      <c r="Z2771" s="157">
        <v>285</v>
      </c>
      <c r="AA2771" s="157">
        <v>11</v>
      </c>
      <c r="AB2771" s="157">
        <v>785</v>
      </c>
      <c r="AC2771" s="157">
        <v>230</v>
      </c>
      <c r="AD2771" s="157">
        <v>0</v>
      </c>
      <c r="AE2771" s="157">
        <v>703</v>
      </c>
      <c r="AF2771" s="157">
        <v>1219</v>
      </c>
      <c r="AG2771" s="157">
        <v>597</v>
      </c>
      <c r="AH2771" s="157">
        <v>115</v>
      </c>
      <c r="AI2771" s="157">
        <v>256</v>
      </c>
      <c r="AJ2771" s="157">
        <v>66</v>
      </c>
      <c r="AK2771" s="157">
        <v>877</v>
      </c>
      <c r="AL2771" s="157">
        <v>1051</v>
      </c>
      <c r="AM2771" s="157">
        <v>15</v>
      </c>
      <c r="AO2771" s="157">
        <v>284</v>
      </c>
      <c r="AP2771" s="157">
        <v>32</v>
      </c>
      <c r="AQ2771" s="157">
        <v>154</v>
      </c>
      <c r="AR2771" s="157">
        <v>291</v>
      </c>
      <c r="AS2771" s="157">
        <v>1003</v>
      </c>
      <c r="AT2771" s="157">
        <v>184</v>
      </c>
      <c r="AU2771" s="157">
        <v>272</v>
      </c>
      <c r="AV2771" s="157">
        <v>74</v>
      </c>
      <c r="AW2771" s="157">
        <v>79</v>
      </c>
      <c r="AX2771" s="157">
        <v>323</v>
      </c>
      <c r="AY2771" s="157">
        <v>124</v>
      </c>
      <c r="AZ2771" s="157">
        <v>342</v>
      </c>
      <c r="BA2771" s="159">
        <v>291</v>
      </c>
      <c r="BB2771" s="157">
        <v>100</v>
      </c>
      <c r="BC2771" s="157">
        <v>5</v>
      </c>
      <c r="BD2771" s="157">
        <v>126</v>
      </c>
      <c r="BE2771" s="157">
        <v>157</v>
      </c>
      <c r="BF2771" s="157">
        <v>58</v>
      </c>
      <c r="BG2771" s="157">
        <v>72</v>
      </c>
      <c r="BH2771" s="157">
        <v>121</v>
      </c>
      <c r="BI2771" s="157">
        <v>21</v>
      </c>
      <c r="BJ2771" s="157">
        <v>68</v>
      </c>
      <c r="BK2771" s="157">
        <v>22</v>
      </c>
      <c r="BL2771" s="157">
        <v>39</v>
      </c>
      <c r="BM2771" s="157"/>
      <c r="BN2771" s="157"/>
      <c r="BO2771" s="157"/>
      <c r="BP2771" s="157"/>
      <c r="BQ2771" s="157"/>
      <c r="BR2771" s="157"/>
      <c r="BS2771" s="157"/>
      <c r="BT2771" s="157"/>
      <c r="BU2771" s="157"/>
      <c r="BV2771" s="157"/>
      <c r="BW2771" s="157"/>
      <c r="BX2771" s="157"/>
      <c r="BY2771" s="157"/>
      <c r="BZ2771" s="157"/>
      <c r="CA2771" s="157"/>
      <c r="CB2771" s="157"/>
      <c r="CC2771" s="157"/>
    </row>
    <row r="2772" spans="1:81">
      <c r="A2772" t="str">
        <f t="shared" si="219"/>
        <v>2023</v>
      </c>
      <c r="B2772" t="str">
        <f t="shared" si="220"/>
        <v>August</v>
      </c>
      <c r="C2772" s="2">
        <v>45139</v>
      </c>
      <c r="D2772" s="1" t="str">
        <f t="shared" si="218"/>
        <v>OK</v>
      </c>
      <c r="E2772">
        <f t="shared" si="216"/>
        <v>1</v>
      </c>
      <c r="F2772">
        <f t="shared" si="217"/>
        <v>0</v>
      </c>
      <c r="G2772" s="161">
        <v>45139</v>
      </c>
      <c r="H2772" s="146">
        <v>11</v>
      </c>
      <c r="I2772" s="146">
        <v>420</v>
      </c>
      <c r="J2772" s="146">
        <v>433</v>
      </c>
      <c r="K2772" s="146">
        <v>179</v>
      </c>
      <c r="L2772" s="146">
        <v>361</v>
      </c>
      <c r="M2772" s="146">
        <v>165</v>
      </c>
      <c r="N2772" s="146">
        <v>283</v>
      </c>
      <c r="O2772" s="146">
        <v>129</v>
      </c>
      <c r="P2772" s="146">
        <v>530</v>
      </c>
      <c r="Q2772" s="146">
        <v>471</v>
      </c>
      <c r="R2772" s="146">
        <v>438</v>
      </c>
      <c r="S2772" s="146">
        <v>108</v>
      </c>
      <c r="T2772" s="146">
        <v>175</v>
      </c>
      <c r="U2772" s="146">
        <v>38</v>
      </c>
      <c r="V2772" s="146">
        <v>150</v>
      </c>
      <c r="W2772" s="146">
        <v>690</v>
      </c>
      <c r="X2772" s="146">
        <v>270</v>
      </c>
      <c r="Y2772" s="146">
        <v>23</v>
      </c>
      <c r="Z2772" s="146">
        <v>335</v>
      </c>
      <c r="AA2772" s="146">
        <v>12</v>
      </c>
      <c r="AB2772" s="146">
        <v>930</v>
      </c>
      <c r="AC2772" s="146">
        <v>343</v>
      </c>
      <c r="AD2772" s="146">
        <v>33</v>
      </c>
      <c r="AE2772" s="146">
        <v>847</v>
      </c>
      <c r="AF2772" s="146">
        <v>1398</v>
      </c>
      <c r="AG2772" s="146">
        <v>651</v>
      </c>
      <c r="AH2772" s="146">
        <v>149</v>
      </c>
      <c r="AI2772" s="146">
        <v>233</v>
      </c>
      <c r="AJ2772" s="146">
        <v>55</v>
      </c>
      <c r="AK2772" s="146">
        <v>1042</v>
      </c>
      <c r="AL2772" s="146">
        <v>1288</v>
      </c>
      <c r="AM2772" s="146">
        <v>7</v>
      </c>
      <c r="AN2772" s="56"/>
      <c r="AO2772" s="146">
        <v>339</v>
      </c>
      <c r="AP2772" s="146">
        <v>28</v>
      </c>
      <c r="AQ2772" s="146">
        <v>166</v>
      </c>
      <c r="AR2772" s="146">
        <v>282</v>
      </c>
      <c r="AS2772" s="146">
        <v>1210</v>
      </c>
      <c r="AT2772" s="146">
        <v>189</v>
      </c>
      <c r="AU2772" s="146">
        <v>350</v>
      </c>
      <c r="AV2772" s="146">
        <v>92</v>
      </c>
      <c r="AW2772" s="146">
        <v>116</v>
      </c>
      <c r="AX2772" s="146">
        <v>394</v>
      </c>
      <c r="AY2772" s="146">
        <v>173</v>
      </c>
      <c r="AZ2772" s="146">
        <v>383</v>
      </c>
      <c r="BA2772" s="149">
        <v>297</v>
      </c>
      <c r="BB2772" s="146">
        <v>86</v>
      </c>
      <c r="BC2772" s="146">
        <v>27</v>
      </c>
      <c r="BD2772" s="146">
        <v>163</v>
      </c>
      <c r="BE2772" s="146">
        <v>199</v>
      </c>
      <c r="BF2772" s="146">
        <v>60</v>
      </c>
      <c r="BG2772" s="146">
        <v>73</v>
      </c>
      <c r="BH2772" s="146">
        <v>116</v>
      </c>
      <c r="BI2772" s="146">
        <v>38</v>
      </c>
      <c r="BJ2772" s="146">
        <v>76</v>
      </c>
      <c r="BK2772" s="146">
        <v>24</v>
      </c>
      <c r="BL2772" s="146">
        <v>31</v>
      </c>
      <c r="BM2772" s="152"/>
      <c r="BN2772" s="152"/>
      <c r="BO2772" s="152"/>
      <c r="BP2772" s="152"/>
      <c r="BQ2772" s="152"/>
      <c r="BR2772" s="152"/>
      <c r="BS2772" s="152"/>
      <c r="BT2772" s="146">
        <v>142</v>
      </c>
      <c r="BU2772" s="146">
        <v>132</v>
      </c>
      <c r="BV2772" s="146">
        <v>16</v>
      </c>
      <c r="BW2772" s="152"/>
      <c r="BX2772" s="152"/>
      <c r="BY2772" s="56"/>
      <c r="BZ2772" s="152"/>
      <c r="CA2772" s="152"/>
      <c r="CB2772" s="152"/>
      <c r="CC2772" s="152"/>
    </row>
    <row r="2773" spans="1:81">
      <c r="A2773" t="str">
        <f t="shared" si="219"/>
        <v>2023</v>
      </c>
      <c r="B2773" t="str">
        <f t="shared" si="220"/>
        <v>August</v>
      </c>
      <c r="C2773" s="2">
        <v>45140</v>
      </c>
      <c r="D2773" s="1" t="str">
        <f t="shared" si="218"/>
        <v>OK</v>
      </c>
      <c r="E2773">
        <f t="shared" si="216"/>
        <v>1</v>
      </c>
      <c r="F2773">
        <f t="shared" si="217"/>
        <v>0</v>
      </c>
      <c r="G2773" s="162">
        <v>45140</v>
      </c>
      <c r="H2773" s="152">
        <v>4</v>
      </c>
      <c r="I2773" s="152">
        <v>175</v>
      </c>
      <c r="J2773" s="152">
        <v>211</v>
      </c>
      <c r="K2773" s="152">
        <v>53</v>
      </c>
      <c r="L2773" s="152">
        <v>166</v>
      </c>
      <c r="M2773" s="152">
        <v>114</v>
      </c>
      <c r="N2773" s="152">
        <v>177</v>
      </c>
      <c r="O2773" s="152">
        <v>54</v>
      </c>
      <c r="P2773" s="152">
        <v>229</v>
      </c>
      <c r="Q2773" s="152">
        <v>198</v>
      </c>
      <c r="R2773" s="152">
        <v>261</v>
      </c>
      <c r="S2773" s="152">
        <v>43</v>
      </c>
      <c r="T2773" s="152">
        <v>101</v>
      </c>
      <c r="U2773" s="152">
        <v>17</v>
      </c>
      <c r="V2773" s="152">
        <v>98</v>
      </c>
      <c r="W2773" s="152">
        <v>398</v>
      </c>
      <c r="X2773" s="152">
        <v>75</v>
      </c>
      <c r="Y2773" s="152">
        <v>2</v>
      </c>
      <c r="Z2773" s="152">
        <v>286</v>
      </c>
      <c r="AA2773" s="152">
        <v>0</v>
      </c>
      <c r="AB2773" s="152">
        <v>421</v>
      </c>
      <c r="AC2773" s="152">
        <v>76</v>
      </c>
      <c r="AD2773" s="152">
        <v>18</v>
      </c>
      <c r="AE2773" s="152">
        <v>442</v>
      </c>
      <c r="AF2773" s="152">
        <v>587</v>
      </c>
      <c r="AG2773" s="152">
        <v>196</v>
      </c>
      <c r="AH2773" s="152">
        <v>72</v>
      </c>
      <c r="AI2773" s="152">
        <v>23</v>
      </c>
      <c r="AJ2773" s="152">
        <v>59</v>
      </c>
      <c r="AK2773" s="152">
        <v>421</v>
      </c>
      <c r="AL2773" s="152">
        <v>526</v>
      </c>
      <c r="AM2773" s="152">
        <v>3</v>
      </c>
      <c r="AN2773" s="55"/>
      <c r="AO2773" s="152">
        <v>134</v>
      </c>
      <c r="AP2773" s="152">
        <v>8</v>
      </c>
      <c r="AQ2773" s="152">
        <v>87</v>
      </c>
      <c r="AR2773" s="152">
        <v>169</v>
      </c>
      <c r="AS2773" s="152">
        <v>454</v>
      </c>
      <c r="AT2773" s="152">
        <v>69</v>
      </c>
      <c r="AU2773" s="152">
        <v>109</v>
      </c>
      <c r="AV2773" s="152">
        <v>12</v>
      </c>
      <c r="AW2773" s="152">
        <v>11</v>
      </c>
      <c r="AX2773" s="152">
        <v>178</v>
      </c>
      <c r="AY2773" s="152">
        <v>73</v>
      </c>
      <c r="AZ2773" s="152">
        <v>118</v>
      </c>
      <c r="BA2773" s="155">
        <v>105</v>
      </c>
      <c r="BB2773" s="152">
        <v>18</v>
      </c>
      <c r="BC2773" s="152">
        <v>26</v>
      </c>
      <c r="BD2773" s="152">
        <v>67</v>
      </c>
      <c r="BE2773" s="152">
        <v>57</v>
      </c>
      <c r="BF2773" s="152">
        <v>28</v>
      </c>
      <c r="BG2773" s="152">
        <v>32</v>
      </c>
      <c r="BH2773" s="152">
        <v>116</v>
      </c>
      <c r="BI2773" s="152">
        <v>5</v>
      </c>
      <c r="BJ2773" s="152">
        <v>26</v>
      </c>
      <c r="BK2773" s="152">
        <v>12</v>
      </c>
      <c r="BL2773" s="152">
        <v>11</v>
      </c>
      <c r="BM2773" s="152"/>
      <c r="BN2773" s="152"/>
      <c r="BO2773" s="152">
        <v>17</v>
      </c>
      <c r="BP2773" s="152"/>
      <c r="BQ2773" s="152"/>
      <c r="BR2773" s="152"/>
      <c r="BS2773" s="152"/>
      <c r="BT2773" s="152">
        <v>10</v>
      </c>
      <c r="BU2773" s="152">
        <v>11</v>
      </c>
      <c r="BV2773" s="152">
        <v>17</v>
      </c>
      <c r="BW2773" s="152"/>
      <c r="BX2773" s="152"/>
      <c r="BY2773" s="152">
        <v>75</v>
      </c>
      <c r="BZ2773" s="152"/>
      <c r="CA2773" s="152"/>
      <c r="CB2773" s="152"/>
      <c r="CC2773" s="152"/>
    </row>
    <row r="2774" spans="1:81">
      <c r="A2774" t="str">
        <f t="shared" si="219"/>
        <v>2023</v>
      </c>
      <c r="B2774" t="str">
        <f t="shared" si="220"/>
        <v>August</v>
      </c>
      <c r="C2774" s="2">
        <v>45141</v>
      </c>
      <c r="D2774" s="1" t="str">
        <f t="shared" si="218"/>
        <v>OK</v>
      </c>
      <c r="E2774">
        <f t="shared" si="216"/>
        <v>1</v>
      </c>
      <c r="F2774">
        <f t="shared" si="217"/>
        <v>0</v>
      </c>
      <c r="G2774" s="162">
        <v>45141</v>
      </c>
      <c r="H2774" s="152">
        <v>13</v>
      </c>
      <c r="I2774" s="152">
        <v>347</v>
      </c>
      <c r="J2774" s="152">
        <v>408</v>
      </c>
      <c r="K2774" s="152">
        <v>174</v>
      </c>
      <c r="L2774" s="152">
        <v>204</v>
      </c>
      <c r="M2774" s="152">
        <v>198</v>
      </c>
      <c r="N2774" s="152">
        <v>265</v>
      </c>
      <c r="O2774" s="152">
        <v>92</v>
      </c>
      <c r="P2774" s="152">
        <v>485</v>
      </c>
      <c r="Q2774" s="152">
        <v>421</v>
      </c>
      <c r="R2774" s="152">
        <v>411</v>
      </c>
      <c r="S2774" s="152">
        <v>107</v>
      </c>
      <c r="T2774" s="152">
        <v>125</v>
      </c>
      <c r="U2774" s="152">
        <v>30</v>
      </c>
      <c r="V2774" s="152">
        <v>148</v>
      </c>
      <c r="W2774" s="152">
        <v>594</v>
      </c>
      <c r="X2774" s="152">
        <v>249</v>
      </c>
      <c r="Y2774" s="152">
        <v>7</v>
      </c>
      <c r="Z2774" s="152">
        <v>513</v>
      </c>
      <c r="AA2774" s="152">
        <v>12</v>
      </c>
      <c r="AB2774" s="152">
        <v>742</v>
      </c>
      <c r="AC2774" s="152">
        <v>270</v>
      </c>
      <c r="AD2774" s="152">
        <v>28</v>
      </c>
      <c r="AE2774" s="152">
        <v>731</v>
      </c>
      <c r="AF2774" s="152">
        <v>1164</v>
      </c>
      <c r="AG2774" s="152">
        <v>550</v>
      </c>
      <c r="AH2774" s="152">
        <v>125</v>
      </c>
      <c r="AI2774" s="152">
        <v>231</v>
      </c>
      <c r="AJ2774" s="152">
        <v>85</v>
      </c>
      <c r="AK2774" s="152">
        <v>876</v>
      </c>
      <c r="AL2774" s="152">
        <v>1184</v>
      </c>
      <c r="AM2774" s="152">
        <v>10</v>
      </c>
      <c r="AN2774" s="55"/>
      <c r="AO2774" s="152">
        <v>293</v>
      </c>
      <c r="AP2774" s="152">
        <v>21</v>
      </c>
      <c r="AQ2774" s="152">
        <v>140</v>
      </c>
      <c r="AR2774" s="152">
        <v>277</v>
      </c>
      <c r="AS2774" s="152">
        <v>968</v>
      </c>
      <c r="AT2774" s="152">
        <v>156</v>
      </c>
      <c r="AU2774" s="152">
        <v>297</v>
      </c>
      <c r="AV2774" s="152">
        <v>95</v>
      </c>
      <c r="AW2774" s="152">
        <v>90</v>
      </c>
      <c r="AX2774" s="152">
        <v>355</v>
      </c>
      <c r="AY2774" s="152">
        <v>145</v>
      </c>
      <c r="AZ2774" s="152">
        <v>339</v>
      </c>
      <c r="BA2774" s="155">
        <v>269</v>
      </c>
      <c r="BB2774" s="152">
        <v>87</v>
      </c>
      <c r="BC2774" s="152">
        <v>11</v>
      </c>
      <c r="BD2774" s="152">
        <v>133</v>
      </c>
      <c r="BE2774" s="152">
        <v>181</v>
      </c>
      <c r="BF2774" s="152">
        <v>49</v>
      </c>
      <c r="BG2774" s="152">
        <v>44</v>
      </c>
      <c r="BH2774" s="152">
        <v>126</v>
      </c>
      <c r="BI2774" s="152">
        <v>26</v>
      </c>
      <c r="BJ2774" s="152">
        <v>60</v>
      </c>
      <c r="BK2774" s="152">
        <v>40</v>
      </c>
      <c r="BL2774" s="152">
        <v>33</v>
      </c>
      <c r="BM2774" s="152"/>
      <c r="BN2774" s="152"/>
      <c r="BO2774" s="152">
        <v>13</v>
      </c>
      <c r="BP2774" s="152"/>
      <c r="BQ2774" s="152"/>
      <c r="BR2774" s="152"/>
      <c r="BS2774" s="152"/>
      <c r="BT2774" s="152">
        <v>52</v>
      </c>
      <c r="BU2774" s="152">
        <v>73</v>
      </c>
      <c r="BV2774" s="152">
        <v>11</v>
      </c>
      <c r="BW2774" s="152"/>
      <c r="BX2774" s="152"/>
      <c r="BY2774" s="152">
        <v>82</v>
      </c>
      <c r="BZ2774" s="152"/>
      <c r="CA2774" s="152"/>
      <c r="CB2774" s="152"/>
      <c r="CC2774" s="152"/>
    </row>
    <row r="2775" spans="1:81">
      <c r="A2775" t="str">
        <f t="shared" si="219"/>
        <v>2023</v>
      </c>
      <c r="B2775" t="str">
        <f t="shared" si="220"/>
        <v>August</v>
      </c>
      <c r="C2775" s="2">
        <v>45142</v>
      </c>
      <c r="D2775" s="1" t="str">
        <f t="shared" si="218"/>
        <v>OK</v>
      </c>
      <c r="E2775">
        <f t="shared" si="216"/>
        <v>1</v>
      </c>
      <c r="F2775">
        <f t="shared" si="217"/>
        <v>0</v>
      </c>
      <c r="G2775" s="162">
        <v>45142</v>
      </c>
      <c r="H2775" s="152">
        <v>12</v>
      </c>
      <c r="I2775" s="152">
        <v>319</v>
      </c>
      <c r="J2775" s="152">
        <v>285</v>
      </c>
      <c r="K2775" s="152">
        <v>160</v>
      </c>
      <c r="L2775" s="152">
        <v>138</v>
      </c>
      <c r="M2775" s="152">
        <v>146</v>
      </c>
      <c r="N2775" s="152">
        <v>217</v>
      </c>
      <c r="O2775" s="152">
        <v>69</v>
      </c>
      <c r="P2775" s="152">
        <v>389</v>
      </c>
      <c r="Q2775" s="152">
        <v>366</v>
      </c>
      <c r="R2775" s="152">
        <v>365</v>
      </c>
      <c r="S2775" s="152">
        <v>75</v>
      </c>
      <c r="T2775" s="152">
        <v>107</v>
      </c>
      <c r="U2775" s="152">
        <v>32</v>
      </c>
      <c r="V2775" s="152">
        <v>133</v>
      </c>
      <c r="W2775" s="152">
        <v>545</v>
      </c>
      <c r="X2775" s="152">
        <v>200</v>
      </c>
      <c r="Y2775" s="152">
        <v>11</v>
      </c>
      <c r="Z2775" s="152">
        <v>363</v>
      </c>
      <c r="AA2775" s="152">
        <v>23</v>
      </c>
      <c r="AB2775" s="152">
        <v>582</v>
      </c>
      <c r="AC2775" s="152">
        <v>276</v>
      </c>
      <c r="AD2775" s="152">
        <v>24</v>
      </c>
      <c r="AE2775" s="152">
        <v>511</v>
      </c>
      <c r="AF2775" s="152">
        <v>992</v>
      </c>
      <c r="AG2775" s="152">
        <v>512</v>
      </c>
      <c r="AH2775" s="152">
        <v>101</v>
      </c>
      <c r="AI2775" s="152">
        <v>208</v>
      </c>
      <c r="AJ2775" s="152">
        <v>58</v>
      </c>
      <c r="AK2775" s="152">
        <v>695</v>
      </c>
      <c r="AL2775" s="152">
        <v>912</v>
      </c>
      <c r="AM2775" s="152">
        <v>13</v>
      </c>
      <c r="AN2775" s="55"/>
      <c r="AO2775" s="152">
        <v>256</v>
      </c>
      <c r="AP2775" s="152">
        <v>26</v>
      </c>
      <c r="AQ2775" s="152">
        <v>128</v>
      </c>
      <c r="AR2775" s="152">
        <v>209</v>
      </c>
      <c r="AS2775" s="152">
        <v>825</v>
      </c>
      <c r="AT2775" s="152">
        <v>161</v>
      </c>
      <c r="AU2775" s="152">
        <v>296</v>
      </c>
      <c r="AV2775" s="152">
        <v>65</v>
      </c>
      <c r="AW2775" s="152">
        <v>64</v>
      </c>
      <c r="AX2775" s="152">
        <v>298</v>
      </c>
      <c r="AY2775" s="152">
        <v>114</v>
      </c>
      <c r="AZ2775" s="152">
        <v>291</v>
      </c>
      <c r="BA2775" s="155">
        <v>206</v>
      </c>
      <c r="BB2775" s="152">
        <v>77</v>
      </c>
      <c r="BC2775" s="152">
        <v>12</v>
      </c>
      <c r="BD2775" s="152">
        <v>110</v>
      </c>
      <c r="BE2775" s="152">
        <v>150</v>
      </c>
      <c r="BF2775" s="152">
        <v>40</v>
      </c>
      <c r="BG2775" s="152">
        <v>53</v>
      </c>
      <c r="BH2775" s="152">
        <v>112</v>
      </c>
      <c r="BI2775" s="152">
        <v>28</v>
      </c>
      <c r="BJ2775" s="152">
        <v>61</v>
      </c>
      <c r="BK2775" s="152">
        <v>20</v>
      </c>
      <c r="BL2775" s="152">
        <v>32</v>
      </c>
      <c r="BM2775" s="152"/>
      <c r="BN2775" s="152"/>
      <c r="BO2775" s="152">
        <v>16</v>
      </c>
      <c r="BP2775" s="152"/>
      <c r="BQ2775" s="152"/>
      <c r="BR2775" s="152"/>
      <c r="BS2775" s="152"/>
      <c r="BT2775" s="152">
        <v>46</v>
      </c>
      <c r="BU2775" s="152">
        <v>40</v>
      </c>
      <c r="BV2775" s="152">
        <v>10</v>
      </c>
      <c r="BW2775" s="152"/>
      <c r="BX2775" s="152"/>
      <c r="BY2775" s="152">
        <v>106</v>
      </c>
      <c r="BZ2775" s="152"/>
      <c r="CA2775" s="152"/>
      <c r="CB2775" s="152"/>
      <c r="CC2775" s="152"/>
    </row>
    <row r="2776" spans="1:81">
      <c r="A2776" t="str">
        <f t="shared" si="219"/>
        <v>2023</v>
      </c>
      <c r="B2776" t="str">
        <f t="shared" si="220"/>
        <v>August</v>
      </c>
      <c r="C2776" s="2">
        <v>45143</v>
      </c>
      <c r="D2776" s="1" t="str">
        <f t="shared" si="218"/>
        <v>OK</v>
      </c>
      <c r="E2776">
        <f t="shared" si="216"/>
        <v>0</v>
      </c>
      <c r="F2776">
        <f t="shared" si="217"/>
        <v>1</v>
      </c>
      <c r="G2776" s="162">
        <v>45143</v>
      </c>
      <c r="H2776" s="152">
        <v>55</v>
      </c>
      <c r="I2776" s="152">
        <v>255</v>
      </c>
      <c r="J2776" s="152">
        <v>150</v>
      </c>
      <c r="K2776" s="152">
        <v>238</v>
      </c>
      <c r="L2776" s="152">
        <v>80</v>
      </c>
      <c r="M2776" s="152">
        <v>185</v>
      </c>
      <c r="N2776" s="152">
        <v>108</v>
      </c>
      <c r="O2776" s="152">
        <v>107</v>
      </c>
      <c r="P2776" s="152">
        <v>235</v>
      </c>
      <c r="Q2776" s="152">
        <v>263</v>
      </c>
      <c r="R2776" s="152">
        <v>211</v>
      </c>
      <c r="S2776" s="152">
        <v>52</v>
      </c>
      <c r="T2776" s="152">
        <v>154</v>
      </c>
      <c r="U2776" s="152">
        <v>15</v>
      </c>
      <c r="V2776" s="152">
        <v>69</v>
      </c>
      <c r="W2776" s="152">
        <v>506</v>
      </c>
      <c r="X2776" s="152">
        <v>315</v>
      </c>
      <c r="Y2776" s="152">
        <v>11</v>
      </c>
      <c r="Z2776" s="152">
        <v>346</v>
      </c>
      <c r="AA2776" s="152">
        <v>46</v>
      </c>
      <c r="AB2776" s="152">
        <v>344</v>
      </c>
      <c r="AC2776" s="152">
        <v>662</v>
      </c>
      <c r="AD2776" s="152">
        <v>20</v>
      </c>
      <c r="AE2776" s="152">
        <v>300</v>
      </c>
      <c r="AF2776" s="152">
        <v>693</v>
      </c>
      <c r="AG2776" s="152">
        <v>728</v>
      </c>
      <c r="AH2776" s="152">
        <v>143</v>
      </c>
      <c r="AI2776" s="152">
        <v>389</v>
      </c>
      <c r="AJ2776" s="152">
        <v>55</v>
      </c>
      <c r="AK2776" s="152">
        <v>606</v>
      </c>
      <c r="AL2776" s="152">
        <v>1058</v>
      </c>
      <c r="AM2776" s="152">
        <v>8</v>
      </c>
      <c r="AN2776" s="55"/>
      <c r="AO2776" s="152">
        <v>155</v>
      </c>
      <c r="AP2776" s="152">
        <v>51</v>
      </c>
      <c r="AQ2776" s="152">
        <v>252</v>
      </c>
      <c r="AR2776" s="152">
        <v>119</v>
      </c>
      <c r="AS2776" s="152">
        <v>943</v>
      </c>
      <c r="AT2776" s="152">
        <v>120</v>
      </c>
      <c r="AU2776" s="152">
        <v>422</v>
      </c>
      <c r="AV2776" s="152">
        <v>217</v>
      </c>
      <c r="AW2776" s="152">
        <v>216</v>
      </c>
      <c r="AX2776" s="152">
        <v>150</v>
      </c>
      <c r="AY2776" s="152">
        <v>82</v>
      </c>
      <c r="AZ2776" s="152">
        <v>442</v>
      </c>
      <c r="BA2776" s="155">
        <v>285</v>
      </c>
      <c r="BB2776" s="152">
        <v>194</v>
      </c>
      <c r="BC2776" s="152">
        <v>90</v>
      </c>
      <c r="BD2776" s="152">
        <v>348</v>
      </c>
      <c r="BE2776" s="152">
        <v>153</v>
      </c>
      <c r="BF2776" s="152">
        <v>83</v>
      </c>
      <c r="BG2776" s="152">
        <v>52</v>
      </c>
      <c r="BH2776" s="152">
        <v>55</v>
      </c>
      <c r="BI2776" s="152">
        <v>77</v>
      </c>
      <c r="BJ2776" s="152">
        <v>64</v>
      </c>
      <c r="BK2776" s="152">
        <v>44</v>
      </c>
      <c r="BL2776" s="152">
        <v>140</v>
      </c>
      <c r="BM2776" s="152"/>
      <c r="BN2776" s="152"/>
      <c r="BO2776" s="152">
        <v>15</v>
      </c>
      <c r="BP2776" s="152"/>
      <c r="BQ2776" s="152"/>
      <c r="BR2776" s="152"/>
      <c r="BS2776" s="152"/>
      <c r="BT2776" s="152">
        <v>87</v>
      </c>
      <c r="BU2776" s="152">
        <v>108</v>
      </c>
      <c r="BV2776" s="152">
        <v>15</v>
      </c>
      <c r="BW2776" s="152"/>
      <c r="BX2776" s="152"/>
      <c r="BY2776" s="152">
        <v>61</v>
      </c>
      <c r="BZ2776" s="152"/>
      <c r="CA2776" s="152"/>
      <c r="CB2776" s="152"/>
      <c r="CC2776" s="152"/>
    </row>
    <row r="2777" spans="1:81">
      <c r="A2777" t="str">
        <f t="shared" si="219"/>
        <v>2023</v>
      </c>
      <c r="B2777" t="str">
        <f t="shared" si="220"/>
        <v>August</v>
      </c>
      <c r="C2777" s="2">
        <v>45144</v>
      </c>
      <c r="D2777" s="1" t="str">
        <f t="shared" si="218"/>
        <v>OK</v>
      </c>
      <c r="E2777">
        <f t="shared" si="216"/>
        <v>0</v>
      </c>
      <c r="F2777">
        <f t="shared" si="217"/>
        <v>1</v>
      </c>
      <c r="G2777" s="162">
        <v>45144</v>
      </c>
      <c r="H2777" s="152">
        <v>48</v>
      </c>
      <c r="I2777" s="152">
        <v>340</v>
      </c>
      <c r="J2777" s="152">
        <v>146</v>
      </c>
      <c r="K2777" s="152">
        <v>318</v>
      </c>
      <c r="L2777" s="152">
        <v>75</v>
      </c>
      <c r="M2777" s="152">
        <v>169</v>
      </c>
      <c r="N2777" s="152">
        <v>98</v>
      </c>
      <c r="O2777" s="152">
        <v>143</v>
      </c>
      <c r="P2777" s="152">
        <v>215</v>
      </c>
      <c r="Q2777" s="152">
        <v>326</v>
      </c>
      <c r="R2777" s="152">
        <v>259</v>
      </c>
      <c r="S2777" s="152">
        <v>40</v>
      </c>
      <c r="T2777" s="152">
        <v>129</v>
      </c>
      <c r="U2777" s="152">
        <v>13</v>
      </c>
      <c r="V2777" s="152">
        <v>52</v>
      </c>
      <c r="W2777" s="152">
        <v>432</v>
      </c>
      <c r="X2777" s="152">
        <v>368</v>
      </c>
      <c r="Y2777" s="152">
        <v>10</v>
      </c>
      <c r="Z2777" s="152">
        <v>237</v>
      </c>
      <c r="AA2777" s="152">
        <v>47</v>
      </c>
      <c r="AB2777" s="152">
        <v>344</v>
      </c>
      <c r="AC2777" s="152">
        <v>783</v>
      </c>
      <c r="AD2777" s="152">
        <v>11</v>
      </c>
      <c r="AE2777" s="152">
        <v>323</v>
      </c>
      <c r="AF2777" s="152">
        <v>745</v>
      </c>
      <c r="AG2777" s="152">
        <v>827</v>
      </c>
      <c r="AH2777" s="152">
        <v>91</v>
      </c>
      <c r="AI2777" s="152">
        <v>568</v>
      </c>
      <c r="AJ2777" s="152">
        <v>63</v>
      </c>
      <c r="AK2777" s="152">
        <v>792</v>
      </c>
      <c r="AL2777" s="152">
        <v>1164</v>
      </c>
      <c r="AM2777" s="152">
        <v>14</v>
      </c>
      <c r="AN2777" s="55"/>
      <c r="AO2777" s="152">
        <v>167</v>
      </c>
      <c r="AP2777" s="152">
        <v>29</v>
      </c>
      <c r="AQ2777" s="152">
        <v>329</v>
      </c>
      <c r="AR2777" s="152">
        <v>109</v>
      </c>
      <c r="AS2777" s="152">
        <v>1234</v>
      </c>
      <c r="AT2777" s="152">
        <v>155</v>
      </c>
      <c r="AU2777" s="152">
        <v>507</v>
      </c>
      <c r="AV2777" s="152">
        <v>140</v>
      </c>
      <c r="AW2777" s="152">
        <v>243</v>
      </c>
      <c r="AX2777" s="152">
        <v>112</v>
      </c>
      <c r="AY2777" s="152">
        <v>73</v>
      </c>
      <c r="AZ2777" s="152">
        <v>486</v>
      </c>
      <c r="BA2777" s="155">
        <v>382</v>
      </c>
      <c r="BB2777" s="152">
        <v>232</v>
      </c>
      <c r="BC2777" s="152">
        <v>13</v>
      </c>
      <c r="BD2777" s="152">
        <v>351</v>
      </c>
      <c r="BE2777" s="152">
        <v>164</v>
      </c>
      <c r="BF2777" s="152">
        <v>88</v>
      </c>
      <c r="BG2777" s="152">
        <v>33</v>
      </c>
      <c r="BH2777" s="152">
        <v>59</v>
      </c>
      <c r="BI2777" s="152">
        <v>96</v>
      </c>
      <c r="BJ2777" s="152">
        <v>82</v>
      </c>
      <c r="BK2777" s="152">
        <v>51</v>
      </c>
      <c r="BL2777" s="152">
        <v>120</v>
      </c>
      <c r="BM2777" s="152"/>
      <c r="BN2777" s="152"/>
      <c r="BO2777" s="152">
        <v>18</v>
      </c>
      <c r="BP2777" s="152"/>
      <c r="BQ2777" s="152"/>
      <c r="BR2777" s="152"/>
      <c r="BS2777" s="152"/>
      <c r="BT2777" s="152">
        <v>125</v>
      </c>
      <c r="BU2777" s="152">
        <v>188</v>
      </c>
      <c r="BV2777" s="152">
        <v>18</v>
      </c>
      <c r="BW2777" s="152"/>
      <c r="BX2777" s="152"/>
      <c r="BY2777" s="152">
        <v>41</v>
      </c>
      <c r="BZ2777" s="152"/>
      <c r="CA2777" s="152"/>
      <c r="CB2777" s="152"/>
      <c r="CC2777" s="152"/>
    </row>
    <row r="2778" spans="1:81">
      <c r="A2778" t="str">
        <f t="shared" si="219"/>
        <v>2023</v>
      </c>
      <c r="B2778" t="str">
        <f t="shared" si="220"/>
        <v>August</v>
      </c>
      <c r="C2778" s="2">
        <v>45145</v>
      </c>
      <c r="D2778" s="1" t="str">
        <f t="shared" si="218"/>
        <v>OK</v>
      </c>
      <c r="E2778">
        <f t="shared" si="216"/>
        <v>1</v>
      </c>
      <c r="F2778">
        <f t="shared" si="217"/>
        <v>0</v>
      </c>
      <c r="G2778" s="162">
        <v>45145</v>
      </c>
      <c r="H2778" s="152">
        <v>12</v>
      </c>
      <c r="I2778" s="152">
        <v>375</v>
      </c>
      <c r="J2778" s="152">
        <v>356</v>
      </c>
      <c r="K2778" s="152">
        <v>158</v>
      </c>
      <c r="L2778" s="152">
        <v>186</v>
      </c>
      <c r="M2778" s="152">
        <v>134</v>
      </c>
      <c r="N2778" s="152">
        <v>211</v>
      </c>
      <c r="O2778" s="152">
        <v>74</v>
      </c>
      <c r="P2778" s="152">
        <v>474</v>
      </c>
      <c r="Q2778" s="152">
        <v>433</v>
      </c>
      <c r="R2778" s="152">
        <v>387</v>
      </c>
      <c r="S2778" s="152">
        <v>87</v>
      </c>
      <c r="T2778" s="152">
        <v>143</v>
      </c>
      <c r="U2778" s="152">
        <v>35</v>
      </c>
      <c r="V2778" s="152">
        <v>121</v>
      </c>
      <c r="W2778" s="152">
        <v>598</v>
      </c>
      <c r="X2778" s="152">
        <v>231</v>
      </c>
      <c r="Y2778" s="152">
        <v>16</v>
      </c>
      <c r="Z2778" s="152">
        <v>258</v>
      </c>
      <c r="AA2778" s="152">
        <v>10</v>
      </c>
      <c r="AB2778" s="152">
        <v>790</v>
      </c>
      <c r="AC2778" s="152">
        <v>237</v>
      </c>
      <c r="AD2778" s="152">
        <v>14</v>
      </c>
      <c r="AE2778" s="152">
        <v>725</v>
      </c>
      <c r="AF2778" s="152">
        <v>1262</v>
      </c>
      <c r="AG2778" s="152">
        <v>552</v>
      </c>
      <c r="AH2778" s="152">
        <v>92</v>
      </c>
      <c r="AI2778" s="152">
        <v>225</v>
      </c>
      <c r="AJ2778" s="152">
        <v>58</v>
      </c>
      <c r="AK2778" s="152">
        <v>889</v>
      </c>
      <c r="AL2778" s="152">
        <v>1038</v>
      </c>
      <c r="AM2778" s="152">
        <v>12</v>
      </c>
      <c r="AN2778" s="55"/>
      <c r="AO2778" s="152">
        <v>291</v>
      </c>
      <c r="AP2778" s="152">
        <v>26</v>
      </c>
      <c r="AQ2778" s="152">
        <v>181</v>
      </c>
      <c r="AR2778" s="152">
        <v>276</v>
      </c>
      <c r="AS2778" s="152">
        <v>970</v>
      </c>
      <c r="AT2778" s="152">
        <v>181</v>
      </c>
      <c r="AU2778" s="152">
        <v>284</v>
      </c>
      <c r="AV2778" s="152">
        <v>51</v>
      </c>
      <c r="AW2778" s="152">
        <v>73</v>
      </c>
      <c r="AX2778" s="152">
        <v>360</v>
      </c>
      <c r="AY2778" s="152">
        <v>141</v>
      </c>
      <c r="AZ2778" s="152">
        <v>360</v>
      </c>
      <c r="BA2778" s="155">
        <v>265</v>
      </c>
      <c r="BB2778" s="152">
        <v>80</v>
      </c>
      <c r="BC2778" s="152">
        <v>15</v>
      </c>
      <c r="BD2778" s="152">
        <v>128</v>
      </c>
      <c r="BE2778" s="152">
        <v>172</v>
      </c>
      <c r="BF2778" s="152">
        <v>53</v>
      </c>
      <c r="BG2778" s="152">
        <v>49</v>
      </c>
      <c r="BH2778" s="152">
        <v>116</v>
      </c>
      <c r="BI2778" s="152">
        <v>35</v>
      </c>
      <c r="BJ2778" s="152">
        <v>80</v>
      </c>
      <c r="BK2778" s="152">
        <v>19</v>
      </c>
      <c r="BL2778" s="152">
        <v>36</v>
      </c>
      <c r="BM2778" s="152"/>
      <c r="BN2778" s="152"/>
      <c r="BO2778" s="152">
        <v>5</v>
      </c>
      <c r="BP2778" s="152"/>
      <c r="BQ2778" s="152"/>
      <c r="BR2778" s="152"/>
      <c r="BS2778" s="152"/>
      <c r="BT2778" s="152">
        <v>48</v>
      </c>
      <c r="BU2778" s="152">
        <v>55</v>
      </c>
      <c r="BV2778" s="152">
        <v>13</v>
      </c>
      <c r="BW2778" s="152"/>
      <c r="BX2778" s="152"/>
      <c r="BY2778" s="152">
        <v>56</v>
      </c>
      <c r="BZ2778" s="152"/>
      <c r="CA2778" s="152"/>
      <c r="CB2778" s="152"/>
      <c r="CC2778" s="152"/>
    </row>
    <row r="2779" spans="1:81">
      <c r="A2779" t="str">
        <f t="shared" si="219"/>
        <v>2023</v>
      </c>
      <c r="B2779" t="str">
        <f t="shared" si="220"/>
        <v>August</v>
      </c>
      <c r="C2779" s="2">
        <v>45146</v>
      </c>
      <c r="D2779" s="1" t="str">
        <f t="shared" si="218"/>
        <v>OK</v>
      </c>
      <c r="E2779">
        <f t="shared" si="216"/>
        <v>1</v>
      </c>
      <c r="F2779">
        <f t="shared" si="217"/>
        <v>0</v>
      </c>
      <c r="G2779" s="162">
        <v>45146</v>
      </c>
      <c r="H2779" s="152">
        <v>5</v>
      </c>
      <c r="I2779" s="152">
        <v>349</v>
      </c>
      <c r="J2779" s="152">
        <v>382</v>
      </c>
      <c r="K2779" s="152">
        <v>123</v>
      </c>
      <c r="L2779" s="152">
        <v>181</v>
      </c>
      <c r="M2779" s="152">
        <v>115</v>
      </c>
      <c r="N2779" s="152">
        <v>232</v>
      </c>
      <c r="O2779" s="152">
        <v>77</v>
      </c>
      <c r="P2779" s="152">
        <v>472</v>
      </c>
      <c r="Q2779" s="152">
        <v>400</v>
      </c>
      <c r="R2779" s="152">
        <v>351</v>
      </c>
      <c r="S2779" s="152">
        <v>95</v>
      </c>
      <c r="T2779" s="152">
        <v>116</v>
      </c>
      <c r="U2779" s="152">
        <v>35</v>
      </c>
      <c r="V2779" s="152">
        <v>126</v>
      </c>
      <c r="W2779" s="152">
        <v>573</v>
      </c>
      <c r="X2779" s="152">
        <v>219</v>
      </c>
      <c r="Y2779" s="152">
        <v>7</v>
      </c>
      <c r="Z2779" s="152">
        <v>267</v>
      </c>
      <c r="AA2779" s="152">
        <v>15</v>
      </c>
      <c r="AB2779" s="152">
        <v>752</v>
      </c>
      <c r="AC2779" s="152">
        <v>203</v>
      </c>
      <c r="AD2779" s="152">
        <v>25</v>
      </c>
      <c r="AE2779" s="152">
        <v>677</v>
      </c>
      <c r="AF2779" s="152">
        <v>1158</v>
      </c>
      <c r="AG2779" s="152">
        <v>511</v>
      </c>
      <c r="AH2779" s="152">
        <v>85</v>
      </c>
      <c r="AI2779" s="152">
        <v>134</v>
      </c>
      <c r="AJ2779" s="152">
        <v>64</v>
      </c>
      <c r="AK2779" s="152">
        <v>846</v>
      </c>
      <c r="AL2779" s="152">
        <v>1044</v>
      </c>
      <c r="AM2779" s="152">
        <v>16</v>
      </c>
      <c r="AN2779" s="55"/>
      <c r="AO2779" s="152">
        <v>258</v>
      </c>
      <c r="AP2779" s="152">
        <v>15</v>
      </c>
      <c r="AQ2779" s="152">
        <v>95</v>
      </c>
      <c r="AR2779" s="152">
        <v>234</v>
      </c>
      <c r="AS2779" s="152">
        <v>935</v>
      </c>
      <c r="AT2779" s="152">
        <v>177</v>
      </c>
      <c r="AU2779" s="152">
        <v>242</v>
      </c>
      <c r="AV2779" s="152">
        <v>87</v>
      </c>
      <c r="AW2779" s="152">
        <v>60</v>
      </c>
      <c r="AX2779" s="152">
        <v>321</v>
      </c>
      <c r="AY2779" s="152">
        <v>114</v>
      </c>
      <c r="AZ2779" s="152">
        <v>299</v>
      </c>
      <c r="BA2779" s="155">
        <v>220</v>
      </c>
      <c r="BB2779" s="152">
        <v>78</v>
      </c>
      <c r="BC2779" s="152">
        <v>15</v>
      </c>
      <c r="BD2779" s="152">
        <v>109</v>
      </c>
      <c r="BE2779" s="152">
        <v>151</v>
      </c>
      <c r="BF2779" s="152">
        <v>36</v>
      </c>
      <c r="BG2779" s="152">
        <v>62</v>
      </c>
      <c r="BH2779" s="152">
        <v>142</v>
      </c>
      <c r="BI2779" s="152">
        <v>22</v>
      </c>
      <c r="BJ2779" s="152">
        <v>72</v>
      </c>
      <c r="BK2779" s="152">
        <v>23</v>
      </c>
      <c r="BL2779" s="152">
        <v>33</v>
      </c>
      <c r="BM2779" s="152"/>
      <c r="BN2779" s="152"/>
      <c r="BO2779" s="152">
        <v>5</v>
      </c>
      <c r="BP2779" s="152"/>
      <c r="BQ2779" s="152"/>
      <c r="BR2779" s="152"/>
      <c r="BS2779" s="152"/>
      <c r="BT2779" s="152">
        <v>30</v>
      </c>
      <c r="BU2779" s="152">
        <v>61</v>
      </c>
      <c r="BV2779" s="152">
        <v>10</v>
      </c>
      <c r="BW2779" s="152"/>
      <c r="BX2779" s="152"/>
      <c r="BY2779" s="152">
        <v>45</v>
      </c>
      <c r="BZ2779" s="152"/>
      <c r="CA2779" s="152"/>
      <c r="CB2779" s="152"/>
      <c r="CC2779" s="152"/>
    </row>
    <row r="2780" spans="1:81">
      <c r="A2780" t="str">
        <f t="shared" si="219"/>
        <v>2023</v>
      </c>
      <c r="B2780" t="str">
        <f t="shared" si="220"/>
        <v>August</v>
      </c>
      <c r="C2780" s="2">
        <v>45147</v>
      </c>
      <c r="D2780" s="1" t="str">
        <f t="shared" si="218"/>
        <v>OK</v>
      </c>
      <c r="E2780">
        <f t="shared" si="216"/>
        <v>1</v>
      </c>
      <c r="F2780">
        <f t="shared" si="217"/>
        <v>0</v>
      </c>
      <c r="G2780" s="162">
        <v>45147</v>
      </c>
      <c r="H2780" s="152">
        <v>6</v>
      </c>
      <c r="I2780" s="152">
        <v>361</v>
      </c>
      <c r="J2780" s="152">
        <v>355</v>
      </c>
      <c r="K2780" s="152">
        <v>147</v>
      </c>
      <c r="L2780" s="152">
        <v>286</v>
      </c>
      <c r="M2780" s="152">
        <v>181</v>
      </c>
      <c r="N2780" s="152">
        <v>231</v>
      </c>
      <c r="O2780" s="152">
        <v>104</v>
      </c>
      <c r="P2780" s="152">
        <v>413</v>
      </c>
      <c r="Q2780" s="152">
        <v>399</v>
      </c>
      <c r="R2780" s="152">
        <v>342</v>
      </c>
      <c r="S2780" s="152">
        <v>85</v>
      </c>
      <c r="T2780" s="152">
        <v>129</v>
      </c>
      <c r="U2780" s="152">
        <v>30</v>
      </c>
      <c r="V2780" s="152">
        <v>128</v>
      </c>
      <c r="W2780" s="152">
        <v>535</v>
      </c>
      <c r="X2780" s="152">
        <v>188</v>
      </c>
      <c r="Y2780" s="152">
        <v>13</v>
      </c>
      <c r="Z2780" s="152">
        <v>337</v>
      </c>
      <c r="AA2780" s="152">
        <v>43</v>
      </c>
      <c r="AB2780" s="152">
        <v>796</v>
      </c>
      <c r="AC2780" s="152">
        <v>209</v>
      </c>
      <c r="AD2780" s="152">
        <v>27</v>
      </c>
      <c r="AE2780" s="152">
        <v>746</v>
      </c>
      <c r="AF2780" s="152">
        <v>1132</v>
      </c>
      <c r="AG2780" s="152">
        <v>562</v>
      </c>
      <c r="AH2780" s="152">
        <v>112</v>
      </c>
      <c r="AI2780" s="152">
        <v>192</v>
      </c>
      <c r="AJ2780" s="152">
        <v>57</v>
      </c>
      <c r="AK2780" s="152">
        <v>843</v>
      </c>
      <c r="AL2780" s="152">
        <v>1301</v>
      </c>
      <c r="AM2780" s="152">
        <v>19</v>
      </c>
      <c r="AN2780" s="55"/>
      <c r="AO2780" s="152">
        <v>294</v>
      </c>
      <c r="AP2780" s="152">
        <v>21</v>
      </c>
      <c r="AQ2780" s="152">
        <v>139</v>
      </c>
      <c r="AR2780" s="152">
        <v>246</v>
      </c>
      <c r="AS2780" s="152">
        <v>939</v>
      </c>
      <c r="AT2780" s="152">
        <v>190</v>
      </c>
      <c r="AU2780" s="152">
        <v>252</v>
      </c>
      <c r="AV2780" s="152">
        <v>50</v>
      </c>
      <c r="AW2780" s="152">
        <v>72</v>
      </c>
      <c r="AX2780" s="152">
        <v>306</v>
      </c>
      <c r="AY2780" s="152">
        <v>135</v>
      </c>
      <c r="AZ2780" s="152">
        <v>290</v>
      </c>
      <c r="BA2780" s="155">
        <v>282</v>
      </c>
      <c r="BB2780" s="152">
        <v>83</v>
      </c>
      <c r="BC2780" s="152">
        <v>27</v>
      </c>
      <c r="BD2780" s="152">
        <v>144</v>
      </c>
      <c r="BE2780" s="152">
        <v>202</v>
      </c>
      <c r="BF2780" s="152">
        <v>66</v>
      </c>
      <c r="BG2780" s="152">
        <v>69</v>
      </c>
      <c r="BH2780" s="152">
        <v>151</v>
      </c>
      <c r="BI2780" s="152">
        <v>26</v>
      </c>
      <c r="BJ2780" s="152">
        <v>55</v>
      </c>
      <c r="BK2780" s="152">
        <v>26</v>
      </c>
      <c r="BL2780" s="152">
        <v>34</v>
      </c>
      <c r="BM2780" s="152"/>
      <c r="BN2780" s="152"/>
      <c r="BO2780" s="152">
        <v>19</v>
      </c>
      <c r="BP2780" s="152"/>
      <c r="BQ2780" s="152"/>
      <c r="BR2780" s="152"/>
      <c r="BS2780" s="152"/>
      <c r="BT2780" s="152">
        <v>79</v>
      </c>
      <c r="BU2780" s="152">
        <v>49</v>
      </c>
      <c r="BV2780" s="152">
        <v>18</v>
      </c>
      <c r="BW2780" s="152"/>
      <c r="BX2780" s="152"/>
      <c r="BY2780" s="152">
        <v>68</v>
      </c>
      <c r="BZ2780" s="152"/>
      <c r="CA2780" s="152"/>
      <c r="CB2780" s="152"/>
      <c r="CC2780" s="152"/>
    </row>
    <row r="2781" spans="1:81">
      <c r="A2781" t="str">
        <f t="shared" si="219"/>
        <v>2023</v>
      </c>
      <c r="B2781" t="str">
        <f t="shared" si="220"/>
        <v>August</v>
      </c>
      <c r="C2781" s="2">
        <v>45148</v>
      </c>
      <c r="D2781" s="1" t="str">
        <f t="shared" si="218"/>
        <v>OK</v>
      </c>
      <c r="E2781">
        <f t="shared" si="216"/>
        <v>1</v>
      </c>
      <c r="F2781">
        <f t="shared" si="217"/>
        <v>0</v>
      </c>
      <c r="G2781" s="162">
        <v>45148</v>
      </c>
      <c r="H2781" s="152">
        <v>20</v>
      </c>
      <c r="I2781" s="152">
        <v>275</v>
      </c>
      <c r="J2781" s="152">
        <v>333</v>
      </c>
      <c r="K2781" s="152">
        <v>121</v>
      </c>
      <c r="L2781" s="152">
        <v>280</v>
      </c>
      <c r="M2781" s="152">
        <v>174</v>
      </c>
      <c r="N2781" s="152">
        <v>194</v>
      </c>
      <c r="O2781" s="152">
        <v>65</v>
      </c>
      <c r="P2781" s="152">
        <v>380</v>
      </c>
      <c r="Q2781" s="152">
        <v>331</v>
      </c>
      <c r="R2781" s="152">
        <v>321</v>
      </c>
      <c r="S2781" s="152">
        <v>82</v>
      </c>
      <c r="T2781" s="152">
        <v>138</v>
      </c>
      <c r="U2781" s="152">
        <v>31</v>
      </c>
      <c r="V2781" s="152">
        <v>129</v>
      </c>
      <c r="W2781" s="152">
        <v>542</v>
      </c>
      <c r="X2781" s="152">
        <v>199</v>
      </c>
      <c r="Y2781" s="152">
        <v>8</v>
      </c>
      <c r="Z2781" s="152">
        <v>344</v>
      </c>
      <c r="AA2781" s="152">
        <v>5</v>
      </c>
      <c r="AB2781" s="152">
        <v>699</v>
      </c>
      <c r="AC2781" s="152">
        <v>169</v>
      </c>
      <c r="AD2781" s="152">
        <v>30</v>
      </c>
      <c r="AE2781" s="152">
        <v>674</v>
      </c>
      <c r="AF2781" s="152">
        <v>978</v>
      </c>
      <c r="AG2781" s="152">
        <v>391</v>
      </c>
      <c r="AH2781" s="152">
        <v>86</v>
      </c>
      <c r="AI2781" s="152">
        <v>79</v>
      </c>
      <c r="AJ2781" s="152">
        <v>79</v>
      </c>
      <c r="AK2781" s="152">
        <v>671</v>
      </c>
      <c r="AL2781" s="152">
        <v>1018</v>
      </c>
      <c r="AM2781" s="152">
        <v>7</v>
      </c>
      <c r="AN2781" s="55"/>
      <c r="AO2781" s="152">
        <v>248</v>
      </c>
      <c r="AP2781" s="152">
        <v>16</v>
      </c>
      <c r="AQ2781" s="152">
        <v>107</v>
      </c>
      <c r="AR2781" s="152">
        <v>245</v>
      </c>
      <c r="AS2781" s="152">
        <v>728</v>
      </c>
      <c r="AT2781" s="152">
        <v>130</v>
      </c>
      <c r="AU2781" s="152">
        <v>219</v>
      </c>
      <c r="AV2781" s="152">
        <v>87</v>
      </c>
      <c r="AW2781" s="152">
        <v>30</v>
      </c>
      <c r="AX2781" s="152">
        <v>314</v>
      </c>
      <c r="AY2781" s="152">
        <v>116</v>
      </c>
      <c r="AZ2781" s="152">
        <v>207</v>
      </c>
      <c r="BA2781" s="155">
        <v>182</v>
      </c>
      <c r="BB2781" s="152">
        <v>54</v>
      </c>
      <c r="BC2781" s="152">
        <v>19</v>
      </c>
      <c r="BD2781" s="152">
        <v>113</v>
      </c>
      <c r="BE2781" s="152">
        <v>131</v>
      </c>
      <c r="BF2781" s="152">
        <v>41</v>
      </c>
      <c r="BG2781" s="152">
        <v>36</v>
      </c>
      <c r="BH2781" s="152">
        <v>131</v>
      </c>
      <c r="BI2781" s="152">
        <v>11</v>
      </c>
      <c r="BJ2781" s="152">
        <v>51</v>
      </c>
      <c r="BK2781" s="152">
        <v>22</v>
      </c>
      <c r="BL2781" s="152">
        <v>29</v>
      </c>
      <c r="BM2781" s="152"/>
      <c r="BN2781" s="152"/>
      <c r="BO2781" s="152">
        <v>10</v>
      </c>
      <c r="BP2781" s="152"/>
      <c r="BQ2781" s="152"/>
      <c r="BR2781" s="152"/>
      <c r="BS2781" s="152"/>
      <c r="BT2781" s="152">
        <v>14</v>
      </c>
      <c r="BU2781" s="152">
        <v>26</v>
      </c>
      <c r="BV2781" s="152">
        <v>12</v>
      </c>
      <c r="BW2781" s="152"/>
      <c r="BX2781" s="152"/>
      <c r="BY2781" s="152">
        <v>60</v>
      </c>
      <c r="BZ2781" s="152"/>
      <c r="CA2781" s="152"/>
      <c r="CB2781" s="152"/>
      <c r="CC2781" s="152"/>
    </row>
    <row r="2782" spans="1:81">
      <c r="A2782" t="str">
        <f t="shared" si="219"/>
        <v>2023</v>
      </c>
      <c r="B2782" t="str">
        <f t="shared" si="220"/>
        <v>August</v>
      </c>
      <c r="C2782" s="2">
        <v>45149</v>
      </c>
      <c r="D2782" s="1" t="str">
        <f t="shared" si="218"/>
        <v>OK</v>
      </c>
      <c r="E2782">
        <f t="shared" si="216"/>
        <v>1</v>
      </c>
      <c r="F2782">
        <f t="shared" si="217"/>
        <v>0</v>
      </c>
      <c r="G2782" s="162">
        <v>45149</v>
      </c>
      <c r="H2782" s="152">
        <v>10</v>
      </c>
      <c r="I2782" s="152">
        <v>350</v>
      </c>
      <c r="J2782" s="152">
        <v>293</v>
      </c>
      <c r="K2782" s="152">
        <v>140</v>
      </c>
      <c r="L2782" s="152">
        <v>299</v>
      </c>
      <c r="M2782" s="152">
        <v>167</v>
      </c>
      <c r="N2782" s="152">
        <v>217</v>
      </c>
      <c r="O2782" s="152">
        <v>87</v>
      </c>
      <c r="P2782" s="152">
        <v>390</v>
      </c>
      <c r="Q2782" s="152">
        <v>366</v>
      </c>
      <c r="R2782" s="152">
        <v>309</v>
      </c>
      <c r="S2782" s="152">
        <v>71</v>
      </c>
      <c r="T2782" s="152">
        <v>95</v>
      </c>
      <c r="U2782" s="152">
        <v>30</v>
      </c>
      <c r="V2782" s="152">
        <v>148</v>
      </c>
      <c r="W2782" s="152">
        <v>562</v>
      </c>
      <c r="X2782" s="152">
        <v>205</v>
      </c>
      <c r="Y2782" s="152">
        <v>12</v>
      </c>
      <c r="Z2782" s="152">
        <v>406</v>
      </c>
      <c r="AA2782" s="152">
        <v>33</v>
      </c>
      <c r="AB2782" s="152">
        <v>644</v>
      </c>
      <c r="AC2782" s="152">
        <v>307</v>
      </c>
      <c r="AD2782" s="152">
        <v>29</v>
      </c>
      <c r="AE2782" s="152">
        <v>602</v>
      </c>
      <c r="AF2782" s="152">
        <v>1021</v>
      </c>
      <c r="AG2782" s="152">
        <v>517</v>
      </c>
      <c r="AH2782" s="152">
        <v>144</v>
      </c>
      <c r="AI2782" s="152">
        <v>257</v>
      </c>
      <c r="AJ2782" s="152">
        <v>58</v>
      </c>
      <c r="AK2782" s="152">
        <v>735</v>
      </c>
      <c r="AL2782" s="152">
        <v>1139</v>
      </c>
      <c r="AM2782" s="152">
        <v>17</v>
      </c>
      <c r="AN2782" s="55"/>
      <c r="AO2782" s="152">
        <v>254</v>
      </c>
      <c r="AP2782" s="152">
        <v>29</v>
      </c>
      <c r="AQ2782" s="152">
        <v>157</v>
      </c>
      <c r="AR2782" s="152">
        <v>251</v>
      </c>
      <c r="AS2782" s="152">
        <v>877</v>
      </c>
      <c r="AT2782" s="152">
        <v>181</v>
      </c>
      <c r="AU2782" s="152">
        <v>275</v>
      </c>
      <c r="AV2782" s="152">
        <v>181</v>
      </c>
      <c r="AW2782" s="152">
        <v>66</v>
      </c>
      <c r="AX2782" s="152">
        <v>303</v>
      </c>
      <c r="AY2782" s="152">
        <v>116</v>
      </c>
      <c r="AZ2782" s="152">
        <v>282</v>
      </c>
      <c r="BA2782" s="155">
        <v>250</v>
      </c>
      <c r="BB2782" s="152">
        <v>76</v>
      </c>
      <c r="BC2782" s="152">
        <v>25</v>
      </c>
      <c r="BD2782" s="152">
        <v>151</v>
      </c>
      <c r="BE2782" s="152">
        <v>147</v>
      </c>
      <c r="BF2782" s="152">
        <v>54</v>
      </c>
      <c r="BG2782" s="152">
        <v>57</v>
      </c>
      <c r="BH2782" s="152">
        <v>145</v>
      </c>
      <c r="BI2782" s="152">
        <v>32</v>
      </c>
      <c r="BJ2782" s="152">
        <v>55</v>
      </c>
      <c r="BK2782" s="152">
        <v>15</v>
      </c>
      <c r="BL2782" s="152">
        <v>43</v>
      </c>
      <c r="BM2782" s="152"/>
      <c r="BN2782" s="152"/>
      <c r="BO2782" s="152">
        <v>17</v>
      </c>
      <c r="BP2782" s="152"/>
      <c r="BQ2782" s="152"/>
      <c r="BR2782" s="152"/>
      <c r="BS2782" s="152"/>
      <c r="BT2782" s="152">
        <v>19</v>
      </c>
      <c r="BU2782" s="152">
        <v>24</v>
      </c>
      <c r="BV2782" s="152">
        <v>9</v>
      </c>
      <c r="BW2782" s="152"/>
      <c r="BX2782" s="152"/>
      <c r="BY2782" s="152">
        <v>53</v>
      </c>
      <c r="BZ2782" s="152"/>
      <c r="CA2782" s="152"/>
      <c r="CB2782" s="152"/>
      <c r="CC2782" s="152"/>
    </row>
    <row r="2783" spans="1:81">
      <c r="A2783" t="str">
        <f t="shared" si="219"/>
        <v>2023</v>
      </c>
      <c r="B2783" t="str">
        <f t="shared" si="220"/>
        <v>August</v>
      </c>
      <c r="C2783" s="2">
        <v>45150</v>
      </c>
      <c r="D2783" s="1" t="str">
        <f t="shared" si="218"/>
        <v>OK</v>
      </c>
      <c r="E2783">
        <f t="shared" si="216"/>
        <v>0</v>
      </c>
      <c r="F2783">
        <f t="shared" si="217"/>
        <v>1</v>
      </c>
      <c r="G2783" s="162">
        <v>45150</v>
      </c>
      <c r="H2783" s="152">
        <v>29</v>
      </c>
      <c r="I2783" s="152">
        <v>224</v>
      </c>
      <c r="J2783" s="152">
        <v>130</v>
      </c>
      <c r="K2783" s="152">
        <v>185</v>
      </c>
      <c r="L2783" s="152">
        <v>133</v>
      </c>
      <c r="M2783" s="152">
        <v>182</v>
      </c>
      <c r="N2783" s="152">
        <v>126</v>
      </c>
      <c r="O2783" s="152">
        <v>63</v>
      </c>
      <c r="P2783" s="152">
        <v>243</v>
      </c>
      <c r="Q2783" s="152">
        <v>248</v>
      </c>
      <c r="R2783" s="152">
        <v>216</v>
      </c>
      <c r="S2783" s="152">
        <v>39</v>
      </c>
      <c r="T2783" s="152">
        <v>127</v>
      </c>
      <c r="U2783" s="152">
        <v>10</v>
      </c>
      <c r="V2783" s="152">
        <v>63</v>
      </c>
      <c r="W2783" s="152">
        <v>423</v>
      </c>
      <c r="X2783" s="152">
        <v>295</v>
      </c>
      <c r="Y2783" s="152">
        <v>9</v>
      </c>
      <c r="Z2783" s="152">
        <v>299</v>
      </c>
      <c r="AA2783" s="152">
        <v>31</v>
      </c>
      <c r="AB2783" s="152">
        <v>269</v>
      </c>
      <c r="AC2783" s="152">
        <v>594</v>
      </c>
      <c r="AD2783" s="152">
        <v>25</v>
      </c>
      <c r="AE2783" s="152">
        <v>258</v>
      </c>
      <c r="AF2783" s="152">
        <v>544</v>
      </c>
      <c r="AG2783" s="152">
        <v>666</v>
      </c>
      <c r="AH2783" s="152">
        <v>142</v>
      </c>
      <c r="AI2783" s="152">
        <v>240</v>
      </c>
      <c r="AJ2783" s="152">
        <v>56</v>
      </c>
      <c r="AK2783" s="152">
        <v>467</v>
      </c>
      <c r="AL2783" s="152">
        <v>953</v>
      </c>
      <c r="AM2783" s="152">
        <v>8</v>
      </c>
      <c r="AN2783" s="55"/>
      <c r="AO2783" s="152">
        <v>136</v>
      </c>
      <c r="AP2783" s="152">
        <v>56</v>
      </c>
      <c r="AQ2783" s="152">
        <v>192</v>
      </c>
      <c r="AR2783" s="152">
        <v>116</v>
      </c>
      <c r="AS2783" s="152">
        <v>775</v>
      </c>
      <c r="AT2783" s="152">
        <v>87</v>
      </c>
      <c r="AU2783" s="152">
        <v>315</v>
      </c>
      <c r="AV2783" s="152">
        <v>116</v>
      </c>
      <c r="AW2783" s="152">
        <v>268</v>
      </c>
      <c r="AX2783" s="152">
        <v>122</v>
      </c>
      <c r="AY2783" s="152">
        <v>75</v>
      </c>
      <c r="AZ2783" s="152">
        <v>306</v>
      </c>
      <c r="BA2783" s="155">
        <v>318</v>
      </c>
      <c r="BB2783" s="152">
        <v>181</v>
      </c>
      <c r="BC2783" s="152">
        <v>63</v>
      </c>
      <c r="BD2783" s="152">
        <v>173</v>
      </c>
      <c r="BE2783" s="152">
        <v>150</v>
      </c>
      <c r="BF2783" s="152">
        <v>79</v>
      </c>
      <c r="BG2783" s="152">
        <v>34</v>
      </c>
      <c r="BH2783" s="152">
        <v>72</v>
      </c>
      <c r="BI2783" s="152">
        <v>84</v>
      </c>
      <c r="BJ2783" s="152">
        <v>63</v>
      </c>
      <c r="BK2783" s="152">
        <v>42</v>
      </c>
      <c r="BL2783" s="152">
        <v>156</v>
      </c>
      <c r="BM2783" s="152"/>
      <c r="BN2783" s="152"/>
      <c r="BO2783" s="152">
        <v>17</v>
      </c>
      <c r="BP2783" s="152"/>
      <c r="BQ2783" s="152"/>
      <c r="BR2783" s="152"/>
      <c r="BS2783" s="152"/>
      <c r="BT2783" s="152">
        <v>83</v>
      </c>
      <c r="BU2783" s="152">
        <v>78</v>
      </c>
      <c r="BV2783" s="152">
        <v>9</v>
      </c>
      <c r="BW2783" s="152"/>
      <c r="BX2783" s="152"/>
      <c r="BY2783" s="152">
        <v>40</v>
      </c>
      <c r="BZ2783" s="152"/>
      <c r="CA2783" s="152"/>
      <c r="CB2783" s="152"/>
      <c r="CC2783" s="152"/>
    </row>
    <row r="2784" spans="1:81">
      <c r="A2784" t="str">
        <f t="shared" si="219"/>
        <v>2023</v>
      </c>
      <c r="B2784" t="str">
        <f t="shared" si="220"/>
        <v>August</v>
      </c>
      <c r="C2784" s="2">
        <v>45151</v>
      </c>
      <c r="D2784" s="1" t="str">
        <f t="shared" si="218"/>
        <v>OK</v>
      </c>
      <c r="E2784">
        <f t="shared" si="216"/>
        <v>0</v>
      </c>
      <c r="F2784">
        <f t="shared" si="217"/>
        <v>1</v>
      </c>
      <c r="G2784" s="162">
        <v>45151</v>
      </c>
      <c r="H2784" s="152">
        <v>30</v>
      </c>
      <c r="I2784" s="152">
        <v>200</v>
      </c>
      <c r="J2784" s="152">
        <v>76</v>
      </c>
      <c r="K2784" s="152">
        <v>188</v>
      </c>
      <c r="L2784" s="152">
        <v>108</v>
      </c>
      <c r="M2784" s="152">
        <v>130</v>
      </c>
      <c r="N2784" s="152">
        <v>79</v>
      </c>
      <c r="O2784" s="152">
        <v>141</v>
      </c>
      <c r="P2784" s="152">
        <v>143</v>
      </c>
      <c r="Q2784" s="152">
        <v>203</v>
      </c>
      <c r="R2784" s="152">
        <v>191</v>
      </c>
      <c r="S2784" s="152">
        <v>27</v>
      </c>
      <c r="T2784" s="152">
        <v>114</v>
      </c>
      <c r="U2784" s="152">
        <v>25</v>
      </c>
      <c r="V2784" s="152">
        <v>52</v>
      </c>
      <c r="W2784" s="152">
        <v>321</v>
      </c>
      <c r="X2784" s="152">
        <v>402</v>
      </c>
      <c r="Y2784" s="152">
        <v>4</v>
      </c>
      <c r="Z2784" s="152">
        <v>320</v>
      </c>
      <c r="AA2784" s="152">
        <v>41</v>
      </c>
      <c r="AB2784" s="152">
        <v>201</v>
      </c>
      <c r="AC2784" s="152">
        <v>504</v>
      </c>
      <c r="AD2784" s="152">
        <v>11</v>
      </c>
      <c r="AE2784" s="152">
        <v>215</v>
      </c>
      <c r="AF2784" s="152">
        <v>442</v>
      </c>
      <c r="AG2784" s="152">
        <v>492</v>
      </c>
      <c r="AH2784" s="152">
        <v>122</v>
      </c>
      <c r="AI2784" s="152">
        <v>261</v>
      </c>
      <c r="AJ2784" s="152">
        <v>55</v>
      </c>
      <c r="AK2784" s="152">
        <v>427</v>
      </c>
      <c r="AL2784" s="152">
        <v>655</v>
      </c>
      <c r="AM2784" s="152">
        <v>5</v>
      </c>
      <c r="AN2784" s="55"/>
      <c r="AO2784" s="152">
        <v>99</v>
      </c>
      <c r="AP2784" s="152">
        <v>35</v>
      </c>
      <c r="AQ2784" s="152">
        <v>204</v>
      </c>
      <c r="AR2784" s="152">
        <v>100</v>
      </c>
      <c r="AS2784" s="152">
        <v>699</v>
      </c>
      <c r="AT2784" s="152">
        <v>98</v>
      </c>
      <c r="AU2784" s="152">
        <v>305</v>
      </c>
      <c r="AV2784" s="152">
        <v>59</v>
      </c>
      <c r="AW2784" s="152">
        <v>194</v>
      </c>
      <c r="AX2784" s="152">
        <v>70</v>
      </c>
      <c r="AY2784" s="152">
        <v>68</v>
      </c>
      <c r="AZ2784" s="152">
        <v>274</v>
      </c>
      <c r="BA2784" s="155">
        <v>300</v>
      </c>
      <c r="BB2784" s="152">
        <v>162</v>
      </c>
      <c r="BC2784" s="152">
        <v>81</v>
      </c>
      <c r="BD2784" s="152">
        <v>198</v>
      </c>
      <c r="BE2784" s="152">
        <v>108</v>
      </c>
      <c r="BF2784" s="152">
        <v>52</v>
      </c>
      <c r="BG2784" s="152">
        <v>37</v>
      </c>
      <c r="BH2784" s="152">
        <v>49</v>
      </c>
      <c r="BI2784" s="152">
        <v>37</v>
      </c>
      <c r="BJ2784" s="152">
        <v>64</v>
      </c>
      <c r="BK2784" s="152">
        <v>26</v>
      </c>
      <c r="BL2784" s="152">
        <v>84</v>
      </c>
      <c r="BM2784" s="152"/>
      <c r="BN2784" s="152"/>
      <c r="BO2784" s="152">
        <v>10</v>
      </c>
      <c r="BP2784" s="152"/>
      <c r="BQ2784" s="152"/>
      <c r="BR2784" s="152"/>
      <c r="BS2784" s="152"/>
      <c r="BT2784" s="152">
        <v>61</v>
      </c>
      <c r="BU2784" s="152">
        <v>69</v>
      </c>
      <c r="BV2784" s="152">
        <v>4</v>
      </c>
      <c r="BW2784" s="152"/>
      <c r="BX2784" s="152"/>
      <c r="BY2784" s="152">
        <v>32</v>
      </c>
      <c r="BZ2784" s="152"/>
      <c r="CA2784" s="152"/>
      <c r="CB2784" s="152"/>
      <c r="CC2784" s="152"/>
    </row>
    <row r="2785" spans="1:81">
      <c r="A2785" t="str">
        <f t="shared" si="219"/>
        <v>2023</v>
      </c>
      <c r="B2785" t="str">
        <f t="shared" si="220"/>
        <v>August</v>
      </c>
      <c r="C2785" s="2">
        <v>45152</v>
      </c>
      <c r="D2785" s="1" t="str">
        <f t="shared" si="218"/>
        <v>OK</v>
      </c>
      <c r="E2785">
        <f t="shared" si="216"/>
        <v>1</v>
      </c>
      <c r="F2785">
        <f t="shared" si="217"/>
        <v>0</v>
      </c>
      <c r="G2785" s="162">
        <v>45152</v>
      </c>
      <c r="H2785" s="152">
        <v>14</v>
      </c>
      <c r="I2785" s="152">
        <v>324</v>
      </c>
      <c r="J2785" s="152">
        <v>292</v>
      </c>
      <c r="K2785" s="152">
        <v>127</v>
      </c>
      <c r="L2785" s="152">
        <v>275</v>
      </c>
      <c r="M2785" s="152">
        <v>120</v>
      </c>
      <c r="N2785" s="152">
        <v>182</v>
      </c>
      <c r="O2785" s="152">
        <v>76</v>
      </c>
      <c r="P2785" s="152">
        <v>364</v>
      </c>
      <c r="Q2785" s="152">
        <v>383</v>
      </c>
      <c r="R2785" s="152">
        <v>324</v>
      </c>
      <c r="S2785" s="152">
        <v>65</v>
      </c>
      <c r="T2785" s="152">
        <v>86</v>
      </c>
      <c r="U2785" s="152">
        <v>32</v>
      </c>
      <c r="V2785" s="152">
        <v>113</v>
      </c>
      <c r="W2785" s="152">
        <v>483</v>
      </c>
      <c r="X2785" s="152">
        <v>169</v>
      </c>
      <c r="Y2785" s="152">
        <v>16</v>
      </c>
      <c r="Z2785" s="152">
        <v>311</v>
      </c>
      <c r="AA2785" s="152">
        <v>11</v>
      </c>
      <c r="AB2785" s="152">
        <v>657</v>
      </c>
      <c r="AC2785" s="152">
        <v>175</v>
      </c>
      <c r="AD2785" s="152">
        <v>14</v>
      </c>
      <c r="AE2785" s="152">
        <v>596</v>
      </c>
      <c r="AF2785" s="152">
        <v>1040</v>
      </c>
      <c r="AG2785" s="152">
        <v>454</v>
      </c>
      <c r="AH2785" s="152">
        <v>124</v>
      </c>
      <c r="AI2785" s="152">
        <v>194</v>
      </c>
      <c r="AJ2785" s="152">
        <v>55</v>
      </c>
      <c r="AK2785" s="152">
        <v>822</v>
      </c>
      <c r="AL2785" s="152">
        <v>797</v>
      </c>
      <c r="AM2785" s="152">
        <v>7</v>
      </c>
      <c r="AN2785" s="55"/>
      <c r="AO2785" s="152">
        <v>245</v>
      </c>
      <c r="AP2785" s="152">
        <v>17</v>
      </c>
      <c r="AQ2785" s="152">
        <v>120</v>
      </c>
      <c r="AR2785" s="152">
        <v>231</v>
      </c>
      <c r="AS2785" s="152">
        <v>919</v>
      </c>
      <c r="AT2785" s="152">
        <v>139</v>
      </c>
      <c r="AU2785" s="152">
        <v>238</v>
      </c>
      <c r="AV2785" s="152">
        <v>50</v>
      </c>
      <c r="AW2785" s="152">
        <v>70</v>
      </c>
      <c r="AX2785" s="152">
        <v>262</v>
      </c>
      <c r="AY2785" s="152">
        <v>115</v>
      </c>
      <c r="AZ2785" s="152">
        <v>243</v>
      </c>
      <c r="BA2785" s="155">
        <v>209</v>
      </c>
      <c r="BB2785" s="152">
        <v>65</v>
      </c>
      <c r="BC2785" s="152">
        <v>13</v>
      </c>
      <c r="BD2785" s="152">
        <v>134</v>
      </c>
      <c r="BE2785" s="152">
        <v>127</v>
      </c>
      <c r="BF2785" s="152">
        <v>39</v>
      </c>
      <c r="BG2785" s="152">
        <v>50</v>
      </c>
      <c r="BH2785" s="152">
        <v>94</v>
      </c>
      <c r="BI2785" s="152">
        <v>35</v>
      </c>
      <c r="BJ2785" s="152">
        <v>49</v>
      </c>
      <c r="BK2785" s="152">
        <v>23</v>
      </c>
      <c r="BL2785" s="152">
        <v>20</v>
      </c>
      <c r="BM2785" s="152"/>
      <c r="BN2785" s="152"/>
      <c r="BO2785" s="152">
        <v>8</v>
      </c>
      <c r="BP2785" s="152"/>
      <c r="BQ2785" s="152"/>
      <c r="BR2785" s="152"/>
      <c r="BS2785" s="152"/>
      <c r="BT2785" s="152">
        <v>20</v>
      </c>
      <c r="BU2785" s="152">
        <v>58</v>
      </c>
      <c r="BV2785" s="152">
        <v>10</v>
      </c>
      <c r="BW2785" s="152"/>
      <c r="BX2785" s="152"/>
      <c r="BY2785" s="152">
        <v>48</v>
      </c>
      <c r="BZ2785" s="152"/>
      <c r="CA2785" s="152"/>
      <c r="CB2785" s="152"/>
      <c r="CC2785" s="152"/>
    </row>
    <row r="2786" spans="1:81">
      <c r="A2786" t="str">
        <f t="shared" si="219"/>
        <v>2023</v>
      </c>
      <c r="B2786" t="str">
        <f t="shared" si="220"/>
        <v>August</v>
      </c>
      <c r="C2786" s="2">
        <v>45153</v>
      </c>
      <c r="D2786" s="1" t="str">
        <f t="shared" si="218"/>
        <v>OK</v>
      </c>
      <c r="E2786">
        <f t="shared" si="216"/>
        <v>1</v>
      </c>
      <c r="F2786">
        <f t="shared" si="217"/>
        <v>0</v>
      </c>
      <c r="G2786" s="162">
        <v>45153</v>
      </c>
      <c r="H2786" s="152">
        <v>17</v>
      </c>
      <c r="I2786" s="152">
        <v>406</v>
      </c>
      <c r="J2786" s="152">
        <v>377</v>
      </c>
      <c r="K2786" s="152">
        <v>168</v>
      </c>
      <c r="L2786" s="152">
        <v>344</v>
      </c>
      <c r="M2786" s="152">
        <v>156</v>
      </c>
      <c r="N2786" s="152">
        <v>216</v>
      </c>
      <c r="O2786" s="152">
        <v>108</v>
      </c>
      <c r="P2786" s="152">
        <v>474</v>
      </c>
      <c r="Q2786" s="152">
        <v>453</v>
      </c>
      <c r="R2786" s="152">
        <v>412</v>
      </c>
      <c r="S2786" s="152">
        <v>92</v>
      </c>
      <c r="T2786" s="152">
        <v>89</v>
      </c>
      <c r="U2786" s="152">
        <v>39</v>
      </c>
      <c r="V2786" s="152">
        <v>130</v>
      </c>
      <c r="W2786" s="152">
        <v>663</v>
      </c>
      <c r="X2786" s="152">
        <v>216</v>
      </c>
      <c r="Y2786" s="152">
        <v>10</v>
      </c>
      <c r="Z2786" s="152">
        <v>337</v>
      </c>
      <c r="AA2786" s="152">
        <v>6</v>
      </c>
      <c r="AB2786" s="152">
        <v>902</v>
      </c>
      <c r="AC2786" s="152">
        <v>269</v>
      </c>
      <c r="AD2786" s="152">
        <v>32</v>
      </c>
      <c r="AE2786" s="152">
        <v>806</v>
      </c>
      <c r="AF2786" s="152">
        <v>1304</v>
      </c>
      <c r="AG2786" s="152">
        <v>660</v>
      </c>
      <c r="AH2786" s="152">
        <v>125</v>
      </c>
      <c r="AI2786" s="152">
        <v>221</v>
      </c>
      <c r="AJ2786" s="152">
        <v>61</v>
      </c>
      <c r="AK2786" s="152">
        <v>979</v>
      </c>
      <c r="AL2786" s="152">
        <v>1090</v>
      </c>
      <c r="AM2786" s="152">
        <v>7</v>
      </c>
      <c r="AN2786" s="55"/>
      <c r="AO2786" s="152">
        <v>314</v>
      </c>
      <c r="AP2786" s="152">
        <v>32</v>
      </c>
      <c r="AQ2786" s="152">
        <v>161</v>
      </c>
      <c r="AR2786" s="152">
        <v>307</v>
      </c>
      <c r="AS2786" s="152">
        <v>1166</v>
      </c>
      <c r="AT2786" s="152">
        <v>208</v>
      </c>
      <c r="AU2786" s="152">
        <v>291</v>
      </c>
      <c r="AV2786" s="152">
        <v>101</v>
      </c>
      <c r="AW2786" s="152">
        <v>135</v>
      </c>
      <c r="AX2786" s="152">
        <v>341</v>
      </c>
      <c r="AY2786" s="152">
        <v>134</v>
      </c>
      <c r="AZ2786" s="152">
        <v>365</v>
      </c>
      <c r="BA2786" s="155">
        <v>304</v>
      </c>
      <c r="BB2786" s="152">
        <v>107</v>
      </c>
      <c r="BC2786" s="152">
        <v>9</v>
      </c>
      <c r="BD2786" s="152">
        <v>170</v>
      </c>
      <c r="BE2786" s="152">
        <v>147</v>
      </c>
      <c r="BF2786" s="152">
        <v>70</v>
      </c>
      <c r="BG2786" s="152">
        <v>67</v>
      </c>
      <c r="BH2786" s="152">
        <v>113</v>
      </c>
      <c r="BI2786" s="152">
        <v>28</v>
      </c>
      <c r="BJ2786" s="152">
        <v>72</v>
      </c>
      <c r="BK2786" s="152">
        <v>29</v>
      </c>
      <c r="BL2786" s="152">
        <v>28</v>
      </c>
      <c r="BM2786" s="152"/>
      <c r="BN2786" s="152"/>
      <c r="BO2786" s="152">
        <v>10</v>
      </c>
      <c r="BP2786" s="152"/>
      <c r="BQ2786" s="152"/>
      <c r="BR2786" s="152"/>
      <c r="BS2786" s="152"/>
      <c r="BT2786" s="152">
        <v>60</v>
      </c>
      <c r="BU2786" s="152">
        <v>59</v>
      </c>
      <c r="BV2786" s="152">
        <v>15</v>
      </c>
      <c r="BW2786" s="152"/>
      <c r="BX2786" s="152"/>
      <c r="BY2786" s="152">
        <v>56</v>
      </c>
      <c r="BZ2786" s="152"/>
      <c r="CA2786" s="152"/>
      <c r="CB2786" s="152"/>
      <c r="CC2786" s="152"/>
    </row>
    <row r="2787" spans="1:81">
      <c r="A2787" t="str">
        <f t="shared" si="219"/>
        <v>2023</v>
      </c>
      <c r="B2787" t="str">
        <f t="shared" si="220"/>
        <v>August</v>
      </c>
      <c r="C2787" s="2">
        <v>45154</v>
      </c>
      <c r="D2787" s="1" t="str">
        <f t="shared" si="218"/>
        <v>OK</v>
      </c>
      <c r="E2787">
        <f t="shared" si="216"/>
        <v>1</v>
      </c>
      <c r="F2787">
        <f t="shared" si="217"/>
        <v>0</v>
      </c>
      <c r="G2787" s="162">
        <v>45154</v>
      </c>
      <c r="H2787" s="152">
        <v>6</v>
      </c>
      <c r="I2787" s="152">
        <v>343</v>
      </c>
      <c r="J2787" s="152">
        <v>327</v>
      </c>
      <c r="K2787" s="152">
        <v>131</v>
      </c>
      <c r="L2787" s="152">
        <v>323</v>
      </c>
      <c r="M2787" s="152">
        <v>206</v>
      </c>
      <c r="N2787" s="152">
        <v>213</v>
      </c>
      <c r="O2787" s="152">
        <v>102</v>
      </c>
      <c r="P2787" s="152">
        <v>428</v>
      </c>
      <c r="Q2787" s="152">
        <v>387</v>
      </c>
      <c r="R2787" s="152">
        <v>368</v>
      </c>
      <c r="S2787" s="152">
        <v>88</v>
      </c>
      <c r="T2787" s="152">
        <v>94</v>
      </c>
      <c r="U2787" s="152">
        <v>33</v>
      </c>
      <c r="V2787" s="152">
        <v>106</v>
      </c>
      <c r="W2787" s="152">
        <v>553</v>
      </c>
      <c r="X2787" s="152">
        <v>187</v>
      </c>
      <c r="Y2787" s="152">
        <v>14</v>
      </c>
      <c r="Z2787" s="152">
        <v>248</v>
      </c>
      <c r="AA2787" s="152">
        <v>6</v>
      </c>
      <c r="AB2787" s="152">
        <v>744</v>
      </c>
      <c r="AC2787" s="152">
        <v>207</v>
      </c>
      <c r="AD2787" s="152">
        <v>18</v>
      </c>
      <c r="AE2787" s="152">
        <v>667</v>
      </c>
      <c r="AF2787" s="152">
        <v>1110</v>
      </c>
      <c r="AG2787" s="152">
        <v>496</v>
      </c>
      <c r="AH2787" s="152">
        <v>98</v>
      </c>
      <c r="AI2787" s="152">
        <v>176</v>
      </c>
      <c r="AJ2787" s="152">
        <v>61</v>
      </c>
      <c r="AK2787" s="152">
        <v>869</v>
      </c>
      <c r="AL2787" s="152">
        <v>1002</v>
      </c>
      <c r="AM2787" s="152">
        <v>12</v>
      </c>
      <c r="AN2787" s="55"/>
      <c r="AO2787" s="152">
        <v>251</v>
      </c>
      <c r="AP2787" s="152">
        <v>22</v>
      </c>
      <c r="AQ2787" s="152">
        <v>136</v>
      </c>
      <c r="AR2787" s="152">
        <v>244</v>
      </c>
      <c r="AS2787" s="152">
        <v>1009</v>
      </c>
      <c r="AT2787" s="152">
        <v>145</v>
      </c>
      <c r="AU2787" s="152">
        <v>246</v>
      </c>
      <c r="AV2787" s="152">
        <v>62</v>
      </c>
      <c r="AW2787" s="152">
        <v>102</v>
      </c>
      <c r="AX2787" s="152">
        <v>294</v>
      </c>
      <c r="AY2787" s="152">
        <v>148</v>
      </c>
      <c r="AZ2787" s="152">
        <v>295</v>
      </c>
      <c r="BA2787" s="155">
        <v>242</v>
      </c>
      <c r="BB2787" s="152">
        <v>80</v>
      </c>
      <c r="BC2787" s="152">
        <v>4</v>
      </c>
      <c r="BD2787" s="152">
        <v>189</v>
      </c>
      <c r="BE2787" s="152">
        <v>167</v>
      </c>
      <c r="BF2787" s="152">
        <v>72</v>
      </c>
      <c r="BG2787" s="152">
        <v>65</v>
      </c>
      <c r="BH2787" s="152">
        <v>92</v>
      </c>
      <c r="BI2787" s="152">
        <v>29</v>
      </c>
      <c r="BJ2787" s="152">
        <v>48</v>
      </c>
      <c r="BK2787" s="152">
        <v>31</v>
      </c>
      <c r="BL2787" s="152">
        <v>29</v>
      </c>
      <c r="BM2787" s="152"/>
      <c r="BN2787" s="152"/>
      <c r="BO2787" s="152">
        <v>10</v>
      </c>
      <c r="BP2787" s="152"/>
      <c r="BQ2787" s="152"/>
      <c r="BR2787" s="152"/>
      <c r="BS2787" s="152"/>
      <c r="BT2787" s="152">
        <v>35</v>
      </c>
      <c r="BU2787" s="152">
        <v>38</v>
      </c>
      <c r="BV2787" s="152">
        <v>19</v>
      </c>
      <c r="BW2787" s="152"/>
      <c r="BX2787" s="152"/>
      <c r="BY2787" s="152">
        <v>56</v>
      </c>
      <c r="BZ2787" s="152"/>
      <c r="CA2787" s="152"/>
      <c r="CB2787" s="152"/>
      <c r="CC2787" s="152"/>
    </row>
    <row r="2788" spans="1:81">
      <c r="A2788" t="str">
        <f t="shared" si="219"/>
        <v>2023</v>
      </c>
      <c r="B2788" t="str">
        <f t="shared" si="220"/>
        <v>August</v>
      </c>
      <c r="C2788" s="2">
        <v>45155</v>
      </c>
      <c r="D2788" s="1" t="str">
        <f t="shared" si="218"/>
        <v>OK</v>
      </c>
      <c r="E2788">
        <f t="shared" si="216"/>
        <v>1</v>
      </c>
      <c r="F2788">
        <f t="shared" si="217"/>
        <v>0</v>
      </c>
      <c r="G2788" s="162">
        <v>45155</v>
      </c>
      <c r="H2788" s="152">
        <v>17</v>
      </c>
      <c r="I2788" s="152">
        <v>364</v>
      </c>
      <c r="J2788" s="152">
        <v>307</v>
      </c>
      <c r="K2788" s="152">
        <v>160</v>
      </c>
      <c r="L2788" s="152">
        <v>295</v>
      </c>
      <c r="M2788" s="152">
        <v>157</v>
      </c>
      <c r="N2788" s="152">
        <v>242</v>
      </c>
      <c r="O2788" s="152">
        <v>90</v>
      </c>
      <c r="P2788" s="152">
        <v>390</v>
      </c>
      <c r="Q2788" s="152">
        <v>396</v>
      </c>
      <c r="R2788" s="152">
        <v>368</v>
      </c>
      <c r="S2788" s="152">
        <v>95</v>
      </c>
      <c r="T2788" s="152">
        <v>164</v>
      </c>
      <c r="U2788" s="152">
        <v>25</v>
      </c>
      <c r="V2788" s="152">
        <v>127</v>
      </c>
      <c r="W2788" s="152">
        <v>573</v>
      </c>
      <c r="X2788" s="152">
        <v>181</v>
      </c>
      <c r="Y2788" s="152">
        <v>14</v>
      </c>
      <c r="Z2788" s="152">
        <v>184</v>
      </c>
      <c r="AA2788" s="152">
        <v>15</v>
      </c>
      <c r="AB2788" s="152">
        <v>742</v>
      </c>
      <c r="AC2788" s="152">
        <v>241</v>
      </c>
      <c r="AD2788" s="152">
        <v>5</v>
      </c>
      <c r="AE2788" s="152">
        <v>697</v>
      </c>
      <c r="AF2788" s="152">
        <v>1099</v>
      </c>
      <c r="AG2788" s="152">
        <v>499</v>
      </c>
      <c r="AH2788" s="152">
        <v>125</v>
      </c>
      <c r="AI2788" s="152">
        <v>191</v>
      </c>
      <c r="AJ2788" s="152">
        <v>76</v>
      </c>
      <c r="AK2788" s="152">
        <v>794</v>
      </c>
      <c r="AL2788" s="152">
        <v>1118</v>
      </c>
      <c r="AM2788" s="152">
        <v>14</v>
      </c>
      <c r="AN2788" s="55"/>
      <c r="AO2788" s="152">
        <v>260</v>
      </c>
      <c r="AP2788" s="152">
        <v>21</v>
      </c>
      <c r="AQ2788" s="152">
        <v>137</v>
      </c>
      <c r="AR2788" s="152">
        <v>261</v>
      </c>
      <c r="AS2788" s="152">
        <v>952</v>
      </c>
      <c r="AT2788" s="152">
        <v>174</v>
      </c>
      <c r="AU2788" s="152">
        <v>275</v>
      </c>
      <c r="AV2788" s="152">
        <v>205</v>
      </c>
      <c r="AW2788" s="152">
        <v>73</v>
      </c>
      <c r="AX2788" s="152">
        <v>325</v>
      </c>
      <c r="AY2788" s="152">
        <v>149</v>
      </c>
      <c r="AZ2788" s="152">
        <v>312</v>
      </c>
      <c r="BA2788" s="155">
        <v>261</v>
      </c>
      <c r="BB2788" s="152">
        <v>88</v>
      </c>
      <c r="BC2788" s="152">
        <v>5</v>
      </c>
      <c r="BD2788" s="152">
        <v>152</v>
      </c>
      <c r="BE2788" s="152">
        <v>177</v>
      </c>
      <c r="BF2788" s="152">
        <v>55</v>
      </c>
      <c r="BG2788" s="152">
        <v>50</v>
      </c>
      <c r="BH2788" s="152">
        <v>98</v>
      </c>
      <c r="BI2788" s="152">
        <v>26</v>
      </c>
      <c r="BJ2788" s="152">
        <v>66</v>
      </c>
      <c r="BK2788" s="152">
        <v>19</v>
      </c>
      <c r="BL2788" s="152">
        <v>38</v>
      </c>
      <c r="BM2788" s="152"/>
      <c r="BN2788" s="152"/>
      <c r="BO2788" s="152">
        <v>14</v>
      </c>
      <c r="BP2788" s="152"/>
      <c r="BQ2788" s="152"/>
      <c r="BR2788" s="152"/>
      <c r="BS2788" s="152"/>
      <c r="BT2788" s="152">
        <v>61</v>
      </c>
      <c r="BU2788" s="152">
        <v>40</v>
      </c>
      <c r="BV2788" s="152">
        <v>13</v>
      </c>
      <c r="BW2788" s="152"/>
      <c r="BX2788" s="152"/>
      <c r="BY2788" s="152">
        <v>54</v>
      </c>
      <c r="BZ2788" s="152"/>
      <c r="CA2788" s="152"/>
      <c r="CB2788" s="152"/>
      <c r="CC2788" s="152"/>
    </row>
    <row r="2789" spans="1:81">
      <c r="A2789" t="str">
        <f t="shared" si="219"/>
        <v>2023</v>
      </c>
      <c r="B2789" t="str">
        <f t="shared" si="220"/>
        <v>August</v>
      </c>
      <c r="C2789" s="2">
        <v>45156</v>
      </c>
      <c r="D2789" s="1" t="str">
        <f t="shared" si="218"/>
        <v>OK</v>
      </c>
      <c r="E2789">
        <f t="shared" si="216"/>
        <v>1</v>
      </c>
      <c r="F2789">
        <f t="shared" si="217"/>
        <v>0</v>
      </c>
      <c r="G2789" s="162">
        <v>45156</v>
      </c>
      <c r="H2789" s="152">
        <v>9</v>
      </c>
      <c r="I2789" s="152">
        <v>284</v>
      </c>
      <c r="J2789" s="152">
        <v>261</v>
      </c>
      <c r="K2789" s="152">
        <v>164</v>
      </c>
      <c r="L2789" s="152">
        <v>267</v>
      </c>
      <c r="M2789" s="152">
        <v>172</v>
      </c>
      <c r="N2789" s="152">
        <v>202</v>
      </c>
      <c r="O2789" s="152">
        <v>92</v>
      </c>
      <c r="P2789" s="152">
        <v>408</v>
      </c>
      <c r="Q2789" s="152">
        <v>342</v>
      </c>
      <c r="R2789" s="152">
        <v>315</v>
      </c>
      <c r="S2789" s="152">
        <v>87</v>
      </c>
      <c r="T2789" s="152">
        <v>153</v>
      </c>
      <c r="U2789" s="152">
        <v>33</v>
      </c>
      <c r="V2789" s="152">
        <v>122</v>
      </c>
      <c r="W2789" s="152">
        <v>577</v>
      </c>
      <c r="X2789" s="152">
        <v>229</v>
      </c>
      <c r="Y2789" s="152">
        <v>21</v>
      </c>
      <c r="Z2789" s="152">
        <v>255</v>
      </c>
      <c r="AA2789" s="152">
        <v>23</v>
      </c>
      <c r="AB2789" s="152">
        <v>579</v>
      </c>
      <c r="AC2789" s="152">
        <v>296</v>
      </c>
      <c r="AD2789" s="152">
        <v>5</v>
      </c>
      <c r="AE2789" s="152">
        <v>558</v>
      </c>
      <c r="AF2789" s="152">
        <v>948</v>
      </c>
      <c r="AG2789" s="152">
        <v>500</v>
      </c>
      <c r="AH2789" s="152">
        <v>93</v>
      </c>
      <c r="AI2789" s="152">
        <v>221</v>
      </c>
      <c r="AJ2789" s="152">
        <v>65</v>
      </c>
      <c r="AK2789" s="152">
        <v>684</v>
      </c>
      <c r="AL2789" s="152">
        <v>923</v>
      </c>
      <c r="AM2789" s="152">
        <v>15</v>
      </c>
      <c r="AN2789" s="55"/>
      <c r="AO2789" s="152">
        <v>236</v>
      </c>
      <c r="AP2789" s="152">
        <v>26</v>
      </c>
      <c r="AQ2789" s="152">
        <v>158</v>
      </c>
      <c r="AR2789" s="152">
        <v>225</v>
      </c>
      <c r="AS2789" s="152">
        <v>874</v>
      </c>
      <c r="AT2789" s="152">
        <v>139</v>
      </c>
      <c r="AU2789" s="152">
        <v>263</v>
      </c>
      <c r="AV2789" s="152">
        <v>82</v>
      </c>
      <c r="AW2789" s="152">
        <v>76</v>
      </c>
      <c r="AX2789" s="152">
        <v>269</v>
      </c>
      <c r="AY2789" s="152">
        <v>136</v>
      </c>
      <c r="AZ2789" s="152">
        <v>313</v>
      </c>
      <c r="BA2789" s="155">
        <v>257</v>
      </c>
      <c r="BB2789" s="152">
        <v>105</v>
      </c>
      <c r="BC2789" s="152">
        <v>7</v>
      </c>
      <c r="BD2789" s="152">
        <v>151</v>
      </c>
      <c r="BE2789" s="152">
        <v>120</v>
      </c>
      <c r="BF2789" s="152">
        <v>46</v>
      </c>
      <c r="BG2789" s="152">
        <v>50</v>
      </c>
      <c r="BH2789" s="152">
        <v>110</v>
      </c>
      <c r="BI2789" s="152">
        <v>31</v>
      </c>
      <c r="BJ2789" s="152">
        <v>76</v>
      </c>
      <c r="BK2789" s="152">
        <v>19</v>
      </c>
      <c r="BL2789" s="152">
        <v>25</v>
      </c>
      <c r="BM2789" s="152"/>
      <c r="BN2789" s="152"/>
      <c r="BO2789" s="152">
        <v>15</v>
      </c>
      <c r="BP2789" s="152"/>
      <c r="BQ2789" s="152"/>
      <c r="BR2789" s="152"/>
      <c r="BS2789" s="152"/>
      <c r="BT2789" s="152">
        <v>37</v>
      </c>
      <c r="BU2789" s="152">
        <v>52</v>
      </c>
      <c r="BV2789" s="152">
        <v>19</v>
      </c>
      <c r="BW2789" s="152"/>
      <c r="BX2789" s="152"/>
      <c r="BY2789" s="152">
        <v>77</v>
      </c>
      <c r="BZ2789" s="152"/>
      <c r="CA2789" s="152"/>
      <c r="CB2789" s="152"/>
      <c r="CC2789" s="152"/>
    </row>
    <row r="2790" spans="1:81">
      <c r="A2790" t="str">
        <f t="shared" si="219"/>
        <v>2023</v>
      </c>
      <c r="B2790" t="str">
        <f t="shared" si="220"/>
        <v>August</v>
      </c>
      <c r="C2790" s="2">
        <v>45157</v>
      </c>
      <c r="D2790" s="1" t="str">
        <f t="shared" si="218"/>
        <v>OK</v>
      </c>
      <c r="E2790">
        <f t="shared" si="216"/>
        <v>0</v>
      </c>
      <c r="F2790">
        <f t="shared" si="217"/>
        <v>1</v>
      </c>
      <c r="G2790" s="162">
        <v>45157</v>
      </c>
      <c r="H2790" s="152">
        <v>21</v>
      </c>
      <c r="I2790" s="152">
        <v>187</v>
      </c>
      <c r="J2790" s="152">
        <v>125</v>
      </c>
      <c r="K2790" s="152">
        <v>168</v>
      </c>
      <c r="L2790" s="152">
        <v>95</v>
      </c>
      <c r="M2790" s="152">
        <v>173</v>
      </c>
      <c r="N2790" s="152">
        <v>90</v>
      </c>
      <c r="O2790" s="152">
        <v>83</v>
      </c>
      <c r="P2790" s="152">
        <v>223</v>
      </c>
      <c r="Q2790" s="152">
        <v>209</v>
      </c>
      <c r="R2790" s="152">
        <v>178</v>
      </c>
      <c r="S2790" s="152">
        <v>48</v>
      </c>
      <c r="T2790" s="152">
        <v>179</v>
      </c>
      <c r="U2790" s="152">
        <v>12</v>
      </c>
      <c r="V2790" s="152">
        <v>47</v>
      </c>
      <c r="W2790" s="152">
        <v>379</v>
      </c>
      <c r="X2790" s="152">
        <v>216</v>
      </c>
      <c r="Y2790" s="152">
        <v>12</v>
      </c>
      <c r="Z2790" s="152">
        <v>294</v>
      </c>
      <c r="AA2790" s="152">
        <v>27</v>
      </c>
      <c r="AB2790" s="152">
        <v>236</v>
      </c>
      <c r="AC2790" s="152">
        <v>437</v>
      </c>
      <c r="AD2790" s="152">
        <v>30</v>
      </c>
      <c r="AE2790" s="152">
        <v>193</v>
      </c>
      <c r="AF2790" s="152">
        <v>512</v>
      </c>
      <c r="AG2790" s="152">
        <v>494</v>
      </c>
      <c r="AH2790" s="152">
        <v>85</v>
      </c>
      <c r="AI2790" s="152">
        <v>144</v>
      </c>
      <c r="AJ2790" s="152">
        <v>47</v>
      </c>
      <c r="AK2790" s="152">
        <v>307</v>
      </c>
      <c r="AL2790" s="152">
        <v>635</v>
      </c>
      <c r="AM2790" s="152">
        <v>11</v>
      </c>
      <c r="AN2790" s="55"/>
      <c r="AO2790" s="152">
        <v>100</v>
      </c>
      <c r="AP2790" s="152">
        <v>66</v>
      </c>
      <c r="AQ2790" s="152">
        <v>120</v>
      </c>
      <c r="AR2790" s="152">
        <v>75</v>
      </c>
      <c r="AS2790" s="152">
        <v>592</v>
      </c>
      <c r="AT2790" s="152">
        <v>86</v>
      </c>
      <c r="AU2790" s="152">
        <v>195</v>
      </c>
      <c r="AV2790" s="152">
        <v>32</v>
      </c>
      <c r="AW2790" s="152">
        <v>214</v>
      </c>
      <c r="AX2790" s="152">
        <v>117</v>
      </c>
      <c r="AY2790" s="152">
        <v>58</v>
      </c>
      <c r="AZ2790" s="152">
        <v>211</v>
      </c>
      <c r="BA2790" s="155">
        <v>247</v>
      </c>
      <c r="BB2790" s="152">
        <v>78</v>
      </c>
      <c r="BC2790" s="152">
        <v>43</v>
      </c>
      <c r="BD2790" s="152">
        <v>159</v>
      </c>
      <c r="BE2790" s="152">
        <v>68</v>
      </c>
      <c r="BF2790" s="152">
        <v>97</v>
      </c>
      <c r="BG2790" s="152">
        <v>24</v>
      </c>
      <c r="BH2790" s="152">
        <v>60</v>
      </c>
      <c r="BI2790" s="152">
        <v>33</v>
      </c>
      <c r="BJ2790" s="152">
        <v>43</v>
      </c>
      <c r="BK2790" s="152">
        <v>45</v>
      </c>
      <c r="BL2790" s="152">
        <v>178</v>
      </c>
      <c r="BM2790" s="152"/>
      <c r="BN2790" s="152"/>
      <c r="BO2790" s="152">
        <v>5</v>
      </c>
      <c r="BP2790" s="152"/>
      <c r="BQ2790" s="152"/>
      <c r="BR2790" s="152"/>
      <c r="BS2790" s="152"/>
      <c r="BT2790" s="152">
        <v>71</v>
      </c>
      <c r="BU2790" s="152">
        <v>148</v>
      </c>
      <c r="BV2790" s="152">
        <v>6</v>
      </c>
      <c r="BW2790" s="152"/>
      <c r="BX2790" s="152"/>
      <c r="BY2790" s="152">
        <v>38</v>
      </c>
      <c r="BZ2790" s="152"/>
      <c r="CA2790" s="152"/>
      <c r="CB2790" s="152"/>
      <c r="CC2790" s="152"/>
    </row>
    <row r="2791" spans="1:81">
      <c r="A2791" t="str">
        <f t="shared" si="219"/>
        <v>2023</v>
      </c>
      <c r="B2791" t="str">
        <f t="shared" si="220"/>
        <v>August</v>
      </c>
      <c r="C2791" s="2">
        <v>45158</v>
      </c>
      <c r="D2791" s="1" t="str">
        <f t="shared" si="218"/>
        <v>OK</v>
      </c>
      <c r="E2791">
        <f t="shared" si="216"/>
        <v>0</v>
      </c>
      <c r="F2791">
        <f t="shared" si="217"/>
        <v>1</v>
      </c>
      <c r="G2791" s="162">
        <v>45158</v>
      </c>
      <c r="H2791" s="152">
        <v>13</v>
      </c>
      <c r="I2791" s="152">
        <v>78</v>
      </c>
      <c r="J2791" s="152">
        <v>45</v>
      </c>
      <c r="K2791" s="152">
        <v>57</v>
      </c>
      <c r="L2791" s="152">
        <v>51</v>
      </c>
      <c r="M2791" s="152">
        <v>68</v>
      </c>
      <c r="N2791" s="152">
        <v>61</v>
      </c>
      <c r="O2791" s="152">
        <v>29</v>
      </c>
      <c r="P2791" s="152">
        <v>78</v>
      </c>
      <c r="Q2791" s="152">
        <v>68</v>
      </c>
      <c r="R2791" s="152">
        <v>85</v>
      </c>
      <c r="S2791" s="152">
        <v>21</v>
      </c>
      <c r="T2791" s="152">
        <v>107</v>
      </c>
      <c r="U2791" s="152">
        <v>3</v>
      </c>
      <c r="V2791" s="152">
        <v>59</v>
      </c>
      <c r="W2791" s="152">
        <v>309</v>
      </c>
      <c r="X2791" s="152">
        <v>60</v>
      </c>
      <c r="Y2791" s="152">
        <v>12</v>
      </c>
      <c r="Z2791" s="152">
        <v>291</v>
      </c>
      <c r="AA2791" s="152">
        <v>8</v>
      </c>
      <c r="AB2791" s="152">
        <v>92</v>
      </c>
      <c r="AC2791" s="152">
        <v>115</v>
      </c>
      <c r="AD2791" s="152">
        <v>30</v>
      </c>
      <c r="AE2791" s="152">
        <v>80</v>
      </c>
      <c r="AF2791" s="152">
        <v>134</v>
      </c>
      <c r="AG2791" s="152">
        <v>124</v>
      </c>
      <c r="AH2791" s="152">
        <v>60</v>
      </c>
      <c r="AI2791" s="152">
        <v>129</v>
      </c>
      <c r="AJ2791" s="152">
        <v>35</v>
      </c>
      <c r="AK2791" s="152">
        <v>137</v>
      </c>
      <c r="AL2791" s="152">
        <v>290</v>
      </c>
      <c r="AM2791" s="152">
        <v>6</v>
      </c>
      <c r="AN2791" s="55"/>
      <c r="AO2791" s="152">
        <v>48</v>
      </c>
      <c r="AP2791" s="152">
        <v>9</v>
      </c>
      <c r="AQ2791" s="152">
        <v>64</v>
      </c>
      <c r="AR2791" s="152">
        <v>61</v>
      </c>
      <c r="AS2791" s="152">
        <v>191</v>
      </c>
      <c r="AT2791" s="152">
        <v>50</v>
      </c>
      <c r="AU2791" s="152">
        <v>107</v>
      </c>
      <c r="AV2791" s="152">
        <v>21</v>
      </c>
      <c r="AW2791" s="152">
        <v>61</v>
      </c>
      <c r="AX2791" s="152">
        <v>49</v>
      </c>
      <c r="AY2791" s="152">
        <v>30</v>
      </c>
      <c r="AZ2791" s="152">
        <v>141</v>
      </c>
      <c r="BA2791" s="155">
        <v>118</v>
      </c>
      <c r="BB2791" s="152">
        <v>30</v>
      </c>
      <c r="BC2791" s="152">
        <v>128</v>
      </c>
      <c r="BD2791" s="152">
        <v>57</v>
      </c>
      <c r="BE2791" s="152">
        <v>70</v>
      </c>
      <c r="BF2791" s="152">
        <v>15</v>
      </c>
      <c r="BG2791" s="152">
        <v>16</v>
      </c>
      <c r="BH2791" s="152">
        <v>30</v>
      </c>
      <c r="BI2791" s="152">
        <v>23</v>
      </c>
      <c r="BJ2791" s="152">
        <v>33</v>
      </c>
      <c r="BK2791" s="152">
        <v>9</v>
      </c>
      <c r="BL2791" s="152">
        <v>18</v>
      </c>
      <c r="BM2791" s="152"/>
      <c r="BN2791" s="152"/>
      <c r="BO2791" s="152">
        <v>3</v>
      </c>
      <c r="BP2791" s="152"/>
      <c r="BQ2791" s="152"/>
      <c r="BR2791" s="152"/>
      <c r="BS2791" s="152"/>
      <c r="BT2791" s="152">
        <v>83</v>
      </c>
      <c r="BU2791" s="152">
        <v>29</v>
      </c>
      <c r="BV2791" s="152">
        <v>1</v>
      </c>
      <c r="BW2791" s="152"/>
      <c r="BX2791" s="152"/>
      <c r="BY2791" s="152">
        <v>34</v>
      </c>
      <c r="BZ2791" s="152"/>
      <c r="CA2791" s="152"/>
      <c r="CB2791" s="152"/>
      <c r="CC2791" s="152"/>
    </row>
    <row r="2792" spans="1:81">
      <c r="A2792" t="str">
        <f t="shared" si="219"/>
        <v>2023</v>
      </c>
      <c r="B2792" t="str">
        <f t="shared" si="220"/>
        <v>August</v>
      </c>
      <c r="C2792" s="2">
        <v>45159</v>
      </c>
      <c r="D2792" s="1" t="str">
        <f t="shared" si="218"/>
        <v>OK</v>
      </c>
      <c r="E2792">
        <f t="shared" si="216"/>
        <v>1</v>
      </c>
      <c r="F2792">
        <f t="shared" si="217"/>
        <v>0</v>
      </c>
      <c r="G2792" s="162">
        <v>45159</v>
      </c>
      <c r="H2792" s="152">
        <v>14</v>
      </c>
      <c r="I2792" s="152">
        <v>192</v>
      </c>
      <c r="J2792" s="152">
        <v>214</v>
      </c>
      <c r="K2792" s="152">
        <v>66</v>
      </c>
      <c r="L2792" s="152">
        <v>158</v>
      </c>
      <c r="M2792" s="152">
        <v>122</v>
      </c>
      <c r="N2792" s="152">
        <v>137</v>
      </c>
      <c r="O2792" s="152">
        <v>45</v>
      </c>
      <c r="P2792" s="152">
        <v>262</v>
      </c>
      <c r="Q2792" s="152">
        <v>222</v>
      </c>
      <c r="R2792" s="152">
        <v>259</v>
      </c>
      <c r="S2792" s="152">
        <v>49</v>
      </c>
      <c r="T2792" s="152">
        <v>141</v>
      </c>
      <c r="U2792" s="152">
        <v>23</v>
      </c>
      <c r="V2792" s="152">
        <v>130</v>
      </c>
      <c r="W2792" s="152">
        <v>389</v>
      </c>
      <c r="X2792" s="152">
        <v>67</v>
      </c>
      <c r="Y2792" s="152">
        <v>10</v>
      </c>
      <c r="Z2792" s="152">
        <v>256</v>
      </c>
      <c r="AA2792" s="152">
        <v>2</v>
      </c>
      <c r="AB2792" s="152">
        <v>445</v>
      </c>
      <c r="AC2792" s="152">
        <v>88</v>
      </c>
      <c r="AD2792" s="152">
        <v>12</v>
      </c>
      <c r="AE2792" s="152">
        <v>374</v>
      </c>
      <c r="AF2792" s="152">
        <v>619</v>
      </c>
      <c r="AG2792" s="152">
        <v>238</v>
      </c>
      <c r="AH2792" s="152">
        <v>56</v>
      </c>
      <c r="AI2792" s="152">
        <v>58</v>
      </c>
      <c r="AJ2792" s="152">
        <v>49</v>
      </c>
      <c r="AK2792" s="152">
        <v>432</v>
      </c>
      <c r="AL2792" s="152">
        <v>540</v>
      </c>
      <c r="AM2792" s="152">
        <v>4</v>
      </c>
      <c r="AN2792" s="55"/>
      <c r="AO2792" s="152">
        <v>191</v>
      </c>
      <c r="AP2792" s="152">
        <v>7</v>
      </c>
      <c r="AQ2792" s="152">
        <v>73</v>
      </c>
      <c r="AR2792" s="152">
        <v>156</v>
      </c>
      <c r="AS2792" s="152">
        <v>468</v>
      </c>
      <c r="AT2792" s="152">
        <v>66</v>
      </c>
      <c r="AU2792" s="152">
        <v>141</v>
      </c>
      <c r="AV2792" s="152">
        <v>18</v>
      </c>
      <c r="AW2792" s="152">
        <v>16</v>
      </c>
      <c r="AX2792" s="152">
        <v>175</v>
      </c>
      <c r="AY2792" s="152">
        <v>72</v>
      </c>
      <c r="AZ2792" s="152">
        <v>108</v>
      </c>
      <c r="BA2792" s="155">
        <v>115</v>
      </c>
      <c r="BB2792" s="152">
        <v>36</v>
      </c>
      <c r="BC2792" s="152">
        <v>23</v>
      </c>
      <c r="BD2792" s="152">
        <v>72</v>
      </c>
      <c r="BE2792" s="152">
        <v>52</v>
      </c>
      <c r="BF2792" s="152">
        <v>44</v>
      </c>
      <c r="BG2792" s="152">
        <v>27</v>
      </c>
      <c r="BH2792" s="152">
        <v>82</v>
      </c>
      <c r="BI2792" s="152">
        <v>13</v>
      </c>
      <c r="BJ2792" s="152">
        <v>38</v>
      </c>
      <c r="BK2792" s="152">
        <v>12</v>
      </c>
      <c r="BL2792" s="152">
        <v>35</v>
      </c>
      <c r="BM2792" s="152"/>
      <c r="BN2792" s="152"/>
      <c r="BO2792" s="152">
        <v>7</v>
      </c>
      <c r="BP2792" s="152"/>
      <c r="BQ2792" s="152"/>
      <c r="BR2792" s="152"/>
      <c r="BS2792" s="152"/>
      <c r="BT2792" s="152">
        <v>36</v>
      </c>
      <c r="BU2792" s="152">
        <v>24</v>
      </c>
      <c r="BV2792" s="152">
        <v>7</v>
      </c>
      <c r="BW2792" s="152"/>
      <c r="BX2792" s="152"/>
      <c r="BY2792" s="152">
        <v>73</v>
      </c>
      <c r="BZ2792" s="152"/>
      <c r="CA2792" s="152"/>
      <c r="CB2792" s="152"/>
      <c r="CC2792" s="152"/>
    </row>
    <row r="2793" spans="1:81">
      <c r="A2793" t="str">
        <f t="shared" si="219"/>
        <v>2023</v>
      </c>
      <c r="B2793" t="str">
        <f t="shared" si="220"/>
        <v>August</v>
      </c>
      <c r="C2793" s="2">
        <v>45160</v>
      </c>
      <c r="D2793" s="1" t="str">
        <f t="shared" si="218"/>
        <v>OK</v>
      </c>
      <c r="E2793">
        <f t="shared" si="216"/>
        <v>1</v>
      </c>
      <c r="F2793">
        <f t="shared" si="217"/>
        <v>0</v>
      </c>
      <c r="G2793" s="162">
        <v>45160</v>
      </c>
      <c r="H2793" s="152">
        <v>30</v>
      </c>
      <c r="I2793" s="152">
        <v>440</v>
      </c>
      <c r="J2793" s="152">
        <v>394</v>
      </c>
      <c r="K2793" s="152">
        <v>218</v>
      </c>
      <c r="L2793" s="152">
        <v>346</v>
      </c>
      <c r="M2793" s="152">
        <v>194</v>
      </c>
      <c r="N2793" s="152">
        <v>248</v>
      </c>
      <c r="O2793" s="152">
        <v>123</v>
      </c>
      <c r="P2793" s="152">
        <v>495</v>
      </c>
      <c r="Q2793" s="152">
        <v>482</v>
      </c>
      <c r="R2793" s="152">
        <v>412</v>
      </c>
      <c r="S2793" s="152">
        <v>86</v>
      </c>
      <c r="T2793" s="152">
        <v>169</v>
      </c>
      <c r="U2793" s="152">
        <v>54</v>
      </c>
      <c r="V2793" s="152">
        <v>147</v>
      </c>
      <c r="W2793" s="152">
        <v>697</v>
      </c>
      <c r="X2793" s="152">
        <v>272</v>
      </c>
      <c r="Y2793" s="152">
        <v>17</v>
      </c>
      <c r="Z2793" s="152">
        <v>378</v>
      </c>
      <c r="AA2793" s="152">
        <v>12</v>
      </c>
      <c r="AB2793" s="152">
        <v>914</v>
      </c>
      <c r="AC2793" s="152">
        <v>306</v>
      </c>
      <c r="AD2793" s="152">
        <v>27</v>
      </c>
      <c r="AE2793" s="152">
        <v>849</v>
      </c>
      <c r="AF2793" s="152">
        <v>1428</v>
      </c>
      <c r="AG2793" s="152">
        <v>729</v>
      </c>
      <c r="AH2793" s="152">
        <v>137</v>
      </c>
      <c r="AI2793" s="152">
        <v>248</v>
      </c>
      <c r="AJ2793" s="152">
        <v>69</v>
      </c>
      <c r="AK2793" s="152">
        <v>1025</v>
      </c>
      <c r="AL2793" s="152">
        <v>1149</v>
      </c>
      <c r="AM2793" s="152">
        <v>6</v>
      </c>
      <c r="AN2793" s="55"/>
      <c r="AO2793" s="152">
        <v>343</v>
      </c>
      <c r="AP2793" s="152">
        <v>29</v>
      </c>
      <c r="AQ2793" s="152">
        <v>217</v>
      </c>
      <c r="AR2793" s="152">
        <v>291</v>
      </c>
      <c r="AS2793" s="152">
        <v>1229</v>
      </c>
      <c r="AT2793" s="152">
        <v>215</v>
      </c>
      <c r="AU2793" s="152">
        <v>342</v>
      </c>
      <c r="AV2793" s="152">
        <v>80</v>
      </c>
      <c r="AW2793" s="152">
        <v>144</v>
      </c>
      <c r="AX2793" s="152">
        <v>378</v>
      </c>
      <c r="AY2793" s="152">
        <v>168</v>
      </c>
      <c r="AZ2793" s="152">
        <v>434</v>
      </c>
      <c r="BA2793" s="155">
        <v>331</v>
      </c>
      <c r="BB2793" s="152">
        <v>102</v>
      </c>
      <c r="BC2793" s="152">
        <v>20</v>
      </c>
      <c r="BD2793" s="152">
        <v>198</v>
      </c>
      <c r="BE2793" s="152">
        <v>227</v>
      </c>
      <c r="BF2793" s="152">
        <v>68</v>
      </c>
      <c r="BG2793" s="152">
        <v>54</v>
      </c>
      <c r="BH2793" s="152">
        <v>113</v>
      </c>
      <c r="BI2793" s="152">
        <v>44</v>
      </c>
      <c r="BJ2793" s="152">
        <v>86</v>
      </c>
      <c r="BK2793" s="152">
        <v>24</v>
      </c>
      <c r="BL2793" s="152">
        <v>40</v>
      </c>
      <c r="BM2793" s="152"/>
      <c r="BN2793" s="152"/>
      <c r="BO2793" s="152">
        <v>8</v>
      </c>
      <c r="BP2793" s="152"/>
      <c r="BQ2793" s="152"/>
      <c r="BR2793" s="152"/>
      <c r="BS2793" s="152"/>
      <c r="BT2793" s="152">
        <v>114</v>
      </c>
      <c r="BU2793" s="152">
        <v>47</v>
      </c>
      <c r="BV2793" s="152">
        <v>13</v>
      </c>
      <c r="BW2793" s="152"/>
      <c r="BX2793" s="152"/>
      <c r="BY2793" s="152">
        <v>105</v>
      </c>
      <c r="BZ2793" s="152"/>
      <c r="CA2793" s="152"/>
      <c r="CB2793" s="152"/>
      <c r="CC2793" s="152"/>
    </row>
    <row r="2794" spans="1:81">
      <c r="A2794" t="str">
        <f t="shared" si="219"/>
        <v>2023</v>
      </c>
      <c r="B2794" t="str">
        <f t="shared" si="220"/>
        <v>August</v>
      </c>
      <c r="C2794" s="2">
        <v>45161</v>
      </c>
      <c r="D2794" s="1" t="str">
        <f t="shared" si="218"/>
        <v>OK</v>
      </c>
      <c r="E2794">
        <f t="shared" si="216"/>
        <v>1</v>
      </c>
      <c r="F2794">
        <f t="shared" si="217"/>
        <v>0</v>
      </c>
      <c r="G2794" s="162">
        <v>45161</v>
      </c>
      <c r="H2794" s="152">
        <v>22</v>
      </c>
      <c r="I2794" s="152">
        <v>430</v>
      </c>
      <c r="J2794" s="152">
        <v>345</v>
      </c>
      <c r="K2794" s="152">
        <v>178</v>
      </c>
      <c r="L2794" s="152">
        <v>366</v>
      </c>
      <c r="M2794" s="152">
        <v>170</v>
      </c>
      <c r="N2794" s="152">
        <v>263</v>
      </c>
      <c r="O2794" s="152">
        <v>119</v>
      </c>
      <c r="P2794" s="152">
        <v>483</v>
      </c>
      <c r="Q2794" s="152">
        <v>491</v>
      </c>
      <c r="R2794" s="152">
        <v>407</v>
      </c>
      <c r="S2794" s="152">
        <v>86</v>
      </c>
      <c r="T2794" s="152">
        <v>153</v>
      </c>
      <c r="U2794" s="152">
        <v>39</v>
      </c>
      <c r="V2794" s="152">
        <v>115</v>
      </c>
      <c r="W2794" s="152">
        <v>676</v>
      </c>
      <c r="X2794" s="152">
        <v>222</v>
      </c>
      <c r="Y2794" s="152">
        <v>13</v>
      </c>
      <c r="Z2794" s="152">
        <v>370</v>
      </c>
      <c r="AA2794" s="152">
        <v>11</v>
      </c>
      <c r="AB2794" s="152">
        <v>869</v>
      </c>
      <c r="AC2794" s="152">
        <v>362</v>
      </c>
      <c r="AD2794" s="152">
        <v>18</v>
      </c>
      <c r="AE2794" s="152">
        <v>771</v>
      </c>
      <c r="AF2794" s="152">
        <v>1303</v>
      </c>
      <c r="AG2794" s="152">
        <v>700</v>
      </c>
      <c r="AH2794" s="152">
        <v>111</v>
      </c>
      <c r="AI2794" s="152">
        <v>234</v>
      </c>
      <c r="AJ2794" s="152">
        <v>58</v>
      </c>
      <c r="AK2794" s="152">
        <v>988</v>
      </c>
      <c r="AL2794" s="152">
        <v>1211</v>
      </c>
      <c r="AM2794" s="152">
        <v>12</v>
      </c>
      <c r="AN2794" s="55"/>
      <c r="AO2794" s="152">
        <v>305</v>
      </c>
      <c r="AP2794" s="152">
        <v>32</v>
      </c>
      <c r="AQ2794" s="152">
        <v>207</v>
      </c>
      <c r="AR2794" s="152">
        <v>284</v>
      </c>
      <c r="AS2794" s="152">
        <v>1104</v>
      </c>
      <c r="AT2794" s="152">
        <v>206</v>
      </c>
      <c r="AU2794" s="152">
        <v>324</v>
      </c>
      <c r="AV2794" s="152">
        <v>70</v>
      </c>
      <c r="AW2794" s="152">
        <v>96</v>
      </c>
      <c r="AX2794" s="152">
        <v>336</v>
      </c>
      <c r="AY2794" s="152">
        <v>160</v>
      </c>
      <c r="AZ2794" s="152">
        <v>387</v>
      </c>
      <c r="BA2794" s="155">
        <v>320</v>
      </c>
      <c r="BB2794" s="152">
        <v>136</v>
      </c>
      <c r="BC2794" s="152">
        <v>25</v>
      </c>
      <c r="BD2794" s="152">
        <v>190</v>
      </c>
      <c r="BE2794" s="152">
        <v>223</v>
      </c>
      <c r="BF2794" s="152">
        <v>53</v>
      </c>
      <c r="BG2794" s="152">
        <v>67</v>
      </c>
      <c r="BH2794" s="152">
        <v>118</v>
      </c>
      <c r="BI2794" s="152">
        <v>39</v>
      </c>
      <c r="BJ2794" s="152">
        <v>70</v>
      </c>
      <c r="BK2794" s="152">
        <v>30</v>
      </c>
      <c r="BL2794" s="152">
        <v>53</v>
      </c>
      <c r="BM2794" s="152"/>
      <c r="BN2794" s="152"/>
      <c r="BO2794" s="152">
        <v>19</v>
      </c>
      <c r="BP2794" s="152"/>
      <c r="BQ2794" s="152"/>
      <c r="BR2794" s="152"/>
      <c r="BS2794" s="152"/>
      <c r="BT2794" s="152">
        <v>60</v>
      </c>
      <c r="BU2794" s="152">
        <v>35</v>
      </c>
      <c r="BV2794" s="152">
        <v>16</v>
      </c>
      <c r="BW2794" s="152"/>
      <c r="BX2794" s="152"/>
      <c r="BY2794" s="152">
        <v>50</v>
      </c>
      <c r="BZ2794" s="152"/>
      <c r="CA2794" s="152"/>
      <c r="CB2794" s="152"/>
      <c r="CC2794" s="152"/>
    </row>
    <row r="2795" spans="1:81">
      <c r="A2795" t="str">
        <f t="shared" si="219"/>
        <v>2023</v>
      </c>
      <c r="B2795" t="str">
        <f t="shared" si="220"/>
        <v>August</v>
      </c>
      <c r="C2795" s="2">
        <v>45162</v>
      </c>
      <c r="D2795" s="1" t="str">
        <f t="shared" si="218"/>
        <v>OK</v>
      </c>
      <c r="E2795">
        <f t="shared" si="216"/>
        <v>1</v>
      </c>
      <c r="F2795">
        <f t="shared" si="217"/>
        <v>0</v>
      </c>
      <c r="G2795" s="162">
        <v>45162</v>
      </c>
      <c r="H2795" s="152">
        <v>16</v>
      </c>
      <c r="I2795" s="152">
        <v>363</v>
      </c>
      <c r="J2795" s="152">
        <v>353</v>
      </c>
      <c r="K2795" s="152">
        <v>160</v>
      </c>
      <c r="L2795" s="152">
        <v>311</v>
      </c>
      <c r="M2795" s="152">
        <v>148</v>
      </c>
      <c r="N2795" s="152">
        <v>239</v>
      </c>
      <c r="O2795" s="152">
        <v>114</v>
      </c>
      <c r="P2795" s="152">
        <v>430</v>
      </c>
      <c r="Q2795" s="152">
        <v>384</v>
      </c>
      <c r="R2795" s="152">
        <v>403</v>
      </c>
      <c r="S2795" s="152">
        <v>102</v>
      </c>
      <c r="T2795" s="152">
        <v>148</v>
      </c>
      <c r="U2795" s="152">
        <v>36</v>
      </c>
      <c r="V2795" s="152">
        <v>144</v>
      </c>
      <c r="W2795" s="152">
        <v>650</v>
      </c>
      <c r="X2795" s="152">
        <v>224</v>
      </c>
      <c r="Y2795" s="152">
        <v>11</v>
      </c>
      <c r="Z2795" s="152">
        <v>259</v>
      </c>
      <c r="AA2795" s="152">
        <v>25</v>
      </c>
      <c r="AB2795" s="152">
        <v>803</v>
      </c>
      <c r="AC2795" s="152">
        <v>320</v>
      </c>
      <c r="AD2795" s="152">
        <v>7</v>
      </c>
      <c r="AE2795" s="152">
        <v>765</v>
      </c>
      <c r="AF2795" s="152">
        <v>1202</v>
      </c>
      <c r="AG2795" s="152">
        <v>589</v>
      </c>
      <c r="AH2795" s="152">
        <v>93</v>
      </c>
      <c r="AI2795" s="152">
        <v>228</v>
      </c>
      <c r="AJ2795" s="152">
        <v>88</v>
      </c>
      <c r="AK2795" s="152">
        <v>891</v>
      </c>
      <c r="AL2795" s="152">
        <v>1071</v>
      </c>
      <c r="AM2795" s="152">
        <v>16</v>
      </c>
      <c r="AN2795" s="55"/>
      <c r="AO2795" s="152">
        <v>291</v>
      </c>
      <c r="AP2795" s="152">
        <v>21</v>
      </c>
      <c r="AQ2795" s="152">
        <v>164</v>
      </c>
      <c r="AR2795" s="152">
        <v>254</v>
      </c>
      <c r="AS2795" s="152">
        <v>1006</v>
      </c>
      <c r="AT2795" s="152">
        <v>189</v>
      </c>
      <c r="AU2795" s="152">
        <v>273</v>
      </c>
      <c r="AV2795" s="152">
        <v>55</v>
      </c>
      <c r="AW2795" s="152">
        <v>94</v>
      </c>
      <c r="AX2795" s="152">
        <v>339</v>
      </c>
      <c r="AY2795" s="152">
        <v>142</v>
      </c>
      <c r="AZ2795" s="152">
        <v>315</v>
      </c>
      <c r="BA2795" s="155">
        <v>269</v>
      </c>
      <c r="BB2795" s="152">
        <v>104</v>
      </c>
      <c r="BC2795" s="152">
        <v>11</v>
      </c>
      <c r="BD2795" s="152">
        <v>141</v>
      </c>
      <c r="BE2795" s="152">
        <v>199</v>
      </c>
      <c r="BF2795" s="152">
        <v>73</v>
      </c>
      <c r="BG2795" s="152">
        <v>45</v>
      </c>
      <c r="BH2795" s="152">
        <v>106</v>
      </c>
      <c r="BI2795" s="152">
        <v>29</v>
      </c>
      <c r="BJ2795" s="152">
        <v>84</v>
      </c>
      <c r="BK2795" s="152">
        <v>31</v>
      </c>
      <c r="BL2795" s="152">
        <v>33</v>
      </c>
      <c r="BM2795" s="152"/>
      <c r="BN2795" s="152"/>
      <c r="BO2795" s="152">
        <v>12</v>
      </c>
      <c r="BP2795" s="152"/>
      <c r="BQ2795" s="152"/>
      <c r="BR2795" s="152"/>
      <c r="BS2795" s="152"/>
      <c r="BT2795" s="152">
        <v>52</v>
      </c>
      <c r="BU2795" s="152">
        <v>65</v>
      </c>
      <c r="BV2795" s="152">
        <v>6</v>
      </c>
      <c r="BW2795" s="152"/>
      <c r="BX2795" s="152"/>
      <c r="BY2795" s="152">
        <v>57</v>
      </c>
      <c r="BZ2795" s="152"/>
      <c r="CA2795" s="152"/>
      <c r="CB2795" s="152"/>
      <c r="CC2795" s="152"/>
    </row>
    <row r="2796" spans="1:81">
      <c r="A2796" t="str">
        <f t="shared" si="219"/>
        <v>2023</v>
      </c>
      <c r="B2796" t="str">
        <f t="shared" si="220"/>
        <v>August</v>
      </c>
      <c r="C2796" s="2">
        <v>45163</v>
      </c>
      <c r="D2796" s="1" t="str">
        <f t="shared" si="218"/>
        <v>OK</v>
      </c>
      <c r="E2796">
        <f t="shared" si="216"/>
        <v>1</v>
      </c>
      <c r="F2796">
        <f t="shared" si="217"/>
        <v>0</v>
      </c>
      <c r="G2796" s="162">
        <v>45163</v>
      </c>
      <c r="H2796" s="152">
        <v>4</v>
      </c>
      <c r="I2796" s="152">
        <v>312</v>
      </c>
      <c r="J2796" s="152">
        <v>287</v>
      </c>
      <c r="K2796" s="152">
        <v>175</v>
      </c>
      <c r="L2796" s="152">
        <v>253</v>
      </c>
      <c r="M2796" s="152">
        <v>155</v>
      </c>
      <c r="N2796" s="152">
        <v>207</v>
      </c>
      <c r="O2796" s="152">
        <v>86</v>
      </c>
      <c r="P2796" s="152">
        <v>375</v>
      </c>
      <c r="Q2796" s="152">
        <v>341</v>
      </c>
      <c r="R2796" s="152">
        <v>341</v>
      </c>
      <c r="S2796" s="152">
        <v>70</v>
      </c>
      <c r="T2796" s="152">
        <v>147</v>
      </c>
      <c r="U2796" s="152">
        <v>29</v>
      </c>
      <c r="V2796" s="152">
        <v>146</v>
      </c>
      <c r="W2796" s="152">
        <v>615</v>
      </c>
      <c r="X2796" s="152">
        <v>207</v>
      </c>
      <c r="Y2796" s="152">
        <v>16</v>
      </c>
      <c r="Z2796" s="152">
        <v>258</v>
      </c>
      <c r="AA2796" s="152">
        <v>31</v>
      </c>
      <c r="AB2796" s="152">
        <v>617</v>
      </c>
      <c r="AC2796" s="152">
        <v>353</v>
      </c>
      <c r="AD2796" s="152">
        <v>18</v>
      </c>
      <c r="AE2796" s="152">
        <v>558</v>
      </c>
      <c r="AF2796" s="152">
        <v>916</v>
      </c>
      <c r="AG2796" s="152">
        <v>586</v>
      </c>
      <c r="AH2796" s="152">
        <v>77</v>
      </c>
      <c r="AI2796" s="152">
        <v>256</v>
      </c>
      <c r="AJ2796" s="152">
        <v>62</v>
      </c>
      <c r="AK2796" s="152">
        <v>750</v>
      </c>
      <c r="AL2796" s="152">
        <v>1047</v>
      </c>
      <c r="AM2796" s="152">
        <v>13</v>
      </c>
      <c r="AN2796" s="55"/>
      <c r="AO2796" s="152">
        <v>235</v>
      </c>
      <c r="AP2796" s="152">
        <v>44</v>
      </c>
      <c r="AQ2796" s="152">
        <v>150</v>
      </c>
      <c r="AR2796" s="152">
        <v>269</v>
      </c>
      <c r="AS2796" s="152">
        <v>874</v>
      </c>
      <c r="AT2796" s="152">
        <v>178</v>
      </c>
      <c r="AU2796" s="152">
        <v>282</v>
      </c>
      <c r="AV2796" s="152">
        <v>45</v>
      </c>
      <c r="AW2796" s="152">
        <v>84</v>
      </c>
      <c r="AX2796" s="152">
        <v>277</v>
      </c>
      <c r="AY2796" s="152">
        <v>153</v>
      </c>
      <c r="AZ2796" s="152">
        <v>267</v>
      </c>
      <c r="BA2796" s="155">
        <v>290</v>
      </c>
      <c r="BB2796" s="152">
        <v>95</v>
      </c>
      <c r="BC2796" s="152">
        <v>6</v>
      </c>
      <c r="BD2796" s="152">
        <v>145</v>
      </c>
      <c r="BE2796" s="152">
        <v>152</v>
      </c>
      <c r="BF2796" s="152">
        <v>79</v>
      </c>
      <c r="BG2796" s="152">
        <v>38</v>
      </c>
      <c r="BH2796" s="152">
        <v>96</v>
      </c>
      <c r="BI2796" s="152">
        <v>47</v>
      </c>
      <c r="BJ2796" s="152">
        <v>71</v>
      </c>
      <c r="BK2796" s="152">
        <v>27</v>
      </c>
      <c r="BL2796" s="152">
        <v>39</v>
      </c>
      <c r="BM2796" s="152"/>
      <c r="BN2796" s="152"/>
      <c r="BO2796" s="152">
        <v>12</v>
      </c>
      <c r="BP2796" s="152"/>
      <c r="BQ2796" s="152"/>
      <c r="BR2796" s="152"/>
      <c r="BS2796" s="152"/>
      <c r="BT2796" s="152">
        <v>106</v>
      </c>
      <c r="BU2796" s="152">
        <v>66</v>
      </c>
      <c r="BV2796" s="152">
        <v>16</v>
      </c>
      <c r="BW2796" s="152"/>
      <c r="BX2796" s="152"/>
      <c r="BY2796" s="152">
        <v>48</v>
      </c>
      <c r="BZ2796" s="152"/>
      <c r="CA2796" s="152"/>
      <c r="CB2796" s="152"/>
      <c r="CC2796" s="152"/>
    </row>
    <row r="2797" spans="1:81">
      <c r="A2797" t="str">
        <f t="shared" si="219"/>
        <v>2023</v>
      </c>
      <c r="B2797" t="str">
        <f t="shared" si="220"/>
        <v>August</v>
      </c>
      <c r="C2797" s="2">
        <v>45164</v>
      </c>
      <c r="D2797" s="1" t="str">
        <f t="shared" si="218"/>
        <v>OK</v>
      </c>
      <c r="E2797">
        <f t="shared" si="216"/>
        <v>0</v>
      </c>
      <c r="F2797">
        <f t="shared" si="217"/>
        <v>1</v>
      </c>
      <c r="G2797" s="162">
        <v>45164</v>
      </c>
      <c r="H2797" s="152">
        <v>22</v>
      </c>
      <c r="I2797" s="152">
        <v>218</v>
      </c>
      <c r="J2797" s="152">
        <v>117</v>
      </c>
      <c r="K2797" s="152">
        <v>238</v>
      </c>
      <c r="L2797" s="152">
        <v>120</v>
      </c>
      <c r="M2797" s="152">
        <v>190</v>
      </c>
      <c r="N2797" s="152">
        <v>118</v>
      </c>
      <c r="O2797" s="152">
        <v>154</v>
      </c>
      <c r="P2797" s="152">
        <v>238</v>
      </c>
      <c r="Q2797" s="152">
        <v>293</v>
      </c>
      <c r="R2797" s="152">
        <v>262</v>
      </c>
      <c r="S2797" s="152">
        <v>54</v>
      </c>
      <c r="T2797" s="152">
        <v>186</v>
      </c>
      <c r="U2797" s="152">
        <v>30</v>
      </c>
      <c r="V2797" s="152">
        <v>69</v>
      </c>
      <c r="W2797" s="152">
        <v>447</v>
      </c>
      <c r="X2797" s="152">
        <v>265</v>
      </c>
      <c r="Y2797" s="152">
        <v>19</v>
      </c>
      <c r="Z2797" s="152">
        <v>323</v>
      </c>
      <c r="AA2797" s="152">
        <v>44</v>
      </c>
      <c r="AB2797" s="152">
        <v>334</v>
      </c>
      <c r="AC2797" s="152">
        <v>754</v>
      </c>
      <c r="AD2797" s="152">
        <v>37</v>
      </c>
      <c r="AE2797" s="152">
        <v>285</v>
      </c>
      <c r="AF2797" s="152">
        <v>676</v>
      </c>
      <c r="AG2797" s="152">
        <v>603</v>
      </c>
      <c r="AH2797" s="152">
        <v>148</v>
      </c>
      <c r="AI2797" s="152">
        <v>377</v>
      </c>
      <c r="AJ2797" s="152">
        <v>46</v>
      </c>
      <c r="AK2797" s="152">
        <v>594</v>
      </c>
      <c r="AL2797" s="152">
        <v>984</v>
      </c>
      <c r="AM2797" s="152">
        <v>16</v>
      </c>
      <c r="AN2797" s="55"/>
      <c r="AO2797" s="152">
        <v>165</v>
      </c>
      <c r="AP2797" s="152">
        <v>33</v>
      </c>
      <c r="AQ2797" s="152">
        <v>254</v>
      </c>
      <c r="AR2797" s="152">
        <v>136</v>
      </c>
      <c r="AS2797" s="152">
        <v>966</v>
      </c>
      <c r="AT2797" s="152">
        <v>100</v>
      </c>
      <c r="AU2797" s="152">
        <v>354</v>
      </c>
      <c r="AV2797" s="152">
        <v>121</v>
      </c>
      <c r="AW2797" s="152">
        <v>286</v>
      </c>
      <c r="AX2797" s="152">
        <v>117</v>
      </c>
      <c r="AY2797" s="152">
        <v>68</v>
      </c>
      <c r="AZ2797" s="152">
        <v>347</v>
      </c>
      <c r="BA2797" s="155">
        <v>371</v>
      </c>
      <c r="BB2797" s="152">
        <v>169</v>
      </c>
      <c r="BC2797" s="152">
        <v>99</v>
      </c>
      <c r="BD2797" s="152">
        <v>332</v>
      </c>
      <c r="BE2797" s="152">
        <v>162</v>
      </c>
      <c r="BF2797" s="152">
        <v>104</v>
      </c>
      <c r="BG2797" s="152">
        <v>44</v>
      </c>
      <c r="BH2797" s="152">
        <v>69</v>
      </c>
      <c r="BI2797" s="152">
        <v>83</v>
      </c>
      <c r="BJ2797" s="152">
        <v>55</v>
      </c>
      <c r="BK2797" s="152">
        <v>49</v>
      </c>
      <c r="BL2797" s="152">
        <v>155</v>
      </c>
      <c r="BM2797" s="152"/>
      <c r="BN2797" s="152"/>
      <c r="BO2797" s="152">
        <v>6</v>
      </c>
      <c r="BP2797" s="152"/>
      <c r="BQ2797" s="152"/>
      <c r="BR2797" s="152"/>
      <c r="BS2797" s="152"/>
      <c r="BT2797" s="152">
        <v>136</v>
      </c>
      <c r="BU2797" s="152">
        <v>156</v>
      </c>
      <c r="BV2797" s="152">
        <v>3</v>
      </c>
      <c r="BW2797" s="152"/>
      <c r="BX2797" s="152"/>
      <c r="BY2797" s="152">
        <v>63</v>
      </c>
      <c r="BZ2797" s="152"/>
      <c r="CA2797" s="152"/>
      <c r="CB2797" s="152"/>
      <c r="CC2797" s="152"/>
    </row>
    <row r="2798" spans="1:81">
      <c r="A2798" t="str">
        <f t="shared" si="219"/>
        <v>2023</v>
      </c>
      <c r="B2798" t="str">
        <f t="shared" si="220"/>
        <v>August</v>
      </c>
      <c r="C2798" s="2">
        <v>45165</v>
      </c>
      <c r="D2798" s="1" t="str">
        <f t="shared" si="218"/>
        <v>OK</v>
      </c>
      <c r="E2798">
        <f t="shared" si="216"/>
        <v>0</v>
      </c>
      <c r="F2798">
        <f t="shared" si="217"/>
        <v>1</v>
      </c>
      <c r="G2798" s="162">
        <v>45165</v>
      </c>
      <c r="H2798" s="152">
        <v>59</v>
      </c>
      <c r="I2798" s="152">
        <v>223</v>
      </c>
      <c r="J2798" s="152">
        <v>111</v>
      </c>
      <c r="K2798" s="152">
        <v>227</v>
      </c>
      <c r="L2798" s="152">
        <v>118</v>
      </c>
      <c r="M2798" s="152">
        <v>172</v>
      </c>
      <c r="N2798" s="152">
        <v>82</v>
      </c>
      <c r="O2798" s="152">
        <v>159</v>
      </c>
      <c r="P2798" s="152">
        <v>205</v>
      </c>
      <c r="Q2798" s="152">
        <v>232</v>
      </c>
      <c r="R2798" s="152">
        <v>190</v>
      </c>
      <c r="S2798" s="152">
        <v>37</v>
      </c>
      <c r="T2798" s="152">
        <v>137</v>
      </c>
      <c r="U2798" s="152">
        <v>26</v>
      </c>
      <c r="V2798" s="152">
        <v>57</v>
      </c>
      <c r="W2798" s="152">
        <v>400</v>
      </c>
      <c r="X2798" s="152">
        <v>324</v>
      </c>
      <c r="Y2798" s="152">
        <v>15</v>
      </c>
      <c r="Z2798" s="152">
        <v>342</v>
      </c>
      <c r="AA2798" s="152">
        <v>48</v>
      </c>
      <c r="AB2798" s="152">
        <v>269</v>
      </c>
      <c r="AC2798" s="152">
        <v>588</v>
      </c>
      <c r="AD2798" s="152">
        <v>39</v>
      </c>
      <c r="AE2798" s="152">
        <v>226</v>
      </c>
      <c r="AF2798" s="152">
        <v>574</v>
      </c>
      <c r="AG2798" s="152">
        <v>568</v>
      </c>
      <c r="AH2798" s="152">
        <v>101</v>
      </c>
      <c r="AI2798" s="152">
        <v>480</v>
      </c>
      <c r="AJ2798" s="152">
        <v>44</v>
      </c>
      <c r="AK2798" s="152">
        <v>576</v>
      </c>
      <c r="AL2798" s="152">
        <v>826</v>
      </c>
      <c r="AM2798" s="152">
        <v>14</v>
      </c>
      <c r="AN2798" s="55"/>
      <c r="AO2798" s="152">
        <v>160</v>
      </c>
      <c r="AP2798" s="152">
        <v>32</v>
      </c>
      <c r="AQ2798" s="152">
        <v>221</v>
      </c>
      <c r="AR2798" s="152">
        <v>104</v>
      </c>
      <c r="AS2798" s="152">
        <v>849</v>
      </c>
      <c r="AT2798" s="152">
        <v>98</v>
      </c>
      <c r="AU2798" s="152">
        <v>365</v>
      </c>
      <c r="AV2798" s="152">
        <v>88</v>
      </c>
      <c r="AW2798" s="152">
        <v>269</v>
      </c>
      <c r="AX2798" s="152">
        <v>97</v>
      </c>
      <c r="AY2798" s="152">
        <v>55</v>
      </c>
      <c r="AZ2798" s="152">
        <v>400</v>
      </c>
      <c r="BA2798" s="155">
        <v>366</v>
      </c>
      <c r="BB2798" s="152">
        <v>181</v>
      </c>
      <c r="BC2798" s="152">
        <v>103</v>
      </c>
      <c r="BD2798" s="152">
        <v>240</v>
      </c>
      <c r="BE2798" s="152">
        <v>114</v>
      </c>
      <c r="BF2798" s="152">
        <v>71</v>
      </c>
      <c r="BG2798" s="152">
        <v>50</v>
      </c>
      <c r="BH2798" s="152">
        <v>47</v>
      </c>
      <c r="BI2798" s="152">
        <v>87</v>
      </c>
      <c r="BJ2798" s="152">
        <v>82</v>
      </c>
      <c r="BK2798" s="152">
        <v>27</v>
      </c>
      <c r="BL2798" s="152">
        <v>77</v>
      </c>
      <c r="BM2798" s="152"/>
      <c r="BN2798" s="152"/>
      <c r="BO2798" s="152">
        <v>6</v>
      </c>
      <c r="BP2798" s="152"/>
      <c r="BQ2798" s="152"/>
      <c r="BR2798" s="152"/>
      <c r="BS2798" s="152"/>
      <c r="BT2798" s="152">
        <v>131</v>
      </c>
      <c r="BU2798" s="152">
        <v>43</v>
      </c>
      <c r="BV2798" s="152">
        <v>2</v>
      </c>
      <c r="BW2798" s="152"/>
      <c r="BX2798" s="152"/>
      <c r="BY2798" s="152">
        <v>59</v>
      </c>
      <c r="BZ2798" s="152"/>
      <c r="CA2798" s="152"/>
      <c r="CB2798" s="152"/>
      <c r="CC2798" s="152"/>
    </row>
    <row r="2799" spans="1:81">
      <c r="A2799" t="str">
        <f t="shared" si="219"/>
        <v>2023</v>
      </c>
      <c r="B2799" t="str">
        <f t="shared" si="220"/>
        <v>August</v>
      </c>
      <c r="C2799" s="2">
        <v>45166</v>
      </c>
      <c r="D2799" s="1" t="str">
        <f t="shared" si="218"/>
        <v>OK</v>
      </c>
      <c r="E2799">
        <f t="shared" si="216"/>
        <v>1</v>
      </c>
      <c r="F2799">
        <f t="shared" si="217"/>
        <v>0</v>
      </c>
      <c r="G2799" s="162">
        <v>45166</v>
      </c>
      <c r="H2799" s="152">
        <v>29</v>
      </c>
      <c r="I2799" s="152">
        <v>313</v>
      </c>
      <c r="J2799" s="152">
        <v>353</v>
      </c>
      <c r="K2799" s="152">
        <v>162</v>
      </c>
      <c r="L2799" s="152">
        <v>348</v>
      </c>
      <c r="M2799" s="152">
        <v>148</v>
      </c>
      <c r="N2799" s="152">
        <v>225</v>
      </c>
      <c r="O2799" s="152">
        <v>101</v>
      </c>
      <c r="P2799" s="152">
        <v>446</v>
      </c>
      <c r="Q2799" s="152">
        <v>357</v>
      </c>
      <c r="R2799" s="152">
        <v>324</v>
      </c>
      <c r="S2799" s="152">
        <v>88</v>
      </c>
      <c r="T2799" s="152">
        <v>156</v>
      </c>
      <c r="U2799" s="152">
        <v>45</v>
      </c>
      <c r="V2799" s="152">
        <v>127</v>
      </c>
      <c r="W2799" s="152">
        <v>560</v>
      </c>
      <c r="X2799" s="152">
        <v>231</v>
      </c>
      <c r="Y2799" s="152">
        <v>16</v>
      </c>
      <c r="Z2799" s="152">
        <v>358</v>
      </c>
      <c r="AA2799" s="152">
        <v>47</v>
      </c>
      <c r="AB2799" s="152">
        <v>784</v>
      </c>
      <c r="AC2799" s="152">
        <v>343</v>
      </c>
      <c r="AD2799" s="152">
        <v>27</v>
      </c>
      <c r="AE2799" s="152">
        <v>687</v>
      </c>
      <c r="AF2799" s="152">
        <v>1194</v>
      </c>
      <c r="AG2799" s="152">
        <v>574</v>
      </c>
      <c r="AH2799" s="152">
        <v>88</v>
      </c>
      <c r="AI2799" s="152">
        <v>249</v>
      </c>
      <c r="AJ2799" s="152">
        <v>69</v>
      </c>
      <c r="AK2799" s="152">
        <v>892</v>
      </c>
      <c r="AL2799" s="152">
        <v>1043</v>
      </c>
      <c r="AM2799" s="152">
        <v>7</v>
      </c>
      <c r="AN2799" s="55"/>
      <c r="AO2799" s="152">
        <v>301</v>
      </c>
      <c r="AP2799" s="152">
        <v>27</v>
      </c>
      <c r="AQ2799" s="152">
        <v>187</v>
      </c>
      <c r="AR2799" s="152">
        <v>209</v>
      </c>
      <c r="AS2799" s="152">
        <v>950</v>
      </c>
      <c r="AT2799" s="152">
        <v>185</v>
      </c>
      <c r="AU2799" s="152">
        <v>296</v>
      </c>
      <c r="AV2799" s="152">
        <v>68</v>
      </c>
      <c r="AW2799" s="152">
        <v>85</v>
      </c>
      <c r="AX2799" s="152">
        <v>315</v>
      </c>
      <c r="AY2799" s="152">
        <v>138</v>
      </c>
      <c r="AZ2799" s="152">
        <v>378</v>
      </c>
      <c r="BA2799" s="155">
        <v>255</v>
      </c>
      <c r="BB2799" s="152">
        <v>86</v>
      </c>
      <c r="BC2799" s="152">
        <v>17</v>
      </c>
      <c r="BD2799" s="152">
        <v>132</v>
      </c>
      <c r="BE2799" s="152">
        <v>200</v>
      </c>
      <c r="BF2799" s="152">
        <v>79</v>
      </c>
      <c r="BG2799" s="152">
        <v>54</v>
      </c>
      <c r="BH2799" s="152">
        <v>93</v>
      </c>
      <c r="BI2799" s="152">
        <v>35</v>
      </c>
      <c r="BJ2799" s="152">
        <v>66</v>
      </c>
      <c r="BK2799" s="152">
        <v>33</v>
      </c>
      <c r="BL2799" s="152">
        <v>50</v>
      </c>
      <c r="BM2799" s="152"/>
      <c r="BN2799" s="152"/>
      <c r="BO2799" s="152">
        <v>18</v>
      </c>
      <c r="BP2799" s="152"/>
      <c r="BQ2799" s="152"/>
      <c r="BR2799" s="152"/>
      <c r="BS2799" s="152"/>
      <c r="BT2799" s="152">
        <v>58</v>
      </c>
      <c r="BU2799" s="152">
        <v>134</v>
      </c>
      <c r="BV2799" s="152">
        <v>13</v>
      </c>
      <c r="BW2799" s="152"/>
      <c r="BX2799" s="152"/>
      <c r="BY2799" s="152">
        <v>63</v>
      </c>
      <c r="BZ2799" s="152"/>
      <c r="CA2799" s="152"/>
      <c r="CB2799" s="152"/>
      <c r="CC2799" s="152"/>
    </row>
    <row r="2800" spans="1:81">
      <c r="A2800" t="str">
        <f t="shared" si="219"/>
        <v>2023</v>
      </c>
      <c r="B2800" t="str">
        <f t="shared" si="220"/>
        <v>August</v>
      </c>
      <c r="C2800" s="2">
        <v>45167</v>
      </c>
      <c r="D2800" s="1" t="str">
        <f t="shared" si="218"/>
        <v>OK</v>
      </c>
      <c r="E2800">
        <f t="shared" si="216"/>
        <v>1</v>
      </c>
      <c r="F2800">
        <f t="shared" si="217"/>
        <v>0</v>
      </c>
      <c r="G2800" s="162">
        <v>45167</v>
      </c>
      <c r="H2800" s="152">
        <v>38</v>
      </c>
      <c r="I2800" s="152">
        <v>369</v>
      </c>
      <c r="J2800" s="152">
        <v>394</v>
      </c>
      <c r="K2800" s="152">
        <v>217</v>
      </c>
      <c r="L2800" s="152">
        <v>332</v>
      </c>
      <c r="M2800" s="152">
        <v>174</v>
      </c>
      <c r="N2800" s="152">
        <v>307</v>
      </c>
      <c r="O2800" s="152">
        <v>148</v>
      </c>
      <c r="P2800" s="152">
        <v>453</v>
      </c>
      <c r="Q2800" s="152">
        <v>418</v>
      </c>
      <c r="R2800" s="152">
        <v>335</v>
      </c>
      <c r="S2800" s="152">
        <v>93</v>
      </c>
      <c r="T2800" s="152">
        <v>91</v>
      </c>
      <c r="U2800" s="152">
        <v>59</v>
      </c>
      <c r="V2800" s="152">
        <v>145</v>
      </c>
      <c r="W2800" s="152">
        <v>635</v>
      </c>
      <c r="X2800" s="152">
        <v>276</v>
      </c>
      <c r="Y2800" s="152">
        <v>27</v>
      </c>
      <c r="Z2800" s="152">
        <v>443</v>
      </c>
      <c r="AA2800" s="152">
        <v>17</v>
      </c>
      <c r="AB2800" s="152">
        <v>914</v>
      </c>
      <c r="AC2800" s="152">
        <v>458</v>
      </c>
      <c r="AD2800" s="152">
        <v>31</v>
      </c>
      <c r="AE2800" s="152">
        <v>812</v>
      </c>
      <c r="AF2800" s="152">
        <v>1308</v>
      </c>
      <c r="AG2800" s="152">
        <v>744</v>
      </c>
      <c r="AH2800" s="152">
        <v>116</v>
      </c>
      <c r="AI2800" s="152">
        <v>286</v>
      </c>
      <c r="AJ2800" s="152">
        <v>77</v>
      </c>
      <c r="AK2800" s="152">
        <v>1060</v>
      </c>
      <c r="AL2800" s="152">
        <v>1316</v>
      </c>
      <c r="AM2800" s="152">
        <v>14</v>
      </c>
      <c r="AN2800" s="55"/>
      <c r="AO2800" s="152">
        <v>317</v>
      </c>
      <c r="AP2800" s="152">
        <v>26</v>
      </c>
      <c r="AQ2800" s="152">
        <v>229</v>
      </c>
      <c r="AR2800" s="152">
        <v>274</v>
      </c>
      <c r="AS2800" s="152">
        <v>1213</v>
      </c>
      <c r="AT2800" s="152">
        <v>231</v>
      </c>
      <c r="AU2800" s="152">
        <v>381</v>
      </c>
      <c r="AV2800" s="152">
        <v>113</v>
      </c>
      <c r="AW2800" s="152">
        <v>130</v>
      </c>
      <c r="AX2800" s="152">
        <v>391</v>
      </c>
      <c r="AY2800" s="152">
        <v>199</v>
      </c>
      <c r="AZ2800" s="152">
        <v>471</v>
      </c>
      <c r="BA2800" s="155">
        <v>306</v>
      </c>
      <c r="BB2800" s="152">
        <v>143</v>
      </c>
      <c r="BC2800" s="152">
        <v>14</v>
      </c>
      <c r="BD2800" s="152">
        <v>157</v>
      </c>
      <c r="BE2800" s="152">
        <v>220</v>
      </c>
      <c r="BF2800" s="152">
        <v>71</v>
      </c>
      <c r="BG2800" s="152">
        <v>55</v>
      </c>
      <c r="BH2800" s="152">
        <v>123</v>
      </c>
      <c r="BI2800" s="152">
        <v>50</v>
      </c>
      <c r="BJ2800" s="152">
        <v>83</v>
      </c>
      <c r="BK2800" s="152">
        <v>21</v>
      </c>
      <c r="BL2800" s="152">
        <v>52</v>
      </c>
      <c r="BM2800" s="152"/>
      <c r="BN2800" s="152"/>
      <c r="BO2800" s="152">
        <v>16</v>
      </c>
      <c r="BP2800" s="152"/>
      <c r="BQ2800" s="152"/>
      <c r="BR2800" s="152"/>
      <c r="BS2800" s="152"/>
      <c r="BT2800" s="152">
        <v>92</v>
      </c>
      <c r="BU2800" s="152">
        <v>132</v>
      </c>
      <c r="BV2800" s="152">
        <v>11</v>
      </c>
      <c r="BW2800" s="152"/>
      <c r="BX2800" s="152"/>
      <c r="BY2800" s="152">
        <v>55</v>
      </c>
      <c r="BZ2800" s="152"/>
      <c r="CA2800" s="152"/>
      <c r="CB2800" s="152"/>
      <c r="CC2800" s="152"/>
    </row>
    <row r="2801" spans="1:81">
      <c r="A2801" t="str">
        <f t="shared" si="219"/>
        <v>2023</v>
      </c>
      <c r="B2801" t="str">
        <f t="shared" si="220"/>
        <v>August</v>
      </c>
      <c r="C2801" s="2">
        <v>45168</v>
      </c>
      <c r="D2801" s="1" t="str">
        <f t="shared" si="218"/>
        <v>OK</v>
      </c>
      <c r="E2801">
        <f t="shared" si="216"/>
        <v>1</v>
      </c>
      <c r="F2801">
        <f t="shared" si="217"/>
        <v>0</v>
      </c>
      <c r="G2801" s="162">
        <v>45168</v>
      </c>
      <c r="H2801" s="152">
        <v>9</v>
      </c>
      <c r="I2801" s="152">
        <v>360</v>
      </c>
      <c r="J2801" s="152">
        <v>339</v>
      </c>
      <c r="K2801" s="152">
        <v>146</v>
      </c>
      <c r="L2801" s="152">
        <v>321</v>
      </c>
      <c r="M2801" s="152">
        <v>146</v>
      </c>
      <c r="N2801" s="152">
        <v>217</v>
      </c>
      <c r="O2801" s="152">
        <v>85</v>
      </c>
      <c r="P2801" s="152">
        <v>427</v>
      </c>
      <c r="Q2801" s="152">
        <v>378</v>
      </c>
      <c r="R2801" s="152">
        <v>283</v>
      </c>
      <c r="S2801" s="152">
        <v>86</v>
      </c>
      <c r="T2801" s="152">
        <v>158</v>
      </c>
      <c r="U2801" s="152">
        <v>36</v>
      </c>
      <c r="V2801" s="152">
        <v>117</v>
      </c>
      <c r="W2801" s="152">
        <v>546</v>
      </c>
      <c r="X2801" s="152">
        <v>202</v>
      </c>
      <c r="Y2801" s="152">
        <v>10</v>
      </c>
      <c r="Z2801" s="152">
        <v>406</v>
      </c>
      <c r="AA2801" s="152">
        <v>18</v>
      </c>
      <c r="AB2801" s="152">
        <v>781</v>
      </c>
      <c r="AC2801" s="152">
        <v>292</v>
      </c>
      <c r="AD2801" s="152">
        <v>40</v>
      </c>
      <c r="AE2801" s="152">
        <v>707</v>
      </c>
      <c r="AF2801" s="152">
        <v>1149</v>
      </c>
      <c r="AG2801" s="152">
        <v>572</v>
      </c>
      <c r="AH2801" s="152">
        <v>80</v>
      </c>
      <c r="AI2801" s="152">
        <v>203</v>
      </c>
      <c r="AJ2801" s="152">
        <v>52</v>
      </c>
      <c r="AK2801" s="152">
        <v>769</v>
      </c>
      <c r="AL2801" s="152">
        <v>983</v>
      </c>
      <c r="AM2801" s="152">
        <v>17</v>
      </c>
      <c r="AN2801" s="55"/>
      <c r="AO2801" s="152">
        <v>269</v>
      </c>
      <c r="AP2801" s="152">
        <v>33</v>
      </c>
      <c r="AQ2801" s="152">
        <v>146</v>
      </c>
      <c r="AR2801" s="152">
        <v>229</v>
      </c>
      <c r="AS2801" s="152">
        <v>879</v>
      </c>
      <c r="AT2801" s="152">
        <v>169</v>
      </c>
      <c r="AU2801" s="152">
        <v>255</v>
      </c>
      <c r="AV2801" s="152">
        <v>75</v>
      </c>
      <c r="AW2801" s="152">
        <v>79</v>
      </c>
      <c r="AX2801" s="152">
        <v>294</v>
      </c>
      <c r="AY2801" s="152">
        <v>146</v>
      </c>
      <c r="AZ2801" s="152">
        <v>304</v>
      </c>
      <c r="BA2801" s="155">
        <v>254</v>
      </c>
      <c r="BB2801" s="152">
        <v>100</v>
      </c>
      <c r="BC2801" s="152">
        <v>23</v>
      </c>
      <c r="BD2801" s="152">
        <v>108</v>
      </c>
      <c r="BE2801" s="152">
        <v>170</v>
      </c>
      <c r="BF2801" s="152">
        <v>78</v>
      </c>
      <c r="BG2801" s="152">
        <v>57</v>
      </c>
      <c r="BH2801" s="152">
        <v>129</v>
      </c>
      <c r="BI2801" s="152">
        <v>25</v>
      </c>
      <c r="BJ2801" s="152">
        <v>67</v>
      </c>
      <c r="BK2801" s="152">
        <v>20</v>
      </c>
      <c r="BL2801" s="152">
        <v>68</v>
      </c>
      <c r="BM2801" s="152"/>
      <c r="BN2801" s="152"/>
      <c r="BO2801" s="152">
        <v>11</v>
      </c>
      <c r="BP2801" s="152"/>
      <c r="BQ2801" s="152"/>
      <c r="BR2801" s="152"/>
      <c r="BS2801" s="152"/>
      <c r="BT2801" s="152">
        <v>44</v>
      </c>
      <c r="BU2801" s="152">
        <v>30</v>
      </c>
      <c r="BV2801" s="152">
        <v>13</v>
      </c>
      <c r="BW2801" s="152"/>
      <c r="BX2801" s="152"/>
      <c r="BY2801" s="152">
        <v>78</v>
      </c>
      <c r="BZ2801" s="152"/>
      <c r="CA2801" s="152"/>
      <c r="CB2801" s="152"/>
      <c r="CC2801" s="152"/>
    </row>
    <row r="2802" spans="1:81" ht="15" thickBot="1">
      <c r="A2802" t="str">
        <f t="shared" si="219"/>
        <v>2023</v>
      </c>
      <c r="B2802" t="str">
        <f t="shared" si="220"/>
        <v>August</v>
      </c>
      <c r="C2802" s="2">
        <v>45169</v>
      </c>
      <c r="D2802" s="1" t="str">
        <f t="shared" si="218"/>
        <v>OK</v>
      </c>
      <c r="E2802">
        <f t="shared" si="216"/>
        <v>1</v>
      </c>
      <c r="F2802">
        <f t="shared" si="217"/>
        <v>0</v>
      </c>
      <c r="G2802" s="163">
        <v>45169</v>
      </c>
      <c r="H2802" s="157">
        <v>23</v>
      </c>
      <c r="I2802" s="157">
        <v>341</v>
      </c>
      <c r="J2802" s="157">
        <v>330</v>
      </c>
      <c r="K2802" s="157">
        <v>172</v>
      </c>
      <c r="L2802" s="157">
        <v>334</v>
      </c>
      <c r="M2802" s="157">
        <v>176</v>
      </c>
      <c r="N2802" s="157">
        <v>223</v>
      </c>
      <c r="O2802" s="157">
        <v>115</v>
      </c>
      <c r="P2802" s="157">
        <v>409</v>
      </c>
      <c r="Q2802" s="157">
        <v>390</v>
      </c>
      <c r="R2802" s="157">
        <v>320</v>
      </c>
      <c r="S2802" s="157">
        <v>84</v>
      </c>
      <c r="T2802" s="157">
        <v>158</v>
      </c>
      <c r="U2802" s="157">
        <v>34</v>
      </c>
      <c r="V2802" s="157">
        <v>146</v>
      </c>
      <c r="W2802" s="157">
        <v>598</v>
      </c>
      <c r="X2802" s="157">
        <v>224</v>
      </c>
      <c r="Y2802" s="157">
        <v>19</v>
      </c>
      <c r="Z2802" s="157">
        <v>382</v>
      </c>
      <c r="AA2802" s="157">
        <v>24</v>
      </c>
      <c r="AB2802" s="157">
        <v>858</v>
      </c>
      <c r="AC2802" s="157">
        <v>311</v>
      </c>
      <c r="AD2802" s="157">
        <v>58</v>
      </c>
      <c r="AE2802" s="157">
        <v>781</v>
      </c>
      <c r="AF2802" s="157">
        <v>1157</v>
      </c>
      <c r="AG2802" s="157">
        <v>621</v>
      </c>
      <c r="AH2802" s="157">
        <v>110</v>
      </c>
      <c r="AI2802" s="157">
        <v>247</v>
      </c>
      <c r="AJ2802" s="157">
        <v>58</v>
      </c>
      <c r="AK2802" s="157">
        <v>864</v>
      </c>
      <c r="AL2802" s="157">
        <v>1180</v>
      </c>
      <c r="AM2802" s="157">
        <v>10</v>
      </c>
      <c r="AN2802" s="195"/>
      <c r="AO2802" s="157">
        <v>286</v>
      </c>
      <c r="AP2802" s="157">
        <v>22</v>
      </c>
      <c r="AQ2802" s="157">
        <v>156</v>
      </c>
      <c r="AR2802" s="157">
        <v>266</v>
      </c>
      <c r="AS2802" s="157">
        <v>1009</v>
      </c>
      <c r="AT2802" s="157">
        <v>173</v>
      </c>
      <c r="AU2802" s="157">
        <v>320</v>
      </c>
      <c r="AV2802" s="157">
        <v>69</v>
      </c>
      <c r="AW2802" s="157">
        <v>107</v>
      </c>
      <c r="AX2802" s="157">
        <v>330</v>
      </c>
      <c r="AY2802" s="157">
        <v>137</v>
      </c>
      <c r="AZ2802" s="157">
        <v>366</v>
      </c>
      <c r="BA2802" s="159">
        <v>290</v>
      </c>
      <c r="BB2802" s="157">
        <v>133</v>
      </c>
      <c r="BC2802" s="157">
        <v>32</v>
      </c>
      <c r="BD2802" s="157">
        <v>142</v>
      </c>
      <c r="BE2802" s="157">
        <v>192</v>
      </c>
      <c r="BF2802" s="157">
        <v>67</v>
      </c>
      <c r="BG2802" s="157">
        <v>49</v>
      </c>
      <c r="BH2802" s="157">
        <v>108</v>
      </c>
      <c r="BI2802" s="157">
        <v>39</v>
      </c>
      <c r="BJ2802" s="157">
        <v>88</v>
      </c>
      <c r="BK2802" s="157">
        <v>29</v>
      </c>
      <c r="BL2802" s="157">
        <v>59</v>
      </c>
      <c r="BM2802" s="157"/>
      <c r="BN2802" s="157"/>
      <c r="BO2802" s="157">
        <v>19</v>
      </c>
      <c r="BP2802" s="157"/>
      <c r="BQ2802" s="157"/>
      <c r="BR2802" s="157"/>
      <c r="BS2802" s="157"/>
      <c r="BT2802" s="157">
        <v>45</v>
      </c>
      <c r="BU2802" s="157">
        <v>63</v>
      </c>
      <c r="BV2802" s="157">
        <v>8</v>
      </c>
      <c r="BW2802" s="157"/>
      <c r="BX2802" s="157"/>
      <c r="BY2802" s="157">
        <v>62</v>
      </c>
      <c r="BZ2802" s="157"/>
      <c r="CA2802" s="157"/>
      <c r="CB2802" s="157"/>
      <c r="CC2802" s="157"/>
    </row>
    <row r="2803" spans="1:81">
      <c r="A2803" t="str">
        <f t="shared" si="219"/>
        <v>2023</v>
      </c>
      <c r="B2803" t="str">
        <f t="shared" si="220"/>
        <v>September</v>
      </c>
      <c r="C2803" s="2">
        <v>45170</v>
      </c>
      <c r="D2803" s="1" t="str">
        <f t="shared" si="218"/>
        <v>OK</v>
      </c>
      <c r="E2803">
        <f t="shared" si="216"/>
        <v>1</v>
      </c>
      <c r="F2803">
        <f t="shared" si="217"/>
        <v>0</v>
      </c>
      <c r="G2803" s="162">
        <v>45170</v>
      </c>
      <c r="H2803" s="152">
        <v>22</v>
      </c>
      <c r="I2803" s="152">
        <v>333</v>
      </c>
      <c r="J2803" s="152">
        <v>280</v>
      </c>
      <c r="K2803" s="152">
        <v>209</v>
      </c>
      <c r="L2803" s="152">
        <v>277</v>
      </c>
      <c r="M2803" s="152">
        <v>180</v>
      </c>
      <c r="N2803" s="152">
        <v>245</v>
      </c>
      <c r="O2803" s="152">
        <v>104</v>
      </c>
      <c r="P2803" s="152">
        <v>414</v>
      </c>
      <c r="Q2803" s="152">
        <v>357</v>
      </c>
      <c r="R2803" s="152">
        <v>281</v>
      </c>
      <c r="S2803" s="152">
        <v>84</v>
      </c>
      <c r="T2803" s="152">
        <v>177</v>
      </c>
      <c r="U2803" s="152">
        <v>29</v>
      </c>
      <c r="V2803" s="152">
        <v>143</v>
      </c>
      <c r="W2803" s="152">
        <v>616</v>
      </c>
      <c r="X2803" s="152">
        <v>232</v>
      </c>
      <c r="Y2803" s="152">
        <v>17</v>
      </c>
      <c r="Z2803" s="152">
        <v>390</v>
      </c>
      <c r="AA2803" s="152">
        <v>33</v>
      </c>
      <c r="AB2803" s="152">
        <v>620</v>
      </c>
      <c r="AC2803" s="152">
        <v>375</v>
      </c>
      <c r="AD2803" s="152">
        <v>53</v>
      </c>
      <c r="AE2803" s="152">
        <v>583</v>
      </c>
      <c r="AF2803" s="152">
        <v>1024</v>
      </c>
      <c r="AG2803" s="152">
        <v>565</v>
      </c>
      <c r="AH2803" s="152">
        <v>96</v>
      </c>
      <c r="AI2803" s="152">
        <v>253</v>
      </c>
      <c r="AJ2803" s="152">
        <v>54</v>
      </c>
      <c r="AK2803" s="152">
        <v>736</v>
      </c>
      <c r="AL2803" s="152">
        <v>1099</v>
      </c>
      <c r="AM2803" s="152">
        <v>16</v>
      </c>
      <c r="AN2803" s="152"/>
      <c r="AO2803" s="152">
        <v>261</v>
      </c>
      <c r="AP2803" s="152">
        <v>43</v>
      </c>
      <c r="AQ2803" s="152">
        <v>178</v>
      </c>
      <c r="AR2803" s="152">
        <v>234</v>
      </c>
      <c r="AS2803" s="152">
        <v>920</v>
      </c>
      <c r="AT2803" s="152">
        <v>193</v>
      </c>
      <c r="AU2803" s="152">
        <v>343</v>
      </c>
      <c r="AV2803" s="152">
        <v>96</v>
      </c>
      <c r="AW2803" s="152">
        <v>105</v>
      </c>
      <c r="AX2803" s="152">
        <v>262</v>
      </c>
      <c r="AY2803" s="152">
        <v>151</v>
      </c>
      <c r="AZ2803" s="152">
        <v>332</v>
      </c>
      <c r="BA2803" s="155">
        <v>295</v>
      </c>
      <c r="BB2803" s="152">
        <v>126</v>
      </c>
      <c r="BC2803" s="152">
        <v>21</v>
      </c>
      <c r="BD2803" s="152">
        <v>125</v>
      </c>
      <c r="BE2803" s="152">
        <v>169</v>
      </c>
      <c r="BF2803" s="152">
        <v>55</v>
      </c>
      <c r="BG2803" s="152">
        <v>72</v>
      </c>
      <c r="BH2803" s="152">
        <v>89</v>
      </c>
      <c r="BI2803" s="152">
        <v>43</v>
      </c>
      <c r="BJ2803" s="152">
        <v>67</v>
      </c>
      <c r="BK2803" s="152">
        <v>29</v>
      </c>
      <c r="BL2803" s="152">
        <v>42</v>
      </c>
      <c r="BM2803" s="152">
        <v>102</v>
      </c>
      <c r="BN2803" s="152">
        <v>74</v>
      </c>
      <c r="BO2803" s="152">
        <v>27</v>
      </c>
      <c r="BP2803" s="152"/>
      <c r="BQ2803" s="152"/>
      <c r="BR2803" s="152"/>
      <c r="BS2803" s="152"/>
      <c r="BT2803" s="152">
        <v>131</v>
      </c>
      <c r="BU2803" s="152">
        <v>202</v>
      </c>
      <c r="BV2803" s="152">
        <v>20</v>
      </c>
      <c r="BW2803" s="152"/>
      <c r="BX2803" s="152"/>
      <c r="BY2803" s="152">
        <v>73</v>
      </c>
      <c r="BZ2803" s="152"/>
      <c r="CA2803" s="152"/>
      <c r="CB2803" s="152"/>
      <c r="CC2803" s="152"/>
    </row>
    <row r="2804" spans="1:81">
      <c r="A2804" t="str">
        <f t="shared" si="219"/>
        <v>2023</v>
      </c>
      <c r="B2804" t="str">
        <f t="shared" si="220"/>
        <v>September</v>
      </c>
      <c r="C2804" s="2">
        <v>45171</v>
      </c>
      <c r="D2804" s="1" t="str">
        <f t="shared" si="218"/>
        <v>OK</v>
      </c>
      <c r="E2804">
        <f t="shared" si="216"/>
        <v>0</v>
      </c>
      <c r="F2804">
        <f t="shared" si="217"/>
        <v>1</v>
      </c>
      <c r="G2804" s="162">
        <v>45171</v>
      </c>
      <c r="H2804" s="152">
        <v>40</v>
      </c>
      <c r="I2804" s="152">
        <v>326</v>
      </c>
      <c r="J2804" s="152">
        <v>133</v>
      </c>
      <c r="K2804" s="152">
        <v>313</v>
      </c>
      <c r="L2804" s="152">
        <v>172</v>
      </c>
      <c r="M2804" s="152">
        <v>191</v>
      </c>
      <c r="N2804" s="152">
        <v>142</v>
      </c>
      <c r="O2804" s="152">
        <v>142</v>
      </c>
      <c r="P2804" s="152">
        <v>297</v>
      </c>
      <c r="Q2804" s="152">
        <v>370</v>
      </c>
      <c r="R2804" s="152">
        <v>249</v>
      </c>
      <c r="S2804" s="152">
        <v>57</v>
      </c>
      <c r="T2804" s="152">
        <v>194</v>
      </c>
      <c r="U2804" s="152">
        <v>26</v>
      </c>
      <c r="V2804" s="152">
        <v>51</v>
      </c>
      <c r="W2804" s="152">
        <v>400</v>
      </c>
      <c r="X2804" s="152">
        <v>313</v>
      </c>
      <c r="Y2804" s="152">
        <v>11</v>
      </c>
      <c r="Z2804" s="152">
        <v>372</v>
      </c>
      <c r="AA2804" s="152">
        <v>69</v>
      </c>
      <c r="AB2804" s="152">
        <v>339</v>
      </c>
      <c r="AC2804" s="152">
        <v>718</v>
      </c>
      <c r="AD2804" s="152">
        <v>30</v>
      </c>
      <c r="AE2804" s="152">
        <v>399</v>
      </c>
      <c r="AF2804" s="152">
        <v>670</v>
      </c>
      <c r="AG2804" s="152">
        <v>620</v>
      </c>
      <c r="AH2804" s="152">
        <v>123</v>
      </c>
      <c r="AI2804" s="152">
        <v>352</v>
      </c>
      <c r="AJ2804" s="152">
        <v>74</v>
      </c>
      <c r="AK2804" s="152">
        <v>645</v>
      </c>
      <c r="AL2804" s="152">
        <v>1173</v>
      </c>
      <c r="AM2804" s="152">
        <v>11</v>
      </c>
      <c r="AN2804" s="152"/>
      <c r="AO2804" s="152">
        <v>180</v>
      </c>
      <c r="AP2804" s="152">
        <v>33</v>
      </c>
      <c r="AQ2804" s="152">
        <v>240</v>
      </c>
      <c r="AR2804" s="152">
        <v>123</v>
      </c>
      <c r="AS2804" s="152">
        <v>1127</v>
      </c>
      <c r="AT2804" s="152">
        <v>118</v>
      </c>
      <c r="AU2804" s="152">
        <v>492</v>
      </c>
      <c r="AV2804" s="152">
        <v>140</v>
      </c>
      <c r="AW2804" s="152">
        <v>253</v>
      </c>
      <c r="AX2804" s="152">
        <v>123</v>
      </c>
      <c r="AY2804" s="152">
        <v>96</v>
      </c>
      <c r="AZ2804" s="152">
        <v>430</v>
      </c>
      <c r="BA2804" s="155">
        <v>434</v>
      </c>
      <c r="BB2804" s="152">
        <v>234</v>
      </c>
      <c r="BC2804" s="152">
        <v>102</v>
      </c>
      <c r="BD2804" s="152">
        <v>218</v>
      </c>
      <c r="BE2804" s="152">
        <v>145</v>
      </c>
      <c r="BF2804" s="152">
        <v>89</v>
      </c>
      <c r="BG2804" s="152">
        <v>50</v>
      </c>
      <c r="BH2804" s="152">
        <v>73</v>
      </c>
      <c r="BI2804" s="152">
        <v>95</v>
      </c>
      <c r="BJ2804" s="152">
        <v>67</v>
      </c>
      <c r="BK2804" s="152">
        <v>38</v>
      </c>
      <c r="BL2804" s="152">
        <v>135</v>
      </c>
      <c r="BM2804" s="152">
        <v>96</v>
      </c>
      <c r="BN2804" s="152">
        <v>164</v>
      </c>
      <c r="BO2804" s="152">
        <v>11</v>
      </c>
      <c r="BP2804" s="152"/>
      <c r="BQ2804" s="152"/>
      <c r="BR2804" s="152"/>
      <c r="BS2804" s="152"/>
      <c r="BT2804" s="152">
        <v>120</v>
      </c>
      <c r="BU2804" s="152">
        <v>137</v>
      </c>
      <c r="BV2804" s="152">
        <v>5</v>
      </c>
      <c r="BW2804" s="152"/>
      <c r="BX2804" s="152"/>
      <c r="BY2804" s="152">
        <v>50</v>
      </c>
      <c r="BZ2804" s="152"/>
      <c r="CA2804" s="152"/>
      <c r="CB2804" s="152"/>
      <c r="CC2804" s="152"/>
    </row>
    <row r="2805" spans="1:81">
      <c r="A2805" t="str">
        <f t="shared" si="219"/>
        <v>2023</v>
      </c>
      <c r="B2805" t="str">
        <f t="shared" si="220"/>
        <v>September</v>
      </c>
      <c r="C2805" s="2">
        <v>45172</v>
      </c>
      <c r="D2805" s="1" t="str">
        <f t="shared" si="218"/>
        <v>OK</v>
      </c>
      <c r="E2805">
        <f t="shared" si="216"/>
        <v>0</v>
      </c>
      <c r="F2805">
        <f t="shared" si="217"/>
        <v>1</v>
      </c>
      <c r="G2805" s="162">
        <v>45172</v>
      </c>
      <c r="H2805" s="152">
        <v>11</v>
      </c>
      <c r="I2805" s="152">
        <v>138</v>
      </c>
      <c r="J2805" s="152">
        <v>74</v>
      </c>
      <c r="K2805" s="152">
        <v>164</v>
      </c>
      <c r="L2805" s="152">
        <v>117</v>
      </c>
      <c r="M2805" s="152">
        <v>101</v>
      </c>
      <c r="N2805" s="152">
        <v>93</v>
      </c>
      <c r="O2805" s="152">
        <v>39</v>
      </c>
      <c r="P2805" s="152">
        <v>176</v>
      </c>
      <c r="Q2805" s="152">
        <v>163</v>
      </c>
      <c r="R2805" s="152">
        <v>145</v>
      </c>
      <c r="S2805" s="152">
        <v>32</v>
      </c>
      <c r="T2805" s="152">
        <v>122</v>
      </c>
      <c r="U2805" s="152">
        <v>15</v>
      </c>
      <c r="V2805" s="152">
        <v>47</v>
      </c>
      <c r="W2805" s="152">
        <v>359</v>
      </c>
      <c r="X2805" s="152">
        <v>190</v>
      </c>
      <c r="Y2805" s="152">
        <v>13</v>
      </c>
      <c r="Z2805" s="152">
        <v>249</v>
      </c>
      <c r="AA2805" s="152">
        <v>23</v>
      </c>
      <c r="AB2805" s="152">
        <v>223</v>
      </c>
      <c r="AC2805" s="152">
        <v>448</v>
      </c>
      <c r="AD2805" s="152">
        <v>10</v>
      </c>
      <c r="AE2805" s="152">
        <v>222</v>
      </c>
      <c r="AF2805" s="152">
        <v>426</v>
      </c>
      <c r="AG2805" s="152">
        <v>423</v>
      </c>
      <c r="AH2805" s="152">
        <v>84</v>
      </c>
      <c r="AI2805" s="152">
        <v>246</v>
      </c>
      <c r="AJ2805" s="152">
        <v>69</v>
      </c>
      <c r="AK2805" s="152">
        <v>304</v>
      </c>
      <c r="AL2805" s="152">
        <v>593</v>
      </c>
      <c r="AM2805" s="152">
        <v>10</v>
      </c>
      <c r="AN2805" s="152"/>
      <c r="AO2805" s="152">
        <v>106</v>
      </c>
      <c r="AP2805" s="152">
        <v>24</v>
      </c>
      <c r="AQ2805" s="152">
        <v>194</v>
      </c>
      <c r="AR2805" s="152">
        <v>89</v>
      </c>
      <c r="AS2805" s="152">
        <v>573</v>
      </c>
      <c r="AT2805" s="152">
        <v>104</v>
      </c>
      <c r="AU2805" s="152">
        <v>266</v>
      </c>
      <c r="AV2805" s="152">
        <v>56</v>
      </c>
      <c r="AW2805" s="152">
        <v>214</v>
      </c>
      <c r="AX2805" s="152">
        <v>101</v>
      </c>
      <c r="AY2805" s="152">
        <v>56</v>
      </c>
      <c r="AZ2805" s="152">
        <v>313</v>
      </c>
      <c r="BA2805" s="155">
        <v>231</v>
      </c>
      <c r="BB2805" s="152">
        <v>218</v>
      </c>
      <c r="BC2805" s="152">
        <v>56</v>
      </c>
      <c r="BD2805" s="152">
        <v>105</v>
      </c>
      <c r="BE2805" s="152">
        <v>106</v>
      </c>
      <c r="BF2805" s="152">
        <v>78</v>
      </c>
      <c r="BG2805" s="152">
        <v>35</v>
      </c>
      <c r="BH2805" s="152">
        <v>43</v>
      </c>
      <c r="BI2805" s="152">
        <v>52</v>
      </c>
      <c r="BJ2805" s="152">
        <v>49</v>
      </c>
      <c r="BK2805" s="152">
        <v>26</v>
      </c>
      <c r="BL2805" s="152">
        <v>66</v>
      </c>
      <c r="BM2805" s="152">
        <v>62</v>
      </c>
      <c r="BN2805" s="152">
        <v>91</v>
      </c>
      <c r="BO2805" s="152">
        <v>10</v>
      </c>
      <c r="BP2805" s="152"/>
      <c r="BQ2805" s="152"/>
      <c r="BR2805" s="152"/>
      <c r="BS2805" s="152"/>
      <c r="BT2805" s="152">
        <v>82</v>
      </c>
      <c r="BU2805" s="152">
        <v>59</v>
      </c>
      <c r="BV2805" s="152">
        <v>5</v>
      </c>
      <c r="BW2805" s="152"/>
      <c r="BX2805" s="152"/>
      <c r="BY2805" s="152">
        <v>48</v>
      </c>
      <c r="BZ2805" s="152"/>
      <c r="CA2805" s="152"/>
      <c r="CB2805" s="152"/>
      <c r="CC2805" s="152"/>
    </row>
    <row r="2806" spans="1:81">
      <c r="A2806" t="str">
        <f t="shared" si="219"/>
        <v>2023</v>
      </c>
      <c r="B2806" t="str">
        <f t="shared" si="220"/>
        <v>September</v>
      </c>
      <c r="C2806" s="2">
        <v>45173</v>
      </c>
      <c r="D2806" s="1" t="str">
        <f t="shared" si="218"/>
        <v>OK</v>
      </c>
      <c r="E2806">
        <f t="shared" si="216"/>
        <v>1</v>
      </c>
      <c r="F2806">
        <f t="shared" si="217"/>
        <v>0</v>
      </c>
      <c r="G2806" s="162">
        <v>45173</v>
      </c>
      <c r="H2806" s="152">
        <v>5</v>
      </c>
      <c r="I2806" s="152">
        <v>155</v>
      </c>
      <c r="J2806" s="152">
        <v>173</v>
      </c>
      <c r="K2806" s="152">
        <v>35</v>
      </c>
      <c r="L2806" s="152">
        <v>149</v>
      </c>
      <c r="M2806" s="152">
        <v>99</v>
      </c>
      <c r="N2806" s="152">
        <v>101</v>
      </c>
      <c r="O2806" s="152">
        <v>30</v>
      </c>
      <c r="P2806" s="152">
        <v>230</v>
      </c>
      <c r="Q2806" s="152">
        <v>161</v>
      </c>
      <c r="R2806" s="152">
        <v>158</v>
      </c>
      <c r="S2806" s="152">
        <v>40</v>
      </c>
      <c r="T2806" s="152">
        <v>87</v>
      </c>
      <c r="U2806" s="152">
        <v>17</v>
      </c>
      <c r="V2806" s="152">
        <v>90</v>
      </c>
      <c r="W2806" s="152">
        <v>259</v>
      </c>
      <c r="X2806" s="152">
        <v>56</v>
      </c>
      <c r="Y2806" s="152">
        <v>6</v>
      </c>
      <c r="Z2806" s="152">
        <v>131</v>
      </c>
      <c r="AA2806" s="152">
        <v>1</v>
      </c>
      <c r="AB2806" s="152">
        <v>305</v>
      </c>
      <c r="AC2806" s="152">
        <v>76</v>
      </c>
      <c r="AD2806" s="152">
        <v>14</v>
      </c>
      <c r="AE2806" s="152">
        <v>299</v>
      </c>
      <c r="AF2806" s="152">
        <v>478</v>
      </c>
      <c r="AG2806" s="152">
        <v>210</v>
      </c>
      <c r="AH2806" s="152">
        <v>45</v>
      </c>
      <c r="AI2806" s="152">
        <v>25</v>
      </c>
      <c r="AJ2806" s="152">
        <v>42</v>
      </c>
      <c r="AK2806" s="152">
        <v>370</v>
      </c>
      <c r="AL2806" s="152">
        <v>442</v>
      </c>
      <c r="AM2806" s="152">
        <v>7</v>
      </c>
      <c r="AN2806" s="152"/>
      <c r="AO2806" s="152">
        <v>112</v>
      </c>
      <c r="AP2806" s="152">
        <v>12</v>
      </c>
      <c r="AQ2806" s="152">
        <v>62</v>
      </c>
      <c r="AR2806" s="152">
        <v>125</v>
      </c>
      <c r="AS2806" s="152">
        <v>407</v>
      </c>
      <c r="AT2806" s="152">
        <v>60</v>
      </c>
      <c r="AU2806" s="152">
        <v>107</v>
      </c>
      <c r="AV2806" s="152">
        <v>33</v>
      </c>
      <c r="AW2806" s="152">
        <v>10</v>
      </c>
      <c r="AX2806" s="152">
        <v>142</v>
      </c>
      <c r="AY2806" s="152">
        <v>61</v>
      </c>
      <c r="AZ2806" s="152">
        <v>86</v>
      </c>
      <c r="BA2806" s="155">
        <v>92</v>
      </c>
      <c r="BB2806" s="152">
        <v>38</v>
      </c>
      <c r="BC2806" s="152">
        <v>6</v>
      </c>
      <c r="BD2806" s="152">
        <v>47</v>
      </c>
      <c r="BE2806" s="152">
        <v>40</v>
      </c>
      <c r="BF2806" s="152">
        <v>9</v>
      </c>
      <c r="BG2806" s="152">
        <v>33</v>
      </c>
      <c r="BH2806" s="152">
        <v>75</v>
      </c>
      <c r="BI2806" s="152">
        <v>4</v>
      </c>
      <c r="BJ2806" s="152">
        <v>22</v>
      </c>
      <c r="BK2806" s="152">
        <v>13</v>
      </c>
      <c r="BL2806" s="152">
        <v>14</v>
      </c>
      <c r="BM2806" s="152">
        <v>48</v>
      </c>
      <c r="BN2806" s="152">
        <v>24</v>
      </c>
      <c r="BO2806" s="152">
        <v>6</v>
      </c>
      <c r="BP2806" s="152"/>
      <c r="BQ2806" s="152"/>
      <c r="BR2806" s="152"/>
      <c r="BS2806" s="152"/>
      <c r="BT2806" s="152">
        <v>23</v>
      </c>
      <c r="BU2806" s="152">
        <v>3</v>
      </c>
      <c r="BV2806" s="152">
        <v>14</v>
      </c>
      <c r="BW2806" s="152"/>
      <c r="BX2806" s="152"/>
      <c r="BY2806" s="152">
        <v>41</v>
      </c>
      <c r="BZ2806" s="152"/>
      <c r="CA2806" s="152"/>
      <c r="CB2806" s="152"/>
      <c r="CC2806" s="152"/>
    </row>
    <row r="2807" spans="1:81">
      <c r="A2807" t="str">
        <f t="shared" si="219"/>
        <v>2023</v>
      </c>
      <c r="B2807" t="str">
        <f t="shared" si="220"/>
        <v>September</v>
      </c>
      <c r="C2807" s="2">
        <v>45174</v>
      </c>
      <c r="D2807" s="1" t="str">
        <f t="shared" si="218"/>
        <v>OK</v>
      </c>
      <c r="E2807">
        <f t="shared" si="216"/>
        <v>1</v>
      </c>
      <c r="F2807">
        <f t="shared" si="217"/>
        <v>0</v>
      </c>
      <c r="G2807" s="162">
        <v>45174</v>
      </c>
      <c r="H2807" s="152">
        <v>7</v>
      </c>
      <c r="I2807" s="152">
        <v>289</v>
      </c>
      <c r="J2807" s="152">
        <v>304</v>
      </c>
      <c r="K2807" s="152">
        <v>103</v>
      </c>
      <c r="L2807" s="152">
        <v>292</v>
      </c>
      <c r="M2807" s="152">
        <v>146</v>
      </c>
      <c r="N2807" s="152">
        <v>182</v>
      </c>
      <c r="O2807" s="152">
        <v>66</v>
      </c>
      <c r="P2807" s="152">
        <v>369</v>
      </c>
      <c r="Q2807" s="152">
        <v>310</v>
      </c>
      <c r="R2807" s="152">
        <v>253</v>
      </c>
      <c r="S2807" s="152">
        <v>77</v>
      </c>
      <c r="T2807" s="152">
        <v>131</v>
      </c>
      <c r="U2807" s="152">
        <v>34</v>
      </c>
      <c r="V2807" s="152">
        <v>123</v>
      </c>
      <c r="W2807" s="152">
        <v>436</v>
      </c>
      <c r="X2807" s="152">
        <v>109</v>
      </c>
      <c r="Y2807" s="152">
        <v>14</v>
      </c>
      <c r="Z2807" s="152">
        <v>308</v>
      </c>
      <c r="AA2807" s="152">
        <v>18</v>
      </c>
      <c r="AB2807" s="152">
        <v>715</v>
      </c>
      <c r="AC2807" s="152">
        <v>168</v>
      </c>
      <c r="AD2807" s="152">
        <v>16</v>
      </c>
      <c r="AE2807" s="152">
        <v>676</v>
      </c>
      <c r="AF2807" s="152">
        <v>1004</v>
      </c>
      <c r="AG2807" s="152">
        <v>432</v>
      </c>
      <c r="AH2807" s="152">
        <v>61</v>
      </c>
      <c r="AI2807" s="152">
        <v>194</v>
      </c>
      <c r="AJ2807" s="152">
        <v>43</v>
      </c>
      <c r="AK2807" s="152">
        <v>640</v>
      </c>
      <c r="AL2807" s="152">
        <v>847</v>
      </c>
      <c r="AM2807" s="152">
        <v>7</v>
      </c>
      <c r="AN2807" s="152"/>
      <c r="AO2807" s="152">
        <v>227</v>
      </c>
      <c r="AP2807" s="152">
        <v>20</v>
      </c>
      <c r="AQ2807" s="152">
        <v>115</v>
      </c>
      <c r="AR2807" s="152">
        <v>212</v>
      </c>
      <c r="AS2807" s="152">
        <v>739</v>
      </c>
      <c r="AT2807" s="152">
        <v>151</v>
      </c>
      <c r="AU2807" s="152">
        <v>203</v>
      </c>
      <c r="AV2807" s="152">
        <v>53</v>
      </c>
      <c r="AW2807" s="152">
        <v>43</v>
      </c>
      <c r="AX2807" s="152">
        <v>279</v>
      </c>
      <c r="AY2807" s="152">
        <v>120</v>
      </c>
      <c r="AZ2807" s="152">
        <v>269</v>
      </c>
      <c r="BA2807" s="155">
        <v>231</v>
      </c>
      <c r="BB2807" s="152">
        <v>41</v>
      </c>
      <c r="BC2807" s="152">
        <v>13</v>
      </c>
      <c r="BD2807" s="152">
        <v>92</v>
      </c>
      <c r="BE2807" s="152">
        <v>141</v>
      </c>
      <c r="BF2807" s="152">
        <v>50</v>
      </c>
      <c r="BG2807" s="152">
        <v>54</v>
      </c>
      <c r="BH2807" s="152">
        <v>85</v>
      </c>
      <c r="BI2807" s="152">
        <v>23</v>
      </c>
      <c r="BJ2807" s="152">
        <v>65</v>
      </c>
      <c r="BK2807" s="152">
        <v>15</v>
      </c>
      <c r="BL2807" s="152">
        <v>22</v>
      </c>
      <c r="BM2807" s="152">
        <v>65</v>
      </c>
      <c r="BN2807" s="152">
        <v>57</v>
      </c>
      <c r="BO2807" s="152">
        <v>11</v>
      </c>
      <c r="BP2807" s="152"/>
      <c r="BQ2807" s="152"/>
      <c r="BR2807" s="152"/>
      <c r="BS2807" s="152"/>
      <c r="BT2807" s="152">
        <v>24</v>
      </c>
      <c r="BU2807" s="152">
        <v>30</v>
      </c>
      <c r="BV2807" s="152">
        <v>13</v>
      </c>
      <c r="BW2807" s="152"/>
      <c r="BX2807" s="152"/>
      <c r="BY2807" s="152">
        <v>49</v>
      </c>
      <c r="BZ2807" s="152"/>
      <c r="CA2807" s="152"/>
      <c r="CB2807" s="152"/>
      <c r="CC2807" s="152"/>
    </row>
    <row r="2808" spans="1:81">
      <c r="A2808" t="str">
        <f t="shared" si="219"/>
        <v>2023</v>
      </c>
      <c r="B2808" t="str">
        <f t="shared" si="220"/>
        <v>September</v>
      </c>
      <c r="C2808" s="2">
        <v>45175</v>
      </c>
      <c r="D2808" s="1" t="str">
        <f t="shared" si="218"/>
        <v>OK</v>
      </c>
      <c r="E2808">
        <f t="shared" ref="E2808:E2871" si="221">IF(OR(WEEKDAY(C2808) = 1, WEEKDAY(C2808) = 7), 0, 1)</f>
        <v>1</v>
      </c>
      <c r="F2808">
        <f t="shared" ref="F2808:F2871" si="222">IF(OR(WEEKDAY(C2808) = 1, WEEKDAY(C2808) = 7), 1, 0)</f>
        <v>0</v>
      </c>
      <c r="G2808" s="162">
        <v>45175</v>
      </c>
      <c r="H2808" s="152">
        <v>11</v>
      </c>
      <c r="I2808" s="152">
        <v>376</v>
      </c>
      <c r="J2808" s="152">
        <v>319</v>
      </c>
      <c r="K2808" s="152">
        <v>186</v>
      </c>
      <c r="L2808" s="152">
        <v>334</v>
      </c>
      <c r="M2808" s="152">
        <v>180</v>
      </c>
      <c r="N2808" s="152">
        <v>227</v>
      </c>
      <c r="O2808" s="152">
        <v>85</v>
      </c>
      <c r="P2808" s="152">
        <v>411</v>
      </c>
      <c r="Q2808" s="152">
        <v>373</v>
      </c>
      <c r="R2808" s="152">
        <v>326</v>
      </c>
      <c r="S2808" s="152">
        <v>82</v>
      </c>
      <c r="T2808" s="152">
        <v>148</v>
      </c>
      <c r="U2808" s="152">
        <v>39</v>
      </c>
      <c r="V2808" s="152">
        <v>131</v>
      </c>
      <c r="W2808" s="152">
        <v>520</v>
      </c>
      <c r="X2808" s="152">
        <v>208</v>
      </c>
      <c r="Y2808" s="152">
        <v>24</v>
      </c>
      <c r="Z2808" s="152">
        <v>357</v>
      </c>
      <c r="AA2808" s="152">
        <v>38</v>
      </c>
      <c r="AB2808" s="152">
        <v>765</v>
      </c>
      <c r="AC2808" s="152">
        <v>307</v>
      </c>
      <c r="AD2808" s="152">
        <v>46</v>
      </c>
      <c r="AE2808" s="152">
        <v>733</v>
      </c>
      <c r="AF2808" s="152">
        <v>1160</v>
      </c>
      <c r="AG2808" s="152">
        <v>595</v>
      </c>
      <c r="AH2808" s="152">
        <v>74</v>
      </c>
      <c r="AI2808" s="152">
        <v>165</v>
      </c>
      <c r="AJ2808" s="152">
        <v>57</v>
      </c>
      <c r="AK2808" s="152">
        <v>761</v>
      </c>
      <c r="AL2808" s="152">
        <v>1045</v>
      </c>
      <c r="AM2808" s="152">
        <v>15</v>
      </c>
      <c r="AN2808" s="152"/>
      <c r="AO2808" s="152">
        <v>279</v>
      </c>
      <c r="AP2808" s="152">
        <v>32</v>
      </c>
      <c r="AQ2808" s="152">
        <v>136</v>
      </c>
      <c r="AR2808" s="152">
        <v>233</v>
      </c>
      <c r="AS2808" s="152">
        <v>944</v>
      </c>
      <c r="AT2808" s="152">
        <v>168</v>
      </c>
      <c r="AU2808" s="152">
        <v>274</v>
      </c>
      <c r="AV2808" s="152">
        <v>57</v>
      </c>
      <c r="AW2808" s="152">
        <v>77</v>
      </c>
      <c r="AX2808" s="152">
        <v>316</v>
      </c>
      <c r="AY2808" s="152">
        <v>146</v>
      </c>
      <c r="AZ2808" s="152">
        <v>348</v>
      </c>
      <c r="BA2808" s="155">
        <v>304</v>
      </c>
      <c r="BB2808" s="152">
        <v>92</v>
      </c>
      <c r="BC2808" s="152">
        <v>21</v>
      </c>
      <c r="BD2808" s="152">
        <v>114</v>
      </c>
      <c r="BE2808" s="152">
        <v>169</v>
      </c>
      <c r="BF2808" s="152">
        <v>50</v>
      </c>
      <c r="BG2808" s="152">
        <v>54</v>
      </c>
      <c r="BH2808" s="152">
        <v>105</v>
      </c>
      <c r="BI2808" s="152">
        <v>36</v>
      </c>
      <c r="BJ2808" s="152">
        <v>66</v>
      </c>
      <c r="BK2808" s="152">
        <v>26</v>
      </c>
      <c r="BL2808" s="152">
        <v>41</v>
      </c>
      <c r="BM2808" s="152">
        <v>82</v>
      </c>
      <c r="BN2808" s="152">
        <v>57</v>
      </c>
      <c r="BO2808" s="152">
        <v>10</v>
      </c>
      <c r="BP2808" s="152"/>
      <c r="BQ2808" s="152"/>
      <c r="BR2808" s="152"/>
      <c r="BS2808" s="152"/>
      <c r="BT2808" s="152">
        <v>34</v>
      </c>
      <c r="BU2808" s="152">
        <v>37</v>
      </c>
      <c r="BV2808" s="152">
        <v>10</v>
      </c>
      <c r="BW2808" s="152"/>
      <c r="BX2808" s="152"/>
      <c r="BY2808" s="152">
        <v>68</v>
      </c>
      <c r="BZ2808" s="152"/>
      <c r="CA2808" s="152"/>
      <c r="CB2808" s="152"/>
      <c r="CC2808" s="152"/>
    </row>
    <row r="2809" spans="1:81">
      <c r="A2809" t="str">
        <f t="shared" si="219"/>
        <v>2023</v>
      </c>
      <c r="B2809" t="str">
        <f t="shared" si="220"/>
        <v>September</v>
      </c>
      <c r="C2809" s="2">
        <v>45176</v>
      </c>
      <c r="D2809" s="1" t="str">
        <f t="shared" si="218"/>
        <v>OK</v>
      </c>
      <c r="E2809">
        <f t="shared" si="221"/>
        <v>1</v>
      </c>
      <c r="F2809">
        <f t="shared" si="222"/>
        <v>0</v>
      </c>
      <c r="G2809" s="162">
        <v>45176</v>
      </c>
      <c r="H2809" s="152">
        <v>6</v>
      </c>
      <c r="I2809" s="152">
        <v>299</v>
      </c>
      <c r="J2809" s="152">
        <v>290</v>
      </c>
      <c r="K2809" s="152">
        <v>145</v>
      </c>
      <c r="L2809" s="152">
        <v>292</v>
      </c>
      <c r="M2809" s="152">
        <v>203</v>
      </c>
      <c r="N2809" s="152">
        <v>228</v>
      </c>
      <c r="O2809" s="152">
        <v>76</v>
      </c>
      <c r="P2809" s="152">
        <v>363</v>
      </c>
      <c r="Q2809" s="152">
        <v>285</v>
      </c>
      <c r="R2809" s="152">
        <v>270</v>
      </c>
      <c r="S2809" s="152">
        <v>92</v>
      </c>
      <c r="T2809" s="152">
        <v>147</v>
      </c>
      <c r="U2809" s="152">
        <v>33</v>
      </c>
      <c r="V2809" s="152">
        <v>140</v>
      </c>
      <c r="W2809" s="152">
        <v>531</v>
      </c>
      <c r="X2809" s="152">
        <v>199</v>
      </c>
      <c r="Y2809" s="152">
        <v>9</v>
      </c>
      <c r="Z2809" s="152">
        <v>374</v>
      </c>
      <c r="AA2809" s="152">
        <v>18</v>
      </c>
      <c r="AB2809" s="152">
        <v>769</v>
      </c>
      <c r="AC2809" s="152">
        <v>238</v>
      </c>
      <c r="AD2809" s="152">
        <v>35</v>
      </c>
      <c r="AE2809" s="152">
        <v>708</v>
      </c>
      <c r="AF2809" s="152">
        <v>958</v>
      </c>
      <c r="AG2809" s="152">
        <v>490</v>
      </c>
      <c r="AH2809" s="152">
        <v>64</v>
      </c>
      <c r="AI2809" s="152">
        <v>197</v>
      </c>
      <c r="AJ2809" s="152">
        <v>58</v>
      </c>
      <c r="AK2809" s="152">
        <v>681</v>
      </c>
      <c r="AL2809" s="152">
        <v>949</v>
      </c>
      <c r="AM2809" s="152">
        <v>10</v>
      </c>
      <c r="AN2809" s="152"/>
      <c r="AO2809" s="152">
        <v>228</v>
      </c>
      <c r="AP2809" s="152">
        <v>10</v>
      </c>
      <c r="AQ2809" s="152">
        <v>104</v>
      </c>
      <c r="AR2809" s="152">
        <v>214</v>
      </c>
      <c r="AS2809" s="152">
        <v>819</v>
      </c>
      <c r="AT2809" s="152">
        <v>146</v>
      </c>
      <c r="AU2809" s="152">
        <v>204</v>
      </c>
      <c r="AV2809" s="152">
        <v>37</v>
      </c>
      <c r="AW2809" s="152">
        <v>56</v>
      </c>
      <c r="AX2809" s="152">
        <v>298</v>
      </c>
      <c r="AY2809" s="152">
        <v>122</v>
      </c>
      <c r="AZ2809" s="152">
        <v>250</v>
      </c>
      <c r="BA2809" s="155">
        <v>274</v>
      </c>
      <c r="BB2809" s="152">
        <v>48</v>
      </c>
      <c r="BC2809" s="152">
        <v>20</v>
      </c>
      <c r="BD2809" s="152">
        <v>111</v>
      </c>
      <c r="BE2809" s="152">
        <v>158</v>
      </c>
      <c r="BF2809" s="152">
        <v>55</v>
      </c>
      <c r="BG2809" s="152">
        <v>51</v>
      </c>
      <c r="BH2809" s="152">
        <v>90</v>
      </c>
      <c r="BI2809" s="152">
        <v>19</v>
      </c>
      <c r="BJ2809" s="152">
        <v>62</v>
      </c>
      <c r="BK2809" s="152">
        <v>22</v>
      </c>
      <c r="BL2809" s="152">
        <v>28</v>
      </c>
      <c r="BM2809" s="152">
        <v>67</v>
      </c>
      <c r="BN2809" s="152">
        <v>65</v>
      </c>
      <c r="BO2809" s="152">
        <v>16</v>
      </c>
      <c r="BP2809" s="152"/>
      <c r="BQ2809" s="152"/>
      <c r="BR2809" s="152"/>
      <c r="BS2809" s="152"/>
      <c r="BT2809" s="152">
        <v>31</v>
      </c>
      <c r="BU2809" s="152">
        <v>47</v>
      </c>
      <c r="BV2809" s="152">
        <v>8</v>
      </c>
      <c r="BW2809" s="152"/>
      <c r="BX2809" s="152"/>
      <c r="BY2809" s="152">
        <v>63</v>
      </c>
      <c r="BZ2809" s="152"/>
      <c r="CA2809" s="152"/>
      <c r="CB2809" s="152"/>
      <c r="CC2809" s="152"/>
    </row>
    <row r="2810" spans="1:81">
      <c r="A2810" t="str">
        <f t="shared" si="219"/>
        <v>2023</v>
      </c>
      <c r="B2810" t="str">
        <f t="shared" si="220"/>
        <v>September</v>
      </c>
      <c r="C2810" s="2">
        <v>45177</v>
      </c>
      <c r="D2810" s="1" t="str">
        <f t="shared" si="218"/>
        <v>OK</v>
      </c>
      <c r="E2810">
        <f t="shared" si="221"/>
        <v>1</v>
      </c>
      <c r="F2810">
        <f t="shared" si="222"/>
        <v>0</v>
      </c>
      <c r="G2810" s="162">
        <v>45177</v>
      </c>
      <c r="H2810" s="152">
        <v>19</v>
      </c>
      <c r="I2810" s="152">
        <v>337</v>
      </c>
      <c r="J2810" s="152">
        <v>308</v>
      </c>
      <c r="K2810" s="152">
        <v>182</v>
      </c>
      <c r="L2810" s="152">
        <v>266</v>
      </c>
      <c r="M2810" s="152">
        <v>200</v>
      </c>
      <c r="N2810" s="152">
        <v>237</v>
      </c>
      <c r="O2810" s="152">
        <v>112</v>
      </c>
      <c r="P2810" s="152">
        <v>393</v>
      </c>
      <c r="Q2810" s="152">
        <v>372</v>
      </c>
      <c r="R2810" s="152">
        <v>307</v>
      </c>
      <c r="S2810" s="152">
        <v>98</v>
      </c>
      <c r="T2810" s="152">
        <v>122</v>
      </c>
      <c r="U2810" s="152">
        <v>37</v>
      </c>
      <c r="V2810" s="152">
        <v>122</v>
      </c>
      <c r="W2810" s="152">
        <v>569</v>
      </c>
      <c r="X2810" s="152">
        <v>220</v>
      </c>
      <c r="Y2810" s="152">
        <v>10</v>
      </c>
      <c r="Z2810" s="152">
        <v>417</v>
      </c>
      <c r="AA2810" s="152">
        <v>26</v>
      </c>
      <c r="AB2810" s="152">
        <v>629</v>
      </c>
      <c r="AC2810" s="152">
        <v>381</v>
      </c>
      <c r="AD2810" s="152">
        <v>23</v>
      </c>
      <c r="AE2810" s="152">
        <v>613</v>
      </c>
      <c r="AF2810" s="152">
        <v>1032</v>
      </c>
      <c r="AG2810" s="152">
        <v>624</v>
      </c>
      <c r="AH2810" s="152">
        <v>119</v>
      </c>
      <c r="AI2810" s="152">
        <v>237</v>
      </c>
      <c r="AJ2810" s="152">
        <v>70</v>
      </c>
      <c r="AK2810" s="152">
        <v>847</v>
      </c>
      <c r="AL2810" s="152">
        <v>1175</v>
      </c>
      <c r="AM2810" s="152">
        <v>13</v>
      </c>
      <c r="AN2810" s="152"/>
      <c r="AO2810" s="152">
        <v>252</v>
      </c>
      <c r="AP2810" s="152">
        <v>27</v>
      </c>
      <c r="AQ2810" s="152">
        <v>219</v>
      </c>
      <c r="AR2810" s="152">
        <v>258</v>
      </c>
      <c r="AS2810" s="152">
        <v>1040</v>
      </c>
      <c r="AT2810" s="152">
        <v>209</v>
      </c>
      <c r="AU2810" s="152">
        <v>335</v>
      </c>
      <c r="AV2810" s="152">
        <v>95</v>
      </c>
      <c r="AW2810" s="152">
        <v>127</v>
      </c>
      <c r="AX2810" s="152">
        <v>297</v>
      </c>
      <c r="AY2810" s="152">
        <v>145</v>
      </c>
      <c r="AZ2810" s="152">
        <v>322</v>
      </c>
      <c r="BA2810" s="155">
        <v>354</v>
      </c>
      <c r="BB2810" s="152">
        <v>105</v>
      </c>
      <c r="BC2810" s="152">
        <v>26</v>
      </c>
      <c r="BD2810" s="152">
        <v>123</v>
      </c>
      <c r="BE2810" s="152">
        <v>164</v>
      </c>
      <c r="BF2810" s="152">
        <v>62</v>
      </c>
      <c r="BG2810" s="152">
        <v>67</v>
      </c>
      <c r="BH2810" s="152">
        <v>102</v>
      </c>
      <c r="BI2810" s="152">
        <v>48</v>
      </c>
      <c r="BJ2810" s="152">
        <v>59</v>
      </c>
      <c r="BK2810" s="152">
        <v>25</v>
      </c>
      <c r="BL2810" s="152">
        <v>52</v>
      </c>
      <c r="BM2810" s="152">
        <v>111</v>
      </c>
      <c r="BN2810" s="152">
        <v>83</v>
      </c>
      <c r="BO2810" s="152">
        <v>19</v>
      </c>
      <c r="BP2810" s="152"/>
      <c r="BQ2810" s="152"/>
      <c r="BR2810" s="152"/>
      <c r="BS2810" s="152"/>
      <c r="BT2810" s="152">
        <v>115</v>
      </c>
      <c r="BU2810" s="152">
        <v>48</v>
      </c>
      <c r="BV2810" s="152">
        <v>15</v>
      </c>
      <c r="BW2810" s="152"/>
      <c r="BX2810" s="152"/>
      <c r="BY2810" s="152">
        <v>69</v>
      </c>
      <c r="BZ2810" s="152"/>
      <c r="CA2810" s="152"/>
      <c r="CB2810" s="152"/>
      <c r="CC2810" s="152"/>
    </row>
    <row r="2811" spans="1:81">
      <c r="A2811" t="str">
        <f t="shared" si="219"/>
        <v>2023</v>
      </c>
      <c r="B2811" t="str">
        <f t="shared" si="220"/>
        <v>September</v>
      </c>
      <c r="C2811" s="2">
        <v>45178</v>
      </c>
      <c r="D2811" s="1" t="str">
        <f t="shared" si="218"/>
        <v>OK</v>
      </c>
      <c r="E2811">
        <f t="shared" si="221"/>
        <v>0</v>
      </c>
      <c r="F2811">
        <f t="shared" si="222"/>
        <v>1</v>
      </c>
      <c r="G2811" s="162">
        <v>45178</v>
      </c>
      <c r="H2811" s="152">
        <v>35</v>
      </c>
      <c r="I2811" s="152">
        <v>254</v>
      </c>
      <c r="J2811" s="152">
        <v>154</v>
      </c>
      <c r="K2811" s="152">
        <v>258</v>
      </c>
      <c r="L2811" s="152">
        <v>126</v>
      </c>
      <c r="M2811" s="152">
        <v>198</v>
      </c>
      <c r="N2811" s="152">
        <v>131</v>
      </c>
      <c r="O2811" s="152">
        <v>112</v>
      </c>
      <c r="P2811" s="152">
        <v>269</v>
      </c>
      <c r="Q2811" s="152">
        <v>275</v>
      </c>
      <c r="R2811" s="152">
        <v>222</v>
      </c>
      <c r="S2811" s="152">
        <v>66</v>
      </c>
      <c r="T2811" s="152">
        <v>120</v>
      </c>
      <c r="U2811" s="152">
        <v>24</v>
      </c>
      <c r="V2811" s="152">
        <v>53</v>
      </c>
      <c r="W2811" s="152">
        <v>436</v>
      </c>
      <c r="X2811" s="152">
        <v>318</v>
      </c>
      <c r="Y2811" s="152">
        <v>20</v>
      </c>
      <c r="Z2811" s="152">
        <v>354</v>
      </c>
      <c r="AA2811" s="152">
        <v>34</v>
      </c>
      <c r="AB2811" s="152">
        <v>318</v>
      </c>
      <c r="AC2811" s="152">
        <v>639</v>
      </c>
      <c r="AD2811" s="152">
        <v>56</v>
      </c>
      <c r="AE2811" s="152">
        <v>271</v>
      </c>
      <c r="AF2811" s="152">
        <v>636</v>
      </c>
      <c r="AG2811" s="152">
        <v>710</v>
      </c>
      <c r="AH2811" s="152">
        <v>145</v>
      </c>
      <c r="AI2811" s="152">
        <v>243</v>
      </c>
      <c r="AJ2811" s="152">
        <v>53</v>
      </c>
      <c r="AK2811" s="152">
        <v>633</v>
      </c>
      <c r="AL2811" s="152">
        <v>1072</v>
      </c>
      <c r="AM2811" s="152">
        <v>24</v>
      </c>
      <c r="AN2811" s="152"/>
      <c r="AO2811" s="152">
        <v>179</v>
      </c>
      <c r="AP2811" s="152">
        <v>82</v>
      </c>
      <c r="AQ2811" s="152">
        <v>224</v>
      </c>
      <c r="AR2811" s="152">
        <v>142</v>
      </c>
      <c r="AS2811" s="152">
        <v>1025</v>
      </c>
      <c r="AT2811" s="152">
        <v>126</v>
      </c>
      <c r="AU2811" s="152">
        <v>410</v>
      </c>
      <c r="AV2811" s="152">
        <v>128</v>
      </c>
      <c r="AW2811" s="152">
        <v>246</v>
      </c>
      <c r="AX2811" s="152">
        <v>147</v>
      </c>
      <c r="AY2811" s="152">
        <v>66</v>
      </c>
      <c r="AZ2811" s="152">
        <v>395</v>
      </c>
      <c r="BA2811" s="155">
        <v>389</v>
      </c>
      <c r="BB2811" s="152">
        <v>195</v>
      </c>
      <c r="BC2811" s="152">
        <v>116</v>
      </c>
      <c r="BD2811" s="152">
        <v>174</v>
      </c>
      <c r="BE2811" s="152">
        <v>132</v>
      </c>
      <c r="BF2811" s="152">
        <v>69</v>
      </c>
      <c r="BG2811" s="152">
        <v>52</v>
      </c>
      <c r="BH2811" s="152">
        <v>55</v>
      </c>
      <c r="BI2811" s="152">
        <v>68</v>
      </c>
      <c r="BJ2811" s="152">
        <v>53</v>
      </c>
      <c r="BK2811" s="152">
        <v>28</v>
      </c>
      <c r="BL2811" s="152">
        <v>185</v>
      </c>
      <c r="BM2811" s="152">
        <v>91</v>
      </c>
      <c r="BN2811" s="152">
        <v>113</v>
      </c>
      <c r="BO2811" s="152">
        <v>13</v>
      </c>
      <c r="BP2811" s="152"/>
      <c r="BQ2811" s="152"/>
      <c r="BR2811" s="152"/>
      <c r="BS2811" s="152"/>
      <c r="BT2811" s="152">
        <v>124</v>
      </c>
      <c r="BU2811" s="152">
        <v>156</v>
      </c>
      <c r="BV2811" s="152">
        <v>25</v>
      </c>
      <c r="BW2811" s="152"/>
      <c r="BX2811" s="152"/>
      <c r="BY2811" s="152">
        <v>60</v>
      </c>
      <c r="BZ2811" s="152"/>
      <c r="CA2811" s="152"/>
      <c r="CB2811" s="152"/>
      <c r="CC2811" s="152"/>
    </row>
    <row r="2812" spans="1:81">
      <c r="A2812" t="str">
        <f t="shared" si="219"/>
        <v>2023</v>
      </c>
      <c r="B2812" t="str">
        <f t="shared" si="220"/>
        <v>September</v>
      </c>
      <c r="C2812" s="2">
        <v>45179</v>
      </c>
      <c r="D2812" s="1" t="str">
        <f t="shared" si="218"/>
        <v>OK</v>
      </c>
      <c r="E2812">
        <f t="shared" si="221"/>
        <v>0</v>
      </c>
      <c r="F2812">
        <f t="shared" si="222"/>
        <v>1</v>
      </c>
      <c r="G2812" s="162">
        <v>45179</v>
      </c>
      <c r="H2812" s="152">
        <v>40</v>
      </c>
      <c r="I2812" s="152">
        <v>221</v>
      </c>
      <c r="J2812" s="152">
        <v>132</v>
      </c>
      <c r="K2812" s="152">
        <v>245</v>
      </c>
      <c r="L2812" s="152">
        <v>105</v>
      </c>
      <c r="M2812" s="152">
        <v>176</v>
      </c>
      <c r="N2812" s="152">
        <v>100</v>
      </c>
      <c r="O2812" s="152">
        <v>96</v>
      </c>
      <c r="P2812" s="152">
        <v>227</v>
      </c>
      <c r="Q2812" s="152">
        <v>266</v>
      </c>
      <c r="R2812" s="152">
        <v>220</v>
      </c>
      <c r="S2812" s="152">
        <v>49</v>
      </c>
      <c r="T2812" s="152">
        <v>129</v>
      </c>
      <c r="U2812" s="152">
        <v>24</v>
      </c>
      <c r="V2812" s="152">
        <v>43</v>
      </c>
      <c r="W2812" s="152">
        <v>391</v>
      </c>
      <c r="X2812" s="152">
        <v>332</v>
      </c>
      <c r="Y2812" s="152">
        <v>12</v>
      </c>
      <c r="Z2812" s="152">
        <v>345</v>
      </c>
      <c r="AA2812" s="152">
        <v>41</v>
      </c>
      <c r="AB2812" s="152">
        <v>306</v>
      </c>
      <c r="AC2812" s="152">
        <v>704</v>
      </c>
      <c r="AD2812" s="152">
        <v>28</v>
      </c>
      <c r="AE2812" s="152">
        <v>299</v>
      </c>
      <c r="AF2812" s="152">
        <v>697</v>
      </c>
      <c r="AG2812" s="152">
        <v>719</v>
      </c>
      <c r="AH2812" s="152">
        <v>102</v>
      </c>
      <c r="AI2812" s="152">
        <v>483</v>
      </c>
      <c r="AJ2812" s="152">
        <v>38</v>
      </c>
      <c r="AK2812" s="152">
        <v>656</v>
      </c>
      <c r="AL2812" s="152">
        <v>874</v>
      </c>
      <c r="AM2812" s="152">
        <v>18</v>
      </c>
      <c r="AN2812" s="152"/>
      <c r="AO2812" s="152">
        <v>178</v>
      </c>
      <c r="AP2812" s="152">
        <v>36</v>
      </c>
      <c r="AQ2812" s="152">
        <v>232</v>
      </c>
      <c r="AR2812" s="152">
        <v>120</v>
      </c>
      <c r="AS2812" s="152">
        <v>1050</v>
      </c>
      <c r="AT2812" s="152">
        <v>154</v>
      </c>
      <c r="AU2812" s="152">
        <v>377</v>
      </c>
      <c r="AV2812" s="152">
        <v>145</v>
      </c>
      <c r="AW2812" s="152">
        <v>329</v>
      </c>
      <c r="AX2812" s="152">
        <v>110</v>
      </c>
      <c r="AY2812" s="152">
        <v>62</v>
      </c>
      <c r="AZ2812" s="152">
        <v>434</v>
      </c>
      <c r="BA2812" s="155">
        <v>365</v>
      </c>
      <c r="BB2812" s="152">
        <v>234</v>
      </c>
      <c r="BC2812" s="152">
        <v>87</v>
      </c>
      <c r="BD2812" s="152">
        <v>131</v>
      </c>
      <c r="BE2812" s="152">
        <v>117</v>
      </c>
      <c r="BF2812" s="152">
        <v>74</v>
      </c>
      <c r="BG2812" s="152">
        <v>46</v>
      </c>
      <c r="BH2812" s="152">
        <v>43</v>
      </c>
      <c r="BI2812" s="152">
        <v>64</v>
      </c>
      <c r="BJ2812" s="152">
        <v>67</v>
      </c>
      <c r="BK2812" s="152">
        <v>37</v>
      </c>
      <c r="BL2812" s="152">
        <v>131</v>
      </c>
      <c r="BM2812" s="152">
        <v>116</v>
      </c>
      <c r="BN2812" s="152">
        <v>148</v>
      </c>
      <c r="BO2812" s="152">
        <v>5</v>
      </c>
      <c r="BP2812" s="152"/>
      <c r="BQ2812" s="152"/>
      <c r="BR2812" s="152"/>
      <c r="BS2812" s="152"/>
      <c r="BT2812" s="152">
        <v>170</v>
      </c>
      <c r="BU2812" s="152">
        <v>179</v>
      </c>
      <c r="BV2812" s="152">
        <v>10</v>
      </c>
      <c r="BW2812" s="152"/>
      <c r="BX2812" s="152"/>
      <c r="BY2812" s="152">
        <v>40</v>
      </c>
      <c r="BZ2812" s="152"/>
      <c r="CA2812" s="152"/>
      <c r="CB2812" s="152"/>
      <c r="CC2812" s="152"/>
    </row>
    <row r="2813" spans="1:81">
      <c r="A2813" t="str">
        <f t="shared" si="219"/>
        <v>2023</v>
      </c>
      <c r="B2813" t="str">
        <f t="shared" si="220"/>
        <v>September</v>
      </c>
      <c r="C2813" s="2">
        <v>45180</v>
      </c>
      <c r="D2813" s="1" t="str">
        <f t="shared" si="218"/>
        <v>OK</v>
      </c>
      <c r="E2813">
        <f t="shared" si="221"/>
        <v>1</v>
      </c>
      <c r="F2813">
        <f t="shared" si="222"/>
        <v>0</v>
      </c>
      <c r="G2813" s="162">
        <v>45180</v>
      </c>
      <c r="H2813" s="152">
        <v>0</v>
      </c>
      <c r="I2813" s="152">
        <v>245</v>
      </c>
      <c r="J2813" s="152">
        <v>221</v>
      </c>
      <c r="K2813" s="152">
        <v>93</v>
      </c>
      <c r="L2813" s="152">
        <v>202</v>
      </c>
      <c r="M2813" s="152">
        <v>114</v>
      </c>
      <c r="N2813" s="152">
        <v>135</v>
      </c>
      <c r="O2813" s="152">
        <v>70</v>
      </c>
      <c r="P2813" s="152">
        <v>303</v>
      </c>
      <c r="Q2813" s="152">
        <v>280</v>
      </c>
      <c r="R2813" s="152">
        <v>250</v>
      </c>
      <c r="S2813" s="152">
        <v>82</v>
      </c>
      <c r="T2813" s="152">
        <v>108</v>
      </c>
      <c r="U2813" s="152">
        <v>28</v>
      </c>
      <c r="V2813" s="152">
        <v>86</v>
      </c>
      <c r="W2813" s="152">
        <v>396</v>
      </c>
      <c r="X2813" s="152">
        <v>125</v>
      </c>
      <c r="Y2813" s="152">
        <v>4</v>
      </c>
      <c r="Z2813" s="152">
        <v>218</v>
      </c>
      <c r="AA2813" s="152">
        <v>6</v>
      </c>
      <c r="AB2813" s="152">
        <v>513</v>
      </c>
      <c r="AC2813" s="152">
        <v>177</v>
      </c>
      <c r="AD2813" s="152">
        <v>12</v>
      </c>
      <c r="AE2813" s="152">
        <v>472</v>
      </c>
      <c r="AF2813" s="152">
        <v>824</v>
      </c>
      <c r="AG2813" s="152">
        <v>371</v>
      </c>
      <c r="AH2813" s="152">
        <v>68</v>
      </c>
      <c r="AI2813" s="152">
        <v>69</v>
      </c>
      <c r="AJ2813" s="152">
        <v>59</v>
      </c>
      <c r="AK2813" s="152">
        <v>634</v>
      </c>
      <c r="AL2813" s="152">
        <v>623</v>
      </c>
      <c r="AM2813" s="152">
        <v>13</v>
      </c>
      <c r="AN2813" s="152"/>
      <c r="AO2813" s="152">
        <v>169</v>
      </c>
      <c r="AP2813" s="152">
        <v>14</v>
      </c>
      <c r="AQ2813" s="152">
        <v>82</v>
      </c>
      <c r="AR2813" s="152">
        <v>168</v>
      </c>
      <c r="AS2813" s="152">
        <v>686</v>
      </c>
      <c r="AT2813" s="152">
        <v>134</v>
      </c>
      <c r="AU2813" s="152">
        <v>186</v>
      </c>
      <c r="AV2813" s="152">
        <v>42</v>
      </c>
      <c r="AW2813" s="152">
        <v>21</v>
      </c>
      <c r="AX2813" s="152">
        <v>231</v>
      </c>
      <c r="AY2813" s="152">
        <v>90</v>
      </c>
      <c r="AZ2813" s="152">
        <v>172</v>
      </c>
      <c r="BA2813" s="155">
        <v>147</v>
      </c>
      <c r="BB2813" s="152">
        <v>31</v>
      </c>
      <c r="BC2813" s="152">
        <v>7</v>
      </c>
      <c r="BD2813" s="152">
        <v>95</v>
      </c>
      <c r="BE2813" s="152">
        <v>103</v>
      </c>
      <c r="BF2813" s="152">
        <v>23</v>
      </c>
      <c r="BG2813" s="152">
        <v>36</v>
      </c>
      <c r="BH2813" s="152">
        <v>81</v>
      </c>
      <c r="BI2813" s="152">
        <v>16</v>
      </c>
      <c r="BJ2813" s="152">
        <v>44</v>
      </c>
      <c r="BK2813" s="152">
        <v>23</v>
      </c>
      <c r="BL2813" s="152">
        <v>20</v>
      </c>
      <c r="BM2813" s="152">
        <v>70</v>
      </c>
      <c r="BN2813" s="152">
        <v>36</v>
      </c>
      <c r="BO2813" s="152">
        <v>15</v>
      </c>
      <c r="BP2813" s="152"/>
      <c r="BQ2813" s="152"/>
      <c r="BR2813" s="152"/>
      <c r="BS2813" s="152"/>
      <c r="BT2813" s="152">
        <v>26</v>
      </c>
      <c r="BU2813" s="152">
        <v>19</v>
      </c>
      <c r="BV2813" s="152">
        <v>10</v>
      </c>
      <c r="BW2813" s="152"/>
      <c r="BX2813" s="152"/>
      <c r="BY2813" s="152">
        <v>52</v>
      </c>
      <c r="BZ2813" s="152"/>
      <c r="CA2813" s="152"/>
      <c r="CB2813" s="152"/>
      <c r="CC2813" s="152"/>
    </row>
    <row r="2814" spans="1:81">
      <c r="A2814" t="str">
        <f t="shared" si="219"/>
        <v>2023</v>
      </c>
      <c r="B2814" t="str">
        <f t="shared" si="220"/>
        <v>September</v>
      </c>
      <c r="C2814" s="2">
        <v>45181</v>
      </c>
      <c r="D2814" s="1" t="str">
        <f t="shared" si="218"/>
        <v>OK</v>
      </c>
      <c r="E2814">
        <f t="shared" si="221"/>
        <v>1</v>
      </c>
      <c r="F2814">
        <f t="shared" si="222"/>
        <v>0</v>
      </c>
      <c r="G2814" s="162">
        <v>45181</v>
      </c>
      <c r="H2814" s="152">
        <v>18</v>
      </c>
      <c r="I2814" s="152">
        <v>425</v>
      </c>
      <c r="J2814" s="152">
        <v>416</v>
      </c>
      <c r="K2814" s="152">
        <v>182</v>
      </c>
      <c r="L2814" s="152">
        <v>332</v>
      </c>
      <c r="M2814" s="152">
        <v>203</v>
      </c>
      <c r="N2814" s="152">
        <v>233</v>
      </c>
      <c r="O2814" s="152">
        <v>87</v>
      </c>
      <c r="P2814" s="152">
        <v>488</v>
      </c>
      <c r="Q2814" s="152">
        <v>435</v>
      </c>
      <c r="R2814" s="152">
        <v>383</v>
      </c>
      <c r="S2814" s="152">
        <v>93</v>
      </c>
      <c r="T2814" s="152">
        <v>130</v>
      </c>
      <c r="U2814" s="152">
        <v>42</v>
      </c>
      <c r="V2814" s="152">
        <v>131</v>
      </c>
      <c r="W2814" s="152">
        <v>566</v>
      </c>
      <c r="X2814" s="152">
        <v>227</v>
      </c>
      <c r="Y2814" s="152">
        <v>15</v>
      </c>
      <c r="Z2814" s="152">
        <v>375</v>
      </c>
      <c r="AA2814" s="152">
        <v>8</v>
      </c>
      <c r="AB2814" s="152">
        <v>881</v>
      </c>
      <c r="AC2814" s="152">
        <v>334</v>
      </c>
      <c r="AD2814" s="152">
        <v>30</v>
      </c>
      <c r="AE2814" s="152">
        <v>828</v>
      </c>
      <c r="AF2814" s="152">
        <v>1326</v>
      </c>
      <c r="AG2814" s="152">
        <v>627</v>
      </c>
      <c r="AH2814" s="152">
        <v>161</v>
      </c>
      <c r="AI2814" s="152">
        <v>193</v>
      </c>
      <c r="AJ2814" s="152">
        <v>57</v>
      </c>
      <c r="AK2814" s="152">
        <v>984</v>
      </c>
      <c r="AL2814" s="152">
        <v>1092</v>
      </c>
      <c r="AM2814" s="152">
        <v>8</v>
      </c>
      <c r="AN2814" s="152"/>
      <c r="AO2814" s="152">
        <v>285</v>
      </c>
      <c r="AP2814" s="152">
        <v>30</v>
      </c>
      <c r="AQ2814" s="152">
        <v>169</v>
      </c>
      <c r="AR2814" s="152">
        <v>301</v>
      </c>
      <c r="AS2814" s="152">
        <v>1128</v>
      </c>
      <c r="AT2814" s="152">
        <v>215</v>
      </c>
      <c r="AU2814" s="152">
        <v>309</v>
      </c>
      <c r="AV2814" s="152">
        <v>85</v>
      </c>
      <c r="AW2814" s="152">
        <v>117</v>
      </c>
      <c r="AX2814" s="152">
        <v>368</v>
      </c>
      <c r="AY2814" s="152">
        <v>139</v>
      </c>
      <c r="AZ2814" s="152">
        <v>413</v>
      </c>
      <c r="BA2814" s="155">
        <v>292</v>
      </c>
      <c r="BB2814" s="152">
        <v>99</v>
      </c>
      <c r="BC2814" s="152">
        <v>11</v>
      </c>
      <c r="BD2814" s="152">
        <v>130</v>
      </c>
      <c r="BE2814" s="152">
        <v>206</v>
      </c>
      <c r="BF2814" s="152">
        <v>68</v>
      </c>
      <c r="BG2814" s="152">
        <v>49</v>
      </c>
      <c r="BH2814" s="152">
        <v>111</v>
      </c>
      <c r="BI2814" s="152">
        <v>31</v>
      </c>
      <c r="BJ2814" s="152">
        <v>103</v>
      </c>
      <c r="BK2814" s="152">
        <v>41</v>
      </c>
      <c r="BL2814" s="152">
        <v>48</v>
      </c>
      <c r="BM2814" s="152">
        <v>100</v>
      </c>
      <c r="BN2814" s="152">
        <v>61</v>
      </c>
      <c r="BO2814" s="152">
        <v>6</v>
      </c>
      <c r="BP2814" s="152"/>
      <c r="BQ2814" s="152"/>
      <c r="BR2814" s="152"/>
      <c r="BS2814" s="152"/>
      <c r="BT2814" s="152">
        <v>92</v>
      </c>
      <c r="BU2814" s="152">
        <v>97</v>
      </c>
      <c r="BV2814" s="152">
        <v>11</v>
      </c>
      <c r="BW2814" s="152"/>
      <c r="BX2814" s="152"/>
      <c r="BY2814" s="152">
        <v>72</v>
      </c>
      <c r="BZ2814" s="152"/>
      <c r="CA2814" s="152"/>
      <c r="CB2814" s="152"/>
      <c r="CC2814" s="152"/>
    </row>
    <row r="2815" spans="1:81">
      <c r="A2815" t="str">
        <f t="shared" si="219"/>
        <v>2023</v>
      </c>
      <c r="B2815" t="str">
        <f t="shared" si="220"/>
        <v>September</v>
      </c>
      <c r="C2815" s="2">
        <v>45182</v>
      </c>
      <c r="D2815" s="1" t="str">
        <f t="shared" si="218"/>
        <v>OK</v>
      </c>
      <c r="E2815">
        <f t="shared" si="221"/>
        <v>1</v>
      </c>
      <c r="F2815">
        <f t="shared" si="222"/>
        <v>0</v>
      </c>
      <c r="G2815" s="162">
        <v>45182</v>
      </c>
      <c r="H2815" s="152">
        <v>24</v>
      </c>
      <c r="I2815" s="152">
        <v>438</v>
      </c>
      <c r="J2815" s="152">
        <v>372</v>
      </c>
      <c r="K2815" s="152">
        <v>185</v>
      </c>
      <c r="L2815" s="152">
        <v>350</v>
      </c>
      <c r="M2815" s="152">
        <v>185</v>
      </c>
      <c r="N2815" s="152">
        <v>256</v>
      </c>
      <c r="O2815" s="152">
        <v>110</v>
      </c>
      <c r="P2815" s="152">
        <v>492</v>
      </c>
      <c r="Q2815" s="152">
        <v>426</v>
      </c>
      <c r="R2815" s="152">
        <v>359</v>
      </c>
      <c r="S2815" s="152">
        <v>101</v>
      </c>
      <c r="T2815" s="152">
        <v>143</v>
      </c>
      <c r="U2815" s="152">
        <v>46</v>
      </c>
      <c r="V2815" s="152">
        <v>116</v>
      </c>
      <c r="W2815" s="152">
        <v>582</v>
      </c>
      <c r="X2815" s="152">
        <v>221</v>
      </c>
      <c r="Y2815" s="152">
        <v>7</v>
      </c>
      <c r="Z2815" s="152">
        <v>360</v>
      </c>
      <c r="AA2815" s="152">
        <v>14</v>
      </c>
      <c r="AB2815" s="152">
        <v>805</v>
      </c>
      <c r="AC2815" s="152">
        <v>338</v>
      </c>
      <c r="AD2815" s="152">
        <v>31</v>
      </c>
      <c r="AE2815" s="152">
        <v>776</v>
      </c>
      <c r="AF2815" s="152">
        <v>1211</v>
      </c>
      <c r="AG2815" s="152">
        <v>639</v>
      </c>
      <c r="AH2815" s="152">
        <v>117</v>
      </c>
      <c r="AI2815" s="152">
        <v>275</v>
      </c>
      <c r="AJ2815" s="152">
        <v>53</v>
      </c>
      <c r="AK2815" s="152">
        <v>962</v>
      </c>
      <c r="AL2815" s="152">
        <v>1047</v>
      </c>
      <c r="AM2815" s="152">
        <v>12</v>
      </c>
      <c r="AN2815" s="152"/>
      <c r="AO2815" s="152">
        <v>283</v>
      </c>
      <c r="AP2815" s="152">
        <v>27</v>
      </c>
      <c r="AQ2815" s="152">
        <v>198</v>
      </c>
      <c r="AR2815" s="152">
        <v>298</v>
      </c>
      <c r="AS2815" s="152">
        <v>1107</v>
      </c>
      <c r="AT2815" s="152">
        <v>182</v>
      </c>
      <c r="AU2815" s="152">
        <v>301</v>
      </c>
      <c r="AV2815" s="152">
        <v>56</v>
      </c>
      <c r="AW2815" s="152">
        <v>87</v>
      </c>
      <c r="AX2815" s="152">
        <v>345</v>
      </c>
      <c r="AY2815" s="152">
        <v>150</v>
      </c>
      <c r="AZ2815" s="152">
        <v>343</v>
      </c>
      <c r="BA2815" s="155">
        <v>290</v>
      </c>
      <c r="BB2815" s="152">
        <v>72</v>
      </c>
      <c r="BC2815" s="152">
        <v>14</v>
      </c>
      <c r="BD2815" s="152">
        <v>136</v>
      </c>
      <c r="BE2815" s="152">
        <v>186</v>
      </c>
      <c r="BF2815" s="152">
        <v>57</v>
      </c>
      <c r="BG2815" s="152">
        <v>52</v>
      </c>
      <c r="BH2815" s="152">
        <v>109</v>
      </c>
      <c r="BI2815" s="152">
        <v>39</v>
      </c>
      <c r="BJ2815" s="152">
        <v>67</v>
      </c>
      <c r="BK2815" s="152">
        <v>25</v>
      </c>
      <c r="BL2815" s="152">
        <v>47</v>
      </c>
      <c r="BM2815" s="152">
        <v>94</v>
      </c>
      <c r="BN2815" s="152">
        <v>66</v>
      </c>
      <c r="BO2815" s="152">
        <v>12</v>
      </c>
      <c r="BP2815" s="152"/>
      <c r="BQ2815" s="152"/>
      <c r="BR2815" s="152"/>
      <c r="BS2815" s="152"/>
      <c r="BT2815" s="152">
        <v>45</v>
      </c>
      <c r="BU2815" s="152">
        <v>66</v>
      </c>
      <c r="BV2815" s="152">
        <v>16</v>
      </c>
      <c r="BW2815" s="152"/>
      <c r="BX2815" s="152"/>
      <c r="BY2815" s="152">
        <v>47</v>
      </c>
      <c r="BZ2815" s="152"/>
      <c r="CA2815" s="152"/>
      <c r="CB2815" s="152"/>
      <c r="CC2815" s="152"/>
    </row>
    <row r="2816" spans="1:81">
      <c r="A2816" t="str">
        <f t="shared" si="219"/>
        <v>2023</v>
      </c>
      <c r="B2816" t="str">
        <f t="shared" si="220"/>
        <v>September</v>
      </c>
      <c r="C2816" s="2">
        <v>45183</v>
      </c>
      <c r="D2816" s="1" t="str">
        <f t="shared" si="218"/>
        <v>OK</v>
      </c>
      <c r="E2816">
        <f t="shared" si="221"/>
        <v>1</v>
      </c>
      <c r="F2816">
        <f t="shared" si="222"/>
        <v>0</v>
      </c>
      <c r="G2816" s="162">
        <v>45183</v>
      </c>
      <c r="H2816" s="152">
        <v>18</v>
      </c>
      <c r="I2816" s="152">
        <v>356</v>
      </c>
      <c r="J2816" s="152">
        <v>372</v>
      </c>
      <c r="K2816" s="152">
        <v>147</v>
      </c>
      <c r="L2816" s="152">
        <v>333</v>
      </c>
      <c r="M2816" s="152">
        <v>195</v>
      </c>
      <c r="N2816" s="152">
        <v>257</v>
      </c>
      <c r="O2816" s="152">
        <v>84</v>
      </c>
      <c r="P2816" s="152">
        <v>444</v>
      </c>
      <c r="Q2816" s="152">
        <v>427</v>
      </c>
      <c r="R2816" s="152">
        <v>420</v>
      </c>
      <c r="S2816" s="152">
        <v>120</v>
      </c>
      <c r="T2816" s="152">
        <v>189</v>
      </c>
      <c r="U2816" s="152">
        <v>37</v>
      </c>
      <c r="V2816" s="152">
        <v>135</v>
      </c>
      <c r="W2816" s="152">
        <v>572</v>
      </c>
      <c r="X2816" s="152">
        <v>227</v>
      </c>
      <c r="Y2816" s="152">
        <v>17</v>
      </c>
      <c r="Z2816" s="152">
        <v>308</v>
      </c>
      <c r="AA2816" s="152">
        <v>15</v>
      </c>
      <c r="AB2816" s="152">
        <v>878</v>
      </c>
      <c r="AC2816" s="152">
        <v>344</v>
      </c>
      <c r="AD2816" s="152">
        <v>26</v>
      </c>
      <c r="AE2816" s="152">
        <v>779</v>
      </c>
      <c r="AF2816" s="152">
        <v>1272</v>
      </c>
      <c r="AG2816" s="152">
        <v>626</v>
      </c>
      <c r="AH2816" s="152">
        <v>92</v>
      </c>
      <c r="AI2816" s="152">
        <v>202</v>
      </c>
      <c r="AJ2816" s="152">
        <v>58</v>
      </c>
      <c r="AK2816" s="152">
        <v>870</v>
      </c>
      <c r="AL2816" s="152">
        <v>1140</v>
      </c>
      <c r="AM2816" s="152">
        <v>16</v>
      </c>
      <c r="AN2816" s="152"/>
      <c r="AO2816" s="152">
        <v>305</v>
      </c>
      <c r="AP2816" s="152">
        <v>31</v>
      </c>
      <c r="AQ2816" s="152">
        <v>172</v>
      </c>
      <c r="AR2816" s="152">
        <v>278</v>
      </c>
      <c r="AS2816" s="152">
        <v>1001</v>
      </c>
      <c r="AT2816" s="152">
        <v>189</v>
      </c>
      <c r="AU2816" s="152">
        <v>2847</v>
      </c>
      <c r="AV2816" s="152">
        <v>76</v>
      </c>
      <c r="AW2816" s="152">
        <v>102</v>
      </c>
      <c r="AX2816" s="152">
        <v>366</v>
      </c>
      <c r="AY2816" s="152">
        <v>167</v>
      </c>
      <c r="AZ2816" s="152">
        <v>346</v>
      </c>
      <c r="BA2816" s="155">
        <v>276</v>
      </c>
      <c r="BB2816" s="152">
        <v>71</v>
      </c>
      <c r="BC2816" s="152">
        <v>17</v>
      </c>
      <c r="BD2816" s="152">
        <v>119</v>
      </c>
      <c r="BE2816" s="152">
        <v>219</v>
      </c>
      <c r="BF2816" s="152">
        <v>61</v>
      </c>
      <c r="BG2816" s="152">
        <v>46</v>
      </c>
      <c r="BH2816" s="152">
        <v>88</v>
      </c>
      <c r="BI2816" s="152">
        <v>35</v>
      </c>
      <c r="BJ2816" s="152">
        <v>79</v>
      </c>
      <c r="BK2816" s="152">
        <v>27</v>
      </c>
      <c r="BL2816" s="152">
        <v>51</v>
      </c>
      <c r="BM2816" s="152">
        <v>93</v>
      </c>
      <c r="BN2816" s="152">
        <v>89</v>
      </c>
      <c r="BO2816" s="152">
        <v>12</v>
      </c>
      <c r="BP2816" s="152"/>
      <c r="BQ2816" s="152"/>
      <c r="BR2816" s="152"/>
      <c r="BS2816" s="152"/>
      <c r="BT2816" s="152">
        <v>75</v>
      </c>
      <c r="BU2816" s="152">
        <v>77</v>
      </c>
      <c r="BV2816" s="152">
        <v>11</v>
      </c>
      <c r="BW2816" s="152"/>
      <c r="BX2816" s="152"/>
      <c r="BY2816" s="152">
        <v>69</v>
      </c>
      <c r="BZ2816" s="152"/>
      <c r="CA2816" s="152"/>
      <c r="CB2816" s="152"/>
      <c r="CC2816" s="152"/>
    </row>
    <row r="2817" spans="1:81">
      <c r="A2817" t="str">
        <f t="shared" si="219"/>
        <v>2023</v>
      </c>
      <c r="B2817" t="str">
        <f t="shared" si="220"/>
        <v>September</v>
      </c>
      <c r="C2817" s="2">
        <v>45184</v>
      </c>
      <c r="D2817" s="1" t="str">
        <f t="shared" ref="D2817:D2880" si="223">IF(C2817=G2817,"OK","Wrong date")</f>
        <v>OK</v>
      </c>
      <c r="E2817">
        <f t="shared" si="221"/>
        <v>1</v>
      </c>
      <c r="F2817">
        <f t="shared" si="222"/>
        <v>0</v>
      </c>
      <c r="G2817" s="162">
        <v>45184</v>
      </c>
      <c r="H2817" s="152">
        <v>5</v>
      </c>
      <c r="I2817" s="152">
        <v>224</v>
      </c>
      <c r="J2817" s="152">
        <v>199</v>
      </c>
      <c r="K2817" s="152">
        <v>82</v>
      </c>
      <c r="L2817" s="152">
        <v>178</v>
      </c>
      <c r="M2817" s="152">
        <v>150</v>
      </c>
      <c r="N2817" s="152">
        <v>174</v>
      </c>
      <c r="O2817" s="152">
        <v>39</v>
      </c>
      <c r="P2817" s="152">
        <v>283</v>
      </c>
      <c r="Q2817" s="152">
        <v>254</v>
      </c>
      <c r="R2817" s="152">
        <v>287</v>
      </c>
      <c r="S2817" s="152">
        <v>61</v>
      </c>
      <c r="T2817" s="152">
        <v>143</v>
      </c>
      <c r="U2817" s="152">
        <v>24</v>
      </c>
      <c r="V2817" s="152">
        <v>105</v>
      </c>
      <c r="W2817" s="152">
        <v>451</v>
      </c>
      <c r="X2817" s="152">
        <v>102</v>
      </c>
      <c r="Y2817" s="152">
        <v>12</v>
      </c>
      <c r="Z2817" s="152">
        <v>305</v>
      </c>
      <c r="AA2817" s="152">
        <v>4</v>
      </c>
      <c r="AB2817" s="152">
        <v>458</v>
      </c>
      <c r="AC2817" s="152">
        <v>149</v>
      </c>
      <c r="AD2817" s="152">
        <v>29</v>
      </c>
      <c r="AE2817" s="152">
        <v>461</v>
      </c>
      <c r="AF2817" s="152">
        <v>697</v>
      </c>
      <c r="AG2817" s="152">
        <v>312</v>
      </c>
      <c r="AH2817" s="152">
        <v>82</v>
      </c>
      <c r="AI2817" s="152">
        <v>115</v>
      </c>
      <c r="AJ2817" s="152">
        <v>55</v>
      </c>
      <c r="AK2817" s="152">
        <v>453</v>
      </c>
      <c r="AL2817" s="152">
        <v>708</v>
      </c>
      <c r="AM2817" s="152">
        <v>4</v>
      </c>
      <c r="AN2817" s="152"/>
      <c r="AO2817" s="152">
        <v>191</v>
      </c>
      <c r="AP2817" s="152">
        <v>23</v>
      </c>
      <c r="AQ2817" s="152">
        <v>106</v>
      </c>
      <c r="AR2817" s="152">
        <v>195</v>
      </c>
      <c r="AS2817" s="152">
        <v>511</v>
      </c>
      <c r="AT2817" s="152">
        <v>89</v>
      </c>
      <c r="AU2817" s="152">
        <v>2848</v>
      </c>
      <c r="AV2817" s="152">
        <v>38</v>
      </c>
      <c r="AW2817" s="152">
        <v>20</v>
      </c>
      <c r="AX2817" s="152">
        <v>233</v>
      </c>
      <c r="AY2817" s="152">
        <v>110</v>
      </c>
      <c r="AZ2817" s="152">
        <v>208</v>
      </c>
      <c r="BA2817" s="155">
        <v>179</v>
      </c>
      <c r="BB2817" s="152">
        <v>39</v>
      </c>
      <c r="BC2817" s="152">
        <v>13</v>
      </c>
      <c r="BD2817" s="152">
        <v>61</v>
      </c>
      <c r="BE2817" s="152">
        <v>131</v>
      </c>
      <c r="BF2817" s="152">
        <v>32</v>
      </c>
      <c r="BG2817" s="152">
        <v>35</v>
      </c>
      <c r="BH2817" s="152">
        <v>77</v>
      </c>
      <c r="BI2817" s="152">
        <v>26</v>
      </c>
      <c r="BJ2817" s="152">
        <v>49</v>
      </c>
      <c r="BK2817" s="152">
        <v>17</v>
      </c>
      <c r="BL2817" s="152">
        <v>13</v>
      </c>
      <c r="BM2817" s="152">
        <v>74</v>
      </c>
      <c r="BN2817" s="152">
        <v>35</v>
      </c>
      <c r="BO2817" s="152">
        <v>7</v>
      </c>
      <c r="BP2817" s="152"/>
      <c r="BQ2817" s="152"/>
      <c r="BR2817" s="152"/>
      <c r="BS2817" s="152"/>
      <c r="BT2817" s="152">
        <v>317</v>
      </c>
      <c r="BU2817" s="152">
        <v>18</v>
      </c>
      <c r="BV2817" s="152">
        <v>8</v>
      </c>
      <c r="BW2817" s="152"/>
      <c r="BX2817" s="152"/>
      <c r="BY2817" s="152">
        <v>44</v>
      </c>
      <c r="BZ2817" s="152"/>
      <c r="CA2817" s="152"/>
      <c r="CB2817" s="152"/>
      <c r="CC2817" s="152"/>
    </row>
    <row r="2818" spans="1:81">
      <c r="A2818" t="str">
        <f t="shared" si="219"/>
        <v>2023</v>
      </c>
      <c r="B2818" t="str">
        <f t="shared" si="220"/>
        <v>September</v>
      </c>
      <c r="C2818" s="2">
        <v>45185</v>
      </c>
      <c r="D2818" s="1" t="str">
        <f t="shared" si="223"/>
        <v>OK</v>
      </c>
      <c r="E2818">
        <f t="shared" si="221"/>
        <v>0</v>
      </c>
      <c r="F2818">
        <f t="shared" si="222"/>
        <v>1</v>
      </c>
      <c r="G2818" s="162">
        <v>45185</v>
      </c>
      <c r="H2818" s="152">
        <v>60</v>
      </c>
      <c r="I2818" s="152">
        <v>214</v>
      </c>
      <c r="J2818" s="152">
        <v>160</v>
      </c>
      <c r="K2818" s="152">
        <v>265</v>
      </c>
      <c r="L2818" s="152">
        <v>146</v>
      </c>
      <c r="M2818" s="152">
        <v>201</v>
      </c>
      <c r="N2818" s="152">
        <v>126</v>
      </c>
      <c r="O2818" s="152">
        <v>110</v>
      </c>
      <c r="P2818" s="152">
        <v>282</v>
      </c>
      <c r="Q2818" s="152">
        <v>290</v>
      </c>
      <c r="R2818" s="152">
        <v>228</v>
      </c>
      <c r="S2818" s="152">
        <v>60</v>
      </c>
      <c r="T2818" s="152">
        <v>179</v>
      </c>
      <c r="U2818" s="152">
        <v>19</v>
      </c>
      <c r="V2818" s="152">
        <v>62</v>
      </c>
      <c r="W2818" s="152">
        <v>453</v>
      </c>
      <c r="X2818" s="152">
        <v>389</v>
      </c>
      <c r="Y2818" s="152">
        <v>15</v>
      </c>
      <c r="Z2818" s="152">
        <v>339</v>
      </c>
      <c r="AA2818" s="152">
        <v>49</v>
      </c>
      <c r="AB2818" s="152">
        <v>452</v>
      </c>
      <c r="AC2818" s="152">
        <v>906</v>
      </c>
      <c r="AD2818" s="152">
        <v>44</v>
      </c>
      <c r="AE2818" s="152">
        <v>320</v>
      </c>
      <c r="AF2818" s="152">
        <v>732</v>
      </c>
      <c r="AG2818" s="152">
        <v>831</v>
      </c>
      <c r="AH2818" s="152">
        <v>152</v>
      </c>
      <c r="AI2818" s="152">
        <v>394</v>
      </c>
      <c r="AJ2818" s="152">
        <v>77</v>
      </c>
      <c r="AK2818" s="152">
        <v>737</v>
      </c>
      <c r="AL2818" s="152">
        <v>1283</v>
      </c>
      <c r="AM2818" s="152">
        <v>20</v>
      </c>
      <c r="AN2818" s="152"/>
      <c r="AO2818" s="152">
        <v>148</v>
      </c>
      <c r="AP2818" s="152">
        <v>50</v>
      </c>
      <c r="AQ2818" s="152">
        <v>317</v>
      </c>
      <c r="AR2818" s="152">
        <v>124</v>
      </c>
      <c r="AS2818" s="152">
        <v>1103</v>
      </c>
      <c r="AT2818" s="152">
        <v>124</v>
      </c>
      <c r="AU2818" s="152">
        <v>2361</v>
      </c>
      <c r="AV2818" s="152">
        <v>202</v>
      </c>
      <c r="AW2818" s="152">
        <v>355</v>
      </c>
      <c r="AX2818" s="152">
        <v>134</v>
      </c>
      <c r="AY2818" s="152">
        <v>67</v>
      </c>
      <c r="AZ2818" s="152">
        <v>469</v>
      </c>
      <c r="BA2818" s="155">
        <v>440</v>
      </c>
      <c r="BB2818" s="152">
        <v>217</v>
      </c>
      <c r="BC2818" s="152">
        <v>87</v>
      </c>
      <c r="BD2818" s="152">
        <v>188</v>
      </c>
      <c r="BE2818" s="152">
        <v>178</v>
      </c>
      <c r="BF2818" s="152">
        <v>115</v>
      </c>
      <c r="BG2818" s="152">
        <v>50</v>
      </c>
      <c r="BH2818" s="152">
        <v>68</v>
      </c>
      <c r="BI2818" s="152">
        <v>72</v>
      </c>
      <c r="BJ2818" s="152">
        <v>76</v>
      </c>
      <c r="BK2818" s="152">
        <v>43</v>
      </c>
      <c r="BL2818" s="152">
        <v>167</v>
      </c>
      <c r="BM2818" s="152">
        <v>164</v>
      </c>
      <c r="BN2818" s="152">
        <v>176</v>
      </c>
      <c r="BO2818" s="152">
        <v>17</v>
      </c>
      <c r="BP2818" s="152"/>
      <c r="BQ2818" s="152"/>
      <c r="BR2818" s="152"/>
      <c r="BS2818" s="152"/>
      <c r="BT2818" s="152">
        <v>140</v>
      </c>
      <c r="BU2818" s="152">
        <v>99</v>
      </c>
      <c r="BV2818" s="152">
        <v>22</v>
      </c>
      <c r="BW2818" s="152"/>
      <c r="BX2818" s="152"/>
      <c r="BY2818" s="152">
        <v>42</v>
      </c>
      <c r="BZ2818" s="152"/>
      <c r="CA2818" s="152"/>
      <c r="CB2818" s="152"/>
      <c r="CC2818" s="152"/>
    </row>
    <row r="2819" spans="1:81">
      <c r="A2819" t="str">
        <f t="shared" si="219"/>
        <v>2023</v>
      </c>
      <c r="B2819" t="str">
        <f t="shared" si="220"/>
        <v>September</v>
      </c>
      <c r="C2819" s="2">
        <v>45186</v>
      </c>
      <c r="D2819" s="1" t="str">
        <f t="shared" si="223"/>
        <v>OK</v>
      </c>
      <c r="E2819">
        <f t="shared" si="221"/>
        <v>0</v>
      </c>
      <c r="F2819">
        <f t="shared" si="222"/>
        <v>1</v>
      </c>
      <c r="G2819" s="162">
        <v>45186</v>
      </c>
      <c r="H2819" s="152">
        <v>45</v>
      </c>
      <c r="I2819" s="152">
        <v>231</v>
      </c>
      <c r="J2819" s="152">
        <v>124</v>
      </c>
      <c r="K2819" s="152">
        <v>178</v>
      </c>
      <c r="L2819" s="152">
        <v>124</v>
      </c>
      <c r="M2819" s="152">
        <v>166</v>
      </c>
      <c r="N2819" s="152">
        <v>117</v>
      </c>
      <c r="O2819" s="152">
        <v>91</v>
      </c>
      <c r="P2819" s="152">
        <v>310</v>
      </c>
      <c r="Q2819" s="152">
        <v>250</v>
      </c>
      <c r="R2819" s="152">
        <v>218</v>
      </c>
      <c r="S2819" s="152">
        <v>45</v>
      </c>
      <c r="T2819" s="152">
        <v>134</v>
      </c>
      <c r="U2819" s="152">
        <v>18</v>
      </c>
      <c r="V2819" s="152">
        <v>46</v>
      </c>
      <c r="W2819" s="152">
        <v>472</v>
      </c>
      <c r="X2819" s="152">
        <v>276</v>
      </c>
      <c r="Y2819" s="152">
        <v>8</v>
      </c>
      <c r="Z2819" s="152">
        <v>342</v>
      </c>
      <c r="AA2819" s="152">
        <v>62</v>
      </c>
      <c r="AB2819" s="152">
        <v>430</v>
      </c>
      <c r="AC2819" s="152">
        <v>591</v>
      </c>
      <c r="AD2819" s="152">
        <v>32</v>
      </c>
      <c r="AE2819" s="152">
        <v>415</v>
      </c>
      <c r="AF2819" s="152">
        <v>662</v>
      </c>
      <c r="AG2819" s="152">
        <v>655</v>
      </c>
      <c r="AH2819" s="152">
        <v>126</v>
      </c>
      <c r="AI2819" s="152">
        <v>463</v>
      </c>
      <c r="AJ2819" s="152">
        <v>48</v>
      </c>
      <c r="AK2819" s="152">
        <v>725</v>
      </c>
      <c r="AL2819" s="152">
        <v>986</v>
      </c>
      <c r="AM2819" s="152">
        <v>11</v>
      </c>
      <c r="AN2819" s="152"/>
      <c r="AO2819" s="152">
        <v>163</v>
      </c>
      <c r="AP2819" s="152">
        <v>25</v>
      </c>
      <c r="AQ2819" s="152">
        <v>260</v>
      </c>
      <c r="AR2819" s="152">
        <v>97</v>
      </c>
      <c r="AS2819" s="152">
        <v>1035</v>
      </c>
      <c r="AT2819" s="152">
        <v>136</v>
      </c>
      <c r="AU2819" s="152">
        <v>469</v>
      </c>
      <c r="AV2819" s="152">
        <v>128</v>
      </c>
      <c r="AW2819" s="152">
        <v>252</v>
      </c>
      <c r="AX2819" s="152">
        <v>121</v>
      </c>
      <c r="AY2819" s="152">
        <v>59</v>
      </c>
      <c r="AZ2819" s="152">
        <v>401</v>
      </c>
      <c r="BA2819" s="155">
        <v>398</v>
      </c>
      <c r="BB2819" s="152">
        <v>247</v>
      </c>
      <c r="BC2819" s="152">
        <v>97</v>
      </c>
      <c r="BD2819" s="152">
        <v>170</v>
      </c>
      <c r="BE2819" s="152">
        <v>117</v>
      </c>
      <c r="BF2819" s="152">
        <v>104</v>
      </c>
      <c r="BG2819" s="152">
        <v>44</v>
      </c>
      <c r="BH2819" s="152">
        <v>42</v>
      </c>
      <c r="BI2819" s="152">
        <v>50</v>
      </c>
      <c r="BJ2819" s="152">
        <v>52</v>
      </c>
      <c r="BK2819" s="152">
        <v>39</v>
      </c>
      <c r="BL2819" s="152">
        <v>119</v>
      </c>
      <c r="BM2819" s="152">
        <v>97</v>
      </c>
      <c r="BN2819" s="152">
        <v>99</v>
      </c>
      <c r="BO2819" s="152">
        <v>6</v>
      </c>
      <c r="BP2819" s="152"/>
      <c r="BQ2819" s="152"/>
      <c r="BR2819" s="152"/>
      <c r="BS2819" s="152"/>
      <c r="BT2819" s="152">
        <v>178</v>
      </c>
      <c r="BU2819" s="152">
        <v>143</v>
      </c>
      <c r="BV2819" s="152">
        <v>5</v>
      </c>
      <c r="BW2819" s="152"/>
      <c r="BX2819" s="152"/>
      <c r="BY2819" s="152">
        <v>49</v>
      </c>
      <c r="BZ2819" s="152"/>
      <c r="CA2819" s="152"/>
      <c r="CB2819" s="152"/>
      <c r="CC2819" s="152"/>
    </row>
    <row r="2820" spans="1:81">
      <c r="A2820" t="str">
        <f t="shared" ref="A2820:A2883" si="224">TEXT(C2820,"yyyy")</f>
        <v>2023</v>
      </c>
      <c r="B2820" t="str">
        <f t="shared" ref="B2820:B2883" si="225">TEXT(C2820,"mmmm")</f>
        <v>September</v>
      </c>
      <c r="C2820" s="2">
        <v>45187</v>
      </c>
      <c r="D2820" s="1" t="str">
        <f t="shared" si="223"/>
        <v>OK</v>
      </c>
      <c r="E2820">
        <f t="shared" si="221"/>
        <v>1</v>
      </c>
      <c r="F2820">
        <f t="shared" si="222"/>
        <v>0</v>
      </c>
      <c r="G2820" s="162">
        <v>45187</v>
      </c>
      <c r="H2820" s="152">
        <v>27</v>
      </c>
      <c r="I2820" s="152">
        <v>313</v>
      </c>
      <c r="J2820" s="152">
        <v>314</v>
      </c>
      <c r="K2820" s="152">
        <v>123</v>
      </c>
      <c r="L2820" s="152">
        <v>311</v>
      </c>
      <c r="M2820" s="152">
        <v>183</v>
      </c>
      <c r="N2820" s="152">
        <v>205</v>
      </c>
      <c r="O2820" s="152">
        <v>95</v>
      </c>
      <c r="P2820" s="152">
        <v>402</v>
      </c>
      <c r="Q2820" s="152">
        <v>375</v>
      </c>
      <c r="R2820" s="152">
        <v>345</v>
      </c>
      <c r="S2820" s="152">
        <v>83</v>
      </c>
      <c r="T2820" s="152">
        <v>156</v>
      </c>
      <c r="U2820" s="152">
        <v>42</v>
      </c>
      <c r="V2820" s="152">
        <v>118</v>
      </c>
      <c r="W2820" s="152">
        <v>524</v>
      </c>
      <c r="X2820" s="152">
        <v>167</v>
      </c>
      <c r="Y2820" s="152">
        <v>14</v>
      </c>
      <c r="Z2820" s="152">
        <v>265</v>
      </c>
      <c r="AA2820" s="152">
        <v>20</v>
      </c>
      <c r="AB2820" s="152">
        <v>718</v>
      </c>
      <c r="AC2820" s="152">
        <v>227</v>
      </c>
      <c r="AD2820" s="152">
        <v>15</v>
      </c>
      <c r="AE2820" s="152">
        <v>684</v>
      </c>
      <c r="AF2820" s="152">
        <v>1073</v>
      </c>
      <c r="AG2820" s="152">
        <v>473</v>
      </c>
      <c r="AH2820" s="152">
        <v>116</v>
      </c>
      <c r="AI2820" s="152">
        <v>160</v>
      </c>
      <c r="AJ2820" s="152">
        <v>71</v>
      </c>
      <c r="AK2820" s="152">
        <v>758</v>
      </c>
      <c r="AL2820" s="152">
        <v>860</v>
      </c>
      <c r="AM2820" s="152">
        <v>10</v>
      </c>
      <c r="AN2820" s="152"/>
      <c r="AO2820" s="152">
        <v>250</v>
      </c>
      <c r="AP2820" s="152">
        <v>19</v>
      </c>
      <c r="AQ2820" s="152">
        <v>140</v>
      </c>
      <c r="AR2820" s="152">
        <v>243</v>
      </c>
      <c r="AS2820" s="152">
        <v>821</v>
      </c>
      <c r="AT2820" s="152">
        <v>136</v>
      </c>
      <c r="AU2820" s="152">
        <v>224</v>
      </c>
      <c r="AV2820" s="152">
        <v>52</v>
      </c>
      <c r="AW2820" s="152">
        <v>61</v>
      </c>
      <c r="AX2820" s="152">
        <v>330</v>
      </c>
      <c r="AY2820" s="152">
        <v>145</v>
      </c>
      <c r="AZ2820" s="152">
        <v>277</v>
      </c>
      <c r="BA2820" s="155">
        <v>220</v>
      </c>
      <c r="BB2820" s="152">
        <v>58</v>
      </c>
      <c r="BC2820" s="152">
        <v>9</v>
      </c>
      <c r="BD2820" s="152">
        <v>82</v>
      </c>
      <c r="BE2820" s="152">
        <v>151</v>
      </c>
      <c r="BF2820" s="152">
        <v>59</v>
      </c>
      <c r="BG2820" s="152">
        <v>45</v>
      </c>
      <c r="BH2820" s="152">
        <v>99</v>
      </c>
      <c r="BI2820" s="152">
        <v>32</v>
      </c>
      <c r="BJ2820" s="152">
        <v>69</v>
      </c>
      <c r="BK2820" s="152">
        <v>15</v>
      </c>
      <c r="BL2820" s="152">
        <v>23</v>
      </c>
      <c r="BM2820" s="152">
        <v>88</v>
      </c>
      <c r="BN2820" s="152">
        <v>49</v>
      </c>
      <c r="BO2820" s="152">
        <v>12</v>
      </c>
      <c r="BP2820" s="152"/>
      <c r="BQ2820" s="152"/>
      <c r="BR2820" s="152"/>
      <c r="BS2820" s="152"/>
      <c r="BT2820" s="152">
        <v>57</v>
      </c>
      <c r="BU2820" s="152">
        <v>34</v>
      </c>
      <c r="BV2820" s="152">
        <v>3</v>
      </c>
      <c r="BW2820" s="152"/>
      <c r="BX2820" s="152"/>
      <c r="BY2820" s="152">
        <v>67</v>
      </c>
      <c r="BZ2820" s="152"/>
      <c r="CA2820" s="152"/>
      <c r="CB2820" s="152"/>
      <c r="CC2820" s="152"/>
    </row>
    <row r="2821" spans="1:81">
      <c r="A2821" t="str">
        <f t="shared" si="224"/>
        <v>2023</v>
      </c>
      <c r="B2821" t="str">
        <f t="shared" si="225"/>
        <v>September</v>
      </c>
      <c r="C2821" s="2">
        <v>45188</v>
      </c>
      <c r="D2821" s="1" t="str">
        <f t="shared" si="223"/>
        <v>OK</v>
      </c>
      <c r="E2821">
        <f t="shared" si="221"/>
        <v>1</v>
      </c>
      <c r="F2821">
        <f t="shared" si="222"/>
        <v>0</v>
      </c>
      <c r="G2821" s="162">
        <v>45188</v>
      </c>
      <c r="H2821" s="152">
        <v>20</v>
      </c>
      <c r="I2821" s="152">
        <v>469</v>
      </c>
      <c r="J2821" s="152">
        <v>445</v>
      </c>
      <c r="K2821" s="152">
        <v>210</v>
      </c>
      <c r="L2821" s="152">
        <v>395</v>
      </c>
      <c r="M2821" s="152">
        <v>216</v>
      </c>
      <c r="N2821" s="152">
        <v>292</v>
      </c>
      <c r="O2821" s="152">
        <v>142</v>
      </c>
      <c r="P2821" s="152">
        <v>532</v>
      </c>
      <c r="Q2821" s="152">
        <v>515</v>
      </c>
      <c r="R2821" s="152">
        <v>418</v>
      </c>
      <c r="S2821" s="152">
        <v>100</v>
      </c>
      <c r="T2821" s="152">
        <v>172</v>
      </c>
      <c r="U2821" s="152">
        <v>53</v>
      </c>
      <c r="V2821" s="152">
        <v>118</v>
      </c>
      <c r="W2821" s="152">
        <v>699</v>
      </c>
      <c r="X2821" s="152">
        <v>283</v>
      </c>
      <c r="Y2821" s="152">
        <v>19</v>
      </c>
      <c r="Z2821" s="152">
        <v>387</v>
      </c>
      <c r="AA2821" s="152">
        <v>14</v>
      </c>
      <c r="AB2821" s="152">
        <v>1074</v>
      </c>
      <c r="AC2821" s="152">
        <v>450</v>
      </c>
      <c r="AD2821" s="152">
        <v>29</v>
      </c>
      <c r="AE2821" s="152">
        <v>981</v>
      </c>
      <c r="AF2821" s="152">
        <v>1568</v>
      </c>
      <c r="AG2821" s="152">
        <v>741</v>
      </c>
      <c r="AH2821" s="152">
        <v>137</v>
      </c>
      <c r="AI2821" s="152">
        <v>317</v>
      </c>
      <c r="AJ2821" s="152">
        <v>71</v>
      </c>
      <c r="AK2821" s="152">
        <v>1157</v>
      </c>
      <c r="AL2821" s="152">
        <v>1344</v>
      </c>
      <c r="AM2821" s="152">
        <v>11</v>
      </c>
      <c r="AN2821" s="152"/>
      <c r="AO2821" s="152">
        <v>359</v>
      </c>
      <c r="AP2821" s="152">
        <v>36</v>
      </c>
      <c r="AQ2821" s="152">
        <v>232</v>
      </c>
      <c r="AR2821" s="152">
        <v>313</v>
      </c>
      <c r="AS2821" s="152">
        <v>1340</v>
      </c>
      <c r="AT2821" s="152">
        <v>222</v>
      </c>
      <c r="AU2821" s="152">
        <v>1310</v>
      </c>
      <c r="AV2821" s="152">
        <v>102</v>
      </c>
      <c r="AW2821" s="152">
        <v>141</v>
      </c>
      <c r="AX2821" s="152">
        <v>456</v>
      </c>
      <c r="AY2821" s="152">
        <v>164</v>
      </c>
      <c r="AZ2821" s="152">
        <v>446</v>
      </c>
      <c r="BA2821" s="155">
        <v>410</v>
      </c>
      <c r="BB2821" s="152">
        <v>133</v>
      </c>
      <c r="BC2821" s="152">
        <v>11</v>
      </c>
      <c r="BD2821" s="152">
        <v>154</v>
      </c>
      <c r="BE2821" s="152">
        <v>255</v>
      </c>
      <c r="BF2821" s="152">
        <v>109</v>
      </c>
      <c r="BG2821" s="152">
        <v>47</v>
      </c>
      <c r="BH2821" s="152">
        <v>100</v>
      </c>
      <c r="BI2821" s="152">
        <v>55</v>
      </c>
      <c r="BJ2821" s="152">
        <v>95</v>
      </c>
      <c r="BK2821" s="152">
        <v>28</v>
      </c>
      <c r="BL2821" s="152">
        <v>76</v>
      </c>
      <c r="BM2821" s="152">
        <v>153</v>
      </c>
      <c r="BN2821" s="152">
        <v>107</v>
      </c>
      <c r="BO2821" s="152">
        <v>17</v>
      </c>
      <c r="BP2821" s="152"/>
      <c r="BQ2821" s="152"/>
      <c r="BR2821" s="152"/>
      <c r="BS2821" s="152"/>
      <c r="BT2821" s="152">
        <v>93</v>
      </c>
      <c r="BU2821" s="152">
        <v>104</v>
      </c>
      <c r="BV2821" s="152">
        <v>17</v>
      </c>
      <c r="BW2821" s="152"/>
      <c r="BX2821" s="152"/>
      <c r="BY2821" s="152">
        <v>66</v>
      </c>
      <c r="BZ2821" s="152"/>
      <c r="CA2821" s="152"/>
      <c r="CB2821" s="152"/>
      <c r="CC2821" s="152"/>
    </row>
    <row r="2822" spans="1:81">
      <c r="A2822" t="str">
        <f t="shared" si="224"/>
        <v>2023</v>
      </c>
      <c r="B2822" t="str">
        <f t="shared" si="225"/>
        <v>September</v>
      </c>
      <c r="C2822" s="2">
        <v>45189</v>
      </c>
      <c r="D2822" s="1" t="str">
        <f t="shared" si="223"/>
        <v>OK</v>
      </c>
      <c r="E2822">
        <f t="shared" si="221"/>
        <v>1</v>
      </c>
      <c r="F2822">
        <f t="shared" si="222"/>
        <v>0</v>
      </c>
      <c r="G2822" s="162">
        <v>45189</v>
      </c>
      <c r="H2822" s="152">
        <v>32</v>
      </c>
      <c r="I2822" s="152">
        <v>424</v>
      </c>
      <c r="J2822" s="152">
        <v>402</v>
      </c>
      <c r="K2822" s="152">
        <v>234</v>
      </c>
      <c r="L2822" s="152">
        <v>388</v>
      </c>
      <c r="M2822" s="152">
        <v>185</v>
      </c>
      <c r="N2822" s="152">
        <v>292</v>
      </c>
      <c r="O2822" s="152">
        <v>120</v>
      </c>
      <c r="P2822" s="152">
        <v>508</v>
      </c>
      <c r="Q2822" s="152">
        <v>507</v>
      </c>
      <c r="R2822" s="152">
        <v>415</v>
      </c>
      <c r="S2822" s="152">
        <v>103</v>
      </c>
      <c r="T2822" s="152">
        <v>145</v>
      </c>
      <c r="U2822" s="152">
        <v>46</v>
      </c>
      <c r="V2822" s="152">
        <v>150</v>
      </c>
      <c r="W2822" s="152">
        <v>636</v>
      </c>
      <c r="X2822" s="152">
        <v>250</v>
      </c>
      <c r="Y2822" s="152">
        <v>28</v>
      </c>
      <c r="Z2822" s="152">
        <v>403</v>
      </c>
      <c r="AA2822" s="152">
        <v>25</v>
      </c>
      <c r="AB2822" s="152">
        <v>958</v>
      </c>
      <c r="AC2822" s="152">
        <v>469</v>
      </c>
      <c r="AD2822" s="152">
        <v>32</v>
      </c>
      <c r="AE2822" s="152">
        <v>888</v>
      </c>
      <c r="AF2822" s="152">
        <v>1498</v>
      </c>
      <c r="AG2822" s="152">
        <v>749</v>
      </c>
      <c r="AH2822" s="152">
        <v>134</v>
      </c>
      <c r="AI2822" s="152">
        <v>279</v>
      </c>
      <c r="AJ2822" s="152">
        <v>59</v>
      </c>
      <c r="AK2822" s="152">
        <v>1053</v>
      </c>
      <c r="AL2822" s="152">
        <v>1231</v>
      </c>
      <c r="AM2822" s="152">
        <v>25</v>
      </c>
      <c r="AN2822" s="152"/>
      <c r="AO2822" s="152">
        <v>381</v>
      </c>
      <c r="AP2822" s="152">
        <v>23</v>
      </c>
      <c r="AQ2822" s="152">
        <v>243</v>
      </c>
      <c r="AR2822" s="152">
        <v>294</v>
      </c>
      <c r="AS2822" s="152">
        <v>1225</v>
      </c>
      <c r="AT2822" s="152">
        <v>231</v>
      </c>
      <c r="AU2822" s="152">
        <v>495</v>
      </c>
      <c r="AV2822" s="152">
        <v>114</v>
      </c>
      <c r="AW2822" s="152">
        <v>155</v>
      </c>
      <c r="AX2822" s="152">
        <v>439</v>
      </c>
      <c r="AY2822" s="152">
        <v>191</v>
      </c>
      <c r="AZ2822" s="152">
        <v>469</v>
      </c>
      <c r="BA2822" s="155">
        <v>366</v>
      </c>
      <c r="BB2822" s="152">
        <v>136</v>
      </c>
      <c r="BC2822" s="152">
        <v>15</v>
      </c>
      <c r="BD2822" s="152">
        <v>135</v>
      </c>
      <c r="BE2822" s="152">
        <v>293</v>
      </c>
      <c r="BF2822" s="152">
        <v>89</v>
      </c>
      <c r="BG2822" s="152">
        <v>71</v>
      </c>
      <c r="BH2822" s="152">
        <v>111</v>
      </c>
      <c r="BI2822" s="152">
        <v>56</v>
      </c>
      <c r="BJ2822" s="152">
        <v>76</v>
      </c>
      <c r="BK2822" s="152">
        <v>44</v>
      </c>
      <c r="BL2822" s="152">
        <v>39</v>
      </c>
      <c r="BM2822" s="152">
        <v>142</v>
      </c>
      <c r="BN2822" s="152">
        <v>100</v>
      </c>
      <c r="BO2822" s="152">
        <v>11</v>
      </c>
      <c r="BP2822" s="152"/>
      <c r="BQ2822" s="152"/>
      <c r="BR2822" s="152"/>
      <c r="BS2822" s="152"/>
      <c r="BT2822" s="152">
        <v>59</v>
      </c>
      <c r="BU2822" s="152">
        <v>120</v>
      </c>
      <c r="BV2822" s="152">
        <v>12</v>
      </c>
      <c r="BW2822" s="152"/>
      <c r="BX2822" s="152"/>
      <c r="BY2822" s="152">
        <v>55</v>
      </c>
      <c r="BZ2822" s="152"/>
      <c r="CA2822" s="152"/>
      <c r="CB2822" s="152"/>
      <c r="CC2822" s="152"/>
    </row>
    <row r="2823" spans="1:81">
      <c r="A2823" t="str">
        <f t="shared" si="224"/>
        <v>2023</v>
      </c>
      <c r="B2823" t="str">
        <f t="shared" si="225"/>
        <v>September</v>
      </c>
      <c r="C2823" s="2">
        <v>45190</v>
      </c>
      <c r="D2823" s="1" t="str">
        <f t="shared" si="223"/>
        <v>OK</v>
      </c>
      <c r="E2823">
        <f t="shared" si="221"/>
        <v>1</v>
      </c>
      <c r="F2823">
        <f t="shared" si="222"/>
        <v>0</v>
      </c>
      <c r="G2823" s="162">
        <v>45190</v>
      </c>
      <c r="H2823" s="152">
        <v>8</v>
      </c>
      <c r="I2823" s="152">
        <v>409</v>
      </c>
      <c r="J2823" s="152">
        <v>415</v>
      </c>
      <c r="K2823" s="152">
        <v>225</v>
      </c>
      <c r="L2823" s="152">
        <v>388</v>
      </c>
      <c r="M2823" s="152">
        <v>181</v>
      </c>
      <c r="N2823" s="152">
        <v>289</v>
      </c>
      <c r="O2823" s="152">
        <v>109</v>
      </c>
      <c r="P2823" s="152">
        <v>461</v>
      </c>
      <c r="Q2823" s="152">
        <v>453</v>
      </c>
      <c r="R2823" s="152">
        <v>403</v>
      </c>
      <c r="S2823" s="152">
        <v>117</v>
      </c>
      <c r="T2823" s="152">
        <v>152</v>
      </c>
      <c r="U2823" s="152">
        <v>46</v>
      </c>
      <c r="V2823" s="152">
        <v>130</v>
      </c>
      <c r="W2823" s="152">
        <v>672</v>
      </c>
      <c r="X2823" s="152">
        <v>267</v>
      </c>
      <c r="Y2823" s="152">
        <v>26</v>
      </c>
      <c r="Z2823" s="152">
        <v>342</v>
      </c>
      <c r="AA2823" s="152">
        <v>9</v>
      </c>
      <c r="AB2823" s="152">
        <v>926</v>
      </c>
      <c r="AC2823" s="152">
        <v>397</v>
      </c>
      <c r="AD2823" s="152">
        <v>27</v>
      </c>
      <c r="AE2823" s="152">
        <v>848</v>
      </c>
      <c r="AF2823" s="152">
        <v>1398</v>
      </c>
      <c r="AG2823" s="152">
        <v>757</v>
      </c>
      <c r="AH2823" s="152">
        <v>144</v>
      </c>
      <c r="AI2823" s="152">
        <v>278</v>
      </c>
      <c r="AJ2823" s="152">
        <v>82</v>
      </c>
      <c r="AK2823" s="152">
        <v>1110</v>
      </c>
      <c r="AL2823" s="152">
        <v>1283</v>
      </c>
      <c r="AM2823" s="152">
        <v>16</v>
      </c>
      <c r="AN2823" s="152"/>
      <c r="AO2823" s="152">
        <v>329</v>
      </c>
      <c r="AP2823" s="152">
        <v>36</v>
      </c>
      <c r="AQ2823" s="152">
        <v>214</v>
      </c>
      <c r="AR2823" s="152">
        <v>311</v>
      </c>
      <c r="AS2823" s="152">
        <v>1323</v>
      </c>
      <c r="AT2823" s="152">
        <v>231</v>
      </c>
      <c r="AU2823" s="152">
        <v>315</v>
      </c>
      <c r="AV2823" s="152">
        <v>81</v>
      </c>
      <c r="AW2823" s="152">
        <v>137</v>
      </c>
      <c r="AX2823" s="152">
        <v>394</v>
      </c>
      <c r="AY2823" s="152">
        <v>147</v>
      </c>
      <c r="AZ2823" s="152">
        <v>450</v>
      </c>
      <c r="BA2823" s="155">
        <v>367</v>
      </c>
      <c r="BB2823" s="152">
        <v>128</v>
      </c>
      <c r="BC2823" s="152">
        <v>18</v>
      </c>
      <c r="BD2823" s="152">
        <v>136</v>
      </c>
      <c r="BE2823" s="152">
        <v>242</v>
      </c>
      <c r="BF2823" s="152">
        <v>88</v>
      </c>
      <c r="BG2823" s="152">
        <v>48</v>
      </c>
      <c r="BH2823" s="152">
        <v>103</v>
      </c>
      <c r="BI2823" s="152">
        <v>49</v>
      </c>
      <c r="BJ2823" s="152">
        <v>79</v>
      </c>
      <c r="BK2823" s="152">
        <v>36</v>
      </c>
      <c r="BL2823" s="152">
        <v>62</v>
      </c>
      <c r="BM2823" s="152">
        <v>142</v>
      </c>
      <c r="BN2823" s="152">
        <v>82</v>
      </c>
      <c r="BO2823" s="152">
        <v>10</v>
      </c>
      <c r="BP2823" s="152"/>
      <c r="BQ2823" s="152"/>
      <c r="BR2823" s="152"/>
      <c r="BS2823" s="152"/>
      <c r="BT2823" s="152">
        <v>116</v>
      </c>
      <c r="BU2823" s="152">
        <v>165</v>
      </c>
      <c r="BV2823" s="152">
        <v>31</v>
      </c>
      <c r="BW2823" s="152"/>
      <c r="BX2823" s="152"/>
      <c r="BY2823" s="152">
        <v>61</v>
      </c>
      <c r="BZ2823" s="152"/>
      <c r="CA2823" s="152"/>
      <c r="CB2823" s="152"/>
      <c r="CC2823" s="152"/>
    </row>
    <row r="2824" spans="1:81">
      <c r="A2824" t="str">
        <f t="shared" si="224"/>
        <v>2023</v>
      </c>
      <c r="B2824" t="str">
        <f t="shared" si="225"/>
        <v>September</v>
      </c>
      <c r="C2824" s="2">
        <v>45191</v>
      </c>
      <c r="D2824" s="1" t="str">
        <f t="shared" si="223"/>
        <v>OK</v>
      </c>
      <c r="E2824">
        <f t="shared" si="221"/>
        <v>1</v>
      </c>
      <c r="F2824">
        <f t="shared" si="222"/>
        <v>0</v>
      </c>
      <c r="G2824" s="162">
        <v>45191</v>
      </c>
      <c r="H2824" s="152">
        <v>4</v>
      </c>
      <c r="I2824" s="152">
        <v>314</v>
      </c>
      <c r="J2824" s="152">
        <v>323</v>
      </c>
      <c r="K2824" s="152">
        <v>175</v>
      </c>
      <c r="L2824" s="152">
        <v>300</v>
      </c>
      <c r="M2824" s="152">
        <v>192</v>
      </c>
      <c r="N2824" s="152">
        <v>226</v>
      </c>
      <c r="O2824" s="152">
        <v>73</v>
      </c>
      <c r="P2824" s="152">
        <v>416</v>
      </c>
      <c r="Q2824" s="152">
        <v>353</v>
      </c>
      <c r="R2824" s="152">
        <v>341</v>
      </c>
      <c r="S2824" s="152">
        <v>95</v>
      </c>
      <c r="T2824" s="152">
        <v>165</v>
      </c>
      <c r="U2824" s="152">
        <v>44</v>
      </c>
      <c r="V2824" s="152">
        <v>127</v>
      </c>
      <c r="W2824" s="152">
        <v>619</v>
      </c>
      <c r="X2824" s="152">
        <v>191</v>
      </c>
      <c r="Y2824" s="152">
        <v>17</v>
      </c>
      <c r="Z2824" s="152">
        <v>345</v>
      </c>
      <c r="AA2824" s="152">
        <v>33</v>
      </c>
      <c r="AB2824" s="152">
        <v>696</v>
      </c>
      <c r="AC2824" s="152">
        <v>294</v>
      </c>
      <c r="AD2824" s="152">
        <v>29</v>
      </c>
      <c r="AE2824" s="152">
        <v>619</v>
      </c>
      <c r="AF2824" s="152">
        <v>938</v>
      </c>
      <c r="AG2824" s="152">
        <v>613</v>
      </c>
      <c r="AH2824" s="152">
        <v>146</v>
      </c>
      <c r="AI2824" s="152">
        <v>218</v>
      </c>
      <c r="AJ2824" s="152">
        <v>49</v>
      </c>
      <c r="AK2824" s="152">
        <v>770</v>
      </c>
      <c r="AL2824" s="152">
        <v>1054</v>
      </c>
      <c r="AM2824" s="152">
        <v>16</v>
      </c>
      <c r="AN2824" s="152"/>
      <c r="AO2824" s="152">
        <v>241</v>
      </c>
      <c r="AP2824" s="152">
        <v>29</v>
      </c>
      <c r="AQ2824" s="152">
        <v>161</v>
      </c>
      <c r="AR2824" s="152">
        <v>234</v>
      </c>
      <c r="AS2824" s="152">
        <v>907</v>
      </c>
      <c r="AT2824" s="152">
        <v>160</v>
      </c>
      <c r="AU2824" s="152">
        <v>275</v>
      </c>
      <c r="AV2824" s="152">
        <v>47</v>
      </c>
      <c r="AW2824" s="152">
        <v>99</v>
      </c>
      <c r="AX2824" s="152">
        <v>308</v>
      </c>
      <c r="AY2824" s="152">
        <v>142</v>
      </c>
      <c r="AZ2824" s="152">
        <v>300</v>
      </c>
      <c r="BA2824" s="155">
        <v>312</v>
      </c>
      <c r="BB2824" s="152">
        <v>85</v>
      </c>
      <c r="BC2824" s="152">
        <v>12</v>
      </c>
      <c r="BD2824" s="152">
        <v>102</v>
      </c>
      <c r="BE2824" s="152">
        <v>153</v>
      </c>
      <c r="BF2824" s="152">
        <v>54</v>
      </c>
      <c r="BG2824" s="152">
        <v>34</v>
      </c>
      <c r="BH2824" s="152">
        <v>73</v>
      </c>
      <c r="BI2824" s="152">
        <v>41</v>
      </c>
      <c r="BJ2824" s="152">
        <v>72</v>
      </c>
      <c r="BK2824" s="152">
        <v>32</v>
      </c>
      <c r="BL2824" s="152">
        <v>46</v>
      </c>
      <c r="BM2824" s="152">
        <v>77</v>
      </c>
      <c r="BN2824" s="152">
        <v>61</v>
      </c>
      <c r="BO2824" s="152">
        <v>8</v>
      </c>
      <c r="BP2824" s="152"/>
      <c r="BQ2824" s="152"/>
      <c r="BR2824" s="152"/>
      <c r="BS2824" s="152"/>
      <c r="BT2824" s="152">
        <v>55</v>
      </c>
      <c r="BU2824" s="152">
        <v>92</v>
      </c>
      <c r="BV2824" s="152">
        <v>19</v>
      </c>
      <c r="BW2824" s="152"/>
      <c r="BX2824" s="152"/>
      <c r="BY2824" s="152">
        <v>45</v>
      </c>
      <c r="BZ2824" s="152"/>
      <c r="CA2824" s="152"/>
      <c r="CB2824" s="152"/>
      <c r="CC2824" s="152"/>
    </row>
    <row r="2825" spans="1:81">
      <c r="A2825" t="str">
        <f t="shared" si="224"/>
        <v>2023</v>
      </c>
      <c r="B2825" t="str">
        <f t="shared" si="225"/>
        <v>September</v>
      </c>
      <c r="C2825" s="2">
        <v>45192</v>
      </c>
      <c r="D2825" s="1" t="str">
        <f t="shared" si="223"/>
        <v>OK</v>
      </c>
      <c r="E2825">
        <f t="shared" si="221"/>
        <v>0</v>
      </c>
      <c r="F2825">
        <f t="shared" si="222"/>
        <v>1</v>
      </c>
      <c r="G2825" s="162">
        <v>45192</v>
      </c>
      <c r="H2825" s="152">
        <v>6</v>
      </c>
      <c r="I2825" s="152">
        <v>76</v>
      </c>
      <c r="J2825" s="152">
        <v>78</v>
      </c>
      <c r="K2825" s="152">
        <v>76</v>
      </c>
      <c r="L2825" s="152">
        <v>67</v>
      </c>
      <c r="M2825" s="152">
        <v>118</v>
      </c>
      <c r="N2825" s="152">
        <v>46</v>
      </c>
      <c r="O2825" s="152">
        <v>32</v>
      </c>
      <c r="P2825" s="152">
        <v>136</v>
      </c>
      <c r="Q2825" s="152">
        <v>84</v>
      </c>
      <c r="R2825" s="152">
        <v>120</v>
      </c>
      <c r="S2825" s="152">
        <v>41</v>
      </c>
      <c r="T2825" s="152">
        <v>170</v>
      </c>
      <c r="U2825" s="152">
        <v>8</v>
      </c>
      <c r="V2825" s="152">
        <v>52</v>
      </c>
      <c r="W2825" s="152">
        <v>334</v>
      </c>
      <c r="X2825" s="152">
        <v>72</v>
      </c>
      <c r="Y2825" s="152">
        <v>12</v>
      </c>
      <c r="Z2825" s="152">
        <v>257</v>
      </c>
      <c r="AA2825" s="152">
        <v>11</v>
      </c>
      <c r="AB2825" s="152">
        <v>200</v>
      </c>
      <c r="AC2825" s="152">
        <v>149</v>
      </c>
      <c r="AD2825" s="152">
        <v>45</v>
      </c>
      <c r="AE2825" s="152">
        <v>147</v>
      </c>
      <c r="AF2825" s="152">
        <v>238</v>
      </c>
      <c r="AG2825" s="152">
        <v>232</v>
      </c>
      <c r="AH2825" s="152">
        <v>61</v>
      </c>
      <c r="AI2825" s="152">
        <v>118</v>
      </c>
      <c r="AJ2825" s="152">
        <v>31</v>
      </c>
      <c r="AK2825" s="152">
        <v>180</v>
      </c>
      <c r="AL2825" s="152">
        <v>378</v>
      </c>
      <c r="AM2825" s="152">
        <v>17</v>
      </c>
      <c r="AN2825" s="152"/>
      <c r="AO2825" s="152">
        <v>60</v>
      </c>
      <c r="AP2825" s="152">
        <v>16</v>
      </c>
      <c r="AQ2825" s="152">
        <v>70</v>
      </c>
      <c r="AR2825" s="152">
        <v>73</v>
      </c>
      <c r="AS2825" s="152">
        <v>303</v>
      </c>
      <c r="AT2825" s="152">
        <v>44</v>
      </c>
      <c r="AU2825" s="152">
        <v>109</v>
      </c>
      <c r="AV2825" s="152">
        <v>43</v>
      </c>
      <c r="AW2825" s="152">
        <v>97</v>
      </c>
      <c r="AX2825" s="152">
        <v>54</v>
      </c>
      <c r="AY2825" s="152">
        <v>45</v>
      </c>
      <c r="AZ2825" s="152">
        <v>108</v>
      </c>
      <c r="BA2825" s="155">
        <v>148</v>
      </c>
      <c r="BB2825" s="152">
        <v>41</v>
      </c>
      <c r="BC2825" s="152">
        <v>97</v>
      </c>
      <c r="BD2825" s="152">
        <v>64</v>
      </c>
      <c r="BE2825" s="152">
        <v>65</v>
      </c>
      <c r="BF2825" s="152">
        <v>41</v>
      </c>
      <c r="BG2825" s="152">
        <v>19</v>
      </c>
      <c r="BH2825" s="152">
        <v>40</v>
      </c>
      <c r="BI2825" s="152">
        <v>26</v>
      </c>
      <c r="BJ2825" s="152">
        <v>20</v>
      </c>
      <c r="BK2825" s="152">
        <v>16</v>
      </c>
      <c r="BL2825" s="152">
        <v>54</v>
      </c>
      <c r="BM2825" s="152">
        <v>68</v>
      </c>
      <c r="BN2825" s="152">
        <v>52</v>
      </c>
      <c r="BO2825" s="152">
        <v>12</v>
      </c>
      <c r="BP2825" s="152"/>
      <c r="BQ2825" s="152"/>
      <c r="BR2825" s="152"/>
      <c r="BS2825" s="152"/>
      <c r="BT2825" s="152">
        <v>26</v>
      </c>
      <c r="BU2825" s="152">
        <v>7</v>
      </c>
      <c r="BV2825" s="152">
        <v>12</v>
      </c>
      <c r="BW2825" s="152"/>
      <c r="BX2825" s="152"/>
      <c r="BY2825" s="152">
        <v>121</v>
      </c>
      <c r="BZ2825" s="152"/>
      <c r="CA2825" s="152"/>
      <c r="CB2825" s="152"/>
      <c r="CC2825" s="152"/>
    </row>
    <row r="2826" spans="1:81">
      <c r="A2826" t="str">
        <f t="shared" si="224"/>
        <v>2023</v>
      </c>
      <c r="B2826" t="str">
        <f t="shared" si="225"/>
        <v>September</v>
      </c>
      <c r="C2826" s="2">
        <v>45193</v>
      </c>
      <c r="D2826" s="1" t="str">
        <f t="shared" si="223"/>
        <v>OK</v>
      </c>
      <c r="E2826">
        <f t="shared" si="221"/>
        <v>0</v>
      </c>
      <c r="F2826">
        <f t="shared" si="222"/>
        <v>1</v>
      </c>
      <c r="G2826" s="162">
        <v>45193</v>
      </c>
      <c r="H2826" s="152">
        <v>49</v>
      </c>
      <c r="I2826" s="152">
        <v>204</v>
      </c>
      <c r="J2826" s="152">
        <v>76</v>
      </c>
      <c r="K2826" s="152">
        <v>136</v>
      </c>
      <c r="L2826" s="152">
        <v>105</v>
      </c>
      <c r="M2826" s="152">
        <v>130</v>
      </c>
      <c r="N2826" s="152">
        <v>98</v>
      </c>
      <c r="O2826" s="152">
        <v>65</v>
      </c>
      <c r="P2826" s="152">
        <v>138</v>
      </c>
      <c r="Q2826" s="152">
        <v>191</v>
      </c>
      <c r="R2826" s="152">
        <v>174</v>
      </c>
      <c r="S2826" s="152">
        <v>39</v>
      </c>
      <c r="T2826" s="152">
        <v>114</v>
      </c>
      <c r="U2826" s="152">
        <v>10</v>
      </c>
      <c r="V2826" s="152">
        <v>46</v>
      </c>
      <c r="W2826" s="152">
        <v>319</v>
      </c>
      <c r="X2826" s="152">
        <v>200</v>
      </c>
      <c r="Y2826" s="152">
        <v>4</v>
      </c>
      <c r="Z2826" s="152">
        <v>312</v>
      </c>
      <c r="AA2826" s="152">
        <v>30</v>
      </c>
      <c r="AB2826" s="152">
        <v>302</v>
      </c>
      <c r="AC2826" s="152">
        <v>357</v>
      </c>
      <c r="AD2826" s="152">
        <v>27</v>
      </c>
      <c r="AE2826" s="152">
        <v>224</v>
      </c>
      <c r="AF2826" s="152">
        <v>469</v>
      </c>
      <c r="AG2826" s="152">
        <v>452</v>
      </c>
      <c r="AH2826" s="152">
        <v>104</v>
      </c>
      <c r="AI2826" s="152">
        <v>287</v>
      </c>
      <c r="AJ2826" s="152">
        <v>45</v>
      </c>
      <c r="AK2826" s="152">
        <v>393</v>
      </c>
      <c r="AL2826" s="152">
        <v>747</v>
      </c>
      <c r="AM2826" s="152">
        <v>8</v>
      </c>
      <c r="AN2826" s="152"/>
      <c r="AO2826" s="152">
        <v>129</v>
      </c>
      <c r="AP2826" s="152">
        <v>19</v>
      </c>
      <c r="AQ2826" s="152">
        <v>199</v>
      </c>
      <c r="AR2826" s="152">
        <v>75</v>
      </c>
      <c r="AS2826" s="152">
        <v>589</v>
      </c>
      <c r="AT2826" s="152">
        <v>70</v>
      </c>
      <c r="AU2826" s="152">
        <v>276</v>
      </c>
      <c r="AV2826" s="152">
        <v>135</v>
      </c>
      <c r="AW2826" s="152">
        <v>193</v>
      </c>
      <c r="AX2826" s="152">
        <v>76</v>
      </c>
      <c r="AY2826" s="152">
        <v>56</v>
      </c>
      <c r="AZ2826" s="152">
        <v>363</v>
      </c>
      <c r="BA2826" s="155">
        <v>259</v>
      </c>
      <c r="BB2826" s="152">
        <v>143</v>
      </c>
      <c r="BC2826" s="152">
        <v>87</v>
      </c>
      <c r="BD2826" s="152">
        <v>136</v>
      </c>
      <c r="BE2826" s="152">
        <v>119</v>
      </c>
      <c r="BF2826" s="152">
        <v>64</v>
      </c>
      <c r="BG2826" s="152">
        <v>23</v>
      </c>
      <c r="BH2826" s="152">
        <v>40</v>
      </c>
      <c r="BI2826" s="152">
        <v>76</v>
      </c>
      <c r="BJ2826" s="152">
        <v>60</v>
      </c>
      <c r="BK2826" s="152">
        <v>32</v>
      </c>
      <c r="BL2826" s="152">
        <v>48</v>
      </c>
      <c r="BM2826" s="152">
        <v>292</v>
      </c>
      <c r="BN2826" s="152">
        <v>112</v>
      </c>
      <c r="BO2826" s="152">
        <v>14</v>
      </c>
      <c r="BP2826" s="152"/>
      <c r="BQ2826" s="152"/>
      <c r="BR2826" s="152"/>
      <c r="BS2826" s="152"/>
      <c r="BT2826" s="152">
        <v>73</v>
      </c>
      <c r="BU2826" s="152">
        <v>32</v>
      </c>
      <c r="BV2826" s="152">
        <v>0</v>
      </c>
      <c r="BW2826" s="152"/>
      <c r="BX2826" s="152"/>
      <c r="BY2826" s="152">
        <v>40</v>
      </c>
      <c r="BZ2826" s="152"/>
      <c r="CA2826" s="152"/>
      <c r="CB2826" s="152"/>
      <c r="CC2826" s="152"/>
    </row>
    <row r="2827" spans="1:81">
      <c r="A2827" t="str">
        <f t="shared" si="224"/>
        <v>2023</v>
      </c>
      <c r="B2827" t="str">
        <f t="shared" si="225"/>
        <v>September</v>
      </c>
      <c r="C2827" s="2">
        <v>45194</v>
      </c>
      <c r="D2827" s="1" t="str">
        <f t="shared" si="223"/>
        <v>OK</v>
      </c>
      <c r="E2827">
        <f t="shared" si="221"/>
        <v>1</v>
      </c>
      <c r="F2827">
        <f t="shared" si="222"/>
        <v>0</v>
      </c>
      <c r="G2827" s="162">
        <v>45194</v>
      </c>
      <c r="H2827" s="152">
        <v>40</v>
      </c>
      <c r="I2827" s="152">
        <v>241</v>
      </c>
      <c r="J2827" s="152">
        <v>239</v>
      </c>
      <c r="K2827" s="152">
        <v>123</v>
      </c>
      <c r="L2827" s="152">
        <v>248</v>
      </c>
      <c r="M2827" s="152">
        <v>109</v>
      </c>
      <c r="N2827" s="152">
        <v>153</v>
      </c>
      <c r="O2827" s="152">
        <v>51</v>
      </c>
      <c r="P2827" s="152">
        <v>279</v>
      </c>
      <c r="Q2827" s="152">
        <v>248</v>
      </c>
      <c r="R2827" s="152">
        <v>276</v>
      </c>
      <c r="S2827" s="152">
        <v>49</v>
      </c>
      <c r="T2827" s="152">
        <v>113</v>
      </c>
      <c r="U2827" s="152">
        <v>18</v>
      </c>
      <c r="V2827" s="152">
        <v>101</v>
      </c>
      <c r="W2827" s="152">
        <v>477</v>
      </c>
      <c r="X2827" s="152">
        <v>144</v>
      </c>
      <c r="Y2827" s="152">
        <v>16</v>
      </c>
      <c r="Z2827" s="152">
        <v>156</v>
      </c>
      <c r="AA2827" s="152">
        <v>6</v>
      </c>
      <c r="AB2827" s="152">
        <v>524</v>
      </c>
      <c r="AC2827" s="152">
        <v>259</v>
      </c>
      <c r="AD2827" s="152">
        <v>12</v>
      </c>
      <c r="AE2827" s="152">
        <v>505</v>
      </c>
      <c r="AF2827" s="152">
        <v>693</v>
      </c>
      <c r="AG2827" s="152">
        <v>281</v>
      </c>
      <c r="AH2827" s="152">
        <v>85</v>
      </c>
      <c r="AI2827" s="152">
        <v>109</v>
      </c>
      <c r="AJ2827" s="152">
        <v>49</v>
      </c>
      <c r="AK2827" s="152">
        <v>578</v>
      </c>
      <c r="AL2827" s="152">
        <v>700</v>
      </c>
      <c r="AM2827" s="152">
        <v>11</v>
      </c>
      <c r="AN2827" s="152"/>
      <c r="AO2827" s="152">
        <v>185</v>
      </c>
      <c r="AP2827" s="152">
        <v>33</v>
      </c>
      <c r="AQ2827" s="152">
        <v>113</v>
      </c>
      <c r="AR2827" s="152">
        <v>192</v>
      </c>
      <c r="AS2827" s="152">
        <v>643</v>
      </c>
      <c r="AT2827" s="152">
        <v>77</v>
      </c>
      <c r="AU2827" s="152">
        <v>177</v>
      </c>
      <c r="AV2827" s="152">
        <v>54</v>
      </c>
      <c r="AW2827" s="152">
        <v>48</v>
      </c>
      <c r="AX2827" s="152">
        <v>220</v>
      </c>
      <c r="AY2827" s="152">
        <v>106</v>
      </c>
      <c r="AZ2827" s="152">
        <v>207</v>
      </c>
      <c r="BA2827" s="155">
        <v>186</v>
      </c>
      <c r="BB2827" s="152">
        <v>85</v>
      </c>
      <c r="BC2827" s="152">
        <v>8</v>
      </c>
      <c r="BD2827" s="152">
        <v>82</v>
      </c>
      <c r="BE2827" s="152">
        <v>97</v>
      </c>
      <c r="BF2827" s="152">
        <v>36</v>
      </c>
      <c r="BG2827" s="152">
        <v>43</v>
      </c>
      <c r="BH2827" s="152">
        <v>73</v>
      </c>
      <c r="BI2827" s="152">
        <v>24</v>
      </c>
      <c r="BJ2827" s="152">
        <v>36</v>
      </c>
      <c r="BK2827" s="152">
        <v>12</v>
      </c>
      <c r="BL2827" s="152">
        <v>31</v>
      </c>
      <c r="BM2827" s="152">
        <v>77</v>
      </c>
      <c r="BN2827" s="152">
        <v>35</v>
      </c>
      <c r="BO2827" s="152">
        <v>17</v>
      </c>
      <c r="BP2827" s="152"/>
      <c r="BQ2827" s="152"/>
      <c r="BR2827" s="152"/>
      <c r="BS2827" s="152"/>
      <c r="BT2827" s="152">
        <v>54</v>
      </c>
      <c r="BU2827" s="152">
        <v>27</v>
      </c>
      <c r="BV2827" s="152">
        <v>16</v>
      </c>
      <c r="BW2827" s="152"/>
      <c r="BX2827" s="152"/>
      <c r="BY2827" s="152">
        <v>48</v>
      </c>
      <c r="BZ2827" s="152"/>
      <c r="CA2827" s="152"/>
      <c r="CB2827" s="152"/>
      <c r="CC2827" s="152"/>
    </row>
    <row r="2828" spans="1:81">
      <c r="A2828" t="str">
        <f t="shared" si="224"/>
        <v>2023</v>
      </c>
      <c r="B2828" t="str">
        <f t="shared" si="225"/>
        <v>September</v>
      </c>
      <c r="C2828" s="2">
        <v>45195</v>
      </c>
      <c r="D2828" s="1" t="str">
        <f t="shared" si="223"/>
        <v>OK</v>
      </c>
      <c r="E2828">
        <f t="shared" si="221"/>
        <v>1</v>
      </c>
      <c r="F2828">
        <f t="shared" si="222"/>
        <v>0</v>
      </c>
      <c r="G2828" s="162">
        <v>45195</v>
      </c>
      <c r="H2828" s="152">
        <v>12</v>
      </c>
      <c r="I2828" s="152">
        <v>296</v>
      </c>
      <c r="J2828" s="152">
        <v>304</v>
      </c>
      <c r="K2828" s="152">
        <v>112</v>
      </c>
      <c r="L2828" s="152">
        <v>291</v>
      </c>
      <c r="M2828" s="152">
        <v>174</v>
      </c>
      <c r="N2828" s="152">
        <v>206</v>
      </c>
      <c r="O2828" s="152">
        <v>79</v>
      </c>
      <c r="P2828" s="152">
        <v>324</v>
      </c>
      <c r="Q2828" s="152">
        <v>328</v>
      </c>
      <c r="R2828" s="152">
        <v>345</v>
      </c>
      <c r="S2828" s="152">
        <v>51</v>
      </c>
      <c r="T2828" s="152">
        <v>137</v>
      </c>
      <c r="U2828" s="152">
        <v>36</v>
      </c>
      <c r="V2828" s="152">
        <v>108</v>
      </c>
      <c r="W2828" s="152">
        <v>508</v>
      </c>
      <c r="X2828" s="152">
        <v>196</v>
      </c>
      <c r="Y2828" s="152">
        <v>21</v>
      </c>
      <c r="Z2828" s="152">
        <v>206</v>
      </c>
      <c r="AA2828" s="152">
        <v>23</v>
      </c>
      <c r="AB2828" s="152">
        <v>673</v>
      </c>
      <c r="AC2828" s="152">
        <v>195</v>
      </c>
      <c r="AD2828" s="152">
        <v>29</v>
      </c>
      <c r="AE2828" s="152">
        <v>693</v>
      </c>
      <c r="AF2828" s="152">
        <v>997</v>
      </c>
      <c r="AG2828" s="152">
        <v>426</v>
      </c>
      <c r="AH2828" s="152">
        <v>80</v>
      </c>
      <c r="AI2828" s="152">
        <v>246</v>
      </c>
      <c r="AJ2828" s="152">
        <v>63</v>
      </c>
      <c r="AK2828" s="152">
        <v>745</v>
      </c>
      <c r="AL2828" s="152">
        <v>871</v>
      </c>
      <c r="AM2828" s="152">
        <v>7</v>
      </c>
      <c r="AN2828" s="152"/>
      <c r="AO2828" s="152">
        <v>209</v>
      </c>
      <c r="AP2828" s="152">
        <v>23</v>
      </c>
      <c r="AQ2828" s="152">
        <v>93</v>
      </c>
      <c r="AR2828" s="152">
        <v>217</v>
      </c>
      <c r="AS2828" s="152">
        <v>837</v>
      </c>
      <c r="AT2828" s="152">
        <v>121</v>
      </c>
      <c r="AU2828" s="152">
        <v>222</v>
      </c>
      <c r="AV2828" s="152">
        <v>85</v>
      </c>
      <c r="AW2828" s="152">
        <v>105</v>
      </c>
      <c r="AX2828" s="152">
        <v>288</v>
      </c>
      <c r="AY2828" s="152">
        <v>132</v>
      </c>
      <c r="AZ2828" s="152">
        <v>233</v>
      </c>
      <c r="BA2828" s="155">
        <v>225</v>
      </c>
      <c r="BB2828" s="152">
        <v>79</v>
      </c>
      <c r="BC2828" s="152">
        <v>11</v>
      </c>
      <c r="BD2828" s="152">
        <v>130</v>
      </c>
      <c r="BE2828" s="152">
        <v>130</v>
      </c>
      <c r="BF2828" s="152">
        <v>58</v>
      </c>
      <c r="BG2828" s="152">
        <v>18</v>
      </c>
      <c r="BH2828" s="152">
        <v>107</v>
      </c>
      <c r="BI2828" s="152">
        <v>29</v>
      </c>
      <c r="BJ2828" s="152">
        <v>51</v>
      </c>
      <c r="BK2828" s="152">
        <v>31</v>
      </c>
      <c r="BL2828" s="152">
        <v>30</v>
      </c>
      <c r="BM2828" s="152">
        <v>125</v>
      </c>
      <c r="BN2828" s="152">
        <v>61</v>
      </c>
      <c r="BO2828" s="152">
        <v>16</v>
      </c>
      <c r="BP2828" s="152"/>
      <c r="BQ2828" s="152"/>
      <c r="BR2828" s="152"/>
      <c r="BS2828" s="152"/>
      <c r="BT2828" s="152">
        <v>48</v>
      </c>
      <c r="BU2828" s="152">
        <v>68</v>
      </c>
      <c r="BV2828" s="152">
        <v>7</v>
      </c>
      <c r="BW2828" s="152"/>
      <c r="BX2828" s="152"/>
      <c r="BY2828" s="152">
        <v>68</v>
      </c>
      <c r="BZ2828" s="152"/>
      <c r="CA2828" s="152"/>
      <c r="CB2828" s="152"/>
      <c r="CC2828" s="152"/>
    </row>
    <row r="2829" spans="1:81">
      <c r="A2829" t="str">
        <f t="shared" si="224"/>
        <v>2023</v>
      </c>
      <c r="B2829" t="str">
        <f t="shared" si="225"/>
        <v>September</v>
      </c>
      <c r="C2829" s="2">
        <v>45196</v>
      </c>
      <c r="D2829" s="1" t="str">
        <f t="shared" si="223"/>
        <v>OK</v>
      </c>
      <c r="E2829">
        <f t="shared" si="221"/>
        <v>1</v>
      </c>
      <c r="F2829">
        <f t="shared" si="222"/>
        <v>0</v>
      </c>
      <c r="G2829" s="162">
        <v>45196</v>
      </c>
      <c r="H2829" s="152">
        <v>33</v>
      </c>
      <c r="I2829" s="152">
        <v>313</v>
      </c>
      <c r="J2829" s="152">
        <v>286</v>
      </c>
      <c r="K2829" s="152">
        <v>174</v>
      </c>
      <c r="L2829" s="152">
        <v>292</v>
      </c>
      <c r="M2829" s="152">
        <v>160</v>
      </c>
      <c r="N2829" s="152">
        <v>213</v>
      </c>
      <c r="O2829" s="152">
        <v>66</v>
      </c>
      <c r="P2829" s="152">
        <v>352</v>
      </c>
      <c r="Q2829" s="152">
        <v>382</v>
      </c>
      <c r="R2829" s="152">
        <v>338</v>
      </c>
      <c r="S2829" s="152">
        <v>49</v>
      </c>
      <c r="T2829" s="152">
        <v>137</v>
      </c>
      <c r="U2829" s="152">
        <v>40</v>
      </c>
      <c r="V2829" s="152">
        <v>116</v>
      </c>
      <c r="W2829" s="152">
        <v>549</v>
      </c>
      <c r="X2829" s="152">
        <v>205</v>
      </c>
      <c r="Y2829" s="152">
        <v>14</v>
      </c>
      <c r="Z2829" s="152">
        <v>212</v>
      </c>
      <c r="AA2829" s="152">
        <v>10</v>
      </c>
      <c r="AB2829" s="152">
        <v>759</v>
      </c>
      <c r="AC2829" s="152">
        <v>273</v>
      </c>
      <c r="AD2829" s="152">
        <v>34</v>
      </c>
      <c r="AE2829" s="152">
        <v>673</v>
      </c>
      <c r="AF2829" s="152">
        <v>1063</v>
      </c>
      <c r="AG2829" s="152">
        <v>470</v>
      </c>
      <c r="AH2829" s="152">
        <v>101</v>
      </c>
      <c r="AI2829" s="152">
        <v>154</v>
      </c>
      <c r="AJ2829" s="152">
        <v>50</v>
      </c>
      <c r="AK2829" s="152">
        <v>750</v>
      </c>
      <c r="AL2829" s="152">
        <v>1096</v>
      </c>
      <c r="AM2829" s="152">
        <v>15</v>
      </c>
      <c r="AN2829" s="152"/>
      <c r="AO2829" s="152">
        <v>234</v>
      </c>
      <c r="AP2829" s="152">
        <v>29</v>
      </c>
      <c r="AQ2829" s="152">
        <v>145</v>
      </c>
      <c r="AR2829" s="152">
        <v>236</v>
      </c>
      <c r="AS2829" s="152">
        <v>839</v>
      </c>
      <c r="AT2829" s="152">
        <v>142</v>
      </c>
      <c r="AU2829" s="152">
        <v>294</v>
      </c>
      <c r="AV2829" s="152">
        <v>86</v>
      </c>
      <c r="AW2829" s="152">
        <v>69</v>
      </c>
      <c r="AX2829" s="152">
        <v>364</v>
      </c>
      <c r="AY2829" s="152">
        <v>149</v>
      </c>
      <c r="AZ2829" s="152">
        <v>302</v>
      </c>
      <c r="BA2829" s="155">
        <v>260</v>
      </c>
      <c r="BB2829" s="152">
        <v>66</v>
      </c>
      <c r="BC2829" s="152">
        <v>14</v>
      </c>
      <c r="BD2829" s="152">
        <v>108</v>
      </c>
      <c r="BE2829" s="152">
        <v>175</v>
      </c>
      <c r="BF2829" s="152">
        <v>64</v>
      </c>
      <c r="BG2829" s="152">
        <v>34</v>
      </c>
      <c r="BH2829" s="152">
        <v>73</v>
      </c>
      <c r="BI2829" s="152">
        <v>18</v>
      </c>
      <c r="BJ2829" s="152">
        <v>54</v>
      </c>
      <c r="BK2829" s="152">
        <v>24</v>
      </c>
      <c r="BL2829" s="152">
        <v>31</v>
      </c>
      <c r="BM2829" s="152">
        <v>239</v>
      </c>
      <c r="BN2829" s="152">
        <v>55</v>
      </c>
      <c r="BO2829" s="152">
        <v>11</v>
      </c>
      <c r="BP2829" s="152"/>
      <c r="BQ2829" s="152"/>
      <c r="BR2829" s="152"/>
      <c r="BS2829" s="152"/>
      <c r="BT2829" s="152">
        <v>39</v>
      </c>
      <c r="BU2829" s="152">
        <v>48</v>
      </c>
      <c r="BV2829" s="152">
        <v>9</v>
      </c>
      <c r="BW2829" s="152"/>
      <c r="BX2829" s="152"/>
      <c r="BY2829" s="152">
        <v>58</v>
      </c>
      <c r="BZ2829" s="152"/>
      <c r="CA2829" s="152"/>
      <c r="CB2829" s="152"/>
      <c r="CC2829" s="152"/>
    </row>
    <row r="2830" spans="1:81">
      <c r="A2830" t="str">
        <f t="shared" si="224"/>
        <v>2023</v>
      </c>
      <c r="B2830" t="str">
        <f t="shared" si="225"/>
        <v>September</v>
      </c>
      <c r="C2830" s="2">
        <v>45197</v>
      </c>
      <c r="D2830" s="1" t="str">
        <f t="shared" si="223"/>
        <v>OK</v>
      </c>
      <c r="E2830">
        <f t="shared" si="221"/>
        <v>1</v>
      </c>
      <c r="F2830">
        <f t="shared" si="222"/>
        <v>0</v>
      </c>
      <c r="G2830" s="162">
        <v>45197</v>
      </c>
      <c r="H2830" s="152">
        <v>16</v>
      </c>
      <c r="I2830" s="152">
        <v>267</v>
      </c>
      <c r="J2830" s="152">
        <v>278</v>
      </c>
      <c r="K2830" s="152">
        <v>129</v>
      </c>
      <c r="L2830" s="152">
        <v>237</v>
      </c>
      <c r="M2830" s="152">
        <v>167</v>
      </c>
      <c r="N2830" s="152">
        <v>195</v>
      </c>
      <c r="O2830" s="152">
        <v>65</v>
      </c>
      <c r="P2830" s="152">
        <v>326</v>
      </c>
      <c r="Q2830" s="152">
        <v>295</v>
      </c>
      <c r="R2830" s="152">
        <v>321</v>
      </c>
      <c r="S2830" s="152">
        <v>38</v>
      </c>
      <c r="T2830" s="152">
        <v>152</v>
      </c>
      <c r="U2830" s="152">
        <v>27</v>
      </c>
      <c r="V2830" s="152">
        <v>135</v>
      </c>
      <c r="W2830" s="152">
        <v>510</v>
      </c>
      <c r="X2830" s="152">
        <v>137</v>
      </c>
      <c r="Y2830" s="152">
        <v>5</v>
      </c>
      <c r="Z2830" s="152">
        <v>252</v>
      </c>
      <c r="AA2830" s="152">
        <v>8</v>
      </c>
      <c r="AB2830" s="152">
        <v>610</v>
      </c>
      <c r="AC2830" s="152">
        <v>170</v>
      </c>
      <c r="AD2830" s="152">
        <v>30</v>
      </c>
      <c r="AE2830" s="152">
        <v>561</v>
      </c>
      <c r="AF2830" s="152">
        <v>917</v>
      </c>
      <c r="AG2830" s="152">
        <v>381</v>
      </c>
      <c r="AH2830" s="152">
        <v>94</v>
      </c>
      <c r="AI2830" s="152">
        <v>87</v>
      </c>
      <c r="AJ2830" s="152">
        <v>58</v>
      </c>
      <c r="AK2830" s="152">
        <v>651</v>
      </c>
      <c r="AL2830" s="152">
        <v>1156</v>
      </c>
      <c r="AM2830" s="152">
        <v>11</v>
      </c>
      <c r="AN2830" s="152"/>
      <c r="AO2830" s="152">
        <v>193</v>
      </c>
      <c r="AP2830" s="152">
        <v>25</v>
      </c>
      <c r="AQ2830" s="152">
        <v>93</v>
      </c>
      <c r="AR2830" s="152">
        <v>183</v>
      </c>
      <c r="AS2830" s="152">
        <v>735</v>
      </c>
      <c r="AT2830" s="152">
        <v>104</v>
      </c>
      <c r="AU2830" s="152">
        <v>235</v>
      </c>
      <c r="AV2830" s="152">
        <v>31</v>
      </c>
      <c r="AW2830" s="152">
        <v>57</v>
      </c>
      <c r="AX2830" s="152">
        <v>302</v>
      </c>
      <c r="AY2830" s="152">
        <v>108</v>
      </c>
      <c r="AZ2830" s="152">
        <v>224</v>
      </c>
      <c r="BA2830" s="155">
        <v>209</v>
      </c>
      <c r="BB2830" s="152">
        <v>44</v>
      </c>
      <c r="BC2830" s="152">
        <v>19</v>
      </c>
      <c r="BD2830" s="152">
        <v>96</v>
      </c>
      <c r="BE2830" s="152">
        <v>118</v>
      </c>
      <c r="BF2830" s="152">
        <v>42</v>
      </c>
      <c r="BG2830" s="152">
        <v>27</v>
      </c>
      <c r="BH2830" s="152">
        <v>80</v>
      </c>
      <c r="BI2830" s="152">
        <v>16</v>
      </c>
      <c r="BJ2830" s="152">
        <v>41</v>
      </c>
      <c r="BK2830" s="152">
        <v>21</v>
      </c>
      <c r="BL2830" s="152">
        <v>21</v>
      </c>
      <c r="BM2830" s="152">
        <v>174</v>
      </c>
      <c r="BN2830" s="152">
        <v>59</v>
      </c>
      <c r="BO2830" s="152">
        <v>6</v>
      </c>
      <c r="BP2830" s="152"/>
      <c r="BQ2830" s="152"/>
      <c r="BR2830" s="152"/>
      <c r="BS2830" s="152"/>
      <c r="BT2830" s="152">
        <v>47</v>
      </c>
      <c r="BU2830" s="152">
        <v>32</v>
      </c>
      <c r="BV2830" s="152">
        <v>17</v>
      </c>
      <c r="BW2830" s="152"/>
      <c r="BX2830" s="152"/>
      <c r="BY2830" s="152">
        <v>48</v>
      </c>
      <c r="BZ2830" s="152"/>
      <c r="CA2830" s="152"/>
      <c r="CB2830" s="152"/>
      <c r="CC2830" s="152"/>
    </row>
    <row r="2831" spans="1:81">
      <c r="A2831" t="str">
        <f t="shared" si="224"/>
        <v>2023</v>
      </c>
      <c r="B2831" t="str">
        <f t="shared" si="225"/>
        <v>September</v>
      </c>
      <c r="C2831" s="2">
        <v>45198</v>
      </c>
      <c r="D2831" s="1" t="str">
        <f t="shared" si="223"/>
        <v>OK</v>
      </c>
      <c r="E2831">
        <f t="shared" si="221"/>
        <v>1</v>
      </c>
      <c r="F2831">
        <f t="shared" si="222"/>
        <v>0</v>
      </c>
      <c r="G2831" s="162">
        <v>45198</v>
      </c>
      <c r="H2831" s="152">
        <v>16</v>
      </c>
      <c r="I2831" s="152">
        <v>255</v>
      </c>
      <c r="J2831" s="152">
        <v>205</v>
      </c>
      <c r="K2831" s="152">
        <v>93</v>
      </c>
      <c r="L2831" s="152">
        <v>234</v>
      </c>
      <c r="M2831" s="152">
        <v>144</v>
      </c>
      <c r="N2831" s="152">
        <v>178</v>
      </c>
      <c r="O2831" s="152">
        <v>53</v>
      </c>
      <c r="P2831" s="152">
        <v>296</v>
      </c>
      <c r="Q2831" s="152">
        <v>277</v>
      </c>
      <c r="R2831" s="152">
        <v>304</v>
      </c>
      <c r="S2831" s="152">
        <v>25</v>
      </c>
      <c r="T2831" s="152">
        <v>150</v>
      </c>
      <c r="U2831" s="152">
        <v>24</v>
      </c>
      <c r="V2831" s="152">
        <v>107</v>
      </c>
      <c r="W2831" s="152">
        <v>492</v>
      </c>
      <c r="X2831" s="152">
        <v>91</v>
      </c>
      <c r="Y2831" s="152">
        <v>6</v>
      </c>
      <c r="Z2831" s="152">
        <v>198</v>
      </c>
      <c r="AA2831" s="152">
        <v>22</v>
      </c>
      <c r="AB2831" s="152">
        <v>470</v>
      </c>
      <c r="AC2831" s="152">
        <v>197</v>
      </c>
      <c r="AD2831" s="152">
        <v>32</v>
      </c>
      <c r="AE2831" s="152">
        <v>463</v>
      </c>
      <c r="AF2831" s="152">
        <v>693</v>
      </c>
      <c r="AG2831" s="152">
        <v>350</v>
      </c>
      <c r="AH2831" s="152">
        <v>123</v>
      </c>
      <c r="AI2831" s="152">
        <v>172</v>
      </c>
      <c r="AJ2831" s="152">
        <v>51</v>
      </c>
      <c r="AK2831" s="152">
        <v>493</v>
      </c>
      <c r="AL2831" s="152">
        <v>1033</v>
      </c>
      <c r="AM2831" s="152">
        <v>9</v>
      </c>
      <c r="AN2831" s="152"/>
      <c r="AO2831" s="152">
        <v>173</v>
      </c>
      <c r="AP2831" s="152">
        <v>26</v>
      </c>
      <c r="AQ2831" s="152">
        <v>116</v>
      </c>
      <c r="AR2831" s="152">
        <v>191</v>
      </c>
      <c r="AS2831" s="152">
        <v>544</v>
      </c>
      <c r="AT2831" s="152">
        <v>91</v>
      </c>
      <c r="AU2831" s="152">
        <v>169</v>
      </c>
      <c r="AV2831" s="152">
        <v>91</v>
      </c>
      <c r="AW2831" s="152">
        <v>59</v>
      </c>
      <c r="AX2831" s="152">
        <v>223</v>
      </c>
      <c r="AY2831" s="152">
        <v>106</v>
      </c>
      <c r="AZ2831" s="152">
        <v>162</v>
      </c>
      <c r="BA2831" s="155">
        <v>199</v>
      </c>
      <c r="BB2831" s="152">
        <v>65</v>
      </c>
      <c r="BC2831" s="152">
        <v>14</v>
      </c>
      <c r="BD2831" s="152">
        <v>73</v>
      </c>
      <c r="BE2831" s="152">
        <v>105</v>
      </c>
      <c r="BF2831" s="152">
        <v>32</v>
      </c>
      <c r="BG2831" s="152">
        <v>32</v>
      </c>
      <c r="BH2831" s="152">
        <v>79</v>
      </c>
      <c r="BI2831" s="152">
        <v>21</v>
      </c>
      <c r="BJ2831" s="152">
        <v>48</v>
      </c>
      <c r="BK2831" s="152">
        <v>24</v>
      </c>
      <c r="BL2831" s="152">
        <v>19</v>
      </c>
      <c r="BM2831" s="152">
        <v>94</v>
      </c>
      <c r="BN2831" s="152">
        <v>23</v>
      </c>
      <c r="BO2831" s="152">
        <v>8</v>
      </c>
      <c r="BP2831" s="152"/>
      <c r="BQ2831" s="152"/>
      <c r="BR2831" s="152"/>
      <c r="BS2831" s="152"/>
      <c r="BT2831" s="152">
        <v>45</v>
      </c>
      <c r="BU2831" s="152">
        <v>26</v>
      </c>
      <c r="BV2831" s="152">
        <v>12</v>
      </c>
      <c r="BW2831" s="152"/>
      <c r="BX2831" s="152"/>
      <c r="BY2831" s="152">
        <v>40</v>
      </c>
      <c r="BZ2831" s="152"/>
      <c r="CA2831" s="152"/>
      <c r="CB2831" s="152"/>
      <c r="CC2831" s="152"/>
    </row>
    <row r="2832" spans="1:81" ht="15" thickBot="1">
      <c r="A2832" t="str">
        <f t="shared" si="224"/>
        <v>2023</v>
      </c>
      <c r="B2832" t="str">
        <f t="shared" si="225"/>
        <v>September</v>
      </c>
      <c r="C2832" s="2">
        <v>45199</v>
      </c>
      <c r="D2832" s="1" t="str">
        <f t="shared" si="223"/>
        <v>OK</v>
      </c>
      <c r="E2832">
        <f t="shared" si="221"/>
        <v>0</v>
      </c>
      <c r="F2832">
        <f t="shared" si="222"/>
        <v>1</v>
      </c>
      <c r="G2832" s="163">
        <v>45199</v>
      </c>
      <c r="H2832" s="157">
        <v>5</v>
      </c>
      <c r="I2832" s="157">
        <v>69</v>
      </c>
      <c r="J2832" s="157">
        <v>58</v>
      </c>
      <c r="K2832" s="157">
        <v>32</v>
      </c>
      <c r="L2832" s="157">
        <v>60</v>
      </c>
      <c r="M2832" s="157">
        <v>89</v>
      </c>
      <c r="N2832" s="157">
        <v>79</v>
      </c>
      <c r="O2832" s="157">
        <v>12</v>
      </c>
      <c r="P2832" s="157">
        <v>92</v>
      </c>
      <c r="Q2832" s="157">
        <v>43</v>
      </c>
      <c r="R2832" s="157">
        <v>99</v>
      </c>
      <c r="S2832" s="157">
        <v>10</v>
      </c>
      <c r="T2832" s="157">
        <v>118</v>
      </c>
      <c r="U2832" s="157">
        <v>1</v>
      </c>
      <c r="V2832" s="157">
        <v>50</v>
      </c>
      <c r="W2832" s="157">
        <v>321</v>
      </c>
      <c r="X2832" s="157">
        <v>30</v>
      </c>
      <c r="Y2832" s="157">
        <v>6</v>
      </c>
      <c r="Z2832" s="157">
        <v>187</v>
      </c>
      <c r="AA2832" s="157">
        <v>10</v>
      </c>
      <c r="AB2832" s="157">
        <v>151</v>
      </c>
      <c r="AC2832" s="157">
        <v>58</v>
      </c>
      <c r="AD2832" s="157">
        <v>45</v>
      </c>
      <c r="AE2832" s="157">
        <v>102</v>
      </c>
      <c r="AF2832" s="157">
        <v>124</v>
      </c>
      <c r="AG2832" s="157">
        <v>74</v>
      </c>
      <c r="AH2832" s="157">
        <v>73</v>
      </c>
      <c r="AI2832" s="157">
        <v>40</v>
      </c>
      <c r="AJ2832" s="157">
        <v>40</v>
      </c>
      <c r="AK2832" s="157">
        <v>114</v>
      </c>
      <c r="AL2832" s="157">
        <v>996</v>
      </c>
      <c r="AM2832" s="157">
        <v>9</v>
      </c>
      <c r="AN2832" s="157"/>
      <c r="AO2832" s="157">
        <v>51</v>
      </c>
      <c r="AP2832" s="157">
        <v>4</v>
      </c>
      <c r="AQ2832" s="157">
        <v>65</v>
      </c>
      <c r="AR2832" s="157">
        <v>67</v>
      </c>
      <c r="AS2832" s="157">
        <v>157</v>
      </c>
      <c r="AT2832" s="157">
        <v>18</v>
      </c>
      <c r="AU2832" s="157">
        <v>77</v>
      </c>
      <c r="AV2832" s="157">
        <v>27</v>
      </c>
      <c r="AW2832" s="157">
        <v>34</v>
      </c>
      <c r="AX2832" s="157">
        <v>66</v>
      </c>
      <c r="AY2832" s="157">
        <v>40</v>
      </c>
      <c r="AZ2832" s="157">
        <v>39</v>
      </c>
      <c r="BA2832" s="159">
        <v>87</v>
      </c>
      <c r="BB2832" s="157">
        <v>22</v>
      </c>
      <c r="BC2832" s="157">
        <v>98</v>
      </c>
      <c r="BD2832" s="157">
        <v>24</v>
      </c>
      <c r="BE2832" s="157">
        <v>28</v>
      </c>
      <c r="BF2832" s="157">
        <v>22</v>
      </c>
      <c r="BG2832" s="157">
        <v>12</v>
      </c>
      <c r="BH2832" s="157">
        <v>27</v>
      </c>
      <c r="BI2832" s="157">
        <v>5</v>
      </c>
      <c r="BJ2832" s="157">
        <v>9</v>
      </c>
      <c r="BK2832" s="157">
        <v>18</v>
      </c>
      <c r="BL2832" s="157">
        <v>11</v>
      </c>
      <c r="BM2832" s="157">
        <v>54</v>
      </c>
      <c r="BN2832" s="157">
        <v>21</v>
      </c>
      <c r="BO2832" s="157">
        <v>3</v>
      </c>
      <c r="BP2832" s="157"/>
      <c r="BQ2832" s="157"/>
      <c r="BR2832" s="157"/>
      <c r="BS2832" s="157"/>
      <c r="BT2832" s="157">
        <v>7</v>
      </c>
      <c r="BU2832" s="157">
        <v>43</v>
      </c>
      <c r="BV2832" s="157">
        <v>4</v>
      </c>
      <c r="BW2832" s="157"/>
      <c r="BX2832" s="157"/>
      <c r="BY2832" s="157">
        <v>32</v>
      </c>
      <c r="BZ2832" s="157"/>
      <c r="CA2832" s="157"/>
      <c r="CB2832" s="157"/>
      <c r="CC2832" s="157"/>
    </row>
    <row r="2833" spans="1:81">
      <c r="A2833" t="str">
        <f t="shared" si="224"/>
        <v>2023</v>
      </c>
      <c r="B2833" t="str">
        <f t="shared" si="225"/>
        <v>October</v>
      </c>
      <c r="C2833" s="2">
        <v>45200</v>
      </c>
      <c r="D2833" s="1" t="str">
        <f t="shared" si="223"/>
        <v>OK</v>
      </c>
      <c r="E2833">
        <f t="shared" si="221"/>
        <v>0</v>
      </c>
      <c r="F2833">
        <f t="shared" si="222"/>
        <v>1</v>
      </c>
      <c r="G2833" s="196">
        <v>45200</v>
      </c>
      <c r="H2833" s="177">
        <v>30</v>
      </c>
      <c r="I2833" s="177">
        <v>273</v>
      </c>
      <c r="J2833" s="177">
        <v>120</v>
      </c>
      <c r="K2833" s="177">
        <v>237</v>
      </c>
      <c r="L2833" s="177">
        <v>122</v>
      </c>
      <c r="M2833" s="177">
        <v>158</v>
      </c>
      <c r="N2833" s="177">
        <v>91</v>
      </c>
      <c r="O2833" s="177">
        <v>97</v>
      </c>
      <c r="P2833" s="177">
        <v>241</v>
      </c>
      <c r="Q2833" s="177">
        <v>302</v>
      </c>
      <c r="R2833" s="177">
        <v>251</v>
      </c>
      <c r="S2833" s="177">
        <v>28</v>
      </c>
      <c r="T2833" s="177">
        <v>116</v>
      </c>
      <c r="U2833" s="177">
        <v>24</v>
      </c>
      <c r="V2833" s="177">
        <v>42</v>
      </c>
      <c r="W2833" s="177">
        <v>380</v>
      </c>
      <c r="X2833" s="177">
        <v>375</v>
      </c>
      <c r="Y2833" s="177">
        <v>7</v>
      </c>
      <c r="Z2833" s="177">
        <v>32</v>
      </c>
      <c r="AA2833" s="177">
        <v>57</v>
      </c>
      <c r="AB2833" s="177">
        <v>318</v>
      </c>
      <c r="AC2833" s="177">
        <v>633</v>
      </c>
      <c r="AD2833" s="177">
        <v>17</v>
      </c>
      <c r="AE2833" s="177">
        <v>289</v>
      </c>
      <c r="AF2833" s="177">
        <v>727</v>
      </c>
      <c r="AG2833" s="177">
        <v>761</v>
      </c>
      <c r="AH2833" s="177">
        <v>53</v>
      </c>
      <c r="AI2833" s="177">
        <v>529</v>
      </c>
      <c r="AJ2833" s="177">
        <v>34</v>
      </c>
      <c r="AK2833" s="177">
        <v>597</v>
      </c>
      <c r="AL2833" s="177">
        <v>869</v>
      </c>
      <c r="AM2833" s="177">
        <v>13</v>
      </c>
      <c r="AN2833" s="177"/>
      <c r="AO2833" s="177">
        <v>150</v>
      </c>
      <c r="AP2833" s="177">
        <v>37</v>
      </c>
      <c r="AQ2833" s="177">
        <v>251</v>
      </c>
      <c r="AR2833" s="177">
        <v>79</v>
      </c>
      <c r="AS2833" s="177">
        <v>911</v>
      </c>
      <c r="AT2833" s="177">
        <v>99</v>
      </c>
      <c r="AU2833" s="177">
        <v>325</v>
      </c>
      <c r="AV2833" s="177">
        <v>131</v>
      </c>
      <c r="AW2833" s="177">
        <v>403</v>
      </c>
      <c r="AX2833" s="177">
        <v>106</v>
      </c>
      <c r="AY2833" s="177">
        <v>54</v>
      </c>
      <c r="AZ2833" s="177">
        <v>418</v>
      </c>
      <c r="BA2833" s="177">
        <v>370</v>
      </c>
      <c r="BB2833" s="177">
        <v>199</v>
      </c>
      <c r="BC2833" s="177">
        <v>51</v>
      </c>
      <c r="BD2833" s="177">
        <v>217</v>
      </c>
      <c r="BE2833" s="177">
        <v>106</v>
      </c>
      <c r="BF2833" s="177">
        <v>131</v>
      </c>
      <c r="BG2833" s="177">
        <v>35</v>
      </c>
      <c r="BH2833" s="177">
        <v>41</v>
      </c>
      <c r="BI2833" s="177">
        <v>69</v>
      </c>
      <c r="BJ2833" s="177">
        <v>87</v>
      </c>
      <c r="BK2833" s="177">
        <v>35</v>
      </c>
      <c r="BL2833" s="178">
        <v>158</v>
      </c>
      <c r="BM2833" s="152">
        <v>126</v>
      </c>
      <c r="BN2833" s="152">
        <v>128</v>
      </c>
      <c r="BO2833" s="152">
        <v>14</v>
      </c>
      <c r="BP2833" s="152"/>
      <c r="BQ2833" s="152"/>
      <c r="BR2833" s="152"/>
      <c r="BS2833" s="152"/>
      <c r="BT2833" s="152">
        <v>109</v>
      </c>
      <c r="BU2833" s="152">
        <v>84</v>
      </c>
      <c r="BV2833" s="152">
        <v>12</v>
      </c>
      <c r="BW2833" s="152"/>
      <c r="BX2833" s="152"/>
      <c r="BY2833" s="152">
        <v>55</v>
      </c>
      <c r="BZ2833" s="152"/>
      <c r="CA2833" s="152"/>
      <c r="CB2833" s="152"/>
      <c r="CC2833" s="152"/>
    </row>
    <row r="2834" spans="1:81">
      <c r="A2834" t="str">
        <f t="shared" si="224"/>
        <v>2023</v>
      </c>
      <c r="B2834" t="str">
        <f t="shared" si="225"/>
        <v>October</v>
      </c>
      <c r="C2834" s="2">
        <v>45201</v>
      </c>
      <c r="D2834" s="1" t="str">
        <f t="shared" si="223"/>
        <v>OK</v>
      </c>
      <c r="E2834">
        <f t="shared" si="221"/>
        <v>1</v>
      </c>
      <c r="F2834">
        <f t="shared" si="222"/>
        <v>0</v>
      </c>
      <c r="G2834" s="162">
        <v>45201</v>
      </c>
      <c r="H2834" s="152">
        <v>12</v>
      </c>
      <c r="I2834" s="152">
        <v>292</v>
      </c>
      <c r="J2834" s="152">
        <v>321</v>
      </c>
      <c r="K2834" s="152">
        <v>148</v>
      </c>
      <c r="L2834" s="152">
        <v>305</v>
      </c>
      <c r="M2834" s="152">
        <v>161</v>
      </c>
      <c r="N2834" s="152">
        <v>195</v>
      </c>
      <c r="O2834" s="152">
        <v>90</v>
      </c>
      <c r="P2834" s="152">
        <v>430</v>
      </c>
      <c r="Q2834" s="152">
        <v>366</v>
      </c>
      <c r="R2834" s="152">
        <v>372</v>
      </c>
      <c r="S2834" s="152">
        <v>33</v>
      </c>
      <c r="T2834" s="152">
        <v>141</v>
      </c>
      <c r="U2834" s="152">
        <v>36</v>
      </c>
      <c r="V2834" s="152">
        <v>107</v>
      </c>
      <c r="W2834" s="152">
        <v>504</v>
      </c>
      <c r="X2834" s="152">
        <v>185</v>
      </c>
      <c r="Y2834" s="152">
        <v>8</v>
      </c>
      <c r="Z2834" s="152">
        <v>28</v>
      </c>
      <c r="AA2834" s="152">
        <v>4</v>
      </c>
      <c r="AB2834" s="152">
        <v>770</v>
      </c>
      <c r="AC2834" s="152">
        <v>227</v>
      </c>
      <c r="AD2834" s="152">
        <v>20</v>
      </c>
      <c r="AE2834" s="152">
        <v>697</v>
      </c>
      <c r="AF2834" s="152">
        <v>1088</v>
      </c>
      <c r="AG2834" s="152">
        <v>497</v>
      </c>
      <c r="AH2834" s="152">
        <v>93</v>
      </c>
      <c r="AI2834" s="152">
        <v>252</v>
      </c>
      <c r="AJ2834" s="152">
        <v>66</v>
      </c>
      <c r="AK2834" s="152">
        <v>764</v>
      </c>
      <c r="AL2834" s="152">
        <v>875</v>
      </c>
      <c r="AM2834" s="152">
        <v>13</v>
      </c>
      <c r="AN2834" s="152"/>
      <c r="AO2834" s="152">
        <v>254</v>
      </c>
      <c r="AP2834" s="152">
        <v>30</v>
      </c>
      <c r="AQ2834" s="152">
        <v>164</v>
      </c>
      <c r="AR2834" s="152">
        <v>214</v>
      </c>
      <c r="AS2834" s="152">
        <v>813</v>
      </c>
      <c r="AT2834" s="152">
        <v>142</v>
      </c>
      <c r="AU2834" s="152">
        <v>245</v>
      </c>
      <c r="AV2834" s="152">
        <v>59</v>
      </c>
      <c r="AW2834" s="152">
        <v>82</v>
      </c>
      <c r="AX2834" s="152">
        <v>323</v>
      </c>
      <c r="AY2834" s="152">
        <v>144</v>
      </c>
      <c r="AZ2834" s="152">
        <v>297</v>
      </c>
      <c r="BA2834" s="152">
        <v>257</v>
      </c>
      <c r="BB2834" s="152">
        <v>117</v>
      </c>
      <c r="BC2834" s="152">
        <v>14</v>
      </c>
      <c r="BD2834" s="152">
        <v>120</v>
      </c>
      <c r="BE2834" s="152">
        <v>158</v>
      </c>
      <c r="BF2834" s="152">
        <v>44</v>
      </c>
      <c r="BG2834" s="152">
        <v>46</v>
      </c>
      <c r="BH2834" s="152">
        <v>98</v>
      </c>
      <c r="BI2834" s="152">
        <v>32</v>
      </c>
      <c r="BJ2834" s="152">
        <v>64</v>
      </c>
      <c r="BK2834" s="152">
        <v>30</v>
      </c>
      <c r="BL2834" s="155">
        <v>33</v>
      </c>
      <c r="BM2834" s="152">
        <v>109</v>
      </c>
      <c r="BN2834" s="152">
        <v>45</v>
      </c>
      <c r="BO2834" s="152">
        <v>12</v>
      </c>
      <c r="BP2834" s="152"/>
      <c r="BQ2834" s="152"/>
      <c r="BR2834" s="152"/>
      <c r="BS2834" s="152"/>
      <c r="BT2834" s="152">
        <v>35</v>
      </c>
      <c r="BU2834" s="152">
        <v>85</v>
      </c>
      <c r="BV2834" s="152">
        <v>14</v>
      </c>
      <c r="BW2834" s="152"/>
      <c r="BX2834" s="152"/>
      <c r="BY2834" s="152">
        <v>61</v>
      </c>
      <c r="BZ2834" s="152"/>
      <c r="CA2834" s="152"/>
      <c r="CB2834" s="152"/>
      <c r="CC2834" s="152"/>
    </row>
    <row r="2835" spans="1:81">
      <c r="A2835" t="str">
        <f t="shared" si="224"/>
        <v>2023</v>
      </c>
      <c r="B2835" t="str">
        <f t="shared" si="225"/>
        <v>October</v>
      </c>
      <c r="C2835" s="2">
        <v>45202</v>
      </c>
      <c r="D2835" s="1" t="str">
        <f t="shared" si="223"/>
        <v>OK</v>
      </c>
      <c r="E2835">
        <f t="shared" si="221"/>
        <v>1</v>
      </c>
      <c r="F2835">
        <f t="shared" si="222"/>
        <v>0</v>
      </c>
      <c r="G2835" s="162">
        <v>45202</v>
      </c>
      <c r="H2835" s="152">
        <v>68</v>
      </c>
      <c r="I2835" s="152">
        <v>407</v>
      </c>
      <c r="J2835" s="152">
        <v>366</v>
      </c>
      <c r="K2835" s="152">
        <v>200</v>
      </c>
      <c r="L2835" s="152">
        <v>349</v>
      </c>
      <c r="M2835" s="152">
        <v>194</v>
      </c>
      <c r="N2835" s="152">
        <v>258</v>
      </c>
      <c r="O2835" s="152">
        <v>119</v>
      </c>
      <c r="P2835" s="152">
        <v>484</v>
      </c>
      <c r="Q2835" s="152">
        <v>448</v>
      </c>
      <c r="R2835" s="152">
        <v>366</v>
      </c>
      <c r="S2835" s="152">
        <v>43</v>
      </c>
      <c r="T2835" s="152">
        <v>135</v>
      </c>
      <c r="U2835" s="152">
        <v>42</v>
      </c>
      <c r="V2835" s="152">
        <v>106</v>
      </c>
      <c r="W2835" s="152">
        <v>606</v>
      </c>
      <c r="X2835" s="152">
        <v>182</v>
      </c>
      <c r="Y2835" s="152">
        <v>60</v>
      </c>
      <c r="Z2835" s="152">
        <v>129</v>
      </c>
      <c r="AA2835" s="152">
        <v>11</v>
      </c>
      <c r="AB2835" s="152">
        <v>996</v>
      </c>
      <c r="AC2835" s="152">
        <v>356</v>
      </c>
      <c r="AD2835" s="152">
        <v>16</v>
      </c>
      <c r="AE2835" s="152">
        <v>901</v>
      </c>
      <c r="AF2835" s="152">
        <v>1398</v>
      </c>
      <c r="AG2835" s="152">
        <v>706</v>
      </c>
      <c r="AH2835" s="152">
        <v>115</v>
      </c>
      <c r="AI2835" s="152">
        <v>293</v>
      </c>
      <c r="AJ2835" s="152">
        <v>70</v>
      </c>
      <c r="AK2835" s="152">
        <v>1068</v>
      </c>
      <c r="AL2835" s="152">
        <v>1206</v>
      </c>
      <c r="AM2835" s="152">
        <v>17</v>
      </c>
      <c r="AN2835" s="152"/>
      <c r="AO2835" s="152">
        <v>318</v>
      </c>
      <c r="AP2835" s="152">
        <v>33</v>
      </c>
      <c r="AQ2835" s="152">
        <v>210</v>
      </c>
      <c r="AR2835" s="152">
        <v>275</v>
      </c>
      <c r="AS2835" s="152">
        <v>1130</v>
      </c>
      <c r="AT2835" s="152">
        <v>177</v>
      </c>
      <c r="AU2835" s="152">
        <v>337</v>
      </c>
      <c r="AV2835" s="152">
        <v>117</v>
      </c>
      <c r="AW2835" s="152">
        <v>124</v>
      </c>
      <c r="AX2835" s="152">
        <v>391</v>
      </c>
      <c r="AY2835" s="152">
        <v>176</v>
      </c>
      <c r="AZ2835" s="152">
        <v>439</v>
      </c>
      <c r="BA2835" s="152">
        <v>366</v>
      </c>
      <c r="BB2835" s="152">
        <v>126</v>
      </c>
      <c r="BC2835" s="152">
        <v>17</v>
      </c>
      <c r="BD2835" s="152">
        <v>153</v>
      </c>
      <c r="BE2835" s="152">
        <v>248</v>
      </c>
      <c r="BF2835" s="152">
        <v>80</v>
      </c>
      <c r="BG2835" s="152">
        <v>54</v>
      </c>
      <c r="BH2835" s="152">
        <v>104</v>
      </c>
      <c r="BI2835" s="152">
        <v>46</v>
      </c>
      <c r="BJ2835" s="152">
        <v>65</v>
      </c>
      <c r="BK2835" s="152">
        <v>33</v>
      </c>
      <c r="BL2835" s="155">
        <v>37</v>
      </c>
      <c r="BM2835" s="152">
        <v>134</v>
      </c>
      <c r="BN2835" s="152">
        <v>102</v>
      </c>
      <c r="BO2835" s="152">
        <v>15</v>
      </c>
      <c r="BP2835" s="152"/>
      <c r="BQ2835" s="152"/>
      <c r="BR2835" s="152"/>
      <c r="BS2835" s="152"/>
      <c r="BT2835" s="152">
        <v>47</v>
      </c>
      <c r="BU2835" s="152">
        <v>79</v>
      </c>
      <c r="BV2835" s="152">
        <v>12</v>
      </c>
      <c r="BW2835" s="152"/>
      <c r="BX2835" s="152"/>
      <c r="BY2835" s="152">
        <v>70</v>
      </c>
      <c r="BZ2835" s="152"/>
      <c r="CA2835" s="152"/>
      <c r="CB2835" s="152"/>
      <c r="CC2835" s="152"/>
    </row>
    <row r="2836" spans="1:81">
      <c r="A2836" t="str">
        <f t="shared" si="224"/>
        <v>2023</v>
      </c>
      <c r="B2836" t="str">
        <f t="shared" si="225"/>
        <v>October</v>
      </c>
      <c r="C2836" s="2">
        <v>45203</v>
      </c>
      <c r="D2836" s="1" t="str">
        <f t="shared" si="223"/>
        <v>OK</v>
      </c>
      <c r="E2836">
        <f t="shared" si="221"/>
        <v>1</v>
      </c>
      <c r="F2836">
        <f t="shared" si="222"/>
        <v>0</v>
      </c>
      <c r="G2836" s="162">
        <v>45203</v>
      </c>
      <c r="H2836" s="152">
        <v>40</v>
      </c>
      <c r="I2836" s="152">
        <v>437</v>
      </c>
      <c r="J2836" s="152">
        <v>359</v>
      </c>
      <c r="K2836" s="152">
        <v>291</v>
      </c>
      <c r="L2836" s="152">
        <v>404</v>
      </c>
      <c r="M2836" s="152">
        <v>181</v>
      </c>
      <c r="N2836" s="152">
        <v>285</v>
      </c>
      <c r="O2836" s="152">
        <v>118</v>
      </c>
      <c r="P2836" s="152">
        <v>504</v>
      </c>
      <c r="Q2836" s="152">
        <v>546</v>
      </c>
      <c r="R2836" s="152">
        <v>402</v>
      </c>
      <c r="S2836" s="152">
        <v>67</v>
      </c>
      <c r="T2836" s="152">
        <v>149</v>
      </c>
      <c r="U2836" s="152">
        <v>43</v>
      </c>
      <c r="V2836" s="152">
        <v>119</v>
      </c>
      <c r="W2836" s="152">
        <v>671</v>
      </c>
      <c r="X2836" s="152">
        <v>258</v>
      </c>
      <c r="Y2836" s="152">
        <v>12</v>
      </c>
      <c r="Z2836" s="152">
        <v>141</v>
      </c>
      <c r="AA2836" s="152">
        <v>57</v>
      </c>
      <c r="AB2836" s="152">
        <v>941</v>
      </c>
      <c r="AC2836" s="152">
        <v>506</v>
      </c>
      <c r="AD2836" s="152">
        <v>16</v>
      </c>
      <c r="AE2836" s="152">
        <v>837</v>
      </c>
      <c r="AF2836" s="152">
        <v>1249</v>
      </c>
      <c r="AG2836" s="152">
        <v>835</v>
      </c>
      <c r="AH2836" s="152">
        <v>117</v>
      </c>
      <c r="AI2836" s="152">
        <v>375</v>
      </c>
      <c r="AJ2836" s="152">
        <v>59</v>
      </c>
      <c r="AK2836" s="152">
        <v>1085</v>
      </c>
      <c r="AL2836" s="152">
        <v>1411</v>
      </c>
      <c r="AM2836" s="152">
        <v>20</v>
      </c>
      <c r="AN2836" s="152"/>
      <c r="AO2836" s="152">
        <v>312</v>
      </c>
      <c r="AP2836" s="152">
        <v>51</v>
      </c>
      <c r="AQ2836" s="152">
        <v>261</v>
      </c>
      <c r="AR2836" s="152">
        <v>292</v>
      </c>
      <c r="AS2836" s="152">
        <v>1242</v>
      </c>
      <c r="AT2836" s="152">
        <v>239</v>
      </c>
      <c r="AU2836" s="152">
        <v>458</v>
      </c>
      <c r="AV2836" s="152">
        <v>122</v>
      </c>
      <c r="AW2836" s="152">
        <v>166</v>
      </c>
      <c r="AX2836" s="152">
        <v>416</v>
      </c>
      <c r="AY2836" s="152">
        <v>182</v>
      </c>
      <c r="AZ2836" s="152">
        <v>447</v>
      </c>
      <c r="BA2836" s="152">
        <v>386</v>
      </c>
      <c r="BB2836" s="152">
        <v>180</v>
      </c>
      <c r="BC2836" s="152">
        <v>20</v>
      </c>
      <c r="BD2836" s="152">
        <v>170</v>
      </c>
      <c r="BE2836" s="152">
        <v>219</v>
      </c>
      <c r="BF2836" s="152">
        <v>99</v>
      </c>
      <c r="BG2836" s="152">
        <v>61</v>
      </c>
      <c r="BH2836" s="152">
        <v>108</v>
      </c>
      <c r="BI2836" s="152">
        <v>57</v>
      </c>
      <c r="BJ2836" s="152">
        <v>75</v>
      </c>
      <c r="BK2836" s="152">
        <v>27</v>
      </c>
      <c r="BL2836" s="155">
        <v>49</v>
      </c>
      <c r="BM2836" s="152">
        <v>147</v>
      </c>
      <c r="BN2836" s="152">
        <v>115</v>
      </c>
      <c r="BO2836" s="152">
        <v>16</v>
      </c>
      <c r="BP2836" s="152"/>
      <c r="BQ2836" s="152"/>
      <c r="BR2836" s="152"/>
      <c r="BS2836" s="152"/>
      <c r="BT2836" s="152">
        <v>133</v>
      </c>
      <c r="BU2836" s="152">
        <v>107</v>
      </c>
      <c r="BV2836" s="152">
        <v>19</v>
      </c>
      <c r="BW2836" s="152"/>
      <c r="BX2836" s="152"/>
      <c r="BY2836" s="152">
        <v>67</v>
      </c>
      <c r="BZ2836" s="152"/>
      <c r="CA2836" s="152"/>
      <c r="CB2836" s="152"/>
      <c r="CC2836" s="152"/>
    </row>
    <row r="2837" spans="1:81">
      <c r="A2837" t="str">
        <f t="shared" si="224"/>
        <v>2023</v>
      </c>
      <c r="B2837" t="str">
        <f t="shared" si="225"/>
        <v>October</v>
      </c>
      <c r="C2837" s="2">
        <v>45204</v>
      </c>
      <c r="D2837" s="1" t="str">
        <f t="shared" si="223"/>
        <v>OK</v>
      </c>
      <c r="E2837">
        <f t="shared" si="221"/>
        <v>1</v>
      </c>
      <c r="F2837">
        <f t="shared" si="222"/>
        <v>0</v>
      </c>
      <c r="G2837" s="162">
        <v>45204</v>
      </c>
      <c r="H2837" s="152">
        <v>37</v>
      </c>
      <c r="I2837" s="152">
        <v>337</v>
      </c>
      <c r="J2837" s="152">
        <v>374</v>
      </c>
      <c r="K2837" s="152">
        <v>209</v>
      </c>
      <c r="L2837" s="152">
        <v>363</v>
      </c>
      <c r="M2837" s="152">
        <v>184</v>
      </c>
      <c r="N2837" s="152">
        <v>267</v>
      </c>
      <c r="O2837" s="152">
        <v>128</v>
      </c>
      <c r="P2837" s="152">
        <v>452</v>
      </c>
      <c r="Q2837" s="152">
        <v>424</v>
      </c>
      <c r="R2837" s="152">
        <v>351</v>
      </c>
      <c r="S2837" s="152">
        <v>27</v>
      </c>
      <c r="T2837" s="152">
        <v>147</v>
      </c>
      <c r="U2837" s="152">
        <v>38</v>
      </c>
      <c r="V2837" s="152">
        <v>134</v>
      </c>
      <c r="W2837" s="152">
        <v>564</v>
      </c>
      <c r="X2837" s="152">
        <v>247</v>
      </c>
      <c r="Y2837" s="152">
        <v>22</v>
      </c>
      <c r="Z2837" s="152">
        <v>199</v>
      </c>
      <c r="AA2837" s="152">
        <v>25</v>
      </c>
      <c r="AB2837" s="152">
        <v>892</v>
      </c>
      <c r="AC2837" s="152">
        <v>332</v>
      </c>
      <c r="AD2837" s="152">
        <v>15</v>
      </c>
      <c r="AE2837" s="152">
        <v>791</v>
      </c>
      <c r="AF2837" s="152">
        <v>1153</v>
      </c>
      <c r="AG2837" s="152">
        <v>683</v>
      </c>
      <c r="AH2837" s="152">
        <v>159</v>
      </c>
      <c r="AI2837" s="152">
        <v>231</v>
      </c>
      <c r="AJ2837" s="152">
        <v>72</v>
      </c>
      <c r="AK2837" s="152">
        <v>926</v>
      </c>
      <c r="AL2837" s="152">
        <v>1227</v>
      </c>
      <c r="AM2837" s="152">
        <v>19</v>
      </c>
      <c r="AN2837" s="152"/>
      <c r="AO2837" s="152">
        <v>273</v>
      </c>
      <c r="AP2837" s="152">
        <v>36</v>
      </c>
      <c r="AQ2837" s="152">
        <v>193</v>
      </c>
      <c r="AR2837" s="152">
        <v>269</v>
      </c>
      <c r="AS2837" s="152">
        <v>1044</v>
      </c>
      <c r="AT2837" s="152">
        <v>193</v>
      </c>
      <c r="AU2837" s="152">
        <v>352</v>
      </c>
      <c r="AV2837" s="152">
        <v>118</v>
      </c>
      <c r="AW2837" s="152">
        <v>150</v>
      </c>
      <c r="AX2837" s="152">
        <v>402</v>
      </c>
      <c r="AY2837" s="152">
        <v>161</v>
      </c>
      <c r="AZ2837" s="152">
        <v>395</v>
      </c>
      <c r="BA2837" s="152">
        <v>336</v>
      </c>
      <c r="BB2837" s="152">
        <v>120</v>
      </c>
      <c r="BC2837" s="152">
        <v>10</v>
      </c>
      <c r="BD2837" s="152">
        <v>161</v>
      </c>
      <c r="BE2837" s="152">
        <v>224</v>
      </c>
      <c r="BF2837" s="152">
        <v>53</v>
      </c>
      <c r="BG2837" s="152">
        <v>47</v>
      </c>
      <c r="BH2837" s="152">
        <v>87</v>
      </c>
      <c r="BI2837" s="152">
        <v>40</v>
      </c>
      <c r="BJ2837" s="152">
        <v>59</v>
      </c>
      <c r="BK2837" s="152">
        <v>31</v>
      </c>
      <c r="BL2837" s="155">
        <v>62</v>
      </c>
      <c r="BM2837" s="152">
        <v>97</v>
      </c>
      <c r="BN2837" s="152">
        <v>114</v>
      </c>
      <c r="BO2837" s="152">
        <v>21</v>
      </c>
      <c r="BP2837" s="152"/>
      <c r="BQ2837" s="152"/>
      <c r="BR2837" s="152"/>
      <c r="BS2837" s="152"/>
      <c r="BT2837" s="152">
        <v>53</v>
      </c>
      <c r="BU2837" s="152">
        <v>61</v>
      </c>
      <c r="BV2837" s="152">
        <v>12</v>
      </c>
      <c r="BW2837" s="152"/>
      <c r="BX2837" s="152"/>
      <c r="BY2837" s="152">
        <v>58</v>
      </c>
      <c r="BZ2837" s="152"/>
      <c r="CA2837" s="152"/>
      <c r="CB2837" s="152"/>
      <c r="CC2837" s="152"/>
    </row>
    <row r="2838" spans="1:81">
      <c r="A2838" t="str">
        <f t="shared" si="224"/>
        <v>2023</v>
      </c>
      <c r="B2838" t="str">
        <f t="shared" si="225"/>
        <v>October</v>
      </c>
      <c r="C2838" s="2">
        <v>45205</v>
      </c>
      <c r="D2838" s="1" t="str">
        <f t="shared" si="223"/>
        <v>OK</v>
      </c>
      <c r="E2838">
        <f t="shared" si="221"/>
        <v>1</v>
      </c>
      <c r="F2838">
        <f t="shared" si="222"/>
        <v>0</v>
      </c>
      <c r="G2838" s="162">
        <v>45205</v>
      </c>
      <c r="H2838" s="152">
        <v>43</v>
      </c>
      <c r="I2838" s="152">
        <v>324</v>
      </c>
      <c r="J2838" s="152">
        <v>274</v>
      </c>
      <c r="K2838" s="152">
        <v>196</v>
      </c>
      <c r="L2838" s="152">
        <v>270</v>
      </c>
      <c r="M2838" s="152">
        <v>149</v>
      </c>
      <c r="N2838" s="152">
        <v>213</v>
      </c>
      <c r="O2838" s="152">
        <v>93</v>
      </c>
      <c r="P2838" s="152">
        <v>392</v>
      </c>
      <c r="Q2838" s="152">
        <v>365</v>
      </c>
      <c r="R2838" s="152">
        <v>369</v>
      </c>
      <c r="S2838" s="152">
        <v>10</v>
      </c>
      <c r="T2838" s="152">
        <v>163</v>
      </c>
      <c r="U2838" s="152">
        <v>38</v>
      </c>
      <c r="V2838" s="152">
        <v>96</v>
      </c>
      <c r="W2838" s="152">
        <v>596</v>
      </c>
      <c r="X2838" s="152">
        <v>174</v>
      </c>
      <c r="Y2838" s="152">
        <v>23</v>
      </c>
      <c r="Z2838" s="152">
        <v>185</v>
      </c>
      <c r="AA2838" s="152">
        <v>29</v>
      </c>
      <c r="AB2838" s="152">
        <v>648</v>
      </c>
      <c r="AC2838" s="152">
        <v>319</v>
      </c>
      <c r="AD2838" s="152">
        <v>39</v>
      </c>
      <c r="AE2838" s="152">
        <v>544</v>
      </c>
      <c r="AF2838" s="152">
        <v>860</v>
      </c>
      <c r="AG2838" s="152">
        <v>559</v>
      </c>
      <c r="AH2838" s="152">
        <v>109</v>
      </c>
      <c r="AI2838" s="152">
        <v>312</v>
      </c>
      <c r="AJ2838" s="152">
        <v>72</v>
      </c>
      <c r="AK2838" s="152">
        <v>751</v>
      </c>
      <c r="AL2838" s="152">
        <v>1163</v>
      </c>
      <c r="AM2838" s="152">
        <v>11</v>
      </c>
      <c r="AN2838" s="152"/>
      <c r="AO2838" s="152">
        <v>237</v>
      </c>
      <c r="AP2838" s="152">
        <v>23</v>
      </c>
      <c r="AQ2838" s="152">
        <v>163</v>
      </c>
      <c r="AR2838" s="152">
        <v>202</v>
      </c>
      <c r="AS2838" s="152">
        <v>877</v>
      </c>
      <c r="AT2838" s="152">
        <v>164</v>
      </c>
      <c r="AU2838" s="152">
        <v>335</v>
      </c>
      <c r="AV2838" s="152">
        <v>134</v>
      </c>
      <c r="AW2838" s="152">
        <v>103</v>
      </c>
      <c r="AX2838" s="152">
        <v>305</v>
      </c>
      <c r="AY2838" s="152">
        <v>143</v>
      </c>
      <c r="AZ2838" s="152">
        <v>385</v>
      </c>
      <c r="BA2838" s="152">
        <v>330</v>
      </c>
      <c r="BB2838" s="152">
        <v>124</v>
      </c>
      <c r="BC2838" s="152">
        <v>17</v>
      </c>
      <c r="BD2838" s="152">
        <v>96</v>
      </c>
      <c r="BE2838" s="152">
        <v>183</v>
      </c>
      <c r="BF2838" s="152">
        <v>81</v>
      </c>
      <c r="BG2838" s="152">
        <v>41</v>
      </c>
      <c r="BH2838" s="152">
        <v>86</v>
      </c>
      <c r="BI2838" s="152">
        <v>65</v>
      </c>
      <c r="BJ2838" s="152">
        <v>45</v>
      </c>
      <c r="BK2838" s="152">
        <v>20</v>
      </c>
      <c r="BL2838" s="155">
        <v>29</v>
      </c>
      <c r="BM2838" s="152">
        <v>105</v>
      </c>
      <c r="BN2838" s="152">
        <v>82</v>
      </c>
      <c r="BO2838" s="152">
        <v>12</v>
      </c>
      <c r="BP2838" s="152"/>
      <c r="BQ2838" s="152"/>
      <c r="BR2838" s="152"/>
      <c r="BS2838" s="152"/>
      <c r="BT2838" s="152">
        <v>81</v>
      </c>
      <c r="BU2838" s="152">
        <v>107</v>
      </c>
      <c r="BV2838" s="152">
        <v>14</v>
      </c>
      <c r="BW2838" s="152"/>
      <c r="BX2838" s="152"/>
      <c r="BY2838" s="152">
        <v>39</v>
      </c>
      <c r="BZ2838" s="152"/>
      <c r="CA2838" s="152"/>
      <c r="CB2838" s="152"/>
      <c r="CC2838" s="152"/>
    </row>
    <row r="2839" spans="1:81">
      <c r="A2839" t="str">
        <f t="shared" si="224"/>
        <v>2023</v>
      </c>
      <c r="B2839" t="str">
        <f t="shared" si="225"/>
        <v>October</v>
      </c>
      <c r="C2839" s="2">
        <v>45206</v>
      </c>
      <c r="D2839" s="1" t="str">
        <f t="shared" si="223"/>
        <v>OK</v>
      </c>
      <c r="E2839">
        <f t="shared" si="221"/>
        <v>0</v>
      </c>
      <c r="F2839">
        <f t="shared" si="222"/>
        <v>1</v>
      </c>
      <c r="G2839" s="162">
        <v>45206</v>
      </c>
      <c r="H2839" s="152">
        <v>30</v>
      </c>
      <c r="I2839" s="152">
        <v>203</v>
      </c>
      <c r="J2839" s="152">
        <v>138</v>
      </c>
      <c r="K2839" s="152">
        <v>168</v>
      </c>
      <c r="L2839" s="152">
        <v>119</v>
      </c>
      <c r="M2839" s="152">
        <v>196</v>
      </c>
      <c r="N2839" s="152">
        <v>99</v>
      </c>
      <c r="O2839" s="152">
        <v>68</v>
      </c>
      <c r="P2839" s="152">
        <v>198</v>
      </c>
      <c r="Q2839" s="152">
        <v>211</v>
      </c>
      <c r="R2839" s="152">
        <v>186</v>
      </c>
      <c r="S2839" s="152">
        <v>9</v>
      </c>
      <c r="T2839" s="152">
        <v>140</v>
      </c>
      <c r="U2839" s="152">
        <v>18</v>
      </c>
      <c r="V2839" s="152">
        <v>61</v>
      </c>
      <c r="W2839" s="152">
        <v>381</v>
      </c>
      <c r="X2839" s="152">
        <v>221</v>
      </c>
      <c r="Y2839" s="152">
        <v>10</v>
      </c>
      <c r="Z2839" s="152">
        <v>176</v>
      </c>
      <c r="AA2839" s="152">
        <v>30</v>
      </c>
      <c r="AB2839" s="152">
        <v>275</v>
      </c>
      <c r="AC2839" s="152">
        <v>446</v>
      </c>
      <c r="AD2839" s="152">
        <v>28</v>
      </c>
      <c r="AE2839" s="152">
        <v>220</v>
      </c>
      <c r="AF2839" s="152">
        <v>451</v>
      </c>
      <c r="AG2839" s="152">
        <v>524</v>
      </c>
      <c r="AH2839" s="152">
        <v>99</v>
      </c>
      <c r="AI2839" s="152">
        <v>283</v>
      </c>
      <c r="AJ2839" s="152">
        <v>53</v>
      </c>
      <c r="AK2839" s="152">
        <v>334</v>
      </c>
      <c r="AL2839" s="152">
        <v>686</v>
      </c>
      <c r="AM2839" s="152">
        <v>13</v>
      </c>
      <c r="AN2839" s="152"/>
      <c r="AO2839" s="152">
        <v>123</v>
      </c>
      <c r="AP2839" s="152">
        <v>21</v>
      </c>
      <c r="AQ2839" s="152">
        <v>181</v>
      </c>
      <c r="AR2839" s="152">
        <v>112</v>
      </c>
      <c r="AS2839" s="152">
        <v>668</v>
      </c>
      <c r="AT2839" s="152">
        <v>91</v>
      </c>
      <c r="AU2839" s="152">
        <v>233</v>
      </c>
      <c r="AV2839" s="152">
        <v>97</v>
      </c>
      <c r="AW2839" s="152">
        <v>238</v>
      </c>
      <c r="AX2839" s="152">
        <v>82</v>
      </c>
      <c r="AY2839" s="152">
        <v>62</v>
      </c>
      <c r="AZ2839" s="152">
        <v>248</v>
      </c>
      <c r="BA2839" s="152">
        <v>266</v>
      </c>
      <c r="BB2839" s="152">
        <v>125</v>
      </c>
      <c r="BC2839" s="152">
        <v>93</v>
      </c>
      <c r="BD2839" s="152">
        <v>144</v>
      </c>
      <c r="BE2839" s="152">
        <v>85</v>
      </c>
      <c r="BF2839" s="152">
        <v>100</v>
      </c>
      <c r="BG2839" s="152">
        <v>32</v>
      </c>
      <c r="BH2839" s="152">
        <v>37</v>
      </c>
      <c r="BI2839" s="152">
        <v>73</v>
      </c>
      <c r="BJ2839" s="152">
        <v>49</v>
      </c>
      <c r="BK2839" s="152">
        <v>27</v>
      </c>
      <c r="BL2839" s="155">
        <v>144</v>
      </c>
      <c r="BM2839" s="152">
        <v>104</v>
      </c>
      <c r="BN2839" s="152">
        <v>117</v>
      </c>
      <c r="BO2839" s="152">
        <v>14</v>
      </c>
      <c r="BP2839" s="152"/>
      <c r="BQ2839" s="152"/>
      <c r="BR2839" s="152"/>
      <c r="BS2839" s="152"/>
      <c r="BT2839" s="152">
        <v>43</v>
      </c>
      <c r="BU2839" s="152">
        <v>22</v>
      </c>
      <c r="BV2839" s="152">
        <v>20</v>
      </c>
      <c r="BW2839" s="152"/>
      <c r="BX2839" s="152"/>
      <c r="BY2839" s="152">
        <v>56</v>
      </c>
      <c r="BZ2839" s="152"/>
      <c r="CA2839" s="152"/>
      <c r="CB2839" s="152"/>
      <c r="CC2839" s="152"/>
    </row>
    <row r="2840" spans="1:81">
      <c r="A2840" t="str">
        <f t="shared" si="224"/>
        <v>2023</v>
      </c>
      <c r="B2840" t="str">
        <f t="shared" si="225"/>
        <v>October</v>
      </c>
      <c r="C2840" s="2">
        <v>45207</v>
      </c>
      <c r="D2840" s="1" t="str">
        <f t="shared" si="223"/>
        <v>OK</v>
      </c>
      <c r="E2840">
        <f t="shared" si="221"/>
        <v>0</v>
      </c>
      <c r="F2840">
        <f t="shared" si="222"/>
        <v>1</v>
      </c>
      <c r="G2840" s="162">
        <v>45207</v>
      </c>
      <c r="H2840" s="152">
        <v>38</v>
      </c>
      <c r="I2840" s="152">
        <v>178</v>
      </c>
      <c r="J2840" s="152">
        <v>100</v>
      </c>
      <c r="K2840" s="152">
        <v>199</v>
      </c>
      <c r="L2840" s="152">
        <v>137</v>
      </c>
      <c r="M2840" s="152">
        <v>158</v>
      </c>
      <c r="N2840" s="152">
        <v>99</v>
      </c>
      <c r="O2840" s="152">
        <v>99</v>
      </c>
      <c r="P2840" s="152">
        <v>186</v>
      </c>
      <c r="Q2840" s="152">
        <v>184</v>
      </c>
      <c r="R2840" s="152">
        <v>189</v>
      </c>
      <c r="S2840" s="152">
        <v>16</v>
      </c>
      <c r="T2840" s="152">
        <v>108</v>
      </c>
      <c r="U2840" s="152">
        <v>17</v>
      </c>
      <c r="V2840" s="152">
        <v>54</v>
      </c>
      <c r="W2840" s="152">
        <v>377</v>
      </c>
      <c r="X2840" s="152">
        <v>183</v>
      </c>
      <c r="Y2840" s="152">
        <v>15</v>
      </c>
      <c r="Z2840" s="152">
        <v>188</v>
      </c>
      <c r="AA2840" s="152">
        <v>23</v>
      </c>
      <c r="AB2840" s="152">
        <v>256</v>
      </c>
      <c r="AC2840" s="152">
        <v>427</v>
      </c>
      <c r="AD2840" s="152">
        <v>8</v>
      </c>
      <c r="AE2840" s="152">
        <v>247</v>
      </c>
      <c r="AF2840" s="152">
        <v>657</v>
      </c>
      <c r="AG2840" s="152">
        <v>541</v>
      </c>
      <c r="AH2840" s="152">
        <v>80</v>
      </c>
      <c r="AI2840" s="152">
        <v>379</v>
      </c>
      <c r="AJ2840" s="152">
        <v>29</v>
      </c>
      <c r="AK2840" s="152">
        <v>470</v>
      </c>
      <c r="AL2840" s="152">
        <v>767</v>
      </c>
      <c r="AM2840" s="152">
        <v>19</v>
      </c>
      <c r="AN2840" s="152"/>
      <c r="AO2840" s="152">
        <v>125</v>
      </c>
      <c r="AP2840" s="152">
        <v>39</v>
      </c>
      <c r="AQ2840" s="152">
        <v>183</v>
      </c>
      <c r="AR2840" s="152">
        <v>86</v>
      </c>
      <c r="AS2840" s="152">
        <v>754</v>
      </c>
      <c r="AT2840" s="152">
        <v>98</v>
      </c>
      <c r="AU2840" s="152">
        <v>353</v>
      </c>
      <c r="AV2840" s="152">
        <v>84</v>
      </c>
      <c r="AW2840" s="152">
        <v>184</v>
      </c>
      <c r="AX2840" s="152">
        <v>103</v>
      </c>
      <c r="AY2840" s="152">
        <v>52</v>
      </c>
      <c r="AZ2840" s="152">
        <v>408</v>
      </c>
      <c r="BA2840" s="152">
        <v>336</v>
      </c>
      <c r="BB2840" s="152">
        <v>109</v>
      </c>
      <c r="BC2840" s="152">
        <v>75</v>
      </c>
      <c r="BD2840" s="152">
        <v>204</v>
      </c>
      <c r="BE2840" s="152">
        <v>102</v>
      </c>
      <c r="BF2840" s="152">
        <v>62</v>
      </c>
      <c r="BG2840" s="152">
        <v>29</v>
      </c>
      <c r="BH2840" s="152">
        <v>39</v>
      </c>
      <c r="BI2840" s="152">
        <v>50</v>
      </c>
      <c r="BJ2840" s="152">
        <v>47</v>
      </c>
      <c r="BK2840" s="152">
        <v>24</v>
      </c>
      <c r="BL2840" s="155">
        <v>71</v>
      </c>
      <c r="BM2840" s="152">
        <v>85</v>
      </c>
      <c r="BN2840" s="152">
        <v>131</v>
      </c>
      <c r="BO2840" s="152">
        <v>8</v>
      </c>
      <c r="BP2840" s="152"/>
      <c r="BQ2840" s="152"/>
      <c r="BR2840" s="152"/>
      <c r="BS2840" s="152"/>
      <c r="BT2840" s="152">
        <v>78</v>
      </c>
      <c r="BU2840" s="152">
        <v>44</v>
      </c>
      <c r="BV2840" s="152">
        <v>8</v>
      </c>
      <c r="BW2840" s="152"/>
      <c r="BX2840" s="152"/>
      <c r="BY2840" s="152">
        <v>53</v>
      </c>
      <c r="BZ2840" s="152"/>
      <c r="CA2840" s="152"/>
      <c r="CB2840" s="152"/>
      <c r="CC2840" s="152"/>
    </row>
    <row r="2841" spans="1:81">
      <c r="A2841" t="str">
        <f t="shared" si="224"/>
        <v>2023</v>
      </c>
      <c r="B2841" t="str">
        <f t="shared" si="225"/>
        <v>October</v>
      </c>
      <c r="C2841" s="2">
        <v>45208</v>
      </c>
      <c r="D2841" s="1" t="str">
        <f t="shared" si="223"/>
        <v>OK</v>
      </c>
      <c r="E2841">
        <f t="shared" si="221"/>
        <v>1</v>
      </c>
      <c r="F2841">
        <f t="shared" si="222"/>
        <v>0</v>
      </c>
      <c r="G2841" s="162">
        <v>45208</v>
      </c>
      <c r="H2841" s="152">
        <v>13</v>
      </c>
      <c r="I2841" s="152">
        <v>376</v>
      </c>
      <c r="J2841" s="152">
        <v>356</v>
      </c>
      <c r="K2841" s="152">
        <v>160</v>
      </c>
      <c r="L2841" s="152">
        <v>347</v>
      </c>
      <c r="M2841" s="152">
        <v>163</v>
      </c>
      <c r="N2841" s="152">
        <v>225</v>
      </c>
      <c r="O2841" s="152">
        <v>95</v>
      </c>
      <c r="P2841" s="152">
        <v>429</v>
      </c>
      <c r="Q2841" s="152">
        <v>417</v>
      </c>
      <c r="R2841" s="152">
        <v>371</v>
      </c>
      <c r="S2841" s="152">
        <v>8</v>
      </c>
      <c r="T2841" s="152">
        <v>145</v>
      </c>
      <c r="U2841" s="152">
        <v>52</v>
      </c>
      <c r="V2841" s="152">
        <v>111</v>
      </c>
      <c r="W2841" s="152">
        <v>558</v>
      </c>
      <c r="X2841" s="152">
        <v>227</v>
      </c>
      <c r="Y2841" s="152">
        <v>12</v>
      </c>
      <c r="Z2841" s="152">
        <v>225</v>
      </c>
      <c r="AA2841" s="152">
        <v>12</v>
      </c>
      <c r="AB2841" s="152">
        <v>850</v>
      </c>
      <c r="AC2841" s="152">
        <v>259</v>
      </c>
      <c r="AD2841" s="152">
        <v>20</v>
      </c>
      <c r="AE2841" s="152">
        <v>757</v>
      </c>
      <c r="AF2841" s="152">
        <v>939</v>
      </c>
      <c r="AG2841" s="152">
        <v>588</v>
      </c>
      <c r="AH2841" s="152">
        <v>119</v>
      </c>
      <c r="AI2841" s="152">
        <v>227</v>
      </c>
      <c r="AJ2841" s="152">
        <v>66</v>
      </c>
      <c r="AK2841" s="152">
        <v>873</v>
      </c>
      <c r="AL2841" s="152">
        <v>947</v>
      </c>
      <c r="AM2841" s="152">
        <v>12</v>
      </c>
      <c r="AN2841" s="152"/>
      <c r="AO2841" s="152">
        <v>284</v>
      </c>
      <c r="AP2841" s="152">
        <v>26</v>
      </c>
      <c r="AQ2841" s="152">
        <v>154</v>
      </c>
      <c r="AR2841" s="152">
        <v>263</v>
      </c>
      <c r="AS2841" s="152">
        <v>1008</v>
      </c>
      <c r="AT2841" s="152">
        <v>183</v>
      </c>
      <c r="AU2841" s="152">
        <v>245</v>
      </c>
      <c r="AV2841" s="152">
        <v>111</v>
      </c>
      <c r="AW2841" s="152">
        <v>60</v>
      </c>
      <c r="AX2841" s="152">
        <v>367</v>
      </c>
      <c r="AY2841" s="152">
        <v>157</v>
      </c>
      <c r="AZ2841" s="152">
        <v>371</v>
      </c>
      <c r="BA2841" s="152">
        <v>266</v>
      </c>
      <c r="BB2841" s="152">
        <v>94</v>
      </c>
      <c r="BC2841" s="152">
        <v>23</v>
      </c>
      <c r="BD2841" s="152">
        <v>128</v>
      </c>
      <c r="BE2841" s="152">
        <v>183</v>
      </c>
      <c r="BF2841" s="152">
        <v>73</v>
      </c>
      <c r="BG2841" s="152">
        <v>48</v>
      </c>
      <c r="BH2841" s="152">
        <v>90</v>
      </c>
      <c r="BI2841" s="152">
        <v>36</v>
      </c>
      <c r="BJ2841" s="152">
        <v>64</v>
      </c>
      <c r="BK2841" s="152">
        <v>16</v>
      </c>
      <c r="BL2841" s="155">
        <v>39</v>
      </c>
      <c r="BM2841" s="152">
        <v>106</v>
      </c>
      <c r="BN2841" s="152">
        <v>70</v>
      </c>
      <c r="BO2841" s="152">
        <v>13</v>
      </c>
      <c r="BP2841" s="152"/>
      <c r="BQ2841" s="152"/>
      <c r="BR2841" s="152"/>
      <c r="BS2841" s="152"/>
      <c r="BT2841" s="152">
        <v>52</v>
      </c>
      <c r="BU2841" s="152">
        <v>40</v>
      </c>
      <c r="BV2841" s="152">
        <v>24</v>
      </c>
      <c r="BW2841" s="152"/>
      <c r="BX2841" s="152"/>
      <c r="BY2841" s="152">
        <v>64</v>
      </c>
      <c r="BZ2841" s="152"/>
      <c r="CA2841" s="152"/>
      <c r="CB2841" s="152"/>
      <c r="CC2841" s="152"/>
    </row>
    <row r="2842" spans="1:81">
      <c r="A2842" t="str">
        <f t="shared" si="224"/>
        <v>2023</v>
      </c>
      <c r="B2842" t="str">
        <f t="shared" si="225"/>
        <v>October</v>
      </c>
      <c r="C2842" s="2">
        <v>45209</v>
      </c>
      <c r="D2842" s="1" t="str">
        <f t="shared" si="223"/>
        <v>OK</v>
      </c>
      <c r="E2842">
        <f t="shared" si="221"/>
        <v>1</v>
      </c>
      <c r="F2842">
        <f t="shared" si="222"/>
        <v>0</v>
      </c>
      <c r="G2842" s="162">
        <v>45209</v>
      </c>
      <c r="H2842" s="152">
        <v>27</v>
      </c>
      <c r="I2842" s="152">
        <v>405</v>
      </c>
      <c r="J2842" s="152">
        <v>382</v>
      </c>
      <c r="K2842" s="152">
        <v>163</v>
      </c>
      <c r="L2842" s="152">
        <v>367</v>
      </c>
      <c r="M2842" s="152">
        <v>193</v>
      </c>
      <c r="N2842" s="152">
        <v>249</v>
      </c>
      <c r="O2842" s="152">
        <v>92</v>
      </c>
      <c r="P2842" s="152">
        <v>473</v>
      </c>
      <c r="Q2842" s="152">
        <v>430</v>
      </c>
      <c r="R2842" s="152">
        <v>365</v>
      </c>
      <c r="S2842" s="152">
        <v>4</v>
      </c>
      <c r="T2842" s="152">
        <v>128</v>
      </c>
      <c r="U2842" s="152">
        <v>37</v>
      </c>
      <c r="V2842" s="152">
        <v>132</v>
      </c>
      <c r="W2842" s="152">
        <v>609</v>
      </c>
      <c r="X2842" s="152">
        <v>205</v>
      </c>
      <c r="Y2842" s="152">
        <v>18</v>
      </c>
      <c r="Z2842" s="152">
        <v>261</v>
      </c>
      <c r="AA2842" s="152">
        <v>9</v>
      </c>
      <c r="AB2842" s="152">
        <v>895</v>
      </c>
      <c r="AC2842" s="152">
        <v>231</v>
      </c>
      <c r="AD2842" s="152">
        <v>19</v>
      </c>
      <c r="AE2842" s="152">
        <v>862</v>
      </c>
      <c r="AF2842" s="152">
        <v>1333</v>
      </c>
      <c r="AG2842" s="152">
        <v>546</v>
      </c>
      <c r="AH2842" s="152">
        <v>130</v>
      </c>
      <c r="AI2842" s="152">
        <v>177</v>
      </c>
      <c r="AJ2842" s="152">
        <v>82</v>
      </c>
      <c r="AK2842" s="152">
        <v>921</v>
      </c>
      <c r="AL2842" s="152">
        <v>1047</v>
      </c>
      <c r="AM2842" s="152">
        <v>13</v>
      </c>
      <c r="AN2842" s="152"/>
      <c r="AO2842" s="152">
        <v>301</v>
      </c>
      <c r="AP2842" s="152">
        <v>30</v>
      </c>
      <c r="AQ2842" s="152">
        <v>143</v>
      </c>
      <c r="AR2842" s="152">
        <v>282</v>
      </c>
      <c r="AS2842" s="152">
        <v>1059</v>
      </c>
      <c r="AT2842" s="152">
        <v>153</v>
      </c>
      <c r="AU2842" s="152">
        <v>267</v>
      </c>
      <c r="AV2842" s="152">
        <v>44</v>
      </c>
      <c r="AW2842" s="152">
        <v>89</v>
      </c>
      <c r="AX2842" s="152">
        <v>403</v>
      </c>
      <c r="AY2842" s="152">
        <v>155</v>
      </c>
      <c r="AZ2842" s="152">
        <v>326</v>
      </c>
      <c r="BA2842" s="152">
        <v>302</v>
      </c>
      <c r="BB2842" s="152">
        <v>90</v>
      </c>
      <c r="BC2842" s="152">
        <v>33</v>
      </c>
      <c r="BD2842" s="152">
        <v>122</v>
      </c>
      <c r="BE2842" s="152">
        <v>197</v>
      </c>
      <c r="BF2842" s="152">
        <v>62</v>
      </c>
      <c r="BG2842" s="152">
        <v>42</v>
      </c>
      <c r="BH2842" s="152">
        <v>96</v>
      </c>
      <c r="BI2842" s="152">
        <v>39</v>
      </c>
      <c r="BJ2842" s="152">
        <v>72</v>
      </c>
      <c r="BK2842" s="152">
        <v>22</v>
      </c>
      <c r="BL2842" s="155">
        <v>33</v>
      </c>
      <c r="BM2842" s="152">
        <v>96</v>
      </c>
      <c r="BN2842" s="152">
        <v>54</v>
      </c>
      <c r="BO2842" s="152">
        <v>10</v>
      </c>
      <c r="BP2842" s="152"/>
      <c r="BQ2842" s="152"/>
      <c r="BR2842" s="152"/>
      <c r="BS2842" s="152"/>
      <c r="BT2842" s="152">
        <v>41</v>
      </c>
      <c r="BU2842" s="152">
        <v>27</v>
      </c>
      <c r="BV2842" s="152">
        <v>21</v>
      </c>
      <c r="BW2842" s="152"/>
      <c r="BX2842" s="152"/>
      <c r="BY2842" s="152">
        <v>54</v>
      </c>
      <c r="BZ2842" s="152"/>
      <c r="CA2842" s="152"/>
      <c r="CB2842" s="152"/>
      <c r="CC2842" s="152"/>
    </row>
    <row r="2843" spans="1:81">
      <c r="A2843" t="str">
        <f t="shared" si="224"/>
        <v>2023</v>
      </c>
      <c r="B2843" t="str">
        <f t="shared" si="225"/>
        <v>October</v>
      </c>
      <c r="C2843" s="2">
        <v>45210</v>
      </c>
      <c r="D2843" s="1" t="str">
        <f t="shared" si="223"/>
        <v>OK</v>
      </c>
      <c r="E2843">
        <f t="shared" si="221"/>
        <v>1</v>
      </c>
      <c r="F2843">
        <f t="shared" si="222"/>
        <v>0</v>
      </c>
      <c r="G2843" s="162">
        <v>45210</v>
      </c>
      <c r="H2843" s="152">
        <v>12</v>
      </c>
      <c r="I2843" s="152">
        <v>385</v>
      </c>
      <c r="J2843" s="152">
        <v>373</v>
      </c>
      <c r="K2843" s="152">
        <v>147</v>
      </c>
      <c r="L2843" s="152">
        <v>337</v>
      </c>
      <c r="M2843" s="152">
        <v>158</v>
      </c>
      <c r="N2843" s="152">
        <v>272</v>
      </c>
      <c r="O2843" s="152">
        <v>85</v>
      </c>
      <c r="P2843" s="152">
        <v>440</v>
      </c>
      <c r="Q2843" s="152">
        <v>431</v>
      </c>
      <c r="R2843" s="152">
        <v>383</v>
      </c>
      <c r="S2843" s="152">
        <v>15</v>
      </c>
      <c r="T2843" s="152">
        <v>156</v>
      </c>
      <c r="U2843" s="152">
        <v>37</v>
      </c>
      <c r="V2843" s="152">
        <v>118</v>
      </c>
      <c r="W2843" s="152">
        <v>607</v>
      </c>
      <c r="X2843" s="152">
        <v>191</v>
      </c>
      <c r="Y2843" s="152">
        <v>15</v>
      </c>
      <c r="Z2843" s="152">
        <v>284</v>
      </c>
      <c r="AA2843" s="152">
        <v>40</v>
      </c>
      <c r="AB2843" s="152">
        <v>863</v>
      </c>
      <c r="AC2843" s="152">
        <v>321</v>
      </c>
      <c r="AD2843" s="152">
        <v>17</v>
      </c>
      <c r="AE2843" s="152">
        <v>837</v>
      </c>
      <c r="AF2843" s="152">
        <v>1271</v>
      </c>
      <c r="AG2843" s="152">
        <v>600</v>
      </c>
      <c r="AH2843" s="152">
        <v>92</v>
      </c>
      <c r="AI2843" s="152">
        <v>216</v>
      </c>
      <c r="AJ2843" s="152">
        <v>77</v>
      </c>
      <c r="AK2843" s="152">
        <v>819</v>
      </c>
      <c r="AL2843" s="152">
        <v>1082</v>
      </c>
      <c r="AM2843" s="152">
        <v>28</v>
      </c>
      <c r="AN2843" s="152"/>
      <c r="AO2843" s="152">
        <v>256</v>
      </c>
      <c r="AP2843" s="152">
        <v>27</v>
      </c>
      <c r="AQ2843" s="152">
        <v>199</v>
      </c>
      <c r="AR2843" s="152">
        <v>246</v>
      </c>
      <c r="AS2843" s="152">
        <v>941</v>
      </c>
      <c r="AT2843" s="152">
        <v>178</v>
      </c>
      <c r="AU2843" s="152">
        <v>329</v>
      </c>
      <c r="AV2843" s="152">
        <v>109</v>
      </c>
      <c r="AW2843" s="152">
        <v>103</v>
      </c>
      <c r="AX2843" s="152">
        <v>409</v>
      </c>
      <c r="AY2843" s="152">
        <v>174</v>
      </c>
      <c r="AZ2843" s="152">
        <v>375</v>
      </c>
      <c r="BA2843" s="152">
        <v>273</v>
      </c>
      <c r="BB2843" s="152">
        <v>130</v>
      </c>
      <c r="BC2843" s="152">
        <v>29</v>
      </c>
      <c r="BD2843" s="152">
        <v>115</v>
      </c>
      <c r="BE2843" s="152">
        <v>201</v>
      </c>
      <c r="BF2843" s="152">
        <v>60</v>
      </c>
      <c r="BG2843" s="152">
        <v>50</v>
      </c>
      <c r="BH2843" s="152">
        <v>103</v>
      </c>
      <c r="BI2843" s="152">
        <v>35</v>
      </c>
      <c r="BJ2843" s="152">
        <v>84</v>
      </c>
      <c r="BK2843" s="152">
        <v>30</v>
      </c>
      <c r="BL2843" s="155">
        <v>36</v>
      </c>
      <c r="BM2843" s="152">
        <v>376</v>
      </c>
      <c r="BN2843" s="152">
        <v>67</v>
      </c>
      <c r="BO2843" s="152">
        <v>18</v>
      </c>
      <c r="BP2843" s="152"/>
      <c r="BQ2843" s="152"/>
      <c r="BR2843" s="152"/>
      <c r="BS2843" s="152"/>
      <c r="BT2843" s="152">
        <v>53</v>
      </c>
      <c r="BU2843" s="152">
        <v>37</v>
      </c>
      <c r="BV2843" s="152">
        <v>14</v>
      </c>
      <c r="BW2843" s="152"/>
      <c r="BX2843" s="152"/>
      <c r="BY2843" s="152">
        <v>62</v>
      </c>
      <c r="BZ2843" s="152"/>
      <c r="CA2843" s="152"/>
      <c r="CB2843" s="152"/>
      <c r="CC2843" s="152"/>
    </row>
    <row r="2844" spans="1:81">
      <c r="A2844" t="str">
        <f t="shared" si="224"/>
        <v>2023</v>
      </c>
      <c r="B2844" t="str">
        <f t="shared" si="225"/>
        <v>October</v>
      </c>
      <c r="C2844" s="2">
        <v>45211</v>
      </c>
      <c r="D2844" s="1" t="str">
        <f t="shared" si="223"/>
        <v>OK</v>
      </c>
      <c r="E2844">
        <f t="shared" si="221"/>
        <v>1</v>
      </c>
      <c r="F2844">
        <f t="shared" si="222"/>
        <v>0</v>
      </c>
      <c r="G2844" s="162">
        <v>45211</v>
      </c>
      <c r="H2844" s="152">
        <v>33</v>
      </c>
      <c r="I2844" s="152">
        <v>435</v>
      </c>
      <c r="J2844" s="152">
        <v>377</v>
      </c>
      <c r="K2844" s="152">
        <v>176</v>
      </c>
      <c r="L2844" s="152">
        <v>324</v>
      </c>
      <c r="M2844" s="152">
        <v>199</v>
      </c>
      <c r="N2844" s="152">
        <v>297</v>
      </c>
      <c r="O2844" s="152">
        <v>103</v>
      </c>
      <c r="P2844" s="152">
        <v>483</v>
      </c>
      <c r="Q2844" s="152">
        <v>490</v>
      </c>
      <c r="R2844" s="152">
        <v>403</v>
      </c>
      <c r="S2844" s="152">
        <v>31</v>
      </c>
      <c r="T2844" s="152">
        <v>168</v>
      </c>
      <c r="U2844" s="152">
        <v>33</v>
      </c>
      <c r="V2844" s="152">
        <v>134</v>
      </c>
      <c r="W2844" s="152">
        <v>591</v>
      </c>
      <c r="X2844" s="152">
        <v>198</v>
      </c>
      <c r="Y2844" s="152">
        <v>25</v>
      </c>
      <c r="Z2844" s="152">
        <v>271</v>
      </c>
      <c r="AA2844" s="152">
        <v>28</v>
      </c>
      <c r="AB2844" s="152">
        <v>882</v>
      </c>
      <c r="AC2844" s="152">
        <v>255</v>
      </c>
      <c r="AD2844" s="152">
        <v>35</v>
      </c>
      <c r="AE2844" s="152">
        <v>828</v>
      </c>
      <c r="AF2844" s="152">
        <v>1199</v>
      </c>
      <c r="AG2844" s="152">
        <v>631</v>
      </c>
      <c r="AH2844" s="152">
        <v>99</v>
      </c>
      <c r="AI2844" s="152">
        <v>230</v>
      </c>
      <c r="AJ2844" s="152">
        <v>70</v>
      </c>
      <c r="AK2844" s="152">
        <v>889</v>
      </c>
      <c r="AL2844" s="152">
        <v>1115</v>
      </c>
      <c r="AM2844" s="152">
        <v>14</v>
      </c>
      <c r="AN2844" s="152"/>
      <c r="AO2844" s="152">
        <v>320</v>
      </c>
      <c r="AP2844" s="152">
        <v>39</v>
      </c>
      <c r="AQ2844" s="152">
        <v>154</v>
      </c>
      <c r="AR2844" s="152">
        <v>297</v>
      </c>
      <c r="AS2844" s="152">
        <v>1024</v>
      </c>
      <c r="AT2844" s="152">
        <v>197</v>
      </c>
      <c r="AU2844" s="152">
        <v>297</v>
      </c>
      <c r="AV2844" s="152">
        <v>58</v>
      </c>
      <c r="AW2844" s="152">
        <v>106</v>
      </c>
      <c r="AX2844" s="152">
        <v>390</v>
      </c>
      <c r="AY2844" s="152">
        <v>174</v>
      </c>
      <c r="AZ2844" s="152">
        <v>367</v>
      </c>
      <c r="BA2844" s="152">
        <v>292</v>
      </c>
      <c r="BB2844" s="152">
        <v>71</v>
      </c>
      <c r="BC2844" s="152">
        <v>23</v>
      </c>
      <c r="BD2844" s="152">
        <v>128</v>
      </c>
      <c r="BE2844" s="152">
        <v>229</v>
      </c>
      <c r="BF2844" s="152">
        <v>73</v>
      </c>
      <c r="BG2844" s="152">
        <v>45</v>
      </c>
      <c r="BH2844" s="152">
        <v>84</v>
      </c>
      <c r="BI2844" s="152">
        <v>39</v>
      </c>
      <c r="BJ2844" s="152">
        <v>74</v>
      </c>
      <c r="BK2844" s="152">
        <v>25</v>
      </c>
      <c r="BL2844" s="155">
        <v>35</v>
      </c>
      <c r="BM2844" s="152">
        <v>176</v>
      </c>
      <c r="BN2844" s="152">
        <v>71</v>
      </c>
      <c r="BO2844" s="152">
        <v>14</v>
      </c>
      <c r="BP2844" s="152"/>
      <c r="BQ2844" s="152"/>
      <c r="BR2844" s="152"/>
      <c r="BS2844" s="152"/>
      <c r="BT2844" s="152">
        <v>51</v>
      </c>
      <c r="BU2844" s="152">
        <v>46</v>
      </c>
      <c r="BV2844" s="152">
        <v>8</v>
      </c>
      <c r="BW2844" s="152"/>
      <c r="BX2844" s="152"/>
      <c r="BY2844" s="152">
        <v>53</v>
      </c>
      <c r="BZ2844" s="152"/>
      <c r="CA2844" s="152"/>
      <c r="CB2844" s="152"/>
      <c r="CC2844" s="152"/>
    </row>
    <row r="2845" spans="1:81">
      <c r="A2845" t="str">
        <f t="shared" si="224"/>
        <v>2023</v>
      </c>
      <c r="B2845" t="str">
        <f t="shared" si="225"/>
        <v>October</v>
      </c>
      <c r="C2845" s="2">
        <v>45212</v>
      </c>
      <c r="D2845" s="1" t="str">
        <f t="shared" si="223"/>
        <v>OK</v>
      </c>
      <c r="E2845">
        <f t="shared" si="221"/>
        <v>1</v>
      </c>
      <c r="F2845">
        <f t="shared" si="222"/>
        <v>0</v>
      </c>
      <c r="G2845" s="162">
        <v>45212</v>
      </c>
      <c r="H2845" s="152">
        <v>16</v>
      </c>
      <c r="I2845" s="152">
        <v>307</v>
      </c>
      <c r="J2845" s="152">
        <v>255</v>
      </c>
      <c r="K2845" s="152">
        <v>164</v>
      </c>
      <c r="L2845" s="152">
        <v>253</v>
      </c>
      <c r="M2845" s="152">
        <v>156</v>
      </c>
      <c r="N2845" s="152">
        <v>232</v>
      </c>
      <c r="O2845" s="152">
        <v>87</v>
      </c>
      <c r="P2845" s="152">
        <v>369</v>
      </c>
      <c r="Q2845" s="152">
        <v>351</v>
      </c>
      <c r="R2845" s="152">
        <v>326</v>
      </c>
      <c r="S2845" s="152">
        <v>10</v>
      </c>
      <c r="T2845" s="152">
        <v>170</v>
      </c>
      <c r="U2845" s="152">
        <v>33</v>
      </c>
      <c r="V2845" s="152">
        <v>120</v>
      </c>
      <c r="W2845" s="152">
        <v>538</v>
      </c>
      <c r="X2845" s="152">
        <v>174</v>
      </c>
      <c r="Y2845" s="152">
        <v>14</v>
      </c>
      <c r="Z2845" s="152">
        <v>259</v>
      </c>
      <c r="AA2845" s="152">
        <v>22</v>
      </c>
      <c r="AB2845" s="152">
        <v>596</v>
      </c>
      <c r="AC2845" s="152">
        <v>241</v>
      </c>
      <c r="AD2845" s="152">
        <v>8</v>
      </c>
      <c r="AE2845" s="152">
        <v>555</v>
      </c>
      <c r="AF2845" s="152">
        <v>941</v>
      </c>
      <c r="AG2845" s="152">
        <v>491</v>
      </c>
      <c r="AH2845" s="152">
        <v>178</v>
      </c>
      <c r="AI2845" s="152">
        <v>220</v>
      </c>
      <c r="AJ2845" s="152">
        <v>71</v>
      </c>
      <c r="AK2845" s="152">
        <v>681</v>
      </c>
      <c r="AL2845" s="152">
        <v>992</v>
      </c>
      <c r="AM2845" s="152">
        <v>15</v>
      </c>
      <c r="AN2845" s="152"/>
      <c r="AO2845" s="152">
        <v>251</v>
      </c>
      <c r="AP2845" s="152">
        <v>21</v>
      </c>
      <c r="AQ2845" s="152">
        <v>153</v>
      </c>
      <c r="AR2845" s="152">
        <v>227</v>
      </c>
      <c r="AS2845" s="152">
        <v>765</v>
      </c>
      <c r="AT2845" s="152">
        <v>179</v>
      </c>
      <c r="AU2845" s="152">
        <v>251</v>
      </c>
      <c r="AV2845" s="152">
        <v>76</v>
      </c>
      <c r="AW2845" s="152">
        <v>90</v>
      </c>
      <c r="AX2845" s="152">
        <v>326</v>
      </c>
      <c r="AY2845" s="152">
        <v>131</v>
      </c>
      <c r="AZ2845" s="152">
        <v>290</v>
      </c>
      <c r="BA2845" s="152">
        <v>264</v>
      </c>
      <c r="BB2845" s="152">
        <v>59</v>
      </c>
      <c r="BC2845" s="152">
        <v>13</v>
      </c>
      <c r="BD2845" s="152">
        <v>101</v>
      </c>
      <c r="BE2845" s="152">
        <v>166</v>
      </c>
      <c r="BF2845" s="152">
        <v>69</v>
      </c>
      <c r="BG2845" s="152">
        <v>54</v>
      </c>
      <c r="BH2845" s="152">
        <v>92</v>
      </c>
      <c r="BI2845" s="152">
        <v>49</v>
      </c>
      <c r="BJ2845" s="152">
        <v>62</v>
      </c>
      <c r="BK2845" s="152">
        <v>23</v>
      </c>
      <c r="BL2845" s="155">
        <v>20</v>
      </c>
      <c r="BM2845" s="152">
        <v>110</v>
      </c>
      <c r="BN2845" s="152">
        <v>49</v>
      </c>
      <c r="BO2845" s="152">
        <v>9</v>
      </c>
      <c r="BP2845" s="152"/>
      <c r="BQ2845" s="152"/>
      <c r="BR2845" s="152"/>
      <c r="BS2845" s="152"/>
      <c r="BT2845" s="152">
        <v>49</v>
      </c>
      <c r="BU2845" s="152">
        <v>31</v>
      </c>
      <c r="BV2845" s="152">
        <v>6</v>
      </c>
      <c r="BW2845" s="152"/>
      <c r="BX2845" s="152"/>
      <c r="BY2845" s="152">
        <v>47</v>
      </c>
      <c r="BZ2845" s="152"/>
      <c r="CA2845" s="152"/>
      <c r="CB2845" s="152"/>
      <c r="CC2845" s="152"/>
    </row>
    <row r="2846" spans="1:81">
      <c r="A2846" t="str">
        <f t="shared" si="224"/>
        <v>2023</v>
      </c>
      <c r="B2846" t="str">
        <f t="shared" si="225"/>
        <v>October</v>
      </c>
      <c r="C2846" s="2">
        <v>45213</v>
      </c>
      <c r="D2846" s="1" t="str">
        <f t="shared" si="223"/>
        <v>OK</v>
      </c>
      <c r="E2846">
        <f t="shared" si="221"/>
        <v>0</v>
      </c>
      <c r="F2846">
        <f t="shared" si="222"/>
        <v>1</v>
      </c>
      <c r="G2846" s="162">
        <v>45213</v>
      </c>
      <c r="H2846" s="152">
        <v>46</v>
      </c>
      <c r="I2846" s="152">
        <v>287</v>
      </c>
      <c r="J2846" s="152">
        <v>146</v>
      </c>
      <c r="K2846" s="152">
        <v>265</v>
      </c>
      <c r="L2846" s="152">
        <v>132</v>
      </c>
      <c r="M2846" s="152">
        <v>233</v>
      </c>
      <c r="N2846" s="152">
        <v>92</v>
      </c>
      <c r="O2846" s="152">
        <v>117</v>
      </c>
      <c r="P2846" s="152">
        <v>276</v>
      </c>
      <c r="Q2846" s="152">
        <v>318</v>
      </c>
      <c r="R2846" s="152">
        <v>247</v>
      </c>
      <c r="S2846" s="152">
        <v>14</v>
      </c>
      <c r="T2846" s="152">
        <v>127</v>
      </c>
      <c r="U2846" s="152">
        <v>24</v>
      </c>
      <c r="V2846" s="152">
        <v>80</v>
      </c>
      <c r="W2846" s="152">
        <v>487</v>
      </c>
      <c r="X2846" s="152">
        <v>340</v>
      </c>
      <c r="Y2846" s="152">
        <v>33</v>
      </c>
      <c r="Z2846" s="152">
        <v>239</v>
      </c>
      <c r="AA2846" s="152">
        <v>52</v>
      </c>
      <c r="AB2846" s="152">
        <v>320</v>
      </c>
      <c r="AC2846" s="152">
        <v>549</v>
      </c>
      <c r="AD2846" s="152">
        <v>15</v>
      </c>
      <c r="AE2846" s="152">
        <v>264</v>
      </c>
      <c r="AF2846" s="152">
        <v>729</v>
      </c>
      <c r="AG2846" s="152">
        <v>645</v>
      </c>
      <c r="AH2846" s="152">
        <v>148</v>
      </c>
      <c r="AI2846" s="152">
        <v>421</v>
      </c>
      <c r="AJ2846" s="152">
        <v>50</v>
      </c>
      <c r="AK2846" s="152">
        <v>647</v>
      </c>
      <c r="AL2846" s="152">
        <v>1004</v>
      </c>
      <c r="AM2846" s="152">
        <v>19</v>
      </c>
      <c r="AN2846" s="152"/>
      <c r="AO2846" s="152">
        <v>188</v>
      </c>
      <c r="AP2846" s="152">
        <v>19</v>
      </c>
      <c r="AQ2846" s="152">
        <v>248</v>
      </c>
      <c r="AR2846" s="152">
        <v>154</v>
      </c>
      <c r="AS2846" s="152">
        <v>1019</v>
      </c>
      <c r="AT2846" s="152">
        <v>122</v>
      </c>
      <c r="AU2846" s="152">
        <v>401</v>
      </c>
      <c r="AV2846" s="152">
        <v>106</v>
      </c>
      <c r="AW2846" s="152">
        <v>302</v>
      </c>
      <c r="AX2846" s="152">
        <v>185</v>
      </c>
      <c r="AY2846" s="152">
        <v>76</v>
      </c>
      <c r="AZ2846" s="152">
        <v>354</v>
      </c>
      <c r="BA2846" s="152">
        <v>455</v>
      </c>
      <c r="BB2846" s="152">
        <v>170</v>
      </c>
      <c r="BC2846" s="152">
        <v>103</v>
      </c>
      <c r="BD2846" s="152">
        <v>191</v>
      </c>
      <c r="BE2846" s="152">
        <v>172</v>
      </c>
      <c r="BF2846" s="152">
        <v>81</v>
      </c>
      <c r="BG2846" s="152">
        <v>42</v>
      </c>
      <c r="BH2846" s="152">
        <v>57</v>
      </c>
      <c r="BI2846" s="152">
        <v>68</v>
      </c>
      <c r="BJ2846" s="152">
        <v>71</v>
      </c>
      <c r="BK2846" s="152">
        <v>35</v>
      </c>
      <c r="BL2846" s="155">
        <v>159</v>
      </c>
      <c r="BM2846" s="152">
        <v>122</v>
      </c>
      <c r="BN2846" s="152">
        <v>146</v>
      </c>
      <c r="BO2846" s="152">
        <v>13</v>
      </c>
      <c r="BP2846" s="152"/>
      <c r="BQ2846" s="152"/>
      <c r="BR2846" s="152"/>
      <c r="BS2846" s="152"/>
      <c r="BT2846" s="152">
        <v>87</v>
      </c>
      <c r="BU2846" s="152">
        <v>49</v>
      </c>
      <c r="BV2846" s="152">
        <v>13</v>
      </c>
      <c r="BW2846" s="152"/>
      <c r="BX2846" s="152"/>
      <c r="BY2846" s="152">
        <v>59</v>
      </c>
      <c r="BZ2846" s="152"/>
      <c r="CA2846" s="152"/>
      <c r="CB2846" s="152"/>
      <c r="CC2846" s="152"/>
    </row>
    <row r="2847" spans="1:81">
      <c r="A2847" t="str">
        <f t="shared" si="224"/>
        <v>2023</v>
      </c>
      <c r="B2847" t="str">
        <f t="shared" si="225"/>
        <v>October</v>
      </c>
      <c r="C2847" s="2">
        <v>45214</v>
      </c>
      <c r="D2847" s="1" t="str">
        <f t="shared" si="223"/>
        <v>OK</v>
      </c>
      <c r="E2847">
        <f t="shared" si="221"/>
        <v>0</v>
      </c>
      <c r="F2847">
        <f t="shared" si="222"/>
        <v>1</v>
      </c>
      <c r="G2847" s="162">
        <v>45214</v>
      </c>
      <c r="H2847" s="152">
        <v>43</v>
      </c>
      <c r="I2847" s="152">
        <v>228</v>
      </c>
      <c r="J2847" s="152">
        <v>126</v>
      </c>
      <c r="K2847" s="152">
        <v>159</v>
      </c>
      <c r="L2847" s="152">
        <v>124</v>
      </c>
      <c r="M2847" s="152">
        <v>157</v>
      </c>
      <c r="N2847" s="152">
        <v>88</v>
      </c>
      <c r="O2847" s="152">
        <v>116</v>
      </c>
      <c r="P2847" s="152">
        <v>170</v>
      </c>
      <c r="Q2847" s="152">
        <v>237</v>
      </c>
      <c r="R2847" s="152">
        <v>202</v>
      </c>
      <c r="S2847" s="152">
        <v>24</v>
      </c>
      <c r="T2847" s="152">
        <v>90</v>
      </c>
      <c r="U2847" s="152">
        <v>27</v>
      </c>
      <c r="V2847" s="152">
        <v>44</v>
      </c>
      <c r="W2847" s="152">
        <v>374</v>
      </c>
      <c r="X2847" s="152">
        <v>262</v>
      </c>
      <c r="Y2847" s="152">
        <v>21</v>
      </c>
      <c r="Z2847" s="152">
        <v>189</v>
      </c>
      <c r="AA2847" s="152">
        <v>25</v>
      </c>
      <c r="AB2847" s="152">
        <v>275</v>
      </c>
      <c r="AC2847" s="152">
        <v>497</v>
      </c>
      <c r="AD2847" s="152">
        <v>8</v>
      </c>
      <c r="AE2847" s="152">
        <v>258</v>
      </c>
      <c r="AF2847" s="152">
        <v>484</v>
      </c>
      <c r="AG2847" s="152">
        <v>513</v>
      </c>
      <c r="AH2847" s="152">
        <v>133</v>
      </c>
      <c r="AI2847" s="152">
        <v>437</v>
      </c>
      <c r="AJ2847" s="152">
        <v>56</v>
      </c>
      <c r="AK2847" s="152">
        <v>618</v>
      </c>
      <c r="AL2847" s="152">
        <v>950</v>
      </c>
      <c r="AM2847" s="152">
        <v>9</v>
      </c>
      <c r="AN2847" s="152"/>
      <c r="AO2847" s="152">
        <v>135</v>
      </c>
      <c r="AP2847" s="152">
        <v>24</v>
      </c>
      <c r="AQ2847" s="152">
        <v>183</v>
      </c>
      <c r="AR2847" s="152">
        <v>105</v>
      </c>
      <c r="AS2847" s="152">
        <v>890</v>
      </c>
      <c r="AT2847" s="152">
        <v>118</v>
      </c>
      <c r="AU2847" s="152">
        <v>375</v>
      </c>
      <c r="AV2847" s="152">
        <v>124</v>
      </c>
      <c r="AW2847" s="152">
        <v>214</v>
      </c>
      <c r="AX2847" s="152">
        <v>122</v>
      </c>
      <c r="AY2847" s="152">
        <v>71</v>
      </c>
      <c r="AZ2847" s="152">
        <v>340</v>
      </c>
      <c r="BA2847" s="152">
        <v>324</v>
      </c>
      <c r="BB2847" s="152">
        <v>208</v>
      </c>
      <c r="BC2847" s="152">
        <v>67</v>
      </c>
      <c r="BD2847" s="152">
        <v>177</v>
      </c>
      <c r="BE2847" s="152">
        <v>112</v>
      </c>
      <c r="BF2847" s="152">
        <v>63</v>
      </c>
      <c r="BG2847" s="152">
        <v>41</v>
      </c>
      <c r="BH2847" s="152">
        <v>43</v>
      </c>
      <c r="BI2847" s="152">
        <v>46</v>
      </c>
      <c r="BJ2847" s="152">
        <v>55</v>
      </c>
      <c r="BK2847" s="152">
        <v>25</v>
      </c>
      <c r="BL2847" s="155">
        <v>83</v>
      </c>
      <c r="BM2847" s="152">
        <v>90</v>
      </c>
      <c r="BN2847" s="152">
        <v>95</v>
      </c>
      <c r="BO2847" s="152">
        <v>8</v>
      </c>
      <c r="BP2847" s="152"/>
      <c r="BQ2847" s="152"/>
      <c r="BR2847" s="152"/>
      <c r="BS2847" s="152"/>
      <c r="BT2847" s="152">
        <v>68</v>
      </c>
      <c r="BU2847" s="152">
        <v>44</v>
      </c>
      <c r="BV2847" s="152">
        <v>12</v>
      </c>
      <c r="BW2847" s="152"/>
      <c r="BX2847" s="152"/>
      <c r="BY2847" s="152">
        <v>51</v>
      </c>
      <c r="BZ2847" s="152"/>
      <c r="CA2847" s="152"/>
      <c r="CB2847" s="152"/>
      <c r="CC2847" s="152"/>
    </row>
    <row r="2848" spans="1:81">
      <c r="A2848" t="str">
        <f t="shared" si="224"/>
        <v>2023</v>
      </c>
      <c r="B2848" t="str">
        <f t="shared" si="225"/>
        <v>October</v>
      </c>
      <c r="C2848" s="2">
        <v>45215</v>
      </c>
      <c r="D2848" s="1" t="str">
        <f t="shared" si="223"/>
        <v>OK</v>
      </c>
      <c r="E2848">
        <f t="shared" si="221"/>
        <v>1</v>
      </c>
      <c r="F2848">
        <f t="shared" si="222"/>
        <v>0</v>
      </c>
      <c r="G2848" s="162">
        <v>45215</v>
      </c>
      <c r="H2848" s="152">
        <v>77</v>
      </c>
      <c r="I2848" s="152">
        <v>373</v>
      </c>
      <c r="J2848" s="152">
        <v>377</v>
      </c>
      <c r="K2848" s="152">
        <v>184</v>
      </c>
      <c r="L2848" s="152">
        <v>369</v>
      </c>
      <c r="M2848" s="152">
        <v>158</v>
      </c>
      <c r="N2848" s="152">
        <v>232</v>
      </c>
      <c r="O2848" s="152">
        <v>90</v>
      </c>
      <c r="P2848" s="152">
        <v>450</v>
      </c>
      <c r="Q2848" s="152">
        <v>393</v>
      </c>
      <c r="R2848" s="152">
        <v>385</v>
      </c>
      <c r="S2848" s="152">
        <v>27</v>
      </c>
      <c r="T2848" s="152">
        <v>138</v>
      </c>
      <c r="U2848" s="152">
        <v>45</v>
      </c>
      <c r="V2848" s="152">
        <v>141</v>
      </c>
      <c r="W2848" s="152">
        <v>549</v>
      </c>
      <c r="X2848" s="152">
        <v>246</v>
      </c>
      <c r="Y2848" s="152">
        <v>18</v>
      </c>
      <c r="Z2848" s="152">
        <v>271</v>
      </c>
      <c r="AA2848" s="152">
        <v>19</v>
      </c>
      <c r="AB2848" s="152">
        <v>943</v>
      </c>
      <c r="AC2848" s="152">
        <v>367</v>
      </c>
      <c r="AD2848" s="152">
        <v>28</v>
      </c>
      <c r="AE2848" s="152">
        <v>832</v>
      </c>
      <c r="AF2848" s="152">
        <v>1332</v>
      </c>
      <c r="AG2848" s="152">
        <v>685</v>
      </c>
      <c r="AH2848" s="152">
        <v>107</v>
      </c>
      <c r="AI2848" s="152">
        <v>316</v>
      </c>
      <c r="AJ2848" s="152">
        <v>74</v>
      </c>
      <c r="AK2848" s="152">
        <v>936</v>
      </c>
      <c r="AL2848" s="152">
        <v>1088</v>
      </c>
      <c r="AM2848" s="152">
        <v>18</v>
      </c>
      <c r="AN2848" s="152"/>
      <c r="AO2848" s="152">
        <v>329</v>
      </c>
      <c r="AP2848" s="152">
        <v>35</v>
      </c>
      <c r="AQ2848" s="152">
        <v>194</v>
      </c>
      <c r="AR2848" s="152">
        <v>263</v>
      </c>
      <c r="AS2848" s="152">
        <v>1042</v>
      </c>
      <c r="AT2848" s="152">
        <v>246</v>
      </c>
      <c r="AU2848" s="152">
        <v>294</v>
      </c>
      <c r="AV2848" s="152">
        <v>129</v>
      </c>
      <c r="AW2848" s="152">
        <v>87</v>
      </c>
      <c r="AX2848" s="152">
        <v>367</v>
      </c>
      <c r="AY2848" s="152">
        <v>165</v>
      </c>
      <c r="AZ2848" s="152">
        <v>424</v>
      </c>
      <c r="BA2848" s="152">
        <v>280</v>
      </c>
      <c r="BB2848" s="152">
        <v>84</v>
      </c>
      <c r="BC2848" s="152">
        <v>17</v>
      </c>
      <c r="BD2848" s="152">
        <v>121</v>
      </c>
      <c r="BE2848" s="152">
        <v>246</v>
      </c>
      <c r="BF2848" s="152">
        <v>96</v>
      </c>
      <c r="BG2848" s="152">
        <v>57</v>
      </c>
      <c r="BH2848" s="152">
        <v>104</v>
      </c>
      <c r="BI2848" s="152">
        <v>69</v>
      </c>
      <c r="BJ2848" s="152">
        <v>72</v>
      </c>
      <c r="BK2848" s="152">
        <v>36</v>
      </c>
      <c r="BL2848" s="155">
        <v>39</v>
      </c>
      <c r="BM2848" s="152">
        <v>130</v>
      </c>
      <c r="BN2848" s="152">
        <v>92</v>
      </c>
      <c r="BO2848" s="152">
        <v>10</v>
      </c>
      <c r="BP2848" s="152"/>
      <c r="BQ2848" s="152"/>
      <c r="BR2848" s="152"/>
      <c r="BS2848" s="152"/>
      <c r="BT2848" s="152">
        <v>47</v>
      </c>
      <c r="BU2848" s="152">
        <v>51</v>
      </c>
      <c r="BV2848" s="152">
        <v>5</v>
      </c>
      <c r="BW2848" s="152"/>
      <c r="BX2848" s="152"/>
      <c r="BY2848" s="152">
        <v>56</v>
      </c>
      <c r="BZ2848" s="152"/>
      <c r="CA2848" s="152"/>
      <c r="CB2848" s="152"/>
      <c r="CC2848" s="152"/>
    </row>
    <row r="2849" spans="1:81">
      <c r="A2849" t="str">
        <f t="shared" si="224"/>
        <v>2023</v>
      </c>
      <c r="B2849" t="str">
        <f t="shared" si="225"/>
        <v>October</v>
      </c>
      <c r="C2849" s="2">
        <v>45216</v>
      </c>
      <c r="D2849" s="1" t="str">
        <f t="shared" si="223"/>
        <v>OK</v>
      </c>
      <c r="E2849">
        <f t="shared" si="221"/>
        <v>1</v>
      </c>
      <c r="F2849">
        <f t="shared" si="222"/>
        <v>0</v>
      </c>
      <c r="G2849" s="162">
        <v>45216</v>
      </c>
      <c r="H2849" s="152">
        <v>28</v>
      </c>
      <c r="I2849" s="152">
        <v>460</v>
      </c>
      <c r="J2849" s="152">
        <v>442</v>
      </c>
      <c r="K2849" s="152">
        <v>255</v>
      </c>
      <c r="L2849" s="152">
        <v>412</v>
      </c>
      <c r="M2849" s="152">
        <v>172</v>
      </c>
      <c r="N2849" s="152">
        <v>300</v>
      </c>
      <c r="O2849" s="152">
        <v>106</v>
      </c>
      <c r="P2849" s="152">
        <v>503</v>
      </c>
      <c r="Q2849" s="152">
        <v>507</v>
      </c>
      <c r="R2849" s="152">
        <v>418</v>
      </c>
      <c r="S2849" s="152">
        <v>29</v>
      </c>
      <c r="T2849" s="152">
        <v>130</v>
      </c>
      <c r="U2849" s="152">
        <v>45</v>
      </c>
      <c r="V2849" s="152">
        <v>142</v>
      </c>
      <c r="W2849" s="152">
        <v>609</v>
      </c>
      <c r="X2849" s="152">
        <v>252</v>
      </c>
      <c r="Y2849" s="152">
        <v>14</v>
      </c>
      <c r="Z2849" s="152">
        <v>288</v>
      </c>
      <c r="AA2849" s="152">
        <v>5</v>
      </c>
      <c r="AB2849" s="152">
        <v>1008</v>
      </c>
      <c r="AC2849" s="152">
        <v>384</v>
      </c>
      <c r="AD2849" s="152">
        <v>22</v>
      </c>
      <c r="AE2849" s="152">
        <v>942</v>
      </c>
      <c r="AF2849" s="152">
        <v>1553</v>
      </c>
      <c r="AG2849" s="152">
        <v>772</v>
      </c>
      <c r="AH2849" s="152">
        <v>108</v>
      </c>
      <c r="AI2849" s="152">
        <v>237</v>
      </c>
      <c r="AJ2849" s="152">
        <v>65</v>
      </c>
      <c r="AK2849" s="152">
        <v>1148</v>
      </c>
      <c r="AL2849" s="152">
        <v>1298</v>
      </c>
      <c r="AM2849" s="152">
        <v>17</v>
      </c>
      <c r="AN2849" s="152"/>
      <c r="AO2849" s="152">
        <v>335</v>
      </c>
      <c r="AP2849" s="152">
        <v>39</v>
      </c>
      <c r="AQ2849" s="152">
        <v>196</v>
      </c>
      <c r="AR2849" s="152">
        <v>296</v>
      </c>
      <c r="AS2849" s="152">
        <v>1339</v>
      </c>
      <c r="AT2849" s="152">
        <v>227</v>
      </c>
      <c r="AU2849" s="152">
        <v>373</v>
      </c>
      <c r="AV2849" s="152">
        <v>137</v>
      </c>
      <c r="AW2849" s="152">
        <v>154</v>
      </c>
      <c r="AX2849" s="152">
        <v>406</v>
      </c>
      <c r="AY2849" s="152">
        <v>200</v>
      </c>
      <c r="AZ2849" s="152">
        <v>478</v>
      </c>
      <c r="BA2849" s="152">
        <v>376</v>
      </c>
      <c r="BB2849" s="152">
        <v>83</v>
      </c>
      <c r="BC2849" s="152">
        <v>23</v>
      </c>
      <c r="BD2849" s="152">
        <v>141</v>
      </c>
      <c r="BE2849" s="152">
        <v>216</v>
      </c>
      <c r="BF2849" s="152">
        <v>83</v>
      </c>
      <c r="BG2849" s="152">
        <v>58</v>
      </c>
      <c r="BH2849" s="152">
        <v>74</v>
      </c>
      <c r="BI2849" s="152">
        <v>72</v>
      </c>
      <c r="BJ2849" s="152">
        <v>82</v>
      </c>
      <c r="BK2849" s="152">
        <v>32</v>
      </c>
      <c r="BL2849" s="155">
        <v>32</v>
      </c>
      <c r="BM2849" s="152">
        <v>131</v>
      </c>
      <c r="BN2849" s="152">
        <v>104</v>
      </c>
      <c r="BO2849" s="152">
        <v>11</v>
      </c>
      <c r="BP2849" s="152"/>
      <c r="BQ2849" s="152"/>
      <c r="BR2849" s="152"/>
      <c r="BS2849" s="152"/>
      <c r="BT2849" s="152">
        <v>50</v>
      </c>
      <c r="BU2849" s="152">
        <v>41</v>
      </c>
      <c r="BV2849" s="152">
        <v>12</v>
      </c>
      <c r="BW2849" s="152"/>
      <c r="BX2849" s="152"/>
      <c r="BY2849" s="152">
        <v>41</v>
      </c>
      <c r="BZ2849" s="152"/>
      <c r="CA2849" s="152"/>
      <c r="CB2849" s="152"/>
      <c r="CC2849" s="152"/>
    </row>
    <row r="2850" spans="1:81">
      <c r="A2850" t="str">
        <f t="shared" si="224"/>
        <v>2023</v>
      </c>
      <c r="B2850" t="str">
        <f t="shared" si="225"/>
        <v>October</v>
      </c>
      <c r="C2850" s="2">
        <v>45217</v>
      </c>
      <c r="D2850" s="1" t="str">
        <f t="shared" si="223"/>
        <v>OK</v>
      </c>
      <c r="E2850">
        <f t="shared" si="221"/>
        <v>1</v>
      </c>
      <c r="F2850">
        <f t="shared" si="222"/>
        <v>0</v>
      </c>
      <c r="G2850" s="162">
        <v>45217</v>
      </c>
      <c r="H2850" s="152">
        <v>83</v>
      </c>
      <c r="I2850" s="152">
        <v>392</v>
      </c>
      <c r="J2850" s="152">
        <v>351</v>
      </c>
      <c r="K2850" s="152">
        <v>204</v>
      </c>
      <c r="L2850" s="152">
        <v>335</v>
      </c>
      <c r="M2850" s="152">
        <v>166</v>
      </c>
      <c r="N2850" s="152">
        <v>264</v>
      </c>
      <c r="O2850" s="152">
        <v>115</v>
      </c>
      <c r="P2850" s="152">
        <v>443</v>
      </c>
      <c r="Q2850" s="152">
        <v>409</v>
      </c>
      <c r="R2850" s="152">
        <v>348</v>
      </c>
      <c r="S2850" s="152">
        <v>26</v>
      </c>
      <c r="T2850" s="152">
        <v>149</v>
      </c>
      <c r="U2850" s="152">
        <v>45</v>
      </c>
      <c r="V2850" s="152">
        <v>126</v>
      </c>
      <c r="W2850" s="152">
        <v>675</v>
      </c>
      <c r="X2850" s="152">
        <v>232</v>
      </c>
      <c r="Y2850" s="152">
        <v>10</v>
      </c>
      <c r="Z2850" s="152">
        <v>292</v>
      </c>
      <c r="AA2850" s="152">
        <v>11</v>
      </c>
      <c r="AB2850" s="152">
        <v>851</v>
      </c>
      <c r="AC2850" s="152">
        <v>353</v>
      </c>
      <c r="AD2850" s="152">
        <v>21</v>
      </c>
      <c r="AE2850" s="152">
        <v>782</v>
      </c>
      <c r="AF2850" s="152">
        <v>1275</v>
      </c>
      <c r="AG2850" s="152">
        <v>677</v>
      </c>
      <c r="AH2850" s="152">
        <v>115</v>
      </c>
      <c r="AI2850" s="152">
        <v>186</v>
      </c>
      <c r="AJ2850" s="152">
        <v>69</v>
      </c>
      <c r="AK2850" s="152">
        <v>889</v>
      </c>
      <c r="AL2850" s="152">
        <v>1122</v>
      </c>
      <c r="AM2850" s="152">
        <v>24</v>
      </c>
      <c r="AN2850" s="152"/>
      <c r="AO2850" s="152">
        <v>270</v>
      </c>
      <c r="AP2850" s="152">
        <v>39</v>
      </c>
      <c r="AQ2850" s="152">
        <v>181</v>
      </c>
      <c r="AR2850" s="152">
        <v>251</v>
      </c>
      <c r="AS2850" s="152">
        <v>1092</v>
      </c>
      <c r="AT2850" s="152">
        <v>198</v>
      </c>
      <c r="AU2850" s="152">
        <v>319</v>
      </c>
      <c r="AV2850" s="152">
        <v>109</v>
      </c>
      <c r="AW2850" s="152">
        <v>135</v>
      </c>
      <c r="AX2850" s="152">
        <v>384</v>
      </c>
      <c r="AY2850" s="152">
        <v>179</v>
      </c>
      <c r="AZ2850" s="152">
        <v>391</v>
      </c>
      <c r="BA2850" s="152">
        <v>291</v>
      </c>
      <c r="BB2850" s="152">
        <v>99</v>
      </c>
      <c r="BC2850" s="152">
        <v>22</v>
      </c>
      <c r="BD2850" s="152">
        <v>132</v>
      </c>
      <c r="BE2850" s="152">
        <v>258</v>
      </c>
      <c r="BF2850" s="152">
        <v>77</v>
      </c>
      <c r="BG2850" s="152">
        <v>55</v>
      </c>
      <c r="BH2850" s="152">
        <v>97</v>
      </c>
      <c r="BI2850" s="152">
        <v>53</v>
      </c>
      <c r="BJ2850" s="152">
        <v>69</v>
      </c>
      <c r="BK2850" s="152">
        <v>21</v>
      </c>
      <c r="BL2850" s="155">
        <v>39</v>
      </c>
      <c r="BM2850" s="152">
        <v>131</v>
      </c>
      <c r="BN2850" s="152">
        <v>51</v>
      </c>
      <c r="BO2850" s="152">
        <v>13</v>
      </c>
      <c r="BP2850" s="152"/>
      <c r="BQ2850" s="152"/>
      <c r="BR2850" s="152"/>
      <c r="BS2850" s="152"/>
      <c r="BT2850" s="152">
        <v>54</v>
      </c>
      <c r="BU2850" s="152">
        <v>41</v>
      </c>
      <c r="BV2850" s="152">
        <v>16</v>
      </c>
      <c r="BW2850" s="152"/>
      <c r="BX2850" s="152"/>
      <c r="BY2850" s="152">
        <v>50</v>
      </c>
      <c r="BZ2850" s="152"/>
      <c r="CA2850" s="152"/>
      <c r="CB2850" s="152"/>
      <c r="CC2850" s="152"/>
    </row>
    <row r="2851" spans="1:81">
      <c r="A2851" t="str">
        <f t="shared" si="224"/>
        <v>2023</v>
      </c>
      <c r="B2851" t="str">
        <f t="shared" si="225"/>
        <v>October</v>
      </c>
      <c r="C2851" s="2">
        <v>45218</v>
      </c>
      <c r="D2851" s="1" t="str">
        <f t="shared" si="223"/>
        <v>OK</v>
      </c>
      <c r="E2851">
        <f t="shared" si="221"/>
        <v>1</v>
      </c>
      <c r="F2851">
        <f t="shared" si="222"/>
        <v>0</v>
      </c>
      <c r="G2851" s="162">
        <v>45218</v>
      </c>
      <c r="H2851" s="152">
        <v>36</v>
      </c>
      <c r="I2851" s="152">
        <v>428</v>
      </c>
      <c r="J2851" s="152">
        <v>428</v>
      </c>
      <c r="K2851" s="152">
        <v>285</v>
      </c>
      <c r="L2851" s="152">
        <v>389</v>
      </c>
      <c r="M2851" s="152">
        <v>202</v>
      </c>
      <c r="N2851" s="152">
        <v>314</v>
      </c>
      <c r="O2851" s="152">
        <v>124</v>
      </c>
      <c r="P2851" s="152">
        <v>532</v>
      </c>
      <c r="Q2851" s="152">
        <v>432</v>
      </c>
      <c r="R2851" s="152">
        <v>386</v>
      </c>
      <c r="S2851" s="152">
        <v>25</v>
      </c>
      <c r="T2851" s="152">
        <v>136</v>
      </c>
      <c r="U2851" s="152">
        <v>42</v>
      </c>
      <c r="V2851" s="152">
        <v>138</v>
      </c>
      <c r="W2851" s="152">
        <v>723</v>
      </c>
      <c r="X2851" s="152">
        <v>303</v>
      </c>
      <c r="Y2851" s="152">
        <v>21</v>
      </c>
      <c r="Z2851" s="152">
        <v>333</v>
      </c>
      <c r="AA2851" s="152">
        <v>18</v>
      </c>
      <c r="AB2851" s="152">
        <v>964</v>
      </c>
      <c r="AC2851" s="152">
        <v>434</v>
      </c>
      <c r="AD2851" s="152">
        <v>15</v>
      </c>
      <c r="AE2851" s="152">
        <v>889</v>
      </c>
      <c r="AF2851" s="152">
        <v>1432</v>
      </c>
      <c r="AG2851" s="152">
        <v>824</v>
      </c>
      <c r="AH2851" s="152">
        <v>153</v>
      </c>
      <c r="AI2851" s="152">
        <v>299</v>
      </c>
      <c r="AJ2851" s="152">
        <v>81</v>
      </c>
      <c r="AK2851" s="152">
        <v>1118</v>
      </c>
      <c r="AL2851" s="152">
        <v>1490</v>
      </c>
      <c r="AM2851" s="152">
        <v>16</v>
      </c>
      <c r="AN2851" s="152"/>
      <c r="AO2851" s="152">
        <v>381</v>
      </c>
      <c r="AP2851" s="152">
        <v>39</v>
      </c>
      <c r="AQ2851" s="152">
        <v>248</v>
      </c>
      <c r="AR2851" s="152">
        <v>303</v>
      </c>
      <c r="AS2851" s="152">
        <v>1338</v>
      </c>
      <c r="AT2851" s="152">
        <v>238</v>
      </c>
      <c r="AU2851" s="152">
        <v>405</v>
      </c>
      <c r="AV2851" s="152">
        <v>97</v>
      </c>
      <c r="AW2851" s="152">
        <v>136</v>
      </c>
      <c r="AX2851" s="152">
        <v>442</v>
      </c>
      <c r="AY2851" s="152">
        <v>217</v>
      </c>
      <c r="AZ2851" s="152">
        <v>437</v>
      </c>
      <c r="BA2851" s="152">
        <v>403</v>
      </c>
      <c r="BB2851" s="152">
        <v>113</v>
      </c>
      <c r="BC2851" s="152">
        <v>13</v>
      </c>
      <c r="BD2851" s="152">
        <v>120</v>
      </c>
      <c r="BE2851" s="152">
        <v>245</v>
      </c>
      <c r="BF2851" s="152">
        <v>109</v>
      </c>
      <c r="BG2851" s="152">
        <v>55</v>
      </c>
      <c r="BH2851" s="152">
        <v>125</v>
      </c>
      <c r="BI2851" s="152">
        <v>57</v>
      </c>
      <c r="BJ2851" s="152">
        <v>101</v>
      </c>
      <c r="BK2851" s="152">
        <v>46</v>
      </c>
      <c r="BL2851" s="155">
        <v>50</v>
      </c>
      <c r="BM2851" s="152">
        <v>117</v>
      </c>
      <c r="BN2851" s="152">
        <v>51</v>
      </c>
      <c r="BO2851" s="152">
        <v>19</v>
      </c>
      <c r="BP2851" s="152"/>
      <c r="BQ2851" s="152"/>
      <c r="BR2851" s="152"/>
      <c r="BS2851" s="152"/>
      <c r="BT2851" s="152">
        <v>69</v>
      </c>
      <c r="BU2851" s="152">
        <v>41</v>
      </c>
      <c r="BV2851" s="152">
        <v>43</v>
      </c>
      <c r="BW2851" s="152"/>
      <c r="BX2851" s="152"/>
      <c r="BY2851" s="152">
        <v>60</v>
      </c>
      <c r="BZ2851" s="152"/>
      <c r="CA2851" s="152"/>
      <c r="CB2851" s="152"/>
      <c r="CC2851" s="152"/>
    </row>
    <row r="2852" spans="1:81">
      <c r="A2852" t="str">
        <f t="shared" si="224"/>
        <v>2023</v>
      </c>
      <c r="B2852" t="str">
        <f t="shared" si="225"/>
        <v>October</v>
      </c>
      <c r="C2852" s="2">
        <v>45219</v>
      </c>
      <c r="D2852" s="1" t="str">
        <f t="shared" si="223"/>
        <v>OK</v>
      </c>
      <c r="E2852">
        <f t="shared" si="221"/>
        <v>1</v>
      </c>
      <c r="F2852">
        <f t="shared" si="222"/>
        <v>0</v>
      </c>
      <c r="G2852" s="162">
        <v>45219</v>
      </c>
      <c r="H2852" s="152">
        <v>88</v>
      </c>
      <c r="I2852" s="152">
        <v>361</v>
      </c>
      <c r="J2852" s="152">
        <v>287</v>
      </c>
      <c r="K2852" s="152">
        <v>224</v>
      </c>
      <c r="L2852" s="152">
        <v>283</v>
      </c>
      <c r="M2852" s="152">
        <v>157</v>
      </c>
      <c r="N2852" s="152">
        <v>215</v>
      </c>
      <c r="O2852" s="152">
        <v>51</v>
      </c>
      <c r="P2852" s="152">
        <v>430</v>
      </c>
      <c r="Q2852" s="152">
        <v>367</v>
      </c>
      <c r="R2852" s="152">
        <v>334</v>
      </c>
      <c r="S2852" s="152">
        <v>18</v>
      </c>
      <c r="T2852" s="152">
        <v>164</v>
      </c>
      <c r="U2852" s="152">
        <v>24</v>
      </c>
      <c r="V2852" s="152">
        <v>111</v>
      </c>
      <c r="W2852" s="152">
        <v>667</v>
      </c>
      <c r="X2852" s="152">
        <v>245</v>
      </c>
      <c r="Y2852" s="152">
        <v>14</v>
      </c>
      <c r="Z2852" s="152">
        <v>312</v>
      </c>
      <c r="AA2852" s="152">
        <v>13</v>
      </c>
      <c r="AB2852" s="152">
        <v>614</v>
      </c>
      <c r="AC2852" s="152">
        <v>241</v>
      </c>
      <c r="AD2852" s="152">
        <v>31</v>
      </c>
      <c r="AE2852" s="152">
        <v>588</v>
      </c>
      <c r="AF2852" s="152">
        <v>1019</v>
      </c>
      <c r="AG2852" s="152">
        <v>589</v>
      </c>
      <c r="AH2852" s="152">
        <v>190</v>
      </c>
      <c r="AI2852" s="152">
        <v>267</v>
      </c>
      <c r="AJ2852" s="152">
        <v>74</v>
      </c>
      <c r="AK2852" s="152">
        <v>862</v>
      </c>
      <c r="AL2852" s="152">
        <v>1191</v>
      </c>
      <c r="AM2852" s="152">
        <v>13</v>
      </c>
      <c r="AN2852" s="152"/>
      <c r="AO2852" s="152">
        <v>259</v>
      </c>
      <c r="AP2852" s="152">
        <v>36</v>
      </c>
      <c r="AQ2852" s="152">
        <v>186</v>
      </c>
      <c r="AR2852" s="152">
        <v>219</v>
      </c>
      <c r="AS2852" s="152">
        <v>994</v>
      </c>
      <c r="AT2852" s="152">
        <v>186</v>
      </c>
      <c r="AU2852" s="152">
        <v>347</v>
      </c>
      <c r="AV2852" s="152">
        <v>104</v>
      </c>
      <c r="AW2852" s="152">
        <v>102</v>
      </c>
      <c r="AX2852" s="152">
        <v>341</v>
      </c>
      <c r="AY2852" s="152">
        <v>153</v>
      </c>
      <c r="AZ2852" s="152">
        <v>368</v>
      </c>
      <c r="BA2852" s="152">
        <v>318</v>
      </c>
      <c r="BB2852" s="152">
        <v>99</v>
      </c>
      <c r="BC2852" s="152">
        <v>20</v>
      </c>
      <c r="BD2852" s="152">
        <v>106</v>
      </c>
      <c r="BE2852" s="152">
        <v>183</v>
      </c>
      <c r="BF2852" s="152">
        <v>70</v>
      </c>
      <c r="BG2852" s="152">
        <v>57</v>
      </c>
      <c r="BH2852" s="152">
        <v>99</v>
      </c>
      <c r="BI2852" s="152">
        <v>57</v>
      </c>
      <c r="BJ2852" s="152">
        <v>71</v>
      </c>
      <c r="BK2852" s="152">
        <v>29</v>
      </c>
      <c r="BL2852" s="155">
        <v>51</v>
      </c>
      <c r="BM2852" s="152">
        <v>115</v>
      </c>
      <c r="BN2852" s="152">
        <v>59</v>
      </c>
      <c r="BO2852" s="152">
        <v>11</v>
      </c>
      <c r="BP2852" s="152"/>
      <c r="BQ2852" s="152"/>
      <c r="BR2852" s="152"/>
      <c r="BS2852" s="152"/>
      <c r="BT2852" s="152">
        <v>41</v>
      </c>
      <c r="BU2852" s="152">
        <v>37</v>
      </c>
      <c r="BV2852" s="152">
        <v>44</v>
      </c>
      <c r="BW2852" s="152"/>
      <c r="BX2852" s="152"/>
      <c r="BY2852" s="152">
        <v>57</v>
      </c>
      <c r="BZ2852" s="152"/>
      <c r="CA2852" s="152"/>
      <c r="CB2852" s="152"/>
      <c r="CC2852" s="152"/>
    </row>
    <row r="2853" spans="1:81">
      <c r="A2853" t="str">
        <f t="shared" si="224"/>
        <v>2023</v>
      </c>
      <c r="B2853" t="str">
        <f t="shared" si="225"/>
        <v>October</v>
      </c>
      <c r="C2853" s="2">
        <v>45220</v>
      </c>
      <c r="D2853" s="1" t="str">
        <f t="shared" si="223"/>
        <v>OK</v>
      </c>
      <c r="E2853">
        <f t="shared" si="221"/>
        <v>0</v>
      </c>
      <c r="F2853">
        <f t="shared" si="222"/>
        <v>1</v>
      </c>
      <c r="G2853" s="162">
        <v>45220</v>
      </c>
      <c r="H2853" s="152">
        <v>63</v>
      </c>
      <c r="I2853" s="152">
        <v>164</v>
      </c>
      <c r="J2853" s="152">
        <v>128</v>
      </c>
      <c r="K2853" s="152">
        <v>173</v>
      </c>
      <c r="L2853" s="152">
        <v>115</v>
      </c>
      <c r="M2853" s="152">
        <v>149</v>
      </c>
      <c r="N2853" s="152">
        <v>116</v>
      </c>
      <c r="O2853" s="152">
        <v>87</v>
      </c>
      <c r="P2853" s="152">
        <v>210</v>
      </c>
      <c r="Q2853" s="152">
        <v>207</v>
      </c>
      <c r="R2853" s="152">
        <v>216</v>
      </c>
      <c r="S2853" s="152">
        <v>5</v>
      </c>
      <c r="T2853" s="152">
        <v>120</v>
      </c>
      <c r="U2853" s="152">
        <v>31</v>
      </c>
      <c r="V2853" s="152">
        <v>64</v>
      </c>
      <c r="W2853" s="152">
        <v>408</v>
      </c>
      <c r="X2853" s="152">
        <v>180</v>
      </c>
      <c r="Y2853" s="152">
        <v>15</v>
      </c>
      <c r="Z2853" s="152">
        <v>175</v>
      </c>
      <c r="AA2853" s="152">
        <v>53</v>
      </c>
      <c r="AB2853" s="152">
        <v>268</v>
      </c>
      <c r="AC2853" s="152">
        <v>395</v>
      </c>
      <c r="AD2853" s="152">
        <v>5</v>
      </c>
      <c r="AE2853" s="152">
        <v>286</v>
      </c>
      <c r="AF2853" s="152">
        <v>551</v>
      </c>
      <c r="AG2853" s="152">
        <v>557</v>
      </c>
      <c r="AH2853" s="152">
        <v>192</v>
      </c>
      <c r="AI2853" s="152">
        <v>431</v>
      </c>
      <c r="AJ2853" s="152">
        <v>55</v>
      </c>
      <c r="AK2853" s="152">
        <v>557</v>
      </c>
      <c r="AL2853" s="152">
        <v>1044</v>
      </c>
      <c r="AM2853" s="152">
        <v>9</v>
      </c>
      <c r="AN2853" s="152"/>
      <c r="AO2853" s="152">
        <v>154</v>
      </c>
      <c r="AP2853" s="152">
        <v>20</v>
      </c>
      <c r="AQ2853" s="152">
        <v>150</v>
      </c>
      <c r="AR2853" s="152">
        <v>103</v>
      </c>
      <c r="AS2853" s="152">
        <v>809</v>
      </c>
      <c r="AT2853" s="152">
        <v>104</v>
      </c>
      <c r="AU2853" s="152">
        <v>320</v>
      </c>
      <c r="AV2853" s="152">
        <v>107</v>
      </c>
      <c r="AW2853" s="152">
        <v>226</v>
      </c>
      <c r="AX2853" s="152">
        <v>117</v>
      </c>
      <c r="AY2853" s="152">
        <v>78</v>
      </c>
      <c r="AZ2853" s="152">
        <v>249</v>
      </c>
      <c r="BA2853" s="152">
        <v>291</v>
      </c>
      <c r="BB2853" s="152">
        <v>141</v>
      </c>
      <c r="BC2853" s="152">
        <v>101</v>
      </c>
      <c r="BD2853" s="152">
        <v>142</v>
      </c>
      <c r="BE2853" s="152">
        <v>146</v>
      </c>
      <c r="BF2853" s="152">
        <v>83</v>
      </c>
      <c r="BG2853" s="152">
        <v>44</v>
      </c>
      <c r="BH2853" s="152">
        <v>56</v>
      </c>
      <c r="BI2853" s="152">
        <v>72</v>
      </c>
      <c r="BJ2853" s="152">
        <v>68</v>
      </c>
      <c r="BK2853" s="152">
        <v>33</v>
      </c>
      <c r="BL2853" s="155">
        <v>89</v>
      </c>
      <c r="BM2853" s="152">
        <v>91</v>
      </c>
      <c r="BN2853" s="152">
        <v>104</v>
      </c>
      <c r="BO2853" s="152">
        <v>20</v>
      </c>
      <c r="BP2853" s="152"/>
      <c r="BQ2853" s="152"/>
      <c r="BR2853" s="152"/>
      <c r="BS2853" s="152"/>
      <c r="BT2853" s="152">
        <v>60</v>
      </c>
      <c r="BU2853" s="152">
        <v>29</v>
      </c>
      <c r="BV2853" s="152">
        <v>41</v>
      </c>
      <c r="BW2853" s="152"/>
      <c r="BX2853" s="152"/>
      <c r="BY2853" s="152">
        <v>50</v>
      </c>
      <c r="BZ2853" s="152"/>
      <c r="CA2853" s="152"/>
      <c r="CB2853" s="152"/>
      <c r="CC2853" s="152"/>
    </row>
    <row r="2854" spans="1:81">
      <c r="A2854" t="str">
        <f t="shared" si="224"/>
        <v>2023</v>
      </c>
      <c r="B2854" t="str">
        <f t="shared" si="225"/>
        <v>October</v>
      </c>
      <c r="C2854" s="2">
        <v>45221</v>
      </c>
      <c r="D2854" s="1" t="str">
        <f t="shared" si="223"/>
        <v>OK</v>
      </c>
      <c r="E2854">
        <f t="shared" si="221"/>
        <v>0</v>
      </c>
      <c r="F2854">
        <f t="shared" si="222"/>
        <v>1</v>
      </c>
      <c r="G2854" s="162">
        <v>45221</v>
      </c>
      <c r="H2854" s="152">
        <v>72</v>
      </c>
      <c r="I2854" s="152">
        <v>246</v>
      </c>
      <c r="J2854" s="152">
        <v>93</v>
      </c>
      <c r="K2854" s="152">
        <v>225</v>
      </c>
      <c r="L2854" s="152">
        <v>108</v>
      </c>
      <c r="M2854" s="152">
        <v>168</v>
      </c>
      <c r="N2854" s="152">
        <v>93</v>
      </c>
      <c r="O2854" s="152">
        <v>114</v>
      </c>
      <c r="P2854" s="152">
        <v>184</v>
      </c>
      <c r="Q2854" s="152">
        <v>246</v>
      </c>
      <c r="R2854" s="152">
        <v>204</v>
      </c>
      <c r="S2854" s="152">
        <v>11</v>
      </c>
      <c r="T2854" s="152">
        <v>103</v>
      </c>
      <c r="U2854" s="152">
        <v>11</v>
      </c>
      <c r="V2854" s="152">
        <v>36</v>
      </c>
      <c r="W2854" s="152">
        <v>420</v>
      </c>
      <c r="X2854" s="152">
        <v>250</v>
      </c>
      <c r="Y2854" s="152">
        <v>14</v>
      </c>
      <c r="Z2854" s="152">
        <v>184</v>
      </c>
      <c r="AA2854" s="152">
        <v>82</v>
      </c>
      <c r="AB2854" s="152">
        <v>370</v>
      </c>
      <c r="AC2854" s="152">
        <v>522</v>
      </c>
      <c r="AD2854" s="152">
        <v>15</v>
      </c>
      <c r="AE2854" s="152">
        <v>283</v>
      </c>
      <c r="AF2854" s="152">
        <v>608</v>
      </c>
      <c r="AG2854" s="152">
        <v>617</v>
      </c>
      <c r="AH2854" s="152">
        <v>236</v>
      </c>
      <c r="AI2854" s="152">
        <v>549</v>
      </c>
      <c r="AJ2854" s="152">
        <v>51</v>
      </c>
      <c r="AK2854" s="152">
        <v>759</v>
      </c>
      <c r="AL2854" s="152">
        <v>1208</v>
      </c>
      <c r="AM2854" s="152">
        <v>8</v>
      </c>
      <c r="AN2854" s="152"/>
      <c r="AO2854" s="152">
        <v>163</v>
      </c>
      <c r="AP2854" s="152">
        <v>48</v>
      </c>
      <c r="AQ2854" s="152">
        <v>200</v>
      </c>
      <c r="AR2854" s="152">
        <v>101</v>
      </c>
      <c r="AS2854" s="152">
        <v>978</v>
      </c>
      <c r="AT2854" s="152">
        <v>154</v>
      </c>
      <c r="AU2854" s="152">
        <v>463</v>
      </c>
      <c r="AV2854" s="152">
        <v>158</v>
      </c>
      <c r="AW2854" s="152">
        <v>273</v>
      </c>
      <c r="AX2854" s="152">
        <v>119</v>
      </c>
      <c r="AY2854" s="152">
        <v>57</v>
      </c>
      <c r="AZ2854" s="152">
        <v>358</v>
      </c>
      <c r="BA2854" s="152">
        <v>367</v>
      </c>
      <c r="BB2854" s="152">
        <v>258</v>
      </c>
      <c r="BC2854" s="152">
        <v>66</v>
      </c>
      <c r="BD2854" s="152">
        <v>161</v>
      </c>
      <c r="BE2854" s="152">
        <v>144</v>
      </c>
      <c r="BF2854" s="152">
        <v>109</v>
      </c>
      <c r="BG2854" s="152">
        <v>39</v>
      </c>
      <c r="BH2854" s="152">
        <v>35</v>
      </c>
      <c r="BI2854" s="152">
        <v>78</v>
      </c>
      <c r="BJ2854" s="152">
        <v>72</v>
      </c>
      <c r="BK2854" s="152">
        <v>39</v>
      </c>
      <c r="BL2854" s="155">
        <v>81</v>
      </c>
      <c r="BM2854" s="152">
        <v>106</v>
      </c>
      <c r="BN2854" s="152">
        <v>107</v>
      </c>
      <c r="BO2854" s="152">
        <v>8</v>
      </c>
      <c r="BP2854" s="152"/>
      <c r="BQ2854" s="152"/>
      <c r="BR2854" s="152"/>
      <c r="BS2854" s="152"/>
      <c r="BT2854" s="152">
        <v>88</v>
      </c>
      <c r="BU2854" s="152">
        <v>47</v>
      </c>
      <c r="BV2854" s="152">
        <v>23</v>
      </c>
      <c r="BW2854" s="152"/>
      <c r="BX2854" s="152"/>
      <c r="BY2854" s="152">
        <v>50</v>
      </c>
      <c r="BZ2854" s="152"/>
      <c r="CA2854" s="152"/>
      <c r="CB2854" s="152"/>
      <c r="CC2854" s="152"/>
    </row>
    <row r="2855" spans="1:81">
      <c r="A2855" t="str">
        <f t="shared" si="224"/>
        <v>2023</v>
      </c>
      <c r="B2855" t="str">
        <f t="shared" si="225"/>
        <v>October</v>
      </c>
      <c r="C2855" s="2">
        <v>45222</v>
      </c>
      <c r="D2855" s="1" t="str">
        <f t="shared" si="223"/>
        <v>OK</v>
      </c>
      <c r="E2855">
        <f t="shared" si="221"/>
        <v>1</v>
      </c>
      <c r="F2855">
        <f t="shared" si="222"/>
        <v>0</v>
      </c>
      <c r="G2855" s="162">
        <v>45222</v>
      </c>
      <c r="H2855" s="152">
        <v>69</v>
      </c>
      <c r="I2855" s="152">
        <v>281</v>
      </c>
      <c r="J2855" s="152">
        <v>94</v>
      </c>
      <c r="K2855" s="152">
        <v>244</v>
      </c>
      <c r="L2855" s="152">
        <v>131</v>
      </c>
      <c r="M2855" s="152">
        <v>127</v>
      </c>
      <c r="N2855" s="152">
        <v>110</v>
      </c>
      <c r="O2855" s="152">
        <v>126</v>
      </c>
      <c r="P2855" s="152">
        <v>179</v>
      </c>
      <c r="Q2855" s="152">
        <v>266</v>
      </c>
      <c r="R2855" s="152">
        <v>224</v>
      </c>
      <c r="S2855" s="152">
        <v>18</v>
      </c>
      <c r="T2855" s="152">
        <v>87</v>
      </c>
      <c r="U2855" s="152">
        <v>18</v>
      </c>
      <c r="V2855" s="152">
        <v>38</v>
      </c>
      <c r="W2855" s="152">
        <v>386</v>
      </c>
      <c r="X2855" s="152">
        <v>209</v>
      </c>
      <c r="Y2855" s="152">
        <v>10</v>
      </c>
      <c r="Z2855" s="152">
        <v>191</v>
      </c>
      <c r="AA2855" s="152">
        <v>38</v>
      </c>
      <c r="AB2855" s="152">
        <v>323</v>
      </c>
      <c r="AC2855" s="152">
        <v>571</v>
      </c>
      <c r="AD2855" s="152">
        <v>16</v>
      </c>
      <c r="AE2855" s="152">
        <v>285</v>
      </c>
      <c r="AF2855" s="152">
        <v>684</v>
      </c>
      <c r="AG2855" s="152">
        <v>757</v>
      </c>
      <c r="AH2855" s="152">
        <v>140</v>
      </c>
      <c r="AI2855" s="152">
        <v>539</v>
      </c>
      <c r="AJ2855" s="152">
        <v>36</v>
      </c>
      <c r="AK2855" s="152">
        <v>701</v>
      </c>
      <c r="AL2855" s="152">
        <v>957</v>
      </c>
      <c r="AM2855" s="152">
        <v>10</v>
      </c>
      <c r="AN2855" s="152"/>
      <c r="AO2855" s="152">
        <v>150</v>
      </c>
      <c r="AP2855" s="152">
        <v>43</v>
      </c>
      <c r="AQ2855" s="152">
        <v>281</v>
      </c>
      <c r="AR2855" s="152">
        <v>121</v>
      </c>
      <c r="AS2855" s="152">
        <v>985</v>
      </c>
      <c r="AT2855" s="152">
        <v>146</v>
      </c>
      <c r="AU2855" s="152">
        <v>424</v>
      </c>
      <c r="AV2855" s="152">
        <v>145</v>
      </c>
      <c r="AW2855" s="152">
        <v>290</v>
      </c>
      <c r="AX2855" s="152">
        <v>94</v>
      </c>
      <c r="AY2855" s="152">
        <v>93</v>
      </c>
      <c r="AZ2855" s="152">
        <v>536</v>
      </c>
      <c r="BA2855" s="152">
        <v>402</v>
      </c>
      <c r="BB2855" s="152">
        <v>286</v>
      </c>
      <c r="BC2855" s="152">
        <v>73</v>
      </c>
      <c r="BD2855" s="152">
        <v>205</v>
      </c>
      <c r="BE2855" s="152">
        <v>121</v>
      </c>
      <c r="BF2855" s="152">
        <v>104</v>
      </c>
      <c r="BG2855" s="152">
        <v>43</v>
      </c>
      <c r="BH2855" s="152">
        <v>44</v>
      </c>
      <c r="BI2855" s="152">
        <v>73</v>
      </c>
      <c r="BJ2855" s="152">
        <v>61</v>
      </c>
      <c r="BK2855" s="152">
        <v>41</v>
      </c>
      <c r="BL2855" s="155">
        <v>45</v>
      </c>
      <c r="BM2855" s="152">
        <v>143</v>
      </c>
      <c r="BN2855" s="152">
        <v>121</v>
      </c>
      <c r="BO2855" s="152">
        <v>13</v>
      </c>
      <c r="BP2855" s="152"/>
      <c r="BQ2855" s="152"/>
      <c r="BR2855" s="152"/>
      <c r="BS2855" s="152"/>
      <c r="BT2855" s="152">
        <v>92</v>
      </c>
      <c r="BU2855" s="152">
        <v>49</v>
      </c>
      <c r="BV2855" s="152">
        <v>30</v>
      </c>
      <c r="BW2855" s="152"/>
      <c r="BX2855" s="152"/>
      <c r="BY2855" s="152">
        <v>64</v>
      </c>
      <c r="BZ2855" s="152"/>
      <c r="CA2855" s="152"/>
      <c r="CB2855" s="152"/>
      <c r="CC2855" s="152"/>
    </row>
    <row r="2856" spans="1:81">
      <c r="A2856" t="str">
        <f t="shared" si="224"/>
        <v>2023</v>
      </c>
      <c r="B2856" t="str">
        <f t="shared" si="225"/>
        <v>October</v>
      </c>
      <c r="C2856" s="2">
        <v>45223</v>
      </c>
      <c r="D2856" s="1" t="str">
        <f t="shared" si="223"/>
        <v>OK</v>
      </c>
      <c r="E2856">
        <f t="shared" si="221"/>
        <v>1</v>
      </c>
      <c r="F2856">
        <f t="shared" si="222"/>
        <v>0</v>
      </c>
      <c r="G2856" s="162">
        <v>45223</v>
      </c>
      <c r="H2856" s="152">
        <v>25</v>
      </c>
      <c r="I2856" s="152">
        <v>357</v>
      </c>
      <c r="J2856" s="152">
        <v>351</v>
      </c>
      <c r="K2856" s="152">
        <v>183</v>
      </c>
      <c r="L2856" s="152">
        <v>340</v>
      </c>
      <c r="M2856" s="152">
        <v>175</v>
      </c>
      <c r="N2856" s="152">
        <v>230</v>
      </c>
      <c r="O2856" s="152">
        <v>91</v>
      </c>
      <c r="P2856" s="152">
        <v>407</v>
      </c>
      <c r="Q2856" s="152">
        <v>418</v>
      </c>
      <c r="R2856" s="152">
        <v>337</v>
      </c>
      <c r="S2856" s="152">
        <v>24</v>
      </c>
      <c r="T2856" s="152">
        <v>120</v>
      </c>
      <c r="U2856" s="152">
        <v>41</v>
      </c>
      <c r="V2856" s="152">
        <v>134</v>
      </c>
      <c r="W2856" s="152">
        <v>578</v>
      </c>
      <c r="X2856" s="152">
        <v>183</v>
      </c>
      <c r="Y2856" s="152">
        <v>11</v>
      </c>
      <c r="Z2856" s="152">
        <v>293</v>
      </c>
      <c r="AA2856" s="152">
        <v>15</v>
      </c>
      <c r="AB2856" s="152">
        <v>862</v>
      </c>
      <c r="AC2856" s="152">
        <v>207</v>
      </c>
      <c r="AD2856" s="152">
        <v>24</v>
      </c>
      <c r="AE2856" s="152">
        <v>803</v>
      </c>
      <c r="AF2856" s="152">
        <v>1339</v>
      </c>
      <c r="AG2856" s="152">
        <v>631</v>
      </c>
      <c r="AH2856" s="152">
        <v>93</v>
      </c>
      <c r="AI2856" s="152">
        <v>204</v>
      </c>
      <c r="AJ2856" s="152">
        <v>36</v>
      </c>
      <c r="AK2856" s="152">
        <v>926</v>
      </c>
      <c r="AL2856" s="152">
        <v>1082</v>
      </c>
      <c r="AM2856" s="152">
        <v>6</v>
      </c>
      <c r="AN2856" s="152"/>
      <c r="AO2856" s="152">
        <v>313</v>
      </c>
      <c r="AP2856" s="152">
        <v>38</v>
      </c>
      <c r="AQ2856" s="152">
        <v>140</v>
      </c>
      <c r="AR2856" s="152">
        <v>225</v>
      </c>
      <c r="AS2856" s="152">
        <v>1022</v>
      </c>
      <c r="AT2856" s="152">
        <v>200</v>
      </c>
      <c r="AU2856" s="152">
        <v>287</v>
      </c>
      <c r="AV2856" s="152">
        <v>72</v>
      </c>
      <c r="AW2856" s="152">
        <v>110</v>
      </c>
      <c r="AX2856" s="152">
        <v>378</v>
      </c>
      <c r="AY2856" s="152">
        <v>158</v>
      </c>
      <c r="AZ2856" s="152">
        <v>349</v>
      </c>
      <c r="BA2856" s="152">
        <v>274</v>
      </c>
      <c r="BB2856" s="152">
        <v>48</v>
      </c>
      <c r="BC2856" s="152">
        <v>31</v>
      </c>
      <c r="BD2856" s="152">
        <v>142</v>
      </c>
      <c r="BE2856" s="152">
        <v>188</v>
      </c>
      <c r="BF2856" s="152">
        <v>62</v>
      </c>
      <c r="BG2856" s="152">
        <v>45</v>
      </c>
      <c r="BH2856" s="152">
        <v>88</v>
      </c>
      <c r="BI2856" s="152">
        <v>53</v>
      </c>
      <c r="BJ2856" s="152">
        <v>65</v>
      </c>
      <c r="BK2856" s="152">
        <v>34</v>
      </c>
      <c r="BL2856" s="155">
        <v>58</v>
      </c>
      <c r="BM2856" s="152">
        <v>100</v>
      </c>
      <c r="BN2856" s="152">
        <v>90</v>
      </c>
      <c r="BO2856" s="152">
        <v>10</v>
      </c>
      <c r="BP2856" s="152"/>
      <c r="BQ2856" s="152"/>
      <c r="BR2856" s="152"/>
      <c r="BS2856" s="152"/>
      <c r="BT2856" s="152">
        <v>27</v>
      </c>
      <c r="BU2856" s="152">
        <v>32</v>
      </c>
      <c r="BV2856" s="152">
        <v>40</v>
      </c>
      <c r="BW2856" s="152"/>
      <c r="BX2856" s="152"/>
      <c r="BY2856" s="152">
        <v>73</v>
      </c>
      <c r="BZ2856" s="152"/>
      <c r="CA2856" s="152"/>
      <c r="CB2856" s="152"/>
      <c r="CC2856" s="152"/>
    </row>
    <row r="2857" spans="1:81">
      <c r="A2857" t="str">
        <f t="shared" si="224"/>
        <v>2023</v>
      </c>
      <c r="B2857" t="str">
        <f t="shared" si="225"/>
        <v>October</v>
      </c>
      <c r="C2857" s="2">
        <v>45224</v>
      </c>
      <c r="D2857" s="1" t="str">
        <f t="shared" si="223"/>
        <v>OK</v>
      </c>
      <c r="E2857">
        <f t="shared" si="221"/>
        <v>1</v>
      </c>
      <c r="F2857">
        <f t="shared" si="222"/>
        <v>0</v>
      </c>
      <c r="G2857" s="162">
        <v>45224</v>
      </c>
      <c r="H2857" s="152">
        <v>51</v>
      </c>
      <c r="I2857" s="152">
        <v>314</v>
      </c>
      <c r="J2857" s="152">
        <v>301</v>
      </c>
      <c r="K2857" s="152">
        <v>144</v>
      </c>
      <c r="L2857" s="152">
        <v>196</v>
      </c>
      <c r="M2857" s="152">
        <v>185</v>
      </c>
      <c r="N2857" s="152">
        <v>195</v>
      </c>
      <c r="O2857" s="152">
        <v>94</v>
      </c>
      <c r="P2857" s="152">
        <v>390</v>
      </c>
      <c r="Q2857" s="152">
        <v>297</v>
      </c>
      <c r="R2857" s="152">
        <v>279</v>
      </c>
      <c r="S2857" s="152">
        <v>25</v>
      </c>
      <c r="T2857" s="152">
        <v>146</v>
      </c>
      <c r="U2857" s="152">
        <v>32</v>
      </c>
      <c r="V2857" s="152">
        <v>127</v>
      </c>
      <c r="W2857" s="152">
        <v>548</v>
      </c>
      <c r="X2857" s="152">
        <v>179</v>
      </c>
      <c r="Y2857" s="152">
        <v>14</v>
      </c>
      <c r="Z2857" s="152">
        <v>229</v>
      </c>
      <c r="AA2857" s="152">
        <v>19</v>
      </c>
      <c r="AB2857" s="152">
        <v>681</v>
      </c>
      <c r="AC2857" s="152">
        <v>198</v>
      </c>
      <c r="AD2857" s="152">
        <v>14</v>
      </c>
      <c r="AE2857" s="152">
        <v>709</v>
      </c>
      <c r="AF2857" s="152">
        <v>980</v>
      </c>
      <c r="AG2857" s="152">
        <v>498</v>
      </c>
      <c r="AH2857" s="152">
        <v>116</v>
      </c>
      <c r="AI2857" s="152">
        <v>192</v>
      </c>
      <c r="AJ2857" s="152">
        <v>77</v>
      </c>
      <c r="AK2857" s="152">
        <v>841</v>
      </c>
      <c r="AL2857" s="152">
        <v>1009</v>
      </c>
      <c r="AM2857" s="152">
        <v>18</v>
      </c>
      <c r="AN2857" s="152"/>
      <c r="AO2857" s="152">
        <v>280</v>
      </c>
      <c r="AP2857" s="152">
        <v>24</v>
      </c>
      <c r="AQ2857" s="152">
        <v>134</v>
      </c>
      <c r="AR2857" s="152">
        <v>206</v>
      </c>
      <c r="AS2857" s="152">
        <v>965</v>
      </c>
      <c r="AT2857" s="152">
        <v>162</v>
      </c>
      <c r="AU2857" s="152">
        <v>251</v>
      </c>
      <c r="AV2857" s="152">
        <v>62</v>
      </c>
      <c r="AW2857" s="152">
        <v>55</v>
      </c>
      <c r="AX2857" s="152">
        <v>317</v>
      </c>
      <c r="AY2857" s="152">
        <v>159</v>
      </c>
      <c r="AZ2857" s="152">
        <v>262</v>
      </c>
      <c r="BA2857" s="152">
        <v>287</v>
      </c>
      <c r="BB2857" s="152">
        <v>81</v>
      </c>
      <c r="BC2857" s="152">
        <v>30</v>
      </c>
      <c r="BD2857" s="152">
        <v>127</v>
      </c>
      <c r="BE2857" s="152">
        <v>132</v>
      </c>
      <c r="BF2857" s="152">
        <v>50</v>
      </c>
      <c r="BG2857" s="152">
        <v>46</v>
      </c>
      <c r="BH2857" s="152">
        <v>68</v>
      </c>
      <c r="BI2857" s="152">
        <v>24</v>
      </c>
      <c r="BJ2857" s="152">
        <v>42</v>
      </c>
      <c r="BK2857" s="152">
        <v>18</v>
      </c>
      <c r="BL2857" s="155">
        <v>31</v>
      </c>
      <c r="BM2857" s="152">
        <v>86</v>
      </c>
      <c r="BN2857" s="152">
        <v>27</v>
      </c>
      <c r="BO2857" s="152">
        <v>12</v>
      </c>
      <c r="BP2857" s="152"/>
      <c r="BQ2857" s="152"/>
      <c r="BR2857" s="152"/>
      <c r="BS2857" s="152"/>
      <c r="BT2857" s="152">
        <v>12</v>
      </c>
      <c r="BU2857" s="152">
        <v>20</v>
      </c>
      <c r="BV2857" s="152">
        <v>47</v>
      </c>
      <c r="BW2857" s="152"/>
      <c r="BX2857" s="152"/>
      <c r="BY2857" s="152">
        <v>52</v>
      </c>
      <c r="BZ2857" s="152"/>
      <c r="CA2857" s="152"/>
      <c r="CB2857" s="152"/>
      <c r="CC2857" s="152"/>
    </row>
    <row r="2858" spans="1:81">
      <c r="A2858" t="str">
        <f t="shared" si="224"/>
        <v>2023</v>
      </c>
      <c r="B2858" t="str">
        <f t="shared" si="225"/>
        <v>October</v>
      </c>
      <c r="C2858" s="2">
        <v>45225</v>
      </c>
      <c r="D2858" s="1" t="str">
        <f t="shared" si="223"/>
        <v>OK</v>
      </c>
      <c r="E2858">
        <f t="shared" si="221"/>
        <v>1</v>
      </c>
      <c r="F2858">
        <f t="shared" si="222"/>
        <v>0</v>
      </c>
      <c r="G2858" s="162">
        <v>45225</v>
      </c>
      <c r="H2858" s="152">
        <v>23</v>
      </c>
      <c r="I2858" s="152">
        <v>408</v>
      </c>
      <c r="J2858" s="152">
        <v>398</v>
      </c>
      <c r="K2858" s="152">
        <v>208</v>
      </c>
      <c r="L2858" s="152">
        <v>377</v>
      </c>
      <c r="M2858" s="152">
        <v>244</v>
      </c>
      <c r="N2858" s="152">
        <v>274</v>
      </c>
      <c r="O2858" s="152">
        <v>106</v>
      </c>
      <c r="P2858" s="152">
        <v>524</v>
      </c>
      <c r="Q2858" s="152">
        <v>458</v>
      </c>
      <c r="R2858" s="152">
        <v>423</v>
      </c>
      <c r="S2858" s="152">
        <v>11</v>
      </c>
      <c r="T2858" s="152">
        <v>150</v>
      </c>
      <c r="U2858" s="152">
        <v>47</v>
      </c>
      <c r="V2858" s="152">
        <v>136</v>
      </c>
      <c r="W2858" s="152">
        <v>692</v>
      </c>
      <c r="X2858" s="152">
        <v>251</v>
      </c>
      <c r="Y2858" s="152">
        <v>20</v>
      </c>
      <c r="Z2858" s="152">
        <v>253</v>
      </c>
      <c r="AA2858" s="152">
        <v>10</v>
      </c>
      <c r="AB2858" s="152">
        <v>954</v>
      </c>
      <c r="AC2858" s="152">
        <v>257</v>
      </c>
      <c r="AD2858" s="152">
        <v>13</v>
      </c>
      <c r="AE2858" s="152">
        <v>898</v>
      </c>
      <c r="AF2858" s="152">
        <v>1406</v>
      </c>
      <c r="AG2858" s="152">
        <v>692</v>
      </c>
      <c r="AH2858" s="152">
        <v>131</v>
      </c>
      <c r="AI2858" s="152">
        <v>299</v>
      </c>
      <c r="AJ2858" s="152">
        <v>70</v>
      </c>
      <c r="AK2858" s="152">
        <v>950</v>
      </c>
      <c r="AL2858" s="152">
        <v>1265</v>
      </c>
      <c r="AM2858" s="152">
        <v>22</v>
      </c>
      <c r="AN2858" s="152"/>
      <c r="AO2858" s="152">
        <v>348</v>
      </c>
      <c r="AP2858" s="152">
        <v>31</v>
      </c>
      <c r="AQ2858" s="152">
        <v>188</v>
      </c>
      <c r="AR2858" s="152">
        <v>260</v>
      </c>
      <c r="AS2858" s="152">
        <v>1140</v>
      </c>
      <c r="AT2858" s="152">
        <v>183</v>
      </c>
      <c r="AU2858" s="152">
        <v>316</v>
      </c>
      <c r="AV2858" s="152">
        <v>115</v>
      </c>
      <c r="AW2858" s="152">
        <v>100</v>
      </c>
      <c r="AX2858" s="152">
        <v>437</v>
      </c>
      <c r="AY2858" s="152">
        <v>205</v>
      </c>
      <c r="AZ2858" s="152">
        <v>390</v>
      </c>
      <c r="BA2858" s="152">
        <v>332</v>
      </c>
      <c r="BB2858" s="152">
        <v>106</v>
      </c>
      <c r="BC2858" s="152">
        <v>34</v>
      </c>
      <c r="BD2858" s="152">
        <v>148</v>
      </c>
      <c r="BE2858" s="152">
        <v>221</v>
      </c>
      <c r="BF2858" s="152">
        <v>57</v>
      </c>
      <c r="BG2858" s="152">
        <v>61</v>
      </c>
      <c r="BH2858" s="152">
        <v>88</v>
      </c>
      <c r="BI2858" s="152">
        <v>52</v>
      </c>
      <c r="BJ2858" s="152">
        <v>74</v>
      </c>
      <c r="BK2858" s="152">
        <v>30</v>
      </c>
      <c r="BL2858" s="155">
        <v>40</v>
      </c>
      <c r="BM2858" s="152">
        <v>119</v>
      </c>
      <c r="BN2858" s="152">
        <v>46</v>
      </c>
      <c r="BO2858" s="152">
        <v>15</v>
      </c>
      <c r="BP2858" s="152"/>
      <c r="BQ2858" s="152"/>
      <c r="BR2858" s="152"/>
      <c r="BS2858" s="152"/>
      <c r="BT2858" s="152">
        <v>50</v>
      </c>
      <c r="BU2858" s="152">
        <v>44</v>
      </c>
      <c r="BV2858" s="152">
        <v>42</v>
      </c>
      <c r="BW2858" s="152"/>
      <c r="BX2858" s="152"/>
      <c r="BY2858" s="152">
        <v>81</v>
      </c>
      <c r="BZ2858" s="152"/>
      <c r="CA2858" s="152"/>
      <c r="CB2858" s="152"/>
      <c r="CC2858" s="152"/>
    </row>
    <row r="2859" spans="1:81">
      <c r="A2859" t="str">
        <f t="shared" si="224"/>
        <v>2023</v>
      </c>
      <c r="B2859" t="str">
        <f t="shared" si="225"/>
        <v>October</v>
      </c>
      <c r="C2859" s="2">
        <v>45226</v>
      </c>
      <c r="D2859" s="1" t="str">
        <f t="shared" si="223"/>
        <v>OK</v>
      </c>
      <c r="E2859">
        <f t="shared" si="221"/>
        <v>1</v>
      </c>
      <c r="F2859">
        <f t="shared" si="222"/>
        <v>0</v>
      </c>
      <c r="G2859" s="162">
        <v>45226</v>
      </c>
      <c r="H2859" s="152">
        <v>4</v>
      </c>
      <c r="I2859" s="152">
        <v>225</v>
      </c>
      <c r="J2859" s="152">
        <v>233</v>
      </c>
      <c r="K2859" s="152">
        <v>95</v>
      </c>
      <c r="L2859" s="152">
        <v>216</v>
      </c>
      <c r="M2859" s="152">
        <v>160</v>
      </c>
      <c r="N2859" s="152">
        <v>177</v>
      </c>
      <c r="O2859" s="152">
        <v>43</v>
      </c>
      <c r="P2859" s="152">
        <v>319</v>
      </c>
      <c r="Q2859" s="152">
        <v>236</v>
      </c>
      <c r="R2859" s="152">
        <v>269</v>
      </c>
      <c r="S2859" s="152">
        <v>2</v>
      </c>
      <c r="T2859" s="152">
        <v>151</v>
      </c>
      <c r="U2859" s="152">
        <v>18</v>
      </c>
      <c r="V2859" s="152">
        <v>104</v>
      </c>
      <c r="W2859" s="152">
        <v>487</v>
      </c>
      <c r="X2859" s="152">
        <v>106</v>
      </c>
      <c r="Y2859" s="152">
        <v>6</v>
      </c>
      <c r="Z2859" s="152">
        <v>218</v>
      </c>
      <c r="AA2859" s="152">
        <v>6</v>
      </c>
      <c r="AB2859" s="152">
        <v>394</v>
      </c>
      <c r="AC2859" s="152">
        <v>116</v>
      </c>
      <c r="AD2859" s="152">
        <v>17</v>
      </c>
      <c r="AE2859" s="152">
        <v>391</v>
      </c>
      <c r="AF2859" s="152">
        <v>668</v>
      </c>
      <c r="AG2859" s="152">
        <v>308</v>
      </c>
      <c r="AH2859" s="152">
        <v>138</v>
      </c>
      <c r="AI2859" s="152">
        <v>81</v>
      </c>
      <c r="AJ2859" s="152">
        <v>52</v>
      </c>
      <c r="AK2859" s="152">
        <v>534</v>
      </c>
      <c r="AL2859" s="152">
        <v>866</v>
      </c>
      <c r="AM2859" s="152">
        <v>11</v>
      </c>
      <c r="AN2859" s="152"/>
      <c r="AO2859" s="152">
        <v>213</v>
      </c>
      <c r="AP2859" s="152">
        <v>13</v>
      </c>
      <c r="AQ2859" s="152">
        <v>99</v>
      </c>
      <c r="AR2859" s="152">
        <v>180</v>
      </c>
      <c r="AS2859" s="152">
        <v>581</v>
      </c>
      <c r="AT2859" s="152">
        <v>104</v>
      </c>
      <c r="AU2859" s="152">
        <v>183</v>
      </c>
      <c r="AV2859" s="152">
        <v>55</v>
      </c>
      <c r="AW2859" s="152">
        <v>36</v>
      </c>
      <c r="AX2859" s="152">
        <v>224</v>
      </c>
      <c r="AY2859" s="152">
        <v>105</v>
      </c>
      <c r="AZ2859" s="152">
        <v>188</v>
      </c>
      <c r="BA2859" s="152">
        <v>197</v>
      </c>
      <c r="BB2859" s="152">
        <v>33</v>
      </c>
      <c r="BC2859" s="152">
        <v>22</v>
      </c>
      <c r="BD2859" s="152">
        <v>56</v>
      </c>
      <c r="BE2859" s="152">
        <v>120</v>
      </c>
      <c r="BF2859" s="152">
        <v>30</v>
      </c>
      <c r="BG2859" s="152">
        <v>41</v>
      </c>
      <c r="BH2859" s="152">
        <v>82</v>
      </c>
      <c r="BI2859" s="152">
        <v>34</v>
      </c>
      <c r="BJ2859" s="152">
        <v>52</v>
      </c>
      <c r="BK2859" s="152">
        <v>19</v>
      </c>
      <c r="BL2859" s="155">
        <v>31</v>
      </c>
      <c r="BM2859" s="152">
        <v>96</v>
      </c>
      <c r="BN2859" s="152">
        <v>31</v>
      </c>
      <c r="BO2859" s="152">
        <v>4</v>
      </c>
      <c r="BP2859" s="152"/>
      <c r="BQ2859" s="152"/>
      <c r="BR2859" s="152"/>
      <c r="BS2859" s="152"/>
      <c r="BT2859" s="152">
        <v>17</v>
      </c>
      <c r="BU2859" s="152">
        <v>12</v>
      </c>
      <c r="BV2859" s="152">
        <v>30</v>
      </c>
      <c r="BW2859" s="152"/>
      <c r="BX2859" s="152"/>
      <c r="BY2859" s="152">
        <v>49</v>
      </c>
      <c r="BZ2859" s="152"/>
      <c r="CA2859" s="152"/>
      <c r="CB2859" s="152"/>
      <c r="CC2859" s="152"/>
    </row>
    <row r="2860" spans="1:81">
      <c r="A2860" t="str">
        <f t="shared" si="224"/>
        <v>2023</v>
      </c>
      <c r="B2860" t="str">
        <f t="shared" si="225"/>
        <v>October</v>
      </c>
      <c r="C2860" s="2">
        <v>45227</v>
      </c>
      <c r="D2860" s="1" t="str">
        <f t="shared" si="223"/>
        <v>OK</v>
      </c>
      <c r="E2860">
        <f t="shared" si="221"/>
        <v>0</v>
      </c>
      <c r="F2860">
        <f t="shared" si="222"/>
        <v>1</v>
      </c>
      <c r="G2860" s="162">
        <v>45227</v>
      </c>
      <c r="H2860" s="152">
        <v>34</v>
      </c>
      <c r="I2860" s="152">
        <v>302</v>
      </c>
      <c r="J2860" s="152">
        <v>161</v>
      </c>
      <c r="K2860" s="152">
        <v>322</v>
      </c>
      <c r="L2860" s="152">
        <v>189</v>
      </c>
      <c r="M2860" s="152">
        <v>233</v>
      </c>
      <c r="N2860" s="152">
        <v>146</v>
      </c>
      <c r="O2860" s="152">
        <v>126</v>
      </c>
      <c r="P2860" s="152">
        <v>296</v>
      </c>
      <c r="Q2860" s="152">
        <v>345</v>
      </c>
      <c r="R2860" s="152">
        <v>226</v>
      </c>
      <c r="S2860" s="152">
        <v>19</v>
      </c>
      <c r="T2860" s="152">
        <v>153</v>
      </c>
      <c r="U2860" s="152">
        <v>47</v>
      </c>
      <c r="V2860" s="152">
        <v>71</v>
      </c>
      <c r="W2860" s="152">
        <v>572</v>
      </c>
      <c r="X2860" s="152">
        <v>399</v>
      </c>
      <c r="Y2860" s="152">
        <v>17</v>
      </c>
      <c r="Z2860" s="152">
        <v>274</v>
      </c>
      <c r="AA2860" s="152">
        <v>44</v>
      </c>
      <c r="AB2860" s="152">
        <v>386</v>
      </c>
      <c r="AC2860" s="152">
        <v>643</v>
      </c>
      <c r="AD2860" s="152">
        <v>13</v>
      </c>
      <c r="AE2860" s="152">
        <v>322</v>
      </c>
      <c r="AF2860" s="152">
        <v>793</v>
      </c>
      <c r="AG2860" s="152">
        <v>784</v>
      </c>
      <c r="AH2860" s="152">
        <v>177</v>
      </c>
      <c r="AI2860" s="152">
        <v>338</v>
      </c>
      <c r="AJ2860" s="152">
        <v>56</v>
      </c>
      <c r="AK2860" s="152">
        <v>733</v>
      </c>
      <c r="AL2860" s="152">
        <v>1311</v>
      </c>
      <c r="AM2860" s="152">
        <v>25</v>
      </c>
      <c r="AN2860" s="152"/>
      <c r="AO2860" s="152">
        <v>171</v>
      </c>
      <c r="AP2860" s="152">
        <v>33</v>
      </c>
      <c r="AQ2860" s="152">
        <v>267</v>
      </c>
      <c r="AR2860" s="152">
        <v>180</v>
      </c>
      <c r="AS2860" s="152">
        <v>1121</v>
      </c>
      <c r="AT2860" s="152">
        <v>104</v>
      </c>
      <c r="AU2860" s="152">
        <v>470</v>
      </c>
      <c r="AV2860" s="152">
        <v>93</v>
      </c>
      <c r="AW2860" s="152">
        <v>348</v>
      </c>
      <c r="AX2860" s="152">
        <v>170</v>
      </c>
      <c r="AY2860" s="152">
        <v>113</v>
      </c>
      <c r="AZ2860" s="152">
        <v>438</v>
      </c>
      <c r="BA2860" s="152">
        <v>503</v>
      </c>
      <c r="BB2860" s="152">
        <v>202</v>
      </c>
      <c r="BC2860" s="152">
        <v>90</v>
      </c>
      <c r="BD2860" s="152">
        <v>195</v>
      </c>
      <c r="BE2860" s="152">
        <v>179</v>
      </c>
      <c r="BF2860" s="152">
        <v>119</v>
      </c>
      <c r="BG2860" s="152">
        <v>33</v>
      </c>
      <c r="BH2860" s="152">
        <v>50</v>
      </c>
      <c r="BI2860" s="152">
        <v>79</v>
      </c>
      <c r="BJ2860" s="152">
        <v>58</v>
      </c>
      <c r="BK2860" s="152">
        <v>44</v>
      </c>
      <c r="BL2860" s="155">
        <v>229</v>
      </c>
      <c r="BM2860" s="152">
        <v>154</v>
      </c>
      <c r="BN2860" s="152">
        <v>153</v>
      </c>
      <c r="BO2860" s="152">
        <v>10</v>
      </c>
      <c r="BP2860" s="152"/>
      <c r="BQ2860" s="152"/>
      <c r="BR2860" s="152"/>
      <c r="BS2860" s="152"/>
      <c r="BT2860" s="152">
        <v>100</v>
      </c>
      <c r="BU2860" s="152">
        <v>38</v>
      </c>
      <c r="BV2860" s="152">
        <v>33</v>
      </c>
      <c r="BW2860" s="152"/>
      <c r="BX2860" s="152"/>
      <c r="BY2860" s="152">
        <v>47</v>
      </c>
      <c r="BZ2860" s="152"/>
      <c r="CA2860" s="152"/>
      <c r="CB2860" s="152"/>
      <c r="CC2860" s="152"/>
    </row>
    <row r="2861" spans="1:81">
      <c r="A2861" t="str">
        <f t="shared" si="224"/>
        <v>2023</v>
      </c>
      <c r="B2861" t="str">
        <f t="shared" si="225"/>
        <v>October</v>
      </c>
      <c r="C2861" s="2">
        <v>45228</v>
      </c>
      <c r="D2861" s="1" t="str">
        <f t="shared" si="223"/>
        <v>OK</v>
      </c>
      <c r="E2861">
        <f t="shared" si="221"/>
        <v>0</v>
      </c>
      <c r="F2861">
        <f t="shared" si="222"/>
        <v>1</v>
      </c>
      <c r="G2861" s="162">
        <v>45228</v>
      </c>
      <c r="H2861" s="152">
        <v>22</v>
      </c>
      <c r="I2861" s="152">
        <v>113</v>
      </c>
      <c r="J2861" s="152">
        <v>95</v>
      </c>
      <c r="K2861" s="152">
        <v>121</v>
      </c>
      <c r="L2861" s="152">
        <v>122</v>
      </c>
      <c r="M2861" s="152">
        <v>77</v>
      </c>
      <c r="N2861" s="152">
        <v>151</v>
      </c>
      <c r="O2861" s="152">
        <v>54</v>
      </c>
      <c r="P2861" s="152">
        <v>135</v>
      </c>
      <c r="Q2861" s="152">
        <v>80</v>
      </c>
      <c r="R2861" s="152">
        <v>102</v>
      </c>
      <c r="S2861" s="152">
        <v>13</v>
      </c>
      <c r="T2861" s="152">
        <v>112</v>
      </c>
      <c r="U2861" s="152">
        <v>7</v>
      </c>
      <c r="V2861" s="152">
        <v>40</v>
      </c>
      <c r="W2861" s="152">
        <v>306</v>
      </c>
      <c r="X2861" s="152">
        <v>107</v>
      </c>
      <c r="Y2861" s="152">
        <v>11</v>
      </c>
      <c r="Z2861" s="152">
        <v>171</v>
      </c>
      <c r="AA2861" s="152">
        <v>12</v>
      </c>
      <c r="AB2861" s="152">
        <v>192</v>
      </c>
      <c r="AC2861" s="152">
        <v>216</v>
      </c>
      <c r="AD2861" s="152">
        <v>17</v>
      </c>
      <c r="AE2861" s="152">
        <v>222</v>
      </c>
      <c r="AF2861" s="152">
        <v>346</v>
      </c>
      <c r="AG2861" s="152">
        <v>286</v>
      </c>
      <c r="AH2861" s="152">
        <v>95</v>
      </c>
      <c r="AI2861" s="152">
        <v>81</v>
      </c>
      <c r="AJ2861" s="152">
        <v>38</v>
      </c>
      <c r="AK2861" s="152">
        <v>271</v>
      </c>
      <c r="AL2861" s="152">
        <v>634</v>
      </c>
      <c r="AM2861" s="152">
        <v>19</v>
      </c>
      <c r="AN2861" s="152"/>
      <c r="AO2861" s="152">
        <v>98</v>
      </c>
      <c r="AP2861" s="152">
        <v>19</v>
      </c>
      <c r="AQ2861" s="152">
        <v>172</v>
      </c>
      <c r="AR2861" s="152">
        <v>63</v>
      </c>
      <c r="AS2861" s="152">
        <v>352</v>
      </c>
      <c r="AT2861" s="152">
        <v>50</v>
      </c>
      <c r="AU2861" s="152">
        <v>181</v>
      </c>
      <c r="AV2861" s="152">
        <v>89</v>
      </c>
      <c r="AW2861" s="152">
        <v>88</v>
      </c>
      <c r="AX2861" s="152">
        <v>60</v>
      </c>
      <c r="AY2861" s="152">
        <v>100</v>
      </c>
      <c r="AZ2861" s="152">
        <v>247</v>
      </c>
      <c r="BA2861" s="152">
        <v>342</v>
      </c>
      <c r="BB2861" s="152">
        <v>82</v>
      </c>
      <c r="BC2861" s="152">
        <v>6</v>
      </c>
      <c r="BD2861" s="152">
        <v>102</v>
      </c>
      <c r="BE2861" s="152">
        <v>108</v>
      </c>
      <c r="BF2861" s="152">
        <v>40</v>
      </c>
      <c r="BG2861" s="152">
        <v>36</v>
      </c>
      <c r="BH2861" s="152">
        <v>49</v>
      </c>
      <c r="BI2861" s="152">
        <v>26</v>
      </c>
      <c r="BJ2861" s="152">
        <v>33</v>
      </c>
      <c r="BK2861" s="152">
        <v>14</v>
      </c>
      <c r="BL2861" s="155">
        <v>50</v>
      </c>
      <c r="BM2861" s="152">
        <v>75</v>
      </c>
      <c r="BN2861" s="152">
        <v>65</v>
      </c>
      <c r="BO2861" s="152">
        <v>15</v>
      </c>
      <c r="BP2861" s="152"/>
      <c r="BQ2861" s="152"/>
      <c r="BR2861" s="152"/>
      <c r="BS2861" s="152"/>
      <c r="BT2861" s="152">
        <v>22</v>
      </c>
      <c r="BU2861" s="152">
        <v>15</v>
      </c>
      <c r="BV2861" s="152">
        <v>29</v>
      </c>
      <c r="BW2861" s="152"/>
      <c r="BX2861" s="152"/>
      <c r="BY2861" s="152">
        <v>37</v>
      </c>
      <c r="BZ2861" s="152"/>
      <c r="CA2861" s="152"/>
      <c r="CB2861" s="152"/>
      <c r="CC2861" s="152"/>
    </row>
    <row r="2862" spans="1:81">
      <c r="A2862" t="str">
        <f t="shared" si="224"/>
        <v>2023</v>
      </c>
      <c r="B2862" t="str">
        <f t="shared" si="225"/>
        <v>October</v>
      </c>
      <c r="C2862" s="2">
        <v>45229</v>
      </c>
      <c r="D2862" s="1" t="str">
        <f t="shared" si="223"/>
        <v>OK</v>
      </c>
      <c r="E2862">
        <f t="shared" si="221"/>
        <v>1</v>
      </c>
      <c r="F2862">
        <f t="shared" si="222"/>
        <v>0</v>
      </c>
      <c r="G2862" s="162">
        <v>45229</v>
      </c>
      <c r="H2862" s="152">
        <v>22</v>
      </c>
      <c r="I2862" s="152">
        <v>154</v>
      </c>
      <c r="J2862" s="152">
        <v>182</v>
      </c>
      <c r="K2862" s="152">
        <v>54</v>
      </c>
      <c r="L2862" s="152">
        <v>179</v>
      </c>
      <c r="M2862" s="152">
        <v>89</v>
      </c>
      <c r="N2862" s="152">
        <v>125</v>
      </c>
      <c r="O2862" s="152">
        <v>28</v>
      </c>
      <c r="P2862" s="152">
        <v>209</v>
      </c>
      <c r="Q2862" s="152">
        <v>204</v>
      </c>
      <c r="R2862" s="152">
        <v>163</v>
      </c>
      <c r="S2862" s="152">
        <v>7</v>
      </c>
      <c r="T2862" s="152">
        <v>97</v>
      </c>
      <c r="U2862" s="152">
        <v>18</v>
      </c>
      <c r="V2862" s="152">
        <v>99</v>
      </c>
      <c r="W2862" s="152">
        <v>365</v>
      </c>
      <c r="X2862" s="152">
        <v>49</v>
      </c>
      <c r="Y2862" s="152">
        <v>7</v>
      </c>
      <c r="Z2862" s="152">
        <v>85</v>
      </c>
      <c r="AA2862" s="152">
        <v>0</v>
      </c>
      <c r="AB2862" s="152">
        <v>413</v>
      </c>
      <c r="AC2862" s="152">
        <v>95</v>
      </c>
      <c r="AD2862" s="152">
        <v>24</v>
      </c>
      <c r="AE2862" s="152">
        <v>394</v>
      </c>
      <c r="AF2862" s="152">
        <v>628</v>
      </c>
      <c r="AG2862" s="152">
        <v>243</v>
      </c>
      <c r="AH2862" s="152">
        <v>61</v>
      </c>
      <c r="AI2862" s="152">
        <v>33</v>
      </c>
      <c r="AJ2862" s="152">
        <v>42</v>
      </c>
      <c r="AK2862" s="152">
        <v>366</v>
      </c>
      <c r="AL2862" s="152">
        <v>508</v>
      </c>
      <c r="AM2862" s="152">
        <v>8</v>
      </c>
      <c r="AN2862" s="152"/>
      <c r="AO2862" s="152">
        <v>169</v>
      </c>
      <c r="AP2862" s="152">
        <v>11</v>
      </c>
      <c r="AQ2862" s="152">
        <v>64</v>
      </c>
      <c r="AR2862" s="152">
        <v>151</v>
      </c>
      <c r="AS2862" s="152">
        <v>345</v>
      </c>
      <c r="AT2862" s="152">
        <v>82</v>
      </c>
      <c r="AU2862" s="152">
        <v>128</v>
      </c>
      <c r="AV2862" s="152">
        <v>33</v>
      </c>
      <c r="AW2862" s="152">
        <v>16</v>
      </c>
      <c r="AX2862" s="152">
        <v>161</v>
      </c>
      <c r="AY2862" s="152">
        <v>99</v>
      </c>
      <c r="AZ2862" s="152">
        <v>117</v>
      </c>
      <c r="BA2862" s="152">
        <v>140</v>
      </c>
      <c r="BB2862" s="152">
        <v>16</v>
      </c>
      <c r="BC2862" s="152">
        <v>22</v>
      </c>
      <c r="BD2862" s="152">
        <v>44</v>
      </c>
      <c r="BE2862" s="152">
        <v>82</v>
      </c>
      <c r="BF2862" s="152">
        <v>26</v>
      </c>
      <c r="BG2862" s="152">
        <v>35</v>
      </c>
      <c r="BH2862" s="152">
        <v>80</v>
      </c>
      <c r="BI2862" s="152">
        <v>14</v>
      </c>
      <c r="BJ2862" s="152">
        <v>30</v>
      </c>
      <c r="BK2862" s="152">
        <v>15</v>
      </c>
      <c r="BL2862" s="155">
        <v>23</v>
      </c>
      <c r="BM2862" s="152">
        <v>67</v>
      </c>
      <c r="BN2862" s="152">
        <v>18</v>
      </c>
      <c r="BO2862" s="152">
        <v>10</v>
      </c>
      <c r="BP2862" s="152"/>
      <c r="BQ2862" s="152"/>
      <c r="BR2862" s="152"/>
      <c r="BS2862" s="152"/>
      <c r="BT2862" s="152">
        <v>8</v>
      </c>
      <c r="BU2862" s="152">
        <v>10</v>
      </c>
      <c r="BV2862" s="152">
        <v>34</v>
      </c>
      <c r="BW2862" s="152"/>
      <c r="BX2862" s="152"/>
      <c r="BY2862" s="152">
        <v>30</v>
      </c>
      <c r="BZ2862" s="152"/>
      <c r="CA2862" s="152"/>
      <c r="CB2862" s="152"/>
      <c r="CC2862" s="152"/>
    </row>
    <row r="2863" spans="1:81" ht="15" thickBot="1">
      <c r="A2863" t="str">
        <f t="shared" si="224"/>
        <v>2023</v>
      </c>
      <c r="B2863" t="str">
        <f t="shared" si="225"/>
        <v>October</v>
      </c>
      <c r="C2863" s="2">
        <v>45230</v>
      </c>
      <c r="D2863" s="1" t="str">
        <f t="shared" si="223"/>
        <v>OK</v>
      </c>
      <c r="E2863">
        <f t="shared" si="221"/>
        <v>1</v>
      </c>
      <c r="F2863">
        <f t="shared" si="222"/>
        <v>0</v>
      </c>
      <c r="G2863" s="163">
        <v>45230</v>
      </c>
      <c r="H2863" s="157">
        <v>0</v>
      </c>
      <c r="I2863" s="157">
        <v>269</v>
      </c>
      <c r="J2863" s="157">
        <v>270</v>
      </c>
      <c r="K2863" s="157">
        <v>126</v>
      </c>
      <c r="L2863" s="157">
        <v>261</v>
      </c>
      <c r="M2863" s="157">
        <v>133</v>
      </c>
      <c r="N2863" s="157">
        <v>248</v>
      </c>
      <c r="O2863" s="157">
        <v>48</v>
      </c>
      <c r="P2863" s="157">
        <v>351</v>
      </c>
      <c r="Q2863" s="157">
        <v>272</v>
      </c>
      <c r="R2863" s="157">
        <v>287</v>
      </c>
      <c r="S2863" s="157">
        <v>6</v>
      </c>
      <c r="T2863" s="157">
        <v>133</v>
      </c>
      <c r="U2863" s="157">
        <v>37</v>
      </c>
      <c r="V2863" s="157">
        <v>106</v>
      </c>
      <c r="W2863" s="157">
        <v>489</v>
      </c>
      <c r="X2863" s="157">
        <v>121</v>
      </c>
      <c r="Y2863" s="157">
        <v>19</v>
      </c>
      <c r="Z2863" s="157">
        <v>192</v>
      </c>
      <c r="AA2863" s="157">
        <v>6</v>
      </c>
      <c r="AB2863" s="157">
        <v>602</v>
      </c>
      <c r="AC2863" s="157">
        <v>199</v>
      </c>
      <c r="AD2863" s="157">
        <v>18</v>
      </c>
      <c r="AE2863" s="157">
        <v>625</v>
      </c>
      <c r="AF2863" s="157">
        <v>910</v>
      </c>
      <c r="AG2863" s="157">
        <v>389</v>
      </c>
      <c r="AH2863" s="157">
        <v>97</v>
      </c>
      <c r="AI2863" s="157">
        <v>117</v>
      </c>
      <c r="AJ2863" s="157">
        <v>60</v>
      </c>
      <c r="AK2863" s="157">
        <v>666</v>
      </c>
      <c r="AL2863" s="157">
        <v>880</v>
      </c>
      <c r="AM2863" s="157">
        <v>8</v>
      </c>
      <c r="AN2863" s="157"/>
      <c r="AO2863" s="157">
        <v>205</v>
      </c>
      <c r="AP2863" s="157">
        <v>33</v>
      </c>
      <c r="AQ2863" s="157">
        <v>109</v>
      </c>
      <c r="AR2863" s="157">
        <v>216</v>
      </c>
      <c r="AS2863" s="157">
        <v>698</v>
      </c>
      <c r="AT2863" s="157">
        <v>116</v>
      </c>
      <c r="AU2863" s="157">
        <v>217</v>
      </c>
      <c r="AV2863" s="157">
        <v>30</v>
      </c>
      <c r="AW2863" s="157">
        <v>59</v>
      </c>
      <c r="AX2863" s="157">
        <v>290</v>
      </c>
      <c r="AY2863" s="157">
        <v>132</v>
      </c>
      <c r="AZ2863" s="157">
        <v>209</v>
      </c>
      <c r="BA2863" s="157">
        <v>217</v>
      </c>
      <c r="BB2863" s="157">
        <v>50</v>
      </c>
      <c r="BC2863" s="157">
        <v>41</v>
      </c>
      <c r="BD2863" s="157">
        <v>85</v>
      </c>
      <c r="BE2863" s="157">
        <v>114</v>
      </c>
      <c r="BF2863" s="157">
        <v>30</v>
      </c>
      <c r="BG2863" s="157">
        <v>43</v>
      </c>
      <c r="BH2863" s="157">
        <v>80</v>
      </c>
      <c r="BI2863" s="157">
        <v>34</v>
      </c>
      <c r="BJ2863" s="157">
        <v>49</v>
      </c>
      <c r="BK2863" s="157">
        <v>23</v>
      </c>
      <c r="BL2863" s="159">
        <v>45</v>
      </c>
      <c r="BM2863" s="157">
        <v>83</v>
      </c>
      <c r="BN2863" s="157">
        <v>29</v>
      </c>
      <c r="BO2863" s="157">
        <v>17</v>
      </c>
      <c r="BP2863" s="157"/>
      <c r="BQ2863" s="157"/>
      <c r="BR2863" s="157"/>
      <c r="BS2863" s="157"/>
      <c r="BT2863" s="157">
        <v>24</v>
      </c>
      <c r="BU2863" s="157">
        <v>16</v>
      </c>
      <c r="BV2863" s="157">
        <v>44</v>
      </c>
      <c r="BW2863" s="157"/>
      <c r="BX2863" s="157"/>
      <c r="BY2863" s="157">
        <v>52</v>
      </c>
      <c r="BZ2863" s="157"/>
      <c r="CA2863" s="157"/>
      <c r="CB2863" s="157"/>
      <c r="CC2863" s="157"/>
    </row>
    <row r="2864" spans="1:81">
      <c r="A2864" t="str">
        <f t="shared" si="224"/>
        <v>2023</v>
      </c>
      <c r="B2864" t="str">
        <f t="shared" si="225"/>
        <v>November</v>
      </c>
      <c r="C2864" s="2">
        <v>45231</v>
      </c>
      <c r="D2864" s="1" t="str">
        <f t="shared" si="223"/>
        <v>OK</v>
      </c>
      <c r="E2864">
        <f t="shared" si="221"/>
        <v>1</v>
      </c>
      <c r="F2864">
        <f t="shared" si="222"/>
        <v>0</v>
      </c>
      <c r="G2864" s="200">
        <v>45231</v>
      </c>
      <c r="H2864" s="152">
        <v>24</v>
      </c>
      <c r="I2864" s="152">
        <v>440</v>
      </c>
      <c r="J2864" s="152">
        <v>385</v>
      </c>
      <c r="K2864" s="152">
        <v>272</v>
      </c>
      <c r="L2864" s="152">
        <v>364</v>
      </c>
      <c r="M2864" s="152">
        <v>241</v>
      </c>
      <c r="N2864" s="152">
        <v>291</v>
      </c>
      <c r="O2864" s="152">
        <v>160</v>
      </c>
      <c r="P2864" s="152">
        <v>494</v>
      </c>
      <c r="Q2864" s="152">
        <v>523</v>
      </c>
      <c r="R2864" s="152">
        <v>365</v>
      </c>
      <c r="S2864" s="152">
        <v>6</v>
      </c>
      <c r="T2864" s="152">
        <v>118</v>
      </c>
      <c r="U2864" s="152">
        <v>43</v>
      </c>
      <c r="V2864" s="152">
        <v>157</v>
      </c>
      <c r="W2864" s="152">
        <v>674</v>
      </c>
      <c r="X2864" s="152">
        <v>276</v>
      </c>
      <c r="Y2864" s="152">
        <v>23</v>
      </c>
      <c r="Z2864" s="152">
        <v>289</v>
      </c>
      <c r="AA2864" s="152">
        <v>18</v>
      </c>
      <c r="AB2864" s="152">
        <v>926</v>
      </c>
      <c r="AC2864" s="152">
        <v>309</v>
      </c>
      <c r="AD2864" s="152">
        <v>15</v>
      </c>
      <c r="AE2864" s="152">
        <v>944</v>
      </c>
      <c r="AF2864" s="152">
        <v>1456</v>
      </c>
      <c r="AG2864" s="152">
        <v>744</v>
      </c>
      <c r="AH2864" s="152">
        <v>154</v>
      </c>
      <c r="AI2864" s="152">
        <v>263</v>
      </c>
      <c r="AJ2864" s="152">
        <v>78</v>
      </c>
      <c r="AK2864" s="152">
        <v>1200</v>
      </c>
      <c r="AL2864" s="152">
        <v>1384</v>
      </c>
      <c r="AM2864" s="152">
        <v>18</v>
      </c>
      <c r="AN2864" s="152"/>
      <c r="AO2864" s="152">
        <v>337</v>
      </c>
      <c r="AP2864" s="152">
        <v>50</v>
      </c>
      <c r="AQ2864" s="152">
        <v>216</v>
      </c>
      <c r="AR2864" s="152">
        <v>308</v>
      </c>
      <c r="AS2864" s="152">
        <v>1385</v>
      </c>
      <c r="AT2864" s="152">
        <v>210</v>
      </c>
      <c r="AU2864" s="152">
        <v>372</v>
      </c>
      <c r="AV2864" s="152">
        <v>130</v>
      </c>
      <c r="AW2864" s="152">
        <v>138</v>
      </c>
      <c r="AX2864" s="152">
        <v>405</v>
      </c>
      <c r="AY2864" s="152">
        <v>204</v>
      </c>
      <c r="AZ2864" s="152">
        <v>444</v>
      </c>
      <c r="BA2864" s="152">
        <v>387</v>
      </c>
      <c r="BB2864" s="152">
        <v>103</v>
      </c>
      <c r="BC2864" s="152">
        <v>34</v>
      </c>
      <c r="BD2864" s="152">
        <v>209</v>
      </c>
      <c r="BE2864" s="152">
        <v>246</v>
      </c>
      <c r="BF2864" s="201">
        <v>85</v>
      </c>
      <c r="BG2864" s="152">
        <v>65</v>
      </c>
      <c r="BH2864" s="152">
        <v>94</v>
      </c>
      <c r="BI2864" s="152">
        <v>49</v>
      </c>
      <c r="BJ2864" s="152">
        <v>81</v>
      </c>
      <c r="BK2864" s="152">
        <v>31</v>
      </c>
      <c r="BL2864" s="152">
        <v>40</v>
      </c>
      <c r="BM2864" s="152">
        <v>134</v>
      </c>
      <c r="BN2864" s="152">
        <v>96</v>
      </c>
      <c r="BO2864" s="152">
        <v>22</v>
      </c>
      <c r="BP2864" s="152"/>
      <c r="BQ2864" s="152"/>
      <c r="BR2864" s="152"/>
      <c r="BS2864" s="152"/>
      <c r="BT2864" s="152">
        <v>37</v>
      </c>
      <c r="BU2864" s="152">
        <v>34</v>
      </c>
      <c r="BV2864" s="152">
        <v>38</v>
      </c>
      <c r="BW2864" s="152">
        <v>30</v>
      </c>
      <c r="BX2864" s="152"/>
      <c r="BY2864" s="152">
        <v>81</v>
      </c>
      <c r="BZ2864" s="152"/>
      <c r="CA2864" s="152"/>
      <c r="CB2864" s="152"/>
      <c r="CC2864" s="152">
        <v>197</v>
      </c>
    </row>
    <row r="2865" spans="1:81">
      <c r="A2865" t="str">
        <f t="shared" si="224"/>
        <v>2023</v>
      </c>
      <c r="B2865" t="str">
        <f t="shared" si="225"/>
        <v>November</v>
      </c>
      <c r="C2865" s="2">
        <v>45232</v>
      </c>
      <c r="D2865" s="1" t="str">
        <f t="shared" si="223"/>
        <v>OK</v>
      </c>
      <c r="E2865">
        <f t="shared" si="221"/>
        <v>1</v>
      </c>
      <c r="F2865">
        <f t="shared" si="222"/>
        <v>0</v>
      </c>
      <c r="G2865" s="200">
        <v>45232</v>
      </c>
      <c r="H2865" s="152">
        <v>17</v>
      </c>
      <c r="I2865" s="152">
        <v>408</v>
      </c>
      <c r="J2865" s="152">
        <v>473</v>
      </c>
      <c r="K2865" s="152">
        <v>254</v>
      </c>
      <c r="L2865" s="152">
        <v>391</v>
      </c>
      <c r="M2865" s="152">
        <v>220</v>
      </c>
      <c r="N2865" s="152">
        <v>295</v>
      </c>
      <c r="O2865" s="152">
        <v>106</v>
      </c>
      <c r="P2865" s="152">
        <v>494</v>
      </c>
      <c r="Q2865" s="152">
        <v>439</v>
      </c>
      <c r="R2865" s="152">
        <v>392</v>
      </c>
      <c r="S2865" s="152">
        <v>91</v>
      </c>
      <c r="T2865" s="152">
        <v>143</v>
      </c>
      <c r="U2865" s="152">
        <v>38</v>
      </c>
      <c r="V2865" s="152">
        <v>156</v>
      </c>
      <c r="W2865" s="152">
        <v>662</v>
      </c>
      <c r="X2865" s="152">
        <v>252</v>
      </c>
      <c r="Y2865" s="152">
        <v>14</v>
      </c>
      <c r="Z2865" s="152">
        <v>309</v>
      </c>
      <c r="AA2865" s="152">
        <v>23</v>
      </c>
      <c r="AB2865" s="152">
        <v>964</v>
      </c>
      <c r="AC2865" s="152">
        <v>341</v>
      </c>
      <c r="AD2865" s="152">
        <v>22</v>
      </c>
      <c r="AE2865" s="152">
        <v>913</v>
      </c>
      <c r="AF2865" s="152">
        <v>1453</v>
      </c>
      <c r="AG2865" s="152">
        <v>761</v>
      </c>
      <c r="AH2865" s="152">
        <v>148</v>
      </c>
      <c r="AI2865" s="152">
        <v>274</v>
      </c>
      <c r="AJ2865" s="152">
        <v>54</v>
      </c>
      <c r="AK2865" s="152">
        <v>1061</v>
      </c>
      <c r="AL2865" s="152">
        <v>1348</v>
      </c>
      <c r="AM2865" s="152">
        <v>13</v>
      </c>
      <c r="AN2865" s="152"/>
      <c r="AO2865" s="152">
        <v>314</v>
      </c>
      <c r="AP2865" s="152">
        <v>52</v>
      </c>
      <c r="AQ2865" s="152">
        <v>184</v>
      </c>
      <c r="AR2865" s="152">
        <v>292</v>
      </c>
      <c r="AS2865" s="152">
        <v>1268</v>
      </c>
      <c r="AT2865" s="152">
        <v>228</v>
      </c>
      <c r="AU2865" s="152">
        <v>369</v>
      </c>
      <c r="AV2865" s="152">
        <v>112</v>
      </c>
      <c r="AW2865" s="152">
        <v>114</v>
      </c>
      <c r="AX2865" s="152">
        <v>409</v>
      </c>
      <c r="AY2865" s="152">
        <v>196</v>
      </c>
      <c r="AZ2865" s="152">
        <v>424</v>
      </c>
      <c r="BA2865" s="152">
        <v>358</v>
      </c>
      <c r="BB2865" s="152">
        <v>127</v>
      </c>
      <c r="BC2865" s="152">
        <v>14</v>
      </c>
      <c r="BD2865" s="152">
        <v>168</v>
      </c>
      <c r="BE2865" s="152">
        <v>223</v>
      </c>
      <c r="BF2865" s="201">
        <v>115</v>
      </c>
      <c r="BG2865" s="152">
        <v>49</v>
      </c>
      <c r="BH2865" s="152">
        <v>95</v>
      </c>
      <c r="BI2865" s="152">
        <v>55</v>
      </c>
      <c r="BJ2865" s="152">
        <v>70</v>
      </c>
      <c r="BK2865" s="152">
        <v>30</v>
      </c>
      <c r="BL2865" s="152">
        <v>43</v>
      </c>
      <c r="BM2865" s="152">
        <v>111</v>
      </c>
      <c r="BN2865" s="152">
        <v>95</v>
      </c>
      <c r="BO2865" s="152">
        <v>25</v>
      </c>
      <c r="BP2865" s="152">
        <v>25</v>
      </c>
      <c r="BQ2865" s="152">
        <v>55</v>
      </c>
      <c r="BR2865" s="152"/>
      <c r="BS2865" s="152"/>
      <c r="BT2865" s="152">
        <v>55</v>
      </c>
      <c r="BU2865" s="152">
        <v>44</v>
      </c>
      <c r="BV2865" s="152">
        <v>44</v>
      </c>
      <c r="BW2865" s="152">
        <v>66</v>
      </c>
      <c r="BX2865" s="152">
        <v>22</v>
      </c>
      <c r="BY2865" s="152">
        <v>122</v>
      </c>
      <c r="BZ2865" s="152">
        <v>32</v>
      </c>
      <c r="CA2865" s="152">
        <v>1</v>
      </c>
      <c r="CB2865" s="152"/>
      <c r="CC2865" s="152">
        <v>211</v>
      </c>
    </row>
    <row r="2866" spans="1:81">
      <c r="A2866" t="str">
        <f t="shared" si="224"/>
        <v>2023</v>
      </c>
      <c r="B2866" t="str">
        <f t="shared" si="225"/>
        <v>November</v>
      </c>
      <c r="C2866" s="2">
        <v>45233</v>
      </c>
      <c r="D2866" s="1" t="str">
        <f t="shared" si="223"/>
        <v>OK</v>
      </c>
      <c r="E2866">
        <f t="shared" si="221"/>
        <v>1</v>
      </c>
      <c r="F2866">
        <f t="shared" si="222"/>
        <v>0</v>
      </c>
      <c r="G2866" s="200">
        <v>45233</v>
      </c>
      <c r="H2866" s="152">
        <v>25</v>
      </c>
      <c r="I2866" s="152">
        <v>178</v>
      </c>
      <c r="J2866" s="152">
        <v>179</v>
      </c>
      <c r="K2866" s="152">
        <v>87</v>
      </c>
      <c r="L2866" s="152">
        <v>181</v>
      </c>
      <c r="M2866" s="152">
        <v>137</v>
      </c>
      <c r="N2866" s="152">
        <v>156</v>
      </c>
      <c r="O2866" s="152">
        <v>37</v>
      </c>
      <c r="P2866" s="152">
        <v>262</v>
      </c>
      <c r="Q2866" s="152">
        <v>198</v>
      </c>
      <c r="R2866" s="152">
        <v>201</v>
      </c>
      <c r="S2866" s="152">
        <v>41</v>
      </c>
      <c r="T2866" s="152">
        <v>156</v>
      </c>
      <c r="U2866" s="152">
        <v>20</v>
      </c>
      <c r="V2866" s="152">
        <v>119</v>
      </c>
      <c r="W2866" s="152">
        <v>413</v>
      </c>
      <c r="X2866" s="152">
        <v>121</v>
      </c>
      <c r="Y2866" s="152">
        <v>9</v>
      </c>
      <c r="Z2866" s="152">
        <v>163</v>
      </c>
      <c r="AA2866" s="152">
        <v>9</v>
      </c>
      <c r="AB2866" s="152">
        <v>404</v>
      </c>
      <c r="AC2866" s="152">
        <v>119</v>
      </c>
      <c r="AD2866" s="152">
        <v>12</v>
      </c>
      <c r="AE2866" s="152">
        <v>386</v>
      </c>
      <c r="AF2866" s="152">
        <v>616</v>
      </c>
      <c r="AG2866" s="152">
        <v>354</v>
      </c>
      <c r="AH2866" s="152">
        <v>98</v>
      </c>
      <c r="AI2866" s="152">
        <v>123</v>
      </c>
      <c r="AJ2866" s="152">
        <v>74</v>
      </c>
      <c r="AK2866" s="152">
        <v>475</v>
      </c>
      <c r="AL2866" s="152">
        <v>761</v>
      </c>
      <c r="AM2866" s="152">
        <v>4</v>
      </c>
      <c r="AN2866" s="152"/>
      <c r="AO2866" s="152">
        <v>193</v>
      </c>
      <c r="AP2866" s="152">
        <v>16</v>
      </c>
      <c r="AQ2866" s="152">
        <v>98</v>
      </c>
      <c r="AR2866" s="152">
        <v>164</v>
      </c>
      <c r="AS2866" s="152">
        <v>532</v>
      </c>
      <c r="AT2866" s="152">
        <v>91</v>
      </c>
      <c r="AU2866" s="152">
        <v>147</v>
      </c>
      <c r="AV2866" s="152">
        <v>82</v>
      </c>
      <c r="AW2866" s="152">
        <v>51</v>
      </c>
      <c r="AX2866" s="152">
        <v>185</v>
      </c>
      <c r="AY2866" s="152">
        <v>92</v>
      </c>
      <c r="AZ2866" s="152">
        <v>178</v>
      </c>
      <c r="BA2866" s="152">
        <v>180</v>
      </c>
      <c r="BB2866" s="152">
        <v>38</v>
      </c>
      <c r="BC2866" s="152">
        <v>30</v>
      </c>
      <c r="BD2866" s="152">
        <v>97</v>
      </c>
      <c r="BE2866" s="152">
        <v>104</v>
      </c>
      <c r="BF2866" s="201">
        <v>28</v>
      </c>
      <c r="BG2866" s="152">
        <v>37</v>
      </c>
      <c r="BH2866" s="152">
        <v>88</v>
      </c>
      <c r="BI2866" s="152">
        <v>32</v>
      </c>
      <c r="BJ2866" s="152">
        <v>43</v>
      </c>
      <c r="BK2866" s="152">
        <v>20</v>
      </c>
      <c r="BL2866" s="152">
        <v>41</v>
      </c>
      <c r="BM2866" s="152">
        <v>59</v>
      </c>
      <c r="BN2866" s="152">
        <v>36</v>
      </c>
      <c r="BO2866" s="152">
        <v>3</v>
      </c>
      <c r="BP2866" s="152">
        <v>85</v>
      </c>
      <c r="BQ2866" s="152">
        <v>87</v>
      </c>
      <c r="BR2866" s="152">
        <v>46</v>
      </c>
      <c r="BS2866" s="152">
        <v>61</v>
      </c>
      <c r="BT2866" s="152">
        <v>28</v>
      </c>
      <c r="BU2866" s="152">
        <v>12</v>
      </c>
      <c r="BV2866" s="152">
        <v>52</v>
      </c>
      <c r="BW2866" s="152">
        <v>31</v>
      </c>
      <c r="BX2866" s="152">
        <v>92</v>
      </c>
      <c r="BY2866" s="152">
        <v>98</v>
      </c>
      <c r="BZ2866" s="152">
        <v>67</v>
      </c>
      <c r="CA2866" s="152">
        <v>20</v>
      </c>
      <c r="CB2866" s="152">
        <v>32</v>
      </c>
      <c r="CC2866" s="152">
        <v>230</v>
      </c>
    </row>
    <row r="2867" spans="1:81">
      <c r="A2867" t="str">
        <f t="shared" si="224"/>
        <v>2023</v>
      </c>
      <c r="B2867" t="str">
        <f t="shared" si="225"/>
        <v>November</v>
      </c>
      <c r="C2867" s="2">
        <v>45234</v>
      </c>
      <c r="D2867" s="1" t="str">
        <f t="shared" si="223"/>
        <v>OK</v>
      </c>
      <c r="E2867">
        <f t="shared" si="221"/>
        <v>0</v>
      </c>
      <c r="F2867">
        <f t="shared" si="222"/>
        <v>1</v>
      </c>
      <c r="G2867" s="200">
        <v>45234</v>
      </c>
      <c r="H2867" s="152">
        <v>34</v>
      </c>
      <c r="I2867" s="152">
        <v>359</v>
      </c>
      <c r="J2867" s="152">
        <v>197</v>
      </c>
      <c r="K2867" s="152">
        <v>347</v>
      </c>
      <c r="L2867" s="152">
        <v>185</v>
      </c>
      <c r="M2867" s="152">
        <v>215</v>
      </c>
      <c r="N2867" s="152">
        <v>140</v>
      </c>
      <c r="O2867" s="152">
        <v>137</v>
      </c>
      <c r="P2867" s="152">
        <v>331</v>
      </c>
      <c r="Q2867" s="152">
        <v>406</v>
      </c>
      <c r="R2867" s="152">
        <v>269</v>
      </c>
      <c r="S2867" s="152">
        <v>50</v>
      </c>
      <c r="T2867" s="152">
        <v>160</v>
      </c>
      <c r="U2867" s="152">
        <v>20</v>
      </c>
      <c r="V2867" s="152">
        <v>58</v>
      </c>
      <c r="W2867" s="152">
        <v>562</v>
      </c>
      <c r="X2867" s="152">
        <v>365</v>
      </c>
      <c r="Y2867" s="152">
        <v>15</v>
      </c>
      <c r="Z2867" s="152">
        <v>285</v>
      </c>
      <c r="AA2867" s="152">
        <v>58</v>
      </c>
      <c r="AB2867" s="152">
        <v>386</v>
      </c>
      <c r="AC2867" s="152">
        <v>762</v>
      </c>
      <c r="AD2867" s="152">
        <v>11</v>
      </c>
      <c r="AE2867" s="152">
        <v>428</v>
      </c>
      <c r="AF2867" s="152">
        <v>931</v>
      </c>
      <c r="AG2867" s="152">
        <v>929</v>
      </c>
      <c r="AH2867" s="152">
        <v>184</v>
      </c>
      <c r="AI2867" s="152">
        <v>509</v>
      </c>
      <c r="AJ2867" s="152">
        <v>66</v>
      </c>
      <c r="AK2867" s="152">
        <v>911</v>
      </c>
      <c r="AL2867" s="152">
        <v>1477</v>
      </c>
      <c r="AM2867" s="152">
        <v>10</v>
      </c>
      <c r="AN2867" s="152"/>
      <c r="AO2867" s="152">
        <v>189</v>
      </c>
      <c r="AP2867" s="152">
        <v>39</v>
      </c>
      <c r="AQ2867" s="152">
        <v>322</v>
      </c>
      <c r="AR2867" s="152">
        <v>174</v>
      </c>
      <c r="AS2867" s="152">
        <v>1386</v>
      </c>
      <c r="AT2867" s="152">
        <v>134</v>
      </c>
      <c r="AU2867" s="152">
        <v>549</v>
      </c>
      <c r="AV2867" s="152">
        <v>257</v>
      </c>
      <c r="AW2867" s="152">
        <v>368</v>
      </c>
      <c r="AX2867" s="152">
        <v>183</v>
      </c>
      <c r="AY2867" s="152">
        <v>100</v>
      </c>
      <c r="AZ2867" s="152">
        <v>533</v>
      </c>
      <c r="BA2867" s="152">
        <v>618</v>
      </c>
      <c r="BB2867" s="152">
        <v>198</v>
      </c>
      <c r="BC2867" s="152">
        <v>122</v>
      </c>
      <c r="BD2867" s="152">
        <v>183</v>
      </c>
      <c r="BE2867" s="152">
        <v>177</v>
      </c>
      <c r="BF2867" s="201">
        <v>127</v>
      </c>
      <c r="BG2867" s="152">
        <v>38</v>
      </c>
      <c r="BH2867" s="152">
        <v>62</v>
      </c>
      <c r="BI2867" s="152">
        <v>80</v>
      </c>
      <c r="BJ2867" s="152">
        <v>69</v>
      </c>
      <c r="BK2867" s="152">
        <v>47</v>
      </c>
      <c r="BL2867" s="152">
        <v>212</v>
      </c>
      <c r="BM2867" s="152">
        <v>136</v>
      </c>
      <c r="BN2867" s="152">
        <v>177</v>
      </c>
      <c r="BO2867" s="152">
        <v>17</v>
      </c>
      <c r="BP2867" s="152">
        <v>129</v>
      </c>
      <c r="BQ2867" s="152">
        <v>97</v>
      </c>
      <c r="BR2867" s="152">
        <v>42</v>
      </c>
      <c r="BS2867" s="152">
        <v>48</v>
      </c>
      <c r="BT2867" s="152">
        <v>82</v>
      </c>
      <c r="BU2867" s="152">
        <v>51</v>
      </c>
      <c r="BV2867" s="152">
        <v>35</v>
      </c>
      <c r="BW2867" s="152">
        <v>31</v>
      </c>
      <c r="BX2867" s="152">
        <v>148</v>
      </c>
      <c r="BY2867" s="152">
        <v>79</v>
      </c>
      <c r="BZ2867" s="152">
        <v>63</v>
      </c>
      <c r="CA2867" s="152">
        <v>79</v>
      </c>
      <c r="CB2867" s="152">
        <v>55</v>
      </c>
      <c r="CC2867" s="152">
        <v>130</v>
      </c>
    </row>
    <row r="2868" spans="1:81">
      <c r="A2868" t="str">
        <f t="shared" si="224"/>
        <v>2023</v>
      </c>
      <c r="B2868" t="str">
        <f t="shared" si="225"/>
        <v>November</v>
      </c>
      <c r="C2868" s="2">
        <v>45235</v>
      </c>
      <c r="D2868" s="1" t="str">
        <f t="shared" si="223"/>
        <v>OK</v>
      </c>
      <c r="E2868">
        <f t="shared" si="221"/>
        <v>0</v>
      </c>
      <c r="F2868">
        <f t="shared" si="222"/>
        <v>1</v>
      </c>
      <c r="G2868" s="200">
        <v>45235</v>
      </c>
      <c r="H2868" s="152">
        <v>83</v>
      </c>
      <c r="I2868" s="152">
        <v>314</v>
      </c>
      <c r="J2868" s="152">
        <v>157</v>
      </c>
      <c r="K2868" s="152">
        <v>282</v>
      </c>
      <c r="L2868" s="152">
        <v>173</v>
      </c>
      <c r="M2868" s="152">
        <v>189</v>
      </c>
      <c r="N2868" s="152">
        <v>122</v>
      </c>
      <c r="O2868" s="152">
        <v>145</v>
      </c>
      <c r="P2868" s="152">
        <v>257</v>
      </c>
      <c r="Q2868" s="152">
        <v>315</v>
      </c>
      <c r="R2868" s="152">
        <v>231</v>
      </c>
      <c r="S2868" s="152">
        <v>44</v>
      </c>
      <c r="T2868" s="152">
        <v>103</v>
      </c>
      <c r="U2868" s="152">
        <v>21</v>
      </c>
      <c r="V2868" s="152">
        <v>53</v>
      </c>
      <c r="W2868" s="152">
        <v>472</v>
      </c>
      <c r="X2868" s="152">
        <v>329</v>
      </c>
      <c r="Y2868" s="152">
        <v>21</v>
      </c>
      <c r="Z2868" s="152">
        <v>309</v>
      </c>
      <c r="AA2868" s="152">
        <v>52</v>
      </c>
      <c r="AB2868" s="152">
        <v>422</v>
      </c>
      <c r="AC2868" s="152">
        <v>650</v>
      </c>
      <c r="AD2868" s="152">
        <v>17</v>
      </c>
      <c r="AE2868" s="152">
        <v>354</v>
      </c>
      <c r="AF2868" s="152">
        <v>815</v>
      </c>
      <c r="AG2868" s="152">
        <v>818</v>
      </c>
      <c r="AH2868" s="152">
        <v>173</v>
      </c>
      <c r="AI2868" s="152">
        <v>517</v>
      </c>
      <c r="AJ2868" s="152">
        <v>67</v>
      </c>
      <c r="AK2868" s="152">
        <v>750</v>
      </c>
      <c r="AL2868" s="152">
        <v>1206</v>
      </c>
      <c r="AM2868" s="152">
        <v>16</v>
      </c>
      <c r="AN2868" s="152"/>
      <c r="AO2868" s="152">
        <v>208</v>
      </c>
      <c r="AP2868" s="152">
        <v>46</v>
      </c>
      <c r="AQ2868" s="152">
        <v>336</v>
      </c>
      <c r="AR2868" s="152">
        <v>118</v>
      </c>
      <c r="AS2868" s="152">
        <v>1205</v>
      </c>
      <c r="AT2868" s="152">
        <v>153</v>
      </c>
      <c r="AU2868" s="152">
        <v>428</v>
      </c>
      <c r="AV2868" s="152">
        <v>172</v>
      </c>
      <c r="AW2868" s="152">
        <v>396</v>
      </c>
      <c r="AX2868" s="152">
        <v>163</v>
      </c>
      <c r="AY2868" s="152">
        <v>73</v>
      </c>
      <c r="AZ2868" s="152">
        <v>513</v>
      </c>
      <c r="BA2868" s="152">
        <v>501</v>
      </c>
      <c r="BB2868" s="152">
        <v>290</v>
      </c>
      <c r="BC2868" s="152">
        <v>96</v>
      </c>
      <c r="BD2868" s="152">
        <v>170</v>
      </c>
      <c r="BE2868" s="152">
        <v>184</v>
      </c>
      <c r="BF2868" s="201">
        <v>108</v>
      </c>
      <c r="BG2868" s="152">
        <v>50</v>
      </c>
      <c r="BH2868" s="152">
        <v>62</v>
      </c>
      <c r="BI2868" s="152">
        <v>92</v>
      </c>
      <c r="BJ2868" s="152">
        <v>102</v>
      </c>
      <c r="BK2868" s="152">
        <v>36</v>
      </c>
      <c r="BL2868" s="152">
        <v>113</v>
      </c>
      <c r="BM2868" s="152">
        <v>124</v>
      </c>
      <c r="BN2868" s="152">
        <v>144</v>
      </c>
      <c r="BO2868" s="152">
        <v>13</v>
      </c>
      <c r="BP2868" s="152">
        <v>90</v>
      </c>
      <c r="BQ2868" s="152">
        <v>114</v>
      </c>
      <c r="BR2868" s="152">
        <v>32</v>
      </c>
      <c r="BS2868" s="152">
        <v>51</v>
      </c>
      <c r="BT2868" s="152">
        <v>93</v>
      </c>
      <c r="BU2868" s="152">
        <v>52</v>
      </c>
      <c r="BV2868" s="152">
        <v>31</v>
      </c>
      <c r="BW2868" s="152">
        <v>38</v>
      </c>
      <c r="BX2868" s="152">
        <v>135</v>
      </c>
      <c r="BY2868" s="152">
        <v>102</v>
      </c>
      <c r="BZ2868" s="152">
        <v>65</v>
      </c>
      <c r="CA2868" s="152">
        <v>90</v>
      </c>
      <c r="CB2868" s="152">
        <v>68</v>
      </c>
      <c r="CC2868" s="152">
        <v>141</v>
      </c>
    </row>
    <row r="2869" spans="1:81">
      <c r="A2869" t="str">
        <f t="shared" si="224"/>
        <v>2023</v>
      </c>
      <c r="B2869" t="str">
        <f t="shared" si="225"/>
        <v>November</v>
      </c>
      <c r="C2869" s="2">
        <v>45236</v>
      </c>
      <c r="D2869" s="1" t="str">
        <f t="shared" si="223"/>
        <v>OK</v>
      </c>
      <c r="E2869">
        <f t="shared" si="221"/>
        <v>1</v>
      </c>
      <c r="F2869">
        <f t="shared" si="222"/>
        <v>0</v>
      </c>
      <c r="G2869" s="200">
        <v>45236</v>
      </c>
      <c r="H2869" s="152">
        <v>41</v>
      </c>
      <c r="I2869" s="152">
        <v>433</v>
      </c>
      <c r="J2869" s="152">
        <v>411</v>
      </c>
      <c r="K2869" s="152">
        <v>216</v>
      </c>
      <c r="L2869" s="152">
        <v>386</v>
      </c>
      <c r="M2869" s="152">
        <v>189</v>
      </c>
      <c r="N2869" s="152">
        <v>303</v>
      </c>
      <c r="O2869" s="152">
        <v>134</v>
      </c>
      <c r="P2869" s="152">
        <v>478</v>
      </c>
      <c r="Q2869" s="152">
        <v>520</v>
      </c>
      <c r="R2869" s="152">
        <v>423</v>
      </c>
      <c r="S2869" s="152">
        <v>92</v>
      </c>
      <c r="T2869" s="152">
        <v>117</v>
      </c>
      <c r="U2869" s="152">
        <v>41</v>
      </c>
      <c r="V2869" s="152">
        <v>123</v>
      </c>
      <c r="W2869" s="152">
        <v>623</v>
      </c>
      <c r="X2869" s="152">
        <v>312</v>
      </c>
      <c r="Y2869" s="152">
        <v>24</v>
      </c>
      <c r="Z2869" s="152">
        <v>304</v>
      </c>
      <c r="AA2869" s="152">
        <v>13</v>
      </c>
      <c r="AB2869" s="152">
        <v>1019</v>
      </c>
      <c r="AC2869" s="152">
        <v>339</v>
      </c>
      <c r="AD2869" s="152">
        <v>22</v>
      </c>
      <c r="AE2869" s="152">
        <v>871</v>
      </c>
      <c r="AF2869" s="152">
        <v>1588</v>
      </c>
      <c r="AG2869" s="152">
        <v>803</v>
      </c>
      <c r="AH2869" s="152">
        <v>264</v>
      </c>
      <c r="AI2869" s="152">
        <v>284</v>
      </c>
      <c r="AJ2869" s="152">
        <v>73</v>
      </c>
      <c r="AK2869" s="152">
        <v>1208</v>
      </c>
      <c r="AL2869" s="152">
        <v>1377</v>
      </c>
      <c r="AM2869" s="152">
        <v>15</v>
      </c>
      <c r="AN2869" s="152"/>
      <c r="AO2869" s="152">
        <v>382</v>
      </c>
      <c r="AP2869" s="152">
        <v>39</v>
      </c>
      <c r="AQ2869" s="152">
        <v>229</v>
      </c>
      <c r="AR2869" s="152">
        <v>287</v>
      </c>
      <c r="AS2869" s="152">
        <v>1339</v>
      </c>
      <c r="AT2869" s="152">
        <v>259</v>
      </c>
      <c r="AU2869" s="152">
        <v>391</v>
      </c>
      <c r="AV2869" s="152">
        <v>89</v>
      </c>
      <c r="AW2869" s="152">
        <v>125</v>
      </c>
      <c r="AX2869" s="152">
        <v>460</v>
      </c>
      <c r="AY2869" s="152">
        <v>194</v>
      </c>
      <c r="AZ2869" s="152">
        <v>443</v>
      </c>
      <c r="BA2869" s="152">
        <v>358</v>
      </c>
      <c r="BB2869" s="152">
        <v>121</v>
      </c>
      <c r="BC2869" s="152">
        <v>25</v>
      </c>
      <c r="BD2869" s="152">
        <v>135</v>
      </c>
      <c r="BE2869" s="152">
        <v>244</v>
      </c>
      <c r="BF2869" s="201">
        <v>84</v>
      </c>
      <c r="BG2869" s="152">
        <v>66</v>
      </c>
      <c r="BH2869" s="152">
        <v>86</v>
      </c>
      <c r="BI2869" s="152">
        <v>65</v>
      </c>
      <c r="BJ2869" s="152">
        <v>80</v>
      </c>
      <c r="BK2869" s="152">
        <v>29</v>
      </c>
      <c r="BL2869" s="152">
        <v>64</v>
      </c>
      <c r="BM2869" s="152">
        <v>125</v>
      </c>
      <c r="BN2869" s="152">
        <v>76</v>
      </c>
      <c r="BO2869" s="152">
        <v>21</v>
      </c>
      <c r="BP2869" s="152">
        <v>174</v>
      </c>
      <c r="BQ2869" s="152">
        <v>183</v>
      </c>
      <c r="BR2869" s="152">
        <v>51</v>
      </c>
      <c r="BS2869" s="152">
        <v>70</v>
      </c>
      <c r="BT2869" s="152">
        <v>46</v>
      </c>
      <c r="BU2869" s="152">
        <v>45</v>
      </c>
      <c r="BV2869" s="152">
        <v>34</v>
      </c>
      <c r="BW2869" s="152">
        <v>39</v>
      </c>
      <c r="BX2869" s="152">
        <v>169</v>
      </c>
      <c r="BY2869" s="152">
        <v>98</v>
      </c>
      <c r="BZ2869" s="152">
        <v>158</v>
      </c>
      <c r="CA2869" s="152">
        <v>57</v>
      </c>
      <c r="CB2869" s="152">
        <v>65</v>
      </c>
      <c r="CC2869" s="152">
        <v>173</v>
      </c>
    </row>
    <row r="2870" spans="1:81">
      <c r="A2870" t="str">
        <f t="shared" si="224"/>
        <v>2023</v>
      </c>
      <c r="B2870" t="str">
        <f t="shared" si="225"/>
        <v>November</v>
      </c>
      <c r="C2870" s="2">
        <v>45237</v>
      </c>
      <c r="D2870" s="1" t="str">
        <f t="shared" si="223"/>
        <v>OK</v>
      </c>
      <c r="E2870">
        <f t="shared" si="221"/>
        <v>1</v>
      </c>
      <c r="F2870">
        <f t="shared" si="222"/>
        <v>0</v>
      </c>
      <c r="G2870" s="200">
        <v>45237</v>
      </c>
      <c r="H2870" s="152">
        <v>30</v>
      </c>
      <c r="I2870" s="152">
        <v>498</v>
      </c>
      <c r="J2870" s="152">
        <v>475</v>
      </c>
      <c r="K2870" s="152">
        <v>251</v>
      </c>
      <c r="L2870" s="152">
        <v>432</v>
      </c>
      <c r="M2870" s="152">
        <v>200</v>
      </c>
      <c r="N2870" s="152">
        <v>302</v>
      </c>
      <c r="O2870" s="152">
        <v>128</v>
      </c>
      <c r="P2870" s="152">
        <v>562</v>
      </c>
      <c r="Q2870" s="152">
        <v>563</v>
      </c>
      <c r="R2870" s="152">
        <v>443</v>
      </c>
      <c r="S2870" s="152">
        <v>86</v>
      </c>
      <c r="T2870" s="152">
        <v>151</v>
      </c>
      <c r="U2870" s="152">
        <v>61</v>
      </c>
      <c r="V2870" s="152">
        <v>155</v>
      </c>
      <c r="W2870" s="152">
        <v>646</v>
      </c>
      <c r="X2870" s="152">
        <v>253</v>
      </c>
      <c r="Y2870" s="152">
        <v>57</v>
      </c>
      <c r="Z2870" s="152">
        <v>322</v>
      </c>
      <c r="AA2870" s="152">
        <v>7</v>
      </c>
      <c r="AB2870" s="152">
        <v>1015</v>
      </c>
      <c r="AC2870" s="152">
        <v>340</v>
      </c>
      <c r="AD2870" s="152">
        <v>16</v>
      </c>
      <c r="AE2870" s="152">
        <v>933</v>
      </c>
      <c r="AF2870" s="152">
        <v>1659</v>
      </c>
      <c r="AG2870" s="152">
        <v>843</v>
      </c>
      <c r="AH2870" s="152">
        <v>171</v>
      </c>
      <c r="AI2870" s="152">
        <v>288</v>
      </c>
      <c r="AJ2870" s="152">
        <v>59</v>
      </c>
      <c r="AK2870" s="152">
        <v>1236</v>
      </c>
      <c r="AL2870" s="152">
        <v>1404</v>
      </c>
      <c r="AM2870" s="152">
        <v>21</v>
      </c>
      <c r="AN2870" s="152"/>
      <c r="AO2870" s="152">
        <v>330</v>
      </c>
      <c r="AP2870" s="152">
        <v>25</v>
      </c>
      <c r="AQ2870" s="152">
        <v>221</v>
      </c>
      <c r="AR2870" s="152">
        <v>297</v>
      </c>
      <c r="AS2870" s="152">
        <v>1405</v>
      </c>
      <c r="AT2870" s="152">
        <v>244</v>
      </c>
      <c r="AU2870" s="152">
        <v>379</v>
      </c>
      <c r="AV2870" s="152">
        <v>116</v>
      </c>
      <c r="AW2870" s="152">
        <v>163</v>
      </c>
      <c r="AX2870" s="152">
        <v>447</v>
      </c>
      <c r="AY2870" s="152">
        <v>212</v>
      </c>
      <c r="AZ2870" s="152">
        <v>457</v>
      </c>
      <c r="BA2870" s="152">
        <v>417</v>
      </c>
      <c r="BB2870" s="152">
        <v>88</v>
      </c>
      <c r="BC2870" s="152">
        <v>25</v>
      </c>
      <c r="BD2870" s="152">
        <v>136</v>
      </c>
      <c r="BE2870" s="152">
        <v>255</v>
      </c>
      <c r="BF2870" s="201">
        <v>91</v>
      </c>
      <c r="BG2870" s="152">
        <v>58</v>
      </c>
      <c r="BH2870" s="152">
        <v>103</v>
      </c>
      <c r="BI2870" s="152">
        <v>70</v>
      </c>
      <c r="BJ2870" s="152">
        <v>78</v>
      </c>
      <c r="BK2870" s="152">
        <v>34</v>
      </c>
      <c r="BL2870" s="152">
        <v>72</v>
      </c>
      <c r="BM2870" s="152">
        <v>132</v>
      </c>
      <c r="BN2870" s="152">
        <v>149</v>
      </c>
      <c r="BO2870" s="152">
        <v>14</v>
      </c>
      <c r="BP2870" s="152">
        <v>179</v>
      </c>
      <c r="BQ2870" s="152">
        <v>208</v>
      </c>
      <c r="BR2870" s="152">
        <v>61</v>
      </c>
      <c r="BS2870" s="152">
        <v>85</v>
      </c>
      <c r="BT2870" s="152">
        <v>53</v>
      </c>
      <c r="BU2870" s="152">
        <v>61</v>
      </c>
      <c r="BV2870" s="152">
        <v>53</v>
      </c>
      <c r="BW2870" s="152">
        <v>52</v>
      </c>
      <c r="BX2870" s="152">
        <v>222</v>
      </c>
      <c r="BY2870" s="152">
        <v>113</v>
      </c>
      <c r="BZ2870" s="152">
        <v>118</v>
      </c>
      <c r="CA2870" s="152">
        <v>57</v>
      </c>
      <c r="CB2870" s="152">
        <v>59</v>
      </c>
      <c r="CC2870" s="152">
        <v>193</v>
      </c>
    </row>
    <row r="2871" spans="1:81">
      <c r="A2871" t="str">
        <f t="shared" si="224"/>
        <v>2023</v>
      </c>
      <c r="B2871" t="str">
        <f t="shared" si="225"/>
        <v>November</v>
      </c>
      <c r="C2871" s="2">
        <v>45238</v>
      </c>
      <c r="D2871" s="1" t="str">
        <f t="shared" si="223"/>
        <v>OK</v>
      </c>
      <c r="E2871">
        <f t="shared" si="221"/>
        <v>1</v>
      </c>
      <c r="F2871">
        <f t="shared" si="222"/>
        <v>0</v>
      </c>
      <c r="G2871" s="200">
        <v>45238</v>
      </c>
      <c r="H2871" s="152">
        <v>21</v>
      </c>
      <c r="I2871" s="152">
        <v>462</v>
      </c>
      <c r="J2871" s="152">
        <v>427</v>
      </c>
      <c r="K2871" s="152">
        <v>229</v>
      </c>
      <c r="L2871" s="152">
        <v>387</v>
      </c>
      <c r="M2871" s="152">
        <v>198</v>
      </c>
      <c r="N2871" s="152">
        <v>319</v>
      </c>
      <c r="O2871" s="152">
        <v>101</v>
      </c>
      <c r="P2871" s="152">
        <v>490</v>
      </c>
      <c r="Q2871" s="152">
        <v>508</v>
      </c>
      <c r="R2871" s="152">
        <v>403</v>
      </c>
      <c r="S2871" s="152">
        <v>98</v>
      </c>
      <c r="T2871" s="152">
        <v>145</v>
      </c>
      <c r="U2871" s="152">
        <v>54</v>
      </c>
      <c r="V2871" s="152">
        <v>130</v>
      </c>
      <c r="W2871" s="152">
        <v>630</v>
      </c>
      <c r="X2871" s="152">
        <v>212</v>
      </c>
      <c r="Y2871" s="152">
        <v>47</v>
      </c>
      <c r="Z2871" s="152">
        <v>320</v>
      </c>
      <c r="AA2871" s="152">
        <v>18</v>
      </c>
      <c r="AB2871" s="152">
        <v>957</v>
      </c>
      <c r="AC2871" s="152">
        <v>344</v>
      </c>
      <c r="AD2871" s="152">
        <v>32</v>
      </c>
      <c r="AE2871" s="152">
        <v>896</v>
      </c>
      <c r="AF2871" s="152">
        <v>1482</v>
      </c>
      <c r="AG2871" s="152">
        <v>715</v>
      </c>
      <c r="AH2871" s="152">
        <v>166</v>
      </c>
      <c r="AI2871" s="152">
        <v>230</v>
      </c>
      <c r="AJ2871" s="152">
        <v>71</v>
      </c>
      <c r="AK2871" s="152">
        <v>1139</v>
      </c>
      <c r="AL2871" s="152">
        <v>1395</v>
      </c>
      <c r="AM2871" s="152">
        <v>16</v>
      </c>
      <c r="AN2871" s="152"/>
      <c r="AO2871" s="152">
        <v>328</v>
      </c>
      <c r="AP2871" s="152">
        <v>58</v>
      </c>
      <c r="AQ2871" s="152">
        <v>238</v>
      </c>
      <c r="AR2871" s="152">
        <v>270</v>
      </c>
      <c r="AS2871" s="152">
        <v>1273</v>
      </c>
      <c r="AT2871" s="152">
        <v>243</v>
      </c>
      <c r="AU2871" s="152">
        <v>370</v>
      </c>
      <c r="AV2871" s="152">
        <v>97</v>
      </c>
      <c r="AW2871" s="152">
        <v>136</v>
      </c>
      <c r="AX2871" s="152">
        <v>450</v>
      </c>
      <c r="AY2871" s="152">
        <v>246</v>
      </c>
      <c r="AZ2871" s="152">
        <v>423</v>
      </c>
      <c r="BA2871" s="152">
        <v>429</v>
      </c>
      <c r="BB2871" s="152">
        <v>159</v>
      </c>
      <c r="BC2871" s="152">
        <v>28</v>
      </c>
      <c r="BD2871" s="152">
        <v>153</v>
      </c>
      <c r="BE2871" s="152">
        <v>238</v>
      </c>
      <c r="BF2871" s="201">
        <v>86</v>
      </c>
      <c r="BG2871" s="152">
        <v>69</v>
      </c>
      <c r="BH2871" s="152">
        <v>123</v>
      </c>
      <c r="BI2871" s="152">
        <v>72</v>
      </c>
      <c r="BJ2871" s="152">
        <v>82</v>
      </c>
      <c r="BK2871" s="152">
        <v>26</v>
      </c>
      <c r="BL2871" s="152">
        <v>40</v>
      </c>
      <c r="BM2871" s="152">
        <v>142</v>
      </c>
      <c r="BN2871" s="152">
        <v>55</v>
      </c>
      <c r="BO2871" s="152">
        <v>10</v>
      </c>
      <c r="BP2871" s="152">
        <v>143</v>
      </c>
      <c r="BQ2871" s="152">
        <v>185</v>
      </c>
      <c r="BR2871" s="152">
        <v>62</v>
      </c>
      <c r="BS2871" s="152">
        <v>63</v>
      </c>
      <c r="BT2871" s="152">
        <v>36</v>
      </c>
      <c r="BU2871" s="152">
        <v>47</v>
      </c>
      <c r="BV2871" s="152">
        <v>63</v>
      </c>
      <c r="BW2871" s="152">
        <v>59</v>
      </c>
      <c r="BX2871" s="152">
        <v>189</v>
      </c>
      <c r="BY2871" s="152">
        <v>90</v>
      </c>
      <c r="BZ2871" s="152">
        <v>131</v>
      </c>
      <c r="CA2871" s="152">
        <v>43</v>
      </c>
      <c r="CB2871" s="152">
        <v>61</v>
      </c>
      <c r="CC2871" s="152">
        <v>228</v>
      </c>
    </row>
    <row r="2872" spans="1:81">
      <c r="A2872" t="str">
        <f t="shared" si="224"/>
        <v>2023</v>
      </c>
      <c r="B2872" t="str">
        <f t="shared" si="225"/>
        <v>November</v>
      </c>
      <c r="C2872" s="2">
        <v>45239</v>
      </c>
      <c r="D2872" s="1" t="str">
        <f t="shared" si="223"/>
        <v>OK</v>
      </c>
      <c r="E2872">
        <f t="shared" ref="E2872:E2924" si="226">IF(OR(WEEKDAY(C2872) = 1, WEEKDAY(C2872) = 7), 0, 1)</f>
        <v>1</v>
      </c>
      <c r="F2872">
        <f t="shared" ref="F2872:F2924" si="227">IF(OR(WEEKDAY(C2872) = 1, WEEKDAY(C2872) = 7), 1, 0)</f>
        <v>0</v>
      </c>
      <c r="G2872" s="200">
        <v>45239</v>
      </c>
      <c r="H2872" s="152">
        <v>47</v>
      </c>
      <c r="I2872" s="152">
        <v>480</v>
      </c>
      <c r="J2872" s="152">
        <v>417</v>
      </c>
      <c r="K2872" s="152">
        <v>253</v>
      </c>
      <c r="L2872" s="152">
        <v>407</v>
      </c>
      <c r="M2872" s="152">
        <v>207</v>
      </c>
      <c r="N2872" s="152">
        <v>318</v>
      </c>
      <c r="O2872" s="152">
        <v>127</v>
      </c>
      <c r="P2872" s="152">
        <v>478</v>
      </c>
      <c r="Q2872" s="152">
        <v>527</v>
      </c>
      <c r="R2872" s="152">
        <v>383</v>
      </c>
      <c r="S2872" s="152">
        <v>98</v>
      </c>
      <c r="T2872" s="152">
        <v>136</v>
      </c>
      <c r="U2872" s="152">
        <v>55</v>
      </c>
      <c r="V2872" s="152">
        <v>132</v>
      </c>
      <c r="W2872" s="152">
        <v>671</v>
      </c>
      <c r="X2872" s="152">
        <v>326</v>
      </c>
      <c r="Y2872" s="152">
        <v>15</v>
      </c>
      <c r="Z2872" s="152">
        <v>337</v>
      </c>
      <c r="AA2872" s="152">
        <v>70</v>
      </c>
      <c r="AB2872" s="152">
        <v>1048</v>
      </c>
      <c r="AC2872" s="152">
        <v>333</v>
      </c>
      <c r="AD2872" s="152">
        <v>19</v>
      </c>
      <c r="AE2872" s="152">
        <v>959</v>
      </c>
      <c r="AF2872" s="152">
        <v>1564</v>
      </c>
      <c r="AG2872" s="152">
        <v>830</v>
      </c>
      <c r="AH2872" s="152">
        <v>149</v>
      </c>
      <c r="AI2872" s="152">
        <v>315</v>
      </c>
      <c r="AJ2872" s="152">
        <v>95</v>
      </c>
      <c r="AK2872" s="152">
        <v>1298</v>
      </c>
      <c r="AL2872" s="152">
        <v>1664</v>
      </c>
      <c r="AM2872" s="152">
        <v>15</v>
      </c>
      <c r="AN2872" s="152"/>
      <c r="AO2872" s="152">
        <v>385</v>
      </c>
      <c r="AP2872" s="152">
        <v>55</v>
      </c>
      <c r="AQ2872" s="152">
        <v>194</v>
      </c>
      <c r="AR2872" s="152">
        <v>293</v>
      </c>
      <c r="AS2872" s="152">
        <v>1488</v>
      </c>
      <c r="AT2872" s="152">
        <v>231</v>
      </c>
      <c r="AU2872" s="152">
        <v>402</v>
      </c>
      <c r="AV2872" s="152">
        <v>121</v>
      </c>
      <c r="AW2872" s="152">
        <v>164</v>
      </c>
      <c r="AX2872" s="152">
        <v>501</v>
      </c>
      <c r="AY2872" s="152">
        <v>209</v>
      </c>
      <c r="AZ2872" s="152">
        <v>431</v>
      </c>
      <c r="BA2872" s="152">
        <v>390</v>
      </c>
      <c r="BB2872" s="152">
        <v>100</v>
      </c>
      <c r="BC2872" s="152">
        <v>23</v>
      </c>
      <c r="BD2872" s="152">
        <v>152</v>
      </c>
      <c r="BE2872" s="152">
        <v>251</v>
      </c>
      <c r="BF2872" s="201">
        <v>76</v>
      </c>
      <c r="BG2872" s="152">
        <v>50</v>
      </c>
      <c r="BH2872" s="152">
        <v>112</v>
      </c>
      <c r="BI2872" s="152">
        <v>63</v>
      </c>
      <c r="BJ2872" s="152">
        <v>85</v>
      </c>
      <c r="BK2872" s="152">
        <v>25</v>
      </c>
      <c r="BL2872" s="152">
        <v>55</v>
      </c>
      <c r="BM2872" s="152">
        <v>122</v>
      </c>
      <c r="BN2872" s="152">
        <v>120</v>
      </c>
      <c r="BO2872" s="152">
        <v>12</v>
      </c>
      <c r="BP2872" s="152">
        <v>154</v>
      </c>
      <c r="BQ2872" s="152">
        <v>203</v>
      </c>
      <c r="BR2872" s="152">
        <v>65</v>
      </c>
      <c r="BS2872" s="152">
        <v>56</v>
      </c>
      <c r="BT2872" s="152">
        <v>59</v>
      </c>
      <c r="BU2872" s="152">
        <v>55</v>
      </c>
      <c r="BV2872" s="152">
        <v>55</v>
      </c>
      <c r="BW2872" s="152">
        <v>56</v>
      </c>
      <c r="BX2872" s="152">
        <v>192</v>
      </c>
      <c r="BY2872" s="152">
        <v>91</v>
      </c>
      <c r="BZ2872" s="152">
        <v>147</v>
      </c>
      <c r="CA2872" s="152">
        <v>56</v>
      </c>
      <c r="CB2872" s="152">
        <v>69</v>
      </c>
      <c r="CC2872" s="152">
        <v>208</v>
      </c>
    </row>
    <row r="2873" spans="1:81">
      <c r="A2873" t="str">
        <f t="shared" si="224"/>
        <v>2023</v>
      </c>
      <c r="B2873" t="str">
        <f t="shared" si="225"/>
        <v>November</v>
      </c>
      <c r="C2873" s="2">
        <v>45240</v>
      </c>
      <c r="D2873" s="1" t="str">
        <f t="shared" si="223"/>
        <v>OK</v>
      </c>
      <c r="E2873">
        <f t="shared" si="226"/>
        <v>1</v>
      </c>
      <c r="F2873">
        <f t="shared" si="227"/>
        <v>0</v>
      </c>
      <c r="G2873" s="200">
        <v>45240</v>
      </c>
      <c r="H2873" s="152">
        <v>17</v>
      </c>
      <c r="I2873" s="152">
        <v>380</v>
      </c>
      <c r="J2873" s="152">
        <v>303</v>
      </c>
      <c r="K2873" s="152">
        <v>209</v>
      </c>
      <c r="L2873" s="152">
        <v>310</v>
      </c>
      <c r="M2873" s="152">
        <v>173</v>
      </c>
      <c r="N2873" s="152">
        <v>281</v>
      </c>
      <c r="O2873" s="152">
        <v>114</v>
      </c>
      <c r="P2873" s="152">
        <v>444</v>
      </c>
      <c r="Q2873" s="152">
        <v>393</v>
      </c>
      <c r="R2873" s="152">
        <v>292</v>
      </c>
      <c r="S2873" s="152">
        <v>84</v>
      </c>
      <c r="T2873" s="152">
        <v>174</v>
      </c>
      <c r="U2873" s="152">
        <v>50</v>
      </c>
      <c r="V2873" s="152">
        <v>136</v>
      </c>
      <c r="W2873" s="152">
        <v>624</v>
      </c>
      <c r="X2873" s="152">
        <v>216</v>
      </c>
      <c r="Y2873" s="152">
        <v>44</v>
      </c>
      <c r="Z2873" s="152">
        <v>331</v>
      </c>
      <c r="AA2873" s="152">
        <v>16</v>
      </c>
      <c r="AB2873" s="152">
        <v>713</v>
      </c>
      <c r="AC2873" s="152">
        <v>325</v>
      </c>
      <c r="AD2873" s="152">
        <v>33</v>
      </c>
      <c r="AE2873" s="152">
        <v>685</v>
      </c>
      <c r="AF2873" s="152">
        <v>718</v>
      </c>
      <c r="AG2873" s="152">
        <v>671</v>
      </c>
      <c r="AH2873" s="152">
        <v>128</v>
      </c>
      <c r="AI2873" s="152">
        <v>316</v>
      </c>
      <c r="AJ2873" s="152">
        <v>76</v>
      </c>
      <c r="AK2873" s="152">
        <v>934</v>
      </c>
      <c r="AL2873" s="152">
        <v>1401</v>
      </c>
      <c r="AM2873" s="152">
        <v>23</v>
      </c>
      <c r="AN2873" s="152"/>
      <c r="AO2873" s="152">
        <v>274</v>
      </c>
      <c r="AP2873" s="152">
        <v>41</v>
      </c>
      <c r="AQ2873" s="152">
        <v>221</v>
      </c>
      <c r="AR2873" s="152">
        <v>261</v>
      </c>
      <c r="AS2873" s="152">
        <v>1058</v>
      </c>
      <c r="AT2873" s="152">
        <v>196</v>
      </c>
      <c r="AU2873" s="152">
        <v>351</v>
      </c>
      <c r="AV2873" s="152">
        <v>100</v>
      </c>
      <c r="AW2873" s="152">
        <v>134</v>
      </c>
      <c r="AX2873" s="152">
        <v>331</v>
      </c>
      <c r="AY2873" s="152">
        <v>177</v>
      </c>
      <c r="AZ2873" s="152">
        <v>350</v>
      </c>
      <c r="BA2873" s="152">
        <v>424</v>
      </c>
      <c r="BB2873" s="152">
        <v>77</v>
      </c>
      <c r="BC2873" s="152">
        <v>11</v>
      </c>
      <c r="BD2873" s="152">
        <v>98</v>
      </c>
      <c r="BE2873" s="152">
        <v>181</v>
      </c>
      <c r="BF2873" s="201">
        <v>82</v>
      </c>
      <c r="BG2873" s="152">
        <v>61</v>
      </c>
      <c r="BH2873" s="152">
        <v>98</v>
      </c>
      <c r="BI2873" s="152">
        <v>46</v>
      </c>
      <c r="BJ2873" s="152">
        <v>77</v>
      </c>
      <c r="BK2873" s="152">
        <v>34</v>
      </c>
      <c r="BL2873" s="152">
        <v>64</v>
      </c>
      <c r="BM2873" s="152">
        <v>134</v>
      </c>
      <c r="BN2873" s="152">
        <v>96</v>
      </c>
      <c r="BO2873" s="152">
        <v>16</v>
      </c>
      <c r="BP2873" s="152">
        <v>147</v>
      </c>
      <c r="BQ2873" s="152">
        <v>166</v>
      </c>
      <c r="BR2873" s="152">
        <v>57</v>
      </c>
      <c r="BS2873" s="152">
        <v>65</v>
      </c>
      <c r="BT2873" s="152">
        <v>43</v>
      </c>
      <c r="BU2873" s="152">
        <v>54</v>
      </c>
      <c r="BV2873" s="152">
        <v>29</v>
      </c>
      <c r="BW2873" s="152">
        <v>56</v>
      </c>
      <c r="BX2873" s="152">
        <v>169</v>
      </c>
      <c r="BY2873" s="152">
        <v>110</v>
      </c>
      <c r="BZ2873" s="152">
        <v>123</v>
      </c>
      <c r="CA2873" s="152">
        <v>54</v>
      </c>
      <c r="CB2873" s="152">
        <v>57</v>
      </c>
      <c r="CC2873" s="152">
        <v>205</v>
      </c>
    </row>
    <row r="2874" spans="1:81">
      <c r="A2874" t="str">
        <f t="shared" si="224"/>
        <v>2023</v>
      </c>
      <c r="B2874" t="str">
        <f t="shared" si="225"/>
        <v>November</v>
      </c>
      <c r="C2874" s="2">
        <v>45241</v>
      </c>
      <c r="D2874" s="1" t="str">
        <f t="shared" si="223"/>
        <v>OK</v>
      </c>
      <c r="E2874">
        <f t="shared" si="226"/>
        <v>0</v>
      </c>
      <c r="F2874">
        <f t="shared" si="227"/>
        <v>1</v>
      </c>
      <c r="G2874" s="200">
        <v>45241</v>
      </c>
      <c r="H2874" s="152">
        <v>42</v>
      </c>
      <c r="I2874" s="152">
        <v>315</v>
      </c>
      <c r="J2874" s="152">
        <v>154</v>
      </c>
      <c r="K2874" s="152">
        <v>308</v>
      </c>
      <c r="L2874" s="152">
        <v>176</v>
      </c>
      <c r="M2874" s="152">
        <v>230</v>
      </c>
      <c r="N2874" s="152">
        <v>123</v>
      </c>
      <c r="O2874" s="152">
        <v>120</v>
      </c>
      <c r="P2874" s="152">
        <v>293</v>
      </c>
      <c r="Q2874" s="152">
        <v>348</v>
      </c>
      <c r="R2874" s="152">
        <v>237</v>
      </c>
      <c r="S2874" s="152">
        <v>46</v>
      </c>
      <c r="T2874" s="152">
        <v>141</v>
      </c>
      <c r="U2874" s="152">
        <v>11</v>
      </c>
      <c r="V2874" s="152">
        <v>56</v>
      </c>
      <c r="W2874" s="152">
        <v>542</v>
      </c>
      <c r="X2874" s="152">
        <v>358</v>
      </c>
      <c r="Y2874" s="152">
        <v>17</v>
      </c>
      <c r="Z2874" s="152">
        <v>321</v>
      </c>
      <c r="AA2874" s="152">
        <v>63</v>
      </c>
      <c r="AB2874" s="152">
        <v>361</v>
      </c>
      <c r="AC2874" s="152">
        <v>681</v>
      </c>
      <c r="AD2874" s="152">
        <v>29</v>
      </c>
      <c r="AE2874" s="152">
        <v>341</v>
      </c>
      <c r="AF2874" s="152">
        <v>889</v>
      </c>
      <c r="AG2874" s="152">
        <v>931</v>
      </c>
      <c r="AH2874" s="152">
        <v>134</v>
      </c>
      <c r="AI2874" s="152">
        <v>396</v>
      </c>
      <c r="AJ2874" s="152">
        <v>74</v>
      </c>
      <c r="AK2874" s="152">
        <v>820</v>
      </c>
      <c r="AL2874" s="152">
        <v>1472</v>
      </c>
      <c r="AM2874" s="152">
        <v>20</v>
      </c>
      <c r="AN2874" s="152"/>
      <c r="AO2874" s="152">
        <v>177</v>
      </c>
      <c r="AP2874" s="152">
        <v>28</v>
      </c>
      <c r="AQ2874" s="152">
        <v>294</v>
      </c>
      <c r="AR2874" s="152">
        <v>135</v>
      </c>
      <c r="AS2874" s="152">
        <v>1243</v>
      </c>
      <c r="AT2874" s="152">
        <v>172</v>
      </c>
      <c r="AU2874" s="152">
        <v>438</v>
      </c>
      <c r="AV2874" s="152">
        <v>151</v>
      </c>
      <c r="AW2874" s="152">
        <v>329</v>
      </c>
      <c r="AX2874" s="152">
        <v>172</v>
      </c>
      <c r="AY2874" s="152">
        <v>101</v>
      </c>
      <c r="AZ2874" s="152">
        <v>470</v>
      </c>
      <c r="BA2874" s="152">
        <v>482</v>
      </c>
      <c r="BB2874" s="152">
        <v>172</v>
      </c>
      <c r="BC2874" s="152">
        <v>145</v>
      </c>
      <c r="BD2874" s="152">
        <v>187</v>
      </c>
      <c r="BE2874" s="152">
        <v>151</v>
      </c>
      <c r="BF2874" s="201">
        <v>129</v>
      </c>
      <c r="BG2874" s="152">
        <v>48</v>
      </c>
      <c r="BH2874" s="152">
        <v>57</v>
      </c>
      <c r="BI2874" s="152">
        <v>104</v>
      </c>
      <c r="BJ2874" s="152">
        <v>106</v>
      </c>
      <c r="BK2874" s="152">
        <v>53</v>
      </c>
      <c r="BL2874" s="152">
        <v>213</v>
      </c>
      <c r="BM2874" s="152">
        <v>146</v>
      </c>
      <c r="BN2874" s="152">
        <v>196</v>
      </c>
      <c r="BO2874" s="152">
        <v>21</v>
      </c>
      <c r="BP2874" s="152">
        <v>119</v>
      </c>
      <c r="BQ2874" s="152">
        <v>115</v>
      </c>
      <c r="BR2874" s="152">
        <v>37</v>
      </c>
      <c r="BS2874" s="152">
        <v>55</v>
      </c>
      <c r="BT2874" s="152">
        <v>85</v>
      </c>
      <c r="BU2874" s="152">
        <v>57</v>
      </c>
      <c r="BV2874" s="152">
        <v>37</v>
      </c>
      <c r="BW2874" s="152">
        <v>52</v>
      </c>
      <c r="BX2874" s="152">
        <v>141</v>
      </c>
      <c r="BY2874" s="152">
        <v>81</v>
      </c>
      <c r="BZ2874" s="152">
        <v>70</v>
      </c>
      <c r="CA2874" s="152">
        <v>107</v>
      </c>
      <c r="CB2874" s="152">
        <v>67</v>
      </c>
      <c r="CC2874" s="152">
        <v>116</v>
      </c>
    </row>
    <row r="2875" spans="1:81">
      <c r="A2875" t="str">
        <f t="shared" si="224"/>
        <v>2023</v>
      </c>
      <c r="B2875" t="str">
        <f t="shared" si="225"/>
        <v>November</v>
      </c>
      <c r="C2875" s="2">
        <v>45242</v>
      </c>
      <c r="D2875" s="1" t="str">
        <f t="shared" si="223"/>
        <v>OK</v>
      </c>
      <c r="E2875">
        <f t="shared" si="226"/>
        <v>0</v>
      </c>
      <c r="F2875">
        <f t="shared" si="227"/>
        <v>1</v>
      </c>
      <c r="G2875" s="200">
        <v>45242</v>
      </c>
      <c r="H2875" s="152">
        <v>50</v>
      </c>
      <c r="I2875" s="152">
        <v>273</v>
      </c>
      <c r="J2875" s="152">
        <v>138</v>
      </c>
      <c r="K2875" s="152">
        <v>310</v>
      </c>
      <c r="L2875" s="152">
        <v>209</v>
      </c>
      <c r="M2875" s="152">
        <v>187</v>
      </c>
      <c r="N2875" s="152">
        <v>161</v>
      </c>
      <c r="O2875" s="152">
        <v>128</v>
      </c>
      <c r="P2875" s="152">
        <v>251</v>
      </c>
      <c r="Q2875" s="152">
        <v>312</v>
      </c>
      <c r="R2875" s="152">
        <v>218</v>
      </c>
      <c r="S2875" s="152">
        <v>52</v>
      </c>
      <c r="T2875" s="152">
        <v>156</v>
      </c>
      <c r="U2875" s="152">
        <v>33</v>
      </c>
      <c r="V2875" s="152">
        <v>63</v>
      </c>
      <c r="W2875" s="152">
        <v>436</v>
      </c>
      <c r="X2875" s="152">
        <v>322</v>
      </c>
      <c r="Y2875" s="152">
        <v>30</v>
      </c>
      <c r="Z2875" s="152">
        <v>313</v>
      </c>
      <c r="AA2875" s="152">
        <v>35</v>
      </c>
      <c r="AB2875" s="152">
        <v>356</v>
      </c>
      <c r="AC2875" s="152">
        <v>644</v>
      </c>
      <c r="AD2875" s="152">
        <v>23</v>
      </c>
      <c r="AE2875" s="152">
        <v>356</v>
      </c>
      <c r="AF2875" s="152">
        <v>884</v>
      </c>
      <c r="AG2875" s="152">
        <v>848</v>
      </c>
      <c r="AH2875" s="152">
        <v>171</v>
      </c>
      <c r="AI2875" s="152">
        <v>536</v>
      </c>
      <c r="AJ2875" s="152">
        <v>47</v>
      </c>
      <c r="AK2875" s="152">
        <v>970</v>
      </c>
      <c r="AL2875" s="152">
        <v>1266</v>
      </c>
      <c r="AM2875" s="152">
        <v>31</v>
      </c>
      <c r="AN2875" s="152"/>
      <c r="AO2875" s="152">
        <v>206</v>
      </c>
      <c r="AP2875" s="152">
        <v>31</v>
      </c>
      <c r="AQ2875" s="152">
        <v>334</v>
      </c>
      <c r="AR2875" s="152">
        <v>124</v>
      </c>
      <c r="AS2875" s="152">
        <v>1444</v>
      </c>
      <c r="AT2875" s="152">
        <v>190</v>
      </c>
      <c r="AU2875" s="152">
        <v>487</v>
      </c>
      <c r="AV2875" s="152">
        <v>267</v>
      </c>
      <c r="AW2875" s="152">
        <v>374</v>
      </c>
      <c r="AX2875" s="152">
        <v>165</v>
      </c>
      <c r="AY2875" s="152">
        <v>89</v>
      </c>
      <c r="AZ2875" s="152">
        <v>569</v>
      </c>
      <c r="BA2875" s="152">
        <v>540</v>
      </c>
      <c r="BB2875" s="152">
        <v>241</v>
      </c>
      <c r="BC2875" s="152">
        <v>54</v>
      </c>
      <c r="BD2875" s="152">
        <v>163</v>
      </c>
      <c r="BE2875" s="152">
        <v>170</v>
      </c>
      <c r="BF2875" s="201">
        <v>121</v>
      </c>
      <c r="BG2875" s="152">
        <v>49</v>
      </c>
      <c r="BH2875" s="152">
        <v>86</v>
      </c>
      <c r="BI2875" s="152">
        <v>122</v>
      </c>
      <c r="BJ2875" s="152">
        <v>83</v>
      </c>
      <c r="BK2875" s="152">
        <v>44</v>
      </c>
      <c r="BL2875" s="152">
        <v>187</v>
      </c>
      <c r="BM2875" s="152">
        <v>140</v>
      </c>
      <c r="BN2875" s="152">
        <v>140</v>
      </c>
      <c r="BO2875" s="152">
        <v>20</v>
      </c>
      <c r="BP2875" s="152">
        <v>128</v>
      </c>
      <c r="BQ2875" s="152">
        <v>102</v>
      </c>
      <c r="BR2875" s="152">
        <v>24</v>
      </c>
      <c r="BS2875" s="152">
        <v>46</v>
      </c>
      <c r="BT2875" s="152">
        <v>94</v>
      </c>
      <c r="BU2875" s="152">
        <v>50</v>
      </c>
      <c r="BV2875" s="152">
        <v>27</v>
      </c>
      <c r="BW2875" s="152">
        <v>23</v>
      </c>
      <c r="BX2875" s="152">
        <v>163</v>
      </c>
      <c r="BY2875" s="152">
        <v>79</v>
      </c>
      <c r="BZ2875" s="152">
        <v>66</v>
      </c>
      <c r="CA2875" s="152">
        <v>105</v>
      </c>
      <c r="CB2875" s="152">
        <v>55</v>
      </c>
      <c r="CC2875" s="152">
        <v>141</v>
      </c>
    </row>
    <row r="2876" spans="1:81">
      <c r="A2876" t="str">
        <f t="shared" si="224"/>
        <v>2023</v>
      </c>
      <c r="B2876" t="str">
        <f t="shared" si="225"/>
        <v>November</v>
      </c>
      <c r="C2876" s="2">
        <v>45243</v>
      </c>
      <c r="D2876" s="1" t="str">
        <f t="shared" si="223"/>
        <v>OK</v>
      </c>
      <c r="E2876">
        <f t="shared" si="226"/>
        <v>1</v>
      </c>
      <c r="F2876">
        <f t="shared" si="227"/>
        <v>0</v>
      </c>
      <c r="G2876" s="200">
        <v>45243</v>
      </c>
      <c r="H2876" s="152">
        <v>25</v>
      </c>
      <c r="I2876" s="152">
        <v>443</v>
      </c>
      <c r="J2876" s="152">
        <v>377</v>
      </c>
      <c r="K2876" s="152">
        <v>249</v>
      </c>
      <c r="L2876" s="152">
        <v>385</v>
      </c>
      <c r="M2876" s="152">
        <v>193</v>
      </c>
      <c r="N2876" s="152">
        <v>308</v>
      </c>
      <c r="O2876" s="152">
        <v>132</v>
      </c>
      <c r="P2876" s="152">
        <v>511</v>
      </c>
      <c r="Q2876" s="152">
        <v>494</v>
      </c>
      <c r="R2876" s="152">
        <v>353</v>
      </c>
      <c r="S2876" s="152">
        <v>94</v>
      </c>
      <c r="T2876" s="152">
        <v>141</v>
      </c>
      <c r="U2876" s="152">
        <v>46</v>
      </c>
      <c r="V2876" s="152">
        <v>145</v>
      </c>
      <c r="W2876" s="152">
        <v>714</v>
      </c>
      <c r="X2876" s="152">
        <v>231</v>
      </c>
      <c r="Y2876" s="152">
        <v>66</v>
      </c>
      <c r="Z2876" s="152">
        <v>277</v>
      </c>
      <c r="AA2876" s="152">
        <v>19</v>
      </c>
      <c r="AB2876" s="152">
        <v>954</v>
      </c>
      <c r="AC2876" s="152">
        <v>338</v>
      </c>
      <c r="AD2876" s="152">
        <v>21</v>
      </c>
      <c r="AE2876" s="152">
        <v>850</v>
      </c>
      <c r="AF2876" s="152">
        <v>1568</v>
      </c>
      <c r="AG2876" s="152">
        <v>773</v>
      </c>
      <c r="AH2876" s="152">
        <v>176</v>
      </c>
      <c r="AI2876" s="152">
        <v>346</v>
      </c>
      <c r="AJ2876" s="152">
        <v>64</v>
      </c>
      <c r="AK2876" s="152">
        <v>1159</v>
      </c>
      <c r="AL2876" s="152">
        <v>1309</v>
      </c>
      <c r="AM2876" s="152">
        <v>19</v>
      </c>
      <c r="AN2876" s="152"/>
      <c r="AO2876" s="152">
        <v>336</v>
      </c>
      <c r="AP2876" s="152">
        <v>41</v>
      </c>
      <c r="AQ2876" s="152">
        <v>276</v>
      </c>
      <c r="AR2876" s="152">
        <v>267</v>
      </c>
      <c r="AS2876" s="152">
        <v>1319</v>
      </c>
      <c r="AT2876" s="152">
        <v>237</v>
      </c>
      <c r="AU2876" s="152">
        <v>409</v>
      </c>
      <c r="AV2876" s="152">
        <v>129</v>
      </c>
      <c r="AW2876" s="152">
        <v>128</v>
      </c>
      <c r="AX2876" s="152">
        <v>436</v>
      </c>
      <c r="AY2876" s="152">
        <v>199</v>
      </c>
      <c r="AZ2876" s="152">
        <v>466</v>
      </c>
      <c r="BA2876" s="152">
        <v>380</v>
      </c>
      <c r="BB2876" s="152">
        <v>86</v>
      </c>
      <c r="BC2876" s="152">
        <v>22</v>
      </c>
      <c r="BD2876" s="152">
        <v>133</v>
      </c>
      <c r="BE2876" s="152">
        <v>273</v>
      </c>
      <c r="BF2876" s="201">
        <v>91</v>
      </c>
      <c r="BG2876" s="152">
        <v>60</v>
      </c>
      <c r="BH2876" s="152">
        <v>105</v>
      </c>
      <c r="BI2876" s="152">
        <v>57</v>
      </c>
      <c r="BJ2876" s="152">
        <v>85</v>
      </c>
      <c r="BK2876" s="152">
        <v>30</v>
      </c>
      <c r="BL2876" s="152">
        <v>50</v>
      </c>
      <c r="BM2876" s="152">
        <v>175</v>
      </c>
      <c r="BN2876" s="152">
        <v>52</v>
      </c>
      <c r="BO2876" s="152">
        <v>17</v>
      </c>
      <c r="BP2876" s="152">
        <v>139</v>
      </c>
      <c r="BQ2876" s="152">
        <v>215</v>
      </c>
      <c r="BR2876" s="152">
        <v>50</v>
      </c>
      <c r="BS2876" s="152">
        <v>60</v>
      </c>
      <c r="BT2876" s="152">
        <v>61</v>
      </c>
      <c r="BU2876" s="152">
        <v>47</v>
      </c>
      <c r="BV2876" s="152">
        <v>46</v>
      </c>
      <c r="BW2876" s="152">
        <v>47</v>
      </c>
      <c r="BX2876" s="152">
        <v>179</v>
      </c>
      <c r="BY2876" s="152">
        <v>117</v>
      </c>
      <c r="BZ2876" s="152">
        <v>121</v>
      </c>
      <c r="CA2876" s="152">
        <v>48</v>
      </c>
      <c r="CB2876" s="152">
        <v>65</v>
      </c>
      <c r="CC2876" s="152">
        <v>218</v>
      </c>
    </row>
    <row r="2877" spans="1:81">
      <c r="A2877" t="str">
        <f t="shared" si="224"/>
        <v>2023</v>
      </c>
      <c r="B2877" t="str">
        <f t="shared" si="225"/>
        <v>November</v>
      </c>
      <c r="C2877" s="2">
        <v>45244</v>
      </c>
      <c r="D2877" s="1" t="str">
        <f t="shared" si="223"/>
        <v>OK</v>
      </c>
      <c r="E2877">
        <f t="shared" si="226"/>
        <v>1</v>
      </c>
      <c r="F2877">
        <f t="shared" si="227"/>
        <v>0</v>
      </c>
      <c r="G2877" s="200">
        <v>45244</v>
      </c>
      <c r="H2877" s="152">
        <v>16</v>
      </c>
      <c r="I2877" s="152">
        <v>420</v>
      </c>
      <c r="J2877" s="152">
        <v>421</v>
      </c>
      <c r="K2877" s="152">
        <v>197</v>
      </c>
      <c r="L2877" s="152">
        <v>357</v>
      </c>
      <c r="M2877" s="152">
        <v>183</v>
      </c>
      <c r="N2877" s="152">
        <v>263</v>
      </c>
      <c r="O2877" s="152">
        <v>105</v>
      </c>
      <c r="P2877" s="152">
        <v>479</v>
      </c>
      <c r="Q2877" s="152">
        <v>442</v>
      </c>
      <c r="R2877" s="152">
        <v>338</v>
      </c>
      <c r="S2877" s="152">
        <v>78</v>
      </c>
      <c r="T2877" s="152">
        <v>171</v>
      </c>
      <c r="U2877" s="152">
        <v>42</v>
      </c>
      <c r="V2877" s="152">
        <v>119</v>
      </c>
      <c r="W2877" s="152">
        <v>567</v>
      </c>
      <c r="X2877" s="152">
        <v>181</v>
      </c>
      <c r="Y2877" s="152">
        <v>12</v>
      </c>
      <c r="Z2877" s="152">
        <v>269</v>
      </c>
      <c r="AA2877" s="152">
        <v>13</v>
      </c>
      <c r="AB2877" s="152">
        <v>931</v>
      </c>
      <c r="AC2877" s="152">
        <v>298</v>
      </c>
      <c r="AD2877" s="152">
        <v>18</v>
      </c>
      <c r="AE2877" s="152">
        <v>897</v>
      </c>
      <c r="AF2877" s="152">
        <v>1457</v>
      </c>
      <c r="AG2877" s="152">
        <v>745</v>
      </c>
      <c r="AH2877" s="152">
        <v>147</v>
      </c>
      <c r="AI2877" s="152">
        <v>190</v>
      </c>
      <c r="AJ2877" s="152">
        <v>53</v>
      </c>
      <c r="AK2877" s="152">
        <v>1088</v>
      </c>
      <c r="AL2877" s="152">
        <v>1180</v>
      </c>
      <c r="AM2877" s="152">
        <v>12</v>
      </c>
      <c r="AN2877" s="152"/>
      <c r="AO2877" s="152">
        <v>314</v>
      </c>
      <c r="AP2877" s="152">
        <v>46</v>
      </c>
      <c r="AQ2877" s="152">
        <v>209</v>
      </c>
      <c r="AR2877" s="152">
        <v>240</v>
      </c>
      <c r="AS2877" s="152">
        <v>1259</v>
      </c>
      <c r="AT2877" s="152">
        <v>214</v>
      </c>
      <c r="AU2877" s="152">
        <v>320</v>
      </c>
      <c r="AV2877" s="152">
        <v>49</v>
      </c>
      <c r="AW2877" s="152">
        <v>115</v>
      </c>
      <c r="AX2877" s="152">
        <v>395</v>
      </c>
      <c r="AY2877" s="152">
        <v>178</v>
      </c>
      <c r="AZ2877" s="152">
        <v>348</v>
      </c>
      <c r="BA2877" s="152">
        <v>356</v>
      </c>
      <c r="BB2877" s="152">
        <v>52</v>
      </c>
      <c r="BC2877" s="152">
        <v>22</v>
      </c>
      <c r="BD2877" s="152">
        <v>134</v>
      </c>
      <c r="BE2877" s="152">
        <v>218</v>
      </c>
      <c r="BF2877" s="201">
        <v>38</v>
      </c>
      <c r="BG2877" s="152">
        <v>55</v>
      </c>
      <c r="BH2877" s="152">
        <v>99</v>
      </c>
      <c r="BI2877" s="152">
        <v>57</v>
      </c>
      <c r="BJ2877" s="152">
        <v>70</v>
      </c>
      <c r="BK2877" s="152">
        <v>33</v>
      </c>
      <c r="BL2877" s="152">
        <v>53</v>
      </c>
      <c r="BM2877" s="152">
        <v>100</v>
      </c>
      <c r="BN2877" s="152">
        <v>93</v>
      </c>
      <c r="BO2877" s="152">
        <v>9</v>
      </c>
      <c r="BP2877" s="152">
        <v>147</v>
      </c>
      <c r="BQ2877" s="152">
        <v>178</v>
      </c>
      <c r="BR2877" s="152">
        <v>65</v>
      </c>
      <c r="BS2877" s="152">
        <v>91</v>
      </c>
      <c r="BT2877" s="152">
        <v>39</v>
      </c>
      <c r="BU2877" s="152">
        <v>46</v>
      </c>
      <c r="BV2877" s="152">
        <v>41</v>
      </c>
      <c r="BW2877" s="152">
        <v>51</v>
      </c>
      <c r="BX2877" s="152">
        <v>205</v>
      </c>
      <c r="BY2877" s="152">
        <v>90</v>
      </c>
      <c r="BZ2877" s="152">
        <v>103</v>
      </c>
      <c r="CA2877" s="152">
        <v>32</v>
      </c>
      <c r="CB2877" s="152">
        <v>63</v>
      </c>
      <c r="CC2877" s="152">
        <v>224</v>
      </c>
    </row>
    <row r="2878" spans="1:81">
      <c r="A2878" t="str">
        <f t="shared" si="224"/>
        <v>2023</v>
      </c>
      <c r="B2878" t="str">
        <f t="shared" si="225"/>
        <v>November</v>
      </c>
      <c r="C2878" s="2">
        <v>45245</v>
      </c>
      <c r="D2878" s="1" t="str">
        <f t="shared" si="223"/>
        <v>OK</v>
      </c>
      <c r="E2878">
        <f t="shared" si="226"/>
        <v>1</v>
      </c>
      <c r="F2878">
        <f t="shared" si="227"/>
        <v>0</v>
      </c>
      <c r="G2878" s="200">
        <v>45245</v>
      </c>
      <c r="H2878" s="152">
        <v>17</v>
      </c>
      <c r="I2878" s="152">
        <v>432</v>
      </c>
      <c r="J2878" s="152">
        <v>379</v>
      </c>
      <c r="K2878" s="152">
        <v>211</v>
      </c>
      <c r="L2878" s="152">
        <v>364</v>
      </c>
      <c r="M2878" s="152">
        <v>195</v>
      </c>
      <c r="N2878" s="152">
        <v>315</v>
      </c>
      <c r="O2878" s="152">
        <v>118</v>
      </c>
      <c r="P2878" s="152">
        <v>443</v>
      </c>
      <c r="Q2878" s="152">
        <v>436</v>
      </c>
      <c r="R2878" s="152">
        <v>316</v>
      </c>
      <c r="S2878" s="152">
        <v>78</v>
      </c>
      <c r="T2878" s="152">
        <v>114</v>
      </c>
      <c r="U2878" s="152">
        <v>45</v>
      </c>
      <c r="V2878" s="152">
        <v>133</v>
      </c>
      <c r="W2878" s="152">
        <v>643</v>
      </c>
      <c r="X2878" s="152">
        <v>256</v>
      </c>
      <c r="Y2878" s="152">
        <v>29</v>
      </c>
      <c r="Z2878" s="152">
        <v>291</v>
      </c>
      <c r="AA2878" s="152">
        <v>13</v>
      </c>
      <c r="AB2878" s="152">
        <v>957</v>
      </c>
      <c r="AC2878" s="152">
        <v>320</v>
      </c>
      <c r="AD2878" s="152">
        <v>19</v>
      </c>
      <c r="AE2878" s="152">
        <v>918</v>
      </c>
      <c r="AF2878" s="152">
        <v>1343</v>
      </c>
      <c r="AG2878" s="152">
        <v>740</v>
      </c>
      <c r="AH2878" s="152">
        <v>152</v>
      </c>
      <c r="AI2878" s="152">
        <v>196</v>
      </c>
      <c r="AJ2878" s="152">
        <v>52</v>
      </c>
      <c r="AK2878" s="152">
        <v>1088</v>
      </c>
      <c r="AL2878" s="152">
        <v>1377</v>
      </c>
      <c r="AM2878" s="152">
        <v>21</v>
      </c>
      <c r="AN2878" s="152"/>
      <c r="AO2878" s="152">
        <v>316</v>
      </c>
      <c r="AP2878" s="152">
        <v>40</v>
      </c>
      <c r="AQ2878" s="152">
        <v>206</v>
      </c>
      <c r="AR2878" s="152">
        <v>244</v>
      </c>
      <c r="AS2878" s="152">
        <v>1281</v>
      </c>
      <c r="AT2878" s="152">
        <v>203</v>
      </c>
      <c r="AU2878" s="152">
        <v>349</v>
      </c>
      <c r="AV2878" s="152">
        <v>99</v>
      </c>
      <c r="AW2878" s="152">
        <v>143</v>
      </c>
      <c r="AX2878" s="152">
        <v>399</v>
      </c>
      <c r="AY2878" s="152">
        <v>228</v>
      </c>
      <c r="AZ2878" s="152">
        <v>346</v>
      </c>
      <c r="BA2878" s="152">
        <v>393</v>
      </c>
      <c r="BB2878" s="152">
        <v>93</v>
      </c>
      <c r="BC2878" s="152">
        <v>24</v>
      </c>
      <c r="BD2878" s="152">
        <v>156</v>
      </c>
      <c r="BE2878" s="152">
        <v>226</v>
      </c>
      <c r="BF2878" s="201">
        <v>77</v>
      </c>
      <c r="BG2878" s="152">
        <v>58</v>
      </c>
      <c r="BH2878" s="152">
        <v>104</v>
      </c>
      <c r="BI2878" s="152">
        <v>56</v>
      </c>
      <c r="BJ2878" s="152">
        <v>74</v>
      </c>
      <c r="BK2878" s="152">
        <v>26</v>
      </c>
      <c r="BL2878" s="152">
        <v>39</v>
      </c>
      <c r="BM2878" s="152">
        <v>152</v>
      </c>
      <c r="BN2878" s="152">
        <v>75</v>
      </c>
      <c r="BO2878" s="152">
        <v>17</v>
      </c>
      <c r="BP2878" s="152">
        <v>144</v>
      </c>
      <c r="BQ2878" s="152">
        <v>167</v>
      </c>
      <c r="BR2878" s="152">
        <v>59</v>
      </c>
      <c r="BS2878" s="152">
        <v>72</v>
      </c>
      <c r="BT2878" s="152">
        <v>45</v>
      </c>
      <c r="BU2878" s="152">
        <v>48</v>
      </c>
      <c r="BV2878" s="152">
        <v>44</v>
      </c>
      <c r="BW2878" s="152">
        <v>42</v>
      </c>
      <c r="BX2878" s="152">
        <v>205</v>
      </c>
      <c r="BY2878" s="152">
        <v>99</v>
      </c>
      <c r="BZ2878" s="152">
        <v>125</v>
      </c>
      <c r="CA2878" s="152">
        <v>96</v>
      </c>
      <c r="CB2878" s="152">
        <v>55</v>
      </c>
      <c r="CC2878" s="152">
        <v>186</v>
      </c>
    </row>
    <row r="2879" spans="1:81">
      <c r="A2879" t="str">
        <f t="shared" si="224"/>
        <v>2023</v>
      </c>
      <c r="B2879" t="str">
        <f t="shared" si="225"/>
        <v>November</v>
      </c>
      <c r="C2879" s="2">
        <v>45246</v>
      </c>
      <c r="D2879" s="1" t="str">
        <f t="shared" si="223"/>
        <v>OK</v>
      </c>
      <c r="E2879">
        <f t="shared" si="226"/>
        <v>1</v>
      </c>
      <c r="F2879">
        <f t="shared" si="227"/>
        <v>0</v>
      </c>
      <c r="G2879" s="200">
        <v>45246</v>
      </c>
      <c r="H2879" s="152">
        <v>15</v>
      </c>
      <c r="I2879" s="152">
        <v>449</v>
      </c>
      <c r="J2879" s="152">
        <v>456</v>
      </c>
      <c r="K2879" s="152">
        <v>257</v>
      </c>
      <c r="L2879" s="152">
        <v>374</v>
      </c>
      <c r="M2879" s="152">
        <v>202</v>
      </c>
      <c r="N2879" s="152">
        <v>347</v>
      </c>
      <c r="O2879" s="152">
        <v>106</v>
      </c>
      <c r="P2879" s="152">
        <v>543</v>
      </c>
      <c r="Q2879" s="152">
        <v>501</v>
      </c>
      <c r="R2879" s="152">
        <v>397</v>
      </c>
      <c r="S2879" s="152">
        <v>105</v>
      </c>
      <c r="T2879" s="152">
        <v>148</v>
      </c>
      <c r="U2879" s="152">
        <v>43</v>
      </c>
      <c r="V2879" s="152">
        <v>148</v>
      </c>
      <c r="W2879" s="152">
        <v>754</v>
      </c>
      <c r="X2879" s="152">
        <v>279</v>
      </c>
      <c r="Y2879" s="152">
        <v>54</v>
      </c>
      <c r="Z2879" s="152">
        <v>324</v>
      </c>
      <c r="AA2879" s="152">
        <v>21</v>
      </c>
      <c r="AB2879" s="152">
        <v>1021</v>
      </c>
      <c r="AC2879" s="152">
        <v>376</v>
      </c>
      <c r="AD2879" s="152">
        <v>15</v>
      </c>
      <c r="AE2879" s="152">
        <v>980</v>
      </c>
      <c r="AF2879" s="152">
        <v>1566</v>
      </c>
      <c r="AG2879" s="152">
        <v>874</v>
      </c>
      <c r="AH2879" s="152">
        <v>182</v>
      </c>
      <c r="AI2879" s="152">
        <v>334</v>
      </c>
      <c r="AJ2879" s="152">
        <v>77</v>
      </c>
      <c r="AK2879" s="152">
        <v>1230</v>
      </c>
      <c r="AL2879" s="152">
        <v>1518</v>
      </c>
      <c r="AM2879" s="152">
        <v>11</v>
      </c>
      <c r="AN2879" s="152"/>
      <c r="AO2879" s="152">
        <v>387</v>
      </c>
      <c r="AP2879" s="152">
        <v>38</v>
      </c>
      <c r="AQ2879" s="152">
        <v>251</v>
      </c>
      <c r="AR2879" s="152">
        <v>306</v>
      </c>
      <c r="AS2879" s="152">
        <v>1477</v>
      </c>
      <c r="AT2879" s="152">
        <v>241</v>
      </c>
      <c r="AU2879" s="152">
        <v>405</v>
      </c>
      <c r="AV2879" s="152">
        <v>99</v>
      </c>
      <c r="AW2879" s="152">
        <v>169</v>
      </c>
      <c r="AX2879" s="152">
        <v>466</v>
      </c>
      <c r="AY2879" s="152">
        <v>234</v>
      </c>
      <c r="AZ2879" s="152">
        <v>434</v>
      </c>
      <c r="BA2879" s="152">
        <v>444</v>
      </c>
      <c r="BB2879" s="152">
        <v>165</v>
      </c>
      <c r="BC2879" s="152">
        <v>17</v>
      </c>
      <c r="BD2879" s="152">
        <v>152</v>
      </c>
      <c r="BE2879" s="152">
        <v>222</v>
      </c>
      <c r="BF2879" s="201">
        <v>91</v>
      </c>
      <c r="BG2879" s="152">
        <v>62</v>
      </c>
      <c r="BH2879" s="152">
        <v>87</v>
      </c>
      <c r="BI2879" s="152">
        <v>46</v>
      </c>
      <c r="BJ2879" s="152">
        <v>78</v>
      </c>
      <c r="BK2879" s="152">
        <v>32</v>
      </c>
      <c r="BL2879" s="152">
        <v>70</v>
      </c>
      <c r="BM2879" s="152">
        <v>133</v>
      </c>
      <c r="BN2879" s="152">
        <v>106</v>
      </c>
      <c r="BO2879" s="152">
        <v>26</v>
      </c>
      <c r="BP2879" s="152">
        <v>162</v>
      </c>
      <c r="BQ2879" s="152">
        <v>199</v>
      </c>
      <c r="BR2879" s="152">
        <v>52</v>
      </c>
      <c r="BS2879" s="152">
        <v>64</v>
      </c>
      <c r="BT2879" s="152">
        <v>63</v>
      </c>
      <c r="BU2879" s="152">
        <v>57</v>
      </c>
      <c r="BV2879" s="152">
        <v>43</v>
      </c>
      <c r="BW2879" s="152">
        <v>56</v>
      </c>
      <c r="BX2879" s="152">
        <v>234</v>
      </c>
      <c r="BY2879" s="152">
        <v>120</v>
      </c>
      <c r="BZ2879" s="152">
        <v>141</v>
      </c>
      <c r="CA2879" s="152">
        <v>61</v>
      </c>
      <c r="CB2879" s="152">
        <v>74</v>
      </c>
      <c r="CC2879" s="152">
        <v>222</v>
      </c>
    </row>
    <row r="2880" spans="1:81">
      <c r="A2880" t="str">
        <f t="shared" si="224"/>
        <v>2023</v>
      </c>
      <c r="B2880" t="str">
        <f t="shared" si="225"/>
        <v>November</v>
      </c>
      <c r="C2880" s="2">
        <v>45247</v>
      </c>
      <c r="D2880" s="1" t="str">
        <f t="shared" si="223"/>
        <v>OK</v>
      </c>
      <c r="E2880">
        <f t="shared" si="226"/>
        <v>1</v>
      </c>
      <c r="F2880">
        <f t="shared" si="227"/>
        <v>0</v>
      </c>
      <c r="G2880" s="200">
        <v>45247</v>
      </c>
      <c r="H2880" s="152">
        <v>7</v>
      </c>
      <c r="I2880" s="152">
        <v>338</v>
      </c>
      <c r="J2880" s="152">
        <v>246</v>
      </c>
      <c r="K2880" s="152">
        <v>162</v>
      </c>
      <c r="L2880" s="152">
        <v>273</v>
      </c>
      <c r="M2880" s="152">
        <v>182</v>
      </c>
      <c r="N2880" s="152">
        <v>229</v>
      </c>
      <c r="O2880" s="152">
        <v>72</v>
      </c>
      <c r="P2880" s="152">
        <v>318</v>
      </c>
      <c r="Q2880" s="152">
        <v>316</v>
      </c>
      <c r="R2880" s="152">
        <v>255</v>
      </c>
      <c r="S2880" s="152">
        <v>72</v>
      </c>
      <c r="T2880" s="152">
        <v>172</v>
      </c>
      <c r="U2880" s="152">
        <v>31</v>
      </c>
      <c r="V2880" s="152">
        <v>139</v>
      </c>
      <c r="W2880" s="152">
        <v>550</v>
      </c>
      <c r="X2880" s="152">
        <v>219</v>
      </c>
      <c r="Y2880" s="152">
        <v>15</v>
      </c>
      <c r="Z2880" s="152">
        <v>279</v>
      </c>
      <c r="AA2880" s="152">
        <v>25</v>
      </c>
      <c r="AB2880" s="152">
        <v>574</v>
      </c>
      <c r="AC2880" s="152">
        <v>243</v>
      </c>
      <c r="AD2880" s="152">
        <v>22</v>
      </c>
      <c r="AE2880" s="152">
        <v>595</v>
      </c>
      <c r="AF2880" s="152">
        <v>848</v>
      </c>
      <c r="AG2880" s="152">
        <v>480</v>
      </c>
      <c r="AH2880" s="152">
        <v>154</v>
      </c>
      <c r="AI2880" s="152">
        <v>215</v>
      </c>
      <c r="AJ2880" s="152">
        <v>73</v>
      </c>
      <c r="AK2880" s="152">
        <v>705</v>
      </c>
      <c r="AL2880" s="152">
        <v>990</v>
      </c>
      <c r="AM2880" s="152">
        <v>9</v>
      </c>
      <c r="AN2880" s="152"/>
      <c r="AO2880" s="152">
        <v>236</v>
      </c>
      <c r="AP2880" s="152">
        <v>51</v>
      </c>
      <c r="AQ2880" s="152">
        <v>210</v>
      </c>
      <c r="AR2880" s="152">
        <v>205</v>
      </c>
      <c r="AS2880" s="152">
        <v>799</v>
      </c>
      <c r="AT2880" s="152">
        <v>141</v>
      </c>
      <c r="AU2880" s="152">
        <v>213</v>
      </c>
      <c r="AV2880" s="152">
        <v>65</v>
      </c>
      <c r="AW2880" s="152">
        <v>109</v>
      </c>
      <c r="AX2880" s="152">
        <v>298</v>
      </c>
      <c r="AY2880" s="152">
        <v>143</v>
      </c>
      <c r="AZ2880" s="152">
        <v>280</v>
      </c>
      <c r="BA2880" s="152">
        <v>288</v>
      </c>
      <c r="BB2880" s="152">
        <v>74</v>
      </c>
      <c r="BC2880" s="152">
        <v>17</v>
      </c>
      <c r="BD2880" s="152">
        <v>96</v>
      </c>
      <c r="BE2880" s="152">
        <v>142</v>
      </c>
      <c r="BF2880" s="201">
        <v>56</v>
      </c>
      <c r="BG2880" s="152">
        <v>49</v>
      </c>
      <c r="BH2880" s="152">
        <v>105</v>
      </c>
      <c r="BI2880" s="152">
        <v>45</v>
      </c>
      <c r="BJ2880" s="152">
        <v>55</v>
      </c>
      <c r="BK2880" s="152">
        <v>17</v>
      </c>
      <c r="BL2880" s="152">
        <v>46</v>
      </c>
      <c r="BM2880" s="152">
        <v>119</v>
      </c>
      <c r="BN2880" s="152">
        <v>61</v>
      </c>
      <c r="BO2880" s="152">
        <v>16</v>
      </c>
      <c r="BP2880" s="152">
        <v>124</v>
      </c>
      <c r="BQ2880" s="152">
        <v>126</v>
      </c>
      <c r="BR2880" s="152">
        <v>63</v>
      </c>
      <c r="BS2880" s="152">
        <v>67</v>
      </c>
      <c r="BT2880" s="152">
        <v>28</v>
      </c>
      <c r="BU2880" s="152">
        <v>50</v>
      </c>
      <c r="BV2880" s="152">
        <v>35</v>
      </c>
      <c r="BW2880" s="152">
        <v>53</v>
      </c>
      <c r="BX2880" s="152">
        <v>158</v>
      </c>
      <c r="BY2880" s="152">
        <v>67</v>
      </c>
      <c r="BZ2880" s="152">
        <v>72</v>
      </c>
      <c r="CA2880" s="152">
        <v>47</v>
      </c>
      <c r="CB2880" s="152">
        <v>50</v>
      </c>
      <c r="CC2880" s="152">
        <v>250</v>
      </c>
    </row>
    <row r="2881" spans="1:81">
      <c r="A2881" t="str">
        <f t="shared" si="224"/>
        <v>2023</v>
      </c>
      <c r="B2881" t="str">
        <f t="shared" si="225"/>
        <v>November</v>
      </c>
      <c r="C2881" s="2">
        <v>45248</v>
      </c>
      <c r="D2881" s="1" t="str">
        <f t="shared" ref="D2881:D2924" si="228">IF(C2881=G2881,"OK","Wrong date")</f>
        <v>OK</v>
      </c>
      <c r="E2881">
        <f t="shared" si="226"/>
        <v>0</v>
      </c>
      <c r="F2881">
        <f t="shared" si="227"/>
        <v>1</v>
      </c>
      <c r="G2881" s="200">
        <v>45248</v>
      </c>
      <c r="H2881" s="152">
        <v>5</v>
      </c>
      <c r="I2881" s="152">
        <v>103</v>
      </c>
      <c r="J2881" s="152">
        <v>63</v>
      </c>
      <c r="K2881" s="152">
        <v>48</v>
      </c>
      <c r="L2881" s="152">
        <v>77</v>
      </c>
      <c r="M2881" s="152">
        <v>109</v>
      </c>
      <c r="N2881" s="152">
        <v>58</v>
      </c>
      <c r="O2881" s="152">
        <v>39</v>
      </c>
      <c r="P2881" s="152">
        <v>110</v>
      </c>
      <c r="Q2881" s="152">
        <v>78</v>
      </c>
      <c r="R2881" s="152">
        <v>81</v>
      </c>
      <c r="S2881" s="152">
        <v>18</v>
      </c>
      <c r="T2881" s="152">
        <v>121</v>
      </c>
      <c r="U2881" s="152">
        <v>8</v>
      </c>
      <c r="V2881" s="152">
        <v>38</v>
      </c>
      <c r="W2881" s="152">
        <v>331</v>
      </c>
      <c r="X2881" s="152">
        <v>76</v>
      </c>
      <c r="Y2881" s="152">
        <v>11</v>
      </c>
      <c r="Z2881" s="152">
        <v>129</v>
      </c>
      <c r="AA2881" s="152">
        <v>9</v>
      </c>
      <c r="AB2881" s="152">
        <v>97</v>
      </c>
      <c r="AC2881" s="152">
        <v>120</v>
      </c>
      <c r="AD2881" s="152">
        <v>15</v>
      </c>
      <c r="AE2881" s="152">
        <v>126</v>
      </c>
      <c r="AF2881" s="152">
        <v>190</v>
      </c>
      <c r="AG2881" s="152">
        <v>207</v>
      </c>
      <c r="AH2881" s="152">
        <v>98</v>
      </c>
      <c r="AI2881" s="152">
        <v>104</v>
      </c>
      <c r="AJ2881" s="152">
        <v>43</v>
      </c>
      <c r="AK2881" s="152">
        <v>182</v>
      </c>
      <c r="AL2881" s="152">
        <v>301</v>
      </c>
      <c r="AM2881" s="152">
        <v>4</v>
      </c>
      <c r="AN2881" s="152"/>
      <c r="AO2881" s="152">
        <v>55</v>
      </c>
      <c r="AP2881" s="152">
        <v>12</v>
      </c>
      <c r="AQ2881" s="152">
        <v>62</v>
      </c>
      <c r="AR2881" s="152">
        <v>53</v>
      </c>
      <c r="AS2881" s="152">
        <v>278</v>
      </c>
      <c r="AT2881" s="152">
        <v>25</v>
      </c>
      <c r="AU2881" s="152">
        <v>0</v>
      </c>
      <c r="AV2881" s="152">
        <v>38</v>
      </c>
      <c r="AW2881" s="152">
        <v>77</v>
      </c>
      <c r="AX2881" s="152">
        <v>77</v>
      </c>
      <c r="AY2881" s="152">
        <v>45</v>
      </c>
      <c r="AZ2881" s="152">
        <v>83</v>
      </c>
      <c r="BA2881" s="152">
        <v>89</v>
      </c>
      <c r="BB2881" s="152">
        <v>27</v>
      </c>
      <c r="BC2881" s="152">
        <v>123</v>
      </c>
      <c r="BD2881" s="152">
        <v>189</v>
      </c>
      <c r="BE2881" s="152">
        <v>41</v>
      </c>
      <c r="BF2881" s="201">
        <v>25</v>
      </c>
      <c r="BG2881" s="152">
        <v>15</v>
      </c>
      <c r="BH2881" s="152">
        <v>36</v>
      </c>
      <c r="BI2881" s="152">
        <v>10</v>
      </c>
      <c r="BJ2881" s="152">
        <v>23</v>
      </c>
      <c r="BK2881" s="152">
        <v>10</v>
      </c>
      <c r="BL2881" s="152">
        <v>33</v>
      </c>
      <c r="BM2881" s="152">
        <v>55</v>
      </c>
      <c r="BN2881" s="152">
        <v>38</v>
      </c>
      <c r="BO2881" s="152">
        <v>6</v>
      </c>
      <c r="BP2881" s="152">
        <v>43</v>
      </c>
      <c r="BQ2881" s="152">
        <v>38</v>
      </c>
      <c r="BR2881" s="152">
        <v>11</v>
      </c>
      <c r="BS2881" s="152">
        <v>54</v>
      </c>
      <c r="BT2881" s="152">
        <v>16</v>
      </c>
      <c r="BU2881" s="152">
        <v>16</v>
      </c>
      <c r="BV2881" s="152">
        <v>27</v>
      </c>
      <c r="BW2881" s="152">
        <v>19</v>
      </c>
      <c r="BX2881" s="152">
        <v>36</v>
      </c>
      <c r="BY2881" s="152">
        <v>44</v>
      </c>
      <c r="BZ2881" s="152">
        <v>40</v>
      </c>
      <c r="CA2881" s="152">
        <v>22</v>
      </c>
      <c r="CB2881" s="152">
        <v>10</v>
      </c>
      <c r="CC2881" s="152">
        <v>159</v>
      </c>
    </row>
    <row r="2882" spans="1:81">
      <c r="A2882" t="str">
        <f t="shared" si="224"/>
        <v>2023</v>
      </c>
      <c r="B2882" t="str">
        <f t="shared" si="225"/>
        <v>November</v>
      </c>
      <c r="C2882" s="2">
        <v>45249</v>
      </c>
      <c r="D2882" s="1" t="str">
        <f t="shared" si="228"/>
        <v>OK</v>
      </c>
      <c r="E2882">
        <f t="shared" si="226"/>
        <v>0</v>
      </c>
      <c r="F2882">
        <f t="shared" si="227"/>
        <v>1</v>
      </c>
      <c r="G2882" s="200">
        <v>45249</v>
      </c>
      <c r="H2882" s="152">
        <v>19</v>
      </c>
      <c r="I2882" s="152">
        <v>106</v>
      </c>
      <c r="J2882" s="152">
        <v>76</v>
      </c>
      <c r="K2882" s="152">
        <v>107</v>
      </c>
      <c r="L2882" s="152">
        <v>75</v>
      </c>
      <c r="M2882" s="152">
        <v>86</v>
      </c>
      <c r="N2882" s="152">
        <v>68</v>
      </c>
      <c r="O2882" s="152">
        <v>36</v>
      </c>
      <c r="P2882" s="152">
        <v>134</v>
      </c>
      <c r="Q2882" s="152">
        <v>100</v>
      </c>
      <c r="R2882" s="152">
        <v>73</v>
      </c>
      <c r="S2882" s="152">
        <v>21</v>
      </c>
      <c r="T2882" s="152">
        <v>113</v>
      </c>
      <c r="U2882" s="152">
        <v>4</v>
      </c>
      <c r="V2882" s="152">
        <v>40</v>
      </c>
      <c r="W2882" s="152">
        <v>320</v>
      </c>
      <c r="X2882" s="152">
        <v>99</v>
      </c>
      <c r="Y2882" s="152">
        <v>15</v>
      </c>
      <c r="Z2882" s="152">
        <v>118</v>
      </c>
      <c r="AA2882" s="152">
        <v>9</v>
      </c>
      <c r="AB2882" s="152">
        <v>150</v>
      </c>
      <c r="AC2882" s="152">
        <v>133</v>
      </c>
      <c r="AD2882" s="152">
        <v>17</v>
      </c>
      <c r="AE2882" s="152">
        <v>163</v>
      </c>
      <c r="AF2882" s="152">
        <v>270</v>
      </c>
      <c r="AG2882" s="152">
        <v>273</v>
      </c>
      <c r="AH2882" s="152">
        <v>89</v>
      </c>
      <c r="AI2882" s="152">
        <v>212</v>
      </c>
      <c r="AJ2882" s="152">
        <v>37</v>
      </c>
      <c r="AK2882" s="152">
        <v>268</v>
      </c>
      <c r="AL2882" s="152">
        <v>531</v>
      </c>
      <c r="AM2882" s="152">
        <v>5</v>
      </c>
      <c r="AN2882" s="152"/>
      <c r="AO2882" s="152">
        <v>82</v>
      </c>
      <c r="AP2882" s="152">
        <v>14</v>
      </c>
      <c r="AQ2882" s="152">
        <v>151</v>
      </c>
      <c r="AR2882" s="152">
        <v>51</v>
      </c>
      <c r="AS2882" s="152">
        <v>371</v>
      </c>
      <c r="AT2882" s="152">
        <v>67</v>
      </c>
      <c r="AU2882" s="152">
        <v>1</v>
      </c>
      <c r="AV2882" s="152">
        <v>72</v>
      </c>
      <c r="AW2882" s="152">
        <v>85</v>
      </c>
      <c r="AX2882" s="152">
        <v>78</v>
      </c>
      <c r="AY2882" s="152">
        <v>53</v>
      </c>
      <c r="AZ2882" s="152">
        <v>232</v>
      </c>
      <c r="BA2882" s="152">
        <v>200</v>
      </c>
      <c r="BB2882" s="152">
        <v>45</v>
      </c>
      <c r="BC2882" s="152">
        <v>59</v>
      </c>
      <c r="BD2882" s="152">
        <v>160</v>
      </c>
      <c r="BE2882" s="152">
        <v>63</v>
      </c>
      <c r="BF2882" s="201">
        <v>43</v>
      </c>
      <c r="BG2882" s="152">
        <v>19</v>
      </c>
      <c r="BH2882" s="152">
        <v>29</v>
      </c>
      <c r="BI2882" s="152">
        <v>40</v>
      </c>
      <c r="BJ2882" s="152">
        <v>32</v>
      </c>
      <c r="BK2882" s="152">
        <v>12</v>
      </c>
      <c r="BL2882" s="152">
        <v>44</v>
      </c>
      <c r="BM2882" s="152">
        <v>49</v>
      </c>
      <c r="BN2882" s="152">
        <v>64</v>
      </c>
      <c r="BO2882" s="152">
        <v>12</v>
      </c>
      <c r="BP2882" s="152">
        <v>30</v>
      </c>
      <c r="BQ2882" s="152">
        <v>62</v>
      </c>
      <c r="BR2882" s="152">
        <v>12</v>
      </c>
      <c r="BS2882" s="152">
        <v>46</v>
      </c>
      <c r="BT2882" s="152">
        <v>44</v>
      </c>
      <c r="BU2882" s="152">
        <v>26</v>
      </c>
      <c r="BV2882" s="152">
        <v>14</v>
      </c>
      <c r="BW2882" s="152">
        <v>26</v>
      </c>
      <c r="BX2882" s="152">
        <v>66</v>
      </c>
      <c r="BY2882" s="152">
        <v>97</v>
      </c>
      <c r="BZ2882" s="152">
        <v>36</v>
      </c>
      <c r="CA2882" s="152">
        <v>33</v>
      </c>
      <c r="CB2882" s="152">
        <v>14</v>
      </c>
      <c r="CC2882" s="152">
        <v>105</v>
      </c>
    </row>
    <row r="2883" spans="1:81">
      <c r="A2883" t="str">
        <f t="shared" si="224"/>
        <v>2023</v>
      </c>
      <c r="B2883" t="str">
        <f t="shared" si="225"/>
        <v>November</v>
      </c>
      <c r="C2883" s="2">
        <v>45250</v>
      </c>
      <c r="D2883" s="1" t="str">
        <f t="shared" si="228"/>
        <v>OK</v>
      </c>
      <c r="E2883">
        <f t="shared" si="226"/>
        <v>1</v>
      </c>
      <c r="F2883">
        <f t="shared" si="227"/>
        <v>0</v>
      </c>
      <c r="G2883" s="200">
        <v>45250</v>
      </c>
      <c r="H2883" s="152">
        <v>22</v>
      </c>
      <c r="I2883" s="152">
        <v>368</v>
      </c>
      <c r="J2883" s="152">
        <v>348</v>
      </c>
      <c r="K2883" s="152">
        <v>162</v>
      </c>
      <c r="L2883" s="152">
        <v>350</v>
      </c>
      <c r="M2883" s="152">
        <v>177</v>
      </c>
      <c r="N2883" s="152">
        <v>229</v>
      </c>
      <c r="O2883" s="152">
        <v>88</v>
      </c>
      <c r="P2883" s="152">
        <v>408</v>
      </c>
      <c r="Q2883" s="152">
        <v>421</v>
      </c>
      <c r="R2883" s="152">
        <v>303</v>
      </c>
      <c r="S2883" s="152">
        <v>69</v>
      </c>
      <c r="T2883" s="152">
        <v>127</v>
      </c>
      <c r="U2883" s="152">
        <v>45</v>
      </c>
      <c r="V2883" s="152">
        <v>119</v>
      </c>
      <c r="W2883" s="152">
        <v>575</v>
      </c>
      <c r="X2883" s="152">
        <v>172</v>
      </c>
      <c r="Y2883" s="152">
        <v>13</v>
      </c>
      <c r="Z2883" s="152">
        <v>222</v>
      </c>
      <c r="AA2883" s="152">
        <v>13</v>
      </c>
      <c r="AB2883" s="152">
        <v>801</v>
      </c>
      <c r="AC2883" s="152">
        <v>275</v>
      </c>
      <c r="AD2883" s="152">
        <v>18</v>
      </c>
      <c r="AE2883" s="152">
        <v>789</v>
      </c>
      <c r="AF2883" s="152">
        <v>1227</v>
      </c>
      <c r="AG2883" s="152">
        <v>633</v>
      </c>
      <c r="AH2883" s="152">
        <v>175</v>
      </c>
      <c r="AI2883" s="152">
        <v>217</v>
      </c>
      <c r="AJ2883" s="152">
        <v>48</v>
      </c>
      <c r="AK2883" s="152">
        <v>924</v>
      </c>
      <c r="AL2883" s="152">
        <v>1013</v>
      </c>
      <c r="AM2883" s="152">
        <v>4</v>
      </c>
      <c r="AN2883" s="152"/>
      <c r="AO2883" s="152">
        <v>286</v>
      </c>
      <c r="AP2883" s="152">
        <v>41</v>
      </c>
      <c r="AQ2883" s="152">
        <v>148</v>
      </c>
      <c r="AR2883" s="152">
        <v>237</v>
      </c>
      <c r="AS2883" s="152">
        <v>976</v>
      </c>
      <c r="AT2883" s="152">
        <v>221</v>
      </c>
      <c r="AU2883" s="152">
        <v>4</v>
      </c>
      <c r="AV2883" s="152">
        <v>96</v>
      </c>
      <c r="AW2883" s="152">
        <v>72</v>
      </c>
      <c r="AX2883" s="152">
        <v>364</v>
      </c>
      <c r="AY2883" s="152">
        <v>172</v>
      </c>
      <c r="AZ2883" s="152">
        <v>313</v>
      </c>
      <c r="BA2883" s="152">
        <v>318</v>
      </c>
      <c r="BB2883" s="152">
        <v>93</v>
      </c>
      <c r="BC2883" s="152">
        <v>36</v>
      </c>
      <c r="BD2883" s="152">
        <v>143</v>
      </c>
      <c r="BE2883" s="152">
        <v>168</v>
      </c>
      <c r="BF2883" s="201">
        <v>58</v>
      </c>
      <c r="BG2883" s="152">
        <v>58</v>
      </c>
      <c r="BH2883" s="152">
        <v>106</v>
      </c>
      <c r="BI2883" s="152">
        <v>35</v>
      </c>
      <c r="BJ2883" s="152">
        <v>73</v>
      </c>
      <c r="BK2883" s="152">
        <v>27</v>
      </c>
      <c r="BL2883" s="152">
        <v>56</v>
      </c>
      <c r="BM2883" s="152">
        <v>113</v>
      </c>
      <c r="BN2883" s="152">
        <v>81</v>
      </c>
      <c r="BO2883" s="152">
        <v>13</v>
      </c>
      <c r="BP2883" s="152">
        <v>116</v>
      </c>
      <c r="BQ2883" s="152">
        <v>151</v>
      </c>
      <c r="BR2883" s="152">
        <v>67</v>
      </c>
      <c r="BS2883" s="152">
        <v>70</v>
      </c>
      <c r="BT2883" s="152">
        <v>45</v>
      </c>
      <c r="BU2883" s="152">
        <v>24</v>
      </c>
      <c r="BV2883" s="152">
        <v>29</v>
      </c>
      <c r="BW2883" s="152">
        <v>49</v>
      </c>
      <c r="BX2883" s="152">
        <v>175</v>
      </c>
      <c r="BY2883" s="152">
        <v>78</v>
      </c>
      <c r="BZ2883" s="152">
        <v>113</v>
      </c>
      <c r="CA2883" s="152">
        <v>72</v>
      </c>
      <c r="CB2883" s="152">
        <v>63</v>
      </c>
      <c r="CC2883" s="152">
        <v>168</v>
      </c>
    </row>
    <row r="2884" spans="1:81">
      <c r="A2884" t="str">
        <f t="shared" ref="A2884:A2924" si="229">TEXT(C2884,"yyyy")</f>
        <v>2023</v>
      </c>
      <c r="B2884" t="str">
        <f t="shared" ref="B2884:B2924" si="230">TEXT(C2884,"mmmm")</f>
        <v>November</v>
      </c>
      <c r="C2884" s="2">
        <v>45251</v>
      </c>
      <c r="D2884" s="1" t="str">
        <f t="shared" si="228"/>
        <v>OK</v>
      </c>
      <c r="E2884">
        <f t="shared" si="226"/>
        <v>1</v>
      </c>
      <c r="F2884">
        <f t="shared" si="227"/>
        <v>0</v>
      </c>
      <c r="G2884" s="200">
        <v>45251</v>
      </c>
      <c r="H2884" s="152">
        <v>26</v>
      </c>
      <c r="I2884" s="152">
        <v>490</v>
      </c>
      <c r="J2884" s="152">
        <v>453</v>
      </c>
      <c r="K2884" s="152">
        <v>255</v>
      </c>
      <c r="L2884" s="152">
        <v>384</v>
      </c>
      <c r="M2884" s="152">
        <v>162</v>
      </c>
      <c r="N2884" s="152">
        <v>324</v>
      </c>
      <c r="O2884" s="152">
        <v>131</v>
      </c>
      <c r="P2884" s="152">
        <v>504</v>
      </c>
      <c r="Q2884" s="152">
        <v>527</v>
      </c>
      <c r="R2884" s="152">
        <v>385</v>
      </c>
      <c r="S2884" s="152">
        <v>96</v>
      </c>
      <c r="T2884" s="152">
        <v>146</v>
      </c>
      <c r="U2884" s="152">
        <v>50</v>
      </c>
      <c r="V2884" s="152">
        <v>138</v>
      </c>
      <c r="W2884" s="152">
        <v>753</v>
      </c>
      <c r="X2884" s="152">
        <v>236</v>
      </c>
      <c r="Y2884" s="152">
        <v>56</v>
      </c>
      <c r="Z2884" s="152">
        <v>307</v>
      </c>
      <c r="AA2884" s="152">
        <v>16</v>
      </c>
      <c r="AB2884" s="152">
        <v>1040</v>
      </c>
      <c r="AC2884" s="152">
        <v>364</v>
      </c>
      <c r="AD2884" s="152">
        <v>18</v>
      </c>
      <c r="AE2884" s="152">
        <v>945</v>
      </c>
      <c r="AF2884" s="152">
        <v>1612</v>
      </c>
      <c r="AG2884" s="152">
        <v>868</v>
      </c>
      <c r="AH2884" s="152">
        <v>202</v>
      </c>
      <c r="AI2884" s="152">
        <v>276</v>
      </c>
      <c r="AJ2884" s="152">
        <v>73</v>
      </c>
      <c r="AK2884" s="152">
        <v>1225</v>
      </c>
      <c r="AL2884" s="152">
        <v>1332</v>
      </c>
      <c r="AM2884" s="152">
        <v>12</v>
      </c>
      <c r="AN2884" s="152"/>
      <c r="AO2884" s="152">
        <v>403</v>
      </c>
      <c r="AP2884" s="152">
        <v>41</v>
      </c>
      <c r="AQ2884" s="152">
        <v>256</v>
      </c>
      <c r="AR2884" s="152">
        <v>312</v>
      </c>
      <c r="AS2884" s="152">
        <v>1410</v>
      </c>
      <c r="AT2884" s="152">
        <v>226</v>
      </c>
      <c r="AU2884" s="152">
        <v>11</v>
      </c>
      <c r="AV2884" s="152">
        <v>139</v>
      </c>
      <c r="AW2884" s="152">
        <v>206</v>
      </c>
      <c r="AX2884" s="152">
        <v>431</v>
      </c>
      <c r="AY2884" s="152">
        <v>213</v>
      </c>
      <c r="AZ2884" s="152">
        <v>431</v>
      </c>
      <c r="BA2884" s="152">
        <v>427</v>
      </c>
      <c r="BB2884" s="152">
        <v>126</v>
      </c>
      <c r="BC2884" s="152">
        <v>21</v>
      </c>
      <c r="BD2884" s="152">
        <v>131</v>
      </c>
      <c r="BE2884" s="152">
        <v>257</v>
      </c>
      <c r="BF2884" s="201">
        <v>76</v>
      </c>
      <c r="BG2884" s="152">
        <v>59</v>
      </c>
      <c r="BH2884" s="152">
        <v>85</v>
      </c>
      <c r="BI2884" s="152">
        <v>38</v>
      </c>
      <c r="BJ2884" s="152">
        <v>138</v>
      </c>
      <c r="BK2884" s="152">
        <v>34</v>
      </c>
      <c r="BL2884" s="152">
        <v>47</v>
      </c>
      <c r="BM2884" s="152">
        <v>152</v>
      </c>
      <c r="BN2884" s="152">
        <v>103</v>
      </c>
      <c r="BO2884" s="152">
        <v>17</v>
      </c>
      <c r="BP2884" s="152">
        <v>157</v>
      </c>
      <c r="BQ2884" s="152">
        <v>210</v>
      </c>
      <c r="BR2884" s="152">
        <v>64</v>
      </c>
      <c r="BS2884" s="152">
        <v>90</v>
      </c>
      <c r="BT2884" s="152">
        <v>46</v>
      </c>
      <c r="BU2884" s="152">
        <v>41</v>
      </c>
      <c r="BV2884" s="152">
        <v>55</v>
      </c>
      <c r="BW2884" s="152">
        <v>52</v>
      </c>
      <c r="BX2884" s="152">
        <v>178</v>
      </c>
      <c r="BY2884" s="152">
        <v>83</v>
      </c>
      <c r="BZ2884" s="152">
        <v>116</v>
      </c>
      <c r="CA2884" s="152">
        <v>101</v>
      </c>
      <c r="CB2884" s="152">
        <v>66</v>
      </c>
      <c r="CC2884" s="152">
        <v>199</v>
      </c>
    </row>
    <row r="2885" spans="1:81">
      <c r="A2885" t="str">
        <f t="shared" si="229"/>
        <v>2023</v>
      </c>
      <c r="B2885" t="str">
        <f t="shared" si="230"/>
        <v>November</v>
      </c>
      <c r="C2885" s="2">
        <v>45252</v>
      </c>
      <c r="D2885" s="1" t="str">
        <f t="shared" si="228"/>
        <v>OK</v>
      </c>
      <c r="E2885">
        <f t="shared" si="226"/>
        <v>1</v>
      </c>
      <c r="F2885">
        <f t="shared" si="227"/>
        <v>0</v>
      </c>
      <c r="G2885" s="200">
        <v>45252</v>
      </c>
      <c r="H2885" s="152">
        <v>20</v>
      </c>
      <c r="I2885" s="152">
        <v>445</v>
      </c>
      <c r="J2885" s="152">
        <v>434</v>
      </c>
      <c r="K2885" s="152">
        <v>228</v>
      </c>
      <c r="L2885" s="152">
        <v>390</v>
      </c>
      <c r="M2885" s="152">
        <v>208</v>
      </c>
      <c r="N2885" s="152">
        <v>336</v>
      </c>
      <c r="O2885" s="152">
        <v>136</v>
      </c>
      <c r="P2885" s="152">
        <v>532</v>
      </c>
      <c r="Q2885" s="152">
        <v>535</v>
      </c>
      <c r="R2885" s="152">
        <v>350</v>
      </c>
      <c r="S2885" s="152">
        <v>94</v>
      </c>
      <c r="T2885" s="152">
        <v>149</v>
      </c>
      <c r="U2885" s="152">
        <v>48</v>
      </c>
      <c r="V2885" s="152">
        <v>138</v>
      </c>
      <c r="W2885" s="152">
        <v>782</v>
      </c>
      <c r="X2885" s="152">
        <v>301</v>
      </c>
      <c r="Y2885" s="152">
        <v>39</v>
      </c>
      <c r="Z2885" s="152">
        <v>340</v>
      </c>
      <c r="AA2885" s="152">
        <v>24</v>
      </c>
      <c r="AB2885" s="152">
        <v>1001</v>
      </c>
      <c r="AC2885" s="152">
        <v>371</v>
      </c>
      <c r="AD2885" s="152">
        <v>20</v>
      </c>
      <c r="AE2885" s="152">
        <v>989</v>
      </c>
      <c r="AF2885" s="152">
        <v>1586</v>
      </c>
      <c r="AG2885" s="152">
        <v>832</v>
      </c>
      <c r="AH2885" s="152">
        <v>172</v>
      </c>
      <c r="AI2885" s="152">
        <v>303</v>
      </c>
      <c r="AJ2885" s="152">
        <v>79</v>
      </c>
      <c r="AK2885" s="152">
        <v>1183</v>
      </c>
      <c r="AL2885" s="152">
        <v>1389</v>
      </c>
      <c r="AM2885" s="152">
        <v>5</v>
      </c>
      <c r="AN2885" s="152"/>
      <c r="AO2885" s="152">
        <v>340</v>
      </c>
      <c r="AP2885" s="152">
        <v>41</v>
      </c>
      <c r="AQ2885" s="152">
        <v>258</v>
      </c>
      <c r="AR2885" s="152">
        <v>285</v>
      </c>
      <c r="AS2885" s="152">
        <v>1369</v>
      </c>
      <c r="AT2885" s="152">
        <v>257</v>
      </c>
      <c r="AU2885" s="152">
        <v>5</v>
      </c>
      <c r="AV2885" s="152">
        <v>141</v>
      </c>
      <c r="AW2885" s="152">
        <v>201</v>
      </c>
      <c r="AX2885" s="152">
        <v>481</v>
      </c>
      <c r="AY2885" s="152">
        <v>250</v>
      </c>
      <c r="AZ2885" s="152">
        <v>452</v>
      </c>
      <c r="BA2885" s="152">
        <v>430</v>
      </c>
      <c r="BB2885" s="152">
        <v>94</v>
      </c>
      <c r="BC2885" s="152">
        <v>22</v>
      </c>
      <c r="BD2885" s="152">
        <v>167</v>
      </c>
      <c r="BE2885" s="152">
        <v>234</v>
      </c>
      <c r="BF2885" s="201">
        <v>106</v>
      </c>
      <c r="BG2885" s="152">
        <v>68</v>
      </c>
      <c r="BH2885" s="152">
        <v>105</v>
      </c>
      <c r="BI2885" s="152">
        <v>62</v>
      </c>
      <c r="BJ2885" s="152">
        <v>78</v>
      </c>
      <c r="BK2885" s="152">
        <v>41</v>
      </c>
      <c r="BL2885" s="152">
        <v>55</v>
      </c>
      <c r="BM2885" s="152">
        <v>140</v>
      </c>
      <c r="BN2885" s="152">
        <v>103</v>
      </c>
      <c r="BO2885" s="152">
        <v>15</v>
      </c>
      <c r="BP2885" s="152">
        <v>170</v>
      </c>
      <c r="BQ2885" s="152">
        <v>209</v>
      </c>
      <c r="BR2885" s="152">
        <v>63</v>
      </c>
      <c r="BS2885" s="152">
        <v>63</v>
      </c>
      <c r="BT2885" s="152">
        <v>53</v>
      </c>
      <c r="BU2885" s="152">
        <v>49</v>
      </c>
      <c r="BV2885" s="152">
        <v>35</v>
      </c>
      <c r="BW2885" s="152">
        <v>38</v>
      </c>
      <c r="BX2885" s="152">
        <v>201</v>
      </c>
      <c r="BY2885" s="152">
        <v>75</v>
      </c>
      <c r="BZ2885" s="152">
        <v>142</v>
      </c>
      <c r="CA2885" s="152">
        <v>43</v>
      </c>
      <c r="CB2885" s="152">
        <v>62</v>
      </c>
      <c r="CC2885" s="152">
        <v>241</v>
      </c>
    </row>
    <row r="2886" spans="1:81">
      <c r="A2886" t="str">
        <f t="shared" si="229"/>
        <v>2023</v>
      </c>
      <c r="B2886" t="str">
        <f t="shared" si="230"/>
        <v>November</v>
      </c>
      <c r="C2886" s="2">
        <v>45253</v>
      </c>
      <c r="D2886" s="1" t="str">
        <f t="shared" si="228"/>
        <v>OK</v>
      </c>
      <c r="E2886">
        <f t="shared" si="226"/>
        <v>1</v>
      </c>
      <c r="F2886">
        <f t="shared" si="227"/>
        <v>0</v>
      </c>
      <c r="G2886" s="200">
        <v>45253</v>
      </c>
      <c r="H2886" s="152">
        <v>14</v>
      </c>
      <c r="I2886" s="152">
        <v>418</v>
      </c>
      <c r="J2886" s="152">
        <v>446</v>
      </c>
      <c r="K2886" s="152">
        <v>267</v>
      </c>
      <c r="L2886" s="152">
        <v>391</v>
      </c>
      <c r="M2886" s="152">
        <v>242</v>
      </c>
      <c r="N2886" s="152">
        <v>298</v>
      </c>
      <c r="O2886" s="152">
        <v>129</v>
      </c>
      <c r="P2886" s="152">
        <v>513</v>
      </c>
      <c r="Q2886" s="152">
        <v>471</v>
      </c>
      <c r="R2886" s="152">
        <v>373</v>
      </c>
      <c r="S2886" s="152">
        <v>108</v>
      </c>
      <c r="T2886" s="152">
        <v>174</v>
      </c>
      <c r="U2886" s="152">
        <v>44</v>
      </c>
      <c r="V2886" s="152">
        <v>125</v>
      </c>
      <c r="W2886" s="152">
        <v>713</v>
      </c>
      <c r="X2886" s="152">
        <v>245</v>
      </c>
      <c r="Y2886" s="152">
        <v>23</v>
      </c>
      <c r="Z2886" s="152">
        <v>321</v>
      </c>
      <c r="AA2886" s="152">
        <v>11</v>
      </c>
      <c r="AB2886" s="152">
        <v>995</v>
      </c>
      <c r="AC2886" s="152">
        <v>316</v>
      </c>
      <c r="AD2886" s="152">
        <v>15</v>
      </c>
      <c r="AE2886" s="152">
        <v>928</v>
      </c>
      <c r="AF2886" s="152">
        <v>1414</v>
      </c>
      <c r="AG2886" s="152">
        <v>810</v>
      </c>
      <c r="AH2886" s="152">
        <v>210</v>
      </c>
      <c r="AI2886" s="152">
        <v>245</v>
      </c>
      <c r="AJ2886" s="152">
        <v>71</v>
      </c>
      <c r="AK2886" s="152">
        <v>1258</v>
      </c>
      <c r="AL2886" s="152">
        <v>1528</v>
      </c>
      <c r="AM2886" s="152">
        <v>15</v>
      </c>
      <c r="AN2886" s="152"/>
      <c r="AO2886" s="152">
        <v>347</v>
      </c>
      <c r="AP2886" s="152">
        <v>33</v>
      </c>
      <c r="AQ2886" s="152">
        <v>248</v>
      </c>
      <c r="AR2886" s="152">
        <v>295</v>
      </c>
      <c r="AS2886" s="152">
        <v>1399</v>
      </c>
      <c r="AT2886" s="152">
        <v>243</v>
      </c>
      <c r="AU2886" s="152">
        <v>361</v>
      </c>
      <c r="AV2886" s="152">
        <v>125</v>
      </c>
      <c r="AW2886" s="152">
        <v>158</v>
      </c>
      <c r="AX2886" s="152">
        <v>473</v>
      </c>
      <c r="AY2886" s="152">
        <v>212</v>
      </c>
      <c r="AZ2886" s="152">
        <v>408</v>
      </c>
      <c r="BA2886" s="152">
        <v>428</v>
      </c>
      <c r="BB2886" s="152">
        <v>118</v>
      </c>
      <c r="BC2886" s="152">
        <v>17</v>
      </c>
      <c r="BD2886" s="152">
        <v>163</v>
      </c>
      <c r="BE2886" s="152">
        <v>233</v>
      </c>
      <c r="BF2886" s="201">
        <v>69</v>
      </c>
      <c r="BG2886" s="152">
        <v>63</v>
      </c>
      <c r="BH2886" s="152">
        <v>96</v>
      </c>
      <c r="BI2886" s="152">
        <v>54</v>
      </c>
      <c r="BJ2886" s="152">
        <v>82</v>
      </c>
      <c r="BK2886" s="152">
        <v>30</v>
      </c>
      <c r="BL2886" s="152">
        <v>68</v>
      </c>
      <c r="BM2886" s="152">
        <v>136</v>
      </c>
      <c r="BN2886" s="152">
        <v>102</v>
      </c>
      <c r="BO2886" s="152">
        <v>12</v>
      </c>
      <c r="BP2886" s="152">
        <v>175</v>
      </c>
      <c r="BQ2886" s="152">
        <v>206</v>
      </c>
      <c r="BR2886" s="152">
        <v>58</v>
      </c>
      <c r="BS2886" s="152">
        <v>52</v>
      </c>
      <c r="BT2886" s="152">
        <v>89</v>
      </c>
      <c r="BU2886" s="152">
        <v>74</v>
      </c>
      <c r="BV2886" s="152">
        <v>52</v>
      </c>
      <c r="BW2886" s="152">
        <v>65</v>
      </c>
      <c r="BX2886" s="152">
        <v>191</v>
      </c>
      <c r="BY2886" s="152">
        <v>84</v>
      </c>
      <c r="BZ2886" s="152">
        <v>145</v>
      </c>
      <c r="CA2886" s="152">
        <v>35</v>
      </c>
      <c r="CB2886" s="152">
        <v>69</v>
      </c>
      <c r="CC2886" s="152">
        <v>213</v>
      </c>
    </row>
    <row r="2887" spans="1:81">
      <c r="A2887" t="str">
        <f t="shared" si="229"/>
        <v>2023</v>
      </c>
      <c r="B2887" t="str">
        <f t="shared" si="230"/>
        <v>November</v>
      </c>
      <c r="C2887" s="2">
        <v>45254</v>
      </c>
      <c r="D2887" s="1" t="str">
        <f t="shared" si="228"/>
        <v>OK</v>
      </c>
      <c r="E2887">
        <f t="shared" si="226"/>
        <v>1</v>
      </c>
      <c r="F2887">
        <f t="shared" si="227"/>
        <v>0</v>
      </c>
      <c r="G2887" s="200">
        <v>45254</v>
      </c>
      <c r="H2887" s="152">
        <v>14</v>
      </c>
      <c r="I2887" s="152">
        <v>267</v>
      </c>
      <c r="J2887" s="152">
        <v>257</v>
      </c>
      <c r="K2887" s="152">
        <v>128</v>
      </c>
      <c r="L2887" s="152">
        <v>241</v>
      </c>
      <c r="M2887" s="152">
        <v>157</v>
      </c>
      <c r="N2887" s="152">
        <v>209</v>
      </c>
      <c r="O2887" s="152">
        <v>84</v>
      </c>
      <c r="P2887" s="152">
        <v>306</v>
      </c>
      <c r="Q2887" s="152">
        <v>287</v>
      </c>
      <c r="R2887" s="152">
        <v>249</v>
      </c>
      <c r="S2887" s="152">
        <v>62</v>
      </c>
      <c r="T2887" s="152">
        <v>178</v>
      </c>
      <c r="U2887" s="152">
        <v>32</v>
      </c>
      <c r="V2887" s="152">
        <v>112</v>
      </c>
      <c r="W2887" s="152">
        <v>632</v>
      </c>
      <c r="X2887" s="152">
        <v>176</v>
      </c>
      <c r="Y2887" s="152">
        <v>14</v>
      </c>
      <c r="Z2887" s="152">
        <v>260</v>
      </c>
      <c r="AA2887" s="152">
        <v>8</v>
      </c>
      <c r="AB2887" s="152">
        <v>561</v>
      </c>
      <c r="AC2887" s="152">
        <v>211</v>
      </c>
      <c r="AD2887" s="152">
        <v>16</v>
      </c>
      <c r="AE2887" s="152">
        <v>566</v>
      </c>
      <c r="AF2887" s="152">
        <v>833</v>
      </c>
      <c r="AG2887" s="152">
        <v>404</v>
      </c>
      <c r="AH2887" s="152">
        <v>137</v>
      </c>
      <c r="AI2887" s="152">
        <v>104</v>
      </c>
      <c r="AJ2887" s="152">
        <v>59</v>
      </c>
      <c r="AK2887" s="152">
        <v>671</v>
      </c>
      <c r="AL2887" s="152">
        <v>1106</v>
      </c>
      <c r="AM2887" s="152">
        <v>12</v>
      </c>
      <c r="AN2887" s="152"/>
      <c r="AO2887" s="152">
        <v>218</v>
      </c>
      <c r="AP2887" s="152">
        <v>15</v>
      </c>
      <c r="AQ2887" s="152">
        <v>161</v>
      </c>
      <c r="AR2887" s="152">
        <v>216</v>
      </c>
      <c r="AS2887" s="152">
        <v>748</v>
      </c>
      <c r="AT2887" s="152">
        <v>126</v>
      </c>
      <c r="AU2887" s="152">
        <v>474</v>
      </c>
      <c r="AV2887" s="152">
        <v>65</v>
      </c>
      <c r="AW2887" s="152">
        <v>70</v>
      </c>
      <c r="AX2887" s="152">
        <v>295</v>
      </c>
      <c r="AY2887" s="152">
        <v>142</v>
      </c>
      <c r="AZ2887" s="152">
        <v>240</v>
      </c>
      <c r="BA2887" s="152">
        <v>263</v>
      </c>
      <c r="BB2887" s="152">
        <v>73</v>
      </c>
      <c r="BC2887" s="152">
        <v>16</v>
      </c>
      <c r="BD2887" s="152">
        <v>95</v>
      </c>
      <c r="BE2887" s="152">
        <v>142</v>
      </c>
      <c r="BF2887" s="201">
        <v>37</v>
      </c>
      <c r="BG2887" s="152">
        <v>42</v>
      </c>
      <c r="BH2887" s="152">
        <v>96</v>
      </c>
      <c r="BI2887" s="152">
        <v>32</v>
      </c>
      <c r="BJ2887" s="152">
        <v>55</v>
      </c>
      <c r="BK2887" s="152">
        <v>18</v>
      </c>
      <c r="BL2887" s="152">
        <v>38</v>
      </c>
      <c r="BM2887" s="152">
        <v>113</v>
      </c>
      <c r="BN2887" s="152">
        <v>30</v>
      </c>
      <c r="BO2887" s="152">
        <v>13</v>
      </c>
      <c r="BP2887" s="152">
        <v>120</v>
      </c>
      <c r="BQ2887" s="152">
        <v>120</v>
      </c>
      <c r="BR2887" s="152">
        <v>55</v>
      </c>
      <c r="BS2887" s="152">
        <v>56</v>
      </c>
      <c r="BT2887" s="152">
        <v>15</v>
      </c>
      <c r="BU2887" s="152">
        <v>30</v>
      </c>
      <c r="BV2887" s="152">
        <v>51</v>
      </c>
      <c r="BW2887" s="152">
        <v>44</v>
      </c>
      <c r="BX2887" s="152">
        <v>117</v>
      </c>
      <c r="BY2887" s="152">
        <v>65</v>
      </c>
      <c r="BZ2887" s="152">
        <v>94</v>
      </c>
      <c r="CA2887" s="152">
        <v>31</v>
      </c>
      <c r="CB2887" s="152">
        <v>57</v>
      </c>
      <c r="CC2887" s="152">
        <v>247</v>
      </c>
    </row>
    <row r="2888" spans="1:81">
      <c r="A2888" t="str">
        <f t="shared" si="229"/>
        <v>2023</v>
      </c>
      <c r="B2888" t="str">
        <f t="shared" si="230"/>
        <v>November</v>
      </c>
      <c r="C2888" s="2">
        <v>45255</v>
      </c>
      <c r="D2888" s="1" t="str">
        <f t="shared" si="228"/>
        <v>OK</v>
      </c>
      <c r="E2888">
        <f t="shared" si="226"/>
        <v>0</v>
      </c>
      <c r="F2888">
        <f t="shared" si="227"/>
        <v>1</v>
      </c>
      <c r="G2888" s="200">
        <v>45255</v>
      </c>
      <c r="H2888" s="152">
        <v>45</v>
      </c>
      <c r="I2888" s="152">
        <v>256</v>
      </c>
      <c r="J2888" s="152">
        <v>124</v>
      </c>
      <c r="K2888" s="152">
        <v>228</v>
      </c>
      <c r="L2888" s="152">
        <v>175</v>
      </c>
      <c r="M2888" s="152">
        <v>195</v>
      </c>
      <c r="N2888" s="152">
        <v>145</v>
      </c>
      <c r="O2888" s="152">
        <v>115</v>
      </c>
      <c r="P2888" s="152">
        <v>220</v>
      </c>
      <c r="Q2888" s="152">
        <v>304</v>
      </c>
      <c r="R2888" s="152">
        <v>227</v>
      </c>
      <c r="S2888" s="152">
        <v>55</v>
      </c>
      <c r="T2888" s="152">
        <v>139</v>
      </c>
      <c r="U2888" s="152">
        <v>28</v>
      </c>
      <c r="V2888" s="152">
        <v>62</v>
      </c>
      <c r="W2888" s="152">
        <v>497</v>
      </c>
      <c r="X2888" s="152">
        <v>281</v>
      </c>
      <c r="Y2888" s="152">
        <v>9</v>
      </c>
      <c r="Z2888" s="152">
        <v>261</v>
      </c>
      <c r="AA2888" s="152">
        <v>36</v>
      </c>
      <c r="AB2888" s="152">
        <v>350</v>
      </c>
      <c r="AC2888" s="152">
        <v>498</v>
      </c>
      <c r="AD2888" s="152">
        <v>14</v>
      </c>
      <c r="AE2888" s="152">
        <v>287</v>
      </c>
      <c r="AF2888" s="152">
        <v>656</v>
      </c>
      <c r="AG2888" s="152">
        <v>683</v>
      </c>
      <c r="AH2888" s="152">
        <v>187</v>
      </c>
      <c r="AI2888" s="152">
        <v>348</v>
      </c>
      <c r="AJ2888" s="152">
        <v>50</v>
      </c>
      <c r="AK2888" s="152">
        <v>633</v>
      </c>
      <c r="AL2888" s="152">
        <v>1119</v>
      </c>
      <c r="AM2888" s="152">
        <v>17</v>
      </c>
      <c r="AN2888" s="152"/>
      <c r="AO2888" s="152">
        <v>156</v>
      </c>
      <c r="AP2888" s="152">
        <v>26</v>
      </c>
      <c r="AQ2888" s="152">
        <v>337</v>
      </c>
      <c r="AR2888" s="152">
        <v>101</v>
      </c>
      <c r="AS2888" s="152">
        <v>957</v>
      </c>
      <c r="AT2888" s="152">
        <v>118</v>
      </c>
      <c r="AU2888" s="152">
        <v>603</v>
      </c>
      <c r="AV2888" s="152">
        <v>150</v>
      </c>
      <c r="AW2888" s="152">
        <v>254</v>
      </c>
      <c r="AX2888" s="152">
        <v>144</v>
      </c>
      <c r="AY2888" s="152">
        <v>85</v>
      </c>
      <c r="AZ2888" s="152">
        <v>441</v>
      </c>
      <c r="BA2888" s="152">
        <v>481</v>
      </c>
      <c r="BB2888" s="152">
        <v>145</v>
      </c>
      <c r="BC2888" s="152">
        <v>122</v>
      </c>
      <c r="BD2888" s="152">
        <v>194</v>
      </c>
      <c r="BE2888" s="152">
        <v>138</v>
      </c>
      <c r="BF2888" s="201">
        <v>59</v>
      </c>
      <c r="BG2888" s="152">
        <v>32</v>
      </c>
      <c r="BH2888" s="152">
        <v>45</v>
      </c>
      <c r="BI2888" s="152">
        <v>108</v>
      </c>
      <c r="BJ2888" s="152">
        <v>77</v>
      </c>
      <c r="BK2888" s="152">
        <v>42</v>
      </c>
      <c r="BL2888" s="152">
        <v>153</v>
      </c>
      <c r="BM2888" s="152">
        <v>128</v>
      </c>
      <c r="BN2888" s="152">
        <v>85</v>
      </c>
      <c r="BO2888" s="152">
        <v>8</v>
      </c>
      <c r="BP2888" s="152">
        <v>98</v>
      </c>
      <c r="BQ2888" s="152">
        <v>95</v>
      </c>
      <c r="BR2888" s="152">
        <v>30</v>
      </c>
      <c r="BS2888" s="152">
        <v>61</v>
      </c>
      <c r="BT2888" s="152">
        <v>38</v>
      </c>
      <c r="BU2888" s="152">
        <v>37</v>
      </c>
      <c r="BV2888" s="152">
        <v>49</v>
      </c>
      <c r="BW2888" s="152">
        <v>33</v>
      </c>
      <c r="BX2888" s="152">
        <v>143</v>
      </c>
      <c r="BY2888" s="152">
        <v>63</v>
      </c>
      <c r="BZ2888" s="152">
        <v>49</v>
      </c>
      <c r="CA2888" s="152">
        <v>63</v>
      </c>
      <c r="CB2888" s="152">
        <v>50</v>
      </c>
      <c r="CC2888" s="152">
        <v>146</v>
      </c>
    </row>
    <row r="2889" spans="1:81">
      <c r="A2889" t="str">
        <f t="shared" si="229"/>
        <v>2023</v>
      </c>
      <c r="B2889" t="str">
        <f t="shared" si="230"/>
        <v>November</v>
      </c>
      <c r="C2889" s="2">
        <v>45256</v>
      </c>
      <c r="D2889" s="1" t="str">
        <f t="shared" si="228"/>
        <v>OK</v>
      </c>
      <c r="E2889">
        <f t="shared" si="226"/>
        <v>0</v>
      </c>
      <c r="F2889">
        <f t="shared" si="227"/>
        <v>1</v>
      </c>
      <c r="G2889" s="200">
        <v>45256</v>
      </c>
      <c r="H2889" s="152">
        <v>51</v>
      </c>
      <c r="I2889" s="152">
        <v>261</v>
      </c>
      <c r="J2889" s="152">
        <v>145</v>
      </c>
      <c r="K2889" s="152">
        <v>208</v>
      </c>
      <c r="L2889" s="152">
        <v>155</v>
      </c>
      <c r="M2889" s="152">
        <v>142</v>
      </c>
      <c r="N2889" s="152">
        <v>134</v>
      </c>
      <c r="O2889" s="152">
        <v>90</v>
      </c>
      <c r="P2889" s="152">
        <v>196</v>
      </c>
      <c r="Q2889" s="152">
        <v>254</v>
      </c>
      <c r="R2889" s="152">
        <v>228</v>
      </c>
      <c r="S2889" s="152">
        <v>41</v>
      </c>
      <c r="T2889" s="152">
        <v>115</v>
      </c>
      <c r="U2889" s="152">
        <v>14</v>
      </c>
      <c r="V2889" s="152">
        <v>68</v>
      </c>
      <c r="W2889" s="152">
        <v>469</v>
      </c>
      <c r="X2889" s="152">
        <v>240</v>
      </c>
      <c r="Y2889" s="152">
        <v>13</v>
      </c>
      <c r="Z2889" s="152">
        <v>221</v>
      </c>
      <c r="AA2889" s="152">
        <v>20</v>
      </c>
      <c r="AB2889" s="152">
        <v>305</v>
      </c>
      <c r="AC2889" s="152">
        <v>472</v>
      </c>
      <c r="AD2889" s="152">
        <v>16</v>
      </c>
      <c r="AE2889" s="152">
        <v>297</v>
      </c>
      <c r="AF2889" s="152">
        <v>620</v>
      </c>
      <c r="AG2889" s="152">
        <v>637</v>
      </c>
      <c r="AH2889" s="152">
        <v>155</v>
      </c>
      <c r="AI2889" s="152">
        <v>384</v>
      </c>
      <c r="AJ2889" s="152">
        <v>46</v>
      </c>
      <c r="AK2889" s="152">
        <v>661</v>
      </c>
      <c r="AL2889" s="152">
        <v>1193</v>
      </c>
      <c r="AM2889" s="152">
        <v>13</v>
      </c>
      <c r="AN2889" s="152"/>
      <c r="AO2889" s="152">
        <v>169</v>
      </c>
      <c r="AP2889" s="152">
        <v>34</v>
      </c>
      <c r="AQ2889" s="152">
        <v>224</v>
      </c>
      <c r="AR2889" s="152">
        <v>104</v>
      </c>
      <c r="AS2889" s="152">
        <v>929</v>
      </c>
      <c r="AT2889" s="152">
        <v>123</v>
      </c>
      <c r="AU2889" s="152">
        <v>387</v>
      </c>
      <c r="AV2889" s="152">
        <v>169</v>
      </c>
      <c r="AW2889" s="152">
        <v>244</v>
      </c>
      <c r="AX2889" s="152">
        <v>120</v>
      </c>
      <c r="AY2889" s="152">
        <v>93</v>
      </c>
      <c r="AZ2889" s="152">
        <v>370</v>
      </c>
      <c r="BA2889" s="152">
        <v>504</v>
      </c>
      <c r="BB2889" s="152">
        <v>164</v>
      </c>
      <c r="BC2889" s="152">
        <v>57</v>
      </c>
      <c r="BD2889" s="152">
        <v>158</v>
      </c>
      <c r="BE2889" s="152">
        <v>128</v>
      </c>
      <c r="BF2889" s="201">
        <v>70</v>
      </c>
      <c r="BG2889" s="152">
        <v>37</v>
      </c>
      <c r="BH2889" s="152">
        <v>49</v>
      </c>
      <c r="BI2889" s="152">
        <v>81</v>
      </c>
      <c r="BJ2889" s="152">
        <v>72</v>
      </c>
      <c r="BK2889" s="152">
        <v>33</v>
      </c>
      <c r="BL2889" s="152">
        <v>82</v>
      </c>
      <c r="BM2889" s="152">
        <v>90</v>
      </c>
      <c r="BN2889" s="152">
        <v>97</v>
      </c>
      <c r="BO2889" s="152">
        <v>26</v>
      </c>
      <c r="BP2889" s="152">
        <v>100</v>
      </c>
      <c r="BQ2889" s="152">
        <v>103</v>
      </c>
      <c r="BR2889" s="152">
        <v>27</v>
      </c>
      <c r="BS2889" s="152">
        <v>43</v>
      </c>
      <c r="BT2889" s="152">
        <v>87</v>
      </c>
      <c r="BU2889" s="152">
        <v>42</v>
      </c>
      <c r="BV2889" s="152">
        <v>42</v>
      </c>
      <c r="BW2889" s="152">
        <v>24</v>
      </c>
      <c r="BX2889" s="152">
        <v>102</v>
      </c>
      <c r="BY2889" s="152">
        <v>72</v>
      </c>
      <c r="BZ2889" s="152">
        <v>56</v>
      </c>
      <c r="CA2889" s="152">
        <v>69</v>
      </c>
      <c r="CB2889" s="152">
        <v>40</v>
      </c>
      <c r="CC2889" s="152">
        <v>139</v>
      </c>
    </row>
    <row r="2890" spans="1:81">
      <c r="A2890" t="str">
        <f t="shared" si="229"/>
        <v>2023</v>
      </c>
      <c r="B2890" t="str">
        <f t="shared" si="230"/>
        <v>November</v>
      </c>
      <c r="C2890" s="2">
        <v>45257</v>
      </c>
      <c r="D2890" s="1" t="str">
        <f t="shared" si="228"/>
        <v>OK</v>
      </c>
      <c r="E2890">
        <f t="shared" si="226"/>
        <v>1</v>
      </c>
      <c r="F2890">
        <f t="shared" si="227"/>
        <v>0</v>
      </c>
      <c r="G2890" s="200">
        <v>45257</v>
      </c>
      <c r="H2890" s="152">
        <v>38</v>
      </c>
      <c r="I2890" s="152">
        <v>426</v>
      </c>
      <c r="J2890" s="152">
        <v>385</v>
      </c>
      <c r="K2890" s="152">
        <v>221</v>
      </c>
      <c r="L2890" s="152">
        <v>369</v>
      </c>
      <c r="M2890" s="152">
        <v>196</v>
      </c>
      <c r="N2890" s="152">
        <v>279</v>
      </c>
      <c r="O2890" s="152">
        <v>120</v>
      </c>
      <c r="P2890" s="152">
        <v>462</v>
      </c>
      <c r="Q2890" s="152">
        <v>468</v>
      </c>
      <c r="R2890" s="152">
        <v>336</v>
      </c>
      <c r="S2890" s="152">
        <v>96</v>
      </c>
      <c r="T2890" s="152">
        <v>129</v>
      </c>
      <c r="U2890" s="152">
        <v>47</v>
      </c>
      <c r="V2890" s="152">
        <v>111</v>
      </c>
      <c r="W2890" s="152">
        <v>632</v>
      </c>
      <c r="X2890" s="152">
        <v>252</v>
      </c>
      <c r="Y2890" s="152">
        <v>21</v>
      </c>
      <c r="Z2890" s="152">
        <v>309</v>
      </c>
      <c r="AA2890" s="152">
        <v>7</v>
      </c>
      <c r="AB2890" s="152">
        <v>915</v>
      </c>
      <c r="AC2890" s="152">
        <v>272</v>
      </c>
      <c r="AD2890" s="152">
        <v>18</v>
      </c>
      <c r="AE2890" s="152">
        <v>814</v>
      </c>
      <c r="AF2890" s="152">
        <v>1465</v>
      </c>
      <c r="AG2890" s="152">
        <v>756</v>
      </c>
      <c r="AH2890" s="152">
        <v>170</v>
      </c>
      <c r="AI2890" s="152">
        <v>267</v>
      </c>
      <c r="AJ2890" s="152">
        <v>62</v>
      </c>
      <c r="AK2890" s="152">
        <v>1117</v>
      </c>
      <c r="AL2890" s="152">
        <v>1270</v>
      </c>
      <c r="AM2890" s="152">
        <v>14</v>
      </c>
      <c r="AN2890" s="152"/>
      <c r="AO2890" s="152">
        <v>334</v>
      </c>
      <c r="AP2890" s="152">
        <v>42</v>
      </c>
      <c r="AQ2890" s="152">
        <v>240</v>
      </c>
      <c r="AR2890" s="152">
        <v>253</v>
      </c>
      <c r="AS2890" s="152">
        <v>1243</v>
      </c>
      <c r="AT2890" s="152">
        <v>238</v>
      </c>
      <c r="AU2890" s="152">
        <v>333</v>
      </c>
      <c r="AV2890" s="152">
        <v>101</v>
      </c>
      <c r="AW2890" s="152">
        <v>96</v>
      </c>
      <c r="AX2890" s="152">
        <v>445</v>
      </c>
      <c r="AY2890" s="152">
        <v>190</v>
      </c>
      <c r="AZ2890" s="152">
        <v>401</v>
      </c>
      <c r="BA2890" s="152">
        <v>394</v>
      </c>
      <c r="BB2890" s="152">
        <v>123</v>
      </c>
      <c r="BC2890" s="152">
        <v>23</v>
      </c>
      <c r="BD2890" s="152">
        <v>124</v>
      </c>
      <c r="BE2890" s="152">
        <v>218</v>
      </c>
      <c r="BF2890" s="201">
        <v>74</v>
      </c>
      <c r="BG2890" s="152">
        <v>66</v>
      </c>
      <c r="BH2890" s="152">
        <v>108</v>
      </c>
      <c r="BI2890" s="152">
        <v>67</v>
      </c>
      <c r="BJ2890" s="152">
        <v>94</v>
      </c>
      <c r="BK2890" s="152">
        <v>25</v>
      </c>
      <c r="BL2890" s="152">
        <v>57</v>
      </c>
      <c r="BM2890" s="152">
        <v>122</v>
      </c>
      <c r="BN2890" s="152">
        <v>69</v>
      </c>
      <c r="BO2890" s="152">
        <v>17</v>
      </c>
      <c r="BP2890" s="152">
        <v>160</v>
      </c>
      <c r="BQ2890" s="152">
        <v>195</v>
      </c>
      <c r="BR2890" s="152">
        <v>57</v>
      </c>
      <c r="BS2890" s="152">
        <v>74</v>
      </c>
      <c r="BT2890" s="152">
        <v>44</v>
      </c>
      <c r="BU2890" s="152">
        <v>54</v>
      </c>
      <c r="BV2890" s="152">
        <v>44</v>
      </c>
      <c r="BW2890" s="152">
        <v>43</v>
      </c>
      <c r="BX2890" s="152">
        <v>175</v>
      </c>
      <c r="BY2890" s="152">
        <v>74</v>
      </c>
      <c r="BZ2890" s="152">
        <v>150</v>
      </c>
      <c r="CA2890" s="152">
        <v>43</v>
      </c>
      <c r="CB2890" s="152">
        <v>72</v>
      </c>
      <c r="CC2890" s="152">
        <v>206</v>
      </c>
    </row>
    <row r="2891" spans="1:81">
      <c r="A2891" t="str">
        <f t="shared" si="229"/>
        <v>2023</v>
      </c>
      <c r="B2891" t="str">
        <f t="shared" si="230"/>
        <v>November</v>
      </c>
      <c r="C2891" s="2">
        <v>45258</v>
      </c>
      <c r="D2891" s="1" t="str">
        <f t="shared" si="228"/>
        <v>OK</v>
      </c>
      <c r="E2891">
        <f t="shared" si="226"/>
        <v>1</v>
      </c>
      <c r="F2891">
        <f t="shared" si="227"/>
        <v>0</v>
      </c>
      <c r="G2891" s="200">
        <v>45258</v>
      </c>
      <c r="H2891" s="152">
        <v>12</v>
      </c>
      <c r="I2891" s="152">
        <v>451</v>
      </c>
      <c r="J2891" s="152">
        <v>432</v>
      </c>
      <c r="K2891" s="152">
        <v>250</v>
      </c>
      <c r="L2891" s="152">
        <v>374</v>
      </c>
      <c r="M2891" s="152">
        <v>236</v>
      </c>
      <c r="N2891" s="152">
        <v>315</v>
      </c>
      <c r="O2891" s="152">
        <v>131</v>
      </c>
      <c r="P2891" s="152">
        <v>511</v>
      </c>
      <c r="Q2891" s="152">
        <v>479</v>
      </c>
      <c r="R2891" s="152">
        <v>319</v>
      </c>
      <c r="S2891" s="152">
        <v>102</v>
      </c>
      <c r="T2891" s="152">
        <v>139</v>
      </c>
      <c r="U2891" s="152">
        <v>34</v>
      </c>
      <c r="V2891" s="152">
        <v>155</v>
      </c>
      <c r="W2891" s="152">
        <v>649</v>
      </c>
      <c r="X2891" s="152">
        <v>238</v>
      </c>
      <c r="Y2891" s="152">
        <v>20</v>
      </c>
      <c r="Z2891" s="152">
        <v>286</v>
      </c>
      <c r="AA2891" s="152">
        <v>11</v>
      </c>
      <c r="AB2891" s="152">
        <v>996</v>
      </c>
      <c r="AC2891" s="152">
        <v>323</v>
      </c>
      <c r="AD2891" s="152">
        <v>0</v>
      </c>
      <c r="AE2891" s="152">
        <v>926</v>
      </c>
      <c r="AF2891" s="152">
        <v>1529</v>
      </c>
      <c r="AG2891" s="152">
        <v>812</v>
      </c>
      <c r="AH2891" s="152">
        <v>151</v>
      </c>
      <c r="AI2891" s="152">
        <v>228</v>
      </c>
      <c r="AJ2891" s="152">
        <v>81</v>
      </c>
      <c r="AK2891" s="152">
        <v>1151</v>
      </c>
      <c r="AL2891" s="152">
        <v>1367</v>
      </c>
      <c r="AM2891" s="152">
        <v>15</v>
      </c>
      <c r="AN2891" s="152"/>
      <c r="AO2891" s="152">
        <v>314</v>
      </c>
      <c r="AP2891" s="152">
        <v>40</v>
      </c>
      <c r="AQ2891" s="152">
        <v>195</v>
      </c>
      <c r="AR2891" s="152">
        <v>294</v>
      </c>
      <c r="AS2891" s="152">
        <v>1291</v>
      </c>
      <c r="AT2891" s="152">
        <v>216</v>
      </c>
      <c r="AU2891" s="152">
        <v>351</v>
      </c>
      <c r="AV2891" s="152">
        <v>97</v>
      </c>
      <c r="AW2891" s="152">
        <v>124</v>
      </c>
      <c r="AX2891" s="152">
        <v>412</v>
      </c>
      <c r="AY2891" s="152">
        <v>214</v>
      </c>
      <c r="AZ2891" s="152">
        <v>372</v>
      </c>
      <c r="BA2891" s="152">
        <v>380</v>
      </c>
      <c r="BB2891" s="152">
        <v>95</v>
      </c>
      <c r="BC2891" s="152">
        <v>22</v>
      </c>
      <c r="BD2891" s="152">
        <v>128</v>
      </c>
      <c r="BE2891" s="152">
        <v>238</v>
      </c>
      <c r="BF2891" s="201">
        <v>69</v>
      </c>
      <c r="BG2891" s="152">
        <v>57</v>
      </c>
      <c r="BH2891" s="152">
        <v>88</v>
      </c>
      <c r="BI2891" s="152">
        <v>49</v>
      </c>
      <c r="BJ2891" s="152">
        <v>80</v>
      </c>
      <c r="BK2891" s="152">
        <v>28</v>
      </c>
      <c r="BL2891" s="152">
        <v>67</v>
      </c>
      <c r="BM2891" s="152">
        <v>130</v>
      </c>
      <c r="BN2891" s="152">
        <v>89</v>
      </c>
      <c r="BO2891" s="152">
        <v>8</v>
      </c>
      <c r="BP2891" s="152">
        <v>152</v>
      </c>
      <c r="BQ2891" s="152">
        <v>194</v>
      </c>
      <c r="BR2891" s="152">
        <v>67</v>
      </c>
      <c r="BS2891" s="152">
        <v>78</v>
      </c>
      <c r="BT2891" s="152">
        <v>43</v>
      </c>
      <c r="BU2891" s="152">
        <v>61</v>
      </c>
      <c r="BV2891" s="152">
        <v>39</v>
      </c>
      <c r="BW2891" s="152">
        <v>41</v>
      </c>
      <c r="BX2891" s="152">
        <v>196</v>
      </c>
      <c r="BY2891" s="152">
        <v>83</v>
      </c>
      <c r="BZ2891" s="152">
        <v>124</v>
      </c>
      <c r="CA2891" s="152">
        <v>42</v>
      </c>
      <c r="CB2891" s="152">
        <v>83</v>
      </c>
      <c r="CC2891" s="152">
        <v>220</v>
      </c>
    </row>
    <row r="2892" spans="1:81">
      <c r="A2892" t="str">
        <f t="shared" si="229"/>
        <v>2023</v>
      </c>
      <c r="B2892" t="str">
        <f t="shared" si="230"/>
        <v>November</v>
      </c>
      <c r="C2892" s="2">
        <v>45259</v>
      </c>
      <c r="D2892" s="1" t="str">
        <f t="shared" si="228"/>
        <v>OK</v>
      </c>
      <c r="E2892">
        <f t="shared" si="226"/>
        <v>1</v>
      </c>
      <c r="F2892">
        <f t="shared" si="227"/>
        <v>0</v>
      </c>
      <c r="G2892" s="200">
        <v>45259</v>
      </c>
      <c r="H2892" s="152">
        <v>9</v>
      </c>
      <c r="I2892" s="152">
        <v>447</v>
      </c>
      <c r="J2892" s="152">
        <v>449</v>
      </c>
      <c r="K2892" s="152">
        <v>219</v>
      </c>
      <c r="L2892" s="152">
        <v>385</v>
      </c>
      <c r="M2892" s="152">
        <v>203</v>
      </c>
      <c r="N2892" s="152">
        <v>346</v>
      </c>
      <c r="O2892" s="152">
        <v>125</v>
      </c>
      <c r="P2892" s="152">
        <v>482</v>
      </c>
      <c r="Q2892" s="152">
        <v>477</v>
      </c>
      <c r="R2892" s="152">
        <v>289</v>
      </c>
      <c r="S2892" s="152">
        <v>93</v>
      </c>
      <c r="T2892" s="152">
        <v>155</v>
      </c>
      <c r="U2892" s="152">
        <v>57</v>
      </c>
      <c r="V2892" s="152">
        <v>152</v>
      </c>
      <c r="W2892" s="152">
        <v>701</v>
      </c>
      <c r="X2892" s="152">
        <v>272</v>
      </c>
      <c r="Y2892" s="152">
        <v>15</v>
      </c>
      <c r="Z2892" s="152">
        <v>315</v>
      </c>
      <c r="AA2892" s="152">
        <v>8</v>
      </c>
      <c r="AB2892" s="152">
        <v>949</v>
      </c>
      <c r="AC2892" s="152">
        <v>359</v>
      </c>
      <c r="AD2892" s="152">
        <v>20</v>
      </c>
      <c r="AE2892" s="152">
        <v>906</v>
      </c>
      <c r="AF2892" s="152">
        <v>1409</v>
      </c>
      <c r="AG2892" s="152">
        <v>709</v>
      </c>
      <c r="AH2892" s="152">
        <v>192</v>
      </c>
      <c r="AI2892" s="152">
        <v>246</v>
      </c>
      <c r="AJ2892" s="152">
        <v>64</v>
      </c>
      <c r="AK2892" s="152">
        <v>1128</v>
      </c>
      <c r="AL2892" s="152">
        <v>1404</v>
      </c>
      <c r="AM2892" s="152">
        <v>15</v>
      </c>
      <c r="AN2892" s="152"/>
      <c r="AO2892" s="152">
        <v>328</v>
      </c>
      <c r="AP2892" s="152">
        <v>48</v>
      </c>
      <c r="AQ2892" s="152">
        <v>290</v>
      </c>
      <c r="AR2892" s="152">
        <v>282</v>
      </c>
      <c r="AS2892" s="152">
        <v>1265</v>
      </c>
      <c r="AT2892" s="152">
        <v>228</v>
      </c>
      <c r="AU2892" s="152">
        <v>333</v>
      </c>
      <c r="AV2892" s="152">
        <v>75</v>
      </c>
      <c r="AW2892" s="152">
        <v>121</v>
      </c>
      <c r="AX2892" s="152">
        <v>455</v>
      </c>
      <c r="AY2892" s="152">
        <v>231</v>
      </c>
      <c r="AZ2892" s="152">
        <v>415</v>
      </c>
      <c r="BA2892" s="152">
        <v>367</v>
      </c>
      <c r="BB2892" s="152">
        <v>114</v>
      </c>
      <c r="BC2892" s="152">
        <v>23</v>
      </c>
      <c r="BD2892" s="152">
        <v>175</v>
      </c>
      <c r="BE2892" s="152">
        <v>208</v>
      </c>
      <c r="BF2892" s="201">
        <v>87</v>
      </c>
      <c r="BG2892" s="152">
        <v>67</v>
      </c>
      <c r="BH2892" s="152">
        <v>123</v>
      </c>
      <c r="BI2892" s="152">
        <v>65</v>
      </c>
      <c r="BJ2892" s="152">
        <v>96</v>
      </c>
      <c r="BK2892" s="152">
        <v>30</v>
      </c>
      <c r="BL2892" s="152">
        <v>94</v>
      </c>
      <c r="BM2892" s="152">
        <v>143</v>
      </c>
      <c r="BN2892" s="152">
        <v>58</v>
      </c>
      <c r="BO2892" s="152">
        <v>12</v>
      </c>
      <c r="BP2892" s="152">
        <v>161</v>
      </c>
      <c r="BQ2892" s="152">
        <v>158</v>
      </c>
      <c r="BR2892" s="152">
        <v>55</v>
      </c>
      <c r="BS2892" s="152">
        <v>64</v>
      </c>
      <c r="BT2892" s="152">
        <v>42</v>
      </c>
      <c r="BU2892" s="152">
        <v>47</v>
      </c>
      <c r="BV2892" s="152">
        <v>50</v>
      </c>
      <c r="BW2892" s="152">
        <v>47</v>
      </c>
      <c r="BX2892" s="152">
        <v>191</v>
      </c>
      <c r="BY2892" s="152">
        <v>100</v>
      </c>
      <c r="BZ2892" s="152">
        <v>136</v>
      </c>
      <c r="CA2892" s="152">
        <v>45</v>
      </c>
      <c r="CB2892" s="152">
        <v>66</v>
      </c>
      <c r="CC2892" s="152">
        <v>206</v>
      </c>
    </row>
    <row r="2893" spans="1:81" ht="15" thickBot="1">
      <c r="A2893" t="str">
        <f t="shared" si="229"/>
        <v>2023</v>
      </c>
      <c r="B2893" t="str">
        <f t="shared" si="230"/>
        <v>November</v>
      </c>
      <c r="C2893" s="2">
        <v>45260</v>
      </c>
      <c r="D2893" s="1" t="str">
        <f t="shared" si="228"/>
        <v>OK</v>
      </c>
      <c r="E2893">
        <f t="shared" si="226"/>
        <v>1</v>
      </c>
      <c r="F2893">
        <f t="shared" si="227"/>
        <v>0</v>
      </c>
      <c r="G2893" s="202">
        <v>45260</v>
      </c>
      <c r="H2893" s="157">
        <v>34</v>
      </c>
      <c r="I2893" s="157">
        <v>435</v>
      </c>
      <c r="J2893" s="157">
        <v>429</v>
      </c>
      <c r="K2893" s="157">
        <v>232</v>
      </c>
      <c r="L2893" s="157">
        <v>335</v>
      </c>
      <c r="M2893" s="157">
        <v>192</v>
      </c>
      <c r="N2893" s="157">
        <v>329</v>
      </c>
      <c r="O2893" s="157">
        <v>118</v>
      </c>
      <c r="P2893" s="157">
        <v>471</v>
      </c>
      <c r="Q2893" s="157">
        <v>425</v>
      </c>
      <c r="R2893" s="157">
        <v>299</v>
      </c>
      <c r="S2893" s="157">
        <v>75</v>
      </c>
      <c r="T2893" s="157">
        <v>162</v>
      </c>
      <c r="U2893" s="157">
        <v>32</v>
      </c>
      <c r="V2893" s="157">
        <v>145</v>
      </c>
      <c r="W2893" s="157">
        <v>703</v>
      </c>
      <c r="X2893" s="157">
        <v>248</v>
      </c>
      <c r="Y2893" s="157">
        <v>12</v>
      </c>
      <c r="Z2893" s="157">
        <v>318</v>
      </c>
      <c r="AA2893" s="157">
        <v>2</v>
      </c>
      <c r="AB2893" s="157">
        <v>950</v>
      </c>
      <c r="AC2893" s="157">
        <v>318</v>
      </c>
      <c r="AD2893" s="157">
        <v>15</v>
      </c>
      <c r="AE2893" s="157">
        <v>890</v>
      </c>
      <c r="AF2893" s="157">
        <v>1364</v>
      </c>
      <c r="AG2893" s="157">
        <v>715</v>
      </c>
      <c r="AH2893" s="157">
        <v>184</v>
      </c>
      <c r="AI2893" s="157">
        <v>252</v>
      </c>
      <c r="AJ2893" s="157">
        <v>72</v>
      </c>
      <c r="AK2893" s="157">
        <v>1074</v>
      </c>
      <c r="AL2893" s="157">
        <v>1394</v>
      </c>
      <c r="AM2893" s="157">
        <v>17</v>
      </c>
      <c r="AN2893" s="157"/>
      <c r="AO2893" s="157">
        <v>315</v>
      </c>
      <c r="AP2893" s="157">
        <v>43</v>
      </c>
      <c r="AQ2893" s="157">
        <v>227</v>
      </c>
      <c r="AR2893" s="157">
        <v>249</v>
      </c>
      <c r="AS2893" s="157">
        <v>1248</v>
      </c>
      <c r="AT2893" s="157">
        <v>212</v>
      </c>
      <c r="AU2893" s="157">
        <v>350</v>
      </c>
      <c r="AV2893" s="157">
        <v>123</v>
      </c>
      <c r="AW2893" s="157">
        <v>121</v>
      </c>
      <c r="AX2893" s="157">
        <v>398</v>
      </c>
      <c r="AY2893" s="157">
        <v>234</v>
      </c>
      <c r="AZ2893" s="157">
        <v>336</v>
      </c>
      <c r="BA2893" s="157">
        <v>347</v>
      </c>
      <c r="BB2893" s="157">
        <v>110</v>
      </c>
      <c r="BC2893" s="157">
        <v>17</v>
      </c>
      <c r="BD2893" s="157">
        <v>165</v>
      </c>
      <c r="BE2893" s="157">
        <v>184</v>
      </c>
      <c r="BF2893" s="203">
        <v>67</v>
      </c>
      <c r="BG2893" s="157">
        <v>69</v>
      </c>
      <c r="BH2893" s="157">
        <v>104</v>
      </c>
      <c r="BI2893" s="157">
        <v>46</v>
      </c>
      <c r="BJ2893" s="157">
        <v>74</v>
      </c>
      <c r="BK2893" s="157">
        <v>33</v>
      </c>
      <c r="BL2893" s="157">
        <v>73</v>
      </c>
      <c r="BM2893" s="157">
        <v>130</v>
      </c>
      <c r="BN2893" s="157">
        <v>55</v>
      </c>
      <c r="BO2893" s="157">
        <v>14</v>
      </c>
      <c r="BP2893" s="157">
        <v>167</v>
      </c>
      <c r="BQ2893" s="157">
        <v>183</v>
      </c>
      <c r="BR2893" s="157">
        <v>66</v>
      </c>
      <c r="BS2893" s="157">
        <v>72</v>
      </c>
      <c r="BT2893" s="157">
        <v>74</v>
      </c>
      <c r="BU2893" s="157">
        <v>41</v>
      </c>
      <c r="BV2893" s="157">
        <v>55</v>
      </c>
      <c r="BW2893" s="157">
        <v>52</v>
      </c>
      <c r="BX2893" s="157">
        <v>195</v>
      </c>
      <c r="BY2893" s="157">
        <v>79</v>
      </c>
      <c r="BZ2893" s="157">
        <v>129</v>
      </c>
      <c r="CA2893" s="157">
        <v>35</v>
      </c>
      <c r="CB2893" s="157">
        <v>69</v>
      </c>
      <c r="CC2893" s="157">
        <v>211</v>
      </c>
    </row>
    <row r="2894" spans="1:81">
      <c r="A2894" t="str">
        <f t="shared" si="229"/>
        <v>2023</v>
      </c>
      <c r="B2894" t="str">
        <f t="shared" si="230"/>
        <v>December</v>
      </c>
      <c r="C2894" s="2">
        <v>45261</v>
      </c>
      <c r="D2894" s="1" t="str">
        <f t="shared" si="228"/>
        <v>OK</v>
      </c>
      <c r="E2894">
        <f t="shared" si="226"/>
        <v>1</v>
      </c>
      <c r="F2894">
        <f t="shared" si="227"/>
        <v>0</v>
      </c>
      <c r="G2894" s="162">
        <v>45261</v>
      </c>
      <c r="H2894" s="152">
        <v>10</v>
      </c>
      <c r="I2894" s="152">
        <v>359</v>
      </c>
      <c r="J2894" s="152">
        <v>321</v>
      </c>
      <c r="K2894" s="152">
        <v>208</v>
      </c>
      <c r="L2894" s="152">
        <v>337</v>
      </c>
      <c r="M2894" s="152">
        <v>164</v>
      </c>
      <c r="N2894" s="152">
        <v>367</v>
      </c>
      <c r="O2894" s="152">
        <v>106</v>
      </c>
      <c r="P2894" s="152">
        <v>435</v>
      </c>
      <c r="Q2894" s="152">
        <v>354</v>
      </c>
      <c r="R2894" s="152">
        <v>278</v>
      </c>
      <c r="S2894" s="152">
        <v>84</v>
      </c>
      <c r="T2894" s="152">
        <v>177</v>
      </c>
      <c r="U2894" s="152">
        <v>53</v>
      </c>
      <c r="V2894" s="152">
        <v>128</v>
      </c>
      <c r="W2894" s="152">
        <v>677</v>
      </c>
      <c r="X2894" s="152">
        <v>222</v>
      </c>
      <c r="Y2894" s="152">
        <v>20</v>
      </c>
      <c r="Z2894" s="152">
        <v>294</v>
      </c>
      <c r="AA2894" s="152">
        <v>20</v>
      </c>
      <c r="AB2894" s="152">
        <v>704</v>
      </c>
      <c r="AC2894" s="152">
        <v>236</v>
      </c>
      <c r="AD2894" s="152">
        <v>18</v>
      </c>
      <c r="AE2894" s="152">
        <v>630</v>
      </c>
      <c r="AF2894" s="152">
        <v>1012</v>
      </c>
      <c r="AG2894" s="152">
        <v>577</v>
      </c>
      <c r="AH2894" s="152">
        <v>217</v>
      </c>
      <c r="AI2894" s="152">
        <v>264</v>
      </c>
      <c r="AJ2894" s="152">
        <v>85</v>
      </c>
      <c r="AK2894" s="152">
        <v>805</v>
      </c>
      <c r="AL2894" s="152">
        <v>1409</v>
      </c>
      <c r="AM2894" s="152">
        <v>13</v>
      </c>
      <c r="AN2894" s="152"/>
      <c r="AO2894" s="152">
        <v>273</v>
      </c>
      <c r="AP2894" s="152">
        <v>32</v>
      </c>
      <c r="AQ2894" s="152">
        <v>186</v>
      </c>
      <c r="AR2894" s="152">
        <v>268</v>
      </c>
      <c r="AS2894" s="152">
        <v>938</v>
      </c>
      <c r="AT2894" s="152">
        <v>164</v>
      </c>
      <c r="AU2894" s="152">
        <v>336</v>
      </c>
      <c r="AV2894" s="152">
        <v>105</v>
      </c>
      <c r="AW2894" s="152">
        <v>115</v>
      </c>
      <c r="AX2894" s="152">
        <v>343</v>
      </c>
      <c r="AY2894" s="152">
        <v>164</v>
      </c>
      <c r="AZ2894" s="152">
        <v>326</v>
      </c>
      <c r="BA2894" s="152">
        <v>348</v>
      </c>
      <c r="BB2894" s="152">
        <v>102</v>
      </c>
      <c r="BC2894" s="152">
        <v>16</v>
      </c>
      <c r="BD2894" s="152">
        <v>97</v>
      </c>
      <c r="BE2894" s="152">
        <v>191</v>
      </c>
      <c r="BF2894" s="152">
        <v>70</v>
      </c>
      <c r="BG2894" s="152">
        <v>56</v>
      </c>
      <c r="BH2894" s="152">
        <v>103</v>
      </c>
      <c r="BI2894" s="152">
        <v>63</v>
      </c>
      <c r="BJ2894" s="152">
        <v>65</v>
      </c>
      <c r="BK2894" s="152">
        <v>24</v>
      </c>
      <c r="BL2894" s="152">
        <v>60</v>
      </c>
      <c r="BM2894" s="152">
        <v>122</v>
      </c>
      <c r="BN2894" s="152">
        <v>73</v>
      </c>
      <c r="BO2894" s="152">
        <v>4</v>
      </c>
      <c r="BP2894" s="152">
        <v>135</v>
      </c>
      <c r="BQ2894" s="152">
        <v>151</v>
      </c>
      <c r="BR2894" s="152">
        <v>71</v>
      </c>
      <c r="BS2894" s="152">
        <v>72</v>
      </c>
      <c r="BT2894" s="152">
        <v>49</v>
      </c>
      <c r="BU2894" s="152">
        <v>47</v>
      </c>
      <c r="BV2894" s="152">
        <v>55</v>
      </c>
      <c r="BW2894" s="152">
        <v>43</v>
      </c>
      <c r="BX2894" s="152">
        <v>191</v>
      </c>
      <c r="BY2894" s="152">
        <v>70</v>
      </c>
      <c r="BZ2894" s="152">
        <v>128</v>
      </c>
      <c r="CA2894" s="152">
        <v>51</v>
      </c>
      <c r="CB2894" s="152">
        <v>48</v>
      </c>
      <c r="CC2894" s="155">
        <v>188</v>
      </c>
    </row>
    <row r="2895" spans="1:81">
      <c r="A2895" t="str">
        <f t="shared" si="229"/>
        <v>2023</v>
      </c>
      <c r="B2895" t="str">
        <f t="shared" si="230"/>
        <v>December</v>
      </c>
      <c r="C2895" s="2">
        <v>45262</v>
      </c>
      <c r="D2895" s="1" t="str">
        <f t="shared" si="228"/>
        <v>OK</v>
      </c>
      <c r="E2895">
        <f t="shared" si="226"/>
        <v>0</v>
      </c>
      <c r="F2895">
        <f t="shared" si="227"/>
        <v>1</v>
      </c>
      <c r="G2895" s="162">
        <v>45262</v>
      </c>
      <c r="H2895" s="152">
        <v>25</v>
      </c>
      <c r="I2895" s="152">
        <v>248</v>
      </c>
      <c r="J2895" s="152">
        <v>132</v>
      </c>
      <c r="K2895" s="152">
        <v>254</v>
      </c>
      <c r="L2895" s="152">
        <v>147</v>
      </c>
      <c r="M2895" s="152">
        <v>152</v>
      </c>
      <c r="N2895" s="152">
        <v>172</v>
      </c>
      <c r="O2895" s="152">
        <v>105</v>
      </c>
      <c r="P2895" s="152">
        <v>259</v>
      </c>
      <c r="Q2895" s="152">
        <v>260</v>
      </c>
      <c r="R2895" s="152">
        <v>134</v>
      </c>
      <c r="S2895" s="152">
        <v>51</v>
      </c>
      <c r="T2895" s="152">
        <v>140</v>
      </c>
      <c r="U2895" s="152">
        <v>16</v>
      </c>
      <c r="V2895" s="152">
        <v>54</v>
      </c>
      <c r="W2895" s="152">
        <v>510</v>
      </c>
      <c r="X2895" s="152">
        <v>342</v>
      </c>
      <c r="Y2895" s="152">
        <v>14</v>
      </c>
      <c r="Z2895" s="152">
        <v>249</v>
      </c>
      <c r="AA2895" s="152">
        <v>20</v>
      </c>
      <c r="AB2895" s="152">
        <v>362</v>
      </c>
      <c r="AC2895" s="152">
        <v>426</v>
      </c>
      <c r="AD2895" s="152">
        <v>17</v>
      </c>
      <c r="AE2895" s="152">
        <v>335</v>
      </c>
      <c r="AF2895" s="152">
        <v>598</v>
      </c>
      <c r="AG2895" s="152">
        <v>636</v>
      </c>
      <c r="AH2895" s="152">
        <v>234</v>
      </c>
      <c r="AI2895" s="152">
        <v>10</v>
      </c>
      <c r="AJ2895" s="152">
        <v>42</v>
      </c>
      <c r="AK2895" s="152">
        <v>597</v>
      </c>
      <c r="AL2895" s="152">
        <v>1048</v>
      </c>
      <c r="AM2895" s="152">
        <v>15</v>
      </c>
      <c r="AN2895" s="152"/>
      <c r="AO2895" s="152">
        <v>142</v>
      </c>
      <c r="AP2895" s="152">
        <v>29</v>
      </c>
      <c r="AQ2895" s="152">
        <v>229</v>
      </c>
      <c r="AR2895" s="152">
        <v>136</v>
      </c>
      <c r="AS2895" s="152">
        <v>864</v>
      </c>
      <c r="AT2895" s="152">
        <v>130</v>
      </c>
      <c r="AU2895" s="152">
        <v>336</v>
      </c>
      <c r="AV2895" s="152">
        <v>128</v>
      </c>
      <c r="AW2895" s="152">
        <v>244</v>
      </c>
      <c r="AX2895" s="152">
        <v>158</v>
      </c>
      <c r="AY2895" s="152">
        <v>92</v>
      </c>
      <c r="AZ2895" s="152">
        <v>333</v>
      </c>
      <c r="BA2895" s="152">
        <v>445</v>
      </c>
      <c r="BB2895" s="152">
        <v>186</v>
      </c>
      <c r="BC2895" s="152">
        <v>131</v>
      </c>
      <c r="BD2895" s="152">
        <v>178</v>
      </c>
      <c r="BE2895" s="152">
        <v>139</v>
      </c>
      <c r="BF2895" s="152">
        <v>78</v>
      </c>
      <c r="BG2895" s="152">
        <v>53</v>
      </c>
      <c r="BH2895" s="152">
        <v>40</v>
      </c>
      <c r="BI2895" s="152">
        <v>56</v>
      </c>
      <c r="BJ2895" s="152">
        <v>64</v>
      </c>
      <c r="BK2895" s="152">
        <v>27</v>
      </c>
      <c r="BL2895" s="152">
        <v>134</v>
      </c>
      <c r="BM2895" s="152">
        <v>92</v>
      </c>
      <c r="BN2895" s="152">
        <v>33</v>
      </c>
      <c r="BO2895" s="152">
        <v>17</v>
      </c>
      <c r="BP2895" s="152">
        <v>90</v>
      </c>
      <c r="BQ2895" s="152">
        <v>100</v>
      </c>
      <c r="BR2895" s="152">
        <v>32</v>
      </c>
      <c r="BS2895" s="152">
        <v>46</v>
      </c>
      <c r="BT2895" s="152">
        <v>71</v>
      </c>
      <c r="BU2895" s="152">
        <v>42</v>
      </c>
      <c r="BV2895" s="152">
        <v>48</v>
      </c>
      <c r="BW2895" s="152">
        <v>29</v>
      </c>
      <c r="BX2895" s="152">
        <v>125</v>
      </c>
      <c r="BY2895" s="152">
        <v>67</v>
      </c>
      <c r="BZ2895" s="152">
        <v>47</v>
      </c>
      <c r="CA2895" s="152">
        <v>56</v>
      </c>
      <c r="CB2895" s="152">
        <v>43</v>
      </c>
      <c r="CC2895" s="155">
        <v>150</v>
      </c>
    </row>
    <row r="2896" spans="1:81">
      <c r="A2896" t="str">
        <f t="shared" si="229"/>
        <v>2023</v>
      </c>
      <c r="B2896" t="str">
        <f t="shared" si="230"/>
        <v>December</v>
      </c>
      <c r="C2896" s="2">
        <v>45263</v>
      </c>
      <c r="D2896" s="1" t="str">
        <f t="shared" si="228"/>
        <v>OK</v>
      </c>
      <c r="E2896">
        <f t="shared" si="226"/>
        <v>0</v>
      </c>
      <c r="F2896">
        <f t="shared" si="227"/>
        <v>1</v>
      </c>
      <c r="G2896" s="162">
        <v>45263</v>
      </c>
      <c r="H2896" s="152">
        <v>0</v>
      </c>
      <c r="I2896" s="152">
        <v>66</v>
      </c>
      <c r="J2896" s="152">
        <v>55</v>
      </c>
      <c r="K2896" s="152">
        <v>83</v>
      </c>
      <c r="L2896" s="152">
        <v>56</v>
      </c>
      <c r="M2896" s="152">
        <v>104</v>
      </c>
      <c r="N2896" s="152">
        <v>75</v>
      </c>
      <c r="O2896" s="152">
        <v>35</v>
      </c>
      <c r="P2896" s="152">
        <v>97</v>
      </c>
      <c r="Q2896" s="152">
        <v>72</v>
      </c>
      <c r="R2896" s="152">
        <v>73</v>
      </c>
      <c r="S2896" s="152">
        <v>20</v>
      </c>
      <c r="T2896" s="152">
        <v>107</v>
      </c>
      <c r="U2896" s="152">
        <v>12</v>
      </c>
      <c r="V2896" s="152">
        <v>45</v>
      </c>
      <c r="W2896" s="152">
        <v>262</v>
      </c>
      <c r="X2896" s="152">
        <v>96</v>
      </c>
      <c r="Y2896" s="152">
        <v>13</v>
      </c>
      <c r="Z2896" s="152">
        <v>144</v>
      </c>
      <c r="AA2896" s="152">
        <v>15</v>
      </c>
      <c r="AB2896" s="152">
        <v>69</v>
      </c>
      <c r="AC2896" s="152">
        <v>154</v>
      </c>
      <c r="AD2896" s="152">
        <v>17</v>
      </c>
      <c r="AE2896" s="152">
        <v>123</v>
      </c>
      <c r="AF2896" s="152">
        <v>183</v>
      </c>
      <c r="AG2896" s="152">
        <v>301</v>
      </c>
      <c r="AH2896" s="152">
        <v>53</v>
      </c>
      <c r="AI2896" s="152">
        <v>40</v>
      </c>
      <c r="AJ2896" s="152">
        <v>37</v>
      </c>
      <c r="AK2896" s="152">
        <v>163</v>
      </c>
      <c r="AL2896" s="152">
        <v>324</v>
      </c>
      <c r="AM2896" s="152">
        <v>6</v>
      </c>
      <c r="AN2896" s="152"/>
      <c r="AO2896" s="152">
        <v>51</v>
      </c>
      <c r="AP2896" s="152">
        <v>18</v>
      </c>
      <c r="AQ2896" s="152">
        <v>160</v>
      </c>
      <c r="AR2896" s="152">
        <v>30</v>
      </c>
      <c r="AS2896" s="152">
        <v>274</v>
      </c>
      <c r="AT2896" s="152">
        <v>51</v>
      </c>
      <c r="AU2896" s="152">
        <v>127</v>
      </c>
      <c r="AV2896" s="152">
        <v>17</v>
      </c>
      <c r="AW2896" s="152">
        <v>82</v>
      </c>
      <c r="AX2896" s="152">
        <v>55</v>
      </c>
      <c r="AY2896" s="152">
        <v>43</v>
      </c>
      <c r="AZ2896" s="152">
        <v>129</v>
      </c>
      <c r="BA2896" s="152">
        <v>158</v>
      </c>
      <c r="BB2896" s="152">
        <v>75</v>
      </c>
      <c r="BC2896" s="152">
        <v>66</v>
      </c>
      <c r="BD2896" s="152">
        <v>62</v>
      </c>
      <c r="BE2896" s="152">
        <v>28</v>
      </c>
      <c r="BF2896" s="152">
        <v>45</v>
      </c>
      <c r="BG2896" s="152">
        <v>23</v>
      </c>
      <c r="BH2896" s="152">
        <v>28</v>
      </c>
      <c r="BI2896" s="152">
        <v>21</v>
      </c>
      <c r="BJ2896" s="152">
        <v>40</v>
      </c>
      <c r="BK2896" s="152">
        <v>19</v>
      </c>
      <c r="BL2896" s="152">
        <v>53</v>
      </c>
      <c r="BM2896" s="152">
        <v>69</v>
      </c>
      <c r="BN2896" s="152">
        <v>29</v>
      </c>
      <c r="BO2896" s="152">
        <v>7</v>
      </c>
      <c r="BP2896" s="152">
        <v>45</v>
      </c>
      <c r="BQ2896" s="152">
        <v>53</v>
      </c>
      <c r="BR2896" s="152">
        <v>20</v>
      </c>
      <c r="BS2896" s="152">
        <v>57</v>
      </c>
      <c r="BT2896" s="152">
        <v>35</v>
      </c>
      <c r="BU2896" s="152">
        <v>20</v>
      </c>
      <c r="BV2896" s="152">
        <v>28</v>
      </c>
      <c r="BW2896" s="152">
        <v>30</v>
      </c>
      <c r="BX2896" s="152">
        <v>65</v>
      </c>
      <c r="BY2896" s="152">
        <v>49</v>
      </c>
      <c r="BZ2896" s="152">
        <v>26</v>
      </c>
      <c r="CA2896" s="152">
        <v>20</v>
      </c>
      <c r="CB2896" s="152">
        <v>24</v>
      </c>
      <c r="CC2896" s="155">
        <v>135</v>
      </c>
    </row>
    <row r="2897" spans="1:81">
      <c r="A2897" t="str">
        <f t="shared" si="229"/>
        <v>2023</v>
      </c>
      <c r="B2897" t="str">
        <f t="shared" si="230"/>
        <v>December</v>
      </c>
      <c r="C2897" s="2">
        <v>45264</v>
      </c>
      <c r="D2897" s="1" t="str">
        <f t="shared" si="228"/>
        <v>OK</v>
      </c>
      <c r="E2897">
        <f t="shared" si="226"/>
        <v>1</v>
      </c>
      <c r="F2897">
        <f t="shared" si="227"/>
        <v>0</v>
      </c>
      <c r="G2897" s="162">
        <v>45264</v>
      </c>
      <c r="H2897" s="152">
        <v>11</v>
      </c>
      <c r="I2897" s="152">
        <v>252</v>
      </c>
      <c r="J2897" s="152">
        <v>323</v>
      </c>
      <c r="K2897" s="152">
        <v>156</v>
      </c>
      <c r="L2897" s="152">
        <v>324</v>
      </c>
      <c r="M2897" s="152">
        <v>141</v>
      </c>
      <c r="N2897" s="152">
        <v>242</v>
      </c>
      <c r="O2897" s="152">
        <v>96</v>
      </c>
      <c r="P2897" s="152">
        <v>368</v>
      </c>
      <c r="Q2897" s="152">
        <v>339</v>
      </c>
      <c r="R2897" s="152">
        <v>214</v>
      </c>
      <c r="S2897" s="152">
        <v>70</v>
      </c>
      <c r="T2897" s="152">
        <v>147</v>
      </c>
      <c r="U2897" s="152">
        <v>32</v>
      </c>
      <c r="V2897" s="152">
        <v>113</v>
      </c>
      <c r="W2897" s="152">
        <v>543</v>
      </c>
      <c r="X2897" s="152">
        <v>172</v>
      </c>
      <c r="Y2897" s="152">
        <v>15</v>
      </c>
      <c r="Z2897" s="152">
        <v>266</v>
      </c>
      <c r="AA2897" s="152">
        <v>7</v>
      </c>
      <c r="AB2897" s="152">
        <v>702</v>
      </c>
      <c r="AC2897" s="152">
        <v>222</v>
      </c>
      <c r="AD2897" s="152">
        <v>20</v>
      </c>
      <c r="AE2897" s="152">
        <v>685</v>
      </c>
      <c r="AF2897" s="152">
        <v>1067</v>
      </c>
      <c r="AG2897" s="152">
        <v>480</v>
      </c>
      <c r="AH2897" s="152">
        <v>122</v>
      </c>
      <c r="AI2897" s="152">
        <v>51</v>
      </c>
      <c r="AJ2897" s="152">
        <v>65</v>
      </c>
      <c r="AK2897" s="152">
        <v>806</v>
      </c>
      <c r="AL2897" s="152">
        <v>924</v>
      </c>
      <c r="AM2897" s="152">
        <v>13</v>
      </c>
      <c r="AN2897" s="152"/>
      <c r="AO2897" s="152">
        <v>238</v>
      </c>
      <c r="AP2897" s="152">
        <v>32</v>
      </c>
      <c r="AQ2897" s="152">
        <v>154</v>
      </c>
      <c r="AR2897" s="152">
        <v>211</v>
      </c>
      <c r="AS2897" s="152">
        <v>859</v>
      </c>
      <c r="AT2897" s="152">
        <v>149</v>
      </c>
      <c r="AU2897" s="152">
        <v>247</v>
      </c>
      <c r="AV2897" s="152">
        <v>61</v>
      </c>
      <c r="AW2897" s="152">
        <v>66</v>
      </c>
      <c r="AX2897" s="152">
        <v>312</v>
      </c>
      <c r="AY2897" s="152">
        <v>156</v>
      </c>
      <c r="AZ2897" s="152">
        <v>249</v>
      </c>
      <c r="BA2897" s="152">
        <v>239</v>
      </c>
      <c r="BB2897" s="152">
        <v>47</v>
      </c>
      <c r="BC2897" s="152">
        <v>25</v>
      </c>
      <c r="BD2897" s="152">
        <v>162</v>
      </c>
      <c r="BE2897" s="152">
        <v>122</v>
      </c>
      <c r="BF2897" s="152">
        <v>30</v>
      </c>
      <c r="BG2897" s="152">
        <v>29</v>
      </c>
      <c r="BH2897" s="152">
        <v>83</v>
      </c>
      <c r="BI2897" s="152">
        <v>27</v>
      </c>
      <c r="BJ2897" s="152">
        <v>76</v>
      </c>
      <c r="BK2897" s="152">
        <v>12</v>
      </c>
      <c r="BL2897" s="152">
        <v>43</v>
      </c>
      <c r="BM2897" s="152">
        <v>120</v>
      </c>
      <c r="BN2897" s="152">
        <v>21</v>
      </c>
      <c r="BO2897" s="152">
        <v>10</v>
      </c>
      <c r="BP2897" s="152">
        <v>107</v>
      </c>
      <c r="BQ2897" s="152">
        <v>139</v>
      </c>
      <c r="BR2897" s="152">
        <v>48</v>
      </c>
      <c r="BS2897" s="152">
        <v>67</v>
      </c>
      <c r="BT2897" s="152">
        <v>11</v>
      </c>
      <c r="BU2897" s="152">
        <v>24</v>
      </c>
      <c r="BV2897" s="152">
        <v>47</v>
      </c>
      <c r="BW2897" s="152">
        <v>41</v>
      </c>
      <c r="BX2897" s="152">
        <v>128</v>
      </c>
      <c r="BY2897" s="152">
        <v>80</v>
      </c>
      <c r="BZ2897" s="152">
        <v>111</v>
      </c>
      <c r="CA2897" s="152">
        <v>29</v>
      </c>
      <c r="CB2897" s="152">
        <v>45</v>
      </c>
      <c r="CC2897" s="155">
        <v>208</v>
      </c>
    </row>
    <row r="2898" spans="1:81">
      <c r="A2898" t="str">
        <f t="shared" si="229"/>
        <v>2023</v>
      </c>
      <c r="B2898" t="str">
        <f t="shared" si="230"/>
        <v>December</v>
      </c>
      <c r="C2898" s="2">
        <v>45265</v>
      </c>
      <c r="D2898" s="1" t="str">
        <f t="shared" si="228"/>
        <v>OK</v>
      </c>
      <c r="E2898">
        <f t="shared" si="226"/>
        <v>1</v>
      </c>
      <c r="F2898">
        <f t="shared" si="227"/>
        <v>0</v>
      </c>
      <c r="G2898" s="162">
        <v>45265</v>
      </c>
      <c r="H2898" s="152">
        <v>10</v>
      </c>
      <c r="I2898" s="152">
        <v>376</v>
      </c>
      <c r="J2898" s="152">
        <v>339</v>
      </c>
      <c r="K2898" s="152">
        <v>198</v>
      </c>
      <c r="L2898" s="152">
        <v>295</v>
      </c>
      <c r="M2898" s="152">
        <v>178</v>
      </c>
      <c r="N2898" s="152">
        <v>264</v>
      </c>
      <c r="O2898" s="152">
        <v>76</v>
      </c>
      <c r="P2898" s="152">
        <v>436</v>
      </c>
      <c r="Q2898" s="152">
        <v>400</v>
      </c>
      <c r="R2898" s="152">
        <v>245</v>
      </c>
      <c r="S2898" s="152">
        <v>87</v>
      </c>
      <c r="T2898" s="152">
        <v>142</v>
      </c>
      <c r="U2898" s="152">
        <v>35</v>
      </c>
      <c r="V2898" s="152">
        <v>135</v>
      </c>
      <c r="W2898" s="152">
        <v>565</v>
      </c>
      <c r="X2898" s="152">
        <v>157</v>
      </c>
      <c r="Y2898" s="152">
        <v>8</v>
      </c>
      <c r="Z2898" s="152">
        <v>272</v>
      </c>
      <c r="AA2898" s="152">
        <v>15</v>
      </c>
      <c r="AB2898" s="152">
        <v>777</v>
      </c>
      <c r="AC2898" s="152">
        <v>237</v>
      </c>
      <c r="AD2898" s="152">
        <v>17</v>
      </c>
      <c r="AE2898" s="152">
        <v>766</v>
      </c>
      <c r="AF2898" s="152">
        <v>1217</v>
      </c>
      <c r="AG2898" s="152">
        <v>595</v>
      </c>
      <c r="AH2898" s="152">
        <v>145</v>
      </c>
      <c r="AI2898" s="152">
        <v>60</v>
      </c>
      <c r="AJ2898" s="152">
        <v>64</v>
      </c>
      <c r="AK2898" s="152">
        <v>999</v>
      </c>
      <c r="AL2898" s="152">
        <v>1066</v>
      </c>
      <c r="AM2898" s="152">
        <v>11</v>
      </c>
      <c r="AN2898" s="152"/>
      <c r="AO2898" s="152">
        <v>246</v>
      </c>
      <c r="AP2898" s="152">
        <v>28</v>
      </c>
      <c r="AQ2898" s="152">
        <v>153</v>
      </c>
      <c r="AR2898" s="152">
        <v>211</v>
      </c>
      <c r="AS2898" s="152">
        <v>1087</v>
      </c>
      <c r="AT2898" s="152">
        <v>180</v>
      </c>
      <c r="AU2898" s="152">
        <v>282</v>
      </c>
      <c r="AV2898" s="152">
        <v>39</v>
      </c>
      <c r="AW2898" s="152">
        <v>88</v>
      </c>
      <c r="AX2898" s="152">
        <v>351</v>
      </c>
      <c r="AY2898" s="152">
        <v>163</v>
      </c>
      <c r="AZ2898" s="152">
        <v>304</v>
      </c>
      <c r="BA2898" s="152">
        <v>318</v>
      </c>
      <c r="BB2898" s="152">
        <v>62</v>
      </c>
      <c r="BC2898" s="152">
        <v>22</v>
      </c>
      <c r="BD2898" s="152">
        <v>131</v>
      </c>
      <c r="BE2898" s="152">
        <v>150</v>
      </c>
      <c r="BF2898" s="152">
        <v>35</v>
      </c>
      <c r="BG2898" s="152">
        <v>48</v>
      </c>
      <c r="BH2898" s="152">
        <v>84</v>
      </c>
      <c r="BI2898" s="152">
        <v>44</v>
      </c>
      <c r="BJ2898" s="152">
        <v>60</v>
      </c>
      <c r="BK2898" s="152">
        <v>19</v>
      </c>
      <c r="BL2898" s="152">
        <v>47</v>
      </c>
      <c r="BM2898" s="152">
        <v>91</v>
      </c>
      <c r="BN2898" s="152">
        <v>39</v>
      </c>
      <c r="BO2898" s="152">
        <v>11</v>
      </c>
      <c r="BP2898" s="152">
        <v>123</v>
      </c>
      <c r="BQ2898" s="152">
        <v>154</v>
      </c>
      <c r="BR2898" s="152">
        <v>44</v>
      </c>
      <c r="BS2898" s="152">
        <v>70</v>
      </c>
      <c r="BT2898" s="152">
        <v>32</v>
      </c>
      <c r="BU2898" s="152">
        <v>23</v>
      </c>
      <c r="BV2898" s="152">
        <v>52</v>
      </c>
      <c r="BW2898" s="152">
        <v>44</v>
      </c>
      <c r="BX2898" s="152">
        <v>184</v>
      </c>
      <c r="BY2898" s="152">
        <v>97</v>
      </c>
      <c r="BZ2898" s="152">
        <v>100</v>
      </c>
      <c r="CA2898" s="152">
        <v>32</v>
      </c>
      <c r="CB2898" s="152">
        <v>63</v>
      </c>
      <c r="CC2898" s="155">
        <v>185</v>
      </c>
    </row>
    <row r="2899" spans="1:81">
      <c r="A2899" t="str">
        <f t="shared" si="229"/>
        <v>2023</v>
      </c>
      <c r="B2899" t="str">
        <f t="shared" si="230"/>
        <v>December</v>
      </c>
      <c r="C2899" s="2">
        <v>45266</v>
      </c>
      <c r="D2899" s="1" t="str">
        <f t="shared" si="228"/>
        <v>OK</v>
      </c>
      <c r="E2899">
        <f t="shared" si="226"/>
        <v>1</v>
      </c>
      <c r="F2899">
        <f t="shared" si="227"/>
        <v>0</v>
      </c>
      <c r="G2899" s="162">
        <v>45266</v>
      </c>
      <c r="H2899" s="152">
        <v>19</v>
      </c>
      <c r="I2899" s="152">
        <v>365</v>
      </c>
      <c r="J2899" s="152">
        <v>377</v>
      </c>
      <c r="K2899" s="152">
        <v>258</v>
      </c>
      <c r="L2899" s="152">
        <v>377</v>
      </c>
      <c r="M2899" s="152">
        <v>174</v>
      </c>
      <c r="N2899" s="152">
        <v>336</v>
      </c>
      <c r="O2899" s="152">
        <v>147</v>
      </c>
      <c r="P2899" s="152">
        <v>491</v>
      </c>
      <c r="Q2899" s="152">
        <v>450</v>
      </c>
      <c r="R2899" s="152">
        <v>319</v>
      </c>
      <c r="S2899" s="152">
        <v>67</v>
      </c>
      <c r="T2899" s="152">
        <v>162</v>
      </c>
      <c r="U2899" s="152">
        <v>52</v>
      </c>
      <c r="V2899" s="152">
        <v>148</v>
      </c>
      <c r="W2899" s="152">
        <v>689</v>
      </c>
      <c r="X2899" s="152">
        <v>257</v>
      </c>
      <c r="Y2899" s="152">
        <v>25</v>
      </c>
      <c r="Z2899" s="152">
        <v>344</v>
      </c>
      <c r="AA2899" s="152">
        <v>13</v>
      </c>
      <c r="AB2899" s="152">
        <v>894</v>
      </c>
      <c r="AC2899" s="152">
        <v>396</v>
      </c>
      <c r="AD2899" s="152">
        <v>21</v>
      </c>
      <c r="AE2899" s="152">
        <v>831</v>
      </c>
      <c r="AF2899" s="152">
        <v>1355</v>
      </c>
      <c r="AG2899" s="152">
        <v>716</v>
      </c>
      <c r="AH2899" s="152">
        <v>178</v>
      </c>
      <c r="AI2899" s="152">
        <v>174</v>
      </c>
      <c r="AJ2899" s="152">
        <v>99</v>
      </c>
      <c r="AK2899" s="152">
        <v>1093</v>
      </c>
      <c r="AL2899" s="152">
        <v>1512</v>
      </c>
      <c r="AM2899" s="152">
        <v>11</v>
      </c>
      <c r="AN2899" s="152"/>
      <c r="AO2899" s="152">
        <v>335</v>
      </c>
      <c r="AP2899" s="152">
        <v>51</v>
      </c>
      <c r="AQ2899" s="152">
        <v>250</v>
      </c>
      <c r="AR2899" s="152">
        <v>292</v>
      </c>
      <c r="AS2899" s="152">
        <v>1194</v>
      </c>
      <c r="AT2899" s="152">
        <v>233</v>
      </c>
      <c r="AU2899" s="152">
        <v>430</v>
      </c>
      <c r="AV2899" s="152">
        <v>127</v>
      </c>
      <c r="AW2899" s="152">
        <v>122</v>
      </c>
      <c r="AX2899" s="152">
        <v>459</v>
      </c>
      <c r="AY2899" s="152">
        <v>211</v>
      </c>
      <c r="AZ2899" s="152">
        <v>372</v>
      </c>
      <c r="BA2899" s="152">
        <v>366</v>
      </c>
      <c r="BB2899" s="152">
        <v>102</v>
      </c>
      <c r="BC2899" s="152">
        <v>23</v>
      </c>
      <c r="BD2899" s="152">
        <v>245</v>
      </c>
      <c r="BE2899" s="152">
        <v>211</v>
      </c>
      <c r="BF2899" s="152">
        <v>68</v>
      </c>
      <c r="BG2899" s="152">
        <v>52</v>
      </c>
      <c r="BH2899" s="152">
        <v>93</v>
      </c>
      <c r="BI2899" s="152">
        <v>43</v>
      </c>
      <c r="BJ2899" s="152">
        <v>93</v>
      </c>
      <c r="BK2899" s="152">
        <v>20</v>
      </c>
      <c r="BL2899" s="152">
        <v>65</v>
      </c>
      <c r="BM2899" s="152">
        <v>158</v>
      </c>
      <c r="BN2899" s="152">
        <v>32</v>
      </c>
      <c r="BO2899" s="152">
        <v>19</v>
      </c>
      <c r="BP2899" s="152">
        <v>146</v>
      </c>
      <c r="BQ2899" s="152">
        <v>186</v>
      </c>
      <c r="BR2899" s="152">
        <v>53</v>
      </c>
      <c r="BS2899" s="152">
        <v>66</v>
      </c>
      <c r="BT2899" s="152">
        <v>34</v>
      </c>
      <c r="BU2899" s="152">
        <v>32</v>
      </c>
      <c r="BV2899" s="152">
        <v>71</v>
      </c>
      <c r="BW2899" s="152">
        <v>47</v>
      </c>
      <c r="BX2899" s="152">
        <v>198</v>
      </c>
      <c r="BY2899" s="152">
        <v>81</v>
      </c>
      <c r="BZ2899" s="152">
        <v>147</v>
      </c>
      <c r="CA2899" s="152">
        <v>30</v>
      </c>
      <c r="CB2899" s="152">
        <v>71</v>
      </c>
      <c r="CC2899" s="155">
        <v>220</v>
      </c>
    </row>
    <row r="2900" spans="1:81">
      <c r="A2900" t="str">
        <f t="shared" si="229"/>
        <v>2023</v>
      </c>
      <c r="B2900" t="str">
        <f t="shared" si="230"/>
        <v>December</v>
      </c>
      <c r="C2900" s="2">
        <v>45267</v>
      </c>
      <c r="D2900" s="1" t="str">
        <f t="shared" si="228"/>
        <v>OK</v>
      </c>
      <c r="E2900">
        <f t="shared" si="226"/>
        <v>1</v>
      </c>
      <c r="F2900">
        <f t="shared" si="227"/>
        <v>0</v>
      </c>
      <c r="G2900" s="162">
        <v>45267</v>
      </c>
      <c r="H2900" s="152">
        <v>17</v>
      </c>
      <c r="I2900" s="152">
        <v>365</v>
      </c>
      <c r="J2900" s="152">
        <v>407</v>
      </c>
      <c r="K2900" s="152">
        <v>211</v>
      </c>
      <c r="L2900" s="152">
        <v>375</v>
      </c>
      <c r="M2900" s="152">
        <v>203</v>
      </c>
      <c r="N2900" s="152">
        <v>334</v>
      </c>
      <c r="O2900" s="152">
        <v>127</v>
      </c>
      <c r="P2900" s="152">
        <v>456</v>
      </c>
      <c r="Q2900" s="152">
        <v>402</v>
      </c>
      <c r="R2900" s="152">
        <v>311</v>
      </c>
      <c r="S2900" s="152">
        <v>74</v>
      </c>
      <c r="T2900" s="152">
        <v>159</v>
      </c>
      <c r="U2900" s="152">
        <v>37</v>
      </c>
      <c r="V2900" s="152">
        <v>142</v>
      </c>
      <c r="W2900" s="152">
        <v>696</v>
      </c>
      <c r="X2900" s="152">
        <v>209</v>
      </c>
      <c r="Y2900" s="152">
        <v>29</v>
      </c>
      <c r="Z2900" s="152">
        <v>359</v>
      </c>
      <c r="AA2900" s="152">
        <v>14</v>
      </c>
      <c r="AB2900" s="152">
        <v>874</v>
      </c>
      <c r="AC2900" s="152">
        <v>272</v>
      </c>
      <c r="AD2900" s="152">
        <v>16</v>
      </c>
      <c r="AE2900" s="152">
        <v>837</v>
      </c>
      <c r="AF2900" s="152">
        <v>1284</v>
      </c>
      <c r="AG2900" s="152">
        <v>630</v>
      </c>
      <c r="AH2900" s="152">
        <v>175</v>
      </c>
      <c r="AI2900" s="152">
        <v>221</v>
      </c>
      <c r="AJ2900" s="152">
        <v>79</v>
      </c>
      <c r="AK2900" s="152">
        <v>981</v>
      </c>
      <c r="AL2900" s="152">
        <v>1442</v>
      </c>
      <c r="AM2900" s="152">
        <v>15</v>
      </c>
      <c r="AN2900" s="152"/>
      <c r="AO2900" s="152">
        <v>294</v>
      </c>
      <c r="AP2900" s="152">
        <v>38</v>
      </c>
      <c r="AQ2900" s="152">
        <v>285</v>
      </c>
      <c r="AR2900" s="152">
        <v>283</v>
      </c>
      <c r="AS2900" s="152">
        <v>1150</v>
      </c>
      <c r="AT2900" s="152">
        <v>214</v>
      </c>
      <c r="AU2900" s="152">
        <v>331</v>
      </c>
      <c r="AV2900" s="152">
        <v>85</v>
      </c>
      <c r="AW2900" s="152">
        <v>102</v>
      </c>
      <c r="AX2900" s="152">
        <v>447</v>
      </c>
      <c r="AY2900" s="152">
        <v>205</v>
      </c>
      <c r="AZ2900" s="152">
        <v>354</v>
      </c>
      <c r="BA2900" s="152">
        <v>289</v>
      </c>
      <c r="BB2900" s="152">
        <v>74</v>
      </c>
      <c r="BC2900" s="152">
        <v>18</v>
      </c>
      <c r="BD2900" s="152">
        <v>215</v>
      </c>
      <c r="BE2900" s="152">
        <v>213</v>
      </c>
      <c r="BF2900" s="152">
        <v>57</v>
      </c>
      <c r="BG2900" s="152">
        <v>54</v>
      </c>
      <c r="BH2900" s="152">
        <v>90</v>
      </c>
      <c r="BI2900" s="152">
        <v>36</v>
      </c>
      <c r="BJ2900" s="152">
        <v>80</v>
      </c>
      <c r="BK2900" s="152">
        <v>28</v>
      </c>
      <c r="BL2900" s="152">
        <v>60</v>
      </c>
      <c r="BM2900" s="152">
        <v>126</v>
      </c>
      <c r="BN2900" s="152">
        <v>41</v>
      </c>
      <c r="BO2900" s="152">
        <v>15</v>
      </c>
      <c r="BP2900" s="152">
        <v>148</v>
      </c>
      <c r="BQ2900" s="152">
        <v>184</v>
      </c>
      <c r="BR2900" s="152">
        <v>54</v>
      </c>
      <c r="BS2900" s="152">
        <v>62</v>
      </c>
      <c r="BT2900" s="152">
        <v>53</v>
      </c>
      <c r="BU2900" s="152">
        <v>44</v>
      </c>
      <c r="BV2900" s="152">
        <v>87</v>
      </c>
      <c r="BW2900" s="152">
        <v>43</v>
      </c>
      <c r="BX2900" s="152">
        <v>220</v>
      </c>
      <c r="BY2900" s="152">
        <v>74</v>
      </c>
      <c r="BZ2900" s="152">
        <v>106</v>
      </c>
      <c r="CA2900" s="152">
        <v>27</v>
      </c>
      <c r="CB2900" s="152">
        <v>65</v>
      </c>
      <c r="CC2900" s="155">
        <v>194</v>
      </c>
    </row>
    <row r="2901" spans="1:81">
      <c r="A2901" t="str">
        <f t="shared" si="229"/>
        <v>2023</v>
      </c>
      <c r="B2901" t="str">
        <f t="shared" si="230"/>
        <v>December</v>
      </c>
      <c r="C2901" s="2">
        <v>45268</v>
      </c>
      <c r="D2901" s="1" t="str">
        <f t="shared" si="228"/>
        <v>OK</v>
      </c>
      <c r="E2901">
        <f t="shared" si="226"/>
        <v>1</v>
      </c>
      <c r="F2901">
        <f t="shared" si="227"/>
        <v>0</v>
      </c>
      <c r="G2901" s="162">
        <v>45268</v>
      </c>
      <c r="H2901" s="152">
        <v>28</v>
      </c>
      <c r="I2901" s="152">
        <v>318</v>
      </c>
      <c r="J2901" s="152">
        <v>299</v>
      </c>
      <c r="K2901" s="152">
        <v>141</v>
      </c>
      <c r="L2901" s="152">
        <v>316</v>
      </c>
      <c r="M2901" s="152">
        <v>177</v>
      </c>
      <c r="N2901" s="152">
        <v>325</v>
      </c>
      <c r="O2901" s="152">
        <v>106</v>
      </c>
      <c r="P2901" s="152">
        <v>436</v>
      </c>
      <c r="Q2901" s="152">
        <v>366</v>
      </c>
      <c r="R2901" s="152">
        <v>306</v>
      </c>
      <c r="S2901" s="152">
        <v>82</v>
      </c>
      <c r="T2901" s="152">
        <v>184</v>
      </c>
      <c r="U2901" s="152">
        <v>43</v>
      </c>
      <c r="V2901" s="152">
        <v>139</v>
      </c>
      <c r="W2901" s="152">
        <v>677</v>
      </c>
      <c r="X2901" s="152">
        <v>245</v>
      </c>
      <c r="Y2901" s="152">
        <v>24</v>
      </c>
      <c r="Z2901" s="152">
        <v>333</v>
      </c>
      <c r="AA2901" s="152">
        <v>20</v>
      </c>
      <c r="AB2901" s="152">
        <v>720</v>
      </c>
      <c r="AC2901" s="152">
        <v>265</v>
      </c>
      <c r="AD2901" s="152">
        <v>22</v>
      </c>
      <c r="AE2901" s="152">
        <v>638</v>
      </c>
      <c r="AF2901" s="152">
        <v>1049</v>
      </c>
      <c r="AG2901" s="152">
        <v>592</v>
      </c>
      <c r="AH2901" s="152">
        <v>226</v>
      </c>
      <c r="AI2901" s="152">
        <v>210</v>
      </c>
      <c r="AJ2901" s="152">
        <v>75</v>
      </c>
      <c r="AK2901" s="152">
        <v>777</v>
      </c>
      <c r="AL2901" s="152">
        <v>1355</v>
      </c>
      <c r="AM2901" s="152">
        <v>13</v>
      </c>
      <c r="AN2901" s="152"/>
      <c r="AO2901" s="152">
        <v>242</v>
      </c>
      <c r="AP2901" s="152">
        <v>42</v>
      </c>
      <c r="AQ2901" s="152">
        <v>289</v>
      </c>
      <c r="AR2901" s="152">
        <v>237</v>
      </c>
      <c r="AS2901" s="152">
        <v>963</v>
      </c>
      <c r="AT2901" s="152">
        <v>165</v>
      </c>
      <c r="AU2901" s="152">
        <v>328</v>
      </c>
      <c r="AV2901" s="152">
        <v>88</v>
      </c>
      <c r="AW2901" s="152">
        <v>129</v>
      </c>
      <c r="AX2901" s="152">
        <v>318</v>
      </c>
      <c r="AY2901" s="152">
        <v>184</v>
      </c>
      <c r="AZ2901" s="152">
        <v>327</v>
      </c>
      <c r="BA2901" s="152">
        <v>364</v>
      </c>
      <c r="BB2901" s="152">
        <v>116</v>
      </c>
      <c r="BC2901" s="152">
        <v>16</v>
      </c>
      <c r="BD2901" s="152">
        <v>182</v>
      </c>
      <c r="BE2901" s="152">
        <v>170</v>
      </c>
      <c r="BF2901" s="152">
        <v>51</v>
      </c>
      <c r="BG2901" s="152">
        <v>42</v>
      </c>
      <c r="BH2901" s="152">
        <v>87</v>
      </c>
      <c r="BI2901" s="152">
        <v>52</v>
      </c>
      <c r="BJ2901" s="152">
        <v>58</v>
      </c>
      <c r="BK2901" s="152">
        <v>21</v>
      </c>
      <c r="BL2901" s="152">
        <v>69</v>
      </c>
      <c r="BM2901" s="152">
        <v>139</v>
      </c>
      <c r="BN2901" s="152">
        <v>35</v>
      </c>
      <c r="BO2901" s="152">
        <v>18</v>
      </c>
      <c r="BP2901" s="152">
        <v>121</v>
      </c>
      <c r="BQ2901" s="152">
        <v>138</v>
      </c>
      <c r="BR2901" s="152">
        <v>50</v>
      </c>
      <c r="BS2901" s="152">
        <v>48</v>
      </c>
      <c r="BT2901" s="152">
        <v>32</v>
      </c>
      <c r="BU2901" s="152">
        <v>53</v>
      </c>
      <c r="BV2901" s="152">
        <v>69</v>
      </c>
      <c r="BW2901" s="152">
        <v>38</v>
      </c>
      <c r="BX2901" s="152">
        <v>187</v>
      </c>
      <c r="BY2901" s="152">
        <v>112</v>
      </c>
      <c r="BZ2901" s="152">
        <v>103</v>
      </c>
      <c r="CA2901" s="152">
        <v>48</v>
      </c>
      <c r="CB2901" s="152">
        <v>50</v>
      </c>
      <c r="CC2901" s="155">
        <v>226</v>
      </c>
    </row>
    <row r="2902" spans="1:81">
      <c r="A2902" t="str">
        <f t="shared" si="229"/>
        <v>2023</v>
      </c>
      <c r="B2902" t="str">
        <f t="shared" si="230"/>
        <v>December</v>
      </c>
      <c r="C2902" s="2">
        <v>45269</v>
      </c>
      <c r="D2902" s="1" t="str">
        <f t="shared" si="228"/>
        <v>OK</v>
      </c>
      <c r="E2902">
        <f t="shared" si="226"/>
        <v>0</v>
      </c>
      <c r="F2902">
        <f t="shared" si="227"/>
        <v>1</v>
      </c>
      <c r="G2902" s="162">
        <v>45269</v>
      </c>
      <c r="H2902" s="152">
        <v>39</v>
      </c>
      <c r="I2902" s="152">
        <v>247</v>
      </c>
      <c r="J2902" s="152">
        <v>211</v>
      </c>
      <c r="K2902" s="152">
        <v>222</v>
      </c>
      <c r="L2902" s="152">
        <v>177</v>
      </c>
      <c r="M2902" s="152">
        <v>169</v>
      </c>
      <c r="N2902" s="152">
        <v>216</v>
      </c>
      <c r="O2902" s="152">
        <v>161</v>
      </c>
      <c r="P2902" s="152">
        <v>296</v>
      </c>
      <c r="Q2902" s="152">
        <v>310</v>
      </c>
      <c r="R2902" s="152">
        <v>279</v>
      </c>
      <c r="S2902" s="152">
        <v>56</v>
      </c>
      <c r="T2902" s="152">
        <v>135</v>
      </c>
      <c r="U2902" s="152">
        <v>32</v>
      </c>
      <c r="V2902" s="152">
        <v>60</v>
      </c>
      <c r="W2902" s="152">
        <v>631</v>
      </c>
      <c r="X2902" s="152">
        <v>329</v>
      </c>
      <c r="Y2902" s="152">
        <v>20</v>
      </c>
      <c r="Z2902" s="152">
        <v>278</v>
      </c>
      <c r="AA2902" s="152">
        <v>24</v>
      </c>
      <c r="AB2902" s="152">
        <v>379</v>
      </c>
      <c r="AC2902" s="152">
        <v>670</v>
      </c>
      <c r="AD2902" s="152">
        <v>18</v>
      </c>
      <c r="AE2902" s="152">
        <v>361</v>
      </c>
      <c r="AF2902" s="152">
        <v>801</v>
      </c>
      <c r="AG2902" s="152">
        <v>837</v>
      </c>
      <c r="AH2902" s="152">
        <v>277</v>
      </c>
      <c r="AI2902" s="152">
        <v>360</v>
      </c>
      <c r="AJ2902" s="152">
        <v>57</v>
      </c>
      <c r="AK2902" s="152">
        <v>758</v>
      </c>
      <c r="AL2902" s="152">
        <v>1377</v>
      </c>
      <c r="AM2902" s="152">
        <v>6</v>
      </c>
      <c r="AN2902" s="152"/>
      <c r="AO2902" s="152">
        <v>200</v>
      </c>
      <c r="AP2902" s="152">
        <v>38</v>
      </c>
      <c r="AQ2902" s="152">
        <v>281</v>
      </c>
      <c r="AR2902" s="152">
        <v>146</v>
      </c>
      <c r="AS2902" s="152">
        <v>1210</v>
      </c>
      <c r="AT2902" s="152">
        <v>154</v>
      </c>
      <c r="AU2902" s="152">
        <v>466</v>
      </c>
      <c r="AV2902" s="152">
        <v>131</v>
      </c>
      <c r="AW2902" s="152">
        <v>302</v>
      </c>
      <c r="AX2902" s="152">
        <v>176</v>
      </c>
      <c r="AY2902" s="152">
        <v>121</v>
      </c>
      <c r="AZ2902" s="152">
        <v>441</v>
      </c>
      <c r="BA2902" s="152">
        <v>487</v>
      </c>
      <c r="BB2902" s="152">
        <v>222</v>
      </c>
      <c r="BC2902" s="152">
        <v>132</v>
      </c>
      <c r="BD2902" s="152">
        <v>262</v>
      </c>
      <c r="BE2902" s="152">
        <v>121</v>
      </c>
      <c r="BF2902" s="152">
        <v>78</v>
      </c>
      <c r="BG2902" s="152">
        <v>47</v>
      </c>
      <c r="BH2902" s="152">
        <v>36</v>
      </c>
      <c r="BI2902" s="152">
        <v>74</v>
      </c>
      <c r="BJ2902" s="152">
        <v>82</v>
      </c>
      <c r="BK2902" s="152">
        <v>27</v>
      </c>
      <c r="BL2902" s="152">
        <v>199</v>
      </c>
      <c r="BM2902" s="152">
        <v>122</v>
      </c>
      <c r="BN2902" s="152">
        <v>60</v>
      </c>
      <c r="BO2902" s="152">
        <v>32</v>
      </c>
      <c r="BP2902" s="152">
        <v>106</v>
      </c>
      <c r="BQ2902" s="152">
        <v>114</v>
      </c>
      <c r="BR2902" s="152">
        <v>37</v>
      </c>
      <c r="BS2902" s="152">
        <v>55</v>
      </c>
      <c r="BT2902" s="152">
        <v>70</v>
      </c>
      <c r="BU2902" s="152">
        <v>48</v>
      </c>
      <c r="BV2902" s="152">
        <v>44</v>
      </c>
      <c r="BW2902" s="152">
        <v>33</v>
      </c>
      <c r="BX2902" s="152">
        <v>159</v>
      </c>
      <c r="BY2902" s="152">
        <v>95</v>
      </c>
      <c r="BZ2902" s="152">
        <v>88</v>
      </c>
      <c r="CA2902" s="152">
        <v>137</v>
      </c>
      <c r="CB2902" s="152">
        <v>53</v>
      </c>
      <c r="CC2902" s="155">
        <v>169</v>
      </c>
    </row>
    <row r="2903" spans="1:81">
      <c r="A2903" t="str">
        <f t="shared" si="229"/>
        <v>2023</v>
      </c>
      <c r="B2903" t="str">
        <f t="shared" si="230"/>
        <v>December</v>
      </c>
      <c r="C2903" s="2">
        <v>45270</v>
      </c>
      <c r="D2903" s="1" t="str">
        <f t="shared" si="228"/>
        <v>OK</v>
      </c>
      <c r="E2903">
        <f t="shared" si="226"/>
        <v>0</v>
      </c>
      <c r="F2903">
        <f t="shared" si="227"/>
        <v>1</v>
      </c>
      <c r="G2903" s="162">
        <v>45270</v>
      </c>
      <c r="H2903" s="152">
        <v>11</v>
      </c>
      <c r="I2903" s="152">
        <v>245</v>
      </c>
      <c r="J2903" s="152">
        <v>99</v>
      </c>
      <c r="K2903" s="152">
        <v>190</v>
      </c>
      <c r="L2903" s="152">
        <v>137</v>
      </c>
      <c r="M2903" s="152">
        <v>196</v>
      </c>
      <c r="N2903" s="152">
        <v>131</v>
      </c>
      <c r="O2903" s="152">
        <v>94</v>
      </c>
      <c r="P2903" s="152">
        <v>182</v>
      </c>
      <c r="Q2903" s="152">
        <v>253</v>
      </c>
      <c r="R2903" s="152">
        <v>179</v>
      </c>
      <c r="S2903" s="152">
        <v>45</v>
      </c>
      <c r="T2903" s="152">
        <v>106</v>
      </c>
      <c r="U2903" s="152">
        <v>39</v>
      </c>
      <c r="V2903" s="152">
        <v>66</v>
      </c>
      <c r="W2903" s="152">
        <v>450</v>
      </c>
      <c r="X2903" s="152">
        <v>226</v>
      </c>
      <c r="Y2903" s="152">
        <v>17</v>
      </c>
      <c r="Z2903" s="152">
        <v>250</v>
      </c>
      <c r="AA2903" s="152">
        <v>10</v>
      </c>
      <c r="AB2903" s="152">
        <v>266</v>
      </c>
      <c r="AC2903" s="152">
        <v>551</v>
      </c>
      <c r="AD2903" s="152">
        <v>17</v>
      </c>
      <c r="AE2903" s="152">
        <v>270</v>
      </c>
      <c r="AF2903" s="152">
        <v>624</v>
      </c>
      <c r="AG2903" s="152">
        <v>648</v>
      </c>
      <c r="AH2903" s="152">
        <v>204</v>
      </c>
      <c r="AI2903" s="152">
        <v>324</v>
      </c>
      <c r="AJ2903" s="152">
        <v>41</v>
      </c>
      <c r="AK2903" s="152">
        <v>668</v>
      </c>
      <c r="AL2903" s="152">
        <v>995</v>
      </c>
      <c r="AM2903" s="152">
        <v>5</v>
      </c>
      <c r="AN2903" s="152"/>
      <c r="AO2903" s="152">
        <v>148</v>
      </c>
      <c r="AP2903" s="152">
        <v>39</v>
      </c>
      <c r="AQ2903" s="152">
        <v>299</v>
      </c>
      <c r="AR2903" s="152">
        <v>127</v>
      </c>
      <c r="AS2903" s="152">
        <v>954</v>
      </c>
      <c r="AT2903" s="152">
        <v>118</v>
      </c>
      <c r="AU2903" s="152">
        <v>416</v>
      </c>
      <c r="AV2903" s="152">
        <v>100</v>
      </c>
      <c r="AW2903" s="152">
        <v>269</v>
      </c>
      <c r="AX2903" s="152">
        <v>161</v>
      </c>
      <c r="AY2903" s="152">
        <v>65</v>
      </c>
      <c r="AZ2903" s="152">
        <v>385</v>
      </c>
      <c r="BA2903" s="152">
        <v>466</v>
      </c>
      <c r="BB2903" s="152">
        <v>163</v>
      </c>
      <c r="BC2903" s="152">
        <v>61</v>
      </c>
      <c r="BD2903" s="152">
        <v>158</v>
      </c>
      <c r="BE2903" s="152">
        <v>154</v>
      </c>
      <c r="BF2903" s="152">
        <v>88</v>
      </c>
      <c r="BG2903" s="152">
        <v>47</v>
      </c>
      <c r="BH2903" s="152">
        <v>41</v>
      </c>
      <c r="BI2903" s="152">
        <v>52</v>
      </c>
      <c r="BJ2903" s="152">
        <v>64</v>
      </c>
      <c r="BK2903" s="152">
        <v>29</v>
      </c>
      <c r="BL2903" s="152">
        <v>118</v>
      </c>
      <c r="BM2903" s="152">
        <v>132</v>
      </c>
      <c r="BN2903" s="152">
        <v>115</v>
      </c>
      <c r="BO2903" s="152">
        <v>18</v>
      </c>
      <c r="BP2903" s="152">
        <v>87</v>
      </c>
      <c r="BQ2903" s="152">
        <v>109</v>
      </c>
      <c r="BR2903" s="152">
        <v>30</v>
      </c>
      <c r="BS2903" s="152">
        <v>57</v>
      </c>
      <c r="BT2903" s="152">
        <v>49</v>
      </c>
      <c r="BU2903" s="152">
        <v>39</v>
      </c>
      <c r="BV2903" s="152">
        <v>36</v>
      </c>
      <c r="BW2903" s="152">
        <v>17</v>
      </c>
      <c r="BX2903" s="152">
        <v>113</v>
      </c>
      <c r="BY2903" s="152">
        <v>56</v>
      </c>
      <c r="BZ2903" s="152">
        <v>36</v>
      </c>
      <c r="CA2903" s="152">
        <v>96</v>
      </c>
      <c r="CB2903" s="152">
        <v>47</v>
      </c>
      <c r="CC2903" s="155">
        <v>138</v>
      </c>
    </row>
    <row r="2904" spans="1:81">
      <c r="A2904" t="str">
        <f t="shared" si="229"/>
        <v>2023</v>
      </c>
      <c r="B2904" t="str">
        <f t="shared" si="230"/>
        <v>December</v>
      </c>
      <c r="C2904" s="2">
        <v>45271</v>
      </c>
      <c r="D2904" s="1" t="str">
        <f t="shared" si="228"/>
        <v>OK</v>
      </c>
      <c r="E2904">
        <f t="shared" si="226"/>
        <v>1</v>
      </c>
      <c r="F2904">
        <f t="shared" si="227"/>
        <v>0</v>
      </c>
      <c r="G2904" s="162">
        <v>45271</v>
      </c>
      <c r="H2904" s="152">
        <v>30</v>
      </c>
      <c r="I2904" s="152">
        <v>389</v>
      </c>
      <c r="J2904" s="152">
        <v>370</v>
      </c>
      <c r="K2904" s="152">
        <v>215</v>
      </c>
      <c r="L2904" s="152">
        <v>418</v>
      </c>
      <c r="M2904" s="152">
        <v>162</v>
      </c>
      <c r="N2904" s="152">
        <v>326</v>
      </c>
      <c r="O2904" s="152">
        <v>136</v>
      </c>
      <c r="P2904" s="152">
        <v>452</v>
      </c>
      <c r="Q2904" s="152">
        <v>455</v>
      </c>
      <c r="R2904" s="152">
        <v>292</v>
      </c>
      <c r="S2904" s="152">
        <v>109</v>
      </c>
      <c r="T2904" s="152">
        <v>125</v>
      </c>
      <c r="U2904" s="152">
        <v>32</v>
      </c>
      <c r="V2904" s="152">
        <v>133</v>
      </c>
      <c r="W2904" s="152">
        <v>667</v>
      </c>
      <c r="X2904" s="152">
        <v>259</v>
      </c>
      <c r="Y2904" s="152">
        <v>29</v>
      </c>
      <c r="Z2904" s="152">
        <v>290</v>
      </c>
      <c r="AA2904" s="152">
        <v>6</v>
      </c>
      <c r="AB2904" s="152">
        <v>942</v>
      </c>
      <c r="AC2904" s="152">
        <v>283</v>
      </c>
      <c r="AD2904" s="152">
        <v>19</v>
      </c>
      <c r="AE2904" s="152">
        <v>884</v>
      </c>
      <c r="AF2904" s="152">
        <v>1373</v>
      </c>
      <c r="AG2904" s="152">
        <v>698</v>
      </c>
      <c r="AH2904" s="152">
        <v>151</v>
      </c>
      <c r="AI2904" s="152">
        <v>263</v>
      </c>
      <c r="AJ2904" s="152">
        <v>82</v>
      </c>
      <c r="AK2904" s="152">
        <v>1152</v>
      </c>
      <c r="AL2904" s="152">
        <v>1430</v>
      </c>
      <c r="AM2904" s="152">
        <v>8</v>
      </c>
      <c r="AN2904" s="152"/>
      <c r="AO2904" s="152">
        <v>352</v>
      </c>
      <c r="AP2904" s="152">
        <v>33</v>
      </c>
      <c r="AQ2904" s="152">
        <v>207</v>
      </c>
      <c r="AR2904" s="152">
        <v>264</v>
      </c>
      <c r="AS2904" s="152">
        <v>1275</v>
      </c>
      <c r="AT2904" s="152">
        <v>213</v>
      </c>
      <c r="AU2904" s="152">
        <v>395</v>
      </c>
      <c r="AV2904" s="152">
        <v>141</v>
      </c>
      <c r="AW2904" s="152">
        <v>112</v>
      </c>
      <c r="AX2904" s="152">
        <v>423</v>
      </c>
      <c r="AY2904" s="152">
        <v>184</v>
      </c>
      <c r="AZ2904" s="152">
        <v>373</v>
      </c>
      <c r="BA2904" s="152">
        <v>430</v>
      </c>
      <c r="BB2904" s="152">
        <v>105</v>
      </c>
      <c r="BC2904" s="152">
        <v>24</v>
      </c>
      <c r="BD2904" s="152">
        <v>228</v>
      </c>
      <c r="BE2904" s="152">
        <v>225</v>
      </c>
      <c r="BF2904" s="152">
        <v>56</v>
      </c>
      <c r="BG2904" s="152">
        <v>53</v>
      </c>
      <c r="BH2904" s="152">
        <v>109</v>
      </c>
      <c r="BI2904" s="152">
        <v>48</v>
      </c>
      <c r="BJ2904" s="152">
        <v>84</v>
      </c>
      <c r="BK2904" s="152">
        <v>24</v>
      </c>
      <c r="BL2904" s="152">
        <v>55</v>
      </c>
      <c r="BM2904" s="152">
        <v>127</v>
      </c>
      <c r="BN2904" s="152">
        <v>45</v>
      </c>
      <c r="BO2904" s="152">
        <v>18</v>
      </c>
      <c r="BP2904" s="152">
        <v>149</v>
      </c>
      <c r="BQ2904" s="152">
        <v>173</v>
      </c>
      <c r="BR2904" s="152">
        <v>52</v>
      </c>
      <c r="BS2904" s="152">
        <v>52</v>
      </c>
      <c r="BT2904" s="152">
        <v>36</v>
      </c>
      <c r="BU2904" s="152">
        <v>31</v>
      </c>
      <c r="BV2904" s="152">
        <v>47</v>
      </c>
      <c r="BW2904" s="152">
        <v>41</v>
      </c>
      <c r="BX2904" s="152">
        <v>185</v>
      </c>
      <c r="BY2904" s="152">
        <v>79</v>
      </c>
      <c r="BZ2904" s="152">
        <v>155</v>
      </c>
      <c r="CA2904" s="152">
        <v>41</v>
      </c>
      <c r="CB2904" s="152">
        <v>57</v>
      </c>
      <c r="CC2904" s="155">
        <v>197</v>
      </c>
    </row>
    <row r="2905" spans="1:81">
      <c r="A2905" t="str">
        <f t="shared" si="229"/>
        <v>2023</v>
      </c>
      <c r="B2905" t="str">
        <f t="shared" si="230"/>
        <v>December</v>
      </c>
      <c r="C2905" s="2">
        <v>45272</v>
      </c>
      <c r="D2905" s="1" t="str">
        <f t="shared" si="228"/>
        <v>OK</v>
      </c>
      <c r="E2905">
        <f t="shared" si="226"/>
        <v>1</v>
      </c>
      <c r="F2905">
        <f t="shared" si="227"/>
        <v>0</v>
      </c>
      <c r="G2905" s="162">
        <v>45272</v>
      </c>
      <c r="H2905" s="152">
        <v>7</v>
      </c>
      <c r="I2905" s="152">
        <v>427</v>
      </c>
      <c r="J2905" s="152">
        <v>411</v>
      </c>
      <c r="K2905" s="152">
        <v>243</v>
      </c>
      <c r="L2905" s="152">
        <v>375</v>
      </c>
      <c r="M2905" s="152">
        <v>180</v>
      </c>
      <c r="N2905" s="152">
        <v>337</v>
      </c>
      <c r="O2905" s="152">
        <v>110</v>
      </c>
      <c r="P2905" s="152">
        <v>444</v>
      </c>
      <c r="Q2905" s="152">
        <v>428</v>
      </c>
      <c r="R2905" s="152">
        <v>295</v>
      </c>
      <c r="S2905" s="152">
        <v>82</v>
      </c>
      <c r="T2905" s="152">
        <v>173</v>
      </c>
      <c r="U2905" s="152">
        <v>24</v>
      </c>
      <c r="V2905" s="152">
        <v>135</v>
      </c>
      <c r="W2905" s="152">
        <v>599</v>
      </c>
      <c r="X2905" s="152">
        <v>199</v>
      </c>
      <c r="Y2905" s="152">
        <v>21</v>
      </c>
      <c r="Z2905" s="152">
        <v>313</v>
      </c>
      <c r="AA2905" s="152">
        <v>6</v>
      </c>
      <c r="AB2905" s="152">
        <v>933</v>
      </c>
      <c r="AC2905" s="152">
        <v>245</v>
      </c>
      <c r="AD2905" s="152">
        <v>17</v>
      </c>
      <c r="AE2905" s="152">
        <v>912</v>
      </c>
      <c r="AF2905" s="152">
        <v>1392</v>
      </c>
      <c r="AG2905" s="152">
        <v>679</v>
      </c>
      <c r="AH2905" s="152">
        <v>159</v>
      </c>
      <c r="AI2905" s="152">
        <v>138</v>
      </c>
      <c r="AJ2905" s="152">
        <v>65</v>
      </c>
      <c r="AK2905" s="152">
        <v>918</v>
      </c>
      <c r="AL2905" s="152">
        <v>1303</v>
      </c>
      <c r="AM2905" s="152">
        <v>8</v>
      </c>
      <c r="AN2905" s="152"/>
      <c r="AO2905" s="152">
        <v>267</v>
      </c>
      <c r="AP2905" s="152">
        <v>34</v>
      </c>
      <c r="AQ2905" s="152">
        <v>844</v>
      </c>
      <c r="AR2905" s="152">
        <v>261</v>
      </c>
      <c r="AS2905" s="152">
        <v>1060</v>
      </c>
      <c r="AT2905" s="152">
        <v>197</v>
      </c>
      <c r="AU2905" s="152">
        <v>351</v>
      </c>
      <c r="AV2905" s="152">
        <v>83</v>
      </c>
      <c r="AW2905" s="152">
        <v>67</v>
      </c>
      <c r="AX2905" s="152">
        <v>403</v>
      </c>
      <c r="AY2905" s="152">
        <v>194</v>
      </c>
      <c r="AZ2905" s="152">
        <v>335</v>
      </c>
      <c r="BA2905" s="152">
        <v>323</v>
      </c>
      <c r="BB2905" s="152">
        <v>61</v>
      </c>
      <c r="BC2905" s="152">
        <v>22</v>
      </c>
      <c r="BD2905" s="152">
        <v>188</v>
      </c>
      <c r="BE2905" s="152">
        <v>189</v>
      </c>
      <c r="BF2905" s="152">
        <v>34</v>
      </c>
      <c r="BG2905" s="152">
        <v>54</v>
      </c>
      <c r="BH2905" s="152">
        <v>107</v>
      </c>
      <c r="BI2905" s="152">
        <v>40</v>
      </c>
      <c r="BJ2905" s="152">
        <v>65</v>
      </c>
      <c r="BK2905" s="152">
        <v>20</v>
      </c>
      <c r="BL2905" s="152">
        <v>53</v>
      </c>
      <c r="BM2905" s="152">
        <v>116</v>
      </c>
      <c r="BN2905" s="152">
        <v>55</v>
      </c>
      <c r="BO2905" s="152">
        <v>21</v>
      </c>
      <c r="BP2905" s="152">
        <v>134</v>
      </c>
      <c r="BQ2905" s="152">
        <v>182</v>
      </c>
      <c r="BR2905" s="152">
        <v>63</v>
      </c>
      <c r="BS2905" s="152">
        <v>65</v>
      </c>
      <c r="BT2905" s="152">
        <v>42</v>
      </c>
      <c r="BU2905" s="152">
        <v>30</v>
      </c>
      <c r="BV2905" s="152">
        <v>37</v>
      </c>
      <c r="BW2905" s="152">
        <v>33</v>
      </c>
      <c r="BX2905" s="152">
        <v>190</v>
      </c>
      <c r="BY2905" s="152">
        <v>69</v>
      </c>
      <c r="BZ2905" s="152">
        <v>93</v>
      </c>
      <c r="CA2905" s="152">
        <v>31</v>
      </c>
      <c r="CB2905" s="152">
        <v>66</v>
      </c>
      <c r="CC2905" s="155">
        <v>197</v>
      </c>
    </row>
    <row r="2906" spans="1:81">
      <c r="A2906" t="str">
        <f t="shared" si="229"/>
        <v>2023</v>
      </c>
      <c r="B2906" t="str">
        <f t="shared" si="230"/>
        <v>December</v>
      </c>
      <c r="C2906" s="2">
        <v>45273</v>
      </c>
      <c r="D2906" s="1" t="str">
        <f t="shared" si="228"/>
        <v>OK</v>
      </c>
      <c r="E2906">
        <f t="shared" si="226"/>
        <v>1</v>
      </c>
      <c r="F2906">
        <f t="shared" si="227"/>
        <v>0</v>
      </c>
      <c r="G2906" s="162">
        <v>45273</v>
      </c>
      <c r="H2906" s="152">
        <v>7</v>
      </c>
      <c r="I2906" s="152">
        <v>311</v>
      </c>
      <c r="J2906" s="152">
        <v>335</v>
      </c>
      <c r="K2906" s="152">
        <v>250</v>
      </c>
      <c r="L2906" s="152">
        <v>298</v>
      </c>
      <c r="M2906" s="152">
        <v>163</v>
      </c>
      <c r="N2906" s="152">
        <v>298</v>
      </c>
      <c r="O2906" s="152">
        <v>67</v>
      </c>
      <c r="P2906" s="152">
        <v>404</v>
      </c>
      <c r="Q2906" s="152">
        <v>304</v>
      </c>
      <c r="R2906" s="152">
        <v>239</v>
      </c>
      <c r="S2906" s="152">
        <v>69</v>
      </c>
      <c r="T2906" s="152">
        <v>162</v>
      </c>
      <c r="U2906" s="152">
        <v>26</v>
      </c>
      <c r="V2906" s="152">
        <v>126</v>
      </c>
      <c r="W2906" s="152">
        <v>561</v>
      </c>
      <c r="X2906" s="152">
        <v>161</v>
      </c>
      <c r="Y2906" s="152">
        <v>13</v>
      </c>
      <c r="Z2906" s="152">
        <v>247</v>
      </c>
      <c r="AA2906" s="152">
        <v>10</v>
      </c>
      <c r="AB2906" s="152">
        <v>696</v>
      </c>
      <c r="AC2906" s="152">
        <v>200</v>
      </c>
      <c r="AD2906" s="152">
        <v>20</v>
      </c>
      <c r="AE2906" s="152">
        <v>671</v>
      </c>
      <c r="AF2906" s="152">
        <v>973</v>
      </c>
      <c r="AG2906" s="152">
        <v>450</v>
      </c>
      <c r="AH2906" s="152">
        <v>120</v>
      </c>
      <c r="AI2906" s="152">
        <v>148</v>
      </c>
      <c r="AJ2906" s="152">
        <v>57</v>
      </c>
      <c r="AK2906" s="152">
        <v>714</v>
      </c>
      <c r="AL2906" s="152">
        <v>1098</v>
      </c>
      <c r="AM2906" s="152">
        <v>8</v>
      </c>
      <c r="AN2906" s="152"/>
      <c r="AO2906" s="152">
        <v>239</v>
      </c>
      <c r="AP2906" s="152">
        <v>29</v>
      </c>
      <c r="AQ2906" s="152">
        <v>614</v>
      </c>
      <c r="AR2906" s="152">
        <v>222</v>
      </c>
      <c r="AS2906" s="152">
        <v>749</v>
      </c>
      <c r="AT2906" s="152">
        <v>157</v>
      </c>
      <c r="AU2906" s="152">
        <v>265</v>
      </c>
      <c r="AV2906" s="152">
        <v>69</v>
      </c>
      <c r="AW2906" s="152">
        <v>57</v>
      </c>
      <c r="AX2906" s="152">
        <v>397</v>
      </c>
      <c r="AY2906" s="152">
        <v>163</v>
      </c>
      <c r="AZ2906" s="152">
        <v>209</v>
      </c>
      <c r="BA2906" s="152">
        <v>244</v>
      </c>
      <c r="BB2906" s="152">
        <v>47</v>
      </c>
      <c r="BC2906" s="152">
        <v>23</v>
      </c>
      <c r="BD2906" s="152">
        <v>120</v>
      </c>
      <c r="BE2906" s="152">
        <v>138</v>
      </c>
      <c r="BF2906" s="152">
        <v>57</v>
      </c>
      <c r="BG2906" s="152">
        <v>48</v>
      </c>
      <c r="BH2906" s="152">
        <v>78</v>
      </c>
      <c r="BI2906" s="152">
        <v>29</v>
      </c>
      <c r="BJ2906" s="152">
        <v>53</v>
      </c>
      <c r="BK2906" s="152">
        <v>17</v>
      </c>
      <c r="BL2906" s="152">
        <v>52</v>
      </c>
      <c r="BM2906" s="152">
        <v>93</v>
      </c>
      <c r="BN2906" s="152">
        <v>52</v>
      </c>
      <c r="BO2906" s="152">
        <v>13</v>
      </c>
      <c r="BP2906" s="152">
        <v>107</v>
      </c>
      <c r="BQ2906" s="152">
        <v>126</v>
      </c>
      <c r="BR2906" s="152">
        <v>44</v>
      </c>
      <c r="BS2906" s="152">
        <v>70</v>
      </c>
      <c r="BT2906" s="152">
        <v>22</v>
      </c>
      <c r="BU2906" s="152">
        <v>43</v>
      </c>
      <c r="BV2906" s="152">
        <v>61</v>
      </c>
      <c r="BW2906" s="152">
        <v>39</v>
      </c>
      <c r="BX2906" s="152">
        <v>154</v>
      </c>
      <c r="BY2906" s="152">
        <v>67</v>
      </c>
      <c r="BZ2906" s="152">
        <v>113</v>
      </c>
      <c r="CA2906" s="152">
        <v>25</v>
      </c>
      <c r="CB2906" s="152">
        <v>57</v>
      </c>
      <c r="CC2906" s="155">
        <v>246</v>
      </c>
    </row>
    <row r="2907" spans="1:81">
      <c r="A2907" t="str">
        <f t="shared" si="229"/>
        <v>2023</v>
      </c>
      <c r="B2907" t="str">
        <f t="shared" si="230"/>
        <v>December</v>
      </c>
      <c r="C2907" s="2">
        <v>45274</v>
      </c>
      <c r="D2907" s="1" t="str">
        <f t="shared" si="228"/>
        <v>OK</v>
      </c>
      <c r="E2907">
        <f t="shared" si="226"/>
        <v>1</v>
      </c>
      <c r="F2907">
        <f t="shared" si="227"/>
        <v>0</v>
      </c>
      <c r="G2907" s="162">
        <v>45274</v>
      </c>
      <c r="H2907" s="152">
        <v>15</v>
      </c>
      <c r="I2907" s="152">
        <v>388</v>
      </c>
      <c r="J2907" s="152">
        <v>368</v>
      </c>
      <c r="K2907" s="152">
        <v>255</v>
      </c>
      <c r="L2907" s="152">
        <v>348</v>
      </c>
      <c r="M2907" s="152">
        <v>193</v>
      </c>
      <c r="N2907" s="152">
        <v>359</v>
      </c>
      <c r="O2907" s="152">
        <v>104</v>
      </c>
      <c r="P2907" s="152">
        <v>410</v>
      </c>
      <c r="Q2907" s="152">
        <v>349</v>
      </c>
      <c r="R2907" s="152">
        <v>301</v>
      </c>
      <c r="S2907" s="152">
        <v>58</v>
      </c>
      <c r="T2907" s="152">
        <v>137</v>
      </c>
      <c r="U2907" s="152">
        <v>19</v>
      </c>
      <c r="V2907" s="152">
        <v>134</v>
      </c>
      <c r="W2907" s="152">
        <v>651</v>
      </c>
      <c r="X2907" s="152">
        <v>180</v>
      </c>
      <c r="Y2907" s="152">
        <v>19</v>
      </c>
      <c r="Z2907" s="152">
        <v>298</v>
      </c>
      <c r="AA2907" s="152">
        <v>13</v>
      </c>
      <c r="AB2907" s="152">
        <v>891</v>
      </c>
      <c r="AC2907" s="152">
        <v>240</v>
      </c>
      <c r="AD2907" s="152">
        <v>15</v>
      </c>
      <c r="AE2907" s="152">
        <v>830</v>
      </c>
      <c r="AF2907" s="152">
        <v>1215</v>
      </c>
      <c r="AG2907" s="152">
        <v>592</v>
      </c>
      <c r="AH2907" s="152">
        <v>160</v>
      </c>
      <c r="AI2907" s="152">
        <v>190</v>
      </c>
      <c r="AJ2907" s="152">
        <v>66</v>
      </c>
      <c r="AK2907" s="152">
        <v>888</v>
      </c>
      <c r="AL2907" s="152">
        <v>1535</v>
      </c>
      <c r="AM2907" s="152">
        <v>16</v>
      </c>
      <c r="AN2907" s="152"/>
      <c r="AO2907" s="152">
        <v>297</v>
      </c>
      <c r="AP2907" s="152">
        <v>30</v>
      </c>
      <c r="AQ2907" s="152">
        <v>452</v>
      </c>
      <c r="AR2907" s="152">
        <v>240</v>
      </c>
      <c r="AS2907" s="152">
        <v>967</v>
      </c>
      <c r="AT2907" s="152">
        <v>186</v>
      </c>
      <c r="AU2907" s="152">
        <v>351</v>
      </c>
      <c r="AV2907" s="152">
        <v>100</v>
      </c>
      <c r="AW2907" s="152">
        <v>74</v>
      </c>
      <c r="AX2907" s="152">
        <v>419</v>
      </c>
      <c r="AY2907" s="152">
        <v>192</v>
      </c>
      <c r="AZ2907" s="152">
        <v>341</v>
      </c>
      <c r="BA2907" s="152">
        <v>348</v>
      </c>
      <c r="BB2907" s="152">
        <v>80</v>
      </c>
      <c r="BC2907" s="152">
        <v>17</v>
      </c>
      <c r="BD2907" s="152">
        <v>177</v>
      </c>
      <c r="BE2907" s="152">
        <v>182</v>
      </c>
      <c r="BF2907" s="152">
        <v>45</v>
      </c>
      <c r="BG2907" s="152">
        <v>48</v>
      </c>
      <c r="BH2907" s="152">
        <v>92</v>
      </c>
      <c r="BI2907" s="152">
        <v>45</v>
      </c>
      <c r="BJ2907" s="152">
        <v>72</v>
      </c>
      <c r="BK2907" s="152">
        <v>23</v>
      </c>
      <c r="BL2907" s="152">
        <v>59</v>
      </c>
      <c r="BM2907" s="152">
        <v>113</v>
      </c>
      <c r="BN2907" s="152">
        <v>42</v>
      </c>
      <c r="BO2907" s="152">
        <v>30</v>
      </c>
      <c r="BP2907" s="152">
        <v>137</v>
      </c>
      <c r="BQ2907" s="152">
        <v>156</v>
      </c>
      <c r="BR2907" s="152">
        <v>58</v>
      </c>
      <c r="BS2907" s="152">
        <v>76</v>
      </c>
      <c r="BT2907" s="152">
        <v>41</v>
      </c>
      <c r="BU2907" s="152">
        <v>28</v>
      </c>
      <c r="BV2907" s="152">
        <v>41</v>
      </c>
      <c r="BW2907" s="152">
        <v>38</v>
      </c>
      <c r="BX2907" s="152">
        <v>169</v>
      </c>
      <c r="BY2907" s="152">
        <v>78</v>
      </c>
      <c r="BZ2907" s="152">
        <v>110</v>
      </c>
      <c r="CA2907" s="152">
        <v>45</v>
      </c>
      <c r="CB2907" s="152">
        <v>57</v>
      </c>
      <c r="CC2907" s="155">
        <v>241</v>
      </c>
    </row>
    <row r="2908" spans="1:81">
      <c r="A2908" t="str">
        <f t="shared" si="229"/>
        <v>2023</v>
      </c>
      <c r="B2908" t="str">
        <f t="shared" si="230"/>
        <v>December</v>
      </c>
      <c r="C2908" s="2">
        <v>45275</v>
      </c>
      <c r="D2908" s="1" t="str">
        <f t="shared" si="228"/>
        <v>OK</v>
      </c>
      <c r="E2908">
        <f t="shared" si="226"/>
        <v>1</v>
      </c>
      <c r="F2908">
        <f t="shared" si="227"/>
        <v>0</v>
      </c>
      <c r="G2908" s="162">
        <v>45275</v>
      </c>
      <c r="H2908" s="152">
        <v>19</v>
      </c>
      <c r="I2908" s="152">
        <v>324</v>
      </c>
      <c r="J2908" s="152">
        <v>301</v>
      </c>
      <c r="K2908" s="152">
        <v>194</v>
      </c>
      <c r="L2908" s="152">
        <v>284</v>
      </c>
      <c r="M2908" s="152">
        <v>152</v>
      </c>
      <c r="N2908" s="152">
        <v>348</v>
      </c>
      <c r="O2908" s="152">
        <v>99</v>
      </c>
      <c r="P2908" s="152">
        <v>386</v>
      </c>
      <c r="Q2908" s="152">
        <v>300</v>
      </c>
      <c r="R2908" s="152">
        <v>276</v>
      </c>
      <c r="S2908" s="152">
        <v>71</v>
      </c>
      <c r="T2908" s="152">
        <v>175</v>
      </c>
      <c r="U2908" s="152">
        <v>21</v>
      </c>
      <c r="V2908" s="152">
        <v>138</v>
      </c>
      <c r="W2908" s="152">
        <v>612</v>
      </c>
      <c r="X2908" s="152">
        <v>214</v>
      </c>
      <c r="Y2908" s="152">
        <v>18</v>
      </c>
      <c r="Z2908" s="152">
        <v>282</v>
      </c>
      <c r="AA2908" s="152">
        <v>8</v>
      </c>
      <c r="AB2908" s="152">
        <v>693</v>
      </c>
      <c r="AC2908" s="152">
        <v>238</v>
      </c>
      <c r="AD2908" s="152">
        <v>18</v>
      </c>
      <c r="AE2908" s="152">
        <v>639</v>
      </c>
      <c r="AF2908" s="152">
        <v>1027</v>
      </c>
      <c r="AG2908" s="152">
        <v>583</v>
      </c>
      <c r="AH2908" s="152">
        <v>137</v>
      </c>
      <c r="AI2908" s="152">
        <v>192</v>
      </c>
      <c r="AJ2908" s="152">
        <v>69</v>
      </c>
      <c r="AK2908" s="152">
        <v>814</v>
      </c>
      <c r="AL2908" s="152">
        <v>1401</v>
      </c>
      <c r="AM2908" s="152">
        <v>17</v>
      </c>
      <c r="AN2908" s="152"/>
      <c r="AO2908" s="152">
        <v>241</v>
      </c>
      <c r="AP2908" s="152">
        <v>30</v>
      </c>
      <c r="AQ2908" s="152">
        <v>201</v>
      </c>
      <c r="AR2908" s="152">
        <v>217</v>
      </c>
      <c r="AS2908" s="152">
        <v>950</v>
      </c>
      <c r="AT2908" s="152">
        <v>135</v>
      </c>
      <c r="AU2908" s="152">
        <v>371</v>
      </c>
      <c r="AV2908" s="152">
        <v>135</v>
      </c>
      <c r="AW2908" s="152">
        <v>114</v>
      </c>
      <c r="AX2908" s="152">
        <v>313</v>
      </c>
      <c r="AY2908" s="152">
        <v>179</v>
      </c>
      <c r="AZ2908" s="152">
        <v>334</v>
      </c>
      <c r="BA2908" s="152">
        <v>322</v>
      </c>
      <c r="BB2908" s="152">
        <v>109</v>
      </c>
      <c r="BC2908" s="152">
        <v>16</v>
      </c>
      <c r="BD2908" s="152">
        <v>171</v>
      </c>
      <c r="BE2908" s="152">
        <v>182</v>
      </c>
      <c r="BF2908" s="152">
        <v>53</v>
      </c>
      <c r="BG2908" s="152">
        <v>42</v>
      </c>
      <c r="BH2908" s="152">
        <v>100</v>
      </c>
      <c r="BI2908" s="152">
        <v>42</v>
      </c>
      <c r="BJ2908" s="152">
        <v>54</v>
      </c>
      <c r="BK2908" s="152">
        <v>20</v>
      </c>
      <c r="BL2908" s="152">
        <v>57</v>
      </c>
      <c r="BM2908" s="152">
        <v>106</v>
      </c>
      <c r="BN2908" s="152">
        <v>58</v>
      </c>
      <c r="BO2908" s="152">
        <v>24</v>
      </c>
      <c r="BP2908" s="152">
        <v>124</v>
      </c>
      <c r="BQ2908" s="152">
        <v>127</v>
      </c>
      <c r="BR2908" s="152">
        <v>46</v>
      </c>
      <c r="BS2908" s="152">
        <v>63</v>
      </c>
      <c r="BT2908" s="152">
        <v>57</v>
      </c>
      <c r="BU2908" s="152">
        <v>53</v>
      </c>
      <c r="BV2908" s="152">
        <v>48</v>
      </c>
      <c r="BW2908" s="152">
        <v>39</v>
      </c>
      <c r="BX2908" s="152">
        <v>200</v>
      </c>
      <c r="BY2908" s="152">
        <v>77</v>
      </c>
      <c r="BZ2908" s="152">
        <v>126</v>
      </c>
      <c r="CA2908" s="152">
        <v>41</v>
      </c>
      <c r="CB2908" s="152">
        <v>45</v>
      </c>
      <c r="CC2908" s="155">
        <v>197</v>
      </c>
    </row>
    <row r="2909" spans="1:81">
      <c r="A2909" t="str">
        <f t="shared" si="229"/>
        <v>2023</v>
      </c>
      <c r="B2909" t="str">
        <f t="shared" si="230"/>
        <v>December</v>
      </c>
      <c r="C2909" s="2">
        <v>45276</v>
      </c>
      <c r="D2909" s="1" t="str">
        <f t="shared" si="228"/>
        <v>OK</v>
      </c>
      <c r="E2909">
        <f t="shared" si="226"/>
        <v>0</v>
      </c>
      <c r="F2909">
        <f t="shared" si="227"/>
        <v>1</v>
      </c>
      <c r="G2909" s="162">
        <v>45276</v>
      </c>
      <c r="H2909" s="152">
        <v>25</v>
      </c>
      <c r="I2909" s="152">
        <v>271</v>
      </c>
      <c r="J2909" s="152">
        <v>157</v>
      </c>
      <c r="K2909" s="152">
        <v>270</v>
      </c>
      <c r="L2909" s="152">
        <v>170</v>
      </c>
      <c r="M2909" s="152">
        <v>185</v>
      </c>
      <c r="N2909" s="152">
        <v>267</v>
      </c>
      <c r="O2909" s="152">
        <v>111</v>
      </c>
      <c r="P2909" s="152">
        <v>253</v>
      </c>
      <c r="Q2909" s="152">
        <v>322</v>
      </c>
      <c r="R2909" s="152">
        <v>208</v>
      </c>
      <c r="S2909" s="152">
        <v>56</v>
      </c>
      <c r="T2909" s="152">
        <v>150</v>
      </c>
      <c r="U2909" s="152">
        <v>25</v>
      </c>
      <c r="V2909" s="152">
        <v>64</v>
      </c>
      <c r="W2909" s="152">
        <v>598</v>
      </c>
      <c r="X2909" s="152">
        <v>280</v>
      </c>
      <c r="Y2909" s="152">
        <v>14</v>
      </c>
      <c r="Z2909" s="152">
        <v>238</v>
      </c>
      <c r="AA2909" s="152">
        <v>25</v>
      </c>
      <c r="AB2909" s="152">
        <v>411</v>
      </c>
      <c r="AC2909" s="152">
        <v>556</v>
      </c>
      <c r="AD2909" s="152">
        <v>17</v>
      </c>
      <c r="AE2909" s="152">
        <v>352</v>
      </c>
      <c r="AF2909" s="152">
        <v>762</v>
      </c>
      <c r="AG2909" s="152">
        <v>792</v>
      </c>
      <c r="AH2909" s="152">
        <v>231</v>
      </c>
      <c r="AI2909" s="152">
        <v>364</v>
      </c>
      <c r="AJ2909" s="152">
        <v>64</v>
      </c>
      <c r="AK2909" s="152">
        <v>668</v>
      </c>
      <c r="AL2909" s="152">
        <v>1289</v>
      </c>
      <c r="AM2909" s="152">
        <v>11</v>
      </c>
      <c r="AN2909" s="152"/>
      <c r="AO2909" s="152">
        <v>163</v>
      </c>
      <c r="AP2909" s="152">
        <v>41</v>
      </c>
      <c r="AQ2909" s="152">
        <v>249</v>
      </c>
      <c r="AR2909" s="152">
        <v>123</v>
      </c>
      <c r="AS2909" s="152">
        <v>1080</v>
      </c>
      <c r="AT2909" s="152">
        <v>117</v>
      </c>
      <c r="AU2909" s="152">
        <v>430</v>
      </c>
      <c r="AV2909" s="152">
        <v>162</v>
      </c>
      <c r="AW2909" s="152">
        <v>300</v>
      </c>
      <c r="AX2909" s="152">
        <v>172</v>
      </c>
      <c r="AY2909" s="152">
        <v>102</v>
      </c>
      <c r="AZ2909" s="152">
        <v>412</v>
      </c>
      <c r="BA2909" s="152">
        <v>462</v>
      </c>
      <c r="BB2909" s="152">
        <v>217</v>
      </c>
      <c r="BC2909" s="152">
        <v>128</v>
      </c>
      <c r="BD2909" s="152">
        <v>187</v>
      </c>
      <c r="BE2909" s="152">
        <v>178</v>
      </c>
      <c r="BF2909" s="152">
        <v>74</v>
      </c>
      <c r="BG2909" s="152">
        <v>39</v>
      </c>
      <c r="BH2909" s="152">
        <v>57</v>
      </c>
      <c r="BI2909" s="152">
        <v>80</v>
      </c>
      <c r="BJ2909" s="152">
        <v>72</v>
      </c>
      <c r="BK2909" s="152">
        <v>30</v>
      </c>
      <c r="BL2909" s="152">
        <v>231</v>
      </c>
      <c r="BM2909" s="152">
        <v>139</v>
      </c>
      <c r="BN2909" s="152">
        <v>116</v>
      </c>
      <c r="BO2909" s="152">
        <v>26</v>
      </c>
      <c r="BP2909" s="152">
        <v>98</v>
      </c>
      <c r="BQ2909" s="152">
        <v>90</v>
      </c>
      <c r="BR2909" s="152">
        <v>36</v>
      </c>
      <c r="BS2909" s="152">
        <v>53</v>
      </c>
      <c r="BT2909" s="152">
        <v>73</v>
      </c>
      <c r="BU2909" s="152">
        <v>33</v>
      </c>
      <c r="BV2909" s="152">
        <v>45</v>
      </c>
      <c r="BW2909" s="152">
        <v>28</v>
      </c>
      <c r="BX2909" s="152">
        <v>147</v>
      </c>
      <c r="BY2909" s="152">
        <v>77</v>
      </c>
      <c r="BZ2909" s="152">
        <v>84</v>
      </c>
      <c r="CA2909" s="152">
        <v>63</v>
      </c>
      <c r="CB2909" s="152">
        <v>46</v>
      </c>
      <c r="CC2909" s="155">
        <v>185</v>
      </c>
    </row>
    <row r="2910" spans="1:81">
      <c r="A2910" t="str">
        <f t="shared" si="229"/>
        <v>2023</v>
      </c>
      <c r="B2910" t="str">
        <f t="shared" si="230"/>
        <v>December</v>
      </c>
      <c r="C2910" s="2">
        <v>45277</v>
      </c>
      <c r="D2910" s="1" t="str">
        <f t="shared" si="228"/>
        <v>OK</v>
      </c>
      <c r="E2910">
        <f t="shared" si="226"/>
        <v>0</v>
      </c>
      <c r="F2910">
        <f t="shared" si="227"/>
        <v>1</v>
      </c>
      <c r="G2910" s="162">
        <v>45277</v>
      </c>
      <c r="H2910" s="152">
        <v>17</v>
      </c>
      <c r="I2910" s="152">
        <v>286</v>
      </c>
      <c r="J2910" s="152">
        <v>131</v>
      </c>
      <c r="K2910" s="152">
        <v>305</v>
      </c>
      <c r="L2910" s="152">
        <v>150</v>
      </c>
      <c r="M2910" s="152">
        <v>177</v>
      </c>
      <c r="N2910" s="152">
        <v>203</v>
      </c>
      <c r="O2910" s="152">
        <v>133</v>
      </c>
      <c r="P2910" s="152">
        <v>231</v>
      </c>
      <c r="Q2910" s="152">
        <v>281</v>
      </c>
      <c r="R2910" s="152">
        <v>144</v>
      </c>
      <c r="S2910" s="152">
        <v>67</v>
      </c>
      <c r="T2910" s="152">
        <v>124</v>
      </c>
      <c r="U2910" s="152">
        <v>37</v>
      </c>
      <c r="V2910" s="152">
        <v>61</v>
      </c>
      <c r="W2910" s="152">
        <v>478</v>
      </c>
      <c r="X2910" s="152">
        <v>282</v>
      </c>
      <c r="Y2910" s="152">
        <v>23</v>
      </c>
      <c r="Z2910" s="152">
        <v>227</v>
      </c>
      <c r="AA2910" s="152">
        <v>16</v>
      </c>
      <c r="AB2910" s="152">
        <v>300</v>
      </c>
      <c r="AC2910" s="152">
        <v>578</v>
      </c>
      <c r="AD2910" s="152">
        <v>17</v>
      </c>
      <c r="AE2910" s="152">
        <v>316</v>
      </c>
      <c r="AF2910" s="152">
        <v>685</v>
      </c>
      <c r="AG2910" s="152">
        <v>715</v>
      </c>
      <c r="AH2910" s="152">
        <v>202</v>
      </c>
      <c r="AI2910" s="152">
        <v>386</v>
      </c>
      <c r="AJ2910" s="152">
        <v>63</v>
      </c>
      <c r="AK2910" s="152">
        <v>813</v>
      </c>
      <c r="AL2910" s="152">
        <v>1257</v>
      </c>
      <c r="AM2910" s="152">
        <v>8</v>
      </c>
      <c r="AN2910" s="152"/>
      <c r="AO2910" s="152">
        <v>218</v>
      </c>
      <c r="AP2910" s="152">
        <v>40</v>
      </c>
      <c r="AQ2910" s="152">
        <v>320</v>
      </c>
      <c r="AR2910" s="152">
        <v>108</v>
      </c>
      <c r="AS2910" s="152">
        <v>1200</v>
      </c>
      <c r="AT2910" s="152">
        <v>140</v>
      </c>
      <c r="AU2910" s="152">
        <v>504</v>
      </c>
      <c r="AV2910" s="152">
        <v>116</v>
      </c>
      <c r="AW2910" s="152">
        <v>309</v>
      </c>
      <c r="AX2910" s="152">
        <v>140</v>
      </c>
      <c r="AY2910" s="152">
        <v>83</v>
      </c>
      <c r="AZ2910" s="152">
        <v>376</v>
      </c>
      <c r="BA2910" s="152">
        <v>531</v>
      </c>
      <c r="BB2910" s="152">
        <v>183</v>
      </c>
      <c r="BC2910" s="152">
        <v>62</v>
      </c>
      <c r="BD2910" s="152">
        <v>223</v>
      </c>
      <c r="BE2910" s="152">
        <v>130</v>
      </c>
      <c r="BF2910" s="152">
        <v>106</v>
      </c>
      <c r="BG2910" s="152">
        <v>43</v>
      </c>
      <c r="BH2910" s="152">
        <v>50</v>
      </c>
      <c r="BI2910" s="152">
        <v>62</v>
      </c>
      <c r="BJ2910" s="152">
        <v>85</v>
      </c>
      <c r="BK2910" s="152">
        <v>30</v>
      </c>
      <c r="BL2910" s="152">
        <v>100</v>
      </c>
      <c r="BM2910" s="152">
        <v>100</v>
      </c>
      <c r="BN2910" s="152">
        <v>132</v>
      </c>
      <c r="BO2910" s="152">
        <v>19</v>
      </c>
      <c r="BP2910" s="152">
        <v>110</v>
      </c>
      <c r="BQ2910" s="152">
        <v>93</v>
      </c>
      <c r="BR2910" s="152">
        <v>26</v>
      </c>
      <c r="BS2910" s="152">
        <v>59</v>
      </c>
      <c r="BT2910" s="152">
        <v>107</v>
      </c>
      <c r="BU2910" s="152">
        <v>48</v>
      </c>
      <c r="BV2910" s="152">
        <v>34</v>
      </c>
      <c r="BW2910" s="152">
        <v>20</v>
      </c>
      <c r="BX2910" s="152">
        <v>129</v>
      </c>
      <c r="BY2910" s="152">
        <v>52</v>
      </c>
      <c r="BZ2910" s="152">
        <v>63</v>
      </c>
      <c r="CA2910" s="152">
        <v>58</v>
      </c>
      <c r="CB2910" s="152">
        <v>45</v>
      </c>
      <c r="CC2910" s="155">
        <v>111</v>
      </c>
    </row>
    <row r="2911" spans="1:81">
      <c r="A2911" t="str">
        <f t="shared" si="229"/>
        <v>2023</v>
      </c>
      <c r="B2911" t="str">
        <f t="shared" si="230"/>
        <v>December</v>
      </c>
      <c r="C2911" s="2">
        <v>45278</v>
      </c>
      <c r="D2911" s="1" t="str">
        <f t="shared" si="228"/>
        <v>OK</v>
      </c>
      <c r="E2911">
        <f t="shared" si="226"/>
        <v>1</v>
      </c>
      <c r="F2911">
        <f t="shared" si="227"/>
        <v>0</v>
      </c>
      <c r="G2911" s="162">
        <v>45278</v>
      </c>
      <c r="H2911" s="152">
        <v>24</v>
      </c>
      <c r="I2911" s="152">
        <v>339</v>
      </c>
      <c r="J2911" s="152">
        <v>381</v>
      </c>
      <c r="K2911" s="152">
        <v>224</v>
      </c>
      <c r="L2911" s="152">
        <v>355</v>
      </c>
      <c r="M2911" s="152">
        <v>173</v>
      </c>
      <c r="N2911" s="152">
        <v>348</v>
      </c>
      <c r="O2911" s="152">
        <v>128</v>
      </c>
      <c r="P2911" s="152">
        <v>442</v>
      </c>
      <c r="Q2911" s="152">
        <v>380</v>
      </c>
      <c r="R2911" s="152">
        <v>261</v>
      </c>
      <c r="S2911" s="152">
        <v>91</v>
      </c>
      <c r="T2911" s="152">
        <v>138</v>
      </c>
      <c r="U2911" s="152">
        <v>34</v>
      </c>
      <c r="V2911" s="152">
        <v>150</v>
      </c>
      <c r="W2911" s="152">
        <v>601</v>
      </c>
      <c r="X2911" s="152">
        <v>276</v>
      </c>
      <c r="Y2911" s="152">
        <v>25</v>
      </c>
      <c r="Z2911" s="152">
        <v>242</v>
      </c>
      <c r="AA2911" s="152">
        <v>9</v>
      </c>
      <c r="AB2911" s="152">
        <v>816</v>
      </c>
      <c r="AC2911" s="152">
        <v>332</v>
      </c>
      <c r="AD2911" s="152">
        <v>19</v>
      </c>
      <c r="AE2911" s="152">
        <v>814</v>
      </c>
      <c r="AF2911" s="152">
        <v>1317</v>
      </c>
      <c r="AG2911" s="152">
        <v>630</v>
      </c>
      <c r="AH2911" s="152">
        <v>162</v>
      </c>
      <c r="AI2911" s="152">
        <v>272</v>
      </c>
      <c r="AJ2911" s="152">
        <v>94</v>
      </c>
      <c r="AK2911" s="152">
        <v>1041</v>
      </c>
      <c r="AL2911" s="152">
        <v>1406</v>
      </c>
      <c r="AM2911" s="152">
        <v>18</v>
      </c>
      <c r="AN2911" s="152"/>
      <c r="AO2911" s="152">
        <v>296</v>
      </c>
      <c r="AP2911" s="152">
        <v>40</v>
      </c>
      <c r="AQ2911" s="152">
        <v>250</v>
      </c>
      <c r="AR2911" s="152">
        <v>246</v>
      </c>
      <c r="AS2911" s="152">
        <v>1183</v>
      </c>
      <c r="AT2911" s="152">
        <v>222</v>
      </c>
      <c r="AU2911" s="152">
        <v>354</v>
      </c>
      <c r="AV2911" s="152">
        <v>137</v>
      </c>
      <c r="AW2911" s="152">
        <v>118</v>
      </c>
      <c r="AX2911" s="152">
        <v>381</v>
      </c>
      <c r="AY2911" s="152">
        <v>191</v>
      </c>
      <c r="AZ2911" s="152">
        <v>339</v>
      </c>
      <c r="BA2911" s="152">
        <v>353</v>
      </c>
      <c r="BB2911" s="152">
        <v>119</v>
      </c>
      <c r="BC2911" s="152">
        <v>24</v>
      </c>
      <c r="BD2911" s="152">
        <v>216</v>
      </c>
      <c r="BE2911" s="152">
        <v>207</v>
      </c>
      <c r="BF2911" s="152">
        <v>66</v>
      </c>
      <c r="BG2911" s="152">
        <v>51</v>
      </c>
      <c r="BH2911" s="152">
        <v>100</v>
      </c>
      <c r="BI2911" s="152">
        <v>50</v>
      </c>
      <c r="BJ2911" s="152">
        <v>59</v>
      </c>
      <c r="BK2911" s="152">
        <v>27</v>
      </c>
      <c r="BL2911" s="152">
        <v>71</v>
      </c>
      <c r="BM2911" s="152">
        <v>119</v>
      </c>
      <c r="BN2911" s="152">
        <v>56</v>
      </c>
      <c r="BO2911" s="152">
        <v>17</v>
      </c>
      <c r="BP2911" s="152">
        <v>142</v>
      </c>
      <c r="BQ2911" s="152">
        <v>186</v>
      </c>
      <c r="BR2911" s="152">
        <v>68</v>
      </c>
      <c r="BS2911" s="152">
        <v>51</v>
      </c>
      <c r="BT2911" s="152">
        <v>50</v>
      </c>
      <c r="BU2911" s="152">
        <v>43</v>
      </c>
      <c r="BV2911" s="152">
        <v>54</v>
      </c>
      <c r="BW2911" s="152">
        <v>39</v>
      </c>
      <c r="BX2911" s="152">
        <v>184</v>
      </c>
      <c r="BY2911" s="152">
        <v>77</v>
      </c>
      <c r="BZ2911" s="152">
        <v>116</v>
      </c>
      <c r="CA2911" s="152">
        <v>28</v>
      </c>
      <c r="CB2911" s="152">
        <v>64</v>
      </c>
      <c r="CC2911" s="155">
        <v>190</v>
      </c>
    </row>
    <row r="2912" spans="1:81">
      <c r="A2912" t="str">
        <f t="shared" si="229"/>
        <v>2023</v>
      </c>
      <c r="B2912" t="str">
        <f t="shared" si="230"/>
        <v>December</v>
      </c>
      <c r="C2912" s="2">
        <v>45279</v>
      </c>
      <c r="D2912" s="1" t="str">
        <f t="shared" si="228"/>
        <v>OK</v>
      </c>
      <c r="E2912">
        <f t="shared" si="226"/>
        <v>1</v>
      </c>
      <c r="F2912">
        <f t="shared" si="227"/>
        <v>0</v>
      </c>
      <c r="G2912" s="162">
        <v>45279</v>
      </c>
      <c r="H2912" s="152">
        <v>25</v>
      </c>
      <c r="I2912" s="152">
        <v>401</v>
      </c>
      <c r="J2912" s="152">
        <v>383</v>
      </c>
      <c r="K2912" s="152">
        <v>215</v>
      </c>
      <c r="L2912" s="152">
        <v>347</v>
      </c>
      <c r="M2912" s="152">
        <v>201</v>
      </c>
      <c r="N2912" s="152">
        <v>426</v>
      </c>
      <c r="O2912" s="152">
        <v>134</v>
      </c>
      <c r="P2912" s="152">
        <v>463</v>
      </c>
      <c r="Q2912" s="152">
        <v>410</v>
      </c>
      <c r="R2912" s="152">
        <v>265</v>
      </c>
      <c r="S2912" s="152">
        <v>79</v>
      </c>
      <c r="T2912" s="152">
        <v>159</v>
      </c>
      <c r="U2912" s="152">
        <v>40</v>
      </c>
      <c r="V2912" s="152">
        <v>153</v>
      </c>
      <c r="W2912" s="152">
        <v>658</v>
      </c>
      <c r="X2912" s="152">
        <v>265</v>
      </c>
      <c r="Y2912" s="152">
        <v>19</v>
      </c>
      <c r="Z2912" s="152">
        <v>190</v>
      </c>
      <c r="AA2912" s="152">
        <v>9</v>
      </c>
      <c r="AB2912" s="152">
        <v>886</v>
      </c>
      <c r="AC2912" s="152">
        <v>301</v>
      </c>
      <c r="AD2912" s="152">
        <v>11</v>
      </c>
      <c r="AE2912" s="152">
        <v>846</v>
      </c>
      <c r="AF2912" s="152">
        <v>1335</v>
      </c>
      <c r="AG2912" s="152">
        <v>728</v>
      </c>
      <c r="AH2912" s="152">
        <v>189</v>
      </c>
      <c r="AI2912" s="152">
        <v>267</v>
      </c>
      <c r="AJ2912" s="152">
        <v>69</v>
      </c>
      <c r="AK2912" s="152">
        <v>1081</v>
      </c>
      <c r="AL2912" s="152">
        <v>1525</v>
      </c>
      <c r="AM2912" s="152">
        <v>13</v>
      </c>
      <c r="AN2912" s="152"/>
      <c r="AO2912" s="152">
        <v>299</v>
      </c>
      <c r="AP2912" s="152">
        <v>34</v>
      </c>
      <c r="AQ2912" s="152">
        <v>262</v>
      </c>
      <c r="AR2912" s="152">
        <v>255</v>
      </c>
      <c r="AS2912" s="152">
        <v>1261</v>
      </c>
      <c r="AT2912" s="152">
        <v>218</v>
      </c>
      <c r="AU2912" s="152">
        <v>394</v>
      </c>
      <c r="AV2912" s="152">
        <v>114</v>
      </c>
      <c r="AW2912" s="152">
        <v>123</v>
      </c>
      <c r="AX2912" s="152">
        <v>402</v>
      </c>
      <c r="AY2912" s="152">
        <v>173</v>
      </c>
      <c r="AZ2912" s="152">
        <v>378</v>
      </c>
      <c r="BA2912" s="152">
        <v>337</v>
      </c>
      <c r="BB2912" s="152">
        <v>132</v>
      </c>
      <c r="BC2912" s="152">
        <v>22</v>
      </c>
      <c r="BD2912" s="152">
        <v>229</v>
      </c>
      <c r="BE2912" s="152">
        <v>190</v>
      </c>
      <c r="BF2912" s="152">
        <v>56</v>
      </c>
      <c r="BG2912" s="152">
        <v>68</v>
      </c>
      <c r="BH2912" s="152">
        <v>93</v>
      </c>
      <c r="BI2912" s="152">
        <v>40</v>
      </c>
      <c r="BJ2912" s="152">
        <v>93</v>
      </c>
      <c r="BK2912" s="152">
        <v>23</v>
      </c>
      <c r="BL2912" s="152">
        <v>90</v>
      </c>
      <c r="BM2912" s="152">
        <v>113</v>
      </c>
      <c r="BN2912" s="152">
        <v>67</v>
      </c>
      <c r="BO2912" s="152">
        <v>13</v>
      </c>
      <c r="BP2912" s="152">
        <v>170</v>
      </c>
      <c r="BQ2912" s="152">
        <v>191</v>
      </c>
      <c r="BR2912" s="152">
        <v>63</v>
      </c>
      <c r="BS2912" s="152">
        <v>61</v>
      </c>
      <c r="BT2912" s="152">
        <v>44</v>
      </c>
      <c r="BU2912" s="152">
        <v>45</v>
      </c>
      <c r="BV2912" s="152">
        <v>46</v>
      </c>
      <c r="BW2912" s="152">
        <v>49</v>
      </c>
      <c r="BX2912" s="152">
        <v>230</v>
      </c>
      <c r="BY2912" s="152">
        <v>74</v>
      </c>
      <c r="BZ2912" s="152">
        <v>119</v>
      </c>
      <c r="CA2912" s="152">
        <v>33</v>
      </c>
      <c r="CB2912" s="152">
        <v>51</v>
      </c>
      <c r="CC2912" s="155">
        <v>187</v>
      </c>
    </row>
    <row r="2913" spans="1:81">
      <c r="A2913" t="str">
        <f t="shared" si="229"/>
        <v>2023</v>
      </c>
      <c r="B2913" t="str">
        <f t="shared" si="230"/>
        <v>December</v>
      </c>
      <c r="C2913" s="2">
        <v>45280</v>
      </c>
      <c r="D2913" s="1" t="str">
        <f t="shared" si="228"/>
        <v>OK</v>
      </c>
      <c r="E2913">
        <f t="shared" si="226"/>
        <v>1</v>
      </c>
      <c r="F2913">
        <f t="shared" si="227"/>
        <v>0</v>
      </c>
      <c r="G2913" s="162">
        <v>45280</v>
      </c>
      <c r="H2913" s="152">
        <v>26</v>
      </c>
      <c r="I2913" s="152">
        <v>397</v>
      </c>
      <c r="J2913" s="152">
        <v>368</v>
      </c>
      <c r="K2913" s="152">
        <v>255</v>
      </c>
      <c r="L2913" s="152">
        <v>378</v>
      </c>
      <c r="M2913" s="152">
        <v>150</v>
      </c>
      <c r="N2913" s="152">
        <v>336</v>
      </c>
      <c r="O2913" s="152">
        <v>129</v>
      </c>
      <c r="P2913" s="152">
        <v>526</v>
      </c>
      <c r="Q2913" s="152">
        <v>372</v>
      </c>
      <c r="R2913" s="152">
        <v>239</v>
      </c>
      <c r="S2913" s="152">
        <v>87</v>
      </c>
      <c r="T2913" s="152">
        <v>141</v>
      </c>
      <c r="U2913" s="152">
        <v>38</v>
      </c>
      <c r="V2913" s="152">
        <v>155</v>
      </c>
      <c r="W2913" s="152">
        <v>697</v>
      </c>
      <c r="X2913" s="152">
        <v>274</v>
      </c>
      <c r="Y2913" s="152">
        <v>21</v>
      </c>
      <c r="Z2913" s="152">
        <v>245</v>
      </c>
      <c r="AA2913" s="152">
        <v>6</v>
      </c>
      <c r="AB2913" s="152">
        <v>852</v>
      </c>
      <c r="AC2913" s="152">
        <v>288</v>
      </c>
      <c r="AD2913" s="152">
        <v>9</v>
      </c>
      <c r="AE2913" s="152">
        <v>828</v>
      </c>
      <c r="AF2913" s="152">
        <v>1276</v>
      </c>
      <c r="AG2913" s="152">
        <v>706</v>
      </c>
      <c r="AH2913" s="152">
        <v>212</v>
      </c>
      <c r="AI2913" s="152">
        <v>294</v>
      </c>
      <c r="AJ2913" s="152">
        <v>86</v>
      </c>
      <c r="AK2913" s="152">
        <v>1003</v>
      </c>
      <c r="AL2913" s="152">
        <v>1631</v>
      </c>
      <c r="AM2913" s="152">
        <v>26</v>
      </c>
      <c r="AN2913" s="152"/>
      <c r="AO2913" s="152">
        <v>302</v>
      </c>
      <c r="AP2913" s="152">
        <v>41</v>
      </c>
      <c r="AQ2913" s="152">
        <v>274</v>
      </c>
      <c r="AR2913" s="152">
        <v>245</v>
      </c>
      <c r="AS2913" s="152">
        <v>1223</v>
      </c>
      <c r="AT2913" s="152">
        <v>184</v>
      </c>
      <c r="AU2913" s="152">
        <v>426</v>
      </c>
      <c r="AV2913" s="152">
        <v>155</v>
      </c>
      <c r="AW2913" s="152">
        <v>133</v>
      </c>
      <c r="AX2913" s="152">
        <v>384</v>
      </c>
      <c r="AY2913" s="152">
        <v>180</v>
      </c>
      <c r="AZ2913" s="152">
        <v>407</v>
      </c>
      <c r="BA2913" s="152">
        <v>361</v>
      </c>
      <c r="BB2913" s="152">
        <v>102</v>
      </c>
      <c r="BC2913" s="152">
        <v>23</v>
      </c>
      <c r="BD2913" s="152">
        <v>219</v>
      </c>
      <c r="BE2913" s="152">
        <v>203</v>
      </c>
      <c r="BF2913" s="152">
        <v>80</v>
      </c>
      <c r="BG2913" s="152">
        <v>74</v>
      </c>
      <c r="BH2913" s="152">
        <v>114</v>
      </c>
      <c r="BI2913" s="152">
        <v>55</v>
      </c>
      <c r="BJ2913" s="152">
        <v>59</v>
      </c>
      <c r="BK2913" s="152">
        <v>21</v>
      </c>
      <c r="BL2913" s="152">
        <v>82</v>
      </c>
      <c r="BM2913" s="152">
        <v>142</v>
      </c>
      <c r="BN2913" s="152">
        <v>53</v>
      </c>
      <c r="BO2913" s="152">
        <v>11</v>
      </c>
      <c r="BP2913" s="152">
        <v>153</v>
      </c>
      <c r="BQ2913" s="152">
        <v>178</v>
      </c>
      <c r="BR2913" s="152">
        <v>68</v>
      </c>
      <c r="BS2913" s="152">
        <v>59</v>
      </c>
      <c r="BT2913" s="152">
        <v>48</v>
      </c>
      <c r="BU2913" s="152">
        <v>44</v>
      </c>
      <c r="BV2913" s="152">
        <v>52</v>
      </c>
      <c r="BW2913" s="152">
        <v>29</v>
      </c>
      <c r="BX2913" s="152">
        <v>201</v>
      </c>
      <c r="BY2913" s="152">
        <v>90</v>
      </c>
      <c r="BZ2913" s="152">
        <v>117</v>
      </c>
      <c r="CA2913" s="152">
        <v>50</v>
      </c>
      <c r="CB2913" s="152">
        <v>40</v>
      </c>
      <c r="CC2913" s="155">
        <v>188</v>
      </c>
    </row>
    <row r="2914" spans="1:81">
      <c r="A2914" t="str">
        <f t="shared" si="229"/>
        <v>2023</v>
      </c>
      <c r="B2914" t="str">
        <f t="shared" si="230"/>
        <v>December</v>
      </c>
      <c r="C2914" s="2">
        <v>45281</v>
      </c>
      <c r="D2914" s="1" t="str">
        <f t="shared" si="228"/>
        <v>OK</v>
      </c>
      <c r="E2914">
        <f t="shared" si="226"/>
        <v>1</v>
      </c>
      <c r="F2914">
        <f t="shared" si="227"/>
        <v>0</v>
      </c>
      <c r="G2914" s="162">
        <v>45281</v>
      </c>
      <c r="H2914" s="152">
        <v>36</v>
      </c>
      <c r="I2914" s="152">
        <v>346</v>
      </c>
      <c r="J2914" s="152">
        <v>315</v>
      </c>
      <c r="K2914" s="152">
        <v>232</v>
      </c>
      <c r="L2914" s="152">
        <v>330</v>
      </c>
      <c r="M2914" s="152">
        <v>186</v>
      </c>
      <c r="N2914" s="152">
        <v>364</v>
      </c>
      <c r="O2914" s="152">
        <v>112</v>
      </c>
      <c r="P2914" s="152">
        <v>417</v>
      </c>
      <c r="Q2914" s="152">
        <v>345</v>
      </c>
      <c r="R2914" s="152">
        <v>238</v>
      </c>
      <c r="S2914" s="152">
        <v>76</v>
      </c>
      <c r="T2914" s="152">
        <v>138</v>
      </c>
      <c r="U2914" s="152">
        <v>29</v>
      </c>
      <c r="V2914" s="152">
        <v>133</v>
      </c>
      <c r="W2914" s="152">
        <v>674</v>
      </c>
      <c r="X2914" s="152">
        <v>246</v>
      </c>
      <c r="Y2914" s="152">
        <v>15</v>
      </c>
      <c r="Z2914" s="152">
        <v>203</v>
      </c>
      <c r="AA2914" s="152">
        <v>9</v>
      </c>
      <c r="AB2914" s="152">
        <v>731</v>
      </c>
      <c r="AC2914" s="152">
        <v>327</v>
      </c>
      <c r="AD2914" s="152">
        <v>11</v>
      </c>
      <c r="AE2914" s="152">
        <v>741</v>
      </c>
      <c r="AF2914" s="152">
        <v>1044</v>
      </c>
      <c r="AG2914" s="152">
        <v>581</v>
      </c>
      <c r="AH2914" s="152">
        <v>212</v>
      </c>
      <c r="AI2914" s="152">
        <v>306</v>
      </c>
      <c r="AJ2914" s="152">
        <v>62</v>
      </c>
      <c r="AK2914" s="152">
        <v>912</v>
      </c>
      <c r="AL2914" s="152">
        <v>1497</v>
      </c>
      <c r="AM2914" s="152">
        <v>21</v>
      </c>
      <c r="AN2914" s="152"/>
      <c r="AO2914" s="152">
        <v>279</v>
      </c>
      <c r="AP2914" s="152">
        <v>32</v>
      </c>
      <c r="AQ2914" s="152">
        <v>194</v>
      </c>
      <c r="AR2914" s="152">
        <v>239</v>
      </c>
      <c r="AS2914" s="152">
        <v>1071</v>
      </c>
      <c r="AT2914" s="152">
        <v>150</v>
      </c>
      <c r="AU2914" s="152">
        <v>395</v>
      </c>
      <c r="AV2914" s="152">
        <v>92</v>
      </c>
      <c r="AW2914" s="152">
        <v>108</v>
      </c>
      <c r="AX2914" s="152">
        <v>321</v>
      </c>
      <c r="AY2914" s="152">
        <v>170</v>
      </c>
      <c r="AZ2914" s="152">
        <v>331</v>
      </c>
      <c r="BA2914" s="152">
        <v>360</v>
      </c>
      <c r="BB2914" s="152">
        <v>107</v>
      </c>
      <c r="BC2914" s="152">
        <v>17</v>
      </c>
      <c r="BD2914" s="152">
        <v>191</v>
      </c>
      <c r="BE2914" s="152">
        <v>194</v>
      </c>
      <c r="BF2914" s="152">
        <v>60</v>
      </c>
      <c r="BG2914" s="152">
        <v>72</v>
      </c>
      <c r="BH2914" s="152">
        <v>100</v>
      </c>
      <c r="BI2914" s="152">
        <v>34</v>
      </c>
      <c r="BJ2914" s="152">
        <v>52</v>
      </c>
      <c r="BK2914" s="152">
        <v>40</v>
      </c>
      <c r="BL2914" s="152">
        <v>66</v>
      </c>
      <c r="BM2914" s="152">
        <v>144</v>
      </c>
      <c r="BN2914" s="152">
        <v>65</v>
      </c>
      <c r="BO2914" s="152">
        <v>26</v>
      </c>
      <c r="BP2914" s="152">
        <v>176</v>
      </c>
      <c r="BQ2914" s="152">
        <v>153</v>
      </c>
      <c r="BR2914" s="152">
        <v>66</v>
      </c>
      <c r="BS2914" s="152">
        <v>71</v>
      </c>
      <c r="BT2914" s="152">
        <v>59</v>
      </c>
      <c r="BU2914" s="152">
        <v>44</v>
      </c>
      <c r="BV2914" s="152">
        <v>59</v>
      </c>
      <c r="BW2914" s="152">
        <v>36</v>
      </c>
      <c r="BX2914" s="152">
        <v>179</v>
      </c>
      <c r="BY2914" s="152">
        <v>65</v>
      </c>
      <c r="BZ2914" s="152">
        <v>119</v>
      </c>
      <c r="CA2914" s="152">
        <v>53</v>
      </c>
      <c r="CB2914" s="152">
        <v>51</v>
      </c>
      <c r="CC2914" s="155">
        <v>199</v>
      </c>
    </row>
    <row r="2915" spans="1:81">
      <c r="A2915" t="str">
        <f t="shared" si="229"/>
        <v>2023</v>
      </c>
      <c r="B2915" t="str">
        <f t="shared" si="230"/>
        <v>December</v>
      </c>
      <c r="C2915" s="2">
        <v>45282</v>
      </c>
      <c r="D2915" s="1" t="str">
        <f t="shared" si="228"/>
        <v>OK</v>
      </c>
      <c r="E2915">
        <f t="shared" si="226"/>
        <v>1</v>
      </c>
      <c r="F2915">
        <f t="shared" si="227"/>
        <v>0</v>
      </c>
      <c r="G2915" s="162">
        <v>45282</v>
      </c>
      <c r="H2915" s="152">
        <v>15</v>
      </c>
      <c r="I2915" s="152">
        <v>269</v>
      </c>
      <c r="J2915" s="152">
        <v>197</v>
      </c>
      <c r="K2915" s="152">
        <v>233</v>
      </c>
      <c r="L2915" s="152">
        <v>223</v>
      </c>
      <c r="M2915" s="152">
        <v>125</v>
      </c>
      <c r="N2915" s="152">
        <v>302</v>
      </c>
      <c r="O2915" s="152">
        <v>84</v>
      </c>
      <c r="P2915" s="152">
        <v>329</v>
      </c>
      <c r="Q2915" s="152">
        <v>254</v>
      </c>
      <c r="R2915" s="152">
        <v>154</v>
      </c>
      <c r="S2915" s="152">
        <v>90</v>
      </c>
      <c r="T2915" s="152">
        <v>157</v>
      </c>
      <c r="U2915" s="152">
        <v>27</v>
      </c>
      <c r="V2915" s="152">
        <v>84</v>
      </c>
      <c r="W2915" s="152">
        <v>684</v>
      </c>
      <c r="X2915" s="152">
        <v>248</v>
      </c>
      <c r="Y2915" s="152">
        <v>13</v>
      </c>
      <c r="Z2915" s="152">
        <v>219</v>
      </c>
      <c r="AA2915" s="152">
        <v>10</v>
      </c>
      <c r="AB2915" s="152">
        <v>509</v>
      </c>
      <c r="AC2915" s="152">
        <v>541</v>
      </c>
      <c r="AD2915" s="152">
        <v>13</v>
      </c>
      <c r="AE2915" s="152">
        <v>474</v>
      </c>
      <c r="AF2915" s="152">
        <v>727</v>
      </c>
      <c r="AG2915" s="152">
        <v>525</v>
      </c>
      <c r="AH2915" s="152">
        <v>178</v>
      </c>
      <c r="AI2915" s="152">
        <v>294</v>
      </c>
      <c r="AJ2915" s="152">
        <v>66</v>
      </c>
      <c r="AK2915" s="152">
        <v>701</v>
      </c>
      <c r="AL2915" s="152">
        <v>1348</v>
      </c>
      <c r="AM2915" s="152">
        <v>12</v>
      </c>
      <c r="AN2915" s="152"/>
      <c r="AO2915" s="152">
        <v>190</v>
      </c>
      <c r="AP2915" s="152">
        <v>29</v>
      </c>
      <c r="AQ2915" s="152">
        <v>206</v>
      </c>
      <c r="AR2915" s="152">
        <v>206</v>
      </c>
      <c r="AS2915" s="152">
        <v>817</v>
      </c>
      <c r="AT2915" s="152">
        <v>136</v>
      </c>
      <c r="AU2915" s="152">
        <v>402</v>
      </c>
      <c r="AV2915" s="152">
        <v>126</v>
      </c>
      <c r="AW2915" s="152">
        <v>126</v>
      </c>
      <c r="AX2915" s="152">
        <v>192</v>
      </c>
      <c r="AY2915" s="152">
        <v>119</v>
      </c>
      <c r="AZ2915" s="152">
        <v>266</v>
      </c>
      <c r="BA2915" s="152">
        <v>387</v>
      </c>
      <c r="BB2915" s="152">
        <v>134</v>
      </c>
      <c r="BC2915" s="152">
        <v>16</v>
      </c>
      <c r="BD2915" s="152">
        <v>146</v>
      </c>
      <c r="BE2915" s="152">
        <v>129</v>
      </c>
      <c r="BF2915" s="152">
        <v>51</v>
      </c>
      <c r="BG2915" s="152">
        <v>45</v>
      </c>
      <c r="BH2915" s="152">
        <v>85</v>
      </c>
      <c r="BI2915" s="152">
        <v>57</v>
      </c>
      <c r="BJ2915" s="152">
        <v>55</v>
      </c>
      <c r="BK2915" s="152">
        <v>32</v>
      </c>
      <c r="BL2915" s="152">
        <v>53</v>
      </c>
      <c r="BM2915" s="152">
        <v>123</v>
      </c>
      <c r="BN2915" s="152">
        <v>73</v>
      </c>
      <c r="BO2915" s="152">
        <v>21</v>
      </c>
      <c r="BP2915" s="152">
        <v>119</v>
      </c>
      <c r="BQ2915" s="152">
        <v>119</v>
      </c>
      <c r="BR2915" s="152">
        <v>51</v>
      </c>
      <c r="BS2915" s="152">
        <v>55</v>
      </c>
      <c r="BT2915" s="152">
        <v>61</v>
      </c>
      <c r="BU2915" s="152">
        <v>37</v>
      </c>
      <c r="BV2915" s="152">
        <v>48</v>
      </c>
      <c r="BW2915" s="152">
        <v>29</v>
      </c>
      <c r="BX2915" s="152">
        <v>150</v>
      </c>
      <c r="BY2915" s="152">
        <v>54</v>
      </c>
      <c r="BZ2915" s="152">
        <v>98</v>
      </c>
      <c r="CA2915" s="152">
        <v>26</v>
      </c>
      <c r="CB2915" s="152">
        <v>46</v>
      </c>
      <c r="CC2915" s="155">
        <v>168</v>
      </c>
    </row>
    <row r="2916" spans="1:81">
      <c r="A2916" t="str">
        <f t="shared" si="229"/>
        <v>2023</v>
      </c>
      <c r="B2916" t="str">
        <f t="shared" si="230"/>
        <v>December</v>
      </c>
      <c r="C2916" s="2">
        <v>45283</v>
      </c>
      <c r="D2916" s="1" t="str">
        <f t="shared" si="228"/>
        <v>OK</v>
      </c>
      <c r="E2916">
        <f t="shared" si="226"/>
        <v>0</v>
      </c>
      <c r="F2916">
        <f t="shared" si="227"/>
        <v>1</v>
      </c>
      <c r="G2916" s="162">
        <v>45283</v>
      </c>
      <c r="H2916" s="152">
        <v>25</v>
      </c>
      <c r="I2916" s="152">
        <v>176</v>
      </c>
      <c r="J2916" s="152">
        <v>156</v>
      </c>
      <c r="K2916" s="152">
        <v>198</v>
      </c>
      <c r="L2916" s="152">
        <v>131</v>
      </c>
      <c r="M2916" s="152">
        <v>162</v>
      </c>
      <c r="N2916" s="152">
        <v>217</v>
      </c>
      <c r="O2916" s="152">
        <v>80</v>
      </c>
      <c r="P2916" s="152">
        <v>208</v>
      </c>
      <c r="Q2916" s="152">
        <v>221</v>
      </c>
      <c r="R2916" s="152">
        <v>103</v>
      </c>
      <c r="S2916" s="152">
        <v>57</v>
      </c>
      <c r="T2916" s="152">
        <v>128</v>
      </c>
      <c r="U2916" s="152">
        <v>8</v>
      </c>
      <c r="V2916" s="152">
        <v>58</v>
      </c>
      <c r="W2916" s="152">
        <v>515</v>
      </c>
      <c r="X2916" s="152">
        <v>287</v>
      </c>
      <c r="Y2916" s="152">
        <v>15</v>
      </c>
      <c r="Z2916" s="152">
        <v>169</v>
      </c>
      <c r="AA2916" s="152">
        <v>21</v>
      </c>
      <c r="AB2916" s="152">
        <v>268</v>
      </c>
      <c r="AC2916" s="152">
        <v>400</v>
      </c>
      <c r="AD2916" s="152">
        <v>1</v>
      </c>
      <c r="AE2916" s="152">
        <v>218</v>
      </c>
      <c r="AF2916" s="152">
        <v>499</v>
      </c>
      <c r="AG2916" s="152">
        <v>565</v>
      </c>
      <c r="AH2916" s="152">
        <v>247</v>
      </c>
      <c r="AI2916" s="152">
        <v>301</v>
      </c>
      <c r="AJ2916" s="152">
        <v>42</v>
      </c>
      <c r="AK2916" s="152">
        <v>484</v>
      </c>
      <c r="AL2916" s="152">
        <v>916</v>
      </c>
      <c r="AM2916" s="152">
        <v>17</v>
      </c>
      <c r="AN2916" s="152"/>
      <c r="AO2916" s="152">
        <v>125</v>
      </c>
      <c r="AP2916" s="152">
        <v>26</v>
      </c>
      <c r="AQ2916" s="152">
        <v>255</v>
      </c>
      <c r="AR2916" s="152">
        <v>87</v>
      </c>
      <c r="AS2916" s="152">
        <v>826</v>
      </c>
      <c r="AT2916" s="152">
        <v>90</v>
      </c>
      <c r="AU2916" s="152">
        <v>321</v>
      </c>
      <c r="AV2916" s="152">
        <v>99</v>
      </c>
      <c r="AW2916" s="152">
        <v>237</v>
      </c>
      <c r="AX2916" s="152">
        <v>122</v>
      </c>
      <c r="AY2916" s="152">
        <v>63</v>
      </c>
      <c r="AZ2916" s="152">
        <v>304</v>
      </c>
      <c r="BA2916" s="152">
        <v>324</v>
      </c>
      <c r="BB2916" s="152">
        <v>97</v>
      </c>
      <c r="BC2916" s="152">
        <v>65</v>
      </c>
      <c r="BD2916" s="152">
        <v>138</v>
      </c>
      <c r="BE2916" s="152">
        <v>140</v>
      </c>
      <c r="BF2916" s="152">
        <v>64</v>
      </c>
      <c r="BG2916" s="152">
        <v>38</v>
      </c>
      <c r="BH2916" s="152">
        <v>38</v>
      </c>
      <c r="BI2916" s="152">
        <v>57</v>
      </c>
      <c r="BJ2916" s="152">
        <v>53</v>
      </c>
      <c r="BK2916" s="152">
        <v>44</v>
      </c>
      <c r="BL2916" s="152">
        <v>132</v>
      </c>
      <c r="BM2916" s="152">
        <v>123</v>
      </c>
      <c r="BN2916" s="152">
        <v>88</v>
      </c>
      <c r="BO2916" s="152">
        <v>7</v>
      </c>
      <c r="BP2916" s="152">
        <v>83</v>
      </c>
      <c r="BQ2916" s="152">
        <v>64</v>
      </c>
      <c r="BR2916" s="152">
        <v>31</v>
      </c>
      <c r="BS2916" s="152">
        <v>45</v>
      </c>
      <c r="BT2916" s="152">
        <v>71</v>
      </c>
      <c r="BU2916" s="152">
        <v>24</v>
      </c>
      <c r="BV2916" s="152">
        <v>31</v>
      </c>
      <c r="BW2916" s="152">
        <v>21</v>
      </c>
      <c r="BX2916" s="152">
        <v>109</v>
      </c>
      <c r="BY2916" s="152">
        <v>69</v>
      </c>
      <c r="BZ2916" s="152">
        <v>60</v>
      </c>
      <c r="CA2916" s="152">
        <v>52</v>
      </c>
      <c r="CB2916" s="152">
        <v>41</v>
      </c>
      <c r="CC2916" s="155">
        <v>120</v>
      </c>
    </row>
    <row r="2917" spans="1:81">
      <c r="A2917" t="str">
        <f t="shared" si="229"/>
        <v>2023</v>
      </c>
      <c r="B2917" t="str">
        <f t="shared" si="230"/>
        <v>December</v>
      </c>
      <c r="C2917" s="2">
        <v>45284</v>
      </c>
      <c r="D2917" s="1" t="str">
        <f t="shared" si="228"/>
        <v>OK</v>
      </c>
      <c r="E2917">
        <f t="shared" si="226"/>
        <v>0</v>
      </c>
      <c r="F2917">
        <f t="shared" si="227"/>
        <v>1</v>
      </c>
      <c r="G2917" s="162">
        <v>45284</v>
      </c>
      <c r="H2917" s="152">
        <v>3</v>
      </c>
      <c r="I2917" s="152">
        <v>108</v>
      </c>
      <c r="J2917" s="152">
        <v>51</v>
      </c>
      <c r="K2917" s="152">
        <v>112</v>
      </c>
      <c r="L2917" s="152">
        <v>79</v>
      </c>
      <c r="M2917" s="152">
        <v>123</v>
      </c>
      <c r="N2917" s="152">
        <v>99</v>
      </c>
      <c r="O2917" s="152">
        <v>65</v>
      </c>
      <c r="P2917" s="152">
        <v>110</v>
      </c>
      <c r="Q2917" s="152">
        <v>116</v>
      </c>
      <c r="R2917" s="152">
        <v>62</v>
      </c>
      <c r="S2917" s="152">
        <v>40</v>
      </c>
      <c r="T2917" s="152">
        <v>132</v>
      </c>
      <c r="U2917" s="152">
        <v>14</v>
      </c>
      <c r="V2917" s="152">
        <v>37</v>
      </c>
      <c r="W2917" s="152">
        <v>349</v>
      </c>
      <c r="X2917" s="152">
        <v>150</v>
      </c>
      <c r="Y2917" s="152">
        <v>9</v>
      </c>
      <c r="Z2917" s="152">
        <v>134</v>
      </c>
      <c r="AA2917" s="152">
        <v>35</v>
      </c>
      <c r="AB2917" s="152">
        <v>118</v>
      </c>
      <c r="AC2917" s="152">
        <v>223</v>
      </c>
      <c r="AD2917" s="152">
        <v>4</v>
      </c>
      <c r="AE2917" s="152">
        <v>133</v>
      </c>
      <c r="AF2917" s="152">
        <v>273</v>
      </c>
      <c r="AG2917" s="152">
        <v>321</v>
      </c>
      <c r="AH2917" s="152">
        <v>125</v>
      </c>
      <c r="AI2917" s="152">
        <v>303</v>
      </c>
      <c r="AJ2917" s="152">
        <v>38</v>
      </c>
      <c r="AK2917" s="152">
        <v>290</v>
      </c>
      <c r="AL2917" s="152">
        <v>479</v>
      </c>
      <c r="AM2917" s="152">
        <v>11</v>
      </c>
      <c r="AN2917" s="152"/>
      <c r="AO2917" s="152">
        <v>73</v>
      </c>
      <c r="AP2917" s="152">
        <v>22</v>
      </c>
      <c r="AQ2917" s="152">
        <v>114</v>
      </c>
      <c r="AR2917" s="152">
        <v>45</v>
      </c>
      <c r="AS2917" s="152">
        <v>442</v>
      </c>
      <c r="AT2917" s="152">
        <v>44</v>
      </c>
      <c r="AU2917" s="152">
        <v>179</v>
      </c>
      <c r="AV2917" s="152">
        <v>56</v>
      </c>
      <c r="AW2917" s="152">
        <v>138</v>
      </c>
      <c r="AX2917" s="152">
        <v>54</v>
      </c>
      <c r="AY2917" s="152">
        <v>33</v>
      </c>
      <c r="AZ2917" s="152">
        <v>156</v>
      </c>
      <c r="BA2917" s="152">
        <v>213</v>
      </c>
      <c r="BB2917" s="152">
        <v>77</v>
      </c>
      <c r="BC2917" s="152">
        <v>62</v>
      </c>
      <c r="BD2917" s="152">
        <v>107</v>
      </c>
      <c r="BE2917" s="152">
        <v>60</v>
      </c>
      <c r="BF2917" s="152">
        <v>45</v>
      </c>
      <c r="BG2917" s="152">
        <v>25</v>
      </c>
      <c r="BH2917" s="152">
        <v>28</v>
      </c>
      <c r="BI2917" s="152">
        <v>45</v>
      </c>
      <c r="BJ2917" s="152">
        <v>42</v>
      </c>
      <c r="BK2917" s="152">
        <v>26</v>
      </c>
      <c r="BL2917" s="152">
        <v>87</v>
      </c>
      <c r="BM2917" s="152">
        <v>73</v>
      </c>
      <c r="BN2917" s="152">
        <v>56</v>
      </c>
      <c r="BO2917" s="152">
        <v>4</v>
      </c>
      <c r="BP2917" s="152">
        <v>71</v>
      </c>
      <c r="BQ2917" s="152">
        <v>42</v>
      </c>
      <c r="BR2917" s="152">
        <v>15</v>
      </c>
      <c r="BS2917" s="152">
        <v>35</v>
      </c>
      <c r="BT2917" s="152">
        <v>34</v>
      </c>
      <c r="BU2917" s="152">
        <v>18</v>
      </c>
      <c r="BV2917" s="152">
        <v>40</v>
      </c>
      <c r="BW2917" s="152">
        <v>11</v>
      </c>
      <c r="BX2917" s="152">
        <v>73</v>
      </c>
      <c r="BY2917" s="152">
        <v>46</v>
      </c>
      <c r="BZ2917" s="152">
        <v>32</v>
      </c>
      <c r="CA2917" s="152">
        <v>27</v>
      </c>
      <c r="CB2917" s="152">
        <v>26</v>
      </c>
      <c r="CC2917" s="155">
        <v>83</v>
      </c>
    </row>
    <row r="2918" spans="1:81">
      <c r="A2918" t="str">
        <f t="shared" si="229"/>
        <v>2023</v>
      </c>
      <c r="B2918" t="str">
        <f t="shared" si="230"/>
        <v>December</v>
      </c>
      <c r="C2918" s="2">
        <v>45285</v>
      </c>
      <c r="D2918" s="1" t="str">
        <f t="shared" si="228"/>
        <v>OK</v>
      </c>
      <c r="E2918">
        <f t="shared" si="226"/>
        <v>1</v>
      </c>
      <c r="F2918">
        <f t="shared" si="227"/>
        <v>0</v>
      </c>
      <c r="G2918" s="162">
        <v>45285</v>
      </c>
      <c r="H2918" s="152">
        <v>23</v>
      </c>
      <c r="I2918" s="152">
        <v>44</v>
      </c>
      <c r="J2918" s="152">
        <v>25</v>
      </c>
      <c r="K2918" s="152">
        <v>62</v>
      </c>
      <c r="L2918" s="152">
        <v>33</v>
      </c>
      <c r="M2918" s="152">
        <v>48</v>
      </c>
      <c r="N2918" s="152">
        <v>63</v>
      </c>
      <c r="O2918" s="152">
        <v>29</v>
      </c>
      <c r="P2918" s="152">
        <v>64</v>
      </c>
      <c r="Q2918" s="152">
        <v>27</v>
      </c>
      <c r="R2918" s="152">
        <v>44</v>
      </c>
      <c r="S2918" s="152">
        <v>17</v>
      </c>
      <c r="T2918" s="152">
        <v>63</v>
      </c>
      <c r="U2918" s="152">
        <v>5</v>
      </c>
      <c r="V2918" s="152">
        <v>35</v>
      </c>
      <c r="W2918" s="152">
        <v>212</v>
      </c>
      <c r="X2918" s="152">
        <v>70</v>
      </c>
      <c r="Y2918" s="152">
        <v>7</v>
      </c>
      <c r="Z2918" s="152">
        <v>78</v>
      </c>
      <c r="AA2918" s="152">
        <v>5</v>
      </c>
      <c r="AB2918" s="152">
        <v>69</v>
      </c>
      <c r="AC2918" s="152">
        <v>133</v>
      </c>
      <c r="AD2918" s="152">
        <v>15</v>
      </c>
      <c r="AE2918" s="152">
        <v>75</v>
      </c>
      <c r="AF2918" s="152">
        <v>96</v>
      </c>
      <c r="AG2918" s="152">
        <v>113</v>
      </c>
      <c r="AH2918" s="152">
        <v>60</v>
      </c>
      <c r="AI2918" s="152">
        <v>162</v>
      </c>
      <c r="AJ2918" s="152">
        <v>20</v>
      </c>
      <c r="AK2918" s="152">
        <v>157</v>
      </c>
      <c r="AL2918" s="152">
        <v>461</v>
      </c>
      <c r="AM2918" s="152">
        <v>6</v>
      </c>
      <c r="AN2918" s="152"/>
      <c r="AO2918" s="152">
        <v>30</v>
      </c>
      <c r="AP2918" s="152">
        <v>9</v>
      </c>
      <c r="AQ2918" s="152">
        <v>146</v>
      </c>
      <c r="AR2918" s="152">
        <v>38</v>
      </c>
      <c r="AS2918" s="152">
        <v>270</v>
      </c>
      <c r="AT2918" s="152">
        <v>42</v>
      </c>
      <c r="AU2918" s="152">
        <v>147</v>
      </c>
      <c r="AV2918" s="152">
        <v>71</v>
      </c>
      <c r="AW2918" s="152">
        <v>58</v>
      </c>
      <c r="AX2918" s="152">
        <v>30</v>
      </c>
      <c r="AY2918" s="152">
        <v>14</v>
      </c>
      <c r="AZ2918" s="152">
        <v>79</v>
      </c>
      <c r="BA2918" s="152">
        <v>114</v>
      </c>
      <c r="BB2918" s="152">
        <v>34</v>
      </c>
      <c r="BC2918" s="152">
        <v>24</v>
      </c>
      <c r="BD2918" s="152">
        <v>50</v>
      </c>
      <c r="BE2918" s="152">
        <v>29</v>
      </c>
      <c r="BF2918" s="152">
        <v>20</v>
      </c>
      <c r="BG2918" s="152">
        <v>20</v>
      </c>
      <c r="BH2918" s="152">
        <v>14</v>
      </c>
      <c r="BI2918" s="152">
        <v>23</v>
      </c>
      <c r="BJ2918" s="152">
        <v>26</v>
      </c>
      <c r="BK2918" s="152">
        <v>9</v>
      </c>
      <c r="BL2918" s="152">
        <v>24</v>
      </c>
      <c r="BM2918" s="152">
        <v>111</v>
      </c>
      <c r="BN2918" s="152">
        <v>53</v>
      </c>
      <c r="BO2918" s="152">
        <v>8</v>
      </c>
      <c r="BP2918" s="152">
        <v>36</v>
      </c>
      <c r="BQ2918" s="152">
        <v>25</v>
      </c>
      <c r="BR2918" s="152">
        <v>11</v>
      </c>
      <c r="BS2918" s="152">
        <v>21</v>
      </c>
      <c r="BT2918" s="152">
        <v>21</v>
      </c>
      <c r="BU2918" s="152">
        <v>13</v>
      </c>
      <c r="BV2918" s="152">
        <v>8</v>
      </c>
      <c r="BW2918" s="152">
        <v>13</v>
      </c>
      <c r="BX2918" s="152">
        <v>49</v>
      </c>
      <c r="BY2918" s="152">
        <v>86</v>
      </c>
      <c r="BZ2918" s="152">
        <v>23</v>
      </c>
      <c r="CA2918" s="152">
        <v>15</v>
      </c>
      <c r="CB2918" s="152">
        <v>18</v>
      </c>
      <c r="CC2918" s="155">
        <v>86</v>
      </c>
    </row>
    <row r="2919" spans="1:81">
      <c r="A2919" t="str">
        <f t="shared" si="229"/>
        <v>2023</v>
      </c>
      <c r="B2919" t="str">
        <f t="shared" si="230"/>
        <v>December</v>
      </c>
      <c r="C2919" s="2">
        <v>45286</v>
      </c>
      <c r="D2919" s="1" t="str">
        <f t="shared" si="228"/>
        <v>OK</v>
      </c>
      <c r="E2919">
        <f t="shared" si="226"/>
        <v>1</v>
      </c>
      <c r="F2919">
        <f t="shared" si="227"/>
        <v>0</v>
      </c>
      <c r="G2919" s="162">
        <v>45286</v>
      </c>
      <c r="H2919" s="152">
        <v>80</v>
      </c>
      <c r="I2919" s="152">
        <v>96</v>
      </c>
      <c r="J2919" s="152">
        <v>49</v>
      </c>
      <c r="K2919" s="152">
        <v>90</v>
      </c>
      <c r="L2919" s="152">
        <v>73</v>
      </c>
      <c r="M2919" s="152">
        <v>63</v>
      </c>
      <c r="N2919" s="152">
        <v>92</v>
      </c>
      <c r="O2919" s="152">
        <v>51</v>
      </c>
      <c r="P2919" s="152">
        <v>91</v>
      </c>
      <c r="Q2919" s="152">
        <v>147</v>
      </c>
      <c r="R2919" s="152">
        <v>92</v>
      </c>
      <c r="S2919" s="152">
        <v>21</v>
      </c>
      <c r="T2919" s="152">
        <v>92</v>
      </c>
      <c r="U2919" s="152">
        <v>11</v>
      </c>
      <c r="V2919" s="152">
        <v>33</v>
      </c>
      <c r="W2919" s="152">
        <v>311</v>
      </c>
      <c r="X2919" s="152">
        <v>198</v>
      </c>
      <c r="Y2919" s="152">
        <v>10</v>
      </c>
      <c r="Z2919" s="152">
        <v>115</v>
      </c>
      <c r="AA2919" s="152">
        <v>32</v>
      </c>
      <c r="AB2919" s="152">
        <v>208</v>
      </c>
      <c r="AC2919" s="152">
        <v>326</v>
      </c>
      <c r="AD2919" s="152">
        <v>8</v>
      </c>
      <c r="AE2919" s="152">
        <v>165</v>
      </c>
      <c r="AF2919" s="152">
        <v>337</v>
      </c>
      <c r="AG2919" s="152">
        <v>303</v>
      </c>
      <c r="AH2919" s="152">
        <v>118</v>
      </c>
      <c r="AI2919" s="152">
        <v>285</v>
      </c>
      <c r="AJ2919" s="152">
        <v>49</v>
      </c>
      <c r="AK2919" s="152">
        <v>376</v>
      </c>
      <c r="AL2919" s="152">
        <v>751</v>
      </c>
      <c r="AM2919" s="152">
        <v>12</v>
      </c>
      <c r="AN2919" s="152"/>
      <c r="AO2919" s="152">
        <v>73</v>
      </c>
      <c r="AP2919" s="152">
        <v>20</v>
      </c>
      <c r="AQ2919" s="152">
        <v>160</v>
      </c>
      <c r="AR2919" s="152">
        <v>47</v>
      </c>
      <c r="AS2919" s="152">
        <v>547</v>
      </c>
      <c r="AT2919" s="152">
        <v>86</v>
      </c>
      <c r="AU2919" s="152">
        <v>200</v>
      </c>
      <c r="AV2919" s="152">
        <v>83</v>
      </c>
      <c r="AW2919" s="152">
        <v>90</v>
      </c>
      <c r="AX2919" s="152">
        <v>51</v>
      </c>
      <c r="AY2919" s="152">
        <v>41</v>
      </c>
      <c r="AZ2919" s="152">
        <v>277</v>
      </c>
      <c r="BA2919" s="152">
        <v>176</v>
      </c>
      <c r="BB2919" s="152">
        <v>153</v>
      </c>
      <c r="BC2919" s="152">
        <v>22</v>
      </c>
      <c r="BD2919" s="152">
        <v>84</v>
      </c>
      <c r="BE2919" s="152">
        <v>73</v>
      </c>
      <c r="BF2919" s="152">
        <v>37</v>
      </c>
      <c r="BG2919" s="152">
        <v>19</v>
      </c>
      <c r="BH2919" s="152">
        <v>25</v>
      </c>
      <c r="BI2919" s="152">
        <v>28</v>
      </c>
      <c r="BJ2919" s="152">
        <v>43</v>
      </c>
      <c r="BK2919" s="152">
        <v>14</v>
      </c>
      <c r="BL2919" s="152">
        <v>69</v>
      </c>
      <c r="BM2919" s="152">
        <v>100</v>
      </c>
      <c r="BN2919" s="152">
        <v>39</v>
      </c>
      <c r="BO2919" s="152">
        <v>5</v>
      </c>
      <c r="BP2919" s="152">
        <v>45</v>
      </c>
      <c r="BQ2919" s="152">
        <v>47</v>
      </c>
      <c r="BR2919" s="152">
        <v>27</v>
      </c>
      <c r="BS2919" s="152">
        <v>30</v>
      </c>
      <c r="BT2919" s="152">
        <v>14</v>
      </c>
      <c r="BU2919" s="152">
        <v>16</v>
      </c>
      <c r="BV2919" s="152">
        <v>29</v>
      </c>
      <c r="BW2919" s="152">
        <v>11</v>
      </c>
      <c r="BX2919" s="152">
        <v>56</v>
      </c>
      <c r="BY2919" s="152">
        <v>51</v>
      </c>
      <c r="BZ2919" s="152">
        <v>44</v>
      </c>
      <c r="CA2919" s="152">
        <v>57</v>
      </c>
      <c r="CB2919" s="152">
        <v>22</v>
      </c>
      <c r="CC2919" s="155">
        <v>94</v>
      </c>
    </row>
    <row r="2920" spans="1:81">
      <c r="A2920" t="str">
        <f t="shared" si="229"/>
        <v>2023</v>
      </c>
      <c r="B2920" t="str">
        <f t="shared" si="230"/>
        <v>December</v>
      </c>
      <c r="C2920" s="2">
        <v>45287</v>
      </c>
      <c r="D2920" s="1" t="str">
        <f t="shared" si="228"/>
        <v>OK</v>
      </c>
      <c r="E2920">
        <f t="shared" si="226"/>
        <v>1</v>
      </c>
      <c r="F2920">
        <f t="shared" si="227"/>
        <v>0</v>
      </c>
      <c r="G2920" s="162">
        <v>45287</v>
      </c>
      <c r="H2920" s="152">
        <v>20</v>
      </c>
      <c r="I2920" s="152">
        <v>202</v>
      </c>
      <c r="J2920" s="152">
        <v>93</v>
      </c>
      <c r="K2920" s="152">
        <v>188</v>
      </c>
      <c r="L2920" s="152">
        <v>136</v>
      </c>
      <c r="M2920" s="152">
        <v>143</v>
      </c>
      <c r="N2920" s="152">
        <v>85</v>
      </c>
      <c r="O2920" s="152">
        <v>99</v>
      </c>
      <c r="P2920" s="152">
        <v>197</v>
      </c>
      <c r="Q2920" s="152">
        <v>228</v>
      </c>
      <c r="R2920" s="152">
        <v>141</v>
      </c>
      <c r="S2920" s="152">
        <v>55</v>
      </c>
      <c r="T2920" s="152">
        <v>131</v>
      </c>
      <c r="U2920" s="152">
        <v>15</v>
      </c>
      <c r="V2920" s="152">
        <v>50</v>
      </c>
      <c r="W2920" s="152">
        <v>431</v>
      </c>
      <c r="X2920" s="152">
        <v>294</v>
      </c>
      <c r="Y2920" s="152">
        <v>12</v>
      </c>
      <c r="Z2920" s="152">
        <v>199</v>
      </c>
      <c r="AA2920" s="152">
        <v>32</v>
      </c>
      <c r="AB2920" s="152">
        <v>278</v>
      </c>
      <c r="AC2920" s="152">
        <v>367</v>
      </c>
      <c r="AD2920" s="152">
        <v>8</v>
      </c>
      <c r="AE2920" s="152">
        <v>239</v>
      </c>
      <c r="AF2920" s="152">
        <v>541</v>
      </c>
      <c r="AG2920" s="152">
        <v>649</v>
      </c>
      <c r="AH2920" s="152">
        <v>138</v>
      </c>
      <c r="AI2920" s="152">
        <v>465</v>
      </c>
      <c r="AJ2920" s="152">
        <v>63</v>
      </c>
      <c r="AK2920" s="152">
        <v>735</v>
      </c>
      <c r="AL2920" s="152">
        <v>1099</v>
      </c>
      <c r="AM2920" s="152">
        <v>18</v>
      </c>
      <c r="AN2920" s="152"/>
      <c r="AO2920" s="152">
        <v>112</v>
      </c>
      <c r="AP2920" s="152">
        <v>19</v>
      </c>
      <c r="AQ2920" s="152">
        <v>269</v>
      </c>
      <c r="AR2920" s="152">
        <v>104</v>
      </c>
      <c r="AS2920" s="152">
        <v>1061</v>
      </c>
      <c r="AT2920" s="152">
        <v>140</v>
      </c>
      <c r="AU2920" s="152">
        <v>416</v>
      </c>
      <c r="AV2920" s="152">
        <v>182</v>
      </c>
      <c r="AW2920" s="152">
        <v>248</v>
      </c>
      <c r="AX2920" s="152">
        <v>111</v>
      </c>
      <c r="AY2920" s="152">
        <v>48</v>
      </c>
      <c r="AZ2920" s="152">
        <v>379</v>
      </c>
      <c r="BA2920" s="152">
        <v>348</v>
      </c>
      <c r="BB2920" s="152">
        <v>168</v>
      </c>
      <c r="BC2920" s="152">
        <v>18</v>
      </c>
      <c r="BD2920" s="152">
        <v>168</v>
      </c>
      <c r="BE2920" s="152">
        <v>158</v>
      </c>
      <c r="BF2920" s="152">
        <v>77</v>
      </c>
      <c r="BG2920" s="152">
        <v>46</v>
      </c>
      <c r="BH2920" s="152">
        <v>42</v>
      </c>
      <c r="BI2920" s="152">
        <v>57</v>
      </c>
      <c r="BJ2920" s="152">
        <v>54</v>
      </c>
      <c r="BK2920" s="152">
        <v>25</v>
      </c>
      <c r="BL2920" s="152">
        <v>78</v>
      </c>
      <c r="BM2920" s="152">
        <v>135</v>
      </c>
      <c r="BN2920" s="152">
        <v>143</v>
      </c>
      <c r="BO2920" s="152">
        <v>17</v>
      </c>
      <c r="BP2920" s="152">
        <v>90</v>
      </c>
      <c r="BQ2920" s="152">
        <v>81</v>
      </c>
      <c r="BR2920" s="152">
        <v>27</v>
      </c>
      <c r="BS2920" s="152">
        <v>62</v>
      </c>
      <c r="BT2920" s="152">
        <v>76</v>
      </c>
      <c r="BU2920" s="152">
        <v>40</v>
      </c>
      <c r="BV2920" s="152">
        <v>49</v>
      </c>
      <c r="BW2920" s="152">
        <v>19</v>
      </c>
      <c r="BX2920" s="152">
        <v>102</v>
      </c>
      <c r="BY2920" s="152">
        <v>116</v>
      </c>
      <c r="BZ2920" s="152">
        <v>61</v>
      </c>
      <c r="CA2920" s="152">
        <v>64</v>
      </c>
      <c r="CB2920" s="152">
        <v>26</v>
      </c>
      <c r="CC2920" s="155">
        <v>103</v>
      </c>
    </row>
    <row r="2921" spans="1:81">
      <c r="A2921" t="str">
        <f t="shared" si="229"/>
        <v>2023</v>
      </c>
      <c r="B2921" t="str">
        <f t="shared" si="230"/>
        <v>December</v>
      </c>
      <c r="C2921" s="2">
        <v>45288</v>
      </c>
      <c r="D2921" s="1" t="str">
        <f t="shared" si="228"/>
        <v>OK</v>
      </c>
      <c r="E2921">
        <f t="shared" si="226"/>
        <v>1</v>
      </c>
      <c r="F2921">
        <f t="shared" si="227"/>
        <v>0</v>
      </c>
      <c r="G2921" s="162">
        <v>45288</v>
      </c>
      <c r="H2921" s="152">
        <v>34</v>
      </c>
      <c r="I2921" s="152">
        <v>187</v>
      </c>
      <c r="J2921" s="152">
        <v>100</v>
      </c>
      <c r="K2921" s="152">
        <v>165</v>
      </c>
      <c r="L2921" s="152">
        <v>128</v>
      </c>
      <c r="M2921" s="152">
        <v>134</v>
      </c>
      <c r="N2921" s="152">
        <v>80</v>
      </c>
      <c r="O2921" s="152">
        <v>109</v>
      </c>
      <c r="P2921" s="152">
        <v>221</v>
      </c>
      <c r="Q2921" s="152">
        <v>151</v>
      </c>
      <c r="R2921" s="152">
        <v>110</v>
      </c>
      <c r="S2921" s="152">
        <v>57</v>
      </c>
      <c r="T2921" s="152">
        <v>127</v>
      </c>
      <c r="U2921" s="152">
        <v>19</v>
      </c>
      <c r="V2921" s="152">
        <v>46</v>
      </c>
      <c r="W2921" s="152">
        <v>441</v>
      </c>
      <c r="X2921" s="152">
        <v>218</v>
      </c>
      <c r="Y2921" s="152">
        <v>11</v>
      </c>
      <c r="Z2921" s="152">
        <v>154</v>
      </c>
      <c r="AA2921" s="152">
        <v>59</v>
      </c>
      <c r="AB2921" s="152">
        <v>344</v>
      </c>
      <c r="AC2921" s="152">
        <v>359</v>
      </c>
      <c r="AD2921" s="152">
        <v>12</v>
      </c>
      <c r="AE2921" s="152">
        <v>301</v>
      </c>
      <c r="AF2921" s="152">
        <v>574</v>
      </c>
      <c r="AG2921" s="152">
        <v>457</v>
      </c>
      <c r="AH2921" s="152">
        <v>194</v>
      </c>
      <c r="AI2921" s="152">
        <v>418</v>
      </c>
      <c r="AJ2921" s="152">
        <v>53</v>
      </c>
      <c r="AK2921" s="152">
        <v>586</v>
      </c>
      <c r="AL2921" s="152">
        <v>1001</v>
      </c>
      <c r="AM2921" s="152">
        <v>15</v>
      </c>
      <c r="AN2921" s="152"/>
      <c r="AO2921" s="152">
        <v>129</v>
      </c>
      <c r="AP2921" s="152">
        <v>37</v>
      </c>
      <c r="AQ2921" s="152">
        <v>201</v>
      </c>
      <c r="AR2921" s="152">
        <v>103</v>
      </c>
      <c r="AS2921" s="152">
        <v>769</v>
      </c>
      <c r="AT2921" s="152">
        <v>122</v>
      </c>
      <c r="AU2921" s="152">
        <v>329</v>
      </c>
      <c r="AV2921" s="152">
        <v>160</v>
      </c>
      <c r="AW2921" s="152">
        <v>166</v>
      </c>
      <c r="AX2921" s="152">
        <v>121</v>
      </c>
      <c r="AY2921" s="152">
        <v>58</v>
      </c>
      <c r="AZ2921" s="152">
        <v>361</v>
      </c>
      <c r="BA2921" s="152">
        <v>292</v>
      </c>
      <c r="BB2921" s="152">
        <v>186</v>
      </c>
      <c r="BC2921" s="152">
        <v>17</v>
      </c>
      <c r="BD2921" s="152">
        <v>183</v>
      </c>
      <c r="BE2921" s="152">
        <v>106</v>
      </c>
      <c r="BF2921" s="152">
        <v>62</v>
      </c>
      <c r="BG2921" s="152">
        <v>50</v>
      </c>
      <c r="BH2921" s="152">
        <v>41</v>
      </c>
      <c r="BI2921" s="152">
        <v>64</v>
      </c>
      <c r="BJ2921" s="152">
        <v>44</v>
      </c>
      <c r="BK2921" s="152">
        <v>28</v>
      </c>
      <c r="BL2921" s="152">
        <v>44</v>
      </c>
      <c r="BM2921" s="152">
        <v>127</v>
      </c>
      <c r="BN2921" s="152">
        <v>41</v>
      </c>
      <c r="BO2921" s="152">
        <v>14</v>
      </c>
      <c r="BP2921" s="152">
        <v>87</v>
      </c>
      <c r="BQ2921" s="152">
        <v>77</v>
      </c>
      <c r="BR2921" s="152">
        <v>28</v>
      </c>
      <c r="BS2921" s="152">
        <v>29</v>
      </c>
      <c r="BT2921" s="152">
        <v>68</v>
      </c>
      <c r="BU2921" s="152">
        <v>51</v>
      </c>
      <c r="BV2921" s="152">
        <v>37</v>
      </c>
      <c r="BW2921" s="152">
        <v>19</v>
      </c>
      <c r="BX2921" s="152">
        <v>111</v>
      </c>
      <c r="BY2921" s="152">
        <v>89</v>
      </c>
      <c r="BZ2921" s="152">
        <v>52</v>
      </c>
      <c r="CA2921" s="152">
        <v>52</v>
      </c>
      <c r="CB2921" s="152">
        <v>27</v>
      </c>
      <c r="CC2921" s="155">
        <v>112</v>
      </c>
    </row>
    <row r="2922" spans="1:81">
      <c r="A2922" t="str">
        <f t="shared" si="229"/>
        <v>2023</v>
      </c>
      <c r="B2922" t="str">
        <f t="shared" si="230"/>
        <v>December</v>
      </c>
      <c r="C2922" s="2">
        <v>45289</v>
      </c>
      <c r="D2922" s="1" t="str">
        <f t="shared" si="228"/>
        <v>OK</v>
      </c>
      <c r="E2922">
        <f t="shared" si="226"/>
        <v>1</v>
      </c>
      <c r="F2922">
        <f t="shared" si="227"/>
        <v>0</v>
      </c>
      <c r="G2922" s="162">
        <v>45289</v>
      </c>
      <c r="H2922" s="152">
        <v>1</v>
      </c>
      <c r="I2922" s="152">
        <v>77</v>
      </c>
      <c r="J2922" s="152">
        <v>49</v>
      </c>
      <c r="K2922" s="152">
        <v>50</v>
      </c>
      <c r="L2922" s="152">
        <v>70</v>
      </c>
      <c r="M2922" s="152">
        <v>77</v>
      </c>
      <c r="N2922" s="152">
        <v>36</v>
      </c>
      <c r="O2922" s="152">
        <v>41</v>
      </c>
      <c r="P2922" s="152">
        <v>85</v>
      </c>
      <c r="Q2922" s="152">
        <v>57</v>
      </c>
      <c r="R2922" s="152">
        <v>55</v>
      </c>
      <c r="S2922" s="152">
        <v>11</v>
      </c>
      <c r="T2922" s="152">
        <v>114</v>
      </c>
      <c r="U2922" s="152">
        <v>8</v>
      </c>
      <c r="V2922" s="152">
        <v>44</v>
      </c>
      <c r="W2922" s="152">
        <v>249</v>
      </c>
      <c r="X2922" s="152">
        <v>54</v>
      </c>
      <c r="Y2922" s="152">
        <v>6</v>
      </c>
      <c r="Z2922" s="152">
        <v>88</v>
      </c>
      <c r="AA2922" s="152">
        <v>25</v>
      </c>
      <c r="AB2922" s="152">
        <v>121</v>
      </c>
      <c r="AC2922" s="152">
        <v>124</v>
      </c>
      <c r="AD2922" s="152">
        <v>2</v>
      </c>
      <c r="AE2922" s="152">
        <v>184</v>
      </c>
      <c r="AF2922" s="152">
        <v>213</v>
      </c>
      <c r="AG2922" s="152">
        <v>220</v>
      </c>
      <c r="AH2922" s="152">
        <v>122</v>
      </c>
      <c r="AI2922" s="152">
        <v>208</v>
      </c>
      <c r="AJ2922" s="152">
        <v>47</v>
      </c>
      <c r="AK2922" s="152">
        <v>176</v>
      </c>
      <c r="AL2922" s="152">
        <v>352</v>
      </c>
      <c r="AM2922" s="152">
        <v>5</v>
      </c>
      <c r="AN2922" s="152"/>
      <c r="AO2922" s="152">
        <v>47</v>
      </c>
      <c r="AP2922" s="152">
        <v>15</v>
      </c>
      <c r="AQ2922" s="152">
        <v>146</v>
      </c>
      <c r="AR2922" s="152">
        <v>51</v>
      </c>
      <c r="AS2922" s="152">
        <v>214</v>
      </c>
      <c r="AT2922" s="152">
        <v>63</v>
      </c>
      <c r="AU2922" s="152">
        <v>95</v>
      </c>
      <c r="AV2922" s="152">
        <v>22</v>
      </c>
      <c r="AW2922" s="152">
        <v>39</v>
      </c>
      <c r="AX2922" s="152">
        <v>71</v>
      </c>
      <c r="AY2922" s="152">
        <v>22</v>
      </c>
      <c r="AZ2922" s="152">
        <v>113</v>
      </c>
      <c r="BA2922" s="152">
        <v>105</v>
      </c>
      <c r="BB2922" s="152">
        <v>29</v>
      </c>
      <c r="BC2922" s="152">
        <v>16</v>
      </c>
      <c r="BD2922" s="152">
        <v>72</v>
      </c>
      <c r="BE2922" s="152">
        <v>33</v>
      </c>
      <c r="BF2922" s="152">
        <v>23</v>
      </c>
      <c r="BG2922" s="152">
        <v>23</v>
      </c>
      <c r="BH2922" s="152">
        <v>25</v>
      </c>
      <c r="BI2922" s="152">
        <v>15</v>
      </c>
      <c r="BJ2922" s="152">
        <v>24</v>
      </c>
      <c r="BK2922" s="152">
        <v>8</v>
      </c>
      <c r="BL2922" s="152">
        <v>19</v>
      </c>
      <c r="BM2922" s="152">
        <v>115</v>
      </c>
      <c r="BN2922" s="152">
        <v>13</v>
      </c>
      <c r="BO2922" s="152">
        <v>10</v>
      </c>
      <c r="BP2922" s="152">
        <v>28</v>
      </c>
      <c r="BQ2922" s="152">
        <v>37</v>
      </c>
      <c r="BR2922" s="152">
        <v>26</v>
      </c>
      <c r="BS2922" s="152">
        <v>27</v>
      </c>
      <c r="BT2922" s="152">
        <v>13</v>
      </c>
      <c r="BU2922" s="152">
        <v>9</v>
      </c>
      <c r="BV2922" s="152">
        <v>25</v>
      </c>
      <c r="BW2922" s="152">
        <v>13</v>
      </c>
      <c r="BX2922" s="152">
        <v>36</v>
      </c>
      <c r="BY2922" s="152">
        <v>95</v>
      </c>
      <c r="BZ2922" s="152">
        <v>21</v>
      </c>
      <c r="CA2922" s="152">
        <v>21</v>
      </c>
      <c r="CB2922" s="152">
        <v>13</v>
      </c>
      <c r="CC2922" s="155">
        <v>124</v>
      </c>
    </row>
    <row r="2923" spans="1:81">
      <c r="A2923" t="str">
        <f t="shared" si="229"/>
        <v>2023</v>
      </c>
      <c r="B2923" t="str">
        <f t="shared" si="230"/>
        <v>December</v>
      </c>
      <c r="C2923" s="2">
        <v>45290</v>
      </c>
      <c r="D2923" s="1" t="str">
        <f t="shared" si="228"/>
        <v>OK</v>
      </c>
      <c r="E2923">
        <f t="shared" si="226"/>
        <v>0</v>
      </c>
      <c r="F2923">
        <f t="shared" si="227"/>
        <v>1</v>
      </c>
      <c r="G2923" s="162">
        <v>45290</v>
      </c>
      <c r="H2923" s="152">
        <v>49</v>
      </c>
      <c r="I2923" s="152">
        <v>208</v>
      </c>
      <c r="J2923" s="152">
        <v>66</v>
      </c>
      <c r="K2923" s="152">
        <v>174</v>
      </c>
      <c r="L2923" s="152">
        <v>92</v>
      </c>
      <c r="M2923" s="152">
        <v>109</v>
      </c>
      <c r="N2923" s="152">
        <v>84</v>
      </c>
      <c r="O2923" s="152">
        <v>74</v>
      </c>
      <c r="P2923" s="152">
        <v>165</v>
      </c>
      <c r="Q2923" s="152">
        <v>213</v>
      </c>
      <c r="R2923" s="152">
        <v>107</v>
      </c>
      <c r="S2923" s="152">
        <v>42</v>
      </c>
      <c r="T2923" s="152">
        <v>99</v>
      </c>
      <c r="U2923" s="152">
        <v>13</v>
      </c>
      <c r="V2923" s="152">
        <v>35</v>
      </c>
      <c r="W2923" s="152">
        <v>428</v>
      </c>
      <c r="X2923" s="152">
        <v>255</v>
      </c>
      <c r="Y2923" s="152">
        <v>19</v>
      </c>
      <c r="Z2923" s="152">
        <v>178</v>
      </c>
      <c r="AA2923" s="152">
        <v>44</v>
      </c>
      <c r="AB2923" s="152">
        <v>317</v>
      </c>
      <c r="AC2923" s="152">
        <v>445</v>
      </c>
      <c r="AD2923" s="152">
        <v>9</v>
      </c>
      <c r="AE2923" s="152">
        <v>280</v>
      </c>
      <c r="AF2923" s="152">
        <v>505</v>
      </c>
      <c r="AG2923" s="152">
        <v>551</v>
      </c>
      <c r="AH2923" s="152">
        <v>211</v>
      </c>
      <c r="AI2923" s="152">
        <v>456</v>
      </c>
      <c r="AJ2923" s="152">
        <v>53</v>
      </c>
      <c r="AK2923" s="152">
        <v>627</v>
      </c>
      <c r="AL2923" s="152">
        <v>1295</v>
      </c>
      <c r="AM2923" s="152">
        <v>10</v>
      </c>
      <c r="AN2923" s="152"/>
      <c r="AO2923" s="152">
        <v>83</v>
      </c>
      <c r="AP2923" s="152">
        <v>36</v>
      </c>
      <c r="AQ2923" s="152">
        <v>357</v>
      </c>
      <c r="AR2923" s="152">
        <v>75</v>
      </c>
      <c r="AS2923" s="152">
        <v>840</v>
      </c>
      <c r="AT2923" s="152">
        <v>124</v>
      </c>
      <c r="AU2923" s="152">
        <v>432</v>
      </c>
      <c r="AV2923" s="152">
        <v>236</v>
      </c>
      <c r="AW2923" s="152">
        <v>191</v>
      </c>
      <c r="AX2923" s="152">
        <v>95</v>
      </c>
      <c r="AY2923" s="152">
        <v>49</v>
      </c>
      <c r="AZ2923" s="152">
        <v>350</v>
      </c>
      <c r="BA2923" s="152">
        <v>359</v>
      </c>
      <c r="BB2923" s="152">
        <v>203</v>
      </c>
      <c r="BC2923" s="152">
        <v>55</v>
      </c>
      <c r="BD2923" s="152">
        <v>130</v>
      </c>
      <c r="BE2923" s="152">
        <v>113</v>
      </c>
      <c r="BF2923" s="152">
        <v>77</v>
      </c>
      <c r="BG2923" s="152">
        <v>27</v>
      </c>
      <c r="BH2923" s="152">
        <v>29</v>
      </c>
      <c r="BI2923" s="152">
        <v>51</v>
      </c>
      <c r="BJ2923" s="152">
        <v>39</v>
      </c>
      <c r="BK2923" s="152">
        <v>21</v>
      </c>
      <c r="BL2923" s="152">
        <v>86</v>
      </c>
      <c r="BM2923" s="152">
        <v>120</v>
      </c>
      <c r="BN2923" s="152">
        <v>38</v>
      </c>
      <c r="BO2923" s="152">
        <v>19</v>
      </c>
      <c r="BP2923" s="152">
        <v>70</v>
      </c>
      <c r="BQ2923" s="152">
        <v>68</v>
      </c>
      <c r="BR2923" s="152">
        <v>15</v>
      </c>
      <c r="BS2923" s="152">
        <v>38</v>
      </c>
      <c r="BT2923" s="152">
        <v>92</v>
      </c>
      <c r="BU2923" s="152">
        <v>46</v>
      </c>
      <c r="BV2923" s="152">
        <v>23</v>
      </c>
      <c r="BW2923" s="152">
        <v>20</v>
      </c>
      <c r="BX2923" s="152">
        <v>71</v>
      </c>
      <c r="BY2923" s="152">
        <v>83</v>
      </c>
      <c r="BZ2923" s="152">
        <v>50</v>
      </c>
      <c r="CA2923" s="152">
        <v>46</v>
      </c>
      <c r="CB2923" s="152">
        <v>28</v>
      </c>
      <c r="CC2923" s="155">
        <v>115</v>
      </c>
    </row>
    <row r="2924" spans="1:81" ht="15" thickBot="1">
      <c r="A2924" t="str">
        <f t="shared" si="229"/>
        <v>2023</v>
      </c>
      <c r="B2924" t="str">
        <f t="shared" si="230"/>
        <v>December</v>
      </c>
      <c r="C2924" s="2">
        <v>45291</v>
      </c>
      <c r="D2924" s="1" t="str">
        <f t="shared" si="228"/>
        <v>OK</v>
      </c>
      <c r="E2924">
        <f t="shared" si="226"/>
        <v>0</v>
      </c>
      <c r="F2924">
        <f t="shared" si="227"/>
        <v>1</v>
      </c>
      <c r="G2924" s="163">
        <v>45291</v>
      </c>
      <c r="H2924" s="157">
        <v>6</v>
      </c>
      <c r="I2924" s="157">
        <v>145</v>
      </c>
      <c r="J2924" s="157">
        <v>71</v>
      </c>
      <c r="K2924" s="157">
        <v>157</v>
      </c>
      <c r="L2924" s="157">
        <v>92</v>
      </c>
      <c r="M2924" s="157">
        <v>129</v>
      </c>
      <c r="N2924" s="157">
        <v>74</v>
      </c>
      <c r="O2924" s="157">
        <v>46</v>
      </c>
      <c r="P2924" s="157">
        <v>150</v>
      </c>
      <c r="Q2924" s="157">
        <v>170</v>
      </c>
      <c r="R2924" s="157">
        <v>118</v>
      </c>
      <c r="S2924" s="157">
        <v>42</v>
      </c>
      <c r="T2924" s="157">
        <v>107</v>
      </c>
      <c r="U2924" s="157">
        <v>19</v>
      </c>
      <c r="V2924" s="157">
        <v>27</v>
      </c>
      <c r="W2924" s="157">
        <v>305</v>
      </c>
      <c r="X2924" s="157">
        <v>169</v>
      </c>
      <c r="Y2924" s="157">
        <v>6</v>
      </c>
      <c r="Z2924" s="157">
        <v>132</v>
      </c>
      <c r="AA2924" s="157">
        <v>55</v>
      </c>
      <c r="AB2924" s="157">
        <v>181</v>
      </c>
      <c r="AC2924" s="157">
        <v>273</v>
      </c>
      <c r="AD2924" s="157">
        <v>9</v>
      </c>
      <c r="AE2924" s="157">
        <v>185</v>
      </c>
      <c r="AF2924" s="157">
        <v>392</v>
      </c>
      <c r="AG2924" s="157">
        <v>401</v>
      </c>
      <c r="AH2924" s="157">
        <v>121</v>
      </c>
      <c r="AI2924" s="157">
        <v>378</v>
      </c>
      <c r="AJ2924" s="157">
        <v>32</v>
      </c>
      <c r="AK2924" s="157">
        <v>434</v>
      </c>
      <c r="AL2924" s="157">
        <v>857</v>
      </c>
      <c r="AM2924" s="157">
        <v>7</v>
      </c>
      <c r="AN2924" s="157"/>
      <c r="AO2924" s="157">
        <v>59</v>
      </c>
      <c r="AP2924" s="157">
        <v>22</v>
      </c>
      <c r="AQ2924" s="157">
        <v>755</v>
      </c>
      <c r="AR2924" s="157">
        <v>58</v>
      </c>
      <c r="AS2924" s="157">
        <v>693</v>
      </c>
      <c r="AT2924" s="157">
        <v>67</v>
      </c>
      <c r="AU2924" s="157">
        <v>297</v>
      </c>
      <c r="AV2924" s="157">
        <v>102</v>
      </c>
      <c r="AW2924" s="157">
        <v>176</v>
      </c>
      <c r="AX2924" s="157">
        <v>65</v>
      </c>
      <c r="AY2924" s="157">
        <v>38</v>
      </c>
      <c r="AZ2924" s="157">
        <v>246</v>
      </c>
      <c r="BA2924" s="157">
        <v>367</v>
      </c>
      <c r="BB2924" s="157">
        <v>119</v>
      </c>
      <c r="BC2924" s="157">
        <v>62</v>
      </c>
      <c r="BD2924" s="157">
        <v>81</v>
      </c>
      <c r="BE2924" s="157">
        <v>82</v>
      </c>
      <c r="BF2924" s="157">
        <v>70</v>
      </c>
      <c r="BG2924" s="157">
        <v>34</v>
      </c>
      <c r="BH2924" s="157">
        <v>24</v>
      </c>
      <c r="BI2924" s="157">
        <v>44</v>
      </c>
      <c r="BJ2924" s="157">
        <v>40</v>
      </c>
      <c r="BK2924" s="157">
        <v>25</v>
      </c>
      <c r="BL2924" s="157">
        <v>69</v>
      </c>
      <c r="BM2924" s="157">
        <v>76</v>
      </c>
      <c r="BN2924" s="157">
        <v>21</v>
      </c>
      <c r="BO2924" s="157">
        <v>10</v>
      </c>
      <c r="BP2924" s="157">
        <v>64</v>
      </c>
      <c r="BQ2924" s="157">
        <v>52</v>
      </c>
      <c r="BR2924" s="157">
        <v>12</v>
      </c>
      <c r="BS2924" s="157">
        <v>29</v>
      </c>
      <c r="BT2924" s="157">
        <v>59</v>
      </c>
      <c r="BU2924" s="157">
        <v>31</v>
      </c>
      <c r="BV2924" s="157">
        <v>30</v>
      </c>
      <c r="BW2924" s="157">
        <v>15</v>
      </c>
      <c r="BX2924" s="157">
        <v>98</v>
      </c>
      <c r="BY2924" s="157">
        <v>70</v>
      </c>
      <c r="BZ2924" s="157">
        <v>37</v>
      </c>
      <c r="CA2924" s="157">
        <v>46</v>
      </c>
      <c r="CB2924" s="157">
        <v>26</v>
      </c>
      <c r="CC2924" s="159">
        <v>70</v>
      </c>
    </row>
    <row r="2925" spans="1:81">
      <c r="A2925" t="str">
        <f t="shared" ref="A2925:A2955" si="231">TEXT(C2925,"yyyy")</f>
        <v>2024</v>
      </c>
      <c r="B2925" t="str">
        <f t="shared" ref="B2925:B2955" si="232">TEXT(C2925,"mmmm")</f>
        <v>January</v>
      </c>
      <c r="C2925" s="2">
        <v>45292</v>
      </c>
      <c r="D2925" s="1" t="str">
        <f t="shared" ref="D2925:D2955" si="233">IF(C2925=G2925,"OK","Wrong date")</f>
        <v>OK</v>
      </c>
      <c r="E2925">
        <f t="shared" ref="E2925:E2955" si="234">IF(OR(WEEKDAY(C2925) = 1, WEEKDAY(C2925) = 7), 0, 1)</f>
        <v>1</v>
      </c>
      <c r="F2925">
        <f t="shared" ref="F2925:F2955" si="235">IF(OR(WEEKDAY(C2925) = 1, WEEKDAY(C2925) = 7), 1, 0)</f>
        <v>0</v>
      </c>
      <c r="G2925" s="196">
        <v>45292</v>
      </c>
      <c r="H2925" s="177">
        <v>27</v>
      </c>
      <c r="I2925" s="177">
        <v>170</v>
      </c>
      <c r="J2925" s="177">
        <v>80</v>
      </c>
      <c r="K2925" s="177">
        <v>186</v>
      </c>
      <c r="L2925" s="177">
        <v>80</v>
      </c>
      <c r="M2925" s="177">
        <v>92</v>
      </c>
      <c r="N2925" s="177">
        <v>102</v>
      </c>
      <c r="O2925" s="177">
        <v>87</v>
      </c>
      <c r="P2925" s="177">
        <v>165</v>
      </c>
      <c r="Q2925" s="177">
        <v>174</v>
      </c>
      <c r="R2925" s="177">
        <v>154</v>
      </c>
      <c r="S2925" s="177">
        <v>35</v>
      </c>
      <c r="T2925" s="177">
        <v>101</v>
      </c>
      <c r="U2925" s="177">
        <v>21</v>
      </c>
      <c r="V2925" s="177">
        <v>28</v>
      </c>
      <c r="W2925" s="177">
        <v>361</v>
      </c>
      <c r="X2925" s="177">
        <v>193</v>
      </c>
      <c r="Y2925" s="177">
        <v>13</v>
      </c>
      <c r="Z2925" s="177">
        <v>175</v>
      </c>
      <c r="AA2925" s="177">
        <v>48</v>
      </c>
      <c r="AB2925" s="177">
        <v>320</v>
      </c>
      <c r="AC2925" s="177">
        <v>308</v>
      </c>
      <c r="AD2925" s="177">
        <v>4</v>
      </c>
      <c r="AE2925" s="177">
        <v>267</v>
      </c>
      <c r="AF2925" s="177">
        <v>430</v>
      </c>
      <c r="AG2925" s="177">
        <v>477</v>
      </c>
      <c r="AH2925" s="177">
        <v>162</v>
      </c>
      <c r="AI2925" s="177">
        <v>484</v>
      </c>
      <c r="AJ2925" s="177">
        <v>48</v>
      </c>
      <c r="AK2925" s="177">
        <v>629</v>
      </c>
      <c r="AL2925" s="177">
        <v>1350</v>
      </c>
      <c r="AM2925" s="177">
        <v>5</v>
      </c>
      <c r="AN2925" s="177"/>
      <c r="AO2925" s="177">
        <v>96</v>
      </c>
      <c r="AP2925" s="177">
        <v>20</v>
      </c>
      <c r="AQ2925" s="177">
        <v>255</v>
      </c>
      <c r="AR2925" s="177">
        <v>74</v>
      </c>
      <c r="AS2925" s="177">
        <v>879</v>
      </c>
      <c r="AT2925" s="177">
        <v>133</v>
      </c>
      <c r="AU2925" s="177">
        <v>493</v>
      </c>
      <c r="AV2925" s="177">
        <v>215</v>
      </c>
      <c r="AW2925" s="177">
        <v>163</v>
      </c>
      <c r="AX2925" s="177">
        <v>84</v>
      </c>
      <c r="AY2925" s="177">
        <v>55</v>
      </c>
      <c r="AZ2925" s="177">
        <v>383</v>
      </c>
      <c r="BA2925" s="177">
        <v>377</v>
      </c>
      <c r="BB2925" s="177">
        <v>169</v>
      </c>
      <c r="BC2925" s="177">
        <v>62</v>
      </c>
      <c r="BD2925" s="138">
        <v>149</v>
      </c>
      <c r="BE2925" s="177">
        <v>165</v>
      </c>
      <c r="BF2925" s="177">
        <v>67</v>
      </c>
      <c r="BG2925" s="177">
        <v>25</v>
      </c>
      <c r="BH2925" s="177">
        <v>25</v>
      </c>
      <c r="BI2925" s="177">
        <v>61</v>
      </c>
      <c r="BJ2925" s="177">
        <v>47</v>
      </c>
      <c r="BK2925" s="177">
        <v>32</v>
      </c>
      <c r="BL2925" s="177">
        <v>48</v>
      </c>
      <c r="BM2925" s="177">
        <v>130</v>
      </c>
      <c r="BN2925" s="177">
        <v>45</v>
      </c>
      <c r="BO2925" s="177">
        <v>29</v>
      </c>
      <c r="BP2925" s="177">
        <v>57</v>
      </c>
      <c r="BQ2925" s="177">
        <v>67</v>
      </c>
      <c r="BR2925" s="177">
        <v>24</v>
      </c>
      <c r="BS2925" s="177">
        <v>26</v>
      </c>
      <c r="BT2925" s="177">
        <v>108</v>
      </c>
      <c r="BU2925" s="177">
        <v>53</v>
      </c>
      <c r="BV2925" s="177">
        <v>20</v>
      </c>
      <c r="BW2925" s="177">
        <v>21</v>
      </c>
      <c r="BX2925" s="177">
        <v>76</v>
      </c>
      <c r="BY2925" s="177">
        <v>62</v>
      </c>
      <c r="BZ2925" s="177">
        <v>43</v>
      </c>
      <c r="CA2925" s="177">
        <v>43</v>
      </c>
      <c r="CB2925" s="177">
        <v>25</v>
      </c>
      <c r="CC2925" s="178">
        <v>60</v>
      </c>
    </row>
    <row r="2926" spans="1:81">
      <c r="A2926" t="str">
        <f t="shared" si="231"/>
        <v>2024</v>
      </c>
      <c r="B2926" t="str">
        <f t="shared" si="232"/>
        <v>January</v>
      </c>
      <c r="C2926" s="2">
        <v>45293</v>
      </c>
      <c r="D2926" s="1" t="str">
        <f t="shared" si="233"/>
        <v>OK</v>
      </c>
      <c r="E2926">
        <f t="shared" si="234"/>
        <v>1</v>
      </c>
      <c r="F2926">
        <f t="shared" si="235"/>
        <v>0</v>
      </c>
      <c r="G2926" s="162">
        <v>45293</v>
      </c>
      <c r="H2926" s="152">
        <v>48</v>
      </c>
      <c r="I2926" s="152">
        <v>234</v>
      </c>
      <c r="J2926" s="152">
        <v>73</v>
      </c>
      <c r="K2926" s="152">
        <v>197</v>
      </c>
      <c r="L2926" s="152">
        <v>111</v>
      </c>
      <c r="M2926" s="152">
        <v>136</v>
      </c>
      <c r="N2926" s="152">
        <v>88</v>
      </c>
      <c r="O2926" s="152">
        <v>92</v>
      </c>
      <c r="P2926" s="152">
        <v>185</v>
      </c>
      <c r="Q2926" s="152">
        <v>268</v>
      </c>
      <c r="R2926" s="152">
        <v>140</v>
      </c>
      <c r="S2926" s="152">
        <v>49</v>
      </c>
      <c r="T2926" s="152">
        <v>94</v>
      </c>
      <c r="U2926" s="152">
        <v>13</v>
      </c>
      <c r="V2926" s="152">
        <v>26</v>
      </c>
      <c r="W2926" s="152">
        <v>395</v>
      </c>
      <c r="X2926" s="152">
        <v>241</v>
      </c>
      <c r="Y2926" s="152">
        <v>14</v>
      </c>
      <c r="Z2926" s="152">
        <v>211</v>
      </c>
      <c r="AA2926" s="152">
        <v>65</v>
      </c>
      <c r="AB2926" s="152">
        <v>334</v>
      </c>
      <c r="AC2926" s="152">
        <v>444</v>
      </c>
      <c r="AD2926" s="152">
        <v>3</v>
      </c>
      <c r="AE2926" s="152">
        <v>306</v>
      </c>
      <c r="AF2926" s="152">
        <v>579</v>
      </c>
      <c r="AG2926" s="152">
        <v>634</v>
      </c>
      <c r="AH2926" s="152">
        <v>287</v>
      </c>
      <c r="AI2926" s="152">
        <v>680</v>
      </c>
      <c r="AJ2926" s="152">
        <v>45</v>
      </c>
      <c r="AK2926" s="152">
        <v>803</v>
      </c>
      <c r="AL2926" s="152">
        <v>1257</v>
      </c>
      <c r="AM2926" s="152">
        <v>19</v>
      </c>
      <c r="AN2926" s="152"/>
      <c r="AO2926" s="152">
        <v>111</v>
      </c>
      <c r="AP2926" s="152">
        <v>30</v>
      </c>
      <c r="AQ2926" s="152">
        <v>182</v>
      </c>
      <c r="AR2926" s="152">
        <v>62</v>
      </c>
      <c r="AS2926" s="152">
        <v>1156</v>
      </c>
      <c r="AT2926" s="152">
        <v>151</v>
      </c>
      <c r="AU2926" s="152">
        <v>498</v>
      </c>
      <c r="AV2926" s="152">
        <v>197</v>
      </c>
      <c r="AW2926" s="152">
        <v>212</v>
      </c>
      <c r="AX2926" s="152">
        <v>90</v>
      </c>
      <c r="AY2926" s="152">
        <v>61</v>
      </c>
      <c r="AZ2926" s="152">
        <v>386</v>
      </c>
      <c r="BA2926" s="152">
        <v>422</v>
      </c>
      <c r="BB2926" s="152">
        <v>295</v>
      </c>
      <c r="BC2926" s="152">
        <v>52</v>
      </c>
      <c r="BD2926" s="3">
        <v>155</v>
      </c>
      <c r="BE2926" s="152">
        <v>178</v>
      </c>
      <c r="BF2926" s="152">
        <v>65</v>
      </c>
      <c r="BG2926" s="152">
        <v>26</v>
      </c>
      <c r="BH2926" s="152">
        <v>33</v>
      </c>
      <c r="BI2926" s="152">
        <v>62</v>
      </c>
      <c r="BJ2926" s="152">
        <v>52</v>
      </c>
      <c r="BK2926" s="152">
        <v>42</v>
      </c>
      <c r="BL2926" s="152">
        <v>78</v>
      </c>
      <c r="BM2926" s="152">
        <v>118</v>
      </c>
      <c r="BN2926" s="152">
        <v>175</v>
      </c>
      <c r="BO2926" s="152">
        <v>16</v>
      </c>
      <c r="BP2926" s="152">
        <v>86</v>
      </c>
      <c r="BQ2926" s="152">
        <v>80</v>
      </c>
      <c r="BR2926" s="152">
        <v>25</v>
      </c>
      <c r="BS2926" s="152">
        <v>49</v>
      </c>
      <c r="BT2926" s="152">
        <v>80</v>
      </c>
      <c r="BU2926" s="152">
        <v>40</v>
      </c>
      <c r="BV2926" s="152">
        <v>53</v>
      </c>
      <c r="BW2926" s="152">
        <v>34</v>
      </c>
      <c r="BX2926" s="152">
        <v>83</v>
      </c>
      <c r="BY2926" s="152">
        <v>63</v>
      </c>
      <c r="BZ2926" s="152">
        <v>41</v>
      </c>
      <c r="CA2926" s="152">
        <v>60</v>
      </c>
      <c r="CB2926" s="152">
        <v>34</v>
      </c>
      <c r="CC2926" s="155">
        <v>87</v>
      </c>
    </row>
    <row r="2927" spans="1:81">
      <c r="A2927" t="str">
        <f t="shared" si="231"/>
        <v>2024</v>
      </c>
      <c r="B2927" t="str">
        <f t="shared" si="232"/>
        <v>January</v>
      </c>
      <c r="C2927" s="2">
        <v>45294</v>
      </c>
      <c r="D2927" s="1" t="str">
        <f t="shared" si="233"/>
        <v>OK</v>
      </c>
      <c r="E2927">
        <f t="shared" si="234"/>
        <v>1</v>
      </c>
      <c r="F2927">
        <f t="shared" si="235"/>
        <v>0</v>
      </c>
      <c r="G2927" s="162">
        <v>45294</v>
      </c>
      <c r="H2927" s="152">
        <v>57</v>
      </c>
      <c r="I2927" s="152">
        <v>194</v>
      </c>
      <c r="J2927" s="152">
        <v>167</v>
      </c>
      <c r="K2927" s="152">
        <v>202</v>
      </c>
      <c r="L2927" s="152">
        <v>137</v>
      </c>
      <c r="M2927" s="152">
        <v>134</v>
      </c>
      <c r="N2927" s="152">
        <v>93</v>
      </c>
      <c r="O2927" s="152">
        <v>95</v>
      </c>
      <c r="P2927" s="152">
        <v>215</v>
      </c>
      <c r="Q2927" s="152">
        <v>217</v>
      </c>
      <c r="R2927" s="152">
        <v>177</v>
      </c>
      <c r="S2927" s="152">
        <v>37</v>
      </c>
      <c r="T2927" s="152">
        <v>120</v>
      </c>
      <c r="U2927" s="152">
        <v>15</v>
      </c>
      <c r="V2927" s="152">
        <v>36</v>
      </c>
      <c r="W2927" s="152">
        <v>429</v>
      </c>
      <c r="X2927" s="152">
        <v>211</v>
      </c>
      <c r="Y2927" s="152">
        <v>20</v>
      </c>
      <c r="Z2927" s="152">
        <v>174</v>
      </c>
      <c r="AA2927" s="152">
        <v>40</v>
      </c>
      <c r="AB2927" s="152">
        <v>329</v>
      </c>
      <c r="AC2927" s="152">
        <v>345</v>
      </c>
      <c r="AD2927" s="152">
        <v>12</v>
      </c>
      <c r="AE2927" s="152">
        <v>298</v>
      </c>
      <c r="AF2927" s="152">
        <v>618</v>
      </c>
      <c r="AG2927" s="152">
        <v>539</v>
      </c>
      <c r="AH2927" s="152">
        <v>244</v>
      </c>
      <c r="AI2927" s="152">
        <v>477</v>
      </c>
      <c r="AJ2927" s="152">
        <v>51</v>
      </c>
      <c r="AK2927" s="152">
        <v>628</v>
      </c>
      <c r="AL2927" s="152">
        <v>1111</v>
      </c>
      <c r="AM2927" s="152">
        <v>15</v>
      </c>
      <c r="AN2927" s="152"/>
      <c r="AO2927" s="152">
        <v>147</v>
      </c>
      <c r="AP2927" s="152">
        <v>39</v>
      </c>
      <c r="AQ2927" s="152">
        <v>262</v>
      </c>
      <c r="AR2927" s="152">
        <v>108</v>
      </c>
      <c r="AS2927" s="152">
        <v>833</v>
      </c>
      <c r="AT2927" s="152">
        <v>141</v>
      </c>
      <c r="AU2927" s="152">
        <v>386</v>
      </c>
      <c r="AV2927" s="152">
        <v>241</v>
      </c>
      <c r="AW2927" s="152">
        <v>145</v>
      </c>
      <c r="AX2927" s="152">
        <v>157</v>
      </c>
      <c r="AY2927" s="152">
        <v>82</v>
      </c>
      <c r="AZ2927" s="152">
        <v>322</v>
      </c>
      <c r="BA2927" s="152">
        <v>351</v>
      </c>
      <c r="BB2927" s="152">
        <v>179</v>
      </c>
      <c r="BC2927" s="152">
        <v>25</v>
      </c>
      <c r="BD2927" s="3">
        <v>163</v>
      </c>
      <c r="BE2927" s="152">
        <v>126</v>
      </c>
      <c r="BF2927" s="152">
        <v>89</v>
      </c>
      <c r="BG2927" s="152">
        <v>36</v>
      </c>
      <c r="BH2927" s="152">
        <v>48</v>
      </c>
      <c r="BI2927" s="152">
        <v>52</v>
      </c>
      <c r="BJ2927" s="152">
        <v>62</v>
      </c>
      <c r="BK2927" s="152">
        <v>35</v>
      </c>
      <c r="BL2927" s="152">
        <v>59</v>
      </c>
      <c r="BM2927" s="152">
        <v>144</v>
      </c>
      <c r="BN2927" s="152">
        <v>66</v>
      </c>
      <c r="BO2927" s="152">
        <v>25</v>
      </c>
      <c r="BP2927" s="152">
        <v>96</v>
      </c>
      <c r="BQ2927" s="152">
        <v>90</v>
      </c>
      <c r="BR2927" s="152">
        <v>38</v>
      </c>
      <c r="BS2927" s="152">
        <v>43</v>
      </c>
      <c r="BT2927" s="152">
        <v>90</v>
      </c>
      <c r="BU2927" s="152">
        <v>54</v>
      </c>
      <c r="BV2927" s="152">
        <v>55</v>
      </c>
      <c r="BW2927" s="152">
        <v>38</v>
      </c>
      <c r="BX2927" s="152">
        <v>103</v>
      </c>
      <c r="BY2927" s="152">
        <v>91</v>
      </c>
      <c r="BZ2927" s="152">
        <v>77</v>
      </c>
      <c r="CA2927" s="152">
        <v>39</v>
      </c>
      <c r="CB2927" s="152">
        <v>28</v>
      </c>
      <c r="CC2927" s="155">
        <v>101</v>
      </c>
    </row>
    <row r="2928" spans="1:81">
      <c r="A2928" t="str">
        <f t="shared" si="231"/>
        <v>2024</v>
      </c>
      <c r="B2928" t="str">
        <f t="shared" si="232"/>
        <v>January</v>
      </c>
      <c r="C2928" s="2">
        <v>45295</v>
      </c>
      <c r="D2928" s="1" t="str">
        <f t="shared" si="233"/>
        <v>OK</v>
      </c>
      <c r="E2928">
        <f t="shared" si="234"/>
        <v>1</v>
      </c>
      <c r="F2928">
        <f t="shared" si="235"/>
        <v>0</v>
      </c>
      <c r="G2928" s="162">
        <v>45295</v>
      </c>
      <c r="H2928" s="152">
        <v>19</v>
      </c>
      <c r="I2928" s="152">
        <v>248</v>
      </c>
      <c r="J2928" s="152">
        <v>129</v>
      </c>
      <c r="K2928" s="152">
        <v>191</v>
      </c>
      <c r="L2928" s="152">
        <v>157</v>
      </c>
      <c r="M2928" s="152">
        <v>135</v>
      </c>
      <c r="N2928" s="152">
        <v>127</v>
      </c>
      <c r="O2928" s="152">
        <v>93</v>
      </c>
      <c r="P2928" s="152">
        <v>255</v>
      </c>
      <c r="Q2928" s="152">
        <v>267</v>
      </c>
      <c r="R2928" s="152">
        <v>169</v>
      </c>
      <c r="S2928" s="152">
        <v>67</v>
      </c>
      <c r="T2928" s="152">
        <v>119</v>
      </c>
      <c r="U2928" s="152">
        <v>11</v>
      </c>
      <c r="V2928" s="152">
        <v>40</v>
      </c>
      <c r="W2928" s="152">
        <v>451</v>
      </c>
      <c r="X2928" s="152">
        <v>258</v>
      </c>
      <c r="Y2928" s="152">
        <v>20</v>
      </c>
      <c r="Z2928" s="152">
        <v>196</v>
      </c>
      <c r="AA2928" s="152">
        <v>53</v>
      </c>
      <c r="AB2928" s="152">
        <v>327</v>
      </c>
      <c r="AC2928" s="152">
        <v>384</v>
      </c>
      <c r="AD2928" s="152">
        <v>12</v>
      </c>
      <c r="AE2928" s="152">
        <v>325</v>
      </c>
      <c r="AF2928" s="152">
        <v>587</v>
      </c>
      <c r="AG2928" s="152">
        <v>575</v>
      </c>
      <c r="AH2928" s="152">
        <v>198</v>
      </c>
      <c r="AI2928" s="152">
        <v>489</v>
      </c>
      <c r="AJ2928" s="152">
        <v>65</v>
      </c>
      <c r="AK2928" s="152">
        <v>754</v>
      </c>
      <c r="AL2928" s="152">
        <v>1360</v>
      </c>
      <c r="AM2928" s="152">
        <v>9</v>
      </c>
      <c r="AN2928" s="152"/>
      <c r="AO2928" s="152">
        <v>165</v>
      </c>
      <c r="AP2928" s="152">
        <v>36</v>
      </c>
      <c r="AQ2928" s="152">
        <v>207</v>
      </c>
      <c r="AR2928" s="152">
        <v>162</v>
      </c>
      <c r="AS2928" s="152">
        <v>1092</v>
      </c>
      <c r="AT2928" s="152">
        <v>128</v>
      </c>
      <c r="AU2928" s="152">
        <v>417</v>
      </c>
      <c r="AV2928" s="152">
        <v>223</v>
      </c>
      <c r="AW2928" s="152">
        <v>153</v>
      </c>
      <c r="AX2928" s="152">
        <v>143</v>
      </c>
      <c r="AY2928" s="152">
        <v>101</v>
      </c>
      <c r="AZ2928" s="152">
        <v>380</v>
      </c>
      <c r="BA2928" s="152">
        <v>352</v>
      </c>
      <c r="BB2928" s="152">
        <v>181</v>
      </c>
      <c r="BC2928" s="152">
        <v>45</v>
      </c>
      <c r="BD2928" s="3">
        <v>160</v>
      </c>
      <c r="BE2928" s="152">
        <v>150</v>
      </c>
      <c r="BF2928" s="152">
        <v>63</v>
      </c>
      <c r="BG2928" s="152">
        <v>40</v>
      </c>
      <c r="BH2928" s="152">
        <v>34</v>
      </c>
      <c r="BI2928" s="152">
        <v>61</v>
      </c>
      <c r="BJ2928" s="152">
        <v>56</v>
      </c>
      <c r="BK2928" s="152">
        <v>35</v>
      </c>
      <c r="BL2928" s="152">
        <v>58</v>
      </c>
      <c r="BM2928" s="152">
        <v>135</v>
      </c>
      <c r="BN2928" s="152">
        <v>92</v>
      </c>
      <c r="BO2928" s="152">
        <v>13</v>
      </c>
      <c r="BP2928" s="152">
        <v>98</v>
      </c>
      <c r="BQ2928" s="152">
        <v>89</v>
      </c>
      <c r="BR2928" s="152">
        <v>51</v>
      </c>
      <c r="BS2928" s="152">
        <v>51</v>
      </c>
      <c r="BT2928" s="152">
        <v>61</v>
      </c>
      <c r="BU2928" s="152">
        <v>54</v>
      </c>
      <c r="BV2928" s="152">
        <v>40</v>
      </c>
      <c r="BW2928" s="152">
        <v>44</v>
      </c>
      <c r="BX2928" s="152">
        <v>138</v>
      </c>
      <c r="BY2928" s="152">
        <v>79</v>
      </c>
      <c r="BZ2928" s="152">
        <v>73</v>
      </c>
      <c r="CA2928" s="152">
        <v>46</v>
      </c>
      <c r="CB2928" s="152">
        <v>38</v>
      </c>
      <c r="CC2928" s="155">
        <v>104</v>
      </c>
    </row>
    <row r="2929" spans="1:81">
      <c r="A2929" t="str">
        <f t="shared" si="231"/>
        <v>2024</v>
      </c>
      <c r="B2929" t="str">
        <f t="shared" si="232"/>
        <v>January</v>
      </c>
      <c r="C2929" s="2">
        <v>45296</v>
      </c>
      <c r="D2929" s="1" t="str">
        <f t="shared" si="233"/>
        <v>OK</v>
      </c>
      <c r="E2929">
        <f t="shared" si="234"/>
        <v>1</v>
      </c>
      <c r="F2929">
        <f t="shared" si="235"/>
        <v>0</v>
      </c>
      <c r="G2929" s="162">
        <v>45296</v>
      </c>
      <c r="H2929" s="152">
        <v>27</v>
      </c>
      <c r="I2929" s="152">
        <v>155</v>
      </c>
      <c r="J2929" s="152">
        <v>123</v>
      </c>
      <c r="K2929" s="152">
        <v>169</v>
      </c>
      <c r="L2929" s="152">
        <v>132</v>
      </c>
      <c r="M2929" s="152">
        <v>100</v>
      </c>
      <c r="N2929" s="152">
        <v>117</v>
      </c>
      <c r="O2929" s="152">
        <v>79</v>
      </c>
      <c r="P2929" s="152">
        <v>254</v>
      </c>
      <c r="Q2929" s="152">
        <v>162</v>
      </c>
      <c r="R2929" s="152">
        <v>144</v>
      </c>
      <c r="S2929" s="152">
        <v>55</v>
      </c>
      <c r="T2929" s="152">
        <v>117</v>
      </c>
      <c r="U2929" s="152">
        <v>23</v>
      </c>
      <c r="V2929" s="152">
        <v>58</v>
      </c>
      <c r="W2929" s="152">
        <v>381</v>
      </c>
      <c r="X2929" s="152">
        <v>242</v>
      </c>
      <c r="Y2929" s="152">
        <v>8</v>
      </c>
      <c r="Z2929" s="152">
        <v>158</v>
      </c>
      <c r="AA2929" s="152">
        <v>47</v>
      </c>
      <c r="AB2929" s="152">
        <v>245</v>
      </c>
      <c r="AC2929" s="152">
        <v>289</v>
      </c>
      <c r="AD2929" s="152">
        <v>3</v>
      </c>
      <c r="AE2929" s="152">
        <v>225</v>
      </c>
      <c r="AF2929" s="152">
        <v>433</v>
      </c>
      <c r="AG2929" s="152">
        <v>515</v>
      </c>
      <c r="AH2929" s="152">
        <v>170</v>
      </c>
      <c r="AI2929" s="152">
        <v>426</v>
      </c>
      <c r="AJ2929" s="152">
        <v>70</v>
      </c>
      <c r="AK2929" s="152">
        <v>472</v>
      </c>
      <c r="AL2929" s="152">
        <v>996</v>
      </c>
      <c r="AM2929" s="152">
        <v>14</v>
      </c>
      <c r="AN2929" s="152"/>
      <c r="AO2929" s="152">
        <v>140</v>
      </c>
      <c r="AP2929" s="152">
        <v>31</v>
      </c>
      <c r="AQ2929" s="152">
        <v>155</v>
      </c>
      <c r="AR2929" s="152">
        <v>110</v>
      </c>
      <c r="AS2929" s="152">
        <v>677</v>
      </c>
      <c r="AT2929" s="152">
        <v>92</v>
      </c>
      <c r="AU2929" s="152">
        <v>282</v>
      </c>
      <c r="AV2929" s="152">
        <v>150</v>
      </c>
      <c r="AW2929" s="152">
        <v>147</v>
      </c>
      <c r="AX2929" s="152">
        <v>149</v>
      </c>
      <c r="AY2929" s="152">
        <v>75</v>
      </c>
      <c r="AZ2929" s="152">
        <v>270</v>
      </c>
      <c r="BA2929" s="152">
        <v>296</v>
      </c>
      <c r="BB2929" s="152">
        <v>169</v>
      </c>
      <c r="BC2929" s="152">
        <v>45</v>
      </c>
      <c r="BD2929" s="3">
        <v>135</v>
      </c>
      <c r="BE2929" s="152">
        <v>108</v>
      </c>
      <c r="BF2929" s="152">
        <v>54</v>
      </c>
      <c r="BG2929" s="152">
        <v>40</v>
      </c>
      <c r="BH2929" s="152">
        <v>39</v>
      </c>
      <c r="BI2929" s="152">
        <v>52</v>
      </c>
      <c r="BJ2929" s="152">
        <v>60</v>
      </c>
      <c r="BK2929" s="152">
        <v>18</v>
      </c>
      <c r="BL2929" s="152">
        <v>52</v>
      </c>
      <c r="BM2929" s="152">
        <v>122</v>
      </c>
      <c r="BN2929" s="152">
        <v>65</v>
      </c>
      <c r="BO2929" s="152">
        <v>13</v>
      </c>
      <c r="BP2929" s="152">
        <v>105</v>
      </c>
      <c r="BQ2929" s="152">
        <v>63</v>
      </c>
      <c r="BR2929" s="152">
        <v>53</v>
      </c>
      <c r="BS2929" s="152">
        <v>32</v>
      </c>
      <c r="BT2929" s="152">
        <v>55</v>
      </c>
      <c r="BU2929" s="152">
        <v>56</v>
      </c>
      <c r="BV2929" s="152">
        <v>18</v>
      </c>
      <c r="BW2929" s="152">
        <v>40</v>
      </c>
      <c r="BX2929" s="152">
        <v>103</v>
      </c>
      <c r="BY2929" s="152">
        <v>84</v>
      </c>
      <c r="BZ2929" s="152">
        <v>49</v>
      </c>
      <c r="CA2929" s="152">
        <v>31</v>
      </c>
      <c r="CB2929" s="152">
        <v>30</v>
      </c>
      <c r="CC2929" s="155">
        <v>128</v>
      </c>
    </row>
    <row r="2930" spans="1:81">
      <c r="A2930" t="str">
        <f t="shared" si="231"/>
        <v>2024</v>
      </c>
      <c r="B2930" t="str">
        <f t="shared" si="232"/>
        <v>January</v>
      </c>
      <c r="C2930" s="2">
        <v>45297</v>
      </c>
      <c r="D2930" s="1" t="str">
        <f t="shared" si="233"/>
        <v>OK</v>
      </c>
      <c r="E2930">
        <f t="shared" si="234"/>
        <v>0</v>
      </c>
      <c r="F2930">
        <f t="shared" si="235"/>
        <v>1</v>
      </c>
      <c r="G2930" s="162">
        <v>45297</v>
      </c>
      <c r="H2930" s="152">
        <v>37</v>
      </c>
      <c r="I2930" s="152">
        <v>160</v>
      </c>
      <c r="J2930" s="152">
        <v>101</v>
      </c>
      <c r="K2930" s="152">
        <v>139</v>
      </c>
      <c r="L2930" s="152">
        <v>114</v>
      </c>
      <c r="M2930" s="152">
        <v>135</v>
      </c>
      <c r="N2930" s="152">
        <v>109</v>
      </c>
      <c r="O2930" s="152">
        <v>69</v>
      </c>
      <c r="P2930" s="152">
        <v>198</v>
      </c>
      <c r="Q2930" s="152">
        <v>170</v>
      </c>
      <c r="R2930" s="152">
        <v>132</v>
      </c>
      <c r="S2930" s="152">
        <v>33</v>
      </c>
      <c r="T2930" s="152">
        <v>105</v>
      </c>
      <c r="U2930" s="152">
        <v>36</v>
      </c>
      <c r="V2930" s="152">
        <v>25</v>
      </c>
      <c r="W2930" s="152">
        <v>384</v>
      </c>
      <c r="X2930" s="152">
        <v>296</v>
      </c>
      <c r="Y2930" s="152">
        <v>16</v>
      </c>
      <c r="Z2930" s="152">
        <v>166</v>
      </c>
      <c r="AA2930" s="152">
        <v>31</v>
      </c>
      <c r="AB2930" s="152">
        <v>198</v>
      </c>
      <c r="AC2930" s="152">
        <v>455</v>
      </c>
      <c r="AD2930" s="152">
        <v>8</v>
      </c>
      <c r="AE2930" s="152">
        <v>211</v>
      </c>
      <c r="AF2930" s="152">
        <v>372</v>
      </c>
      <c r="AG2930" s="152">
        <v>372</v>
      </c>
      <c r="AH2930" s="152">
        <v>227</v>
      </c>
      <c r="AI2930" s="152">
        <v>454</v>
      </c>
      <c r="AJ2930" s="152">
        <v>42</v>
      </c>
      <c r="AK2930" s="152">
        <v>552</v>
      </c>
      <c r="AL2930" s="152">
        <v>1131</v>
      </c>
      <c r="AM2930" s="152">
        <v>16</v>
      </c>
      <c r="AN2930" s="152"/>
      <c r="AO2930" s="152">
        <v>89</v>
      </c>
      <c r="AP2930" s="152">
        <v>29</v>
      </c>
      <c r="AQ2930" s="152">
        <v>182</v>
      </c>
      <c r="AR2930" s="152">
        <v>100</v>
      </c>
      <c r="AS2930" s="152">
        <v>845</v>
      </c>
      <c r="AT2930" s="152">
        <v>54</v>
      </c>
      <c r="AU2930" s="152">
        <v>298</v>
      </c>
      <c r="AV2930" s="152">
        <v>160</v>
      </c>
      <c r="AW2930" s="152">
        <v>112</v>
      </c>
      <c r="AX2930" s="152">
        <v>92</v>
      </c>
      <c r="AY2930" s="152">
        <v>52</v>
      </c>
      <c r="AZ2930" s="152">
        <v>290</v>
      </c>
      <c r="BA2930" s="152">
        <v>330</v>
      </c>
      <c r="BB2930" s="152">
        <v>139</v>
      </c>
      <c r="BC2930" s="152">
        <v>125</v>
      </c>
      <c r="BD2930" s="3">
        <v>118</v>
      </c>
      <c r="BE2930" s="152">
        <v>107</v>
      </c>
      <c r="BF2930" s="152">
        <v>72</v>
      </c>
      <c r="BG2930" s="152">
        <v>44</v>
      </c>
      <c r="BH2930" s="152">
        <v>51</v>
      </c>
      <c r="BI2930" s="152">
        <v>30</v>
      </c>
      <c r="BJ2930" s="152">
        <v>57</v>
      </c>
      <c r="BK2930" s="152">
        <v>31</v>
      </c>
      <c r="BL2930" s="152">
        <v>113</v>
      </c>
      <c r="BM2930" s="152">
        <v>115</v>
      </c>
      <c r="BN2930" s="152">
        <v>34</v>
      </c>
      <c r="BO2930" s="152">
        <v>17</v>
      </c>
      <c r="BP2930" s="152">
        <v>81</v>
      </c>
      <c r="BQ2930" s="152">
        <v>61</v>
      </c>
      <c r="BR2930" s="152">
        <v>19</v>
      </c>
      <c r="BS2930" s="152">
        <v>30</v>
      </c>
      <c r="BT2930" s="152">
        <v>56</v>
      </c>
      <c r="BU2930" s="152">
        <v>35</v>
      </c>
      <c r="BV2930" s="152">
        <v>30</v>
      </c>
      <c r="BW2930" s="152">
        <v>33</v>
      </c>
      <c r="BX2930" s="152">
        <v>101</v>
      </c>
      <c r="BY2930" s="152">
        <v>95</v>
      </c>
      <c r="BZ2930" s="152">
        <v>60</v>
      </c>
      <c r="CA2930" s="152">
        <v>63</v>
      </c>
      <c r="CB2930" s="152">
        <v>22</v>
      </c>
      <c r="CC2930" s="155">
        <v>110</v>
      </c>
    </row>
    <row r="2931" spans="1:81">
      <c r="A2931" t="str">
        <f t="shared" si="231"/>
        <v>2024</v>
      </c>
      <c r="B2931" t="str">
        <f t="shared" si="232"/>
        <v>January</v>
      </c>
      <c r="C2931" s="2">
        <v>45298</v>
      </c>
      <c r="D2931" s="1" t="str">
        <f t="shared" si="233"/>
        <v>OK</v>
      </c>
      <c r="E2931">
        <f t="shared" si="234"/>
        <v>0</v>
      </c>
      <c r="F2931">
        <f t="shared" si="235"/>
        <v>1</v>
      </c>
      <c r="G2931" s="162">
        <v>45298</v>
      </c>
      <c r="H2931" s="152">
        <v>30</v>
      </c>
      <c r="I2931" s="152">
        <v>192</v>
      </c>
      <c r="J2931" s="152">
        <v>105</v>
      </c>
      <c r="K2931" s="152">
        <v>305</v>
      </c>
      <c r="L2931" s="152">
        <v>125</v>
      </c>
      <c r="M2931" s="152">
        <v>160</v>
      </c>
      <c r="N2931" s="152">
        <v>137</v>
      </c>
      <c r="O2931" s="152">
        <v>130</v>
      </c>
      <c r="P2931" s="152">
        <v>230</v>
      </c>
      <c r="Q2931" s="152">
        <v>267</v>
      </c>
      <c r="R2931" s="152">
        <v>136</v>
      </c>
      <c r="S2931" s="152">
        <v>44</v>
      </c>
      <c r="T2931" s="152">
        <v>104</v>
      </c>
      <c r="U2931" s="152">
        <v>30</v>
      </c>
      <c r="V2931" s="152">
        <v>49</v>
      </c>
      <c r="W2931" s="152">
        <v>485</v>
      </c>
      <c r="X2931" s="152">
        <v>311</v>
      </c>
      <c r="Y2931" s="152">
        <v>19</v>
      </c>
      <c r="Z2931" s="152">
        <v>223</v>
      </c>
      <c r="AA2931" s="152">
        <v>48</v>
      </c>
      <c r="AB2931" s="152">
        <v>351</v>
      </c>
      <c r="AC2931" s="152">
        <v>620</v>
      </c>
      <c r="AD2931" s="152">
        <v>5</v>
      </c>
      <c r="AE2931" s="152">
        <v>383</v>
      </c>
      <c r="AF2931" s="152">
        <v>672</v>
      </c>
      <c r="AG2931" s="152">
        <v>832</v>
      </c>
      <c r="AH2931" s="152">
        <v>224</v>
      </c>
      <c r="AI2931" s="152">
        <v>552</v>
      </c>
      <c r="AJ2931" s="152">
        <v>63</v>
      </c>
      <c r="AK2931" s="152">
        <v>933</v>
      </c>
      <c r="AL2931" s="152">
        <v>1426</v>
      </c>
      <c r="AM2931" s="152">
        <v>13</v>
      </c>
      <c r="AN2931" s="152"/>
      <c r="AO2931" s="152">
        <v>130</v>
      </c>
      <c r="AP2931" s="152">
        <v>31</v>
      </c>
      <c r="AQ2931" s="152">
        <v>293</v>
      </c>
      <c r="AR2931" s="152">
        <v>106</v>
      </c>
      <c r="AS2931" s="152">
        <v>1304</v>
      </c>
      <c r="AT2931" s="152">
        <v>194</v>
      </c>
      <c r="AU2931" s="152">
        <v>511</v>
      </c>
      <c r="AV2931" s="152">
        <v>161</v>
      </c>
      <c r="AW2931" s="152">
        <v>372</v>
      </c>
      <c r="AX2931" s="152">
        <v>134</v>
      </c>
      <c r="AY2931" s="152">
        <v>76</v>
      </c>
      <c r="AZ2931" s="152">
        <v>453</v>
      </c>
      <c r="BA2931" s="152">
        <v>560</v>
      </c>
      <c r="BB2931" s="152">
        <v>300</v>
      </c>
      <c r="BC2931" s="152">
        <v>95</v>
      </c>
      <c r="BD2931" s="3">
        <v>214</v>
      </c>
      <c r="BE2931" s="152">
        <v>165</v>
      </c>
      <c r="BF2931" s="152">
        <v>96</v>
      </c>
      <c r="BG2931" s="152">
        <v>51</v>
      </c>
      <c r="BH2931" s="152">
        <v>48</v>
      </c>
      <c r="BI2931" s="152">
        <v>91</v>
      </c>
      <c r="BJ2931" s="152">
        <v>83</v>
      </c>
      <c r="BK2931" s="152">
        <v>50</v>
      </c>
      <c r="BL2931" s="152">
        <v>75</v>
      </c>
      <c r="BM2931" s="152">
        <v>108</v>
      </c>
      <c r="BN2931" s="152">
        <v>128</v>
      </c>
      <c r="BO2931" s="152">
        <v>18</v>
      </c>
      <c r="BP2931" s="152">
        <v>99</v>
      </c>
      <c r="BQ2931" s="152">
        <v>60</v>
      </c>
      <c r="BR2931" s="152">
        <v>25</v>
      </c>
      <c r="BS2931" s="152">
        <v>38</v>
      </c>
      <c r="BT2931" s="152">
        <v>86</v>
      </c>
      <c r="BU2931" s="152">
        <v>64</v>
      </c>
      <c r="BV2931" s="152">
        <v>19</v>
      </c>
      <c r="BW2931" s="152">
        <v>35</v>
      </c>
      <c r="BX2931" s="152">
        <v>122</v>
      </c>
      <c r="BY2931" s="152">
        <v>72</v>
      </c>
      <c r="BZ2931" s="152">
        <v>81</v>
      </c>
      <c r="CA2931" s="152">
        <v>86</v>
      </c>
      <c r="CB2931" s="152">
        <v>44</v>
      </c>
      <c r="CC2931" s="155">
        <v>98</v>
      </c>
    </row>
    <row r="2932" spans="1:81">
      <c r="A2932" t="str">
        <f t="shared" si="231"/>
        <v>2024</v>
      </c>
      <c r="B2932" t="str">
        <f t="shared" si="232"/>
        <v>January</v>
      </c>
      <c r="C2932" s="2">
        <v>45299</v>
      </c>
      <c r="D2932" s="1" t="str">
        <f t="shared" si="233"/>
        <v>OK</v>
      </c>
      <c r="E2932">
        <f t="shared" si="234"/>
        <v>1</v>
      </c>
      <c r="F2932">
        <f t="shared" si="235"/>
        <v>0</v>
      </c>
      <c r="G2932" s="162">
        <v>45299</v>
      </c>
      <c r="H2932" s="152">
        <v>69</v>
      </c>
      <c r="I2932" s="152">
        <v>318</v>
      </c>
      <c r="J2932" s="152">
        <v>267</v>
      </c>
      <c r="K2932" s="152">
        <v>204</v>
      </c>
      <c r="L2932" s="152">
        <v>247</v>
      </c>
      <c r="M2932" s="152">
        <v>156</v>
      </c>
      <c r="N2932" s="152">
        <v>203</v>
      </c>
      <c r="O2932" s="152">
        <v>94</v>
      </c>
      <c r="P2932" s="152">
        <v>434</v>
      </c>
      <c r="Q2932" s="152">
        <v>386</v>
      </c>
      <c r="R2932" s="152">
        <v>201</v>
      </c>
      <c r="S2932" s="152">
        <v>72</v>
      </c>
      <c r="T2932" s="152">
        <v>112</v>
      </c>
      <c r="U2932" s="152">
        <v>39</v>
      </c>
      <c r="V2932" s="152">
        <v>100</v>
      </c>
      <c r="W2932" s="152">
        <v>625</v>
      </c>
      <c r="X2932" s="152">
        <v>231</v>
      </c>
      <c r="Y2932" s="152">
        <v>14</v>
      </c>
      <c r="Z2932" s="152">
        <v>207</v>
      </c>
      <c r="AA2932" s="152">
        <v>21</v>
      </c>
      <c r="AB2932" s="152">
        <v>690</v>
      </c>
      <c r="AC2932" s="152">
        <v>368</v>
      </c>
      <c r="AD2932" s="152">
        <v>8</v>
      </c>
      <c r="AE2932" s="152">
        <v>588</v>
      </c>
      <c r="AF2932" s="152">
        <v>1163</v>
      </c>
      <c r="AG2932" s="152">
        <v>727</v>
      </c>
      <c r="AH2932" s="152">
        <v>161</v>
      </c>
      <c r="AI2932" s="152">
        <v>506</v>
      </c>
      <c r="AJ2932" s="152">
        <v>66</v>
      </c>
      <c r="AK2932" s="152">
        <v>920</v>
      </c>
      <c r="AL2932" s="152">
        <v>1160</v>
      </c>
      <c r="AM2932" s="152">
        <v>23</v>
      </c>
      <c r="AN2932" s="152"/>
      <c r="AO2932" s="152">
        <v>286</v>
      </c>
      <c r="AP2932" s="152">
        <v>33</v>
      </c>
      <c r="AQ2932" s="152">
        <v>237</v>
      </c>
      <c r="AR2932" s="152">
        <v>215</v>
      </c>
      <c r="AS2932" s="152">
        <v>1195</v>
      </c>
      <c r="AT2932" s="152">
        <v>196</v>
      </c>
      <c r="AU2932" s="152">
        <v>322</v>
      </c>
      <c r="AV2932" s="152">
        <v>281</v>
      </c>
      <c r="AW2932" s="152">
        <v>119</v>
      </c>
      <c r="AX2932" s="152">
        <v>281</v>
      </c>
      <c r="AY2932" s="152">
        <v>117</v>
      </c>
      <c r="AZ2932" s="152">
        <v>371</v>
      </c>
      <c r="BA2932" s="152">
        <v>404</v>
      </c>
      <c r="BB2932" s="152">
        <v>139</v>
      </c>
      <c r="BC2932" s="152">
        <v>36</v>
      </c>
      <c r="BD2932" s="3">
        <v>162</v>
      </c>
      <c r="BE2932" s="152">
        <v>200</v>
      </c>
      <c r="BF2932" s="152">
        <v>60</v>
      </c>
      <c r="BG2932" s="152">
        <v>49</v>
      </c>
      <c r="BH2932" s="152">
        <v>70</v>
      </c>
      <c r="BI2932" s="152">
        <v>69</v>
      </c>
      <c r="BJ2932" s="152">
        <v>89</v>
      </c>
      <c r="BK2932" s="152">
        <v>28</v>
      </c>
      <c r="BL2932" s="152">
        <v>24</v>
      </c>
      <c r="BM2932" s="152">
        <v>139</v>
      </c>
      <c r="BN2932" s="152">
        <v>120</v>
      </c>
      <c r="BO2932" s="152">
        <v>9</v>
      </c>
      <c r="BP2932" s="152">
        <v>138</v>
      </c>
      <c r="BQ2932" s="152">
        <v>160</v>
      </c>
      <c r="BR2932" s="152">
        <v>56</v>
      </c>
      <c r="BS2932" s="152">
        <v>69</v>
      </c>
      <c r="BT2932" s="152">
        <v>62</v>
      </c>
      <c r="BU2932" s="152">
        <v>47</v>
      </c>
      <c r="BV2932" s="152">
        <v>34</v>
      </c>
      <c r="BW2932" s="152">
        <v>46</v>
      </c>
      <c r="BX2932" s="152">
        <v>163</v>
      </c>
      <c r="BY2932" s="152">
        <v>109</v>
      </c>
      <c r="BZ2932" s="152">
        <v>84</v>
      </c>
      <c r="CA2932" s="152">
        <v>42</v>
      </c>
      <c r="CB2932" s="152">
        <v>46</v>
      </c>
      <c r="CC2932" s="155">
        <v>144</v>
      </c>
    </row>
    <row r="2933" spans="1:81">
      <c r="A2933" t="str">
        <f t="shared" si="231"/>
        <v>2024</v>
      </c>
      <c r="B2933" t="str">
        <f t="shared" si="232"/>
        <v>January</v>
      </c>
      <c r="C2933" s="2">
        <v>45300</v>
      </c>
      <c r="D2933" s="1" t="str">
        <f t="shared" si="233"/>
        <v>OK</v>
      </c>
      <c r="E2933">
        <f t="shared" si="234"/>
        <v>1</v>
      </c>
      <c r="F2933">
        <f t="shared" si="235"/>
        <v>0</v>
      </c>
      <c r="G2933" s="162">
        <v>45300</v>
      </c>
      <c r="H2933" s="152">
        <v>30</v>
      </c>
      <c r="I2933" s="152">
        <v>375</v>
      </c>
      <c r="J2933" s="152">
        <v>303</v>
      </c>
      <c r="K2933" s="152">
        <v>266</v>
      </c>
      <c r="L2933" s="152">
        <v>337</v>
      </c>
      <c r="M2933" s="152">
        <v>155</v>
      </c>
      <c r="N2933" s="152">
        <v>237</v>
      </c>
      <c r="O2933" s="152">
        <v>132</v>
      </c>
      <c r="P2933" s="152">
        <v>514</v>
      </c>
      <c r="Q2933" s="152">
        <v>452</v>
      </c>
      <c r="R2933" s="152">
        <v>228</v>
      </c>
      <c r="S2933" s="152">
        <v>100</v>
      </c>
      <c r="T2933" s="152">
        <v>123</v>
      </c>
      <c r="U2933" s="152">
        <v>46</v>
      </c>
      <c r="V2933" s="152">
        <v>119</v>
      </c>
      <c r="W2933" s="152">
        <v>709</v>
      </c>
      <c r="X2933" s="152">
        <v>307</v>
      </c>
      <c r="Y2933" s="152">
        <v>16</v>
      </c>
      <c r="Z2933" s="152">
        <v>216</v>
      </c>
      <c r="AA2933" s="152">
        <v>30</v>
      </c>
      <c r="AB2933" s="152">
        <v>814</v>
      </c>
      <c r="AC2933" s="152">
        <v>380</v>
      </c>
      <c r="AD2933" s="152">
        <v>6</v>
      </c>
      <c r="AE2933" s="152">
        <v>761</v>
      </c>
      <c r="AF2933" s="152">
        <v>1324</v>
      </c>
      <c r="AG2933" s="152">
        <v>839</v>
      </c>
      <c r="AH2933" s="152">
        <v>215</v>
      </c>
      <c r="AI2933" s="152">
        <v>515</v>
      </c>
      <c r="AJ2933" s="152">
        <v>65</v>
      </c>
      <c r="AK2933" s="152">
        <v>1126</v>
      </c>
      <c r="AL2933" s="152">
        <v>1473</v>
      </c>
      <c r="AM2933" s="152">
        <v>28</v>
      </c>
      <c r="AN2933" s="152"/>
      <c r="AO2933" s="152">
        <v>274</v>
      </c>
      <c r="AP2933" s="152">
        <v>33</v>
      </c>
      <c r="AQ2933" s="152">
        <v>264</v>
      </c>
      <c r="AR2933" s="152">
        <v>227</v>
      </c>
      <c r="AS2933" s="152">
        <v>1453</v>
      </c>
      <c r="AT2933" s="152">
        <v>239</v>
      </c>
      <c r="AU2933" s="152">
        <v>400</v>
      </c>
      <c r="AV2933" s="152">
        <v>174</v>
      </c>
      <c r="AW2933" s="152">
        <v>206</v>
      </c>
      <c r="AX2933" s="152">
        <v>367</v>
      </c>
      <c r="AY2933" s="152">
        <v>157</v>
      </c>
      <c r="AZ2933" s="152">
        <v>469</v>
      </c>
      <c r="BA2933" s="152">
        <v>442</v>
      </c>
      <c r="BB2933" s="152">
        <v>185</v>
      </c>
      <c r="BC2933" s="152">
        <v>44</v>
      </c>
      <c r="BD2933" s="3">
        <v>220</v>
      </c>
      <c r="BE2933" s="152">
        <v>205</v>
      </c>
      <c r="BF2933" s="152">
        <v>63</v>
      </c>
      <c r="BG2933" s="152">
        <v>62</v>
      </c>
      <c r="BH2933" s="152">
        <v>91</v>
      </c>
      <c r="BI2933" s="152">
        <v>81</v>
      </c>
      <c r="BJ2933" s="152">
        <v>100</v>
      </c>
      <c r="BK2933" s="152">
        <v>30</v>
      </c>
      <c r="BL2933" s="152">
        <v>71</v>
      </c>
      <c r="BM2933" s="152">
        <v>119</v>
      </c>
      <c r="BN2933" s="152">
        <v>100</v>
      </c>
      <c r="BO2933" s="152">
        <v>17</v>
      </c>
      <c r="BP2933" s="152">
        <v>145</v>
      </c>
      <c r="BQ2933" s="152">
        <v>163</v>
      </c>
      <c r="BR2933" s="152">
        <v>74</v>
      </c>
      <c r="BS2933" s="152">
        <v>57</v>
      </c>
      <c r="BT2933" s="152">
        <v>70</v>
      </c>
      <c r="BU2933" s="152">
        <v>47</v>
      </c>
      <c r="BV2933" s="152">
        <v>25</v>
      </c>
      <c r="BW2933" s="152">
        <v>51</v>
      </c>
      <c r="BX2933" s="152">
        <v>168</v>
      </c>
      <c r="BY2933" s="152">
        <v>88</v>
      </c>
      <c r="BZ2933" s="152">
        <v>124</v>
      </c>
      <c r="CA2933" s="152">
        <v>57</v>
      </c>
      <c r="CB2933" s="152">
        <v>50</v>
      </c>
      <c r="CC2933" s="155">
        <v>146</v>
      </c>
    </row>
    <row r="2934" spans="1:81">
      <c r="A2934" t="str">
        <f t="shared" si="231"/>
        <v>2024</v>
      </c>
      <c r="B2934" t="str">
        <f t="shared" si="232"/>
        <v>January</v>
      </c>
      <c r="C2934" s="2">
        <v>45301</v>
      </c>
      <c r="D2934" s="1" t="str">
        <f t="shared" si="233"/>
        <v>OK</v>
      </c>
      <c r="E2934">
        <f t="shared" si="234"/>
        <v>1</v>
      </c>
      <c r="F2934">
        <f t="shared" si="235"/>
        <v>0</v>
      </c>
      <c r="G2934" s="162">
        <v>45301</v>
      </c>
      <c r="H2934" s="152">
        <v>41</v>
      </c>
      <c r="I2934" s="152">
        <v>391</v>
      </c>
      <c r="J2934" s="152">
        <v>310</v>
      </c>
      <c r="K2934" s="152">
        <v>238</v>
      </c>
      <c r="L2934" s="152">
        <v>311</v>
      </c>
      <c r="M2934" s="152">
        <v>156</v>
      </c>
      <c r="N2934" s="152">
        <v>236</v>
      </c>
      <c r="O2934" s="152">
        <v>128</v>
      </c>
      <c r="P2934" s="152">
        <v>470</v>
      </c>
      <c r="Q2934" s="152">
        <v>406</v>
      </c>
      <c r="R2934" s="152">
        <v>188</v>
      </c>
      <c r="S2934" s="152">
        <v>79</v>
      </c>
      <c r="T2934" s="152">
        <v>144</v>
      </c>
      <c r="U2934" s="152">
        <v>36</v>
      </c>
      <c r="V2934" s="152">
        <v>113</v>
      </c>
      <c r="W2934" s="152">
        <v>609</v>
      </c>
      <c r="X2934" s="152">
        <v>291</v>
      </c>
      <c r="Y2934" s="152">
        <v>9</v>
      </c>
      <c r="Z2934" s="152">
        <v>192</v>
      </c>
      <c r="AA2934" s="152">
        <v>25</v>
      </c>
      <c r="AB2934" s="152">
        <v>766</v>
      </c>
      <c r="AC2934" s="152">
        <v>392</v>
      </c>
      <c r="AD2934" s="152">
        <v>20</v>
      </c>
      <c r="AE2934" s="152">
        <v>696</v>
      </c>
      <c r="AF2934" s="152">
        <v>1213</v>
      </c>
      <c r="AG2934" s="152">
        <v>778</v>
      </c>
      <c r="AH2934" s="152">
        <v>232</v>
      </c>
      <c r="AI2934" s="152">
        <v>441</v>
      </c>
      <c r="AJ2934" s="152">
        <v>72</v>
      </c>
      <c r="AK2934" s="152">
        <v>979</v>
      </c>
      <c r="AL2934" s="152">
        <v>1261</v>
      </c>
      <c r="AM2934" s="152">
        <v>29</v>
      </c>
      <c r="AN2934" s="152"/>
      <c r="AO2934" s="152">
        <v>302</v>
      </c>
      <c r="AP2934" s="152">
        <v>32</v>
      </c>
      <c r="AQ2934" s="152">
        <v>241</v>
      </c>
      <c r="AR2934" s="152">
        <v>249</v>
      </c>
      <c r="AS2934" s="152">
        <v>1304</v>
      </c>
      <c r="AT2934" s="152">
        <v>186</v>
      </c>
      <c r="AU2934" s="152">
        <v>354</v>
      </c>
      <c r="AV2934" s="152">
        <v>170</v>
      </c>
      <c r="AW2934" s="152">
        <v>163</v>
      </c>
      <c r="AX2934" s="152">
        <v>350</v>
      </c>
      <c r="AY2934" s="152">
        <v>140</v>
      </c>
      <c r="AZ2934" s="152">
        <v>452</v>
      </c>
      <c r="BA2934" s="152">
        <v>430</v>
      </c>
      <c r="BB2934" s="152">
        <v>158</v>
      </c>
      <c r="BC2934" s="152">
        <v>19</v>
      </c>
      <c r="BD2934" s="3">
        <v>215</v>
      </c>
      <c r="BE2934" s="152">
        <v>225</v>
      </c>
      <c r="BF2934" s="152">
        <v>81</v>
      </c>
      <c r="BG2934" s="152">
        <v>79</v>
      </c>
      <c r="BH2934" s="152">
        <v>86</v>
      </c>
      <c r="BI2934" s="152">
        <v>75</v>
      </c>
      <c r="BJ2934" s="152">
        <v>81</v>
      </c>
      <c r="BK2934" s="152">
        <v>26</v>
      </c>
      <c r="BL2934" s="152">
        <v>65</v>
      </c>
      <c r="BM2934" s="152">
        <v>143</v>
      </c>
      <c r="BN2934" s="152">
        <v>97</v>
      </c>
      <c r="BO2934" s="152">
        <v>10</v>
      </c>
      <c r="BP2934" s="152">
        <v>143</v>
      </c>
      <c r="BQ2934" s="152">
        <v>154</v>
      </c>
      <c r="BR2934" s="152">
        <v>68</v>
      </c>
      <c r="BS2934" s="152">
        <v>63</v>
      </c>
      <c r="BT2934" s="152">
        <v>59</v>
      </c>
      <c r="BU2934" s="152">
        <v>50</v>
      </c>
      <c r="BV2934" s="152">
        <v>60</v>
      </c>
      <c r="BW2934" s="152">
        <v>57</v>
      </c>
      <c r="BX2934" s="152">
        <v>171</v>
      </c>
      <c r="BY2934" s="152">
        <v>96</v>
      </c>
      <c r="BZ2934" s="152">
        <v>115</v>
      </c>
      <c r="CA2934" s="152">
        <v>52</v>
      </c>
      <c r="CB2934" s="152">
        <v>43</v>
      </c>
      <c r="CC2934" s="155">
        <v>179</v>
      </c>
    </row>
    <row r="2935" spans="1:81">
      <c r="A2935" t="str">
        <f t="shared" si="231"/>
        <v>2024</v>
      </c>
      <c r="B2935" t="str">
        <f t="shared" si="232"/>
        <v>January</v>
      </c>
      <c r="C2935" s="2">
        <v>45302</v>
      </c>
      <c r="D2935" s="1" t="str">
        <f t="shared" si="233"/>
        <v>OK</v>
      </c>
      <c r="E2935">
        <f t="shared" si="234"/>
        <v>1</v>
      </c>
      <c r="F2935">
        <f t="shared" si="235"/>
        <v>0</v>
      </c>
      <c r="G2935" s="162">
        <v>45302</v>
      </c>
      <c r="H2935" s="152">
        <v>60</v>
      </c>
      <c r="I2935" s="152">
        <v>348</v>
      </c>
      <c r="J2935" s="152">
        <v>309</v>
      </c>
      <c r="K2935" s="152">
        <v>247</v>
      </c>
      <c r="L2935" s="152">
        <v>353</v>
      </c>
      <c r="M2935" s="152">
        <v>144</v>
      </c>
      <c r="N2935" s="152">
        <v>255</v>
      </c>
      <c r="O2935" s="152">
        <v>159</v>
      </c>
      <c r="P2935" s="152">
        <v>452</v>
      </c>
      <c r="Q2935" s="152">
        <v>355</v>
      </c>
      <c r="R2935" s="152">
        <v>170</v>
      </c>
      <c r="S2935" s="152">
        <v>104</v>
      </c>
      <c r="T2935" s="152">
        <v>137</v>
      </c>
      <c r="U2935" s="152">
        <v>32</v>
      </c>
      <c r="V2935" s="152">
        <v>133</v>
      </c>
      <c r="W2935" s="152">
        <v>706</v>
      </c>
      <c r="X2935" s="152">
        <v>264</v>
      </c>
      <c r="Y2935" s="152">
        <v>29</v>
      </c>
      <c r="Z2935" s="152">
        <v>230</v>
      </c>
      <c r="AA2935" s="152">
        <v>27</v>
      </c>
      <c r="AB2935" s="152">
        <v>887</v>
      </c>
      <c r="AC2935" s="152">
        <v>349</v>
      </c>
      <c r="AD2935" s="152">
        <v>7</v>
      </c>
      <c r="AE2935" s="152">
        <v>741</v>
      </c>
      <c r="AF2935" s="152">
        <v>1169</v>
      </c>
      <c r="AG2935" s="152">
        <v>726</v>
      </c>
      <c r="AH2935" s="152">
        <v>199</v>
      </c>
      <c r="AI2935" s="152">
        <v>413</v>
      </c>
      <c r="AJ2935" s="152">
        <v>64</v>
      </c>
      <c r="AK2935" s="152">
        <v>956</v>
      </c>
      <c r="AL2935" s="152">
        <v>1394</v>
      </c>
      <c r="AM2935" s="152">
        <v>15</v>
      </c>
      <c r="AN2935" s="152"/>
      <c r="AO2935" s="152">
        <v>253</v>
      </c>
      <c r="AP2935" s="152">
        <v>35</v>
      </c>
      <c r="AQ2935" s="152">
        <v>259</v>
      </c>
      <c r="AR2935" s="152">
        <v>257</v>
      </c>
      <c r="AS2935" s="152">
        <v>1220</v>
      </c>
      <c r="AT2935" s="152">
        <v>180</v>
      </c>
      <c r="AU2935" s="152">
        <v>403</v>
      </c>
      <c r="AV2935" s="152">
        <v>157</v>
      </c>
      <c r="AW2935" s="152">
        <v>168</v>
      </c>
      <c r="AX2935" s="152">
        <v>340</v>
      </c>
      <c r="AY2935" s="152">
        <v>155</v>
      </c>
      <c r="AZ2935" s="152">
        <v>430</v>
      </c>
      <c r="BA2935" s="152">
        <v>372</v>
      </c>
      <c r="BB2935" s="152">
        <v>179</v>
      </c>
      <c r="BC2935" s="152">
        <v>47</v>
      </c>
      <c r="BD2935" s="3">
        <v>180</v>
      </c>
      <c r="BE2935" s="152">
        <v>189</v>
      </c>
      <c r="BF2935" s="152">
        <v>77</v>
      </c>
      <c r="BG2935" s="152">
        <v>53</v>
      </c>
      <c r="BH2935" s="152">
        <v>83</v>
      </c>
      <c r="BI2935" s="152">
        <v>58</v>
      </c>
      <c r="BJ2935" s="152">
        <v>83</v>
      </c>
      <c r="BK2935" s="152">
        <v>17</v>
      </c>
      <c r="BL2935" s="152">
        <v>46</v>
      </c>
      <c r="BM2935" s="152">
        <v>142</v>
      </c>
      <c r="BN2935" s="152">
        <v>92</v>
      </c>
      <c r="BO2935" s="152">
        <v>17</v>
      </c>
      <c r="BP2935" s="152">
        <v>149</v>
      </c>
      <c r="BQ2935" s="152">
        <v>173</v>
      </c>
      <c r="BR2935" s="152">
        <v>59</v>
      </c>
      <c r="BS2935" s="152">
        <v>63</v>
      </c>
      <c r="BT2935" s="152">
        <v>67</v>
      </c>
      <c r="BU2935" s="152">
        <v>63</v>
      </c>
      <c r="BV2935" s="152">
        <v>42</v>
      </c>
      <c r="BW2935" s="152">
        <v>59</v>
      </c>
      <c r="BX2935" s="152">
        <v>174</v>
      </c>
      <c r="BY2935" s="152">
        <v>76</v>
      </c>
      <c r="BZ2935" s="152">
        <v>102</v>
      </c>
      <c r="CA2935" s="152">
        <v>79</v>
      </c>
      <c r="CB2935" s="152">
        <v>56</v>
      </c>
      <c r="CC2935" s="155">
        <v>167</v>
      </c>
    </row>
    <row r="2936" spans="1:81">
      <c r="A2936" t="str">
        <f t="shared" si="231"/>
        <v>2024</v>
      </c>
      <c r="B2936" t="str">
        <f t="shared" si="232"/>
        <v>January</v>
      </c>
      <c r="C2936" s="2">
        <v>45303</v>
      </c>
      <c r="D2936" s="1" t="str">
        <f t="shared" si="233"/>
        <v>OK</v>
      </c>
      <c r="E2936">
        <f t="shared" si="234"/>
        <v>1</v>
      </c>
      <c r="F2936">
        <f t="shared" si="235"/>
        <v>0</v>
      </c>
      <c r="G2936" s="162">
        <v>45303</v>
      </c>
      <c r="H2936" s="152">
        <v>62</v>
      </c>
      <c r="I2936" s="152">
        <v>257</v>
      </c>
      <c r="J2936" s="152">
        <v>241</v>
      </c>
      <c r="K2936" s="152">
        <v>224</v>
      </c>
      <c r="L2936" s="152">
        <v>245</v>
      </c>
      <c r="M2936" s="152">
        <v>144</v>
      </c>
      <c r="N2936" s="152">
        <v>246</v>
      </c>
      <c r="O2936" s="152">
        <v>133</v>
      </c>
      <c r="P2936" s="152">
        <v>377</v>
      </c>
      <c r="Q2936" s="152">
        <v>288</v>
      </c>
      <c r="R2936" s="152">
        <v>202</v>
      </c>
      <c r="S2936" s="152">
        <v>66</v>
      </c>
      <c r="T2936" s="152">
        <v>133</v>
      </c>
      <c r="U2936" s="152">
        <v>32</v>
      </c>
      <c r="V2936" s="152">
        <v>102</v>
      </c>
      <c r="W2936" s="152">
        <v>597</v>
      </c>
      <c r="X2936" s="152">
        <v>230</v>
      </c>
      <c r="Y2936" s="152">
        <v>15</v>
      </c>
      <c r="Z2936" s="152">
        <v>208</v>
      </c>
      <c r="AA2936" s="152">
        <v>24</v>
      </c>
      <c r="AB2936" s="152">
        <v>580</v>
      </c>
      <c r="AC2936" s="152">
        <v>298</v>
      </c>
      <c r="AD2936" s="152">
        <v>3</v>
      </c>
      <c r="AE2936" s="152">
        <v>539</v>
      </c>
      <c r="AF2936" s="152">
        <v>943</v>
      </c>
      <c r="AG2936" s="152">
        <v>637</v>
      </c>
      <c r="AH2936" s="152">
        <v>247</v>
      </c>
      <c r="AI2936" s="152">
        <v>365</v>
      </c>
      <c r="AJ2936" s="152">
        <v>63</v>
      </c>
      <c r="AK2936" s="152">
        <v>774</v>
      </c>
      <c r="AL2936" s="152">
        <v>1321</v>
      </c>
      <c r="AM2936" s="152">
        <v>19</v>
      </c>
      <c r="AN2936" s="152"/>
      <c r="AO2936" s="152">
        <v>265</v>
      </c>
      <c r="AP2936" s="152">
        <v>69</v>
      </c>
      <c r="AQ2936" s="152">
        <v>240</v>
      </c>
      <c r="AR2936" s="152">
        <v>186</v>
      </c>
      <c r="AS2936" s="152">
        <v>1019</v>
      </c>
      <c r="AT2936" s="152">
        <v>127</v>
      </c>
      <c r="AU2936" s="152">
        <v>301</v>
      </c>
      <c r="AV2936" s="152">
        <v>196</v>
      </c>
      <c r="AW2936" s="152">
        <v>143</v>
      </c>
      <c r="AX2936" s="152">
        <v>286</v>
      </c>
      <c r="AY2936" s="152">
        <v>102</v>
      </c>
      <c r="AZ2936" s="152">
        <v>369</v>
      </c>
      <c r="BA2936" s="152">
        <v>395</v>
      </c>
      <c r="BB2936" s="152">
        <v>145</v>
      </c>
      <c r="BC2936" s="152">
        <v>28</v>
      </c>
      <c r="BD2936" s="3">
        <v>117</v>
      </c>
      <c r="BE2936" s="152">
        <v>160</v>
      </c>
      <c r="BF2936" s="152">
        <v>73</v>
      </c>
      <c r="BG2936" s="152">
        <v>48</v>
      </c>
      <c r="BH2936" s="152">
        <v>82</v>
      </c>
      <c r="BI2936" s="152">
        <v>57</v>
      </c>
      <c r="BJ2936" s="152">
        <v>63</v>
      </c>
      <c r="BK2936" s="152">
        <v>28</v>
      </c>
      <c r="BL2936" s="152">
        <v>50</v>
      </c>
      <c r="BM2936" s="152">
        <v>134</v>
      </c>
      <c r="BN2936" s="152">
        <v>66</v>
      </c>
      <c r="BO2936" s="152">
        <v>14</v>
      </c>
      <c r="BP2936" s="152">
        <v>100</v>
      </c>
      <c r="BQ2936" s="152">
        <v>126</v>
      </c>
      <c r="BR2936" s="152">
        <v>51</v>
      </c>
      <c r="BS2936" s="152">
        <v>70</v>
      </c>
      <c r="BT2936" s="152">
        <v>60</v>
      </c>
      <c r="BU2936" s="152">
        <v>45</v>
      </c>
      <c r="BV2936" s="152">
        <v>51</v>
      </c>
      <c r="BW2936" s="152">
        <v>62</v>
      </c>
      <c r="BX2936" s="152">
        <v>164</v>
      </c>
      <c r="BY2936" s="152">
        <v>72</v>
      </c>
      <c r="BZ2936" s="152">
        <v>133</v>
      </c>
      <c r="CA2936" s="152">
        <v>57</v>
      </c>
      <c r="CB2936" s="152">
        <v>52</v>
      </c>
      <c r="CC2936" s="155">
        <v>197</v>
      </c>
    </row>
    <row r="2937" spans="1:81">
      <c r="A2937" t="str">
        <f t="shared" si="231"/>
        <v>2024</v>
      </c>
      <c r="B2937" t="str">
        <f t="shared" si="232"/>
        <v>January</v>
      </c>
      <c r="C2937" s="2">
        <v>45304</v>
      </c>
      <c r="D2937" s="1" t="str">
        <f t="shared" si="233"/>
        <v>OK</v>
      </c>
      <c r="E2937">
        <f t="shared" si="234"/>
        <v>0</v>
      </c>
      <c r="F2937">
        <f t="shared" si="235"/>
        <v>1</v>
      </c>
      <c r="G2937" s="162">
        <v>45304</v>
      </c>
      <c r="H2937" s="152">
        <v>44</v>
      </c>
      <c r="I2937" s="152">
        <v>284</v>
      </c>
      <c r="J2937" s="152">
        <v>119</v>
      </c>
      <c r="K2937" s="152">
        <v>245</v>
      </c>
      <c r="L2937" s="152">
        <v>144</v>
      </c>
      <c r="M2937" s="152">
        <v>166</v>
      </c>
      <c r="N2937" s="152">
        <v>126</v>
      </c>
      <c r="O2937" s="152">
        <v>95</v>
      </c>
      <c r="P2937" s="152">
        <v>226</v>
      </c>
      <c r="Q2937" s="152">
        <v>278</v>
      </c>
      <c r="R2937" s="152">
        <v>155</v>
      </c>
      <c r="S2937" s="152">
        <v>50</v>
      </c>
      <c r="T2937" s="152">
        <v>132</v>
      </c>
      <c r="U2937" s="152">
        <v>44</v>
      </c>
      <c r="V2937" s="152">
        <v>44</v>
      </c>
      <c r="W2937" s="152">
        <v>511</v>
      </c>
      <c r="X2937" s="152">
        <v>317</v>
      </c>
      <c r="Y2937" s="152">
        <v>15</v>
      </c>
      <c r="Z2937" s="152">
        <v>241</v>
      </c>
      <c r="AA2937" s="152">
        <v>35</v>
      </c>
      <c r="AB2937" s="152">
        <v>358</v>
      </c>
      <c r="AC2937" s="152">
        <v>478</v>
      </c>
      <c r="AD2937" s="152">
        <v>11</v>
      </c>
      <c r="AE2937" s="152">
        <v>320</v>
      </c>
      <c r="AF2937" s="152">
        <v>650</v>
      </c>
      <c r="AG2937" s="152">
        <v>779</v>
      </c>
      <c r="AH2937" s="152">
        <v>178</v>
      </c>
      <c r="AI2937" s="152">
        <v>433</v>
      </c>
      <c r="AJ2937" s="152">
        <v>53</v>
      </c>
      <c r="AK2937" s="152">
        <v>815</v>
      </c>
      <c r="AL2937" s="152">
        <v>1270</v>
      </c>
      <c r="AM2937" s="152">
        <v>16</v>
      </c>
      <c r="AN2937" s="152"/>
      <c r="AO2937" s="152">
        <v>161</v>
      </c>
      <c r="AP2937" s="152">
        <v>57</v>
      </c>
      <c r="AQ2937" s="152">
        <v>300</v>
      </c>
      <c r="AR2937" s="152">
        <v>110</v>
      </c>
      <c r="AS2937" s="152">
        <v>1210</v>
      </c>
      <c r="AT2937" s="152">
        <v>132</v>
      </c>
      <c r="AU2937" s="152">
        <v>107</v>
      </c>
      <c r="AV2937" s="152">
        <v>203</v>
      </c>
      <c r="AW2937" s="152">
        <v>287</v>
      </c>
      <c r="AX2937" s="152">
        <v>147</v>
      </c>
      <c r="AY2937" s="152">
        <v>88</v>
      </c>
      <c r="AZ2937" s="152">
        <v>353</v>
      </c>
      <c r="BA2937" s="152">
        <v>399</v>
      </c>
      <c r="BB2937" s="152">
        <v>202</v>
      </c>
      <c r="BC2937" s="152">
        <v>154</v>
      </c>
      <c r="BD2937" s="3">
        <v>55</v>
      </c>
      <c r="BE2937" s="152">
        <v>136</v>
      </c>
      <c r="BF2937" s="152">
        <v>120</v>
      </c>
      <c r="BG2937" s="152">
        <v>48</v>
      </c>
      <c r="BH2937" s="152">
        <v>47</v>
      </c>
      <c r="BI2937" s="152">
        <v>101</v>
      </c>
      <c r="BJ2937" s="152">
        <v>75</v>
      </c>
      <c r="BK2937" s="152">
        <v>38</v>
      </c>
      <c r="BL2937" s="152">
        <v>156</v>
      </c>
      <c r="BM2937" s="152">
        <v>128</v>
      </c>
      <c r="BN2937" s="152">
        <v>95</v>
      </c>
      <c r="BO2937" s="152">
        <v>20</v>
      </c>
      <c r="BP2937" s="152">
        <v>121</v>
      </c>
      <c r="BQ2937" s="152">
        <v>82</v>
      </c>
      <c r="BR2937" s="152">
        <v>31</v>
      </c>
      <c r="BS2937" s="152">
        <v>62</v>
      </c>
      <c r="BT2937" s="152">
        <v>51</v>
      </c>
      <c r="BU2937" s="152">
        <v>47</v>
      </c>
      <c r="BV2937" s="152">
        <v>27</v>
      </c>
      <c r="BW2937" s="152">
        <v>43</v>
      </c>
      <c r="BX2937" s="152">
        <v>104</v>
      </c>
      <c r="BY2937" s="152">
        <v>83</v>
      </c>
      <c r="BZ2937" s="152">
        <v>75</v>
      </c>
      <c r="CA2937" s="152">
        <v>76</v>
      </c>
      <c r="CB2937" s="152">
        <v>47</v>
      </c>
      <c r="CC2937" s="155">
        <v>107</v>
      </c>
    </row>
    <row r="2938" spans="1:81">
      <c r="A2938" t="str">
        <f t="shared" si="231"/>
        <v>2024</v>
      </c>
      <c r="B2938" t="str">
        <f t="shared" si="232"/>
        <v>January</v>
      </c>
      <c r="C2938" s="2">
        <v>45305</v>
      </c>
      <c r="D2938" s="1" t="str">
        <f t="shared" si="233"/>
        <v>OK</v>
      </c>
      <c r="E2938">
        <f t="shared" si="234"/>
        <v>0</v>
      </c>
      <c r="F2938">
        <f t="shared" si="235"/>
        <v>1</v>
      </c>
      <c r="G2938" s="162">
        <v>45305</v>
      </c>
      <c r="H2938" s="152">
        <v>27</v>
      </c>
      <c r="I2938" s="152">
        <v>250</v>
      </c>
      <c r="J2938" s="152">
        <v>131</v>
      </c>
      <c r="K2938" s="152">
        <v>228</v>
      </c>
      <c r="L2938" s="152">
        <v>140</v>
      </c>
      <c r="M2938" s="152">
        <v>164</v>
      </c>
      <c r="N2938" s="152">
        <v>147</v>
      </c>
      <c r="O2938" s="152">
        <v>114</v>
      </c>
      <c r="P2938" s="152">
        <v>248</v>
      </c>
      <c r="Q2938" s="152">
        <v>283</v>
      </c>
      <c r="R2938" s="152">
        <v>96</v>
      </c>
      <c r="S2938" s="152">
        <v>47</v>
      </c>
      <c r="T2938" s="152">
        <v>101</v>
      </c>
      <c r="U2938" s="152">
        <v>20</v>
      </c>
      <c r="V2938" s="152">
        <v>54</v>
      </c>
      <c r="W2938" s="152">
        <v>499</v>
      </c>
      <c r="X2938" s="152">
        <v>350</v>
      </c>
      <c r="Y2938" s="152">
        <v>16</v>
      </c>
      <c r="Z2938" s="152">
        <v>244</v>
      </c>
      <c r="AA2938" s="152">
        <v>40</v>
      </c>
      <c r="AB2938" s="152">
        <v>335</v>
      </c>
      <c r="AC2938" s="152">
        <v>499</v>
      </c>
      <c r="AD2938" s="152">
        <v>5</v>
      </c>
      <c r="AE2938" s="152">
        <v>313</v>
      </c>
      <c r="AF2938" s="152">
        <v>800</v>
      </c>
      <c r="AG2938" s="152">
        <v>794</v>
      </c>
      <c r="AH2938" s="152">
        <v>213</v>
      </c>
      <c r="AI2938" s="152">
        <v>429</v>
      </c>
      <c r="AJ2938" s="152">
        <v>47</v>
      </c>
      <c r="AK2938" s="152">
        <v>856</v>
      </c>
      <c r="AL2938" s="152">
        <v>1260</v>
      </c>
      <c r="AM2938" s="152">
        <v>13</v>
      </c>
      <c r="AN2938" s="152"/>
      <c r="AO2938" s="152">
        <v>180</v>
      </c>
      <c r="AP2938" s="152">
        <v>29</v>
      </c>
      <c r="AQ2938" s="152">
        <v>285</v>
      </c>
      <c r="AR2938" s="152">
        <v>116</v>
      </c>
      <c r="AS2938" s="152">
        <v>1305</v>
      </c>
      <c r="AT2938" s="152">
        <v>160</v>
      </c>
      <c r="AU2938" s="152">
        <v>471</v>
      </c>
      <c r="AV2938" s="152">
        <v>205</v>
      </c>
      <c r="AW2938" s="152">
        <v>355</v>
      </c>
      <c r="AX2938" s="152">
        <v>140</v>
      </c>
      <c r="AY2938" s="152">
        <v>78</v>
      </c>
      <c r="AZ2938" s="152">
        <v>436</v>
      </c>
      <c r="BA2938" s="152">
        <v>480</v>
      </c>
      <c r="BB2938" s="152">
        <v>213</v>
      </c>
      <c r="BC2938" s="152">
        <v>104</v>
      </c>
      <c r="BD2938" s="3">
        <v>254</v>
      </c>
      <c r="BE2938" s="152">
        <v>153</v>
      </c>
      <c r="BF2938" s="152">
        <v>95</v>
      </c>
      <c r="BG2938" s="152">
        <v>47</v>
      </c>
      <c r="BH2938" s="152">
        <v>52</v>
      </c>
      <c r="BI2938" s="152">
        <v>90</v>
      </c>
      <c r="BJ2938" s="152">
        <v>67</v>
      </c>
      <c r="BK2938" s="152">
        <v>46</v>
      </c>
      <c r="BL2938" s="152">
        <v>134</v>
      </c>
      <c r="BM2938" s="152">
        <v>220</v>
      </c>
      <c r="BN2938" s="152">
        <v>182</v>
      </c>
      <c r="BO2938" s="152">
        <v>24</v>
      </c>
      <c r="BP2938" s="152">
        <v>111</v>
      </c>
      <c r="BQ2938" s="152">
        <v>94</v>
      </c>
      <c r="BR2938" s="152">
        <v>29</v>
      </c>
      <c r="BS2938" s="152">
        <v>49</v>
      </c>
      <c r="BT2938" s="152">
        <v>68</v>
      </c>
      <c r="BU2938" s="152">
        <v>62</v>
      </c>
      <c r="BV2938" s="152">
        <v>22</v>
      </c>
      <c r="BW2938" s="152">
        <v>24</v>
      </c>
      <c r="BX2938" s="152">
        <v>117</v>
      </c>
      <c r="BY2938" s="152">
        <v>91</v>
      </c>
      <c r="BZ2938" s="152">
        <v>74</v>
      </c>
      <c r="CA2938" s="152">
        <v>51</v>
      </c>
      <c r="CB2938" s="152">
        <v>46</v>
      </c>
      <c r="CC2938" s="155">
        <v>104</v>
      </c>
    </row>
    <row r="2939" spans="1:81">
      <c r="A2939" t="str">
        <f t="shared" si="231"/>
        <v>2024</v>
      </c>
      <c r="B2939" t="str">
        <f t="shared" si="232"/>
        <v>January</v>
      </c>
      <c r="C2939" s="2">
        <v>45306</v>
      </c>
      <c r="D2939" s="1" t="str">
        <f t="shared" si="233"/>
        <v>OK</v>
      </c>
      <c r="E2939">
        <f t="shared" si="234"/>
        <v>1</v>
      </c>
      <c r="F2939">
        <f t="shared" si="235"/>
        <v>0</v>
      </c>
      <c r="G2939" s="162">
        <v>45306</v>
      </c>
      <c r="H2939" s="152">
        <v>16</v>
      </c>
      <c r="I2939" s="152">
        <v>293</v>
      </c>
      <c r="J2939" s="152">
        <v>284</v>
      </c>
      <c r="K2939" s="152">
        <v>145</v>
      </c>
      <c r="L2939" s="152">
        <v>337</v>
      </c>
      <c r="M2939" s="152">
        <v>109</v>
      </c>
      <c r="N2939" s="152">
        <v>252</v>
      </c>
      <c r="O2939" s="152">
        <v>88</v>
      </c>
      <c r="P2939" s="152">
        <v>339</v>
      </c>
      <c r="Q2939" s="152">
        <v>349</v>
      </c>
      <c r="R2939" s="152">
        <v>158</v>
      </c>
      <c r="S2939" s="152">
        <v>76</v>
      </c>
      <c r="T2939" s="152">
        <v>131</v>
      </c>
      <c r="U2939" s="152">
        <v>26</v>
      </c>
      <c r="V2939" s="152">
        <v>143</v>
      </c>
      <c r="W2939" s="152">
        <v>533</v>
      </c>
      <c r="X2939" s="152">
        <v>165</v>
      </c>
      <c r="Y2939" s="152">
        <v>11</v>
      </c>
      <c r="Z2939" s="152">
        <v>142</v>
      </c>
      <c r="AA2939" s="152">
        <v>6</v>
      </c>
      <c r="AB2939" s="152">
        <v>766</v>
      </c>
      <c r="AC2939" s="152">
        <v>230</v>
      </c>
      <c r="AD2939" s="152">
        <v>6</v>
      </c>
      <c r="AE2939" s="152">
        <v>722</v>
      </c>
      <c r="AF2939" s="152">
        <v>1302</v>
      </c>
      <c r="AG2939" s="152">
        <v>559</v>
      </c>
      <c r="AH2939" s="152">
        <v>100</v>
      </c>
      <c r="AI2939" s="152">
        <v>234</v>
      </c>
      <c r="AJ2939" s="152">
        <v>65</v>
      </c>
      <c r="AK2939" s="152">
        <v>777</v>
      </c>
      <c r="AL2939" s="152">
        <v>905</v>
      </c>
      <c r="AM2939" s="152">
        <v>15</v>
      </c>
      <c r="AN2939" s="152"/>
      <c r="AO2939" s="152">
        <v>272</v>
      </c>
      <c r="AP2939" s="152">
        <v>23</v>
      </c>
      <c r="AQ2939" s="152">
        <v>169</v>
      </c>
      <c r="AR2939" s="152">
        <v>194</v>
      </c>
      <c r="AS2939" s="152">
        <v>944</v>
      </c>
      <c r="AT2939" s="152">
        <v>151</v>
      </c>
      <c r="AU2939" s="152">
        <v>26</v>
      </c>
      <c r="AV2939" s="152">
        <v>71</v>
      </c>
      <c r="AW2939" s="152">
        <v>73</v>
      </c>
      <c r="AX2939" s="152">
        <v>320</v>
      </c>
      <c r="AY2939" s="152">
        <v>155</v>
      </c>
      <c r="AZ2939" s="152">
        <v>328</v>
      </c>
      <c r="BA2939" s="152">
        <v>255</v>
      </c>
      <c r="BB2939" s="152">
        <v>54</v>
      </c>
      <c r="BC2939" s="152">
        <v>32</v>
      </c>
      <c r="BD2939" s="3">
        <v>11</v>
      </c>
      <c r="BE2939" s="152">
        <v>186</v>
      </c>
      <c r="BF2939" s="152">
        <v>51</v>
      </c>
      <c r="BG2939" s="152">
        <v>44</v>
      </c>
      <c r="BH2939" s="152">
        <v>81</v>
      </c>
      <c r="BI2939" s="152">
        <v>37</v>
      </c>
      <c r="BJ2939" s="152">
        <v>51</v>
      </c>
      <c r="BK2939" s="152">
        <v>22</v>
      </c>
      <c r="BL2939" s="152">
        <v>22</v>
      </c>
      <c r="BM2939" s="152">
        <v>119</v>
      </c>
      <c r="BN2939" s="152">
        <v>55</v>
      </c>
      <c r="BO2939" s="152">
        <v>9</v>
      </c>
      <c r="BP2939" s="152">
        <v>132</v>
      </c>
      <c r="BQ2939" s="152">
        <v>145</v>
      </c>
      <c r="BR2939" s="152">
        <v>56</v>
      </c>
      <c r="BS2939" s="152">
        <v>81</v>
      </c>
      <c r="BT2939" s="152">
        <v>44</v>
      </c>
      <c r="BU2939" s="152">
        <v>40</v>
      </c>
      <c r="BV2939" s="152">
        <v>31</v>
      </c>
      <c r="BW2939" s="152">
        <v>33</v>
      </c>
      <c r="BX2939" s="152">
        <v>134</v>
      </c>
      <c r="BY2939" s="152">
        <v>80</v>
      </c>
      <c r="BZ2939" s="152">
        <v>99</v>
      </c>
      <c r="CA2939" s="152">
        <v>23</v>
      </c>
      <c r="CB2939" s="152">
        <v>55</v>
      </c>
      <c r="CC2939" s="155">
        <v>166</v>
      </c>
    </row>
    <row r="2940" spans="1:81">
      <c r="A2940" t="str">
        <f t="shared" si="231"/>
        <v>2024</v>
      </c>
      <c r="B2940" t="str">
        <f t="shared" si="232"/>
        <v>January</v>
      </c>
      <c r="C2940" s="2">
        <v>45307</v>
      </c>
      <c r="D2940" s="1" t="str">
        <f t="shared" si="233"/>
        <v>OK</v>
      </c>
      <c r="E2940">
        <f t="shared" si="234"/>
        <v>1</v>
      </c>
      <c r="F2940">
        <f t="shared" si="235"/>
        <v>0</v>
      </c>
      <c r="G2940" s="162">
        <v>45307</v>
      </c>
      <c r="H2940" s="152">
        <v>74</v>
      </c>
      <c r="I2940" s="152">
        <v>430</v>
      </c>
      <c r="J2940" s="152">
        <v>371</v>
      </c>
      <c r="K2940" s="152">
        <v>263</v>
      </c>
      <c r="L2940" s="152">
        <v>413</v>
      </c>
      <c r="M2940" s="152">
        <v>143</v>
      </c>
      <c r="N2940" s="152">
        <v>307</v>
      </c>
      <c r="O2940" s="152">
        <v>126</v>
      </c>
      <c r="P2940" s="152">
        <v>489</v>
      </c>
      <c r="Q2940" s="152">
        <v>451</v>
      </c>
      <c r="R2940" s="152">
        <v>203</v>
      </c>
      <c r="S2940" s="152">
        <v>88</v>
      </c>
      <c r="T2940" s="152">
        <v>130</v>
      </c>
      <c r="U2940" s="152">
        <v>31</v>
      </c>
      <c r="V2940" s="152">
        <v>136</v>
      </c>
      <c r="W2940" s="152">
        <v>667</v>
      </c>
      <c r="X2940" s="152">
        <v>292</v>
      </c>
      <c r="Y2940" s="152">
        <v>24</v>
      </c>
      <c r="Z2940" s="152">
        <v>196</v>
      </c>
      <c r="AA2940" s="152">
        <v>11</v>
      </c>
      <c r="AB2940" s="152">
        <v>1070</v>
      </c>
      <c r="AC2940" s="152">
        <v>295</v>
      </c>
      <c r="AD2940" s="152">
        <v>9</v>
      </c>
      <c r="AE2940" s="152">
        <v>1022</v>
      </c>
      <c r="AF2940" s="152">
        <v>1549</v>
      </c>
      <c r="AG2940" s="152">
        <v>818</v>
      </c>
      <c r="AH2940" s="152">
        <v>154</v>
      </c>
      <c r="AI2940" s="152">
        <v>375</v>
      </c>
      <c r="AJ2940" s="152">
        <v>73</v>
      </c>
      <c r="AK2940" s="152">
        <v>1226</v>
      </c>
      <c r="AL2940" s="152">
        <v>1576</v>
      </c>
      <c r="AM2940" s="152">
        <v>10</v>
      </c>
      <c r="AN2940" s="152"/>
      <c r="AO2940" s="152">
        <v>329</v>
      </c>
      <c r="AP2940" s="152">
        <v>39</v>
      </c>
      <c r="AQ2940" s="152">
        <v>235</v>
      </c>
      <c r="AR2940" s="152">
        <v>287</v>
      </c>
      <c r="AS2940" s="152">
        <v>1420</v>
      </c>
      <c r="AT2940" s="152">
        <v>230</v>
      </c>
      <c r="AU2940" s="152">
        <v>184</v>
      </c>
      <c r="AV2940" s="152">
        <v>193</v>
      </c>
      <c r="AW2940" s="152">
        <v>121</v>
      </c>
      <c r="AX2940" s="152">
        <v>417</v>
      </c>
      <c r="AY2940" s="152">
        <v>165</v>
      </c>
      <c r="AZ2940" s="152">
        <v>462</v>
      </c>
      <c r="BA2940" s="152">
        <v>434</v>
      </c>
      <c r="BB2940" s="152">
        <v>180</v>
      </c>
      <c r="BC2940" s="152">
        <v>37</v>
      </c>
      <c r="BD2940" s="3">
        <v>78</v>
      </c>
      <c r="BE2940" s="152">
        <v>258</v>
      </c>
      <c r="BF2940" s="152">
        <v>85</v>
      </c>
      <c r="BG2940" s="152">
        <v>71</v>
      </c>
      <c r="BH2940" s="152">
        <v>91</v>
      </c>
      <c r="BI2940" s="152">
        <v>64</v>
      </c>
      <c r="BJ2940" s="152">
        <v>81</v>
      </c>
      <c r="BK2940" s="152">
        <v>28</v>
      </c>
      <c r="BL2940" s="152">
        <v>45</v>
      </c>
      <c r="BM2940" s="152">
        <v>151</v>
      </c>
      <c r="BN2940" s="152">
        <v>97</v>
      </c>
      <c r="BO2940" s="152">
        <v>18</v>
      </c>
      <c r="BP2940" s="152">
        <v>172</v>
      </c>
      <c r="BQ2940" s="152">
        <v>194</v>
      </c>
      <c r="BR2940" s="152">
        <v>43</v>
      </c>
      <c r="BS2940" s="152">
        <v>73</v>
      </c>
      <c r="BT2940" s="152">
        <v>70</v>
      </c>
      <c r="BU2940" s="152">
        <v>67</v>
      </c>
      <c r="BV2940" s="152">
        <v>47</v>
      </c>
      <c r="BW2940" s="152">
        <v>83</v>
      </c>
      <c r="BX2940" s="152">
        <v>166</v>
      </c>
      <c r="BY2940" s="152">
        <v>89</v>
      </c>
      <c r="BZ2940" s="152">
        <v>132</v>
      </c>
      <c r="CA2940" s="152">
        <v>59</v>
      </c>
      <c r="CB2940" s="152">
        <v>56</v>
      </c>
      <c r="CC2940" s="155">
        <v>205</v>
      </c>
    </row>
    <row r="2941" spans="1:81">
      <c r="A2941" t="str">
        <f t="shared" si="231"/>
        <v>2024</v>
      </c>
      <c r="B2941" t="str">
        <f t="shared" si="232"/>
        <v>January</v>
      </c>
      <c r="C2941" s="2">
        <v>45308</v>
      </c>
      <c r="D2941" s="1" t="str">
        <f t="shared" si="233"/>
        <v>OK</v>
      </c>
      <c r="E2941">
        <f t="shared" si="234"/>
        <v>1</v>
      </c>
      <c r="F2941">
        <f t="shared" si="235"/>
        <v>0</v>
      </c>
      <c r="G2941" s="162">
        <v>45308</v>
      </c>
      <c r="H2941" s="152">
        <v>59</v>
      </c>
      <c r="I2941" s="152">
        <v>435</v>
      </c>
      <c r="J2941" s="152">
        <v>375</v>
      </c>
      <c r="K2941" s="152">
        <v>226</v>
      </c>
      <c r="L2941" s="152">
        <v>393</v>
      </c>
      <c r="M2941" s="152">
        <v>158</v>
      </c>
      <c r="N2941" s="152">
        <v>359</v>
      </c>
      <c r="O2941" s="152">
        <v>159</v>
      </c>
      <c r="P2941" s="152">
        <v>530</v>
      </c>
      <c r="Q2941" s="152">
        <v>436</v>
      </c>
      <c r="R2941" s="152">
        <v>200</v>
      </c>
      <c r="S2941" s="152">
        <v>91</v>
      </c>
      <c r="T2941" s="152">
        <v>151</v>
      </c>
      <c r="U2941" s="152">
        <v>56</v>
      </c>
      <c r="V2941" s="152">
        <v>127</v>
      </c>
      <c r="W2941" s="152">
        <v>697</v>
      </c>
      <c r="X2941" s="152">
        <v>288</v>
      </c>
      <c r="Y2941" s="152">
        <v>24</v>
      </c>
      <c r="Z2941" s="152">
        <v>256</v>
      </c>
      <c r="AA2941" s="152">
        <v>25</v>
      </c>
      <c r="AB2941" s="152">
        <v>997</v>
      </c>
      <c r="AC2941" s="152">
        <v>406</v>
      </c>
      <c r="AD2941" s="152">
        <v>11</v>
      </c>
      <c r="AE2941" s="152">
        <v>923</v>
      </c>
      <c r="AF2941" s="152">
        <v>1536</v>
      </c>
      <c r="AG2941" s="152">
        <v>788</v>
      </c>
      <c r="AH2941" s="152">
        <v>207</v>
      </c>
      <c r="AI2941" s="152">
        <v>404</v>
      </c>
      <c r="AJ2941" s="152">
        <v>54</v>
      </c>
      <c r="AK2941" s="152">
        <v>1183</v>
      </c>
      <c r="AL2941" s="152">
        <v>1512</v>
      </c>
      <c r="AM2941" s="152">
        <v>10</v>
      </c>
      <c r="AN2941" s="152"/>
      <c r="AO2941" s="152">
        <v>342</v>
      </c>
      <c r="AP2941" s="152">
        <v>43</v>
      </c>
      <c r="AQ2941" s="152">
        <v>272</v>
      </c>
      <c r="AR2941" s="152">
        <v>288</v>
      </c>
      <c r="AS2941" s="152">
        <v>1355</v>
      </c>
      <c r="AT2941" s="152">
        <v>241</v>
      </c>
      <c r="AU2941" s="152">
        <v>311</v>
      </c>
      <c r="AV2941" s="152">
        <v>178</v>
      </c>
      <c r="AW2941" s="152">
        <v>140</v>
      </c>
      <c r="AX2941" s="152">
        <v>394</v>
      </c>
      <c r="AY2941" s="152">
        <v>208</v>
      </c>
      <c r="AZ2941" s="152">
        <v>462</v>
      </c>
      <c r="BA2941" s="152">
        <v>411</v>
      </c>
      <c r="BB2941" s="152">
        <v>151</v>
      </c>
      <c r="BC2941" s="152">
        <v>34</v>
      </c>
      <c r="BD2941" s="3">
        <v>145</v>
      </c>
      <c r="BE2941" s="152">
        <v>271</v>
      </c>
      <c r="BF2941" s="152">
        <v>95</v>
      </c>
      <c r="BG2941" s="152">
        <v>76</v>
      </c>
      <c r="BH2941" s="152">
        <v>104</v>
      </c>
      <c r="BI2941" s="152">
        <v>88</v>
      </c>
      <c r="BJ2941" s="152">
        <v>97</v>
      </c>
      <c r="BK2941" s="152">
        <v>32</v>
      </c>
      <c r="BL2941" s="152">
        <v>41</v>
      </c>
      <c r="BM2941" s="152">
        <v>148</v>
      </c>
      <c r="BN2941" s="152">
        <v>80</v>
      </c>
      <c r="BO2941" s="152">
        <v>9</v>
      </c>
      <c r="BP2941" s="152">
        <v>184</v>
      </c>
      <c r="BQ2941" s="152">
        <v>192</v>
      </c>
      <c r="BR2941" s="152">
        <v>51</v>
      </c>
      <c r="BS2941" s="152">
        <v>75</v>
      </c>
      <c r="BT2941" s="152">
        <v>54</v>
      </c>
      <c r="BU2941" s="152">
        <v>39</v>
      </c>
      <c r="BV2941" s="152">
        <v>33</v>
      </c>
      <c r="BW2941" s="152">
        <v>99</v>
      </c>
      <c r="BX2941" s="152">
        <v>206</v>
      </c>
      <c r="BY2941" s="152">
        <v>75</v>
      </c>
      <c r="BZ2941" s="152">
        <v>142</v>
      </c>
      <c r="CA2941" s="152">
        <v>53</v>
      </c>
      <c r="CB2941" s="152">
        <v>64</v>
      </c>
      <c r="CC2941" s="155">
        <v>262</v>
      </c>
    </row>
    <row r="2942" spans="1:81">
      <c r="A2942" t="str">
        <f t="shared" si="231"/>
        <v>2024</v>
      </c>
      <c r="B2942" t="str">
        <f t="shared" si="232"/>
        <v>January</v>
      </c>
      <c r="C2942" s="2">
        <v>45309</v>
      </c>
      <c r="D2942" s="1" t="str">
        <f t="shared" si="233"/>
        <v>OK</v>
      </c>
      <c r="E2942">
        <f t="shared" si="234"/>
        <v>1</v>
      </c>
      <c r="F2942">
        <f t="shared" si="235"/>
        <v>0</v>
      </c>
      <c r="G2942" s="162">
        <v>45309</v>
      </c>
      <c r="H2942" s="152">
        <v>43</v>
      </c>
      <c r="I2942" s="152">
        <v>457</v>
      </c>
      <c r="J2942" s="152">
        <v>398</v>
      </c>
      <c r="K2942" s="152">
        <v>245</v>
      </c>
      <c r="L2942" s="152">
        <v>436</v>
      </c>
      <c r="M2942" s="152">
        <v>172</v>
      </c>
      <c r="N2942" s="152">
        <v>346</v>
      </c>
      <c r="O2942" s="152">
        <v>137</v>
      </c>
      <c r="P2942" s="152">
        <v>544</v>
      </c>
      <c r="Q2942" s="152">
        <v>458</v>
      </c>
      <c r="R2942" s="152">
        <v>187</v>
      </c>
      <c r="S2942" s="152">
        <v>95</v>
      </c>
      <c r="T2942" s="152">
        <v>170</v>
      </c>
      <c r="U2942" s="152">
        <v>32</v>
      </c>
      <c r="V2942" s="152">
        <v>130</v>
      </c>
      <c r="W2942" s="152">
        <v>721</v>
      </c>
      <c r="X2942" s="152">
        <v>283</v>
      </c>
      <c r="Y2942" s="152">
        <v>22</v>
      </c>
      <c r="Z2942" s="152">
        <v>257</v>
      </c>
      <c r="AA2942" s="152">
        <v>20</v>
      </c>
      <c r="AB2942" s="152">
        <v>1074</v>
      </c>
      <c r="AC2942" s="152">
        <v>352</v>
      </c>
      <c r="AD2942" s="152">
        <v>14</v>
      </c>
      <c r="AE2942" s="152">
        <v>1031</v>
      </c>
      <c r="AF2942" s="152">
        <v>1667</v>
      </c>
      <c r="AG2942" s="152">
        <v>906</v>
      </c>
      <c r="AH2942" s="152">
        <v>184</v>
      </c>
      <c r="AI2942" s="152">
        <v>417</v>
      </c>
      <c r="AJ2942" s="152">
        <v>61</v>
      </c>
      <c r="AK2942" s="152">
        <v>1258</v>
      </c>
      <c r="AL2942" s="152">
        <v>1640</v>
      </c>
      <c r="AM2942" s="152">
        <v>20</v>
      </c>
      <c r="AN2942" s="152"/>
      <c r="AO2942" s="152">
        <v>369</v>
      </c>
      <c r="AP2942" s="152">
        <v>36</v>
      </c>
      <c r="AQ2942" s="152">
        <v>279</v>
      </c>
      <c r="AR2942" s="152">
        <v>252</v>
      </c>
      <c r="AS2942" s="152">
        <v>1515</v>
      </c>
      <c r="AT2942" s="152">
        <v>228</v>
      </c>
      <c r="AU2942" s="152">
        <v>53</v>
      </c>
      <c r="AV2942" s="152">
        <v>169</v>
      </c>
      <c r="AW2942" s="152">
        <v>156</v>
      </c>
      <c r="AX2942" s="152">
        <v>439</v>
      </c>
      <c r="AY2942" s="152">
        <v>183</v>
      </c>
      <c r="AZ2942" s="152">
        <v>505</v>
      </c>
      <c r="BA2942" s="152">
        <v>423</v>
      </c>
      <c r="BB2942" s="152">
        <v>157</v>
      </c>
      <c r="BC2942" s="152">
        <v>25</v>
      </c>
      <c r="BD2942" s="3">
        <v>60</v>
      </c>
      <c r="BE2942" s="152">
        <v>251</v>
      </c>
      <c r="BF2942" s="152">
        <v>87</v>
      </c>
      <c r="BG2942" s="152">
        <v>63</v>
      </c>
      <c r="BH2942" s="152">
        <v>102</v>
      </c>
      <c r="BI2942" s="152">
        <v>74</v>
      </c>
      <c r="BJ2942" s="152">
        <v>95</v>
      </c>
      <c r="BK2942" s="152">
        <v>24</v>
      </c>
      <c r="BL2942" s="152">
        <v>62</v>
      </c>
      <c r="BM2942" s="152">
        <v>183</v>
      </c>
      <c r="BN2942" s="152">
        <v>94</v>
      </c>
      <c r="BO2942" s="152">
        <v>27</v>
      </c>
      <c r="BP2942" s="152">
        <v>185</v>
      </c>
      <c r="BQ2942" s="152">
        <v>186</v>
      </c>
      <c r="BR2942" s="152">
        <v>91</v>
      </c>
      <c r="BS2942" s="152">
        <v>78</v>
      </c>
      <c r="BT2942" s="152">
        <v>68</v>
      </c>
      <c r="BU2942" s="152">
        <v>52</v>
      </c>
      <c r="BV2942" s="152">
        <v>49</v>
      </c>
      <c r="BW2942" s="152">
        <v>95</v>
      </c>
      <c r="BX2942" s="152">
        <v>187</v>
      </c>
      <c r="BY2942" s="152">
        <v>97</v>
      </c>
      <c r="BZ2942" s="152">
        <v>138</v>
      </c>
      <c r="CA2942" s="152">
        <v>50</v>
      </c>
      <c r="CB2942" s="152">
        <v>70</v>
      </c>
      <c r="CC2942" s="155">
        <v>270</v>
      </c>
    </row>
    <row r="2943" spans="1:81">
      <c r="A2943" t="str">
        <f t="shared" si="231"/>
        <v>2024</v>
      </c>
      <c r="B2943" t="str">
        <f t="shared" si="232"/>
        <v>January</v>
      </c>
      <c r="C2943" s="2">
        <v>45310</v>
      </c>
      <c r="D2943" s="1" t="str">
        <f t="shared" si="233"/>
        <v>OK</v>
      </c>
      <c r="E2943">
        <f t="shared" si="234"/>
        <v>1</v>
      </c>
      <c r="F2943">
        <f t="shared" si="235"/>
        <v>0</v>
      </c>
      <c r="G2943" s="162">
        <v>45310</v>
      </c>
      <c r="H2943" s="152">
        <v>26</v>
      </c>
      <c r="I2943" s="152">
        <v>352</v>
      </c>
      <c r="J2943" s="152">
        <v>254</v>
      </c>
      <c r="K2943" s="152">
        <v>148</v>
      </c>
      <c r="L2943" s="152">
        <v>294</v>
      </c>
      <c r="M2943" s="152">
        <v>143</v>
      </c>
      <c r="N2943" s="152">
        <v>263</v>
      </c>
      <c r="O2943" s="152">
        <v>108</v>
      </c>
      <c r="P2943" s="152">
        <v>413</v>
      </c>
      <c r="Q2943" s="152">
        <v>334</v>
      </c>
      <c r="R2943" s="152">
        <v>141</v>
      </c>
      <c r="S2943" s="152">
        <v>68</v>
      </c>
      <c r="T2943" s="152">
        <v>176</v>
      </c>
      <c r="U2943" s="152">
        <v>43</v>
      </c>
      <c r="V2943" s="152">
        <v>130</v>
      </c>
      <c r="W2943" s="152">
        <v>589</v>
      </c>
      <c r="X2943" s="152">
        <v>239</v>
      </c>
      <c r="Y2943" s="152">
        <v>8</v>
      </c>
      <c r="Z2943" s="152">
        <v>156</v>
      </c>
      <c r="AA2943" s="152">
        <v>18</v>
      </c>
      <c r="AB2943" s="152">
        <v>686</v>
      </c>
      <c r="AC2943" s="152">
        <v>208</v>
      </c>
      <c r="AD2943" s="152">
        <v>8</v>
      </c>
      <c r="AE2943" s="152">
        <v>636</v>
      </c>
      <c r="AF2943" s="152">
        <v>1034</v>
      </c>
      <c r="AG2943" s="152">
        <v>539</v>
      </c>
      <c r="AH2943" s="152">
        <v>195</v>
      </c>
      <c r="AI2943" s="152">
        <v>172</v>
      </c>
      <c r="AJ2943" s="152">
        <v>42</v>
      </c>
      <c r="AK2943" s="152">
        <v>742</v>
      </c>
      <c r="AL2943" s="152">
        <v>1148</v>
      </c>
      <c r="AM2943" s="152">
        <v>7</v>
      </c>
      <c r="AN2943" s="152"/>
      <c r="AO2943" s="152">
        <v>246</v>
      </c>
      <c r="AP2943" s="152">
        <v>33</v>
      </c>
      <c r="AQ2943" s="152">
        <v>172</v>
      </c>
      <c r="AR2943" s="152">
        <v>229</v>
      </c>
      <c r="AS2943" s="152">
        <v>889</v>
      </c>
      <c r="AT2943" s="152">
        <v>120</v>
      </c>
      <c r="AU2943" s="152">
        <v>230</v>
      </c>
      <c r="AV2943" s="152">
        <v>100</v>
      </c>
      <c r="AW2943" s="152">
        <v>101</v>
      </c>
      <c r="AX2943" s="152">
        <v>281</v>
      </c>
      <c r="AY2943" s="152">
        <v>131</v>
      </c>
      <c r="AZ2943" s="152">
        <v>304</v>
      </c>
      <c r="BA2943" s="152">
        <v>276</v>
      </c>
      <c r="BB2943" s="152">
        <v>82</v>
      </c>
      <c r="BC2943" s="152">
        <v>29</v>
      </c>
      <c r="BD2943" s="3">
        <v>82</v>
      </c>
      <c r="BE2943" s="152">
        <v>148</v>
      </c>
      <c r="BF2943" s="152">
        <v>45</v>
      </c>
      <c r="BG2943" s="152">
        <v>41</v>
      </c>
      <c r="BH2943" s="152">
        <v>78</v>
      </c>
      <c r="BI2943" s="152">
        <v>56</v>
      </c>
      <c r="BJ2943" s="152">
        <v>66</v>
      </c>
      <c r="BK2943" s="152">
        <v>16</v>
      </c>
      <c r="BL2943" s="152">
        <v>29</v>
      </c>
      <c r="BM2943" s="152">
        <v>110</v>
      </c>
      <c r="BN2943" s="152">
        <v>75</v>
      </c>
      <c r="BO2943" s="152">
        <v>10</v>
      </c>
      <c r="BP2943" s="152">
        <v>144</v>
      </c>
      <c r="BQ2943" s="152">
        <v>138</v>
      </c>
      <c r="BR2943" s="152">
        <v>65</v>
      </c>
      <c r="BS2943" s="152">
        <v>88</v>
      </c>
      <c r="BT2943" s="152">
        <v>32</v>
      </c>
      <c r="BU2943" s="152">
        <v>32</v>
      </c>
      <c r="BV2943" s="152">
        <v>25</v>
      </c>
      <c r="BW2943" s="152">
        <v>77</v>
      </c>
      <c r="BX2943" s="152">
        <v>156</v>
      </c>
      <c r="BY2943" s="152">
        <v>95</v>
      </c>
      <c r="BZ2943" s="152">
        <v>93</v>
      </c>
      <c r="CA2943" s="152">
        <v>44</v>
      </c>
      <c r="CB2943" s="152">
        <v>41</v>
      </c>
      <c r="CC2943" s="155">
        <v>323</v>
      </c>
    </row>
    <row r="2944" spans="1:81">
      <c r="A2944" t="str">
        <f t="shared" si="231"/>
        <v>2024</v>
      </c>
      <c r="B2944" t="str">
        <f t="shared" si="232"/>
        <v>January</v>
      </c>
      <c r="C2944" s="2">
        <v>45311</v>
      </c>
      <c r="D2944" s="1" t="str">
        <f t="shared" si="233"/>
        <v>OK</v>
      </c>
      <c r="E2944">
        <f t="shared" si="234"/>
        <v>0</v>
      </c>
      <c r="F2944">
        <f t="shared" si="235"/>
        <v>1</v>
      </c>
      <c r="G2944" s="162">
        <v>45311</v>
      </c>
      <c r="H2944" s="152">
        <v>43</v>
      </c>
      <c r="I2944" s="152">
        <v>292</v>
      </c>
      <c r="J2944" s="152">
        <v>107</v>
      </c>
      <c r="K2944" s="152">
        <v>298</v>
      </c>
      <c r="L2944" s="152">
        <v>188</v>
      </c>
      <c r="M2944" s="152">
        <v>190</v>
      </c>
      <c r="N2944" s="152">
        <v>145</v>
      </c>
      <c r="O2944" s="152">
        <v>114</v>
      </c>
      <c r="P2944" s="152">
        <v>241</v>
      </c>
      <c r="Q2944" s="152">
        <v>290</v>
      </c>
      <c r="R2944" s="152">
        <v>121</v>
      </c>
      <c r="S2944" s="152">
        <v>66</v>
      </c>
      <c r="T2944" s="152">
        <v>123</v>
      </c>
      <c r="U2944" s="152">
        <v>15</v>
      </c>
      <c r="V2944" s="152">
        <v>58</v>
      </c>
      <c r="W2944" s="152">
        <v>516</v>
      </c>
      <c r="X2944" s="152">
        <v>372</v>
      </c>
      <c r="Y2944" s="152">
        <v>23</v>
      </c>
      <c r="Z2944" s="152">
        <v>242</v>
      </c>
      <c r="AA2944" s="152">
        <v>20</v>
      </c>
      <c r="AB2944" s="152">
        <v>358</v>
      </c>
      <c r="AC2944" s="152">
        <v>603</v>
      </c>
      <c r="AD2944" s="152">
        <v>2</v>
      </c>
      <c r="AE2944" s="152">
        <v>314</v>
      </c>
      <c r="AF2944" s="152">
        <v>713</v>
      </c>
      <c r="AG2944" s="152">
        <v>746</v>
      </c>
      <c r="AH2944" s="152">
        <v>206</v>
      </c>
      <c r="AI2944" s="152">
        <v>475</v>
      </c>
      <c r="AJ2944" s="152">
        <v>62</v>
      </c>
      <c r="AK2944" s="152">
        <v>758</v>
      </c>
      <c r="AL2944" s="152">
        <v>1499</v>
      </c>
      <c r="AM2944" s="152">
        <v>13</v>
      </c>
      <c r="AN2944" s="152"/>
      <c r="AO2944" s="152">
        <v>160</v>
      </c>
      <c r="AP2944" s="152">
        <v>56</v>
      </c>
      <c r="AQ2944" s="152">
        <v>269</v>
      </c>
      <c r="AR2944" s="152">
        <v>129</v>
      </c>
      <c r="AS2944" s="152">
        <v>1181</v>
      </c>
      <c r="AT2944" s="152">
        <v>98</v>
      </c>
      <c r="AU2944" s="152">
        <v>195</v>
      </c>
      <c r="AV2944" s="152">
        <v>182</v>
      </c>
      <c r="AW2944" s="152">
        <v>256</v>
      </c>
      <c r="AX2944" s="152">
        <v>128</v>
      </c>
      <c r="AY2944" s="152">
        <v>77</v>
      </c>
      <c r="AZ2944" s="152">
        <v>364</v>
      </c>
      <c r="BA2944" s="152">
        <v>469</v>
      </c>
      <c r="BB2944" s="152">
        <v>282</v>
      </c>
      <c r="BC2944" s="152">
        <v>192</v>
      </c>
      <c r="BD2944" s="3">
        <v>114</v>
      </c>
      <c r="BE2944" s="152">
        <v>137</v>
      </c>
      <c r="BF2944" s="152">
        <v>101</v>
      </c>
      <c r="BG2944" s="152">
        <v>47</v>
      </c>
      <c r="BH2944" s="152">
        <v>49</v>
      </c>
      <c r="BI2944" s="152">
        <v>83</v>
      </c>
      <c r="BJ2944" s="152">
        <v>65</v>
      </c>
      <c r="BK2944" s="152">
        <v>34</v>
      </c>
      <c r="BL2944" s="152">
        <v>145</v>
      </c>
      <c r="BM2944" s="152">
        <v>163</v>
      </c>
      <c r="BN2944" s="152">
        <v>123</v>
      </c>
      <c r="BO2944" s="152">
        <v>11</v>
      </c>
      <c r="BP2944" s="152">
        <v>109</v>
      </c>
      <c r="BQ2944" s="152">
        <v>85</v>
      </c>
      <c r="BR2944" s="152">
        <v>35</v>
      </c>
      <c r="BS2944" s="152">
        <v>53</v>
      </c>
      <c r="BT2944" s="152">
        <v>79</v>
      </c>
      <c r="BU2944" s="152">
        <v>49</v>
      </c>
      <c r="BV2944" s="152">
        <v>16</v>
      </c>
      <c r="BW2944" s="152">
        <v>50</v>
      </c>
      <c r="BX2944" s="152">
        <v>151</v>
      </c>
      <c r="BY2944" s="152">
        <v>99</v>
      </c>
      <c r="BZ2944" s="152">
        <v>73</v>
      </c>
      <c r="CA2944" s="152">
        <v>97</v>
      </c>
      <c r="CB2944" s="152">
        <v>44</v>
      </c>
      <c r="CC2944" s="155">
        <v>209</v>
      </c>
    </row>
    <row r="2945" spans="1:83">
      <c r="A2945" t="str">
        <f t="shared" si="231"/>
        <v>2024</v>
      </c>
      <c r="B2945" t="str">
        <f t="shared" si="232"/>
        <v>January</v>
      </c>
      <c r="C2945" s="2">
        <v>45312</v>
      </c>
      <c r="D2945" s="1" t="str">
        <f t="shared" si="233"/>
        <v>OK</v>
      </c>
      <c r="E2945">
        <f t="shared" si="234"/>
        <v>0</v>
      </c>
      <c r="F2945">
        <f t="shared" si="235"/>
        <v>1</v>
      </c>
      <c r="G2945" s="162">
        <v>45312</v>
      </c>
      <c r="H2945" s="152">
        <v>37</v>
      </c>
      <c r="I2945" s="152">
        <v>257</v>
      </c>
      <c r="J2945" s="152">
        <v>133</v>
      </c>
      <c r="K2945" s="152">
        <v>246</v>
      </c>
      <c r="L2945" s="152">
        <v>150</v>
      </c>
      <c r="M2945" s="152">
        <v>143</v>
      </c>
      <c r="N2945" s="152">
        <v>141</v>
      </c>
      <c r="O2945" s="152">
        <v>119</v>
      </c>
      <c r="P2945" s="152">
        <v>243</v>
      </c>
      <c r="Q2945" s="152">
        <v>297</v>
      </c>
      <c r="R2945" s="152">
        <v>104</v>
      </c>
      <c r="S2945" s="152">
        <v>62</v>
      </c>
      <c r="T2945" s="152">
        <v>121</v>
      </c>
      <c r="U2945" s="152">
        <v>27</v>
      </c>
      <c r="V2945" s="152">
        <v>42</v>
      </c>
      <c r="W2945" s="152">
        <v>502</v>
      </c>
      <c r="X2945" s="152">
        <v>285</v>
      </c>
      <c r="Y2945" s="152">
        <v>17</v>
      </c>
      <c r="Z2945" s="152">
        <v>248</v>
      </c>
      <c r="AA2945" s="152">
        <v>28</v>
      </c>
      <c r="AB2945" s="152">
        <v>319</v>
      </c>
      <c r="AC2945" s="152">
        <v>518</v>
      </c>
      <c r="AD2945" s="152">
        <v>9</v>
      </c>
      <c r="AE2945" s="152">
        <v>341</v>
      </c>
      <c r="AF2945" s="152">
        <v>766</v>
      </c>
      <c r="AG2945" s="152">
        <v>850</v>
      </c>
      <c r="AH2945" s="152">
        <v>204</v>
      </c>
      <c r="AI2945" s="152">
        <v>582</v>
      </c>
      <c r="AJ2945" s="152">
        <v>48</v>
      </c>
      <c r="AK2945" s="152">
        <v>810</v>
      </c>
      <c r="AL2945" s="152">
        <v>1336</v>
      </c>
      <c r="AM2945" s="152">
        <v>15</v>
      </c>
      <c r="AN2945" s="152"/>
      <c r="AO2945" s="152">
        <v>182</v>
      </c>
      <c r="AP2945" s="152">
        <v>41</v>
      </c>
      <c r="AQ2945" s="152">
        <v>288</v>
      </c>
      <c r="AR2945" s="152">
        <v>111</v>
      </c>
      <c r="AS2945" s="152">
        <v>1215</v>
      </c>
      <c r="AT2945" s="152">
        <v>138</v>
      </c>
      <c r="AU2945" s="152">
        <v>159</v>
      </c>
      <c r="AV2945" s="152">
        <v>222</v>
      </c>
      <c r="AW2945" s="152">
        <v>237</v>
      </c>
      <c r="AX2945" s="152">
        <v>149</v>
      </c>
      <c r="AY2945" s="152">
        <v>73</v>
      </c>
      <c r="AZ2945" s="152">
        <v>468</v>
      </c>
      <c r="BA2945" s="152">
        <v>475</v>
      </c>
      <c r="BB2945" s="152">
        <v>226</v>
      </c>
      <c r="BC2945" s="152">
        <v>100</v>
      </c>
      <c r="BD2945" s="3">
        <v>84</v>
      </c>
      <c r="BE2945" s="152">
        <v>147</v>
      </c>
      <c r="BF2945" s="152">
        <v>109</v>
      </c>
      <c r="BG2945" s="152">
        <v>56</v>
      </c>
      <c r="BH2945" s="152">
        <v>54</v>
      </c>
      <c r="BI2945" s="152">
        <v>82</v>
      </c>
      <c r="BJ2945" s="152">
        <v>79</v>
      </c>
      <c r="BK2945" s="152">
        <v>27</v>
      </c>
      <c r="BL2945" s="152">
        <v>86</v>
      </c>
      <c r="BM2945" s="152">
        <v>202</v>
      </c>
      <c r="BN2945" s="152">
        <v>103</v>
      </c>
      <c r="BO2945" s="152">
        <v>11</v>
      </c>
      <c r="BP2945" s="152">
        <v>117</v>
      </c>
      <c r="BQ2945" s="152">
        <v>86</v>
      </c>
      <c r="BR2945" s="152">
        <v>33</v>
      </c>
      <c r="BS2945" s="152">
        <v>43</v>
      </c>
      <c r="BT2945" s="152">
        <v>97</v>
      </c>
      <c r="BU2945" s="152">
        <v>76</v>
      </c>
      <c r="BV2945" s="152">
        <v>19</v>
      </c>
      <c r="BW2945" s="152">
        <v>27</v>
      </c>
      <c r="BX2945" s="152">
        <v>145</v>
      </c>
      <c r="BY2945" s="152">
        <v>68</v>
      </c>
      <c r="BZ2945" s="152">
        <v>72</v>
      </c>
      <c r="CA2945" s="152">
        <v>72</v>
      </c>
      <c r="CB2945" s="152">
        <v>44</v>
      </c>
      <c r="CC2945" s="155">
        <v>148</v>
      </c>
    </row>
    <row r="2946" spans="1:83">
      <c r="A2946" t="str">
        <f t="shared" si="231"/>
        <v>2024</v>
      </c>
      <c r="B2946" t="str">
        <f t="shared" si="232"/>
        <v>January</v>
      </c>
      <c r="C2946" s="2">
        <v>45313</v>
      </c>
      <c r="D2946" s="1" t="str">
        <f t="shared" si="233"/>
        <v>OK</v>
      </c>
      <c r="E2946">
        <f t="shared" si="234"/>
        <v>1</v>
      </c>
      <c r="F2946">
        <f t="shared" si="235"/>
        <v>0</v>
      </c>
      <c r="G2946" s="162">
        <v>45313</v>
      </c>
      <c r="H2946" s="152">
        <v>32</v>
      </c>
      <c r="I2946" s="152">
        <v>457</v>
      </c>
      <c r="J2946" s="152">
        <v>366</v>
      </c>
      <c r="K2946" s="152">
        <v>220</v>
      </c>
      <c r="L2946" s="152">
        <v>420</v>
      </c>
      <c r="M2946" s="152">
        <v>142</v>
      </c>
      <c r="N2946" s="152">
        <v>334</v>
      </c>
      <c r="O2946" s="152">
        <v>149</v>
      </c>
      <c r="P2946" s="152">
        <v>509</v>
      </c>
      <c r="Q2946" s="152">
        <v>476</v>
      </c>
      <c r="R2946" s="152">
        <v>236</v>
      </c>
      <c r="S2946" s="152">
        <v>73</v>
      </c>
      <c r="T2946" s="152">
        <v>146</v>
      </c>
      <c r="U2946" s="152">
        <v>43</v>
      </c>
      <c r="V2946" s="152">
        <v>130</v>
      </c>
      <c r="W2946" s="152">
        <v>665</v>
      </c>
      <c r="X2946" s="152">
        <v>315</v>
      </c>
      <c r="Y2946" s="152">
        <v>21</v>
      </c>
      <c r="Z2946" s="152">
        <v>251</v>
      </c>
      <c r="AA2946" s="152">
        <v>12</v>
      </c>
      <c r="AB2946" s="152">
        <v>1024</v>
      </c>
      <c r="AC2946" s="152">
        <v>399</v>
      </c>
      <c r="AD2946" s="152">
        <v>10</v>
      </c>
      <c r="AE2946" s="152">
        <v>965</v>
      </c>
      <c r="AF2946" s="152">
        <v>1561</v>
      </c>
      <c r="AG2946" s="152">
        <v>765</v>
      </c>
      <c r="AH2946" s="152">
        <v>185</v>
      </c>
      <c r="AI2946" s="152">
        <v>379</v>
      </c>
      <c r="AJ2946" s="152">
        <v>63</v>
      </c>
      <c r="AK2946" s="152">
        <v>1163</v>
      </c>
      <c r="AL2946" s="152">
        <v>1464</v>
      </c>
      <c r="AM2946" s="152">
        <v>17</v>
      </c>
      <c r="AN2946" s="152"/>
      <c r="AO2946" s="152">
        <v>328</v>
      </c>
      <c r="AP2946" s="152">
        <v>46</v>
      </c>
      <c r="AQ2946" s="152">
        <v>273</v>
      </c>
      <c r="AR2946" s="152">
        <v>285</v>
      </c>
      <c r="AS2946" s="152">
        <v>1318</v>
      </c>
      <c r="AT2946" s="152">
        <v>226</v>
      </c>
      <c r="AU2946" s="152">
        <v>110</v>
      </c>
      <c r="AV2946" s="152">
        <v>167</v>
      </c>
      <c r="AW2946" s="152">
        <v>122</v>
      </c>
      <c r="AX2946" s="152">
        <v>402</v>
      </c>
      <c r="AY2946" s="152">
        <v>218</v>
      </c>
      <c r="AZ2946" s="152">
        <v>503</v>
      </c>
      <c r="BA2946" s="152">
        <v>364</v>
      </c>
      <c r="BB2946" s="152">
        <v>195</v>
      </c>
      <c r="BC2946" s="152">
        <v>10</v>
      </c>
      <c r="BD2946" s="3">
        <v>64</v>
      </c>
      <c r="BE2946" s="152">
        <v>234</v>
      </c>
      <c r="BF2946" s="152">
        <v>68</v>
      </c>
      <c r="BG2946" s="152">
        <v>63</v>
      </c>
      <c r="BH2946" s="152">
        <v>88</v>
      </c>
      <c r="BI2946" s="152">
        <v>59</v>
      </c>
      <c r="BJ2946" s="152">
        <v>99</v>
      </c>
      <c r="BK2946" s="152">
        <v>27</v>
      </c>
      <c r="BL2946" s="152">
        <v>54</v>
      </c>
      <c r="BM2946" s="152">
        <v>170</v>
      </c>
      <c r="BN2946" s="152">
        <v>79</v>
      </c>
      <c r="BO2946" s="152">
        <v>12</v>
      </c>
      <c r="BP2946" s="152">
        <v>183</v>
      </c>
      <c r="BQ2946" s="152">
        <v>178</v>
      </c>
      <c r="BR2946" s="152">
        <v>99</v>
      </c>
      <c r="BS2946" s="152">
        <v>73</v>
      </c>
      <c r="BT2946" s="152">
        <v>67</v>
      </c>
      <c r="BU2946" s="152">
        <v>57</v>
      </c>
      <c r="BV2946" s="152">
        <v>41</v>
      </c>
      <c r="BW2946" s="152">
        <v>45</v>
      </c>
      <c r="BX2946" s="152">
        <v>195</v>
      </c>
      <c r="BY2946" s="152">
        <v>98</v>
      </c>
      <c r="BZ2946" s="152">
        <v>147</v>
      </c>
      <c r="CA2946" s="152">
        <v>58</v>
      </c>
      <c r="CB2946" s="152">
        <v>66</v>
      </c>
      <c r="CC2946" s="155">
        <v>233</v>
      </c>
    </row>
    <row r="2947" spans="1:83">
      <c r="A2947" t="str">
        <f t="shared" si="231"/>
        <v>2024</v>
      </c>
      <c r="B2947" t="str">
        <f t="shared" si="232"/>
        <v>January</v>
      </c>
      <c r="C2947" s="2">
        <v>45314</v>
      </c>
      <c r="D2947" s="1" t="str">
        <f t="shared" si="233"/>
        <v>OK</v>
      </c>
      <c r="E2947">
        <f t="shared" si="234"/>
        <v>1</v>
      </c>
      <c r="F2947">
        <f t="shared" si="235"/>
        <v>0</v>
      </c>
      <c r="G2947" s="162">
        <v>45314</v>
      </c>
      <c r="H2947" s="152">
        <v>78</v>
      </c>
      <c r="I2947" s="152">
        <v>454</v>
      </c>
      <c r="J2947" s="152">
        <v>398</v>
      </c>
      <c r="K2947" s="152">
        <v>196</v>
      </c>
      <c r="L2947" s="152">
        <v>390</v>
      </c>
      <c r="M2947" s="152">
        <v>196</v>
      </c>
      <c r="N2947" s="152">
        <v>331</v>
      </c>
      <c r="O2947" s="152">
        <v>95</v>
      </c>
      <c r="P2947" s="152">
        <v>492</v>
      </c>
      <c r="Q2947" s="152">
        <v>482</v>
      </c>
      <c r="R2947" s="152">
        <v>254</v>
      </c>
      <c r="S2947" s="152">
        <v>81</v>
      </c>
      <c r="T2947" s="152">
        <v>129</v>
      </c>
      <c r="U2947" s="152">
        <v>34</v>
      </c>
      <c r="V2947" s="152">
        <v>144</v>
      </c>
      <c r="W2947" s="152">
        <v>693</v>
      </c>
      <c r="X2947" s="152">
        <v>281</v>
      </c>
      <c r="Y2947" s="152">
        <v>9</v>
      </c>
      <c r="Z2947" s="152">
        <v>223</v>
      </c>
      <c r="AA2947" s="152">
        <v>13</v>
      </c>
      <c r="AB2947" s="152">
        <v>1001</v>
      </c>
      <c r="AC2947" s="152">
        <v>327</v>
      </c>
      <c r="AD2947" s="152">
        <v>7</v>
      </c>
      <c r="AE2947" s="152">
        <v>1028</v>
      </c>
      <c r="AF2947" s="152">
        <v>1528</v>
      </c>
      <c r="AG2947" s="152">
        <v>780</v>
      </c>
      <c r="AH2947" s="152">
        <v>158</v>
      </c>
      <c r="AI2947" s="152">
        <v>323</v>
      </c>
      <c r="AJ2947" s="152">
        <v>62</v>
      </c>
      <c r="AK2947" s="152">
        <v>1166</v>
      </c>
      <c r="AL2947" s="152">
        <v>1429</v>
      </c>
      <c r="AM2947" s="152">
        <v>10</v>
      </c>
      <c r="AN2947" s="152"/>
      <c r="AO2947" s="152">
        <v>335</v>
      </c>
      <c r="AP2947" s="152">
        <v>30</v>
      </c>
      <c r="AQ2947" s="152">
        <v>234</v>
      </c>
      <c r="AR2947" s="152">
        <v>245</v>
      </c>
      <c r="AS2947" s="152">
        <v>1351</v>
      </c>
      <c r="AT2947" s="152">
        <v>237</v>
      </c>
      <c r="AU2947" s="152">
        <v>11</v>
      </c>
      <c r="AV2947" s="152">
        <v>109</v>
      </c>
      <c r="AW2947" s="152">
        <v>121</v>
      </c>
      <c r="AX2947" s="152">
        <v>412</v>
      </c>
      <c r="AY2947" s="152">
        <v>182</v>
      </c>
      <c r="AZ2947" s="152">
        <v>438</v>
      </c>
      <c r="BA2947" s="152">
        <v>363</v>
      </c>
      <c r="BB2947" s="152">
        <v>123</v>
      </c>
      <c r="BC2947" s="152">
        <v>26</v>
      </c>
      <c r="BD2947" s="3">
        <v>29</v>
      </c>
      <c r="BE2947" s="152">
        <v>214</v>
      </c>
      <c r="BF2947" s="152">
        <v>70</v>
      </c>
      <c r="BG2947" s="152">
        <v>65</v>
      </c>
      <c r="BH2947" s="152">
        <v>96</v>
      </c>
      <c r="BI2947" s="152">
        <v>51</v>
      </c>
      <c r="BJ2947" s="152">
        <v>92</v>
      </c>
      <c r="BK2947" s="152">
        <v>33</v>
      </c>
      <c r="BL2947" s="152">
        <v>99</v>
      </c>
      <c r="BM2947" s="152">
        <v>163</v>
      </c>
      <c r="BN2947" s="152">
        <v>75</v>
      </c>
      <c r="BO2947" s="152">
        <v>4</v>
      </c>
      <c r="BP2947" s="152">
        <v>182</v>
      </c>
      <c r="BQ2947" s="152">
        <v>225</v>
      </c>
      <c r="BR2947" s="152">
        <v>63</v>
      </c>
      <c r="BS2947" s="152">
        <v>72</v>
      </c>
      <c r="BT2947" s="152">
        <v>59</v>
      </c>
      <c r="BU2947" s="152">
        <v>50</v>
      </c>
      <c r="BV2947" s="152">
        <v>26</v>
      </c>
      <c r="BW2947" s="152">
        <v>62</v>
      </c>
      <c r="BX2947" s="152">
        <v>214</v>
      </c>
      <c r="BY2947" s="152">
        <v>94</v>
      </c>
      <c r="BZ2947" s="152">
        <v>144</v>
      </c>
      <c r="CA2947" s="152">
        <v>34</v>
      </c>
      <c r="CB2947" s="152">
        <v>53</v>
      </c>
      <c r="CC2947" s="155">
        <v>306</v>
      </c>
    </row>
    <row r="2948" spans="1:83">
      <c r="A2948" t="str">
        <f t="shared" si="231"/>
        <v>2024</v>
      </c>
      <c r="B2948" t="str">
        <f t="shared" si="232"/>
        <v>January</v>
      </c>
      <c r="C2948" s="2">
        <v>45315</v>
      </c>
      <c r="D2948" s="1" t="str">
        <f t="shared" si="233"/>
        <v>OK</v>
      </c>
      <c r="E2948">
        <f t="shared" si="234"/>
        <v>1</v>
      </c>
      <c r="F2948">
        <f t="shared" si="235"/>
        <v>0</v>
      </c>
      <c r="G2948" s="162">
        <v>45315</v>
      </c>
      <c r="H2948" s="152">
        <v>40</v>
      </c>
      <c r="I2948" s="152">
        <v>450</v>
      </c>
      <c r="J2948" s="152">
        <v>373</v>
      </c>
      <c r="K2948" s="152">
        <v>210</v>
      </c>
      <c r="L2948" s="152">
        <v>383</v>
      </c>
      <c r="M2948" s="152">
        <v>158</v>
      </c>
      <c r="N2948" s="152">
        <v>310</v>
      </c>
      <c r="O2948" s="152">
        <v>149</v>
      </c>
      <c r="P2948" s="152">
        <v>561</v>
      </c>
      <c r="Q2948" s="152">
        <v>469</v>
      </c>
      <c r="R2948" s="152">
        <v>294</v>
      </c>
      <c r="S2948" s="152">
        <v>76</v>
      </c>
      <c r="T2948" s="152">
        <v>116</v>
      </c>
      <c r="U2948" s="152">
        <v>37</v>
      </c>
      <c r="V2948" s="152">
        <v>128</v>
      </c>
      <c r="W2948" s="152">
        <v>689</v>
      </c>
      <c r="X2948" s="152">
        <v>292</v>
      </c>
      <c r="Y2948" s="152">
        <v>14</v>
      </c>
      <c r="Z2948" s="152">
        <v>279</v>
      </c>
      <c r="AA2948" s="152">
        <v>27</v>
      </c>
      <c r="AB2948" s="152">
        <v>1100</v>
      </c>
      <c r="AC2948" s="152">
        <v>399</v>
      </c>
      <c r="AD2948" s="152">
        <v>12</v>
      </c>
      <c r="AE2948" s="152">
        <v>1025</v>
      </c>
      <c r="AF2948" s="152">
        <v>1607</v>
      </c>
      <c r="AG2948" s="152">
        <v>883</v>
      </c>
      <c r="AH2948" s="152">
        <v>155</v>
      </c>
      <c r="AI2948" s="152">
        <v>380</v>
      </c>
      <c r="AJ2948" s="152">
        <v>65</v>
      </c>
      <c r="AK2948" s="152">
        <v>1249</v>
      </c>
      <c r="AL2948" s="152">
        <v>1542</v>
      </c>
      <c r="AM2948" s="152">
        <v>18</v>
      </c>
      <c r="AN2948" s="152"/>
      <c r="AO2948" s="152">
        <v>356</v>
      </c>
      <c r="AP2948" s="152">
        <v>29</v>
      </c>
      <c r="AQ2948" s="152">
        <v>395</v>
      </c>
      <c r="AR2948" s="152">
        <v>291</v>
      </c>
      <c r="AS2948" s="152">
        <v>1393</v>
      </c>
      <c r="AT2948" s="152">
        <v>245</v>
      </c>
      <c r="AU2948" s="152">
        <v>16</v>
      </c>
      <c r="AV2948" s="152">
        <v>163</v>
      </c>
      <c r="AW2948" s="152">
        <v>153</v>
      </c>
      <c r="AX2948" s="152">
        <v>465</v>
      </c>
      <c r="AY2948" s="152">
        <v>223</v>
      </c>
      <c r="AZ2948" s="152">
        <v>513</v>
      </c>
      <c r="BA2948" s="152">
        <v>422</v>
      </c>
      <c r="BB2948" s="152">
        <v>201</v>
      </c>
      <c r="BC2948" s="152">
        <v>25</v>
      </c>
      <c r="BD2948" s="3">
        <v>30</v>
      </c>
      <c r="BE2948" s="152">
        <v>268</v>
      </c>
      <c r="BF2948" s="152">
        <v>90</v>
      </c>
      <c r="BG2948" s="152">
        <v>70</v>
      </c>
      <c r="BH2948" s="152">
        <v>122</v>
      </c>
      <c r="BI2948" s="152">
        <v>74</v>
      </c>
      <c r="BJ2948" s="152">
        <v>94</v>
      </c>
      <c r="BK2948" s="152">
        <v>32</v>
      </c>
      <c r="BL2948" s="152">
        <v>44</v>
      </c>
      <c r="BM2948" s="152">
        <v>204</v>
      </c>
      <c r="BN2948" s="152">
        <v>75</v>
      </c>
      <c r="BO2948" s="152">
        <v>19</v>
      </c>
      <c r="BP2948" s="152">
        <v>174</v>
      </c>
      <c r="BQ2948" s="152">
        <v>208</v>
      </c>
      <c r="BR2948" s="152">
        <v>71</v>
      </c>
      <c r="BS2948" s="152">
        <v>81</v>
      </c>
      <c r="BT2948" s="152">
        <v>43</v>
      </c>
      <c r="BU2948" s="152">
        <v>66</v>
      </c>
      <c r="BV2948" s="152">
        <v>39</v>
      </c>
      <c r="BW2948" s="152">
        <v>74</v>
      </c>
      <c r="BX2948" s="152">
        <v>204</v>
      </c>
      <c r="BY2948" s="152">
        <v>110</v>
      </c>
      <c r="BZ2948" s="152">
        <v>165</v>
      </c>
      <c r="CA2948" s="152">
        <v>44</v>
      </c>
      <c r="CB2948" s="152">
        <v>53</v>
      </c>
      <c r="CC2948" s="155">
        <v>260</v>
      </c>
    </row>
    <row r="2949" spans="1:83">
      <c r="A2949" t="str">
        <f t="shared" si="231"/>
        <v>2024</v>
      </c>
      <c r="B2949" t="str">
        <f t="shared" si="232"/>
        <v>January</v>
      </c>
      <c r="C2949" s="2">
        <v>45316</v>
      </c>
      <c r="D2949" s="1" t="str">
        <f t="shared" si="233"/>
        <v>OK</v>
      </c>
      <c r="E2949">
        <f t="shared" si="234"/>
        <v>1</v>
      </c>
      <c r="F2949">
        <f t="shared" si="235"/>
        <v>0</v>
      </c>
      <c r="G2949" s="162">
        <v>45316</v>
      </c>
      <c r="H2949" s="152">
        <v>41</v>
      </c>
      <c r="I2949" s="152">
        <v>444</v>
      </c>
      <c r="J2949" s="152">
        <v>452</v>
      </c>
      <c r="K2949" s="152">
        <v>259</v>
      </c>
      <c r="L2949" s="152">
        <v>423</v>
      </c>
      <c r="M2949" s="152">
        <v>195</v>
      </c>
      <c r="N2949" s="152">
        <v>325</v>
      </c>
      <c r="O2949" s="152">
        <v>132</v>
      </c>
      <c r="P2949" s="152">
        <v>553</v>
      </c>
      <c r="Q2949" s="152">
        <v>468</v>
      </c>
      <c r="R2949" s="152">
        <v>263</v>
      </c>
      <c r="S2949" s="152">
        <v>100</v>
      </c>
      <c r="T2949" s="152">
        <v>112</v>
      </c>
      <c r="U2949" s="152">
        <v>41</v>
      </c>
      <c r="V2949" s="152">
        <v>139</v>
      </c>
      <c r="W2949" s="152">
        <v>680</v>
      </c>
      <c r="X2949" s="152">
        <v>297</v>
      </c>
      <c r="Y2949" s="152">
        <v>24</v>
      </c>
      <c r="Z2949" s="152">
        <v>251</v>
      </c>
      <c r="AA2949" s="152">
        <v>26</v>
      </c>
      <c r="AB2949" s="152">
        <v>1109</v>
      </c>
      <c r="AC2949" s="152">
        <v>367</v>
      </c>
      <c r="AD2949" s="152">
        <v>15</v>
      </c>
      <c r="AE2949" s="152">
        <v>1126</v>
      </c>
      <c r="AF2949" s="152">
        <v>1653</v>
      </c>
      <c r="AG2949" s="152">
        <v>875</v>
      </c>
      <c r="AH2949" s="152">
        <v>164</v>
      </c>
      <c r="AI2949" s="152">
        <v>421</v>
      </c>
      <c r="AJ2949" s="152">
        <v>70</v>
      </c>
      <c r="AK2949" s="152">
        <v>1253</v>
      </c>
      <c r="AL2949" s="152">
        <v>1711</v>
      </c>
      <c r="AM2949" s="152">
        <v>18</v>
      </c>
      <c r="AN2949" s="152"/>
      <c r="AO2949" s="152">
        <v>390</v>
      </c>
      <c r="AP2949" s="152">
        <v>41</v>
      </c>
      <c r="AQ2949" s="152">
        <v>348</v>
      </c>
      <c r="AR2949" s="152">
        <v>304</v>
      </c>
      <c r="AS2949" s="152">
        <v>1419</v>
      </c>
      <c r="AT2949" s="152">
        <v>237</v>
      </c>
      <c r="AU2949" s="152">
        <v>87</v>
      </c>
      <c r="AV2949" s="152">
        <v>151</v>
      </c>
      <c r="AW2949" s="152">
        <v>153</v>
      </c>
      <c r="AX2949" s="152">
        <v>464</v>
      </c>
      <c r="AY2949" s="152">
        <v>208</v>
      </c>
      <c r="AZ2949" s="152">
        <v>492</v>
      </c>
      <c r="BA2949" s="152">
        <v>468</v>
      </c>
      <c r="BB2949" s="152">
        <v>164</v>
      </c>
      <c r="BC2949" s="152">
        <v>27</v>
      </c>
      <c r="BD2949" s="3">
        <v>52</v>
      </c>
      <c r="BE2949" s="152">
        <v>279</v>
      </c>
      <c r="BF2949" s="152">
        <v>81</v>
      </c>
      <c r="BG2949" s="152">
        <v>52</v>
      </c>
      <c r="BH2949" s="152">
        <v>86</v>
      </c>
      <c r="BI2949" s="152">
        <v>77</v>
      </c>
      <c r="BJ2949" s="152">
        <v>99</v>
      </c>
      <c r="BK2949" s="152">
        <v>27</v>
      </c>
      <c r="BL2949" s="152">
        <v>67</v>
      </c>
      <c r="BM2949" s="152">
        <v>170</v>
      </c>
      <c r="BN2949" s="152">
        <v>98</v>
      </c>
      <c r="BO2949" s="152">
        <v>34</v>
      </c>
      <c r="BP2949" s="152">
        <v>165</v>
      </c>
      <c r="BQ2949" s="152">
        <v>226</v>
      </c>
      <c r="BR2949" s="152">
        <v>63</v>
      </c>
      <c r="BS2949" s="152">
        <v>63</v>
      </c>
      <c r="BT2949" s="152">
        <v>58</v>
      </c>
      <c r="BU2949" s="152">
        <v>51</v>
      </c>
      <c r="BV2949" s="152">
        <v>50</v>
      </c>
      <c r="BW2949" s="152">
        <v>97</v>
      </c>
      <c r="BX2949" s="152">
        <v>212</v>
      </c>
      <c r="BY2949" s="152">
        <v>88</v>
      </c>
      <c r="BZ2949" s="152">
        <v>126</v>
      </c>
      <c r="CA2949" s="152">
        <v>54</v>
      </c>
      <c r="CB2949" s="152">
        <v>63</v>
      </c>
      <c r="CC2949" s="155">
        <v>278</v>
      </c>
    </row>
    <row r="2950" spans="1:83">
      <c r="A2950" t="str">
        <f t="shared" si="231"/>
        <v>2024</v>
      </c>
      <c r="B2950" t="str">
        <f t="shared" si="232"/>
        <v>January</v>
      </c>
      <c r="C2950" s="2">
        <v>45317</v>
      </c>
      <c r="D2950" s="1" t="str">
        <f t="shared" si="233"/>
        <v>OK</v>
      </c>
      <c r="E2950">
        <f t="shared" si="234"/>
        <v>1</v>
      </c>
      <c r="F2950">
        <f t="shared" si="235"/>
        <v>0</v>
      </c>
      <c r="G2950" s="162">
        <v>45317</v>
      </c>
      <c r="H2950" s="152">
        <v>29</v>
      </c>
      <c r="I2950" s="152">
        <v>370</v>
      </c>
      <c r="J2950" s="152">
        <v>298</v>
      </c>
      <c r="K2950" s="152">
        <v>218</v>
      </c>
      <c r="L2950" s="152">
        <v>306</v>
      </c>
      <c r="M2950" s="152">
        <v>167</v>
      </c>
      <c r="N2950" s="152">
        <v>304</v>
      </c>
      <c r="O2950" s="152">
        <v>112</v>
      </c>
      <c r="P2950" s="152">
        <v>466</v>
      </c>
      <c r="Q2950" s="152">
        <v>405</v>
      </c>
      <c r="R2950" s="152">
        <v>240</v>
      </c>
      <c r="S2950" s="152">
        <v>91</v>
      </c>
      <c r="T2950" s="152">
        <v>139</v>
      </c>
      <c r="U2950" s="152">
        <v>32</v>
      </c>
      <c r="V2950" s="152">
        <v>110</v>
      </c>
      <c r="W2950" s="152">
        <v>710</v>
      </c>
      <c r="X2950" s="152">
        <v>238</v>
      </c>
      <c r="Y2950" s="152">
        <v>18</v>
      </c>
      <c r="Z2950" s="152">
        <v>250</v>
      </c>
      <c r="AA2950" s="152">
        <v>21</v>
      </c>
      <c r="AB2950" s="152">
        <v>757</v>
      </c>
      <c r="AC2950" s="152">
        <v>353</v>
      </c>
      <c r="AD2950" s="152">
        <v>13</v>
      </c>
      <c r="AE2950" s="152">
        <v>742</v>
      </c>
      <c r="AF2950" s="152">
        <v>1162</v>
      </c>
      <c r="AG2950" s="152">
        <v>671</v>
      </c>
      <c r="AH2950" s="152">
        <v>196</v>
      </c>
      <c r="AI2950" s="152">
        <v>396</v>
      </c>
      <c r="AJ2950" s="152">
        <v>68</v>
      </c>
      <c r="AK2950" s="152">
        <v>989</v>
      </c>
      <c r="AL2950" s="152">
        <v>1518</v>
      </c>
      <c r="AM2950" s="152">
        <v>15</v>
      </c>
      <c r="AN2950" s="152"/>
      <c r="AO2950" s="152">
        <v>252</v>
      </c>
      <c r="AP2950" s="152">
        <v>32</v>
      </c>
      <c r="AQ2950" s="152">
        <v>233</v>
      </c>
      <c r="AR2950" s="152">
        <v>272</v>
      </c>
      <c r="AS2950" s="152">
        <v>1164</v>
      </c>
      <c r="AT2950" s="152">
        <v>178</v>
      </c>
      <c r="AU2950" s="152">
        <v>358</v>
      </c>
      <c r="AV2950" s="152">
        <v>168</v>
      </c>
      <c r="AW2950" s="152">
        <v>115</v>
      </c>
      <c r="AX2950" s="152">
        <v>345</v>
      </c>
      <c r="AY2950" s="152">
        <v>166</v>
      </c>
      <c r="AZ2950" s="152">
        <v>424</v>
      </c>
      <c r="BA2950" s="152">
        <v>381</v>
      </c>
      <c r="BB2950" s="152">
        <v>142</v>
      </c>
      <c r="BC2950" s="152">
        <v>37</v>
      </c>
      <c r="BD2950" s="3">
        <v>94</v>
      </c>
      <c r="BE2950" s="152">
        <v>170</v>
      </c>
      <c r="BF2950" s="152">
        <v>71</v>
      </c>
      <c r="BG2950" s="152">
        <v>73</v>
      </c>
      <c r="BH2950" s="152">
        <v>82</v>
      </c>
      <c r="BI2950" s="152">
        <v>61</v>
      </c>
      <c r="BJ2950" s="152">
        <v>74</v>
      </c>
      <c r="BK2950" s="152">
        <v>26</v>
      </c>
      <c r="BL2950" s="152">
        <v>54</v>
      </c>
      <c r="BM2950" s="152">
        <v>134</v>
      </c>
      <c r="BN2950" s="152">
        <v>75</v>
      </c>
      <c r="BO2950" s="152">
        <v>13</v>
      </c>
      <c r="BP2950" s="152">
        <v>166</v>
      </c>
      <c r="BQ2950" s="152">
        <v>163</v>
      </c>
      <c r="BR2950" s="152">
        <v>56</v>
      </c>
      <c r="BS2950" s="152">
        <v>93</v>
      </c>
      <c r="BT2950" s="152">
        <v>44</v>
      </c>
      <c r="BU2950" s="152">
        <v>35</v>
      </c>
      <c r="BV2950" s="152">
        <v>37</v>
      </c>
      <c r="BW2950" s="152">
        <v>69</v>
      </c>
      <c r="BX2950" s="152">
        <v>183</v>
      </c>
      <c r="BY2950" s="152">
        <v>86</v>
      </c>
      <c r="BZ2950" s="152">
        <v>107</v>
      </c>
      <c r="CA2950" s="152">
        <v>45</v>
      </c>
      <c r="CB2950" s="152">
        <v>45</v>
      </c>
      <c r="CC2950" s="155">
        <v>255</v>
      </c>
    </row>
    <row r="2951" spans="1:83">
      <c r="A2951" t="str">
        <f t="shared" si="231"/>
        <v>2024</v>
      </c>
      <c r="B2951" t="str">
        <f t="shared" si="232"/>
        <v>January</v>
      </c>
      <c r="C2951" s="2">
        <v>45318</v>
      </c>
      <c r="D2951" s="1" t="str">
        <f t="shared" si="233"/>
        <v>OK</v>
      </c>
      <c r="E2951">
        <f t="shared" si="234"/>
        <v>0</v>
      </c>
      <c r="F2951">
        <f t="shared" si="235"/>
        <v>1</v>
      </c>
      <c r="G2951" s="162">
        <v>45318</v>
      </c>
      <c r="H2951" s="152">
        <v>25</v>
      </c>
      <c r="I2951" s="152">
        <v>255</v>
      </c>
      <c r="J2951" s="152">
        <v>104</v>
      </c>
      <c r="K2951" s="152">
        <v>244</v>
      </c>
      <c r="L2951" s="152">
        <v>103</v>
      </c>
      <c r="M2951" s="152">
        <v>166</v>
      </c>
      <c r="N2951" s="152">
        <v>153</v>
      </c>
      <c r="O2951" s="152">
        <v>94</v>
      </c>
      <c r="P2951" s="152">
        <v>215</v>
      </c>
      <c r="Q2951" s="152">
        <v>295</v>
      </c>
      <c r="R2951" s="152">
        <v>136</v>
      </c>
      <c r="S2951" s="152">
        <v>34</v>
      </c>
      <c r="T2951" s="152">
        <v>124</v>
      </c>
      <c r="U2951" s="152">
        <v>15</v>
      </c>
      <c r="V2951" s="152">
        <v>58</v>
      </c>
      <c r="W2951" s="152">
        <v>423</v>
      </c>
      <c r="X2951" s="152">
        <v>286</v>
      </c>
      <c r="Y2951" s="152">
        <v>20</v>
      </c>
      <c r="Z2951" s="152">
        <v>207</v>
      </c>
      <c r="AA2951" s="152">
        <v>20</v>
      </c>
      <c r="AB2951" s="152">
        <v>314</v>
      </c>
      <c r="AC2951" s="152">
        <v>602</v>
      </c>
      <c r="AD2951" s="152">
        <v>6</v>
      </c>
      <c r="AE2951" s="152">
        <v>317</v>
      </c>
      <c r="AF2951" s="152">
        <v>604</v>
      </c>
      <c r="AG2951" s="152">
        <v>679</v>
      </c>
      <c r="AH2951" s="152">
        <v>218</v>
      </c>
      <c r="AI2951" s="152">
        <v>461</v>
      </c>
      <c r="AJ2951" s="152">
        <v>49</v>
      </c>
      <c r="AK2951" s="152">
        <v>662</v>
      </c>
      <c r="AL2951" s="152">
        <v>1414</v>
      </c>
      <c r="AM2951" s="152">
        <v>11</v>
      </c>
      <c r="AN2951" s="152"/>
      <c r="AO2951" s="152">
        <v>130</v>
      </c>
      <c r="AP2951" s="152">
        <v>66</v>
      </c>
      <c r="AQ2951" s="152">
        <v>304</v>
      </c>
      <c r="AR2951" s="152">
        <v>113</v>
      </c>
      <c r="AS2951" s="152">
        <v>928</v>
      </c>
      <c r="AT2951" s="152">
        <v>93</v>
      </c>
      <c r="AU2951" s="152">
        <v>384</v>
      </c>
      <c r="AV2951" s="152">
        <v>196</v>
      </c>
      <c r="AW2951" s="152">
        <v>278</v>
      </c>
      <c r="AX2951" s="152">
        <v>128</v>
      </c>
      <c r="AY2951" s="152">
        <v>97</v>
      </c>
      <c r="AZ2951" s="152">
        <v>316</v>
      </c>
      <c r="BA2951" s="152">
        <v>348</v>
      </c>
      <c r="BB2951" s="152">
        <v>136</v>
      </c>
      <c r="BC2951" s="152">
        <v>158</v>
      </c>
      <c r="BD2951" s="3">
        <v>117</v>
      </c>
      <c r="BE2951" s="152">
        <v>128</v>
      </c>
      <c r="BF2951" s="152">
        <v>82</v>
      </c>
      <c r="BG2951" s="152">
        <v>33</v>
      </c>
      <c r="BH2951" s="152">
        <v>41</v>
      </c>
      <c r="BI2951" s="152">
        <v>57</v>
      </c>
      <c r="BJ2951" s="152">
        <v>65</v>
      </c>
      <c r="BK2951" s="152">
        <v>28</v>
      </c>
      <c r="BL2951" s="152">
        <v>186</v>
      </c>
      <c r="BM2951" s="152">
        <v>126</v>
      </c>
      <c r="BN2951" s="152">
        <v>112</v>
      </c>
      <c r="BO2951" s="152">
        <v>14</v>
      </c>
      <c r="BP2951" s="152">
        <v>70</v>
      </c>
      <c r="BQ2951" s="152">
        <v>83</v>
      </c>
      <c r="BR2951" s="152">
        <v>27</v>
      </c>
      <c r="BS2951" s="152">
        <v>48</v>
      </c>
      <c r="BT2951" s="152">
        <v>58</v>
      </c>
      <c r="BU2951" s="152">
        <v>43</v>
      </c>
      <c r="BV2951" s="152">
        <v>30</v>
      </c>
      <c r="BW2951" s="152">
        <v>31</v>
      </c>
      <c r="BX2951" s="152">
        <v>113</v>
      </c>
      <c r="BY2951" s="152">
        <v>62</v>
      </c>
      <c r="BZ2951" s="152">
        <v>52</v>
      </c>
      <c r="CA2951" s="152">
        <v>79</v>
      </c>
      <c r="CB2951" s="152">
        <v>28</v>
      </c>
      <c r="CC2951" s="155">
        <v>189</v>
      </c>
    </row>
    <row r="2952" spans="1:83">
      <c r="A2952" t="str">
        <f t="shared" si="231"/>
        <v>2024</v>
      </c>
      <c r="B2952" t="str">
        <f t="shared" si="232"/>
        <v>January</v>
      </c>
      <c r="C2952" s="2">
        <v>45319</v>
      </c>
      <c r="D2952" s="1" t="str">
        <f t="shared" si="233"/>
        <v>OK</v>
      </c>
      <c r="E2952">
        <f t="shared" si="234"/>
        <v>0</v>
      </c>
      <c r="F2952">
        <f t="shared" si="235"/>
        <v>1</v>
      </c>
      <c r="G2952" s="162">
        <v>45319</v>
      </c>
      <c r="H2952" s="152">
        <v>14</v>
      </c>
      <c r="I2952" s="152">
        <v>129</v>
      </c>
      <c r="J2952" s="152">
        <v>69</v>
      </c>
      <c r="K2952" s="152">
        <v>156</v>
      </c>
      <c r="L2952" s="152">
        <v>95</v>
      </c>
      <c r="M2952" s="152">
        <v>98</v>
      </c>
      <c r="N2952" s="152">
        <v>101</v>
      </c>
      <c r="O2952" s="152">
        <v>49</v>
      </c>
      <c r="P2952" s="152">
        <v>132</v>
      </c>
      <c r="Q2952" s="152">
        <v>131</v>
      </c>
      <c r="R2952" s="152">
        <v>98</v>
      </c>
      <c r="S2952" s="152">
        <v>26</v>
      </c>
      <c r="T2952" s="152">
        <v>96</v>
      </c>
      <c r="U2952" s="152">
        <v>17</v>
      </c>
      <c r="V2952" s="152">
        <v>38</v>
      </c>
      <c r="W2952" s="152">
        <v>277</v>
      </c>
      <c r="X2952" s="152">
        <v>136</v>
      </c>
      <c r="Y2952" s="152">
        <v>5</v>
      </c>
      <c r="Z2952" s="152">
        <v>130</v>
      </c>
      <c r="AA2952" s="152">
        <v>49</v>
      </c>
      <c r="AB2952" s="152">
        <v>193</v>
      </c>
      <c r="AC2952" s="152">
        <v>220</v>
      </c>
      <c r="AD2952" s="152">
        <v>7</v>
      </c>
      <c r="AE2952" s="152">
        <v>223</v>
      </c>
      <c r="AF2952" s="152">
        <v>309</v>
      </c>
      <c r="AG2952" s="152">
        <v>377</v>
      </c>
      <c r="AH2952" s="152">
        <v>132</v>
      </c>
      <c r="AI2952" s="152">
        <v>263</v>
      </c>
      <c r="AJ2952" s="152">
        <v>42</v>
      </c>
      <c r="AK2952" s="152">
        <v>388</v>
      </c>
      <c r="AL2952" s="152">
        <v>921</v>
      </c>
      <c r="AM2952" s="152">
        <v>13</v>
      </c>
      <c r="AN2952" s="152"/>
      <c r="AO2952" s="152">
        <v>88</v>
      </c>
      <c r="AP2952" s="152">
        <v>19</v>
      </c>
      <c r="AQ2952" s="152">
        <v>449</v>
      </c>
      <c r="AR2952" s="152">
        <v>74</v>
      </c>
      <c r="AS2952" s="152">
        <v>515</v>
      </c>
      <c r="AT2952" s="152">
        <v>46</v>
      </c>
      <c r="AU2952" s="152">
        <v>268</v>
      </c>
      <c r="AV2952" s="152">
        <v>83</v>
      </c>
      <c r="AW2952" s="152">
        <v>107</v>
      </c>
      <c r="AX2952" s="152">
        <v>75</v>
      </c>
      <c r="AY2952" s="152">
        <v>46</v>
      </c>
      <c r="AZ2952" s="152">
        <v>174</v>
      </c>
      <c r="BA2952" s="152">
        <v>202</v>
      </c>
      <c r="BB2952" s="152">
        <v>73</v>
      </c>
      <c r="BC2952" s="152">
        <v>82</v>
      </c>
      <c r="BD2952" s="3">
        <v>109</v>
      </c>
      <c r="BE2952" s="152">
        <v>27</v>
      </c>
      <c r="BF2952" s="152">
        <v>55</v>
      </c>
      <c r="BG2952" s="152">
        <v>26</v>
      </c>
      <c r="BH2952" s="152">
        <v>21</v>
      </c>
      <c r="BI2952" s="152">
        <v>27</v>
      </c>
      <c r="BJ2952" s="152">
        <v>45</v>
      </c>
      <c r="BK2952" s="152">
        <v>19</v>
      </c>
      <c r="BL2952" s="152">
        <v>57</v>
      </c>
      <c r="BM2952" s="152">
        <v>47</v>
      </c>
      <c r="BN2952" s="152">
        <v>46</v>
      </c>
      <c r="BO2952" s="152">
        <v>10</v>
      </c>
      <c r="BP2952" s="152">
        <v>46</v>
      </c>
      <c r="BQ2952" s="152">
        <v>55</v>
      </c>
      <c r="BR2952" s="152">
        <v>11</v>
      </c>
      <c r="BS2952" s="152">
        <v>44</v>
      </c>
      <c r="BT2952" s="152">
        <v>22</v>
      </c>
      <c r="BU2952" s="152">
        <v>11</v>
      </c>
      <c r="BV2952" s="152">
        <v>8</v>
      </c>
      <c r="BW2952" s="152">
        <v>30</v>
      </c>
      <c r="BX2952" s="152">
        <v>70</v>
      </c>
      <c r="BY2952" s="152">
        <v>61</v>
      </c>
      <c r="BZ2952" s="152">
        <v>43</v>
      </c>
      <c r="CA2952" s="152">
        <v>38</v>
      </c>
      <c r="CB2952" s="152">
        <v>32</v>
      </c>
      <c r="CC2952" s="155">
        <v>159</v>
      </c>
    </row>
    <row r="2953" spans="1:83">
      <c r="A2953" t="str">
        <f t="shared" si="231"/>
        <v>2024</v>
      </c>
      <c r="B2953" t="str">
        <f t="shared" si="232"/>
        <v>January</v>
      </c>
      <c r="C2953" s="2">
        <v>45320</v>
      </c>
      <c r="D2953" s="1" t="str">
        <f t="shared" si="233"/>
        <v>OK</v>
      </c>
      <c r="E2953">
        <f t="shared" si="234"/>
        <v>1</v>
      </c>
      <c r="F2953">
        <f t="shared" si="235"/>
        <v>0</v>
      </c>
      <c r="G2953" s="162">
        <v>45320</v>
      </c>
      <c r="H2953" s="152">
        <v>81</v>
      </c>
      <c r="I2953" s="152">
        <v>254</v>
      </c>
      <c r="J2953" s="152">
        <v>96</v>
      </c>
      <c r="K2953" s="152">
        <v>268</v>
      </c>
      <c r="L2953" s="152">
        <v>169</v>
      </c>
      <c r="M2953" s="152">
        <v>136</v>
      </c>
      <c r="N2953" s="152">
        <v>125</v>
      </c>
      <c r="O2953" s="152">
        <v>92</v>
      </c>
      <c r="P2953" s="152">
        <v>214</v>
      </c>
      <c r="Q2953" s="152">
        <v>275</v>
      </c>
      <c r="R2953" s="152">
        <v>171</v>
      </c>
      <c r="S2953" s="152">
        <v>55</v>
      </c>
      <c r="T2953" s="152">
        <v>87</v>
      </c>
      <c r="U2953" s="152">
        <v>14</v>
      </c>
      <c r="V2953" s="152">
        <v>45</v>
      </c>
      <c r="W2953" s="152">
        <v>428</v>
      </c>
      <c r="X2953" s="152">
        <v>221</v>
      </c>
      <c r="Y2953" s="152">
        <v>15</v>
      </c>
      <c r="Z2953" s="152">
        <v>252</v>
      </c>
      <c r="AA2953" s="152">
        <v>22</v>
      </c>
      <c r="AB2953" s="152">
        <v>307</v>
      </c>
      <c r="AC2953" s="152">
        <v>543</v>
      </c>
      <c r="AD2953" s="152">
        <v>14</v>
      </c>
      <c r="AE2953" s="152">
        <v>334</v>
      </c>
      <c r="AF2953" s="152">
        <v>624</v>
      </c>
      <c r="AG2953" s="152">
        <v>577</v>
      </c>
      <c r="AH2953" s="152">
        <v>200</v>
      </c>
      <c r="AI2953" s="152">
        <v>688</v>
      </c>
      <c r="AJ2953" s="152">
        <v>43</v>
      </c>
      <c r="AK2953" s="152">
        <v>748</v>
      </c>
      <c r="AL2953" s="152">
        <v>1337</v>
      </c>
      <c r="AM2953" s="152">
        <v>15</v>
      </c>
      <c r="AN2953" s="152"/>
      <c r="AO2953" s="152">
        <v>171</v>
      </c>
      <c r="AP2953" s="152">
        <v>62</v>
      </c>
      <c r="AQ2953" s="152">
        <v>469</v>
      </c>
      <c r="AR2953" s="152">
        <v>103</v>
      </c>
      <c r="AS2953" s="152">
        <v>923</v>
      </c>
      <c r="AT2953" s="152">
        <v>161</v>
      </c>
      <c r="AU2953" s="152">
        <v>453</v>
      </c>
      <c r="AV2953" s="152">
        <v>344</v>
      </c>
      <c r="AW2953" s="152">
        <v>194</v>
      </c>
      <c r="AX2953" s="152">
        <v>158</v>
      </c>
      <c r="AY2953" s="152">
        <v>74</v>
      </c>
      <c r="AZ2953" s="152">
        <v>394</v>
      </c>
      <c r="BA2953" s="152">
        <v>419</v>
      </c>
      <c r="BB2953" s="152">
        <v>236</v>
      </c>
      <c r="BC2953" s="152">
        <v>69</v>
      </c>
      <c r="BD2953" s="3">
        <v>184</v>
      </c>
      <c r="BE2953" s="152">
        <v>122</v>
      </c>
      <c r="BF2953" s="152">
        <v>90</v>
      </c>
      <c r="BG2953" s="152">
        <v>40</v>
      </c>
      <c r="BH2953" s="152">
        <v>34</v>
      </c>
      <c r="BI2953" s="152">
        <v>62</v>
      </c>
      <c r="BJ2953" s="152">
        <v>70</v>
      </c>
      <c r="BK2953" s="152">
        <v>37</v>
      </c>
      <c r="BL2953" s="152">
        <v>75</v>
      </c>
      <c r="BM2953" s="152">
        <v>163</v>
      </c>
      <c r="BN2953" s="152">
        <v>42</v>
      </c>
      <c r="BO2953" s="152">
        <v>17</v>
      </c>
      <c r="BP2953" s="152">
        <v>65</v>
      </c>
      <c r="BQ2953" s="152">
        <v>81</v>
      </c>
      <c r="BR2953" s="152">
        <v>20</v>
      </c>
      <c r="BS2953" s="152">
        <v>41</v>
      </c>
      <c r="BT2953" s="152">
        <v>81</v>
      </c>
      <c r="BU2953" s="152">
        <v>57</v>
      </c>
      <c r="BV2953" s="152">
        <v>24</v>
      </c>
      <c r="BW2953" s="152">
        <v>53</v>
      </c>
      <c r="BX2953" s="152">
        <v>96</v>
      </c>
      <c r="BY2953" s="152">
        <v>94</v>
      </c>
      <c r="BZ2953" s="152">
        <v>55</v>
      </c>
      <c r="CA2953" s="152">
        <v>79</v>
      </c>
      <c r="CB2953" s="152">
        <v>39</v>
      </c>
      <c r="CC2953" s="155">
        <v>156</v>
      </c>
    </row>
    <row r="2954" spans="1:83">
      <c r="A2954" t="str">
        <f t="shared" si="231"/>
        <v>2024</v>
      </c>
      <c r="B2954" t="str">
        <f t="shared" si="232"/>
        <v>January</v>
      </c>
      <c r="C2954" s="2">
        <v>45321</v>
      </c>
      <c r="D2954" s="1" t="str">
        <f t="shared" si="233"/>
        <v>OK</v>
      </c>
      <c r="E2954">
        <f t="shared" si="234"/>
        <v>1</v>
      </c>
      <c r="F2954">
        <f t="shared" si="235"/>
        <v>0</v>
      </c>
      <c r="G2954" s="162">
        <v>45321</v>
      </c>
      <c r="H2954" s="152">
        <v>39</v>
      </c>
      <c r="I2954" s="152">
        <v>503</v>
      </c>
      <c r="J2954" s="152">
        <v>429</v>
      </c>
      <c r="K2954" s="152">
        <v>301</v>
      </c>
      <c r="L2954" s="152">
        <v>444</v>
      </c>
      <c r="M2954" s="152">
        <v>201</v>
      </c>
      <c r="N2954" s="152">
        <v>327</v>
      </c>
      <c r="O2954" s="152">
        <v>152</v>
      </c>
      <c r="P2954" s="152">
        <v>578</v>
      </c>
      <c r="Q2954" s="152">
        <v>530</v>
      </c>
      <c r="R2954" s="152">
        <v>287</v>
      </c>
      <c r="S2954" s="152">
        <v>98</v>
      </c>
      <c r="T2954" s="152">
        <v>137</v>
      </c>
      <c r="U2954" s="152">
        <v>43</v>
      </c>
      <c r="V2954" s="152">
        <v>154</v>
      </c>
      <c r="W2954" s="152">
        <v>823</v>
      </c>
      <c r="X2954" s="152">
        <v>347</v>
      </c>
      <c r="Y2954" s="152">
        <v>22</v>
      </c>
      <c r="Z2954" s="152">
        <v>315</v>
      </c>
      <c r="AA2954" s="152">
        <v>9</v>
      </c>
      <c r="AB2954" s="152">
        <v>1134</v>
      </c>
      <c r="AC2954" s="152">
        <v>352</v>
      </c>
      <c r="AD2954" s="152">
        <v>14</v>
      </c>
      <c r="AE2954" s="152">
        <v>1103</v>
      </c>
      <c r="AF2954" s="152">
        <v>1787</v>
      </c>
      <c r="AG2954" s="152">
        <v>939</v>
      </c>
      <c r="AH2954" s="152">
        <v>242</v>
      </c>
      <c r="AI2954" s="152">
        <v>393</v>
      </c>
      <c r="AJ2954" s="152">
        <v>67</v>
      </c>
      <c r="AK2954" s="152">
        <v>1319</v>
      </c>
      <c r="AL2954" s="152">
        <v>1687</v>
      </c>
      <c r="AM2954" s="152">
        <v>7</v>
      </c>
      <c r="AN2954" s="152"/>
      <c r="AO2954" s="152">
        <v>377</v>
      </c>
      <c r="AP2954" s="152">
        <v>49</v>
      </c>
      <c r="AQ2954" s="152">
        <v>336</v>
      </c>
      <c r="AR2954" s="152">
        <v>285</v>
      </c>
      <c r="AS2954" s="152">
        <v>1515</v>
      </c>
      <c r="AT2954" s="152">
        <v>268</v>
      </c>
      <c r="AU2954" s="152">
        <v>354</v>
      </c>
      <c r="AV2954" s="152">
        <v>173</v>
      </c>
      <c r="AW2954" s="152">
        <v>203</v>
      </c>
      <c r="AX2954" s="152">
        <v>451</v>
      </c>
      <c r="AY2954" s="152">
        <v>216</v>
      </c>
      <c r="AZ2954" s="152">
        <v>467</v>
      </c>
      <c r="BA2954" s="152">
        <v>398</v>
      </c>
      <c r="BB2954" s="152">
        <v>172</v>
      </c>
      <c r="BC2954" s="152">
        <v>33</v>
      </c>
      <c r="BD2954" s="3">
        <v>131</v>
      </c>
      <c r="BE2954" s="152">
        <v>253</v>
      </c>
      <c r="BF2954" s="152">
        <v>96</v>
      </c>
      <c r="BG2954" s="152">
        <v>60</v>
      </c>
      <c r="BH2954" s="152">
        <v>95</v>
      </c>
      <c r="BI2954" s="152">
        <v>73</v>
      </c>
      <c r="BJ2954" s="152">
        <v>102</v>
      </c>
      <c r="BK2954" s="152">
        <v>41</v>
      </c>
      <c r="BL2954" s="152">
        <v>89</v>
      </c>
      <c r="BM2954" s="152">
        <v>204</v>
      </c>
      <c r="BN2954" s="152">
        <v>87</v>
      </c>
      <c r="BO2954" s="152">
        <v>12</v>
      </c>
      <c r="BP2954" s="152">
        <v>210</v>
      </c>
      <c r="BQ2954" s="152">
        <v>211</v>
      </c>
      <c r="BR2954" s="152">
        <v>71</v>
      </c>
      <c r="BS2954" s="152">
        <v>79</v>
      </c>
      <c r="BT2954" s="152">
        <v>73</v>
      </c>
      <c r="BU2954" s="152">
        <v>64</v>
      </c>
      <c r="BV2954" s="152">
        <v>50</v>
      </c>
      <c r="BW2954" s="152">
        <v>123</v>
      </c>
      <c r="BX2954" s="152">
        <v>202</v>
      </c>
      <c r="BY2954" s="152">
        <v>116</v>
      </c>
      <c r="BZ2954" s="152">
        <v>159</v>
      </c>
      <c r="CA2954" s="152">
        <v>56</v>
      </c>
      <c r="CB2954" s="152">
        <v>71</v>
      </c>
      <c r="CC2954" s="155">
        <v>272</v>
      </c>
    </row>
    <row r="2955" spans="1:83" ht="15" thickBot="1">
      <c r="A2955" t="str">
        <f t="shared" si="231"/>
        <v>2024</v>
      </c>
      <c r="B2955" t="str">
        <f t="shared" si="232"/>
        <v>January</v>
      </c>
      <c r="C2955" s="2">
        <v>45322</v>
      </c>
      <c r="D2955" s="1" t="str">
        <f t="shared" si="233"/>
        <v>OK</v>
      </c>
      <c r="E2955">
        <f t="shared" si="234"/>
        <v>1</v>
      </c>
      <c r="F2955">
        <f t="shared" si="235"/>
        <v>0</v>
      </c>
      <c r="G2955" s="163">
        <v>45322</v>
      </c>
      <c r="H2955" s="157">
        <v>37</v>
      </c>
      <c r="I2955" s="157">
        <v>515</v>
      </c>
      <c r="J2955" s="157">
        <v>457</v>
      </c>
      <c r="K2955" s="157">
        <v>264</v>
      </c>
      <c r="L2955" s="157">
        <v>466</v>
      </c>
      <c r="M2955" s="157">
        <v>195</v>
      </c>
      <c r="N2955" s="157">
        <v>377</v>
      </c>
      <c r="O2955" s="157">
        <v>178</v>
      </c>
      <c r="P2955" s="157">
        <v>624</v>
      </c>
      <c r="Q2955" s="157">
        <v>533</v>
      </c>
      <c r="R2955" s="157">
        <v>236</v>
      </c>
      <c r="S2955" s="157">
        <v>86</v>
      </c>
      <c r="T2955" s="157">
        <v>122</v>
      </c>
      <c r="U2955" s="157">
        <v>60</v>
      </c>
      <c r="V2955" s="157">
        <v>136</v>
      </c>
      <c r="W2955" s="157">
        <v>831</v>
      </c>
      <c r="X2955" s="157">
        <v>329</v>
      </c>
      <c r="Y2955" s="157">
        <v>23</v>
      </c>
      <c r="Z2955" s="157">
        <v>308</v>
      </c>
      <c r="AA2955" s="157">
        <v>23</v>
      </c>
      <c r="AB2955" s="157">
        <v>1170</v>
      </c>
      <c r="AC2955" s="157">
        <v>373</v>
      </c>
      <c r="AD2955" s="157">
        <v>7</v>
      </c>
      <c r="AE2955" s="157">
        <v>1109</v>
      </c>
      <c r="AF2955" s="157">
        <v>1799</v>
      </c>
      <c r="AG2955" s="157">
        <v>937</v>
      </c>
      <c r="AH2955" s="157">
        <v>178</v>
      </c>
      <c r="AI2955" s="157">
        <v>333</v>
      </c>
      <c r="AJ2955" s="157">
        <v>71</v>
      </c>
      <c r="AK2955" s="157">
        <v>1373</v>
      </c>
      <c r="AL2955" s="157">
        <v>1765</v>
      </c>
      <c r="AM2955" s="157">
        <v>19</v>
      </c>
      <c r="AN2955" s="157"/>
      <c r="AO2955" s="157">
        <v>411</v>
      </c>
      <c r="AP2955" s="157">
        <v>38</v>
      </c>
      <c r="AQ2955" s="157">
        <v>271</v>
      </c>
      <c r="AR2955" s="157">
        <v>326</v>
      </c>
      <c r="AS2955" s="157">
        <v>1565</v>
      </c>
      <c r="AT2955" s="157">
        <v>287</v>
      </c>
      <c r="AU2955" s="157">
        <v>403</v>
      </c>
      <c r="AV2955" s="157">
        <v>203</v>
      </c>
      <c r="AW2955" s="157">
        <v>215</v>
      </c>
      <c r="AX2955" s="157">
        <v>456</v>
      </c>
      <c r="AY2955" s="157">
        <v>213</v>
      </c>
      <c r="AZ2955" s="157">
        <v>499</v>
      </c>
      <c r="BA2955" s="157">
        <v>433</v>
      </c>
      <c r="BB2955" s="157">
        <v>146</v>
      </c>
      <c r="BC2955" s="157">
        <v>26</v>
      </c>
      <c r="BD2955" s="157">
        <v>128</v>
      </c>
      <c r="BE2955" s="157">
        <v>254</v>
      </c>
      <c r="BF2955" s="157">
        <v>112</v>
      </c>
      <c r="BG2955" s="157">
        <v>76</v>
      </c>
      <c r="BH2955" s="157">
        <v>140</v>
      </c>
      <c r="BI2955" s="157">
        <v>85</v>
      </c>
      <c r="BJ2955" s="157">
        <v>100</v>
      </c>
      <c r="BK2955" s="157">
        <v>36</v>
      </c>
      <c r="BL2955" s="157">
        <v>77</v>
      </c>
      <c r="BM2955" s="157">
        <v>184</v>
      </c>
      <c r="BN2955" s="157">
        <v>105</v>
      </c>
      <c r="BO2955" s="157">
        <v>17</v>
      </c>
      <c r="BP2955" s="157">
        <v>212</v>
      </c>
      <c r="BQ2955" s="157">
        <v>200</v>
      </c>
      <c r="BR2955" s="157">
        <v>91</v>
      </c>
      <c r="BS2955" s="157">
        <v>82</v>
      </c>
      <c r="BT2955" s="157">
        <v>39</v>
      </c>
      <c r="BU2955" s="157">
        <v>62</v>
      </c>
      <c r="BV2955" s="157">
        <v>50</v>
      </c>
      <c r="BW2955" s="157">
        <v>68</v>
      </c>
      <c r="BX2955" s="157">
        <v>233</v>
      </c>
      <c r="BY2955" s="157">
        <v>106</v>
      </c>
      <c r="BZ2955" s="157">
        <v>148</v>
      </c>
      <c r="CA2955" s="157">
        <v>72</v>
      </c>
      <c r="CB2955" s="157">
        <v>73</v>
      </c>
      <c r="CC2955" s="159">
        <v>290</v>
      </c>
    </row>
    <row r="2956" spans="1:83">
      <c r="A2956" t="str">
        <f t="shared" ref="A2956:A2984" si="236">TEXT(C2956,"yyyy")</f>
        <v>2024</v>
      </c>
      <c r="B2956" t="str">
        <f t="shared" ref="B2956:B2984" si="237">TEXT(C2956,"mmmm")</f>
        <v>February</v>
      </c>
      <c r="C2956" s="2">
        <v>45323</v>
      </c>
      <c r="D2956" s="1" t="str">
        <f t="shared" ref="D2956:D2984" si="238">IF(C2956=G2956,"OK","Wrong date")</f>
        <v>OK</v>
      </c>
      <c r="E2956">
        <f t="shared" ref="E2956:E2984" si="239">IF(OR(WEEKDAY(C2956) = 1, WEEKDAY(C2956) = 7), 0, 1)</f>
        <v>1</v>
      </c>
      <c r="F2956">
        <f t="shared" ref="F2956:F2984" si="240">IF(OR(WEEKDAY(C2956) = 1, WEEKDAY(C2956) = 7), 1, 0)</f>
        <v>0</v>
      </c>
      <c r="G2956" s="204">
        <v>45323</v>
      </c>
      <c r="H2956" s="152">
        <v>39</v>
      </c>
      <c r="I2956" s="152">
        <v>508</v>
      </c>
      <c r="J2956" s="152">
        <v>467</v>
      </c>
      <c r="K2956" s="152">
        <v>273</v>
      </c>
      <c r="L2956" s="152">
        <v>236</v>
      </c>
      <c r="M2956" s="152">
        <v>223</v>
      </c>
      <c r="N2956" s="152">
        <v>335</v>
      </c>
      <c r="O2956" s="152">
        <v>133</v>
      </c>
      <c r="P2956" s="152">
        <v>588</v>
      </c>
      <c r="Q2956" s="152">
        <v>590</v>
      </c>
      <c r="R2956" s="152">
        <v>308</v>
      </c>
      <c r="S2956" s="152">
        <v>108</v>
      </c>
      <c r="T2956" s="152">
        <v>132</v>
      </c>
      <c r="U2956" s="152">
        <v>51</v>
      </c>
      <c r="V2956" s="152">
        <v>159</v>
      </c>
      <c r="W2956" s="152">
        <v>767</v>
      </c>
      <c r="X2956" s="152">
        <v>340</v>
      </c>
      <c r="Y2956" s="152">
        <v>18</v>
      </c>
      <c r="Z2956" s="152">
        <v>353</v>
      </c>
      <c r="AA2956" s="152">
        <v>18</v>
      </c>
      <c r="AB2956" s="152">
        <v>1233</v>
      </c>
      <c r="AC2956" s="152">
        <v>380</v>
      </c>
      <c r="AD2956" s="152">
        <v>14</v>
      </c>
      <c r="AE2956" s="152">
        <v>1136</v>
      </c>
      <c r="AF2956" s="152">
        <v>1899</v>
      </c>
      <c r="AG2956" s="152">
        <v>1025</v>
      </c>
      <c r="AH2956" s="152">
        <v>181</v>
      </c>
      <c r="AI2956" s="152">
        <v>392</v>
      </c>
      <c r="AJ2956" s="152">
        <v>69</v>
      </c>
      <c r="AK2956" s="152">
        <v>1404</v>
      </c>
      <c r="AL2956" s="152">
        <v>1823</v>
      </c>
      <c r="AM2956" s="152">
        <v>10</v>
      </c>
      <c r="AN2956" s="152"/>
      <c r="AO2956" s="152">
        <v>399</v>
      </c>
      <c r="AP2956" s="152">
        <v>34</v>
      </c>
      <c r="AQ2956" s="152">
        <v>299</v>
      </c>
      <c r="AR2956" s="152">
        <v>281</v>
      </c>
      <c r="AS2956" s="152">
        <v>1594</v>
      </c>
      <c r="AT2956" s="152">
        <v>282</v>
      </c>
      <c r="AU2956" s="152">
        <v>163</v>
      </c>
      <c r="AV2956" s="152">
        <v>125</v>
      </c>
      <c r="AW2956" s="152">
        <v>153</v>
      </c>
      <c r="AX2956" s="152">
        <v>504</v>
      </c>
      <c r="AY2956" s="152">
        <v>239</v>
      </c>
      <c r="AZ2956" s="152">
        <v>493</v>
      </c>
      <c r="BA2956" s="152">
        <v>398</v>
      </c>
      <c r="BB2956" s="152">
        <v>186</v>
      </c>
      <c r="BC2956" s="152">
        <v>28</v>
      </c>
      <c r="BD2956" s="3">
        <v>214</v>
      </c>
      <c r="BE2956" s="152">
        <v>294</v>
      </c>
      <c r="BF2956" s="152">
        <v>120</v>
      </c>
      <c r="BG2956" s="152">
        <v>65</v>
      </c>
      <c r="BH2956" s="152">
        <v>87</v>
      </c>
      <c r="BI2956" s="152">
        <v>78</v>
      </c>
      <c r="BJ2956" s="152">
        <v>91</v>
      </c>
      <c r="BK2956" s="152">
        <v>46</v>
      </c>
      <c r="BL2956" s="152">
        <v>53</v>
      </c>
      <c r="BM2956" s="152">
        <v>179</v>
      </c>
      <c r="BN2956" s="152">
        <v>95</v>
      </c>
      <c r="BO2956" s="152">
        <v>19</v>
      </c>
      <c r="BP2956" s="152">
        <v>221</v>
      </c>
      <c r="BQ2956" s="152">
        <v>215</v>
      </c>
      <c r="BR2956" s="152">
        <v>79</v>
      </c>
      <c r="BS2956" s="152">
        <v>83</v>
      </c>
      <c r="BT2956" s="152">
        <v>60</v>
      </c>
      <c r="BU2956" s="152">
        <v>59</v>
      </c>
      <c r="BV2956" s="152">
        <v>65</v>
      </c>
      <c r="BW2956" s="152">
        <v>80</v>
      </c>
      <c r="BX2956" s="152">
        <v>240</v>
      </c>
      <c r="BY2956" s="152">
        <v>98</v>
      </c>
      <c r="BZ2956" s="152">
        <v>164</v>
      </c>
      <c r="CA2956" s="152">
        <v>53</v>
      </c>
      <c r="CB2956" s="152">
        <v>79</v>
      </c>
      <c r="CC2956" s="152">
        <v>274</v>
      </c>
      <c r="CD2956" s="152">
        <v>123</v>
      </c>
      <c r="CE2956" s="3"/>
    </row>
    <row r="2957" spans="1:83">
      <c r="A2957" t="str">
        <f t="shared" si="236"/>
        <v>2024</v>
      </c>
      <c r="B2957" t="str">
        <f t="shared" si="237"/>
        <v>February</v>
      </c>
      <c r="C2957" s="2">
        <v>45324</v>
      </c>
      <c r="D2957" s="1" t="str">
        <f t="shared" si="238"/>
        <v>OK</v>
      </c>
      <c r="E2957">
        <f t="shared" si="239"/>
        <v>1</v>
      </c>
      <c r="F2957">
        <f t="shared" si="240"/>
        <v>0</v>
      </c>
      <c r="G2957" s="204">
        <v>45324</v>
      </c>
      <c r="H2957" s="152">
        <v>22</v>
      </c>
      <c r="I2957" s="152">
        <v>396</v>
      </c>
      <c r="J2957" s="152">
        <v>329</v>
      </c>
      <c r="K2957" s="152">
        <v>225</v>
      </c>
      <c r="L2957" s="152">
        <v>223</v>
      </c>
      <c r="M2957" s="152">
        <v>217</v>
      </c>
      <c r="N2957" s="152">
        <v>307</v>
      </c>
      <c r="O2957" s="152">
        <v>102</v>
      </c>
      <c r="P2957" s="152">
        <v>485</v>
      </c>
      <c r="Q2957" s="152">
        <v>438</v>
      </c>
      <c r="R2957" s="152">
        <v>246</v>
      </c>
      <c r="S2957" s="152">
        <v>82</v>
      </c>
      <c r="T2957" s="152">
        <v>137</v>
      </c>
      <c r="U2957" s="152">
        <v>54</v>
      </c>
      <c r="V2957" s="152">
        <v>140</v>
      </c>
      <c r="W2957" s="152">
        <v>666</v>
      </c>
      <c r="X2957" s="152">
        <v>254</v>
      </c>
      <c r="Y2957" s="152">
        <v>14</v>
      </c>
      <c r="Z2957" s="152">
        <v>280</v>
      </c>
      <c r="AA2957" s="152">
        <v>15</v>
      </c>
      <c r="AB2957" s="152">
        <v>782</v>
      </c>
      <c r="AC2957" s="152">
        <v>280</v>
      </c>
      <c r="AD2957" s="152">
        <v>11</v>
      </c>
      <c r="AE2957" s="152">
        <v>767</v>
      </c>
      <c r="AF2957" s="152">
        <v>1264</v>
      </c>
      <c r="AG2957" s="152">
        <v>691</v>
      </c>
      <c r="AH2957" s="152">
        <v>157</v>
      </c>
      <c r="AI2957" s="152">
        <v>337</v>
      </c>
      <c r="AJ2957" s="152">
        <v>70</v>
      </c>
      <c r="AK2957" s="152">
        <v>912</v>
      </c>
      <c r="AL2957" s="152">
        <v>1248</v>
      </c>
      <c r="AM2957" s="152">
        <v>19</v>
      </c>
      <c r="AN2957" s="152"/>
      <c r="AO2957" s="152">
        <v>296</v>
      </c>
      <c r="AP2957" s="152">
        <v>33</v>
      </c>
      <c r="AQ2957" s="152">
        <v>1092</v>
      </c>
      <c r="AR2957" s="152">
        <v>245</v>
      </c>
      <c r="AS2957" s="152">
        <v>1049</v>
      </c>
      <c r="AT2957" s="152">
        <v>200</v>
      </c>
      <c r="AU2957" s="152">
        <v>290</v>
      </c>
      <c r="AV2957" s="152">
        <v>77</v>
      </c>
      <c r="AW2957" s="152">
        <v>132</v>
      </c>
      <c r="AX2957" s="152">
        <v>335</v>
      </c>
      <c r="AY2957" s="152">
        <v>163</v>
      </c>
      <c r="AZ2957" s="152">
        <v>337</v>
      </c>
      <c r="BA2957" s="152">
        <v>369</v>
      </c>
      <c r="BB2957" s="152">
        <v>113</v>
      </c>
      <c r="BC2957" s="152">
        <v>18</v>
      </c>
      <c r="BD2957" s="3">
        <v>125</v>
      </c>
      <c r="BE2957" s="152">
        <v>174</v>
      </c>
      <c r="BF2957" s="152">
        <v>72</v>
      </c>
      <c r="BG2957" s="152">
        <v>43</v>
      </c>
      <c r="BH2957" s="152">
        <v>78</v>
      </c>
      <c r="BI2957" s="152">
        <v>63</v>
      </c>
      <c r="BJ2957" s="152">
        <v>69</v>
      </c>
      <c r="BK2957" s="152">
        <v>32</v>
      </c>
      <c r="BL2957" s="152">
        <v>48</v>
      </c>
      <c r="BM2957" s="152">
        <v>143</v>
      </c>
      <c r="BN2957" s="152">
        <v>82</v>
      </c>
      <c r="BO2957" s="152">
        <v>15</v>
      </c>
      <c r="BP2957" s="152">
        <v>163</v>
      </c>
      <c r="BQ2957" s="152">
        <v>156</v>
      </c>
      <c r="BR2957" s="152">
        <v>61</v>
      </c>
      <c r="BS2957" s="152">
        <v>69</v>
      </c>
      <c r="BT2957" s="152">
        <v>27</v>
      </c>
      <c r="BU2957" s="152">
        <v>46</v>
      </c>
      <c r="BV2957" s="152">
        <v>38</v>
      </c>
      <c r="BW2957" s="152">
        <v>62</v>
      </c>
      <c r="BX2957" s="152">
        <v>183</v>
      </c>
      <c r="BY2957" s="152">
        <v>101</v>
      </c>
      <c r="BZ2957" s="152">
        <v>129</v>
      </c>
      <c r="CA2957" s="152">
        <v>43</v>
      </c>
      <c r="CB2957" s="152">
        <v>60</v>
      </c>
      <c r="CC2957" s="152">
        <v>249</v>
      </c>
      <c r="CD2957" s="152">
        <v>93</v>
      </c>
      <c r="CE2957" s="3"/>
    </row>
    <row r="2958" spans="1:83">
      <c r="A2958" t="str">
        <f t="shared" si="236"/>
        <v>2024</v>
      </c>
      <c r="B2958" t="str">
        <f t="shared" si="237"/>
        <v>February</v>
      </c>
      <c r="C2958" s="2">
        <v>45325</v>
      </c>
      <c r="D2958" s="1" t="str">
        <f t="shared" si="238"/>
        <v>OK</v>
      </c>
      <c r="E2958">
        <f t="shared" si="239"/>
        <v>0</v>
      </c>
      <c r="F2958">
        <f t="shared" si="240"/>
        <v>1</v>
      </c>
      <c r="G2958" s="204">
        <v>45325</v>
      </c>
      <c r="H2958" s="152">
        <v>16</v>
      </c>
      <c r="I2958" s="152">
        <v>132</v>
      </c>
      <c r="J2958" s="152">
        <v>108</v>
      </c>
      <c r="K2958" s="152">
        <v>78</v>
      </c>
      <c r="L2958" s="152">
        <v>65</v>
      </c>
      <c r="M2958" s="152">
        <v>117</v>
      </c>
      <c r="N2958" s="152">
        <v>68</v>
      </c>
      <c r="O2958" s="152">
        <v>45</v>
      </c>
      <c r="P2958" s="152">
        <v>147</v>
      </c>
      <c r="Q2958" s="152">
        <v>142</v>
      </c>
      <c r="R2958" s="152">
        <v>142</v>
      </c>
      <c r="S2958" s="152">
        <v>25</v>
      </c>
      <c r="T2958" s="152">
        <v>126</v>
      </c>
      <c r="U2958" s="152">
        <v>34</v>
      </c>
      <c r="V2958" s="152">
        <v>51</v>
      </c>
      <c r="W2958" s="152">
        <v>388</v>
      </c>
      <c r="X2958" s="152">
        <v>110</v>
      </c>
      <c r="Y2958" s="152">
        <v>13</v>
      </c>
      <c r="Z2958" s="152">
        <v>138</v>
      </c>
      <c r="AA2958" s="152">
        <v>19</v>
      </c>
      <c r="AB2958" s="152">
        <v>182</v>
      </c>
      <c r="AC2958" s="152">
        <v>189</v>
      </c>
      <c r="AD2958" s="152">
        <v>4</v>
      </c>
      <c r="AE2958" s="152">
        <v>196</v>
      </c>
      <c r="AF2958" s="152">
        <v>367</v>
      </c>
      <c r="AG2958" s="152">
        <v>216</v>
      </c>
      <c r="AH2958" s="152">
        <v>143</v>
      </c>
      <c r="AI2958" s="152">
        <v>185</v>
      </c>
      <c r="AJ2958" s="152">
        <v>55</v>
      </c>
      <c r="AK2958" s="152">
        <v>311</v>
      </c>
      <c r="AL2958" s="152">
        <v>745</v>
      </c>
      <c r="AM2958" s="152">
        <v>12</v>
      </c>
      <c r="AN2958" s="152"/>
      <c r="AO2958" s="152">
        <v>90</v>
      </c>
      <c r="AP2958" s="152">
        <v>7</v>
      </c>
      <c r="AQ2958" s="152">
        <v>867</v>
      </c>
      <c r="AR2958" s="152">
        <v>95</v>
      </c>
      <c r="AS2958" s="152">
        <v>438</v>
      </c>
      <c r="AT2958" s="152">
        <v>51</v>
      </c>
      <c r="AU2958" s="152">
        <v>169</v>
      </c>
      <c r="AV2958" s="152">
        <v>121</v>
      </c>
      <c r="AW2958" s="152">
        <v>53</v>
      </c>
      <c r="AX2958" s="152">
        <v>112</v>
      </c>
      <c r="AY2958" s="152">
        <v>42</v>
      </c>
      <c r="AZ2958" s="152">
        <v>609</v>
      </c>
      <c r="BA2958" s="152">
        <v>208</v>
      </c>
      <c r="BB2958" s="152">
        <v>36</v>
      </c>
      <c r="BC2958" s="152">
        <v>184</v>
      </c>
      <c r="BD2958" s="3">
        <v>88</v>
      </c>
      <c r="BE2958" s="152">
        <v>125</v>
      </c>
      <c r="BF2958" s="152">
        <v>48</v>
      </c>
      <c r="BG2958" s="152">
        <v>30</v>
      </c>
      <c r="BH2958" s="152">
        <v>21</v>
      </c>
      <c r="BI2958" s="152">
        <v>28</v>
      </c>
      <c r="BJ2958" s="152">
        <v>32</v>
      </c>
      <c r="BK2958" s="152">
        <v>24</v>
      </c>
      <c r="BL2958" s="152">
        <v>46</v>
      </c>
      <c r="BM2958" s="152">
        <v>86</v>
      </c>
      <c r="BN2958" s="152">
        <v>22</v>
      </c>
      <c r="BO2958" s="152">
        <v>18</v>
      </c>
      <c r="BP2958" s="152">
        <v>59</v>
      </c>
      <c r="BQ2958" s="152">
        <v>64</v>
      </c>
      <c r="BR2958" s="152">
        <v>19</v>
      </c>
      <c r="BS2958" s="152">
        <v>59</v>
      </c>
      <c r="BT2958" s="152">
        <v>24</v>
      </c>
      <c r="BU2958" s="152">
        <v>30</v>
      </c>
      <c r="BV2958" s="152">
        <v>39</v>
      </c>
      <c r="BW2958" s="152">
        <v>31</v>
      </c>
      <c r="BX2958" s="152">
        <v>59</v>
      </c>
      <c r="BY2958" s="152">
        <v>81</v>
      </c>
      <c r="BZ2958" s="152">
        <v>51</v>
      </c>
      <c r="CA2958" s="152">
        <v>34</v>
      </c>
      <c r="CB2958" s="152">
        <v>24</v>
      </c>
      <c r="CC2958" s="152">
        <v>215</v>
      </c>
      <c r="CD2958" s="152">
        <v>50</v>
      </c>
      <c r="CE2958" s="3"/>
    </row>
    <row r="2959" spans="1:83">
      <c r="A2959" t="str">
        <f t="shared" si="236"/>
        <v>2024</v>
      </c>
      <c r="B2959" t="str">
        <f t="shared" si="237"/>
        <v>February</v>
      </c>
      <c r="C2959" s="2">
        <v>45326</v>
      </c>
      <c r="D2959" s="1" t="str">
        <f t="shared" si="238"/>
        <v>OK</v>
      </c>
      <c r="E2959">
        <f t="shared" si="239"/>
        <v>0</v>
      </c>
      <c r="F2959">
        <f t="shared" si="240"/>
        <v>1</v>
      </c>
      <c r="G2959" s="204">
        <v>45326</v>
      </c>
      <c r="H2959" s="152">
        <v>72</v>
      </c>
      <c r="I2959" s="152">
        <v>407</v>
      </c>
      <c r="J2959" s="152">
        <v>138</v>
      </c>
      <c r="K2959" s="152">
        <v>275</v>
      </c>
      <c r="L2959" s="152">
        <v>117</v>
      </c>
      <c r="M2959" s="152">
        <v>213</v>
      </c>
      <c r="N2959" s="152">
        <v>133</v>
      </c>
      <c r="O2959" s="152">
        <v>175</v>
      </c>
      <c r="P2959" s="152">
        <v>285</v>
      </c>
      <c r="Q2959" s="152">
        <v>415</v>
      </c>
      <c r="R2959" s="152">
        <v>196</v>
      </c>
      <c r="S2959" s="152">
        <v>47</v>
      </c>
      <c r="T2959" s="152">
        <v>125</v>
      </c>
      <c r="U2959" s="152">
        <v>26</v>
      </c>
      <c r="V2959" s="152">
        <v>46</v>
      </c>
      <c r="W2959" s="152">
        <v>548</v>
      </c>
      <c r="X2959" s="152">
        <v>387</v>
      </c>
      <c r="Y2959" s="152">
        <v>23</v>
      </c>
      <c r="Z2959" s="152">
        <v>282</v>
      </c>
      <c r="AA2959" s="152">
        <v>39</v>
      </c>
      <c r="AB2959" s="152">
        <v>392</v>
      </c>
      <c r="AC2959" s="152">
        <v>673</v>
      </c>
      <c r="AD2959" s="152">
        <v>13</v>
      </c>
      <c r="AE2959" s="152">
        <v>395</v>
      </c>
      <c r="AF2959" s="152">
        <v>887</v>
      </c>
      <c r="AG2959" s="152">
        <v>979</v>
      </c>
      <c r="AH2959" s="152">
        <v>197</v>
      </c>
      <c r="AI2959" s="152">
        <v>739</v>
      </c>
      <c r="AJ2959" s="152">
        <v>59</v>
      </c>
      <c r="AK2959" s="152">
        <v>954</v>
      </c>
      <c r="AL2959" s="152">
        <v>1470</v>
      </c>
      <c r="AM2959" s="152">
        <v>22</v>
      </c>
      <c r="AN2959" s="152"/>
      <c r="AO2959" s="152">
        <v>200</v>
      </c>
      <c r="AP2959" s="152">
        <v>28</v>
      </c>
      <c r="AQ2959" s="152">
        <v>387</v>
      </c>
      <c r="AR2959" s="152">
        <v>134</v>
      </c>
      <c r="AS2959" s="152">
        <v>1390</v>
      </c>
      <c r="AT2959" s="152">
        <v>179</v>
      </c>
      <c r="AU2959" s="152">
        <v>516</v>
      </c>
      <c r="AV2959" s="152">
        <v>273</v>
      </c>
      <c r="AW2959" s="152">
        <v>457</v>
      </c>
      <c r="AX2959" s="152">
        <v>167</v>
      </c>
      <c r="AY2959" s="152">
        <v>69</v>
      </c>
      <c r="AZ2959" s="152">
        <v>558</v>
      </c>
      <c r="BA2959" s="152">
        <v>571</v>
      </c>
      <c r="BB2959" s="152">
        <v>245</v>
      </c>
      <c r="BC2959" s="152">
        <v>11</v>
      </c>
      <c r="BD2959" s="3">
        <v>281</v>
      </c>
      <c r="BE2959" s="152">
        <v>167</v>
      </c>
      <c r="BF2959" s="152">
        <v>122</v>
      </c>
      <c r="BG2959" s="152">
        <v>67</v>
      </c>
      <c r="BH2959" s="152">
        <v>51</v>
      </c>
      <c r="BI2959" s="152">
        <v>132</v>
      </c>
      <c r="BJ2959" s="152">
        <v>103</v>
      </c>
      <c r="BK2959" s="152">
        <v>40</v>
      </c>
      <c r="BL2959" s="152">
        <v>147</v>
      </c>
      <c r="BM2959" s="152">
        <v>174</v>
      </c>
      <c r="BN2959" s="152">
        <v>154</v>
      </c>
      <c r="BO2959" s="152">
        <v>17</v>
      </c>
      <c r="BP2959" s="152">
        <v>98</v>
      </c>
      <c r="BQ2959" s="152">
        <v>110</v>
      </c>
      <c r="BR2959" s="152">
        <v>28</v>
      </c>
      <c r="BS2959" s="152">
        <v>34</v>
      </c>
      <c r="BT2959" s="152">
        <v>71</v>
      </c>
      <c r="BU2959" s="152">
        <v>70</v>
      </c>
      <c r="BV2959" s="152">
        <v>37</v>
      </c>
      <c r="BW2959" s="152">
        <v>51</v>
      </c>
      <c r="BX2959" s="152">
        <v>175</v>
      </c>
      <c r="BY2959" s="152">
        <v>75</v>
      </c>
      <c r="BZ2959" s="152">
        <v>75</v>
      </c>
      <c r="CA2959" s="152">
        <v>92</v>
      </c>
      <c r="CB2959" s="152">
        <v>44</v>
      </c>
      <c r="CC2959" s="152">
        <v>165</v>
      </c>
      <c r="CD2959" s="152">
        <v>69</v>
      </c>
      <c r="CE2959" s="3"/>
    </row>
    <row r="2960" spans="1:83">
      <c r="A2960" t="str">
        <f t="shared" si="236"/>
        <v>2024</v>
      </c>
      <c r="B2960" t="str">
        <f t="shared" si="237"/>
        <v>February</v>
      </c>
      <c r="C2960" s="2">
        <v>45327</v>
      </c>
      <c r="D2960" s="1" t="str">
        <f t="shared" si="238"/>
        <v>OK</v>
      </c>
      <c r="E2960">
        <f t="shared" si="239"/>
        <v>1</v>
      </c>
      <c r="F2960">
        <f t="shared" si="240"/>
        <v>0</v>
      </c>
      <c r="G2960" s="204">
        <v>45327</v>
      </c>
      <c r="H2960" s="152">
        <v>56</v>
      </c>
      <c r="I2960" s="152">
        <v>387</v>
      </c>
      <c r="J2960" s="152">
        <v>325</v>
      </c>
      <c r="K2960" s="152">
        <v>225</v>
      </c>
      <c r="L2960" s="152">
        <v>228</v>
      </c>
      <c r="M2960" s="152">
        <v>163</v>
      </c>
      <c r="N2960" s="152">
        <v>209</v>
      </c>
      <c r="O2960" s="152">
        <v>118</v>
      </c>
      <c r="P2960" s="152">
        <v>426</v>
      </c>
      <c r="Q2960" s="152">
        <v>408</v>
      </c>
      <c r="R2960" s="152">
        <v>226</v>
      </c>
      <c r="S2960" s="152">
        <v>57</v>
      </c>
      <c r="T2960" s="152">
        <v>129</v>
      </c>
      <c r="U2960" s="152">
        <v>35</v>
      </c>
      <c r="V2960" s="152">
        <v>117</v>
      </c>
      <c r="W2960" s="152">
        <v>702</v>
      </c>
      <c r="X2960" s="152">
        <v>299</v>
      </c>
      <c r="Y2960" s="152">
        <v>33</v>
      </c>
      <c r="Z2960" s="152">
        <v>316</v>
      </c>
      <c r="AA2960" s="152">
        <v>38</v>
      </c>
      <c r="AB2960" s="152">
        <v>709</v>
      </c>
      <c r="AC2960" s="152">
        <v>349</v>
      </c>
      <c r="AD2960" s="152">
        <v>12</v>
      </c>
      <c r="AE2960" s="152">
        <v>638</v>
      </c>
      <c r="AF2960" s="152">
        <v>1134</v>
      </c>
      <c r="AG2960" s="152">
        <v>703</v>
      </c>
      <c r="AH2960" s="152">
        <v>283</v>
      </c>
      <c r="AI2960" s="152">
        <v>501</v>
      </c>
      <c r="AJ2960" s="152">
        <v>65</v>
      </c>
      <c r="AK2960" s="152">
        <v>908</v>
      </c>
      <c r="AL2960" s="152">
        <v>1262</v>
      </c>
      <c r="AM2960" s="152">
        <v>16</v>
      </c>
      <c r="AN2960" s="152"/>
      <c r="AO2960" s="152">
        <v>243</v>
      </c>
      <c r="AP2960" s="152">
        <v>35</v>
      </c>
      <c r="AQ2960" s="152">
        <v>212</v>
      </c>
      <c r="AR2960" s="152">
        <v>216</v>
      </c>
      <c r="AS2960" s="152">
        <v>1117</v>
      </c>
      <c r="AT2960" s="152">
        <v>197</v>
      </c>
      <c r="AU2960" s="152">
        <v>364</v>
      </c>
      <c r="AV2960" s="152">
        <v>181</v>
      </c>
      <c r="AW2960" s="152">
        <v>117</v>
      </c>
      <c r="AX2960" s="152">
        <v>324</v>
      </c>
      <c r="AY2960" s="152">
        <v>157</v>
      </c>
      <c r="AZ2960" s="152">
        <v>419</v>
      </c>
      <c r="BA2960" s="152">
        <v>397</v>
      </c>
      <c r="BB2960" s="152">
        <v>153</v>
      </c>
      <c r="BC2960" s="152">
        <v>13</v>
      </c>
      <c r="BD2960" s="3">
        <v>155</v>
      </c>
      <c r="BE2960" s="152">
        <v>106</v>
      </c>
      <c r="BF2960" s="152">
        <v>104</v>
      </c>
      <c r="BG2960" s="152">
        <v>70</v>
      </c>
      <c r="BH2960" s="152">
        <v>71</v>
      </c>
      <c r="BI2960" s="152">
        <v>56</v>
      </c>
      <c r="BJ2960" s="152">
        <v>76</v>
      </c>
      <c r="BK2960" s="152">
        <v>32</v>
      </c>
      <c r="BL2960" s="152">
        <v>69</v>
      </c>
      <c r="BM2960" s="152">
        <v>136</v>
      </c>
      <c r="BN2960" s="152">
        <v>66</v>
      </c>
      <c r="BO2960" s="152">
        <v>19</v>
      </c>
      <c r="BP2960" s="152">
        <v>145</v>
      </c>
      <c r="BQ2960" s="152">
        <v>144</v>
      </c>
      <c r="BR2960" s="152">
        <v>69</v>
      </c>
      <c r="BS2960" s="152">
        <v>66</v>
      </c>
      <c r="BT2960" s="152">
        <v>49</v>
      </c>
      <c r="BU2960" s="152">
        <v>53</v>
      </c>
      <c r="BV2960" s="152">
        <v>48</v>
      </c>
      <c r="BW2960" s="152">
        <v>63</v>
      </c>
      <c r="BX2960" s="152">
        <v>168</v>
      </c>
      <c r="BY2960" s="152">
        <v>89</v>
      </c>
      <c r="BZ2960" s="152">
        <v>90</v>
      </c>
      <c r="CA2960" s="152">
        <v>70</v>
      </c>
      <c r="CB2960" s="152">
        <v>48</v>
      </c>
      <c r="CC2960" s="152">
        <v>231</v>
      </c>
      <c r="CD2960" s="152">
        <v>101</v>
      </c>
      <c r="CE2960" s="3"/>
    </row>
    <row r="2961" spans="1:83">
      <c r="A2961" t="str">
        <f t="shared" si="236"/>
        <v>2024</v>
      </c>
      <c r="B2961" t="str">
        <f t="shared" si="237"/>
        <v>February</v>
      </c>
      <c r="C2961" s="2">
        <v>45328</v>
      </c>
      <c r="D2961" s="1" t="str">
        <f t="shared" si="238"/>
        <v>OK</v>
      </c>
      <c r="E2961">
        <f t="shared" si="239"/>
        <v>1</v>
      </c>
      <c r="F2961">
        <f t="shared" si="240"/>
        <v>0</v>
      </c>
      <c r="G2961" s="204">
        <v>45328</v>
      </c>
      <c r="H2961" s="152">
        <v>65</v>
      </c>
      <c r="I2961" s="152">
        <v>400</v>
      </c>
      <c r="J2961" s="152">
        <v>171</v>
      </c>
      <c r="K2961" s="152">
        <v>350</v>
      </c>
      <c r="L2961" s="152">
        <v>166</v>
      </c>
      <c r="M2961" s="152">
        <v>196</v>
      </c>
      <c r="N2961" s="152">
        <v>125</v>
      </c>
      <c r="O2961" s="152">
        <v>191</v>
      </c>
      <c r="P2961" s="152">
        <v>260</v>
      </c>
      <c r="Q2961" s="152">
        <v>424</v>
      </c>
      <c r="R2961" s="152">
        <v>165</v>
      </c>
      <c r="S2961" s="152">
        <v>77</v>
      </c>
      <c r="T2961" s="152">
        <v>94</v>
      </c>
      <c r="U2961" s="152">
        <v>19</v>
      </c>
      <c r="V2961" s="152">
        <v>35</v>
      </c>
      <c r="W2961" s="152">
        <v>534</v>
      </c>
      <c r="X2961" s="152">
        <v>487</v>
      </c>
      <c r="Y2961" s="152">
        <v>14</v>
      </c>
      <c r="Z2961" s="152">
        <v>294</v>
      </c>
      <c r="AA2961" s="152">
        <v>46</v>
      </c>
      <c r="AB2961" s="152">
        <v>514</v>
      </c>
      <c r="AC2961" s="152">
        <v>765</v>
      </c>
      <c r="AD2961" s="152">
        <v>9</v>
      </c>
      <c r="AE2961" s="152">
        <v>446</v>
      </c>
      <c r="AF2961" s="152">
        <v>989</v>
      </c>
      <c r="AG2961" s="152">
        <v>1024</v>
      </c>
      <c r="AH2961" s="152">
        <v>226</v>
      </c>
      <c r="AI2961" s="152">
        <v>804</v>
      </c>
      <c r="AJ2961" s="152">
        <v>42</v>
      </c>
      <c r="AK2961" s="152">
        <v>1313</v>
      </c>
      <c r="AL2961" s="152">
        <v>1518</v>
      </c>
      <c r="AM2961" s="152">
        <v>15</v>
      </c>
      <c r="AN2961" s="152"/>
      <c r="AO2961" s="152">
        <v>230</v>
      </c>
      <c r="AP2961" s="152">
        <v>54</v>
      </c>
      <c r="AQ2961" s="152">
        <v>387</v>
      </c>
      <c r="AR2961" s="152">
        <v>114</v>
      </c>
      <c r="AS2961" s="152">
        <v>1807</v>
      </c>
      <c r="AT2961" s="152">
        <v>231</v>
      </c>
      <c r="AU2961" s="152">
        <v>610</v>
      </c>
      <c r="AV2961" s="152">
        <v>505</v>
      </c>
      <c r="AW2961" s="152">
        <v>289</v>
      </c>
      <c r="AX2961" s="152">
        <v>142</v>
      </c>
      <c r="AY2961" s="152">
        <v>102</v>
      </c>
      <c r="AZ2961" s="152">
        <v>603</v>
      </c>
      <c r="BA2961" s="152">
        <v>622</v>
      </c>
      <c r="BB2961" s="152">
        <v>303</v>
      </c>
      <c r="BC2961" s="152">
        <v>24</v>
      </c>
      <c r="BD2961" s="3">
        <v>317</v>
      </c>
      <c r="BE2961" s="152">
        <v>201</v>
      </c>
      <c r="BF2961" s="152">
        <v>123</v>
      </c>
      <c r="BG2961" s="152">
        <v>56</v>
      </c>
      <c r="BH2961" s="152">
        <v>67</v>
      </c>
      <c r="BI2961" s="152">
        <v>103</v>
      </c>
      <c r="BJ2961" s="152">
        <v>92</v>
      </c>
      <c r="BK2961" s="152">
        <v>39</v>
      </c>
      <c r="BL2961" s="152">
        <v>120</v>
      </c>
      <c r="BM2961" s="152">
        <v>219</v>
      </c>
      <c r="BN2961" s="152">
        <v>148</v>
      </c>
      <c r="BO2961" s="152">
        <v>16</v>
      </c>
      <c r="BP2961" s="152">
        <v>126</v>
      </c>
      <c r="BQ2961" s="152">
        <v>131</v>
      </c>
      <c r="BR2961" s="152">
        <v>29</v>
      </c>
      <c r="BS2961" s="152">
        <v>43</v>
      </c>
      <c r="BT2961" s="152">
        <v>109</v>
      </c>
      <c r="BU2961" s="152">
        <v>56</v>
      </c>
      <c r="BV2961" s="152">
        <v>43</v>
      </c>
      <c r="BW2961" s="152">
        <v>70</v>
      </c>
      <c r="BX2961" s="152">
        <v>178</v>
      </c>
      <c r="BY2961" s="152">
        <v>103</v>
      </c>
      <c r="BZ2961" s="152">
        <v>82</v>
      </c>
      <c r="CA2961" s="152">
        <v>105</v>
      </c>
      <c r="CB2961" s="152">
        <v>40</v>
      </c>
      <c r="CC2961" s="152">
        <v>194</v>
      </c>
      <c r="CD2961" s="152">
        <v>90</v>
      </c>
      <c r="CE2961" s="3"/>
    </row>
    <row r="2962" spans="1:83">
      <c r="A2962" t="str">
        <f t="shared" si="236"/>
        <v>2024</v>
      </c>
      <c r="B2962" t="str">
        <f t="shared" si="237"/>
        <v>February</v>
      </c>
      <c r="C2962" s="2">
        <v>45329</v>
      </c>
      <c r="D2962" s="1" t="str">
        <f t="shared" si="238"/>
        <v>OK</v>
      </c>
      <c r="E2962">
        <f t="shared" si="239"/>
        <v>1</v>
      </c>
      <c r="F2962">
        <f t="shared" si="240"/>
        <v>0</v>
      </c>
      <c r="G2962" s="204">
        <v>45329</v>
      </c>
      <c r="H2962" s="152">
        <v>31</v>
      </c>
      <c r="I2962" s="152">
        <v>571</v>
      </c>
      <c r="J2962" s="152">
        <v>522</v>
      </c>
      <c r="K2962" s="152">
        <v>285</v>
      </c>
      <c r="L2962" s="152">
        <v>455</v>
      </c>
      <c r="M2962" s="152">
        <v>187</v>
      </c>
      <c r="N2962" s="152">
        <v>369</v>
      </c>
      <c r="O2962" s="152">
        <v>154</v>
      </c>
      <c r="P2962" s="152">
        <v>592</v>
      </c>
      <c r="Q2962" s="152">
        <v>578</v>
      </c>
      <c r="R2962" s="152">
        <v>269</v>
      </c>
      <c r="S2962" s="152">
        <v>99</v>
      </c>
      <c r="T2962" s="152">
        <v>136</v>
      </c>
      <c r="U2962" s="152">
        <v>51</v>
      </c>
      <c r="V2962" s="152">
        <v>122</v>
      </c>
      <c r="W2962" s="152">
        <v>787</v>
      </c>
      <c r="X2962" s="152">
        <v>346</v>
      </c>
      <c r="Y2962" s="152">
        <v>21</v>
      </c>
      <c r="Z2962" s="152">
        <v>358</v>
      </c>
      <c r="AA2962" s="152">
        <v>20</v>
      </c>
      <c r="AB2962" s="152">
        <v>1206</v>
      </c>
      <c r="AC2962" s="152">
        <v>335</v>
      </c>
      <c r="AD2962" s="152">
        <v>10</v>
      </c>
      <c r="AE2962" s="152">
        <v>1151</v>
      </c>
      <c r="AF2962" s="152">
        <v>1807</v>
      </c>
      <c r="AG2962" s="152">
        <v>941</v>
      </c>
      <c r="AH2962" s="152">
        <v>234</v>
      </c>
      <c r="AI2962" s="152">
        <v>403</v>
      </c>
      <c r="AJ2962" s="152">
        <v>79</v>
      </c>
      <c r="AK2962" s="152">
        <v>1436</v>
      </c>
      <c r="AL2962" s="152">
        <v>1651</v>
      </c>
      <c r="AM2962" s="152">
        <v>21</v>
      </c>
      <c r="AN2962" s="152"/>
      <c r="AO2962" s="152">
        <v>381</v>
      </c>
      <c r="AP2962" s="152">
        <v>53</v>
      </c>
      <c r="AQ2962" s="152">
        <v>274</v>
      </c>
      <c r="AR2962" s="152">
        <v>283</v>
      </c>
      <c r="AS2962" s="152">
        <v>1583</v>
      </c>
      <c r="AT2962" s="152">
        <v>334</v>
      </c>
      <c r="AU2962" s="152">
        <v>364</v>
      </c>
      <c r="AV2962" s="152">
        <v>156</v>
      </c>
      <c r="AW2962" s="152">
        <v>120</v>
      </c>
      <c r="AX2962" s="152">
        <v>490</v>
      </c>
      <c r="AY2962" s="152">
        <v>248</v>
      </c>
      <c r="AZ2962" s="152">
        <v>437</v>
      </c>
      <c r="BA2962" s="152">
        <v>439</v>
      </c>
      <c r="BB2962" s="152">
        <v>165</v>
      </c>
      <c r="BC2962" s="152">
        <v>19</v>
      </c>
      <c r="BD2962" s="3">
        <v>120</v>
      </c>
      <c r="BE2962" s="152">
        <v>250</v>
      </c>
      <c r="BF2962" s="152">
        <v>93</v>
      </c>
      <c r="BG2962" s="152">
        <v>99</v>
      </c>
      <c r="BH2962" s="152">
        <v>92</v>
      </c>
      <c r="BI2962" s="152">
        <v>85</v>
      </c>
      <c r="BJ2962" s="152">
        <v>96</v>
      </c>
      <c r="BK2962" s="152">
        <v>25</v>
      </c>
      <c r="BL2962" s="152">
        <v>61</v>
      </c>
      <c r="BM2962" s="152">
        <v>177</v>
      </c>
      <c r="BN2962" s="152">
        <v>90</v>
      </c>
      <c r="BO2962" s="152">
        <v>11</v>
      </c>
      <c r="BP2962" s="152">
        <v>198</v>
      </c>
      <c r="BQ2962" s="152">
        <v>208</v>
      </c>
      <c r="BR2962" s="152">
        <v>80</v>
      </c>
      <c r="BS2962" s="152">
        <v>75</v>
      </c>
      <c r="BT2962" s="152">
        <v>48</v>
      </c>
      <c r="BU2962" s="152">
        <v>63</v>
      </c>
      <c r="BV2962" s="152">
        <v>40</v>
      </c>
      <c r="BW2962" s="152">
        <v>101</v>
      </c>
      <c r="BX2962" s="152">
        <v>216</v>
      </c>
      <c r="BY2962" s="152">
        <v>96</v>
      </c>
      <c r="BZ2962" s="152">
        <v>163</v>
      </c>
      <c r="CA2962" s="152">
        <v>70</v>
      </c>
      <c r="CB2962" s="152">
        <v>75</v>
      </c>
      <c r="CC2962" s="152">
        <v>253</v>
      </c>
      <c r="CD2962" s="152">
        <v>100</v>
      </c>
      <c r="CE2962" s="3"/>
    </row>
    <row r="2963" spans="1:83">
      <c r="A2963" t="str">
        <f t="shared" si="236"/>
        <v>2024</v>
      </c>
      <c r="B2963" t="str">
        <f t="shared" si="237"/>
        <v>February</v>
      </c>
      <c r="C2963" s="2">
        <v>45330</v>
      </c>
      <c r="D2963" s="1" t="str">
        <f t="shared" si="238"/>
        <v>OK</v>
      </c>
      <c r="E2963">
        <f t="shared" si="239"/>
        <v>1</v>
      </c>
      <c r="F2963">
        <f t="shared" si="240"/>
        <v>0</v>
      </c>
      <c r="G2963" s="204">
        <v>45330</v>
      </c>
      <c r="H2963" s="152">
        <v>14</v>
      </c>
      <c r="I2963" s="152">
        <v>560</v>
      </c>
      <c r="J2963" s="152">
        <v>595</v>
      </c>
      <c r="K2963" s="152">
        <v>273</v>
      </c>
      <c r="L2963" s="152">
        <v>427</v>
      </c>
      <c r="M2963" s="152">
        <v>202</v>
      </c>
      <c r="N2963" s="152">
        <v>388</v>
      </c>
      <c r="O2963" s="152">
        <v>136</v>
      </c>
      <c r="P2963" s="152">
        <v>621</v>
      </c>
      <c r="Q2963" s="152">
        <v>599</v>
      </c>
      <c r="R2963" s="152">
        <v>318</v>
      </c>
      <c r="S2963" s="152">
        <v>108</v>
      </c>
      <c r="T2963" s="152">
        <v>116</v>
      </c>
      <c r="U2963" s="152">
        <v>62</v>
      </c>
      <c r="V2963" s="152">
        <v>166</v>
      </c>
      <c r="W2963" s="152">
        <v>818</v>
      </c>
      <c r="X2963" s="152">
        <v>328</v>
      </c>
      <c r="Y2963" s="152">
        <v>17</v>
      </c>
      <c r="Z2963" s="152">
        <v>396</v>
      </c>
      <c r="AA2963" s="152">
        <v>12</v>
      </c>
      <c r="AB2963" s="152">
        <v>1298</v>
      </c>
      <c r="AC2963" s="152">
        <v>365</v>
      </c>
      <c r="AD2963" s="152">
        <v>16</v>
      </c>
      <c r="AE2963" s="152">
        <v>1218</v>
      </c>
      <c r="AF2963" s="152">
        <v>1946</v>
      </c>
      <c r="AG2963" s="152">
        <v>997</v>
      </c>
      <c r="AH2963" s="152">
        <v>249</v>
      </c>
      <c r="AI2963" s="152">
        <v>404</v>
      </c>
      <c r="AJ2963" s="152">
        <v>91</v>
      </c>
      <c r="AK2963" s="152">
        <v>1380</v>
      </c>
      <c r="AL2963" s="152">
        <v>1821</v>
      </c>
      <c r="AM2963" s="152">
        <v>11</v>
      </c>
      <c r="AN2963" s="152"/>
      <c r="AO2963" s="152">
        <v>395</v>
      </c>
      <c r="AP2963" s="152">
        <v>48</v>
      </c>
      <c r="AQ2963" s="152">
        <v>291</v>
      </c>
      <c r="AR2963" s="152">
        <v>347</v>
      </c>
      <c r="AS2963" s="152">
        <v>1574</v>
      </c>
      <c r="AT2963" s="152">
        <v>325</v>
      </c>
      <c r="AU2963" s="152">
        <v>269</v>
      </c>
      <c r="AV2963" s="152">
        <v>166</v>
      </c>
      <c r="AW2963" s="152">
        <v>142</v>
      </c>
      <c r="AX2963" s="152">
        <v>551</v>
      </c>
      <c r="AY2963" s="152">
        <v>279</v>
      </c>
      <c r="AZ2963" s="152">
        <v>501</v>
      </c>
      <c r="BA2963" s="152">
        <v>437</v>
      </c>
      <c r="BB2963" s="152">
        <v>136</v>
      </c>
      <c r="BC2963" s="152">
        <v>17</v>
      </c>
      <c r="BD2963" s="3">
        <v>129</v>
      </c>
      <c r="BE2963" s="152">
        <v>301</v>
      </c>
      <c r="BF2963" s="152">
        <v>91</v>
      </c>
      <c r="BG2963" s="152">
        <v>64</v>
      </c>
      <c r="BH2963" s="152">
        <v>86</v>
      </c>
      <c r="BI2963" s="152">
        <v>77</v>
      </c>
      <c r="BJ2963" s="152">
        <v>93</v>
      </c>
      <c r="BK2963" s="152">
        <v>30</v>
      </c>
      <c r="BL2963" s="152">
        <v>61</v>
      </c>
      <c r="BM2963" s="152">
        <v>189</v>
      </c>
      <c r="BN2963" s="152">
        <v>93</v>
      </c>
      <c r="BO2963" s="152">
        <v>14</v>
      </c>
      <c r="BP2963" s="152">
        <v>228</v>
      </c>
      <c r="BQ2963" s="152">
        <v>229</v>
      </c>
      <c r="BR2963" s="152">
        <v>69</v>
      </c>
      <c r="BS2963" s="152">
        <v>95</v>
      </c>
      <c r="BT2963" s="152">
        <v>62</v>
      </c>
      <c r="BU2963" s="152">
        <v>71</v>
      </c>
      <c r="BV2963" s="152">
        <v>35</v>
      </c>
      <c r="BW2963" s="152">
        <v>104</v>
      </c>
      <c r="BX2963" s="152">
        <v>262</v>
      </c>
      <c r="BY2963" s="152">
        <v>105</v>
      </c>
      <c r="BZ2963" s="152">
        <v>156</v>
      </c>
      <c r="CA2963" s="152">
        <v>65</v>
      </c>
      <c r="CB2963" s="152">
        <v>76</v>
      </c>
      <c r="CC2963" s="152">
        <v>301</v>
      </c>
      <c r="CD2963" s="152">
        <v>113</v>
      </c>
      <c r="CE2963" s="3"/>
    </row>
    <row r="2964" spans="1:83">
      <c r="A2964" t="str">
        <f t="shared" si="236"/>
        <v>2024</v>
      </c>
      <c r="B2964" t="str">
        <f t="shared" si="237"/>
        <v>February</v>
      </c>
      <c r="C2964" s="2">
        <v>45331</v>
      </c>
      <c r="D2964" s="1" t="str">
        <f t="shared" si="238"/>
        <v>OK</v>
      </c>
      <c r="E2964">
        <f t="shared" si="239"/>
        <v>1</v>
      </c>
      <c r="F2964">
        <f t="shared" si="240"/>
        <v>0</v>
      </c>
      <c r="G2964" s="204">
        <v>45331</v>
      </c>
      <c r="H2964" s="152">
        <v>40</v>
      </c>
      <c r="I2964" s="152">
        <v>440</v>
      </c>
      <c r="J2964" s="152">
        <v>468</v>
      </c>
      <c r="K2964" s="152">
        <v>224</v>
      </c>
      <c r="L2964" s="152">
        <v>372</v>
      </c>
      <c r="M2964" s="152">
        <v>216</v>
      </c>
      <c r="N2964" s="152">
        <v>366</v>
      </c>
      <c r="O2964" s="152">
        <v>115</v>
      </c>
      <c r="P2964" s="152">
        <v>558</v>
      </c>
      <c r="Q2964" s="152">
        <v>463</v>
      </c>
      <c r="R2964" s="152">
        <v>242</v>
      </c>
      <c r="S2964" s="152">
        <v>91</v>
      </c>
      <c r="T2964" s="152">
        <v>148</v>
      </c>
      <c r="U2964" s="152">
        <v>43</v>
      </c>
      <c r="V2964" s="152">
        <v>117</v>
      </c>
      <c r="W2964" s="152">
        <v>798</v>
      </c>
      <c r="X2964" s="152">
        <v>285</v>
      </c>
      <c r="Y2964" s="152">
        <v>29</v>
      </c>
      <c r="Z2964" s="152">
        <v>326</v>
      </c>
      <c r="AA2964" s="152">
        <v>20</v>
      </c>
      <c r="AB2964" s="152">
        <v>885</v>
      </c>
      <c r="AC2964" s="152">
        <v>317</v>
      </c>
      <c r="AD2964" s="152">
        <v>15</v>
      </c>
      <c r="AE2964" s="152">
        <v>866</v>
      </c>
      <c r="AF2964" s="152">
        <v>1459</v>
      </c>
      <c r="AG2964" s="152">
        <v>856</v>
      </c>
      <c r="AH2964" s="152">
        <v>198</v>
      </c>
      <c r="AI2964" s="152">
        <v>353</v>
      </c>
      <c r="AJ2964" s="152">
        <v>93</v>
      </c>
      <c r="AK2964" s="152">
        <v>1089</v>
      </c>
      <c r="AL2964" s="152">
        <v>1605</v>
      </c>
      <c r="AM2964" s="152">
        <v>15</v>
      </c>
      <c r="AN2964" s="152"/>
      <c r="AO2964" s="152">
        <v>351</v>
      </c>
      <c r="AP2964" s="152">
        <v>40</v>
      </c>
      <c r="AQ2964" s="152">
        <v>219</v>
      </c>
      <c r="AR2964" s="152">
        <v>257</v>
      </c>
      <c r="AS2964" s="152">
        <v>1272</v>
      </c>
      <c r="AT2964" s="152">
        <v>280</v>
      </c>
      <c r="AU2964" s="152">
        <v>437</v>
      </c>
      <c r="AV2964" s="152">
        <v>147</v>
      </c>
      <c r="AW2964" s="152">
        <v>110</v>
      </c>
      <c r="AX2964" s="152">
        <v>395</v>
      </c>
      <c r="AY2964" s="152">
        <v>191</v>
      </c>
      <c r="AZ2964" s="152">
        <v>413</v>
      </c>
      <c r="BA2964" s="152">
        <v>432</v>
      </c>
      <c r="BB2964" s="152">
        <v>135</v>
      </c>
      <c r="BC2964" s="152">
        <v>25</v>
      </c>
      <c r="BD2964" s="3">
        <v>137</v>
      </c>
      <c r="BE2964" s="152">
        <v>210</v>
      </c>
      <c r="BF2964" s="152">
        <v>98</v>
      </c>
      <c r="BG2964" s="152">
        <v>59</v>
      </c>
      <c r="BH2964" s="152">
        <v>104</v>
      </c>
      <c r="BI2964" s="152">
        <v>67</v>
      </c>
      <c r="BJ2964" s="152">
        <v>103</v>
      </c>
      <c r="BK2964" s="152">
        <v>31</v>
      </c>
      <c r="BL2964" s="152">
        <v>64</v>
      </c>
      <c r="BM2964" s="152">
        <v>176</v>
      </c>
      <c r="BN2964" s="152">
        <v>103</v>
      </c>
      <c r="BO2964" s="152">
        <v>20</v>
      </c>
      <c r="BP2964" s="152">
        <v>190</v>
      </c>
      <c r="BQ2964" s="152">
        <v>163</v>
      </c>
      <c r="BR2964" s="152">
        <v>78</v>
      </c>
      <c r="BS2964" s="152">
        <v>93</v>
      </c>
      <c r="BT2964" s="152">
        <v>50</v>
      </c>
      <c r="BU2964" s="152">
        <v>57</v>
      </c>
      <c r="BV2964" s="152">
        <v>40</v>
      </c>
      <c r="BW2964" s="152">
        <v>111</v>
      </c>
      <c r="BX2964" s="152">
        <v>204</v>
      </c>
      <c r="BY2964" s="152">
        <v>103</v>
      </c>
      <c r="BZ2964" s="152">
        <v>139</v>
      </c>
      <c r="CA2964" s="152">
        <v>61</v>
      </c>
      <c r="CB2964" s="152">
        <v>65</v>
      </c>
      <c r="CC2964" s="152">
        <v>304</v>
      </c>
      <c r="CD2964" s="152">
        <v>115</v>
      </c>
      <c r="CE2964" s="3"/>
    </row>
    <row r="2965" spans="1:83">
      <c r="A2965" t="str">
        <f t="shared" si="236"/>
        <v>2024</v>
      </c>
      <c r="B2965" t="str">
        <f t="shared" si="237"/>
        <v>February</v>
      </c>
      <c r="C2965" s="2">
        <v>45332</v>
      </c>
      <c r="D2965" s="1" t="str">
        <f t="shared" si="238"/>
        <v>OK</v>
      </c>
      <c r="E2965">
        <f t="shared" si="239"/>
        <v>0</v>
      </c>
      <c r="F2965">
        <f t="shared" si="240"/>
        <v>1</v>
      </c>
      <c r="G2965" s="204">
        <v>45332</v>
      </c>
      <c r="H2965" s="152">
        <v>27</v>
      </c>
      <c r="I2965" s="152">
        <v>310</v>
      </c>
      <c r="J2965" s="152">
        <v>284</v>
      </c>
      <c r="K2965" s="152">
        <v>236</v>
      </c>
      <c r="L2965" s="152">
        <v>171</v>
      </c>
      <c r="M2965" s="152">
        <v>171</v>
      </c>
      <c r="N2965" s="152">
        <v>161</v>
      </c>
      <c r="O2965" s="152">
        <v>140</v>
      </c>
      <c r="P2965" s="152">
        <v>320</v>
      </c>
      <c r="Q2965" s="152">
        <v>350</v>
      </c>
      <c r="R2965" s="152">
        <v>251</v>
      </c>
      <c r="S2965" s="152">
        <v>63</v>
      </c>
      <c r="T2965" s="152">
        <v>122</v>
      </c>
      <c r="U2965" s="152">
        <v>25</v>
      </c>
      <c r="V2965" s="152">
        <v>65</v>
      </c>
      <c r="W2965" s="152">
        <v>684</v>
      </c>
      <c r="X2965" s="152">
        <v>290</v>
      </c>
      <c r="Y2965" s="152">
        <v>12</v>
      </c>
      <c r="Z2965" s="152">
        <v>273</v>
      </c>
      <c r="AA2965" s="152">
        <v>31</v>
      </c>
      <c r="AB2965" s="152">
        <v>372</v>
      </c>
      <c r="AC2965" s="152">
        <v>494</v>
      </c>
      <c r="AD2965" s="152">
        <v>12</v>
      </c>
      <c r="AE2965" s="152">
        <v>360</v>
      </c>
      <c r="AF2965" s="152">
        <v>790</v>
      </c>
      <c r="AG2965" s="152">
        <v>791</v>
      </c>
      <c r="AH2965" s="152">
        <v>226</v>
      </c>
      <c r="AI2965" s="152">
        <v>388</v>
      </c>
      <c r="AJ2965" s="152">
        <v>46</v>
      </c>
      <c r="AK2965" s="152">
        <v>663</v>
      </c>
      <c r="AL2965" s="152">
        <v>1307</v>
      </c>
      <c r="AM2965" s="152">
        <v>22</v>
      </c>
      <c r="AN2965" s="152"/>
      <c r="AO2965" s="152">
        <v>178</v>
      </c>
      <c r="AP2965" s="152">
        <v>35</v>
      </c>
      <c r="AQ2965" s="152">
        <v>300</v>
      </c>
      <c r="AR2965" s="152">
        <v>143</v>
      </c>
      <c r="AS2965" s="152">
        <v>1077</v>
      </c>
      <c r="AT2965" s="152">
        <v>136</v>
      </c>
      <c r="AU2965" s="152">
        <v>42</v>
      </c>
      <c r="AV2965" s="152">
        <v>176</v>
      </c>
      <c r="AW2965" s="152">
        <v>246</v>
      </c>
      <c r="AX2965" s="152">
        <v>189</v>
      </c>
      <c r="AY2965" s="152">
        <v>81</v>
      </c>
      <c r="AZ2965" s="152">
        <v>480</v>
      </c>
      <c r="BA2965" s="152">
        <v>446</v>
      </c>
      <c r="BB2965" s="152">
        <v>227</v>
      </c>
      <c r="BC2965" s="152">
        <v>121</v>
      </c>
      <c r="BD2965" s="3">
        <v>184</v>
      </c>
      <c r="BE2965" s="152">
        <v>151</v>
      </c>
      <c r="BF2965" s="152">
        <v>94</v>
      </c>
      <c r="BG2965" s="152">
        <v>70</v>
      </c>
      <c r="BH2965" s="152">
        <v>47</v>
      </c>
      <c r="BI2965" s="152">
        <v>84</v>
      </c>
      <c r="BJ2965" s="152">
        <v>87</v>
      </c>
      <c r="BK2965" s="152">
        <v>46</v>
      </c>
      <c r="BL2965" s="152">
        <v>128</v>
      </c>
      <c r="BM2965" s="152">
        <v>161</v>
      </c>
      <c r="BN2965" s="152">
        <v>123</v>
      </c>
      <c r="BO2965" s="152">
        <v>16</v>
      </c>
      <c r="BP2965" s="152">
        <v>137</v>
      </c>
      <c r="BQ2965" s="152">
        <v>118</v>
      </c>
      <c r="BR2965" s="152">
        <v>29</v>
      </c>
      <c r="BS2965" s="152">
        <v>40</v>
      </c>
      <c r="BT2965" s="152">
        <v>91</v>
      </c>
      <c r="BU2965" s="152">
        <v>75</v>
      </c>
      <c r="BV2965" s="152">
        <v>19</v>
      </c>
      <c r="BW2965" s="152">
        <v>74</v>
      </c>
      <c r="BX2965" s="152">
        <v>174</v>
      </c>
      <c r="BY2965" s="152">
        <v>99</v>
      </c>
      <c r="BZ2965" s="152">
        <v>97</v>
      </c>
      <c r="CA2965" s="152">
        <v>79</v>
      </c>
      <c r="CB2965" s="152">
        <v>38</v>
      </c>
      <c r="CC2965" s="152">
        <v>227</v>
      </c>
      <c r="CD2965" s="152">
        <v>65</v>
      </c>
      <c r="CE2965" s="3"/>
    </row>
    <row r="2966" spans="1:83">
      <c r="A2966" t="str">
        <f t="shared" si="236"/>
        <v>2024</v>
      </c>
      <c r="B2966" t="str">
        <f t="shared" si="237"/>
        <v>February</v>
      </c>
      <c r="C2966" s="2">
        <v>45333</v>
      </c>
      <c r="D2966" s="1" t="str">
        <f t="shared" si="238"/>
        <v>OK</v>
      </c>
      <c r="E2966">
        <f t="shared" si="239"/>
        <v>0</v>
      </c>
      <c r="F2966">
        <f t="shared" si="240"/>
        <v>1</v>
      </c>
      <c r="G2966" s="204">
        <v>45333</v>
      </c>
      <c r="H2966" s="152">
        <v>59</v>
      </c>
      <c r="I2966" s="152">
        <v>247</v>
      </c>
      <c r="J2966" s="152">
        <v>152</v>
      </c>
      <c r="K2966" s="152">
        <v>280</v>
      </c>
      <c r="L2966" s="152">
        <v>147</v>
      </c>
      <c r="M2966" s="152">
        <v>185</v>
      </c>
      <c r="N2966" s="152">
        <v>134</v>
      </c>
      <c r="O2966" s="152">
        <v>107</v>
      </c>
      <c r="P2966" s="152">
        <v>266</v>
      </c>
      <c r="Q2966" s="152">
        <v>265</v>
      </c>
      <c r="R2966" s="152">
        <v>160</v>
      </c>
      <c r="S2966" s="152">
        <v>45</v>
      </c>
      <c r="T2966" s="152">
        <v>106</v>
      </c>
      <c r="U2966" s="152">
        <v>27</v>
      </c>
      <c r="V2966" s="152">
        <v>65</v>
      </c>
      <c r="W2966" s="152">
        <v>570</v>
      </c>
      <c r="X2966" s="152">
        <v>297</v>
      </c>
      <c r="Y2966" s="152">
        <v>14</v>
      </c>
      <c r="Z2966" s="152">
        <v>249</v>
      </c>
      <c r="AA2966" s="152">
        <v>35</v>
      </c>
      <c r="AB2966" s="152">
        <v>337</v>
      </c>
      <c r="AC2966" s="152">
        <v>496</v>
      </c>
      <c r="AD2966" s="152">
        <v>19</v>
      </c>
      <c r="AE2966" s="152">
        <v>343</v>
      </c>
      <c r="AF2966" s="152">
        <v>712</v>
      </c>
      <c r="AG2966" s="152">
        <v>753</v>
      </c>
      <c r="AH2966" s="152">
        <v>240</v>
      </c>
      <c r="AI2966" s="152">
        <v>568</v>
      </c>
      <c r="AJ2966" s="152">
        <v>62</v>
      </c>
      <c r="AK2966" s="152">
        <v>737</v>
      </c>
      <c r="AL2966" s="152">
        <v>1302</v>
      </c>
      <c r="AM2966" s="152">
        <v>16</v>
      </c>
      <c r="AN2966" s="152"/>
      <c r="AO2966" s="152">
        <v>191</v>
      </c>
      <c r="AP2966" s="152">
        <v>66</v>
      </c>
      <c r="AQ2966" s="152">
        <v>523</v>
      </c>
      <c r="AR2966" s="152">
        <v>124</v>
      </c>
      <c r="AS2966" s="152">
        <v>1032</v>
      </c>
      <c r="AT2966" s="152">
        <v>232</v>
      </c>
      <c r="AU2966" s="152">
        <v>772</v>
      </c>
      <c r="AV2966" s="152">
        <v>254</v>
      </c>
      <c r="AW2966" s="152">
        <v>269</v>
      </c>
      <c r="AX2966" s="152">
        <v>169</v>
      </c>
      <c r="AY2966" s="152">
        <v>83</v>
      </c>
      <c r="AZ2966" s="152">
        <v>503</v>
      </c>
      <c r="BA2966" s="152">
        <v>491</v>
      </c>
      <c r="BB2966" s="152">
        <v>257</v>
      </c>
      <c r="BC2966" s="152">
        <v>9</v>
      </c>
      <c r="BD2966" s="3">
        <v>219</v>
      </c>
      <c r="BE2966" s="152">
        <v>147</v>
      </c>
      <c r="BF2966" s="152">
        <v>96</v>
      </c>
      <c r="BG2966" s="152">
        <v>38</v>
      </c>
      <c r="BH2966" s="152">
        <v>33</v>
      </c>
      <c r="BI2966" s="152">
        <v>93</v>
      </c>
      <c r="BJ2966" s="152">
        <v>87</v>
      </c>
      <c r="BK2966" s="152">
        <v>38</v>
      </c>
      <c r="BL2966" s="152">
        <v>136</v>
      </c>
      <c r="BM2966" s="152">
        <v>155</v>
      </c>
      <c r="BN2966" s="152">
        <v>108</v>
      </c>
      <c r="BO2966" s="152">
        <v>27</v>
      </c>
      <c r="BP2966" s="152">
        <v>140</v>
      </c>
      <c r="BQ2966" s="152">
        <v>120</v>
      </c>
      <c r="BR2966" s="152">
        <v>37</v>
      </c>
      <c r="BS2966" s="152">
        <v>49</v>
      </c>
      <c r="BT2966" s="152">
        <v>68</v>
      </c>
      <c r="BU2966" s="152">
        <v>62</v>
      </c>
      <c r="BV2966" s="152">
        <v>30</v>
      </c>
      <c r="BW2966" s="152">
        <v>37</v>
      </c>
      <c r="BX2966" s="152">
        <v>152</v>
      </c>
      <c r="BY2966" s="152">
        <v>88</v>
      </c>
      <c r="BZ2966" s="152">
        <v>98</v>
      </c>
      <c r="CA2966" s="152">
        <v>82</v>
      </c>
      <c r="CB2966" s="152">
        <v>31</v>
      </c>
      <c r="CC2966" s="152">
        <v>184</v>
      </c>
      <c r="CD2966" s="152">
        <v>60</v>
      </c>
      <c r="CE2966" s="3"/>
    </row>
    <row r="2967" spans="1:83">
      <c r="A2967" t="str">
        <f t="shared" si="236"/>
        <v>2024</v>
      </c>
      <c r="B2967" t="str">
        <f t="shared" si="237"/>
        <v>February</v>
      </c>
      <c r="C2967" s="2">
        <v>45334</v>
      </c>
      <c r="D2967" s="1" t="str">
        <f t="shared" si="238"/>
        <v>OK</v>
      </c>
      <c r="E2967">
        <f t="shared" si="239"/>
        <v>1</v>
      </c>
      <c r="F2967">
        <f t="shared" si="240"/>
        <v>0</v>
      </c>
      <c r="G2967" s="204">
        <v>45334</v>
      </c>
      <c r="H2967" s="152">
        <v>41</v>
      </c>
      <c r="I2967" s="152">
        <v>474</v>
      </c>
      <c r="J2967" s="152">
        <v>532</v>
      </c>
      <c r="K2967" s="152">
        <v>278</v>
      </c>
      <c r="L2967" s="152">
        <v>434</v>
      </c>
      <c r="M2967" s="152">
        <v>181</v>
      </c>
      <c r="N2967" s="152">
        <v>356</v>
      </c>
      <c r="O2967" s="152">
        <v>131</v>
      </c>
      <c r="P2967" s="152">
        <v>617</v>
      </c>
      <c r="Q2967" s="152">
        <v>544</v>
      </c>
      <c r="R2967" s="152">
        <v>262</v>
      </c>
      <c r="S2967" s="152">
        <v>89</v>
      </c>
      <c r="T2967" s="152">
        <v>151</v>
      </c>
      <c r="U2967" s="152">
        <v>46</v>
      </c>
      <c r="V2967" s="152">
        <v>141</v>
      </c>
      <c r="W2967" s="152">
        <v>776</v>
      </c>
      <c r="X2967" s="152">
        <v>326</v>
      </c>
      <c r="Y2967" s="152">
        <v>14</v>
      </c>
      <c r="Z2967" s="152">
        <v>354</v>
      </c>
      <c r="AA2967" s="152">
        <v>3</v>
      </c>
      <c r="AB2967" s="152">
        <v>1191</v>
      </c>
      <c r="AC2967" s="152">
        <v>239</v>
      </c>
      <c r="AD2967" s="152">
        <v>16</v>
      </c>
      <c r="AE2967" s="152">
        <v>1074</v>
      </c>
      <c r="AF2967" s="152">
        <v>1772</v>
      </c>
      <c r="AG2967" s="152">
        <v>967</v>
      </c>
      <c r="AH2967" s="152">
        <v>204</v>
      </c>
      <c r="AI2967" s="152">
        <v>486</v>
      </c>
      <c r="AJ2967" s="152">
        <v>64</v>
      </c>
      <c r="AK2967" s="152">
        <v>1436</v>
      </c>
      <c r="AL2967" s="152">
        <v>1763</v>
      </c>
      <c r="AM2967" s="152">
        <v>18</v>
      </c>
      <c r="AN2967" s="152"/>
      <c r="AO2967" s="152">
        <v>383</v>
      </c>
      <c r="AP2967" s="152">
        <v>57</v>
      </c>
      <c r="AQ2967" s="152">
        <v>272</v>
      </c>
      <c r="AR2967" s="152">
        <v>286</v>
      </c>
      <c r="AS2967" s="152">
        <v>1585</v>
      </c>
      <c r="AT2967" s="152">
        <v>330</v>
      </c>
      <c r="AU2967" s="152">
        <v>614</v>
      </c>
      <c r="AV2967" s="152">
        <v>168</v>
      </c>
      <c r="AW2967" s="152">
        <v>93</v>
      </c>
      <c r="AX2967" s="152">
        <v>466</v>
      </c>
      <c r="AY2967" s="152">
        <v>194</v>
      </c>
      <c r="AZ2967" s="152">
        <v>512</v>
      </c>
      <c r="BA2967" s="152">
        <v>424</v>
      </c>
      <c r="BB2967" s="152">
        <v>144</v>
      </c>
      <c r="BC2967" s="152">
        <v>39</v>
      </c>
      <c r="BD2967" s="3">
        <v>135</v>
      </c>
      <c r="BE2967" s="152">
        <v>154</v>
      </c>
      <c r="BF2967" s="152">
        <v>74</v>
      </c>
      <c r="BG2967" s="152">
        <v>61</v>
      </c>
      <c r="BH2967" s="152">
        <v>116</v>
      </c>
      <c r="BI2967" s="152">
        <v>77</v>
      </c>
      <c r="BJ2967" s="152">
        <v>102</v>
      </c>
      <c r="BK2967" s="152">
        <v>30</v>
      </c>
      <c r="BL2967" s="152">
        <v>60</v>
      </c>
      <c r="BM2967" s="152">
        <v>175</v>
      </c>
      <c r="BN2967" s="152">
        <v>110</v>
      </c>
      <c r="BO2967" s="152">
        <v>18</v>
      </c>
      <c r="BP2967" s="152">
        <v>211</v>
      </c>
      <c r="BQ2967" s="152">
        <v>197</v>
      </c>
      <c r="BR2967" s="152">
        <v>71</v>
      </c>
      <c r="BS2967" s="152">
        <v>73</v>
      </c>
      <c r="BT2967" s="152">
        <v>49</v>
      </c>
      <c r="BU2967" s="152">
        <v>45</v>
      </c>
      <c r="BV2967" s="152">
        <v>42</v>
      </c>
      <c r="BW2967" s="152">
        <v>120</v>
      </c>
      <c r="BX2967" s="152">
        <v>248</v>
      </c>
      <c r="BY2967" s="152">
        <v>117</v>
      </c>
      <c r="BZ2967" s="152">
        <v>161</v>
      </c>
      <c r="CA2967" s="152">
        <v>86</v>
      </c>
      <c r="CB2967" s="152">
        <v>75</v>
      </c>
      <c r="CC2967" s="152">
        <v>242</v>
      </c>
      <c r="CD2967" s="152">
        <v>112</v>
      </c>
      <c r="CE2967" s="3"/>
    </row>
    <row r="2968" spans="1:83">
      <c r="A2968" t="str">
        <f t="shared" si="236"/>
        <v>2024</v>
      </c>
      <c r="B2968" t="str">
        <f t="shared" si="237"/>
        <v>February</v>
      </c>
      <c r="C2968" s="2">
        <v>45335</v>
      </c>
      <c r="D2968" s="1" t="str">
        <f t="shared" si="238"/>
        <v>OK</v>
      </c>
      <c r="E2968">
        <f t="shared" si="239"/>
        <v>1</v>
      </c>
      <c r="F2968">
        <f t="shared" si="240"/>
        <v>0</v>
      </c>
      <c r="G2968" s="204">
        <v>45335</v>
      </c>
      <c r="H2968" s="152">
        <v>26</v>
      </c>
      <c r="I2968" s="152">
        <v>582</v>
      </c>
      <c r="J2968" s="152">
        <v>533</v>
      </c>
      <c r="K2968" s="152">
        <v>255</v>
      </c>
      <c r="L2968" s="152">
        <v>528</v>
      </c>
      <c r="M2968" s="152">
        <v>208</v>
      </c>
      <c r="N2968" s="152">
        <v>392</v>
      </c>
      <c r="O2968" s="152">
        <v>154</v>
      </c>
      <c r="P2968" s="152">
        <v>625</v>
      </c>
      <c r="Q2968" s="152">
        <v>659</v>
      </c>
      <c r="R2968" s="152">
        <v>286</v>
      </c>
      <c r="S2968" s="152">
        <v>85</v>
      </c>
      <c r="T2968" s="152">
        <v>128</v>
      </c>
      <c r="U2968" s="152">
        <v>44</v>
      </c>
      <c r="V2968" s="152">
        <v>159</v>
      </c>
      <c r="W2968" s="152">
        <v>880</v>
      </c>
      <c r="X2968" s="152">
        <v>343</v>
      </c>
      <c r="Y2968" s="152">
        <v>21</v>
      </c>
      <c r="Z2968" s="152">
        <v>322</v>
      </c>
      <c r="AA2968" s="152">
        <v>13</v>
      </c>
      <c r="AB2968" s="152">
        <v>1202</v>
      </c>
      <c r="AC2968" s="152">
        <v>240</v>
      </c>
      <c r="AD2968" s="152">
        <v>26</v>
      </c>
      <c r="AE2968" s="152">
        <v>1134</v>
      </c>
      <c r="AF2968" s="152">
        <v>1919</v>
      </c>
      <c r="AG2968" s="152">
        <v>1058</v>
      </c>
      <c r="AH2968" s="152">
        <v>201</v>
      </c>
      <c r="AI2968" s="152">
        <v>463</v>
      </c>
      <c r="AJ2968" s="152">
        <v>92</v>
      </c>
      <c r="AK2968" s="152">
        <v>1595</v>
      </c>
      <c r="AL2968" s="152">
        <v>1902</v>
      </c>
      <c r="AM2968" s="152">
        <v>16</v>
      </c>
      <c r="AN2968" s="152"/>
      <c r="AO2968" s="152">
        <v>421</v>
      </c>
      <c r="AP2968" s="152">
        <v>61</v>
      </c>
      <c r="AQ2968" s="152">
        <v>277</v>
      </c>
      <c r="AR2968" s="152">
        <v>341</v>
      </c>
      <c r="AS2968" s="152">
        <v>1728</v>
      </c>
      <c r="AT2968" s="152">
        <v>330</v>
      </c>
      <c r="AU2968" s="152">
        <v>451</v>
      </c>
      <c r="AV2968" s="152">
        <v>152</v>
      </c>
      <c r="AW2968" s="152">
        <v>161</v>
      </c>
      <c r="AX2968" s="152">
        <v>584</v>
      </c>
      <c r="AY2968" s="152">
        <v>240</v>
      </c>
      <c r="AZ2968" s="152">
        <v>525</v>
      </c>
      <c r="BA2968" s="152">
        <v>437</v>
      </c>
      <c r="BB2968" s="152">
        <v>156</v>
      </c>
      <c r="BC2968" s="152">
        <v>50</v>
      </c>
      <c r="BD2968" s="3">
        <v>169</v>
      </c>
      <c r="BE2968" s="152">
        <v>299</v>
      </c>
      <c r="BF2968" s="152">
        <v>104</v>
      </c>
      <c r="BG2968" s="152">
        <v>83</v>
      </c>
      <c r="BH2968" s="152">
        <v>111</v>
      </c>
      <c r="BI2968" s="152">
        <v>76</v>
      </c>
      <c r="BJ2968" s="152">
        <v>127</v>
      </c>
      <c r="BK2968" s="152">
        <v>38</v>
      </c>
      <c r="BL2968" s="152">
        <v>63</v>
      </c>
      <c r="BM2968" s="152">
        <v>200</v>
      </c>
      <c r="BN2968" s="152">
        <v>97</v>
      </c>
      <c r="BO2968" s="152">
        <v>21</v>
      </c>
      <c r="BP2968" s="152">
        <v>207</v>
      </c>
      <c r="BQ2968" s="152">
        <v>241</v>
      </c>
      <c r="BR2968" s="152">
        <v>59</v>
      </c>
      <c r="BS2968" s="152">
        <v>58</v>
      </c>
      <c r="BT2968" s="152">
        <v>54</v>
      </c>
      <c r="BU2968" s="152">
        <v>55</v>
      </c>
      <c r="BV2968" s="152">
        <v>42</v>
      </c>
      <c r="BW2968" s="152">
        <v>123</v>
      </c>
      <c r="BX2968" s="152">
        <v>253</v>
      </c>
      <c r="BY2968" s="152">
        <v>116</v>
      </c>
      <c r="BZ2968" s="152">
        <v>168</v>
      </c>
      <c r="CA2968" s="152">
        <v>83</v>
      </c>
      <c r="CB2968" s="152">
        <v>73</v>
      </c>
      <c r="CC2968" s="152">
        <v>318</v>
      </c>
      <c r="CD2968" s="152">
        <v>126</v>
      </c>
      <c r="CE2968" s="3"/>
    </row>
    <row r="2969" spans="1:83">
      <c r="A2969" t="str">
        <f t="shared" si="236"/>
        <v>2024</v>
      </c>
      <c r="B2969" t="str">
        <f t="shared" si="237"/>
        <v>February</v>
      </c>
      <c r="C2969" s="2">
        <v>45336</v>
      </c>
      <c r="D2969" s="1" t="str">
        <f t="shared" si="238"/>
        <v>OK</v>
      </c>
      <c r="E2969">
        <f t="shared" si="239"/>
        <v>1</v>
      </c>
      <c r="F2969">
        <f t="shared" si="240"/>
        <v>0</v>
      </c>
      <c r="G2969" s="204">
        <v>45336</v>
      </c>
      <c r="H2969" s="152">
        <v>55</v>
      </c>
      <c r="I2969" s="152">
        <v>534</v>
      </c>
      <c r="J2969" s="152">
        <v>478</v>
      </c>
      <c r="K2969" s="152">
        <v>298</v>
      </c>
      <c r="L2969" s="152">
        <v>466</v>
      </c>
      <c r="M2969" s="152">
        <v>227</v>
      </c>
      <c r="N2969" s="152">
        <v>416</v>
      </c>
      <c r="O2969" s="152">
        <v>161</v>
      </c>
      <c r="P2969" s="152">
        <v>640</v>
      </c>
      <c r="Q2969" s="152">
        <v>549</v>
      </c>
      <c r="R2969" s="152">
        <v>258</v>
      </c>
      <c r="S2969" s="152">
        <v>98</v>
      </c>
      <c r="T2969" s="152">
        <v>145</v>
      </c>
      <c r="U2969" s="152">
        <v>55</v>
      </c>
      <c r="V2969" s="152">
        <v>143</v>
      </c>
      <c r="W2969" s="152">
        <v>817</v>
      </c>
      <c r="X2969" s="152">
        <v>323</v>
      </c>
      <c r="Y2969" s="152">
        <v>18</v>
      </c>
      <c r="Z2969" s="152">
        <v>320</v>
      </c>
      <c r="AA2969" s="152">
        <v>17</v>
      </c>
      <c r="AB2969" s="152">
        <v>1286</v>
      </c>
      <c r="AC2969" s="152">
        <v>203</v>
      </c>
      <c r="AD2969" s="152">
        <v>43</v>
      </c>
      <c r="AE2969" s="152">
        <v>1184</v>
      </c>
      <c r="AF2969" s="152">
        <v>1860</v>
      </c>
      <c r="AG2969" s="152">
        <v>937</v>
      </c>
      <c r="AH2969" s="152">
        <v>210</v>
      </c>
      <c r="AI2969" s="152">
        <v>440</v>
      </c>
      <c r="AJ2969" s="152">
        <v>69</v>
      </c>
      <c r="AK2969" s="152">
        <v>1506</v>
      </c>
      <c r="AL2969" s="152">
        <v>1917</v>
      </c>
      <c r="AM2969" s="152">
        <v>21</v>
      </c>
      <c r="AN2969" s="152"/>
      <c r="AO2969" s="152">
        <v>421</v>
      </c>
      <c r="AP2969" s="152">
        <v>53</v>
      </c>
      <c r="AQ2969" s="152">
        <v>311</v>
      </c>
      <c r="AR2969" s="152">
        <v>347</v>
      </c>
      <c r="AS2969" s="152">
        <v>1647</v>
      </c>
      <c r="AT2969" s="152">
        <v>339</v>
      </c>
      <c r="AU2969" s="152">
        <v>398</v>
      </c>
      <c r="AV2969" s="152">
        <v>234</v>
      </c>
      <c r="AW2969" s="152">
        <v>131</v>
      </c>
      <c r="AX2969" s="152">
        <v>552</v>
      </c>
      <c r="AY2969" s="152">
        <v>248</v>
      </c>
      <c r="AZ2969" s="152">
        <v>531</v>
      </c>
      <c r="BA2969" s="152">
        <v>445</v>
      </c>
      <c r="BB2969" s="152">
        <v>153</v>
      </c>
      <c r="BC2969" s="152">
        <v>25</v>
      </c>
      <c r="BD2969" s="3">
        <v>155</v>
      </c>
      <c r="BE2969" s="152">
        <v>275</v>
      </c>
      <c r="BF2969" s="152">
        <v>87</v>
      </c>
      <c r="BG2969" s="152">
        <v>79</v>
      </c>
      <c r="BH2969" s="152">
        <v>113</v>
      </c>
      <c r="BI2969" s="152">
        <v>79</v>
      </c>
      <c r="BJ2969" s="152">
        <v>114</v>
      </c>
      <c r="BK2969" s="152">
        <v>27</v>
      </c>
      <c r="BL2969" s="152">
        <v>77</v>
      </c>
      <c r="BM2969" s="152">
        <v>183</v>
      </c>
      <c r="BN2969" s="152">
        <v>105</v>
      </c>
      <c r="BO2969" s="152">
        <v>22</v>
      </c>
      <c r="BP2969" s="152">
        <v>220</v>
      </c>
      <c r="BQ2969" s="152">
        <v>232</v>
      </c>
      <c r="BR2969" s="152">
        <v>78</v>
      </c>
      <c r="BS2969" s="152">
        <v>71</v>
      </c>
      <c r="BT2969" s="152">
        <v>49</v>
      </c>
      <c r="BU2969" s="152">
        <v>74</v>
      </c>
      <c r="BV2969" s="152">
        <v>41</v>
      </c>
      <c r="BW2969" s="152">
        <v>128</v>
      </c>
      <c r="BX2969" s="152">
        <v>242</v>
      </c>
      <c r="BY2969" s="152">
        <v>117</v>
      </c>
      <c r="BZ2969" s="152">
        <v>144</v>
      </c>
      <c r="CA2969" s="152">
        <v>63</v>
      </c>
      <c r="CB2969" s="152">
        <v>76</v>
      </c>
      <c r="CC2969" s="152">
        <v>287</v>
      </c>
      <c r="CD2969" s="152">
        <v>120</v>
      </c>
      <c r="CE2969" s="3"/>
    </row>
    <row r="2970" spans="1:83">
      <c r="A2970" t="str">
        <f t="shared" si="236"/>
        <v>2024</v>
      </c>
      <c r="B2970" t="str">
        <f t="shared" si="237"/>
        <v>February</v>
      </c>
      <c r="C2970" s="2">
        <v>45337</v>
      </c>
      <c r="D2970" s="1" t="str">
        <f t="shared" si="238"/>
        <v>OK</v>
      </c>
      <c r="E2970">
        <f t="shared" si="239"/>
        <v>1</v>
      </c>
      <c r="F2970">
        <f t="shared" si="240"/>
        <v>0</v>
      </c>
      <c r="G2970" s="204">
        <v>45337</v>
      </c>
      <c r="H2970" s="152">
        <v>23</v>
      </c>
      <c r="I2970" s="152">
        <v>538</v>
      </c>
      <c r="J2970" s="152">
        <v>509</v>
      </c>
      <c r="K2970" s="152">
        <v>293</v>
      </c>
      <c r="L2970" s="152">
        <v>464</v>
      </c>
      <c r="M2970" s="152">
        <v>229</v>
      </c>
      <c r="N2970" s="152">
        <v>393</v>
      </c>
      <c r="O2970" s="152">
        <v>168</v>
      </c>
      <c r="P2970" s="152">
        <v>638</v>
      </c>
      <c r="Q2970" s="152">
        <v>574</v>
      </c>
      <c r="R2970" s="152">
        <v>266</v>
      </c>
      <c r="S2970" s="152">
        <v>99</v>
      </c>
      <c r="T2970" s="152">
        <v>150</v>
      </c>
      <c r="U2970" s="152">
        <v>35</v>
      </c>
      <c r="V2970" s="152">
        <v>169</v>
      </c>
      <c r="W2970" s="152">
        <v>904</v>
      </c>
      <c r="X2970" s="152">
        <v>306</v>
      </c>
      <c r="Y2970" s="152">
        <v>18</v>
      </c>
      <c r="Z2970" s="152">
        <v>329</v>
      </c>
      <c r="AA2970" s="152">
        <v>12</v>
      </c>
      <c r="AB2970" s="152">
        <v>1232</v>
      </c>
      <c r="AC2970" s="152">
        <v>188</v>
      </c>
      <c r="AD2970" s="152">
        <v>30</v>
      </c>
      <c r="AE2970" s="152">
        <v>1170</v>
      </c>
      <c r="AF2970" s="152">
        <v>1932</v>
      </c>
      <c r="AG2970" s="152">
        <v>1023</v>
      </c>
      <c r="AH2970" s="152">
        <v>245</v>
      </c>
      <c r="AI2970" s="152">
        <v>437</v>
      </c>
      <c r="AJ2970" s="152">
        <v>61</v>
      </c>
      <c r="AK2970" s="152">
        <v>1460</v>
      </c>
      <c r="AL2970" s="152">
        <v>1899</v>
      </c>
      <c r="AM2970" s="152">
        <v>12</v>
      </c>
      <c r="AN2970" s="152"/>
      <c r="AO2970" s="152">
        <v>374</v>
      </c>
      <c r="AP2970" s="152">
        <v>54</v>
      </c>
      <c r="AQ2970" s="152">
        <v>277</v>
      </c>
      <c r="AR2970" s="152">
        <v>316</v>
      </c>
      <c r="AS2970" s="152">
        <v>1604</v>
      </c>
      <c r="AT2970" s="152">
        <v>305</v>
      </c>
      <c r="AU2970" s="152">
        <v>447</v>
      </c>
      <c r="AV2970" s="152">
        <v>117</v>
      </c>
      <c r="AW2970" s="152">
        <v>131</v>
      </c>
      <c r="AX2970" s="152">
        <v>556</v>
      </c>
      <c r="AY2970" s="152">
        <v>244</v>
      </c>
      <c r="AZ2970" s="152">
        <v>577</v>
      </c>
      <c r="BA2970" s="152">
        <v>519</v>
      </c>
      <c r="BB2970" s="152">
        <v>117</v>
      </c>
      <c r="BC2970" s="152">
        <v>56</v>
      </c>
      <c r="BD2970" s="3">
        <v>134</v>
      </c>
      <c r="BE2970" s="152">
        <v>287</v>
      </c>
      <c r="BF2970" s="152">
        <v>109</v>
      </c>
      <c r="BG2970" s="152">
        <v>77</v>
      </c>
      <c r="BH2970" s="152">
        <v>105</v>
      </c>
      <c r="BI2970" s="152">
        <v>84</v>
      </c>
      <c r="BJ2970" s="152">
        <v>74</v>
      </c>
      <c r="BK2970" s="152">
        <v>37</v>
      </c>
      <c r="BL2970" s="152">
        <v>47</v>
      </c>
      <c r="BM2970" s="152">
        <v>201</v>
      </c>
      <c r="BN2970" s="152">
        <v>91</v>
      </c>
      <c r="BO2970" s="152">
        <v>19</v>
      </c>
      <c r="BP2970" s="152">
        <v>217</v>
      </c>
      <c r="BQ2970" s="152">
        <v>220</v>
      </c>
      <c r="BR2970" s="152">
        <v>82</v>
      </c>
      <c r="BS2970" s="152">
        <v>79</v>
      </c>
      <c r="BT2970" s="152">
        <v>71</v>
      </c>
      <c r="BU2970" s="152">
        <v>49</v>
      </c>
      <c r="BV2970" s="152">
        <v>53</v>
      </c>
      <c r="BW2970" s="152">
        <v>140</v>
      </c>
      <c r="BX2970" s="152">
        <v>254</v>
      </c>
      <c r="BY2970" s="152">
        <v>116</v>
      </c>
      <c r="BZ2970" s="152">
        <v>133</v>
      </c>
      <c r="CA2970" s="152">
        <v>68</v>
      </c>
      <c r="CB2970" s="152">
        <v>92</v>
      </c>
      <c r="CC2970" s="152">
        <v>273</v>
      </c>
      <c r="CD2970" s="152">
        <v>116</v>
      </c>
      <c r="CE2970" s="3"/>
    </row>
    <row r="2971" spans="1:83">
      <c r="A2971" t="str">
        <f t="shared" si="236"/>
        <v>2024</v>
      </c>
      <c r="B2971" t="str">
        <f t="shared" si="237"/>
        <v>February</v>
      </c>
      <c r="C2971" s="2">
        <v>45338</v>
      </c>
      <c r="D2971" s="1" t="str">
        <f t="shared" si="238"/>
        <v>OK</v>
      </c>
      <c r="E2971">
        <f t="shared" si="239"/>
        <v>1</v>
      </c>
      <c r="F2971">
        <f t="shared" si="240"/>
        <v>0</v>
      </c>
      <c r="G2971" s="204">
        <v>45338</v>
      </c>
      <c r="H2971" s="152">
        <v>51</v>
      </c>
      <c r="I2971" s="152">
        <v>413</v>
      </c>
      <c r="J2971" s="152">
        <v>327</v>
      </c>
      <c r="K2971" s="152">
        <v>222</v>
      </c>
      <c r="L2971" s="152">
        <v>367</v>
      </c>
      <c r="M2971" s="152">
        <v>194</v>
      </c>
      <c r="N2971" s="152">
        <v>346</v>
      </c>
      <c r="O2971" s="152">
        <v>121</v>
      </c>
      <c r="P2971" s="152">
        <v>475</v>
      </c>
      <c r="Q2971" s="152">
        <v>408</v>
      </c>
      <c r="R2971" s="152">
        <v>252</v>
      </c>
      <c r="S2971" s="152">
        <v>83</v>
      </c>
      <c r="T2971" s="152">
        <v>132</v>
      </c>
      <c r="U2971" s="152">
        <v>45</v>
      </c>
      <c r="V2971" s="152">
        <v>125</v>
      </c>
      <c r="W2971" s="152">
        <v>759</v>
      </c>
      <c r="X2971" s="152">
        <v>275</v>
      </c>
      <c r="Y2971" s="152">
        <v>28</v>
      </c>
      <c r="Z2971" s="152">
        <v>337</v>
      </c>
      <c r="AA2971" s="152">
        <v>19</v>
      </c>
      <c r="AB2971" s="152">
        <v>886</v>
      </c>
      <c r="AC2971" s="152">
        <v>243</v>
      </c>
      <c r="AD2971" s="152">
        <v>11</v>
      </c>
      <c r="AE2971" s="152">
        <v>859</v>
      </c>
      <c r="AF2971" s="152">
        <v>1361</v>
      </c>
      <c r="AG2971" s="152">
        <v>743</v>
      </c>
      <c r="AH2971" s="152">
        <v>265</v>
      </c>
      <c r="AI2971" s="152">
        <v>339</v>
      </c>
      <c r="AJ2971" s="152">
        <v>66</v>
      </c>
      <c r="AK2971" s="152">
        <v>1013</v>
      </c>
      <c r="AL2971" s="152">
        <v>1534</v>
      </c>
      <c r="AM2971" s="152">
        <v>19</v>
      </c>
      <c r="AN2971" s="152"/>
      <c r="AO2971" s="152">
        <v>318</v>
      </c>
      <c r="AP2971" s="152">
        <v>44</v>
      </c>
      <c r="AQ2971" s="152">
        <v>239</v>
      </c>
      <c r="AR2971" s="152">
        <v>241</v>
      </c>
      <c r="AS2971" s="152">
        <v>1139</v>
      </c>
      <c r="AT2971" s="152">
        <v>260</v>
      </c>
      <c r="AU2971" s="152">
        <v>352</v>
      </c>
      <c r="AV2971" s="152">
        <v>133</v>
      </c>
      <c r="AW2971" s="152">
        <v>101</v>
      </c>
      <c r="AX2971" s="152">
        <v>429</v>
      </c>
      <c r="AY2971" s="152">
        <v>192</v>
      </c>
      <c r="AZ2971" s="152">
        <v>407</v>
      </c>
      <c r="BA2971" s="152">
        <v>393</v>
      </c>
      <c r="BB2971" s="152">
        <v>108</v>
      </c>
      <c r="BC2971" s="152">
        <v>38</v>
      </c>
      <c r="BD2971" s="3">
        <v>136</v>
      </c>
      <c r="BE2971" s="152">
        <v>232</v>
      </c>
      <c r="BF2971" s="152">
        <v>92</v>
      </c>
      <c r="BG2971" s="152">
        <v>60</v>
      </c>
      <c r="BH2971" s="152">
        <v>92</v>
      </c>
      <c r="BI2971" s="152">
        <v>71</v>
      </c>
      <c r="BJ2971" s="152">
        <v>115</v>
      </c>
      <c r="BK2971" s="152">
        <v>27</v>
      </c>
      <c r="BL2971" s="152">
        <v>41</v>
      </c>
      <c r="BM2971" s="152">
        <v>198</v>
      </c>
      <c r="BN2971" s="152">
        <v>84</v>
      </c>
      <c r="BO2971" s="152">
        <v>21</v>
      </c>
      <c r="BP2971" s="152">
        <v>151</v>
      </c>
      <c r="BQ2971" s="152">
        <v>170</v>
      </c>
      <c r="BR2971" s="152">
        <v>74</v>
      </c>
      <c r="BS2971" s="152">
        <v>80</v>
      </c>
      <c r="BT2971" s="152">
        <v>47</v>
      </c>
      <c r="BU2971" s="152">
        <v>40</v>
      </c>
      <c r="BV2971" s="152">
        <v>35</v>
      </c>
      <c r="BW2971" s="152">
        <v>117</v>
      </c>
      <c r="BX2971" s="152">
        <v>206</v>
      </c>
      <c r="BY2971" s="152">
        <v>129</v>
      </c>
      <c r="BZ2971" s="152">
        <v>138</v>
      </c>
      <c r="CA2971" s="152">
        <v>51</v>
      </c>
      <c r="CB2971" s="152">
        <v>49</v>
      </c>
      <c r="CC2971" s="152">
        <v>290</v>
      </c>
      <c r="CD2971" s="152">
        <v>87</v>
      </c>
      <c r="CE2971" s="3"/>
    </row>
    <row r="2972" spans="1:83">
      <c r="A2972" t="str">
        <f t="shared" si="236"/>
        <v>2024</v>
      </c>
      <c r="B2972" t="str">
        <f t="shared" si="237"/>
        <v>February</v>
      </c>
      <c r="C2972" s="2">
        <v>45339</v>
      </c>
      <c r="D2972" s="1" t="str">
        <f t="shared" si="238"/>
        <v>OK</v>
      </c>
      <c r="E2972">
        <f t="shared" si="239"/>
        <v>0</v>
      </c>
      <c r="F2972">
        <f t="shared" si="240"/>
        <v>1</v>
      </c>
      <c r="G2972" s="204">
        <v>45339</v>
      </c>
      <c r="H2972" s="152">
        <v>39</v>
      </c>
      <c r="I2972" s="152">
        <v>289</v>
      </c>
      <c r="J2972" s="152">
        <v>117</v>
      </c>
      <c r="K2972" s="152">
        <v>275</v>
      </c>
      <c r="L2972" s="152">
        <v>199</v>
      </c>
      <c r="M2972" s="152">
        <v>180</v>
      </c>
      <c r="N2972" s="152">
        <v>239</v>
      </c>
      <c r="O2972" s="152">
        <v>100</v>
      </c>
      <c r="P2972" s="152">
        <v>277</v>
      </c>
      <c r="Q2972" s="152">
        <v>317</v>
      </c>
      <c r="R2972" s="152">
        <v>196</v>
      </c>
      <c r="S2972" s="152">
        <v>55</v>
      </c>
      <c r="T2972" s="152">
        <v>125</v>
      </c>
      <c r="U2972" s="152">
        <v>20</v>
      </c>
      <c r="V2972" s="152">
        <v>65</v>
      </c>
      <c r="W2972" s="152">
        <v>627</v>
      </c>
      <c r="X2972" s="152">
        <v>338</v>
      </c>
      <c r="Y2972" s="152">
        <v>10</v>
      </c>
      <c r="Z2972" s="152">
        <v>262</v>
      </c>
      <c r="AA2972" s="152">
        <v>24</v>
      </c>
      <c r="AB2972" s="152">
        <v>411</v>
      </c>
      <c r="AC2972" s="152">
        <v>500</v>
      </c>
      <c r="AD2972" s="152">
        <v>13</v>
      </c>
      <c r="AE2972" s="152">
        <v>399</v>
      </c>
      <c r="AF2972" s="152">
        <v>805</v>
      </c>
      <c r="AG2972" s="152">
        <v>856</v>
      </c>
      <c r="AH2972" s="152">
        <v>314</v>
      </c>
      <c r="AI2972" s="152">
        <v>587</v>
      </c>
      <c r="AJ2972" s="152">
        <v>61</v>
      </c>
      <c r="AK2972" s="152">
        <v>835</v>
      </c>
      <c r="AL2972" s="152">
        <v>1503</v>
      </c>
      <c r="AM2972" s="152">
        <v>17</v>
      </c>
      <c r="AN2972" s="152"/>
      <c r="AO2972" s="152">
        <v>209</v>
      </c>
      <c r="AP2972" s="152">
        <v>53</v>
      </c>
      <c r="AQ2972" s="152">
        <v>318</v>
      </c>
      <c r="AR2972" s="152">
        <v>136</v>
      </c>
      <c r="AS2972" s="152">
        <v>1214</v>
      </c>
      <c r="AT2972" s="152">
        <v>169</v>
      </c>
      <c r="AU2972" s="152">
        <v>451</v>
      </c>
      <c r="AV2972" s="152">
        <v>234</v>
      </c>
      <c r="AW2972" s="152">
        <v>253</v>
      </c>
      <c r="AX2972" s="152">
        <v>201</v>
      </c>
      <c r="AY2972" s="152">
        <v>88</v>
      </c>
      <c r="AZ2972" s="152">
        <v>528</v>
      </c>
      <c r="BA2972" s="152">
        <v>497</v>
      </c>
      <c r="BB2972" s="152">
        <v>217</v>
      </c>
      <c r="BC2972" s="152">
        <v>100</v>
      </c>
      <c r="BD2972" s="3">
        <v>177</v>
      </c>
      <c r="BE2972" s="152">
        <v>141</v>
      </c>
      <c r="BF2972" s="152">
        <v>118</v>
      </c>
      <c r="BG2972" s="152">
        <v>63</v>
      </c>
      <c r="BH2972" s="152">
        <v>71</v>
      </c>
      <c r="BI2972" s="152">
        <v>89</v>
      </c>
      <c r="BJ2972" s="152">
        <v>80</v>
      </c>
      <c r="BK2972" s="152">
        <v>41</v>
      </c>
      <c r="BL2972" s="152">
        <v>175</v>
      </c>
      <c r="BM2972" s="152">
        <v>221</v>
      </c>
      <c r="BN2972" s="152">
        <v>144</v>
      </c>
      <c r="BO2972" s="152">
        <v>22</v>
      </c>
      <c r="BP2972" s="152">
        <v>159</v>
      </c>
      <c r="BQ2972" s="152">
        <v>109</v>
      </c>
      <c r="BR2972" s="152">
        <v>48</v>
      </c>
      <c r="BS2972" s="152">
        <v>68</v>
      </c>
      <c r="BT2972" s="152">
        <v>93</v>
      </c>
      <c r="BU2972" s="152">
        <v>49</v>
      </c>
      <c r="BV2972" s="152">
        <v>42</v>
      </c>
      <c r="BW2972" s="152">
        <v>91</v>
      </c>
      <c r="BX2972" s="152">
        <v>144</v>
      </c>
      <c r="BY2972" s="152">
        <v>105</v>
      </c>
      <c r="BZ2972" s="152">
        <v>81</v>
      </c>
      <c r="CA2972" s="152">
        <v>83</v>
      </c>
      <c r="CB2972" s="152">
        <v>50</v>
      </c>
      <c r="CC2972" s="152">
        <v>197</v>
      </c>
      <c r="CD2972" s="152">
        <v>70</v>
      </c>
      <c r="CE2972" s="3"/>
    </row>
    <row r="2973" spans="1:83">
      <c r="A2973" t="str">
        <f t="shared" si="236"/>
        <v>2024</v>
      </c>
      <c r="B2973" t="str">
        <f t="shared" si="237"/>
        <v>February</v>
      </c>
      <c r="C2973" s="2">
        <v>45340</v>
      </c>
      <c r="D2973" s="1" t="str">
        <f t="shared" si="238"/>
        <v>OK</v>
      </c>
      <c r="E2973">
        <f t="shared" si="239"/>
        <v>0</v>
      </c>
      <c r="F2973">
        <f t="shared" si="240"/>
        <v>1</v>
      </c>
      <c r="G2973" s="204">
        <v>45340</v>
      </c>
      <c r="H2973" s="152">
        <v>78</v>
      </c>
      <c r="I2973" s="152">
        <v>290</v>
      </c>
      <c r="J2973" s="152">
        <v>125</v>
      </c>
      <c r="K2973" s="152">
        <v>282</v>
      </c>
      <c r="L2973" s="152">
        <v>140</v>
      </c>
      <c r="M2973" s="152">
        <v>157</v>
      </c>
      <c r="N2973" s="152">
        <v>157</v>
      </c>
      <c r="O2973" s="152">
        <v>111</v>
      </c>
      <c r="P2973" s="152">
        <v>229</v>
      </c>
      <c r="Q2973" s="152">
        <v>315</v>
      </c>
      <c r="R2973" s="152">
        <v>194</v>
      </c>
      <c r="S2973" s="152">
        <v>47</v>
      </c>
      <c r="T2973" s="152">
        <v>104</v>
      </c>
      <c r="U2973" s="152">
        <v>31</v>
      </c>
      <c r="V2973" s="152">
        <v>37</v>
      </c>
      <c r="W2973" s="152">
        <v>501</v>
      </c>
      <c r="X2973" s="152">
        <v>303</v>
      </c>
      <c r="Y2973" s="152">
        <v>14</v>
      </c>
      <c r="Z2973" s="152">
        <v>269</v>
      </c>
      <c r="AA2973" s="152">
        <v>22</v>
      </c>
      <c r="AB2973" s="152">
        <v>384</v>
      </c>
      <c r="AC2973" s="152">
        <v>448</v>
      </c>
      <c r="AD2973" s="152">
        <v>24</v>
      </c>
      <c r="AE2973" s="152">
        <v>348</v>
      </c>
      <c r="AF2973" s="152">
        <v>867</v>
      </c>
      <c r="AG2973" s="152">
        <v>791</v>
      </c>
      <c r="AH2973" s="152">
        <v>236</v>
      </c>
      <c r="AI2973" s="152">
        <v>593</v>
      </c>
      <c r="AJ2973" s="152">
        <v>48</v>
      </c>
      <c r="AK2973" s="152">
        <v>875</v>
      </c>
      <c r="AL2973" s="152">
        <v>1334</v>
      </c>
      <c r="AM2973" s="152">
        <v>35</v>
      </c>
      <c r="AN2973" s="152"/>
      <c r="AO2973" s="152">
        <v>187</v>
      </c>
      <c r="AP2973" s="152">
        <v>40</v>
      </c>
      <c r="AQ2973" s="152">
        <v>360</v>
      </c>
      <c r="AR2973" s="152">
        <v>116</v>
      </c>
      <c r="AS2973" s="152">
        <v>1210</v>
      </c>
      <c r="AT2973" s="152">
        <v>170</v>
      </c>
      <c r="AU2973" s="152">
        <v>447</v>
      </c>
      <c r="AV2973" s="152">
        <v>193</v>
      </c>
      <c r="AW2973" s="152">
        <v>266</v>
      </c>
      <c r="AX2973" s="152">
        <v>169</v>
      </c>
      <c r="AY2973" s="152">
        <v>72</v>
      </c>
      <c r="AZ2973" s="152">
        <v>526</v>
      </c>
      <c r="BA2973" s="152">
        <v>534</v>
      </c>
      <c r="BB2973" s="152">
        <v>215</v>
      </c>
      <c r="BC2973" s="152">
        <v>123</v>
      </c>
      <c r="BD2973" s="3">
        <v>251</v>
      </c>
      <c r="BE2973" s="152">
        <v>159</v>
      </c>
      <c r="BF2973" s="152">
        <v>100</v>
      </c>
      <c r="BG2973" s="152">
        <v>50</v>
      </c>
      <c r="BH2973" s="152">
        <v>52</v>
      </c>
      <c r="BI2973" s="152">
        <v>91</v>
      </c>
      <c r="BJ2973" s="152">
        <v>94</v>
      </c>
      <c r="BK2973" s="152">
        <v>45</v>
      </c>
      <c r="BL2973" s="152">
        <v>133</v>
      </c>
      <c r="BM2973" s="152">
        <v>199</v>
      </c>
      <c r="BN2973" s="152">
        <v>146</v>
      </c>
      <c r="BO2973" s="152">
        <v>13</v>
      </c>
      <c r="BP2973" s="152">
        <v>105</v>
      </c>
      <c r="BQ2973" s="152">
        <v>124</v>
      </c>
      <c r="BR2973" s="152">
        <v>29</v>
      </c>
      <c r="BS2973" s="152">
        <v>54</v>
      </c>
      <c r="BT2973" s="152">
        <v>72</v>
      </c>
      <c r="BU2973" s="152">
        <v>47</v>
      </c>
      <c r="BV2973" s="152">
        <v>20</v>
      </c>
      <c r="BW2973" s="152">
        <v>56</v>
      </c>
      <c r="BX2973" s="152">
        <v>144</v>
      </c>
      <c r="BY2973" s="152">
        <v>97</v>
      </c>
      <c r="BZ2973" s="152">
        <v>91</v>
      </c>
      <c r="CA2973" s="152">
        <v>84</v>
      </c>
      <c r="CB2973" s="152">
        <v>49</v>
      </c>
      <c r="CC2973" s="152">
        <v>171</v>
      </c>
      <c r="CD2973" s="152">
        <v>71</v>
      </c>
      <c r="CE2973" s="3"/>
    </row>
    <row r="2974" spans="1:83">
      <c r="A2974" t="str">
        <f t="shared" si="236"/>
        <v>2024</v>
      </c>
      <c r="B2974" t="str">
        <f t="shared" si="237"/>
        <v>February</v>
      </c>
      <c r="C2974" s="2">
        <v>45341</v>
      </c>
      <c r="D2974" s="1" t="str">
        <f t="shared" si="238"/>
        <v>OK</v>
      </c>
      <c r="E2974">
        <f t="shared" si="239"/>
        <v>1</v>
      </c>
      <c r="F2974">
        <f t="shared" si="240"/>
        <v>0</v>
      </c>
      <c r="G2974" s="204">
        <v>45341</v>
      </c>
      <c r="H2974" s="152">
        <v>55</v>
      </c>
      <c r="I2974" s="152">
        <v>450</v>
      </c>
      <c r="J2974" s="152">
        <v>440</v>
      </c>
      <c r="K2974" s="152">
        <v>264</v>
      </c>
      <c r="L2974" s="152">
        <v>426</v>
      </c>
      <c r="M2974" s="152">
        <v>178</v>
      </c>
      <c r="N2974" s="152">
        <v>353</v>
      </c>
      <c r="O2974" s="152">
        <v>135</v>
      </c>
      <c r="P2974" s="152">
        <v>577</v>
      </c>
      <c r="Q2974" s="152">
        <v>521</v>
      </c>
      <c r="R2974" s="152">
        <v>300</v>
      </c>
      <c r="S2974" s="152">
        <v>79</v>
      </c>
      <c r="T2974" s="152">
        <v>130</v>
      </c>
      <c r="U2974" s="152">
        <v>47</v>
      </c>
      <c r="V2974" s="152">
        <v>147</v>
      </c>
      <c r="W2974" s="152">
        <v>784</v>
      </c>
      <c r="X2974" s="152">
        <v>309</v>
      </c>
      <c r="Y2974" s="152">
        <v>16</v>
      </c>
      <c r="Z2974" s="152">
        <v>307</v>
      </c>
      <c r="AA2974" s="152">
        <v>19</v>
      </c>
      <c r="AB2974" s="152">
        <v>1153</v>
      </c>
      <c r="AC2974" s="152">
        <v>223</v>
      </c>
      <c r="AD2974" s="152">
        <v>18</v>
      </c>
      <c r="AE2974" s="152">
        <v>1081</v>
      </c>
      <c r="AF2974" s="152">
        <v>1812</v>
      </c>
      <c r="AG2974" s="152">
        <v>884</v>
      </c>
      <c r="AH2974" s="152">
        <v>233</v>
      </c>
      <c r="AI2974" s="152">
        <v>467</v>
      </c>
      <c r="AJ2974" s="152">
        <v>61</v>
      </c>
      <c r="AK2974" s="152">
        <v>1365</v>
      </c>
      <c r="AL2974" s="152">
        <v>1662</v>
      </c>
      <c r="AM2974" s="152">
        <v>19</v>
      </c>
      <c r="AN2974" s="152"/>
      <c r="AO2974" s="152">
        <v>379</v>
      </c>
      <c r="AP2974" s="152">
        <v>57</v>
      </c>
      <c r="AQ2974" s="152">
        <v>272</v>
      </c>
      <c r="AR2974" s="152">
        <v>308</v>
      </c>
      <c r="AS2974" s="152">
        <v>1445</v>
      </c>
      <c r="AT2974" s="152">
        <v>327</v>
      </c>
      <c r="AU2974" s="152">
        <v>166</v>
      </c>
      <c r="AV2974" s="152">
        <v>174</v>
      </c>
      <c r="AW2974" s="152">
        <v>89</v>
      </c>
      <c r="AX2974" s="152">
        <v>343</v>
      </c>
      <c r="AY2974" s="152">
        <v>217</v>
      </c>
      <c r="AZ2974" s="152">
        <v>540</v>
      </c>
      <c r="BA2974" s="152">
        <v>495</v>
      </c>
      <c r="BB2974" s="152">
        <v>138</v>
      </c>
      <c r="BC2974" s="152">
        <v>33</v>
      </c>
      <c r="BD2974" s="3">
        <v>158</v>
      </c>
      <c r="BE2974" s="152">
        <v>263</v>
      </c>
      <c r="BF2974" s="152">
        <v>86</v>
      </c>
      <c r="BG2974" s="152">
        <v>67</v>
      </c>
      <c r="BH2974" s="152">
        <v>108</v>
      </c>
      <c r="BI2974" s="152">
        <v>87</v>
      </c>
      <c r="BJ2974" s="152">
        <v>90</v>
      </c>
      <c r="BK2974" s="152">
        <v>28</v>
      </c>
      <c r="BL2974" s="152">
        <v>85</v>
      </c>
      <c r="BM2974" s="152">
        <v>232</v>
      </c>
      <c r="BN2974" s="152">
        <v>87</v>
      </c>
      <c r="BO2974" s="152">
        <v>17</v>
      </c>
      <c r="BP2974" s="152">
        <v>193</v>
      </c>
      <c r="BQ2974" s="152">
        <v>241</v>
      </c>
      <c r="BR2974" s="152">
        <v>72</v>
      </c>
      <c r="BS2974" s="152">
        <v>81</v>
      </c>
      <c r="BT2974" s="152">
        <v>52</v>
      </c>
      <c r="BU2974" s="152">
        <v>66</v>
      </c>
      <c r="BV2974" s="152">
        <v>36</v>
      </c>
      <c r="BW2974" s="152">
        <v>109</v>
      </c>
      <c r="BX2974" s="152">
        <v>236</v>
      </c>
      <c r="BY2974" s="152">
        <v>111</v>
      </c>
      <c r="BZ2974" s="152">
        <v>686</v>
      </c>
      <c r="CA2974" s="152">
        <v>50</v>
      </c>
      <c r="CB2974" s="152">
        <v>76</v>
      </c>
      <c r="CC2974" s="152">
        <v>253</v>
      </c>
      <c r="CD2974" s="152">
        <v>103</v>
      </c>
      <c r="CE2974" s="3"/>
    </row>
    <row r="2975" spans="1:83">
      <c r="A2975" t="str">
        <f t="shared" si="236"/>
        <v>2024</v>
      </c>
      <c r="B2975" t="str">
        <f t="shared" si="237"/>
        <v>February</v>
      </c>
      <c r="C2975" s="2">
        <v>45342</v>
      </c>
      <c r="D2975" s="1" t="str">
        <f t="shared" si="238"/>
        <v>OK</v>
      </c>
      <c r="E2975">
        <f t="shared" si="239"/>
        <v>1</v>
      </c>
      <c r="F2975">
        <f t="shared" si="240"/>
        <v>0</v>
      </c>
      <c r="G2975" s="204">
        <v>45342</v>
      </c>
      <c r="H2975" s="152">
        <v>65</v>
      </c>
      <c r="I2975" s="152">
        <v>519</v>
      </c>
      <c r="J2975" s="152">
        <v>431</v>
      </c>
      <c r="K2975" s="152">
        <v>245</v>
      </c>
      <c r="L2975" s="152">
        <v>428</v>
      </c>
      <c r="M2975" s="152">
        <v>230</v>
      </c>
      <c r="N2975" s="152">
        <v>371</v>
      </c>
      <c r="O2975" s="152">
        <v>126</v>
      </c>
      <c r="P2975" s="152">
        <v>558</v>
      </c>
      <c r="Q2975" s="152">
        <v>576</v>
      </c>
      <c r="R2975" s="152">
        <v>322</v>
      </c>
      <c r="S2975" s="152">
        <v>94</v>
      </c>
      <c r="T2975" s="152">
        <v>141</v>
      </c>
      <c r="U2975" s="152">
        <v>48</v>
      </c>
      <c r="V2975" s="152">
        <v>157</v>
      </c>
      <c r="W2975" s="152">
        <v>793</v>
      </c>
      <c r="X2975" s="152">
        <v>294</v>
      </c>
      <c r="Y2975" s="152">
        <v>28</v>
      </c>
      <c r="Z2975" s="152">
        <v>333</v>
      </c>
      <c r="AA2975" s="152">
        <v>11</v>
      </c>
      <c r="AB2975" s="152">
        <v>1131</v>
      </c>
      <c r="AC2975" s="152">
        <v>85</v>
      </c>
      <c r="AD2975" s="152">
        <v>22</v>
      </c>
      <c r="AE2975" s="152">
        <v>1105</v>
      </c>
      <c r="AF2975" s="152">
        <v>1847</v>
      </c>
      <c r="AG2975" s="152">
        <v>976</v>
      </c>
      <c r="AH2975" s="152">
        <v>208</v>
      </c>
      <c r="AI2975" s="152">
        <v>388</v>
      </c>
      <c r="AJ2975" s="152">
        <v>73</v>
      </c>
      <c r="AK2975" s="152">
        <v>1392</v>
      </c>
      <c r="AL2975" s="152">
        <v>1610</v>
      </c>
      <c r="AM2975" s="152">
        <v>25</v>
      </c>
      <c r="AN2975" s="152"/>
      <c r="AO2975" s="152">
        <v>368</v>
      </c>
      <c r="AP2975" s="152">
        <v>60</v>
      </c>
      <c r="AQ2975" s="152">
        <v>291</v>
      </c>
      <c r="AR2975" s="152">
        <v>297</v>
      </c>
      <c r="AS2975" s="152">
        <v>1568</v>
      </c>
      <c r="AT2975" s="152">
        <v>309</v>
      </c>
      <c r="AU2975" s="152">
        <v>101</v>
      </c>
      <c r="AV2975" s="152">
        <v>106</v>
      </c>
      <c r="AW2975" s="152">
        <v>146</v>
      </c>
      <c r="AX2975" s="152">
        <v>306</v>
      </c>
      <c r="AY2975" s="152">
        <v>250</v>
      </c>
      <c r="AZ2975" s="152">
        <v>537</v>
      </c>
      <c r="BA2975" s="152">
        <v>404</v>
      </c>
      <c r="BB2975" s="152">
        <v>116</v>
      </c>
      <c r="BC2975" s="152">
        <v>30</v>
      </c>
      <c r="BD2975" s="3">
        <v>163</v>
      </c>
      <c r="BE2975" s="152">
        <v>285</v>
      </c>
      <c r="BF2975" s="152">
        <v>70</v>
      </c>
      <c r="BG2975" s="152">
        <v>97</v>
      </c>
      <c r="BH2975" s="152">
        <v>96</v>
      </c>
      <c r="BI2975" s="152">
        <v>66</v>
      </c>
      <c r="BJ2975" s="152">
        <v>86</v>
      </c>
      <c r="BK2975" s="152">
        <v>27</v>
      </c>
      <c r="BL2975" s="152">
        <v>56</v>
      </c>
      <c r="BM2975" s="152">
        <v>209</v>
      </c>
      <c r="BN2975" s="152">
        <v>114</v>
      </c>
      <c r="BO2975" s="152">
        <v>10</v>
      </c>
      <c r="BP2975" s="152">
        <v>204</v>
      </c>
      <c r="BQ2975" s="152">
        <v>231</v>
      </c>
      <c r="BR2975" s="152">
        <v>70</v>
      </c>
      <c r="BS2975" s="152">
        <v>77</v>
      </c>
      <c r="BT2975" s="152">
        <v>51</v>
      </c>
      <c r="BU2975" s="152">
        <v>42</v>
      </c>
      <c r="BV2975" s="152">
        <v>43</v>
      </c>
      <c r="BW2975" s="152">
        <v>126</v>
      </c>
      <c r="BX2975" s="152">
        <v>240</v>
      </c>
      <c r="BY2975" s="152">
        <v>117</v>
      </c>
      <c r="BZ2975" s="152">
        <v>775</v>
      </c>
      <c r="CA2975" s="152">
        <v>66</v>
      </c>
      <c r="CB2975" s="152">
        <v>66</v>
      </c>
      <c r="CC2975" s="152">
        <v>281</v>
      </c>
      <c r="CD2975" s="152">
        <v>124</v>
      </c>
      <c r="CE2975" s="3"/>
    </row>
    <row r="2976" spans="1:83">
      <c r="A2976" t="str">
        <f t="shared" si="236"/>
        <v>2024</v>
      </c>
      <c r="B2976" t="str">
        <f t="shared" si="237"/>
        <v>February</v>
      </c>
      <c r="C2976" s="2">
        <v>45343</v>
      </c>
      <c r="D2976" s="1" t="str">
        <f t="shared" si="238"/>
        <v>OK</v>
      </c>
      <c r="E2976">
        <f t="shared" si="239"/>
        <v>1</v>
      </c>
      <c r="F2976">
        <f t="shared" si="240"/>
        <v>0</v>
      </c>
      <c r="G2976" s="204">
        <v>45343</v>
      </c>
      <c r="H2976" s="152">
        <v>53</v>
      </c>
      <c r="I2976" s="152">
        <v>543</v>
      </c>
      <c r="J2976" s="152">
        <v>486</v>
      </c>
      <c r="K2976" s="152">
        <v>264</v>
      </c>
      <c r="L2976" s="152">
        <v>457</v>
      </c>
      <c r="M2976" s="152">
        <v>205</v>
      </c>
      <c r="N2976" s="152">
        <v>438</v>
      </c>
      <c r="O2976" s="152">
        <v>164</v>
      </c>
      <c r="P2976" s="152">
        <v>648</v>
      </c>
      <c r="Q2976" s="152">
        <v>588</v>
      </c>
      <c r="R2976" s="152">
        <v>331</v>
      </c>
      <c r="S2976" s="152">
        <v>112</v>
      </c>
      <c r="T2976" s="152">
        <v>116</v>
      </c>
      <c r="U2976" s="152">
        <v>41</v>
      </c>
      <c r="V2976" s="152">
        <v>160</v>
      </c>
      <c r="W2976" s="152">
        <v>843</v>
      </c>
      <c r="X2976" s="152">
        <v>331</v>
      </c>
      <c r="Y2976" s="152">
        <v>17</v>
      </c>
      <c r="Z2976" s="152">
        <v>333</v>
      </c>
      <c r="AA2976" s="152">
        <v>33</v>
      </c>
      <c r="AB2976" s="152">
        <v>1197</v>
      </c>
      <c r="AC2976" s="152">
        <v>249</v>
      </c>
      <c r="AD2976" s="152">
        <v>27</v>
      </c>
      <c r="AE2976" s="152">
        <v>1122</v>
      </c>
      <c r="AF2976" s="152">
        <v>1895</v>
      </c>
      <c r="AG2976" s="152">
        <v>1056</v>
      </c>
      <c r="AH2976" s="152">
        <v>179</v>
      </c>
      <c r="AI2976" s="152">
        <v>360</v>
      </c>
      <c r="AJ2976" s="152">
        <v>69</v>
      </c>
      <c r="AK2976" s="152">
        <v>1435</v>
      </c>
      <c r="AL2976" s="152">
        <v>1855</v>
      </c>
      <c r="AM2976" s="152">
        <v>26</v>
      </c>
      <c r="AN2976" s="152"/>
      <c r="AO2976" s="152">
        <v>427</v>
      </c>
      <c r="AP2976" s="152">
        <v>88</v>
      </c>
      <c r="AQ2976" s="152">
        <v>316</v>
      </c>
      <c r="AR2976" s="152">
        <v>289</v>
      </c>
      <c r="AS2976" s="152">
        <v>1573</v>
      </c>
      <c r="AT2976" s="152">
        <v>318</v>
      </c>
      <c r="AU2976" s="152">
        <v>364</v>
      </c>
      <c r="AV2976" s="152">
        <v>120</v>
      </c>
      <c r="AW2976" s="152">
        <v>138</v>
      </c>
      <c r="AX2976" s="152">
        <v>377</v>
      </c>
      <c r="AY2976" s="152">
        <v>278</v>
      </c>
      <c r="AZ2976" s="152">
        <v>526</v>
      </c>
      <c r="BA2976" s="152">
        <v>522</v>
      </c>
      <c r="BB2976" s="152">
        <v>177</v>
      </c>
      <c r="BC2976" s="152">
        <v>31</v>
      </c>
      <c r="BD2976" s="3">
        <v>162</v>
      </c>
      <c r="BE2976" s="152">
        <v>275</v>
      </c>
      <c r="BF2976" s="152">
        <v>79</v>
      </c>
      <c r="BG2976" s="152">
        <v>81</v>
      </c>
      <c r="BH2976" s="152">
        <v>119</v>
      </c>
      <c r="BI2976" s="152">
        <v>82</v>
      </c>
      <c r="BJ2976" s="152">
        <v>114</v>
      </c>
      <c r="BK2976" s="152">
        <v>35</v>
      </c>
      <c r="BL2976" s="152">
        <v>108</v>
      </c>
      <c r="BM2976" s="152">
        <v>235</v>
      </c>
      <c r="BN2976" s="152">
        <v>93</v>
      </c>
      <c r="BO2976" s="152">
        <v>18</v>
      </c>
      <c r="BP2976" s="152">
        <v>193</v>
      </c>
      <c r="BQ2976" s="152">
        <v>258</v>
      </c>
      <c r="BR2976" s="152">
        <v>65</v>
      </c>
      <c r="BS2976" s="152">
        <v>86</v>
      </c>
      <c r="BT2976" s="152">
        <v>53</v>
      </c>
      <c r="BU2976" s="152">
        <v>60</v>
      </c>
      <c r="BV2976" s="152">
        <v>38</v>
      </c>
      <c r="BW2976" s="152">
        <v>122</v>
      </c>
      <c r="BX2976" s="152">
        <v>239</v>
      </c>
      <c r="BY2976" s="152">
        <v>106</v>
      </c>
      <c r="BZ2976" s="152">
        <v>764</v>
      </c>
      <c r="CA2976" s="152">
        <v>47</v>
      </c>
      <c r="CB2976" s="152">
        <v>75</v>
      </c>
      <c r="CC2976" s="152">
        <v>291</v>
      </c>
      <c r="CD2976" s="152">
        <v>158</v>
      </c>
      <c r="CE2976" s="3"/>
    </row>
    <row r="2977" spans="1:83">
      <c r="A2977" t="str">
        <f t="shared" si="236"/>
        <v>2024</v>
      </c>
      <c r="B2977" t="str">
        <f t="shared" si="237"/>
        <v>February</v>
      </c>
      <c r="C2977" s="2">
        <v>45344</v>
      </c>
      <c r="D2977" s="1" t="str">
        <f t="shared" si="238"/>
        <v>OK</v>
      </c>
      <c r="E2977">
        <f t="shared" si="239"/>
        <v>1</v>
      </c>
      <c r="F2977">
        <f t="shared" si="240"/>
        <v>0</v>
      </c>
      <c r="G2977" s="204">
        <v>45344</v>
      </c>
      <c r="H2977" s="152">
        <v>25</v>
      </c>
      <c r="I2977" s="152">
        <v>533</v>
      </c>
      <c r="J2977" s="152">
        <v>480</v>
      </c>
      <c r="K2977" s="152">
        <v>245</v>
      </c>
      <c r="L2977" s="152">
        <v>441</v>
      </c>
      <c r="M2977" s="152">
        <v>202</v>
      </c>
      <c r="N2977" s="152">
        <v>383</v>
      </c>
      <c r="O2977" s="152">
        <v>149</v>
      </c>
      <c r="P2977" s="152">
        <v>619</v>
      </c>
      <c r="Q2977" s="152">
        <v>584</v>
      </c>
      <c r="R2977" s="152">
        <v>329</v>
      </c>
      <c r="S2977" s="152">
        <v>78</v>
      </c>
      <c r="T2977" s="152">
        <v>151</v>
      </c>
      <c r="U2977" s="152">
        <v>44</v>
      </c>
      <c r="V2977" s="152">
        <v>175</v>
      </c>
      <c r="W2977" s="152">
        <v>844</v>
      </c>
      <c r="X2977" s="152">
        <v>297</v>
      </c>
      <c r="Y2977" s="152">
        <v>21</v>
      </c>
      <c r="Z2977" s="152">
        <v>346</v>
      </c>
      <c r="AA2977" s="152">
        <v>8</v>
      </c>
      <c r="AB2977" s="152">
        <v>1197</v>
      </c>
      <c r="AC2977" s="152">
        <v>174</v>
      </c>
      <c r="AD2977" s="152">
        <v>19</v>
      </c>
      <c r="AE2977" s="152">
        <v>1082</v>
      </c>
      <c r="AF2977" s="152">
        <v>1924</v>
      </c>
      <c r="AG2977" s="152">
        <v>990</v>
      </c>
      <c r="AH2977" s="152">
        <v>193</v>
      </c>
      <c r="AI2977" s="152">
        <v>331</v>
      </c>
      <c r="AJ2977" s="152">
        <v>66</v>
      </c>
      <c r="AK2977" s="152">
        <v>1382</v>
      </c>
      <c r="AL2977" s="152">
        <v>1793</v>
      </c>
      <c r="AM2977" s="152">
        <v>14</v>
      </c>
      <c r="AN2977" s="152"/>
      <c r="AO2977" s="152">
        <v>398</v>
      </c>
      <c r="AP2977" s="152">
        <v>131</v>
      </c>
      <c r="AQ2977" s="152">
        <v>278</v>
      </c>
      <c r="AR2977" s="152">
        <v>275</v>
      </c>
      <c r="AS2977" s="152">
        <v>1547</v>
      </c>
      <c r="AT2977" s="152">
        <v>269</v>
      </c>
      <c r="AU2977" s="152">
        <v>40</v>
      </c>
      <c r="AV2977" s="152">
        <v>129</v>
      </c>
      <c r="AW2977" s="152">
        <v>177</v>
      </c>
      <c r="AX2977" s="152">
        <v>372</v>
      </c>
      <c r="AY2977" s="152">
        <v>259</v>
      </c>
      <c r="AZ2977" s="152">
        <v>506</v>
      </c>
      <c r="BA2977" s="152">
        <v>520</v>
      </c>
      <c r="BB2977" s="152">
        <v>142</v>
      </c>
      <c r="BC2977" s="152">
        <v>44</v>
      </c>
      <c r="BD2977" s="3">
        <v>156</v>
      </c>
      <c r="BE2977" s="152">
        <v>177</v>
      </c>
      <c r="BF2977" s="152">
        <v>103</v>
      </c>
      <c r="BG2977" s="152">
        <v>66</v>
      </c>
      <c r="BH2977" s="152">
        <v>129</v>
      </c>
      <c r="BI2977" s="152">
        <v>80</v>
      </c>
      <c r="BJ2977" s="152">
        <v>100</v>
      </c>
      <c r="BK2977" s="152">
        <v>32</v>
      </c>
      <c r="BL2977" s="152">
        <v>130</v>
      </c>
      <c r="BM2977" s="152">
        <v>223</v>
      </c>
      <c r="BN2977" s="152">
        <v>101</v>
      </c>
      <c r="BO2977" s="152">
        <v>23</v>
      </c>
      <c r="BP2977" s="152">
        <v>199</v>
      </c>
      <c r="BQ2977" s="152">
        <v>309</v>
      </c>
      <c r="BR2977" s="152">
        <v>71</v>
      </c>
      <c r="BS2977" s="152">
        <v>85</v>
      </c>
      <c r="BT2977" s="152">
        <v>62</v>
      </c>
      <c r="BU2977" s="152">
        <v>64</v>
      </c>
      <c r="BV2977" s="152">
        <v>51</v>
      </c>
      <c r="BW2977" s="152">
        <v>127</v>
      </c>
      <c r="BX2977" s="152">
        <v>233</v>
      </c>
      <c r="BY2977" s="152">
        <v>105</v>
      </c>
      <c r="BZ2977" s="152">
        <v>387</v>
      </c>
      <c r="CA2977" s="152">
        <v>56</v>
      </c>
      <c r="CB2977" s="152">
        <v>74</v>
      </c>
      <c r="CC2977" s="152">
        <v>259</v>
      </c>
      <c r="CD2977" s="152">
        <v>120</v>
      </c>
      <c r="CE2977" s="3"/>
    </row>
    <row r="2978" spans="1:83">
      <c r="A2978" t="str">
        <f t="shared" si="236"/>
        <v>2024</v>
      </c>
      <c r="B2978" t="str">
        <f t="shared" si="237"/>
        <v>February</v>
      </c>
      <c r="C2978" s="2">
        <v>45345</v>
      </c>
      <c r="D2978" s="1" t="str">
        <f t="shared" si="238"/>
        <v>OK</v>
      </c>
      <c r="E2978">
        <f t="shared" si="239"/>
        <v>1</v>
      </c>
      <c r="F2978">
        <f t="shared" si="240"/>
        <v>0</v>
      </c>
      <c r="G2978" s="204">
        <v>45345</v>
      </c>
      <c r="H2978" s="152">
        <v>71</v>
      </c>
      <c r="I2978" s="152">
        <v>431</v>
      </c>
      <c r="J2978" s="152">
        <v>391</v>
      </c>
      <c r="K2978" s="152">
        <v>234</v>
      </c>
      <c r="L2978" s="152">
        <v>363</v>
      </c>
      <c r="M2978" s="152">
        <v>194</v>
      </c>
      <c r="N2978" s="152">
        <v>340</v>
      </c>
      <c r="O2978" s="152">
        <v>111</v>
      </c>
      <c r="P2978" s="152">
        <v>531</v>
      </c>
      <c r="Q2978" s="152">
        <v>410</v>
      </c>
      <c r="R2978" s="152">
        <v>257</v>
      </c>
      <c r="S2978" s="152">
        <v>90</v>
      </c>
      <c r="T2978" s="152">
        <v>163</v>
      </c>
      <c r="U2978" s="152">
        <v>30</v>
      </c>
      <c r="V2978" s="152">
        <v>132</v>
      </c>
      <c r="W2978" s="152">
        <v>796</v>
      </c>
      <c r="X2978" s="152">
        <v>290</v>
      </c>
      <c r="Y2978" s="152">
        <v>15</v>
      </c>
      <c r="Z2978" s="152">
        <v>298</v>
      </c>
      <c r="AA2978" s="152">
        <v>18</v>
      </c>
      <c r="AB2978" s="152">
        <v>864</v>
      </c>
      <c r="AC2978" s="152">
        <v>273</v>
      </c>
      <c r="AD2978" s="152">
        <v>16</v>
      </c>
      <c r="AE2978" s="152">
        <v>829</v>
      </c>
      <c r="AF2978" s="152">
        <v>1345</v>
      </c>
      <c r="AG2978" s="152">
        <v>788</v>
      </c>
      <c r="AH2978" s="152">
        <v>230</v>
      </c>
      <c r="AI2978" s="152">
        <v>310</v>
      </c>
      <c r="AJ2978" s="152">
        <v>65</v>
      </c>
      <c r="AK2978" s="152">
        <v>1105</v>
      </c>
      <c r="AL2978" s="152">
        <v>1529</v>
      </c>
      <c r="AM2978" s="152">
        <v>23</v>
      </c>
      <c r="AN2978" s="152"/>
      <c r="AO2978" s="152">
        <v>324</v>
      </c>
      <c r="AP2978" s="152">
        <v>78</v>
      </c>
      <c r="AQ2978" s="152">
        <v>246</v>
      </c>
      <c r="AR2978" s="152">
        <v>234</v>
      </c>
      <c r="AS2978" s="152">
        <v>1264</v>
      </c>
      <c r="AT2978" s="152">
        <v>242</v>
      </c>
      <c r="AU2978" s="152">
        <v>313</v>
      </c>
      <c r="AV2978" s="152">
        <v>166</v>
      </c>
      <c r="AW2978" s="152">
        <v>142</v>
      </c>
      <c r="AX2978" s="152">
        <v>324</v>
      </c>
      <c r="AY2978" s="152">
        <v>195</v>
      </c>
      <c r="AZ2978" s="152">
        <v>431</v>
      </c>
      <c r="BA2978" s="152">
        <v>441</v>
      </c>
      <c r="BB2978" s="152">
        <v>114</v>
      </c>
      <c r="BC2978" s="152">
        <v>31</v>
      </c>
      <c r="BD2978" s="3">
        <v>146</v>
      </c>
      <c r="BE2978" s="152">
        <v>5</v>
      </c>
      <c r="BF2978" s="152">
        <v>69</v>
      </c>
      <c r="BG2978" s="152">
        <v>63</v>
      </c>
      <c r="BH2978" s="152">
        <v>111</v>
      </c>
      <c r="BI2978" s="152">
        <v>66</v>
      </c>
      <c r="BJ2978" s="152">
        <v>70</v>
      </c>
      <c r="BK2978" s="152">
        <v>32</v>
      </c>
      <c r="BL2978" s="152">
        <v>109</v>
      </c>
      <c r="BM2978" s="152">
        <v>229</v>
      </c>
      <c r="BN2978" s="152">
        <v>95</v>
      </c>
      <c r="BO2978" s="152">
        <v>21</v>
      </c>
      <c r="BP2978" s="152">
        <v>158</v>
      </c>
      <c r="BQ2978" s="152">
        <v>205</v>
      </c>
      <c r="BR2978" s="152">
        <v>71</v>
      </c>
      <c r="BS2978" s="152">
        <v>90</v>
      </c>
      <c r="BT2978" s="152">
        <v>56</v>
      </c>
      <c r="BU2978" s="152">
        <v>34</v>
      </c>
      <c r="BV2978" s="152">
        <v>30</v>
      </c>
      <c r="BW2978" s="152">
        <v>103</v>
      </c>
      <c r="BX2978" s="152">
        <v>213</v>
      </c>
      <c r="BY2978" s="152">
        <v>119</v>
      </c>
      <c r="BZ2978" s="152">
        <v>310</v>
      </c>
      <c r="CA2978" s="152">
        <v>47</v>
      </c>
      <c r="CB2978" s="152">
        <v>64</v>
      </c>
      <c r="CC2978" s="152">
        <v>286</v>
      </c>
      <c r="CD2978" s="152">
        <v>114</v>
      </c>
      <c r="CE2978" s="3"/>
    </row>
    <row r="2979" spans="1:83">
      <c r="A2979" t="str">
        <f t="shared" si="236"/>
        <v>2024</v>
      </c>
      <c r="B2979" t="str">
        <f t="shared" si="237"/>
        <v>February</v>
      </c>
      <c r="C2979" s="2">
        <v>45346</v>
      </c>
      <c r="D2979" s="1" t="str">
        <f t="shared" si="238"/>
        <v>OK</v>
      </c>
      <c r="E2979">
        <f t="shared" si="239"/>
        <v>0</v>
      </c>
      <c r="F2979">
        <f t="shared" si="240"/>
        <v>1</v>
      </c>
      <c r="G2979" s="204">
        <v>45346</v>
      </c>
      <c r="H2979" s="152">
        <v>80</v>
      </c>
      <c r="I2979" s="152">
        <v>334</v>
      </c>
      <c r="J2979" s="152">
        <v>156</v>
      </c>
      <c r="K2979" s="152">
        <v>276</v>
      </c>
      <c r="L2979" s="152">
        <v>183</v>
      </c>
      <c r="M2979" s="152">
        <v>200</v>
      </c>
      <c r="N2979" s="152">
        <v>181</v>
      </c>
      <c r="O2979" s="152">
        <v>131</v>
      </c>
      <c r="P2979" s="152">
        <v>279</v>
      </c>
      <c r="Q2979" s="152">
        <v>351</v>
      </c>
      <c r="R2979" s="152">
        <v>209</v>
      </c>
      <c r="S2979" s="152">
        <v>59</v>
      </c>
      <c r="T2979" s="152">
        <v>123</v>
      </c>
      <c r="U2979" s="152">
        <v>19</v>
      </c>
      <c r="V2979" s="152">
        <v>61</v>
      </c>
      <c r="W2979" s="152">
        <v>672</v>
      </c>
      <c r="X2979" s="152">
        <v>376</v>
      </c>
      <c r="Y2979" s="152">
        <v>17</v>
      </c>
      <c r="Z2979" s="152">
        <v>270</v>
      </c>
      <c r="AA2979" s="152">
        <v>49</v>
      </c>
      <c r="AB2979" s="152">
        <v>413</v>
      </c>
      <c r="AC2979" s="152">
        <v>450</v>
      </c>
      <c r="AD2979" s="152">
        <v>21</v>
      </c>
      <c r="AE2979" s="152">
        <v>399</v>
      </c>
      <c r="AF2979" s="152">
        <v>821</v>
      </c>
      <c r="AG2979" s="152">
        <v>818</v>
      </c>
      <c r="AH2979" s="152">
        <v>289</v>
      </c>
      <c r="AI2979" s="152">
        <v>495</v>
      </c>
      <c r="AJ2979" s="152">
        <v>53</v>
      </c>
      <c r="AK2979" s="152">
        <v>811</v>
      </c>
      <c r="AL2979" s="152">
        <v>1611</v>
      </c>
      <c r="AM2979" s="152">
        <v>24</v>
      </c>
      <c r="AN2979" s="152"/>
      <c r="AO2979" s="152">
        <v>160</v>
      </c>
      <c r="AP2979" s="152">
        <v>65</v>
      </c>
      <c r="AQ2979" s="152">
        <v>323</v>
      </c>
      <c r="AR2979" s="152">
        <v>141</v>
      </c>
      <c r="AS2979" s="152">
        <v>1255</v>
      </c>
      <c r="AT2979" s="152">
        <v>148</v>
      </c>
      <c r="AU2979" s="152">
        <v>492</v>
      </c>
      <c r="AV2979" s="152">
        <v>165</v>
      </c>
      <c r="AW2979" s="152">
        <v>344</v>
      </c>
      <c r="AX2979" s="152">
        <v>176</v>
      </c>
      <c r="AY2979" s="152">
        <v>84</v>
      </c>
      <c r="AZ2979" s="152">
        <v>500</v>
      </c>
      <c r="BA2979" s="152">
        <v>445</v>
      </c>
      <c r="BB2979" s="152">
        <v>178</v>
      </c>
      <c r="BC2979" s="152">
        <v>139</v>
      </c>
      <c r="BD2979" s="3">
        <v>190</v>
      </c>
      <c r="BE2979" s="152">
        <v>153</v>
      </c>
      <c r="BF2979" s="152">
        <v>99</v>
      </c>
      <c r="BG2979" s="152">
        <v>55</v>
      </c>
      <c r="BH2979" s="152">
        <v>66</v>
      </c>
      <c r="BI2979" s="152">
        <v>102</v>
      </c>
      <c r="BJ2979" s="152">
        <v>83</v>
      </c>
      <c r="BK2979" s="152">
        <v>32</v>
      </c>
      <c r="BL2979" s="152">
        <v>212</v>
      </c>
      <c r="BM2979" s="152">
        <v>228</v>
      </c>
      <c r="BN2979" s="152">
        <v>86</v>
      </c>
      <c r="BO2979" s="152">
        <v>17</v>
      </c>
      <c r="BP2979" s="152">
        <v>133</v>
      </c>
      <c r="BQ2979" s="152">
        <v>117</v>
      </c>
      <c r="BR2979" s="152">
        <v>46</v>
      </c>
      <c r="BS2979" s="152">
        <v>67</v>
      </c>
      <c r="BT2979" s="152">
        <v>84</v>
      </c>
      <c r="BU2979" s="152">
        <v>62</v>
      </c>
      <c r="BV2979" s="152">
        <v>27</v>
      </c>
      <c r="BW2979" s="152">
        <v>55</v>
      </c>
      <c r="BX2979" s="152">
        <v>147</v>
      </c>
      <c r="BY2979" s="152">
        <v>103</v>
      </c>
      <c r="BZ2979" s="152">
        <v>76</v>
      </c>
      <c r="CA2979" s="152">
        <v>95</v>
      </c>
      <c r="CB2979" s="152">
        <v>50</v>
      </c>
      <c r="CC2979" s="152">
        <v>201</v>
      </c>
      <c r="CD2979" s="152">
        <v>86</v>
      </c>
      <c r="CE2979" s="3"/>
    </row>
    <row r="2980" spans="1:83">
      <c r="A2980" t="str">
        <f t="shared" si="236"/>
        <v>2024</v>
      </c>
      <c r="B2980" t="str">
        <f t="shared" si="237"/>
        <v>February</v>
      </c>
      <c r="C2980" s="2">
        <v>45347</v>
      </c>
      <c r="D2980" s="1" t="str">
        <f t="shared" si="238"/>
        <v>OK</v>
      </c>
      <c r="E2980">
        <f t="shared" si="239"/>
        <v>0</v>
      </c>
      <c r="F2980">
        <f t="shared" si="240"/>
        <v>1</v>
      </c>
      <c r="G2980" s="204">
        <v>45347</v>
      </c>
      <c r="H2980" s="152">
        <v>45</v>
      </c>
      <c r="I2980" s="152">
        <v>120</v>
      </c>
      <c r="J2980" s="152">
        <v>45</v>
      </c>
      <c r="K2980" s="152">
        <v>101</v>
      </c>
      <c r="L2980" s="152">
        <v>69</v>
      </c>
      <c r="M2980" s="152">
        <v>114</v>
      </c>
      <c r="N2980" s="152">
        <v>98</v>
      </c>
      <c r="O2980" s="152">
        <v>39</v>
      </c>
      <c r="P2980" s="152">
        <v>109</v>
      </c>
      <c r="Q2980" s="152">
        <v>82</v>
      </c>
      <c r="R2980" s="152">
        <v>79</v>
      </c>
      <c r="S2980" s="152">
        <v>24</v>
      </c>
      <c r="T2980" s="152">
        <v>128</v>
      </c>
      <c r="U2980" s="152">
        <v>7</v>
      </c>
      <c r="V2980" s="152">
        <v>52</v>
      </c>
      <c r="W2980" s="152">
        <v>393</v>
      </c>
      <c r="X2980" s="152">
        <v>97</v>
      </c>
      <c r="Y2980" s="152">
        <v>7</v>
      </c>
      <c r="Z2980" s="152">
        <v>125</v>
      </c>
      <c r="AA2980" s="152">
        <v>15</v>
      </c>
      <c r="AB2980" s="152">
        <v>185</v>
      </c>
      <c r="AC2980" s="152">
        <v>165</v>
      </c>
      <c r="AD2980" s="152">
        <v>12</v>
      </c>
      <c r="AE2980" s="152">
        <v>186</v>
      </c>
      <c r="AF2980" s="152">
        <v>281</v>
      </c>
      <c r="AG2980" s="152">
        <v>254</v>
      </c>
      <c r="AH2980" s="152">
        <v>153</v>
      </c>
      <c r="AI2980" s="152">
        <v>170</v>
      </c>
      <c r="AJ2980" s="152">
        <v>49</v>
      </c>
      <c r="AK2980" s="152">
        <v>254</v>
      </c>
      <c r="AL2980" s="152">
        <v>633</v>
      </c>
      <c r="AM2980" s="152">
        <v>5</v>
      </c>
      <c r="AN2980" s="152"/>
      <c r="AO2980" s="152">
        <v>59</v>
      </c>
      <c r="AP2980" s="152">
        <v>45</v>
      </c>
      <c r="AQ2980" s="152">
        <v>185</v>
      </c>
      <c r="AR2980" s="152">
        <v>55</v>
      </c>
      <c r="AS2980" s="152">
        <v>398</v>
      </c>
      <c r="AT2980" s="152">
        <v>62</v>
      </c>
      <c r="AU2980" s="152">
        <v>96</v>
      </c>
      <c r="AV2980" s="152">
        <v>53</v>
      </c>
      <c r="AW2980" s="152">
        <v>75</v>
      </c>
      <c r="AX2980" s="152">
        <v>94</v>
      </c>
      <c r="AY2980" s="152">
        <v>42</v>
      </c>
      <c r="AZ2980" s="152">
        <v>149</v>
      </c>
      <c r="BA2980" s="152">
        <v>183</v>
      </c>
      <c r="BB2980" s="152">
        <v>54</v>
      </c>
      <c r="BC2980" s="152">
        <v>104</v>
      </c>
      <c r="BD2980" s="3">
        <v>84</v>
      </c>
      <c r="BE2980" s="152">
        <v>40</v>
      </c>
      <c r="BF2980" s="152">
        <v>62</v>
      </c>
      <c r="BG2980" s="152">
        <v>22</v>
      </c>
      <c r="BH2980" s="152">
        <v>46</v>
      </c>
      <c r="BI2980" s="152">
        <v>30</v>
      </c>
      <c r="BJ2980" s="152">
        <v>33</v>
      </c>
      <c r="BK2980" s="152">
        <v>30</v>
      </c>
      <c r="BL2980" s="152">
        <v>48</v>
      </c>
      <c r="BM2980" s="152">
        <v>89</v>
      </c>
      <c r="BN2980" s="152">
        <v>26</v>
      </c>
      <c r="BO2980" s="152">
        <v>7</v>
      </c>
      <c r="BP2980" s="152">
        <v>43</v>
      </c>
      <c r="BQ2980" s="152">
        <v>49</v>
      </c>
      <c r="BR2980" s="152">
        <v>16</v>
      </c>
      <c r="BS2980" s="152">
        <v>48</v>
      </c>
      <c r="BT2980" s="152">
        <v>41</v>
      </c>
      <c r="BU2980" s="152">
        <v>18</v>
      </c>
      <c r="BV2980" s="152">
        <v>15</v>
      </c>
      <c r="BW2980" s="152">
        <v>35</v>
      </c>
      <c r="BX2980" s="152">
        <v>78</v>
      </c>
      <c r="BY2980" s="152">
        <v>97</v>
      </c>
      <c r="BZ2980" s="152">
        <v>45</v>
      </c>
      <c r="CA2980" s="152">
        <v>33</v>
      </c>
      <c r="CB2980" s="152">
        <v>16</v>
      </c>
      <c r="CC2980" s="152">
        <v>168</v>
      </c>
      <c r="CD2980" s="152">
        <v>49</v>
      </c>
      <c r="CE2980" s="3"/>
    </row>
    <row r="2981" spans="1:83">
      <c r="A2981" t="str">
        <f t="shared" si="236"/>
        <v>2024</v>
      </c>
      <c r="B2981" t="str">
        <f t="shared" si="237"/>
        <v>February</v>
      </c>
      <c r="C2981" s="2">
        <v>45348</v>
      </c>
      <c r="D2981" s="1" t="str">
        <f t="shared" si="238"/>
        <v>OK</v>
      </c>
      <c r="E2981">
        <f t="shared" si="239"/>
        <v>1</v>
      </c>
      <c r="F2981">
        <f t="shared" si="240"/>
        <v>0</v>
      </c>
      <c r="G2981" s="204">
        <v>45348</v>
      </c>
      <c r="H2981" s="152">
        <v>18</v>
      </c>
      <c r="I2981" s="152">
        <v>285</v>
      </c>
      <c r="J2981" s="152">
        <v>279</v>
      </c>
      <c r="K2981" s="152">
        <v>130</v>
      </c>
      <c r="L2981" s="152">
        <v>281</v>
      </c>
      <c r="M2981" s="152">
        <v>112</v>
      </c>
      <c r="N2981" s="152">
        <v>214</v>
      </c>
      <c r="O2981" s="152">
        <v>64</v>
      </c>
      <c r="P2981" s="152">
        <v>343</v>
      </c>
      <c r="Q2981" s="152">
        <v>351</v>
      </c>
      <c r="R2981" s="152">
        <v>243</v>
      </c>
      <c r="S2981" s="152">
        <v>64</v>
      </c>
      <c r="T2981" s="152">
        <v>115</v>
      </c>
      <c r="U2981" s="152">
        <v>23</v>
      </c>
      <c r="V2981" s="152">
        <v>119</v>
      </c>
      <c r="W2981" s="152">
        <v>587</v>
      </c>
      <c r="X2981" s="152">
        <v>164</v>
      </c>
      <c r="Y2981" s="152">
        <v>11</v>
      </c>
      <c r="Z2981" s="152">
        <v>199</v>
      </c>
      <c r="AA2981" s="152">
        <v>4</v>
      </c>
      <c r="AB2981" s="152">
        <v>698</v>
      </c>
      <c r="AC2981" s="152">
        <v>124</v>
      </c>
      <c r="AD2981" s="152">
        <v>2</v>
      </c>
      <c r="AE2981" s="152">
        <v>721</v>
      </c>
      <c r="AF2981" s="152">
        <v>1114</v>
      </c>
      <c r="AG2981" s="152">
        <v>426</v>
      </c>
      <c r="AH2981" s="152">
        <v>104</v>
      </c>
      <c r="AI2981" s="152">
        <v>131</v>
      </c>
      <c r="AJ2981" s="152">
        <v>50</v>
      </c>
      <c r="AK2981" s="152">
        <v>720</v>
      </c>
      <c r="AL2981" s="152">
        <v>830</v>
      </c>
      <c r="AM2981" s="152">
        <v>9</v>
      </c>
      <c r="AN2981" s="152"/>
      <c r="AO2981" s="152">
        <v>233</v>
      </c>
      <c r="AP2981" s="152">
        <v>16</v>
      </c>
      <c r="AQ2981" s="152">
        <v>141</v>
      </c>
      <c r="AR2981" s="152">
        <v>212</v>
      </c>
      <c r="AS2981" s="152">
        <v>748</v>
      </c>
      <c r="AT2981" s="152">
        <v>158</v>
      </c>
      <c r="AU2981" s="152">
        <v>181</v>
      </c>
      <c r="AV2981" s="152">
        <v>47</v>
      </c>
      <c r="AW2981" s="152">
        <v>36</v>
      </c>
      <c r="AX2981" s="152">
        <v>320</v>
      </c>
      <c r="AY2981" s="152">
        <v>134</v>
      </c>
      <c r="AZ2981" s="152">
        <v>260</v>
      </c>
      <c r="BA2981" s="152">
        <v>199</v>
      </c>
      <c r="BB2981" s="152">
        <v>42</v>
      </c>
      <c r="BC2981" s="152">
        <v>71</v>
      </c>
      <c r="BD2981" s="3">
        <v>80</v>
      </c>
      <c r="BE2981" s="152">
        <v>14</v>
      </c>
      <c r="BF2981" s="152">
        <v>38</v>
      </c>
      <c r="BG2981" s="152">
        <v>41</v>
      </c>
      <c r="BH2981" s="152">
        <v>123</v>
      </c>
      <c r="BI2981" s="152">
        <v>26</v>
      </c>
      <c r="BJ2981" s="152">
        <v>58</v>
      </c>
      <c r="BK2981" s="152">
        <v>15</v>
      </c>
      <c r="BL2981" s="152">
        <v>26</v>
      </c>
      <c r="BM2981" s="152">
        <v>111</v>
      </c>
      <c r="BN2981" s="152">
        <v>26</v>
      </c>
      <c r="BO2981" s="152">
        <v>4</v>
      </c>
      <c r="BP2981" s="152">
        <v>121</v>
      </c>
      <c r="BQ2981" s="152">
        <v>128</v>
      </c>
      <c r="BR2981" s="152">
        <v>54</v>
      </c>
      <c r="BS2981" s="152">
        <v>72</v>
      </c>
      <c r="BT2981" s="152">
        <v>14</v>
      </c>
      <c r="BU2981" s="152">
        <v>26</v>
      </c>
      <c r="BV2981" s="152">
        <v>21</v>
      </c>
      <c r="BW2981" s="152">
        <v>86</v>
      </c>
      <c r="BX2981" s="152">
        <v>140</v>
      </c>
      <c r="BY2981" s="152">
        <v>93</v>
      </c>
      <c r="BZ2981" s="152">
        <v>105</v>
      </c>
      <c r="CA2981" s="152">
        <v>22</v>
      </c>
      <c r="CB2981" s="152">
        <v>53</v>
      </c>
      <c r="CC2981" s="152">
        <v>322</v>
      </c>
      <c r="CD2981" s="152">
        <v>81</v>
      </c>
      <c r="CE2981" s="3"/>
    </row>
    <row r="2982" spans="1:83">
      <c r="A2982" t="str">
        <f t="shared" si="236"/>
        <v>2024</v>
      </c>
      <c r="B2982" t="str">
        <f t="shared" si="237"/>
        <v>February</v>
      </c>
      <c r="C2982" s="2">
        <v>45349</v>
      </c>
      <c r="D2982" s="1" t="str">
        <f t="shared" si="238"/>
        <v>OK</v>
      </c>
      <c r="E2982">
        <f t="shared" si="239"/>
        <v>1</v>
      </c>
      <c r="F2982">
        <f t="shared" si="240"/>
        <v>0</v>
      </c>
      <c r="G2982" s="204">
        <v>45349</v>
      </c>
      <c r="H2982" s="152">
        <v>55</v>
      </c>
      <c r="I2982" s="152">
        <v>448</v>
      </c>
      <c r="J2982" s="152">
        <v>416</v>
      </c>
      <c r="K2982" s="152">
        <v>212</v>
      </c>
      <c r="L2982" s="152">
        <v>378</v>
      </c>
      <c r="M2982" s="152">
        <v>154</v>
      </c>
      <c r="N2982" s="152">
        <v>299</v>
      </c>
      <c r="O2982" s="152">
        <v>108</v>
      </c>
      <c r="P2982" s="152">
        <v>549</v>
      </c>
      <c r="Q2982" s="152">
        <v>507</v>
      </c>
      <c r="R2982" s="152">
        <v>364</v>
      </c>
      <c r="S2982" s="152">
        <v>88</v>
      </c>
      <c r="T2982" s="152">
        <v>123</v>
      </c>
      <c r="U2982" s="152">
        <v>36</v>
      </c>
      <c r="V2982" s="152">
        <v>131</v>
      </c>
      <c r="W2982" s="152">
        <v>839</v>
      </c>
      <c r="X2982" s="152">
        <v>268</v>
      </c>
      <c r="Y2982" s="152">
        <v>25</v>
      </c>
      <c r="Z2982" s="152">
        <v>240</v>
      </c>
      <c r="AA2982" s="152">
        <v>8</v>
      </c>
      <c r="AB2982" s="152">
        <v>1044</v>
      </c>
      <c r="AC2982" s="152">
        <v>212</v>
      </c>
      <c r="AD2982" s="152">
        <v>6</v>
      </c>
      <c r="AE2982" s="152">
        <v>1011</v>
      </c>
      <c r="AF2982" s="152">
        <v>1587</v>
      </c>
      <c r="AG2982" s="152">
        <v>757</v>
      </c>
      <c r="AH2982" s="152">
        <v>167</v>
      </c>
      <c r="AI2982" s="152">
        <v>248</v>
      </c>
      <c r="AJ2982" s="152">
        <v>82</v>
      </c>
      <c r="AK2982" s="152">
        <v>1156</v>
      </c>
      <c r="AL2982" s="152">
        <v>1479</v>
      </c>
      <c r="AM2982" s="152">
        <v>16</v>
      </c>
      <c r="AN2982" s="152"/>
      <c r="AO2982" s="152">
        <v>315</v>
      </c>
      <c r="AP2982" s="152">
        <v>50</v>
      </c>
      <c r="AQ2982" s="152">
        <v>262</v>
      </c>
      <c r="AR2982" s="152">
        <v>269</v>
      </c>
      <c r="AS2982" s="152">
        <v>1326</v>
      </c>
      <c r="AT2982" s="152">
        <v>248</v>
      </c>
      <c r="AU2982" s="152">
        <v>336</v>
      </c>
      <c r="AV2982" s="152">
        <v>107</v>
      </c>
      <c r="AW2982" s="152">
        <v>103</v>
      </c>
      <c r="AX2982" s="152">
        <v>472</v>
      </c>
      <c r="AY2982" s="152">
        <v>207</v>
      </c>
      <c r="AZ2982" s="152">
        <v>436</v>
      </c>
      <c r="BA2982" s="152">
        <v>363</v>
      </c>
      <c r="BB2982" s="152">
        <v>96</v>
      </c>
      <c r="BC2982" s="152">
        <v>68</v>
      </c>
      <c r="BD2982" s="3">
        <v>133</v>
      </c>
      <c r="BE2982" s="152">
        <v>118</v>
      </c>
      <c r="BF2982" s="152">
        <v>75</v>
      </c>
      <c r="BG2982" s="152">
        <v>63</v>
      </c>
      <c r="BH2982" s="152">
        <v>92</v>
      </c>
      <c r="BI2982" s="152">
        <v>56</v>
      </c>
      <c r="BJ2982" s="152">
        <v>87</v>
      </c>
      <c r="BK2982" s="152">
        <v>29</v>
      </c>
      <c r="BL2982" s="152">
        <v>56</v>
      </c>
      <c r="BM2982" s="152">
        <v>193</v>
      </c>
      <c r="BN2982" s="152">
        <v>69</v>
      </c>
      <c r="BO2982" s="152">
        <v>14</v>
      </c>
      <c r="BP2982" s="152">
        <v>189</v>
      </c>
      <c r="BQ2982" s="152">
        <v>180</v>
      </c>
      <c r="BR2982" s="152">
        <v>68</v>
      </c>
      <c r="BS2982" s="152">
        <v>84</v>
      </c>
      <c r="BT2982" s="152">
        <v>41</v>
      </c>
      <c r="BU2982" s="152">
        <v>48</v>
      </c>
      <c r="BV2982" s="152">
        <v>47</v>
      </c>
      <c r="BW2982" s="152">
        <v>128</v>
      </c>
      <c r="BX2982" s="152">
        <v>216</v>
      </c>
      <c r="BY2982" s="152">
        <v>123</v>
      </c>
      <c r="BZ2982" s="152">
        <v>148</v>
      </c>
      <c r="CA2982" s="152">
        <v>45</v>
      </c>
      <c r="CB2982" s="152">
        <v>70</v>
      </c>
      <c r="CC2982" s="152">
        <v>284</v>
      </c>
      <c r="CD2982" s="152">
        <v>103</v>
      </c>
      <c r="CE2982" s="3"/>
    </row>
    <row r="2983" spans="1:83">
      <c r="A2983" t="str">
        <f t="shared" si="236"/>
        <v>2024</v>
      </c>
      <c r="B2983" t="str">
        <f t="shared" si="237"/>
        <v>February</v>
      </c>
      <c r="C2983" s="2">
        <v>45350</v>
      </c>
      <c r="D2983" s="1" t="str">
        <f t="shared" si="238"/>
        <v>OK</v>
      </c>
      <c r="E2983">
        <f t="shared" si="239"/>
        <v>1</v>
      </c>
      <c r="F2983">
        <f t="shared" si="240"/>
        <v>0</v>
      </c>
      <c r="G2983" s="204">
        <v>45350</v>
      </c>
      <c r="H2983" s="152">
        <v>53</v>
      </c>
      <c r="I2983" s="152">
        <v>532</v>
      </c>
      <c r="J2983" s="152">
        <v>475</v>
      </c>
      <c r="K2983" s="152">
        <v>292</v>
      </c>
      <c r="L2983" s="152">
        <v>496</v>
      </c>
      <c r="M2983" s="152">
        <v>205</v>
      </c>
      <c r="N2983" s="152">
        <v>365</v>
      </c>
      <c r="O2983" s="152">
        <v>154</v>
      </c>
      <c r="P2983" s="152">
        <v>633</v>
      </c>
      <c r="Q2983" s="152">
        <v>633</v>
      </c>
      <c r="R2983" s="152">
        <v>349</v>
      </c>
      <c r="S2983" s="152">
        <v>95</v>
      </c>
      <c r="T2983" s="152">
        <v>155</v>
      </c>
      <c r="U2983" s="152">
        <v>79</v>
      </c>
      <c r="V2983" s="152">
        <v>186</v>
      </c>
      <c r="W2983" s="152">
        <v>898</v>
      </c>
      <c r="X2983" s="152">
        <v>319</v>
      </c>
      <c r="Y2983" s="152">
        <v>19</v>
      </c>
      <c r="Z2983" s="152">
        <v>345</v>
      </c>
      <c r="AA2983" s="152">
        <v>6</v>
      </c>
      <c r="AB2983" s="152">
        <v>1277</v>
      </c>
      <c r="AC2983" s="152">
        <v>185</v>
      </c>
      <c r="AD2983" s="152">
        <v>12</v>
      </c>
      <c r="AE2983" s="152">
        <v>1235</v>
      </c>
      <c r="AF2983" s="152">
        <v>1949</v>
      </c>
      <c r="AG2983" s="152">
        <v>1042</v>
      </c>
      <c r="AH2983" s="152">
        <v>215</v>
      </c>
      <c r="AI2983" s="152">
        <v>396</v>
      </c>
      <c r="AJ2983" s="152">
        <v>78</v>
      </c>
      <c r="AK2983" s="152">
        <v>1436</v>
      </c>
      <c r="AL2983" s="152">
        <v>1773</v>
      </c>
      <c r="AM2983" s="152">
        <v>27</v>
      </c>
      <c r="AN2983" s="152"/>
      <c r="AO2983" s="152">
        <v>391</v>
      </c>
      <c r="AP2983" s="152">
        <v>50</v>
      </c>
      <c r="AQ2983" s="152">
        <v>323</v>
      </c>
      <c r="AR2983" s="152">
        <v>359</v>
      </c>
      <c r="AS2983" s="152">
        <v>1554</v>
      </c>
      <c r="AT2983" s="152">
        <v>318</v>
      </c>
      <c r="AU2983" s="152">
        <v>430</v>
      </c>
      <c r="AV2983" s="152">
        <v>155</v>
      </c>
      <c r="AW2983" s="152">
        <v>168</v>
      </c>
      <c r="AX2983" s="152">
        <v>582</v>
      </c>
      <c r="AY2983" s="152">
        <v>247</v>
      </c>
      <c r="AZ2983" s="152">
        <v>573</v>
      </c>
      <c r="BA2983" s="152">
        <v>522</v>
      </c>
      <c r="BB2983" s="152">
        <v>195</v>
      </c>
      <c r="BC2983" s="152">
        <v>94</v>
      </c>
      <c r="BD2983" s="3">
        <v>165</v>
      </c>
      <c r="BE2983" s="152">
        <v>263</v>
      </c>
      <c r="BF2983" s="152">
        <v>105</v>
      </c>
      <c r="BG2983" s="152">
        <v>77</v>
      </c>
      <c r="BH2983" s="152">
        <v>99</v>
      </c>
      <c r="BI2983" s="152">
        <v>69</v>
      </c>
      <c r="BJ2983" s="152">
        <v>113</v>
      </c>
      <c r="BK2983" s="152">
        <v>30</v>
      </c>
      <c r="BL2983" s="152">
        <v>71</v>
      </c>
      <c r="BM2983" s="152">
        <v>180</v>
      </c>
      <c r="BN2983" s="152">
        <v>75</v>
      </c>
      <c r="BO2983" s="152">
        <v>15</v>
      </c>
      <c r="BP2983" s="152">
        <v>209</v>
      </c>
      <c r="BQ2983" s="152">
        <v>214</v>
      </c>
      <c r="BR2983" s="152">
        <v>52</v>
      </c>
      <c r="BS2983" s="152">
        <v>84</v>
      </c>
      <c r="BT2983" s="152">
        <v>65</v>
      </c>
      <c r="BU2983" s="152">
        <v>73</v>
      </c>
      <c r="BV2983" s="152">
        <v>35</v>
      </c>
      <c r="BW2983" s="152">
        <v>92</v>
      </c>
      <c r="BX2983" s="152">
        <v>219</v>
      </c>
      <c r="BY2983" s="152">
        <v>93</v>
      </c>
      <c r="BZ2983" s="152">
        <v>179</v>
      </c>
      <c r="CA2983" s="152">
        <v>89</v>
      </c>
      <c r="CB2983" s="152">
        <v>76</v>
      </c>
      <c r="CC2983" s="152">
        <v>296</v>
      </c>
      <c r="CD2983" s="152">
        <v>125</v>
      </c>
      <c r="CE2983" s="3"/>
    </row>
    <row r="2984" spans="1:83">
      <c r="A2984" t="str">
        <f t="shared" si="236"/>
        <v>2024</v>
      </c>
      <c r="B2984" t="str">
        <f t="shared" si="237"/>
        <v>February</v>
      </c>
      <c r="C2984" s="2">
        <v>45351</v>
      </c>
      <c r="D2984" s="1" t="str">
        <f t="shared" si="238"/>
        <v>OK</v>
      </c>
      <c r="E2984">
        <f t="shared" si="239"/>
        <v>1</v>
      </c>
      <c r="F2984">
        <f t="shared" si="240"/>
        <v>0</v>
      </c>
      <c r="G2984" s="204">
        <v>45351</v>
      </c>
      <c r="H2984" s="152">
        <v>44</v>
      </c>
      <c r="I2984" s="152">
        <v>552</v>
      </c>
      <c r="J2984" s="152">
        <v>503</v>
      </c>
      <c r="K2984" s="152">
        <v>245</v>
      </c>
      <c r="L2984" s="152">
        <v>439</v>
      </c>
      <c r="M2984" s="152">
        <v>190</v>
      </c>
      <c r="N2984" s="152">
        <v>371</v>
      </c>
      <c r="O2984" s="152">
        <v>136</v>
      </c>
      <c r="P2984" s="152">
        <v>637</v>
      </c>
      <c r="Q2984" s="152">
        <v>597</v>
      </c>
      <c r="R2984" s="152">
        <v>395</v>
      </c>
      <c r="S2984" s="152">
        <v>100</v>
      </c>
      <c r="T2984" s="152">
        <v>107</v>
      </c>
      <c r="U2984" s="152">
        <v>48</v>
      </c>
      <c r="V2984" s="152">
        <v>154</v>
      </c>
      <c r="W2984" s="152">
        <v>847</v>
      </c>
      <c r="X2984" s="152">
        <v>316</v>
      </c>
      <c r="Y2984" s="152">
        <v>19</v>
      </c>
      <c r="Z2984" s="152">
        <v>323</v>
      </c>
      <c r="AA2984" s="152">
        <v>6</v>
      </c>
      <c r="AB2984" s="152">
        <v>1261</v>
      </c>
      <c r="AC2984" s="152">
        <v>211</v>
      </c>
      <c r="AD2984" s="152">
        <v>29</v>
      </c>
      <c r="AE2984" s="152">
        <v>1201</v>
      </c>
      <c r="AF2984" s="152">
        <v>1924</v>
      </c>
      <c r="AG2984" s="152">
        <v>927</v>
      </c>
      <c r="AH2984" s="152">
        <v>216</v>
      </c>
      <c r="AI2984" s="152">
        <v>381</v>
      </c>
      <c r="AJ2984" s="152">
        <v>83</v>
      </c>
      <c r="AK2984" s="152">
        <v>1354</v>
      </c>
      <c r="AL2984" s="152">
        <v>1810</v>
      </c>
      <c r="AM2984" s="152">
        <v>22</v>
      </c>
      <c r="AN2984" s="152"/>
      <c r="AO2984" s="152">
        <v>418</v>
      </c>
      <c r="AP2984" s="152">
        <v>48</v>
      </c>
      <c r="AQ2984" s="152">
        <v>303</v>
      </c>
      <c r="AR2984" s="152">
        <v>330</v>
      </c>
      <c r="AS2984" s="152">
        <v>1496</v>
      </c>
      <c r="AT2984" s="152">
        <v>342</v>
      </c>
      <c r="AU2984" s="152">
        <v>383</v>
      </c>
      <c r="AV2984" s="152">
        <v>104</v>
      </c>
      <c r="AW2984" s="152">
        <v>157</v>
      </c>
      <c r="AX2984" s="152">
        <v>562</v>
      </c>
      <c r="AY2984" s="152">
        <v>204</v>
      </c>
      <c r="AZ2984" s="152">
        <v>513</v>
      </c>
      <c r="BA2984" s="152">
        <v>421</v>
      </c>
      <c r="BB2984" s="152">
        <v>164</v>
      </c>
      <c r="BC2984" s="152">
        <v>91</v>
      </c>
      <c r="BD2984" s="99">
        <v>170</v>
      </c>
      <c r="BE2984" s="152">
        <v>259</v>
      </c>
      <c r="BF2984" s="152">
        <v>88</v>
      </c>
      <c r="BG2984" s="152">
        <v>72</v>
      </c>
      <c r="BH2984" s="152">
        <v>85</v>
      </c>
      <c r="BI2984" s="152">
        <v>58</v>
      </c>
      <c r="BJ2984" s="152">
        <v>86</v>
      </c>
      <c r="BK2984" s="152">
        <v>29</v>
      </c>
      <c r="BL2984" s="152">
        <v>67</v>
      </c>
      <c r="BM2984" s="152">
        <v>199</v>
      </c>
      <c r="BN2984" s="152">
        <v>74</v>
      </c>
      <c r="BO2984" s="152">
        <v>12</v>
      </c>
      <c r="BP2984" s="152">
        <v>199</v>
      </c>
      <c r="BQ2984" s="152">
        <v>215</v>
      </c>
      <c r="BR2984" s="152">
        <v>67</v>
      </c>
      <c r="BS2984" s="152">
        <v>83</v>
      </c>
      <c r="BT2984" s="152">
        <v>58</v>
      </c>
      <c r="BU2984" s="152">
        <v>63</v>
      </c>
      <c r="BV2984" s="152">
        <v>30</v>
      </c>
      <c r="BW2984" s="152">
        <v>137</v>
      </c>
      <c r="BX2984" s="152">
        <v>238</v>
      </c>
      <c r="BY2984" s="152">
        <v>138</v>
      </c>
      <c r="BZ2984" s="152">
        <v>146</v>
      </c>
      <c r="CA2984" s="152">
        <v>61</v>
      </c>
      <c r="CB2984" s="152">
        <v>68</v>
      </c>
      <c r="CC2984" s="152">
        <v>289</v>
      </c>
      <c r="CD2984" s="152">
        <v>112</v>
      </c>
      <c r="CE2984" s="3"/>
    </row>
    <row r="2985" spans="1:83">
      <c r="A2985" t="str">
        <f t="shared" ref="A2985:A3015" si="241">TEXT(C2985,"yyyy")</f>
        <v>2024</v>
      </c>
      <c r="B2985" t="str">
        <f t="shared" ref="B2985:B3015" si="242">TEXT(C2985,"mmmm")</f>
        <v>March</v>
      </c>
      <c r="C2985" s="2">
        <v>45352</v>
      </c>
      <c r="D2985" s="1" t="str">
        <f t="shared" ref="D2985:D3015" si="243">IF(C2985=G2985,"OK","Wrong date")</f>
        <v>OK</v>
      </c>
      <c r="E2985">
        <f t="shared" ref="E2985:E3015" si="244">IF(OR(WEEKDAY(C2985) = 1, WEEKDAY(C2985) = 7), 0, 1)</f>
        <v>1</v>
      </c>
      <c r="F2985">
        <f t="shared" ref="F2985:F3015" si="245">IF(OR(WEEKDAY(C2985) = 1, WEEKDAY(C2985) = 7), 1, 0)</f>
        <v>0</v>
      </c>
      <c r="G2985" s="162">
        <v>45352</v>
      </c>
      <c r="H2985" s="152">
        <v>264</v>
      </c>
      <c r="I2985" s="152">
        <v>425</v>
      </c>
      <c r="J2985" s="152">
        <v>355</v>
      </c>
      <c r="K2985" s="152">
        <v>244</v>
      </c>
      <c r="L2985" s="152">
        <v>347</v>
      </c>
      <c r="M2985" s="152">
        <v>197</v>
      </c>
      <c r="N2985" s="152">
        <v>317</v>
      </c>
      <c r="O2985" s="152">
        <v>103</v>
      </c>
      <c r="P2985" s="152">
        <v>504</v>
      </c>
      <c r="Q2985" s="152">
        <v>503</v>
      </c>
      <c r="R2985" s="152">
        <v>345</v>
      </c>
      <c r="S2985" s="152">
        <v>78</v>
      </c>
      <c r="T2985" s="152">
        <v>150</v>
      </c>
      <c r="U2985" s="152">
        <v>52</v>
      </c>
      <c r="V2985" s="152">
        <v>126</v>
      </c>
      <c r="W2985" s="152">
        <v>802</v>
      </c>
      <c r="X2985" s="152">
        <v>273</v>
      </c>
      <c r="Y2985" s="152">
        <v>20</v>
      </c>
      <c r="Z2985" s="152">
        <v>298</v>
      </c>
      <c r="AA2985" s="152">
        <v>15</v>
      </c>
      <c r="AB2985" s="152">
        <v>857</v>
      </c>
      <c r="AC2985" s="152">
        <v>165</v>
      </c>
      <c r="AD2985" s="152">
        <v>12</v>
      </c>
      <c r="AE2985" s="152">
        <v>829</v>
      </c>
      <c r="AF2985" s="152">
        <v>1416</v>
      </c>
      <c r="AG2985" s="152">
        <v>754</v>
      </c>
      <c r="AH2985" s="152">
        <v>256</v>
      </c>
      <c r="AI2985" s="152">
        <v>380</v>
      </c>
      <c r="AJ2985" s="152">
        <v>81</v>
      </c>
      <c r="AK2985" s="152">
        <v>1013</v>
      </c>
      <c r="AL2985" s="152">
        <v>1670</v>
      </c>
      <c r="AM2985" s="152">
        <v>14</v>
      </c>
      <c r="AN2985" s="152"/>
      <c r="AO2985" s="152">
        <v>312</v>
      </c>
      <c r="AP2985" s="152">
        <v>37</v>
      </c>
      <c r="AQ2985" s="152">
        <v>313</v>
      </c>
      <c r="AR2985" s="152">
        <v>279</v>
      </c>
      <c r="AS2985" s="152">
        <v>1137</v>
      </c>
      <c r="AT2985" s="152">
        <v>243</v>
      </c>
      <c r="AU2985" s="152">
        <v>474</v>
      </c>
      <c r="AV2985" s="152">
        <v>154</v>
      </c>
      <c r="AW2985" s="152">
        <v>107</v>
      </c>
      <c r="AX2985" s="152">
        <v>460</v>
      </c>
      <c r="AY2985" s="152">
        <v>178</v>
      </c>
      <c r="AZ2985" s="152">
        <v>438</v>
      </c>
      <c r="BA2985" s="152">
        <v>423</v>
      </c>
      <c r="BB2985" s="152">
        <v>147</v>
      </c>
      <c r="BC2985" s="152">
        <v>52</v>
      </c>
      <c r="BD2985" s="152">
        <v>127</v>
      </c>
      <c r="BE2985" s="152">
        <v>216</v>
      </c>
      <c r="BF2985" s="152">
        <v>79</v>
      </c>
      <c r="BG2985" s="152">
        <v>66</v>
      </c>
      <c r="BH2985" s="152">
        <v>88</v>
      </c>
      <c r="BI2985" s="152">
        <v>53</v>
      </c>
      <c r="BJ2985" s="152">
        <v>96</v>
      </c>
      <c r="BK2985" s="152">
        <v>22</v>
      </c>
      <c r="BL2985" s="152">
        <v>46</v>
      </c>
      <c r="BM2985" s="152">
        <v>167</v>
      </c>
      <c r="BN2985" s="152">
        <v>65</v>
      </c>
      <c r="BO2985" s="152">
        <v>15</v>
      </c>
      <c r="BP2985" s="152">
        <v>149</v>
      </c>
      <c r="BQ2985" s="152">
        <v>168</v>
      </c>
      <c r="BR2985" s="152">
        <v>63</v>
      </c>
      <c r="BS2985" s="152">
        <v>60</v>
      </c>
      <c r="BT2985" s="152">
        <v>43</v>
      </c>
      <c r="BU2985" s="152">
        <v>59</v>
      </c>
      <c r="BV2985" s="152">
        <v>36</v>
      </c>
      <c r="BW2985" s="152">
        <v>98</v>
      </c>
      <c r="BX2985" s="152">
        <v>209</v>
      </c>
      <c r="BY2985" s="152">
        <v>137</v>
      </c>
      <c r="BZ2985" s="152">
        <v>169</v>
      </c>
      <c r="CA2985" s="152">
        <v>67</v>
      </c>
      <c r="CB2985" s="152">
        <v>57</v>
      </c>
      <c r="CC2985" s="155">
        <v>318</v>
      </c>
      <c r="CD2985" s="152">
        <v>114</v>
      </c>
      <c r="CE2985" s="3"/>
    </row>
    <row r="2986" spans="1:83">
      <c r="A2986" t="str">
        <f t="shared" si="241"/>
        <v>2024</v>
      </c>
      <c r="B2986" t="str">
        <f t="shared" si="242"/>
        <v>March</v>
      </c>
      <c r="C2986" s="2">
        <v>45353</v>
      </c>
      <c r="D2986" s="1" t="str">
        <f t="shared" si="243"/>
        <v>OK</v>
      </c>
      <c r="E2986">
        <f t="shared" si="244"/>
        <v>0</v>
      </c>
      <c r="F2986">
        <f t="shared" si="245"/>
        <v>1</v>
      </c>
      <c r="G2986" s="162">
        <v>45353</v>
      </c>
      <c r="H2986" s="152">
        <v>64</v>
      </c>
      <c r="I2986" s="152">
        <v>343</v>
      </c>
      <c r="J2986" s="152">
        <v>168</v>
      </c>
      <c r="K2986" s="152">
        <v>306</v>
      </c>
      <c r="L2986" s="152">
        <v>217</v>
      </c>
      <c r="M2986" s="152">
        <v>215</v>
      </c>
      <c r="N2986" s="152">
        <v>163</v>
      </c>
      <c r="O2986" s="152">
        <v>142</v>
      </c>
      <c r="P2986" s="152">
        <v>306</v>
      </c>
      <c r="Q2986" s="152">
        <v>333</v>
      </c>
      <c r="R2986" s="152">
        <v>213</v>
      </c>
      <c r="S2986" s="152">
        <v>45</v>
      </c>
      <c r="T2986" s="152">
        <v>121</v>
      </c>
      <c r="U2986" s="152">
        <v>31</v>
      </c>
      <c r="V2986" s="152">
        <v>60</v>
      </c>
      <c r="W2986" s="152">
        <v>640</v>
      </c>
      <c r="X2986" s="152">
        <v>309</v>
      </c>
      <c r="Y2986" s="152">
        <v>26</v>
      </c>
      <c r="Z2986" s="152">
        <v>234</v>
      </c>
      <c r="AA2986" s="152">
        <v>45</v>
      </c>
      <c r="AB2986" s="152">
        <v>462</v>
      </c>
      <c r="AC2986" s="152">
        <v>394</v>
      </c>
      <c r="AD2986" s="152">
        <v>18</v>
      </c>
      <c r="AE2986" s="152">
        <v>407</v>
      </c>
      <c r="AF2986" s="152">
        <v>849</v>
      </c>
      <c r="AG2986" s="152">
        <v>786</v>
      </c>
      <c r="AH2986" s="152">
        <v>228</v>
      </c>
      <c r="AI2986" s="152">
        <v>573</v>
      </c>
      <c r="AJ2986" s="152">
        <v>54</v>
      </c>
      <c r="AK2986" s="152">
        <v>839</v>
      </c>
      <c r="AL2986" s="152">
        <v>1711</v>
      </c>
      <c r="AM2986" s="152">
        <v>11</v>
      </c>
      <c r="AN2986" s="152"/>
      <c r="AO2986" s="152">
        <v>170</v>
      </c>
      <c r="AP2986" s="152">
        <v>58</v>
      </c>
      <c r="AQ2986" s="152">
        <v>364</v>
      </c>
      <c r="AR2986" s="152">
        <v>155</v>
      </c>
      <c r="AS2986" s="152">
        <v>1154</v>
      </c>
      <c r="AT2986" s="152">
        <v>177</v>
      </c>
      <c r="AU2986" s="152">
        <v>574</v>
      </c>
      <c r="AV2986" s="152">
        <v>222</v>
      </c>
      <c r="AW2986" s="152">
        <v>292</v>
      </c>
      <c r="AX2986" s="152">
        <v>209</v>
      </c>
      <c r="AY2986" s="152">
        <v>82</v>
      </c>
      <c r="AZ2986" s="152">
        <v>425</v>
      </c>
      <c r="BA2986" s="152">
        <v>364</v>
      </c>
      <c r="BB2986" s="152">
        <v>190</v>
      </c>
      <c r="BC2986" s="152">
        <v>182</v>
      </c>
      <c r="BD2986" s="152">
        <v>253</v>
      </c>
      <c r="BE2986" s="152">
        <v>165</v>
      </c>
      <c r="BF2986" s="152">
        <v>105</v>
      </c>
      <c r="BG2986" s="152">
        <v>51</v>
      </c>
      <c r="BH2986" s="152">
        <v>62</v>
      </c>
      <c r="BI2986" s="152">
        <v>110</v>
      </c>
      <c r="BJ2986" s="152">
        <v>82</v>
      </c>
      <c r="BK2986" s="152">
        <v>47</v>
      </c>
      <c r="BL2986" s="152">
        <v>135</v>
      </c>
      <c r="BM2986" s="152">
        <v>163</v>
      </c>
      <c r="BN2986" s="152">
        <v>100</v>
      </c>
      <c r="BO2986" s="152">
        <v>29</v>
      </c>
      <c r="BP2986" s="152">
        <v>109</v>
      </c>
      <c r="BQ2986" s="152">
        <v>126</v>
      </c>
      <c r="BR2986" s="152">
        <v>36</v>
      </c>
      <c r="BS2986" s="152">
        <v>55</v>
      </c>
      <c r="BT2986" s="152">
        <v>86</v>
      </c>
      <c r="BU2986" s="152">
        <v>35</v>
      </c>
      <c r="BV2986" s="152">
        <v>34</v>
      </c>
      <c r="BW2986" s="152">
        <v>74</v>
      </c>
      <c r="BX2986" s="152">
        <v>156</v>
      </c>
      <c r="BY2986" s="152">
        <v>94</v>
      </c>
      <c r="BZ2986" s="152">
        <v>32</v>
      </c>
      <c r="CA2986" s="152">
        <v>78</v>
      </c>
      <c r="CB2986" s="152">
        <v>48</v>
      </c>
      <c r="CC2986" s="155">
        <v>237</v>
      </c>
      <c r="CD2986" s="152">
        <v>87</v>
      </c>
      <c r="CE2986" s="3"/>
    </row>
    <row r="2987" spans="1:83">
      <c r="A2987" t="str">
        <f t="shared" si="241"/>
        <v>2024</v>
      </c>
      <c r="B2987" t="str">
        <f t="shared" si="242"/>
        <v>March</v>
      </c>
      <c r="C2987" s="2">
        <v>45354</v>
      </c>
      <c r="D2987" s="1" t="str">
        <f t="shared" si="243"/>
        <v>OK</v>
      </c>
      <c r="E2987">
        <f t="shared" si="244"/>
        <v>0</v>
      </c>
      <c r="F2987">
        <f t="shared" si="245"/>
        <v>1</v>
      </c>
      <c r="G2987" s="162">
        <v>45354</v>
      </c>
      <c r="H2987" s="152">
        <v>18</v>
      </c>
      <c r="I2987" s="152">
        <v>77</v>
      </c>
      <c r="J2987" s="152">
        <v>51</v>
      </c>
      <c r="K2987" s="152">
        <v>78</v>
      </c>
      <c r="L2987" s="152">
        <v>56</v>
      </c>
      <c r="M2987" s="152">
        <v>118</v>
      </c>
      <c r="N2987" s="152">
        <v>94</v>
      </c>
      <c r="O2987" s="152">
        <v>41</v>
      </c>
      <c r="P2987" s="152">
        <v>110</v>
      </c>
      <c r="Q2987" s="152">
        <v>74</v>
      </c>
      <c r="R2987" s="152">
        <v>80</v>
      </c>
      <c r="S2987" s="152">
        <v>23</v>
      </c>
      <c r="T2987" s="152">
        <v>91</v>
      </c>
      <c r="U2987" s="152">
        <v>10</v>
      </c>
      <c r="V2987" s="152">
        <v>41</v>
      </c>
      <c r="W2987" s="152">
        <v>386</v>
      </c>
      <c r="X2987" s="152">
        <v>171</v>
      </c>
      <c r="Y2987" s="152">
        <v>7</v>
      </c>
      <c r="Z2987" s="152">
        <v>109</v>
      </c>
      <c r="AA2987" s="152">
        <v>16</v>
      </c>
      <c r="AB2987" s="152">
        <v>111</v>
      </c>
      <c r="AC2987" s="152">
        <v>114</v>
      </c>
      <c r="AD2987" s="152">
        <v>7</v>
      </c>
      <c r="AE2987" s="152">
        <v>199</v>
      </c>
      <c r="AF2987" s="152">
        <v>229</v>
      </c>
      <c r="AG2987" s="152">
        <v>259</v>
      </c>
      <c r="AH2987" s="152">
        <v>101</v>
      </c>
      <c r="AI2987" s="152">
        <v>166</v>
      </c>
      <c r="AJ2987" s="152">
        <v>34</v>
      </c>
      <c r="AK2987" s="152">
        <v>161</v>
      </c>
      <c r="AL2987" s="152">
        <v>531</v>
      </c>
      <c r="AM2987" s="152">
        <v>4</v>
      </c>
      <c r="AN2987" s="152"/>
      <c r="AO2987" s="152">
        <v>53</v>
      </c>
      <c r="AP2987" s="152">
        <v>19</v>
      </c>
      <c r="AQ2987" s="152">
        <v>291</v>
      </c>
      <c r="AR2987" s="152">
        <v>57</v>
      </c>
      <c r="AS2987" s="152">
        <v>218</v>
      </c>
      <c r="AT2987" s="152">
        <v>55</v>
      </c>
      <c r="AU2987" s="152">
        <v>138</v>
      </c>
      <c r="AV2987" s="152">
        <v>35</v>
      </c>
      <c r="AW2987" s="152">
        <v>126</v>
      </c>
      <c r="AX2987" s="152">
        <v>76</v>
      </c>
      <c r="AY2987" s="152">
        <v>50</v>
      </c>
      <c r="AZ2987" s="152">
        <v>128</v>
      </c>
      <c r="BA2987" s="152">
        <v>153</v>
      </c>
      <c r="BB2987" s="152">
        <v>85</v>
      </c>
      <c r="BC2987" s="152">
        <v>111</v>
      </c>
      <c r="BD2987" s="152">
        <v>75</v>
      </c>
      <c r="BE2987" s="152">
        <v>46</v>
      </c>
      <c r="BF2987" s="152">
        <v>60</v>
      </c>
      <c r="BG2987" s="152">
        <v>22</v>
      </c>
      <c r="BH2987" s="152">
        <v>26</v>
      </c>
      <c r="BI2987" s="152">
        <v>21</v>
      </c>
      <c r="BJ2987" s="152">
        <v>33</v>
      </c>
      <c r="BK2987" s="152">
        <v>19</v>
      </c>
      <c r="BL2987" s="152">
        <v>23</v>
      </c>
      <c r="BM2987" s="152">
        <v>61</v>
      </c>
      <c r="BN2987" s="152">
        <v>32</v>
      </c>
      <c r="BO2987" s="152">
        <v>7</v>
      </c>
      <c r="BP2987" s="152">
        <v>42</v>
      </c>
      <c r="BQ2987" s="152">
        <v>38</v>
      </c>
      <c r="BR2987" s="152">
        <v>16</v>
      </c>
      <c r="BS2987" s="152">
        <v>34</v>
      </c>
      <c r="BT2987" s="152">
        <v>42</v>
      </c>
      <c r="BU2987" s="152">
        <v>32</v>
      </c>
      <c r="BV2987" s="152">
        <v>9</v>
      </c>
      <c r="BW2987" s="152">
        <v>28</v>
      </c>
      <c r="BX2987" s="152">
        <v>81</v>
      </c>
      <c r="BY2987" s="152">
        <v>79</v>
      </c>
      <c r="BZ2987" s="152">
        <v>33</v>
      </c>
      <c r="CA2987" s="152">
        <v>31</v>
      </c>
      <c r="CB2987" s="152">
        <v>14</v>
      </c>
      <c r="CC2987" s="155">
        <v>200</v>
      </c>
      <c r="CD2987" s="152">
        <v>42</v>
      </c>
      <c r="CE2987" s="3"/>
    </row>
    <row r="2988" spans="1:83">
      <c r="A2988" t="str">
        <f t="shared" si="241"/>
        <v>2024</v>
      </c>
      <c r="B2988" t="str">
        <f t="shared" si="242"/>
        <v>March</v>
      </c>
      <c r="C2988" s="2">
        <v>45355</v>
      </c>
      <c r="D2988" s="1" t="str">
        <f t="shared" si="243"/>
        <v>OK</v>
      </c>
      <c r="E2988">
        <f t="shared" si="244"/>
        <v>1</v>
      </c>
      <c r="F2988">
        <f t="shared" si="245"/>
        <v>0</v>
      </c>
      <c r="G2988" s="162">
        <v>45355</v>
      </c>
      <c r="H2988" s="152">
        <v>21</v>
      </c>
      <c r="I2988" s="152">
        <v>265</v>
      </c>
      <c r="J2988" s="152">
        <v>276</v>
      </c>
      <c r="K2988" s="152">
        <v>139</v>
      </c>
      <c r="L2988" s="152">
        <v>245</v>
      </c>
      <c r="M2988" s="152">
        <v>126</v>
      </c>
      <c r="N2988" s="152">
        <v>219</v>
      </c>
      <c r="O2988" s="152">
        <v>54</v>
      </c>
      <c r="P2988" s="152">
        <v>346</v>
      </c>
      <c r="Q2988" s="152">
        <v>328</v>
      </c>
      <c r="R2988" s="152">
        <v>223</v>
      </c>
      <c r="S2988" s="152">
        <v>63</v>
      </c>
      <c r="T2988" s="152">
        <v>123</v>
      </c>
      <c r="U2988" s="152">
        <v>18</v>
      </c>
      <c r="V2988" s="152">
        <v>136</v>
      </c>
      <c r="W2988" s="152">
        <v>508</v>
      </c>
      <c r="X2988" s="152">
        <v>149</v>
      </c>
      <c r="Y2988" s="152">
        <v>9</v>
      </c>
      <c r="Z2988" s="152">
        <v>162</v>
      </c>
      <c r="AA2988" s="152">
        <v>6</v>
      </c>
      <c r="AB2988" s="152">
        <v>651</v>
      </c>
      <c r="AC2988" s="152">
        <v>71</v>
      </c>
      <c r="AD2988" s="152">
        <v>3</v>
      </c>
      <c r="AE2988" s="152">
        <v>661</v>
      </c>
      <c r="AF2988" s="152">
        <v>1015</v>
      </c>
      <c r="AG2988" s="152">
        <v>420</v>
      </c>
      <c r="AH2988" s="152">
        <v>92</v>
      </c>
      <c r="AI2988" s="152">
        <v>161</v>
      </c>
      <c r="AJ2988" s="152">
        <v>67</v>
      </c>
      <c r="AK2988" s="152">
        <v>710</v>
      </c>
      <c r="AL2988" s="152">
        <v>778</v>
      </c>
      <c r="AM2988" s="152">
        <v>9</v>
      </c>
      <c r="AN2988" s="152"/>
      <c r="AO2988" s="152">
        <v>207</v>
      </c>
      <c r="AP2988" s="152">
        <v>23</v>
      </c>
      <c r="AQ2988" s="152">
        <v>273</v>
      </c>
      <c r="AR2988" s="152">
        <v>205</v>
      </c>
      <c r="AS2988" s="152">
        <v>748</v>
      </c>
      <c r="AT2988" s="152">
        <v>155</v>
      </c>
      <c r="AU2988" s="152">
        <v>198</v>
      </c>
      <c r="AV2988" s="152">
        <v>39</v>
      </c>
      <c r="AW2988" s="152">
        <v>49</v>
      </c>
      <c r="AX2988" s="152">
        <v>333</v>
      </c>
      <c r="AY2988" s="152">
        <v>130</v>
      </c>
      <c r="AZ2988" s="152">
        <v>261</v>
      </c>
      <c r="BA2988" s="152">
        <v>191</v>
      </c>
      <c r="BB2988" s="152">
        <v>44</v>
      </c>
      <c r="BC2988" s="152">
        <v>24</v>
      </c>
      <c r="BD2988" s="152">
        <v>79</v>
      </c>
      <c r="BE2988" s="152">
        <v>152</v>
      </c>
      <c r="BF2988" s="152">
        <v>36</v>
      </c>
      <c r="BG2988" s="152">
        <v>43</v>
      </c>
      <c r="BH2988" s="152">
        <v>77</v>
      </c>
      <c r="BI2988" s="152">
        <v>31</v>
      </c>
      <c r="BJ2988" s="152">
        <v>35</v>
      </c>
      <c r="BK2988" s="152">
        <v>17</v>
      </c>
      <c r="BL2988" s="152">
        <v>25</v>
      </c>
      <c r="BM2988" s="152">
        <v>96</v>
      </c>
      <c r="BN2988" s="152">
        <v>44</v>
      </c>
      <c r="BO2988" s="152">
        <v>14</v>
      </c>
      <c r="BP2988" s="152">
        <v>123</v>
      </c>
      <c r="BQ2988" s="152">
        <v>132</v>
      </c>
      <c r="BR2988" s="152">
        <v>38</v>
      </c>
      <c r="BS2988" s="152">
        <v>73</v>
      </c>
      <c r="BT2988" s="152">
        <v>20</v>
      </c>
      <c r="BU2988" s="152">
        <v>24</v>
      </c>
      <c r="BV2988" s="152">
        <v>21</v>
      </c>
      <c r="BW2988" s="152">
        <v>101</v>
      </c>
      <c r="BX2988" s="152">
        <v>138</v>
      </c>
      <c r="BY2988" s="152">
        <v>81</v>
      </c>
      <c r="BZ2988" s="152">
        <v>102</v>
      </c>
      <c r="CA2988" s="152">
        <v>26</v>
      </c>
      <c r="CB2988" s="152">
        <v>59</v>
      </c>
      <c r="CC2988" s="155">
        <v>329</v>
      </c>
      <c r="CD2988" s="152">
        <v>77</v>
      </c>
      <c r="CE2988" s="3"/>
    </row>
    <row r="2989" spans="1:83">
      <c r="A2989" t="str">
        <f t="shared" si="241"/>
        <v>2024</v>
      </c>
      <c r="B2989" t="str">
        <f t="shared" si="242"/>
        <v>March</v>
      </c>
      <c r="C2989" s="2">
        <v>45356</v>
      </c>
      <c r="D2989" s="1" t="str">
        <f t="shared" si="243"/>
        <v>OK</v>
      </c>
      <c r="E2989">
        <f t="shared" si="244"/>
        <v>1</v>
      </c>
      <c r="F2989">
        <f t="shared" si="245"/>
        <v>0</v>
      </c>
      <c r="G2989" s="162">
        <v>45356</v>
      </c>
      <c r="H2989" s="152">
        <v>45</v>
      </c>
      <c r="I2989" s="152">
        <v>406</v>
      </c>
      <c r="J2989" s="152">
        <v>354</v>
      </c>
      <c r="K2989" s="152">
        <v>152</v>
      </c>
      <c r="L2989" s="152">
        <v>320</v>
      </c>
      <c r="M2989" s="152">
        <v>195</v>
      </c>
      <c r="N2989" s="152">
        <v>259</v>
      </c>
      <c r="O2989" s="152">
        <v>112</v>
      </c>
      <c r="P2989" s="152">
        <v>401</v>
      </c>
      <c r="Q2989" s="152">
        <v>443</v>
      </c>
      <c r="R2989" s="152">
        <v>278</v>
      </c>
      <c r="S2989" s="152">
        <v>83</v>
      </c>
      <c r="T2989" s="152">
        <v>141</v>
      </c>
      <c r="U2989" s="152">
        <v>22</v>
      </c>
      <c r="V2989" s="152">
        <v>133</v>
      </c>
      <c r="W2989" s="152">
        <v>717</v>
      </c>
      <c r="X2989" s="152">
        <v>207</v>
      </c>
      <c r="Y2989" s="152">
        <v>19</v>
      </c>
      <c r="Z2989" s="152">
        <v>197</v>
      </c>
      <c r="AA2989" s="152">
        <v>2</v>
      </c>
      <c r="AB2989" s="152">
        <v>918</v>
      </c>
      <c r="AC2989" s="152">
        <v>49</v>
      </c>
      <c r="AD2989" s="152">
        <v>6</v>
      </c>
      <c r="AE2989" s="152">
        <v>891</v>
      </c>
      <c r="AF2989" s="152">
        <v>1367</v>
      </c>
      <c r="AG2989" s="152">
        <v>633</v>
      </c>
      <c r="AH2989" s="152">
        <v>142</v>
      </c>
      <c r="AI2989" s="152">
        <v>115</v>
      </c>
      <c r="AJ2989" s="152">
        <v>66</v>
      </c>
      <c r="AK2989" s="152">
        <v>944</v>
      </c>
      <c r="AL2989" s="152">
        <v>1155</v>
      </c>
      <c r="AM2989" s="152">
        <v>5</v>
      </c>
      <c r="AN2989" s="152"/>
      <c r="AO2989" s="152">
        <v>269</v>
      </c>
      <c r="AP2989" s="152">
        <v>28</v>
      </c>
      <c r="AQ2989" s="152">
        <v>282</v>
      </c>
      <c r="AR2989" s="152">
        <v>258</v>
      </c>
      <c r="AS2989" s="152">
        <v>1076</v>
      </c>
      <c r="AT2989" s="152">
        <v>199</v>
      </c>
      <c r="AU2989" s="152">
        <v>264</v>
      </c>
      <c r="AV2989" s="152">
        <v>83</v>
      </c>
      <c r="AW2989" s="152">
        <v>96</v>
      </c>
      <c r="AX2989" s="152">
        <v>443</v>
      </c>
      <c r="AY2989" s="152">
        <v>154</v>
      </c>
      <c r="AZ2989" s="152">
        <v>367</v>
      </c>
      <c r="BA2989" s="152">
        <v>325</v>
      </c>
      <c r="BB2989" s="152">
        <v>87</v>
      </c>
      <c r="BC2989" s="152">
        <v>24</v>
      </c>
      <c r="BD2989" s="152">
        <v>103</v>
      </c>
      <c r="BE2989" s="152">
        <v>207</v>
      </c>
      <c r="BF2989" s="152">
        <v>62</v>
      </c>
      <c r="BG2989" s="152">
        <v>58</v>
      </c>
      <c r="BH2989" s="152">
        <v>100</v>
      </c>
      <c r="BI2989" s="152">
        <v>48</v>
      </c>
      <c r="BJ2989" s="152">
        <v>45</v>
      </c>
      <c r="BK2989" s="152">
        <v>25</v>
      </c>
      <c r="BL2989" s="152">
        <v>56</v>
      </c>
      <c r="BM2989" s="152">
        <v>149</v>
      </c>
      <c r="BN2989" s="152">
        <v>56</v>
      </c>
      <c r="BO2989" s="152">
        <v>6</v>
      </c>
      <c r="BP2989" s="152">
        <v>144</v>
      </c>
      <c r="BQ2989" s="152">
        <v>160</v>
      </c>
      <c r="BR2989" s="152">
        <v>56</v>
      </c>
      <c r="BS2989" s="152">
        <v>73</v>
      </c>
      <c r="BT2989" s="152">
        <v>38</v>
      </c>
      <c r="BU2989" s="152">
        <v>56</v>
      </c>
      <c r="BV2989" s="152">
        <v>27</v>
      </c>
      <c r="BW2989" s="152">
        <v>77</v>
      </c>
      <c r="BX2989" s="152">
        <v>172</v>
      </c>
      <c r="BY2989" s="152">
        <v>99</v>
      </c>
      <c r="BZ2989" s="152">
        <v>145</v>
      </c>
      <c r="CA2989" s="152">
        <v>36</v>
      </c>
      <c r="CB2989" s="152">
        <v>70</v>
      </c>
      <c r="CC2989" s="155">
        <v>350</v>
      </c>
      <c r="CD2989" s="152">
        <v>123</v>
      </c>
      <c r="CE2989" s="3"/>
    </row>
    <row r="2990" spans="1:83">
      <c r="A2990" t="str">
        <f t="shared" si="241"/>
        <v>2024</v>
      </c>
      <c r="B2990" t="str">
        <f t="shared" si="242"/>
        <v>March</v>
      </c>
      <c r="C2990" s="2">
        <v>45357</v>
      </c>
      <c r="D2990" s="1" t="str">
        <f t="shared" si="243"/>
        <v>OK</v>
      </c>
      <c r="E2990">
        <f t="shared" si="244"/>
        <v>1</v>
      </c>
      <c r="F2990">
        <f t="shared" si="245"/>
        <v>0</v>
      </c>
      <c r="G2990" s="162">
        <v>45357</v>
      </c>
      <c r="H2990" s="152">
        <v>27</v>
      </c>
      <c r="I2990" s="152">
        <v>502</v>
      </c>
      <c r="J2990" s="152">
        <v>448</v>
      </c>
      <c r="K2990" s="152">
        <v>265</v>
      </c>
      <c r="L2990" s="152">
        <v>404</v>
      </c>
      <c r="M2990" s="152">
        <v>199</v>
      </c>
      <c r="N2990" s="152">
        <v>362</v>
      </c>
      <c r="O2990" s="152">
        <v>141</v>
      </c>
      <c r="P2990" s="152">
        <v>589</v>
      </c>
      <c r="Q2990" s="152">
        <v>597</v>
      </c>
      <c r="R2990" s="152">
        <v>361</v>
      </c>
      <c r="S2990" s="152">
        <v>100</v>
      </c>
      <c r="T2990" s="152">
        <v>166</v>
      </c>
      <c r="U2990" s="152">
        <v>47</v>
      </c>
      <c r="V2990" s="152">
        <v>178</v>
      </c>
      <c r="W2990" s="152">
        <v>797</v>
      </c>
      <c r="X2990" s="152">
        <v>340</v>
      </c>
      <c r="Y2990" s="152">
        <v>18</v>
      </c>
      <c r="Z2990" s="152">
        <v>288</v>
      </c>
      <c r="AA2990" s="152">
        <v>20</v>
      </c>
      <c r="AB2990" s="152">
        <v>1122</v>
      </c>
      <c r="AC2990" s="152">
        <v>196</v>
      </c>
      <c r="AD2990" s="152">
        <v>27</v>
      </c>
      <c r="AE2990" s="152">
        <v>1107</v>
      </c>
      <c r="AF2990" s="152">
        <v>1724</v>
      </c>
      <c r="AG2990" s="152">
        <v>832</v>
      </c>
      <c r="AH2990" s="152">
        <v>241</v>
      </c>
      <c r="AI2990" s="152">
        <v>353</v>
      </c>
      <c r="AJ2990" s="152">
        <v>78</v>
      </c>
      <c r="AK2990" s="152">
        <v>1200</v>
      </c>
      <c r="AL2990" s="152">
        <v>1472</v>
      </c>
      <c r="AM2990" s="152">
        <v>15</v>
      </c>
      <c r="AN2990" s="152"/>
      <c r="AO2990" s="152">
        <v>368</v>
      </c>
      <c r="AP2990" s="152">
        <v>61</v>
      </c>
      <c r="AQ2990" s="152">
        <v>272</v>
      </c>
      <c r="AR2990" s="152">
        <v>326</v>
      </c>
      <c r="AS2990" s="152">
        <v>1338</v>
      </c>
      <c r="AT2990" s="152">
        <v>257</v>
      </c>
      <c r="AU2990" s="152">
        <v>358</v>
      </c>
      <c r="AV2990" s="152">
        <v>144</v>
      </c>
      <c r="AW2990" s="152">
        <v>144</v>
      </c>
      <c r="AX2990" s="152">
        <v>547</v>
      </c>
      <c r="AY2990" s="152">
        <v>216</v>
      </c>
      <c r="AZ2990" s="152">
        <v>436</v>
      </c>
      <c r="BA2990" s="152">
        <v>421</v>
      </c>
      <c r="BB2990" s="152">
        <v>140</v>
      </c>
      <c r="BC2990" s="152">
        <v>28</v>
      </c>
      <c r="BD2990" s="152">
        <v>169</v>
      </c>
      <c r="BE2990" s="152">
        <v>277</v>
      </c>
      <c r="BF2990" s="152">
        <v>85</v>
      </c>
      <c r="BG2990" s="152">
        <v>57</v>
      </c>
      <c r="BH2990" s="152">
        <v>104</v>
      </c>
      <c r="BI2990" s="152">
        <v>75</v>
      </c>
      <c r="BJ2990" s="152">
        <v>106</v>
      </c>
      <c r="BK2990" s="152">
        <v>28</v>
      </c>
      <c r="BL2990" s="152">
        <v>74</v>
      </c>
      <c r="BM2990" s="152">
        <v>196</v>
      </c>
      <c r="BN2990" s="152">
        <v>112</v>
      </c>
      <c r="BO2990" s="152">
        <v>13</v>
      </c>
      <c r="BP2990" s="152">
        <v>174</v>
      </c>
      <c r="BQ2990" s="152">
        <v>195</v>
      </c>
      <c r="BR2990" s="152">
        <v>58</v>
      </c>
      <c r="BS2990" s="152">
        <v>59</v>
      </c>
      <c r="BT2990" s="152">
        <v>42</v>
      </c>
      <c r="BU2990" s="152">
        <v>55</v>
      </c>
      <c r="BV2990" s="152">
        <v>40</v>
      </c>
      <c r="BW2990" s="152">
        <v>125</v>
      </c>
      <c r="BX2990" s="152">
        <v>221</v>
      </c>
      <c r="BY2990" s="152">
        <v>123</v>
      </c>
      <c r="BZ2990" s="152">
        <v>175</v>
      </c>
      <c r="CA2990" s="152">
        <v>81</v>
      </c>
      <c r="CB2990" s="152">
        <v>59</v>
      </c>
      <c r="CC2990" s="155">
        <v>362</v>
      </c>
      <c r="CD2990" s="152">
        <v>121</v>
      </c>
      <c r="CE2990" s="3"/>
    </row>
    <row r="2991" spans="1:83">
      <c r="A2991" t="str">
        <f t="shared" si="241"/>
        <v>2024</v>
      </c>
      <c r="B2991" t="str">
        <f t="shared" si="242"/>
        <v>March</v>
      </c>
      <c r="C2991" s="2">
        <v>45358</v>
      </c>
      <c r="D2991" s="1" t="str">
        <f t="shared" si="243"/>
        <v>OK</v>
      </c>
      <c r="E2991">
        <f t="shared" si="244"/>
        <v>1</v>
      </c>
      <c r="F2991">
        <f t="shared" si="245"/>
        <v>0</v>
      </c>
      <c r="G2991" s="162">
        <v>45358</v>
      </c>
      <c r="H2991" s="152">
        <v>28</v>
      </c>
      <c r="I2991" s="152">
        <v>494</v>
      </c>
      <c r="J2991" s="152">
        <v>468</v>
      </c>
      <c r="K2991" s="152">
        <v>223</v>
      </c>
      <c r="L2991" s="152">
        <v>376</v>
      </c>
      <c r="M2991" s="152">
        <v>200</v>
      </c>
      <c r="N2991" s="152">
        <v>322</v>
      </c>
      <c r="O2991" s="152">
        <v>150</v>
      </c>
      <c r="P2991" s="152">
        <v>572</v>
      </c>
      <c r="Q2991" s="152">
        <v>546</v>
      </c>
      <c r="R2991" s="152">
        <v>360</v>
      </c>
      <c r="S2991" s="152">
        <v>93</v>
      </c>
      <c r="T2991" s="152">
        <v>160</v>
      </c>
      <c r="U2991" s="152">
        <v>31</v>
      </c>
      <c r="V2991" s="152">
        <v>159</v>
      </c>
      <c r="W2991" s="152">
        <v>831</v>
      </c>
      <c r="X2991" s="152">
        <v>279</v>
      </c>
      <c r="Y2991" s="152">
        <v>25</v>
      </c>
      <c r="Z2991" s="152">
        <v>287</v>
      </c>
      <c r="AA2991" s="152">
        <v>10</v>
      </c>
      <c r="AB2991" s="152">
        <v>1068</v>
      </c>
      <c r="AC2991" s="152">
        <v>162</v>
      </c>
      <c r="AD2991" s="152">
        <v>31</v>
      </c>
      <c r="AE2991" s="152">
        <v>1044</v>
      </c>
      <c r="AF2991" s="152">
        <v>1666</v>
      </c>
      <c r="AG2991" s="152">
        <v>834</v>
      </c>
      <c r="AH2991" s="152">
        <v>209</v>
      </c>
      <c r="AI2991" s="152">
        <v>298</v>
      </c>
      <c r="AJ2991" s="152">
        <v>72</v>
      </c>
      <c r="AK2991" s="152">
        <v>1197</v>
      </c>
      <c r="AL2991" s="152">
        <v>1632</v>
      </c>
      <c r="AM2991" s="152">
        <v>15</v>
      </c>
      <c r="AN2991" s="152"/>
      <c r="AO2991" s="152">
        <v>345</v>
      </c>
      <c r="AP2991" s="152">
        <v>35</v>
      </c>
      <c r="AQ2991" s="152">
        <v>62</v>
      </c>
      <c r="AR2991" s="152">
        <v>288</v>
      </c>
      <c r="AS2991" s="152">
        <v>1321</v>
      </c>
      <c r="AT2991" s="152">
        <v>276</v>
      </c>
      <c r="AU2991" s="152">
        <v>315</v>
      </c>
      <c r="AV2991" s="152">
        <v>88</v>
      </c>
      <c r="AW2991" s="152">
        <v>137</v>
      </c>
      <c r="AX2991" s="152">
        <v>515</v>
      </c>
      <c r="AY2991" s="152">
        <v>204</v>
      </c>
      <c r="AZ2991" s="152">
        <v>492</v>
      </c>
      <c r="BA2991" s="152">
        <v>395</v>
      </c>
      <c r="BB2991" s="152">
        <v>94</v>
      </c>
      <c r="BC2991" s="152">
        <v>30</v>
      </c>
      <c r="BD2991" s="152">
        <v>215</v>
      </c>
      <c r="BE2991" s="152">
        <v>273</v>
      </c>
      <c r="BF2991" s="152">
        <v>79</v>
      </c>
      <c r="BG2991" s="152">
        <v>54</v>
      </c>
      <c r="BH2991" s="152">
        <v>110</v>
      </c>
      <c r="BI2991" s="152">
        <v>64</v>
      </c>
      <c r="BJ2991" s="152">
        <v>69</v>
      </c>
      <c r="BK2991" s="152">
        <v>32</v>
      </c>
      <c r="BL2991" s="152">
        <v>42</v>
      </c>
      <c r="BM2991" s="152">
        <v>178</v>
      </c>
      <c r="BN2991" s="152">
        <v>77</v>
      </c>
      <c r="BO2991" s="152">
        <v>14</v>
      </c>
      <c r="BP2991" s="152">
        <v>206</v>
      </c>
      <c r="BQ2991" s="152">
        <v>229</v>
      </c>
      <c r="BR2991" s="152">
        <v>68</v>
      </c>
      <c r="BS2991" s="152">
        <v>82</v>
      </c>
      <c r="BT2991" s="152">
        <v>50</v>
      </c>
      <c r="BU2991" s="152">
        <v>69</v>
      </c>
      <c r="BV2991" s="152">
        <v>32</v>
      </c>
      <c r="BW2991" s="152">
        <v>120</v>
      </c>
      <c r="BX2991" s="152">
        <v>243</v>
      </c>
      <c r="BY2991" s="152">
        <v>106</v>
      </c>
      <c r="BZ2991" s="152">
        <v>147</v>
      </c>
      <c r="CA2991" s="152">
        <v>59</v>
      </c>
      <c r="CB2991" s="152">
        <v>68</v>
      </c>
      <c r="CC2991" s="155">
        <v>307</v>
      </c>
      <c r="CD2991" s="152">
        <v>123</v>
      </c>
      <c r="CE2991" s="3"/>
    </row>
    <row r="2992" spans="1:83">
      <c r="A2992" t="str">
        <f t="shared" si="241"/>
        <v>2024</v>
      </c>
      <c r="B2992" t="str">
        <f t="shared" si="242"/>
        <v>March</v>
      </c>
      <c r="C2992" s="2">
        <v>45359</v>
      </c>
      <c r="D2992" s="1" t="str">
        <f t="shared" si="243"/>
        <v>OK</v>
      </c>
      <c r="E2992">
        <f t="shared" si="244"/>
        <v>1</v>
      </c>
      <c r="F2992">
        <f t="shared" si="245"/>
        <v>0</v>
      </c>
      <c r="G2992" s="162">
        <v>45359</v>
      </c>
      <c r="H2992" s="152">
        <v>52</v>
      </c>
      <c r="I2992" s="152">
        <v>377</v>
      </c>
      <c r="J2992" s="152">
        <v>357</v>
      </c>
      <c r="K2992" s="152">
        <v>245</v>
      </c>
      <c r="L2992" s="152">
        <v>348</v>
      </c>
      <c r="M2992" s="152">
        <v>200</v>
      </c>
      <c r="N2992" s="152">
        <v>343</v>
      </c>
      <c r="O2992" s="152">
        <v>110</v>
      </c>
      <c r="P2992" s="152">
        <v>503</v>
      </c>
      <c r="Q2992" s="152">
        <v>436</v>
      </c>
      <c r="R2992" s="152">
        <v>316</v>
      </c>
      <c r="S2992" s="152">
        <v>77</v>
      </c>
      <c r="T2992" s="152">
        <v>165</v>
      </c>
      <c r="U2992" s="152">
        <v>33</v>
      </c>
      <c r="V2992" s="152">
        <v>146</v>
      </c>
      <c r="W2992" s="152">
        <v>810</v>
      </c>
      <c r="X2992" s="152">
        <v>266</v>
      </c>
      <c r="Y2992" s="152">
        <v>19</v>
      </c>
      <c r="Z2992" s="152">
        <v>286</v>
      </c>
      <c r="AA2992" s="152">
        <v>27</v>
      </c>
      <c r="AB2992" s="152">
        <v>808</v>
      </c>
      <c r="AC2992" s="152">
        <v>148</v>
      </c>
      <c r="AD2992" s="152">
        <v>14</v>
      </c>
      <c r="AE2992" s="152">
        <v>778</v>
      </c>
      <c r="AF2992" s="152">
        <v>1287</v>
      </c>
      <c r="AG2992" s="152">
        <v>674</v>
      </c>
      <c r="AH2992" s="152">
        <v>200</v>
      </c>
      <c r="AI2992" s="152">
        <v>321</v>
      </c>
      <c r="AJ2992" s="152">
        <v>67</v>
      </c>
      <c r="AK2992" s="152">
        <v>1005</v>
      </c>
      <c r="AL2992" s="152">
        <v>1559</v>
      </c>
      <c r="AM2992" s="152">
        <v>16</v>
      </c>
      <c r="AN2992" s="152"/>
      <c r="AO2992" s="152">
        <v>338</v>
      </c>
      <c r="AP2992" s="152">
        <v>22</v>
      </c>
      <c r="AQ2992" s="152">
        <v>68</v>
      </c>
      <c r="AR2992" s="152">
        <v>286</v>
      </c>
      <c r="AS2992" s="152">
        <v>1108</v>
      </c>
      <c r="AT2992" s="152">
        <v>222</v>
      </c>
      <c r="AU2992" s="152">
        <v>348</v>
      </c>
      <c r="AV2992" s="152">
        <v>156</v>
      </c>
      <c r="AW2992" s="152">
        <v>86</v>
      </c>
      <c r="AX2992" s="152">
        <v>394</v>
      </c>
      <c r="AY2992" s="152">
        <v>161</v>
      </c>
      <c r="AZ2992" s="152">
        <v>406</v>
      </c>
      <c r="BA2992" s="152">
        <v>404</v>
      </c>
      <c r="BB2992" s="152">
        <v>121</v>
      </c>
      <c r="BC2992" s="152">
        <v>20</v>
      </c>
      <c r="BD2992" s="152">
        <v>152</v>
      </c>
      <c r="BE2992" s="152">
        <v>181</v>
      </c>
      <c r="BF2992" s="152">
        <v>55</v>
      </c>
      <c r="BG2992" s="152">
        <v>62</v>
      </c>
      <c r="BH2992" s="152">
        <v>107</v>
      </c>
      <c r="BI2992" s="152">
        <v>56</v>
      </c>
      <c r="BJ2992" s="152">
        <v>73</v>
      </c>
      <c r="BK2992" s="152">
        <v>28</v>
      </c>
      <c r="BL2992" s="152">
        <v>55</v>
      </c>
      <c r="BM2992" s="152">
        <v>152</v>
      </c>
      <c r="BN2992" s="152">
        <v>61</v>
      </c>
      <c r="BO2992" s="152">
        <v>21</v>
      </c>
      <c r="BP2992" s="152">
        <v>128</v>
      </c>
      <c r="BQ2992" s="152">
        <v>158</v>
      </c>
      <c r="BR2992" s="152">
        <v>50</v>
      </c>
      <c r="BS2992" s="152">
        <v>73</v>
      </c>
      <c r="BT2992" s="152">
        <v>31</v>
      </c>
      <c r="BU2992" s="152">
        <v>59</v>
      </c>
      <c r="BV2992" s="152">
        <v>45</v>
      </c>
      <c r="BW2992" s="152">
        <v>97</v>
      </c>
      <c r="BX2992" s="152">
        <v>208</v>
      </c>
      <c r="BY2992" s="152">
        <v>93</v>
      </c>
      <c r="BZ2992" s="152">
        <v>152</v>
      </c>
      <c r="CA2992" s="152">
        <v>48</v>
      </c>
      <c r="CB2992" s="152">
        <v>55</v>
      </c>
      <c r="CC2992" s="155">
        <v>318</v>
      </c>
      <c r="CD2992" s="152">
        <v>84</v>
      </c>
      <c r="CE2992" s="3"/>
    </row>
    <row r="2993" spans="1:83">
      <c r="A2993" t="str">
        <f t="shared" si="241"/>
        <v>2024</v>
      </c>
      <c r="B2993" t="str">
        <f t="shared" si="242"/>
        <v>March</v>
      </c>
      <c r="C2993" s="2">
        <v>45360</v>
      </c>
      <c r="D2993" s="1" t="str">
        <f t="shared" si="243"/>
        <v>OK</v>
      </c>
      <c r="E2993">
        <f t="shared" si="244"/>
        <v>0</v>
      </c>
      <c r="F2993">
        <f t="shared" si="245"/>
        <v>1</v>
      </c>
      <c r="G2993" s="162">
        <v>45360</v>
      </c>
      <c r="H2993" s="152">
        <v>180</v>
      </c>
      <c r="I2993" s="152">
        <v>311</v>
      </c>
      <c r="J2993" s="152">
        <v>169</v>
      </c>
      <c r="K2993" s="152">
        <v>231</v>
      </c>
      <c r="L2993" s="152">
        <v>151</v>
      </c>
      <c r="M2993" s="152">
        <v>198</v>
      </c>
      <c r="N2993" s="152">
        <v>160</v>
      </c>
      <c r="O2993" s="152">
        <v>162</v>
      </c>
      <c r="P2993" s="152">
        <v>285</v>
      </c>
      <c r="Q2993" s="152">
        <v>312</v>
      </c>
      <c r="R2993" s="152">
        <v>160</v>
      </c>
      <c r="S2993" s="152">
        <v>42</v>
      </c>
      <c r="T2993" s="152">
        <v>122</v>
      </c>
      <c r="U2993" s="152">
        <v>65</v>
      </c>
      <c r="V2993" s="152">
        <v>60</v>
      </c>
      <c r="W2993" s="152">
        <v>586</v>
      </c>
      <c r="X2993" s="152">
        <v>331</v>
      </c>
      <c r="Y2993" s="152">
        <v>20</v>
      </c>
      <c r="Z2993" s="152">
        <v>288</v>
      </c>
      <c r="AA2993" s="152">
        <v>34</v>
      </c>
      <c r="AB2993" s="152">
        <v>437</v>
      </c>
      <c r="AC2993" s="152">
        <v>421</v>
      </c>
      <c r="AD2993" s="152">
        <v>4</v>
      </c>
      <c r="AE2993" s="152">
        <v>373</v>
      </c>
      <c r="AF2993" s="152">
        <v>796</v>
      </c>
      <c r="AG2993" s="152">
        <v>644</v>
      </c>
      <c r="AH2993" s="152">
        <v>252</v>
      </c>
      <c r="AI2993" s="152">
        <v>539</v>
      </c>
      <c r="AJ2993" s="152">
        <v>58</v>
      </c>
      <c r="AK2993" s="152">
        <v>728</v>
      </c>
      <c r="AL2993" s="152">
        <v>1436</v>
      </c>
      <c r="AM2993" s="152">
        <v>18</v>
      </c>
      <c r="AN2993" s="152"/>
      <c r="AO2993" s="152">
        <v>263</v>
      </c>
      <c r="AP2993" s="152">
        <v>41</v>
      </c>
      <c r="AQ2993" s="152">
        <v>140</v>
      </c>
      <c r="AR2993" s="152">
        <v>124</v>
      </c>
      <c r="AS2993" s="152">
        <v>1114</v>
      </c>
      <c r="AT2993" s="152">
        <v>147</v>
      </c>
      <c r="AU2993" s="152">
        <v>397</v>
      </c>
      <c r="AV2993" s="152">
        <v>133</v>
      </c>
      <c r="AW2993" s="152">
        <v>259</v>
      </c>
      <c r="AX2993" s="152">
        <v>155</v>
      </c>
      <c r="AY2993" s="152">
        <v>89</v>
      </c>
      <c r="AZ2993" s="152">
        <v>506</v>
      </c>
      <c r="BA2993" s="152">
        <v>439</v>
      </c>
      <c r="BB2993" s="152">
        <v>170</v>
      </c>
      <c r="BC2993" s="152">
        <v>149</v>
      </c>
      <c r="BD2993" s="152">
        <v>237</v>
      </c>
      <c r="BE2993" s="152">
        <v>167</v>
      </c>
      <c r="BF2993" s="152">
        <v>104</v>
      </c>
      <c r="BG2993" s="152">
        <v>48</v>
      </c>
      <c r="BH2993" s="152">
        <v>50</v>
      </c>
      <c r="BI2993" s="152">
        <v>84</v>
      </c>
      <c r="BJ2993" s="152">
        <v>74</v>
      </c>
      <c r="BK2993" s="152">
        <v>33</v>
      </c>
      <c r="BL2993" s="152">
        <v>173</v>
      </c>
      <c r="BM2993" s="152">
        <v>188</v>
      </c>
      <c r="BN2993" s="152">
        <v>83</v>
      </c>
      <c r="BO2993" s="152">
        <v>17</v>
      </c>
      <c r="BP2993" s="152">
        <v>123</v>
      </c>
      <c r="BQ2993" s="152">
        <v>87</v>
      </c>
      <c r="BR2993" s="152">
        <v>31</v>
      </c>
      <c r="BS2993" s="152">
        <v>40</v>
      </c>
      <c r="BT2993" s="152">
        <v>93</v>
      </c>
      <c r="BU2993" s="152">
        <v>38</v>
      </c>
      <c r="BV2993" s="152">
        <v>24</v>
      </c>
      <c r="BW2993" s="152">
        <v>75</v>
      </c>
      <c r="BX2993" s="152">
        <v>151</v>
      </c>
      <c r="BY2993" s="152">
        <v>103</v>
      </c>
      <c r="BZ2993" s="152">
        <v>92</v>
      </c>
      <c r="CA2993" s="152">
        <v>77</v>
      </c>
      <c r="CB2993" s="152">
        <v>51</v>
      </c>
      <c r="CC2993" s="155">
        <v>216</v>
      </c>
      <c r="CD2993" s="152">
        <v>66</v>
      </c>
      <c r="CE2993" s="3"/>
    </row>
    <row r="2994" spans="1:83">
      <c r="A2994" t="str">
        <f t="shared" si="241"/>
        <v>2024</v>
      </c>
      <c r="B2994" t="str">
        <f t="shared" si="242"/>
        <v>March</v>
      </c>
      <c r="C2994" s="2">
        <v>45361</v>
      </c>
      <c r="D2994" s="1" t="str">
        <f t="shared" si="243"/>
        <v>OK</v>
      </c>
      <c r="E2994">
        <f t="shared" si="244"/>
        <v>0</v>
      </c>
      <c r="F2994">
        <f t="shared" si="245"/>
        <v>1</v>
      </c>
      <c r="G2994" s="162">
        <v>45361</v>
      </c>
      <c r="H2994" s="152">
        <v>67</v>
      </c>
      <c r="I2994" s="152">
        <v>295</v>
      </c>
      <c r="J2994" s="152">
        <v>134</v>
      </c>
      <c r="K2994" s="152">
        <v>293</v>
      </c>
      <c r="L2994" s="152">
        <v>146</v>
      </c>
      <c r="M2994" s="152">
        <v>151</v>
      </c>
      <c r="N2994" s="152">
        <v>139</v>
      </c>
      <c r="O2994" s="152">
        <v>149</v>
      </c>
      <c r="P2994" s="152">
        <v>280</v>
      </c>
      <c r="Q2994" s="152">
        <v>309</v>
      </c>
      <c r="R2994" s="152">
        <v>135</v>
      </c>
      <c r="S2994" s="152">
        <v>55</v>
      </c>
      <c r="T2994" s="152">
        <v>125</v>
      </c>
      <c r="U2994" s="152">
        <v>24</v>
      </c>
      <c r="V2994" s="152">
        <v>65</v>
      </c>
      <c r="W2994" s="152">
        <v>579</v>
      </c>
      <c r="X2994" s="152">
        <v>350</v>
      </c>
      <c r="Y2994" s="152">
        <v>31</v>
      </c>
      <c r="Z2994" s="152">
        <v>241</v>
      </c>
      <c r="AA2994" s="152">
        <v>23</v>
      </c>
      <c r="AB2994" s="152">
        <v>434</v>
      </c>
      <c r="AC2994" s="152">
        <v>364</v>
      </c>
      <c r="AD2994" s="152">
        <v>11</v>
      </c>
      <c r="AE2994" s="152">
        <v>413</v>
      </c>
      <c r="AF2994" s="152">
        <v>819</v>
      </c>
      <c r="AG2994" s="152">
        <v>726</v>
      </c>
      <c r="AH2994" s="152">
        <v>189</v>
      </c>
      <c r="AI2994" s="152">
        <v>518</v>
      </c>
      <c r="AJ2994" s="152">
        <v>48</v>
      </c>
      <c r="AK2994" s="152">
        <v>789</v>
      </c>
      <c r="AL2994" s="152">
        <v>1397</v>
      </c>
      <c r="AM2994" s="152">
        <v>17</v>
      </c>
      <c r="AN2994" s="152"/>
      <c r="AO2994" s="152">
        <v>236</v>
      </c>
      <c r="AP2994" s="152">
        <v>57</v>
      </c>
      <c r="AQ2994" s="152">
        <v>126</v>
      </c>
      <c r="AR2994" s="152">
        <v>108</v>
      </c>
      <c r="AS2994" s="152">
        <v>1148</v>
      </c>
      <c r="AT2994" s="152">
        <v>125</v>
      </c>
      <c r="AU2994" s="152">
        <v>443</v>
      </c>
      <c r="AV2994" s="152">
        <v>234</v>
      </c>
      <c r="AW2994" s="152">
        <v>281</v>
      </c>
      <c r="AX2994" s="152">
        <v>191</v>
      </c>
      <c r="AY2994" s="152">
        <v>76</v>
      </c>
      <c r="AZ2994" s="152">
        <v>471</v>
      </c>
      <c r="BA2994" s="152">
        <v>495</v>
      </c>
      <c r="BB2994" s="152">
        <v>205</v>
      </c>
      <c r="BC2994" s="152">
        <v>86</v>
      </c>
      <c r="BD2994" s="152">
        <v>239</v>
      </c>
      <c r="BE2994" s="152">
        <v>109</v>
      </c>
      <c r="BF2994" s="152">
        <v>95</v>
      </c>
      <c r="BG2994" s="152">
        <v>62</v>
      </c>
      <c r="BH2994" s="152">
        <v>61</v>
      </c>
      <c r="BI2994" s="152">
        <v>101</v>
      </c>
      <c r="BJ2994" s="152">
        <v>90</v>
      </c>
      <c r="BK2994" s="152">
        <v>32</v>
      </c>
      <c r="BL2994" s="152">
        <v>92</v>
      </c>
      <c r="BM2994" s="152">
        <v>173</v>
      </c>
      <c r="BN2994" s="152">
        <v>100</v>
      </c>
      <c r="BO2994" s="152">
        <v>6</v>
      </c>
      <c r="BP2994" s="152">
        <v>108</v>
      </c>
      <c r="BQ2994" s="152">
        <v>107</v>
      </c>
      <c r="BR2994" s="152">
        <v>49</v>
      </c>
      <c r="BS2994" s="152">
        <v>43</v>
      </c>
      <c r="BT2994" s="152">
        <v>80</v>
      </c>
      <c r="BU2994" s="152">
        <v>61</v>
      </c>
      <c r="BV2994" s="152">
        <v>34</v>
      </c>
      <c r="BW2994" s="152">
        <v>35</v>
      </c>
      <c r="BX2994" s="152">
        <v>129</v>
      </c>
      <c r="BY2994" s="152">
        <v>79</v>
      </c>
      <c r="BZ2994" s="152">
        <v>80</v>
      </c>
      <c r="CA2994" s="152">
        <v>126</v>
      </c>
      <c r="CB2994" s="152">
        <v>49</v>
      </c>
      <c r="CC2994" s="155">
        <v>192</v>
      </c>
      <c r="CD2994" s="152">
        <v>64</v>
      </c>
      <c r="CE2994" s="3"/>
    </row>
    <row r="2995" spans="1:83">
      <c r="A2995" t="str">
        <f t="shared" si="241"/>
        <v>2024</v>
      </c>
      <c r="B2995" t="str">
        <f t="shared" si="242"/>
        <v>March</v>
      </c>
      <c r="C2995" s="2">
        <v>45362</v>
      </c>
      <c r="D2995" s="1" t="str">
        <f t="shared" si="243"/>
        <v>OK</v>
      </c>
      <c r="E2995">
        <f t="shared" si="244"/>
        <v>1</v>
      </c>
      <c r="F2995">
        <f t="shared" si="245"/>
        <v>0</v>
      </c>
      <c r="G2995" s="162">
        <v>45362</v>
      </c>
      <c r="H2995" s="152">
        <v>37</v>
      </c>
      <c r="I2995" s="152">
        <v>488</v>
      </c>
      <c r="J2995" s="152">
        <v>456</v>
      </c>
      <c r="K2995" s="152">
        <v>216</v>
      </c>
      <c r="L2995" s="152">
        <v>401</v>
      </c>
      <c r="M2995" s="152">
        <v>182</v>
      </c>
      <c r="N2995" s="152">
        <v>329</v>
      </c>
      <c r="O2995" s="152">
        <v>140</v>
      </c>
      <c r="P2995" s="152">
        <v>614</v>
      </c>
      <c r="Q2995" s="152">
        <v>523</v>
      </c>
      <c r="R2995" s="152">
        <v>395</v>
      </c>
      <c r="S2995" s="152">
        <v>78</v>
      </c>
      <c r="T2995" s="152">
        <v>136</v>
      </c>
      <c r="U2995" s="152">
        <v>38</v>
      </c>
      <c r="V2995" s="152">
        <v>134</v>
      </c>
      <c r="W2995" s="152">
        <v>791</v>
      </c>
      <c r="X2995" s="152">
        <v>271</v>
      </c>
      <c r="Y2995" s="152">
        <v>37</v>
      </c>
      <c r="Z2995" s="152">
        <v>282</v>
      </c>
      <c r="AA2995" s="152">
        <v>4</v>
      </c>
      <c r="AB2995" s="152">
        <v>1063</v>
      </c>
      <c r="AC2995" s="152">
        <v>126</v>
      </c>
      <c r="AD2995" s="152">
        <v>10</v>
      </c>
      <c r="AE2995" s="152">
        <v>994</v>
      </c>
      <c r="AF2995" s="152">
        <v>1702</v>
      </c>
      <c r="AG2995" s="152">
        <v>729</v>
      </c>
      <c r="AH2995" s="152">
        <v>170</v>
      </c>
      <c r="AI2995" s="152">
        <v>314</v>
      </c>
      <c r="AJ2995" s="152">
        <v>86</v>
      </c>
      <c r="AK2995" s="152">
        <v>1217</v>
      </c>
      <c r="AL2995" s="152">
        <v>1355</v>
      </c>
      <c r="AM2995" s="152">
        <v>16</v>
      </c>
      <c r="AN2995" s="152"/>
      <c r="AO2995" s="152">
        <v>360</v>
      </c>
      <c r="AP2995" s="152">
        <v>44</v>
      </c>
      <c r="AQ2995" s="152">
        <v>177</v>
      </c>
      <c r="AR2995" s="152">
        <v>315</v>
      </c>
      <c r="AS2995" s="152">
        <v>1276</v>
      </c>
      <c r="AT2995" s="152">
        <v>229</v>
      </c>
      <c r="AU2995" s="152">
        <v>320</v>
      </c>
      <c r="AV2995" s="152">
        <v>111</v>
      </c>
      <c r="AW2995" s="152">
        <v>88</v>
      </c>
      <c r="AX2995" s="152">
        <v>566</v>
      </c>
      <c r="AY2995" s="152">
        <v>221</v>
      </c>
      <c r="AZ2995" s="152">
        <v>453</v>
      </c>
      <c r="BA2995" s="152">
        <v>444</v>
      </c>
      <c r="BB2995" s="152">
        <v>95</v>
      </c>
      <c r="BC2995" s="152">
        <v>23</v>
      </c>
      <c r="BD2995" s="152">
        <v>170</v>
      </c>
      <c r="BE2995" s="152">
        <v>161</v>
      </c>
      <c r="BF2995" s="152">
        <v>73</v>
      </c>
      <c r="BG2995" s="152">
        <v>53</v>
      </c>
      <c r="BH2995" s="152">
        <v>89</v>
      </c>
      <c r="BI2995" s="152">
        <v>50</v>
      </c>
      <c r="BJ2995" s="152">
        <v>77</v>
      </c>
      <c r="BK2995" s="152">
        <v>28</v>
      </c>
      <c r="BL2995" s="152">
        <v>64</v>
      </c>
      <c r="BM2995" s="152">
        <v>172</v>
      </c>
      <c r="BN2995" s="152">
        <v>63</v>
      </c>
      <c r="BO2995" s="152">
        <v>13</v>
      </c>
      <c r="BP2995" s="152">
        <v>156</v>
      </c>
      <c r="BQ2995" s="152">
        <v>193</v>
      </c>
      <c r="BR2995" s="152">
        <v>47</v>
      </c>
      <c r="BS2995" s="152">
        <v>91</v>
      </c>
      <c r="BT2995" s="152">
        <v>45</v>
      </c>
      <c r="BU2995" s="152">
        <v>66</v>
      </c>
      <c r="BV2995" s="152">
        <v>36</v>
      </c>
      <c r="BW2995" s="152">
        <v>102</v>
      </c>
      <c r="BX2995" s="152">
        <v>232</v>
      </c>
      <c r="BY2995" s="152">
        <v>101</v>
      </c>
      <c r="BZ2995" s="152">
        <v>147</v>
      </c>
      <c r="CA2995" s="152">
        <v>47</v>
      </c>
      <c r="CB2995" s="152">
        <v>63</v>
      </c>
      <c r="CC2995" s="155">
        <v>318</v>
      </c>
      <c r="CD2995" s="152">
        <v>104</v>
      </c>
      <c r="CE2995" s="3"/>
    </row>
    <row r="2996" spans="1:83">
      <c r="A2996" t="str">
        <f t="shared" si="241"/>
        <v>2024</v>
      </c>
      <c r="B2996" t="str">
        <f t="shared" si="242"/>
        <v>March</v>
      </c>
      <c r="C2996" s="2">
        <v>45363</v>
      </c>
      <c r="D2996" s="1" t="str">
        <f t="shared" si="243"/>
        <v>OK</v>
      </c>
      <c r="E2996">
        <f t="shared" si="244"/>
        <v>1</v>
      </c>
      <c r="F2996">
        <f t="shared" si="245"/>
        <v>0</v>
      </c>
      <c r="G2996" s="162">
        <v>45363</v>
      </c>
      <c r="H2996" s="152">
        <v>8</v>
      </c>
      <c r="I2996" s="152">
        <v>410</v>
      </c>
      <c r="J2996" s="152">
        <v>386</v>
      </c>
      <c r="K2996" s="152">
        <v>138</v>
      </c>
      <c r="L2996" s="152">
        <v>336</v>
      </c>
      <c r="M2996" s="152">
        <v>166</v>
      </c>
      <c r="N2996" s="152">
        <v>258</v>
      </c>
      <c r="O2996" s="152">
        <v>104</v>
      </c>
      <c r="P2996" s="152">
        <v>444</v>
      </c>
      <c r="Q2996" s="152">
        <v>455</v>
      </c>
      <c r="R2996" s="152">
        <v>290</v>
      </c>
      <c r="S2996" s="152">
        <v>83</v>
      </c>
      <c r="T2996" s="152">
        <v>135</v>
      </c>
      <c r="U2996" s="152">
        <v>24</v>
      </c>
      <c r="V2996" s="152">
        <v>137</v>
      </c>
      <c r="W2996" s="152">
        <v>659</v>
      </c>
      <c r="X2996" s="152">
        <v>238</v>
      </c>
      <c r="Y2996" s="152">
        <v>19</v>
      </c>
      <c r="Z2996" s="152">
        <v>254</v>
      </c>
      <c r="AA2996" s="152">
        <v>10</v>
      </c>
      <c r="AB2996" s="152">
        <v>959</v>
      </c>
      <c r="AC2996" s="151">
        <v>381</v>
      </c>
      <c r="AD2996" s="152">
        <v>3</v>
      </c>
      <c r="AE2996" s="152">
        <v>932</v>
      </c>
      <c r="AF2996" s="152">
        <v>1585</v>
      </c>
      <c r="AG2996" s="152">
        <v>725</v>
      </c>
      <c r="AH2996" s="152">
        <v>126</v>
      </c>
      <c r="AI2996" s="152">
        <v>206</v>
      </c>
      <c r="AJ2996" s="152">
        <v>78</v>
      </c>
      <c r="AK2996" s="152">
        <v>1030</v>
      </c>
      <c r="AL2996" s="152">
        <v>1155</v>
      </c>
      <c r="AM2996" s="152">
        <v>9</v>
      </c>
      <c r="AN2996" s="152"/>
      <c r="AO2996" s="152">
        <v>257</v>
      </c>
      <c r="AP2996" s="152">
        <v>35</v>
      </c>
      <c r="AQ2996" s="152">
        <v>99</v>
      </c>
      <c r="AR2996" s="152">
        <v>253</v>
      </c>
      <c r="AS2996" s="152">
        <v>1107</v>
      </c>
      <c r="AT2996" s="152">
        <v>282</v>
      </c>
      <c r="AU2996" s="152">
        <v>228</v>
      </c>
      <c r="AV2996" s="152">
        <v>60</v>
      </c>
      <c r="AW2996" s="152">
        <v>101</v>
      </c>
      <c r="AX2996" s="152">
        <v>438</v>
      </c>
      <c r="AY2996" s="152">
        <v>168</v>
      </c>
      <c r="AZ2996" s="152">
        <v>340</v>
      </c>
      <c r="BA2996" s="152">
        <v>266</v>
      </c>
      <c r="BB2996" s="152">
        <v>79</v>
      </c>
      <c r="BC2996" s="152">
        <v>27</v>
      </c>
      <c r="BD2996" s="152">
        <v>144</v>
      </c>
      <c r="BE2996" s="152">
        <v>244</v>
      </c>
      <c r="BF2996" s="152">
        <v>68</v>
      </c>
      <c r="BG2996" s="152">
        <v>42</v>
      </c>
      <c r="BH2996" s="152">
        <v>104</v>
      </c>
      <c r="BI2996" s="152">
        <v>35</v>
      </c>
      <c r="BJ2996" s="152">
        <v>68</v>
      </c>
      <c r="BK2996" s="152">
        <v>18</v>
      </c>
      <c r="BL2996" s="152">
        <v>40</v>
      </c>
      <c r="BM2996" s="152">
        <v>154</v>
      </c>
      <c r="BN2996" s="152">
        <v>76</v>
      </c>
      <c r="BO2996" s="152">
        <v>13</v>
      </c>
      <c r="BP2996" s="152">
        <v>162</v>
      </c>
      <c r="BQ2996" s="152">
        <v>191</v>
      </c>
      <c r="BR2996" s="152">
        <v>50</v>
      </c>
      <c r="BS2996" s="152">
        <v>67</v>
      </c>
      <c r="BT2996" s="152">
        <v>39</v>
      </c>
      <c r="BU2996" s="152">
        <v>57</v>
      </c>
      <c r="BV2996" s="152">
        <v>25</v>
      </c>
      <c r="BW2996" s="152">
        <v>113</v>
      </c>
      <c r="BX2996" s="152">
        <v>195</v>
      </c>
      <c r="BY2996" s="152">
        <v>105</v>
      </c>
      <c r="BZ2996" s="152">
        <v>114</v>
      </c>
      <c r="CA2996" s="152">
        <v>40</v>
      </c>
      <c r="CB2996" s="152">
        <v>65</v>
      </c>
      <c r="CC2996" s="155">
        <v>318</v>
      </c>
      <c r="CD2996" s="152">
        <v>98</v>
      </c>
      <c r="CE2996" s="3"/>
    </row>
    <row r="2997" spans="1:83">
      <c r="A2997" t="str">
        <f t="shared" si="241"/>
        <v>2024</v>
      </c>
      <c r="B2997" t="str">
        <f t="shared" si="242"/>
        <v>March</v>
      </c>
      <c r="C2997" s="2">
        <v>45364</v>
      </c>
      <c r="D2997" s="1" t="str">
        <f t="shared" si="243"/>
        <v>OK</v>
      </c>
      <c r="E2997">
        <f t="shared" si="244"/>
        <v>1</v>
      </c>
      <c r="F2997">
        <f t="shared" si="245"/>
        <v>0</v>
      </c>
      <c r="G2997" s="162">
        <v>45364</v>
      </c>
      <c r="H2997" s="152">
        <v>40</v>
      </c>
      <c r="I2997" s="152">
        <v>476</v>
      </c>
      <c r="J2997" s="152">
        <v>426</v>
      </c>
      <c r="K2997" s="152">
        <v>244</v>
      </c>
      <c r="L2997" s="152">
        <v>387</v>
      </c>
      <c r="M2997" s="152">
        <v>192</v>
      </c>
      <c r="N2997" s="152">
        <v>327</v>
      </c>
      <c r="O2997" s="152">
        <v>146</v>
      </c>
      <c r="P2997" s="152">
        <v>573</v>
      </c>
      <c r="Q2997" s="152">
        <v>549</v>
      </c>
      <c r="R2997" s="152">
        <v>315</v>
      </c>
      <c r="S2997" s="152">
        <v>120</v>
      </c>
      <c r="T2997" s="152">
        <v>129</v>
      </c>
      <c r="U2997" s="152">
        <v>23</v>
      </c>
      <c r="V2997" s="152">
        <v>140</v>
      </c>
      <c r="W2997" s="152">
        <v>806</v>
      </c>
      <c r="X2997" s="152">
        <v>287</v>
      </c>
      <c r="Y2997" s="152">
        <v>19</v>
      </c>
      <c r="Z2997" s="152">
        <v>300</v>
      </c>
      <c r="AA2997" s="152">
        <v>1</v>
      </c>
      <c r="AB2997" s="152">
        <v>1056</v>
      </c>
      <c r="AC2997" s="151">
        <v>514</v>
      </c>
      <c r="AD2997" s="152">
        <v>17</v>
      </c>
      <c r="AE2997" s="152">
        <v>1077</v>
      </c>
      <c r="AF2997" s="152">
        <v>1694</v>
      </c>
      <c r="AG2997" s="152">
        <v>796</v>
      </c>
      <c r="AH2997" s="152">
        <v>158</v>
      </c>
      <c r="AI2997" s="152">
        <v>262</v>
      </c>
      <c r="AJ2997" s="152">
        <v>85</v>
      </c>
      <c r="AK2997" s="152">
        <v>1229</v>
      </c>
      <c r="AL2997" s="152">
        <v>1558</v>
      </c>
      <c r="AM2997" s="152">
        <v>10</v>
      </c>
      <c r="AN2997" s="152"/>
      <c r="AO2997" s="152">
        <v>344</v>
      </c>
      <c r="AP2997" s="152">
        <v>37</v>
      </c>
      <c r="AQ2997" s="152">
        <v>238</v>
      </c>
      <c r="AR2997" s="152">
        <v>347</v>
      </c>
      <c r="AS2997" s="152">
        <v>1308</v>
      </c>
      <c r="AT2997" s="152">
        <v>241</v>
      </c>
      <c r="AU2997" s="152">
        <v>216</v>
      </c>
      <c r="AV2997" s="152">
        <v>99</v>
      </c>
      <c r="AW2997" s="152">
        <v>131</v>
      </c>
      <c r="AX2997" s="152">
        <v>549</v>
      </c>
      <c r="AY2997" s="152">
        <v>236</v>
      </c>
      <c r="AZ2997" s="152">
        <v>465</v>
      </c>
      <c r="BA2997" s="152">
        <v>400</v>
      </c>
      <c r="BB2997" s="152">
        <v>164</v>
      </c>
      <c r="BC2997" s="152">
        <v>35</v>
      </c>
      <c r="BD2997" s="152">
        <v>170</v>
      </c>
      <c r="BE2997" s="152">
        <v>288</v>
      </c>
      <c r="BF2997" s="152">
        <v>77</v>
      </c>
      <c r="BG2997" s="152">
        <v>58</v>
      </c>
      <c r="BH2997" s="152">
        <v>88</v>
      </c>
      <c r="BI2997" s="152">
        <v>55</v>
      </c>
      <c r="BJ2997" s="152">
        <v>91</v>
      </c>
      <c r="BK2997" s="152">
        <v>21</v>
      </c>
      <c r="BL2997" s="152">
        <v>48</v>
      </c>
      <c r="BM2997" s="152">
        <v>187</v>
      </c>
      <c r="BN2997" s="152">
        <v>72</v>
      </c>
      <c r="BO2997" s="152">
        <v>13</v>
      </c>
      <c r="BP2997" s="152">
        <v>187</v>
      </c>
      <c r="BQ2997" s="152">
        <v>198</v>
      </c>
      <c r="BR2997" s="152">
        <v>67</v>
      </c>
      <c r="BS2997" s="152">
        <v>87</v>
      </c>
      <c r="BT2997" s="152">
        <v>32</v>
      </c>
      <c r="BU2997" s="152">
        <v>42</v>
      </c>
      <c r="BV2997" s="152">
        <v>29</v>
      </c>
      <c r="BW2997" s="152">
        <v>114</v>
      </c>
      <c r="BX2997" s="152">
        <v>208</v>
      </c>
      <c r="BY2997" s="152">
        <v>121</v>
      </c>
      <c r="BZ2997" s="152">
        <v>157</v>
      </c>
      <c r="CA2997" s="152">
        <v>59</v>
      </c>
      <c r="CB2997" s="152">
        <v>81</v>
      </c>
      <c r="CC2997" s="155">
        <v>283</v>
      </c>
      <c r="CD2997" s="152">
        <v>96</v>
      </c>
      <c r="CE2997" s="3"/>
    </row>
    <row r="2998" spans="1:83">
      <c r="A2998" t="str">
        <f t="shared" si="241"/>
        <v>2024</v>
      </c>
      <c r="B2998" t="str">
        <f t="shared" si="242"/>
        <v>March</v>
      </c>
      <c r="C2998" s="2">
        <v>45365</v>
      </c>
      <c r="D2998" s="1" t="str">
        <f t="shared" si="243"/>
        <v>OK</v>
      </c>
      <c r="E2998">
        <f t="shared" si="244"/>
        <v>1</v>
      </c>
      <c r="F2998">
        <f t="shared" si="245"/>
        <v>0</v>
      </c>
      <c r="G2998" s="162">
        <v>45365</v>
      </c>
      <c r="H2998" s="152">
        <v>20</v>
      </c>
      <c r="I2998" s="152">
        <v>478</v>
      </c>
      <c r="J2998" s="152">
        <v>395</v>
      </c>
      <c r="K2998" s="152">
        <v>193</v>
      </c>
      <c r="L2998" s="152">
        <v>343</v>
      </c>
      <c r="M2998" s="152">
        <v>244</v>
      </c>
      <c r="N2998" s="152">
        <v>343</v>
      </c>
      <c r="O2998" s="152">
        <v>126</v>
      </c>
      <c r="P2998" s="152">
        <v>543</v>
      </c>
      <c r="Q2998" s="152">
        <v>516</v>
      </c>
      <c r="R2998" s="152">
        <v>313</v>
      </c>
      <c r="S2998" s="152">
        <v>79</v>
      </c>
      <c r="T2998" s="152">
        <v>144</v>
      </c>
      <c r="U2998" s="152">
        <v>20</v>
      </c>
      <c r="V2998" s="152">
        <v>146</v>
      </c>
      <c r="W2998" s="152">
        <v>743</v>
      </c>
      <c r="X2998" s="152">
        <v>275</v>
      </c>
      <c r="Y2998" s="152">
        <v>13</v>
      </c>
      <c r="Z2998" s="152">
        <v>332</v>
      </c>
      <c r="AA2998" s="152">
        <v>12</v>
      </c>
      <c r="AB2998" s="152">
        <v>955</v>
      </c>
      <c r="AC2998" s="151">
        <v>474</v>
      </c>
      <c r="AD2998" s="152">
        <v>9</v>
      </c>
      <c r="AE2998" s="152">
        <v>950</v>
      </c>
      <c r="AF2998" s="152">
        <v>1474</v>
      </c>
      <c r="AG2998" s="152">
        <v>756</v>
      </c>
      <c r="AH2998" s="152">
        <v>174</v>
      </c>
      <c r="AI2998" s="152">
        <v>317</v>
      </c>
      <c r="AJ2998" s="152">
        <v>60</v>
      </c>
      <c r="AK2998" s="152">
        <v>1154</v>
      </c>
      <c r="AL2998" s="152">
        <v>1539</v>
      </c>
      <c r="AM2998" s="152">
        <v>13</v>
      </c>
      <c r="AN2998" s="152"/>
      <c r="AO2998" s="152">
        <v>302</v>
      </c>
      <c r="AP2998" s="152">
        <v>40</v>
      </c>
      <c r="AQ2998" s="152">
        <v>196</v>
      </c>
      <c r="AR2998" s="152">
        <v>280</v>
      </c>
      <c r="AS2998" s="152">
        <v>1311</v>
      </c>
      <c r="AT2998" s="152">
        <v>248</v>
      </c>
      <c r="AU2998" s="246">
        <v>346</v>
      </c>
      <c r="AV2998" s="152">
        <v>91</v>
      </c>
      <c r="AW2998" s="152">
        <v>124</v>
      </c>
      <c r="AX2998" s="152">
        <v>490</v>
      </c>
      <c r="AY2998" s="152">
        <v>229</v>
      </c>
      <c r="AZ2998" s="152">
        <v>356</v>
      </c>
      <c r="BA2998" s="152">
        <v>422</v>
      </c>
      <c r="BB2998" s="152">
        <v>109</v>
      </c>
      <c r="BC2998" s="152">
        <v>20</v>
      </c>
      <c r="BD2998" s="152">
        <v>171</v>
      </c>
      <c r="BE2998" s="152">
        <v>266</v>
      </c>
      <c r="BF2998" s="152">
        <v>78</v>
      </c>
      <c r="BG2998" s="152">
        <v>41</v>
      </c>
      <c r="BH2998" s="152">
        <v>66</v>
      </c>
      <c r="BI2998" s="152">
        <v>63</v>
      </c>
      <c r="BJ2998" s="152">
        <v>55</v>
      </c>
      <c r="BK2998" s="152">
        <v>37</v>
      </c>
      <c r="BL2998" s="152">
        <v>46</v>
      </c>
      <c r="BM2998" s="152">
        <v>116</v>
      </c>
      <c r="BN2998" s="152">
        <v>84</v>
      </c>
      <c r="BO2998" s="152">
        <v>13</v>
      </c>
      <c r="BP2998" s="152">
        <v>152</v>
      </c>
      <c r="BQ2998" s="152">
        <v>202</v>
      </c>
      <c r="BR2998" s="152">
        <v>66</v>
      </c>
      <c r="BS2998" s="152">
        <v>64</v>
      </c>
      <c r="BT2998" s="152">
        <v>49</v>
      </c>
      <c r="BU2998" s="152">
        <v>49</v>
      </c>
      <c r="BV2998" s="152">
        <v>40</v>
      </c>
      <c r="BW2998" s="152">
        <v>123</v>
      </c>
      <c r="BX2998" s="152">
        <v>215</v>
      </c>
      <c r="BY2998" s="152">
        <v>105</v>
      </c>
      <c r="BZ2998" s="152">
        <v>113</v>
      </c>
      <c r="CA2998" s="152">
        <v>46</v>
      </c>
      <c r="CB2998" s="152">
        <v>52</v>
      </c>
      <c r="CC2998" s="155">
        <v>313</v>
      </c>
      <c r="CD2998" s="152">
        <v>87</v>
      </c>
      <c r="CE2998" s="3"/>
    </row>
    <row r="2999" spans="1:83">
      <c r="A2999" t="str">
        <f t="shared" si="241"/>
        <v>2024</v>
      </c>
      <c r="B2999" t="str">
        <f t="shared" si="242"/>
        <v>March</v>
      </c>
      <c r="C2999" s="2">
        <v>45366</v>
      </c>
      <c r="D2999" s="1" t="str">
        <f t="shared" si="243"/>
        <v>OK</v>
      </c>
      <c r="E2999">
        <f t="shared" si="244"/>
        <v>1</v>
      </c>
      <c r="F2999">
        <f t="shared" si="245"/>
        <v>0</v>
      </c>
      <c r="G2999" s="162">
        <v>45366</v>
      </c>
      <c r="H2999" s="152">
        <v>3</v>
      </c>
      <c r="I2999" s="152">
        <v>258</v>
      </c>
      <c r="J2999" s="152">
        <v>245</v>
      </c>
      <c r="K2999" s="152">
        <v>109</v>
      </c>
      <c r="L2999" s="152">
        <v>173</v>
      </c>
      <c r="M2999" s="152">
        <v>136</v>
      </c>
      <c r="N2999" s="152">
        <v>205</v>
      </c>
      <c r="O2999" s="152">
        <v>56</v>
      </c>
      <c r="P2999" s="152">
        <v>344</v>
      </c>
      <c r="Q2999" s="152">
        <v>271</v>
      </c>
      <c r="R2999" s="152">
        <v>248</v>
      </c>
      <c r="S2999" s="152">
        <v>63</v>
      </c>
      <c r="T2999" s="152">
        <v>145</v>
      </c>
      <c r="U2999" s="152">
        <v>13</v>
      </c>
      <c r="V2999" s="152">
        <v>104</v>
      </c>
      <c r="W2999" s="152">
        <v>625</v>
      </c>
      <c r="X2999" s="152">
        <v>121</v>
      </c>
      <c r="Y2999" s="152">
        <v>3</v>
      </c>
      <c r="Z2999" s="152">
        <v>209</v>
      </c>
      <c r="AA2999" s="152">
        <v>9</v>
      </c>
      <c r="AB2999" s="152">
        <v>458</v>
      </c>
      <c r="AC2999" s="151">
        <v>429</v>
      </c>
      <c r="AD2999" s="152">
        <v>4</v>
      </c>
      <c r="AE2999" s="152">
        <v>498</v>
      </c>
      <c r="AF2999" s="152">
        <v>831</v>
      </c>
      <c r="AG2999" s="152">
        <v>354</v>
      </c>
      <c r="AH2999" s="152">
        <v>179</v>
      </c>
      <c r="AI2999" s="152">
        <v>170</v>
      </c>
      <c r="AJ2999" s="152">
        <v>67</v>
      </c>
      <c r="AK2999" s="152">
        <v>530</v>
      </c>
      <c r="AL2999" s="152">
        <v>709</v>
      </c>
      <c r="AM2999" s="152">
        <v>10</v>
      </c>
      <c r="AN2999" s="152"/>
      <c r="AO2999" s="152">
        <v>176</v>
      </c>
      <c r="AP2999" s="152">
        <v>19</v>
      </c>
      <c r="AQ2999" s="152">
        <v>129</v>
      </c>
      <c r="AR2999" s="152">
        <v>184</v>
      </c>
      <c r="AS2999" s="152">
        <v>530</v>
      </c>
      <c r="AT2999" s="152">
        <v>129</v>
      </c>
      <c r="AU2999" s="246">
        <v>346</v>
      </c>
      <c r="AV2999" s="152">
        <v>52</v>
      </c>
      <c r="AW2999" s="152">
        <v>54</v>
      </c>
      <c r="AX2999" s="152">
        <v>325</v>
      </c>
      <c r="AY2999" s="152">
        <v>129</v>
      </c>
      <c r="AZ2999" s="152">
        <v>194</v>
      </c>
      <c r="BA2999" s="152">
        <v>217</v>
      </c>
      <c r="BB2999" s="152">
        <v>30</v>
      </c>
      <c r="BC2999" s="152">
        <v>21</v>
      </c>
      <c r="BD2999" s="152">
        <v>79</v>
      </c>
      <c r="BE2999" s="152">
        <v>174</v>
      </c>
      <c r="BF2999" s="152">
        <v>41</v>
      </c>
      <c r="BG2999" s="152">
        <v>25</v>
      </c>
      <c r="BH2999" s="152">
        <v>76</v>
      </c>
      <c r="BI2999" s="152">
        <v>38</v>
      </c>
      <c r="BJ2999" s="152">
        <v>36</v>
      </c>
      <c r="BK2999" s="152">
        <v>19</v>
      </c>
      <c r="BL2999" s="152">
        <v>41</v>
      </c>
      <c r="BM2999" s="152">
        <v>104</v>
      </c>
      <c r="BN2999" s="152">
        <v>30</v>
      </c>
      <c r="BO2999" s="152">
        <v>3</v>
      </c>
      <c r="BP2999" s="152">
        <v>92</v>
      </c>
      <c r="BQ2999" s="152">
        <v>105</v>
      </c>
      <c r="BR2999" s="152">
        <v>47</v>
      </c>
      <c r="BS2999" s="152">
        <v>67</v>
      </c>
      <c r="BT2999" s="152">
        <v>27</v>
      </c>
      <c r="BU2999" s="152">
        <v>22</v>
      </c>
      <c r="BV2999" s="152">
        <v>18</v>
      </c>
      <c r="BW2999" s="152">
        <v>61</v>
      </c>
      <c r="BX2999" s="152">
        <v>125</v>
      </c>
      <c r="BY2999" s="152">
        <v>81</v>
      </c>
      <c r="BZ2999" s="152">
        <v>82</v>
      </c>
      <c r="CA2999" s="152">
        <v>13</v>
      </c>
      <c r="CB2999" s="152">
        <v>42</v>
      </c>
      <c r="CC2999" s="155">
        <v>287</v>
      </c>
      <c r="CD2999" s="152">
        <v>75</v>
      </c>
      <c r="CE2999" s="3"/>
    </row>
    <row r="3000" spans="1:83">
      <c r="A3000" t="str">
        <f t="shared" si="241"/>
        <v>2024</v>
      </c>
      <c r="B3000" t="str">
        <f t="shared" si="242"/>
        <v>March</v>
      </c>
      <c r="C3000" s="2">
        <v>45367</v>
      </c>
      <c r="D3000" s="1" t="str">
        <f t="shared" si="243"/>
        <v>OK</v>
      </c>
      <c r="E3000">
        <f t="shared" si="244"/>
        <v>0</v>
      </c>
      <c r="F3000">
        <f t="shared" si="245"/>
        <v>1</v>
      </c>
      <c r="G3000" s="162">
        <v>45367</v>
      </c>
      <c r="H3000" s="152">
        <v>73</v>
      </c>
      <c r="I3000" s="152">
        <v>266</v>
      </c>
      <c r="J3000" s="152">
        <v>113</v>
      </c>
      <c r="K3000" s="152">
        <v>212</v>
      </c>
      <c r="L3000" s="152">
        <v>150</v>
      </c>
      <c r="M3000" s="152">
        <v>201</v>
      </c>
      <c r="N3000" s="152">
        <v>132</v>
      </c>
      <c r="O3000" s="152">
        <v>126</v>
      </c>
      <c r="P3000" s="152">
        <v>233</v>
      </c>
      <c r="Q3000" s="152">
        <v>275</v>
      </c>
      <c r="R3000" s="152">
        <v>169</v>
      </c>
      <c r="S3000" s="152">
        <v>47</v>
      </c>
      <c r="T3000" s="152">
        <v>139</v>
      </c>
      <c r="U3000" s="152">
        <v>15</v>
      </c>
      <c r="V3000" s="152">
        <v>74</v>
      </c>
      <c r="W3000" s="152">
        <v>552</v>
      </c>
      <c r="X3000" s="152">
        <v>286</v>
      </c>
      <c r="Y3000" s="152">
        <v>13</v>
      </c>
      <c r="Z3000" s="152">
        <v>280</v>
      </c>
      <c r="AA3000" s="152">
        <v>22</v>
      </c>
      <c r="AB3000" s="152">
        <v>450</v>
      </c>
      <c r="AC3000" s="151">
        <v>256</v>
      </c>
      <c r="AD3000" s="152">
        <v>7</v>
      </c>
      <c r="AE3000" s="152">
        <v>376</v>
      </c>
      <c r="AF3000" s="152">
        <v>704</v>
      </c>
      <c r="AG3000" s="152">
        <v>699</v>
      </c>
      <c r="AH3000" s="152">
        <v>269</v>
      </c>
      <c r="AI3000" s="152">
        <v>478</v>
      </c>
      <c r="AJ3000" s="152">
        <v>57</v>
      </c>
      <c r="AK3000" s="152">
        <v>725</v>
      </c>
      <c r="AL3000" s="152">
        <v>1307</v>
      </c>
      <c r="AM3000" s="152">
        <v>16</v>
      </c>
      <c r="AN3000" s="152"/>
      <c r="AO3000" s="152">
        <v>191</v>
      </c>
      <c r="AP3000" s="152">
        <v>26</v>
      </c>
      <c r="AQ3000" s="152">
        <v>379</v>
      </c>
      <c r="AR3000" s="152">
        <v>107</v>
      </c>
      <c r="AS3000" s="152">
        <v>1013</v>
      </c>
      <c r="AT3000" s="152">
        <v>139</v>
      </c>
      <c r="AU3000" s="246">
        <v>346</v>
      </c>
      <c r="AV3000" s="152">
        <v>177</v>
      </c>
      <c r="AW3000" s="152">
        <v>262</v>
      </c>
      <c r="AX3000" s="152">
        <v>166</v>
      </c>
      <c r="AY3000" s="152">
        <v>81</v>
      </c>
      <c r="AZ3000" s="152">
        <v>413</v>
      </c>
      <c r="BA3000" s="152">
        <v>421</v>
      </c>
      <c r="BB3000" s="152">
        <v>188</v>
      </c>
      <c r="BC3000" s="152">
        <v>66</v>
      </c>
      <c r="BD3000" s="152">
        <v>223</v>
      </c>
      <c r="BE3000" s="152">
        <v>165</v>
      </c>
      <c r="BF3000" s="152">
        <v>93</v>
      </c>
      <c r="BG3000" s="152">
        <v>45</v>
      </c>
      <c r="BH3000" s="152">
        <v>43</v>
      </c>
      <c r="BI3000" s="152">
        <v>94</v>
      </c>
      <c r="BJ3000" s="152">
        <v>78</v>
      </c>
      <c r="BK3000" s="152">
        <v>37</v>
      </c>
      <c r="BL3000" s="152">
        <v>148</v>
      </c>
      <c r="BM3000" s="152">
        <v>212</v>
      </c>
      <c r="BN3000" s="152">
        <v>122</v>
      </c>
      <c r="BO3000" s="152">
        <v>24</v>
      </c>
      <c r="BP3000" s="152">
        <v>117</v>
      </c>
      <c r="BQ3000" s="152">
        <v>101</v>
      </c>
      <c r="BR3000" s="152">
        <v>46</v>
      </c>
      <c r="BS3000" s="152">
        <v>53</v>
      </c>
      <c r="BT3000" s="152">
        <v>66</v>
      </c>
      <c r="BU3000" s="152">
        <v>27</v>
      </c>
      <c r="BV3000" s="152">
        <v>26</v>
      </c>
      <c r="BW3000" s="152">
        <v>98</v>
      </c>
      <c r="BX3000" s="152">
        <v>135</v>
      </c>
      <c r="BY3000" s="152">
        <v>87</v>
      </c>
      <c r="BZ3000" s="152">
        <v>71</v>
      </c>
      <c r="CA3000" s="152">
        <v>77</v>
      </c>
      <c r="CB3000" s="152">
        <v>35</v>
      </c>
      <c r="CC3000" s="155">
        <v>211</v>
      </c>
      <c r="CD3000" s="152">
        <v>72</v>
      </c>
      <c r="CE3000" s="3"/>
    </row>
    <row r="3001" spans="1:83">
      <c r="A3001" t="str">
        <f t="shared" si="241"/>
        <v>2024</v>
      </c>
      <c r="B3001" t="str">
        <f t="shared" si="242"/>
        <v>March</v>
      </c>
      <c r="C3001" s="2">
        <v>45368</v>
      </c>
      <c r="D3001" s="1" t="str">
        <f t="shared" si="243"/>
        <v>OK</v>
      </c>
      <c r="E3001">
        <f t="shared" si="244"/>
        <v>0</v>
      </c>
      <c r="F3001">
        <f t="shared" si="245"/>
        <v>1</v>
      </c>
      <c r="G3001" s="162">
        <v>45368</v>
      </c>
      <c r="H3001" s="152">
        <v>104</v>
      </c>
      <c r="I3001" s="152">
        <v>267</v>
      </c>
      <c r="J3001" s="152">
        <v>115</v>
      </c>
      <c r="K3001" s="152">
        <v>305</v>
      </c>
      <c r="L3001" s="152">
        <v>140</v>
      </c>
      <c r="M3001" s="152">
        <v>174</v>
      </c>
      <c r="N3001" s="152">
        <v>132</v>
      </c>
      <c r="O3001" s="152">
        <v>112</v>
      </c>
      <c r="P3001" s="152">
        <v>253</v>
      </c>
      <c r="Q3001" s="152">
        <v>261</v>
      </c>
      <c r="R3001" s="152">
        <v>163</v>
      </c>
      <c r="S3001" s="152">
        <v>41</v>
      </c>
      <c r="T3001" s="152">
        <v>129</v>
      </c>
      <c r="U3001" s="152">
        <v>21</v>
      </c>
      <c r="V3001" s="152">
        <v>65</v>
      </c>
      <c r="W3001" s="152">
        <v>507</v>
      </c>
      <c r="X3001" s="152">
        <v>365</v>
      </c>
      <c r="Y3001" s="152">
        <v>13</v>
      </c>
      <c r="Z3001" s="152">
        <v>248</v>
      </c>
      <c r="AA3001" s="152">
        <v>26</v>
      </c>
      <c r="AB3001" s="152">
        <v>379</v>
      </c>
      <c r="AC3001" s="151">
        <v>360</v>
      </c>
      <c r="AD3001" s="152">
        <v>7</v>
      </c>
      <c r="AE3001" s="152">
        <v>360</v>
      </c>
      <c r="AF3001" s="152">
        <v>753</v>
      </c>
      <c r="AG3001" s="152">
        <v>692</v>
      </c>
      <c r="AH3001" s="152">
        <v>190</v>
      </c>
      <c r="AI3001" s="152">
        <v>565</v>
      </c>
      <c r="AJ3001" s="152">
        <v>39</v>
      </c>
      <c r="AK3001" s="152">
        <v>740</v>
      </c>
      <c r="AL3001" s="152">
        <v>1230</v>
      </c>
      <c r="AM3001" s="152">
        <v>19</v>
      </c>
      <c r="AN3001" s="152"/>
      <c r="AO3001" s="152">
        <v>163</v>
      </c>
      <c r="AP3001" s="152">
        <v>48</v>
      </c>
      <c r="AQ3001" s="152">
        <v>275</v>
      </c>
      <c r="AR3001" s="152">
        <v>120</v>
      </c>
      <c r="AS3001" s="152">
        <v>1039</v>
      </c>
      <c r="AT3001" s="152">
        <v>148</v>
      </c>
      <c r="AU3001" s="246">
        <v>346</v>
      </c>
      <c r="AV3001" s="152">
        <v>198</v>
      </c>
      <c r="AW3001" s="152">
        <v>308</v>
      </c>
      <c r="AX3001" s="152">
        <v>197</v>
      </c>
      <c r="AY3001" s="152">
        <v>79</v>
      </c>
      <c r="AZ3001" s="152">
        <v>448</v>
      </c>
      <c r="BA3001" s="152">
        <v>477</v>
      </c>
      <c r="BB3001" s="152">
        <v>180</v>
      </c>
      <c r="BC3001" s="152">
        <v>25</v>
      </c>
      <c r="BD3001" s="152">
        <v>258</v>
      </c>
      <c r="BE3001" s="152">
        <v>99</v>
      </c>
      <c r="BF3001" s="152">
        <v>103</v>
      </c>
      <c r="BG3001" s="152">
        <v>45</v>
      </c>
      <c r="BH3001" s="152">
        <v>48</v>
      </c>
      <c r="BI3001" s="152">
        <v>63</v>
      </c>
      <c r="BJ3001" s="152">
        <v>65</v>
      </c>
      <c r="BK3001" s="152">
        <v>37</v>
      </c>
      <c r="BL3001" s="152">
        <v>118</v>
      </c>
      <c r="BM3001" s="152">
        <v>197</v>
      </c>
      <c r="BN3001" s="152">
        <v>112</v>
      </c>
      <c r="BO3001" s="152">
        <v>17</v>
      </c>
      <c r="BP3001" s="152">
        <v>88</v>
      </c>
      <c r="BQ3001" s="152">
        <v>109</v>
      </c>
      <c r="BR3001" s="152">
        <v>31</v>
      </c>
      <c r="BS3001" s="152">
        <v>46</v>
      </c>
      <c r="BT3001" s="152">
        <v>57</v>
      </c>
      <c r="BU3001" s="152">
        <v>47</v>
      </c>
      <c r="BV3001" s="152">
        <v>24</v>
      </c>
      <c r="BW3001" s="152">
        <v>32</v>
      </c>
      <c r="BX3001" s="152">
        <v>146</v>
      </c>
      <c r="BY3001" s="152">
        <v>77</v>
      </c>
      <c r="BZ3001" s="152">
        <v>77</v>
      </c>
      <c r="CA3001" s="152">
        <v>68</v>
      </c>
      <c r="CB3001" s="152">
        <v>46</v>
      </c>
      <c r="CC3001" s="155">
        <v>148</v>
      </c>
      <c r="CD3001" s="152">
        <v>83</v>
      </c>
      <c r="CE3001" s="3"/>
    </row>
    <row r="3002" spans="1:83">
      <c r="A3002" t="str">
        <f t="shared" si="241"/>
        <v>2024</v>
      </c>
      <c r="B3002" t="str">
        <f t="shared" si="242"/>
        <v>March</v>
      </c>
      <c r="C3002" s="2">
        <v>45369</v>
      </c>
      <c r="D3002" s="1" t="str">
        <f t="shared" si="243"/>
        <v>OK</v>
      </c>
      <c r="E3002">
        <f t="shared" si="244"/>
        <v>1</v>
      </c>
      <c r="F3002">
        <f t="shared" si="245"/>
        <v>0</v>
      </c>
      <c r="G3002" s="162">
        <v>45369</v>
      </c>
      <c r="H3002" s="152">
        <v>22</v>
      </c>
      <c r="I3002" s="152">
        <v>465</v>
      </c>
      <c r="J3002" s="152">
        <v>407</v>
      </c>
      <c r="K3002" s="152">
        <v>196</v>
      </c>
      <c r="L3002" s="152">
        <v>362</v>
      </c>
      <c r="M3002" s="152">
        <v>170</v>
      </c>
      <c r="N3002" s="152">
        <v>267</v>
      </c>
      <c r="O3002" s="152">
        <v>110</v>
      </c>
      <c r="P3002" s="152">
        <v>549</v>
      </c>
      <c r="Q3002" s="152">
        <v>493</v>
      </c>
      <c r="R3002" s="152">
        <v>370</v>
      </c>
      <c r="S3002" s="152">
        <v>82</v>
      </c>
      <c r="T3002" s="152">
        <v>142</v>
      </c>
      <c r="U3002" s="152">
        <v>21</v>
      </c>
      <c r="V3002" s="152">
        <v>115</v>
      </c>
      <c r="W3002" s="152">
        <v>676</v>
      </c>
      <c r="X3002" s="152">
        <v>216</v>
      </c>
      <c r="Y3002" s="152">
        <v>21</v>
      </c>
      <c r="Z3002" s="152">
        <v>284</v>
      </c>
      <c r="AA3002" s="152">
        <v>7</v>
      </c>
      <c r="AB3002" s="152">
        <v>1013</v>
      </c>
      <c r="AC3002" s="151">
        <v>268</v>
      </c>
      <c r="AD3002" s="152">
        <v>8</v>
      </c>
      <c r="AE3002" s="152">
        <v>928</v>
      </c>
      <c r="AF3002" s="152">
        <v>1545</v>
      </c>
      <c r="AG3002" s="152">
        <v>694</v>
      </c>
      <c r="AH3002" s="152">
        <v>157</v>
      </c>
      <c r="AI3002" s="152">
        <v>298</v>
      </c>
      <c r="AJ3002" s="152">
        <v>79</v>
      </c>
      <c r="AK3002" s="152">
        <v>1093</v>
      </c>
      <c r="AL3002" s="152">
        <v>1174</v>
      </c>
      <c r="AM3002" s="152">
        <v>12</v>
      </c>
      <c r="AN3002" s="152"/>
      <c r="AO3002" s="152">
        <v>339</v>
      </c>
      <c r="AP3002" s="152">
        <v>48</v>
      </c>
      <c r="AQ3002" s="152">
        <v>243</v>
      </c>
      <c r="AR3002" s="152">
        <v>288</v>
      </c>
      <c r="AS3002" s="152">
        <v>1190</v>
      </c>
      <c r="AT3002" s="152">
        <v>237</v>
      </c>
      <c r="AU3002" s="246">
        <v>346</v>
      </c>
      <c r="AV3002" s="152">
        <v>130</v>
      </c>
      <c r="AW3002" s="152">
        <v>71</v>
      </c>
      <c r="AX3002" s="152">
        <v>508</v>
      </c>
      <c r="AY3002" s="152">
        <v>165</v>
      </c>
      <c r="AZ3002" s="152">
        <v>396</v>
      </c>
      <c r="BA3002" s="152">
        <v>375</v>
      </c>
      <c r="BB3002" s="152">
        <v>116</v>
      </c>
      <c r="BC3002" s="152">
        <v>7</v>
      </c>
      <c r="BD3002" s="152">
        <v>155</v>
      </c>
      <c r="BE3002" s="152">
        <v>156</v>
      </c>
      <c r="BF3002" s="152">
        <v>76</v>
      </c>
      <c r="BG3002" s="152">
        <v>58</v>
      </c>
      <c r="BH3002" s="152">
        <v>98</v>
      </c>
      <c r="BI3002" s="152">
        <v>49</v>
      </c>
      <c r="BJ3002" s="152">
        <v>71</v>
      </c>
      <c r="BK3002" s="152">
        <v>30</v>
      </c>
      <c r="BL3002" s="152">
        <v>49</v>
      </c>
      <c r="BM3002" s="152">
        <v>154</v>
      </c>
      <c r="BN3002" s="152">
        <v>59</v>
      </c>
      <c r="BO3002" s="152">
        <v>13</v>
      </c>
      <c r="BP3002" s="152">
        <v>161</v>
      </c>
      <c r="BQ3002" s="152">
        <v>171</v>
      </c>
      <c r="BR3002" s="152">
        <v>78</v>
      </c>
      <c r="BS3002" s="152">
        <v>88</v>
      </c>
      <c r="BT3002" s="152">
        <v>28</v>
      </c>
      <c r="BU3002" s="152">
        <v>51</v>
      </c>
      <c r="BV3002" s="152">
        <v>33</v>
      </c>
      <c r="BW3002" s="152">
        <v>126</v>
      </c>
      <c r="BX3002" s="152">
        <v>181</v>
      </c>
      <c r="BY3002" s="152">
        <v>95</v>
      </c>
      <c r="BZ3002" s="152">
        <v>154</v>
      </c>
      <c r="CA3002" s="152">
        <v>46</v>
      </c>
      <c r="CB3002" s="152">
        <v>65</v>
      </c>
      <c r="CC3002" s="155">
        <v>272</v>
      </c>
      <c r="CD3002" s="152">
        <v>97</v>
      </c>
      <c r="CE3002" s="3"/>
    </row>
    <row r="3003" spans="1:83">
      <c r="A3003" t="str">
        <f t="shared" si="241"/>
        <v>2024</v>
      </c>
      <c r="B3003" t="str">
        <f t="shared" si="242"/>
        <v>March</v>
      </c>
      <c r="C3003" s="2">
        <v>45370</v>
      </c>
      <c r="D3003" s="1" t="str">
        <f t="shared" si="243"/>
        <v>OK</v>
      </c>
      <c r="E3003">
        <f t="shared" si="244"/>
        <v>1</v>
      </c>
      <c r="F3003">
        <f t="shared" si="245"/>
        <v>0</v>
      </c>
      <c r="G3003" s="162">
        <v>45370</v>
      </c>
      <c r="H3003" s="152">
        <v>28</v>
      </c>
      <c r="I3003" s="152">
        <v>559</v>
      </c>
      <c r="J3003" s="152">
        <v>434</v>
      </c>
      <c r="K3003" s="152">
        <v>243</v>
      </c>
      <c r="L3003" s="152">
        <v>397</v>
      </c>
      <c r="M3003" s="152">
        <v>193</v>
      </c>
      <c r="N3003" s="152">
        <v>370</v>
      </c>
      <c r="O3003" s="152">
        <v>149</v>
      </c>
      <c r="P3003" s="152">
        <v>606</v>
      </c>
      <c r="Q3003" s="152">
        <v>580</v>
      </c>
      <c r="R3003" s="152">
        <v>385</v>
      </c>
      <c r="S3003" s="152">
        <v>104</v>
      </c>
      <c r="T3003" s="152">
        <v>131</v>
      </c>
      <c r="U3003" s="152">
        <v>36</v>
      </c>
      <c r="V3003" s="152">
        <v>160</v>
      </c>
      <c r="W3003" s="152">
        <v>780</v>
      </c>
      <c r="X3003" s="152">
        <v>343</v>
      </c>
      <c r="Y3003" s="152">
        <v>21</v>
      </c>
      <c r="Z3003" s="152">
        <v>327</v>
      </c>
      <c r="AA3003" s="152">
        <v>13</v>
      </c>
      <c r="AB3003" s="152">
        <v>1121</v>
      </c>
      <c r="AC3003" s="151">
        <v>99</v>
      </c>
      <c r="AD3003" s="152">
        <v>10</v>
      </c>
      <c r="AE3003" s="152">
        <v>1030</v>
      </c>
      <c r="AF3003" s="152">
        <v>1786</v>
      </c>
      <c r="AG3003" s="152">
        <v>908</v>
      </c>
      <c r="AH3003" s="152">
        <v>185</v>
      </c>
      <c r="AI3003" s="152">
        <v>344</v>
      </c>
      <c r="AJ3003" s="152">
        <v>92</v>
      </c>
      <c r="AK3003" s="152">
        <v>1338</v>
      </c>
      <c r="AL3003" s="152">
        <v>1506</v>
      </c>
      <c r="AM3003" s="152">
        <v>19</v>
      </c>
      <c r="AN3003" s="152"/>
      <c r="AO3003" s="152">
        <v>351</v>
      </c>
      <c r="AP3003" s="152">
        <v>64</v>
      </c>
      <c r="AQ3003" s="152">
        <v>277</v>
      </c>
      <c r="AR3003" s="152">
        <v>343</v>
      </c>
      <c r="AS3003" s="152">
        <v>1460</v>
      </c>
      <c r="AT3003" s="152">
        <v>277</v>
      </c>
      <c r="AU3003" s="246">
        <v>346</v>
      </c>
      <c r="AV3003" s="152">
        <v>117</v>
      </c>
      <c r="AW3003" s="152">
        <v>178</v>
      </c>
      <c r="AX3003" s="152">
        <v>568</v>
      </c>
      <c r="AY3003" s="152">
        <v>205</v>
      </c>
      <c r="AZ3003" s="152">
        <v>514</v>
      </c>
      <c r="BA3003" s="152">
        <v>441</v>
      </c>
      <c r="BB3003" s="152">
        <v>130</v>
      </c>
      <c r="BC3003" s="152">
        <v>18</v>
      </c>
      <c r="BD3003" s="152">
        <v>167</v>
      </c>
      <c r="BE3003" s="152">
        <v>230</v>
      </c>
      <c r="BF3003" s="152">
        <v>104</v>
      </c>
      <c r="BG3003" s="152">
        <v>70</v>
      </c>
      <c r="BH3003" s="152">
        <v>91</v>
      </c>
      <c r="BI3003" s="152">
        <v>59</v>
      </c>
      <c r="BJ3003" s="152">
        <v>95</v>
      </c>
      <c r="BK3003" s="152">
        <v>31</v>
      </c>
      <c r="BL3003" s="152">
        <v>70</v>
      </c>
      <c r="BM3003" s="152">
        <v>186</v>
      </c>
      <c r="BN3003" s="152">
        <v>80</v>
      </c>
      <c r="BO3003" s="152">
        <v>10</v>
      </c>
      <c r="BP3003" s="152">
        <v>177</v>
      </c>
      <c r="BQ3003" s="152">
        <v>213</v>
      </c>
      <c r="BR3003" s="152">
        <v>69</v>
      </c>
      <c r="BS3003" s="152">
        <v>77</v>
      </c>
      <c r="BT3003" s="152">
        <v>66</v>
      </c>
      <c r="BU3003" s="152">
        <v>62</v>
      </c>
      <c r="BV3003" s="152">
        <v>36</v>
      </c>
      <c r="BW3003" s="152">
        <v>98</v>
      </c>
      <c r="BX3003" s="152">
        <v>265</v>
      </c>
      <c r="BY3003" s="152">
        <v>101</v>
      </c>
      <c r="BZ3003" s="152">
        <v>147</v>
      </c>
      <c r="CA3003" s="152">
        <v>47</v>
      </c>
      <c r="CB3003" s="152">
        <v>67</v>
      </c>
      <c r="CC3003" s="155">
        <v>301</v>
      </c>
      <c r="CD3003" s="152">
        <v>125</v>
      </c>
      <c r="CE3003" s="3"/>
    </row>
    <row r="3004" spans="1:83">
      <c r="A3004" t="str">
        <f t="shared" si="241"/>
        <v>2024</v>
      </c>
      <c r="B3004" t="str">
        <f t="shared" si="242"/>
        <v>March</v>
      </c>
      <c r="C3004" s="2">
        <v>45371</v>
      </c>
      <c r="D3004" s="1" t="str">
        <f t="shared" si="243"/>
        <v>OK</v>
      </c>
      <c r="E3004">
        <f t="shared" si="244"/>
        <v>1</v>
      </c>
      <c r="F3004">
        <f t="shared" si="245"/>
        <v>0</v>
      </c>
      <c r="G3004" s="162">
        <v>45371</v>
      </c>
      <c r="H3004" s="152">
        <v>13</v>
      </c>
      <c r="I3004" s="152">
        <v>551</v>
      </c>
      <c r="J3004" s="152">
        <v>450</v>
      </c>
      <c r="K3004" s="152">
        <v>231</v>
      </c>
      <c r="L3004" s="152">
        <v>401</v>
      </c>
      <c r="M3004" s="152">
        <v>213</v>
      </c>
      <c r="N3004" s="152">
        <v>346</v>
      </c>
      <c r="O3004" s="152">
        <v>133</v>
      </c>
      <c r="P3004" s="152">
        <v>643</v>
      </c>
      <c r="Q3004" s="152">
        <v>577</v>
      </c>
      <c r="R3004" s="152">
        <v>357</v>
      </c>
      <c r="S3004" s="152">
        <v>90</v>
      </c>
      <c r="T3004" s="152">
        <v>144</v>
      </c>
      <c r="U3004" s="152">
        <v>45</v>
      </c>
      <c r="V3004" s="152">
        <v>156</v>
      </c>
      <c r="W3004" s="152">
        <v>877</v>
      </c>
      <c r="X3004" s="152">
        <v>336</v>
      </c>
      <c r="Y3004" s="152">
        <v>21</v>
      </c>
      <c r="Z3004" s="152">
        <v>351</v>
      </c>
      <c r="AA3004" s="152">
        <v>13</v>
      </c>
      <c r="AB3004" s="152">
        <v>1073</v>
      </c>
      <c r="AC3004" s="151">
        <v>293</v>
      </c>
      <c r="AD3004" s="152">
        <v>19</v>
      </c>
      <c r="AE3004" s="152">
        <v>1040</v>
      </c>
      <c r="AF3004" s="152">
        <v>1805</v>
      </c>
      <c r="AG3004" s="152">
        <v>894</v>
      </c>
      <c r="AH3004" s="152">
        <v>176</v>
      </c>
      <c r="AI3004" s="152">
        <v>385</v>
      </c>
      <c r="AJ3004" s="152">
        <v>73</v>
      </c>
      <c r="AK3004" s="152">
        <v>1271</v>
      </c>
      <c r="AL3004" s="152">
        <v>1423</v>
      </c>
      <c r="AM3004" s="152">
        <v>19</v>
      </c>
      <c r="AN3004" s="152"/>
      <c r="AO3004" s="152">
        <v>392</v>
      </c>
      <c r="AP3004" s="152">
        <v>55</v>
      </c>
      <c r="AQ3004" s="152">
        <v>257</v>
      </c>
      <c r="AR3004" s="152">
        <v>356</v>
      </c>
      <c r="AS3004" s="152">
        <v>1384</v>
      </c>
      <c r="AT3004" s="152">
        <v>262</v>
      </c>
      <c r="AU3004" s="246">
        <v>346</v>
      </c>
      <c r="AV3004" s="152">
        <v>207</v>
      </c>
      <c r="AW3004" s="152">
        <v>148</v>
      </c>
      <c r="AX3004" s="152">
        <v>562</v>
      </c>
      <c r="AY3004" s="152">
        <v>220</v>
      </c>
      <c r="AZ3004" s="152">
        <v>540</v>
      </c>
      <c r="BA3004" s="152">
        <v>396</v>
      </c>
      <c r="BB3004" s="152">
        <v>167</v>
      </c>
      <c r="BC3004" s="152">
        <v>13</v>
      </c>
      <c r="BD3004" s="152">
        <v>144</v>
      </c>
      <c r="BE3004" s="152">
        <v>288</v>
      </c>
      <c r="BF3004" s="152">
        <v>107</v>
      </c>
      <c r="BG3004" s="152">
        <v>72</v>
      </c>
      <c r="BH3004" s="152">
        <v>101</v>
      </c>
      <c r="BI3004" s="152">
        <v>57</v>
      </c>
      <c r="BJ3004" s="152">
        <v>88</v>
      </c>
      <c r="BK3004" s="152">
        <v>34</v>
      </c>
      <c r="BL3004" s="152">
        <v>69</v>
      </c>
      <c r="BM3004" s="152">
        <v>178</v>
      </c>
      <c r="BN3004" s="152">
        <v>86</v>
      </c>
      <c r="BO3004" s="152">
        <v>15</v>
      </c>
      <c r="BP3004" s="152">
        <v>211</v>
      </c>
      <c r="BQ3004" s="152">
        <v>221</v>
      </c>
      <c r="BR3004" s="152">
        <v>69</v>
      </c>
      <c r="BS3004" s="152">
        <v>76</v>
      </c>
      <c r="BT3004" s="152">
        <v>55</v>
      </c>
      <c r="BU3004" s="152">
        <v>56</v>
      </c>
      <c r="BV3004" s="152">
        <v>26</v>
      </c>
      <c r="BW3004" s="152">
        <v>135</v>
      </c>
      <c r="BX3004" s="152">
        <v>212</v>
      </c>
      <c r="BY3004" s="152">
        <v>108</v>
      </c>
      <c r="BZ3004" s="152">
        <v>186</v>
      </c>
      <c r="CA3004" s="152">
        <v>68</v>
      </c>
      <c r="CB3004" s="152">
        <v>77</v>
      </c>
      <c r="CC3004" s="155">
        <v>314</v>
      </c>
      <c r="CD3004" s="152">
        <v>127</v>
      </c>
      <c r="CE3004" s="3"/>
    </row>
    <row r="3005" spans="1:83">
      <c r="A3005" t="str">
        <f t="shared" si="241"/>
        <v>2024</v>
      </c>
      <c r="B3005" t="str">
        <f t="shared" si="242"/>
        <v>March</v>
      </c>
      <c r="C3005" s="2">
        <v>45372</v>
      </c>
      <c r="D3005" s="1" t="str">
        <f t="shared" si="243"/>
        <v>OK</v>
      </c>
      <c r="E3005">
        <f t="shared" si="244"/>
        <v>1</v>
      </c>
      <c r="F3005">
        <f t="shared" si="245"/>
        <v>0</v>
      </c>
      <c r="G3005" s="162">
        <v>45372</v>
      </c>
      <c r="H3005" s="152">
        <v>14</v>
      </c>
      <c r="I3005" s="152">
        <v>459</v>
      </c>
      <c r="J3005" s="152">
        <v>463</v>
      </c>
      <c r="K3005" s="152">
        <v>226</v>
      </c>
      <c r="L3005" s="152">
        <v>400</v>
      </c>
      <c r="M3005" s="152">
        <v>181</v>
      </c>
      <c r="N3005" s="152">
        <v>368</v>
      </c>
      <c r="O3005" s="152">
        <v>125</v>
      </c>
      <c r="P3005" s="152">
        <v>595</v>
      </c>
      <c r="Q3005" s="152">
        <v>487</v>
      </c>
      <c r="R3005" s="152">
        <v>363</v>
      </c>
      <c r="S3005" s="152">
        <v>106</v>
      </c>
      <c r="T3005" s="152">
        <v>154</v>
      </c>
      <c r="U3005" s="152">
        <v>25</v>
      </c>
      <c r="V3005" s="152">
        <v>172</v>
      </c>
      <c r="W3005" s="152">
        <v>874</v>
      </c>
      <c r="X3005" s="152">
        <v>373</v>
      </c>
      <c r="Y3005" s="152">
        <v>23</v>
      </c>
      <c r="Z3005" s="152">
        <v>280</v>
      </c>
      <c r="AA3005" s="152">
        <v>14</v>
      </c>
      <c r="AB3005" s="152">
        <v>1015</v>
      </c>
      <c r="AC3005" s="151">
        <v>370</v>
      </c>
      <c r="AD3005" s="152">
        <v>22</v>
      </c>
      <c r="AE3005" s="152">
        <v>1009</v>
      </c>
      <c r="AF3005" s="152">
        <v>1623</v>
      </c>
      <c r="AG3005" s="152">
        <v>846</v>
      </c>
      <c r="AH3005" s="152">
        <v>142</v>
      </c>
      <c r="AI3005" s="152">
        <v>332</v>
      </c>
      <c r="AJ3005" s="152">
        <v>74</v>
      </c>
      <c r="AK3005" s="152">
        <v>1281</v>
      </c>
      <c r="AL3005" s="152">
        <v>1604</v>
      </c>
      <c r="AM3005" s="152">
        <v>17</v>
      </c>
      <c r="AN3005" s="152"/>
      <c r="AO3005" s="152">
        <v>371</v>
      </c>
      <c r="AP3005" s="152">
        <v>48</v>
      </c>
      <c r="AQ3005" s="152">
        <v>248</v>
      </c>
      <c r="AR3005" s="152">
        <v>309</v>
      </c>
      <c r="AS3005" s="152">
        <v>1361</v>
      </c>
      <c r="AT3005" s="152">
        <v>277</v>
      </c>
      <c r="AU3005" s="246">
        <v>346</v>
      </c>
      <c r="AV3005" s="152">
        <v>97</v>
      </c>
      <c r="AW3005" s="152">
        <v>127</v>
      </c>
      <c r="AX3005" s="152">
        <v>566</v>
      </c>
      <c r="AY3005" s="152">
        <v>218</v>
      </c>
      <c r="AZ3005" s="152">
        <v>490</v>
      </c>
      <c r="BA3005" s="152">
        <v>390</v>
      </c>
      <c r="BB3005" s="152">
        <v>146</v>
      </c>
      <c r="BC3005" s="152">
        <v>16</v>
      </c>
      <c r="BD3005" s="152">
        <v>153</v>
      </c>
      <c r="BE3005" s="152">
        <v>255</v>
      </c>
      <c r="BF3005" s="152">
        <v>89</v>
      </c>
      <c r="BG3005" s="152">
        <v>54</v>
      </c>
      <c r="BH3005" s="152">
        <v>78</v>
      </c>
      <c r="BI3005" s="152">
        <v>59</v>
      </c>
      <c r="BJ3005" s="152">
        <v>78</v>
      </c>
      <c r="BK3005" s="152">
        <v>40</v>
      </c>
      <c r="BL3005" s="152">
        <v>60</v>
      </c>
      <c r="BM3005" s="152">
        <v>178</v>
      </c>
      <c r="BN3005" s="152">
        <v>67</v>
      </c>
      <c r="BO3005" s="152">
        <v>11</v>
      </c>
      <c r="BP3005" s="152">
        <v>164</v>
      </c>
      <c r="BQ3005" s="152">
        <v>227</v>
      </c>
      <c r="BR3005" s="152">
        <v>58</v>
      </c>
      <c r="BS3005" s="152">
        <v>67</v>
      </c>
      <c r="BT3005" s="152">
        <v>82</v>
      </c>
      <c r="BU3005" s="152">
        <v>53</v>
      </c>
      <c r="BV3005" s="152">
        <v>37</v>
      </c>
      <c r="BW3005" s="152">
        <v>96</v>
      </c>
      <c r="BX3005" s="152">
        <v>234</v>
      </c>
      <c r="BY3005" s="152">
        <v>110</v>
      </c>
      <c r="BZ3005" s="152">
        <v>156</v>
      </c>
      <c r="CA3005" s="152">
        <v>37</v>
      </c>
      <c r="CB3005" s="152">
        <v>61</v>
      </c>
      <c r="CC3005" s="155">
        <v>297</v>
      </c>
      <c r="CD3005" s="152">
        <v>128</v>
      </c>
      <c r="CE3005" s="3"/>
    </row>
    <row r="3006" spans="1:83">
      <c r="A3006" t="str">
        <f t="shared" si="241"/>
        <v>2024</v>
      </c>
      <c r="B3006" t="str">
        <f t="shared" si="242"/>
        <v>March</v>
      </c>
      <c r="C3006" s="2">
        <v>45373</v>
      </c>
      <c r="D3006" s="1" t="str">
        <f t="shared" si="243"/>
        <v>OK</v>
      </c>
      <c r="E3006">
        <f t="shared" si="244"/>
        <v>1</v>
      </c>
      <c r="F3006">
        <f t="shared" si="245"/>
        <v>0</v>
      </c>
      <c r="G3006" s="162">
        <v>45373</v>
      </c>
      <c r="H3006" s="152">
        <v>29</v>
      </c>
      <c r="I3006" s="152">
        <v>391</v>
      </c>
      <c r="J3006" s="152">
        <v>316</v>
      </c>
      <c r="K3006" s="152">
        <v>172</v>
      </c>
      <c r="L3006" s="152">
        <v>310</v>
      </c>
      <c r="M3006" s="152">
        <v>178</v>
      </c>
      <c r="N3006" s="152">
        <v>280</v>
      </c>
      <c r="O3006" s="152">
        <v>136</v>
      </c>
      <c r="P3006" s="152">
        <v>469</v>
      </c>
      <c r="Q3006" s="152">
        <v>426</v>
      </c>
      <c r="R3006" s="152">
        <v>307</v>
      </c>
      <c r="S3006" s="152">
        <v>93</v>
      </c>
      <c r="T3006" s="152">
        <v>193</v>
      </c>
      <c r="U3006" s="152">
        <v>34</v>
      </c>
      <c r="V3006" s="152">
        <v>151</v>
      </c>
      <c r="W3006" s="152">
        <v>792</v>
      </c>
      <c r="X3006" s="152">
        <v>299</v>
      </c>
      <c r="Y3006" s="152">
        <v>37</v>
      </c>
      <c r="Z3006" s="152">
        <v>285</v>
      </c>
      <c r="AA3006" s="152">
        <v>12</v>
      </c>
      <c r="AB3006" s="152">
        <v>739</v>
      </c>
      <c r="AC3006" s="151">
        <v>141</v>
      </c>
      <c r="AD3006" s="152">
        <v>8</v>
      </c>
      <c r="AE3006" s="152">
        <v>732</v>
      </c>
      <c r="AF3006" s="152">
        <v>1218</v>
      </c>
      <c r="AG3006" s="152">
        <v>720</v>
      </c>
      <c r="AH3006" s="152">
        <v>176</v>
      </c>
      <c r="AI3006" s="152">
        <v>347</v>
      </c>
      <c r="AJ3006" s="152">
        <v>68</v>
      </c>
      <c r="AK3006" s="152">
        <v>978</v>
      </c>
      <c r="AL3006" s="152">
        <v>1299</v>
      </c>
      <c r="AM3006" s="152">
        <v>23</v>
      </c>
      <c r="AN3006" s="152"/>
      <c r="AO3006" s="152">
        <v>279</v>
      </c>
      <c r="AP3006" s="152">
        <v>46</v>
      </c>
      <c r="AQ3006" s="152">
        <v>235</v>
      </c>
      <c r="AR3006" s="152">
        <v>281</v>
      </c>
      <c r="AS3006" s="152">
        <v>1102</v>
      </c>
      <c r="AT3006" s="152">
        <v>209</v>
      </c>
      <c r="AU3006" s="246">
        <v>346</v>
      </c>
      <c r="AV3006" s="152">
        <v>109</v>
      </c>
      <c r="AW3006" s="152">
        <v>108</v>
      </c>
      <c r="AX3006" s="152">
        <v>427</v>
      </c>
      <c r="AY3006" s="152">
        <v>167</v>
      </c>
      <c r="AZ3006" s="152">
        <v>418</v>
      </c>
      <c r="BA3006" s="152">
        <v>428</v>
      </c>
      <c r="BB3006" s="152">
        <v>121</v>
      </c>
      <c r="BC3006" s="152">
        <v>15</v>
      </c>
      <c r="BD3006" s="152">
        <v>162</v>
      </c>
      <c r="BE3006" s="152">
        <v>161</v>
      </c>
      <c r="BF3006" s="152">
        <v>91</v>
      </c>
      <c r="BG3006" s="152">
        <v>46</v>
      </c>
      <c r="BH3006" s="152">
        <v>93</v>
      </c>
      <c r="BI3006" s="152">
        <v>62</v>
      </c>
      <c r="BJ3006" s="152">
        <v>66</v>
      </c>
      <c r="BK3006" s="152">
        <v>25</v>
      </c>
      <c r="BL3006" s="152">
        <v>60</v>
      </c>
      <c r="BM3006" s="152">
        <v>157</v>
      </c>
      <c r="BN3006" s="152">
        <v>67</v>
      </c>
      <c r="BO3006" s="152">
        <v>15</v>
      </c>
      <c r="BP3006" s="152">
        <v>152</v>
      </c>
      <c r="BQ3006" s="152">
        <v>171</v>
      </c>
      <c r="BR3006" s="152">
        <v>67</v>
      </c>
      <c r="BS3006" s="152">
        <v>77</v>
      </c>
      <c r="BT3006" s="152">
        <v>51</v>
      </c>
      <c r="BU3006" s="152">
        <v>60</v>
      </c>
      <c r="BV3006" s="152">
        <v>27</v>
      </c>
      <c r="BW3006" s="152">
        <v>128</v>
      </c>
      <c r="BX3006" s="152">
        <v>192</v>
      </c>
      <c r="BY3006" s="152">
        <v>122</v>
      </c>
      <c r="BZ3006" s="152">
        <v>136</v>
      </c>
      <c r="CA3006" s="152">
        <v>50</v>
      </c>
      <c r="CB3006" s="152">
        <v>56</v>
      </c>
      <c r="CC3006" s="155">
        <v>267</v>
      </c>
      <c r="CD3006" s="152">
        <v>109</v>
      </c>
      <c r="CE3006" s="3"/>
    </row>
    <row r="3007" spans="1:83">
      <c r="A3007" t="str">
        <f t="shared" si="241"/>
        <v>2024</v>
      </c>
      <c r="B3007" t="str">
        <f t="shared" si="242"/>
        <v>March</v>
      </c>
      <c r="C3007" s="2">
        <v>45374</v>
      </c>
      <c r="D3007" s="1" t="str">
        <f t="shared" si="243"/>
        <v>OK</v>
      </c>
      <c r="E3007">
        <f t="shared" si="244"/>
        <v>0</v>
      </c>
      <c r="F3007">
        <f t="shared" si="245"/>
        <v>1</v>
      </c>
      <c r="G3007" s="162">
        <v>45374</v>
      </c>
      <c r="H3007" s="152">
        <v>23</v>
      </c>
      <c r="I3007" s="152">
        <v>121</v>
      </c>
      <c r="J3007" s="152">
        <v>72</v>
      </c>
      <c r="K3007" s="152">
        <v>81</v>
      </c>
      <c r="L3007" s="152">
        <v>88</v>
      </c>
      <c r="M3007" s="152">
        <v>125</v>
      </c>
      <c r="N3007" s="152">
        <v>102</v>
      </c>
      <c r="O3007" s="152">
        <v>34</v>
      </c>
      <c r="P3007" s="152">
        <v>143</v>
      </c>
      <c r="Q3007" s="152">
        <v>105</v>
      </c>
      <c r="R3007" s="152">
        <v>106</v>
      </c>
      <c r="S3007" s="152">
        <v>28</v>
      </c>
      <c r="T3007" s="152">
        <v>139</v>
      </c>
      <c r="U3007" s="152">
        <v>6</v>
      </c>
      <c r="V3007" s="152">
        <v>42</v>
      </c>
      <c r="W3007" s="152">
        <v>368</v>
      </c>
      <c r="X3007" s="152">
        <v>105</v>
      </c>
      <c r="Y3007" s="152">
        <v>7</v>
      </c>
      <c r="Z3007" s="152">
        <v>128</v>
      </c>
      <c r="AA3007" s="152">
        <v>11</v>
      </c>
      <c r="AB3007" s="152">
        <v>238</v>
      </c>
      <c r="AC3007" s="151">
        <v>862</v>
      </c>
      <c r="AD3007" s="152">
        <v>4</v>
      </c>
      <c r="AE3007" s="152">
        <v>199</v>
      </c>
      <c r="AF3007" s="152">
        <v>280</v>
      </c>
      <c r="AG3007" s="152">
        <v>202</v>
      </c>
      <c r="AH3007" s="152">
        <v>121</v>
      </c>
      <c r="AI3007" s="152">
        <v>187</v>
      </c>
      <c r="AJ3007" s="152">
        <v>32</v>
      </c>
      <c r="AK3007" s="152">
        <v>234</v>
      </c>
      <c r="AL3007" s="152">
        <v>514</v>
      </c>
      <c r="AM3007" s="152">
        <v>9</v>
      </c>
      <c r="AN3007" s="152"/>
      <c r="AO3007" s="152">
        <v>159</v>
      </c>
      <c r="AP3007" s="152">
        <v>20</v>
      </c>
      <c r="AQ3007" s="152">
        <v>89</v>
      </c>
      <c r="AR3007" s="152">
        <v>84</v>
      </c>
      <c r="AS3007" s="152">
        <v>332</v>
      </c>
      <c r="AT3007" s="152">
        <v>69</v>
      </c>
      <c r="AU3007" s="246">
        <v>346</v>
      </c>
      <c r="AV3007" s="152">
        <v>73</v>
      </c>
      <c r="AW3007" s="152">
        <v>70</v>
      </c>
      <c r="AX3007" s="152">
        <v>83</v>
      </c>
      <c r="AY3007" s="152">
        <v>39</v>
      </c>
      <c r="AZ3007" s="152">
        <v>133</v>
      </c>
      <c r="BA3007" s="152">
        <v>163</v>
      </c>
      <c r="BB3007" s="152">
        <v>52</v>
      </c>
      <c r="BC3007" s="152">
        <v>90</v>
      </c>
      <c r="BD3007" s="152">
        <v>87</v>
      </c>
      <c r="BE3007" s="152">
        <v>168</v>
      </c>
      <c r="BF3007" s="152">
        <v>35</v>
      </c>
      <c r="BG3007" s="152">
        <v>21</v>
      </c>
      <c r="BH3007" s="152">
        <v>28</v>
      </c>
      <c r="BI3007" s="152">
        <v>24</v>
      </c>
      <c r="BJ3007" s="152">
        <v>26</v>
      </c>
      <c r="BK3007" s="152">
        <v>16</v>
      </c>
      <c r="BL3007" s="152">
        <v>58</v>
      </c>
      <c r="BM3007" s="152">
        <v>79</v>
      </c>
      <c r="BN3007" s="152">
        <v>26</v>
      </c>
      <c r="BO3007" s="152">
        <v>10</v>
      </c>
      <c r="BP3007" s="152">
        <v>37</v>
      </c>
      <c r="BQ3007" s="152">
        <v>42</v>
      </c>
      <c r="BR3007" s="152">
        <v>19</v>
      </c>
      <c r="BS3007" s="152">
        <v>39</v>
      </c>
      <c r="BT3007" s="152">
        <v>30</v>
      </c>
      <c r="BU3007" s="152">
        <v>31</v>
      </c>
      <c r="BV3007" s="152">
        <v>27</v>
      </c>
      <c r="BW3007" s="152">
        <v>57</v>
      </c>
      <c r="BX3007" s="152">
        <v>57</v>
      </c>
      <c r="BY3007" s="152">
        <v>61</v>
      </c>
      <c r="BZ3007" s="152">
        <v>35</v>
      </c>
      <c r="CA3007" s="152">
        <v>32</v>
      </c>
      <c r="CB3007" s="152">
        <v>18</v>
      </c>
      <c r="CC3007" s="155">
        <v>221</v>
      </c>
      <c r="CD3007" s="152">
        <v>36</v>
      </c>
      <c r="CE3007" s="3"/>
    </row>
    <row r="3008" spans="1:83">
      <c r="A3008" t="str">
        <f t="shared" si="241"/>
        <v>2024</v>
      </c>
      <c r="B3008" t="str">
        <f t="shared" si="242"/>
        <v>March</v>
      </c>
      <c r="C3008" s="2">
        <v>45375</v>
      </c>
      <c r="D3008" s="1" t="str">
        <f t="shared" si="243"/>
        <v>OK</v>
      </c>
      <c r="E3008">
        <f t="shared" si="244"/>
        <v>0</v>
      </c>
      <c r="F3008">
        <f t="shared" si="245"/>
        <v>1</v>
      </c>
      <c r="G3008" s="162">
        <v>45375</v>
      </c>
      <c r="H3008" s="152">
        <v>40</v>
      </c>
      <c r="I3008" s="152">
        <v>275</v>
      </c>
      <c r="J3008" s="152">
        <v>126</v>
      </c>
      <c r="K3008" s="152">
        <v>235</v>
      </c>
      <c r="L3008" s="152">
        <v>93</v>
      </c>
      <c r="M3008" s="152">
        <v>177</v>
      </c>
      <c r="N3008" s="152">
        <v>116</v>
      </c>
      <c r="O3008" s="152">
        <v>126</v>
      </c>
      <c r="P3008" s="152">
        <v>248</v>
      </c>
      <c r="Q3008" s="152">
        <v>299</v>
      </c>
      <c r="R3008" s="152">
        <v>164</v>
      </c>
      <c r="S3008" s="152">
        <v>47</v>
      </c>
      <c r="T3008" s="152">
        <v>131</v>
      </c>
      <c r="U3008" s="152">
        <v>18</v>
      </c>
      <c r="V3008" s="152">
        <v>42</v>
      </c>
      <c r="W3008" s="152">
        <v>461</v>
      </c>
      <c r="X3008" s="152">
        <v>318</v>
      </c>
      <c r="Y3008" s="152">
        <v>11</v>
      </c>
      <c r="Z3008" s="152">
        <v>223</v>
      </c>
      <c r="AA3008" s="152">
        <v>19</v>
      </c>
      <c r="AB3008" s="152">
        <v>324</v>
      </c>
      <c r="AC3008" s="151">
        <v>922</v>
      </c>
      <c r="AD3008" s="152">
        <v>6</v>
      </c>
      <c r="AE3008" s="152">
        <v>315</v>
      </c>
      <c r="AF3008" s="152">
        <v>746</v>
      </c>
      <c r="AG3008" s="152">
        <v>781</v>
      </c>
      <c r="AH3008" s="152">
        <v>203</v>
      </c>
      <c r="AI3008" s="152">
        <v>506</v>
      </c>
      <c r="AJ3008" s="152">
        <v>55</v>
      </c>
      <c r="AK3008" s="152">
        <v>658</v>
      </c>
      <c r="AL3008" s="152">
        <v>922</v>
      </c>
      <c r="AM3008" s="152">
        <v>15</v>
      </c>
      <c r="AN3008" s="152"/>
      <c r="AO3008" s="152">
        <v>135</v>
      </c>
      <c r="AP3008" s="152">
        <v>46</v>
      </c>
      <c r="AQ3008" s="152">
        <v>316</v>
      </c>
      <c r="AR3008" s="152">
        <v>111</v>
      </c>
      <c r="AS3008" s="152">
        <v>1000</v>
      </c>
      <c r="AT3008" s="152">
        <v>148</v>
      </c>
      <c r="AU3008" s="246">
        <v>346</v>
      </c>
      <c r="AV3008" s="152">
        <v>220</v>
      </c>
      <c r="AW3008" s="152">
        <v>284</v>
      </c>
      <c r="AX3008" s="152">
        <v>174</v>
      </c>
      <c r="AY3008" s="152">
        <v>69</v>
      </c>
      <c r="AZ3008" s="152">
        <v>446</v>
      </c>
      <c r="BA3008" s="152">
        <v>386</v>
      </c>
      <c r="BB3008" s="152">
        <v>214</v>
      </c>
      <c r="BC3008" s="152">
        <v>99</v>
      </c>
      <c r="BD3008" s="152">
        <v>206</v>
      </c>
      <c r="BE3008" s="152">
        <v>90</v>
      </c>
      <c r="BF3008" s="152">
        <v>100</v>
      </c>
      <c r="BG3008" s="152">
        <v>40</v>
      </c>
      <c r="BH3008" s="152">
        <v>52</v>
      </c>
      <c r="BI3008" s="152">
        <v>93</v>
      </c>
      <c r="BJ3008" s="152">
        <v>73</v>
      </c>
      <c r="BK3008" s="152">
        <v>47</v>
      </c>
      <c r="BL3008" s="152">
        <v>98</v>
      </c>
      <c r="BM3008" s="152">
        <v>161</v>
      </c>
      <c r="BN3008" s="152">
        <v>107</v>
      </c>
      <c r="BO3008" s="152">
        <v>12</v>
      </c>
      <c r="BP3008" s="152">
        <v>95</v>
      </c>
      <c r="BQ3008" s="152">
        <v>107</v>
      </c>
      <c r="BR3008" s="152">
        <v>14</v>
      </c>
      <c r="BS3008" s="152">
        <v>56</v>
      </c>
      <c r="BT3008" s="152">
        <v>92</v>
      </c>
      <c r="BU3008" s="152">
        <v>57</v>
      </c>
      <c r="BV3008" s="152">
        <v>17</v>
      </c>
      <c r="BW3008" s="152">
        <v>45</v>
      </c>
      <c r="BX3008" s="152">
        <v>130</v>
      </c>
      <c r="BY3008" s="152">
        <v>80</v>
      </c>
      <c r="BZ3008" s="152">
        <v>77</v>
      </c>
      <c r="CA3008" s="152">
        <v>78</v>
      </c>
      <c r="CB3008" s="152">
        <v>43</v>
      </c>
      <c r="CC3008" s="155">
        <v>143</v>
      </c>
      <c r="CD3008" s="152">
        <v>65</v>
      </c>
      <c r="CE3008" s="3"/>
    </row>
    <row r="3009" spans="1:83">
      <c r="A3009" t="str">
        <f t="shared" si="241"/>
        <v>2024</v>
      </c>
      <c r="B3009" t="str">
        <f t="shared" si="242"/>
        <v>March</v>
      </c>
      <c r="C3009" s="2">
        <v>45376</v>
      </c>
      <c r="D3009" s="1" t="str">
        <f t="shared" si="243"/>
        <v>OK</v>
      </c>
      <c r="E3009">
        <f t="shared" si="244"/>
        <v>1</v>
      </c>
      <c r="F3009">
        <f t="shared" si="245"/>
        <v>0</v>
      </c>
      <c r="G3009" s="162">
        <v>45376</v>
      </c>
      <c r="H3009" s="152">
        <v>40</v>
      </c>
      <c r="I3009" s="152">
        <v>456</v>
      </c>
      <c r="J3009" s="152">
        <v>391</v>
      </c>
      <c r="K3009" s="152">
        <v>198</v>
      </c>
      <c r="L3009" s="152">
        <v>348</v>
      </c>
      <c r="M3009" s="152">
        <v>179</v>
      </c>
      <c r="N3009" s="152">
        <v>313</v>
      </c>
      <c r="O3009" s="152">
        <v>134</v>
      </c>
      <c r="P3009" s="152">
        <v>565</v>
      </c>
      <c r="Q3009" s="152">
        <v>525</v>
      </c>
      <c r="R3009" s="152">
        <v>369</v>
      </c>
      <c r="S3009" s="152">
        <v>97</v>
      </c>
      <c r="T3009" s="152">
        <v>147</v>
      </c>
      <c r="U3009" s="152">
        <v>22</v>
      </c>
      <c r="V3009" s="152">
        <v>128</v>
      </c>
      <c r="W3009" s="152">
        <v>758</v>
      </c>
      <c r="X3009" s="152">
        <v>285</v>
      </c>
      <c r="Y3009" s="152">
        <v>28</v>
      </c>
      <c r="Z3009" s="152">
        <v>304</v>
      </c>
      <c r="AA3009" s="152">
        <v>7</v>
      </c>
      <c r="AB3009" s="152">
        <v>976</v>
      </c>
      <c r="AC3009" s="151">
        <v>209</v>
      </c>
      <c r="AD3009" s="152">
        <v>13</v>
      </c>
      <c r="AE3009" s="152">
        <v>915</v>
      </c>
      <c r="AF3009" s="152">
        <v>1668</v>
      </c>
      <c r="AG3009" s="152">
        <v>755</v>
      </c>
      <c r="AH3009" s="152">
        <v>164</v>
      </c>
      <c r="AI3009" s="152">
        <v>304</v>
      </c>
      <c r="AJ3009" s="152">
        <v>63</v>
      </c>
      <c r="AK3009" s="152">
        <v>1173</v>
      </c>
      <c r="AL3009" s="152">
        <v>1270</v>
      </c>
      <c r="AM3009" s="152">
        <v>19</v>
      </c>
      <c r="AN3009" s="152"/>
      <c r="AO3009" s="152">
        <v>314</v>
      </c>
      <c r="AP3009" s="152">
        <v>47</v>
      </c>
      <c r="AQ3009" s="152">
        <v>279</v>
      </c>
      <c r="AR3009" s="152">
        <v>323</v>
      </c>
      <c r="AS3009" s="152">
        <v>1311</v>
      </c>
      <c r="AT3009" s="152">
        <v>264</v>
      </c>
      <c r="AU3009" s="246">
        <v>346</v>
      </c>
      <c r="AV3009" s="152">
        <v>80</v>
      </c>
      <c r="AW3009" s="152">
        <v>83</v>
      </c>
      <c r="AX3009" s="152">
        <v>515</v>
      </c>
      <c r="AY3009" s="152">
        <v>187</v>
      </c>
      <c r="AZ3009" s="152">
        <v>454</v>
      </c>
      <c r="BA3009" s="152">
        <v>356</v>
      </c>
      <c r="BB3009" s="152">
        <v>118</v>
      </c>
      <c r="BC3009" s="152">
        <v>30</v>
      </c>
      <c r="BD3009" s="152">
        <v>164</v>
      </c>
      <c r="BE3009" s="152">
        <v>133</v>
      </c>
      <c r="BF3009" s="152">
        <v>77</v>
      </c>
      <c r="BG3009" s="152">
        <v>80</v>
      </c>
      <c r="BH3009" s="152">
        <v>104</v>
      </c>
      <c r="BI3009" s="152">
        <v>46</v>
      </c>
      <c r="BJ3009" s="152">
        <v>80</v>
      </c>
      <c r="BK3009" s="152">
        <v>27</v>
      </c>
      <c r="BL3009" s="152">
        <v>57</v>
      </c>
      <c r="BM3009" s="152">
        <v>181</v>
      </c>
      <c r="BN3009" s="152">
        <v>66</v>
      </c>
      <c r="BO3009" s="152">
        <v>8</v>
      </c>
      <c r="BP3009" s="152">
        <v>162</v>
      </c>
      <c r="BQ3009" s="152">
        <v>202</v>
      </c>
      <c r="BR3009" s="152">
        <v>71</v>
      </c>
      <c r="BS3009" s="152">
        <v>86</v>
      </c>
      <c r="BT3009" s="152">
        <v>50</v>
      </c>
      <c r="BU3009" s="152">
        <v>52</v>
      </c>
      <c r="BV3009" s="152">
        <v>37</v>
      </c>
      <c r="BW3009" s="152">
        <v>95</v>
      </c>
      <c r="BX3009" s="152">
        <v>198</v>
      </c>
      <c r="BY3009" s="152">
        <v>102</v>
      </c>
      <c r="BZ3009" s="152">
        <v>145</v>
      </c>
      <c r="CA3009" s="152">
        <v>37</v>
      </c>
      <c r="CB3009" s="152">
        <v>79</v>
      </c>
      <c r="CC3009" s="155">
        <v>274</v>
      </c>
      <c r="CD3009" s="152">
        <v>115</v>
      </c>
      <c r="CE3009" s="3"/>
    </row>
    <row r="3010" spans="1:83">
      <c r="A3010" t="str">
        <f t="shared" si="241"/>
        <v>2024</v>
      </c>
      <c r="B3010" t="str">
        <f t="shared" si="242"/>
        <v>March</v>
      </c>
      <c r="C3010" s="2">
        <v>45377</v>
      </c>
      <c r="D3010" s="1" t="str">
        <f t="shared" si="243"/>
        <v>OK</v>
      </c>
      <c r="E3010">
        <f t="shared" si="244"/>
        <v>1</v>
      </c>
      <c r="F3010">
        <f t="shared" si="245"/>
        <v>0</v>
      </c>
      <c r="G3010" s="162">
        <v>45377</v>
      </c>
      <c r="H3010" s="152">
        <v>9</v>
      </c>
      <c r="I3010" s="152">
        <v>504</v>
      </c>
      <c r="J3010" s="152">
        <v>438</v>
      </c>
      <c r="K3010" s="152">
        <v>183</v>
      </c>
      <c r="L3010" s="152">
        <v>372</v>
      </c>
      <c r="M3010" s="152">
        <v>211</v>
      </c>
      <c r="N3010" s="152">
        <v>351</v>
      </c>
      <c r="O3010" s="152">
        <v>119</v>
      </c>
      <c r="P3010" s="152">
        <v>608</v>
      </c>
      <c r="Q3010" s="152">
        <v>527</v>
      </c>
      <c r="R3010" s="152">
        <v>360</v>
      </c>
      <c r="S3010" s="152">
        <v>90</v>
      </c>
      <c r="T3010" s="152">
        <v>161</v>
      </c>
      <c r="U3010" s="152">
        <v>28</v>
      </c>
      <c r="V3010" s="152">
        <v>149</v>
      </c>
      <c r="W3010" s="152">
        <v>820</v>
      </c>
      <c r="X3010" s="152">
        <v>310</v>
      </c>
      <c r="Y3010" s="152">
        <v>21</v>
      </c>
      <c r="Z3010" s="152">
        <v>285</v>
      </c>
      <c r="AA3010" s="152">
        <v>7</v>
      </c>
      <c r="AB3010" s="152">
        <v>1079</v>
      </c>
      <c r="AC3010" s="151">
        <v>476</v>
      </c>
      <c r="AD3010" s="152">
        <v>14</v>
      </c>
      <c r="AE3010" s="152">
        <v>1051</v>
      </c>
      <c r="AF3010" s="152">
        <v>1704</v>
      </c>
      <c r="AG3010" s="152">
        <v>787</v>
      </c>
      <c r="AH3010" s="152">
        <v>172</v>
      </c>
      <c r="AI3010" s="152">
        <v>299</v>
      </c>
      <c r="AJ3010" s="152">
        <v>69</v>
      </c>
      <c r="AK3010" s="152">
        <v>1165</v>
      </c>
      <c r="AL3010" s="152">
        <v>1438</v>
      </c>
      <c r="AM3010" s="152">
        <v>17</v>
      </c>
      <c r="AN3010" s="152"/>
      <c r="AO3010" s="152">
        <v>321</v>
      </c>
      <c r="AP3010" s="152">
        <v>36</v>
      </c>
      <c r="AQ3010" s="152">
        <v>295</v>
      </c>
      <c r="AR3010" s="152">
        <v>326</v>
      </c>
      <c r="AS3010" s="152">
        <v>1302</v>
      </c>
      <c r="AT3010" s="152">
        <v>261</v>
      </c>
      <c r="AU3010" s="246">
        <v>346</v>
      </c>
      <c r="AV3010" s="152">
        <v>116</v>
      </c>
      <c r="AW3010" s="152">
        <v>84</v>
      </c>
      <c r="AX3010" s="152">
        <v>507</v>
      </c>
      <c r="AY3010" s="152">
        <v>209</v>
      </c>
      <c r="AZ3010" s="152">
        <v>510</v>
      </c>
      <c r="BA3010" s="152">
        <v>344</v>
      </c>
      <c r="BB3010" s="152">
        <v>54</v>
      </c>
      <c r="BC3010" s="152">
        <v>27</v>
      </c>
      <c r="BD3010" s="152">
        <v>145</v>
      </c>
      <c r="BE3010" s="152">
        <v>142</v>
      </c>
      <c r="BF3010" s="152">
        <v>95</v>
      </c>
      <c r="BG3010" s="152">
        <v>78</v>
      </c>
      <c r="BH3010" s="152">
        <v>97</v>
      </c>
      <c r="BI3010" s="152">
        <v>41</v>
      </c>
      <c r="BJ3010" s="152">
        <v>83</v>
      </c>
      <c r="BK3010" s="152">
        <v>28</v>
      </c>
      <c r="BL3010" s="152">
        <v>50</v>
      </c>
      <c r="BM3010" s="152">
        <v>178</v>
      </c>
      <c r="BN3010" s="152">
        <v>70</v>
      </c>
      <c r="BO3010" s="152">
        <v>7</v>
      </c>
      <c r="BP3010" s="152">
        <v>202</v>
      </c>
      <c r="BQ3010" s="152">
        <v>239</v>
      </c>
      <c r="BR3010" s="152">
        <v>67</v>
      </c>
      <c r="BS3010" s="152">
        <v>96</v>
      </c>
      <c r="BT3010" s="152">
        <v>54</v>
      </c>
      <c r="BU3010" s="152">
        <v>55</v>
      </c>
      <c r="BV3010" s="152">
        <v>34</v>
      </c>
      <c r="BW3010" s="152">
        <v>107</v>
      </c>
      <c r="BX3010" s="152">
        <v>230</v>
      </c>
      <c r="BY3010" s="152">
        <v>104</v>
      </c>
      <c r="BZ3010" s="152">
        <v>146</v>
      </c>
      <c r="CA3010" s="152">
        <v>42</v>
      </c>
      <c r="CB3010" s="152">
        <v>78</v>
      </c>
      <c r="CC3010" s="155">
        <v>323</v>
      </c>
      <c r="CD3010" s="152">
        <v>108</v>
      </c>
      <c r="CE3010" s="3"/>
    </row>
    <row r="3011" spans="1:83">
      <c r="A3011" t="str">
        <f t="shared" si="241"/>
        <v>2024</v>
      </c>
      <c r="B3011" t="str">
        <f t="shared" si="242"/>
        <v>March</v>
      </c>
      <c r="C3011" s="2">
        <v>45378</v>
      </c>
      <c r="D3011" s="1" t="str">
        <f t="shared" si="243"/>
        <v>OK</v>
      </c>
      <c r="E3011">
        <f t="shared" si="244"/>
        <v>1</v>
      </c>
      <c r="F3011">
        <f t="shared" si="245"/>
        <v>0</v>
      </c>
      <c r="G3011" s="162">
        <v>45378</v>
      </c>
      <c r="H3011" s="152">
        <v>7</v>
      </c>
      <c r="I3011" s="152">
        <v>467</v>
      </c>
      <c r="J3011" s="152">
        <v>443</v>
      </c>
      <c r="K3011" s="152">
        <v>208</v>
      </c>
      <c r="L3011" s="152">
        <v>360</v>
      </c>
      <c r="M3011" s="152">
        <v>224</v>
      </c>
      <c r="N3011" s="152">
        <v>329</v>
      </c>
      <c r="O3011" s="152">
        <v>153</v>
      </c>
      <c r="P3011" s="152">
        <v>578</v>
      </c>
      <c r="Q3011" s="152">
        <v>493</v>
      </c>
      <c r="R3011" s="152">
        <v>358</v>
      </c>
      <c r="S3011" s="152">
        <v>109</v>
      </c>
      <c r="T3011" s="152">
        <v>154</v>
      </c>
      <c r="U3011" s="152">
        <v>29</v>
      </c>
      <c r="V3011" s="152">
        <v>133</v>
      </c>
      <c r="W3011" s="152">
        <v>794</v>
      </c>
      <c r="X3011" s="152">
        <v>291</v>
      </c>
      <c r="Y3011" s="152">
        <v>29</v>
      </c>
      <c r="Z3011" s="152">
        <v>319</v>
      </c>
      <c r="AA3011" s="152">
        <v>3</v>
      </c>
      <c r="AB3011" s="152">
        <v>989</v>
      </c>
      <c r="AC3011" s="151">
        <v>466</v>
      </c>
      <c r="AD3011" s="152">
        <v>24</v>
      </c>
      <c r="AE3011" s="152">
        <v>956</v>
      </c>
      <c r="AF3011" s="152">
        <v>1559</v>
      </c>
      <c r="AG3011" s="152">
        <v>716</v>
      </c>
      <c r="AH3011" s="152">
        <v>194</v>
      </c>
      <c r="AI3011" s="152">
        <v>332</v>
      </c>
      <c r="AJ3011" s="152">
        <v>74</v>
      </c>
      <c r="AK3011" s="152">
        <v>1077</v>
      </c>
      <c r="AL3011" s="152">
        <v>1372</v>
      </c>
      <c r="AM3011" s="152">
        <v>21</v>
      </c>
      <c r="AN3011" s="152"/>
      <c r="AO3011" s="152">
        <v>362</v>
      </c>
      <c r="AP3011" s="152">
        <v>61</v>
      </c>
      <c r="AQ3011" s="152">
        <v>903</v>
      </c>
      <c r="AR3011" s="152">
        <v>291</v>
      </c>
      <c r="AS3011" s="152">
        <v>1211</v>
      </c>
      <c r="AT3011" s="152">
        <v>247</v>
      </c>
      <c r="AU3011" s="246">
        <v>346</v>
      </c>
      <c r="AV3011" s="152">
        <v>121</v>
      </c>
      <c r="AW3011" s="152">
        <v>94</v>
      </c>
      <c r="AX3011" s="152">
        <v>526</v>
      </c>
      <c r="AY3011" s="152">
        <v>220</v>
      </c>
      <c r="AZ3011" s="152">
        <v>403</v>
      </c>
      <c r="BA3011" s="152">
        <v>347</v>
      </c>
      <c r="BB3011" s="152">
        <v>109</v>
      </c>
      <c r="BC3011" s="152">
        <v>21</v>
      </c>
      <c r="BD3011" s="152">
        <v>162</v>
      </c>
      <c r="BE3011" s="152">
        <v>213</v>
      </c>
      <c r="BF3011" s="152">
        <v>101</v>
      </c>
      <c r="BG3011" s="152">
        <v>75</v>
      </c>
      <c r="BH3011" s="152">
        <v>103</v>
      </c>
      <c r="BI3011" s="152">
        <v>50</v>
      </c>
      <c r="BJ3011" s="152">
        <v>64</v>
      </c>
      <c r="BK3011" s="152">
        <v>20</v>
      </c>
      <c r="BL3011" s="152">
        <v>46</v>
      </c>
      <c r="BM3011" s="152">
        <v>174</v>
      </c>
      <c r="BN3011" s="152">
        <v>68</v>
      </c>
      <c r="BO3011" s="152">
        <v>8</v>
      </c>
      <c r="BP3011" s="152">
        <v>171</v>
      </c>
      <c r="BQ3011" s="152">
        <v>184</v>
      </c>
      <c r="BR3011" s="152">
        <v>66</v>
      </c>
      <c r="BS3011" s="152">
        <v>66</v>
      </c>
      <c r="BT3011" s="152">
        <v>60</v>
      </c>
      <c r="BU3011" s="152">
        <v>64</v>
      </c>
      <c r="BV3011" s="152">
        <v>45</v>
      </c>
      <c r="BW3011" s="152">
        <v>113</v>
      </c>
      <c r="BX3011" s="152">
        <v>195</v>
      </c>
      <c r="BY3011" s="152">
        <v>115</v>
      </c>
      <c r="BZ3011" s="152">
        <v>123</v>
      </c>
      <c r="CA3011" s="152">
        <v>34</v>
      </c>
      <c r="CB3011" s="152">
        <v>84</v>
      </c>
      <c r="CC3011" s="155">
        <v>360</v>
      </c>
      <c r="CD3011" s="152">
        <v>126</v>
      </c>
      <c r="CE3011" s="3"/>
    </row>
    <row r="3012" spans="1:83">
      <c r="A3012" t="str">
        <f t="shared" si="241"/>
        <v>2024</v>
      </c>
      <c r="B3012" t="str">
        <f t="shared" si="242"/>
        <v>March</v>
      </c>
      <c r="C3012" s="2">
        <v>45379</v>
      </c>
      <c r="D3012" s="1" t="str">
        <f t="shared" si="243"/>
        <v>OK</v>
      </c>
      <c r="E3012">
        <f t="shared" si="244"/>
        <v>1</v>
      </c>
      <c r="F3012">
        <f t="shared" si="245"/>
        <v>0</v>
      </c>
      <c r="G3012" s="162">
        <v>45379</v>
      </c>
      <c r="H3012" s="152">
        <v>2</v>
      </c>
      <c r="I3012" s="152">
        <v>378</v>
      </c>
      <c r="J3012" s="152">
        <v>388</v>
      </c>
      <c r="K3012" s="152">
        <v>192</v>
      </c>
      <c r="L3012" s="152">
        <v>340</v>
      </c>
      <c r="M3012" s="152">
        <v>199</v>
      </c>
      <c r="N3012" s="152">
        <v>303</v>
      </c>
      <c r="O3012" s="152">
        <v>102</v>
      </c>
      <c r="P3012" s="152">
        <v>458</v>
      </c>
      <c r="Q3012" s="152">
        <v>501</v>
      </c>
      <c r="R3012" s="152">
        <v>326</v>
      </c>
      <c r="S3012" s="152">
        <v>80</v>
      </c>
      <c r="T3012" s="152">
        <v>148</v>
      </c>
      <c r="U3012" s="152">
        <v>15</v>
      </c>
      <c r="V3012" s="152">
        <v>125</v>
      </c>
      <c r="W3012" s="152">
        <v>786</v>
      </c>
      <c r="X3012" s="152">
        <v>254</v>
      </c>
      <c r="Y3012" s="152">
        <v>25</v>
      </c>
      <c r="Z3012" s="152">
        <v>256</v>
      </c>
      <c r="AA3012" s="152">
        <v>6</v>
      </c>
      <c r="AB3012" s="152">
        <v>828</v>
      </c>
      <c r="AC3012" s="151">
        <v>455</v>
      </c>
      <c r="AD3012" s="152">
        <v>12</v>
      </c>
      <c r="AE3012" s="152">
        <v>794</v>
      </c>
      <c r="AF3012" s="152">
        <v>1304</v>
      </c>
      <c r="AG3012" s="152">
        <v>618</v>
      </c>
      <c r="AH3012" s="152">
        <v>154</v>
      </c>
      <c r="AI3012" s="152">
        <v>258</v>
      </c>
      <c r="AJ3012" s="152">
        <v>72</v>
      </c>
      <c r="AK3012" s="152">
        <v>1017</v>
      </c>
      <c r="AL3012" s="152">
        <v>1391</v>
      </c>
      <c r="AM3012" s="152">
        <v>11</v>
      </c>
      <c r="AN3012" s="152"/>
      <c r="AO3012" s="152">
        <v>343</v>
      </c>
      <c r="AP3012" s="152">
        <v>28</v>
      </c>
      <c r="AQ3012" s="152">
        <v>292</v>
      </c>
      <c r="AR3012" s="152">
        <v>291</v>
      </c>
      <c r="AS3012" s="152">
        <v>1119</v>
      </c>
      <c r="AT3012" s="152">
        <v>216</v>
      </c>
      <c r="AU3012" s="246">
        <v>346</v>
      </c>
      <c r="AV3012" s="152">
        <v>100</v>
      </c>
      <c r="AW3012" s="152">
        <v>77</v>
      </c>
      <c r="AX3012" s="152">
        <v>458</v>
      </c>
      <c r="AY3012" s="152">
        <v>189</v>
      </c>
      <c r="AZ3012" s="152">
        <v>361</v>
      </c>
      <c r="BA3012" s="152">
        <v>383</v>
      </c>
      <c r="BB3012" s="152">
        <v>98</v>
      </c>
      <c r="BC3012" s="152">
        <v>19</v>
      </c>
      <c r="BD3012" s="152">
        <v>186</v>
      </c>
      <c r="BE3012" s="152">
        <v>209</v>
      </c>
      <c r="BF3012" s="152">
        <v>66</v>
      </c>
      <c r="BG3012" s="152">
        <v>54</v>
      </c>
      <c r="BH3012" s="152">
        <v>104</v>
      </c>
      <c r="BI3012" s="152">
        <v>29</v>
      </c>
      <c r="BJ3012" s="152">
        <v>60</v>
      </c>
      <c r="BK3012" s="152">
        <v>24</v>
      </c>
      <c r="BL3012" s="152">
        <v>43</v>
      </c>
      <c r="BM3012" s="152">
        <v>134</v>
      </c>
      <c r="BN3012" s="152">
        <v>47</v>
      </c>
      <c r="BO3012" s="152">
        <v>17</v>
      </c>
      <c r="BP3012" s="152">
        <v>156</v>
      </c>
      <c r="BQ3012" s="152">
        <v>190</v>
      </c>
      <c r="BR3012" s="152">
        <v>63</v>
      </c>
      <c r="BS3012" s="152">
        <v>70</v>
      </c>
      <c r="BT3012" s="152">
        <v>48</v>
      </c>
      <c r="BU3012" s="152">
        <v>41</v>
      </c>
      <c r="BV3012" s="152">
        <v>38</v>
      </c>
      <c r="BW3012" s="152">
        <v>112</v>
      </c>
      <c r="BX3012" s="152">
        <v>182</v>
      </c>
      <c r="BY3012" s="152">
        <v>97</v>
      </c>
      <c r="BZ3012" s="152">
        <v>136</v>
      </c>
      <c r="CA3012" s="152">
        <v>40</v>
      </c>
      <c r="CB3012" s="152">
        <v>66</v>
      </c>
      <c r="CC3012" s="155">
        <v>310</v>
      </c>
      <c r="CD3012" s="152">
        <v>114</v>
      </c>
      <c r="CE3012" s="3"/>
    </row>
    <row r="3013" spans="1:83">
      <c r="A3013" t="str">
        <f t="shared" si="241"/>
        <v>2024</v>
      </c>
      <c r="B3013" t="str">
        <f t="shared" si="242"/>
        <v>March</v>
      </c>
      <c r="C3013" s="2">
        <v>45380</v>
      </c>
      <c r="D3013" s="1" t="str">
        <f t="shared" si="243"/>
        <v>OK</v>
      </c>
      <c r="E3013">
        <f t="shared" si="244"/>
        <v>1</v>
      </c>
      <c r="F3013">
        <f t="shared" si="245"/>
        <v>0</v>
      </c>
      <c r="G3013" s="162">
        <v>45380</v>
      </c>
      <c r="H3013" s="152">
        <v>19</v>
      </c>
      <c r="I3013" s="152">
        <v>141</v>
      </c>
      <c r="J3013" s="152">
        <v>84</v>
      </c>
      <c r="K3013" s="152">
        <v>138</v>
      </c>
      <c r="L3013" s="152">
        <v>104</v>
      </c>
      <c r="M3013" s="152">
        <v>78</v>
      </c>
      <c r="N3013" s="152">
        <v>86</v>
      </c>
      <c r="O3013" s="152">
        <v>28</v>
      </c>
      <c r="P3013" s="152">
        <v>104</v>
      </c>
      <c r="Q3013" s="152">
        <v>134</v>
      </c>
      <c r="R3013" s="152">
        <v>109</v>
      </c>
      <c r="S3013" s="152">
        <v>29</v>
      </c>
      <c r="T3013" s="152">
        <v>79</v>
      </c>
      <c r="U3013" s="152">
        <v>6</v>
      </c>
      <c r="V3013" s="152">
        <v>37</v>
      </c>
      <c r="W3013" s="152">
        <v>415</v>
      </c>
      <c r="X3013" s="152">
        <v>134</v>
      </c>
      <c r="Y3013" s="152">
        <v>21</v>
      </c>
      <c r="Z3013" s="152">
        <v>127</v>
      </c>
      <c r="AA3013" s="152">
        <v>16</v>
      </c>
      <c r="AB3013" s="152">
        <v>238</v>
      </c>
      <c r="AC3013" s="151">
        <v>396</v>
      </c>
      <c r="AD3013" s="152">
        <v>5</v>
      </c>
      <c r="AE3013" s="152">
        <v>204</v>
      </c>
      <c r="AF3013" s="152">
        <v>363</v>
      </c>
      <c r="AG3013" s="152">
        <v>320</v>
      </c>
      <c r="AH3013" s="152">
        <v>126</v>
      </c>
      <c r="AI3013" s="152">
        <v>329</v>
      </c>
      <c r="AJ3013" s="152">
        <v>28</v>
      </c>
      <c r="AK3013" s="152">
        <v>322</v>
      </c>
      <c r="AL3013" s="152">
        <v>722</v>
      </c>
      <c r="AM3013" s="152">
        <v>9</v>
      </c>
      <c r="AN3013" s="152"/>
      <c r="AO3013" s="152">
        <v>198</v>
      </c>
      <c r="AP3013" s="152">
        <v>28</v>
      </c>
      <c r="AQ3013" s="152">
        <v>213</v>
      </c>
      <c r="AR3013" s="152">
        <v>64</v>
      </c>
      <c r="AS3013" s="152">
        <v>460</v>
      </c>
      <c r="AT3013" s="152">
        <v>76</v>
      </c>
      <c r="AU3013" s="246">
        <v>346</v>
      </c>
      <c r="AV3013" s="152">
        <v>113</v>
      </c>
      <c r="AW3013" s="152">
        <v>124</v>
      </c>
      <c r="AX3013" s="152">
        <v>105</v>
      </c>
      <c r="AY3013" s="152">
        <v>45</v>
      </c>
      <c r="AZ3013" s="152">
        <v>231</v>
      </c>
      <c r="BA3013" s="152">
        <v>244</v>
      </c>
      <c r="BB3013" s="152">
        <v>141</v>
      </c>
      <c r="BC3013" s="152">
        <v>31</v>
      </c>
      <c r="BD3013" s="152">
        <v>150</v>
      </c>
      <c r="BE3013" s="152">
        <v>51</v>
      </c>
      <c r="BF3013" s="152">
        <v>71</v>
      </c>
      <c r="BG3013" s="152">
        <v>24</v>
      </c>
      <c r="BH3013" s="152">
        <v>32</v>
      </c>
      <c r="BI3013" s="152">
        <v>42</v>
      </c>
      <c r="BJ3013" s="152">
        <v>45</v>
      </c>
      <c r="BK3013" s="152">
        <v>21</v>
      </c>
      <c r="BL3013" s="152">
        <v>52</v>
      </c>
      <c r="BM3013" s="152">
        <v>76</v>
      </c>
      <c r="BN3013" s="152">
        <v>39</v>
      </c>
      <c r="BO3013" s="152">
        <v>15</v>
      </c>
      <c r="BP3013" s="152">
        <v>61</v>
      </c>
      <c r="BQ3013" s="152">
        <v>58</v>
      </c>
      <c r="BR3013" s="152">
        <v>21</v>
      </c>
      <c r="BS3013" s="152">
        <v>43</v>
      </c>
      <c r="BT3013" s="152">
        <v>67</v>
      </c>
      <c r="BU3013" s="152">
        <v>30</v>
      </c>
      <c r="BV3013" s="152">
        <v>8</v>
      </c>
      <c r="BW3013" s="152">
        <v>60</v>
      </c>
      <c r="BX3013" s="152">
        <v>75</v>
      </c>
      <c r="BY3013" s="152">
        <v>105</v>
      </c>
      <c r="BZ3013" s="152">
        <v>39</v>
      </c>
      <c r="CA3013" s="152">
        <v>31</v>
      </c>
      <c r="CB3013" s="152">
        <v>34</v>
      </c>
      <c r="CC3013" s="155">
        <v>112</v>
      </c>
      <c r="CD3013" s="152">
        <v>49</v>
      </c>
      <c r="CE3013" s="3"/>
    </row>
    <row r="3014" spans="1:83">
      <c r="A3014" t="str">
        <f t="shared" si="241"/>
        <v>2024</v>
      </c>
      <c r="B3014" t="str">
        <f t="shared" si="242"/>
        <v>March</v>
      </c>
      <c r="C3014" s="2">
        <v>45381</v>
      </c>
      <c r="D3014" s="1" t="str">
        <f t="shared" si="243"/>
        <v>OK</v>
      </c>
      <c r="E3014">
        <f t="shared" si="244"/>
        <v>0</v>
      </c>
      <c r="F3014">
        <f t="shared" si="245"/>
        <v>1</v>
      </c>
      <c r="G3014" s="162">
        <v>45381</v>
      </c>
      <c r="H3014" s="152">
        <v>60</v>
      </c>
      <c r="I3014" s="152">
        <v>227</v>
      </c>
      <c r="J3014" s="152">
        <v>114</v>
      </c>
      <c r="K3014" s="152">
        <v>208</v>
      </c>
      <c r="L3014" s="152">
        <v>128</v>
      </c>
      <c r="M3014" s="152">
        <v>131</v>
      </c>
      <c r="N3014" s="152">
        <v>118</v>
      </c>
      <c r="O3014" s="152">
        <v>122</v>
      </c>
      <c r="P3014" s="152">
        <v>263</v>
      </c>
      <c r="Q3014" s="152">
        <v>240</v>
      </c>
      <c r="R3014" s="152">
        <v>168</v>
      </c>
      <c r="S3014" s="152">
        <v>61</v>
      </c>
      <c r="T3014" s="152">
        <v>129</v>
      </c>
      <c r="U3014" s="152">
        <v>29</v>
      </c>
      <c r="V3014" s="152">
        <v>57</v>
      </c>
      <c r="W3014" s="152">
        <v>517</v>
      </c>
      <c r="X3014" s="152">
        <v>321</v>
      </c>
      <c r="Y3014" s="152">
        <v>14</v>
      </c>
      <c r="Z3014" s="152">
        <v>210</v>
      </c>
      <c r="AA3014" s="152">
        <v>69</v>
      </c>
      <c r="AB3014" s="152">
        <v>305</v>
      </c>
      <c r="AC3014" s="151">
        <v>474</v>
      </c>
      <c r="AD3014" s="152">
        <v>13</v>
      </c>
      <c r="AE3014" s="152">
        <v>273</v>
      </c>
      <c r="AF3014" s="152">
        <v>571</v>
      </c>
      <c r="AG3014" s="152">
        <v>620</v>
      </c>
      <c r="AH3014" s="152">
        <v>182</v>
      </c>
      <c r="AI3014" s="152">
        <v>494</v>
      </c>
      <c r="AJ3014" s="152">
        <v>44</v>
      </c>
      <c r="AK3014" s="152">
        <v>682</v>
      </c>
      <c r="AL3014" s="152">
        <v>1108</v>
      </c>
      <c r="AM3014" s="152">
        <v>26</v>
      </c>
      <c r="AN3014" s="152"/>
      <c r="AO3014" s="152">
        <v>192</v>
      </c>
      <c r="AP3014" s="152">
        <v>12</v>
      </c>
      <c r="AQ3014" s="152">
        <v>278</v>
      </c>
      <c r="AR3014" s="152">
        <v>104</v>
      </c>
      <c r="AS3014" s="152">
        <v>933</v>
      </c>
      <c r="AT3014" s="152">
        <v>150</v>
      </c>
      <c r="AU3014" s="246">
        <v>346</v>
      </c>
      <c r="AV3014" s="152">
        <v>164</v>
      </c>
      <c r="AW3014" s="152">
        <v>203</v>
      </c>
      <c r="AX3014" s="152">
        <v>159</v>
      </c>
      <c r="AY3014" s="152">
        <v>71</v>
      </c>
      <c r="AZ3014" s="152">
        <v>363</v>
      </c>
      <c r="BA3014" s="152">
        <v>380</v>
      </c>
      <c r="BB3014" s="152">
        <v>203</v>
      </c>
      <c r="BC3014" s="152">
        <v>182</v>
      </c>
      <c r="BD3014" s="152">
        <v>228</v>
      </c>
      <c r="BE3014" s="152">
        <v>125</v>
      </c>
      <c r="BF3014" s="152">
        <v>71</v>
      </c>
      <c r="BG3014" s="152">
        <v>49</v>
      </c>
      <c r="BH3014" s="152">
        <v>36</v>
      </c>
      <c r="BI3014" s="152">
        <v>52</v>
      </c>
      <c r="BJ3014" s="152">
        <v>46</v>
      </c>
      <c r="BK3014" s="152">
        <v>29</v>
      </c>
      <c r="BL3014" s="152">
        <v>134</v>
      </c>
      <c r="BM3014" s="152">
        <v>162</v>
      </c>
      <c r="BN3014" s="152">
        <v>58</v>
      </c>
      <c r="BO3014" s="152">
        <v>13</v>
      </c>
      <c r="BP3014" s="152">
        <v>87</v>
      </c>
      <c r="BQ3014" s="152">
        <v>82</v>
      </c>
      <c r="BR3014" s="152">
        <v>23</v>
      </c>
      <c r="BS3014" s="152">
        <v>42</v>
      </c>
      <c r="BT3014" s="152">
        <v>65</v>
      </c>
      <c r="BU3014" s="152">
        <v>50</v>
      </c>
      <c r="BV3014" s="152">
        <v>38</v>
      </c>
      <c r="BW3014" s="152">
        <v>59</v>
      </c>
      <c r="BX3014" s="152">
        <v>97</v>
      </c>
      <c r="BY3014" s="152">
        <v>107</v>
      </c>
      <c r="BZ3014" s="152">
        <v>79</v>
      </c>
      <c r="CA3014" s="152">
        <v>43</v>
      </c>
      <c r="CB3014" s="152">
        <v>38</v>
      </c>
      <c r="CC3014" s="155">
        <v>183</v>
      </c>
      <c r="CD3014" s="152">
        <v>55</v>
      </c>
      <c r="CE3014" s="3"/>
    </row>
    <row r="3015" spans="1:83" ht="15" thickBot="1">
      <c r="A3015" t="str">
        <f t="shared" si="241"/>
        <v>2024</v>
      </c>
      <c r="B3015" t="str">
        <f t="shared" si="242"/>
        <v>March</v>
      </c>
      <c r="C3015" s="2">
        <v>45382</v>
      </c>
      <c r="D3015" s="1" t="str">
        <f t="shared" si="243"/>
        <v>OK</v>
      </c>
      <c r="E3015">
        <f t="shared" si="244"/>
        <v>0</v>
      </c>
      <c r="F3015">
        <f t="shared" si="245"/>
        <v>1</v>
      </c>
      <c r="G3015" s="163">
        <v>45382</v>
      </c>
      <c r="H3015" s="157">
        <v>79</v>
      </c>
      <c r="I3015" s="157">
        <v>253</v>
      </c>
      <c r="J3015" s="157">
        <v>79</v>
      </c>
      <c r="K3015" s="157">
        <v>195</v>
      </c>
      <c r="L3015" s="157">
        <v>110</v>
      </c>
      <c r="M3015" s="157">
        <v>160</v>
      </c>
      <c r="N3015" s="157">
        <v>92</v>
      </c>
      <c r="O3015" s="157">
        <v>101</v>
      </c>
      <c r="P3015" s="157">
        <v>169</v>
      </c>
      <c r="Q3015" s="157">
        <v>243</v>
      </c>
      <c r="R3015" s="157">
        <v>137</v>
      </c>
      <c r="S3015" s="157">
        <v>41</v>
      </c>
      <c r="T3015" s="157">
        <v>104</v>
      </c>
      <c r="U3015" s="157">
        <v>15</v>
      </c>
      <c r="V3015" s="157">
        <v>41</v>
      </c>
      <c r="W3015" s="157">
        <v>493</v>
      </c>
      <c r="X3015" s="157">
        <v>250</v>
      </c>
      <c r="Y3015" s="157">
        <v>12</v>
      </c>
      <c r="Z3015" s="157">
        <v>215</v>
      </c>
      <c r="AA3015" s="157">
        <v>65</v>
      </c>
      <c r="AB3015" s="157">
        <v>338</v>
      </c>
      <c r="AC3015" s="179">
        <v>556</v>
      </c>
      <c r="AD3015" s="157">
        <v>15</v>
      </c>
      <c r="AE3015" s="157">
        <v>253</v>
      </c>
      <c r="AF3015" s="157">
        <v>612</v>
      </c>
      <c r="AG3015" s="157">
        <v>602</v>
      </c>
      <c r="AH3015" s="157">
        <v>234</v>
      </c>
      <c r="AI3015" s="157">
        <v>603</v>
      </c>
      <c r="AJ3015" s="157">
        <v>41</v>
      </c>
      <c r="AK3015" s="157">
        <v>708</v>
      </c>
      <c r="AL3015" s="157">
        <v>1143</v>
      </c>
      <c r="AM3015" s="157">
        <v>12</v>
      </c>
      <c r="AN3015" s="157"/>
      <c r="AO3015" s="157">
        <v>158</v>
      </c>
      <c r="AP3015" s="157">
        <v>32</v>
      </c>
      <c r="AQ3015" s="157">
        <v>443</v>
      </c>
      <c r="AR3015" s="157">
        <v>105</v>
      </c>
      <c r="AS3015" s="157">
        <v>986</v>
      </c>
      <c r="AT3015" s="157">
        <v>119</v>
      </c>
      <c r="AU3015" s="246">
        <v>346</v>
      </c>
      <c r="AV3015" s="157">
        <v>173</v>
      </c>
      <c r="AW3015" s="157">
        <v>280</v>
      </c>
      <c r="AX3015" s="157">
        <v>124</v>
      </c>
      <c r="AY3015" s="157">
        <v>54</v>
      </c>
      <c r="AZ3015" s="157">
        <v>423</v>
      </c>
      <c r="BA3015" s="157">
        <v>435</v>
      </c>
      <c r="BB3015" s="157">
        <v>207</v>
      </c>
      <c r="BC3015" s="157">
        <v>164</v>
      </c>
      <c r="BD3015" s="157">
        <v>275</v>
      </c>
      <c r="BE3015" s="157">
        <v>115</v>
      </c>
      <c r="BF3015" s="157">
        <v>74</v>
      </c>
      <c r="BG3015" s="157">
        <v>49</v>
      </c>
      <c r="BH3015" s="157">
        <v>48</v>
      </c>
      <c r="BI3015" s="157">
        <v>64</v>
      </c>
      <c r="BJ3015" s="157">
        <v>65</v>
      </c>
      <c r="BK3015" s="157">
        <v>21</v>
      </c>
      <c r="BL3015" s="157">
        <v>61</v>
      </c>
      <c r="BM3015" s="157">
        <v>122</v>
      </c>
      <c r="BN3015" s="157">
        <v>110</v>
      </c>
      <c r="BO3015" s="157">
        <v>6</v>
      </c>
      <c r="BP3015" s="157">
        <v>79</v>
      </c>
      <c r="BQ3015" s="157">
        <v>76</v>
      </c>
      <c r="BR3015" s="157">
        <v>16</v>
      </c>
      <c r="BS3015" s="157">
        <v>35</v>
      </c>
      <c r="BT3015" s="157">
        <v>104</v>
      </c>
      <c r="BU3015" s="157">
        <v>56</v>
      </c>
      <c r="BV3015" s="157">
        <v>22</v>
      </c>
      <c r="BW3015" s="157">
        <v>36</v>
      </c>
      <c r="BX3015" s="157">
        <v>100</v>
      </c>
      <c r="BY3015" s="157">
        <v>79</v>
      </c>
      <c r="BZ3015" s="157">
        <v>61</v>
      </c>
      <c r="CA3015" s="157">
        <v>58</v>
      </c>
      <c r="CB3015" s="157">
        <v>36</v>
      </c>
      <c r="CC3015" s="159">
        <v>126</v>
      </c>
      <c r="CD3015" s="157">
        <v>54</v>
      </c>
      <c r="CE3015" s="3"/>
    </row>
    <row r="3016" spans="1:83">
      <c r="A3016" t="str">
        <f t="shared" ref="A3016:A3045" si="246">TEXT(C3016,"yyyy")</f>
        <v>2024</v>
      </c>
      <c r="B3016" t="str">
        <f t="shared" ref="B3016:B3045" si="247">TEXT(C3016,"mmmm")</f>
        <v>April</v>
      </c>
      <c r="C3016" s="2">
        <v>45383</v>
      </c>
      <c r="D3016" s="1" t="str">
        <f t="shared" ref="D3016:D3045" si="248">IF(C3016=G3016,"OK","Wrong date")</f>
        <v>OK</v>
      </c>
      <c r="E3016">
        <f t="shared" ref="E3016:E3045" si="249">IF(OR(WEEKDAY(C3016) = 1, WEEKDAY(C3016) = 7), 0, 1)</f>
        <v>1</v>
      </c>
      <c r="F3016">
        <f t="shared" ref="F3016:F3045" si="250">IF(OR(WEEKDAY(C3016) = 1, WEEKDAY(C3016) = 7), 1, 0)</f>
        <v>0</v>
      </c>
      <c r="G3016" s="162">
        <v>45383</v>
      </c>
      <c r="H3016" s="152">
        <v>86</v>
      </c>
      <c r="I3016" s="152">
        <v>272</v>
      </c>
      <c r="J3016" s="152">
        <v>89</v>
      </c>
      <c r="K3016" s="152">
        <v>231</v>
      </c>
      <c r="L3016" s="152">
        <v>119</v>
      </c>
      <c r="M3016" s="152">
        <v>142</v>
      </c>
      <c r="N3016" s="152">
        <v>109</v>
      </c>
      <c r="O3016" s="152">
        <v>134</v>
      </c>
      <c r="P3016" s="152">
        <v>182</v>
      </c>
      <c r="Q3016" s="152">
        <v>267</v>
      </c>
      <c r="R3016" s="152">
        <v>132</v>
      </c>
      <c r="S3016" s="152">
        <v>56</v>
      </c>
      <c r="T3016" s="152">
        <v>121</v>
      </c>
      <c r="U3016" s="152">
        <v>20</v>
      </c>
      <c r="V3016" s="152">
        <v>43</v>
      </c>
      <c r="W3016" s="152">
        <v>435</v>
      </c>
      <c r="X3016" s="152">
        <v>320</v>
      </c>
      <c r="Y3016" s="152">
        <v>23</v>
      </c>
      <c r="Z3016" s="152">
        <v>164</v>
      </c>
      <c r="AA3016" s="152">
        <v>43</v>
      </c>
      <c r="AB3016" s="152">
        <v>337</v>
      </c>
      <c r="AC3016" s="152">
        <v>488</v>
      </c>
      <c r="AD3016" s="152">
        <v>31</v>
      </c>
      <c r="AE3016" s="152">
        <v>253</v>
      </c>
      <c r="AF3016" s="152">
        <v>607</v>
      </c>
      <c r="AG3016" s="152">
        <v>620</v>
      </c>
      <c r="AH3016" s="152">
        <v>209</v>
      </c>
      <c r="AI3016" s="152">
        <v>762</v>
      </c>
      <c r="AJ3016" s="152">
        <v>43</v>
      </c>
      <c r="AK3016" s="152">
        <v>799</v>
      </c>
      <c r="AL3016" s="152">
        <v>1042</v>
      </c>
      <c r="AM3016" s="152">
        <v>12</v>
      </c>
      <c r="AN3016" s="152"/>
      <c r="AO3016" s="152">
        <v>236</v>
      </c>
      <c r="AP3016" s="152">
        <v>37</v>
      </c>
      <c r="AQ3016" s="152">
        <v>285</v>
      </c>
      <c r="AR3016" s="152">
        <v>98</v>
      </c>
      <c r="AS3016" s="152">
        <v>1166</v>
      </c>
      <c r="AT3016" s="152">
        <v>104</v>
      </c>
      <c r="AU3016" s="247">
        <v>1114</v>
      </c>
      <c r="AV3016" s="152">
        <v>131</v>
      </c>
      <c r="AW3016" s="152">
        <v>195</v>
      </c>
      <c r="AX3016" s="152">
        <v>130</v>
      </c>
      <c r="AY3016" s="152">
        <v>63</v>
      </c>
      <c r="AZ3016" s="152">
        <v>405</v>
      </c>
      <c r="BA3016" s="152">
        <v>413</v>
      </c>
      <c r="BB3016" s="152">
        <v>250</v>
      </c>
      <c r="BC3016" s="247">
        <v>22</v>
      </c>
      <c r="BD3016" s="152">
        <v>303</v>
      </c>
      <c r="BE3016" s="152">
        <v>117</v>
      </c>
      <c r="BF3016" s="152">
        <v>74</v>
      </c>
      <c r="BG3016" s="152">
        <v>46</v>
      </c>
      <c r="BH3016" s="152">
        <v>47</v>
      </c>
      <c r="BI3016" s="152">
        <v>68</v>
      </c>
      <c r="BJ3016" s="152">
        <v>74</v>
      </c>
      <c r="BK3016" s="152">
        <v>28</v>
      </c>
      <c r="BL3016" s="152">
        <v>63</v>
      </c>
      <c r="BM3016" s="152">
        <v>162</v>
      </c>
      <c r="BN3016" s="152">
        <v>108</v>
      </c>
      <c r="BO3016" s="152">
        <v>14</v>
      </c>
      <c r="BP3016" s="152">
        <v>80</v>
      </c>
      <c r="BQ3016" s="152">
        <v>68</v>
      </c>
      <c r="BR3016" s="152">
        <v>39</v>
      </c>
      <c r="BS3016" s="152">
        <v>32</v>
      </c>
      <c r="BT3016" s="152">
        <v>65</v>
      </c>
      <c r="BU3016" s="152">
        <v>29</v>
      </c>
      <c r="BV3016" s="152">
        <v>24</v>
      </c>
      <c r="BW3016" s="152">
        <v>49</v>
      </c>
      <c r="BX3016" s="152">
        <v>129</v>
      </c>
      <c r="BY3016" s="152">
        <v>102</v>
      </c>
      <c r="BZ3016" s="152">
        <v>81</v>
      </c>
      <c r="CA3016" s="152">
        <v>73</v>
      </c>
      <c r="CB3016" s="152">
        <v>29</v>
      </c>
      <c r="CC3016" s="155">
        <v>167</v>
      </c>
      <c r="CD3016" s="152">
        <v>53</v>
      </c>
      <c r="CE3016" s="3"/>
    </row>
    <row r="3017" spans="1:83">
      <c r="A3017" t="str">
        <f t="shared" si="246"/>
        <v>2024</v>
      </c>
      <c r="B3017" t="str">
        <f t="shared" si="247"/>
        <v>April</v>
      </c>
      <c r="C3017" s="2">
        <v>45384</v>
      </c>
      <c r="D3017" s="1" t="str">
        <f t="shared" si="248"/>
        <v>OK</v>
      </c>
      <c r="E3017">
        <f t="shared" si="249"/>
        <v>1</v>
      </c>
      <c r="F3017">
        <f t="shared" si="250"/>
        <v>0</v>
      </c>
      <c r="G3017" s="162">
        <v>45384</v>
      </c>
      <c r="H3017" s="152">
        <v>44</v>
      </c>
      <c r="I3017" s="152">
        <v>408</v>
      </c>
      <c r="J3017" s="152">
        <v>333</v>
      </c>
      <c r="K3017" s="152">
        <v>211</v>
      </c>
      <c r="L3017" s="152">
        <v>338</v>
      </c>
      <c r="M3017" s="152">
        <v>161</v>
      </c>
      <c r="N3017" s="152">
        <v>282</v>
      </c>
      <c r="O3017" s="152">
        <v>120</v>
      </c>
      <c r="P3017" s="152">
        <v>469</v>
      </c>
      <c r="Q3017" s="152">
        <v>395</v>
      </c>
      <c r="R3017" s="152">
        <v>232</v>
      </c>
      <c r="S3017" s="152">
        <v>76</v>
      </c>
      <c r="T3017" s="152">
        <v>165</v>
      </c>
      <c r="U3017" s="152">
        <v>30</v>
      </c>
      <c r="V3017" s="152">
        <v>149</v>
      </c>
      <c r="W3017" s="152">
        <v>679</v>
      </c>
      <c r="X3017" s="152">
        <v>291</v>
      </c>
      <c r="Y3017" s="152">
        <v>27</v>
      </c>
      <c r="Z3017" s="152">
        <v>196</v>
      </c>
      <c r="AA3017" s="152">
        <v>18</v>
      </c>
      <c r="AB3017" s="152">
        <v>963</v>
      </c>
      <c r="AC3017" s="152">
        <v>315</v>
      </c>
      <c r="AD3017" s="152">
        <v>11</v>
      </c>
      <c r="AE3017" s="152">
        <v>891</v>
      </c>
      <c r="AF3017" s="152">
        <v>1339</v>
      </c>
      <c r="AG3017" s="152">
        <v>746</v>
      </c>
      <c r="AH3017" s="152">
        <v>186</v>
      </c>
      <c r="AI3017" s="152">
        <v>364</v>
      </c>
      <c r="AJ3017" s="152">
        <v>56</v>
      </c>
      <c r="AK3017" s="152">
        <v>1068</v>
      </c>
      <c r="AL3017" s="152">
        <v>1284</v>
      </c>
      <c r="AM3017" s="152">
        <v>19</v>
      </c>
      <c r="AN3017" s="152"/>
      <c r="AO3017" s="152">
        <v>301</v>
      </c>
      <c r="AP3017" s="152">
        <v>31</v>
      </c>
      <c r="AQ3017" s="152">
        <v>180</v>
      </c>
      <c r="AR3017" s="152">
        <v>242</v>
      </c>
      <c r="AS3017" s="152">
        <v>1204</v>
      </c>
      <c r="AT3017" s="152">
        <v>246</v>
      </c>
      <c r="AU3017" s="247">
        <v>943</v>
      </c>
      <c r="AV3017" s="152">
        <v>155</v>
      </c>
      <c r="AW3017" s="152">
        <v>127</v>
      </c>
      <c r="AX3017" s="152">
        <v>403</v>
      </c>
      <c r="AY3017" s="152">
        <v>160</v>
      </c>
      <c r="AZ3017" s="152">
        <v>391</v>
      </c>
      <c r="BA3017" s="152">
        <v>386</v>
      </c>
      <c r="BB3017" s="152">
        <v>123</v>
      </c>
      <c r="BC3017" s="247">
        <v>22</v>
      </c>
      <c r="BD3017" s="152">
        <v>170</v>
      </c>
      <c r="BE3017" s="152">
        <v>216</v>
      </c>
      <c r="BF3017" s="152">
        <v>66</v>
      </c>
      <c r="BG3017" s="152">
        <v>64</v>
      </c>
      <c r="BH3017" s="152">
        <v>115</v>
      </c>
      <c r="BI3017" s="152">
        <v>60</v>
      </c>
      <c r="BJ3017" s="152">
        <v>82</v>
      </c>
      <c r="BK3017" s="152">
        <v>21</v>
      </c>
      <c r="BL3017" s="152">
        <v>60</v>
      </c>
      <c r="BM3017" s="152">
        <v>126</v>
      </c>
      <c r="BN3017" s="152">
        <v>58</v>
      </c>
      <c r="BO3017" s="152">
        <v>17</v>
      </c>
      <c r="BP3017" s="152">
        <v>166</v>
      </c>
      <c r="BQ3017" s="152">
        <v>183</v>
      </c>
      <c r="BR3017" s="152">
        <v>60</v>
      </c>
      <c r="BS3017" s="152">
        <v>90</v>
      </c>
      <c r="BT3017" s="152">
        <v>80</v>
      </c>
      <c r="BU3017" s="152">
        <v>60</v>
      </c>
      <c r="BV3017" s="152">
        <v>34</v>
      </c>
      <c r="BW3017" s="152">
        <v>83</v>
      </c>
      <c r="BX3017" s="152">
        <v>178</v>
      </c>
      <c r="BY3017" s="152">
        <v>85</v>
      </c>
      <c r="BZ3017" s="152">
        <v>133</v>
      </c>
      <c r="CA3017" s="152">
        <v>42</v>
      </c>
      <c r="CB3017" s="152">
        <v>55</v>
      </c>
      <c r="CC3017" s="155">
        <v>280</v>
      </c>
      <c r="CD3017" s="152">
        <v>113</v>
      </c>
      <c r="CE3017" s="3"/>
    </row>
    <row r="3018" spans="1:83">
      <c r="A3018" t="str">
        <f t="shared" si="246"/>
        <v>2024</v>
      </c>
      <c r="B3018" t="str">
        <f t="shared" si="247"/>
        <v>April</v>
      </c>
      <c r="C3018" s="2">
        <v>45385</v>
      </c>
      <c r="D3018" s="1" t="str">
        <f t="shared" si="248"/>
        <v>OK</v>
      </c>
      <c r="E3018">
        <f t="shared" si="249"/>
        <v>1</v>
      </c>
      <c r="F3018">
        <f t="shared" si="250"/>
        <v>0</v>
      </c>
      <c r="G3018" s="162">
        <v>45385</v>
      </c>
      <c r="H3018" s="152">
        <v>22</v>
      </c>
      <c r="I3018" s="152">
        <v>493</v>
      </c>
      <c r="J3018" s="152">
        <v>419</v>
      </c>
      <c r="K3018" s="152">
        <v>292</v>
      </c>
      <c r="L3018" s="152">
        <v>413</v>
      </c>
      <c r="M3018" s="152">
        <v>192</v>
      </c>
      <c r="N3018" s="152">
        <v>363</v>
      </c>
      <c r="O3018" s="152">
        <v>153</v>
      </c>
      <c r="P3018" s="152">
        <v>575</v>
      </c>
      <c r="Q3018" s="152">
        <v>525</v>
      </c>
      <c r="R3018" s="152">
        <v>271</v>
      </c>
      <c r="S3018" s="152">
        <v>83</v>
      </c>
      <c r="T3018" s="152">
        <v>165</v>
      </c>
      <c r="U3018" s="152">
        <v>32</v>
      </c>
      <c r="V3018" s="152">
        <v>158</v>
      </c>
      <c r="W3018" s="152">
        <v>815</v>
      </c>
      <c r="X3018" s="152">
        <v>326</v>
      </c>
      <c r="Y3018" s="152">
        <v>24</v>
      </c>
      <c r="Z3018" s="152">
        <v>340</v>
      </c>
      <c r="AA3018" s="152">
        <v>13</v>
      </c>
      <c r="AB3018" s="152">
        <v>1108</v>
      </c>
      <c r="AC3018" s="152">
        <v>115</v>
      </c>
      <c r="AD3018" s="152">
        <v>52</v>
      </c>
      <c r="AE3018" s="152">
        <v>1028</v>
      </c>
      <c r="AF3018" s="152">
        <v>1697</v>
      </c>
      <c r="AG3018" s="152">
        <v>857</v>
      </c>
      <c r="AH3018" s="152">
        <v>201</v>
      </c>
      <c r="AI3018" s="152">
        <v>386</v>
      </c>
      <c r="AJ3018" s="152">
        <v>75</v>
      </c>
      <c r="AK3018" s="152">
        <v>1438</v>
      </c>
      <c r="AL3018" s="152">
        <v>1524</v>
      </c>
      <c r="AM3018" s="152">
        <v>20</v>
      </c>
      <c r="AN3018" s="152"/>
      <c r="AO3018" s="152">
        <v>369</v>
      </c>
      <c r="AP3018" s="152">
        <v>45</v>
      </c>
      <c r="AQ3018" s="152">
        <v>306</v>
      </c>
      <c r="AR3018" s="152">
        <v>335</v>
      </c>
      <c r="AS3018" s="152">
        <v>1514</v>
      </c>
      <c r="AT3018" s="152">
        <v>286</v>
      </c>
      <c r="AU3018" s="247">
        <v>346</v>
      </c>
      <c r="AV3018" s="152">
        <v>129</v>
      </c>
      <c r="AW3018" s="152">
        <v>130</v>
      </c>
      <c r="AX3018" s="152">
        <v>522</v>
      </c>
      <c r="AY3018" s="152">
        <v>238</v>
      </c>
      <c r="AZ3018" s="152">
        <v>519</v>
      </c>
      <c r="BA3018" s="152">
        <v>448</v>
      </c>
      <c r="BB3018" s="152">
        <v>129</v>
      </c>
      <c r="BC3018" s="247">
        <v>26</v>
      </c>
      <c r="BD3018" s="152">
        <v>217</v>
      </c>
      <c r="BE3018" s="152">
        <v>260</v>
      </c>
      <c r="BF3018" s="152">
        <v>97</v>
      </c>
      <c r="BG3018" s="152">
        <v>80</v>
      </c>
      <c r="BH3018" s="152">
        <v>97</v>
      </c>
      <c r="BI3018" s="152">
        <v>49</v>
      </c>
      <c r="BJ3018" s="152">
        <v>90</v>
      </c>
      <c r="BK3018" s="152">
        <v>29</v>
      </c>
      <c r="BL3018" s="152">
        <v>57</v>
      </c>
      <c r="BM3018" s="152">
        <v>177</v>
      </c>
      <c r="BN3018" s="152">
        <v>89</v>
      </c>
      <c r="BO3018" s="152">
        <v>25</v>
      </c>
      <c r="BP3018" s="152">
        <v>173</v>
      </c>
      <c r="BQ3018" s="152">
        <v>210</v>
      </c>
      <c r="BR3018" s="152">
        <v>72</v>
      </c>
      <c r="BS3018" s="152">
        <v>65</v>
      </c>
      <c r="BT3018" s="152">
        <v>64</v>
      </c>
      <c r="BU3018" s="152">
        <v>42</v>
      </c>
      <c r="BV3018" s="152">
        <v>35</v>
      </c>
      <c r="BW3018" s="152">
        <v>126</v>
      </c>
      <c r="BX3018" s="152">
        <v>197</v>
      </c>
      <c r="BY3018" s="152">
        <v>99</v>
      </c>
      <c r="BZ3018" s="152">
        <v>166</v>
      </c>
      <c r="CA3018" s="152">
        <v>66</v>
      </c>
      <c r="CB3018" s="152">
        <v>67</v>
      </c>
      <c r="CC3018" s="155">
        <v>318</v>
      </c>
      <c r="CD3018" s="152">
        <v>138</v>
      </c>
      <c r="CE3018" s="3"/>
    </row>
    <row r="3019" spans="1:83">
      <c r="A3019" t="str">
        <f t="shared" si="246"/>
        <v>2024</v>
      </c>
      <c r="B3019" t="str">
        <f t="shared" si="247"/>
        <v>April</v>
      </c>
      <c r="C3019" s="2">
        <v>45386</v>
      </c>
      <c r="D3019" s="1" t="str">
        <f t="shared" si="248"/>
        <v>OK</v>
      </c>
      <c r="E3019">
        <f t="shared" si="249"/>
        <v>1</v>
      </c>
      <c r="F3019">
        <f t="shared" si="250"/>
        <v>0</v>
      </c>
      <c r="G3019" s="162">
        <v>45386</v>
      </c>
      <c r="H3019" s="152">
        <v>8</v>
      </c>
      <c r="I3019" s="152">
        <v>470</v>
      </c>
      <c r="J3019" s="152">
        <v>458</v>
      </c>
      <c r="K3019" s="152">
        <v>232</v>
      </c>
      <c r="L3019" s="152">
        <v>401</v>
      </c>
      <c r="M3019" s="152">
        <v>196</v>
      </c>
      <c r="N3019" s="152">
        <v>367</v>
      </c>
      <c r="O3019" s="152">
        <v>126</v>
      </c>
      <c r="P3019" s="152">
        <v>555</v>
      </c>
      <c r="Q3019" s="152">
        <v>501</v>
      </c>
      <c r="R3019" s="152">
        <v>247</v>
      </c>
      <c r="S3019" s="152">
        <v>100</v>
      </c>
      <c r="T3019" s="152">
        <v>144</v>
      </c>
      <c r="U3019" s="152">
        <v>30</v>
      </c>
      <c r="V3019" s="152">
        <v>165</v>
      </c>
      <c r="W3019" s="152">
        <v>757</v>
      </c>
      <c r="X3019" s="152">
        <v>278</v>
      </c>
      <c r="Y3019" s="152">
        <v>22</v>
      </c>
      <c r="Z3019" s="152">
        <v>322</v>
      </c>
      <c r="AA3019" s="152">
        <v>11</v>
      </c>
      <c r="AB3019" s="152">
        <v>1057</v>
      </c>
      <c r="AC3019" s="152">
        <v>158</v>
      </c>
      <c r="AD3019" s="152">
        <v>14</v>
      </c>
      <c r="AE3019" s="152">
        <v>982</v>
      </c>
      <c r="AF3019" s="152">
        <v>1649</v>
      </c>
      <c r="AG3019" s="152">
        <v>804</v>
      </c>
      <c r="AH3019" s="152">
        <v>185</v>
      </c>
      <c r="AI3019" s="152">
        <v>366</v>
      </c>
      <c r="AJ3019" s="152">
        <v>66</v>
      </c>
      <c r="AK3019" s="152">
        <v>1223</v>
      </c>
      <c r="AL3019" s="152">
        <v>1476</v>
      </c>
      <c r="AM3019" s="152">
        <v>16</v>
      </c>
      <c r="AN3019" s="152"/>
      <c r="AO3019" s="152">
        <v>337</v>
      </c>
      <c r="AP3019" s="152">
        <v>36</v>
      </c>
      <c r="AQ3019" s="152">
        <v>254</v>
      </c>
      <c r="AR3019" s="152">
        <v>292</v>
      </c>
      <c r="AS3019" s="152">
        <v>1317</v>
      </c>
      <c r="AT3019" s="152">
        <v>270</v>
      </c>
      <c r="AU3019" s="247">
        <v>346</v>
      </c>
      <c r="AV3019" s="152">
        <v>102</v>
      </c>
      <c r="AW3019" s="152">
        <v>172</v>
      </c>
      <c r="AX3019" s="152">
        <v>452</v>
      </c>
      <c r="AY3019" s="152">
        <v>223</v>
      </c>
      <c r="AZ3019" s="152">
        <v>512</v>
      </c>
      <c r="BA3019" s="152">
        <v>372</v>
      </c>
      <c r="BB3019" s="152">
        <v>119</v>
      </c>
      <c r="BC3019" s="247">
        <v>39</v>
      </c>
      <c r="BD3019" s="152">
        <v>188</v>
      </c>
      <c r="BE3019" s="152">
        <v>249</v>
      </c>
      <c r="BF3019" s="152">
        <v>106</v>
      </c>
      <c r="BG3019" s="152">
        <v>56</v>
      </c>
      <c r="BH3019" s="152">
        <v>110</v>
      </c>
      <c r="BI3019" s="152">
        <v>66</v>
      </c>
      <c r="BJ3019" s="152">
        <v>85</v>
      </c>
      <c r="BK3019" s="152">
        <v>36</v>
      </c>
      <c r="BL3019" s="152">
        <v>67</v>
      </c>
      <c r="BM3019" s="152">
        <v>149</v>
      </c>
      <c r="BN3019" s="152">
        <v>95</v>
      </c>
      <c r="BO3019" s="152">
        <v>13</v>
      </c>
      <c r="BP3019" s="152">
        <v>165</v>
      </c>
      <c r="BQ3019" s="152">
        <v>218</v>
      </c>
      <c r="BR3019" s="152">
        <v>68</v>
      </c>
      <c r="BS3019" s="152">
        <v>73</v>
      </c>
      <c r="BT3019" s="152">
        <v>58</v>
      </c>
      <c r="BU3019" s="152">
        <v>68</v>
      </c>
      <c r="BV3019" s="152">
        <v>32</v>
      </c>
      <c r="BW3019" s="152">
        <v>134</v>
      </c>
      <c r="BX3019" s="152">
        <v>213</v>
      </c>
      <c r="BY3019" s="152">
        <v>96</v>
      </c>
      <c r="BZ3019" s="152">
        <v>159</v>
      </c>
      <c r="CA3019" s="152">
        <v>49</v>
      </c>
      <c r="CB3019" s="152">
        <v>77</v>
      </c>
      <c r="CC3019" s="155">
        <v>287</v>
      </c>
      <c r="CD3019" s="152">
        <v>111</v>
      </c>
      <c r="CE3019" s="3"/>
    </row>
    <row r="3020" spans="1:83">
      <c r="A3020" t="str">
        <f t="shared" si="246"/>
        <v>2024</v>
      </c>
      <c r="B3020" t="str">
        <f t="shared" si="247"/>
        <v>April</v>
      </c>
      <c r="C3020" s="2">
        <v>45387</v>
      </c>
      <c r="D3020" s="1" t="str">
        <f t="shared" si="248"/>
        <v>OK</v>
      </c>
      <c r="E3020">
        <f t="shared" si="249"/>
        <v>1</v>
      </c>
      <c r="F3020">
        <f t="shared" si="250"/>
        <v>0</v>
      </c>
      <c r="G3020" s="162">
        <v>45387</v>
      </c>
      <c r="H3020" s="152">
        <v>34</v>
      </c>
      <c r="I3020" s="152">
        <v>324</v>
      </c>
      <c r="J3020" s="152">
        <v>291</v>
      </c>
      <c r="K3020" s="152">
        <v>134</v>
      </c>
      <c r="L3020" s="152">
        <v>253</v>
      </c>
      <c r="M3020" s="152">
        <v>165</v>
      </c>
      <c r="N3020" s="152">
        <v>278</v>
      </c>
      <c r="O3020" s="152">
        <v>76</v>
      </c>
      <c r="P3020" s="152">
        <v>446</v>
      </c>
      <c r="Q3020" s="152">
        <v>333</v>
      </c>
      <c r="R3020" s="152">
        <v>229</v>
      </c>
      <c r="S3020" s="152">
        <v>50</v>
      </c>
      <c r="T3020" s="152">
        <v>153</v>
      </c>
      <c r="U3020" s="152">
        <v>19</v>
      </c>
      <c r="V3020" s="152">
        <v>128</v>
      </c>
      <c r="W3020" s="152">
        <v>721</v>
      </c>
      <c r="X3020" s="152">
        <v>223</v>
      </c>
      <c r="Y3020" s="152">
        <v>13</v>
      </c>
      <c r="Z3020" s="152">
        <v>238</v>
      </c>
      <c r="AA3020" s="152">
        <v>10</v>
      </c>
      <c r="AB3020" s="152">
        <v>639</v>
      </c>
      <c r="AC3020" s="152">
        <v>76</v>
      </c>
      <c r="AD3020" s="152">
        <v>14</v>
      </c>
      <c r="AE3020" s="152">
        <v>612</v>
      </c>
      <c r="AF3020" s="152">
        <v>1059</v>
      </c>
      <c r="AG3020" s="152">
        <v>475</v>
      </c>
      <c r="AH3020" s="152">
        <v>157</v>
      </c>
      <c r="AI3020" s="152">
        <v>246</v>
      </c>
      <c r="AJ3020" s="152">
        <v>80</v>
      </c>
      <c r="AK3020" s="152">
        <v>785</v>
      </c>
      <c r="AL3020" s="152">
        <v>1090</v>
      </c>
      <c r="AM3020" s="152">
        <v>15</v>
      </c>
      <c r="AN3020" s="152"/>
      <c r="AO3020" s="152">
        <v>210</v>
      </c>
      <c r="AP3020" s="152">
        <v>20</v>
      </c>
      <c r="AQ3020" s="152">
        <v>243</v>
      </c>
      <c r="AR3020" s="152">
        <v>241</v>
      </c>
      <c r="AS3020" s="152">
        <v>800</v>
      </c>
      <c r="AT3020" s="152">
        <v>181</v>
      </c>
      <c r="AU3020" s="247">
        <v>346</v>
      </c>
      <c r="AV3020" s="152">
        <v>107</v>
      </c>
      <c r="AW3020" s="152">
        <v>50</v>
      </c>
      <c r="AX3020" s="152">
        <v>343</v>
      </c>
      <c r="AY3020" s="152">
        <v>166</v>
      </c>
      <c r="AZ3020" s="152">
        <v>363</v>
      </c>
      <c r="BA3020" s="152">
        <v>301</v>
      </c>
      <c r="BB3020" s="152">
        <v>74</v>
      </c>
      <c r="BC3020" s="205">
        <v>43</v>
      </c>
      <c r="BD3020" s="152">
        <v>121</v>
      </c>
      <c r="BE3020" s="152">
        <v>176</v>
      </c>
      <c r="BF3020" s="152">
        <v>53</v>
      </c>
      <c r="BG3020" s="152">
        <v>49</v>
      </c>
      <c r="BH3020" s="152">
        <v>73</v>
      </c>
      <c r="BI3020" s="152">
        <v>50</v>
      </c>
      <c r="BJ3020" s="152">
        <v>58</v>
      </c>
      <c r="BK3020" s="152">
        <v>18</v>
      </c>
      <c r="BL3020" s="152">
        <v>60</v>
      </c>
      <c r="BM3020" s="152">
        <v>138</v>
      </c>
      <c r="BN3020" s="152">
        <v>41</v>
      </c>
      <c r="BO3020" s="152">
        <v>11</v>
      </c>
      <c r="BP3020" s="152">
        <v>104</v>
      </c>
      <c r="BQ3020" s="152">
        <v>147</v>
      </c>
      <c r="BR3020" s="152">
        <v>50</v>
      </c>
      <c r="BS3020" s="152">
        <v>59</v>
      </c>
      <c r="BT3020" s="152">
        <v>19</v>
      </c>
      <c r="BU3020" s="152">
        <v>43</v>
      </c>
      <c r="BV3020" s="152">
        <v>28</v>
      </c>
      <c r="BW3020" s="152">
        <v>106</v>
      </c>
      <c r="BX3020" s="152">
        <v>138</v>
      </c>
      <c r="BY3020" s="152">
        <v>98</v>
      </c>
      <c r="BZ3020" s="152">
        <v>127</v>
      </c>
      <c r="CA3020" s="152">
        <v>30</v>
      </c>
      <c r="CB3020" s="152">
        <v>46</v>
      </c>
      <c r="CC3020" s="155">
        <v>306</v>
      </c>
      <c r="CD3020" s="152">
        <v>101</v>
      </c>
      <c r="CE3020" s="3"/>
    </row>
    <row r="3021" spans="1:83">
      <c r="A3021" t="str">
        <f t="shared" si="246"/>
        <v>2024</v>
      </c>
      <c r="B3021" t="str">
        <f t="shared" si="247"/>
        <v>April</v>
      </c>
      <c r="C3021" s="2">
        <v>45388</v>
      </c>
      <c r="D3021" s="1" t="str">
        <f t="shared" si="248"/>
        <v>OK</v>
      </c>
      <c r="E3021">
        <f t="shared" si="249"/>
        <v>0</v>
      </c>
      <c r="F3021">
        <f t="shared" si="250"/>
        <v>1</v>
      </c>
      <c r="G3021" s="162">
        <v>45388</v>
      </c>
      <c r="H3021" s="152">
        <v>30</v>
      </c>
      <c r="I3021" s="152">
        <v>237</v>
      </c>
      <c r="J3021" s="152">
        <v>155</v>
      </c>
      <c r="K3021" s="152">
        <v>216</v>
      </c>
      <c r="L3021" s="152">
        <v>147</v>
      </c>
      <c r="M3021" s="152">
        <v>169</v>
      </c>
      <c r="N3021" s="152">
        <v>136</v>
      </c>
      <c r="O3021" s="152">
        <v>124</v>
      </c>
      <c r="P3021" s="152">
        <v>250</v>
      </c>
      <c r="Q3021" s="152">
        <v>262</v>
      </c>
      <c r="R3021" s="152">
        <v>150</v>
      </c>
      <c r="S3021" s="152">
        <v>49</v>
      </c>
      <c r="T3021" s="152">
        <v>155</v>
      </c>
      <c r="U3021" s="152">
        <v>16</v>
      </c>
      <c r="V3021" s="152">
        <v>64</v>
      </c>
      <c r="W3021" s="152">
        <v>542</v>
      </c>
      <c r="X3021" s="152">
        <v>244</v>
      </c>
      <c r="Y3021" s="152">
        <v>12</v>
      </c>
      <c r="Z3021" s="152">
        <v>185</v>
      </c>
      <c r="AA3021" s="152">
        <v>4</v>
      </c>
      <c r="AB3021" s="152">
        <v>342</v>
      </c>
      <c r="AC3021" s="152">
        <v>179</v>
      </c>
      <c r="AD3021" s="152">
        <v>13</v>
      </c>
      <c r="AE3021" s="152">
        <v>299</v>
      </c>
      <c r="AF3021" s="152">
        <v>680</v>
      </c>
      <c r="AG3021" s="152">
        <v>587</v>
      </c>
      <c r="AH3021" s="152">
        <v>154</v>
      </c>
      <c r="AI3021" s="152">
        <v>256</v>
      </c>
      <c r="AJ3021" s="152">
        <v>55</v>
      </c>
      <c r="AK3021" s="152">
        <v>583</v>
      </c>
      <c r="AL3021" s="152">
        <v>974</v>
      </c>
      <c r="AM3021" s="152">
        <v>23</v>
      </c>
      <c r="AN3021" s="152"/>
      <c r="AO3021" s="152">
        <v>191</v>
      </c>
      <c r="AP3021" s="152">
        <v>32</v>
      </c>
      <c r="AQ3021" s="152">
        <v>288</v>
      </c>
      <c r="AR3021" s="152">
        <v>131</v>
      </c>
      <c r="AS3021" s="152">
        <v>890</v>
      </c>
      <c r="AT3021" s="152">
        <v>118</v>
      </c>
      <c r="AU3021" s="247">
        <v>346</v>
      </c>
      <c r="AV3021" s="152">
        <v>131</v>
      </c>
      <c r="AW3021" s="152">
        <v>166</v>
      </c>
      <c r="AX3021" s="152">
        <v>167</v>
      </c>
      <c r="AY3021" s="152">
        <v>95</v>
      </c>
      <c r="AZ3021" s="152">
        <v>369</v>
      </c>
      <c r="BA3021" s="152">
        <v>373</v>
      </c>
      <c r="BB3021" s="152">
        <v>168</v>
      </c>
      <c r="BC3021" s="205">
        <v>43</v>
      </c>
      <c r="BD3021" s="152">
        <v>242</v>
      </c>
      <c r="BE3021" s="152">
        <v>136</v>
      </c>
      <c r="BF3021" s="152">
        <v>58</v>
      </c>
      <c r="BG3021" s="152">
        <v>39</v>
      </c>
      <c r="BH3021" s="152">
        <v>48</v>
      </c>
      <c r="BI3021" s="152">
        <v>72</v>
      </c>
      <c r="BJ3021" s="152">
        <v>77</v>
      </c>
      <c r="BK3021" s="152">
        <v>25</v>
      </c>
      <c r="BL3021" s="152">
        <v>159</v>
      </c>
      <c r="BM3021" s="152">
        <v>159</v>
      </c>
      <c r="BN3021" s="152">
        <v>92</v>
      </c>
      <c r="BO3021" s="152">
        <v>6</v>
      </c>
      <c r="BP3021" s="152">
        <v>93</v>
      </c>
      <c r="BQ3021" s="152">
        <v>96</v>
      </c>
      <c r="BR3021" s="152">
        <v>39</v>
      </c>
      <c r="BS3021" s="152">
        <v>65</v>
      </c>
      <c r="BT3021" s="152">
        <v>63</v>
      </c>
      <c r="BU3021" s="152">
        <v>21</v>
      </c>
      <c r="BV3021" s="152">
        <v>19</v>
      </c>
      <c r="BW3021" s="152">
        <v>49</v>
      </c>
      <c r="BX3021" s="152">
        <v>145</v>
      </c>
      <c r="BY3021" s="152">
        <v>97</v>
      </c>
      <c r="BZ3021" s="152">
        <v>80</v>
      </c>
      <c r="CA3021" s="152">
        <v>59</v>
      </c>
      <c r="CB3021" s="152">
        <v>45</v>
      </c>
      <c r="CC3021" s="155">
        <v>217</v>
      </c>
      <c r="CD3021" s="152">
        <v>58</v>
      </c>
      <c r="CE3021" s="3"/>
    </row>
    <row r="3022" spans="1:83">
      <c r="A3022" t="str">
        <f t="shared" si="246"/>
        <v>2024</v>
      </c>
      <c r="B3022" t="str">
        <f t="shared" si="247"/>
        <v>April</v>
      </c>
      <c r="C3022" s="2">
        <v>45389</v>
      </c>
      <c r="D3022" s="1" t="str">
        <f t="shared" si="248"/>
        <v>OK</v>
      </c>
      <c r="E3022">
        <f t="shared" si="249"/>
        <v>0</v>
      </c>
      <c r="F3022">
        <f t="shared" si="250"/>
        <v>1</v>
      </c>
      <c r="G3022" s="162">
        <v>45389</v>
      </c>
      <c r="H3022" s="152">
        <v>82</v>
      </c>
      <c r="I3022" s="152">
        <v>284</v>
      </c>
      <c r="J3022" s="152">
        <v>122</v>
      </c>
      <c r="K3022" s="152">
        <v>244</v>
      </c>
      <c r="L3022" s="152">
        <v>142</v>
      </c>
      <c r="M3022" s="152">
        <v>205</v>
      </c>
      <c r="N3022" s="152">
        <v>117</v>
      </c>
      <c r="O3022" s="152">
        <v>156</v>
      </c>
      <c r="P3022" s="152">
        <v>269</v>
      </c>
      <c r="Q3022" s="152">
        <v>287</v>
      </c>
      <c r="R3022" s="152">
        <v>141</v>
      </c>
      <c r="S3022" s="152">
        <v>68</v>
      </c>
      <c r="T3022" s="152">
        <v>130</v>
      </c>
      <c r="U3022" s="152">
        <v>10</v>
      </c>
      <c r="V3022" s="152">
        <v>58</v>
      </c>
      <c r="W3022" s="152">
        <v>545</v>
      </c>
      <c r="X3022" s="152">
        <v>412</v>
      </c>
      <c r="Y3022" s="152">
        <v>13</v>
      </c>
      <c r="Z3022" s="152">
        <v>256</v>
      </c>
      <c r="AA3022" s="152">
        <v>36</v>
      </c>
      <c r="AB3022" s="152">
        <v>358</v>
      </c>
      <c r="AC3022" s="152">
        <v>275</v>
      </c>
      <c r="AD3022" s="152">
        <v>15</v>
      </c>
      <c r="AE3022" s="152">
        <v>321</v>
      </c>
      <c r="AF3022" s="152">
        <v>804</v>
      </c>
      <c r="AG3022" s="152">
        <v>867</v>
      </c>
      <c r="AH3022" s="152">
        <v>136</v>
      </c>
      <c r="AI3022" s="152">
        <v>540</v>
      </c>
      <c r="AJ3022" s="152">
        <v>44</v>
      </c>
      <c r="AK3022" s="152">
        <v>767</v>
      </c>
      <c r="AL3022" s="152">
        <v>1002</v>
      </c>
      <c r="AM3022" s="152">
        <v>8</v>
      </c>
      <c r="AN3022" s="152"/>
      <c r="AO3022" s="152">
        <v>194</v>
      </c>
      <c r="AP3022" s="152">
        <v>52</v>
      </c>
      <c r="AQ3022" s="152">
        <v>355</v>
      </c>
      <c r="AR3022" s="152">
        <v>118</v>
      </c>
      <c r="AS3022" s="152">
        <v>987</v>
      </c>
      <c r="AT3022" s="152">
        <v>138</v>
      </c>
      <c r="AU3022" s="247">
        <v>346</v>
      </c>
      <c r="AV3022" s="152">
        <v>139</v>
      </c>
      <c r="AW3022" s="152">
        <v>307</v>
      </c>
      <c r="AX3022" s="152">
        <v>159</v>
      </c>
      <c r="AY3022" s="152">
        <v>98</v>
      </c>
      <c r="AZ3022" s="152">
        <v>531</v>
      </c>
      <c r="BA3022" s="152">
        <v>453</v>
      </c>
      <c r="BB3022" s="152">
        <v>207</v>
      </c>
      <c r="BC3022" s="205">
        <v>43</v>
      </c>
      <c r="BD3022" s="152">
        <v>318</v>
      </c>
      <c r="BE3022" s="152">
        <v>167</v>
      </c>
      <c r="BF3022" s="152">
        <v>92</v>
      </c>
      <c r="BG3022" s="152">
        <v>63</v>
      </c>
      <c r="BH3022" s="152">
        <v>59</v>
      </c>
      <c r="BI3022" s="152">
        <v>100</v>
      </c>
      <c r="BJ3022" s="152">
        <v>80</v>
      </c>
      <c r="BK3022" s="152">
        <v>32</v>
      </c>
      <c r="BL3022" s="152">
        <v>98</v>
      </c>
      <c r="BM3022" s="152">
        <v>191</v>
      </c>
      <c r="BN3022" s="152">
        <v>112</v>
      </c>
      <c r="BO3022" s="152">
        <v>15</v>
      </c>
      <c r="BP3022" s="152">
        <v>113</v>
      </c>
      <c r="BQ3022" s="152">
        <v>119</v>
      </c>
      <c r="BR3022" s="152">
        <v>27</v>
      </c>
      <c r="BS3022" s="152">
        <v>37</v>
      </c>
      <c r="BT3022" s="152">
        <v>115</v>
      </c>
      <c r="BU3022" s="152">
        <v>52</v>
      </c>
      <c r="BV3022" s="152">
        <v>23</v>
      </c>
      <c r="BW3022" s="152">
        <v>49</v>
      </c>
      <c r="BX3022" s="152">
        <v>179</v>
      </c>
      <c r="BY3022" s="152">
        <v>98</v>
      </c>
      <c r="BZ3022" s="152">
        <v>72</v>
      </c>
      <c r="CA3022" s="152">
        <v>83</v>
      </c>
      <c r="CB3022" s="152">
        <v>41</v>
      </c>
      <c r="CC3022" s="155">
        <v>183</v>
      </c>
      <c r="CD3022" s="152">
        <v>78</v>
      </c>
      <c r="CE3022" s="3"/>
    </row>
    <row r="3023" spans="1:83">
      <c r="A3023" t="str">
        <f t="shared" si="246"/>
        <v>2024</v>
      </c>
      <c r="B3023" t="str">
        <f t="shared" si="247"/>
        <v>April</v>
      </c>
      <c r="C3023" s="2">
        <v>45390</v>
      </c>
      <c r="D3023" s="1" t="str">
        <f t="shared" si="248"/>
        <v>OK</v>
      </c>
      <c r="E3023">
        <f t="shared" si="249"/>
        <v>1</v>
      </c>
      <c r="F3023">
        <f t="shared" si="250"/>
        <v>0</v>
      </c>
      <c r="G3023" s="162">
        <v>45390</v>
      </c>
      <c r="H3023" s="152">
        <v>28</v>
      </c>
      <c r="I3023" s="152">
        <v>449</v>
      </c>
      <c r="J3023" s="152">
        <v>465</v>
      </c>
      <c r="K3023" s="152">
        <v>220</v>
      </c>
      <c r="L3023" s="152">
        <v>416</v>
      </c>
      <c r="M3023" s="152">
        <v>166</v>
      </c>
      <c r="N3023" s="152">
        <v>321</v>
      </c>
      <c r="O3023" s="152">
        <v>132</v>
      </c>
      <c r="P3023" s="152">
        <v>618</v>
      </c>
      <c r="Q3023" s="152">
        <v>524</v>
      </c>
      <c r="R3023" s="152">
        <v>223</v>
      </c>
      <c r="S3023" s="152">
        <v>99</v>
      </c>
      <c r="T3023" s="152">
        <v>158</v>
      </c>
      <c r="U3023" s="152">
        <v>36</v>
      </c>
      <c r="V3023" s="152">
        <v>160</v>
      </c>
      <c r="W3023" s="152">
        <v>797</v>
      </c>
      <c r="X3023" s="152">
        <v>346</v>
      </c>
      <c r="Y3023" s="152">
        <v>26</v>
      </c>
      <c r="Z3023" s="152">
        <v>295</v>
      </c>
      <c r="AA3023" s="152">
        <v>14</v>
      </c>
      <c r="AB3023" s="152">
        <v>1066</v>
      </c>
      <c r="AC3023" s="152">
        <v>294</v>
      </c>
      <c r="AD3023" s="152">
        <v>17</v>
      </c>
      <c r="AE3023" s="152">
        <v>961</v>
      </c>
      <c r="AF3023" s="152">
        <v>1687</v>
      </c>
      <c r="AG3023" s="152">
        <v>802</v>
      </c>
      <c r="AH3023" s="152">
        <v>132</v>
      </c>
      <c r="AI3023" s="152">
        <v>303</v>
      </c>
      <c r="AJ3023" s="152">
        <v>72</v>
      </c>
      <c r="AK3023" s="152">
        <v>1315</v>
      </c>
      <c r="AL3023" s="152">
        <v>1341</v>
      </c>
      <c r="AM3023" s="152">
        <v>11</v>
      </c>
      <c r="AN3023" s="152"/>
      <c r="AO3023" s="152">
        <v>346</v>
      </c>
      <c r="AP3023" s="152">
        <v>62</v>
      </c>
      <c r="AQ3023" s="152">
        <v>253</v>
      </c>
      <c r="AR3023" s="152">
        <v>331</v>
      </c>
      <c r="AS3023" s="152">
        <v>1382</v>
      </c>
      <c r="AT3023" s="152">
        <v>245</v>
      </c>
      <c r="AU3023" s="247">
        <v>346</v>
      </c>
      <c r="AV3023" s="152">
        <v>120</v>
      </c>
      <c r="AW3023" s="152">
        <v>81</v>
      </c>
      <c r="AX3023" s="152">
        <v>515</v>
      </c>
      <c r="AY3023" s="152">
        <v>206</v>
      </c>
      <c r="AZ3023" s="152">
        <v>486</v>
      </c>
      <c r="BA3023" s="152">
        <v>415</v>
      </c>
      <c r="BB3023" s="152">
        <v>136</v>
      </c>
      <c r="BC3023" s="205">
        <v>43</v>
      </c>
      <c r="BD3023" s="152">
        <v>200</v>
      </c>
      <c r="BE3023" s="152">
        <v>255</v>
      </c>
      <c r="BF3023" s="152">
        <v>93</v>
      </c>
      <c r="BG3023" s="152">
        <v>62</v>
      </c>
      <c r="BH3023" s="152">
        <v>98</v>
      </c>
      <c r="BI3023" s="152">
        <v>48</v>
      </c>
      <c r="BJ3023" s="152">
        <v>84</v>
      </c>
      <c r="BK3023" s="152">
        <v>26</v>
      </c>
      <c r="BL3023" s="152">
        <v>54</v>
      </c>
      <c r="BM3023" s="152">
        <v>197</v>
      </c>
      <c r="BN3023" s="152">
        <v>78</v>
      </c>
      <c r="BO3023" s="152">
        <v>18</v>
      </c>
      <c r="BP3023" s="152">
        <v>167</v>
      </c>
      <c r="BQ3023" s="152">
        <v>190</v>
      </c>
      <c r="BR3023" s="152">
        <v>54</v>
      </c>
      <c r="BS3023" s="152">
        <v>62</v>
      </c>
      <c r="BT3023" s="152">
        <v>51</v>
      </c>
      <c r="BU3023" s="152">
        <v>43</v>
      </c>
      <c r="BV3023" s="152">
        <v>31</v>
      </c>
      <c r="BW3023" s="152">
        <v>103</v>
      </c>
      <c r="BX3023" s="152">
        <v>213</v>
      </c>
      <c r="BY3023" s="152">
        <v>99</v>
      </c>
      <c r="BZ3023" s="152">
        <v>158</v>
      </c>
      <c r="CA3023" s="152">
        <v>52</v>
      </c>
      <c r="CB3023" s="152">
        <v>57</v>
      </c>
      <c r="CC3023" s="155">
        <v>240</v>
      </c>
      <c r="CD3023" s="152">
        <v>100</v>
      </c>
      <c r="CE3023" s="3"/>
    </row>
    <row r="3024" spans="1:83">
      <c r="A3024" t="str">
        <f t="shared" si="246"/>
        <v>2024</v>
      </c>
      <c r="B3024" t="str">
        <f t="shared" si="247"/>
        <v>April</v>
      </c>
      <c r="C3024" s="2">
        <v>45391</v>
      </c>
      <c r="D3024" s="1" t="str">
        <f t="shared" si="248"/>
        <v>OK</v>
      </c>
      <c r="E3024">
        <f t="shared" si="249"/>
        <v>1</v>
      </c>
      <c r="F3024">
        <f t="shared" si="250"/>
        <v>0</v>
      </c>
      <c r="G3024" s="162">
        <v>45391</v>
      </c>
      <c r="H3024" s="152">
        <v>23</v>
      </c>
      <c r="I3024" s="152">
        <v>520</v>
      </c>
      <c r="J3024" s="152">
        <v>453</v>
      </c>
      <c r="K3024" s="152">
        <v>222</v>
      </c>
      <c r="L3024" s="152">
        <v>433</v>
      </c>
      <c r="M3024" s="152">
        <v>185</v>
      </c>
      <c r="N3024" s="152">
        <v>349</v>
      </c>
      <c r="O3024" s="152">
        <v>128</v>
      </c>
      <c r="P3024" s="152">
        <v>604</v>
      </c>
      <c r="Q3024" s="152">
        <v>533</v>
      </c>
      <c r="R3024" s="152">
        <v>262</v>
      </c>
      <c r="S3024" s="152">
        <v>124</v>
      </c>
      <c r="T3024" s="152">
        <v>165</v>
      </c>
      <c r="U3024" s="152">
        <v>35</v>
      </c>
      <c r="V3024" s="152">
        <v>143</v>
      </c>
      <c r="W3024" s="152">
        <v>782</v>
      </c>
      <c r="X3024" s="152">
        <v>365</v>
      </c>
      <c r="Y3024" s="152">
        <v>10</v>
      </c>
      <c r="Z3024" s="152">
        <v>334</v>
      </c>
      <c r="AA3024" s="152">
        <v>3</v>
      </c>
      <c r="AB3024" s="152">
        <v>1150</v>
      </c>
      <c r="AC3024" s="152">
        <v>262</v>
      </c>
      <c r="AD3024" s="152">
        <v>21</v>
      </c>
      <c r="AE3024" s="152">
        <v>1095</v>
      </c>
      <c r="AF3024" s="152">
        <v>1801</v>
      </c>
      <c r="AG3024" s="152">
        <v>884</v>
      </c>
      <c r="AH3024" s="152">
        <v>126</v>
      </c>
      <c r="AI3024" s="152">
        <v>275</v>
      </c>
      <c r="AJ3024" s="152">
        <v>84</v>
      </c>
      <c r="AK3024" s="152">
        <v>1285</v>
      </c>
      <c r="AL3024" s="152">
        <v>1381</v>
      </c>
      <c r="AM3024" s="152">
        <v>18</v>
      </c>
      <c r="AN3024" s="152"/>
      <c r="AO3024" s="152">
        <v>354</v>
      </c>
      <c r="AP3024" s="152">
        <v>50</v>
      </c>
      <c r="AQ3024" s="152">
        <v>264</v>
      </c>
      <c r="AR3024" s="152">
        <v>327</v>
      </c>
      <c r="AS3024" s="152">
        <v>1442</v>
      </c>
      <c r="AT3024" s="152">
        <v>310</v>
      </c>
      <c r="AU3024" s="247">
        <v>346</v>
      </c>
      <c r="AV3024" s="152">
        <v>79</v>
      </c>
      <c r="AW3024" s="152">
        <v>148</v>
      </c>
      <c r="AX3024" s="152">
        <v>532</v>
      </c>
      <c r="AY3024" s="152">
        <v>232</v>
      </c>
      <c r="AZ3024" s="152">
        <v>522</v>
      </c>
      <c r="BA3024" s="152">
        <v>409</v>
      </c>
      <c r="BB3024" s="152">
        <v>136</v>
      </c>
      <c r="BC3024" s="205">
        <v>43</v>
      </c>
      <c r="BD3024" s="152">
        <v>210</v>
      </c>
      <c r="BE3024" s="152">
        <v>309</v>
      </c>
      <c r="BF3024" s="152">
        <v>107</v>
      </c>
      <c r="BG3024" s="152">
        <v>66</v>
      </c>
      <c r="BH3024" s="152">
        <v>94</v>
      </c>
      <c r="BI3024" s="152">
        <v>68</v>
      </c>
      <c r="BJ3024" s="152">
        <v>100</v>
      </c>
      <c r="BK3024" s="152">
        <v>27</v>
      </c>
      <c r="BL3024" s="152">
        <v>62</v>
      </c>
      <c r="BM3024" s="152">
        <v>178</v>
      </c>
      <c r="BN3024" s="152">
        <v>96</v>
      </c>
      <c r="BO3024" s="152">
        <v>11</v>
      </c>
      <c r="BP3024" s="152">
        <v>199</v>
      </c>
      <c r="BQ3024" s="152">
        <v>215</v>
      </c>
      <c r="BR3024" s="152">
        <v>75</v>
      </c>
      <c r="BS3024" s="152">
        <v>73</v>
      </c>
      <c r="BT3024" s="152">
        <v>64</v>
      </c>
      <c r="BU3024" s="152">
        <v>58</v>
      </c>
      <c r="BV3024" s="152">
        <v>43</v>
      </c>
      <c r="BW3024" s="152">
        <v>88</v>
      </c>
      <c r="BX3024" s="152">
        <v>262</v>
      </c>
      <c r="BY3024" s="152">
        <v>113</v>
      </c>
      <c r="BZ3024" s="152">
        <v>169</v>
      </c>
      <c r="CA3024" s="152">
        <v>57</v>
      </c>
      <c r="CB3024" s="152">
        <v>64</v>
      </c>
      <c r="CC3024" s="155">
        <v>335</v>
      </c>
      <c r="CD3024" s="152">
        <v>124</v>
      </c>
      <c r="CE3024" s="3"/>
    </row>
    <row r="3025" spans="1:83">
      <c r="A3025" t="str">
        <f t="shared" si="246"/>
        <v>2024</v>
      </c>
      <c r="B3025" t="str">
        <f t="shared" si="247"/>
        <v>April</v>
      </c>
      <c r="C3025" s="2">
        <v>45392</v>
      </c>
      <c r="D3025" s="1" t="str">
        <f t="shared" si="248"/>
        <v>OK</v>
      </c>
      <c r="E3025">
        <f t="shared" si="249"/>
        <v>1</v>
      </c>
      <c r="F3025">
        <f t="shared" si="250"/>
        <v>0</v>
      </c>
      <c r="G3025" s="162">
        <v>45392</v>
      </c>
      <c r="H3025" s="152">
        <v>18</v>
      </c>
      <c r="I3025" s="152">
        <v>443</v>
      </c>
      <c r="J3025" s="152">
        <v>404</v>
      </c>
      <c r="K3025" s="152">
        <v>222</v>
      </c>
      <c r="L3025" s="152">
        <v>387</v>
      </c>
      <c r="M3025" s="152">
        <v>182</v>
      </c>
      <c r="N3025" s="152">
        <v>354</v>
      </c>
      <c r="O3025" s="152">
        <v>136</v>
      </c>
      <c r="P3025" s="152">
        <v>602</v>
      </c>
      <c r="Q3025" s="152">
        <v>504</v>
      </c>
      <c r="R3025" s="152">
        <v>217</v>
      </c>
      <c r="S3025" s="152">
        <v>106</v>
      </c>
      <c r="T3025" s="152">
        <v>163</v>
      </c>
      <c r="U3025" s="152">
        <v>28</v>
      </c>
      <c r="V3025" s="152">
        <v>159</v>
      </c>
      <c r="W3025" s="152">
        <v>794</v>
      </c>
      <c r="X3025" s="152">
        <v>312</v>
      </c>
      <c r="Y3025" s="152">
        <v>9</v>
      </c>
      <c r="Z3025" s="152">
        <v>305</v>
      </c>
      <c r="AA3025" s="152">
        <v>12</v>
      </c>
      <c r="AB3025" s="152">
        <v>1089</v>
      </c>
      <c r="AC3025" s="152">
        <v>286</v>
      </c>
      <c r="AD3025" s="152">
        <v>63</v>
      </c>
      <c r="AE3025" s="152">
        <v>1032</v>
      </c>
      <c r="AF3025" s="152">
        <v>1596</v>
      </c>
      <c r="AG3025" s="152">
        <v>762</v>
      </c>
      <c r="AH3025" s="152">
        <v>108</v>
      </c>
      <c r="AI3025" s="152">
        <v>274</v>
      </c>
      <c r="AJ3025" s="152">
        <v>79</v>
      </c>
      <c r="AK3025" s="152">
        <v>1108</v>
      </c>
      <c r="AL3025" s="152">
        <v>1299</v>
      </c>
      <c r="AM3025" s="152">
        <v>8</v>
      </c>
      <c r="AN3025" s="152"/>
      <c r="AO3025" s="152">
        <v>339</v>
      </c>
      <c r="AP3025" s="152">
        <v>59</v>
      </c>
      <c r="AQ3025" s="152">
        <v>283</v>
      </c>
      <c r="AR3025" s="152">
        <v>298</v>
      </c>
      <c r="AS3025" s="152">
        <v>1268</v>
      </c>
      <c r="AT3025" s="152">
        <v>240</v>
      </c>
      <c r="AU3025" s="247">
        <v>346</v>
      </c>
      <c r="AV3025" s="152">
        <v>93</v>
      </c>
      <c r="AW3025" s="152">
        <v>81</v>
      </c>
      <c r="AX3025" s="152">
        <v>440</v>
      </c>
      <c r="AY3025" s="152">
        <v>216</v>
      </c>
      <c r="AZ3025" s="152">
        <v>445</v>
      </c>
      <c r="BA3025" s="152">
        <v>354</v>
      </c>
      <c r="BB3025" s="152">
        <v>164</v>
      </c>
      <c r="BC3025" s="205">
        <v>43</v>
      </c>
      <c r="BD3025" s="152">
        <v>208</v>
      </c>
      <c r="BE3025" s="152">
        <v>273</v>
      </c>
      <c r="BF3025" s="152">
        <v>67</v>
      </c>
      <c r="BG3025" s="152">
        <v>83</v>
      </c>
      <c r="BH3025" s="152">
        <v>97</v>
      </c>
      <c r="BI3025" s="152">
        <v>41</v>
      </c>
      <c r="BJ3025" s="152">
        <v>84</v>
      </c>
      <c r="BK3025" s="152">
        <v>21</v>
      </c>
      <c r="BL3025" s="152">
        <v>65</v>
      </c>
      <c r="BM3025" s="152">
        <v>169</v>
      </c>
      <c r="BN3025" s="152">
        <v>55</v>
      </c>
      <c r="BO3025" s="152">
        <v>15</v>
      </c>
      <c r="BP3025" s="152">
        <v>148</v>
      </c>
      <c r="BQ3025" s="152">
        <v>200</v>
      </c>
      <c r="BR3025" s="152">
        <v>69</v>
      </c>
      <c r="BS3025" s="152">
        <v>67</v>
      </c>
      <c r="BT3025" s="152">
        <v>38</v>
      </c>
      <c r="BU3025" s="152">
        <v>52</v>
      </c>
      <c r="BV3025" s="152">
        <v>25</v>
      </c>
      <c r="BW3025" s="152">
        <v>130</v>
      </c>
      <c r="BX3025" s="152">
        <v>227</v>
      </c>
      <c r="BY3025" s="152">
        <v>114</v>
      </c>
      <c r="BZ3025" s="152">
        <v>147</v>
      </c>
      <c r="CA3025" s="152">
        <v>67</v>
      </c>
      <c r="CB3025" s="152">
        <v>64</v>
      </c>
      <c r="CC3025" s="155">
        <v>299</v>
      </c>
      <c r="CD3025" s="152">
        <v>133</v>
      </c>
      <c r="CE3025" s="3"/>
    </row>
    <row r="3026" spans="1:83">
      <c r="A3026" t="str">
        <f t="shared" si="246"/>
        <v>2024</v>
      </c>
      <c r="B3026" t="str">
        <f t="shared" si="247"/>
        <v>April</v>
      </c>
      <c r="C3026" s="2">
        <v>45393</v>
      </c>
      <c r="D3026" s="1" t="str">
        <f t="shared" si="248"/>
        <v>OK</v>
      </c>
      <c r="E3026">
        <f t="shared" si="249"/>
        <v>1</v>
      </c>
      <c r="F3026">
        <f t="shared" si="250"/>
        <v>0</v>
      </c>
      <c r="G3026" s="162">
        <v>45393</v>
      </c>
      <c r="H3026" s="152">
        <v>19</v>
      </c>
      <c r="I3026" s="152">
        <v>289</v>
      </c>
      <c r="J3026" s="152">
        <v>339</v>
      </c>
      <c r="K3026" s="152">
        <v>127</v>
      </c>
      <c r="L3026" s="152">
        <v>258</v>
      </c>
      <c r="M3026" s="152">
        <v>122</v>
      </c>
      <c r="N3026" s="152">
        <v>273</v>
      </c>
      <c r="O3026" s="152">
        <v>70</v>
      </c>
      <c r="P3026" s="152">
        <v>405</v>
      </c>
      <c r="Q3026" s="152">
        <v>291</v>
      </c>
      <c r="R3026" s="152">
        <v>146</v>
      </c>
      <c r="S3026" s="152">
        <v>66</v>
      </c>
      <c r="T3026" s="152">
        <v>160</v>
      </c>
      <c r="U3026" s="152">
        <v>19</v>
      </c>
      <c r="V3026" s="152">
        <v>94</v>
      </c>
      <c r="W3026" s="152">
        <v>553</v>
      </c>
      <c r="X3026" s="152">
        <v>145</v>
      </c>
      <c r="Y3026" s="152">
        <v>6</v>
      </c>
      <c r="Z3026" s="152">
        <v>208</v>
      </c>
      <c r="AA3026" s="152">
        <v>1</v>
      </c>
      <c r="AB3026" s="152">
        <v>712</v>
      </c>
      <c r="AC3026" s="152">
        <v>132</v>
      </c>
      <c r="AD3026" s="152">
        <v>7</v>
      </c>
      <c r="AE3026" s="152">
        <v>791</v>
      </c>
      <c r="AF3026" s="152">
        <v>984</v>
      </c>
      <c r="AG3026" s="152">
        <v>361</v>
      </c>
      <c r="AH3026" s="152">
        <v>80</v>
      </c>
      <c r="AI3026" s="152">
        <v>100</v>
      </c>
      <c r="AJ3026" s="152">
        <v>54</v>
      </c>
      <c r="AK3026" s="152">
        <v>631</v>
      </c>
      <c r="AL3026" s="152">
        <v>800</v>
      </c>
      <c r="AM3026" s="152">
        <v>14</v>
      </c>
      <c r="AN3026" s="152"/>
      <c r="AO3026" s="152">
        <v>241</v>
      </c>
      <c r="AP3026" s="152">
        <v>21</v>
      </c>
      <c r="AQ3026" s="152">
        <v>940</v>
      </c>
      <c r="AR3026" s="152">
        <v>214</v>
      </c>
      <c r="AS3026" s="152">
        <v>653</v>
      </c>
      <c r="AT3026" s="152">
        <v>140</v>
      </c>
      <c r="AU3026" s="247">
        <v>346</v>
      </c>
      <c r="AV3026" s="152">
        <v>21</v>
      </c>
      <c r="AW3026" s="152">
        <v>24</v>
      </c>
      <c r="AX3026" s="152">
        <v>319</v>
      </c>
      <c r="AY3026" s="152">
        <v>173</v>
      </c>
      <c r="AZ3026" s="152">
        <v>253</v>
      </c>
      <c r="BA3026" s="152">
        <v>212</v>
      </c>
      <c r="BB3026" s="152">
        <v>47</v>
      </c>
      <c r="BC3026" s="205">
        <v>43</v>
      </c>
      <c r="BD3026" s="152">
        <v>115</v>
      </c>
      <c r="BE3026" s="152">
        <v>152</v>
      </c>
      <c r="BF3026" s="152">
        <v>55</v>
      </c>
      <c r="BG3026" s="152">
        <v>44</v>
      </c>
      <c r="BH3026" s="152">
        <v>64</v>
      </c>
      <c r="BI3026" s="152">
        <v>27</v>
      </c>
      <c r="BJ3026" s="152">
        <v>56</v>
      </c>
      <c r="BK3026" s="152">
        <v>22</v>
      </c>
      <c r="BL3026" s="152">
        <v>38</v>
      </c>
      <c r="BM3026" s="152">
        <v>106</v>
      </c>
      <c r="BN3026" s="152">
        <v>31</v>
      </c>
      <c r="BO3026" s="152">
        <v>5</v>
      </c>
      <c r="BP3026" s="152">
        <v>128</v>
      </c>
      <c r="BQ3026" s="152">
        <v>148</v>
      </c>
      <c r="BR3026" s="152">
        <v>47</v>
      </c>
      <c r="BS3026" s="152">
        <v>75</v>
      </c>
      <c r="BT3026" s="152">
        <v>21</v>
      </c>
      <c r="BU3026" s="152">
        <v>23</v>
      </c>
      <c r="BV3026" s="152">
        <v>26</v>
      </c>
      <c r="BW3026" s="152">
        <v>117</v>
      </c>
      <c r="BX3026" s="152">
        <v>164</v>
      </c>
      <c r="BY3026" s="152">
        <v>88</v>
      </c>
      <c r="BZ3026" s="152">
        <v>92</v>
      </c>
      <c r="CA3026" s="152">
        <v>29</v>
      </c>
      <c r="CB3026" s="152">
        <v>53</v>
      </c>
      <c r="CC3026" s="155">
        <v>323</v>
      </c>
      <c r="CD3026" s="152">
        <v>96</v>
      </c>
      <c r="CE3026" s="3"/>
    </row>
    <row r="3027" spans="1:83">
      <c r="A3027" t="str">
        <f t="shared" si="246"/>
        <v>2024</v>
      </c>
      <c r="B3027" t="str">
        <f t="shared" si="247"/>
        <v>April</v>
      </c>
      <c r="C3027" s="2">
        <v>45394</v>
      </c>
      <c r="D3027" s="1" t="str">
        <f t="shared" si="248"/>
        <v>OK</v>
      </c>
      <c r="E3027">
        <f t="shared" si="249"/>
        <v>1</v>
      </c>
      <c r="F3027">
        <f t="shared" si="250"/>
        <v>0</v>
      </c>
      <c r="G3027" s="162">
        <v>45394</v>
      </c>
      <c r="H3027" s="152">
        <v>8</v>
      </c>
      <c r="I3027" s="152">
        <v>167</v>
      </c>
      <c r="J3027" s="152">
        <v>161</v>
      </c>
      <c r="K3027" s="152">
        <v>70</v>
      </c>
      <c r="L3027" s="152">
        <v>148</v>
      </c>
      <c r="M3027" s="152">
        <v>125</v>
      </c>
      <c r="N3027" s="152">
        <v>169</v>
      </c>
      <c r="O3027" s="152">
        <v>39</v>
      </c>
      <c r="P3027" s="152">
        <v>235</v>
      </c>
      <c r="Q3027" s="152">
        <v>310</v>
      </c>
      <c r="R3027" s="152">
        <v>127</v>
      </c>
      <c r="S3027" s="152">
        <v>44</v>
      </c>
      <c r="T3027" s="152">
        <v>139</v>
      </c>
      <c r="U3027" s="152">
        <v>15</v>
      </c>
      <c r="V3027" s="152">
        <v>106</v>
      </c>
      <c r="W3027" s="152">
        <v>535</v>
      </c>
      <c r="X3027" s="152">
        <v>111</v>
      </c>
      <c r="Y3027" s="152">
        <v>10</v>
      </c>
      <c r="Z3027" s="152">
        <v>97</v>
      </c>
      <c r="AA3027" s="152">
        <v>8</v>
      </c>
      <c r="AB3027" s="152">
        <v>380</v>
      </c>
      <c r="AC3027" s="152">
        <v>82</v>
      </c>
      <c r="AD3027" s="152">
        <v>6</v>
      </c>
      <c r="AE3027" s="152">
        <v>435</v>
      </c>
      <c r="AF3027" s="152">
        <v>599</v>
      </c>
      <c r="AG3027" s="152">
        <v>269</v>
      </c>
      <c r="AH3027" s="152">
        <v>79</v>
      </c>
      <c r="AI3027" s="152">
        <v>104</v>
      </c>
      <c r="AJ3027" s="152">
        <v>61</v>
      </c>
      <c r="AK3027" s="152">
        <v>329</v>
      </c>
      <c r="AL3027" s="152">
        <v>538</v>
      </c>
      <c r="AM3027" s="152">
        <v>21</v>
      </c>
      <c r="AN3027" s="152"/>
      <c r="AO3027" s="152">
        <v>124</v>
      </c>
      <c r="AP3027" s="152">
        <v>10</v>
      </c>
      <c r="AQ3027" s="152">
        <v>1545</v>
      </c>
      <c r="AR3027" s="152">
        <v>143</v>
      </c>
      <c r="AS3027" s="152">
        <v>350</v>
      </c>
      <c r="AT3027" s="152">
        <v>127</v>
      </c>
      <c r="AU3027" s="247">
        <v>346</v>
      </c>
      <c r="AV3027" s="152">
        <v>23</v>
      </c>
      <c r="AW3027" s="152">
        <v>39</v>
      </c>
      <c r="AX3027" s="152">
        <v>208</v>
      </c>
      <c r="AY3027" s="152">
        <v>92</v>
      </c>
      <c r="AZ3027" s="152">
        <v>164</v>
      </c>
      <c r="BA3027" s="152">
        <v>158</v>
      </c>
      <c r="BB3027" s="152">
        <v>44</v>
      </c>
      <c r="BC3027" s="205">
        <v>43</v>
      </c>
      <c r="BD3027" s="152">
        <v>51</v>
      </c>
      <c r="BE3027" s="152">
        <v>77</v>
      </c>
      <c r="BF3027" s="152">
        <v>22</v>
      </c>
      <c r="BG3027" s="152">
        <v>27</v>
      </c>
      <c r="BH3027" s="152">
        <v>53</v>
      </c>
      <c r="BI3027" s="152">
        <v>26</v>
      </c>
      <c r="BJ3027" s="152">
        <v>22</v>
      </c>
      <c r="BK3027" s="152">
        <v>10</v>
      </c>
      <c r="BL3027" s="152">
        <v>20</v>
      </c>
      <c r="BM3027" s="152">
        <v>67</v>
      </c>
      <c r="BN3027" s="152">
        <v>24</v>
      </c>
      <c r="BO3027" s="152">
        <v>11</v>
      </c>
      <c r="BP3027" s="152">
        <v>63</v>
      </c>
      <c r="BQ3027" s="152">
        <v>80</v>
      </c>
      <c r="BR3027" s="152">
        <v>28</v>
      </c>
      <c r="BS3027" s="152">
        <v>56</v>
      </c>
      <c r="BT3027" s="152">
        <v>9</v>
      </c>
      <c r="BU3027" s="152">
        <v>9</v>
      </c>
      <c r="BV3027" s="152">
        <v>21</v>
      </c>
      <c r="BW3027" s="152">
        <v>69</v>
      </c>
      <c r="BX3027" s="152">
        <v>79</v>
      </c>
      <c r="BY3027" s="152">
        <v>95</v>
      </c>
      <c r="BZ3027" s="152">
        <v>72</v>
      </c>
      <c r="CA3027" s="152">
        <v>18</v>
      </c>
      <c r="CB3027" s="152">
        <v>33</v>
      </c>
      <c r="CC3027" s="155">
        <v>311</v>
      </c>
      <c r="CD3027" s="152">
        <v>73</v>
      </c>
      <c r="CE3027" s="3"/>
    </row>
    <row r="3028" spans="1:83">
      <c r="A3028" t="str">
        <f t="shared" si="246"/>
        <v>2024</v>
      </c>
      <c r="B3028" t="str">
        <f t="shared" si="247"/>
        <v>April</v>
      </c>
      <c r="C3028" s="2">
        <v>45395</v>
      </c>
      <c r="D3028" s="1" t="str">
        <f t="shared" si="248"/>
        <v>OK</v>
      </c>
      <c r="E3028">
        <f t="shared" si="249"/>
        <v>0</v>
      </c>
      <c r="F3028">
        <f t="shared" si="250"/>
        <v>1</v>
      </c>
      <c r="G3028" s="162">
        <v>45395</v>
      </c>
      <c r="H3028" s="152">
        <v>17</v>
      </c>
      <c r="I3028" s="152">
        <v>213</v>
      </c>
      <c r="J3028" s="152">
        <v>145</v>
      </c>
      <c r="K3028" s="152">
        <v>182</v>
      </c>
      <c r="L3028" s="152">
        <v>140</v>
      </c>
      <c r="M3028" s="152">
        <v>185</v>
      </c>
      <c r="N3028" s="152">
        <v>93</v>
      </c>
      <c r="O3028" s="152">
        <v>103</v>
      </c>
      <c r="P3028" s="152">
        <v>261</v>
      </c>
      <c r="Q3028" s="152">
        <v>232</v>
      </c>
      <c r="R3028" s="152">
        <v>143</v>
      </c>
      <c r="S3028" s="152">
        <v>46</v>
      </c>
      <c r="T3028" s="152">
        <v>118</v>
      </c>
      <c r="U3028" s="152">
        <v>6</v>
      </c>
      <c r="V3028" s="152">
        <v>53</v>
      </c>
      <c r="W3028" s="152">
        <v>460</v>
      </c>
      <c r="X3028" s="152">
        <v>306</v>
      </c>
      <c r="Y3028" s="152">
        <v>10</v>
      </c>
      <c r="Z3028" s="152">
        <v>210</v>
      </c>
      <c r="AA3028" s="152">
        <v>29</v>
      </c>
      <c r="AB3028" s="152">
        <v>271</v>
      </c>
      <c r="AC3028" s="152">
        <v>427</v>
      </c>
      <c r="AD3028" s="152">
        <v>5</v>
      </c>
      <c r="AE3028" s="152">
        <v>275</v>
      </c>
      <c r="AF3028" s="152">
        <v>635</v>
      </c>
      <c r="AG3028" s="152">
        <v>609</v>
      </c>
      <c r="AH3028" s="152">
        <v>116</v>
      </c>
      <c r="AI3028" s="152">
        <v>275</v>
      </c>
      <c r="AJ3028" s="152">
        <v>62</v>
      </c>
      <c r="AK3028" s="152">
        <v>525</v>
      </c>
      <c r="AL3028" s="152">
        <v>749</v>
      </c>
      <c r="AM3028" s="152">
        <v>3</v>
      </c>
      <c r="AN3028" s="152"/>
      <c r="AO3028" s="152">
        <v>154</v>
      </c>
      <c r="AP3028" s="152">
        <v>24</v>
      </c>
      <c r="AQ3028" s="152">
        <v>1735</v>
      </c>
      <c r="AR3028" s="152">
        <v>101</v>
      </c>
      <c r="AS3028" s="152">
        <v>766</v>
      </c>
      <c r="AT3028" s="152">
        <v>91</v>
      </c>
      <c r="AU3028" s="247">
        <v>346</v>
      </c>
      <c r="AV3028" s="152">
        <v>99</v>
      </c>
      <c r="AW3028" s="152">
        <v>218</v>
      </c>
      <c r="AX3028" s="152">
        <v>168</v>
      </c>
      <c r="AY3028" s="152">
        <v>71</v>
      </c>
      <c r="AZ3028" s="152">
        <v>310</v>
      </c>
      <c r="BA3028" s="152">
        <v>306</v>
      </c>
      <c r="BB3028" s="152">
        <v>106</v>
      </c>
      <c r="BC3028" s="205">
        <v>43</v>
      </c>
      <c r="BD3028" s="152">
        <v>189</v>
      </c>
      <c r="BE3028" s="152">
        <v>111</v>
      </c>
      <c r="BF3028" s="152">
        <v>83</v>
      </c>
      <c r="BG3028" s="152">
        <v>35</v>
      </c>
      <c r="BH3028" s="152">
        <v>38</v>
      </c>
      <c r="BI3028" s="152">
        <v>87</v>
      </c>
      <c r="BJ3028" s="152">
        <v>43</v>
      </c>
      <c r="BK3028" s="152">
        <v>23</v>
      </c>
      <c r="BL3028" s="152">
        <v>223</v>
      </c>
      <c r="BM3028" s="152">
        <v>105</v>
      </c>
      <c r="BN3028" s="152">
        <v>81</v>
      </c>
      <c r="BO3028" s="152">
        <v>12</v>
      </c>
      <c r="BP3028" s="152">
        <v>102</v>
      </c>
      <c r="BQ3028" s="152">
        <v>97</v>
      </c>
      <c r="BR3028" s="152">
        <v>29</v>
      </c>
      <c r="BS3028" s="152">
        <v>44</v>
      </c>
      <c r="BT3028" s="152">
        <v>33</v>
      </c>
      <c r="BU3028" s="152">
        <v>48</v>
      </c>
      <c r="BV3028" s="152">
        <v>21</v>
      </c>
      <c r="BW3028" s="152">
        <v>62</v>
      </c>
      <c r="BX3028" s="152">
        <v>154</v>
      </c>
      <c r="BY3028" s="152">
        <v>79</v>
      </c>
      <c r="BZ3028" s="152">
        <v>80</v>
      </c>
      <c r="CA3028" s="152">
        <v>77</v>
      </c>
      <c r="CB3028" s="152">
        <v>43</v>
      </c>
      <c r="CC3028" s="155">
        <v>241</v>
      </c>
      <c r="CD3028" s="152">
        <v>63</v>
      </c>
      <c r="CE3028" s="3"/>
    </row>
    <row r="3029" spans="1:83">
      <c r="A3029" t="str">
        <f t="shared" si="246"/>
        <v>2024</v>
      </c>
      <c r="B3029" t="str">
        <f t="shared" si="247"/>
        <v>April</v>
      </c>
      <c r="C3029" s="2">
        <v>45396</v>
      </c>
      <c r="D3029" s="1" t="str">
        <f t="shared" si="248"/>
        <v>OK</v>
      </c>
      <c r="E3029">
        <f t="shared" si="249"/>
        <v>0</v>
      </c>
      <c r="F3029">
        <f t="shared" si="250"/>
        <v>1</v>
      </c>
      <c r="G3029" s="162">
        <v>45396</v>
      </c>
      <c r="H3029" s="152">
        <v>43</v>
      </c>
      <c r="I3029" s="152">
        <v>295</v>
      </c>
      <c r="J3029" s="152">
        <v>90</v>
      </c>
      <c r="K3029" s="152">
        <v>274</v>
      </c>
      <c r="L3029" s="152">
        <v>123</v>
      </c>
      <c r="M3029" s="152">
        <v>178</v>
      </c>
      <c r="N3029" s="152">
        <v>109</v>
      </c>
      <c r="O3029" s="152">
        <v>154</v>
      </c>
      <c r="P3029" s="152">
        <v>217</v>
      </c>
      <c r="Q3029" s="152">
        <v>283</v>
      </c>
      <c r="R3029" s="152">
        <v>202</v>
      </c>
      <c r="S3029" s="152">
        <v>53</v>
      </c>
      <c r="T3029" s="152">
        <v>127</v>
      </c>
      <c r="U3029" s="152">
        <v>23</v>
      </c>
      <c r="V3029" s="152">
        <v>46</v>
      </c>
      <c r="W3029" s="152">
        <v>471</v>
      </c>
      <c r="X3029" s="152">
        <v>322</v>
      </c>
      <c r="Y3029" s="152">
        <v>18</v>
      </c>
      <c r="Z3029" s="152">
        <v>240</v>
      </c>
      <c r="AA3029" s="152">
        <v>27</v>
      </c>
      <c r="AB3029" s="152">
        <v>323</v>
      </c>
      <c r="AC3029" s="152">
        <v>511</v>
      </c>
      <c r="AD3029" s="152">
        <v>15</v>
      </c>
      <c r="AE3029" s="152">
        <v>336</v>
      </c>
      <c r="AF3029" s="152">
        <v>750</v>
      </c>
      <c r="AG3029" s="152">
        <v>738</v>
      </c>
      <c r="AH3029" s="152">
        <v>135</v>
      </c>
      <c r="AI3029" s="152">
        <v>647</v>
      </c>
      <c r="AJ3029" s="152">
        <v>37</v>
      </c>
      <c r="AK3029" s="152">
        <v>738</v>
      </c>
      <c r="AL3029" s="152">
        <v>960</v>
      </c>
      <c r="AM3029" s="152">
        <v>11</v>
      </c>
      <c r="AN3029" s="152"/>
      <c r="AO3029" s="152">
        <v>148</v>
      </c>
      <c r="AP3029" s="152">
        <v>36</v>
      </c>
      <c r="AQ3029" s="152">
        <v>414</v>
      </c>
      <c r="AR3029" s="152">
        <v>99</v>
      </c>
      <c r="AS3029" s="152">
        <v>1030</v>
      </c>
      <c r="AT3029" s="152">
        <v>160</v>
      </c>
      <c r="AU3029" s="247">
        <v>346</v>
      </c>
      <c r="AV3029" s="152">
        <v>136</v>
      </c>
      <c r="AW3029" s="152">
        <v>230</v>
      </c>
      <c r="AX3029" s="152">
        <v>176</v>
      </c>
      <c r="AY3029" s="152">
        <v>96</v>
      </c>
      <c r="AZ3029" s="152">
        <v>607</v>
      </c>
      <c r="BA3029" s="152">
        <v>425</v>
      </c>
      <c r="BB3029" s="152">
        <v>158</v>
      </c>
      <c r="BC3029" s="205">
        <v>43</v>
      </c>
      <c r="BD3029" s="152">
        <v>334</v>
      </c>
      <c r="BE3029" s="152">
        <v>158</v>
      </c>
      <c r="BF3029" s="152">
        <v>87</v>
      </c>
      <c r="BG3029" s="152">
        <v>36</v>
      </c>
      <c r="BH3029" s="152">
        <v>38</v>
      </c>
      <c r="BI3029" s="152">
        <v>77</v>
      </c>
      <c r="BJ3029" s="152">
        <v>59</v>
      </c>
      <c r="BK3029" s="152">
        <v>27</v>
      </c>
      <c r="BL3029" s="152">
        <v>113</v>
      </c>
      <c r="BM3029" s="152">
        <v>207</v>
      </c>
      <c r="BN3029" s="152">
        <v>92</v>
      </c>
      <c r="BO3029" s="152">
        <v>7</v>
      </c>
      <c r="BP3029" s="152">
        <v>91</v>
      </c>
      <c r="BQ3029" s="152">
        <v>106</v>
      </c>
      <c r="BR3029" s="152">
        <v>26</v>
      </c>
      <c r="BS3029" s="152">
        <v>53</v>
      </c>
      <c r="BT3029" s="152">
        <v>76</v>
      </c>
      <c r="BU3029" s="152">
        <v>65</v>
      </c>
      <c r="BV3029" s="152">
        <v>29</v>
      </c>
      <c r="BW3029" s="152">
        <v>51</v>
      </c>
      <c r="BX3029" s="152">
        <v>108</v>
      </c>
      <c r="BY3029" s="152">
        <v>81</v>
      </c>
      <c r="BZ3029" s="152">
        <v>108</v>
      </c>
      <c r="CA3029" s="152">
        <v>96</v>
      </c>
      <c r="CB3029" s="152">
        <v>46</v>
      </c>
      <c r="CC3029" s="155">
        <v>149</v>
      </c>
      <c r="CD3029" s="152">
        <v>55</v>
      </c>
      <c r="CE3029" s="3"/>
    </row>
    <row r="3030" spans="1:83">
      <c r="A3030" t="str">
        <f t="shared" si="246"/>
        <v>2024</v>
      </c>
      <c r="B3030" t="str">
        <f t="shared" si="247"/>
        <v>April</v>
      </c>
      <c r="C3030" s="2">
        <v>45397</v>
      </c>
      <c r="D3030" s="1" t="str">
        <f t="shared" si="248"/>
        <v>OK</v>
      </c>
      <c r="E3030">
        <f t="shared" si="249"/>
        <v>1</v>
      </c>
      <c r="F3030">
        <f t="shared" si="250"/>
        <v>0</v>
      </c>
      <c r="G3030" s="162">
        <v>45397</v>
      </c>
      <c r="H3030" s="152">
        <v>61</v>
      </c>
      <c r="I3030" s="152">
        <v>444</v>
      </c>
      <c r="J3030" s="152">
        <v>345</v>
      </c>
      <c r="K3030" s="152">
        <v>232</v>
      </c>
      <c r="L3030" s="152">
        <v>396</v>
      </c>
      <c r="M3030" s="152">
        <v>137</v>
      </c>
      <c r="N3030" s="152">
        <v>226</v>
      </c>
      <c r="O3030" s="152">
        <v>110</v>
      </c>
      <c r="P3030" s="152">
        <v>499</v>
      </c>
      <c r="Q3030" s="152">
        <v>463</v>
      </c>
      <c r="R3030" s="152">
        <v>315</v>
      </c>
      <c r="S3030" s="152">
        <v>97</v>
      </c>
      <c r="T3030" s="152">
        <v>135</v>
      </c>
      <c r="U3030" s="152">
        <v>32</v>
      </c>
      <c r="V3030" s="152">
        <v>122</v>
      </c>
      <c r="W3030" s="152">
        <v>489</v>
      </c>
      <c r="X3030" s="152">
        <v>300</v>
      </c>
      <c r="Y3030" s="152">
        <v>26</v>
      </c>
      <c r="Z3030" s="152">
        <v>192</v>
      </c>
      <c r="AA3030" s="152">
        <v>18</v>
      </c>
      <c r="AB3030" s="152">
        <v>1028</v>
      </c>
      <c r="AC3030" s="152">
        <v>208</v>
      </c>
      <c r="AD3030" s="152">
        <v>16</v>
      </c>
      <c r="AE3030" s="152">
        <v>929</v>
      </c>
      <c r="AF3030" s="152">
        <v>1613</v>
      </c>
      <c r="AG3030" s="152">
        <v>765</v>
      </c>
      <c r="AH3030" s="152">
        <v>122</v>
      </c>
      <c r="AI3030" s="152">
        <v>250</v>
      </c>
      <c r="AJ3030" s="152">
        <v>75</v>
      </c>
      <c r="AK3030" s="152">
        <v>1168</v>
      </c>
      <c r="AL3030" s="152">
        <v>1342</v>
      </c>
      <c r="AM3030" s="152">
        <v>12</v>
      </c>
      <c r="AN3030" s="152"/>
      <c r="AO3030" s="152">
        <v>303</v>
      </c>
      <c r="AP3030" s="152">
        <v>33</v>
      </c>
      <c r="AQ3030" s="152">
        <v>243</v>
      </c>
      <c r="AR3030" s="152">
        <v>302</v>
      </c>
      <c r="AS3030" s="152">
        <v>1427</v>
      </c>
      <c r="AT3030" s="152">
        <v>234</v>
      </c>
      <c r="AU3030" s="247">
        <v>346</v>
      </c>
      <c r="AV3030" s="152">
        <v>110</v>
      </c>
      <c r="AW3030" s="152">
        <v>97</v>
      </c>
      <c r="AX3030" s="152">
        <v>451</v>
      </c>
      <c r="AY3030" s="152">
        <v>190</v>
      </c>
      <c r="AZ3030" s="152">
        <v>513</v>
      </c>
      <c r="BA3030" s="152">
        <v>388</v>
      </c>
      <c r="BB3030" s="152">
        <v>115</v>
      </c>
      <c r="BC3030" s="205">
        <v>43</v>
      </c>
      <c r="BD3030" s="152">
        <v>199</v>
      </c>
      <c r="BE3030" s="152">
        <v>248</v>
      </c>
      <c r="BF3030" s="152">
        <v>65</v>
      </c>
      <c r="BG3030" s="152">
        <v>52</v>
      </c>
      <c r="BH3030" s="152">
        <v>75</v>
      </c>
      <c r="BI3030" s="152">
        <v>67</v>
      </c>
      <c r="BJ3030" s="152">
        <v>66</v>
      </c>
      <c r="BK3030" s="152">
        <v>26</v>
      </c>
      <c r="BL3030" s="152">
        <v>49</v>
      </c>
      <c r="BM3030" s="152">
        <v>146</v>
      </c>
      <c r="BN3030" s="152">
        <v>44</v>
      </c>
      <c r="BO3030" s="152">
        <v>15</v>
      </c>
      <c r="BP3030" s="152">
        <v>141</v>
      </c>
      <c r="BQ3030" s="152">
        <v>192</v>
      </c>
      <c r="BR3030" s="152">
        <v>69</v>
      </c>
      <c r="BS3030" s="152">
        <v>89</v>
      </c>
      <c r="BT3030" s="152">
        <v>60</v>
      </c>
      <c r="BU3030" s="152">
        <v>48</v>
      </c>
      <c r="BV3030" s="152">
        <v>24</v>
      </c>
      <c r="BW3030" s="152">
        <v>98</v>
      </c>
      <c r="BX3030" s="152">
        <v>168</v>
      </c>
      <c r="BY3030" s="152">
        <v>134</v>
      </c>
      <c r="BZ3030" s="152">
        <v>156</v>
      </c>
      <c r="CA3030" s="152">
        <v>58</v>
      </c>
      <c r="CB3030" s="152">
        <v>73</v>
      </c>
      <c r="CC3030" s="155">
        <v>293</v>
      </c>
      <c r="CD3030" s="152">
        <v>96</v>
      </c>
      <c r="CE3030" s="3"/>
    </row>
    <row r="3031" spans="1:83">
      <c r="A3031" t="str">
        <f t="shared" si="246"/>
        <v>2024</v>
      </c>
      <c r="B3031" t="str">
        <f t="shared" si="247"/>
        <v>April</v>
      </c>
      <c r="C3031" s="2">
        <v>45398</v>
      </c>
      <c r="D3031" s="1" t="str">
        <f t="shared" si="248"/>
        <v>OK</v>
      </c>
      <c r="E3031">
        <f t="shared" si="249"/>
        <v>1</v>
      </c>
      <c r="F3031">
        <f t="shared" si="250"/>
        <v>0</v>
      </c>
      <c r="G3031" s="162">
        <v>45398</v>
      </c>
      <c r="H3031" s="152">
        <v>21</v>
      </c>
      <c r="I3031" s="152">
        <v>501</v>
      </c>
      <c r="J3031" s="152">
        <v>440</v>
      </c>
      <c r="K3031" s="152">
        <v>218</v>
      </c>
      <c r="L3031" s="152">
        <v>392</v>
      </c>
      <c r="M3031" s="152">
        <v>192</v>
      </c>
      <c r="N3031" s="152">
        <v>297</v>
      </c>
      <c r="O3031" s="152">
        <v>142</v>
      </c>
      <c r="P3031" s="152">
        <v>545</v>
      </c>
      <c r="Q3031" s="152">
        <v>530</v>
      </c>
      <c r="R3031" s="152">
        <v>362</v>
      </c>
      <c r="S3031" s="152">
        <v>112</v>
      </c>
      <c r="T3031" s="152">
        <v>128</v>
      </c>
      <c r="U3031" s="152">
        <v>28</v>
      </c>
      <c r="V3031" s="152">
        <v>140</v>
      </c>
      <c r="W3031" s="152">
        <v>295</v>
      </c>
      <c r="X3031" s="152">
        <v>300</v>
      </c>
      <c r="Y3031" s="152">
        <v>13</v>
      </c>
      <c r="Z3031" s="152">
        <v>218</v>
      </c>
      <c r="AA3031" s="152">
        <v>16</v>
      </c>
      <c r="AB3031" s="152">
        <v>1070</v>
      </c>
      <c r="AC3031" s="152">
        <v>205</v>
      </c>
      <c r="AD3031" s="152">
        <v>0</v>
      </c>
      <c r="AE3031" s="152">
        <v>977</v>
      </c>
      <c r="AF3031" s="152">
        <v>1675</v>
      </c>
      <c r="AG3031" s="152">
        <v>757</v>
      </c>
      <c r="AH3031" s="152">
        <v>132</v>
      </c>
      <c r="AI3031" s="152">
        <v>344</v>
      </c>
      <c r="AJ3031" s="152">
        <v>57</v>
      </c>
      <c r="AK3031" s="152">
        <v>1297</v>
      </c>
      <c r="AL3031" s="152">
        <v>1629</v>
      </c>
      <c r="AM3031" s="152">
        <v>8</v>
      </c>
      <c r="AN3031" s="152"/>
      <c r="AO3031" s="152">
        <v>299</v>
      </c>
      <c r="AP3031" s="152">
        <v>41</v>
      </c>
      <c r="AQ3031" s="152">
        <v>267</v>
      </c>
      <c r="AR3031" s="152">
        <v>324</v>
      </c>
      <c r="AS3031" s="152">
        <v>1467</v>
      </c>
      <c r="AT3031" s="152">
        <v>243</v>
      </c>
      <c r="AU3031" s="247">
        <v>346</v>
      </c>
      <c r="AV3031" s="152">
        <v>69</v>
      </c>
      <c r="AW3031" s="152">
        <v>145</v>
      </c>
      <c r="AX3031" s="152">
        <v>453</v>
      </c>
      <c r="AY3031" s="152">
        <v>202</v>
      </c>
      <c r="AZ3031" s="152">
        <v>482</v>
      </c>
      <c r="BA3031" s="152">
        <v>360</v>
      </c>
      <c r="BB3031" s="152">
        <v>135</v>
      </c>
      <c r="BC3031" s="205">
        <v>43</v>
      </c>
      <c r="BD3031" s="152">
        <v>231</v>
      </c>
      <c r="BE3031" s="152">
        <v>241</v>
      </c>
      <c r="BF3031" s="152">
        <v>73</v>
      </c>
      <c r="BG3031" s="152">
        <v>70</v>
      </c>
      <c r="BH3031" s="152">
        <v>105</v>
      </c>
      <c r="BI3031" s="152">
        <v>52</v>
      </c>
      <c r="BJ3031" s="152">
        <v>67</v>
      </c>
      <c r="BK3031" s="152">
        <v>30</v>
      </c>
      <c r="BL3031" s="152">
        <v>49</v>
      </c>
      <c r="BM3031" s="152">
        <v>135</v>
      </c>
      <c r="BN3031" s="152">
        <v>56</v>
      </c>
      <c r="BO3031" s="152">
        <v>12</v>
      </c>
      <c r="BP3031" s="152">
        <v>191</v>
      </c>
      <c r="BQ3031" s="152">
        <v>225</v>
      </c>
      <c r="BR3031" s="152">
        <v>59</v>
      </c>
      <c r="BS3031" s="152">
        <v>72</v>
      </c>
      <c r="BT3031" s="152">
        <v>61</v>
      </c>
      <c r="BU3031" s="152">
        <v>53</v>
      </c>
      <c r="BV3031" s="152">
        <v>30</v>
      </c>
      <c r="BW3031" s="152">
        <v>106</v>
      </c>
      <c r="BX3031" s="152">
        <v>215</v>
      </c>
      <c r="BY3031" s="152">
        <v>124</v>
      </c>
      <c r="BZ3031" s="152">
        <v>147</v>
      </c>
      <c r="CA3031" s="152">
        <v>55</v>
      </c>
      <c r="CB3031" s="152">
        <v>52</v>
      </c>
      <c r="CC3031" s="155">
        <v>308</v>
      </c>
      <c r="CD3031" s="152">
        <v>125</v>
      </c>
      <c r="CE3031" s="3"/>
    </row>
    <row r="3032" spans="1:83">
      <c r="A3032" t="str">
        <f t="shared" si="246"/>
        <v>2024</v>
      </c>
      <c r="B3032" t="str">
        <f t="shared" si="247"/>
        <v>April</v>
      </c>
      <c r="C3032" s="2">
        <v>45399</v>
      </c>
      <c r="D3032" s="1" t="str">
        <f t="shared" si="248"/>
        <v>OK</v>
      </c>
      <c r="E3032">
        <f t="shared" si="249"/>
        <v>1</v>
      </c>
      <c r="F3032">
        <f t="shared" si="250"/>
        <v>0</v>
      </c>
      <c r="G3032" s="162">
        <v>45399</v>
      </c>
      <c r="H3032" s="152">
        <v>81</v>
      </c>
      <c r="I3032" s="152">
        <v>482</v>
      </c>
      <c r="J3032" s="152">
        <v>412</v>
      </c>
      <c r="K3032" s="152">
        <v>236</v>
      </c>
      <c r="L3032" s="152">
        <v>409</v>
      </c>
      <c r="M3032" s="152">
        <v>203</v>
      </c>
      <c r="N3032" s="152">
        <v>271</v>
      </c>
      <c r="O3032" s="152">
        <v>136</v>
      </c>
      <c r="P3032" s="152">
        <v>547</v>
      </c>
      <c r="Q3032" s="152">
        <v>543</v>
      </c>
      <c r="R3032" s="152">
        <v>376</v>
      </c>
      <c r="S3032" s="152">
        <v>119</v>
      </c>
      <c r="T3032" s="152">
        <v>125</v>
      </c>
      <c r="U3032" s="152">
        <v>28</v>
      </c>
      <c r="V3032" s="152">
        <v>138</v>
      </c>
      <c r="W3032" s="152">
        <v>292</v>
      </c>
      <c r="X3032" s="152">
        <v>284</v>
      </c>
      <c r="Y3032" s="152">
        <v>12</v>
      </c>
      <c r="Z3032" s="152">
        <v>229</v>
      </c>
      <c r="AA3032" s="152">
        <v>14</v>
      </c>
      <c r="AB3032" s="152">
        <v>1034</v>
      </c>
      <c r="AC3032" s="152">
        <v>222</v>
      </c>
      <c r="AD3032" s="152">
        <v>3</v>
      </c>
      <c r="AE3032" s="152">
        <v>989</v>
      </c>
      <c r="AF3032" s="152">
        <v>1554</v>
      </c>
      <c r="AG3032" s="152">
        <v>829</v>
      </c>
      <c r="AH3032" s="152">
        <v>138</v>
      </c>
      <c r="AI3032" s="152">
        <v>250</v>
      </c>
      <c r="AJ3032" s="152">
        <v>60</v>
      </c>
      <c r="AK3032" s="152">
        <v>1208</v>
      </c>
      <c r="AL3032" s="152">
        <v>1411</v>
      </c>
      <c r="AM3032" s="152">
        <v>13</v>
      </c>
      <c r="AN3032" s="152"/>
      <c r="AO3032" s="152">
        <v>341</v>
      </c>
      <c r="AP3032" s="152">
        <v>43</v>
      </c>
      <c r="AQ3032" s="152">
        <v>231</v>
      </c>
      <c r="AR3032" s="152">
        <v>306</v>
      </c>
      <c r="AS3032" s="152">
        <v>1384</v>
      </c>
      <c r="AT3032" s="152">
        <v>233</v>
      </c>
      <c r="AU3032" s="247">
        <v>346</v>
      </c>
      <c r="AV3032" s="152">
        <v>85</v>
      </c>
      <c r="AW3032" s="152">
        <v>112</v>
      </c>
      <c r="AX3032" s="152">
        <v>528</v>
      </c>
      <c r="AY3032" s="152">
        <v>194</v>
      </c>
      <c r="AZ3032" s="152">
        <v>519</v>
      </c>
      <c r="BA3032" s="152">
        <v>388</v>
      </c>
      <c r="BB3032" s="152">
        <v>124</v>
      </c>
      <c r="BC3032" s="205">
        <v>43</v>
      </c>
      <c r="BD3032" s="152">
        <v>199</v>
      </c>
      <c r="BE3032" s="152">
        <v>269</v>
      </c>
      <c r="BF3032" s="152">
        <v>66</v>
      </c>
      <c r="BG3032" s="152">
        <v>45</v>
      </c>
      <c r="BH3032" s="152">
        <v>78</v>
      </c>
      <c r="BI3032" s="152">
        <v>57</v>
      </c>
      <c r="BJ3032" s="152">
        <v>63</v>
      </c>
      <c r="BK3032" s="152">
        <v>24</v>
      </c>
      <c r="BL3032" s="152">
        <v>61</v>
      </c>
      <c r="BM3032" s="152">
        <v>163</v>
      </c>
      <c r="BN3032" s="152">
        <v>62</v>
      </c>
      <c r="BO3032" s="152">
        <v>13</v>
      </c>
      <c r="BP3032" s="152">
        <v>162</v>
      </c>
      <c r="BQ3032" s="152">
        <v>181</v>
      </c>
      <c r="BR3032" s="152">
        <v>46</v>
      </c>
      <c r="BS3032" s="152">
        <v>78</v>
      </c>
      <c r="BT3032" s="152">
        <v>74</v>
      </c>
      <c r="BU3032" s="152">
        <v>55</v>
      </c>
      <c r="BV3032" s="152">
        <v>31</v>
      </c>
      <c r="BW3032" s="152">
        <v>97</v>
      </c>
      <c r="BX3032" s="152">
        <v>168</v>
      </c>
      <c r="BY3032" s="152">
        <v>136</v>
      </c>
      <c r="BZ3032" s="152">
        <v>172</v>
      </c>
      <c r="CA3032" s="152">
        <v>64</v>
      </c>
      <c r="CB3032" s="152">
        <v>69</v>
      </c>
      <c r="CC3032" s="155">
        <v>307</v>
      </c>
      <c r="CD3032" s="152">
        <v>101</v>
      </c>
      <c r="CE3032" s="3"/>
    </row>
    <row r="3033" spans="1:83">
      <c r="A3033" t="str">
        <f t="shared" si="246"/>
        <v>2024</v>
      </c>
      <c r="B3033" t="str">
        <f t="shared" si="247"/>
        <v>April</v>
      </c>
      <c r="C3033" s="2">
        <v>45400</v>
      </c>
      <c r="D3033" s="1" t="str">
        <f t="shared" si="248"/>
        <v>OK</v>
      </c>
      <c r="E3033">
        <f t="shared" si="249"/>
        <v>1</v>
      </c>
      <c r="F3033">
        <f t="shared" si="250"/>
        <v>0</v>
      </c>
      <c r="G3033" s="162">
        <v>45400</v>
      </c>
      <c r="H3033" s="152">
        <v>10</v>
      </c>
      <c r="I3033" s="152">
        <v>450</v>
      </c>
      <c r="J3033" s="152">
        <v>369</v>
      </c>
      <c r="K3033" s="152">
        <v>200</v>
      </c>
      <c r="L3033" s="152">
        <v>355</v>
      </c>
      <c r="M3033" s="152">
        <v>205</v>
      </c>
      <c r="N3033" s="152">
        <v>265</v>
      </c>
      <c r="O3033" s="152">
        <v>115</v>
      </c>
      <c r="P3033" s="152">
        <v>450</v>
      </c>
      <c r="Q3033" s="152">
        <v>457</v>
      </c>
      <c r="R3033" s="152">
        <v>332</v>
      </c>
      <c r="S3033" s="152">
        <v>88</v>
      </c>
      <c r="T3033" s="152">
        <v>109</v>
      </c>
      <c r="U3033" s="152">
        <v>38</v>
      </c>
      <c r="V3033" s="152">
        <v>127</v>
      </c>
      <c r="W3033" s="152">
        <v>300</v>
      </c>
      <c r="X3033" s="152">
        <v>269</v>
      </c>
      <c r="Y3033" s="152">
        <v>12</v>
      </c>
      <c r="Z3033" s="152">
        <v>184</v>
      </c>
      <c r="AA3033" s="152">
        <v>12</v>
      </c>
      <c r="AB3033" s="152">
        <v>970</v>
      </c>
      <c r="AC3033" s="152">
        <v>220</v>
      </c>
      <c r="AD3033" s="152">
        <v>55</v>
      </c>
      <c r="AE3033" s="152">
        <v>942</v>
      </c>
      <c r="AF3033" s="152">
        <v>1431</v>
      </c>
      <c r="AG3033" s="152">
        <v>622</v>
      </c>
      <c r="AH3033" s="152">
        <v>112</v>
      </c>
      <c r="AI3033" s="152">
        <v>276</v>
      </c>
      <c r="AJ3033" s="152">
        <v>63</v>
      </c>
      <c r="AK3033" s="152">
        <v>1097</v>
      </c>
      <c r="AL3033" s="152">
        <v>1362</v>
      </c>
      <c r="AM3033" s="152">
        <v>22</v>
      </c>
      <c r="AN3033" s="152"/>
      <c r="AO3033" s="152">
        <v>339</v>
      </c>
      <c r="AP3033" s="152">
        <v>36</v>
      </c>
      <c r="AQ3033" s="152">
        <v>181</v>
      </c>
      <c r="AR3033" s="152">
        <v>283</v>
      </c>
      <c r="AS3033" s="152">
        <v>1251</v>
      </c>
      <c r="AT3033" s="152">
        <v>201</v>
      </c>
      <c r="AU3033" s="247">
        <v>346</v>
      </c>
      <c r="AV3033" s="152">
        <v>72</v>
      </c>
      <c r="AW3033" s="152">
        <v>122</v>
      </c>
      <c r="AX3033" s="152">
        <v>482</v>
      </c>
      <c r="AY3033" s="152">
        <v>166</v>
      </c>
      <c r="AZ3033" s="152">
        <v>388</v>
      </c>
      <c r="BA3033" s="152">
        <v>341</v>
      </c>
      <c r="BB3033" s="152">
        <v>126</v>
      </c>
      <c r="BC3033" s="205">
        <v>43</v>
      </c>
      <c r="BD3033" s="152">
        <v>181</v>
      </c>
      <c r="BE3033" s="152">
        <v>235</v>
      </c>
      <c r="BF3033" s="152">
        <v>81</v>
      </c>
      <c r="BG3033" s="152">
        <v>45</v>
      </c>
      <c r="BH3033" s="152">
        <v>92</v>
      </c>
      <c r="BI3033" s="152">
        <v>44</v>
      </c>
      <c r="BJ3033" s="152">
        <v>74</v>
      </c>
      <c r="BK3033" s="152">
        <v>28</v>
      </c>
      <c r="BL3033" s="152">
        <v>75</v>
      </c>
      <c r="BM3033" s="152">
        <v>118</v>
      </c>
      <c r="BN3033" s="152">
        <v>61</v>
      </c>
      <c r="BO3033" s="152">
        <v>11</v>
      </c>
      <c r="BP3033" s="152">
        <v>152</v>
      </c>
      <c r="BQ3033" s="152">
        <v>185</v>
      </c>
      <c r="BR3033" s="152">
        <v>61</v>
      </c>
      <c r="BS3033" s="152">
        <v>76</v>
      </c>
      <c r="BT3033" s="152">
        <v>68</v>
      </c>
      <c r="BU3033" s="152">
        <v>46</v>
      </c>
      <c r="BV3033" s="152">
        <v>33</v>
      </c>
      <c r="BW3033" s="152">
        <v>97</v>
      </c>
      <c r="BX3033" s="152">
        <v>191</v>
      </c>
      <c r="BY3033" s="152">
        <v>132</v>
      </c>
      <c r="BZ3033" s="152">
        <v>150</v>
      </c>
      <c r="CA3033" s="152">
        <v>38</v>
      </c>
      <c r="CB3033" s="152">
        <v>65</v>
      </c>
      <c r="CC3033" s="155">
        <v>305</v>
      </c>
      <c r="CD3033" s="152">
        <v>115</v>
      </c>
      <c r="CE3033" s="3"/>
    </row>
    <row r="3034" spans="1:83">
      <c r="A3034" t="str">
        <f t="shared" si="246"/>
        <v>2024</v>
      </c>
      <c r="B3034" t="str">
        <f t="shared" si="247"/>
        <v>April</v>
      </c>
      <c r="C3034" s="2">
        <v>45401</v>
      </c>
      <c r="D3034" s="1" t="str">
        <f t="shared" si="248"/>
        <v>OK</v>
      </c>
      <c r="E3034">
        <f t="shared" si="249"/>
        <v>1</v>
      </c>
      <c r="F3034">
        <f t="shared" si="250"/>
        <v>0</v>
      </c>
      <c r="G3034" s="162">
        <v>45401</v>
      </c>
      <c r="H3034" s="152">
        <v>29</v>
      </c>
      <c r="I3034" s="152">
        <v>262</v>
      </c>
      <c r="J3034" s="152">
        <v>272</v>
      </c>
      <c r="K3034" s="152">
        <v>152</v>
      </c>
      <c r="L3034" s="152">
        <v>284</v>
      </c>
      <c r="M3034" s="152">
        <v>150</v>
      </c>
      <c r="N3034" s="152">
        <v>255</v>
      </c>
      <c r="O3034" s="152">
        <v>94</v>
      </c>
      <c r="P3034" s="152">
        <v>397</v>
      </c>
      <c r="Q3034" s="152">
        <v>313</v>
      </c>
      <c r="R3034" s="152">
        <v>247</v>
      </c>
      <c r="S3034" s="152">
        <v>61</v>
      </c>
      <c r="T3034" s="152">
        <v>145</v>
      </c>
      <c r="U3034" s="152">
        <v>29</v>
      </c>
      <c r="V3034" s="152">
        <v>122</v>
      </c>
      <c r="W3034" s="152">
        <v>275</v>
      </c>
      <c r="X3034" s="152">
        <v>192</v>
      </c>
      <c r="Y3034" s="152">
        <v>7</v>
      </c>
      <c r="Z3034" s="152">
        <v>165</v>
      </c>
      <c r="AA3034" s="152">
        <v>8</v>
      </c>
      <c r="AB3034" s="152">
        <v>695</v>
      </c>
      <c r="AC3034" s="152">
        <v>214</v>
      </c>
      <c r="AD3034" s="152">
        <v>15</v>
      </c>
      <c r="AE3034" s="152">
        <v>675</v>
      </c>
      <c r="AF3034" s="152">
        <v>1035</v>
      </c>
      <c r="AG3034" s="152">
        <v>439</v>
      </c>
      <c r="AH3034" s="152">
        <v>104</v>
      </c>
      <c r="AI3034" s="152">
        <v>276</v>
      </c>
      <c r="AJ3034" s="152">
        <v>68</v>
      </c>
      <c r="AK3034" s="152">
        <v>738</v>
      </c>
      <c r="AL3034" s="152">
        <v>1070</v>
      </c>
      <c r="AM3034" s="152">
        <v>12</v>
      </c>
      <c r="AN3034" s="152"/>
      <c r="AO3034" s="152">
        <v>241</v>
      </c>
      <c r="AP3034" s="152">
        <v>47</v>
      </c>
      <c r="AQ3034" s="152">
        <v>216</v>
      </c>
      <c r="AR3034" s="152">
        <v>233</v>
      </c>
      <c r="AS3034" s="152">
        <v>815</v>
      </c>
      <c r="AT3034" s="152">
        <v>133</v>
      </c>
      <c r="AU3034" s="247">
        <v>346</v>
      </c>
      <c r="AV3034" s="152">
        <v>80</v>
      </c>
      <c r="AW3034" s="152">
        <v>70</v>
      </c>
      <c r="AX3034" s="152">
        <v>343</v>
      </c>
      <c r="AY3034" s="152">
        <v>137</v>
      </c>
      <c r="AZ3034" s="152">
        <v>325</v>
      </c>
      <c r="BA3034" s="152">
        <v>264</v>
      </c>
      <c r="BB3034" s="152">
        <v>113</v>
      </c>
      <c r="BC3034" s="205">
        <v>43</v>
      </c>
      <c r="BD3034" s="152">
        <v>142</v>
      </c>
      <c r="BE3034" s="152">
        <v>191</v>
      </c>
      <c r="BF3034" s="152">
        <v>32</v>
      </c>
      <c r="BG3034" s="152">
        <v>47</v>
      </c>
      <c r="BH3034" s="152">
        <v>73</v>
      </c>
      <c r="BI3034" s="152">
        <v>41</v>
      </c>
      <c r="BJ3034" s="152">
        <v>57</v>
      </c>
      <c r="BK3034" s="152">
        <v>33</v>
      </c>
      <c r="BL3034" s="152">
        <v>69</v>
      </c>
      <c r="BM3034" s="152">
        <v>104</v>
      </c>
      <c r="BN3034" s="152">
        <v>31</v>
      </c>
      <c r="BO3034" s="152">
        <v>16</v>
      </c>
      <c r="BP3034" s="152">
        <v>102</v>
      </c>
      <c r="BQ3034" s="152">
        <v>150</v>
      </c>
      <c r="BR3034" s="152">
        <v>37</v>
      </c>
      <c r="BS3034" s="152">
        <v>53</v>
      </c>
      <c r="BT3034" s="152">
        <v>46</v>
      </c>
      <c r="BU3034" s="152">
        <v>36</v>
      </c>
      <c r="BV3034" s="152">
        <v>39</v>
      </c>
      <c r="BW3034" s="152">
        <v>89</v>
      </c>
      <c r="BX3034" s="152">
        <v>133</v>
      </c>
      <c r="BY3034" s="152">
        <v>147</v>
      </c>
      <c r="BZ3034" s="152">
        <v>126</v>
      </c>
      <c r="CA3034" s="152">
        <v>37</v>
      </c>
      <c r="CB3034" s="152">
        <v>38</v>
      </c>
      <c r="CC3034" s="155">
        <v>331</v>
      </c>
      <c r="CD3034" s="152">
        <v>71</v>
      </c>
      <c r="CE3034" s="3"/>
    </row>
    <row r="3035" spans="1:83">
      <c r="A3035" t="str">
        <f t="shared" si="246"/>
        <v>2024</v>
      </c>
      <c r="B3035" t="str">
        <f t="shared" si="247"/>
        <v>April</v>
      </c>
      <c r="C3035" s="2">
        <v>45402</v>
      </c>
      <c r="D3035" s="1" t="str">
        <f t="shared" si="248"/>
        <v>OK</v>
      </c>
      <c r="E3035">
        <f t="shared" si="249"/>
        <v>0</v>
      </c>
      <c r="F3035">
        <f t="shared" si="250"/>
        <v>1</v>
      </c>
      <c r="G3035" s="162">
        <v>45402</v>
      </c>
      <c r="H3035" s="152">
        <v>0</v>
      </c>
      <c r="I3035" s="152">
        <v>53</v>
      </c>
      <c r="J3035" s="152">
        <v>34</v>
      </c>
      <c r="K3035" s="152">
        <v>30</v>
      </c>
      <c r="L3035" s="152">
        <v>46</v>
      </c>
      <c r="M3035" s="152">
        <v>78</v>
      </c>
      <c r="N3035" s="152">
        <v>41</v>
      </c>
      <c r="O3035" s="152">
        <v>15</v>
      </c>
      <c r="P3035" s="152">
        <v>55</v>
      </c>
      <c r="Q3035" s="152">
        <v>218</v>
      </c>
      <c r="R3035" s="152">
        <v>55</v>
      </c>
      <c r="S3035" s="152">
        <v>12</v>
      </c>
      <c r="T3035" s="152">
        <v>105</v>
      </c>
      <c r="U3035" s="152">
        <v>0</v>
      </c>
      <c r="V3035" s="152">
        <v>33</v>
      </c>
      <c r="W3035" s="152">
        <v>152</v>
      </c>
      <c r="X3035" s="152">
        <v>42</v>
      </c>
      <c r="Y3035" s="152">
        <v>0</v>
      </c>
      <c r="Z3035" s="152">
        <v>52</v>
      </c>
      <c r="AA3035" s="152">
        <v>8</v>
      </c>
      <c r="AB3035" s="152">
        <v>70</v>
      </c>
      <c r="AC3035" s="152">
        <v>59</v>
      </c>
      <c r="AD3035" s="152">
        <v>0</v>
      </c>
      <c r="AE3035" s="152">
        <v>90</v>
      </c>
      <c r="AF3035" s="152">
        <v>121</v>
      </c>
      <c r="AG3035" s="152">
        <v>87</v>
      </c>
      <c r="AH3035" s="152">
        <v>34</v>
      </c>
      <c r="AI3035" s="152">
        <v>45</v>
      </c>
      <c r="AJ3035" s="152">
        <v>27</v>
      </c>
      <c r="AK3035" s="152">
        <v>99</v>
      </c>
      <c r="AL3035" s="152">
        <v>169</v>
      </c>
      <c r="AM3035" s="152">
        <v>13</v>
      </c>
      <c r="AN3035" s="152"/>
      <c r="AO3035" s="152">
        <v>35</v>
      </c>
      <c r="AP3035" s="152">
        <v>9</v>
      </c>
      <c r="AQ3035" s="152">
        <v>62</v>
      </c>
      <c r="AR3035" s="152">
        <v>39</v>
      </c>
      <c r="AS3035" s="152">
        <v>133</v>
      </c>
      <c r="AT3035" s="152">
        <v>18</v>
      </c>
      <c r="AU3035" s="247">
        <v>346</v>
      </c>
      <c r="AV3035" s="152">
        <v>5</v>
      </c>
      <c r="AW3035" s="152">
        <v>15</v>
      </c>
      <c r="AX3035" s="152">
        <v>44</v>
      </c>
      <c r="AY3035" s="152">
        <v>18</v>
      </c>
      <c r="AZ3035" s="152">
        <v>51</v>
      </c>
      <c r="BA3035" s="152">
        <v>78</v>
      </c>
      <c r="BB3035" s="152">
        <v>19</v>
      </c>
      <c r="BC3035" s="205">
        <v>43</v>
      </c>
      <c r="BD3035" s="152">
        <v>30</v>
      </c>
      <c r="BE3035" s="152">
        <v>22</v>
      </c>
      <c r="BF3035" s="152">
        <v>9</v>
      </c>
      <c r="BG3035" s="152">
        <v>10</v>
      </c>
      <c r="BH3035" s="152">
        <v>15</v>
      </c>
      <c r="BI3035" s="152">
        <v>10</v>
      </c>
      <c r="BJ3035" s="152">
        <v>10</v>
      </c>
      <c r="BK3035" s="152">
        <v>13</v>
      </c>
      <c r="BL3035" s="152">
        <v>27</v>
      </c>
      <c r="BM3035" s="152">
        <v>40</v>
      </c>
      <c r="BN3035" s="152">
        <v>17</v>
      </c>
      <c r="BO3035" s="152">
        <v>9</v>
      </c>
      <c r="BP3035" s="152">
        <v>20</v>
      </c>
      <c r="BQ3035" s="152">
        <v>16</v>
      </c>
      <c r="BR3035" s="152">
        <v>14</v>
      </c>
      <c r="BS3035" s="152">
        <v>48</v>
      </c>
      <c r="BT3035" s="152">
        <v>8</v>
      </c>
      <c r="BU3035" s="152">
        <v>5</v>
      </c>
      <c r="BV3035" s="152">
        <v>7</v>
      </c>
      <c r="BW3035" s="152">
        <v>47</v>
      </c>
      <c r="BX3035" s="152">
        <v>21</v>
      </c>
      <c r="BY3035" s="152">
        <v>103</v>
      </c>
      <c r="BZ3035" s="152">
        <v>19</v>
      </c>
      <c r="CA3035" s="152">
        <v>7</v>
      </c>
      <c r="CB3035" s="152">
        <v>9</v>
      </c>
      <c r="CC3035" s="155">
        <v>249</v>
      </c>
      <c r="CD3035" s="152">
        <v>42</v>
      </c>
      <c r="CE3035" s="3"/>
    </row>
    <row r="3036" spans="1:83">
      <c r="A3036" t="str">
        <f t="shared" si="246"/>
        <v>2024</v>
      </c>
      <c r="B3036" t="str">
        <f t="shared" si="247"/>
        <v>April</v>
      </c>
      <c r="C3036" s="2">
        <v>45403</v>
      </c>
      <c r="D3036" s="1" t="str">
        <f t="shared" si="248"/>
        <v>OK</v>
      </c>
      <c r="E3036">
        <f t="shared" si="249"/>
        <v>0</v>
      </c>
      <c r="F3036">
        <f t="shared" si="250"/>
        <v>1</v>
      </c>
      <c r="G3036" s="162">
        <v>45403</v>
      </c>
      <c r="H3036" s="152">
        <v>37</v>
      </c>
      <c r="I3036" s="152">
        <v>148</v>
      </c>
      <c r="J3036" s="152">
        <v>83</v>
      </c>
      <c r="K3036" s="152">
        <v>157</v>
      </c>
      <c r="L3036" s="152">
        <v>65</v>
      </c>
      <c r="M3036" s="152">
        <v>129</v>
      </c>
      <c r="N3036" s="152">
        <v>84</v>
      </c>
      <c r="O3036" s="152">
        <v>73</v>
      </c>
      <c r="P3036" s="152">
        <v>144</v>
      </c>
      <c r="Q3036" s="152">
        <v>296</v>
      </c>
      <c r="R3036" s="152">
        <v>117</v>
      </c>
      <c r="S3036" s="152">
        <v>45</v>
      </c>
      <c r="T3036" s="152">
        <v>114</v>
      </c>
      <c r="U3036" s="152">
        <v>19</v>
      </c>
      <c r="V3036" s="152">
        <v>48</v>
      </c>
      <c r="W3036" s="152">
        <v>202</v>
      </c>
      <c r="X3036" s="152">
        <v>228</v>
      </c>
      <c r="Y3036" s="152">
        <v>11</v>
      </c>
      <c r="Z3036" s="152">
        <v>177</v>
      </c>
      <c r="AA3036" s="152">
        <v>23</v>
      </c>
      <c r="AB3036" s="152">
        <v>207</v>
      </c>
      <c r="AC3036" s="152">
        <v>347</v>
      </c>
      <c r="AD3036" s="152">
        <v>8</v>
      </c>
      <c r="AE3036" s="152">
        <v>211</v>
      </c>
      <c r="AF3036" s="152">
        <v>431</v>
      </c>
      <c r="AG3036" s="152">
        <v>445</v>
      </c>
      <c r="AH3036" s="152">
        <v>98</v>
      </c>
      <c r="AI3036" s="152">
        <v>355</v>
      </c>
      <c r="AJ3036" s="152">
        <v>40</v>
      </c>
      <c r="AK3036" s="152">
        <v>351</v>
      </c>
      <c r="AL3036" s="152">
        <v>553</v>
      </c>
      <c r="AM3036" s="152">
        <v>14</v>
      </c>
      <c r="AN3036" s="152"/>
      <c r="AO3036" s="152">
        <v>86</v>
      </c>
      <c r="AP3036" s="152">
        <v>30</v>
      </c>
      <c r="AQ3036" s="152">
        <v>335</v>
      </c>
      <c r="AR3036" s="152">
        <v>59</v>
      </c>
      <c r="AS3036" s="152">
        <v>536</v>
      </c>
      <c r="AT3036" s="152">
        <v>100</v>
      </c>
      <c r="AU3036" s="247">
        <v>346</v>
      </c>
      <c r="AV3036" s="152">
        <v>72</v>
      </c>
      <c r="AW3036" s="152">
        <v>244</v>
      </c>
      <c r="AX3036" s="152">
        <v>103</v>
      </c>
      <c r="AY3036" s="152">
        <v>52</v>
      </c>
      <c r="AZ3036" s="152">
        <v>317</v>
      </c>
      <c r="BA3036" s="152">
        <v>217</v>
      </c>
      <c r="BB3036" s="152">
        <v>146</v>
      </c>
      <c r="BC3036" s="205">
        <v>43</v>
      </c>
      <c r="BD3036" s="152">
        <v>154</v>
      </c>
      <c r="BE3036" s="152">
        <v>76</v>
      </c>
      <c r="BF3036" s="152">
        <v>68</v>
      </c>
      <c r="BG3036" s="152">
        <v>28</v>
      </c>
      <c r="BH3036" s="152">
        <v>29</v>
      </c>
      <c r="BI3036" s="152">
        <v>58</v>
      </c>
      <c r="BJ3036" s="152">
        <v>48</v>
      </c>
      <c r="BK3036" s="152">
        <v>31</v>
      </c>
      <c r="BL3036" s="152">
        <v>108</v>
      </c>
      <c r="BM3036" s="152">
        <v>103</v>
      </c>
      <c r="BN3036" s="152">
        <v>64</v>
      </c>
      <c r="BO3036" s="152">
        <v>7</v>
      </c>
      <c r="BP3036" s="152">
        <v>69</v>
      </c>
      <c r="BQ3036" s="152">
        <v>52</v>
      </c>
      <c r="BR3036" s="152">
        <v>18</v>
      </c>
      <c r="BS3036" s="152">
        <v>51</v>
      </c>
      <c r="BT3036" s="152">
        <v>52</v>
      </c>
      <c r="BU3036" s="152">
        <v>34</v>
      </c>
      <c r="BV3036" s="152">
        <v>15</v>
      </c>
      <c r="BW3036" s="152">
        <v>53</v>
      </c>
      <c r="BX3036" s="152">
        <v>80</v>
      </c>
      <c r="BY3036" s="152">
        <v>90</v>
      </c>
      <c r="BZ3036" s="152">
        <v>69</v>
      </c>
      <c r="CA3036" s="152">
        <v>39</v>
      </c>
      <c r="CB3036" s="152">
        <v>40</v>
      </c>
      <c r="CC3036" s="155">
        <v>167</v>
      </c>
      <c r="CD3036" s="152">
        <v>46</v>
      </c>
      <c r="CE3036" s="3"/>
    </row>
    <row r="3037" spans="1:83">
      <c r="A3037" t="str">
        <f t="shared" si="246"/>
        <v>2024</v>
      </c>
      <c r="B3037" t="str">
        <f t="shared" si="247"/>
        <v>April</v>
      </c>
      <c r="C3037" s="2">
        <v>45404</v>
      </c>
      <c r="D3037" s="1" t="str">
        <f t="shared" si="248"/>
        <v>OK</v>
      </c>
      <c r="E3037">
        <f t="shared" si="249"/>
        <v>1</v>
      </c>
      <c r="F3037">
        <f t="shared" si="250"/>
        <v>0</v>
      </c>
      <c r="G3037" s="162">
        <v>45404</v>
      </c>
      <c r="H3037" s="152">
        <v>30</v>
      </c>
      <c r="I3037" s="152">
        <v>389</v>
      </c>
      <c r="J3037" s="152">
        <v>361</v>
      </c>
      <c r="K3037" s="152">
        <v>152</v>
      </c>
      <c r="L3037" s="152">
        <v>361</v>
      </c>
      <c r="M3037" s="152">
        <v>157</v>
      </c>
      <c r="N3037" s="152">
        <v>267</v>
      </c>
      <c r="O3037" s="152">
        <v>121</v>
      </c>
      <c r="P3037" s="152">
        <v>521</v>
      </c>
      <c r="Q3037" s="152">
        <v>457</v>
      </c>
      <c r="R3037" s="152">
        <v>350</v>
      </c>
      <c r="S3037" s="152">
        <v>82</v>
      </c>
      <c r="T3037" s="152">
        <v>138</v>
      </c>
      <c r="U3037" s="152">
        <v>32</v>
      </c>
      <c r="V3037" s="152">
        <v>111</v>
      </c>
      <c r="W3037" s="152">
        <v>237</v>
      </c>
      <c r="X3037" s="152">
        <v>232</v>
      </c>
      <c r="Y3037" s="152">
        <v>10</v>
      </c>
      <c r="Z3037" s="152">
        <v>183</v>
      </c>
      <c r="AA3037" s="152">
        <v>8</v>
      </c>
      <c r="AB3037" s="152">
        <v>914</v>
      </c>
      <c r="AC3037" s="152">
        <v>242</v>
      </c>
      <c r="AD3037" s="152">
        <v>8</v>
      </c>
      <c r="AE3037" s="152">
        <v>865</v>
      </c>
      <c r="AF3037" s="152">
        <v>1392</v>
      </c>
      <c r="AG3037" s="152">
        <v>640</v>
      </c>
      <c r="AH3037" s="152">
        <v>118</v>
      </c>
      <c r="AI3037" s="152">
        <v>215</v>
      </c>
      <c r="AJ3037" s="152">
        <v>60</v>
      </c>
      <c r="AK3037" s="152">
        <v>953</v>
      </c>
      <c r="AL3037" s="152">
        <v>1065</v>
      </c>
      <c r="AM3037" s="152">
        <v>15</v>
      </c>
      <c r="AN3037" s="152"/>
      <c r="AO3037" s="152">
        <v>275</v>
      </c>
      <c r="AP3037" s="152">
        <v>29</v>
      </c>
      <c r="AQ3037" s="152">
        <v>278</v>
      </c>
      <c r="AR3037" s="152">
        <v>284</v>
      </c>
      <c r="AS3037" s="152">
        <v>1093</v>
      </c>
      <c r="AT3037" s="152">
        <v>183</v>
      </c>
      <c r="AU3037" s="247">
        <v>346</v>
      </c>
      <c r="AV3037" s="152">
        <v>87</v>
      </c>
      <c r="AW3037" s="152">
        <v>73</v>
      </c>
      <c r="AX3037" s="152">
        <v>431</v>
      </c>
      <c r="AY3037" s="152">
        <v>187</v>
      </c>
      <c r="AZ3037" s="152">
        <v>410</v>
      </c>
      <c r="BA3037" s="152">
        <v>309</v>
      </c>
      <c r="BB3037" s="152">
        <v>110</v>
      </c>
      <c r="BC3037" s="205">
        <v>43</v>
      </c>
      <c r="BD3037" s="152">
        <v>129</v>
      </c>
      <c r="BE3037" s="152">
        <v>259</v>
      </c>
      <c r="BF3037" s="152">
        <v>39</v>
      </c>
      <c r="BG3037" s="152">
        <v>58</v>
      </c>
      <c r="BH3037" s="152">
        <v>69</v>
      </c>
      <c r="BI3037" s="152">
        <v>37</v>
      </c>
      <c r="BJ3037" s="152">
        <v>67</v>
      </c>
      <c r="BK3037" s="152">
        <v>21</v>
      </c>
      <c r="BL3037" s="152">
        <v>44</v>
      </c>
      <c r="BM3037" s="152">
        <v>130</v>
      </c>
      <c r="BN3037" s="152">
        <v>46</v>
      </c>
      <c r="BO3037" s="152">
        <v>8</v>
      </c>
      <c r="BP3037" s="152">
        <v>127</v>
      </c>
      <c r="BQ3037" s="152">
        <v>186</v>
      </c>
      <c r="BR3037" s="152">
        <v>66</v>
      </c>
      <c r="BS3037" s="152">
        <v>63</v>
      </c>
      <c r="BT3037" s="152">
        <v>39</v>
      </c>
      <c r="BU3037" s="152">
        <v>45</v>
      </c>
      <c r="BV3037" s="152">
        <v>23</v>
      </c>
      <c r="BW3037" s="152">
        <v>70</v>
      </c>
      <c r="BX3037" s="152">
        <v>163</v>
      </c>
      <c r="BY3037" s="152">
        <v>118</v>
      </c>
      <c r="BZ3037" s="152">
        <v>117</v>
      </c>
      <c r="CA3037" s="152">
        <v>46</v>
      </c>
      <c r="CB3037" s="152">
        <v>53</v>
      </c>
      <c r="CC3037" s="155">
        <v>228</v>
      </c>
      <c r="CD3037" s="152">
        <v>96</v>
      </c>
      <c r="CE3037" s="3"/>
    </row>
    <row r="3038" spans="1:83">
      <c r="A3038" t="str">
        <f t="shared" si="246"/>
        <v>2024</v>
      </c>
      <c r="B3038" t="str">
        <f t="shared" si="247"/>
        <v>April</v>
      </c>
      <c r="C3038" s="2">
        <v>45405</v>
      </c>
      <c r="D3038" s="1" t="str">
        <f t="shared" si="248"/>
        <v>OK</v>
      </c>
      <c r="E3038">
        <f t="shared" si="249"/>
        <v>1</v>
      </c>
      <c r="F3038">
        <f t="shared" si="250"/>
        <v>0</v>
      </c>
      <c r="G3038" s="162">
        <v>45405</v>
      </c>
      <c r="H3038" s="152">
        <v>66</v>
      </c>
      <c r="I3038" s="152">
        <v>461</v>
      </c>
      <c r="J3038" s="152">
        <v>418</v>
      </c>
      <c r="K3038" s="152">
        <v>234</v>
      </c>
      <c r="L3038" s="152">
        <v>390</v>
      </c>
      <c r="M3038" s="152">
        <v>195</v>
      </c>
      <c r="N3038" s="152">
        <v>307</v>
      </c>
      <c r="O3038" s="152">
        <v>134</v>
      </c>
      <c r="P3038" s="152">
        <v>540</v>
      </c>
      <c r="Q3038" s="152">
        <v>507</v>
      </c>
      <c r="R3038" s="152">
        <v>395</v>
      </c>
      <c r="S3038" s="152">
        <v>112</v>
      </c>
      <c r="T3038" s="152">
        <v>156</v>
      </c>
      <c r="U3038" s="152">
        <v>41</v>
      </c>
      <c r="V3038" s="152">
        <v>148</v>
      </c>
      <c r="W3038" s="152">
        <v>294</v>
      </c>
      <c r="X3038" s="152">
        <v>367</v>
      </c>
      <c r="Y3038" s="152">
        <v>16</v>
      </c>
      <c r="Z3038" s="152">
        <v>213</v>
      </c>
      <c r="AA3038" s="152">
        <v>4</v>
      </c>
      <c r="AB3038" s="152">
        <v>1109</v>
      </c>
      <c r="AC3038" s="152">
        <v>304</v>
      </c>
      <c r="AD3038" s="152">
        <v>15</v>
      </c>
      <c r="AE3038" s="152">
        <v>1057</v>
      </c>
      <c r="AF3038" s="152">
        <v>1614</v>
      </c>
      <c r="AG3038" s="152">
        <v>870</v>
      </c>
      <c r="AH3038" s="152">
        <v>117</v>
      </c>
      <c r="AI3038" s="152">
        <v>409</v>
      </c>
      <c r="AJ3038" s="152">
        <v>72</v>
      </c>
      <c r="AK3038" s="152">
        <v>1203</v>
      </c>
      <c r="AL3038" s="152">
        <v>1390</v>
      </c>
      <c r="AM3038" s="152">
        <v>14</v>
      </c>
      <c r="AN3038" s="152"/>
      <c r="AO3038" s="152">
        <v>314</v>
      </c>
      <c r="AP3038" s="152">
        <v>53</v>
      </c>
      <c r="AQ3038" s="152">
        <v>247</v>
      </c>
      <c r="AR3038" s="152">
        <v>311</v>
      </c>
      <c r="AS3038" s="152">
        <v>1463</v>
      </c>
      <c r="AT3038" s="152">
        <v>246</v>
      </c>
      <c r="AU3038" s="247">
        <v>346</v>
      </c>
      <c r="AV3038" s="152">
        <v>101</v>
      </c>
      <c r="AW3038" s="152">
        <v>137</v>
      </c>
      <c r="AX3038" s="152">
        <v>513</v>
      </c>
      <c r="AY3038" s="152">
        <v>221</v>
      </c>
      <c r="AZ3038" s="152">
        <v>530</v>
      </c>
      <c r="BA3038" s="152">
        <v>379</v>
      </c>
      <c r="BB3038" s="152">
        <v>164</v>
      </c>
      <c r="BC3038" s="205">
        <v>43</v>
      </c>
      <c r="BD3038" s="152">
        <v>203</v>
      </c>
      <c r="BE3038" s="152">
        <v>303</v>
      </c>
      <c r="BF3038" s="152">
        <v>77</v>
      </c>
      <c r="BG3038" s="152">
        <v>59</v>
      </c>
      <c r="BH3038" s="152">
        <v>72</v>
      </c>
      <c r="BI3038" s="152">
        <v>55</v>
      </c>
      <c r="BJ3038" s="152">
        <v>75</v>
      </c>
      <c r="BK3038" s="152">
        <v>36</v>
      </c>
      <c r="BL3038" s="152">
        <v>83</v>
      </c>
      <c r="BM3038" s="152">
        <v>172</v>
      </c>
      <c r="BN3038" s="152">
        <v>97</v>
      </c>
      <c r="BO3038" s="152">
        <v>12</v>
      </c>
      <c r="BP3038" s="152">
        <v>193</v>
      </c>
      <c r="BQ3038" s="152">
        <v>209</v>
      </c>
      <c r="BR3038" s="152">
        <v>73</v>
      </c>
      <c r="BS3038" s="152">
        <v>83</v>
      </c>
      <c r="BT3038" s="152">
        <v>63</v>
      </c>
      <c r="BU3038" s="152">
        <v>65</v>
      </c>
      <c r="BV3038" s="152">
        <v>37</v>
      </c>
      <c r="BW3038" s="152">
        <v>90</v>
      </c>
      <c r="BX3038" s="152">
        <v>232</v>
      </c>
      <c r="BY3038" s="152">
        <v>137</v>
      </c>
      <c r="BZ3038" s="152">
        <v>146</v>
      </c>
      <c r="CA3038" s="152">
        <v>51</v>
      </c>
      <c r="CB3038" s="152">
        <v>49</v>
      </c>
      <c r="CC3038" s="155">
        <v>338</v>
      </c>
      <c r="CD3038" s="152">
        <v>104</v>
      </c>
      <c r="CE3038" s="3"/>
    </row>
    <row r="3039" spans="1:83">
      <c r="A3039" t="str">
        <f t="shared" si="246"/>
        <v>2024</v>
      </c>
      <c r="B3039" t="str">
        <f t="shared" si="247"/>
        <v>April</v>
      </c>
      <c r="C3039" s="2">
        <v>45406</v>
      </c>
      <c r="D3039" s="1" t="str">
        <f t="shared" si="248"/>
        <v>OK</v>
      </c>
      <c r="E3039">
        <f t="shared" si="249"/>
        <v>1</v>
      </c>
      <c r="F3039">
        <f t="shared" si="250"/>
        <v>0</v>
      </c>
      <c r="G3039" s="162">
        <v>45406</v>
      </c>
      <c r="H3039" s="152">
        <v>54</v>
      </c>
      <c r="I3039" s="152">
        <v>464</v>
      </c>
      <c r="J3039" s="152">
        <v>362</v>
      </c>
      <c r="K3039" s="152">
        <v>191</v>
      </c>
      <c r="L3039" s="152">
        <v>357</v>
      </c>
      <c r="M3039" s="152">
        <v>175</v>
      </c>
      <c r="N3039" s="152">
        <v>274</v>
      </c>
      <c r="O3039" s="152">
        <v>129</v>
      </c>
      <c r="P3039" s="152">
        <v>538</v>
      </c>
      <c r="Q3039" s="152">
        <v>532</v>
      </c>
      <c r="R3039" s="152">
        <v>349</v>
      </c>
      <c r="S3039" s="152">
        <v>82</v>
      </c>
      <c r="T3039" s="152">
        <v>181</v>
      </c>
      <c r="U3039" s="152">
        <v>36</v>
      </c>
      <c r="V3039" s="152">
        <v>153</v>
      </c>
      <c r="W3039" s="152">
        <v>327</v>
      </c>
      <c r="X3039" s="152">
        <v>290</v>
      </c>
      <c r="Y3039" s="152">
        <v>11</v>
      </c>
      <c r="Z3039" s="152">
        <v>210</v>
      </c>
      <c r="AA3039" s="152">
        <v>2</v>
      </c>
      <c r="AB3039" s="152">
        <v>993</v>
      </c>
      <c r="AC3039" s="152">
        <v>300</v>
      </c>
      <c r="AD3039" s="152">
        <v>11</v>
      </c>
      <c r="AE3039" s="152">
        <v>978</v>
      </c>
      <c r="AF3039" s="152">
        <v>1479</v>
      </c>
      <c r="AG3039" s="152">
        <v>754</v>
      </c>
      <c r="AH3039" s="152">
        <v>131</v>
      </c>
      <c r="AI3039" s="152">
        <v>301</v>
      </c>
      <c r="AJ3039" s="152">
        <v>64</v>
      </c>
      <c r="AK3039" s="152">
        <v>1079</v>
      </c>
      <c r="AL3039" s="152">
        <v>1411</v>
      </c>
      <c r="AM3039" s="152">
        <v>16</v>
      </c>
      <c r="AN3039" s="152"/>
      <c r="AO3039" s="152">
        <v>317</v>
      </c>
      <c r="AP3039" s="152">
        <v>38</v>
      </c>
      <c r="AQ3039" s="152">
        <v>189</v>
      </c>
      <c r="AR3039" s="152">
        <v>289</v>
      </c>
      <c r="AS3039" s="152">
        <v>1263</v>
      </c>
      <c r="AT3039" s="152">
        <v>222</v>
      </c>
      <c r="AU3039" s="247">
        <v>346</v>
      </c>
      <c r="AV3039" s="152">
        <v>96</v>
      </c>
      <c r="AW3039" s="152">
        <v>107</v>
      </c>
      <c r="AX3039" s="152">
        <v>442</v>
      </c>
      <c r="AY3039" s="152">
        <v>229</v>
      </c>
      <c r="AZ3039" s="152">
        <v>492</v>
      </c>
      <c r="BA3039" s="152">
        <v>361</v>
      </c>
      <c r="BB3039" s="152">
        <v>142</v>
      </c>
      <c r="BC3039" s="205">
        <v>43</v>
      </c>
      <c r="BD3039" s="152">
        <v>195</v>
      </c>
      <c r="BE3039" s="152">
        <v>243</v>
      </c>
      <c r="BF3039" s="152">
        <v>49</v>
      </c>
      <c r="BG3039" s="152">
        <v>58</v>
      </c>
      <c r="BH3039" s="152">
        <v>87</v>
      </c>
      <c r="BI3039" s="152">
        <v>46</v>
      </c>
      <c r="BJ3039" s="152">
        <v>67</v>
      </c>
      <c r="BK3039" s="152">
        <v>22</v>
      </c>
      <c r="BL3039" s="152">
        <v>55</v>
      </c>
      <c r="BM3039" s="152">
        <v>143</v>
      </c>
      <c r="BN3039" s="152">
        <v>52</v>
      </c>
      <c r="BO3039" s="152">
        <v>16</v>
      </c>
      <c r="BP3039" s="152">
        <v>152</v>
      </c>
      <c r="BQ3039" s="152">
        <v>185</v>
      </c>
      <c r="BR3039" s="152">
        <v>52</v>
      </c>
      <c r="BS3039" s="152">
        <v>94</v>
      </c>
      <c r="BT3039" s="152">
        <v>57</v>
      </c>
      <c r="BU3039" s="152">
        <v>48</v>
      </c>
      <c r="BV3039" s="152">
        <v>41</v>
      </c>
      <c r="BW3039" s="152">
        <v>102</v>
      </c>
      <c r="BX3039" s="152">
        <v>168</v>
      </c>
      <c r="BY3039" s="152">
        <v>136</v>
      </c>
      <c r="BZ3039" s="152">
        <v>140</v>
      </c>
      <c r="CA3039" s="152">
        <v>67</v>
      </c>
      <c r="CB3039" s="152">
        <v>55</v>
      </c>
      <c r="CC3039" s="155">
        <v>335</v>
      </c>
      <c r="CD3039" s="152">
        <v>100</v>
      </c>
      <c r="CE3039" s="3"/>
    </row>
    <row r="3040" spans="1:83">
      <c r="A3040" t="str">
        <f t="shared" si="246"/>
        <v>2024</v>
      </c>
      <c r="B3040" t="str">
        <f t="shared" si="247"/>
        <v>April</v>
      </c>
      <c r="C3040" s="2">
        <v>45407</v>
      </c>
      <c r="D3040" s="1" t="str">
        <f t="shared" si="248"/>
        <v>OK</v>
      </c>
      <c r="E3040">
        <f t="shared" si="249"/>
        <v>1</v>
      </c>
      <c r="F3040">
        <f t="shared" si="250"/>
        <v>0</v>
      </c>
      <c r="G3040" s="162">
        <v>45407</v>
      </c>
      <c r="H3040" s="152">
        <v>63</v>
      </c>
      <c r="I3040" s="152">
        <v>264</v>
      </c>
      <c r="J3040" s="152">
        <v>118</v>
      </c>
      <c r="K3040" s="152">
        <v>258</v>
      </c>
      <c r="L3040" s="152">
        <v>135</v>
      </c>
      <c r="M3040" s="152">
        <v>151</v>
      </c>
      <c r="N3040" s="152">
        <v>106</v>
      </c>
      <c r="O3040" s="152">
        <v>135</v>
      </c>
      <c r="P3040" s="152">
        <v>326</v>
      </c>
      <c r="Q3040" s="152">
        <v>338</v>
      </c>
      <c r="R3040" s="152">
        <v>189</v>
      </c>
      <c r="S3040" s="152">
        <v>47</v>
      </c>
      <c r="T3040" s="152">
        <v>145</v>
      </c>
      <c r="U3040" s="152">
        <v>18</v>
      </c>
      <c r="V3040" s="152">
        <v>44</v>
      </c>
      <c r="W3040" s="152">
        <v>284</v>
      </c>
      <c r="X3040" s="152">
        <v>375</v>
      </c>
      <c r="Y3040" s="152">
        <v>16</v>
      </c>
      <c r="Z3040" s="152">
        <v>200</v>
      </c>
      <c r="AA3040" s="152">
        <v>49</v>
      </c>
      <c r="AB3040" s="152">
        <v>368</v>
      </c>
      <c r="AC3040" s="152">
        <v>484</v>
      </c>
      <c r="AD3040" s="152">
        <v>9</v>
      </c>
      <c r="AE3040" s="152">
        <v>309</v>
      </c>
      <c r="AF3040" s="152">
        <v>741</v>
      </c>
      <c r="AG3040" s="152">
        <v>687</v>
      </c>
      <c r="AH3040" s="152">
        <v>92</v>
      </c>
      <c r="AI3040" s="152">
        <v>577</v>
      </c>
      <c r="AJ3040" s="152">
        <v>44</v>
      </c>
      <c r="AK3040" s="152">
        <v>821</v>
      </c>
      <c r="AL3040" s="152">
        <v>1024</v>
      </c>
      <c r="AM3040" s="152">
        <v>9</v>
      </c>
      <c r="AN3040" s="152"/>
      <c r="AO3040" s="152">
        <v>163</v>
      </c>
      <c r="AP3040" s="152">
        <v>37</v>
      </c>
      <c r="AQ3040" s="152">
        <v>255</v>
      </c>
      <c r="AR3040" s="152">
        <v>122</v>
      </c>
      <c r="AS3040" s="152">
        <v>1271</v>
      </c>
      <c r="AT3040" s="152">
        <v>130</v>
      </c>
      <c r="AU3040" s="247">
        <v>346</v>
      </c>
      <c r="AV3040" s="152">
        <v>175</v>
      </c>
      <c r="AW3040" s="152">
        <v>286</v>
      </c>
      <c r="AX3040" s="152">
        <v>163</v>
      </c>
      <c r="AY3040" s="152">
        <v>65</v>
      </c>
      <c r="AZ3040" s="152">
        <v>474</v>
      </c>
      <c r="BA3040" s="152">
        <v>409</v>
      </c>
      <c r="BB3040" s="152">
        <v>243</v>
      </c>
      <c r="BC3040" s="205">
        <v>43</v>
      </c>
      <c r="BD3040" s="152">
        <v>266</v>
      </c>
      <c r="BE3040" s="152">
        <v>132</v>
      </c>
      <c r="BF3040" s="152">
        <v>86</v>
      </c>
      <c r="BG3040" s="152">
        <v>45</v>
      </c>
      <c r="BH3040" s="152">
        <v>33</v>
      </c>
      <c r="BI3040" s="152">
        <v>76</v>
      </c>
      <c r="BJ3040" s="152">
        <v>60</v>
      </c>
      <c r="BK3040" s="152">
        <v>31</v>
      </c>
      <c r="BL3040" s="152">
        <v>100</v>
      </c>
      <c r="BM3040" s="152">
        <v>167</v>
      </c>
      <c r="BN3040" s="152">
        <v>115</v>
      </c>
      <c r="BO3040" s="152">
        <v>8</v>
      </c>
      <c r="BP3040" s="152">
        <v>129</v>
      </c>
      <c r="BQ3040" s="152">
        <v>116</v>
      </c>
      <c r="BR3040" s="152">
        <v>35</v>
      </c>
      <c r="BS3040" s="152">
        <v>49</v>
      </c>
      <c r="BT3040" s="152">
        <v>80</v>
      </c>
      <c r="BU3040" s="152">
        <v>48</v>
      </c>
      <c r="BV3040" s="152">
        <v>24</v>
      </c>
      <c r="BW3040" s="152">
        <v>63</v>
      </c>
      <c r="BX3040" s="152">
        <v>149</v>
      </c>
      <c r="BY3040" s="152">
        <v>123</v>
      </c>
      <c r="BZ3040" s="152">
        <v>70</v>
      </c>
      <c r="CA3040" s="152">
        <v>60</v>
      </c>
      <c r="CB3040" s="152">
        <v>44</v>
      </c>
      <c r="CC3040" s="155">
        <v>161</v>
      </c>
      <c r="CD3040" s="152">
        <v>75</v>
      </c>
      <c r="CE3040" s="3"/>
    </row>
    <row r="3041" spans="1:85">
      <c r="A3041" t="str">
        <f t="shared" si="246"/>
        <v>2024</v>
      </c>
      <c r="B3041" t="str">
        <f t="shared" si="247"/>
        <v>April</v>
      </c>
      <c r="C3041" s="2">
        <v>45408</v>
      </c>
      <c r="D3041" s="1" t="str">
        <f t="shared" si="248"/>
        <v>OK</v>
      </c>
      <c r="E3041">
        <f t="shared" si="249"/>
        <v>1</v>
      </c>
      <c r="F3041">
        <f t="shared" si="250"/>
        <v>0</v>
      </c>
      <c r="G3041" s="162">
        <v>45408</v>
      </c>
      <c r="H3041" s="152">
        <v>60</v>
      </c>
      <c r="I3041" s="152">
        <v>243</v>
      </c>
      <c r="J3041" s="152">
        <v>193</v>
      </c>
      <c r="K3041" s="152">
        <v>107</v>
      </c>
      <c r="L3041" s="152">
        <v>168</v>
      </c>
      <c r="M3041" s="152">
        <v>125</v>
      </c>
      <c r="N3041" s="152">
        <v>170</v>
      </c>
      <c r="O3041" s="152">
        <v>52</v>
      </c>
      <c r="P3041" s="152">
        <v>277</v>
      </c>
      <c r="Q3041" s="152">
        <v>288</v>
      </c>
      <c r="R3041" s="152">
        <v>250</v>
      </c>
      <c r="S3041" s="152">
        <v>58</v>
      </c>
      <c r="T3041" s="152">
        <v>120</v>
      </c>
      <c r="U3041" s="152">
        <v>15</v>
      </c>
      <c r="V3041" s="152">
        <v>99</v>
      </c>
      <c r="W3041" s="152">
        <v>266</v>
      </c>
      <c r="X3041" s="152">
        <v>167</v>
      </c>
      <c r="Y3041" s="152">
        <v>12</v>
      </c>
      <c r="Z3041" s="152">
        <v>148</v>
      </c>
      <c r="AA3041" s="152">
        <v>36</v>
      </c>
      <c r="AB3041" s="152">
        <v>410</v>
      </c>
      <c r="AC3041" s="152">
        <v>172</v>
      </c>
      <c r="AD3041" s="152">
        <v>12</v>
      </c>
      <c r="AE3041" s="152">
        <v>381</v>
      </c>
      <c r="AF3041" s="152">
        <v>684</v>
      </c>
      <c r="AG3041" s="152">
        <v>367</v>
      </c>
      <c r="AH3041" s="152">
        <v>128</v>
      </c>
      <c r="AI3041" s="152">
        <v>264</v>
      </c>
      <c r="AJ3041" s="152">
        <v>82</v>
      </c>
      <c r="AK3041" s="152">
        <v>561</v>
      </c>
      <c r="AL3041" s="152">
        <v>830</v>
      </c>
      <c r="AM3041" s="152">
        <v>20</v>
      </c>
      <c r="AN3041" s="152"/>
      <c r="AO3041" s="152">
        <v>167</v>
      </c>
      <c r="AP3041" s="152">
        <v>16</v>
      </c>
      <c r="AQ3041" s="152">
        <v>116</v>
      </c>
      <c r="AR3041" s="152">
        <v>227</v>
      </c>
      <c r="AS3041" s="152">
        <v>618</v>
      </c>
      <c r="AT3041" s="152">
        <v>94</v>
      </c>
      <c r="AU3041" s="247">
        <v>346</v>
      </c>
      <c r="AV3041" s="152">
        <v>72</v>
      </c>
      <c r="AW3041" s="152">
        <v>65</v>
      </c>
      <c r="AX3041" s="152">
        <v>268</v>
      </c>
      <c r="AY3041" s="152">
        <v>105</v>
      </c>
      <c r="AZ3041" s="152">
        <v>279</v>
      </c>
      <c r="BA3041" s="152">
        <v>224</v>
      </c>
      <c r="BB3041" s="152">
        <v>103</v>
      </c>
      <c r="BC3041" s="205">
        <v>43</v>
      </c>
      <c r="BD3041" s="152">
        <v>115</v>
      </c>
      <c r="BE3041" s="152">
        <v>130</v>
      </c>
      <c r="BF3041" s="152">
        <v>54</v>
      </c>
      <c r="BG3041" s="152">
        <v>37</v>
      </c>
      <c r="BH3041" s="152">
        <v>65</v>
      </c>
      <c r="BI3041" s="152">
        <v>30</v>
      </c>
      <c r="BJ3041" s="152">
        <v>43</v>
      </c>
      <c r="BK3041" s="152">
        <v>16</v>
      </c>
      <c r="BL3041" s="152">
        <v>29</v>
      </c>
      <c r="BM3041" s="152">
        <v>77</v>
      </c>
      <c r="BN3041" s="152">
        <v>29</v>
      </c>
      <c r="BO3041" s="152">
        <v>6</v>
      </c>
      <c r="BP3041" s="152">
        <v>78</v>
      </c>
      <c r="BQ3041" s="152">
        <v>106</v>
      </c>
      <c r="BR3041" s="152">
        <v>39</v>
      </c>
      <c r="BS3041" s="152">
        <v>49</v>
      </c>
      <c r="BT3041" s="152">
        <v>23</v>
      </c>
      <c r="BU3041" s="152">
        <v>31</v>
      </c>
      <c r="BV3041" s="152">
        <v>64</v>
      </c>
      <c r="BW3041" s="152">
        <v>77</v>
      </c>
      <c r="BX3041" s="152">
        <v>102</v>
      </c>
      <c r="BY3041" s="152">
        <v>111</v>
      </c>
      <c r="BZ3041" s="152">
        <v>83</v>
      </c>
      <c r="CA3041" s="152">
        <v>47</v>
      </c>
      <c r="CB3041" s="152">
        <v>36</v>
      </c>
      <c r="CC3041" s="155">
        <v>286</v>
      </c>
      <c r="CD3041" s="152">
        <v>97</v>
      </c>
      <c r="CE3041" s="3"/>
    </row>
    <row r="3042" spans="1:85">
      <c r="A3042" t="str">
        <f t="shared" si="246"/>
        <v>2024</v>
      </c>
      <c r="B3042" t="str">
        <f t="shared" si="247"/>
        <v>April</v>
      </c>
      <c r="C3042" s="2">
        <v>45409</v>
      </c>
      <c r="D3042" s="1" t="str">
        <f t="shared" si="248"/>
        <v>OK</v>
      </c>
      <c r="E3042">
        <f t="shared" si="249"/>
        <v>0</v>
      </c>
      <c r="F3042">
        <f t="shared" si="250"/>
        <v>1</v>
      </c>
      <c r="G3042" s="162">
        <v>45409</v>
      </c>
      <c r="H3042" s="152">
        <v>44</v>
      </c>
      <c r="I3042" s="152">
        <v>283</v>
      </c>
      <c r="J3042" s="152">
        <v>126</v>
      </c>
      <c r="K3042" s="152">
        <v>206</v>
      </c>
      <c r="L3042" s="152">
        <v>142</v>
      </c>
      <c r="M3042" s="152">
        <v>150</v>
      </c>
      <c r="N3042" s="152">
        <v>143</v>
      </c>
      <c r="O3042" s="152">
        <v>111</v>
      </c>
      <c r="P3042" s="152">
        <v>215</v>
      </c>
      <c r="Q3042" s="152">
        <v>246</v>
      </c>
      <c r="R3042" s="152">
        <v>158</v>
      </c>
      <c r="S3042" s="152">
        <v>46</v>
      </c>
      <c r="T3042" s="152">
        <v>160</v>
      </c>
      <c r="U3042" s="152">
        <v>21</v>
      </c>
      <c r="V3042" s="152">
        <v>65</v>
      </c>
      <c r="W3042" s="152">
        <v>238</v>
      </c>
      <c r="X3042" s="152">
        <v>322</v>
      </c>
      <c r="Y3042" s="152">
        <v>16</v>
      </c>
      <c r="Z3042" s="152">
        <v>231</v>
      </c>
      <c r="AA3042" s="152">
        <v>45</v>
      </c>
      <c r="AB3042" s="152">
        <v>365</v>
      </c>
      <c r="AC3042" s="152">
        <v>475</v>
      </c>
      <c r="AD3042" s="152">
        <v>7</v>
      </c>
      <c r="AE3042" s="152">
        <v>327</v>
      </c>
      <c r="AF3042" s="152">
        <v>722</v>
      </c>
      <c r="AG3042" s="152">
        <v>643</v>
      </c>
      <c r="AH3042" s="152">
        <v>176</v>
      </c>
      <c r="AI3042" s="152">
        <v>412</v>
      </c>
      <c r="AJ3042" s="152">
        <v>47</v>
      </c>
      <c r="AK3042" s="152">
        <v>766</v>
      </c>
      <c r="AL3042" s="152">
        <v>1077</v>
      </c>
      <c r="AM3042" s="152">
        <v>21</v>
      </c>
      <c r="AN3042" s="152"/>
      <c r="AO3042" s="152">
        <v>151</v>
      </c>
      <c r="AP3042" s="152">
        <v>29</v>
      </c>
      <c r="AQ3042" s="152">
        <v>265</v>
      </c>
      <c r="AR3042" s="152">
        <v>125</v>
      </c>
      <c r="AS3042" s="152">
        <v>985</v>
      </c>
      <c r="AT3042" s="152">
        <v>126</v>
      </c>
      <c r="AU3042" s="247">
        <v>346</v>
      </c>
      <c r="AV3042" s="152">
        <v>122</v>
      </c>
      <c r="AW3042" s="152">
        <v>208</v>
      </c>
      <c r="AX3042" s="152">
        <v>167</v>
      </c>
      <c r="AY3042" s="152">
        <v>74</v>
      </c>
      <c r="AZ3042" s="152">
        <v>537</v>
      </c>
      <c r="BA3042" s="152">
        <v>407</v>
      </c>
      <c r="BB3042" s="152">
        <v>226</v>
      </c>
      <c r="BC3042" s="205">
        <v>43</v>
      </c>
      <c r="BD3042" s="152">
        <v>226</v>
      </c>
      <c r="BE3042" s="152">
        <v>179</v>
      </c>
      <c r="BF3042" s="152">
        <v>73</v>
      </c>
      <c r="BG3042" s="152">
        <v>39</v>
      </c>
      <c r="BH3042" s="152">
        <v>53</v>
      </c>
      <c r="BI3042" s="152">
        <v>69</v>
      </c>
      <c r="BJ3042" s="152">
        <v>61</v>
      </c>
      <c r="BK3042" s="152">
        <v>32</v>
      </c>
      <c r="BL3042" s="152">
        <v>148</v>
      </c>
      <c r="BM3042" s="152">
        <v>132</v>
      </c>
      <c r="BN3042" s="152">
        <v>67</v>
      </c>
      <c r="BO3042" s="152">
        <v>16</v>
      </c>
      <c r="BP3042" s="152">
        <v>94</v>
      </c>
      <c r="BQ3042" s="152">
        <v>101</v>
      </c>
      <c r="BR3042" s="152">
        <v>35</v>
      </c>
      <c r="BS3042" s="152">
        <v>55</v>
      </c>
      <c r="BT3042" s="152">
        <v>68</v>
      </c>
      <c r="BU3042" s="152">
        <v>41</v>
      </c>
      <c r="BV3042" s="152">
        <v>28</v>
      </c>
      <c r="BW3042" s="152">
        <v>66</v>
      </c>
      <c r="BX3042" s="152">
        <v>135</v>
      </c>
      <c r="BY3042" s="152">
        <v>118</v>
      </c>
      <c r="BZ3042" s="152">
        <v>54</v>
      </c>
      <c r="CA3042" s="152">
        <v>65</v>
      </c>
      <c r="CB3042" s="152">
        <v>37</v>
      </c>
      <c r="CC3042" s="155">
        <v>210</v>
      </c>
      <c r="CD3042" s="152">
        <v>87</v>
      </c>
      <c r="CE3042" s="3"/>
    </row>
    <row r="3043" spans="1:85">
      <c r="A3043" t="str">
        <f t="shared" si="246"/>
        <v>2024</v>
      </c>
      <c r="B3043" t="str">
        <f t="shared" si="247"/>
        <v>April</v>
      </c>
      <c r="C3043" s="2">
        <v>45410</v>
      </c>
      <c r="D3043" s="1" t="str">
        <f t="shared" si="248"/>
        <v>OK</v>
      </c>
      <c r="E3043">
        <f t="shared" si="249"/>
        <v>0</v>
      </c>
      <c r="F3043">
        <f t="shared" si="250"/>
        <v>1</v>
      </c>
      <c r="G3043" s="162">
        <v>45410</v>
      </c>
      <c r="H3043" s="152">
        <v>93</v>
      </c>
      <c r="I3043" s="152">
        <v>247</v>
      </c>
      <c r="J3043" s="152">
        <v>124</v>
      </c>
      <c r="K3043" s="152">
        <v>325</v>
      </c>
      <c r="L3043" s="152">
        <v>148</v>
      </c>
      <c r="M3043" s="152">
        <v>171</v>
      </c>
      <c r="N3043" s="152">
        <v>102</v>
      </c>
      <c r="O3043" s="152">
        <v>146</v>
      </c>
      <c r="P3043" s="152">
        <v>230</v>
      </c>
      <c r="Q3043" s="152">
        <v>293</v>
      </c>
      <c r="R3043" s="152">
        <v>175</v>
      </c>
      <c r="S3043" s="152">
        <v>63</v>
      </c>
      <c r="T3043" s="152">
        <v>143</v>
      </c>
      <c r="U3043" s="152">
        <v>33</v>
      </c>
      <c r="V3043" s="152">
        <v>37</v>
      </c>
      <c r="W3043" s="152">
        <v>266</v>
      </c>
      <c r="X3043" s="152">
        <v>363</v>
      </c>
      <c r="Y3043" s="152">
        <v>19</v>
      </c>
      <c r="Z3043" s="152">
        <v>261</v>
      </c>
      <c r="AA3043" s="152">
        <v>38</v>
      </c>
      <c r="AB3043" s="152">
        <v>320</v>
      </c>
      <c r="AC3043" s="152">
        <v>617</v>
      </c>
      <c r="AD3043" s="152">
        <v>7</v>
      </c>
      <c r="AE3043" s="152">
        <v>326</v>
      </c>
      <c r="AF3043" s="152">
        <v>690</v>
      </c>
      <c r="AG3043" s="152">
        <v>764</v>
      </c>
      <c r="AH3043" s="152">
        <v>140</v>
      </c>
      <c r="AI3043" s="152">
        <v>614</v>
      </c>
      <c r="AJ3043" s="152">
        <v>52</v>
      </c>
      <c r="AK3043" s="152">
        <v>951</v>
      </c>
      <c r="AL3043" s="152">
        <v>1115</v>
      </c>
      <c r="AM3043" s="152">
        <v>12</v>
      </c>
      <c r="AN3043" s="152"/>
      <c r="AO3043" s="152">
        <v>170</v>
      </c>
      <c r="AP3043" s="152">
        <v>25</v>
      </c>
      <c r="AQ3043" s="152">
        <v>308</v>
      </c>
      <c r="AR3043" s="152">
        <v>117</v>
      </c>
      <c r="AS3043" s="152">
        <v>1311</v>
      </c>
      <c r="AT3043" s="152">
        <v>160</v>
      </c>
      <c r="AU3043" s="247">
        <v>346</v>
      </c>
      <c r="AV3043" s="152">
        <v>184</v>
      </c>
      <c r="AW3043" s="152">
        <v>343</v>
      </c>
      <c r="AX3043" s="152">
        <v>157</v>
      </c>
      <c r="AY3043" s="152">
        <v>75</v>
      </c>
      <c r="AZ3043" s="152">
        <v>520</v>
      </c>
      <c r="BA3043" s="152">
        <v>473</v>
      </c>
      <c r="BB3043" s="152">
        <v>304</v>
      </c>
      <c r="BC3043" s="205">
        <v>43</v>
      </c>
      <c r="BD3043" s="152">
        <v>351</v>
      </c>
      <c r="BE3043" s="152">
        <v>194</v>
      </c>
      <c r="BF3043" s="152">
        <v>100</v>
      </c>
      <c r="BG3043" s="152">
        <v>38</v>
      </c>
      <c r="BH3043" s="152">
        <v>48</v>
      </c>
      <c r="BI3043" s="152">
        <v>83</v>
      </c>
      <c r="BJ3043" s="152">
        <v>72</v>
      </c>
      <c r="BK3043" s="152">
        <v>44</v>
      </c>
      <c r="BL3043" s="152">
        <v>103</v>
      </c>
      <c r="BM3043" s="152">
        <v>157</v>
      </c>
      <c r="BN3043" s="152">
        <v>93</v>
      </c>
      <c r="BO3043" s="152">
        <v>13</v>
      </c>
      <c r="BP3043" s="152">
        <v>105</v>
      </c>
      <c r="BQ3043" s="152">
        <v>132</v>
      </c>
      <c r="BR3043" s="152">
        <v>40</v>
      </c>
      <c r="BS3043" s="152">
        <v>45</v>
      </c>
      <c r="BT3043" s="152">
        <v>66</v>
      </c>
      <c r="BU3043" s="152">
        <v>46</v>
      </c>
      <c r="BV3043" s="152">
        <v>21</v>
      </c>
      <c r="BW3043" s="152">
        <v>52</v>
      </c>
      <c r="BX3043" s="152">
        <v>125</v>
      </c>
      <c r="BY3043" s="152">
        <v>96</v>
      </c>
      <c r="BZ3043" s="152">
        <v>78</v>
      </c>
      <c r="CA3043" s="152">
        <v>89</v>
      </c>
      <c r="CB3043" s="152">
        <v>69</v>
      </c>
      <c r="CC3043" s="155">
        <v>169</v>
      </c>
      <c r="CD3043" s="152">
        <v>44</v>
      </c>
      <c r="CE3043" s="3"/>
    </row>
    <row r="3044" spans="1:85">
      <c r="A3044" t="str">
        <f t="shared" si="246"/>
        <v>2024</v>
      </c>
      <c r="B3044" t="str">
        <f t="shared" si="247"/>
        <v>April</v>
      </c>
      <c r="C3044" s="2">
        <v>45411</v>
      </c>
      <c r="D3044" s="1" t="str">
        <f t="shared" si="248"/>
        <v>OK</v>
      </c>
      <c r="E3044">
        <f t="shared" si="249"/>
        <v>1</v>
      </c>
      <c r="F3044">
        <f t="shared" si="250"/>
        <v>0</v>
      </c>
      <c r="G3044" s="162">
        <v>45411</v>
      </c>
      <c r="H3044" s="152">
        <v>13</v>
      </c>
      <c r="I3044" s="152">
        <v>435</v>
      </c>
      <c r="J3044" s="152">
        <v>416</v>
      </c>
      <c r="K3044" s="152">
        <v>191</v>
      </c>
      <c r="L3044" s="152">
        <v>372</v>
      </c>
      <c r="M3044" s="152">
        <v>158</v>
      </c>
      <c r="N3044" s="152">
        <v>288</v>
      </c>
      <c r="O3044" s="152">
        <v>129</v>
      </c>
      <c r="P3044" s="152">
        <v>528</v>
      </c>
      <c r="Q3044" s="152">
        <v>448</v>
      </c>
      <c r="R3044" s="152">
        <v>298</v>
      </c>
      <c r="S3044" s="152">
        <v>90</v>
      </c>
      <c r="T3044" s="152">
        <v>133</v>
      </c>
      <c r="U3044" s="152">
        <v>43</v>
      </c>
      <c r="V3044" s="152">
        <v>146</v>
      </c>
      <c r="W3044" s="152">
        <v>353</v>
      </c>
      <c r="X3044" s="152">
        <v>279</v>
      </c>
      <c r="Y3044" s="152">
        <v>16</v>
      </c>
      <c r="Z3044" s="152">
        <v>232</v>
      </c>
      <c r="AA3044" s="152">
        <v>7</v>
      </c>
      <c r="AB3044" s="152">
        <v>981</v>
      </c>
      <c r="AC3044" s="152">
        <v>256</v>
      </c>
      <c r="AD3044" s="152">
        <v>1</v>
      </c>
      <c r="AE3044" s="152">
        <v>918</v>
      </c>
      <c r="AF3044" s="152">
        <v>1582</v>
      </c>
      <c r="AG3044" s="152">
        <v>715</v>
      </c>
      <c r="AH3044" s="152">
        <v>99</v>
      </c>
      <c r="AI3044" s="152">
        <v>256</v>
      </c>
      <c r="AJ3044" s="152">
        <v>60</v>
      </c>
      <c r="AK3044" s="152">
        <v>1158</v>
      </c>
      <c r="AL3044" s="152">
        <v>1124</v>
      </c>
      <c r="AM3044" s="152">
        <v>15</v>
      </c>
      <c r="AN3044" s="152"/>
      <c r="AO3044" s="152">
        <v>314</v>
      </c>
      <c r="AP3044" s="152">
        <v>41</v>
      </c>
      <c r="AQ3044" s="152">
        <v>245</v>
      </c>
      <c r="AR3044" s="152">
        <v>323</v>
      </c>
      <c r="AS3044" s="152">
        <v>1196</v>
      </c>
      <c r="AT3044" s="152">
        <v>272</v>
      </c>
      <c r="AU3044" s="247">
        <v>346</v>
      </c>
      <c r="AV3044" s="152">
        <v>80</v>
      </c>
      <c r="AW3044" s="152">
        <v>72</v>
      </c>
      <c r="AX3044" s="152">
        <v>508</v>
      </c>
      <c r="AY3044" s="152">
        <v>207</v>
      </c>
      <c r="AZ3044" s="152">
        <v>441</v>
      </c>
      <c r="BA3044" s="152">
        <v>317</v>
      </c>
      <c r="BB3044" s="152">
        <v>83</v>
      </c>
      <c r="BC3044" s="205">
        <v>43</v>
      </c>
      <c r="BD3044" s="152">
        <v>179</v>
      </c>
      <c r="BE3044" s="152">
        <v>230</v>
      </c>
      <c r="BF3044" s="152">
        <v>60</v>
      </c>
      <c r="BG3044" s="152">
        <v>61</v>
      </c>
      <c r="BH3044" s="152">
        <v>91</v>
      </c>
      <c r="BI3044" s="152">
        <v>49</v>
      </c>
      <c r="BJ3044" s="152">
        <v>72</v>
      </c>
      <c r="BK3044" s="152">
        <v>25</v>
      </c>
      <c r="BL3044" s="152">
        <v>45</v>
      </c>
      <c r="BM3044" s="152">
        <v>162</v>
      </c>
      <c r="BN3044" s="152">
        <v>51</v>
      </c>
      <c r="BO3044" s="152">
        <v>11</v>
      </c>
      <c r="BP3044" s="152">
        <v>153</v>
      </c>
      <c r="BQ3044" s="152">
        <v>172</v>
      </c>
      <c r="BR3044" s="152">
        <v>56</v>
      </c>
      <c r="BS3044" s="152">
        <v>65</v>
      </c>
      <c r="BT3044" s="152">
        <v>38</v>
      </c>
      <c r="BU3044" s="152">
        <v>36</v>
      </c>
      <c r="BV3044" s="152">
        <v>33</v>
      </c>
      <c r="BW3044" s="152">
        <v>125</v>
      </c>
      <c r="BX3044" s="152">
        <v>182</v>
      </c>
      <c r="BY3044" s="152">
        <v>138</v>
      </c>
      <c r="BZ3044" s="152">
        <v>163</v>
      </c>
      <c r="CA3044" s="152">
        <v>49</v>
      </c>
      <c r="CB3044" s="152">
        <v>56</v>
      </c>
      <c r="CC3044" s="155">
        <v>292</v>
      </c>
      <c r="CD3044" s="152">
        <v>101</v>
      </c>
      <c r="CE3044" s="3"/>
    </row>
    <row r="3045" spans="1:85" ht="15" thickBot="1">
      <c r="A3045" t="str">
        <f t="shared" si="246"/>
        <v>2024</v>
      </c>
      <c r="B3045" t="str">
        <f t="shared" si="247"/>
        <v>April</v>
      </c>
      <c r="C3045" s="2">
        <v>45412</v>
      </c>
      <c r="D3045" s="1" t="str">
        <f t="shared" si="248"/>
        <v>OK</v>
      </c>
      <c r="E3045">
        <f t="shared" si="249"/>
        <v>1</v>
      </c>
      <c r="F3045">
        <f t="shared" si="250"/>
        <v>0</v>
      </c>
      <c r="G3045" s="207">
        <v>45412</v>
      </c>
      <c r="H3045" s="165">
        <v>21</v>
      </c>
      <c r="I3045" s="165">
        <v>536</v>
      </c>
      <c r="J3045" s="165">
        <v>484</v>
      </c>
      <c r="K3045" s="165">
        <v>230</v>
      </c>
      <c r="L3045" s="165">
        <v>423</v>
      </c>
      <c r="M3045" s="165">
        <v>182</v>
      </c>
      <c r="N3045" s="165">
        <v>341</v>
      </c>
      <c r="O3045" s="165">
        <v>123</v>
      </c>
      <c r="P3045" s="165">
        <v>599</v>
      </c>
      <c r="Q3045" s="165">
        <v>507</v>
      </c>
      <c r="R3045" s="165">
        <v>364</v>
      </c>
      <c r="S3045" s="165">
        <v>108</v>
      </c>
      <c r="T3045" s="165">
        <v>133</v>
      </c>
      <c r="U3045" s="165">
        <v>39</v>
      </c>
      <c r="V3045" s="165">
        <v>144</v>
      </c>
      <c r="W3045" s="165">
        <v>330</v>
      </c>
      <c r="X3045" s="165">
        <v>326</v>
      </c>
      <c r="Y3045" s="165">
        <v>14</v>
      </c>
      <c r="Z3045" s="165">
        <v>291</v>
      </c>
      <c r="AA3045" s="165">
        <v>16</v>
      </c>
      <c r="AB3045" s="165">
        <v>1141</v>
      </c>
      <c r="AC3045" s="165">
        <v>261</v>
      </c>
      <c r="AD3045" s="165">
        <v>5</v>
      </c>
      <c r="AE3045" s="165">
        <v>1083</v>
      </c>
      <c r="AF3045" s="165">
        <v>1772</v>
      </c>
      <c r="AG3045" s="165">
        <v>945</v>
      </c>
      <c r="AH3045" s="165">
        <v>108</v>
      </c>
      <c r="AI3045" s="165">
        <v>304</v>
      </c>
      <c r="AJ3045" s="165">
        <v>77</v>
      </c>
      <c r="AK3045" s="165">
        <v>1334</v>
      </c>
      <c r="AL3045" s="165">
        <v>1371</v>
      </c>
      <c r="AM3045" s="165">
        <v>24</v>
      </c>
      <c r="AN3045" s="165"/>
      <c r="AO3045" s="165">
        <v>352</v>
      </c>
      <c r="AP3045" s="165">
        <v>62</v>
      </c>
      <c r="AQ3045" s="165">
        <v>288</v>
      </c>
      <c r="AR3045" s="165">
        <v>328</v>
      </c>
      <c r="AS3045" s="165">
        <v>1450</v>
      </c>
      <c r="AT3045" s="165">
        <v>291</v>
      </c>
      <c r="AU3045" s="248">
        <v>346</v>
      </c>
      <c r="AV3045" s="165">
        <v>75</v>
      </c>
      <c r="AW3045" s="165">
        <v>131</v>
      </c>
      <c r="AX3045" s="165">
        <v>544</v>
      </c>
      <c r="AY3045" s="165">
        <v>237</v>
      </c>
      <c r="AZ3045" s="165">
        <v>547</v>
      </c>
      <c r="BA3045" s="165">
        <v>339</v>
      </c>
      <c r="BB3045" s="165">
        <v>129</v>
      </c>
      <c r="BC3045" s="206">
        <v>43</v>
      </c>
      <c r="BD3045" s="165">
        <v>160</v>
      </c>
      <c r="BE3045" s="165">
        <v>293</v>
      </c>
      <c r="BF3045" s="165">
        <v>92</v>
      </c>
      <c r="BG3045" s="165">
        <v>62</v>
      </c>
      <c r="BH3045" s="165">
        <v>100</v>
      </c>
      <c r="BI3045" s="165">
        <v>49</v>
      </c>
      <c r="BJ3045" s="165">
        <v>85</v>
      </c>
      <c r="BK3045" s="165">
        <v>25</v>
      </c>
      <c r="BL3045" s="165">
        <v>57</v>
      </c>
      <c r="BM3045" s="165">
        <v>189</v>
      </c>
      <c r="BN3045" s="165">
        <v>76</v>
      </c>
      <c r="BO3045" s="165">
        <v>24</v>
      </c>
      <c r="BP3045" s="165">
        <v>194</v>
      </c>
      <c r="BQ3045" s="165">
        <v>243</v>
      </c>
      <c r="BR3045" s="165">
        <v>64</v>
      </c>
      <c r="BS3045" s="165">
        <v>69</v>
      </c>
      <c r="BT3045" s="165">
        <v>55</v>
      </c>
      <c r="BU3045" s="165">
        <v>70</v>
      </c>
      <c r="BV3045" s="165">
        <v>31</v>
      </c>
      <c r="BW3045" s="165">
        <v>116</v>
      </c>
      <c r="BX3045" s="165">
        <v>241</v>
      </c>
      <c r="BY3045" s="165">
        <v>139</v>
      </c>
      <c r="BZ3045" s="165">
        <v>157</v>
      </c>
      <c r="CA3045" s="165">
        <v>48</v>
      </c>
      <c r="CB3045" s="165">
        <v>61</v>
      </c>
      <c r="CC3045" s="166">
        <v>321</v>
      </c>
      <c r="CD3045" s="165">
        <v>97</v>
      </c>
      <c r="CE3045" s="3"/>
    </row>
    <row r="3046" spans="1:85">
      <c r="A3046" t="str">
        <f t="shared" ref="A3046:A3076" si="251">TEXT(C3046,"yyyy")</f>
        <v>2024</v>
      </c>
      <c r="B3046" t="str">
        <f t="shared" ref="B3046:B3076" si="252">TEXT(C3046,"mmmm")</f>
        <v>May</v>
      </c>
      <c r="C3046" s="2">
        <v>45413</v>
      </c>
      <c r="D3046" s="1" t="str">
        <f t="shared" ref="D3046:D3076" si="253">IF(C3046=G3046,"OK","Wrong date")</f>
        <v>OK</v>
      </c>
      <c r="E3046">
        <f t="shared" ref="E3046:E3076" si="254">IF(OR(WEEKDAY(C3046) = 1, WEEKDAY(C3046) = 7), 0, 1)</f>
        <v>1</v>
      </c>
      <c r="F3046">
        <f t="shared" ref="F3046:F3076" si="255">IF(OR(WEEKDAY(C3046) = 1, WEEKDAY(C3046) = 7), 1, 0)</f>
        <v>0</v>
      </c>
      <c r="G3046" s="196">
        <v>45413</v>
      </c>
      <c r="H3046" s="177">
        <v>11</v>
      </c>
      <c r="I3046" s="177">
        <v>499</v>
      </c>
      <c r="J3046" s="177">
        <v>412</v>
      </c>
      <c r="K3046" s="177">
        <v>229</v>
      </c>
      <c r="L3046" s="177">
        <v>433</v>
      </c>
      <c r="M3046" s="177">
        <v>175</v>
      </c>
      <c r="N3046" s="177">
        <v>319</v>
      </c>
      <c r="O3046" s="177">
        <v>126</v>
      </c>
      <c r="P3046" s="177">
        <v>509</v>
      </c>
      <c r="Q3046" s="177">
        <v>537</v>
      </c>
      <c r="R3046" s="177">
        <v>322</v>
      </c>
      <c r="S3046" s="177">
        <v>92</v>
      </c>
      <c r="T3046" s="177">
        <v>144</v>
      </c>
      <c r="U3046" s="177">
        <v>35</v>
      </c>
      <c r="V3046" s="177">
        <v>154</v>
      </c>
      <c r="W3046" s="177">
        <v>318</v>
      </c>
      <c r="X3046" s="177">
        <v>257</v>
      </c>
      <c r="Y3046" s="177">
        <v>19</v>
      </c>
      <c r="Z3046" s="177">
        <v>273</v>
      </c>
      <c r="AA3046" s="177">
        <v>7</v>
      </c>
      <c r="AB3046" s="177">
        <v>1015</v>
      </c>
      <c r="AC3046" s="177">
        <v>287</v>
      </c>
      <c r="AD3046" s="177">
        <v>12</v>
      </c>
      <c r="AE3046" s="177">
        <v>990</v>
      </c>
      <c r="AF3046" s="177">
        <v>1624</v>
      </c>
      <c r="AG3046" s="177">
        <v>737</v>
      </c>
      <c r="AH3046" s="177">
        <v>146</v>
      </c>
      <c r="AI3046" s="177">
        <v>305</v>
      </c>
      <c r="AJ3046" s="177">
        <v>62</v>
      </c>
      <c r="AK3046" s="177">
        <v>1162</v>
      </c>
      <c r="AL3046" s="177">
        <v>1296</v>
      </c>
      <c r="AM3046" s="177">
        <v>21</v>
      </c>
      <c r="AN3046" s="177"/>
      <c r="AO3046" s="177">
        <v>317</v>
      </c>
      <c r="AP3046" s="177">
        <v>33</v>
      </c>
      <c r="AQ3046" s="177">
        <v>228</v>
      </c>
      <c r="AR3046" s="177">
        <v>293</v>
      </c>
      <c r="AS3046" s="177">
        <v>1310</v>
      </c>
      <c r="AT3046" s="177">
        <v>254</v>
      </c>
      <c r="AU3046" s="247">
        <v>346</v>
      </c>
      <c r="AV3046" s="177">
        <v>61</v>
      </c>
      <c r="AW3046" s="177">
        <v>103</v>
      </c>
      <c r="AX3046" s="177">
        <v>522</v>
      </c>
      <c r="AY3046" s="177">
        <v>217</v>
      </c>
      <c r="AZ3046" s="177">
        <v>467</v>
      </c>
      <c r="BA3046" s="177">
        <v>308</v>
      </c>
      <c r="BB3046" s="177">
        <v>122</v>
      </c>
      <c r="BC3046" s="205">
        <v>43</v>
      </c>
      <c r="BD3046" s="177">
        <v>197</v>
      </c>
      <c r="BE3046" s="177">
        <v>213</v>
      </c>
      <c r="BF3046" s="177">
        <v>87</v>
      </c>
      <c r="BG3046" s="177">
        <v>53</v>
      </c>
      <c r="BH3046" s="177">
        <v>96</v>
      </c>
      <c r="BI3046" s="177">
        <v>39</v>
      </c>
      <c r="BJ3046" s="177">
        <v>70</v>
      </c>
      <c r="BK3046" s="177">
        <v>25</v>
      </c>
      <c r="BL3046" s="177">
        <v>49</v>
      </c>
      <c r="BM3046" s="177">
        <v>182</v>
      </c>
      <c r="BN3046" s="177">
        <v>44</v>
      </c>
      <c r="BO3046" s="177">
        <v>8</v>
      </c>
      <c r="BP3046" s="177">
        <v>178</v>
      </c>
      <c r="BQ3046" s="177">
        <v>183</v>
      </c>
      <c r="BR3046" s="177">
        <v>50</v>
      </c>
      <c r="BS3046" s="177">
        <v>67</v>
      </c>
      <c r="BT3046" s="177">
        <v>40</v>
      </c>
      <c r="BU3046" s="177">
        <v>50</v>
      </c>
      <c r="BV3046" s="177">
        <v>46</v>
      </c>
      <c r="BW3046" s="177">
        <v>92</v>
      </c>
      <c r="BX3046" s="177">
        <v>214</v>
      </c>
      <c r="BY3046" s="177">
        <v>145</v>
      </c>
      <c r="BZ3046" s="177">
        <v>143</v>
      </c>
      <c r="CA3046" s="177">
        <v>58</v>
      </c>
      <c r="CB3046" s="177">
        <v>83</v>
      </c>
      <c r="CC3046" s="178">
        <v>308</v>
      </c>
      <c r="CD3046" s="177">
        <v>102</v>
      </c>
      <c r="CE3046" s="177"/>
      <c r="CF3046" s="177">
        <v>31</v>
      </c>
      <c r="CG3046" s="178">
        <v>74</v>
      </c>
    </row>
    <row r="3047" spans="1:85">
      <c r="A3047" t="str">
        <f t="shared" si="251"/>
        <v>2024</v>
      </c>
      <c r="B3047" t="str">
        <f t="shared" si="252"/>
        <v>May</v>
      </c>
      <c r="C3047" s="2">
        <v>45414</v>
      </c>
      <c r="D3047" s="1" t="str">
        <f t="shared" si="253"/>
        <v>OK</v>
      </c>
      <c r="E3047">
        <f t="shared" si="254"/>
        <v>1</v>
      </c>
      <c r="F3047">
        <f t="shared" si="255"/>
        <v>0</v>
      </c>
      <c r="G3047" s="162">
        <v>45414</v>
      </c>
      <c r="H3047" s="152">
        <v>14</v>
      </c>
      <c r="I3047" s="152">
        <v>380</v>
      </c>
      <c r="J3047" s="152">
        <v>361</v>
      </c>
      <c r="K3047" s="152">
        <v>118</v>
      </c>
      <c r="L3047" s="152">
        <v>308</v>
      </c>
      <c r="M3047" s="152">
        <v>178</v>
      </c>
      <c r="N3047" s="152">
        <v>263</v>
      </c>
      <c r="O3047" s="152">
        <v>78</v>
      </c>
      <c r="P3047" s="152">
        <v>388</v>
      </c>
      <c r="Q3047" s="152">
        <v>437</v>
      </c>
      <c r="R3047" s="152">
        <v>317</v>
      </c>
      <c r="S3047" s="152">
        <v>85</v>
      </c>
      <c r="T3047" s="152">
        <v>136</v>
      </c>
      <c r="U3047" s="152">
        <v>21</v>
      </c>
      <c r="V3047" s="152">
        <v>115</v>
      </c>
      <c r="W3047" s="152">
        <v>248</v>
      </c>
      <c r="X3047" s="152">
        <v>177</v>
      </c>
      <c r="Y3047" s="152">
        <v>14</v>
      </c>
      <c r="Z3047" s="152">
        <v>243</v>
      </c>
      <c r="AA3047" s="152">
        <v>17</v>
      </c>
      <c r="AB3047" s="152">
        <v>810</v>
      </c>
      <c r="AC3047" s="152">
        <v>164</v>
      </c>
      <c r="AD3047" s="152">
        <v>2</v>
      </c>
      <c r="AE3047" s="152">
        <v>798</v>
      </c>
      <c r="AF3047" s="152">
        <v>1167</v>
      </c>
      <c r="AG3047" s="152">
        <v>538</v>
      </c>
      <c r="AH3047" s="152">
        <v>93</v>
      </c>
      <c r="AI3047" s="152">
        <v>161</v>
      </c>
      <c r="AJ3047" s="152">
        <v>45</v>
      </c>
      <c r="AK3047" s="152">
        <v>899</v>
      </c>
      <c r="AL3047" s="152">
        <v>1027</v>
      </c>
      <c r="AM3047" s="152">
        <v>11</v>
      </c>
      <c r="AN3047" s="152"/>
      <c r="AO3047" s="152">
        <v>237</v>
      </c>
      <c r="AP3047" s="152">
        <v>24</v>
      </c>
      <c r="AQ3047" s="152">
        <v>135</v>
      </c>
      <c r="AR3047" s="152">
        <v>272</v>
      </c>
      <c r="AS3047" s="152">
        <v>989</v>
      </c>
      <c r="AT3047" s="152">
        <v>175</v>
      </c>
      <c r="AU3047" s="248">
        <v>346</v>
      </c>
      <c r="AV3047" s="152">
        <v>35</v>
      </c>
      <c r="AW3047" s="152">
        <v>39</v>
      </c>
      <c r="AX3047" s="152">
        <v>412</v>
      </c>
      <c r="AY3047" s="152">
        <v>184</v>
      </c>
      <c r="AZ3047" s="152">
        <v>255</v>
      </c>
      <c r="BA3047" s="152">
        <v>207</v>
      </c>
      <c r="BB3047" s="152">
        <v>61</v>
      </c>
      <c r="BC3047" s="205">
        <v>43</v>
      </c>
      <c r="BD3047" s="152">
        <v>138</v>
      </c>
      <c r="BE3047" s="152">
        <v>152</v>
      </c>
      <c r="BF3047" s="152">
        <v>52</v>
      </c>
      <c r="BG3047" s="152">
        <v>43</v>
      </c>
      <c r="BH3047" s="152">
        <v>70</v>
      </c>
      <c r="BI3047" s="152">
        <v>38</v>
      </c>
      <c r="BJ3047" s="152">
        <v>61</v>
      </c>
      <c r="BK3047" s="152">
        <v>19</v>
      </c>
      <c r="BL3047" s="152">
        <v>31</v>
      </c>
      <c r="BM3047" s="152">
        <v>116</v>
      </c>
      <c r="BN3047" s="152">
        <v>43</v>
      </c>
      <c r="BO3047" s="152">
        <v>9</v>
      </c>
      <c r="BP3047" s="152">
        <v>133</v>
      </c>
      <c r="BQ3047" s="152">
        <v>172</v>
      </c>
      <c r="BR3047" s="152">
        <v>43</v>
      </c>
      <c r="BS3047" s="152">
        <v>65</v>
      </c>
      <c r="BT3047" s="152">
        <v>20</v>
      </c>
      <c r="BU3047" s="152">
        <v>26</v>
      </c>
      <c r="BV3047" s="152">
        <v>39</v>
      </c>
      <c r="BW3047" s="152">
        <v>110</v>
      </c>
      <c r="BX3047" s="152">
        <v>153</v>
      </c>
      <c r="BY3047" s="152">
        <v>88</v>
      </c>
      <c r="BZ3047" s="152">
        <v>116</v>
      </c>
      <c r="CA3047" s="152">
        <v>39</v>
      </c>
      <c r="CB3047" s="152">
        <v>59</v>
      </c>
      <c r="CC3047" s="155">
        <v>359</v>
      </c>
      <c r="CD3047" s="152">
        <v>95</v>
      </c>
      <c r="CE3047" s="152"/>
      <c r="CF3047" s="152">
        <v>14</v>
      </c>
      <c r="CG3047" s="155">
        <v>42</v>
      </c>
    </row>
    <row r="3048" spans="1:85">
      <c r="A3048" t="str">
        <f t="shared" si="251"/>
        <v>2024</v>
      </c>
      <c r="B3048" t="str">
        <f t="shared" si="252"/>
        <v>May</v>
      </c>
      <c r="C3048" s="2">
        <v>45415</v>
      </c>
      <c r="D3048" s="1" t="str">
        <f t="shared" si="253"/>
        <v>OK</v>
      </c>
      <c r="E3048">
        <f t="shared" si="254"/>
        <v>1</v>
      </c>
      <c r="F3048">
        <f t="shared" si="255"/>
        <v>0</v>
      </c>
      <c r="G3048" s="162">
        <v>45415</v>
      </c>
      <c r="H3048" s="152">
        <v>13</v>
      </c>
      <c r="I3048" s="152">
        <v>335</v>
      </c>
      <c r="J3048" s="152">
        <v>295</v>
      </c>
      <c r="K3048" s="152">
        <v>158</v>
      </c>
      <c r="L3048" s="152">
        <v>293</v>
      </c>
      <c r="M3048" s="152">
        <v>193</v>
      </c>
      <c r="N3048" s="152">
        <v>256</v>
      </c>
      <c r="O3048" s="152">
        <v>86</v>
      </c>
      <c r="P3048" s="152">
        <v>427</v>
      </c>
      <c r="Q3048" s="152">
        <v>227</v>
      </c>
      <c r="R3048" s="152">
        <v>245</v>
      </c>
      <c r="S3048" s="152">
        <v>66</v>
      </c>
      <c r="T3048" s="152">
        <v>150</v>
      </c>
      <c r="U3048" s="152">
        <v>22</v>
      </c>
      <c r="V3048" s="152">
        <v>114</v>
      </c>
      <c r="W3048" s="152">
        <v>306</v>
      </c>
      <c r="X3048" s="152">
        <v>210</v>
      </c>
      <c r="Y3048" s="152">
        <v>44</v>
      </c>
      <c r="Z3048" s="152">
        <v>260</v>
      </c>
      <c r="AA3048" s="152">
        <v>19</v>
      </c>
      <c r="AB3048" s="152">
        <v>623</v>
      </c>
      <c r="AC3048" s="152">
        <v>205</v>
      </c>
      <c r="AD3048" s="152">
        <v>4</v>
      </c>
      <c r="AE3048" s="152">
        <v>638</v>
      </c>
      <c r="AF3048" s="152">
        <v>1081</v>
      </c>
      <c r="AG3048" s="152">
        <v>514</v>
      </c>
      <c r="AH3048" s="152">
        <v>97</v>
      </c>
      <c r="AI3048" s="152">
        <v>231</v>
      </c>
      <c r="AJ3048" s="152">
        <v>55</v>
      </c>
      <c r="AK3048" s="152">
        <v>777</v>
      </c>
      <c r="AL3048" s="152">
        <v>952</v>
      </c>
      <c r="AM3048" s="152">
        <v>13</v>
      </c>
      <c r="AN3048" s="152"/>
      <c r="AO3048" s="152">
        <v>217</v>
      </c>
      <c r="AP3048" s="152">
        <v>37</v>
      </c>
      <c r="AQ3048" s="152">
        <v>163</v>
      </c>
      <c r="AR3048" s="152">
        <v>287</v>
      </c>
      <c r="AS3048" s="152">
        <v>868</v>
      </c>
      <c r="AT3048" s="152">
        <v>178</v>
      </c>
      <c r="AU3048" s="247">
        <v>346</v>
      </c>
      <c r="AV3048" s="152">
        <v>31</v>
      </c>
      <c r="AW3048" s="152">
        <v>81</v>
      </c>
      <c r="AX3048" s="152">
        <v>382</v>
      </c>
      <c r="AY3048" s="152">
        <v>151</v>
      </c>
      <c r="AZ3048" s="152">
        <v>303</v>
      </c>
      <c r="BA3048" s="152">
        <v>250</v>
      </c>
      <c r="BB3048" s="152">
        <v>64</v>
      </c>
      <c r="BC3048" s="206">
        <v>43</v>
      </c>
      <c r="BD3048" s="152">
        <v>124</v>
      </c>
      <c r="BE3048" s="152">
        <v>139</v>
      </c>
      <c r="BF3048" s="152">
        <v>54</v>
      </c>
      <c r="BG3048" s="152">
        <v>51</v>
      </c>
      <c r="BH3048" s="152">
        <v>95</v>
      </c>
      <c r="BI3048" s="152">
        <v>40</v>
      </c>
      <c r="BJ3048" s="152">
        <v>64</v>
      </c>
      <c r="BK3048" s="152">
        <v>26</v>
      </c>
      <c r="BL3048" s="152">
        <v>36</v>
      </c>
      <c r="BM3048" s="152">
        <v>110</v>
      </c>
      <c r="BN3048" s="152">
        <v>43</v>
      </c>
      <c r="BO3048" s="152">
        <v>7</v>
      </c>
      <c r="BP3048" s="152">
        <v>119</v>
      </c>
      <c r="BQ3048" s="152">
        <v>162</v>
      </c>
      <c r="BR3048" s="152">
        <v>53</v>
      </c>
      <c r="BS3048" s="152">
        <v>52</v>
      </c>
      <c r="BT3048" s="152">
        <v>31</v>
      </c>
      <c r="BU3048" s="152">
        <v>29</v>
      </c>
      <c r="BV3048" s="152">
        <v>31</v>
      </c>
      <c r="BW3048" s="152">
        <v>122</v>
      </c>
      <c r="BX3048" s="152">
        <v>166</v>
      </c>
      <c r="BY3048" s="152">
        <v>121</v>
      </c>
      <c r="BZ3048" s="152">
        <v>135</v>
      </c>
      <c r="CA3048" s="152">
        <v>35</v>
      </c>
      <c r="CB3048" s="152">
        <v>49</v>
      </c>
      <c r="CC3048" s="155">
        <v>305</v>
      </c>
      <c r="CD3048" s="152">
        <v>86</v>
      </c>
      <c r="CE3048" s="152"/>
      <c r="CF3048" s="152">
        <v>14</v>
      </c>
      <c r="CG3048" s="155">
        <v>42</v>
      </c>
    </row>
    <row r="3049" spans="1:85">
      <c r="A3049" t="str">
        <f t="shared" si="251"/>
        <v>2024</v>
      </c>
      <c r="B3049" t="str">
        <f t="shared" si="252"/>
        <v>May</v>
      </c>
      <c r="C3049" s="2">
        <v>45416</v>
      </c>
      <c r="D3049" s="1" t="str">
        <f t="shared" si="253"/>
        <v>OK</v>
      </c>
      <c r="E3049">
        <f t="shared" si="254"/>
        <v>0</v>
      </c>
      <c r="F3049">
        <f t="shared" si="255"/>
        <v>1</v>
      </c>
      <c r="G3049" s="162">
        <v>45416</v>
      </c>
      <c r="H3049" s="152">
        <v>38</v>
      </c>
      <c r="I3049" s="152">
        <v>340</v>
      </c>
      <c r="J3049" s="152">
        <v>143</v>
      </c>
      <c r="K3049" s="152">
        <v>284</v>
      </c>
      <c r="L3049" s="152">
        <v>174</v>
      </c>
      <c r="M3049" s="152">
        <v>219</v>
      </c>
      <c r="N3049" s="152">
        <v>130</v>
      </c>
      <c r="O3049" s="152">
        <v>126</v>
      </c>
      <c r="P3049" s="152">
        <v>269</v>
      </c>
      <c r="Q3049" s="152">
        <v>142</v>
      </c>
      <c r="R3049" s="152">
        <v>192</v>
      </c>
      <c r="S3049" s="152">
        <v>66</v>
      </c>
      <c r="T3049" s="152">
        <v>136</v>
      </c>
      <c r="U3049" s="152">
        <v>20</v>
      </c>
      <c r="V3049" s="152">
        <v>73</v>
      </c>
      <c r="W3049" s="152">
        <v>295</v>
      </c>
      <c r="X3049" s="152">
        <v>357</v>
      </c>
      <c r="Y3049" s="152">
        <v>34</v>
      </c>
      <c r="Z3049" s="152">
        <v>299</v>
      </c>
      <c r="AA3049" s="152">
        <v>20</v>
      </c>
      <c r="AB3049" s="152">
        <v>392</v>
      </c>
      <c r="AC3049" s="152">
        <v>639</v>
      </c>
      <c r="AD3049" s="152">
        <v>13</v>
      </c>
      <c r="AE3049" s="152">
        <v>339</v>
      </c>
      <c r="AF3049" s="152">
        <v>829</v>
      </c>
      <c r="AG3049" s="152">
        <v>812</v>
      </c>
      <c r="AH3049" s="152">
        <v>116</v>
      </c>
      <c r="AI3049" s="152">
        <v>402</v>
      </c>
      <c r="AJ3049" s="152">
        <v>73</v>
      </c>
      <c r="AK3049" s="152">
        <v>835</v>
      </c>
      <c r="AL3049" s="152">
        <v>1034</v>
      </c>
      <c r="AM3049" s="152">
        <v>6</v>
      </c>
      <c r="AN3049" s="152"/>
      <c r="AO3049" s="152">
        <v>157</v>
      </c>
      <c r="AP3049" s="152">
        <v>26</v>
      </c>
      <c r="AQ3049" s="152">
        <v>328</v>
      </c>
      <c r="AR3049" s="152">
        <v>149</v>
      </c>
      <c r="AS3049" s="152">
        <v>1245</v>
      </c>
      <c r="AT3049" s="152">
        <v>136</v>
      </c>
      <c r="AU3049" s="248">
        <v>346</v>
      </c>
      <c r="AV3049" s="152">
        <v>154</v>
      </c>
      <c r="AW3049" s="152">
        <v>271</v>
      </c>
      <c r="AX3049" s="152">
        <v>210</v>
      </c>
      <c r="AY3049" s="152">
        <v>99</v>
      </c>
      <c r="AZ3049" s="152">
        <v>532</v>
      </c>
      <c r="BA3049" s="152">
        <v>349</v>
      </c>
      <c r="BB3049" s="152">
        <v>232</v>
      </c>
      <c r="BC3049" s="205">
        <v>43</v>
      </c>
      <c r="BD3049" s="152">
        <v>229</v>
      </c>
      <c r="BE3049" s="152">
        <v>210</v>
      </c>
      <c r="BF3049" s="152">
        <v>88</v>
      </c>
      <c r="BG3049" s="152">
        <v>44</v>
      </c>
      <c r="BH3049" s="152">
        <v>55</v>
      </c>
      <c r="BI3049" s="152">
        <v>77</v>
      </c>
      <c r="BJ3049" s="152">
        <v>91</v>
      </c>
      <c r="BK3049" s="152">
        <v>31</v>
      </c>
      <c r="BL3049" s="152">
        <v>138</v>
      </c>
      <c r="BM3049" s="152">
        <v>218</v>
      </c>
      <c r="BN3049" s="152">
        <v>104</v>
      </c>
      <c r="BO3049" s="152">
        <v>23</v>
      </c>
      <c r="BP3049" s="152">
        <v>106</v>
      </c>
      <c r="BQ3049" s="152">
        <v>115</v>
      </c>
      <c r="BR3049" s="152">
        <v>28</v>
      </c>
      <c r="BS3049" s="152">
        <v>57</v>
      </c>
      <c r="BT3049" s="152">
        <v>74</v>
      </c>
      <c r="BU3049" s="152">
        <v>40</v>
      </c>
      <c r="BV3049" s="152">
        <v>19</v>
      </c>
      <c r="BW3049" s="152">
        <v>84</v>
      </c>
      <c r="BX3049" s="152">
        <v>167</v>
      </c>
      <c r="BY3049" s="152">
        <v>93</v>
      </c>
      <c r="BZ3049" s="152">
        <v>105</v>
      </c>
      <c r="CA3049" s="152">
        <v>139</v>
      </c>
      <c r="CB3049" s="152">
        <v>44</v>
      </c>
      <c r="CC3049" s="155">
        <v>230</v>
      </c>
      <c r="CD3049" s="152">
        <v>81</v>
      </c>
      <c r="CE3049" s="152"/>
      <c r="CF3049" s="152">
        <v>13</v>
      </c>
      <c r="CG3049" s="155">
        <v>61</v>
      </c>
    </row>
    <row r="3050" spans="1:85">
      <c r="A3050" t="str">
        <f t="shared" si="251"/>
        <v>2024</v>
      </c>
      <c r="B3050" t="str">
        <f t="shared" si="252"/>
        <v>May</v>
      </c>
      <c r="C3050" s="2">
        <v>45417</v>
      </c>
      <c r="D3050" s="1" t="str">
        <f t="shared" si="253"/>
        <v>OK</v>
      </c>
      <c r="E3050">
        <f t="shared" si="254"/>
        <v>0</v>
      </c>
      <c r="F3050">
        <f t="shared" si="255"/>
        <v>1</v>
      </c>
      <c r="G3050" s="162">
        <v>45417</v>
      </c>
      <c r="H3050" s="152">
        <v>87</v>
      </c>
      <c r="I3050" s="152">
        <v>353</v>
      </c>
      <c r="J3050" s="152">
        <v>144</v>
      </c>
      <c r="K3050" s="152">
        <v>337</v>
      </c>
      <c r="L3050" s="152">
        <v>156</v>
      </c>
      <c r="M3050" s="152">
        <v>186</v>
      </c>
      <c r="N3050" s="152">
        <v>121</v>
      </c>
      <c r="O3050" s="152">
        <v>175</v>
      </c>
      <c r="P3050" s="152">
        <v>249</v>
      </c>
      <c r="Q3050" s="152">
        <v>276</v>
      </c>
      <c r="R3050" s="152">
        <v>173</v>
      </c>
      <c r="S3050" s="152">
        <v>51</v>
      </c>
      <c r="T3050" s="152">
        <v>121</v>
      </c>
      <c r="U3050" s="152">
        <v>17</v>
      </c>
      <c r="V3050" s="152">
        <v>73</v>
      </c>
      <c r="W3050" s="152">
        <v>220</v>
      </c>
      <c r="X3050" s="152">
        <v>391</v>
      </c>
      <c r="Y3050" s="152">
        <v>17</v>
      </c>
      <c r="Z3050" s="152">
        <v>309</v>
      </c>
      <c r="AA3050" s="152">
        <v>41</v>
      </c>
      <c r="AB3050" s="152">
        <v>384</v>
      </c>
      <c r="AC3050" s="152">
        <v>712</v>
      </c>
      <c r="AD3050" s="152">
        <v>6</v>
      </c>
      <c r="AE3050" s="152">
        <v>366</v>
      </c>
      <c r="AF3050" s="152">
        <v>857</v>
      </c>
      <c r="AG3050" s="152">
        <v>840</v>
      </c>
      <c r="AH3050" s="152">
        <v>145</v>
      </c>
      <c r="AI3050" s="152">
        <v>571</v>
      </c>
      <c r="AJ3050" s="152">
        <v>40</v>
      </c>
      <c r="AK3050" s="152">
        <v>1034</v>
      </c>
      <c r="AL3050" s="152">
        <v>1087</v>
      </c>
      <c r="AM3050" s="152">
        <v>7</v>
      </c>
      <c r="AN3050" s="152"/>
      <c r="AO3050" s="152">
        <v>221</v>
      </c>
      <c r="AP3050" s="152">
        <v>39</v>
      </c>
      <c r="AQ3050" s="152">
        <v>285</v>
      </c>
      <c r="AR3050" s="152">
        <v>104</v>
      </c>
      <c r="AS3050" s="152">
        <v>1476</v>
      </c>
      <c r="AT3050" s="152">
        <v>157</v>
      </c>
      <c r="AU3050" s="247">
        <v>346</v>
      </c>
      <c r="AV3050" s="152">
        <v>142</v>
      </c>
      <c r="AW3050" s="152">
        <v>349</v>
      </c>
      <c r="AX3050" s="152">
        <v>176</v>
      </c>
      <c r="AY3050" s="152">
        <v>66</v>
      </c>
      <c r="AZ3050" s="152">
        <v>559</v>
      </c>
      <c r="BA3050" s="152">
        <v>385</v>
      </c>
      <c r="BB3050" s="152">
        <v>324</v>
      </c>
      <c r="BC3050" s="205">
        <v>43</v>
      </c>
      <c r="BD3050" s="152">
        <v>395</v>
      </c>
      <c r="BE3050" s="152">
        <v>195</v>
      </c>
      <c r="BF3050" s="152">
        <v>86</v>
      </c>
      <c r="BG3050" s="152">
        <v>65</v>
      </c>
      <c r="BH3050" s="152">
        <v>58</v>
      </c>
      <c r="BI3050" s="152">
        <v>52</v>
      </c>
      <c r="BJ3050" s="152">
        <v>69</v>
      </c>
      <c r="BK3050" s="152">
        <v>28</v>
      </c>
      <c r="BL3050" s="152">
        <v>110</v>
      </c>
      <c r="BM3050" s="152">
        <v>205</v>
      </c>
      <c r="BN3050" s="152">
        <v>97</v>
      </c>
      <c r="BO3050" s="152">
        <v>16</v>
      </c>
      <c r="BP3050" s="152">
        <v>126</v>
      </c>
      <c r="BQ3050" s="152">
        <v>117</v>
      </c>
      <c r="BR3050" s="152">
        <v>42</v>
      </c>
      <c r="BS3050" s="152">
        <v>39</v>
      </c>
      <c r="BT3050" s="152">
        <v>82</v>
      </c>
      <c r="BU3050" s="152">
        <v>40</v>
      </c>
      <c r="BV3050" s="152">
        <v>24</v>
      </c>
      <c r="BW3050" s="152">
        <v>47</v>
      </c>
      <c r="BX3050" s="152">
        <v>167</v>
      </c>
      <c r="BY3050" s="152">
        <v>73</v>
      </c>
      <c r="BZ3050" s="152">
        <v>105</v>
      </c>
      <c r="CA3050" s="152">
        <v>98</v>
      </c>
      <c r="CB3050" s="152">
        <v>69</v>
      </c>
      <c r="CC3050" s="155">
        <v>143</v>
      </c>
      <c r="CD3050" s="152">
        <v>60</v>
      </c>
      <c r="CE3050" s="152"/>
      <c r="CF3050" s="152">
        <v>21</v>
      </c>
      <c r="CG3050" s="155">
        <v>59</v>
      </c>
    </row>
    <row r="3051" spans="1:85">
      <c r="A3051" t="str">
        <f t="shared" si="251"/>
        <v>2024</v>
      </c>
      <c r="B3051" t="str">
        <f t="shared" si="252"/>
        <v>May</v>
      </c>
      <c r="C3051" s="2">
        <v>45418</v>
      </c>
      <c r="D3051" s="1" t="str">
        <f t="shared" si="253"/>
        <v>OK</v>
      </c>
      <c r="E3051">
        <f t="shared" si="254"/>
        <v>1</v>
      </c>
      <c r="F3051">
        <f t="shared" si="255"/>
        <v>0</v>
      </c>
      <c r="G3051" s="162">
        <v>45418</v>
      </c>
      <c r="H3051" s="152">
        <v>9</v>
      </c>
      <c r="I3051" s="152">
        <v>408</v>
      </c>
      <c r="J3051" s="152">
        <v>381</v>
      </c>
      <c r="K3051" s="152">
        <v>177</v>
      </c>
      <c r="L3051" s="152">
        <v>354</v>
      </c>
      <c r="M3051" s="152">
        <v>145</v>
      </c>
      <c r="N3051" s="152">
        <v>239</v>
      </c>
      <c r="O3051" s="152">
        <v>92</v>
      </c>
      <c r="P3051" s="152">
        <v>487</v>
      </c>
      <c r="Q3051" s="152">
        <v>375</v>
      </c>
      <c r="R3051" s="152">
        <v>340</v>
      </c>
      <c r="S3051" s="152">
        <v>86</v>
      </c>
      <c r="T3051" s="152">
        <v>131</v>
      </c>
      <c r="U3051" s="152">
        <v>26</v>
      </c>
      <c r="V3051" s="152">
        <v>136</v>
      </c>
      <c r="W3051" s="152">
        <v>274</v>
      </c>
      <c r="X3051" s="152">
        <v>233</v>
      </c>
      <c r="Y3051" s="152">
        <v>19</v>
      </c>
      <c r="Z3051" s="152">
        <v>255</v>
      </c>
      <c r="AA3051" s="152">
        <v>5</v>
      </c>
      <c r="AB3051" s="152">
        <v>905</v>
      </c>
      <c r="AC3051" s="152">
        <v>220</v>
      </c>
      <c r="AD3051" s="152">
        <v>10</v>
      </c>
      <c r="AE3051" s="152">
        <v>892</v>
      </c>
      <c r="AF3051" s="152">
        <v>1415</v>
      </c>
      <c r="AG3051" s="152">
        <v>667</v>
      </c>
      <c r="AH3051" s="152">
        <v>104</v>
      </c>
      <c r="AI3051" s="152">
        <v>272</v>
      </c>
      <c r="AJ3051" s="152">
        <v>51</v>
      </c>
      <c r="AK3051" s="152">
        <v>977</v>
      </c>
      <c r="AL3051" s="152">
        <v>976</v>
      </c>
      <c r="AM3051" s="152">
        <v>8</v>
      </c>
      <c r="AN3051" s="152"/>
      <c r="AO3051" s="152">
        <v>296</v>
      </c>
      <c r="AP3051" s="152">
        <v>36</v>
      </c>
      <c r="AQ3051" s="152">
        <v>165</v>
      </c>
      <c r="AR3051" s="152">
        <v>278</v>
      </c>
      <c r="AS3051" s="152">
        <v>1037</v>
      </c>
      <c r="AT3051" s="152">
        <v>237</v>
      </c>
      <c r="AU3051" s="247">
        <v>346</v>
      </c>
      <c r="AV3051" s="152">
        <v>81</v>
      </c>
      <c r="AW3051" s="152">
        <v>73</v>
      </c>
      <c r="AX3051" s="152">
        <v>442</v>
      </c>
      <c r="AY3051" s="152">
        <v>171</v>
      </c>
      <c r="AZ3051" s="152">
        <v>381</v>
      </c>
      <c r="BA3051" s="152">
        <v>198</v>
      </c>
      <c r="BB3051" s="152">
        <v>71</v>
      </c>
      <c r="BC3051" s="206">
        <v>43</v>
      </c>
      <c r="BD3051" s="152">
        <v>134</v>
      </c>
      <c r="BE3051" s="152">
        <v>212</v>
      </c>
      <c r="BF3051" s="152">
        <v>86</v>
      </c>
      <c r="BG3051" s="152">
        <v>58</v>
      </c>
      <c r="BH3051" s="152">
        <v>87</v>
      </c>
      <c r="BI3051" s="152">
        <v>47</v>
      </c>
      <c r="BJ3051" s="152">
        <v>64</v>
      </c>
      <c r="BK3051" s="152">
        <v>25</v>
      </c>
      <c r="BL3051" s="152">
        <v>27</v>
      </c>
      <c r="BM3051" s="152">
        <v>123</v>
      </c>
      <c r="BN3051" s="152">
        <v>55</v>
      </c>
      <c r="BO3051" s="152">
        <v>7</v>
      </c>
      <c r="BP3051" s="152">
        <v>130</v>
      </c>
      <c r="BQ3051" s="152">
        <v>190</v>
      </c>
      <c r="BR3051" s="152">
        <v>61</v>
      </c>
      <c r="BS3051" s="152">
        <v>65</v>
      </c>
      <c r="BT3051" s="152">
        <v>36</v>
      </c>
      <c r="BU3051" s="152">
        <v>33</v>
      </c>
      <c r="BV3051" s="152">
        <v>26</v>
      </c>
      <c r="BW3051" s="152">
        <v>91</v>
      </c>
      <c r="BX3051" s="152">
        <v>162</v>
      </c>
      <c r="BY3051" s="152">
        <v>100</v>
      </c>
      <c r="BZ3051" s="152">
        <v>138</v>
      </c>
      <c r="CA3051" s="152">
        <v>33</v>
      </c>
      <c r="CB3051" s="152">
        <v>63</v>
      </c>
      <c r="CC3051" s="155">
        <v>294</v>
      </c>
      <c r="CD3051" s="152">
        <v>89</v>
      </c>
      <c r="CE3051" s="152"/>
      <c r="CF3051" s="152">
        <v>16</v>
      </c>
      <c r="CG3051" s="155">
        <v>37</v>
      </c>
    </row>
    <row r="3052" spans="1:85">
      <c r="A3052" t="str">
        <f t="shared" si="251"/>
        <v>2024</v>
      </c>
      <c r="B3052" t="str">
        <f t="shared" si="252"/>
        <v>May</v>
      </c>
      <c r="C3052" s="2">
        <v>45419</v>
      </c>
      <c r="D3052" s="1" t="str">
        <f t="shared" si="253"/>
        <v>OK</v>
      </c>
      <c r="E3052">
        <f t="shared" si="254"/>
        <v>1</v>
      </c>
      <c r="F3052">
        <f t="shared" si="255"/>
        <v>0</v>
      </c>
      <c r="G3052" s="162">
        <v>45419</v>
      </c>
      <c r="H3052" s="152">
        <v>15</v>
      </c>
      <c r="I3052" s="152">
        <v>501</v>
      </c>
      <c r="J3052" s="152">
        <v>425</v>
      </c>
      <c r="K3052" s="152">
        <v>213</v>
      </c>
      <c r="L3052" s="152">
        <v>391</v>
      </c>
      <c r="M3052" s="152">
        <v>161</v>
      </c>
      <c r="N3052" s="152">
        <v>343</v>
      </c>
      <c r="O3052" s="152">
        <v>117</v>
      </c>
      <c r="P3052" s="152">
        <v>549</v>
      </c>
      <c r="Q3052" s="152">
        <v>220</v>
      </c>
      <c r="R3052" s="152">
        <v>369</v>
      </c>
      <c r="S3052" s="152">
        <v>110</v>
      </c>
      <c r="T3052" s="152">
        <v>147</v>
      </c>
      <c r="U3052" s="152">
        <v>34</v>
      </c>
      <c r="V3052" s="152">
        <v>158</v>
      </c>
      <c r="W3052" s="152">
        <v>386</v>
      </c>
      <c r="X3052" s="152">
        <v>377</v>
      </c>
      <c r="Y3052" s="152">
        <v>27</v>
      </c>
      <c r="Z3052" s="152">
        <v>303</v>
      </c>
      <c r="AA3052" s="152">
        <v>11</v>
      </c>
      <c r="AB3052" s="152">
        <v>1086</v>
      </c>
      <c r="AC3052" s="152">
        <v>282</v>
      </c>
      <c r="AD3052" s="152">
        <v>2</v>
      </c>
      <c r="AE3052" s="152">
        <v>1043</v>
      </c>
      <c r="AF3052" s="152">
        <v>1726</v>
      </c>
      <c r="AG3052" s="152">
        <v>853</v>
      </c>
      <c r="AH3052" s="152">
        <v>122</v>
      </c>
      <c r="AI3052" s="152">
        <v>249</v>
      </c>
      <c r="AJ3052" s="152">
        <v>64</v>
      </c>
      <c r="AK3052" s="152">
        <v>1162</v>
      </c>
      <c r="AL3052" s="152">
        <v>1355</v>
      </c>
      <c r="AM3052" s="152">
        <v>11</v>
      </c>
      <c r="AN3052" s="152"/>
      <c r="AO3052" s="152">
        <v>326</v>
      </c>
      <c r="AP3052" s="152">
        <v>74</v>
      </c>
      <c r="AQ3052" s="152">
        <v>211</v>
      </c>
      <c r="AR3052" s="152">
        <v>296</v>
      </c>
      <c r="AS3052" s="152">
        <v>1321</v>
      </c>
      <c r="AT3052" s="152">
        <v>262</v>
      </c>
      <c r="AU3052" s="248">
        <v>346</v>
      </c>
      <c r="AV3052" s="152">
        <v>76</v>
      </c>
      <c r="AW3052" s="152">
        <v>129</v>
      </c>
      <c r="AX3052" s="152">
        <v>513</v>
      </c>
      <c r="AY3052" s="152">
        <v>230</v>
      </c>
      <c r="AZ3052" s="152">
        <v>499</v>
      </c>
      <c r="BA3052" s="152">
        <v>249</v>
      </c>
      <c r="BB3052" s="152">
        <v>105</v>
      </c>
      <c r="BC3052" s="205">
        <v>43</v>
      </c>
      <c r="BD3052" s="152">
        <v>154</v>
      </c>
      <c r="BE3052" s="152">
        <v>284</v>
      </c>
      <c r="BF3052" s="152">
        <v>96</v>
      </c>
      <c r="BG3052" s="152">
        <v>86</v>
      </c>
      <c r="BH3052" s="152">
        <v>114</v>
      </c>
      <c r="BI3052" s="152">
        <v>44</v>
      </c>
      <c r="BJ3052" s="152">
        <v>88</v>
      </c>
      <c r="BK3052" s="152">
        <v>32</v>
      </c>
      <c r="BL3052" s="152">
        <v>48</v>
      </c>
      <c r="BM3052" s="152">
        <v>164</v>
      </c>
      <c r="BN3052" s="152">
        <v>87</v>
      </c>
      <c r="BO3052" s="152">
        <v>25</v>
      </c>
      <c r="BP3052" s="152">
        <v>162</v>
      </c>
      <c r="BQ3052" s="152">
        <v>212</v>
      </c>
      <c r="BR3052" s="152">
        <v>60</v>
      </c>
      <c r="BS3052" s="152">
        <v>70</v>
      </c>
      <c r="BT3052" s="152">
        <v>60</v>
      </c>
      <c r="BU3052" s="152">
        <v>65</v>
      </c>
      <c r="BV3052" s="152">
        <v>36</v>
      </c>
      <c r="BW3052" s="152">
        <v>136</v>
      </c>
      <c r="BX3052" s="152">
        <v>223</v>
      </c>
      <c r="BY3052" s="152">
        <v>96</v>
      </c>
      <c r="BZ3052" s="152">
        <v>153</v>
      </c>
      <c r="CA3052" s="152">
        <v>57</v>
      </c>
      <c r="CB3052" s="152">
        <v>73</v>
      </c>
      <c r="CC3052" s="155">
        <v>279</v>
      </c>
      <c r="CD3052" s="152">
        <v>101</v>
      </c>
      <c r="CE3052" s="152"/>
      <c r="CF3052" s="152">
        <v>13</v>
      </c>
      <c r="CG3052" s="155">
        <v>51</v>
      </c>
    </row>
    <row r="3053" spans="1:85">
      <c r="A3053" t="str">
        <f t="shared" si="251"/>
        <v>2024</v>
      </c>
      <c r="B3053" t="str">
        <f t="shared" si="252"/>
        <v>May</v>
      </c>
      <c r="C3053" s="2">
        <v>45420</v>
      </c>
      <c r="D3053" s="1" t="str">
        <f t="shared" si="253"/>
        <v>OK</v>
      </c>
      <c r="E3053">
        <f t="shared" si="254"/>
        <v>1</v>
      </c>
      <c r="F3053">
        <f t="shared" si="255"/>
        <v>0</v>
      </c>
      <c r="G3053" s="162">
        <v>45420</v>
      </c>
      <c r="H3053" s="152">
        <v>13</v>
      </c>
      <c r="I3053" s="152">
        <v>511</v>
      </c>
      <c r="J3053" s="152">
        <v>394</v>
      </c>
      <c r="K3053" s="152">
        <v>223</v>
      </c>
      <c r="L3053" s="152">
        <v>389</v>
      </c>
      <c r="M3053" s="152">
        <v>208</v>
      </c>
      <c r="N3053" s="152">
        <v>341</v>
      </c>
      <c r="O3053" s="152">
        <v>136</v>
      </c>
      <c r="P3053" s="152">
        <v>568</v>
      </c>
      <c r="Q3053" s="152">
        <v>319</v>
      </c>
      <c r="R3053" s="152">
        <v>372</v>
      </c>
      <c r="S3053" s="152">
        <v>86</v>
      </c>
      <c r="T3053" s="152">
        <v>140</v>
      </c>
      <c r="U3053" s="152">
        <v>39</v>
      </c>
      <c r="V3053" s="152">
        <v>130</v>
      </c>
      <c r="W3053" s="152">
        <v>303</v>
      </c>
      <c r="X3053" s="152">
        <v>291</v>
      </c>
      <c r="Y3053" s="152">
        <v>18</v>
      </c>
      <c r="Z3053" s="152">
        <v>304</v>
      </c>
      <c r="AA3053" s="152">
        <v>3</v>
      </c>
      <c r="AB3053" s="152">
        <v>1023</v>
      </c>
      <c r="AC3053" s="152">
        <v>320</v>
      </c>
      <c r="AD3053" s="152">
        <v>5</v>
      </c>
      <c r="AE3053" s="152">
        <v>1019</v>
      </c>
      <c r="AF3053" s="152">
        <v>1636</v>
      </c>
      <c r="AG3053" s="152">
        <v>875</v>
      </c>
      <c r="AH3053" s="152">
        <v>114</v>
      </c>
      <c r="AI3053" s="152">
        <v>321</v>
      </c>
      <c r="AJ3053" s="152">
        <v>69</v>
      </c>
      <c r="AK3053" s="152">
        <v>1252</v>
      </c>
      <c r="AL3053" s="152">
        <v>1356</v>
      </c>
      <c r="AM3053" s="152">
        <v>20</v>
      </c>
      <c r="AN3053" s="152"/>
      <c r="AO3053" s="152">
        <v>320</v>
      </c>
      <c r="AP3053" s="152">
        <v>39</v>
      </c>
      <c r="AQ3053" s="152">
        <v>260</v>
      </c>
      <c r="AR3053" s="152">
        <v>311</v>
      </c>
      <c r="AS3053" s="152">
        <v>1367</v>
      </c>
      <c r="AT3053" s="152">
        <v>273</v>
      </c>
      <c r="AU3053" s="247">
        <v>346</v>
      </c>
      <c r="AV3053" s="152">
        <v>90</v>
      </c>
      <c r="AW3053" s="152">
        <v>145</v>
      </c>
      <c r="AX3053" s="152">
        <v>529</v>
      </c>
      <c r="AY3053" s="152">
        <v>227</v>
      </c>
      <c r="AZ3053" s="152">
        <v>448</v>
      </c>
      <c r="BA3053" s="152">
        <v>247</v>
      </c>
      <c r="BB3053" s="152">
        <v>154</v>
      </c>
      <c r="BC3053" s="205">
        <v>43</v>
      </c>
      <c r="BD3053" s="152">
        <v>173</v>
      </c>
      <c r="BE3053" s="152">
        <v>251</v>
      </c>
      <c r="BF3053" s="152">
        <v>101</v>
      </c>
      <c r="BG3053" s="152">
        <v>68</v>
      </c>
      <c r="BH3053" s="152">
        <v>119</v>
      </c>
      <c r="BI3053" s="152">
        <v>51</v>
      </c>
      <c r="BJ3053" s="152">
        <v>83</v>
      </c>
      <c r="BK3053" s="152">
        <v>36</v>
      </c>
      <c r="BL3053" s="152">
        <v>42</v>
      </c>
      <c r="BM3053" s="152">
        <v>182</v>
      </c>
      <c r="BN3053" s="152">
        <v>96</v>
      </c>
      <c r="BO3053" s="152">
        <v>16</v>
      </c>
      <c r="BP3053" s="152">
        <v>166</v>
      </c>
      <c r="BQ3053" s="152">
        <v>184</v>
      </c>
      <c r="BR3053" s="152">
        <v>70</v>
      </c>
      <c r="BS3053" s="152">
        <v>69</v>
      </c>
      <c r="BT3053" s="152">
        <v>33</v>
      </c>
      <c r="BU3053" s="152">
        <v>56</v>
      </c>
      <c r="BV3053" s="152">
        <v>35</v>
      </c>
      <c r="BW3053" s="152">
        <v>140</v>
      </c>
      <c r="BX3053" s="152">
        <v>205</v>
      </c>
      <c r="BY3053" s="152">
        <v>117</v>
      </c>
      <c r="BZ3053" s="152">
        <v>172</v>
      </c>
      <c r="CA3053" s="152">
        <v>45</v>
      </c>
      <c r="CB3053" s="152">
        <v>70</v>
      </c>
      <c r="CC3053" s="155">
        <v>329</v>
      </c>
      <c r="CD3053" s="152">
        <v>114</v>
      </c>
      <c r="CE3053" s="152"/>
      <c r="CF3053" s="152">
        <v>18</v>
      </c>
      <c r="CG3053" s="155">
        <v>41</v>
      </c>
    </row>
    <row r="3054" spans="1:85">
      <c r="A3054" t="str">
        <f t="shared" si="251"/>
        <v>2024</v>
      </c>
      <c r="B3054" t="str">
        <f t="shared" si="252"/>
        <v>May</v>
      </c>
      <c r="C3054" s="2">
        <v>45421</v>
      </c>
      <c r="D3054" s="1" t="str">
        <f t="shared" si="253"/>
        <v>OK</v>
      </c>
      <c r="E3054">
        <f t="shared" si="254"/>
        <v>1</v>
      </c>
      <c r="F3054">
        <f t="shared" si="255"/>
        <v>0</v>
      </c>
      <c r="G3054" s="162">
        <v>45421</v>
      </c>
      <c r="H3054" s="152">
        <v>18</v>
      </c>
      <c r="I3054" s="152">
        <v>501</v>
      </c>
      <c r="J3054" s="152">
        <v>406</v>
      </c>
      <c r="K3054" s="152">
        <v>196</v>
      </c>
      <c r="L3054" s="152">
        <v>363</v>
      </c>
      <c r="M3054" s="152">
        <v>195</v>
      </c>
      <c r="N3054" s="152">
        <v>322</v>
      </c>
      <c r="O3054" s="152">
        <v>139</v>
      </c>
      <c r="P3054" s="152">
        <v>533</v>
      </c>
      <c r="Q3054" s="152">
        <v>226</v>
      </c>
      <c r="R3054" s="152">
        <v>373</v>
      </c>
      <c r="S3054" s="152">
        <v>85</v>
      </c>
      <c r="T3054" s="152">
        <v>119</v>
      </c>
      <c r="U3054" s="152">
        <v>24</v>
      </c>
      <c r="V3054" s="152">
        <v>142</v>
      </c>
      <c r="W3054" s="152">
        <v>355</v>
      </c>
      <c r="X3054" s="152">
        <v>279</v>
      </c>
      <c r="Y3054" s="152">
        <v>13</v>
      </c>
      <c r="Z3054" s="152">
        <v>315</v>
      </c>
      <c r="AA3054" s="152">
        <v>48</v>
      </c>
      <c r="AB3054" s="152">
        <v>1019</v>
      </c>
      <c r="AC3054" s="152">
        <v>277</v>
      </c>
      <c r="AD3054" s="152">
        <v>4</v>
      </c>
      <c r="AE3054" s="152">
        <v>1002</v>
      </c>
      <c r="AF3054" s="152">
        <v>1616</v>
      </c>
      <c r="AG3054" s="152">
        <v>791</v>
      </c>
      <c r="AH3054" s="152">
        <v>115</v>
      </c>
      <c r="AI3054" s="152">
        <v>265</v>
      </c>
      <c r="AJ3054" s="152">
        <v>56</v>
      </c>
      <c r="AK3054" s="152">
        <v>1155</v>
      </c>
      <c r="AL3054" s="152">
        <v>1359</v>
      </c>
      <c r="AM3054" s="152">
        <v>19</v>
      </c>
      <c r="AN3054" s="152"/>
      <c r="AO3054" s="152">
        <v>314</v>
      </c>
      <c r="AP3054" s="152">
        <v>45</v>
      </c>
      <c r="AQ3054" s="152">
        <v>203</v>
      </c>
      <c r="AR3054" s="152">
        <v>333</v>
      </c>
      <c r="AS3054" s="152">
        <v>1327</v>
      </c>
      <c r="AT3054" s="152">
        <v>236</v>
      </c>
      <c r="AU3054" s="248">
        <v>346</v>
      </c>
      <c r="AV3054" s="152">
        <v>90</v>
      </c>
      <c r="AW3054" s="152">
        <v>113</v>
      </c>
      <c r="AX3054" s="152">
        <v>538</v>
      </c>
      <c r="AY3054" s="152">
        <v>234</v>
      </c>
      <c r="AZ3054" s="152">
        <v>443</v>
      </c>
      <c r="BA3054" s="152">
        <v>202</v>
      </c>
      <c r="BB3054" s="152">
        <v>130</v>
      </c>
      <c r="BC3054" s="206">
        <v>43</v>
      </c>
      <c r="BD3054" s="152">
        <v>179</v>
      </c>
      <c r="BE3054" s="152">
        <v>272</v>
      </c>
      <c r="BF3054" s="152">
        <v>85</v>
      </c>
      <c r="BG3054" s="152">
        <v>59</v>
      </c>
      <c r="BH3054" s="152">
        <v>108</v>
      </c>
      <c r="BI3054" s="152">
        <v>60</v>
      </c>
      <c r="BJ3054" s="152">
        <v>78</v>
      </c>
      <c r="BK3054" s="152">
        <v>29</v>
      </c>
      <c r="BL3054" s="152">
        <v>54</v>
      </c>
      <c r="BM3054" s="152">
        <v>169</v>
      </c>
      <c r="BN3054" s="152">
        <v>75</v>
      </c>
      <c r="BO3054" s="152">
        <v>16</v>
      </c>
      <c r="BP3054" s="152">
        <v>166</v>
      </c>
      <c r="BQ3054" s="152">
        <v>210</v>
      </c>
      <c r="BR3054" s="152">
        <v>52</v>
      </c>
      <c r="BS3054" s="152">
        <v>78</v>
      </c>
      <c r="BT3054" s="152">
        <v>56</v>
      </c>
      <c r="BU3054" s="152">
        <v>53</v>
      </c>
      <c r="BV3054" s="152">
        <v>28</v>
      </c>
      <c r="BW3054" s="152">
        <v>137</v>
      </c>
      <c r="BX3054" s="152">
        <v>199</v>
      </c>
      <c r="BY3054" s="152">
        <v>101</v>
      </c>
      <c r="BZ3054" s="152">
        <v>131</v>
      </c>
      <c r="CA3054" s="152">
        <v>50</v>
      </c>
      <c r="CB3054" s="152">
        <v>71</v>
      </c>
      <c r="CC3054" s="155">
        <v>307</v>
      </c>
      <c r="CD3054" s="152">
        <v>121</v>
      </c>
      <c r="CE3054" s="152"/>
      <c r="CF3054" s="152">
        <v>14</v>
      </c>
      <c r="CG3054" s="155">
        <v>44</v>
      </c>
    </row>
    <row r="3055" spans="1:85">
      <c r="A3055" t="str">
        <f t="shared" si="251"/>
        <v>2024</v>
      </c>
      <c r="B3055" t="str">
        <f t="shared" si="252"/>
        <v>May</v>
      </c>
      <c r="C3055" s="2">
        <v>45422</v>
      </c>
      <c r="D3055" s="1" t="str">
        <f t="shared" si="253"/>
        <v>OK</v>
      </c>
      <c r="E3055">
        <f t="shared" si="254"/>
        <v>1</v>
      </c>
      <c r="F3055">
        <f t="shared" si="255"/>
        <v>0</v>
      </c>
      <c r="G3055" s="162">
        <v>45422</v>
      </c>
      <c r="H3055" s="152">
        <v>15</v>
      </c>
      <c r="I3055" s="152">
        <v>355</v>
      </c>
      <c r="J3055" s="152">
        <v>326</v>
      </c>
      <c r="K3055" s="152">
        <v>183</v>
      </c>
      <c r="L3055" s="152">
        <v>268</v>
      </c>
      <c r="M3055" s="152">
        <v>180</v>
      </c>
      <c r="N3055" s="152">
        <v>258</v>
      </c>
      <c r="O3055" s="152">
        <v>80</v>
      </c>
      <c r="P3055" s="152">
        <v>459</v>
      </c>
      <c r="Q3055" s="152">
        <v>341</v>
      </c>
      <c r="R3055" s="152">
        <v>304</v>
      </c>
      <c r="S3055" s="152">
        <v>85</v>
      </c>
      <c r="T3055" s="152">
        <v>165</v>
      </c>
      <c r="U3055" s="152">
        <v>29</v>
      </c>
      <c r="V3055" s="152">
        <v>134</v>
      </c>
      <c r="W3055" s="152">
        <v>308</v>
      </c>
      <c r="X3055" s="152">
        <v>217</v>
      </c>
      <c r="Y3055" s="152">
        <v>16</v>
      </c>
      <c r="Z3055" s="152">
        <v>301</v>
      </c>
      <c r="AA3055" s="152">
        <v>11</v>
      </c>
      <c r="AB3055" s="152">
        <v>675</v>
      </c>
      <c r="AC3055" s="152">
        <v>253</v>
      </c>
      <c r="AD3055" s="152">
        <v>3</v>
      </c>
      <c r="AE3055" s="152">
        <v>694</v>
      </c>
      <c r="AF3055" s="152">
        <v>1095</v>
      </c>
      <c r="AG3055" s="152">
        <v>585</v>
      </c>
      <c r="AH3055" s="152">
        <v>110</v>
      </c>
      <c r="AI3055" s="152">
        <v>178</v>
      </c>
      <c r="AJ3055" s="152">
        <v>68</v>
      </c>
      <c r="AK3055" s="152">
        <v>852</v>
      </c>
      <c r="AL3055" s="152">
        <v>1007</v>
      </c>
      <c r="AM3055" s="152">
        <v>17</v>
      </c>
      <c r="AN3055" s="152"/>
      <c r="AO3055" s="152">
        <v>230</v>
      </c>
      <c r="AP3055" s="152">
        <v>35</v>
      </c>
      <c r="AQ3055" s="152">
        <v>187</v>
      </c>
      <c r="AR3055" s="152">
        <v>257</v>
      </c>
      <c r="AS3055" s="152">
        <v>963</v>
      </c>
      <c r="AT3055" s="152">
        <v>188</v>
      </c>
      <c r="AU3055" s="247">
        <v>346</v>
      </c>
      <c r="AV3055" s="152">
        <v>50</v>
      </c>
      <c r="AW3055" s="152">
        <v>81</v>
      </c>
      <c r="AX3055" s="152">
        <v>395</v>
      </c>
      <c r="AY3055" s="152">
        <v>164</v>
      </c>
      <c r="AZ3055" s="152">
        <v>306</v>
      </c>
      <c r="BA3055" s="152">
        <v>187</v>
      </c>
      <c r="BB3055" s="152">
        <v>94</v>
      </c>
      <c r="BC3055" s="205">
        <v>43</v>
      </c>
      <c r="BD3055" s="152">
        <v>138</v>
      </c>
      <c r="BE3055" s="152">
        <v>190</v>
      </c>
      <c r="BF3055" s="152">
        <v>58</v>
      </c>
      <c r="BG3055" s="152">
        <v>47</v>
      </c>
      <c r="BH3055" s="152">
        <v>72</v>
      </c>
      <c r="BI3055" s="152">
        <v>42</v>
      </c>
      <c r="BJ3055" s="152">
        <v>65</v>
      </c>
      <c r="BK3055" s="152">
        <v>29</v>
      </c>
      <c r="BL3055" s="152">
        <v>49</v>
      </c>
      <c r="BM3055" s="152">
        <v>143</v>
      </c>
      <c r="BN3055" s="152">
        <v>51</v>
      </c>
      <c r="BO3055" s="152">
        <v>13</v>
      </c>
      <c r="BP3055" s="152">
        <v>130</v>
      </c>
      <c r="BQ3055" s="152">
        <v>154</v>
      </c>
      <c r="BR3055" s="152">
        <v>61</v>
      </c>
      <c r="BS3055" s="152">
        <v>70</v>
      </c>
      <c r="BT3055" s="152">
        <v>40</v>
      </c>
      <c r="BU3055" s="152">
        <v>42</v>
      </c>
      <c r="BV3055" s="152">
        <v>39</v>
      </c>
      <c r="BW3055" s="152">
        <v>98</v>
      </c>
      <c r="BX3055" s="152">
        <v>156</v>
      </c>
      <c r="BY3055" s="152">
        <v>100</v>
      </c>
      <c r="BZ3055" s="152">
        <v>139</v>
      </c>
      <c r="CA3055" s="152">
        <v>25</v>
      </c>
      <c r="CB3055" s="152">
        <v>72</v>
      </c>
      <c r="CC3055" s="155">
        <v>267</v>
      </c>
      <c r="CD3055" s="152">
        <v>109</v>
      </c>
      <c r="CE3055" s="152"/>
      <c r="CF3055" s="152">
        <v>19</v>
      </c>
      <c r="CG3055" s="155">
        <v>40</v>
      </c>
    </row>
    <row r="3056" spans="1:85">
      <c r="A3056" t="str">
        <f t="shared" si="251"/>
        <v>2024</v>
      </c>
      <c r="B3056" t="str">
        <f t="shared" si="252"/>
        <v>May</v>
      </c>
      <c r="C3056" s="2">
        <v>45423</v>
      </c>
      <c r="D3056" s="1" t="str">
        <f t="shared" si="253"/>
        <v>OK</v>
      </c>
      <c r="E3056">
        <f t="shared" si="254"/>
        <v>0</v>
      </c>
      <c r="F3056">
        <f t="shared" si="255"/>
        <v>1</v>
      </c>
      <c r="G3056" s="162">
        <v>45423</v>
      </c>
      <c r="H3056" s="152">
        <v>41</v>
      </c>
      <c r="I3056" s="152">
        <v>265</v>
      </c>
      <c r="J3056" s="152">
        <v>161</v>
      </c>
      <c r="K3056" s="152">
        <v>264</v>
      </c>
      <c r="L3056" s="152">
        <v>135</v>
      </c>
      <c r="M3056" s="152">
        <v>227</v>
      </c>
      <c r="N3056" s="152">
        <v>139</v>
      </c>
      <c r="O3056" s="152">
        <v>96</v>
      </c>
      <c r="P3056" s="152">
        <v>256</v>
      </c>
      <c r="Q3056" s="152">
        <v>290</v>
      </c>
      <c r="R3056" s="152">
        <v>196</v>
      </c>
      <c r="S3056" s="152">
        <v>48</v>
      </c>
      <c r="T3056" s="152">
        <v>175</v>
      </c>
      <c r="U3056" s="152">
        <v>27</v>
      </c>
      <c r="V3056" s="152">
        <v>74</v>
      </c>
      <c r="W3056" s="152">
        <v>309</v>
      </c>
      <c r="X3056" s="152">
        <v>281</v>
      </c>
      <c r="Y3056" s="152">
        <v>17</v>
      </c>
      <c r="Z3056" s="152">
        <v>304</v>
      </c>
      <c r="AA3056" s="152">
        <v>29</v>
      </c>
      <c r="AB3056" s="152">
        <v>324</v>
      </c>
      <c r="AC3056" s="152">
        <v>513</v>
      </c>
      <c r="AD3056" s="152">
        <v>1</v>
      </c>
      <c r="AE3056" s="152">
        <v>319</v>
      </c>
      <c r="AF3056" s="152">
        <v>727</v>
      </c>
      <c r="AG3056" s="152">
        <v>776</v>
      </c>
      <c r="AH3056" s="152">
        <v>126</v>
      </c>
      <c r="AI3056" s="152">
        <v>363</v>
      </c>
      <c r="AJ3056" s="152">
        <v>49</v>
      </c>
      <c r="AK3056" s="152">
        <v>784</v>
      </c>
      <c r="AL3056" s="152">
        <v>1035</v>
      </c>
      <c r="AM3056" s="152">
        <v>12</v>
      </c>
      <c r="AN3056" s="152"/>
      <c r="AO3056" s="152">
        <v>206</v>
      </c>
      <c r="AP3056" s="152">
        <v>37</v>
      </c>
      <c r="AQ3056" s="152">
        <v>281</v>
      </c>
      <c r="AR3056" s="152">
        <v>136</v>
      </c>
      <c r="AS3056" s="152">
        <v>1127</v>
      </c>
      <c r="AT3056" s="152">
        <v>128</v>
      </c>
      <c r="AU3056" s="248">
        <v>346</v>
      </c>
      <c r="AV3056" s="152">
        <v>217</v>
      </c>
      <c r="AW3056" s="152">
        <v>279</v>
      </c>
      <c r="AX3056" s="152">
        <v>196</v>
      </c>
      <c r="AY3056" s="152">
        <v>68</v>
      </c>
      <c r="AZ3056" s="152">
        <v>396</v>
      </c>
      <c r="BA3056" s="152">
        <v>276</v>
      </c>
      <c r="BB3056" s="152">
        <v>185</v>
      </c>
      <c r="BC3056" s="205">
        <v>43</v>
      </c>
      <c r="BD3056" s="152">
        <v>284</v>
      </c>
      <c r="BE3056" s="152">
        <v>141</v>
      </c>
      <c r="BF3056" s="152">
        <v>77</v>
      </c>
      <c r="BG3056" s="152">
        <v>52</v>
      </c>
      <c r="BH3056" s="152">
        <v>60</v>
      </c>
      <c r="BI3056" s="152">
        <v>75</v>
      </c>
      <c r="BJ3056" s="152">
        <v>59</v>
      </c>
      <c r="BK3056" s="152">
        <v>37</v>
      </c>
      <c r="BL3056" s="152">
        <v>177</v>
      </c>
      <c r="BM3056" s="152">
        <v>175</v>
      </c>
      <c r="BN3056" s="152">
        <v>114</v>
      </c>
      <c r="BO3056" s="152">
        <v>10</v>
      </c>
      <c r="BP3056" s="152">
        <v>116</v>
      </c>
      <c r="BQ3056" s="152">
        <v>117</v>
      </c>
      <c r="BR3056" s="152">
        <v>34</v>
      </c>
      <c r="BS3056" s="152">
        <v>61</v>
      </c>
      <c r="BT3056" s="152">
        <v>71</v>
      </c>
      <c r="BU3056" s="152">
        <v>47</v>
      </c>
      <c r="BV3056" s="152">
        <v>40</v>
      </c>
      <c r="BW3056" s="152">
        <v>77</v>
      </c>
      <c r="BX3056" s="152">
        <v>147</v>
      </c>
      <c r="BY3056" s="152">
        <v>87</v>
      </c>
      <c r="BZ3056" s="152">
        <v>104</v>
      </c>
      <c r="CA3056" s="152">
        <v>70</v>
      </c>
      <c r="CB3056" s="152">
        <v>46</v>
      </c>
      <c r="CC3056" s="155">
        <v>253</v>
      </c>
      <c r="CD3056" s="152">
        <v>75</v>
      </c>
      <c r="CE3056" s="152"/>
      <c r="CF3056" s="152">
        <v>15</v>
      </c>
      <c r="CG3056" s="155">
        <v>64</v>
      </c>
    </row>
    <row r="3057" spans="1:85">
      <c r="A3057" t="str">
        <f t="shared" si="251"/>
        <v>2024</v>
      </c>
      <c r="B3057" t="str">
        <f t="shared" si="252"/>
        <v>May</v>
      </c>
      <c r="C3057" s="2">
        <v>45424</v>
      </c>
      <c r="D3057" s="1" t="str">
        <f t="shared" si="253"/>
        <v>OK</v>
      </c>
      <c r="E3057">
        <f t="shared" si="254"/>
        <v>0</v>
      </c>
      <c r="F3057">
        <f t="shared" si="255"/>
        <v>1</v>
      </c>
      <c r="G3057" s="162">
        <v>45424</v>
      </c>
      <c r="H3057" s="152">
        <v>47</v>
      </c>
      <c r="I3057" s="152">
        <v>208</v>
      </c>
      <c r="J3057" s="152">
        <v>116</v>
      </c>
      <c r="K3057" s="152">
        <v>272</v>
      </c>
      <c r="L3057" s="152">
        <v>131</v>
      </c>
      <c r="M3057" s="152">
        <v>152</v>
      </c>
      <c r="N3057" s="152">
        <v>106</v>
      </c>
      <c r="O3057" s="152">
        <v>120</v>
      </c>
      <c r="P3057" s="152">
        <v>209</v>
      </c>
      <c r="Q3057" s="152">
        <v>257</v>
      </c>
      <c r="R3057" s="152">
        <v>163</v>
      </c>
      <c r="S3057" s="152">
        <v>47</v>
      </c>
      <c r="T3057" s="152">
        <v>141</v>
      </c>
      <c r="U3057" s="152">
        <v>23</v>
      </c>
      <c r="V3057" s="152">
        <v>56</v>
      </c>
      <c r="W3057" s="152">
        <v>218</v>
      </c>
      <c r="X3057" s="152">
        <v>292</v>
      </c>
      <c r="Y3057" s="152">
        <v>12</v>
      </c>
      <c r="Z3057" s="152">
        <v>202</v>
      </c>
      <c r="AA3057" s="152">
        <v>33</v>
      </c>
      <c r="AB3057" s="152">
        <v>286</v>
      </c>
      <c r="AC3057" s="152">
        <v>599</v>
      </c>
      <c r="AD3057" s="152">
        <v>5</v>
      </c>
      <c r="AE3057" s="152">
        <v>269</v>
      </c>
      <c r="AF3057" s="152">
        <v>685</v>
      </c>
      <c r="AG3057" s="152">
        <v>627</v>
      </c>
      <c r="AH3057" s="152">
        <v>105</v>
      </c>
      <c r="AI3057" s="152">
        <v>550</v>
      </c>
      <c r="AJ3057" s="152">
        <v>51</v>
      </c>
      <c r="AK3057" s="152">
        <v>735</v>
      </c>
      <c r="AL3057" s="152">
        <v>966</v>
      </c>
      <c r="AM3057" s="152">
        <v>14</v>
      </c>
      <c r="AN3057" s="152"/>
      <c r="AO3057" s="152">
        <v>131</v>
      </c>
      <c r="AP3057" s="152">
        <v>50</v>
      </c>
      <c r="AQ3057" s="152">
        <v>258</v>
      </c>
      <c r="AR3057" s="152">
        <v>99</v>
      </c>
      <c r="AS3057" s="152">
        <v>1102</v>
      </c>
      <c r="AT3057" s="152">
        <v>133</v>
      </c>
      <c r="AU3057" s="247">
        <v>346</v>
      </c>
      <c r="AV3057" s="152">
        <v>106</v>
      </c>
      <c r="AW3057" s="152">
        <v>221</v>
      </c>
      <c r="AX3057" s="152">
        <v>158</v>
      </c>
      <c r="AY3057" s="152">
        <v>67</v>
      </c>
      <c r="AZ3057" s="152">
        <v>410</v>
      </c>
      <c r="BA3057" s="152">
        <v>191</v>
      </c>
      <c r="BB3057" s="152">
        <v>247</v>
      </c>
      <c r="BC3057" s="206">
        <v>43</v>
      </c>
      <c r="BD3057" s="152">
        <v>291</v>
      </c>
      <c r="BE3057" s="152">
        <v>146</v>
      </c>
      <c r="BF3057" s="152">
        <v>80</v>
      </c>
      <c r="BG3057" s="152">
        <v>36</v>
      </c>
      <c r="BH3057" s="152">
        <v>36</v>
      </c>
      <c r="BI3057" s="152">
        <v>85</v>
      </c>
      <c r="BJ3057" s="152">
        <v>61</v>
      </c>
      <c r="BK3057" s="152">
        <v>24</v>
      </c>
      <c r="BL3057" s="152">
        <v>84</v>
      </c>
      <c r="BM3057" s="152">
        <v>149</v>
      </c>
      <c r="BN3057" s="152">
        <v>78</v>
      </c>
      <c r="BO3057" s="152">
        <v>7</v>
      </c>
      <c r="BP3057" s="152">
        <v>67</v>
      </c>
      <c r="BQ3057" s="152">
        <v>90</v>
      </c>
      <c r="BR3057" s="152">
        <v>40</v>
      </c>
      <c r="BS3057" s="152">
        <v>53</v>
      </c>
      <c r="BT3057" s="152">
        <v>52</v>
      </c>
      <c r="BU3057" s="152">
        <v>29</v>
      </c>
      <c r="BV3057" s="152">
        <v>8</v>
      </c>
      <c r="BW3057" s="152">
        <v>55</v>
      </c>
      <c r="BX3057" s="152">
        <v>113</v>
      </c>
      <c r="BY3057" s="152">
        <v>98</v>
      </c>
      <c r="BZ3057" s="152">
        <v>78</v>
      </c>
      <c r="CA3057" s="152">
        <v>68</v>
      </c>
      <c r="CB3057" s="152">
        <v>46</v>
      </c>
      <c r="CC3057" s="155">
        <v>192</v>
      </c>
      <c r="CD3057" s="152">
        <v>67</v>
      </c>
      <c r="CE3057" s="152"/>
      <c r="CF3057" s="152">
        <v>14</v>
      </c>
      <c r="CG3057" s="155">
        <v>49</v>
      </c>
    </row>
    <row r="3058" spans="1:85">
      <c r="A3058" t="str">
        <f t="shared" si="251"/>
        <v>2024</v>
      </c>
      <c r="B3058" t="str">
        <f t="shared" si="252"/>
        <v>May</v>
      </c>
      <c r="C3058" s="2">
        <v>45425</v>
      </c>
      <c r="D3058" s="1" t="str">
        <f t="shared" si="253"/>
        <v>OK</v>
      </c>
      <c r="E3058">
        <f t="shared" si="254"/>
        <v>1</v>
      </c>
      <c r="F3058">
        <f t="shared" si="255"/>
        <v>0</v>
      </c>
      <c r="G3058" s="162">
        <v>45425</v>
      </c>
      <c r="H3058" s="152">
        <v>4</v>
      </c>
      <c r="I3058" s="152">
        <v>402</v>
      </c>
      <c r="J3058" s="152">
        <v>360</v>
      </c>
      <c r="K3058" s="152">
        <v>184</v>
      </c>
      <c r="L3058" s="152">
        <v>307</v>
      </c>
      <c r="M3058" s="152">
        <v>125</v>
      </c>
      <c r="N3058" s="152">
        <v>264</v>
      </c>
      <c r="O3058" s="152">
        <v>97</v>
      </c>
      <c r="P3058" s="152">
        <v>436</v>
      </c>
      <c r="Q3058" s="152">
        <v>334</v>
      </c>
      <c r="R3058" s="152">
        <v>342</v>
      </c>
      <c r="S3058" s="152">
        <v>72</v>
      </c>
      <c r="T3058" s="152">
        <v>139</v>
      </c>
      <c r="U3058" s="152">
        <v>21</v>
      </c>
      <c r="V3058" s="152">
        <v>129</v>
      </c>
      <c r="W3058" s="152">
        <v>247</v>
      </c>
      <c r="X3058" s="152">
        <v>258</v>
      </c>
      <c r="Y3058" s="152">
        <v>21</v>
      </c>
      <c r="Z3058" s="152">
        <v>257</v>
      </c>
      <c r="AA3058" s="152">
        <v>8</v>
      </c>
      <c r="AB3058" s="152">
        <v>888</v>
      </c>
      <c r="AC3058" s="152">
        <v>242</v>
      </c>
      <c r="AD3058" s="152">
        <v>0</v>
      </c>
      <c r="AE3058" s="152">
        <v>839</v>
      </c>
      <c r="AF3058" s="152">
        <v>1406</v>
      </c>
      <c r="AG3058" s="152">
        <v>633</v>
      </c>
      <c r="AH3058" s="152">
        <v>74</v>
      </c>
      <c r="AI3058" s="152">
        <v>250</v>
      </c>
      <c r="AJ3058" s="152">
        <v>51</v>
      </c>
      <c r="AK3058" s="152">
        <v>1005</v>
      </c>
      <c r="AL3058" s="152">
        <v>1009</v>
      </c>
      <c r="AM3058" s="152">
        <v>12</v>
      </c>
      <c r="AN3058" s="152"/>
      <c r="AO3058" s="152">
        <v>285</v>
      </c>
      <c r="AP3058" s="152">
        <v>34</v>
      </c>
      <c r="AQ3058" s="152">
        <v>175</v>
      </c>
      <c r="AR3058" s="152">
        <v>308</v>
      </c>
      <c r="AS3058" s="152">
        <v>1085</v>
      </c>
      <c r="AT3058" s="152">
        <v>204</v>
      </c>
      <c r="AU3058" s="247">
        <v>346</v>
      </c>
      <c r="AV3058" s="152">
        <v>58</v>
      </c>
      <c r="AW3058" s="152">
        <v>74</v>
      </c>
      <c r="AX3058" s="152">
        <v>438</v>
      </c>
      <c r="AY3058" s="152">
        <v>174</v>
      </c>
      <c r="AZ3058" s="152">
        <v>388</v>
      </c>
      <c r="BA3058" s="152">
        <v>118</v>
      </c>
      <c r="BB3058" s="152">
        <v>76</v>
      </c>
      <c r="BC3058" s="205">
        <v>43</v>
      </c>
      <c r="BD3058" s="152">
        <v>145</v>
      </c>
      <c r="BE3058" s="152">
        <v>208</v>
      </c>
      <c r="BF3058" s="152">
        <v>89</v>
      </c>
      <c r="BG3058" s="152">
        <v>58</v>
      </c>
      <c r="BH3058" s="152">
        <v>93</v>
      </c>
      <c r="BI3058" s="152">
        <v>42</v>
      </c>
      <c r="BJ3058" s="152">
        <v>62</v>
      </c>
      <c r="BK3058" s="152">
        <v>19</v>
      </c>
      <c r="BL3058" s="152">
        <v>32</v>
      </c>
      <c r="BM3058" s="152">
        <v>143</v>
      </c>
      <c r="BN3058" s="152">
        <v>65</v>
      </c>
      <c r="BO3058" s="152">
        <v>14</v>
      </c>
      <c r="BP3058" s="152">
        <v>131</v>
      </c>
      <c r="BQ3058" s="152">
        <v>181</v>
      </c>
      <c r="BR3058" s="152">
        <v>62</v>
      </c>
      <c r="BS3058" s="152">
        <v>59</v>
      </c>
      <c r="BT3058" s="152">
        <v>34</v>
      </c>
      <c r="BU3058" s="152">
        <v>26</v>
      </c>
      <c r="BV3058" s="152">
        <v>26</v>
      </c>
      <c r="BW3058" s="152">
        <v>112</v>
      </c>
      <c r="BX3058" s="152">
        <v>158</v>
      </c>
      <c r="BY3058" s="152">
        <v>89</v>
      </c>
      <c r="BZ3058" s="152">
        <v>118</v>
      </c>
      <c r="CA3058" s="152">
        <v>34</v>
      </c>
      <c r="CB3058" s="152">
        <v>55</v>
      </c>
      <c r="CC3058" s="155">
        <v>268</v>
      </c>
      <c r="CD3058" s="152">
        <v>99</v>
      </c>
      <c r="CE3058" s="152"/>
      <c r="CF3058" s="152">
        <v>18</v>
      </c>
      <c r="CG3058" s="155">
        <v>54</v>
      </c>
    </row>
    <row r="3059" spans="1:85">
      <c r="A3059" t="str">
        <f t="shared" si="251"/>
        <v>2024</v>
      </c>
      <c r="B3059" t="str">
        <f t="shared" si="252"/>
        <v>May</v>
      </c>
      <c r="C3059" s="2">
        <v>45426</v>
      </c>
      <c r="D3059" s="1" t="str">
        <f t="shared" si="253"/>
        <v>OK</v>
      </c>
      <c r="E3059">
        <f t="shared" si="254"/>
        <v>1</v>
      </c>
      <c r="F3059">
        <f t="shared" si="255"/>
        <v>0</v>
      </c>
      <c r="G3059" s="162">
        <v>45426</v>
      </c>
      <c r="H3059" s="152">
        <v>19</v>
      </c>
      <c r="I3059" s="152">
        <v>432</v>
      </c>
      <c r="J3059" s="152">
        <v>412</v>
      </c>
      <c r="K3059" s="152">
        <v>199</v>
      </c>
      <c r="L3059" s="152">
        <v>410</v>
      </c>
      <c r="M3059" s="152">
        <v>182</v>
      </c>
      <c r="N3059" s="152">
        <v>333</v>
      </c>
      <c r="O3059" s="152">
        <v>103</v>
      </c>
      <c r="P3059" s="152">
        <v>551</v>
      </c>
      <c r="Q3059" s="152">
        <v>477</v>
      </c>
      <c r="R3059" s="152">
        <v>362</v>
      </c>
      <c r="S3059" s="152">
        <v>116</v>
      </c>
      <c r="T3059" s="152">
        <v>147</v>
      </c>
      <c r="U3059" s="152">
        <v>33</v>
      </c>
      <c r="V3059" s="152">
        <v>145</v>
      </c>
      <c r="W3059" s="152">
        <v>292</v>
      </c>
      <c r="X3059" s="152">
        <v>293</v>
      </c>
      <c r="Y3059" s="152">
        <v>17</v>
      </c>
      <c r="Z3059" s="152">
        <v>264</v>
      </c>
      <c r="AA3059" s="152">
        <v>2</v>
      </c>
      <c r="AB3059" s="152">
        <v>1054</v>
      </c>
      <c r="AC3059" s="152">
        <v>286</v>
      </c>
      <c r="AD3059" s="152">
        <v>8</v>
      </c>
      <c r="AE3059" s="152">
        <v>987</v>
      </c>
      <c r="AF3059" s="152">
        <v>1654</v>
      </c>
      <c r="AG3059" s="152">
        <v>801</v>
      </c>
      <c r="AH3059" s="152">
        <v>92</v>
      </c>
      <c r="AI3059" s="152">
        <v>259</v>
      </c>
      <c r="AJ3059" s="152">
        <v>58</v>
      </c>
      <c r="AK3059" s="152">
        <v>1110</v>
      </c>
      <c r="AL3059" s="152">
        <v>1194</v>
      </c>
      <c r="AM3059" s="152">
        <v>11</v>
      </c>
      <c r="AN3059" s="152"/>
      <c r="AO3059" s="152">
        <v>323</v>
      </c>
      <c r="AP3059" s="152">
        <v>39</v>
      </c>
      <c r="AQ3059" s="152">
        <v>177</v>
      </c>
      <c r="AR3059" s="152">
        <v>332</v>
      </c>
      <c r="AS3059" s="152">
        <v>1288</v>
      </c>
      <c r="AT3059" s="152">
        <v>240</v>
      </c>
      <c r="AU3059" s="248">
        <v>346</v>
      </c>
      <c r="AV3059" s="152">
        <v>43</v>
      </c>
      <c r="AW3059" s="152">
        <v>136</v>
      </c>
      <c r="AX3059" s="152">
        <v>484</v>
      </c>
      <c r="AY3059" s="152">
        <v>220</v>
      </c>
      <c r="AZ3059" s="152">
        <v>389</v>
      </c>
      <c r="BA3059" s="152">
        <v>147</v>
      </c>
      <c r="BB3059" s="152">
        <v>75</v>
      </c>
      <c r="BC3059" s="205">
        <v>43</v>
      </c>
      <c r="BD3059" s="152">
        <v>165</v>
      </c>
      <c r="BE3059" s="152">
        <v>227</v>
      </c>
      <c r="BF3059" s="152">
        <v>81</v>
      </c>
      <c r="BG3059" s="152">
        <v>72</v>
      </c>
      <c r="BH3059" s="152">
        <v>94</v>
      </c>
      <c r="BI3059" s="152">
        <v>43</v>
      </c>
      <c r="BJ3059" s="152">
        <v>68</v>
      </c>
      <c r="BK3059" s="152">
        <v>23</v>
      </c>
      <c r="BL3059" s="152">
        <v>42</v>
      </c>
      <c r="BM3059" s="152">
        <v>138</v>
      </c>
      <c r="BN3059" s="152">
        <v>79</v>
      </c>
      <c r="BO3059" s="152">
        <v>20</v>
      </c>
      <c r="BP3059" s="152">
        <v>163</v>
      </c>
      <c r="BQ3059" s="152">
        <v>214</v>
      </c>
      <c r="BR3059" s="152">
        <v>59</v>
      </c>
      <c r="BS3059" s="152">
        <v>61</v>
      </c>
      <c r="BT3059" s="152">
        <v>43</v>
      </c>
      <c r="BU3059" s="152">
        <v>40</v>
      </c>
      <c r="BV3059" s="152">
        <v>17</v>
      </c>
      <c r="BW3059" s="152">
        <v>114</v>
      </c>
      <c r="BX3059" s="152">
        <v>198</v>
      </c>
      <c r="BY3059" s="152">
        <v>95</v>
      </c>
      <c r="BZ3059" s="152">
        <v>146</v>
      </c>
      <c r="CA3059" s="152">
        <v>38</v>
      </c>
      <c r="CB3059" s="152">
        <v>56</v>
      </c>
      <c r="CC3059" s="155">
        <v>286</v>
      </c>
      <c r="CD3059" s="152">
        <v>103</v>
      </c>
      <c r="CE3059" s="152"/>
      <c r="CF3059" s="152">
        <v>16</v>
      </c>
      <c r="CG3059" s="155">
        <v>50</v>
      </c>
    </row>
    <row r="3060" spans="1:85">
      <c r="A3060" t="str">
        <f t="shared" si="251"/>
        <v>2024</v>
      </c>
      <c r="B3060" t="str">
        <f t="shared" si="252"/>
        <v>May</v>
      </c>
      <c r="C3060" s="2">
        <v>45427</v>
      </c>
      <c r="D3060" s="1" t="str">
        <f t="shared" si="253"/>
        <v>OK</v>
      </c>
      <c r="E3060">
        <f t="shared" si="254"/>
        <v>1</v>
      </c>
      <c r="F3060">
        <f t="shared" si="255"/>
        <v>0</v>
      </c>
      <c r="G3060" s="162">
        <v>45427</v>
      </c>
      <c r="H3060" s="152">
        <v>10</v>
      </c>
      <c r="I3060" s="152">
        <v>275</v>
      </c>
      <c r="J3060" s="152">
        <v>299</v>
      </c>
      <c r="K3060" s="152">
        <v>105</v>
      </c>
      <c r="L3060" s="152">
        <v>259</v>
      </c>
      <c r="M3060" s="152">
        <v>164</v>
      </c>
      <c r="N3060" s="152">
        <v>225</v>
      </c>
      <c r="O3060" s="152">
        <v>57</v>
      </c>
      <c r="P3060" s="152">
        <v>370</v>
      </c>
      <c r="Q3060" s="152">
        <v>496</v>
      </c>
      <c r="R3060" s="152">
        <v>289</v>
      </c>
      <c r="S3060" s="152">
        <v>53</v>
      </c>
      <c r="T3060" s="152">
        <v>151</v>
      </c>
      <c r="U3060" s="152">
        <v>18</v>
      </c>
      <c r="V3060" s="152">
        <v>110</v>
      </c>
      <c r="W3060" s="152">
        <v>301</v>
      </c>
      <c r="X3060" s="152">
        <v>148</v>
      </c>
      <c r="Y3060" s="152">
        <v>8</v>
      </c>
      <c r="Z3060" s="152">
        <v>206</v>
      </c>
      <c r="AA3060" s="152">
        <v>11</v>
      </c>
      <c r="AB3060" s="152">
        <v>693</v>
      </c>
      <c r="AC3060" s="152">
        <v>158</v>
      </c>
      <c r="AD3060" s="152">
        <v>9</v>
      </c>
      <c r="AE3060" s="152">
        <v>709</v>
      </c>
      <c r="AF3060" s="152">
        <v>982</v>
      </c>
      <c r="AG3060" s="152">
        <v>422</v>
      </c>
      <c r="AH3060" s="152">
        <v>69</v>
      </c>
      <c r="AI3060" s="152">
        <v>202</v>
      </c>
      <c r="AJ3060" s="152">
        <v>50</v>
      </c>
      <c r="AK3060" s="152">
        <v>667</v>
      </c>
      <c r="AL3060" s="152">
        <v>865</v>
      </c>
      <c r="AM3060" s="152">
        <v>15</v>
      </c>
      <c r="AN3060" s="152"/>
      <c r="AO3060" s="152">
        <v>222</v>
      </c>
      <c r="AP3060" s="152">
        <v>11</v>
      </c>
      <c r="AQ3060" s="152">
        <v>112</v>
      </c>
      <c r="AR3060" s="152">
        <v>282</v>
      </c>
      <c r="AS3060" s="152">
        <v>723</v>
      </c>
      <c r="AT3060" s="152">
        <v>134</v>
      </c>
      <c r="AU3060" s="247">
        <v>346</v>
      </c>
      <c r="AV3060" s="152">
        <v>63</v>
      </c>
      <c r="AW3060" s="152">
        <v>37</v>
      </c>
      <c r="AX3060" s="152">
        <v>311</v>
      </c>
      <c r="AY3060" s="152">
        <v>140</v>
      </c>
      <c r="AZ3060" s="152">
        <v>230</v>
      </c>
      <c r="BA3060" s="152">
        <v>85</v>
      </c>
      <c r="BB3060" s="152">
        <v>50</v>
      </c>
      <c r="BC3060" s="206">
        <v>43</v>
      </c>
      <c r="BD3060" s="152">
        <v>101</v>
      </c>
      <c r="BE3060" s="152">
        <v>133</v>
      </c>
      <c r="BF3060" s="152">
        <v>41</v>
      </c>
      <c r="BG3060" s="152">
        <v>48</v>
      </c>
      <c r="BH3060" s="152">
        <v>58</v>
      </c>
      <c r="BI3060" s="152">
        <v>32</v>
      </c>
      <c r="BJ3060" s="152">
        <v>39</v>
      </c>
      <c r="BK3060" s="152">
        <v>19</v>
      </c>
      <c r="BL3060" s="152">
        <v>26</v>
      </c>
      <c r="BM3060" s="152">
        <v>91</v>
      </c>
      <c r="BN3060" s="152">
        <v>32</v>
      </c>
      <c r="BO3060" s="152">
        <v>7</v>
      </c>
      <c r="BP3060" s="152">
        <v>96</v>
      </c>
      <c r="BQ3060" s="152">
        <v>126</v>
      </c>
      <c r="BR3060" s="152">
        <v>34</v>
      </c>
      <c r="BS3060" s="152">
        <v>64</v>
      </c>
      <c r="BT3060" s="152">
        <v>12</v>
      </c>
      <c r="BU3060" s="152">
        <v>12</v>
      </c>
      <c r="BV3060" s="152">
        <v>31</v>
      </c>
      <c r="BW3060" s="152">
        <v>117</v>
      </c>
      <c r="BX3060" s="152">
        <v>117</v>
      </c>
      <c r="BY3060" s="152">
        <v>107</v>
      </c>
      <c r="BZ3060" s="152">
        <v>95</v>
      </c>
      <c r="CA3060" s="152">
        <v>25</v>
      </c>
      <c r="CB3060" s="152">
        <v>45</v>
      </c>
      <c r="CC3060" s="155">
        <v>350</v>
      </c>
      <c r="CD3060" s="152">
        <v>76</v>
      </c>
      <c r="CE3060" s="152"/>
      <c r="CF3060" s="152">
        <v>11</v>
      </c>
      <c r="CG3060" s="155">
        <v>44</v>
      </c>
    </row>
    <row r="3061" spans="1:85">
      <c r="A3061" t="str">
        <f t="shared" si="251"/>
        <v>2024</v>
      </c>
      <c r="B3061" t="str">
        <f t="shared" si="252"/>
        <v>May</v>
      </c>
      <c r="C3061" s="2">
        <v>45428</v>
      </c>
      <c r="D3061" s="1" t="str">
        <f t="shared" si="253"/>
        <v>OK</v>
      </c>
      <c r="E3061">
        <f t="shared" si="254"/>
        <v>1</v>
      </c>
      <c r="F3061">
        <f t="shared" si="255"/>
        <v>0</v>
      </c>
      <c r="G3061" s="162">
        <v>45428</v>
      </c>
      <c r="H3061" s="152">
        <v>0</v>
      </c>
      <c r="I3061" s="152">
        <v>266</v>
      </c>
      <c r="J3061" s="152">
        <v>288</v>
      </c>
      <c r="K3061" s="152">
        <v>79</v>
      </c>
      <c r="L3061" s="152">
        <v>227</v>
      </c>
      <c r="M3061" s="152">
        <v>139</v>
      </c>
      <c r="N3061" s="152">
        <v>202</v>
      </c>
      <c r="O3061" s="152">
        <v>40</v>
      </c>
      <c r="P3061" s="152">
        <v>324</v>
      </c>
      <c r="Q3061" s="152">
        <v>395</v>
      </c>
      <c r="R3061" s="152">
        <v>293</v>
      </c>
      <c r="S3061" s="152">
        <v>71</v>
      </c>
      <c r="T3061" s="152">
        <v>147</v>
      </c>
      <c r="U3061" s="152">
        <v>15</v>
      </c>
      <c r="V3061" s="152">
        <v>127</v>
      </c>
      <c r="W3061" s="152">
        <v>243</v>
      </c>
      <c r="X3061" s="152">
        <v>161</v>
      </c>
      <c r="Y3061" s="152">
        <v>12</v>
      </c>
      <c r="Z3061" s="152">
        <v>200</v>
      </c>
      <c r="AA3061" s="152">
        <v>2</v>
      </c>
      <c r="AB3061" s="152">
        <v>666</v>
      </c>
      <c r="AC3061" s="152">
        <v>136</v>
      </c>
      <c r="AD3061" s="152">
        <v>8</v>
      </c>
      <c r="AE3061" s="152">
        <v>668</v>
      </c>
      <c r="AF3061" s="152">
        <v>931</v>
      </c>
      <c r="AG3061" s="152">
        <v>376</v>
      </c>
      <c r="AH3061" s="152">
        <v>84</v>
      </c>
      <c r="AI3061" s="152">
        <v>93</v>
      </c>
      <c r="AJ3061" s="152">
        <v>51</v>
      </c>
      <c r="AK3061" s="152">
        <v>600</v>
      </c>
      <c r="AL3061" s="152">
        <v>765</v>
      </c>
      <c r="AM3061" s="152">
        <v>6</v>
      </c>
      <c r="AN3061" s="152"/>
      <c r="AO3061" s="152">
        <v>193</v>
      </c>
      <c r="AP3061" s="152">
        <v>16</v>
      </c>
      <c r="AQ3061" s="152">
        <v>107</v>
      </c>
      <c r="AR3061" s="152">
        <v>234</v>
      </c>
      <c r="AS3061" s="152">
        <v>628</v>
      </c>
      <c r="AT3061" s="152">
        <v>124</v>
      </c>
      <c r="AU3061" s="248">
        <v>346</v>
      </c>
      <c r="AV3061" s="152">
        <v>28</v>
      </c>
      <c r="AW3061" s="152">
        <v>40</v>
      </c>
      <c r="AX3061" s="152">
        <v>324</v>
      </c>
      <c r="AY3061" s="152">
        <v>139</v>
      </c>
      <c r="AZ3061" s="152">
        <v>229</v>
      </c>
      <c r="BA3061" s="152">
        <v>95</v>
      </c>
      <c r="BB3061" s="152">
        <v>34</v>
      </c>
      <c r="BC3061" s="205">
        <v>43</v>
      </c>
      <c r="BD3061" s="152">
        <v>77</v>
      </c>
      <c r="BE3061" s="152">
        <v>119</v>
      </c>
      <c r="BF3061" s="152">
        <v>75</v>
      </c>
      <c r="BG3061" s="152">
        <v>46</v>
      </c>
      <c r="BH3061" s="152">
        <v>76</v>
      </c>
      <c r="BI3061" s="152">
        <v>16</v>
      </c>
      <c r="BJ3061" s="152">
        <v>43</v>
      </c>
      <c r="BK3061" s="152">
        <v>16</v>
      </c>
      <c r="BL3061" s="152">
        <v>24</v>
      </c>
      <c r="BM3061" s="152">
        <v>114</v>
      </c>
      <c r="BN3061" s="152">
        <v>25</v>
      </c>
      <c r="BO3061" s="152">
        <v>6</v>
      </c>
      <c r="BP3061" s="152">
        <v>109</v>
      </c>
      <c r="BQ3061" s="152">
        <v>119</v>
      </c>
      <c r="BR3061" s="152">
        <v>32</v>
      </c>
      <c r="BS3061" s="152">
        <v>65</v>
      </c>
      <c r="BT3061" s="152">
        <v>16</v>
      </c>
      <c r="BU3061" s="152">
        <v>26</v>
      </c>
      <c r="BV3061" s="152">
        <v>45</v>
      </c>
      <c r="BW3061" s="152">
        <v>101</v>
      </c>
      <c r="BX3061" s="152">
        <v>109</v>
      </c>
      <c r="BY3061" s="152">
        <v>76</v>
      </c>
      <c r="BZ3061" s="152">
        <v>70</v>
      </c>
      <c r="CA3061" s="152">
        <v>21</v>
      </c>
      <c r="CB3061" s="152">
        <v>41</v>
      </c>
      <c r="CC3061" s="155">
        <v>315</v>
      </c>
      <c r="CD3061" s="152">
        <v>103</v>
      </c>
      <c r="CE3061" s="152"/>
      <c r="CF3061" s="152">
        <v>19</v>
      </c>
      <c r="CG3061" s="155">
        <v>39</v>
      </c>
    </row>
    <row r="3062" spans="1:85">
      <c r="A3062" t="str">
        <f t="shared" si="251"/>
        <v>2024</v>
      </c>
      <c r="B3062" t="str">
        <f t="shared" si="252"/>
        <v>May</v>
      </c>
      <c r="C3062" s="2">
        <v>45429</v>
      </c>
      <c r="D3062" s="1" t="str">
        <f t="shared" si="253"/>
        <v>OK</v>
      </c>
      <c r="E3062">
        <f t="shared" si="254"/>
        <v>1</v>
      </c>
      <c r="F3062">
        <f t="shared" si="255"/>
        <v>0</v>
      </c>
      <c r="G3062" s="162">
        <v>45429</v>
      </c>
      <c r="H3062" s="152">
        <v>11</v>
      </c>
      <c r="I3062" s="152">
        <v>342</v>
      </c>
      <c r="J3062" s="152">
        <v>290</v>
      </c>
      <c r="K3062" s="152">
        <v>145</v>
      </c>
      <c r="L3062" s="152">
        <v>290</v>
      </c>
      <c r="M3062" s="152">
        <v>171</v>
      </c>
      <c r="N3062" s="152">
        <v>238</v>
      </c>
      <c r="O3062" s="152">
        <v>96</v>
      </c>
      <c r="P3062" s="152">
        <v>407</v>
      </c>
      <c r="Q3062" s="152">
        <v>253</v>
      </c>
      <c r="R3062" s="152">
        <v>370</v>
      </c>
      <c r="S3062" s="152">
        <v>92</v>
      </c>
      <c r="T3062" s="152">
        <v>152</v>
      </c>
      <c r="U3062" s="152">
        <v>25</v>
      </c>
      <c r="V3062" s="152">
        <v>130</v>
      </c>
      <c r="W3062" s="152">
        <v>296</v>
      </c>
      <c r="X3062" s="152">
        <v>279</v>
      </c>
      <c r="Y3062" s="152">
        <v>20</v>
      </c>
      <c r="Z3062" s="152">
        <v>286</v>
      </c>
      <c r="AA3062" s="152">
        <v>9</v>
      </c>
      <c r="AB3062" s="152">
        <v>693</v>
      </c>
      <c r="AC3062" s="152">
        <v>310</v>
      </c>
      <c r="AD3062" s="152">
        <v>3</v>
      </c>
      <c r="AE3062" s="152">
        <v>656</v>
      </c>
      <c r="AF3062" s="152">
        <v>1127</v>
      </c>
      <c r="AG3062" s="152">
        <v>594</v>
      </c>
      <c r="AH3062" s="152">
        <v>109</v>
      </c>
      <c r="AI3062" s="152">
        <v>245</v>
      </c>
      <c r="AJ3062" s="152">
        <v>61</v>
      </c>
      <c r="AK3062" s="152">
        <v>838</v>
      </c>
      <c r="AL3062" s="152">
        <v>989</v>
      </c>
      <c r="AM3062" s="152">
        <v>17</v>
      </c>
      <c r="AN3062" s="152"/>
      <c r="AO3062" s="152">
        <v>204</v>
      </c>
      <c r="AP3062" s="152">
        <v>36</v>
      </c>
      <c r="AQ3062" s="152">
        <v>224</v>
      </c>
      <c r="AR3062" s="152">
        <v>279</v>
      </c>
      <c r="AS3062" s="152">
        <v>985</v>
      </c>
      <c r="AT3062" s="152">
        <v>181</v>
      </c>
      <c r="AU3062" s="247">
        <v>346</v>
      </c>
      <c r="AV3062" s="152">
        <v>46</v>
      </c>
      <c r="AW3062" s="152">
        <v>102</v>
      </c>
      <c r="AX3062" s="152">
        <v>390</v>
      </c>
      <c r="AY3062" s="152">
        <v>169</v>
      </c>
      <c r="AZ3062" s="152">
        <v>388</v>
      </c>
      <c r="BA3062" s="152">
        <v>155</v>
      </c>
      <c r="BB3062" s="152">
        <v>99</v>
      </c>
      <c r="BC3062" s="205">
        <v>43</v>
      </c>
      <c r="BD3062" s="152">
        <v>143</v>
      </c>
      <c r="BE3062" s="152">
        <v>173</v>
      </c>
      <c r="BF3062" s="152">
        <v>81</v>
      </c>
      <c r="BG3062" s="152">
        <v>54</v>
      </c>
      <c r="BH3062" s="152">
        <v>102</v>
      </c>
      <c r="BI3062" s="152">
        <v>55</v>
      </c>
      <c r="BJ3062" s="152">
        <v>56</v>
      </c>
      <c r="BK3062" s="152">
        <v>20</v>
      </c>
      <c r="BL3062" s="152">
        <v>32</v>
      </c>
      <c r="BM3062" s="152">
        <v>157</v>
      </c>
      <c r="BN3062" s="152">
        <v>63</v>
      </c>
      <c r="BO3062" s="152">
        <v>14</v>
      </c>
      <c r="BP3062" s="152">
        <v>125</v>
      </c>
      <c r="BQ3062" s="152">
        <v>171</v>
      </c>
      <c r="BR3062" s="152">
        <v>84</v>
      </c>
      <c r="BS3062" s="152">
        <v>65</v>
      </c>
      <c r="BT3062" s="152">
        <v>27</v>
      </c>
      <c r="BU3062" s="152">
        <v>37</v>
      </c>
      <c r="BV3062" s="152">
        <v>34</v>
      </c>
      <c r="BW3062" s="152">
        <v>118</v>
      </c>
      <c r="BX3062" s="152">
        <v>165</v>
      </c>
      <c r="BY3062" s="152">
        <v>94</v>
      </c>
      <c r="BZ3062" s="152">
        <v>100</v>
      </c>
      <c r="CA3062" s="152">
        <v>46</v>
      </c>
      <c r="CB3062" s="152">
        <v>67</v>
      </c>
      <c r="CC3062" s="155">
        <v>310</v>
      </c>
      <c r="CD3062" s="152">
        <v>92</v>
      </c>
      <c r="CE3062" s="152"/>
      <c r="CF3062" s="152">
        <v>21</v>
      </c>
      <c r="CG3062" s="155">
        <v>74</v>
      </c>
    </row>
    <row r="3063" spans="1:85">
      <c r="A3063" t="str">
        <f t="shared" si="251"/>
        <v>2024</v>
      </c>
      <c r="B3063" t="str">
        <f t="shared" si="252"/>
        <v>May</v>
      </c>
      <c r="C3063" s="2">
        <v>45430</v>
      </c>
      <c r="D3063" s="1" t="str">
        <f t="shared" si="253"/>
        <v>OK</v>
      </c>
      <c r="E3063">
        <f t="shared" si="254"/>
        <v>0</v>
      </c>
      <c r="F3063">
        <f t="shared" si="255"/>
        <v>1</v>
      </c>
      <c r="G3063" s="162">
        <v>45430</v>
      </c>
      <c r="H3063" s="152">
        <v>37</v>
      </c>
      <c r="I3063" s="152">
        <v>256</v>
      </c>
      <c r="J3063" s="152">
        <v>149</v>
      </c>
      <c r="K3063" s="152">
        <v>209</v>
      </c>
      <c r="L3063" s="152">
        <v>159</v>
      </c>
      <c r="M3063" s="152">
        <v>192</v>
      </c>
      <c r="N3063" s="152">
        <v>115</v>
      </c>
      <c r="O3063" s="152">
        <v>109</v>
      </c>
      <c r="P3063" s="152">
        <v>245</v>
      </c>
      <c r="Q3063" s="152">
        <v>49</v>
      </c>
      <c r="R3063" s="152">
        <v>249</v>
      </c>
      <c r="S3063" s="152">
        <v>47</v>
      </c>
      <c r="T3063" s="152">
        <v>140</v>
      </c>
      <c r="U3063" s="152">
        <v>23</v>
      </c>
      <c r="V3063" s="152">
        <v>100</v>
      </c>
      <c r="W3063" s="152">
        <v>207</v>
      </c>
      <c r="X3063" s="152">
        <v>389</v>
      </c>
      <c r="Y3063" s="152">
        <v>16</v>
      </c>
      <c r="Z3063" s="152">
        <v>270</v>
      </c>
      <c r="AA3063" s="152">
        <v>20</v>
      </c>
      <c r="AB3063" s="152">
        <v>381</v>
      </c>
      <c r="AC3063" s="152">
        <v>657</v>
      </c>
      <c r="AD3063" s="152">
        <v>16</v>
      </c>
      <c r="AE3063" s="152">
        <v>344</v>
      </c>
      <c r="AF3063" s="152">
        <v>836</v>
      </c>
      <c r="AG3063" s="152">
        <v>713</v>
      </c>
      <c r="AH3063" s="152">
        <v>123</v>
      </c>
      <c r="AI3063" s="152">
        <v>411</v>
      </c>
      <c r="AJ3063" s="152">
        <v>45</v>
      </c>
      <c r="AK3063" s="152">
        <v>730</v>
      </c>
      <c r="AL3063" s="152">
        <v>931</v>
      </c>
      <c r="AM3063" s="152">
        <v>15</v>
      </c>
      <c r="AN3063" s="152"/>
      <c r="AO3063" s="152">
        <v>153</v>
      </c>
      <c r="AP3063" s="152">
        <v>63</v>
      </c>
      <c r="AQ3063" s="152">
        <v>363</v>
      </c>
      <c r="AR3063" s="152">
        <v>140</v>
      </c>
      <c r="AS3063" s="152">
        <v>1073</v>
      </c>
      <c r="AT3063" s="152">
        <v>132</v>
      </c>
      <c r="AU3063" s="248">
        <v>346</v>
      </c>
      <c r="AV3063" s="152">
        <v>128</v>
      </c>
      <c r="AW3063" s="152">
        <v>239</v>
      </c>
      <c r="AX3063" s="152">
        <v>194</v>
      </c>
      <c r="AY3063" s="152">
        <v>77</v>
      </c>
      <c r="AZ3063" s="152">
        <v>501</v>
      </c>
      <c r="BA3063" s="152">
        <v>160</v>
      </c>
      <c r="BB3063" s="152">
        <v>207</v>
      </c>
      <c r="BC3063" s="206">
        <v>43</v>
      </c>
      <c r="BD3063" s="152">
        <v>274</v>
      </c>
      <c r="BE3063" s="152">
        <v>202</v>
      </c>
      <c r="BF3063" s="152">
        <v>81</v>
      </c>
      <c r="BG3063" s="152">
        <v>56</v>
      </c>
      <c r="BH3063" s="152">
        <v>64</v>
      </c>
      <c r="BI3063" s="152">
        <v>60</v>
      </c>
      <c r="BJ3063" s="152">
        <v>72</v>
      </c>
      <c r="BK3063" s="152">
        <v>33</v>
      </c>
      <c r="BL3063" s="152">
        <v>163</v>
      </c>
      <c r="BM3063" s="152">
        <v>211</v>
      </c>
      <c r="BN3063" s="152">
        <v>79</v>
      </c>
      <c r="BO3063" s="152">
        <v>35</v>
      </c>
      <c r="BP3063" s="152">
        <v>103</v>
      </c>
      <c r="BQ3063" s="152">
        <v>107</v>
      </c>
      <c r="BR3063" s="152">
        <v>47</v>
      </c>
      <c r="BS3063" s="152">
        <v>42</v>
      </c>
      <c r="BT3063" s="152">
        <v>69</v>
      </c>
      <c r="BU3063" s="152">
        <v>39</v>
      </c>
      <c r="BV3063" s="152">
        <v>24</v>
      </c>
      <c r="BW3063" s="152">
        <v>73</v>
      </c>
      <c r="BX3063" s="152">
        <v>157</v>
      </c>
      <c r="BY3063" s="152">
        <v>94</v>
      </c>
      <c r="BZ3063" s="152">
        <v>116</v>
      </c>
      <c r="CA3063" s="152">
        <v>77</v>
      </c>
      <c r="CB3063" s="152">
        <v>43</v>
      </c>
      <c r="CC3063" s="155">
        <v>260</v>
      </c>
      <c r="CD3063" s="152">
        <v>67</v>
      </c>
      <c r="CE3063" s="152"/>
      <c r="CF3063" s="152">
        <v>10</v>
      </c>
      <c r="CG3063" s="155">
        <v>46</v>
      </c>
    </row>
    <row r="3064" spans="1:85">
      <c r="A3064" t="str">
        <f t="shared" si="251"/>
        <v>2024</v>
      </c>
      <c r="B3064" t="str">
        <f t="shared" si="252"/>
        <v>May</v>
      </c>
      <c r="C3064" s="2">
        <v>45431</v>
      </c>
      <c r="D3064" s="1" t="str">
        <f t="shared" si="253"/>
        <v>OK</v>
      </c>
      <c r="E3064">
        <f t="shared" si="254"/>
        <v>0</v>
      </c>
      <c r="F3064">
        <f t="shared" si="255"/>
        <v>1</v>
      </c>
      <c r="G3064" s="162">
        <v>45431</v>
      </c>
      <c r="H3064" s="152">
        <v>51</v>
      </c>
      <c r="I3064" s="152">
        <v>327</v>
      </c>
      <c r="J3064" s="152">
        <v>140</v>
      </c>
      <c r="K3064" s="152">
        <v>297</v>
      </c>
      <c r="L3064" s="152">
        <v>176</v>
      </c>
      <c r="M3064" s="152">
        <v>168</v>
      </c>
      <c r="N3064" s="152">
        <v>124</v>
      </c>
      <c r="O3064" s="152">
        <v>138</v>
      </c>
      <c r="P3064" s="152">
        <v>217</v>
      </c>
      <c r="Q3064" s="152">
        <v>163</v>
      </c>
      <c r="R3064" s="152">
        <v>265</v>
      </c>
      <c r="S3064" s="152">
        <v>64</v>
      </c>
      <c r="T3064" s="152">
        <v>120</v>
      </c>
      <c r="U3064" s="152">
        <v>16</v>
      </c>
      <c r="V3064" s="152">
        <v>119</v>
      </c>
      <c r="W3064" s="152">
        <v>263</v>
      </c>
      <c r="X3064" s="152">
        <v>341</v>
      </c>
      <c r="Y3064" s="152">
        <v>15</v>
      </c>
      <c r="Z3064" s="152">
        <v>263</v>
      </c>
      <c r="AA3064" s="152">
        <v>20</v>
      </c>
      <c r="AB3064" s="152">
        <v>318</v>
      </c>
      <c r="AC3064" s="152">
        <v>587</v>
      </c>
      <c r="AD3064" s="152">
        <v>13</v>
      </c>
      <c r="AE3064" s="152">
        <v>302</v>
      </c>
      <c r="AF3064" s="152">
        <v>803</v>
      </c>
      <c r="AG3064" s="152">
        <v>767</v>
      </c>
      <c r="AH3064" s="152">
        <v>114</v>
      </c>
      <c r="AI3064" s="152">
        <v>559</v>
      </c>
      <c r="AJ3064" s="152">
        <v>46</v>
      </c>
      <c r="AK3064" s="152">
        <v>821</v>
      </c>
      <c r="AL3064" s="152">
        <v>893</v>
      </c>
      <c r="AM3064" s="152">
        <v>9</v>
      </c>
      <c r="AN3064" s="152"/>
      <c r="AO3064" s="152">
        <v>190</v>
      </c>
      <c r="AP3064" s="152">
        <v>52</v>
      </c>
      <c r="AQ3064" s="152">
        <v>334</v>
      </c>
      <c r="AR3064" s="152">
        <v>121</v>
      </c>
      <c r="AS3064" s="152">
        <v>1236</v>
      </c>
      <c r="AT3064" s="152">
        <v>154</v>
      </c>
      <c r="AU3064" s="247">
        <v>346</v>
      </c>
      <c r="AV3064" s="152">
        <v>162</v>
      </c>
      <c r="AW3064" s="152">
        <v>274</v>
      </c>
      <c r="AX3064" s="152">
        <v>162</v>
      </c>
      <c r="AY3064" s="152">
        <v>90</v>
      </c>
      <c r="AZ3064" s="152">
        <v>551</v>
      </c>
      <c r="BA3064" s="152">
        <v>145</v>
      </c>
      <c r="BB3064" s="152">
        <v>287</v>
      </c>
      <c r="BC3064" s="205">
        <v>43</v>
      </c>
      <c r="BD3064" s="152">
        <v>332</v>
      </c>
      <c r="BE3064" s="152">
        <v>169</v>
      </c>
      <c r="BF3064" s="152">
        <v>84</v>
      </c>
      <c r="BG3064" s="152">
        <v>58</v>
      </c>
      <c r="BH3064" s="152">
        <v>50</v>
      </c>
      <c r="BI3064" s="152">
        <v>91</v>
      </c>
      <c r="BJ3064" s="152">
        <v>57</v>
      </c>
      <c r="BK3064" s="152">
        <v>31</v>
      </c>
      <c r="BL3064" s="152">
        <v>129</v>
      </c>
      <c r="BM3064" s="152">
        <v>185</v>
      </c>
      <c r="BN3064" s="152">
        <v>86</v>
      </c>
      <c r="BO3064" s="152">
        <v>13</v>
      </c>
      <c r="BP3064" s="152">
        <v>109</v>
      </c>
      <c r="BQ3064" s="152">
        <v>94</v>
      </c>
      <c r="BR3064" s="152">
        <v>48</v>
      </c>
      <c r="BS3064" s="152">
        <v>46</v>
      </c>
      <c r="BT3064" s="152">
        <v>57</v>
      </c>
      <c r="BU3064" s="152">
        <v>35</v>
      </c>
      <c r="BV3064" s="152">
        <v>20</v>
      </c>
      <c r="BW3064" s="152">
        <v>40</v>
      </c>
      <c r="BX3064" s="152">
        <v>138</v>
      </c>
      <c r="BY3064" s="152">
        <v>84</v>
      </c>
      <c r="BZ3064" s="152">
        <v>70</v>
      </c>
      <c r="CA3064" s="152">
        <v>77</v>
      </c>
      <c r="CB3064" s="152">
        <v>61</v>
      </c>
      <c r="CC3064" s="155">
        <v>182</v>
      </c>
      <c r="CD3064" s="152">
        <v>81</v>
      </c>
      <c r="CE3064" s="152"/>
      <c r="CF3064" s="152">
        <v>23</v>
      </c>
      <c r="CG3064" s="155">
        <v>55</v>
      </c>
    </row>
    <row r="3065" spans="1:85">
      <c r="A3065" t="str">
        <f t="shared" si="251"/>
        <v>2024</v>
      </c>
      <c r="B3065" t="str">
        <f t="shared" si="252"/>
        <v>May</v>
      </c>
      <c r="C3065" s="2">
        <v>45432</v>
      </c>
      <c r="D3065" s="1" t="str">
        <f t="shared" si="253"/>
        <v>OK</v>
      </c>
      <c r="E3065">
        <f t="shared" si="254"/>
        <v>1</v>
      </c>
      <c r="F3065">
        <f t="shared" si="255"/>
        <v>0</v>
      </c>
      <c r="G3065" s="162">
        <v>45432</v>
      </c>
      <c r="H3065" s="152">
        <v>12</v>
      </c>
      <c r="I3065" s="152">
        <v>340</v>
      </c>
      <c r="J3065" s="152">
        <v>317</v>
      </c>
      <c r="K3065" s="152">
        <v>142</v>
      </c>
      <c r="L3065" s="152">
        <v>325</v>
      </c>
      <c r="M3065" s="152">
        <v>160</v>
      </c>
      <c r="N3065" s="152">
        <v>262</v>
      </c>
      <c r="O3065" s="152">
        <v>94</v>
      </c>
      <c r="P3065" s="152">
        <v>411</v>
      </c>
      <c r="Q3065" s="152">
        <v>227</v>
      </c>
      <c r="R3065" s="152">
        <v>306</v>
      </c>
      <c r="S3065" s="152">
        <v>76</v>
      </c>
      <c r="T3065" s="152">
        <v>128</v>
      </c>
      <c r="U3065" s="152">
        <v>20</v>
      </c>
      <c r="V3065" s="152">
        <v>125</v>
      </c>
      <c r="W3065" s="152">
        <v>225</v>
      </c>
      <c r="X3065" s="152">
        <v>207</v>
      </c>
      <c r="Y3065" s="152">
        <v>14</v>
      </c>
      <c r="Z3065" s="152">
        <v>244</v>
      </c>
      <c r="AA3065" s="152">
        <v>8</v>
      </c>
      <c r="AB3065" s="152">
        <v>872</v>
      </c>
      <c r="AC3065" s="152">
        <v>188</v>
      </c>
      <c r="AD3065" s="152">
        <v>12</v>
      </c>
      <c r="AE3065" s="152">
        <v>777</v>
      </c>
      <c r="AF3065" s="152">
        <v>1345</v>
      </c>
      <c r="AG3065" s="152">
        <v>576</v>
      </c>
      <c r="AH3065" s="152">
        <v>84</v>
      </c>
      <c r="AI3065" s="152">
        <v>225</v>
      </c>
      <c r="AJ3065" s="152">
        <v>51</v>
      </c>
      <c r="AK3065" s="152">
        <v>916</v>
      </c>
      <c r="AL3065" s="152">
        <v>851</v>
      </c>
      <c r="AM3065" s="152">
        <v>13</v>
      </c>
      <c r="AN3065" s="152"/>
      <c r="AO3065" s="152">
        <v>274</v>
      </c>
      <c r="AP3065" s="152">
        <v>28</v>
      </c>
      <c r="AQ3065" s="152">
        <v>132</v>
      </c>
      <c r="AR3065" s="152">
        <v>299</v>
      </c>
      <c r="AS3065" s="152">
        <v>940</v>
      </c>
      <c r="AT3065" s="152">
        <v>210</v>
      </c>
      <c r="AU3065" s="247">
        <v>346</v>
      </c>
      <c r="AV3065" s="152">
        <v>35</v>
      </c>
      <c r="AW3065" s="152">
        <v>62</v>
      </c>
      <c r="AX3065" s="152">
        <v>362</v>
      </c>
      <c r="AY3065" s="152">
        <v>168</v>
      </c>
      <c r="AZ3065" s="152">
        <v>424</v>
      </c>
      <c r="BA3065" s="152">
        <v>115</v>
      </c>
      <c r="BB3065" s="152">
        <v>66</v>
      </c>
      <c r="BC3065" s="205">
        <v>43</v>
      </c>
      <c r="BD3065" s="152">
        <v>130</v>
      </c>
      <c r="BE3065" s="152">
        <v>171</v>
      </c>
      <c r="BF3065" s="152">
        <v>65</v>
      </c>
      <c r="BG3065" s="152">
        <v>51</v>
      </c>
      <c r="BH3065" s="152">
        <v>93</v>
      </c>
      <c r="BI3065" s="152">
        <v>25</v>
      </c>
      <c r="BJ3065" s="152">
        <v>59</v>
      </c>
      <c r="BK3065" s="152">
        <v>24</v>
      </c>
      <c r="BL3065" s="152">
        <v>33</v>
      </c>
      <c r="BM3065" s="152">
        <v>112</v>
      </c>
      <c r="BN3065" s="152">
        <v>60</v>
      </c>
      <c r="BO3065" s="152">
        <v>10</v>
      </c>
      <c r="BP3065" s="152">
        <v>137</v>
      </c>
      <c r="BQ3065" s="152">
        <v>151</v>
      </c>
      <c r="BR3065" s="152">
        <v>46</v>
      </c>
      <c r="BS3065" s="152">
        <v>65</v>
      </c>
      <c r="BT3065" s="152">
        <v>19</v>
      </c>
      <c r="BU3065" s="152">
        <v>28</v>
      </c>
      <c r="BV3065" s="152">
        <v>14</v>
      </c>
      <c r="BW3065" s="152">
        <v>98</v>
      </c>
      <c r="BX3065" s="152">
        <v>157</v>
      </c>
      <c r="BY3065" s="152">
        <v>93</v>
      </c>
      <c r="BZ3065" s="152">
        <v>105</v>
      </c>
      <c r="CA3065" s="152">
        <v>26</v>
      </c>
      <c r="CB3065" s="152">
        <v>55</v>
      </c>
      <c r="CC3065" s="155">
        <v>263</v>
      </c>
      <c r="CD3065" s="152">
        <v>103</v>
      </c>
      <c r="CE3065" s="152"/>
      <c r="CF3065" s="152">
        <v>14</v>
      </c>
      <c r="CG3065" s="155">
        <v>34</v>
      </c>
    </row>
    <row r="3066" spans="1:85">
      <c r="A3066" t="str">
        <f t="shared" si="251"/>
        <v>2024</v>
      </c>
      <c r="B3066" t="str">
        <f t="shared" si="252"/>
        <v>May</v>
      </c>
      <c r="C3066" s="2">
        <v>45433</v>
      </c>
      <c r="D3066" s="1" t="str">
        <f t="shared" si="253"/>
        <v>OK</v>
      </c>
      <c r="E3066">
        <f t="shared" si="254"/>
        <v>1</v>
      </c>
      <c r="F3066">
        <f t="shared" si="255"/>
        <v>0</v>
      </c>
      <c r="G3066" s="162">
        <v>45433</v>
      </c>
      <c r="H3066" s="152">
        <v>9</v>
      </c>
      <c r="I3066" s="152">
        <v>356</v>
      </c>
      <c r="J3066" s="152">
        <v>320</v>
      </c>
      <c r="K3066" s="152">
        <v>123</v>
      </c>
      <c r="L3066" s="152">
        <v>298</v>
      </c>
      <c r="M3066" s="152">
        <v>138</v>
      </c>
      <c r="N3066" s="152">
        <v>226</v>
      </c>
      <c r="O3066" s="152">
        <v>47</v>
      </c>
      <c r="P3066" s="152">
        <v>401</v>
      </c>
      <c r="Q3066" s="152">
        <v>384</v>
      </c>
      <c r="R3066" s="152">
        <v>289</v>
      </c>
      <c r="S3066" s="152">
        <v>68</v>
      </c>
      <c r="T3066" s="152">
        <v>136</v>
      </c>
      <c r="U3066" s="152">
        <v>16</v>
      </c>
      <c r="V3066" s="152">
        <v>117</v>
      </c>
      <c r="W3066" s="152">
        <v>238</v>
      </c>
      <c r="X3066" s="152">
        <v>186</v>
      </c>
      <c r="Y3066" s="152">
        <v>15</v>
      </c>
      <c r="Z3066" s="152">
        <v>169</v>
      </c>
      <c r="AA3066" s="152">
        <v>3</v>
      </c>
      <c r="AB3066" s="152">
        <v>769</v>
      </c>
      <c r="AC3066" s="152">
        <v>148</v>
      </c>
      <c r="AD3066" s="152">
        <v>11</v>
      </c>
      <c r="AE3066" s="152">
        <v>774</v>
      </c>
      <c r="AF3066" s="152">
        <v>1169</v>
      </c>
      <c r="AG3066" s="152">
        <v>449</v>
      </c>
      <c r="AH3066" s="152">
        <v>59</v>
      </c>
      <c r="AI3066" s="152">
        <v>145</v>
      </c>
      <c r="AJ3066" s="152">
        <v>70</v>
      </c>
      <c r="AK3066" s="152">
        <v>709</v>
      </c>
      <c r="AL3066" s="152">
        <v>818</v>
      </c>
      <c r="AM3066" s="152">
        <v>9</v>
      </c>
      <c r="AN3066" s="152"/>
      <c r="AO3066" s="152">
        <v>209</v>
      </c>
      <c r="AP3066" s="152">
        <v>24</v>
      </c>
      <c r="AQ3066" s="152">
        <v>100</v>
      </c>
      <c r="AR3066" s="152">
        <v>287</v>
      </c>
      <c r="AS3066" s="152">
        <v>716</v>
      </c>
      <c r="AT3066" s="152">
        <v>173</v>
      </c>
      <c r="AU3066" s="248">
        <v>346</v>
      </c>
      <c r="AV3066" s="152">
        <v>31</v>
      </c>
      <c r="AW3066" s="152">
        <v>46</v>
      </c>
      <c r="AX3066" s="152">
        <v>356</v>
      </c>
      <c r="AY3066" s="152">
        <v>140</v>
      </c>
      <c r="AZ3066" s="152">
        <v>503</v>
      </c>
      <c r="BA3066" s="152">
        <v>109</v>
      </c>
      <c r="BB3066" s="152">
        <v>96</v>
      </c>
      <c r="BC3066" s="206">
        <v>43</v>
      </c>
      <c r="BD3066" s="152">
        <v>66</v>
      </c>
      <c r="BE3066" s="152">
        <v>147</v>
      </c>
      <c r="BF3066" s="152">
        <v>50</v>
      </c>
      <c r="BG3066" s="152">
        <v>39</v>
      </c>
      <c r="BH3066" s="152">
        <v>70</v>
      </c>
      <c r="BI3066" s="152">
        <v>19</v>
      </c>
      <c r="BJ3066" s="152">
        <v>45</v>
      </c>
      <c r="BK3066" s="152">
        <v>18</v>
      </c>
      <c r="BL3066" s="152">
        <v>27</v>
      </c>
      <c r="BM3066" s="152">
        <v>114</v>
      </c>
      <c r="BN3066" s="152">
        <v>34</v>
      </c>
      <c r="BO3066" s="152">
        <v>14</v>
      </c>
      <c r="BP3066" s="152">
        <v>108</v>
      </c>
      <c r="BQ3066" s="152">
        <v>140</v>
      </c>
      <c r="BR3066" s="152">
        <v>54</v>
      </c>
      <c r="BS3066" s="152">
        <v>58</v>
      </c>
      <c r="BT3066" s="152">
        <v>15</v>
      </c>
      <c r="BU3066" s="152">
        <v>21</v>
      </c>
      <c r="BV3066" s="152">
        <v>42</v>
      </c>
      <c r="BW3066" s="152">
        <v>114</v>
      </c>
      <c r="BX3066" s="152">
        <v>142</v>
      </c>
      <c r="BY3066" s="152">
        <v>110</v>
      </c>
      <c r="BZ3066" s="152">
        <v>102</v>
      </c>
      <c r="CA3066" s="152">
        <v>24</v>
      </c>
      <c r="CB3066" s="152">
        <v>57</v>
      </c>
      <c r="CC3066" s="155">
        <v>290</v>
      </c>
      <c r="CD3066" s="152">
        <v>79</v>
      </c>
      <c r="CE3066" s="152"/>
      <c r="CF3066" s="152">
        <v>171</v>
      </c>
      <c r="CG3066" s="155">
        <v>172</v>
      </c>
    </row>
    <row r="3067" spans="1:85">
      <c r="A3067" t="str">
        <f t="shared" si="251"/>
        <v>2024</v>
      </c>
      <c r="B3067" t="str">
        <f t="shared" si="252"/>
        <v>May</v>
      </c>
      <c r="C3067" s="2">
        <v>45434</v>
      </c>
      <c r="D3067" s="1" t="str">
        <f t="shared" si="253"/>
        <v>OK</v>
      </c>
      <c r="E3067">
        <f t="shared" si="254"/>
        <v>1</v>
      </c>
      <c r="F3067">
        <f t="shared" si="255"/>
        <v>0</v>
      </c>
      <c r="G3067" s="162">
        <v>45434</v>
      </c>
      <c r="H3067" s="152">
        <v>17</v>
      </c>
      <c r="I3067" s="152">
        <v>453</v>
      </c>
      <c r="J3067" s="152">
        <v>367</v>
      </c>
      <c r="K3067" s="152">
        <v>226</v>
      </c>
      <c r="L3067" s="152">
        <v>375</v>
      </c>
      <c r="M3067" s="152">
        <v>197</v>
      </c>
      <c r="N3067" s="152">
        <v>292</v>
      </c>
      <c r="O3067" s="152">
        <v>129</v>
      </c>
      <c r="P3067" s="152">
        <v>537</v>
      </c>
      <c r="Q3067" s="152">
        <v>468</v>
      </c>
      <c r="R3067" s="152">
        <v>391</v>
      </c>
      <c r="S3067" s="152">
        <v>106</v>
      </c>
      <c r="T3067" s="152">
        <v>154</v>
      </c>
      <c r="U3067" s="152">
        <v>28</v>
      </c>
      <c r="V3067" s="152">
        <v>130</v>
      </c>
      <c r="W3067" s="152">
        <v>309</v>
      </c>
      <c r="X3067" s="152">
        <v>325</v>
      </c>
      <c r="Y3067" s="152">
        <v>20</v>
      </c>
      <c r="Z3067" s="152">
        <v>288</v>
      </c>
      <c r="AA3067" s="152">
        <v>5</v>
      </c>
      <c r="AB3067" s="152">
        <v>1037</v>
      </c>
      <c r="AC3067" s="152">
        <v>283</v>
      </c>
      <c r="AD3067" s="152">
        <v>9</v>
      </c>
      <c r="AE3067" s="152">
        <v>960</v>
      </c>
      <c r="AF3067" s="152">
        <v>1612</v>
      </c>
      <c r="AG3067" s="152">
        <v>791</v>
      </c>
      <c r="AH3067" s="152">
        <v>76</v>
      </c>
      <c r="AI3067" s="152">
        <v>347</v>
      </c>
      <c r="AJ3067" s="152">
        <v>49</v>
      </c>
      <c r="AK3067" s="152">
        <v>1039</v>
      </c>
      <c r="AL3067" s="152">
        <v>1155</v>
      </c>
      <c r="AM3067" s="152">
        <v>14</v>
      </c>
      <c r="AN3067" s="152"/>
      <c r="AO3067" s="152">
        <v>316</v>
      </c>
      <c r="AP3067" s="152">
        <v>31</v>
      </c>
      <c r="AQ3067" s="152">
        <v>226</v>
      </c>
      <c r="AR3067" s="152">
        <v>307</v>
      </c>
      <c r="AS3067" s="152">
        <v>1227</v>
      </c>
      <c r="AT3067" s="152">
        <v>229</v>
      </c>
      <c r="AU3067" s="247">
        <v>346</v>
      </c>
      <c r="AV3067" s="152">
        <v>82</v>
      </c>
      <c r="AW3067" s="152">
        <v>121</v>
      </c>
      <c r="AX3067" s="152">
        <v>478</v>
      </c>
      <c r="AY3067" s="152">
        <v>205</v>
      </c>
      <c r="AZ3067" s="152">
        <v>425</v>
      </c>
      <c r="BA3067" s="152">
        <v>164</v>
      </c>
      <c r="BB3067" s="152">
        <v>166</v>
      </c>
      <c r="BC3067" s="205">
        <v>43</v>
      </c>
      <c r="BD3067" s="152">
        <v>185</v>
      </c>
      <c r="BE3067" s="152">
        <v>237</v>
      </c>
      <c r="BF3067" s="152">
        <v>76</v>
      </c>
      <c r="BG3067" s="152">
        <v>58</v>
      </c>
      <c r="BH3067" s="152">
        <v>89</v>
      </c>
      <c r="BI3067" s="152">
        <v>55</v>
      </c>
      <c r="BJ3067" s="152">
        <v>68</v>
      </c>
      <c r="BK3067" s="152">
        <v>22</v>
      </c>
      <c r="BL3067" s="152">
        <v>64</v>
      </c>
      <c r="BM3067" s="152">
        <v>183</v>
      </c>
      <c r="BN3067" s="152">
        <v>68</v>
      </c>
      <c r="BO3067" s="152">
        <v>13</v>
      </c>
      <c r="BP3067" s="152">
        <v>154</v>
      </c>
      <c r="BQ3067" s="152">
        <v>185</v>
      </c>
      <c r="BR3067" s="152">
        <v>55</v>
      </c>
      <c r="BS3067" s="152">
        <v>61</v>
      </c>
      <c r="BT3067" s="152">
        <v>40</v>
      </c>
      <c r="BU3067" s="152">
        <v>29</v>
      </c>
      <c r="BV3067" s="152">
        <v>37</v>
      </c>
      <c r="BW3067" s="152">
        <v>128</v>
      </c>
      <c r="BX3067" s="152">
        <v>196</v>
      </c>
      <c r="BY3067" s="152">
        <v>68</v>
      </c>
      <c r="BZ3067" s="152">
        <v>149</v>
      </c>
      <c r="CA3067" s="152">
        <v>56</v>
      </c>
      <c r="CB3067" s="152">
        <v>61</v>
      </c>
      <c r="CC3067" s="155">
        <v>336</v>
      </c>
      <c r="CD3067" s="152">
        <v>100</v>
      </c>
      <c r="CE3067" s="152"/>
      <c r="CF3067" s="152">
        <v>24</v>
      </c>
      <c r="CG3067" s="155">
        <v>42</v>
      </c>
    </row>
    <row r="3068" spans="1:85">
      <c r="A3068" t="str">
        <f t="shared" si="251"/>
        <v>2024</v>
      </c>
      <c r="B3068" t="str">
        <f t="shared" si="252"/>
        <v>May</v>
      </c>
      <c r="C3068" s="2">
        <v>45435</v>
      </c>
      <c r="D3068" s="1" t="str">
        <f t="shared" si="253"/>
        <v>OK</v>
      </c>
      <c r="E3068">
        <f t="shared" si="254"/>
        <v>1</v>
      </c>
      <c r="F3068">
        <f t="shared" si="255"/>
        <v>0</v>
      </c>
      <c r="G3068" s="162">
        <v>45435</v>
      </c>
      <c r="H3068" s="152">
        <v>9</v>
      </c>
      <c r="I3068" s="152">
        <v>462</v>
      </c>
      <c r="J3068" s="152">
        <v>367</v>
      </c>
      <c r="K3068" s="152">
        <v>220</v>
      </c>
      <c r="L3068" s="152">
        <v>363</v>
      </c>
      <c r="M3068" s="152">
        <v>175</v>
      </c>
      <c r="N3068" s="152">
        <v>286</v>
      </c>
      <c r="O3068" s="152">
        <v>112</v>
      </c>
      <c r="P3068" s="152">
        <v>477</v>
      </c>
      <c r="Q3068" s="152">
        <v>480</v>
      </c>
      <c r="R3068" s="152">
        <v>416</v>
      </c>
      <c r="S3068" s="152">
        <v>104</v>
      </c>
      <c r="T3068" s="152">
        <v>135</v>
      </c>
      <c r="U3068" s="152">
        <v>22</v>
      </c>
      <c r="V3068" s="152">
        <v>158</v>
      </c>
      <c r="W3068" s="152">
        <v>356</v>
      </c>
      <c r="X3068" s="152">
        <v>260</v>
      </c>
      <c r="Y3068" s="152">
        <v>19</v>
      </c>
      <c r="Z3068" s="152">
        <v>267</v>
      </c>
      <c r="AA3068" s="152">
        <v>16</v>
      </c>
      <c r="AB3068" s="152">
        <v>998</v>
      </c>
      <c r="AC3068" s="152">
        <v>268</v>
      </c>
      <c r="AD3068" s="152">
        <v>10</v>
      </c>
      <c r="AE3068" s="152">
        <v>943</v>
      </c>
      <c r="AF3068" s="152">
        <v>1501</v>
      </c>
      <c r="AG3068" s="152">
        <v>736</v>
      </c>
      <c r="AH3068" s="152">
        <v>107</v>
      </c>
      <c r="AI3068" s="152">
        <v>341</v>
      </c>
      <c r="AJ3068" s="152">
        <v>64</v>
      </c>
      <c r="AK3068" s="152">
        <v>1111</v>
      </c>
      <c r="AL3068" s="152">
        <v>1269</v>
      </c>
      <c r="AM3068" s="152">
        <v>13</v>
      </c>
      <c r="AN3068" s="152"/>
      <c r="AO3068" s="152">
        <v>338</v>
      </c>
      <c r="AP3068" s="152">
        <v>51</v>
      </c>
      <c r="AQ3068" s="152">
        <v>211</v>
      </c>
      <c r="AR3068" s="152">
        <v>279</v>
      </c>
      <c r="AS3068" s="152">
        <v>1234</v>
      </c>
      <c r="AT3068" s="152">
        <v>202</v>
      </c>
      <c r="AU3068" s="248">
        <v>346</v>
      </c>
      <c r="AV3068" s="152">
        <v>94</v>
      </c>
      <c r="AW3068" s="152">
        <v>122</v>
      </c>
      <c r="AX3068" s="152">
        <v>439</v>
      </c>
      <c r="AY3068" s="152">
        <v>220</v>
      </c>
      <c r="AZ3068" s="152">
        <v>363</v>
      </c>
      <c r="BA3068" s="152">
        <v>210</v>
      </c>
      <c r="BB3068" s="152">
        <v>120</v>
      </c>
      <c r="BC3068" s="205">
        <v>43</v>
      </c>
      <c r="BD3068" s="152">
        <v>170</v>
      </c>
      <c r="BE3068" s="152">
        <v>248</v>
      </c>
      <c r="BF3068" s="152">
        <v>79</v>
      </c>
      <c r="BG3068" s="152">
        <v>56</v>
      </c>
      <c r="BH3068" s="152">
        <v>70</v>
      </c>
      <c r="BI3068" s="152">
        <v>51</v>
      </c>
      <c r="BJ3068" s="152">
        <v>75</v>
      </c>
      <c r="BK3068" s="152">
        <v>22</v>
      </c>
      <c r="BL3068" s="152">
        <v>57</v>
      </c>
      <c r="BM3068" s="152">
        <v>155</v>
      </c>
      <c r="BN3068" s="152">
        <v>56</v>
      </c>
      <c r="BO3068" s="152">
        <v>12</v>
      </c>
      <c r="BP3068" s="152">
        <v>166</v>
      </c>
      <c r="BQ3068" s="152">
        <v>214</v>
      </c>
      <c r="BR3068" s="152">
        <v>55</v>
      </c>
      <c r="BS3068" s="152">
        <v>60</v>
      </c>
      <c r="BT3068" s="152">
        <v>55</v>
      </c>
      <c r="BU3068" s="152">
        <v>39</v>
      </c>
      <c r="BV3068" s="152">
        <v>32</v>
      </c>
      <c r="BW3068" s="152">
        <v>141</v>
      </c>
      <c r="BX3068" s="152">
        <v>220</v>
      </c>
      <c r="BY3068" s="152">
        <v>82</v>
      </c>
      <c r="BZ3068" s="152">
        <v>122</v>
      </c>
      <c r="CA3068" s="152">
        <v>47</v>
      </c>
      <c r="CB3068" s="152">
        <v>56</v>
      </c>
      <c r="CC3068" s="155">
        <v>294</v>
      </c>
      <c r="CD3068" s="152">
        <v>124</v>
      </c>
      <c r="CE3068" s="152"/>
      <c r="CF3068" s="152">
        <v>17</v>
      </c>
      <c r="CG3068" s="155">
        <v>55</v>
      </c>
    </row>
    <row r="3069" spans="1:85">
      <c r="A3069" t="str">
        <f t="shared" si="251"/>
        <v>2024</v>
      </c>
      <c r="B3069" t="str">
        <f t="shared" si="252"/>
        <v>May</v>
      </c>
      <c r="C3069" s="2">
        <v>45436</v>
      </c>
      <c r="D3069" s="1" t="str">
        <f t="shared" si="253"/>
        <v>OK</v>
      </c>
      <c r="E3069">
        <f t="shared" si="254"/>
        <v>1</v>
      </c>
      <c r="F3069">
        <f t="shared" si="255"/>
        <v>0</v>
      </c>
      <c r="G3069" s="162">
        <v>45436</v>
      </c>
      <c r="H3069" s="152">
        <v>10</v>
      </c>
      <c r="I3069" s="152">
        <v>323</v>
      </c>
      <c r="J3069" s="152">
        <v>281</v>
      </c>
      <c r="K3069" s="152">
        <v>143</v>
      </c>
      <c r="L3069" s="152">
        <v>252</v>
      </c>
      <c r="M3069" s="152">
        <v>192</v>
      </c>
      <c r="N3069" s="152">
        <v>201</v>
      </c>
      <c r="O3069" s="152">
        <v>55</v>
      </c>
      <c r="P3069" s="152">
        <v>367</v>
      </c>
      <c r="Q3069" s="152">
        <v>403</v>
      </c>
      <c r="R3069" s="152">
        <v>309</v>
      </c>
      <c r="S3069" s="152">
        <v>43</v>
      </c>
      <c r="T3069" s="152">
        <v>159</v>
      </c>
      <c r="U3069" s="152">
        <v>24</v>
      </c>
      <c r="V3069" s="152">
        <v>111</v>
      </c>
      <c r="W3069" s="152">
        <v>270</v>
      </c>
      <c r="X3069" s="152">
        <v>204</v>
      </c>
      <c r="Y3069" s="152">
        <v>17</v>
      </c>
      <c r="Z3069" s="152">
        <v>257</v>
      </c>
      <c r="AA3069" s="152">
        <v>7</v>
      </c>
      <c r="AB3069" s="152">
        <v>645</v>
      </c>
      <c r="AC3069" s="152">
        <v>183</v>
      </c>
      <c r="AD3069" s="152">
        <v>7</v>
      </c>
      <c r="AE3069" s="152">
        <v>597</v>
      </c>
      <c r="AF3069" s="152">
        <v>983</v>
      </c>
      <c r="AG3069" s="152">
        <v>455</v>
      </c>
      <c r="AH3069" s="152">
        <v>122</v>
      </c>
      <c r="AI3069" s="152">
        <v>189</v>
      </c>
      <c r="AJ3069" s="152">
        <v>69</v>
      </c>
      <c r="AK3069" s="152">
        <v>703</v>
      </c>
      <c r="AL3069" s="152">
        <v>821</v>
      </c>
      <c r="AM3069" s="152">
        <v>14</v>
      </c>
      <c r="AN3069" s="152"/>
      <c r="AO3069" s="152">
        <v>200</v>
      </c>
      <c r="AP3069" s="152">
        <v>16</v>
      </c>
      <c r="AQ3069" s="152">
        <v>147</v>
      </c>
      <c r="AR3069" s="152">
        <v>274</v>
      </c>
      <c r="AS3069" s="152">
        <v>809</v>
      </c>
      <c r="AT3069" s="152">
        <v>142</v>
      </c>
      <c r="AU3069" s="247">
        <v>346</v>
      </c>
      <c r="AV3069" s="152">
        <v>34</v>
      </c>
      <c r="AW3069" s="152">
        <v>65</v>
      </c>
      <c r="AX3069" s="152">
        <v>284</v>
      </c>
      <c r="AY3069" s="152">
        <v>170</v>
      </c>
      <c r="AZ3069" s="152">
        <v>344</v>
      </c>
      <c r="BA3069" s="152">
        <v>155</v>
      </c>
      <c r="BB3069" s="152">
        <v>76</v>
      </c>
      <c r="BC3069" s="206">
        <v>43</v>
      </c>
      <c r="BD3069" s="152">
        <v>116</v>
      </c>
      <c r="BE3069" s="152">
        <v>153</v>
      </c>
      <c r="BF3069" s="152">
        <v>57</v>
      </c>
      <c r="BG3069" s="152">
        <v>47</v>
      </c>
      <c r="BH3069" s="152">
        <v>83</v>
      </c>
      <c r="BI3069" s="152">
        <v>31</v>
      </c>
      <c r="BJ3069" s="152">
        <v>46</v>
      </c>
      <c r="BK3069" s="152">
        <v>19</v>
      </c>
      <c r="BL3069" s="152">
        <v>44</v>
      </c>
      <c r="BM3069" s="152">
        <v>120</v>
      </c>
      <c r="BN3069" s="152">
        <v>38</v>
      </c>
      <c r="BO3069" s="152">
        <v>17</v>
      </c>
      <c r="BP3069" s="152">
        <v>136</v>
      </c>
      <c r="BQ3069" s="152">
        <v>143</v>
      </c>
      <c r="BR3069" s="152">
        <v>64</v>
      </c>
      <c r="BS3069" s="152">
        <v>53</v>
      </c>
      <c r="BT3069" s="152">
        <v>28</v>
      </c>
      <c r="BU3069" s="152">
        <v>38</v>
      </c>
      <c r="BV3069" s="152">
        <v>40</v>
      </c>
      <c r="BW3069" s="152">
        <v>95</v>
      </c>
      <c r="BX3069" s="152">
        <v>157</v>
      </c>
      <c r="BY3069" s="152">
        <v>100</v>
      </c>
      <c r="BZ3069" s="152">
        <v>105</v>
      </c>
      <c r="CA3069" s="152">
        <v>32</v>
      </c>
      <c r="CB3069" s="152">
        <v>45</v>
      </c>
      <c r="CC3069" s="155">
        <v>296</v>
      </c>
      <c r="CD3069" s="152">
        <v>92</v>
      </c>
      <c r="CE3069" s="152"/>
      <c r="CF3069" s="152">
        <v>21</v>
      </c>
      <c r="CG3069" s="155">
        <v>42</v>
      </c>
    </row>
    <row r="3070" spans="1:85">
      <c r="A3070" t="str">
        <f t="shared" si="251"/>
        <v>2024</v>
      </c>
      <c r="B3070" t="str">
        <f t="shared" si="252"/>
        <v>May</v>
      </c>
      <c r="C3070" s="2">
        <v>45437</v>
      </c>
      <c r="D3070" s="1" t="str">
        <f t="shared" si="253"/>
        <v>OK</v>
      </c>
      <c r="E3070">
        <f t="shared" si="254"/>
        <v>0</v>
      </c>
      <c r="F3070">
        <f t="shared" si="255"/>
        <v>1</v>
      </c>
      <c r="G3070" s="162">
        <v>45437</v>
      </c>
      <c r="H3070" s="152">
        <v>31</v>
      </c>
      <c r="I3070" s="152">
        <v>140</v>
      </c>
      <c r="J3070" s="152">
        <v>92</v>
      </c>
      <c r="K3070" s="152">
        <v>139</v>
      </c>
      <c r="L3070" s="152">
        <v>101</v>
      </c>
      <c r="M3070" s="152">
        <v>171</v>
      </c>
      <c r="N3070" s="152">
        <v>105</v>
      </c>
      <c r="O3070" s="152">
        <v>66</v>
      </c>
      <c r="P3070" s="152">
        <v>177</v>
      </c>
      <c r="Q3070" s="152">
        <v>303</v>
      </c>
      <c r="R3070" s="152">
        <v>155</v>
      </c>
      <c r="S3070" s="152">
        <v>28</v>
      </c>
      <c r="T3070" s="152">
        <v>143</v>
      </c>
      <c r="U3070" s="152">
        <v>14</v>
      </c>
      <c r="V3070" s="152">
        <v>48</v>
      </c>
      <c r="W3070" s="152">
        <v>197</v>
      </c>
      <c r="X3070" s="152">
        <v>170</v>
      </c>
      <c r="Y3070" s="152">
        <v>13</v>
      </c>
      <c r="Z3070" s="152">
        <v>187</v>
      </c>
      <c r="AA3070" s="152">
        <v>17</v>
      </c>
      <c r="AB3070" s="152">
        <v>248</v>
      </c>
      <c r="AC3070" s="152">
        <v>313</v>
      </c>
      <c r="AD3070" s="152">
        <v>6</v>
      </c>
      <c r="AE3070" s="152">
        <v>228</v>
      </c>
      <c r="AF3070" s="152">
        <v>431</v>
      </c>
      <c r="AG3070" s="152">
        <v>370</v>
      </c>
      <c r="AH3070" s="152">
        <v>142</v>
      </c>
      <c r="AI3070" s="152">
        <v>192</v>
      </c>
      <c r="AJ3070" s="152">
        <v>40</v>
      </c>
      <c r="AK3070" s="152">
        <v>454</v>
      </c>
      <c r="AL3070" s="152">
        <v>745</v>
      </c>
      <c r="AM3070" s="152">
        <v>5</v>
      </c>
      <c r="AN3070" s="152"/>
      <c r="AO3070" s="152">
        <v>115</v>
      </c>
      <c r="AP3070" s="152">
        <v>24</v>
      </c>
      <c r="AQ3070" s="152">
        <v>190</v>
      </c>
      <c r="AR3070" s="152">
        <v>113</v>
      </c>
      <c r="AS3070" s="152">
        <v>589</v>
      </c>
      <c r="AT3070" s="152">
        <v>69</v>
      </c>
      <c r="AU3070" s="248">
        <v>346</v>
      </c>
      <c r="AV3070" s="152">
        <v>62</v>
      </c>
      <c r="AW3070" s="152">
        <v>98</v>
      </c>
      <c r="AX3070" s="152">
        <v>131</v>
      </c>
      <c r="AY3070" s="152">
        <v>66</v>
      </c>
      <c r="AZ3070" s="152">
        <v>507</v>
      </c>
      <c r="BA3070" s="152">
        <v>152</v>
      </c>
      <c r="BB3070" s="152">
        <v>88</v>
      </c>
      <c r="BC3070" s="205">
        <v>43</v>
      </c>
      <c r="BD3070" s="152">
        <v>189</v>
      </c>
      <c r="BE3070" s="152">
        <v>99</v>
      </c>
      <c r="BF3070" s="152">
        <v>60</v>
      </c>
      <c r="BG3070" s="152">
        <v>44</v>
      </c>
      <c r="BH3070" s="152">
        <v>40</v>
      </c>
      <c r="BI3070" s="152">
        <v>37</v>
      </c>
      <c r="BJ3070" s="152">
        <v>39</v>
      </c>
      <c r="BK3070" s="152">
        <v>19</v>
      </c>
      <c r="BL3070" s="152">
        <v>93</v>
      </c>
      <c r="BM3070" s="152">
        <v>145</v>
      </c>
      <c r="BN3070" s="152">
        <v>45</v>
      </c>
      <c r="BO3070" s="152">
        <v>3</v>
      </c>
      <c r="BP3070" s="152">
        <v>55</v>
      </c>
      <c r="BQ3070" s="152">
        <v>61</v>
      </c>
      <c r="BR3070" s="152">
        <v>15</v>
      </c>
      <c r="BS3070" s="152">
        <v>43</v>
      </c>
      <c r="BT3070" s="152">
        <v>30</v>
      </c>
      <c r="BU3070" s="152">
        <v>26</v>
      </c>
      <c r="BV3070" s="152">
        <v>36</v>
      </c>
      <c r="BW3070" s="152">
        <v>92</v>
      </c>
      <c r="BX3070" s="152">
        <v>97</v>
      </c>
      <c r="BY3070" s="152">
        <v>76</v>
      </c>
      <c r="BZ3070" s="152">
        <v>64</v>
      </c>
      <c r="CA3070" s="152">
        <v>53</v>
      </c>
      <c r="CB3070" s="152">
        <v>37</v>
      </c>
      <c r="CC3070" s="155">
        <v>237</v>
      </c>
      <c r="CD3070" s="152">
        <v>45</v>
      </c>
      <c r="CE3070" s="152"/>
      <c r="CF3070" s="152">
        <v>10</v>
      </c>
      <c r="CG3070" s="155">
        <v>36</v>
      </c>
    </row>
    <row r="3071" spans="1:85">
      <c r="A3071" t="str">
        <f t="shared" si="251"/>
        <v>2024</v>
      </c>
      <c r="B3071" t="str">
        <f t="shared" si="252"/>
        <v>May</v>
      </c>
      <c r="C3071" s="2">
        <v>45438</v>
      </c>
      <c r="D3071" s="1" t="str">
        <f t="shared" si="253"/>
        <v>OK</v>
      </c>
      <c r="E3071">
        <f t="shared" si="254"/>
        <v>0</v>
      </c>
      <c r="F3071">
        <f t="shared" si="255"/>
        <v>1</v>
      </c>
      <c r="G3071" s="162">
        <v>45438</v>
      </c>
      <c r="H3071" s="152">
        <v>25</v>
      </c>
      <c r="I3071" s="152">
        <v>136</v>
      </c>
      <c r="J3071" s="152">
        <v>80</v>
      </c>
      <c r="K3071" s="152">
        <v>85</v>
      </c>
      <c r="L3071" s="152">
        <v>72</v>
      </c>
      <c r="M3071" s="152">
        <v>123</v>
      </c>
      <c r="N3071" s="152">
        <v>53</v>
      </c>
      <c r="O3071" s="152">
        <v>102</v>
      </c>
      <c r="P3071" s="152">
        <v>104</v>
      </c>
      <c r="Q3071" s="152">
        <v>185</v>
      </c>
      <c r="R3071" s="152">
        <v>130</v>
      </c>
      <c r="S3071" s="152">
        <v>27</v>
      </c>
      <c r="T3071" s="152">
        <v>99</v>
      </c>
      <c r="U3071" s="152">
        <v>14</v>
      </c>
      <c r="V3071" s="152">
        <v>43</v>
      </c>
      <c r="W3071" s="152">
        <v>142</v>
      </c>
      <c r="X3071" s="152">
        <v>116</v>
      </c>
      <c r="Y3071" s="152">
        <v>12</v>
      </c>
      <c r="Z3071" s="152">
        <v>117</v>
      </c>
      <c r="AA3071" s="152">
        <v>12</v>
      </c>
      <c r="AB3071" s="152">
        <v>141</v>
      </c>
      <c r="AC3071" s="152">
        <v>205</v>
      </c>
      <c r="AD3071" s="152">
        <v>4</v>
      </c>
      <c r="AE3071" s="152">
        <v>151</v>
      </c>
      <c r="AF3071" s="152">
        <v>272</v>
      </c>
      <c r="AG3071" s="152">
        <v>257</v>
      </c>
      <c r="AH3071" s="152">
        <v>138</v>
      </c>
      <c r="AI3071" s="152">
        <v>147</v>
      </c>
      <c r="AJ3071" s="152">
        <v>41</v>
      </c>
      <c r="AK3071" s="152">
        <v>336</v>
      </c>
      <c r="AL3071" s="152">
        <v>412</v>
      </c>
      <c r="AM3071" s="152">
        <v>8</v>
      </c>
      <c r="AN3071" s="152"/>
      <c r="AO3071" s="152">
        <v>106</v>
      </c>
      <c r="AP3071" s="152">
        <v>19</v>
      </c>
      <c r="AQ3071" s="152">
        <v>148</v>
      </c>
      <c r="AR3071" s="152">
        <v>97</v>
      </c>
      <c r="AS3071" s="152">
        <v>465</v>
      </c>
      <c r="AT3071" s="152">
        <v>48</v>
      </c>
      <c r="AU3071" s="247">
        <v>346</v>
      </c>
      <c r="AV3071" s="152">
        <v>34</v>
      </c>
      <c r="AW3071" s="152">
        <v>78</v>
      </c>
      <c r="AX3071" s="152">
        <v>76</v>
      </c>
      <c r="AY3071" s="152">
        <v>36</v>
      </c>
      <c r="AZ3071" s="152">
        <v>518</v>
      </c>
      <c r="BA3071" s="152">
        <v>127</v>
      </c>
      <c r="BB3071" s="152">
        <v>110</v>
      </c>
      <c r="BC3071" s="205">
        <v>43</v>
      </c>
      <c r="BD3071" s="152">
        <v>226</v>
      </c>
      <c r="BE3071" s="152">
        <v>54</v>
      </c>
      <c r="BF3071" s="152">
        <v>36</v>
      </c>
      <c r="BG3071" s="152">
        <v>22</v>
      </c>
      <c r="BH3071" s="152">
        <v>37</v>
      </c>
      <c r="BI3071" s="152">
        <v>24</v>
      </c>
      <c r="BJ3071" s="152">
        <v>39</v>
      </c>
      <c r="BK3071" s="152">
        <v>21</v>
      </c>
      <c r="BL3071" s="152">
        <v>73</v>
      </c>
      <c r="BM3071" s="152">
        <v>87</v>
      </c>
      <c r="BN3071" s="152">
        <v>28</v>
      </c>
      <c r="BO3071" s="152">
        <v>3</v>
      </c>
      <c r="BP3071" s="152">
        <v>72</v>
      </c>
      <c r="BQ3071" s="152">
        <v>60</v>
      </c>
      <c r="BR3071" s="152">
        <v>20</v>
      </c>
      <c r="BS3071" s="152">
        <v>39</v>
      </c>
      <c r="BT3071" s="152">
        <v>13</v>
      </c>
      <c r="BU3071" s="152">
        <v>38</v>
      </c>
      <c r="BV3071" s="152">
        <v>24</v>
      </c>
      <c r="BW3071" s="152">
        <v>60</v>
      </c>
      <c r="BX3071" s="152">
        <v>76</v>
      </c>
      <c r="BY3071" s="152">
        <v>52</v>
      </c>
      <c r="BZ3071" s="152">
        <v>55</v>
      </c>
      <c r="CA3071" s="152">
        <v>54</v>
      </c>
      <c r="CB3071" s="152">
        <v>20</v>
      </c>
      <c r="CC3071" s="155">
        <v>176</v>
      </c>
      <c r="CD3071" s="152">
        <v>52</v>
      </c>
      <c r="CE3071" s="152"/>
      <c r="CF3071" s="152">
        <v>13</v>
      </c>
      <c r="CG3071" s="155">
        <v>38</v>
      </c>
    </row>
    <row r="3072" spans="1:85">
      <c r="A3072" t="str">
        <f t="shared" si="251"/>
        <v>2024</v>
      </c>
      <c r="B3072" t="str">
        <f t="shared" si="252"/>
        <v>May</v>
      </c>
      <c r="C3072" s="2">
        <v>45439</v>
      </c>
      <c r="D3072" s="1" t="str">
        <f t="shared" si="253"/>
        <v>OK</v>
      </c>
      <c r="E3072">
        <f t="shared" si="254"/>
        <v>1</v>
      </c>
      <c r="F3072">
        <f t="shared" si="255"/>
        <v>0</v>
      </c>
      <c r="G3072" s="162">
        <v>45439</v>
      </c>
      <c r="H3072" s="152">
        <v>2</v>
      </c>
      <c r="I3072" s="152">
        <v>331</v>
      </c>
      <c r="J3072" s="152">
        <v>279</v>
      </c>
      <c r="K3072" s="152">
        <v>126</v>
      </c>
      <c r="L3072" s="152">
        <v>271</v>
      </c>
      <c r="M3072" s="152">
        <v>135</v>
      </c>
      <c r="N3072" s="152">
        <v>210</v>
      </c>
      <c r="O3072" s="152">
        <v>61</v>
      </c>
      <c r="P3072" s="152">
        <v>357</v>
      </c>
      <c r="Q3072" s="152">
        <v>215</v>
      </c>
      <c r="R3072" s="152">
        <v>336</v>
      </c>
      <c r="S3072" s="152">
        <v>79</v>
      </c>
      <c r="T3072" s="152">
        <v>141</v>
      </c>
      <c r="U3072" s="152">
        <v>13</v>
      </c>
      <c r="V3072" s="152">
        <v>111</v>
      </c>
      <c r="W3072" s="152">
        <v>220</v>
      </c>
      <c r="X3072" s="152">
        <v>161</v>
      </c>
      <c r="Y3072" s="152">
        <v>16</v>
      </c>
      <c r="Z3072" s="152">
        <v>186</v>
      </c>
      <c r="AA3072" s="152">
        <v>5</v>
      </c>
      <c r="AB3072" s="152">
        <v>744</v>
      </c>
      <c r="AC3072" s="152">
        <v>140</v>
      </c>
      <c r="AD3072" s="152">
        <v>2</v>
      </c>
      <c r="AE3072" s="152">
        <v>706</v>
      </c>
      <c r="AF3072" s="152">
        <v>1092</v>
      </c>
      <c r="AG3072" s="152">
        <v>491</v>
      </c>
      <c r="AH3072" s="152">
        <v>104</v>
      </c>
      <c r="AI3072" s="152">
        <v>178</v>
      </c>
      <c r="AJ3072" s="152">
        <v>50</v>
      </c>
      <c r="AK3072" s="152">
        <v>785</v>
      </c>
      <c r="AL3072" s="152">
        <v>798</v>
      </c>
      <c r="AM3072" s="152">
        <v>8</v>
      </c>
      <c r="AN3072" s="152"/>
      <c r="AO3072" s="152">
        <v>221</v>
      </c>
      <c r="AP3072" s="152">
        <v>23</v>
      </c>
      <c r="AQ3072" s="152">
        <v>107</v>
      </c>
      <c r="AR3072" s="152">
        <v>294</v>
      </c>
      <c r="AS3072" s="152">
        <v>802</v>
      </c>
      <c r="AT3072" s="152">
        <v>156</v>
      </c>
      <c r="AU3072" s="247">
        <v>346</v>
      </c>
      <c r="AV3072" s="152">
        <v>21</v>
      </c>
      <c r="AW3072" s="152">
        <v>37</v>
      </c>
      <c r="AX3072" s="152">
        <v>327</v>
      </c>
      <c r="AY3072" s="152">
        <v>156</v>
      </c>
      <c r="AZ3072" s="152">
        <v>424</v>
      </c>
      <c r="BA3072" s="152">
        <v>144</v>
      </c>
      <c r="BB3072" s="152">
        <v>52</v>
      </c>
      <c r="BC3072" s="206">
        <v>43</v>
      </c>
      <c r="BD3072" s="152">
        <v>95</v>
      </c>
      <c r="BE3072" s="152">
        <v>147</v>
      </c>
      <c r="BF3072" s="152">
        <v>48</v>
      </c>
      <c r="BG3072" s="152">
        <v>43</v>
      </c>
      <c r="BH3072" s="152">
        <v>95</v>
      </c>
      <c r="BI3072" s="152">
        <v>31</v>
      </c>
      <c r="BJ3072" s="152">
        <v>56</v>
      </c>
      <c r="BK3072" s="152">
        <v>17</v>
      </c>
      <c r="BL3072" s="152">
        <v>31</v>
      </c>
      <c r="BM3072" s="152">
        <v>115</v>
      </c>
      <c r="BN3072" s="152">
        <v>40</v>
      </c>
      <c r="BO3072" s="152">
        <v>6</v>
      </c>
      <c r="BP3072" s="152">
        <v>113</v>
      </c>
      <c r="BQ3072" s="152">
        <v>149</v>
      </c>
      <c r="BR3072" s="152">
        <v>56</v>
      </c>
      <c r="BS3072" s="152">
        <v>45</v>
      </c>
      <c r="BT3072" s="152">
        <v>14</v>
      </c>
      <c r="BU3072" s="152">
        <v>21</v>
      </c>
      <c r="BV3072" s="152">
        <v>29</v>
      </c>
      <c r="BW3072" s="152">
        <v>93</v>
      </c>
      <c r="BX3072" s="152">
        <v>159</v>
      </c>
      <c r="BY3072" s="152">
        <v>79</v>
      </c>
      <c r="BZ3072" s="152">
        <v>95</v>
      </c>
      <c r="CA3072" s="152">
        <v>31</v>
      </c>
      <c r="CB3072" s="152">
        <v>73</v>
      </c>
      <c r="CC3072" s="155">
        <v>335</v>
      </c>
      <c r="CD3072" s="152">
        <v>84</v>
      </c>
      <c r="CE3072" s="152"/>
      <c r="CF3072" s="152">
        <v>17</v>
      </c>
      <c r="CG3072" s="155">
        <v>38</v>
      </c>
    </row>
    <row r="3073" spans="1:85">
      <c r="A3073" t="str">
        <f t="shared" si="251"/>
        <v>2024</v>
      </c>
      <c r="B3073" t="str">
        <f t="shared" si="252"/>
        <v>May</v>
      </c>
      <c r="C3073" s="2">
        <v>45440</v>
      </c>
      <c r="D3073" s="1" t="str">
        <f t="shared" si="253"/>
        <v>OK</v>
      </c>
      <c r="E3073">
        <f t="shared" si="254"/>
        <v>1</v>
      </c>
      <c r="F3073">
        <f t="shared" si="255"/>
        <v>0</v>
      </c>
      <c r="G3073" s="162">
        <v>45440</v>
      </c>
      <c r="H3073" s="152">
        <v>3</v>
      </c>
      <c r="I3073" s="152">
        <v>362</v>
      </c>
      <c r="J3073" s="152">
        <v>323</v>
      </c>
      <c r="K3073" s="152">
        <v>173</v>
      </c>
      <c r="L3073" s="152">
        <v>287</v>
      </c>
      <c r="M3073" s="152">
        <v>178</v>
      </c>
      <c r="N3073" s="152">
        <v>251</v>
      </c>
      <c r="O3073" s="152">
        <v>64</v>
      </c>
      <c r="P3073" s="152">
        <v>388</v>
      </c>
      <c r="Q3073" s="152">
        <v>454</v>
      </c>
      <c r="R3073" s="152">
        <v>334</v>
      </c>
      <c r="S3073" s="152">
        <v>80</v>
      </c>
      <c r="T3073" s="152">
        <v>150</v>
      </c>
      <c r="U3073" s="152">
        <v>20</v>
      </c>
      <c r="V3073" s="152">
        <v>130</v>
      </c>
      <c r="W3073" s="152">
        <v>224</v>
      </c>
      <c r="X3073" s="152">
        <v>244</v>
      </c>
      <c r="Y3073" s="152">
        <v>12</v>
      </c>
      <c r="Z3073" s="152">
        <v>242</v>
      </c>
      <c r="AA3073" s="152">
        <v>10</v>
      </c>
      <c r="AB3073" s="152">
        <v>839</v>
      </c>
      <c r="AC3073" s="152">
        <v>206</v>
      </c>
      <c r="AD3073" s="152">
        <v>9</v>
      </c>
      <c r="AE3073" s="152">
        <v>828</v>
      </c>
      <c r="AF3073" s="152">
        <v>1210</v>
      </c>
      <c r="AG3073" s="152">
        <v>599</v>
      </c>
      <c r="AH3073" s="152">
        <v>106</v>
      </c>
      <c r="AI3073" s="152">
        <v>211</v>
      </c>
      <c r="AJ3073" s="152">
        <v>46</v>
      </c>
      <c r="AK3073" s="152">
        <v>871</v>
      </c>
      <c r="AL3073" s="152">
        <v>996</v>
      </c>
      <c r="AM3073" s="152">
        <v>9</v>
      </c>
      <c r="AN3073" s="152"/>
      <c r="AO3073" s="152">
        <v>231</v>
      </c>
      <c r="AP3073" s="152">
        <v>17</v>
      </c>
      <c r="AQ3073" s="152">
        <v>145</v>
      </c>
      <c r="AR3073" s="152">
        <v>304</v>
      </c>
      <c r="AS3073" s="152">
        <v>946</v>
      </c>
      <c r="AT3073" s="152">
        <v>182</v>
      </c>
      <c r="AU3073" s="248">
        <v>346</v>
      </c>
      <c r="AV3073" s="152">
        <v>45</v>
      </c>
      <c r="AW3073" s="152">
        <v>69</v>
      </c>
      <c r="AX3073" s="152">
        <v>401</v>
      </c>
      <c r="AY3073" s="152">
        <v>156</v>
      </c>
      <c r="AZ3073" s="152">
        <v>502</v>
      </c>
      <c r="BA3073" s="152">
        <v>159</v>
      </c>
      <c r="BB3073" s="152">
        <v>75</v>
      </c>
      <c r="BC3073" s="205">
        <v>43</v>
      </c>
      <c r="BD3073" s="152">
        <v>119</v>
      </c>
      <c r="BE3073" s="152">
        <v>156</v>
      </c>
      <c r="BF3073" s="152">
        <v>58</v>
      </c>
      <c r="BG3073" s="152">
        <v>60</v>
      </c>
      <c r="BH3073" s="152">
        <v>78</v>
      </c>
      <c r="BI3073" s="152">
        <v>17</v>
      </c>
      <c r="BJ3073" s="152">
        <v>55</v>
      </c>
      <c r="BK3073" s="152">
        <v>35</v>
      </c>
      <c r="BL3073" s="152">
        <v>36</v>
      </c>
      <c r="BM3073" s="152">
        <v>122</v>
      </c>
      <c r="BN3073" s="152">
        <v>50</v>
      </c>
      <c r="BO3073" s="152">
        <v>8</v>
      </c>
      <c r="BP3073" s="152">
        <v>144</v>
      </c>
      <c r="BQ3073" s="152">
        <v>171</v>
      </c>
      <c r="BR3073" s="152">
        <v>43</v>
      </c>
      <c r="BS3073" s="152">
        <v>58</v>
      </c>
      <c r="BT3073" s="152">
        <v>27</v>
      </c>
      <c r="BU3073" s="152">
        <v>31</v>
      </c>
      <c r="BV3073" s="152">
        <v>35</v>
      </c>
      <c r="BW3073" s="152">
        <v>132</v>
      </c>
      <c r="BX3073" s="152">
        <v>159</v>
      </c>
      <c r="BY3073" s="152">
        <v>101</v>
      </c>
      <c r="BZ3073" s="152">
        <v>103</v>
      </c>
      <c r="CA3073" s="152">
        <v>32</v>
      </c>
      <c r="CB3073" s="152">
        <v>80</v>
      </c>
      <c r="CC3073" s="155">
        <v>285</v>
      </c>
      <c r="CD3073" s="152">
        <v>84</v>
      </c>
      <c r="CE3073" s="152"/>
      <c r="CF3073" s="152">
        <v>20</v>
      </c>
      <c r="CG3073" s="155">
        <v>48</v>
      </c>
    </row>
    <row r="3074" spans="1:85">
      <c r="A3074" t="str">
        <f t="shared" si="251"/>
        <v>2024</v>
      </c>
      <c r="B3074" t="str">
        <f t="shared" si="252"/>
        <v>May</v>
      </c>
      <c r="C3074" s="2">
        <v>45441</v>
      </c>
      <c r="D3074" s="1" t="str">
        <f t="shared" si="253"/>
        <v>OK</v>
      </c>
      <c r="E3074">
        <f t="shared" si="254"/>
        <v>1</v>
      </c>
      <c r="F3074">
        <f t="shared" si="255"/>
        <v>0</v>
      </c>
      <c r="G3074" s="162">
        <v>45441</v>
      </c>
      <c r="H3074" s="152">
        <v>1</v>
      </c>
      <c r="I3074" s="152">
        <v>204</v>
      </c>
      <c r="J3074" s="152">
        <v>236</v>
      </c>
      <c r="K3074" s="152">
        <v>67</v>
      </c>
      <c r="L3074" s="152">
        <v>196</v>
      </c>
      <c r="M3074" s="152">
        <v>150</v>
      </c>
      <c r="N3074" s="152">
        <v>171</v>
      </c>
      <c r="O3074" s="152">
        <v>36</v>
      </c>
      <c r="P3074" s="152">
        <v>231</v>
      </c>
      <c r="Q3074" s="152">
        <v>469</v>
      </c>
      <c r="R3074" s="152">
        <v>279</v>
      </c>
      <c r="S3074" s="152">
        <v>55</v>
      </c>
      <c r="T3074" s="152">
        <v>109</v>
      </c>
      <c r="U3074" s="152">
        <v>8</v>
      </c>
      <c r="V3074" s="152">
        <v>102</v>
      </c>
      <c r="W3074" s="152">
        <v>237</v>
      </c>
      <c r="X3074" s="152">
        <v>85</v>
      </c>
      <c r="Y3074" s="152">
        <v>8</v>
      </c>
      <c r="Z3074" s="152">
        <v>177</v>
      </c>
      <c r="AA3074" s="152">
        <v>0</v>
      </c>
      <c r="AB3074" s="152">
        <v>557</v>
      </c>
      <c r="AC3074" s="152">
        <v>88</v>
      </c>
      <c r="AD3074" s="152">
        <v>6</v>
      </c>
      <c r="AE3074" s="152">
        <v>634</v>
      </c>
      <c r="AF3074" s="152">
        <v>776</v>
      </c>
      <c r="AG3074" s="152">
        <v>254</v>
      </c>
      <c r="AH3074" s="152">
        <v>53</v>
      </c>
      <c r="AI3074" s="152">
        <v>218</v>
      </c>
      <c r="AJ3074" s="152">
        <v>43</v>
      </c>
      <c r="AK3074" s="152">
        <v>480</v>
      </c>
      <c r="AL3074" s="152">
        <v>568</v>
      </c>
      <c r="AM3074" s="152">
        <v>7</v>
      </c>
      <c r="AN3074" s="152"/>
      <c r="AO3074" s="152">
        <v>181</v>
      </c>
      <c r="AP3074" s="152">
        <v>12</v>
      </c>
      <c r="AQ3074" s="152">
        <v>77</v>
      </c>
      <c r="AR3074" s="152">
        <v>244</v>
      </c>
      <c r="AS3074" s="152">
        <v>507</v>
      </c>
      <c r="AT3074" s="152">
        <v>81</v>
      </c>
      <c r="AU3074" s="247">
        <v>346</v>
      </c>
      <c r="AV3074" s="152">
        <v>8</v>
      </c>
      <c r="AW3074" s="152">
        <v>22</v>
      </c>
      <c r="AX3074" s="152">
        <v>189</v>
      </c>
      <c r="AY3074" s="152">
        <v>114</v>
      </c>
      <c r="AZ3074" s="152">
        <v>406</v>
      </c>
      <c r="BA3074" s="152">
        <v>116</v>
      </c>
      <c r="BB3074" s="152">
        <v>27</v>
      </c>
      <c r="BC3074" s="205">
        <v>43</v>
      </c>
      <c r="BD3074" s="152">
        <v>69</v>
      </c>
      <c r="BE3074" s="152">
        <v>85</v>
      </c>
      <c r="BF3074" s="152">
        <v>45</v>
      </c>
      <c r="BG3074" s="152">
        <v>34</v>
      </c>
      <c r="BH3074" s="152">
        <v>93</v>
      </c>
      <c r="BI3074" s="152">
        <v>7</v>
      </c>
      <c r="BJ3074" s="152">
        <v>41</v>
      </c>
      <c r="BK3074" s="152">
        <v>13</v>
      </c>
      <c r="BL3074" s="152">
        <v>27</v>
      </c>
      <c r="BM3074" s="152">
        <v>79</v>
      </c>
      <c r="BN3074" s="152">
        <v>24</v>
      </c>
      <c r="BO3074" s="152">
        <v>7</v>
      </c>
      <c r="BP3074" s="152">
        <v>76</v>
      </c>
      <c r="BQ3074" s="152">
        <v>94</v>
      </c>
      <c r="BR3074" s="152">
        <v>39</v>
      </c>
      <c r="BS3074" s="152">
        <v>43</v>
      </c>
      <c r="BT3074" s="152">
        <v>8</v>
      </c>
      <c r="BU3074" s="152">
        <v>23</v>
      </c>
      <c r="BV3074" s="152">
        <v>33</v>
      </c>
      <c r="BW3074" s="152">
        <v>103</v>
      </c>
      <c r="BX3074" s="152">
        <v>108</v>
      </c>
      <c r="BY3074" s="152">
        <v>77</v>
      </c>
      <c r="BZ3074" s="152">
        <v>78</v>
      </c>
      <c r="CA3074" s="152">
        <v>20</v>
      </c>
      <c r="CB3074" s="152">
        <v>33</v>
      </c>
      <c r="CC3074" s="155">
        <v>292</v>
      </c>
      <c r="CD3074" s="152">
        <v>80</v>
      </c>
      <c r="CE3074" s="152"/>
      <c r="CF3074" s="152">
        <v>29</v>
      </c>
      <c r="CG3074" s="155">
        <v>58</v>
      </c>
    </row>
    <row r="3075" spans="1:85">
      <c r="A3075" t="str">
        <f t="shared" si="251"/>
        <v>2024</v>
      </c>
      <c r="B3075" t="str">
        <f t="shared" si="252"/>
        <v>May</v>
      </c>
      <c r="C3075" s="2">
        <v>45442</v>
      </c>
      <c r="D3075" s="1" t="str">
        <f t="shared" si="253"/>
        <v>OK</v>
      </c>
      <c r="E3075">
        <f t="shared" si="254"/>
        <v>1</v>
      </c>
      <c r="F3075">
        <f t="shared" si="255"/>
        <v>0</v>
      </c>
      <c r="G3075" s="162">
        <v>45442</v>
      </c>
      <c r="H3075" s="152">
        <v>7</v>
      </c>
      <c r="I3075" s="152">
        <v>348</v>
      </c>
      <c r="J3075" s="152">
        <v>330</v>
      </c>
      <c r="K3075" s="152">
        <v>125</v>
      </c>
      <c r="L3075" s="152">
        <v>267</v>
      </c>
      <c r="M3075" s="152">
        <v>166</v>
      </c>
      <c r="N3075" s="152">
        <v>219</v>
      </c>
      <c r="O3075" s="152">
        <v>83</v>
      </c>
      <c r="P3075" s="152">
        <v>407</v>
      </c>
      <c r="Q3075" s="152">
        <v>365</v>
      </c>
      <c r="R3075" s="152">
        <v>345</v>
      </c>
      <c r="S3075" s="152">
        <v>79</v>
      </c>
      <c r="T3075" s="152">
        <v>141</v>
      </c>
      <c r="U3075" s="152">
        <v>20</v>
      </c>
      <c r="V3075" s="152">
        <v>135</v>
      </c>
      <c r="W3075" s="152">
        <v>270</v>
      </c>
      <c r="X3075" s="152">
        <v>221</v>
      </c>
      <c r="Y3075" s="152">
        <v>17</v>
      </c>
      <c r="Z3075" s="152">
        <v>208</v>
      </c>
      <c r="AA3075" s="152">
        <v>7</v>
      </c>
      <c r="AB3075" s="152">
        <v>787</v>
      </c>
      <c r="AC3075" s="152">
        <v>175</v>
      </c>
      <c r="AD3075" s="152">
        <v>8</v>
      </c>
      <c r="AE3075" s="152">
        <v>712</v>
      </c>
      <c r="AF3075" s="152">
        <v>1156</v>
      </c>
      <c r="AG3075" s="152">
        <v>498</v>
      </c>
      <c r="AH3075" s="152">
        <v>84</v>
      </c>
      <c r="AI3075" s="152">
        <v>166</v>
      </c>
      <c r="AJ3075" s="152">
        <v>58</v>
      </c>
      <c r="AK3075" s="152">
        <v>802</v>
      </c>
      <c r="AL3075" s="152">
        <v>943</v>
      </c>
      <c r="AM3075" s="152">
        <v>11</v>
      </c>
      <c r="AN3075" s="152"/>
      <c r="AO3075" s="152">
        <v>253</v>
      </c>
      <c r="AP3075" s="152">
        <v>28</v>
      </c>
      <c r="AQ3075" s="152">
        <v>176</v>
      </c>
      <c r="AR3075" s="152">
        <v>260</v>
      </c>
      <c r="AS3075" s="152">
        <v>821</v>
      </c>
      <c r="AT3075" s="152">
        <v>179</v>
      </c>
      <c r="AU3075" s="248">
        <v>346</v>
      </c>
      <c r="AV3075" s="152">
        <v>66</v>
      </c>
      <c r="AW3075" s="152">
        <v>65</v>
      </c>
      <c r="AX3075" s="152">
        <v>371</v>
      </c>
      <c r="AY3075" s="152">
        <v>142</v>
      </c>
      <c r="AZ3075" s="152">
        <v>330</v>
      </c>
      <c r="BA3075" s="152">
        <v>181</v>
      </c>
      <c r="BB3075" s="152">
        <v>55</v>
      </c>
      <c r="BC3075" s="206">
        <v>43</v>
      </c>
      <c r="BD3075" s="152">
        <v>146</v>
      </c>
      <c r="BE3075" s="152">
        <v>169</v>
      </c>
      <c r="BF3075" s="152">
        <v>82</v>
      </c>
      <c r="BG3075" s="152">
        <v>53</v>
      </c>
      <c r="BH3075" s="152">
        <v>85</v>
      </c>
      <c r="BI3075" s="152">
        <v>23</v>
      </c>
      <c r="BJ3075" s="152">
        <v>58</v>
      </c>
      <c r="BK3075" s="152">
        <v>13</v>
      </c>
      <c r="BL3075" s="152">
        <v>29</v>
      </c>
      <c r="BM3075" s="152">
        <v>125</v>
      </c>
      <c r="BN3075" s="152">
        <v>37</v>
      </c>
      <c r="BO3075" s="152">
        <v>13</v>
      </c>
      <c r="BP3075" s="152">
        <v>136</v>
      </c>
      <c r="BQ3075" s="152">
        <v>159</v>
      </c>
      <c r="BR3075" s="152">
        <v>51</v>
      </c>
      <c r="BS3075" s="152">
        <v>55</v>
      </c>
      <c r="BT3075" s="152">
        <v>32</v>
      </c>
      <c r="BU3075" s="152">
        <v>26</v>
      </c>
      <c r="BV3075" s="152">
        <v>43</v>
      </c>
      <c r="BW3075" s="152">
        <v>107</v>
      </c>
      <c r="BX3075" s="152">
        <v>150</v>
      </c>
      <c r="BY3075" s="152">
        <v>88</v>
      </c>
      <c r="BZ3075" s="152">
        <v>122</v>
      </c>
      <c r="CA3075" s="152">
        <v>37</v>
      </c>
      <c r="CB3075" s="152">
        <v>59</v>
      </c>
      <c r="CC3075" s="155">
        <v>283</v>
      </c>
      <c r="CD3075" s="152">
        <v>91</v>
      </c>
      <c r="CE3075" s="152"/>
      <c r="CF3075" s="152">
        <v>19</v>
      </c>
      <c r="CG3075" s="155">
        <v>52</v>
      </c>
    </row>
    <row r="3076" spans="1:85" ht="15" thickBot="1">
      <c r="A3076" t="str">
        <f t="shared" si="251"/>
        <v>2024</v>
      </c>
      <c r="B3076" t="str">
        <f t="shared" si="252"/>
        <v>May</v>
      </c>
      <c r="C3076" s="2">
        <v>45443</v>
      </c>
      <c r="D3076" s="1" t="str">
        <f t="shared" si="253"/>
        <v>OK</v>
      </c>
      <c r="E3076">
        <f t="shared" si="254"/>
        <v>1</v>
      </c>
      <c r="F3076">
        <f t="shared" si="255"/>
        <v>0</v>
      </c>
      <c r="G3076" s="207">
        <v>45443</v>
      </c>
      <c r="H3076" s="165">
        <v>8</v>
      </c>
      <c r="I3076" s="165">
        <v>347</v>
      </c>
      <c r="J3076" s="165">
        <v>276</v>
      </c>
      <c r="K3076" s="165">
        <v>152</v>
      </c>
      <c r="L3076" s="165">
        <v>222</v>
      </c>
      <c r="M3076" s="165">
        <v>192</v>
      </c>
      <c r="N3076" s="165">
        <v>246</v>
      </c>
      <c r="O3076" s="165">
        <v>85</v>
      </c>
      <c r="P3076" s="165">
        <v>387</v>
      </c>
      <c r="Q3076" s="165">
        <v>301</v>
      </c>
      <c r="R3076" s="165">
        <v>356</v>
      </c>
      <c r="S3076" s="165">
        <v>76</v>
      </c>
      <c r="T3076" s="165">
        <v>177</v>
      </c>
      <c r="U3076" s="165">
        <v>26</v>
      </c>
      <c r="V3076" s="165">
        <v>91</v>
      </c>
      <c r="W3076" s="165">
        <v>269</v>
      </c>
      <c r="X3076" s="165">
        <v>215</v>
      </c>
      <c r="Y3076" s="165">
        <v>11</v>
      </c>
      <c r="Z3076" s="165">
        <v>206</v>
      </c>
      <c r="AA3076" s="165">
        <v>16</v>
      </c>
      <c r="AB3076" s="165">
        <v>609</v>
      </c>
      <c r="AC3076" s="165">
        <v>206</v>
      </c>
      <c r="AD3076" s="165">
        <v>4</v>
      </c>
      <c r="AE3076" s="165">
        <v>581</v>
      </c>
      <c r="AF3076" s="165">
        <v>988</v>
      </c>
      <c r="AG3076" s="165">
        <v>520</v>
      </c>
      <c r="AH3076" s="165">
        <v>118</v>
      </c>
      <c r="AI3076" s="165">
        <v>320</v>
      </c>
      <c r="AJ3076" s="165">
        <v>50</v>
      </c>
      <c r="AK3076" s="165">
        <v>717</v>
      </c>
      <c r="AL3076" s="165">
        <v>954</v>
      </c>
      <c r="AM3076" s="165">
        <v>5</v>
      </c>
      <c r="AN3076" s="165"/>
      <c r="AO3076" s="165">
        <v>233</v>
      </c>
      <c r="AP3076" s="165">
        <v>39</v>
      </c>
      <c r="AQ3076" s="165">
        <v>171</v>
      </c>
      <c r="AR3076" s="165">
        <v>279</v>
      </c>
      <c r="AS3076" s="165">
        <v>830</v>
      </c>
      <c r="AT3076" s="165">
        <v>149</v>
      </c>
      <c r="AU3076" s="248">
        <v>346</v>
      </c>
      <c r="AV3076" s="165">
        <v>73</v>
      </c>
      <c r="AW3076" s="165">
        <v>87</v>
      </c>
      <c r="AX3076" s="165">
        <v>309</v>
      </c>
      <c r="AY3076" s="165">
        <v>127</v>
      </c>
      <c r="AZ3076" s="165">
        <v>348</v>
      </c>
      <c r="BA3076" s="165">
        <v>222</v>
      </c>
      <c r="BB3076" s="165">
        <v>87</v>
      </c>
      <c r="BC3076" s="206">
        <v>43</v>
      </c>
      <c r="BD3076" s="165">
        <v>141</v>
      </c>
      <c r="BE3076" s="165">
        <v>201</v>
      </c>
      <c r="BF3076" s="165">
        <v>59</v>
      </c>
      <c r="BG3076" s="165">
        <v>46</v>
      </c>
      <c r="BH3076" s="165">
        <v>86</v>
      </c>
      <c r="BI3076" s="165">
        <v>38</v>
      </c>
      <c r="BJ3076" s="165">
        <v>60</v>
      </c>
      <c r="BK3076" s="165">
        <v>28</v>
      </c>
      <c r="BL3076" s="165">
        <v>50</v>
      </c>
      <c r="BM3076" s="165">
        <v>134</v>
      </c>
      <c r="BN3076" s="165">
        <v>45</v>
      </c>
      <c r="BO3076" s="165">
        <v>5</v>
      </c>
      <c r="BP3076" s="165">
        <v>121</v>
      </c>
      <c r="BQ3076" s="165">
        <v>146</v>
      </c>
      <c r="BR3076" s="165">
        <v>40</v>
      </c>
      <c r="BS3076" s="165">
        <v>75</v>
      </c>
      <c r="BT3076" s="165">
        <v>58</v>
      </c>
      <c r="BU3076" s="165">
        <v>44</v>
      </c>
      <c r="BV3076" s="165">
        <v>33</v>
      </c>
      <c r="BW3076" s="165">
        <v>99</v>
      </c>
      <c r="BX3076" s="165">
        <v>166</v>
      </c>
      <c r="BY3076" s="165">
        <v>116</v>
      </c>
      <c r="BZ3076" s="165">
        <v>109</v>
      </c>
      <c r="CA3076" s="165">
        <v>49</v>
      </c>
      <c r="CB3076" s="165">
        <v>56</v>
      </c>
      <c r="CC3076" s="166">
        <v>277</v>
      </c>
      <c r="CD3076" s="165">
        <v>87</v>
      </c>
      <c r="CE3076" s="165"/>
      <c r="CF3076" s="165">
        <v>27</v>
      </c>
      <c r="CG3076" s="166">
        <v>69</v>
      </c>
    </row>
    <row r="3077" spans="1:85">
      <c r="A3077" t="str">
        <f t="shared" ref="A3077:A3140" si="256">TEXT(C3077,"yyyy")</f>
        <v>2024</v>
      </c>
      <c r="B3077" t="str">
        <f t="shared" ref="B3077:B3106" si="257">TEXT(C3077,"mmmm")</f>
        <v>June</v>
      </c>
      <c r="C3077" s="2">
        <v>45444</v>
      </c>
      <c r="D3077" s="1" t="str">
        <f t="shared" ref="D3077:D3140" si="258">IF(C3077=G3077,"OK","Wrong date")</f>
        <v>OK</v>
      </c>
      <c r="E3077">
        <f t="shared" ref="E3077:E3140" si="259">IF(OR(WEEKDAY(C3077) = 1, WEEKDAY(C3077) = 7), 0, 1)</f>
        <v>0</v>
      </c>
      <c r="F3077">
        <f t="shared" ref="F3077:F3140" si="260">IF(OR(WEEKDAY(C3077) = 1, WEEKDAY(C3077) = 7), 1, 0)</f>
        <v>1</v>
      </c>
      <c r="G3077" s="196">
        <v>45444</v>
      </c>
      <c r="H3077" s="177">
        <v>49</v>
      </c>
      <c r="I3077" s="177">
        <v>291</v>
      </c>
      <c r="J3077" s="177">
        <v>127</v>
      </c>
      <c r="K3077" s="177">
        <v>221</v>
      </c>
      <c r="L3077" s="177">
        <v>137</v>
      </c>
      <c r="M3077" s="177">
        <v>192</v>
      </c>
      <c r="N3077" s="177">
        <v>92</v>
      </c>
      <c r="O3077" s="177">
        <v>110</v>
      </c>
      <c r="P3077" s="177">
        <v>232</v>
      </c>
      <c r="Q3077" s="177">
        <v>204</v>
      </c>
      <c r="R3077" s="177">
        <v>228</v>
      </c>
      <c r="S3077" s="177">
        <v>46</v>
      </c>
      <c r="T3077" s="177">
        <v>175</v>
      </c>
      <c r="U3077" s="177">
        <v>15</v>
      </c>
      <c r="V3077" s="177">
        <v>48</v>
      </c>
      <c r="W3077" s="177">
        <v>237</v>
      </c>
      <c r="X3077" s="177">
        <v>307</v>
      </c>
      <c r="Y3077" s="177">
        <v>11</v>
      </c>
      <c r="Z3077" s="177">
        <v>228</v>
      </c>
      <c r="AA3077" s="177">
        <v>39</v>
      </c>
      <c r="AB3077" s="177">
        <v>292</v>
      </c>
      <c r="AC3077" s="177">
        <v>427</v>
      </c>
      <c r="AD3077" s="177">
        <v>16</v>
      </c>
      <c r="AE3077" s="177">
        <v>264</v>
      </c>
      <c r="AF3077" s="177">
        <v>650</v>
      </c>
      <c r="AG3077" s="177">
        <v>651</v>
      </c>
      <c r="AH3077" s="177">
        <v>159</v>
      </c>
      <c r="AI3077" s="177">
        <v>369</v>
      </c>
      <c r="AJ3077" s="177">
        <v>51</v>
      </c>
      <c r="AK3077" s="177">
        <v>690</v>
      </c>
      <c r="AL3077" s="177">
        <v>932</v>
      </c>
      <c r="AM3077" s="177">
        <v>10</v>
      </c>
      <c r="AN3077" s="177"/>
      <c r="AO3077" s="177">
        <v>144</v>
      </c>
      <c r="AP3077" s="177">
        <v>31</v>
      </c>
      <c r="AQ3077" s="177">
        <v>273</v>
      </c>
      <c r="AR3077" s="177">
        <v>140</v>
      </c>
      <c r="AS3077" s="177">
        <v>1017</v>
      </c>
      <c r="AT3077" s="177">
        <v>126</v>
      </c>
      <c r="AU3077" s="248">
        <v>346</v>
      </c>
      <c r="AV3077" s="177">
        <v>150</v>
      </c>
      <c r="AW3077" s="177">
        <v>236</v>
      </c>
      <c r="AX3077" s="177">
        <v>171</v>
      </c>
      <c r="AY3077" s="177">
        <v>62</v>
      </c>
      <c r="AZ3077" s="177">
        <v>492</v>
      </c>
      <c r="BA3077" s="177">
        <v>242</v>
      </c>
      <c r="BB3077" s="177">
        <v>188</v>
      </c>
      <c r="BC3077" s="205">
        <v>43</v>
      </c>
      <c r="BD3077" s="177">
        <v>292</v>
      </c>
      <c r="BE3077" s="177">
        <v>124</v>
      </c>
      <c r="BF3077" s="177">
        <v>84</v>
      </c>
      <c r="BG3077" s="177">
        <v>41</v>
      </c>
      <c r="BH3077" s="177">
        <v>51</v>
      </c>
      <c r="BI3077" s="177">
        <v>71</v>
      </c>
      <c r="BJ3077" s="177">
        <v>62</v>
      </c>
      <c r="BK3077" s="177">
        <v>29</v>
      </c>
      <c r="BL3077" s="177">
        <v>133</v>
      </c>
      <c r="BM3077" s="177">
        <v>159</v>
      </c>
      <c r="BN3077" s="177">
        <v>128</v>
      </c>
      <c r="BO3077" s="177">
        <v>9</v>
      </c>
      <c r="BP3077" s="177">
        <v>110</v>
      </c>
      <c r="BQ3077" s="177">
        <v>107</v>
      </c>
      <c r="BR3077" s="177">
        <v>25</v>
      </c>
      <c r="BS3077" s="177">
        <v>46</v>
      </c>
      <c r="BT3077" s="177">
        <v>69</v>
      </c>
      <c r="BU3077" s="177">
        <v>21</v>
      </c>
      <c r="BV3077" s="177">
        <v>29</v>
      </c>
      <c r="BW3077" s="177">
        <v>70</v>
      </c>
      <c r="BX3077" s="177">
        <v>130</v>
      </c>
      <c r="BY3077" s="177">
        <v>79</v>
      </c>
      <c r="BZ3077" s="177">
        <v>91</v>
      </c>
      <c r="CA3077" s="177">
        <v>47</v>
      </c>
      <c r="CB3077" s="177">
        <v>39</v>
      </c>
      <c r="CC3077" s="177">
        <v>173</v>
      </c>
      <c r="CD3077" s="177">
        <v>59</v>
      </c>
      <c r="CE3077" s="177">
        <v>24</v>
      </c>
      <c r="CF3077" s="177">
        <v>8</v>
      </c>
      <c r="CG3077" s="178">
        <v>52</v>
      </c>
    </row>
    <row r="3078" spans="1:85">
      <c r="A3078" t="str">
        <f t="shared" si="256"/>
        <v>2024</v>
      </c>
      <c r="B3078" t="str">
        <f t="shared" si="257"/>
        <v>June</v>
      </c>
      <c r="C3078" s="2">
        <v>45445</v>
      </c>
      <c r="D3078" s="1" t="str">
        <f t="shared" si="258"/>
        <v>OK</v>
      </c>
      <c r="E3078">
        <f t="shared" si="259"/>
        <v>0</v>
      </c>
      <c r="F3078">
        <f t="shared" si="260"/>
        <v>1</v>
      </c>
      <c r="G3078" s="162">
        <v>45445</v>
      </c>
      <c r="H3078" s="152">
        <v>17</v>
      </c>
      <c r="I3078" s="152">
        <v>236</v>
      </c>
      <c r="J3078" s="152">
        <v>90</v>
      </c>
      <c r="K3078" s="152">
        <v>203</v>
      </c>
      <c r="L3078" s="152">
        <v>109</v>
      </c>
      <c r="M3078" s="152">
        <v>131</v>
      </c>
      <c r="N3078" s="152">
        <v>92</v>
      </c>
      <c r="O3078" s="152">
        <v>100</v>
      </c>
      <c r="P3078" s="152">
        <v>190</v>
      </c>
      <c r="Q3078" s="152">
        <v>236</v>
      </c>
      <c r="R3078" s="152">
        <v>194</v>
      </c>
      <c r="S3078" s="152">
        <v>53</v>
      </c>
      <c r="T3078" s="152">
        <v>118</v>
      </c>
      <c r="U3078" s="152">
        <v>19</v>
      </c>
      <c r="V3078" s="152">
        <v>44</v>
      </c>
      <c r="W3078" s="152">
        <v>205</v>
      </c>
      <c r="X3078" s="152">
        <v>231</v>
      </c>
      <c r="Y3078" s="152">
        <v>13</v>
      </c>
      <c r="Z3078" s="152">
        <v>204</v>
      </c>
      <c r="AA3078" s="152">
        <v>61</v>
      </c>
      <c r="AB3078" s="152">
        <v>315</v>
      </c>
      <c r="AC3078" s="152">
        <v>435</v>
      </c>
      <c r="AD3078" s="152">
        <v>16</v>
      </c>
      <c r="AE3078" s="152">
        <v>289</v>
      </c>
      <c r="AF3078" s="152">
        <v>633</v>
      </c>
      <c r="AG3078" s="152">
        <v>610</v>
      </c>
      <c r="AH3078" s="152">
        <v>136</v>
      </c>
      <c r="AI3078" s="152">
        <v>538</v>
      </c>
      <c r="AJ3078" s="152">
        <v>34</v>
      </c>
      <c r="AK3078" s="152">
        <v>595</v>
      </c>
      <c r="AL3078" s="152">
        <v>853</v>
      </c>
      <c r="AM3078" s="152">
        <v>15</v>
      </c>
      <c r="AN3078" s="152"/>
      <c r="AO3078" s="152">
        <v>95</v>
      </c>
      <c r="AP3078" s="152">
        <v>26</v>
      </c>
      <c r="AQ3078" s="152">
        <v>217</v>
      </c>
      <c r="AR3078" s="152">
        <v>113</v>
      </c>
      <c r="AS3078" s="152">
        <v>883</v>
      </c>
      <c r="AT3078" s="152">
        <v>140</v>
      </c>
      <c r="AU3078" s="248">
        <v>346</v>
      </c>
      <c r="AV3078" s="152">
        <v>131</v>
      </c>
      <c r="AW3078" s="152">
        <v>245</v>
      </c>
      <c r="AX3078" s="152">
        <v>126</v>
      </c>
      <c r="AY3078" s="152">
        <v>46</v>
      </c>
      <c r="AZ3078" s="152">
        <v>520</v>
      </c>
      <c r="BA3078" s="152">
        <v>241</v>
      </c>
      <c r="BB3078" s="152">
        <v>181</v>
      </c>
      <c r="BC3078" s="206">
        <v>43</v>
      </c>
      <c r="BD3078" s="152">
        <v>228</v>
      </c>
      <c r="BE3078" s="152">
        <v>167</v>
      </c>
      <c r="BF3078" s="152">
        <v>71</v>
      </c>
      <c r="BG3078" s="152">
        <v>38</v>
      </c>
      <c r="BH3078" s="152">
        <v>47</v>
      </c>
      <c r="BI3078" s="152">
        <v>47</v>
      </c>
      <c r="BJ3078" s="152">
        <v>49</v>
      </c>
      <c r="BK3078" s="152">
        <v>23</v>
      </c>
      <c r="BL3078" s="152">
        <v>86</v>
      </c>
      <c r="BM3078" s="152">
        <v>146</v>
      </c>
      <c r="BN3078" s="152">
        <v>78</v>
      </c>
      <c r="BO3078" s="152">
        <v>6</v>
      </c>
      <c r="BP3078" s="152">
        <v>80</v>
      </c>
      <c r="BQ3078" s="152">
        <v>88</v>
      </c>
      <c r="BR3078" s="152">
        <v>27</v>
      </c>
      <c r="BS3078" s="152">
        <v>41</v>
      </c>
      <c r="BT3078" s="152">
        <v>55</v>
      </c>
      <c r="BU3078" s="152">
        <v>38</v>
      </c>
      <c r="BV3078" s="152">
        <v>17</v>
      </c>
      <c r="BW3078" s="152">
        <v>26</v>
      </c>
      <c r="BX3078" s="152">
        <v>109</v>
      </c>
      <c r="BY3078" s="152">
        <v>65</v>
      </c>
      <c r="BZ3078" s="152">
        <v>64</v>
      </c>
      <c r="CA3078" s="152">
        <v>63</v>
      </c>
      <c r="CB3078" s="152">
        <v>37</v>
      </c>
      <c r="CC3078" s="152">
        <v>157</v>
      </c>
      <c r="CD3078" s="152">
        <v>74</v>
      </c>
      <c r="CE3078" s="152">
        <v>25</v>
      </c>
      <c r="CF3078" s="152">
        <v>8</v>
      </c>
      <c r="CG3078" s="155">
        <v>55</v>
      </c>
    </row>
    <row r="3079" spans="1:85">
      <c r="A3079" t="str">
        <f t="shared" si="256"/>
        <v>2024</v>
      </c>
      <c r="B3079" t="str">
        <f t="shared" si="257"/>
        <v>June</v>
      </c>
      <c r="C3079" s="2">
        <v>45446</v>
      </c>
      <c r="D3079" s="1" t="str">
        <f t="shared" si="258"/>
        <v>OK</v>
      </c>
      <c r="E3079">
        <f t="shared" si="259"/>
        <v>1</v>
      </c>
      <c r="F3079">
        <f t="shared" si="260"/>
        <v>0</v>
      </c>
      <c r="G3079" s="162">
        <v>45446</v>
      </c>
      <c r="H3079" s="152">
        <v>26</v>
      </c>
      <c r="I3079" s="152">
        <v>226</v>
      </c>
      <c r="J3079" s="152">
        <v>78</v>
      </c>
      <c r="K3079" s="152">
        <v>217</v>
      </c>
      <c r="L3079" s="152">
        <v>115</v>
      </c>
      <c r="M3079" s="152">
        <v>124</v>
      </c>
      <c r="N3079" s="152">
        <v>98</v>
      </c>
      <c r="O3079" s="152">
        <v>154</v>
      </c>
      <c r="P3079" s="152">
        <v>171</v>
      </c>
      <c r="Q3079" s="152">
        <v>302</v>
      </c>
      <c r="R3079" s="152">
        <v>164</v>
      </c>
      <c r="S3079" s="152">
        <v>35</v>
      </c>
      <c r="T3079" s="152">
        <v>110</v>
      </c>
      <c r="U3079" s="152">
        <v>21</v>
      </c>
      <c r="V3079" s="152">
        <v>40</v>
      </c>
      <c r="W3079" s="152">
        <v>189</v>
      </c>
      <c r="X3079" s="152">
        <v>228</v>
      </c>
      <c r="Y3079" s="152">
        <v>21</v>
      </c>
      <c r="Z3079" s="152">
        <v>209</v>
      </c>
      <c r="AA3079" s="152">
        <v>25</v>
      </c>
      <c r="AB3079" s="152">
        <v>245</v>
      </c>
      <c r="AC3079" s="152">
        <v>529</v>
      </c>
      <c r="AD3079" s="152">
        <v>15</v>
      </c>
      <c r="AE3079" s="152">
        <v>254</v>
      </c>
      <c r="AF3079" s="152">
        <v>550</v>
      </c>
      <c r="AG3079" s="152">
        <v>633</v>
      </c>
      <c r="AH3079" s="152">
        <v>120</v>
      </c>
      <c r="AI3079" s="152">
        <v>564</v>
      </c>
      <c r="AJ3079" s="152">
        <v>32</v>
      </c>
      <c r="AK3079" s="152">
        <v>783</v>
      </c>
      <c r="AL3079" s="152">
        <v>859</v>
      </c>
      <c r="AM3079" s="152">
        <v>14</v>
      </c>
      <c r="AN3079" s="152"/>
      <c r="AO3079" s="152">
        <v>141</v>
      </c>
      <c r="AP3079" s="152">
        <v>45</v>
      </c>
      <c r="AQ3079" s="152">
        <v>290</v>
      </c>
      <c r="AR3079" s="152">
        <v>229</v>
      </c>
      <c r="AS3079" s="152">
        <v>1121</v>
      </c>
      <c r="AT3079" s="152">
        <v>131</v>
      </c>
      <c r="AU3079" s="248">
        <v>346</v>
      </c>
      <c r="AV3079" s="152">
        <v>194</v>
      </c>
      <c r="AW3079" s="152">
        <v>194</v>
      </c>
      <c r="AX3079" s="152">
        <v>127</v>
      </c>
      <c r="AY3079" s="152">
        <v>73</v>
      </c>
      <c r="AZ3079" s="152">
        <v>416</v>
      </c>
      <c r="BA3079" s="152">
        <v>253</v>
      </c>
      <c r="BB3079" s="152">
        <v>221</v>
      </c>
      <c r="BC3079" s="206">
        <v>43</v>
      </c>
      <c r="BD3079" s="152">
        <v>338</v>
      </c>
      <c r="BE3079" s="152">
        <v>118</v>
      </c>
      <c r="BF3079" s="152">
        <v>85</v>
      </c>
      <c r="BG3079" s="152">
        <v>43</v>
      </c>
      <c r="BH3079" s="152">
        <v>45</v>
      </c>
      <c r="BI3079" s="152">
        <v>83</v>
      </c>
      <c r="BJ3079" s="152">
        <v>60</v>
      </c>
      <c r="BK3079" s="152">
        <v>29</v>
      </c>
      <c r="BL3079" s="152">
        <v>66</v>
      </c>
      <c r="BM3079" s="152">
        <v>156</v>
      </c>
      <c r="BN3079" s="152">
        <v>92</v>
      </c>
      <c r="BO3079" s="152">
        <v>6</v>
      </c>
      <c r="BP3079" s="152">
        <v>86</v>
      </c>
      <c r="BQ3079" s="152">
        <v>58</v>
      </c>
      <c r="BR3079" s="152">
        <v>31</v>
      </c>
      <c r="BS3079" s="152">
        <v>44</v>
      </c>
      <c r="BT3079" s="152">
        <v>55</v>
      </c>
      <c r="BU3079" s="152">
        <v>38</v>
      </c>
      <c r="BV3079" s="152">
        <v>18</v>
      </c>
      <c r="BW3079" s="152">
        <v>66</v>
      </c>
      <c r="BX3079" s="152">
        <v>91</v>
      </c>
      <c r="BY3079" s="152">
        <v>61</v>
      </c>
      <c r="BZ3079" s="152">
        <v>54</v>
      </c>
      <c r="CA3079" s="152">
        <v>61</v>
      </c>
      <c r="CB3079" s="152">
        <v>29</v>
      </c>
      <c r="CC3079" s="152">
        <v>144</v>
      </c>
      <c r="CD3079" s="152">
        <v>67</v>
      </c>
      <c r="CE3079" s="152">
        <v>59</v>
      </c>
      <c r="CF3079" s="152">
        <v>10</v>
      </c>
      <c r="CG3079" s="155">
        <v>48</v>
      </c>
    </row>
    <row r="3080" spans="1:85">
      <c r="A3080" t="str">
        <f t="shared" si="256"/>
        <v>2024</v>
      </c>
      <c r="B3080" t="str">
        <f t="shared" si="257"/>
        <v>June</v>
      </c>
      <c r="C3080" s="2">
        <v>45447</v>
      </c>
      <c r="D3080" s="1" t="str">
        <f t="shared" si="258"/>
        <v>OK</v>
      </c>
      <c r="E3080">
        <f t="shared" si="259"/>
        <v>1</v>
      </c>
      <c r="F3080">
        <f t="shared" si="260"/>
        <v>0</v>
      </c>
      <c r="G3080" s="162">
        <v>45447</v>
      </c>
      <c r="H3080" s="152">
        <v>13</v>
      </c>
      <c r="I3080" s="152">
        <v>445</v>
      </c>
      <c r="J3080" s="152">
        <v>380</v>
      </c>
      <c r="K3080" s="152">
        <v>207</v>
      </c>
      <c r="L3080" s="152">
        <v>369</v>
      </c>
      <c r="M3080" s="152">
        <v>169</v>
      </c>
      <c r="N3080" s="152">
        <v>249</v>
      </c>
      <c r="O3080" s="152">
        <v>93</v>
      </c>
      <c r="P3080" s="152">
        <v>465</v>
      </c>
      <c r="Q3080" s="152">
        <v>397</v>
      </c>
      <c r="R3080" s="152">
        <v>335</v>
      </c>
      <c r="S3080" s="152">
        <v>103</v>
      </c>
      <c r="T3080" s="152">
        <v>161</v>
      </c>
      <c r="U3080" s="152">
        <v>25</v>
      </c>
      <c r="V3080" s="152">
        <v>138</v>
      </c>
      <c r="W3080" s="152">
        <v>299</v>
      </c>
      <c r="X3080" s="152">
        <v>276</v>
      </c>
      <c r="Y3080" s="152">
        <v>18</v>
      </c>
      <c r="Z3080" s="152">
        <v>234</v>
      </c>
      <c r="AA3080" s="152">
        <v>9</v>
      </c>
      <c r="AB3080" s="152">
        <v>1027</v>
      </c>
      <c r="AC3080" s="152">
        <v>240</v>
      </c>
      <c r="AD3080" s="152">
        <v>8</v>
      </c>
      <c r="AE3080" s="152">
        <v>955</v>
      </c>
      <c r="AF3080" s="152">
        <v>1557</v>
      </c>
      <c r="AG3080" s="152">
        <v>793</v>
      </c>
      <c r="AH3080" s="152">
        <v>97</v>
      </c>
      <c r="AI3080" s="152">
        <v>287</v>
      </c>
      <c r="AJ3080" s="152">
        <v>50</v>
      </c>
      <c r="AK3080" s="152">
        <v>1116</v>
      </c>
      <c r="AL3080" s="152">
        <v>1069</v>
      </c>
      <c r="AM3080" s="152">
        <v>6</v>
      </c>
      <c r="AN3080" s="152"/>
      <c r="AO3080" s="152">
        <v>332</v>
      </c>
      <c r="AP3080" s="152">
        <v>54</v>
      </c>
      <c r="AQ3080" s="152">
        <v>201</v>
      </c>
      <c r="AR3080" s="152">
        <v>321</v>
      </c>
      <c r="AS3080" s="152">
        <v>1218</v>
      </c>
      <c r="AT3080" s="152">
        <v>260</v>
      </c>
      <c r="AU3080" s="248">
        <v>346</v>
      </c>
      <c r="AV3080" s="152">
        <v>57</v>
      </c>
      <c r="AW3080" s="152">
        <v>110</v>
      </c>
      <c r="AX3080" s="152">
        <v>491</v>
      </c>
      <c r="AY3080" s="152">
        <v>183</v>
      </c>
      <c r="AZ3080" s="152">
        <v>492</v>
      </c>
      <c r="BA3080" s="152">
        <v>253</v>
      </c>
      <c r="BB3080" s="152">
        <v>100</v>
      </c>
      <c r="BC3080" s="205">
        <v>43</v>
      </c>
      <c r="BD3080" s="152">
        <v>137</v>
      </c>
      <c r="BE3080" s="152">
        <v>215</v>
      </c>
      <c r="BF3080" s="152">
        <v>77</v>
      </c>
      <c r="BG3080" s="152">
        <v>52</v>
      </c>
      <c r="BH3080" s="152">
        <v>95</v>
      </c>
      <c r="BI3080" s="152">
        <v>51</v>
      </c>
      <c r="BJ3080" s="152">
        <v>58</v>
      </c>
      <c r="BK3080" s="152">
        <v>26</v>
      </c>
      <c r="BL3080" s="152">
        <v>50</v>
      </c>
      <c r="BM3080" s="152">
        <v>164</v>
      </c>
      <c r="BN3080" s="152">
        <v>66</v>
      </c>
      <c r="BO3080" s="152">
        <v>9</v>
      </c>
      <c r="BP3080" s="152">
        <v>169</v>
      </c>
      <c r="BQ3080" s="152">
        <v>204</v>
      </c>
      <c r="BR3080" s="152">
        <v>63</v>
      </c>
      <c r="BS3080" s="152">
        <v>76</v>
      </c>
      <c r="BT3080" s="152">
        <v>56</v>
      </c>
      <c r="BU3080" s="152">
        <v>52</v>
      </c>
      <c r="BV3080" s="152">
        <v>28</v>
      </c>
      <c r="BW3080" s="152">
        <v>130</v>
      </c>
      <c r="BX3080" s="152">
        <v>213</v>
      </c>
      <c r="BY3080" s="152">
        <v>93</v>
      </c>
      <c r="BZ3080" s="152">
        <v>138</v>
      </c>
      <c r="CA3080" s="152">
        <v>44</v>
      </c>
      <c r="CB3080" s="152">
        <v>65</v>
      </c>
      <c r="CC3080" s="152">
        <v>281</v>
      </c>
      <c r="CD3080" s="152">
        <v>111</v>
      </c>
      <c r="CE3080" s="152">
        <v>69</v>
      </c>
      <c r="CF3080" s="152">
        <v>19</v>
      </c>
      <c r="CG3080" s="155">
        <v>41</v>
      </c>
    </row>
    <row r="3081" spans="1:85">
      <c r="A3081" t="str">
        <f t="shared" si="256"/>
        <v>2024</v>
      </c>
      <c r="B3081" t="str">
        <f t="shared" si="257"/>
        <v>June</v>
      </c>
      <c r="C3081" s="2">
        <v>45448</v>
      </c>
      <c r="D3081" s="1" t="str">
        <f t="shared" si="258"/>
        <v>OK</v>
      </c>
      <c r="E3081">
        <f t="shared" si="259"/>
        <v>1</v>
      </c>
      <c r="F3081">
        <f t="shared" si="260"/>
        <v>0</v>
      </c>
      <c r="G3081" s="162">
        <v>45448</v>
      </c>
      <c r="H3081" s="152">
        <v>1</v>
      </c>
      <c r="I3081" s="152">
        <v>428</v>
      </c>
      <c r="J3081" s="152">
        <v>409</v>
      </c>
      <c r="K3081" s="152">
        <v>186</v>
      </c>
      <c r="L3081" s="152">
        <v>341</v>
      </c>
      <c r="M3081" s="152">
        <v>194</v>
      </c>
      <c r="N3081" s="152">
        <v>297</v>
      </c>
      <c r="O3081" s="152">
        <v>120</v>
      </c>
      <c r="P3081" s="152">
        <v>502</v>
      </c>
      <c r="Q3081" s="152">
        <v>455</v>
      </c>
      <c r="R3081" s="152">
        <v>339</v>
      </c>
      <c r="S3081" s="152">
        <v>89</v>
      </c>
      <c r="T3081" s="152">
        <v>162</v>
      </c>
      <c r="U3081" s="152">
        <v>35</v>
      </c>
      <c r="V3081" s="152">
        <v>154</v>
      </c>
      <c r="W3081" s="152">
        <v>326</v>
      </c>
      <c r="X3081" s="152">
        <v>252</v>
      </c>
      <c r="Y3081" s="152">
        <v>18</v>
      </c>
      <c r="Z3081" s="152">
        <v>276</v>
      </c>
      <c r="AA3081" s="152">
        <v>1</v>
      </c>
      <c r="AB3081" s="152">
        <v>993</v>
      </c>
      <c r="AC3081" s="152">
        <v>278</v>
      </c>
      <c r="AD3081" s="152">
        <v>9</v>
      </c>
      <c r="AE3081" s="152">
        <v>941</v>
      </c>
      <c r="AF3081" s="152">
        <v>1464</v>
      </c>
      <c r="AG3081" s="152">
        <v>757</v>
      </c>
      <c r="AH3081" s="152">
        <v>92</v>
      </c>
      <c r="AI3081" s="152">
        <v>222</v>
      </c>
      <c r="AJ3081" s="152">
        <v>67</v>
      </c>
      <c r="AK3081" s="152">
        <v>1083</v>
      </c>
      <c r="AL3081" s="152">
        <v>1134</v>
      </c>
      <c r="AM3081" s="152">
        <v>10</v>
      </c>
      <c r="AN3081" s="152"/>
      <c r="AO3081" s="152">
        <v>270</v>
      </c>
      <c r="AP3081" s="152">
        <v>42</v>
      </c>
      <c r="AQ3081" s="152">
        <v>214</v>
      </c>
      <c r="AR3081" s="152">
        <v>313</v>
      </c>
      <c r="AS3081" s="152">
        <v>1161</v>
      </c>
      <c r="AT3081" s="152">
        <v>201</v>
      </c>
      <c r="AU3081" s="248">
        <v>346</v>
      </c>
      <c r="AV3081" s="152">
        <v>96</v>
      </c>
      <c r="AW3081" s="152">
        <v>72</v>
      </c>
      <c r="AX3081" s="152">
        <v>446</v>
      </c>
      <c r="AY3081" s="152">
        <v>186</v>
      </c>
      <c r="AZ3081" s="152">
        <v>389</v>
      </c>
      <c r="BA3081" s="152">
        <v>191</v>
      </c>
      <c r="BB3081" s="152">
        <v>85</v>
      </c>
      <c r="BC3081" s="206">
        <v>43</v>
      </c>
      <c r="BD3081" s="152">
        <v>160</v>
      </c>
      <c r="BE3081" s="152">
        <v>207</v>
      </c>
      <c r="BF3081" s="152">
        <v>55</v>
      </c>
      <c r="BG3081" s="152">
        <v>67</v>
      </c>
      <c r="BH3081" s="152">
        <v>89</v>
      </c>
      <c r="BI3081" s="152">
        <v>50</v>
      </c>
      <c r="BJ3081" s="152">
        <v>70</v>
      </c>
      <c r="BK3081" s="152">
        <v>15</v>
      </c>
      <c r="BL3081" s="152">
        <v>41</v>
      </c>
      <c r="BM3081" s="152">
        <v>164</v>
      </c>
      <c r="BN3081" s="152">
        <v>68</v>
      </c>
      <c r="BO3081" s="152">
        <v>10</v>
      </c>
      <c r="BP3081" s="152">
        <v>135</v>
      </c>
      <c r="BQ3081" s="152">
        <v>186</v>
      </c>
      <c r="BR3081" s="152">
        <v>58</v>
      </c>
      <c r="BS3081" s="152">
        <v>68</v>
      </c>
      <c r="BT3081" s="152">
        <v>32</v>
      </c>
      <c r="BU3081" s="152">
        <v>38</v>
      </c>
      <c r="BV3081" s="152">
        <v>30</v>
      </c>
      <c r="BW3081" s="152">
        <v>140</v>
      </c>
      <c r="BX3081" s="152">
        <v>250</v>
      </c>
      <c r="BY3081" s="152">
        <v>135</v>
      </c>
      <c r="BZ3081" s="152">
        <v>155</v>
      </c>
      <c r="CA3081" s="152">
        <v>37</v>
      </c>
      <c r="CB3081" s="152">
        <v>62</v>
      </c>
      <c r="CC3081" s="152">
        <v>296</v>
      </c>
      <c r="CD3081" s="152">
        <v>86</v>
      </c>
      <c r="CE3081" s="152">
        <v>70</v>
      </c>
      <c r="CF3081" s="152">
        <v>19</v>
      </c>
      <c r="CG3081" s="155">
        <v>57</v>
      </c>
    </row>
    <row r="3082" spans="1:85">
      <c r="A3082" t="str">
        <f t="shared" si="256"/>
        <v>2024</v>
      </c>
      <c r="B3082" t="str">
        <f t="shared" si="257"/>
        <v>June</v>
      </c>
      <c r="C3082" s="2">
        <v>45449</v>
      </c>
      <c r="D3082" s="1" t="str">
        <f t="shared" si="258"/>
        <v>OK</v>
      </c>
      <c r="E3082">
        <f t="shared" si="259"/>
        <v>1</v>
      </c>
      <c r="F3082">
        <f t="shared" si="260"/>
        <v>0</v>
      </c>
      <c r="G3082" s="162">
        <v>45449</v>
      </c>
      <c r="H3082" s="152">
        <v>5</v>
      </c>
      <c r="I3082" s="152">
        <v>461</v>
      </c>
      <c r="J3082" s="152">
        <v>368</v>
      </c>
      <c r="K3082" s="152">
        <v>169</v>
      </c>
      <c r="L3082" s="152">
        <v>343</v>
      </c>
      <c r="M3082" s="152">
        <v>153</v>
      </c>
      <c r="N3082" s="152">
        <v>285</v>
      </c>
      <c r="O3082" s="152">
        <v>111</v>
      </c>
      <c r="P3082" s="152">
        <v>448</v>
      </c>
      <c r="Q3082" s="152">
        <v>380</v>
      </c>
      <c r="R3082" s="152">
        <v>381</v>
      </c>
      <c r="S3082" s="152">
        <v>100</v>
      </c>
      <c r="T3082" s="152">
        <v>161</v>
      </c>
      <c r="U3082" s="152">
        <v>15</v>
      </c>
      <c r="V3082" s="152">
        <v>141</v>
      </c>
      <c r="W3082" s="152">
        <v>298</v>
      </c>
      <c r="X3082" s="152">
        <v>320</v>
      </c>
      <c r="Y3082" s="152">
        <v>16</v>
      </c>
      <c r="Z3082" s="152">
        <v>256</v>
      </c>
      <c r="AA3082" s="152">
        <v>8</v>
      </c>
      <c r="AB3082" s="152">
        <v>972</v>
      </c>
      <c r="AC3082" s="152">
        <v>237</v>
      </c>
      <c r="AD3082" s="152">
        <v>9</v>
      </c>
      <c r="AE3082" s="152">
        <v>958</v>
      </c>
      <c r="AF3082" s="152">
        <v>1424</v>
      </c>
      <c r="AG3082" s="152">
        <v>677</v>
      </c>
      <c r="AH3082" s="152">
        <v>135</v>
      </c>
      <c r="AI3082" s="152">
        <v>270</v>
      </c>
      <c r="AJ3082" s="152">
        <v>57</v>
      </c>
      <c r="AK3082" s="152">
        <v>1041</v>
      </c>
      <c r="AL3082" s="152">
        <v>1164</v>
      </c>
      <c r="AM3082" s="152">
        <v>9</v>
      </c>
      <c r="AN3082" s="152"/>
      <c r="AO3082" s="152">
        <v>295</v>
      </c>
      <c r="AP3082" s="152">
        <v>49</v>
      </c>
      <c r="AQ3082" s="152">
        <v>193</v>
      </c>
      <c r="AR3082" s="152">
        <v>297</v>
      </c>
      <c r="AS3082" s="152">
        <v>1195</v>
      </c>
      <c r="AT3082" s="152">
        <v>192</v>
      </c>
      <c r="AU3082" s="248">
        <v>346</v>
      </c>
      <c r="AV3082" s="152">
        <v>61</v>
      </c>
      <c r="AW3082" s="152">
        <v>83</v>
      </c>
      <c r="AX3082" s="152">
        <v>467</v>
      </c>
      <c r="AY3082" s="152">
        <v>198</v>
      </c>
      <c r="AZ3082" s="152">
        <v>356</v>
      </c>
      <c r="BA3082" s="152">
        <v>235</v>
      </c>
      <c r="BB3082" s="152">
        <v>94</v>
      </c>
      <c r="BC3082" s="206">
        <v>43</v>
      </c>
      <c r="BD3082" s="152">
        <v>132</v>
      </c>
      <c r="BE3082" s="152">
        <v>215</v>
      </c>
      <c r="BF3082" s="152">
        <v>98</v>
      </c>
      <c r="BG3082" s="152">
        <v>54</v>
      </c>
      <c r="BH3082" s="152">
        <v>87</v>
      </c>
      <c r="BI3082" s="152">
        <v>41</v>
      </c>
      <c r="BJ3082" s="152">
        <v>55</v>
      </c>
      <c r="BK3082" s="152">
        <v>21</v>
      </c>
      <c r="BL3082" s="152">
        <v>56</v>
      </c>
      <c r="BM3082" s="152">
        <v>147</v>
      </c>
      <c r="BN3082" s="152">
        <v>67</v>
      </c>
      <c r="BO3082" s="152">
        <v>10</v>
      </c>
      <c r="BP3082" s="152">
        <v>146</v>
      </c>
      <c r="BQ3082" s="152">
        <v>186</v>
      </c>
      <c r="BR3082" s="152">
        <v>56</v>
      </c>
      <c r="BS3082" s="152">
        <v>91</v>
      </c>
      <c r="BT3082" s="152">
        <v>37</v>
      </c>
      <c r="BU3082" s="152">
        <v>23</v>
      </c>
      <c r="BV3082" s="152">
        <v>33</v>
      </c>
      <c r="BW3082" s="152">
        <v>121</v>
      </c>
      <c r="BX3082" s="152">
        <v>196</v>
      </c>
      <c r="BY3082" s="152">
        <v>89</v>
      </c>
      <c r="BZ3082" s="152">
        <v>116</v>
      </c>
      <c r="CA3082" s="152">
        <v>36</v>
      </c>
      <c r="CB3082" s="152">
        <v>64</v>
      </c>
      <c r="CC3082" s="152">
        <v>318</v>
      </c>
      <c r="CD3082" s="152">
        <v>105</v>
      </c>
      <c r="CE3082" s="152">
        <v>70</v>
      </c>
      <c r="CF3082" s="152">
        <v>18</v>
      </c>
      <c r="CG3082" s="155">
        <v>51</v>
      </c>
    </row>
    <row r="3083" spans="1:85">
      <c r="A3083" t="str">
        <f t="shared" si="256"/>
        <v>2024</v>
      </c>
      <c r="B3083" t="str">
        <f t="shared" si="257"/>
        <v>June</v>
      </c>
      <c r="C3083" s="2">
        <v>45450</v>
      </c>
      <c r="D3083" s="1" t="str">
        <f t="shared" si="258"/>
        <v>OK</v>
      </c>
      <c r="E3083">
        <f t="shared" si="259"/>
        <v>1</v>
      </c>
      <c r="F3083">
        <f t="shared" si="260"/>
        <v>0</v>
      </c>
      <c r="G3083" s="162">
        <v>45450</v>
      </c>
      <c r="H3083" s="152">
        <v>39</v>
      </c>
      <c r="I3083" s="152">
        <v>349</v>
      </c>
      <c r="J3083" s="152">
        <v>296</v>
      </c>
      <c r="K3083" s="152">
        <v>137</v>
      </c>
      <c r="L3083" s="152">
        <v>276</v>
      </c>
      <c r="M3083" s="152">
        <v>164</v>
      </c>
      <c r="N3083" s="152">
        <v>254</v>
      </c>
      <c r="O3083" s="152">
        <v>95</v>
      </c>
      <c r="P3083" s="152">
        <v>429</v>
      </c>
      <c r="Q3083" s="152">
        <v>339</v>
      </c>
      <c r="R3083" s="152">
        <v>295</v>
      </c>
      <c r="S3083" s="152">
        <v>75</v>
      </c>
      <c r="T3083" s="152">
        <v>155</v>
      </c>
      <c r="U3083" s="152">
        <v>20</v>
      </c>
      <c r="V3083" s="152">
        <v>124</v>
      </c>
      <c r="W3083" s="152">
        <v>319</v>
      </c>
      <c r="X3083" s="152">
        <v>270</v>
      </c>
      <c r="Y3083" s="152">
        <v>15</v>
      </c>
      <c r="Z3083" s="152">
        <v>269</v>
      </c>
      <c r="AA3083" s="152">
        <v>10</v>
      </c>
      <c r="AB3083" s="152">
        <v>742</v>
      </c>
      <c r="AC3083" s="152">
        <v>248</v>
      </c>
      <c r="AD3083" s="152">
        <v>7</v>
      </c>
      <c r="AE3083" s="152">
        <v>733</v>
      </c>
      <c r="AF3083" s="152">
        <v>1122</v>
      </c>
      <c r="AG3083" s="152">
        <v>594</v>
      </c>
      <c r="AH3083" s="152">
        <v>123</v>
      </c>
      <c r="AI3083" s="152">
        <v>266</v>
      </c>
      <c r="AJ3083" s="152">
        <v>56</v>
      </c>
      <c r="AK3083" s="152">
        <v>837</v>
      </c>
      <c r="AL3083" s="152">
        <v>935</v>
      </c>
      <c r="AM3083" s="152">
        <v>12</v>
      </c>
      <c r="AN3083" s="152"/>
      <c r="AO3083" s="152">
        <v>263</v>
      </c>
      <c r="AP3083" s="152">
        <v>27</v>
      </c>
      <c r="AQ3083" s="152">
        <v>152</v>
      </c>
      <c r="AR3083" s="152">
        <v>277</v>
      </c>
      <c r="AS3083" s="152">
        <v>910</v>
      </c>
      <c r="AT3083" s="152">
        <v>191</v>
      </c>
      <c r="AU3083" s="248">
        <v>346</v>
      </c>
      <c r="AV3083" s="152">
        <v>63</v>
      </c>
      <c r="AW3083" s="152">
        <v>94</v>
      </c>
      <c r="AX3083" s="152">
        <v>360</v>
      </c>
      <c r="AY3083" s="152">
        <v>151</v>
      </c>
      <c r="AZ3083" s="152">
        <v>359</v>
      </c>
      <c r="BA3083" s="152">
        <v>185</v>
      </c>
      <c r="BB3083" s="152">
        <v>86</v>
      </c>
      <c r="BC3083" s="205">
        <v>43</v>
      </c>
      <c r="BD3083" s="152">
        <v>117</v>
      </c>
      <c r="BE3083" s="152">
        <v>160</v>
      </c>
      <c r="BF3083" s="152">
        <v>75</v>
      </c>
      <c r="BG3083" s="152">
        <v>44</v>
      </c>
      <c r="BH3083" s="152">
        <v>73</v>
      </c>
      <c r="BI3083" s="152">
        <v>52</v>
      </c>
      <c r="BJ3083" s="152">
        <v>64</v>
      </c>
      <c r="BK3083" s="152">
        <v>11</v>
      </c>
      <c r="BL3083" s="152">
        <v>35</v>
      </c>
      <c r="BM3083" s="152">
        <v>166</v>
      </c>
      <c r="BN3083" s="152">
        <v>60</v>
      </c>
      <c r="BO3083" s="152">
        <v>8</v>
      </c>
      <c r="BP3083" s="152">
        <v>131</v>
      </c>
      <c r="BQ3083" s="152">
        <v>153</v>
      </c>
      <c r="BR3083" s="152">
        <v>58</v>
      </c>
      <c r="BS3083" s="152">
        <v>62</v>
      </c>
      <c r="BT3083" s="152">
        <v>29</v>
      </c>
      <c r="BU3083" s="152">
        <v>21</v>
      </c>
      <c r="BV3083" s="152">
        <v>36</v>
      </c>
      <c r="BW3083" s="152">
        <v>117</v>
      </c>
      <c r="BX3083" s="152">
        <v>190</v>
      </c>
      <c r="BY3083" s="152">
        <v>86</v>
      </c>
      <c r="BZ3083" s="152">
        <v>125</v>
      </c>
      <c r="CA3083" s="152">
        <v>33</v>
      </c>
      <c r="CB3083" s="152">
        <v>54</v>
      </c>
      <c r="CC3083" s="152">
        <v>316</v>
      </c>
      <c r="CD3083" s="152">
        <v>80</v>
      </c>
      <c r="CE3083" s="152">
        <v>21</v>
      </c>
      <c r="CF3083" s="152">
        <v>20</v>
      </c>
      <c r="CG3083" s="155">
        <v>77</v>
      </c>
    </row>
    <row r="3084" spans="1:85">
      <c r="A3084" t="str">
        <f t="shared" si="256"/>
        <v>2024</v>
      </c>
      <c r="B3084" t="str">
        <f t="shared" si="257"/>
        <v>June</v>
      </c>
      <c r="C3084" s="2">
        <v>45451</v>
      </c>
      <c r="D3084" s="1" t="str">
        <f t="shared" si="258"/>
        <v>OK</v>
      </c>
      <c r="E3084">
        <f t="shared" si="259"/>
        <v>0</v>
      </c>
      <c r="F3084">
        <f t="shared" si="260"/>
        <v>1</v>
      </c>
      <c r="G3084" s="162">
        <v>45451</v>
      </c>
      <c r="H3084" s="152">
        <v>23</v>
      </c>
      <c r="I3084" s="152">
        <v>271</v>
      </c>
      <c r="J3084" s="152">
        <v>148</v>
      </c>
      <c r="K3084" s="152">
        <v>205</v>
      </c>
      <c r="L3084" s="152">
        <v>210</v>
      </c>
      <c r="M3084" s="152">
        <v>194</v>
      </c>
      <c r="N3084" s="152">
        <v>100</v>
      </c>
      <c r="O3084" s="152">
        <v>145</v>
      </c>
      <c r="P3084" s="152">
        <v>259</v>
      </c>
      <c r="Q3084" s="152">
        <v>222</v>
      </c>
      <c r="R3084" s="152">
        <v>274</v>
      </c>
      <c r="S3084" s="152">
        <v>51</v>
      </c>
      <c r="T3084" s="152">
        <v>145</v>
      </c>
      <c r="U3084" s="152">
        <v>38</v>
      </c>
      <c r="V3084" s="152">
        <v>98</v>
      </c>
      <c r="W3084" s="152">
        <v>252</v>
      </c>
      <c r="X3084" s="152">
        <v>377</v>
      </c>
      <c r="Y3084" s="152">
        <v>17</v>
      </c>
      <c r="Z3084" s="152">
        <v>273</v>
      </c>
      <c r="AA3084" s="152">
        <v>14</v>
      </c>
      <c r="AB3084" s="152">
        <v>320</v>
      </c>
      <c r="AC3084" s="152">
        <v>586</v>
      </c>
      <c r="AD3084" s="152">
        <v>11</v>
      </c>
      <c r="AE3084" s="152">
        <v>297</v>
      </c>
      <c r="AF3084" s="152">
        <v>849</v>
      </c>
      <c r="AG3084" s="152">
        <v>689</v>
      </c>
      <c r="AH3084" s="152">
        <v>137</v>
      </c>
      <c r="AI3084" s="152">
        <v>218</v>
      </c>
      <c r="AJ3084" s="152">
        <v>49</v>
      </c>
      <c r="AK3084" s="152">
        <v>630</v>
      </c>
      <c r="AL3084" s="152">
        <v>857</v>
      </c>
      <c r="AM3084" s="152">
        <v>17</v>
      </c>
      <c r="AN3084" s="152"/>
      <c r="AO3084" s="152">
        <v>203</v>
      </c>
      <c r="AP3084" s="152">
        <v>40</v>
      </c>
      <c r="AQ3084" s="152">
        <v>291</v>
      </c>
      <c r="AR3084" s="152">
        <v>150</v>
      </c>
      <c r="AS3084" s="152">
        <v>982</v>
      </c>
      <c r="AT3084" s="152">
        <v>109</v>
      </c>
      <c r="AU3084" s="248">
        <v>346</v>
      </c>
      <c r="AV3084" s="152">
        <v>121</v>
      </c>
      <c r="AW3084" s="152">
        <v>318</v>
      </c>
      <c r="AX3084" s="152">
        <v>306</v>
      </c>
      <c r="AY3084" s="152">
        <v>50</v>
      </c>
      <c r="AZ3084" s="152">
        <v>488</v>
      </c>
      <c r="BA3084" s="152">
        <v>237</v>
      </c>
      <c r="BB3084" s="152">
        <v>193</v>
      </c>
      <c r="BC3084" s="206">
        <v>43</v>
      </c>
      <c r="BD3084" s="152">
        <v>241</v>
      </c>
      <c r="BE3084" s="152">
        <v>147</v>
      </c>
      <c r="BF3084" s="152">
        <v>67</v>
      </c>
      <c r="BG3084" s="152">
        <v>51</v>
      </c>
      <c r="BH3084" s="152">
        <v>60</v>
      </c>
      <c r="BI3084" s="152">
        <v>73</v>
      </c>
      <c r="BJ3084" s="152">
        <v>67</v>
      </c>
      <c r="BK3084" s="152">
        <v>3</v>
      </c>
      <c r="BL3084" s="152">
        <v>146</v>
      </c>
      <c r="BM3084" s="152">
        <v>190</v>
      </c>
      <c r="BN3084" s="152">
        <v>121</v>
      </c>
      <c r="BO3084" s="152">
        <v>11</v>
      </c>
      <c r="BP3084" s="152">
        <v>133</v>
      </c>
      <c r="BQ3084" s="152">
        <v>107</v>
      </c>
      <c r="BR3084" s="152">
        <v>47</v>
      </c>
      <c r="BS3084" s="152">
        <v>58</v>
      </c>
      <c r="BT3084" s="152">
        <v>87</v>
      </c>
      <c r="BU3084" s="152">
        <v>41</v>
      </c>
      <c r="BV3084" s="152">
        <v>24</v>
      </c>
      <c r="BW3084" s="152">
        <v>71</v>
      </c>
      <c r="BX3084" s="152">
        <v>168</v>
      </c>
      <c r="BY3084" s="152">
        <v>92</v>
      </c>
      <c r="BZ3084" s="152">
        <v>79</v>
      </c>
      <c r="CA3084" s="152">
        <v>74</v>
      </c>
      <c r="CB3084" s="152">
        <v>50</v>
      </c>
      <c r="CC3084" s="152">
        <v>227</v>
      </c>
      <c r="CD3084" s="152">
        <v>72</v>
      </c>
      <c r="CE3084" s="152">
        <v>33</v>
      </c>
      <c r="CF3084" s="152">
        <v>13</v>
      </c>
      <c r="CG3084" s="155">
        <v>92</v>
      </c>
    </row>
    <row r="3085" spans="1:85">
      <c r="A3085" t="str">
        <f t="shared" si="256"/>
        <v>2024</v>
      </c>
      <c r="B3085" t="str">
        <f t="shared" si="257"/>
        <v>June</v>
      </c>
      <c r="C3085" s="2">
        <v>45452</v>
      </c>
      <c r="D3085" s="1" t="str">
        <f t="shared" si="258"/>
        <v>OK</v>
      </c>
      <c r="E3085">
        <f t="shared" si="259"/>
        <v>0</v>
      </c>
      <c r="F3085">
        <f t="shared" si="260"/>
        <v>1</v>
      </c>
      <c r="G3085" s="162">
        <v>45452</v>
      </c>
      <c r="H3085" s="152">
        <v>9</v>
      </c>
      <c r="I3085" s="152">
        <v>96</v>
      </c>
      <c r="J3085" s="152">
        <v>55</v>
      </c>
      <c r="K3085" s="152">
        <v>102</v>
      </c>
      <c r="L3085" s="152">
        <v>59</v>
      </c>
      <c r="M3085" s="152">
        <v>84</v>
      </c>
      <c r="N3085" s="152">
        <v>55</v>
      </c>
      <c r="O3085" s="152">
        <v>65</v>
      </c>
      <c r="P3085" s="152">
        <v>134</v>
      </c>
      <c r="Q3085" s="152">
        <v>221</v>
      </c>
      <c r="R3085" s="152">
        <v>93</v>
      </c>
      <c r="S3085" s="152">
        <v>27</v>
      </c>
      <c r="T3085" s="152">
        <v>127</v>
      </c>
      <c r="U3085" s="152">
        <v>21</v>
      </c>
      <c r="V3085" s="152">
        <v>36</v>
      </c>
      <c r="W3085" s="152">
        <v>137</v>
      </c>
      <c r="X3085" s="152">
        <v>124</v>
      </c>
      <c r="Y3085" s="152">
        <v>5</v>
      </c>
      <c r="Z3085" s="152">
        <v>132</v>
      </c>
      <c r="AA3085" s="152">
        <v>13</v>
      </c>
      <c r="AB3085" s="152">
        <v>110</v>
      </c>
      <c r="AC3085" s="152">
        <v>207</v>
      </c>
      <c r="AD3085" s="152">
        <v>5</v>
      </c>
      <c r="AE3085" s="152">
        <v>138</v>
      </c>
      <c r="AF3085" s="152">
        <v>294</v>
      </c>
      <c r="AG3085" s="152">
        <v>240</v>
      </c>
      <c r="AH3085" s="152">
        <v>54</v>
      </c>
      <c r="AI3085" s="152">
        <v>99</v>
      </c>
      <c r="AJ3085" s="152">
        <v>35</v>
      </c>
      <c r="AK3085" s="152">
        <v>218</v>
      </c>
      <c r="AL3085" s="152">
        <v>321</v>
      </c>
      <c r="AM3085" s="152">
        <v>7</v>
      </c>
      <c r="AN3085" s="152"/>
      <c r="AO3085" s="152">
        <v>70</v>
      </c>
      <c r="AP3085" s="152">
        <v>17</v>
      </c>
      <c r="AQ3085" s="152">
        <v>93</v>
      </c>
      <c r="AR3085" s="152">
        <v>96</v>
      </c>
      <c r="AS3085" s="152">
        <v>379</v>
      </c>
      <c r="AT3085" s="152">
        <v>45</v>
      </c>
      <c r="AU3085" s="248">
        <v>346</v>
      </c>
      <c r="AV3085" s="152">
        <v>35</v>
      </c>
      <c r="AW3085" s="152">
        <v>98</v>
      </c>
      <c r="AX3085" s="152">
        <v>70</v>
      </c>
      <c r="AY3085" s="152">
        <v>30</v>
      </c>
      <c r="AZ3085" s="152">
        <v>510</v>
      </c>
      <c r="BA3085" s="152">
        <v>68</v>
      </c>
      <c r="BB3085" s="152">
        <v>152</v>
      </c>
      <c r="BC3085" s="206">
        <v>43</v>
      </c>
      <c r="BD3085" s="152">
        <v>97</v>
      </c>
      <c r="BE3085" s="152">
        <v>82</v>
      </c>
      <c r="BF3085" s="152">
        <v>26</v>
      </c>
      <c r="BG3085" s="152">
        <v>28</v>
      </c>
      <c r="BH3085" s="152">
        <v>33</v>
      </c>
      <c r="BI3085" s="152">
        <v>27</v>
      </c>
      <c r="BJ3085" s="152">
        <v>29</v>
      </c>
      <c r="BK3085" s="152">
        <v>2</v>
      </c>
      <c r="BL3085" s="152">
        <v>50</v>
      </c>
      <c r="BM3085" s="152">
        <v>89</v>
      </c>
      <c r="BN3085" s="152">
        <v>25</v>
      </c>
      <c r="BO3085" s="152">
        <v>9</v>
      </c>
      <c r="BP3085" s="152">
        <v>45</v>
      </c>
      <c r="BQ3085" s="152">
        <v>49</v>
      </c>
      <c r="BR3085" s="152">
        <v>27</v>
      </c>
      <c r="BS3085" s="152">
        <v>48</v>
      </c>
      <c r="BT3085" s="152">
        <v>36</v>
      </c>
      <c r="BU3085" s="152">
        <v>16</v>
      </c>
      <c r="BV3085" s="152">
        <v>19</v>
      </c>
      <c r="BW3085" s="152">
        <v>47</v>
      </c>
      <c r="BX3085" s="152">
        <v>91</v>
      </c>
      <c r="BY3085" s="152">
        <v>73</v>
      </c>
      <c r="BZ3085" s="152">
        <v>45</v>
      </c>
      <c r="CA3085" s="152">
        <v>37</v>
      </c>
      <c r="CB3085" s="152">
        <v>28</v>
      </c>
      <c r="CC3085" s="152">
        <v>192</v>
      </c>
      <c r="CD3085" s="152">
        <v>70</v>
      </c>
      <c r="CE3085" s="152">
        <v>58</v>
      </c>
      <c r="CF3085" s="152">
        <v>5</v>
      </c>
      <c r="CG3085" s="155">
        <v>56</v>
      </c>
    </row>
    <row r="3086" spans="1:85">
      <c r="A3086" t="str">
        <f t="shared" si="256"/>
        <v>2024</v>
      </c>
      <c r="B3086" t="str">
        <f t="shared" si="257"/>
        <v>June</v>
      </c>
      <c r="C3086" s="2">
        <v>45453</v>
      </c>
      <c r="D3086" s="1" t="str">
        <f t="shared" si="258"/>
        <v>OK</v>
      </c>
      <c r="E3086">
        <f t="shared" si="259"/>
        <v>1</v>
      </c>
      <c r="F3086">
        <f t="shared" si="260"/>
        <v>0</v>
      </c>
      <c r="G3086" s="162">
        <v>45453</v>
      </c>
      <c r="H3086" s="152">
        <v>13</v>
      </c>
      <c r="I3086" s="152">
        <v>315</v>
      </c>
      <c r="J3086" s="152">
        <v>322</v>
      </c>
      <c r="K3086" s="152">
        <v>122</v>
      </c>
      <c r="L3086" s="152">
        <v>262</v>
      </c>
      <c r="M3086" s="152">
        <v>133</v>
      </c>
      <c r="N3086" s="152">
        <v>242</v>
      </c>
      <c r="O3086" s="152">
        <v>74</v>
      </c>
      <c r="P3086" s="152">
        <v>420</v>
      </c>
      <c r="Q3086" s="152">
        <v>279</v>
      </c>
      <c r="R3086" s="152">
        <v>261</v>
      </c>
      <c r="S3086" s="152">
        <v>74</v>
      </c>
      <c r="T3086" s="152">
        <v>155</v>
      </c>
      <c r="U3086" s="152">
        <v>27</v>
      </c>
      <c r="V3086" s="152">
        <v>116</v>
      </c>
      <c r="W3086" s="152">
        <v>209</v>
      </c>
      <c r="X3086" s="152">
        <v>176</v>
      </c>
      <c r="Y3086" s="152">
        <v>19</v>
      </c>
      <c r="Z3086" s="152">
        <v>193</v>
      </c>
      <c r="AA3086" s="152">
        <v>6</v>
      </c>
      <c r="AB3086" s="152">
        <v>790</v>
      </c>
      <c r="AC3086" s="152">
        <v>187</v>
      </c>
      <c r="AD3086" s="152">
        <v>8</v>
      </c>
      <c r="AE3086" s="152">
        <v>756</v>
      </c>
      <c r="AF3086" s="152">
        <v>1143</v>
      </c>
      <c r="AG3086" s="152">
        <v>444</v>
      </c>
      <c r="AH3086" s="152">
        <v>94</v>
      </c>
      <c r="AI3086" s="152">
        <v>229</v>
      </c>
      <c r="AJ3086" s="152">
        <v>64</v>
      </c>
      <c r="AK3086" s="152">
        <v>806</v>
      </c>
      <c r="AL3086" s="152">
        <v>781</v>
      </c>
      <c r="AM3086" s="152">
        <v>7</v>
      </c>
      <c r="AN3086" s="152"/>
      <c r="AO3086" s="152">
        <v>232</v>
      </c>
      <c r="AP3086" s="152">
        <v>37</v>
      </c>
      <c r="AQ3086" s="152">
        <v>137</v>
      </c>
      <c r="AR3086" s="152">
        <v>287</v>
      </c>
      <c r="AS3086" s="152">
        <v>820</v>
      </c>
      <c r="AT3086" s="152">
        <v>168</v>
      </c>
      <c r="AU3086" s="248">
        <v>346</v>
      </c>
      <c r="AV3086" s="152">
        <v>49</v>
      </c>
      <c r="AW3086" s="152">
        <v>37</v>
      </c>
      <c r="AX3086" s="152">
        <v>386</v>
      </c>
      <c r="AY3086" s="152">
        <v>171</v>
      </c>
      <c r="AZ3086" s="152">
        <v>425</v>
      </c>
      <c r="BA3086" s="152">
        <v>138</v>
      </c>
      <c r="BB3086" s="152">
        <v>71</v>
      </c>
      <c r="BC3086" s="205">
        <v>43</v>
      </c>
      <c r="BD3086" s="152">
        <v>100</v>
      </c>
      <c r="BE3086" s="152">
        <v>141</v>
      </c>
      <c r="BF3086" s="152">
        <v>63</v>
      </c>
      <c r="BG3086" s="152">
        <v>46</v>
      </c>
      <c r="BH3086" s="152">
        <v>53</v>
      </c>
      <c r="BI3086" s="152">
        <v>34</v>
      </c>
      <c r="BJ3086" s="152">
        <v>50</v>
      </c>
      <c r="BK3086" s="152">
        <v>9</v>
      </c>
      <c r="BL3086" s="152">
        <v>32</v>
      </c>
      <c r="BM3086" s="152">
        <v>119</v>
      </c>
      <c r="BN3086" s="152">
        <v>40</v>
      </c>
      <c r="BO3086" s="152">
        <v>10</v>
      </c>
      <c r="BP3086" s="152">
        <v>103</v>
      </c>
      <c r="BQ3086" s="152">
        <v>120</v>
      </c>
      <c r="BR3086" s="152">
        <v>50</v>
      </c>
      <c r="BS3086" s="152">
        <v>59</v>
      </c>
      <c r="BT3086" s="152">
        <v>20</v>
      </c>
      <c r="BU3086" s="152">
        <v>28</v>
      </c>
      <c r="BV3086" s="152">
        <v>32</v>
      </c>
      <c r="BW3086" s="152">
        <v>92</v>
      </c>
      <c r="BX3086" s="152">
        <v>109</v>
      </c>
      <c r="BY3086" s="152">
        <v>100</v>
      </c>
      <c r="BZ3086" s="152">
        <v>118</v>
      </c>
      <c r="CA3086" s="152">
        <v>23</v>
      </c>
      <c r="CB3086" s="152">
        <v>58</v>
      </c>
      <c r="CC3086" s="152">
        <v>314</v>
      </c>
      <c r="CD3086" s="152">
        <v>79</v>
      </c>
      <c r="CE3086" s="152">
        <v>54</v>
      </c>
      <c r="CF3086" s="152">
        <v>12</v>
      </c>
      <c r="CG3086" s="155">
        <v>77</v>
      </c>
    </row>
    <row r="3087" spans="1:85">
      <c r="A3087" t="str">
        <f t="shared" si="256"/>
        <v>2024</v>
      </c>
      <c r="B3087" t="str">
        <f t="shared" si="257"/>
        <v>June</v>
      </c>
      <c r="C3087" s="2">
        <v>45454</v>
      </c>
      <c r="D3087" s="1" t="str">
        <f t="shared" si="258"/>
        <v>OK</v>
      </c>
      <c r="E3087">
        <f t="shared" si="259"/>
        <v>1</v>
      </c>
      <c r="F3087">
        <f t="shared" si="260"/>
        <v>0</v>
      </c>
      <c r="G3087" s="162">
        <v>45454</v>
      </c>
      <c r="H3087" s="152">
        <v>5</v>
      </c>
      <c r="I3087" s="152">
        <v>374</v>
      </c>
      <c r="J3087" s="152">
        <v>324</v>
      </c>
      <c r="K3087" s="152">
        <v>163</v>
      </c>
      <c r="L3087" s="152">
        <v>324</v>
      </c>
      <c r="M3087" s="152">
        <v>158</v>
      </c>
      <c r="N3087" s="152">
        <v>256</v>
      </c>
      <c r="O3087" s="152">
        <v>93</v>
      </c>
      <c r="P3087" s="152">
        <v>427</v>
      </c>
      <c r="Q3087" s="152">
        <v>435</v>
      </c>
      <c r="R3087" s="152">
        <v>331</v>
      </c>
      <c r="S3087" s="152">
        <v>84</v>
      </c>
      <c r="T3087" s="152">
        <v>151</v>
      </c>
      <c r="U3087" s="152">
        <v>24</v>
      </c>
      <c r="V3087" s="152">
        <v>128</v>
      </c>
      <c r="W3087" s="152">
        <v>263</v>
      </c>
      <c r="X3087" s="152">
        <v>194</v>
      </c>
      <c r="Y3087" s="152">
        <v>12</v>
      </c>
      <c r="Z3087" s="152">
        <v>276</v>
      </c>
      <c r="AA3087" s="152">
        <v>9</v>
      </c>
      <c r="AB3087" s="152">
        <v>929</v>
      </c>
      <c r="AC3087" s="152">
        <v>200</v>
      </c>
      <c r="AD3087" s="152">
        <v>61</v>
      </c>
      <c r="AE3087" s="152">
        <v>929</v>
      </c>
      <c r="AF3087" s="152">
        <v>1370</v>
      </c>
      <c r="AG3087" s="152">
        <v>645</v>
      </c>
      <c r="AH3087" s="152">
        <v>85</v>
      </c>
      <c r="AI3087" s="152">
        <v>235</v>
      </c>
      <c r="AJ3087" s="152">
        <v>51</v>
      </c>
      <c r="AK3087" s="152">
        <v>950</v>
      </c>
      <c r="AL3087" s="152">
        <v>991</v>
      </c>
      <c r="AM3087" s="152">
        <v>15</v>
      </c>
      <c r="AN3087" s="152"/>
      <c r="AO3087" s="152">
        <v>275</v>
      </c>
      <c r="AP3087" s="152">
        <v>43</v>
      </c>
      <c r="AQ3087" s="152">
        <v>162</v>
      </c>
      <c r="AR3087" s="152">
        <v>299</v>
      </c>
      <c r="AS3087" s="152">
        <v>1035</v>
      </c>
      <c r="AT3087" s="152">
        <v>214</v>
      </c>
      <c r="AU3087" s="248">
        <v>346</v>
      </c>
      <c r="AV3087" s="152">
        <v>54</v>
      </c>
      <c r="AW3087" s="152">
        <v>82</v>
      </c>
      <c r="AX3087" s="152">
        <v>408</v>
      </c>
      <c r="AY3087" s="152">
        <v>178</v>
      </c>
      <c r="AZ3087" s="152">
        <v>486</v>
      </c>
      <c r="BA3087" s="152">
        <v>187</v>
      </c>
      <c r="BB3087" s="152">
        <v>88</v>
      </c>
      <c r="BC3087" s="206">
        <v>43</v>
      </c>
      <c r="BD3087" s="152">
        <v>126</v>
      </c>
      <c r="BE3087" s="152">
        <v>188</v>
      </c>
      <c r="BF3087" s="152">
        <v>67</v>
      </c>
      <c r="BG3087" s="152">
        <v>46</v>
      </c>
      <c r="BH3087" s="152">
        <v>82</v>
      </c>
      <c r="BI3087" s="152">
        <v>25</v>
      </c>
      <c r="BJ3087" s="152">
        <v>61</v>
      </c>
      <c r="BK3087" s="152">
        <v>9</v>
      </c>
      <c r="BL3087" s="152">
        <v>39</v>
      </c>
      <c r="BM3087" s="152">
        <v>153</v>
      </c>
      <c r="BN3087" s="152">
        <v>67</v>
      </c>
      <c r="BO3087" s="152">
        <v>6</v>
      </c>
      <c r="BP3087" s="152">
        <v>144</v>
      </c>
      <c r="BQ3087" s="152">
        <v>162</v>
      </c>
      <c r="BR3087" s="152">
        <v>59</v>
      </c>
      <c r="BS3087" s="152">
        <v>66</v>
      </c>
      <c r="BT3087" s="152">
        <v>43</v>
      </c>
      <c r="BU3087" s="152">
        <v>31</v>
      </c>
      <c r="BV3087" s="152">
        <v>32</v>
      </c>
      <c r="BW3087" s="152">
        <v>108</v>
      </c>
      <c r="BX3087" s="152">
        <v>170</v>
      </c>
      <c r="BY3087" s="152">
        <v>89</v>
      </c>
      <c r="BZ3087" s="152">
        <v>108</v>
      </c>
      <c r="CA3087" s="152">
        <v>32</v>
      </c>
      <c r="CB3087" s="152">
        <v>60</v>
      </c>
      <c r="CC3087" s="152">
        <v>310</v>
      </c>
      <c r="CD3087" s="152">
        <v>102</v>
      </c>
      <c r="CE3087" s="152">
        <v>49</v>
      </c>
      <c r="CF3087" s="152">
        <v>12</v>
      </c>
      <c r="CG3087" s="155">
        <v>82</v>
      </c>
    </row>
    <row r="3088" spans="1:85">
      <c r="A3088" t="str">
        <f t="shared" si="256"/>
        <v>2024</v>
      </c>
      <c r="B3088" t="str">
        <f t="shared" si="257"/>
        <v>June</v>
      </c>
      <c r="C3088" s="2">
        <v>45455</v>
      </c>
      <c r="D3088" s="1" t="str">
        <f t="shared" si="258"/>
        <v>OK</v>
      </c>
      <c r="E3088">
        <f t="shared" si="259"/>
        <v>1</v>
      </c>
      <c r="F3088">
        <f t="shared" si="260"/>
        <v>0</v>
      </c>
      <c r="G3088" s="162">
        <v>45455</v>
      </c>
      <c r="H3088" s="152">
        <v>16</v>
      </c>
      <c r="I3088" s="152">
        <v>395</v>
      </c>
      <c r="J3088" s="152">
        <v>413</v>
      </c>
      <c r="K3088" s="152">
        <v>177</v>
      </c>
      <c r="L3088" s="152">
        <v>312</v>
      </c>
      <c r="M3088" s="152">
        <v>169</v>
      </c>
      <c r="N3088" s="152">
        <v>251</v>
      </c>
      <c r="O3088" s="152">
        <v>127</v>
      </c>
      <c r="P3088" s="152">
        <v>486</v>
      </c>
      <c r="Q3088" s="152">
        <v>481</v>
      </c>
      <c r="R3088" s="152">
        <v>339</v>
      </c>
      <c r="S3088" s="152">
        <v>78</v>
      </c>
      <c r="T3088" s="152">
        <v>172</v>
      </c>
      <c r="U3088" s="152">
        <v>34</v>
      </c>
      <c r="V3088" s="152">
        <v>121</v>
      </c>
      <c r="W3088" s="152">
        <v>271</v>
      </c>
      <c r="X3088" s="152">
        <v>262</v>
      </c>
      <c r="Y3088" s="152">
        <v>16</v>
      </c>
      <c r="Z3088" s="152">
        <v>279</v>
      </c>
      <c r="AA3088" s="152">
        <v>16</v>
      </c>
      <c r="AB3088" s="152">
        <v>930</v>
      </c>
      <c r="AC3088" s="152">
        <v>227</v>
      </c>
      <c r="AD3088" s="152">
        <v>15</v>
      </c>
      <c r="AE3088" s="152">
        <v>937</v>
      </c>
      <c r="AF3088" s="152">
        <v>1426</v>
      </c>
      <c r="AG3088" s="152">
        <v>716</v>
      </c>
      <c r="AH3088" s="152">
        <v>95</v>
      </c>
      <c r="AI3088" s="152">
        <v>238</v>
      </c>
      <c r="AJ3088" s="152">
        <v>61</v>
      </c>
      <c r="AK3088" s="152">
        <v>1072</v>
      </c>
      <c r="AL3088" s="152">
        <v>1040</v>
      </c>
      <c r="AM3088" s="152">
        <v>7</v>
      </c>
      <c r="AN3088" s="152"/>
      <c r="AO3088" s="152">
        <v>335</v>
      </c>
      <c r="AP3088" s="152">
        <v>26</v>
      </c>
      <c r="AQ3088" s="152">
        <v>202</v>
      </c>
      <c r="AR3088" s="152">
        <v>275</v>
      </c>
      <c r="AS3088" s="152">
        <v>1133</v>
      </c>
      <c r="AT3088" s="152">
        <v>211</v>
      </c>
      <c r="AU3088" s="248">
        <v>346</v>
      </c>
      <c r="AV3088" s="152">
        <v>66</v>
      </c>
      <c r="AW3088" s="152">
        <v>100</v>
      </c>
      <c r="AX3088" s="152">
        <v>460</v>
      </c>
      <c r="AY3088" s="152">
        <v>206</v>
      </c>
      <c r="AZ3088" s="152">
        <v>378</v>
      </c>
      <c r="BA3088" s="152">
        <v>248</v>
      </c>
      <c r="BB3088" s="152">
        <v>100</v>
      </c>
      <c r="BC3088" s="206">
        <v>43</v>
      </c>
      <c r="BD3088" s="152">
        <v>133</v>
      </c>
      <c r="BE3088" s="152">
        <v>189</v>
      </c>
      <c r="BF3088" s="152">
        <v>67</v>
      </c>
      <c r="BG3088" s="152">
        <v>54</v>
      </c>
      <c r="BH3088" s="152">
        <v>83</v>
      </c>
      <c r="BI3088" s="152">
        <v>35</v>
      </c>
      <c r="BJ3088" s="152">
        <v>64</v>
      </c>
      <c r="BK3088" s="152">
        <v>7</v>
      </c>
      <c r="BL3088" s="152">
        <v>56</v>
      </c>
      <c r="BM3088" s="152">
        <v>141</v>
      </c>
      <c r="BN3088" s="152">
        <v>60</v>
      </c>
      <c r="BO3088" s="152">
        <v>15</v>
      </c>
      <c r="BP3088" s="152">
        <v>148</v>
      </c>
      <c r="BQ3088" s="152">
        <v>190</v>
      </c>
      <c r="BR3088" s="152">
        <v>58</v>
      </c>
      <c r="BS3088" s="152">
        <v>66</v>
      </c>
      <c r="BT3088" s="152">
        <v>50</v>
      </c>
      <c r="BU3088" s="152">
        <v>40</v>
      </c>
      <c r="BV3088" s="152">
        <v>65</v>
      </c>
      <c r="BW3088" s="152">
        <v>125</v>
      </c>
      <c r="BX3088" s="152">
        <v>198</v>
      </c>
      <c r="BY3088" s="152">
        <v>95</v>
      </c>
      <c r="BZ3088" s="152">
        <v>124</v>
      </c>
      <c r="CA3088" s="152">
        <v>48</v>
      </c>
      <c r="CB3088" s="152">
        <v>68</v>
      </c>
      <c r="CC3088" s="152">
        <v>330</v>
      </c>
      <c r="CD3088" s="152">
        <v>84</v>
      </c>
      <c r="CE3088" s="152">
        <v>378</v>
      </c>
      <c r="CF3088" s="152">
        <v>19</v>
      </c>
      <c r="CG3088" s="155">
        <v>59</v>
      </c>
    </row>
    <row r="3089" spans="1:85">
      <c r="A3089" t="str">
        <f t="shared" si="256"/>
        <v>2024</v>
      </c>
      <c r="B3089" t="str">
        <f t="shared" si="257"/>
        <v>June</v>
      </c>
      <c r="C3089" s="2">
        <v>45456</v>
      </c>
      <c r="D3089" s="1" t="str">
        <f t="shared" si="258"/>
        <v>OK</v>
      </c>
      <c r="E3089">
        <f t="shared" si="259"/>
        <v>1</v>
      </c>
      <c r="F3089">
        <f t="shared" si="260"/>
        <v>0</v>
      </c>
      <c r="G3089" s="162">
        <v>45456</v>
      </c>
      <c r="H3089" s="152">
        <v>17</v>
      </c>
      <c r="I3089" s="152">
        <v>296</v>
      </c>
      <c r="J3089" s="152">
        <v>371</v>
      </c>
      <c r="K3089" s="152">
        <v>162</v>
      </c>
      <c r="L3089" s="152">
        <v>278</v>
      </c>
      <c r="M3089" s="152">
        <v>144</v>
      </c>
      <c r="N3089" s="152">
        <v>264</v>
      </c>
      <c r="O3089" s="152">
        <v>104</v>
      </c>
      <c r="P3089" s="152">
        <v>438</v>
      </c>
      <c r="Q3089" s="152">
        <v>412</v>
      </c>
      <c r="R3089" s="152">
        <v>302</v>
      </c>
      <c r="S3089" s="152">
        <v>79</v>
      </c>
      <c r="T3089" s="152">
        <v>170</v>
      </c>
      <c r="U3089" s="152">
        <v>27</v>
      </c>
      <c r="V3089" s="152">
        <v>117</v>
      </c>
      <c r="W3089" s="152">
        <v>280</v>
      </c>
      <c r="X3089" s="152">
        <v>245</v>
      </c>
      <c r="Y3089" s="152">
        <v>18</v>
      </c>
      <c r="Z3089" s="152">
        <v>252</v>
      </c>
      <c r="AA3089" s="152">
        <v>3</v>
      </c>
      <c r="AB3089" s="152">
        <v>847</v>
      </c>
      <c r="AC3089" s="152">
        <v>211</v>
      </c>
      <c r="AD3089" s="152">
        <v>6</v>
      </c>
      <c r="AE3089" s="152">
        <v>806</v>
      </c>
      <c r="AF3089" s="152">
        <v>1211</v>
      </c>
      <c r="AG3089" s="152">
        <v>573</v>
      </c>
      <c r="AH3089" s="152">
        <v>97</v>
      </c>
      <c r="AI3089" s="152">
        <v>190</v>
      </c>
      <c r="AJ3089" s="152">
        <v>60</v>
      </c>
      <c r="AK3089" s="152">
        <v>830</v>
      </c>
      <c r="AL3089" s="152">
        <v>979</v>
      </c>
      <c r="AM3089" s="152">
        <v>7</v>
      </c>
      <c r="AN3089" s="152"/>
      <c r="AO3089" s="152">
        <v>270</v>
      </c>
      <c r="AP3089" s="152">
        <v>36</v>
      </c>
      <c r="AQ3089" s="152">
        <v>164</v>
      </c>
      <c r="AR3089" s="152">
        <v>250</v>
      </c>
      <c r="AS3089" s="152">
        <v>915</v>
      </c>
      <c r="AT3089" s="152">
        <v>196</v>
      </c>
      <c r="AU3089" s="248">
        <v>346</v>
      </c>
      <c r="AV3089" s="152">
        <v>65</v>
      </c>
      <c r="AW3089" s="152">
        <v>84</v>
      </c>
      <c r="AX3089" s="152">
        <v>411</v>
      </c>
      <c r="AY3089" s="152">
        <v>157</v>
      </c>
      <c r="AZ3089" s="152">
        <v>331</v>
      </c>
      <c r="BA3089" s="152">
        <v>178</v>
      </c>
      <c r="BB3089" s="152">
        <v>68</v>
      </c>
      <c r="BC3089" s="205">
        <v>43</v>
      </c>
      <c r="BD3089" s="152">
        <v>118</v>
      </c>
      <c r="BE3089" s="152">
        <v>200</v>
      </c>
      <c r="BF3089" s="152">
        <v>113</v>
      </c>
      <c r="BG3089" s="152">
        <v>55</v>
      </c>
      <c r="BH3089" s="152">
        <v>78</v>
      </c>
      <c r="BI3089" s="152">
        <v>30</v>
      </c>
      <c r="BJ3089" s="152">
        <v>52</v>
      </c>
      <c r="BK3089" s="152">
        <v>10</v>
      </c>
      <c r="BL3089" s="152">
        <v>54</v>
      </c>
      <c r="BM3089" s="152">
        <v>124</v>
      </c>
      <c r="BN3089" s="152">
        <v>45</v>
      </c>
      <c r="BO3089" s="152">
        <v>14</v>
      </c>
      <c r="BP3089" s="152">
        <v>143</v>
      </c>
      <c r="BQ3089" s="152">
        <v>152</v>
      </c>
      <c r="BR3089" s="152">
        <v>57</v>
      </c>
      <c r="BS3089" s="152">
        <v>62</v>
      </c>
      <c r="BT3089" s="152">
        <v>32</v>
      </c>
      <c r="BU3089" s="152">
        <v>25</v>
      </c>
      <c r="BV3089" s="152">
        <v>31</v>
      </c>
      <c r="BW3089" s="152">
        <v>138</v>
      </c>
      <c r="BX3089" s="152">
        <v>181</v>
      </c>
      <c r="BY3089" s="152">
        <v>142</v>
      </c>
      <c r="BZ3089" s="152">
        <v>98</v>
      </c>
      <c r="CA3089" s="152">
        <v>40</v>
      </c>
      <c r="CB3089" s="152">
        <v>62</v>
      </c>
      <c r="CC3089" s="152">
        <v>305</v>
      </c>
      <c r="CD3089" s="152">
        <v>94</v>
      </c>
      <c r="CE3089" s="152">
        <v>24</v>
      </c>
      <c r="CF3089" s="152">
        <v>20</v>
      </c>
      <c r="CG3089" s="155">
        <v>62</v>
      </c>
    </row>
    <row r="3090" spans="1:85">
      <c r="A3090" t="str">
        <f t="shared" si="256"/>
        <v>2024</v>
      </c>
      <c r="B3090" t="str">
        <f t="shared" si="257"/>
        <v>June</v>
      </c>
      <c r="C3090" s="2">
        <v>45457</v>
      </c>
      <c r="D3090" s="1" t="str">
        <f t="shared" si="258"/>
        <v>OK</v>
      </c>
      <c r="E3090">
        <f t="shared" si="259"/>
        <v>1</v>
      </c>
      <c r="F3090">
        <f t="shared" si="260"/>
        <v>0</v>
      </c>
      <c r="G3090" s="162">
        <v>45457</v>
      </c>
      <c r="H3090" s="152">
        <v>4</v>
      </c>
      <c r="I3090" s="152">
        <v>136</v>
      </c>
      <c r="J3090" s="152">
        <v>168</v>
      </c>
      <c r="K3090" s="152">
        <v>60</v>
      </c>
      <c r="L3090" s="152">
        <v>139</v>
      </c>
      <c r="M3090" s="152">
        <v>110</v>
      </c>
      <c r="N3090" s="152">
        <v>144</v>
      </c>
      <c r="O3090" s="152">
        <v>23</v>
      </c>
      <c r="P3090" s="152">
        <v>241</v>
      </c>
      <c r="Q3090" s="152">
        <v>337</v>
      </c>
      <c r="R3090" s="152">
        <v>181</v>
      </c>
      <c r="S3090" s="152">
        <v>43</v>
      </c>
      <c r="T3090" s="152">
        <v>149</v>
      </c>
      <c r="U3090" s="152">
        <v>16</v>
      </c>
      <c r="V3090" s="152">
        <v>103</v>
      </c>
      <c r="W3090" s="152">
        <v>219</v>
      </c>
      <c r="X3090" s="152">
        <v>80</v>
      </c>
      <c r="Y3090" s="152">
        <v>8</v>
      </c>
      <c r="Z3090" s="152">
        <v>147</v>
      </c>
      <c r="AA3090" s="152">
        <v>2</v>
      </c>
      <c r="AB3090" s="152">
        <v>334</v>
      </c>
      <c r="AC3090" s="152">
        <v>86</v>
      </c>
      <c r="AD3090" s="152">
        <v>2</v>
      </c>
      <c r="AE3090" s="152">
        <v>344</v>
      </c>
      <c r="AF3090" s="152">
        <v>440</v>
      </c>
      <c r="AG3090" s="152">
        <v>173</v>
      </c>
      <c r="AH3090" s="152">
        <v>46</v>
      </c>
      <c r="AI3090" s="152">
        <v>117</v>
      </c>
      <c r="AJ3090" s="152">
        <v>40</v>
      </c>
      <c r="AK3090" s="152">
        <v>327</v>
      </c>
      <c r="AL3090" s="152">
        <v>478</v>
      </c>
      <c r="AM3090" s="152">
        <v>7</v>
      </c>
      <c r="AN3090" s="152"/>
      <c r="AO3090" s="152">
        <v>184</v>
      </c>
      <c r="AP3090" s="152">
        <v>12</v>
      </c>
      <c r="AQ3090" s="152">
        <v>73</v>
      </c>
      <c r="AR3090" s="152">
        <v>223</v>
      </c>
      <c r="AS3090" s="152">
        <v>334</v>
      </c>
      <c r="AT3090" s="152">
        <v>68</v>
      </c>
      <c r="AU3090" s="248">
        <v>346</v>
      </c>
      <c r="AV3090" s="152">
        <v>15</v>
      </c>
      <c r="AW3090" s="152">
        <v>20</v>
      </c>
      <c r="AX3090" s="152">
        <v>200</v>
      </c>
      <c r="AY3090" s="152">
        <v>79</v>
      </c>
      <c r="AZ3090" s="152">
        <v>364</v>
      </c>
      <c r="BA3090" s="152">
        <v>100</v>
      </c>
      <c r="BB3090" s="152">
        <v>33</v>
      </c>
      <c r="BC3090" s="206">
        <v>43</v>
      </c>
      <c r="BD3090" s="152">
        <v>38</v>
      </c>
      <c r="BE3090" s="152">
        <v>72</v>
      </c>
      <c r="BF3090" s="152">
        <v>43</v>
      </c>
      <c r="BG3090" s="152">
        <v>20</v>
      </c>
      <c r="BH3090" s="152">
        <v>56</v>
      </c>
      <c r="BI3090" s="152">
        <v>14</v>
      </c>
      <c r="BJ3090" s="152">
        <v>28</v>
      </c>
      <c r="BK3090" s="152">
        <v>4</v>
      </c>
      <c r="BL3090" s="152">
        <v>34</v>
      </c>
      <c r="BM3090" s="152">
        <v>78</v>
      </c>
      <c r="BN3090" s="152">
        <v>20</v>
      </c>
      <c r="BO3090" s="152">
        <v>8</v>
      </c>
      <c r="BP3090" s="152">
        <v>52</v>
      </c>
      <c r="BQ3090" s="152">
        <v>86</v>
      </c>
      <c r="BR3090" s="152">
        <v>34</v>
      </c>
      <c r="BS3090" s="152">
        <v>62</v>
      </c>
      <c r="BT3090" s="152">
        <v>18</v>
      </c>
      <c r="BU3090" s="152">
        <v>8</v>
      </c>
      <c r="BV3090" s="152">
        <v>28</v>
      </c>
      <c r="BW3090" s="152">
        <v>139</v>
      </c>
      <c r="BX3090" s="152">
        <v>79</v>
      </c>
      <c r="BY3090" s="152">
        <v>70</v>
      </c>
      <c r="BZ3090" s="152">
        <v>58</v>
      </c>
      <c r="CA3090" s="152">
        <v>13</v>
      </c>
      <c r="CB3090" s="152">
        <v>35</v>
      </c>
      <c r="CC3090" s="152">
        <v>293</v>
      </c>
      <c r="CD3090" s="152">
        <v>85</v>
      </c>
      <c r="CE3090" s="152">
        <v>16</v>
      </c>
      <c r="CF3090" s="152">
        <v>34</v>
      </c>
      <c r="CG3090" s="155">
        <v>196</v>
      </c>
    </row>
    <row r="3091" spans="1:85">
      <c r="A3091" t="str">
        <f t="shared" si="256"/>
        <v>2024</v>
      </c>
      <c r="B3091" t="str">
        <f t="shared" si="257"/>
        <v>June</v>
      </c>
      <c r="C3091" s="2">
        <v>45458</v>
      </c>
      <c r="D3091" s="1" t="str">
        <f t="shared" si="258"/>
        <v>OK</v>
      </c>
      <c r="E3091">
        <f t="shared" si="259"/>
        <v>0</v>
      </c>
      <c r="F3091">
        <f t="shared" si="260"/>
        <v>1</v>
      </c>
      <c r="G3091" s="162">
        <v>45458</v>
      </c>
      <c r="H3091" s="152">
        <v>19</v>
      </c>
      <c r="I3091" s="152">
        <v>207</v>
      </c>
      <c r="J3091" s="152">
        <v>123</v>
      </c>
      <c r="K3091" s="152">
        <v>174</v>
      </c>
      <c r="L3091" s="152">
        <v>109</v>
      </c>
      <c r="M3091" s="152">
        <v>211</v>
      </c>
      <c r="N3091" s="152">
        <v>90</v>
      </c>
      <c r="O3091" s="152">
        <v>102</v>
      </c>
      <c r="P3091" s="152">
        <v>185</v>
      </c>
      <c r="Q3091" s="152">
        <v>206</v>
      </c>
      <c r="R3091" s="152">
        <v>176</v>
      </c>
      <c r="S3091" s="152">
        <v>36</v>
      </c>
      <c r="T3091" s="152">
        <v>147</v>
      </c>
      <c r="U3091" s="152">
        <v>14</v>
      </c>
      <c r="V3091" s="152">
        <v>53</v>
      </c>
      <c r="W3091" s="152">
        <v>222</v>
      </c>
      <c r="X3091" s="152">
        <v>348</v>
      </c>
      <c r="Y3091" s="152">
        <v>12</v>
      </c>
      <c r="Z3091" s="152">
        <v>221</v>
      </c>
      <c r="AA3091" s="152">
        <v>29</v>
      </c>
      <c r="AB3091" s="152">
        <v>235</v>
      </c>
      <c r="AC3091" s="152">
        <v>481</v>
      </c>
      <c r="AD3091" s="152">
        <v>16</v>
      </c>
      <c r="AE3091" s="152">
        <v>216</v>
      </c>
      <c r="AF3091" s="152">
        <v>556</v>
      </c>
      <c r="AG3091" s="152">
        <v>513</v>
      </c>
      <c r="AH3091" s="152">
        <v>97</v>
      </c>
      <c r="AI3091" s="152">
        <v>301</v>
      </c>
      <c r="AJ3091" s="152">
        <v>48</v>
      </c>
      <c r="AK3091" s="152">
        <v>526</v>
      </c>
      <c r="AL3091" s="152">
        <v>795</v>
      </c>
      <c r="AM3091" s="152">
        <v>9</v>
      </c>
      <c r="AN3091" s="152"/>
      <c r="AO3091" s="152">
        <v>150</v>
      </c>
      <c r="AP3091" s="152">
        <v>28</v>
      </c>
      <c r="AQ3091" s="152">
        <v>229</v>
      </c>
      <c r="AR3091" s="152">
        <v>103</v>
      </c>
      <c r="AS3091" s="152">
        <v>802</v>
      </c>
      <c r="AT3091" s="152">
        <v>67</v>
      </c>
      <c r="AU3091" s="248">
        <v>346</v>
      </c>
      <c r="AV3091" s="152">
        <v>96</v>
      </c>
      <c r="AW3091" s="152">
        <v>242</v>
      </c>
      <c r="AX3091" s="152">
        <v>144</v>
      </c>
      <c r="AY3091" s="152">
        <v>52</v>
      </c>
      <c r="AZ3091" s="152">
        <v>511</v>
      </c>
      <c r="BA3091" s="152">
        <v>211</v>
      </c>
      <c r="BB3091" s="152">
        <v>172</v>
      </c>
      <c r="BC3091" s="206">
        <v>43</v>
      </c>
      <c r="BD3091" s="152">
        <v>259</v>
      </c>
      <c r="BE3091" s="152">
        <v>88</v>
      </c>
      <c r="BF3091" s="152">
        <v>69</v>
      </c>
      <c r="BG3091" s="152">
        <v>43</v>
      </c>
      <c r="BH3091" s="152">
        <v>53</v>
      </c>
      <c r="BI3091" s="152">
        <v>49</v>
      </c>
      <c r="BJ3091" s="152">
        <v>51</v>
      </c>
      <c r="BK3091" s="152">
        <v>5</v>
      </c>
      <c r="BL3091" s="152">
        <v>160</v>
      </c>
      <c r="BM3091" s="152">
        <v>134</v>
      </c>
      <c r="BN3091" s="152">
        <v>99</v>
      </c>
      <c r="BO3091" s="152">
        <v>7</v>
      </c>
      <c r="BP3091" s="152">
        <v>93</v>
      </c>
      <c r="BQ3091" s="152">
        <v>88</v>
      </c>
      <c r="BR3091" s="152">
        <v>29</v>
      </c>
      <c r="BS3091" s="152">
        <v>34</v>
      </c>
      <c r="BT3091" s="152">
        <v>111</v>
      </c>
      <c r="BU3091" s="152">
        <v>61</v>
      </c>
      <c r="BV3091" s="152">
        <v>27</v>
      </c>
      <c r="BW3091" s="152">
        <v>116</v>
      </c>
      <c r="BX3091" s="152">
        <v>125</v>
      </c>
      <c r="BY3091" s="152">
        <v>68</v>
      </c>
      <c r="BZ3091" s="152">
        <v>53</v>
      </c>
      <c r="CA3091" s="152">
        <v>60</v>
      </c>
      <c r="CB3091" s="152">
        <v>33</v>
      </c>
      <c r="CC3091" s="152">
        <v>235</v>
      </c>
      <c r="CD3091" s="152">
        <v>61</v>
      </c>
      <c r="CE3091" s="152">
        <v>25</v>
      </c>
      <c r="CF3091" s="152">
        <v>16</v>
      </c>
      <c r="CG3091" s="155">
        <v>51</v>
      </c>
    </row>
    <row r="3092" spans="1:85">
      <c r="A3092" t="str">
        <f t="shared" si="256"/>
        <v>2024</v>
      </c>
      <c r="B3092" t="str">
        <f t="shared" si="257"/>
        <v>June</v>
      </c>
      <c r="C3092" s="2">
        <v>45459</v>
      </c>
      <c r="D3092" s="1" t="str">
        <f t="shared" si="258"/>
        <v>OK</v>
      </c>
      <c r="E3092">
        <f t="shared" si="259"/>
        <v>0</v>
      </c>
      <c r="F3092">
        <f t="shared" si="260"/>
        <v>1</v>
      </c>
      <c r="G3092" s="162">
        <v>45459</v>
      </c>
      <c r="H3092" s="152">
        <v>14</v>
      </c>
      <c r="I3092" s="152">
        <v>255</v>
      </c>
      <c r="J3092" s="152">
        <v>107</v>
      </c>
      <c r="K3092" s="152">
        <v>236</v>
      </c>
      <c r="L3092" s="152">
        <v>111</v>
      </c>
      <c r="M3092" s="152">
        <v>138</v>
      </c>
      <c r="N3092" s="152">
        <v>66</v>
      </c>
      <c r="O3092" s="152">
        <v>117</v>
      </c>
      <c r="P3092" s="152">
        <v>202</v>
      </c>
      <c r="Q3092" s="152">
        <v>213</v>
      </c>
      <c r="R3092" s="152">
        <v>219</v>
      </c>
      <c r="S3092" s="152">
        <v>55</v>
      </c>
      <c r="T3092" s="152">
        <v>135</v>
      </c>
      <c r="U3092" s="152">
        <v>32</v>
      </c>
      <c r="V3092" s="152">
        <v>45</v>
      </c>
      <c r="W3092" s="152">
        <v>200</v>
      </c>
      <c r="X3092" s="152">
        <v>269</v>
      </c>
      <c r="Y3092" s="152">
        <v>17</v>
      </c>
      <c r="Z3092" s="152">
        <v>228</v>
      </c>
      <c r="AA3092" s="152">
        <v>34</v>
      </c>
      <c r="AB3092" s="152">
        <v>280</v>
      </c>
      <c r="AC3092" s="152">
        <v>484</v>
      </c>
      <c r="AD3092" s="152">
        <v>6</v>
      </c>
      <c r="AE3092" s="152">
        <v>246</v>
      </c>
      <c r="AF3092" s="152">
        <v>666</v>
      </c>
      <c r="AG3092" s="152">
        <v>679</v>
      </c>
      <c r="AH3092" s="152">
        <v>121</v>
      </c>
      <c r="AI3092" s="152">
        <v>424</v>
      </c>
      <c r="AJ3092" s="152">
        <v>43</v>
      </c>
      <c r="AK3092" s="152">
        <v>659</v>
      </c>
      <c r="AL3092" s="152">
        <v>727</v>
      </c>
      <c r="AM3092" s="152">
        <v>17</v>
      </c>
      <c r="AN3092" s="152"/>
      <c r="AO3092" s="152">
        <v>191</v>
      </c>
      <c r="AP3092" s="152">
        <v>45</v>
      </c>
      <c r="AQ3092" s="152">
        <v>348</v>
      </c>
      <c r="AR3092" s="152">
        <v>102</v>
      </c>
      <c r="AS3092" s="152">
        <v>1016</v>
      </c>
      <c r="AT3092" s="152">
        <v>124</v>
      </c>
      <c r="AU3092" s="248">
        <v>346</v>
      </c>
      <c r="AV3092" s="152">
        <v>84</v>
      </c>
      <c r="AW3092" s="152">
        <v>323</v>
      </c>
      <c r="AX3092" s="152">
        <v>139</v>
      </c>
      <c r="AY3092" s="152">
        <v>52</v>
      </c>
      <c r="AZ3092" s="152">
        <v>537</v>
      </c>
      <c r="BA3092" s="152">
        <v>229</v>
      </c>
      <c r="BB3092" s="152">
        <v>221</v>
      </c>
      <c r="BC3092" s="205">
        <v>43</v>
      </c>
      <c r="BD3092" s="152">
        <v>280</v>
      </c>
      <c r="BE3092" s="152">
        <v>117</v>
      </c>
      <c r="BF3092" s="152">
        <v>72</v>
      </c>
      <c r="BG3092" s="152">
        <v>49</v>
      </c>
      <c r="BH3092" s="152">
        <v>44</v>
      </c>
      <c r="BI3092" s="152">
        <v>92</v>
      </c>
      <c r="BJ3092" s="152">
        <v>52</v>
      </c>
      <c r="BK3092" s="152">
        <v>3</v>
      </c>
      <c r="BL3092" s="152">
        <v>104</v>
      </c>
      <c r="BM3092" s="152">
        <v>148</v>
      </c>
      <c r="BN3092" s="152">
        <v>95</v>
      </c>
      <c r="BO3092" s="152">
        <v>9</v>
      </c>
      <c r="BP3092" s="152">
        <v>86</v>
      </c>
      <c r="BQ3092" s="152">
        <v>101</v>
      </c>
      <c r="BR3092" s="152">
        <v>29</v>
      </c>
      <c r="BS3092" s="152">
        <v>39</v>
      </c>
      <c r="BT3092" s="152">
        <v>73</v>
      </c>
      <c r="BU3092" s="152">
        <v>33</v>
      </c>
      <c r="BV3092" s="152">
        <v>13</v>
      </c>
      <c r="BW3092" s="152">
        <v>75</v>
      </c>
      <c r="BX3092" s="152">
        <v>111</v>
      </c>
      <c r="BY3092" s="152">
        <v>84</v>
      </c>
      <c r="BZ3092" s="152">
        <v>61</v>
      </c>
      <c r="CA3092" s="152">
        <v>78</v>
      </c>
      <c r="CB3092" s="152">
        <v>39</v>
      </c>
      <c r="CC3092" s="152">
        <v>140</v>
      </c>
      <c r="CD3092" s="152">
        <v>65</v>
      </c>
      <c r="CE3092" s="152">
        <v>51</v>
      </c>
      <c r="CF3092" s="152">
        <v>18</v>
      </c>
      <c r="CG3092" s="155">
        <v>67</v>
      </c>
    </row>
    <row r="3093" spans="1:85">
      <c r="A3093" t="str">
        <f t="shared" si="256"/>
        <v>2024</v>
      </c>
      <c r="B3093" t="str">
        <f t="shared" si="257"/>
        <v>June</v>
      </c>
      <c r="C3093" s="2">
        <v>45460</v>
      </c>
      <c r="D3093" s="1" t="str">
        <f t="shared" si="258"/>
        <v>OK</v>
      </c>
      <c r="E3093">
        <f t="shared" si="259"/>
        <v>1</v>
      </c>
      <c r="F3093">
        <f t="shared" si="260"/>
        <v>0</v>
      </c>
      <c r="G3093" s="162">
        <v>45460</v>
      </c>
      <c r="H3093" s="152">
        <v>6</v>
      </c>
      <c r="I3093" s="152">
        <v>368</v>
      </c>
      <c r="J3093" s="152">
        <v>291</v>
      </c>
      <c r="K3093" s="152">
        <v>140</v>
      </c>
      <c r="L3093" s="152">
        <v>256</v>
      </c>
      <c r="M3093" s="152">
        <v>148</v>
      </c>
      <c r="N3093" s="152">
        <v>274</v>
      </c>
      <c r="O3093" s="152">
        <v>99</v>
      </c>
      <c r="P3093" s="152">
        <v>426</v>
      </c>
      <c r="Q3093" s="152">
        <v>339</v>
      </c>
      <c r="R3093" s="152">
        <v>329</v>
      </c>
      <c r="S3093" s="152">
        <v>59</v>
      </c>
      <c r="T3093" s="152">
        <v>119</v>
      </c>
      <c r="U3093" s="152">
        <v>31</v>
      </c>
      <c r="V3093" s="152">
        <v>123</v>
      </c>
      <c r="W3093" s="152">
        <v>224</v>
      </c>
      <c r="X3093" s="152">
        <v>211</v>
      </c>
      <c r="Y3093" s="152">
        <v>16</v>
      </c>
      <c r="Z3093" s="152">
        <v>460</v>
      </c>
      <c r="AA3093" s="152">
        <v>9</v>
      </c>
      <c r="AB3093" s="152">
        <v>823</v>
      </c>
      <c r="AC3093" s="152">
        <v>207</v>
      </c>
      <c r="AD3093" s="152">
        <v>9</v>
      </c>
      <c r="AE3093" s="152">
        <v>751</v>
      </c>
      <c r="AF3093" s="152">
        <v>1218</v>
      </c>
      <c r="AG3093" s="152">
        <v>551</v>
      </c>
      <c r="AH3093" s="152">
        <v>112</v>
      </c>
      <c r="AI3093" s="152">
        <v>204</v>
      </c>
      <c r="AJ3093" s="152">
        <v>65</v>
      </c>
      <c r="AK3093" s="152">
        <v>905</v>
      </c>
      <c r="AL3093" s="152">
        <v>890</v>
      </c>
      <c r="AM3093" s="152">
        <v>6</v>
      </c>
      <c r="AN3093" s="152"/>
      <c r="AO3093" s="152">
        <v>239</v>
      </c>
      <c r="AP3093" s="152">
        <v>25</v>
      </c>
      <c r="AQ3093" s="152">
        <v>185</v>
      </c>
      <c r="AR3093" s="152">
        <v>240</v>
      </c>
      <c r="AS3093" s="152">
        <v>929</v>
      </c>
      <c r="AT3093" s="152">
        <v>180</v>
      </c>
      <c r="AU3093" s="248">
        <v>346</v>
      </c>
      <c r="AV3093" s="152">
        <v>56</v>
      </c>
      <c r="AW3093" s="152">
        <v>54</v>
      </c>
      <c r="AX3093" s="152">
        <v>393</v>
      </c>
      <c r="AY3093" s="152">
        <v>169</v>
      </c>
      <c r="AZ3093" s="152">
        <v>428</v>
      </c>
      <c r="BA3093" s="152">
        <v>154</v>
      </c>
      <c r="BB3093" s="152">
        <v>85</v>
      </c>
      <c r="BC3093" s="206">
        <v>43</v>
      </c>
      <c r="BD3093" s="152">
        <v>122</v>
      </c>
      <c r="BE3093" s="152">
        <v>155</v>
      </c>
      <c r="BF3093" s="152">
        <v>61</v>
      </c>
      <c r="BG3093" s="152">
        <v>40</v>
      </c>
      <c r="BH3093" s="152">
        <v>80</v>
      </c>
      <c r="BI3093" s="152">
        <v>37</v>
      </c>
      <c r="BJ3093" s="152">
        <v>57</v>
      </c>
      <c r="BK3093" s="152">
        <v>9</v>
      </c>
      <c r="BL3093" s="152">
        <v>45</v>
      </c>
      <c r="BM3093" s="152">
        <v>128</v>
      </c>
      <c r="BN3093" s="152">
        <v>44</v>
      </c>
      <c r="BO3093" s="152">
        <v>15</v>
      </c>
      <c r="BP3093" s="152">
        <v>124</v>
      </c>
      <c r="BQ3093" s="152">
        <v>139</v>
      </c>
      <c r="BR3093" s="152">
        <v>57</v>
      </c>
      <c r="BS3093" s="152">
        <v>54</v>
      </c>
      <c r="BT3093" s="152">
        <v>27</v>
      </c>
      <c r="BU3093" s="152">
        <v>25</v>
      </c>
      <c r="BV3093" s="152">
        <v>33</v>
      </c>
      <c r="BW3093" s="152">
        <v>98</v>
      </c>
      <c r="BX3093" s="152">
        <v>130</v>
      </c>
      <c r="BY3093" s="152">
        <v>93</v>
      </c>
      <c r="BZ3093" s="152">
        <v>136</v>
      </c>
      <c r="CA3093" s="152">
        <v>30</v>
      </c>
      <c r="CB3093" s="152">
        <v>62</v>
      </c>
      <c r="CC3093" s="152">
        <v>274</v>
      </c>
      <c r="CD3093" s="152">
        <v>100</v>
      </c>
      <c r="CE3093" s="152">
        <v>48</v>
      </c>
      <c r="CF3093" s="152">
        <v>17</v>
      </c>
      <c r="CG3093" s="155">
        <v>62</v>
      </c>
    </row>
    <row r="3094" spans="1:85">
      <c r="A3094" t="str">
        <f t="shared" si="256"/>
        <v>2024</v>
      </c>
      <c r="B3094" t="str">
        <f t="shared" si="257"/>
        <v>June</v>
      </c>
      <c r="C3094" s="2">
        <v>45461</v>
      </c>
      <c r="D3094" s="1" t="str">
        <f t="shared" si="258"/>
        <v>OK</v>
      </c>
      <c r="E3094">
        <f t="shared" si="259"/>
        <v>1</v>
      </c>
      <c r="F3094">
        <f t="shared" si="260"/>
        <v>0</v>
      </c>
      <c r="G3094" s="162">
        <v>45461</v>
      </c>
      <c r="H3094" s="152">
        <v>2</v>
      </c>
      <c r="I3094" s="152">
        <v>468</v>
      </c>
      <c r="J3094" s="152">
        <v>344</v>
      </c>
      <c r="K3094" s="152">
        <v>189</v>
      </c>
      <c r="L3094" s="152">
        <v>331</v>
      </c>
      <c r="M3094" s="152">
        <v>173</v>
      </c>
      <c r="N3094" s="152">
        <v>317</v>
      </c>
      <c r="O3094" s="152">
        <v>111</v>
      </c>
      <c r="P3094" s="152">
        <v>512</v>
      </c>
      <c r="Q3094" s="152">
        <v>443</v>
      </c>
      <c r="R3094" s="152">
        <v>340</v>
      </c>
      <c r="S3094" s="152">
        <v>100</v>
      </c>
      <c r="T3094" s="152">
        <v>148</v>
      </c>
      <c r="U3094" s="152">
        <v>41</v>
      </c>
      <c r="V3094" s="152">
        <v>159</v>
      </c>
      <c r="W3094" s="152">
        <v>290</v>
      </c>
      <c r="X3094" s="152">
        <v>317</v>
      </c>
      <c r="Y3094" s="152">
        <v>20</v>
      </c>
      <c r="Z3094" s="152">
        <v>269</v>
      </c>
      <c r="AA3094" s="152">
        <v>11</v>
      </c>
      <c r="AB3094" s="152">
        <v>998</v>
      </c>
      <c r="AC3094" s="152">
        <v>250</v>
      </c>
      <c r="AD3094" s="152">
        <v>2</v>
      </c>
      <c r="AE3094" s="152">
        <v>931</v>
      </c>
      <c r="AF3094" s="152">
        <v>1484</v>
      </c>
      <c r="AG3094" s="152">
        <v>756</v>
      </c>
      <c r="AH3094" s="152">
        <v>102</v>
      </c>
      <c r="AI3094" s="152">
        <v>285</v>
      </c>
      <c r="AJ3094" s="152">
        <v>58</v>
      </c>
      <c r="AK3094" s="152">
        <v>1183</v>
      </c>
      <c r="AL3094" s="152">
        <v>1193</v>
      </c>
      <c r="AM3094" s="152">
        <v>11</v>
      </c>
      <c r="AN3094" s="152"/>
      <c r="AO3094" s="152">
        <v>250</v>
      </c>
      <c r="AP3094" s="152">
        <v>35</v>
      </c>
      <c r="AQ3094" s="152">
        <v>203</v>
      </c>
      <c r="AR3094" s="152">
        <v>247</v>
      </c>
      <c r="AS3094" s="152">
        <v>1313</v>
      </c>
      <c r="AT3094" s="152">
        <v>235</v>
      </c>
      <c r="AU3094" s="248">
        <v>346</v>
      </c>
      <c r="AV3094" s="152">
        <v>69</v>
      </c>
      <c r="AW3094" s="152">
        <v>90</v>
      </c>
      <c r="AX3094" s="152">
        <v>474</v>
      </c>
      <c r="AY3094" s="152">
        <v>170</v>
      </c>
      <c r="AZ3094" s="152">
        <v>505</v>
      </c>
      <c r="BA3094" s="152">
        <v>245</v>
      </c>
      <c r="BB3094" s="152">
        <v>106</v>
      </c>
      <c r="BC3094" s="206">
        <v>43</v>
      </c>
      <c r="BD3094" s="152">
        <v>146</v>
      </c>
      <c r="BE3094" s="152">
        <v>191</v>
      </c>
      <c r="BF3094" s="152">
        <v>72</v>
      </c>
      <c r="BG3094" s="152">
        <v>53</v>
      </c>
      <c r="BH3094" s="152">
        <v>85</v>
      </c>
      <c r="BI3094" s="152">
        <v>50</v>
      </c>
      <c r="BJ3094" s="152">
        <v>78</v>
      </c>
      <c r="BK3094" s="152">
        <v>9</v>
      </c>
      <c r="BL3094" s="152">
        <v>49</v>
      </c>
      <c r="BM3094" s="152">
        <v>137</v>
      </c>
      <c r="BN3094" s="152">
        <v>64</v>
      </c>
      <c r="BO3094" s="152">
        <v>17</v>
      </c>
      <c r="BP3094" s="152">
        <v>163</v>
      </c>
      <c r="BQ3094" s="152">
        <v>182</v>
      </c>
      <c r="BR3094" s="152">
        <v>53</v>
      </c>
      <c r="BS3094" s="152">
        <v>73</v>
      </c>
      <c r="BT3094" s="152">
        <v>42</v>
      </c>
      <c r="BU3094" s="152">
        <v>30</v>
      </c>
      <c r="BV3094" s="152">
        <v>44</v>
      </c>
      <c r="BW3094" s="152">
        <v>138</v>
      </c>
      <c r="BX3094" s="152">
        <v>190</v>
      </c>
      <c r="BY3094" s="152">
        <v>89</v>
      </c>
      <c r="BZ3094" s="152">
        <v>152</v>
      </c>
      <c r="CA3094" s="152">
        <v>45</v>
      </c>
      <c r="CB3094" s="152">
        <v>60</v>
      </c>
      <c r="CC3094" s="152">
        <v>276</v>
      </c>
      <c r="CD3094" s="152">
        <v>116</v>
      </c>
      <c r="CE3094" s="152">
        <v>48</v>
      </c>
      <c r="CF3094" s="152">
        <v>15</v>
      </c>
      <c r="CG3094" s="155">
        <v>61</v>
      </c>
    </row>
    <row r="3095" spans="1:85">
      <c r="A3095" t="str">
        <f t="shared" si="256"/>
        <v>2024</v>
      </c>
      <c r="B3095" t="str">
        <f t="shared" si="257"/>
        <v>June</v>
      </c>
      <c r="C3095" s="2">
        <v>45462</v>
      </c>
      <c r="D3095" s="1" t="str">
        <f t="shared" si="258"/>
        <v>OK</v>
      </c>
      <c r="E3095">
        <f t="shared" si="259"/>
        <v>1</v>
      </c>
      <c r="F3095">
        <f t="shared" si="260"/>
        <v>0</v>
      </c>
      <c r="G3095" s="162">
        <v>45462</v>
      </c>
      <c r="H3095" s="152">
        <v>7</v>
      </c>
      <c r="I3095" s="152">
        <v>403</v>
      </c>
      <c r="J3095" s="152">
        <v>315</v>
      </c>
      <c r="K3095" s="152">
        <v>151</v>
      </c>
      <c r="L3095" s="152">
        <v>330</v>
      </c>
      <c r="M3095" s="152">
        <v>123</v>
      </c>
      <c r="N3095" s="152">
        <v>311</v>
      </c>
      <c r="O3095" s="152">
        <v>119</v>
      </c>
      <c r="P3095" s="152">
        <v>505</v>
      </c>
      <c r="Q3095" s="152">
        <v>424</v>
      </c>
      <c r="R3095" s="152">
        <v>323</v>
      </c>
      <c r="S3095" s="152">
        <v>81</v>
      </c>
      <c r="T3095" s="152">
        <v>144</v>
      </c>
      <c r="U3095" s="152">
        <v>35</v>
      </c>
      <c r="V3095" s="152">
        <v>157</v>
      </c>
      <c r="W3095" s="152">
        <v>278</v>
      </c>
      <c r="X3095" s="152">
        <v>280</v>
      </c>
      <c r="Y3095" s="152">
        <v>16</v>
      </c>
      <c r="Z3095" s="152">
        <v>256</v>
      </c>
      <c r="AA3095" s="152">
        <v>6</v>
      </c>
      <c r="AB3095" s="152">
        <v>940</v>
      </c>
      <c r="AC3095" s="152">
        <v>322</v>
      </c>
      <c r="AD3095" s="152">
        <v>4</v>
      </c>
      <c r="AE3095" s="152">
        <v>963</v>
      </c>
      <c r="AF3095" s="152">
        <v>1395</v>
      </c>
      <c r="AG3095" s="152">
        <v>671</v>
      </c>
      <c r="AH3095" s="152">
        <v>89</v>
      </c>
      <c r="AI3095" s="152">
        <v>179</v>
      </c>
      <c r="AJ3095" s="152">
        <v>58</v>
      </c>
      <c r="AK3095" s="152">
        <v>950</v>
      </c>
      <c r="AL3095" s="152">
        <v>1006</v>
      </c>
      <c r="AM3095" s="152">
        <v>13</v>
      </c>
      <c r="AN3095" s="152"/>
      <c r="AO3095" s="152">
        <v>269</v>
      </c>
      <c r="AP3095" s="152">
        <v>41</v>
      </c>
      <c r="AQ3095" s="152">
        <v>206</v>
      </c>
      <c r="AR3095" s="152">
        <v>230</v>
      </c>
      <c r="AS3095" s="152">
        <v>1022</v>
      </c>
      <c r="AT3095" s="152">
        <v>222</v>
      </c>
      <c r="AU3095" s="248">
        <v>346</v>
      </c>
      <c r="AV3095" s="152">
        <v>65</v>
      </c>
      <c r="AW3095" s="152">
        <v>79</v>
      </c>
      <c r="AX3095" s="152">
        <v>462</v>
      </c>
      <c r="AY3095" s="152">
        <v>187</v>
      </c>
      <c r="AZ3095" s="152">
        <v>410</v>
      </c>
      <c r="BA3095" s="152">
        <v>197</v>
      </c>
      <c r="BB3095" s="152">
        <v>153</v>
      </c>
      <c r="BC3095" s="205">
        <v>43</v>
      </c>
      <c r="BD3095" s="152">
        <v>121</v>
      </c>
      <c r="BE3095" s="152">
        <v>190</v>
      </c>
      <c r="BF3095" s="152">
        <v>75</v>
      </c>
      <c r="BG3095" s="152">
        <v>49</v>
      </c>
      <c r="BH3095" s="152">
        <v>81</v>
      </c>
      <c r="BI3095" s="152">
        <v>38</v>
      </c>
      <c r="BJ3095" s="152">
        <v>69</v>
      </c>
      <c r="BK3095" s="152">
        <v>7</v>
      </c>
      <c r="BL3095" s="152">
        <v>46</v>
      </c>
      <c r="BM3095" s="152">
        <v>142</v>
      </c>
      <c r="BN3095" s="152">
        <v>60</v>
      </c>
      <c r="BO3095" s="152">
        <v>11</v>
      </c>
      <c r="BP3095" s="152">
        <v>141</v>
      </c>
      <c r="BQ3095" s="152">
        <v>154</v>
      </c>
      <c r="BR3095" s="152">
        <v>36</v>
      </c>
      <c r="BS3095" s="152">
        <v>67</v>
      </c>
      <c r="BT3095" s="152">
        <v>33</v>
      </c>
      <c r="BU3095" s="152">
        <v>32</v>
      </c>
      <c r="BV3095" s="152">
        <v>32</v>
      </c>
      <c r="BW3095" s="152">
        <v>154</v>
      </c>
      <c r="BX3095" s="152">
        <v>199</v>
      </c>
      <c r="BY3095" s="152">
        <v>73</v>
      </c>
      <c r="BZ3095" s="152">
        <v>139</v>
      </c>
      <c r="CA3095" s="152">
        <v>53</v>
      </c>
      <c r="CB3095" s="152">
        <v>68</v>
      </c>
      <c r="CC3095" s="152">
        <v>296</v>
      </c>
      <c r="CD3095" s="152">
        <v>121</v>
      </c>
      <c r="CE3095" s="152">
        <v>53</v>
      </c>
      <c r="CF3095" s="152">
        <v>22</v>
      </c>
      <c r="CG3095" s="155">
        <v>68</v>
      </c>
    </row>
    <row r="3096" spans="1:85">
      <c r="A3096" t="str">
        <f t="shared" si="256"/>
        <v>2024</v>
      </c>
      <c r="B3096" t="str">
        <f t="shared" si="257"/>
        <v>June</v>
      </c>
      <c r="C3096" s="2">
        <v>45463</v>
      </c>
      <c r="D3096" s="1" t="str">
        <f t="shared" si="258"/>
        <v>OK</v>
      </c>
      <c r="E3096">
        <f t="shared" si="259"/>
        <v>1</v>
      </c>
      <c r="F3096">
        <f t="shared" si="260"/>
        <v>0</v>
      </c>
      <c r="G3096" s="162">
        <v>45463</v>
      </c>
      <c r="H3096" s="152">
        <v>1</v>
      </c>
      <c r="I3096" s="152">
        <v>378</v>
      </c>
      <c r="J3096" s="152">
        <v>320</v>
      </c>
      <c r="K3096" s="152">
        <v>179</v>
      </c>
      <c r="L3096" s="152">
        <v>310</v>
      </c>
      <c r="M3096" s="152">
        <v>146</v>
      </c>
      <c r="N3096" s="152">
        <v>261</v>
      </c>
      <c r="O3096" s="152">
        <v>94</v>
      </c>
      <c r="P3096" s="152">
        <v>430</v>
      </c>
      <c r="Q3096" s="152">
        <v>422</v>
      </c>
      <c r="R3096" s="152">
        <v>292</v>
      </c>
      <c r="S3096" s="152">
        <v>84</v>
      </c>
      <c r="T3096" s="152">
        <v>133</v>
      </c>
      <c r="U3096" s="152">
        <v>36</v>
      </c>
      <c r="V3096" s="152">
        <v>152</v>
      </c>
      <c r="W3096" s="152">
        <v>282</v>
      </c>
      <c r="X3096" s="152">
        <v>236</v>
      </c>
      <c r="Y3096" s="152">
        <v>17</v>
      </c>
      <c r="Z3096" s="152">
        <v>271</v>
      </c>
      <c r="AA3096" s="152">
        <v>20</v>
      </c>
      <c r="AB3096" s="152">
        <v>913</v>
      </c>
      <c r="AC3096" s="152">
        <v>222</v>
      </c>
      <c r="AD3096" s="152">
        <v>3</v>
      </c>
      <c r="AE3096" s="152">
        <v>870</v>
      </c>
      <c r="AF3096" s="152">
        <v>1325</v>
      </c>
      <c r="AG3096" s="152">
        <v>616</v>
      </c>
      <c r="AH3096" s="152">
        <v>117</v>
      </c>
      <c r="AI3096" s="152">
        <v>187</v>
      </c>
      <c r="AJ3096" s="152">
        <v>63</v>
      </c>
      <c r="AK3096" s="152">
        <v>990</v>
      </c>
      <c r="AL3096" s="152">
        <v>1142</v>
      </c>
      <c r="AM3096" s="152">
        <v>11</v>
      </c>
      <c r="AN3096" s="152"/>
      <c r="AO3096" s="152">
        <v>276</v>
      </c>
      <c r="AP3096" s="152">
        <v>43</v>
      </c>
      <c r="AQ3096" s="152">
        <v>199</v>
      </c>
      <c r="AR3096" s="152">
        <v>266</v>
      </c>
      <c r="AS3096" s="152">
        <v>1064</v>
      </c>
      <c r="AT3096" s="152">
        <v>217</v>
      </c>
      <c r="AU3096" s="248">
        <v>346</v>
      </c>
      <c r="AV3096" s="152">
        <v>63</v>
      </c>
      <c r="AW3096" s="152">
        <v>65</v>
      </c>
      <c r="AX3096" s="152">
        <v>408</v>
      </c>
      <c r="AY3096" s="152">
        <v>172</v>
      </c>
      <c r="AZ3096" s="152">
        <v>344</v>
      </c>
      <c r="BA3096" s="152">
        <v>215</v>
      </c>
      <c r="BB3096" s="152">
        <v>81</v>
      </c>
      <c r="BC3096" s="206">
        <v>43</v>
      </c>
      <c r="BD3096" s="152">
        <v>141</v>
      </c>
      <c r="BE3096" s="152">
        <v>214</v>
      </c>
      <c r="BF3096" s="152">
        <v>105</v>
      </c>
      <c r="BG3096" s="152">
        <v>47</v>
      </c>
      <c r="BH3096" s="152">
        <v>78</v>
      </c>
      <c r="BI3096" s="152">
        <v>27</v>
      </c>
      <c r="BJ3096" s="152">
        <v>65</v>
      </c>
      <c r="BK3096" s="152">
        <v>13</v>
      </c>
      <c r="BL3096" s="152">
        <v>47</v>
      </c>
      <c r="BM3096" s="152">
        <v>137</v>
      </c>
      <c r="BN3096" s="152">
        <v>38</v>
      </c>
      <c r="BO3096" s="152">
        <v>21</v>
      </c>
      <c r="BP3096" s="152">
        <v>144</v>
      </c>
      <c r="BQ3096" s="152">
        <v>187</v>
      </c>
      <c r="BR3096" s="152">
        <v>49</v>
      </c>
      <c r="BS3096" s="152">
        <v>61</v>
      </c>
      <c r="BT3096" s="152">
        <v>44</v>
      </c>
      <c r="BU3096" s="152">
        <v>29</v>
      </c>
      <c r="BV3096" s="152">
        <v>42</v>
      </c>
      <c r="BW3096" s="152">
        <v>142</v>
      </c>
      <c r="BX3096" s="152">
        <v>215</v>
      </c>
      <c r="BY3096" s="152">
        <v>98</v>
      </c>
      <c r="BZ3096" s="152">
        <v>124</v>
      </c>
      <c r="CA3096" s="152">
        <v>42</v>
      </c>
      <c r="CB3096" s="152">
        <v>63</v>
      </c>
      <c r="CC3096" s="152">
        <v>272</v>
      </c>
      <c r="CD3096" s="152">
        <v>102</v>
      </c>
      <c r="CE3096" s="152">
        <v>52</v>
      </c>
      <c r="CF3096" s="152">
        <v>22</v>
      </c>
      <c r="CG3096" s="155">
        <v>68</v>
      </c>
    </row>
    <row r="3097" spans="1:85">
      <c r="A3097" t="str">
        <f t="shared" si="256"/>
        <v>2024</v>
      </c>
      <c r="B3097" t="str">
        <f t="shared" si="257"/>
        <v>June</v>
      </c>
      <c r="C3097" s="2">
        <v>45464</v>
      </c>
      <c r="D3097" s="1" t="str">
        <f t="shared" si="258"/>
        <v>OK</v>
      </c>
      <c r="E3097">
        <f t="shared" si="259"/>
        <v>1</v>
      </c>
      <c r="F3097">
        <f t="shared" si="260"/>
        <v>0</v>
      </c>
      <c r="G3097" s="162">
        <v>45464</v>
      </c>
      <c r="H3097" s="152">
        <v>38</v>
      </c>
      <c r="I3097" s="152">
        <v>310</v>
      </c>
      <c r="J3097" s="152">
        <v>223</v>
      </c>
      <c r="K3097" s="152">
        <v>144</v>
      </c>
      <c r="L3097" s="152">
        <v>248</v>
      </c>
      <c r="M3097" s="152">
        <v>157</v>
      </c>
      <c r="N3097" s="152">
        <v>254</v>
      </c>
      <c r="O3097" s="152">
        <v>87</v>
      </c>
      <c r="P3097" s="152">
        <v>389</v>
      </c>
      <c r="Q3097" s="152">
        <v>335</v>
      </c>
      <c r="R3097" s="152">
        <v>237</v>
      </c>
      <c r="S3097" s="152">
        <v>96</v>
      </c>
      <c r="T3097" s="152">
        <v>144</v>
      </c>
      <c r="U3097" s="152">
        <v>24</v>
      </c>
      <c r="V3097" s="152">
        <v>151</v>
      </c>
      <c r="W3097" s="152">
        <v>282</v>
      </c>
      <c r="X3097" s="152">
        <v>222</v>
      </c>
      <c r="Y3097" s="152">
        <v>7</v>
      </c>
      <c r="Z3097" s="152">
        <v>237</v>
      </c>
      <c r="AA3097" s="152">
        <v>10</v>
      </c>
      <c r="AB3097" s="152">
        <v>712</v>
      </c>
      <c r="AC3097" s="152">
        <v>198</v>
      </c>
      <c r="AD3097" s="152">
        <v>5</v>
      </c>
      <c r="AE3097" s="152">
        <v>641</v>
      </c>
      <c r="AF3097" s="152">
        <v>1009</v>
      </c>
      <c r="AG3097" s="152">
        <v>572</v>
      </c>
      <c r="AH3097" s="152">
        <v>115</v>
      </c>
      <c r="AI3097" s="152">
        <v>242</v>
      </c>
      <c r="AJ3097" s="152">
        <v>74</v>
      </c>
      <c r="AK3097" s="152">
        <v>788</v>
      </c>
      <c r="AL3097" s="152">
        <v>857</v>
      </c>
      <c r="AM3097" s="152">
        <v>8</v>
      </c>
      <c r="AN3097" s="152"/>
      <c r="AO3097" s="152">
        <v>217</v>
      </c>
      <c r="AP3097" s="152">
        <v>35</v>
      </c>
      <c r="AQ3097" s="152">
        <v>160</v>
      </c>
      <c r="AR3097" s="152">
        <v>217</v>
      </c>
      <c r="AS3097" s="152">
        <v>800</v>
      </c>
      <c r="AT3097" s="152">
        <v>185</v>
      </c>
      <c r="AU3097" s="248">
        <v>346</v>
      </c>
      <c r="AV3097" s="152">
        <v>55</v>
      </c>
      <c r="AW3097" s="152">
        <v>80</v>
      </c>
      <c r="AX3097" s="152">
        <v>335</v>
      </c>
      <c r="AY3097" s="152">
        <v>155</v>
      </c>
      <c r="AZ3097" s="152">
        <v>355</v>
      </c>
      <c r="BA3097" s="152">
        <v>249</v>
      </c>
      <c r="BB3097" s="152">
        <v>83</v>
      </c>
      <c r="BC3097" s="206">
        <v>43</v>
      </c>
      <c r="BD3097" s="152">
        <v>96</v>
      </c>
      <c r="BE3097" s="152">
        <v>150</v>
      </c>
      <c r="BF3097" s="152">
        <v>71</v>
      </c>
      <c r="BG3097" s="152">
        <v>44</v>
      </c>
      <c r="BH3097" s="152">
        <v>71</v>
      </c>
      <c r="BI3097" s="152">
        <v>28</v>
      </c>
      <c r="BJ3097" s="152">
        <v>67</v>
      </c>
      <c r="BK3097" s="152">
        <v>10</v>
      </c>
      <c r="BL3097" s="152">
        <v>48</v>
      </c>
      <c r="BM3097" s="152">
        <v>128</v>
      </c>
      <c r="BN3097" s="152">
        <v>47</v>
      </c>
      <c r="BO3097" s="152">
        <v>13</v>
      </c>
      <c r="BP3097" s="152">
        <v>127</v>
      </c>
      <c r="BQ3097" s="152">
        <v>141</v>
      </c>
      <c r="BR3097" s="152">
        <v>53</v>
      </c>
      <c r="BS3097" s="152">
        <v>69</v>
      </c>
      <c r="BT3097" s="152">
        <v>27</v>
      </c>
      <c r="BU3097" s="152">
        <v>27</v>
      </c>
      <c r="BV3097" s="152">
        <v>35</v>
      </c>
      <c r="BW3097" s="152">
        <v>128</v>
      </c>
      <c r="BX3097" s="152">
        <v>150</v>
      </c>
      <c r="BY3097" s="152">
        <v>92</v>
      </c>
      <c r="BZ3097" s="152">
        <v>120</v>
      </c>
      <c r="CA3097" s="152">
        <v>36</v>
      </c>
      <c r="CB3097" s="152">
        <v>64</v>
      </c>
      <c r="CC3097" s="152">
        <v>290</v>
      </c>
      <c r="CD3097" s="152">
        <v>107</v>
      </c>
      <c r="CE3097" s="152">
        <v>109</v>
      </c>
      <c r="CF3097" s="152">
        <v>20</v>
      </c>
      <c r="CG3097" s="155">
        <v>43</v>
      </c>
    </row>
    <row r="3098" spans="1:85">
      <c r="A3098" t="str">
        <f t="shared" si="256"/>
        <v>2024</v>
      </c>
      <c r="B3098" t="str">
        <f t="shared" si="257"/>
        <v>June</v>
      </c>
      <c r="C3098" s="2">
        <v>45465</v>
      </c>
      <c r="D3098" s="1" t="str">
        <f t="shared" si="258"/>
        <v>OK</v>
      </c>
      <c r="E3098">
        <f t="shared" si="259"/>
        <v>0</v>
      </c>
      <c r="F3098">
        <f t="shared" si="260"/>
        <v>1</v>
      </c>
      <c r="G3098" s="162">
        <v>45465</v>
      </c>
      <c r="H3098" s="152">
        <v>29</v>
      </c>
      <c r="I3098" s="152">
        <v>236</v>
      </c>
      <c r="J3098" s="152">
        <v>114</v>
      </c>
      <c r="K3098" s="152">
        <v>214</v>
      </c>
      <c r="L3098" s="152">
        <v>140</v>
      </c>
      <c r="M3098" s="152">
        <v>189</v>
      </c>
      <c r="N3098" s="152">
        <v>104</v>
      </c>
      <c r="O3098" s="152">
        <v>123</v>
      </c>
      <c r="P3098" s="152">
        <v>279</v>
      </c>
      <c r="Q3098" s="152">
        <v>271</v>
      </c>
      <c r="R3098" s="152">
        <v>181</v>
      </c>
      <c r="S3098" s="152">
        <v>55</v>
      </c>
      <c r="T3098" s="152">
        <v>154</v>
      </c>
      <c r="U3098" s="152">
        <v>21</v>
      </c>
      <c r="V3098" s="152">
        <v>57</v>
      </c>
      <c r="W3098" s="152">
        <v>199</v>
      </c>
      <c r="X3098" s="152">
        <v>277</v>
      </c>
      <c r="Y3098" s="152">
        <v>14</v>
      </c>
      <c r="Z3098" s="152">
        <v>238</v>
      </c>
      <c r="AA3098" s="152">
        <v>30</v>
      </c>
      <c r="AB3098" s="152">
        <v>293</v>
      </c>
      <c r="AC3098" s="152">
        <v>420</v>
      </c>
      <c r="AD3098" s="152">
        <v>2</v>
      </c>
      <c r="AE3098" s="152">
        <v>244</v>
      </c>
      <c r="AF3098" s="152">
        <v>709</v>
      </c>
      <c r="AG3098" s="152">
        <v>644</v>
      </c>
      <c r="AH3098" s="152">
        <v>149</v>
      </c>
      <c r="AI3098" s="152">
        <v>290</v>
      </c>
      <c r="AJ3098" s="152">
        <v>55</v>
      </c>
      <c r="AK3098" s="152">
        <v>610</v>
      </c>
      <c r="AL3098" s="152">
        <v>738</v>
      </c>
      <c r="AM3098" s="152">
        <v>10</v>
      </c>
      <c r="AN3098" s="152"/>
      <c r="AO3098" s="152">
        <v>139</v>
      </c>
      <c r="AP3098" s="152">
        <v>36</v>
      </c>
      <c r="AQ3098" s="152">
        <v>273</v>
      </c>
      <c r="AR3098" s="152">
        <v>132</v>
      </c>
      <c r="AS3098" s="152">
        <v>917</v>
      </c>
      <c r="AT3098" s="152">
        <v>97</v>
      </c>
      <c r="AU3098" s="248">
        <v>346</v>
      </c>
      <c r="AV3098" s="152">
        <v>114</v>
      </c>
      <c r="AW3098" s="152">
        <v>270</v>
      </c>
      <c r="AX3098" s="152">
        <v>197</v>
      </c>
      <c r="AY3098" s="152">
        <v>70</v>
      </c>
      <c r="AZ3098" s="152">
        <v>506</v>
      </c>
      <c r="BA3098" s="152">
        <v>264</v>
      </c>
      <c r="BB3098" s="152">
        <v>170</v>
      </c>
      <c r="BC3098" s="205">
        <v>43</v>
      </c>
      <c r="BD3098" s="152">
        <v>243</v>
      </c>
      <c r="BE3098" s="152">
        <v>118</v>
      </c>
      <c r="BF3098" s="152">
        <v>55</v>
      </c>
      <c r="BG3098" s="152">
        <v>35</v>
      </c>
      <c r="BH3098" s="152">
        <v>45</v>
      </c>
      <c r="BI3098" s="152">
        <v>102</v>
      </c>
      <c r="BJ3098" s="152">
        <v>71</v>
      </c>
      <c r="BK3098" s="152">
        <v>6</v>
      </c>
      <c r="BL3098" s="152">
        <v>123</v>
      </c>
      <c r="BM3098" s="152">
        <v>175</v>
      </c>
      <c r="BN3098" s="152">
        <v>130</v>
      </c>
      <c r="BO3098" s="152">
        <v>18</v>
      </c>
      <c r="BP3098" s="152">
        <v>85</v>
      </c>
      <c r="BQ3098" s="152">
        <v>90</v>
      </c>
      <c r="BR3098" s="152">
        <v>40</v>
      </c>
      <c r="BS3098" s="152">
        <v>43</v>
      </c>
      <c r="BT3098" s="152">
        <v>69</v>
      </c>
      <c r="BU3098" s="152">
        <v>33</v>
      </c>
      <c r="BV3098" s="152">
        <v>26</v>
      </c>
      <c r="BW3098" s="152">
        <v>98</v>
      </c>
      <c r="BX3098" s="152">
        <v>145</v>
      </c>
      <c r="BY3098" s="152">
        <v>92</v>
      </c>
      <c r="BZ3098" s="152">
        <v>79</v>
      </c>
      <c r="CA3098" s="152">
        <v>60</v>
      </c>
      <c r="CB3098" s="152">
        <v>54</v>
      </c>
      <c r="CC3098" s="152">
        <v>227</v>
      </c>
      <c r="CD3098" s="152">
        <v>72</v>
      </c>
      <c r="CE3098" s="152">
        <v>30</v>
      </c>
      <c r="CF3098" s="152">
        <v>17</v>
      </c>
      <c r="CG3098" s="155">
        <v>83</v>
      </c>
    </row>
    <row r="3099" spans="1:85">
      <c r="A3099" t="str">
        <f t="shared" si="256"/>
        <v>2024</v>
      </c>
      <c r="B3099" t="str">
        <f t="shared" si="257"/>
        <v>June</v>
      </c>
      <c r="C3099" s="2">
        <v>45466</v>
      </c>
      <c r="D3099" s="1" t="str">
        <f t="shared" si="258"/>
        <v>OK</v>
      </c>
      <c r="E3099">
        <f t="shared" si="259"/>
        <v>0</v>
      </c>
      <c r="F3099">
        <f t="shared" si="260"/>
        <v>1</v>
      </c>
      <c r="G3099" s="162">
        <v>45466</v>
      </c>
      <c r="H3099" s="152">
        <v>37</v>
      </c>
      <c r="I3099" s="152">
        <v>146</v>
      </c>
      <c r="J3099" s="152">
        <v>74</v>
      </c>
      <c r="K3099" s="152">
        <v>130</v>
      </c>
      <c r="L3099" s="152">
        <v>106</v>
      </c>
      <c r="M3099" s="152">
        <v>111</v>
      </c>
      <c r="N3099" s="152">
        <v>80</v>
      </c>
      <c r="O3099" s="152">
        <v>60</v>
      </c>
      <c r="P3099" s="152">
        <v>133</v>
      </c>
      <c r="Q3099" s="152">
        <v>143</v>
      </c>
      <c r="R3099" s="152">
        <v>127</v>
      </c>
      <c r="S3099" s="152">
        <v>38</v>
      </c>
      <c r="T3099" s="152">
        <v>136</v>
      </c>
      <c r="U3099" s="152">
        <v>4</v>
      </c>
      <c r="V3099" s="152">
        <v>33</v>
      </c>
      <c r="W3099" s="152">
        <v>171</v>
      </c>
      <c r="X3099" s="152">
        <v>142</v>
      </c>
      <c r="Y3099" s="152">
        <v>7</v>
      </c>
      <c r="Z3099" s="152">
        <v>105</v>
      </c>
      <c r="AA3099" s="152">
        <v>13</v>
      </c>
      <c r="AB3099" s="152">
        <v>209</v>
      </c>
      <c r="AC3099" s="152">
        <v>260</v>
      </c>
      <c r="AD3099" s="152">
        <v>1</v>
      </c>
      <c r="AE3099" s="152">
        <v>197</v>
      </c>
      <c r="AF3099" s="152">
        <v>312</v>
      </c>
      <c r="AG3099" s="152">
        <v>327</v>
      </c>
      <c r="AH3099" s="152">
        <v>121</v>
      </c>
      <c r="AI3099" s="152">
        <v>373</v>
      </c>
      <c r="AJ3099" s="152">
        <v>29</v>
      </c>
      <c r="AK3099" s="152">
        <v>333</v>
      </c>
      <c r="AL3099" s="152">
        <v>517</v>
      </c>
      <c r="AM3099" s="152">
        <v>13</v>
      </c>
      <c r="AN3099" s="152"/>
      <c r="AO3099" s="152">
        <v>87</v>
      </c>
      <c r="AP3099" s="152">
        <v>26</v>
      </c>
      <c r="AQ3099" s="152">
        <v>195</v>
      </c>
      <c r="AR3099" s="152">
        <v>82</v>
      </c>
      <c r="AS3099" s="152">
        <v>504</v>
      </c>
      <c r="AT3099" s="152">
        <v>105</v>
      </c>
      <c r="AU3099" s="248">
        <v>346</v>
      </c>
      <c r="AV3099" s="152">
        <v>68</v>
      </c>
      <c r="AW3099" s="152">
        <v>55</v>
      </c>
      <c r="AX3099" s="152">
        <v>108</v>
      </c>
      <c r="AY3099" s="152">
        <v>51</v>
      </c>
      <c r="AZ3099" s="152">
        <v>529</v>
      </c>
      <c r="BA3099" s="152">
        <v>168</v>
      </c>
      <c r="BB3099" s="152">
        <v>150</v>
      </c>
      <c r="BC3099" s="206">
        <v>43</v>
      </c>
      <c r="BD3099" s="152">
        <v>148</v>
      </c>
      <c r="BE3099" s="152">
        <v>72</v>
      </c>
      <c r="BF3099" s="152">
        <v>56</v>
      </c>
      <c r="BG3099" s="152">
        <v>38</v>
      </c>
      <c r="BH3099" s="152">
        <v>37</v>
      </c>
      <c r="BI3099" s="152">
        <v>31</v>
      </c>
      <c r="BJ3099" s="152">
        <v>35</v>
      </c>
      <c r="BK3099" s="152">
        <v>5</v>
      </c>
      <c r="BL3099" s="152">
        <v>33</v>
      </c>
      <c r="BM3099" s="152">
        <v>81</v>
      </c>
      <c r="BN3099" s="152">
        <v>22</v>
      </c>
      <c r="BO3099" s="152">
        <v>7</v>
      </c>
      <c r="BP3099" s="152">
        <v>48</v>
      </c>
      <c r="BQ3099" s="152">
        <v>51</v>
      </c>
      <c r="BR3099" s="152">
        <v>33</v>
      </c>
      <c r="BS3099" s="152">
        <v>54</v>
      </c>
      <c r="BT3099" s="152">
        <v>95</v>
      </c>
      <c r="BU3099" s="152">
        <v>42</v>
      </c>
      <c r="BV3099" s="152">
        <v>31</v>
      </c>
      <c r="BW3099" s="152">
        <v>72</v>
      </c>
      <c r="BX3099" s="152">
        <v>72</v>
      </c>
      <c r="BY3099" s="152">
        <v>72</v>
      </c>
      <c r="BZ3099" s="152">
        <v>53</v>
      </c>
      <c r="CA3099" s="152">
        <v>67</v>
      </c>
      <c r="CB3099" s="152">
        <v>23</v>
      </c>
      <c r="CC3099" s="152">
        <v>170</v>
      </c>
      <c r="CD3099" s="152">
        <v>47</v>
      </c>
      <c r="CE3099" s="152">
        <v>48</v>
      </c>
      <c r="CF3099" s="152">
        <v>17</v>
      </c>
      <c r="CG3099" s="155">
        <v>54</v>
      </c>
    </row>
    <row r="3100" spans="1:85">
      <c r="A3100" t="str">
        <f t="shared" si="256"/>
        <v>2024</v>
      </c>
      <c r="B3100" t="str">
        <f t="shared" si="257"/>
        <v>June</v>
      </c>
      <c r="C3100" s="2">
        <v>45467</v>
      </c>
      <c r="D3100" s="1" t="str">
        <f t="shared" si="258"/>
        <v>OK</v>
      </c>
      <c r="E3100">
        <f t="shared" si="259"/>
        <v>1</v>
      </c>
      <c r="F3100">
        <f t="shared" si="260"/>
        <v>0</v>
      </c>
      <c r="G3100" s="162">
        <v>45467</v>
      </c>
      <c r="H3100" s="152">
        <v>16</v>
      </c>
      <c r="I3100" s="152">
        <v>338</v>
      </c>
      <c r="J3100" s="152">
        <v>260</v>
      </c>
      <c r="K3100" s="152">
        <v>116</v>
      </c>
      <c r="L3100" s="152">
        <v>250</v>
      </c>
      <c r="M3100" s="152">
        <v>145</v>
      </c>
      <c r="N3100" s="152">
        <v>235</v>
      </c>
      <c r="O3100" s="152">
        <v>81</v>
      </c>
      <c r="P3100" s="152">
        <v>394</v>
      </c>
      <c r="Q3100" s="152">
        <v>381</v>
      </c>
      <c r="R3100" s="152">
        <v>273</v>
      </c>
      <c r="S3100" s="152">
        <v>72</v>
      </c>
      <c r="T3100" s="152">
        <v>146</v>
      </c>
      <c r="U3100" s="152">
        <v>15</v>
      </c>
      <c r="V3100" s="152">
        <v>161</v>
      </c>
      <c r="W3100" s="152">
        <v>198</v>
      </c>
      <c r="X3100" s="152">
        <v>194</v>
      </c>
      <c r="Y3100" s="152">
        <v>20</v>
      </c>
      <c r="Z3100" s="152">
        <v>203</v>
      </c>
      <c r="AA3100" s="152">
        <v>6</v>
      </c>
      <c r="AB3100" s="152">
        <v>810</v>
      </c>
      <c r="AC3100" s="152">
        <v>177</v>
      </c>
      <c r="AD3100" s="152">
        <v>4</v>
      </c>
      <c r="AE3100" s="152">
        <v>756</v>
      </c>
      <c r="AF3100" s="152">
        <v>1208</v>
      </c>
      <c r="AG3100" s="152">
        <v>546</v>
      </c>
      <c r="AH3100" s="152">
        <v>113</v>
      </c>
      <c r="AI3100" s="152">
        <v>190</v>
      </c>
      <c r="AJ3100" s="152">
        <v>64</v>
      </c>
      <c r="AK3100" s="152">
        <v>869</v>
      </c>
      <c r="AL3100" s="152">
        <v>878</v>
      </c>
      <c r="AM3100" s="152">
        <v>10</v>
      </c>
      <c r="AN3100" s="152"/>
      <c r="AO3100" s="152">
        <v>240</v>
      </c>
      <c r="AP3100" s="152">
        <v>37</v>
      </c>
      <c r="AQ3100" s="152">
        <v>147</v>
      </c>
      <c r="AR3100" s="152">
        <v>187</v>
      </c>
      <c r="AS3100" s="152">
        <v>918</v>
      </c>
      <c r="AT3100" s="152">
        <v>187</v>
      </c>
      <c r="AU3100" s="248">
        <v>346</v>
      </c>
      <c r="AV3100" s="152">
        <v>54</v>
      </c>
      <c r="AW3100" s="152">
        <v>58</v>
      </c>
      <c r="AX3100" s="152">
        <v>375</v>
      </c>
      <c r="AY3100" s="152">
        <v>155</v>
      </c>
      <c r="AZ3100" s="152">
        <v>429</v>
      </c>
      <c r="BA3100" s="152">
        <v>148</v>
      </c>
      <c r="BB3100" s="152">
        <v>63</v>
      </c>
      <c r="BC3100" s="206">
        <v>43</v>
      </c>
      <c r="BD3100" s="152">
        <v>121</v>
      </c>
      <c r="BE3100" s="152">
        <v>175</v>
      </c>
      <c r="BF3100" s="152">
        <v>95</v>
      </c>
      <c r="BG3100" s="152">
        <v>33</v>
      </c>
      <c r="BH3100" s="152">
        <v>78</v>
      </c>
      <c r="BI3100" s="152">
        <v>41</v>
      </c>
      <c r="BJ3100" s="152">
        <v>62</v>
      </c>
      <c r="BK3100" s="152">
        <v>7</v>
      </c>
      <c r="BL3100" s="152">
        <v>23</v>
      </c>
      <c r="BM3100" s="152">
        <v>147</v>
      </c>
      <c r="BN3100" s="152">
        <v>48</v>
      </c>
      <c r="BO3100" s="152">
        <v>13</v>
      </c>
      <c r="BP3100" s="152">
        <v>126</v>
      </c>
      <c r="BQ3100" s="152">
        <v>144</v>
      </c>
      <c r="BR3100" s="152">
        <v>48</v>
      </c>
      <c r="BS3100" s="152">
        <v>52</v>
      </c>
      <c r="BT3100" s="152">
        <v>30</v>
      </c>
      <c r="BU3100" s="152">
        <v>19</v>
      </c>
      <c r="BV3100" s="152">
        <v>30</v>
      </c>
      <c r="BW3100" s="152">
        <v>95</v>
      </c>
      <c r="BX3100" s="152">
        <v>150</v>
      </c>
      <c r="BY3100" s="152">
        <v>92</v>
      </c>
      <c r="BZ3100" s="152">
        <v>119</v>
      </c>
      <c r="CA3100" s="152">
        <v>31</v>
      </c>
      <c r="CB3100" s="152">
        <v>51</v>
      </c>
      <c r="CC3100" s="152">
        <v>294</v>
      </c>
      <c r="CD3100" s="152">
        <v>84</v>
      </c>
      <c r="CE3100" s="152">
        <v>64</v>
      </c>
      <c r="CF3100" s="152">
        <v>20</v>
      </c>
      <c r="CG3100" s="155">
        <v>39</v>
      </c>
    </row>
    <row r="3101" spans="1:85">
      <c r="A3101" t="str">
        <f t="shared" si="256"/>
        <v>2024</v>
      </c>
      <c r="B3101" t="str">
        <f t="shared" si="257"/>
        <v>June</v>
      </c>
      <c r="C3101" s="2">
        <v>45468</v>
      </c>
      <c r="D3101" s="1" t="str">
        <f t="shared" si="258"/>
        <v>OK</v>
      </c>
      <c r="E3101">
        <f t="shared" si="259"/>
        <v>1</v>
      </c>
      <c r="F3101">
        <f t="shared" si="260"/>
        <v>0</v>
      </c>
      <c r="G3101" s="162">
        <v>45468</v>
      </c>
      <c r="H3101" s="152">
        <v>18</v>
      </c>
      <c r="I3101" s="152">
        <v>341</v>
      </c>
      <c r="J3101" s="152">
        <v>300</v>
      </c>
      <c r="K3101" s="152">
        <v>167</v>
      </c>
      <c r="L3101" s="152">
        <v>317</v>
      </c>
      <c r="M3101" s="152">
        <v>160</v>
      </c>
      <c r="N3101" s="152">
        <v>256</v>
      </c>
      <c r="O3101" s="152">
        <v>91</v>
      </c>
      <c r="P3101" s="152">
        <v>429</v>
      </c>
      <c r="Q3101" s="152">
        <v>389</v>
      </c>
      <c r="R3101" s="152">
        <v>280</v>
      </c>
      <c r="S3101" s="152">
        <v>80</v>
      </c>
      <c r="T3101" s="152">
        <v>141</v>
      </c>
      <c r="U3101" s="152">
        <v>15</v>
      </c>
      <c r="V3101" s="152">
        <v>121</v>
      </c>
      <c r="W3101" s="152">
        <v>261</v>
      </c>
      <c r="X3101" s="152">
        <v>196</v>
      </c>
      <c r="Y3101" s="152">
        <v>22</v>
      </c>
      <c r="Z3101" s="152">
        <v>227</v>
      </c>
      <c r="AA3101" s="152">
        <v>18</v>
      </c>
      <c r="AB3101" s="152">
        <v>954</v>
      </c>
      <c r="AC3101" s="152">
        <v>209</v>
      </c>
      <c r="AD3101" s="152">
        <v>4</v>
      </c>
      <c r="AE3101" s="152">
        <v>868</v>
      </c>
      <c r="AF3101" s="152">
        <v>1316</v>
      </c>
      <c r="AG3101" s="152">
        <v>605</v>
      </c>
      <c r="AH3101" s="152">
        <v>104</v>
      </c>
      <c r="AI3101" s="152">
        <v>192</v>
      </c>
      <c r="AJ3101" s="152">
        <v>56</v>
      </c>
      <c r="AK3101" s="152">
        <v>933</v>
      </c>
      <c r="AL3101" s="152">
        <v>997</v>
      </c>
      <c r="AM3101" s="152">
        <v>0</v>
      </c>
      <c r="AN3101" s="152"/>
      <c r="AO3101" s="152">
        <v>234</v>
      </c>
      <c r="AP3101" s="152">
        <v>33</v>
      </c>
      <c r="AQ3101" s="152">
        <v>156</v>
      </c>
      <c r="AR3101" s="152">
        <v>265</v>
      </c>
      <c r="AS3101" s="152">
        <v>1050</v>
      </c>
      <c r="AT3101" s="152">
        <v>238</v>
      </c>
      <c r="AU3101" s="248">
        <v>346</v>
      </c>
      <c r="AV3101" s="152">
        <v>33</v>
      </c>
      <c r="AW3101" s="152">
        <v>76</v>
      </c>
      <c r="AX3101" s="152">
        <v>432</v>
      </c>
      <c r="AY3101" s="152">
        <v>173</v>
      </c>
      <c r="AZ3101" s="152">
        <v>505</v>
      </c>
      <c r="BA3101" s="152">
        <v>218</v>
      </c>
      <c r="BB3101" s="152">
        <v>81</v>
      </c>
      <c r="BC3101" s="205">
        <v>43</v>
      </c>
      <c r="BD3101" s="152">
        <v>121</v>
      </c>
      <c r="BE3101" s="152">
        <v>192</v>
      </c>
      <c r="BF3101" s="152">
        <v>67</v>
      </c>
      <c r="BG3101" s="152">
        <v>65</v>
      </c>
      <c r="BH3101" s="152">
        <v>68</v>
      </c>
      <c r="BI3101" s="152">
        <v>34</v>
      </c>
      <c r="BJ3101" s="152">
        <v>75</v>
      </c>
      <c r="BK3101" s="152">
        <v>9</v>
      </c>
      <c r="BL3101" s="152">
        <v>73</v>
      </c>
      <c r="BM3101" s="152">
        <v>130</v>
      </c>
      <c r="BN3101" s="152">
        <v>55</v>
      </c>
      <c r="BO3101" s="152">
        <v>18</v>
      </c>
      <c r="BP3101" s="152">
        <v>152</v>
      </c>
      <c r="BQ3101" s="152">
        <v>179</v>
      </c>
      <c r="BR3101" s="152">
        <v>46</v>
      </c>
      <c r="BS3101" s="152">
        <v>66</v>
      </c>
      <c r="BT3101" s="152">
        <v>28</v>
      </c>
      <c r="BU3101" s="152">
        <v>22</v>
      </c>
      <c r="BV3101" s="152">
        <v>40</v>
      </c>
      <c r="BW3101" s="152">
        <v>110</v>
      </c>
      <c r="BX3101" s="152">
        <v>190</v>
      </c>
      <c r="BY3101" s="152">
        <v>110</v>
      </c>
      <c r="BZ3101" s="152">
        <v>151</v>
      </c>
      <c r="CA3101" s="152">
        <v>34</v>
      </c>
      <c r="CB3101" s="152">
        <v>75</v>
      </c>
      <c r="CC3101" s="152">
        <v>303</v>
      </c>
      <c r="CD3101" s="152">
        <v>118</v>
      </c>
      <c r="CE3101" s="152">
        <v>62</v>
      </c>
      <c r="CF3101" s="152">
        <v>14</v>
      </c>
      <c r="CG3101" s="155">
        <v>55</v>
      </c>
    </row>
    <row r="3102" spans="1:85">
      <c r="A3102" t="str">
        <f t="shared" si="256"/>
        <v>2024</v>
      </c>
      <c r="B3102" t="str">
        <f t="shared" si="257"/>
        <v>June</v>
      </c>
      <c r="C3102" s="2">
        <v>45469</v>
      </c>
      <c r="D3102" s="1" t="str">
        <f t="shared" si="258"/>
        <v>OK</v>
      </c>
      <c r="E3102">
        <f t="shared" si="259"/>
        <v>1</v>
      </c>
      <c r="F3102">
        <f t="shared" si="260"/>
        <v>0</v>
      </c>
      <c r="G3102" s="162">
        <v>45469</v>
      </c>
      <c r="H3102" s="152">
        <v>6</v>
      </c>
      <c r="I3102" s="152">
        <v>371</v>
      </c>
      <c r="J3102" s="152">
        <v>260</v>
      </c>
      <c r="K3102" s="152">
        <v>140</v>
      </c>
      <c r="L3102" s="152">
        <v>286</v>
      </c>
      <c r="M3102" s="152">
        <v>143</v>
      </c>
      <c r="N3102" s="152">
        <v>248</v>
      </c>
      <c r="O3102" s="152">
        <v>93</v>
      </c>
      <c r="P3102" s="152">
        <v>441</v>
      </c>
      <c r="Q3102" s="152">
        <v>398</v>
      </c>
      <c r="R3102" s="152">
        <v>280</v>
      </c>
      <c r="S3102" s="152">
        <v>69</v>
      </c>
      <c r="T3102" s="152">
        <v>141</v>
      </c>
      <c r="U3102" s="152">
        <v>25</v>
      </c>
      <c r="V3102" s="152">
        <v>127</v>
      </c>
      <c r="W3102" s="152">
        <v>287</v>
      </c>
      <c r="X3102" s="152">
        <v>196</v>
      </c>
      <c r="Y3102" s="152">
        <v>20</v>
      </c>
      <c r="Z3102" s="152">
        <v>276</v>
      </c>
      <c r="AA3102" s="152">
        <v>9</v>
      </c>
      <c r="AB3102" s="152">
        <v>855</v>
      </c>
      <c r="AC3102" s="152">
        <v>204</v>
      </c>
      <c r="AD3102" s="152">
        <v>4</v>
      </c>
      <c r="AE3102" s="152">
        <v>793</v>
      </c>
      <c r="AF3102" s="152">
        <v>1195</v>
      </c>
      <c r="AG3102" s="152">
        <v>540</v>
      </c>
      <c r="AH3102" s="152">
        <v>88</v>
      </c>
      <c r="AI3102" s="152">
        <v>205</v>
      </c>
      <c r="AJ3102" s="152">
        <v>66</v>
      </c>
      <c r="AK3102" s="152">
        <v>837</v>
      </c>
      <c r="AL3102" s="152">
        <v>981</v>
      </c>
      <c r="AM3102" s="152">
        <v>19</v>
      </c>
      <c r="AN3102" s="152"/>
      <c r="AO3102" s="152">
        <v>217</v>
      </c>
      <c r="AP3102" s="152">
        <v>29</v>
      </c>
      <c r="AQ3102" s="152">
        <v>155</v>
      </c>
      <c r="AR3102" s="152">
        <v>317</v>
      </c>
      <c r="AS3102" s="152">
        <v>895</v>
      </c>
      <c r="AT3102" s="152">
        <v>183</v>
      </c>
      <c r="AU3102" s="248">
        <v>346</v>
      </c>
      <c r="AV3102" s="152">
        <v>35</v>
      </c>
      <c r="AW3102" s="152">
        <v>97</v>
      </c>
      <c r="AX3102" s="152">
        <v>417</v>
      </c>
      <c r="AY3102" s="152">
        <v>182</v>
      </c>
      <c r="AZ3102" s="152">
        <v>409</v>
      </c>
      <c r="BA3102" s="152">
        <v>214</v>
      </c>
      <c r="BB3102" s="152">
        <v>70</v>
      </c>
      <c r="BC3102" s="206">
        <v>43</v>
      </c>
      <c r="BD3102" s="152">
        <v>114</v>
      </c>
      <c r="BE3102" s="152">
        <v>164</v>
      </c>
      <c r="BF3102" s="152">
        <v>81</v>
      </c>
      <c r="BG3102" s="152">
        <v>45</v>
      </c>
      <c r="BH3102" s="152">
        <v>80</v>
      </c>
      <c r="BI3102" s="152">
        <v>30</v>
      </c>
      <c r="BJ3102" s="152">
        <v>56</v>
      </c>
      <c r="BK3102" s="152">
        <v>9</v>
      </c>
      <c r="BL3102" s="152">
        <v>37</v>
      </c>
      <c r="BM3102" s="152">
        <v>126</v>
      </c>
      <c r="BN3102" s="152">
        <v>47</v>
      </c>
      <c r="BO3102" s="152">
        <v>29</v>
      </c>
      <c r="BP3102" s="152">
        <v>117</v>
      </c>
      <c r="BQ3102" s="152">
        <v>150</v>
      </c>
      <c r="BR3102" s="152">
        <v>46</v>
      </c>
      <c r="BS3102" s="152">
        <v>52</v>
      </c>
      <c r="BT3102" s="152">
        <v>35</v>
      </c>
      <c r="BU3102" s="152">
        <v>33</v>
      </c>
      <c r="BV3102" s="152">
        <v>48</v>
      </c>
      <c r="BW3102" s="152">
        <v>161</v>
      </c>
      <c r="BX3102" s="152">
        <v>154</v>
      </c>
      <c r="BY3102" s="152">
        <v>120</v>
      </c>
      <c r="BZ3102" s="152">
        <v>156</v>
      </c>
      <c r="CA3102" s="152">
        <v>31</v>
      </c>
      <c r="CB3102" s="152">
        <v>46</v>
      </c>
      <c r="CC3102" s="152">
        <v>313</v>
      </c>
      <c r="CD3102" s="152">
        <v>81</v>
      </c>
      <c r="CE3102" s="152">
        <v>80</v>
      </c>
      <c r="CF3102" s="152">
        <v>22</v>
      </c>
      <c r="CG3102" s="155">
        <v>49</v>
      </c>
    </row>
    <row r="3103" spans="1:85">
      <c r="A3103" t="str">
        <f t="shared" si="256"/>
        <v>2024</v>
      </c>
      <c r="B3103" t="str">
        <f t="shared" si="257"/>
        <v>June</v>
      </c>
      <c r="C3103" s="2">
        <v>45470</v>
      </c>
      <c r="D3103" s="1" t="str">
        <f t="shared" si="258"/>
        <v>OK</v>
      </c>
      <c r="E3103">
        <f t="shared" si="259"/>
        <v>1</v>
      </c>
      <c r="F3103">
        <f t="shared" si="260"/>
        <v>0</v>
      </c>
      <c r="G3103" s="162">
        <v>45470</v>
      </c>
      <c r="H3103" s="152">
        <v>9</v>
      </c>
      <c r="I3103" s="152">
        <v>324</v>
      </c>
      <c r="J3103" s="152">
        <v>263</v>
      </c>
      <c r="K3103" s="152">
        <v>200</v>
      </c>
      <c r="L3103" s="152">
        <v>312</v>
      </c>
      <c r="M3103" s="152">
        <v>165</v>
      </c>
      <c r="N3103" s="152">
        <v>290</v>
      </c>
      <c r="O3103" s="152">
        <v>93</v>
      </c>
      <c r="P3103" s="152">
        <v>414</v>
      </c>
      <c r="Q3103" s="152">
        <v>385</v>
      </c>
      <c r="R3103" s="152">
        <v>248</v>
      </c>
      <c r="S3103" s="152">
        <v>89</v>
      </c>
      <c r="T3103" s="152">
        <v>162</v>
      </c>
      <c r="U3103" s="152">
        <v>19</v>
      </c>
      <c r="V3103" s="152">
        <v>150</v>
      </c>
      <c r="W3103" s="152">
        <v>310</v>
      </c>
      <c r="X3103" s="152">
        <v>284</v>
      </c>
      <c r="Y3103" s="152">
        <v>22</v>
      </c>
      <c r="Z3103" s="152">
        <v>231</v>
      </c>
      <c r="AA3103" s="152">
        <v>12</v>
      </c>
      <c r="AB3103" s="152">
        <v>874</v>
      </c>
      <c r="AC3103" s="152">
        <v>264</v>
      </c>
      <c r="AD3103" s="152">
        <v>5</v>
      </c>
      <c r="AE3103" s="152">
        <v>798</v>
      </c>
      <c r="AF3103" s="152">
        <v>1254</v>
      </c>
      <c r="AG3103" s="152">
        <v>626</v>
      </c>
      <c r="AH3103" s="152">
        <v>118</v>
      </c>
      <c r="AI3103" s="152">
        <v>273</v>
      </c>
      <c r="AJ3103" s="152">
        <v>66</v>
      </c>
      <c r="AK3103" s="152">
        <v>953</v>
      </c>
      <c r="AL3103" s="152">
        <v>1179</v>
      </c>
      <c r="AM3103" s="152">
        <v>13</v>
      </c>
      <c r="AN3103" s="152"/>
      <c r="AO3103" s="152">
        <v>274</v>
      </c>
      <c r="AP3103" s="152">
        <v>20</v>
      </c>
      <c r="AQ3103" s="152">
        <v>236</v>
      </c>
      <c r="AR3103" s="152">
        <v>237</v>
      </c>
      <c r="AS3103" s="152">
        <v>1092</v>
      </c>
      <c r="AT3103" s="152">
        <v>202</v>
      </c>
      <c r="AU3103" s="248">
        <v>346</v>
      </c>
      <c r="AV3103" s="152">
        <v>31</v>
      </c>
      <c r="AW3103" s="152">
        <v>96</v>
      </c>
      <c r="AX3103" s="152">
        <v>451</v>
      </c>
      <c r="AY3103" s="152">
        <v>182</v>
      </c>
      <c r="AZ3103" s="152">
        <v>399</v>
      </c>
      <c r="BA3103" s="152">
        <v>226</v>
      </c>
      <c r="BB3103" s="152">
        <v>90</v>
      </c>
      <c r="BC3103" s="206">
        <v>43</v>
      </c>
      <c r="BD3103" s="152">
        <v>158</v>
      </c>
      <c r="BE3103" s="152">
        <v>213</v>
      </c>
      <c r="BF3103" s="152">
        <v>64</v>
      </c>
      <c r="BG3103" s="152">
        <v>39</v>
      </c>
      <c r="BH3103" s="152">
        <v>87</v>
      </c>
      <c r="BI3103" s="152">
        <v>34</v>
      </c>
      <c r="BJ3103" s="152">
        <v>86</v>
      </c>
      <c r="BK3103" s="152">
        <v>8</v>
      </c>
      <c r="BL3103" s="152">
        <v>54</v>
      </c>
      <c r="BM3103" s="152">
        <v>169</v>
      </c>
      <c r="BN3103" s="152">
        <v>35</v>
      </c>
      <c r="BO3103" s="152">
        <v>22</v>
      </c>
      <c r="BP3103" s="152">
        <v>132</v>
      </c>
      <c r="BQ3103" s="152">
        <v>144</v>
      </c>
      <c r="BR3103" s="152">
        <v>47</v>
      </c>
      <c r="BS3103" s="152">
        <v>58</v>
      </c>
      <c r="BT3103" s="152">
        <v>49</v>
      </c>
      <c r="BU3103" s="152">
        <v>38</v>
      </c>
      <c r="BV3103" s="152">
        <v>55</v>
      </c>
      <c r="BW3103" s="152">
        <v>135</v>
      </c>
      <c r="BX3103" s="152">
        <v>179</v>
      </c>
      <c r="BY3103" s="152">
        <v>100</v>
      </c>
      <c r="BZ3103" s="152">
        <v>129</v>
      </c>
      <c r="CA3103" s="152">
        <v>34</v>
      </c>
      <c r="CB3103" s="152">
        <v>74</v>
      </c>
      <c r="CC3103" s="152">
        <v>327</v>
      </c>
      <c r="CD3103" s="152">
        <v>118</v>
      </c>
      <c r="CE3103" s="152">
        <v>61</v>
      </c>
      <c r="CF3103" s="152">
        <v>26</v>
      </c>
      <c r="CG3103" s="155">
        <v>57</v>
      </c>
    </row>
    <row r="3104" spans="1:85">
      <c r="A3104" t="str">
        <f t="shared" si="256"/>
        <v>2024</v>
      </c>
      <c r="B3104" t="str">
        <f t="shared" si="257"/>
        <v>June</v>
      </c>
      <c r="C3104" s="2">
        <v>45471</v>
      </c>
      <c r="D3104" s="1" t="str">
        <f t="shared" si="258"/>
        <v>OK</v>
      </c>
      <c r="E3104">
        <f t="shared" si="259"/>
        <v>1</v>
      </c>
      <c r="F3104">
        <f t="shared" si="260"/>
        <v>0</v>
      </c>
      <c r="G3104" s="162">
        <v>45471</v>
      </c>
      <c r="H3104" s="152">
        <v>45</v>
      </c>
      <c r="I3104" s="152">
        <v>276</v>
      </c>
      <c r="J3104" s="152">
        <v>77</v>
      </c>
      <c r="K3104" s="152">
        <v>256</v>
      </c>
      <c r="L3104" s="152">
        <v>122</v>
      </c>
      <c r="M3104" s="152">
        <v>150</v>
      </c>
      <c r="N3104" s="152">
        <v>109</v>
      </c>
      <c r="O3104" s="152">
        <v>173</v>
      </c>
      <c r="P3104" s="152">
        <v>193</v>
      </c>
      <c r="Q3104" s="152">
        <v>288</v>
      </c>
      <c r="R3104" s="152">
        <v>205</v>
      </c>
      <c r="S3104" s="152">
        <v>52</v>
      </c>
      <c r="T3104" s="152">
        <v>122</v>
      </c>
      <c r="U3104" s="152">
        <v>19</v>
      </c>
      <c r="V3104" s="152">
        <v>58</v>
      </c>
      <c r="W3104" s="152">
        <v>197</v>
      </c>
      <c r="X3104" s="152">
        <v>382</v>
      </c>
      <c r="Y3104" s="152">
        <v>19</v>
      </c>
      <c r="Z3104" s="152">
        <v>253</v>
      </c>
      <c r="AA3104" s="152">
        <v>86</v>
      </c>
      <c r="AB3104" s="152">
        <v>409</v>
      </c>
      <c r="AC3104" s="152">
        <v>572</v>
      </c>
      <c r="AD3104" s="152">
        <v>8</v>
      </c>
      <c r="AE3104" s="152">
        <v>315</v>
      </c>
      <c r="AF3104" s="152">
        <v>739</v>
      </c>
      <c r="AG3104" s="152">
        <v>731</v>
      </c>
      <c r="AH3104" s="152">
        <v>113</v>
      </c>
      <c r="AI3104" s="152">
        <v>603</v>
      </c>
      <c r="AJ3104" s="152">
        <v>73</v>
      </c>
      <c r="AK3104" s="152">
        <v>1006</v>
      </c>
      <c r="AL3104" s="152">
        <v>1138</v>
      </c>
      <c r="AM3104" s="152">
        <v>13</v>
      </c>
      <c r="AN3104" s="152"/>
      <c r="AO3104" s="152">
        <v>153</v>
      </c>
      <c r="AP3104" s="152">
        <v>21</v>
      </c>
      <c r="AQ3104" s="152">
        <v>269</v>
      </c>
      <c r="AR3104" s="152">
        <v>139</v>
      </c>
      <c r="AS3104" s="152">
        <v>1344</v>
      </c>
      <c r="AT3104" s="152">
        <v>139</v>
      </c>
      <c r="AU3104" s="248">
        <v>346</v>
      </c>
      <c r="AV3104" s="152">
        <v>128</v>
      </c>
      <c r="AW3104" s="152">
        <v>265</v>
      </c>
      <c r="AX3104" s="152">
        <v>147</v>
      </c>
      <c r="AY3104" s="152">
        <v>62</v>
      </c>
      <c r="AZ3104" s="152">
        <v>460</v>
      </c>
      <c r="BA3104" s="152">
        <v>212</v>
      </c>
      <c r="BB3104" s="152">
        <v>237</v>
      </c>
      <c r="BC3104" s="205">
        <v>43</v>
      </c>
      <c r="BD3104" s="152">
        <v>312</v>
      </c>
      <c r="BE3104" s="152">
        <v>125</v>
      </c>
      <c r="BF3104" s="152">
        <v>89</v>
      </c>
      <c r="BG3104" s="152">
        <v>41</v>
      </c>
      <c r="BH3104" s="152">
        <v>51</v>
      </c>
      <c r="BI3104" s="152">
        <v>84</v>
      </c>
      <c r="BJ3104" s="152">
        <v>57</v>
      </c>
      <c r="BK3104" s="152">
        <v>14</v>
      </c>
      <c r="BL3104" s="152">
        <v>71</v>
      </c>
      <c r="BM3104" s="152">
        <v>174</v>
      </c>
      <c r="BN3104" s="152">
        <v>118</v>
      </c>
      <c r="BO3104" s="152">
        <v>26</v>
      </c>
      <c r="BP3104" s="152">
        <v>76</v>
      </c>
      <c r="BQ3104" s="152">
        <v>98</v>
      </c>
      <c r="BR3104" s="152">
        <v>30</v>
      </c>
      <c r="BS3104" s="152">
        <v>44</v>
      </c>
      <c r="BT3104" s="152">
        <v>141</v>
      </c>
      <c r="BU3104" s="152">
        <v>71</v>
      </c>
      <c r="BV3104" s="152">
        <v>22</v>
      </c>
      <c r="BW3104" s="152">
        <v>57</v>
      </c>
      <c r="BX3104" s="152">
        <v>109</v>
      </c>
      <c r="BY3104" s="152">
        <v>97</v>
      </c>
      <c r="BZ3104" s="152">
        <v>77</v>
      </c>
      <c r="CA3104" s="152">
        <v>74</v>
      </c>
      <c r="CB3104" s="152">
        <v>54</v>
      </c>
      <c r="CC3104" s="152">
        <v>177</v>
      </c>
      <c r="CD3104" s="152">
        <v>67</v>
      </c>
      <c r="CE3104" s="152">
        <v>25</v>
      </c>
      <c r="CF3104" s="152">
        <v>11</v>
      </c>
      <c r="CG3104" s="155">
        <v>57</v>
      </c>
    </row>
    <row r="3105" spans="1:85">
      <c r="A3105" t="str">
        <f t="shared" si="256"/>
        <v>2024</v>
      </c>
      <c r="B3105" t="str">
        <f t="shared" si="257"/>
        <v>June</v>
      </c>
      <c r="C3105" s="2">
        <v>45472</v>
      </c>
      <c r="D3105" s="1" t="str">
        <f t="shared" si="258"/>
        <v>OK</v>
      </c>
      <c r="E3105">
        <f t="shared" si="259"/>
        <v>0</v>
      </c>
      <c r="F3105">
        <f t="shared" si="260"/>
        <v>1</v>
      </c>
      <c r="G3105" s="162">
        <v>45472</v>
      </c>
      <c r="H3105" s="152">
        <v>40</v>
      </c>
      <c r="I3105" s="152">
        <v>179</v>
      </c>
      <c r="J3105" s="152">
        <v>107</v>
      </c>
      <c r="K3105" s="152">
        <v>164</v>
      </c>
      <c r="L3105" s="152">
        <v>108</v>
      </c>
      <c r="M3105" s="152">
        <v>163</v>
      </c>
      <c r="N3105" s="152">
        <v>76</v>
      </c>
      <c r="O3105" s="152">
        <v>85</v>
      </c>
      <c r="P3105" s="152">
        <v>213</v>
      </c>
      <c r="Q3105" s="152">
        <v>207</v>
      </c>
      <c r="R3105" s="152">
        <v>211</v>
      </c>
      <c r="S3105" s="152">
        <v>39</v>
      </c>
      <c r="T3105" s="152">
        <v>133</v>
      </c>
      <c r="U3105" s="152">
        <v>14</v>
      </c>
      <c r="V3105" s="152">
        <v>40</v>
      </c>
      <c r="W3105" s="152">
        <v>217</v>
      </c>
      <c r="X3105" s="152">
        <v>255</v>
      </c>
      <c r="Y3105" s="152">
        <v>16</v>
      </c>
      <c r="Z3105" s="152">
        <v>196</v>
      </c>
      <c r="AA3105" s="152">
        <v>43</v>
      </c>
      <c r="AB3105" s="152">
        <v>241</v>
      </c>
      <c r="AC3105" s="152">
        <v>410</v>
      </c>
      <c r="AD3105" s="152">
        <v>9</v>
      </c>
      <c r="AE3105" s="152">
        <v>215</v>
      </c>
      <c r="AF3105" s="152">
        <v>519</v>
      </c>
      <c r="AG3105" s="152">
        <v>462</v>
      </c>
      <c r="AH3105" s="152">
        <v>149</v>
      </c>
      <c r="AI3105" s="152">
        <v>483</v>
      </c>
      <c r="AJ3105" s="152">
        <v>47</v>
      </c>
      <c r="AK3105" s="152">
        <v>439</v>
      </c>
      <c r="AL3105" s="152">
        <v>675</v>
      </c>
      <c r="AM3105" s="152">
        <v>11</v>
      </c>
      <c r="AN3105" s="152"/>
      <c r="AO3105" s="152">
        <v>103</v>
      </c>
      <c r="AP3105" s="152">
        <v>14</v>
      </c>
      <c r="AQ3105" s="152">
        <v>174</v>
      </c>
      <c r="AR3105" s="152">
        <v>104</v>
      </c>
      <c r="AS3105" s="152">
        <v>730</v>
      </c>
      <c r="AT3105" s="152">
        <v>90</v>
      </c>
      <c r="AU3105" s="248">
        <v>346</v>
      </c>
      <c r="AV3105" s="152">
        <v>57</v>
      </c>
      <c r="AW3105" s="152">
        <v>147</v>
      </c>
      <c r="AX3105" s="152">
        <v>126</v>
      </c>
      <c r="AY3105" s="152">
        <v>35</v>
      </c>
      <c r="AZ3105" s="152">
        <v>318</v>
      </c>
      <c r="BA3105" s="152">
        <v>143</v>
      </c>
      <c r="BB3105" s="152">
        <v>98</v>
      </c>
      <c r="BC3105" s="206">
        <v>43</v>
      </c>
      <c r="BD3105" s="152">
        <v>190</v>
      </c>
      <c r="BE3105" s="152">
        <v>87</v>
      </c>
      <c r="BF3105" s="152">
        <v>57</v>
      </c>
      <c r="BG3105" s="152">
        <v>32</v>
      </c>
      <c r="BH3105" s="152">
        <v>44</v>
      </c>
      <c r="BI3105" s="152">
        <v>59</v>
      </c>
      <c r="BJ3105" s="152">
        <v>57</v>
      </c>
      <c r="BK3105" s="152">
        <v>4</v>
      </c>
      <c r="BL3105" s="152">
        <v>171</v>
      </c>
      <c r="BM3105" s="152">
        <v>139</v>
      </c>
      <c r="BN3105" s="152">
        <v>59</v>
      </c>
      <c r="BO3105" s="152">
        <v>16</v>
      </c>
      <c r="BP3105" s="152">
        <v>71</v>
      </c>
      <c r="BQ3105" s="152">
        <v>80</v>
      </c>
      <c r="BR3105" s="152">
        <v>28</v>
      </c>
      <c r="BS3105" s="152">
        <v>30</v>
      </c>
      <c r="BT3105" s="152">
        <v>37</v>
      </c>
      <c r="BU3105" s="152">
        <v>29</v>
      </c>
      <c r="BV3105" s="152">
        <v>29</v>
      </c>
      <c r="BW3105" s="152">
        <v>60</v>
      </c>
      <c r="BX3105" s="152">
        <v>124</v>
      </c>
      <c r="BY3105" s="152">
        <v>95</v>
      </c>
      <c r="BZ3105" s="152">
        <v>69</v>
      </c>
      <c r="CA3105" s="152">
        <v>72</v>
      </c>
      <c r="CB3105" s="152">
        <v>38</v>
      </c>
      <c r="CC3105" s="152">
        <v>199</v>
      </c>
      <c r="CD3105" s="152">
        <v>84</v>
      </c>
      <c r="CE3105" s="152">
        <v>13</v>
      </c>
      <c r="CF3105" s="152">
        <v>15</v>
      </c>
      <c r="CG3105" s="155">
        <v>60</v>
      </c>
    </row>
    <row r="3106" spans="1:85" s="214" customFormat="1" ht="15" thickBot="1">
      <c r="A3106" s="214" t="str">
        <f t="shared" si="256"/>
        <v>2024</v>
      </c>
      <c r="B3106" s="214" t="str">
        <f t="shared" si="257"/>
        <v>June</v>
      </c>
      <c r="C3106" s="215">
        <v>45473</v>
      </c>
      <c r="D3106" s="216" t="str">
        <f t="shared" si="258"/>
        <v>OK</v>
      </c>
      <c r="E3106" s="214">
        <f t="shared" si="259"/>
        <v>0</v>
      </c>
      <c r="F3106" s="214">
        <f t="shared" si="260"/>
        <v>1</v>
      </c>
      <c r="G3106" s="163">
        <v>45473</v>
      </c>
      <c r="H3106" s="157">
        <v>35</v>
      </c>
      <c r="I3106" s="157">
        <v>149</v>
      </c>
      <c r="J3106" s="157">
        <v>68</v>
      </c>
      <c r="K3106" s="157">
        <v>195</v>
      </c>
      <c r="L3106" s="157">
        <v>101</v>
      </c>
      <c r="M3106" s="157">
        <v>135</v>
      </c>
      <c r="N3106" s="157">
        <v>90</v>
      </c>
      <c r="O3106" s="157">
        <v>110</v>
      </c>
      <c r="P3106" s="157">
        <v>178</v>
      </c>
      <c r="Q3106" s="157">
        <v>210</v>
      </c>
      <c r="R3106" s="157">
        <v>172</v>
      </c>
      <c r="S3106" s="157">
        <v>44</v>
      </c>
      <c r="T3106" s="157">
        <v>104</v>
      </c>
      <c r="U3106" s="157">
        <v>16</v>
      </c>
      <c r="V3106" s="157">
        <v>45</v>
      </c>
      <c r="W3106" s="157">
        <v>178</v>
      </c>
      <c r="X3106" s="157">
        <v>296</v>
      </c>
      <c r="Y3106" s="157">
        <v>11</v>
      </c>
      <c r="Z3106" s="157">
        <v>211</v>
      </c>
      <c r="AA3106" s="157">
        <v>34</v>
      </c>
      <c r="AB3106" s="157">
        <v>294</v>
      </c>
      <c r="AC3106" s="157">
        <v>446</v>
      </c>
      <c r="AD3106" s="157">
        <v>6</v>
      </c>
      <c r="AE3106" s="157">
        <v>255</v>
      </c>
      <c r="AF3106" s="157">
        <v>550</v>
      </c>
      <c r="AG3106" s="157">
        <v>567</v>
      </c>
      <c r="AH3106" s="157">
        <v>121</v>
      </c>
      <c r="AI3106" s="157">
        <v>512</v>
      </c>
      <c r="AJ3106" s="157">
        <v>37</v>
      </c>
      <c r="AK3106" s="157">
        <v>586</v>
      </c>
      <c r="AL3106" s="157">
        <v>790</v>
      </c>
      <c r="AM3106" s="157">
        <v>11</v>
      </c>
      <c r="AN3106" s="157"/>
      <c r="AO3106" s="157">
        <v>122</v>
      </c>
      <c r="AP3106" s="157">
        <v>14</v>
      </c>
      <c r="AQ3106" s="157">
        <v>194</v>
      </c>
      <c r="AR3106" s="157">
        <v>107</v>
      </c>
      <c r="AS3106" s="157">
        <v>876</v>
      </c>
      <c r="AT3106" s="157">
        <v>118</v>
      </c>
      <c r="AU3106" s="249">
        <v>346</v>
      </c>
      <c r="AV3106" s="157">
        <v>84</v>
      </c>
      <c r="AW3106" s="157">
        <v>237</v>
      </c>
      <c r="AX3106" s="157">
        <v>122</v>
      </c>
      <c r="AY3106" s="157">
        <v>54</v>
      </c>
      <c r="AZ3106" s="157">
        <v>338</v>
      </c>
      <c r="BA3106" s="157">
        <v>126</v>
      </c>
      <c r="BB3106" s="157">
        <v>158</v>
      </c>
      <c r="BC3106" s="217">
        <v>43</v>
      </c>
      <c r="BD3106" s="157">
        <v>236</v>
      </c>
      <c r="BE3106" s="157">
        <v>102</v>
      </c>
      <c r="BF3106" s="157">
        <v>72</v>
      </c>
      <c r="BG3106" s="157">
        <v>42</v>
      </c>
      <c r="BH3106" s="157">
        <v>37</v>
      </c>
      <c r="BI3106" s="157">
        <v>64</v>
      </c>
      <c r="BJ3106" s="157">
        <v>43</v>
      </c>
      <c r="BK3106" s="157">
        <v>6</v>
      </c>
      <c r="BL3106" s="157">
        <v>60</v>
      </c>
      <c r="BM3106" s="157">
        <v>121</v>
      </c>
      <c r="BN3106" s="157">
        <v>77</v>
      </c>
      <c r="BO3106" s="157">
        <v>7</v>
      </c>
      <c r="BP3106" s="157">
        <v>86</v>
      </c>
      <c r="BQ3106" s="157">
        <v>70</v>
      </c>
      <c r="BR3106" s="157">
        <v>31</v>
      </c>
      <c r="BS3106" s="157">
        <v>35</v>
      </c>
      <c r="BT3106" s="157">
        <v>78</v>
      </c>
      <c r="BU3106" s="157">
        <v>35</v>
      </c>
      <c r="BV3106" s="157">
        <v>24</v>
      </c>
      <c r="BW3106" s="157">
        <v>47</v>
      </c>
      <c r="BX3106" s="157">
        <v>130</v>
      </c>
      <c r="BY3106" s="157">
        <v>84</v>
      </c>
      <c r="BZ3106" s="157">
        <v>53</v>
      </c>
      <c r="CA3106" s="157">
        <v>71</v>
      </c>
      <c r="CB3106" s="157">
        <v>38</v>
      </c>
      <c r="CC3106" s="157">
        <v>129</v>
      </c>
      <c r="CD3106" s="157">
        <v>61</v>
      </c>
      <c r="CE3106" s="157">
        <v>23</v>
      </c>
      <c r="CF3106" s="157">
        <v>14</v>
      </c>
      <c r="CG3106" s="159">
        <v>46</v>
      </c>
    </row>
    <row r="3107" spans="1:85" ht="15" thickBot="1">
      <c r="A3107" t="str">
        <f t="shared" si="256"/>
        <v>2024</v>
      </c>
      <c r="B3107" s="209" t="s">
        <v>60</v>
      </c>
      <c r="C3107" s="2">
        <v>45474</v>
      </c>
      <c r="D3107" s="1" t="str">
        <f t="shared" si="258"/>
        <v>OK</v>
      </c>
      <c r="E3107">
        <f t="shared" si="259"/>
        <v>1</v>
      </c>
      <c r="F3107">
        <f t="shared" si="260"/>
        <v>0</v>
      </c>
      <c r="G3107" s="212">
        <v>45474</v>
      </c>
      <c r="H3107" s="146">
        <v>6</v>
      </c>
      <c r="I3107" s="146">
        <v>272</v>
      </c>
      <c r="J3107" s="146">
        <v>230</v>
      </c>
      <c r="K3107" s="146">
        <v>102</v>
      </c>
      <c r="L3107" s="146">
        <v>263</v>
      </c>
      <c r="M3107" s="146">
        <v>121</v>
      </c>
      <c r="N3107" s="146">
        <v>198</v>
      </c>
      <c r="O3107" s="146">
        <v>67</v>
      </c>
      <c r="P3107" s="146">
        <v>335</v>
      </c>
      <c r="Q3107" s="146">
        <v>359</v>
      </c>
      <c r="R3107" s="146">
        <v>228</v>
      </c>
      <c r="S3107" s="146">
        <v>75</v>
      </c>
      <c r="T3107" s="146">
        <v>172</v>
      </c>
      <c r="U3107" s="146">
        <v>23</v>
      </c>
      <c r="V3107" s="146">
        <v>130</v>
      </c>
      <c r="W3107" s="146">
        <v>226</v>
      </c>
      <c r="X3107" s="146">
        <v>165</v>
      </c>
      <c r="Y3107" s="146"/>
      <c r="Z3107" s="146">
        <v>172</v>
      </c>
      <c r="AA3107" s="146">
        <v>30</v>
      </c>
      <c r="AB3107" s="146">
        <v>701</v>
      </c>
      <c r="AC3107" s="146">
        <v>149</v>
      </c>
      <c r="AD3107" s="146">
        <v>1</v>
      </c>
      <c r="AE3107" s="146">
        <v>628</v>
      </c>
      <c r="AF3107" s="146">
        <v>1034</v>
      </c>
      <c r="AG3107" s="146">
        <v>410</v>
      </c>
      <c r="AH3107" s="146">
        <v>61</v>
      </c>
      <c r="AI3107" s="146">
        <v>155</v>
      </c>
      <c r="AJ3107" s="146">
        <v>44</v>
      </c>
      <c r="AK3107" s="146">
        <v>743</v>
      </c>
      <c r="AL3107" s="146">
        <v>747</v>
      </c>
      <c r="AM3107" s="146">
        <v>12</v>
      </c>
      <c r="AN3107" s="208"/>
      <c r="AO3107" s="146">
        <v>225</v>
      </c>
      <c r="AP3107" s="152">
        <v>0</v>
      </c>
      <c r="AQ3107" s="152">
        <v>159</v>
      </c>
      <c r="AR3107" s="146">
        <v>220</v>
      </c>
      <c r="AS3107" s="146">
        <v>780</v>
      </c>
      <c r="AT3107" s="146">
        <v>184</v>
      </c>
      <c r="AU3107" s="249">
        <v>346</v>
      </c>
      <c r="AV3107" s="146">
        <v>33</v>
      </c>
      <c r="AW3107" s="152">
        <v>42</v>
      </c>
      <c r="AX3107" s="146">
        <v>346</v>
      </c>
      <c r="AY3107" s="146">
        <v>126</v>
      </c>
      <c r="AZ3107" s="146">
        <v>238</v>
      </c>
      <c r="BA3107" s="146">
        <v>119</v>
      </c>
      <c r="BB3107" s="146">
        <v>69</v>
      </c>
      <c r="BC3107" s="56">
        <v>123</v>
      </c>
      <c r="BD3107" s="146">
        <v>80</v>
      </c>
      <c r="BE3107" s="146">
        <v>124</v>
      </c>
      <c r="BF3107" s="146">
        <v>61</v>
      </c>
      <c r="BG3107" s="146">
        <v>29</v>
      </c>
      <c r="BH3107" s="146">
        <v>61</v>
      </c>
      <c r="BI3107" s="146">
        <v>17</v>
      </c>
      <c r="BJ3107" s="146">
        <v>47</v>
      </c>
      <c r="BK3107" s="146">
        <v>19</v>
      </c>
      <c r="BL3107" s="146">
        <v>34</v>
      </c>
      <c r="BM3107" s="146">
        <v>114</v>
      </c>
      <c r="BN3107" s="146">
        <v>42</v>
      </c>
      <c r="BO3107" s="146">
        <v>12</v>
      </c>
      <c r="BP3107" s="146">
        <v>106</v>
      </c>
      <c r="BQ3107" s="146">
        <v>118</v>
      </c>
      <c r="BR3107" s="146">
        <v>46</v>
      </c>
      <c r="BS3107" s="146">
        <v>52</v>
      </c>
      <c r="BT3107" s="146">
        <v>12</v>
      </c>
      <c r="BU3107" s="146">
        <v>12</v>
      </c>
      <c r="BV3107" s="146">
        <v>23</v>
      </c>
      <c r="BW3107" s="146">
        <v>123</v>
      </c>
      <c r="BX3107" s="146">
        <v>140</v>
      </c>
      <c r="BY3107" s="146">
        <v>98</v>
      </c>
      <c r="BZ3107" s="146">
        <v>116</v>
      </c>
      <c r="CA3107" s="146">
        <v>37</v>
      </c>
      <c r="CB3107" s="146">
        <v>50</v>
      </c>
      <c r="CC3107" s="146">
        <v>252</v>
      </c>
      <c r="CD3107" s="146">
        <v>74</v>
      </c>
      <c r="CE3107" s="213"/>
      <c r="CF3107" s="146">
        <v>25</v>
      </c>
      <c r="CG3107" s="146">
        <v>55</v>
      </c>
    </row>
    <row r="3108" spans="1:85" ht="15" thickBot="1">
      <c r="A3108" t="str">
        <f t="shared" si="256"/>
        <v>2024</v>
      </c>
      <c r="B3108" s="209" t="s">
        <v>60</v>
      </c>
      <c r="C3108" s="2">
        <v>45475</v>
      </c>
      <c r="D3108" s="1" t="str">
        <f t="shared" si="258"/>
        <v>OK</v>
      </c>
      <c r="E3108">
        <f t="shared" si="259"/>
        <v>1</v>
      </c>
      <c r="F3108">
        <f t="shared" si="260"/>
        <v>0</v>
      </c>
      <c r="G3108" s="204">
        <v>45475</v>
      </c>
      <c r="H3108" s="152">
        <v>17</v>
      </c>
      <c r="I3108" s="152">
        <v>310</v>
      </c>
      <c r="J3108" s="152">
        <v>265</v>
      </c>
      <c r="K3108" s="152">
        <v>121</v>
      </c>
      <c r="L3108" s="152">
        <v>285</v>
      </c>
      <c r="M3108" s="152">
        <v>169</v>
      </c>
      <c r="N3108" s="152">
        <v>242</v>
      </c>
      <c r="O3108" s="152">
        <v>79</v>
      </c>
      <c r="P3108" s="152">
        <v>316</v>
      </c>
      <c r="Q3108" s="152">
        <v>322</v>
      </c>
      <c r="R3108" s="152">
        <v>212</v>
      </c>
      <c r="S3108" s="152">
        <v>81</v>
      </c>
      <c r="T3108" s="152">
        <v>137</v>
      </c>
      <c r="U3108" s="152">
        <v>23</v>
      </c>
      <c r="V3108" s="152">
        <v>116</v>
      </c>
      <c r="W3108" s="152">
        <v>236</v>
      </c>
      <c r="X3108" s="152">
        <v>186</v>
      </c>
      <c r="Y3108" s="152">
        <v>14</v>
      </c>
      <c r="Z3108" s="152">
        <v>206</v>
      </c>
      <c r="AA3108" s="152">
        <v>15</v>
      </c>
      <c r="AB3108" s="152">
        <v>759</v>
      </c>
      <c r="AC3108" s="152">
        <v>163</v>
      </c>
      <c r="AD3108" s="152">
        <v>5</v>
      </c>
      <c r="AE3108" s="152">
        <v>750</v>
      </c>
      <c r="AF3108" s="152">
        <v>1045</v>
      </c>
      <c r="AG3108" s="152">
        <v>428</v>
      </c>
      <c r="AH3108" s="152">
        <v>112</v>
      </c>
      <c r="AI3108" s="152">
        <v>131</v>
      </c>
      <c r="AJ3108" s="152">
        <v>50</v>
      </c>
      <c r="AK3108" s="152">
        <v>799</v>
      </c>
      <c r="AL3108" s="152">
        <v>934</v>
      </c>
      <c r="AM3108" s="152">
        <v>17</v>
      </c>
      <c r="AO3108" s="152">
        <v>198</v>
      </c>
      <c r="AP3108" s="152">
        <v>0</v>
      </c>
      <c r="AQ3108" s="152">
        <v>125</v>
      </c>
      <c r="AR3108" s="152">
        <v>223</v>
      </c>
      <c r="AS3108" s="152">
        <v>858</v>
      </c>
      <c r="AT3108" s="152">
        <v>162</v>
      </c>
      <c r="AU3108" s="249">
        <v>346</v>
      </c>
      <c r="AV3108" s="152">
        <v>30</v>
      </c>
      <c r="AW3108" s="152">
        <v>55</v>
      </c>
      <c r="AX3108" s="152">
        <v>370</v>
      </c>
      <c r="AY3108" s="152">
        <v>158</v>
      </c>
      <c r="AZ3108" s="152">
        <v>260</v>
      </c>
      <c r="BA3108" s="152">
        <v>155</v>
      </c>
      <c r="BB3108" s="152">
        <v>52</v>
      </c>
      <c r="BC3108" s="55">
        <v>104</v>
      </c>
      <c r="BD3108" s="152">
        <v>105</v>
      </c>
      <c r="BE3108" s="152">
        <v>135</v>
      </c>
      <c r="BF3108" s="152">
        <v>62</v>
      </c>
      <c r="BG3108" s="152">
        <v>43</v>
      </c>
      <c r="BH3108" s="152">
        <v>80</v>
      </c>
      <c r="BI3108" s="152">
        <v>14</v>
      </c>
      <c r="BJ3108" s="152">
        <v>52</v>
      </c>
      <c r="BK3108" s="152">
        <v>21</v>
      </c>
      <c r="BL3108" s="152">
        <v>34</v>
      </c>
      <c r="BM3108" s="152">
        <v>114</v>
      </c>
      <c r="BN3108" s="152">
        <v>50</v>
      </c>
      <c r="BO3108" s="152">
        <v>13</v>
      </c>
      <c r="BP3108" s="152">
        <v>135</v>
      </c>
      <c r="BQ3108" s="152">
        <v>159</v>
      </c>
      <c r="BR3108" s="152">
        <v>40</v>
      </c>
      <c r="BS3108" s="152">
        <v>64</v>
      </c>
      <c r="BT3108" s="152">
        <v>26</v>
      </c>
      <c r="BU3108" s="152">
        <v>26</v>
      </c>
      <c r="BV3108" s="152">
        <v>47</v>
      </c>
      <c r="BW3108" s="152">
        <v>134</v>
      </c>
      <c r="BX3108" s="152">
        <v>170</v>
      </c>
      <c r="BY3108" s="152">
        <v>102</v>
      </c>
      <c r="BZ3108" s="152">
        <v>117</v>
      </c>
      <c r="CA3108" s="152">
        <v>29</v>
      </c>
      <c r="CB3108" s="152">
        <v>74</v>
      </c>
      <c r="CC3108" s="152">
        <v>304</v>
      </c>
      <c r="CD3108" s="152">
        <v>97</v>
      </c>
      <c r="CE3108" s="210"/>
      <c r="CF3108" s="152">
        <v>14</v>
      </c>
      <c r="CG3108" s="152">
        <v>33</v>
      </c>
    </row>
    <row r="3109" spans="1:85" ht="15" thickBot="1">
      <c r="A3109" t="str">
        <f t="shared" si="256"/>
        <v>2024</v>
      </c>
      <c r="B3109" s="209" t="s">
        <v>60</v>
      </c>
      <c r="C3109" s="2">
        <v>45476</v>
      </c>
      <c r="D3109" s="1" t="str">
        <f t="shared" si="258"/>
        <v>OK</v>
      </c>
      <c r="E3109">
        <f t="shared" si="259"/>
        <v>1</v>
      </c>
      <c r="F3109">
        <f t="shared" si="260"/>
        <v>0</v>
      </c>
      <c r="G3109" s="204">
        <v>45476</v>
      </c>
      <c r="H3109" s="152">
        <v>19</v>
      </c>
      <c r="I3109" s="152">
        <v>355</v>
      </c>
      <c r="J3109" s="152">
        <v>281</v>
      </c>
      <c r="K3109" s="152">
        <v>166</v>
      </c>
      <c r="L3109" s="152">
        <v>301</v>
      </c>
      <c r="M3109" s="152">
        <v>156</v>
      </c>
      <c r="N3109" s="152">
        <v>287</v>
      </c>
      <c r="O3109" s="152">
        <v>103</v>
      </c>
      <c r="P3109" s="152">
        <v>392</v>
      </c>
      <c r="Q3109" s="152">
        <v>358</v>
      </c>
      <c r="R3109" s="152">
        <v>243</v>
      </c>
      <c r="S3109" s="152">
        <v>80</v>
      </c>
      <c r="T3109" s="152">
        <v>131</v>
      </c>
      <c r="U3109" s="152">
        <v>34</v>
      </c>
      <c r="V3109" s="152">
        <v>130</v>
      </c>
      <c r="W3109" s="152">
        <v>235</v>
      </c>
      <c r="X3109" s="152">
        <v>233</v>
      </c>
      <c r="Y3109" s="152">
        <v>21</v>
      </c>
      <c r="Z3109" s="152">
        <v>289</v>
      </c>
      <c r="AA3109" s="152">
        <v>12</v>
      </c>
      <c r="AB3109" s="152">
        <v>855</v>
      </c>
      <c r="AC3109" s="152">
        <v>262</v>
      </c>
      <c r="AD3109" s="152">
        <v>1</v>
      </c>
      <c r="AE3109" s="152">
        <v>816</v>
      </c>
      <c r="AF3109" s="152">
        <v>1258</v>
      </c>
      <c r="AG3109" s="152">
        <v>630</v>
      </c>
      <c r="AH3109" s="152">
        <v>63</v>
      </c>
      <c r="AI3109" s="152">
        <v>235</v>
      </c>
      <c r="AJ3109" s="152">
        <v>53</v>
      </c>
      <c r="AK3109" s="152">
        <v>925</v>
      </c>
      <c r="AL3109" s="152">
        <v>965</v>
      </c>
      <c r="AM3109" s="152">
        <v>17</v>
      </c>
      <c r="AO3109" s="152">
        <v>200</v>
      </c>
      <c r="AP3109" s="152">
        <v>9</v>
      </c>
      <c r="AQ3109" s="152">
        <v>210</v>
      </c>
      <c r="AR3109" s="152">
        <v>262</v>
      </c>
      <c r="AS3109" s="152">
        <v>1005</v>
      </c>
      <c r="AT3109" s="152">
        <v>219</v>
      </c>
      <c r="AU3109" s="249">
        <v>346</v>
      </c>
      <c r="AV3109" s="152">
        <v>67</v>
      </c>
      <c r="AW3109" s="152">
        <v>71</v>
      </c>
      <c r="AX3109" s="152">
        <v>412</v>
      </c>
      <c r="AY3109" s="152">
        <v>197</v>
      </c>
      <c r="AZ3109" s="152">
        <v>369</v>
      </c>
      <c r="BA3109" s="152">
        <v>129</v>
      </c>
      <c r="BB3109" s="152">
        <v>124</v>
      </c>
      <c r="BC3109" s="55">
        <v>187</v>
      </c>
      <c r="BD3109" s="152">
        <v>154</v>
      </c>
      <c r="BE3109" s="152">
        <v>180</v>
      </c>
      <c r="BF3109" s="152">
        <v>85</v>
      </c>
      <c r="BG3109" s="152">
        <v>42</v>
      </c>
      <c r="BH3109" s="152">
        <v>69</v>
      </c>
      <c r="BI3109" s="152">
        <v>32</v>
      </c>
      <c r="BJ3109" s="152">
        <v>69</v>
      </c>
      <c r="BK3109" s="152">
        <v>38</v>
      </c>
      <c r="BL3109" s="152">
        <v>46</v>
      </c>
      <c r="BM3109" s="152">
        <v>165</v>
      </c>
      <c r="BN3109" s="152">
        <v>59</v>
      </c>
      <c r="BO3109" s="152">
        <v>8</v>
      </c>
      <c r="BP3109" s="152">
        <v>143</v>
      </c>
      <c r="BQ3109" s="152">
        <v>149</v>
      </c>
      <c r="BR3109" s="152">
        <v>54</v>
      </c>
      <c r="BS3109" s="152">
        <v>61</v>
      </c>
      <c r="BT3109" s="152">
        <v>31</v>
      </c>
      <c r="BU3109" s="152">
        <v>25</v>
      </c>
      <c r="BV3109" s="152">
        <v>33</v>
      </c>
      <c r="BW3109" s="152">
        <v>155</v>
      </c>
      <c r="BX3109" s="152">
        <v>182</v>
      </c>
      <c r="BY3109" s="152">
        <v>102</v>
      </c>
      <c r="BZ3109" s="152">
        <v>122</v>
      </c>
      <c r="CA3109" s="152">
        <v>37</v>
      </c>
      <c r="CB3109" s="152">
        <v>58</v>
      </c>
      <c r="CC3109" s="152">
        <v>325</v>
      </c>
      <c r="CD3109" s="152">
        <v>95</v>
      </c>
      <c r="CE3109" s="210"/>
      <c r="CF3109" s="152">
        <v>18</v>
      </c>
      <c r="CG3109" s="152">
        <v>40</v>
      </c>
    </row>
    <row r="3110" spans="1:85" ht="15" thickBot="1">
      <c r="A3110" t="str">
        <f t="shared" si="256"/>
        <v>2024</v>
      </c>
      <c r="B3110" s="209" t="s">
        <v>60</v>
      </c>
      <c r="C3110" s="2">
        <v>45477</v>
      </c>
      <c r="D3110" s="1" t="str">
        <f t="shared" si="258"/>
        <v>OK</v>
      </c>
      <c r="E3110">
        <f t="shared" si="259"/>
        <v>1</v>
      </c>
      <c r="F3110">
        <f t="shared" si="260"/>
        <v>0</v>
      </c>
      <c r="G3110" s="204">
        <v>45477</v>
      </c>
      <c r="H3110" s="152">
        <v>2</v>
      </c>
      <c r="I3110" s="152">
        <v>368</v>
      </c>
      <c r="J3110" s="152">
        <v>291</v>
      </c>
      <c r="K3110" s="152">
        <v>171</v>
      </c>
      <c r="L3110" s="152">
        <v>328</v>
      </c>
      <c r="M3110" s="152">
        <v>165</v>
      </c>
      <c r="N3110" s="152">
        <v>284</v>
      </c>
      <c r="O3110" s="152">
        <v>92</v>
      </c>
      <c r="P3110" s="152">
        <v>446</v>
      </c>
      <c r="Q3110" s="152">
        <v>403</v>
      </c>
      <c r="R3110" s="152">
        <v>286</v>
      </c>
      <c r="S3110" s="152">
        <v>74</v>
      </c>
      <c r="T3110" s="152">
        <v>145</v>
      </c>
      <c r="U3110" s="152">
        <v>27</v>
      </c>
      <c r="V3110" s="152">
        <v>137</v>
      </c>
      <c r="W3110" s="152">
        <v>262</v>
      </c>
      <c r="X3110" s="152">
        <v>232</v>
      </c>
      <c r="Y3110" s="152">
        <v>17</v>
      </c>
      <c r="Z3110" s="152">
        <v>237</v>
      </c>
      <c r="AA3110" s="152">
        <v>11</v>
      </c>
      <c r="AB3110" s="152">
        <v>862</v>
      </c>
      <c r="AC3110" s="152">
        <v>237</v>
      </c>
      <c r="AD3110" s="152">
        <v>11</v>
      </c>
      <c r="AE3110" s="152">
        <v>842</v>
      </c>
      <c r="AF3110" s="152">
        <v>1303</v>
      </c>
      <c r="AG3110" s="152">
        <v>649</v>
      </c>
      <c r="AH3110" s="152">
        <v>93</v>
      </c>
      <c r="AI3110" s="152">
        <v>257</v>
      </c>
      <c r="AJ3110" s="152">
        <v>54</v>
      </c>
      <c r="AK3110" s="152">
        <v>992</v>
      </c>
      <c r="AL3110" s="152">
        <v>1102</v>
      </c>
      <c r="AM3110" s="152">
        <v>19</v>
      </c>
      <c r="AO3110" s="152">
        <v>234</v>
      </c>
      <c r="AP3110" s="152">
        <v>12</v>
      </c>
      <c r="AQ3110" s="152">
        <v>225</v>
      </c>
      <c r="AR3110" s="152">
        <v>267</v>
      </c>
      <c r="AS3110" s="152">
        <v>1133</v>
      </c>
      <c r="AT3110" s="152">
        <v>210</v>
      </c>
      <c r="AU3110" s="249">
        <v>346</v>
      </c>
      <c r="AV3110" s="152">
        <v>77</v>
      </c>
      <c r="AW3110" s="152">
        <v>115</v>
      </c>
      <c r="AX3110" s="152">
        <v>413</v>
      </c>
      <c r="AY3110" s="152">
        <v>165</v>
      </c>
      <c r="AZ3110" s="152">
        <v>365</v>
      </c>
      <c r="BA3110" s="152">
        <v>147</v>
      </c>
      <c r="BB3110" s="152">
        <v>126</v>
      </c>
      <c r="BC3110" s="55">
        <v>170</v>
      </c>
      <c r="BD3110" s="152">
        <v>135</v>
      </c>
      <c r="BE3110" s="152">
        <v>209</v>
      </c>
      <c r="BF3110" s="152">
        <v>86</v>
      </c>
      <c r="BG3110" s="152">
        <v>42</v>
      </c>
      <c r="BH3110" s="152">
        <v>69</v>
      </c>
      <c r="BI3110" s="152">
        <v>33</v>
      </c>
      <c r="BJ3110" s="152">
        <v>65</v>
      </c>
      <c r="BK3110" s="152">
        <v>26</v>
      </c>
      <c r="BL3110" s="152">
        <v>54</v>
      </c>
      <c r="BM3110" s="152">
        <v>178</v>
      </c>
      <c r="BN3110" s="152">
        <v>62</v>
      </c>
      <c r="BO3110" s="152">
        <v>15</v>
      </c>
      <c r="BP3110" s="152">
        <v>147</v>
      </c>
      <c r="BQ3110" s="152">
        <v>173</v>
      </c>
      <c r="BR3110" s="152">
        <v>54</v>
      </c>
      <c r="BS3110" s="152">
        <v>63</v>
      </c>
      <c r="BT3110" s="152">
        <v>51</v>
      </c>
      <c r="BU3110" s="152">
        <v>49</v>
      </c>
      <c r="BV3110" s="152">
        <v>37</v>
      </c>
      <c r="BW3110" s="152">
        <v>146</v>
      </c>
      <c r="BX3110" s="152">
        <v>212</v>
      </c>
      <c r="BY3110" s="152">
        <v>113</v>
      </c>
      <c r="BZ3110" s="152">
        <v>130</v>
      </c>
      <c r="CA3110" s="152">
        <v>37</v>
      </c>
      <c r="CB3110" s="152">
        <v>65</v>
      </c>
      <c r="CC3110" s="152">
        <v>305</v>
      </c>
      <c r="CD3110" s="152">
        <v>106</v>
      </c>
      <c r="CE3110" s="210"/>
      <c r="CF3110" s="152">
        <v>19</v>
      </c>
      <c r="CG3110" s="152">
        <v>52</v>
      </c>
    </row>
    <row r="3111" spans="1:85" ht="15" thickBot="1">
      <c r="A3111" t="str">
        <f t="shared" si="256"/>
        <v>2024</v>
      </c>
      <c r="B3111" s="209" t="s">
        <v>60</v>
      </c>
      <c r="C3111" s="2">
        <v>45478</v>
      </c>
      <c r="D3111" s="1" t="str">
        <f t="shared" si="258"/>
        <v>OK</v>
      </c>
      <c r="E3111">
        <f t="shared" si="259"/>
        <v>1</v>
      </c>
      <c r="F3111">
        <f t="shared" si="260"/>
        <v>0</v>
      </c>
      <c r="G3111" s="204">
        <v>45478</v>
      </c>
      <c r="H3111" s="152">
        <v>8</v>
      </c>
      <c r="I3111" s="152">
        <v>277</v>
      </c>
      <c r="J3111" s="152">
        <v>233</v>
      </c>
      <c r="K3111" s="152">
        <v>135</v>
      </c>
      <c r="L3111" s="152">
        <v>235</v>
      </c>
      <c r="M3111" s="152">
        <v>177</v>
      </c>
      <c r="N3111" s="152">
        <v>288</v>
      </c>
      <c r="O3111" s="152">
        <v>86</v>
      </c>
      <c r="P3111" s="152">
        <v>385</v>
      </c>
      <c r="Q3111" s="152">
        <v>293</v>
      </c>
      <c r="R3111" s="152">
        <v>204</v>
      </c>
      <c r="S3111" s="152">
        <v>66</v>
      </c>
      <c r="T3111" s="152">
        <v>140</v>
      </c>
      <c r="U3111" s="152">
        <v>20</v>
      </c>
      <c r="V3111" s="152">
        <v>125</v>
      </c>
      <c r="W3111" s="152">
        <v>245</v>
      </c>
      <c r="X3111" s="152">
        <v>213</v>
      </c>
      <c r="Y3111" s="152">
        <v>10</v>
      </c>
      <c r="Z3111" s="152">
        <v>259</v>
      </c>
      <c r="AA3111" s="152">
        <v>16</v>
      </c>
      <c r="AB3111" s="152">
        <v>655</v>
      </c>
      <c r="AC3111" s="152">
        <v>201</v>
      </c>
      <c r="AD3111" s="152">
        <v>2</v>
      </c>
      <c r="AE3111" s="152">
        <v>616</v>
      </c>
      <c r="AF3111" s="152">
        <v>930</v>
      </c>
      <c r="AG3111" s="152">
        <v>510</v>
      </c>
      <c r="AH3111" s="152">
        <v>93</v>
      </c>
      <c r="AI3111" s="152">
        <v>213</v>
      </c>
      <c r="AJ3111" s="152">
        <v>59</v>
      </c>
      <c r="AK3111" s="152">
        <v>729</v>
      </c>
      <c r="AL3111" s="152">
        <v>893</v>
      </c>
      <c r="AM3111" s="152">
        <v>21</v>
      </c>
      <c r="AO3111" s="152">
        <v>208</v>
      </c>
      <c r="AP3111" s="152">
        <v>6</v>
      </c>
      <c r="AQ3111" s="152">
        <v>168</v>
      </c>
      <c r="AR3111" s="152">
        <v>217</v>
      </c>
      <c r="AS3111" s="152">
        <v>871</v>
      </c>
      <c r="AT3111" s="152">
        <v>152</v>
      </c>
      <c r="AU3111" s="249">
        <v>346</v>
      </c>
      <c r="AV3111" s="152">
        <v>54</v>
      </c>
      <c r="AW3111" s="152">
        <v>96</v>
      </c>
      <c r="AX3111" s="152">
        <v>372</v>
      </c>
      <c r="AY3111" s="152">
        <v>131</v>
      </c>
      <c r="AZ3111" s="152">
        <v>326</v>
      </c>
      <c r="BA3111" s="152">
        <v>153</v>
      </c>
      <c r="BB3111" s="152">
        <v>77</v>
      </c>
      <c r="BC3111" s="55">
        <v>135</v>
      </c>
      <c r="BD3111" s="152">
        <v>137</v>
      </c>
      <c r="BE3111" s="152">
        <v>163</v>
      </c>
      <c r="BF3111" s="152">
        <v>51</v>
      </c>
      <c r="BG3111" s="152">
        <v>46</v>
      </c>
      <c r="BH3111" s="152">
        <v>71</v>
      </c>
      <c r="BI3111" s="152">
        <v>34</v>
      </c>
      <c r="BJ3111" s="152">
        <v>55</v>
      </c>
      <c r="BK3111" s="152">
        <v>19</v>
      </c>
      <c r="BL3111" s="152">
        <v>44</v>
      </c>
      <c r="BM3111" s="152">
        <v>153</v>
      </c>
      <c r="BN3111" s="152">
        <v>32</v>
      </c>
      <c r="BO3111" s="152">
        <v>9</v>
      </c>
      <c r="BP3111" s="152">
        <v>115</v>
      </c>
      <c r="BQ3111" s="152">
        <v>124</v>
      </c>
      <c r="BR3111" s="152">
        <v>55</v>
      </c>
      <c r="BS3111" s="152">
        <v>53</v>
      </c>
      <c r="BT3111" s="152">
        <v>31</v>
      </c>
      <c r="BU3111" s="152">
        <v>41</v>
      </c>
      <c r="BV3111" s="152">
        <v>24</v>
      </c>
      <c r="BW3111" s="152">
        <v>131</v>
      </c>
      <c r="BX3111" s="152">
        <v>146</v>
      </c>
      <c r="BY3111" s="152">
        <v>98</v>
      </c>
      <c r="BZ3111" s="152">
        <v>113</v>
      </c>
      <c r="CA3111" s="152">
        <v>40</v>
      </c>
      <c r="CB3111" s="152">
        <v>45</v>
      </c>
      <c r="CC3111" s="152">
        <v>334</v>
      </c>
      <c r="CD3111" s="152">
        <v>89</v>
      </c>
      <c r="CE3111" s="210"/>
      <c r="CF3111" s="152">
        <v>21</v>
      </c>
      <c r="CG3111" s="152">
        <v>40</v>
      </c>
    </row>
    <row r="3112" spans="1:85" ht="15" thickBot="1">
      <c r="A3112" t="str">
        <f t="shared" si="256"/>
        <v>2024</v>
      </c>
      <c r="B3112" s="209" t="s">
        <v>60</v>
      </c>
      <c r="C3112" s="2">
        <v>45479</v>
      </c>
      <c r="D3112" s="1" t="str">
        <f t="shared" si="258"/>
        <v>OK</v>
      </c>
      <c r="E3112">
        <f t="shared" si="259"/>
        <v>0</v>
      </c>
      <c r="F3112">
        <f t="shared" si="260"/>
        <v>1</v>
      </c>
      <c r="G3112" s="204">
        <v>45479</v>
      </c>
      <c r="H3112" s="152">
        <v>4</v>
      </c>
      <c r="I3112" s="152">
        <v>128</v>
      </c>
      <c r="J3112" s="152">
        <v>91</v>
      </c>
      <c r="K3112" s="152">
        <v>120</v>
      </c>
      <c r="L3112" s="152">
        <v>87</v>
      </c>
      <c r="M3112" s="152">
        <v>151</v>
      </c>
      <c r="N3112" s="152">
        <v>68</v>
      </c>
      <c r="O3112" s="152">
        <v>66</v>
      </c>
      <c r="P3112" s="152">
        <v>179</v>
      </c>
      <c r="Q3112" s="152">
        <v>150</v>
      </c>
      <c r="R3112" s="152">
        <v>144</v>
      </c>
      <c r="S3112" s="152">
        <v>34</v>
      </c>
      <c r="T3112" s="152">
        <v>146</v>
      </c>
      <c r="U3112" s="152">
        <v>19</v>
      </c>
      <c r="V3112" s="152">
        <v>45</v>
      </c>
      <c r="W3112" s="152">
        <v>170</v>
      </c>
      <c r="X3112" s="152">
        <v>203</v>
      </c>
      <c r="Y3112" s="152">
        <v>8</v>
      </c>
      <c r="Z3112" s="152">
        <v>179</v>
      </c>
      <c r="AA3112" s="152">
        <v>12</v>
      </c>
      <c r="AB3112" s="152">
        <v>190</v>
      </c>
      <c r="AC3112" s="152">
        <v>289</v>
      </c>
      <c r="AD3112" s="152">
        <v>0</v>
      </c>
      <c r="AE3112" s="152">
        <v>191</v>
      </c>
      <c r="AF3112" s="152">
        <v>395</v>
      </c>
      <c r="AG3112" s="152">
        <v>354</v>
      </c>
      <c r="AH3112" s="152">
        <v>63</v>
      </c>
      <c r="AI3112" s="152">
        <v>159</v>
      </c>
      <c r="AJ3112" s="152">
        <v>47</v>
      </c>
      <c r="AK3112" s="152">
        <v>279</v>
      </c>
      <c r="AL3112" s="152">
        <v>548</v>
      </c>
      <c r="AM3112" s="152">
        <v>11</v>
      </c>
      <c r="AO3112" s="152">
        <v>83</v>
      </c>
      <c r="AP3112" s="152">
        <v>9</v>
      </c>
      <c r="AQ3112" s="152">
        <v>148</v>
      </c>
      <c r="AR3112" s="152">
        <v>77</v>
      </c>
      <c r="AS3112" s="152">
        <v>497</v>
      </c>
      <c r="AT3112" s="152">
        <v>45</v>
      </c>
      <c r="AU3112" s="249">
        <v>346</v>
      </c>
      <c r="AV3112" s="152">
        <v>27</v>
      </c>
      <c r="AW3112" s="152">
        <v>183</v>
      </c>
      <c r="AX3112" s="152">
        <v>132</v>
      </c>
      <c r="AY3112" s="152">
        <v>32</v>
      </c>
      <c r="AZ3112" s="152">
        <v>210</v>
      </c>
      <c r="BA3112" s="152">
        <v>103</v>
      </c>
      <c r="BB3112" s="152">
        <v>91</v>
      </c>
      <c r="BC3112" s="55">
        <v>69</v>
      </c>
      <c r="BD3112" s="152">
        <v>143</v>
      </c>
      <c r="BE3112" s="152">
        <v>77</v>
      </c>
      <c r="BF3112" s="152">
        <v>37</v>
      </c>
      <c r="BG3112" s="152">
        <v>28</v>
      </c>
      <c r="BH3112" s="152">
        <v>35</v>
      </c>
      <c r="BI3112" s="152">
        <v>75</v>
      </c>
      <c r="BJ3112" s="152">
        <v>33</v>
      </c>
      <c r="BK3112" s="152">
        <v>9</v>
      </c>
      <c r="BL3112" s="152">
        <v>111</v>
      </c>
      <c r="BM3112" s="152">
        <v>123</v>
      </c>
      <c r="BN3112" s="152">
        <v>59</v>
      </c>
      <c r="BO3112" s="152">
        <v>9</v>
      </c>
      <c r="BP3112" s="152">
        <v>82</v>
      </c>
      <c r="BQ3112" s="152">
        <v>69</v>
      </c>
      <c r="BR3112" s="152">
        <v>24</v>
      </c>
      <c r="BS3112" s="152">
        <v>37</v>
      </c>
      <c r="BT3112" s="152">
        <v>40</v>
      </c>
      <c r="BU3112" s="152">
        <v>38</v>
      </c>
      <c r="BV3112" s="152">
        <v>22</v>
      </c>
      <c r="BW3112" s="152">
        <v>104</v>
      </c>
      <c r="BX3112" s="152">
        <v>114</v>
      </c>
      <c r="BY3112" s="152">
        <v>81</v>
      </c>
      <c r="BZ3112" s="152">
        <v>64</v>
      </c>
      <c r="CA3112" s="152">
        <v>56</v>
      </c>
      <c r="CB3112" s="152">
        <v>30</v>
      </c>
      <c r="CC3112" s="152">
        <v>234</v>
      </c>
      <c r="CD3112" s="152">
        <v>59</v>
      </c>
      <c r="CE3112" s="210"/>
      <c r="CF3112" s="152">
        <v>17</v>
      </c>
      <c r="CG3112" s="152">
        <v>59</v>
      </c>
    </row>
    <row r="3113" spans="1:85" ht="15" thickBot="1">
      <c r="A3113" t="str">
        <f t="shared" si="256"/>
        <v>2024</v>
      </c>
      <c r="B3113" s="209" t="s">
        <v>60</v>
      </c>
      <c r="C3113" s="2">
        <v>45480</v>
      </c>
      <c r="D3113" s="1" t="str">
        <f t="shared" si="258"/>
        <v>OK</v>
      </c>
      <c r="E3113">
        <f t="shared" si="259"/>
        <v>0</v>
      </c>
      <c r="F3113">
        <f t="shared" si="260"/>
        <v>1</v>
      </c>
      <c r="G3113" s="204">
        <v>45480</v>
      </c>
      <c r="H3113" s="152">
        <v>23</v>
      </c>
      <c r="I3113" s="152">
        <v>161</v>
      </c>
      <c r="J3113" s="152">
        <v>45</v>
      </c>
      <c r="K3113" s="152">
        <v>162</v>
      </c>
      <c r="L3113" s="152">
        <v>71</v>
      </c>
      <c r="M3113" s="152">
        <v>110</v>
      </c>
      <c r="N3113" s="152">
        <v>92</v>
      </c>
      <c r="O3113" s="152">
        <v>97</v>
      </c>
      <c r="P3113" s="152">
        <v>171</v>
      </c>
      <c r="Q3113" s="152">
        <v>163</v>
      </c>
      <c r="R3113" s="152">
        <v>125</v>
      </c>
      <c r="S3113" s="152">
        <v>39</v>
      </c>
      <c r="T3113" s="152">
        <v>128</v>
      </c>
      <c r="U3113" s="152">
        <v>15</v>
      </c>
      <c r="V3113" s="152">
        <v>43</v>
      </c>
      <c r="W3113" s="152">
        <v>147</v>
      </c>
      <c r="X3113" s="152">
        <v>216</v>
      </c>
      <c r="Y3113" s="152">
        <v>12</v>
      </c>
      <c r="Z3113" s="152">
        <v>157</v>
      </c>
      <c r="AA3113" s="152">
        <v>26</v>
      </c>
      <c r="AB3113" s="152">
        <v>212</v>
      </c>
      <c r="AC3113" s="152">
        <v>329</v>
      </c>
      <c r="AD3113" s="152">
        <v>3</v>
      </c>
      <c r="AE3113" s="152">
        <v>217</v>
      </c>
      <c r="AF3113" s="152">
        <v>433</v>
      </c>
      <c r="AG3113" s="152">
        <v>407</v>
      </c>
      <c r="AH3113" s="152">
        <v>99</v>
      </c>
      <c r="AI3113" s="152">
        <v>274</v>
      </c>
      <c r="AJ3113" s="152">
        <v>45</v>
      </c>
      <c r="AK3113" s="152">
        <v>453</v>
      </c>
      <c r="AL3113" s="152">
        <v>583</v>
      </c>
      <c r="AM3113" s="152">
        <v>6</v>
      </c>
      <c r="AO3113" s="152">
        <v>105</v>
      </c>
      <c r="AP3113" s="152">
        <v>9</v>
      </c>
      <c r="AQ3113" s="152">
        <v>169</v>
      </c>
      <c r="AR3113" s="152">
        <v>76</v>
      </c>
      <c r="AS3113" s="152">
        <v>652</v>
      </c>
      <c r="AT3113" s="152">
        <v>130</v>
      </c>
      <c r="AU3113" s="249">
        <v>346</v>
      </c>
      <c r="AV3113" s="152">
        <v>66</v>
      </c>
      <c r="AW3113" s="152">
        <v>187</v>
      </c>
      <c r="AX3113" s="152">
        <v>104</v>
      </c>
      <c r="AY3113" s="152">
        <v>49</v>
      </c>
      <c r="AZ3113" s="152">
        <v>288</v>
      </c>
      <c r="BA3113" s="152">
        <v>133</v>
      </c>
      <c r="BB3113" s="152">
        <v>112</v>
      </c>
      <c r="BC3113" s="55">
        <v>64</v>
      </c>
      <c r="BD3113" s="152">
        <v>211</v>
      </c>
      <c r="BE3113" s="152">
        <v>102</v>
      </c>
      <c r="BF3113" s="152">
        <v>52</v>
      </c>
      <c r="BG3113" s="152">
        <v>31</v>
      </c>
      <c r="BH3113" s="152">
        <v>35</v>
      </c>
      <c r="BI3113" s="152">
        <v>55</v>
      </c>
      <c r="BJ3113" s="152">
        <v>54</v>
      </c>
      <c r="BK3113" s="152">
        <v>9</v>
      </c>
      <c r="BL3113" s="152">
        <v>90</v>
      </c>
      <c r="BM3113" s="152">
        <v>118</v>
      </c>
      <c r="BN3113" s="152">
        <v>66</v>
      </c>
      <c r="BO3113" s="152">
        <v>4</v>
      </c>
      <c r="BP3113" s="152">
        <v>81</v>
      </c>
      <c r="BQ3113" s="152">
        <v>58</v>
      </c>
      <c r="BR3113" s="152">
        <v>24</v>
      </c>
      <c r="BS3113" s="152">
        <v>46</v>
      </c>
      <c r="BT3113" s="152">
        <v>66</v>
      </c>
      <c r="BU3113" s="152">
        <v>33</v>
      </c>
      <c r="BV3113" s="152">
        <v>22</v>
      </c>
      <c r="BW3113" s="152">
        <v>63</v>
      </c>
      <c r="BX3113" s="152">
        <v>84</v>
      </c>
      <c r="BY3113" s="152">
        <v>82</v>
      </c>
      <c r="BZ3113" s="152">
        <v>74</v>
      </c>
      <c r="CA3113" s="152">
        <v>38</v>
      </c>
      <c r="CB3113" s="152">
        <v>26</v>
      </c>
      <c r="CC3113" s="152">
        <v>169</v>
      </c>
      <c r="CD3113" s="152">
        <v>39</v>
      </c>
      <c r="CE3113" s="210"/>
      <c r="CF3113" s="152">
        <v>29</v>
      </c>
      <c r="CG3113" s="152">
        <v>88</v>
      </c>
    </row>
    <row r="3114" spans="1:85" ht="15" thickBot="1">
      <c r="A3114" t="str">
        <f t="shared" si="256"/>
        <v>2024</v>
      </c>
      <c r="B3114" s="209" t="s">
        <v>60</v>
      </c>
      <c r="C3114" s="2">
        <v>45481</v>
      </c>
      <c r="D3114" s="1" t="str">
        <f t="shared" si="258"/>
        <v>OK</v>
      </c>
      <c r="E3114">
        <f t="shared" si="259"/>
        <v>1</v>
      </c>
      <c r="F3114">
        <f t="shared" si="260"/>
        <v>0</v>
      </c>
      <c r="G3114" s="204">
        <v>45481</v>
      </c>
      <c r="H3114" s="152">
        <v>33</v>
      </c>
      <c r="I3114" s="152">
        <v>313</v>
      </c>
      <c r="J3114" s="152">
        <v>249</v>
      </c>
      <c r="K3114" s="152">
        <v>160</v>
      </c>
      <c r="L3114" s="152">
        <v>266</v>
      </c>
      <c r="M3114" s="152">
        <v>101</v>
      </c>
      <c r="N3114" s="152">
        <v>227</v>
      </c>
      <c r="O3114" s="152">
        <v>81</v>
      </c>
      <c r="P3114" s="152">
        <v>407</v>
      </c>
      <c r="Q3114" s="152">
        <v>387</v>
      </c>
      <c r="R3114" s="152">
        <v>288</v>
      </c>
      <c r="S3114" s="152">
        <v>83</v>
      </c>
      <c r="T3114" s="152">
        <v>133</v>
      </c>
      <c r="U3114" s="152">
        <v>36</v>
      </c>
      <c r="V3114" s="152">
        <v>115</v>
      </c>
      <c r="W3114" s="152">
        <v>227</v>
      </c>
      <c r="X3114" s="152">
        <v>218</v>
      </c>
      <c r="Y3114" s="152">
        <v>14</v>
      </c>
      <c r="Z3114" s="152">
        <v>193</v>
      </c>
      <c r="AA3114" s="152">
        <v>16</v>
      </c>
      <c r="AB3114" s="152">
        <v>748</v>
      </c>
      <c r="AC3114" s="152">
        <v>226</v>
      </c>
      <c r="AD3114" s="152">
        <v>10</v>
      </c>
      <c r="AE3114" s="152">
        <v>733</v>
      </c>
      <c r="AF3114" s="152">
        <v>1133</v>
      </c>
      <c r="AG3114" s="152">
        <v>536</v>
      </c>
      <c r="AH3114" s="152">
        <v>62</v>
      </c>
      <c r="AI3114" s="152">
        <v>269</v>
      </c>
      <c r="AJ3114" s="152">
        <v>65</v>
      </c>
      <c r="AK3114" s="152">
        <v>851</v>
      </c>
      <c r="AL3114" s="152">
        <v>997</v>
      </c>
      <c r="AM3114" s="152">
        <v>10</v>
      </c>
      <c r="AO3114" s="152">
        <v>223</v>
      </c>
      <c r="AP3114" s="152">
        <v>10</v>
      </c>
      <c r="AQ3114" s="152">
        <v>183</v>
      </c>
      <c r="AR3114" s="152">
        <v>244</v>
      </c>
      <c r="AS3114" s="152">
        <v>962</v>
      </c>
      <c r="AT3114" s="152">
        <v>168</v>
      </c>
      <c r="AU3114" s="249">
        <v>346</v>
      </c>
      <c r="AV3114" s="152">
        <v>88</v>
      </c>
      <c r="AW3114" s="152">
        <v>67</v>
      </c>
      <c r="AX3114" s="152">
        <v>361</v>
      </c>
      <c r="AY3114" s="152">
        <v>161</v>
      </c>
      <c r="AZ3114" s="152">
        <v>317</v>
      </c>
      <c r="BA3114" s="152">
        <v>116</v>
      </c>
      <c r="BB3114" s="152">
        <v>113</v>
      </c>
      <c r="BC3114" s="55">
        <v>200</v>
      </c>
      <c r="BD3114" s="152">
        <v>153</v>
      </c>
      <c r="BE3114" s="152">
        <v>151</v>
      </c>
      <c r="BF3114" s="152">
        <v>56</v>
      </c>
      <c r="BG3114" s="152">
        <v>34</v>
      </c>
      <c r="BH3114" s="152">
        <v>64</v>
      </c>
      <c r="BI3114" s="152">
        <v>36</v>
      </c>
      <c r="BJ3114" s="152">
        <v>55</v>
      </c>
      <c r="BK3114" s="152">
        <v>33</v>
      </c>
      <c r="BL3114" s="152">
        <v>52</v>
      </c>
      <c r="BM3114" s="152">
        <v>123</v>
      </c>
      <c r="BN3114" s="152">
        <v>35</v>
      </c>
      <c r="BO3114" s="152">
        <v>16</v>
      </c>
      <c r="BP3114" s="152">
        <v>107</v>
      </c>
      <c r="BQ3114" s="152">
        <v>136</v>
      </c>
      <c r="BR3114" s="152">
        <v>49</v>
      </c>
      <c r="BS3114" s="152">
        <v>57</v>
      </c>
      <c r="BT3114" s="152">
        <v>41</v>
      </c>
      <c r="BU3114" s="152">
        <v>26</v>
      </c>
      <c r="BV3114" s="152">
        <v>30</v>
      </c>
      <c r="BW3114" s="152">
        <v>97</v>
      </c>
      <c r="BX3114" s="152">
        <v>119</v>
      </c>
      <c r="BY3114" s="152">
        <v>110</v>
      </c>
      <c r="BZ3114" s="152">
        <v>117</v>
      </c>
      <c r="CA3114" s="152">
        <v>40</v>
      </c>
      <c r="CB3114" s="152">
        <v>58</v>
      </c>
      <c r="CC3114" s="152">
        <v>291</v>
      </c>
      <c r="CD3114" s="152">
        <v>62</v>
      </c>
      <c r="CE3114" s="210"/>
      <c r="CF3114" s="152">
        <v>24</v>
      </c>
      <c r="CG3114" s="152">
        <v>53</v>
      </c>
    </row>
    <row r="3115" spans="1:85" ht="15" thickBot="1">
      <c r="A3115" t="str">
        <f t="shared" si="256"/>
        <v>2024</v>
      </c>
      <c r="B3115" s="209" t="s">
        <v>60</v>
      </c>
      <c r="C3115" s="2">
        <v>45482</v>
      </c>
      <c r="D3115" s="1" t="str">
        <f t="shared" si="258"/>
        <v>OK</v>
      </c>
      <c r="E3115">
        <f t="shared" si="259"/>
        <v>1</v>
      </c>
      <c r="F3115">
        <f t="shared" si="260"/>
        <v>0</v>
      </c>
      <c r="G3115" s="204">
        <v>45482</v>
      </c>
      <c r="H3115" s="152">
        <v>74</v>
      </c>
      <c r="I3115" s="152">
        <v>373</v>
      </c>
      <c r="J3115" s="152">
        <v>310</v>
      </c>
      <c r="K3115" s="152">
        <v>200</v>
      </c>
      <c r="L3115" s="152">
        <v>276</v>
      </c>
      <c r="M3115" s="152">
        <v>129</v>
      </c>
      <c r="N3115" s="152">
        <v>253</v>
      </c>
      <c r="O3115" s="152">
        <v>102</v>
      </c>
      <c r="P3115" s="152">
        <v>442</v>
      </c>
      <c r="Q3115" s="152">
        <v>440</v>
      </c>
      <c r="R3115" s="152">
        <v>325</v>
      </c>
      <c r="S3115" s="152">
        <v>92</v>
      </c>
      <c r="T3115" s="152">
        <v>148</v>
      </c>
      <c r="U3115" s="152">
        <v>24</v>
      </c>
      <c r="V3115" s="152">
        <v>141</v>
      </c>
      <c r="W3115" s="152">
        <v>280</v>
      </c>
      <c r="X3115" s="152">
        <v>266</v>
      </c>
      <c r="Y3115" s="152">
        <v>16</v>
      </c>
      <c r="Z3115" s="152">
        <v>184</v>
      </c>
      <c r="AA3115" s="152">
        <v>11</v>
      </c>
      <c r="AB3115" s="152">
        <v>900</v>
      </c>
      <c r="AC3115" s="152">
        <v>323</v>
      </c>
      <c r="AD3115" s="152">
        <v>13</v>
      </c>
      <c r="AE3115" s="152">
        <v>845</v>
      </c>
      <c r="AF3115" s="152">
        <v>1284</v>
      </c>
      <c r="AG3115" s="152">
        <v>642</v>
      </c>
      <c r="AH3115" s="152">
        <v>131</v>
      </c>
      <c r="AI3115" s="152">
        <v>301</v>
      </c>
      <c r="AJ3115" s="152">
        <v>58</v>
      </c>
      <c r="AK3115" s="152">
        <v>1035</v>
      </c>
      <c r="AL3115" s="152">
        <v>1192</v>
      </c>
      <c r="AM3115" s="152">
        <v>17</v>
      </c>
      <c r="AO3115" s="152">
        <v>234</v>
      </c>
      <c r="AP3115" s="152">
        <v>19</v>
      </c>
      <c r="AQ3115" s="152">
        <v>240</v>
      </c>
      <c r="AR3115" s="152">
        <v>252</v>
      </c>
      <c r="AS3115" s="152">
        <v>1148</v>
      </c>
      <c r="AT3115" s="152">
        <v>186</v>
      </c>
      <c r="AU3115" s="249">
        <v>346</v>
      </c>
      <c r="AV3115" s="152">
        <v>89</v>
      </c>
      <c r="AW3115" s="152">
        <v>119</v>
      </c>
      <c r="AX3115" s="152">
        <v>383</v>
      </c>
      <c r="AY3115" s="152">
        <v>170</v>
      </c>
      <c r="AZ3115" s="152">
        <v>408</v>
      </c>
      <c r="BA3115" s="152">
        <v>169</v>
      </c>
      <c r="BB3115" s="152">
        <v>160</v>
      </c>
      <c r="BC3115" s="55">
        <v>123</v>
      </c>
      <c r="BD3115" s="152">
        <v>169</v>
      </c>
      <c r="BE3115" s="152">
        <v>167</v>
      </c>
      <c r="BF3115" s="152">
        <v>102</v>
      </c>
      <c r="BG3115" s="152">
        <v>46</v>
      </c>
      <c r="BH3115" s="152">
        <v>82</v>
      </c>
      <c r="BI3115" s="152">
        <v>36</v>
      </c>
      <c r="BJ3115" s="152">
        <v>58</v>
      </c>
      <c r="BK3115" s="152">
        <v>22</v>
      </c>
      <c r="BL3115" s="152">
        <v>36</v>
      </c>
      <c r="BM3115" s="152">
        <v>162</v>
      </c>
      <c r="BN3115" s="152">
        <v>62</v>
      </c>
      <c r="BO3115" s="152">
        <v>24</v>
      </c>
      <c r="BP3115" s="152">
        <v>132</v>
      </c>
      <c r="BQ3115" s="152">
        <v>161</v>
      </c>
      <c r="BR3115" s="152">
        <v>59</v>
      </c>
      <c r="BS3115" s="152">
        <v>79</v>
      </c>
      <c r="BT3115" s="152">
        <v>51</v>
      </c>
      <c r="BU3115" s="152">
        <v>56</v>
      </c>
      <c r="BV3115" s="152">
        <v>28</v>
      </c>
      <c r="BW3115" s="152">
        <v>105</v>
      </c>
      <c r="BX3115" s="152">
        <v>187</v>
      </c>
      <c r="BY3115" s="152">
        <v>120</v>
      </c>
      <c r="BZ3115" s="152">
        <v>129</v>
      </c>
      <c r="CA3115" s="152">
        <v>34</v>
      </c>
      <c r="CB3115" s="152">
        <v>79</v>
      </c>
      <c r="CC3115" s="152">
        <v>285</v>
      </c>
      <c r="CD3115" s="152">
        <v>101</v>
      </c>
      <c r="CE3115" s="210"/>
      <c r="CF3115" s="152">
        <v>26</v>
      </c>
      <c r="CG3115" s="152">
        <v>66</v>
      </c>
    </row>
    <row r="3116" spans="1:85" ht="15" thickBot="1">
      <c r="A3116" t="str">
        <f t="shared" si="256"/>
        <v>2024</v>
      </c>
      <c r="B3116" s="209" t="s">
        <v>60</v>
      </c>
      <c r="C3116" s="2">
        <v>45483</v>
      </c>
      <c r="D3116" s="1" t="str">
        <f t="shared" si="258"/>
        <v>OK</v>
      </c>
      <c r="E3116">
        <f t="shared" si="259"/>
        <v>1</v>
      </c>
      <c r="F3116">
        <f t="shared" si="260"/>
        <v>0</v>
      </c>
      <c r="G3116" s="204">
        <v>45483</v>
      </c>
      <c r="H3116" s="152">
        <v>56</v>
      </c>
      <c r="I3116" s="152">
        <v>328</v>
      </c>
      <c r="J3116" s="152">
        <v>281</v>
      </c>
      <c r="K3116" s="152">
        <v>196</v>
      </c>
      <c r="L3116" s="152">
        <v>320</v>
      </c>
      <c r="M3116" s="152">
        <v>129</v>
      </c>
      <c r="N3116" s="152">
        <v>294</v>
      </c>
      <c r="O3116" s="152">
        <v>113</v>
      </c>
      <c r="P3116" s="152">
        <v>428</v>
      </c>
      <c r="Q3116" s="152">
        <v>398</v>
      </c>
      <c r="R3116" s="152">
        <v>327</v>
      </c>
      <c r="S3116" s="152">
        <v>98</v>
      </c>
      <c r="T3116" s="152">
        <v>166</v>
      </c>
      <c r="U3116" s="152">
        <v>25</v>
      </c>
      <c r="V3116" s="152">
        <v>149</v>
      </c>
      <c r="W3116" s="152">
        <v>289</v>
      </c>
      <c r="X3116" s="152">
        <v>289</v>
      </c>
      <c r="Y3116" s="152">
        <v>10</v>
      </c>
      <c r="Z3116" s="152">
        <v>192</v>
      </c>
      <c r="AA3116" s="152">
        <v>13</v>
      </c>
      <c r="AB3116" s="152">
        <v>855</v>
      </c>
      <c r="AC3116" s="152">
        <v>257</v>
      </c>
      <c r="AD3116" s="152">
        <v>12</v>
      </c>
      <c r="AE3116" s="152">
        <v>824</v>
      </c>
      <c r="AF3116" s="152">
        <v>1221</v>
      </c>
      <c r="AG3116" s="152">
        <v>612</v>
      </c>
      <c r="AH3116" s="152">
        <v>86</v>
      </c>
      <c r="AI3116" s="152">
        <v>327</v>
      </c>
      <c r="AJ3116" s="152">
        <v>63</v>
      </c>
      <c r="AK3116" s="152">
        <v>956</v>
      </c>
      <c r="AL3116" s="152">
        <v>1171</v>
      </c>
      <c r="AM3116" s="152">
        <v>13</v>
      </c>
      <c r="AO3116" s="152">
        <v>227</v>
      </c>
      <c r="AP3116" s="152">
        <v>21</v>
      </c>
      <c r="AQ3116" s="152">
        <v>231</v>
      </c>
      <c r="AR3116" s="152">
        <v>237</v>
      </c>
      <c r="AS3116" s="152">
        <v>1025</v>
      </c>
      <c r="AT3116" s="152">
        <v>172</v>
      </c>
      <c r="AU3116" s="249">
        <v>346</v>
      </c>
      <c r="AV3116" s="152">
        <v>78</v>
      </c>
      <c r="AW3116" s="152">
        <v>128</v>
      </c>
      <c r="AX3116" s="152">
        <v>439</v>
      </c>
      <c r="AY3116" s="152">
        <v>180</v>
      </c>
      <c r="AZ3116" s="152">
        <v>405</v>
      </c>
      <c r="BA3116" s="152">
        <v>151</v>
      </c>
      <c r="BB3116" s="152">
        <v>181</v>
      </c>
      <c r="BC3116" s="55">
        <v>156</v>
      </c>
      <c r="BD3116" s="152">
        <v>139</v>
      </c>
      <c r="BE3116" s="152">
        <v>193</v>
      </c>
      <c r="BF3116" s="152">
        <v>125</v>
      </c>
      <c r="BG3116" s="152">
        <v>44</v>
      </c>
      <c r="BH3116" s="152">
        <v>84</v>
      </c>
      <c r="BI3116" s="152">
        <v>43</v>
      </c>
      <c r="BJ3116" s="152">
        <v>49</v>
      </c>
      <c r="BK3116" s="152">
        <v>16</v>
      </c>
      <c r="BL3116" s="152">
        <v>30</v>
      </c>
      <c r="BM3116" s="152">
        <v>167</v>
      </c>
      <c r="BN3116" s="152">
        <v>53</v>
      </c>
      <c r="BO3116" s="152">
        <v>15</v>
      </c>
      <c r="BP3116" s="152">
        <v>135</v>
      </c>
      <c r="BQ3116" s="152">
        <v>135</v>
      </c>
      <c r="BR3116" s="152">
        <v>46</v>
      </c>
      <c r="BS3116" s="152">
        <v>70</v>
      </c>
      <c r="BT3116" s="152">
        <v>43</v>
      </c>
      <c r="BU3116" s="152">
        <v>36</v>
      </c>
      <c r="BV3116" s="152">
        <v>38</v>
      </c>
      <c r="BW3116" s="152">
        <v>92</v>
      </c>
      <c r="BX3116" s="152">
        <v>150</v>
      </c>
      <c r="BY3116" s="152">
        <v>95</v>
      </c>
      <c r="BZ3116" s="152">
        <v>118</v>
      </c>
      <c r="CA3116" s="152">
        <v>51</v>
      </c>
      <c r="CB3116" s="152">
        <v>62</v>
      </c>
      <c r="CC3116" s="152">
        <v>292</v>
      </c>
      <c r="CD3116" s="152">
        <v>97</v>
      </c>
      <c r="CE3116" s="210"/>
      <c r="CF3116" s="152">
        <v>27</v>
      </c>
      <c r="CG3116" s="152">
        <v>65</v>
      </c>
    </row>
    <row r="3117" spans="1:85" ht="15" thickBot="1">
      <c r="A3117" t="str">
        <f t="shared" si="256"/>
        <v>2024</v>
      </c>
      <c r="B3117" s="209" t="s">
        <v>60</v>
      </c>
      <c r="C3117" s="2">
        <v>45484</v>
      </c>
      <c r="D3117" s="1" t="str">
        <f t="shared" si="258"/>
        <v>OK</v>
      </c>
      <c r="E3117">
        <f t="shared" si="259"/>
        <v>1</v>
      </c>
      <c r="F3117">
        <f t="shared" si="260"/>
        <v>0</v>
      </c>
      <c r="G3117" s="204">
        <v>45484</v>
      </c>
      <c r="H3117" s="152">
        <v>57</v>
      </c>
      <c r="I3117" s="152">
        <v>380</v>
      </c>
      <c r="J3117" s="152">
        <v>285</v>
      </c>
      <c r="K3117" s="152">
        <v>187</v>
      </c>
      <c r="L3117" s="152">
        <v>275</v>
      </c>
      <c r="M3117" s="152">
        <v>155</v>
      </c>
      <c r="N3117" s="152">
        <v>264</v>
      </c>
      <c r="O3117" s="152">
        <v>118</v>
      </c>
      <c r="P3117" s="152">
        <v>444</v>
      </c>
      <c r="Q3117" s="152">
        <v>412</v>
      </c>
      <c r="R3117" s="152">
        <v>327</v>
      </c>
      <c r="S3117" s="152">
        <v>67</v>
      </c>
      <c r="T3117" s="152">
        <v>157</v>
      </c>
      <c r="U3117" s="152">
        <v>24</v>
      </c>
      <c r="V3117" s="152">
        <v>138</v>
      </c>
      <c r="W3117" s="152">
        <v>271</v>
      </c>
      <c r="X3117" s="152">
        <v>267</v>
      </c>
      <c r="Y3117" s="152">
        <v>14</v>
      </c>
      <c r="Z3117" s="152">
        <v>215</v>
      </c>
      <c r="AA3117" s="152">
        <v>17</v>
      </c>
      <c r="AB3117" s="152">
        <v>845</v>
      </c>
      <c r="AC3117" s="152">
        <v>267</v>
      </c>
      <c r="AD3117" s="152">
        <v>18</v>
      </c>
      <c r="AE3117" s="152">
        <v>809</v>
      </c>
      <c r="AF3117" s="152">
        <v>1247</v>
      </c>
      <c r="AG3117" s="152">
        <v>638</v>
      </c>
      <c r="AH3117" s="152">
        <v>78</v>
      </c>
      <c r="AI3117" s="152">
        <v>257</v>
      </c>
      <c r="AJ3117" s="152">
        <v>67</v>
      </c>
      <c r="AK3117" s="152">
        <v>912</v>
      </c>
      <c r="AL3117" s="152">
        <v>1222</v>
      </c>
      <c r="AM3117" s="152">
        <v>6</v>
      </c>
      <c r="AO3117" s="152">
        <v>193</v>
      </c>
      <c r="AP3117" s="152">
        <v>15</v>
      </c>
      <c r="AQ3117" s="152">
        <v>194</v>
      </c>
      <c r="AR3117" s="152">
        <v>257</v>
      </c>
      <c r="AS3117" s="152">
        <v>1038</v>
      </c>
      <c r="AT3117" s="152">
        <v>189</v>
      </c>
      <c r="AU3117" s="249">
        <v>346</v>
      </c>
      <c r="AV3117" s="152">
        <v>92</v>
      </c>
      <c r="AW3117" s="152">
        <v>114</v>
      </c>
      <c r="AX3117" s="152">
        <v>432</v>
      </c>
      <c r="AY3117" s="152">
        <v>148</v>
      </c>
      <c r="AZ3117" s="152">
        <v>375</v>
      </c>
      <c r="BA3117" s="152">
        <v>147</v>
      </c>
      <c r="BB3117" s="152">
        <v>117</v>
      </c>
      <c r="BC3117" s="55">
        <v>163</v>
      </c>
      <c r="BD3117" s="152">
        <v>205</v>
      </c>
      <c r="BE3117" s="152">
        <v>184</v>
      </c>
      <c r="BF3117" s="152">
        <v>116</v>
      </c>
      <c r="BG3117" s="152">
        <v>41</v>
      </c>
      <c r="BH3117" s="152">
        <v>72</v>
      </c>
      <c r="BI3117" s="152">
        <v>39</v>
      </c>
      <c r="BJ3117" s="152">
        <v>40</v>
      </c>
      <c r="BK3117" s="152">
        <v>24</v>
      </c>
      <c r="BL3117" s="152">
        <v>58</v>
      </c>
      <c r="BM3117" s="152">
        <v>145</v>
      </c>
      <c r="BN3117" s="152">
        <v>66</v>
      </c>
      <c r="BO3117" s="152">
        <v>15</v>
      </c>
      <c r="BP3117" s="152">
        <v>136</v>
      </c>
      <c r="BQ3117" s="152">
        <v>151</v>
      </c>
      <c r="BR3117" s="152">
        <v>49</v>
      </c>
      <c r="BS3117" s="152">
        <v>64</v>
      </c>
      <c r="BT3117" s="152">
        <v>60</v>
      </c>
      <c r="BU3117" s="152">
        <v>35</v>
      </c>
      <c r="BV3117" s="152">
        <v>54</v>
      </c>
      <c r="BW3117" s="152">
        <v>103</v>
      </c>
      <c r="BX3117" s="152">
        <v>152</v>
      </c>
      <c r="BY3117" s="152">
        <v>113</v>
      </c>
      <c r="BZ3117" s="152">
        <v>126</v>
      </c>
      <c r="CA3117" s="152">
        <v>38</v>
      </c>
      <c r="CB3117" s="152">
        <v>64</v>
      </c>
      <c r="CC3117" s="152">
        <v>282</v>
      </c>
      <c r="CD3117" s="152">
        <v>111</v>
      </c>
      <c r="CE3117" s="210"/>
      <c r="CF3117" s="152">
        <v>22</v>
      </c>
      <c r="CG3117" s="152">
        <v>62</v>
      </c>
    </row>
    <row r="3118" spans="1:85" ht="15" thickBot="1">
      <c r="A3118" t="str">
        <f t="shared" si="256"/>
        <v>2024</v>
      </c>
      <c r="B3118" s="209" t="s">
        <v>60</v>
      </c>
      <c r="C3118" s="2">
        <v>45485</v>
      </c>
      <c r="D3118" s="1" t="str">
        <f t="shared" si="258"/>
        <v>OK</v>
      </c>
      <c r="E3118">
        <f t="shared" si="259"/>
        <v>1</v>
      </c>
      <c r="F3118">
        <f t="shared" si="260"/>
        <v>0</v>
      </c>
      <c r="G3118" s="204">
        <v>45485</v>
      </c>
      <c r="H3118" s="152">
        <v>57</v>
      </c>
      <c r="I3118" s="152">
        <v>270</v>
      </c>
      <c r="J3118" s="152">
        <v>200</v>
      </c>
      <c r="K3118" s="152">
        <v>158</v>
      </c>
      <c r="L3118" s="152">
        <v>241</v>
      </c>
      <c r="M3118" s="152">
        <v>122</v>
      </c>
      <c r="N3118" s="152">
        <v>216</v>
      </c>
      <c r="O3118" s="152">
        <v>86</v>
      </c>
      <c r="P3118" s="152">
        <v>341</v>
      </c>
      <c r="Q3118" s="152">
        <v>279</v>
      </c>
      <c r="R3118" s="152">
        <v>229</v>
      </c>
      <c r="S3118" s="152">
        <v>66</v>
      </c>
      <c r="T3118" s="152">
        <v>177</v>
      </c>
      <c r="U3118" s="152">
        <v>28</v>
      </c>
      <c r="V3118" s="152">
        <v>127</v>
      </c>
      <c r="W3118" s="152">
        <v>261</v>
      </c>
      <c r="X3118" s="152">
        <v>249</v>
      </c>
      <c r="Y3118" s="152">
        <v>10</v>
      </c>
      <c r="Z3118" s="152">
        <v>166</v>
      </c>
      <c r="AA3118" s="152">
        <v>23</v>
      </c>
      <c r="AB3118" s="152">
        <v>600</v>
      </c>
      <c r="AC3118" s="152">
        <v>286</v>
      </c>
      <c r="AD3118" s="152">
        <v>12</v>
      </c>
      <c r="AE3118" s="152">
        <v>574</v>
      </c>
      <c r="AF3118" s="152">
        <v>851</v>
      </c>
      <c r="AG3118" s="152">
        <v>488</v>
      </c>
      <c r="AH3118" s="152">
        <v>104</v>
      </c>
      <c r="AI3118" s="152">
        <v>276</v>
      </c>
      <c r="AJ3118" s="152">
        <v>57</v>
      </c>
      <c r="AK3118" s="152">
        <v>728</v>
      </c>
      <c r="AL3118" s="152">
        <v>952</v>
      </c>
      <c r="AM3118" s="152">
        <v>9</v>
      </c>
      <c r="AO3118" s="152">
        <v>190</v>
      </c>
      <c r="AP3118" s="152">
        <v>57</v>
      </c>
      <c r="AQ3118" s="152">
        <v>162</v>
      </c>
      <c r="AR3118" s="152">
        <v>198</v>
      </c>
      <c r="AS3118" s="152">
        <v>842</v>
      </c>
      <c r="AT3118" s="152">
        <v>151</v>
      </c>
      <c r="AU3118" s="249">
        <v>346</v>
      </c>
      <c r="AV3118" s="152">
        <v>106</v>
      </c>
      <c r="AW3118" s="152">
        <v>88</v>
      </c>
      <c r="AX3118" s="152">
        <v>330</v>
      </c>
      <c r="AY3118" s="152">
        <v>107</v>
      </c>
      <c r="AZ3118" s="152">
        <v>338</v>
      </c>
      <c r="BA3118" s="152">
        <v>136</v>
      </c>
      <c r="BB3118" s="152">
        <v>140</v>
      </c>
      <c r="BC3118" s="55">
        <v>146</v>
      </c>
      <c r="BD3118" s="152">
        <v>123</v>
      </c>
      <c r="BE3118" s="152">
        <v>134</v>
      </c>
      <c r="BF3118" s="152">
        <v>87</v>
      </c>
      <c r="BG3118" s="152">
        <v>32</v>
      </c>
      <c r="BH3118" s="152">
        <v>63</v>
      </c>
      <c r="BI3118" s="152">
        <v>36</v>
      </c>
      <c r="BJ3118" s="152">
        <v>39</v>
      </c>
      <c r="BK3118" s="152">
        <v>24</v>
      </c>
      <c r="BL3118" s="152">
        <v>36</v>
      </c>
      <c r="BM3118" s="152">
        <v>121</v>
      </c>
      <c r="BN3118" s="152">
        <v>38</v>
      </c>
      <c r="BO3118" s="152">
        <v>7</v>
      </c>
      <c r="BP3118" s="152">
        <v>111</v>
      </c>
      <c r="BQ3118" s="152">
        <v>130</v>
      </c>
      <c r="BR3118" s="152">
        <v>47</v>
      </c>
      <c r="BS3118" s="152">
        <v>50</v>
      </c>
      <c r="BT3118" s="152">
        <v>32</v>
      </c>
      <c r="BU3118" s="152">
        <v>32</v>
      </c>
      <c r="BV3118" s="152">
        <v>47</v>
      </c>
      <c r="BW3118" s="152">
        <v>108</v>
      </c>
      <c r="BX3118" s="152">
        <v>128</v>
      </c>
      <c r="BY3118" s="152">
        <v>110</v>
      </c>
      <c r="BZ3118" s="152">
        <v>117</v>
      </c>
      <c r="CA3118" s="152">
        <v>28</v>
      </c>
      <c r="CB3118" s="152">
        <v>50</v>
      </c>
      <c r="CC3118" s="152">
        <v>270</v>
      </c>
      <c r="CD3118" s="152">
        <v>84</v>
      </c>
      <c r="CE3118" s="210"/>
      <c r="CF3118" s="152">
        <v>24</v>
      </c>
      <c r="CG3118" s="152">
        <v>52</v>
      </c>
    </row>
    <row r="3119" spans="1:85" ht="15" thickBot="1">
      <c r="A3119" t="str">
        <f t="shared" si="256"/>
        <v>2024</v>
      </c>
      <c r="B3119" s="209" t="s">
        <v>60</v>
      </c>
      <c r="C3119" s="2">
        <v>45486</v>
      </c>
      <c r="D3119" s="1" t="str">
        <f t="shared" si="258"/>
        <v>OK</v>
      </c>
      <c r="E3119">
        <f t="shared" si="259"/>
        <v>0</v>
      </c>
      <c r="F3119">
        <f t="shared" si="260"/>
        <v>1</v>
      </c>
      <c r="G3119" s="204">
        <v>45486</v>
      </c>
      <c r="H3119" s="152">
        <v>36</v>
      </c>
      <c r="I3119" s="152">
        <v>255</v>
      </c>
      <c r="J3119" s="152">
        <v>112</v>
      </c>
      <c r="K3119" s="152">
        <v>276</v>
      </c>
      <c r="L3119" s="152">
        <v>146</v>
      </c>
      <c r="M3119" s="152">
        <v>175</v>
      </c>
      <c r="N3119" s="152">
        <v>137</v>
      </c>
      <c r="O3119" s="152">
        <v>143</v>
      </c>
      <c r="P3119" s="152">
        <v>240</v>
      </c>
      <c r="Q3119" s="152">
        <v>309</v>
      </c>
      <c r="R3119" s="152">
        <v>218</v>
      </c>
      <c r="S3119" s="152">
        <v>51</v>
      </c>
      <c r="T3119" s="152">
        <v>122</v>
      </c>
      <c r="U3119" s="152">
        <v>22</v>
      </c>
      <c r="V3119" s="152">
        <v>68</v>
      </c>
      <c r="W3119" s="152">
        <v>255</v>
      </c>
      <c r="X3119" s="152">
        <v>408</v>
      </c>
      <c r="Y3119" s="152">
        <v>7</v>
      </c>
      <c r="Z3119" s="152">
        <v>226</v>
      </c>
      <c r="AA3119" s="152">
        <v>51</v>
      </c>
      <c r="AB3119" s="152">
        <v>432</v>
      </c>
      <c r="AC3119" s="152">
        <v>499</v>
      </c>
      <c r="AD3119" s="152">
        <v>13</v>
      </c>
      <c r="AE3119" s="152">
        <v>364</v>
      </c>
      <c r="AF3119" s="152">
        <v>851</v>
      </c>
      <c r="AG3119" s="152">
        <v>783</v>
      </c>
      <c r="AH3119" s="152">
        <v>111</v>
      </c>
      <c r="AI3119" s="152">
        <v>510</v>
      </c>
      <c r="AJ3119" s="152">
        <v>56</v>
      </c>
      <c r="AK3119" s="152">
        <v>899</v>
      </c>
      <c r="AL3119" s="152">
        <v>1276</v>
      </c>
      <c r="AM3119" s="152">
        <v>9</v>
      </c>
      <c r="AO3119" s="152">
        <v>159</v>
      </c>
      <c r="AP3119" s="152">
        <v>27</v>
      </c>
      <c r="AQ3119" s="152">
        <v>218</v>
      </c>
      <c r="AR3119" s="152">
        <v>111</v>
      </c>
      <c r="AS3119" s="152">
        <v>1301</v>
      </c>
      <c r="AT3119" s="152">
        <v>125</v>
      </c>
      <c r="AU3119" s="249">
        <v>346</v>
      </c>
      <c r="AV3119" s="152">
        <v>117</v>
      </c>
      <c r="AW3119" s="152">
        <v>267</v>
      </c>
      <c r="AX3119" s="152">
        <v>207</v>
      </c>
      <c r="AY3119" s="152">
        <v>58</v>
      </c>
      <c r="AZ3119" s="152">
        <v>366</v>
      </c>
      <c r="BA3119" s="152">
        <v>213</v>
      </c>
      <c r="BB3119" s="152">
        <v>192</v>
      </c>
      <c r="BC3119" s="55">
        <v>95</v>
      </c>
      <c r="BD3119" s="152">
        <v>293</v>
      </c>
      <c r="BE3119" s="152">
        <v>123</v>
      </c>
      <c r="BF3119" s="152">
        <v>102</v>
      </c>
      <c r="BG3119" s="152">
        <v>43</v>
      </c>
      <c r="BH3119" s="152">
        <v>43</v>
      </c>
      <c r="BI3119" s="152">
        <v>91</v>
      </c>
      <c r="BJ3119" s="152">
        <v>76</v>
      </c>
      <c r="BK3119" s="152">
        <v>26</v>
      </c>
      <c r="BL3119" s="152">
        <v>141</v>
      </c>
      <c r="BM3119" s="152">
        <v>119</v>
      </c>
      <c r="BN3119" s="152">
        <v>63</v>
      </c>
      <c r="BO3119" s="152">
        <v>3</v>
      </c>
      <c r="BP3119" s="152">
        <v>83</v>
      </c>
      <c r="BQ3119" s="152">
        <v>76</v>
      </c>
      <c r="BR3119" s="152">
        <v>40</v>
      </c>
      <c r="BS3119" s="152">
        <v>49</v>
      </c>
      <c r="BT3119" s="152">
        <v>84</v>
      </c>
      <c r="BU3119" s="152">
        <v>49</v>
      </c>
      <c r="BV3119" s="152">
        <v>36</v>
      </c>
      <c r="BW3119" s="152">
        <v>76</v>
      </c>
      <c r="BX3119" s="152">
        <v>110</v>
      </c>
      <c r="BY3119" s="152">
        <v>87</v>
      </c>
      <c r="BZ3119" s="152">
        <v>83</v>
      </c>
      <c r="CA3119" s="152">
        <v>91</v>
      </c>
      <c r="CB3119" s="152">
        <v>62</v>
      </c>
      <c r="CC3119" s="152">
        <v>184</v>
      </c>
      <c r="CD3119" s="152">
        <v>77</v>
      </c>
      <c r="CE3119" s="210"/>
      <c r="CF3119" s="152">
        <v>25</v>
      </c>
      <c r="CG3119" s="152">
        <v>74</v>
      </c>
    </row>
    <row r="3120" spans="1:85" ht="15" thickBot="1">
      <c r="A3120" t="str">
        <f t="shared" si="256"/>
        <v>2024</v>
      </c>
      <c r="B3120" s="209" t="s">
        <v>60</v>
      </c>
      <c r="C3120" s="2">
        <v>45487</v>
      </c>
      <c r="D3120" s="1" t="str">
        <f t="shared" si="258"/>
        <v>OK</v>
      </c>
      <c r="E3120">
        <f t="shared" si="259"/>
        <v>0</v>
      </c>
      <c r="F3120">
        <f t="shared" si="260"/>
        <v>1</v>
      </c>
      <c r="G3120" s="204">
        <v>45487</v>
      </c>
      <c r="H3120" s="152">
        <v>15</v>
      </c>
      <c r="I3120" s="152">
        <v>162</v>
      </c>
      <c r="J3120" s="152">
        <v>55</v>
      </c>
      <c r="K3120" s="152">
        <v>153</v>
      </c>
      <c r="L3120" s="152">
        <v>96</v>
      </c>
      <c r="M3120" s="152">
        <v>117</v>
      </c>
      <c r="N3120" s="152">
        <v>91</v>
      </c>
      <c r="O3120" s="152">
        <v>106</v>
      </c>
      <c r="P3120" s="152">
        <v>145</v>
      </c>
      <c r="Q3120" s="152">
        <v>194</v>
      </c>
      <c r="R3120" s="152">
        <v>164</v>
      </c>
      <c r="S3120" s="152">
        <v>44</v>
      </c>
      <c r="T3120" s="152">
        <v>123</v>
      </c>
      <c r="U3120" s="152">
        <v>16</v>
      </c>
      <c r="V3120" s="152">
        <v>31</v>
      </c>
      <c r="W3120" s="152">
        <v>150</v>
      </c>
      <c r="X3120" s="152">
        <v>244</v>
      </c>
      <c r="Y3120" s="152">
        <v>8</v>
      </c>
      <c r="Z3120" s="152">
        <v>120</v>
      </c>
      <c r="AA3120" s="152">
        <v>19</v>
      </c>
      <c r="AB3120" s="152">
        <v>219</v>
      </c>
      <c r="AC3120" s="152">
        <v>353</v>
      </c>
      <c r="AD3120" s="152">
        <v>5</v>
      </c>
      <c r="AE3120" s="152">
        <v>202</v>
      </c>
      <c r="AF3120" s="152">
        <v>431</v>
      </c>
      <c r="AG3120" s="152">
        <v>456</v>
      </c>
      <c r="AH3120" s="152">
        <v>93</v>
      </c>
      <c r="AI3120" s="152">
        <v>242</v>
      </c>
      <c r="AJ3120" s="152">
        <v>42</v>
      </c>
      <c r="AK3120" s="152">
        <v>440</v>
      </c>
      <c r="AL3120" s="152">
        <v>634</v>
      </c>
      <c r="AM3120" s="152">
        <v>14</v>
      </c>
      <c r="AO3120" s="152">
        <v>124</v>
      </c>
      <c r="AP3120" s="152">
        <v>21</v>
      </c>
      <c r="AQ3120" s="152">
        <v>201</v>
      </c>
      <c r="AR3120" s="152">
        <v>83</v>
      </c>
      <c r="AS3120" s="152">
        <v>697</v>
      </c>
      <c r="AT3120" s="152">
        <v>72</v>
      </c>
      <c r="AU3120" s="249">
        <v>346</v>
      </c>
      <c r="AV3120" s="152">
        <v>112</v>
      </c>
      <c r="AW3120" s="152">
        <v>202</v>
      </c>
      <c r="AX3120" s="152">
        <v>104</v>
      </c>
      <c r="AY3120" s="152">
        <v>50</v>
      </c>
      <c r="AZ3120" s="152">
        <v>312</v>
      </c>
      <c r="BA3120" s="152">
        <v>136</v>
      </c>
      <c r="BB3120" s="152">
        <v>159</v>
      </c>
      <c r="BC3120" s="55">
        <v>71</v>
      </c>
      <c r="BD3120" s="152">
        <v>170</v>
      </c>
      <c r="BE3120" s="152">
        <v>111</v>
      </c>
      <c r="BF3120" s="152">
        <v>55</v>
      </c>
      <c r="BG3120" s="152">
        <v>43</v>
      </c>
      <c r="BH3120" s="152">
        <v>38</v>
      </c>
      <c r="BI3120" s="152">
        <v>62</v>
      </c>
      <c r="BJ3120" s="152">
        <v>41</v>
      </c>
      <c r="BK3120" s="152">
        <v>13</v>
      </c>
      <c r="BL3120" s="152">
        <v>88</v>
      </c>
      <c r="BM3120" s="152">
        <v>113</v>
      </c>
      <c r="BN3120" s="152">
        <v>64</v>
      </c>
      <c r="BO3120" s="152">
        <v>5</v>
      </c>
      <c r="BP3120" s="152">
        <v>63</v>
      </c>
      <c r="BQ3120" s="152">
        <v>69</v>
      </c>
      <c r="BR3120" s="152">
        <v>37</v>
      </c>
      <c r="BS3120" s="152">
        <v>25</v>
      </c>
      <c r="BT3120" s="152">
        <v>63</v>
      </c>
      <c r="BU3120" s="152">
        <v>29</v>
      </c>
      <c r="BV3120" s="152">
        <v>16</v>
      </c>
      <c r="BW3120" s="152">
        <v>67</v>
      </c>
      <c r="BX3120" s="152">
        <v>104</v>
      </c>
      <c r="BY3120" s="152">
        <v>80</v>
      </c>
      <c r="BZ3120" s="152">
        <v>66</v>
      </c>
      <c r="CA3120" s="152">
        <v>41</v>
      </c>
      <c r="CB3120" s="152">
        <v>39</v>
      </c>
      <c r="CC3120" s="152">
        <v>173</v>
      </c>
      <c r="CD3120" s="152">
        <v>58</v>
      </c>
      <c r="CE3120" s="210"/>
      <c r="CF3120" s="152">
        <v>20</v>
      </c>
      <c r="CG3120" s="152">
        <v>72</v>
      </c>
    </row>
    <row r="3121" spans="1:85" ht="15" thickBot="1">
      <c r="A3121" t="str">
        <f t="shared" si="256"/>
        <v>2024</v>
      </c>
      <c r="B3121" s="209" t="s">
        <v>60</v>
      </c>
      <c r="C3121" s="2">
        <v>45488</v>
      </c>
      <c r="D3121" s="1" t="str">
        <f t="shared" si="258"/>
        <v>OK</v>
      </c>
      <c r="E3121">
        <f t="shared" si="259"/>
        <v>1</v>
      </c>
      <c r="F3121">
        <f t="shared" si="260"/>
        <v>0</v>
      </c>
      <c r="G3121" s="204">
        <v>45488</v>
      </c>
      <c r="H3121" s="152">
        <v>10</v>
      </c>
      <c r="I3121" s="152">
        <v>99</v>
      </c>
      <c r="J3121" s="152">
        <v>90</v>
      </c>
      <c r="K3121" s="152">
        <v>26</v>
      </c>
      <c r="L3121" s="152">
        <v>89</v>
      </c>
      <c r="M3121" s="152">
        <v>56</v>
      </c>
      <c r="N3121" s="152">
        <v>94</v>
      </c>
      <c r="O3121" s="152">
        <v>20</v>
      </c>
      <c r="P3121" s="152">
        <v>144</v>
      </c>
      <c r="Q3121" s="152">
        <v>153</v>
      </c>
      <c r="R3121" s="152">
        <v>158</v>
      </c>
      <c r="S3121" s="152">
        <v>27</v>
      </c>
      <c r="T3121" s="152">
        <v>150</v>
      </c>
      <c r="U3121" s="152">
        <v>18</v>
      </c>
      <c r="V3121" s="152">
        <v>78</v>
      </c>
      <c r="W3121" s="152">
        <v>121</v>
      </c>
      <c r="X3121" s="152">
        <v>47</v>
      </c>
      <c r="Y3121" s="152">
        <v>2</v>
      </c>
      <c r="Z3121" s="152">
        <v>66</v>
      </c>
      <c r="AA3121" s="152">
        <v>0</v>
      </c>
      <c r="AB3121" s="152">
        <v>265</v>
      </c>
      <c r="AC3121" s="152">
        <v>40</v>
      </c>
      <c r="AD3121" s="152">
        <v>2</v>
      </c>
      <c r="AE3121" s="152">
        <v>286</v>
      </c>
      <c r="AF3121" s="152">
        <v>379</v>
      </c>
      <c r="AG3121" s="152">
        <v>142</v>
      </c>
      <c r="AH3121" s="152">
        <v>118</v>
      </c>
      <c r="AI3121" s="152">
        <v>69</v>
      </c>
      <c r="AJ3121" s="152">
        <v>37</v>
      </c>
      <c r="AK3121" s="152">
        <v>224</v>
      </c>
      <c r="AL3121" s="152">
        <v>280</v>
      </c>
      <c r="AM3121" s="152">
        <v>9</v>
      </c>
      <c r="AO3121" s="152">
        <v>59</v>
      </c>
      <c r="AP3121" s="152">
        <v>31</v>
      </c>
      <c r="AQ3121" s="152">
        <v>41</v>
      </c>
      <c r="AR3121" s="152">
        <v>110</v>
      </c>
      <c r="AS3121" s="152">
        <v>246</v>
      </c>
      <c r="AT3121" s="152">
        <v>55</v>
      </c>
      <c r="AU3121" s="249">
        <v>346</v>
      </c>
      <c r="AV3121" s="152">
        <v>14</v>
      </c>
      <c r="AW3121" s="152">
        <v>9</v>
      </c>
      <c r="AX3121" s="152">
        <v>130</v>
      </c>
      <c r="AY3121" s="152">
        <v>42</v>
      </c>
      <c r="AZ3121" s="152">
        <v>67</v>
      </c>
      <c r="BA3121" s="152">
        <v>31</v>
      </c>
      <c r="BB3121" s="152">
        <v>17</v>
      </c>
      <c r="BC3121" s="55">
        <v>97</v>
      </c>
      <c r="BD3121" s="152">
        <v>29</v>
      </c>
      <c r="BE3121" s="152">
        <v>29</v>
      </c>
      <c r="BF3121" s="152">
        <v>15</v>
      </c>
      <c r="BG3121" s="152">
        <v>13</v>
      </c>
      <c r="BH3121" s="152">
        <v>48</v>
      </c>
      <c r="BI3121" s="152">
        <v>0</v>
      </c>
      <c r="BJ3121" s="152">
        <v>7</v>
      </c>
      <c r="BK3121" s="152">
        <v>11</v>
      </c>
      <c r="BL3121" s="152">
        <v>13</v>
      </c>
      <c r="BM3121" s="152">
        <v>53</v>
      </c>
      <c r="BN3121" s="152">
        <v>19</v>
      </c>
      <c r="BO3121" s="152">
        <v>4</v>
      </c>
      <c r="BP3121" s="152">
        <v>43</v>
      </c>
      <c r="BQ3121" s="152">
        <v>48</v>
      </c>
      <c r="BR3121" s="152">
        <v>22</v>
      </c>
      <c r="BS3121" s="152">
        <v>40</v>
      </c>
      <c r="BT3121" s="152">
        <v>3</v>
      </c>
      <c r="BU3121" s="152">
        <v>7</v>
      </c>
      <c r="BV3121" s="152">
        <v>21</v>
      </c>
      <c r="BW3121" s="152">
        <v>58</v>
      </c>
      <c r="BX3121" s="152">
        <v>33</v>
      </c>
      <c r="BY3121" s="152">
        <v>106</v>
      </c>
      <c r="BZ3121" s="152">
        <v>70</v>
      </c>
      <c r="CA3121" s="152">
        <v>8</v>
      </c>
      <c r="CB3121" s="152">
        <v>20</v>
      </c>
      <c r="CC3121" s="152">
        <v>282</v>
      </c>
      <c r="CD3121" s="152">
        <v>53</v>
      </c>
      <c r="CE3121" s="210"/>
      <c r="CF3121" s="152">
        <v>16</v>
      </c>
      <c r="CG3121" s="152">
        <v>40</v>
      </c>
    </row>
    <row r="3122" spans="1:85" ht="15" thickBot="1">
      <c r="A3122" t="str">
        <f t="shared" si="256"/>
        <v>2024</v>
      </c>
      <c r="B3122" s="209" t="s">
        <v>60</v>
      </c>
      <c r="C3122" s="2">
        <v>45489</v>
      </c>
      <c r="D3122" s="1" t="str">
        <f t="shared" si="258"/>
        <v>OK</v>
      </c>
      <c r="E3122">
        <f t="shared" si="259"/>
        <v>1</v>
      </c>
      <c r="F3122">
        <f t="shared" si="260"/>
        <v>0</v>
      </c>
      <c r="G3122" s="204">
        <v>45489</v>
      </c>
      <c r="H3122" s="152">
        <v>82</v>
      </c>
      <c r="I3122" s="152">
        <v>348</v>
      </c>
      <c r="J3122" s="152">
        <v>287</v>
      </c>
      <c r="K3122" s="152">
        <v>162</v>
      </c>
      <c r="L3122" s="152">
        <v>274</v>
      </c>
      <c r="M3122" s="152">
        <v>131</v>
      </c>
      <c r="N3122" s="152">
        <v>248</v>
      </c>
      <c r="O3122" s="152">
        <v>84</v>
      </c>
      <c r="P3122" s="152">
        <v>438</v>
      </c>
      <c r="Q3122" s="152">
        <v>388</v>
      </c>
      <c r="R3122" s="152">
        <v>368</v>
      </c>
      <c r="S3122" s="152">
        <v>84</v>
      </c>
      <c r="T3122" s="152">
        <v>142</v>
      </c>
      <c r="U3122" s="152">
        <v>24</v>
      </c>
      <c r="V3122" s="152">
        <v>113</v>
      </c>
      <c r="W3122" s="152">
        <v>481</v>
      </c>
      <c r="X3122" s="152">
        <v>237</v>
      </c>
      <c r="Y3122" s="152">
        <v>9</v>
      </c>
      <c r="Z3122" s="152">
        <v>163</v>
      </c>
      <c r="AA3122" s="152">
        <v>18</v>
      </c>
      <c r="AB3122" s="152">
        <v>813</v>
      </c>
      <c r="AC3122" s="152">
        <v>301</v>
      </c>
      <c r="AD3122" s="152">
        <v>7</v>
      </c>
      <c r="AE3122" s="152">
        <v>784</v>
      </c>
      <c r="AF3122" s="152">
        <v>1203</v>
      </c>
      <c r="AG3122" s="152">
        <v>571</v>
      </c>
      <c r="AH3122" s="152">
        <v>112</v>
      </c>
      <c r="AI3122" s="152">
        <v>272</v>
      </c>
      <c r="AJ3122" s="152">
        <v>60</v>
      </c>
      <c r="AK3122" s="152">
        <v>876</v>
      </c>
      <c r="AL3122" s="152">
        <v>922</v>
      </c>
      <c r="AM3122" s="152">
        <v>11</v>
      </c>
      <c r="AO3122" s="152">
        <v>194</v>
      </c>
      <c r="AP3122" s="152">
        <v>27</v>
      </c>
      <c r="AQ3122" s="152">
        <v>216</v>
      </c>
      <c r="AR3122" s="152">
        <v>253</v>
      </c>
      <c r="AS3122" s="152">
        <v>985</v>
      </c>
      <c r="AT3122" s="152">
        <v>158</v>
      </c>
      <c r="AU3122" s="249">
        <v>346</v>
      </c>
      <c r="AV3122" s="152">
        <v>92</v>
      </c>
      <c r="AW3122" s="152">
        <v>72</v>
      </c>
      <c r="AX3122" s="152">
        <v>397</v>
      </c>
      <c r="AY3122" s="152">
        <v>111</v>
      </c>
      <c r="AZ3122" s="152">
        <v>411</v>
      </c>
      <c r="BA3122" s="152">
        <v>135</v>
      </c>
      <c r="BB3122" s="152">
        <v>151</v>
      </c>
      <c r="BC3122" s="55">
        <v>127</v>
      </c>
      <c r="BD3122" s="152">
        <v>130</v>
      </c>
      <c r="BE3122" s="152">
        <v>188</v>
      </c>
      <c r="BF3122" s="152">
        <v>75</v>
      </c>
      <c r="BG3122" s="152">
        <v>39</v>
      </c>
      <c r="BH3122" s="152">
        <v>67</v>
      </c>
      <c r="BI3122" s="152">
        <v>31</v>
      </c>
      <c r="BJ3122" s="152">
        <v>60</v>
      </c>
      <c r="BK3122" s="152">
        <v>30</v>
      </c>
      <c r="BL3122" s="152">
        <v>58</v>
      </c>
      <c r="BM3122" s="152">
        <v>161</v>
      </c>
      <c r="BN3122" s="152">
        <v>63</v>
      </c>
      <c r="BO3122" s="152">
        <v>16</v>
      </c>
      <c r="BP3122" s="152">
        <v>125</v>
      </c>
      <c r="BQ3122" s="152">
        <v>135</v>
      </c>
      <c r="BR3122" s="152">
        <v>51</v>
      </c>
      <c r="BS3122" s="152">
        <v>50</v>
      </c>
      <c r="BT3122" s="152">
        <v>38</v>
      </c>
      <c r="BU3122" s="152">
        <v>37</v>
      </c>
      <c r="BV3122" s="152">
        <v>49</v>
      </c>
      <c r="BW3122" s="152">
        <v>115</v>
      </c>
      <c r="BX3122" s="152">
        <v>146</v>
      </c>
      <c r="BY3122" s="152">
        <v>121</v>
      </c>
      <c r="BZ3122" s="152">
        <v>121</v>
      </c>
      <c r="CA3122" s="152">
        <v>25</v>
      </c>
      <c r="CB3122" s="152">
        <v>51</v>
      </c>
      <c r="CC3122" s="152">
        <v>283</v>
      </c>
      <c r="CD3122" s="152">
        <v>101</v>
      </c>
      <c r="CE3122" s="210"/>
      <c r="CF3122" s="152">
        <v>21</v>
      </c>
      <c r="CG3122" s="152">
        <v>66</v>
      </c>
    </row>
    <row r="3123" spans="1:85" ht="15" thickBot="1">
      <c r="A3123" t="str">
        <f t="shared" si="256"/>
        <v>2024</v>
      </c>
      <c r="B3123" s="209" t="s">
        <v>60</v>
      </c>
      <c r="C3123" s="2">
        <v>45490</v>
      </c>
      <c r="D3123" s="1" t="str">
        <f t="shared" si="258"/>
        <v>OK</v>
      </c>
      <c r="E3123">
        <f t="shared" si="259"/>
        <v>1</v>
      </c>
      <c r="F3123">
        <f t="shared" si="260"/>
        <v>0</v>
      </c>
      <c r="G3123" s="204">
        <v>45490</v>
      </c>
      <c r="H3123" s="152">
        <v>1</v>
      </c>
      <c r="I3123" s="152">
        <v>208</v>
      </c>
      <c r="J3123" s="152">
        <v>184</v>
      </c>
      <c r="K3123" s="152">
        <v>81</v>
      </c>
      <c r="L3123" s="152">
        <v>172</v>
      </c>
      <c r="M3123" s="152">
        <v>96</v>
      </c>
      <c r="N3123" s="152">
        <v>176</v>
      </c>
      <c r="O3123" s="152">
        <v>54</v>
      </c>
      <c r="P3123" s="152">
        <v>278</v>
      </c>
      <c r="Q3123" s="152">
        <v>253</v>
      </c>
      <c r="R3123" s="152">
        <v>279</v>
      </c>
      <c r="S3123" s="152">
        <v>52</v>
      </c>
      <c r="T3123" s="152">
        <v>129</v>
      </c>
      <c r="U3123" s="152">
        <v>14</v>
      </c>
      <c r="V3123" s="152">
        <v>105</v>
      </c>
      <c r="W3123" s="152">
        <v>449</v>
      </c>
      <c r="X3123" s="152">
        <v>130</v>
      </c>
      <c r="Y3123" s="152">
        <v>3</v>
      </c>
      <c r="Z3123" s="152">
        <v>115</v>
      </c>
      <c r="AA3123" s="152">
        <v>2</v>
      </c>
      <c r="AB3123" s="152">
        <v>546</v>
      </c>
      <c r="AC3123" s="152">
        <v>101</v>
      </c>
      <c r="AD3123" s="152">
        <v>3</v>
      </c>
      <c r="AE3123" s="152">
        <v>564</v>
      </c>
      <c r="AF3123" s="152">
        <v>782</v>
      </c>
      <c r="AG3123" s="152">
        <v>345</v>
      </c>
      <c r="AH3123" s="152">
        <v>108</v>
      </c>
      <c r="AI3123" s="152">
        <v>119</v>
      </c>
      <c r="AJ3123" s="152">
        <v>46</v>
      </c>
      <c r="AK3123" s="152">
        <v>538</v>
      </c>
      <c r="AL3123" s="152">
        <v>636</v>
      </c>
      <c r="AM3123" s="152">
        <v>12</v>
      </c>
      <c r="AO3123" s="152">
        <v>139</v>
      </c>
      <c r="AP3123" s="152">
        <v>27</v>
      </c>
      <c r="AQ3123" s="152">
        <v>103</v>
      </c>
      <c r="AR3123" s="152">
        <v>170</v>
      </c>
      <c r="AS3123" s="152">
        <v>559</v>
      </c>
      <c r="AT3123" s="152">
        <v>92</v>
      </c>
      <c r="AU3123" s="249">
        <v>346</v>
      </c>
      <c r="AV3123" s="152">
        <v>12</v>
      </c>
      <c r="AW3123" s="152">
        <v>31</v>
      </c>
      <c r="AX3123" s="152">
        <v>252</v>
      </c>
      <c r="AY3123" s="152">
        <v>72</v>
      </c>
      <c r="AZ3123" s="152">
        <v>180</v>
      </c>
      <c r="BA3123" s="152">
        <v>64</v>
      </c>
      <c r="BB3123" s="152">
        <v>38</v>
      </c>
      <c r="BC3123" s="55">
        <v>133</v>
      </c>
      <c r="BD3123" s="152">
        <v>28</v>
      </c>
      <c r="BE3123" s="152">
        <v>105</v>
      </c>
      <c r="BF3123" s="152">
        <v>35</v>
      </c>
      <c r="BG3123" s="152">
        <v>22</v>
      </c>
      <c r="BH3123" s="152">
        <v>63</v>
      </c>
      <c r="BI3123" s="152">
        <v>4</v>
      </c>
      <c r="BJ3123" s="152">
        <v>18</v>
      </c>
      <c r="BK3123" s="152">
        <v>14</v>
      </c>
      <c r="BL3123" s="152">
        <v>15</v>
      </c>
      <c r="BM3123" s="152">
        <v>90</v>
      </c>
      <c r="BN3123" s="152">
        <v>41</v>
      </c>
      <c r="BO3123" s="152">
        <v>6</v>
      </c>
      <c r="BP3123" s="152">
        <v>82</v>
      </c>
      <c r="BQ3123" s="152">
        <v>83</v>
      </c>
      <c r="BR3123" s="152">
        <v>58</v>
      </c>
      <c r="BS3123" s="152">
        <v>61</v>
      </c>
      <c r="BT3123" s="152">
        <v>21</v>
      </c>
      <c r="BU3123" s="152">
        <v>11</v>
      </c>
      <c r="BV3123" s="152">
        <v>29</v>
      </c>
      <c r="BW3123" s="152">
        <v>126</v>
      </c>
      <c r="BX3123" s="152">
        <v>90</v>
      </c>
      <c r="BY3123" s="152">
        <v>94</v>
      </c>
      <c r="BZ3123" s="152">
        <v>80</v>
      </c>
      <c r="CA3123" s="152">
        <v>21</v>
      </c>
      <c r="CB3123" s="152">
        <v>28</v>
      </c>
      <c r="CC3123" s="152">
        <v>236</v>
      </c>
      <c r="CD3123" s="152">
        <v>86</v>
      </c>
      <c r="CE3123" s="210"/>
      <c r="CF3123" s="152">
        <v>16</v>
      </c>
      <c r="CG3123" s="152">
        <v>53</v>
      </c>
    </row>
    <row r="3124" spans="1:85" ht="15" thickBot="1">
      <c r="A3124" t="str">
        <f t="shared" si="256"/>
        <v>2024</v>
      </c>
      <c r="B3124" s="209" t="s">
        <v>60</v>
      </c>
      <c r="C3124" s="2">
        <v>45491</v>
      </c>
      <c r="D3124" s="1" t="str">
        <f t="shared" si="258"/>
        <v>OK</v>
      </c>
      <c r="E3124">
        <f t="shared" si="259"/>
        <v>1</v>
      </c>
      <c r="F3124">
        <f t="shared" si="260"/>
        <v>0</v>
      </c>
      <c r="G3124" s="204">
        <v>45491</v>
      </c>
      <c r="H3124" s="152">
        <v>35</v>
      </c>
      <c r="I3124" s="152">
        <v>329</v>
      </c>
      <c r="J3124" s="152">
        <v>264</v>
      </c>
      <c r="K3124" s="152">
        <v>173</v>
      </c>
      <c r="L3124" s="152">
        <v>303</v>
      </c>
      <c r="M3124" s="152">
        <v>156</v>
      </c>
      <c r="N3124" s="152">
        <v>242</v>
      </c>
      <c r="O3124" s="152">
        <v>122</v>
      </c>
      <c r="P3124" s="152">
        <v>422</v>
      </c>
      <c r="Q3124" s="152">
        <v>419</v>
      </c>
      <c r="R3124" s="152">
        <v>363</v>
      </c>
      <c r="S3124" s="152">
        <v>79</v>
      </c>
      <c r="T3124" s="152">
        <v>146</v>
      </c>
      <c r="U3124" s="152">
        <v>21</v>
      </c>
      <c r="V3124" s="152">
        <v>129</v>
      </c>
      <c r="W3124" s="152">
        <v>595</v>
      </c>
      <c r="X3124" s="152">
        <v>226</v>
      </c>
      <c r="Y3124" s="152">
        <v>15</v>
      </c>
      <c r="Z3124" s="152">
        <v>184</v>
      </c>
      <c r="AA3124" s="152">
        <v>18</v>
      </c>
      <c r="AB3124" s="152">
        <v>864</v>
      </c>
      <c r="AC3124" s="152">
        <v>326</v>
      </c>
      <c r="AD3124" s="152">
        <v>7</v>
      </c>
      <c r="AE3124" s="152">
        <v>800</v>
      </c>
      <c r="AF3124" s="152">
        <v>1221</v>
      </c>
      <c r="AG3124" s="152">
        <v>641</v>
      </c>
      <c r="AH3124" s="152">
        <v>114</v>
      </c>
      <c r="AI3124" s="152">
        <v>403</v>
      </c>
      <c r="AJ3124" s="152">
        <v>54</v>
      </c>
      <c r="AK3124" s="152">
        <v>882</v>
      </c>
      <c r="AL3124" s="152">
        <v>1057</v>
      </c>
      <c r="AM3124" s="152">
        <v>13</v>
      </c>
      <c r="AO3124" s="152">
        <v>181</v>
      </c>
      <c r="AP3124" s="152">
        <v>24</v>
      </c>
      <c r="AQ3124" s="152">
        <v>204</v>
      </c>
      <c r="AR3124" s="152">
        <v>256</v>
      </c>
      <c r="AS3124" s="152">
        <v>1029</v>
      </c>
      <c r="AT3124" s="152">
        <v>186</v>
      </c>
      <c r="AU3124" s="249">
        <v>346</v>
      </c>
      <c r="AV3124" s="152">
        <v>83</v>
      </c>
      <c r="AW3124" s="152">
        <v>146</v>
      </c>
      <c r="AX3124" s="152">
        <v>380</v>
      </c>
      <c r="AY3124" s="152">
        <v>91</v>
      </c>
      <c r="AZ3124" s="152">
        <v>411</v>
      </c>
      <c r="BA3124" s="152">
        <v>97</v>
      </c>
      <c r="BB3124" s="152">
        <v>157</v>
      </c>
      <c r="BC3124" s="55">
        <v>120</v>
      </c>
      <c r="BD3124" s="152">
        <v>176</v>
      </c>
      <c r="BE3124" s="152">
        <v>168</v>
      </c>
      <c r="BF3124" s="152">
        <v>47</v>
      </c>
      <c r="BG3124" s="152">
        <v>46</v>
      </c>
      <c r="BH3124" s="152">
        <v>39</v>
      </c>
      <c r="BI3124" s="152">
        <v>55</v>
      </c>
      <c r="BJ3124" s="152">
        <v>48</v>
      </c>
      <c r="BK3124" s="152">
        <v>32</v>
      </c>
      <c r="BL3124" s="152">
        <v>34</v>
      </c>
      <c r="BM3124" s="152">
        <v>146</v>
      </c>
      <c r="BN3124" s="152">
        <v>80</v>
      </c>
      <c r="BO3124" s="152">
        <v>7</v>
      </c>
      <c r="BP3124" s="152">
        <v>149</v>
      </c>
      <c r="BQ3124" s="152">
        <v>174</v>
      </c>
      <c r="BR3124" s="152">
        <v>51</v>
      </c>
      <c r="BS3124" s="152">
        <v>44</v>
      </c>
      <c r="BT3124" s="152">
        <v>45</v>
      </c>
      <c r="BU3124" s="152">
        <v>52</v>
      </c>
      <c r="BV3124" s="152">
        <v>61</v>
      </c>
      <c r="BW3124" s="152">
        <v>90</v>
      </c>
      <c r="BX3124" s="152">
        <v>155</v>
      </c>
      <c r="BY3124" s="152">
        <v>87</v>
      </c>
      <c r="BZ3124" s="152">
        <v>130</v>
      </c>
      <c r="CA3124" s="152">
        <v>32</v>
      </c>
      <c r="CB3124" s="152">
        <v>59</v>
      </c>
      <c r="CC3124" s="152">
        <v>300</v>
      </c>
      <c r="CD3124" s="152">
        <v>82</v>
      </c>
      <c r="CE3124" s="210"/>
      <c r="CF3124" s="152">
        <v>26</v>
      </c>
      <c r="CG3124" s="152">
        <v>61</v>
      </c>
    </row>
    <row r="3125" spans="1:85" ht="15" thickBot="1">
      <c r="A3125" t="str">
        <f t="shared" si="256"/>
        <v>2024</v>
      </c>
      <c r="B3125" s="209" t="s">
        <v>60</v>
      </c>
      <c r="C3125" s="2">
        <v>45492</v>
      </c>
      <c r="D3125" s="1" t="str">
        <f t="shared" si="258"/>
        <v>OK</v>
      </c>
      <c r="E3125">
        <f t="shared" si="259"/>
        <v>1</v>
      </c>
      <c r="F3125">
        <f t="shared" si="260"/>
        <v>0</v>
      </c>
      <c r="G3125" s="204">
        <v>45492</v>
      </c>
      <c r="H3125" s="152">
        <v>13</v>
      </c>
      <c r="I3125" s="152">
        <v>141</v>
      </c>
      <c r="J3125" s="152">
        <v>117</v>
      </c>
      <c r="K3125" s="152">
        <v>63</v>
      </c>
      <c r="L3125" s="152">
        <v>137</v>
      </c>
      <c r="M3125" s="152">
        <v>109</v>
      </c>
      <c r="N3125" s="152">
        <v>139</v>
      </c>
      <c r="O3125" s="152">
        <v>37</v>
      </c>
      <c r="P3125" s="152">
        <v>240</v>
      </c>
      <c r="Q3125" s="152">
        <v>186</v>
      </c>
      <c r="R3125" s="152">
        <v>240</v>
      </c>
      <c r="S3125" s="152">
        <v>46</v>
      </c>
      <c r="T3125" s="152">
        <v>175</v>
      </c>
      <c r="U3125" s="152">
        <v>9</v>
      </c>
      <c r="V3125" s="152">
        <v>92</v>
      </c>
      <c r="W3125" s="152">
        <v>459</v>
      </c>
      <c r="X3125" s="152">
        <v>74</v>
      </c>
      <c r="Y3125" s="152">
        <v>2</v>
      </c>
      <c r="Z3125" s="152">
        <v>103</v>
      </c>
      <c r="AA3125" s="152">
        <v>8</v>
      </c>
      <c r="AB3125" s="152">
        <v>340</v>
      </c>
      <c r="AC3125" s="152">
        <v>76</v>
      </c>
      <c r="AD3125" s="152">
        <v>3</v>
      </c>
      <c r="AE3125" s="152">
        <v>340</v>
      </c>
      <c r="AF3125" s="152">
        <v>533</v>
      </c>
      <c r="AG3125" s="152">
        <v>233</v>
      </c>
      <c r="AH3125" s="152">
        <v>52</v>
      </c>
      <c r="AI3125" s="152">
        <v>54</v>
      </c>
      <c r="AJ3125" s="152">
        <v>44</v>
      </c>
      <c r="AK3125" s="152">
        <v>334</v>
      </c>
      <c r="AL3125" s="152">
        <v>452</v>
      </c>
      <c r="AM3125" s="152">
        <v>7</v>
      </c>
      <c r="AO3125" s="152">
        <v>93</v>
      </c>
      <c r="AP3125" s="152">
        <v>5</v>
      </c>
      <c r="AQ3125" s="152">
        <v>73</v>
      </c>
      <c r="AR3125" s="152">
        <v>153</v>
      </c>
      <c r="AS3125" s="152">
        <v>363</v>
      </c>
      <c r="AT3125" s="152">
        <v>88</v>
      </c>
      <c r="AU3125" s="249">
        <v>346</v>
      </c>
      <c r="AV3125" s="152">
        <v>11</v>
      </c>
      <c r="AW3125" s="152">
        <v>15</v>
      </c>
      <c r="AX3125" s="152">
        <v>230</v>
      </c>
      <c r="AY3125" s="152">
        <v>48</v>
      </c>
      <c r="AZ3125" s="152">
        <v>136</v>
      </c>
      <c r="BA3125" s="152">
        <v>58</v>
      </c>
      <c r="BB3125" s="152">
        <v>32</v>
      </c>
      <c r="BC3125" s="55">
        <v>94</v>
      </c>
      <c r="BD3125" s="152">
        <v>53</v>
      </c>
      <c r="BE3125" s="152">
        <v>75</v>
      </c>
      <c r="BF3125" s="152">
        <v>30</v>
      </c>
      <c r="BG3125" s="152">
        <v>20</v>
      </c>
      <c r="BH3125" s="152">
        <v>43</v>
      </c>
      <c r="BI3125" s="152">
        <v>15</v>
      </c>
      <c r="BJ3125" s="152">
        <v>14</v>
      </c>
      <c r="BK3125" s="152">
        <v>27</v>
      </c>
      <c r="BL3125" s="152">
        <v>15</v>
      </c>
      <c r="BM3125" s="152">
        <v>83</v>
      </c>
      <c r="BN3125" s="152">
        <v>25</v>
      </c>
      <c r="BO3125" s="152">
        <v>6</v>
      </c>
      <c r="BP3125" s="152">
        <v>71</v>
      </c>
      <c r="BQ3125" s="152">
        <v>63</v>
      </c>
      <c r="BR3125" s="152">
        <v>36</v>
      </c>
      <c r="BS3125" s="152">
        <v>41</v>
      </c>
      <c r="BT3125" s="152">
        <v>13</v>
      </c>
      <c r="BU3125" s="152">
        <v>9</v>
      </c>
      <c r="BV3125" s="152">
        <v>40</v>
      </c>
      <c r="BW3125" s="152">
        <v>65</v>
      </c>
      <c r="BX3125" s="152">
        <v>89</v>
      </c>
      <c r="BY3125" s="152">
        <v>127</v>
      </c>
      <c r="BZ3125" s="152">
        <v>89</v>
      </c>
      <c r="CA3125" s="152">
        <v>8</v>
      </c>
      <c r="CB3125" s="152">
        <v>25</v>
      </c>
      <c r="CC3125" s="152">
        <v>288</v>
      </c>
      <c r="CD3125" s="152">
        <v>64</v>
      </c>
      <c r="CE3125" s="210"/>
      <c r="CF3125" s="152">
        <v>14</v>
      </c>
      <c r="CG3125" s="152">
        <v>44</v>
      </c>
    </row>
    <row r="3126" spans="1:85" ht="15" thickBot="1">
      <c r="A3126" t="str">
        <f t="shared" si="256"/>
        <v>2024</v>
      </c>
      <c r="B3126" s="209" t="s">
        <v>60</v>
      </c>
      <c r="C3126" s="2">
        <v>45493</v>
      </c>
      <c r="D3126" s="1" t="str">
        <f t="shared" si="258"/>
        <v>OK</v>
      </c>
      <c r="E3126">
        <f t="shared" si="259"/>
        <v>0</v>
      </c>
      <c r="F3126">
        <f t="shared" si="260"/>
        <v>1</v>
      </c>
      <c r="G3126" s="204">
        <v>45493</v>
      </c>
      <c r="H3126" s="152">
        <v>17</v>
      </c>
      <c r="I3126" s="152">
        <v>108</v>
      </c>
      <c r="J3126" s="152">
        <v>39</v>
      </c>
      <c r="K3126" s="152">
        <v>74</v>
      </c>
      <c r="L3126" s="152">
        <v>67</v>
      </c>
      <c r="M3126" s="152">
        <v>95</v>
      </c>
      <c r="N3126" s="152">
        <v>71</v>
      </c>
      <c r="O3126" s="152">
        <v>34</v>
      </c>
      <c r="P3126" s="152">
        <v>72</v>
      </c>
      <c r="Q3126" s="152">
        <v>106</v>
      </c>
      <c r="R3126" s="152">
        <v>128</v>
      </c>
      <c r="S3126" s="152">
        <v>25</v>
      </c>
      <c r="T3126" s="152">
        <v>140</v>
      </c>
      <c r="U3126" s="152">
        <v>4</v>
      </c>
      <c r="V3126" s="152">
        <v>40</v>
      </c>
      <c r="W3126" s="152">
        <v>318</v>
      </c>
      <c r="X3126" s="152">
        <v>58</v>
      </c>
      <c r="Y3126" s="152">
        <v>5</v>
      </c>
      <c r="Z3126" s="152">
        <v>93</v>
      </c>
      <c r="AA3126" s="152">
        <v>19</v>
      </c>
      <c r="AB3126" s="152">
        <v>132</v>
      </c>
      <c r="AC3126" s="152">
        <v>158</v>
      </c>
      <c r="AD3126" s="152">
        <v>4</v>
      </c>
      <c r="AE3126" s="152">
        <v>157</v>
      </c>
      <c r="AF3126" s="152">
        <v>218</v>
      </c>
      <c r="AG3126" s="152">
        <v>179</v>
      </c>
      <c r="AH3126" s="152">
        <v>174</v>
      </c>
      <c r="AI3126" s="152">
        <v>179</v>
      </c>
      <c r="AJ3126" s="152">
        <v>27</v>
      </c>
      <c r="AK3126" s="152">
        <v>176</v>
      </c>
      <c r="AL3126" s="152">
        <v>404</v>
      </c>
      <c r="AM3126" s="152">
        <v>5</v>
      </c>
      <c r="AO3126" s="152">
        <v>52</v>
      </c>
      <c r="AP3126" s="152">
        <v>30</v>
      </c>
      <c r="AQ3126" s="152">
        <v>99</v>
      </c>
      <c r="AR3126" s="152">
        <v>121</v>
      </c>
      <c r="AS3126" s="152">
        <v>253</v>
      </c>
      <c r="AT3126" s="152">
        <v>33</v>
      </c>
      <c r="AU3126" s="249">
        <v>346</v>
      </c>
      <c r="AV3126" s="152">
        <v>38</v>
      </c>
      <c r="AW3126" s="152">
        <v>44</v>
      </c>
      <c r="AX3126" s="152">
        <v>92</v>
      </c>
      <c r="AY3126" s="152">
        <v>39</v>
      </c>
      <c r="AZ3126" s="152">
        <v>147</v>
      </c>
      <c r="BA3126" s="152">
        <v>68</v>
      </c>
      <c r="BB3126" s="152">
        <v>33</v>
      </c>
      <c r="BC3126" s="55">
        <v>98</v>
      </c>
      <c r="BD3126" s="152">
        <v>103</v>
      </c>
      <c r="BE3126" s="152">
        <v>60</v>
      </c>
      <c r="BF3126" s="152">
        <v>25</v>
      </c>
      <c r="BG3126" s="152">
        <v>22</v>
      </c>
      <c r="BH3126" s="152">
        <v>35</v>
      </c>
      <c r="BI3126" s="152">
        <v>20</v>
      </c>
      <c r="BJ3126" s="152">
        <v>19</v>
      </c>
      <c r="BK3126" s="152">
        <v>16</v>
      </c>
      <c r="BL3126" s="152">
        <v>27</v>
      </c>
      <c r="BM3126" s="152">
        <v>78</v>
      </c>
      <c r="BN3126" s="152">
        <v>15</v>
      </c>
      <c r="BO3126" s="152">
        <v>4</v>
      </c>
      <c r="BP3126" s="152">
        <v>37</v>
      </c>
      <c r="BQ3126" s="152">
        <v>37</v>
      </c>
      <c r="BR3126" s="152">
        <v>14</v>
      </c>
      <c r="BS3126" s="152">
        <v>48</v>
      </c>
      <c r="BT3126" s="152">
        <v>20</v>
      </c>
      <c r="BU3126" s="152">
        <v>21</v>
      </c>
      <c r="BV3126" s="152">
        <v>42</v>
      </c>
      <c r="BW3126" s="152">
        <v>42</v>
      </c>
      <c r="BX3126" s="152">
        <v>28</v>
      </c>
      <c r="BY3126" s="152">
        <v>83</v>
      </c>
      <c r="BZ3126" s="152">
        <v>38</v>
      </c>
      <c r="CA3126" s="152">
        <v>23</v>
      </c>
      <c r="CB3126" s="152">
        <v>22</v>
      </c>
      <c r="CC3126" s="152">
        <v>212</v>
      </c>
      <c r="CD3126" s="152">
        <v>38</v>
      </c>
      <c r="CE3126" s="210"/>
      <c r="CF3126" s="152">
        <v>17</v>
      </c>
      <c r="CG3126" s="152">
        <v>49</v>
      </c>
    </row>
    <row r="3127" spans="1:85" ht="15" thickBot="1">
      <c r="A3127" t="str">
        <f t="shared" si="256"/>
        <v>2024</v>
      </c>
      <c r="B3127" s="209" t="s">
        <v>60</v>
      </c>
      <c r="C3127" s="2">
        <v>45494</v>
      </c>
      <c r="D3127" s="1" t="str">
        <f t="shared" si="258"/>
        <v>OK</v>
      </c>
      <c r="E3127">
        <f t="shared" si="259"/>
        <v>0</v>
      </c>
      <c r="F3127">
        <f t="shared" si="260"/>
        <v>1</v>
      </c>
      <c r="G3127" s="204">
        <v>45494</v>
      </c>
      <c r="H3127" s="152">
        <v>23</v>
      </c>
      <c r="I3127" s="152">
        <v>80</v>
      </c>
      <c r="J3127" s="152">
        <v>56</v>
      </c>
      <c r="K3127" s="152">
        <v>97</v>
      </c>
      <c r="L3127" s="152">
        <v>60</v>
      </c>
      <c r="M3127" s="152">
        <v>95</v>
      </c>
      <c r="N3127" s="152">
        <v>51</v>
      </c>
      <c r="O3127" s="152">
        <v>61</v>
      </c>
      <c r="P3127" s="152">
        <v>106</v>
      </c>
      <c r="Q3127" s="152">
        <v>76</v>
      </c>
      <c r="R3127" s="152">
        <v>121</v>
      </c>
      <c r="S3127" s="152">
        <v>37</v>
      </c>
      <c r="T3127" s="152">
        <v>102</v>
      </c>
      <c r="U3127" s="152">
        <v>4</v>
      </c>
      <c r="V3127" s="152">
        <v>47</v>
      </c>
      <c r="W3127" s="152">
        <v>317</v>
      </c>
      <c r="X3127" s="152">
        <v>145</v>
      </c>
      <c r="Y3127" s="152">
        <v>14</v>
      </c>
      <c r="Z3127" s="152">
        <v>81</v>
      </c>
      <c r="AA3127" s="152">
        <v>10</v>
      </c>
      <c r="AB3127" s="152">
        <v>123</v>
      </c>
      <c r="AC3127" s="152">
        <v>235</v>
      </c>
      <c r="AD3127" s="152">
        <v>6</v>
      </c>
      <c r="AE3127" s="152">
        <v>149</v>
      </c>
      <c r="AF3127" s="152">
        <v>266</v>
      </c>
      <c r="AG3127" s="152">
        <v>248</v>
      </c>
      <c r="AH3127" s="152">
        <v>144</v>
      </c>
      <c r="AI3127" s="152">
        <v>263</v>
      </c>
      <c r="AJ3127" s="152">
        <v>41</v>
      </c>
      <c r="AK3127" s="152">
        <v>202</v>
      </c>
      <c r="AL3127" s="152">
        <v>365</v>
      </c>
      <c r="AM3127" s="152">
        <v>3</v>
      </c>
      <c r="AO3127" s="152">
        <v>53</v>
      </c>
      <c r="AP3127" s="152">
        <v>33</v>
      </c>
      <c r="AQ3127" s="152">
        <v>79</v>
      </c>
      <c r="AR3127" s="152">
        <v>51</v>
      </c>
      <c r="AS3127" s="152">
        <v>377</v>
      </c>
      <c r="AT3127" s="152">
        <v>67</v>
      </c>
      <c r="AU3127" s="249">
        <v>346</v>
      </c>
      <c r="AV3127" s="152">
        <v>49</v>
      </c>
      <c r="AW3127" s="152">
        <v>93</v>
      </c>
      <c r="AX3127" s="152">
        <v>69</v>
      </c>
      <c r="AY3127" s="152">
        <v>29</v>
      </c>
      <c r="AZ3127" s="152">
        <v>167</v>
      </c>
      <c r="BA3127" s="152">
        <v>58</v>
      </c>
      <c r="BB3127" s="152">
        <v>129</v>
      </c>
      <c r="BC3127" s="55">
        <v>66</v>
      </c>
      <c r="BD3127" s="152">
        <v>115</v>
      </c>
      <c r="BE3127" s="152">
        <v>58</v>
      </c>
      <c r="BF3127" s="152">
        <v>46</v>
      </c>
      <c r="BG3127" s="152">
        <v>31</v>
      </c>
      <c r="BH3127" s="152">
        <v>27</v>
      </c>
      <c r="BI3127" s="152">
        <v>23</v>
      </c>
      <c r="BJ3127" s="152">
        <v>30</v>
      </c>
      <c r="BK3127" s="152">
        <v>33</v>
      </c>
      <c r="BL3127" s="152">
        <v>51</v>
      </c>
      <c r="BM3127" s="152">
        <v>53</v>
      </c>
      <c r="BN3127" s="152">
        <v>35</v>
      </c>
      <c r="BO3127" s="152">
        <v>4</v>
      </c>
      <c r="BP3127" s="152">
        <v>52</v>
      </c>
      <c r="BQ3127" s="152">
        <v>74</v>
      </c>
      <c r="BR3127" s="152">
        <v>22</v>
      </c>
      <c r="BS3127" s="152">
        <v>33</v>
      </c>
      <c r="BT3127" s="152">
        <v>69</v>
      </c>
      <c r="BU3127" s="152">
        <v>28</v>
      </c>
      <c r="BV3127" s="152">
        <v>16</v>
      </c>
      <c r="BW3127" s="152">
        <v>54</v>
      </c>
      <c r="BX3127" s="152">
        <v>58</v>
      </c>
      <c r="BY3127" s="152">
        <v>71</v>
      </c>
      <c r="BZ3127" s="152">
        <v>39</v>
      </c>
      <c r="CA3127" s="152">
        <v>32</v>
      </c>
      <c r="CB3127" s="152">
        <v>30</v>
      </c>
      <c r="CC3127" s="152">
        <v>141</v>
      </c>
      <c r="CD3127" s="152">
        <v>39</v>
      </c>
      <c r="CE3127" s="210"/>
      <c r="CF3127" s="152">
        <v>8</v>
      </c>
      <c r="CG3127" s="152">
        <v>57</v>
      </c>
    </row>
    <row r="3128" spans="1:85" ht="15" thickBot="1">
      <c r="A3128" t="str">
        <f t="shared" si="256"/>
        <v>2024</v>
      </c>
      <c r="B3128" s="209" t="s">
        <v>60</v>
      </c>
      <c r="C3128" s="2">
        <v>45495</v>
      </c>
      <c r="D3128" s="1" t="str">
        <f t="shared" si="258"/>
        <v>OK</v>
      </c>
      <c r="E3128">
        <f t="shared" si="259"/>
        <v>1</v>
      </c>
      <c r="F3128">
        <f t="shared" si="260"/>
        <v>0</v>
      </c>
      <c r="G3128" s="204">
        <v>45495</v>
      </c>
      <c r="H3128" s="152">
        <v>10</v>
      </c>
      <c r="I3128" s="152">
        <v>268</v>
      </c>
      <c r="J3128" s="152">
        <v>237</v>
      </c>
      <c r="K3128" s="152">
        <v>99</v>
      </c>
      <c r="L3128" s="152">
        <v>237</v>
      </c>
      <c r="M3128" s="152">
        <v>119</v>
      </c>
      <c r="N3128" s="152">
        <v>187</v>
      </c>
      <c r="O3128" s="152">
        <v>65</v>
      </c>
      <c r="P3128" s="152">
        <v>364</v>
      </c>
      <c r="Q3128" s="152">
        <v>367</v>
      </c>
      <c r="R3128" s="152">
        <v>322</v>
      </c>
      <c r="S3128" s="152">
        <v>74</v>
      </c>
      <c r="T3128" s="152">
        <v>132</v>
      </c>
      <c r="U3128" s="152">
        <v>26</v>
      </c>
      <c r="V3128" s="152">
        <v>116</v>
      </c>
      <c r="W3128" s="152">
        <v>493</v>
      </c>
      <c r="X3128" s="152">
        <v>138</v>
      </c>
      <c r="Y3128" s="152">
        <v>11</v>
      </c>
      <c r="Z3128" s="152">
        <v>161</v>
      </c>
      <c r="AA3128" s="152">
        <v>10</v>
      </c>
      <c r="AB3128" s="152">
        <v>640</v>
      </c>
      <c r="AC3128" s="152">
        <v>166</v>
      </c>
      <c r="AD3128" s="152">
        <v>1</v>
      </c>
      <c r="AE3128" s="152">
        <v>653</v>
      </c>
      <c r="AF3128" s="152">
        <v>1000</v>
      </c>
      <c r="AG3128" s="152">
        <v>381</v>
      </c>
      <c r="AH3128" s="152">
        <v>117</v>
      </c>
      <c r="AI3128" s="152">
        <v>147</v>
      </c>
      <c r="AJ3128" s="152">
        <v>48</v>
      </c>
      <c r="AK3128" s="152">
        <v>626</v>
      </c>
      <c r="AL3128" s="152">
        <v>693</v>
      </c>
      <c r="AM3128" s="152">
        <v>2</v>
      </c>
      <c r="AO3128" s="152">
        <v>194</v>
      </c>
      <c r="AP3128" s="152">
        <v>25</v>
      </c>
      <c r="AQ3128" s="152">
        <v>124</v>
      </c>
      <c r="AR3128" s="152">
        <v>213</v>
      </c>
      <c r="AS3128" s="152">
        <v>702</v>
      </c>
      <c r="AT3128" s="152">
        <v>128</v>
      </c>
      <c r="AU3128" s="249">
        <v>346</v>
      </c>
      <c r="AV3128" s="152">
        <v>30</v>
      </c>
      <c r="AW3128" s="152">
        <v>32</v>
      </c>
      <c r="AX3128" s="152">
        <v>331</v>
      </c>
      <c r="AY3128" s="152">
        <v>97</v>
      </c>
      <c r="AZ3128" s="152">
        <v>243</v>
      </c>
      <c r="BA3128" s="152">
        <v>78</v>
      </c>
      <c r="BB3128" s="152">
        <v>48</v>
      </c>
      <c r="BC3128" s="55">
        <v>137</v>
      </c>
      <c r="BD3128" s="152">
        <v>92</v>
      </c>
      <c r="BE3128" s="152">
        <v>99</v>
      </c>
      <c r="BF3128" s="152">
        <v>52</v>
      </c>
      <c r="BG3128" s="152">
        <v>35</v>
      </c>
      <c r="BH3128" s="152">
        <v>59</v>
      </c>
      <c r="BI3128" s="152">
        <v>25</v>
      </c>
      <c r="BJ3128" s="152">
        <v>43</v>
      </c>
      <c r="BK3128" s="152">
        <v>28</v>
      </c>
      <c r="BL3128" s="152">
        <v>26</v>
      </c>
      <c r="BM3128" s="152">
        <v>112</v>
      </c>
      <c r="BN3128" s="152">
        <v>36</v>
      </c>
      <c r="BO3128" s="152">
        <v>14</v>
      </c>
      <c r="BP3128" s="152">
        <v>120</v>
      </c>
      <c r="BQ3128" s="152">
        <v>112</v>
      </c>
      <c r="BR3128" s="152">
        <v>43</v>
      </c>
      <c r="BS3128" s="152">
        <v>50</v>
      </c>
      <c r="BT3128" s="152">
        <v>29</v>
      </c>
      <c r="BU3128" s="152">
        <v>25</v>
      </c>
      <c r="BV3128" s="152">
        <v>34</v>
      </c>
      <c r="BW3128" s="152">
        <v>106</v>
      </c>
      <c r="BX3128" s="152">
        <v>112</v>
      </c>
      <c r="BY3128" s="152">
        <v>110</v>
      </c>
      <c r="BZ3128" s="152">
        <v>106</v>
      </c>
      <c r="CA3128" s="152">
        <v>16</v>
      </c>
      <c r="CB3128" s="152">
        <v>56</v>
      </c>
      <c r="CC3128" s="152">
        <v>254</v>
      </c>
      <c r="CD3128" s="152">
        <v>80</v>
      </c>
      <c r="CE3128" s="210"/>
      <c r="CF3128" s="152">
        <v>19</v>
      </c>
      <c r="CG3128" s="152">
        <v>65</v>
      </c>
    </row>
    <row r="3129" spans="1:85" ht="15" thickBot="1">
      <c r="A3129" t="str">
        <f t="shared" si="256"/>
        <v>2024</v>
      </c>
      <c r="B3129" s="209" t="s">
        <v>60</v>
      </c>
      <c r="C3129" s="2">
        <v>45496</v>
      </c>
      <c r="D3129" s="1" t="str">
        <f t="shared" si="258"/>
        <v>OK</v>
      </c>
      <c r="E3129">
        <f t="shared" si="259"/>
        <v>1</v>
      </c>
      <c r="F3129">
        <f t="shared" si="260"/>
        <v>0</v>
      </c>
      <c r="G3129" s="204">
        <v>45496</v>
      </c>
      <c r="H3129" s="152">
        <v>11</v>
      </c>
      <c r="I3129" s="152">
        <v>333</v>
      </c>
      <c r="J3129" s="152">
        <v>253</v>
      </c>
      <c r="K3129" s="152">
        <v>151</v>
      </c>
      <c r="L3129" s="152">
        <v>328</v>
      </c>
      <c r="M3129" s="152">
        <v>151</v>
      </c>
      <c r="N3129" s="152">
        <v>235</v>
      </c>
      <c r="O3129" s="152">
        <v>76</v>
      </c>
      <c r="P3129" s="152">
        <v>382</v>
      </c>
      <c r="Q3129" s="152">
        <v>438</v>
      </c>
      <c r="R3129" s="152">
        <v>390</v>
      </c>
      <c r="S3129" s="152">
        <v>86</v>
      </c>
      <c r="T3129" s="152">
        <v>114</v>
      </c>
      <c r="U3129" s="152">
        <v>23</v>
      </c>
      <c r="V3129" s="152">
        <v>102</v>
      </c>
      <c r="W3129" s="152">
        <v>548</v>
      </c>
      <c r="X3129" s="152">
        <v>195</v>
      </c>
      <c r="Y3129" s="152">
        <v>14</v>
      </c>
      <c r="Z3129" s="152">
        <v>222</v>
      </c>
      <c r="AA3129" s="152">
        <v>9</v>
      </c>
      <c r="AB3129" s="152">
        <v>861</v>
      </c>
      <c r="AC3129" s="152">
        <v>160</v>
      </c>
      <c r="AD3129" s="152">
        <v>4</v>
      </c>
      <c r="AE3129" s="152">
        <v>824</v>
      </c>
      <c r="AF3129" s="152">
        <v>1247</v>
      </c>
      <c r="AG3129" s="152">
        <v>524</v>
      </c>
      <c r="AH3129" s="152">
        <v>136</v>
      </c>
      <c r="AI3129" s="152">
        <v>173</v>
      </c>
      <c r="AJ3129" s="152">
        <v>55</v>
      </c>
      <c r="AK3129" s="152">
        <v>797</v>
      </c>
      <c r="AL3129" s="152">
        <v>964</v>
      </c>
      <c r="AM3129" s="152">
        <v>7</v>
      </c>
      <c r="AO3129" s="152">
        <v>229</v>
      </c>
      <c r="AP3129" s="152">
        <v>56</v>
      </c>
      <c r="AQ3129" s="152">
        <v>152</v>
      </c>
      <c r="AR3129" s="152">
        <v>263</v>
      </c>
      <c r="AS3129" s="152">
        <v>882</v>
      </c>
      <c r="AT3129" s="152">
        <v>174</v>
      </c>
      <c r="AU3129" s="249">
        <v>346</v>
      </c>
      <c r="AV3129" s="152">
        <v>51</v>
      </c>
      <c r="AW3129" s="152">
        <v>95</v>
      </c>
      <c r="AX3129" s="152">
        <v>436</v>
      </c>
      <c r="AY3129" s="152">
        <v>90</v>
      </c>
      <c r="AZ3129" s="152">
        <v>288</v>
      </c>
      <c r="BA3129" s="152">
        <v>115</v>
      </c>
      <c r="BB3129" s="152">
        <v>94</v>
      </c>
      <c r="BC3129" s="55">
        <v>206</v>
      </c>
      <c r="BD3129" s="152">
        <v>103</v>
      </c>
      <c r="BE3129" s="152">
        <v>151</v>
      </c>
      <c r="BF3129" s="152">
        <v>52</v>
      </c>
      <c r="BG3129" s="152">
        <v>40</v>
      </c>
      <c r="BH3129" s="152">
        <v>74</v>
      </c>
      <c r="BI3129" s="152">
        <v>31</v>
      </c>
      <c r="BJ3129" s="152">
        <v>57</v>
      </c>
      <c r="BK3129" s="152">
        <v>23</v>
      </c>
      <c r="BL3129" s="152">
        <v>39</v>
      </c>
      <c r="BM3129" s="152">
        <v>116</v>
      </c>
      <c r="BN3129" s="152">
        <v>45</v>
      </c>
      <c r="BO3129" s="152">
        <v>10</v>
      </c>
      <c r="BP3129" s="152">
        <v>133</v>
      </c>
      <c r="BQ3129" s="152">
        <v>151</v>
      </c>
      <c r="BR3129" s="152">
        <v>50</v>
      </c>
      <c r="BS3129" s="152">
        <v>58</v>
      </c>
      <c r="BT3129" s="152">
        <v>26</v>
      </c>
      <c r="BU3129" s="152">
        <v>27</v>
      </c>
      <c r="BV3129" s="152">
        <v>50</v>
      </c>
      <c r="BW3129" s="152">
        <v>104</v>
      </c>
      <c r="BX3129" s="152">
        <v>120</v>
      </c>
      <c r="BY3129" s="152">
        <v>98</v>
      </c>
      <c r="BZ3129" s="152">
        <v>114</v>
      </c>
      <c r="CA3129" s="152">
        <v>22</v>
      </c>
      <c r="CB3129" s="152">
        <v>75</v>
      </c>
      <c r="CC3129" s="152">
        <v>253</v>
      </c>
      <c r="CD3129" s="152">
        <v>81</v>
      </c>
      <c r="CE3129" s="210"/>
      <c r="CF3129" s="152">
        <v>29</v>
      </c>
      <c r="CG3129" s="152">
        <v>52</v>
      </c>
    </row>
    <row r="3130" spans="1:85" ht="15" thickBot="1">
      <c r="A3130" t="str">
        <f t="shared" si="256"/>
        <v>2024</v>
      </c>
      <c r="B3130" s="209" t="s">
        <v>60</v>
      </c>
      <c r="C3130" s="2">
        <v>45497</v>
      </c>
      <c r="D3130" s="1" t="str">
        <f t="shared" si="258"/>
        <v>OK</v>
      </c>
      <c r="E3130">
        <f t="shared" si="259"/>
        <v>1</v>
      </c>
      <c r="F3130">
        <f t="shared" si="260"/>
        <v>0</v>
      </c>
      <c r="G3130" s="204">
        <v>45497</v>
      </c>
      <c r="H3130" s="152">
        <v>4</v>
      </c>
      <c r="I3130" s="152">
        <v>342</v>
      </c>
      <c r="J3130" s="152">
        <v>238</v>
      </c>
      <c r="K3130" s="152">
        <v>153</v>
      </c>
      <c r="L3130" s="152">
        <v>348</v>
      </c>
      <c r="M3130" s="152">
        <v>155</v>
      </c>
      <c r="N3130" s="152">
        <v>268</v>
      </c>
      <c r="O3130" s="152">
        <v>97</v>
      </c>
      <c r="P3130" s="152">
        <v>401</v>
      </c>
      <c r="Q3130" s="152">
        <v>439</v>
      </c>
      <c r="R3130" s="152">
        <v>380</v>
      </c>
      <c r="S3130" s="152">
        <v>68</v>
      </c>
      <c r="T3130" s="152">
        <v>129</v>
      </c>
      <c r="U3130" s="152">
        <v>28</v>
      </c>
      <c r="V3130" s="152">
        <v>105</v>
      </c>
      <c r="W3130" s="152">
        <v>570</v>
      </c>
      <c r="X3130" s="152">
        <v>193</v>
      </c>
      <c r="Y3130" s="152">
        <v>11</v>
      </c>
      <c r="Z3130" s="152">
        <v>250</v>
      </c>
      <c r="AA3130" s="152">
        <v>7</v>
      </c>
      <c r="AB3130" s="152">
        <v>832</v>
      </c>
      <c r="AC3130" s="152">
        <v>231</v>
      </c>
      <c r="AD3130" s="152">
        <v>8</v>
      </c>
      <c r="AE3130" s="152">
        <v>743</v>
      </c>
      <c r="AF3130" s="152">
        <v>1176</v>
      </c>
      <c r="AG3130" s="152">
        <v>498</v>
      </c>
      <c r="AH3130" s="152">
        <v>86</v>
      </c>
      <c r="AI3130" s="152">
        <v>190</v>
      </c>
      <c r="AJ3130" s="152">
        <v>72</v>
      </c>
      <c r="AK3130" s="152">
        <v>812</v>
      </c>
      <c r="AL3130" s="152">
        <v>907</v>
      </c>
      <c r="AM3130" s="152">
        <v>10</v>
      </c>
      <c r="AO3130" s="152">
        <v>205</v>
      </c>
      <c r="AP3130" s="152">
        <v>11</v>
      </c>
      <c r="AQ3130" s="152">
        <v>155</v>
      </c>
      <c r="AR3130" s="152">
        <v>259</v>
      </c>
      <c r="AS3130" s="152">
        <v>930</v>
      </c>
      <c r="AT3130" s="152">
        <v>162</v>
      </c>
      <c r="AU3130" s="249">
        <v>346</v>
      </c>
      <c r="AV3130" s="152">
        <v>40</v>
      </c>
      <c r="AW3130" s="152">
        <v>68</v>
      </c>
      <c r="AX3130" s="152">
        <v>393</v>
      </c>
      <c r="AY3130" s="152">
        <v>110</v>
      </c>
      <c r="AZ3130" s="152">
        <v>318</v>
      </c>
      <c r="BA3130" s="152">
        <v>113</v>
      </c>
      <c r="BB3130" s="152">
        <v>88</v>
      </c>
      <c r="BC3130" s="55">
        <v>147</v>
      </c>
      <c r="BD3130" s="152">
        <v>109</v>
      </c>
      <c r="BE3130" s="152">
        <v>132</v>
      </c>
      <c r="BF3130" s="152">
        <v>72</v>
      </c>
      <c r="BG3130" s="152">
        <v>55</v>
      </c>
      <c r="BH3130" s="152">
        <v>81</v>
      </c>
      <c r="BI3130" s="152">
        <v>40</v>
      </c>
      <c r="BJ3130" s="152">
        <v>73</v>
      </c>
      <c r="BK3130" s="152">
        <v>32</v>
      </c>
      <c r="BL3130" s="152">
        <v>29</v>
      </c>
      <c r="BM3130" s="152">
        <v>130</v>
      </c>
      <c r="BN3130" s="152">
        <v>33</v>
      </c>
      <c r="BO3130" s="152">
        <v>9</v>
      </c>
      <c r="BP3130" s="152">
        <v>117</v>
      </c>
      <c r="BQ3130" s="152">
        <v>143</v>
      </c>
      <c r="BR3130" s="152">
        <v>49</v>
      </c>
      <c r="BS3130" s="152">
        <v>62</v>
      </c>
      <c r="BT3130" s="152">
        <v>45</v>
      </c>
      <c r="BU3130" s="152">
        <v>45</v>
      </c>
      <c r="BV3130" s="152">
        <v>45</v>
      </c>
      <c r="BW3130" s="152">
        <v>115</v>
      </c>
      <c r="BX3130" s="152">
        <v>125</v>
      </c>
      <c r="BY3130" s="152">
        <v>100</v>
      </c>
      <c r="BZ3130" s="152">
        <v>119</v>
      </c>
      <c r="CA3130" s="152">
        <v>23</v>
      </c>
      <c r="CB3130" s="152">
        <v>77</v>
      </c>
      <c r="CC3130" s="152">
        <v>285</v>
      </c>
      <c r="CD3130" s="152">
        <v>82</v>
      </c>
      <c r="CE3130" s="210"/>
      <c r="CF3130" s="152">
        <v>22</v>
      </c>
      <c r="CG3130" s="152">
        <v>50</v>
      </c>
    </row>
    <row r="3131" spans="1:85" ht="15" thickBot="1">
      <c r="A3131" t="str">
        <f t="shared" si="256"/>
        <v>2024</v>
      </c>
      <c r="B3131" s="209" t="s">
        <v>60</v>
      </c>
      <c r="C3131" s="2">
        <v>45498</v>
      </c>
      <c r="D3131" s="1" t="str">
        <f t="shared" si="258"/>
        <v>OK</v>
      </c>
      <c r="E3131">
        <f t="shared" si="259"/>
        <v>1</v>
      </c>
      <c r="F3131">
        <f t="shared" si="260"/>
        <v>0</v>
      </c>
      <c r="G3131" s="204">
        <v>45498</v>
      </c>
      <c r="H3131" s="152">
        <v>7</v>
      </c>
      <c r="I3131" s="152">
        <v>375</v>
      </c>
      <c r="J3131" s="152">
        <v>283</v>
      </c>
      <c r="K3131" s="152">
        <v>162</v>
      </c>
      <c r="L3131" s="152">
        <v>294</v>
      </c>
      <c r="M3131" s="152">
        <v>167</v>
      </c>
      <c r="N3131" s="152">
        <v>271</v>
      </c>
      <c r="O3131" s="152">
        <v>94</v>
      </c>
      <c r="P3131" s="152">
        <v>442</v>
      </c>
      <c r="Q3131" s="152">
        <v>446</v>
      </c>
      <c r="R3131" s="152">
        <v>405</v>
      </c>
      <c r="S3131" s="152">
        <v>82</v>
      </c>
      <c r="T3131" s="152">
        <v>136</v>
      </c>
      <c r="U3131" s="152">
        <v>20</v>
      </c>
      <c r="V3131" s="152">
        <v>96</v>
      </c>
      <c r="W3131" s="152">
        <v>665</v>
      </c>
      <c r="X3131" s="152">
        <v>215</v>
      </c>
      <c r="Y3131" s="152">
        <v>8</v>
      </c>
      <c r="Z3131" s="152">
        <v>223</v>
      </c>
      <c r="AA3131" s="152">
        <v>7</v>
      </c>
      <c r="AB3131" s="152">
        <v>854</v>
      </c>
      <c r="AC3131" s="152">
        <v>254</v>
      </c>
      <c r="AD3131" s="152">
        <v>7</v>
      </c>
      <c r="AE3131" s="152">
        <v>847</v>
      </c>
      <c r="AF3131" s="152">
        <v>1331</v>
      </c>
      <c r="AG3131" s="152">
        <v>595</v>
      </c>
      <c r="AH3131" s="152">
        <v>88</v>
      </c>
      <c r="AI3131" s="152">
        <v>229</v>
      </c>
      <c r="AJ3131" s="152">
        <v>61</v>
      </c>
      <c r="AK3131" s="152">
        <v>842</v>
      </c>
      <c r="AL3131" s="152">
        <v>1111</v>
      </c>
      <c r="AM3131" s="152">
        <v>10</v>
      </c>
      <c r="AO3131" s="152">
        <v>238</v>
      </c>
      <c r="AP3131" s="152">
        <v>22</v>
      </c>
      <c r="AQ3131" s="152">
        <v>225</v>
      </c>
      <c r="AR3131" s="152">
        <v>267</v>
      </c>
      <c r="AS3131" s="152">
        <v>1007</v>
      </c>
      <c r="AT3131" s="152">
        <v>203</v>
      </c>
      <c r="AU3131" s="249">
        <v>346</v>
      </c>
      <c r="AV3131" s="152">
        <v>68</v>
      </c>
      <c r="AW3131" s="152">
        <v>90</v>
      </c>
      <c r="AX3131" s="152">
        <v>442</v>
      </c>
      <c r="AY3131" s="152">
        <v>117</v>
      </c>
      <c r="AZ3131" s="152">
        <v>343</v>
      </c>
      <c r="BA3131" s="152">
        <v>121</v>
      </c>
      <c r="BB3131" s="152">
        <v>81</v>
      </c>
      <c r="BC3131" s="55">
        <v>148</v>
      </c>
      <c r="BD3131" s="152">
        <v>132</v>
      </c>
      <c r="BE3131" s="152">
        <v>173</v>
      </c>
      <c r="BF3131" s="152">
        <v>60</v>
      </c>
      <c r="BG3131" s="152">
        <v>33</v>
      </c>
      <c r="BH3131" s="152">
        <v>80</v>
      </c>
      <c r="BI3131" s="152">
        <v>32</v>
      </c>
      <c r="BJ3131" s="152">
        <v>61</v>
      </c>
      <c r="BK3131" s="152">
        <v>28</v>
      </c>
      <c r="BL3131" s="152">
        <v>45</v>
      </c>
      <c r="BM3131" s="152">
        <v>172</v>
      </c>
      <c r="BN3131" s="152">
        <v>72</v>
      </c>
      <c r="BO3131" s="152">
        <v>6</v>
      </c>
      <c r="BP3131" s="152">
        <v>123</v>
      </c>
      <c r="BQ3131" s="152">
        <v>152</v>
      </c>
      <c r="BR3131" s="152">
        <v>49</v>
      </c>
      <c r="BS3131" s="152">
        <v>46</v>
      </c>
      <c r="BT3131" s="152">
        <v>37</v>
      </c>
      <c r="BU3131" s="152">
        <v>25</v>
      </c>
      <c r="BV3131" s="152">
        <v>46</v>
      </c>
      <c r="BW3131" s="152">
        <v>125</v>
      </c>
      <c r="BX3131" s="152">
        <v>166</v>
      </c>
      <c r="BY3131" s="152">
        <v>101</v>
      </c>
      <c r="BZ3131" s="152">
        <v>135</v>
      </c>
      <c r="CA3131" s="152">
        <v>40</v>
      </c>
      <c r="CB3131" s="152">
        <v>59</v>
      </c>
      <c r="CC3131" s="152">
        <v>282</v>
      </c>
      <c r="CD3131" s="152">
        <v>94</v>
      </c>
      <c r="CE3131" s="210"/>
      <c r="CF3131" s="152">
        <v>24</v>
      </c>
      <c r="CG3131" s="152">
        <v>76</v>
      </c>
    </row>
    <row r="3132" spans="1:85" ht="15" thickBot="1">
      <c r="A3132" t="str">
        <f t="shared" si="256"/>
        <v>2024</v>
      </c>
      <c r="B3132" s="209" t="s">
        <v>60</v>
      </c>
      <c r="C3132" s="2">
        <v>45499</v>
      </c>
      <c r="D3132" s="1" t="str">
        <f t="shared" si="258"/>
        <v>OK</v>
      </c>
      <c r="E3132">
        <f t="shared" si="259"/>
        <v>1</v>
      </c>
      <c r="F3132">
        <f t="shared" si="260"/>
        <v>0</v>
      </c>
      <c r="G3132" s="204">
        <v>45499</v>
      </c>
      <c r="H3132" s="152">
        <v>20</v>
      </c>
      <c r="I3132" s="152">
        <v>333</v>
      </c>
      <c r="J3132" s="152">
        <v>212</v>
      </c>
      <c r="K3132" s="152">
        <v>191</v>
      </c>
      <c r="L3132" s="152">
        <v>268</v>
      </c>
      <c r="M3132" s="152">
        <v>146</v>
      </c>
      <c r="N3132" s="152">
        <v>204</v>
      </c>
      <c r="O3132" s="152">
        <v>67</v>
      </c>
      <c r="P3132" s="152">
        <v>390</v>
      </c>
      <c r="Q3132" s="152">
        <v>390</v>
      </c>
      <c r="R3132" s="152">
        <v>360</v>
      </c>
      <c r="S3132" s="152">
        <v>68</v>
      </c>
      <c r="T3132" s="152">
        <v>177</v>
      </c>
      <c r="U3132" s="152">
        <v>30</v>
      </c>
      <c r="V3132" s="152">
        <v>116</v>
      </c>
      <c r="W3132" s="152">
        <v>587</v>
      </c>
      <c r="X3132" s="152">
        <v>228</v>
      </c>
      <c r="Y3132" s="152">
        <v>14</v>
      </c>
      <c r="Z3132" s="152">
        <v>247</v>
      </c>
      <c r="AA3132" s="152">
        <v>23</v>
      </c>
      <c r="AB3132" s="152">
        <v>634</v>
      </c>
      <c r="AC3132" s="152">
        <v>227</v>
      </c>
      <c r="AD3132" s="152">
        <v>3</v>
      </c>
      <c r="AE3132" s="152">
        <v>626</v>
      </c>
      <c r="AF3132" s="152">
        <v>1000</v>
      </c>
      <c r="AG3132" s="152">
        <v>523</v>
      </c>
      <c r="AH3132" s="152">
        <v>118</v>
      </c>
      <c r="AI3132" s="152">
        <v>286</v>
      </c>
      <c r="AJ3132" s="152">
        <v>61</v>
      </c>
      <c r="AK3132" s="152">
        <v>791</v>
      </c>
      <c r="AL3132" s="152">
        <v>984</v>
      </c>
      <c r="AM3132" s="152">
        <v>13</v>
      </c>
      <c r="AO3132" s="152">
        <v>209</v>
      </c>
      <c r="AP3132" s="152">
        <v>25</v>
      </c>
      <c r="AQ3132" s="152">
        <v>180</v>
      </c>
      <c r="AR3132" s="152">
        <v>231</v>
      </c>
      <c r="AS3132" s="152">
        <v>917</v>
      </c>
      <c r="AT3132" s="152">
        <v>178</v>
      </c>
      <c r="AU3132" s="249">
        <v>346</v>
      </c>
      <c r="AV3132" s="152">
        <v>49</v>
      </c>
      <c r="AW3132" s="152">
        <v>99</v>
      </c>
      <c r="AX3132" s="152">
        <v>372</v>
      </c>
      <c r="AY3132" s="152">
        <v>80</v>
      </c>
      <c r="AZ3132" s="152">
        <v>315</v>
      </c>
      <c r="BA3132" s="152">
        <v>136</v>
      </c>
      <c r="BB3132" s="152">
        <v>97</v>
      </c>
      <c r="BC3132" s="55">
        <v>132</v>
      </c>
      <c r="BD3132" s="152">
        <v>131</v>
      </c>
      <c r="BE3132" s="152">
        <v>161</v>
      </c>
      <c r="BF3132" s="152">
        <v>55</v>
      </c>
      <c r="BG3132" s="152">
        <v>44</v>
      </c>
      <c r="BH3132" s="152">
        <v>70</v>
      </c>
      <c r="BI3132" s="152">
        <v>45</v>
      </c>
      <c r="BJ3132" s="152">
        <v>74</v>
      </c>
      <c r="BK3132" s="152">
        <v>19</v>
      </c>
      <c r="BL3132" s="152">
        <v>43</v>
      </c>
      <c r="BM3132" s="152">
        <v>144</v>
      </c>
      <c r="BN3132" s="152">
        <v>49</v>
      </c>
      <c r="BO3132" s="152">
        <v>8</v>
      </c>
      <c r="BP3132" s="152">
        <v>128</v>
      </c>
      <c r="BQ3132" s="152">
        <v>129</v>
      </c>
      <c r="BR3132" s="152">
        <v>47</v>
      </c>
      <c r="BS3132" s="152">
        <v>60</v>
      </c>
      <c r="BT3132" s="152">
        <v>43</v>
      </c>
      <c r="BU3132" s="152">
        <v>35</v>
      </c>
      <c r="BV3132" s="152">
        <v>25</v>
      </c>
      <c r="BW3132" s="152">
        <v>118</v>
      </c>
      <c r="BX3132" s="152">
        <v>147</v>
      </c>
      <c r="BY3132" s="152">
        <v>95</v>
      </c>
      <c r="BZ3132" s="152">
        <v>127</v>
      </c>
      <c r="CA3132" s="152">
        <v>36</v>
      </c>
      <c r="CB3132" s="152">
        <v>46</v>
      </c>
      <c r="CC3132" s="152">
        <v>317</v>
      </c>
      <c r="CD3132" s="152">
        <v>72</v>
      </c>
      <c r="CE3132" s="210"/>
      <c r="CF3132" s="152">
        <v>23</v>
      </c>
      <c r="CG3132" s="152">
        <v>73</v>
      </c>
    </row>
    <row r="3133" spans="1:85" ht="15" thickBot="1">
      <c r="A3133" t="str">
        <f t="shared" si="256"/>
        <v>2024</v>
      </c>
      <c r="B3133" s="209" t="s">
        <v>60</v>
      </c>
      <c r="C3133" s="2">
        <v>45500</v>
      </c>
      <c r="D3133" s="1" t="str">
        <f t="shared" si="258"/>
        <v>OK</v>
      </c>
      <c r="E3133">
        <f t="shared" si="259"/>
        <v>0</v>
      </c>
      <c r="F3133">
        <f t="shared" si="260"/>
        <v>1</v>
      </c>
      <c r="G3133" s="204">
        <v>45500</v>
      </c>
      <c r="H3133" s="152">
        <v>22</v>
      </c>
      <c r="I3133" s="152">
        <v>306</v>
      </c>
      <c r="J3133" s="152">
        <v>124</v>
      </c>
      <c r="K3133" s="152">
        <v>250</v>
      </c>
      <c r="L3133" s="152">
        <v>150</v>
      </c>
      <c r="M3133" s="152">
        <v>207</v>
      </c>
      <c r="N3133" s="152">
        <v>110</v>
      </c>
      <c r="O3133" s="152">
        <v>121</v>
      </c>
      <c r="P3133" s="152">
        <v>224</v>
      </c>
      <c r="Q3133" s="152">
        <v>309</v>
      </c>
      <c r="R3133" s="152">
        <v>219</v>
      </c>
      <c r="S3133" s="152">
        <v>54</v>
      </c>
      <c r="T3133" s="152">
        <v>154</v>
      </c>
      <c r="U3133" s="152">
        <v>12</v>
      </c>
      <c r="V3133" s="152">
        <v>55</v>
      </c>
      <c r="W3133" s="152">
        <v>469</v>
      </c>
      <c r="X3133" s="152">
        <v>271</v>
      </c>
      <c r="Y3133" s="152">
        <v>9</v>
      </c>
      <c r="Z3133" s="152">
        <v>263</v>
      </c>
      <c r="AA3133" s="152">
        <v>20</v>
      </c>
      <c r="AB3133" s="152">
        <v>316</v>
      </c>
      <c r="AC3133" s="152">
        <v>570</v>
      </c>
      <c r="AD3133" s="152">
        <v>1</v>
      </c>
      <c r="AE3133" s="152">
        <v>321</v>
      </c>
      <c r="AF3133" s="152">
        <v>692</v>
      </c>
      <c r="AG3133" s="152">
        <v>607</v>
      </c>
      <c r="AH3133" s="152">
        <v>125</v>
      </c>
      <c r="AI3133" s="152">
        <v>504</v>
      </c>
      <c r="AJ3133" s="152">
        <v>60</v>
      </c>
      <c r="AK3133" s="152">
        <v>704</v>
      </c>
      <c r="AL3133" s="152">
        <v>908</v>
      </c>
      <c r="AM3133" s="152">
        <v>10</v>
      </c>
      <c r="AO3133" s="152">
        <v>117</v>
      </c>
      <c r="AP3133" s="152">
        <v>29</v>
      </c>
      <c r="AQ3133" s="152">
        <v>253</v>
      </c>
      <c r="AR3133" s="152">
        <v>104</v>
      </c>
      <c r="AS3133" s="152">
        <v>1010</v>
      </c>
      <c r="AT3133" s="152">
        <v>117</v>
      </c>
      <c r="AU3133" s="249">
        <v>346</v>
      </c>
      <c r="AV3133" s="152">
        <v>116</v>
      </c>
      <c r="AW3133" s="152">
        <v>324</v>
      </c>
      <c r="AX3133" s="152">
        <v>168</v>
      </c>
      <c r="AY3133" s="152">
        <v>54</v>
      </c>
      <c r="AZ3133" s="152">
        <v>379</v>
      </c>
      <c r="BA3133" s="152">
        <v>135</v>
      </c>
      <c r="BB3133" s="152">
        <v>200</v>
      </c>
      <c r="BC3133" s="55">
        <v>63</v>
      </c>
      <c r="BD3133" s="152">
        <v>251</v>
      </c>
      <c r="BE3133" s="152">
        <v>135</v>
      </c>
      <c r="BF3133" s="152">
        <v>90</v>
      </c>
      <c r="BG3133" s="152">
        <v>36</v>
      </c>
      <c r="BH3133" s="152">
        <v>58</v>
      </c>
      <c r="BI3133" s="152">
        <v>97</v>
      </c>
      <c r="BJ3133" s="152">
        <v>56</v>
      </c>
      <c r="BK3133" s="152">
        <v>36</v>
      </c>
      <c r="BL3133" s="152">
        <v>142</v>
      </c>
      <c r="BM3133" s="152">
        <v>163</v>
      </c>
      <c r="BN3133" s="152">
        <v>123</v>
      </c>
      <c r="BO3133" s="152">
        <v>13</v>
      </c>
      <c r="BP3133" s="152">
        <v>121</v>
      </c>
      <c r="BQ3133" s="152">
        <v>83</v>
      </c>
      <c r="BR3133" s="152">
        <v>32</v>
      </c>
      <c r="BS3133" s="152">
        <v>48</v>
      </c>
      <c r="BT3133" s="152">
        <v>71</v>
      </c>
      <c r="BU3133" s="152">
        <v>40</v>
      </c>
      <c r="BV3133" s="152">
        <v>30</v>
      </c>
      <c r="BW3133" s="152">
        <v>75</v>
      </c>
      <c r="BX3133" s="152">
        <v>139</v>
      </c>
      <c r="BY3133" s="152">
        <v>96</v>
      </c>
      <c r="BZ3133" s="152">
        <v>60</v>
      </c>
      <c r="CA3133" s="152">
        <v>56</v>
      </c>
      <c r="CB3133" s="152">
        <v>43</v>
      </c>
      <c r="CC3133" s="152">
        <v>213</v>
      </c>
      <c r="CD3133" s="152">
        <v>87</v>
      </c>
      <c r="CE3133" s="210"/>
      <c r="CF3133" s="152">
        <v>9</v>
      </c>
      <c r="CG3133" s="152">
        <v>100</v>
      </c>
    </row>
    <row r="3134" spans="1:85" ht="15" thickBot="1">
      <c r="A3134" t="str">
        <f t="shared" si="256"/>
        <v>2024</v>
      </c>
      <c r="B3134" s="209" t="s">
        <v>60</v>
      </c>
      <c r="C3134" s="2">
        <v>45501</v>
      </c>
      <c r="D3134" s="1" t="str">
        <f t="shared" si="258"/>
        <v>OK</v>
      </c>
      <c r="E3134">
        <f t="shared" si="259"/>
        <v>0</v>
      </c>
      <c r="F3134">
        <f t="shared" si="260"/>
        <v>1</v>
      </c>
      <c r="G3134" s="204">
        <v>45501</v>
      </c>
      <c r="H3134" s="152">
        <v>47</v>
      </c>
      <c r="I3134" s="152">
        <v>208</v>
      </c>
      <c r="J3134" s="152">
        <v>81</v>
      </c>
      <c r="K3134" s="152">
        <v>244</v>
      </c>
      <c r="L3134" s="152">
        <v>130</v>
      </c>
      <c r="M3134" s="152">
        <v>159</v>
      </c>
      <c r="N3134" s="152">
        <v>91</v>
      </c>
      <c r="O3134" s="152">
        <v>145</v>
      </c>
      <c r="P3134" s="152">
        <v>156</v>
      </c>
      <c r="Q3134" s="152">
        <v>249</v>
      </c>
      <c r="R3134" s="152">
        <v>198</v>
      </c>
      <c r="S3134" s="152">
        <v>56</v>
      </c>
      <c r="T3134" s="152">
        <v>111</v>
      </c>
      <c r="U3134" s="152">
        <v>29</v>
      </c>
      <c r="V3134" s="152">
        <v>45</v>
      </c>
      <c r="W3134" s="152">
        <v>353</v>
      </c>
      <c r="X3134" s="152">
        <v>293</v>
      </c>
      <c r="Y3134" s="152">
        <v>10</v>
      </c>
      <c r="Z3134" s="152">
        <v>249</v>
      </c>
      <c r="AA3134" s="152">
        <v>36</v>
      </c>
      <c r="AB3134" s="152">
        <v>301</v>
      </c>
      <c r="AC3134" s="152">
        <v>577</v>
      </c>
      <c r="AD3134" s="152">
        <v>8</v>
      </c>
      <c r="AE3134" s="152">
        <v>255</v>
      </c>
      <c r="AF3134" s="152">
        <v>608</v>
      </c>
      <c r="AG3134" s="152">
        <v>696</v>
      </c>
      <c r="AH3134" s="152">
        <v>147</v>
      </c>
      <c r="AI3134" s="152">
        <v>532</v>
      </c>
      <c r="AJ3134" s="152">
        <v>41</v>
      </c>
      <c r="AK3134" s="152">
        <v>710</v>
      </c>
      <c r="AL3134" s="152">
        <v>839</v>
      </c>
      <c r="AM3134" s="152">
        <v>13</v>
      </c>
      <c r="AO3134" s="152">
        <v>142</v>
      </c>
      <c r="AP3134" s="152">
        <v>29</v>
      </c>
      <c r="AQ3134" s="152">
        <v>232</v>
      </c>
      <c r="AR3134" s="152">
        <v>97</v>
      </c>
      <c r="AS3134" s="152">
        <v>1093</v>
      </c>
      <c r="AT3134" s="152">
        <v>151</v>
      </c>
      <c r="AU3134" s="249">
        <v>346</v>
      </c>
      <c r="AV3134" s="152">
        <v>167</v>
      </c>
      <c r="AW3134" s="152">
        <v>240</v>
      </c>
      <c r="AX3134" s="152">
        <v>120</v>
      </c>
      <c r="AY3134" s="152">
        <v>47</v>
      </c>
      <c r="AZ3134" s="152">
        <v>452</v>
      </c>
      <c r="BA3134" s="152">
        <v>174</v>
      </c>
      <c r="BB3134" s="152">
        <v>312</v>
      </c>
      <c r="BC3134" s="55">
        <v>75</v>
      </c>
      <c r="BD3134" s="152">
        <v>299</v>
      </c>
      <c r="BE3134" s="152">
        <v>134</v>
      </c>
      <c r="BF3134" s="152">
        <v>70</v>
      </c>
      <c r="BG3134" s="152">
        <v>39</v>
      </c>
      <c r="BH3134" s="152">
        <v>31</v>
      </c>
      <c r="BI3134" s="152">
        <v>53</v>
      </c>
      <c r="BJ3134" s="152">
        <v>60</v>
      </c>
      <c r="BK3134" s="152">
        <v>27</v>
      </c>
      <c r="BL3134" s="152">
        <v>124</v>
      </c>
      <c r="BM3134" s="152">
        <v>122</v>
      </c>
      <c r="BN3134" s="152">
        <v>101</v>
      </c>
      <c r="BO3134" s="152">
        <v>6</v>
      </c>
      <c r="BP3134" s="152">
        <v>94</v>
      </c>
      <c r="BQ3134" s="152">
        <v>99</v>
      </c>
      <c r="BR3134" s="152">
        <v>40</v>
      </c>
      <c r="BS3134" s="152">
        <v>47</v>
      </c>
      <c r="BT3134" s="152">
        <v>99</v>
      </c>
      <c r="BU3134" s="152">
        <v>58</v>
      </c>
      <c r="BV3134" s="152">
        <v>23</v>
      </c>
      <c r="BW3134" s="152">
        <v>40</v>
      </c>
      <c r="BX3134" s="152">
        <v>129</v>
      </c>
      <c r="BY3134" s="152">
        <v>75</v>
      </c>
      <c r="BZ3134" s="152">
        <v>83</v>
      </c>
      <c r="CA3134" s="152">
        <v>80</v>
      </c>
      <c r="CB3134" s="152">
        <v>48</v>
      </c>
      <c r="CC3134" s="152">
        <v>184</v>
      </c>
      <c r="CD3134" s="152">
        <v>50</v>
      </c>
      <c r="CE3134" s="210"/>
      <c r="CF3134" s="152">
        <v>16</v>
      </c>
      <c r="CG3134" s="152">
        <v>77</v>
      </c>
    </row>
    <row r="3135" spans="1:85" ht="15" thickBot="1">
      <c r="A3135" t="str">
        <f t="shared" si="256"/>
        <v>2024</v>
      </c>
      <c r="B3135" s="209" t="s">
        <v>60</v>
      </c>
      <c r="C3135" s="2">
        <v>45502</v>
      </c>
      <c r="D3135" s="1" t="str">
        <f t="shared" si="258"/>
        <v>OK</v>
      </c>
      <c r="E3135">
        <f t="shared" si="259"/>
        <v>1</v>
      </c>
      <c r="F3135">
        <f t="shared" si="260"/>
        <v>0</v>
      </c>
      <c r="G3135" s="204">
        <v>45502</v>
      </c>
      <c r="H3135" s="152">
        <v>7</v>
      </c>
      <c r="I3135" s="152">
        <v>278</v>
      </c>
      <c r="J3135" s="152">
        <v>232</v>
      </c>
      <c r="K3135" s="152">
        <v>132</v>
      </c>
      <c r="L3135" s="152">
        <v>255</v>
      </c>
      <c r="M3135" s="152">
        <v>149</v>
      </c>
      <c r="N3135" s="152">
        <v>220</v>
      </c>
      <c r="O3135" s="152">
        <v>59</v>
      </c>
      <c r="P3135" s="152">
        <v>363</v>
      </c>
      <c r="Q3135" s="152">
        <v>365</v>
      </c>
      <c r="R3135" s="152">
        <v>287</v>
      </c>
      <c r="S3135" s="152">
        <v>57</v>
      </c>
      <c r="T3135" s="152">
        <v>147</v>
      </c>
      <c r="U3135" s="152">
        <v>20</v>
      </c>
      <c r="V3135" s="152">
        <v>109</v>
      </c>
      <c r="W3135" s="152">
        <v>514</v>
      </c>
      <c r="X3135" s="152">
        <v>153</v>
      </c>
      <c r="Y3135" s="152">
        <v>14</v>
      </c>
      <c r="Z3135" s="152">
        <v>202</v>
      </c>
      <c r="AA3135" s="152">
        <v>5</v>
      </c>
      <c r="AB3135" s="152">
        <v>647</v>
      </c>
      <c r="AC3135" s="152">
        <v>151</v>
      </c>
      <c r="AD3135" s="152">
        <v>5</v>
      </c>
      <c r="AE3135" s="152">
        <v>588</v>
      </c>
      <c r="AF3135" s="152">
        <v>1004</v>
      </c>
      <c r="AG3135" s="152">
        <v>445</v>
      </c>
      <c r="AH3135" s="152">
        <v>128</v>
      </c>
      <c r="AI3135" s="152">
        <v>176</v>
      </c>
      <c r="AJ3135" s="152">
        <v>41</v>
      </c>
      <c r="AK3135" s="152">
        <v>665</v>
      </c>
      <c r="AL3135" s="152">
        <v>668</v>
      </c>
      <c r="AM3135" s="152">
        <v>10</v>
      </c>
      <c r="AO3135" s="152">
        <v>174</v>
      </c>
      <c r="AP3135" s="152">
        <v>32</v>
      </c>
      <c r="AQ3135" s="152">
        <v>129</v>
      </c>
      <c r="AR3135" s="152">
        <v>225</v>
      </c>
      <c r="AS3135" s="152">
        <v>713</v>
      </c>
      <c r="AT3135" s="152">
        <v>164</v>
      </c>
      <c r="AU3135" s="249">
        <v>346</v>
      </c>
      <c r="AV3135" s="152">
        <v>43</v>
      </c>
      <c r="AW3135" s="152">
        <v>55</v>
      </c>
      <c r="AX3135" s="152">
        <v>329</v>
      </c>
      <c r="AY3135" s="152">
        <v>103</v>
      </c>
      <c r="AZ3135" s="152">
        <v>240</v>
      </c>
      <c r="BA3135" s="152">
        <v>83</v>
      </c>
      <c r="BB3135" s="152">
        <v>37</v>
      </c>
      <c r="BC3135" s="55">
        <v>113</v>
      </c>
      <c r="BD3135" s="152">
        <v>83</v>
      </c>
      <c r="BE3135" s="152">
        <v>132</v>
      </c>
      <c r="BF3135" s="152">
        <v>67</v>
      </c>
      <c r="BG3135" s="152">
        <v>35</v>
      </c>
      <c r="BH3135" s="152">
        <v>69</v>
      </c>
      <c r="BI3135" s="152">
        <v>14</v>
      </c>
      <c r="BJ3135" s="152">
        <v>54</v>
      </c>
      <c r="BK3135" s="152">
        <v>10</v>
      </c>
      <c r="BL3135" s="152">
        <v>29</v>
      </c>
      <c r="BM3135" s="152">
        <v>108</v>
      </c>
      <c r="BN3135" s="152">
        <v>42</v>
      </c>
      <c r="BO3135" s="152">
        <v>7</v>
      </c>
      <c r="BP3135" s="152">
        <v>110</v>
      </c>
      <c r="BQ3135" s="152">
        <v>122</v>
      </c>
      <c r="BR3135" s="152">
        <v>46</v>
      </c>
      <c r="BS3135" s="152">
        <v>49</v>
      </c>
      <c r="BT3135" s="152">
        <v>17</v>
      </c>
      <c r="BU3135" s="152">
        <v>24</v>
      </c>
      <c r="BV3135" s="152">
        <v>26</v>
      </c>
      <c r="BW3135" s="152">
        <v>114</v>
      </c>
      <c r="BX3135" s="152">
        <v>119</v>
      </c>
      <c r="BY3135" s="152">
        <v>90</v>
      </c>
      <c r="BZ3135" s="152">
        <v>89</v>
      </c>
      <c r="CA3135" s="152">
        <v>27</v>
      </c>
      <c r="CB3135" s="152">
        <v>58</v>
      </c>
      <c r="CC3135" s="152">
        <v>268</v>
      </c>
      <c r="CD3135" s="152">
        <v>77</v>
      </c>
      <c r="CE3135" s="210"/>
      <c r="CF3135" s="152">
        <v>22</v>
      </c>
      <c r="CG3135" s="152">
        <v>91</v>
      </c>
    </row>
    <row r="3136" spans="1:85">
      <c r="A3136" t="str">
        <f t="shared" si="256"/>
        <v>2024</v>
      </c>
      <c r="B3136" s="209" t="s">
        <v>60</v>
      </c>
      <c r="C3136" s="2">
        <v>45503</v>
      </c>
      <c r="D3136" s="1" t="str">
        <f t="shared" si="258"/>
        <v>OK</v>
      </c>
      <c r="E3136">
        <f t="shared" si="259"/>
        <v>1</v>
      </c>
      <c r="F3136">
        <f t="shared" si="260"/>
        <v>0</v>
      </c>
      <c r="G3136" s="218">
        <v>45503</v>
      </c>
      <c r="H3136" s="165">
        <v>5</v>
      </c>
      <c r="I3136" s="165">
        <v>341</v>
      </c>
      <c r="J3136" s="165">
        <v>245</v>
      </c>
      <c r="K3136" s="165">
        <v>110</v>
      </c>
      <c r="L3136" s="165">
        <v>234</v>
      </c>
      <c r="M3136" s="165">
        <v>141</v>
      </c>
      <c r="N3136" s="165">
        <v>199</v>
      </c>
      <c r="O3136" s="165">
        <v>66</v>
      </c>
      <c r="P3136" s="165">
        <v>329</v>
      </c>
      <c r="Q3136" s="165">
        <v>372</v>
      </c>
      <c r="R3136" s="165">
        <v>351</v>
      </c>
      <c r="S3136" s="165">
        <v>80</v>
      </c>
      <c r="T3136" s="165">
        <v>128</v>
      </c>
      <c r="U3136" s="165">
        <v>20</v>
      </c>
      <c r="V3136" s="165">
        <v>106</v>
      </c>
      <c r="W3136" s="165">
        <v>535</v>
      </c>
      <c r="X3136" s="165">
        <v>202</v>
      </c>
      <c r="Y3136" s="165">
        <v>10</v>
      </c>
      <c r="Z3136" s="165">
        <v>195</v>
      </c>
      <c r="AA3136" s="165">
        <v>3</v>
      </c>
      <c r="AB3136" s="165">
        <v>754</v>
      </c>
      <c r="AC3136" s="165">
        <v>148</v>
      </c>
      <c r="AD3136" s="165">
        <v>7</v>
      </c>
      <c r="AE3136" s="165">
        <v>719</v>
      </c>
      <c r="AF3136" s="165">
        <v>1082</v>
      </c>
      <c r="AG3136" s="165">
        <v>441</v>
      </c>
      <c r="AH3136" s="165">
        <v>171</v>
      </c>
      <c r="AI3136" s="165">
        <v>157</v>
      </c>
      <c r="AJ3136" s="165">
        <v>45</v>
      </c>
      <c r="AK3136" s="165">
        <v>687</v>
      </c>
      <c r="AL3136" s="165">
        <v>783</v>
      </c>
      <c r="AM3136" s="165">
        <v>8</v>
      </c>
      <c r="AO3136" s="165">
        <v>194</v>
      </c>
      <c r="AP3136" s="165">
        <v>28</v>
      </c>
      <c r="AQ3136" s="165">
        <v>115</v>
      </c>
      <c r="AR3136" s="165">
        <v>221</v>
      </c>
      <c r="AS3136" s="165">
        <v>750</v>
      </c>
      <c r="AT3136" s="165">
        <v>113</v>
      </c>
      <c r="AU3136" s="248">
        <v>346</v>
      </c>
      <c r="AV3136" s="165">
        <v>37</v>
      </c>
      <c r="AW3136" s="165">
        <v>46</v>
      </c>
      <c r="AX3136" s="165">
        <v>371</v>
      </c>
      <c r="AY3136" s="165">
        <v>85</v>
      </c>
      <c r="AZ3136" s="165">
        <v>245</v>
      </c>
      <c r="BA3136" s="165">
        <v>130</v>
      </c>
      <c r="BB3136" s="165">
        <v>70</v>
      </c>
      <c r="BC3136" s="219">
        <v>128</v>
      </c>
      <c r="BD3136" s="165">
        <v>75</v>
      </c>
      <c r="BE3136" s="165">
        <v>160</v>
      </c>
      <c r="BF3136" s="165">
        <v>68</v>
      </c>
      <c r="BG3136" s="165">
        <v>41</v>
      </c>
      <c r="BH3136" s="165">
        <v>53</v>
      </c>
      <c r="BI3136" s="165">
        <v>19</v>
      </c>
      <c r="BJ3136" s="165">
        <v>41</v>
      </c>
      <c r="BK3136" s="165">
        <v>28</v>
      </c>
      <c r="BL3136" s="165">
        <v>33</v>
      </c>
      <c r="BM3136" s="165">
        <v>112</v>
      </c>
      <c r="BN3136" s="165">
        <v>33</v>
      </c>
      <c r="BO3136" s="165">
        <v>12</v>
      </c>
      <c r="BP3136" s="165">
        <v>135</v>
      </c>
      <c r="BQ3136" s="165">
        <v>127</v>
      </c>
      <c r="BR3136" s="165">
        <v>50</v>
      </c>
      <c r="BS3136" s="165">
        <v>66</v>
      </c>
      <c r="BT3136" s="165">
        <v>29</v>
      </c>
      <c r="BU3136" s="165">
        <v>28</v>
      </c>
      <c r="BV3136" s="165">
        <v>31</v>
      </c>
      <c r="BW3136" s="165">
        <v>86</v>
      </c>
      <c r="BX3136" s="165">
        <v>138</v>
      </c>
      <c r="BY3136" s="165">
        <v>95</v>
      </c>
      <c r="BZ3136" s="165">
        <v>100</v>
      </c>
      <c r="CA3136" s="165">
        <v>22</v>
      </c>
      <c r="CB3136" s="165">
        <v>61</v>
      </c>
      <c r="CC3136" s="165">
        <v>276</v>
      </c>
      <c r="CD3136" s="165">
        <v>72</v>
      </c>
      <c r="CE3136" s="220"/>
      <c r="CF3136" s="165">
        <v>25</v>
      </c>
      <c r="CG3136" s="165">
        <v>86</v>
      </c>
    </row>
    <row r="3137" spans="1:85" s="221" customFormat="1" ht="15" thickBot="1">
      <c r="A3137" s="221" t="str">
        <f t="shared" si="256"/>
        <v>2024</v>
      </c>
      <c r="B3137" s="222" t="s">
        <v>60</v>
      </c>
      <c r="C3137" s="223">
        <v>45504</v>
      </c>
      <c r="D3137" s="224" t="str">
        <f t="shared" si="258"/>
        <v>OK</v>
      </c>
      <c r="E3137" s="221">
        <f t="shared" si="259"/>
        <v>1</v>
      </c>
      <c r="F3137" s="221">
        <f t="shared" si="260"/>
        <v>0</v>
      </c>
      <c r="G3137" s="225">
        <v>45504</v>
      </c>
      <c r="H3137" s="157">
        <v>7</v>
      </c>
      <c r="I3137" s="157">
        <v>338</v>
      </c>
      <c r="J3137" s="157">
        <v>284</v>
      </c>
      <c r="K3137" s="157">
        <v>161</v>
      </c>
      <c r="L3137" s="157">
        <v>297</v>
      </c>
      <c r="M3137" s="157">
        <v>152</v>
      </c>
      <c r="N3137" s="157">
        <v>241</v>
      </c>
      <c r="O3137" s="157">
        <v>123</v>
      </c>
      <c r="P3137" s="157">
        <v>392</v>
      </c>
      <c r="Q3137" s="157">
        <v>377</v>
      </c>
      <c r="R3137" s="157">
        <v>347</v>
      </c>
      <c r="S3137" s="157">
        <v>66</v>
      </c>
      <c r="T3137" s="157">
        <v>143</v>
      </c>
      <c r="U3137" s="157">
        <v>21</v>
      </c>
      <c r="V3137" s="157">
        <v>113</v>
      </c>
      <c r="W3137" s="157">
        <v>587</v>
      </c>
      <c r="X3137" s="157">
        <v>194</v>
      </c>
      <c r="Y3137" s="157">
        <v>7</v>
      </c>
      <c r="Z3137" s="157">
        <v>250</v>
      </c>
      <c r="AA3137" s="157">
        <v>12</v>
      </c>
      <c r="AB3137" s="157">
        <v>785</v>
      </c>
      <c r="AC3137" s="157">
        <v>246</v>
      </c>
      <c r="AD3137" s="157">
        <v>8</v>
      </c>
      <c r="AE3137" s="157">
        <v>745</v>
      </c>
      <c r="AF3137" s="157">
        <v>1156</v>
      </c>
      <c r="AG3137" s="157">
        <v>510</v>
      </c>
      <c r="AH3137" s="157">
        <v>77</v>
      </c>
      <c r="AI3137" s="157">
        <v>207</v>
      </c>
      <c r="AJ3137" s="157">
        <v>50</v>
      </c>
      <c r="AK3137" s="157">
        <v>801</v>
      </c>
      <c r="AL3137" s="157">
        <v>883</v>
      </c>
      <c r="AM3137" s="157">
        <v>13</v>
      </c>
      <c r="AO3137" s="157">
        <v>203</v>
      </c>
      <c r="AP3137" s="157">
        <v>8</v>
      </c>
      <c r="AQ3137" s="157">
        <v>183</v>
      </c>
      <c r="AR3137" s="157">
        <v>239</v>
      </c>
      <c r="AS3137" s="157">
        <v>914</v>
      </c>
      <c r="AT3137" s="157">
        <v>125</v>
      </c>
      <c r="AU3137" s="157">
        <v>346</v>
      </c>
      <c r="AV3137" s="157">
        <v>50</v>
      </c>
      <c r="AW3137" s="157">
        <v>69</v>
      </c>
      <c r="AX3137" s="157">
        <v>395</v>
      </c>
      <c r="AY3137" s="157">
        <v>96</v>
      </c>
      <c r="AZ3137" s="157">
        <v>313</v>
      </c>
      <c r="BA3137" s="157">
        <v>167</v>
      </c>
      <c r="BB3137" s="157">
        <v>77</v>
      </c>
      <c r="BC3137" s="195">
        <v>126</v>
      </c>
      <c r="BD3137" s="157">
        <v>166</v>
      </c>
      <c r="BE3137" s="157">
        <v>159</v>
      </c>
      <c r="BF3137" s="157">
        <v>103</v>
      </c>
      <c r="BG3137" s="157">
        <v>49</v>
      </c>
      <c r="BH3137" s="157">
        <v>85</v>
      </c>
      <c r="BI3137" s="157">
        <v>29</v>
      </c>
      <c r="BJ3137" s="157">
        <v>46</v>
      </c>
      <c r="BK3137" s="157">
        <v>19</v>
      </c>
      <c r="BL3137" s="157">
        <v>46</v>
      </c>
      <c r="BM3137" s="157">
        <v>127</v>
      </c>
      <c r="BN3137" s="157">
        <v>45</v>
      </c>
      <c r="BO3137" s="157">
        <v>13</v>
      </c>
      <c r="BP3137" s="157">
        <v>133</v>
      </c>
      <c r="BQ3137" s="157">
        <v>126</v>
      </c>
      <c r="BR3137" s="157">
        <v>42</v>
      </c>
      <c r="BS3137" s="157">
        <v>48</v>
      </c>
      <c r="BT3137" s="157">
        <v>36</v>
      </c>
      <c r="BU3137" s="157">
        <v>43</v>
      </c>
      <c r="BV3137" s="157">
        <v>38</v>
      </c>
      <c r="BW3137" s="157">
        <v>110</v>
      </c>
      <c r="BX3137" s="157">
        <v>163</v>
      </c>
      <c r="BY3137" s="157">
        <v>91</v>
      </c>
      <c r="BZ3137" s="157">
        <v>131</v>
      </c>
      <c r="CA3137" s="157">
        <v>30</v>
      </c>
      <c r="CB3137" s="157">
        <v>67</v>
      </c>
      <c r="CC3137" s="157">
        <v>310</v>
      </c>
      <c r="CD3137" s="157">
        <v>111</v>
      </c>
      <c r="CE3137" s="157"/>
      <c r="CF3137" s="157">
        <v>16</v>
      </c>
      <c r="CG3137" s="157">
        <v>77</v>
      </c>
    </row>
    <row r="3138" spans="1:85" ht="15" thickBot="1">
      <c r="A3138" t="str">
        <f t="shared" si="256"/>
        <v>2024</v>
      </c>
      <c r="B3138" s="209" t="s">
        <v>61</v>
      </c>
      <c r="C3138" s="2">
        <v>45505</v>
      </c>
      <c r="D3138" s="1" t="str">
        <f t="shared" si="258"/>
        <v>OK</v>
      </c>
      <c r="E3138">
        <f t="shared" si="259"/>
        <v>1</v>
      </c>
      <c r="F3138">
        <f t="shared" si="260"/>
        <v>0</v>
      </c>
      <c r="G3138" s="212">
        <v>45505</v>
      </c>
      <c r="H3138" s="146">
        <v>14</v>
      </c>
      <c r="I3138" s="146">
        <v>309</v>
      </c>
      <c r="J3138" s="146">
        <v>259</v>
      </c>
      <c r="K3138" s="146">
        <v>117</v>
      </c>
      <c r="L3138" s="146">
        <v>251</v>
      </c>
      <c r="M3138" s="146">
        <v>110</v>
      </c>
      <c r="N3138" s="146">
        <v>240</v>
      </c>
      <c r="O3138" s="146">
        <v>81</v>
      </c>
      <c r="P3138" s="146">
        <v>371</v>
      </c>
      <c r="Q3138" s="146">
        <v>358</v>
      </c>
      <c r="R3138" s="146">
        <v>354</v>
      </c>
      <c r="S3138" s="146">
        <v>80</v>
      </c>
      <c r="T3138" s="146">
        <v>140</v>
      </c>
      <c r="U3138" s="146">
        <v>15</v>
      </c>
      <c r="V3138" s="146">
        <v>122</v>
      </c>
      <c r="W3138" s="146">
        <v>566</v>
      </c>
      <c r="X3138" s="146">
        <v>226</v>
      </c>
      <c r="Y3138" s="146">
        <v>9</v>
      </c>
      <c r="Z3138" s="146">
        <v>210</v>
      </c>
      <c r="AA3138" s="146">
        <v>4</v>
      </c>
      <c r="AB3138" s="146">
        <v>761</v>
      </c>
      <c r="AC3138" s="146">
        <v>202</v>
      </c>
      <c r="AD3138" s="146">
        <v>13</v>
      </c>
      <c r="AE3138" s="146">
        <v>769</v>
      </c>
      <c r="AF3138" s="146">
        <v>1099</v>
      </c>
      <c r="AG3138" s="146">
        <v>465</v>
      </c>
      <c r="AH3138" s="146">
        <v>140</v>
      </c>
      <c r="AI3138" s="146">
        <v>207</v>
      </c>
      <c r="AJ3138" s="146">
        <v>51</v>
      </c>
      <c r="AK3138" s="146">
        <v>782</v>
      </c>
      <c r="AL3138" s="146">
        <v>920</v>
      </c>
      <c r="AM3138" s="146">
        <v>5</v>
      </c>
      <c r="AO3138" s="146">
        <v>202</v>
      </c>
      <c r="AP3138" s="146">
        <v>22</v>
      </c>
      <c r="AQ3138" s="226">
        <v>168</v>
      </c>
      <c r="AR3138" s="146">
        <v>239</v>
      </c>
      <c r="AS3138" s="146">
        <v>818</v>
      </c>
      <c r="AT3138" s="146">
        <v>136</v>
      </c>
      <c r="AU3138" s="250">
        <v>346</v>
      </c>
      <c r="AV3138" s="146">
        <v>28</v>
      </c>
      <c r="AW3138" s="146">
        <v>58</v>
      </c>
      <c r="AX3138" s="146">
        <v>364</v>
      </c>
      <c r="AY3138" s="146">
        <v>98</v>
      </c>
      <c r="AZ3138" s="146">
        <v>296</v>
      </c>
      <c r="BA3138" s="146">
        <v>138</v>
      </c>
      <c r="BB3138" s="146">
        <v>80</v>
      </c>
      <c r="BC3138" s="146">
        <v>168</v>
      </c>
      <c r="BD3138" s="146">
        <v>100</v>
      </c>
      <c r="BE3138" s="146">
        <v>157</v>
      </c>
      <c r="BF3138" s="146">
        <v>64</v>
      </c>
      <c r="BG3138" s="146">
        <v>40</v>
      </c>
      <c r="BH3138" s="146">
        <v>70</v>
      </c>
      <c r="BI3138" s="146">
        <v>19</v>
      </c>
      <c r="BJ3138" s="146">
        <v>49</v>
      </c>
      <c r="BK3138" s="146">
        <v>33</v>
      </c>
      <c r="BL3138" s="146">
        <v>46</v>
      </c>
      <c r="BM3138" s="146">
        <v>136</v>
      </c>
      <c r="BN3138" s="146">
        <v>26</v>
      </c>
      <c r="BO3138" s="146">
        <v>12</v>
      </c>
      <c r="BP3138" s="146">
        <v>112</v>
      </c>
      <c r="BQ3138" s="146">
        <v>128</v>
      </c>
      <c r="BR3138" s="146">
        <v>43</v>
      </c>
      <c r="BS3138" s="146">
        <v>66</v>
      </c>
      <c r="BT3138" s="146">
        <v>28</v>
      </c>
      <c r="BU3138" s="146">
        <v>29</v>
      </c>
      <c r="BV3138" s="146">
        <v>43</v>
      </c>
      <c r="BW3138" s="146">
        <v>100</v>
      </c>
      <c r="BX3138" s="146">
        <v>130</v>
      </c>
      <c r="BY3138" s="146">
        <v>112</v>
      </c>
      <c r="BZ3138" s="146">
        <v>100</v>
      </c>
      <c r="CA3138" s="146">
        <v>25</v>
      </c>
      <c r="CB3138" s="146">
        <v>55</v>
      </c>
      <c r="CC3138" s="146">
        <v>289</v>
      </c>
      <c r="CD3138" s="146">
        <v>105</v>
      </c>
      <c r="CE3138" s="146">
        <v>0</v>
      </c>
      <c r="CF3138" s="146">
        <v>18</v>
      </c>
      <c r="CG3138" s="146">
        <v>48</v>
      </c>
    </row>
    <row r="3139" spans="1:85" ht="15" thickBot="1">
      <c r="A3139" t="str">
        <f t="shared" si="256"/>
        <v>2024</v>
      </c>
      <c r="B3139" s="209" t="s">
        <v>61</v>
      </c>
      <c r="C3139" s="2">
        <v>45506</v>
      </c>
      <c r="D3139" s="1" t="str">
        <f t="shared" si="258"/>
        <v>OK</v>
      </c>
      <c r="E3139">
        <f t="shared" si="259"/>
        <v>1</v>
      </c>
      <c r="F3139">
        <f t="shared" si="260"/>
        <v>0</v>
      </c>
      <c r="G3139" s="204">
        <v>45506</v>
      </c>
      <c r="H3139" s="152">
        <v>40</v>
      </c>
      <c r="I3139" s="152">
        <v>285</v>
      </c>
      <c r="J3139" s="152">
        <v>234</v>
      </c>
      <c r="K3139" s="152">
        <v>126</v>
      </c>
      <c r="L3139" s="152">
        <v>222</v>
      </c>
      <c r="M3139" s="152">
        <v>131</v>
      </c>
      <c r="N3139" s="152">
        <v>214</v>
      </c>
      <c r="O3139" s="152">
        <v>75</v>
      </c>
      <c r="P3139" s="152">
        <v>374</v>
      </c>
      <c r="Q3139" s="152">
        <v>297</v>
      </c>
      <c r="R3139" s="152">
        <v>352</v>
      </c>
      <c r="S3139" s="152">
        <v>78</v>
      </c>
      <c r="T3139" s="152">
        <v>164</v>
      </c>
      <c r="U3139" s="152">
        <v>12</v>
      </c>
      <c r="V3139" s="152">
        <v>103</v>
      </c>
      <c r="W3139" s="152">
        <v>524</v>
      </c>
      <c r="X3139" s="152">
        <v>197</v>
      </c>
      <c r="Y3139" s="152">
        <v>13</v>
      </c>
      <c r="Z3139" s="152">
        <v>235</v>
      </c>
      <c r="AA3139" s="152">
        <v>5</v>
      </c>
      <c r="AB3139" s="152">
        <v>604</v>
      </c>
      <c r="AC3139" s="152">
        <v>229</v>
      </c>
      <c r="AD3139" s="152">
        <v>2</v>
      </c>
      <c r="AE3139" s="152">
        <v>582</v>
      </c>
      <c r="AF3139" s="152">
        <v>923</v>
      </c>
      <c r="AG3139" s="152">
        <v>453</v>
      </c>
      <c r="AH3139" s="152">
        <v>114</v>
      </c>
      <c r="AI3139" s="152">
        <v>203</v>
      </c>
      <c r="AJ3139" s="152">
        <v>48</v>
      </c>
      <c r="AK3139" s="152">
        <v>651</v>
      </c>
      <c r="AL3139" s="152">
        <v>795</v>
      </c>
      <c r="AM3139" s="152">
        <v>15</v>
      </c>
      <c r="AO3139" s="152">
        <v>178</v>
      </c>
      <c r="AP3139" s="152">
        <v>26</v>
      </c>
      <c r="AQ3139" s="226">
        <v>168</v>
      </c>
      <c r="AR3139" s="152">
        <v>231</v>
      </c>
      <c r="AS3139" s="152">
        <v>740</v>
      </c>
      <c r="AT3139" s="152">
        <v>156</v>
      </c>
      <c r="AU3139" s="251">
        <v>346</v>
      </c>
      <c r="AV3139" s="152">
        <v>40</v>
      </c>
      <c r="AW3139" s="152">
        <v>72</v>
      </c>
      <c r="AX3139" s="152">
        <v>342</v>
      </c>
      <c r="AY3139" s="152">
        <v>94</v>
      </c>
      <c r="AZ3139" s="152">
        <v>275</v>
      </c>
      <c r="BA3139" s="152">
        <v>145</v>
      </c>
      <c r="BB3139" s="152">
        <v>83</v>
      </c>
      <c r="BC3139" s="152">
        <v>131</v>
      </c>
      <c r="BD3139" s="152">
        <v>105</v>
      </c>
      <c r="BE3139" s="152">
        <v>142</v>
      </c>
      <c r="BF3139" s="152">
        <v>56</v>
      </c>
      <c r="BG3139" s="152">
        <v>40</v>
      </c>
      <c r="BH3139" s="152">
        <v>73</v>
      </c>
      <c r="BI3139" s="152">
        <v>46</v>
      </c>
      <c r="BJ3139" s="152">
        <v>45</v>
      </c>
      <c r="BK3139" s="152">
        <v>14</v>
      </c>
      <c r="BL3139" s="152">
        <v>26</v>
      </c>
      <c r="BM3139" s="152">
        <v>111</v>
      </c>
      <c r="BN3139" s="152">
        <v>58</v>
      </c>
      <c r="BO3139" s="152">
        <v>12</v>
      </c>
      <c r="BP3139" s="152">
        <v>127</v>
      </c>
      <c r="BQ3139" s="152">
        <v>120</v>
      </c>
      <c r="BR3139" s="152">
        <v>39</v>
      </c>
      <c r="BS3139" s="152">
        <v>68</v>
      </c>
      <c r="BT3139" s="152">
        <v>45</v>
      </c>
      <c r="BU3139" s="152">
        <v>31</v>
      </c>
      <c r="BV3139" s="152">
        <v>29</v>
      </c>
      <c r="BW3139" s="152">
        <v>97</v>
      </c>
      <c r="BX3139" s="152">
        <v>131</v>
      </c>
      <c r="BY3139" s="152">
        <v>108</v>
      </c>
      <c r="BZ3139" s="152">
        <v>108</v>
      </c>
      <c r="CA3139" s="152">
        <v>20</v>
      </c>
      <c r="CB3139" s="152">
        <v>52</v>
      </c>
      <c r="CC3139" s="152">
        <v>269</v>
      </c>
      <c r="CD3139" s="152">
        <v>99</v>
      </c>
      <c r="CE3139" s="152">
        <v>0</v>
      </c>
      <c r="CF3139" s="152">
        <v>23</v>
      </c>
      <c r="CG3139" s="152">
        <v>73</v>
      </c>
    </row>
    <row r="3140" spans="1:85" ht="15" thickBot="1">
      <c r="A3140" t="str">
        <f t="shared" si="256"/>
        <v>2024</v>
      </c>
      <c r="B3140" s="209" t="s">
        <v>61</v>
      </c>
      <c r="C3140" s="2">
        <v>45507</v>
      </c>
      <c r="D3140" s="1" t="str">
        <f t="shared" si="258"/>
        <v>OK</v>
      </c>
      <c r="E3140">
        <f t="shared" si="259"/>
        <v>0</v>
      </c>
      <c r="F3140">
        <f t="shared" si="260"/>
        <v>1</v>
      </c>
      <c r="G3140" s="204">
        <v>45507</v>
      </c>
      <c r="H3140" s="152">
        <v>92</v>
      </c>
      <c r="I3140" s="152">
        <v>290</v>
      </c>
      <c r="J3140" s="152">
        <v>109</v>
      </c>
      <c r="K3140" s="152">
        <v>201</v>
      </c>
      <c r="L3140" s="152">
        <v>116</v>
      </c>
      <c r="M3140" s="152">
        <v>174</v>
      </c>
      <c r="N3140" s="152">
        <v>76</v>
      </c>
      <c r="O3140" s="152">
        <v>124</v>
      </c>
      <c r="P3140" s="152">
        <v>217</v>
      </c>
      <c r="Q3140" s="152">
        <v>306</v>
      </c>
      <c r="R3140" s="152">
        <v>245</v>
      </c>
      <c r="S3140" s="152">
        <v>39</v>
      </c>
      <c r="T3140" s="152">
        <v>152</v>
      </c>
      <c r="U3140" s="152">
        <v>21</v>
      </c>
      <c r="V3140" s="152">
        <v>51</v>
      </c>
      <c r="W3140" s="152">
        <v>467</v>
      </c>
      <c r="X3140" s="152">
        <v>271</v>
      </c>
      <c r="Y3140" s="152">
        <v>7</v>
      </c>
      <c r="Z3140" s="152">
        <v>215</v>
      </c>
      <c r="AA3140" s="152">
        <v>6</v>
      </c>
      <c r="AB3140" s="152">
        <v>311</v>
      </c>
      <c r="AC3140" s="152">
        <v>545</v>
      </c>
      <c r="AD3140" s="152">
        <v>6</v>
      </c>
      <c r="AE3140" s="152">
        <v>272</v>
      </c>
      <c r="AF3140" s="152">
        <v>719</v>
      </c>
      <c r="AG3140" s="152">
        <v>589</v>
      </c>
      <c r="AH3140" s="152">
        <v>162</v>
      </c>
      <c r="AI3140" s="152">
        <v>254</v>
      </c>
      <c r="AJ3140" s="152">
        <v>57</v>
      </c>
      <c r="AK3140" s="152">
        <v>532</v>
      </c>
      <c r="AL3140" s="152">
        <v>776</v>
      </c>
      <c r="AM3140" s="152">
        <v>18</v>
      </c>
      <c r="AO3140" s="152">
        <v>129</v>
      </c>
      <c r="AP3140" s="152">
        <v>21</v>
      </c>
      <c r="AQ3140" s="226">
        <v>168</v>
      </c>
      <c r="AR3140" s="152">
        <v>127</v>
      </c>
      <c r="AS3140" s="152">
        <v>849</v>
      </c>
      <c r="AT3140" s="152">
        <v>147</v>
      </c>
      <c r="AU3140" s="251">
        <v>346</v>
      </c>
      <c r="AV3140" s="152">
        <v>117</v>
      </c>
      <c r="AW3140" s="152">
        <v>251</v>
      </c>
      <c r="AX3140" s="152">
        <v>174</v>
      </c>
      <c r="AY3140" s="152">
        <v>43</v>
      </c>
      <c r="AZ3140" s="152">
        <v>340</v>
      </c>
      <c r="BA3140" s="152">
        <v>176</v>
      </c>
      <c r="BB3140" s="152">
        <v>153</v>
      </c>
      <c r="BC3140" s="152">
        <v>245</v>
      </c>
      <c r="BD3140" s="152">
        <v>245</v>
      </c>
      <c r="BE3140" s="152">
        <v>132</v>
      </c>
      <c r="BF3140" s="152">
        <v>53</v>
      </c>
      <c r="BG3140" s="152">
        <v>37</v>
      </c>
      <c r="BH3140" s="152">
        <v>32</v>
      </c>
      <c r="BI3140" s="152">
        <v>85</v>
      </c>
      <c r="BJ3140" s="152">
        <v>61</v>
      </c>
      <c r="BK3140" s="152">
        <v>25</v>
      </c>
      <c r="BL3140" s="152">
        <v>132</v>
      </c>
      <c r="BM3140" s="152">
        <v>142</v>
      </c>
      <c r="BN3140" s="152">
        <v>128</v>
      </c>
      <c r="BO3140" s="152">
        <v>17</v>
      </c>
      <c r="BP3140" s="152">
        <v>107</v>
      </c>
      <c r="BQ3140" s="152">
        <v>107</v>
      </c>
      <c r="BR3140" s="152">
        <v>28</v>
      </c>
      <c r="BS3140" s="152">
        <v>38</v>
      </c>
      <c r="BT3140" s="152">
        <v>52</v>
      </c>
      <c r="BU3140" s="152">
        <v>31</v>
      </c>
      <c r="BV3140" s="152">
        <v>31</v>
      </c>
      <c r="BW3140" s="152">
        <v>110</v>
      </c>
      <c r="BX3140" s="152">
        <v>144</v>
      </c>
      <c r="BY3140" s="152">
        <v>85</v>
      </c>
      <c r="BZ3140" s="152">
        <v>47</v>
      </c>
      <c r="CA3140" s="152">
        <v>63</v>
      </c>
      <c r="CB3140" s="152">
        <v>59</v>
      </c>
      <c r="CC3140" s="152">
        <v>205</v>
      </c>
      <c r="CD3140" s="152">
        <v>70</v>
      </c>
      <c r="CE3140" s="152">
        <v>0</v>
      </c>
      <c r="CF3140" s="152">
        <v>12</v>
      </c>
      <c r="CG3140" s="152">
        <v>95</v>
      </c>
    </row>
    <row r="3141" spans="1:85" ht="15" thickBot="1">
      <c r="A3141" t="str">
        <f t="shared" ref="A3141:A3168" si="261">TEXT(C3141,"yyyy")</f>
        <v>2024</v>
      </c>
      <c r="B3141" s="209" t="s">
        <v>61</v>
      </c>
      <c r="C3141" s="2">
        <v>45508</v>
      </c>
      <c r="D3141" s="1" t="str">
        <f t="shared" ref="D3141:D3168" si="262">IF(C3141=G3141,"OK","Wrong date")</f>
        <v>OK</v>
      </c>
      <c r="E3141">
        <f t="shared" ref="E3141:E3168" si="263">IF(OR(WEEKDAY(C3141) = 1, WEEKDAY(C3141) = 7), 0, 1)</f>
        <v>0</v>
      </c>
      <c r="F3141">
        <f t="shared" ref="F3141:F3168" si="264">IF(OR(WEEKDAY(C3141) = 1, WEEKDAY(C3141) = 7), 1, 0)</f>
        <v>1</v>
      </c>
      <c r="G3141" s="204">
        <v>45508</v>
      </c>
      <c r="H3141" s="152">
        <v>68</v>
      </c>
      <c r="I3141" s="152">
        <v>205</v>
      </c>
      <c r="J3141" s="152">
        <v>83</v>
      </c>
      <c r="K3141" s="152">
        <v>207</v>
      </c>
      <c r="L3141" s="152">
        <v>112</v>
      </c>
      <c r="M3141" s="152">
        <v>122</v>
      </c>
      <c r="N3141" s="152">
        <v>60</v>
      </c>
      <c r="O3141" s="152">
        <v>92</v>
      </c>
      <c r="P3141" s="152">
        <v>192</v>
      </c>
      <c r="Q3141" s="152">
        <v>227</v>
      </c>
      <c r="R3141" s="152">
        <v>163</v>
      </c>
      <c r="S3141" s="152">
        <v>33</v>
      </c>
      <c r="T3141" s="152">
        <v>105</v>
      </c>
      <c r="U3141" s="152">
        <v>13</v>
      </c>
      <c r="V3141" s="152">
        <v>56</v>
      </c>
      <c r="W3141" s="152">
        <v>360</v>
      </c>
      <c r="X3141" s="152">
        <v>265</v>
      </c>
      <c r="Y3141" s="152">
        <v>8</v>
      </c>
      <c r="Z3141" s="152">
        <v>183</v>
      </c>
      <c r="AA3141" s="152">
        <v>14</v>
      </c>
      <c r="AB3141" s="152">
        <v>300</v>
      </c>
      <c r="AC3141" s="152">
        <v>549</v>
      </c>
      <c r="AD3141" s="152">
        <v>5</v>
      </c>
      <c r="AE3141" s="152">
        <v>234</v>
      </c>
      <c r="AF3141" s="152">
        <v>649</v>
      </c>
      <c r="AG3141" s="152">
        <v>550</v>
      </c>
      <c r="AH3141" s="152">
        <v>102</v>
      </c>
      <c r="AI3141" s="152">
        <v>359</v>
      </c>
      <c r="AJ3141" s="152">
        <v>37</v>
      </c>
      <c r="AK3141" s="152">
        <v>475</v>
      </c>
      <c r="AL3141" s="152">
        <v>714</v>
      </c>
      <c r="AM3141" s="152">
        <v>14</v>
      </c>
      <c r="AO3141" s="152">
        <v>120</v>
      </c>
      <c r="AP3141" s="152">
        <v>42</v>
      </c>
      <c r="AQ3141" s="226">
        <v>168</v>
      </c>
      <c r="AR3141" s="152">
        <v>116</v>
      </c>
      <c r="AS3141" s="152">
        <v>772</v>
      </c>
      <c r="AT3141" s="152">
        <v>90</v>
      </c>
      <c r="AU3141" s="251">
        <v>346</v>
      </c>
      <c r="AV3141" s="152">
        <v>89</v>
      </c>
      <c r="AW3141" s="152">
        <v>250</v>
      </c>
      <c r="AX3141" s="152">
        <v>142</v>
      </c>
      <c r="AY3141" s="152">
        <v>43</v>
      </c>
      <c r="AZ3141" s="152">
        <v>388</v>
      </c>
      <c r="BA3141" s="152">
        <v>206</v>
      </c>
      <c r="BB3141" s="152">
        <v>171</v>
      </c>
      <c r="BC3141" s="152">
        <v>290</v>
      </c>
      <c r="BD3141" s="152">
        <v>213</v>
      </c>
      <c r="BE3141" s="152">
        <v>153</v>
      </c>
      <c r="BF3141" s="152">
        <v>66</v>
      </c>
      <c r="BG3141" s="152">
        <v>32</v>
      </c>
      <c r="BH3141" s="152">
        <v>28</v>
      </c>
      <c r="BI3141" s="152">
        <v>65</v>
      </c>
      <c r="BJ3141" s="152">
        <v>66</v>
      </c>
      <c r="BK3141" s="152">
        <v>33</v>
      </c>
      <c r="BL3141" s="152">
        <v>90</v>
      </c>
      <c r="BM3141" s="152">
        <v>145</v>
      </c>
      <c r="BN3141" s="152">
        <v>78</v>
      </c>
      <c r="BO3141" s="152">
        <v>11</v>
      </c>
      <c r="BP3141" s="152">
        <v>71</v>
      </c>
      <c r="BQ3141" s="152">
        <v>98</v>
      </c>
      <c r="BR3141" s="152">
        <v>39</v>
      </c>
      <c r="BS3141" s="152">
        <v>44</v>
      </c>
      <c r="BT3141" s="152">
        <v>53</v>
      </c>
      <c r="BU3141" s="152">
        <v>25</v>
      </c>
      <c r="BV3141" s="152">
        <v>24</v>
      </c>
      <c r="BW3141" s="152">
        <v>60</v>
      </c>
      <c r="BX3141" s="152">
        <v>114</v>
      </c>
      <c r="BY3141" s="152">
        <v>115</v>
      </c>
      <c r="BZ3141" s="152">
        <v>62</v>
      </c>
      <c r="CA3141" s="152">
        <v>56</v>
      </c>
      <c r="CB3141" s="152">
        <v>35</v>
      </c>
      <c r="CC3141" s="152">
        <v>162</v>
      </c>
      <c r="CD3141" s="152">
        <v>80</v>
      </c>
      <c r="CE3141" s="152">
        <v>0</v>
      </c>
      <c r="CF3141" s="152">
        <v>17</v>
      </c>
      <c r="CG3141" s="152">
        <v>92</v>
      </c>
    </row>
    <row r="3142" spans="1:85" ht="15" thickBot="1">
      <c r="A3142" t="str">
        <f t="shared" si="261"/>
        <v>2024</v>
      </c>
      <c r="B3142" s="209" t="s">
        <v>61</v>
      </c>
      <c r="C3142" s="2">
        <v>45509</v>
      </c>
      <c r="D3142" s="1" t="str">
        <f t="shared" si="262"/>
        <v>OK</v>
      </c>
      <c r="E3142">
        <f t="shared" si="263"/>
        <v>1</v>
      </c>
      <c r="F3142">
        <f t="shared" si="264"/>
        <v>0</v>
      </c>
      <c r="G3142" s="204">
        <v>45509</v>
      </c>
      <c r="H3142" s="152">
        <v>12</v>
      </c>
      <c r="I3142" s="152">
        <v>349</v>
      </c>
      <c r="J3142" s="152">
        <v>282</v>
      </c>
      <c r="K3142" s="152">
        <v>167</v>
      </c>
      <c r="L3142" s="152">
        <v>335</v>
      </c>
      <c r="M3142" s="152">
        <v>175</v>
      </c>
      <c r="N3142" s="152">
        <v>251</v>
      </c>
      <c r="O3142" s="152">
        <v>102</v>
      </c>
      <c r="P3142" s="152">
        <v>443</v>
      </c>
      <c r="Q3142" s="152">
        <v>407</v>
      </c>
      <c r="R3142" s="152">
        <v>371</v>
      </c>
      <c r="S3142" s="152">
        <v>64</v>
      </c>
      <c r="T3142" s="152">
        <v>122</v>
      </c>
      <c r="U3142" s="152">
        <v>27</v>
      </c>
      <c r="V3142" s="152">
        <v>99</v>
      </c>
      <c r="W3142" s="152">
        <v>574</v>
      </c>
      <c r="X3142" s="152">
        <v>267</v>
      </c>
      <c r="Y3142" s="152">
        <v>20</v>
      </c>
      <c r="Z3142" s="152">
        <v>215</v>
      </c>
      <c r="AA3142" s="152">
        <v>20</v>
      </c>
      <c r="AB3142" s="152">
        <v>837</v>
      </c>
      <c r="AC3142" s="152">
        <v>217</v>
      </c>
      <c r="AD3142" s="152">
        <v>15</v>
      </c>
      <c r="AE3142" s="152">
        <v>744</v>
      </c>
      <c r="AF3142" s="152">
        <v>1290</v>
      </c>
      <c r="AG3142" s="152">
        <v>530</v>
      </c>
      <c r="AH3142" s="152">
        <v>105</v>
      </c>
      <c r="AI3142" s="152">
        <v>258</v>
      </c>
      <c r="AJ3142" s="152">
        <v>56</v>
      </c>
      <c r="AK3142" s="152">
        <v>1008</v>
      </c>
      <c r="AL3142" s="152">
        <v>897</v>
      </c>
      <c r="AM3142" s="152">
        <v>17</v>
      </c>
      <c r="AO3142" s="152">
        <v>233</v>
      </c>
      <c r="AP3142" s="152">
        <v>24</v>
      </c>
      <c r="AQ3142" s="226">
        <v>168</v>
      </c>
      <c r="AR3142" s="152">
        <v>268</v>
      </c>
      <c r="AS3142" s="152">
        <v>1069</v>
      </c>
      <c r="AT3142" s="152">
        <v>168</v>
      </c>
      <c r="AU3142" s="251">
        <v>346</v>
      </c>
      <c r="AV3142" s="152">
        <v>45</v>
      </c>
      <c r="AW3142" s="152">
        <v>75</v>
      </c>
      <c r="AX3142" s="152">
        <v>436</v>
      </c>
      <c r="AY3142" s="152">
        <v>95</v>
      </c>
      <c r="AZ3142" s="152">
        <v>345</v>
      </c>
      <c r="BA3142" s="152">
        <v>127</v>
      </c>
      <c r="BB3142" s="152">
        <v>103</v>
      </c>
      <c r="BC3142" s="152">
        <v>162</v>
      </c>
      <c r="BD3142" s="152">
        <v>133</v>
      </c>
      <c r="BE3142" s="152">
        <v>185</v>
      </c>
      <c r="BF3142" s="152">
        <v>54</v>
      </c>
      <c r="BG3142" s="152">
        <v>28</v>
      </c>
      <c r="BH3142" s="152">
        <v>63</v>
      </c>
      <c r="BI3142" s="152">
        <v>28</v>
      </c>
      <c r="BJ3142" s="152">
        <v>69</v>
      </c>
      <c r="BK3142" s="152">
        <v>28</v>
      </c>
      <c r="BL3142" s="152">
        <v>46</v>
      </c>
      <c r="BM3142" s="152">
        <v>138</v>
      </c>
      <c r="BN3142" s="152">
        <v>59</v>
      </c>
      <c r="BO3142" s="152">
        <v>8</v>
      </c>
      <c r="BP3142" s="152">
        <v>123</v>
      </c>
      <c r="BQ3142" s="152">
        <v>126</v>
      </c>
      <c r="BR3142" s="152">
        <v>52</v>
      </c>
      <c r="BS3142" s="152">
        <v>63</v>
      </c>
      <c r="BT3142" s="152">
        <v>42</v>
      </c>
      <c r="BU3142" s="152">
        <v>40</v>
      </c>
      <c r="BV3142" s="152">
        <v>30</v>
      </c>
      <c r="BW3142" s="152">
        <v>89</v>
      </c>
      <c r="BX3142" s="152">
        <v>153</v>
      </c>
      <c r="BY3142" s="152">
        <v>97</v>
      </c>
      <c r="BZ3142" s="152">
        <v>125</v>
      </c>
      <c r="CA3142" s="152">
        <v>24</v>
      </c>
      <c r="CB3142" s="152">
        <v>68</v>
      </c>
      <c r="CC3142" s="152">
        <v>278</v>
      </c>
      <c r="CD3142" s="152">
        <v>86</v>
      </c>
      <c r="CE3142" s="152">
        <v>0</v>
      </c>
      <c r="CF3142" s="152">
        <v>14</v>
      </c>
      <c r="CG3142" s="152">
        <v>68</v>
      </c>
    </row>
    <row r="3143" spans="1:85" ht="15" thickBot="1">
      <c r="A3143" t="str">
        <f t="shared" si="261"/>
        <v>2024</v>
      </c>
      <c r="B3143" s="209" t="s">
        <v>61</v>
      </c>
      <c r="C3143" s="2">
        <v>45510</v>
      </c>
      <c r="D3143" s="1" t="str">
        <f t="shared" si="262"/>
        <v>OK</v>
      </c>
      <c r="E3143">
        <f t="shared" si="263"/>
        <v>1</v>
      </c>
      <c r="F3143">
        <f t="shared" si="264"/>
        <v>0</v>
      </c>
      <c r="G3143" s="204">
        <v>45510</v>
      </c>
      <c r="H3143" s="152">
        <v>19</v>
      </c>
      <c r="I3143" s="152">
        <v>408</v>
      </c>
      <c r="J3143" s="152">
        <v>317</v>
      </c>
      <c r="K3143" s="152">
        <v>170</v>
      </c>
      <c r="L3143" s="152">
        <v>327</v>
      </c>
      <c r="M3143" s="152">
        <v>146</v>
      </c>
      <c r="N3143" s="152">
        <v>320</v>
      </c>
      <c r="O3143" s="152">
        <v>94</v>
      </c>
      <c r="P3143" s="152">
        <v>463</v>
      </c>
      <c r="Q3143" s="152">
        <v>497</v>
      </c>
      <c r="R3143" s="152">
        <v>427</v>
      </c>
      <c r="S3143" s="152">
        <v>89</v>
      </c>
      <c r="T3143" s="152">
        <v>147</v>
      </c>
      <c r="U3143" s="152">
        <v>36</v>
      </c>
      <c r="V3143" s="152">
        <v>117</v>
      </c>
      <c r="W3143" s="152">
        <v>645</v>
      </c>
      <c r="X3143" s="152">
        <v>259</v>
      </c>
      <c r="Y3143" s="152">
        <v>10</v>
      </c>
      <c r="Z3143" s="152">
        <v>283</v>
      </c>
      <c r="AA3143" s="152">
        <v>13</v>
      </c>
      <c r="AB3143" s="152">
        <v>945</v>
      </c>
      <c r="AC3143" s="152">
        <v>292</v>
      </c>
      <c r="AD3143" s="152">
        <v>16</v>
      </c>
      <c r="AE3143" s="152">
        <v>885</v>
      </c>
      <c r="AF3143" s="152">
        <v>1424</v>
      </c>
      <c r="AG3143" s="152">
        <v>658</v>
      </c>
      <c r="AH3143" s="152">
        <v>85</v>
      </c>
      <c r="AI3143" s="152">
        <v>192</v>
      </c>
      <c r="AJ3143" s="152">
        <v>52</v>
      </c>
      <c r="AK3143" s="152">
        <v>1032</v>
      </c>
      <c r="AL3143" s="152">
        <v>1097</v>
      </c>
      <c r="AM3143" s="152">
        <v>18</v>
      </c>
      <c r="AO3143" s="152">
        <v>220</v>
      </c>
      <c r="AP3143" s="152">
        <v>63</v>
      </c>
      <c r="AQ3143" s="226">
        <v>168</v>
      </c>
      <c r="AR3143" s="152">
        <v>264</v>
      </c>
      <c r="AS3143" s="152">
        <v>1161</v>
      </c>
      <c r="AT3143" s="152">
        <v>193</v>
      </c>
      <c r="AU3143" s="251">
        <v>346</v>
      </c>
      <c r="AV3143" s="152">
        <v>54</v>
      </c>
      <c r="AW3143" s="152">
        <v>100</v>
      </c>
      <c r="AX3143" s="152">
        <v>468</v>
      </c>
      <c r="AY3143" s="152">
        <v>110</v>
      </c>
      <c r="AZ3143" s="152">
        <v>409</v>
      </c>
      <c r="BA3143" s="152">
        <v>154</v>
      </c>
      <c r="BB3143" s="152">
        <v>112</v>
      </c>
      <c r="BC3143" s="152">
        <v>266</v>
      </c>
      <c r="BD3143" s="152">
        <v>131</v>
      </c>
      <c r="BE3143" s="152">
        <v>225</v>
      </c>
      <c r="BF3143" s="152">
        <v>78</v>
      </c>
      <c r="BG3143" s="152">
        <v>60</v>
      </c>
      <c r="BH3143" s="152">
        <v>87</v>
      </c>
      <c r="BI3143" s="152">
        <v>26</v>
      </c>
      <c r="BJ3143" s="152">
        <v>71</v>
      </c>
      <c r="BK3143" s="152">
        <v>28</v>
      </c>
      <c r="BL3143" s="152">
        <v>70</v>
      </c>
      <c r="BM3143" s="152">
        <v>189</v>
      </c>
      <c r="BN3143" s="152">
        <v>87</v>
      </c>
      <c r="BO3143" s="152">
        <v>12</v>
      </c>
      <c r="BP3143" s="152">
        <v>152</v>
      </c>
      <c r="BQ3143" s="152">
        <v>198</v>
      </c>
      <c r="BR3143" s="152">
        <v>45</v>
      </c>
      <c r="BS3143" s="152">
        <v>66</v>
      </c>
      <c r="BT3143" s="152">
        <v>45</v>
      </c>
      <c r="BU3143" s="152">
        <v>43</v>
      </c>
      <c r="BV3143" s="152">
        <v>34</v>
      </c>
      <c r="BW3143" s="152">
        <v>109</v>
      </c>
      <c r="BX3143" s="152">
        <v>190</v>
      </c>
      <c r="BY3143" s="152">
        <v>109</v>
      </c>
      <c r="BZ3143" s="152">
        <v>133</v>
      </c>
      <c r="CA3143" s="152">
        <v>36</v>
      </c>
      <c r="CB3143" s="152">
        <v>67</v>
      </c>
      <c r="CC3143" s="152">
        <v>310</v>
      </c>
      <c r="CD3143" s="152">
        <v>100</v>
      </c>
      <c r="CE3143" s="152">
        <v>0</v>
      </c>
      <c r="CF3143" s="152">
        <v>14</v>
      </c>
      <c r="CG3143" s="152">
        <v>94</v>
      </c>
    </row>
    <row r="3144" spans="1:85" ht="15" thickBot="1">
      <c r="A3144" t="str">
        <f t="shared" si="261"/>
        <v>2024</v>
      </c>
      <c r="B3144" s="209" t="s">
        <v>61</v>
      </c>
      <c r="C3144" s="2">
        <v>45511</v>
      </c>
      <c r="D3144" s="1" t="str">
        <f t="shared" si="262"/>
        <v>OK</v>
      </c>
      <c r="E3144">
        <f t="shared" si="263"/>
        <v>1</v>
      </c>
      <c r="F3144">
        <f t="shared" si="264"/>
        <v>0</v>
      </c>
      <c r="G3144" s="204">
        <v>45511</v>
      </c>
      <c r="H3144" s="152">
        <v>34</v>
      </c>
      <c r="I3144" s="152">
        <v>448</v>
      </c>
      <c r="J3144" s="152">
        <v>336</v>
      </c>
      <c r="K3144" s="152">
        <v>230</v>
      </c>
      <c r="L3144" s="152">
        <v>352</v>
      </c>
      <c r="M3144" s="152">
        <v>165</v>
      </c>
      <c r="N3144" s="152">
        <v>292</v>
      </c>
      <c r="O3144" s="152">
        <v>113</v>
      </c>
      <c r="P3144" s="152">
        <v>491</v>
      </c>
      <c r="Q3144" s="152">
        <v>463</v>
      </c>
      <c r="R3144" s="152">
        <v>397</v>
      </c>
      <c r="S3144" s="152">
        <v>71</v>
      </c>
      <c r="T3144" s="152">
        <v>142</v>
      </c>
      <c r="U3144" s="152">
        <v>38</v>
      </c>
      <c r="V3144" s="152">
        <v>125</v>
      </c>
      <c r="W3144" s="152">
        <v>622</v>
      </c>
      <c r="X3144" s="152">
        <v>276</v>
      </c>
      <c r="Y3144" s="152">
        <v>10</v>
      </c>
      <c r="Z3144" s="152">
        <v>260</v>
      </c>
      <c r="AA3144" s="152">
        <v>18</v>
      </c>
      <c r="AB3144" s="152">
        <v>949</v>
      </c>
      <c r="AC3144" s="152">
        <v>369</v>
      </c>
      <c r="AD3144" s="152">
        <v>8</v>
      </c>
      <c r="AE3144" s="152">
        <v>937</v>
      </c>
      <c r="AF3144" s="152">
        <v>1388</v>
      </c>
      <c r="AG3144" s="152">
        <v>632</v>
      </c>
      <c r="AH3144" s="152">
        <v>112</v>
      </c>
      <c r="AI3144" s="152">
        <v>276</v>
      </c>
      <c r="AJ3144" s="152">
        <v>61</v>
      </c>
      <c r="AK3144" s="152">
        <v>1084</v>
      </c>
      <c r="AL3144" s="152">
        <v>1067</v>
      </c>
      <c r="AM3144" s="152">
        <v>16</v>
      </c>
      <c r="AO3144" s="152">
        <v>247</v>
      </c>
      <c r="AP3144" s="152">
        <v>71</v>
      </c>
      <c r="AQ3144" s="226">
        <v>168</v>
      </c>
      <c r="AR3144" s="152">
        <v>271</v>
      </c>
      <c r="AS3144" s="152">
        <v>1218</v>
      </c>
      <c r="AT3144" s="152">
        <v>202</v>
      </c>
      <c r="AU3144" s="251">
        <v>346</v>
      </c>
      <c r="AV3144" s="152">
        <v>81</v>
      </c>
      <c r="AW3144" s="152">
        <v>82</v>
      </c>
      <c r="AX3144" s="152">
        <v>466</v>
      </c>
      <c r="AY3144" s="152">
        <v>123</v>
      </c>
      <c r="AZ3144" s="152">
        <v>399</v>
      </c>
      <c r="BA3144" s="152">
        <v>160</v>
      </c>
      <c r="BB3144" s="152">
        <v>102</v>
      </c>
      <c r="BC3144" s="152">
        <v>230</v>
      </c>
      <c r="BD3144" s="152">
        <v>162</v>
      </c>
      <c r="BE3144" s="152">
        <v>225</v>
      </c>
      <c r="BF3144" s="152">
        <v>50</v>
      </c>
      <c r="BG3144" s="152">
        <v>52</v>
      </c>
      <c r="BH3144" s="152">
        <v>77</v>
      </c>
      <c r="BI3144" s="152">
        <v>30</v>
      </c>
      <c r="BJ3144" s="152">
        <v>79</v>
      </c>
      <c r="BK3144" s="152">
        <v>32</v>
      </c>
      <c r="BL3144" s="152">
        <v>47</v>
      </c>
      <c r="BM3144" s="152">
        <v>167</v>
      </c>
      <c r="BN3144" s="152">
        <v>62</v>
      </c>
      <c r="BO3144" s="152">
        <v>13</v>
      </c>
      <c r="BP3144" s="152">
        <v>153</v>
      </c>
      <c r="BQ3144" s="152">
        <v>147</v>
      </c>
      <c r="BR3144" s="152">
        <v>57</v>
      </c>
      <c r="BS3144" s="152">
        <v>54</v>
      </c>
      <c r="BT3144" s="152">
        <v>64</v>
      </c>
      <c r="BU3144" s="152">
        <v>56</v>
      </c>
      <c r="BV3144" s="152">
        <v>40</v>
      </c>
      <c r="BW3144" s="152">
        <v>141</v>
      </c>
      <c r="BX3144" s="152">
        <v>154</v>
      </c>
      <c r="BY3144" s="152">
        <v>97</v>
      </c>
      <c r="BZ3144" s="152">
        <v>141</v>
      </c>
      <c r="CA3144" s="152">
        <v>30</v>
      </c>
      <c r="CB3144" s="152">
        <v>67</v>
      </c>
      <c r="CC3144" s="152">
        <v>258</v>
      </c>
      <c r="CD3144" s="152">
        <v>132</v>
      </c>
      <c r="CE3144" s="152">
        <v>0</v>
      </c>
      <c r="CF3144" s="152">
        <v>22</v>
      </c>
      <c r="CG3144" s="152">
        <v>94</v>
      </c>
    </row>
    <row r="3145" spans="1:85" ht="15" thickBot="1">
      <c r="A3145" t="str">
        <f t="shared" si="261"/>
        <v>2024</v>
      </c>
      <c r="B3145" s="209" t="s">
        <v>61</v>
      </c>
      <c r="C3145" s="2">
        <v>45512</v>
      </c>
      <c r="D3145" s="1" t="str">
        <f t="shared" si="262"/>
        <v>OK</v>
      </c>
      <c r="E3145">
        <f t="shared" si="263"/>
        <v>1</v>
      </c>
      <c r="F3145">
        <f t="shared" si="264"/>
        <v>0</v>
      </c>
      <c r="G3145" s="204">
        <v>45512</v>
      </c>
      <c r="H3145" s="152">
        <v>8</v>
      </c>
      <c r="I3145" s="152">
        <v>297</v>
      </c>
      <c r="J3145" s="152">
        <v>258</v>
      </c>
      <c r="K3145" s="152">
        <v>145</v>
      </c>
      <c r="L3145" s="152">
        <v>261</v>
      </c>
      <c r="M3145" s="152">
        <v>142</v>
      </c>
      <c r="N3145" s="152">
        <v>269</v>
      </c>
      <c r="O3145" s="152">
        <v>91</v>
      </c>
      <c r="P3145" s="152">
        <v>373</v>
      </c>
      <c r="Q3145" s="152">
        <v>362</v>
      </c>
      <c r="R3145" s="152">
        <v>357</v>
      </c>
      <c r="S3145" s="152">
        <v>70</v>
      </c>
      <c r="T3145" s="152">
        <v>156</v>
      </c>
      <c r="U3145" s="152">
        <v>19</v>
      </c>
      <c r="V3145" s="152">
        <v>124</v>
      </c>
      <c r="W3145" s="152">
        <v>557</v>
      </c>
      <c r="X3145" s="152">
        <v>228</v>
      </c>
      <c r="Y3145" s="152">
        <v>7</v>
      </c>
      <c r="Z3145" s="152">
        <v>206</v>
      </c>
      <c r="AA3145" s="152">
        <v>7</v>
      </c>
      <c r="AB3145" s="152">
        <v>762</v>
      </c>
      <c r="AC3145" s="152">
        <v>237</v>
      </c>
      <c r="AD3145" s="152">
        <v>9</v>
      </c>
      <c r="AE3145" s="152">
        <v>683</v>
      </c>
      <c r="AF3145" s="152">
        <v>1045</v>
      </c>
      <c r="AG3145" s="152">
        <v>446</v>
      </c>
      <c r="AH3145" s="152">
        <v>86</v>
      </c>
      <c r="AI3145" s="152">
        <v>127</v>
      </c>
      <c r="AJ3145" s="152">
        <v>50</v>
      </c>
      <c r="AK3145" s="152">
        <v>779</v>
      </c>
      <c r="AL3145" s="152">
        <v>914</v>
      </c>
      <c r="AM3145" s="152">
        <v>14</v>
      </c>
      <c r="AO3145" s="152">
        <v>191</v>
      </c>
      <c r="AP3145" s="152">
        <v>24</v>
      </c>
      <c r="AQ3145" s="226">
        <v>168</v>
      </c>
      <c r="AR3145" s="152">
        <v>233</v>
      </c>
      <c r="AS3145" s="152">
        <v>890</v>
      </c>
      <c r="AT3145" s="152">
        <v>158</v>
      </c>
      <c r="AU3145" s="251">
        <v>346</v>
      </c>
      <c r="AV3145" s="152">
        <v>25</v>
      </c>
      <c r="AW3145" s="152">
        <v>71</v>
      </c>
      <c r="AX3145" s="152">
        <v>386</v>
      </c>
      <c r="AY3145" s="152">
        <v>112</v>
      </c>
      <c r="AZ3145" s="152">
        <v>288</v>
      </c>
      <c r="BA3145" s="152">
        <v>115</v>
      </c>
      <c r="BB3145" s="152">
        <v>69</v>
      </c>
      <c r="BC3145" s="152">
        <v>162</v>
      </c>
      <c r="BD3145" s="152">
        <v>103</v>
      </c>
      <c r="BE3145" s="152">
        <v>144</v>
      </c>
      <c r="BF3145" s="152">
        <v>59</v>
      </c>
      <c r="BG3145" s="152">
        <v>42</v>
      </c>
      <c r="BH3145" s="152">
        <v>72</v>
      </c>
      <c r="BI3145" s="152">
        <v>26</v>
      </c>
      <c r="BJ3145" s="152">
        <v>49</v>
      </c>
      <c r="BK3145" s="152">
        <v>24</v>
      </c>
      <c r="BL3145" s="152">
        <v>39</v>
      </c>
      <c r="BM3145" s="152">
        <v>121</v>
      </c>
      <c r="BN3145" s="152">
        <v>50</v>
      </c>
      <c r="BO3145" s="152">
        <v>12</v>
      </c>
      <c r="BP3145" s="152">
        <v>120</v>
      </c>
      <c r="BQ3145" s="152">
        <v>157</v>
      </c>
      <c r="BR3145" s="152">
        <v>49</v>
      </c>
      <c r="BS3145" s="152">
        <v>52</v>
      </c>
      <c r="BT3145" s="152">
        <v>33</v>
      </c>
      <c r="BU3145" s="152">
        <v>35</v>
      </c>
      <c r="BV3145" s="152">
        <v>22</v>
      </c>
      <c r="BW3145" s="152">
        <v>110</v>
      </c>
      <c r="BX3145" s="152">
        <v>172</v>
      </c>
      <c r="BY3145" s="152">
        <v>149</v>
      </c>
      <c r="BZ3145" s="152">
        <v>108</v>
      </c>
      <c r="CA3145" s="152">
        <v>31</v>
      </c>
      <c r="CB3145" s="152">
        <v>52</v>
      </c>
      <c r="CC3145" s="152">
        <v>277</v>
      </c>
      <c r="CD3145" s="152">
        <v>87</v>
      </c>
      <c r="CE3145" s="152">
        <v>0</v>
      </c>
      <c r="CF3145" s="152">
        <v>15</v>
      </c>
      <c r="CG3145" s="152">
        <v>69</v>
      </c>
    </row>
    <row r="3146" spans="1:85" ht="15" thickBot="1">
      <c r="A3146" t="str">
        <f t="shared" si="261"/>
        <v>2024</v>
      </c>
      <c r="B3146" s="209" t="s">
        <v>61</v>
      </c>
      <c r="C3146" s="2">
        <v>45513</v>
      </c>
      <c r="D3146" s="1" t="str">
        <f t="shared" si="262"/>
        <v>OK</v>
      </c>
      <c r="E3146">
        <f t="shared" si="263"/>
        <v>1</v>
      </c>
      <c r="F3146">
        <f t="shared" si="264"/>
        <v>0</v>
      </c>
      <c r="G3146" s="204">
        <v>45513</v>
      </c>
      <c r="H3146" s="152">
        <v>13</v>
      </c>
      <c r="I3146" s="152">
        <v>301</v>
      </c>
      <c r="J3146" s="152">
        <v>213</v>
      </c>
      <c r="K3146" s="152">
        <v>152</v>
      </c>
      <c r="L3146" s="152">
        <v>246</v>
      </c>
      <c r="M3146" s="152">
        <v>147</v>
      </c>
      <c r="N3146" s="152">
        <v>238</v>
      </c>
      <c r="O3146" s="152">
        <v>72</v>
      </c>
      <c r="P3146" s="152">
        <v>366</v>
      </c>
      <c r="Q3146" s="152">
        <v>334</v>
      </c>
      <c r="R3146" s="152">
        <v>346</v>
      </c>
      <c r="S3146" s="152">
        <v>88</v>
      </c>
      <c r="T3146" s="152">
        <v>146</v>
      </c>
      <c r="U3146" s="152">
        <v>18</v>
      </c>
      <c r="V3146" s="152">
        <v>111</v>
      </c>
      <c r="W3146" s="152">
        <v>625</v>
      </c>
      <c r="X3146" s="152">
        <v>207</v>
      </c>
      <c r="Y3146" s="152">
        <v>17</v>
      </c>
      <c r="Z3146" s="152">
        <v>244</v>
      </c>
      <c r="AA3146" s="152">
        <v>3</v>
      </c>
      <c r="AB3146" s="152">
        <v>670</v>
      </c>
      <c r="AC3146" s="152">
        <v>170</v>
      </c>
      <c r="AD3146" s="152">
        <v>11</v>
      </c>
      <c r="AE3146" s="152">
        <v>643</v>
      </c>
      <c r="AF3146" s="152">
        <v>912</v>
      </c>
      <c r="AG3146" s="152">
        <v>431</v>
      </c>
      <c r="AH3146" s="152">
        <v>144</v>
      </c>
      <c r="AI3146" s="152">
        <v>176</v>
      </c>
      <c r="AJ3146" s="152">
        <v>56</v>
      </c>
      <c r="AK3146" s="152">
        <v>778</v>
      </c>
      <c r="AL3146" s="152">
        <v>884</v>
      </c>
      <c r="AM3146" s="152">
        <v>10</v>
      </c>
      <c r="AO3146" s="152">
        <v>188</v>
      </c>
      <c r="AP3146" s="152">
        <v>20</v>
      </c>
      <c r="AQ3146" s="226">
        <v>168</v>
      </c>
      <c r="AR3146" s="152">
        <v>228</v>
      </c>
      <c r="AS3146" s="152">
        <v>917</v>
      </c>
      <c r="AT3146" s="152">
        <v>134</v>
      </c>
      <c r="AU3146" s="251">
        <v>346</v>
      </c>
      <c r="AV3146" s="152">
        <v>23</v>
      </c>
      <c r="AW3146" s="152">
        <v>65</v>
      </c>
      <c r="AX3146" s="152">
        <v>332</v>
      </c>
      <c r="AY3146" s="152">
        <v>145</v>
      </c>
      <c r="AZ3146" s="152">
        <v>285</v>
      </c>
      <c r="BA3146" s="152">
        <v>134</v>
      </c>
      <c r="BB3146" s="152">
        <v>96</v>
      </c>
      <c r="BC3146" s="152">
        <v>179</v>
      </c>
      <c r="BD3146" s="152">
        <v>124</v>
      </c>
      <c r="BE3146" s="152">
        <v>144</v>
      </c>
      <c r="BF3146" s="152">
        <v>42</v>
      </c>
      <c r="BG3146" s="152">
        <v>39</v>
      </c>
      <c r="BH3146" s="152">
        <v>82</v>
      </c>
      <c r="BI3146" s="152">
        <v>26</v>
      </c>
      <c r="BJ3146" s="152">
        <v>46</v>
      </c>
      <c r="BK3146" s="152">
        <v>21</v>
      </c>
      <c r="BL3146" s="152">
        <v>44</v>
      </c>
      <c r="BM3146" s="152">
        <v>145</v>
      </c>
      <c r="BN3146" s="152">
        <v>43</v>
      </c>
      <c r="BO3146" s="152">
        <v>6</v>
      </c>
      <c r="BP3146" s="152">
        <v>112</v>
      </c>
      <c r="BQ3146" s="152">
        <v>134</v>
      </c>
      <c r="BR3146" s="152">
        <v>53</v>
      </c>
      <c r="BS3146" s="152">
        <v>60</v>
      </c>
      <c r="BT3146" s="152">
        <v>42</v>
      </c>
      <c r="BU3146" s="152">
        <v>27</v>
      </c>
      <c r="BV3146" s="152">
        <v>31</v>
      </c>
      <c r="BW3146" s="152">
        <v>83</v>
      </c>
      <c r="BX3146" s="152">
        <v>133</v>
      </c>
      <c r="BY3146" s="152">
        <v>91</v>
      </c>
      <c r="BZ3146" s="152">
        <v>109</v>
      </c>
      <c r="CA3146" s="152">
        <v>28</v>
      </c>
      <c r="CB3146" s="152">
        <v>53</v>
      </c>
      <c r="CC3146" s="152">
        <v>240</v>
      </c>
      <c r="CD3146" s="152">
        <v>77</v>
      </c>
      <c r="CE3146" s="152">
        <v>0</v>
      </c>
      <c r="CF3146" s="152">
        <v>16</v>
      </c>
      <c r="CG3146" s="152">
        <v>67</v>
      </c>
    </row>
    <row r="3147" spans="1:85" ht="15" thickBot="1">
      <c r="A3147" t="str">
        <f t="shared" si="261"/>
        <v>2024</v>
      </c>
      <c r="B3147" s="209" t="s">
        <v>61</v>
      </c>
      <c r="C3147" s="2">
        <v>45514</v>
      </c>
      <c r="D3147" s="1" t="str">
        <f t="shared" si="262"/>
        <v>OK</v>
      </c>
      <c r="E3147">
        <f t="shared" si="263"/>
        <v>0</v>
      </c>
      <c r="F3147">
        <f t="shared" si="264"/>
        <v>1</v>
      </c>
      <c r="G3147" s="204">
        <v>45514</v>
      </c>
      <c r="H3147" s="152">
        <v>44</v>
      </c>
      <c r="I3147" s="152">
        <v>348</v>
      </c>
      <c r="J3147" s="152">
        <v>97</v>
      </c>
      <c r="K3147" s="152">
        <v>212</v>
      </c>
      <c r="L3147" s="152">
        <v>141</v>
      </c>
      <c r="M3147" s="152">
        <v>187</v>
      </c>
      <c r="N3147" s="152">
        <v>102</v>
      </c>
      <c r="O3147" s="152">
        <v>159</v>
      </c>
      <c r="P3147" s="152">
        <v>291</v>
      </c>
      <c r="Q3147" s="152">
        <v>268</v>
      </c>
      <c r="R3147" s="152">
        <v>265</v>
      </c>
      <c r="S3147" s="152">
        <v>31</v>
      </c>
      <c r="T3147" s="152">
        <v>157</v>
      </c>
      <c r="U3147" s="152">
        <v>15</v>
      </c>
      <c r="V3147" s="152">
        <v>70</v>
      </c>
      <c r="W3147" s="152">
        <v>503</v>
      </c>
      <c r="X3147" s="152">
        <v>376</v>
      </c>
      <c r="Y3147" s="152">
        <v>4</v>
      </c>
      <c r="Z3147" s="152">
        <v>262</v>
      </c>
      <c r="AA3147" s="152">
        <v>35</v>
      </c>
      <c r="AB3147" s="152">
        <v>260</v>
      </c>
      <c r="AC3147" s="152">
        <v>560</v>
      </c>
      <c r="AD3147" s="152">
        <v>5</v>
      </c>
      <c r="AE3147" s="152">
        <v>249</v>
      </c>
      <c r="AF3147" s="152">
        <v>717</v>
      </c>
      <c r="AG3147" s="152">
        <v>655</v>
      </c>
      <c r="AH3147" s="152">
        <v>142</v>
      </c>
      <c r="AI3147" s="152">
        <v>418</v>
      </c>
      <c r="AJ3147" s="152">
        <v>43</v>
      </c>
      <c r="AK3147" s="152">
        <v>672</v>
      </c>
      <c r="AL3147" s="152">
        <v>894</v>
      </c>
      <c r="AM3147" s="152">
        <v>10</v>
      </c>
      <c r="AO3147" s="152">
        <v>126</v>
      </c>
      <c r="AP3147" s="152">
        <v>27</v>
      </c>
      <c r="AQ3147" s="226">
        <v>168</v>
      </c>
      <c r="AR3147" s="152">
        <v>125</v>
      </c>
      <c r="AS3147" s="152">
        <v>1039</v>
      </c>
      <c r="AT3147" s="152">
        <v>136</v>
      </c>
      <c r="AU3147" s="251">
        <v>346</v>
      </c>
      <c r="AV3147" s="152">
        <v>79</v>
      </c>
      <c r="AW3147" s="152">
        <v>259</v>
      </c>
      <c r="AX3147" s="152">
        <v>240</v>
      </c>
      <c r="AY3147" s="152">
        <v>72</v>
      </c>
      <c r="AZ3147" s="152">
        <v>368</v>
      </c>
      <c r="BA3147" s="152">
        <v>165</v>
      </c>
      <c r="BB3147" s="152">
        <v>210</v>
      </c>
      <c r="BC3147" s="152">
        <v>280</v>
      </c>
      <c r="BD3147" s="152">
        <v>291</v>
      </c>
      <c r="BE3147" s="152">
        <v>172</v>
      </c>
      <c r="BF3147" s="152">
        <v>43</v>
      </c>
      <c r="BG3147" s="152">
        <v>59</v>
      </c>
      <c r="BH3147" s="152">
        <v>70</v>
      </c>
      <c r="BI3147" s="152">
        <v>54</v>
      </c>
      <c r="BJ3147" s="152">
        <v>58</v>
      </c>
      <c r="BK3147" s="152">
        <v>44</v>
      </c>
      <c r="BL3147" s="152">
        <v>127</v>
      </c>
      <c r="BM3147" s="152">
        <v>169</v>
      </c>
      <c r="BN3147" s="152">
        <v>127</v>
      </c>
      <c r="BO3147" s="152">
        <v>12</v>
      </c>
      <c r="BP3147" s="152">
        <v>110</v>
      </c>
      <c r="BQ3147" s="152">
        <v>138</v>
      </c>
      <c r="BR3147" s="152">
        <v>34</v>
      </c>
      <c r="BS3147" s="152">
        <v>51</v>
      </c>
      <c r="BT3147" s="152">
        <v>66</v>
      </c>
      <c r="BU3147" s="152">
        <v>34</v>
      </c>
      <c r="BV3147" s="152">
        <v>28</v>
      </c>
      <c r="BW3147" s="152">
        <v>77</v>
      </c>
      <c r="BX3147" s="152">
        <v>138</v>
      </c>
      <c r="BY3147" s="152">
        <v>113</v>
      </c>
      <c r="BZ3147" s="152">
        <v>79</v>
      </c>
      <c r="CA3147" s="152">
        <v>76</v>
      </c>
      <c r="CB3147" s="152">
        <v>48</v>
      </c>
      <c r="CC3147" s="152">
        <v>196</v>
      </c>
      <c r="CD3147" s="152">
        <v>66</v>
      </c>
      <c r="CE3147" s="152">
        <v>0</v>
      </c>
      <c r="CF3147" s="152">
        <v>7</v>
      </c>
      <c r="CG3147" s="152">
        <v>91</v>
      </c>
    </row>
    <row r="3148" spans="1:85" ht="15" thickBot="1">
      <c r="A3148" t="str">
        <f t="shared" si="261"/>
        <v>2024</v>
      </c>
      <c r="B3148" s="209" t="s">
        <v>61</v>
      </c>
      <c r="C3148" s="2">
        <v>45515</v>
      </c>
      <c r="D3148" s="1" t="str">
        <f t="shared" si="262"/>
        <v>OK</v>
      </c>
      <c r="E3148">
        <f t="shared" si="263"/>
        <v>0</v>
      </c>
      <c r="F3148">
        <f t="shared" si="264"/>
        <v>1</v>
      </c>
      <c r="G3148" s="204">
        <v>45515</v>
      </c>
      <c r="H3148" s="152">
        <v>55</v>
      </c>
      <c r="I3148" s="152">
        <v>265</v>
      </c>
      <c r="J3148" s="152">
        <v>80</v>
      </c>
      <c r="K3148" s="152">
        <v>279</v>
      </c>
      <c r="L3148" s="152">
        <v>142</v>
      </c>
      <c r="M3148" s="152">
        <v>147</v>
      </c>
      <c r="N3148" s="152">
        <v>95</v>
      </c>
      <c r="O3148" s="152">
        <v>130</v>
      </c>
      <c r="P3148" s="152">
        <v>191</v>
      </c>
      <c r="Q3148" s="152">
        <v>224</v>
      </c>
      <c r="R3148" s="152">
        <v>204</v>
      </c>
      <c r="S3148" s="152">
        <v>49</v>
      </c>
      <c r="T3148" s="152">
        <v>134</v>
      </c>
      <c r="U3148" s="152">
        <v>24</v>
      </c>
      <c r="V3148" s="152">
        <v>55</v>
      </c>
      <c r="W3148" s="152">
        <v>402</v>
      </c>
      <c r="X3148" s="152">
        <v>274</v>
      </c>
      <c r="Y3148" s="152">
        <v>7</v>
      </c>
      <c r="Z3148" s="152">
        <v>249</v>
      </c>
      <c r="AA3148" s="152">
        <v>16</v>
      </c>
      <c r="AB3148" s="152">
        <v>295</v>
      </c>
      <c r="AC3148" s="152">
        <v>542</v>
      </c>
      <c r="AD3148" s="152">
        <v>9</v>
      </c>
      <c r="AE3148" s="152">
        <v>297</v>
      </c>
      <c r="AF3148" s="152">
        <v>719</v>
      </c>
      <c r="AG3148" s="152">
        <v>652</v>
      </c>
      <c r="AH3148" s="152">
        <v>122</v>
      </c>
      <c r="AI3148" s="152">
        <v>508</v>
      </c>
      <c r="AJ3148" s="152">
        <v>50</v>
      </c>
      <c r="AK3148" s="152">
        <v>757</v>
      </c>
      <c r="AL3148" s="152">
        <v>795</v>
      </c>
      <c r="AM3148" s="152">
        <v>11</v>
      </c>
      <c r="AO3148" s="152">
        <v>112</v>
      </c>
      <c r="AP3148" s="152">
        <v>33</v>
      </c>
      <c r="AQ3148" s="226">
        <v>168</v>
      </c>
      <c r="AR3148" s="152">
        <v>112</v>
      </c>
      <c r="AS3148" s="152">
        <v>1123</v>
      </c>
      <c r="AT3148" s="152">
        <v>105</v>
      </c>
      <c r="AU3148" s="251">
        <v>346</v>
      </c>
      <c r="AV3148" s="152">
        <v>135</v>
      </c>
      <c r="AW3148" s="152">
        <v>237</v>
      </c>
      <c r="AX3148" s="152">
        <v>137</v>
      </c>
      <c r="AY3148" s="152">
        <v>60</v>
      </c>
      <c r="AZ3148" s="152">
        <v>456</v>
      </c>
      <c r="BA3148" s="152">
        <v>222</v>
      </c>
      <c r="BB3148" s="152">
        <v>285</v>
      </c>
      <c r="BC3148" s="152">
        <v>299</v>
      </c>
      <c r="BD3148" s="152">
        <v>299</v>
      </c>
      <c r="BE3148" s="152">
        <v>145</v>
      </c>
      <c r="BF3148" s="152">
        <v>59</v>
      </c>
      <c r="BG3148" s="152">
        <v>51</v>
      </c>
      <c r="BH3148" s="152">
        <v>57</v>
      </c>
      <c r="BI3148" s="152">
        <v>56</v>
      </c>
      <c r="BJ3148" s="152">
        <v>88</v>
      </c>
      <c r="BK3148" s="152">
        <v>33</v>
      </c>
      <c r="BL3148" s="152">
        <v>97</v>
      </c>
      <c r="BM3148" s="152">
        <v>206</v>
      </c>
      <c r="BN3148" s="152">
        <v>84</v>
      </c>
      <c r="BO3148" s="152">
        <v>8</v>
      </c>
      <c r="BP3148" s="152">
        <v>77</v>
      </c>
      <c r="BQ3148" s="152">
        <v>107</v>
      </c>
      <c r="BR3148" s="152">
        <v>23</v>
      </c>
      <c r="BS3148" s="152">
        <v>39</v>
      </c>
      <c r="BT3148" s="152">
        <v>90</v>
      </c>
      <c r="BU3148" s="152">
        <v>54</v>
      </c>
      <c r="BV3148" s="152">
        <v>23</v>
      </c>
      <c r="BW3148" s="152">
        <v>40</v>
      </c>
      <c r="BX3148" s="152">
        <v>131</v>
      </c>
      <c r="BY3148" s="152">
        <v>87</v>
      </c>
      <c r="BZ3148" s="152">
        <v>83</v>
      </c>
      <c r="CA3148" s="152">
        <v>58</v>
      </c>
      <c r="CB3148" s="152">
        <v>45</v>
      </c>
      <c r="CC3148" s="152">
        <v>133</v>
      </c>
      <c r="CD3148" s="152">
        <v>71</v>
      </c>
      <c r="CE3148" s="152">
        <v>0</v>
      </c>
      <c r="CF3148" s="152">
        <v>15</v>
      </c>
      <c r="CG3148" s="152">
        <v>101</v>
      </c>
    </row>
    <row r="3149" spans="1:85" ht="15" thickBot="1">
      <c r="A3149" t="str">
        <f t="shared" si="261"/>
        <v>2024</v>
      </c>
      <c r="B3149" s="209" t="s">
        <v>61</v>
      </c>
      <c r="C3149" s="2">
        <v>45516</v>
      </c>
      <c r="D3149" s="1" t="str">
        <f t="shared" si="262"/>
        <v>OK</v>
      </c>
      <c r="E3149">
        <f t="shared" si="263"/>
        <v>1</v>
      </c>
      <c r="F3149">
        <f t="shared" si="264"/>
        <v>0</v>
      </c>
      <c r="G3149" s="204">
        <v>45516</v>
      </c>
      <c r="H3149" s="152">
        <v>18</v>
      </c>
      <c r="I3149" s="152">
        <v>330</v>
      </c>
      <c r="J3149" s="152">
        <v>216</v>
      </c>
      <c r="K3149" s="152">
        <v>137</v>
      </c>
      <c r="L3149" s="152">
        <v>300</v>
      </c>
      <c r="M3149" s="152">
        <v>149</v>
      </c>
      <c r="N3149" s="152">
        <v>239</v>
      </c>
      <c r="O3149" s="152">
        <v>71</v>
      </c>
      <c r="P3149" s="152">
        <v>415</v>
      </c>
      <c r="Q3149" s="152">
        <v>357</v>
      </c>
      <c r="R3149" s="152">
        <v>321</v>
      </c>
      <c r="S3149" s="152">
        <v>55</v>
      </c>
      <c r="T3149" s="152">
        <v>116</v>
      </c>
      <c r="U3149" s="152">
        <v>24</v>
      </c>
      <c r="V3149" s="152">
        <v>117</v>
      </c>
      <c r="W3149" s="152">
        <v>558</v>
      </c>
      <c r="X3149" s="152">
        <v>185</v>
      </c>
      <c r="Y3149" s="152">
        <v>10</v>
      </c>
      <c r="Z3149" s="152">
        <v>208</v>
      </c>
      <c r="AA3149" s="152">
        <v>0</v>
      </c>
      <c r="AB3149" s="152">
        <v>752</v>
      </c>
      <c r="AC3149" s="152">
        <v>182</v>
      </c>
      <c r="AD3149" s="152">
        <v>3</v>
      </c>
      <c r="AE3149" s="152">
        <v>705</v>
      </c>
      <c r="AF3149" s="152">
        <v>1137</v>
      </c>
      <c r="AG3149" s="152">
        <v>426</v>
      </c>
      <c r="AH3149" s="152">
        <v>124</v>
      </c>
      <c r="AI3149" s="152">
        <v>161</v>
      </c>
      <c r="AJ3149" s="152">
        <v>46</v>
      </c>
      <c r="AK3149" s="152">
        <v>759</v>
      </c>
      <c r="AL3149" s="152">
        <v>793</v>
      </c>
      <c r="AM3149" s="152">
        <v>5</v>
      </c>
      <c r="AO3149" s="152">
        <v>192</v>
      </c>
      <c r="AP3149" s="152">
        <v>22</v>
      </c>
      <c r="AQ3149" s="226">
        <v>168</v>
      </c>
      <c r="AR3149" s="152">
        <v>254</v>
      </c>
      <c r="AS3149" s="152">
        <v>801</v>
      </c>
      <c r="AT3149" s="152">
        <v>165</v>
      </c>
      <c r="AU3149" s="251">
        <v>346</v>
      </c>
      <c r="AV3149" s="152">
        <v>21</v>
      </c>
      <c r="AW3149" s="152">
        <v>38</v>
      </c>
      <c r="AX3149" s="152">
        <v>437</v>
      </c>
      <c r="AY3149" s="152">
        <v>123</v>
      </c>
      <c r="AZ3149" s="152">
        <v>266</v>
      </c>
      <c r="BA3149" s="152">
        <v>149</v>
      </c>
      <c r="BB3149" s="152">
        <v>34</v>
      </c>
      <c r="BC3149" s="152">
        <v>151</v>
      </c>
      <c r="BD3149" s="152">
        <v>105</v>
      </c>
      <c r="BE3149" s="152">
        <v>131</v>
      </c>
      <c r="BF3149" s="152">
        <v>37</v>
      </c>
      <c r="BG3149" s="152">
        <v>36</v>
      </c>
      <c r="BH3149" s="152">
        <v>80</v>
      </c>
      <c r="BI3149" s="152">
        <v>16</v>
      </c>
      <c r="BJ3149" s="152">
        <v>63</v>
      </c>
      <c r="BK3149" s="152">
        <v>30</v>
      </c>
      <c r="BL3149" s="152">
        <v>34</v>
      </c>
      <c r="BM3149" s="152">
        <v>178</v>
      </c>
      <c r="BN3149" s="152">
        <v>40</v>
      </c>
      <c r="BO3149" s="152">
        <v>8</v>
      </c>
      <c r="BP3149" s="152">
        <v>101</v>
      </c>
      <c r="BQ3149" s="152">
        <v>124</v>
      </c>
      <c r="BR3149" s="152">
        <v>45</v>
      </c>
      <c r="BS3149" s="152">
        <v>48</v>
      </c>
      <c r="BT3149" s="152">
        <v>27</v>
      </c>
      <c r="BU3149" s="152">
        <v>31</v>
      </c>
      <c r="BV3149" s="152">
        <v>36</v>
      </c>
      <c r="BW3149" s="152">
        <v>104</v>
      </c>
      <c r="BX3149" s="152">
        <v>123</v>
      </c>
      <c r="BY3149" s="152">
        <v>75</v>
      </c>
      <c r="BZ3149" s="152">
        <v>136</v>
      </c>
      <c r="CA3149" s="152">
        <v>18</v>
      </c>
      <c r="CB3149" s="152">
        <v>72</v>
      </c>
      <c r="CC3149" s="152">
        <v>228</v>
      </c>
      <c r="CD3149" s="152">
        <v>76</v>
      </c>
      <c r="CE3149" s="152">
        <v>0</v>
      </c>
      <c r="CF3149" s="152">
        <v>22</v>
      </c>
      <c r="CG3149" s="152">
        <v>88</v>
      </c>
    </row>
    <row r="3150" spans="1:85" ht="15" thickBot="1">
      <c r="A3150" t="str">
        <f t="shared" si="261"/>
        <v>2024</v>
      </c>
      <c r="B3150" s="209" t="s">
        <v>61</v>
      </c>
      <c r="C3150" s="2">
        <v>45517</v>
      </c>
      <c r="D3150" s="1" t="str">
        <f t="shared" si="262"/>
        <v>OK</v>
      </c>
      <c r="E3150">
        <f t="shared" si="263"/>
        <v>1</v>
      </c>
      <c r="F3150">
        <f t="shared" si="264"/>
        <v>0</v>
      </c>
      <c r="G3150" s="204">
        <v>45517</v>
      </c>
      <c r="H3150" s="152">
        <v>15</v>
      </c>
      <c r="I3150" s="152">
        <v>437</v>
      </c>
      <c r="J3150" s="152">
        <v>271</v>
      </c>
      <c r="K3150" s="152">
        <v>208</v>
      </c>
      <c r="L3150" s="152">
        <v>360</v>
      </c>
      <c r="M3150" s="152">
        <v>159</v>
      </c>
      <c r="N3150" s="152">
        <v>279</v>
      </c>
      <c r="O3150" s="152">
        <v>108</v>
      </c>
      <c r="P3150" s="152">
        <v>465</v>
      </c>
      <c r="Q3150" s="152">
        <v>444</v>
      </c>
      <c r="R3150" s="152">
        <v>431</v>
      </c>
      <c r="S3150" s="152">
        <v>88</v>
      </c>
      <c r="T3150" s="152">
        <v>152</v>
      </c>
      <c r="U3150" s="152">
        <v>40</v>
      </c>
      <c r="V3150" s="152">
        <v>119</v>
      </c>
      <c r="W3150" s="152">
        <v>655</v>
      </c>
      <c r="X3150" s="152">
        <v>322</v>
      </c>
      <c r="Y3150" s="152">
        <v>15</v>
      </c>
      <c r="Z3150" s="152">
        <v>244</v>
      </c>
      <c r="AA3150" s="152">
        <v>15</v>
      </c>
      <c r="AB3150" s="152">
        <v>983</v>
      </c>
      <c r="AC3150" s="152">
        <v>288</v>
      </c>
      <c r="AD3150" s="152">
        <v>4</v>
      </c>
      <c r="AE3150" s="152">
        <v>955</v>
      </c>
      <c r="AF3150" s="152">
        <v>1504</v>
      </c>
      <c r="AG3150" s="152">
        <v>713</v>
      </c>
      <c r="AH3150" s="152">
        <v>125</v>
      </c>
      <c r="AI3150" s="152">
        <v>252</v>
      </c>
      <c r="AJ3150" s="152">
        <v>49</v>
      </c>
      <c r="AK3150" s="152">
        <v>1072</v>
      </c>
      <c r="AL3150" s="152">
        <v>1140</v>
      </c>
      <c r="AM3150" s="152">
        <v>17</v>
      </c>
      <c r="AO3150" s="152">
        <v>210</v>
      </c>
      <c r="AP3150" s="152">
        <v>64</v>
      </c>
      <c r="AQ3150" s="226">
        <v>168</v>
      </c>
      <c r="AR3150" s="152">
        <v>287</v>
      </c>
      <c r="AS3150" s="152">
        <v>1215</v>
      </c>
      <c r="AT3150" s="152">
        <v>221</v>
      </c>
      <c r="AU3150" s="251">
        <v>346</v>
      </c>
      <c r="AV3150" s="152">
        <v>96</v>
      </c>
      <c r="AW3150" s="152">
        <v>108</v>
      </c>
      <c r="AX3150" s="152">
        <v>493</v>
      </c>
      <c r="AY3150" s="152">
        <v>154</v>
      </c>
      <c r="AZ3150" s="152">
        <v>389</v>
      </c>
      <c r="BA3150" s="152">
        <v>192</v>
      </c>
      <c r="BB3150" s="152">
        <v>108</v>
      </c>
      <c r="BC3150" s="152">
        <v>242</v>
      </c>
      <c r="BD3150" s="152">
        <v>164</v>
      </c>
      <c r="BE3150" s="152">
        <v>198</v>
      </c>
      <c r="BF3150" s="152">
        <v>49</v>
      </c>
      <c r="BG3150" s="152">
        <v>43</v>
      </c>
      <c r="BH3150" s="152">
        <v>77</v>
      </c>
      <c r="BI3150" s="152">
        <v>34</v>
      </c>
      <c r="BJ3150" s="152">
        <v>79</v>
      </c>
      <c r="BK3150" s="152">
        <v>31</v>
      </c>
      <c r="BL3150" s="152">
        <v>51</v>
      </c>
      <c r="BM3150" s="152">
        <v>231</v>
      </c>
      <c r="BN3150" s="152">
        <v>51</v>
      </c>
      <c r="BO3150" s="152">
        <v>20</v>
      </c>
      <c r="BP3150" s="152">
        <v>133</v>
      </c>
      <c r="BQ3150" s="152">
        <v>158</v>
      </c>
      <c r="BR3150" s="152">
        <v>50</v>
      </c>
      <c r="BS3150" s="152">
        <v>71</v>
      </c>
      <c r="BT3150" s="152">
        <v>42</v>
      </c>
      <c r="BU3150" s="152">
        <v>38</v>
      </c>
      <c r="BV3150" s="152">
        <v>48</v>
      </c>
      <c r="BW3150" s="152">
        <v>142</v>
      </c>
      <c r="BX3150" s="152">
        <v>203</v>
      </c>
      <c r="BY3150" s="152">
        <v>90</v>
      </c>
      <c r="BZ3150" s="152">
        <v>130</v>
      </c>
      <c r="CA3150" s="152">
        <v>46</v>
      </c>
      <c r="CB3150" s="152">
        <v>69</v>
      </c>
      <c r="CC3150" s="152">
        <v>270</v>
      </c>
      <c r="CD3150" s="152">
        <v>91</v>
      </c>
      <c r="CE3150" s="152">
        <v>0</v>
      </c>
      <c r="CF3150" s="152">
        <v>15</v>
      </c>
      <c r="CG3150" s="152">
        <v>75</v>
      </c>
    </row>
    <row r="3151" spans="1:85" ht="15" thickBot="1">
      <c r="A3151" t="str">
        <f t="shared" si="261"/>
        <v>2024</v>
      </c>
      <c r="B3151" s="209" t="s">
        <v>61</v>
      </c>
      <c r="C3151" s="2">
        <v>45518</v>
      </c>
      <c r="D3151" s="1" t="str">
        <f t="shared" si="262"/>
        <v>OK</v>
      </c>
      <c r="E3151">
        <f t="shared" si="263"/>
        <v>1</v>
      </c>
      <c r="F3151">
        <f t="shared" si="264"/>
        <v>0</v>
      </c>
      <c r="G3151" s="204">
        <v>45518</v>
      </c>
      <c r="H3151" s="152">
        <v>10</v>
      </c>
      <c r="I3151" s="152">
        <v>389</v>
      </c>
      <c r="J3151" s="152">
        <v>229</v>
      </c>
      <c r="K3151" s="152">
        <v>215</v>
      </c>
      <c r="L3151" s="152">
        <v>344</v>
      </c>
      <c r="M3151" s="152">
        <v>184</v>
      </c>
      <c r="N3151" s="152">
        <v>285</v>
      </c>
      <c r="O3151" s="152">
        <v>124</v>
      </c>
      <c r="P3151" s="152">
        <v>465</v>
      </c>
      <c r="Q3151" s="152">
        <v>416</v>
      </c>
      <c r="R3151" s="152">
        <v>406</v>
      </c>
      <c r="S3151" s="152">
        <v>81</v>
      </c>
      <c r="T3151" s="152">
        <v>141</v>
      </c>
      <c r="U3151" s="152">
        <v>40</v>
      </c>
      <c r="V3151" s="152">
        <v>116</v>
      </c>
      <c r="W3151" s="152">
        <v>621</v>
      </c>
      <c r="X3151" s="152">
        <v>340</v>
      </c>
      <c r="Y3151" s="152">
        <v>11</v>
      </c>
      <c r="Z3151" s="152">
        <v>262</v>
      </c>
      <c r="AA3151" s="152">
        <v>13</v>
      </c>
      <c r="AB3151" s="152">
        <v>934</v>
      </c>
      <c r="AC3151" s="152">
        <v>293</v>
      </c>
      <c r="AD3151" s="152">
        <v>14</v>
      </c>
      <c r="AE3151" s="152">
        <v>861</v>
      </c>
      <c r="AF3151" s="152">
        <v>1432</v>
      </c>
      <c r="AG3151" s="152">
        <v>689</v>
      </c>
      <c r="AH3151" s="152">
        <v>98</v>
      </c>
      <c r="AI3151" s="152">
        <v>243</v>
      </c>
      <c r="AJ3151" s="152">
        <v>58</v>
      </c>
      <c r="AK3151" s="152">
        <v>1038</v>
      </c>
      <c r="AL3151" s="152">
        <v>1077</v>
      </c>
      <c r="AM3151" s="152">
        <v>8</v>
      </c>
      <c r="AO3151" s="152">
        <v>186</v>
      </c>
      <c r="AP3151" s="152">
        <v>38</v>
      </c>
      <c r="AQ3151" s="226">
        <v>168</v>
      </c>
      <c r="AR3151" s="152">
        <v>274</v>
      </c>
      <c r="AS3151" s="152">
        <v>1162</v>
      </c>
      <c r="AT3151" s="152">
        <v>194</v>
      </c>
      <c r="AU3151" s="251">
        <v>346</v>
      </c>
      <c r="AV3151" s="152">
        <v>75</v>
      </c>
      <c r="AW3151" s="152">
        <v>117</v>
      </c>
      <c r="AX3151" s="152">
        <v>513</v>
      </c>
      <c r="AY3151" s="152">
        <v>168</v>
      </c>
      <c r="AZ3151" s="152">
        <v>439</v>
      </c>
      <c r="BA3151" s="152">
        <v>203</v>
      </c>
      <c r="BB3151" s="152">
        <v>100</v>
      </c>
      <c r="BC3151" s="152">
        <v>246</v>
      </c>
      <c r="BD3151" s="152">
        <v>171</v>
      </c>
      <c r="BE3151" s="152">
        <v>218</v>
      </c>
      <c r="BF3151" s="152">
        <v>50</v>
      </c>
      <c r="BG3151" s="152">
        <v>54</v>
      </c>
      <c r="BH3151" s="152">
        <v>89</v>
      </c>
      <c r="BI3151" s="152">
        <v>30</v>
      </c>
      <c r="BJ3151" s="152">
        <v>75</v>
      </c>
      <c r="BK3151" s="152">
        <v>36</v>
      </c>
      <c r="BL3151" s="152">
        <v>56</v>
      </c>
      <c r="BM3151" s="152">
        <v>211</v>
      </c>
      <c r="BN3151" s="152">
        <v>67</v>
      </c>
      <c r="BO3151" s="152">
        <v>5</v>
      </c>
      <c r="BP3151" s="152">
        <v>145</v>
      </c>
      <c r="BQ3151" s="152">
        <v>154</v>
      </c>
      <c r="BR3151" s="152">
        <v>43</v>
      </c>
      <c r="BS3151" s="152">
        <v>70</v>
      </c>
      <c r="BT3151" s="152">
        <v>42</v>
      </c>
      <c r="BU3151" s="152">
        <v>36</v>
      </c>
      <c r="BV3151" s="152">
        <v>34</v>
      </c>
      <c r="BW3151" s="152">
        <v>97</v>
      </c>
      <c r="BX3151" s="152">
        <v>175</v>
      </c>
      <c r="BY3151" s="152">
        <v>104</v>
      </c>
      <c r="BZ3151" s="152">
        <v>148</v>
      </c>
      <c r="CA3151" s="152">
        <v>37</v>
      </c>
      <c r="CB3151" s="152">
        <v>70</v>
      </c>
      <c r="CC3151" s="152">
        <v>250</v>
      </c>
      <c r="CD3151" s="152">
        <v>107</v>
      </c>
      <c r="CE3151" s="152">
        <v>0</v>
      </c>
      <c r="CF3151" s="152">
        <v>19</v>
      </c>
      <c r="CG3151" s="152">
        <v>82</v>
      </c>
    </row>
    <row r="3152" spans="1:85" ht="15" thickBot="1">
      <c r="A3152" t="str">
        <f t="shared" si="261"/>
        <v>2024</v>
      </c>
      <c r="B3152" s="209" t="s">
        <v>61</v>
      </c>
      <c r="C3152" s="2">
        <v>45519</v>
      </c>
      <c r="D3152" s="1" t="str">
        <f t="shared" si="262"/>
        <v>OK</v>
      </c>
      <c r="E3152">
        <f t="shared" si="263"/>
        <v>1</v>
      </c>
      <c r="F3152">
        <f t="shared" si="264"/>
        <v>0</v>
      </c>
      <c r="G3152" s="204">
        <v>45519</v>
      </c>
      <c r="H3152" s="152">
        <v>17</v>
      </c>
      <c r="I3152" s="152">
        <v>401</v>
      </c>
      <c r="J3152" s="152">
        <v>245</v>
      </c>
      <c r="K3152" s="152">
        <v>154</v>
      </c>
      <c r="L3152" s="152">
        <v>368</v>
      </c>
      <c r="M3152" s="152">
        <v>146</v>
      </c>
      <c r="N3152" s="152">
        <v>288</v>
      </c>
      <c r="O3152" s="152">
        <v>109</v>
      </c>
      <c r="P3152" s="152">
        <v>465</v>
      </c>
      <c r="Q3152" s="152">
        <v>344</v>
      </c>
      <c r="R3152" s="152">
        <v>423</v>
      </c>
      <c r="S3152" s="152">
        <v>77</v>
      </c>
      <c r="T3152" s="152">
        <v>168</v>
      </c>
      <c r="U3152" s="152">
        <v>33</v>
      </c>
      <c r="V3152" s="152">
        <v>123</v>
      </c>
      <c r="W3152" s="152">
        <v>616</v>
      </c>
      <c r="X3152" s="152">
        <v>271</v>
      </c>
      <c r="Y3152" s="152">
        <v>16</v>
      </c>
      <c r="Z3152" s="152">
        <v>243</v>
      </c>
      <c r="AA3152" s="152">
        <v>6</v>
      </c>
      <c r="AB3152" s="152">
        <v>914</v>
      </c>
      <c r="AC3152" s="152">
        <v>251</v>
      </c>
      <c r="AD3152" s="152">
        <v>8</v>
      </c>
      <c r="AE3152" s="152">
        <v>867</v>
      </c>
      <c r="AF3152" s="152">
        <v>1255</v>
      </c>
      <c r="AG3152" s="152">
        <v>605</v>
      </c>
      <c r="AH3152" s="152">
        <v>125</v>
      </c>
      <c r="AI3152" s="152">
        <v>231</v>
      </c>
      <c r="AJ3152" s="152">
        <v>54</v>
      </c>
      <c r="AK3152" s="152">
        <v>895</v>
      </c>
      <c r="AL3152" s="152">
        <v>1069</v>
      </c>
      <c r="AM3152" s="152">
        <v>11</v>
      </c>
      <c r="AO3152" s="152">
        <v>194</v>
      </c>
      <c r="AP3152" s="152">
        <v>34</v>
      </c>
      <c r="AQ3152" s="226">
        <v>168</v>
      </c>
      <c r="AR3152" s="152">
        <v>264</v>
      </c>
      <c r="AS3152" s="152">
        <v>1015</v>
      </c>
      <c r="AT3152" s="152">
        <v>154</v>
      </c>
      <c r="AU3152" s="251">
        <v>346</v>
      </c>
      <c r="AV3152" s="152">
        <v>37</v>
      </c>
      <c r="AW3152" s="152">
        <v>80</v>
      </c>
      <c r="AX3152" s="152">
        <v>454</v>
      </c>
      <c r="AY3152" s="152">
        <v>145</v>
      </c>
      <c r="AZ3152" s="152">
        <v>343</v>
      </c>
      <c r="BA3152" s="152">
        <v>184</v>
      </c>
      <c r="BB3152" s="152">
        <v>83</v>
      </c>
      <c r="BC3152" s="152">
        <v>195</v>
      </c>
      <c r="BD3152" s="152">
        <v>150</v>
      </c>
      <c r="BE3152" s="152">
        <v>196</v>
      </c>
      <c r="BF3152" s="152">
        <v>61</v>
      </c>
      <c r="BG3152" s="152">
        <v>41</v>
      </c>
      <c r="BH3152" s="152">
        <v>70</v>
      </c>
      <c r="BI3152" s="152">
        <v>39</v>
      </c>
      <c r="BJ3152" s="152">
        <v>57</v>
      </c>
      <c r="BK3152" s="152">
        <v>27</v>
      </c>
      <c r="BL3152" s="152">
        <v>40</v>
      </c>
      <c r="BM3152" s="152">
        <v>217</v>
      </c>
      <c r="BN3152" s="152">
        <v>53</v>
      </c>
      <c r="BO3152" s="152">
        <v>14</v>
      </c>
      <c r="BP3152" s="152">
        <v>142</v>
      </c>
      <c r="BQ3152" s="152">
        <v>209</v>
      </c>
      <c r="BR3152" s="152">
        <v>61</v>
      </c>
      <c r="BS3152" s="152">
        <v>58</v>
      </c>
      <c r="BT3152" s="152">
        <v>49</v>
      </c>
      <c r="BU3152" s="152">
        <v>38</v>
      </c>
      <c r="BV3152" s="152">
        <v>36</v>
      </c>
      <c r="BW3152" s="152">
        <v>83</v>
      </c>
      <c r="BX3152" s="152">
        <v>163</v>
      </c>
      <c r="BY3152" s="152">
        <v>118</v>
      </c>
      <c r="BZ3152" s="152">
        <v>115</v>
      </c>
      <c r="CA3152" s="152">
        <v>28</v>
      </c>
      <c r="CB3152" s="152">
        <v>62</v>
      </c>
      <c r="CC3152" s="152">
        <v>209</v>
      </c>
      <c r="CD3152" s="152">
        <v>104</v>
      </c>
      <c r="CE3152" s="152">
        <v>0</v>
      </c>
      <c r="CF3152" s="152">
        <v>32</v>
      </c>
      <c r="CG3152" s="152">
        <v>111</v>
      </c>
    </row>
    <row r="3153" spans="1:85" ht="15" thickBot="1">
      <c r="A3153" t="str">
        <f t="shared" si="261"/>
        <v>2024</v>
      </c>
      <c r="B3153" s="209" t="s">
        <v>61</v>
      </c>
      <c r="C3153" s="2">
        <v>45520</v>
      </c>
      <c r="D3153" s="1" t="str">
        <f t="shared" si="262"/>
        <v>OK</v>
      </c>
      <c r="E3153">
        <f t="shared" si="263"/>
        <v>1</v>
      </c>
      <c r="F3153">
        <f t="shared" si="264"/>
        <v>0</v>
      </c>
      <c r="G3153" s="204">
        <v>45520</v>
      </c>
      <c r="H3153" s="152">
        <v>14</v>
      </c>
      <c r="I3153" s="152">
        <v>306</v>
      </c>
      <c r="J3153" s="152">
        <v>154</v>
      </c>
      <c r="K3153" s="152">
        <v>160</v>
      </c>
      <c r="L3153" s="152">
        <v>259</v>
      </c>
      <c r="M3153" s="152">
        <v>135</v>
      </c>
      <c r="N3153" s="152">
        <v>264</v>
      </c>
      <c r="O3153" s="152">
        <v>103</v>
      </c>
      <c r="P3153" s="152">
        <v>353</v>
      </c>
      <c r="Q3153" s="152">
        <v>288</v>
      </c>
      <c r="R3153" s="152">
        <v>401</v>
      </c>
      <c r="S3153" s="152">
        <v>71</v>
      </c>
      <c r="T3153" s="152">
        <v>178</v>
      </c>
      <c r="U3153" s="152">
        <v>29</v>
      </c>
      <c r="V3153" s="152">
        <v>99</v>
      </c>
      <c r="W3153" s="152">
        <v>567</v>
      </c>
      <c r="X3153" s="152">
        <v>225</v>
      </c>
      <c r="Y3153" s="152">
        <v>9</v>
      </c>
      <c r="Z3153" s="152">
        <v>218</v>
      </c>
      <c r="AA3153" s="152">
        <v>8</v>
      </c>
      <c r="AB3153" s="152">
        <v>580</v>
      </c>
      <c r="AC3153" s="152">
        <v>190</v>
      </c>
      <c r="AD3153" s="152">
        <v>5</v>
      </c>
      <c r="AE3153" s="152">
        <v>545</v>
      </c>
      <c r="AF3153" s="152">
        <v>849</v>
      </c>
      <c r="AG3153" s="152">
        <v>392</v>
      </c>
      <c r="AH3153" s="152">
        <v>93</v>
      </c>
      <c r="AI3153" s="152">
        <v>238</v>
      </c>
      <c r="AJ3153" s="152">
        <v>57</v>
      </c>
      <c r="AK3153" s="152">
        <v>661</v>
      </c>
      <c r="AL3153" s="152">
        <v>905</v>
      </c>
      <c r="AM3153" s="152">
        <v>11</v>
      </c>
      <c r="AO3153" s="152">
        <v>132</v>
      </c>
      <c r="AP3153" s="152">
        <v>20</v>
      </c>
      <c r="AQ3153" s="226">
        <v>168</v>
      </c>
      <c r="AR3153" s="152">
        <v>222</v>
      </c>
      <c r="AS3153" s="152">
        <v>744</v>
      </c>
      <c r="AT3153" s="152">
        <v>166</v>
      </c>
      <c r="AU3153" s="251">
        <v>346</v>
      </c>
      <c r="AV3153" s="152">
        <v>31</v>
      </c>
      <c r="AW3153" s="152">
        <v>81</v>
      </c>
      <c r="AX3153" s="152">
        <v>341</v>
      </c>
      <c r="AY3153" s="152">
        <v>125</v>
      </c>
      <c r="AZ3153" s="152">
        <v>288</v>
      </c>
      <c r="BA3153" s="152">
        <v>126</v>
      </c>
      <c r="BB3153" s="152">
        <v>73</v>
      </c>
      <c r="BC3153" s="152">
        <v>215</v>
      </c>
      <c r="BD3153" s="152">
        <v>128</v>
      </c>
      <c r="BE3153" s="152">
        <v>136</v>
      </c>
      <c r="BF3153" s="152">
        <v>44</v>
      </c>
      <c r="BG3153" s="152">
        <v>39</v>
      </c>
      <c r="BH3153" s="152">
        <v>64</v>
      </c>
      <c r="BI3153" s="152">
        <v>26</v>
      </c>
      <c r="BJ3153" s="152">
        <v>58</v>
      </c>
      <c r="BK3153" s="152">
        <v>26</v>
      </c>
      <c r="BL3153" s="152">
        <v>46</v>
      </c>
      <c r="BM3153" s="152">
        <v>248</v>
      </c>
      <c r="BN3153" s="152">
        <v>39</v>
      </c>
      <c r="BO3153" s="152">
        <v>12</v>
      </c>
      <c r="BP3153" s="152">
        <v>101</v>
      </c>
      <c r="BQ3153" s="152">
        <v>118</v>
      </c>
      <c r="BR3153" s="152">
        <v>55</v>
      </c>
      <c r="BS3153" s="152">
        <v>66</v>
      </c>
      <c r="BT3153" s="152">
        <v>49</v>
      </c>
      <c r="BU3153" s="152">
        <v>27</v>
      </c>
      <c r="BV3153" s="152">
        <v>31</v>
      </c>
      <c r="BW3153" s="152">
        <v>89</v>
      </c>
      <c r="BX3153" s="152">
        <v>140</v>
      </c>
      <c r="BY3153" s="152">
        <v>86</v>
      </c>
      <c r="BZ3153" s="152">
        <v>112</v>
      </c>
      <c r="CA3153" s="152">
        <v>33</v>
      </c>
      <c r="CB3153" s="152">
        <v>60</v>
      </c>
      <c r="CC3153" s="152">
        <v>247</v>
      </c>
      <c r="CD3153" s="152">
        <v>90</v>
      </c>
      <c r="CE3153" s="152">
        <v>0</v>
      </c>
      <c r="CF3153" s="152">
        <v>36</v>
      </c>
      <c r="CG3153" s="152">
        <v>106</v>
      </c>
    </row>
    <row r="3154" spans="1:85" ht="15" thickBot="1">
      <c r="A3154" t="str">
        <f t="shared" si="261"/>
        <v>2024</v>
      </c>
      <c r="B3154" s="209" t="s">
        <v>61</v>
      </c>
      <c r="C3154" s="2">
        <v>45521</v>
      </c>
      <c r="D3154" s="1" t="str">
        <f t="shared" si="262"/>
        <v>OK</v>
      </c>
      <c r="E3154">
        <f t="shared" si="263"/>
        <v>0</v>
      </c>
      <c r="F3154">
        <f t="shared" si="264"/>
        <v>1</v>
      </c>
      <c r="G3154" s="204">
        <v>45521</v>
      </c>
      <c r="H3154" s="152">
        <v>2</v>
      </c>
      <c r="I3154" s="152">
        <v>119</v>
      </c>
      <c r="J3154" s="152">
        <v>42</v>
      </c>
      <c r="K3154" s="152">
        <v>67</v>
      </c>
      <c r="L3154" s="152">
        <v>73</v>
      </c>
      <c r="M3154" s="152">
        <v>119</v>
      </c>
      <c r="N3154" s="152">
        <v>65</v>
      </c>
      <c r="O3154" s="152">
        <v>45</v>
      </c>
      <c r="P3154" s="152">
        <v>125</v>
      </c>
      <c r="Q3154" s="152">
        <v>94</v>
      </c>
      <c r="R3154" s="152">
        <v>98</v>
      </c>
      <c r="S3154" s="152">
        <v>29</v>
      </c>
      <c r="T3154" s="152">
        <v>152</v>
      </c>
      <c r="U3154" s="152">
        <v>8</v>
      </c>
      <c r="V3154" s="152">
        <v>49</v>
      </c>
      <c r="W3154" s="152">
        <v>345</v>
      </c>
      <c r="X3154" s="152">
        <v>106</v>
      </c>
      <c r="Y3154" s="152">
        <v>10</v>
      </c>
      <c r="Z3154" s="152">
        <v>133</v>
      </c>
      <c r="AA3154" s="152">
        <v>2</v>
      </c>
      <c r="AB3154" s="152">
        <v>131</v>
      </c>
      <c r="AC3154" s="152">
        <v>290</v>
      </c>
      <c r="AD3154" s="152">
        <v>3</v>
      </c>
      <c r="AE3154" s="152">
        <v>140</v>
      </c>
      <c r="AF3154" s="152">
        <v>318</v>
      </c>
      <c r="AG3154" s="152">
        <v>237</v>
      </c>
      <c r="AH3154" s="152">
        <v>85</v>
      </c>
      <c r="AI3154" s="152">
        <v>57</v>
      </c>
      <c r="AJ3154" s="152">
        <v>35</v>
      </c>
      <c r="AK3154" s="152">
        <v>224</v>
      </c>
      <c r="AL3154" s="152">
        <v>289</v>
      </c>
      <c r="AM3154" s="152">
        <v>7</v>
      </c>
      <c r="AO3154" s="152">
        <v>53</v>
      </c>
      <c r="AP3154" s="152">
        <v>32</v>
      </c>
      <c r="AQ3154" s="226">
        <v>168</v>
      </c>
      <c r="AR3154" s="152">
        <v>62</v>
      </c>
      <c r="AS3154" s="152">
        <v>425</v>
      </c>
      <c r="AT3154" s="152">
        <v>26</v>
      </c>
      <c r="AU3154" s="251">
        <v>346</v>
      </c>
      <c r="AV3154" s="152">
        <v>30</v>
      </c>
      <c r="AW3154" s="152">
        <v>97</v>
      </c>
      <c r="AX3154" s="152">
        <v>100</v>
      </c>
      <c r="AY3154" s="152">
        <v>30</v>
      </c>
      <c r="AZ3154" s="152">
        <v>141</v>
      </c>
      <c r="BA3154" s="152">
        <v>84</v>
      </c>
      <c r="BB3154" s="152">
        <v>73</v>
      </c>
      <c r="BC3154" s="152">
        <v>107</v>
      </c>
      <c r="BD3154" s="152">
        <v>126</v>
      </c>
      <c r="BE3154" s="152">
        <v>39</v>
      </c>
      <c r="BF3154" s="152">
        <v>34</v>
      </c>
      <c r="BG3154" s="152">
        <v>22</v>
      </c>
      <c r="BH3154" s="152">
        <v>35</v>
      </c>
      <c r="BI3154" s="152">
        <v>27</v>
      </c>
      <c r="BJ3154" s="152">
        <v>33</v>
      </c>
      <c r="BK3154" s="152">
        <v>42</v>
      </c>
      <c r="BL3154" s="152">
        <v>98</v>
      </c>
      <c r="BM3154" s="152">
        <v>132</v>
      </c>
      <c r="BN3154" s="152">
        <v>40</v>
      </c>
      <c r="BO3154" s="152">
        <v>3</v>
      </c>
      <c r="BP3154" s="152">
        <v>52</v>
      </c>
      <c r="BQ3154" s="152">
        <v>59</v>
      </c>
      <c r="BR3154" s="152">
        <v>27</v>
      </c>
      <c r="BS3154" s="152">
        <v>47</v>
      </c>
      <c r="BT3154" s="152">
        <v>17</v>
      </c>
      <c r="BU3154" s="152">
        <v>7</v>
      </c>
      <c r="BV3154" s="152">
        <v>22</v>
      </c>
      <c r="BW3154" s="152">
        <v>44</v>
      </c>
      <c r="BX3154" s="152">
        <v>91</v>
      </c>
      <c r="BY3154" s="152">
        <v>58</v>
      </c>
      <c r="BZ3154" s="152">
        <v>41</v>
      </c>
      <c r="CA3154" s="152">
        <v>41</v>
      </c>
      <c r="CB3154" s="152">
        <v>33</v>
      </c>
      <c r="CC3154" s="152">
        <v>195</v>
      </c>
      <c r="CD3154" s="152">
        <v>59</v>
      </c>
      <c r="CE3154" s="152">
        <v>0</v>
      </c>
      <c r="CF3154" s="152">
        <v>20</v>
      </c>
      <c r="CG3154" s="152">
        <v>123</v>
      </c>
    </row>
    <row r="3155" spans="1:85" ht="15" thickBot="1">
      <c r="A3155" t="str">
        <f t="shared" si="261"/>
        <v>2024</v>
      </c>
      <c r="B3155" s="209" t="s">
        <v>61</v>
      </c>
      <c r="C3155" s="2">
        <v>45522</v>
      </c>
      <c r="D3155" s="1" t="str">
        <f t="shared" si="262"/>
        <v>OK</v>
      </c>
      <c r="E3155">
        <f t="shared" si="263"/>
        <v>0</v>
      </c>
      <c r="F3155">
        <f t="shared" si="264"/>
        <v>1</v>
      </c>
      <c r="G3155" s="204">
        <v>45522</v>
      </c>
      <c r="H3155" s="152">
        <v>2</v>
      </c>
      <c r="I3155" s="152">
        <v>78</v>
      </c>
      <c r="J3155" s="152">
        <v>24</v>
      </c>
      <c r="K3155" s="152">
        <v>45</v>
      </c>
      <c r="L3155" s="152">
        <v>58</v>
      </c>
      <c r="M3155" s="152">
        <v>90</v>
      </c>
      <c r="N3155" s="152">
        <v>43</v>
      </c>
      <c r="O3155" s="152">
        <v>24</v>
      </c>
      <c r="P3155" s="152">
        <v>69</v>
      </c>
      <c r="Q3155" s="152">
        <v>45</v>
      </c>
      <c r="R3155" s="152">
        <v>89</v>
      </c>
      <c r="S3155" s="152">
        <v>16</v>
      </c>
      <c r="T3155" s="152">
        <v>96</v>
      </c>
      <c r="U3155" s="152">
        <v>8</v>
      </c>
      <c r="V3155" s="152">
        <v>44</v>
      </c>
      <c r="W3155" s="152">
        <v>231</v>
      </c>
      <c r="X3155" s="152">
        <v>61</v>
      </c>
      <c r="Y3155" s="152">
        <v>8</v>
      </c>
      <c r="Z3155" s="152">
        <v>62</v>
      </c>
      <c r="AA3155" s="152">
        <v>3</v>
      </c>
      <c r="AB3155" s="152">
        <v>71</v>
      </c>
      <c r="AC3155" s="152">
        <v>100</v>
      </c>
      <c r="AD3155" s="152">
        <v>4</v>
      </c>
      <c r="AE3155" s="152">
        <v>110</v>
      </c>
      <c r="AF3155" s="152">
        <v>173</v>
      </c>
      <c r="AG3155" s="152">
        <v>107</v>
      </c>
      <c r="AH3155" s="152">
        <v>60</v>
      </c>
      <c r="AI3155" s="152">
        <v>130</v>
      </c>
      <c r="AJ3155" s="152">
        <v>34</v>
      </c>
      <c r="AK3155" s="152">
        <v>152</v>
      </c>
      <c r="AL3155" s="152">
        <v>212</v>
      </c>
      <c r="AM3155" s="152">
        <v>4</v>
      </c>
      <c r="AO3155" s="152">
        <v>31</v>
      </c>
      <c r="AP3155" s="152">
        <v>11</v>
      </c>
      <c r="AQ3155" s="226">
        <v>168</v>
      </c>
      <c r="AR3155" s="152">
        <v>43</v>
      </c>
      <c r="AS3155" s="152">
        <v>206</v>
      </c>
      <c r="AT3155" s="152">
        <v>39</v>
      </c>
      <c r="AU3155" s="251">
        <v>346</v>
      </c>
      <c r="AV3155" s="152">
        <v>42</v>
      </c>
      <c r="AW3155" s="152">
        <v>34</v>
      </c>
      <c r="AX3155" s="152">
        <v>87</v>
      </c>
      <c r="AY3155" s="152">
        <v>30</v>
      </c>
      <c r="AZ3155" s="152">
        <v>92</v>
      </c>
      <c r="BA3155" s="152">
        <v>69</v>
      </c>
      <c r="BB3155" s="152">
        <v>27</v>
      </c>
      <c r="BC3155" s="152">
        <v>67</v>
      </c>
      <c r="BD3155" s="152">
        <v>71</v>
      </c>
      <c r="BE3155" s="152">
        <v>23</v>
      </c>
      <c r="BF3155" s="152">
        <v>16</v>
      </c>
      <c r="BG3155" s="152">
        <v>14</v>
      </c>
      <c r="BH3155" s="152">
        <v>28</v>
      </c>
      <c r="BI3155" s="152">
        <v>14</v>
      </c>
      <c r="BJ3155" s="152">
        <v>21</v>
      </c>
      <c r="BK3155" s="152">
        <v>9</v>
      </c>
      <c r="BL3155" s="152">
        <v>20</v>
      </c>
      <c r="BM3155" s="152">
        <v>90</v>
      </c>
      <c r="BN3155" s="152">
        <v>24</v>
      </c>
      <c r="BO3155" s="152">
        <v>5</v>
      </c>
      <c r="BP3155" s="152">
        <v>21</v>
      </c>
      <c r="BQ3155" s="152">
        <v>30</v>
      </c>
      <c r="BR3155" s="152">
        <v>16</v>
      </c>
      <c r="BS3155" s="152">
        <v>37</v>
      </c>
      <c r="BT3155" s="152">
        <v>21</v>
      </c>
      <c r="BU3155" s="152">
        <v>8</v>
      </c>
      <c r="BV3155" s="152">
        <v>20</v>
      </c>
      <c r="BW3155" s="152">
        <v>32</v>
      </c>
      <c r="BX3155" s="152">
        <v>39</v>
      </c>
      <c r="BY3155" s="152">
        <v>74</v>
      </c>
      <c r="BZ3155" s="152">
        <v>36</v>
      </c>
      <c r="CA3155" s="152">
        <v>39</v>
      </c>
      <c r="CB3155" s="152">
        <v>20</v>
      </c>
      <c r="CC3155" s="152">
        <v>127</v>
      </c>
      <c r="CD3155" s="152">
        <v>43</v>
      </c>
      <c r="CE3155" s="152">
        <v>0</v>
      </c>
      <c r="CF3155" s="152">
        <v>21</v>
      </c>
      <c r="CG3155" s="152">
        <v>59</v>
      </c>
    </row>
    <row r="3156" spans="1:85" ht="15" thickBot="1">
      <c r="A3156" t="str">
        <f t="shared" si="261"/>
        <v>2024</v>
      </c>
      <c r="B3156" s="209" t="s">
        <v>61</v>
      </c>
      <c r="C3156" s="2">
        <v>45523</v>
      </c>
      <c r="D3156" s="1" t="str">
        <f t="shared" si="262"/>
        <v>OK</v>
      </c>
      <c r="E3156">
        <f t="shared" si="263"/>
        <v>1</v>
      </c>
      <c r="F3156">
        <f t="shared" si="264"/>
        <v>0</v>
      </c>
      <c r="G3156" s="204">
        <v>45523</v>
      </c>
      <c r="H3156" s="152">
        <v>2</v>
      </c>
      <c r="I3156" s="152">
        <v>226</v>
      </c>
      <c r="J3156" s="152">
        <v>166</v>
      </c>
      <c r="K3156" s="152">
        <v>61</v>
      </c>
      <c r="L3156" s="152">
        <v>215</v>
      </c>
      <c r="M3156" s="152">
        <v>132</v>
      </c>
      <c r="N3156" s="152">
        <v>198</v>
      </c>
      <c r="O3156" s="152">
        <v>57</v>
      </c>
      <c r="P3156" s="152">
        <v>274</v>
      </c>
      <c r="Q3156" s="152">
        <v>253</v>
      </c>
      <c r="R3156" s="152">
        <v>282</v>
      </c>
      <c r="S3156" s="152">
        <v>42</v>
      </c>
      <c r="T3156" s="152">
        <v>123</v>
      </c>
      <c r="U3156" s="152">
        <v>9</v>
      </c>
      <c r="V3156" s="152">
        <v>98</v>
      </c>
      <c r="W3156" s="152">
        <v>437</v>
      </c>
      <c r="X3156" s="152">
        <v>95</v>
      </c>
      <c r="Y3156" s="152">
        <v>5</v>
      </c>
      <c r="Z3156" s="152">
        <v>152</v>
      </c>
      <c r="AA3156" s="152">
        <v>6</v>
      </c>
      <c r="AB3156" s="152">
        <v>557</v>
      </c>
      <c r="AC3156" s="152">
        <v>108</v>
      </c>
      <c r="AD3156" s="152">
        <v>7</v>
      </c>
      <c r="AE3156" s="152">
        <v>506</v>
      </c>
      <c r="AF3156" s="152">
        <v>771</v>
      </c>
      <c r="AG3156" s="152">
        <v>266</v>
      </c>
      <c r="AH3156" s="152">
        <v>56</v>
      </c>
      <c r="AI3156" s="152">
        <v>139</v>
      </c>
      <c r="AJ3156" s="152">
        <v>48</v>
      </c>
      <c r="AK3156" s="152">
        <v>507</v>
      </c>
      <c r="AL3156" s="152">
        <v>573</v>
      </c>
      <c r="AM3156" s="152">
        <v>6</v>
      </c>
      <c r="AO3156" s="152">
        <v>138</v>
      </c>
      <c r="AP3156" s="152">
        <v>9</v>
      </c>
      <c r="AQ3156" s="226">
        <v>168</v>
      </c>
      <c r="AR3156" s="152">
        <v>195</v>
      </c>
      <c r="AS3156" s="152">
        <v>484</v>
      </c>
      <c r="AT3156" s="152">
        <v>104</v>
      </c>
      <c r="AU3156" s="251">
        <v>346</v>
      </c>
      <c r="AV3156" s="152">
        <v>17</v>
      </c>
      <c r="AW3156" s="152">
        <v>19</v>
      </c>
      <c r="AX3156" s="152">
        <v>302</v>
      </c>
      <c r="AY3156" s="152">
        <v>112</v>
      </c>
      <c r="AZ3156" s="152">
        <v>155</v>
      </c>
      <c r="BA3156" s="152">
        <v>88</v>
      </c>
      <c r="BB3156" s="152">
        <v>16</v>
      </c>
      <c r="BC3156" s="152">
        <v>86</v>
      </c>
      <c r="BD3156" s="152">
        <v>90</v>
      </c>
      <c r="BE3156" s="152">
        <v>75</v>
      </c>
      <c r="BF3156" s="152">
        <v>28</v>
      </c>
      <c r="BG3156" s="152">
        <v>25</v>
      </c>
      <c r="BH3156" s="152">
        <v>52</v>
      </c>
      <c r="BI3156" s="152">
        <v>7</v>
      </c>
      <c r="BJ3156" s="152">
        <v>39</v>
      </c>
      <c r="BK3156" s="152">
        <v>13</v>
      </c>
      <c r="BL3156" s="152">
        <v>19</v>
      </c>
      <c r="BM3156" s="152">
        <v>182</v>
      </c>
      <c r="BN3156" s="152">
        <v>22</v>
      </c>
      <c r="BO3156" s="152">
        <v>6</v>
      </c>
      <c r="BP3156" s="152">
        <v>79</v>
      </c>
      <c r="BQ3156" s="152">
        <v>103</v>
      </c>
      <c r="BR3156" s="152">
        <v>36</v>
      </c>
      <c r="BS3156" s="152">
        <v>76</v>
      </c>
      <c r="BT3156" s="152">
        <v>12</v>
      </c>
      <c r="BU3156" s="152">
        <v>22</v>
      </c>
      <c r="BV3156" s="152">
        <v>27</v>
      </c>
      <c r="BW3156" s="152">
        <v>90</v>
      </c>
      <c r="BX3156" s="152">
        <v>88</v>
      </c>
      <c r="BY3156" s="152">
        <v>84</v>
      </c>
      <c r="BZ3156" s="152">
        <v>107</v>
      </c>
      <c r="CA3156" s="152">
        <v>21</v>
      </c>
      <c r="CB3156" s="152">
        <v>43</v>
      </c>
      <c r="CC3156" s="152">
        <v>227</v>
      </c>
      <c r="CD3156" s="152">
        <v>70</v>
      </c>
      <c r="CE3156" s="152">
        <v>0</v>
      </c>
      <c r="CF3156" s="152">
        <v>45</v>
      </c>
      <c r="CG3156" s="152">
        <v>109</v>
      </c>
    </row>
    <row r="3157" spans="1:85" ht="15" thickBot="1">
      <c r="A3157" t="str">
        <f t="shared" si="261"/>
        <v>2024</v>
      </c>
      <c r="B3157" s="209" t="s">
        <v>61</v>
      </c>
      <c r="C3157" s="2">
        <v>45524</v>
      </c>
      <c r="D3157" s="1" t="str">
        <f t="shared" si="262"/>
        <v>OK</v>
      </c>
      <c r="E3157">
        <f t="shared" si="263"/>
        <v>1</v>
      </c>
      <c r="F3157">
        <f t="shared" si="264"/>
        <v>0</v>
      </c>
      <c r="G3157" s="204">
        <v>45524</v>
      </c>
      <c r="H3157" s="152">
        <v>11</v>
      </c>
      <c r="I3157" s="152">
        <v>382</v>
      </c>
      <c r="J3157" s="152">
        <v>233</v>
      </c>
      <c r="K3157" s="152">
        <v>165</v>
      </c>
      <c r="L3157" s="152">
        <v>309</v>
      </c>
      <c r="M3157" s="152">
        <v>164</v>
      </c>
      <c r="N3157" s="152">
        <v>275</v>
      </c>
      <c r="O3157" s="152">
        <v>83</v>
      </c>
      <c r="P3157" s="152">
        <v>407</v>
      </c>
      <c r="Q3157" s="152">
        <v>402</v>
      </c>
      <c r="R3157" s="152">
        <v>412</v>
      </c>
      <c r="S3157" s="152">
        <v>79</v>
      </c>
      <c r="T3157" s="152">
        <v>113</v>
      </c>
      <c r="U3157" s="152">
        <v>31</v>
      </c>
      <c r="V3157" s="152">
        <v>101</v>
      </c>
      <c r="W3157" s="152">
        <v>642</v>
      </c>
      <c r="X3157" s="152">
        <v>244</v>
      </c>
      <c r="Y3157" s="152">
        <v>15</v>
      </c>
      <c r="Z3157" s="152">
        <v>216</v>
      </c>
      <c r="AA3157" s="152">
        <v>10</v>
      </c>
      <c r="AB3157" s="152">
        <v>865</v>
      </c>
      <c r="AC3157" s="152">
        <v>214</v>
      </c>
      <c r="AD3157" s="152">
        <v>7</v>
      </c>
      <c r="AE3157" s="152">
        <v>844</v>
      </c>
      <c r="AF3157" s="152">
        <v>1273</v>
      </c>
      <c r="AG3157" s="152">
        <v>538</v>
      </c>
      <c r="AH3157" s="152">
        <v>137</v>
      </c>
      <c r="AI3157" s="152">
        <v>177</v>
      </c>
      <c r="AJ3157" s="152">
        <v>58</v>
      </c>
      <c r="AK3157" s="152">
        <v>906</v>
      </c>
      <c r="AL3157" s="152">
        <v>993</v>
      </c>
      <c r="AM3157" s="152">
        <v>8</v>
      </c>
      <c r="AO3157" s="152">
        <v>178</v>
      </c>
      <c r="AP3157" s="152">
        <v>27</v>
      </c>
      <c r="AQ3157" s="226">
        <v>168</v>
      </c>
      <c r="AR3157" s="152">
        <v>241</v>
      </c>
      <c r="AS3157" s="152">
        <v>974</v>
      </c>
      <c r="AT3157" s="152">
        <v>196</v>
      </c>
      <c r="AU3157" s="251">
        <v>346</v>
      </c>
      <c r="AV3157" s="152">
        <v>38</v>
      </c>
      <c r="AW3157" s="152">
        <v>82</v>
      </c>
      <c r="AX3157" s="152">
        <v>411</v>
      </c>
      <c r="AY3157" s="152">
        <v>179</v>
      </c>
      <c r="AZ3157" s="152">
        <v>295</v>
      </c>
      <c r="BA3157" s="152">
        <v>115</v>
      </c>
      <c r="BB3157" s="152">
        <v>59</v>
      </c>
      <c r="BC3157" s="152">
        <v>171</v>
      </c>
      <c r="BD3157" s="152">
        <v>122</v>
      </c>
      <c r="BE3157" s="152">
        <v>179</v>
      </c>
      <c r="BF3157" s="152">
        <v>43</v>
      </c>
      <c r="BG3157" s="152">
        <v>44</v>
      </c>
      <c r="BH3157" s="152">
        <v>78</v>
      </c>
      <c r="BI3157" s="152">
        <v>24</v>
      </c>
      <c r="BJ3157" s="152">
        <v>66</v>
      </c>
      <c r="BK3157" s="152">
        <v>22</v>
      </c>
      <c r="BL3157" s="152">
        <v>46</v>
      </c>
      <c r="BM3157" s="152">
        <v>273</v>
      </c>
      <c r="BN3157" s="152">
        <v>47</v>
      </c>
      <c r="BO3157" s="152">
        <v>13</v>
      </c>
      <c r="BP3157" s="152">
        <v>127</v>
      </c>
      <c r="BQ3157" s="152">
        <v>154</v>
      </c>
      <c r="BR3157" s="152">
        <v>47</v>
      </c>
      <c r="BS3157" s="152">
        <v>55</v>
      </c>
      <c r="BT3157" s="152">
        <v>34</v>
      </c>
      <c r="BU3157" s="152">
        <v>24</v>
      </c>
      <c r="BV3157" s="152">
        <v>28</v>
      </c>
      <c r="BW3157" s="152">
        <v>103</v>
      </c>
      <c r="BX3157" s="152">
        <v>153</v>
      </c>
      <c r="BY3157" s="152">
        <v>103</v>
      </c>
      <c r="BZ3157" s="152">
        <v>140</v>
      </c>
      <c r="CA3157" s="152">
        <v>23</v>
      </c>
      <c r="CB3157" s="152">
        <v>53</v>
      </c>
      <c r="CC3157" s="152">
        <v>247</v>
      </c>
      <c r="CD3157" s="152">
        <v>99</v>
      </c>
      <c r="CE3157" s="152">
        <v>0</v>
      </c>
      <c r="CF3157" s="152">
        <v>22</v>
      </c>
      <c r="CG3157" s="152">
        <v>79</v>
      </c>
    </row>
    <row r="3158" spans="1:85" ht="15" thickBot="1">
      <c r="A3158" t="str">
        <f t="shared" si="261"/>
        <v>2024</v>
      </c>
      <c r="B3158" s="209" t="s">
        <v>61</v>
      </c>
      <c r="C3158" s="2">
        <v>45525</v>
      </c>
      <c r="D3158" s="1" t="str">
        <f t="shared" si="262"/>
        <v>OK</v>
      </c>
      <c r="E3158">
        <f t="shared" si="263"/>
        <v>1</v>
      </c>
      <c r="F3158">
        <f t="shared" si="264"/>
        <v>0</v>
      </c>
      <c r="G3158" s="204">
        <v>45525</v>
      </c>
      <c r="H3158" s="152">
        <v>23</v>
      </c>
      <c r="I3158" s="152">
        <v>404</v>
      </c>
      <c r="J3158" s="152">
        <v>232</v>
      </c>
      <c r="K3158" s="152">
        <v>151</v>
      </c>
      <c r="L3158" s="152">
        <v>336</v>
      </c>
      <c r="M3158" s="152">
        <v>161</v>
      </c>
      <c r="N3158" s="152">
        <v>241</v>
      </c>
      <c r="O3158" s="152">
        <v>93</v>
      </c>
      <c r="P3158" s="152">
        <v>393</v>
      </c>
      <c r="Q3158" s="152">
        <v>412</v>
      </c>
      <c r="R3158" s="152">
        <v>401</v>
      </c>
      <c r="S3158" s="152">
        <v>79</v>
      </c>
      <c r="T3158" s="152">
        <v>147</v>
      </c>
      <c r="U3158" s="152">
        <v>38</v>
      </c>
      <c r="V3158" s="152">
        <v>129</v>
      </c>
      <c r="W3158" s="152">
        <v>643</v>
      </c>
      <c r="X3158" s="152">
        <v>240</v>
      </c>
      <c r="Y3158" s="152">
        <v>14</v>
      </c>
      <c r="Z3158" s="152">
        <v>257</v>
      </c>
      <c r="AA3158" s="152">
        <v>8</v>
      </c>
      <c r="AB3158" s="152">
        <v>833</v>
      </c>
      <c r="AC3158" s="152">
        <v>282</v>
      </c>
      <c r="AD3158" s="152">
        <v>15</v>
      </c>
      <c r="AE3158" s="152">
        <v>784</v>
      </c>
      <c r="AF3158" s="152">
        <v>1295</v>
      </c>
      <c r="AG3158" s="152">
        <v>579</v>
      </c>
      <c r="AH3158" s="152">
        <v>111</v>
      </c>
      <c r="AI3158" s="152">
        <v>204</v>
      </c>
      <c r="AJ3158" s="152">
        <v>68</v>
      </c>
      <c r="AK3158" s="152">
        <v>918</v>
      </c>
      <c r="AL3158" s="152">
        <v>974</v>
      </c>
      <c r="AM3158" s="152">
        <v>11</v>
      </c>
      <c r="AO3158" s="152">
        <v>173</v>
      </c>
      <c r="AP3158" s="152">
        <v>27</v>
      </c>
      <c r="AQ3158" s="226">
        <v>168</v>
      </c>
      <c r="AR3158" s="152">
        <v>280</v>
      </c>
      <c r="AS3158" s="152">
        <v>1043</v>
      </c>
      <c r="AT3158" s="152">
        <v>196</v>
      </c>
      <c r="AU3158" s="251">
        <v>346</v>
      </c>
      <c r="AV3158" s="152">
        <v>53</v>
      </c>
      <c r="AW3158" s="152">
        <v>99</v>
      </c>
      <c r="AX3158" s="152">
        <v>483</v>
      </c>
      <c r="AY3158" s="152">
        <v>194</v>
      </c>
      <c r="AZ3158" s="152">
        <v>350</v>
      </c>
      <c r="BA3158" s="152">
        <v>130</v>
      </c>
      <c r="BB3158" s="152">
        <v>119</v>
      </c>
      <c r="BC3158" s="152">
        <v>184</v>
      </c>
      <c r="BD3158" s="152">
        <v>177</v>
      </c>
      <c r="BE3158" s="152">
        <v>194</v>
      </c>
      <c r="BF3158" s="152">
        <v>79</v>
      </c>
      <c r="BG3158" s="152">
        <v>54</v>
      </c>
      <c r="BH3158" s="152">
        <v>98</v>
      </c>
      <c r="BI3158" s="152">
        <v>34</v>
      </c>
      <c r="BJ3158" s="152">
        <v>66</v>
      </c>
      <c r="BK3158" s="152">
        <v>31</v>
      </c>
      <c r="BL3158" s="152">
        <v>54</v>
      </c>
      <c r="BM3158" s="152">
        <v>240</v>
      </c>
      <c r="BN3158" s="152">
        <v>54</v>
      </c>
      <c r="BO3158" s="152">
        <v>10</v>
      </c>
      <c r="BP3158" s="152">
        <v>127</v>
      </c>
      <c r="BQ3158" s="152">
        <v>154</v>
      </c>
      <c r="BR3158" s="152">
        <v>63</v>
      </c>
      <c r="BS3158" s="152">
        <v>60</v>
      </c>
      <c r="BT3158" s="152">
        <v>51</v>
      </c>
      <c r="BU3158" s="152">
        <v>41</v>
      </c>
      <c r="BV3158" s="152">
        <v>36</v>
      </c>
      <c r="BW3158" s="152">
        <v>96</v>
      </c>
      <c r="BX3158" s="152">
        <v>167</v>
      </c>
      <c r="BY3158" s="152">
        <v>107</v>
      </c>
      <c r="BZ3158" s="152">
        <v>122</v>
      </c>
      <c r="CA3158" s="152">
        <v>65</v>
      </c>
      <c r="CB3158" s="152">
        <v>53</v>
      </c>
      <c r="CC3158" s="152">
        <v>227</v>
      </c>
      <c r="CD3158" s="152">
        <v>80</v>
      </c>
      <c r="CE3158" s="152">
        <v>0</v>
      </c>
      <c r="CF3158" s="152">
        <v>33</v>
      </c>
      <c r="CG3158" s="152">
        <v>78</v>
      </c>
    </row>
    <row r="3159" spans="1:85" ht="15" thickBot="1">
      <c r="A3159" t="str">
        <f t="shared" si="261"/>
        <v>2024</v>
      </c>
      <c r="B3159" s="209" t="s">
        <v>61</v>
      </c>
      <c r="C3159" s="2">
        <v>45526</v>
      </c>
      <c r="D3159" s="1" t="str">
        <f t="shared" si="262"/>
        <v>OK</v>
      </c>
      <c r="E3159">
        <f t="shared" si="263"/>
        <v>1</v>
      </c>
      <c r="F3159">
        <f t="shared" si="264"/>
        <v>0</v>
      </c>
      <c r="G3159" s="204">
        <v>45526</v>
      </c>
      <c r="H3159" s="152">
        <v>26</v>
      </c>
      <c r="I3159" s="152">
        <v>439</v>
      </c>
      <c r="J3159" s="152">
        <v>233</v>
      </c>
      <c r="K3159" s="152">
        <v>220</v>
      </c>
      <c r="L3159" s="152">
        <v>331</v>
      </c>
      <c r="M3159" s="152">
        <v>144</v>
      </c>
      <c r="N3159" s="152">
        <v>269</v>
      </c>
      <c r="O3159" s="152">
        <v>103</v>
      </c>
      <c r="P3159" s="152">
        <v>432</v>
      </c>
      <c r="Q3159" s="152">
        <v>443</v>
      </c>
      <c r="R3159" s="152">
        <v>430</v>
      </c>
      <c r="S3159" s="152">
        <v>86</v>
      </c>
      <c r="T3159" s="152">
        <v>141</v>
      </c>
      <c r="U3159" s="152">
        <v>23</v>
      </c>
      <c r="V3159" s="152">
        <v>144</v>
      </c>
      <c r="W3159" s="152">
        <v>720</v>
      </c>
      <c r="X3159" s="152">
        <v>305</v>
      </c>
      <c r="Y3159" s="152">
        <v>13</v>
      </c>
      <c r="Z3159" s="152">
        <v>284</v>
      </c>
      <c r="AA3159" s="152">
        <v>43</v>
      </c>
      <c r="AB3159" s="152">
        <v>908</v>
      </c>
      <c r="AC3159" s="152">
        <v>309</v>
      </c>
      <c r="AD3159" s="152">
        <v>5</v>
      </c>
      <c r="AE3159" s="152">
        <v>852</v>
      </c>
      <c r="AF3159" s="152">
        <v>1426</v>
      </c>
      <c r="AG3159" s="152">
        <v>724</v>
      </c>
      <c r="AH3159" s="152">
        <v>93</v>
      </c>
      <c r="AI3159" s="152">
        <v>276</v>
      </c>
      <c r="AJ3159" s="152">
        <v>50</v>
      </c>
      <c r="AK3159" s="152">
        <v>1067</v>
      </c>
      <c r="AL3159" s="152">
        <v>1217</v>
      </c>
      <c r="AM3159" s="152">
        <v>9</v>
      </c>
      <c r="AO3159" s="152">
        <v>192</v>
      </c>
      <c r="AP3159" s="152">
        <v>35</v>
      </c>
      <c r="AQ3159" s="226">
        <v>168</v>
      </c>
      <c r="AR3159" s="152">
        <v>252</v>
      </c>
      <c r="AS3159" s="152">
        <v>1249</v>
      </c>
      <c r="AT3159" s="152">
        <v>202</v>
      </c>
      <c r="AU3159" s="251">
        <v>346</v>
      </c>
      <c r="AV3159" s="152">
        <v>77</v>
      </c>
      <c r="AW3159" s="152">
        <v>101</v>
      </c>
      <c r="AX3159" s="152">
        <v>477</v>
      </c>
      <c r="AY3159" s="152">
        <v>196</v>
      </c>
      <c r="AZ3159" s="152">
        <v>464</v>
      </c>
      <c r="BA3159" s="152">
        <v>193</v>
      </c>
      <c r="BB3159" s="152">
        <v>102</v>
      </c>
      <c r="BC3159" s="152">
        <v>250</v>
      </c>
      <c r="BD3159" s="152">
        <v>142</v>
      </c>
      <c r="BE3159" s="152">
        <v>229</v>
      </c>
      <c r="BF3159" s="152">
        <v>101</v>
      </c>
      <c r="BG3159" s="152">
        <v>40</v>
      </c>
      <c r="BH3159" s="152">
        <v>73</v>
      </c>
      <c r="BI3159" s="152">
        <v>39</v>
      </c>
      <c r="BJ3159" s="152">
        <v>84</v>
      </c>
      <c r="BK3159" s="152">
        <v>34</v>
      </c>
      <c r="BL3159" s="152">
        <v>51</v>
      </c>
      <c r="BM3159" s="152">
        <v>236</v>
      </c>
      <c r="BN3159" s="152">
        <v>71</v>
      </c>
      <c r="BO3159" s="152">
        <v>18</v>
      </c>
      <c r="BP3159" s="152">
        <v>153</v>
      </c>
      <c r="BQ3159" s="152">
        <v>188</v>
      </c>
      <c r="BR3159" s="152">
        <v>53</v>
      </c>
      <c r="BS3159" s="152">
        <v>77</v>
      </c>
      <c r="BT3159" s="152">
        <v>60</v>
      </c>
      <c r="BU3159" s="152">
        <v>38</v>
      </c>
      <c r="BV3159" s="152">
        <v>47</v>
      </c>
      <c r="BW3159" s="152">
        <v>120</v>
      </c>
      <c r="BX3159" s="152">
        <v>154</v>
      </c>
      <c r="BY3159" s="152">
        <v>113</v>
      </c>
      <c r="BZ3159" s="152">
        <v>140</v>
      </c>
      <c r="CA3159" s="152">
        <v>42</v>
      </c>
      <c r="CB3159" s="152">
        <v>61</v>
      </c>
      <c r="CC3159" s="152">
        <v>228</v>
      </c>
      <c r="CD3159" s="152">
        <v>100</v>
      </c>
      <c r="CE3159" s="152">
        <v>0</v>
      </c>
      <c r="CF3159" s="152">
        <v>27</v>
      </c>
      <c r="CG3159" s="152">
        <v>86</v>
      </c>
    </row>
    <row r="3160" spans="1:85" ht="15" thickBot="1">
      <c r="A3160" t="str">
        <f t="shared" si="261"/>
        <v>2024</v>
      </c>
      <c r="B3160" s="209" t="s">
        <v>61</v>
      </c>
      <c r="C3160" s="2">
        <v>45527</v>
      </c>
      <c r="D3160" s="1" t="str">
        <f t="shared" si="262"/>
        <v>OK</v>
      </c>
      <c r="E3160">
        <f t="shared" si="263"/>
        <v>1</v>
      </c>
      <c r="F3160">
        <f t="shared" si="264"/>
        <v>0</v>
      </c>
      <c r="G3160" s="204">
        <v>45527</v>
      </c>
      <c r="H3160" s="152">
        <v>11</v>
      </c>
      <c r="I3160" s="152">
        <v>330</v>
      </c>
      <c r="J3160" s="152">
        <v>163</v>
      </c>
      <c r="K3160" s="152">
        <v>184</v>
      </c>
      <c r="L3160" s="152">
        <v>298</v>
      </c>
      <c r="M3160" s="152">
        <v>163</v>
      </c>
      <c r="N3160" s="152">
        <v>235</v>
      </c>
      <c r="O3160" s="152">
        <v>89</v>
      </c>
      <c r="P3160" s="152">
        <v>413</v>
      </c>
      <c r="Q3160" s="152">
        <v>334</v>
      </c>
      <c r="R3160" s="152">
        <v>375</v>
      </c>
      <c r="S3160" s="152">
        <v>76</v>
      </c>
      <c r="T3160" s="152">
        <v>166</v>
      </c>
      <c r="U3160" s="152">
        <v>22</v>
      </c>
      <c r="V3160" s="152">
        <v>111</v>
      </c>
      <c r="W3160" s="152">
        <v>667</v>
      </c>
      <c r="X3160" s="152">
        <v>232</v>
      </c>
      <c r="Y3160" s="152">
        <v>13</v>
      </c>
      <c r="Z3160" s="152">
        <v>267</v>
      </c>
      <c r="AA3160" s="152">
        <v>12</v>
      </c>
      <c r="AB3160" s="152">
        <v>700</v>
      </c>
      <c r="AC3160" s="152">
        <v>251</v>
      </c>
      <c r="AD3160" s="152">
        <v>7</v>
      </c>
      <c r="AE3160" s="152">
        <v>613</v>
      </c>
      <c r="AF3160" s="152">
        <v>1017</v>
      </c>
      <c r="AG3160" s="152">
        <v>497</v>
      </c>
      <c r="AH3160" s="152">
        <v>77</v>
      </c>
      <c r="AI3160" s="152">
        <v>235</v>
      </c>
      <c r="AJ3160" s="152">
        <v>48</v>
      </c>
      <c r="AK3160" s="152">
        <v>756</v>
      </c>
      <c r="AL3160" s="152">
        <v>873</v>
      </c>
      <c r="AM3160" s="152">
        <v>7</v>
      </c>
      <c r="AO3160" s="152">
        <v>161</v>
      </c>
      <c r="AP3160" s="152">
        <v>27</v>
      </c>
      <c r="AQ3160" s="226">
        <v>168</v>
      </c>
      <c r="AR3160" s="152">
        <v>250</v>
      </c>
      <c r="AS3160" s="152">
        <v>916</v>
      </c>
      <c r="AT3160" s="152">
        <v>152</v>
      </c>
      <c r="AU3160" s="251">
        <v>346</v>
      </c>
      <c r="AV3160" s="152">
        <v>59</v>
      </c>
      <c r="AW3160" s="152">
        <v>92</v>
      </c>
      <c r="AX3160" s="152">
        <v>335</v>
      </c>
      <c r="AY3160" s="152">
        <v>138</v>
      </c>
      <c r="AZ3160" s="152">
        <v>349</v>
      </c>
      <c r="BA3160" s="152">
        <v>159</v>
      </c>
      <c r="BB3160" s="152">
        <v>86</v>
      </c>
      <c r="BC3160" s="152">
        <v>223</v>
      </c>
      <c r="BD3160" s="152">
        <v>144</v>
      </c>
      <c r="BE3160" s="152">
        <v>149</v>
      </c>
      <c r="BF3160" s="152">
        <v>79</v>
      </c>
      <c r="BG3160" s="152">
        <v>37</v>
      </c>
      <c r="BH3160" s="152">
        <v>80</v>
      </c>
      <c r="BI3160" s="152">
        <v>37</v>
      </c>
      <c r="BJ3160" s="152">
        <v>54</v>
      </c>
      <c r="BK3160" s="152">
        <v>27</v>
      </c>
      <c r="BL3160" s="152">
        <v>35</v>
      </c>
      <c r="BM3160" s="152">
        <v>237</v>
      </c>
      <c r="BN3160" s="152">
        <v>58</v>
      </c>
      <c r="BO3160" s="152">
        <v>10</v>
      </c>
      <c r="BP3160" s="152">
        <v>124</v>
      </c>
      <c r="BQ3160" s="152">
        <v>138</v>
      </c>
      <c r="BR3160" s="152">
        <v>62</v>
      </c>
      <c r="BS3160" s="152">
        <v>66</v>
      </c>
      <c r="BT3160" s="152">
        <v>38</v>
      </c>
      <c r="BU3160" s="152">
        <v>42</v>
      </c>
      <c r="BV3160" s="152">
        <v>33</v>
      </c>
      <c r="BW3160" s="152">
        <v>109</v>
      </c>
      <c r="BX3160" s="152">
        <v>159</v>
      </c>
      <c r="BY3160" s="152">
        <v>114</v>
      </c>
      <c r="BZ3160" s="152">
        <v>143</v>
      </c>
      <c r="CA3160" s="152">
        <v>36</v>
      </c>
      <c r="CB3160" s="152">
        <v>61</v>
      </c>
      <c r="CC3160" s="152">
        <v>229</v>
      </c>
      <c r="CD3160" s="152">
        <v>90</v>
      </c>
      <c r="CE3160" s="152">
        <v>0</v>
      </c>
      <c r="CF3160" s="152">
        <v>24</v>
      </c>
      <c r="CG3160" s="152">
        <v>74</v>
      </c>
    </row>
    <row r="3161" spans="1:85" ht="15" thickBot="1">
      <c r="A3161" t="str">
        <f t="shared" si="261"/>
        <v>2024</v>
      </c>
      <c r="B3161" s="209" t="s">
        <v>61</v>
      </c>
      <c r="C3161" s="2">
        <v>45528</v>
      </c>
      <c r="D3161" s="1" t="str">
        <f t="shared" si="262"/>
        <v>OK</v>
      </c>
      <c r="E3161">
        <f t="shared" si="263"/>
        <v>0</v>
      </c>
      <c r="F3161">
        <f t="shared" si="264"/>
        <v>1</v>
      </c>
      <c r="G3161" s="204">
        <v>45528</v>
      </c>
      <c r="H3161" s="152">
        <v>24</v>
      </c>
      <c r="I3161" s="152">
        <v>119</v>
      </c>
      <c r="J3161" s="152">
        <v>51</v>
      </c>
      <c r="K3161" s="152">
        <v>112</v>
      </c>
      <c r="L3161" s="152">
        <v>93</v>
      </c>
      <c r="M3161" s="152">
        <v>154</v>
      </c>
      <c r="N3161" s="152">
        <v>76</v>
      </c>
      <c r="O3161" s="152">
        <v>89</v>
      </c>
      <c r="P3161" s="152">
        <v>145</v>
      </c>
      <c r="Q3161" s="152">
        <v>129</v>
      </c>
      <c r="R3161" s="152">
        <v>202</v>
      </c>
      <c r="S3161" s="152">
        <v>38</v>
      </c>
      <c r="T3161" s="152">
        <v>138</v>
      </c>
      <c r="U3161" s="152">
        <v>13</v>
      </c>
      <c r="V3161" s="152">
        <v>39</v>
      </c>
      <c r="W3161" s="152">
        <v>374</v>
      </c>
      <c r="X3161" s="152">
        <v>159</v>
      </c>
      <c r="Y3161" s="152">
        <v>5</v>
      </c>
      <c r="Z3161" s="152">
        <v>129</v>
      </c>
      <c r="AA3161" s="152">
        <v>14</v>
      </c>
      <c r="AB3161" s="152">
        <v>201</v>
      </c>
      <c r="AC3161" s="152">
        <v>295</v>
      </c>
      <c r="AD3161" s="152">
        <v>4</v>
      </c>
      <c r="AE3161" s="152">
        <v>159</v>
      </c>
      <c r="AF3161" s="152">
        <v>362</v>
      </c>
      <c r="AG3161" s="152">
        <v>335</v>
      </c>
      <c r="AH3161" s="152">
        <v>148</v>
      </c>
      <c r="AI3161" s="152">
        <v>209</v>
      </c>
      <c r="AJ3161" s="152">
        <v>42</v>
      </c>
      <c r="AK3161" s="152">
        <v>314</v>
      </c>
      <c r="AL3161" s="152">
        <v>483</v>
      </c>
      <c r="AM3161" s="152">
        <v>4</v>
      </c>
      <c r="AO3161" s="152">
        <v>66</v>
      </c>
      <c r="AP3161" s="152">
        <v>25</v>
      </c>
      <c r="AQ3161" s="226">
        <v>168</v>
      </c>
      <c r="AR3161" s="152">
        <v>101</v>
      </c>
      <c r="AS3161" s="152">
        <v>489</v>
      </c>
      <c r="AT3161" s="152">
        <v>74</v>
      </c>
      <c r="AU3161" s="251">
        <v>346</v>
      </c>
      <c r="AV3161" s="152">
        <v>68</v>
      </c>
      <c r="AW3161" s="152">
        <v>117</v>
      </c>
      <c r="AX3161" s="152">
        <v>163</v>
      </c>
      <c r="AY3161" s="152">
        <v>39</v>
      </c>
      <c r="AZ3161" s="152">
        <v>169</v>
      </c>
      <c r="BA3161" s="152">
        <v>85</v>
      </c>
      <c r="BB3161" s="152">
        <v>73</v>
      </c>
      <c r="BC3161" s="152">
        <v>127</v>
      </c>
      <c r="BD3161" s="152">
        <v>176</v>
      </c>
      <c r="BE3161" s="152">
        <v>84</v>
      </c>
      <c r="BF3161" s="152">
        <v>50</v>
      </c>
      <c r="BG3161" s="152">
        <v>20</v>
      </c>
      <c r="BH3161" s="152">
        <v>47</v>
      </c>
      <c r="BI3161" s="152">
        <v>27</v>
      </c>
      <c r="BJ3161" s="152">
        <v>32</v>
      </c>
      <c r="BK3161" s="152">
        <v>36</v>
      </c>
      <c r="BL3161" s="152">
        <v>120</v>
      </c>
      <c r="BM3161" s="152">
        <v>134</v>
      </c>
      <c r="BN3161" s="152">
        <v>31</v>
      </c>
      <c r="BO3161" s="152">
        <v>7</v>
      </c>
      <c r="BP3161" s="152">
        <v>67</v>
      </c>
      <c r="BQ3161" s="152">
        <v>62</v>
      </c>
      <c r="BR3161" s="152">
        <v>37</v>
      </c>
      <c r="BS3161" s="152">
        <v>62</v>
      </c>
      <c r="BT3161" s="152">
        <v>30</v>
      </c>
      <c r="BU3161" s="152">
        <v>17</v>
      </c>
      <c r="BV3161" s="152">
        <v>37</v>
      </c>
      <c r="BW3161" s="152">
        <v>46</v>
      </c>
      <c r="BX3161" s="152">
        <v>87</v>
      </c>
      <c r="BY3161" s="152">
        <v>82</v>
      </c>
      <c r="BZ3161" s="152">
        <v>51</v>
      </c>
      <c r="CA3161" s="152">
        <v>37</v>
      </c>
      <c r="CB3161" s="152">
        <v>27</v>
      </c>
      <c r="CC3161" s="152">
        <v>178</v>
      </c>
      <c r="CD3161" s="152">
        <v>99</v>
      </c>
      <c r="CE3161" s="152">
        <v>0</v>
      </c>
      <c r="CF3161" s="152">
        <v>27</v>
      </c>
      <c r="CG3161" s="152">
        <v>65</v>
      </c>
    </row>
    <row r="3162" spans="1:85" ht="15" thickBot="1">
      <c r="A3162" t="str">
        <f t="shared" si="261"/>
        <v>2024</v>
      </c>
      <c r="B3162" s="209" t="s">
        <v>61</v>
      </c>
      <c r="C3162" s="2">
        <v>45529</v>
      </c>
      <c r="D3162" s="1" t="str">
        <f t="shared" si="262"/>
        <v>OK</v>
      </c>
      <c r="E3162">
        <f t="shared" si="263"/>
        <v>0</v>
      </c>
      <c r="F3162">
        <f t="shared" si="264"/>
        <v>1</v>
      </c>
      <c r="G3162" s="204">
        <v>45529</v>
      </c>
      <c r="H3162" s="152">
        <v>61</v>
      </c>
      <c r="I3162" s="152">
        <v>295</v>
      </c>
      <c r="J3162" s="152">
        <v>54</v>
      </c>
      <c r="K3162" s="152">
        <v>349</v>
      </c>
      <c r="L3162" s="152">
        <v>124</v>
      </c>
      <c r="M3162" s="152">
        <v>207</v>
      </c>
      <c r="N3162" s="152">
        <v>89</v>
      </c>
      <c r="O3162" s="152">
        <v>187</v>
      </c>
      <c r="P3162" s="152">
        <v>212</v>
      </c>
      <c r="Q3162" s="152">
        <v>244</v>
      </c>
      <c r="R3162" s="152">
        <v>218</v>
      </c>
      <c r="S3162" s="152">
        <v>51</v>
      </c>
      <c r="T3162" s="152">
        <v>139</v>
      </c>
      <c r="U3162" s="152">
        <v>28</v>
      </c>
      <c r="V3162" s="152">
        <v>56</v>
      </c>
      <c r="W3162" s="152">
        <v>449</v>
      </c>
      <c r="X3162" s="152">
        <v>384</v>
      </c>
      <c r="Y3162" s="152">
        <v>12</v>
      </c>
      <c r="Z3162" s="152">
        <v>245</v>
      </c>
      <c r="AA3162" s="152">
        <v>40</v>
      </c>
      <c r="AB3162" s="152">
        <v>313</v>
      </c>
      <c r="AC3162" s="152">
        <v>702</v>
      </c>
      <c r="AD3162" s="152">
        <v>5</v>
      </c>
      <c r="AE3162" s="152">
        <v>308</v>
      </c>
      <c r="AF3162" s="152">
        <v>845</v>
      </c>
      <c r="AG3162" s="152">
        <v>852</v>
      </c>
      <c r="AH3162" s="152">
        <v>101</v>
      </c>
      <c r="AI3162" s="152">
        <v>632</v>
      </c>
      <c r="AJ3162" s="152">
        <v>33</v>
      </c>
      <c r="AK3162" s="152">
        <v>897</v>
      </c>
      <c r="AL3162" s="152">
        <v>1022</v>
      </c>
      <c r="AM3162" s="152">
        <v>6</v>
      </c>
      <c r="AO3162" s="152">
        <v>111</v>
      </c>
      <c r="AP3162" s="152">
        <v>49</v>
      </c>
      <c r="AQ3162" s="226">
        <v>168</v>
      </c>
      <c r="AR3162" s="152">
        <v>106</v>
      </c>
      <c r="AS3162" s="152">
        <v>1301</v>
      </c>
      <c r="AT3162" s="152">
        <v>202</v>
      </c>
      <c r="AU3162" s="251">
        <v>346</v>
      </c>
      <c r="AV3162" s="152">
        <v>116</v>
      </c>
      <c r="AW3162" s="152">
        <v>333</v>
      </c>
      <c r="AX3162" s="152">
        <v>171</v>
      </c>
      <c r="AY3162" s="152">
        <v>70</v>
      </c>
      <c r="AZ3162" s="152">
        <v>516</v>
      </c>
      <c r="BA3162" s="152">
        <v>209</v>
      </c>
      <c r="BB3162" s="152">
        <v>226</v>
      </c>
      <c r="BC3162" s="152">
        <v>366</v>
      </c>
      <c r="BD3162" s="152">
        <v>375</v>
      </c>
      <c r="BE3162" s="152">
        <v>168</v>
      </c>
      <c r="BF3162" s="152">
        <v>115</v>
      </c>
      <c r="BG3162" s="152">
        <v>45</v>
      </c>
      <c r="BH3162" s="152">
        <v>67</v>
      </c>
      <c r="BI3162" s="152">
        <v>97</v>
      </c>
      <c r="BJ3162" s="152">
        <v>66</v>
      </c>
      <c r="BK3162" s="152">
        <v>33</v>
      </c>
      <c r="BL3162" s="152">
        <v>147</v>
      </c>
      <c r="BM3162" s="152">
        <v>187</v>
      </c>
      <c r="BN3162" s="152">
        <v>90</v>
      </c>
      <c r="BO3162" s="152">
        <v>19</v>
      </c>
      <c r="BP3162" s="152">
        <v>105</v>
      </c>
      <c r="BQ3162" s="152">
        <v>108</v>
      </c>
      <c r="BR3162" s="152">
        <v>37</v>
      </c>
      <c r="BS3162" s="152">
        <v>40</v>
      </c>
      <c r="BT3162" s="152">
        <v>114</v>
      </c>
      <c r="BU3162" s="152">
        <v>52</v>
      </c>
      <c r="BV3162" s="152">
        <v>16</v>
      </c>
      <c r="BW3162" s="152">
        <v>36</v>
      </c>
      <c r="BX3162" s="152">
        <v>99</v>
      </c>
      <c r="BY3162" s="152">
        <v>83</v>
      </c>
      <c r="BZ3162" s="152">
        <v>61</v>
      </c>
      <c r="CA3162" s="152">
        <v>71</v>
      </c>
      <c r="CB3162" s="152">
        <v>60</v>
      </c>
      <c r="CC3162" s="152">
        <v>157</v>
      </c>
      <c r="CD3162" s="152">
        <v>48</v>
      </c>
      <c r="CE3162" s="152">
        <v>0</v>
      </c>
      <c r="CF3162" s="152">
        <v>21</v>
      </c>
      <c r="CG3162" s="152">
        <v>104</v>
      </c>
    </row>
    <row r="3163" spans="1:85" ht="15" thickBot="1">
      <c r="A3163" t="str">
        <f t="shared" si="261"/>
        <v>2024</v>
      </c>
      <c r="B3163" s="209" t="s">
        <v>61</v>
      </c>
      <c r="C3163" s="2">
        <v>45530</v>
      </c>
      <c r="D3163" s="1" t="str">
        <f t="shared" si="262"/>
        <v>OK</v>
      </c>
      <c r="E3163">
        <f t="shared" si="263"/>
        <v>1</v>
      </c>
      <c r="F3163">
        <f t="shared" si="264"/>
        <v>0</v>
      </c>
      <c r="G3163" s="204">
        <v>45530</v>
      </c>
      <c r="H3163" s="152">
        <v>45</v>
      </c>
      <c r="I3163" s="152">
        <v>379</v>
      </c>
      <c r="J3163" s="152">
        <v>228</v>
      </c>
      <c r="K3163" s="152">
        <v>175</v>
      </c>
      <c r="L3163" s="152">
        <v>332</v>
      </c>
      <c r="M3163" s="152">
        <v>166</v>
      </c>
      <c r="N3163" s="152">
        <v>238</v>
      </c>
      <c r="O3163" s="152">
        <v>107</v>
      </c>
      <c r="P3163" s="152">
        <v>436</v>
      </c>
      <c r="Q3163" s="152">
        <v>373</v>
      </c>
      <c r="R3163" s="152">
        <v>342</v>
      </c>
      <c r="S3163" s="152">
        <v>86</v>
      </c>
      <c r="T3163" s="152">
        <v>148</v>
      </c>
      <c r="U3163" s="152">
        <v>28</v>
      </c>
      <c r="V3163" s="152">
        <v>149</v>
      </c>
      <c r="W3163" s="152">
        <v>626</v>
      </c>
      <c r="X3163" s="152">
        <v>217</v>
      </c>
      <c r="Y3163" s="152">
        <v>20</v>
      </c>
      <c r="Z3163" s="152">
        <v>218</v>
      </c>
      <c r="AA3163" s="152">
        <v>5</v>
      </c>
      <c r="AB3163" s="152">
        <v>825</v>
      </c>
      <c r="AC3163" s="152">
        <v>266</v>
      </c>
      <c r="AD3163" s="152">
        <v>2</v>
      </c>
      <c r="AE3163" s="152">
        <v>760</v>
      </c>
      <c r="AF3163" s="152">
        <v>1247</v>
      </c>
      <c r="AG3163" s="152">
        <v>627</v>
      </c>
      <c r="AH3163" s="152">
        <v>88</v>
      </c>
      <c r="AI3163" s="152">
        <v>289</v>
      </c>
      <c r="AJ3163" s="152">
        <v>46</v>
      </c>
      <c r="AK3163" s="152">
        <v>937</v>
      </c>
      <c r="AL3163" s="152">
        <v>936</v>
      </c>
      <c r="AM3163" s="152">
        <v>11</v>
      </c>
      <c r="AO3163" s="152">
        <v>179</v>
      </c>
      <c r="AP3163" s="152">
        <v>39</v>
      </c>
      <c r="AQ3163" s="226">
        <v>168</v>
      </c>
      <c r="AR3163" s="152">
        <v>255</v>
      </c>
      <c r="AS3163" s="152">
        <v>1009</v>
      </c>
      <c r="AT3163" s="152">
        <v>243</v>
      </c>
      <c r="AU3163" s="251">
        <v>346</v>
      </c>
      <c r="AV3163" s="152">
        <v>49</v>
      </c>
      <c r="AW3163" s="152">
        <v>83</v>
      </c>
      <c r="AX3163" s="152">
        <v>438</v>
      </c>
      <c r="AY3163" s="152">
        <v>173</v>
      </c>
      <c r="AZ3163" s="152">
        <v>382</v>
      </c>
      <c r="BA3163" s="152">
        <v>132</v>
      </c>
      <c r="BB3163" s="152">
        <v>106</v>
      </c>
      <c r="BC3163" s="152">
        <v>228</v>
      </c>
      <c r="BD3163" s="152">
        <v>146</v>
      </c>
      <c r="BE3163" s="152">
        <v>210</v>
      </c>
      <c r="BF3163" s="152">
        <v>82</v>
      </c>
      <c r="BG3163" s="152">
        <v>37</v>
      </c>
      <c r="BH3163" s="152">
        <v>82</v>
      </c>
      <c r="BI3163" s="152">
        <v>37</v>
      </c>
      <c r="BJ3163" s="152">
        <v>69</v>
      </c>
      <c r="BK3163" s="152">
        <v>32</v>
      </c>
      <c r="BL3163" s="152">
        <v>48</v>
      </c>
      <c r="BM3163" s="152">
        <v>230</v>
      </c>
      <c r="BN3163" s="152">
        <v>45</v>
      </c>
      <c r="BO3163" s="152">
        <v>13</v>
      </c>
      <c r="BP3163" s="152">
        <v>131</v>
      </c>
      <c r="BQ3163" s="152">
        <v>162</v>
      </c>
      <c r="BR3163" s="152">
        <v>57</v>
      </c>
      <c r="BS3163" s="152">
        <v>52</v>
      </c>
      <c r="BT3163" s="152">
        <v>38</v>
      </c>
      <c r="BU3163" s="152">
        <v>38</v>
      </c>
      <c r="BV3163" s="152">
        <v>24</v>
      </c>
      <c r="BW3163" s="152">
        <v>121</v>
      </c>
      <c r="BX3163" s="152">
        <v>143</v>
      </c>
      <c r="BY3163" s="152">
        <v>101</v>
      </c>
      <c r="BZ3163" s="152">
        <v>134</v>
      </c>
      <c r="CA3163" s="152">
        <v>38</v>
      </c>
      <c r="CB3163" s="152">
        <v>60</v>
      </c>
      <c r="CC3163" s="152">
        <v>223</v>
      </c>
      <c r="CD3163" s="152">
        <v>93</v>
      </c>
      <c r="CE3163" s="152">
        <v>0</v>
      </c>
      <c r="CF3163" s="152">
        <v>24</v>
      </c>
      <c r="CG3163" s="152">
        <v>60</v>
      </c>
    </row>
    <row r="3164" spans="1:85" ht="15" thickBot="1">
      <c r="A3164" t="str">
        <f t="shared" si="261"/>
        <v>2024</v>
      </c>
      <c r="B3164" s="209" t="s">
        <v>61</v>
      </c>
      <c r="C3164" s="2">
        <v>45531</v>
      </c>
      <c r="D3164" s="1" t="str">
        <f t="shared" si="262"/>
        <v>OK</v>
      </c>
      <c r="E3164">
        <f t="shared" si="263"/>
        <v>1</v>
      </c>
      <c r="F3164">
        <f t="shared" si="264"/>
        <v>0</v>
      </c>
      <c r="G3164" s="204">
        <v>45531</v>
      </c>
      <c r="H3164" s="152">
        <v>12</v>
      </c>
      <c r="I3164" s="152">
        <v>233</v>
      </c>
      <c r="J3164" s="152">
        <v>158</v>
      </c>
      <c r="K3164" s="152">
        <v>98</v>
      </c>
      <c r="L3164" s="152">
        <v>192</v>
      </c>
      <c r="M3164" s="152">
        <v>162</v>
      </c>
      <c r="N3164" s="152">
        <v>189</v>
      </c>
      <c r="O3164" s="152">
        <v>50</v>
      </c>
      <c r="P3164" s="152">
        <v>279</v>
      </c>
      <c r="Q3164" s="152">
        <v>256</v>
      </c>
      <c r="R3164" s="152">
        <v>256</v>
      </c>
      <c r="S3164" s="152">
        <v>54</v>
      </c>
      <c r="T3164" s="152">
        <v>138</v>
      </c>
      <c r="U3164" s="152">
        <v>17</v>
      </c>
      <c r="V3164" s="152">
        <v>104</v>
      </c>
      <c r="W3164" s="152">
        <v>465</v>
      </c>
      <c r="X3164" s="152">
        <v>147</v>
      </c>
      <c r="Y3164" s="152">
        <v>7</v>
      </c>
      <c r="Z3164" s="152">
        <v>127</v>
      </c>
      <c r="AA3164" s="152">
        <v>12</v>
      </c>
      <c r="AB3164" s="152">
        <v>597</v>
      </c>
      <c r="AC3164" s="152">
        <v>147</v>
      </c>
      <c r="AD3164" s="152">
        <v>4</v>
      </c>
      <c r="AE3164" s="152">
        <v>598</v>
      </c>
      <c r="AF3164" s="152">
        <v>793</v>
      </c>
      <c r="AG3164" s="152">
        <v>367</v>
      </c>
      <c r="AH3164" s="152">
        <v>116</v>
      </c>
      <c r="AI3164" s="152">
        <v>107</v>
      </c>
      <c r="AJ3164" s="152">
        <v>48</v>
      </c>
      <c r="AK3164" s="152">
        <v>558</v>
      </c>
      <c r="AL3164" s="152">
        <v>669</v>
      </c>
      <c r="AM3164" s="152">
        <v>8</v>
      </c>
      <c r="AO3164" s="152">
        <v>115</v>
      </c>
      <c r="AP3164" s="152">
        <v>19</v>
      </c>
      <c r="AQ3164" s="226">
        <v>168</v>
      </c>
      <c r="AR3164" s="152">
        <v>157</v>
      </c>
      <c r="AS3164" s="152">
        <v>648</v>
      </c>
      <c r="AT3164" s="152">
        <v>127</v>
      </c>
      <c r="AU3164" s="251">
        <v>346</v>
      </c>
      <c r="AV3164" s="152">
        <v>31</v>
      </c>
      <c r="AW3164" s="152">
        <v>44</v>
      </c>
      <c r="AX3164" s="152">
        <v>304</v>
      </c>
      <c r="AY3164" s="152">
        <v>119</v>
      </c>
      <c r="AZ3164" s="152">
        <v>244</v>
      </c>
      <c r="BA3164" s="152">
        <v>110</v>
      </c>
      <c r="BB3164" s="152">
        <v>67</v>
      </c>
      <c r="BC3164" s="152">
        <v>129</v>
      </c>
      <c r="BD3164" s="152">
        <v>72</v>
      </c>
      <c r="BE3164" s="152">
        <v>148</v>
      </c>
      <c r="BF3164" s="152">
        <v>34</v>
      </c>
      <c r="BG3164" s="152">
        <v>32</v>
      </c>
      <c r="BH3164" s="152">
        <v>57</v>
      </c>
      <c r="BI3164" s="152">
        <v>17</v>
      </c>
      <c r="BJ3164" s="152">
        <v>44</v>
      </c>
      <c r="BK3164" s="152">
        <v>19</v>
      </c>
      <c r="BL3164" s="152">
        <v>26</v>
      </c>
      <c r="BM3164" s="152">
        <v>177</v>
      </c>
      <c r="BN3164" s="152">
        <v>38</v>
      </c>
      <c r="BO3164" s="152">
        <v>12</v>
      </c>
      <c r="BP3164" s="152">
        <v>95</v>
      </c>
      <c r="BQ3164" s="152">
        <v>104</v>
      </c>
      <c r="BR3164" s="152">
        <v>44</v>
      </c>
      <c r="BS3164" s="152">
        <v>53</v>
      </c>
      <c r="BT3164" s="152">
        <v>33</v>
      </c>
      <c r="BU3164" s="152">
        <v>28</v>
      </c>
      <c r="BV3164" s="152">
        <v>29</v>
      </c>
      <c r="BW3164" s="152">
        <v>132</v>
      </c>
      <c r="BX3164" s="152">
        <v>100</v>
      </c>
      <c r="BY3164" s="152">
        <v>105</v>
      </c>
      <c r="BZ3164" s="152">
        <v>84</v>
      </c>
      <c r="CA3164" s="152">
        <v>25</v>
      </c>
      <c r="CB3164" s="152">
        <v>47</v>
      </c>
      <c r="CC3164" s="152">
        <v>235</v>
      </c>
      <c r="CD3164" s="152">
        <v>84</v>
      </c>
      <c r="CE3164" s="152">
        <v>0</v>
      </c>
      <c r="CF3164" s="152">
        <v>28</v>
      </c>
      <c r="CG3164" s="152">
        <v>90</v>
      </c>
    </row>
    <row r="3165" spans="1:85" ht="15" thickBot="1">
      <c r="A3165" t="str">
        <f t="shared" si="261"/>
        <v>2024</v>
      </c>
      <c r="B3165" s="209" t="s">
        <v>61</v>
      </c>
      <c r="C3165" s="2">
        <v>45532</v>
      </c>
      <c r="D3165" s="1" t="str">
        <f t="shared" si="262"/>
        <v>OK</v>
      </c>
      <c r="E3165">
        <f t="shared" si="263"/>
        <v>1</v>
      </c>
      <c r="F3165">
        <f t="shared" si="264"/>
        <v>0</v>
      </c>
      <c r="G3165" s="204">
        <v>45532</v>
      </c>
      <c r="H3165" s="152">
        <v>28</v>
      </c>
      <c r="I3165" s="152">
        <v>333</v>
      </c>
      <c r="J3165" s="152">
        <v>212</v>
      </c>
      <c r="K3165" s="152">
        <v>174</v>
      </c>
      <c r="L3165" s="152">
        <v>330</v>
      </c>
      <c r="M3165" s="152">
        <v>189</v>
      </c>
      <c r="N3165" s="152">
        <v>253</v>
      </c>
      <c r="O3165" s="152">
        <v>97</v>
      </c>
      <c r="P3165" s="152">
        <v>452</v>
      </c>
      <c r="Q3165" s="152">
        <v>361</v>
      </c>
      <c r="R3165" s="152">
        <v>318</v>
      </c>
      <c r="S3165" s="152">
        <v>76</v>
      </c>
      <c r="T3165" s="152">
        <v>142</v>
      </c>
      <c r="U3165" s="152">
        <v>31</v>
      </c>
      <c r="V3165" s="152">
        <v>139</v>
      </c>
      <c r="W3165" s="152">
        <v>697</v>
      </c>
      <c r="X3165" s="152">
        <v>236</v>
      </c>
      <c r="Y3165" s="152">
        <v>17</v>
      </c>
      <c r="Z3165" s="152">
        <v>227</v>
      </c>
      <c r="AA3165" s="152">
        <v>4</v>
      </c>
      <c r="AB3165" s="152">
        <v>861</v>
      </c>
      <c r="AC3165" s="152">
        <v>282</v>
      </c>
      <c r="AD3165" s="152">
        <v>2</v>
      </c>
      <c r="AE3165" s="152">
        <v>814</v>
      </c>
      <c r="AF3165" s="152">
        <v>1246</v>
      </c>
      <c r="AG3165" s="152">
        <v>534</v>
      </c>
      <c r="AH3165" s="152">
        <v>80</v>
      </c>
      <c r="AI3165" s="152">
        <v>174</v>
      </c>
      <c r="AJ3165" s="152">
        <v>53</v>
      </c>
      <c r="AK3165" s="152">
        <v>885</v>
      </c>
      <c r="AL3165" s="152">
        <v>968</v>
      </c>
      <c r="AM3165" s="152">
        <v>8</v>
      </c>
      <c r="AO3165" s="152">
        <v>164</v>
      </c>
      <c r="AP3165" s="152">
        <v>39</v>
      </c>
      <c r="AQ3165" s="226">
        <v>168</v>
      </c>
      <c r="AR3165" s="152">
        <v>229</v>
      </c>
      <c r="AS3165" s="152">
        <v>987</v>
      </c>
      <c r="AT3165" s="152">
        <v>169</v>
      </c>
      <c r="AU3165" s="251">
        <v>346</v>
      </c>
      <c r="AV3165" s="152">
        <v>23</v>
      </c>
      <c r="AW3165" s="152">
        <v>95</v>
      </c>
      <c r="AX3165" s="152">
        <v>431</v>
      </c>
      <c r="AY3165" s="152">
        <v>175</v>
      </c>
      <c r="AZ3165" s="152">
        <v>360</v>
      </c>
      <c r="BA3165" s="152">
        <v>127</v>
      </c>
      <c r="BB3165" s="152">
        <v>122</v>
      </c>
      <c r="BC3165" s="152">
        <v>196</v>
      </c>
      <c r="BD3165" s="152">
        <v>165</v>
      </c>
      <c r="BE3165" s="152">
        <v>193</v>
      </c>
      <c r="BF3165" s="152">
        <v>86</v>
      </c>
      <c r="BG3165" s="152">
        <v>49</v>
      </c>
      <c r="BH3165" s="152">
        <v>77</v>
      </c>
      <c r="BI3165" s="152">
        <v>27</v>
      </c>
      <c r="BJ3165" s="152">
        <v>76</v>
      </c>
      <c r="BK3165" s="152">
        <v>20</v>
      </c>
      <c r="BL3165" s="152">
        <v>67</v>
      </c>
      <c r="BM3165" s="152">
        <v>218</v>
      </c>
      <c r="BN3165" s="152">
        <v>43</v>
      </c>
      <c r="BO3165" s="152">
        <v>9</v>
      </c>
      <c r="BP3165" s="152">
        <v>148</v>
      </c>
      <c r="BQ3165" s="152">
        <v>135</v>
      </c>
      <c r="BR3165" s="152">
        <v>50</v>
      </c>
      <c r="BS3165" s="152">
        <v>85</v>
      </c>
      <c r="BT3165" s="152">
        <v>32</v>
      </c>
      <c r="BU3165" s="152">
        <v>39</v>
      </c>
      <c r="BV3165" s="152">
        <v>32</v>
      </c>
      <c r="BW3165" s="152">
        <v>115</v>
      </c>
      <c r="BX3165" s="152">
        <v>152</v>
      </c>
      <c r="BY3165" s="152">
        <v>112</v>
      </c>
      <c r="BZ3165" s="152">
        <v>137</v>
      </c>
      <c r="CA3165" s="152">
        <v>32</v>
      </c>
      <c r="CB3165" s="152">
        <v>59</v>
      </c>
      <c r="CC3165" s="152">
        <v>281</v>
      </c>
      <c r="CD3165" s="152">
        <v>87</v>
      </c>
      <c r="CE3165" s="152">
        <v>0</v>
      </c>
      <c r="CF3165" s="152">
        <v>23</v>
      </c>
      <c r="CG3165" s="152">
        <v>89</v>
      </c>
    </row>
    <row r="3166" spans="1:85" ht="15" thickBot="1">
      <c r="A3166" t="str">
        <f t="shared" si="261"/>
        <v>2024</v>
      </c>
      <c r="B3166" s="209" t="s">
        <v>61</v>
      </c>
      <c r="C3166" s="2">
        <v>45533</v>
      </c>
      <c r="D3166" s="1" t="str">
        <f t="shared" si="262"/>
        <v>OK</v>
      </c>
      <c r="E3166">
        <f t="shared" si="263"/>
        <v>1</v>
      </c>
      <c r="F3166">
        <f t="shared" si="264"/>
        <v>0</v>
      </c>
      <c r="G3166" s="204">
        <v>45533</v>
      </c>
      <c r="H3166" s="152">
        <v>0</v>
      </c>
      <c r="I3166" s="152">
        <v>258</v>
      </c>
      <c r="J3166" s="152">
        <v>190</v>
      </c>
      <c r="K3166" s="152">
        <v>134</v>
      </c>
      <c r="L3166" s="152">
        <v>237</v>
      </c>
      <c r="M3166" s="152">
        <v>153</v>
      </c>
      <c r="N3166" s="152">
        <v>219</v>
      </c>
      <c r="O3166" s="152">
        <v>73</v>
      </c>
      <c r="P3166" s="152">
        <v>346</v>
      </c>
      <c r="Q3166" s="152">
        <v>301</v>
      </c>
      <c r="R3166" s="152">
        <v>259</v>
      </c>
      <c r="S3166" s="152">
        <v>88</v>
      </c>
      <c r="T3166" s="152">
        <v>147</v>
      </c>
      <c r="U3166" s="152">
        <v>11</v>
      </c>
      <c r="V3166" s="152">
        <v>106</v>
      </c>
      <c r="W3166" s="152">
        <v>570</v>
      </c>
      <c r="X3166" s="152">
        <v>189</v>
      </c>
      <c r="Y3166" s="152">
        <v>17</v>
      </c>
      <c r="Z3166" s="152">
        <v>196</v>
      </c>
      <c r="AA3166" s="152">
        <v>4</v>
      </c>
      <c r="AB3166" s="152">
        <v>638</v>
      </c>
      <c r="AC3166" s="152">
        <v>187</v>
      </c>
      <c r="AD3166" s="152">
        <v>2</v>
      </c>
      <c r="AE3166" s="152">
        <v>631</v>
      </c>
      <c r="AF3166" s="152">
        <v>1000</v>
      </c>
      <c r="AG3166" s="152">
        <v>426</v>
      </c>
      <c r="AH3166" s="152">
        <v>110</v>
      </c>
      <c r="AI3166" s="152">
        <v>163</v>
      </c>
      <c r="AJ3166" s="152">
        <v>53</v>
      </c>
      <c r="AK3166" s="152">
        <v>683</v>
      </c>
      <c r="AL3166" s="152">
        <v>746</v>
      </c>
      <c r="AM3166" s="152">
        <v>4</v>
      </c>
      <c r="AO3166" s="152">
        <v>131</v>
      </c>
      <c r="AP3166" s="152">
        <v>10</v>
      </c>
      <c r="AQ3166" s="226">
        <v>168</v>
      </c>
      <c r="AR3166" s="152">
        <v>175</v>
      </c>
      <c r="AS3166" s="152">
        <v>746</v>
      </c>
      <c r="AT3166" s="152">
        <v>143</v>
      </c>
      <c r="AU3166" s="251">
        <v>346</v>
      </c>
      <c r="AV3166" s="152">
        <v>36</v>
      </c>
      <c r="AW3166" s="152">
        <v>42</v>
      </c>
      <c r="AX3166" s="152">
        <v>367</v>
      </c>
      <c r="AY3166" s="152">
        <v>138</v>
      </c>
      <c r="AZ3166" s="152">
        <v>219</v>
      </c>
      <c r="BA3166" s="152">
        <v>115</v>
      </c>
      <c r="BB3166" s="152">
        <v>102</v>
      </c>
      <c r="BC3166" s="152">
        <v>127</v>
      </c>
      <c r="BD3166" s="152">
        <v>119</v>
      </c>
      <c r="BE3166" s="152">
        <v>121</v>
      </c>
      <c r="BF3166" s="152">
        <v>50</v>
      </c>
      <c r="BG3166" s="152">
        <v>30</v>
      </c>
      <c r="BH3166" s="152">
        <v>62</v>
      </c>
      <c r="BI3166" s="152">
        <v>19</v>
      </c>
      <c r="BJ3166" s="152">
        <v>47</v>
      </c>
      <c r="BK3166" s="152">
        <v>26</v>
      </c>
      <c r="BL3166" s="152">
        <v>48</v>
      </c>
      <c r="BM3166" s="152">
        <v>160</v>
      </c>
      <c r="BN3166" s="152">
        <v>43</v>
      </c>
      <c r="BO3166" s="152">
        <v>13</v>
      </c>
      <c r="BP3166" s="152">
        <v>121</v>
      </c>
      <c r="BQ3166" s="152">
        <v>141</v>
      </c>
      <c r="BR3166" s="152">
        <v>41</v>
      </c>
      <c r="BS3166" s="152">
        <v>47</v>
      </c>
      <c r="BT3166" s="152">
        <v>31</v>
      </c>
      <c r="BU3166" s="152">
        <v>28</v>
      </c>
      <c r="BV3166" s="152">
        <v>41</v>
      </c>
      <c r="BW3166" s="152">
        <v>107</v>
      </c>
      <c r="BX3166" s="152">
        <v>137</v>
      </c>
      <c r="BY3166" s="152">
        <v>113</v>
      </c>
      <c r="BZ3166" s="152">
        <v>97</v>
      </c>
      <c r="CA3166" s="152">
        <v>31</v>
      </c>
      <c r="CB3166" s="152">
        <v>40</v>
      </c>
      <c r="CC3166" s="152">
        <v>229</v>
      </c>
      <c r="CD3166" s="152">
        <v>92</v>
      </c>
      <c r="CE3166" s="152">
        <v>0</v>
      </c>
      <c r="CF3166" s="152">
        <v>16</v>
      </c>
      <c r="CG3166" s="152">
        <v>145</v>
      </c>
    </row>
    <row r="3167" spans="1:85" ht="15" thickBot="1">
      <c r="A3167" t="str">
        <f t="shared" si="261"/>
        <v>2024</v>
      </c>
      <c r="B3167" s="209" t="s">
        <v>61</v>
      </c>
      <c r="C3167" s="2">
        <v>45534</v>
      </c>
      <c r="D3167" s="1" t="str">
        <f t="shared" si="262"/>
        <v>OK</v>
      </c>
      <c r="E3167">
        <f t="shared" si="263"/>
        <v>1</v>
      </c>
      <c r="F3167">
        <f t="shared" si="264"/>
        <v>0</v>
      </c>
      <c r="G3167" s="204">
        <v>45534</v>
      </c>
      <c r="H3167" s="152">
        <v>17</v>
      </c>
      <c r="I3167" s="152">
        <v>321</v>
      </c>
      <c r="J3167" s="152">
        <v>176</v>
      </c>
      <c r="K3167" s="152">
        <v>165</v>
      </c>
      <c r="L3167" s="152">
        <v>286</v>
      </c>
      <c r="M3167" s="152">
        <v>197</v>
      </c>
      <c r="N3167" s="152">
        <v>229</v>
      </c>
      <c r="O3167" s="152">
        <v>104</v>
      </c>
      <c r="P3167" s="152">
        <v>344</v>
      </c>
      <c r="Q3167" s="152">
        <v>277</v>
      </c>
      <c r="R3167" s="152">
        <v>302</v>
      </c>
      <c r="S3167" s="152">
        <v>83</v>
      </c>
      <c r="T3167" s="152">
        <v>126</v>
      </c>
      <c r="U3167" s="152">
        <v>32</v>
      </c>
      <c r="V3167" s="152">
        <v>124</v>
      </c>
      <c r="W3167" s="152">
        <v>689</v>
      </c>
      <c r="X3167" s="152">
        <v>302</v>
      </c>
      <c r="Y3167" s="152">
        <v>20</v>
      </c>
      <c r="Z3167" s="152">
        <v>287</v>
      </c>
      <c r="AA3167" s="152">
        <v>12</v>
      </c>
      <c r="AB3167" s="152">
        <v>689</v>
      </c>
      <c r="AC3167" s="152">
        <v>331</v>
      </c>
      <c r="AD3167" s="152">
        <v>0</v>
      </c>
      <c r="AE3167" s="152">
        <v>614</v>
      </c>
      <c r="AF3167" s="152">
        <v>1042</v>
      </c>
      <c r="AG3167" s="152">
        <v>592</v>
      </c>
      <c r="AH3167" s="152">
        <v>96</v>
      </c>
      <c r="AI3167" s="152">
        <v>258</v>
      </c>
      <c r="AJ3167" s="152">
        <v>72</v>
      </c>
      <c r="AK3167" s="152">
        <v>720</v>
      </c>
      <c r="AL3167" s="152">
        <v>912</v>
      </c>
      <c r="AM3167" s="152">
        <v>17</v>
      </c>
      <c r="AO3167" s="152">
        <v>159</v>
      </c>
      <c r="AP3167" s="152">
        <v>34</v>
      </c>
      <c r="AQ3167" s="226">
        <v>168</v>
      </c>
      <c r="AR3167" s="152">
        <v>224</v>
      </c>
      <c r="AS3167" s="152">
        <v>908</v>
      </c>
      <c r="AT3167" s="152">
        <v>187</v>
      </c>
      <c r="AU3167" s="251">
        <v>346</v>
      </c>
      <c r="AV3167" s="152">
        <v>55</v>
      </c>
      <c r="AW3167" s="152">
        <v>71</v>
      </c>
      <c r="AX3167" s="152">
        <v>359</v>
      </c>
      <c r="AY3167" s="152">
        <v>162</v>
      </c>
      <c r="AZ3167" s="152">
        <v>335</v>
      </c>
      <c r="BA3167" s="152">
        <v>171</v>
      </c>
      <c r="BB3167" s="152">
        <v>174</v>
      </c>
      <c r="BC3167" s="152">
        <v>226</v>
      </c>
      <c r="BD3167" s="152">
        <v>159</v>
      </c>
      <c r="BE3167" s="152">
        <v>199</v>
      </c>
      <c r="BF3167" s="152">
        <v>108</v>
      </c>
      <c r="BG3167" s="152">
        <v>38</v>
      </c>
      <c r="BH3167" s="152">
        <v>60</v>
      </c>
      <c r="BI3167" s="152">
        <v>39</v>
      </c>
      <c r="BJ3167" s="152">
        <v>72</v>
      </c>
      <c r="BK3167" s="152">
        <v>29</v>
      </c>
      <c r="BL3167" s="152">
        <v>60</v>
      </c>
      <c r="BM3167" s="152">
        <v>218</v>
      </c>
      <c r="BN3167" s="152">
        <v>37</v>
      </c>
      <c r="BO3167" s="152">
        <v>11</v>
      </c>
      <c r="BP3167" s="152">
        <v>125</v>
      </c>
      <c r="BQ3167" s="152">
        <v>157</v>
      </c>
      <c r="BR3167" s="152">
        <v>40</v>
      </c>
      <c r="BS3167" s="152">
        <v>81</v>
      </c>
      <c r="BT3167" s="152">
        <v>52</v>
      </c>
      <c r="BU3167" s="152">
        <v>44</v>
      </c>
      <c r="BV3167" s="152">
        <v>30</v>
      </c>
      <c r="BW3167" s="152">
        <v>121</v>
      </c>
      <c r="BX3167" s="152">
        <v>154</v>
      </c>
      <c r="BY3167" s="152">
        <v>112</v>
      </c>
      <c r="BZ3167" s="152">
        <v>123</v>
      </c>
      <c r="CA3167" s="152">
        <v>52</v>
      </c>
      <c r="CB3167" s="152">
        <v>61</v>
      </c>
      <c r="CC3167" s="152">
        <v>261</v>
      </c>
      <c r="CD3167" s="152">
        <v>95</v>
      </c>
      <c r="CE3167" s="152">
        <v>0</v>
      </c>
      <c r="CF3167" s="152">
        <v>19</v>
      </c>
      <c r="CG3167" s="152">
        <v>87</v>
      </c>
    </row>
    <row r="3168" spans="1:85" s="85" customFormat="1">
      <c r="A3168" s="85" t="str">
        <f t="shared" si="261"/>
        <v>2024</v>
      </c>
      <c r="B3168" s="228" t="s">
        <v>61</v>
      </c>
      <c r="C3168" s="229">
        <v>45535</v>
      </c>
      <c r="D3168" s="230" t="str">
        <f t="shared" si="262"/>
        <v>OK</v>
      </c>
      <c r="E3168" s="85">
        <f t="shared" si="263"/>
        <v>0</v>
      </c>
      <c r="F3168" s="85">
        <f t="shared" si="264"/>
        <v>1</v>
      </c>
      <c r="G3168" s="204">
        <v>45535</v>
      </c>
      <c r="H3168" s="152">
        <v>26</v>
      </c>
      <c r="I3168" s="152">
        <v>105</v>
      </c>
      <c r="J3168" s="152">
        <v>96</v>
      </c>
      <c r="K3168" s="152">
        <v>72</v>
      </c>
      <c r="L3168" s="152">
        <v>74</v>
      </c>
      <c r="M3168" s="152">
        <v>146</v>
      </c>
      <c r="N3168" s="152">
        <v>42</v>
      </c>
      <c r="O3168" s="152">
        <v>91</v>
      </c>
      <c r="P3168" s="152">
        <v>115</v>
      </c>
      <c r="Q3168" s="152">
        <v>85</v>
      </c>
      <c r="R3168" s="152">
        <v>101</v>
      </c>
      <c r="S3168" s="152">
        <v>36</v>
      </c>
      <c r="T3168" s="152">
        <v>155</v>
      </c>
      <c r="U3168" s="152">
        <v>13</v>
      </c>
      <c r="V3168" s="152">
        <v>57</v>
      </c>
      <c r="W3168" s="152">
        <v>393</v>
      </c>
      <c r="X3168" s="152">
        <v>150</v>
      </c>
      <c r="Y3168" s="152">
        <v>12</v>
      </c>
      <c r="Z3168" s="152">
        <v>147</v>
      </c>
      <c r="AA3168" s="152">
        <v>13</v>
      </c>
      <c r="AB3168" s="152">
        <v>166</v>
      </c>
      <c r="AC3168" s="152">
        <v>230</v>
      </c>
      <c r="AD3168" s="152">
        <v>2</v>
      </c>
      <c r="AE3168" s="152">
        <v>149</v>
      </c>
      <c r="AF3168" s="152">
        <v>274</v>
      </c>
      <c r="AG3168" s="152">
        <v>275</v>
      </c>
      <c r="AH3168" s="152">
        <v>123</v>
      </c>
      <c r="AI3168" s="152">
        <v>185</v>
      </c>
      <c r="AJ3168" s="152">
        <v>52</v>
      </c>
      <c r="AK3168" s="152">
        <v>208</v>
      </c>
      <c r="AL3168" s="152">
        <v>394</v>
      </c>
      <c r="AM3168" s="152">
        <v>1</v>
      </c>
      <c r="AO3168" s="152">
        <v>45</v>
      </c>
      <c r="AP3168" s="152">
        <v>21</v>
      </c>
      <c r="AQ3168" s="146">
        <v>168</v>
      </c>
      <c r="AR3168" s="152">
        <v>51</v>
      </c>
      <c r="AS3168" s="152">
        <v>367</v>
      </c>
      <c r="AT3168" s="152">
        <v>47</v>
      </c>
      <c r="AU3168" s="252">
        <v>346</v>
      </c>
      <c r="AV3168" s="152">
        <v>46</v>
      </c>
      <c r="AW3168" s="152">
        <v>108</v>
      </c>
      <c r="AX3168" s="152">
        <v>93</v>
      </c>
      <c r="AY3168" s="152">
        <v>33</v>
      </c>
      <c r="AZ3168" s="152">
        <v>163</v>
      </c>
      <c r="BA3168" s="152">
        <v>83</v>
      </c>
      <c r="BB3168" s="152">
        <v>59</v>
      </c>
      <c r="BC3168" s="152">
        <v>121</v>
      </c>
      <c r="BD3168" s="152">
        <v>248</v>
      </c>
      <c r="BE3168" s="152">
        <v>44</v>
      </c>
      <c r="BF3168" s="152">
        <v>59</v>
      </c>
      <c r="BG3168" s="152">
        <v>25</v>
      </c>
      <c r="BH3168" s="152">
        <v>27</v>
      </c>
      <c r="BI3168" s="152">
        <v>35</v>
      </c>
      <c r="BJ3168" s="152">
        <v>28</v>
      </c>
      <c r="BK3168" s="152">
        <v>36</v>
      </c>
      <c r="BL3168" s="152">
        <v>94</v>
      </c>
      <c r="BM3168" s="152">
        <v>114</v>
      </c>
      <c r="BN3168" s="152">
        <v>52</v>
      </c>
      <c r="BO3168" s="152">
        <v>8</v>
      </c>
      <c r="BP3168" s="152">
        <v>68</v>
      </c>
      <c r="BQ3168" s="152">
        <v>37</v>
      </c>
      <c r="BR3168" s="152">
        <v>28</v>
      </c>
      <c r="BS3168" s="152">
        <v>24</v>
      </c>
      <c r="BT3168" s="152">
        <v>38</v>
      </c>
      <c r="BU3168" s="152">
        <v>39</v>
      </c>
      <c r="BV3168" s="152">
        <v>28</v>
      </c>
      <c r="BW3168" s="152">
        <v>42</v>
      </c>
      <c r="BX3168" s="152">
        <v>65</v>
      </c>
      <c r="BY3168" s="152">
        <v>82</v>
      </c>
      <c r="BZ3168" s="152">
        <v>33</v>
      </c>
      <c r="CA3168" s="152">
        <v>45</v>
      </c>
      <c r="CB3168" s="152">
        <v>15</v>
      </c>
      <c r="CC3168" s="152">
        <v>177</v>
      </c>
      <c r="CD3168" s="152">
        <v>63</v>
      </c>
      <c r="CE3168" s="152">
        <v>0</v>
      </c>
      <c r="CF3168" s="152">
        <v>31</v>
      </c>
      <c r="CG3168" s="152">
        <v>278</v>
      </c>
    </row>
    <row r="3169" spans="1:85" ht="15" thickBot="1">
      <c r="A3169" t="str">
        <f t="shared" ref="A3169:A3198" si="265">TEXT(C3169,"yyyy")</f>
        <v>2024</v>
      </c>
      <c r="B3169" s="209" t="s">
        <v>2</v>
      </c>
      <c r="C3169" s="2">
        <v>45536</v>
      </c>
      <c r="D3169" s="1" t="str">
        <f t="shared" ref="D3169:D3198" si="266">IF(C3169=G3169,"OK","Wrong date")</f>
        <v>OK</v>
      </c>
      <c r="E3169">
        <f t="shared" ref="E3169:E3198" si="267">IF(OR(WEEKDAY(C3169) = 1, WEEKDAY(C3169) = 7), 0, 1)</f>
        <v>0</v>
      </c>
      <c r="F3169">
        <f t="shared" ref="F3169:F3198" si="268">IF(OR(WEEKDAY(C3169) = 1, WEEKDAY(C3169) = 7), 1, 0)</f>
        <v>1</v>
      </c>
      <c r="G3169" s="212">
        <v>45536</v>
      </c>
      <c r="H3169" s="146">
        <v>37</v>
      </c>
      <c r="I3169" s="146">
        <v>262</v>
      </c>
      <c r="J3169" s="146">
        <v>81</v>
      </c>
      <c r="K3169" s="146">
        <v>294</v>
      </c>
      <c r="L3169" s="146">
        <v>117</v>
      </c>
      <c r="M3169" s="146">
        <v>176</v>
      </c>
      <c r="N3169" s="146">
        <v>109</v>
      </c>
      <c r="O3169" s="146">
        <v>151</v>
      </c>
      <c r="P3169" s="146">
        <v>157</v>
      </c>
      <c r="Q3169" s="146">
        <v>226</v>
      </c>
      <c r="R3169" s="146">
        <v>217</v>
      </c>
      <c r="S3169" s="146">
        <v>43</v>
      </c>
      <c r="T3169" s="146">
        <v>107</v>
      </c>
      <c r="U3169" s="146">
        <v>23</v>
      </c>
      <c r="V3169" s="146">
        <v>53</v>
      </c>
      <c r="W3169" s="146">
        <v>441</v>
      </c>
      <c r="X3169" s="146">
        <v>362</v>
      </c>
      <c r="Y3169" s="146">
        <v>10</v>
      </c>
      <c r="Z3169" s="146">
        <v>205</v>
      </c>
      <c r="AA3169" s="146">
        <v>11</v>
      </c>
      <c r="AB3169" s="146">
        <v>263</v>
      </c>
      <c r="AC3169" s="146">
        <v>537</v>
      </c>
      <c r="AD3169" s="146">
        <v>2</v>
      </c>
      <c r="AE3169" s="146">
        <v>271</v>
      </c>
      <c r="AF3169" s="146">
        <v>707</v>
      </c>
      <c r="AG3169" s="146">
        <v>705</v>
      </c>
      <c r="AH3169" s="146">
        <v>84</v>
      </c>
      <c r="AI3169" s="146">
        <v>667</v>
      </c>
      <c r="AJ3169" s="146">
        <v>43</v>
      </c>
      <c r="AK3169" s="146">
        <v>860</v>
      </c>
      <c r="AL3169" s="146">
        <v>917</v>
      </c>
      <c r="AM3169" s="146">
        <v>11</v>
      </c>
      <c r="AO3169" s="146">
        <v>106</v>
      </c>
      <c r="AP3169" s="146">
        <v>43</v>
      </c>
      <c r="AQ3169" s="146">
        <v>372</v>
      </c>
      <c r="AR3169" s="146">
        <v>101</v>
      </c>
      <c r="AS3169" s="146">
        <v>1190</v>
      </c>
      <c r="AT3169" s="146">
        <v>208</v>
      </c>
      <c r="AU3169" s="250">
        <v>346</v>
      </c>
      <c r="AV3169" s="146">
        <v>148</v>
      </c>
      <c r="AW3169" s="146">
        <v>242</v>
      </c>
      <c r="AX3169" s="146">
        <v>151</v>
      </c>
      <c r="AY3169" s="146">
        <v>76</v>
      </c>
      <c r="AZ3169" s="146">
        <v>498</v>
      </c>
      <c r="BA3169" s="146">
        <v>209</v>
      </c>
      <c r="BB3169" s="146">
        <v>164</v>
      </c>
      <c r="BC3169" s="56">
        <v>85</v>
      </c>
      <c r="BD3169" s="146">
        <v>369</v>
      </c>
      <c r="BE3169" s="146">
        <v>173</v>
      </c>
      <c r="BF3169" s="146">
        <v>81</v>
      </c>
      <c r="BG3169" s="146">
        <v>66</v>
      </c>
      <c r="BH3169" s="146">
        <v>49</v>
      </c>
      <c r="BI3169" s="146">
        <v>60</v>
      </c>
      <c r="BJ3169" s="146">
        <v>71</v>
      </c>
      <c r="BK3169" s="146">
        <v>30</v>
      </c>
      <c r="BL3169" s="146">
        <v>82</v>
      </c>
      <c r="BM3169" s="146">
        <v>375</v>
      </c>
      <c r="BN3169" s="146">
        <v>70</v>
      </c>
      <c r="BO3169" s="146">
        <v>8</v>
      </c>
      <c r="BP3169" s="146">
        <v>89</v>
      </c>
      <c r="BQ3169" s="146">
        <v>95</v>
      </c>
      <c r="BR3169" s="146">
        <v>31</v>
      </c>
      <c r="BS3169" s="146">
        <v>40</v>
      </c>
      <c r="BT3169" s="146">
        <v>69</v>
      </c>
      <c r="BU3169" s="146">
        <v>54</v>
      </c>
      <c r="BV3169" s="146">
        <v>18</v>
      </c>
      <c r="BW3169" s="146">
        <v>50</v>
      </c>
      <c r="BX3169" s="146">
        <v>104</v>
      </c>
      <c r="BY3169" s="146">
        <v>90</v>
      </c>
      <c r="BZ3169" s="146">
        <v>72</v>
      </c>
      <c r="CA3169" s="146">
        <v>87</v>
      </c>
      <c r="CB3169" s="146">
        <v>66</v>
      </c>
      <c r="CC3169" s="146">
        <v>143</v>
      </c>
      <c r="CD3169" s="146">
        <v>64</v>
      </c>
      <c r="CE3169" s="146">
        <v>22</v>
      </c>
      <c r="CF3169" s="146">
        <v>46</v>
      </c>
      <c r="CG3169" s="146">
        <v>134</v>
      </c>
    </row>
    <row r="3170" spans="1:85" ht="15" thickBot="1">
      <c r="A3170" t="str">
        <f t="shared" si="265"/>
        <v>2024</v>
      </c>
      <c r="B3170" s="209" t="s">
        <v>2</v>
      </c>
      <c r="C3170" s="2">
        <v>45537</v>
      </c>
      <c r="D3170" s="1" t="str">
        <f t="shared" si="266"/>
        <v>OK</v>
      </c>
      <c r="E3170">
        <f t="shared" si="267"/>
        <v>1</v>
      </c>
      <c r="F3170">
        <f t="shared" si="268"/>
        <v>0</v>
      </c>
      <c r="G3170" s="204">
        <v>45537</v>
      </c>
      <c r="H3170" s="152">
        <v>39</v>
      </c>
      <c r="I3170" s="152">
        <v>356</v>
      </c>
      <c r="J3170" s="152">
        <v>263</v>
      </c>
      <c r="K3170" s="152">
        <v>172</v>
      </c>
      <c r="L3170" s="152">
        <v>326</v>
      </c>
      <c r="M3170" s="152">
        <v>159</v>
      </c>
      <c r="N3170" s="152">
        <v>229</v>
      </c>
      <c r="O3170" s="152">
        <v>92</v>
      </c>
      <c r="P3170" s="152">
        <v>425</v>
      </c>
      <c r="Q3170" s="152">
        <v>389</v>
      </c>
      <c r="R3170" s="152">
        <v>343</v>
      </c>
      <c r="S3170" s="152">
        <v>80</v>
      </c>
      <c r="T3170" s="152">
        <v>124</v>
      </c>
      <c r="U3170" s="152">
        <v>25</v>
      </c>
      <c r="V3170" s="152">
        <v>128</v>
      </c>
      <c r="W3170" s="152">
        <v>601</v>
      </c>
      <c r="X3170" s="152">
        <v>237</v>
      </c>
      <c r="Y3170" s="152">
        <v>19</v>
      </c>
      <c r="Z3170" s="152">
        <v>893</v>
      </c>
      <c r="AA3170" s="152">
        <v>2</v>
      </c>
      <c r="AB3170" s="152">
        <v>933</v>
      </c>
      <c r="AC3170" s="152">
        <v>297</v>
      </c>
      <c r="AD3170" s="152">
        <v>7</v>
      </c>
      <c r="AE3170" s="152">
        <v>840</v>
      </c>
      <c r="AF3170" s="152">
        <v>1363</v>
      </c>
      <c r="AG3170" s="152">
        <v>618</v>
      </c>
      <c r="AH3170" s="152">
        <v>45</v>
      </c>
      <c r="AI3170" s="152">
        <v>258</v>
      </c>
      <c r="AJ3170" s="152">
        <v>52</v>
      </c>
      <c r="AK3170" s="152">
        <v>955</v>
      </c>
      <c r="AL3170" s="152">
        <v>936</v>
      </c>
      <c r="AM3170" s="152">
        <v>10</v>
      </c>
      <c r="AO3170" s="152">
        <v>188</v>
      </c>
      <c r="AP3170" s="152">
        <v>35</v>
      </c>
      <c r="AQ3170" s="152">
        <v>236</v>
      </c>
      <c r="AR3170" s="152">
        <v>224</v>
      </c>
      <c r="AS3170" s="152">
        <v>1074</v>
      </c>
      <c r="AT3170" s="152">
        <v>215</v>
      </c>
      <c r="AU3170" s="251">
        <v>346</v>
      </c>
      <c r="AV3170" s="152">
        <v>53</v>
      </c>
      <c r="AW3170" s="152">
        <v>84</v>
      </c>
      <c r="AX3170" s="152">
        <v>467</v>
      </c>
      <c r="AY3170" s="152">
        <v>175</v>
      </c>
      <c r="AZ3170" s="152">
        <v>398</v>
      </c>
      <c r="BA3170" s="152">
        <v>127</v>
      </c>
      <c r="BB3170" s="152">
        <v>116</v>
      </c>
      <c r="BC3170" s="55">
        <v>202</v>
      </c>
      <c r="BD3170" s="152">
        <v>144</v>
      </c>
      <c r="BE3170" s="152">
        <v>202</v>
      </c>
      <c r="BF3170" s="152">
        <v>101</v>
      </c>
      <c r="BG3170" s="152">
        <v>45</v>
      </c>
      <c r="BH3170" s="152">
        <v>75</v>
      </c>
      <c r="BI3170" s="152">
        <v>31</v>
      </c>
      <c r="BJ3170" s="152">
        <v>80</v>
      </c>
      <c r="BK3170" s="152">
        <v>17</v>
      </c>
      <c r="BL3170" s="152">
        <v>64</v>
      </c>
      <c r="BM3170" s="152">
        <v>345</v>
      </c>
      <c r="BN3170" s="152">
        <v>50</v>
      </c>
      <c r="BO3170" s="152">
        <v>15</v>
      </c>
      <c r="BP3170" s="152">
        <v>136</v>
      </c>
      <c r="BQ3170" s="152">
        <v>127</v>
      </c>
      <c r="BR3170" s="152">
        <v>71</v>
      </c>
      <c r="BS3170" s="152">
        <v>71</v>
      </c>
      <c r="BT3170" s="152">
        <v>39</v>
      </c>
      <c r="BU3170" s="152">
        <v>30</v>
      </c>
      <c r="BV3170" s="152">
        <v>28</v>
      </c>
      <c r="BW3170" s="152">
        <v>76</v>
      </c>
      <c r="BX3170" s="152">
        <v>171</v>
      </c>
      <c r="BY3170" s="152">
        <v>111</v>
      </c>
      <c r="BZ3170" s="152">
        <v>130</v>
      </c>
      <c r="CA3170" s="152">
        <v>31</v>
      </c>
      <c r="CB3170" s="152">
        <v>63</v>
      </c>
      <c r="CC3170" s="152">
        <v>217</v>
      </c>
      <c r="CD3170" s="152">
        <v>84</v>
      </c>
      <c r="CE3170" s="152">
        <v>27</v>
      </c>
      <c r="CF3170" s="152">
        <v>17</v>
      </c>
      <c r="CG3170" s="152">
        <v>129</v>
      </c>
    </row>
    <row r="3171" spans="1:85" ht="15" thickBot="1">
      <c r="A3171" t="str">
        <f t="shared" si="265"/>
        <v>2024</v>
      </c>
      <c r="B3171" s="209" t="s">
        <v>2</v>
      </c>
      <c r="C3171" s="2">
        <v>45538</v>
      </c>
      <c r="D3171" s="1" t="str">
        <f t="shared" si="266"/>
        <v>OK</v>
      </c>
      <c r="E3171">
        <f t="shared" si="267"/>
        <v>1</v>
      </c>
      <c r="F3171">
        <f t="shared" si="268"/>
        <v>0</v>
      </c>
      <c r="G3171" s="204">
        <v>45538</v>
      </c>
      <c r="H3171" s="152">
        <v>20</v>
      </c>
      <c r="I3171" s="152">
        <v>361</v>
      </c>
      <c r="J3171" s="152">
        <v>248</v>
      </c>
      <c r="K3171" s="152">
        <v>180</v>
      </c>
      <c r="L3171" s="152">
        <v>348</v>
      </c>
      <c r="M3171" s="152">
        <v>182</v>
      </c>
      <c r="N3171" s="152">
        <v>276</v>
      </c>
      <c r="O3171" s="152">
        <v>92</v>
      </c>
      <c r="P3171" s="152">
        <v>388</v>
      </c>
      <c r="Q3171" s="152">
        <v>374</v>
      </c>
      <c r="R3171" s="152">
        <v>324</v>
      </c>
      <c r="S3171" s="152">
        <v>86</v>
      </c>
      <c r="T3171" s="152">
        <v>129</v>
      </c>
      <c r="U3171" s="152">
        <v>26</v>
      </c>
      <c r="V3171" s="152">
        <v>99</v>
      </c>
      <c r="W3171" s="152">
        <v>705</v>
      </c>
      <c r="X3171" s="152">
        <v>240</v>
      </c>
      <c r="Y3171" s="152">
        <v>26</v>
      </c>
      <c r="Z3171" s="152">
        <v>399</v>
      </c>
      <c r="AA3171" s="152">
        <v>10</v>
      </c>
      <c r="AB3171" s="152">
        <v>923</v>
      </c>
      <c r="AC3171" s="152">
        <v>235</v>
      </c>
      <c r="AD3171" s="152">
        <v>4</v>
      </c>
      <c r="AE3171" s="152">
        <v>896</v>
      </c>
      <c r="AF3171" s="152">
        <v>1338</v>
      </c>
      <c r="AG3171" s="152">
        <v>603</v>
      </c>
      <c r="AH3171" s="152">
        <v>61</v>
      </c>
      <c r="AI3171" s="152">
        <v>275</v>
      </c>
      <c r="AJ3171" s="152">
        <v>48</v>
      </c>
      <c r="AK3171" s="152">
        <v>981</v>
      </c>
      <c r="AL3171" s="152">
        <v>1010</v>
      </c>
      <c r="AM3171" s="152">
        <v>6</v>
      </c>
      <c r="AO3171" s="152">
        <v>181</v>
      </c>
      <c r="AP3171" s="152">
        <v>21</v>
      </c>
      <c r="AQ3171" s="152">
        <v>173</v>
      </c>
      <c r="AR3171" s="152">
        <v>251</v>
      </c>
      <c r="AS3171" s="152">
        <v>1124</v>
      </c>
      <c r="AT3171" s="152">
        <v>227</v>
      </c>
      <c r="AU3171" s="251">
        <v>346</v>
      </c>
      <c r="AV3171" s="152">
        <v>31</v>
      </c>
      <c r="AW3171" s="152">
        <v>77</v>
      </c>
      <c r="AX3171" s="152">
        <v>466</v>
      </c>
      <c r="AY3171" s="152">
        <v>219</v>
      </c>
      <c r="AZ3171" s="152">
        <v>332</v>
      </c>
      <c r="BA3171" s="152">
        <v>149</v>
      </c>
      <c r="BB3171" s="152">
        <v>82</v>
      </c>
      <c r="BC3171" s="55">
        <v>117</v>
      </c>
      <c r="BD3171" s="152">
        <v>126</v>
      </c>
      <c r="BE3171" s="152">
        <v>211</v>
      </c>
      <c r="BF3171" s="152">
        <v>79</v>
      </c>
      <c r="BG3171" s="152">
        <v>56</v>
      </c>
      <c r="BH3171" s="152">
        <v>68</v>
      </c>
      <c r="BI3171" s="152">
        <v>31</v>
      </c>
      <c r="BJ3171" s="152">
        <v>54</v>
      </c>
      <c r="BK3171" s="152">
        <v>20</v>
      </c>
      <c r="BL3171" s="152">
        <v>37</v>
      </c>
      <c r="BM3171" s="152">
        <v>213</v>
      </c>
      <c r="BN3171" s="152">
        <v>57</v>
      </c>
      <c r="BO3171" s="152">
        <v>10</v>
      </c>
      <c r="BP3171" s="152">
        <v>139</v>
      </c>
      <c r="BQ3171" s="152">
        <v>180</v>
      </c>
      <c r="BR3171" s="152">
        <v>60</v>
      </c>
      <c r="BS3171" s="152">
        <v>57</v>
      </c>
      <c r="BT3171" s="152">
        <v>41</v>
      </c>
      <c r="BU3171" s="152">
        <v>24</v>
      </c>
      <c r="BV3171" s="152">
        <v>24</v>
      </c>
      <c r="BW3171" s="152">
        <v>120</v>
      </c>
      <c r="BX3171" s="152">
        <v>178</v>
      </c>
      <c r="BY3171" s="152">
        <v>78</v>
      </c>
      <c r="BZ3171" s="152">
        <v>123</v>
      </c>
      <c r="CA3171" s="152">
        <v>22</v>
      </c>
      <c r="CB3171" s="152">
        <v>71</v>
      </c>
      <c r="CC3171" s="152">
        <v>218</v>
      </c>
      <c r="CD3171" s="152">
        <v>96</v>
      </c>
      <c r="CE3171" s="152">
        <v>3</v>
      </c>
      <c r="CF3171" s="152">
        <v>16</v>
      </c>
      <c r="CG3171" s="152">
        <v>97</v>
      </c>
    </row>
    <row r="3172" spans="1:85" ht="15" thickBot="1">
      <c r="A3172" t="str">
        <f t="shared" si="265"/>
        <v>2024</v>
      </c>
      <c r="B3172" s="209" t="s">
        <v>2</v>
      </c>
      <c r="C3172" s="2">
        <v>45539</v>
      </c>
      <c r="D3172" s="1" t="str">
        <f t="shared" si="266"/>
        <v>OK</v>
      </c>
      <c r="E3172">
        <f t="shared" si="267"/>
        <v>1</v>
      </c>
      <c r="F3172">
        <f t="shared" si="268"/>
        <v>0</v>
      </c>
      <c r="G3172" s="204">
        <v>45539</v>
      </c>
      <c r="H3172" s="152">
        <v>19</v>
      </c>
      <c r="I3172" s="152">
        <v>332</v>
      </c>
      <c r="J3172" s="152">
        <v>229</v>
      </c>
      <c r="K3172" s="152">
        <v>184</v>
      </c>
      <c r="L3172" s="152">
        <v>334</v>
      </c>
      <c r="M3172" s="152">
        <v>179</v>
      </c>
      <c r="N3172" s="152">
        <v>271</v>
      </c>
      <c r="O3172" s="152">
        <v>97</v>
      </c>
      <c r="P3172" s="152">
        <v>412</v>
      </c>
      <c r="Q3172" s="152">
        <v>368</v>
      </c>
      <c r="R3172" s="152">
        <v>367</v>
      </c>
      <c r="S3172" s="152">
        <v>67</v>
      </c>
      <c r="T3172" s="152">
        <v>135</v>
      </c>
      <c r="U3172" s="152">
        <v>32</v>
      </c>
      <c r="V3172" s="152">
        <v>129</v>
      </c>
      <c r="W3172" s="152">
        <v>663</v>
      </c>
      <c r="X3172" s="152">
        <v>244</v>
      </c>
      <c r="Y3172" s="152">
        <v>18</v>
      </c>
      <c r="Z3172" s="152">
        <v>251</v>
      </c>
      <c r="AA3172" s="152">
        <v>10</v>
      </c>
      <c r="AB3172" s="152">
        <v>882</v>
      </c>
      <c r="AC3172" s="152">
        <v>242</v>
      </c>
      <c r="AD3172" s="152">
        <v>9</v>
      </c>
      <c r="AE3172" s="152">
        <v>807</v>
      </c>
      <c r="AF3172" s="152">
        <v>1246</v>
      </c>
      <c r="AG3172" s="152">
        <v>595</v>
      </c>
      <c r="AH3172" s="152">
        <v>100</v>
      </c>
      <c r="AI3172" s="152">
        <v>262</v>
      </c>
      <c r="AJ3172" s="152">
        <v>59</v>
      </c>
      <c r="AK3172" s="152">
        <v>931</v>
      </c>
      <c r="AL3172" s="152">
        <v>940</v>
      </c>
      <c r="AM3172" s="152">
        <v>6</v>
      </c>
      <c r="AO3172" s="152">
        <v>170</v>
      </c>
      <c r="AP3172" s="152">
        <v>24</v>
      </c>
      <c r="AQ3172" s="152">
        <v>174</v>
      </c>
      <c r="AR3172" s="152">
        <v>249</v>
      </c>
      <c r="AS3172" s="152">
        <v>1014</v>
      </c>
      <c r="AT3172" s="152">
        <v>207</v>
      </c>
      <c r="AU3172" s="251">
        <v>346</v>
      </c>
      <c r="AV3172" s="152">
        <v>46</v>
      </c>
      <c r="AW3172" s="152">
        <v>90</v>
      </c>
      <c r="AX3172" s="152">
        <v>470</v>
      </c>
      <c r="AY3172" s="152">
        <v>206</v>
      </c>
      <c r="AZ3172" s="152">
        <v>347</v>
      </c>
      <c r="BA3172" s="152">
        <v>144</v>
      </c>
      <c r="BB3172" s="152">
        <v>102</v>
      </c>
      <c r="BC3172" s="55">
        <v>102</v>
      </c>
      <c r="BD3172" s="152">
        <v>127</v>
      </c>
      <c r="BE3172" s="152">
        <v>208</v>
      </c>
      <c r="BF3172" s="152">
        <v>86</v>
      </c>
      <c r="BG3172" s="152">
        <v>50</v>
      </c>
      <c r="BH3172" s="152">
        <v>85</v>
      </c>
      <c r="BI3172" s="152">
        <v>27</v>
      </c>
      <c r="BJ3172" s="152">
        <v>81</v>
      </c>
      <c r="BK3172" s="152">
        <v>27</v>
      </c>
      <c r="BL3172" s="152">
        <v>55</v>
      </c>
      <c r="BM3172" s="152">
        <v>210</v>
      </c>
      <c r="BN3172" s="152">
        <v>45</v>
      </c>
      <c r="BO3172" s="152">
        <v>17</v>
      </c>
      <c r="BP3172" s="152">
        <v>164</v>
      </c>
      <c r="BQ3172" s="152">
        <v>170</v>
      </c>
      <c r="BR3172" s="152">
        <v>44</v>
      </c>
      <c r="BS3172" s="152">
        <v>61</v>
      </c>
      <c r="BT3172" s="152">
        <v>40</v>
      </c>
      <c r="BU3172" s="152">
        <v>33</v>
      </c>
      <c r="BV3172" s="152">
        <v>28</v>
      </c>
      <c r="BW3172" s="152">
        <v>91</v>
      </c>
      <c r="BX3172" s="152">
        <v>161</v>
      </c>
      <c r="BY3172" s="152">
        <v>118</v>
      </c>
      <c r="BZ3172" s="152">
        <v>153</v>
      </c>
      <c r="CA3172" s="152">
        <v>39</v>
      </c>
      <c r="CB3172" s="152">
        <v>63</v>
      </c>
      <c r="CC3172" s="152">
        <v>229</v>
      </c>
      <c r="CD3172" s="152">
        <v>89</v>
      </c>
      <c r="CE3172" s="152">
        <v>13</v>
      </c>
      <c r="CF3172" s="152">
        <v>17</v>
      </c>
      <c r="CG3172" s="152">
        <v>142</v>
      </c>
    </row>
    <row r="3173" spans="1:85" ht="15" thickBot="1">
      <c r="A3173" t="str">
        <f t="shared" si="265"/>
        <v>2024</v>
      </c>
      <c r="B3173" s="209" t="s">
        <v>2</v>
      </c>
      <c r="C3173" s="2">
        <v>45540</v>
      </c>
      <c r="D3173" s="1" t="str">
        <f t="shared" si="266"/>
        <v>OK</v>
      </c>
      <c r="E3173">
        <f t="shared" si="267"/>
        <v>1</v>
      </c>
      <c r="F3173">
        <f t="shared" si="268"/>
        <v>0</v>
      </c>
      <c r="G3173" s="204">
        <v>45540</v>
      </c>
      <c r="H3173" s="152">
        <v>30</v>
      </c>
      <c r="I3173" s="152">
        <v>448</v>
      </c>
      <c r="J3173" s="152">
        <v>239</v>
      </c>
      <c r="K3173" s="152">
        <v>185</v>
      </c>
      <c r="L3173" s="152">
        <v>355</v>
      </c>
      <c r="M3173" s="152">
        <v>176</v>
      </c>
      <c r="N3173" s="152">
        <v>288</v>
      </c>
      <c r="O3173" s="152">
        <v>127</v>
      </c>
      <c r="P3173" s="152">
        <v>437</v>
      </c>
      <c r="Q3173" s="152">
        <v>399</v>
      </c>
      <c r="R3173" s="152">
        <v>363</v>
      </c>
      <c r="S3173" s="152">
        <v>92</v>
      </c>
      <c r="T3173" s="152">
        <v>145</v>
      </c>
      <c r="U3173" s="152">
        <v>33</v>
      </c>
      <c r="V3173" s="152">
        <v>132</v>
      </c>
      <c r="W3173" s="152">
        <v>753</v>
      </c>
      <c r="X3173" s="152">
        <v>319</v>
      </c>
      <c r="Y3173" s="152">
        <v>17</v>
      </c>
      <c r="Z3173" s="152">
        <v>289</v>
      </c>
      <c r="AA3173" s="152">
        <v>23</v>
      </c>
      <c r="AB3173" s="152">
        <v>991</v>
      </c>
      <c r="AC3173" s="152">
        <v>350</v>
      </c>
      <c r="AD3173" s="152">
        <v>9</v>
      </c>
      <c r="AE3173" s="152">
        <v>920</v>
      </c>
      <c r="AF3173" s="152">
        <v>1503</v>
      </c>
      <c r="AG3173" s="152">
        <v>677</v>
      </c>
      <c r="AH3173" s="152">
        <v>117</v>
      </c>
      <c r="AI3173" s="152">
        <v>296</v>
      </c>
      <c r="AJ3173" s="152">
        <v>80</v>
      </c>
      <c r="AK3173" s="152">
        <v>1101</v>
      </c>
      <c r="AL3173" s="152">
        <v>1095</v>
      </c>
      <c r="AM3173" s="152">
        <v>11</v>
      </c>
      <c r="AO3173" s="152">
        <v>184</v>
      </c>
      <c r="AP3173" s="152">
        <v>25</v>
      </c>
      <c r="AQ3173" s="152">
        <v>243</v>
      </c>
      <c r="AR3173" s="152">
        <v>233</v>
      </c>
      <c r="AS3173" s="152">
        <v>1231</v>
      </c>
      <c r="AT3173" s="152">
        <v>203</v>
      </c>
      <c r="AU3173" s="251">
        <v>346</v>
      </c>
      <c r="AV3173" s="152">
        <v>43</v>
      </c>
      <c r="AW3173" s="152">
        <v>142</v>
      </c>
      <c r="AX3173" s="152">
        <v>491</v>
      </c>
      <c r="AY3173" s="152">
        <v>184</v>
      </c>
      <c r="AZ3173" s="152">
        <v>436</v>
      </c>
      <c r="BA3173" s="152">
        <v>207</v>
      </c>
      <c r="BB3173" s="152">
        <v>108</v>
      </c>
      <c r="BC3173" s="55">
        <v>107</v>
      </c>
      <c r="BD3173" s="152">
        <v>194</v>
      </c>
      <c r="BE3173" s="152">
        <v>281</v>
      </c>
      <c r="BF3173" s="152">
        <v>107</v>
      </c>
      <c r="BG3173" s="152">
        <v>63</v>
      </c>
      <c r="BH3173" s="152">
        <v>59</v>
      </c>
      <c r="BI3173" s="152">
        <v>55</v>
      </c>
      <c r="BJ3173" s="152">
        <v>78</v>
      </c>
      <c r="BK3173" s="152">
        <v>21</v>
      </c>
      <c r="BL3173" s="152">
        <v>79</v>
      </c>
      <c r="BM3173" s="152">
        <v>226</v>
      </c>
      <c r="BN3173" s="152">
        <v>68</v>
      </c>
      <c r="BO3173" s="152">
        <v>19</v>
      </c>
      <c r="BP3173" s="152">
        <v>151</v>
      </c>
      <c r="BQ3173" s="152">
        <v>198</v>
      </c>
      <c r="BR3173" s="152">
        <v>66</v>
      </c>
      <c r="BS3173" s="152">
        <v>68</v>
      </c>
      <c r="BT3173" s="152">
        <v>53</v>
      </c>
      <c r="BU3173" s="152">
        <v>49</v>
      </c>
      <c r="BV3173" s="152">
        <v>41</v>
      </c>
      <c r="BW3173" s="152">
        <v>162</v>
      </c>
      <c r="BX3173" s="152">
        <v>193</v>
      </c>
      <c r="BY3173" s="152">
        <v>112</v>
      </c>
      <c r="BZ3173" s="152">
        <v>112</v>
      </c>
      <c r="CA3173" s="152">
        <v>46</v>
      </c>
      <c r="CB3173" s="152">
        <v>61</v>
      </c>
      <c r="CC3173" s="152">
        <v>239</v>
      </c>
      <c r="CD3173" s="152">
        <v>103</v>
      </c>
      <c r="CE3173" s="152">
        <v>31</v>
      </c>
      <c r="CF3173" s="152">
        <v>27</v>
      </c>
      <c r="CG3173" s="152">
        <v>143</v>
      </c>
    </row>
    <row r="3174" spans="1:85" ht="15" thickBot="1">
      <c r="A3174" t="str">
        <f t="shared" si="265"/>
        <v>2024</v>
      </c>
      <c r="B3174" s="209" t="s">
        <v>2</v>
      </c>
      <c r="C3174" s="2">
        <v>45541</v>
      </c>
      <c r="D3174" s="1" t="str">
        <f t="shared" si="266"/>
        <v>OK</v>
      </c>
      <c r="E3174">
        <f t="shared" si="267"/>
        <v>1</v>
      </c>
      <c r="F3174">
        <f t="shared" si="268"/>
        <v>0</v>
      </c>
      <c r="G3174" s="204">
        <v>45541</v>
      </c>
      <c r="H3174" s="152">
        <v>20</v>
      </c>
      <c r="I3174" s="152">
        <v>267</v>
      </c>
      <c r="J3174" s="152">
        <v>140</v>
      </c>
      <c r="K3174" s="152">
        <v>115</v>
      </c>
      <c r="L3174" s="152">
        <v>237</v>
      </c>
      <c r="M3174" s="152">
        <v>180</v>
      </c>
      <c r="N3174" s="152">
        <v>201</v>
      </c>
      <c r="O3174" s="152">
        <v>77</v>
      </c>
      <c r="P3174" s="152">
        <v>303</v>
      </c>
      <c r="Q3174" s="152">
        <v>243</v>
      </c>
      <c r="R3174" s="152">
        <v>271</v>
      </c>
      <c r="S3174" s="152">
        <v>67</v>
      </c>
      <c r="T3174" s="152">
        <v>144</v>
      </c>
      <c r="U3174" s="152">
        <v>22</v>
      </c>
      <c r="V3174" s="152">
        <v>96</v>
      </c>
      <c r="W3174" s="152">
        <v>584</v>
      </c>
      <c r="X3174" s="152">
        <v>200</v>
      </c>
      <c r="Y3174" s="152">
        <v>17</v>
      </c>
      <c r="Z3174" s="152">
        <v>210</v>
      </c>
      <c r="AA3174" s="152">
        <v>7</v>
      </c>
      <c r="AB3174" s="152">
        <v>575</v>
      </c>
      <c r="AC3174" s="152">
        <v>183</v>
      </c>
      <c r="AD3174" s="152">
        <v>5</v>
      </c>
      <c r="AE3174" s="152">
        <v>608</v>
      </c>
      <c r="AF3174" s="152">
        <v>823</v>
      </c>
      <c r="AG3174" s="152">
        <v>396</v>
      </c>
      <c r="AH3174" s="152">
        <v>101</v>
      </c>
      <c r="AI3174" s="152">
        <v>208</v>
      </c>
      <c r="AJ3174" s="152">
        <v>67</v>
      </c>
      <c r="AK3174" s="152">
        <v>652</v>
      </c>
      <c r="AL3174" s="152">
        <v>742</v>
      </c>
      <c r="AM3174" s="152">
        <v>10</v>
      </c>
      <c r="AO3174" s="152">
        <v>129</v>
      </c>
      <c r="AP3174" s="152">
        <v>16</v>
      </c>
      <c r="AQ3174" s="152">
        <v>146</v>
      </c>
      <c r="AR3174" s="152">
        <v>174</v>
      </c>
      <c r="AS3174" s="152">
        <v>704</v>
      </c>
      <c r="AT3174" s="152">
        <v>131</v>
      </c>
      <c r="AU3174" s="251">
        <v>346</v>
      </c>
      <c r="AV3174" s="152">
        <v>24</v>
      </c>
      <c r="AW3174" s="152">
        <v>70</v>
      </c>
      <c r="AX3174" s="152">
        <v>353</v>
      </c>
      <c r="AY3174" s="152">
        <v>122</v>
      </c>
      <c r="AZ3174" s="152">
        <v>244</v>
      </c>
      <c r="BA3174" s="152">
        <v>123</v>
      </c>
      <c r="BB3174" s="152">
        <v>66</v>
      </c>
      <c r="BC3174" s="55">
        <v>102</v>
      </c>
      <c r="BD3174" s="152">
        <v>147</v>
      </c>
      <c r="BE3174" s="152">
        <v>144</v>
      </c>
      <c r="BF3174" s="152">
        <v>100</v>
      </c>
      <c r="BG3174" s="152">
        <v>42</v>
      </c>
      <c r="BH3174" s="152">
        <v>53</v>
      </c>
      <c r="BI3174" s="152">
        <v>41</v>
      </c>
      <c r="BJ3174" s="152">
        <v>47</v>
      </c>
      <c r="BK3174" s="152">
        <v>19</v>
      </c>
      <c r="BL3174" s="152">
        <v>37</v>
      </c>
      <c r="BM3174" s="152">
        <v>194</v>
      </c>
      <c r="BN3174" s="152">
        <v>35</v>
      </c>
      <c r="BO3174" s="152">
        <v>12</v>
      </c>
      <c r="BP3174" s="152">
        <v>98</v>
      </c>
      <c r="BQ3174" s="152">
        <v>106</v>
      </c>
      <c r="BR3174" s="152">
        <v>41</v>
      </c>
      <c r="BS3174" s="152">
        <v>70</v>
      </c>
      <c r="BT3174" s="152">
        <v>49</v>
      </c>
      <c r="BU3174" s="152">
        <v>42</v>
      </c>
      <c r="BV3174" s="152">
        <v>36</v>
      </c>
      <c r="BW3174" s="152">
        <v>115</v>
      </c>
      <c r="BX3174" s="152">
        <v>124</v>
      </c>
      <c r="BY3174" s="152">
        <v>105</v>
      </c>
      <c r="BZ3174" s="152">
        <v>96</v>
      </c>
      <c r="CA3174" s="152">
        <v>24</v>
      </c>
      <c r="CB3174" s="152">
        <v>56</v>
      </c>
      <c r="CC3174" s="152">
        <v>228</v>
      </c>
      <c r="CD3174" s="152">
        <v>82</v>
      </c>
      <c r="CE3174" s="152">
        <v>20</v>
      </c>
      <c r="CF3174" s="152">
        <v>15</v>
      </c>
      <c r="CG3174" s="152">
        <v>116</v>
      </c>
    </row>
    <row r="3175" spans="1:85" ht="15" thickBot="1">
      <c r="A3175" t="str">
        <f t="shared" si="265"/>
        <v>2024</v>
      </c>
      <c r="B3175" s="209" t="s">
        <v>2</v>
      </c>
      <c r="C3175" s="2">
        <v>45542</v>
      </c>
      <c r="D3175" s="1" t="str">
        <f t="shared" si="266"/>
        <v>OK</v>
      </c>
      <c r="E3175">
        <f t="shared" si="267"/>
        <v>0</v>
      </c>
      <c r="F3175">
        <f t="shared" si="268"/>
        <v>1</v>
      </c>
      <c r="G3175" s="204">
        <v>45542</v>
      </c>
      <c r="H3175" s="152">
        <v>27</v>
      </c>
      <c r="I3175" s="152">
        <v>187</v>
      </c>
      <c r="J3175" s="152">
        <v>77</v>
      </c>
      <c r="K3175" s="152">
        <v>131</v>
      </c>
      <c r="L3175" s="152">
        <v>124</v>
      </c>
      <c r="M3175" s="152">
        <v>210</v>
      </c>
      <c r="N3175" s="152">
        <v>87</v>
      </c>
      <c r="O3175" s="152">
        <v>86</v>
      </c>
      <c r="P3175" s="152">
        <v>203</v>
      </c>
      <c r="Q3175" s="152">
        <v>165</v>
      </c>
      <c r="R3175" s="152">
        <v>176</v>
      </c>
      <c r="S3175" s="152">
        <v>45</v>
      </c>
      <c r="T3175" s="152">
        <v>152</v>
      </c>
      <c r="U3175" s="152">
        <v>12</v>
      </c>
      <c r="V3175" s="152">
        <v>63</v>
      </c>
      <c r="W3175" s="152">
        <v>519</v>
      </c>
      <c r="X3175" s="152">
        <v>203</v>
      </c>
      <c r="Y3175" s="152">
        <v>6</v>
      </c>
      <c r="Z3175" s="152">
        <v>181</v>
      </c>
      <c r="AA3175" s="152">
        <v>41</v>
      </c>
      <c r="AB3175" s="152">
        <v>235</v>
      </c>
      <c r="AC3175" s="152">
        <v>579</v>
      </c>
      <c r="AD3175" s="152">
        <v>10</v>
      </c>
      <c r="AE3175" s="152">
        <v>213</v>
      </c>
      <c r="AF3175" s="152">
        <v>521</v>
      </c>
      <c r="AG3175" s="152">
        <v>467</v>
      </c>
      <c r="AH3175" s="152">
        <v>96</v>
      </c>
      <c r="AI3175" s="152">
        <v>245</v>
      </c>
      <c r="AJ3175" s="152">
        <v>52</v>
      </c>
      <c r="AK3175" s="152">
        <v>467</v>
      </c>
      <c r="AL3175" s="152">
        <v>571</v>
      </c>
      <c r="AM3175" s="152">
        <v>12</v>
      </c>
      <c r="AO3175" s="152">
        <v>87</v>
      </c>
      <c r="AP3175" s="152">
        <v>80</v>
      </c>
      <c r="AQ3175" s="152">
        <v>284</v>
      </c>
      <c r="AR3175" s="152">
        <v>94</v>
      </c>
      <c r="AS3175" s="152">
        <v>673</v>
      </c>
      <c r="AT3175" s="152">
        <v>86</v>
      </c>
      <c r="AU3175" s="251">
        <v>346</v>
      </c>
      <c r="AV3175" s="152">
        <v>66</v>
      </c>
      <c r="AW3175" s="152">
        <v>172</v>
      </c>
      <c r="AX3175" s="152">
        <v>160</v>
      </c>
      <c r="AY3175" s="152">
        <v>58</v>
      </c>
      <c r="AZ3175" s="152">
        <v>292</v>
      </c>
      <c r="BA3175" s="152">
        <v>155</v>
      </c>
      <c r="BB3175" s="152">
        <v>133</v>
      </c>
      <c r="BC3175" s="55">
        <v>95</v>
      </c>
      <c r="BD3175" s="152">
        <v>246</v>
      </c>
      <c r="BE3175" s="152">
        <v>104</v>
      </c>
      <c r="BF3175" s="152">
        <v>48</v>
      </c>
      <c r="BG3175" s="152">
        <v>48</v>
      </c>
      <c r="BH3175" s="152">
        <v>32</v>
      </c>
      <c r="BI3175" s="152">
        <v>45</v>
      </c>
      <c r="BJ3175" s="152">
        <v>38</v>
      </c>
      <c r="BK3175" s="152">
        <v>51</v>
      </c>
      <c r="BL3175" s="152">
        <v>168</v>
      </c>
      <c r="BM3175" s="152">
        <v>217</v>
      </c>
      <c r="BN3175" s="152">
        <v>60</v>
      </c>
      <c r="BO3175" s="152">
        <v>5</v>
      </c>
      <c r="BP3175" s="152">
        <v>93</v>
      </c>
      <c r="BQ3175" s="152">
        <v>75</v>
      </c>
      <c r="BR3175" s="152">
        <v>25</v>
      </c>
      <c r="BS3175" s="152">
        <v>50</v>
      </c>
      <c r="BT3175" s="152">
        <v>40</v>
      </c>
      <c r="BU3175" s="152">
        <v>24</v>
      </c>
      <c r="BV3175" s="152">
        <v>25</v>
      </c>
      <c r="BW3175" s="152">
        <v>40</v>
      </c>
      <c r="BX3175" s="152">
        <v>93</v>
      </c>
      <c r="BY3175" s="152">
        <v>99</v>
      </c>
      <c r="BZ3175" s="152">
        <v>50</v>
      </c>
      <c r="CA3175" s="152">
        <v>44</v>
      </c>
      <c r="CB3175" s="152">
        <v>36</v>
      </c>
      <c r="CC3175" s="152">
        <v>173</v>
      </c>
      <c r="CD3175" s="152">
        <v>74</v>
      </c>
      <c r="CE3175" s="152">
        <v>21</v>
      </c>
      <c r="CF3175" s="152">
        <v>5</v>
      </c>
      <c r="CG3175" s="152">
        <v>92</v>
      </c>
    </row>
    <row r="3176" spans="1:85" ht="15" thickBot="1">
      <c r="A3176" t="str">
        <f t="shared" si="265"/>
        <v>2024</v>
      </c>
      <c r="B3176" s="209" t="s">
        <v>2</v>
      </c>
      <c r="C3176" s="2">
        <v>45543</v>
      </c>
      <c r="D3176" s="1" t="str">
        <f t="shared" si="266"/>
        <v>OK</v>
      </c>
      <c r="E3176">
        <f t="shared" si="267"/>
        <v>0</v>
      </c>
      <c r="F3176">
        <f t="shared" si="268"/>
        <v>1</v>
      </c>
      <c r="G3176" s="204">
        <v>45543</v>
      </c>
      <c r="H3176" s="152">
        <v>51</v>
      </c>
      <c r="I3176" s="152">
        <v>270</v>
      </c>
      <c r="J3176" s="152">
        <v>45</v>
      </c>
      <c r="K3176" s="152">
        <v>227</v>
      </c>
      <c r="L3176" s="152">
        <v>96</v>
      </c>
      <c r="M3176" s="152">
        <v>176</v>
      </c>
      <c r="N3176" s="152">
        <v>76</v>
      </c>
      <c r="O3176" s="152">
        <v>95</v>
      </c>
      <c r="P3176" s="152">
        <v>151</v>
      </c>
      <c r="Q3176" s="152">
        <v>219</v>
      </c>
      <c r="R3176" s="152">
        <v>192</v>
      </c>
      <c r="S3176" s="152">
        <v>53</v>
      </c>
      <c r="T3176" s="152">
        <v>103</v>
      </c>
      <c r="U3176" s="152">
        <v>9</v>
      </c>
      <c r="V3176" s="152">
        <v>47</v>
      </c>
      <c r="W3176" s="152">
        <v>468</v>
      </c>
      <c r="X3176" s="152">
        <v>254</v>
      </c>
      <c r="Y3176" s="152">
        <v>33</v>
      </c>
      <c r="Z3176" s="152">
        <v>200</v>
      </c>
      <c r="AA3176" s="152">
        <v>29</v>
      </c>
      <c r="AB3176" s="152">
        <v>275</v>
      </c>
      <c r="AC3176" s="152">
        <v>433</v>
      </c>
      <c r="AD3176" s="152">
        <v>8</v>
      </c>
      <c r="AE3176" s="152">
        <v>255</v>
      </c>
      <c r="AF3176" s="152">
        <v>622</v>
      </c>
      <c r="AG3176" s="152">
        <v>621</v>
      </c>
      <c r="AH3176" s="152">
        <v>128</v>
      </c>
      <c r="AI3176" s="152">
        <v>391</v>
      </c>
      <c r="AJ3176" s="152">
        <v>36</v>
      </c>
      <c r="AK3176" s="152">
        <v>716</v>
      </c>
      <c r="AL3176" s="152">
        <v>763</v>
      </c>
      <c r="AM3176" s="152">
        <v>12</v>
      </c>
      <c r="AO3176" s="152">
        <v>114</v>
      </c>
      <c r="AP3176" s="152">
        <v>25</v>
      </c>
      <c r="AQ3176" s="152">
        <v>267</v>
      </c>
      <c r="AR3176" s="152">
        <v>96</v>
      </c>
      <c r="AS3176" s="152">
        <v>987</v>
      </c>
      <c r="AT3176" s="152">
        <v>145</v>
      </c>
      <c r="AU3176" s="251">
        <v>346</v>
      </c>
      <c r="AV3176" s="152">
        <v>97</v>
      </c>
      <c r="AW3176" s="152">
        <v>256</v>
      </c>
      <c r="AX3176" s="152">
        <v>122</v>
      </c>
      <c r="AY3176" s="152">
        <v>56</v>
      </c>
      <c r="AZ3176" s="152">
        <v>413</v>
      </c>
      <c r="BA3176" s="152">
        <v>247</v>
      </c>
      <c r="BB3176" s="152">
        <v>175</v>
      </c>
      <c r="BC3176" s="55">
        <v>70</v>
      </c>
      <c r="BD3176" s="152">
        <v>268</v>
      </c>
      <c r="BE3176" s="152">
        <v>135</v>
      </c>
      <c r="BF3176" s="152">
        <v>75</v>
      </c>
      <c r="BG3176" s="152">
        <v>43</v>
      </c>
      <c r="BH3176" s="152">
        <v>58</v>
      </c>
      <c r="BI3176" s="152">
        <v>70</v>
      </c>
      <c r="BJ3176" s="152">
        <v>62</v>
      </c>
      <c r="BK3176" s="152">
        <v>29</v>
      </c>
      <c r="BL3176" s="152">
        <v>93</v>
      </c>
      <c r="BM3176" s="152">
        <v>168</v>
      </c>
      <c r="BN3176" s="152">
        <v>84</v>
      </c>
      <c r="BO3176" s="152">
        <v>11</v>
      </c>
      <c r="BP3176" s="152">
        <v>71</v>
      </c>
      <c r="BQ3176" s="152">
        <v>83</v>
      </c>
      <c r="BR3176" s="152">
        <v>28</v>
      </c>
      <c r="BS3176" s="152">
        <v>50</v>
      </c>
      <c r="BT3176" s="152">
        <v>74</v>
      </c>
      <c r="BU3176" s="152">
        <v>51</v>
      </c>
      <c r="BV3176" s="152">
        <v>8</v>
      </c>
      <c r="BW3176" s="152">
        <v>36</v>
      </c>
      <c r="BX3176" s="152">
        <v>91</v>
      </c>
      <c r="BY3176" s="152">
        <v>107</v>
      </c>
      <c r="BZ3176" s="152">
        <v>64</v>
      </c>
      <c r="CA3176" s="152">
        <v>70</v>
      </c>
      <c r="CB3176" s="152">
        <v>56</v>
      </c>
      <c r="CC3176" s="152">
        <v>112</v>
      </c>
      <c r="CD3176" s="152">
        <v>59</v>
      </c>
      <c r="CE3176" s="152">
        <v>23</v>
      </c>
      <c r="CF3176" s="152">
        <v>6</v>
      </c>
      <c r="CG3176" s="152">
        <v>116</v>
      </c>
    </row>
    <row r="3177" spans="1:85" ht="15" thickBot="1">
      <c r="A3177" t="str">
        <f t="shared" si="265"/>
        <v>2024</v>
      </c>
      <c r="B3177" s="209" t="s">
        <v>2</v>
      </c>
      <c r="C3177" s="2">
        <v>45544</v>
      </c>
      <c r="D3177" s="1" t="str">
        <f t="shared" si="266"/>
        <v>OK</v>
      </c>
      <c r="E3177">
        <f t="shared" si="267"/>
        <v>1</v>
      </c>
      <c r="F3177">
        <f t="shared" si="268"/>
        <v>0</v>
      </c>
      <c r="G3177" s="204">
        <v>45544</v>
      </c>
      <c r="H3177" s="152">
        <v>28</v>
      </c>
      <c r="I3177" s="152">
        <v>407</v>
      </c>
      <c r="J3177" s="152">
        <v>228</v>
      </c>
      <c r="K3177" s="152">
        <v>195</v>
      </c>
      <c r="L3177" s="152">
        <v>355</v>
      </c>
      <c r="M3177" s="152">
        <v>163</v>
      </c>
      <c r="N3177" s="152">
        <v>261</v>
      </c>
      <c r="O3177" s="152">
        <v>94</v>
      </c>
      <c r="P3177" s="152">
        <v>463</v>
      </c>
      <c r="Q3177" s="152">
        <v>450</v>
      </c>
      <c r="R3177" s="152">
        <v>416</v>
      </c>
      <c r="S3177" s="152">
        <v>94</v>
      </c>
      <c r="T3177" s="152">
        <v>159</v>
      </c>
      <c r="U3177" s="152">
        <v>30</v>
      </c>
      <c r="V3177" s="152">
        <v>108</v>
      </c>
      <c r="W3177" s="152">
        <v>631</v>
      </c>
      <c r="X3177" s="152">
        <v>249</v>
      </c>
      <c r="Y3177" s="152">
        <v>17</v>
      </c>
      <c r="Z3177" s="152">
        <v>227</v>
      </c>
      <c r="AA3177" s="152">
        <v>15</v>
      </c>
      <c r="AB3177" s="152">
        <v>952</v>
      </c>
      <c r="AC3177" s="152">
        <v>273</v>
      </c>
      <c r="AD3177" s="152">
        <v>11</v>
      </c>
      <c r="AE3177" s="152">
        <v>890</v>
      </c>
      <c r="AF3177" s="152">
        <v>1477</v>
      </c>
      <c r="AG3177" s="152">
        <v>655</v>
      </c>
      <c r="AH3177" s="152">
        <v>127</v>
      </c>
      <c r="AI3177" s="152">
        <v>289</v>
      </c>
      <c r="AJ3177" s="152">
        <v>67</v>
      </c>
      <c r="AK3177" s="152">
        <v>1044</v>
      </c>
      <c r="AL3177" s="152">
        <v>985</v>
      </c>
      <c r="AM3177" s="152">
        <v>13</v>
      </c>
      <c r="AO3177" s="152">
        <v>219</v>
      </c>
      <c r="AP3177" s="152">
        <v>28</v>
      </c>
      <c r="AQ3177" s="152">
        <v>229</v>
      </c>
      <c r="AR3177" s="152">
        <v>259</v>
      </c>
      <c r="AS3177" s="152">
        <v>1182</v>
      </c>
      <c r="AT3177" s="152">
        <v>265</v>
      </c>
      <c r="AU3177" s="251">
        <v>346</v>
      </c>
      <c r="AV3177" s="152">
        <v>59</v>
      </c>
      <c r="AW3177" s="152">
        <v>70</v>
      </c>
      <c r="AX3177" s="152">
        <v>491</v>
      </c>
      <c r="AY3177" s="152">
        <v>173</v>
      </c>
      <c r="AZ3177" s="152">
        <v>439</v>
      </c>
      <c r="BA3177" s="152">
        <v>185</v>
      </c>
      <c r="BB3177" s="152">
        <v>127</v>
      </c>
      <c r="BC3177" s="55">
        <v>87</v>
      </c>
      <c r="BD3177" s="152">
        <v>154</v>
      </c>
      <c r="BE3177" s="152">
        <v>224</v>
      </c>
      <c r="BF3177" s="152">
        <v>86</v>
      </c>
      <c r="BG3177" s="152">
        <v>51</v>
      </c>
      <c r="BH3177" s="152">
        <v>78</v>
      </c>
      <c r="BI3177" s="152">
        <v>40</v>
      </c>
      <c r="BJ3177" s="152">
        <v>73</v>
      </c>
      <c r="BK3177" s="152">
        <v>19</v>
      </c>
      <c r="BL3177" s="152">
        <v>44</v>
      </c>
      <c r="BM3177" s="152">
        <v>254</v>
      </c>
      <c r="BN3177" s="152">
        <v>65</v>
      </c>
      <c r="BO3177" s="152">
        <v>6</v>
      </c>
      <c r="BP3177" s="152">
        <v>153</v>
      </c>
      <c r="BQ3177" s="152">
        <v>163</v>
      </c>
      <c r="BR3177" s="152">
        <v>55</v>
      </c>
      <c r="BS3177" s="152">
        <v>62</v>
      </c>
      <c r="BT3177" s="152">
        <v>50</v>
      </c>
      <c r="BU3177" s="152">
        <v>29</v>
      </c>
      <c r="BV3177" s="152">
        <v>39</v>
      </c>
      <c r="BW3177" s="152">
        <v>98</v>
      </c>
      <c r="BX3177" s="152">
        <v>158</v>
      </c>
      <c r="BY3177" s="152">
        <v>103</v>
      </c>
      <c r="BZ3177" s="152">
        <v>142</v>
      </c>
      <c r="CA3177" s="152">
        <v>46</v>
      </c>
      <c r="CB3177" s="152">
        <v>66</v>
      </c>
      <c r="CC3177" s="152">
        <v>213</v>
      </c>
      <c r="CD3177" s="152">
        <v>88</v>
      </c>
      <c r="CE3177" s="152">
        <v>28</v>
      </c>
      <c r="CF3177" s="152">
        <v>25</v>
      </c>
      <c r="CG3177" s="152">
        <v>118</v>
      </c>
    </row>
    <row r="3178" spans="1:85" ht="15" thickBot="1">
      <c r="A3178" t="str">
        <f t="shared" si="265"/>
        <v>2024</v>
      </c>
      <c r="B3178" s="209" t="s">
        <v>2</v>
      </c>
      <c r="C3178" s="2">
        <v>45545</v>
      </c>
      <c r="D3178" s="1" t="str">
        <f t="shared" si="266"/>
        <v>OK</v>
      </c>
      <c r="E3178">
        <f t="shared" si="267"/>
        <v>1</v>
      </c>
      <c r="F3178">
        <f t="shared" si="268"/>
        <v>0</v>
      </c>
      <c r="G3178" s="204">
        <v>45545</v>
      </c>
      <c r="H3178" s="152">
        <v>8</v>
      </c>
      <c r="I3178" s="152">
        <v>412</v>
      </c>
      <c r="J3178" s="152">
        <v>251</v>
      </c>
      <c r="K3178" s="152">
        <v>159</v>
      </c>
      <c r="L3178" s="152">
        <v>404</v>
      </c>
      <c r="M3178" s="152">
        <v>207</v>
      </c>
      <c r="N3178" s="152">
        <v>274</v>
      </c>
      <c r="O3178" s="152">
        <v>105</v>
      </c>
      <c r="P3178" s="152">
        <v>463</v>
      </c>
      <c r="Q3178" s="152">
        <v>430</v>
      </c>
      <c r="R3178" s="152">
        <v>406</v>
      </c>
      <c r="S3178" s="152">
        <v>84</v>
      </c>
      <c r="T3178" s="152">
        <v>134</v>
      </c>
      <c r="U3178" s="152">
        <v>34</v>
      </c>
      <c r="V3178" s="152">
        <v>112</v>
      </c>
      <c r="W3178" s="152">
        <v>701</v>
      </c>
      <c r="X3178" s="152">
        <v>304</v>
      </c>
      <c r="Y3178" s="152">
        <v>28</v>
      </c>
      <c r="Z3178" s="152">
        <v>224</v>
      </c>
      <c r="AA3178" s="152">
        <v>5</v>
      </c>
      <c r="AB3178" s="152">
        <v>1057</v>
      </c>
      <c r="AC3178" s="152">
        <v>306</v>
      </c>
      <c r="AD3178" s="152">
        <v>10</v>
      </c>
      <c r="AE3178" s="152">
        <v>978</v>
      </c>
      <c r="AF3178" s="152">
        <v>1546</v>
      </c>
      <c r="AG3178" s="152">
        <v>707</v>
      </c>
      <c r="AH3178" s="152">
        <v>117</v>
      </c>
      <c r="AI3178" s="152">
        <v>230</v>
      </c>
      <c r="AJ3178" s="152">
        <v>72</v>
      </c>
      <c r="AK3178" s="152">
        <v>1064</v>
      </c>
      <c r="AL3178" s="152">
        <v>1099</v>
      </c>
      <c r="AM3178" s="152">
        <v>15</v>
      </c>
      <c r="AO3178" s="152">
        <v>212</v>
      </c>
      <c r="AP3178" s="152">
        <v>70</v>
      </c>
      <c r="AQ3178" s="152">
        <v>215</v>
      </c>
      <c r="AR3178" s="152">
        <v>285</v>
      </c>
      <c r="AS3178" s="152">
        <v>1181</v>
      </c>
      <c r="AT3178" s="152">
        <v>259</v>
      </c>
      <c r="AU3178" s="251">
        <v>346</v>
      </c>
      <c r="AV3178" s="152">
        <v>56</v>
      </c>
      <c r="AW3178" s="152">
        <v>103</v>
      </c>
      <c r="AX3178" s="152">
        <v>523</v>
      </c>
      <c r="AY3178" s="152">
        <v>198</v>
      </c>
      <c r="AZ3178" s="152">
        <v>334</v>
      </c>
      <c r="BA3178" s="152">
        <v>187</v>
      </c>
      <c r="BB3178" s="152">
        <v>76</v>
      </c>
      <c r="BC3178" s="55">
        <v>97</v>
      </c>
      <c r="BD3178" s="152">
        <v>161</v>
      </c>
      <c r="BE3178" s="152">
        <v>204</v>
      </c>
      <c r="BF3178" s="152">
        <v>77</v>
      </c>
      <c r="BG3178" s="152">
        <v>48</v>
      </c>
      <c r="BH3178" s="152">
        <v>70</v>
      </c>
      <c r="BI3178" s="152">
        <v>29</v>
      </c>
      <c r="BJ3178" s="152">
        <v>70</v>
      </c>
      <c r="BK3178" s="152">
        <v>26</v>
      </c>
      <c r="BL3178" s="152">
        <v>37</v>
      </c>
      <c r="BM3178" s="152">
        <v>235</v>
      </c>
      <c r="BN3178" s="152">
        <v>40</v>
      </c>
      <c r="BO3178" s="152">
        <v>11</v>
      </c>
      <c r="BP3178" s="152">
        <v>132</v>
      </c>
      <c r="BQ3178" s="152">
        <v>200</v>
      </c>
      <c r="BR3178" s="152">
        <v>44</v>
      </c>
      <c r="BS3178" s="152">
        <v>57</v>
      </c>
      <c r="BT3178" s="152">
        <v>37</v>
      </c>
      <c r="BU3178" s="152">
        <v>55</v>
      </c>
      <c r="BV3178" s="152">
        <v>38</v>
      </c>
      <c r="BW3178" s="152">
        <v>123</v>
      </c>
      <c r="BX3178" s="152">
        <v>178</v>
      </c>
      <c r="BY3178" s="152">
        <v>109</v>
      </c>
      <c r="BZ3178" s="152">
        <v>132</v>
      </c>
      <c r="CA3178" s="152">
        <v>52</v>
      </c>
      <c r="CB3178" s="152">
        <v>77</v>
      </c>
      <c r="CC3178" s="152">
        <v>224</v>
      </c>
      <c r="CD3178" s="152">
        <v>103</v>
      </c>
      <c r="CE3178" s="152">
        <v>18</v>
      </c>
      <c r="CF3178" s="152">
        <v>15</v>
      </c>
      <c r="CG3178" s="152">
        <v>129</v>
      </c>
    </row>
    <row r="3179" spans="1:85" ht="15" thickBot="1">
      <c r="A3179" t="str">
        <f t="shared" si="265"/>
        <v>2024</v>
      </c>
      <c r="B3179" s="209" t="s">
        <v>2</v>
      </c>
      <c r="C3179" s="2">
        <v>45546</v>
      </c>
      <c r="D3179" s="1" t="str">
        <f t="shared" si="266"/>
        <v>OK</v>
      </c>
      <c r="E3179">
        <f t="shared" si="267"/>
        <v>1</v>
      </c>
      <c r="F3179">
        <f t="shared" si="268"/>
        <v>0</v>
      </c>
      <c r="G3179" s="204">
        <v>45546</v>
      </c>
      <c r="H3179" s="152">
        <v>31</v>
      </c>
      <c r="I3179" s="152">
        <v>380</v>
      </c>
      <c r="J3179" s="152">
        <v>250</v>
      </c>
      <c r="K3179" s="152">
        <v>165</v>
      </c>
      <c r="L3179" s="152">
        <v>360</v>
      </c>
      <c r="M3179" s="152">
        <v>184</v>
      </c>
      <c r="N3179" s="152">
        <v>248</v>
      </c>
      <c r="O3179" s="152">
        <v>158</v>
      </c>
      <c r="P3179" s="152">
        <v>455</v>
      </c>
      <c r="Q3179" s="152">
        <v>402</v>
      </c>
      <c r="R3179" s="152">
        <v>425</v>
      </c>
      <c r="S3179" s="152">
        <v>91</v>
      </c>
      <c r="T3179" s="152">
        <v>136</v>
      </c>
      <c r="U3179" s="152">
        <v>31</v>
      </c>
      <c r="V3179" s="152">
        <v>111</v>
      </c>
      <c r="W3179" s="152">
        <v>680</v>
      </c>
      <c r="X3179" s="152">
        <v>305</v>
      </c>
      <c r="Y3179" s="152">
        <v>17</v>
      </c>
      <c r="Z3179" s="152">
        <v>244</v>
      </c>
      <c r="AA3179" s="152">
        <v>12</v>
      </c>
      <c r="AB3179" s="152">
        <v>957</v>
      </c>
      <c r="AC3179" s="152">
        <v>264</v>
      </c>
      <c r="AD3179" s="152">
        <v>8</v>
      </c>
      <c r="AE3179" s="152">
        <v>903</v>
      </c>
      <c r="AF3179" s="152">
        <v>1395</v>
      </c>
      <c r="AG3179" s="152">
        <v>619</v>
      </c>
      <c r="AH3179" s="152">
        <v>107</v>
      </c>
      <c r="AI3179" s="152">
        <v>254</v>
      </c>
      <c r="AJ3179" s="152">
        <v>63</v>
      </c>
      <c r="AK3179" s="152">
        <v>980</v>
      </c>
      <c r="AL3179" s="152">
        <v>998</v>
      </c>
      <c r="AM3179" s="152">
        <v>9</v>
      </c>
      <c r="AO3179" s="152">
        <v>187</v>
      </c>
      <c r="AP3179" s="152">
        <v>38</v>
      </c>
      <c r="AQ3179" s="152">
        <v>220</v>
      </c>
      <c r="AR3179" s="152">
        <v>272</v>
      </c>
      <c r="AS3179" s="152">
        <v>1065</v>
      </c>
      <c r="AT3179" s="152">
        <v>214</v>
      </c>
      <c r="AU3179" s="251">
        <v>346</v>
      </c>
      <c r="AV3179" s="152">
        <v>44</v>
      </c>
      <c r="AW3179" s="152">
        <v>84</v>
      </c>
      <c r="AX3179" s="152">
        <v>496</v>
      </c>
      <c r="AY3179" s="152">
        <v>197</v>
      </c>
      <c r="AZ3179" s="152">
        <v>369</v>
      </c>
      <c r="BA3179" s="152">
        <v>164</v>
      </c>
      <c r="BB3179" s="152">
        <v>232</v>
      </c>
      <c r="BC3179" s="55">
        <v>110</v>
      </c>
      <c r="BD3179" s="152">
        <v>172</v>
      </c>
      <c r="BE3179" s="152">
        <v>213</v>
      </c>
      <c r="BF3179" s="152">
        <v>84</v>
      </c>
      <c r="BG3179" s="152">
        <v>47</v>
      </c>
      <c r="BH3179" s="152">
        <v>72</v>
      </c>
      <c r="BI3179" s="152">
        <v>55</v>
      </c>
      <c r="BJ3179" s="152">
        <v>88</v>
      </c>
      <c r="BK3179" s="152">
        <v>31</v>
      </c>
      <c r="BL3179" s="152">
        <v>42</v>
      </c>
      <c r="BM3179" s="152">
        <v>171</v>
      </c>
      <c r="BN3179" s="152">
        <v>41</v>
      </c>
      <c r="BO3179" s="152">
        <v>41</v>
      </c>
      <c r="BP3179" s="152">
        <v>119</v>
      </c>
      <c r="BQ3179" s="152">
        <v>140</v>
      </c>
      <c r="BR3179" s="152">
        <v>46</v>
      </c>
      <c r="BS3179" s="152">
        <v>61</v>
      </c>
      <c r="BT3179" s="152">
        <v>47</v>
      </c>
      <c r="BU3179" s="152">
        <v>55</v>
      </c>
      <c r="BV3179" s="152">
        <v>30</v>
      </c>
      <c r="BW3179" s="152">
        <v>93</v>
      </c>
      <c r="BX3179" s="152">
        <v>139</v>
      </c>
      <c r="BY3179" s="152">
        <v>78</v>
      </c>
      <c r="BZ3179" s="152">
        <v>129</v>
      </c>
      <c r="CA3179" s="152">
        <v>53</v>
      </c>
      <c r="CB3179" s="152">
        <v>56</v>
      </c>
      <c r="CC3179" s="152">
        <v>208</v>
      </c>
      <c r="CD3179" s="152">
        <v>109</v>
      </c>
      <c r="CE3179" s="152">
        <v>29</v>
      </c>
      <c r="CF3179" s="152">
        <v>15</v>
      </c>
      <c r="CG3179" s="152">
        <v>126</v>
      </c>
    </row>
    <row r="3180" spans="1:85" ht="15" thickBot="1">
      <c r="A3180" t="str">
        <f t="shared" si="265"/>
        <v>2024</v>
      </c>
      <c r="B3180" s="209" t="s">
        <v>2</v>
      </c>
      <c r="C3180" s="2">
        <v>45547</v>
      </c>
      <c r="D3180" s="1" t="str">
        <f t="shared" si="266"/>
        <v>OK</v>
      </c>
      <c r="E3180">
        <f t="shared" si="267"/>
        <v>1</v>
      </c>
      <c r="F3180">
        <f t="shared" si="268"/>
        <v>0</v>
      </c>
      <c r="G3180" s="204">
        <v>45547</v>
      </c>
      <c r="H3180" s="152">
        <v>12</v>
      </c>
      <c r="I3180" s="152">
        <v>404</v>
      </c>
      <c r="J3180" s="152">
        <v>252</v>
      </c>
      <c r="K3180" s="152">
        <v>196</v>
      </c>
      <c r="L3180" s="152">
        <v>354</v>
      </c>
      <c r="M3180" s="152">
        <v>180</v>
      </c>
      <c r="N3180" s="152">
        <v>294</v>
      </c>
      <c r="O3180" s="152">
        <v>120</v>
      </c>
      <c r="P3180" s="152">
        <v>444</v>
      </c>
      <c r="Q3180" s="152">
        <v>407</v>
      </c>
      <c r="R3180" s="152">
        <v>423</v>
      </c>
      <c r="S3180" s="152">
        <v>96</v>
      </c>
      <c r="T3180" s="152">
        <v>117</v>
      </c>
      <c r="U3180" s="152">
        <v>33</v>
      </c>
      <c r="V3180" s="152">
        <v>114</v>
      </c>
      <c r="W3180" s="152">
        <v>650</v>
      </c>
      <c r="X3180" s="152">
        <v>343</v>
      </c>
      <c r="Y3180" s="152">
        <v>12</v>
      </c>
      <c r="Z3180" s="152">
        <v>260</v>
      </c>
      <c r="AA3180" s="152">
        <v>13</v>
      </c>
      <c r="AB3180" s="152">
        <v>952</v>
      </c>
      <c r="AC3180" s="152">
        <v>341</v>
      </c>
      <c r="AD3180" s="152">
        <v>11</v>
      </c>
      <c r="AE3180" s="152">
        <v>885</v>
      </c>
      <c r="AF3180" s="152">
        <v>1401</v>
      </c>
      <c r="AG3180" s="152">
        <v>697</v>
      </c>
      <c r="AH3180" s="152">
        <v>124</v>
      </c>
      <c r="AI3180" s="152">
        <v>212</v>
      </c>
      <c r="AJ3180" s="152">
        <v>61</v>
      </c>
      <c r="AK3180" s="152">
        <v>1096</v>
      </c>
      <c r="AL3180" s="152">
        <v>1166</v>
      </c>
      <c r="AM3180" s="152">
        <v>10</v>
      </c>
      <c r="AO3180" s="152">
        <v>202</v>
      </c>
      <c r="AP3180" s="152">
        <v>42</v>
      </c>
      <c r="AQ3180" s="152">
        <v>247</v>
      </c>
      <c r="AR3180" s="152">
        <v>267</v>
      </c>
      <c r="AS3180" s="152">
        <v>1260</v>
      </c>
      <c r="AT3180" s="152">
        <v>205</v>
      </c>
      <c r="AU3180" s="251">
        <v>346</v>
      </c>
      <c r="AV3180" s="152">
        <v>61</v>
      </c>
      <c r="AW3180" s="152">
        <v>122</v>
      </c>
      <c r="AX3180" s="152">
        <v>466</v>
      </c>
      <c r="AY3180" s="152">
        <v>167</v>
      </c>
      <c r="AZ3180" s="152">
        <v>420</v>
      </c>
      <c r="BA3180" s="152">
        <v>159</v>
      </c>
      <c r="BB3180" s="152">
        <v>113</v>
      </c>
      <c r="BC3180" s="55">
        <v>106</v>
      </c>
      <c r="BD3180" s="152">
        <v>178</v>
      </c>
      <c r="BE3180" s="152">
        <v>277</v>
      </c>
      <c r="BF3180" s="152">
        <v>59</v>
      </c>
      <c r="BG3180" s="152">
        <v>49</v>
      </c>
      <c r="BH3180" s="152">
        <v>74</v>
      </c>
      <c r="BI3180" s="152">
        <v>52</v>
      </c>
      <c r="BJ3180" s="152">
        <v>72</v>
      </c>
      <c r="BK3180" s="152">
        <v>37</v>
      </c>
      <c r="BL3180" s="152">
        <v>63</v>
      </c>
      <c r="BM3180" s="152">
        <v>211</v>
      </c>
      <c r="BN3180" s="152">
        <v>56</v>
      </c>
      <c r="BO3180" s="152">
        <v>12</v>
      </c>
      <c r="BP3180" s="152">
        <v>136</v>
      </c>
      <c r="BQ3180" s="152">
        <v>176</v>
      </c>
      <c r="BR3180" s="152">
        <v>77</v>
      </c>
      <c r="BS3180" s="152">
        <v>84</v>
      </c>
      <c r="BT3180" s="152">
        <v>54</v>
      </c>
      <c r="BU3180" s="152">
        <v>52</v>
      </c>
      <c r="BV3180" s="152">
        <v>31</v>
      </c>
      <c r="BW3180" s="152">
        <v>134</v>
      </c>
      <c r="BX3180" s="152">
        <v>170</v>
      </c>
      <c r="BY3180" s="152">
        <v>97</v>
      </c>
      <c r="BZ3180" s="152">
        <v>138</v>
      </c>
      <c r="CA3180" s="152">
        <v>43</v>
      </c>
      <c r="CB3180" s="152">
        <v>79</v>
      </c>
      <c r="CC3180" s="152">
        <v>238</v>
      </c>
      <c r="CD3180" s="152">
        <v>100</v>
      </c>
      <c r="CE3180" s="152">
        <v>12</v>
      </c>
      <c r="CF3180" s="152">
        <v>17</v>
      </c>
      <c r="CG3180" s="152">
        <v>110</v>
      </c>
    </row>
    <row r="3181" spans="1:85" ht="15" thickBot="1">
      <c r="A3181" t="str">
        <f t="shared" si="265"/>
        <v>2024</v>
      </c>
      <c r="B3181" s="209" t="s">
        <v>2</v>
      </c>
      <c r="C3181" s="2">
        <v>45548</v>
      </c>
      <c r="D3181" s="1" t="str">
        <f t="shared" si="266"/>
        <v>OK</v>
      </c>
      <c r="E3181">
        <f t="shared" si="267"/>
        <v>1</v>
      </c>
      <c r="F3181">
        <f t="shared" si="268"/>
        <v>0</v>
      </c>
      <c r="G3181" s="204">
        <v>45548</v>
      </c>
      <c r="H3181" s="152">
        <v>39</v>
      </c>
      <c r="I3181" s="152">
        <v>333</v>
      </c>
      <c r="J3181" s="152">
        <v>193</v>
      </c>
      <c r="K3181" s="152">
        <v>163</v>
      </c>
      <c r="L3181" s="152">
        <v>292</v>
      </c>
      <c r="M3181" s="152">
        <v>198</v>
      </c>
      <c r="N3181" s="152">
        <v>246</v>
      </c>
      <c r="O3181" s="152">
        <v>88</v>
      </c>
      <c r="P3181" s="152">
        <v>391</v>
      </c>
      <c r="Q3181" s="152">
        <v>311</v>
      </c>
      <c r="R3181" s="152">
        <v>389</v>
      </c>
      <c r="S3181" s="152">
        <v>67</v>
      </c>
      <c r="T3181" s="152">
        <v>176</v>
      </c>
      <c r="U3181" s="152">
        <v>28</v>
      </c>
      <c r="V3181" s="152">
        <v>113</v>
      </c>
      <c r="W3181" s="152">
        <v>638</v>
      </c>
      <c r="X3181" s="152">
        <v>206</v>
      </c>
      <c r="Y3181" s="152">
        <v>21</v>
      </c>
      <c r="Z3181" s="152">
        <v>258</v>
      </c>
      <c r="AA3181" s="152">
        <v>21</v>
      </c>
      <c r="AB3181" s="152">
        <v>651</v>
      </c>
      <c r="AC3181" s="152">
        <v>291</v>
      </c>
      <c r="AD3181" s="152">
        <v>8</v>
      </c>
      <c r="AE3181" s="152">
        <v>664</v>
      </c>
      <c r="AF3181" s="152">
        <v>1061</v>
      </c>
      <c r="AG3181" s="152">
        <v>540</v>
      </c>
      <c r="AH3181" s="152">
        <v>121</v>
      </c>
      <c r="AI3181" s="152">
        <v>268</v>
      </c>
      <c r="AJ3181" s="152">
        <v>50</v>
      </c>
      <c r="AK3181" s="152">
        <v>776</v>
      </c>
      <c r="AL3181" s="152">
        <v>878</v>
      </c>
      <c r="AM3181" s="152">
        <v>10</v>
      </c>
      <c r="AO3181" s="152">
        <v>161</v>
      </c>
      <c r="AP3181" s="152">
        <v>25</v>
      </c>
      <c r="AQ3181" s="152">
        <v>169</v>
      </c>
      <c r="AR3181" s="152">
        <v>234</v>
      </c>
      <c r="AS3181" s="152">
        <v>878</v>
      </c>
      <c r="AT3181" s="152">
        <v>179</v>
      </c>
      <c r="AU3181" s="251">
        <v>346</v>
      </c>
      <c r="AV3181" s="152">
        <v>63</v>
      </c>
      <c r="AW3181" s="152">
        <v>94</v>
      </c>
      <c r="AX3181" s="152">
        <v>386</v>
      </c>
      <c r="AY3181" s="152">
        <v>166</v>
      </c>
      <c r="AZ3181" s="152">
        <v>368</v>
      </c>
      <c r="BA3181" s="152">
        <v>167</v>
      </c>
      <c r="BB3181" s="152">
        <v>93</v>
      </c>
      <c r="BC3181" s="55">
        <v>72</v>
      </c>
      <c r="BD3181" s="152">
        <v>125</v>
      </c>
      <c r="BE3181" s="152">
        <v>179</v>
      </c>
      <c r="BF3181" s="152">
        <v>62</v>
      </c>
      <c r="BG3181" s="152">
        <v>57</v>
      </c>
      <c r="BH3181" s="152">
        <v>71</v>
      </c>
      <c r="BI3181" s="152">
        <v>44</v>
      </c>
      <c r="BJ3181" s="152">
        <v>59</v>
      </c>
      <c r="BK3181" s="152">
        <v>27</v>
      </c>
      <c r="BL3181" s="152">
        <v>38</v>
      </c>
      <c r="BM3181" s="152">
        <v>183</v>
      </c>
      <c r="BN3181" s="152">
        <v>36</v>
      </c>
      <c r="BO3181" s="152">
        <v>11</v>
      </c>
      <c r="BP3181" s="152">
        <v>104</v>
      </c>
      <c r="BQ3181" s="152">
        <v>125</v>
      </c>
      <c r="BR3181" s="152">
        <v>62</v>
      </c>
      <c r="BS3181" s="152">
        <v>63</v>
      </c>
      <c r="BT3181" s="152">
        <v>58</v>
      </c>
      <c r="BU3181" s="152">
        <v>46</v>
      </c>
      <c r="BV3181" s="152">
        <v>27</v>
      </c>
      <c r="BW3181" s="152">
        <v>86</v>
      </c>
      <c r="BX3181" s="152">
        <v>150</v>
      </c>
      <c r="BY3181" s="152">
        <v>123</v>
      </c>
      <c r="BZ3181" s="152">
        <v>105</v>
      </c>
      <c r="CA3181" s="152">
        <v>43</v>
      </c>
      <c r="CB3181" s="152">
        <v>51</v>
      </c>
      <c r="CC3181" s="152">
        <v>276</v>
      </c>
      <c r="CD3181" s="152">
        <v>99</v>
      </c>
      <c r="CE3181" s="152">
        <v>29</v>
      </c>
      <c r="CF3181" s="152">
        <v>22</v>
      </c>
      <c r="CG3181" s="152">
        <v>136</v>
      </c>
    </row>
    <row r="3182" spans="1:85" ht="15" thickBot="1">
      <c r="A3182" t="str">
        <f t="shared" si="265"/>
        <v>2024</v>
      </c>
      <c r="B3182" s="209" t="s">
        <v>2</v>
      </c>
      <c r="C3182" s="2">
        <v>45549</v>
      </c>
      <c r="D3182" s="1" t="str">
        <f t="shared" si="266"/>
        <v>OK</v>
      </c>
      <c r="E3182">
        <f t="shared" si="267"/>
        <v>0</v>
      </c>
      <c r="F3182">
        <f t="shared" si="268"/>
        <v>1</v>
      </c>
      <c r="G3182" s="204">
        <v>45549</v>
      </c>
      <c r="H3182" s="152">
        <v>21</v>
      </c>
      <c r="I3182" s="152">
        <v>189</v>
      </c>
      <c r="J3182" s="152">
        <v>59</v>
      </c>
      <c r="K3182" s="152">
        <v>152</v>
      </c>
      <c r="L3182" s="152">
        <v>88</v>
      </c>
      <c r="M3182" s="152">
        <v>171</v>
      </c>
      <c r="N3182" s="152">
        <v>66</v>
      </c>
      <c r="O3182" s="152">
        <v>81</v>
      </c>
      <c r="P3182" s="152">
        <v>146</v>
      </c>
      <c r="Q3182" s="152">
        <v>133</v>
      </c>
      <c r="R3182" s="152">
        <v>177</v>
      </c>
      <c r="S3182" s="152">
        <v>31</v>
      </c>
      <c r="T3182" s="152">
        <v>150</v>
      </c>
      <c r="U3182" s="152">
        <v>6</v>
      </c>
      <c r="V3182" s="152">
        <v>40</v>
      </c>
      <c r="W3182" s="152">
        <v>400</v>
      </c>
      <c r="X3182" s="152">
        <v>227</v>
      </c>
      <c r="Y3182" s="152">
        <v>7</v>
      </c>
      <c r="Z3182" s="152">
        <v>172</v>
      </c>
      <c r="AA3182" s="152">
        <v>20</v>
      </c>
      <c r="AB3182" s="152">
        <v>222</v>
      </c>
      <c r="AC3182" s="152">
        <v>372</v>
      </c>
      <c r="AD3182" s="152">
        <v>12</v>
      </c>
      <c r="AE3182" s="152">
        <v>195</v>
      </c>
      <c r="AF3182" s="152">
        <v>410</v>
      </c>
      <c r="AG3182" s="152">
        <v>428</v>
      </c>
      <c r="AH3182" s="152">
        <v>72</v>
      </c>
      <c r="AI3182" s="152">
        <v>255</v>
      </c>
      <c r="AJ3182" s="152">
        <v>48</v>
      </c>
      <c r="AK3182" s="152">
        <v>382</v>
      </c>
      <c r="AL3182" s="152">
        <v>425</v>
      </c>
      <c r="AM3182" s="152">
        <v>5</v>
      </c>
      <c r="AO3182" s="152">
        <v>68</v>
      </c>
      <c r="AP3182" s="152">
        <v>7</v>
      </c>
      <c r="AQ3182" s="152">
        <v>171</v>
      </c>
      <c r="AR3182" s="152">
        <v>96</v>
      </c>
      <c r="AS3182" s="152">
        <v>625</v>
      </c>
      <c r="AT3182" s="152">
        <v>77</v>
      </c>
      <c r="AU3182" s="251">
        <v>346</v>
      </c>
      <c r="AV3182" s="152">
        <v>84</v>
      </c>
      <c r="AW3182" s="152">
        <v>189</v>
      </c>
      <c r="AX3182" s="152">
        <v>127</v>
      </c>
      <c r="AY3182" s="152">
        <v>35</v>
      </c>
      <c r="AZ3182" s="152">
        <v>236</v>
      </c>
      <c r="BA3182" s="152">
        <v>153</v>
      </c>
      <c r="BB3182" s="152">
        <v>79</v>
      </c>
      <c r="BC3182" s="55">
        <v>63</v>
      </c>
      <c r="BD3182" s="152">
        <v>161</v>
      </c>
      <c r="BE3182" s="152">
        <v>109</v>
      </c>
      <c r="BF3182" s="152">
        <v>59</v>
      </c>
      <c r="BG3182" s="152">
        <v>41</v>
      </c>
      <c r="BH3182" s="152">
        <v>36</v>
      </c>
      <c r="BI3182" s="152">
        <v>35</v>
      </c>
      <c r="BJ3182" s="152">
        <v>52</v>
      </c>
      <c r="BK3182" s="152">
        <v>33</v>
      </c>
      <c r="BL3182" s="152">
        <v>105</v>
      </c>
      <c r="BM3182" s="152">
        <v>159</v>
      </c>
      <c r="BN3182" s="152">
        <v>53</v>
      </c>
      <c r="BO3182" s="152">
        <v>28</v>
      </c>
      <c r="BP3182" s="152">
        <v>74</v>
      </c>
      <c r="BQ3182" s="152">
        <v>69</v>
      </c>
      <c r="BR3182" s="152">
        <v>47</v>
      </c>
      <c r="BS3182" s="152">
        <v>44</v>
      </c>
      <c r="BT3182" s="152">
        <v>49</v>
      </c>
      <c r="BU3182" s="152">
        <v>33</v>
      </c>
      <c r="BV3182" s="152">
        <v>24</v>
      </c>
      <c r="BW3182" s="152">
        <v>51</v>
      </c>
      <c r="BX3182" s="152">
        <v>83</v>
      </c>
      <c r="BY3182" s="152">
        <v>70</v>
      </c>
      <c r="BZ3182" s="152">
        <v>48</v>
      </c>
      <c r="CA3182" s="152">
        <v>50</v>
      </c>
      <c r="CB3182" s="152">
        <v>41</v>
      </c>
      <c r="CC3182" s="152">
        <v>206</v>
      </c>
      <c r="CD3182" s="152">
        <v>57</v>
      </c>
      <c r="CE3182" s="152">
        <v>20</v>
      </c>
      <c r="CF3182" s="152">
        <v>19</v>
      </c>
      <c r="CG3182" s="152">
        <v>192</v>
      </c>
    </row>
    <row r="3183" spans="1:85" ht="15" thickBot="1">
      <c r="A3183" t="str">
        <f t="shared" si="265"/>
        <v>2024</v>
      </c>
      <c r="B3183" s="209" t="s">
        <v>2</v>
      </c>
      <c r="C3183" s="2">
        <v>45550</v>
      </c>
      <c r="D3183" s="1" t="str">
        <f t="shared" si="266"/>
        <v>OK</v>
      </c>
      <c r="E3183">
        <f t="shared" si="267"/>
        <v>0</v>
      </c>
      <c r="F3183">
        <f t="shared" si="268"/>
        <v>1</v>
      </c>
      <c r="G3183" s="204">
        <v>45550</v>
      </c>
      <c r="H3183" s="152">
        <v>56</v>
      </c>
      <c r="I3183" s="152">
        <v>237</v>
      </c>
      <c r="J3183" s="152">
        <v>67</v>
      </c>
      <c r="K3183" s="152">
        <v>182</v>
      </c>
      <c r="L3183" s="152">
        <v>106</v>
      </c>
      <c r="M3183" s="152">
        <v>153</v>
      </c>
      <c r="N3183" s="152">
        <v>78</v>
      </c>
      <c r="O3183" s="152">
        <v>137</v>
      </c>
      <c r="P3183" s="152">
        <v>163</v>
      </c>
      <c r="Q3183" s="152">
        <v>202</v>
      </c>
      <c r="R3183" s="152">
        <v>201</v>
      </c>
      <c r="S3183" s="152">
        <v>56</v>
      </c>
      <c r="T3183" s="152">
        <v>127</v>
      </c>
      <c r="U3183" s="152">
        <v>23</v>
      </c>
      <c r="V3183" s="152">
        <v>58</v>
      </c>
      <c r="W3183" s="152">
        <v>370</v>
      </c>
      <c r="X3183" s="152">
        <v>306</v>
      </c>
      <c r="Y3183" s="152">
        <v>17</v>
      </c>
      <c r="Z3183" s="152">
        <v>217</v>
      </c>
      <c r="AA3183" s="152">
        <v>46</v>
      </c>
      <c r="AB3183" s="152">
        <v>317</v>
      </c>
      <c r="AC3183" s="152">
        <v>573</v>
      </c>
      <c r="AD3183" s="152">
        <v>12</v>
      </c>
      <c r="AE3183" s="152">
        <v>284</v>
      </c>
      <c r="AF3183" s="152">
        <v>638</v>
      </c>
      <c r="AG3183" s="152">
        <v>604</v>
      </c>
      <c r="AH3183" s="152">
        <v>128</v>
      </c>
      <c r="AI3183" s="152">
        <v>454</v>
      </c>
      <c r="AJ3183" s="152">
        <v>49</v>
      </c>
      <c r="AK3183" s="152">
        <v>647</v>
      </c>
      <c r="AL3183" s="152">
        <v>763</v>
      </c>
      <c r="AM3183" s="152">
        <v>13</v>
      </c>
      <c r="AO3183" s="152">
        <v>86</v>
      </c>
      <c r="AP3183" s="152">
        <v>35</v>
      </c>
      <c r="AQ3183" s="152">
        <v>294</v>
      </c>
      <c r="AR3183" s="152">
        <v>93</v>
      </c>
      <c r="AS3183" s="152">
        <v>971</v>
      </c>
      <c r="AT3183" s="152">
        <v>161</v>
      </c>
      <c r="AU3183" s="251">
        <v>346</v>
      </c>
      <c r="AV3183" s="152">
        <v>153</v>
      </c>
      <c r="AW3183" s="152">
        <v>239</v>
      </c>
      <c r="AX3183" s="152">
        <v>148</v>
      </c>
      <c r="AY3183" s="152">
        <v>58</v>
      </c>
      <c r="AZ3183" s="152">
        <v>377</v>
      </c>
      <c r="BA3183" s="152">
        <v>220</v>
      </c>
      <c r="BB3183" s="152">
        <v>232</v>
      </c>
      <c r="BC3183" s="55">
        <v>22</v>
      </c>
      <c r="BD3183" s="152">
        <v>282</v>
      </c>
      <c r="BE3183" s="152">
        <v>113</v>
      </c>
      <c r="BF3183" s="152">
        <v>52</v>
      </c>
      <c r="BG3183" s="152">
        <v>47</v>
      </c>
      <c r="BH3183" s="152">
        <v>37</v>
      </c>
      <c r="BI3183" s="152">
        <v>66</v>
      </c>
      <c r="BJ3183" s="152">
        <v>72</v>
      </c>
      <c r="BK3183" s="152">
        <v>26</v>
      </c>
      <c r="BL3183" s="152">
        <v>89</v>
      </c>
      <c r="BM3183" s="152">
        <v>301</v>
      </c>
      <c r="BN3183" s="152">
        <v>58</v>
      </c>
      <c r="BO3183" s="152">
        <v>17</v>
      </c>
      <c r="BP3183" s="152">
        <v>73</v>
      </c>
      <c r="BQ3183" s="152">
        <v>81</v>
      </c>
      <c r="BR3183" s="152">
        <v>20</v>
      </c>
      <c r="BS3183" s="152">
        <v>28</v>
      </c>
      <c r="BT3183" s="152">
        <v>76</v>
      </c>
      <c r="BU3183" s="152">
        <v>43</v>
      </c>
      <c r="BV3183" s="152">
        <v>18</v>
      </c>
      <c r="BW3183" s="152">
        <v>55</v>
      </c>
      <c r="BX3183" s="152">
        <v>128</v>
      </c>
      <c r="BY3183" s="152">
        <v>87</v>
      </c>
      <c r="BZ3183" s="152">
        <v>76</v>
      </c>
      <c r="CA3183" s="152">
        <v>71</v>
      </c>
      <c r="CB3183" s="152">
        <v>53</v>
      </c>
      <c r="CC3183" s="152">
        <v>143</v>
      </c>
      <c r="CD3183" s="152">
        <v>55</v>
      </c>
      <c r="CE3183" s="152">
        <v>29</v>
      </c>
      <c r="CF3183" s="152">
        <v>16</v>
      </c>
      <c r="CG3183" s="152">
        <v>144</v>
      </c>
    </row>
    <row r="3184" spans="1:85" ht="15" thickBot="1">
      <c r="A3184" t="str">
        <f t="shared" si="265"/>
        <v>2024</v>
      </c>
      <c r="B3184" s="209" t="s">
        <v>2</v>
      </c>
      <c r="C3184" s="2">
        <v>45551</v>
      </c>
      <c r="D3184" s="1" t="str">
        <f t="shared" si="266"/>
        <v>OK</v>
      </c>
      <c r="E3184">
        <f t="shared" si="267"/>
        <v>1</v>
      </c>
      <c r="F3184">
        <f t="shared" si="268"/>
        <v>0</v>
      </c>
      <c r="G3184" s="204">
        <v>45551</v>
      </c>
      <c r="H3184" s="152">
        <v>15</v>
      </c>
      <c r="I3184" s="152">
        <v>321</v>
      </c>
      <c r="J3184" s="152">
        <v>270</v>
      </c>
      <c r="K3184" s="152">
        <v>122</v>
      </c>
      <c r="L3184" s="152">
        <v>290</v>
      </c>
      <c r="M3184" s="152">
        <v>137</v>
      </c>
      <c r="N3184" s="152">
        <v>222</v>
      </c>
      <c r="O3184" s="152">
        <v>86</v>
      </c>
      <c r="P3184" s="152">
        <v>384</v>
      </c>
      <c r="Q3184" s="152">
        <v>340</v>
      </c>
      <c r="R3184" s="152">
        <v>335</v>
      </c>
      <c r="S3184" s="152">
        <v>79</v>
      </c>
      <c r="T3184" s="152">
        <v>109</v>
      </c>
      <c r="U3184" s="152">
        <v>23</v>
      </c>
      <c r="V3184" s="152">
        <v>112</v>
      </c>
      <c r="W3184" s="152">
        <v>559</v>
      </c>
      <c r="X3184" s="152">
        <v>177</v>
      </c>
      <c r="Y3184" s="152">
        <v>17</v>
      </c>
      <c r="Z3184" s="152">
        <v>198</v>
      </c>
      <c r="AA3184" s="152">
        <v>7</v>
      </c>
      <c r="AB3184" s="152">
        <v>749</v>
      </c>
      <c r="AC3184" s="152">
        <v>247</v>
      </c>
      <c r="AD3184" s="152">
        <v>5</v>
      </c>
      <c r="AE3184" s="152">
        <v>692</v>
      </c>
      <c r="AF3184" s="152">
        <v>1087</v>
      </c>
      <c r="AG3184" s="152">
        <v>473</v>
      </c>
      <c r="AH3184" s="152">
        <v>100</v>
      </c>
      <c r="AI3184" s="152">
        <v>210</v>
      </c>
      <c r="AJ3184" s="152">
        <v>44</v>
      </c>
      <c r="AK3184" s="152">
        <v>837</v>
      </c>
      <c r="AL3184" s="152">
        <v>776</v>
      </c>
      <c r="AM3184" s="152">
        <v>7</v>
      </c>
      <c r="AO3184" s="152">
        <v>135</v>
      </c>
      <c r="AP3184" s="152">
        <v>31</v>
      </c>
      <c r="AQ3184" s="152">
        <v>166</v>
      </c>
      <c r="AR3184" s="152">
        <v>237</v>
      </c>
      <c r="AS3184" s="152">
        <v>905</v>
      </c>
      <c r="AT3184" s="152">
        <v>168</v>
      </c>
      <c r="AU3184" s="251">
        <v>346</v>
      </c>
      <c r="AV3184" s="152">
        <v>47</v>
      </c>
      <c r="AW3184" s="152">
        <v>70</v>
      </c>
      <c r="AX3184" s="152">
        <v>370</v>
      </c>
      <c r="AY3184" s="152">
        <v>130</v>
      </c>
      <c r="AZ3184" s="152">
        <v>288</v>
      </c>
      <c r="BA3184" s="152">
        <v>126</v>
      </c>
      <c r="BB3184" s="152">
        <v>59</v>
      </c>
      <c r="BC3184" s="55">
        <v>304</v>
      </c>
      <c r="BD3184" s="152">
        <v>142</v>
      </c>
      <c r="BE3184" s="152">
        <v>141</v>
      </c>
      <c r="BF3184" s="152">
        <v>52</v>
      </c>
      <c r="BG3184" s="152">
        <v>32</v>
      </c>
      <c r="BH3184" s="152">
        <v>75</v>
      </c>
      <c r="BI3184" s="152">
        <v>29</v>
      </c>
      <c r="BJ3184" s="152">
        <v>62</v>
      </c>
      <c r="BK3184" s="152">
        <v>22</v>
      </c>
      <c r="BL3184" s="152">
        <v>53</v>
      </c>
      <c r="BM3184" s="152">
        <v>515</v>
      </c>
      <c r="BN3184" s="152">
        <v>34</v>
      </c>
      <c r="BO3184" s="152">
        <v>11</v>
      </c>
      <c r="BP3184" s="152">
        <v>107</v>
      </c>
      <c r="BQ3184" s="152">
        <v>125</v>
      </c>
      <c r="BR3184" s="152">
        <v>41</v>
      </c>
      <c r="BS3184" s="152">
        <v>58</v>
      </c>
      <c r="BT3184" s="152">
        <v>18</v>
      </c>
      <c r="BU3184" s="152">
        <v>17</v>
      </c>
      <c r="BV3184" s="152">
        <v>34</v>
      </c>
      <c r="BW3184" s="152">
        <v>103</v>
      </c>
      <c r="BX3184" s="152">
        <v>146</v>
      </c>
      <c r="BY3184" s="152">
        <v>88</v>
      </c>
      <c r="BZ3184" s="152">
        <v>136</v>
      </c>
      <c r="CA3184" s="152">
        <v>32</v>
      </c>
      <c r="CB3184" s="152">
        <v>46</v>
      </c>
      <c r="CC3184" s="152">
        <v>237</v>
      </c>
      <c r="CD3184" s="152">
        <v>100</v>
      </c>
      <c r="CE3184" s="152">
        <v>126</v>
      </c>
      <c r="CF3184" s="152">
        <v>63</v>
      </c>
      <c r="CG3184" s="152">
        <v>191</v>
      </c>
    </row>
    <row r="3185" spans="1:85" ht="15" thickBot="1">
      <c r="A3185" t="str">
        <f t="shared" si="265"/>
        <v>2024</v>
      </c>
      <c r="B3185" s="209" t="s">
        <v>2</v>
      </c>
      <c r="C3185" s="2">
        <v>45552</v>
      </c>
      <c r="D3185" s="1" t="str">
        <f t="shared" si="266"/>
        <v>OK</v>
      </c>
      <c r="E3185">
        <f t="shared" si="267"/>
        <v>1</v>
      </c>
      <c r="F3185">
        <f t="shared" si="268"/>
        <v>0</v>
      </c>
      <c r="G3185" s="204">
        <v>45552</v>
      </c>
      <c r="H3185" s="152">
        <v>2</v>
      </c>
      <c r="I3185" s="152">
        <v>214</v>
      </c>
      <c r="J3185" s="152">
        <v>285</v>
      </c>
      <c r="K3185" s="152">
        <v>61</v>
      </c>
      <c r="L3185" s="152">
        <v>238</v>
      </c>
      <c r="M3185" s="152">
        <v>161</v>
      </c>
      <c r="N3185" s="152">
        <v>159</v>
      </c>
      <c r="O3185" s="152">
        <v>48</v>
      </c>
      <c r="P3185" s="152">
        <v>230</v>
      </c>
      <c r="Q3185" s="152">
        <v>261</v>
      </c>
      <c r="R3185" s="152">
        <v>282</v>
      </c>
      <c r="S3185" s="152">
        <v>57</v>
      </c>
      <c r="T3185" s="152">
        <v>121</v>
      </c>
      <c r="U3185" s="152">
        <v>11</v>
      </c>
      <c r="V3185" s="152">
        <v>95</v>
      </c>
      <c r="W3185" s="152">
        <v>449</v>
      </c>
      <c r="X3185" s="152">
        <v>115</v>
      </c>
      <c r="Y3185" s="152">
        <v>11</v>
      </c>
      <c r="Z3185" s="152">
        <v>108</v>
      </c>
      <c r="AA3185" s="152">
        <v>6</v>
      </c>
      <c r="AB3185" s="152">
        <v>538</v>
      </c>
      <c r="AC3185" s="152">
        <v>87</v>
      </c>
      <c r="AD3185" s="152">
        <v>2</v>
      </c>
      <c r="AE3185" s="152">
        <v>540</v>
      </c>
      <c r="AF3185" s="152">
        <v>763</v>
      </c>
      <c r="AG3185" s="152">
        <v>219</v>
      </c>
      <c r="AH3185" s="152">
        <v>61</v>
      </c>
      <c r="AI3185" s="152">
        <v>49</v>
      </c>
      <c r="AJ3185" s="152">
        <v>57</v>
      </c>
      <c r="AK3185" s="152">
        <v>504</v>
      </c>
      <c r="AL3185" s="152">
        <v>574</v>
      </c>
      <c r="AM3185" s="152">
        <v>1</v>
      </c>
      <c r="AO3185" s="152">
        <v>108</v>
      </c>
      <c r="AP3185" s="152">
        <v>17</v>
      </c>
      <c r="AQ3185" s="152">
        <v>72</v>
      </c>
      <c r="AR3185" s="152">
        <v>179</v>
      </c>
      <c r="AS3185" s="152">
        <v>516</v>
      </c>
      <c r="AT3185" s="152">
        <v>89</v>
      </c>
      <c r="AU3185" s="251">
        <v>346</v>
      </c>
      <c r="AV3185" s="152">
        <v>10</v>
      </c>
      <c r="AW3185" s="152">
        <v>18</v>
      </c>
      <c r="AX3185" s="152">
        <v>285</v>
      </c>
      <c r="AY3185" s="152">
        <v>97</v>
      </c>
      <c r="AZ3185" s="152">
        <v>131</v>
      </c>
      <c r="BA3185" s="152">
        <v>68</v>
      </c>
      <c r="BB3185" s="152">
        <v>33</v>
      </c>
      <c r="BC3185" s="55">
        <v>23</v>
      </c>
      <c r="BD3185" s="152">
        <v>78</v>
      </c>
      <c r="BE3185" s="152">
        <v>91</v>
      </c>
      <c r="BF3185" s="152">
        <v>33</v>
      </c>
      <c r="BG3185" s="152">
        <v>32</v>
      </c>
      <c r="BH3185" s="152">
        <v>45</v>
      </c>
      <c r="BI3185" s="152">
        <v>7</v>
      </c>
      <c r="BJ3185" s="152">
        <v>25</v>
      </c>
      <c r="BK3185" s="152">
        <v>16</v>
      </c>
      <c r="BL3185" s="152">
        <v>23</v>
      </c>
      <c r="BM3185" s="152">
        <v>170</v>
      </c>
      <c r="BN3185" s="152">
        <v>23</v>
      </c>
      <c r="BO3185" s="152">
        <v>8</v>
      </c>
      <c r="BP3185" s="152">
        <v>82</v>
      </c>
      <c r="BQ3185" s="152">
        <v>97</v>
      </c>
      <c r="BR3185" s="152">
        <v>26</v>
      </c>
      <c r="BS3185" s="152">
        <v>50</v>
      </c>
      <c r="BT3185" s="152">
        <v>13</v>
      </c>
      <c r="BU3185" s="152">
        <v>15</v>
      </c>
      <c r="BV3185" s="152">
        <v>30</v>
      </c>
      <c r="BW3185" s="152">
        <v>105</v>
      </c>
      <c r="BX3185" s="152">
        <v>105</v>
      </c>
      <c r="BY3185" s="152">
        <v>105</v>
      </c>
      <c r="BZ3185" s="152">
        <v>92</v>
      </c>
      <c r="CA3185" s="152">
        <v>12</v>
      </c>
      <c r="CB3185" s="152">
        <v>48</v>
      </c>
      <c r="CC3185" s="152">
        <v>213</v>
      </c>
      <c r="CD3185" s="152">
        <v>67</v>
      </c>
      <c r="CE3185" s="152">
        <v>21</v>
      </c>
      <c r="CF3185" s="152">
        <v>22</v>
      </c>
      <c r="CG3185" s="152">
        <v>155</v>
      </c>
    </row>
    <row r="3186" spans="1:85" ht="15" thickBot="1">
      <c r="A3186" t="str">
        <f t="shared" si="265"/>
        <v>2024</v>
      </c>
      <c r="B3186" s="209" t="s">
        <v>2</v>
      </c>
      <c r="C3186" s="2">
        <v>45553</v>
      </c>
      <c r="D3186" s="1" t="str">
        <f t="shared" si="266"/>
        <v>OK</v>
      </c>
      <c r="E3186">
        <f t="shared" si="267"/>
        <v>1</v>
      </c>
      <c r="F3186">
        <f t="shared" si="268"/>
        <v>0</v>
      </c>
      <c r="G3186" s="204">
        <v>45553</v>
      </c>
      <c r="H3186" s="152">
        <v>12</v>
      </c>
      <c r="I3186" s="152">
        <v>329</v>
      </c>
      <c r="J3186" s="152">
        <v>214</v>
      </c>
      <c r="K3186" s="152">
        <v>151</v>
      </c>
      <c r="L3186" s="152">
        <v>338</v>
      </c>
      <c r="M3186" s="152">
        <v>166</v>
      </c>
      <c r="N3186" s="152">
        <v>253</v>
      </c>
      <c r="O3186" s="152">
        <v>95</v>
      </c>
      <c r="P3186" s="152">
        <v>381</v>
      </c>
      <c r="Q3186" s="152">
        <v>332</v>
      </c>
      <c r="R3186" s="152">
        <v>381</v>
      </c>
      <c r="S3186" s="152">
        <v>80</v>
      </c>
      <c r="T3186" s="152">
        <v>153</v>
      </c>
      <c r="U3186" s="152">
        <v>22</v>
      </c>
      <c r="V3186" s="152">
        <v>138</v>
      </c>
      <c r="W3186" s="152">
        <v>617</v>
      </c>
      <c r="X3186" s="152">
        <v>225</v>
      </c>
      <c r="Y3186" s="152">
        <v>22</v>
      </c>
      <c r="Z3186" s="152">
        <v>201</v>
      </c>
      <c r="AA3186" s="152">
        <v>10</v>
      </c>
      <c r="AB3186" s="152">
        <v>857</v>
      </c>
      <c r="AC3186" s="152">
        <v>243</v>
      </c>
      <c r="AD3186" s="152">
        <v>16</v>
      </c>
      <c r="AE3186" s="152">
        <v>796</v>
      </c>
      <c r="AF3186" s="152">
        <v>1189</v>
      </c>
      <c r="AG3186" s="152">
        <v>540</v>
      </c>
      <c r="AH3186" s="152">
        <v>93</v>
      </c>
      <c r="AI3186" s="152">
        <v>177</v>
      </c>
      <c r="AJ3186" s="152">
        <v>43</v>
      </c>
      <c r="AK3186" s="152">
        <v>856</v>
      </c>
      <c r="AL3186" s="152">
        <v>875</v>
      </c>
      <c r="AM3186" s="152">
        <v>11</v>
      </c>
      <c r="AO3186" s="152">
        <v>185</v>
      </c>
      <c r="AP3186" s="152">
        <v>39</v>
      </c>
      <c r="AQ3186" s="152">
        <v>230</v>
      </c>
      <c r="AR3186" s="152">
        <v>252</v>
      </c>
      <c r="AS3186" s="152">
        <v>973</v>
      </c>
      <c r="AT3186" s="152">
        <v>170</v>
      </c>
      <c r="AU3186" s="251">
        <v>346</v>
      </c>
      <c r="AV3186" s="152">
        <v>48</v>
      </c>
      <c r="AW3186" s="152">
        <v>84</v>
      </c>
      <c r="AX3186" s="152">
        <v>397</v>
      </c>
      <c r="AY3186" s="152">
        <v>181</v>
      </c>
      <c r="AZ3186" s="152">
        <v>337</v>
      </c>
      <c r="BA3186" s="152">
        <v>185</v>
      </c>
      <c r="BB3186" s="152">
        <v>113</v>
      </c>
      <c r="BC3186" s="55">
        <v>18</v>
      </c>
      <c r="BD3186" s="152">
        <v>152</v>
      </c>
      <c r="BE3186" s="152">
        <v>180</v>
      </c>
      <c r="BF3186" s="152">
        <v>62</v>
      </c>
      <c r="BG3186" s="152">
        <v>31</v>
      </c>
      <c r="BH3186" s="152">
        <v>58</v>
      </c>
      <c r="BI3186" s="152">
        <v>24</v>
      </c>
      <c r="BJ3186" s="152">
        <v>56</v>
      </c>
      <c r="BK3186" s="152">
        <v>26</v>
      </c>
      <c r="BL3186" s="152">
        <v>45</v>
      </c>
      <c r="BM3186" s="152">
        <v>199</v>
      </c>
      <c r="BN3186" s="152">
        <v>34</v>
      </c>
      <c r="BO3186" s="152">
        <v>25</v>
      </c>
      <c r="BP3186" s="152">
        <v>139</v>
      </c>
      <c r="BQ3186" s="152">
        <v>120</v>
      </c>
      <c r="BR3186" s="152">
        <v>44</v>
      </c>
      <c r="BS3186" s="152">
        <v>62</v>
      </c>
      <c r="BT3186" s="152">
        <v>33</v>
      </c>
      <c r="BU3186" s="152">
        <v>26</v>
      </c>
      <c r="BV3186" s="152">
        <v>41</v>
      </c>
      <c r="BW3186" s="152">
        <v>80</v>
      </c>
      <c r="BX3186" s="152">
        <v>154</v>
      </c>
      <c r="BY3186" s="152">
        <v>147</v>
      </c>
      <c r="BZ3186" s="152">
        <v>121</v>
      </c>
      <c r="CA3186" s="152">
        <v>35</v>
      </c>
      <c r="CB3186" s="152">
        <v>53</v>
      </c>
      <c r="CC3186" s="152">
        <v>249</v>
      </c>
      <c r="CD3186" s="152">
        <v>91</v>
      </c>
      <c r="CE3186" s="152">
        <v>24</v>
      </c>
      <c r="CF3186" s="152">
        <v>15</v>
      </c>
      <c r="CG3186" s="152">
        <v>109</v>
      </c>
    </row>
    <row r="3187" spans="1:85" ht="15" thickBot="1">
      <c r="A3187" t="str">
        <f t="shared" si="265"/>
        <v>2024</v>
      </c>
      <c r="B3187" s="209" t="s">
        <v>2</v>
      </c>
      <c r="C3187" s="2">
        <v>45554</v>
      </c>
      <c r="D3187" s="1" t="str">
        <f t="shared" si="266"/>
        <v>OK</v>
      </c>
      <c r="E3187">
        <f t="shared" si="267"/>
        <v>1</v>
      </c>
      <c r="F3187">
        <f t="shared" si="268"/>
        <v>0</v>
      </c>
      <c r="G3187" s="204">
        <v>45554</v>
      </c>
      <c r="H3187" s="152">
        <v>18</v>
      </c>
      <c r="I3187" s="152">
        <v>261</v>
      </c>
      <c r="J3187" s="152">
        <v>206</v>
      </c>
      <c r="K3187" s="152">
        <v>139</v>
      </c>
      <c r="L3187" s="152">
        <v>289</v>
      </c>
      <c r="M3187" s="152">
        <v>194</v>
      </c>
      <c r="N3187" s="152">
        <v>238</v>
      </c>
      <c r="O3187" s="152">
        <v>89</v>
      </c>
      <c r="P3187" s="152">
        <v>349</v>
      </c>
      <c r="Q3187" s="152">
        <v>318</v>
      </c>
      <c r="R3187" s="152">
        <v>357</v>
      </c>
      <c r="S3187" s="152">
        <v>74</v>
      </c>
      <c r="T3187" s="152">
        <v>138</v>
      </c>
      <c r="U3187" s="152">
        <v>13</v>
      </c>
      <c r="V3187" s="152">
        <v>119</v>
      </c>
      <c r="W3187" s="152">
        <v>597</v>
      </c>
      <c r="X3187" s="152">
        <v>216</v>
      </c>
      <c r="Y3187" s="152">
        <v>13</v>
      </c>
      <c r="Z3187" s="152">
        <v>183</v>
      </c>
      <c r="AA3187" s="152">
        <v>5</v>
      </c>
      <c r="AB3187" s="152">
        <v>760</v>
      </c>
      <c r="AC3187" s="152">
        <v>212</v>
      </c>
      <c r="AD3187" s="152">
        <v>6</v>
      </c>
      <c r="AE3187" s="152">
        <v>706</v>
      </c>
      <c r="AF3187" s="152">
        <v>1028</v>
      </c>
      <c r="AG3187" s="152">
        <v>401</v>
      </c>
      <c r="AH3187" s="152">
        <v>87</v>
      </c>
      <c r="AI3187" s="152">
        <v>120</v>
      </c>
      <c r="AJ3187" s="152">
        <v>63</v>
      </c>
      <c r="AK3187" s="152">
        <v>707</v>
      </c>
      <c r="AL3187" s="152">
        <v>821</v>
      </c>
      <c r="AM3187" s="152">
        <v>13</v>
      </c>
      <c r="AO3187" s="152">
        <v>156</v>
      </c>
      <c r="AP3187" s="152">
        <v>36</v>
      </c>
      <c r="AQ3187" s="152">
        <v>168</v>
      </c>
      <c r="AR3187" s="152">
        <v>218</v>
      </c>
      <c r="AS3187" s="152">
        <v>767</v>
      </c>
      <c r="AT3187" s="152">
        <v>151</v>
      </c>
      <c r="AU3187" s="251">
        <v>346</v>
      </c>
      <c r="AV3187" s="152">
        <v>32</v>
      </c>
      <c r="AW3187" s="152">
        <v>55</v>
      </c>
      <c r="AX3187" s="152">
        <v>357</v>
      </c>
      <c r="AY3187" s="152">
        <v>126</v>
      </c>
      <c r="AZ3187" s="152">
        <v>291</v>
      </c>
      <c r="BA3187" s="152">
        <v>115</v>
      </c>
      <c r="BB3187" s="152">
        <v>62</v>
      </c>
      <c r="BC3187" s="55">
        <v>20</v>
      </c>
      <c r="BD3187" s="152">
        <v>155</v>
      </c>
      <c r="BE3187" s="152">
        <v>144</v>
      </c>
      <c r="BF3187" s="152">
        <v>59</v>
      </c>
      <c r="BG3187" s="152">
        <v>36</v>
      </c>
      <c r="BH3187" s="152">
        <v>66</v>
      </c>
      <c r="BI3187" s="152">
        <v>22</v>
      </c>
      <c r="BJ3187" s="152">
        <v>56</v>
      </c>
      <c r="BK3187" s="152">
        <v>18</v>
      </c>
      <c r="BL3187" s="152">
        <v>34</v>
      </c>
      <c r="BM3187" s="152">
        <v>232</v>
      </c>
      <c r="BN3187" s="152">
        <v>47</v>
      </c>
      <c r="BO3187" s="152">
        <v>11</v>
      </c>
      <c r="BP3187" s="152">
        <v>120</v>
      </c>
      <c r="BQ3187" s="152">
        <v>159</v>
      </c>
      <c r="BR3187" s="152">
        <v>35</v>
      </c>
      <c r="BS3187" s="152">
        <v>67</v>
      </c>
      <c r="BT3187" s="152">
        <v>31</v>
      </c>
      <c r="BU3187" s="152">
        <v>29</v>
      </c>
      <c r="BV3187" s="152">
        <v>46</v>
      </c>
      <c r="BW3187" s="152">
        <v>122</v>
      </c>
      <c r="BX3187" s="152">
        <v>154</v>
      </c>
      <c r="BY3187" s="152">
        <v>94</v>
      </c>
      <c r="BZ3187" s="152">
        <v>123</v>
      </c>
      <c r="CA3187" s="152">
        <v>33</v>
      </c>
      <c r="CB3187" s="152">
        <v>74</v>
      </c>
      <c r="CC3187" s="152">
        <v>250</v>
      </c>
      <c r="CD3187" s="152">
        <v>109</v>
      </c>
      <c r="CE3187" s="152">
        <v>23</v>
      </c>
      <c r="CF3187" s="152">
        <v>22</v>
      </c>
      <c r="CG3187" s="152">
        <v>101</v>
      </c>
    </row>
    <row r="3188" spans="1:85" ht="15" thickBot="1">
      <c r="A3188" t="str">
        <f t="shared" si="265"/>
        <v>2024</v>
      </c>
      <c r="B3188" s="209" t="s">
        <v>2</v>
      </c>
      <c r="C3188" s="2">
        <v>45555</v>
      </c>
      <c r="D3188" s="1" t="str">
        <f t="shared" si="266"/>
        <v>OK</v>
      </c>
      <c r="E3188">
        <f t="shared" si="267"/>
        <v>1</v>
      </c>
      <c r="F3188">
        <f t="shared" si="268"/>
        <v>0</v>
      </c>
      <c r="G3188" s="204">
        <v>45555</v>
      </c>
      <c r="H3188" s="152">
        <v>8</v>
      </c>
      <c r="I3188" s="152">
        <v>184</v>
      </c>
      <c r="J3188" s="152">
        <v>129</v>
      </c>
      <c r="K3188" s="152">
        <v>67</v>
      </c>
      <c r="L3188" s="152">
        <v>194</v>
      </c>
      <c r="M3188" s="152">
        <v>158</v>
      </c>
      <c r="N3188" s="152">
        <v>137</v>
      </c>
      <c r="O3188" s="152">
        <v>29</v>
      </c>
      <c r="P3188" s="152">
        <v>221</v>
      </c>
      <c r="Q3188" s="152">
        <v>194</v>
      </c>
      <c r="R3188" s="152">
        <v>228</v>
      </c>
      <c r="S3188" s="152">
        <v>46</v>
      </c>
      <c r="T3188" s="152">
        <v>154</v>
      </c>
      <c r="U3188" s="152">
        <v>10</v>
      </c>
      <c r="V3188" s="152">
        <v>93</v>
      </c>
      <c r="W3188" s="152">
        <v>485</v>
      </c>
      <c r="X3188" s="152">
        <v>99</v>
      </c>
      <c r="Y3188" s="152">
        <v>11</v>
      </c>
      <c r="Z3188" s="152">
        <v>142</v>
      </c>
      <c r="AA3188" s="152">
        <v>7</v>
      </c>
      <c r="AB3188" s="152">
        <v>449</v>
      </c>
      <c r="AC3188" s="152">
        <v>106</v>
      </c>
      <c r="AD3188" s="152">
        <v>7</v>
      </c>
      <c r="AE3188" s="152">
        <v>425</v>
      </c>
      <c r="AF3188" s="152">
        <v>628</v>
      </c>
      <c r="AG3188" s="152">
        <v>224</v>
      </c>
      <c r="AH3188" s="152">
        <v>75</v>
      </c>
      <c r="AI3188" s="152">
        <v>40</v>
      </c>
      <c r="AJ3188" s="152">
        <v>47</v>
      </c>
      <c r="AK3188" s="152">
        <v>439</v>
      </c>
      <c r="AL3188" s="152">
        <v>545</v>
      </c>
      <c r="AM3188" s="152">
        <v>5</v>
      </c>
      <c r="AO3188" s="152">
        <v>104</v>
      </c>
      <c r="AP3188" s="152">
        <v>17</v>
      </c>
      <c r="AQ3188" s="152">
        <v>132</v>
      </c>
      <c r="AR3188" s="152">
        <v>152</v>
      </c>
      <c r="AS3188" s="152">
        <v>438</v>
      </c>
      <c r="AT3188" s="152">
        <v>104</v>
      </c>
      <c r="AU3188" s="251">
        <v>346</v>
      </c>
      <c r="AV3188" s="152">
        <v>12</v>
      </c>
      <c r="AW3188" s="152">
        <v>18</v>
      </c>
      <c r="AX3188" s="152">
        <v>235</v>
      </c>
      <c r="AY3188" s="152">
        <v>92</v>
      </c>
      <c r="AZ3188" s="152">
        <v>164</v>
      </c>
      <c r="BA3188" s="152">
        <v>96</v>
      </c>
      <c r="BB3188" s="152">
        <v>27</v>
      </c>
      <c r="BC3188" s="55">
        <v>43</v>
      </c>
      <c r="BD3188" s="152">
        <v>60</v>
      </c>
      <c r="BE3188" s="152">
        <v>96</v>
      </c>
      <c r="BF3188" s="152">
        <v>29</v>
      </c>
      <c r="BG3188" s="152">
        <v>21</v>
      </c>
      <c r="BH3188" s="152">
        <v>51</v>
      </c>
      <c r="BI3188" s="152">
        <v>19</v>
      </c>
      <c r="BJ3188" s="152">
        <v>28</v>
      </c>
      <c r="BK3188" s="152">
        <v>24</v>
      </c>
      <c r="BL3188" s="152">
        <v>33</v>
      </c>
      <c r="BM3188" s="152">
        <v>343</v>
      </c>
      <c r="BN3188" s="152">
        <v>24</v>
      </c>
      <c r="BO3188" s="152">
        <v>7</v>
      </c>
      <c r="BP3188" s="152">
        <v>71</v>
      </c>
      <c r="BQ3188" s="152">
        <v>93</v>
      </c>
      <c r="BR3188" s="152">
        <v>45</v>
      </c>
      <c r="BS3188" s="152">
        <v>62</v>
      </c>
      <c r="BT3188" s="152">
        <v>12</v>
      </c>
      <c r="BU3188" s="152">
        <v>11</v>
      </c>
      <c r="BV3188" s="152">
        <v>22</v>
      </c>
      <c r="BW3188" s="152">
        <v>125</v>
      </c>
      <c r="BX3188" s="152">
        <v>99</v>
      </c>
      <c r="BY3188" s="152">
        <v>66</v>
      </c>
      <c r="BZ3188" s="152">
        <v>91</v>
      </c>
      <c r="CA3188" s="152">
        <v>13</v>
      </c>
      <c r="CB3188" s="152">
        <v>36</v>
      </c>
      <c r="CC3188" s="152">
        <v>249</v>
      </c>
      <c r="CD3188" s="152">
        <v>62</v>
      </c>
      <c r="CE3188" s="152">
        <v>20</v>
      </c>
      <c r="CF3188" s="152">
        <v>30</v>
      </c>
      <c r="CG3188" s="152">
        <v>129</v>
      </c>
    </row>
    <row r="3189" spans="1:85" ht="15" thickBot="1">
      <c r="A3189" t="str">
        <f t="shared" si="265"/>
        <v>2024</v>
      </c>
      <c r="B3189" s="209" t="s">
        <v>2</v>
      </c>
      <c r="C3189" s="2">
        <v>45556</v>
      </c>
      <c r="D3189" s="1" t="str">
        <f t="shared" si="266"/>
        <v>OK</v>
      </c>
      <c r="E3189">
        <f t="shared" si="267"/>
        <v>0</v>
      </c>
      <c r="F3189">
        <f t="shared" si="268"/>
        <v>1</v>
      </c>
      <c r="G3189" s="204">
        <v>45556</v>
      </c>
      <c r="H3189" s="152">
        <v>77</v>
      </c>
      <c r="I3189" s="152">
        <v>269</v>
      </c>
      <c r="J3189" s="152">
        <v>90</v>
      </c>
      <c r="K3189" s="152">
        <v>280</v>
      </c>
      <c r="L3189" s="152">
        <v>163</v>
      </c>
      <c r="M3189" s="152">
        <v>175</v>
      </c>
      <c r="N3189" s="152">
        <v>96</v>
      </c>
      <c r="O3189" s="152">
        <v>135</v>
      </c>
      <c r="P3189" s="152">
        <v>236</v>
      </c>
      <c r="Q3189" s="152">
        <v>289</v>
      </c>
      <c r="R3189" s="152">
        <v>291</v>
      </c>
      <c r="S3189" s="152">
        <v>58</v>
      </c>
      <c r="T3189" s="152">
        <v>134</v>
      </c>
      <c r="U3189" s="152">
        <v>26</v>
      </c>
      <c r="V3189" s="152">
        <v>75</v>
      </c>
      <c r="W3189" s="152">
        <v>529</v>
      </c>
      <c r="X3189" s="152">
        <v>346</v>
      </c>
      <c r="Y3189" s="152">
        <v>14</v>
      </c>
      <c r="Z3189" s="152">
        <v>225</v>
      </c>
      <c r="AA3189" s="152">
        <v>36</v>
      </c>
      <c r="AB3189" s="152">
        <v>403</v>
      </c>
      <c r="AC3189" s="152">
        <v>580</v>
      </c>
      <c r="AD3189" s="152">
        <v>6</v>
      </c>
      <c r="AE3189" s="152">
        <v>358</v>
      </c>
      <c r="AF3189" s="152">
        <v>884</v>
      </c>
      <c r="AG3189" s="152">
        <v>841</v>
      </c>
      <c r="AH3189" s="152">
        <v>165</v>
      </c>
      <c r="AI3189" s="152">
        <v>489</v>
      </c>
      <c r="AJ3189" s="152">
        <v>53</v>
      </c>
      <c r="AK3189" s="152">
        <v>802</v>
      </c>
      <c r="AL3189" s="152">
        <v>981</v>
      </c>
      <c r="AM3189" s="152">
        <v>10</v>
      </c>
      <c r="AO3189" s="152">
        <v>92</v>
      </c>
      <c r="AP3189" s="152">
        <v>41</v>
      </c>
      <c r="AQ3189" s="152">
        <v>342</v>
      </c>
      <c r="AR3189" s="152">
        <v>104</v>
      </c>
      <c r="AS3189" s="152">
        <v>1224</v>
      </c>
      <c r="AT3189" s="152">
        <v>155</v>
      </c>
      <c r="AU3189" s="251">
        <v>346</v>
      </c>
      <c r="AV3189" s="152">
        <v>124</v>
      </c>
      <c r="AW3189" s="152">
        <v>304</v>
      </c>
      <c r="AX3189" s="152">
        <v>239</v>
      </c>
      <c r="AY3189" s="152">
        <v>60</v>
      </c>
      <c r="AZ3189" s="152">
        <v>458</v>
      </c>
      <c r="BA3189" s="152">
        <v>289</v>
      </c>
      <c r="BB3189" s="152">
        <v>208</v>
      </c>
      <c r="BC3189" s="55">
        <v>25</v>
      </c>
      <c r="BD3189" s="152">
        <v>363</v>
      </c>
      <c r="BE3189" s="152">
        <v>190</v>
      </c>
      <c r="BF3189" s="152">
        <v>115</v>
      </c>
      <c r="BG3189" s="152">
        <v>56</v>
      </c>
      <c r="BH3189" s="152">
        <v>38</v>
      </c>
      <c r="BI3189" s="152">
        <v>71</v>
      </c>
      <c r="BJ3189" s="152">
        <v>70</v>
      </c>
      <c r="BK3189" s="152">
        <v>38</v>
      </c>
      <c r="BL3189" s="152">
        <v>184</v>
      </c>
      <c r="BM3189" s="152">
        <v>391</v>
      </c>
      <c r="BN3189" s="152">
        <v>107</v>
      </c>
      <c r="BO3189" s="152">
        <v>14</v>
      </c>
      <c r="BP3189" s="152">
        <v>108</v>
      </c>
      <c r="BQ3189" s="152">
        <v>81</v>
      </c>
      <c r="BR3189" s="152">
        <v>40</v>
      </c>
      <c r="BS3189" s="152">
        <v>44</v>
      </c>
      <c r="BT3189" s="152">
        <v>66</v>
      </c>
      <c r="BU3189" s="152">
        <v>46</v>
      </c>
      <c r="BV3189" s="152">
        <v>19</v>
      </c>
      <c r="BW3189" s="152">
        <v>74</v>
      </c>
      <c r="BX3189" s="152">
        <v>158</v>
      </c>
      <c r="BY3189" s="152">
        <v>97</v>
      </c>
      <c r="BZ3189" s="152">
        <v>72</v>
      </c>
      <c r="CA3189" s="152">
        <v>96</v>
      </c>
      <c r="CB3189" s="152">
        <v>50</v>
      </c>
      <c r="CC3189" s="152">
        <v>182</v>
      </c>
      <c r="CD3189" s="152">
        <v>80</v>
      </c>
      <c r="CE3189" s="152">
        <v>19</v>
      </c>
      <c r="CF3189" s="152">
        <v>18</v>
      </c>
      <c r="CG3189" s="152">
        <v>122</v>
      </c>
    </row>
    <row r="3190" spans="1:85" ht="15" thickBot="1">
      <c r="A3190" t="str">
        <f t="shared" si="265"/>
        <v>2024</v>
      </c>
      <c r="B3190" s="209" t="s">
        <v>2</v>
      </c>
      <c r="C3190" s="2">
        <v>45557</v>
      </c>
      <c r="D3190" s="1" t="str">
        <f t="shared" si="266"/>
        <v>OK</v>
      </c>
      <c r="E3190">
        <f t="shared" si="267"/>
        <v>0</v>
      </c>
      <c r="F3190">
        <f t="shared" si="268"/>
        <v>1</v>
      </c>
      <c r="G3190" s="204">
        <v>45557</v>
      </c>
      <c r="H3190" s="152">
        <v>71</v>
      </c>
      <c r="I3190" s="152">
        <v>301</v>
      </c>
      <c r="J3190" s="152">
        <v>71</v>
      </c>
      <c r="K3190" s="152">
        <v>326</v>
      </c>
      <c r="L3190" s="152">
        <v>136</v>
      </c>
      <c r="M3190" s="152">
        <v>170</v>
      </c>
      <c r="N3190" s="152">
        <v>98</v>
      </c>
      <c r="O3190" s="152">
        <v>112</v>
      </c>
      <c r="P3190" s="152">
        <v>228</v>
      </c>
      <c r="Q3190" s="152">
        <v>270</v>
      </c>
      <c r="R3190" s="152">
        <v>218</v>
      </c>
      <c r="S3190" s="152">
        <v>60</v>
      </c>
      <c r="T3190" s="152">
        <v>149</v>
      </c>
      <c r="U3190" s="152">
        <v>20</v>
      </c>
      <c r="V3190" s="152">
        <v>46</v>
      </c>
      <c r="W3190" s="152">
        <v>466</v>
      </c>
      <c r="X3190" s="152">
        <v>366</v>
      </c>
      <c r="Y3190" s="152">
        <v>16</v>
      </c>
      <c r="Z3190" s="152">
        <v>241</v>
      </c>
      <c r="AA3190" s="152">
        <v>28</v>
      </c>
      <c r="AB3190" s="152">
        <v>302</v>
      </c>
      <c r="AC3190" s="152">
        <v>531</v>
      </c>
      <c r="AD3190" s="152">
        <v>6</v>
      </c>
      <c r="AE3190" s="152">
        <v>324</v>
      </c>
      <c r="AF3190" s="152">
        <v>743</v>
      </c>
      <c r="AG3190" s="152">
        <v>779</v>
      </c>
      <c r="AH3190" s="152">
        <v>165</v>
      </c>
      <c r="AI3190" s="152">
        <v>516</v>
      </c>
      <c r="AJ3190" s="152">
        <v>43</v>
      </c>
      <c r="AK3190" s="152">
        <v>870</v>
      </c>
      <c r="AL3190" s="152">
        <v>990</v>
      </c>
      <c r="AM3190" s="152">
        <v>11</v>
      </c>
      <c r="AO3190" s="152">
        <v>129</v>
      </c>
      <c r="AP3190" s="152">
        <v>40</v>
      </c>
      <c r="AQ3190" s="152">
        <v>307</v>
      </c>
      <c r="AR3190" s="152">
        <v>120</v>
      </c>
      <c r="AS3190" s="152">
        <v>1293</v>
      </c>
      <c r="AT3190" s="152">
        <v>189</v>
      </c>
      <c r="AU3190" s="251">
        <v>346</v>
      </c>
      <c r="AV3190" s="152">
        <v>186</v>
      </c>
      <c r="AW3190" s="152">
        <v>380</v>
      </c>
      <c r="AX3190" s="152">
        <v>156</v>
      </c>
      <c r="AY3190" s="152">
        <v>69</v>
      </c>
      <c r="AZ3190" s="152">
        <v>464</v>
      </c>
      <c r="BA3190" s="152">
        <v>329</v>
      </c>
      <c r="BB3190" s="152">
        <v>221</v>
      </c>
      <c r="BC3190" s="55">
        <v>39</v>
      </c>
      <c r="BD3190" s="152">
        <v>323</v>
      </c>
      <c r="BE3190" s="152">
        <v>177</v>
      </c>
      <c r="BF3190" s="152">
        <v>98</v>
      </c>
      <c r="BG3190" s="152">
        <v>52</v>
      </c>
      <c r="BH3190" s="152">
        <v>53</v>
      </c>
      <c r="BI3190" s="152">
        <v>93</v>
      </c>
      <c r="BJ3190" s="152">
        <v>69</v>
      </c>
      <c r="BK3190" s="152">
        <v>36</v>
      </c>
      <c r="BL3190" s="152">
        <v>117</v>
      </c>
      <c r="BM3190" s="152">
        <v>298</v>
      </c>
      <c r="BN3190" s="152">
        <v>95</v>
      </c>
      <c r="BO3190" s="152">
        <v>14</v>
      </c>
      <c r="BP3190" s="152">
        <v>109</v>
      </c>
      <c r="BQ3190" s="152">
        <v>107</v>
      </c>
      <c r="BR3190" s="152">
        <v>37</v>
      </c>
      <c r="BS3190" s="152">
        <v>27</v>
      </c>
      <c r="BT3190" s="152">
        <v>108</v>
      </c>
      <c r="BU3190" s="152">
        <v>50</v>
      </c>
      <c r="BV3190" s="152">
        <v>14</v>
      </c>
      <c r="BW3190" s="152">
        <v>51</v>
      </c>
      <c r="BX3190" s="152">
        <v>128</v>
      </c>
      <c r="BY3190" s="152">
        <v>134</v>
      </c>
      <c r="BZ3190" s="152">
        <v>78</v>
      </c>
      <c r="CA3190" s="152">
        <v>82</v>
      </c>
      <c r="CB3190" s="152">
        <v>53</v>
      </c>
      <c r="CC3190" s="152">
        <v>132</v>
      </c>
      <c r="CD3190" s="152">
        <v>66</v>
      </c>
      <c r="CE3190" s="152">
        <v>15</v>
      </c>
      <c r="CF3190" s="152">
        <v>20</v>
      </c>
      <c r="CG3190" s="152">
        <v>129</v>
      </c>
    </row>
    <row r="3191" spans="1:85" ht="15" thickBot="1">
      <c r="A3191" t="str">
        <f t="shared" si="265"/>
        <v>2024</v>
      </c>
      <c r="B3191" s="209" t="s">
        <v>2</v>
      </c>
      <c r="C3191" s="2">
        <v>45558</v>
      </c>
      <c r="D3191" s="1" t="str">
        <f t="shared" si="266"/>
        <v>OK</v>
      </c>
      <c r="E3191">
        <f t="shared" si="267"/>
        <v>1</v>
      </c>
      <c r="F3191">
        <f t="shared" si="268"/>
        <v>0</v>
      </c>
      <c r="G3191" s="204">
        <v>45558</v>
      </c>
      <c r="H3191" s="152">
        <v>27</v>
      </c>
      <c r="I3191" s="152">
        <v>388</v>
      </c>
      <c r="J3191" s="152">
        <v>253</v>
      </c>
      <c r="K3191" s="152">
        <v>186</v>
      </c>
      <c r="L3191" s="152">
        <v>347</v>
      </c>
      <c r="M3191" s="152">
        <v>156</v>
      </c>
      <c r="N3191" s="152">
        <v>274</v>
      </c>
      <c r="O3191" s="152">
        <v>103</v>
      </c>
      <c r="P3191" s="152">
        <v>459</v>
      </c>
      <c r="Q3191" s="152">
        <v>411</v>
      </c>
      <c r="R3191" s="152">
        <v>385</v>
      </c>
      <c r="S3191" s="152">
        <v>92</v>
      </c>
      <c r="T3191" s="152">
        <v>107</v>
      </c>
      <c r="U3191" s="152">
        <v>23</v>
      </c>
      <c r="V3191" s="152">
        <v>152</v>
      </c>
      <c r="W3191" s="152">
        <v>672</v>
      </c>
      <c r="X3191" s="152">
        <v>241</v>
      </c>
      <c r="Y3191" s="152">
        <v>11</v>
      </c>
      <c r="Z3191" s="152">
        <v>244</v>
      </c>
      <c r="AA3191" s="152">
        <v>15</v>
      </c>
      <c r="AB3191" s="152">
        <v>909</v>
      </c>
      <c r="AC3191" s="152">
        <v>228</v>
      </c>
      <c r="AD3191" s="152">
        <v>10</v>
      </c>
      <c r="AE3191" s="152">
        <v>857</v>
      </c>
      <c r="AF3191" s="152">
        <v>1483</v>
      </c>
      <c r="AG3191" s="152">
        <v>682</v>
      </c>
      <c r="AH3191" s="152">
        <v>126</v>
      </c>
      <c r="AI3191" s="152">
        <v>259</v>
      </c>
      <c r="AJ3191" s="152">
        <v>53</v>
      </c>
      <c r="AK3191" s="152">
        <v>1035</v>
      </c>
      <c r="AL3191" s="152">
        <v>980</v>
      </c>
      <c r="AM3191" s="152">
        <v>12</v>
      </c>
      <c r="AO3191" s="152">
        <v>221</v>
      </c>
      <c r="AP3191" s="152">
        <v>46</v>
      </c>
      <c r="AQ3191" s="152">
        <v>238</v>
      </c>
      <c r="AR3191" s="152">
        <v>239</v>
      </c>
      <c r="AS3191" s="152">
        <v>1126</v>
      </c>
      <c r="AT3191" s="152">
        <v>236</v>
      </c>
      <c r="AU3191" s="251">
        <v>346</v>
      </c>
      <c r="AV3191" s="152">
        <v>105</v>
      </c>
      <c r="AW3191" s="152">
        <v>86</v>
      </c>
      <c r="AX3191" s="152">
        <v>548</v>
      </c>
      <c r="AY3191" s="152">
        <v>188</v>
      </c>
      <c r="AZ3191" s="152">
        <v>429</v>
      </c>
      <c r="BA3191" s="152">
        <v>223</v>
      </c>
      <c r="BB3191" s="152">
        <v>109</v>
      </c>
      <c r="BC3191" s="55">
        <v>51</v>
      </c>
      <c r="BD3191" s="152">
        <v>161</v>
      </c>
      <c r="BE3191" s="152">
        <v>204</v>
      </c>
      <c r="BF3191" s="152">
        <v>87</v>
      </c>
      <c r="BG3191" s="152">
        <v>54</v>
      </c>
      <c r="BH3191" s="152">
        <v>72</v>
      </c>
      <c r="BI3191" s="152">
        <v>54</v>
      </c>
      <c r="BJ3191" s="152">
        <v>78</v>
      </c>
      <c r="BK3191" s="152">
        <v>26</v>
      </c>
      <c r="BL3191" s="152">
        <v>45</v>
      </c>
      <c r="BM3191" s="152">
        <v>229</v>
      </c>
      <c r="BN3191" s="152">
        <v>48</v>
      </c>
      <c r="BO3191" s="152">
        <v>14</v>
      </c>
      <c r="BP3191" s="152">
        <v>135</v>
      </c>
      <c r="BQ3191" s="152">
        <v>149</v>
      </c>
      <c r="BR3191" s="152">
        <v>52</v>
      </c>
      <c r="BS3191" s="152">
        <v>51</v>
      </c>
      <c r="BT3191" s="152">
        <v>41</v>
      </c>
      <c r="BU3191" s="152">
        <v>43</v>
      </c>
      <c r="BV3191" s="152">
        <v>17</v>
      </c>
      <c r="BW3191" s="152">
        <v>116</v>
      </c>
      <c r="BX3191" s="152">
        <v>167</v>
      </c>
      <c r="BY3191" s="152">
        <v>108</v>
      </c>
      <c r="BZ3191" s="152">
        <v>150</v>
      </c>
      <c r="CA3191" s="152">
        <v>62</v>
      </c>
      <c r="CB3191" s="152">
        <v>83</v>
      </c>
      <c r="CC3191" s="152">
        <v>240</v>
      </c>
      <c r="CD3191" s="152">
        <v>74</v>
      </c>
      <c r="CE3191" s="152">
        <v>21</v>
      </c>
      <c r="CF3191" s="152">
        <v>43</v>
      </c>
      <c r="CG3191" s="152">
        <v>166</v>
      </c>
    </row>
    <row r="3192" spans="1:85" ht="15" thickBot="1">
      <c r="A3192" t="str">
        <f t="shared" si="265"/>
        <v>2024</v>
      </c>
      <c r="B3192" s="209" t="s">
        <v>2</v>
      </c>
      <c r="C3192" s="2">
        <v>45559</v>
      </c>
      <c r="D3192" s="1" t="str">
        <f t="shared" si="266"/>
        <v>OK</v>
      </c>
      <c r="E3192">
        <f t="shared" si="267"/>
        <v>1</v>
      </c>
      <c r="F3192">
        <f t="shared" si="268"/>
        <v>0</v>
      </c>
      <c r="G3192" s="204">
        <v>45559</v>
      </c>
      <c r="H3192" s="152">
        <v>27</v>
      </c>
      <c r="I3192" s="152">
        <v>406</v>
      </c>
      <c r="J3192" s="152">
        <v>265</v>
      </c>
      <c r="K3192" s="152">
        <v>189</v>
      </c>
      <c r="L3192" s="152">
        <v>416</v>
      </c>
      <c r="M3192" s="152">
        <v>179</v>
      </c>
      <c r="N3192" s="152">
        <v>274</v>
      </c>
      <c r="O3192" s="152">
        <v>111</v>
      </c>
      <c r="P3192" s="152">
        <v>449</v>
      </c>
      <c r="Q3192" s="152">
        <v>432</v>
      </c>
      <c r="R3192" s="152">
        <v>413</v>
      </c>
      <c r="S3192" s="152">
        <v>80</v>
      </c>
      <c r="T3192" s="152">
        <v>142</v>
      </c>
      <c r="U3192" s="152">
        <v>26</v>
      </c>
      <c r="V3192" s="152">
        <v>129</v>
      </c>
      <c r="W3192" s="152">
        <v>787</v>
      </c>
      <c r="X3192" s="152">
        <v>264</v>
      </c>
      <c r="Y3192" s="152">
        <v>17</v>
      </c>
      <c r="Z3192" s="152">
        <v>268</v>
      </c>
      <c r="AA3192" s="152">
        <v>10</v>
      </c>
      <c r="AB3192" s="152">
        <v>1005</v>
      </c>
      <c r="AC3192" s="152">
        <v>275</v>
      </c>
      <c r="AD3192" s="152">
        <v>103</v>
      </c>
      <c r="AE3192" s="152">
        <v>949</v>
      </c>
      <c r="AF3192" s="152">
        <v>1539</v>
      </c>
      <c r="AG3192" s="152">
        <v>649</v>
      </c>
      <c r="AH3192" s="152">
        <v>115</v>
      </c>
      <c r="AI3192" s="152">
        <v>246</v>
      </c>
      <c r="AJ3192" s="152">
        <v>69</v>
      </c>
      <c r="AK3192" s="152">
        <v>1125</v>
      </c>
      <c r="AL3192" s="152">
        <v>1073</v>
      </c>
      <c r="AM3192" s="152">
        <v>6</v>
      </c>
      <c r="AO3192" s="152">
        <v>190</v>
      </c>
      <c r="AP3192" s="152">
        <v>75</v>
      </c>
      <c r="AQ3192" s="152">
        <v>222</v>
      </c>
      <c r="AR3192" s="152">
        <v>280</v>
      </c>
      <c r="AS3192" s="152">
        <v>1233</v>
      </c>
      <c r="AT3192" s="152">
        <v>233</v>
      </c>
      <c r="AU3192" s="251">
        <v>346</v>
      </c>
      <c r="AV3192" s="152">
        <v>78</v>
      </c>
      <c r="AW3192" s="152">
        <v>125</v>
      </c>
      <c r="AX3192" s="152">
        <v>517</v>
      </c>
      <c r="AY3192" s="152">
        <v>195</v>
      </c>
      <c r="AZ3192" s="152">
        <v>380</v>
      </c>
      <c r="BA3192" s="152">
        <v>224</v>
      </c>
      <c r="BB3192" s="152">
        <v>84</v>
      </c>
      <c r="BC3192" s="55">
        <v>26</v>
      </c>
      <c r="BD3192" s="152">
        <v>206</v>
      </c>
      <c r="BE3192" s="152">
        <v>226</v>
      </c>
      <c r="BF3192" s="152">
        <v>75</v>
      </c>
      <c r="BG3192" s="152">
        <v>58</v>
      </c>
      <c r="BH3192" s="152">
        <v>92</v>
      </c>
      <c r="BI3192" s="152">
        <v>37</v>
      </c>
      <c r="BJ3192" s="152">
        <v>85</v>
      </c>
      <c r="BK3192" s="152">
        <v>26</v>
      </c>
      <c r="BL3192" s="152">
        <v>53</v>
      </c>
      <c r="BM3192" s="152">
        <v>218</v>
      </c>
      <c r="BN3192" s="152">
        <v>47</v>
      </c>
      <c r="BO3192" s="152">
        <v>18</v>
      </c>
      <c r="BP3192" s="152">
        <v>166</v>
      </c>
      <c r="BQ3192" s="152">
        <v>214</v>
      </c>
      <c r="BR3192" s="152">
        <v>52</v>
      </c>
      <c r="BS3192" s="152">
        <v>79</v>
      </c>
      <c r="BT3192" s="152">
        <v>61</v>
      </c>
      <c r="BU3192" s="152">
        <v>40</v>
      </c>
      <c r="BV3192" s="152">
        <v>30</v>
      </c>
      <c r="BW3192" s="152">
        <v>145</v>
      </c>
      <c r="BX3192" s="152">
        <v>196</v>
      </c>
      <c r="BY3192" s="152">
        <v>115</v>
      </c>
      <c r="BZ3192" s="152">
        <v>136</v>
      </c>
      <c r="CA3192" s="152">
        <v>51</v>
      </c>
      <c r="CB3192" s="152">
        <v>90</v>
      </c>
      <c r="CC3192" s="152">
        <v>246</v>
      </c>
      <c r="CD3192" s="152">
        <v>94</v>
      </c>
      <c r="CE3192" s="152">
        <v>25</v>
      </c>
      <c r="CF3192" s="152">
        <v>30</v>
      </c>
      <c r="CG3192" s="152">
        <v>159</v>
      </c>
    </row>
    <row r="3193" spans="1:85" ht="15" thickBot="1">
      <c r="A3193" t="str">
        <f t="shared" si="265"/>
        <v>2024</v>
      </c>
      <c r="B3193" s="209" t="s">
        <v>2</v>
      </c>
      <c r="C3193" s="2">
        <v>45560</v>
      </c>
      <c r="D3193" s="1" t="str">
        <f t="shared" si="266"/>
        <v>OK</v>
      </c>
      <c r="E3193">
        <f t="shared" si="267"/>
        <v>1</v>
      </c>
      <c r="F3193">
        <f t="shared" si="268"/>
        <v>0</v>
      </c>
      <c r="G3193" s="204">
        <v>45560</v>
      </c>
      <c r="H3193" s="152">
        <v>48</v>
      </c>
      <c r="I3193" s="152">
        <v>432</v>
      </c>
      <c r="J3193" s="152">
        <v>291</v>
      </c>
      <c r="K3193" s="152">
        <v>205</v>
      </c>
      <c r="L3193" s="152">
        <v>339</v>
      </c>
      <c r="M3193" s="152">
        <v>194</v>
      </c>
      <c r="N3193" s="152">
        <v>318</v>
      </c>
      <c r="O3193" s="152">
        <v>94</v>
      </c>
      <c r="P3193" s="152">
        <v>455</v>
      </c>
      <c r="Q3193" s="152">
        <v>394</v>
      </c>
      <c r="R3193" s="152">
        <v>399</v>
      </c>
      <c r="S3193" s="152">
        <v>91</v>
      </c>
      <c r="T3193" s="152">
        <v>143</v>
      </c>
      <c r="U3193" s="152">
        <v>31</v>
      </c>
      <c r="V3193" s="152">
        <v>120</v>
      </c>
      <c r="W3193" s="152">
        <v>649</v>
      </c>
      <c r="X3193" s="152">
        <v>261</v>
      </c>
      <c r="Y3193" s="152">
        <v>20</v>
      </c>
      <c r="Z3193" s="152">
        <v>299</v>
      </c>
      <c r="AA3193" s="152">
        <v>8</v>
      </c>
      <c r="AB3193" s="152">
        <v>1014</v>
      </c>
      <c r="AC3193" s="152">
        <v>329</v>
      </c>
      <c r="AD3193" s="152">
        <v>9</v>
      </c>
      <c r="AE3193" s="152">
        <v>947</v>
      </c>
      <c r="AF3193" s="152">
        <v>1514</v>
      </c>
      <c r="AG3193" s="152">
        <v>765</v>
      </c>
      <c r="AH3193" s="152">
        <v>119</v>
      </c>
      <c r="AI3193" s="152">
        <v>262</v>
      </c>
      <c r="AJ3193" s="152">
        <v>87</v>
      </c>
      <c r="AK3193" s="152">
        <v>1055</v>
      </c>
      <c r="AL3193" s="152">
        <v>1117</v>
      </c>
      <c r="AM3193" s="152">
        <v>5</v>
      </c>
      <c r="AO3193" s="152">
        <v>211</v>
      </c>
      <c r="AP3193" s="152">
        <v>45</v>
      </c>
      <c r="AQ3193" s="152">
        <v>245</v>
      </c>
      <c r="AR3193" s="152">
        <v>274</v>
      </c>
      <c r="AS3193" s="152">
        <v>1152</v>
      </c>
      <c r="AT3193" s="152">
        <v>313</v>
      </c>
      <c r="AU3193" s="251">
        <v>346</v>
      </c>
      <c r="AV3193" s="152">
        <v>93</v>
      </c>
      <c r="AW3193" s="152">
        <v>90</v>
      </c>
      <c r="AX3193" s="152">
        <v>520</v>
      </c>
      <c r="AY3193" s="152">
        <v>193</v>
      </c>
      <c r="AZ3193" s="152">
        <v>432</v>
      </c>
      <c r="BA3193" s="152">
        <v>240</v>
      </c>
      <c r="BB3193" s="152">
        <v>100</v>
      </c>
      <c r="BC3193" s="55">
        <v>32</v>
      </c>
      <c r="BD3193" s="152">
        <v>198</v>
      </c>
      <c r="BE3193" s="152">
        <v>230</v>
      </c>
      <c r="BF3193" s="152">
        <v>94</v>
      </c>
      <c r="BG3193" s="152">
        <v>44</v>
      </c>
      <c r="BH3193" s="152">
        <v>87</v>
      </c>
      <c r="BI3193" s="152">
        <v>47</v>
      </c>
      <c r="BJ3193" s="152">
        <v>58</v>
      </c>
      <c r="BK3193" s="152">
        <v>29</v>
      </c>
      <c r="BL3193" s="152">
        <v>48</v>
      </c>
      <c r="BM3193" s="152">
        <v>244</v>
      </c>
      <c r="BN3193" s="152">
        <v>50</v>
      </c>
      <c r="BO3193" s="152">
        <v>15</v>
      </c>
      <c r="BP3193" s="152">
        <v>128</v>
      </c>
      <c r="BQ3193" s="152">
        <v>195</v>
      </c>
      <c r="BR3193" s="152">
        <v>65</v>
      </c>
      <c r="BS3193" s="152">
        <v>58</v>
      </c>
      <c r="BT3193" s="152">
        <v>45</v>
      </c>
      <c r="BU3193" s="152">
        <v>48</v>
      </c>
      <c r="BV3193" s="152">
        <v>25</v>
      </c>
      <c r="BW3193" s="152">
        <v>105</v>
      </c>
      <c r="BX3193" s="152">
        <v>192</v>
      </c>
      <c r="BY3193" s="152">
        <v>127</v>
      </c>
      <c r="BZ3193" s="152">
        <v>146</v>
      </c>
      <c r="CA3193" s="152">
        <v>35</v>
      </c>
      <c r="CB3193" s="152">
        <v>71</v>
      </c>
      <c r="CC3193" s="152">
        <v>252</v>
      </c>
      <c r="CD3193" s="152">
        <v>88</v>
      </c>
      <c r="CE3193" s="152">
        <v>25</v>
      </c>
      <c r="CF3193" s="152">
        <v>31</v>
      </c>
      <c r="CG3193" s="152">
        <v>153</v>
      </c>
    </row>
    <row r="3194" spans="1:85" ht="15" thickBot="1">
      <c r="A3194" t="str">
        <f t="shared" si="265"/>
        <v>2024</v>
      </c>
      <c r="B3194" s="209" t="s">
        <v>2</v>
      </c>
      <c r="C3194" s="2">
        <v>45561</v>
      </c>
      <c r="D3194" s="1" t="str">
        <f t="shared" si="266"/>
        <v>OK</v>
      </c>
      <c r="E3194">
        <f t="shared" si="267"/>
        <v>1</v>
      </c>
      <c r="F3194">
        <f t="shared" si="268"/>
        <v>0</v>
      </c>
      <c r="G3194" s="204">
        <v>45561</v>
      </c>
      <c r="H3194" s="152">
        <v>14</v>
      </c>
      <c r="I3194" s="152">
        <v>411</v>
      </c>
      <c r="J3194" s="152">
        <v>244</v>
      </c>
      <c r="K3194" s="152">
        <v>194</v>
      </c>
      <c r="L3194" s="152">
        <v>378</v>
      </c>
      <c r="M3194" s="152">
        <v>178</v>
      </c>
      <c r="N3194" s="152">
        <v>319</v>
      </c>
      <c r="O3194" s="152">
        <v>100</v>
      </c>
      <c r="P3194" s="152">
        <v>464</v>
      </c>
      <c r="Q3194" s="152">
        <v>396</v>
      </c>
      <c r="R3194" s="152">
        <v>383</v>
      </c>
      <c r="S3194" s="152">
        <v>85</v>
      </c>
      <c r="T3194" s="152">
        <v>157</v>
      </c>
      <c r="U3194" s="152">
        <v>35</v>
      </c>
      <c r="V3194" s="152">
        <v>130</v>
      </c>
      <c r="W3194" s="152">
        <v>699</v>
      </c>
      <c r="X3194" s="152">
        <v>260</v>
      </c>
      <c r="Y3194" s="152">
        <v>8</v>
      </c>
      <c r="Z3194" s="152">
        <v>266</v>
      </c>
      <c r="AA3194" s="152">
        <v>12</v>
      </c>
      <c r="AB3194" s="152">
        <v>976</v>
      </c>
      <c r="AC3194" s="152">
        <v>349</v>
      </c>
      <c r="AD3194" s="152">
        <v>9</v>
      </c>
      <c r="AE3194" s="152">
        <v>925</v>
      </c>
      <c r="AF3194" s="152">
        <v>1422</v>
      </c>
      <c r="AG3194" s="152">
        <v>663</v>
      </c>
      <c r="AH3194" s="152">
        <v>115</v>
      </c>
      <c r="AI3194" s="152">
        <v>264</v>
      </c>
      <c r="AJ3194" s="152">
        <v>72</v>
      </c>
      <c r="AK3194" s="152">
        <v>1005</v>
      </c>
      <c r="AL3194" s="152">
        <v>1080</v>
      </c>
      <c r="AM3194" s="152">
        <v>11</v>
      </c>
      <c r="AO3194" s="152">
        <v>188</v>
      </c>
      <c r="AP3194" s="152">
        <v>42</v>
      </c>
      <c r="AQ3194" s="152">
        <v>226</v>
      </c>
      <c r="AR3194" s="152">
        <v>255</v>
      </c>
      <c r="AS3194" s="152">
        <v>1178</v>
      </c>
      <c r="AT3194" s="152">
        <v>231</v>
      </c>
      <c r="AU3194" s="251">
        <v>346</v>
      </c>
      <c r="AV3194" s="152">
        <v>83</v>
      </c>
      <c r="AW3194" s="152">
        <v>93</v>
      </c>
      <c r="AX3194" s="152">
        <v>462</v>
      </c>
      <c r="AY3194" s="152">
        <v>207</v>
      </c>
      <c r="AZ3194" s="152">
        <v>423</v>
      </c>
      <c r="BA3194" s="152">
        <v>256</v>
      </c>
      <c r="BB3194" s="152">
        <v>81</v>
      </c>
      <c r="BC3194" s="55">
        <v>35</v>
      </c>
      <c r="BD3194" s="152">
        <v>182</v>
      </c>
      <c r="BE3194" s="152">
        <v>247</v>
      </c>
      <c r="BF3194" s="152">
        <v>113</v>
      </c>
      <c r="BG3194" s="152">
        <v>57</v>
      </c>
      <c r="BH3194" s="152">
        <v>74</v>
      </c>
      <c r="BI3194" s="152">
        <v>47</v>
      </c>
      <c r="BJ3194" s="152">
        <v>78</v>
      </c>
      <c r="BK3194" s="152">
        <v>41</v>
      </c>
      <c r="BL3194" s="152">
        <v>48</v>
      </c>
      <c r="BM3194" s="152">
        <v>234</v>
      </c>
      <c r="BN3194" s="152">
        <v>58</v>
      </c>
      <c r="BO3194" s="152">
        <v>18</v>
      </c>
      <c r="BP3194" s="152">
        <v>155</v>
      </c>
      <c r="BQ3194" s="152">
        <v>180</v>
      </c>
      <c r="BR3194" s="152">
        <v>59</v>
      </c>
      <c r="BS3194" s="152">
        <v>45</v>
      </c>
      <c r="BT3194" s="152">
        <v>70</v>
      </c>
      <c r="BU3194" s="152">
        <v>44</v>
      </c>
      <c r="BV3194" s="152">
        <v>30</v>
      </c>
      <c r="BW3194" s="152">
        <v>101</v>
      </c>
      <c r="BX3194" s="152">
        <v>194</v>
      </c>
      <c r="BY3194" s="152">
        <v>155</v>
      </c>
      <c r="BZ3194" s="152">
        <v>122</v>
      </c>
      <c r="CA3194" s="152">
        <v>47</v>
      </c>
      <c r="CB3194" s="152">
        <v>83</v>
      </c>
      <c r="CC3194" s="152">
        <v>247</v>
      </c>
      <c r="CD3194" s="152">
        <v>109</v>
      </c>
      <c r="CE3194" s="152">
        <v>25</v>
      </c>
      <c r="CF3194" s="152">
        <v>45</v>
      </c>
      <c r="CG3194" s="152">
        <v>145</v>
      </c>
    </row>
    <row r="3195" spans="1:85" ht="15" thickBot="1">
      <c r="A3195" t="str">
        <f t="shared" si="265"/>
        <v>2024</v>
      </c>
      <c r="B3195" s="209" t="s">
        <v>2</v>
      </c>
      <c r="C3195" s="2">
        <v>45562</v>
      </c>
      <c r="D3195" s="1" t="str">
        <f t="shared" si="266"/>
        <v>OK</v>
      </c>
      <c r="E3195">
        <f t="shared" si="267"/>
        <v>1</v>
      </c>
      <c r="F3195">
        <f t="shared" si="268"/>
        <v>0</v>
      </c>
      <c r="G3195" s="204">
        <v>45562</v>
      </c>
      <c r="H3195" s="152">
        <v>16</v>
      </c>
      <c r="I3195" s="152">
        <v>222</v>
      </c>
      <c r="J3195" s="152">
        <v>131</v>
      </c>
      <c r="K3195" s="152">
        <v>70</v>
      </c>
      <c r="L3195" s="152">
        <v>231</v>
      </c>
      <c r="M3195" s="152">
        <v>139</v>
      </c>
      <c r="N3195" s="152">
        <v>197</v>
      </c>
      <c r="O3195" s="152">
        <v>46</v>
      </c>
      <c r="P3195" s="152">
        <v>256</v>
      </c>
      <c r="Q3195" s="152">
        <v>230</v>
      </c>
      <c r="R3195" s="152">
        <v>286</v>
      </c>
      <c r="S3195" s="152">
        <v>41</v>
      </c>
      <c r="T3195" s="152">
        <v>141</v>
      </c>
      <c r="U3195" s="152">
        <v>32</v>
      </c>
      <c r="V3195" s="152">
        <v>107</v>
      </c>
      <c r="W3195" s="152">
        <v>570</v>
      </c>
      <c r="X3195" s="152">
        <v>126</v>
      </c>
      <c r="Y3195" s="152">
        <v>9</v>
      </c>
      <c r="Z3195" s="152">
        <v>145</v>
      </c>
      <c r="AA3195" s="152">
        <v>1</v>
      </c>
      <c r="AB3195" s="152">
        <v>448</v>
      </c>
      <c r="AC3195" s="152">
        <v>125</v>
      </c>
      <c r="AD3195" s="152">
        <v>8</v>
      </c>
      <c r="AE3195" s="152">
        <v>449</v>
      </c>
      <c r="AF3195" s="152">
        <v>687</v>
      </c>
      <c r="AG3195" s="152">
        <v>248</v>
      </c>
      <c r="AH3195" s="152">
        <v>107</v>
      </c>
      <c r="AI3195" s="152">
        <v>98</v>
      </c>
      <c r="AJ3195" s="152">
        <v>53</v>
      </c>
      <c r="AK3195" s="152">
        <v>461</v>
      </c>
      <c r="AL3195" s="152">
        <v>642</v>
      </c>
      <c r="AM3195" s="152">
        <v>5</v>
      </c>
      <c r="AO3195" s="152">
        <v>113</v>
      </c>
      <c r="AP3195" s="152">
        <v>8</v>
      </c>
      <c r="AQ3195" s="152">
        <v>109</v>
      </c>
      <c r="AR3195" s="152">
        <v>175</v>
      </c>
      <c r="AS3195" s="152">
        <v>472</v>
      </c>
      <c r="AT3195" s="152">
        <v>102</v>
      </c>
      <c r="AU3195" s="251">
        <v>346</v>
      </c>
      <c r="AV3195" s="152">
        <v>40</v>
      </c>
      <c r="AW3195" s="152">
        <v>30</v>
      </c>
      <c r="AX3195" s="152">
        <v>313</v>
      </c>
      <c r="AY3195" s="152">
        <v>132</v>
      </c>
      <c r="AZ3195" s="152">
        <v>186</v>
      </c>
      <c r="BA3195" s="152">
        <v>138</v>
      </c>
      <c r="BB3195" s="152">
        <v>36</v>
      </c>
      <c r="BC3195" s="55">
        <v>10</v>
      </c>
      <c r="BD3195" s="152">
        <v>63</v>
      </c>
      <c r="BE3195" s="152">
        <v>103</v>
      </c>
      <c r="BF3195" s="152">
        <v>44</v>
      </c>
      <c r="BG3195" s="152">
        <v>24</v>
      </c>
      <c r="BH3195" s="152">
        <v>74</v>
      </c>
      <c r="BI3195" s="152">
        <v>34</v>
      </c>
      <c r="BJ3195" s="152">
        <v>36</v>
      </c>
      <c r="BK3195" s="152">
        <v>22</v>
      </c>
      <c r="BL3195" s="152">
        <v>34</v>
      </c>
      <c r="BM3195" s="152">
        <v>169</v>
      </c>
      <c r="BN3195" s="152">
        <v>16</v>
      </c>
      <c r="BO3195" s="152">
        <v>9</v>
      </c>
      <c r="BP3195" s="152">
        <v>90</v>
      </c>
      <c r="BQ3195" s="152">
        <v>68</v>
      </c>
      <c r="BR3195" s="152">
        <v>42</v>
      </c>
      <c r="BS3195" s="152">
        <v>75</v>
      </c>
      <c r="BT3195" s="152">
        <v>22</v>
      </c>
      <c r="BU3195" s="152">
        <v>20</v>
      </c>
      <c r="BV3195" s="152">
        <v>31</v>
      </c>
      <c r="BW3195" s="152">
        <v>117</v>
      </c>
      <c r="BX3195" s="152">
        <v>84</v>
      </c>
      <c r="BY3195" s="152">
        <v>116</v>
      </c>
      <c r="BZ3195" s="152">
        <v>76</v>
      </c>
      <c r="CA3195" s="152">
        <v>18</v>
      </c>
      <c r="CB3195" s="152">
        <v>37</v>
      </c>
      <c r="CC3195" s="152">
        <v>243</v>
      </c>
      <c r="CD3195" s="152">
        <v>78</v>
      </c>
      <c r="CE3195" s="152">
        <v>15</v>
      </c>
      <c r="CF3195" s="152">
        <v>29</v>
      </c>
      <c r="CG3195" s="152">
        <v>160</v>
      </c>
    </row>
    <row r="3196" spans="1:85" ht="15" thickBot="1">
      <c r="A3196" t="str">
        <f t="shared" si="265"/>
        <v>2024</v>
      </c>
      <c r="B3196" s="209" t="s">
        <v>2</v>
      </c>
      <c r="C3196" s="2">
        <v>45563</v>
      </c>
      <c r="D3196" s="1" t="str">
        <f t="shared" si="266"/>
        <v>OK</v>
      </c>
      <c r="E3196">
        <f t="shared" si="267"/>
        <v>0</v>
      </c>
      <c r="F3196">
        <f t="shared" si="268"/>
        <v>1</v>
      </c>
      <c r="G3196" s="204">
        <v>45563</v>
      </c>
      <c r="H3196" s="152">
        <v>155</v>
      </c>
      <c r="I3196" s="152">
        <v>359</v>
      </c>
      <c r="J3196" s="152">
        <v>75</v>
      </c>
      <c r="K3196" s="152">
        <v>261</v>
      </c>
      <c r="L3196" s="152">
        <v>142</v>
      </c>
      <c r="M3196" s="152">
        <v>177</v>
      </c>
      <c r="N3196" s="152">
        <v>110</v>
      </c>
      <c r="O3196" s="152">
        <v>153</v>
      </c>
      <c r="P3196" s="152">
        <v>210</v>
      </c>
      <c r="Q3196" s="152">
        <v>296</v>
      </c>
      <c r="R3196" s="152">
        <v>263</v>
      </c>
      <c r="S3196" s="152">
        <v>52</v>
      </c>
      <c r="T3196" s="152">
        <v>149</v>
      </c>
      <c r="U3196" s="152">
        <v>19</v>
      </c>
      <c r="V3196" s="152">
        <v>62</v>
      </c>
      <c r="W3196" s="152">
        <v>575</v>
      </c>
      <c r="X3196" s="152">
        <v>347</v>
      </c>
      <c r="Y3196" s="152">
        <v>21</v>
      </c>
      <c r="Z3196" s="152">
        <v>235</v>
      </c>
      <c r="AA3196" s="152">
        <v>42</v>
      </c>
      <c r="AB3196" s="152">
        <v>376</v>
      </c>
      <c r="AC3196" s="152">
        <v>531</v>
      </c>
      <c r="AD3196" s="152">
        <v>9</v>
      </c>
      <c r="AE3196" s="152">
        <v>318</v>
      </c>
      <c r="AF3196" s="152">
        <v>903</v>
      </c>
      <c r="AG3196" s="152">
        <v>763</v>
      </c>
      <c r="AH3196" s="152">
        <v>163</v>
      </c>
      <c r="AI3196" s="152">
        <v>562</v>
      </c>
      <c r="AJ3196" s="152">
        <v>48</v>
      </c>
      <c r="AK3196" s="152">
        <v>841</v>
      </c>
      <c r="AL3196" s="152">
        <v>1043</v>
      </c>
      <c r="AM3196" s="152">
        <v>10</v>
      </c>
      <c r="AO3196" s="152">
        <v>108</v>
      </c>
      <c r="AP3196" s="152">
        <v>59</v>
      </c>
      <c r="AQ3196" s="152">
        <v>325</v>
      </c>
      <c r="AR3196" s="152">
        <v>140</v>
      </c>
      <c r="AS3196" s="152">
        <v>1282</v>
      </c>
      <c r="AT3196" s="152">
        <v>174</v>
      </c>
      <c r="AU3196" s="251">
        <v>346</v>
      </c>
      <c r="AV3196" s="152">
        <v>185</v>
      </c>
      <c r="AW3196" s="152">
        <v>313</v>
      </c>
      <c r="AX3196" s="152">
        <v>193</v>
      </c>
      <c r="AY3196" s="152">
        <v>86</v>
      </c>
      <c r="AZ3196" s="152">
        <v>457</v>
      </c>
      <c r="BA3196" s="152">
        <v>344</v>
      </c>
      <c r="BB3196" s="152">
        <v>199</v>
      </c>
      <c r="BC3196" s="55">
        <v>31</v>
      </c>
      <c r="BD3196" s="152">
        <v>277</v>
      </c>
      <c r="BE3196" s="152">
        <v>167</v>
      </c>
      <c r="BF3196" s="152">
        <v>140</v>
      </c>
      <c r="BG3196" s="152">
        <v>52</v>
      </c>
      <c r="BH3196" s="152">
        <v>53</v>
      </c>
      <c r="BI3196" s="152">
        <v>117</v>
      </c>
      <c r="BJ3196" s="152">
        <v>97</v>
      </c>
      <c r="BK3196" s="152">
        <v>42</v>
      </c>
      <c r="BL3196" s="152">
        <v>151</v>
      </c>
      <c r="BM3196" s="152">
        <v>208</v>
      </c>
      <c r="BN3196" s="152">
        <v>100</v>
      </c>
      <c r="BO3196" s="152">
        <v>14</v>
      </c>
      <c r="BP3196" s="152">
        <v>100</v>
      </c>
      <c r="BQ3196" s="152">
        <v>92</v>
      </c>
      <c r="BR3196" s="152">
        <v>28</v>
      </c>
      <c r="BS3196" s="152">
        <v>63</v>
      </c>
      <c r="BT3196" s="152">
        <v>52</v>
      </c>
      <c r="BU3196" s="152">
        <v>54</v>
      </c>
      <c r="BV3196" s="152">
        <v>23</v>
      </c>
      <c r="BW3196" s="152">
        <v>62</v>
      </c>
      <c r="BX3196" s="152">
        <v>139</v>
      </c>
      <c r="BY3196" s="152">
        <v>112</v>
      </c>
      <c r="BZ3196" s="152">
        <v>95</v>
      </c>
      <c r="CA3196" s="152">
        <v>90</v>
      </c>
      <c r="CB3196" s="152">
        <v>44</v>
      </c>
      <c r="CC3196" s="152">
        <v>195</v>
      </c>
      <c r="CD3196" s="152">
        <v>58</v>
      </c>
      <c r="CE3196" s="152">
        <v>25</v>
      </c>
      <c r="CF3196" s="152">
        <v>24</v>
      </c>
      <c r="CG3196" s="152">
        <v>175</v>
      </c>
    </row>
    <row r="3197" spans="1:85" ht="15" thickBot="1">
      <c r="A3197" t="str">
        <f t="shared" si="265"/>
        <v>2024</v>
      </c>
      <c r="B3197" s="209" t="s">
        <v>2</v>
      </c>
      <c r="C3197" s="2">
        <v>45564</v>
      </c>
      <c r="D3197" s="1" t="str">
        <f t="shared" si="266"/>
        <v>OK</v>
      </c>
      <c r="E3197">
        <f t="shared" si="267"/>
        <v>0</v>
      </c>
      <c r="F3197">
        <f t="shared" si="268"/>
        <v>1</v>
      </c>
      <c r="G3197" s="204">
        <v>45564</v>
      </c>
      <c r="H3197" s="152">
        <v>37</v>
      </c>
      <c r="I3197" s="152">
        <v>239</v>
      </c>
      <c r="J3197" s="152">
        <v>58</v>
      </c>
      <c r="K3197" s="152">
        <v>160</v>
      </c>
      <c r="L3197" s="152">
        <v>114</v>
      </c>
      <c r="M3197" s="152">
        <v>114</v>
      </c>
      <c r="N3197" s="152">
        <v>79</v>
      </c>
      <c r="O3197" s="152">
        <v>80</v>
      </c>
      <c r="P3197" s="152">
        <v>159</v>
      </c>
      <c r="Q3197" s="152">
        <v>219</v>
      </c>
      <c r="R3197" s="152">
        <v>196</v>
      </c>
      <c r="S3197" s="152">
        <v>50</v>
      </c>
      <c r="T3197" s="152">
        <v>113</v>
      </c>
      <c r="U3197" s="152">
        <v>17</v>
      </c>
      <c r="V3197" s="152">
        <v>48</v>
      </c>
      <c r="W3197" s="152">
        <v>378</v>
      </c>
      <c r="X3197" s="152">
        <v>234</v>
      </c>
      <c r="Y3197" s="152">
        <v>10</v>
      </c>
      <c r="Z3197" s="152">
        <v>202</v>
      </c>
      <c r="AA3197" s="152">
        <v>35</v>
      </c>
      <c r="AB3197" s="152">
        <v>276</v>
      </c>
      <c r="AC3197" s="152">
        <v>481</v>
      </c>
      <c r="AD3197" s="152">
        <v>10</v>
      </c>
      <c r="AE3197" s="152">
        <v>262</v>
      </c>
      <c r="AF3197" s="152">
        <v>614</v>
      </c>
      <c r="AG3197" s="152">
        <v>519</v>
      </c>
      <c r="AH3197" s="152">
        <v>83</v>
      </c>
      <c r="AI3197" s="152">
        <v>376</v>
      </c>
      <c r="AJ3197" s="152">
        <v>44</v>
      </c>
      <c r="AK3197" s="152">
        <v>497</v>
      </c>
      <c r="AL3197" s="152">
        <v>656</v>
      </c>
      <c r="AM3197" s="152">
        <v>8</v>
      </c>
      <c r="AO3197" s="152">
        <v>89</v>
      </c>
      <c r="AP3197" s="152">
        <v>30</v>
      </c>
      <c r="AQ3197" s="152">
        <v>261</v>
      </c>
      <c r="AR3197" s="152">
        <v>80</v>
      </c>
      <c r="AS3197" s="152">
        <v>719</v>
      </c>
      <c r="AT3197" s="152">
        <v>111</v>
      </c>
      <c r="AU3197" s="251">
        <v>346</v>
      </c>
      <c r="AV3197" s="152">
        <v>144</v>
      </c>
      <c r="AW3197" s="152">
        <v>232</v>
      </c>
      <c r="AX3197" s="152">
        <v>140</v>
      </c>
      <c r="AY3197" s="152">
        <v>39</v>
      </c>
      <c r="AZ3197" s="152">
        <v>352</v>
      </c>
      <c r="BA3197" s="152">
        <v>223</v>
      </c>
      <c r="BB3197" s="152">
        <v>120</v>
      </c>
      <c r="BC3197" s="55">
        <v>29</v>
      </c>
      <c r="BD3197" s="152">
        <v>174</v>
      </c>
      <c r="BE3197" s="152">
        <v>119</v>
      </c>
      <c r="BF3197" s="152">
        <v>99</v>
      </c>
      <c r="BG3197" s="152">
        <v>41</v>
      </c>
      <c r="BH3197" s="152">
        <v>40</v>
      </c>
      <c r="BI3197" s="152">
        <v>53</v>
      </c>
      <c r="BJ3197" s="152">
        <v>64</v>
      </c>
      <c r="BK3197" s="152">
        <v>44</v>
      </c>
      <c r="BL3197" s="152">
        <v>116</v>
      </c>
      <c r="BM3197" s="152">
        <v>182</v>
      </c>
      <c r="BN3197" s="152">
        <v>62</v>
      </c>
      <c r="BO3197" s="152">
        <v>6</v>
      </c>
      <c r="BP3197" s="152">
        <v>78</v>
      </c>
      <c r="BQ3197" s="152">
        <v>94</v>
      </c>
      <c r="BR3197" s="152">
        <v>27</v>
      </c>
      <c r="BS3197" s="152">
        <v>35</v>
      </c>
      <c r="BT3197" s="152">
        <v>58</v>
      </c>
      <c r="BU3197" s="152">
        <v>41</v>
      </c>
      <c r="BV3197" s="152">
        <v>20</v>
      </c>
      <c r="BW3197" s="152">
        <v>48</v>
      </c>
      <c r="BX3197" s="152">
        <v>78</v>
      </c>
      <c r="BY3197" s="152">
        <v>90</v>
      </c>
      <c r="BZ3197" s="152">
        <v>71</v>
      </c>
      <c r="CA3197" s="152">
        <v>43</v>
      </c>
      <c r="CB3197" s="152">
        <v>55</v>
      </c>
      <c r="CC3197" s="152">
        <v>105</v>
      </c>
      <c r="CD3197" s="152">
        <v>58</v>
      </c>
      <c r="CE3197" s="152">
        <v>28</v>
      </c>
      <c r="CF3197" s="152">
        <v>17</v>
      </c>
      <c r="CG3197" s="152">
        <v>139</v>
      </c>
    </row>
    <row r="3198" spans="1:85" ht="15" thickBot="1">
      <c r="A3198" t="str">
        <f t="shared" si="265"/>
        <v>2024</v>
      </c>
      <c r="B3198" s="209" t="s">
        <v>2</v>
      </c>
      <c r="C3198" s="2">
        <v>45565</v>
      </c>
      <c r="D3198" s="1" t="str">
        <f t="shared" si="266"/>
        <v>OK</v>
      </c>
      <c r="E3198">
        <f t="shared" si="267"/>
        <v>1</v>
      </c>
      <c r="F3198">
        <f t="shared" si="268"/>
        <v>0</v>
      </c>
      <c r="G3198" s="204">
        <v>45565</v>
      </c>
      <c r="H3198" s="152">
        <v>81</v>
      </c>
      <c r="I3198" s="152">
        <v>390</v>
      </c>
      <c r="J3198" s="152">
        <v>213</v>
      </c>
      <c r="K3198" s="152">
        <v>234</v>
      </c>
      <c r="L3198" s="152">
        <v>337</v>
      </c>
      <c r="M3198" s="152">
        <v>121</v>
      </c>
      <c r="N3198" s="152">
        <v>251</v>
      </c>
      <c r="O3198" s="152">
        <v>115</v>
      </c>
      <c r="P3198" s="152">
        <v>475</v>
      </c>
      <c r="Q3198" s="152">
        <v>423</v>
      </c>
      <c r="R3198" s="152">
        <v>351</v>
      </c>
      <c r="S3198" s="152">
        <v>89</v>
      </c>
      <c r="T3198" s="152">
        <v>149</v>
      </c>
      <c r="U3198" s="152">
        <v>40</v>
      </c>
      <c r="V3198" s="152">
        <v>135</v>
      </c>
      <c r="W3198" s="152">
        <v>597</v>
      </c>
      <c r="X3198" s="152">
        <v>314</v>
      </c>
      <c r="Y3198" s="152">
        <v>19</v>
      </c>
      <c r="Z3198" s="152">
        <v>221</v>
      </c>
      <c r="AA3198" s="152">
        <v>17</v>
      </c>
      <c r="AB3198" s="152">
        <v>886</v>
      </c>
      <c r="AC3198" s="152">
        <v>349</v>
      </c>
      <c r="AD3198" s="152">
        <v>12</v>
      </c>
      <c r="AE3198" s="152">
        <v>794</v>
      </c>
      <c r="AF3198" s="152">
        <v>1376</v>
      </c>
      <c r="AG3198" s="152">
        <v>619</v>
      </c>
      <c r="AH3198" s="152">
        <v>87</v>
      </c>
      <c r="AI3198" s="152">
        <v>405</v>
      </c>
      <c r="AJ3198" s="152">
        <v>64</v>
      </c>
      <c r="AK3198" s="152">
        <v>965</v>
      </c>
      <c r="AL3198" s="152">
        <v>1097</v>
      </c>
      <c r="AM3198" s="152">
        <v>10</v>
      </c>
      <c r="AO3198" s="152">
        <v>179</v>
      </c>
      <c r="AP3198" s="152">
        <v>28</v>
      </c>
      <c r="AQ3198" s="152">
        <v>287</v>
      </c>
      <c r="AR3198" s="152">
        <v>258</v>
      </c>
      <c r="AS3198" s="152">
        <v>1163</v>
      </c>
      <c r="AT3198" s="152">
        <v>199</v>
      </c>
      <c r="AU3198" s="251">
        <v>346</v>
      </c>
      <c r="AV3198" s="152">
        <v>104</v>
      </c>
      <c r="AW3198" s="152">
        <v>113</v>
      </c>
      <c r="AX3198" s="152">
        <v>462</v>
      </c>
      <c r="AY3198" s="152">
        <v>185</v>
      </c>
      <c r="AZ3198" s="152">
        <v>483</v>
      </c>
      <c r="BA3198" s="152">
        <v>286</v>
      </c>
      <c r="BB3198" s="152">
        <v>153</v>
      </c>
      <c r="BC3198" s="55">
        <v>24</v>
      </c>
      <c r="BD3198" s="152">
        <v>237</v>
      </c>
      <c r="BE3198" s="152">
        <v>231</v>
      </c>
      <c r="BF3198" s="152">
        <v>103</v>
      </c>
      <c r="BG3198" s="152">
        <v>60</v>
      </c>
      <c r="BH3198" s="152">
        <v>80</v>
      </c>
      <c r="BI3198" s="152">
        <v>44</v>
      </c>
      <c r="BJ3198" s="152">
        <v>53</v>
      </c>
      <c r="BK3198" s="152">
        <v>30</v>
      </c>
      <c r="BL3198" s="152">
        <v>50</v>
      </c>
      <c r="BM3198" s="152">
        <v>247</v>
      </c>
      <c r="BN3198" s="152">
        <v>62</v>
      </c>
      <c r="BO3198" s="152">
        <v>8</v>
      </c>
      <c r="BP3198" s="152">
        <v>148</v>
      </c>
      <c r="BQ3198" s="152">
        <v>173</v>
      </c>
      <c r="BR3198" s="152">
        <v>73</v>
      </c>
      <c r="BS3198" s="152">
        <v>57</v>
      </c>
      <c r="BT3198" s="152">
        <v>52</v>
      </c>
      <c r="BU3198" s="152">
        <v>41</v>
      </c>
      <c r="BV3198" s="152">
        <v>28</v>
      </c>
      <c r="BW3198" s="152">
        <v>71</v>
      </c>
      <c r="BX3198" s="152">
        <v>140</v>
      </c>
      <c r="BY3198" s="152">
        <v>90</v>
      </c>
      <c r="BZ3198" s="152">
        <v>110</v>
      </c>
      <c r="CA3198" s="152">
        <v>49</v>
      </c>
      <c r="CB3198" s="152">
        <v>70</v>
      </c>
      <c r="CC3198" s="152">
        <v>202</v>
      </c>
      <c r="CD3198" s="152">
        <v>63</v>
      </c>
      <c r="CE3198" s="152">
        <v>23</v>
      </c>
      <c r="CF3198" s="152">
        <v>40</v>
      </c>
      <c r="CG3198" s="152">
        <v>147</v>
      </c>
    </row>
    <row r="3199" spans="1:85">
      <c r="B3199" s="209"/>
    </row>
  </sheetData>
  <phoneticPr fontId="17" type="noConversion"/>
  <conditionalFormatting sqref="D3:D3198">
    <cfRule type="containsText" dxfId="3" priority="1" operator="containsText" text="OK">
      <formula>NOT(ISERROR(SEARCH("OK",D3)))</formula>
    </cfRule>
  </conditionalFormatting>
  <conditionalFormatting sqref="D3:D1048576">
    <cfRule type="cellIs" dxfId="2" priority="2" operator="equal">
      <formula>"""OK"""</formula>
    </cfRule>
  </conditionalFormatting>
  <pageMargins left="0.7" right="0.7" top="0.75" bottom="0.75" header="0.3" footer="0.3"/>
  <pageSetup paperSize="9" orientation="portrait" r:id="rId1"/>
  <drawing r:id="rId2"/>
  <legacy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DF4E9-9368-4D51-83EB-FFCB4EC125D1}">
  <sheetPr>
    <tabColor theme="0" tint="-0.499984740745262"/>
  </sheetPr>
  <dimension ref="A1:CE490"/>
  <sheetViews>
    <sheetView zoomScale="70" zoomScaleNormal="70" workbookViewId="0">
      <pane ySplit="1" topLeftCell="A143" activePane="bottomLeft" state="frozen"/>
      <selection activeCell="AX2568" sqref="AX2568"/>
      <selection pane="bottomLeft" activeCell="AX2568" sqref="AX2568"/>
    </sheetView>
  </sheetViews>
  <sheetFormatPr defaultRowHeight="14.5"/>
  <cols>
    <col min="1" max="1" width="8" customWidth="1"/>
    <col min="2" max="2" width="13.54296875" customWidth="1"/>
    <col min="3" max="3" width="14.54296875" customWidth="1"/>
    <col min="4" max="4" width="5.81640625" customWidth="1"/>
    <col min="5" max="5" width="11.54296875" customWidth="1"/>
    <col min="6" max="13" width="7.1796875" customWidth="1"/>
    <col min="14" max="14" width="8.81640625" bestFit="1" customWidth="1"/>
    <col min="15" max="17" width="7.1796875" customWidth="1"/>
    <col min="18" max="18" width="8.81640625" bestFit="1" customWidth="1"/>
    <col min="19" max="20" width="7.1796875" customWidth="1"/>
    <col min="21" max="21" width="7.7265625" customWidth="1"/>
    <col min="22" max="22" width="8.1796875" customWidth="1"/>
    <col min="23" max="23" width="8.453125" customWidth="1"/>
    <col min="24" max="24" width="8.1796875" customWidth="1"/>
    <col min="25" max="25" width="7.1796875" customWidth="1"/>
    <col min="26" max="26" width="8" customWidth="1"/>
    <col min="27" max="49" width="7.1796875" customWidth="1"/>
    <col min="50" max="50" width="6.81640625" bestFit="1" customWidth="1"/>
    <col min="82" max="82" width="9.1796875" style="197"/>
  </cols>
  <sheetData>
    <row r="1" spans="1:82" ht="195.5" thickBot="1">
      <c r="B1" s="22"/>
      <c r="C1" s="22" t="s">
        <v>1</v>
      </c>
      <c r="D1" s="22" t="s">
        <v>5</v>
      </c>
      <c r="E1" s="23" t="s">
        <v>0</v>
      </c>
      <c r="F1" s="132" t="s">
        <v>3</v>
      </c>
      <c r="G1" s="23" t="s">
        <v>4</v>
      </c>
      <c r="H1" s="132" t="s">
        <v>6</v>
      </c>
      <c r="I1" s="23" t="s">
        <v>7</v>
      </c>
      <c r="J1" s="132" t="s">
        <v>8</v>
      </c>
      <c r="K1" s="23" t="s">
        <v>9</v>
      </c>
      <c r="L1" s="23" t="s">
        <v>10</v>
      </c>
      <c r="M1" s="132" t="s">
        <v>11</v>
      </c>
      <c r="N1" s="132" t="s">
        <v>12</v>
      </c>
      <c r="O1" s="132" t="s">
        <v>13</v>
      </c>
      <c r="P1" s="23" t="s">
        <v>14</v>
      </c>
      <c r="Q1" s="132" t="s">
        <v>15</v>
      </c>
      <c r="R1" s="132" t="s">
        <v>16</v>
      </c>
      <c r="S1" s="132" t="s">
        <v>17</v>
      </c>
      <c r="T1" s="132" t="s">
        <v>18</v>
      </c>
      <c r="U1" s="132" t="s">
        <v>19</v>
      </c>
      <c r="V1" s="23" t="s">
        <v>20</v>
      </c>
      <c r="W1" s="132" t="s">
        <v>21</v>
      </c>
      <c r="X1" s="23" t="s">
        <v>22</v>
      </c>
      <c r="Y1" s="132" t="s">
        <v>23</v>
      </c>
      <c r="Z1" s="132" t="s">
        <v>24</v>
      </c>
      <c r="AA1" s="23" t="s">
        <v>25</v>
      </c>
      <c r="AB1" s="23" t="s">
        <v>26</v>
      </c>
      <c r="AC1" s="132" t="s">
        <v>27</v>
      </c>
      <c r="AD1" s="132" t="s">
        <v>28</v>
      </c>
      <c r="AE1" s="23" t="s">
        <v>29</v>
      </c>
      <c r="AF1" s="132" t="s">
        <v>30</v>
      </c>
      <c r="AG1" s="23" t="s">
        <v>31</v>
      </c>
      <c r="AH1" s="132" t="s">
        <v>32</v>
      </c>
      <c r="AI1" s="23" t="s">
        <v>33</v>
      </c>
      <c r="AJ1" s="23" t="s">
        <v>34</v>
      </c>
      <c r="AK1" s="23" t="s">
        <v>35</v>
      </c>
      <c r="AL1" s="23" t="s">
        <v>36</v>
      </c>
      <c r="AM1" s="23" t="s">
        <v>37</v>
      </c>
      <c r="AN1" s="132" t="s">
        <v>38</v>
      </c>
      <c r="AO1" s="132" t="s">
        <v>39</v>
      </c>
      <c r="AP1" s="132" t="s">
        <v>40</v>
      </c>
      <c r="AQ1" s="23" t="s">
        <v>41</v>
      </c>
      <c r="AR1" s="132" t="s">
        <v>42</v>
      </c>
      <c r="AS1" s="132" t="s">
        <v>43</v>
      </c>
      <c r="AT1" s="132" t="s">
        <v>44</v>
      </c>
      <c r="AU1" s="132" t="s">
        <v>45</v>
      </c>
      <c r="AV1" s="132" t="s">
        <v>46</v>
      </c>
      <c r="AW1" s="23" t="s">
        <v>47</v>
      </c>
      <c r="AX1" s="23" t="s">
        <v>72</v>
      </c>
      <c r="AY1" s="23" t="s">
        <v>73</v>
      </c>
      <c r="AZ1" s="180" t="s">
        <v>74</v>
      </c>
      <c r="BA1" s="4" t="s">
        <v>75</v>
      </c>
      <c r="BB1" s="4" t="s">
        <v>76</v>
      </c>
      <c r="BC1" s="4" t="s">
        <v>77</v>
      </c>
      <c r="BD1" s="4" t="s">
        <v>78</v>
      </c>
      <c r="BE1" s="4" t="s">
        <v>79</v>
      </c>
      <c r="BF1" s="4" t="s">
        <v>80</v>
      </c>
      <c r="BG1" s="4" t="s">
        <v>81</v>
      </c>
      <c r="BH1" s="4" t="s">
        <v>82</v>
      </c>
      <c r="BI1" s="4" t="s">
        <v>83</v>
      </c>
      <c r="BJ1" s="108" t="s">
        <v>90</v>
      </c>
      <c r="BK1" s="199" t="s">
        <v>91</v>
      </c>
      <c r="BL1" s="199" t="s">
        <v>92</v>
      </c>
      <c r="BM1" s="4" t="s">
        <v>93</v>
      </c>
      <c r="BN1" s="4" t="s">
        <v>94</v>
      </c>
      <c r="BO1" s="4" t="s">
        <v>95</v>
      </c>
      <c r="BP1" s="4" t="s">
        <v>96</v>
      </c>
      <c r="BQ1" s="4" t="s">
        <v>97</v>
      </c>
      <c r="BR1" s="4" t="s">
        <v>98</v>
      </c>
      <c r="BS1" s="4" t="s">
        <v>99</v>
      </c>
      <c r="BT1" s="4" t="s">
        <v>100</v>
      </c>
      <c r="BU1" s="4" t="s">
        <v>101</v>
      </c>
      <c r="BV1" s="199" t="s">
        <v>102</v>
      </c>
      <c r="BW1" s="4" t="s">
        <v>103</v>
      </c>
      <c r="BX1" s="4" t="s">
        <v>104</v>
      </c>
      <c r="BY1" s="4" t="s">
        <v>105</v>
      </c>
      <c r="BZ1" s="4" t="s">
        <v>106</v>
      </c>
    </row>
    <row r="2" spans="1:82">
      <c r="B2" s="293" t="s">
        <v>144</v>
      </c>
      <c r="C2" s="293"/>
      <c r="D2" s="293"/>
      <c r="E2" s="24" t="e">
        <f>VLOOKUP(E1,Site_Settings!#REF!, 5,FALSE)</f>
        <v>#REF!</v>
      </c>
      <c r="F2" s="24" t="e">
        <f>VLOOKUP(F1,Site_Settings!#REF!, 5,FALSE)</f>
        <v>#REF!</v>
      </c>
      <c r="G2" s="24" t="e">
        <f>VLOOKUP(G1,Site_Settings!#REF!, 5,FALSE)</f>
        <v>#REF!</v>
      </c>
      <c r="H2" s="24" t="e">
        <f>VLOOKUP(H1,Site_Settings!#REF!, 5,FALSE)</f>
        <v>#REF!</v>
      </c>
      <c r="I2" s="24" t="e">
        <f>VLOOKUP(I1,Site_Settings!#REF!, 5,FALSE)</f>
        <v>#REF!</v>
      </c>
      <c r="J2" s="24" t="e">
        <f>VLOOKUP(J1,Site_Settings!#REF!, 5,FALSE)</f>
        <v>#REF!</v>
      </c>
      <c r="K2" s="24" t="e">
        <f>VLOOKUP(K1,Site_Settings!#REF!, 5,FALSE)</f>
        <v>#REF!</v>
      </c>
      <c r="L2" s="24" t="e">
        <f>VLOOKUP(L1,Site_Settings!#REF!, 5,FALSE)</f>
        <v>#REF!</v>
      </c>
      <c r="M2" s="24" t="e">
        <f>VLOOKUP(M1,Site_Settings!#REF!, 5,FALSE)</f>
        <v>#REF!</v>
      </c>
      <c r="N2" s="24" t="e">
        <f>VLOOKUP(N1,Site_Settings!#REF!, 5,FALSE)</f>
        <v>#REF!</v>
      </c>
      <c r="O2" s="24" t="e">
        <f>VLOOKUP(O1,Site_Settings!#REF!, 5,FALSE)</f>
        <v>#REF!</v>
      </c>
      <c r="P2" s="24" t="e">
        <f>VLOOKUP(P1,Site_Settings!#REF!, 5,FALSE)</f>
        <v>#REF!</v>
      </c>
      <c r="Q2" s="24" t="e">
        <f>VLOOKUP(Q1,Site_Settings!#REF!, 5,FALSE)</f>
        <v>#REF!</v>
      </c>
      <c r="R2" s="24" t="e">
        <f>VLOOKUP(R1,Site_Settings!#REF!, 5,FALSE)</f>
        <v>#REF!</v>
      </c>
      <c r="S2" s="24" t="e">
        <f>VLOOKUP(S1,Site_Settings!#REF!, 5,FALSE)</f>
        <v>#REF!</v>
      </c>
      <c r="T2" s="24" t="e">
        <f>VLOOKUP(T1,Site_Settings!#REF!, 5,FALSE)</f>
        <v>#REF!</v>
      </c>
      <c r="U2" s="24" t="e">
        <f>VLOOKUP(U1,Site_Settings!#REF!, 5,FALSE)</f>
        <v>#REF!</v>
      </c>
      <c r="V2" s="24" t="e">
        <f>VLOOKUP(V1,Site_Settings!#REF!, 5,FALSE)</f>
        <v>#REF!</v>
      </c>
      <c r="W2" s="24" t="e">
        <f>VLOOKUP(W1,Site_Settings!#REF!, 5,FALSE)</f>
        <v>#REF!</v>
      </c>
      <c r="X2" s="24" t="e">
        <f>VLOOKUP(X1,Site_Settings!#REF!, 5,FALSE)</f>
        <v>#REF!</v>
      </c>
      <c r="Y2" s="24" t="e">
        <f>VLOOKUP(Y1,Site_Settings!#REF!, 5,FALSE)</f>
        <v>#REF!</v>
      </c>
      <c r="Z2" s="24" t="e">
        <f>VLOOKUP(Z1,Site_Settings!#REF!, 5,FALSE)</f>
        <v>#REF!</v>
      </c>
      <c r="AA2" s="24" t="e">
        <f>VLOOKUP(AA1,Site_Settings!#REF!, 5,FALSE)</f>
        <v>#REF!</v>
      </c>
      <c r="AB2" s="24" t="e">
        <f>VLOOKUP(AB1,Site_Settings!#REF!, 5,FALSE)</f>
        <v>#REF!</v>
      </c>
      <c r="AC2" s="24" t="e">
        <f>VLOOKUP(AC1,Site_Settings!#REF!, 5,FALSE)</f>
        <v>#REF!</v>
      </c>
      <c r="AD2" s="24" t="e">
        <f>VLOOKUP(AD1,Site_Settings!#REF!, 5,FALSE)</f>
        <v>#REF!</v>
      </c>
      <c r="AE2" s="24" t="e">
        <f>VLOOKUP(AE1,Site_Settings!#REF!, 5,FALSE)</f>
        <v>#REF!</v>
      </c>
      <c r="AF2" s="24" t="e">
        <f>VLOOKUP(AF1,Site_Settings!#REF!, 5,FALSE)</f>
        <v>#REF!</v>
      </c>
      <c r="AG2" s="24" t="e">
        <f>VLOOKUP(AG1,Site_Settings!#REF!, 5,FALSE)</f>
        <v>#REF!</v>
      </c>
      <c r="AH2" s="24" t="e">
        <f>VLOOKUP(AH1,Site_Settings!#REF!, 5,FALSE)</f>
        <v>#REF!</v>
      </c>
      <c r="AI2" s="24" t="e">
        <f>VLOOKUP(AI1,Site_Settings!#REF!, 5,FALSE)</f>
        <v>#REF!</v>
      </c>
      <c r="AJ2" s="24" t="e">
        <f>VLOOKUP(AJ1,Site_Settings!#REF!, 5,FALSE)</f>
        <v>#REF!</v>
      </c>
      <c r="AK2" s="24" t="e">
        <f>VLOOKUP(AK1,Site_Settings!#REF!, 5,FALSE)</f>
        <v>#REF!</v>
      </c>
      <c r="AL2" s="24" t="e">
        <f>VLOOKUP(AL1,Site_Settings!#REF!, 5,FALSE)</f>
        <v>#REF!</v>
      </c>
      <c r="AM2" s="24" t="e">
        <f>VLOOKUP(AM1,Site_Settings!#REF!, 5,FALSE)</f>
        <v>#REF!</v>
      </c>
      <c r="AN2" s="24" t="e">
        <f>VLOOKUP(AN1,Site_Settings!#REF!, 5,FALSE)</f>
        <v>#REF!</v>
      </c>
      <c r="AO2" s="24" t="e">
        <f>VLOOKUP(AO1,Site_Settings!#REF!, 5,FALSE)</f>
        <v>#REF!</v>
      </c>
      <c r="AP2" s="24" t="e">
        <f>VLOOKUP(AP1,Site_Settings!#REF!, 5,FALSE)</f>
        <v>#REF!</v>
      </c>
      <c r="AQ2" s="24" t="e">
        <f>VLOOKUP(AQ1,Site_Settings!#REF!, 5,FALSE)</f>
        <v>#REF!</v>
      </c>
      <c r="AR2" s="24" t="e">
        <f>VLOOKUP(AR1,Site_Settings!#REF!, 5,FALSE)</f>
        <v>#REF!</v>
      </c>
      <c r="AS2" s="24" t="e">
        <f>VLOOKUP(AS1,Site_Settings!#REF!, 5,FALSE)</f>
        <v>#REF!</v>
      </c>
      <c r="AT2" s="24" t="e">
        <f>VLOOKUP(AT1,Site_Settings!#REF!, 5,FALSE)</f>
        <v>#REF!</v>
      </c>
      <c r="AU2" s="24" t="e">
        <f>VLOOKUP(AU1,Site_Settings!#REF!, 5,FALSE)</f>
        <v>#REF!</v>
      </c>
      <c r="AV2" s="24" t="e">
        <f>VLOOKUP(AV1,Site_Settings!#REF!, 5,FALSE)</f>
        <v>#REF!</v>
      </c>
      <c r="AW2" s="24" t="e">
        <f>VLOOKUP(AW1,Site_Settings!#REF!, 5,FALSE)</f>
        <v>#REF!</v>
      </c>
      <c r="AX2" s="24">
        <v>0</v>
      </c>
    </row>
    <row r="3" spans="1:82">
      <c r="A3" t="str">
        <f t="shared" ref="A3:A34" si="0">C3&amp;D3</f>
        <v>November2010</v>
      </c>
      <c r="C3" t="s">
        <v>63</v>
      </c>
      <c r="D3">
        <v>2010</v>
      </c>
      <c r="E3" s="17"/>
      <c r="F3" s="17"/>
      <c r="G3" s="17"/>
      <c r="H3" s="17"/>
      <c r="I3" s="17"/>
      <c r="J3" s="17"/>
      <c r="K3" s="17"/>
      <c r="L3" s="17"/>
      <c r="M3" s="17"/>
      <c r="N3" s="17"/>
      <c r="O3" s="17"/>
      <c r="P3" s="17"/>
      <c r="Q3" s="18">
        <v>3084</v>
      </c>
      <c r="R3" s="18">
        <v>1232</v>
      </c>
      <c r="S3" s="17"/>
      <c r="T3" s="17"/>
      <c r="U3" s="17"/>
      <c r="V3" s="17"/>
      <c r="W3" s="18">
        <v>10477</v>
      </c>
      <c r="X3" s="18"/>
      <c r="Y3" s="17"/>
      <c r="Z3" s="17"/>
      <c r="AA3" s="17"/>
      <c r="AB3" s="17"/>
      <c r="AC3" s="18">
        <v>8894</v>
      </c>
      <c r="AD3" s="18">
        <v>12760</v>
      </c>
      <c r="AE3" s="17"/>
      <c r="AF3" s="18">
        <v>3305</v>
      </c>
      <c r="AG3" s="17"/>
      <c r="AH3" s="17"/>
      <c r="AI3" s="17"/>
      <c r="AJ3" s="17"/>
      <c r="AK3" s="17"/>
      <c r="AL3" s="17"/>
      <c r="AM3" s="17"/>
      <c r="AN3" s="17"/>
      <c r="AO3" s="17"/>
      <c r="AP3" s="17"/>
      <c r="AQ3" s="17"/>
      <c r="AR3" s="17"/>
      <c r="AS3" s="18">
        <v>3025</v>
      </c>
      <c r="AT3" s="18">
        <v>3648</v>
      </c>
      <c r="AU3" s="17"/>
      <c r="AV3" s="17"/>
      <c r="AW3" s="17"/>
      <c r="AX3" s="17"/>
      <c r="CC3" s="8">
        <v>40483</v>
      </c>
      <c r="CD3" s="198">
        <f t="shared" ref="CD3:CD66" si="1">COUNTIFS(E3:BZ3,"&gt; 0")</f>
        <v>8</v>
      </c>
    </row>
    <row r="4" spans="1:82">
      <c r="A4" t="str">
        <f t="shared" si="0"/>
        <v>December2010</v>
      </c>
      <c r="C4" t="s">
        <v>50</v>
      </c>
      <c r="D4">
        <v>2010</v>
      </c>
      <c r="E4" s="17"/>
      <c r="F4" s="17"/>
      <c r="G4" s="17"/>
      <c r="H4" s="17"/>
      <c r="I4" s="17"/>
      <c r="J4" s="17"/>
      <c r="K4" s="17"/>
      <c r="L4" s="17"/>
      <c r="M4" s="17"/>
      <c r="N4" s="17"/>
      <c r="O4" s="17"/>
      <c r="P4" s="17"/>
      <c r="Q4" s="18">
        <v>2674</v>
      </c>
      <c r="R4" s="17">
        <v>857</v>
      </c>
      <c r="S4" s="17"/>
      <c r="T4" s="17"/>
      <c r="U4" s="17"/>
      <c r="V4" s="17"/>
      <c r="W4" s="18">
        <v>7545</v>
      </c>
      <c r="X4" s="18"/>
      <c r="Y4" s="17"/>
      <c r="Z4" s="17"/>
      <c r="AA4" s="17"/>
      <c r="AB4" s="17"/>
      <c r="AC4" s="18">
        <v>6575</v>
      </c>
      <c r="AD4" s="18">
        <v>9964</v>
      </c>
      <c r="AE4" s="17"/>
      <c r="AF4" s="18">
        <v>2564</v>
      </c>
      <c r="AG4" s="17"/>
      <c r="AH4" s="17"/>
      <c r="AI4" s="17"/>
      <c r="AJ4" s="17"/>
      <c r="AK4" s="17"/>
      <c r="AL4" s="17"/>
      <c r="AM4" s="17"/>
      <c r="AN4" s="17"/>
      <c r="AO4" s="17"/>
      <c r="AP4" s="17"/>
      <c r="AQ4" s="17"/>
      <c r="AR4" s="17"/>
      <c r="AS4" s="18">
        <v>2796</v>
      </c>
      <c r="AT4" s="18">
        <v>2487</v>
      </c>
      <c r="AU4" s="17"/>
      <c r="AV4" s="17"/>
      <c r="AW4" s="17"/>
      <c r="AX4" s="17"/>
      <c r="CC4" s="8">
        <v>40513</v>
      </c>
      <c r="CD4" s="198">
        <f t="shared" si="1"/>
        <v>8</v>
      </c>
    </row>
    <row r="5" spans="1:82">
      <c r="A5" t="str">
        <f t="shared" si="0"/>
        <v>January2011</v>
      </c>
      <c r="C5" t="s">
        <v>53</v>
      </c>
      <c r="D5">
        <v>2011</v>
      </c>
      <c r="E5" s="17"/>
      <c r="F5" s="17"/>
      <c r="G5" s="17"/>
      <c r="H5" s="17"/>
      <c r="I5" s="17"/>
      <c r="J5" s="17"/>
      <c r="K5" s="17"/>
      <c r="L5" s="17"/>
      <c r="M5" s="17"/>
      <c r="N5" s="17"/>
      <c r="O5" s="17"/>
      <c r="P5" s="17"/>
      <c r="Q5" s="18">
        <v>2740</v>
      </c>
      <c r="R5" s="18">
        <v>1106</v>
      </c>
      <c r="S5" s="17"/>
      <c r="T5" s="17"/>
      <c r="U5" s="17"/>
      <c r="V5" s="17"/>
      <c r="W5" s="18">
        <v>8427</v>
      </c>
      <c r="X5" s="18"/>
      <c r="Y5" s="17"/>
      <c r="Z5" s="17"/>
      <c r="AA5" s="17"/>
      <c r="AB5" s="17"/>
      <c r="AC5" s="18">
        <v>7840</v>
      </c>
      <c r="AD5" s="18">
        <v>11380</v>
      </c>
      <c r="AE5" s="17"/>
      <c r="AF5" s="18">
        <v>4576</v>
      </c>
      <c r="AG5" s="17"/>
      <c r="AH5" s="17"/>
      <c r="AI5" s="17"/>
      <c r="AJ5" s="17"/>
      <c r="AK5" s="17"/>
      <c r="AL5" s="17"/>
      <c r="AM5" s="17"/>
      <c r="AN5" s="17"/>
      <c r="AO5" s="17"/>
      <c r="AP5" s="17"/>
      <c r="AQ5" s="17"/>
      <c r="AR5" s="17"/>
      <c r="AS5" s="18">
        <v>4548</v>
      </c>
      <c r="AT5" s="18">
        <v>4028</v>
      </c>
      <c r="AU5" s="17"/>
      <c r="AV5" s="17"/>
      <c r="AW5" s="17"/>
      <c r="AX5" s="17"/>
      <c r="CC5" s="8">
        <v>40544</v>
      </c>
      <c r="CD5" s="198">
        <f t="shared" si="1"/>
        <v>8</v>
      </c>
    </row>
    <row r="6" spans="1:82">
      <c r="A6" t="str">
        <f t="shared" si="0"/>
        <v>February2011</v>
      </c>
      <c r="C6" t="s">
        <v>55</v>
      </c>
      <c r="D6">
        <v>2011</v>
      </c>
      <c r="E6" s="17"/>
      <c r="F6" s="17"/>
      <c r="G6" s="17"/>
      <c r="H6" s="17"/>
      <c r="I6" s="17"/>
      <c r="J6" s="17"/>
      <c r="K6" s="17"/>
      <c r="L6" s="17"/>
      <c r="M6" s="17"/>
      <c r="N6" s="17"/>
      <c r="O6" s="17"/>
      <c r="P6" s="17"/>
      <c r="Q6" s="18">
        <v>3086</v>
      </c>
      <c r="R6" s="18">
        <v>1281</v>
      </c>
      <c r="S6" s="17"/>
      <c r="T6" s="17"/>
      <c r="U6" s="17"/>
      <c r="V6" s="17"/>
      <c r="W6" s="18">
        <v>9821</v>
      </c>
      <c r="X6" s="18"/>
      <c r="Y6" s="17"/>
      <c r="Z6" s="17"/>
      <c r="AA6" s="17"/>
      <c r="AB6" s="17"/>
      <c r="AC6" s="18">
        <v>10565</v>
      </c>
      <c r="AD6" s="18">
        <v>13473</v>
      </c>
      <c r="AE6" s="17"/>
      <c r="AF6" s="18">
        <v>4970</v>
      </c>
      <c r="AG6" s="17"/>
      <c r="AH6" s="17"/>
      <c r="AI6" s="17"/>
      <c r="AJ6" s="17"/>
      <c r="AK6" s="17"/>
      <c r="AL6" s="17"/>
      <c r="AM6" s="17"/>
      <c r="AN6" s="17"/>
      <c r="AO6" s="17"/>
      <c r="AP6" s="17"/>
      <c r="AQ6" s="17"/>
      <c r="AR6" s="17"/>
      <c r="AS6" s="18">
        <v>3323</v>
      </c>
      <c r="AT6" s="18">
        <v>4291</v>
      </c>
      <c r="AU6" s="17"/>
      <c r="AV6" s="17"/>
      <c r="AW6" s="17"/>
      <c r="AX6" s="17"/>
      <c r="CC6" s="8">
        <v>40575</v>
      </c>
      <c r="CD6" s="198">
        <f t="shared" si="1"/>
        <v>8</v>
      </c>
    </row>
    <row r="7" spans="1:82">
      <c r="A7" t="str">
        <f t="shared" si="0"/>
        <v>March2011</v>
      </c>
      <c r="C7" t="s">
        <v>56</v>
      </c>
      <c r="D7">
        <v>2011</v>
      </c>
      <c r="E7" s="17"/>
      <c r="F7" s="17"/>
      <c r="G7" s="17"/>
      <c r="H7" s="17"/>
      <c r="I7" s="17"/>
      <c r="J7" s="17"/>
      <c r="K7" s="17"/>
      <c r="L7" s="17"/>
      <c r="M7" s="17"/>
      <c r="N7" s="17"/>
      <c r="O7" s="17"/>
      <c r="P7" s="17"/>
      <c r="Q7" s="18">
        <v>3212</v>
      </c>
      <c r="R7" s="18">
        <v>1489</v>
      </c>
      <c r="S7" s="17"/>
      <c r="T7" s="17"/>
      <c r="U7" s="17"/>
      <c r="V7" s="17"/>
      <c r="W7" s="18">
        <v>8084</v>
      </c>
      <c r="X7" s="18"/>
      <c r="Y7" s="17"/>
      <c r="Z7" s="17"/>
      <c r="AA7" s="17"/>
      <c r="AB7" s="17"/>
      <c r="AC7" s="18">
        <v>11426</v>
      </c>
      <c r="AD7" s="18">
        <v>13752</v>
      </c>
      <c r="AE7" s="17"/>
      <c r="AF7" s="18">
        <v>5390</v>
      </c>
      <c r="AG7" s="17"/>
      <c r="AH7" s="17"/>
      <c r="AI7" s="17"/>
      <c r="AJ7" s="17"/>
      <c r="AK7" s="17"/>
      <c r="AL7" s="17"/>
      <c r="AM7" s="17"/>
      <c r="AN7" s="17"/>
      <c r="AO7" s="17"/>
      <c r="AP7" s="17"/>
      <c r="AQ7" s="17"/>
      <c r="AR7" s="17"/>
      <c r="AS7" s="18">
        <v>2960</v>
      </c>
      <c r="AT7" s="18">
        <v>3211</v>
      </c>
      <c r="AU7" s="17"/>
      <c r="AV7" s="17"/>
      <c r="AW7" s="17"/>
      <c r="AX7" s="17"/>
      <c r="CC7" s="8">
        <v>40603</v>
      </c>
      <c r="CD7" s="198">
        <f t="shared" si="1"/>
        <v>8</v>
      </c>
    </row>
    <row r="8" spans="1:82">
      <c r="A8" t="str">
        <f t="shared" si="0"/>
        <v>April2011</v>
      </c>
      <c r="C8" t="s">
        <v>57</v>
      </c>
      <c r="D8">
        <v>2011</v>
      </c>
      <c r="E8" s="17"/>
      <c r="F8" s="17"/>
      <c r="G8" s="17"/>
      <c r="H8" s="17"/>
      <c r="I8" s="17"/>
      <c r="J8" s="17"/>
      <c r="K8" s="17"/>
      <c r="L8" s="17"/>
      <c r="M8" s="17"/>
      <c r="N8" s="17"/>
      <c r="O8" s="17"/>
      <c r="P8" s="17"/>
      <c r="Q8" s="18">
        <v>2587</v>
      </c>
      <c r="R8" s="18">
        <v>1165</v>
      </c>
      <c r="S8" s="17"/>
      <c r="T8" s="17"/>
      <c r="U8" s="17"/>
      <c r="V8" s="17"/>
      <c r="W8" s="18">
        <v>7299</v>
      </c>
      <c r="X8" s="18"/>
      <c r="Y8" s="17"/>
      <c r="Z8" s="17"/>
      <c r="AA8" s="17"/>
      <c r="AB8" s="17"/>
      <c r="AC8" s="18">
        <v>9043</v>
      </c>
      <c r="AD8" s="18">
        <v>10852</v>
      </c>
      <c r="AE8" s="17"/>
      <c r="AF8" s="18">
        <v>5538</v>
      </c>
      <c r="AG8" s="17"/>
      <c r="AH8" s="17"/>
      <c r="AI8" s="17"/>
      <c r="AJ8" s="17"/>
      <c r="AK8" s="17"/>
      <c r="AL8" s="17"/>
      <c r="AM8" s="17"/>
      <c r="AN8" s="17"/>
      <c r="AO8" s="17"/>
      <c r="AP8" s="17"/>
      <c r="AQ8" s="17"/>
      <c r="AR8" s="17"/>
      <c r="AS8" s="18">
        <v>2220</v>
      </c>
      <c r="AT8" s="18">
        <v>3480</v>
      </c>
      <c r="AU8" s="17"/>
      <c r="AV8" s="17"/>
      <c r="AW8" s="17"/>
      <c r="AX8" s="17"/>
      <c r="CC8" s="8">
        <v>40634</v>
      </c>
      <c r="CD8" s="198">
        <f t="shared" si="1"/>
        <v>8</v>
      </c>
    </row>
    <row r="9" spans="1:82">
      <c r="A9" t="str">
        <f t="shared" si="0"/>
        <v>May2011</v>
      </c>
      <c r="C9" t="s">
        <v>58</v>
      </c>
      <c r="D9">
        <v>2011</v>
      </c>
      <c r="E9" s="17"/>
      <c r="F9" s="17"/>
      <c r="G9" s="17"/>
      <c r="H9" s="17"/>
      <c r="I9" s="17"/>
      <c r="J9" s="17"/>
      <c r="K9" s="17"/>
      <c r="L9" s="17"/>
      <c r="M9" s="17"/>
      <c r="N9" s="17"/>
      <c r="O9" s="17"/>
      <c r="P9" s="17"/>
      <c r="Q9" s="18">
        <v>2611</v>
      </c>
      <c r="R9" s="18">
        <v>1143</v>
      </c>
      <c r="S9" s="17"/>
      <c r="T9" s="17"/>
      <c r="U9" s="17"/>
      <c r="V9" s="17"/>
      <c r="W9" s="18">
        <v>7928</v>
      </c>
      <c r="X9" s="18"/>
      <c r="Y9" s="17"/>
      <c r="Z9" s="17"/>
      <c r="AA9" s="17"/>
      <c r="AB9" s="17"/>
      <c r="AC9" s="18">
        <v>9899</v>
      </c>
      <c r="AD9" s="18">
        <v>11009</v>
      </c>
      <c r="AE9" s="17"/>
      <c r="AF9" s="18">
        <v>4579</v>
      </c>
      <c r="AG9" s="17"/>
      <c r="AH9" s="17"/>
      <c r="AI9" s="17"/>
      <c r="AJ9" s="17"/>
      <c r="AK9" s="17"/>
      <c r="AL9" s="17"/>
      <c r="AM9" s="17"/>
      <c r="AN9" s="17"/>
      <c r="AO9" s="17"/>
      <c r="AP9" s="17"/>
      <c r="AQ9" s="17"/>
      <c r="AR9" s="17"/>
      <c r="AS9" s="18">
        <v>1832</v>
      </c>
      <c r="AT9" s="18">
        <v>3139</v>
      </c>
      <c r="AU9" s="17"/>
      <c r="AV9" s="17"/>
      <c r="AW9" s="17"/>
      <c r="AX9" s="17"/>
      <c r="CC9" s="8">
        <v>40664</v>
      </c>
      <c r="CD9" s="198">
        <f t="shared" si="1"/>
        <v>8</v>
      </c>
    </row>
    <row r="10" spans="1:82">
      <c r="A10" t="str">
        <f t="shared" si="0"/>
        <v>June2011</v>
      </c>
      <c r="C10" t="s">
        <v>59</v>
      </c>
      <c r="D10">
        <v>2011</v>
      </c>
      <c r="E10" s="17"/>
      <c r="F10" s="17"/>
      <c r="G10" s="17"/>
      <c r="H10" s="17"/>
      <c r="I10" s="17"/>
      <c r="J10" s="17"/>
      <c r="K10" s="17"/>
      <c r="L10" s="17"/>
      <c r="M10" s="17"/>
      <c r="N10" s="17"/>
      <c r="O10" s="17"/>
      <c r="P10" s="17"/>
      <c r="Q10" s="18">
        <v>2449</v>
      </c>
      <c r="R10" s="18">
        <v>1135</v>
      </c>
      <c r="S10" s="17"/>
      <c r="T10" s="17"/>
      <c r="U10" s="17"/>
      <c r="V10" s="17"/>
      <c r="W10" s="18">
        <v>7216</v>
      </c>
      <c r="X10" s="18"/>
      <c r="Y10" s="17"/>
      <c r="Z10" s="17"/>
      <c r="AA10" s="17"/>
      <c r="AB10" s="17"/>
      <c r="AC10" s="18">
        <v>8115</v>
      </c>
      <c r="AD10" s="18">
        <v>8654</v>
      </c>
      <c r="AE10" s="17"/>
      <c r="AF10" s="18">
        <v>4262</v>
      </c>
      <c r="AG10" s="17"/>
      <c r="AH10" s="17"/>
      <c r="AI10" s="17"/>
      <c r="AJ10" s="17"/>
      <c r="AK10" s="17"/>
      <c r="AL10" s="17"/>
      <c r="AM10" s="17"/>
      <c r="AN10" s="17"/>
      <c r="AO10" s="17"/>
      <c r="AP10" s="17"/>
      <c r="AQ10" s="17"/>
      <c r="AR10" s="17"/>
      <c r="AS10" s="18">
        <v>1646</v>
      </c>
      <c r="AT10" s="18">
        <v>2772</v>
      </c>
      <c r="AU10" s="17"/>
      <c r="AV10" s="17"/>
      <c r="AW10" s="17"/>
      <c r="AX10" s="17"/>
      <c r="CC10" s="8">
        <v>40695</v>
      </c>
      <c r="CD10" s="198">
        <f t="shared" si="1"/>
        <v>8</v>
      </c>
    </row>
    <row r="11" spans="1:82">
      <c r="A11" t="str">
        <f t="shared" si="0"/>
        <v>July2011</v>
      </c>
      <c r="C11" t="s">
        <v>60</v>
      </c>
      <c r="D11">
        <v>2011</v>
      </c>
      <c r="E11" s="17"/>
      <c r="F11" s="17"/>
      <c r="G11" s="17"/>
      <c r="H11" s="17"/>
      <c r="I11" s="17"/>
      <c r="J11" s="17"/>
      <c r="K11" s="17"/>
      <c r="L11" s="17"/>
      <c r="M11" s="17"/>
      <c r="N11" s="17"/>
      <c r="O11" s="17"/>
      <c r="P11" s="17"/>
      <c r="Q11" s="18">
        <v>2505</v>
      </c>
      <c r="R11" s="17">
        <v>983</v>
      </c>
      <c r="S11" s="17"/>
      <c r="T11" s="17"/>
      <c r="U11" s="17"/>
      <c r="V11" s="17"/>
      <c r="W11" s="18">
        <v>6149</v>
      </c>
      <c r="X11" s="18"/>
      <c r="Y11" s="17"/>
      <c r="Z11" s="17"/>
      <c r="AA11" s="17"/>
      <c r="AB11" s="17"/>
      <c r="AC11" s="18">
        <v>7086</v>
      </c>
      <c r="AD11" s="18">
        <v>8101</v>
      </c>
      <c r="AE11" s="17"/>
      <c r="AF11" s="18">
        <v>3427</v>
      </c>
      <c r="AG11" s="17"/>
      <c r="AH11" s="17"/>
      <c r="AI11" s="17"/>
      <c r="AJ11" s="17"/>
      <c r="AK11" s="17"/>
      <c r="AL11" s="17"/>
      <c r="AM11" s="17"/>
      <c r="AN11" s="17"/>
      <c r="AO11" s="17"/>
      <c r="AP11" s="17"/>
      <c r="AQ11" s="17"/>
      <c r="AR11" s="17"/>
      <c r="AS11" s="18">
        <v>2030</v>
      </c>
      <c r="AT11" s="18">
        <v>2595</v>
      </c>
      <c r="AU11" s="17"/>
      <c r="AV11" s="17"/>
      <c r="AW11" s="17"/>
      <c r="AX11" s="17"/>
      <c r="CC11" s="8">
        <v>40725</v>
      </c>
      <c r="CD11" s="198">
        <f t="shared" si="1"/>
        <v>8</v>
      </c>
    </row>
    <row r="12" spans="1:82">
      <c r="A12" t="str">
        <f t="shared" si="0"/>
        <v>August2011</v>
      </c>
      <c r="C12" t="s">
        <v>61</v>
      </c>
      <c r="D12">
        <v>2011</v>
      </c>
      <c r="E12" s="17"/>
      <c r="F12" s="17"/>
      <c r="G12" s="17"/>
      <c r="H12" s="17"/>
      <c r="I12" s="17"/>
      <c r="J12" s="17"/>
      <c r="K12" s="17"/>
      <c r="L12" s="17"/>
      <c r="M12" s="17"/>
      <c r="N12" s="17"/>
      <c r="O12" s="17"/>
      <c r="P12" s="17"/>
      <c r="Q12" s="18">
        <v>2633</v>
      </c>
      <c r="R12" s="18">
        <v>1206</v>
      </c>
      <c r="S12" s="17"/>
      <c r="T12" s="17"/>
      <c r="U12" s="17"/>
      <c r="V12" s="17"/>
      <c r="W12" s="18">
        <v>8212</v>
      </c>
      <c r="X12" s="18"/>
      <c r="Y12" s="17"/>
      <c r="Z12" s="17"/>
      <c r="AA12" s="17"/>
      <c r="AB12" s="17"/>
      <c r="AC12" s="18">
        <v>9553</v>
      </c>
      <c r="AD12" s="18">
        <v>10200</v>
      </c>
      <c r="AE12" s="17"/>
      <c r="AF12" s="18">
        <v>4682</v>
      </c>
      <c r="AG12" s="17"/>
      <c r="AH12" s="17"/>
      <c r="AI12" s="17"/>
      <c r="AJ12" s="17"/>
      <c r="AK12" s="17"/>
      <c r="AL12" s="17"/>
      <c r="AM12" s="17"/>
      <c r="AN12" s="17"/>
      <c r="AO12" s="17"/>
      <c r="AP12" s="17"/>
      <c r="AQ12" s="17"/>
      <c r="AR12" s="17"/>
      <c r="AS12" s="18">
        <v>2269</v>
      </c>
      <c r="AT12" s="18">
        <v>3488</v>
      </c>
      <c r="AU12" s="17"/>
      <c r="AV12" s="17"/>
      <c r="AW12" s="17"/>
      <c r="AX12" s="17"/>
      <c r="CC12" s="8">
        <v>40756</v>
      </c>
      <c r="CD12" s="198">
        <f t="shared" si="1"/>
        <v>8</v>
      </c>
    </row>
    <row r="13" spans="1:82">
      <c r="A13" t="str">
        <f t="shared" si="0"/>
        <v>September2011</v>
      </c>
      <c r="C13" t="s">
        <v>2</v>
      </c>
      <c r="D13">
        <v>2011</v>
      </c>
      <c r="E13" s="17"/>
      <c r="F13" s="17"/>
      <c r="G13" s="17"/>
      <c r="H13" s="17"/>
      <c r="I13" s="17"/>
      <c r="J13" s="17"/>
      <c r="K13" s="17"/>
      <c r="L13" s="17"/>
      <c r="M13" s="17"/>
      <c r="N13" s="17"/>
      <c r="O13" s="17"/>
      <c r="P13" s="17"/>
      <c r="Q13" s="18">
        <v>2405</v>
      </c>
      <c r="R13" s="18">
        <v>1163</v>
      </c>
      <c r="S13" s="17"/>
      <c r="T13" s="17"/>
      <c r="U13" s="17"/>
      <c r="V13" s="17"/>
      <c r="W13" s="18">
        <v>7832</v>
      </c>
      <c r="X13" s="18"/>
      <c r="Y13" s="17"/>
      <c r="Z13" s="18">
        <v>10991</v>
      </c>
      <c r="AA13" s="17"/>
      <c r="AB13" s="17"/>
      <c r="AC13" s="18">
        <v>9201</v>
      </c>
      <c r="AD13" s="18">
        <v>9820</v>
      </c>
      <c r="AE13" s="17"/>
      <c r="AF13" s="18">
        <v>5214</v>
      </c>
      <c r="AG13" s="17"/>
      <c r="AH13" s="17"/>
      <c r="AI13" s="17"/>
      <c r="AJ13" s="17"/>
      <c r="AK13" s="17"/>
      <c r="AL13" s="17"/>
      <c r="AM13" s="17"/>
      <c r="AN13" s="17"/>
      <c r="AO13" s="17"/>
      <c r="AP13" s="17"/>
      <c r="AQ13" s="17"/>
      <c r="AR13" s="17"/>
      <c r="AS13" s="18">
        <v>2209</v>
      </c>
      <c r="AT13" s="18">
        <v>3197</v>
      </c>
      <c r="AU13" s="17"/>
      <c r="AV13" s="17"/>
      <c r="AW13" s="17"/>
      <c r="AX13" s="17"/>
      <c r="CC13" s="8">
        <v>40787</v>
      </c>
      <c r="CD13" s="198">
        <f t="shared" si="1"/>
        <v>9</v>
      </c>
    </row>
    <row r="14" spans="1:82">
      <c r="A14" t="str">
        <f t="shared" si="0"/>
        <v>October2011</v>
      </c>
      <c r="C14" t="s">
        <v>62</v>
      </c>
      <c r="D14">
        <v>2011</v>
      </c>
      <c r="E14" s="17"/>
      <c r="F14" s="17"/>
      <c r="G14" s="17"/>
      <c r="H14" s="17"/>
      <c r="I14" s="17"/>
      <c r="J14" s="17"/>
      <c r="K14" s="17"/>
      <c r="L14" s="17"/>
      <c r="M14" s="17"/>
      <c r="N14" s="17"/>
      <c r="O14" s="17"/>
      <c r="P14" s="17"/>
      <c r="Q14" s="18">
        <v>2529</v>
      </c>
      <c r="R14" s="18">
        <v>1122</v>
      </c>
      <c r="S14" s="17"/>
      <c r="T14" s="17"/>
      <c r="U14" s="17"/>
      <c r="V14" s="17"/>
      <c r="W14" s="18">
        <v>7751</v>
      </c>
      <c r="X14" s="18"/>
      <c r="Y14" s="17"/>
      <c r="Z14" s="18">
        <v>12290</v>
      </c>
      <c r="AA14" s="17"/>
      <c r="AB14" s="17"/>
      <c r="AC14" s="18">
        <v>10029</v>
      </c>
      <c r="AD14" s="18">
        <v>11666</v>
      </c>
      <c r="AE14" s="17"/>
      <c r="AF14" s="18">
        <v>6192</v>
      </c>
      <c r="AG14" s="17"/>
      <c r="AH14" s="17"/>
      <c r="AI14" s="17"/>
      <c r="AJ14" s="17"/>
      <c r="AK14" s="17"/>
      <c r="AL14" s="17"/>
      <c r="AM14" s="17"/>
      <c r="AN14" s="17"/>
      <c r="AO14" s="17"/>
      <c r="AP14" s="17"/>
      <c r="AQ14" s="17"/>
      <c r="AR14" s="17"/>
      <c r="AS14" s="18">
        <v>3230</v>
      </c>
      <c r="AT14" s="18">
        <v>4079</v>
      </c>
      <c r="AU14" s="17"/>
      <c r="AV14" s="17"/>
      <c r="AW14" s="17"/>
      <c r="AX14" s="17"/>
      <c r="CC14" s="8">
        <v>40817</v>
      </c>
      <c r="CD14" s="198">
        <f t="shared" si="1"/>
        <v>9</v>
      </c>
    </row>
    <row r="15" spans="1:82">
      <c r="A15" t="str">
        <f t="shared" si="0"/>
        <v>November2011</v>
      </c>
      <c r="C15" t="s">
        <v>63</v>
      </c>
      <c r="D15">
        <v>2011</v>
      </c>
      <c r="E15" s="17"/>
      <c r="F15" s="17"/>
      <c r="G15" s="17"/>
      <c r="H15" s="17"/>
      <c r="I15" s="17"/>
      <c r="J15" s="17"/>
      <c r="K15" s="17"/>
      <c r="L15" s="17"/>
      <c r="M15" s="17"/>
      <c r="N15" s="17"/>
      <c r="O15" s="17"/>
      <c r="P15" s="17"/>
      <c r="Q15" s="18">
        <v>2641</v>
      </c>
      <c r="R15" s="18">
        <v>1332</v>
      </c>
      <c r="S15" s="17"/>
      <c r="T15" s="17"/>
      <c r="U15" s="17"/>
      <c r="V15" s="17"/>
      <c r="W15" s="18">
        <v>9135</v>
      </c>
      <c r="X15" s="18"/>
      <c r="Y15" s="17"/>
      <c r="Z15" s="18">
        <v>12284</v>
      </c>
      <c r="AA15" s="17"/>
      <c r="AB15" s="17"/>
      <c r="AC15" s="18">
        <v>11533</v>
      </c>
      <c r="AD15" s="18">
        <v>12703</v>
      </c>
      <c r="AE15" s="17"/>
      <c r="AF15" s="18">
        <v>5798</v>
      </c>
      <c r="AG15" s="17"/>
      <c r="AH15" s="17"/>
      <c r="AI15" s="17"/>
      <c r="AJ15" s="17"/>
      <c r="AK15" s="17"/>
      <c r="AL15" s="17"/>
      <c r="AM15" s="17"/>
      <c r="AN15" s="17"/>
      <c r="AO15" s="17"/>
      <c r="AP15" s="17"/>
      <c r="AQ15" s="17"/>
      <c r="AR15" s="17"/>
      <c r="AS15" s="18">
        <v>2474</v>
      </c>
      <c r="AT15" s="18">
        <v>4091</v>
      </c>
      <c r="AU15" s="17"/>
      <c r="AV15" s="17"/>
      <c r="AW15" s="17"/>
      <c r="AX15" s="17"/>
      <c r="CC15" s="8">
        <v>40848</v>
      </c>
      <c r="CD15" s="198">
        <f t="shared" si="1"/>
        <v>9</v>
      </c>
    </row>
    <row r="16" spans="1:82">
      <c r="A16" t="str">
        <f t="shared" si="0"/>
        <v>December2011</v>
      </c>
      <c r="C16" t="s">
        <v>50</v>
      </c>
      <c r="D16">
        <v>2011</v>
      </c>
      <c r="E16" s="17"/>
      <c r="F16" s="17"/>
      <c r="G16" s="17"/>
      <c r="H16" s="17"/>
      <c r="I16" s="17"/>
      <c r="J16" s="17"/>
      <c r="K16" s="17"/>
      <c r="L16" s="17"/>
      <c r="M16" s="17"/>
      <c r="N16" s="17"/>
      <c r="O16" s="17"/>
      <c r="P16" s="17"/>
      <c r="Q16" s="18">
        <v>2409</v>
      </c>
      <c r="R16" s="18">
        <v>1152</v>
      </c>
      <c r="S16" s="17"/>
      <c r="T16" s="17"/>
      <c r="U16" s="17"/>
      <c r="V16" s="17"/>
      <c r="W16" s="18">
        <v>8029</v>
      </c>
      <c r="X16" s="18"/>
      <c r="Y16" s="17"/>
      <c r="Z16" s="18">
        <v>9777</v>
      </c>
      <c r="AA16" s="17"/>
      <c r="AB16" s="17"/>
      <c r="AC16" s="18">
        <v>8068</v>
      </c>
      <c r="AD16" s="18">
        <v>9024</v>
      </c>
      <c r="AE16" s="17"/>
      <c r="AF16" s="18">
        <v>5691</v>
      </c>
      <c r="AG16" s="17"/>
      <c r="AH16" s="17"/>
      <c r="AI16" s="17"/>
      <c r="AJ16" s="17"/>
      <c r="AK16" s="17"/>
      <c r="AL16" s="17"/>
      <c r="AM16" s="17"/>
      <c r="AN16" s="17"/>
      <c r="AO16" s="17"/>
      <c r="AP16" s="17"/>
      <c r="AQ16" s="17"/>
      <c r="AR16" s="17"/>
      <c r="AS16" s="18">
        <v>2709</v>
      </c>
      <c r="AT16" s="18">
        <v>3142</v>
      </c>
      <c r="AU16" s="17"/>
      <c r="AV16" s="17"/>
      <c r="AW16" s="17"/>
      <c r="AX16" s="17"/>
      <c r="CC16" s="8">
        <v>40878</v>
      </c>
      <c r="CD16" s="198">
        <f t="shared" si="1"/>
        <v>9</v>
      </c>
    </row>
    <row r="17" spans="1:82">
      <c r="A17" t="str">
        <f t="shared" si="0"/>
        <v>January2012</v>
      </c>
      <c r="C17" t="s">
        <v>53</v>
      </c>
      <c r="D17">
        <v>2012</v>
      </c>
      <c r="E17" s="17"/>
      <c r="F17" s="17"/>
      <c r="G17" s="17"/>
      <c r="H17" s="17"/>
      <c r="I17" s="17"/>
      <c r="J17" s="17"/>
      <c r="K17" s="17"/>
      <c r="L17" s="17"/>
      <c r="M17" s="17"/>
      <c r="N17" s="17"/>
      <c r="O17" s="17"/>
      <c r="P17" s="17"/>
      <c r="Q17" s="18">
        <v>2688</v>
      </c>
      <c r="R17" s="18">
        <v>1171</v>
      </c>
      <c r="S17" s="17"/>
      <c r="T17" s="17"/>
      <c r="U17" s="17"/>
      <c r="V17" s="17"/>
      <c r="W17" s="18">
        <v>8748</v>
      </c>
      <c r="X17" s="18"/>
      <c r="Y17" s="17"/>
      <c r="Z17" s="18">
        <v>13376</v>
      </c>
      <c r="AA17" s="17"/>
      <c r="AB17" s="17"/>
      <c r="AC17" s="18">
        <v>10785</v>
      </c>
      <c r="AD17" s="18">
        <v>12544</v>
      </c>
      <c r="AE17" s="17"/>
      <c r="AF17" s="18">
        <v>13090</v>
      </c>
      <c r="AG17" s="17"/>
      <c r="AH17" s="17"/>
      <c r="AI17" s="17"/>
      <c r="AJ17" s="17"/>
      <c r="AK17" s="17"/>
      <c r="AL17" s="17"/>
      <c r="AM17" s="17"/>
      <c r="AN17" s="17"/>
      <c r="AO17" s="17"/>
      <c r="AP17" s="17"/>
      <c r="AQ17" s="17"/>
      <c r="AR17" s="17"/>
      <c r="AS17" s="18">
        <v>5409</v>
      </c>
      <c r="AT17" s="18">
        <v>4963</v>
      </c>
      <c r="AU17" s="17"/>
      <c r="AV17" s="17"/>
      <c r="AW17" s="17"/>
      <c r="AX17" s="17"/>
      <c r="CC17" s="8">
        <v>40909</v>
      </c>
      <c r="CD17" s="198">
        <f t="shared" si="1"/>
        <v>9</v>
      </c>
    </row>
    <row r="18" spans="1:82">
      <c r="A18" t="str">
        <f t="shared" si="0"/>
        <v>February2012</v>
      </c>
      <c r="C18" t="s">
        <v>55</v>
      </c>
      <c r="D18">
        <v>2012</v>
      </c>
      <c r="E18" s="17"/>
      <c r="F18" s="17"/>
      <c r="G18" s="17"/>
      <c r="H18" s="17"/>
      <c r="I18" s="17"/>
      <c r="J18" s="17"/>
      <c r="K18" s="17"/>
      <c r="L18" s="17"/>
      <c r="M18" s="17"/>
      <c r="N18" s="17"/>
      <c r="O18" s="17"/>
      <c r="P18" s="17"/>
      <c r="Q18" s="18">
        <v>2626</v>
      </c>
      <c r="R18" s="18">
        <v>1332</v>
      </c>
      <c r="S18" s="17"/>
      <c r="T18" s="17"/>
      <c r="U18" s="17"/>
      <c r="V18" s="17"/>
      <c r="W18" s="18">
        <v>10058</v>
      </c>
      <c r="X18" s="18"/>
      <c r="Y18" s="17"/>
      <c r="Z18" s="18">
        <v>15063</v>
      </c>
      <c r="AA18" s="17"/>
      <c r="AB18" s="17"/>
      <c r="AC18" s="18">
        <v>13386</v>
      </c>
      <c r="AD18" s="18">
        <v>14277</v>
      </c>
      <c r="AE18" s="17"/>
      <c r="AF18" s="18">
        <v>8727</v>
      </c>
      <c r="AG18" s="17"/>
      <c r="AH18" s="17"/>
      <c r="AI18" s="17"/>
      <c r="AJ18" s="17"/>
      <c r="AK18" s="17"/>
      <c r="AL18" s="17"/>
      <c r="AM18" s="17"/>
      <c r="AN18" s="17"/>
      <c r="AO18" s="17"/>
      <c r="AP18" s="17"/>
      <c r="AQ18" s="17"/>
      <c r="AR18" s="17"/>
      <c r="AS18" s="18">
        <v>4628</v>
      </c>
      <c r="AT18" s="18">
        <v>4814</v>
      </c>
      <c r="AU18" s="17"/>
      <c r="AV18" s="17"/>
      <c r="AW18" s="17"/>
      <c r="AX18" s="17"/>
      <c r="CC18" s="8">
        <v>40940</v>
      </c>
      <c r="CD18" s="198">
        <f t="shared" si="1"/>
        <v>9</v>
      </c>
    </row>
    <row r="19" spans="1:82">
      <c r="A19" t="str">
        <f t="shared" si="0"/>
        <v>March2012</v>
      </c>
      <c r="C19" t="s">
        <v>56</v>
      </c>
      <c r="D19">
        <v>2012</v>
      </c>
      <c r="E19" s="17"/>
      <c r="F19" s="17"/>
      <c r="G19" s="17"/>
      <c r="H19" s="17"/>
      <c r="I19" s="17"/>
      <c r="J19" s="17"/>
      <c r="K19" s="17"/>
      <c r="L19" s="17"/>
      <c r="M19" s="17"/>
      <c r="N19" s="17"/>
      <c r="O19" s="17"/>
      <c r="P19" s="17"/>
      <c r="Q19" s="18">
        <v>2983</v>
      </c>
      <c r="R19" s="18">
        <v>1232</v>
      </c>
      <c r="S19" s="17"/>
      <c r="T19" s="17"/>
      <c r="U19" s="17"/>
      <c r="V19" s="17"/>
      <c r="W19" s="18">
        <v>9479</v>
      </c>
      <c r="X19" s="18"/>
      <c r="Y19" s="17"/>
      <c r="Z19" s="18">
        <v>13311</v>
      </c>
      <c r="AA19" s="17"/>
      <c r="AB19" s="17"/>
      <c r="AC19" s="18">
        <v>12705</v>
      </c>
      <c r="AD19" s="18">
        <v>12546</v>
      </c>
      <c r="AE19" s="17"/>
      <c r="AF19" s="18">
        <v>7789</v>
      </c>
      <c r="AG19" s="17"/>
      <c r="AH19" s="17"/>
      <c r="AI19" s="17"/>
      <c r="AJ19" s="17"/>
      <c r="AK19" s="17"/>
      <c r="AL19" s="17"/>
      <c r="AM19" s="17"/>
      <c r="AN19" s="17"/>
      <c r="AO19" s="17"/>
      <c r="AP19" s="17"/>
      <c r="AQ19" s="17"/>
      <c r="AR19" s="17"/>
      <c r="AS19" s="18">
        <v>4117</v>
      </c>
      <c r="AT19" s="18">
        <v>3896</v>
      </c>
      <c r="AU19" s="17"/>
      <c r="AV19" s="17"/>
      <c r="AW19" s="17"/>
      <c r="AX19" s="17"/>
      <c r="CC19" s="8">
        <v>40969</v>
      </c>
      <c r="CD19" s="198">
        <f t="shared" si="1"/>
        <v>9</v>
      </c>
    </row>
    <row r="20" spans="1:82">
      <c r="A20" t="str">
        <f t="shared" si="0"/>
        <v>April2012</v>
      </c>
      <c r="C20" t="s">
        <v>57</v>
      </c>
      <c r="D20">
        <v>2012</v>
      </c>
      <c r="E20" s="17"/>
      <c r="F20" s="17"/>
      <c r="G20" s="17"/>
      <c r="H20" s="17"/>
      <c r="I20" s="17"/>
      <c r="J20" s="17"/>
      <c r="K20" s="17"/>
      <c r="L20" s="17"/>
      <c r="M20" s="17"/>
      <c r="N20" s="17"/>
      <c r="O20" s="17"/>
      <c r="P20" s="17"/>
      <c r="Q20" s="18">
        <v>2928</v>
      </c>
      <c r="R20" s="17">
        <v>996</v>
      </c>
      <c r="S20" s="17"/>
      <c r="T20" s="17"/>
      <c r="U20" s="17"/>
      <c r="V20" s="17"/>
      <c r="W20" s="18">
        <v>8530</v>
      </c>
      <c r="X20" s="18"/>
      <c r="Y20" s="17"/>
      <c r="Z20" s="18">
        <v>14879</v>
      </c>
      <c r="AA20" s="17"/>
      <c r="AB20" s="17"/>
      <c r="AC20" s="18">
        <v>11233</v>
      </c>
      <c r="AD20" s="18">
        <v>12804</v>
      </c>
      <c r="AE20" s="17"/>
      <c r="AF20" s="18">
        <v>12280</v>
      </c>
      <c r="AG20" s="17"/>
      <c r="AH20" s="17"/>
      <c r="AI20" s="17"/>
      <c r="AJ20" s="17"/>
      <c r="AK20" s="17"/>
      <c r="AL20" s="17"/>
      <c r="AM20" s="17"/>
      <c r="AN20" s="17"/>
      <c r="AO20" s="17"/>
      <c r="AP20" s="18">
        <v>33847</v>
      </c>
      <c r="AQ20" s="17"/>
      <c r="AR20" s="17"/>
      <c r="AS20" s="18">
        <v>4175</v>
      </c>
      <c r="AT20" s="18">
        <v>4505</v>
      </c>
      <c r="AU20" s="17"/>
      <c r="AV20" s="17"/>
      <c r="AW20" s="17"/>
      <c r="AX20" s="17"/>
      <c r="CC20" s="8">
        <v>41000</v>
      </c>
      <c r="CD20" s="198">
        <f t="shared" si="1"/>
        <v>10</v>
      </c>
    </row>
    <row r="21" spans="1:82">
      <c r="A21" t="str">
        <f t="shared" si="0"/>
        <v>May2012</v>
      </c>
      <c r="C21" t="s">
        <v>58</v>
      </c>
      <c r="D21">
        <v>2012</v>
      </c>
      <c r="E21" s="17"/>
      <c r="F21" s="17"/>
      <c r="G21" s="17"/>
      <c r="H21" s="17"/>
      <c r="I21" s="17"/>
      <c r="J21" s="17"/>
      <c r="K21" s="17"/>
      <c r="L21" s="17"/>
      <c r="M21" s="17"/>
      <c r="N21" s="17"/>
      <c r="O21" s="17"/>
      <c r="P21" s="17"/>
      <c r="Q21" s="18">
        <v>2883</v>
      </c>
      <c r="R21" s="17">
        <v>970</v>
      </c>
      <c r="S21" s="17"/>
      <c r="T21" s="17"/>
      <c r="U21" s="17"/>
      <c r="V21" s="17"/>
      <c r="W21" s="18">
        <v>8216</v>
      </c>
      <c r="X21" s="18"/>
      <c r="Y21" s="17"/>
      <c r="Z21" s="18">
        <v>12987</v>
      </c>
      <c r="AA21" s="17"/>
      <c r="AB21" s="17"/>
      <c r="AC21" s="18">
        <v>11267</v>
      </c>
      <c r="AD21" s="18">
        <v>11230</v>
      </c>
      <c r="AE21" s="17"/>
      <c r="AF21" s="18">
        <v>8179</v>
      </c>
      <c r="AG21" s="17"/>
      <c r="AH21" s="17"/>
      <c r="AI21" s="17"/>
      <c r="AJ21" s="17"/>
      <c r="AK21" s="17"/>
      <c r="AL21" s="17"/>
      <c r="AM21" s="17"/>
      <c r="AN21" s="17"/>
      <c r="AO21" s="17"/>
      <c r="AP21" s="18">
        <v>28360</v>
      </c>
      <c r="AQ21" s="17"/>
      <c r="AR21" s="17"/>
      <c r="AS21" s="18">
        <v>2632</v>
      </c>
      <c r="AT21" s="18">
        <v>3412</v>
      </c>
      <c r="AU21" s="17"/>
      <c r="AV21" s="17"/>
      <c r="AW21" s="17"/>
      <c r="AX21" s="17"/>
      <c r="CC21" s="8">
        <v>41030</v>
      </c>
      <c r="CD21" s="198">
        <f t="shared" si="1"/>
        <v>10</v>
      </c>
    </row>
    <row r="22" spans="1:82">
      <c r="A22" t="str">
        <f t="shared" si="0"/>
        <v>June2012</v>
      </c>
      <c r="C22" t="s">
        <v>59</v>
      </c>
      <c r="D22">
        <v>2012</v>
      </c>
      <c r="E22" s="17"/>
      <c r="F22" s="17"/>
      <c r="G22" s="17"/>
      <c r="H22" s="17"/>
      <c r="I22" s="17"/>
      <c r="J22" s="17"/>
      <c r="K22" s="17"/>
      <c r="L22" s="17"/>
      <c r="M22" s="17"/>
      <c r="N22" s="17"/>
      <c r="O22" s="17"/>
      <c r="P22" s="17"/>
      <c r="Q22" s="18">
        <v>2420</v>
      </c>
      <c r="R22" s="17">
        <v>770</v>
      </c>
      <c r="S22" s="17"/>
      <c r="T22" s="17"/>
      <c r="U22" s="17"/>
      <c r="V22" s="17"/>
      <c r="W22" s="18">
        <v>6688</v>
      </c>
      <c r="X22" s="18"/>
      <c r="Y22" s="17"/>
      <c r="Z22" s="18">
        <v>10964</v>
      </c>
      <c r="AA22" s="17"/>
      <c r="AB22" s="17"/>
      <c r="AC22" s="18">
        <v>8715</v>
      </c>
      <c r="AD22" s="18">
        <v>9082</v>
      </c>
      <c r="AE22" s="17"/>
      <c r="AF22" s="18">
        <v>7188</v>
      </c>
      <c r="AG22" s="17"/>
      <c r="AH22" s="17"/>
      <c r="AI22" s="17"/>
      <c r="AJ22" s="17"/>
      <c r="AK22" s="17"/>
      <c r="AL22" s="17"/>
      <c r="AM22" s="17"/>
      <c r="AN22" s="17"/>
      <c r="AO22" s="17"/>
      <c r="AP22" s="18">
        <v>24963</v>
      </c>
      <c r="AQ22" s="17"/>
      <c r="AR22" s="17"/>
      <c r="AS22" s="18">
        <v>2405</v>
      </c>
      <c r="AT22" s="18">
        <v>2981</v>
      </c>
      <c r="AU22" s="17"/>
      <c r="AV22" s="17"/>
      <c r="AW22" s="17"/>
      <c r="AX22" s="17"/>
      <c r="CC22" s="8">
        <v>41061</v>
      </c>
      <c r="CD22" s="198">
        <f t="shared" si="1"/>
        <v>10</v>
      </c>
    </row>
    <row r="23" spans="1:82">
      <c r="A23" t="str">
        <f t="shared" si="0"/>
        <v>July2012</v>
      </c>
      <c r="C23" t="s">
        <v>60</v>
      </c>
      <c r="D23">
        <v>2012</v>
      </c>
      <c r="E23" s="17"/>
      <c r="F23" s="17"/>
      <c r="G23" s="17"/>
      <c r="H23" s="17"/>
      <c r="I23" s="17"/>
      <c r="J23" s="17"/>
      <c r="K23" s="17"/>
      <c r="L23" s="17"/>
      <c r="M23" s="17"/>
      <c r="N23" s="17"/>
      <c r="O23" s="17"/>
      <c r="P23" s="17"/>
      <c r="Q23" s="18">
        <v>2341</v>
      </c>
      <c r="R23" s="17">
        <v>924</v>
      </c>
      <c r="S23" s="17"/>
      <c r="T23" s="17"/>
      <c r="U23" s="17"/>
      <c r="V23" s="17"/>
      <c r="W23" s="18">
        <v>6111</v>
      </c>
      <c r="X23" s="18"/>
      <c r="Y23" s="17"/>
      <c r="Z23" s="18">
        <v>6985</v>
      </c>
      <c r="AA23" s="17"/>
      <c r="AB23" s="17"/>
      <c r="AC23" s="18">
        <v>7201</v>
      </c>
      <c r="AD23" s="18">
        <v>8746</v>
      </c>
      <c r="AE23" s="17"/>
      <c r="AF23" s="18">
        <v>6586</v>
      </c>
      <c r="AG23" s="17"/>
      <c r="AH23" s="17"/>
      <c r="AI23" s="17"/>
      <c r="AJ23" s="17"/>
      <c r="AK23" s="17"/>
      <c r="AL23" s="17"/>
      <c r="AM23" s="17"/>
      <c r="AN23" s="17"/>
      <c r="AO23" s="17"/>
      <c r="AP23" s="18">
        <v>23965</v>
      </c>
      <c r="AQ23" s="17"/>
      <c r="AR23" s="17"/>
      <c r="AS23" s="18">
        <v>2266</v>
      </c>
      <c r="AT23" s="18">
        <v>3092</v>
      </c>
      <c r="AU23" s="17"/>
      <c r="AV23" s="17"/>
      <c r="AW23" s="17"/>
      <c r="AX23" s="17"/>
      <c r="CC23" s="8">
        <v>41091</v>
      </c>
      <c r="CD23" s="198">
        <f t="shared" si="1"/>
        <v>10</v>
      </c>
    </row>
    <row r="24" spans="1:82">
      <c r="A24" t="str">
        <f t="shared" si="0"/>
        <v>August2012</v>
      </c>
      <c r="C24" t="s">
        <v>61</v>
      </c>
      <c r="D24">
        <v>2012</v>
      </c>
      <c r="E24" s="17"/>
      <c r="F24" s="17"/>
      <c r="G24" s="17"/>
      <c r="H24" s="17"/>
      <c r="I24" s="17"/>
      <c r="J24" s="17"/>
      <c r="K24" s="17"/>
      <c r="L24" s="17"/>
      <c r="M24" s="17"/>
      <c r="N24" s="17"/>
      <c r="O24" s="17"/>
      <c r="P24" s="17"/>
      <c r="Q24" s="18">
        <v>2579</v>
      </c>
      <c r="R24" s="17">
        <v>960</v>
      </c>
      <c r="S24" s="17"/>
      <c r="T24" s="17"/>
      <c r="U24" s="17"/>
      <c r="V24" s="17"/>
      <c r="W24" s="18">
        <v>7699</v>
      </c>
      <c r="X24" s="18"/>
      <c r="Y24" s="17"/>
      <c r="Z24" s="18">
        <v>11763</v>
      </c>
      <c r="AA24" s="17"/>
      <c r="AB24" s="17"/>
      <c r="AC24" s="18">
        <v>10417</v>
      </c>
      <c r="AD24" s="18">
        <v>10565</v>
      </c>
      <c r="AE24" s="17"/>
      <c r="AF24" s="18">
        <v>7259</v>
      </c>
      <c r="AG24" s="17"/>
      <c r="AH24" s="17"/>
      <c r="AI24" s="17"/>
      <c r="AJ24" s="17"/>
      <c r="AK24" s="17"/>
      <c r="AL24" s="17"/>
      <c r="AM24" s="17"/>
      <c r="AN24" s="17"/>
      <c r="AO24" s="17"/>
      <c r="AP24" s="18">
        <v>28725</v>
      </c>
      <c r="AQ24" s="17"/>
      <c r="AR24" s="17"/>
      <c r="AS24" s="18">
        <v>2123</v>
      </c>
      <c r="AT24" s="18">
        <v>3912</v>
      </c>
      <c r="AU24" s="17"/>
      <c r="AV24" s="17"/>
      <c r="AW24" s="17"/>
      <c r="AX24" s="17"/>
      <c r="CC24" s="8">
        <v>41122</v>
      </c>
      <c r="CD24" s="198">
        <f t="shared" si="1"/>
        <v>10</v>
      </c>
    </row>
    <row r="25" spans="1:82">
      <c r="A25" t="str">
        <f t="shared" si="0"/>
        <v>September2012</v>
      </c>
      <c r="C25" t="s">
        <v>2</v>
      </c>
      <c r="D25">
        <v>2012</v>
      </c>
      <c r="E25" s="17"/>
      <c r="F25" s="17"/>
      <c r="G25" s="17"/>
      <c r="H25" s="17"/>
      <c r="I25" s="17"/>
      <c r="J25" s="17"/>
      <c r="K25" s="17"/>
      <c r="L25" s="17"/>
      <c r="M25" s="17"/>
      <c r="N25" s="17"/>
      <c r="O25" s="17"/>
      <c r="P25" s="17"/>
      <c r="Q25" s="18">
        <v>2674</v>
      </c>
      <c r="R25" s="17">
        <v>917</v>
      </c>
      <c r="S25" s="17"/>
      <c r="T25" s="17"/>
      <c r="U25" s="17"/>
      <c r="V25" s="17"/>
      <c r="W25" s="18">
        <v>7516</v>
      </c>
      <c r="X25" s="18"/>
      <c r="Y25" s="17"/>
      <c r="Z25" s="18">
        <v>11407</v>
      </c>
      <c r="AA25" s="17"/>
      <c r="AB25" s="17"/>
      <c r="AC25" s="18">
        <v>10184</v>
      </c>
      <c r="AD25" s="18">
        <v>10774</v>
      </c>
      <c r="AE25" s="17"/>
      <c r="AF25" s="18">
        <v>6921</v>
      </c>
      <c r="AG25" s="17"/>
      <c r="AH25" s="17"/>
      <c r="AI25" s="17"/>
      <c r="AJ25" s="17"/>
      <c r="AK25" s="17"/>
      <c r="AL25" s="17"/>
      <c r="AM25" s="17"/>
      <c r="AN25" s="17"/>
      <c r="AO25" s="17"/>
      <c r="AP25" s="18">
        <v>28155</v>
      </c>
      <c r="AQ25" s="17"/>
      <c r="AR25" s="17"/>
      <c r="AS25" s="18">
        <v>2227</v>
      </c>
      <c r="AT25" s="18">
        <v>4190</v>
      </c>
      <c r="AU25" s="17"/>
      <c r="AV25" s="17"/>
      <c r="AW25" s="17"/>
      <c r="AX25" s="17"/>
      <c r="CC25" s="8">
        <v>41153</v>
      </c>
      <c r="CD25" s="198">
        <f t="shared" si="1"/>
        <v>10</v>
      </c>
    </row>
    <row r="26" spans="1:82">
      <c r="A26" t="str">
        <f t="shared" si="0"/>
        <v>October2012</v>
      </c>
      <c r="C26" t="s">
        <v>62</v>
      </c>
      <c r="D26">
        <v>2012</v>
      </c>
      <c r="E26" s="17"/>
      <c r="F26" s="17"/>
      <c r="G26" s="17"/>
      <c r="H26" s="17"/>
      <c r="I26" s="17"/>
      <c r="J26" s="18">
        <v>4233</v>
      </c>
      <c r="K26" s="18"/>
      <c r="L26" s="17"/>
      <c r="M26" s="17"/>
      <c r="N26" s="17"/>
      <c r="O26" s="17"/>
      <c r="P26" s="17"/>
      <c r="Q26" s="18">
        <v>2811</v>
      </c>
      <c r="R26" s="18">
        <v>1176</v>
      </c>
      <c r="S26" s="17"/>
      <c r="T26" s="17"/>
      <c r="U26" s="17"/>
      <c r="V26" s="17"/>
      <c r="W26" s="18">
        <v>7805</v>
      </c>
      <c r="X26" s="18"/>
      <c r="Y26" s="17"/>
      <c r="Z26" s="18">
        <v>11768</v>
      </c>
      <c r="AA26" s="17"/>
      <c r="AB26" s="17"/>
      <c r="AC26" s="18">
        <v>11387</v>
      </c>
      <c r="AD26" s="18">
        <v>11299</v>
      </c>
      <c r="AE26" s="17"/>
      <c r="AF26" s="18">
        <v>7744</v>
      </c>
      <c r="AG26" s="17"/>
      <c r="AH26" s="17"/>
      <c r="AI26" s="17"/>
      <c r="AJ26" s="17"/>
      <c r="AK26" s="17"/>
      <c r="AL26" s="17"/>
      <c r="AM26" s="17"/>
      <c r="AN26" s="17"/>
      <c r="AO26" s="17"/>
      <c r="AP26" s="18">
        <v>34926</v>
      </c>
      <c r="AQ26" s="17"/>
      <c r="AR26" s="17"/>
      <c r="AS26" s="18">
        <v>2732</v>
      </c>
      <c r="AT26" s="18">
        <v>4258</v>
      </c>
      <c r="AU26" s="17"/>
      <c r="AV26" s="17"/>
      <c r="AW26" s="17"/>
      <c r="AX26" s="17"/>
      <c r="CC26" s="8">
        <v>41183</v>
      </c>
      <c r="CD26" s="198">
        <f t="shared" si="1"/>
        <v>11</v>
      </c>
    </row>
    <row r="27" spans="1:82">
      <c r="A27" t="str">
        <f t="shared" si="0"/>
        <v>November2012</v>
      </c>
      <c r="C27" t="s">
        <v>63</v>
      </c>
      <c r="D27">
        <v>2012</v>
      </c>
      <c r="E27" s="17"/>
      <c r="F27" s="17"/>
      <c r="G27" s="17"/>
      <c r="H27" s="17"/>
      <c r="I27" s="17"/>
      <c r="J27" s="18">
        <v>4758</v>
      </c>
      <c r="K27" s="18"/>
      <c r="L27" s="17"/>
      <c r="M27" s="17"/>
      <c r="N27" s="17"/>
      <c r="O27" s="17"/>
      <c r="P27" s="17"/>
      <c r="Q27" s="18">
        <v>2567</v>
      </c>
      <c r="R27" s="18">
        <v>1609</v>
      </c>
      <c r="S27" s="17"/>
      <c r="T27" s="17"/>
      <c r="U27" s="18">
        <v>4969</v>
      </c>
      <c r="V27" s="18"/>
      <c r="W27" s="18">
        <v>10026</v>
      </c>
      <c r="X27" s="18"/>
      <c r="Y27" s="17"/>
      <c r="Z27" s="18">
        <v>12640</v>
      </c>
      <c r="AA27" s="17"/>
      <c r="AB27" s="17"/>
      <c r="AC27" s="18">
        <v>12279</v>
      </c>
      <c r="AD27" s="18">
        <v>12898</v>
      </c>
      <c r="AE27" s="17"/>
      <c r="AF27" s="18">
        <v>7419</v>
      </c>
      <c r="AG27" s="17"/>
      <c r="AH27" s="17"/>
      <c r="AI27" s="17"/>
      <c r="AJ27" s="17"/>
      <c r="AK27" s="17"/>
      <c r="AL27" s="17"/>
      <c r="AM27" s="17"/>
      <c r="AN27" s="18">
        <v>3333</v>
      </c>
      <c r="AO27" s="17"/>
      <c r="AP27" s="18">
        <v>32981</v>
      </c>
      <c r="AQ27" s="17"/>
      <c r="AR27" s="17"/>
      <c r="AS27" s="18">
        <v>2830</v>
      </c>
      <c r="AT27" s="18">
        <v>4985</v>
      </c>
      <c r="AU27" s="17"/>
      <c r="AV27" s="17"/>
      <c r="AW27" s="17"/>
      <c r="AX27" s="17"/>
      <c r="CC27" s="8">
        <v>41214</v>
      </c>
      <c r="CD27" s="198">
        <f t="shared" si="1"/>
        <v>13</v>
      </c>
    </row>
    <row r="28" spans="1:82">
      <c r="A28" t="str">
        <f t="shared" si="0"/>
        <v>December2012</v>
      </c>
      <c r="C28" t="s">
        <v>50</v>
      </c>
      <c r="D28">
        <v>2012</v>
      </c>
      <c r="E28" s="17"/>
      <c r="F28" s="17"/>
      <c r="G28" s="17"/>
      <c r="H28" s="17"/>
      <c r="I28" s="17"/>
      <c r="J28" s="18">
        <v>4217</v>
      </c>
      <c r="K28" s="18"/>
      <c r="L28" s="17"/>
      <c r="M28" s="18">
        <v>10591</v>
      </c>
      <c r="N28" s="17"/>
      <c r="O28" s="17"/>
      <c r="P28" s="17"/>
      <c r="Q28" s="18">
        <v>2098</v>
      </c>
      <c r="R28" s="18">
        <v>1348</v>
      </c>
      <c r="S28" s="17"/>
      <c r="T28" s="17"/>
      <c r="U28" s="18">
        <v>5886</v>
      </c>
      <c r="V28" s="18"/>
      <c r="W28" s="18">
        <v>8086</v>
      </c>
      <c r="X28" s="18"/>
      <c r="Y28" s="17"/>
      <c r="Z28" s="18">
        <v>12387</v>
      </c>
      <c r="AA28" s="17"/>
      <c r="AB28" s="17"/>
      <c r="AC28" s="18">
        <v>9426</v>
      </c>
      <c r="AD28" s="18">
        <v>11041</v>
      </c>
      <c r="AE28" s="17"/>
      <c r="AF28" s="18">
        <v>7838</v>
      </c>
      <c r="AG28" s="17"/>
      <c r="AH28" s="17"/>
      <c r="AI28" s="17"/>
      <c r="AJ28" s="17"/>
      <c r="AK28" s="17"/>
      <c r="AL28" s="17"/>
      <c r="AM28" s="17"/>
      <c r="AN28" s="18">
        <v>2891</v>
      </c>
      <c r="AO28" s="17"/>
      <c r="AP28" s="18">
        <v>32499</v>
      </c>
      <c r="AQ28" s="17"/>
      <c r="AR28" s="17"/>
      <c r="AS28" s="18">
        <v>3161</v>
      </c>
      <c r="AT28" s="18">
        <v>4594</v>
      </c>
      <c r="AU28" s="17"/>
      <c r="AV28" s="17"/>
      <c r="AW28" s="17"/>
      <c r="AX28" s="17"/>
      <c r="CC28" s="8">
        <v>41244</v>
      </c>
      <c r="CD28" s="198">
        <f t="shared" si="1"/>
        <v>14</v>
      </c>
    </row>
    <row r="29" spans="1:82">
      <c r="A29" t="str">
        <f t="shared" si="0"/>
        <v>January2013</v>
      </c>
      <c r="C29" t="s">
        <v>53</v>
      </c>
      <c r="D29">
        <v>2013</v>
      </c>
      <c r="E29" s="17"/>
      <c r="F29" s="17"/>
      <c r="G29" s="17"/>
      <c r="H29" s="17"/>
      <c r="I29" s="17"/>
      <c r="J29" s="18">
        <v>4884</v>
      </c>
      <c r="K29" s="18"/>
      <c r="L29" s="17"/>
      <c r="M29" s="18">
        <v>13522</v>
      </c>
      <c r="N29" s="17"/>
      <c r="O29" s="17"/>
      <c r="P29" s="17"/>
      <c r="Q29" s="18">
        <v>2173</v>
      </c>
      <c r="R29" s="18">
        <v>1525</v>
      </c>
      <c r="S29" s="17"/>
      <c r="T29" s="17"/>
      <c r="U29" s="18">
        <v>6678</v>
      </c>
      <c r="V29" s="18"/>
      <c r="W29" s="18">
        <v>9491</v>
      </c>
      <c r="X29" s="18"/>
      <c r="Y29" s="17"/>
      <c r="Z29" s="18">
        <v>15081</v>
      </c>
      <c r="AA29" s="17"/>
      <c r="AB29" s="17"/>
      <c r="AC29" s="18">
        <v>12576</v>
      </c>
      <c r="AD29" s="18">
        <v>14008</v>
      </c>
      <c r="AE29" s="17"/>
      <c r="AF29" s="18">
        <v>13315</v>
      </c>
      <c r="AG29" s="17"/>
      <c r="AH29" s="17"/>
      <c r="AI29" s="17"/>
      <c r="AJ29" s="17"/>
      <c r="AK29" s="17"/>
      <c r="AL29" s="17"/>
      <c r="AM29" s="17"/>
      <c r="AN29" s="18">
        <v>3858</v>
      </c>
      <c r="AO29" s="17"/>
      <c r="AP29" s="18">
        <v>41768</v>
      </c>
      <c r="AQ29" s="17"/>
      <c r="AR29" s="17"/>
      <c r="AS29" s="18">
        <v>5269</v>
      </c>
      <c r="AT29" s="18">
        <v>5451</v>
      </c>
      <c r="AU29" s="17"/>
      <c r="AV29" s="17"/>
      <c r="AW29" s="17"/>
      <c r="AX29" s="17"/>
      <c r="CC29" s="8">
        <v>41275</v>
      </c>
      <c r="CD29" s="198">
        <f t="shared" si="1"/>
        <v>14</v>
      </c>
    </row>
    <row r="30" spans="1:82">
      <c r="A30" t="str">
        <f t="shared" si="0"/>
        <v>February2013</v>
      </c>
      <c r="C30" t="s">
        <v>55</v>
      </c>
      <c r="D30">
        <v>2013</v>
      </c>
      <c r="E30" s="17"/>
      <c r="F30" s="17"/>
      <c r="G30" s="17"/>
      <c r="H30" s="17"/>
      <c r="I30" s="17"/>
      <c r="J30" s="18">
        <v>5110</v>
      </c>
      <c r="K30" s="18"/>
      <c r="L30" s="17"/>
      <c r="M30" s="18">
        <v>15054</v>
      </c>
      <c r="N30" s="17"/>
      <c r="O30" s="17"/>
      <c r="P30" s="17"/>
      <c r="Q30" s="18">
        <v>2687</v>
      </c>
      <c r="R30" s="18">
        <v>2011</v>
      </c>
      <c r="S30" s="17"/>
      <c r="T30" s="17"/>
      <c r="U30" s="18">
        <v>6960</v>
      </c>
      <c r="V30" s="18"/>
      <c r="W30" s="18">
        <v>10679</v>
      </c>
      <c r="X30" s="18"/>
      <c r="Y30" s="17"/>
      <c r="Z30" s="18">
        <v>16576</v>
      </c>
      <c r="AA30" s="17"/>
      <c r="AB30" s="17"/>
      <c r="AC30" s="18">
        <v>14321</v>
      </c>
      <c r="AD30" s="18">
        <v>13987</v>
      </c>
      <c r="AE30" s="17"/>
      <c r="AF30" s="18">
        <v>11938</v>
      </c>
      <c r="AG30" s="17"/>
      <c r="AH30" s="17"/>
      <c r="AI30" s="17"/>
      <c r="AJ30" s="17"/>
      <c r="AK30" s="17"/>
      <c r="AL30" s="17"/>
      <c r="AM30" s="17"/>
      <c r="AN30" s="18">
        <v>3216</v>
      </c>
      <c r="AO30" s="17"/>
      <c r="AP30" s="18">
        <v>39039</v>
      </c>
      <c r="AQ30" s="17"/>
      <c r="AR30" s="17"/>
      <c r="AS30" s="18">
        <v>4859</v>
      </c>
      <c r="AT30" s="18">
        <v>5488</v>
      </c>
      <c r="AU30" s="17"/>
      <c r="AV30" s="17"/>
      <c r="AW30" s="17"/>
      <c r="AX30" s="17"/>
      <c r="CC30" s="8">
        <v>41306</v>
      </c>
      <c r="CD30" s="198">
        <f t="shared" si="1"/>
        <v>14</v>
      </c>
    </row>
    <row r="31" spans="1:82">
      <c r="A31" t="str">
        <f t="shared" si="0"/>
        <v>March2013</v>
      </c>
      <c r="C31" t="s">
        <v>56</v>
      </c>
      <c r="D31">
        <v>2013</v>
      </c>
      <c r="E31" s="17"/>
      <c r="F31" s="17"/>
      <c r="G31" s="17"/>
      <c r="H31" s="17"/>
      <c r="I31" s="17"/>
      <c r="J31" s="18">
        <v>4977</v>
      </c>
      <c r="K31" s="18"/>
      <c r="L31" s="17"/>
      <c r="M31" s="18">
        <v>18222</v>
      </c>
      <c r="N31" s="17"/>
      <c r="O31" s="17"/>
      <c r="P31" s="17"/>
      <c r="Q31" s="18">
        <v>3132</v>
      </c>
      <c r="R31" s="18">
        <v>1364</v>
      </c>
      <c r="S31" s="17"/>
      <c r="T31" s="17"/>
      <c r="U31" s="18">
        <v>6542</v>
      </c>
      <c r="V31" s="18"/>
      <c r="W31" s="18">
        <v>10830</v>
      </c>
      <c r="X31" s="18"/>
      <c r="Y31" s="17"/>
      <c r="Z31" s="18">
        <v>16385</v>
      </c>
      <c r="AA31" s="17"/>
      <c r="AB31" s="17"/>
      <c r="AC31" s="18">
        <v>15310</v>
      </c>
      <c r="AD31" s="18">
        <v>12941</v>
      </c>
      <c r="AE31" s="17"/>
      <c r="AF31" s="18">
        <v>11624</v>
      </c>
      <c r="AG31" s="17"/>
      <c r="AH31" s="17"/>
      <c r="AI31" s="17"/>
      <c r="AJ31" s="17"/>
      <c r="AK31" s="17"/>
      <c r="AL31" s="17"/>
      <c r="AM31" s="17"/>
      <c r="AN31" s="18">
        <v>3729</v>
      </c>
      <c r="AO31" s="17"/>
      <c r="AP31" s="18">
        <v>39297</v>
      </c>
      <c r="AQ31" s="17"/>
      <c r="AR31" s="17"/>
      <c r="AS31" s="18">
        <v>3735</v>
      </c>
      <c r="AT31" s="18">
        <v>4768</v>
      </c>
      <c r="AU31" s="17"/>
      <c r="AV31" s="17"/>
      <c r="AW31" s="17"/>
      <c r="AX31" s="17"/>
      <c r="CC31" s="8">
        <v>41334</v>
      </c>
      <c r="CD31" s="198">
        <f t="shared" si="1"/>
        <v>14</v>
      </c>
    </row>
    <row r="32" spans="1:82">
      <c r="A32" t="str">
        <f t="shared" si="0"/>
        <v>April2013</v>
      </c>
      <c r="C32" t="s">
        <v>57</v>
      </c>
      <c r="D32">
        <v>2013</v>
      </c>
      <c r="E32" s="17"/>
      <c r="F32" s="17"/>
      <c r="G32" s="17"/>
      <c r="H32" s="17"/>
      <c r="I32" s="17"/>
      <c r="J32" s="18">
        <v>4020</v>
      </c>
      <c r="K32" s="18"/>
      <c r="L32" s="17"/>
      <c r="M32" s="18">
        <v>15295</v>
      </c>
      <c r="N32" s="17"/>
      <c r="O32" s="17"/>
      <c r="P32" s="17"/>
      <c r="Q32" s="18">
        <v>2579</v>
      </c>
      <c r="R32" s="18">
        <v>1231</v>
      </c>
      <c r="S32" s="17"/>
      <c r="T32" s="17"/>
      <c r="U32" s="18">
        <v>5672</v>
      </c>
      <c r="V32" s="18"/>
      <c r="W32" s="18">
        <v>9034</v>
      </c>
      <c r="X32" s="18"/>
      <c r="Y32" s="17"/>
      <c r="Z32" s="18">
        <v>13827</v>
      </c>
      <c r="AA32" s="17"/>
      <c r="AB32" s="17"/>
      <c r="AC32" s="18">
        <v>12443</v>
      </c>
      <c r="AD32" s="18">
        <v>11883</v>
      </c>
      <c r="AE32" s="17"/>
      <c r="AF32" s="18">
        <v>12370</v>
      </c>
      <c r="AG32" s="17"/>
      <c r="AH32" s="17"/>
      <c r="AI32" s="17"/>
      <c r="AJ32" s="17"/>
      <c r="AK32" s="17"/>
      <c r="AL32" s="17"/>
      <c r="AM32" s="17"/>
      <c r="AN32" s="18">
        <v>3204</v>
      </c>
      <c r="AO32" s="17"/>
      <c r="AP32" s="18">
        <v>33335</v>
      </c>
      <c r="AQ32" s="17"/>
      <c r="AR32" s="17"/>
      <c r="AS32" s="18">
        <v>3415</v>
      </c>
      <c r="AT32" s="18">
        <v>3935</v>
      </c>
      <c r="AU32" s="17"/>
      <c r="AV32" s="17"/>
      <c r="AW32" s="17"/>
      <c r="AX32" s="17"/>
      <c r="CC32" s="8">
        <v>41365</v>
      </c>
      <c r="CD32" s="198">
        <f t="shared" si="1"/>
        <v>14</v>
      </c>
    </row>
    <row r="33" spans="1:82">
      <c r="A33" t="str">
        <f t="shared" si="0"/>
        <v>May2013</v>
      </c>
      <c r="C33" t="s">
        <v>58</v>
      </c>
      <c r="D33">
        <v>2013</v>
      </c>
      <c r="E33" s="17"/>
      <c r="F33" s="17"/>
      <c r="G33" s="17"/>
      <c r="H33" s="17"/>
      <c r="I33" s="17"/>
      <c r="J33" s="18">
        <v>3538</v>
      </c>
      <c r="K33" s="18"/>
      <c r="L33" s="17"/>
      <c r="M33" s="18">
        <v>14491</v>
      </c>
      <c r="N33" s="17"/>
      <c r="O33" s="17"/>
      <c r="P33" s="17"/>
      <c r="Q33" s="18">
        <v>2397</v>
      </c>
      <c r="R33" s="17">
        <v>987</v>
      </c>
      <c r="S33" s="17"/>
      <c r="T33" s="17"/>
      <c r="U33" s="18">
        <v>5762</v>
      </c>
      <c r="V33" s="18"/>
      <c r="W33" s="18">
        <v>8333</v>
      </c>
      <c r="X33" s="18"/>
      <c r="Y33" s="17"/>
      <c r="Z33" s="18">
        <v>11404</v>
      </c>
      <c r="AA33" s="17"/>
      <c r="AB33" s="17"/>
      <c r="AC33" s="18">
        <v>11642</v>
      </c>
      <c r="AD33" s="18">
        <v>9733</v>
      </c>
      <c r="AE33" s="17"/>
      <c r="AF33" s="18">
        <v>7362</v>
      </c>
      <c r="AG33" s="17"/>
      <c r="AH33" s="17"/>
      <c r="AI33" s="17"/>
      <c r="AJ33" s="17"/>
      <c r="AK33" s="17"/>
      <c r="AL33" s="17"/>
      <c r="AM33" s="17"/>
      <c r="AN33" s="18">
        <v>2305</v>
      </c>
      <c r="AO33" s="17"/>
      <c r="AP33" s="18">
        <v>29467</v>
      </c>
      <c r="AQ33" s="17"/>
      <c r="AR33" s="17"/>
      <c r="AS33" s="18">
        <v>2137</v>
      </c>
      <c r="AT33" s="18">
        <v>3104</v>
      </c>
      <c r="AU33" s="17"/>
      <c r="AV33" s="17"/>
      <c r="AW33" s="17"/>
      <c r="AX33" s="17"/>
      <c r="CC33" s="8">
        <v>41395</v>
      </c>
      <c r="CD33" s="198">
        <f t="shared" si="1"/>
        <v>14</v>
      </c>
    </row>
    <row r="34" spans="1:82">
      <c r="A34" t="str">
        <f t="shared" si="0"/>
        <v>June2013</v>
      </c>
      <c r="C34" t="s">
        <v>59</v>
      </c>
      <c r="D34">
        <v>2013</v>
      </c>
      <c r="E34" s="17"/>
      <c r="F34" s="17"/>
      <c r="G34" s="17"/>
      <c r="H34" s="17"/>
      <c r="I34" s="17"/>
      <c r="J34" s="18">
        <v>3136</v>
      </c>
      <c r="K34" s="18"/>
      <c r="L34" s="17"/>
      <c r="M34" s="18">
        <v>11074</v>
      </c>
      <c r="N34" s="17"/>
      <c r="O34" s="17"/>
      <c r="P34" s="17"/>
      <c r="Q34" s="18">
        <v>2468</v>
      </c>
      <c r="R34" s="17">
        <v>917</v>
      </c>
      <c r="S34" s="17"/>
      <c r="T34" s="17"/>
      <c r="U34" s="18">
        <v>5168</v>
      </c>
      <c r="V34" s="18"/>
      <c r="W34" s="18">
        <v>7117</v>
      </c>
      <c r="X34" s="18"/>
      <c r="Y34" s="17"/>
      <c r="Z34" s="18">
        <v>10247</v>
      </c>
      <c r="AA34" s="17"/>
      <c r="AB34" s="17"/>
      <c r="AC34" s="18">
        <v>9199</v>
      </c>
      <c r="AD34" s="18">
        <v>8352</v>
      </c>
      <c r="AE34" s="17"/>
      <c r="AF34" s="18">
        <v>6035</v>
      </c>
      <c r="AG34" s="17"/>
      <c r="AH34" s="17"/>
      <c r="AI34" s="17"/>
      <c r="AJ34" s="17"/>
      <c r="AK34" s="17"/>
      <c r="AL34" s="17"/>
      <c r="AM34" s="17"/>
      <c r="AN34" s="18">
        <v>2052</v>
      </c>
      <c r="AO34" s="17"/>
      <c r="AP34" s="18">
        <v>26032</v>
      </c>
      <c r="AQ34" s="17"/>
      <c r="AR34" s="17"/>
      <c r="AS34" s="18">
        <v>2580</v>
      </c>
      <c r="AT34" s="18">
        <v>3176</v>
      </c>
      <c r="AU34" s="17"/>
      <c r="AV34" s="17"/>
      <c r="AW34" s="17"/>
      <c r="AX34" s="17"/>
      <c r="CC34" s="8">
        <v>41426</v>
      </c>
      <c r="CD34" s="198">
        <f t="shared" si="1"/>
        <v>14</v>
      </c>
    </row>
    <row r="35" spans="1:82">
      <c r="A35" t="str">
        <f t="shared" ref="A35:A66" si="2">C35&amp;D35</f>
        <v>July2013</v>
      </c>
      <c r="C35" t="s">
        <v>60</v>
      </c>
      <c r="D35">
        <v>2013</v>
      </c>
      <c r="E35" s="17"/>
      <c r="F35" s="17"/>
      <c r="G35" s="17"/>
      <c r="H35" s="17"/>
      <c r="I35" s="17"/>
      <c r="J35" s="18">
        <v>3486</v>
      </c>
      <c r="K35" s="18"/>
      <c r="L35" s="17"/>
      <c r="M35" s="18">
        <v>13453</v>
      </c>
      <c r="N35" s="17"/>
      <c r="O35" s="17"/>
      <c r="P35" s="17"/>
      <c r="Q35" s="18">
        <v>2562</v>
      </c>
      <c r="R35" s="18">
        <v>1202</v>
      </c>
      <c r="S35" s="17"/>
      <c r="T35" s="17"/>
      <c r="U35" s="18">
        <v>5703</v>
      </c>
      <c r="V35" s="18"/>
      <c r="W35" s="18">
        <v>7664</v>
      </c>
      <c r="X35" s="18"/>
      <c r="Y35" s="17"/>
      <c r="Z35" s="18">
        <v>11162</v>
      </c>
      <c r="AA35" s="17"/>
      <c r="AB35" s="17"/>
      <c r="AC35" s="18">
        <v>11032</v>
      </c>
      <c r="AD35" s="18">
        <v>10700</v>
      </c>
      <c r="AE35" s="17"/>
      <c r="AF35" s="18">
        <v>12099</v>
      </c>
      <c r="AG35" s="17"/>
      <c r="AH35" s="17"/>
      <c r="AI35" s="17"/>
      <c r="AJ35" s="17"/>
      <c r="AK35" s="17"/>
      <c r="AL35" s="17"/>
      <c r="AM35" s="17"/>
      <c r="AN35" s="18">
        <v>2553</v>
      </c>
      <c r="AO35" s="17"/>
      <c r="AP35" s="18">
        <v>28847</v>
      </c>
      <c r="AQ35" s="17"/>
      <c r="AR35" s="17"/>
      <c r="AS35" s="18">
        <v>2897</v>
      </c>
      <c r="AT35" s="18">
        <v>3690</v>
      </c>
      <c r="AU35" s="17"/>
      <c r="AV35" s="17"/>
      <c r="AW35" s="17"/>
      <c r="AX35" s="17"/>
      <c r="CC35" s="8">
        <v>41456</v>
      </c>
      <c r="CD35" s="198">
        <f t="shared" si="1"/>
        <v>14</v>
      </c>
    </row>
    <row r="36" spans="1:82">
      <c r="A36" t="str">
        <f t="shared" si="2"/>
        <v>August2013</v>
      </c>
      <c r="C36" t="s">
        <v>61</v>
      </c>
      <c r="D36">
        <v>2013</v>
      </c>
      <c r="E36" s="17"/>
      <c r="F36" s="17"/>
      <c r="G36" s="17"/>
      <c r="H36" s="17"/>
      <c r="I36" s="17"/>
      <c r="J36" s="18">
        <v>3716</v>
      </c>
      <c r="K36" s="18"/>
      <c r="L36" s="17"/>
      <c r="M36" s="18">
        <v>14124</v>
      </c>
      <c r="N36" s="17"/>
      <c r="O36" s="17"/>
      <c r="P36" s="17"/>
      <c r="Q36" s="18">
        <v>2556</v>
      </c>
      <c r="R36" s="18">
        <v>1078</v>
      </c>
      <c r="S36" s="17"/>
      <c r="T36" s="17"/>
      <c r="U36" s="18">
        <v>5681</v>
      </c>
      <c r="V36" s="18"/>
      <c r="W36" s="18">
        <v>7555</v>
      </c>
      <c r="X36" s="18"/>
      <c r="Y36" s="17"/>
      <c r="Z36" s="18">
        <v>10763</v>
      </c>
      <c r="AA36" s="17"/>
      <c r="AB36" s="17"/>
      <c r="AC36" s="18">
        <v>10711</v>
      </c>
      <c r="AD36" s="18">
        <v>9764</v>
      </c>
      <c r="AE36" s="17"/>
      <c r="AF36" s="18">
        <v>10378</v>
      </c>
      <c r="AG36" s="17"/>
      <c r="AH36" s="17"/>
      <c r="AI36" s="17"/>
      <c r="AJ36" s="17"/>
      <c r="AK36" s="17"/>
      <c r="AL36" s="17"/>
      <c r="AM36" s="17"/>
      <c r="AN36" s="18">
        <v>2228</v>
      </c>
      <c r="AO36" s="17"/>
      <c r="AP36" s="18">
        <v>28222</v>
      </c>
      <c r="AQ36" s="17"/>
      <c r="AR36" s="17"/>
      <c r="AS36" s="18">
        <v>2215</v>
      </c>
      <c r="AT36" s="18">
        <v>3490</v>
      </c>
      <c r="AU36" s="17"/>
      <c r="AV36" s="17"/>
      <c r="AW36" s="17"/>
      <c r="AX36" s="17"/>
      <c r="CC36" s="8">
        <v>41487</v>
      </c>
      <c r="CD36" s="198">
        <f t="shared" si="1"/>
        <v>14</v>
      </c>
    </row>
    <row r="37" spans="1:82">
      <c r="A37" t="str">
        <f t="shared" si="2"/>
        <v>September2013</v>
      </c>
      <c r="C37" t="s">
        <v>2</v>
      </c>
      <c r="D37">
        <v>2013</v>
      </c>
      <c r="E37" s="17"/>
      <c r="F37" s="17"/>
      <c r="G37" s="17"/>
      <c r="H37" s="17"/>
      <c r="I37" s="17"/>
      <c r="J37" s="18">
        <v>3663</v>
      </c>
      <c r="K37" s="18"/>
      <c r="L37" s="17"/>
      <c r="M37" s="18">
        <v>12649</v>
      </c>
      <c r="N37" s="17"/>
      <c r="O37" s="17"/>
      <c r="P37" s="17"/>
      <c r="Q37" s="18">
        <v>2507</v>
      </c>
      <c r="R37" s="18">
        <v>1054</v>
      </c>
      <c r="S37" s="17"/>
      <c r="T37" s="17"/>
      <c r="U37" s="18">
        <v>5608</v>
      </c>
      <c r="V37" s="18"/>
      <c r="W37" s="18">
        <v>7325</v>
      </c>
      <c r="X37" s="18"/>
      <c r="Y37" s="17"/>
      <c r="Z37" s="18">
        <v>10572</v>
      </c>
      <c r="AA37" s="17"/>
      <c r="AB37" s="17"/>
      <c r="AC37" s="18">
        <v>9995</v>
      </c>
      <c r="AD37" s="18">
        <v>9916</v>
      </c>
      <c r="AE37" s="17"/>
      <c r="AF37" s="18">
        <v>7853</v>
      </c>
      <c r="AG37" s="17"/>
      <c r="AH37" s="17"/>
      <c r="AI37" s="17"/>
      <c r="AJ37" s="17"/>
      <c r="AK37" s="17"/>
      <c r="AL37" s="17"/>
      <c r="AM37" s="17"/>
      <c r="AN37" s="18">
        <v>2233</v>
      </c>
      <c r="AO37" s="17"/>
      <c r="AP37" s="18">
        <v>27063</v>
      </c>
      <c r="AQ37" s="17"/>
      <c r="AR37" s="17"/>
      <c r="AS37" s="18">
        <v>2473</v>
      </c>
      <c r="AT37" s="18">
        <v>3858</v>
      </c>
      <c r="AU37" s="17"/>
      <c r="AV37" s="17"/>
      <c r="AW37" s="17"/>
      <c r="AX37" s="17"/>
      <c r="CC37" s="8">
        <v>41518</v>
      </c>
      <c r="CD37" s="198">
        <f t="shared" si="1"/>
        <v>14</v>
      </c>
    </row>
    <row r="38" spans="1:82">
      <c r="A38" t="str">
        <f t="shared" si="2"/>
        <v>October2013</v>
      </c>
      <c r="C38" t="s">
        <v>62</v>
      </c>
      <c r="D38">
        <v>2013</v>
      </c>
      <c r="E38" s="17"/>
      <c r="F38" s="17"/>
      <c r="G38" s="17"/>
      <c r="H38" s="17"/>
      <c r="I38" s="17"/>
      <c r="J38" s="18">
        <v>5015</v>
      </c>
      <c r="K38" s="18"/>
      <c r="L38" s="17"/>
      <c r="M38" s="18">
        <v>16017</v>
      </c>
      <c r="N38" s="17"/>
      <c r="O38" s="17"/>
      <c r="P38" s="17"/>
      <c r="Q38" s="18">
        <v>3101</v>
      </c>
      <c r="R38" s="18">
        <v>1320</v>
      </c>
      <c r="S38" s="17"/>
      <c r="T38" s="17"/>
      <c r="U38" s="18">
        <v>6470</v>
      </c>
      <c r="V38" s="18"/>
      <c r="W38" s="18">
        <v>10034</v>
      </c>
      <c r="X38" s="18"/>
      <c r="Y38" s="17"/>
      <c r="Z38" s="18">
        <v>13435</v>
      </c>
      <c r="AA38" s="17"/>
      <c r="AB38" s="17"/>
      <c r="AC38" s="18">
        <v>13891</v>
      </c>
      <c r="AD38" s="18">
        <v>13030</v>
      </c>
      <c r="AE38" s="17"/>
      <c r="AF38" s="18">
        <v>12385</v>
      </c>
      <c r="AG38" s="17"/>
      <c r="AH38" s="17"/>
      <c r="AI38" s="17"/>
      <c r="AJ38" s="17"/>
      <c r="AK38" s="17"/>
      <c r="AL38" s="17"/>
      <c r="AM38" s="17"/>
      <c r="AN38" s="18">
        <v>2869</v>
      </c>
      <c r="AO38" s="17"/>
      <c r="AP38" s="18">
        <v>35265</v>
      </c>
      <c r="AQ38" s="17"/>
      <c r="AR38" s="17"/>
      <c r="AS38" s="18">
        <v>3643</v>
      </c>
      <c r="AT38" s="18">
        <v>5573</v>
      </c>
      <c r="AU38" s="17"/>
      <c r="AV38" s="17"/>
      <c r="AW38" s="17"/>
      <c r="AX38" s="17"/>
      <c r="CC38" s="8">
        <v>41548</v>
      </c>
      <c r="CD38" s="198">
        <f t="shared" si="1"/>
        <v>14</v>
      </c>
    </row>
    <row r="39" spans="1:82">
      <c r="A39" t="str">
        <f t="shared" si="2"/>
        <v>November2013</v>
      </c>
      <c r="C39" t="s">
        <v>63</v>
      </c>
      <c r="D39">
        <v>2013</v>
      </c>
      <c r="E39" s="17"/>
      <c r="F39" s="17"/>
      <c r="G39" s="17"/>
      <c r="H39" s="17"/>
      <c r="I39" s="17"/>
      <c r="J39" s="18">
        <v>5039</v>
      </c>
      <c r="K39" s="18"/>
      <c r="L39" s="17"/>
      <c r="M39" s="18">
        <v>15647</v>
      </c>
      <c r="N39" s="17"/>
      <c r="O39" s="17"/>
      <c r="P39" s="17"/>
      <c r="Q39" s="18">
        <v>3751</v>
      </c>
      <c r="R39" s="18">
        <v>1432</v>
      </c>
      <c r="S39" s="17"/>
      <c r="T39" s="17"/>
      <c r="U39" s="18">
        <v>6913</v>
      </c>
      <c r="V39" s="18"/>
      <c r="W39" s="18">
        <v>10759</v>
      </c>
      <c r="X39" s="18"/>
      <c r="Y39" s="17"/>
      <c r="Z39" s="18">
        <v>15402</v>
      </c>
      <c r="AA39" s="17"/>
      <c r="AB39" s="17"/>
      <c r="AC39" s="18">
        <v>14248</v>
      </c>
      <c r="AD39" s="18">
        <v>13282</v>
      </c>
      <c r="AE39" s="17"/>
      <c r="AF39" s="18">
        <v>8204</v>
      </c>
      <c r="AG39" s="17"/>
      <c r="AH39" s="17"/>
      <c r="AI39" s="17"/>
      <c r="AJ39" s="17"/>
      <c r="AK39" s="17"/>
      <c r="AL39" s="17"/>
      <c r="AM39" s="17"/>
      <c r="AN39" s="18">
        <v>2803</v>
      </c>
      <c r="AO39" s="17"/>
      <c r="AP39" s="18">
        <v>37913</v>
      </c>
      <c r="AQ39" s="17"/>
      <c r="AR39" s="17"/>
      <c r="AS39" s="18">
        <v>3382</v>
      </c>
      <c r="AT39" s="18">
        <v>5496</v>
      </c>
      <c r="AU39" s="17"/>
      <c r="AV39" s="17"/>
      <c r="AW39" s="17"/>
      <c r="AX39" s="17"/>
      <c r="CC39" s="8">
        <v>41579</v>
      </c>
      <c r="CD39" s="198">
        <f t="shared" si="1"/>
        <v>14</v>
      </c>
    </row>
    <row r="40" spans="1:82">
      <c r="A40" t="str">
        <f t="shared" si="2"/>
        <v>December2013</v>
      </c>
      <c r="C40" t="s">
        <v>50</v>
      </c>
      <c r="D40">
        <v>2013</v>
      </c>
      <c r="E40" s="17"/>
      <c r="F40" s="17"/>
      <c r="G40" s="17"/>
      <c r="H40" s="17"/>
      <c r="I40" s="17"/>
      <c r="J40" s="18">
        <v>4346</v>
      </c>
      <c r="K40" s="18"/>
      <c r="L40" s="17"/>
      <c r="M40" s="18">
        <v>12592</v>
      </c>
      <c r="N40" s="17"/>
      <c r="O40" s="17"/>
      <c r="P40" s="17"/>
      <c r="Q40" s="18">
        <v>2886</v>
      </c>
      <c r="R40" s="18">
        <v>1231</v>
      </c>
      <c r="S40" s="17"/>
      <c r="T40" s="17"/>
      <c r="U40" s="18">
        <v>5622</v>
      </c>
      <c r="V40" s="18"/>
      <c r="W40" s="18">
        <v>8901</v>
      </c>
      <c r="X40" s="18"/>
      <c r="Y40" s="17"/>
      <c r="Z40" s="18">
        <v>12148</v>
      </c>
      <c r="AA40" s="17"/>
      <c r="AB40" s="17"/>
      <c r="AC40" s="18">
        <v>10954</v>
      </c>
      <c r="AD40" s="18">
        <v>11235</v>
      </c>
      <c r="AE40" s="17"/>
      <c r="AF40" s="18">
        <v>8985</v>
      </c>
      <c r="AG40" s="17"/>
      <c r="AH40" s="17"/>
      <c r="AI40" s="17"/>
      <c r="AJ40" s="17"/>
      <c r="AK40" s="17"/>
      <c r="AL40" s="17"/>
      <c r="AM40" s="17"/>
      <c r="AN40" s="18">
        <v>2570</v>
      </c>
      <c r="AO40" s="17"/>
      <c r="AP40" s="18">
        <v>35178</v>
      </c>
      <c r="AQ40" s="17"/>
      <c r="AR40" s="17"/>
      <c r="AS40" s="18">
        <v>3838</v>
      </c>
      <c r="AT40" s="18">
        <v>4659</v>
      </c>
      <c r="AU40" s="17"/>
      <c r="AV40" s="17"/>
      <c r="AW40" s="17"/>
      <c r="AX40" s="17"/>
      <c r="CC40" s="8">
        <v>41609</v>
      </c>
      <c r="CD40" s="198">
        <f t="shared" si="1"/>
        <v>14</v>
      </c>
    </row>
    <row r="41" spans="1:82">
      <c r="A41" t="str">
        <f t="shared" si="2"/>
        <v>January2014</v>
      </c>
      <c r="C41" t="s">
        <v>53</v>
      </c>
      <c r="D41">
        <v>2014</v>
      </c>
      <c r="E41" s="17"/>
      <c r="F41" s="17"/>
      <c r="G41" s="17"/>
      <c r="H41" s="17"/>
      <c r="I41" s="17"/>
      <c r="J41" s="18">
        <v>4711</v>
      </c>
      <c r="K41" s="18"/>
      <c r="L41" s="17"/>
      <c r="M41" s="18">
        <v>12864</v>
      </c>
      <c r="N41" s="17"/>
      <c r="O41" s="17"/>
      <c r="P41" s="17"/>
      <c r="Q41" s="18">
        <v>2961</v>
      </c>
      <c r="R41" s="18">
        <v>1285</v>
      </c>
      <c r="S41" s="17"/>
      <c r="T41" s="17"/>
      <c r="U41" s="18">
        <v>5821</v>
      </c>
      <c r="V41" s="18"/>
      <c r="W41" s="18">
        <v>8997</v>
      </c>
      <c r="X41" s="18"/>
      <c r="Y41" s="17"/>
      <c r="Z41" s="18">
        <v>13938</v>
      </c>
      <c r="AA41" s="17"/>
      <c r="AB41" s="17"/>
      <c r="AC41" s="18">
        <v>12534</v>
      </c>
      <c r="AD41" s="18">
        <v>12205</v>
      </c>
      <c r="AE41" s="17"/>
      <c r="AF41" s="18">
        <v>13739</v>
      </c>
      <c r="AG41" s="17"/>
      <c r="AH41" s="17"/>
      <c r="AI41" s="17"/>
      <c r="AJ41" s="17"/>
      <c r="AK41" s="17"/>
      <c r="AL41" s="17"/>
      <c r="AM41" s="17"/>
      <c r="AN41" s="18">
        <v>2962</v>
      </c>
      <c r="AO41" s="17"/>
      <c r="AP41" s="18">
        <v>36799</v>
      </c>
      <c r="AQ41" s="17"/>
      <c r="AR41" s="17"/>
      <c r="AS41" s="18">
        <v>5100</v>
      </c>
      <c r="AT41" s="18">
        <v>5289</v>
      </c>
      <c r="AU41" s="17"/>
      <c r="AV41" s="17"/>
      <c r="AW41" s="17"/>
      <c r="AX41" s="17"/>
      <c r="CC41" s="8">
        <v>41640</v>
      </c>
      <c r="CD41" s="198">
        <f t="shared" si="1"/>
        <v>14</v>
      </c>
    </row>
    <row r="42" spans="1:82">
      <c r="A42" t="str">
        <f t="shared" si="2"/>
        <v>February2014</v>
      </c>
      <c r="C42" t="s">
        <v>55</v>
      </c>
      <c r="D42">
        <v>2014</v>
      </c>
      <c r="E42" s="17"/>
      <c r="F42" s="17"/>
      <c r="G42" s="17"/>
      <c r="H42" s="17"/>
      <c r="I42" s="17"/>
      <c r="J42" s="18">
        <v>4797</v>
      </c>
      <c r="K42" s="18"/>
      <c r="L42" s="17"/>
      <c r="M42" s="18">
        <v>14321</v>
      </c>
      <c r="N42" s="17"/>
      <c r="O42" s="17"/>
      <c r="P42" s="17"/>
      <c r="Q42" s="18">
        <v>2972</v>
      </c>
      <c r="R42" s="18">
        <v>1459</v>
      </c>
      <c r="S42" s="17"/>
      <c r="T42" s="17"/>
      <c r="U42" s="18">
        <v>6310</v>
      </c>
      <c r="V42" s="18"/>
      <c r="W42" s="18">
        <v>10691</v>
      </c>
      <c r="X42" s="18"/>
      <c r="Y42" s="17"/>
      <c r="Z42" s="18">
        <v>15341</v>
      </c>
      <c r="AA42" s="17"/>
      <c r="AB42" s="17"/>
      <c r="AC42" s="18">
        <v>15020</v>
      </c>
      <c r="AD42" s="18">
        <v>13654</v>
      </c>
      <c r="AE42" s="17"/>
      <c r="AF42" s="18">
        <v>11366</v>
      </c>
      <c r="AG42" s="17"/>
      <c r="AH42" s="17"/>
      <c r="AI42" s="17"/>
      <c r="AJ42" s="17"/>
      <c r="AK42" s="17"/>
      <c r="AL42" s="17"/>
      <c r="AM42" s="17"/>
      <c r="AN42" s="18">
        <v>3267</v>
      </c>
      <c r="AO42" s="17"/>
      <c r="AP42" s="18">
        <v>38262</v>
      </c>
      <c r="AQ42" s="17"/>
      <c r="AR42" s="17"/>
      <c r="AS42" s="18">
        <v>3726</v>
      </c>
      <c r="AT42" s="18">
        <v>5111</v>
      </c>
      <c r="AU42" s="17"/>
      <c r="AV42" s="17"/>
      <c r="AW42" s="17"/>
      <c r="AX42" s="17"/>
      <c r="CC42" s="8">
        <v>41671</v>
      </c>
      <c r="CD42" s="198">
        <f t="shared" si="1"/>
        <v>14</v>
      </c>
    </row>
    <row r="43" spans="1:82">
      <c r="A43" t="str">
        <f t="shared" si="2"/>
        <v>March2014</v>
      </c>
      <c r="C43" t="s">
        <v>56</v>
      </c>
      <c r="D43">
        <v>2014</v>
      </c>
      <c r="E43" s="17"/>
      <c r="F43" s="17"/>
      <c r="G43" s="17"/>
      <c r="H43" s="17"/>
      <c r="I43" s="17"/>
      <c r="J43" s="18">
        <v>4634</v>
      </c>
      <c r="K43" s="18"/>
      <c r="L43" s="17"/>
      <c r="M43" s="18">
        <v>17952</v>
      </c>
      <c r="N43" s="17"/>
      <c r="O43" s="17"/>
      <c r="P43" s="17"/>
      <c r="Q43" s="18">
        <v>3121</v>
      </c>
      <c r="R43" s="18">
        <v>1551</v>
      </c>
      <c r="S43" s="17"/>
      <c r="T43" s="17"/>
      <c r="U43" s="18">
        <v>6789</v>
      </c>
      <c r="V43" s="18"/>
      <c r="W43" s="18">
        <v>11147</v>
      </c>
      <c r="X43" s="18"/>
      <c r="Y43" s="17"/>
      <c r="Z43" s="18">
        <v>16068</v>
      </c>
      <c r="AA43" s="17"/>
      <c r="AB43" s="17"/>
      <c r="AC43" s="18">
        <v>17787</v>
      </c>
      <c r="AD43" s="18">
        <v>14576</v>
      </c>
      <c r="AE43" s="17"/>
      <c r="AF43" s="18">
        <v>11747</v>
      </c>
      <c r="AG43" s="17"/>
      <c r="AH43" s="17"/>
      <c r="AI43" s="17"/>
      <c r="AJ43" s="17"/>
      <c r="AK43" s="17"/>
      <c r="AL43" s="17"/>
      <c r="AM43" s="17"/>
      <c r="AN43" s="18">
        <v>3074</v>
      </c>
      <c r="AO43" s="17"/>
      <c r="AP43" s="18">
        <v>39144</v>
      </c>
      <c r="AQ43" s="17"/>
      <c r="AR43" s="17"/>
      <c r="AS43" s="18">
        <v>4100</v>
      </c>
      <c r="AT43" s="18">
        <v>4854</v>
      </c>
      <c r="AU43" s="17"/>
      <c r="AV43" s="17"/>
      <c r="AW43" s="17"/>
      <c r="AX43" s="17"/>
      <c r="CC43" s="8">
        <v>41699</v>
      </c>
      <c r="CD43" s="198">
        <f t="shared" si="1"/>
        <v>14</v>
      </c>
    </row>
    <row r="44" spans="1:82">
      <c r="A44" t="str">
        <f t="shared" si="2"/>
        <v>April2014</v>
      </c>
      <c r="C44" t="s">
        <v>57</v>
      </c>
      <c r="D44">
        <v>2014</v>
      </c>
      <c r="E44" s="17"/>
      <c r="F44" s="17"/>
      <c r="G44" s="17"/>
      <c r="H44" s="17"/>
      <c r="I44" s="17"/>
      <c r="J44" s="18">
        <v>4034</v>
      </c>
      <c r="K44" s="18"/>
      <c r="L44" s="17"/>
      <c r="M44" s="18">
        <v>14788</v>
      </c>
      <c r="N44" s="17"/>
      <c r="O44" s="17"/>
      <c r="P44" s="17"/>
      <c r="Q44" s="18">
        <v>2694</v>
      </c>
      <c r="R44" s="18">
        <v>1172</v>
      </c>
      <c r="S44" s="17"/>
      <c r="T44" s="17"/>
      <c r="U44" s="18">
        <v>6543</v>
      </c>
      <c r="V44" s="18"/>
      <c r="W44" s="18">
        <v>9123</v>
      </c>
      <c r="X44" s="18"/>
      <c r="Y44" s="17"/>
      <c r="Z44" s="18">
        <v>13904</v>
      </c>
      <c r="AA44" s="17"/>
      <c r="AB44" s="17"/>
      <c r="AC44" s="18">
        <v>13476</v>
      </c>
      <c r="AD44" s="18">
        <v>11702</v>
      </c>
      <c r="AE44" s="17"/>
      <c r="AF44" s="18">
        <v>9755</v>
      </c>
      <c r="AG44" s="17"/>
      <c r="AH44" s="17"/>
      <c r="AI44" s="17"/>
      <c r="AJ44" s="17"/>
      <c r="AK44" s="17"/>
      <c r="AL44" s="17"/>
      <c r="AM44" s="17"/>
      <c r="AN44" s="18">
        <v>2766</v>
      </c>
      <c r="AO44" s="17"/>
      <c r="AP44" s="18">
        <v>34297</v>
      </c>
      <c r="AQ44" s="17"/>
      <c r="AR44" s="17"/>
      <c r="AS44" s="18">
        <v>3906</v>
      </c>
      <c r="AT44" s="18">
        <v>4081</v>
      </c>
      <c r="AU44" s="17"/>
      <c r="AV44" s="17"/>
      <c r="AW44" s="17"/>
      <c r="AX44" s="17"/>
      <c r="CC44" s="8">
        <v>41730</v>
      </c>
      <c r="CD44" s="198">
        <f t="shared" si="1"/>
        <v>14</v>
      </c>
    </row>
    <row r="45" spans="1:82">
      <c r="A45" t="str">
        <f t="shared" si="2"/>
        <v>May2014</v>
      </c>
      <c r="C45" t="s">
        <v>58</v>
      </c>
      <c r="D45">
        <v>2014</v>
      </c>
      <c r="E45" s="17"/>
      <c r="F45" s="17"/>
      <c r="G45" s="17"/>
      <c r="H45" s="17"/>
      <c r="I45" s="17"/>
      <c r="J45" s="18">
        <v>3916</v>
      </c>
      <c r="K45" s="18"/>
      <c r="L45" s="17"/>
      <c r="M45" s="18">
        <v>15936</v>
      </c>
      <c r="N45" s="17"/>
      <c r="O45" s="17"/>
      <c r="P45" s="17"/>
      <c r="Q45" s="18">
        <v>2836</v>
      </c>
      <c r="R45" s="18">
        <v>1123</v>
      </c>
      <c r="S45" s="17"/>
      <c r="T45" s="17"/>
      <c r="U45" s="18">
        <v>7554</v>
      </c>
      <c r="V45" s="18"/>
      <c r="W45" s="18">
        <v>9332</v>
      </c>
      <c r="X45" s="18"/>
      <c r="Y45" s="17"/>
      <c r="Z45" s="18">
        <v>14017</v>
      </c>
      <c r="AA45" s="17"/>
      <c r="AB45" s="17"/>
      <c r="AC45" s="18">
        <v>14158</v>
      </c>
      <c r="AD45" s="18">
        <v>11866</v>
      </c>
      <c r="AE45" s="17"/>
      <c r="AF45" s="18">
        <v>7771</v>
      </c>
      <c r="AG45" s="17"/>
      <c r="AH45" s="17"/>
      <c r="AI45" s="17"/>
      <c r="AJ45" s="17"/>
      <c r="AK45" s="17"/>
      <c r="AL45" s="17"/>
      <c r="AM45" s="17"/>
      <c r="AN45" s="18">
        <v>2936</v>
      </c>
      <c r="AO45" s="17"/>
      <c r="AP45" s="18">
        <v>33777</v>
      </c>
      <c r="AQ45" s="17"/>
      <c r="AR45" s="17"/>
      <c r="AS45" s="18">
        <v>3162</v>
      </c>
      <c r="AT45" s="18">
        <v>3646</v>
      </c>
      <c r="AU45" s="17"/>
      <c r="AV45" s="17"/>
      <c r="AW45" s="17"/>
      <c r="AX45" s="17"/>
      <c r="CC45" s="8">
        <v>41760</v>
      </c>
      <c r="CD45" s="198">
        <f t="shared" si="1"/>
        <v>14</v>
      </c>
    </row>
    <row r="46" spans="1:82">
      <c r="A46" t="str">
        <f t="shared" si="2"/>
        <v>June2014</v>
      </c>
      <c r="C46" t="s">
        <v>59</v>
      </c>
      <c r="D46">
        <v>2014</v>
      </c>
      <c r="E46" s="17"/>
      <c r="F46" s="17"/>
      <c r="G46" s="17"/>
      <c r="H46" s="17"/>
      <c r="I46" s="17"/>
      <c r="J46" s="18">
        <v>3170</v>
      </c>
      <c r="K46" s="18"/>
      <c r="L46" s="17"/>
      <c r="M46" s="18">
        <v>11790</v>
      </c>
      <c r="N46" s="17"/>
      <c r="O46" s="17"/>
      <c r="P46" s="17"/>
      <c r="Q46" s="18">
        <v>2411</v>
      </c>
      <c r="R46" s="17">
        <v>932</v>
      </c>
      <c r="S46" s="17"/>
      <c r="T46" s="17"/>
      <c r="U46" s="18">
        <v>5635</v>
      </c>
      <c r="V46" s="18"/>
      <c r="W46" s="18">
        <v>7804</v>
      </c>
      <c r="X46" s="18"/>
      <c r="Y46" s="17"/>
      <c r="Z46" s="18">
        <v>12237</v>
      </c>
      <c r="AA46" s="17"/>
      <c r="AB46" s="17"/>
      <c r="AC46" s="18">
        <v>10741</v>
      </c>
      <c r="AD46" s="18">
        <v>9299</v>
      </c>
      <c r="AE46" s="17"/>
      <c r="AF46" s="18">
        <v>6478</v>
      </c>
      <c r="AG46" s="17"/>
      <c r="AH46" s="17"/>
      <c r="AI46" s="17"/>
      <c r="AJ46" s="17"/>
      <c r="AK46" s="17"/>
      <c r="AL46" s="17"/>
      <c r="AM46" s="17"/>
      <c r="AN46" s="18">
        <v>2337</v>
      </c>
      <c r="AO46" s="17"/>
      <c r="AP46" s="18">
        <v>27178</v>
      </c>
      <c r="AQ46" s="17"/>
      <c r="AR46" s="17"/>
      <c r="AS46" s="18">
        <v>2560</v>
      </c>
      <c r="AT46" s="18">
        <v>4192</v>
      </c>
      <c r="AU46" s="17"/>
      <c r="AV46" s="17"/>
      <c r="AW46" s="17"/>
      <c r="AX46" s="17"/>
      <c r="CC46" s="8">
        <v>41791</v>
      </c>
      <c r="CD46" s="198">
        <f t="shared" si="1"/>
        <v>14</v>
      </c>
    </row>
    <row r="47" spans="1:82">
      <c r="A47" t="str">
        <f t="shared" si="2"/>
        <v>July2014</v>
      </c>
      <c r="C47" t="s">
        <v>60</v>
      </c>
      <c r="D47">
        <v>2014</v>
      </c>
      <c r="E47" s="17"/>
      <c r="F47" s="17"/>
      <c r="G47" s="17"/>
      <c r="H47" s="17"/>
      <c r="I47" s="17"/>
      <c r="J47" s="18">
        <v>3005</v>
      </c>
      <c r="K47" s="18"/>
      <c r="L47" s="17"/>
      <c r="M47" s="18">
        <v>11162</v>
      </c>
      <c r="N47" s="17"/>
      <c r="O47" s="17"/>
      <c r="P47" s="17"/>
      <c r="Q47" s="18">
        <v>2368</v>
      </c>
      <c r="R47" s="17">
        <v>773</v>
      </c>
      <c r="S47" s="17"/>
      <c r="T47" s="17"/>
      <c r="U47" s="18">
        <v>4661</v>
      </c>
      <c r="V47" s="18"/>
      <c r="W47" s="18">
        <v>6369</v>
      </c>
      <c r="X47" s="18"/>
      <c r="Y47" s="17"/>
      <c r="Z47" s="18">
        <v>9633</v>
      </c>
      <c r="AA47" s="17"/>
      <c r="AB47" s="17"/>
      <c r="AC47" s="18">
        <v>9389</v>
      </c>
      <c r="AD47" s="18">
        <v>7525</v>
      </c>
      <c r="AE47" s="17"/>
      <c r="AF47" s="18">
        <v>7600</v>
      </c>
      <c r="AG47" s="17"/>
      <c r="AH47" s="17"/>
      <c r="AI47" s="17"/>
      <c r="AJ47" s="17"/>
      <c r="AK47" s="17"/>
      <c r="AL47" s="17"/>
      <c r="AM47" s="17"/>
      <c r="AN47" s="18">
        <v>1693</v>
      </c>
      <c r="AO47" s="17"/>
      <c r="AP47" s="18">
        <v>23790</v>
      </c>
      <c r="AQ47" s="17"/>
      <c r="AR47" s="17"/>
      <c r="AS47" s="18">
        <v>2146</v>
      </c>
      <c r="AT47" s="18">
        <v>3302</v>
      </c>
      <c r="AU47" s="17"/>
      <c r="AV47" s="17"/>
      <c r="AW47" s="17"/>
      <c r="AX47" s="17"/>
      <c r="CC47" s="8">
        <v>41821</v>
      </c>
      <c r="CD47" s="198">
        <f t="shared" si="1"/>
        <v>14</v>
      </c>
    </row>
    <row r="48" spans="1:82">
      <c r="A48" t="str">
        <f t="shared" si="2"/>
        <v>August2014</v>
      </c>
      <c r="C48" t="s">
        <v>61</v>
      </c>
      <c r="D48">
        <v>2014</v>
      </c>
      <c r="E48" s="17"/>
      <c r="F48" s="17"/>
      <c r="G48" s="17"/>
      <c r="H48" s="17"/>
      <c r="I48" s="17"/>
      <c r="J48" s="18">
        <v>3692</v>
      </c>
      <c r="K48" s="18"/>
      <c r="L48" s="17"/>
      <c r="M48" s="18">
        <v>12422</v>
      </c>
      <c r="N48" s="17"/>
      <c r="O48" s="17"/>
      <c r="P48" s="17"/>
      <c r="Q48" s="18">
        <v>2572</v>
      </c>
      <c r="R48" s="17">
        <v>763</v>
      </c>
      <c r="S48" s="17"/>
      <c r="T48" s="17"/>
      <c r="U48" s="18">
        <v>4681</v>
      </c>
      <c r="V48" s="18"/>
      <c r="W48" s="18">
        <v>7752</v>
      </c>
      <c r="X48" s="18"/>
      <c r="Y48" s="17"/>
      <c r="Z48" s="18">
        <v>11355</v>
      </c>
      <c r="AA48" s="17"/>
      <c r="AB48" s="17"/>
      <c r="AC48" s="18">
        <v>11484</v>
      </c>
      <c r="AD48" s="18">
        <v>8810</v>
      </c>
      <c r="AE48" s="17"/>
      <c r="AF48" s="18">
        <v>2303</v>
      </c>
      <c r="AG48" s="17"/>
      <c r="AH48" s="17"/>
      <c r="AI48" s="17"/>
      <c r="AJ48" s="17"/>
      <c r="AK48" s="17"/>
      <c r="AL48" s="17"/>
      <c r="AM48" s="17"/>
      <c r="AN48" s="18">
        <v>2434</v>
      </c>
      <c r="AO48" s="17"/>
      <c r="AP48" s="18">
        <v>26860</v>
      </c>
      <c r="AQ48" s="17"/>
      <c r="AR48" s="17"/>
      <c r="AS48" s="18">
        <v>3616</v>
      </c>
      <c r="AT48" s="18">
        <v>5762</v>
      </c>
      <c r="AU48" s="17"/>
      <c r="AV48" s="17"/>
      <c r="AW48" s="17"/>
      <c r="AX48" s="17"/>
      <c r="CC48" s="8">
        <v>41852</v>
      </c>
      <c r="CD48" s="198">
        <f t="shared" si="1"/>
        <v>14</v>
      </c>
    </row>
    <row r="49" spans="1:82">
      <c r="A49" t="str">
        <f t="shared" si="2"/>
        <v>September2014</v>
      </c>
      <c r="C49" t="s">
        <v>2</v>
      </c>
      <c r="D49">
        <v>2014</v>
      </c>
      <c r="E49" s="17"/>
      <c r="F49" s="17"/>
      <c r="G49" s="17"/>
      <c r="H49" s="17"/>
      <c r="I49" s="17"/>
      <c r="J49" s="18">
        <v>3562</v>
      </c>
      <c r="K49" s="18"/>
      <c r="L49" s="17"/>
      <c r="M49" s="18">
        <v>12072</v>
      </c>
      <c r="N49" s="17"/>
      <c r="O49" s="17"/>
      <c r="P49" s="17"/>
      <c r="Q49" s="18">
        <v>2554</v>
      </c>
      <c r="R49" s="18">
        <v>1030</v>
      </c>
      <c r="S49" s="17"/>
      <c r="T49" s="17"/>
      <c r="U49" s="18">
        <v>4194</v>
      </c>
      <c r="V49" s="18"/>
      <c r="W49" s="18">
        <v>7606</v>
      </c>
      <c r="X49" s="18"/>
      <c r="Y49" s="17"/>
      <c r="Z49" s="18">
        <v>10204</v>
      </c>
      <c r="AA49" s="17"/>
      <c r="AB49" s="17"/>
      <c r="AC49" s="18">
        <v>12968</v>
      </c>
      <c r="AD49" s="18">
        <v>9296</v>
      </c>
      <c r="AE49" s="17"/>
      <c r="AF49" s="18">
        <v>7011</v>
      </c>
      <c r="AG49" s="17"/>
      <c r="AH49" s="17"/>
      <c r="AI49" s="17"/>
      <c r="AJ49" s="17"/>
      <c r="AK49" s="17"/>
      <c r="AL49" s="17"/>
      <c r="AM49" s="17"/>
      <c r="AN49" s="18">
        <v>2398</v>
      </c>
      <c r="AO49" s="17"/>
      <c r="AP49" s="18">
        <v>28676</v>
      </c>
      <c r="AQ49" s="17"/>
      <c r="AR49" s="17"/>
      <c r="AS49" s="18">
        <v>3562</v>
      </c>
      <c r="AT49" s="18">
        <v>3721</v>
      </c>
      <c r="AU49" s="17"/>
      <c r="AV49" s="17"/>
      <c r="AW49" s="17"/>
      <c r="AX49" s="17"/>
      <c r="CC49" s="8">
        <v>41883</v>
      </c>
      <c r="CD49" s="198">
        <f t="shared" si="1"/>
        <v>14</v>
      </c>
    </row>
    <row r="50" spans="1:82">
      <c r="A50" t="str">
        <f t="shared" si="2"/>
        <v>October2014</v>
      </c>
      <c r="C50" t="s">
        <v>62</v>
      </c>
      <c r="D50">
        <v>2014</v>
      </c>
      <c r="E50" s="17"/>
      <c r="F50" s="18">
        <v>7077</v>
      </c>
      <c r="G50" s="17"/>
      <c r="H50" s="17"/>
      <c r="I50" s="17"/>
      <c r="J50" s="18">
        <v>4063</v>
      </c>
      <c r="K50" s="18"/>
      <c r="L50" s="17"/>
      <c r="M50" s="18">
        <v>14115</v>
      </c>
      <c r="N50" s="18">
        <v>7649</v>
      </c>
      <c r="O50" s="17"/>
      <c r="P50" s="17"/>
      <c r="Q50" s="18">
        <v>2738</v>
      </c>
      <c r="R50" s="18">
        <v>1068</v>
      </c>
      <c r="S50" s="17"/>
      <c r="T50" s="17"/>
      <c r="U50" s="18">
        <v>5202</v>
      </c>
      <c r="V50" s="18"/>
      <c r="W50" s="18">
        <v>8429</v>
      </c>
      <c r="X50" s="18"/>
      <c r="Y50" s="17"/>
      <c r="Z50" s="18">
        <v>12291</v>
      </c>
      <c r="AA50" s="17"/>
      <c r="AB50" s="17"/>
      <c r="AC50" s="18">
        <v>15681</v>
      </c>
      <c r="AD50" s="18">
        <v>11708</v>
      </c>
      <c r="AE50" s="17"/>
      <c r="AF50" s="18">
        <v>8684</v>
      </c>
      <c r="AG50" s="17"/>
      <c r="AH50" s="17"/>
      <c r="AI50" s="17"/>
      <c r="AJ50" s="17"/>
      <c r="AK50" s="17"/>
      <c r="AL50" s="17"/>
      <c r="AM50" s="17"/>
      <c r="AN50" s="18">
        <v>2830</v>
      </c>
      <c r="AO50" s="17"/>
      <c r="AP50" s="18">
        <v>32388</v>
      </c>
      <c r="AQ50" s="17"/>
      <c r="AR50" s="17"/>
      <c r="AS50" s="18">
        <v>3631</v>
      </c>
      <c r="AT50" s="18">
        <v>5005</v>
      </c>
      <c r="AU50" s="17"/>
      <c r="AV50" s="17"/>
      <c r="AW50" s="17"/>
      <c r="AX50" s="17"/>
      <c r="CC50" s="8">
        <v>41913</v>
      </c>
      <c r="CD50" s="198">
        <f t="shared" si="1"/>
        <v>16</v>
      </c>
    </row>
    <row r="51" spans="1:82">
      <c r="A51" t="str">
        <f t="shared" si="2"/>
        <v>November2014</v>
      </c>
      <c r="C51" t="s">
        <v>63</v>
      </c>
      <c r="D51">
        <v>2014</v>
      </c>
      <c r="E51" s="17"/>
      <c r="F51" s="18">
        <v>6790</v>
      </c>
      <c r="G51" s="17"/>
      <c r="H51" s="17"/>
      <c r="I51" s="17"/>
      <c r="J51" s="18">
        <v>4352</v>
      </c>
      <c r="K51" s="18"/>
      <c r="L51" s="17"/>
      <c r="M51" s="18">
        <v>13288</v>
      </c>
      <c r="N51" s="18">
        <v>7264</v>
      </c>
      <c r="O51" s="17"/>
      <c r="P51" s="17"/>
      <c r="Q51" s="18">
        <v>2795</v>
      </c>
      <c r="R51" s="18">
        <v>1260</v>
      </c>
      <c r="S51" s="17"/>
      <c r="T51" s="18">
        <v>14576</v>
      </c>
      <c r="U51" s="18">
        <v>5285</v>
      </c>
      <c r="V51" s="18"/>
      <c r="W51" s="18">
        <v>8735</v>
      </c>
      <c r="X51" s="18"/>
      <c r="Y51" s="17"/>
      <c r="Z51" s="18">
        <v>13546</v>
      </c>
      <c r="AA51" s="17"/>
      <c r="AB51" s="17"/>
      <c r="AC51" s="18">
        <v>15704</v>
      </c>
      <c r="AD51" s="18">
        <v>11749</v>
      </c>
      <c r="AE51" s="17"/>
      <c r="AF51" s="18">
        <v>6589</v>
      </c>
      <c r="AG51" s="17"/>
      <c r="AH51" s="17"/>
      <c r="AI51" s="17"/>
      <c r="AJ51" s="17"/>
      <c r="AK51" s="17"/>
      <c r="AL51" s="17"/>
      <c r="AM51" s="17"/>
      <c r="AN51" s="18">
        <v>2805</v>
      </c>
      <c r="AO51" s="18">
        <v>10808</v>
      </c>
      <c r="AP51" s="18">
        <v>33813</v>
      </c>
      <c r="AQ51" s="17"/>
      <c r="AR51" s="17"/>
      <c r="AS51" s="18">
        <v>3499</v>
      </c>
      <c r="AT51" s="18">
        <v>5348</v>
      </c>
      <c r="AU51" s="17"/>
      <c r="AV51" s="17"/>
      <c r="AW51" s="17"/>
      <c r="AX51" s="17"/>
      <c r="CC51" s="8">
        <v>41944</v>
      </c>
      <c r="CD51" s="198">
        <f t="shared" si="1"/>
        <v>18</v>
      </c>
    </row>
    <row r="52" spans="1:82">
      <c r="A52" t="str">
        <f t="shared" si="2"/>
        <v>December2014</v>
      </c>
      <c r="C52" t="s">
        <v>50</v>
      </c>
      <c r="D52">
        <v>2014</v>
      </c>
      <c r="E52" s="17"/>
      <c r="F52" s="18">
        <v>6104</v>
      </c>
      <c r="G52" s="17"/>
      <c r="H52" s="17"/>
      <c r="I52" s="17"/>
      <c r="J52" s="18">
        <v>3558</v>
      </c>
      <c r="K52" s="18"/>
      <c r="L52" s="17"/>
      <c r="M52" s="18">
        <v>11328</v>
      </c>
      <c r="N52" s="18">
        <v>6386</v>
      </c>
      <c r="O52" s="17"/>
      <c r="P52" s="17"/>
      <c r="Q52" s="18">
        <v>2868</v>
      </c>
      <c r="R52" s="18">
        <v>1088</v>
      </c>
      <c r="S52" s="17"/>
      <c r="T52" s="18">
        <v>12882</v>
      </c>
      <c r="U52" s="18">
        <v>4532</v>
      </c>
      <c r="V52" s="18"/>
      <c r="W52" s="18">
        <v>7879</v>
      </c>
      <c r="X52" s="18"/>
      <c r="Y52" s="17"/>
      <c r="Z52" s="18">
        <v>12144</v>
      </c>
      <c r="AA52" s="17"/>
      <c r="AB52" s="17"/>
      <c r="AC52" s="18">
        <v>13142</v>
      </c>
      <c r="AD52" s="18">
        <v>10302</v>
      </c>
      <c r="AE52" s="17"/>
      <c r="AF52" s="18">
        <v>8120</v>
      </c>
      <c r="AG52" s="17"/>
      <c r="AH52" s="17"/>
      <c r="AI52" s="17"/>
      <c r="AJ52" s="17"/>
      <c r="AK52" s="17"/>
      <c r="AL52" s="17"/>
      <c r="AM52" s="17"/>
      <c r="AN52" s="18">
        <v>2721</v>
      </c>
      <c r="AO52" s="18">
        <v>9117</v>
      </c>
      <c r="AP52" s="18">
        <v>31958</v>
      </c>
      <c r="AQ52" s="17"/>
      <c r="AR52" s="17"/>
      <c r="AS52" s="18">
        <v>3754</v>
      </c>
      <c r="AT52" s="18">
        <v>4836</v>
      </c>
      <c r="AU52" s="17"/>
      <c r="AV52" s="17"/>
      <c r="AW52" s="17"/>
      <c r="AX52" s="17"/>
      <c r="CC52" s="8">
        <v>41974</v>
      </c>
      <c r="CD52" s="198">
        <f t="shared" si="1"/>
        <v>18</v>
      </c>
    </row>
    <row r="53" spans="1:82">
      <c r="A53" t="str">
        <f t="shared" si="2"/>
        <v>January2015</v>
      </c>
      <c r="C53" t="s">
        <v>53</v>
      </c>
      <c r="D53">
        <v>2015</v>
      </c>
      <c r="E53" s="17"/>
      <c r="F53" s="18">
        <v>7890</v>
      </c>
      <c r="G53" s="17"/>
      <c r="H53" s="17"/>
      <c r="I53" s="17"/>
      <c r="J53" s="18">
        <v>4649</v>
      </c>
      <c r="K53" s="18"/>
      <c r="L53" s="17"/>
      <c r="M53" s="18">
        <v>14337</v>
      </c>
      <c r="N53" s="18">
        <v>8220</v>
      </c>
      <c r="O53" s="17"/>
      <c r="P53" s="17"/>
      <c r="Q53" s="18">
        <v>3030</v>
      </c>
      <c r="R53" s="18">
        <v>1503</v>
      </c>
      <c r="S53" s="17"/>
      <c r="T53" s="18">
        <v>15417</v>
      </c>
      <c r="U53" s="18">
        <v>5743</v>
      </c>
      <c r="V53" s="18"/>
      <c r="W53" s="18">
        <v>9019</v>
      </c>
      <c r="X53" s="18"/>
      <c r="Y53" s="17"/>
      <c r="Z53" s="18">
        <v>16340</v>
      </c>
      <c r="AA53" s="17"/>
      <c r="AB53" s="17"/>
      <c r="AC53" s="18">
        <v>16650</v>
      </c>
      <c r="AD53" s="18">
        <v>13686</v>
      </c>
      <c r="AE53" s="17"/>
      <c r="AF53" s="18">
        <v>14372</v>
      </c>
      <c r="AG53" s="17"/>
      <c r="AH53" s="17"/>
      <c r="AI53" s="17"/>
      <c r="AJ53" s="17"/>
      <c r="AK53" s="17"/>
      <c r="AL53" s="17"/>
      <c r="AM53" s="17"/>
      <c r="AN53" s="18">
        <v>3790</v>
      </c>
      <c r="AO53" s="18">
        <v>10910</v>
      </c>
      <c r="AP53" s="18">
        <v>43544</v>
      </c>
      <c r="AQ53" s="17"/>
      <c r="AR53" s="17"/>
      <c r="AS53" s="18">
        <v>6144</v>
      </c>
      <c r="AT53" s="18">
        <v>6407</v>
      </c>
      <c r="AU53" s="17"/>
      <c r="AV53" s="17"/>
      <c r="AW53" s="17"/>
      <c r="AX53" s="17"/>
      <c r="CC53" s="8">
        <v>42005</v>
      </c>
      <c r="CD53" s="198">
        <f t="shared" si="1"/>
        <v>18</v>
      </c>
    </row>
    <row r="54" spans="1:82">
      <c r="A54" t="str">
        <f t="shared" si="2"/>
        <v>February2015</v>
      </c>
      <c r="C54" t="s">
        <v>55</v>
      </c>
      <c r="D54">
        <v>2015</v>
      </c>
      <c r="E54" s="17"/>
      <c r="F54" s="18">
        <v>7965</v>
      </c>
      <c r="G54" s="17"/>
      <c r="H54" s="17"/>
      <c r="I54" s="17"/>
      <c r="J54" s="18">
        <v>4326</v>
      </c>
      <c r="K54" s="18"/>
      <c r="L54" s="17"/>
      <c r="M54" s="18">
        <v>15041</v>
      </c>
      <c r="N54" s="18">
        <v>8314</v>
      </c>
      <c r="O54" s="17"/>
      <c r="P54" s="17"/>
      <c r="Q54" s="18">
        <v>2888</v>
      </c>
      <c r="R54" s="18">
        <v>1470</v>
      </c>
      <c r="S54" s="17"/>
      <c r="T54" s="18">
        <v>16235</v>
      </c>
      <c r="U54" s="18">
        <v>5923</v>
      </c>
      <c r="V54" s="18"/>
      <c r="W54" s="18">
        <v>9370</v>
      </c>
      <c r="X54" s="18"/>
      <c r="Y54" s="17"/>
      <c r="Z54" s="18">
        <v>14358</v>
      </c>
      <c r="AA54" s="17"/>
      <c r="AB54" s="17"/>
      <c r="AC54" s="18">
        <v>18093</v>
      </c>
      <c r="AD54" s="18">
        <v>14479</v>
      </c>
      <c r="AE54" s="17"/>
      <c r="AF54" s="18">
        <v>11956</v>
      </c>
      <c r="AG54" s="17"/>
      <c r="AH54" s="17"/>
      <c r="AI54" s="17"/>
      <c r="AJ54" s="17"/>
      <c r="AK54" s="17"/>
      <c r="AL54" s="17"/>
      <c r="AM54" s="17"/>
      <c r="AN54" s="18">
        <v>3307</v>
      </c>
      <c r="AO54" s="18">
        <v>11450</v>
      </c>
      <c r="AP54" s="18">
        <v>38732</v>
      </c>
      <c r="AQ54" s="17"/>
      <c r="AR54" s="17"/>
      <c r="AS54" s="18">
        <v>4272</v>
      </c>
      <c r="AT54" s="18">
        <v>5596</v>
      </c>
      <c r="AU54" s="17"/>
      <c r="AV54" s="17"/>
      <c r="AW54" s="17"/>
      <c r="AX54" s="17"/>
      <c r="CC54" s="8">
        <v>42036</v>
      </c>
      <c r="CD54" s="198">
        <f t="shared" si="1"/>
        <v>18</v>
      </c>
    </row>
    <row r="55" spans="1:82">
      <c r="A55" t="str">
        <f t="shared" si="2"/>
        <v>March2015</v>
      </c>
      <c r="C55" t="s">
        <v>56</v>
      </c>
      <c r="D55">
        <v>2015</v>
      </c>
      <c r="E55" s="17"/>
      <c r="F55" s="18">
        <v>8180</v>
      </c>
      <c r="G55" s="17"/>
      <c r="H55" s="17"/>
      <c r="I55" s="17"/>
      <c r="J55" s="18">
        <v>4208</v>
      </c>
      <c r="K55" s="18"/>
      <c r="L55" s="17"/>
      <c r="M55" s="18">
        <v>18610</v>
      </c>
      <c r="N55" s="18">
        <v>9200</v>
      </c>
      <c r="O55" s="17"/>
      <c r="P55" s="17"/>
      <c r="Q55" s="18">
        <v>3046</v>
      </c>
      <c r="R55" s="18">
        <v>1516</v>
      </c>
      <c r="S55" s="17"/>
      <c r="T55" s="18">
        <v>19572</v>
      </c>
      <c r="U55" s="18">
        <v>6067</v>
      </c>
      <c r="V55" s="18"/>
      <c r="W55" s="18">
        <v>9729</v>
      </c>
      <c r="X55" s="18"/>
      <c r="Y55" s="17"/>
      <c r="Z55" s="18">
        <v>15006</v>
      </c>
      <c r="AA55" s="17"/>
      <c r="AB55" s="17"/>
      <c r="AC55" s="18">
        <v>20328</v>
      </c>
      <c r="AD55" s="18">
        <v>14776</v>
      </c>
      <c r="AE55" s="17"/>
      <c r="AF55" s="18">
        <v>11706</v>
      </c>
      <c r="AG55" s="17"/>
      <c r="AH55" s="17"/>
      <c r="AI55" s="17"/>
      <c r="AJ55" s="17"/>
      <c r="AK55" s="17"/>
      <c r="AL55" s="17"/>
      <c r="AM55" s="17"/>
      <c r="AN55" s="18">
        <v>3206</v>
      </c>
      <c r="AO55" s="18">
        <v>16316</v>
      </c>
      <c r="AP55" s="18">
        <v>41217</v>
      </c>
      <c r="AQ55" s="17"/>
      <c r="AR55" s="17"/>
      <c r="AS55" s="18">
        <v>4349</v>
      </c>
      <c r="AT55" s="18">
        <v>5065</v>
      </c>
      <c r="AU55" s="17"/>
      <c r="AV55" s="17"/>
      <c r="AW55" s="17"/>
      <c r="AX55" s="17"/>
      <c r="CC55" s="8">
        <v>42064</v>
      </c>
      <c r="CD55" s="198">
        <f t="shared" si="1"/>
        <v>18</v>
      </c>
    </row>
    <row r="56" spans="1:82">
      <c r="A56" t="str">
        <f t="shared" si="2"/>
        <v>April2015</v>
      </c>
      <c r="C56" t="s">
        <v>57</v>
      </c>
      <c r="D56">
        <v>2015</v>
      </c>
      <c r="E56" s="17"/>
      <c r="F56" s="18">
        <v>7363</v>
      </c>
      <c r="G56" s="17"/>
      <c r="H56" s="17"/>
      <c r="I56" s="17"/>
      <c r="J56" s="18">
        <v>3461</v>
      </c>
      <c r="K56" s="18"/>
      <c r="L56" s="17"/>
      <c r="M56" s="18">
        <v>14346</v>
      </c>
      <c r="N56" s="18">
        <v>7516</v>
      </c>
      <c r="O56" s="17"/>
      <c r="P56" s="17"/>
      <c r="Q56" s="18">
        <v>2577</v>
      </c>
      <c r="R56" s="18">
        <v>1202</v>
      </c>
      <c r="S56" s="17"/>
      <c r="T56" s="18">
        <v>15374</v>
      </c>
      <c r="U56" s="18">
        <v>5285</v>
      </c>
      <c r="V56" s="18"/>
      <c r="W56" s="18">
        <v>7887</v>
      </c>
      <c r="X56" s="18"/>
      <c r="Y56" s="17"/>
      <c r="Z56" s="18">
        <v>12774</v>
      </c>
      <c r="AA56" s="17"/>
      <c r="AB56" s="17"/>
      <c r="AC56" s="18">
        <v>15612</v>
      </c>
      <c r="AD56" s="18">
        <v>11606</v>
      </c>
      <c r="AE56" s="17"/>
      <c r="AF56" s="18">
        <v>12030</v>
      </c>
      <c r="AG56" s="17"/>
      <c r="AH56" s="17"/>
      <c r="AI56" s="17"/>
      <c r="AJ56" s="17"/>
      <c r="AK56" s="17"/>
      <c r="AL56" s="17"/>
      <c r="AM56" s="17"/>
      <c r="AN56" s="18">
        <v>2221</v>
      </c>
      <c r="AO56" s="18">
        <v>12578</v>
      </c>
      <c r="AP56" s="18">
        <v>34947</v>
      </c>
      <c r="AQ56" s="17"/>
      <c r="AR56" s="17"/>
      <c r="AS56" s="18">
        <v>3790</v>
      </c>
      <c r="AT56" s="18">
        <v>4467</v>
      </c>
      <c r="AU56" s="17"/>
      <c r="AV56" s="17"/>
      <c r="AW56" s="17"/>
      <c r="AX56" s="17"/>
      <c r="CC56" s="8">
        <v>42095</v>
      </c>
      <c r="CD56" s="198">
        <f t="shared" si="1"/>
        <v>18</v>
      </c>
    </row>
    <row r="57" spans="1:82">
      <c r="A57" t="str">
        <f t="shared" si="2"/>
        <v>May2015</v>
      </c>
      <c r="C57" t="s">
        <v>58</v>
      </c>
      <c r="D57">
        <v>2015</v>
      </c>
      <c r="E57" s="17"/>
      <c r="F57" s="18">
        <v>7052</v>
      </c>
      <c r="G57" s="17"/>
      <c r="H57" s="17"/>
      <c r="I57" s="17"/>
      <c r="J57" s="18">
        <v>3441</v>
      </c>
      <c r="K57" s="18"/>
      <c r="L57" s="17"/>
      <c r="M57" s="18">
        <v>15241</v>
      </c>
      <c r="N57" s="18">
        <v>7339</v>
      </c>
      <c r="O57" s="17"/>
      <c r="P57" s="17"/>
      <c r="Q57" s="18">
        <v>2509</v>
      </c>
      <c r="R57" s="18">
        <v>1056</v>
      </c>
      <c r="S57" s="17"/>
      <c r="T57" s="18">
        <v>15517</v>
      </c>
      <c r="U57" s="18">
        <v>5369</v>
      </c>
      <c r="V57" s="18"/>
      <c r="W57" s="18">
        <v>7930</v>
      </c>
      <c r="X57" s="18"/>
      <c r="Y57" s="17"/>
      <c r="Z57" s="18">
        <v>11098</v>
      </c>
      <c r="AA57" s="17"/>
      <c r="AB57" s="17"/>
      <c r="AC57" s="18">
        <v>15216</v>
      </c>
      <c r="AD57" s="18">
        <v>11062</v>
      </c>
      <c r="AE57" s="17"/>
      <c r="AF57" s="18">
        <v>8663</v>
      </c>
      <c r="AG57" s="17"/>
      <c r="AH57" s="17"/>
      <c r="AI57" s="17"/>
      <c r="AJ57" s="17"/>
      <c r="AK57" s="17"/>
      <c r="AL57" s="17"/>
      <c r="AM57" s="17"/>
      <c r="AN57" s="18">
        <v>2396</v>
      </c>
      <c r="AO57" s="18">
        <v>13392</v>
      </c>
      <c r="AP57" s="18">
        <v>32327</v>
      </c>
      <c r="AQ57" s="17"/>
      <c r="AR57" s="17"/>
      <c r="AS57" s="18">
        <v>2546</v>
      </c>
      <c r="AT57" s="18">
        <v>3770</v>
      </c>
      <c r="AU57" s="17"/>
      <c r="AV57" s="17"/>
      <c r="AW57" s="17"/>
      <c r="AX57" s="17"/>
      <c r="CC57" s="8">
        <v>42125</v>
      </c>
      <c r="CD57" s="198">
        <f t="shared" si="1"/>
        <v>18</v>
      </c>
    </row>
    <row r="58" spans="1:82">
      <c r="A58" t="str">
        <f t="shared" si="2"/>
        <v>June2015</v>
      </c>
      <c r="C58" t="s">
        <v>59</v>
      </c>
      <c r="D58">
        <v>2015</v>
      </c>
      <c r="E58" s="17"/>
      <c r="F58" s="18">
        <v>5804</v>
      </c>
      <c r="G58" s="17"/>
      <c r="H58" s="17"/>
      <c r="I58" s="17"/>
      <c r="J58" s="18">
        <v>3171</v>
      </c>
      <c r="K58" s="18"/>
      <c r="L58" s="17"/>
      <c r="M58" s="18">
        <v>13154</v>
      </c>
      <c r="N58" s="18">
        <v>6415</v>
      </c>
      <c r="O58" s="17"/>
      <c r="P58" s="17"/>
      <c r="Q58" s="18">
        <v>2484</v>
      </c>
      <c r="R58" s="18">
        <v>1103</v>
      </c>
      <c r="S58" s="17"/>
      <c r="T58" s="18">
        <v>13620</v>
      </c>
      <c r="U58" s="18">
        <v>5264</v>
      </c>
      <c r="V58" s="18"/>
      <c r="W58" s="18">
        <v>7801</v>
      </c>
      <c r="X58" s="18"/>
      <c r="Y58" s="17"/>
      <c r="Z58" s="18">
        <v>9473</v>
      </c>
      <c r="AA58" s="17"/>
      <c r="AB58" s="17"/>
      <c r="AC58" s="18">
        <v>13810</v>
      </c>
      <c r="AD58" s="18">
        <v>9644</v>
      </c>
      <c r="AE58" s="17"/>
      <c r="AF58" s="18">
        <v>7942</v>
      </c>
      <c r="AG58" s="17"/>
      <c r="AH58" s="17"/>
      <c r="AI58" s="17"/>
      <c r="AJ58" s="17"/>
      <c r="AK58" s="17"/>
      <c r="AL58" s="17"/>
      <c r="AM58" s="17"/>
      <c r="AN58" s="18">
        <v>2057</v>
      </c>
      <c r="AO58" s="18">
        <v>10910</v>
      </c>
      <c r="AP58" s="18">
        <v>28011</v>
      </c>
      <c r="AQ58" s="17"/>
      <c r="AR58" s="18">
        <v>7096</v>
      </c>
      <c r="AS58" s="18">
        <v>2084</v>
      </c>
      <c r="AT58" s="18">
        <v>3681</v>
      </c>
      <c r="AU58" s="17"/>
      <c r="AV58" s="17"/>
      <c r="AW58" s="17"/>
      <c r="AX58" s="17"/>
      <c r="CC58" s="8">
        <v>42156</v>
      </c>
      <c r="CD58" s="198">
        <f t="shared" si="1"/>
        <v>19</v>
      </c>
    </row>
    <row r="59" spans="1:82">
      <c r="A59" t="str">
        <f t="shared" si="2"/>
        <v>July2015</v>
      </c>
      <c r="C59" t="s">
        <v>60</v>
      </c>
      <c r="D59">
        <v>2015</v>
      </c>
      <c r="E59" s="17"/>
      <c r="F59" s="18">
        <v>5592</v>
      </c>
      <c r="G59" s="17"/>
      <c r="H59" s="17"/>
      <c r="I59" s="17"/>
      <c r="J59" s="18">
        <v>3227</v>
      </c>
      <c r="K59" s="18"/>
      <c r="L59" s="17"/>
      <c r="M59" s="18">
        <v>12334</v>
      </c>
      <c r="N59" s="18">
        <v>5967</v>
      </c>
      <c r="O59" s="17"/>
      <c r="P59" s="17"/>
      <c r="Q59" s="18">
        <v>2297</v>
      </c>
      <c r="R59" s="18">
        <v>1307</v>
      </c>
      <c r="S59" s="17"/>
      <c r="T59" s="18">
        <v>12664</v>
      </c>
      <c r="U59" s="18">
        <v>4113</v>
      </c>
      <c r="V59" s="18"/>
      <c r="W59" s="18">
        <v>6612</v>
      </c>
      <c r="X59" s="18"/>
      <c r="Y59" s="17"/>
      <c r="Z59" s="18">
        <v>8734</v>
      </c>
      <c r="AA59" s="17"/>
      <c r="AB59" s="17"/>
      <c r="AC59" s="18">
        <v>12528</v>
      </c>
      <c r="AD59" s="18">
        <v>7009</v>
      </c>
      <c r="AE59" s="17"/>
      <c r="AF59" s="18">
        <v>7214</v>
      </c>
      <c r="AG59" s="17"/>
      <c r="AH59" s="17"/>
      <c r="AI59" s="17"/>
      <c r="AJ59" s="17"/>
      <c r="AK59" s="17"/>
      <c r="AL59" s="17"/>
      <c r="AM59" s="17"/>
      <c r="AN59" s="18">
        <v>2071</v>
      </c>
      <c r="AO59" s="18">
        <v>9435</v>
      </c>
      <c r="AP59" s="18">
        <v>26755</v>
      </c>
      <c r="AQ59" s="17"/>
      <c r="AR59" s="18">
        <v>9951</v>
      </c>
      <c r="AS59" s="18">
        <v>2244</v>
      </c>
      <c r="AT59" s="18">
        <v>3093</v>
      </c>
      <c r="AU59" s="17"/>
      <c r="AV59" s="17"/>
      <c r="AW59" s="17"/>
      <c r="AX59" s="17"/>
      <c r="CC59" s="8">
        <v>42186</v>
      </c>
      <c r="CD59" s="198">
        <f t="shared" si="1"/>
        <v>19</v>
      </c>
    </row>
    <row r="60" spans="1:82">
      <c r="A60" t="str">
        <f t="shared" si="2"/>
        <v>August2015</v>
      </c>
      <c r="C60" t="s">
        <v>61</v>
      </c>
      <c r="D60">
        <v>2015</v>
      </c>
      <c r="E60" s="17"/>
      <c r="F60" s="18">
        <v>5931</v>
      </c>
      <c r="G60" s="18">
        <v>3630</v>
      </c>
      <c r="H60" s="17"/>
      <c r="I60" s="17"/>
      <c r="J60" s="18">
        <v>3405</v>
      </c>
      <c r="K60" s="18"/>
      <c r="L60" s="17"/>
      <c r="M60" s="18">
        <v>13342</v>
      </c>
      <c r="N60" s="18">
        <v>6413</v>
      </c>
      <c r="O60" s="17"/>
      <c r="P60" s="17"/>
      <c r="Q60" s="18">
        <v>2523</v>
      </c>
      <c r="R60" s="17">
        <v>998</v>
      </c>
      <c r="S60" s="17"/>
      <c r="T60" s="18">
        <v>13921</v>
      </c>
      <c r="U60" s="18">
        <v>4622</v>
      </c>
      <c r="V60" s="18"/>
      <c r="W60" s="18">
        <v>7554</v>
      </c>
      <c r="X60" s="18"/>
      <c r="Y60" s="17"/>
      <c r="Z60" s="18">
        <v>9651</v>
      </c>
      <c r="AA60" s="17"/>
      <c r="AB60" s="17"/>
      <c r="AC60" s="18">
        <v>13111</v>
      </c>
      <c r="AD60" s="18">
        <v>8276</v>
      </c>
      <c r="AE60" s="17"/>
      <c r="AF60" s="18">
        <v>7900</v>
      </c>
      <c r="AG60" s="17"/>
      <c r="AH60" s="17"/>
      <c r="AI60" s="17"/>
      <c r="AJ60" s="17"/>
      <c r="AK60" s="17"/>
      <c r="AL60" s="17"/>
      <c r="AM60" s="17"/>
      <c r="AN60" s="18">
        <v>2410</v>
      </c>
      <c r="AO60" s="18">
        <v>11359</v>
      </c>
      <c r="AP60" s="18">
        <v>28850</v>
      </c>
      <c r="AQ60" s="17"/>
      <c r="AR60" s="18">
        <v>9796</v>
      </c>
      <c r="AS60" s="18">
        <v>2266</v>
      </c>
      <c r="AT60" s="18">
        <v>3401</v>
      </c>
      <c r="AU60" s="17"/>
      <c r="AV60" s="17"/>
      <c r="AW60" s="17"/>
      <c r="AX60" s="17"/>
      <c r="CC60" s="8">
        <v>42217</v>
      </c>
      <c r="CD60" s="198">
        <f t="shared" si="1"/>
        <v>20</v>
      </c>
    </row>
    <row r="61" spans="1:82">
      <c r="A61" t="str">
        <f t="shared" si="2"/>
        <v>September2015</v>
      </c>
      <c r="C61" t="s">
        <v>2</v>
      </c>
      <c r="D61">
        <v>2015</v>
      </c>
      <c r="E61" s="17"/>
      <c r="F61" s="18">
        <v>6546</v>
      </c>
      <c r="G61" s="18">
        <v>4219</v>
      </c>
      <c r="H61" s="17"/>
      <c r="I61" s="17"/>
      <c r="J61" s="18">
        <v>3440</v>
      </c>
      <c r="K61" s="18"/>
      <c r="L61" s="17"/>
      <c r="M61" s="18">
        <v>12905</v>
      </c>
      <c r="N61" s="18">
        <v>6901</v>
      </c>
      <c r="O61" s="17"/>
      <c r="P61" s="17"/>
      <c r="Q61" s="18">
        <v>2299</v>
      </c>
      <c r="R61" s="17">
        <v>944</v>
      </c>
      <c r="S61" s="17"/>
      <c r="T61" s="18">
        <v>13833</v>
      </c>
      <c r="U61" s="18">
        <v>4754</v>
      </c>
      <c r="V61" s="18"/>
      <c r="W61" s="18">
        <v>7472</v>
      </c>
      <c r="X61" s="18"/>
      <c r="Y61" s="17"/>
      <c r="Z61" s="18">
        <v>10157</v>
      </c>
      <c r="AA61" s="17"/>
      <c r="AB61" s="17"/>
      <c r="AC61" s="18">
        <v>13988</v>
      </c>
      <c r="AD61" s="18">
        <v>11006</v>
      </c>
      <c r="AE61" s="17"/>
      <c r="AF61" s="18">
        <v>8051</v>
      </c>
      <c r="AG61" s="17"/>
      <c r="AH61" s="17"/>
      <c r="AI61" s="17"/>
      <c r="AJ61" s="17"/>
      <c r="AK61" s="17"/>
      <c r="AL61" s="17"/>
      <c r="AM61" s="17"/>
      <c r="AN61" s="18">
        <v>2507</v>
      </c>
      <c r="AO61" s="18">
        <v>11233</v>
      </c>
      <c r="AP61" s="18">
        <v>29790</v>
      </c>
      <c r="AQ61" s="17"/>
      <c r="AR61" s="18">
        <v>10595</v>
      </c>
      <c r="AS61" s="18">
        <v>2666</v>
      </c>
      <c r="AT61" s="18">
        <v>3747</v>
      </c>
      <c r="AU61" s="17"/>
      <c r="AV61" s="17"/>
      <c r="AW61" s="17"/>
      <c r="AX61" s="17"/>
      <c r="CC61" s="8">
        <v>42248</v>
      </c>
      <c r="CD61" s="198">
        <f t="shared" si="1"/>
        <v>20</v>
      </c>
    </row>
    <row r="62" spans="1:82">
      <c r="A62" t="str">
        <f t="shared" si="2"/>
        <v>October2015</v>
      </c>
      <c r="C62" t="s">
        <v>62</v>
      </c>
      <c r="D62">
        <v>2015</v>
      </c>
      <c r="E62" s="17"/>
      <c r="F62" s="18">
        <v>8252</v>
      </c>
      <c r="G62" s="18">
        <v>5088</v>
      </c>
      <c r="H62" s="17"/>
      <c r="I62" s="17"/>
      <c r="J62" s="18">
        <v>4283</v>
      </c>
      <c r="K62" s="18"/>
      <c r="L62" s="17"/>
      <c r="M62" s="18">
        <v>16083</v>
      </c>
      <c r="N62" s="18">
        <v>8449</v>
      </c>
      <c r="O62" s="17"/>
      <c r="P62" s="17"/>
      <c r="Q62" s="18">
        <v>2619</v>
      </c>
      <c r="R62" s="18">
        <v>1150</v>
      </c>
      <c r="S62" s="17"/>
      <c r="T62" s="18">
        <v>17175</v>
      </c>
      <c r="U62" s="18">
        <v>5752</v>
      </c>
      <c r="V62" s="18"/>
      <c r="W62" s="18">
        <v>8441</v>
      </c>
      <c r="X62" s="18"/>
      <c r="Y62" s="17"/>
      <c r="Z62" s="18">
        <v>12718</v>
      </c>
      <c r="AA62" s="17"/>
      <c r="AB62" s="17"/>
      <c r="AC62" s="18">
        <v>16203</v>
      </c>
      <c r="AD62" s="18">
        <v>12930</v>
      </c>
      <c r="AE62" s="17"/>
      <c r="AF62" s="18">
        <v>9290</v>
      </c>
      <c r="AG62" s="17"/>
      <c r="AH62" s="17"/>
      <c r="AI62" s="17"/>
      <c r="AJ62" s="17"/>
      <c r="AK62" s="17"/>
      <c r="AL62" s="17"/>
      <c r="AM62" s="17"/>
      <c r="AN62" s="18">
        <v>3433</v>
      </c>
      <c r="AO62" s="18">
        <v>13179</v>
      </c>
      <c r="AP62" s="18">
        <v>33875</v>
      </c>
      <c r="AQ62" s="17"/>
      <c r="AR62" s="18">
        <v>14001</v>
      </c>
      <c r="AS62" s="18">
        <v>3733</v>
      </c>
      <c r="AT62" s="18">
        <v>5078</v>
      </c>
      <c r="AU62" s="17"/>
      <c r="AV62" s="17"/>
      <c r="AW62" s="17"/>
      <c r="AX62" s="17"/>
      <c r="CC62" s="8">
        <v>42278</v>
      </c>
      <c r="CD62" s="198">
        <f t="shared" si="1"/>
        <v>20</v>
      </c>
    </row>
    <row r="63" spans="1:82">
      <c r="A63" t="str">
        <f t="shared" si="2"/>
        <v>November2015</v>
      </c>
      <c r="C63" t="s">
        <v>63</v>
      </c>
      <c r="D63">
        <v>2015</v>
      </c>
      <c r="E63" s="17"/>
      <c r="F63" s="18">
        <v>8392</v>
      </c>
      <c r="G63" s="18">
        <v>5538</v>
      </c>
      <c r="H63" s="18">
        <v>7303</v>
      </c>
      <c r="I63" s="17"/>
      <c r="J63" s="18">
        <v>4434</v>
      </c>
      <c r="K63" s="18"/>
      <c r="L63" s="17"/>
      <c r="M63" s="18">
        <v>15001</v>
      </c>
      <c r="N63" s="18">
        <v>8168</v>
      </c>
      <c r="O63" s="18">
        <v>1800</v>
      </c>
      <c r="P63" s="17"/>
      <c r="Q63" s="18">
        <v>2627</v>
      </c>
      <c r="R63" s="18">
        <v>1424</v>
      </c>
      <c r="S63" s="18">
        <v>4835</v>
      </c>
      <c r="T63" s="18">
        <v>16740</v>
      </c>
      <c r="U63" s="18">
        <v>5040</v>
      </c>
      <c r="V63" s="18"/>
      <c r="W63" s="18">
        <v>8981</v>
      </c>
      <c r="X63" s="18"/>
      <c r="Y63" s="17"/>
      <c r="Z63" s="18">
        <v>13708</v>
      </c>
      <c r="AA63" s="17"/>
      <c r="AB63" s="17"/>
      <c r="AC63" s="18">
        <v>16660</v>
      </c>
      <c r="AD63" s="18">
        <v>13911</v>
      </c>
      <c r="AE63" s="17"/>
      <c r="AF63" s="18">
        <v>8827</v>
      </c>
      <c r="AG63" s="17"/>
      <c r="AH63" s="18">
        <v>31587</v>
      </c>
      <c r="AI63" s="17"/>
      <c r="AJ63" s="17"/>
      <c r="AK63" s="17"/>
      <c r="AL63" s="17"/>
      <c r="AM63" s="17"/>
      <c r="AN63" s="18">
        <v>3253</v>
      </c>
      <c r="AO63" s="18">
        <v>11920</v>
      </c>
      <c r="AP63" s="18">
        <v>37003</v>
      </c>
      <c r="AQ63" s="17"/>
      <c r="AR63" s="18">
        <v>15040</v>
      </c>
      <c r="AS63" s="18">
        <v>3228</v>
      </c>
      <c r="AT63" s="18">
        <v>5074</v>
      </c>
      <c r="AU63" s="18">
        <v>4008</v>
      </c>
      <c r="AV63" s="18">
        <v>4881</v>
      </c>
      <c r="AW63" s="17"/>
      <c r="AX63" s="17"/>
      <c r="CC63" s="8">
        <v>42309</v>
      </c>
      <c r="CD63" s="198">
        <f t="shared" si="1"/>
        <v>26</v>
      </c>
    </row>
    <row r="64" spans="1:82">
      <c r="A64" t="str">
        <f t="shared" si="2"/>
        <v>December2015</v>
      </c>
      <c r="C64" t="s">
        <v>50</v>
      </c>
      <c r="D64">
        <v>2015</v>
      </c>
      <c r="E64" s="17"/>
      <c r="F64" s="18">
        <v>9192</v>
      </c>
      <c r="G64" s="18">
        <v>5074</v>
      </c>
      <c r="H64" s="18">
        <v>8504</v>
      </c>
      <c r="I64" s="17"/>
      <c r="J64" s="18">
        <v>4190</v>
      </c>
      <c r="K64" s="18"/>
      <c r="L64" s="17"/>
      <c r="M64" s="18">
        <v>13995</v>
      </c>
      <c r="N64" s="18">
        <v>10161</v>
      </c>
      <c r="O64" s="18">
        <v>1975</v>
      </c>
      <c r="P64" s="17"/>
      <c r="Q64" s="18">
        <v>2666</v>
      </c>
      <c r="R64" s="18">
        <v>1336</v>
      </c>
      <c r="S64" s="18">
        <v>3911</v>
      </c>
      <c r="T64" s="18">
        <v>14730</v>
      </c>
      <c r="U64" s="18">
        <v>4670</v>
      </c>
      <c r="V64" s="18"/>
      <c r="W64" s="18">
        <v>8796</v>
      </c>
      <c r="X64" s="18"/>
      <c r="Y64" s="18">
        <v>29176</v>
      </c>
      <c r="Z64" s="18">
        <v>13690</v>
      </c>
      <c r="AA64" s="17"/>
      <c r="AB64" s="18">
        <v>12101</v>
      </c>
      <c r="AC64" s="18">
        <v>16295</v>
      </c>
      <c r="AD64" s="18">
        <v>13545</v>
      </c>
      <c r="AE64" s="17"/>
      <c r="AF64" s="18">
        <v>10563</v>
      </c>
      <c r="AG64" s="17"/>
      <c r="AH64" s="18">
        <v>32689</v>
      </c>
      <c r="AI64" s="17"/>
      <c r="AJ64" s="17"/>
      <c r="AK64" s="17"/>
      <c r="AL64" s="17"/>
      <c r="AM64" s="17"/>
      <c r="AN64" s="18">
        <v>3293</v>
      </c>
      <c r="AO64" s="18">
        <v>10110</v>
      </c>
      <c r="AP64" s="18">
        <v>39044</v>
      </c>
      <c r="AQ64" s="17"/>
      <c r="AR64" s="18">
        <v>23060</v>
      </c>
      <c r="AS64" s="18">
        <v>4109</v>
      </c>
      <c r="AT64" s="18">
        <v>4795</v>
      </c>
      <c r="AU64" s="18">
        <v>4286</v>
      </c>
      <c r="AV64" s="18">
        <v>3519</v>
      </c>
      <c r="AW64" s="17"/>
      <c r="AX64" s="17"/>
      <c r="CC64" s="8">
        <v>42339</v>
      </c>
      <c r="CD64" s="198">
        <f t="shared" si="1"/>
        <v>28</v>
      </c>
    </row>
    <row r="65" spans="1:83">
      <c r="A65" t="str">
        <f t="shared" si="2"/>
        <v>January2016</v>
      </c>
      <c r="C65" t="s">
        <v>53</v>
      </c>
      <c r="D65">
        <v>2016</v>
      </c>
      <c r="E65" t="str">
        <f>IF(SUMIFS('Historical_Input Data'!H$3:H$2194,'Historical_Input Data'!$B$3:$B$2194,'Historical_Monthly counts-All'!$C65,'Historical_Input Data'!$A$3:$A$2194,'Historical_Monthly counts-All'!$D65)&lt;&gt; 0,SUMIFS('Historical_Input Data'!H$3:H$2194,'Historical_Input Data'!$B$3:$B$2194,'Historical_Monthly counts-All'!$C65,'Historical_Input Data'!$A$3:$A$2194,'Historical_Monthly counts-All'!$D65),"")</f>
        <v/>
      </c>
      <c r="F65">
        <f>IF(SUMIFS('Historical_Input Data'!I$3:I$2194,'Historical_Input Data'!$B$3:$B$2194,'Historical_Monthly counts-All'!$C65,'Historical_Input Data'!$A$3:$A$2194,'Historical_Monthly counts-All'!$D65)&lt;&gt; 0,SUMIFS('Historical_Input Data'!I$3:I$2194,'Historical_Input Data'!$B$3:$B$2194,'Historical_Monthly counts-All'!$C65,'Historical_Input Data'!$A$3:$A$2194,'Historical_Monthly counts-All'!$D65),"")</f>
        <v>9741</v>
      </c>
      <c r="G65">
        <f>IF(SUMIFS('Historical_Input Data'!J$3:J$2194,'Historical_Input Data'!$B$3:$B$2194,'Historical_Monthly counts-All'!$C65,'Historical_Input Data'!$A$3:$A$2194,'Historical_Monthly counts-All'!$D65)&lt;&gt; 0,SUMIFS('Historical_Input Data'!J$3:J$2194,'Historical_Input Data'!$B$3:$B$2194,'Historical_Monthly counts-All'!$C65,'Historical_Input Data'!$A$3:$A$2194,'Historical_Monthly counts-All'!$D65),"")</f>
        <v>5402</v>
      </c>
      <c r="H65">
        <f>IF(SUMIFS('Historical_Input Data'!K$3:K$2194,'Historical_Input Data'!$B$3:$B$2194,'Historical_Monthly counts-All'!$C65,'Historical_Input Data'!$A$3:$A$2194,'Historical_Monthly counts-All'!$D65)&lt;&gt; 0,SUMIFS('Historical_Input Data'!K$3:K$2194,'Historical_Input Data'!$B$3:$B$2194,'Historical_Monthly counts-All'!$C65,'Historical_Input Data'!$A$3:$A$2194,'Historical_Monthly counts-All'!$D65),"")</f>
        <v>9041</v>
      </c>
      <c r="I65" t="str">
        <f>IF(SUMIFS('Historical_Input Data'!L$3:L$2194,'Historical_Input Data'!$B$3:$B$2194,'Historical_Monthly counts-All'!$C65,'Historical_Input Data'!$A$3:$A$2194,'Historical_Monthly counts-All'!$D65)&lt;&gt; 0,SUMIFS('Historical_Input Data'!L$3:L$2194,'Historical_Input Data'!$B$3:$B$2194,'Historical_Monthly counts-All'!$C65,'Historical_Input Data'!$A$3:$A$2194,'Historical_Monthly counts-All'!$D65),"")</f>
        <v/>
      </c>
      <c r="J65">
        <f>IF(SUMIFS('Historical_Input Data'!M$3:M$2194,'Historical_Input Data'!$B$3:$B$2194,'Historical_Monthly counts-All'!$C65,'Historical_Input Data'!$A$3:$A$2194,'Historical_Monthly counts-All'!$D65)&lt;&gt; 0,SUMIFS('Historical_Input Data'!M$3:M$2194,'Historical_Input Data'!$B$3:$B$2194,'Historical_Monthly counts-All'!$C65,'Historical_Input Data'!$A$3:$A$2194,'Historical_Monthly counts-All'!$D65),"")</f>
        <v>4384</v>
      </c>
      <c r="K65" t="str">
        <f>IF(SUMIFS('Historical_Input Data'!N$3:N$2194,'Historical_Input Data'!$B$3:$B$2194,'Historical_Monthly counts-All'!$C65,'Historical_Input Data'!$A$3:$A$2194,'Historical_Monthly counts-All'!$D65)&lt;&gt; 0,SUMIFS('Historical_Input Data'!N$3:N$2194,'Historical_Input Data'!$B$3:$B$2194,'Historical_Monthly counts-All'!$C65,'Historical_Input Data'!$A$3:$A$2194,'Historical_Monthly counts-All'!$D65),"")</f>
        <v/>
      </c>
      <c r="L65" t="str">
        <f>IF(SUMIFS('Historical_Input Data'!O$3:O$2194,'Historical_Input Data'!$B$3:$B$2194,'Historical_Monthly counts-All'!$C65,'Historical_Input Data'!$A$3:$A$2194,'Historical_Monthly counts-All'!$D65)&lt;&gt; 0,SUMIFS('Historical_Input Data'!O$3:O$2194,'Historical_Input Data'!$B$3:$B$2194,'Historical_Monthly counts-All'!$C65,'Historical_Input Data'!$A$3:$A$2194,'Historical_Monthly counts-All'!$D65),"")</f>
        <v/>
      </c>
      <c r="M65">
        <f>IF(SUMIFS('Historical_Input Data'!P$3:P$2194,'Historical_Input Data'!$B$3:$B$2194,'Historical_Monthly counts-All'!$C65,'Historical_Input Data'!$A$3:$A$2194,'Historical_Monthly counts-All'!$D65)&lt;&gt; 0,SUMIFS('Historical_Input Data'!P$3:P$2194,'Historical_Input Data'!$B$3:$B$2194,'Historical_Monthly counts-All'!$C65,'Historical_Input Data'!$A$3:$A$2194,'Historical_Monthly counts-All'!$D65),"")</f>
        <v>14078</v>
      </c>
      <c r="N65">
        <f>IF(SUMIFS('Historical_Input Data'!Q$3:Q$2194,'Historical_Input Data'!$B$3:$B$2194,'Historical_Monthly counts-All'!$C65,'Historical_Input Data'!$A$3:$A$2194,'Historical_Monthly counts-All'!$D65)&lt;&gt; 0,SUMIFS('Historical_Input Data'!Q$3:Q$2194,'Historical_Input Data'!$B$3:$B$2194,'Historical_Monthly counts-All'!$C65,'Historical_Input Data'!$A$3:$A$2194,'Historical_Monthly counts-All'!$D65),"")</f>
        <v>10680</v>
      </c>
      <c r="O65">
        <f>IF(SUMIFS('Historical_Input Data'!R$3:R$2194,'Historical_Input Data'!$B$3:$B$2194,'Historical_Monthly counts-All'!$C65,'Historical_Input Data'!$A$3:$A$2194,'Historical_Monthly counts-All'!$D65)&lt;&gt; 0,SUMIFS('Historical_Input Data'!R$3:R$2194,'Historical_Input Data'!$B$3:$B$2194,'Historical_Monthly counts-All'!$C65,'Historical_Input Data'!$A$3:$A$2194,'Historical_Monthly counts-All'!$D65),"")</f>
        <v>1969</v>
      </c>
      <c r="P65" t="str">
        <f>IF(SUMIFS('Historical_Input Data'!S$3:S$2194,'Historical_Input Data'!$B$3:$B$2194,'Historical_Monthly counts-All'!$C65,'Historical_Input Data'!$A$3:$A$2194,'Historical_Monthly counts-All'!$D65)&lt;&gt; 0,SUMIFS('Historical_Input Data'!S$3:S$2194,'Historical_Input Data'!$B$3:$B$2194,'Historical_Monthly counts-All'!$C65,'Historical_Input Data'!$A$3:$A$2194,'Historical_Monthly counts-All'!$D65),"")</f>
        <v/>
      </c>
      <c r="Q65">
        <f>IF(SUMIFS('Historical_Input Data'!T$3:T$2194,'Historical_Input Data'!$B$3:$B$2194,'Historical_Monthly counts-All'!$C65,'Historical_Input Data'!$A$3:$A$2194,'Historical_Monthly counts-All'!$D65)&lt;&gt; 0,SUMIFS('Historical_Input Data'!T$3:T$2194,'Historical_Input Data'!$B$3:$B$2194,'Historical_Monthly counts-All'!$C65,'Historical_Input Data'!$A$3:$A$2194,'Historical_Monthly counts-All'!$D65),"")</f>
        <v>2725</v>
      </c>
      <c r="R65">
        <f>IF(SUMIFS('Historical_Input Data'!U$3:U$2194,'Historical_Input Data'!$B$3:$B$2194,'Historical_Monthly counts-All'!$C65,'Historical_Input Data'!$A$3:$A$2194,'Historical_Monthly counts-All'!$D65)&lt;&gt; 0,SUMIFS('Historical_Input Data'!U$3:U$2194,'Historical_Input Data'!$B$3:$B$2194,'Historical_Monthly counts-All'!$C65,'Historical_Input Data'!$A$3:$A$2194,'Historical_Monthly counts-All'!$D65),"")</f>
        <v>1348</v>
      </c>
      <c r="S65">
        <f>IF(SUMIFS('Historical_Input Data'!V$3:V$2194,'Historical_Input Data'!$B$3:$B$2194,'Historical_Monthly counts-All'!$C65,'Historical_Input Data'!$A$3:$A$2194,'Historical_Monthly counts-All'!$D65)&lt;&gt; 0,SUMIFS('Historical_Input Data'!V$3:V$2194,'Historical_Input Data'!$B$3:$B$2194,'Historical_Monthly counts-All'!$C65,'Historical_Input Data'!$A$3:$A$2194,'Historical_Monthly counts-All'!$D65),"")</f>
        <v>4046</v>
      </c>
      <c r="T65">
        <f>IF(SUMIFS('Historical_Input Data'!W$3:W$2194,'Historical_Input Data'!$B$3:$B$2194,'Historical_Monthly counts-All'!$C65,'Historical_Input Data'!$A$3:$A$2194,'Historical_Monthly counts-All'!$D65)&lt;&gt; 0,SUMIFS('Historical_Input Data'!W$3:W$2194,'Historical_Input Data'!$B$3:$B$2194,'Historical_Monthly counts-All'!$C65,'Historical_Input Data'!$A$3:$A$2194,'Historical_Monthly counts-All'!$D65),"")</f>
        <v>14328</v>
      </c>
      <c r="U65">
        <f>IF(SUMIFS('Historical_Input Data'!X$3:X$2194,'Historical_Input Data'!$B$3:$B$2194,'Historical_Monthly counts-All'!$C65,'Historical_Input Data'!$A$3:$A$2194,'Historical_Monthly counts-All'!$D65)&lt;&gt; 0,SUMIFS('Historical_Input Data'!X$3:X$2194,'Historical_Input Data'!$B$3:$B$2194,'Historical_Monthly counts-All'!$C65,'Historical_Input Data'!$A$3:$A$2194,'Historical_Monthly counts-All'!$D65),"")</f>
        <v>4970</v>
      </c>
      <c r="V65" t="str">
        <f>IF(SUMIFS('Historical_Input Data'!Y$3:Y$2194,'Historical_Input Data'!$B$3:$B$2194,'Historical_Monthly counts-All'!$C65,'Historical_Input Data'!$A$3:$A$2194,'Historical_Monthly counts-All'!$D65)&lt;&gt; 0,SUMIFS('Historical_Input Data'!Y$3:Y$2194,'Historical_Input Data'!$B$3:$B$2194,'Historical_Monthly counts-All'!$C65,'Historical_Input Data'!$A$3:$A$2194,'Historical_Monthly counts-All'!$D65),"")</f>
        <v/>
      </c>
      <c r="W65">
        <f>IF(SUMIFS('Historical_Input Data'!Z$3:Z$2194,'Historical_Input Data'!$B$3:$B$2194,'Historical_Monthly counts-All'!$C65,'Historical_Input Data'!$A$3:$A$2194,'Historical_Monthly counts-All'!$D65)&lt;&gt; 0,SUMIFS('Historical_Input Data'!Z$3:Z$2194,'Historical_Input Data'!$B$3:$B$2194,'Historical_Monthly counts-All'!$C65,'Historical_Input Data'!$A$3:$A$2194,'Historical_Monthly counts-All'!$D65),"")</f>
        <v>8497</v>
      </c>
      <c r="X65" t="str">
        <f>IF(SUMIFS('Historical_Input Data'!AA$3:AA$2194,'Historical_Input Data'!$B$3:$B$2194,'Historical_Monthly counts-All'!$C65,'Historical_Input Data'!$A$3:$A$2194,'Historical_Monthly counts-All'!$D65)&lt;&gt; 0,SUMIFS('Historical_Input Data'!AA$3:AA$2194,'Historical_Input Data'!$B$3:$B$2194,'Historical_Monthly counts-All'!$C65,'Historical_Input Data'!$A$3:$A$2194,'Historical_Monthly counts-All'!$D65),"")</f>
        <v/>
      </c>
      <c r="Y65">
        <f>IF(SUMIFS('Historical_Input Data'!AB$3:AB$2194,'Historical_Input Data'!$B$3:$B$2194,'Historical_Monthly counts-All'!$C65,'Historical_Input Data'!$A$3:$A$2194,'Historical_Monthly counts-All'!$D65)&lt;&gt; 0,SUMIFS('Historical_Input Data'!AB$3:AB$2194,'Historical_Input Data'!$B$3:$B$2194,'Historical_Monthly counts-All'!$C65,'Historical_Input Data'!$A$3:$A$2194,'Historical_Monthly counts-All'!$D65),"")</f>
        <v>24693</v>
      </c>
      <c r="Z65">
        <f>IF(SUMIFS('Historical_Input Data'!AC$3:AC$2194,'Historical_Input Data'!$B$3:$B$2194,'Historical_Monthly counts-All'!$C65,'Historical_Input Data'!$A$3:$A$2194,'Historical_Monthly counts-All'!$D65)&lt;&gt; 0,SUMIFS('Historical_Input Data'!AC$3:AC$2194,'Historical_Input Data'!$B$3:$B$2194,'Historical_Monthly counts-All'!$C65,'Historical_Input Data'!$A$3:$A$2194,'Historical_Monthly counts-All'!$D65),"")</f>
        <v>15750</v>
      </c>
      <c r="AA65" t="str">
        <f>IF(SUMIFS('Historical_Input Data'!AD$3:AD$2194,'Historical_Input Data'!$B$3:$B$2194,'Historical_Monthly counts-All'!$C65,'Historical_Input Data'!$A$3:$A$2194,'Historical_Monthly counts-All'!$D65)&lt;&gt; 0,SUMIFS('Historical_Input Data'!AD$3:AD$2194,'Historical_Input Data'!$B$3:$B$2194,'Historical_Monthly counts-All'!$C65,'Historical_Input Data'!$A$3:$A$2194,'Historical_Monthly counts-All'!$D65),"")</f>
        <v/>
      </c>
      <c r="AB65">
        <f>IF(SUMIFS('Historical_Input Data'!AE$3:AE$2194,'Historical_Input Data'!$B$3:$B$2194,'Historical_Monthly counts-All'!$C65,'Historical_Input Data'!$A$3:$A$2194,'Historical_Monthly counts-All'!$D65)&lt;&gt; 0,SUMIFS('Historical_Input Data'!AE$3:AE$2194,'Historical_Input Data'!$B$3:$B$2194,'Historical_Monthly counts-All'!$C65,'Historical_Input Data'!$A$3:$A$2194,'Historical_Monthly counts-All'!$D65),"")</f>
        <v>10711</v>
      </c>
      <c r="AC65">
        <f>IF(SUMIFS('Historical_Input Data'!AF$3:AF$2194,'Historical_Input Data'!$B$3:$B$2194,'Historical_Monthly counts-All'!$C65,'Historical_Input Data'!$A$3:$A$2194,'Historical_Monthly counts-All'!$D65)&lt;&gt; 0,SUMIFS('Historical_Input Data'!AF$3:AF$2194,'Historical_Input Data'!$B$3:$B$2194,'Historical_Monthly counts-All'!$C65,'Historical_Input Data'!$A$3:$A$2194,'Historical_Monthly counts-All'!$D65),"")</f>
        <v>18112</v>
      </c>
      <c r="AD65">
        <f>IF(SUMIFS('Historical_Input Data'!AG$3:AG$2194,'Historical_Input Data'!$B$3:$B$2194,'Historical_Monthly counts-All'!$C65,'Historical_Input Data'!$A$3:$A$2194,'Historical_Monthly counts-All'!$D65)&lt;&gt; 0,SUMIFS('Historical_Input Data'!AG$3:AG$2194,'Historical_Input Data'!$B$3:$B$2194,'Historical_Monthly counts-All'!$C65,'Historical_Input Data'!$A$3:$A$2194,'Historical_Monthly counts-All'!$D65),"")</f>
        <v>12501</v>
      </c>
      <c r="AE65" t="str">
        <f>IF(SUMIFS('Historical_Input Data'!AH$3:AH$2194,'Historical_Input Data'!$B$3:$B$2194,'Historical_Monthly counts-All'!$C65,'Historical_Input Data'!$A$3:$A$2194,'Historical_Monthly counts-All'!$D65)&lt;&gt; 0,SUMIFS('Historical_Input Data'!AH$3:AH$2194,'Historical_Input Data'!$B$3:$B$2194,'Historical_Monthly counts-All'!$C65,'Historical_Input Data'!$A$3:$A$2194,'Historical_Monthly counts-All'!$D65),"")</f>
        <v/>
      </c>
      <c r="AF65">
        <f>IF(SUMIFS('Historical_Input Data'!AI$3:AI$2194,'Historical_Input Data'!$B$3:$B$2194,'Historical_Monthly counts-All'!$C65,'Historical_Input Data'!$A$3:$A$2194,'Historical_Monthly counts-All'!$D65)&lt;&gt; 0,SUMIFS('Historical_Input Data'!AI$3:AI$2194,'Historical_Input Data'!$B$3:$B$2194,'Historical_Monthly counts-All'!$C65,'Historical_Input Data'!$A$3:$A$2194,'Historical_Monthly counts-All'!$D65),"")</f>
        <v>13302</v>
      </c>
      <c r="AG65" t="str">
        <f>IF(SUMIFS('Historical_Input Data'!AJ$3:AJ$2194,'Historical_Input Data'!$B$3:$B$2194,'Historical_Monthly counts-All'!$C65,'Historical_Input Data'!$A$3:$A$2194,'Historical_Monthly counts-All'!$D65)&lt;&gt; 0,SUMIFS('Historical_Input Data'!AJ$3:AJ$2194,'Historical_Input Data'!$B$3:$B$2194,'Historical_Monthly counts-All'!$C65,'Historical_Input Data'!$A$3:$A$2194,'Historical_Monthly counts-All'!$D65),"")</f>
        <v/>
      </c>
      <c r="AH65">
        <f>IF(SUMIFS('Historical_Input Data'!AK$3:AK$2194,'Historical_Input Data'!$B$3:$B$2194,'Historical_Monthly counts-All'!$C65,'Historical_Input Data'!$A$3:$A$2194,'Historical_Monthly counts-All'!$D65)&lt;&gt; 0,SUMIFS('Historical_Input Data'!AK$3:AK$2194,'Historical_Input Data'!$B$3:$B$2194,'Historical_Monthly counts-All'!$C65,'Historical_Input Data'!$A$3:$A$2194,'Historical_Monthly counts-All'!$D65),"")</f>
        <v>34501</v>
      </c>
      <c r="AI65" t="str">
        <f>IF(SUMIFS('Historical_Input Data'!AL$3:AL$2194,'Historical_Input Data'!$B$3:$B$2194,'Historical_Monthly counts-All'!$C65,'Historical_Input Data'!$A$3:$A$2194,'Historical_Monthly counts-All'!$D65)&lt;&gt; 0,SUMIFS('Historical_Input Data'!AL$3:AL$2194,'Historical_Input Data'!$B$3:$B$2194,'Historical_Monthly counts-All'!$C65,'Historical_Input Data'!$A$3:$A$2194,'Historical_Monthly counts-All'!$D65),"")</f>
        <v/>
      </c>
      <c r="AJ65" t="str">
        <f>IF(SUMIFS('Historical_Input Data'!AM$3:AM$2194,'Historical_Input Data'!$B$3:$B$2194,'Historical_Monthly counts-All'!$C65,'Historical_Input Data'!$A$3:$A$2194,'Historical_Monthly counts-All'!$D65)&lt;&gt; 0,SUMIFS('Historical_Input Data'!AM$3:AM$2194,'Historical_Input Data'!$B$3:$B$2194,'Historical_Monthly counts-All'!$C65,'Historical_Input Data'!$A$3:$A$2194,'Historical_Monthly counts-All'!$D65),"")</f>
        <v/>
      </c>
      <c r="AK65" t="str">
        <f>IF(SUMIFS('Historical_Input Data'!AN$3:AN$2194,'Historical_Input Data'!$B$3:$B$2194,'Historical_Monthly counts-All'!$C65,'Historical_Input Data'!$A$3:$A$2194,'Historical_Monthly counts-All'!$D65)&lt;&gt; 0,SUMIFS('Historical_Input Data'!AN$3:AN$2194,'Historical_Input Data'!$B$3:$B$2194,'Historical_Monthly counts-All'!$C65,'Historical_Input Data'!$A$3:$A$2194,'Historical_Monthly counts-All'!$D65),"")</f>
        <v/>
      </c>
      <c r="AL65" t="str">
        <f>IF(SUMIFS('Historical_Input Data'!AO$3:AO$2194,'Historical_Input Data'!$B$3:$B$2194,'Historical_Monthly counts-All'!$C65,'Historical_Input Data'!$A$3:$A$2194,'Historical_Monthly counts-All'!$D65)&lt;&gt; 0,SUMIFS('Historical_Input Data'!AO$3:AO$2194,'Historical_Input Data'!$B$3:$B$2194,'Historical_Monthly counts-All'!$C65,'Historical_Input Data'!$A$3:$A$2194,'Historical_Monthly counts-All'!$D65),"")</f>
        <v/>
      </c>
      <c r="AM65" t="str">
        <f>IF(SUMIFS('Historical_Input Data'!AP$3:AP$2194,'Historical_Input Data'!$B$3:$B$2194,'Historical_Monthly counts-All'!$C65,'Historical_Input Data'!$A$3:$A$2194,'Historical_Monthly counts-All'!$D65)&lt;&gt; 0,SUMIFS('Historical_Input Data'!AP$3:AP$2194,'Historical_Input Data'!$B$3:$B$2194,'Historical_Monthly counts-All'!$C65,'Historical_Input Data'!$A$3:$A$2194,'Historical_Monthly counts-All'!$D65),"")</f>
        <v/>
      </c>
      <c r="AN65">
        <f>IF(SUMIFS('Historical_Input Data'!AQ$3:AQ$2194,'Historical_Input Data'!$B$3:$B$2194,'Historical_Monthly counts-All'!$C65,'Historical_Input Data'!$A$3:$A$2194,'Historical_Monthly counts-All'!$D65)&lt;&gt; 0,SUMIFS('Historical_Input Data'!AQ$3:AQ$2194,'Historical_Input Data'!$B$3:$B$2194,'Historical_Monthly counts-All'!$C65,'Historical_Input Data'!$A$3:$A$2194,'Historical_Monthly counts-All'!$D65),"")</f>
        <v>3639</v>
      </c>
      <c r="AO65">
        <f>IF(SUMIFS('Historical_Input Data'!AR$3:AR$2194,'Historical_Input Data'!$B$3:$B$2194,'Historical_Monthly counts-All'!$C65,'Historical_Input Data'!$A$3:$A$2194,'Historical_Monthly counts-All'!$D65)&lt;&gt; 0,SUMIFS('Historical_Input Data'!AR$3:AR$2194,'Historical_Input Data'!$B$3:$B$2194,'Historical_Monthly counts-All'!$C65,'Historical_Input Data'!$A$3:$A$2194,'Historical_Monthly counts-All'!$D65),"")</f>
        <v>10295</v>
      </c>
      <c r="AP65">
        <f>IF(SUMIFS('Historical_Input Data'!AS$3:AS$2194,'Historical_Input Data'!$B$3:$B$2194,'Historical_Monthly counts-All'!$C65,'Historical_Input Data'!$A$3:$A$2194,'Historical_Monthly counts-All'!$D65)&lt;&gt; 0,SUMIFS('Historical_Input Data'!AS$3:AS$2194,'Historical_Input Data'!$B$3:$B$2194,'Historical_Monthly counts-All'!$C65,'Historical_Input Data'!$A$3:$A$2194,'Historical_Monthly counts-All'!$D65),"")</f>
        <v>41598</v>
      </c>
      <c r="AQ65" t="str">
        <f>IF(SUMIFS('Historical_Input Data'!AT$3:AT$2194,'Historical_Input Data'!$B$3:$B$2194,'Historical_Monthly counts-All'!$C65,'Historical_Input Data'!$A$3:$A$2194,'Historical_Monthly counts-All'!$D65)&lt;&gt; 0,SUMIFS('Historical_Input Data'!AT$3:AT$2194,'Historical_Input Data'!$B$3:$B$2194,'Historical_Monthly counts-All'!$C65,'Historical_Input Data'!$A$3:$A$2194,'Historical_Monthly counts-All'!$D65),"")</f>
        <v/>
      </c>
      <c r="AR65">
        <f>IF(SUMIFS('Historical_Input Data'!AU$3:AU$2194,'Historical_Input Data'!$B$3:$B$2194,'Historical_Monthly counts-All'!$C65,'Historical_Input Data'!$A$3:$A$2194,'Historical_Monthly counts-All'!$D65)&lt;&gt; 0,SUMIFS('Historical_Input Data'!AU$3:AU$2194,'Historical_Input Data'!$B$3:$B$2194,'Historical_Monthly counts-All'!$C65,'Historical_Input Data'!$A$3:$A$2194,'Historical_Monthly counts-All'!$D65),"")</f>
        <v>18382</v>
      </c>
      <c r="AS65">
        <f>IF(SUMIFS('Historical_Input Data'!AV$3:AV$2194,'Historical_Input Data'!$B$3:$B$2194,'Historical_Monthly counts-All'!$C65,'Historical_Input Data'!$A$3:$A$2194,'Historical_Monthly counts-All'!$D65)&lt;&gt; 0,SUMIFS('Historical_Input Data'!AV$3:AV$2194,'Historical_Input Data'!$B$3:$B$2194,'Historical_Monthly counts-All'!$C65,'Historical_Input Data'!$A$3:$A$2194,'Historical_Monthly counts-All'!$D65),"")</f>
        <v>4967</v>
      </c>
      <c r="AT65">
        <f>IF(SUMIFS('Historical_Input Data'!AW$3:AW$2194,'Historical_Input Data'!$B$3:$B$2194,'Historical_Monthly counts-All'!$C65,'Historical_Input Data'!$A$3:$A$2194,'Historical_Monthly counts-All'!$D65)&lt;&gt; 0,SUMIFS('Historical_Input Data'!AW$3:AW$2194,'Historical_Input Data'!$B$3:$B$2194,'Historical_Monthly counts-All'!$C65,'Historical_Input Data'!$A$3:$A$2194,'Historical_Monthly counts-All'!$D65),"")</f>
        <v>5674</v>
      </c>
      <c r="AU65">
        <f>IF(SUMIFS('Historical_Input Data'!AX$3:AX$2194,'Historical_Input Data'!$B$3:$B$2194,'Historical_Monthly counts-All'!$C65,'Historical_Input Data'!$A$3:$A$2194,'Historical_Monthly counts-All'!$D65)&lt;&gt; 0,SUMIFS('Historical_Input Data'!AX$3:AX$2194,'Historical_Input Data'!$B$3:$B$2194,'Historical_Monthly counts-All'!$C65,'Historical_Input Data'!$A$3:$A$2194,'Historical_Monthly counts-All'!$D65),"")</f>
        <v>3952</v>
      </c>
      <c r="AV65">
        <f>IF(SUMIFS('Historical_Input Data'!AY$3:AY$2194,'Historical_Input Data'!$B$3:$B$2194,'Historical_Monthly counts-All'!$C65,'Historical_Input Data'!$A$3:$A$2194,'Historical_Monthly counts-All'!$D65)&lt;&gt; 0,SUMIFS('Historical_Input Data'!AY$3:AY$2194,'Historical_Input Data'!$B$3:$B$2194,'Historical_Monthly counts-All'!$C65,'Historical_Input Data'!$A$3:$A$2194,'Historical_Monthly counts-All'!$D65),"")</f>
        <v>4223</v>
      </c>
      <c r="AW65" t="str">
        <f>IF(SUMIFS('Historical_Input Data'!AZ$3:AZ$2194,'Historical_Input Data'!$B$3:$B$2194,'Historical_Monthly counts-All'!$C65,'Historical_Input Data'!$A$3:$A$2194,'Historical_Monthly counts-All'!$D65)&lt;&gt; 0,SUMIFS('Historical_Input Data'!AZ$3:AZ$2194,'Historical_Input Data'!$B$3:$B$2194,'Historical_Monthly counts-All'!$C65,'Historical_Input Data'!$A$3:$A$2194,'Historical_Monthly counts-All'!$D65),"")</f>
        <v/>
      </c>
      <c r="AX65" t="str">
        <f>IF(SUMIFS('Historical_Input Data'!BA$3:BA$2194,'Historical_Input Data'!$B$3:$B$2194,'Historical_Monthly counts-All'!$C65,'Historical_Input Data'!$A$3:$A$2194,'Historical_Monthly counts-All'!$D65)&lt;&gt; 0,SUMIFS('Historical_Input Data'!BA$3:BA$2194,'Historical_Input Data'!$B$3:$B$2194,'Historical_Monthly counts-All'!$C65,'Historical_Input Data'!$A$3:$A$2194,'Historical_Monthly counts-All'!$D65),"")</f>
        <v/>
      </c>
      <c r="CC65" s="8">
        <v>42370</v>
      </c>
      <c r="CD65" s="198">
        <f t="shared" si="1"/>
        <v>28</v>
      </c>
    </row>
    <row r="66" spans="1:83">
      <c r="A66" t="str">
        <f t="shared" si="2"/>
        <v>February2016</v>
      </c>
      <c r="C66" t="s">
        <v>55</v>
      </c>
      <c r="D66">
        <v>2016</v>
      </c>
      <c r="E66" t="str">
        <f>IF(SUMIFS('Historical_Input Data'!H$3:H$2194,'Historical_Input Data'!$B$3:$B$2194,'Historical_Monthly counts-All'!$C66,'Historical_Input Data'!$A$3:$A$2194,'Historical_Monthly counts-All'!$D66)&lt;&gt; 0,SUMIFS('Historical_Input Data'!H$3:H$2194,'Historical_Input Data'!$B$3:$B$2194,'Historical_Monthly counts-All'!$C66,'Historical_Input Data'!$A$3:$A$2194,'Historical_Monthly counts-All'!$D66),"")</f>
        <v/>
      </c>
      <c r="F66">
        <f>IF(SUMIFS('Historical_Input Data'!I$3:I$2194,'Historical_Input Data'!$B$3:$B$2194,'Historical_Monthly counts-All'!$C66,'Historical_Input Data'!$A$3:$A$2194,'Historical_Monthly counts-All'!$D66)&lt;&gt; 0,SUMIFS('Historical_Input Data'!I$3:I$2194,'Historical_Input Data'!$B$3:$B$2194,'Historical_Monthly counts-All'!$C66,'Historical_Input Data'!$A$3:$A$2194,'Historical_Monthly counts-All'!$D66),"")</f>
        <v>10422</v>
      </c>
      <c r="G66">
        <f>IF(SUMIFS('Historical_Input Data'!J$3:J$2194,'Historical_Input Data'!$B$3:$B$2194,'Historical_Monthly counts-All'!$C66,'Historical_Input Data'!$A$3:$A$2194,'Historical_Monthly counts-All'!$D66)&lt;&gt; 0,SUMIFS('Historical_Input Data'!J$3:J$2194,'Historical_Input Data'!$B$3:$B$2194,'Historical_Monthly counts-All'!$C66,'Historical_Input Data'!$A$3:$A$2194,'Historical_Monthly counts-All'!$D66),"")</f>
        <v>6631</v>
      </c>
      <c r="H66">
        <f>IF(SUMIFS('Historical_Input Data'!K$3:K$2194,'Historical_Input Data'!$B$3:$B$2194,'Historical_Monthly counts-All'!$C66,'Historical_Input Data'!$A$3:$A$2194,'Historical_Monthly counts-All'!$D66)&lt;&gt; 0,SUMIFS('Historical_Input Data'!K$3:K$2194,'Historical_Input Data'!$B$3:$B$2194,'Historical_Monthly counts-All'!$C66,'Historical_Input Data'!$A$3:$A$2194,'Historical_Monthly counts-All'!$D66),"")</f>
        <v>9331</v>
      </c>
      <c r="I66" t="str">
        <f>IF(SUMIFS('Historical_Input Data'!L$3:L$2194,'Historical_Input Data'!$B$3:$B$2194,'Historical_Monthly counts-All'!$C66,'Historical_Input Data'!$A$3:$A$2194,'Historical_Monthly counts-All'!$D66)&lt;&gt; 0,SUMIFS('Historical_Input Data'!L$3:L$2194,'Historical_Input Data'!$B$3:$B$2194,'Historical_Monthly counts-All'!$C66,'Historical_Input Data'!$A$3:$A$2194,'Historical_Monthly counts-All'!$D66),"")</f>
        <v/>
      </c>
      <c r="J66">
        <f>IF(SUMIFS('Historical_Input Data'!M$3:M$2194,'Historical_Input Data'!$B$3:$B$2194,'Historical_Monthly counts-All'!$C66,'Historical_Input Data'!$A$3:$A$2194,'Historical_Monthly counts-All'!$D66)&lt;&gt; 0,SUMIFS('Historical_Input Data'!M$3:M$2194,'Historical_Input Data'!$B$3:$B$2194,'Historical_Monthly counts-All'!$C66,'Historical_Input Data'!$A$3:$A$2194,'Historical_Monthly counts-All'!$D66),"")</f>
        <v>4368</v>
      </c>
      <c r="K66" t="str">
        <f>IF(SUMIFS('Historical_Input Data'!N$3:N$2194,'Historical_Input Data'!$B$3:$B$2194,'Historical_Monthly counts-All'!$C66,'Historical_Input Data'!$A$3:$A$2194,'Historical_Monthly counts-All'!$D66)&lt;&gt; 0,SUMIFS('Historical_Input Data'!N$3:N$2194,'Historical_Input Data'!$B$3:$B$2194,'Historical_Monthly counts-All'!$C66,'Historical_Input Data'!$A$3:$A$2194,'Historical_Monthly counts-All'!$D66),"")</f>
        <v/>
      </c>
      <c r="L66" t="str">
        <f>IF(SUMIFS('Historical_Input Data'!O$3:O$2194,'Historical_Input Data'!$B$3:$B$2194,'Historical_Monthly counts-All'!$C66,'Historical_Input Data'!$A$3:$A$2194,'Historical_Monthly counts-All'!$D66)&lt;&gt; 0,SUMIFS('Historical_Input Data'!O$3:O$2194,'Historical_Input Data'!$B$3:$B$2194,'Historical_Monthly counts-All'!$C66,'Historical_Input Data'!$A$3:$A$2194,'Historical_Monthly counts-All'!$D66),"")</f>
        <v/>
      </c>
      <c r="M66">
        <f>IF(SUMIFS('Historical_Input Data'!P$3:P$2194,'Historical_Input Data'!$B$3:$B$2194,'Historical_Monthly counts-All'!$C66,'Historical_Input Data'!$A$3:$A$2194,'Historical_Monthly counts-All'!$D66)&lt;&gt; 0,SUMIFS('Historical_Input Data'!P$3:P$2194,'Historical_Input Data'!$B$3:$B$2194,'Historical_Monthly counts-All'!$C66,'Historical_Input Data'!$A$3:$A$2194,'Historical_Monthly counts-All'!$D66),"")</f>
        <v>16392</v>
      </c>
      <c r="N66">
        <f>IF(SUMIFS('Historical_Input Data'!Q$3:Q$2194,'Historical_Input Data'!$B$3:$B$2194,'Historical_Monthly counts-All'!$C66,'Historical_Input Data'!$A$3:$A$2194,'Historical_Monthly counts-All'!$D66)&lt;&gt; 0,SUMIFS('Historical_Input Data'!Q$3:Q$2194,'Historical_Input Data'!$B$3:$B$2194,'Historical_Monthly counts-All'!$C66,'Historical_Input Data'!$A$3:$A$2194,'Historical_Monthly counts-All'!$D66),"")</f>
        <v>11437</v>
      </c>
      <c r="O66">
        <f>IF(SUMIFS('Historical_Input Data'!R$3:R$2194,'Historical_Input Data'!$B$3:$B$2194,'Historical_Monthly counts-All'!$C66,'Historical_Input Data'!$A$3:$A$2194,'Historical_Monthly counts-All'!$D66)&lt;&gt; 0,SUMIFS('Historical_Input Data'!R$3:R$2194,'Historical_Input Data'!$B$3:$B$2194,'Historical_Monthly counts-All'!$C66,'Historical_Input Data'!$A$3:$A$2194,'Historical_Monthly counts-All'!$D66),"")</f>
        <v>2326</v>
      </c>
      <c r="P66" t="str">
        <f>IF(SUMIFS('Historical_Input Data'!S$3:S$2194,'Historical_Input Data'!$B$3:$B$2194,'Historical_Monthly counts-All'!$C66,'Historical_Input Data'!$A$3:$A$2194,'Historical_Monthly counts-All'!$D66)&lt;&gt; 0,SUMIFS('Historical_Input Data'!S$3:S$2194,'Historical_Input Data'!$B$3:$B$2194,'Historical_Monthly counts-All'!$C66,'Historical_Input Data'!$A$3:$A$2194,'Historical_Monthly counts-All'!$D66),"")</f>
        <v/>
      </c>
      <c r="Q66">
        <f>IF(SUMIFS('Historical_Input Data'!T$3:T$2194,'Historical_Input Data'!$B$3:$B$2194,'Historical_Monthly counts-All'!$C66,'Historical_Input Data'!$A$3:$A$2194,'Historical_Monthly counts-All'!$D66)&lt;&gt; 0,SUMIFS('Historical_Input Data'!T$3:T$2194,'Historical_Input Data'!$B$3:$B$2194,'Historical_Monthly counts-All'!$C66,'Historical_Input Data'!$A$3:$A$2194,'Historical_Monthly counts-All'!$D66),"")</f>
        <v>2966</v>
      </c>
      <c r="R66">
        <f>IF(SUMIFS('Historical_Input Data'!U$3:U$2194,'Historical_Input Data'!$B$3:$B$2194,'Historical_Monthly counts-All'!$C66,'Historical_Input Data'!$A$3:$A$2194,'Historical_Monthly counts-All'!$D66)&lt;&gt; 0,SUMIFS('Historical_Input Data'!U$3:U$2194,'Historical_Input Data'!$B$3:$B$2194,'Historical_Monthly counts-All'!$C66,'Historical_Input Data'!$A$3:$A$2194,'Historical_Monthly counts-All'!$D66),"")</f>
        <v>1411</v>
      </c>
      <c r="S66">
        <f>IF(SUMIFS('Historical_Input Data'!V$3:V$2194,'Historical_Input Data'!$B$3:$B$2194,'Historical_Monthly counts-All'!$C66,'Historical_Input Data'!$A$3:$A$2194,'Historical_Monthly counts-All'!$D66)&lt;&gt; 0,SUMIFS('Historical_Input Data'!V$3:V$2194,'Historical_Input Data'!$B$3:$B$2194,'Historical_Monthly counts-All'!$C66,'Historical_Input Data'!$A$3:$A$2194,'Historical_Monthly counts-All'!$D66),"")</f>
        <v>5008</v>
      </c>
      <c r="T66">
        <f>IF(SUMIFS('Historical_Input Data'!W$3:W$2194,'Historical_Input Data'!$B$3:$B$2194,'Historical_Monthly counts-All'!$C66,'Historical_Input Data'!$A$3:$A$2194,'Historical_Monthly counts-All'!$D66)&lt;&gt; 0,SUMIFS('Historical_Input Data'!W$3:W$2194,'Historical_Input Data'!$B$3:$B$2194,'Historical_Monthly counts-All'!$C66,'Historical_Input Data'!$A$3:$A$2194,'Historical_Monthly counts-All'!$D66),"")</f>
        <v>16098</v>
      </c>
      <c r="U66">
        <f>IF(SUMIFS('Historical_Input Data'!X$3:X$2194,'Historical_Input Data'!$B$3:$B$2194,'Historical_Monthly counts-All'!$C66,'Historical_Input Data'!$A$3:$A$2194,'Historical_Monthly counts-All'!$D66)&lt;&gt; 0,SUMIFS('Historical_Input Data'!X$3:X$2194,'Historical_Input Data'!$B$3:$B$2194,'Historical_Monthly counts-All'!$C66,'Historical_Input Data'!$A$3:$A$2194,'Historical_Monthly counts-All'!$D66),"")</f>
        <v>5219</v>
      </c>
      <c r="V66" t="str">
        <f>IF(SUMIFS('Historical_Input Data'!Y$3:Y$2194,'Historical_Input Data'!$B$3:$B$2194,'Historical_Monthly counts-All'!$C66,'Historical_Input Data'!$A$3:$A$2194,'Historical_Monthly counts-All'!$D66)&lt;&gt; 0,SUMIFS('Historical_Input Data'!Y$3:Y$2194,'Historical_Input Data'!$B$3:$B$2194,'Historical_Monthly counts-All'!$C66,'Historical_Input Data'!$A$3:$A$2194,'Historical_Monthly counts-All'!$D66),"")</f>
        <v/>
      </c>
      <c r="W66">
        <f>IF(SUMIFS('Historical_Input Data'!Z$3:Z$2194,'Historical_Input Data'!$B$3:$B$2194,'Historical_Monthly counts-All'!$C66,'Historical_Input Data'!$A$3:$A$2194,'Historical_Monthly counts-All'!$D66)&lt;&gt; 0,SUMIFS('Historical_Input Data'!Z$3:Z$2194,'Historical_Input Data'!$B$3:$B$2194,'Historical_Monthly counts-All'!$C66,'Historical_Input Data'!$A$3:$A$2194,'Historical_Monthly counts-All'!$D66),"")</f>
        <v>9796</v>
      </c>
      <c r="X66" t="str">
        <f>IF(SUMIFS('Historical_Input Data'!AA$3:AA$2194,'Historical_Input Data'!$B$3:$B$2194,'Historical_Monthly counts-All'!$C66,'Historical_Input Data'!$A$3:$A$2194,'Historical_Monthly counts-All'!$D66)&lt;&gt; 0,SUMIFS('Historical_Input Data'!AA$3:AA$2194,'Historical_Input Data'!$B$3:$B$2194,'Historical_Monthly counts-All'!$C66,'Historical_Input Data'!$A$3:$A$2194,'Historical_Monthly counts-All'!$D66),"")</f>
        <v/>
      </c>
      <c r="Y66">
        <f>IF(SUMIFS('Historical_Input Data'!AB$3:AB$2194,'Historical_Input Data'!$B$3:$B$2194,'Historical_Monthly counts-All'!$C66,'Historical_Input Data'!$A$3:$A$2194,'Historical_Monthly counts-All'!$D66)&lt;&gt; 0,SUMIFS('Historical_Input Data'!AB$3:AB$2194,'Historical_Input Data'!$B$3:$B$2194,'Historical_Monthly counts-All'!$C66,'Historical_Input Data'!$A$3:$A$2194,'Historical_Monthly counts-All'!$D66),"")</f>
        <v>23409</v>
      </c>
      <c r="Z66">
        <f>IF(SUMIFS('Historical_Input Data'!AC$3:AC$2194,'Historical_Input Data'!$B$3:$B$2194,'Historical_Monthly counts-All'!$C66,'Historical_Input Data'!$A$3:$A$2194,'Historical_Monthly counts-All'!$D66)&lt;&gt; 0,SUMIFS('Historical_Input Data'!AC$3:AC$2194,'Historical_Input Data'!$B$3:$B$2194,'Historical_Monthly counts-All'!$C66,'Historical_Input Data'!$A$3:$A$2194,'Historical_Monthly counts-All'!$D66),"")</f>
        <v>16059</v>
      </c>
      <c r="AA66" t="str">
        <f>IF(SUMIFS('Historical_Input Data'!AD$3:AD$2194,'Historical_Input Data'!$B$3:$B$2194,'Historical_Monthly counts-All'!$C66,'Historical_Input Data'!$A$3:$A$2194,'Historical_Monthly counts-All'!$D66)&lt;&gt; 0,SUMIFS('Historical_Input Data'!AD$3:AD$2194,'Historical_Input Data'!$B$3:$B$2194,'Historical_Monthly counts-All'!$C66,'Historical_Input Data'!$A$3:$A$2194,'Historical_Monthly counts-All'!$D66),"")</f>
        <v/>
      </c>
      <c r="AB66">
        <f>IF(SUMIFS('Historical_Input Data'!AE$3:AE$2194,'Historical_Input Data'!$B$3:$B$2194,'Historical_Monthly counts-All'!$C66,'Historical_Input Data'!$A$3:$A$2194,'Historical_Monthly counts-All'!$D66)&lt;&gt; 0,SUMIFS('Historical_Input Data'!AE$3:AE$2194,'Historical_Input Data'!$B$3:$B$2194,'Historical_Monthly counts-All'!$C66,'Historical_Input Data'!$A$3:$A$2194,'Historical_Monthly counts-All'!$D66),"")</f>
        <v>11456</v>
      </c>
      <c r="AC66">
        <f>IF(SUMIFS('Historical_Input Data'!AF$3:AF$2194,'Historical_Input Data'!$B$3:$B$2194,'Historical_Monthly counts-All'!$C66,'Historical_Input Data'!$A$3:$A$2194,'Historical_Monthly counts-All'!$D66)&lt;&gt; 0,SUMIFS('Historical_Input Data'!AF$3:AF$2194,'Historical_Input Data'!$B$3:$B$2194,'Historical_Monthly counts-All'!$C66,'Historical_Input Data'!$A$3:$A$2194,'Historical_Monthly counts-All'!$D66),"")</f>
        <v>21970</v>
      </c>
      <c r="AD66">
        <f>IF(SUMIFS('Historical_Input Data'!AG$3:AG$2194,'Historical_Input Data'!$B$3:$B$2194,'Historical_Monthly counts-All'!$C66,'Historical_Input Data'!$A$3:$A$2194,'Historical_Monthly counts-All'!$D66)&lt;&gt; 0,SUMIFS('Historical_Input Data'!AG$3:AG$2194,'Historical_Input Data'!$B$3:$B$2194,'Historical_Monthly counts-All'!$C66,'Historical_Input Data'!$A$3:$A$2194,'Historical_Monthly counts-All'!$D66),"")</f>
        <v>14498</v>
      </c>
      <c r="AE66" t="str">
        <f>IF(SUMIFS('Historical_Input Data'!AH$3:AH$2194,'Historical_Input Data'!$B$3:$B$2194,'Historical_Monthly counts-All'!$C66,'Historical_Input Data'!$A$3:$A$2194,'Historical_Monthly counts-All'!$D66)&lt;&gt; 0,SUMIFS('Historical_Input Data'!AH$3:AH$2194,'Historical_Input Data'!$B$3:$B$2194,'Historical_Monthly counts-All'!$C66,'Historical_Input Data'!$A$3:$A$2194,'Historical_Monthly counts-All'!$D66),"")</f>
        <v/>
      </c>
      <c r="AF66">
        <f>IF(SUMIFS('Historical_Input Data'!AI$3:AI$2194,'Historical_Input Data'!$B$3:$B$2194,'Historical_Monthly counts-All'!$C66,'Historical_Input Data'!$A$3:$A$2194,'Historical_Monthly counts-All'!$D66)&lt;&gt; 0,SUMIFS('Historical_Input Data'!AI$3:AI$2194,'Historical_Input Data'!$B$3:$B$2194,'Historical_Monthly counts-All'!$C66,'Historical_Input Data'!$A$3:$A$2194,'Historical_Monthly counts-All'!$D66),"")</f>
        <v>12009</v>
      </c>
      <c r="AG66" t="str">
        <f>IF(SUMIFS('Historical_Input Data'!AJ$3:AJ$2194,'Historical_Input Data'!$B$3:$B$2194,'Historical_Monthly counts-All'!$C66,'Historical_Input Data'!$A$3:$A$2194,'Historical_Monthly counts-All'!$D66)&lt;&gt; 0,SUMIFS('Historical_Input Data'!AJ$3:AJ$2194,'Historical_Input Data'!$B$3:$B$2194,'Historical_Monthly counts-All'!$C66,'Historical_Input Data'!$A$3:$A$2194,'Historical_Monthly counts-All'!$D66),"")</f>
        <v/>
      </c>
      <c r="AH66">
        <f>IF(SUMIFS('Historical_Input Data'!AK$3:AK$2194,'Historical_Input Data'!$B$3:$B$2194,'Historical_Monthly counts-All'!$C66,'Historical_Input Data'!$A$3:$A$2194,'Historical_Monthly counts-All'!$D66)&lt;&gt; 0,SUMIFS('Historical_Input Data'!AK$3:AK$2194,'Historical_Input Data'!$B$3:$B$2194,'Historical_Monthly counts-All'!$C66,'Historical_Input Data'!$A$3:$A$2194,'Historical_Monthly counts-All'!$D66),"")</f>
        <v>35449</v>
      </c>
      <c r="AI66" t="str">
        <f>IF(SUMIFS('Historical_Input Data'!AL$3:AL$2194,'Historical_Input Data'!$B$3:$B$2194,'Historical_Monthly counts-All'!$C66,'Historical_Input Data'!$A$3:$A$2194,'Historical_Monthly counts-All'!$D66)&lt;&gt; 0,SUMIFS('Historical_Input Data'!AL$3:AL$2194,'Historical_Input Data'!$B$3:$B$2194,'Historical_Monthly counts-All'!$C66,'Historical_Input Data'!$A$3:$A$2194,'Historical_Monthly counts-All'!$D66),"")</f>
        <v/>
      </c>
      <c r="AJ66" t="str">
        <f>IF(SUMIFS('Historical_Input Data'!AM$3:AM$2194,'Historical_Input Data'!$B$3:$B$2194,'Historical_Monthly counts-All'!$C66,'Historical_Input Data'!$A$3:$A$2194,'Historical_Monthly counts-All'!$D66)&lt;&gt; 0,SUMIFS('Historical_Input Data'!AM$3:AM$2194,'Historical_Input Data'!$B$3:$B$2194,'Historical_Monthly counts-All'!$C66,'Historical_Input Data'!$A$3:$A$2194,'Historical_Monthly counts-All'!$D66),"")</f>
        <v/>
      </c>
      <c r="AK66" t="str">
        <f>IF(SUMIFS('Historical_Input Data'!AN$3:AN$2194,'Historical_Input Data'!$B$3:$B$2194,'Historical_Monthly counts-All'!$C66,'Historical_Input Data'!$A$3:$A$2194,'Historical_Monthly counts-All'!$D66)&lt;&gt; 0,SUMIFS('Historical_Input Data'!AN$3:AN$2194,'Historical_Input Data'!$B$3:$B$2194,'Historical_Monthly counts-All'!$C66,'Historical_Input Data'!$A$3:$A$2194,'Historical_Monthly counts-All'!$D66),"")</f>
        <v/>
      </c>
      <c r="AL66" t="str">
        <f>IF(SUMIFS('Historical_Input Data'!AO$3:AO$2194,'Historical_Input Data'!$B$3:$B$2194,'Historical_Monthly counts-All'!$C66,'Historical_Input Data'!$A$3:$A$2194,'Historical_Monthly counts-All'!$D66)&lt;&gt; 0,SUMIFS('Historical_Input Data'!AO$3:AO$2194,'Historical_Input Data'!$B$3:$B$2194,'Historical_Monthly counts-All'!$C66,'Historical_Input Data'!$A$3:$A$2194,'Historical_Monthly counts-All'!$D66),"")</f>
        <v/>
      </c>
      <c r="AM66" t="str">
        <f>IF(SUMIFS('Historical_Input Data'!AP$3:AP$2194,'Historical_Input Data'!$B$3:$B$2194,'Historical_Monthly counts-All'!$C66,'Historical_Input Data'!$A$3:$A$2194,'Historical_Monthly counts-All'!$D66)&lt;&gt; 0,SUMIFS('Historical_Input Data'!AP$3:AP$2194,'Historical_Input Data'!$B$3:$B$2194,'Historical_Monthly counts-All'!$C66,'Historical_Input Data'!$A$3:$A$2194,'Historical_Monthly counts-All'!$D66),"")</f>
        <v/>
      </c>
      <c r="AN66">
        <f>IF(SUMIFS('Historical_Input Data'!AQ$3:AQ$2194,'Historical_Input Data'!$B$3:$B$2194,'Historical_Monthly counts-All'!$C66,'Historical_Input Data'!$A$3:$A$2194,'Historical_Monthly counts-All'!$D66)&lt;&gt; 0,SUMIFS('Historical_Input Data'!AQ$3:AQ$2194,'Historical_Input Data'!$B$3:$B$2194,'Historical_Monthly counts-All'!$C66,'Historical_Input Data'!$A$3:$A$2194,'Historical_Monthly counts-All'!$D66),"")</f>
        <v>3857</v>
      </c>
      <c r="AO66">
        <f>IF(SUMIFS('Historical_Input Data'!AR$3:AR$2194,'Historical_Input Data'!$B$3:$B$2194,'Historical_Monthly counts-All'!$C66,'Historical_Input Data'!$A$3:$A$2194,'Historical_Monthly counts-All'!$D66)&lt;&gt; 0,SUMIFS('Historical_Input Data'!AR$3:AR$2194,'Historical_Input Data'!$B$3:$B$2194,'Historical_Monthly counts-All'!$C66,'Historical_Input Data'!$A$3:$A$2194,'Historical_Monthly counts-All'!$D66),"")</f>
        <v>12129</v>
      </c>
      <c r="AP66">
        <f>IF(SUMIFS('Historical_Input Data'!AS$3:AS$2194,'Historical_Input Data'!$B$3:$B$2194,'Historical_Monthly counts-All'!$C66,'Historical_Input Data'!$A$3:$A$2194,'Historical_Monthly counts-All'!$D66)&lt;&gt; 0,SUMIFS('Historical_Input Data'!AS$3:AS$2194,'Historical_Input Data'!$B$3:$B$2194,'Historical_Monthly counts-All'!$C66,'Historical_Input Data'!$A$3:$A$2194,'Historical_Monthly counts-All'!$D66),"")</f>
        <v>41617</v>
      </c>
      <c r="AQ66" t="str">
        <f>IF(SUMIFS('Historical_Input Data'!AT$3:AT$2194,'Historical_Input Data'!$B$3:$B$2194,'Historical_Monthly counts-All'!$C66,'Historical_Input Data'!$A$3:$A$2194,'Historical_Monthly counts-All'!$D66)&lt;&gt; 0,SUMIFS('Historical_Input Data'!AT$3:AT$2194,'Historical_Input Data'!$B$3:$B$2194,'Historical_Monthly counts-All'!$C66,'Historical_Input Data'!$A$3:$A$2194,'Historical_Monthly counts-All'!$D66),"")</f>
        <v/>
      </c>
      <c r="AR66">
        <f>IF(SUMIFS('Historical_Input Data'!AU$3:AU$2194,'Historical_Input Data'!$B$3:$B$2194,'Historical_Monthly counts-All'!$C66,'Historical_Input Data'!$A$3:$A$2194,'Historical_Monthly counts-All'!$D66)&lt;&gt; 0,SUMIFS('Historical_Input Data'!AU$3:AU$2194,'Historical_Input Data'!$B$3:$B$2194,'Historical_Monthly counts-All'!$C66,'Historical_Input Data'!$A$3:$A$2194,'Historical_Monthly counts-All'!$D66),"")</f>
        <v>17508</v>
      </c>
      <c r="AS66">
        <f>IF(SUMIFS('Historical_Input Data'!AV$3:AV$2194,'Historical_Input Data'!$B$3:$B$2194,'Historical_Monthly counts-All'!$C66,'Historical_Input Data'!$A$3:$A$2194,'Historical_Monthly counts-All'!$D66)&lt;&gt; 0,SUMIFS('Historical_Input Data'!AV$3:AV$2194,'Historical_Input Data'!$B$3:$B$2194,'Historical_Monthly counts-All'!$C66,'Historical_Input Data'!$A$3:$A$2194,'Historical_Monthly counts-All'!$D66),"")</f>
        <v>4165</v>
      </c>
      <c r="AT66">
        <f>IF(SUMIFS('Historical_Input Data'!AW$3:AW$2194,'Historical_Input Data'!$B$3:$B$2194,'Historical_Monthly counts-All'!$C66,'Historical_Input Data'!$A$3:$A$2194,'Historical_Monthly counts-All'!$D66)&lt;&gt; 0,SUMIFS('Historical_Input Data'!AW$3:AW$2194,'Historical_Input Data'!$B$3:$B$2194,'Historical_Monthly counts-All'!$C66,'Historical_Input Data'!$A$3:$A$2194,'Historical_Monthly counts-All'!$D66),"")</f>
        <v>5427</v>
      </c>
      <c r="AU66">
        <f>IF(SUMIFS('Historical_Input Data'!AX$3:AX$2194,'Historical_Input Data'!$B$3:$B$2194,'Historical_Monthly counts-All'!$C66,'Historical_Input Data'!$A$3:$A$2194,'Historical_Monthly counts-All'!$D66)&lt;&gt; 0,SUMIFS('Historical_Input Data'!AX$3:AX$2194,'Historical_Input Data'!$B$3:$B$2194,'Historical_Monthly counts-All'!$C66,'Historical_Input Data'!$A$3:$A$2194,'Historical_Monthly counts-All'!$D66),"")</f>
        <v>4342</v>
      </c>
      <c r="AV66">
        <f>IF(SUMIFS('Historical_Input Data'!AY$3:AY$2194,'Historical_Input Data'!$B$3:$B$2194,'Historical_Monthly counts-All'!$C66,'Historical_Input Data'!$A$3:$A$2194,'Historical_Monthly counts-All'!$D66)&lt;&gt; 0,SUMIFS('Historical_Input Data'!AY$3:AY$2194,'Historical_Input Data'!$B$3:$B$2194,'Historical_Monthly counts-All'!$C66,'Historical_Input Data'!$A$3:$A$2194,'Historical_Monthly counts-All'!$D66),"")</f>
        <v>3439</v>
      </c>
      <c r="AW66" t="str">
        <f>IF(SUMIFS('Historical_Input Data'!AZ$3:AZ$2194,'Historical_Input Data'!$B$3:$B$2194,'Historical_Monthly counts-All'!$C66,'Historical_Input Data'!$A$3:$A$2194,'Historical_Monthly counts-All'!$D66)&lt;&gt; 0,SUMIFS('Historical_Input Data'!AZ$3:AZ$2194,'Historical_Input Data'!$B$3:$B$2194,'Historical_Monthly counts-All'!$C66,'Historical_Input Data'!$A$3:$A$2194,'Historical_Monthly counts-All'!$D66),"")</f>
        <v/>
      </c>
      <c r="AX66" t="str">
        <f>IF(SUMIFS('Historical_Input Data'!BA$3:BA$2194,'Historical_Input Data'!$B$3:$B$2194,'Historical_Monthly counts-All'!$C66,'Historical_Input Data'!$A$3:$A$2194,'Historical_Monthly counts-All'!$D66)&lt;&gt; 0,SUMIFS('Historical_Input Data'!BA$3:BA$2194,'Historical_Input Data'!$B$3:$B$2194,'Historical_Monthly counts-All'!$C66,'Historical_Input Data'!$A$3:$A$2194,'Historical_Monthly counts-All'!$D66),"")</f>
        <v/>
      </c>
      <c r="CC66" s="8">
        <v>42401</v>
      </c>
      <c r="CD66" s="198">
        <f t="shared" si="1"/>
        <v>28</v>
      </c>
    </row>
    <row r="67" spans="1:83">
      <c r="A67" t="str">
        <f t="shared" ref="A67:A98" si="3">C67&amp;D67</f>
        <v>March2016</v>
      </c>
      <c r="C67" t="s">
        <v>56</v>
      </c>
      <c r="D67">
        <v>2016</v>
      </c>
      <c r="E67" t="str">
        <f>IF(SUMIFS('Historical_Input Data'!H$3:H$2194,'Historical_Input Data'!$B$3:$B$2194,'Historical_Monthly counts-All'!$C67,'Historical_Input Data'!$A$3:$A$2194,'Historical_Monthly counts-All'!$D67)&lt;&gt; 0,SUMIFS('Historical_Input Data'!H$3:H$2194,'Historical_Input Data'!$B$3:$B$2194,'Historical_Monthly counts-All'!$C67,'Historical_Input Data'!$A$3:$A$2194,'Historical_Monthly counts-All'!$D67),"")</f>
        <v/>
      </c>
      <c r="F67">
        <f>IF(SUMIFS('Historical_Input Data'!I$3:I$2194,'Historical_Input Data'!$B$3:$B$2194,'Historical_Monthly counts-All'!$C67,'Historical_Input Data'!$A$3:$A$2194,'Historical_Monthly counts-All'!$D67)&lt;&gt; 0,SUMIFS('Historical_Input Data'!I$3:I$2194,'Historical_Input Data'!$B$3:$B$2194,'Historical_Monthly counts-All'!$C67,'Historical_Input Data'!$A$3:$A$2194,'Historical_Monthly counts-All'!$D67),"")</f>
        <v>10755</v>
      </c>
      <c r="G67">
        <f>IF(SUMIFS('Historical_Input Data'!J$3:J$2194,'Historical_Input Data'!$B$3:$B$2194,'Historical_Monthly counts-All'!$C67,'Historical_Input Data'!$A$3:$A$2194,'Historical_Monthly counts-All'!$D67)&lt;&gt; 0,SUMIFS('Historical_Input Data'!J$3:J$2194,'Historical_Input Data'!$B$3:$B$2194,'Historical_Monthly counts-All'!$C67,'Historical_Input Data'!$A$3:$A$2194,'Historical_Monthly counts-All'!$D67),"")</f>
        <v>7266</v>
      </c>
      <c r="H67">
        <f>IF(SUMIFS('Historical_Input Data'!K$3:K$2194,'Historical_Input Data'!$B$3:$B$2194,'Historical_Monthly counts-All'!$C67,'Historical_Input Data'!$A$3:$A$2194,'Historical_Monthly counts-All'!$D67)&lt;&gt; 0,SUMIFS('Historical_Input Data'!K$3:K$2194,'Historical_Input Data'!$B$3:$B$2194,'Historical_Monthly counts-All'!$C67,'Historical_Input Data'!$A$3:$A$2194,'Historical_Monthly counts-All'!$D67),"")</f>
        <v>8921</v>
      </c>
      <c r="I67" t="str">
        <f>IF(SUMIFS('Historical_Input Data'!L$3:L$2194,'Historical_Input Data'!$B$3:$B$2194,'Historical_Monthly counts-All'!$C67,'Historical_Input Data'!$A$3:$A$2194,'Historical_Monthly counts-All'!$D67)&lt;&gt; 0,SUMIFS('Historical_Input Data'!L$3:L$2194,'Historical_Input Data'!$B$3:$B$2194,'Historical_Monthly counts-All'!$C67,'Historical_Input Data'!$A$3:$A$2194,'Historical_Monthly counts-All'!$D67),"")</f>
        <v/>
      </c>
      <c r="J67">
        <f>IF(SUMIFS('Historical_Input Data'!M$3:M$2194,'Historical_Input Data'!$B$3:$B$2194,'Historical_Monthly counts-All'!$C67,'Historical_Input Data'!$A$3:$A$2194,'Historical_Monthly counts-All'!$D67)&lt;&gt; 0,SUMIFS('Historical_Input Data'!M$3:M$2194,'Historical_Input Data'!$B$3:$B$2194,'Historical_Monthly counts-All'!$C67,'Historical_Input Data'!$A$3:$A$2194,'Historical_Monthly counts-All'!$D67),"")</f>
        <v>4405</v>
      </c>
      <c r="K67" t="str">
        <f>IF(SUMIFS('Historical_Input Data'!N$3:N$2194,'Historical_Input Data'!$B$3:$B$2194,'Historical_Monthly counts-All'!$C67,'Historical_Input Data'!$A$3:$A$2194,'Historical_Monthly counts-All'!$D67)&lt;&gt; 0,SUMIFS('Historical_Input Data'!N$3:N$2194,'Historical_Input Data'!$B$3:$B$2194,'Historical_Monthly counts-All'!$C67,'Historical_Input Data'!$A$3:$A$2194,'Historical_Monthly counts-All'!$D67),"")</f>
        <v/>
      </c>
      <c r="L67" t="str">
        <f>IF(SUMIFS('Historical_Input Data'!O$3:O$2194,'Historical_Input Data'!$B$3:$B$2194,'Historical_Monthly counts-All'!$C67,'Historical_Input Data'!$A$3:$A$2194,'Historical_Monthly counts-All'!$D67)&lt;&gt; 0,SUMIFS('Historical_Input Data'!O$3:O$2194,'Historical_Input Data'!$B$3:$B$2194,'Historical_Monthly counts-All'!$C67,'Historical_Input Data'!$A$3:$A$2194,'Historical_Monthly counts-All'!$D67),"")</f>
        <v/>
      </c>
      <c r="M67">
        <f>IF(SUMIFS('Historical_Input Data'!P$3:P$2194,'Historical_Input Data'!$B$3:$B$2194,'Historical_Monthly counts-All'!$C67,'Historical_Input Data'!$A$3:$A$2194,'Historical_Monthly counts-All'!$D67)&lt;&gt; 0,SUMIFS('Historical_Input Data'!P$3:P$2194,'Historical_Input Data'!$B$3:$B$2194,'Historical_Monthly counts-All'!$C67,'Historical_Input Data'!$A$3:$A$2194,'Historical_Monthly counts-All'!$D67),"")</f>
        <v>20612</v>
      </c>
      <c r="N67">
        <f>IF(SUMIFS('Historical_Input Data'!Q$3:Q$2194,'Historical_Input Data'!$B$3:$B$2194,'Historical_Monthly counts-All'!$C67,'Historical_Input Data'!$A$3:$A$2194,'Historical_Monthly counts-All'!$D67)&lt;&gt; 0,SUMIFS('Historical_Input Data'!Q$3:Q$2194,'Historical_Input Data'!$B$3:$B$2194,'Historical_Monthly counts-All'!$C67,'Historical_Input Data'!$A$3:$A$2194,'Historical_Monthly counts-All'!$D67),"")</f>
        <v>12307</v>
      </c>
      <c r="O67">
        <f>IF(SUMIFS('Historical_Input Data'!R$3:R$2194,'Historical_Input Data'!$B$3:$B$2194,'Historical_Monthly counts-All'!$C67,'Historical_Input Data'!$A$3:$A$2194,'Historical_Monthly counts-All'!$D67)&lt;&gt; 0,SUMIFS('Historical_Input Data'!R$3:R$2194,'Historical_Input Data'!$B$3:$B$2194,'Historical_Monthly counts-All'!$C67,'Historical_Input Data'!$A$3:$A$2194,'Historical_Monthly counts-All'!$D67),"")</f>
        <v>2731</v>
      </c>
      <c r="P67" t="str">
        <f>IF(SUMIFS('Historical_Input Data'!S$3:S$2194,'Historical_Input Data'!$B$3:$B$2194,'Historical_Monthly counts-All'!$C67,'Historical_Input Data'!$A$3:$A$2194,'Historical_Monthly counts-All'!$D67)&lt;&gt; 0,SUMIFS('Historical_Input Data'!S$3:S$2194,'Historical_Input Data'!$B$3:$B$2194,'Historical_Monthly counts-All'!$C67,'Historical_Input Data'!$A$3:$A$2194,'Historical_Monthly counts-All'!$D67),"")</f>
        <v/>
      </c>
      <c r="Q67">
        <f>IF(SUMIFS('Historical_Input Data'!T$3:T$2194,'Historical_Input Data'!$B$3:$B$2194,'Historical_Monthly counts-All'!$C67,'Historical_Input Data'!$A$3:$A$2194,'Historical_Monthly counts-All'!$D67)&lt;&gt; 0,SUMIFS('Historical_Input Data'!T$3:T$2194,'Historical_Input Data'!$B$3:$B$2194,'Historical_Monthly counts-All'!$C67,'Historical_Input Data'!$A$3:$A$2194,'Historical_Monthly counts-All'!$D67),"")</f>
        <v>2954</v>
      </c>
      <c r="R67">
        <f>IF(SUMIFS('Historical_Input Data'!U$3:U$2194,'Historical_Input Data'!$B$3:$B$2194,'Historical_Monthly counts-All'!$C67,'Historical_Input Data'!$A$3:$A$2194,'Historical_Monthly counts-All'!$D67)&lt;&gt; 0,SUMIFS('Historical_Input Data'!U$3:U$2194,'Historical_Input Data'!$B$3:$B$2194,'Historical_Monthly counts-All'!$C67,'Historical_Input Data'!$A$3:$A$2194,'Historical_Monthly counts-All'!$D67),"")</f>
        <v>1339</v>
      </c>
      <c r="S67">
        <f>IF(SUMIFS('Historical_Input Data'!V$3:V$2194,'Historical_Input Data'!$B$3:$B$2194,'Historical_Monthly counts-All'!$C67,'Historical_Input Data'!$A$3:$A$2194,'Historical_Monthly counts-All'!$D67)&lt;&gt; 0,SUMIFS('Historical_Input Data'!V$3:V$2194,'Historical_Input Data'!$B$3:$B$2194,'Historical_Monthly counts-All'!$C67,'Historical_Input Data'!$A$3:$A$2194,'Historical_Monthly counts-All'!$D67),"")</f>
        <v>5407</v>
      </c>
      <c r="T67">
        <f>IF(SUMIFS('Historical_Input Data'!W$3:W$2194,'Historical_Input Data'!$B$3:$B$2194,'Historical_Monthly counts-All'!$C67,'Historical_Input Data'!$A$3:$A$2194,'Historical_Monthly counts-All'!$D67)&lt;&gt; 0,SUMIFS('Historical_Input Data'!W$3:W$2194,'Historical_Input Data'!$B$3:$B$2194,'Historical_Monthly counts-All'!$C67,'Historical_Input Data'!$A$3:$A$2194,'Historical_Monthly counts-All'!$D67),"")</f>
        <v>18935</v>
      </c>
      <c r="U67">
        <f>IF(SUMIFS('Historical_Input Data'!X$3:X$2194,'Historical_Input Data'!$B$3:$B$2194,'Historical_Monthly counts-All'!$C67,'Historical_Input Data'!$A$3:$A$2194,'Historical_Monthly counts-All'!$D67)&lt;&gt; 0,SUMIFS('Historical_Input Data'!X$3:X$2194,'Historical_Input Data'!$B$3:$B$2194,'Historical_Monthly counts-All'!$C67,'Historical_Input Data'!$A$3:$A$2194,'Historical_Monthly counts-All'!$D67),"")</f>
        <v>4964</v>
      </c>
      <c r="V67" t="str">
        <f>IF(SUMIFS('Historical_Input Data'!Y$3:Y$2194,'Historical_Input Data'!$B$3:$B$2194,'Historical_Monthly counts-All'!$C67,'Historical_Input Data'!$A$3:$A$2194,'Historical_Monthly counts-All'!$D67)&lt;&gt; 0,SUMIFS('Historical_Input Data'!Y$3:Y$2194,'Historical_Input Data'!$B$3:$B$2194,'Historical_Monthly counts-All'!$C67,'Historical_Input Data'!$A$3:$A$2194,'Historical_Monthly counts-All'!$D67),"")</f>
        <v/>
      </c>
      <c r="W67">
        <f>IF(SUMIFS('Historical_Input Data'!Z$3:Z$2194,'Historical_Input Data'!$B$3:$B$2194,'Historical_Monthly counts-All'!$C67,'Historical_Input Data'!$A$3:$A$2194,'Historical_Monthly counts-All'!$D67)&lt;&gt; 0,SUMIFS('Historical_Input Data'!Z$3:Z$2194,'Historical_Input Data'!$B$3:$B$2194,'Historical_Monthly counts-All'!$C67,'Historical_Input Data'!$A$3:$A$2194,'Historical_Monthly counts-All'!$D67),"")</f>
        <v>9777</v>
      </c>
      <c r="X67" t="str">
        <f>IF(SUMIFS('Historical_Input Data'!AA$3:AA$2194,'Historical_Input Data'!$B$3:$B$2194,'Historical_Monthly counts-All'!$C67,'Historical_Input Data'!$A$3:$A$2194,'Historical_Monthly counts-All'!$D67)&lt;&gt; 0,SUMIFS('Historical_Input Data'!AA$3:AA$2194,'Historical_Input Data'!$B$3:$B$2194,'Historical_Monthly counts-All'!$C67,'Historical_Input Data'!$A$3:$A$2194,'Historical_Monthly counts-All'!$D67),"")</f>
        <v/>
      </c>
      <c r="Y67">
        <f>IF(SUMIFS('Historical_Input Data'!AB$3:AB$2194,'Historical_Input Data'!$B$3:$B$2194,'Historical_Monthly counts-All'!$C67,'Historical_Input Data'!$A$3:$A$2194,'Historical_Monthly counts-All'!$D67)&lt;&gt; 0,SUMIFS('Historical_Input Data'!AB$3:AB$2194,'Historical_Input Data'!$B$3:$B$2194,'Historical_Monthly counts-All'!$C67,'Historical_Input Data'!$A$3:$A$2194,'Historical_Monthly counts-All'!$D67),"")</f>
        <v>24512</v>
      </c>
      <c r="Z67">
        <f>IF(SUMIFS('Historical_Input Data'!AC$3:AC$2194,'Historical_Input Data'!$B$3:$B$2194,'Historical_Monthly counts-All'!$C67,'Historical_Input Data'!$A$3:$A$2194,'Historical_Monthly counts-All'!$D67)&lt;&gt; 0,SUMIFS('Historical_Input Data'!AC$3:AC$2194,'Historical_Input Data'!$B$3:$B$2194,'Historical_Monthly counts-All'!$C67,'Historical_Input Data'!$A$3:$A$2194,'Historical_Monthly counts-All'!$D67),"")</f>
        <v>14808</v>
      </c>
      <c r="AA67" t="str">
        <f>IF(SUMIFS('Historical_Input Data'!AD$3:AD$2194,'Historical_Input Data'!$B$3:$B$2194,'Historical_Monthly counts-All'!$C67,'Historical_Input Data'!$A$3:$A$2194,'Historical_Monthly counts-All'!$D67)&lt;&gt; 0,SUMIFS('Historical_Input Data'!AD$3:AD$2194,'Historical_Input Data'!$B$3:$B$2194,'Historical_Monthly counts-All'!$C67,'Historical_Input Data'!$A$3:$A$2194,'Historical_Monthly counts-All'!$D67),"")</f>
        <v/>
      </c>
      <c r="AB67">
        <f>IF(SUMIFS('Historical_Input Data'!AE$3:AE$2194,'Historical_Input Data'!$B$3:$B$2194,'Historical_Monthly counts-All'!$C67,'Historical_Input Data'!$A$3:$A$2194,'Historical_Monthly counts-All'!$D67)&lt;&gt; 0,SUMIFS('Historical_Input Data'!AE$3:AE$2194,'Historical_Input Data'!$B$3:$B$2194,'Historical_Monthly counts-All'!$C67,'Historical_Input Data'!$A$3:$A$2194,'Historical_Monthly counts-All'!$D67),"")</f>
        <v>11509</v>
      </c>
      <c r="AC67">
        <f>IF(SUMIFS('Historical_Input Data'!AF$3:AF$2194,'Historical_Input Data'!$B$3:$B$2194,'Historical_Monthly counts-All'!$C67,'Historical_Input Data'!$A$3:$A$2194,'Historical_Monthly counts-All'!$D67)&lt;&gt; 0,SUMIFS('Historical_Input Data'!AF$3:AF$2194,'Historical_Input Data'!$B$3:$B$2194,'Historical_Monthly counts-All'!$C67,'Historical_Input Data'!$A$3:$A$2194,'Historical_Monthly counts-All'!$D67),"")</f>
        <v>23136</v>
      </c>
      <c r="AD67">
        <f>IF(SUMIFS('Historical_Input Data'!AG$3:AG$2194,'Historical_Input Data'!$B$3:$B$2194,'Historical_Monthly counts-All'!$C67,'Historical_Input Data'!$A$3:$A$2194,'Historical_Monthly counts-All'!$D67)&lt;&gt; 0,SUMIFS('Historical_Input Data'!AG$3:AG$2194,'Historical_Input Data'!$B$3:$B$2194,'Historical_Monthly counts-All'!$C67,'Historical_Input Data'!$A$3:$A$2194,'Historical_Monthly counts-All'!$D67),"")</f>
        <v>17515</v>
      </c>
      <c r="AE67" t="str">
        <f>IF(SUMIFS('Historical_Input Data'!AH$3:AH$2194,'Historical_Input Data'!$B$3:$B$2194,'Historical_Monthly counts-All'!$C67,'Historical_Input Data'!$A$3:$A$2194,'Historical_Monthly counts-All'!$D67)&lt;&gt; 0,SUMIFS('Historical_Input Data'!AH$3:AH$2194,'Historical_Input Data'!$B$3:$B$2194,'Historical_Monthly counts-All'!$C67,'Historical_Input Data'!$A$3:$A$2194,'Historical_Monthly counts-All'!$D67),"")</f>
        <v/>
      </c>
      <c r="AF67">
        <f>IF(SUMIFS('Historical_Input Data'!AI$3:AI$2194,'Historical_Input Data'!$B$3:$B$2194,'Historical_Monthly counts-All'!$C67,'Historical_Input Data'!$A$3:$A$2194,'Historical_Monthly counts-All'!$D67)&lt;&gt; 0,SUMIFS('Historical_Input Data'!AI$3:AI$2194,'Historical_Input Data'!$B$3:$B$2194,'Historical_Monthly counts-All'!$C67,'Historical_Input Data'!$A$3:$A$2194,'Historical_Monthly counts-All'!$D67),"")</f>
        <v>12382</v>
      </c>
      <c r="AG67" t="str">
        <f>IF(SUMIFS('Historical_Input Data'!AJ$3:AJ$2194,'Historical_Input Data'!$B$3:$B$2194,'Historical_Monthly counts-All'!$C67,'Historical_Input Data'!$A$3:$A$2194,'Historical_Monthly counts-All'!$D67)&lt;&gt; 0,SUMIFS('Historical_Input Data'!AJ$3:AJ$2194,'Historical_Input Data'!$B$3:$B$2194,'Historical_Monthly counts-All'!$C67,'Historical_Input Data'!$A$3:$A$2194,'Historical_Monthly counts-All'!$D67),"")</f>
        <v/>
      </c>
      <c r="AH67">
        <f>IF(SUMIFS('Historical_Input Data'!AK$3:AK$2194,'Historical_Input Data'!$B$3:$B$2194,'Historical_Monthly counts-All'!$C67,'Historical_Input Data'!$A$3:$A$2194,'Historical_Monthly counts-All'!$D67)&lt;&gt; 0,SUMIFS('Historical_Input Data'!AK$3:AK$2194,'Historical_Input Data'!$B$3:$B$2194,'Historical_Monthly counts-All'!$C67,'Historical_Input Data'!$A$3:$A$2194,'Historical_Monthly counts-All'!$D67),"")</f>
        <v>35005</v>
      </c>
      <c r="AI67" t="str">
        <f>IF(SUMIFS('Historical_Input Data'!AL$3:AL$2194,'Historical_Input Data'!$B$3:$B$2194,'Historical_Monthly counts-All'!$C67,'Historical_Input Data'!$A$3:$A$2194,'Historical_Monthly counts-All'!$D67)&lt;&gt; 0,SUMIFS('Historical_Input Data'!AL$3:AL$2194,'Historical_Input Data'!$B$3:$B$2194,'Historical_Monthly counts-All'!$C67,'Historical_Input Data'!$A$3:$A$2194,'Historical_Monthly counts-All'!$D67),"")</f>
        <v/>
      </c>
      <c r="AJ67" t="str">
        <f>IF(SUMIFS('Historical_Input Data'!AM$3:AM$2194,'Historical_Input Data'!$B$3:$B$2194,'Historical_Monthly counts-All'!$C67,'Historical_Input Data'!$A$3:$A$2194,'Historical_Monthly counts-All'!$D67)&lt;&gt; 0,SUMIFS('Historical_Input Data'!AM$3:AM$2194,'Historical_Input Data'!$B$3:$B$2194,'Historical_Monthly counts-All'!$C67,'Historical_Input Data'!$A$3:$A$2194,'Historical_Monthly counts-All'!$D67),"")</f>
        <v/>
      </c>
      <c r="AK67" t="str">
        <f>IF(SUMIFS('Historical_Input Data'!AN$3:AN$2194,'Historical_Input Data'!$B$3:$B$2194,'Historical_Monthly counts-All'!$C67,'Historical_Input Data'!$A$3:$A$2194,'Historical_Monthly counts-All'!$D67)&lt;&gt; 0,SUMIFS('Historical_Input Data'!AN$3:AN$2194,'Historical_Input Data'!$B$3:$B$2194,'Historical_Monthly counts-All'!$C67,'Historical_Input Data'!$A$3:$A$2194,'Historical_Monthly counts-All'!$D67),"")</f>
        <v/>
      </c>
      <c r="AL67" t="str">
        <f>IF(SUMIFS('Historical_Input Data'!AO$3:AO$2194,'Historical_Input Data'!$B$3:$B$2194,'Historical_Monthly counts-All'!$C67,'Historical_Input Data'!$A$3:$A$2194,'Historical_Monthly counts-All'!$D67)&lt;&gt; 0,SUMIFS('Historical_Input Data'!AO$3:AO$2194,'Historical_Input Data'!$B$3:$B$2194,'Historical_Monthly counts-All'!$C67,'Historical_Input Data'!$A$3:$A$2194,'Historical_Monthly counts-All'!$D67),"")</f>
        <v/>
      </c>
      <c r="AM67" t="str">
        <f>IF(SUMIFS('Historical_Input Data'!AP$3:AP$2194,'Historical_Input Data'!$B$3:$B$2194,'Historical_Monthly counts-All'!$C67,'Historical_Input Data'!$A$3:$A$2194,'Historical_Monthly counts-All'!$D67)&lt;&gt; 0,SUMIFS('Historical_Input Data'!AP$3:AP$2194,'Historical_Input Data'!$B$3:$B$2194,'Historical_Monthly counts-All'!$C67,'Historical_Input Data'!$A$3:$A$2194,'Historical_Monthly counts-All'!$D67),"")</f>
        <v/>
      </c>
      <c r="AN67">
        <f>IF(SUMIFS('Historical_Input Data'!AQ$3:AQ$2194,'Historical_Input Data'!$B$3:$B$2194,'Historical_Monthly counts-All'!$C67,'Historical_Input Data'!$A$3:$A$2194,'Historical_Monthly counts-All'!$D67)&lt;&gt; 0,SUMIFS('Historical_Input Data'!AQ$3:AQ$2194,'Historical_Input Data'!$B$3:$B$2194,'Historical_Monthly counts-All'!$C67,'Historical_Input Data'!$A$3:$A$2194,'Historical_Monthly counts-All'!$D67),"")</f>
        <v>3891</v>
      </c>
      <c r="AO67">
        <f>IF(SUMIFS('Historical_Input Data'!AR$3:AR$2194,'Historical_Input Data'!$B$3:$B$2194,'Historical_Monthly counts-All'!$C67,'Historical_Input Data'!$A$3:$A$2194,'Historical_Monthly counts-All'!$D67)&lt;&gt; 0,SUMIFS('Historical_Input Data'!AR$3:AR$2194,'Historical_Input Data'!$B$3:$B$2194,'Historical_Monthly counts-All'!$C67,'Historical_Input Data'!$A$3:$A$2194,'Historical_Monthly counts-All'!$D67),"")</f>
        <v>15169</v>
      </c>
      <c r="AP67">
        <f>IF(SUMIFS('Historical_Input Data'!AS$3:AS$2194,'Historical_Input Data'!$B$3:$B$2194,'Historical_Monthly counts-All'!$C67,'Historical_Input Data'!$A$3:$A$2194,'Historical_Monthly counts-All'!$D67)&lt;&gt; 0,SUMIFS('Historical_Input Data'!AS$3:AS$2194,'Historical_Input Data'!$B$3:$B$2194,'Historical_Monthly counts-All'!$C67,'Historical_Input Data'!$A$3:$A$2194,'Historical_Monthly counts-All'!$D67),"")</f>
        <v>41161</v>
      </c>
      <c r="AQ67" t="str">
        <f>IF(SUMIFS('Historical_Input Data'!AT$3:AT$2194,'Historical_Input Data'!$B$3:$B$2194,'Historical_Monthly counts-All'!$C67,'Historical_Input Data'!$A$3:$A$2194,'Historical_Monthly counts-All'!$D67)&lt;&gt; 0,SUMIFS('Historical_Input Data'!AT$3:AT$2194,'Historical_Input Data'!$B$3:$B$2194,'Historical_Monthly counts-All'!$C67,'Historical_Input Data'!$A$3:$A$2194,'Historical_Monthly counts-All'!$D67),"")</f>
        <v/>
      </c>
      <c r="AR67">
        <f>IF(SUMIFS('Historical_Input Data'!AU$3:AU$2194,'Historical_Input Data'!$B$3:$B$2194,'Historical_Monthly counts-All'!$C67,'Historical_Input Data'!$A$3:$A$2194,'Historical_Monthly counts-All'!$D67)&lt;&gt; 0,SUMIFS('Historical_Input Data'!AU$3:AU$2194,'Historical_Input Data'!$B$3:$B$2194,'Historical_Monthly counts-All'!$C67,'Historical_Input Data'!$A$3:$A$2194,'Historical_Monthly counts-All'!$D67),"")</f>
        <v>18877</v>
      </c>
      <c r="AS67">
        <f>IF(SUMIFS('Historical_Input Data'!AV$3:AV$2194,'Historical_Input Data'!$B$3:$B$2194,'Historical_Monthly counts-All'!$C67,'Historical_Input Data'!$A$3:$A$2194,'Historical_Monthly counts-All'!$D67)&lt;&gt; 0,SUMIFS('Historical_Input Data'!AV$3:AV$2194,'Historical_Input Data'!$B$3:$B$2194,'Historical_Monthly counts-All'!$C67,'Historical_Input Data'!$A$3:$A$2194,'Historical_Monthly counts-All'!$D67),"")</f>
        <v>3897</v>
      </c>
      <c r="AT67">
        <f>IF(SUMIFS('Historical_Input Data'!AW$3:AW$2194,'Historical_Input Data'!$B$3:$B$2194,'Historical_Monthly counts-All'!$C67,'Historical_Input Data'!$A$3:$A$2194,'Historical_Monthly counts-All'!$D67)&lt;&gt; 0,SUMIFS('Historical_Input Data'!AW$3:AW$2194,'Historical_Input Data'!$B$3:$B$2194,'Historical_Monthly counts-All'!$C67,'Historical_Input Data'!$A$3:$A$2194,'Historical_Monthly counts-All'!$D67),"")</f>
        <v>5509</v>
      </c>
      <c r="AU67">
        <f>IF(SUMIFS('Historical_Input Data'!AX$3:AX$2194,'Historical_Input Data'!$B$3:$B$2194,'Historical_Monthly counts-All'!$C67,'Historical_Input Data'!$A$3:$A$2194,'Historical_Monthly counts-All'!$D67)&lt;&gt; 0,SUMIFS('Historical_Input Data'!AX$3:AX$2194,'Historical_Input Data'!$B$3:$B$2194,'Historical_Monthly counts-All'!$C67,'Historical_Input Data'!$A$3:$A$2194,'Historical_Monthly counts-All'!$D67),"")</f>
        <v>4969</v>
      </c>
      <c r="AV67">
        <f>IF(SUMIFS('Historical_Input Data'!AY$3:AY$2194,'Historical_Input Data'!$B$3:$B$2194,'Historical_Monthly counts-All'!$C67,'Historical_Input Data'!$A$3:$A$2194,'Historical_Monthly counts-All'!$D67)&lt;&gt; 0,SUMIFS('Historical_Input Data'!AY$3:AY$2194,'Historical_Input Data'!$B$3:$B$2194,'Historical_Monthly counts-All'!$C67,'Historical_Input Data'!$A$3:$A$2194,'Historical_Monthly counts-All'!$D67),"")</f>
        <v>3668</v>
      </c>
      <c r="AW67" t="str">
        <f>IF(SUMIFS('Historical_Input Data'!AZ$3:AZ$2194,'Historical_Input Data'!$B$3:$B$2194,'Historical_Monthly counts-All'!$C67,'Historical_Input Data'!$A$3:$A$2194,'Historical_Monthly counts-All'!$D67)&lt;&gt; 0,SUMIFS('Historical_Input Data'!AZ$3:AZ$2194,'Historical_Input Data'!$B$3:$B$2194,'Historical_Monthly counts-All'!$C67,'Historical_Input Data'!$A$3:$A$2194,'Historical_Monthly counts-All'!$D67),"")</f>
        <v/>
      </c>
      <c r="AX67" t="str">
        <f>IF(SUMIFS('Historical_Input Data'!BA$3:BA$2194,'Historical_Input Data'!$B$3:$B$2194,'Historical_Monthly counts-All'!$C67,'Historical_Input Data'!$A$3:$A$2194,'Historical_Monthly counts-All'!$D67)&lt;&gt; 0,SUMIFS('Historical_Input Data'!BA$3:BA$2194,'Historical_Input Data'!$B$3:$B$2194,'Historical_Monthly counts-All'!$C67,'Historical_Input Data'!$A$3:$A$2194,'Historical_Monthly counts-All'!$D67),"")</f>
        <v/>
      </c>
      <c r="CC67" s="8">
        <v>42430</v>
      </c>
      <c r="CD67" s="198">
        <f t="shared" ref="CD67:CD130" si="4">COUNTIFS(E67:BZ67,"&gt; 0")</f>
        <v>28</v>
      </c>
    </row>
    <row r="68" spans="1:83">
      <c r="A68" t="str">
        <f t="shared" si="3"/>
        <v>April2016</v>
      </c>
      <c r="C68" t="s">
        <v>57</v>
      </c>
      <c r="D68">
        <v>2016</v>
      </c>
      <c r="E68" t="str">
        <f>IF(SUMIFS('Historical_Input Data'!H$3:H$2194,'Historical_Input Data'!$B$3:$B$2194,'Historical_Monthly counts-All'!$C68,'Historical_Input Data'!$A$3:$A$2194,'Historical_Monthly counts-All'!$D68)&lt;&gt; 0,SUMIFS('Historical_Input Data'!H$3:H$2194,'Historical_Input Data'!$B$3:$B$2194,'Historical_Monthly counts-All'!$C68,'Historical_Input Data'!$A$3:$A$2194,'Historical_Monthly counts-All'!$D68),"")</f>
        <v/>
      </c>
      <c r="F68">
        <f>IF(SUMIFS('Historical_Input Data'!I$3:I$2194,'Historical_Input Data'!$B$3:$B$2194,'Historical_Monthly counts-All'!$C68,'Historical_Input Data'!$A$3:$A$2194,'Historical_Monthly counts-All'!$D68)&lt;&gt; 0,SUMIFS('Historical_Input Data'!I$3:I$2194,'Historical_Input Data'!$B$3:$B$2194,'Historical_Monthly counts-All'!$C68,'Historical_Input Data'!$A$3:$A$2194,'Historical_Monthly counts-All'!$D68),"")</f>
        <v>10201</v>
      </c>
      <c r="G68">
        <f>IF(SUMIFS('Historical_Input Data'!J$3:J$2194,'Historical_Input Data'!$B$3:$B$2194,'Historical_Monthly counts-All'!$C68,'Historical_Input Data'!$A$3:$A$2194,'Historical_Monthly counts-All'!$D68)&lt;&gt; 0,SUMIFS('Historical_Input Data'!J$3:J$2194,'Historical_Input Data'!$B$3:$B$2194,'Historical_Monthly counts-All'!$C68,'Historical_Input Data'!$A$3:$A$2194,'Historical_Monthly counts-All'!$D68),"")</f>
        <v>6872</v>
      </c>
      <c r="H68">
        <f>IF(SUMIFS('Historical_Input Data'!K$3:K$2194,'Historical_Input Data'!$B$3:$B$2194,'Historical_Monthly counts-All'!$C68,'Historical_Input Data'!$A$3:$A$2194,'Historical_Monthly counts-All'!$D68)&lt;&gt; 0,SUMIFS('Historical_Input Data'!K$3:K$2194,'Historical_Input Data'!$B$3:$B$2194,'Historical_Monthly counts-All'!$C68,'Historical_Input Data'!$A$3:$A$2194,'Historical_Monthly counts-All'!$D68),"")</f>
        <v>8366</v>
      </c>
      <c r="I68" t="str">
        <f>IF(SUMIFS('Historical_Input Data'!L$3:L$2194,'Historical_Input Data'!$B$3:$B$2194,'Historical_Monthly counts-All'!$C68,'Historical_Input Data'!$A$3:$A$2194,'Historical_Monthly counts-All'!$D68)&lt;&gt; 0,SUMIFS('Historical_Input Data'!L$3:L$2194,'Historical_Input Data'!$B$3:$B$2194,'Historical_Monthly counts-All'!$C68,'Historical_Input Data'!$A$3:$A$2194,'Historical_Monthly counts-All'!$D68),"")</f>
        <v/>
      </c>
      <c r="J68">
        <f>IF(SUMIFS('Historical_Input Data'!M$3:M$2194,'Historical_Input Data'!$B$3:$B$2194,'Historical_Monthly counts-All'!$C68,'Historical_Input Data'!$A$3:$A$2194,'Historical_Monthly counts-All'!$D68)&lt;&gt; 0,SUMIFS('Historical_Input Data'!M$3:M$2194,'Historical_Input Data'!$B$3:$B$2194,'Historical_Monthly counts-All'!$C68,'Historical_Input Data'!$A$3:$A$2194,'Historical_Monthly counts-All'!$D68),"")</f>
        <v>3912</v>
      </c>
      <c r="K68" t="str">
        <f>IF(SUMIFS('Historical_Input Data'!N$3:N$2194,'Historical_Input Data'!$B$3:$B$2194,'Historical_Monthly counts-All'!$C68,'Historical_Input Data'!$A$3:$A$2194,'Historical_Monthly counts-All'!$D68)&lt;&gt; 0,SUMIFS('Historical_Input Data'!N$3:N$2194,'Historical_Input Data'!$B$3:$B$2194,'Historical_Monthly counts-All'!$C68,'Historical_Input Data'!$A$3:$A$2194,'Historical_Monthly counts-All'!$D68),"")</f>
        <v/>
      </c>
      <c r="L68" t="str">
        <f>IF(SUMIFS('Historical_Input Data'!O$3:O$2194,'Historical_Input Data'!$B$3:$B$2194,'Historical_Monthly counts-All'!$C68,'Historical_Input Data'!$A$3:$A$2194,'Historical_Monthly counts-All'!$D68)&lt;&gt; 0,SUMIFS('Historical_Input Data'!O$3:O$2194,'Historical_Input Data'!$B$3:$B$2194,'Historical_Monthly counts-All'!$C68,'Historical_Input Data'!$A$3:$A$2194,'Historical_Monthly counts-All'!$D68),"")</f>
        <v/>
      </c>
      <c r="M68">
        <f>IF(SUMIFS('Historical_Input Data'!P$3:P$2194,'Historical_Input Data'!$B$3:$B$2194,'Historical_Monthly counts-All'!$C68,'Historical_Input Data'!$A$3:$A$2194,'Historical_Monthly counts-All'!$D68)&lt;&gt; 0,SUMIFS('Historical_Input Data'!P$3:P$2194,'Historical_Input Data'!$B$3:$B$2194,'Historical_Monthly counts-All'!$C68,'Historical_Input Data'!$A$3:$A$2194,'Historical_Monthly counts-All'!$D68),"")</f>
        <v>18940</v>
      </c>
      <c r="N68">
        <f>IF(SUMIFS('Historical_Input Data'!Q$3:Q$2194,'Historical_Input Data'!$B$3:$B$2194,'Historical_Monthly counts-All'!$C68,'Historical_Input Data'!$A$3:$A$2194,'Historical_Monthly counts-All'!$D68)&lt;&gt; 0,SUMIFS('Historical_Input Data'!Q$3:Q$2194,'Historical_Input Data'!$B$3:$B$2194,'Historical_Monthly counts-All'!$C68,'Historical_Input Data'!$A$3:$A$2194,'Historical_Monthly counts-All'!$D68),"")</f>
        <v>11938</v>
      </c>
      <c r="O68">
        <f>IF(SUMIFS('Historical_Input Data'!R$3:R$2194,'Historical_Input Data'!$B$3:$B$2194,'Historical_Monthly counts-All'!$C68,'Historical_Input Data'!$A$3:$A$2194,'Historical_Monthly counts-All'!$D68)&lt;&gt; 0,SUMIFS('Historical_Input Data'!R$3:R$2194,'Historical_Input Data'!$B$3:$B$2194,'Historical_Monthly counts-All'!$C68,'Historical_Input Data'!$A$3:$A$2194,'Historical_Monthly counts-All'!$D68),"")</f>
        <v>2404</v>
      </c>
      <c r="P68" t="str">
        <f>IF(SUMIFS('Historical_Input Data'!S$3:S$2194,'Historical_Input Data'!$B$3:$B$2194,'Historical_Monthly counts-All'!$C68,'Historical_Input Data'!$A$3:$A$2194,'Historical_Monthly counts-All'!$D68)&lt;&gt; 0,SUMIFS('Historical_Input Data'!S$3:S$2194,'Historical_Input Data'!$B$3:$B$2194,'Historical_Monthly counts-All'!$C68,'Historical_Input Data'!$A$3:$A$2194,'Historical_Monthly counts-All'!$D68),"")</f>
        <v/>
      </c>
      <c r="Q68">
        <f>IF(SUMIFS('Historical_Input Data'!T$3:T$2194,'Historical_Input Data'!$B$3:$B$2194,'Historical_Monthly counts-All'!$C68,'Historical_Input Data'!$A$3:$A$2194,'Historical_Monthly counts-All'!$D68)&lt;&gt; 0,SUMIFS('Historical_Input Data'!T$3:T$2194,'Historical_Input Data'!$B$3:$B$2194,'Historical_Monthly counts-All'!$C68,'Historical_Input Data'!$A$3:$A$2194,'Historical_Monthly counts-All'!$D68),"")</f>
        <v>2647</v>
      </c>
      <c r="R68">
        <f>IF(SUMIFS('Historical_Input Data'!U$3:U$2194,'Historical_Input Data'!$B$3:$B$2194,'Historical_Monthly counts-All'!$C68,'Historical_Input Data'!$A$3:$A$2194,'Historical_Monthly counts-All'!$D68)&lt;&gt; 0,SUMIFS('Historical_Input Data'!U$3:U$2194,'Historical_Input Data'!$B$3:$B$2194,'Historical_Monthly counts-All'!$C68,'Historical_Input Data'!$A$3:$A$2194,'Historical_Monthly counts-All'!$D68),"")</f>
        <v>1197</v>
      </c>
      <c r="S68">
        <f>IF(SUMIFS('Historical_Input Data'!V$3:V$2194,'Historical_Input Data'!$B$3:$B$2194,'Historical_Monthly counts-All'!$C68,'Historical_Input Data'!$A$3:$A$2194,'Historical_Monthly counts-All'!$D68)&lt;&gt; 0,SUMIFS('Historical_Input Data'!V$3:V$2194,'Historical_Input Data'!$B$3:$B$2194,'Historical_Monthly counts-All'!$C68,'Historical_Input Data'!$A$3:$A$2194,'Historical_Monthly counts-All'!$D68),"")</f>
        <v>4706</v>
      </c>
      <c r="T68">
        <f>IF(SUMIFS('Historical_Input Data'!W$3:W$2194,'Historical_Input Data'!$B$3:$B$2194,'Historical_Monthly counts-All'!$C68,'Historical_Input Data'!$A$3:$A$2194,'Historical_Monthly counts-All'!$D68)&lt;&gt; 0,SUMIFS('Historical_Input Data'!W$3:W$2194,'Historical_Input Data'!$B$3:$B$2194,'Historical_Monthly counts-All'!$C68,'Historical_Input Data'!$A$3:$A$2194,'Historical_Monthly counts-All'!$D68),"")</f>
        <v>17152</v>
      </c>
      <c r="U68">
        <f>IF(SUMIFS('Historical_Input Data'!X$3:X$2194,'Historical_Input Data'!$B$3:$B$2194,'Historical_Monthly counts-All'!$C68,'Historical_Input Data'!$A$3:$A$2194,'Historical_Monthly counts-All'!$D68)&lt;&gt; 0,SUMIFS('Historical_Input Data'!X$3:X$2194,'Historical_Input Data'!$B$3:$B$2194,'Historical_Monthly counts-All'!$C68,'Historical_Input Data'!$A$3:$A$2194,'Historical_Monthly counts-All'!$D68),"")</f>
        <v>4768</v>
      </c>
      <c r="V68" t="str">
        <f>IF(SUMIFS('Historical_Input Data'!Y$3:Y$2194,'Historical_Input Data'!$B$3:$B$2194,'Historical_Monthly counts-All'!$C68,'Historical_Input Data'!$A$3:$A$2194,'Historical_Monthly counts-All'!$D68)&lt;&gt; 0,SUMIFS('Historical_Input Data'!Y$3:Y$2194,'Historical_Input Data'!$B$3:$B$2194,'Historical_Monthly counts-All'!$C68,'Historical_Input Data'!$A$3:$A$2194,'Historical_Monthly counts-All'!$D68),"")</f>
        <v/>
      </c>
      <c r="W68">
        <f>IF(SUMIFS('Historical_Input Data'!Z$3:Z$2194,'Historical_Input Data'!$B$3:$B$2194,'Historical_Monthly counts-All'!$C68,'Historical_Input Data'!$A$3:$A$2194,'Historical_Monthly counts-All'!$D68)&lt;&gt; 0,SUMIFS('Historical_Input Data'!Z$3:Z$2194,'Historical_Input Data'!$B$3:$B$2194,'Historical_Monthly counts-All'!$C68,'Historical_Input Data'!$A$3:$A$2194,'Historical_Monthly counts-All'!$D68),"")</f>
        <v>9086</v>
      </c>
      <c r="X68" t="str">
        <f>IF(SUMIFS('Historical_Input Data'!AA$3:AA$2194,'Historical_Input Data'!$B$3:$B$2194,'Historical_Monthly counts-All'!$C68,'Historical_Input Data'!$A$3:$A$2194,'Historical_Monthly counts-All'!$D68)&lt;&gt; 0,SUMIFS('Historical_Input Data'!AA$3:AA$2194,'Historical_Input Data'!$B$3:$B$2194,'Historical_Monthly counts-All'!$C68,'Historical_Input Data'!$A$3:$A$2194,'Historical_Monthly counts-All'!$D68),"")</f>
        <v/>
      </c>
      <c r="Y68">
        <f>IF(SUMIFS('Historical_Input Data'!AB$3:AB$2194,'Historical_Input Data'!$B$3:$B$2194,'Historical_Monthly counts-All'!$C68,'Historical_Input Data'!$A$3:$A$2194,'Historical_Monthly counts-All'!$D68)&lt;&gt; 0,SUMIFS('Historical_Input Data'!AB$3:AB$2194,'Historical_Input Data'!$B$3:$B$2194,'Historical_Monthly counts-All'!$C68,'Historical_Input Data'!$A$3:$A$2194,'Historical_Monthly counts-All'!$D68),"")</f>
        <v>19909</v>
      </c>
      <c r="Z68">
        <f>IF(SUMIFS('Historical_Input Data'!AC$3:AC$2194,'Historical_Input Data'!$B$3:$B$2194,'Historical_Monthly counts-All'!$C68,'Historical_Input Data'!$A$3:$A$2194,'Historical_Monthly counts-All'!$D68)&lt;&gt; 0,SUMIFS('Historical_Input Data'!AC$3:AC$2194,'Historical_Input Data'!$B$3:$B$2194,'Historical_Monthly counts-All'!$C68,'Historical_Input Data'!$A$3:$A$2194,'Historical_Monthly counts-All'!$D68),"")</f>
        <v>15254</v>
      </c>
      <c r="AA68" t="str">
        <f>IF(SUMIFS('Historical_Input Data'!AD$3:AD$2194,'Historical_Input Data'!$B$3:$B$2194,'Historical_Monthly counts-All'!$C68,'Historical_Input Data'!$A$3:$A$2194,'Historical_Monthly counts-All'!$D68)&lt;&gt; 0,SUMIFS('Historical_Input Data'!AD$3:AD$2194,'Historical_Input Data'!$B$3:$B$2194,'Historical_Monthly counts-All'!$C68,'Historical_Input Data'!$A$3:$A$2194,'Historical_Monthly counts-All'!$D68),"")</f>
        <v/>
      </c>
      <c r="AB68">
        <f>IF(SUMIFS('Historical_Input Data'!AE$3:AE$2194,'Historical_Input Data'!$B$3:$B$2194,'Historical_Monthly counts-All'!$C68,'Historical_Input Data'!$A$3:$A$2194,'Historical_Monthly counts-All'!$D68)&lt;&gt; 0,SUMIFS('Historical_Input Data'!AE$3:AE$2194,'Historical_Input Data'!$B$3:$B$2194,'Historical_Monthly counts-All'!$C68,'Historical_Input Data'!$A$3:$A$2194,'Historical_Monthly counts-All'!$D68),"")</f>
        <v>11242</v>
      </c>
      <c r="AC68">
        <f>IF(SUMIFS('Historical_Input Data'!AF$3:AF$2194,'Historical_Input Data'!$B$3:$B$2194,'Historical_Monthly counts-All'!$C68,'Historical_Input Data'!$A$3:$A$2194,'Historical_Monthly counts-All'!$D68)&lt;&gt; 0,SUMIFS('Historical_Input Data'!AF$3:AF$2194,'Historical_Input Data'!$B$3:$B$2194,'Historical_Monthly counts-All'!$C68,'Historical_Input Data'!$A$3:$A$2194,'Historical_Monthly counts-All'!$D68),"")</f>
        <v>22486</v>
      </c>
      <c r="AD68">
        <f>IF(SUMIFS('Historical_Input Data'!AG$3:AG$2194,'Historical_Input Data'!$B$3:$B$2194,'Historical_Monthly counts-All'!$C68,'Historical_Input Data'!$A$3:$A$2194,'Historical_Monthly counts-All'!$D68)&lt;&gt; 0,SUMIFS('Historical_Input Data'!AG$3:AG$2194,'Historical_Input Data'!$B$3:$B$2194,'Historical_Monthly counts-All'!$C68,'Historical_Input Data'!$A$3:$A$2194,'Historical_Monthly counts-All'!$D68),"")</f>
        <v>16225</v>
      </c>
      <c r="AE68" t="str">
        <f>IF(SUMIFS('Historical_Input Data'!AH$3:AH$2194,'Historical_Input Data'!$B$3:$B$2194,'Historical_Monthly counts-All'!$C68,'Historical_Input Data'!$A$3:$A$2194,'Historical_Monthly counts-All'!$D68)&lt;&gt; 0,SUMIFS('Historical_Input Data'!AH$3:AH$2194,'Historical_Input Data'!$B$3:$B$2194,'Historical_Monthly counts-All'!$C68,'Historical_Input Data'!$A$3:$A$2194,'Historical_Monthly counts-All'!$D68),"")</f>
        <v/>
      </c>
      <c r="AF68">
        <f>IF(SUMIFS('Historical_Input Data'!AI$3:AI$2194,'Historical_Input Data'!$B$3:$B$2194,'Historical_Monthly counts-All'!$C68,'Historical_Input Data'!$A$3:$A$2194,'Historical_Monthly counts-All'!$D68)&lt;&gt; 0,SUMIFS('Historical_Input Data'!AI$3:AI$2194,'Historical_Input Data'!$B$3:$B$2194,'Historical_Monthly counts-All'!$C68,'Historical_Input Data'!$A$3:$A$2194,'Historical_Monthly counts-All'!$D68),"")</f>
        <v>11501</v>
      </c>
      <c r="AG68" t="str">
        <f>IF(SUMIFS('Historical_Input Data'!AJ$3:AJ$2194,'Historical_Input Data'!$B$3:$B$2194,'Historical_Monthly counts-All'!$C68,'Historical_Input Data'!$A$3:$A$2194,'Historical_Monthly counts-All'!$D68)&lt;&gt; 0,SUMIFS('Historical_Input Data'!AJ$3:AJ$2194,'Historical_Input Data'!$B$3:$B$2194,'Historical_Monthly counts-All'!$C68,'Historical_Input Data'!$A$3:$A$2194,'Historical_Monthly counts-All'!$D68),"")</f>
        <v/>
      </c>
      <c r="AH68">
        <f>IF(SUMIFS('Historical_Input Data'!AK$3:AK$2194,'Historical_Input Data'!$B$3:$B$2194,'Historical_Monthly counts-All'!$C68,'Historical_Input Data'!$A$3:$A$2194,'Historical_Monthly counts-All'!$D68)&lt;&gt; 0,SUMIFS('Historical_Input Data'!AK$3:AK$2194,'Historical_Input Data'!$B$3:$B$2194,'Historical_Monthly counts-All'!$C68,'Historical_Input Data'!$A$3:$A$2194,'Historical_Monthly counts-All'!$D68),"")</f>
        <v>32571</v>
      </c>
      <c r="AI68" t="str">
        <f>IF(SUMIFS('Historical_Input Data'!AL$3:AL$2194,'Historical_Input Data'!$B$3:$B$2194,'Historical_Monthly counts-All'!$C68,'Historical_Input Data'!$A$3:$A$2194,'Historical_Monthly counts-All'!$D68)&lt;&gt; 0,SUMIFS('Historical_Input Data'!AL$3:AL$2194,'Historical_Input Data'!$B$3:$B$2194,'Historical_Monthly counts-All'!$C68,'Historical_Input Data'!$A$3:$A$2194,'Historical_Monthly counts-All'!$D68),"")</f>
        <v/>
      </c>
      <c r="AJ68" t="str">
        <f>IF(SUMIFS('Historical_Input Data'!AM$3:AM$2194,'Historical_Input Data'!$B$3:$B$2194,'Historical_Monthly counts-All'!$C68,'Historical_Input Data'!$A$3:$A$2194,'Historical_Monthly counts-All'!$D68)&lt;&gt; 0,SUMIFS('Historical_Input Data'!AM$3:AM$2194,'Historical_Input Data'!$B$3:$B$2194,'Historical_Monthly counts-All'!$C68,'Historical_Input Data'!$A$3:$A$2194,'Historical_Monthly counts-All'!$D68),"")</f>
        <v/>
      </c>
      <c r="AK68" t="str">
        <f>IF(SUMIFS('Historical_Input Data'!AN$3:AN$2194,'Historical_Input Data'!$B$3:$B$2194,'Historical_Monthly counts-All'!$C68,'Historical_Input Data'!$A$3:$A$2194,'Historical_Monthly counts-All'!$D68)&lt;&gt; 0,SUMIFS('Historical_Input Data'!AN$3:AN$2194,'Historical_Input Data'!$B$3:$B$2194,'Historical_Monthly counts-All'!$C68,'Historical_Input Data'!$A$3:$A$2194,'Historical_Monthly counts-All'!$D68),"")</f>
        <v/>
      </c>
      <c r="AL68" t="str">
        <f>IF(SUMIFS('Historical_Input Data'!AO$3:AO$2194,'Historical_Input Data'!$B$3:$B$2194,'Historical_Monthly counts-All'!$C68,'Historical_Input Data'!$A$3:$A$2194,'Historical_Monthly counts-All'!$D68)&lt;&gt; 0,SUMIFS('Historical_Input Data'!AO$3:AO$2194,'Historical_Input Data'!$B$3:$B$2194,'Historical_Monthly counts-All'!$C68,'Historical_Input Data'!$A$3:$A$2194,'Historical_Monthly counts-All'!$D68),"")</f>
        <v/>
      </c>
      <c r="AM68" t="str">
        <f>IF(SUMIFS('Historical_Input Data'!AP$3:AP$2194,'Historical_Input Data'!$B$3:$B$2194,'Historical_Monthly counts-All'!$C68,'Historical_Input Data'!$A$3:$A$2194,'Historical_Monthly counts-All'!$D68)&lt;&gt; 0,SUMIFS('Historical_Input Data'!AP$3:AP$2194,'Historical_Input Data'!$B$3:$B$2194,'Historical_Monthly counts-All'!$C68,'Historical_Input Data'!$A$3:$A$2194,'Historical_Monthly counts-All'!$D68),"")</f>
        <v/>
      </c>
      <c r="AN68">
        <f>IF(SUMIFS('Historical_Input Data'!AQ$3:AQ$2194,'Historical_Input Data'!$B$3:$B$2194,'Historical_Monthly counts-All'!$C68,'Historical_Input Data'!$A$3:$A$2194,'Historical_Monthly counts-All'!$D68)&lt;&gt; 0,SUMIFS('Historical_Input Data'!AQ$3:AQ$2194,'Historical_Input Data'!$B$3:$B$2194,'Historical_Monthly counts-All'!$C68,'Historical_Input Data'!$A$3:$A$2194,'Historical_Monthly counts-All'!$D68),"")</f>
        <v>3528</v>
      </c>
      <c r="AO68">
        <f>IF(SUMIFS('Historical_Input Data'!AR$3:AR$2194,'Historical_Input Data'!$B$3:$B$2194,'Historical_Monthly counts-All'!$C68,'Historical_Input Data'!$A$3:$A$2194,'Historical_Monthly counts-All'!$D68)&lt;&gt; 0,SUMIFS('Historical_Input Data'!AR$3:AR$2194,'Historical_Input Data'!$B$3:$B$2194,'Historical_Monthly counts-All'!$C68,'Historical_Input Data'!$A$3:$A$2194,'Historical_Monthly counts-All'!$D68),"")</f>
        <v>13401</v>
      </c>
      <c r="AP68">
        <f>IF(SUMIFS('Historical_Input Data'!AS$3:AS$2194,'Historical_Input Data'!$B$3:$B$2194,'Historical_Monthly counts-All'!$C68,'Historical_Input Data'!$A$3:$A$2194,'Historical_Monthly counts-All'!$D68)&lt;&gt; 0,SUMIFS('Historical_Input Data'!AS$3:AS$2194,'Historical_Input Data'!$B$3:$B$2194,'Historical_Monthly counts-All'!$C68,'Historical_Input Data'!$A$3:$A$2194,'Historical_Monthly counts-All'!$D68),"")</f>
        <v>38421</v>
      </c>
      <c r="AQ68" t="str">
        <f>IF(SUMIFS('Historical_Input Data'!AT$3:AT$2194,'Historical_Input Data'!$B$3:$B$2194,'Historical_Monthly counts-All'!$C68,'Historical_Input Data'!$A$3:$A$2194,'Historical_Monthly counts-All'!$D68)&lt;&gt; 0,SUMIFS('Historical_Input Data'!AT$3:AT$2194,'Historical_Input Data'!$B$3:$B$2194,'Historical_Monthly counts-All'!$C68,'Historical_Input Data'!$A$3:$A$2194,'Historical_Monthly counts-All'!$D68),"")</f>
        <v/>
      </c>
      <c r="AR68">
        <f>IF(SUMIFS('Historical_Input Data'!AU$3:AU$2194,'Historical_Input Data'!$B$3:$B$2194,'Historical_Monthly counts-All'!$C68,'Historical_Input Data'!$A$3:$A$2194,'Historical_Monthly counts-All'!$D68)&lt;&gt; 0,SUMIFS('Historical_Input Data'!AU$3:AU$2194,'Historical_Input Data'!$B$3:$B$2194,'Historical_Monthly counts-All'!$C68,'Historical_Input Data'!$A$3:$A$2194,'Historical_Monthly counts-All'!$D68),"")</f>
        <v>18065</v>
      </c>
      <c r="AS68">
        <f>IF(SUMIFS('Historical_Input Data'!AV$3:AV$2194,'Historical_Input Data'!$B$3:$B$2194,'Historical_Monthly counts-All'!$C68,'Historical_Input Data'!$A$3:$A$2194,'Historical_Monthly counts-All'!$D68)&lt;&gt; 0,SUMIFS('Historical_Input Data'!AV$3:AV$2194,'Historical_Input Data'!$B$3:$B$2194,'Historical_Monthly counts-All'!$C68,'Historical_Input Data'!$A$3:$A$2194,'Historical_Monthly counts-All'!$D68),"")</f>
        <v>3870</v>
      </c>
      <c r="AT68">
        <f>IF(SUMIFS('Historical_Input Data'!AW$3:AW$2194,'Historical_Input Data'!$B$3:$B$2194,'Historical_Monthly counts-All'!$C68,'Historical_Input Data'!$A$3:$A$2194,'Historical_Monthly counts-All'!$D68)&lt;&gt; 0,SUMIFS('Historical_Input Data'!AW$3:AW$2194,'Historical_Input Data'!$B$3:$B$2194,'Historical_Monthly counts-All'!$C68,'Historical_Input Data'!$A$3:$A$2194,'Historical_Monthly counts-All'!$D68),"")</f>
        <v>5003</v>
      </c>
      <c r="AU68">
        <f>IF(SUMIFS('Historical_Input Data'!AX$3:AX$2194,'Historical_Input Data'!$B$3:$B$2194,'Historical_Monthly counts-All'!$C68,'Historical_Input Data'!$A$3:$A$2194,'Historical_Monthly counts-All'!$D68)&lt;&gt; 0,SUMIFS('Historical_Input Data'!AX$3:AX$2194,'Historical_Input Data'!$B$3:$B$2194,'Historical_Monthly counts-All'!$C68,'Historical_Input Data'!$A$3:$A$2194,'Historical_Monthly counts-All'!$D68),"")</f>
        <v>4655</v>
      </c>
      <c r="AV68">
        <f>IF(SUMIFS('Historical_Input Data'!AY$3:AY$2194,'Historical_Input Data'!$B$3:$B$2194,'Historical_Monthly counts-All'!$C68,'Historical_Input Data'!$A$3:$A$2194,'Historical_Monthly counts-All'!$D68)&lt;&gt; 0,SUMIFS('Historical_Input Data'!AY$3:AY$2194,'Historical_Input Data'!$B$3:$B$2194,'Historical_Monthly counts-All'!$C68,'Historical_Input Data'!$A$3:$A$2194,'Historical_Monthly counts-All'!$D68),"")</f>
        <v>3742</v>
      </c>
      <c r="AW68" t="str">
        <f>IF(SUMIFS('Historical_Input Data'!AZ$3:AZ$2194,'Historical_Input Data'!$B$3:$B$2194,'Historical_Monthly counts-All'!$C68,'Historical_Input Data'!$A$3:$A$2194,'Historical_Monthly counts-All'!$D68)&lt;&gt; 0,SUMIFS('Historical_Input Data'!AZ$3:AZ$2194,'Historical_Input Data'!$B$3:$B$2194,'Historical_Monthly counts-All'!$C68,'Historical_Input Data'!$A$3:$A$2194,'Historical_Monthly counts-All'!$D68),"")</f>
        <v/>
      </c>
      <c r="AX68" t="str">
        <f>IF(SUMIFS('Historical_Input Data'!BA$3:BA$2194,'Historical_Input Data'!$B$3:$B$2194,'Historical_Monthly counts-All'!$C68,'Historical_Input Data'!$A$3:$A$2194,'Historical_Monthly counts-All'!$D68)&lt;&gt; 0,SUMIFS('Historical_Input Data'!BA$3:BA$2194,'Historical_Input Data'!$B$3:$B$2194,'Historical_Monthly counts-All'!$C68,'Historical_Input Data'!$A$3:$A$2194,'Historical_Monthly counts-All'!$D68),"")</f>
        <v/>
      </c>
      <c r="CC68" s="8">
        <v>42461</v>
      </c>
      <c r="CD68" s="198">
        <f t="shared" si="4"/>
        <v>28</v>
      </c>
    </row>
    <row r="69" spans="1:83">
      <c r="A69" t="str">
        <f t="shared" si="3"/>
        <v>May2016</v>
      </c>
      <c r="C69" t="s">
        <v>58</v>
      </c>
      <c r="D69">
        <v>2016</v>
      </c>
      <c r="E69" t="str">
        <f>IF(SUMIFS('Historical_Input Data'!H$3:H$2194,'Historical_Input Data'!$B$3:$B$2194,'Historical_Monthly counts-All'!$C69,'Historical_Input Data'!$A$3:$A$2194,'Historical_Monthly counts-All'!$D69)&lt;&gt; 0,SUMIFS('Historical_Input Data'!H$3:H$2194,'Historical_Input Data'!$B$3:$B$2194,'Historical_Monthly counts-All'!$C69,'Historical_Input Data'!$A$3:$A$2194,'Historical_Monthly counts-All'!$D69),"")</f>
        <v/>
      </c>
      <c r="F69">
        <f>IF(SUMIFS('Historical_Input Data'!I$3:I$2194,'Historical_Input Data'!$B$3:$B$2194,'Historical_Monthly counts-All'!$C69,'Historical_Input Data'!$A$3:$A$2194,'Historical_Monthly counts-All'!$D69)&lt;&gt; 0,SUMIFS('Historical_Input Data'!I$3:I$2194,'Historical_Input Data'!$B$3:$B$2194,'Historical_Monthly counts-All'!$C69,'Historical_Input Data'!$A$3:$A$2194,'Historical_Monthly counts-All'!$D69),"")</f>
        <v>9431</v>
      </c>
      <c r="G69">
        <f>IF(SUMIFS('Historical_Input Data'!J$3:J$2194,'Historical_Input Data'!$B$3:$B$2194,'Historical_Monthly counts-All'!$C69,'Historical_Input Data'!$A$3:$A$2194,'Historical_Monthly counts-All'!$D69)&lt;&gt; 0,SUMIFS('Historical_Input Data'!J$3:J$2194,'Historical_Input Data'!$B$3:$B$2194,'Historical_Monthly counts-All'!$C69,'Historical_Input Data'!$A$3:$A$2194,'Historical_Monthly counts-All'!$D69),"")</f>
        <v>7150</v>
      </c>
      <c r="H69">
        <f>IF(SUMIFS('Historical_Input Data'!K$3:K$2194,'Historical_Input Data'!$B$3:$B$2194,'Historical_Monthly counts-All'!$C69,'Historical_Input Data'!$A$3:$A$2194,'Historical_Monthly counts-All'!$D69)&lt;&gt; 0,SUMIFS('Historical_Input Data'!K$3:K$2194,'Historical_Input Data'!$B$3:$B$2194,'Historical_Monthly counts-All'!$C69,'Historical_Input Data'!$A$3:$A$2194,'Historical_Monthly counts-All'!$D69),"")</f>
        <v>7426</v>
      </c>
      <c r="I69" t="str">
        <f>IF(SUMIFS('Historical_Input Data'!L$3:L$2194,'Historical_Input Data'!$B$3:$B$2194,'Historical_Monthly counts-All'!$C69,'Historical_Input Data'!$A$3:$A$2194,'Historical_Monthly counts-All'!$D69)&lt;&gt; 0,SUMIFS('Historical_Input Data'!L$3:L$2194,'Historical_Input Data'!$B$3:$B$2194,'Historical_Monthly counts-All'!$C69,'Historical_Input Data'!$A$3:$A$2194,'Historical_Monthly counts-All'!$D69),"")</f>
        <v/>
      </c>
      <c r="J69">
        <f>IF(SUMIFS('Historical_Input Data'!M$3:M$2194,'Historical_Input Data'!$B$3:$B$2194,'Historical_Monthly counts-All'!$C69,'Historical_Input Data'!$A$3:$A$2194,'Historical_Monthly counts-All'!$D69)&lt;&gt; 0,SUMIFS('Historical_Input Data'!M$3:M$2194,'Historical_Input Data'!$B$3:$B$2194,'Historical_Monthly counts-All'!$C69,'Historical_Input Data'!$A$3:$A$2194,'Historical_Monthly counts-All'!$D69),"")</f>
        <v>3683</v>
      </c>
      <c r="K69" t="str">
        <f>IF(SUMIFS('Historical_Input Data'!N$3:N$2194,'Historical_Input Data'!$B$3:$B$2194,'Historical_Monthly counts-All'!$C69,'Historical_Input Data'!$A$3:$A$2194,'Historical_Monthly counts-All'!$D69)&lt;&gt; 0,SUMIFS('Historical_Input Data'!N$3:N$2194,'Historical_Input Data'!$B$3:$B$2194,'Historical_Monthly counts-All'!$C69,'Historical_Input Data'!$A$3:$A$2194,'Historical_Monthly counts-All'!$D69),"")</f>
        <v/>
      </c>
      <c r="L69" t="str">
        <f>IF(SUMIFS('Historical_Input Data'!O$3:O$2194,'Historical_Input Data'!$B$3:$B$2194,'Historical_Monthly counts-All'!$C69,'Historical_Input Data'!$A$3:$A$2194,'Historical_Monthly counts-All'!$D69)&lt;&gt; 0,SUMIFS('Historical_Input Data'!O$3:O$2194,'Historical_Input Data'!$B$3:$B$2194,'Historical_Monthly counts-All'!$C69,'Historical_Input Data'!$A$3:$A$2194,'Historical_Monthly counts-All'!$D69),"")</f>
        <v/>
      </c>
      <c r="M69">
        <f>IF(SUMIFS('Historical_Input Data'!P$3:P$2194,'Historical_Input Data'!$B$3:$B$2194,'Historical_Monthly counts-All'!$C69,'Historical_Input Data'!$A$3:$A$2194,'Historical_Monthly counts-All'!$D69)&lt;&gt; 0,SUMIFS('Historical_Input Data'!P$3:P$2194,'Historical_Input Data'!$B$3:$B$2194,'Historical_Monthly counts-All'!$C69,'Historical_Input Data'!$A$3:$A$2194,'Historical_Monthly counts-All'!$D69),"")</f>
        <v>18788</v>
      </c>
      <c r="N69">
        <f>IF(SUMIFS('Historical_Input Data'!Q$3:Q$2194,'Historical_Input Data'!$B$3:$B$2194,'Historical_Monthly counts-All'!$C69,'Historical_Input Data'!$A$3:$A$2194,'Historical_Monthly counts-All'!$D69)&lt;&gt; 0,SUMIFS('Historical_Input Data'!Q$3:Q$2194,'Historical_Input Data'!$B$3:$B$2194,'Historical_Monthly counts-All'!$C69,'Historical_Input Data'!$A$3:$A$2194,'Historical_Monthly counts-All'!$D69),"")</f>
        <v>11368</v>
      </c>
      <c r="O69">
        <f>IF(SUMIFS('Historical_Input Data'!R$3:R$2194,'Historical_Input Data'!$B$3:$B$2194,'Historical_Monthly counts-All'!$C69,'Historical_Input Data'!$A$3:$A$2194,'Historical_Monthly counts-All'!$D69)&lt;&gt; 0,SUMIFS('Historical_Input Data'!R$3:R$2194,'Historical_Input Data'!$B$3:$B$2194,'Historical_Monthly counts-All'!$C69,'Historical_Input Data'!$A$3:$A$2194,'Historical_Monthly counts-All'!$D69),"")</f>
        <v>2619</v>
      </c>
      <c r="P69" t="str">
        <f>IF(SUMIFS('Historical_Input Data'!S$3:S$2194,'Historical_Input Data'!$B$3:$B$2194,'Historical_Monthly counts-All'!$C69,'Historical_Input Data'!$A$3:$A$2194,'Historical_Monthly counts-All'!$D69)&lt;&gt; 0,SUMIFS('Historical_Input Data'!S$3:S$2194,'Historical_Input Data'!$B$3:$B$2194,'Historical_Monthly counts-All'!$C69,'Historical_Input Data'!$A$3:$A$2194,'Historical_Monthly counts-All'!$D69),"")</f>
        <v/>
      </c>
      <c r="Q69">
        <f>IF(SUMIFS('Historical_Input Data'!T$3:T$2194,'Historical_Input Data'!$B$3:$B$2194,'Historical_Monthly counts-All'!$C69,'Historical_Input Data'!$A$3:$A$2194,'Historical_Monthly counts-All'!$D69)&lt;&gt; 0,SUMIFS('Historical_Input Data'!T$3:T$2194,'Historical_Input Data'!$B$3:$B$2194,'Historical_Monthly counts-All'!$C69,'Historical_Input Data'!$A$3:$A$2194,'Historical_Monthly counts-All'!$D69),"")</f>
        <v>2648</v>
      </c>
      <c r="R69">
        <f>IF(SUMIFS('Historical_Input Data'!U$3:U$2194,'Historical_Input Data'!$B$3:$B$2194,'Historical_Monthly counts-All'!$C69,'Historical_Input Data'!$A$3:$A$2194,'Historical_Monthly counts-All'!$D69)&lt;&gt; 0,SUMIFS('Historical_Input Data'!U$3:U$2194,'Historical_Input Data'!$B$3:$B$2194,'Historical_Monthly counts-All'!$C69,'Historical_Input Data'!$A$3:$A$2194,'Historical_Monthly counts-All'!$D69),"")</f>
        <v>922</v>
      </c>
      <c r="S69">
        <f>IF(SUMIFS('Historical_Input Data'!V$3:V$2194,'Historical_Input Data'!$B$3:$B$2194,'Historical_Monthly counts-All'!$C69,'Historical_Input Data'!$A$3:$A$2194,'Historical_Monthly counts-All'!$D69)&lt;&gt; 0,SUMIFS('Historical_Input Data'!V$3:V$2194,'Historical_Input Data'!$B$3:$B$2194,'Historical_Monthly counts-All'!$C69,'Historical_Input Data'!$A$3:$A$2194,'Historical_Monthly counts-All'!$D69),"")</f>
        <v>4654</v>
      </c>
      <c r="T69">
        <f>IF(SUMIFS('Historical_Input Data'!W$3:W$2194,'Historical_Input Data'!$B$3:$B$2194,'Historical_Monthly counts-All'!$C69,'Historical_Input Data'!$A$3:$A$2194,'Historical_Monthly counts-All'!$D69)&lt;&gt; 0,SUMIFS('Historical_Input Data'!W$3:W$2194,'Historical_Input Data'!$B$3:$B$2194,'Historical_Monthly counts-All'!$C69,'Historical_Input Data'!$A$3:$A$2194,'Historical_Monthly counts-All'!$D69),"")</f>
        <v>17031</v>
      </c>
      <c r="U69">
        <f>IF(SUMIFS('Historical_Input Data'!X$3:X$2194,'Historical_Input Data'!$B$3:$B$2194,'Historical_Monthly counts-All'!$C69,'Historical_Input Data'!$A$3:$A$2194,'Historical_Monthly counts-All'!$D69)&lt;&gt; 0,SUMIFS('Historical_Input Data'!X$3:X$2194,'Historical_Input Data'!$B$3:$B$2194,'Historical_Monthly counts-All'!$C69,'Historical_Input Data'!$A$3:$A$2194,'Historical_Monthly counts-All'!$D69),"")</f>
        <v>4534</v>
      </c>
      <c r="V69" t="str">
        <f>IF(SUMIFS('Historical_Input Data'!Y$3:Y$2194,'Historical_Input Data'!$B$3:$B$2194,'Historical_Monthly counts-All'!$C69,'Historical_Input Data'!$A$3:$A$2194,'Historical_Monthly counts-All'!$D69)&lt;&gt; 0,SUMIFS('Historical_Input Data'!Y$3:Y$2194,'Historical_Input Data'!$B$3:$B$2194,'Historical_Monthly counts-All'!$C69,'Historical_Input Data'!$A$3:$A$2194,'Historical_Monthly counts-All'!$D69),"")</f>
        <v/>
      </c>
      <c r="W69">
        <f>IF(SUMIFS('Historical_Input Data'!Z$3:Z$2194,'Historical_Input Data'!$B$3:$B$2194,'Historical_Monthly counts-All'!$C69,'Historical_Input Data'!$A$3:$A$2194,'Historical_Monthly counts-All'!$D69)&lt;&gt; 0,SUMIFS('Historical_Input Data'!Z$3:Z$2194,'Historical_Input Data'!$B$3:$B$2194,'Historical_Monthly counts-All'!$C69,'Historical_Input Data'!$A$3:$A$2194,'Historical_Monthly counts-All'!$D69),"")</f>
        <v>8886</v>
      </c>
      <c r="X69" t="str">
        <f>IF(SUMIFS('Historical_Input Data'!AA$3:AA$2194,'Historical_Input Data'!$B$3:$B$2194,'Historical_Monthly counts-All'!$C69,'Historical_Input Data'!$A$3:$A$2194,'Historical_Monthly counts-All'!$D69)&lt;&gt; 0,SUMIFS('Historical_Input Data'!AA$3:AA$2194,'Historical_Input Data'!$B$3:$B$2194,'Historical_Monthly counts-All'!$C69,'Historical_Input Data'!$A$3:$A$2194,'Historical_Monthly counts-All'!$D69),"")</f>
        <v/>
      </c>
      <c r="Y69">
        <f>IF(SUMIFS('Historical_Input Data'!AB$3:AB$2194,'Historical_Input Data'!$B$3:$B$2194,'Historical_Monthly counts-All'!$C69,'Historical_Input Data'!$A$3:$A$2194,'Historical_Monthly counts-All'!$D69)&lt;&gt; 0,SUMIFS('Historical_Input Data'!AB$3:AB$2194,'Historical_Input Data'!$B$3:$B$2194,'Historical_Monthly counts-All'!$C69,'Historical_Input Data'!$A$3:$A$2194,'Historical_Monthly counts-All'!$D69),"")</f>
        <v>16500</v>
      </c>
      <c r="Z69">
        <f>IF(SUMIFS('Historical_Input Data'!AC$3:AC$2194,'Historical_Input Data'!$B$3:$B$2194,'Historical_Monthly counts-All'!$C69,'Historical_Input Data'!$A$3:$A$2194,'Historical_Monthly counts-All'!$D69)&lt;&gt; 0,SUMIFS('Historical_Input Data'!AC$3:AC$2194,'Historical_Input Data'!$B$3:$B$2194,'Historical_Monthly counts-All'!$C69,'Historical_Input Data'!$A$3:$A$2194,'Historical_Monthly counts-All'!$D69),"")</f>
        <v>9352</v>
      </c>
      <c r="AA69" t="str">
        <f>IF(SUMIFS('Historical_Input Data'!AD$3:AD$2194,'Historical_Input Data'!$B$3:$B$2194,'Historical_Monthly counts-All'!$C69,'Historical_Input Data'!$A$3:$A$2194,'Historical_Monthly counts-All'!$D69)&lt;&gt; 0,SUMIFS('Historical_Input Data'!AD$3:AD$2194,'Historical_Input Data'!$B$3:$B$2194,'Historical_Monthly counts-All'!$C69,'Historical_Input Data'!$A$3:$A$2194,'Historical_Monthly counts-All'!$D69),"")</f>
        <v/>
      </c>
      <c r="AB69">
        <f>IF(SUMIFS('Historical_Input Data'!AE$3:AE$2194,'Historical_Input Data'!$B$3:$B$2194,'Historical_Monthly counts-All'!$C69,'Historical_Input Data'!$A$3:$A$2194,'Historical_Monthly counts-All'!$D69)&lt;&gt; 0,SUMIFS('Historical_Input Data'!AE$3:AE$2194,'Historical_Input Data'!$B$3:$B$2194,'Historical_Monthly counts-All'!$C69,'Historical_Input Data'!$A$3:$A$2194,'Historical_Monthly counts-All'!$D69),"")</f>
        <v>10868</v>
      </c>
      <c r="AC69">
        <f>IF(SUMIFS('Historical_Input Data'!AF$3:AF$2194,'Historical_Input Data'!$B$3:$B$2194,'Historical_Monthly counts-All'!$C69,'Historical_Input Data'!$A$3:$A$2194,'Historical_Monthly counts-All'!$D69)&lt;&gt; 0,SUMIFS('Historical_Input Data'!AF$3:AF$2194,'Historical_Input Data'!$B$3:$B$2194,'Historical_Monthly counts-All'!$C69,'Historical_Input Data'!$A$3:$A$2194,'Historical_Monthly counts-All'!$D69),"")</f>
        <v>22440</v>
      </c>
      <c r="AD69">
        <f>IF(SUMIFS('Historical_Input Data'!AG$3:AG$2194,'Historical_Input Data'!$B$3:$B$2194,'Historical_Monthly counts-All'!$C69,'Historical_Input Data'!$A$3:$A$2194,'Historical_Monthly counts-All'!$D69)&lt;&gt; 0,SUMIFS('Historical_Input Data'!AG$3:AG$2194,'Historical_Input Data'!$B$3:$B$2194,'Historical_Monthly counts-All'!$C69,'Historical_Input Data'!$A$3:$A$2194,'Historical_Monthly counts-All'!$D69),"")</f>
        <v>14832</v>
      </c>
      <c r="AE69" t="str">
        <f>IF(SUMIFS('Historical_Input Data'!AH$3:AH$2194,'Historical_Input Data'!$B$3:$B$2194,'Historical_Monthly counts-All'!$C69,'Historical_Input Data'!$A$3:$A$2194,'Historical_Monthly counts-All'!$D69)&lt;&gt; 0,SUMIFS('Historical_Input Data'!AH$3:AH$2194,'Historical_Input Data'!$B$3:$B$2194,'Historical_Monthly counts-All'!$C69,'Historical_Input Data'!$A$3:$A$2194,'Historical_Monthly counts-All'!$D69),"")</f>
        <v/>
      </c>
      <c r="AF69">
        <f>IF(SUMIFS('Historical_Input Data'!AI$3:AI$2194,'Historical_Input Data'!$B$3:$B$2194,'Historical_Monthly counts-All'!$C69,'Historical_Input Data'!$A$3:$A$2194,'Historical_Monthly counts-All'!$D69)&lt;&gt; 0,SUMIFS('Historical_Input Data'!AI$3:AI$2194,'Historical_Input Data'!$B$3:$B$2194,'Historical_Monthly counts-All'!$C69,'Historical_Input Data'!$A$3:$A$2194,'Historical_Monthly counts-All'!$D69),"")</f>
        <v>9428</v>
      </c>
      <c r="AG69" t="str">
        <f>IF(SUMIFS('Historical_Input Data'!AJ$3:AJ$2194,'Historical_Input Data'!$B$3:$B$2194,'Historical_Monthly counts-All'!$C69,'Historical_Input Data'!$A$3:$A$2194,'Historical_Monthly counts-All'!$D69)&lt;&gt; 0,SUMIFS('Historical_Input Data'!AJ$3:AJ$2194,'Historical_Input Data'!$B$3:$B$2194,'Historical_Monthly counts-All'!$C69,'Historical_Input Data'!$A$3:$A$2194,'Historical_Monthly counts-All'!$D69),"")</f>
        <v/>
      </c>
      <c r="AH69">
        <f>IF(SUMIFS('Historical_Input Data'!AK$3:AK$2194,'Historical_Input Data'!$B$3:$B$2194,'Historical_Monthly counts-All'!$C69,'Historical_Input Data'!$A$3:$A$2194,'Historical_Monthly counts-All'!$D69)&lt;&gt; 0,SUMIFS('Historical_Input Data'!AK$3:AK$2194,'Historical_Input Data'!$B$3:$B$2194,'Historical_Monthly counts-All'!$C69,'Historical_Input Data'!$A$3:$A$2194,'Historical_Monthly counts-All'!$D69),"")</f>
        <v>29822</v>
      </c>
      <c r="AI69" t="str">
        <f>IF(SUMIFS('Historical_Input Data'!AL$3:AL$2194,'Historical_Input Data'!$B$3:$B$2194,'Historical_Monthly counts-All'!$C69,'Historical_Input Data'!$A$3:$A$2194,'Historical_Monthly counts-All'!$D69)&lt;&gt; 0,SUMIFS('Historical_Input Data'!AL$3:AL$2194,'Historical_Input Data'!$B$3:$B$2194,'Historical_Monthly counts-All'!$C69,'Historical_Input Data'!$A$3:$A$2194,'Historical_Monthly counts-All'!$D69),"")</f>
        <v/>
      </c>
      <c r="AJ69" t="str">
        <f>IF(SUMIFS('Historical_Input Data'!AM$3:AM$2194,'Historical_Input Data'!$B$3:$B$2194,'Historical_Monthly counts-All'!$C69,'Historical_Input Data'!$A$3:$A$2194,'Historical_Monthly counts-All'!$D69)&lt;&gt; 0,SUMIFS('Historical_Input Data'!AM$3:AM$2194,'Historical_Input Data'!$B$3:$B$2194,'Historical_Monthly counts-All'!$C69,'Historical_Input Data'!$A$3:$A$2194,'Historical_Monthly counts-All'!$D69),"")</f>
        <v/>
      </c>
      <c r="AK69" t="str">
        <f>IF(SUMIFS('Historical_Input Data'!AN$3:AN$2194,'Historical_Input Data'!$B$3:$B$2194,'Historical_Monthly counts-All'!$C69,'Historical_Input Data'!$A$3:$A$2194,'Historical_Monthly counts-All'!$D69)&lt;&gt; 0,SUMIFS('Historical_Input Data'!AN$3:AN$2194,'Historical_Input Data'!$B$3:$B$2194,'Historical_Monthly counts-All'!$C69,'Historical_Input Data'!$A$3:$A$2194,'Historical_Monthly counts-All'!$D69),"")</f>
        <v/>
      </c>
      <c r="AL69" t="str">
        <f>IF(SUMIFS('Historical_Input Data'!AO$3:AO$2194,'Historical_Input Data'!$B$3:$B$2194,'Historical_Monthly counts-All'!$C69,'Historical_Input Data'!$A$3:$A$2194,'Historical_Monthly counts-All'!$D69)&lt;&gt; 0,SUMIFS('Historical_Input Data'!AO$3:AO$2194,'Historical_Input Data'!$B$3:$B$2194,'Historical_Monthly counts-All'!$C69,'Historical_Input Data'!$A$3:$A$2194,'Historical_Monthly counts-All'!$D69),"")</f>
        <v/>
      </c>
      <c r="AM69" t="str">
        <f>IF(SUMIFS('Historical_Input Data'!AP$3:AP$2194,'Historical_Input Data'!$B$3:$B$2194,'Historical_Monthly counts-All'!$C69,'Historical_Input Data'!$A$3:$A$2194,'Historical_Monthly counts-All'!$D69)&lt;&gt; 0,SUMIFS('Historical_Input Data'!AP$3:AP$2194,'Historical_Input Data'!$B$3:$B$2194,'Historical_Monthly counts-All'!$C69,'Historical_Input Data'!$A$3:$A$2194,'Historical_Monthly counts-All'!$D69),"")</f>
        <v/>
      </c>
      <c r="AN69">
        <f>IF(SUMIFS('Historical_Input Data'!AQ$3:AQ$2194,'Historical_Input Data'!$B$3:$B$2194,'Historical_Monthly counts-All'!$C69,'Historical_Input Data'!$A$3:$A$2194,'Historical_Monthly counts-All'!$D69)&lt;&gt; 0,SUMIFS('Historical_Input Data'!AQ$3:AQ$2194,'Historical_Input Data'!$B$3:$B$2194,'Historical_Monthly counts-All'!$C69,'Historical_Input Data'!$A$3:$A$2194,'Historical_Monthly counts-All'!$D69),"")</f>
        <v>3111</v>
      </c>
      <c r="AO69">
        <f>IF(SUMIFS('Historical_Input Data'!AR$3:AR$2194,'Historical_Input Data'!$B$3:$B$2194,'Historical_Monthly counts-All'!$C69,'Historical_Input Data'!$A$3:$A$2194,'Historical_Monthly counts-All'!$D69)&lt;&gt; 0,SUMIFS('Historical_Input Data'!AR$3:AR$2194,'Historical_Input Data'!$B$3:$B$2194,'Historical_Monthly counts-All'!$C69,'Historical_Input Data'!$A$3:$A$2194,'Historical_Monthly counts-All'!$D69),"")</f>
        <v>13621</v>
      </c>
      <c r="AP69">
        <f>IF(SUMIFS('Historical_Input Data'!AS$3:AS$2194,'Historical_Input Data'!$B$3:$B$2194,'Historical_Monthly counts-All'!$C69,'Historical_Input Data'!$A$3:$A$2194,'Historical_Monthly counts-All'!$D69)&lt;&gt; 0,SUMIFS('Historical_Input Data'!AS$3:AS$2194,'Historical_Input Data'!$B$3:$B$2194,'Historical_Monthly counts-All'!$C69,'Historical_Input Data'!$A$3:$A$2194,'Historical_Monthly counts-All'!$D69),"")</f>
        <v>35121</v>
      </c>
      <c r="AQ69" t="str">
        <f>IF(SUMIFS('Historical_Input Data'!AT$3:AT$2194,'Historical_Input Data'!$B$3:$B$2194,'Historical_Monthly counts-All'!$C69,'Historical_Input Data'!$A$3:$A$2194,'Historical_Monthly counts-All'!$D69)&lt;&gt; 0,SUMIFS('Historical_Input Data'!AT$3:AT$2194,'Historical_Input Data'!$B$3:$B$2194,'Historical_Monthly counts-All'!$C69,'Historical_Input Data'!$A$3:$A$2194,'Historical_Monthly counts-All'!$D69),"")</f>
        <v/>
      </c>
      <c r="AR69">
        <f>IF(SUMIFS('Historical_Input Data'!AU$3:AU$2194,'Historical_Input Data'!$B$3:$B$2194,'Historical_Monthly counts-All'!$C69,'Historical_Input Data'!$A$3:$A$2194,'Historical_Monthly counts-All'!$D69)&lt;&gt; 0,SUMIFS('Historical_Input Data'!AU$3:AU$2194,'Historical_Input Data'!$B$3:$B$2194,'Historical_Monthly counts-All'!$C69,'Historical_Input Data'!$A$3:$A$2194,'Historical_Monthly counts-All'!$D69),"")</f>
        <v>14073</v>
      </c>
      <c r="AS69">
        <f>IF(SUMIFS('Historical_Input Data'!AV$3:AV$2194,'Historical_Input Data'!$B$3:$B$2194,'Historical_Monthly counts-All'!$C69,'Historical_Input Data'!$A$3:$A$2194,'Historical_Monthly counts-All'!$D69)&lt;&gt; 0,SUMIFS('Historical_Input Data'!AV$3:AV$2194,'Historical_Input Data'!$B$3:$B$2194,'Historical_Monthly counts-All'!$C69,'Historical_Input Data'!$A$3:$A$2194,'Historical_Monthly counts-All'!$D69),"")</f>
        <v>3189</v>
      </c>
      <c r="AT69">
        <f>IF(SUMIFS('Historical_Input Data'!AW$3:AW$2194,'Historical_Input Data'!$B$3:$B$2194,'Historical_Monthly counts-All'!$C69,'Historical_Input Data'!$A$3:$A$2194,'Historical_Monthly counts-All'!$D69)&lt;&gt; 0,SUMIFS('Historical_Input Data'!AW$3:AW$2194,'Historical_Input Data'!$B$3:$B$2194,'Historical_Monthly counts-All'!$C69,'Historical_Input Data'!$A$3:$A$2194,'Historical_Monthly counts-All'!$D69),"")</f>
        <v>4346</v>
      </c>
      <c r="AU69">
        <f>IF(SUMIFS('Historical_Input Data'!AX$3:AX$2194,'Historical_Input Data'!$B$3:$B$2194,'Historical_Monthly counts-All'!$C69,'Historical_Input Data'!$A$3:$A$2194,'Historical_Monthly counts-All'!$D69)&lt;&gt; 0,SUMIFS('Historical_Input Data'!AX$3:AX$2194,'Historical_Input Data'!$B$3:$B$2194,'Historical_Monthly counts-All'!$C69,'Historical_Input Data'!$A$3:$A$2194,'Historical_Monthly counts-All'!$D69),"")</f>
        <v>4673</v>
      </c>
      <c r="AV69">
        <f>IF(SUMIFS('Historical_Input Data'!AY$3:AY$2194,'Historical_Input Data'!$B$3:$B$2194,'Historical_Monthly counts-All'!$C69,'Historical_Input Data'!$A$3:$A$2194,'Historical_Monthly counts-All'!$D69)&lt;&gt; 0,SUMIFS('Historical_Input Data'!AY$3:AY$2194,'Historical_Input Data'!$B$3:$B$2194,'Historical_Monthly counts-All'!$C69,'Historical_Input Data'!$A$3:$A$2194,'Historical_Monthly counts-All'!$D69),"")</f>
        <v>3358</v>
      </c>
      <c r="AW69" t="str">
        <f>IF(SUMIFS('Historical_Input Data'!AZ$3:AZ$2194,'Historical_Input Data'!$B$3:$B$2194,'Historical_Monthly counts-All'!$C69,'Historical_Input Data'!$A$3:$A$2194,'Historical_Monthly counts-All'!$D69)&lt;&gt; 0,SUMIFS('Historical_Input Data'!AZ$3:AZ$2194,'Historical_Input Data'!$B$3:$B$2194,'Historical_Monthly counts-All'!$C69,'Historical_Input Data'!$A$3:$A$2194,'Historical_Monthly counts-All'!$D69),"")</f>
        <v/>
      </c>
      <c r="AX69" t="str">
        <f>IF(SUMIFS('Historical_Input Data'!BA$3:BA$2194,'Historical_Input Data'!$B$3:$B$2194,'Historical_Monthly counts-All'!$C69,'Historical_Input Data'!$A$3:$A$2194,'Historical_Monthly counts-All'!$D69)&lt;&gt; 0,SUMIFS('Historical_Input Data'!BA$3:BA$2194,'Historical_Input Data'!$B$3:$B$2194,'Historical_Monthly counts-All'!$C69,'Historical_Input Data'!$A$3:$A$2194,'Historical_Monthly counts-All'!$D69),"")</f>
        <v/>
      </c>
      <c r="CC69" s="8">
        <v>42491</v>
      </c>
      <c r="CD69" s="198">
        <f t="shared" si="4"/>
        <v>28</v>
      </c>
    </row>
    <row r="70" spans="1:83">
      <c r="A70" t="str">
        <f t="shared" si="3"/>
        <v>June2016</v>
      </c>
      <c r="C70" t="s">
        <v>59</v>
      </c>
      <c r="D70">
        <v>2016</v>
      </c>
      <c r="E70" t="str">
        <f>IF(SUMIFS('Historical_Input Data'!H$3:H$2194,'Historical_Input Data'!$B$3:$B$2194,'Historical_Monthly counts-All'!$C70,'Historical_Input Data'!$A$3:$A$2194,'Historical_Monthly counts-All'!$D70)&lt;&gt; 0,SUMIFS('Historical_Input Data'!H$3:H$2194,'Historical_Input Data'!$B$3:$B$2194,'Historical_Monthly counts-All'!$C70,'Historical_Input Data'!$A$3:$A$2194,'Historical_Monthly counts-All'!$D70),"")</f>
        <v/>
      </c>
      <c r="F70">
        <f>IF(SUMIFS('Historical_Input Data'!I$3:I$2194,'Historical_Input Data'!$B$3:$B$2194,'Historical_Monthly counts-All'!$C70,'Historical_Input Data'!$A$3:$A$2194,'Historical_Monthly counts-All'!$D70)&lt;&gt; 0,SUMIFS('Historical_Input Data'!I$3:I$2194,'Historical_Input Data'!$B$3:$B$2194,'Historical_Monthly counts-All'!$C70,'Historical_Input Data'!$A$3:$A$2194,'Historical_Monthly counts-All'!$D70),"")</f>
        <v>7944</v>
      </c>
      <c r="G70">
        <f>IF(SUMIFS('Historical_Input Data'!J$3:J$2194,'Historical_Input Data'!$B$3:$B$2194,'Historical_Monthly counts-All'!$C70,'Historical_Input Data'!$A$3:$A$2194,'Historical_Monthly counts-All'!$D70)&lt;&gt; 0,SUMIFS('Historical_Input Data'!J$3:J$2194,'Historical_Input Data'!$B$3:$B$2194,'Historical_Monthly counts-All'!$C70,'Historical_Input Data'!$A$3:$A$2194,'Historical_Monthly counts-All'!$D70),"")</f>
        <v>5629</v>
      </c>
      <c r="H70">
        <f>IF(SUMIFS('Historical_Input Data'!K$3:K$2194,'Historical_Input Data'!$B$3:$B$2194,'Historical_Monthly counts-All'!$C70,'Historical_Input Data'!$A$3:$A$2194,'Historical_Monthly counts-All'!$D70)&lt;&gt; 0,SUMIFS('Historical_Input Data'!K$3:K$2194,'Historical_Input Data'!$B$3:$B$2194,'Historical_Monthly counts-All'!$C70,'Historical_Input Data'!$A$3:$A$2194,'Historical_Monthly counts-All'!$D70),"")</f>
        <v>5998</v>
      </c>
      <c r="I70" t="str">
        <f>IF(SUMIFS('Historical_Input Data'!L$3:L$2194,'Historical_Input Data'!$B$3:$B$2194,'Historical_Monthly counts-All'!$C70,'Historical_Input Data'!$A$3:$A$2194,'Historical_Monthly counts-All'!$D70)&lt;&gt; 0,SUMIFS('Historical_Input Data'!L$3:L$2194,'Historical_Input Data'!$B$3:$B$2194,'Historical_Monthly counts-All'!$C70,'Historical_Input Data'!$A$3:$A$2194,'Historical_Monthly counts-All'!$D70),"")</f>
        <v/>
      </c>
      <c r="J70">
        <f>IF(SUMIFS('Historical_Input Data'!M$3:M$2194,'Historical_Input Data'!$B$3:$B$2194,'Historical_Monthly counts-All'!$C70,'Historical_Input Data'!$A$3:$A$2194,'Historical_Monthly counts-All'!$D70)&lt;&gt; 0,SUMIFS('Historical_Input Data'!M$3:M$2194,'Historical_Input Data'!$B$3:$B$2194,'Historical_Monthly counts-All'!$C70,'Historical_Input Data'!$A$3:$A$2194,'Historical_Monthly counts-All'!$D70),"")</f>
        <v>3339</v>
      </c>
      <c r="K70" t="str">
        <f>IF(SUMIFS('Historical_Input Data'!N$3:N$2194,'Historical_Input Data'!$B$3:$B$2194,'Historical_Monthly counts-All'!$C70,'Historical_Input Data'!$A$3:$A$2194,'Historical_Monthly counts-All'!$D70)&lt;&gt; 0,SUMIFS('Historical_Input Data'!N$3:N$2194,'Historical_Input Data'!$B$3:$B$2194,'Historical_Monthly counts-All'!$C70,'Historical_Input Data'!$A$3:$A$2194,'Historical_Monthly counts-All'!$D70),"")</f>
        <v/>
      </c>
      <c r="L70" t="str">
        <f>IF(SUMIFS('Historical_Input Data'!O$3:O$2194,'Historical_Input Data'!$B$3:$B$2194,'Historical_Monthly counts-All'!$C70,'Historical_Input Data'!$A$3:$A$2194,'Historical_Monthly counts-All'!$D70)&lt;&gt; 0,SUMIFS('Historical_Input Data'!O$3:O$2194,'Historical_Input Data'!$B$3:$B$2194,'Historical_Monthly counts-All'!$C70,'Historical_Input Data'!$A$3:$A$2194,'Historical_Monthly counts-All'!$D70),"")</f>
        <v/>
      </c>
      <c r="M70">
        <f>IF(SUMIFS('Historical_Input Data'!P$3:P$2194,'Historical_Input Data'!$B$3:$B$2194,'Historical_Monthly counts-All'!$C70,'Historical_Input Data'!$A$3:$A$2194,'Historical_Monthly counts-All'!$D70)&lt;&gt; 0,SUMIFS('Historical_Input Data'!P$3:P$2194,'Historical_Input Data'!$B$3:$B$2194,'Historical_Monthly counts-All'!$C70,'Historical_Input Data'!$A$3:$A$2194,'Historical_Monthly counts-All'!$D70),"")</f>
        <v>14152</v>
      </c>
      <c r="N70">
        <f>IF(SUMIFS('Historical_Input Data'!Q$3:Q$2194,'Historical_Input Data'!$B$3:$B$2194,'Historical_Monthly counts-All'!$C70,'Historical_Input Data'!$A$3:$A$2194,'Historical_Monthly counts-All'!$D70)&lt;&gt; 0,SUMIFS('Historical_Input Data'!Q$3:Q$2194,'Historical_Input Data'!$B$3:$B$2194,'Historical_Monthly counts-All'!$C70,'Historical_Input Data'!$A$3:$A$2194,'Historical_Monthly counts-All'!$D70),"")</f>
        <v>8928</v>
      </c>
      <c r="O70">
        <f>IF(SUMIFS('Historical_Input Data'!R$3:R$2194,'Historical_Input Data'!$B$3:$B$2194,'Historical_Monthly counts-All'!$C70,'Historical_Input Data'!$A$3:$A$2194,'Historical_Monthly counts-All'!$D70)&lt;&gt; 0,SUMIFS('Historical_Input Data'!R$3:R$2194,'Historical_Input Data'!$B$3:$B$2194,'Historical_Monthly counts-All'!$C70,'Historical_Input Data'!$A$3:$A$2194,'Historical_Monthly counts-All'!$D70),"")</f>
        <v>2068</v>
      </c>
      <c r="P70" t="str">
        <f>IF(SUMIFS('Historical_Input Data'!S$3:S$2194,'Historical_Input Data'!$B$3:$B$2194,'Historical_Monthly counts-All'!$C70,'Historical_Input Data'!$A$3:$A$2194,'Historical_Monthly counts-All'!$D70)&lt;&gt; 0,SUMIFS('Historical_Input Data'!S$3:S$2194,'Historical_Input Data'!$B$3:$B$2194,'Historical_Monthly counts-All'!$C70,'Historical_Input Data'!$A$3:$A$2194,'Historical_Monthly counts-All'!$D70),"")</f>
        <v/>
      </c>
      <c r="Q70">
        <f>IF(SUMIFS('Historical_Input Data'!T$3:T$2194,'Historical_Input Data'!$B$3:$B$2194,'Historical_Monthly counts-All'!$C70,'Historical_Input Data'!$A$3:$A$2194,'Historical_Monthly counts-All'!$D70)&lt;&gt; 0,SUMIFS('Historical_Input Data'!T$3:T$2194,'Historical_Input Data'!$B$3:$B$2194,'Historical_Monthly counts-All'!$C70,'Historical_Input Data'!$A$3:$A$2194,'Historical_Monthly counts-All'!$D70),"")</f>
        <v>2445</v>
      </c>
      <c r="R70">
        <f>IF(SUMIFS('Historical_Input Data'!U$3:U$2194,'Historical_Input Data'!$B$3:$B$2194,'Historical_Monthly counts-All'!$C70,'Historical_Input Data'!$A$3:$A$2194,'Historical_Monthly counts-All'!$D70)&lt;&gt; 0,SUMIFS('Historical_Input Data'!U$3:U$2194,'Historical_Input Data'!$B$3:$B$2194,'Historical_Monthly counts-All'!$C70,'Historical_Input Data'!$A$3:$A$2194,'Historical_Monthly counts-All'!$D70),"")</f>
        <v>836</v>
      </c>
      <c r="S70">
        <f>IF(SUMIFS('Historical_Input Data'!V$3:V$2194,'Historical_Input Data'!$B$3:$B$2194,'Historical_Monthly counts-All'!$C70,'Historical_Input Data'!$A$3:$A$2194,'Historical_Monthly counts-All'!$D70)&lt;&gt; 0,SUMIFS('Historical_Input Data'!V$3:V$2194,'Historical_Input Data'!$B$3:$B$2194,'Historical_Monthly counts-All'!$C70,'Historical_Input Data'!$A$3:$A$2194,'Historical_Monthly counts-All'!$D70),"")</f>
        <v>3978</v>
      </c>
      <c r="T70">
        <f>IF(SUMIFS('Historical_Input Data'!W$3:W$2194,'Historical_Input Data'!$B$3:$B$2194,'Historical_Monthly counts-All'!$C70,'Historical_Input Data'!$A$3:$A$2194,'Historical_Monthly counts-All'!$D70)&lt;&gt; 0,SUMIFS('Historical_Input Data'!W$3:W$2194,'Historical_Input Data'!$B$3:$B$2194,'Historical_Monthly counts-All'!$C70,'Historical_Input Data'!$A$3:$A$2194,'Historical_Monthly counts-All'!$D70),"")</f>
        <v>13715</v>
      </c>
      <c r="U70">
        <f>IF(SUMIFS('Historical_Input Data'!X$3:X$2194,'Historical_Input Data'!$B$3:$B$2194,'Historical_Monthly counts-All'!$C70,'Historical_Input Data'!$A$3:$A$2194,'Historical_Monthly counts-All'!$D70)&lt;&gt; 0,SUMIFS('Historical_Input Data'!X$3:X$2194,'Historical_Input Data'!$B$3:$B$2194,'Historical_Monthly counts-All'!$C70,'Historical_Input Data'!$A$3:$A$2194,'Historical_Monthly counts-All'!$D70),"")</f>
        <v>3942</v>
      </c>
      <c r="V70" t="str">
        <f>IF(SUMIFS('Historical_Input Data'!Y$3:Y$2194,'Historical_Input Data'!$B$3:$B$2194,'Historical_Monthly counts-All'!$C70,'Historical_Input Data'!$A$3:$A$2194,'Historical_Monthly counts-All'!$D70)&lt;&gt; 0,SUMIFS('Historical_Input Data'!Y$3:Y$2194,'Historical_Input Data'!$B$3:$B$2194,'Historical_Monthly counts-All'!$C70,'Historical_Input Data'!$A$3:$A$2194,'Historical_Monthly counts-All'!$D70),"")</f>
        <v/>
      </c>
      <c r="W70">
        <f>IF(SUMIFS('Historical_Input Data'!Z$3:Z$2194,'Historical_Input Data'!$B$3:$B$2194,'Historical_Monthly counts-All'!$C70,'Historical_Input Data'!$A$3:$A$2194,'Historical_Monthly counts-All'!$D70)&lt;&gt; 0,SUMIFS('Historical_Input Data'!Z$3:Z$2194,'Historical_Input Data'!$B$3:$B$2194,'Historical_Monthly counts-All'!$C70,'Historical_Input Data'!$A$3:$A$2194,'Historical_Monthly counts-All'!$D70),"")</f>
        <v>8050</v>
      </c>
      <c r="X70" t="str">
        <f>IF(SUMIFS('Historical_Input Data'!AA$3:AA$2194,'Historical_Input Data'!$B$3:$B$2194,'Historical_Monthly counts-All'!$C70,'Historical_Input Data'!$A$3:$A$2194,'Historical_Monthly counts-All'!$D70)&lt;&gt; 0,SUMIFS('Historical_Input Data'!AA$3:AA$2194,'Historical_Input Data'!$B$3:$B$2194,'Historical_Monthly counts-All'!$C70,'Historical_Input Data'!$A$3:$A$2194,'Historical_Monthly counts-All'!$D70),"")</f>
        <v/>
      </c>
      <c r="Y70">
        <f>IF(SUMIFS('Historical_Input Data'!AB$3:AB$2194,'Historical_Input Data'!$B$3:$B$2194,'Historical_Monthly counts-All'!$C70,'Historical_Input Data'!$A$3:$A$2194,'Historical_Monthly counts-All'!$D70)&lt;&gt; 0,SUMIFS('Historical_Input Data'!AB$3:AB$2194,'Historical_Input Data'!$B$3:$B$2194,'Historical_Monthly counts-All'!$C70,'Historical_Input Data'!$A$3:$A$2194,'Historical_Monthly counts-All'!$D70),"")</f>
        <v>11808</v>
      </c>
      <c r="Z70">
        <f>IF(SUMIFS('Historical_Input Data'!AC$3:AC$2194,'Historical_Input Data'!$B$3:$B$2194,'Historical_Monthly counts-All'!$C70,'Historical_Input Data'!$A$3:$A$2194,'Historical_Monthly counts-All'!$D70)&lt;&gt; 0,SUMIFS('Historical_Input Data'!AC$3:AC$2194,'Historical_Input Data'!$B$3:$B$2194,'Historical_Monthly counts-All'!$C70,'Historical_Input Data'!$A$3:$A$2194,'Historical_Monthly counts-All'!$D70),"")</f>
        <v>7841</v>
      </c>
      <c r="AA70" t="str">
        <f>IF(SUMIFS('Historical_Input Data'!AD$3:AD$2194,'Historical_Input Data'!$B$3:$B$2194,'Historical_Monthly counts-All'!$C70,'Historical_Input Data'!$A$3:$A$2194,'Historical_Monthly counts-All'!$D70)&lt;&gt; 0,SUMIFS('Historical_Input Data'!AD$3:AD$2194,'Historical_Input Data'!$B$3:$B$2194,'Historical_Monthly counts-All'!$C70,'Historical_Input Data'!$A$3:$A$2194,'Historical_Monthly counts-All'!$D70),"")</f>
        <v/>
      </c>
      <c r="AB70">
        <f>IF(SUMIFS('Historical_Input Data'!AE$3:AE$2194,'Historical_Input Data'!$B$3:$B$2194,'Historical_Monthly counts-All'!$C70,'Historical_Input Data'!$A$3:$A$2194,'Historical_Monthly counts-All'!$D70)&lt;&gt; 0,SUMIFS('Historical_Input Data'!AE$3:AE$2194,'Historical_Input Data'!$B$3:$B$2194,'Historical_Monthly counts-All'!$C70,'Historical_Input Data'!$A$3:$A$2194,'Historical_Monthly counts-All'!$D70),"")</f>
        <v>8810</v>
      </c>
      <c r="AC70">
        <f>IF(SUMIFS('Historical_Input Data'!AF$3:AF$2194,'Historical_Input Data'!$B$3:$B$2194,'Historical_Monthly counts-All'!$C70,'Historical_Input Data'!$A$3:$A$2194,'Historical_Monthly counts-All'!$D70)&lt;&gt; 0,SUMIFS('Historical_Input Data'!AF$3:AF$2194,'Historical_Input Data'!$B$3:$B$2194,'Historical_Monthly counts-All'!$C70,'Historical_Input Data'!$A$3:$A$2194,'Historical_Monthly counts-All'!$D70),"")</f>
        <v>17389</v>
      </c>
      <c r="AD70">
        <f>IF(SUMIFS('Historical_Input Data'!AG$3:AG$2194,'Historical_Input Data'!$B$3:$B$2194,'Historical_Monthly counts-All'!$C70,'Historical_Input Data'!$A$3:$A$2194,'Historical_Monthly counts-All'!$D70)&lt;&gt; 0,SUMIFS('Historical_Input Data'!AG$3:AG$2194,'Historical_Input Data'!$B$3:$B$2194,'Historical_Monthly counts-All'!$C70,'Historical_Input Data'!$A$3:$A$2194,'Historical_Monthly counts-All'!$D70),"")</f>
        <v>13738</v>
      </c>
      <c r="AE70" t="str">
        <f>IF(SUMIFS('Historical_Input Data'!AH$3:AH$2194,'Historical_Input Data'!$B$3:$B$2194,'Historical_Monthly counts-All'!$C70,'Historical_Input Data'!$A$3:$A$2194,'Historical_Monthly counts-All'!$D70)&lt;&gt; 0,SUMIFS('Historical_Input Data'!AH$3:AH$2194,'Historical_Input Data'!$B$3:$B$2194,'Historical_Monthly counts-All'!$C70,'Historical_Input Data'!$A$3:$A$2194,'Historical_Monthly counts-All'!$D70),"")</f>
        <v/>
      </c>
      <c r="AF70">
        <f>IF(SUMIFS('Historical_Input Data'!AI$3:AI$2194,'Historical_Input Data'!$B$3:$B$2194,'Historical_Monthly counts-All'!$C70,'Historical_Input Data'!$A$3:$A$2194,'Historical_Monthly counts-All'!$D70)&lt;&gt; 0,SUMIFS('Historical_Input Data'!AI$3:AI$2194,'Historical_Input Data'!$B$3:$B$2194,'Historical_Monthly counts-All'!$C70,'Historical_Input Data'!$A$3:$A$2194,'Historical_Monthly counts-All'!$D70),"")</f>
        <v>8007</v>
      </c>
      <c r="AG70" t="str">
        <f>IF(SUMIFS('Historical_Input Data'!AJ$3:AJ$2194,'Historical_Input Data'!$B$3:$B$2194,'Historical_Monthly counts-All'!$C70,'Historical_Input Data'!$A$3:$A$2194,'Historical_Monthly counts-All'!$D70)&lt;&gt; 0,SUMIFS('Historical_Input Data'!AJ$3:AJ$2194,'Historical_Input Data'!$B$3:$B$2194,'Historical_Monthly counts-All'!$C70,'Historical_Input Data'!$A$3:$A$2194,'Historical_Monthly counts-All'!$D70),"")</f>
        <v/>
      </c>
      <c r="AH70">
        <f>IF(SUMIFS('Historical_Input Data'!AK$3:AK$2194,'Historical_Input Data'!$B$3:$B$2194,'Historical_Monthly counts-All'!$C70,'Historical_Input Data'!$A$3:$A$2194,'Historical_Monthly counts-All'!$D70)&lt;&gt; 0,SUMIFS('Historical_Input Data'!AK$3:AK$2194,'Historical_Input Data'!$B$3:$B$2194,'Historical_Monthly counts-All'!$C70,'Historical_Input Data'!$A$3:$A$2194,'Historical_Monthly counts-All'!$D70),"")</f>
        <v>24572</v>
      </c>
      <c r="AI70" t="str">
        <f>IF(SUMIFS('Historical_Input Data'!AL$3:AL$2194,'Historical_Input Data'!$B$3:$B$2194,'Historical_Monthly counts-All'!$C70,'Historical_Input Data'!$A$3:$A$2194,'Historical_Monthly counts-All'!$D70)&lt;&gt; 0,SUMIFS('Historical_Input Data'!AL$3:AL$2194,'Historical_Input Data'!$B$3:$B$2194,'Historical_Monthly counts-All'!$C70,'Historical_Input Data'!$A$3:$A$2194,'Historical_Monthly counts-All'!$D70),"")</f>
        <v/>
      </c>
      <c r="AJ70" t="str">
        <f>IF(SUMIFS('Historical_Input Data'!AM$3:AM$2194,'Historical_Input Data'!$B$3:$B$2194,'Historical_Monthly counts-All'!$C70,'Historical_Input Data'!$A$3:$A$2194,'Historical_Monthly counts-All'!$D70)&lt;&gt; 0,SUMIFS('Historical_Input Data'!AM$3:AM$2194,'Historical_Input Data'!$B$3:$B$2194,'Historical_Monthly counts-All'!$C70,'Historical_Input Data'!$A$3:$A$2194,'Historical_Monthly counts-All'!$D70),"")</f>
        <v/>
      </c>
      <c r="AK70" t="str">
        <f>IF(SUMIFS('Historical_Input Data'!AN$3:AN$2194,'Historical_Input Data'!$B$3:$B$2194,'Historical_Monthly counts-All'!$C70,'Historical_Input Data'!$A$3:$A$2194,'Historical_Monthly counts-All'!$D70)&lt;&gt; 0,SUMIFS('Historical_Input Data'!AN$3:AN$2194,'Historical_Input Data'!$B$3:$B$2194,'Historical_Monthly counts-All'!$C70,'Historical_Input Data'!$A$3:$A$2194,'Historical_Monthly counts-All'!$D70),"")</f>
        <v/>
      </c>
      <c r="AL70" t="str">
        <f>IF(SUMIFS('Historical_Input Data'!AO$3:AO$2194,'Historical_Input Data'!$B$3:$B$2194,'Historical_Monthly counts-All'!$C70,'Historical_Input Data'!$A$3:$A$2194,'Historical_Monthly counts-All'!$D70)&lt;&gt; 0,SUMIFS('Historical_Input Data'!AO$3:AO$2194,'Historical_Input Data'!$B$3:$B$2194,'Historical_Monthly counts-All'!$C70,'Historical_Input Data'!$A$3:$A$2194,'Historical_Monthly counts-All'!$D70),"")</f>
        <v/>
      </c>
      <c r="AM70" t="str">
        <f>IF(SUMIFS('Historical_Input Data'!AP$3:AP$2194,'Historical_Input Data'!$B$3:$B$2194,'Historical_Monthly counts-All'!$C70,'Historical_Input Data'!$A$3:$A$2194,'Historical_Monthly counts-All'!$D70)&lt;&gt; 0,SUMIFS('Historical_Input Data'!AP$3:AP$2194,'Historical_Input Data'!$B$3:$B$2194,'Historical_Monthly counts-All'!$C70,'Historical_Input Data'!$A$3:$A$2194,'Historical_Monthly counts-All'!$D70),"")</f>
        <v/>
      </c>
      <c r="AN70">
        <f>IF(SUMIFS('Historical_Input Data'!AQ$3:AQ$2194,'Historical_Input Data'!$B$3:$B$2194,'Historical_Monthly counts-All'!$C70,'Historical_Input Data'!$A$3:$A$2194,'Historical_Monthly counts-All'!$D70)&lt;&gt; 0,SUMIFS('Historical_Input Data'!AQ$3:AQ$2194,'Historical_Input Data'!$B$3:$B$2194,'Historical_Monthly counts-All'!$C70,'Historical_Input Data'!$A$3:$A$2194,'Historical_Monthly counts-All'!$D70),"")</f>
        <v>2934</v>
      </c>
      <c r="AO70">
        <f>IF(SUMIFS('Historical_Input Data'!AR$3:AR$2194,'Historical_Input Data'!$B$3:$B$2194,'Historical_Monthly counts-All'!$C70,'Historical_Input Data'!$A$3:$A$2194,'Historical_Monthly counts-All'!$D70)&lt;&gt; 0,SUMIFS('Historical_Input Data'!AR$3:AR$2194,'Historical_Input Data'!$B$3:$B$2194,'Historical_Monthly counts-All'!$C70,'Historical_Input Data'!$A$3:$A$2194,'Historical_Monthly counts-All'!$D70),"")</f>
        <v>9855</v>
      </c>
      <c r="AP70">
        <f>IF(SUMIFS('Historical_Input Data'!AS$3:AS$2194,'Historical_Input Data'!$B$3:$B$2194,'Historical_Monthly counts-All'!$C70,'Historical_Input Data'!$A$3:$A$2194,'Historical_Monthly counts-All'!$D70)&lt;&gt; 0,SUMIFS('Historical_Input Data'!AS$3:AS$2194,'Historical_Input Data'!$B$3:$B$2194,'Historical_Monthly counts-All'!$C70,'Historical_Input Data'!$A$3:$A$2194,'Historical_Monthly counts-All'!$D70),"")</f>
        <v>29175</v>
      </c>
      <c r="AQ70" t="str">
        <f>IF(SUMIFS('Historical_Input Data'!AT$3:AT$2194,'Historical_Input Data'!$B$3:$B$2194,'Historical_Monthly counts-All'!$C70,'Historical_Input Data'!$A$3:$A$2194,'Historical_Monthly counts-All'!$D70)&lt;&gt; 0,SUMIFS('Historical_Input Data'!AT$3:AT$2194,'Historical_Input Data'!$B$3:$B$2194,'Historical_Monthly counts-All'!$C70,'Historical_Input Data'!$A$3:$A$2194,'Historical_Monthly counts-All'!$D70),"")</f>
        <v/>
      </c>
      <c r="AR70">
        <f>IF(SUMIFS('Historical_Input Data'!AU$3:AU$2194,'Historical_Input Data'!$B$3:$B$2194,'Historical_Monthly counts-All'!$C70,'Historical_Input Data'!$A$3:$A$2194,'Historical_Monthly counts-All'!$D70)&lt;&gt; 0,SUMIFS('Historical_Input Data'!AU$3:AU$2194,'Historical_Input Data'!$B$3:$B$2194,'Historical_Monthly counts-All'!$C70,'Historical_Input Data'!$A$3:$A$2194,'Historical_Monthly counts-All'!$D70),"")</f>
        <v>12121</v>
      </c>
      <c r="AS70">
        <f>IF(SUMIFS('Historical_Input Data'!AV$3:AV$2194,'Historical_Input Data'!$B$3:$B$2194,'Historical_Monthly counts-All'!$C70,'Historical_Input Data'!$A$3:$A$2194,'Historical_Monthly counts-All'!$D70)&lt;&gt; 0,SUMIFS('Historical_Input Data'!AV$3:AV$2194,'Historical_Input Data'!$B$3:$B$2194,'Historical_Monthly counts-All'!$C70,'Historical_Input Data'!$A$3:$A$2194,'Historical_Monthly counts-All'!$D70),"")</f>
        <v>2913</v>
      </c>
      <c r="AT70">
        <f>IF(SUMIFS('Historical_Input Data'!AW$3:AW$2194,'Historical_Input Data'!$B$3:$B$2194,'Historical_Monthly counts-All'!$C70,'Historical_Input Data'!$A$3:$A$2194,'Historical_Monthly counts-All'!$D70)&lt;&gt; 0,SUMIFS('Historical_Input Data'!AW$3:AW$2194,'Historical_Input Data'!$B$3:$B$2194,'Historical_Monthly counts-All'!$C70,'Historical_Input Data'!$A$3:$A$2194,'Historical_Monthly counts-All'!$D70),"")</f>
        <v>3506</v>
      </c>
      <c r="AU70">
        <f>IF(SUMIFS('Historical_Input Data'!AX$3:AX$2194,'Historical_Input Data'!$B$3:$B$2194,'Historical_Monthly counts-All'!$C70,'Historical_Input Data'!$A$3:$A$2194,'Historical_Monthly counts-All'!$D70)&lt;&gt; 0,SUMIFS('Historical_Input Data'!AX$3:AX$2194,'Historical_Input Data'!$B$3:$B$2194,'Historical_Monthly counts-All'!$C70,'Historical_Input Data'!$A$3:$A$2194,'Historical_Monthly counts-All'!$D70),"")</f>
        <v>3531</v>
      </c>
      <c r="AV70">
        <f>IF(SUMIFS('Historical_Input Data'!AY$3:AY$2194,'Historical_Input Data'!$B$3:$B$2194,'Historical_Monthly counts-All'!$C70,'Historical_Input Data'!$A$3:$A$2194,'Historical_Monthly counts-All'!$D70)&lt;&gt; 0,SUMIFS('Historical_Input Data'!AY$3:AY$2194,'Historical_Input Data'!$B$3:$B$2194,'Historical_Monthly counts-All'!$C70,'Historical_Input Data'!$A$3:$A$2194,'Historical_Monthly counts-All'!$D70),"")</f>
        <v>2596</v>
      </c>
      <c r="AW70" t="str">
        <f>IF(SUMIFS('Historical_Input Data'!AZ$3:AZ$2194,'Historical_Input Data'!$B$3:$B$2194,'Historical_Monthly counts-All'!$C70,'Historical_Input Data'!$A$3:$A$2194,'Historical_Monthly counts-All'!$D70)&lt;&gt; 0,SUMIFS('Historical_Input Data'!AZ$3:AZ$2194,'Historical_Input Data'!$B$3:$B$2194,'Historical_Monthly counts-All'!$C70,'Historical_Input Data'!$A$3:$A$2194,'Historical_Monthly counts-All'!$D70),"")</f>
        <v/>
      </c>
      <c r="AX70" t="str">
        <f>IF(SUMIFS('Historical_Input Data'!BA$3:BA$2194,'Historical_Input Data'!$B$3:$B$2194,'Historical_Monthly counts-All'!$C70,'Historical_Input Data'!$A$3:$A$2194,'Historical_Monthly counts-All'!$D70)&lt;&gt; 0,SUMIFS('Historical_Input Data'!BA$3:BA$2194,'Historical_Input Data'!$B$3:$B$2194,'Historical_Monthly counts-All'!$C70,'Historical_Input Data'!$A$3:$A$2194,'Historical_Monthly counts-All'!$D70),"")</f>
        <v/>
      </c>
      <c r="CC70" s="8">
        <v>42522</v>
      </c>
      <c r="CD70" s="198">
        <f t="shared" si="4"/>
        <v>28</v>
      </c>
    </row>
    <row r="71" spans="1:83">
      <c r="A71" t="str">
        <f t="shared" si="3"/>
        <v>July2016</v>
      </c>
      <c r="C71" t="s">
        <v>60</v>
      </c>
      <c r="D71">
        <v>2016</v>
      </c>
      <c r="E71" t="str">
        <f>IF(SUMIFS('Historical_Input Data'!H$3:H$2194,'Historical_Input Data'!$B$3:$B$2194,'Historical_Monthly counts-All'!$C71,'Historical_Input Data'!$A$3:$A$2194,'Historical_Monthly counts-All'!$D71)&lt;&gt; 0,SUMIFS('Historical_Input Data'!H$3:H$2194,'Historical_Input Data'!$B$3:$B$2194,'Historical_Monthly counts-All'!$C71,'Historical_Input Data'!$A$3:$A$2194,'Historical_Monthly counts-All'!$D71),"")</f>
        <v/>
      </c>
      <c r="F71">
        <f>IF(SUMIFS('Historical_Input Data'!I$3:I$2194,'Historical_Input Data'!$B$3:$B$2194,'Historical_Monthly counts-All'!$C71,'Historical_Input Data'!$A$3:$A$2194,'Historical_Monthly counts-All'!$D71)&lt;&gt; 0,SUMIFS('Historical_Input Data'!I$3:I$2194,'Historical_Input Data'!$B$3:$B$2194,'Historical_Monthly counts-All'!$C71,'Historical_Input Data'!$A$3:$A$2194,'Historical_Monthly counts-All'!$D71),"")</f>
        <v>7154</v>
      </c>
      <c r="G71">
        <f>IF(SUMIFS('Historical_Input Data'!J$3:J$2194,'Historical_Input Data'!$B$3:$B$2194,'Historical_Monthly counts-All'!$C71,'Historical_Input Data'!$A$3:$A$2194,'Historical_Monthly counts-All'!$D71)&lt;&gt; 0,SUMIFS('Historical_Input Data'!J$3:J$2194,'Historical_Input Data'!$B$3:$B$2194,'Historical_Monthly counts-All'!$C71,'Historical_Input Data'!$A$3:$A$2194,'Historical_Monthly counts-All'!$D71),"")</f>
        <v>5223</v>
      </c>
      <c r="H71">
        <f>IF(SUMIFS('Historical_Input Data'!K$3:K$2194,'Historical_Input Data'!$B$3:$B$2194,'Historical_Monthly counts-All'!$C71,'Historical_Input Data'!$A$3:$A$2194,'Historical_Monthly counts-All'!$D71)&lt;&gt; 0,SUMIFS('Historical_Input Data'!K$3:K$2194,'Historical_Input Data'!$B$3:$B$2194,'Historical_Monthly counts-All'!$C71,'Historical_Input Data'!$A$3:$A$2194,'Historical_Monthly counts-All'!$D71),"")</f>
        <v>5262</v>
      </c>
      <c r="I71" t="str">
        <f>IF(SUMIFS('Historical_Input Data'!L$3:L$2194,'Historical_Input Data'!$B$3:$B$2194,'Historical_Monthly counts-All'!$C71,'Historical_Input Data'!$A$3:$A$2194,'Historical_Monthly counts-All'!$D71)&lt;&gt; 0,SUMIFS('Historical_Input Data'!L$3:L$2194,'Historical_Input Data'!$B$3:$B$2194,'Historical_Monthly counts-All'!$C71,'Historical_Input Data'!$A$3:$A$2194,'Historical_Monthly counts-All'!$D71),"")</f>
        <v/>
      </c>
      <c r="J71">
        <f>IF(SUMIFS('Historical_Input Data'!M$3:M$2194,'Historical_Input Data'!$B$3:$B$2194,'Historical_Monthly counts-All'!$C71,'Historical_Input Data'!$A$3:$A$2194,'Historical_Monthly counts-All'!$D71)&lt;&gt; 0,SUMIFS('Historical_Input Data'!M$3:M$2194,'Historical_Input Data'!$B$3:$B$2194,'Historical_Monthly counts-All'!$C71,'Historical_Input Data'!$A$3:$A$2194,'Historical_Monthly counts-All'!$D71),"")</f>
        <v>3109</v>
      </c>
      <c r="K71" t="str">
        <f>IF(SUMIFS('Historical_Input Data'!N$3:N$2194,'Historical_Input Data'!$B$3:$B$2194,'Historical_Monthly counts-All'!$C71,'Historical_Input Data'!$A$3:$A$2194,'Historical_Monthly counts-All'!$D71)&lt;&gt; 0,SUMIFS('Historical_Input Data'!N$3:N$2194,'Historical_Input Data'!$B$3:$B$2194,'Historical_Monthly counts-All'!$C71,'Historical_Input Data'!$A$3:$A$2194,'Historical_Monthly counts-All'!$D71),"")</f>
        <v/>
      </c>
      <c r="L71" t="str">
        <f>IF(SUMIFS('Historical_Input Data'!O$3:O$2194,'Historical_Input Data'!$B$3:$B$2194,'Historical_Monthly counts-All'!$C71,'Historical_Input Data'!$A$3:$A$2194,'Historical_Monthly counts-All'!$D71)&lt;&gt; 0,SUMIFS('Historical_Input Data'!O$3:O$2194,'Historical_Input Data'!$B$3:$B$2194,'Historical_Monthly counts-All'!$C71,'Historical_Input Data'!$A$3:$A$2194,'Historical_Monthly counts-All'!$D71),"")</f>
        <v/>
      </c>
      <c r="M71">
        <f>IF(SUMIFS('Historical_Input Data'!P$3:P$2194,'Historical_Input Data'!$B$3:$B$2194,'Historical_Monthly counts-All'!$C71,'Historical_Input Data'!$A$3:$A$2194,'Historical_Monthly counts-All'!$D71)&lt;&gt; 0,SUMIFS('Historical_Input Data'!P$3:P$2194,'Historical_Input Data'!$B$3:$B$2194,'Historical_Monthly counts-All'!$C71,'Historical_Input Data'!$A$3:$A$2194,'Historical_Monthly counts-All'!$D71),"")</f>
        <v>12927</v>
      </c>
      <c r="N71">
        <f>IF(SUMIFS('Historical_Input Data'!Q$3:Q$2194,'Historical_Input Data'!$B$3:$B$2194,'Historical_Monthly counts-All'!$C71,'Historical_Input Data'!$A$3:$A$2194,'Historical_Monthly counts-All'!$D71)&lt;&gt; 0,SUMIFS('Historical_Input Data'!Q$3:Q$2194,'Historical_Input Data'!$B$3:$B$2194,'Historical_Monthly counts-All'!$C71,'Historical_Input Data'!$A$3:$A$2194,'Historical_Monthly counts-All'!$D71),"")</f>
        <v>8240</v>
      </c>
      <c r="O71">
        <f>IF(SUMIFS('Historical_Input Data'!R$3:R$2194,'Historical_Input Data'!$B$3:$B$2194,'Historical_Monthly counts-All'!$C71,'Historical_Input Data'!$A$3:$A$2194,'Historical_Monthly counts-All'!$D71)&lt;&gt; 0,SUMIFS('Historical_Input Data'!R$3:R$2194,'Historical_Input Data'!$B$3:$B$2194,'Historical_Monthly counts-All'!$C71,'Historical_Input Data'!$A$3:$A$2194,'Historical_Monthly counts-All'!$D71),"")</f>
        <v>2146</v>
      </c>
      <c r="P71" t="str">
        <f>IF(SUMIFS('Historical_Input Data'!S$3:S$2194,'Historical_Input Data'!$B$3:$B$2194,'Historical_Monthly counts-All'!$C71,'Historical_Input Data'!$A$3:$A$2194,'Historical_Monthly counts-All'!$D71)&lt;&gt; 0,SUMIFS('Historical_Input Data'!S$3:S$2194,'Historical_Input Data'!$B$3:$B$2194,'Historical_Monthly counts-All'!$C71,'Historical_Input Data'!$A$3:$A$2194,'Historical_Monthly counts-All'!$D71),"")</f>
        <v/>
      </c>
      <c r="Q71">
        <f>IF(SUMIFS('Historical_Input Data'!T$3:T$2194,'Historical_Input Data'!$B$3:$B$2194,'Historical_Monthly counts-All'!$C71,'Historical_Input Data'!$A$3:$A$2194,'Historical_Monthly counts-All'!$D71)&lt;&gt; 0,SUMIFS('Historical_Input Data'!T$3:T$2194,'Historical_Input Data'!$B$3:$B$2194,'Historical_Monthly counts-All'!$C71,'Historical_Input Data'!$A$3:$A$2194,'Historical_Monthly counts-All'!$D71),"")</f>
        <v>2491</v>
      </c>
      <c r="R71">
        <f>IF(SUMIFS('Historical_Input Data'!U$3:U$2194,'Historical_Input Data'!$B$3:$B$2194,'Historical_Monthly counts-All'!$C71,'Historical_Input Data'!$A$3:$A$2194,'Historical_Monthly counts-All'!$D71)&lt;&gt; 0,SUMIFS('Historical_Input Data'!U$3:U$2194,'Historical_Input Data'!$B$3:$B$2194,'Historical_Monthly counts-All'!$C71,'Historical_Input Data'!$A$3:$A$2194,'Historical_Monthly counts-All'!$D71),"")</f>
        <v>794</v>
      </c>
      <c r="S71">
        <f>IF(SUMIFS('Historical_Input Data'!V$3:V$2194,'Historical_Input Data'!$B$3:$B$2194,'Historical_Monthly counts-All'!$C71,'Historical_Input Data'!$A$3:$A$2194,'Historical_Monthly counts-All'!$D71)&lt;&gt; 0,SUMIFS('Historical_Input Data'!V$3:V$2194,'Historical_Input Data'!$B$3:$B$2194,'Historical_Monthly counts-All'!$C71,'Historical_Input Data'!$A$3:$A$2194,'Historical_Monthly counts-All'!$D71),"")</f>
        <v>3890</v>
      </c>
      <c r="T71">
        <f>IF(SUMIFS('Historical_Input Data'!W$3:W$2194,'Historical_Input Data'!$B$3:$B$2194,'Historical_Monthly counts-All'!$C71,'Historical_Input Data'!$A$3:$A$2194,'Historical_Monthly counts-All'!$D71)&lt;&gt; 0,SUMIFS('Historical_Input Data'!W$3:W$2194,'Historical_Input Data'!$B$3:$B$2194,'Historical_Monthly counts-All'!$C71,'Historical_Input Data'!$A$3:$A$2194,'Historical_Monthly counts-All'!$D71),"")</f>
        <v>13028</v>
      </c>
      <c r="U71">
        <f>IF(SUMIFS('Historical_Input Data'!X$3:X$2194,'Historical_Input Data'!$B$3:$B$2194,'Historical_Monthly counts-All'!$C71,'Historical_Input Data'!$A$3:$A$2194,'Historical_Monthly counts-All'!$D71)&lt;&gt; 0,SUMIFS('Historical_Input Data'!X$3:X$2194,'Historical_Input Data'!$B$3:$B$2194,'Historical_Monthly counts-All'!$C71,'Historical_Input Data'!$A$3:$A$2194,'Historical_Monthly counts-All'!$D71),"")</f>
        <v>3774</v>
      </c>
      <c r="V71" t="str">
        <f>IF(SUMIFS('Historical_Input Data'!Y$3:Y$2194,'Historical_Input Data'!$B$3:$B$2194,'Historical_Monthly counts-All'!$C71,'Historical_Input Data'!$A$3:$A$2194,'Historical_Monthly counts-All'!$D71)&lt;&gt; 0,SUMIFS('Historical_Input Data'!Y$3:Y$2194,'Historical_Input Data'!$B$3:$B$2194,'Historical_Monthly counts-All'!$C71,'Historical_Input Data'!$A$3:$A$2194,'Historical_Monthly counts-All'!$D71),"")</f>
        <v/>
      </c>
      <c r="W71">
        <f>IF(SUMIFS('Historical_Input Data'!Z$3:Z$2194,'Historical_Input Data'!$B$3:$B$2194,'Historical_Monthly counts-All'!$C71,'Historical_Input Data'!$A$3:$A$2194,'Historical_Monthly counts-All'!$D71)&lt;&gt; 0,SUMIFS('Historical_Input Data'!Z$3:Z$2194,'Historical_Input Data'!$B$3:$B$2194,'Historical_Monthly counts-All'!$C71,'Historical_Input Data'!$A$3:$A$2194,'Historical_Monthly counts-All'!$D71),"")</f>
        <v>7070</v>
      </c>
      <c r="X71" t="str">
        <f>IF(SUMIFS('Historical_Input Data'!AA$3:AA$2194,'Historical_Input Data'!$B$3:$B$2194,'Historical_Monthly counts-All'!$C71,'Historical_Input Data'!$A$3:$A$2194,'Historical_Monthly counts-All'!$D71)&lt;&gt; 0,SUMIFS('Historical_Input Data'!AA$3:AA$2194,'Historical_Input Data'!$B$3:$B$2194,'Historical_Monthly counts-All'!$C71,'Historical_Input Data'!$A$3:$A$2194,'Historical_Monthly counts-All'!$D71),"")</f>
        <v/>
      </c>
      <c r="Y71">
        <f>IF(SUMIFS('Historical_Input Data'!AB$3:AB$2194,'Historical_Input Data'!$B$3:$B$2194,'Historical_Monthly counts-All'!$C71,'Historical_Input Data'!$A$3:$A$2194,'Historical_Monthly counts-All'!$D71)&lt;&gt; 0,SUMIFS('Historical_Input Data'!AB$3:AB$2194,'Historical_Input Data'!$B$3:$B$2194,'Historical_Monthly counts-All'!$C71,'Historical_Input Data'!$A$3:$A$2194,'Historical_Monthly counts-All'!$D71),"")</f>
        <v>10709</v>
      </c>
      <c r="Z71">
        <f>IF(SUMIFS('Historical_Input Data'!AC$3:AC$2194,'Historical_Input Data'!$B$3:$B$2194,'Historical_Monthly counts-All'!$C71,'Historical_Input Data'!$A$3:$A$2194,'Historical_Monthly counts-All'!$D71)&lt;&gt; 0,SUMIFS('Historical_Input Data'!AC$3:AC$2194,'Historical_Input Data'!$B$3:$B$2194,'Historical_Monthly counts-All'!$C71,'Historical_Input Data'!$A$3:$A$2194,'Historical_Monthly counts-All'!$D71),"")</f>
        <v>7113</v>
      </c>
      <c r="AA71" t="str">
        <f>IF(SUMIFS('Historical_Input Data'!AD$3:AD$2194,'Historical_Input Data'!$B$3:$B$2194,'Historical_Monthly counts-All'!$C71,'Historical_Input Data'!$A$3:$A$2194,'Historical_Monthly counts-All'!$D71)&lt;&gt; 0,SUMIFS('Historical_Input Data'!AD$3:AD$2194,'Historical_Input Data'!$B$3:$B$2194,'Historical_Monthly counts-All'!$C71,'Historical_Input Data'!$A$3:$A$2194,'Historical_Monthly counts-All'!$D71),"")</f>
        <v/>
      </c>
      <c r="AB71">
        <f>IF(SUMIFS('Historical_Input Data'!AE$3:AE$2194,'Historical_Input Data'!$B$3:$B$2194,'Historical_Monthly counts-All'!$C71,'Historical_Input Data'!$A$3:$A$2194,'Historical_Monthly counts-All'!$D71)&lt;&gt; 0,SUMIFS('Historical_Input Data'!AE$3:AE$2194,'Historical_Input Data'!$B$3:$B$2194,'Historical_Monthly counts-All'!$C71,'Historical_Input Data'!$A$3:$A$2194,'Historical_Monthly counts-All'!$D71),"")</f>
        <v>8080</v>
      </c>
      <c r="AC71">
        <f>IF(SUMIFS('Historical_Input Data'!AF$3:AF$2194,'Historical_Input Data'!$B$3:$B$2194,'Historical_Monthly counts-All'!$C71,'Historical_Input Data'!$A$3:$A$2194,'Historical_Monthly counts-All'!$D71)&lt;&gt; 0,SUMIFS('Historical_Input Data'!AF$3:AF$2194,'Historical_Input Data'!$B$3:$B$2194,'Historical_Monthly counts-All'!$C71,'Historical_Input Data'!$A$3:$A$2194,'Historical_Monthly counts-All'!$D71),"")</f>
        <v>15496</v>
      </c>
      <c r="AD71">
        <f>IF(SUMIFS('Historical_Input Data'!AG$3:AG$2194,'Historical_Input Data'!$B$3:$B$2194,'Historical_Monthly counts-All'!$C71,'Historical_Input Data'!$A$3:$A$2194,'Historical_Monthly counts-All'!$D71)&lt;&gt; 0,SUMIFS('Historical_Input Data'!AG$3:AG$2194,'Historical_Input Data'!$B$3:$B$2194,'Historical_Monthly counts-All'!$C71,'Historical_Input Data'!$A$3:$A$2194,'Historical_Monthly counts-All'!$D71),"")</f>
        <v>12554</v>
      </c>
      <c r="AE71" t="str">
        <f>IF(SUMIFS('Historical_Input Data'!AH$3:AH$2194,'Historical_Input Data'!$B$3:$B$2194,'Historical_Monthly counts-All'!$C71,'Historical_Input Data'!$A$3:$A$2194,'Historical_Monthly counts-All'!$D71)&lt;&gt; 0,SUMIFS('Historical_Input Data'!AH$3:AH$2194,'Historical_Input Data'!$B$3:$B$2194,'Historical_Monthly counts-All'!$C71,'Historical_Input Data'!$A$3:$A$2194,'Historical_Monthly counts-All'!$D71),"")</f>
        <v/>
      </c>
      <c r="AF71">
        <f>IF(SUMIFS('Historical_Input Data'!AI$3:AI$2194,'Historical_Input Data'!$B$3:$B$2194,'Historical_Monthly counts-All'!$C71,'Historical_Input Data'!$A$3:$A$2194,'Historical_Monthly counts-All'!$D71)&lt;&gt; 0,SUMIFS('Historical_Input Data'!AI$3:AI$2194,'Historical_Input Data'!$B$3:$B$2194,'Historical_Monthly counts-All'!$C71,'Historical_Input Data'!$A$3:$A$2194,'Historical_Monthly counts-All'!$D71),"")</f>
        <v>7486</v>
      </c>
      <c r="AG71" t="str">
        <f>IF(SUMIFS('Historical_Input Data'!AJ$3:AJ$2194,'Historical_Input Data'!$B$3:$B$2194,'Historical_Monthly counts-All'!$C71,'Historical_Input Data'!$A$3:$A$2194,'Historical_Monthly counts-All'!$D71)&lt;&gt; 0,SUMIFS('Historical_Input Data'!AJ$3:AJ$2194,'Historical_Input Data'!$B$3:$B$2194,'Historical_Monthly counts-All'!$C71,'Historical_Input Data'!$A$3:$A$2194,'Historical_Monthly counts-All'!$D71),"")</f>
        <v/>
      </c>
      <c r="AH71">
        <f>IF(SUMIFS('Historical_Input Data'!AK$3:AK$2194,'Historical_Input Data'!$B$3:$B$2194,'Historical_Monthly counts-All'!$C71,'Historical_Input Data'!$A$3:$A$2194,'Historical_Monthly counts-All'!$D71)&lt;&gt; 0,SUMIFS('Historical_Input Data'!AK$3:AK$2194,'Historical_Input Data'!$B$3:$B$2194,'Historical_Monthly counts-All'!$C71,'Historical_Input Data'!$A$3:$A$2194,'Historical_Monthly counts-All'!$D71),"")</f>
        <v>24381</v>
      </c>
      <c r="AI71">
        <f>IF(SUMIFS('Historical_Input Data'!AL$3:AL$2194,'Historical_Input Data'!$B$3:$B$2194,'Historical_Monthly counts-All'!$C71,'Historical_Input Data'!$A$3:$A$2194,'Historical_Monthly counts-All'!$D71)&lt;&gt; 0,SUMIFS('Historical_Input Data'!AL$3:AL$2194,'Historical_Input Data'!$B$3:$B$2194,'Historical_Monthly counts-All'!$C71,'Historical_Input Data'!$A$3:$A$2194,'Historical_Monthly counts-All'!$D71),"")</f>
        <v>12253</v>
      </c>
      <c r="AJ71" t="str">
        <f>IF(SUMIFS('Historical_Input Data'!AM$3:AM$2194,'Historical_Input Data'!$B$3:$B$2194,'Historical_Monthly counts-All'!$C71,'Historical_Input Data'!$A$3:$A$2194,'Historical_Monthly counts-All'!$D71)&lt;&gt; 0,SUMIFS('Historical_Input Data'!AM$3:AM$2194,'Historical_Input Data'!$B$3:$B$2194,'Historical_Monthly counts-All'!$C71,'Historical_Input Data'!$A$3:$A$2194,'Historical_Monthly counts-All'!$D71),"")</f>
        <v/>
      </c>
      <c r="AK71" t="str">
        <f>IF(SUMIFS('Historical_Input Data'!AN$3:AN$2194,'Historical_Input Data'!$B$3:$B$2194,'Historical_Monthly counts-All'!$C71,'Historical_Input Data'!$A$3:$A$2194,'Historical_Monthly counts-All'!$D71)&lt;&gt; 0,SUMIFS('Historical_Input Data'!AN$3:AN$2194,'Historical_Input Data'!$B$3:$B$2194,'Historical_Monthly counts-All'!$C71,'Historical_Input Data'!$A$3:$A$2194,'Historical_Monthly counts-All'!$D71),"")</f>
        <v/>
      </c>
      <c r="AL71" t="str">
        <f>IF(SUMIFS('Historical_Input Data'!AO$3:AO$2194,'Historical_Input Data'!$B$3:$B$2194,'Historical_Monthly counts-All'!$C71,'Historical_Input Data'!$A$3:$A$2194,'Historical_Monthly counts-All'!$D71)&lt;&gt; 0,SUMIFS('Historical_Input Data'!AO$3:AO$2194,'Historical_Input Data'!$B$3:$B$2194,'Historical_Monthly counts-All'!$C71,'Historical_Input Data'!$A$3:$A$2194,'Historical_Monthly counts-All'!$D71),"")</f>
        <v/>
      </c>
      <c r="AM71" t="str">
        <f>IF(SUMIFS('Historical_Input Data'!AP$3:AP$2194,'Historical_Input Data'!$B$3:$B$2194,'Historical_Monthly counts-All'!$C71,'Historical_Input Data'!$A$3:$A$2194,'Historical_Monthly counts-All'!$D71)&lt;&gt; 0,SUMIFS('Historical_Input Data'!AP$3:AP$2194,'Historical_Input Data'!$B$3:$B$2194,'Historical_Monthly counts-All'!$C71,'Historical_Input Data'!$A$3:$A$2194,'Historical_Monthly counts-All'!$D71),"")</f>
        <v/>
      </c>
      <c r="AN71">
        <f>IF(SUMIFS('Historical_Input Data'!AQ$3:AQ$2194,'Historical_Input Data'!$B$3:$B$2194,'Historical_Monthly counts-All'!$C71,'Historical_Input Data'!$A$3:$A$2194,'Historical_Monthly counts-All'!$D71)&lt;&gt; 0,SUMIFS('Historical_Input Data'!AQ$3:AQ$2194,'Historical_Input Data'!$B$3:$B$2194,'Historical_Monthly counts-All'!$C71,'Historical_Input Data'!$A$3:$A$2194,'Historical_Monthly counts-All'!$D71),"")</f>
        <v>2675</v>
      </c>
      <c r="AO71">
        <f>IF(SUMIFS('Historical_Input Data'!AR$3:AR$2194,'Historical_Input Data'!$B$3:$B$2194,'Historical_Monthly counts-All'!$C71,'Historical_Input Data'!$A$3:$A$2194,'Historical_Monthly counts-All'!$D71)&lt;&gt; 0,SUMIFS('Historical_Input Data'!AR$3:AR$2194,'Historical_Input Data'!$B$3:$B$2194,'Historical_Monthly counts-All'!$C71,'Historical_Input Data'!$A$3:$A$2194,'Historical_Monthly counts-All'!$D71),"")</f>
        <v>9243</v>
      </c>
      <c r="AP71">
        <f>IF(SUMIFS('Historical_Input Data'!AS$3:AS$2194,'Historical_Input Data'!$B$3:$B$2194,'Historical_Monthly counts-All'!$C71,'Historical_Input Data'!$A$3:$A$2194,'Historical_Monthly counts-All'!$D71)&lt;&gt; 0,SUMIFS('Historical_Input Data'!AS$3:AS$2194,'Historical_Input Data'!$B$3:$B$2194,'Historical_Monthly counts-All'!$C71,'Historical_Input Data'!$A$3:$A$2194,'Historical_Monthly counts-All'!$D71),"")</f>
        <v>28966</v>
      </c>
      <c r="AQ71" t="str">
        <f>IF(SUMIFS('Historical_Input Data'!AT$3:AT$2194,'Historical_Input Data'!$B$3:$B$2194,'Historical_Monthly counts-All'!$C71,'Historical_Input Data'!$A$3:$A$2194,'Historical_Monthly counts-All'!$D71)&lt;&gt; 0,SUMIFS('Historical_Input Data'!AT$3:AT$2194,'Historical_Input Data'!$B$3:$B$2194,'Historical_Monthly counts-All'!$C71,'Historical_Input Data'!$A$3:$A$2194,'Historical_Monthly counts-All'!$D71),"")</f>
        <v/>
      </c>
      <c r="AR71">
        <f>IF(SUMIFS('Historical_Input Data'!AU$3:AU$2194,'Historical_Input Data'!$B$3:$B$2194,'Historical_Monthly counts-All'!$C71,'Historical_Input Data'!$A$3:$A$2194,'Historical_Monthly counts-All'!$D71)&lt;&gt; 0,SUMIFS('Historical_Input Data'!AU$3:AU$2194,'Historical_Input Data'!$B$3:$B$2194,'Historical_Monthly counts-All'!$C71,'Historical_Input Data'!$A$3:$A$2194,'Historical_Monthly counts-All'!$D71),"")</f>
        <v>12554</v>
      </c>
      <c r="AS71">
        <f>IF(SUMIFS('Historical_Input Data'!AV$3:AV$2194,'Historical_Input Data'!$B$3:$B$2194,'Historical_Monthly counts-All'!$C71,'Historical_Input Data'!$A$3:$A$2194,'Historical_Monthly counts-All'!$D71)&lt;&gt; 0,SUMIFS('Historical_Input Data'!AV$3:AV$2194,'Historical_Input Data'!$B$3:$B$2194,'Historical_Monthly counts-All'!$C71,'Historical_Input Data'!$A$3:$A$2194,'Historical_Monthly counts-All'!$D71),"")</f>
        <v>2866</v>
      </c>
      <c r="AT71">
        <f>IF(SUMIFS('Historical_Input Data'!AW$3:AW$2194,'Historical_Input Data'!$B$3:$B$2194,'Historical_Monthly counts-All'!$C71,'Historical_Input Data'!$A$3:$A$2194,'Historical_Monthly counts-All'!$D71)&lt;&gt; 0,SUMIFS('Historical_Input Data'!AW$3:AW$2194,'Historical_Input Data'!$B$3:$B$2194,'Historical_Monthly counts-All'!$C71,'Historical_Input Data'!$A$3:$A$2194,'Historical_Monthly counts-All'!$D71),"")</f>
        <v>3501</v>
      </c>
      <c r="AU71">
        <f>IF(SUMIFS('Historical_Input Data'!AX$3:AX$2194,'Historical_Input Data'!$B$3:$B$2194,'Historical_Monthly counts-All'!$C71,'Historical_Input Data'!$A$3:$A$2194,'Historical_Monthly counts-All'!$D71)&lt;&gt; 0,SUMIFS('Historical_Input Data'!AX$3:AX$2194,'Historical_Input Data'!$B$3:$B$2194,'Historical_Monthly counts-All'!$C71,'Historical_Input Data'!$A$3:$A$2194,'Historical_Monthly counts-All'!$D71),"")</f>
        <v>3300</v>
      </c>
      <c r="AV71">
        <f>IF(SUMIFS('Historical_Input Data'!AY$3:AY$2194,'Historical_Input Data'!$B$3:$B$2194,'Historical_Monthly counts-All'!$C71,'Historical_Input Data'!$A$3:$A$2194,'Historical_Monthly counts-All'!$D71)&lt;&gt; 0,SUMIFS('Historical_Input Data'!AY$3:AY$2194,'Historical_Input Data'!$B$3:$B$2194,'Historical_Monthly counts-All'!$C71,'Historical_Input Data'!$A$3:$A$2194,'Historical_Monthly counts-All'!$D71),"")</f>
        <v>3747</v>
      </c>
      <c r="AW71" t="str">
        <f>IF(SUMIFS('Historical_Input Data'!AZ$3:AZ$2194,'Historical_Input Data'!$B$3:$B$2194,'Historical_Monthly counts-All'!$C71,'Historical_Input Data'!$A$3:$A$2194,'Historical_Monthly counts-All'!$D71)&lt;&gt; 0,SUMIFS('Historical_Input Data'!AZ$3:AZ$2194,'Historical_Input Data'!$B$3:$B$2194,'Historical_Monthly counts-All'!$C71,'Historical_Input Data'!$A$3:$A$2194,'Historical_Monthly counts-All'!$D71),"")</f>
        <v/>
      </c>
      <c r="AX71" t="str">
        <f>IF(SUMIFS('Historical_Input Data'!BA$3:BA$2194,'Historical_Input Data'!$B$3:$B$2194,'Historical_Monthly counts-All'!$C71,'Historical_Input Data'!$A$3:$A$2194,'Historical_Monthly counts-All'!$D71)&lt;&gt; 0,SUMIFS('Historical_Input Data'!BA$3:BA$2194,'Historical_Input Data'!$B$3:$B$2194,'Historical_Monthly counts-All'!$C71,'Historical_Input Data'!$A$3:$A$2194,'Historical_Monthly counts-All'!$D71),"")</f>
        <v/>
      </c>
      <c r="CC71" s="8">
        <v>42552</v>
      </c>
      <c r="CD71" s="198">
        <f t="shared" si="4"/>
        <v>29</v>
      </c>
    </row>
    <row r="72" spans="1:83">
      <c r="A72" t="str">
        <f t="shared" si="3"/>
        <v>August2016</v>
      </c>
      <c r="C72" t="s">
        <v>61</v>
      </c>
      <c r="D72">
        <v>2016</v>
      </c>
      <c r="E72" t="str">
        <f>IF(SUMIFS('Historical_Input Data'!H$3:H$2194,'Historical_Input Data'!$B$3:$B$2194,'Historical_Monthly counts-All'!$C72,'Historical_Input Data'!$A$3:$A$2194,'Historical_Monthly counts-All'!$D72)&lt;&gt; 0,SUMIFS('Historical_Input Data'!H$3:H$2194,'Historical_Input Data'!$B$3:$B$2194,'Historical_Monthly counts-All'!$C72,'Historical_Input Data'!$A$3:$A$2194,'Historical_Monthly counts-All'!$D72),"")</f>
        <v/>
      </c>
      <c r="F72">
        <f>IF(SUMIFS('Historical_Input Data'!I$3:I$2194,'Historical_Input Data'!$B$3:$B$2194,'Historical_Monthly counts-All'!$C72,'Historical_Input Data'!$A$3:$A$2194,'Historical_Monthly counts-All'!$D72)&lt;&gt; 0,SUMIFS('Historical_Input Data'!I$3:I$2194,'Historical_Input Data'!$B$3:$B$2194,'Historical_Monthly counts-All'!$C72,'Historical_Input Data'!$A$3:$A$2194,'Historical_Monthly counts-All'!$D72),"")</f>
        <v>8216</v>
      </c>
      <c r="G72">
        <f>IF(SUMIFS('Historical_Input Data'!J$3:J$2194,'Historical_Input Data'!$B$3:$B$2194,'Historical_Monthly counts-All'!$C72,'Historical_Input Data'!$A$3:$A$2194,'Historical_Monthly counts-All'!$D72)&lt;&gt; 0,SUMIFS('Historical_Input Data'!J$3:J$2194,'Historical_Input Data'!$B$3:$B$2194,'Historical_Monthly counts-All'!$C72,'Historical_Input Data'!$A$3:$A$2194,'Historical_Monthly counts-All'!$D72),"")</f>
        <v>5624</v>
      </c>
      <c r="H72">
        <f>IF(SUMIFS('Historical_Input Data'!K$3:K$2194,'Historical_Input Data'!$B$3:$B$2194,'Historical_Monthly counts-All'!$C72,'Historical_Input Data'!$A$3:$A$2194,'Historical_Monthly counts-All'!$D72)&lt;&gt; 0,SUMIFS('Historical_Input Data'!K$3:K$2194,'Historical_Input Data'!$B$3:$B$2194,'Historical_Monthly counts-All'!$C72,'Historical_Input Data'!$A$3:$A$2194,'Historical_Monthly counts-All'!$D72),"")</f>
        <v>5825</v>
      </c>
      <c r="I72" t="str">
        <f>IF(SUMIFS('Historical_Input Data'!L$3:L$2194,'Historical_Input Data'!$B$3:$B$2194,'Historical_Monthly counts-All'!$C72,'Historical_Input Data'!$A$3:$A$2194,'Historical_Monthly counts-All'!$D72)&lt;&gt; 0,SUMIFS('Historical_Input Data'!L$3:L$2194,'Historical_Input Data'!$B$3:$B$2194,'Historical_Monthly counts-All'!$C72,'Historical_Input Data'!$A$3:$A$2194,'Historical_Monthly counts-All'!$D72),"")</f>
        <v/>
      </c>
      <c r="J72">
        <f>IF(SUMIFS('Historical_Input Data'!M$3:M$2194,'Historical_Input Data'!$B$3:$B$2194,'Historical_Monthly counts-All'!$C72,'Historical_Input Data'!$A$3:$A$2194,'Historical_Monthly counts-All'!$D72)&lt;&gt; 0,SUMIFS('Historical_Input Data'!M$3:M$2194,'Historical_Input Data'!$B$3:$B$2194,'Historical_Monthly counts-All'!$C72,'Historical_Input Data'!$A$3:$A$2194,'Historical_Monthly counts-All'!$D72),"")</f>
        <v>3198</v>
      </c>
      <c r="K72" t="str">
        <f>IF(SUMIFS('Historical_Input Data'!N$3:N$2194,'Historical_Input Data'!$B$3:$B$2194,'Historical_Monthly counts-All'!$C72,'Historical_Input Data'!$A$3:$A$2194,'Historical_Monthly counts-All'!$D72)&lt;&gt; 0,SUMIFS('Historical_Input Data'!N$3:N$2194,'Historical_Input Data'!$B$3:$B$2194,'Historical_Monthly counts-All'!$C72,'Historical_Input Data'!$A$3:$A$2194,'Historical_Monthly counts-All'!$D72),"")</f>
        <v/>
      </c>
      <c r="L72" t="str">
        <f>IF(SUMIFS('Historical_Input Data'!O$3:O$2194,'Historical_Input Data'!$B$3:$B$2194,'Historical_Monthly counts-All'!$C72,'Historical_Input Data'!$A$3:$A$2194,'Historical_Monthly counts-All'!$D72)&lt;&gt; 0,SUMIFS('Historical_Input Data'!O$3:O$2194,'Historical_Input Data'!$B$3:$B$2194,'Historical_Monthly counts-All'!$C72,'Historical_Input Data'!$A$3:$A$2194,'Historical_Monthly counts-All'!$D72),"")</f>
        <v/>
      </c>
      <c r="M72">
        <f>IF(SUMIFS('Historical_Input Data'!P$3:P$2194,'Historical_Input Data'!$B$3:$B$2194,'Historical_Monthly counts-All'!$C72,'Historical_Input Data'!$A$3:$A$2194,'Historical_Monthly counts-All'!$D72)&lt;&gt; 0,SUMIFS('Historical_Input Data'!P$3:P$2194,'Historical_Input Data'!$B$3:$B$2194,'Historical_Monthly counts-All'!$C72,'Historical_Input Data'!$A$3:$A$2194,'Historical_Monthly counts-All'!$D72),"")</f>
        <v>14894</v>
      </c>
      <c r="N72">
        <f>IF(SUMIFS('Historical_Input Data'!Q$3:Q$2194,'Historical_Input Data'!$B$3:$B$2194,'Historical_Monthly counts-All'!$C72,'Historical_Input Data'!$A$3:$A$2194,'Historical_Monthly counts-All'!$D72)&lt;&gt; 0,SUMIFS('Historical_Input Data'!Q$3:Q$2194,'Historical_Input Data'!$B$3:$B$2194,'Historical_Monthly counts-All'!$C72,'Historical_Input Data'!$A$3:$A$2194,'Historical_Monthly counts-All'!$D72),"")</f>
        <v>9762</v>
      </c>
      <c r="O72">
        <f>IF(SUMIFS('Historical_Input Data'!R$3:R$2194,'Historical_Input Data'!$B$3:$B$2194,'Historical_Monthly counts-All'!$C72,'Historical_Input Data'!$A$3:$A$2194,'Historical_Monthly counts-All'!$D72)&lt;&gt; 0,SUMIFS('Historical_Input Data'!R$3:R$2194,'Historical_Input Data'!$B$3:$B$2194,'Historical_Monthly counts-All'!$C72,'Historical_Input Data'!$A$3:$A$2194,'Historical_Monthly counts-All'!$D72),"")</f>
        <v>2420</v>
      </c>
      <c r="P72" t="str">
        <f>IF(SUMIFS('Historical_Input Data'!S$3:S$2194,'Historical_Input Data'!$B$3:$B$2194,'Historical_Monthly counts-All'!$C72,'Historical_Input Data'!$A$3:$A$2194,'Historical_Monthly counts-All'!$D72)&lt;&gt; 0,SUMIFS('Historical_Input Data'!S$3:S$2194,'Historical_Input Data'!$B$3:$B$2194,'Historical_Monthly counts-All'!$C72,'Historical_Input Data'!$A$3:$A$2194,'Historical_Monthly counts-All'!$D72),"")</f>
        <v/>
      </c>
      <c r="Q72">
        <f>IF(SUMIFS('Historical_Input Data'!T$3:T$2194,'Historical_Input Data'!$B$3:$B$2194,'Historical_Monthly counts-All'!$C72,'Historical_Input Data'!$A$3:$A$2194,'Historical_Monthly counts-All'!$D72)&lt;&gt; 0,SUMIFS('Historical_Input Data'!T$3:T$2194,'Historical_Input Data'!$B$3:$B$2194,'Historical_Monthly counts-All'!$C72,'Historical_Input Data'!$A$3:$A$2194,'Historical_Monthly counts-All'!$D72),"")</f>
        <v>2299</v>
      </c>
      <c r="R72">
        <f>IF(SUMIFS('Historical_Input Data'!U$3:U$2194,'Historical_Input Data'!$B$3:$B$2194,'Historical_Monthly counts-All'!$C72,'Historical_Input Data'!$A$3:$A$2194,'Historical_Monthly counts-All'!$D72)&lt;&gt; 0,SUMIFS('Historical_Input Data'!U$3:U$2194,'Historical_Input Data'!$B$3:$B$2194,'Historical_Monthly counts-All'!$C72,'Historical_Input Data'!$A$3:$A$2194,'Historical_Monthly counts-All'!$D72),"")</f>
        <v>977</v>
      </c>
      <c r="S72">
        <f>IF(SUMIFS('Historical_Input Data'!V$3:V$2194,'Historical_Input Data'!$B$3:$B$2194,'Historical_Monthly counts-All'!$C72,'Historical_Input Data'!$A$3:$A$2194,'Historical_Monthly counts-All'!$D72)&lt;&gt; 0,SUMIFS('Historical_Input Data'!V$3:V$2194,'Historical_Input Data'!$B$3:$B$2194,'Historical_Monthly counts-All'!$C72,'Historical_Input Data'!$A$3:$A$2194,'Historical_Monthly counts-All'!$D72),"")</f>
        <v>4225</v>
      </c>
      <c r="T72">
        <f>IF(SUMIFS('Historical_Input Data'!W$3:W$2194,'Historical_Input Data'!$B$3:$B$2194,'Historical_Monthly counts-All'!$C72,'Historical_Input Data'!$A$3:$A$2194,'Historical_Monthly counts-All'!$D72)&lt;&gt; 0,SUMIFS('Historical_Input Data'!W$3:W$2194,'Historical_Input Data'!$B$3:$B$2194,'Historical_Monthly counts-All'!$C72,'Historical_Input Data'!$A$3:$A$2194,'Historical_Monthly counts-All'!$D72),"")</f>
        <v>14578</v>
      </c>
      <c r="U72">
        <f>IF(SUMIFS('Historical_Input Data'!X$3:X$2194,'Historical_Input Data'!$B$3:$B$2194,'Historical_Monthly counts-All'!$C72,'Historical_Input Data'!$A$3:$A$2194,'Historical_Monthly counts-All'!$D72)&lt;&gt; 0,SUMIFS('Historical_Input Data'!X$3:X$2194,'Historical_Input Data'!$B$3:$B$2194,'Historical_Monthly counts-All'!$C72,'Historical_Input Data'!$A$3:$A$2194,'Historical_Monthly counts-All'!$D72),"")</f>
        <v>4280</v>
      </c>
      <c r="V72" t="str">
        <f>IF(SUMIFS('Historical_Input Data'!Y$3:Y$2194,'Historical_Input Data'!$B$3:$B$2194,'Historical_Monthly counts-All'!$C72,'Historical_Input Data'!$A$3:$A$2194,'Historical_Monthly counts-All'!$D72)&lt;&gt; 0,SUMIFS('Historical_Input Data'!Y$3:Y$2194,'Historical_Input Data'!$B$3:$B$2194,'Historical_Monthly counts-All'!$C72,'Historical_Input Data'!$A$3:$A$2194,'Historical_Monthly counts-All'!$D72),"")</f>
        <v/>
      </c>
      <c r="W72">
        <f>IF(SUMIFS('Historical_Input Data'!Z$3:Z$2194,'Historical_Input Data'!$B$3:$B$2194,'Historical_Monthly counts-All'!$C72,'Historical_Input Data'!$A$3:$A$2194,'Historical_Monthly counts-All'!$D72)&lt;&gt; 0,SUMIFS('Historical_Input Data'!Z$3:Z$2194,'Historical_Input Data'!$B$3:$B$2194,'Historical_Monthly counts-All'!$C72,'Historical_Input Data'!$A$3:$A$2194,'Historical_Monthly counts-All'!$D72),"")</f>
        <v>7752</v>
      </c>
      <c r="X72" t="str">
        <f>IF(SUMIFS('Historical_Input Data'!AA$3:AA$2194,'Historical_Input Data'!$B$3:$B$2194,'Historical_Monthly counts-All'!$C72,'Historical_Input Data'!$A$3:$A$2194,'Historical_Monthly counts-All'!$D72)&lt;&gt; 0,SUMIFS('Historical_Input Data'!AA$3:AA$2194,'Historical_Input Data'!$B$3:$B$2194,'Historical_Monthly counts-All'!$C72,'Historical_Input Data'!$A$3:$A$2194,'Historical_Monthly counts-All'!$D72),"")</f>
        <v/>
      </c>
      <c r="Y72">
        <f>IF(SUMIFS('Historical_Input Data'!AB$3:AB$2194,'Historical_Input Data'!$B$3:$B$2194,'Historical_Monthly counts-All'!$C72,'Historical_Input Data'!$A$3:$A$2194,'Historical_Monthly counts-All'!$D72)&lt;&gt; 0,SUMIFS('Historical_Input Data'!AB$3:AB$2194,'Historical_Input Data'!$B$3:$B$2194,'Historical_Monthly counts-All'!$C72,'Historical_Input Data'!$A$3:$A$2194,'Historical_Monthly counts-All'!$D72),"")</f>
        <v>11436</v>
      </c>
      <c r="Z72">
        <f>IF(SUMIFS('Historical_Input Data'!AC$3:AC$2194,'Historical_Input Data'!$B$3:$B$2194,'Historical_Monthly counts-All'!$C72,'Historical_Input Data'!$A$3:$A$2194,'Historical_Monthly counts-All'!$D72)&lt;&gt; 0,SUMIFS('Historical_Input Data'!AC$3:AC$2194,'Historical_Input Data'!$B$3:$B$2194,'Historical_Monthly counts-All'!$C72,'Historical_Input Data'!$A$3:$A$2194,'Historical_Monthly counts-All'!$D72),"")</f>
        <v>7620</v>
      </c>
      <c r="AA72">
        <f>IF(SUMIFS('Historical_Input Data'!AD$3:AD$2194,'Historical_Input Data'!$B$3:$B$2194,'Historical_Monthly counts-All'!$C72,'Historical_Input Data'!$A$3:$A$2194,'Historical_Monthly counts-All'!$D72)&lt;&gt; 0,SUMIFS('Historical_Input Data'!AD$3:AD$2194,'Historical_Input Data'!$B$3:$B$2194,'Historical_Monthly counts-All'!$C72,'Historical_Input Data'!$A$3:$A$2194,'Historical_Monthly counts-All'!$D72),"")</f>
        <v>1035</v>
      </c>
      <c r="AB72">
        <f>IF(SUMIFS('Historical_Input Data'!AE$3:AE$2194,'Historical_Input Data'!$B$3:$B$2194,'Historical_Monthly counts-All'!$C72,'Historical_Input Data'!$A$3:$A$2194,'Historical_Monthly counts-All'!$D72)&lt;&gt; 0,SUMIFS('Historical_Input Data'!AE$3:AE$2194,'Historical_Input Data'!$B$3:$B$2194,'Historical_Monthly counts-All'!$C72,'Historical_Input Data'!$A$3:$A$2194,'Historical_Monthly counts-All'!$D72),"")</f>
        <v>9368</v>
      </c>
      <c r="AC72">
        <f>IF(SUMIFS('Historical_Input Data'!AF$3:AF$2194,'Historical_Input Data'!$B$3:$B$2194,'Historical_Monthly counts-All'!$C72,'Historical_Input Data'!$A$3:$A$2194,'Historical_Monthly counts-All'!$D72)&lt;&gt; 0,SUMIFS('Historical_Input Data'!AF$3:AF$2194,'Historical_Input Data'!$B$3:$B$2194,'Historical_Monthly counts-All'!$C72,'Historical_Input Data'!$A$3:$A$2194,'Historical_Monthly counts-All'!$D72),"")</f>
        <v>18039</v>
      </c>
      <c r="AD72">
        <f>IF(SUMIFS('Historical_Input Data'!AG$3:AG$2194,'Historical_Input Data'!$B$3:$B$2194,'Historical_Monthly counts-All'!$C72,'Historical_Input Data'!$A$3:$A$2194,'Historical_Monthly counts-All'!$D72)&lt;&gt; 0,SUMIFS('Historical_Input Data'!AG$3:AG$2194,'Historical_Input Data'!$B$3:$B$2194,'Historical_Monthly counts-All'!$C72,'Historical_Input Data'!$A$3:$A$2194,'Historical_Monthly counts-All'!$D72),"")</f>
        <v>14602</v>
      </c>
      <c r="AE72" t="str">
        <f>IF(SUMIFS('Historical_Input Data'!AH$3:AH$2194,'Historical_Input Data'!$B$3:$B$2194,'Historical_Monthly counts-All'!$C72,'Historical_Input Data'!$A$3:$A$2194,'Historical_Monthly counts-All'!$D72)&lt;&gt; 0,SUMIFS('Historical_Input Data'!AH$3:AH$2194,'Historical_Input Data'!$B$3:$B$2194,'Historical_Monthly counts-All'!$C72,'Historical_Input Data'!$A$3:$A$2194,'Historical_Monthly counts-All'!$D72),"")</f>
        <v/>
      </c>
      <c r="AF72">
        <f>IF(SUMIFS('Historical_Input Data'!AI$3:AI$2194,'Historical_Input Data'!$B$3:$B$2194,'Historical_Monthly counts-All'!$C72,'Historical_Input Data'!$A$3:$A$2194,'Historical_Monthly counts-All'!$D72)&lt;&gt; 0,SUMIFS('Historical_Input Data'!AI$3:AI$2194,'Historical_Input Data'!$B$3:$B$2194,'Historical_Monthly counts-All'!$C72,'Historical_Input Data'!$A$3:$A$2194,'Historical_Monthly counts-All'!$D72),"")</f>
        <v>7983</v>
      </c>
      <c r="AG72" t="str">
        <f>IF(SUMIFS('Historical_Input Data'!AJ$3:AJ$2194,'Historical_Input Data'!$B$3:$B$2194,'Historical_Monthly counts-All'!$C72,'Historical_Input Data'!$A$3:$A$2194,'Historical_Monthly counts-All'!$D72)&lt;&gt; 0,SUMIFS('Historical_Input Data'!AJ$3:AJ$2194,'Historical_Input Data'!$B$3:$B$2194,'Historical_Monthly counts-All'!$C72,'Historical_Input Data'!$A$3:$A$2194,'Historical_Monthly counts-All'!$D72),"")</f>
        <v/>
      </c>
      <c r="AH72">
        <f>IF(SUMIFS('Historical_Input Data'!AK$3:AK$2194,'Historical_Input Data'!$B$3:$B$2194,'Historical_Monthly counts-All'!$C72,'Historical_Input Data'!$A$3:$A$2194,'Historical_Monthly counts-All'!$D72)&lt;&gt; 0,SUMIFS('Historical_Input Data'!AK$3:AK$2194,'Historical_Input Data'!$B$3:$B$2194,'Historical_Monthly counts-All'!$C72,'Historical_Input Data'!$A$3:$A$2194,'Historical_Monthly counts-All'!$D72),"")</f>
        <v>28037</v>
      </c>
      <c r="AI72">
        <f>IF(SUMIFS('Historical_Input Data'!AL$3:AL$2194,'Historical_Input Data'!$B$3:$B$2194,'Historical_Monthly counts-All'!$C72,'Historical_Input Data'!$A$3:$A$2194,'Historical_Monthly counts-All'!$D72)&lt;&gt; 0,SUMIFS('Historical_Input Data'!AL$3:AL$2194,'Historical_Input Data'!$B$3:$B$2194,'Historical_Monthly counts-All'!$C72,'Historical_Input Data'!$A$3:$A$2194,'Historical_Monthly counts-All'!$D72),"")</f>
        <v>18510</v>
      </c>
      <c r="AJ72" t="str">
        <f>IF(SUMIFS('Historical_Input Data'!AM$3:AM$2194,'Historical_Input Data'!$B$3:$B$2194,'Historical_Monthly counts-All'!$C72,'Historical_Input Data'!$A$3:$A$2194,'Historical_Monthly counts-All'!$D72)&lt;&gt; 0,SUMIFS('Historical_Input Data'!AM$3:AM$2194,'Historical_Input Data'!$B$3:$B$2194,'Historical_Monthly counts-All'!$C72,'Historical_Input Data'!$A$3:$A$2194,'Historical_Monthly counts-All'!$D72),"")</f>
        <v/>
      </c>
      <c r="AK72" t="str">
        <f>IF(SUMIFS('Historical_Input Data'!AN$3:AN$2194,'Historical_Input Data'!$B$3:$B$2194,'Historical_Monthly counts-All'!$C72,'Historical_Input Data'!$A$3:$A$2194,'Historical_Monthly counts-All'!$D72)&lt;&gt; 0,SUMIFS('Historical_Input Data'!AN$3:AN$2194,'Historical_Input Data'!$B$3:$B$2194,'Historical_Monthly counts-All'!$C72,'Historical_Input Data'!$A$3:$A$2194,'Historical_Monthly counts-All'!$D72),"")</f>
        <v/>
      </c>
      <c r="AL72" t="str">
        <f>IF(SUMIFS('Historical_Input Data'!AO$3:AO$2194,'Historical_Input Data'!$B$3:$B$2194,'Historical_Monthly counts-All'!$C72,'Historical_Input Data'!$A$3:$A$2194,'Historical_Monthly counts-All'!$D72)&lt;&gt; 0,SUMIFS('Historical_Input Data'!AO$3:AO$2194,'Historical_Input Data'!$B$3:$B$2194,'Historical_Monthly counts-All'!$C72,'Historical_Input Data'!$A$3:$A$2194,'Historical_Monthly counts-All'!$D72),"")</f>
        <v/>
      </c>
      <c r="AM72" t="str">
        <f>IF(SUMIFS('Historical_Input Data'!AP$3:AP$2194,'Historical_Input Data'!$B$3:$B$2194,'Historical_Monthly counts-All'!$C72,'Historical_Input Data'!$A$3:$A$2194,'Historical_Monthly counts-All'!$D72)&lt;&gt; 0,SUMIFS('Historical_Input Data'!AP$3:AP$2194,'Historical_Input Data'!$B$3:$B$2194,'Historical_Monthly counts-All'!$C72,'Historical_Input Data'!$A$3:$A$2194,'Historical_Monthly counts-All'!$D72),"")</f>
        <v/>
      </c>
      <c r="AN72">
        <f>IF(SUMIFS('Historical_Input Data'!AQ$3:AQ$2194,'Historical_Input Data'!$B$3:$B$2194,'Historical_Monthly counts-All'!$C72,'Historical_Input Data'!$A$3:$A$2194,'Historical_Monthly counts-All'!$D72)&lt;&gt; 0,SUMIFS('Historical_Input Data'!AQ$3:AQ$2194,'Historical_Input Data'!$B$3:$B$2194,'Historical_Monthly counts-All'!$C72,'Historical_Input Data'!$A$3:$A$2194,'Historical_Monthly counts-All'!$D72),"")</f>
        <v>2870</v>
      </c>
      <c r="AO72">
        <f>IF(SUMIFS('Historical_Input Data'!AR$3:AR$2194,'Historical_Input Data'!$B$3:$B$2194,'Historical_Monthly counts-All'!$C72,'Historical_Input Data'!$A$3:$A$2194,'Historical_Monthly counts-All'!$D72)&lt;&gt; 0,SUMIFS('Historical_Input Data'!AR$3:AR$2194,'Historical_Input Data'!$B$3:$B$2194,'Historical_Monthly counts-All'!$C72,'Historical_Input Data'!$A$3:$A$2194,'Historical_Monthly counts-All'!$D72),"")</f>
        <v>10884</v>
      </c>
      <c r="AP72">
        <f>IF(SUMIFS('Historical_Input Data'!AS$3:AS$2194,'Historical_Input Data'!$B$3:$B$2194,'Historical_Monthly counts-All'!$C72,'Historical_Input Data'!$A$3:$A$2194,'Historical_Monthly counts-All'!$D72)&lt;&gt; 0,SUMIFS('Historical_Input Data'!AS$3:AS$2194,'Historical_Input Data'!$B$3:$B$2194,'Historical_Monthly counts-All'!$C72,'Historical_Input Data'!$A$3:$A$2194,'Historical_Monthly counts-All'!$D72),"")</f>
        <v>32224</v>
      </c>
      <c r="AQ72" t="str">
        <f>IF(SUMIFS('Historical_Input Data'!AT$3:AT$2194,'Historical_Input Data'!$B$3:$B$2194,'Historical_Monthly counts-All'!$C72,'Historical_Input Data'!$A$3:$A$2194,'Historical_Monthly counts-All'!$D72)&lt;&gt; 0,SUMIFS('Historical_Input Data'!AT$3:AT$2194,'Historical_Input Data'!$B$3:$B$2194,'Historical_Monthly counts-All'!$C72,'Historical_Input Data'!$A$3:$A$2194,'Historical_Monthly counts-All'!$D72),"")</f>
        <v/>
      </c>
      <c r="AR72">
        <f>IF(SUMIFS('Historical_Input Data'!AU$3:AU$2194,'Historical_Input Data'!$B$3:$B$2194,'Historical_Monthly counts-All'!$C72,'Historical_Input Data'!$A$3:$A$2194,'Historical_Monthly counts-All'!$D72)&lt;&gt; 0,SUMIFS('Historical_Input Data'!AU$3:AU$2194,'Historical_Input Data'!$B$3:$B$2194,'Historical_Monthly counts-All'!$C72,'Historical_Input Data'!$A$3:$A$2194,'Historical_Monthly counts-All'!$D72),"")</f>
        <v>13631</v>
      </c>
      <c r="AS72">
        <f>IF(SUMIFS('Historical_Input Data'!AV$3:AV$2194,'Historical_Input Data'!$B$3:$B$2194,'Historical_Monthly counts-All'!$C72,'Historical_Input Data'!$A$3:$A$2194,'Historical_Monthly counts-All'!$D72)&lt;&gt; 0,SUMIFS('Historical_Input Data'!AV$3:AV$2194,'Historical_Input Data'!$B$3:$B$2194,'Historical_Monthly counts-All'!$C72,'Historical_Input Data'!$A$3:$A$2194,'Historical_Monthly counts-All'!$D72),"")</f>
        <v>2874</v>
      </c>
      <c r="AT72">
        <f>IF(SUMIFS('Historical_Input Data'!AW$3:AW$2194,'Historical_Input Data'!$B$3:$B$2194,'Historical_Monthly counts-All'!$C72,'Historical_Input Data'!$A$3:$A$2194,'Historical_Monthly counts-All'!$D72)&lt;&gt; 0,SUMIFS('Historical_Input Data'!AW$3:AW$2194,'Historical_Input Data'!$B$3:$B$2194,'Historical_Monthly counts-All'!$C72,'Historical_Input Data'!$A$3:$A$2194,'Historical_Monthly counts-All'!$D72),"")</f>
        <v>3776</v>
      </c>
      <c r="AU72">
        <f>IF(SUMIFS('Historical_Input Data'!AX$3:AX$2194,'Historical_Input Data'!$B$3:$B$2194,'Historical_Monthly counts-All'!$C72,'Historical_Input Data'!$A$3:$A$2194,'Historical_Monthly counts-All'!$D72)&lt;&gt; 0,SUMIFS('Historical_Input Data'!AX$3:AX$2194,'Historical_Input Data'!$B$3:$B$2194,'Historical_Monthly counts-All'!$C72,'Historical_Input Data'!$A$3:$A$2194,'Historical_Monthly counts-All'!$D72),"")</f>
        <v>3824</v>
      </c>
      <c r="AV72">
        <f>IF(SUMIFS('Historical_Input Data'!AY$3:AY$2194,'Historical_Input Data'!$B$3:$B$2194,'Historical_Monthly counts-All'!$C72,'Historical_Input Data'!$A$3:$A$2194,'Historical_Monthly counts-All'!$D72)&lt;&gt; 0,SUMIFS('Historical_Input Data'!AY$3:AY$2194,'Historical_Input Data'!$B$3:$B$2194,'Historical_Monthly counts-All'!$C72,'Historical_Input Data'!$A$3:$A$2194,'Historical_Monthly counts-All'!$D72),"")</f>
        <v>4028</v>
      </c>
      <c r="AW72" t="str">
        <f>IF(SUMIFS('Historical_Input Data'!AZ$3:AZ$2194,'Historical_Input Data'!$B$3:$B$2194,'Historical_Monthly counts-All'!$C72,'Historical_Input Data'!$A$3:$A$2194,'Historical_Monthly counts-All'!$D72)&lt;&gt; 0,SUMIFS('Historical_Input Data'!AZ$3:AZ$2194,'Historical_Input Data'!$B$3:$B$2194,'Historical_Monthly counts-All'!$C72,'Historical_Input Data'!$A$3:$A$2194,'Historical_Monthly counts-All'!$D72),"")</f>
        <v/>
      </c>
      <c r="AX72" t="str">
        <f>IF(SUMIFS('Historical_Input Data'!BA$3:BA$2194,'Historical_Input Data'!$B$3:$B$2194,'Historical_Monthly counts-All'!$C72,'Historical_Input Data'!$A$3:$A$2194,'Historical_Monthly counts-All'!$D72)&lt;&gt; 0,SUMIFS('Historical_Input Data'!BA$3:BA$2194,'Historical_Input Data'!$B$3:$B$2194,'Historical_Monthly counts-All'!$C72,'Historical_Input Data'!$A$3:$A$2194,'Historical_Monthly counts-All'!$D72),"")</f>
        <v/>
      </c>
      <c r="CC72" s="8">
        <v>42583</v>
      </c>
      <c r="CD72" s="198">
        <f t="shared" si="4"/>
        <v>30</v>
      </c>
    </row>
    <row r="73" spans="1:83">
      <c r="A73" t="str">
        <f t="shared" si="3"/>
        <v>September2016</v>
      </c>
      <c r="C73" t="s">
        <v>2</v>
      </c>
      <c r="D73">
        <v>2016</v>
      </c>
      <c r="E73" t="str">
        <f>IF(SUMIFS('Historical_Input Data'!H$3:H$2194,'Historical_Input Data'!$B$3:$B$2194,'Historical_Monthly counts-All'!$C73,'Historical_Input Data'!$A$3:$A$2194,'Historical_Monthly counts-All'!$D73)&lt;&gt; 0,SUMIFS('Historical_Input Data'!H$3:H$2194,'Historical_Input Data'!$B$3:$B$2194,'Historical_Monthly counts-All'!$C73,'Historical_Input Data'!$A$3:$A$2194,'Historical_Monthly counts-All'!$D73),"")</f>
        <v/>
      </c>
      <c r="F73">
        <f>IF(SUMIFS('Historical_Input Data'!I$3:I$2194,'Historical_Input Data'!$B$3:$B$2194,'Historical_Monthly counts-All'!$C73,'Historical_Input Data'!$A$3:$A$2194,'Historical_Monthly counts-All'!$D73)&lt;&gt; 0,SUMIFS('Historical_Input Data'!I$3:I$2194,'Historical_Input Data'!$B$3:$B$2194,'Historical_Monthly counts-All'!$C73,'Historical_Input Data'!$A$3:$A$2194,'Historical_Monthly counts-All'!$D73),"")</f>
        <v>7524</v>
      </c>
      <c r="G73">
        <f>IF(SUMIFS('Historical_Input Data'!J$3:J$2194,'Historical_Input Data'!$B$3:$B$2194,'Historical_Monthly counts-All'!$C73,'Historical_Input Data'!$A$3:$A$2194,'Historical_Monthly counts-All'!$D73)&lt;&gt; 0,SUMIFS('Historical_Input Data'!J$3:J$2194,'Historical_Input Data'!$B$3:$B$2194,'Historical_Monthly counts-All'!$C73,'Historical_Input Data'!$A$3:$A$2194,'Historical_Monthly counts-All'!$D73),"")</f>
        <v>5558</v>
      </c>
      <c r="H73">
        <f>IF(SUMIFS('Historical_Input Data'!K$3:K$2194,'Historical_Input Data'!$B$3:$B$2194,'Historical_Monthly counts-All'!$C73,'Historical_Input Data'!$A$3:$A$2194,'Historical_Monthly counts-All'!$D73)&lt;&gt; 0,SUMIFS('Historical_Input Data'!K$3:K$2194,'Historical_Input Data'!$B$3:$B$2194,'Historical_Monthly counts-All'!$C73,'Historical_Input Data'!$A$3:$A$2194,'Historical_Monthly counts-All'!$D73),"")</f>
        <v>5920</v>
      </c>
      <c r="I73" t="str">
        <f>IF(SUMIFS('Historical_Input Data'!L$3:L$2194,'Historical_Input Data'!$B$3:$B$2194,'Historical_Monthly counts-All'!$C73,'Historical_Input Data'!$A$3:$A$2194,'Historical_Monthly counts-All'!$D73)&lt;&gt; 0,SUMIFS('Historical_Input Data'!L$3:L$2194,'Historical_Input Data'!$B$3:$B$2194,'Historical_Monthly counts-All'!$C73,'Historical_Input Data'!$A$3:$A$2194,'Historical_Monthly counts-All'!$D73),"")</f>
        <v/>
      </c>
      <c r="J73">
        <f>IF(SUMIFS('Historical_Input Data'!M$3:M$2194,'Historical_Input Data'!$B$3:$B$2194,'Historical_Monthly counts-All'!$C73,'Historical_Input Data'!$A$3:$A$2194,'Historical_Monthly counts-All'!$D73)&lt;&gt; 0,SUMIFS('Historical_Input Data'!M$3:M$2194,'Historical_Input Data'!$B$3:$B$2194,'Historical_Monthly counts-All'!$C73,'Historical_Input Data'!$A$3:$A$2194,'Historical_Monthly counts-All'!$D73),"")</f>
        <v>3206</v>
      </c>
      <c r="K73" t="str">
        <f>IF(SUMIFS('Historical_Input Data'!N$3:N$2194,'Historical_Input Data'!$B$3:$B$2194,'Historical_Monthly counts-All'!$C73,'Historical_Input Data'!$A$3:$A$2194,'Historical_Monthly counts-All'!$D73)&lt;&gt; 0,SUMIFS('Historical_Input Data'!N$3:N$2194,'Historical_Input Data'!$B$3:$B$2194,'Historical_Monthly counts-All'!$C73,'Historical_Input Data'!$A$3:$A$2194,'Historical_Monthly counts-All'!$D73),"")</f>
        <v/>
      </c>
      <c r="L73" t="str">
        <f>IF(SUMIFS('Historical_Input Data'!O$3:O$2194,'Historical_Input Data'!$B$3:$B$2194,'Historical_Monthly counts-All'!$C73,'Historical_Input Data'!$A$3:$A$2194,'Historical_Monthly counts-All'!$D73)&lt;&gt; 0,SUMIFS('Historical_Input Data'!O$3:O$2194,'Historical_Input Data'!$B$3:$B$2194,'Historical_Monthly counts-All'!$C73,'Historical_Input Data'!$A$3:$A$2194,'Historical_Monthly counts-All'!$D73),"")</f>
        <v/>
      </c>
      <c r="M73">
        <f>IF(SUMIFS('Historical_Input Data'!P$3:P$2194,'Historical_Input Data'!$B$3:$B$2194,'Historical_Monthly counts-All'!$C73,'Historical_Input Data'!$A$3:$A$2194,'Historical_Monthly counts-All'!$D73)&lt;&gt; 0,SUMIFS('Historical_Input Data'!P$3:P$2194,'Historical_Input Data'!$B$3:$B$2194,'Historical_Monthly counts-All'!$C73,'Historical_Input Data'!$A$3:$A$2194,'Historical_Monthly counts-All'!$D73),"")</f>
        <v>13871</v>
      </c>
      <c r="N73">
        <f>IF(SUMIFS('Historical_Input Data'!Q$3:Q$2194,'Historical_Input Data'!$B$3:$B$2194,'Historical_Monthly counts-All'!$C73,'Historical_Input Data'!$A$3:$A$2194,'Historical_Monthly counts-All'!$D73)&lt;&gt; 0,SUMIFS('Historical_Input Data'!Q$3:Q$2194,'Historical_Input Data'!$B$3:$B$2194,'Historical_Monthly counts-All'!$C73,'Historical_Input Data'!$A$3:$A$2194,'Historical_Monthly counts-All'!$D73),"")</f>
        <v>9044</v>
      </c>
      <c r="O73">
        <f>IF(SUMIFS('Historical_Input Data'!R$3:R$2194,'Historical_Input Data'!$B$3:$B$2194,'Historical_Monthly counts-All'!$C73,'Historical_Input Data'!$A$3:$A$2194,'Historical_Monthly counts-All'!$D73)&lt;&gt; 0,SUMIFS('Historical_Input Data'!R$3:R$2194,'Historical_Input Data'!$B$3:$B$2194,'Historical_Monthly counts-All'!$C73,'Historical_Input Data'!$A$3:$A$2194,'Historical_Monthly counts-All'!$D73),"")</f>
        <v>2511</v>
      </c>
      <c r="P73" t="str">
        <f>IF(SUMIFS('Historical_Input Data'!S$3:S$2194,'Historical_Input Data'!$B$3:$B$2194,'Historical_Monthly counts-All'!$C73,'Historical_Input Data'!$A$3:$A$2194,'Historical_Monthly counts-All'!$D73)&lt;&gt; 0,SUMIFS('Historical_Input Data'!S$3:S$2194,'Historical_Input Data'!$B$3:$B$2194,'Historical_Monthly counts-All'!$C73,'Historical_Input Data'!$A$3:$A$2194,'Historical_Monthly counts-All'!$D73),"")</f>
        <v/>
      </c>
      <c r="Q73">
        <f>IF(SUMIFS('Historical_Input Data'!T$3:T$2194,'Historical_Input Data'!$B$3:$B$2194,'Historical_Monthly counts-All'!$C73,'Historical_Input Data'!$A$3:$A$2194,'Historical_Monthly counts-All'!$D73)&lt;&gt; 0,SUMIFS('Historical_Input Data'!T$3:T$2194,'Historical_Input Data'!$B$3:$B$2194,'Historical_Monthly counts-All'!$C73,'Historical_Input Data'!$A$3:$A$2194,'Historical_Monthly counts-All'!$D73),"")</f>
        <v>2205</v>
      </c>
      <c r="R73">
        <f>IF(SUMIFS('Historical_Input Data'!U$3:U$2194,'Historical_Input Data'!$B$3:$B$2194,'Historical_Monthly counts-All'!$C73,'Historical_Input Data'!$A$3:$A$2194,'Historical_Monthly counts-All'!$D73)&lt;&gt; 0,SUMIFS('Historical_Input Data'!U$3:U$2194,'Historical_Input Data'!$B$3:$B$2194,'Historical_Monthly counts-All'!$C73,'Historical_Input Data'!$A$3:$A$2194,'Historical_Monthly counts-All'!$D73),"")</f>
        <v>796</v>
      </c>
      <c r="S73">
        <f>IF(SUMIFS('Historical_Input Data'!V$3:V$2194,'Historical_Input Data'!$B$3:$B$2194,'Historical_Monthly counts-All'!$C73,'Historical_Input Data'!$A$3:$A$2194,'Historical_Monthly counts-All'!$D73)&lt;&gt; 0,SUMIFS('Historical_Input Data'!V$3:V$2194,'Historical_Input Data'!$B$3:$B$2194,'Historical_Monthly counts-All'!$C73,'Historical_Input Data'!$A$3:$A$2194,'Historical_Monthly counts-All'!$D73),"")</f>
        <v>3990</v>
      </c>
      <c r="T73">
        <f>IF(SUMIFS('Historical_Input Data'!W$3:W$2194,'Historical_Input Data'!$B$3:$B$2194,'Historical_Monthly counts-All'!$C73,'Historical_Input Data'!$A$3:$A$2194,'Historical_Monthly counts-All'!$D73)&lt;&gt; 0,SUMIFS('Historical_Input Data'!W$3:W$2194,'Historical_Input Data'!$B$3:$B$2194,'Historical_Monthly counts-All'!$C73,'Historical_Input Data'!$A$3:$A$2194,'Historical_Monthly counts-All'!$D73),"")</f>
        <v>13835</v>
      </c>
      <c r="U73">
        <f>IF(SUMIFS('Historical_Input Data'!X$3:X$2194,'Historical_Input Data'!$B$3:$B$2194,'Historical_Monthly counts-All'!$C73,'Historical_Input Data'!$A$3:$A$2194,'Historical_Monthly counts-All'!$D73)&lt;&gt; 0,SUMIFS('Historical_Input Data'!X$3:X$2194,'Historical_Input Data'!$B$3:$B$2194,'Historical_Monthly counts-All'!$C73,'Historical_Input Data'!$A$3:$A$2194,'Historical_Monthly counts-All'!$D73),"")</f>
        <v>4099</v>
      </c>
      <c r="V73" t="str">
        <f>IF(SUMIFS('Historical_Input Data'!Y$3:Y$2194,'Historical_Input Data'!$B$3:$B$2194,'Historical_Monthly counts-All'!$C73,'Historical_Input Data'!$A$3:$A$2194,'Historical_Monthly counts-All'!$D73)&lt;&gt; 0,SUMIFS('Historical_Input Data'!Y$3:Y$2194,'Historical_Input Data'!$B$3:$B$2194,'Historical_Monthly counts-All'!$C73,'Historical_Input Data'!$A$3:$A$2194,'Historical_Monthly counts-All'!$D73),"")</f>
        <v/>
      </c>
      <c r="W73">
        <f>IF(SUMIFS('Historical_Input Data'!Z$3:Z$2194,'Historical_Input Data'!$B$3:$B$2194,'Historical_Monthly counts-All'!$C73,'Historical_Input Data'!$A$3:$A$2194,'Historical_Monthly counts-All'!$D73)&lt;&gt; 0,SUMIFS('Historical_Input Data'!Z$3:Z$2194,'Historical_Input Data'!$B$3:$B$2194,'Historical_Monthly counts-All'!$C73,'Historical_Input Data'!$A$3:$A$2194,'Historical_Monthly counts-All'!$D73),"")</f>
        <v>7476</v>
      </c>
      <c r="X73" t="str">
        <f>IF(SUMIFS('Historical_Input Data'!AA$3:AA$2194,'Historical_Input Data'!$B$3:$B$2194,'Historical_Monthly counts-All'!$C73,'Historical_Input Data'!$A$3:$A$2194,'Historical_Monthly counts-All'!$D73)&lt;&gt; 0,SUMIFS('Historical_Input Data'!AA$3:AA$2194,'Historical_Input Data'!$B$3:$B$2194,'Historical_Monthly counts-All'!$C73,'Historical_Input Data'!$A$3:$A$2194,'Historical_Monthly counts-All'!$D73),"")</f>
        <v/>
      </c>
      <c r="Y73">
        <f>IF(SUMIFS('Historical_Input Data'!AB$3:AB$2194,'Historical_Input Data'!$B$3:$B$2194,'Historical_Monthly counts-All'!$C73,'Historical_Input Data'!$A$3:$A$2194,'Historical_Monthly counts-All'!$D73)&lt;&gt; 0,SUMIFS('Historical_Input Data'!AB$3:AB$2194,'Historical_Input Data'!$B$3:$B$2194,'Historical_Monthly counts-All'!$C73,'Historical_Input Data'!$A$3:$A$2194,'Historical_Monthly counts-All'!$D73),"")</f>
        <v>9435</v>
      </c>
      <c r="Z73">
        <f>IF(SUMIFS('Historical_Input Data'!AC$3:AC$2194,'Historical_Input Data'!$B$3:$B$2194,'Historical_Monthly counts-All'!$C73,'Historical_Input Data'!$A$3:$A$2194,'Historical_Monthly counts-All'!$D73)&lt;&gt; 0,SUMIFS('Historical_Input Data'!AC$3:AC$2194,'Historical_Input Data'!$B$3:$B$2194,'Historical_Monthly counts-All'!$C73,'Historical_Input Data'!$A$3:$A$2194,'Historical_Monthly counts-All'!$D73),"")</f>
        <v>7253</v>
      </c>
      <c r="AA73">
        <f>IF(SUMIFS('Historical_Input Data'!AD$3:AD$2194,'Historical_Input Data'!$B$3:$B$2194,'Historical_Monthly counts-All'!$C73,'Historical_Input Data'!$A$3:$A$2194,'Historical_Monthly counts-All'!$D73)&lt;&gt; 0,SUMIFS('Historical_Input Data'!AD$3:AD$2194,'Historical_Input Data'!$B$3:$B$2194,'Historical_Monthly counts-All'!$C73,'Historical_Input Data'!$A$3:$A$2194,'Historical_Monthly counts-All'!$D73),"")</f>
        <v>1240</v>
      </c>
      <c r="AB73">
        <f>IF(SUMIFS('Historical_Input Data'!AE$3:AE$2194,'Historical_Input Data'!$B$3:$B$2194,'Historical_Monthly counts-All'!$C73,'Historical_Input Data'!$A$3:$A$2194,'Historical_Monthly counts-All'!$D73)&lt;&gt; 0,SUMIFS('Historical_Input Data'!AE$3:AE$2194,'Historical_Input Data'!$B$3:$B$2194,'Historical_Monthly counts-All'!$C73,'Historical_Input Data'!$A$3:$A$2194,'Historical_Monthly counts-All'!$D73),"")</f>
        <v>8840</v>
      </c>
      <c r="AC73">
        <f>IF(SUMIFS('Historical_Input Data'!AF$3:AF$2194,'Historical_Input Data'!$B$3:$B$2194,'Historical_Monthly counts-All'!$C73,'Historical_Input Data'!$A$3:$A$2194,'Historical_Monthly counts-All'!$D73)&lt;&gt; 0,SUMIFS('Historical_Input Data'!AF$3:AF$2194,'Historical_Input Data'!$B$3:$B$2194,'Historical_Monthly counts-All'!$C73,'Historical_Input Data'!$A$3:$A$2194,'Historical_Monthly counts-All'!$D73),"")</f>
        <v>18473</v>
      </c>
      <c r="AD73">
        <f>IF(SUMIFS('Historical_Input Data'!AG$3:AG$2194,'Historical_Input Data'!$B$3:$B$2194,'Historical_Monthly counts-All'!$C73,'Historical_Input Data'!$A$3:$A$2194,'Historical_Monthly counts-All'!$D73)&lt;&gt; 0,SUMIFS('Historical_Input Data'!AG$3:AG$2194,'Historical_Input Data'!$B$3:$B$2194,'Historical_Monthly counts-All'!$C73,'Historical_Input Data'!$A$3:$A$2194,'Historical_Monthly counts-All'!$D73),"")</f>
        <v>14330</v>
      </c>
      <c r="AE73" t="str">
        <f>IF(SUMIFS('Historical_Input Data'!AH$3:AH$2194,'Historical_Input Data'!$B$3:$B$2194,'Historical_Monthly counts-All'!$C73,'Historical_Input Data'!$A$3:$A$2194,'Historical_Monthly counts-All'!$D73)&lt;&gt; 0,SUMIFS('Historical_Input Data'!AH$3:AH$2194,'Historical_Input Data'!$B$3:$B$2194,'Historical_Monthly counts-All'!$C73,'Historical_Input Data'!$A$3:$A$2194,'Historical_Monthly counts-All'!$D73),"")</f>
        <v/>
      </c>
      <c r="AF73">
        <f>IF(SUMIFS('Historical_Input Data'!AI$3:AI$2194,'Historical_Input Data'!$B$3:$B$2194,'Historical_Monthly counts-All'!$C73,'Historical_Input Data'!$A$3:$A$2194,'Historical_Monthly counts-All'!$D73)&lt;&gt; 0,SUMIFS('Historical_Input Data'!AI$3:AI$2194,'Historical_Input Data'!$B$3:$B$2194,'Historical_Monthly counts-All'!$C73,'Historical_Input Data'!$A$3:$A$2194,'Historical_Monthly counts-All'!$D73),"")</f>
        <v>7544</v>
      </c>
      <c r="AG73" t="str">
        <f>IF(SUMIFS('Historical_Input Data'!AJ$3:AJ$2194,'Historical_Input Data'!$B$3:$B$2194,'Historical_Monthly counts-All'!$C73,'Historical_Input Data'!$A$3:$A$2194,'Historical_Monthly counts-All'!$D73)&lt;&gt; 0,SUMIFS('Historical_Input Data'!AJ$3:AJ$2194,'Historical_Input Data'!$B$3:$B$2194,'Historical_Monthly counts-All'!$C73,'Historical_Input Data'!$A$3:$A$2194,'Historical_Monthly counts-All'!$D73),"")</f>
        <v/>
      </c>
      <c r="AH73">
        <f>IF(SUMIFS('Historical_Input Data'!AK$3:AK$2194,'Historical_Input Data'!$B$3:$B$2194,'Historical_Monthly counts-All'!$C73,'Historical_Input Data'!$A$3:$A$2194,'Historical_Monthly counts-All'!$D73)&lt;&gt; 0,SUMIFS('Historical_Input Data'!AK$3:AK$2194,'Historical_Input Data'!$B$3:$B$2194,'Historical_Monthly counts-All'!$C73,'Historical_Input Data'!$A$3:$A$2194,'Historical_Monthly counts-All'!$D73),"")</f>
        <v>26756</v>
      </c>
      <c r="AI73">
        <f>IF(SUMIFS('Historical_Input Data'!AL$3:AL$2194,'Historical_Input Data'!$B$3:$B$2194,'Historical_Monthly counts-All'!$C73,'Historical_Input Data'!$A$3:$A$2194,'Historical_Monthly counts-All'!$D73)&lt;&gt; 0,SUMIFS('Historical_Input Data'!AL$3:AL$2194,'Historical_Input Data'!$B$3:$B$2194,'Historical_Monthly counts-All'!$C73,'Historical_Input Data'!$A$3:$A$2194,'Historical_Monthly counts-All'!$D73),"")</f>
        <v>17847</v>
      </c>
      <c r="AJ73" t="str">
        <f>IF(SUMIFS('Historical_Input Data'!AM$3:AM$2194,'Historical_Input Data'!$B$3:$B$2194,'Historical_Monthly counts-All'!$C73,'Historical_Input Data'!$A$3:$A$2194,'Historical_Monthly counts-All'!$D73)&lt;&gt; 0,SUMIFS('Historical_Input Data'!AM$3:AM$2194,'Historical_Input Data'!$B$3:$B$2194,'Historical_Monthly counts-All'!$C73,'Historical_Input Data'!$A$3:$A$2194,'Historical_Monthly counts-All'!$D73),"")</f>
        <v/>
      </c>
      <c r="AK73" t="str">
        <f>IF(SUMIFS('Historical_Input Data'!AN$3:AN$2194,'Historical_Input Data'!$B$3:$B$2194,'Historical_Monthly counts-All'!$C73,'Historical_Input Data'!$A$3:$A$2194,'Historical_Monthly counts-All'!$D73)&lt;&gt; 0,SUMIFS('Historical_Input Data'!AN$3:AN$2194,'Historical_Input Data'!$B$3:$B$2194,'Historical_Monthly counts-All'!$C73,'Historical_Input Data'!$A$3:$A$2194,'Historical_Monthly counts-All'!$D73),"")</f>
        <v/>
      </c>
      <c r="AL73" t="str">
        <f>IF(SUMIFS('Historical_Input Data'!AO$3:AO$2194,'Historical_Input Data'!$B$3:$B$2194,'Historical_Monthly counts-All'!$C73,'Historical_Input Data'!$A$3:$A$2194,'Historical_Monthly counts-All'!$D73)&lt;&gt; 0,SUMIFS('Historical_Input Data'!AO$3:AO$2194,'Historical_Input Data'!$B$3:$B$2194,'Historical_Monthly counts-All'!$C73,'Historical_Input Data'!$A$3:$A$2194,'Historical_Monthly counts-All'!$D73),"")</f>
        <v/>
      </c>
      <c r="AM73" t="str">
        <f>IF(SUMIFS('Historical_Input Data'!AP$3:AP$2194,'Historical_Input Data'!$B$3:$B$2194,'Historical_Monthly counts-All'!$C73,'Historical_Input Data'!$A$3:$A$2194,'Historical_Monthly counts-All'!$D73)&lt;&gt; 0,SUMIFS('Historical_Input Data'!AP$3:AP$2194,'Historical_Input Data'!$B$3:$B$2194,'Historical_Monthly counts-All'!$C73,'Historical_Input Data'!$A$3:$A$2194,'Historical_Monthly counts-All'!$D73),"")</f>
        <v/>
      </c>
      <c r="AN73">
        <f>IF(SUMIFS('Historical_Input Data'!AQ$3:AQ$2194,'Historical_Input Data'!$B$3:$B$2194,'Historical_Monthly counts-All'!$C73,'Historical_Input Data'!$A$3:$A$2194,'Historical_Monthly counts-All'!$D73)&lt;&gt; 0,SUMIFS('Historical_Input Data'!AQ$3:AQ$2194,'Historical_Input Data'!$B$3:$B$2194,'Historical_Monthly counts-All'!$C73,'Historical_Input Data'!$A$3:$A$2194,'Historical_Monthly counts-All'!$D73),"")</f>
        <v>2800</v>
      </c>
      <c r="AO73">
        <f>IF(SUMIFS('Historical_Input Data'!AR$3:AR$2194,'Historical_Input Data'!$B$3:$B$2194,'Historical_Monthly counts-All'!$C73,'Historical_Input Data'!$A$3:$A$2194,'Historical_Monthly counts-All'!$D73)&lt;&gt; 0,SUMIFS('Historical_Input Data'!AR$3:AR$2194,'Historical_Input Data'!$B$3:$B$2194,'Historical_Monthly counts-All'!$C73,'Historical_Input Data'!$A$3:$A$2194,'Historical_Monthly counts-All'!$D73),"")</f>
        <v>10408</v>
      </c>
      <c r="AP73">
        <f>IF(SUMIFS('Historical_Input Data'!AS$3:AS$2194,'Historical_Input Data'!$B$3:$B$2194,'Historical_Monthly counts-All'!$C73,'Historical_Input Data'!$A$3:$A$2194,'Historical_Monthly counts-All'!$D73)&lt;&gt; 0,SUMIFS('Historical_Input Data'!AS$3:AS$2194,'Historical_Input Data'!$B$3:$B$2194,'Historical_Monthly counts-All'!$C73,'Historical_Input Data'!$A$3:$A$2194,'Historical_Monthly counts-All'!$D73),"")</f>
        <v>30612</v>
      </c>
      <c r="AQ73" t="str">
        <f>IF(SUMIFS('Historical_Input Data'!AT$3:AT$2194,'Historical_Input Data'!$B$3:$B$2194,'Historical_Monthly counts-All'!$C73,'Historical_Input Data'!$A$3:$A$2194,'Historical_Monthly counts-All'!$D73)&lt;&gt; 0,SUMIFS('Historical_Input Data'!AT$3:AT$2194,'Historical_Input Data'!$B$3:$B$2194,'Historical_Monthly counts-All'!$C73,'Historical_Input Data'!$A$3:$A$2194,'Historical_Monthly counts-All'!$D73),"")</f>
        <v/>
      </c>
      <c r="AR73">
        <f>IF(SUMIFS('Historical_Input Data'!AU$3:AU$2194,'Historical_Input Data'!$B$3:$B$2194,'Historical_Monthly counts-All'!$C73,'Historical_Input Data'!$A$3:$A$2194,'Historical_Monthly counts-All'!$D73)&lt;&gt; 0,SUMIFS('Historical_Input Data'!AU$3:AU$2194,'Historical_Input Data'!$B$3:$B$2194,'Historical_Monthly counts-All'!$C73,'Historical_Input Data'!$A$3:$A$2194,'Historical_Monthly counts-All'!$D73),"")</f>
        <v>12917</v>
      </c>
      <c r="AS73">
        <f>IF(SUMIFS('Historical_Input Data'!AV$3:AV$2194,'Historical_Input Data'!$B$3:$B$2194,'Historical_Monthly counts-All'!$C73,'Historical_Input Data'!$A$3:$A$2194,'Historical_Monthly counts-All'!$D73)&lt;&gt; 0,SUMIFS('Historical_Input Data'!AV$3:AV$2194,'Historical_Input Data'!$B$3:$B$2194,'Historical_Monthly counts-All'!$C73,'Historical_Input Data'!$A$3:$A$2194,'Historical_Monthly counts-All'!$D73),"")</f>
        <v>2766</v>
      </c>
      <c r="AT73">
        <f>IF(SUMIFS('Historical_Input Data'!AW$3:AW$2194,'Historical_Input Data'!$B$3:$B$2194,'Historical_Monthly counts-All'!$C73,'Historical_Input Data'!$A$3:$A$2194,'Historical_Monthly counts-All'!$D73)&lt;&gt; 0,SUMIFS('Historical_Input Data'!AW$3:AW$2194,'Historical_Input Data'!$B$3:$B$2194,'Historical_Monthly counts-All'!$C73,'Historical_Input Data'!$A$3:$A$2194,'Historical_Monthly counts-All'!$D73),"")</f>
        <v>3711</v>
      </c>
      <c r="AU73">
        <f>IF(SUMIFS('Historical_Input Data'!AX$3:AX$2194,'Historical_Input Data'!$B$3:$B$2194,'Historical_Monthly counts-All'!$C73,'Historical_Input Data'!$A$3:$A$2194,'Historical_Monthly counts-All'!$D73)&lt;&gt; 0,SUMIFS('Historical_Input Data'!AX$3:AX$2194,'Historical_Input Data'!$B$3:$B$2194,'Historical_Monthly counts-All'!$C73,'Historical_Input Data'!$A$3:$A$2194,'Historical_Monthly counts-All'!$D73),"")</f>
        <v>3716</v>
      </c>
      <c r="AV73">
        <f>IF(SUMIFS('Historical_Input Data'!AY$3:AY$2194,'Historical_Input Data'!$B$3:$B$2194,'Historical_Monthly counts-All'!$C73,'Historical_Input Data'!$A$3:$A$2194,'Historical_Monthly counts-All'!$D73)&lt;&gt; 0,SUMIFS('Historical_Input Data'!AY$3:AY$2194,'Historical_Input Data'!$B$3:$B$2194,'Historical_Monthly counts-All'!$C73,'Historical_Input Data'!$A$3:$A$2194,'Historical_Monthly counts-All'!$D73),"")</f>
        <v>3832</v>
      </c>
      <c r="AW73" t="str">
        <f>IF(SUMIFS('Historical_Input Data'!AZ$3:AZ$2194,'Historical_Input Data'!$B$3:$B$2194,'Historical_Monthly counts-All'!$C73,'Historical_Input Data'!$A$3:$A$2194,'Historical_Monthly counts-All'!$D73)&lt;&gt; 0,SUMIFS('Historical_Input Data'!AZ$3:AZ$2194,'Historical_Input Data'!$B$3:$B$2194,'Historical_Monthly counts-All'!$C73,'Historical_Input Data'!$A$3:$A$2194,'Historical_Monthly counts-All'!$D73),"")</f>
        <v/>
      </c>
      <c r="AX73" t="str">
        <f>IF(SUMIFS('Historical_Input Data'!BA$3:BA$2194,'Historical_Input Data'!$B$3:$B$2194,'Historical_Monthly counts-All'!$C73,'Historical_Input Data'!$A$3:$A$2194,'Historical_Monthly counts-All'!$D73)&lt;&gt; 0,SUMIFS('Historical_Input Data'!BA$3:BA$2194,'Historical_Input Data'!$B$3:$B$2194,'Historical_Monthly counts-All'!$C73,'Historical_Input Data'!$A$3:$A$2194,'Historical_Monthly counts-All'!$D73),"")</f>
        <v/>
      </c>
      <c r="CC73" s="8">
        <v>42614</v>
      </c>
      <c r="CD73" s="198">
        <f t="shared" si="4"/>
        <v>30</v>
      </c>
    </row>
    <row r="74" spans="1:83">
      <c r="A74" t="str">
        <f t="shared" si="3"/>
        <v>October2016</v>
      </c>
      <c r="C74" t="s">
        <v>62</v>
      </c>
      <c r="D74">
        <v>2016</v>
      </c>
      <c r="E74" t="str">
        <f>IF(SUMIFS('Historical_Input Data'!H$3:H$2194,'Historical_Input Data'!$B$3:$B$2194,'Historical_Monthly counts-All'!$C74,'Historical_Input Data'!$A$3:$A$2194,'Historical_Monthly counts-All'!$D74)&lt;&gt; 0,SUMIFS('Historical_Input Data'!H$3:H$2194,'Historical_Input Data'!$B$3:$B$2194,'Historical_Monthly counts-All'!$C74,'Historical_Input Data'!$A$3:$A$2194,'Historical_Monthly counts-All'!$D74),"")</f>
        <v/>
      </c>
      <c r="F74">
        <f>IF(SUMIFS('Historical_Input Data'!I$3:I$2194,'Historical_Input Data'!$B$3:$B$2194,'Historical_Monthly counts-All'!$C74,'Historical_Input Data'!$A$3:$A$2194,'Historical_Monthly counts-All'!$D74)&lt;&gt; 0,SUMIFS('Historical_Input Data'!I$3:I$2194,'Historical_Input Data'!$B$3:$B$2194,'Historical_Monthly counts-All'!$C74,'Historical_Input Data'!$A$3:$A$2194,'Historical_Monthly counts-All'!$D74),"")</f>
        <v>9178</v>
      </c>
      <c r="G74">
        <f>IF(SUMIFS('Historical_Input Data'!J$3:J$2194,'Historical_Input Data'!$B$3:$B$2194,'Historical_Monthly counts-All'!$C74,'Historical_Input Data'!$A$3:$A$2194,'Historical_Monthly counts-All'!$D74)&lt;&gt; 0,SUMIFS('Historical_Input Data'!J$3:J$2194,'Historical_Input Data'!$B$3:$B$2194,'Historical_Monthly counts-All'!$C74,'Historical_Input Data'!$A$3:$A$2194,'Historical_Monthly counts-All'!$D74),"")</f>
        <v>5912</v>
      </c>
      <c r="H74">
        <f>IF(SUMIFS('Historical_Input Data'!K$3:K$2194,'Historical_Input Data'!$B$3:$B$2194,'Historical_Monthly counts-All'!$C74,'Historical_Input Data'!$A$3:$A$2194,'Historical_Monthly counts-All'!$D74)&lt;&gt; 0,SUMIFS('Historical_Input Data'!K$3:K$2194,'Historical_Input Data'!$B$3:$B$2194,'Historical_Monthly counts-All'!$C74,'Historical_Input Data'!$A$3:$A$2194,'Historical_Monthly counts-All'!$D74),"")</f>
        <v>7884</v>
      </c>
      <c r="I74" t="str">
        <f>IF(SUMIFS('Historical_Input Data'!L$3:L$2194,'Historical_Input Data'!$B$3:$B$2194,'Historical_Monthly counts-All'!$C74,'Historical_Input Data'!$A$3:$A$2194,'Historical_Monthly counts-All'!$D74)&lt;&gt; 0,SUMIFS('Historical_Input Data'!L$3:L$2194,'Historical_Input Data'!$B$3:$B$2194,'Historical_Monthly counts-All'!$C74,'Historical_Input Data'!$A$3:$A$2194,'Historical_Monthly counts-All'!$D74),"")</f>
        <v/>
      </c>
      <c r="J74">
        <f>IF(SUMIFS('Historical_Input Data'!M$3:M$2194,'Historical_Input Data'!$B$3:$B$2194,'Historical_Monthly counts-All'!$C74,'Historical_Input Data'!$A$3:$A$2194,'Historical_Monthly counts-All'!$D74)&lt;&gt; 0,SUMIFS('Historical_Input Data'!M$3:M$2194,'Historical_Input Data'!$B$3:$B$2194,'Historical_Monthly counts-All'!$C74,'Historical_Input Data'!$A$3:$A$2194,'Historical_Monthly counts-All'!$D74),"")</f>
        <v>4063</v>
      </c>
      <c r="K74" t="str">
        <f>IF(SUMIFS('Historical_Input Data'!N$3:N$2194,'Historical_Input Data'!$B$3:$B$2194,'Historical_Monthly counts-All'!$C74,'Historical_Input Data'!$A$3:$A$2194,'Historical_Monthly counts-All'!$D74)&lt;&gt; 0,SUMIFS('Historical_Input Data'!N$3:N$2194,'Historical_Input Data'!$B$3:$B$2194,'Historical_Monthly counts-All'!$C74,'Historical_Input Data'!$A$3:$A$2194,'Historical_Monthly counts-All'!$D74),"")</f>
        <v/>
      </c>
      <c r="L74" t="str">
        <f>IF(SUMIFS('Historical_Input Data'!O$3:O$2194,'Historical_Input Data'!$B$3:$B$2194,'Historical_Monthly counts-All'!$C74,'Historical_Input Data'!$A$3:$A$2194,'Historical_Monthly counts-All'!$D74)&lt;&gt; 0,SUMIFS('Historical_Input Data'!O$3:O$2194,'Historical_Input Data'!$B$3:$B$2194,'Historical_Monthly counts-All'!$C74,'Historical_Input Data'!$A$3:$A$2194,'Historical_Monthly counts-All'!$D74),"")</f>
        <v/>
      </c>
      <c r="M74">
        <f>IF(SUMIFS('Historical_Input Data'!P$3:P$2194,'Historical_Input Data'!$B$3:$B$2194,'Historical_Monthly counts-All'!$C74,'Historical_Input Data'!$A$3:$A$2194,'Historical_Monthly counts-All'!$D74)&lt;&gt; 0,SUMIFS('Historical_Input Data'!P$3:P$2194,'Historical_Input Data'!$B$3:$B$2194,'Historical_Monthly counts-All'!$C74,'Historical_Input Data'!$A$3:$A$2194,'Historical_Monthly counts-All'!$D74),"")</f>
        <v>15495</v>
      </c>
      <c r="N74">
        <f>IF(SUMIFS('Historical_Input Data'!Q$3:Q$2194,'Historical_Input Data'!$B$3:$B$2194,'Historical_Monthly counts-All'!$C74,'Historical_Input Data'!$A$3:$A$2194,'Historical_Monthly counts-All'!$D74)&lt;&gt; 0,SUMIFS('Historical_Input Data'!Q$3:Q$2194,'Historical_Input Data'!$B$3:$B$2194,'Historical_Monthly counts-All'!$C74,'Historical_Input Data'!$A$3:$A$2194,'Historical_Monthly counts-All'!$D74),"")</f>
        <v>10935</v>
      </c>
      <c r="O74">
        <f>IF(SUMIFS('Historical_Input Data'!R$3:R$2194,'Historical_Input Data'!$B$3:$B$2194,'Historical_Monthly counts-All'!$C74,'Historical_Input Data'!$A$3:$A$2194,'Historical_Monthly counts-All'!$D74)&lt;&gt; 0,SUMIFS('Historical_Input Data'!R$3:R$2194,'Historical_Input Data'!$B$3:$B$2194,'Historical_Monthly counts-All'!$C74,'Historical_Input Data'!$A$3:$A$2194,'Historical_Monthly counts-All'!$D74),"")</f>
        <v>2616</v>
      </c>
      <c r="P74">
        <f>IF(SUMIFS('Historical_Input Data'!S$3:S$2194,'Historical_Input Data'!$B$3:$B$2194,'Historical_Monthly counts-All'!$C74,'Historical_Input Data'!$A$3:$A$2194,'Historical_Monthly counts-All'!$D74)&lt;&gt; 0,SUMIFS('Historical_Input Data'!S$3:S$2194,'Historical_Input Data'!$B$3:$B$2194,'Historical_Monthly counts-All'!$C74,'Historical_Input Data'!$A$3:$A$2194,'Historical_Monthly counts-All'!$D74),"")</f>
        <v>3603</v>
      </c>
      <c r="Q74">
        <f>IF(SUMIFS('Historical_Input Data'!T$3:T$2194,'Historical_Input Data'!$B$3:$B$2194,'Historical_Monthly counts-All'!$C74,'Historical_Input Data'!$A$3:$A$2194,'Historical_Monthly counts-All'!$D74)&lt;&gt; 0,SUMIFS('Historical_Input Data'!T$3:T$2194,'Historical_Input Data'!$B$3:$B$2194,'Historical_Monthly counts-All'!$C74,'Historical_Input Data'!$A$3:$A$2194,'Historical_Monthly counts-All'!$D74),"")</f>
        <v>2562</v>
      </c>
      <c r="R74">
        <f>IF(SUMIFS('Historical_Input Data'!U$3:U$2194,'Historical_Input Data'!$B$3:$B$2194,'Historical_Monthly counts-All'!$C74,'Historical_Input Data'!$A$3:$A$2194,'Historical_Monthly counts-All'!$D74)&lt;&gt; 0,SUMIFS('Historical_Input Data'!U$3:U$2194,'Historical_Input Data'!$B$3:$B$2194,'Historical_Monthly counts-All'!$C74,'Historical_Input Data'!$A$3:$A$2194,'Historical_Monthly counts-All'!$D74),"")</f>
        <v>1117</v>
      </c>
      <c r="S74">
        <f>IF(SUMIFS('Historical_Input Data'!V$3:V$2194,'Historical_Input Data'!$B$3:$B$2194,'Historical_Monthly counts-All'!$C74,'Historical_Input Data'!$A$3:$A$2194,'Historical_Monthly counts-All'!$D74)&lt;&gt; 0,SUMIFS('Historical_Input Data'!V$3:V$2194,'Historical_Input Data'!$B$3:$B$2194,'Historical_Monthly counts-All'!$C74,'Historical_Input Data'!$A$3:$A$2194,'Historical_Monthly counts-All'!$D74),"")</f>
        <v>4176</v>
      </c>
      <c r="T74">
        <f>IF(SUMIFS('Historical_Input Data'!W$3:W$2194,'Historical_Input Data'!$B$3:$B$2194,'Historical_Monthly counts-All'!$C74,'Historical_Input Data'!$A$3:$A$2194,'Historical_Monthly counts-All'!$D74)&lt;&gt; 0,SUMIFS('Historical_Input Data'!W$3:W$2194,'Historical_Input Data'!$B$3:$B$2194,'Historical_Monthly counts-All'!$C74,'Historical_Input Data'!$A$3:$A$2194,'Historical_Monthly counts-All'!$D74),"")</f>
        <v>15278</v>
      </c>
      <c r="U74">
        <f>IF(SUMIFS('Historical_Input Data'!X$3:X$2194,'Historical_Input Data'!$B$3:$B$2194,'Historical_Monthly counts-All'!$C74,'Historical_Input Data'!$A$3:$A$2194,'Historical_Monthly counts-All'!$D74)&lt;&gt; 0,SUMIFS('Historical_Input Data'!X$3:X$2194,'Historical_Input Data'!$B$3:$B$2194,'Historical_Monthly counts-All'!$C74,'Historical_Input Data'!$A$3:$A$2194,'Historical_Monthly counts-All'!$D74),"")</f>
        <v>4903</v>
      </c>
      <c r="V74" t="str">
        <f>IF(SUMIFS('Historical_Input Data'!Y$3:Y$2194,'Historical_Input Data'!$B$3:$B$2194,'Historical_Monthly counts-All'!$C74,'Historical_Input Data'!$A$3:$A$2194,'Historical_Monthly counts-All'!$D74)&lt;&gt; 0,SUMIFS('Historical_Input Data'!Y$3:Y$2194,'Historical_Input Data'!$B$3:$B$2194,'Historical_Monthly counts-All'!$C74,'Historical_Input Data'!$A$3:$A$2194,'Historical_Monthly counts-All'!$D74),"")</f>
        <v/>
      </c>
      <c r="W74">
        <f>IF(SUMIFS('Historical_Input Data'!Z$3:Z$2194,'Historical_Input Data'!$B$3:$B$2194,'Historical_Monthly counts-All'!$C74,'Historical_Input Data'!$A$3:$A$2194,'Historical_Monthly counts-All'!$D74)&lt;&gt; 0,SUMIFS('Historical_Input Data'!Z$3:Z$2194,'Historical_Input Data'!$B$3:$B$2194,'Historical_Monthly counts-All'!$C74,'Historical_Input Data'!$A$3:$A$2194,'Historical_Monthly counts-All'!$D74),"")</f>
        <v>8528</v>
      </c>
      <c r="X74" t="str">
        <f>IF(SUMIFS('Historical_Input Data'!AA$3:AA$2194,'Historical_Input Data'!$B$3:$B$2194,'Historical_Monthly counts-All'!$C74,'Historical_Input Data'!$A$3:$A$2194,'Historical_Monthly counts-All'!$D74)&lt;&gt; 0,SUMIFS('Historical_Input Data'!AA$3:AA$2194,'Historical_Input Data'!$B$3:$B$2194,'Historical_Monthly counts-All'!$C74,'Historical_Input Data'!$A$3:$A$2194,'Historical_Monthly counts-All'!$D74),"")</f>
        <v/>
      </c>
      <c r="Y74">
        <f>IF(SUMIFS('Historical_Input Data'!AB$3:AB$2194,'Historical_Input Data'!$B$3:$B$2194,'Historical_Monthly counts-All'!$C74,'Historical_Input Data'!$A$3:$A$2194,'Historical_Monthly counts-All'!$D74)&lt;&gt; 0,SUMIFS('Historical_Input Data'!AB$3:AB$2194,'Historical_Input Data'!$B$3:$B$2194,'Historical_Monthly counts-All'!$C74,'Historical_Input Data'!$A$3:$A$2194,'Historical_Monthly counts-All'!$D74),"")</f>
        <v>11065</v>
      </c>
      <c r="Z74">
        <f>IF(SUMIFS('Historical_Input Data'!AC$3:AC$2194,'Historical_Input Data'!$B$3:$B$2194,'Historical_Monthly counts-All'!$C74,'Historical_Input Data'!$A$3:$A$2194,'Historical_Monthly counts-All'!$D74)&lt;&gt; 0,SUMIFS('Historical_Input Data'!AC$3:AC$2194,'Historical_Input Data'!$B$3:$B$2194,'Historical_Monthly counts-All'!$C74,'Historical_Input Data'!$A$3:$A$2194,'Historical_Monthly counts-All'!$D74),"")</f>
        <v>11638</v>
      </c>
      <c r="AA74">
        <f>IF(SUMIFS('Historical_Input Data'!AD$3:AD$2194,'Historical_Input Data'!$B$3:$B$2194,'Historical_Monthly counts-All'!$C74,'Historical_Input Data'!$A$3:$A$2194,'Historical_Monthly counts-All'!$D74)&lt;&gt; 0,SUMIFS('Historical_Input Data'!AD$3:AD$2194,'Historical_Input Data'!$B$3:$B$2194,'Historical_Monthly counts-All'!$C74,'Historical_Input Data'!$A$3:$A$2194,'Historical_Monthly counts-All'!$D74),"")</f>
        <v>1172</v>
      </c>
      <c r="AB74">
        <f>IF(SUMIFS('Historical_Input Data'!AE$3:AE$2194,'Historical_Input Data'!$B$3:$B$2194,'Historical_Monthly counts-All'!$C74,'Historical_Input Data'!$A$3:$A$2194,'Historical_Monthly counts-All'!$D74)&lt;&gt; 0,SUMIFS('Historical_Input Data'!AE$3:AE$2194,'Historical_Input Data'!$B$3:$B$2194,'Historical_Monthly counts-All'!$C74,'Historical_Input Data'!$A$3:$A$2194,'Historical_Monthly counts-All'!$D74),"")</f>
        <v>10502</v>
      </c>
      <c r="AC74">
        <f>IF(SUMIFS('Historical_Input Data'!AF$3:AF$2194,'Historical_Input Data'!$B$3:$B$2194,'Historical_Monthly counts-All'!$C74,'Historical_Input Data'!$A$3:$A$2194,'Historical_Monthly counts-All'!$D74)&lt;&gt; 0,SUMIFS('Historical_Input Data'!AF$3:AF$2194,'Historical_Input Data'!$B$3:$B$2194,'Historical_Monthly counts-All'!$C74,'Historical_Input Data'!$A$3:$A$2194,'Historical_Monthly counts-All'!$D74),"")</f>
        <v>21011</v>
      </c>
      <c r="AD74">
        <f>IF(SUMIFS('Historical_Input Data'!AG$3:AG$2194,'Historical_Input Data'!$B$3:$B$2194,'Historical_Monthly counts-All'!$C74,'Historical_Input Data'!$A$3:$A$2194,'Historical_Monthly counts-All'!$D74)&lt;&gt; 0,SUMIFS('Historical_Input Data'!AG$3:AG$2194,'Historical_Input Data'!$B$3:$B$2194,'Historical_Monthly counts-All'!$C74,'Historical_Input Data'!$A$3:$A$2194,'Historical_Monthly counts-All'!$D74),"")</f>
        <v>17652</v>
      </c>
      <c r="AE74" t="str">
        <f>IF(SUMIFS('Historical_Input Data'!AH$3:AH$2194,'Historical_Input Data'!$B$3:$B$2194,'Historical_Monthly counts-All'!$C74,'Historical_Input Data'!$A$3:$A$2194,'Historical_Monthly counts-All'!$D74)&lt;&gt; 0,SUMIFS('Historical_Input Data'!AH$3:AH$2194,'Historical_Input Data'!$B$3:$B$2194,'Historical_Monthly counts-All'!$C74,'Historical_Input Data'!$A$3:$A$2194,'Historical_Monthly counts-All'!$D74),"")</f>
        <v/>
      </c>
      <c r="AF74">
        <f>IF(SUMIFS('Historical_Input Data'!AI$3:AI$2194,'Historical_Input Data'!$B$3:$B$2194,'Historical_Monthly counts-All'!$C74,'Historical_Input Data'!$A$3:$A$2194,'Historical_Monthly counts-All'!$D74)&lt;&gt; 0,SUMIFS('Historical_Input Data'!AI$3:AI$2194,'Historical_Input Data'!$B$3:$B$2194,'Historical_Monthly counts-All'!$C74,'Historical_Input Data'!$A$3:$A$2194,'Historical_Monthly counts-All'!$D74),"")</f>
        <v>9729</v>
      </c>
      <c r="AG74" t="str">
        <f>IF(SUMIFS('Historical_Input Data'!AJ$3:AJ$2194,'Historical_Input Data'!$B$3:$B$2194,'Historical_Monthly counts-All'!$C74,'Historical_Input Data'!$A$3:$A$2194,'Historical_Monthly counts-All'!$D74)&lt;&gt; 0,SUMIFS('Historical_Input Data'!AJ$3:AJ$2194,'Historical_Input Data'!$B$3:$B$2194,'Historical_Monthly counts-All'!$C74,'Historical_Input Data'!$A$3:$A$2194,'Historical_Monthly counts-All'!$D74),"")</f>
        <v/>
      </c>
      <c r="AH74">
        <f>IF(SUMIFS('Historical_Input Data'!AK$3:AK$2194,'Historical_Input Data'!$B$3:$B$2194,'Historical_Monthly counts-All'!$C74,'Historical_Input Data'!$A$3:$A$2194,'Historical_Monthly counts-All'!$D74)&lt;&gt; 0,SUMIFS('Historical_Input Data'!AK$3:AK$2194,'Historical_Input Data'!$B$3:$B$2194,'Historical_Monthly counts-All'!$C74,'Historical_Input Data'!$A$3:$A$2194,'Historical_Monthly counts-All'!$D74),"")</f>
        <v>31921</v>
      </c>
      <c r="AI74">
        <f>IF(SUMIFS('Historical_Input Data'!AL$3:AL$2194,'Historical_Input Data'!$B$3:$B$2194,'Historical_Monthly counts-All'!$C74,'Historical_Input Data'!$A$3:$A$2194,'Historical_Monthly counts-All'!$D74)&lt;&gt; 0,SUMIFS('Historical_Input Data'!AL$3:AL$2194,'Historical_Input Data'!$B$3:$B$2194,'Historical_Monthly counts-All'!$C74,'Historical_Input Data'!$A$3:$A$2194,'Historical_Monthly counts-All'!$D74),"")</f>
        <v>23067</v>
      </c>
      <c r="AJ74" t="str">
        <f>IF(SUMIFS('Historical_Input Data'!AM$3:AM$2194,'Historical_Input Data'!$B$3:$B$2194,'Historical_Monthly counts-All'!$C74,'Historical_Input Data'!$A$3:$A$2194,'Historical_Monthly counts-All'!$D74)&lt;&gt; 0,SUMIFS('Historical_Input Data'!AM$3:AM$2194,'Historical_Input Data'!$B$3:$B$2194,'Historical_Monthly counts-All'!$C74,'Historical_Input Data'!$A$3:$A$2194,'Historical_Monthly counts-All'!$D74),"")</f>
        <v/>
      </c>
      <c r="AK74" t="str">
        <f>IF(SUMIFS('Historical_Input Data'!AN$3:AN$2194,'Historical_Input Data'!$B$3:$B$2194,'Historical_Monthly counts-All'!$C74,'Historical_Input Data'!$A$3:$A$2194,'Historical_Monthly counts-All'!$D74)&lt;&gt; 0,SUMIFS('Historical_Input Data'!AN$3:AN$2194,'Historical_Input Data'!$B$3:$B$2194,'Historical_Monthly counts-All'!$C74,'Historical_Input Data'!$A$3:$A$2194,'Historical_Monthly counts-All'!$D74),"")</f>
        <v/>
      </c>
      <c r="AL74" t="str">
        <f>IF(SUMIFS('Historical_Input Data'!AO$3:AO$2194,'Historical_Input Data'!$B$3:$B$2194,'Historical_Monthly counts-All'!$C74,'Historical_Input Data'!$A$3:$A$2194,'Historical_Monthly counts-All'!$D74)&lt;&gt; 0,SUMIFS('Historical_Input Data'!AO$3:AO$2194,'Historical_Input Data'!$B$3:$B$2194,'Historical_Monthly counts-All'!$C74,'Historical_Input Data'!$A$3:$A$2194,'Historical_Monthly counts-All'!$D74),"")</f>
        <v/>
      </c>
      <c r="AM74" t="str">
        <f>IF(SUMIFS('Historical_Input Data'!AP$3:AP$2194,'Historical_Input Data'!$B$3:$B$2194,'Historical_Monthly counts-All'!$C74,'Historical_Input Data'!$A$3:$A$2194,'Historical_Monthly counts-All'!$D74)&lt;&gt; 0,SUMIFS('Historical_Input Data'!AP$3:AP$2194,'Historical_Input Data'!$B$3:$B$2194,'Historical_Monthly counts-All'!$C74,'Historical_Input Data'!$A$3:$A$2194,'Historical_Monthly counts-All'!$D74),"")</f>
        <v/>
      </c>
      <c r="AN74">
        <f>IF(SUMIFS('Historical_Input Data'!AQ$3:AQ$2194,'Historical_Input Data'!$B$3:$B$2194,'Historical_Monthly counts-All'!$C74,'Historical_Input Data'!$A$3:$A$2194,'Historical_Monthly counts-All'!$D74)&lt;&gt; 0,SUMIFS('Historical_Input Data'!AQ$3:AQ$2194,'Historical_Input Data'!$B$3:$B$2194,'Historical_Monthly counts-All'!$C74,'Historical_Input Data'!$A$3:$A$2194,'Historical_Monthly counts-All'!$D74),"")</f>
        <v>3425</v>
      </c>
      <c r="AO74">
        <f>IF(SUMIFS('Historical_Input Data'!AR$3:AR$2194,'Historical_Input Data'!$B$3:$B$2194,'Historical_Monthly counts-All'!$C74,'Historical_Input Data'!$A$3:$A$2194,'Historical_Monthly counts-All'!$D74)&lt;&gt; 0,SUMIFS('Historical_Input Data'!AR$3:AR$2194,'Historical_Input Data'!$B$3:$B$2194,'Historical_Monthly counts-All'!$C74,'Historical_Input Data'!$A$3:$A$2194,'Historical_Monthly counts-All'!$D74),"")</f>
        <v>10972</v>
      </c>
      <c r="AP74">
        <f>IF(SUMIFS('Historical_Input Data'!AS$3:AS$2194,'Historical_Input Data'!$B$3:$B$2194,'Historical_Monthly counts-All'!$C74,'Historical_Input Data'!$A$3:$A$2194,'Historical_Monthly counts-All'!$D74)&lt;&gt; 0,SUMIFS('Historical_Input Data'!AS$3:AS$2194,'Historical_Input Data'!$B$3:$B$2194,'Historical_Monthly counts-All'!$C74,'Historical_Input Data'!$A$3:$A$2194,'Historical_Monthly counts-All'!$D74),"")</f>
        <v>36101</v>
      </c>
      <c r="AQ74" t="str">
        <f>IF(SUMIFS('Historical_Input Data'!AT$3:AT$2194,'Historical_Input Data'!$B$3:$B$2194,'Historical_Monthly counts-All'!$C74,'Historical_Input Data'!$A$3:$A$2194,'Historical_Monthly counts-All'!$D74)&lt;&gt; 0,SUMIFS('Historical_Input Data'!AT$3:AT$2194,'Historical_Input Data'!$B$3:$B$2194,'Historical_Monthly counts-All'!$C74,'Historical_Input Data'!$A$3:$A$2194,'Historical_Monthly counts-All'!$D74),"")</f>
        <v/>
      </c>
      <c r="AR74">
        <f>IF(SUMIFS('Historical_Input Data'!AU$3:AU$2194,'Historical_Input Data'!$B$3:$B$2194,'Historical_Monthly counts-All'!$C74,'Historical_Input Data'!$A$3:$A$2194,'Historical_Monthly counts-All'!$D74)&lt;&gt; 0,SUMIFS('Historical_Input Data'!AU$3:AU$2194,'Historical_Input Data'!$B$3:$B$2194,'Historical_Monthly counts-All'!$C74,'Historical_Input Data'!$A$3:$A$2194,'Historical_Monthly counts-All'!$D74),"")</f>
        <v>17295</v>
      </c>
      <c r="AS74">
        <f>IF(SUMIFS('Historical_Input Data'!AV$3:AV$2194,'Historical_Input Data'!$B$3:$B$2194,'Historical_Monthly counts-All'!$C74,'Historical_Input Data'!$A$3:$A$2194,'Historical_Monthly counts-All'!$D74)&lt;&gt; 0,SUMIFS('Historical_Input Data'!AV$3:AV$2194,'Historical_Input Data'!$B$3:$B$2194,'Historical_Monthly counts-All'!$C74,'Historical_Input Data'!$A$3:$A$2194,'Historical_Monthly counts-All'!$D74),"")</f>
        <v>3591</v>
      </c>
      <c r="AT74">
        <f>IF(SUMIFS('Historical_Input Data'!AW$3:AW$2194,'Historical_Input Data'!$B$3:$B$2194,'Historical_Monthly counts-All'!$C74,'Historical_Input Data'!$A$3:$A$2194,'Historical_Monthly counts-All'!$D74)&lt;&gt; 0,SUMIFS('Historical_Input Data'!AW$3:AW$2194,'Historical_Input Data'!$B$3:$B$2194,'Historical_Monthly counts-All'!$C74,'Historical_Input Data'!$A$3:$A$2194,'Historical_Monthly counts-All'!$D74),"")</f>
        <v>5224</v>
      </c>
      <c r="AU74">
        <f>IF(SUMIFS('Historical_Input Data'!AX$3:AX$2194,'Historical_Input Data'!$B$3:$B$2194,'Historical_Monthly counts-All'!$C74,'Historical_Input Data'!$A$3:$A$2194,'Historical_Monthly counts-All'!$D74)&lt;&gt; 0,SUMIFS('Historical_Input Data'!AX$3:AX$2194,'Historical_Input Data'!$B$3:$B$2194,'Historical_Monthly counts-All'!$C74,'Historical_Input Data'!$A$3:$A$2194,'Historical_Monthly counts-All'!$D74),"")</f>
        <v>4098</v>
      </c>
      <c r="AV74">
        <f>IF(SUMIFS('Historical_Input Data'!AY$3:AY$2194,'Historical_Input Data'!$B$3:$B$2194,'Historical_Monthly counts-All'!$C74,'Historical_Input Data'!$A$3:$A$2194,'Historical_Monthly counts-All'!$D74)&lt;&gt; 0,SUMIFS('Historical_Input Data'!AY$3:AY$2194,'Historical_Input Data'!$B$3:$B$2194,'Historical_Monthly counts-All'!$C74,'Historical_Input Data'!$A$3:$A$2194,'Historical_Monthly counts-All'!$D74),"")</f>
        <v>4228</v>
      </c>
      <c r="AW74" t="str">
        <f>IF(SUMIFS('Historical_Input Data'!AZ$3:AZ$2194,'Historical_Input Data'!$B$3:$B$2194,'Historical_Monthly counts-All'!$C74,'Historical_Input Data'!$A$3:$A$2194,'Historical_Monthly counts-All'!$D74)&lt;&gt; 0,SUMIFS('Historical_Input Data'!AZ$3:AZ$2194,'Historical_Input Data'!$B$3:$B$2194,'Historical_Monthly counts-All'!$C74,'Historical_Input Data'!$A$3:$A$2194,'Historical_Monthly counts-All'!$D74),"")</f>
        <v/>
      </c>
      <c r="AX74" t="str">
        <f>IF(SUMIFS('Historical_Input Data'!BA$3:BA$2194,'Historical_Input Data'!$B$3:$B$2194,'Historical_Monthly counts-All'!$C74,'Historical_Input Data'!$A$3:$A$2194,'Historical_Monthly counts-All'!$D74)&lt;&gt; 0,SUMIFS('Historical_Input Data'!BA$3:BA$2194,'Historical_Input Data'!$B$3:$B$2194,'Historical_Monthly counts-All'!$C74,'Historical_Input Data'!$A$3:$A$2194,'Historical_Monthly counts-All'!$D74),"")</f>
        <v/>
      </c>
      <c r="CC74" s="8">
        <v>42644</v>
      </c>
      <c r="CD74" s="198">
        <f t="shared" si="4"/>
        <v>31</v>
      </c>
    </row>
    <row r="75" spans="1:83">
      <c r="A75" t="str">
        <f t="shared" si="3"/>
        <v>November2016</v>
      </c>
      <c r="C75" t="s">
        <v>63</v>
      </c>
      <c r="D75">
        <v>2016</v>
      </c>
      <c r="E75" t="str">
        <f>IF(SUMIFS('Historical_Input Data'!H$3:H$2194,'Historical_Input Data'!$B$3:$B$2194,'Historical_Monthly counts-All'!$C75,'Historical_Input Data'!$A$3:$A$2194,'Historical_Monthly counts-All'!$D75)&lt;&gt; 0,SUMIFS('Historical_Input Data'!H$3:H$2194,'Historical_Input Data'!$B$3:$B$2194,'Historical_Monthly counts-All'!$C75,'Historical_Input Data'!$A$3:$A$2194,'Historical_Monthly counts-All'!$D75),"")</f>
        <v/>
      </c>
      <c r="F75">
        <f>IF(SUMIFS('Historical_Input Data'!I$3:I$2194,'Historical_Input Data'!$B$3:$B$2194,'Historical_Monthly counts-All'!$C75,'Historical_Input Data'!$A$3:$A$2194,'Historical_Monthly counts-All'!$D75)&lt;&gt; 0,SUMIFS('Historical_Input Data'!I$3:I$2194,'Historical_Input Data'!$B$3:$B$2194,'Historical_Monthly counts-All'!$C75,'Historical_Input Data'!$A$3:$A$2194,'Historical_Monthly counts-All'!$D75),"")</f>
        <v>9535</v>
      </c>
      <c r="G75">
        <f>IF(SUMIFS('Historical_Input Data'!J$3:J$2194,'Historical_Input Data'!$B$3:$B$2194,'Historical_Monthly counts-All'!$C75,'Historical_Input Data'!$A$3:$A$2194,'Historical_Monthly counts-All'!$D75)&lt;&gt; 0,SUMIFS('Historical_Input Data'!J$3:J$2194,'Historical_Input Data'!$B$3:$B$2194,'Historical_Monthly counts-All'!$C75,'Historical_Input Data'!$A$3:$A$2194,'Historical_Monthly counts-All'!$D75),"")</f>
        <v>6579</v>
      </c>
      <c r="H75">
        <f>IF(SUMIFS('Historical_Input Data'!K$3:K$2194,'Historical_Input Data'!$B$3:$B$2194,'Historical_Monthly counts-All'!$C75,'Historical_Input Data'!$A$3:$A$2194,'Historical_Monthly counts-All'!$D75)&lt;&gt; 0,SUMIFS('Historical_Input Data'!K$3:K$2194,'Historical_Input Data'!$B$3:$B$2194,'Historical_Monthly counts-All'!$C75,'Historical_Input Data'!$A$3:$A$2194,'Historical_Monthly counts-All'!$D75),"")</f>
        <v>8579</v>
      </c>
      <c r="I75" t="str">
        <f>IF(SUMIFS('Historical_Input Data'!L$3:L$2194,'Historical_Input Data'!$B$3:$B$2194,'Historical_Monthly counts-All'!$C75,'Historical_Input Data'!$A$3:$A$2194,'Historical_Monthly counts-All'!$D75)&lt;&gt; 0,SUMIFS('Historical_Input Data'!L$3:L$2194,'Historical_Input Data'!$B$3:$B$2194,'Historical_Monthly counts-All'!$C75,'Historical_Input Data'!$A$3:$A$2194,'Historical_Monthly counts-All'!$D75),"")</f>
        <v/>
      </c>
      <c r="J75">
        <f>IF(SUMIFS('Historical_Input Data'!M$3:M$2194,'Historical_Input Data'!$B$3:$B$2194,'Historical_Monthly counts-All'!$C75,'Historical_Input Data'!$A$3:$A$2194,'Historical_Monthly counts-All'!$D75)&lt;&gt; 0,SUMIFS('Historical_Input Data'!M$3:M$2194,'Historical_Input Data'!$B$3:$B$2194,'Historical_Monthly counts-All'!$C75,'Historical_Input Data'!$A$3:$A$2194,'Historical_Monthly counts-All'!$D75),"")</f>
        <v>4031</v>
      </c>
      <c r="K75" t="str">
        <f>IF(SUMIFS('Historical_Input Data'!N$3:N$2194,'Historical_Input Data'!$B$3:$B$2194,'Historical_Monthly counts-All'!$C75,'Historical_Input Data'!$A$3:$A$2194,'Historical_Monthly counts-All'!$D75)&lt;&gt; 0,SUMIFS('Historical_Input Data'!N$3:N$2194,'Historical_Input Data'!$B$3:$B$2194,'Historical_Monthly counts-All'!$C75,'Historical_Input Data'!$A$3:$A$2194,'Historical_Monthly counts-All'!$D75),"")</f>
        <v/>
      </c>
      <c r="L75" t="str">
        <f>IF(SUMIFS('Historical_Input Data'!O$3:O$2194,'Historical_Input Data'!$B$3:$B$2194,'Historical_Monthly counts-All'!$C75,'Historical_Input Data'!$A$3:$A$2194,'Historical_Monthly counts-All'!$D75)&lt;&gt; 0,SUMIFS('Historical_Input Data'!O$3:O$2194,'Historical_Input Data'!$B$3:$B$2194,'Historical_Monthly counts-All'!$C75,'Historical_Input Data'!$A$3:$A$2194,'Historical_Monthly counts-All'!$D75),"")</f>
        <v/>
      </c>
      <c r="M75">
        <f>IF(SUMIFS('Historical_Input Data'!P$3:P$2194,'Historical_Input Data'!$B$3:$B$2194,'Historical_Monthly counts-All'!$C75,'Historical_Input Data'!$A$3:$A$2194,'Historical_Monthly counts-All'!$D75)&lt;&gt; 0,SUMIFS('Historical_Input Data'!P$3:P$2194,'Historical_Input Data'!$B$3:$B$2194,'Historical_Monthly counts-All'!$C75,'Historical_Input Data'!$A$3:$A$2194,'Historical_Monthly counts-All'!$D75),"")</f>
        <v>15590</v>
      </c>
      <c r="N75">
        <f>IF(SUMIFS('Historical_Input Data'!Q$3:Q$2194,'Historical_Input Data'!$B$3:$B$2194,'Historical_Monthly counts-All'!$C75,'Historical_Input Data'!$A$3:$A$2194,'Historical_Monthly counts-All'!$D75)&lt;&gt; 0,SUMIFS('Historical_Input Data'!Q$3:Q$2194,'Historical_Input Data'!$B$3:$B$2194,'Historical_Monthly counts-All'!$C75,'Historical_Input Data'!$A$3:$A$2194,'Historical_Monthly counts-All'!$D75),"")</f>
        <v>10885</v>
      </c>
      <c r="O75">
        <f>IF(SUMIFS('Historical_Input Data'!R$3:R$2194,'Historical_Input Data'!$B$3:$B$2194,'Historical_Monthly counts-All'!$C75,'Historical_Input Data'!$A$3:$A$2194,'Historical_Monthly counts-All'!$D75)&lt;&gt; 0,SUMIFS('Historical_Input Data'!R$3:R$2194,'Historical_Input Data'!$B$3:$B$2194,'Historical_Monthly counts-All'!$C75,'Historical_Input Data'!$A$3:$A$2194,'Historical_Monthly counts-All'!$D75),"")</f>
        <v>2567</v>
      </c>
      <c r="P75">
        <f>IF(SUMIFS('Historical_Input Data'!S$3:S$2194,'Historical_Input Data'!$B$3:$B$2194,'Historical_Monthly counts-All'!$C75,'Historical_Input Data'!$A$3:$A$2194,'Historical_Monthly counts-All'!$D75)&lt;&gt; 0,SUMIFS('Historical_Input Data'!S$3:S$2194,'Historical_Input Data'!$B$3:$B$2194,'Historical_Monthly counts-All'!$C75,'Historical_Input Data'!$A$3:$A$2194,'Historical_Monthly counts-All'!$D75),"")</f>
        <v>3935</v>
      </c>
      <c r="Q75">
        <f>IF(SUMIFS('Historical_Input Data'!T$3:T$2194,'Historical_Input Data'!$B$3:$B$2194,'Historical_Monthly counts-All'!$C75,'Historical_Input Data'!$A$3:$A$2194,'Historical_Monthly counts-All'!$D75)&lt;&gt; 0,SUMIFS('Historical_Input Data'!T$3:T$2194,'Historical_Input Data'!$B$3:$B$2194,'Historical_Monthly counts-All'!$C75,'Historical_Input Data'!$A$3:$A$2194,'Historical_Monthly counts-All'!$D75),"")</f>
        <v>2752</v>
      </c>
      <c r="R75">
        <f>IF(SUMIFS('Historical_Input Data'!U$3:U$2194,'Historical_Input Data'!$B$3:$B$2194,'Historical_Monthly counts-All'!$C75,'Historical_Input Data'!$A$3:$A$2194,'Historical_Monthly counts-All'!$D75)&lt;&gt; 0,SUMIFS('Historical_Input Data'!U$3:U$2194,'Historical_Input Data'!$B$3:$B$2194,'Historical_Monthly counts-All'!$C75,'Historical_Input Data'!$A$3:$A$2194,'Historical_Monthly counts-All'!$D75),"")</f>
        <v>1198</v>
      </c>
      <c r="S75">
        <f>IF(SUMIFS('Historical_Input Data'!V$3:V$2194,'Historical_Input Data'!$B$3:$B$2194,'Historical_Monthly counts-All'!$C75,'Historical_Input Data'!$A$3:$A$2194,'Historical_Monthly counts-All'!$D75)&lt;&gt; 0,SUMIFS('Historical_Input Data'!V$3:V$2194,'Historical_Input Data'!$B$3:$B$2194,'Historical_Monthly counts-All'!$C75,'Historical_Input Data'!$A$3:$A$2194,'Historical_Monthly counts-All'!$D75),"")</f>
        <v>3817</v>
      </c>
      <c r="T75">
        <f>IF(SUMIFS('Historical_Input Data'!W$3:W$2194,'Historical_Input Data'!$B$3:$B$2194,'Historical_Monthly counts-All'!$C75,'Historical_Input Data'!$A$3:$A$2194,'Historical_Monthly counts-All'!$D75)&lt;&gt; 0,SUMIFS('Historical_Input Data'!W$3:W$2194,'Historical_Input Data'!$B$3:$B$2194,'Historical_Monthly counts-All'!$C75,'Historical_Input Data'!$A$3:$A$2194,'Historical_Monthly counts-All'!$D75),"")</f>
        <v>15838</v>
      </c>
      <c r="U75">
        <f>IF(SUMIFS('Historical_Input Data'!X$3:X$2194,'Historical_Input Data'!$B$3:$B$2194,'Historical_Monthly counts-All'!$C75,'Historical_Input Data'!$A$3:$A$2194,'Historical_Monthly counts-All'!$D75)&lt;&gt; 0,SUMIFS('Historical_Input Data'!X$3:X$2194,'Historical_Input Data'!$B$3:$B$2194,'Historical_Monthly counts-All'!$C75,'Historical_Input Data'!$A$3:$A$2194,'Historical_Monthly counts-All'!$D75),"")</f>
        <v>4706</v>
      </c>
      <c r="V75" t="str">
        <f>IF(SUMIFS('Historical_Input Data'!Y$3:Y$2194,'Historical_Input Data'!$B$3:$B$2194,'Historical_Monthly counts-All'!$C75,'Historical_Input Data'!$A$3:$A$2194,'Historical_Monthly counts-All'!$D75)&lt;&gt; 0,SUMIFS('Historical_Input Data'!Y$3:Y$2194,'Historical_Input Data'!$B$3:$B$2194,'Historical_Monthly counts-All'!$C75,'Historical_Input Data'!$A$3:$A$2194,'Historical_Monthly counts-All'!$D75),"")</f>
        <v/>
      </c>
      <c r="W75">
        <f>IF(SUMIFS('Historical_Input Data'!Z$3:Z$2194,'Historical_Input Data'!$B$3:$B$2194,'Historical_Monthly counts-All'!$C75,'Historical_Input Data'!$A$3:$A$2194,'Historical_Monthly counts-All'!$D75)&lt;&gt; 0,SUMIFS('Historical_Input Data'!Z$3:Z$2194,'Historical_Input Data'!$B$3:$B$2194,'Historical_Monthly counts-All'!$C75,'Historical_Input Data'!$A$3:$A$2194,'Historical_Monthly counts-All'!$D75),"")</f>
        <v>9467</v>
      </c>
      <c r="X75" t="str">
        <f>IF(SUMIFS('Historical_Input Data'!AA$3:AA$2194,'Historical_Input Data'!$B$3:$B$2194,'Historical_Monthly counts-All'!$C75,'Historical_Input Data'!$A$3:$A$2194,'Historical_Monthly counts-All'!$D75)&lt;&gt; 0,SUMIFS('Historical_Input Data'!AA$3:AA$2194,'Historical_Input Data'!$B$3:$B$2194,'Historical_Monthly counts-All'!$C75,'Historical_Input Data'!$A$3:$A$2194,'Historical_Monthly counts-All'!$D75),"")</f>
        <v/>
      </c>
      <c r="Y75">
        <f>IF(SUMIFS('Historical_Input Data'!AB$3:AB$2194,'Historical_Input Data'!$B$3:$B$2194,'Historical_Monthly counts-All'!$C75,'Historical_Input Data'!$A$3:$A$2194,'Historical_Monthly counts-All'!$D75)&lt;&gt; 0,SUMIFS('Historical_Input Data'!AB$3:AB$2194,'Historical_Input Data'!$B$3:$B$2194,'Historical_Monthly counts-All'!$C75,'Historical_Input Data'!$A$3:$A$2194,'Historical_Monthly counts-All'!$D75),"")</f>
        <v>11401</v>
      </c>
      <c r="Z75">
        <f>IF(SUMIFS('Historical_Input Data'!AC$3:AC$2194,'Historical_Input Data'!$B$3:$B$2194,'Historical_Monthly counts-All'!$C75,'Historical_Input Data'!$A$3:$A$2194,'Historical_Monthly counts-All'!$D75)&lt;&gt; 0,SUMIFS('Historical_Input Data'!AC$3:AC$2194,'Historical_Input Data'!$B$3:$B$2194,'Historical_Monthly counts-All'!$C75,'Historical_Input Data'!$A$3:$A$2194,'Historical_Monthly counts-All'!$D75),"")</f>
        <v>12642</v>
      </c>
      <c r="AA75">
        <f>IF(SUMIFS('Historical_Input Data'!AD$3:AD$2194,'Historical_Input Data'!$B$3:$B$2194,'Historical_Monthly counts-All'!$C75,'Historical_Input Data'!$A$3:$A$2194,'Historical_Monthly counts-All'!$D75)&lt;&gt; 0,SUMIFS('Historical_Input Data'!AD$3:AD$2194,'Historical_Input Data'!$B$3:$B$2194,'Historical_Monthly counts-All'!$C75,'Historical_Input Data'!$A$3:$A$2194,'Historical_Monthly counts-All'!$D75),"")</f>
        <v>1165</v>
      </c>
      <c r="AB75">
        <f>IF(SUMIFS('Historical_Input Data'!AE$3:AE$2194,'Historical_Input Data'!$B$3:$B$2194,'Historical_Monthly counts-All'!$C75,'Historical_Input Data'!$A$3:$A$2194,'Historical_Monthly counts-All'!$D75)&lt;&gt; 0,SUMIFS('Historical_Input Data'!AE$3:AE$2194,'Historical_Input Data'!$B$3:$B$2194,'Historical_Monthly counts-All'!$C75,'Historical_Input Data'!$A$3:$A$2194,'Historical_Monthly counts-All'!$D75),"")</f>
        <v>11443</v>
      </c>
      <c r="AC75">
        <f>IF(SUMIFS('Historical_Input Data'!AF$3:AF$2194,'Historical_Input Data'!$B$3:$B$2194,'Historical_Monthly counts-All'!$C75,'Historical_Input Data'!$A$3:$A$2194,'Historical_Monthly counts-All'!$D75)&lt;&gt; 0,SUMIFS('Historical_Input Data'!AF$3:AF$2194,'Historical_Input Data'!$B$3:$B$2194,'Historical_Monthly counts-All'!$C75,'Historical_Input Data'!$A$3:$A$2194,'Historical_Monthly counts-All'!$D75),"")</f>
        <v>22192</v>
      </c>
      <c r="AD75">
        <f>IF(SUMIFS('Historical_Input Data'!AG$3:AG$2194,'Historical_Input Data'!$B$3:$B$2194,'Historical_Monthly counts-All'!$C75,'Historical_Input Data'!$A$3:$A$2194,'Historical_Monthly counts-All'!$D75)&lt;&gt; 0,SUMIFS('Historical_Input Data'!AG$3:AG$2194,'Historical_Input Data'!$B$3:$B$2194,'Historical_Monthly counts-All'!$C75,'Historical_Input Data'!$A$3:$A$2194,'Historical_Monthly counts-All'!$D75),"")</f>
        <v>17243</v>
      </c>
      <c r="AE75" t="str">
        <f>IF(SUMIFS('Historical_Input Data'!AH$3:AH$2194,'Historical_Input Data'!$B$3:$B$2194,'Historical_Monthly counts-All'!$C75,'Historical_Input Data'!$A$3:$A$2194,'Historical_Monthly counts-All'!$D75)&lt;&gt; 0,SUMIFS('Historical_Input Data'!AH$3:AH$2194,'Historical_Input Data'!$B$3:$B$2194,'Historical_Monthly counts-All'!$C75,'Historical_Input Data'!$A$3:$A$2194,'Historical_Monthly counts-All'!$D75),"")</f>
        <v/>
      </c>
      <c r="AF75">
        <f>IF(SUMIFS('Historical_Input Data'!AI$3:AI$2194,'Historical_Input Data'!$B$3:$B$2194,'Historical_Monthly counts-All'!$C75,'Historical_Input Data'!$A$3:$A$2194,'Historical_Monthly counts-All'!$D75)&lt;&gt; 0,SUMIFS('Historical_Input Data'!AI$3:AI$2194,'Historical_Input Data'!$B$3:$B$2194,'Historical_Monthly counts-All'!$C75,'Historical_Input Data'!$A$3:$A$2194,'Historical_Monthly counts-All'!$D75),"")</f>
        <v>8090</v>
      </c>
      <c r="AG75" t="str">
        <f>IF(SUMIFS('Historical_Input Data'!AJ$3:AJ$2194,'Historical_Input Data'!$B$3:$B$2194,'Historical_Monthly counts-All'!$C75,'Historical_Input Data'!$A$3:$A$2194,'Historical_Monthly counts-All'!$D75)&lt;&gt; 0,SUMIFS('Historical_Input Data'!AJ$3:AJ$2194,'Historical_Input Data'!$B$3:$B$2194,'Historical_Monthly counts-All'!$C75,'Historical_Input Data'!$A$3:$A$2194,'Historical_Monthly counts-All'!$D75),"")</f>
        <v/>
      </c>
      <c r="AH75">
        <f>IF(SUMIFS('Historical_Input Data'!AK$3:AK$2194,'Historical_Input Data'!$B$3:$B$2194,'Historical_Monthly counts-All'!$C75,'Historical_Input Data'!$A$3:$A$2194,'Historical_Monthly counts-All'!$D75)&lt;&gt; 0,SUMIFS('Historical_Input Data'!AK$3:AK$2194,'Historical_Input Data'!$B$3:$B$2194,'Historical_Monthly counts-All'!$C75,'Historical_Input Data'!$A$3:$A$2194,'Historical_Monthly counts-All'!$D75),"")</f>
        <v>32850</v>
      </c>
      <c r="AI75">
        <f>IF(SUMIFS('Historical_Input Data'!AL$3:AL$2194,'Historical_Input Data'!$B$3:$B$2194,'Historical_Monthly counts-All'!$C75,'Historical_Input Data'!$A$3:$A$2194,'Historical_Monthly counts-All'!$D75)&lt;&gt; 0,SUMIFS('Historical_Input Data'!AL$3:AL$2194,'Historical_Input Data'!$B$3:$B$2194,'Historical_Monthly counts-All'!$C75,'Historical_Input Data'!$A$3:$A$2194,'Historical_Monthly counts-All'!$D75),"")</f>
        <v>25183</v>
      </c>
      <c r="AJ75" t="str">
        <f>IF(SUMIFS('Historical_Input Data'!AM$3:AM$2194,'Historical_Input Data'!$B$3:$B$2194,'Historical_Monthly counts-All'!$C75,'Historical_Input Data'!$A$3:$A$2194,'Historical_Monthly counts-All'!$D75)&lt;&gt; 0,SUMIFS('Historical_Input Data'!AM$3:AM$2194,'Historical_Input Data'!$B$3:$B$2194,'Historical_Monthly counts-All'!$C75,'Historical_Input Data'!$A$3:$A$2194,'Historical_Monthly counts-All'!$D75),"")</f>
        <v/>
      </c>
      <c r="AK75" t="str">
        <f>IF(SUMIFS('Historical_Input Data'!AN$3:AN$2194,'Historical_Input Data'!$B$3:$B$2194,'Historical_Monthly counts-All'!$C75,'Historical_Input Data'!$A$3:$A$2194,'Historical_Monthly counts-All'!$D75)&lt;&gt; 0,SUMIFS('Historical_Input Data'!AN$3:AN$2194,'Historical_Input Data'!$B$3:$B$2194,'Historical_Monthly counts-All'!$C75,'Historical_Input Data'!$A$3:$A$2194,'Historical_Monthly counts-All'!$D75),"")</f>
        <v/>
      </c>
      <c r="AL75" t="str">
        <f>IF(SUMIFS('Historical_Input Data'!AO$3:AO$2194,'Historical_Input Data'!$B$3:$B$2194,'Historical_Monthly counts-All'!$C75,'Historical_Input Data'!$A$3:$A$2194,'Historical_Monthly counts-All'!$D75)&lt;&gt; 0,SUMIFS('Historical_Input Data'!AO$3:AO$2194,'Historical_Input Data'!$B$3:$B$2194,'Historical_Monthly counts-All'!$C75,'Historical_Input Data'!$A$3:$A$2194,'Historical_Monthly counts-All'!$D75),"")</f>
        <v/>
      </c>
      <c r="AM75" t="str">
        <f>IF(SUMIFS('Historical_Input Data'!AP$3:AP$2194,'Historical_Input Data'!$B$3:$B$2194,'Historical_Monthly counts-All'!$C75,'Historical_Input Data'!$A$3:$A$2194,'Historical_Monthly counts-All'!$D75)&lt;&gt; 0,SUMIFS('Historical_Input Data'!AP$3:AP$2194,'Historical_Input Data'!$B$3:$B$2194,'Historical_Monthly counts-All'!$C75,'Historical_Input Data'!$A$3:$A$2194,'Historical_Monthly counts-All'!$D75),"")</f>
        <v/>
      </c>
      <c r="AN75">
        <f>IF(SUMIFS('Historical_Input Data'!AQ$3:AQ$2194,'Historical_Input Data'!$B$3:$B$2194,'Historical_Monthly counts-All'!$C75,'Historical_Input Data'!$A$3:$A$2194,'Historical_Monthly counts-All'!$D75)&lt;&gt; 0,SUMIFS('Historical_Input Data'!AQ$3:AQ$2194,'Historical_Input Data'!$B$3:$B$2194,'Historical_Monthly counts-All'!$C75,'Historical_Input Data'!$A$3:$A$2194,'Historical_Monthly counts-All'!$D75),"")</f>
        <v>3380</v>
      </c>
      <c r="AO75">
        <f>IF(SUMIFS('Historical_Input Data'!AR$3:AR$2194,'Historical_Input Data'!$B$3:$B$2194,'Historical_Monthly counts-All'!$C75,'Historical_Input Data'!$A$3:$A$2194,'Historical_Monthly counts-All'!$D75)&lt;&gt; 0,SUMIFS('Historical_Input Data'!AR$3:AR$2194,'Historical_Input Data'!$B$3:$B$2194,'Historical_Monthly counts-All'!$C75,'Historical_Input Data'!$A$3:$A$2194,'Historical_Monthly counts-All'!$D75),"")</f>
        <v>10928</v>
      </c>
      <c r="AP75">
        <f>IF(SUMIFS('Historical_Input Data'!AS$3:AS$2194,'Historical_Input Data'!$B$3:$B$2194,'Historical_Monthly counts-All'!$C75,'Historical_Input Data'!$A$3:$A$2194,'Historical_Monthly counts-All'!$D75)&lt;&gt; 0,SUMIFS('Historical_Input Data'!AS$3:AS$2194,'Historical_Input Data'!$B$3:$B$2194,'Historical_Monthly counts-All'!$C75,'Historical_Input Data'!$A$3:$A$2194,'Historical_Monthly counts-All'!$D75),"")</f>
        <v>36255</v>
      </c>
      <c r="AQ75" t="str">
        <f>IF(SUMIFS('Historical_Input Data'!AT$3:AT$2194,'Historical_Input Data'!$B$3:$B$2194,'Historical_Monthly counts-All'!$C75,'Historical_Input Data'!$A$3:$A$2194,'Historical_Monthly counts-All'!$D75)&lt;&gt; 0,SUMIFS('Historical_Input Data'!AT$3:AT$2194,'Historical_Input Data'!$B$3:$B$2194,'Historical_Monthly counts-All'!$C75,'Historical_Input Data'!$A$3:$A$2194,'Historical_Monthly counts-All'!$D75),"")</f>
        <v/>
      </c>
      <c r="AR75">
        <f>IF(SUMIFS('Historical_Input Data'!AU$3:AU$2194,'Historical_Input Data'!$B$3:$B$2194,'Historical_Monthly counts-All'!$C75,'Historical_Input Data'!$A$3:$A$2194,'Historical_Monthly counts-All'!$D75)&lt;&gt; 0,SUMIFS('Historical_Input Data'!AU$3:AU$2194,'Historical_Input Data'!$B$3:$B$2194,'Historical_Monthly counts-All'!$C75,'Historical_Input Data'!$A$3:$A$2194,'Historical_Monthly counts-All'!$D75),"")</f>
        <v>17387</v>
      </c>
      <c r="AS75">
        <f>IF(SUMIFS('Historical_Input Data'!AV$3:AV$2194,'Historical_Input Data'!$B$3:$B$2194,'Historical_Monthly counts-All'!$C75,'Historical_Input Data'!$A$3:$A$2194,'Historical_Monthly counts-All'!$D75)&lt;&gt; 0,SUMIFS('Historical_Input Data'!AV$3:AV$2194,'Historical_Input Data'!$B$3:$B$2194,'Historical_Monthly counts-All'!$C75,'Historical_Input Data'!$A$3:$A$2194,'Historical_Monthly counts-All'!$D75),"")</f>
        <v>2759</v>
      </c>
      <c r="AT75">
        <f>IF(SUMIFS('Historical_Input Data'!AW$3:AW$2194,'Historical_Input Data'!$B$3:$B$2194,'Historical_Monthly counts-All'!$C75,'Historical_Input Data'!$A$3:$A$2194,'Historical_Monthly counts-All'!$D75)&lt;&gt; 0,SUMIFS('Historical_Input Data'!AW$3:AW$2194,'Historical_Input Data'!$B$3:$B$2194,'Historical_Monthly counts-All'!$C75,'Historical_Input Data'!$A$3:$A$2194,'Historical_Monthly counts-All'!$D75),"")</f>
        <v>5117</v>
      </c>
      <c r="AU75">
        <f>IF(SUMIFS('Historical_Input Data'!AX$3:AX$2194,'Historical_Input Data'!$B$3:$B$2194,'Historical_Monthly counts-All'!$C75,'Historical_Input Data'!$A$3:$A$2194,'Historical_Monthly counts-All'!$D75)&lt;&gt; 0,SUMIFS('Historical_Input Data'!AX$3:AX$2194,'Historical_Input Data'!$B$3:$B$2194,'Historical_Monthly counts-All'!$C75,'Historical_Input Data'!$A$3:$A$2194,'Historical_Monthly counts-All'!$D75),"")</f>
        <v>4686</v>
      </c>
      <c r="AV75">
        <f>IF(SUMIFS('Historical_Input Data'!AY$3:AY$2194,'Historical_Input Data'!$B$3:$B$2194,'Historical_Monthly counts-All'!$C75,'Historical_Input Data'!$A$3:$A$2194,'Historical_Monthly counts-All'!$D75)&lt;&gt; 0,SUMIFS('Historical_Input Data'!AY$3:AY$2194,'Historical_Input Data'!$B$3:$B$2194,'Historical_Monthly counts-All'!$C75,'Historical_Input Data'!$A$3:$A$2194,'Historical_Monthly counts-All'!$D75),"")</f>
        <v>4712</v>
      </c>
      <c r="AW75" t="str">
        <f>IF(SUMIFS('Historical_Input Data'!AZ$3:AZ$2194,'Historical_Input Data'!$B$3:$B$2194,'Historical_Monthly counts-All'!$C75,'Historical_Input Data'!$A$3:$A$2194,'Historical_Monthly counts-All'!$D75)&lt;&gt; 0,SUMIFS('Historical_Input Data'!AZ$3:AZ$2194,'Historical_Input Data'!$B$3:$B$2194,'Historical_Monthly counts-All'!$C75,'Historical_Input Data'!$A$3:$A$2194,'Historical_Monthly counts-All'!$D75),"")</f>
        <v/>
      </c>
      <c r="AX75" t="str">
        <f>IF(SUMIFS('Historical_Input Data'!BA$3:BA$2194,'Historical_Input Data'!$B$3:$B$2194,'Historical_Monthly counts-All'!$C75,'Historical_Input Data'!$A$3:$A$2194,'Historical_Monthly counts-All'!$D75)&lt;&gt; 0,SUMIFS('Historical_Input Data'!BA$3:BA$2194,'Historical_Input Data'!$B$3:$B$2194,'Historical_Monthly counts-All'!$C75,'Historical_Input Data'!$A$3:$A$2194,'Historical_Monthly counts-All'!$D75),"")</f>
        <v/>
      </c>
      <c r="CC75" s="8">
        <v>42675</v>
      </c>
      <c r="CD75" s="198">
        <f t="shared" si="4"/>
        <v>31</v>
      </c>
      <c r="CE75">
        <f t="shared" ref="CE75:CE138" si="5">F75+H75+J75+M75+N75+O75+Q75+R75+S75+T75+U75+W75+Y75+Z75+AC75+AD75+AF75+AH75+AN75+AO75+AP75+AR75+AS75+AT75+AU75+AV75</f>
        <v>278607</v>
      </c>
    </row>
    <row r="76" spans="1:83">
      <c r="A76" t="str">
        <f t="shared" si="3"/>
        <v>December2016</v>
      </c>
      <c r="C76" t="s">
        <v>50</v>
      </c>
      <c r="D76">
        <v>2016</v>
      </c>
      <c r="E76" t="str">
        <f>IF(SUMIFS('Historical_Input Data'!H$3:H$2194,'Historical_Input Data'!$B$3:$B$2194,'Historical_Monthly counts-All'!$C76,'Historical_Input Data'!$A$3:$A$2194,'Historical_Monthly counts-All'!$D76)&lt;&gt; 0,SUMIFS('Historical_Input Data'!H$3:H$2194,'Historical_Input Data'!$B$3:$B$2194,'Historical_Monthly counts-All'!$C76,'Historical_Input Data'!$A$3:$A$2194,'Historical_Monthly counts-All'!$D76),"")</f>
        <v/>
      </c>
      <c r="F76">
        <f>IF(SUMIFS('Historical_Input Data'!I$3:I$2194,'Historical_Input Data'!$B$3:$B$2194,'Historical_Monthly counts-All'!$C76,'Historical_Input Data'!$A$3:$A$2194,'Historical_Monthly counts-All'!$D76)&lt;&gt; 0,SUMIFS('Historical_Input Data'!I$3:I$2194,'Historical_Input Data'!$B$3:$B$2194,'Historical_Monthly counts-All'!$C76,'Historical_Input Data'!$A$3:$A$2194,'Historical_Monthly counts-All'!$D76),"")</f>
        <v>8985</v>
      </c>
      <c r="G76">
        <f>IF(SUMIFS('Historical_Input Data'!J$3:J$2194,'Historical_Input Data'!$B$3:$B$2194,'Historical_Monthly counts-All'!$C76,'Historical_Input Data'!$A$3:$A$2194,'Historical_Monthly counts-All'!$D76)&lt;&gt; 0,SUMIFS('Historical_Input Data'!J$3:J$2194,'Historical_Input Data'!$B$3:$B$2194,'Historical_Monthly counts-All'!$C76,'Historical_Input Data'!$A$3:$A$2194,'Historical_Monthly counts-All'!$D76),"")</f>
        <v>5758</v>
      </c>
      <c r="H76">
        <f>IF(SUMIFS('Historical_Input Data'!K$3:K$2194,'Historical_Input Data'!$B$3:$B$2194,'Historical_Monthly counts-All'!$C76,'Historical_Input Data'!$A$3:$A$2194,'Historical_Monthly counts-All'!$D76)&lt;&gt; 0,SUMIFS('Historical_Input Data'!K$3:K$2194,'Historical_Input Data'!$B$3:$B$2194,'Historical_Monthly counts-All'!$C76,'Historical_Input Data'!$A$3:$A$2194,'Historical_Monthly counts-All'!$D76),"")</f>
        <v>9287</v>
      </c>
      <c r="I76" t="str">
        <f>IF(SUMIFS('Historical_Input Data'!L$3:L$2194,'Historical_Input Data'!$B$3:$B$2194,'Historical_Monthly counts-All'!$C76,'Historical_Input Data'!$A$3:$A$2194,'Historical_Monthly counts-All'!$D76)&lt;&gt; 0,SUMIFS('Historical_Input Data'!L$3:L$2194,'Historical_Input Data'!$B$3:$B$2194,'Historical_Monthly counts-All'!$C76,'Historical_Input Data'!$A$3:$A$2194,'Historical_Monthly counts-All'!$D76),"")</f>
        <v/>
      </c>
      <c r="J76">
        <f>IF(SUMIFS('Historical_Input Data'!M$3:M$2194,'Historical_Input Data'!$B$3:$B$2194,'Historical_Monthly counts-All'!$C76,'Historical_Input Data'!$A$3:$A$2194,'Historical_Monthly counts-All'!$D76)&lt;&gt; 0,SUMIFS('Historical_Input Data'!M$3:M$2194,'Historical_Input Data'!$B$3:$B$2194,'Historical_Monthly counts-All'!$C76,'Historical_Input Data'!$A$3:$A$2194,'Historical_Monthly counts-All'!$D76),"")</f>
        <v>4419</v>
      </c>
      <c r="K76" t="str">
        <f>IF(SUMIFS('Historical_Input Data'!N$3:N$2194,'Historical_Input Data'!$B$3:$B$2194,'Historical_Monthly counts-All'!$C76,'Historical_Input Data'!$A$3:$A$2194,'Historical_Monthly counts-All'!$D76)&lt;&gt; 0,SUMIFS('Historical_Input Data'!N$3:N$2194,'Historical_Input Data'!$B$3:$B$2194,'Historical_Monthly counts-All'!$C76,'Historical_Input Data'!$A$3:$A$2194,'Historical_Monthly counts-All'!$D76),"")</f>
        <v/>
      </c>
      <c r="L76">
        <f>IF(SUMIFS('Historical_Input Data'!O$3:O$2194,'Historical_Input Data'!$B$3:$B$2194,'Historical_Monthly counts-All'!$C76,'Historical_Input Data'!$A$3:$A$2194,'Historical_Monthly counts-All'!$D76)&lt;&gt; 0,SUMIFS('Historical_Input Data'!O$3:O$2194,'Historical_Input Data'!$B$3:$B$2194,'Historical_Monthly counts-All'!$C76,'Historical_Input Data'!$A$3:$A$2194,'Historical_Monthly counts-All'!$D76),"")</f>
        <v>1236</v>
      </c>
      <c r="M76">
        <f>IF(SUMIFS('Historical_Input Data'!P$3:P$2194,'Historical_Input Data'!$B$3:$B$2194,'Historical_Monthly counts-All'!$C76,'Historical_Input Data'!$A$3:$A$2194,'Historical_Monthly counts-All'!$D76)&lt;&gt; 0,SUMIFS('Historical_Input Data'!P$3:P$2194,'Historical_Input Data'!$B$3:$B$2194,'Historical_Monthly counts-All'!$C76,'Historical_Input Data'!$A$3:$A$2194,'Historical_Monthly counts-All'!$D76),"")</f>
        <v>13732</v>
      </c>
      <c r="N76">
        <f>IF(SUMIFS('Historical_Input Data'!Q$3:Q$2194,'Historical_Input Data'!$B$3:$B$2194,'Historical_Monthly counts-All'!$C76,'Historical_Input Data'!$A$3:$A$2194,'Historical_Monthly counts-All'!$D76)&lt;&gt; 0,SUMIFS('Historical_Input Data'!Q$3:Q$2194,'Historical_Input Data'!$B$3:$B$2194,'Historical_Monthly counts-All'!$C76,'Historical_Input Data'!$A$3:$A$2194,'Historical_Monthly counts-All'!$D76),"")</f>
        <v>9772</v>
      </c>
      <c r="O76">
        <f>IF(SUMIFS('Historical_Input Data'!R$3:R$2194,'Historical_Input Data'!$B$3:$B$2194,'Historical_Monthly counts-All'!$C76,'Historical_Input Data'!$A$3:$A$2194,'Historical_Monthly counts-All'!$D76)&lt;&gt; 0,SUMIFS('Historical_Input Data'!R$3:R$2194,'Historical_Input Data'!$B$3:$B$2194,'Historical_Monthly counts-All'!$C76,'Historical_Input Data'!$A$3:$A$2194,'Historical_Monthly counts-All'!$D76),"")</f>
        <v>1955</v>
      </c>
      <c r="P76">
        <f>IF(SUMIFS('Historical_Input Data'!S$3:S$2194,'Historical_Input Data'!$B$3:$B$2194,'Historical_Monthly counts-All'!$C76,'Historical_Input Data'!$A$3:$A$2194,'Historical_Monthly counts-All'!$D76)&lt;&gt; 0,SUMIFS('Historical_Input Data'!S$3:S$2194,'Historical_Input Data'!$B$3:$B$2194,'Historical_Monthly counts-All'!$C76,'Historical_Input Data'!$A$3:$A$2194,'Historical_Monthly counts-All'!$D76),"")</f>
        <v>3388</v>
      </c>
      <c r="Q76">
        <f>IF(SUMIFS('Historical_Input Data'!T$3:T$2194,'Historical_Input Data'!$B$3:$B$2194,'Historical_Monthly counts-All'!$C76,'Historical_Input Data'!$A$3:$A$2194,'Historical_Monthly counts-All'!$D76)&lt;&gt; 0,SUMIFS('Historical_Input Data'!T$3:T$2194,'Historical_Input Data'!$B$3:$B$2194,'Historical_Monthly counts-All'!$C76,'Historical_Input Data'!$A$3:$A$2194,'Historical_Monthly counts-All'!$D76),"")</f>
        <v>2775</v>
      </c>
      <c r="R76">
        <f>IF(SUMIFS('Historical_Input Data'!U$3:U$2194,'Historical_Input Data'!$B$3:$B$2194,'Historical_Monthly counts-All'!$C76,'Historical_Input Data'!$A$3:$A$2194,'Historical_Monthly counts-All'!$D76)&lt;&gt; 0,SUMIFS('Historical_Input Data'!U$3:U$2194,'Historical_Input Data'!$B$3:$B$2194,'Historical_Monthly counts-All'!$C76,'Historical_Input Data'!$A$3:$A$2194,'Historical_Monthly counts-All'!$D76),"")</f>
        <v>1091</v>
      </c>
      <c r="S76">
        <f>IF(SUMIFS('Historical_Input Data'!V$3:V$2194,'Historical_Input Data'!$B$3:$B$2194,'Historical_Monthly counts-All'!$C76,'Historical_Input Data'!$A$3:$A$2194,'Historical_Monthly counts-All'!$D76)&lt;&gt; 0,SUMIFS('Historical_Input Data'!V$3:V$2194,'Historical_Input Data'!$B$3:$B$2194,'Historical_Monthly counts-All'!$C76,'Historical_Input Data'!$A$3:$A$2194,'Historical_Monthly counts-All'!$D76),"")</f>
        <v>3918</v>
      </c>
      <c r="T76">
        <f>IF(SUMIFS('Historical_Input Data'!W$3:W$2194,'Historical_Input Data'!$B$3:$B$2194,'Historical_Monthly counts-All'!$C76,'Historical_Input Data'!$A$3:$A$2194,'Historical_Monthly counts-All'!$D76)&lt;&gt; 0,SUMIFS('Historical_Input Data'!W$3:W$2194,'Historical_Input Data'!$B$3:$B$2194,'Historical_Monthly counts-All'!$C76,'Historical_Input Data'!$A$3:$A$2194,'Historical_Monthly counts-All'!$D76),"")</f>
        <v>13943</v>
      </c>
      <c r="U76">
        <f>IF(SUMIFS('Historical_Input Data'!X$3:X$2194,'Historical_Input Data'!$B$3:$B$2194,'Historical_Monthly counts-All'!$C76,'Historical_Input Data'!$A$3:$A$2194,'Historical_Monthly counts-All'!$D76)&lt;&gt; 0,SUMIFS('Historical_Input Data'!X$3:X$2194,'Historical_Input Data'!$B$3:$B$2194,'Historical_Monthly counts-All'!$C76,'Historical_Input Data'!$A$3:$A$2194,'Historical_Monthly counts-All'!$D76),"")</f>
        <v>4472</v>
      </c>
      <c r="V76" t="str">
        <f>IF(SUMIFS('Historical_Input Data'!Y$3:Y$2194,'Historical_Input Data'!$B$3:$B$2194,'Historical_Monthly counts-All'!$C76,'Historical_Input Data'!$A$3:$A$2194,'Historical_Monthly counts-All'!$D76)&lt;&gt; 0,SUMIFS('Historical_Input Data'!Y$3:Y$2194,'Historical_Input Data'!$B$3:$B$2194,'Historical_Monthly counts-All'!$C76,'Historical_Input Data'!$A$3:$A$2194,'Historical_Monthly counts-All'!$D76),"")</f>
        <v/>
      </c>
      <c r="W76">
        <f>IF(SUMIFS('Historical_Input Data'!Z$3:Z$2194,'Historical_Input Data'!$B$3:$B$2194,'Historical_Monthly counts-All'!$C76,'Historical_Input Data'!$A$3:$A$2194,'Historical_Monthly counts-All'!$D76)&lt;&gt; 0,SUMIFS('Historical_Input Data'!Z$3:Z$2194,'Historical_Input Data'!$B$3:$B$2194,'Historical_Monthly counts-All'!$C76,'Historical_Input Data'!$A$3:$A$2194,'Historical_Monthly counts-All'!$D76),"")</f>
        <v>8469</v>
      </c>
      <c r="X76" t="str">
        <f>IF(SUMIFS('Historical_Input Data'!AA$3:AA$2194,'Historical_Input Data'!$B$3:$B$2194,'Historical_Monthly counts-All'!$C76,'Historical_Input Data'!$A$3:$A$2194,'Historical_Monthly counts-All'!$D76)&lt;&gt; 0,SUMIFS('Historical_Input Data'!AA$3:AA$2194,'Historical_Input Data'!$B$3:$B$2194,'Historical_Monthly counts-All'!$C76,'Historical_Input Data'!$A$3:$A$2194,'Historical_Monthly counts-All'!$D76),"")</f>
        <v/>
      </c>
      <c r="Y76">
        <f>IF(SUMIFS('Historical_Input Data'!AB$3:AB$2194,'Historical_Input Data'!$B$3:$B$2194,'Historical_Monthly counts-All'!$C76,'Historical_Input Data'!$A$3:$A$2194,'Historical_Monthly counts-All'!$D76)&lt;&gt; 0,SUMIFS('Historical_Input Data'!AB$3:AB$2194,'Historical_Input Data'!$B$3:$B$2194,'Historical_Monthly counts-All'!$C76,'Historical_Input Data'!$A$3:$A$2194,'Historical_Monthly counts-All'!$D76),"")</f>
        <v>11246</v>
      </c>
      <c r="Z76">
        <f>IF(SUMIFS('Historical_Input Data'!AC$3:AC$2194,'Historical_Input Data'!$B$3:$B$2194,'Historical_Monthly counts-All'!$C76,'Historical_Input Data'!$A$3:$A$2194,'Historical_Monthly counts-All'!$D76)&lt;&gt; 0,SUMIFS('Historical_Input Data'!AC$3:AC$2194,'Historical_Input Data'!$B$3:$B$2194,'Historical_Monthly counts-All'!$C76,'Historical_Input Data'!$A$3:$A$2194,'Historical_Monthly counts-All'!$D76),"")</f>
        <v>13631</v>
      </c>
      <c r="AA76">
        <f>IF(SUMIFS('Historical_Input Data'!AD$3:AD$2194,'Historical_Input Data'!$B$3:$B$2194,'Historical_Monthly counts-All'!$C76,'Historical_Input Data'!$A$3:$A$2194,'Historical_Monthly counts-All'!$D76)&lt;&gt; 0,SUMIFS('Historical_Input Data'!AD$3:AD$2194,'Historical_Input Data'!$B$3:$B$2194,'Historical_Monthly counts-All'!$C76,'Historical_Input Data'!$A$3:$A$2194,'Historical_Monthly counts-All'!$D76),"")</f>
        <v>1421</v>
      </c>
      <c r="AB76">
        <f>IF(SUMIFS('Historical_Input Data'!AE$3:AE$2194,'Historical_Input Data'!$B$3:$B$2194,'Historical_Monthly counts-All'!$C76,'Historical_Input Data'!$A$3:$A$2194,'Historical_Monthly counts-All'!$D76)&lt;&gt; 0,SUMIFS('Historical_Input Data'!AE$3:AE$2194,'Historical_Input Data'!$B$3:$B$2194,'Historical_Monthly counts-All'!$C76,'Historical_Input Data'!$A$3:$A$2194,'Historical_Monthly counts-All'!$D76),"")</f>
        <v>10462</v>
      </c>
      <c r="AC76">
        <f>IF(SUMIFS('Historical_Input Data'!AF$3:AF$2194,'Historical_Input Data'!$B$3:$B$2194,'Historical_Monthly counts-All'!$C76,'Historical_Input Data'!$A$3:$A$2194,'Historical_Monthly counts-All'!$D76)&lt;&gt; 0,SUMIFS('Historical_Input Data'!AF$3:AF$2194,'Historical_Input Data'!$B$3:$B$2194,'Historical_Monthly counts-All'!$C76,'Historical_Input Data'!$A$3:$A$2194,'Historical_Monthly counts-All'!$D76),"")</f>
        <v>19719</v>
      </c>
      <c r="AD76">
        <f>IF(SUMIFS('Historical_Input Data'!AG$3:AG$2194,'Historical_Input Data'!$B$3:$B$2194,'Historical_Monthly counts-All'!$C76,'Historical_Input Data'!$A$3:$A$2194,'Historical_Monthly counts-All'!$D76)&lt;&gt; 0,SUMIFS('Historical_Input Data'!AG$3:AG$2194,'Historical_Input Data'!$B$3:$B$2194,'Historical_Monthly counts-All'!$C76,'Historical_Input Data'!$A$3:$A$2194,'Historical_Monthly counts-All'!$D76),"")</f>
        <v>17549</v>
      </c>
      <c r="AE76" t="str">
        <f>IF(SUMIFS('Historical_Input Data'!AH$3:AH$2194,'Historical_Input Data'!$B$3:$B$2194,'Historical_Monthly counts-All'!$C76,'Historical_Input Data'!$A$3:$A$2194,'Historical_Monthly counts-All'!$D76)&lt;&gt; 0,SUMIFS('Historical_Input Data'!AH$3:AH$2194,'Historical_Input Data'!$B$3:$B$2194,'Historical_Monthly counts-All'!$C76,'Historical_Input Data'!$A$3:$A$2194,'Historical_Monthly counts-All'!$D76),"")</f>
        <v/>
      </c>
      <c r="AF76">
        <f>IF(SUMIFS('Historical_Input Data'!AI$3:AI$2194,'Historical_Input Data'!$B$3:$B$2194,'Historical_Monthly counts-All'!$C76,'Historical_Input Data'!$A$3:$A$2194,'Historical_Monthly counts-All'!$D76)&lt;&gt; 0,SUMIFS('Historical_Input Data'!AI$3:AI$2194,'Historical_Input Data'!$B$3:$B$2194,'Historical_Monthly counts-All'!$C76,'Historical_Input Data'!$A$3:$A$2194,'Historical_Monthly counts-All'!$D76),"")</f>
        <v>8978</v>
      </c>
      <c r="AG76" t="str">
        <f>IF(SUMIFS('Historical_Input Data'!AJ$3:AJ$2194,'Historical_Input Data'!$B$3:$B$2194,'Historical_Monthly counts-All'!$C76,'Historical_Input Data'!$A$3:$A$2194,'Historical_Monthly counts-All'!$D76)&lt;&gt; 0,SUMIFS('Historical_Input Data'!AJ$3:AJ$2194,'Historical_Input Data'!$B$3:$B$2194,'Historical_Monthly counts-All'!$C76,'Historical_Input Data'!$A$3:$A$2194,'Historical_Monthly counts-All'!$D76),"")</f>
        <v/>
      </c>
      <c r="AH76">
        <f>IF(SUMIFS('Historical_Input Data'!AK$3:AK$2194,'Historical_Input Data'!$B$3:$B$2194,'Historical_Monthly counts-All'!$C76,'Historical_Input Data'!$A$3:$A$2194,'Historical_Monthly counts-All'!$D76)&lt;&gt; 0,SUMIFS('Historical_Input Data'!AK$3:AK$2194,'Historical_Input Data'!$B$3:$B$2194,'Historical_Monthly counts-All'!$C76,'Historical_Input Data'!$A$3:$A$2194,'Historical_Monthly counts-All'!$D76),"")</f>
        <v>34188</v>
      </c>
      <c r="AI76">
        <f>IF(SUMIFS('Historical_Input Data'!AL$3:AL$2194,'Historical_Input Data'!$B$3:$B$2194,'Historical_Monthly counts-All'!$C76,'Historical_Input Data'!$A$3:$A$2194,'Historical_Monthly counts-All'!$D76)&lt;&gt; 0,SUMIFS('Historical_Input Data'!AL$3:AL$2194,'Historical_Input Data'!$B$3:$B$2194,'Historical_Monthly counts-All'!$C76,'Historical_Input Data'!$A$3:$A$2194,'Historical_Monthly counts-All'!$D76),"")</f>
        <v>26365</v>
      </c>
      <c r="AJ76" t="str">
        <f>IF(SUMIFS('Historical_Input Data'!AM$3:AM$2194,'Historical_Input Data'!$B$3:$B$2194,'Historical_Monthly counts-All'!$C76,'Historical_Input Data'!$A$3:$A$2194,'Historical_Monthly counts-All'!$D76)&lt;&gt; 0,SUMIFS('Historical_Input Data'!AM$3:AM$2194,'Historical_Input Data'!$B$3:$B$2194,'Historical_Monthly counts-All'!$C76,'Historical_Input Data'!$A$3:$A$2194,'Historical_Monthly counts-All'!$D76),"")</f>
        <v/>
      </c>
      <c r="AK76" t="str">
        <f>IF(SUMIFS('Historical_Input Data'!AN$3:AN$2194,'Historical_Input Data'!$B$3:$B$2194,'Historical_Monthly counts-All'!$C76,'Historical_Input Data'!$A$3:$A$2194,'Historical_Monthly counts-All'!$D76)&lt;&gt; 0,SUMIFS('Historical_Input Data'!AN$3:AN$2194,'Historical_Input Data'!$B$3:$B$2194,'Historical_Monthly counts-All'!$C76,'Historical_Input Data'!$A$3:$A$2194,'Historical_Monthly counts-All'!$D76),"")</f>
        <v/>
      </c>
      <c r="AL76" t="str">
        <f>IF(SUMIFS('Historical_Input Data'!AO$3:AO$2194,'Historical_Input Data'!$B$3:$B$2194,'Historical_Monthly counts-All'!$C76,'Historical_Input Data'!$A$3:$A$2194,'Historical_Monthly counts-All'!$D76)&lt;&gt; 0,SUMIFS('Historical_Input Data'!AO$3:AO$2194,'Historical_Input Data'!$B$3:$B$2194,'Historical_Monthly counts-All'!$C76,'Historical_Input Data'!$A$3:$A$2194,'Historical_Monthly counts-All'!$D76),"")</f>
        <v/>
      </c>
      <c r="AM76" t="str">
        <f>IF(SUMIFS('Historical_Input Data'!AP$3:AP$2194,'Historical_Input Data'!$B$3:$B$2194,'Historical_Monthly counts-All'!$C76,'Historical_Input Data'!$A$3:$A$2194,'Historical_Monthly counts-All'!$D76)&lt;&gt; 0,SUMIFS('Historical_Input Data'!AP$3:AP$2194,'Historical_Input Data'!$B$3:$B$2194,'Historical_Monthly counts-All'!$C76,'Historical_Input Data'!$A$3:$A$2194,'Historical_Monthly counts-All'!$D76),"")</f>
        <v/>
      </c>
      <c r="AN76">
        <f>IF(SUMIFS('Historical_Input Data'!AQ$3:AQ$2194,'Historical_Input Data'!$B$3:$B$2194,'Historical_Monthly counts-All'!$C76,'Historical_Input Data'!$A$3:$A$2194,'Historical_Monthly counts-All'!$D76)&lt;&gt; 0,SUMIFS('Historical_Input Data'!AQ$3:AQ$2194,'Historical_Input Data'!$B$3:$B$2194,'Historical_Monthly counts-All'!$C76,'Historical_Input Data'!$A$3:$A$2194,'Historical_Monthly counts-All'!$D76),"")</f>
        <v>3504</v>
      </c>
      <c r="AO76">
        <f>IF(SUMIFS('Historical_Input Data'!AR$3:AR$2194,'Historical_Input Data'!$B$3:$B$2194,'Historical_Monthly counts-All'!$C76,'Historical_Input Data'!$A$3:$A$2194,'Historical_Monthly counts-All'!$D76)&lt;&gt; 0,SUMIFS('Historical_Input Data'!AR$3:AR$2194,'Historical_Input Data'!$B$3:$B$2194,'Historical_Monthly counts-All'!$C76,'Historical_Input Data'!$A$3:$A$2194,'Historical_Monthly counts-All'!$D76),"")</f>
        <v>8609</v>
      </c>
      <c r="AP76">
        <f>IF(SUMIFS('Historical_Input Data'!AS$3:AS$2194,'Historical_Input Data'!$B$3:$B$2194,'Historical_Monthly counts-All'!$C76,'Historical_Input Data'!$A$3:$A$2194,'Historical_Monthly counts-All'!$D76)&lt;&gt; 0,SUMIFS('Historical_Input Data'!AS$3:AS$2194,'Historical_Input Data'!$B$3:$B$2194,'Historical_Monthly counts-All'!$C76,'Historical_Input Data'!$A$3:$A$2194,'Historical_Monthly counts-All'!$D76),"")</f>
        <v>39183</v>
      </c>
      <c r="AQ76" t="str">
        <f>IF(SUMIFS('Historical_Input Data'!AT$3:AT$2194,'Historical_Input Data'!$B$3:$B$2194,'Historical_Monthly counts-All'!$C76,'Historical_Input Data'!$A$3:$A$2194,'Historical_Monthly counts-All'!$D76)&lt;&gt; 0,SUMIFS('Historical_Input Data'!AT$3:AT$2194,'Historical_Input Data'!$B$3:$B$2194,'Historical_Monthly counts-All'!$C76,'Historical_Input Data'!$A$3:$A$2194,'Historical_Monthly counts-All'!$D76),"")</f>
        <v/>
      </c>
      <c r="AR76">
        <f>IF(SUMIFS('Historical_Input Data'!AU$3:AU$2194,'Historical_Input Data'!$B$3:$B$2194,'Historical_Monthly counts-All'!$C76,'Historical_Input Data'!$A$3:$A$2194,'Historical_Monthly counts-All'!$D76)&lt;&gt; 0,SUMIFS('Historical_Input Data'!AU$3:AU$2194,'Historical_Input Data'!$B$3:$B$2194,'Historical_Monthly counts-All'!$C76,'Historical_Input Data'!$A$3:$A$2194,'Historical_Monthly counts-All'!$D76),"")</f>
        <v>21519</v>
      </c>
      <c r="AS76">
        <f>IF(SUMIFS('Historical_Input Data'!AV$3:AV$2194,'Historical_Input Data'!$B$3:$B$2194,'Historical_Monthly counts-All'!$C76,'Historical_Input Data'!$A$3:$A$2194,'Historical_Monthly counts-All'!$D76)&lt;&gt; 0,SUMIFS('Historical_Input Data'!AV$3:AV$2194,'Historical_Input Data'!$B$3:$B$2194,'Historical_Monthly counts-All'!$C76,'Historical_Input Data'!$A$3:$A$2194,'Historical_Monthly counts-All'!$D76),"")</f>
        <v>3807</v>
      </c>
      <c r="AT76">
        <f>IF(SUMIFS('Historical_Input Data'!AW$3:AW$2194,'Historical_Input Data'!$B$3:$B$2194,'Historical_Monthly counts-All'!$C76,'Historical_Input Data'!$A$3:$A$2194,'Historical_Monthly counts-All'!$D76)&lt;&gt; 0,SUMIFS('Historical_Input Data'!AW$3:AW$2194,'Historical_Input Data'!$B$3:$B$2194,'Historical_Monthly counts-All'!$C76,'Historical_Input Data'!$A$3:$A$2194,'Historical_Monthly counts-All'!$D76),"")</f>
        <v>5296</v>
      </c>
      <c r="AU76">
        <f>IF(SUMIFS('Historical_Input Data'!AX$3:AX$2194,'Historical_Input Data'!$B$3:$B$2194,'Historical_Monthly counts-All'!$C76,'Historical_Input Data'!$A$3:$A$2194,'Historical_Monthly counts-All'!$D76)&lt;&gt; 0,SUMIFS('Historical_Input Data'!AX$3:AX$2194,'Historical_Input Data'!$B$3:$B$2194,'Historical_Monthly counts-All'!$C76,'Historical_Input Data'!$A$3:$A$2194,'Historical_Monthly counts-All'!$D76),"")</f>
        <v>4072</v>
      </c>
      <c r="AV76">
        <f>IF(SUMIFS('Historical_Input Data'!AY$3:AY$2194,'Historical_Input Data'!$B$3:$B$2194,'Historical_Monthly counts-All'!$C76,'Historical_Input Data'!$A$3:$A$2194,'Historical_Monthly counts-All'!$D76)&lt;&gt; 0,SUMIFS('Historical_Input Data'!AY$3:AY$2194,'Historical_Input Data'!$B$3:$B$2194,'Historical_Monthly counts-All'!$C76,'Historical_Input Data'!$A$3:$A$2194,'Historical_Monthly counts-All'!$D76),"")</f>
        <v>4600</v>
      </c>
      <c r="AW76" t="str">
        <f>IF(SUMIFS('Historical_Input Data'!AZ$3:AZ$2194,'Historical_Input Data'!$B$3:$B$2194,'Historical_Monthly counts-All'!$C76,'Historical_Input Data'!$A$3:$A$2194,'Historical_Monthly counts-All'!$D76)&lt;&gt; 0,SUMIFS('Historical_Input Data'!AZ$3:AZ$2194,'Historical_Input Data'!$B$3:$B$2194,'Historical_Monthly counts-All'!$C76,'Historical_Input Data'!$A$3:$A$2194,'Historical_Monthly counts-All'!$D76),"")</f>
        <v/>
      </c>
      <c r="AX76" t="str">
        <f>IF(SUMIFS('Historical_Input Data'!BA$3:BA$2194,'Historical_Input Data'!$B$3:$B$2194,'Historical_Monthly counts-All'!$C76,'Historical_Input Data'!$A$3:$A$2194,'Historical_Monthly counts-All'!$D76)&lt;&gt; 0,SUMIFS('Historical_Input Data'!BA$3:BA$2194,'Historical_Input Data'!$B$3:$B$2194,'Historical_Monthly counts-All'!$C76,'Historical_Input Data'!$A$3:$A$2194,'Historical_Monthly counts-All'!$D76),"")</f>
        <v/>
      </c>
      <c r="CC76" s="8">
        <v>42705</v>
      </c>
      <c r="CD76" s="198">
        <f t="shared" si="4"/>
        <v>32</v>
      </c>
      <c r="CE76">
        <f t="shared" si="5"/>
        <v>278719</v>
      </c>
    </row>
    <row r="77" spans="1:83">
      <c r="A77" t="str">
        <f t="shared" si="3"/>
        <v>January2017</v>
      </c>
      <c r="C77" t="s">
        <v>53</v>
      </c>
      <c r="D77">
        <v>2017</v>
      </c>
      <c r="E77" t="str">
        <f>IF(SUMIFS('Historical_Input Data'!H$3:H$2194,'Historical_Input Data'!$B$3:$B$2194,'Historical_Monthly counts-All'!$C77,'Historical_Input Data'!$A$3:$A$2194,'Historical_Monthly counts-All'!$D77)&lt;&gt; 0,SUMIFS('Historical_Input Data'!H$3:H$2194,'Historical_Input Data'!$B$3:$B$2194,'Historical_Monthly counts-All'!$C77,'Historical_Input Data'!$A$3:$A$2194,'Historical_Monthly counts-All'!$D77),"")</f>
        <v/>
      </c>
      <c r="F77">
        <f>IF(SUMIFS('Historical_Input Data'!I$3:I$2194,'Historical_Input Data'!$B$3:$B$2194,'Historical_Monthly counts-All'!$C77,'Historical_Input Data'!$A$3:$A$2194,'Historical_Monthly counts-All'!$D77)&lt;&gt; 0,SUMIFS('Historical_Input Data'!I$3:I$2194,'Historical_Input Data'!$B$3:$B$2194,'Historical_Monthly counts-All'!$C77,'Historical_Input Data'!$A$3:$A$2194,'Historical_Monthly counts-All'!$D77),"")</f>
        <v>10513</v>
      </c>
      <c r="G77">
        <f>IF(SUMIFS('Historical_Input Data'!J$3:J$2194,'Historical_Input Data'!$B$3:$B$2194,'Historical_Monthly counts-All'!$C77,'Historical_Input Data'!$A$3:$A$2194,'Historical_Monthly counts-All'!$D77)&lt;&gt; 0,SUMIFS('Historical_Input Data'!J$3:J$2194,'Historical_Input Data'!$B$3:$B$2194,'Historical_Monthly counts-All'!$C77,'Historical_Input Data'!$A$3:$A$2194,'Historical_Monthly counts-All'!$D77),"")</f>
        <v>5807</v>
      </c>
      <c r="H77">
        <f>IF(SUMIFS('Historical_Input Data'!K$3:K$2194,'Historical_Input Data'!$B$3:$B$2194,'Historical_Monthly counts-All'!$C77,'Historical_Input Data'!$A$3:$A$2194,'Historical_Monthly counts-All'!$D77)&lt;&gt; 0,SUMIFS('Historical_Input Data'!K$3:K$2194,'Historical_Input Data'!$B$3:$B$2194,'Historical_Monthly counts-All'!$C77,'Historical_Input Data'!$A$3:$A$2194,'Historical_Monthly counts-All'!$D77),"")</f>
        <v>10099</v>
      </c>
      <c r="I77" t="str">
        <f>IF(SUMIFS('Historical_Input Data'!L$3:L$2194,'Historical_Input Data'!$B$3:$B$2194,'Historical_Monthly counts-All'!$C77,'Historical_Input Data'!$A$3:$A$2194,'Historical_Monthly counts-All'!$D77)&lt;&gt; 0,SUMIFS('Historical_Input Data'!L$3:L$2194,'Historical_Input Data'!$B$3:$B$2194,'Historical_Monthly counts-All'!$C77,'Historical_Input Data'!$A$3:$A$2194,'Historical_Monthly counts-All'!$D77),"")</f>
        <v/>
      </c>
      <c r="J77">
        <f>IF(SUMIFS('Historical_Input Data'!M$3:M$2194,'Historical_Input Data'!$B$3:$B$2194,'Historical_Monthly counts-All'!$C77,'Historical_Input Data'!$A$3:$A$2194,'Historical_Monthly counts-All'!$D77)&lt;&gt; 0,SUMIFS('Historical_Input Data'!M$3:M$2194,'Historical_Input Data'!$B$3:$B$2194,'Historical_Monthly counts-All'!$C77,'Historical_Input Data'!$A$3:$A$2194,'Historical_Monthly counts-All'!$D77),"")</f>
        <v>4278</v>
      </c>
      <c r="K77" t="str">
        <f>IF(SUMIFS('Historical_Input Data'!N$3:N$2194,'Historical_Input Data'!$B$3:$B$2194,'Historical_Monthly counts-All'!$C77,'Historical_Input Data'!$A$3:$A$2194,'Historical_Monthly counts-All'!$D77)&lt;&gt; 0,SUMIFS('Historical_Input Data'!N$3:N$2194,'Historical_Input Data'!$B$3:$B$2194,'Historical_Monthly counts-All'!$C77,'Historical_Input Data'!$A$3:$A$2194,'Historical_Monthly counts-All'!$D77),"")</f>
        <v/>
      </c>
      <c r="L77">
        <f>IF(SUMIFS('Historical_Input Data'!O$3:O$2194,'Historical_Input Data'!$B$3:$B$2194,'Historical_Monthly counts-All'!$C77,'Historical_Input Data'!$A$3:$A$2194,'Historical_Monthly counts-All'!$D77)&lt;&gt; 0,SUMIFS('Historical_Input Data'!O$3:O$2194,'Historical_Input Data'!$B$3:$B$2194,'Historical_Monthly counts-All'!$C77,'Historical_Input Data'!$A$3:$A$2194,'Historical_Monthly counts-All'!$D77),"")</f>
        <v>1245</v>
      </c>
      <c r="M77">
        <f>IF(SUMIFS('Historical_Input Data'!P$3:P$2194,'Historical_Input Data'!$B$3:$B$2194,'Historical_Monthly counts-All'!$C77,'Historical_Input Data'!$A$3:$A$2194,'Historical_Monthly counts-All'!$D77)&lt;&gt; 0,SUMIFS('Historical_Input Data'!P$3:P$2194,'Historical_Input Data'!$B$3:$B$2194,'Historical_Monthly counts-All'!$C77,'Historical_Input Data'!$A$3:$A$2194,'Historical_Monthly counts-All'!$D77),"")</f>
        <v>13938</v>
      </c>
      <c r="N77">
        <f>IF(SUMIFS('Historical_Input Data'!Q$3:Q$2194,'Historical_Input Data'!$B$3:$B$2194,'Historical_Monthly counts-All'!$C77,'Historical_Input Data'!$A$3:$A$2194,'Historical_Monthly counts-All'!$D77)&lt;&gt; 0,SUMIFS('Historical_Input Data'!Q$3:Q$2194,'Historical_Input Data'!$B$3:$B$2194,'Historical_Monthly counts-All'!$C77,'Historical_Input Data'!$A$3:$A$2194,'Historical_Monthly counts-All'!$D77),"")</f>
        <v>11730</v>
      </c>
      <c r="O77">
        <f>IF(SUMIFS('Historical_Input Data'!R$3:R$2194,'Historical_Input Data'!$B$3:$B$2194,'Historical_Monthly counts-All'!$C77,'Historical_Input Data'!$A$3:$A$2194,'Historical_Monthly counts-All'!$D77)&lt;&gt; 0,SUMIFS('Historical_Input Data'!R$3:R$2194,'Historical_Input Data'!$B$3:$B$2194,'Historical_Monthly counts-All'!$C77,'Historical_Input Data'!$A$3:$A$2194,'Historical_Monthly counts-All'!$D77),"")</f>
        <v>1803</v>
      </c>
      <c r="P77">
        <f>IF(SUMIFS('Historical_Input Data'!S$3:S$2194,'Historical_Input Data'!$B$3:$B$2194,'Historical_Monthly counts-All'!$C77,'Historical_Input Data'!$A$3:$A$2194,'Historical_Monthly counts-All'!$D77)&lt;&gt; 0,SUMIFS('Historical_Input Data'!S$3:S$2194,'Historical_Input Data'!$B$3:$B$2194,'Historical_Monthly counts-All'!$C77,'Historical_Input Data'!$A$3:$A$2194,'Historical_Monthly counts-All'!$D77),"")</f>
        <v>3555</v>
      </c>
      <c r="Q77">
        <f>IF(SUMIFS('Historical_Input Data'!T$3:T$2194,'Historical_Input Data'!$B$3:$B$2194,'Historical_Monthly counts-All'!$C77,'Historical_Input Data'!$A$3:$A$2194,'Historical_Monthly counts-All'!$D77)&lt;&gt; 0,SUMIFS('Historical_Input Data'!T$3:T$2194,'Historical_Input Data'!$B$3:$B$2194,'Historical_Monthly counts-All'!$C77,'Historical_Input Data'!$A$3:$A$2194,'Historical_Monthly counts-All'!$D77),"")</f>
        <v>2793</v>
      </c>
      <c r="R77">
        <f>IF(SUMIFS('Historical_Input Data'!U$3:U$2194,'Historical_Input Data'!$B$3:$B$2194,'Historical_Monthly counts-All'!$C77,'Historical_Input Data'!$A$3:$A$2194,'Historical_Monthly counts-All'!$D77)&lt;&gt; 0,SUMIFS('Historical_Input Data'!U$3:U$2194,'Historical_Input Data'!$B$3:$B$2194,'Historical_Monthly counts-All'!$C77,'Historical_Input Data'!$A$3:$A$2194,'Historical_Monthly counts-All'!$D77),"")</f>
        <v>1176</v>
      </c>
      <c r="S77">
        <f>IF(SUMIFS('Historical_Input Data'!V$3:V$2194,'Historical_Input Data'!$B$3:$B$2194,'Historical_Monthly counts-All'!$C77,'Historical_Input Data'!$A$3:$A$2194,'Historical_Monthly counts-All'!$D77)&lt;&gt; 0,SUMIFS('Historical_Input Data'!V$3:V$2194,'Historical_Input Data'!$B$3:$B$2194,'Historical_Monthly counts-All'!$C77,'Historical_Input Data'!$A$3:$A$2194,'Historical_Monthly counts-All'!$D77),"")</f>
        <v>3628</v>
      </c>
      <c r="T77">
        <f>IF(SUMIFS('Historical_Input Data'!W$3:W$2194,'Historical_Input Data'!$B$3:$B$2194,'Historical_Monthly counts-All'!$C77,'Historical_Input Data'!$A$3:$A$2194,'Historical_Monthly counts-All'!$D77)&lt;&gt; 0,SUMIFS('Historical_Input Data'!W$3:W$2194,'Historical_Input Data'!$B$3:$B$2194,'Historical_Monthly counts-All'!$C77,'Historical_Input Data'!$A$3:$A$2194,'Historical_Monthly counts-All'!$D77),"")</f>
        <v>15137</v>
      </c>
      <c r="U77">
        <f>IF(SUMIFS('Historical_Input Data'!X$3:X$2194,'Historical_Input Data'!$B$3:$B$2194,'Historical_Monthly counts-All'!$C77,'Historical_Input Data'!$A$3:$A$2194,'Historical_Monthly counts-All'!$D77)&lt;&gt; 0,SUMIFS('Historical_Input Data'!X$3:X$2194,'Historical_Input Data'!$B$3:$B$2194,'Historical_Monthly counts-All'!$C77,'Historical_Input Data'!$A$3:$A$2194,'Historical_Monthly counts-All'!$D77),"")</f>
        <v>5093</v>
      </c>
      <c r="V77" t="str">
        <f>IF(SUMIFS('Historical_Input Data'!Y$3:Y$2194,'Historical_Input Data'!$B$3:$B$2194,'Historical_Monthly counts-All'!$C77,'Historical_Input Data'!$A$3:$A$2194,'Historical_Monthly counts-All'!$D77)&lt;&gt; 0,SUMIFS('Historical_Input Data'!Y$3:Y$2194,'Historical_Input Data'!$B$3:$B$2194,'Historical_Monthly counts-All'!$C77,'Historical_Input Data'!$A$3:$A$2194,'Historical_Monthly counts-All'!$D77),"")</f>
        <v/>
      </c>
      <c r="W77">
        <f>IF(SUMIFS('Historical_Input Data'!Z$3:Z$2194,'Historical_Input Data'!$B$3:$B$2194,'Historical_Monthly counts-All'!$C77,'Historical_Input Data'!$A$3:$A$2194,'Historical_Monthly counts-All'!$D77)&lt;&gt; 0,SUMIFS('Historical_Input Data'!Z$3:Z$2194,'Historical_Input Data'!$B$3:$B$2194,'Historical_Monthly counts-All'!$C77,'Historical_Input Data'!$A$3:$A$2194,'Historical_Monthly counts-All'!$D77),"")</f>
        <v>8288</v>
      </c>
      <c r="X77" t="str">
        <f>IF(SUMIFS('Historical_Input Data'!AA$3:AA$2194,'Historical_Input Data'!$B$3:$B$2194,'Historical_Monthly counts-All'!$C77,'Historical_Input Data'!$A$3:$A$2194,'Historical_Monthly counts-All'!$D77)&lt;&gt; 0,SUMIFS('Historical_Input Data'!AA$3:AA$2194,'Historical_Input Data'!$B$3:$B$2194,'Historical_Monthly counts-All'!$C77,'Historical_Input Data'!$A$3:$A$2194,'Historical_Monthly counts-All'!$D77),"")</f>
        <v/>
      </c>
      <c r="Y77">
        <f>IF(SUMIFS('Historical_Input Data'!AB$3:AB$2194,'Historical_Input Data'!$B$3:$B$2194,'Historical_Monthly counts-All'!$C77,'Historical_Input Data'!$A$3:$A$2194,'Historical_Monthly counts-All'!$D77)&lt;&gt; 0,SUMIFS('Historical_Input Data'!AB$3:AB$2194,'Historical_Input Data'!$B$3:$B$2194,'Historical_Monthly counts-All'!$C77,'Historical_Input Data'!$A$3:$A$2194,'Historical_Monthly counts-All'!$D77),"")</f>
        <v>12691</v>
      </c>
      <c r="Z77">
        <f>IF(SUMIFS('Historical_Input Data'!AC$3:AC$2194,'Historical_Input Data'!$B$3:$B$2194,'Historical_Monthly counts-All'!$C77,'Historical_Input Data'!$A$3:$A$2194,'Historical_Monthly counts-All'!$D77)&lt;&gt; 0,SUMIFS('Historical_Input Data'!AC$3:AC$2194,'Historical_Input Data'!$B$3:$B$2194,'Historical_Monthly counts-All'!$C77,'Historical_Input Data'!$A$3:$A$2194,'Historical_Monthly counts-All'!$D77),"")</f>
        <v>16261</v>
      </c>
      <c r="AA77">
        <f>IF(SUMIFS('Historical_Input Data'!AD$3:AD$2194,'Historical_Input Data'!$B$3:$B$2194,'Historical_Monthly counts-All'!$C77,'Historical_Input Data'!$A$3:$A$2194,'Historical_Monthly counts-All'!$D77)&lt;&gt; 0,SUMIFS('Historical_Input Data'!AD$3:AD$2194,'Historical_Input Data'!$B$3:$B$2194,'Historical_Monthly counts-All'!$C77,'Historical_Input Data'!$A$3:$A$2194,'Historical_Monthly counts-All'!$D77),"")</f>
        <v>1371</v>
      </c>
      <c r="AB77">
        <f>IF(SUMIFS('Historical_Input Data'!AE$3:AE$2194,'Historical_Input Data'!$B$3:$B$2194,'Historical_Monthly counts-All'!$C77,'Historical_Input Data'!$A$3:$A$2194,'Historical_Monthly counts-All'!$D77)&lt;&gt; 0,SUMIFS('Historical_Input Data'!AE$3:AE$2194,'Historical_Input Data'!$B$3:$B$2194,'Historical_Monthly counts-All'!$C77,'Historical_Input Data'!$A$3:$A$2194,'Historical_Monthly counts-All'!$D77),"")</f>
        <v>11345</v>
      </c>
      <c r="AC77">
        <f>IF(SUMIFS('Historical_Input Data'!AF$3:AF$2194,'Historical_Input Data'!$B$3:$B$2194,'Historical_Monthly counts-All'!$C77,'Historical_Input Data'!$A$3:$A$2194,'Historical_Monthly counts-All'!$D77)&lt;&gt; 0,SUMIFS('Historical_Input Data'!AF$3:AF$2194,'Historical_Input Data'!$B$3:$B$2194,'Historical_Monthly counts-All'!$C77,'Historical_Input Data'!$A$3:$A$2194,'Historical_Monthly counts-All'!$D77),"")</f>
        <v>22503</v>
      </c>
      <c r="AD77">
        <f>IF(SUMIFS('Historical_Input Data'!AG$3:AG$2194,'Historical_Input Data'!$B$3:$B$2194,'Historical_Monthly counts-All'!$C77,'Historical_Input Data'!$A$3:$A$2194,'Historical_Monthly counts-All'!$D77)&lt;&gt; 0,SUMIFS('Historical_Input Data'!AG$3:AG$2194,'Historical_Input Data'!$B$3:$B$2194,'Historical_Monthly counts-All'!$C77,'Historical_Input Data'!$A$3:$A$2194,'Historical_Monthly counts-All'!$D77),"")</f>
        <v>19685</v>
      </c>
      <c r="AE77" t="str">
        <f>IF(SUMIFS('Historical_Input Data'!AH$3:AH$2194,'Historical_Input Data'!$B$3:$B$2194,'Historical_Monthly counts-All'!$C77,'Historical_Input Data'!$A$3:$A$2194,'Historical_Monthly counts-All'!$D77)&lt;&gt; 0,SUMIFS('Historical_Input Data'!AH$3:AH$2194,'Historical_Input Data'!$B$3:$B$2194,'Historical_Monthly counts-All'!$C77,'Historical_Input Data'!$A$3:$A$2194,'Historical_Monthly counts-All'!$D77),"")</f>
        <v/>
      </c>
      <c r="AF77">
        <f>IF(SUMIFS('Historical_Input Data'!AI$3:AI$2194,'Historical_Input Data'!$B$3:$B$2194,'Historical_Monthly counts-All'!$C77,'Historical_Input Data'!$A$3:$A$2194,'Historical_Monthly counts-All'!$D77)&lt;&gt; 0,SUMIFS('Historical_Input Data'!AI$3:AI$2194,'Historical_Input Data'!$B$3:$B$2194,'Historical_Monthly counts-All'!$C77,'Historical_Input Data'!$A$3:$A$2194,'Historical_Monthly counts-All'!$D77),"")</f>
        <v>13612</v>
      </c>
      <c r="AG77" t="str">
        <f>IF(SUMIFS('Historical_Input Data'!AJ$3:AJ$2194,'Historical_Input Data'!$B$3:$B$2194,'Historical_Monthly counts-All'!$C77,'Historical_Input Data'!$A$3:$A$2194,'Historical_Monthly counts-All'!$D77)&lt;&gt; 0,SUMIFS('Historical_Input Data'!AJ$3:AJ$2194,'Historical_Input Data'!$B$3:$B$2194,'Historical_Monthly counts-All'!$C77,'Historical_Input Data'!$A$3:$A$2194,'Historical_Monthly counts-All'!$D77),"")</f>
        <v/>
      </c>
      <c r="AH77">
        <f>IF(SUMIFS('Historical_Input Data'!AK$3:AK$2194,'Historical_Input Data'!$B$3:$B$2194,'Historical_Monthly counts-All'!$C77,'Historical_Input Data'!$A$3:$A$2194,'Historical_Monthly counts-All'!$D77)&lt;&gt; 0,SUMIFS('Historical_Input Data'!AK$3:AK$2194,'Historical_Input Data'!$B$3:$B$2194,'Historical_Monthly counts-All'!$C77,'Historical_Input Data'!$A$3:$A$2194,'Historical_Monthly counts-All'!$D77),"")</f>
        <v>38038</v>
      </c>
      <c r="AI77">
        <f>IF(SUMIFS('Historical_Input Data'!AL$3:AL$2194,'Historical_Input Data'!$B$3:$B$2194,'Historical_Monthly counts-All'!$C77,'Historical_Input Data'!$A$3:$A$2194,'Historical_Monthly counts-All'!$D77)&lt;&gt; 0,SUMIFS('Historical_Input Data'!AL$3:AL$2194,'Historical_Input Data'!$B$3:$B$2194,'Historical_Monthly counts-All'!$C77,'Historical_Input Data'!$A$3:$A$2194,'Historical_Monthly counts-All'!$D77),"")</f>
        <v>29039</v>
      </c>
      <c r="AJ77" t="str">
        <f>IF(SUMIFS('Historical_Input Data'!AM$3:AM$2194,'Historical_Input Data'!$B$3:$B$2194,'Historical_Monthly counts-All'!$C77,'Historical_Input Data'!$A$3:$A$2194,'Historical_Monthly counts-All'!$D77)&lt;&gt; 0,SUMIFS('Historical_Input Data'!AM$3:AM$2194,'Historical_Input Data'!$B$3:$B$2194,'Historical_Monthly counts-All'!$C77,'Historical_Input Data'!$A$3:$A$2194,'Historical_Monthly counts-All'!$D77),"")</f>
        <v/>
      </c>
      <c r="AK77" t="str">
        <f>IF(SUMIFS('Historical_Input Data'!AN$3:AN$2194,'Historical_Input Data'!$B$3:$B$2194,'Historical_Monthly counts-All'!$C77,'Historical_Input Data'!$A$3:$A$2194,'Historical_Monthly counts-All'!$D77)&lt;&gt; 0,SUMIFS('Historical_Input Data'!AN$3:AN$2194,'Historical_Input Data'!$B$3:$B$2194,'Historical_Monthly counts-All'!$C77,'Historical_Input Data'!$A$3:$A$2194,'Historical_Monthly counts-All'!$D77),"")</f>
        <v/>
      </c>
      <c r="AL77" t="str">
        <f>IF(SUMIFS('Historical_Input Data'!AO$3:AO$2194,'Historical_Input Data'!$B$3:$B$2194,'Historical_Monthly counts-All'!$C77,'Historical_Input Data'!$A$3:$A$2194,'Historical_Monthly counts-All'!$D77)&lt;&gt; 0,SUMIFS('Historical_Input Data'!AO$3:AO$2194,'Historical_Input Data'!$B$3:$B$2194,'Historical_Monthly counts-All'!$C77,'Historical_Input Data'!$A$3:$A$2194,'Historical_Monthly counts-All'!$D77),"")</f>
        <v/>
      </c>
      <c r="AM77" t="str">
        <f>IF(SUMIFS('Historical_Input Data'!AP$3:AP$2194,'Historical_Input Data'!$B$3:$B$2194,'Historical_Monthly counts-All'!$C77,'Historical_Input Data'!$A$3:$A$2194,'Historical_Monthly counts-All'!$D77)&lt;&gt; 0,SUMIFS('Historical_Input Data'!AP$3:AP$2194,'Historical_Input Data'!$B$3:$B$2194,'Historical_Monthly counts-All'!$C77,'Historical_Input Data'!$A$3:$A$2194,'Historical_Monthly counts-All'!$D77),"")</f>
        <v/>
      </c>
      <c r="AN77">
        <f>IF(SUMIFS('Historical_Input Data'!AQ$3:AQ$2194,'Historical_Input Data'!$B$3:$B$2194,'Historical_Monthly counts-All'!$C77,'Historical_Input Data'!$A$3:$A$2194,'Historical_Monthly counts-All'!$D77)&lt;&gt; 0,SUMIFS('Historical_Input Data'!AQ$3:AQ$2194,'Historical_Input Data'!$B$3:$B$2194,'Historical_Monthly counts-All'!$C77,'Historical_Input Data'!$A$3:$A$2194,'Historical_Monthly counts-All'!$D77),"")</f>
        <v>3712</v>
      </c>
      <c r="AO77">
        <f>IF(SUMIFS('Historical_Input Data'!AR$3:AR$2194,'Historical_Input Data'!$B$3:$B$2194,'Historical_Monthly counts-All'!$C77,'Historical_Input Data'!$A$3:$A$2194,'Historical_Monthly counts-All'!$D77)&lt;&gt; 0,SUMIFS('Historical_Input Data'!AR$3:AR$2194,'Historical_Input Data'!$B$3:$B$2194,'Historical_Monthly counts-All'!$C77,'Historical_Input Data'!$A$3:$A$2194,'Historical_Monthly counts-All'!$D77),"")</f>
        <v>9209</v>
      </c>
      <c r="AP77">
        <f>IF(SUMIFS('Historical_Input Data'!AS$3:AS$2194,'Historical_Input Data'!$B$3:$B$2194,'Historical_Monthly counts-All'!$C77,'Historical_Input Data'!$A$3:$A$2194,'Historical_Monthly counts-All'!$D77)&lt;&gt; 0,SUMIFS('Historical_Input Data'!AS$3:AS$2194,'Historical_Input Data'!$B$3:$B$2194,'Historical_Monthly counts-All'!$C77,'Historical_Input Data'!$A$3:$A$2194,'Historical_Monthly counts-All'!$D77),"")</f>
        <v>42789</v>
      </c>
      <c r="AQ77" t="str">
        <f>IF(SUMIFS('Historical_Input Data'!AT$3:AT$2194,'Historical_Input Data'!$B$3:$B$2194,'Historical_Monthly counts-All'!$C77,'Historical_Input Data'!$A$3:$A$2194,'Historical_Monthly counts-All'!$D77)&lt;&gt; 0,SUMIFS('Historical_Input Data'!AT$3:AT$2194,'Historical_Input Data'!$B$3:$B$2194,'Historical_Monthly counts-All'!$C77,'Historical_Input Data'!$A$3:$A$2194,'Historical_Monthly counts-All'!$D77),"")</f>
        <v/>
      </c>
      <c r="AR77">
        <f>IF(SUMIFS('Historical_Input Data'!AU$3:AU$2194,'Historical_Input Data'!$B$3:$B$2194,'Historical_Monthly counts-All'!$C77,'Historical_Input Data'!$A$3:$A$2194,'Historical_Monthly counts-All'!$D77)&lt;&gt; 0,SUMIFS('Historical_Input Data'!AU$3:AU$2194,'Historical_Input Data'!$B$3:$B$2194,'Historical_Monthly counts-All'!$C77,'Historical_Input Data'!$A$3:$A$2194,'Historical_Monthly counts-All'!$D77),"")</f>
        <v>27117</v>
      </c>
      <c r="AS77">
        <f>IF(SUMIFS('Historical_Input Data'!AV$3:AV$2194,'Historical_Input Data'!$B$3:$B$2194,'Historical_Monthly counts-All'!$C77,'Historical_Input Data'!$A$3:$A$2194,'Historical_Monthly counts-All'!$D77)&lt;&gt; 0,SUMIFS('Historical_Input Data'!AV$3:AV$2194,'Historical_Input Data'!$B$3:$B$2194,'Historical_Monthly counts-All'!$C77,'Historical_Input Data'!$A$3:$A$2194,'Historical_Monthly counts-All'!$D77),"")</f>
        <v>5836</v>
      </c>
      <c r="AT77">
        <f>IF(SUMIFS('Historical_Input Data'!AW$3:AW$2194,'Historical_Input Data'!$B$3:$B$2194,'Historical_Monthly counts-All'!$C77,'Historical_Input Data'!$A$3:$A$2194,'Historical_Monthly counts-All'!$D77)&lt;&gt; 0,SUMIFS('Historical_Input Data'!AW$3:AW$2194,'Historical_Input Data'!$B$3:$B$2194,'Historical_Monthly counts-All'!$C77,'Historical_Input Data'!$A$3:$A$2194,'Historical_Monthly counts-All'!$D77),"")</f>
        <v>6166</v>
      </c>
      <c r="AU77">
        <f>IF(SUMIFS('Historical_Input Data'!AX$3:AX$2194,'Historical_Input Data'!$B$3:$B$2194,'Historical_Monthly counts-All'!$C77,'Historical_Input Data'!$A$3:$A$2194,'Historical_Monthly counts-All'!$D77)&lt;&gt; 0,SUMIFS('Historical_Input Data'!AX$3:AX$2194,'Historical_Input Data'!$B$3:$B$2194,'Historical_Monthly counts-All'!$C77,'Historical_Input Data'!$A$3:$A$2194,'Historical_Monthly counts-All'!$D77),"")</f>
        <v>3972</v>
      </c>
      <c r="AV77">
        <f>IF(SUMIFS('Historical_Input Data'!AY$3:AY$2194,'Historical_Input Data'!$B$3:$B$2194,'Historical_Monthly counts-All'!$C77,'Historical_Input Data'!$A$3:$A$2194,'Historical_Monthly counts-All'!$D77)&lt;&gt; 0,SUMIFS('Historical_Input Data'!AY$3:AY$2194,'Historical_Input Data'!$B$3:$B$2194,'Historical_Monthly counts-All'!$C77,'Historical_Input Data'!$A$3:$A$2194,'Historical_Monthly counts-All'!$D77),"")</f>
        <v>4182</v>
      </c>
      <c r="AW77" t="str">
        <f>IF(SUMIFS('Historical_Input Data'!AZ$3:AZ$2194,'Historical_Input Data'!$B$3:$B$2194,'Historical_Monthly counts-All'!$C77,'Historical_Input Data'!$A$3:$A$2194,'Historical_Monthly counts-All'!$D77)&lt;&gt; 0,SUMIFS('Historical_Input Data'!AZ$3:AZ$2194,'Historical_Input Data'!$B$3:$B$2194,'Historical_Monthly counts-All'!$C77,'Historical_Input Data'!$A$3:$A$2194,'Historical_Monthly counts-All'!$D77),"")</f>
        <v/>
      </c>
      <c r="AX77" t="str">
        <f>IF(SUMIFS('Historical_Input Data'!BA$3:BA$2194,'Historical_Input Data'!$B$3:$B$2194,'Historical_Monthly counts-All'!$C77,'Historical_Input Data'!$A$3:$A$2194,'Historical_Monthly counts-All'!$D77)&lt;&gt; 0,SUMIFS('Historical_Input Data'!BA$3:BA$2194,'Historical_Input Data'!$B$3:$B$2194,'Historical_Monthly counts-All'!$C77,'Historical_Input Data'!$A$3:$A$2194,'Historical_Monthly counts-All'!$D77),"")</f>
        <v/>
      </c>
      <c r="CC77" s="8">
        <v>42736</v>
      </c>
      <c r="CD77" s="198">
        <f t="shared" si="4"/>
        <v>32</v>
      </c>
      <c r="CE77">
        <f t="shared" si="5"/>
        <v>314249</v>
      </c>
    </row>
    <row r="78" spans="1:83">
      <c r="A78" t="str">
        <f t="shared" si="3"/>
        <v>February2017</v>
      </c>
      <c r="C78" t="s">
        <v>55</v>
      </c>
      <c r="D78">
        <v>2017</v>
      </c>
      <c r="E78" t="str">
        <f>IF(SUMIFS('Historical_Input Data'!H$3:H$2194,'Historical_Input Data'!$B$3:$B$2194,'Historical_Monthly counts-All'!$C78,'Historical_Input Data'!$A$3:$A$2194,'Historical_Monthly counts-All'!$D78)&lt;&gt; 0,SUMIFS('Historical_Input Data'!H$3:H$2194,'Historical_Input Data'!$B$3:$B$2194,'Historical_Monthly counts-All'!$C78,'Historical_Input Data'!$A$3:$A$2194,'Historical_Monthly counts-All'!$D78),"")</f>
        <v/>
      </c>
      <c r="F78">
        <f>IF(SUMIFS('Historical_Input Data'!I$3:I$2194,'Historical_Input Data'!$B$3:$B$2194,'Historical_Monthly counts-All'!$C78,'Historical_Input Data'!$A$3:$A$2194,'Historical_Monthly counts-All'!$D78)&lt;&gt; 0,SUMIFS('Historical_Input Data'!I$3:I$2194,'Historical_Input Data'!$B$3:$B$2194,'Historical_Monthly counts-All'!$C78,'Historical_Input Data'!$A$3:$A$2194,'Historical_Monthly counts-All'!$D78),"")</f>
        <v>10928</v>
      </c>
      <c r="G78">
        <f>IF(SUMIFS('Historical_Input Data'!J$3:J$2194,'Historical_Input Data'!$B$3:$B$2194,'Historical_Monthly counts-All'!$C78,'Historical_Input Data'!$A$3:$A$2194,'Historical_Monthly counts-All'!$D78)&lt;&gt; 0,SUMIFS('Historical_Input Data'!J$3:J$2194,'Historical_Input Data'!$B$3:$B$2194,'Historical_Monthly counts-All'!$C78,'Historical_Input Data'!$A$3:$A$2194,'Historical_Monthly counts-All'!$D78),"")</f>
        <v>6870</v>
      </c>
      <c r="H78">
        <f>IF(SUMIFS('Historical_Input Data'!K$3:K$2194,'Historical_Input Data'!$B$3:$B$2194,'Historical_Monthly counts-All'!$C78,'Historical_Input Data'!$A$3:$A$2194,'Historical_Monthly counts-All'!$D78)&lt;&gt; 0,SUMIFS('Historical_Input Data'!K$3:K$2194,'Historical_Input Data'!$B$3:$B$2194,'Historical_Monthly counts-All'!$C78,'Historical_Input Data'!$A$3:$A$2194,'Historical_Monthly counts-All'!$D78),"")</f>
        <v>9634</v>
      </c>
      <c r="I78" t="str">
        <f>IF(SUMIFS('Historical_Input Data'!L$3:L$2194,'Historical_Input Data'!$B$3:$B$2194,'Historical_Monthly counts-All'!$C78,'Historical_Input Data'!$A$3:$A$2194,'Historical_Monthly counts-All'!$D78)&lt;&gt; 0,SUMIFS('Historical_Input Data'!L$3:L$2194,'Historical_Input Data'!$B$3:$B$2194,'Historical_Monthly counts-All'!$C78,'Historical_Input Data'!$A$3:$A$2194,'Historical_Monthly counts-All'!$D78),"")</f>
        <v/>
      </c>
      <c r="J78">
        <f>IF(SUMIFS('Historical_Input Data'!M$3:M$2194,'Historical_Input Data'!$B$3:$B$2194,'Historical_Monthly counts-All'!$C78,'Historical_Input Data'!$A$3:$A$2194,'Historical_Monthly counts-All'!$D78)&lt;&gt; 0,SUMIFS('Historical_Input Data'!M$3:M$2194,'Historical_Input Data'!$B$3:$B$2194,'Historical_Monthly counts-All'!$C78,'Historical_Input Data'!$A$3:$A$2194,'Historical_Monthly counts-All'!$D78),"")</f>
        <v>4159</v>
      </c>
      <c r="K78" t="str">
        <f>IF(SUMIFS('Historical_Input Data'!N$3:N$2194,'Historical_Input Data'!$B$3:$B$2194,'Historical_Monthly counts-All'!$C78,'Historical_Input Data'!$A$3:$A$2194,'Historical_Monthly counts-All'!$D78)&lt;&gt; 0,SUMIFS('Historical_Input Data'!N$3:N$2194,'Historical_Input Data'!$B$3:$B$2194,'Historical_Monthly counts-All'!$C78,'Historical_Input Data'!$A$3:$A$2194,'Historical_Monthly counts-All'!$D78),"")</f>
        <v/>
      </c>
      <c r="L78">
        <f>IF(SUMIFS('Historical_Input Data'!O$3:O$2194,'Historical_Input Data'!$B$3:$B$2194,'Historical_Monthly counts-All'!$C78,'Historical_Input Data'!$A$3:$A$2194,'Historical_Monthly counts-All'!$D78)&lt;&gt; 0,SUMIFS('Historical_Input Data'!O$3:O$2194,'Historical_Input Data'!$B$3:$B$2194,'Historical_Monthly counts-All'!$C78,'Historical_Input Data'!$A$3:$A$2194,'Historical_Monthly counts-All'!$D78),"")</f>
        <v>831</v>
      </c>
      <c r="M78">
        <f>IF(SUMIFS('Historical_Input Data'!P$3:P$2194,'Historical_Input Data'!$B$3:$B$2194,'Historical_Monthly counts-All'!$C78,'Historical_Input Data'!$A$3:$A$2194,'Historical_Monthly counts-All'!$D78)&lt;&gt; 0,SUMIFS('Historical_Input Data'!P$3:P$2194,'Historical_Input Data'!$B$3:$B$2194,'Historical_Monthly counts-All'!$C78,'Historical_Input Data'!$A$3:$A$2194,'Historical_Monthly counts-All'!$D78),"")</f>
        <v>15900</v>
      </c>
      <c r="N78">
        <f>IF(SUMIFS('Historical_Input Data'!Q$3:Q$2194,'Historical_Input Data'!$B$3:$B$2194,'Historical_Monthly counts-All'!$C78,'Historical_Input Data'!$A$3:$A$2194,'Historical_Monthly counts-All'!$D78)&lt;&gt; 0,SUMIFS('Historical_Input Data'!Q$3:Q$2194,'Historical_Input Data'!$B$3:$B$2194,'Historical_Monthly counts-All'!$C78,'Historical_Input Data'!$A$3:$A$2194,'Historical_Monthly counts-All'!$D78),"")</f>
        <v>12476</v>
      </c>
      <c r="O78">
        <f>IF(SUMIFS('Historical_Input Data'!R$3:R$2194,'Historical_Input Data'!$B$3:$B$2194,'Historical_Monthly counts-All'!$C78,'Historical_Input Data'!$A$3:$A$2194,'Historical_Monthly counts-All'!$D78)&lt;&gt; 0,SUMIFS('Historical_Input Data'!R$3:R$2194,'Historical_Input Data'!$B$3:$B$2194,'Historical_Monthly counts-All'!$C78,'Historical_Input Data'!$A$3:$A$2194,'Historical_Monthly counts-All'!$D78),"")</f>
        <v>2110</v>
      </c>
      <c r="P78">
        <f>IF(SUMIFS('Historical_Input Data'!S$3:S$2194,'Historical_Input Data'!$B$3:$B$2194,'Historical_Monthly counts-All'!$C78,'Historical_Input Data'!$A$3:$A$2194,'Historical_Monthly counts-All'!$D78)&lt;&gt; 0,SUMIFS('Historical_Input Data'!S$3:S$2194,'Historical_Input Data'!$B$3:$B$2194,'Historical_Monthly counts-All'!$C78,'Historical_Input Data'!$A$3:$A$2194,'Historical_Monthly counts-All'!$D78),"")</f>
        <v>3894</v>
      </c>
      <c r="Q78">
        <f>IF(SUMIFS('Historical_Input Data'!T$3:T$2194,'Historical_Input Data'!$B$3:$B$2194,'Historical_Monthly counts-All'!$C78,'Historical_Input Data'!$A$3:$A$2194,'Historical_Monthly counts-All'!$D78)&lt;&gt; 0,SUMIFS('Historical_Input Data'!T$3:T$2194,'Historical_Input Data'!$B$3:$B$2194,'Historical_Monthly counts-All'!$C78,'Historical_Input Data'!$A$3:$A$2194,'Historical_Monthly counts-All'!$D78),"")</f>
        <v>2861</v>
      </c>
      <c r="R78">
        <f>IF(SUMIFS('Historical_Input Data'!U$3:U$2194,'Historical_Input Data'!$B$3:$B$2194,'Historical_Monthly counts-All'!$C78,'Historical_Input Data'!$A$3:$A$2194,'Historical_Monthly counts-All'!$D78)&lt;&gt; 0,SUMIFS('Historical_Input Data'!U$3:U$2194,'Historical_Input Data'!$B$3:$B$2194,'Historical_Monthly counts-All'!$C78,'Historical_Input Data'!$A$3:$A$2194,'Historical_Monthly counts-All'!$D78),"")</f>
        <v>1418</v>
      </c>
      <c r="S78">
        <f>IF(SUMIFS('Historical_Input Data'!V$3:V$2194,'Historical_Input Data'!$B$3:$B$2194,'Historical_Monthly counts-All'!$C78,'Historical_Input Data'!$A$3:$A$2194,'Historical_Monthly counts-All'!$D78)&lt;&gt; 0,SUMIFS('Historical_Input Data'!V$3:V$2194,'Historical_Input Data'!$B$3:$B$2194,'Historical_Monthly counts-All'!$C78,'Historical_Input Data'!$A$3:$A$2194,'Historical_Monthly counts-All'!$D78),"")</f>
        <v>4688</v>
      </c>
      <c r="T78">
        <f>IF(SUMIFS('Historical_Input Data'!W$3:W$2194,'Historical_Input Data'!$B$3:$B$2194,'Historical_Monthly counts-All'!$C78,'Historical_Input Data'!$A$3:$A$2194,'Historical_Monthly counts-All'!$D78)&lt;&gt; 0,SUMIFS('Historical_Input Data'!W$3:W$2194,'Historical_Input Data'!$B$3:$B$2194,'Historical_Monthly counts-All'!$C78,'Historical_Input Data'!$A$3:$A$2194,'Historical_Monthly counts-All'!$D78),"")</f>
        <v>16243</v>
      </c>
      <c r="U78">
        <f>IF(SUMIFS('Historical_Input Data'!X$3:X$2194,'Historical_Input Data'!$B$3:$B$2194,'Historical_Monthly counts-All'!$C78,'Historical_Input Data'!$A$3:$A$2194,'Historical_Monthly counts-All'!$D78)&lt;&gt; 0,SUMIFS('Historical_Input Data'!X$3:X$2194,'Historical_Input Data'!$B$3:$B$2194,'Historical_Monthly counts-All'!$C78,'Historical_Input Data'!$A$3:$A$2194,'Historical_Monthly counts-All'!$D78),"")</f>
        <v>4905</v>
      </c>
      <c r="V78" t="str">
        <f>IF(SUMIFS('Historical_Input Data'!Y$3:Y$2194,'Historical_Input Data'!$B$3:$B$2194,'Historical_Monthly counts-All'!$C78,'Historical_Input Data'!$A$3:$A$2194,'Historical_Monthly counts-All'!$D78)&lt;&gt; 0,SUMIFS('Historical_Input Data'!Y$3:Y$2194,'Historical_Input Data'!$B$3:$B$2194,'Historical_Monthly counts-All'!$C78,'Historical_Input Data'!$A$3:$A$2194,'Historical_Monthly counts-All'!$D78),"")</f>
        <v/>
      </c>
      <c r="W78">
        <f>IF(SUMIFS('Historical_Input Data'!Z$3:Z$2194,'Historical_Input Data'!$B$3:$B$2194,'Historical_Monthly counts-All'!$C78,'Historical_Input Data'!$A$3:$A$2194,'Historical_Monthly counts-All'!$D78)&lt;&gt; 0,SUMIFS('Historical_Input Data'!Z$3:Z$2194,'Historical_Input Data'!$B$3:$B$2194,'Historical_Monthly counts-All'!$C78,'Historical_Input Data'!$A$3:$A$2194,'Historical_Monthly counts-All'!$D78),"")</f>
        <v>9127</v>
      </c>
      <c r="X78" t="str">
        <f>IF(SUMIFS('Historical_Input Data'!AA$3:AA$2194,'Historical_Input Data'!$B$3:$B$2194,'Historical_Monthly counts-All'!$C78,'Historical_Input Data'!$A$3:$A$2194,'Historical_Monthly counts-All'!$D78)&lt;&gt; 0,SUMIFS('Historical_Input Data'!AA$3:AA$2194,'Historical_Input Data'!$B$3:$B$2194,'Historical_Monthly counts-All'!$C78,'Historical_Input Data'!$A$3:$A$2194,'Historical_Monthly counts-All'!$D78),"")</f>
        <v/>
      </c>
      <c r="Y78">
        <f>IF(SUMIFS('Historical_Input Data'!AB$3:AB$2194,'Historical_Input Data'!$B$3:$B$2194,'Historical_Monthly counts-All'!$C78,'Historical_Input Data'!$A$3:$A$2194,'Historical_Monthly counts-All'!$D78)&lt;&gt; 0,SUMIFS('Historical_Input Data'!AB$3:AB$2194,'Historical_Input Data'!$B$3:$B$2194,'Historical_Monthly counts-All'!$C78,'Historical_Input Data'!$A$3:$A$2194,'Historical_Monthly counts-All'!$D78),"")</f>
        <v>12342</v>
      </c>
      <c r="Z78">
        <f>IF(SUMIFS('Historical_Input Data'!AC$3:AC$2194,'Historical_Input Data'!$B$3:$B$2194,'Historical_Monthly counts-All'!$C78,'Historical_Input Data'!$A$3:$A$2194,'Historical_Monthly counts-All'!$D78)&lt;&gt; 0,SUMIFS('Historical_Input Data'!AC$3:AC$2194,'Historical_Input Data'!$B$3:$B$2194,'Historical_Monthly counts-All'!$C78,'Historical_Input Data'!$A$3:$A$2194,'Historical_Monthly counts-All'!$D78),"")</f>
        <v>16262</v>
      </c>
      <c r="AA78">
        <f>IF(SUMIFS('Historical_Input Data'!AD$3:AD$2194,'Historical_Input Data'!$B$3:$B$2194,'Historical_Monthly counts-All'!$C78,'Historical_Input Data'!$A$3:$A$2194,'Historical_Monthly counts-All'!$D78)&lt;&gt; 0,SUMIFS('Historical_Input Data'!AD$3:AD$2194,'Historical_Input Data'!$B$3:$B$2194,'Historical_Monthly counts-All'!$C78,'Historical_Input Data'!$A$3:$A$2194,'Historical_Monthly counts-All'!$D78),"")</f>
        <v>1589</v>
      </c>
      <c r="AB78">
        <f>IF(SUMIFS('Historical_Input Data'!AE$3:AE$2194,'Historical_Input Data'!$B$3:$B$2194,'Historical_Monthly counts-All'!$C78,'Historical_Input Data'!$A$3:$A$2194,'Historical_Monthly counts-All'!$D78)&lt;&gt; 0,SUMIFS('Historical_Input Data'!AE$3:AE$2194,'Historical_Input Data'!$B$3:$B$2194,'Historical_Monthly counts-All'!$C78,'Historical_Input Data'!$A$3:$A$2194,'Historical_Monthly counts-All'!$D78),"")</f>
        <v>12022</v>
      </c>
      <c r="AC78">
        <f>IF(SUMIFS('Historical_Input Data'!AF$3:AF$2194,'Historical_Input Data'!$B$3:$B$2194,'Historical_Monthly counts-All'!$C78,'Historical_Input Data'!$A$3:$A$2194,'Historical_Monthly counts-All'!$D78)&lt;&gt; 0,SUMIFS('Historical_Input Data'!AF$3:AF$2194,'Historical_Input Data'!$B$3:$B$2194,'Historical_Monthly counts-All'!$C78,'Historical_Input Data'!$A$3:$A$2194,'Historical_Monthly counts-All'!$D78),"")</f>
        <v>25999</v>
      </c>
      <c r="AD78">
        <f>IF(SUMIFS('Historical_Input Data'!AG$3:AG$2194,'Historical_Input Data'!$B$3:$B$2194,'Historical_Monthly counts-All'!$C78,'Historical_Input Data'!$A$3:$A$2194,'Historical_Monthly counts-All'!$D78)&lt;&gt; 0,SUMIFS('Historical_Input Data'!AG$3:AG$2194,'Historical_Input Data'!$B$3:$B$2194,'Historical_Monthly counts-All'!$C78,'Historical_Input Data'!$A$3:$A$2194,'Historical_Monthly counts-All'!$D78),"")</f>
        <v>21099</v>
      </c>
      <c r="AE78" t="str">
        <f>IF(SUMIFS('Historical_Input Data'!AH$3:AH$2194,'Historical_Input Data'!$B$3:$B$2194,'Historical_Monthly counts-All'!$C78,'Historical_Input Data'!$A$3:$A$2194,'Historical_Monthly counts-All'!$D78)&lt;&gt; 0,SUMIFS('Historical_Input Data'!AH$3:AH$2194,'Historical_Input Data'!$B$3:$B$2194,'Historical_Monthly counts-All'!$C78,'Historical_Input Data'!$A$3:$A$2194,'Historical_Monthly counts-All'!$D78),"")</f>
        <v/>
      </c>
      <c r="AF78">
        <f>IF(SUMIFS('Historical_Input Data'!AI$3:AI$2194,'Historical_Input Data'!$B$3:$B$2194,'Historical_Monthly counts-All'!$C78,'Historical_Input Data'!$A$3:$A$2194,'Historical_Monthly counts-All'!$D78)&lt;&gt; 0,SUMIFS('Historical_Input Data'!AI$3:AI$2194,'Historical_Input Data'!$B$3:$B$2194,'Historical_Monthly counts-All'!$C78,'Historical_Input Data'!$A$3:$A$2194,'Historical_Monthly counts-All'!$D78),"")</f>
        <v>10846</v>
      </c>
      <c r="AG78" t="str">
        <f>IF(SUMIFS('Historical_Input Data'!AJ$3:AJ$2194,'Historical_Input Data'!$B$3:$B$2194,'Historical_Monthly counts-All'!$C78,'Historical_Input Data'!$A$3:$A$2194,'Historical_Monthly counts-All'!$D78)&lt;&gt; 0,SUMIFS('Historical_Input Data'!AJ$3:AJ$2194,'Historical_Input Data'!$B$3:$B$2194,'Historical_Monthly counts-All'!$C78,'Historical_Input Data'!$A$3:$A$2194,'Historical_Monthly counts-All'!$D78),"")</f>
        <v/>
      </c>
      <c r="AH78">
        <f>IF(SUMIFS('Historical_Input Data'!AK$3:AK$2194,'Historical_Input Data'!$B$3:$B$2194,'Historical_Monthly counts-All'!$C78,'Historical_Input Data'!$A$3:$A$2194,'Historical_Monthly counts-All'!$D78)&lt;&gt; 0,SUMIFS('Historical_Input Data'!AK$3:AK$2194,'Historical_Input Data'!$B$3:$B$2194,'Historical_Monthly counts-All'!$C78,'Historical_Input Data'!$A$3:$A$2194,'Historical_Monthly counts-All'!$D78),"")</f>
        <v>38237</v>
      </c>
      <c r="AI78">
        <f>IF(SUMIFS('Historical_Input Data'!AL$3:AL$2194,'Historical_Input Data'!$B$3:$B$2194,'Historical_Monthly counts-All'!$C78,'Historical_Input Data'!$A$3:$A$2194,'Historical_Monthly counts-All'!$D78)&lt;&gt; 0,SUMIFS('Historical_Input Data'!AL$3:AL$2194,'Historical_Input Data'!$B$3:$B$2194,'Historical_Monthly counts-All'!$C78,'Historical_Input Data'!$A$3:$A$2194,'Historical_Monthly counts-All'!$D78),"")</f>
        <v>28577</v>
      </c>
      <c r="AJ78" t="str">
        <f>IF(SUMIFS('Historical_Input Data'!AM$3:AM$2194,'Historical_Input Data'!$B$3:$B$2194,'Historical_Monthly counts-All'!$C78,'Historical_Input Data'!$A$3:$A$2194,'Historical_Monthly counts-All'!$D78)&lt;&gt; 0,SUMIFS('Historical_Input Data'!AM$3:AM$2194,'Historical_Input Data'!$B$3:$B$2194,'Historical_Monthly counts-All'!$C78,'Historical_Input Data'!$A$3:$A$2194,'Historical_Monthly counts-All'!$D78),"")</f>
        <v/>
      </c>
      <c r="AK78" t="str">
        <f>IF(SUMIFS('Historical_Input Data'!AN$3:AN$2194,'Historical_Input Data'!$B$3:$B$2194,'Historical_Monthly counts-All'!$C78,'Historical_Input Data'!$A$3:$A$2194,'Historical_Monthly counts-All'!$D78)&lt;&gt; 0,SUMIFS('Historical_Input Data'!AN$3:AN$2194,'Historical_Input Data'!$B$3:$B$2194,'Historical_Monthly counts-All'!$C78,'Historical_Input Data'!$A$3:$A$2194,'Historical_Monthly counts-All'!$D78),"")</f>
        <v/>
      </c>
      <c r="AL78" t="str">
        <f>IF(SUMIFS('Historical_Input Data'!AO$3:AO$2194,'Historical_Input Data'!$B$3:$B$2194,'Historical_Monthly counts-All'!$C78,'Historical_Input Data'!$A$3:$A$2194,'Historical_Monthly counts-All'!$D78)&lt;&gt; 0,SUMIFS('Historical_Input Data'!AO$3:AO$2194,'Historical_Input Data'!$B$3:$B$2194,'Historical_Monthly counts-All'!$C78,'Historical_Input Data'!$A$3:$A$2194,'Historical_Monthly counts-All'!$D78),"")</f>
        <v/>
      </c>
      <c r="AM78" t="str">
        <f>IF(SUMIFS('Historical_Input Data'!AP$3:AP$2194,'Historical_Input Data'!$B$3:$B$2194,'Historical_Monthly counts-All'!$C78,'Historical_Input Data'!$A$3:$A$2194,'Historical_Monthly counts-All'!$D78)&lt;&gt; 0,SUMIFS('Historical_Input Data'!AP$3:AP$2194,'Historical_Input Data'!$B$3:$B$2194,'Historical_Monthly counts-All'!$C78,'Historical_Input Data'!$A$3:$A$2194,'Historical_Monthly counts-All'!$D78),"")</f>
        <v/>
      </c>
      <c r="AN78">
        <f>IF(SUMIFS('Historical_Input Data'!AQ$3:AQ$2194,'Historical_Input Data'!$B$3:$B$2194,'Historical_Monthly counts-All'!$C78,'Historical_Input Data'!$A$3:$A$2194,'Historical_Monthly counts-All'!$D78)&lt;&gt; 0,SUMIFS('Historical_Input Data'!AQ$3:AQ$2194,'Historical_Input Data'!$B$3:$B$2194,'Historical_Monthly counts-All'!$C78,'Historical_Input Data'!$A$3:$A$2194,'Historical_Monthly counts-All'!$D78),"")</f>
        <v>4020</v>
      </c>
      <c r="AO78">
        <f>IF(SUMIFS('Historical_Input Data'!AR$3:AR$2194,'Historical_Input Data'!$B$3:$B$2194,'Historical_Monthly counts-All'!$C78,'Historical_Input Data'!$A$3:$A$2194,'Historical_Monthly counts-All'!$D78)&lt;&gt; 0,SUMIFS('Historical_Input Data'!AR$3:AR$2194,'Historical_Input Data'!$B$3:$B$2194,'Historical_Monthly counts-All'!$C78,'Historical_Input Data'!$A$3:$A$2194,'Historical_Monthly counts-All'!$D78),"")</f>
        <v>10967</v>
      </c>
      <c r="AP78">
        <f>IF(SUMIFS('Historical_Input Data'!AS$3:AS$2194,'Historical_Input Data'!$B$3:$B$2194,'Historical_Monthly counts-All'!$C78,'Historical_Input Data'!$A$3:$A$2194,'Historical_Monthly counts-All'!$D78)&lt;&gt; 0,SUMIFS('Historical_Input Data'!AS$3:AS$2194,'Historical_Input Data'!$B$3:$B$2194,'Historical_Monthly counts-All'!$C78,'Historical_Input Data'!$A$3:$A$2194,'Historical_Monthly counts-All'!$D78),"")</f>
        <v>43583</v>
      </c>
      <c r="AQ78" t="str">
        <f>IF(SUMIFS('Historical_Input Data'!AT$3:AT$2194,'Historical_Input Data'!$B$3:$B$2194,'Historical_Monthly counts-All'!$C78,'Historical_Input Data'!$A$3:$A$2194,'Historical_Monthly counts-All'!$D78)&lt;&gt; 0,SUMIFS('Historical_Input Data'!AT$3:AT$2194,'Historical_Input Data'!$B$3:$B$2194,'Historical_Monthly counts-All'!$C78,'Historical_Input Data'!$A$3:$A$2194,'Historical_Monthly counts-All'!$D78),"")</f>
        <v/>
      </c>
      <c r="AR78">
        <f>IF(SUMIFS('Historical_Input Data'!AU$3:AU$2194,'Historical_Input Data'!$B$3:$B$2194,'Historical_Monthly counts-All'!$C78,'Historical_Input Data'!$A$3:$A$2194,'Historical_Monthly counts-All'!$D78)&lt;&gt; 0,SUMIFS('Historical_Input Data'!AU$3:AU$2194,'Historical_Input Data'!$B$3:$B$2194,'Historical_Monthly counts-All'!$C78,'Historical_Input Data'!$A$3:$A$2194,'Historical_Monthly counts-All'!$D78),"")</f>
        <v>21977</v>
      </c>
      <c r="AS78">
        <f>IF(SUMIFS('Historical_Input Data'!AV$3:AV$2194,'Historical_Input Data'!$B$3:$B$2194,'Historical_Monthly counts-All'!$C78,'Historical_Input Data'!$A$3:$A$2194,'Historical_Monthly counts-All'!$D78)&lt;&gt; 0,SUMIFS('Historical_Input Data'!AV$3:AV$2194,'Historical_Input Data'!$B$3:$B$2194,'Historical_Monthly counts-All'!$C78,'Historical_Input Data'!$A$3:$A$2194,'Historical_Monthly counts-All'!$D78),"")</f>
        <v>4108</v>
      </c>
      <c r="AT78">
        <f>IF(SUMIFS('Historical_Input Data'!AW$3:AW$2194,'Historical_Input Data'!$B$3:$B$2194,'Historical_Monthly counts-All'!$C78,'Historical_Input Data'!$A$3:$A$2194,'Historical_Monthly counts-All'!$D78)&lt;&gt; 0,SUMIFS('Historical_Input Data'!AW$3:AW$2194,'Historical_Input Data'!$B$3:$B$2194,'Historical_Monthly counts-All'!$C78,'Historical_Input Data'!$A$3:$A$2194,'Historical_Monthly counts-All'!$D78),"")</f>
        <v>5860</v>
      </c>
      <c r="AU78">
        <f>IF(SUMIFS('Historical_Input Data'!AX$3:AX$2194,'Historical_Input Data'!$B$3:$B$2194,'Historical_Monthly counts-All'!$C78,'Historical_Input Data'!$A$3:$A$2194,'Historical_Monthly counts-All'!$D78)&lt;&gt; 0,SUMIFS('Historical_Input Data'!AX$3:AX$2194,'Historical_Input Data'!$B$3:$B$2194,'Historical_Monthly counts-All'!$C78,'Historical_Input Data'!$A$3:$A$2194,'Historical_Monthly counts-All'!$D78),"")</f>
        <v>4385</v>
      </c>
      <c r="AV78">
        <f>IF(SUMIFS('Historical_Input Data'!AY$3:AY$2194,'Historical_Input Data'!$B$3:$B$2194,'Historical_Monthly counts-All'!$C78,'Historical_Input Data'!$A$3:$A$2194,'Historical_Monthly counts-All'!$D78)&lt;&gt; 0,SUMIFS('Historical_Input Data'!AY$3:AY$2194,'Historical_Input Data'!$B$3:$B$2194,'Historical_Monthly counts-All'!$C78,'Historical_Input Data'!$A$3:$A$2194,'Historical_Monthly counts-All'!$D78),"")</f>
        <v>4460</v>
      </c>
      <c r="AW78" t="str">
        <f>IF(SUMIFS('Historical_Input Data'!AZ$3:AZ$2194,'Historical_Input Data'!$B$3:$B$2194,'Historical_Monthly counts-All'!$C78,'Historical_Input Data'!$A$3:$A$2194,'Historical_Monthly counts-All'!$D78)&lt;&gt; 0,SUMIFS('Historical_Input Data'!AZ$3:AZ$2194,'Historical_Input Data'!$B$3:$B$2194,'Historical_Monthly counts-All'!$C78,'Historical_Input Data'!$A$3:$A$2194,'Historical_Monthly counts-All'!$D78),"")</f>
        <v/>
      </c>
      <c r="AX78" t="str">
        <f>IF(SUMIFS('Historical_Input Data'!BA$3:BA$2194,'Historical_Input Data'!$B$3:$B$2194,'Historical_Monthly counts-All'!$C78,'Historical_Input Data'!$A$3:$A$2194,'Historical_Monthly counts-All'!$D78)&lt;&gt; 0,SUMIFS('Historical_Input Data'!BA$3:BA$2194,'Historical_Input Data'!$B$3:$B$2194,'Historical_Monthly counts-All'!$C78,'Historical_Input Data'!$A$3:$A$2194,'Historical_Monthly counts-All'!$D78),"")</f>
        <v/>
      </c>
      <c r="CC78" s="8">
        <v>42767</v>
      </c>
      <c r="CD78" s="198">
        <f t="shared" si="4"/>
        <v>32</v>
      </c>
      <c r="CE78">
        <f t="shared" si="5"/>
        <v>318594</v>
      </c>
    </row>
    <row r="79" spans="1:83">
      <c r="A79" t="str">
        <f t="shared" si="3"/>
        <v>March2017</v>
      </c>
      <c r="C79" t="s">
        <v>56</v>
      </c>
      <c r="D79">
        <v>2017</v>
      </c>
      <c r="E79" t="str">
        <f>IF(SUMIFS('Historical_Input Data'!H$3:H$2194,'Historical_Input Data'!$B$3:$B$2194,'Historical_Monthly counts-All'!$C79,'Historical_Input Data'!$A$3:$A$2194,'Historical_Monthly counts-All'!$D79)&lt;&gt; 0,SUMIFS('Historical_Input Data'!H$3:H$2194,'Historical_Input Data'!$B$3:$B$2194,'Historical_Monthly counts-All'!$C79,'Historical_Input Data'!$A$3:$A$2194,'Historical_Monthly counts-All'!$D79),"")</f>
        <v/>
      </c>
      <c r="F79">
        <f>IF(SUMIFS('Historical_Input Data'!I$3:I$2194,'Historical_Input Data'!$B$3:$B$2194,'Historical_Monthly counts-All'!$C79,'Historical_Input Data'!$A$3:$A$2194,'Historical_Monthly counts-All'!$D79)&lt;&gt; 0,SUMIFS('Historical_Input Data'!I$3:I$2194,'Historical_Input Data'!$B$3:$B$2194,'Historical_Monthly counts-All'!$C79,'Historical_Input Data'!$A$3:$A$2194,'Historical_Monthly counts-All'!$D79),"")</f>
        <v>12041</v>
      </c>
      <c r="G79">
        <f>IF(SUMIFS('Historical_Input Data'!J$3:J$2194,'Historical_Input Data'!$B$3:$B$2194,'Historical_Monthly counts-All'!$C79,'Historical_Input Data'!$A$3:$A$2194,'Historical_Monthly counts-All'!$D79)&lt;&gt; 0,SUMIFS('Historical_Input Data'!J$3:J$2194,'Historical_Input Data'!$B$3:$B$2194,'Historical_Monthly counts-All'!$C79,'Historical_Input Data'!$A$3:$A$2194,'Historical_Monthly counts-All'!$D79),"")</f>
        <v>8387</v>
      </c>
      <c r="H79">
        <f>IF(SUMIFS('Historical_Input Data'!K$3:K$2194,'Historical_Input Data'!$B$3:$B$2194,'Historical_Monthly counts-All'!$C79,'Historical_Input Data'!$A$3:$A$2194,'Historical_Monthly counts-All'!$D79)&lt;&gt; 0,SUMIFS('Historical_Input Data'!K$3:K$2194,'Historical_Input Data'!$B$3:$B$2194,'Historical_Monthly counts-All'!$C79,'Historical_Input Data'!$A$3:$A$2194,'Historical_Monthly counts-All'!$D79),"")</f>
        <v>9281</v>
      </c>
      <c r="I79" t="str">
        <f>IF(SUMIFS('Historical_Input Data'!L$3:L$2194,'Historical_Input Data'!$B$3:$B$2194,'Historical_Monthly counts-All'!$C79,'Historical_Input Data'!$A$3:$A$2194,'Historical_Monthly counts-All'!$D79)&lt;&gt; 0,SUMIFS('Historical_Input Data'!L$3:L$2194,'Historical_Input Data'!$B$3:$B$2194,'Historical_Monthly counts-All'!$C79,'Historical_Input Data'!$A$3:$A$2194,'Historical_Monthly counts-All'!$D79),"")</f>
        <v/>
      </c>
      <c r="J79">
        <f>IF(SUMIFS('Historical_Input Data'!M$3:M$2194,'Historical_Input Data'!$B$3:$B$2194,'Historical_Monthly counts-All'!$C79,'Historical_Input Data'!$A$3:$A$2194,'Historical_Monthly counts-All'!$D79)&lt;&gt; 0,SUMIFS('Historical_Input Data'!M$3:M$2194,'Historical_Input Data'!$B$3:$B$2194,'Historical_Monthly counts-All'!$C79,'Historical_Input Data'!$A$3:$A$2194,'Historical_Monthly counts-All'!$D79),"")</f>
        <v>4387</v>
      </c>
      <c r="K79" t="str">
        <f>IF(SUMIFS('Historical_Input Data'!N$3:N$2194,'Historical_Input Data'!$B$3:$B$2194,'Historical_Monthly counts-All'!$C79,'Historical_Input Data'!$A$3:$A$2194,'Historical_Monthly counts-All'!$D79)&lt;&gt; 0,SUMIFS('Historical_Input Data'!N$3:N$2194,'Historical_Input Data'!$B$3:$B$2194,'Historical_Monthly counts-All'!$C79,'Historical_Input Data'!$A$3:$A$2194,'Historical_Monthly counts-All'!$D79),"")</f>
        <v/>
      </c>
      <c r="L79">
        <f>IF(SUMIFS('Historical_Input Data'!O$3:O$2194,'Historical_Input Data'!$B$3:$B$2194,'Historical_Monthly counts-All'!$C79,'Historical_Input Data'!$A$3:$A$2194,'Historical_Monthly counts-All'!$D79)&lt;&gt; 0,SUMIFS('Historical_Input Data'!O$3:O$2194,'Historical_Input Data'!$B$3:$B$2194,'Historical_Monthly counts-All'!$C79,'Historical_Input Data'!$A$3:$A$2194,'Historical_Monthly counts-All'!$D79),"")</f>
        <v>792</v>
      </c>
      <c r="M79">
        <f>IF(SUMIFS('Historical_Input Data'!P$3:P$2194,'Historical_Input Data'!$B$3:$B$2194,'Historical_Monthly counts-All'!$C79,'Historical_Input Data'!$A$3:$A$2194,'Historical_Monthly counts-All'!$D79)&lt;&gt; 0,SUMIFS('Historical_Input Data'!P$3:P$2194,'Historical_Input Data'!$B$3:$B$2194,'Historical_Monthly counts-All'!$C79,'Historical_Input Data'!$A$3:$A$2194,'Historical_Monthly counts-All'!$D79),"")</f>
        <v>20012</v>
      </c>
      <c r="N79">
        <f>IF(SUMIFS('Historical_Input Data'!Q$3:Q$2194,'Historical_Input Data'!$B$3:$B$2194,'Historical_Monthly counts-All'!$C79,'Historical_Input Data'!$A$3:$A$2194,'Historical_Monthly counts-All'!$D79)&lt;&gt; 0,SUMIFS('Historical_Input Data'!Q$3:Q$2194,'Historical_Input Data'!$B$3:$B$2194,'Historical_Monthly counts-All'!$C79,'Historical_Input Data'!$A$3:$A$2194,'Historical_Monthly counts-All'!$D79),"")</f>
        <v>14160</v>
      </c>
      <c r="O79">
        <f>IF(SUMIFS('Historical_Input Data'!R$3:R$2194,'Historical_Input Data'!$B$3:$B$2194,'Historical_Monthly counts-All'!$C79,'Historical_Input Data'!$A$3:$A$2194,'Historical_Monthly counts-All'!$D79)&lt;&gt; 0,SUMIFS('Historical_Input Data'!R$3:R$2194,'Historical_Input Data'!$B$3:$B$2194,'Historical_Monthly counts-All'!$C79,'Historical_Input Data'!$A$3:$A$2194,'Historical_Monthly counts-All'!$D79),"")</f>
        <v>2901</v>
      </c>
      <c r="P79">
        <f>IF(SUMIFS('Historical_Input Data'!S$3:S$2194,'Historical_Input Data'!$B$3:$B$2194,'Historical_Monthly counts-All'!$C79,'Historical_Input Data'!$A$3:$A$2194,'Historical_Monthly counts-All'!$D79)&lt;&gt; 0,SUMIFS('Historical_Input Data'!S$3:S$2194,'Historical_Input Data'!$B$3:$B$2194,'Historical_Monthly counts-All'!$C79,'Historical_Input Data'!$A$3:$A$2194,'Historical_Monthly counts-All'!$D79),"")</f>
        <v>4180</v>
      </c>
      <c r="Q79">
        <f>IF(SUMIFS('Historical_Input Data'!T$3:T$2194,'Historical_Input Data'!$B$3:$B$2194,'Historical_Monthly counts-All'!$C79,'Historical_Input Data'!$A$3:$A$2194,'Historical_Monthly counts-All'!$D79)&lt;&gt; 0,SUMIFS('Historical_Input Data'!T$3:T$2194,'Historical_Input Data'!$B$3:$B$2194,'Historical_Monthly counts-All'!$C79,'Historical_Input Data'!$A$3:$A$2194,'Historical_Monthly counts-All'!$D79),"")</f>
        <v>3018</v>
      </c>
      <c r="R79">
        <f>IF(SUMIFS('Historical_Input Data'!U$3:U$2194,'Historical_Input Data'!$B$3:$B$2194,'Historical_Monthly counts-All'!$C79,'Historical_Input Data'!$A$3:$A$2194,'Historical_Monthly counts-All'!$D79)&lt;&gt; 0,SUMIFS('Historical_Input Data'!U$3:U$2194,'Historical_Input Data'!$B$3:$B$2194,'Historical_Monthly counts-All'!$C79,'Historical_Input Data'!$A$3:$A$2194,'Historical_Monthly counts-All'!$D79),"")</f>
        <v>1288</v>
      </c>
      <c r="S79">
        <f>IF(SUMIFS('Historical_Input Data'!V$3:V$2194,'Historical_Input Data'!$B$3:$B$2194,'Historical_Monthly counts-All'!$C79,'Historical_Input Data'!$A$3:$A$2194,'Historical_Monthly counts-All'!$D79)&lt;&gt; 0,SUMIFS('Historical_Input Data'!V$3:V$2194,'Historical_Input Data'!$B$3:$B$2194,'Historical_Monthly counts-All'!$C79,'Historical_Input Data'!$A$3:$A$2194,'Historical_Monthly counts-All'!$D79),"")</f>
        <v>5435</v>
      </c>
      <c r="T79">
        <f>IF(SUMIFS('Historical_Input Data'!W$3:W$2194,'Historical_Input Data'!$B$3:$B$2194,'Historical_Monthly counts-All'!$C79,'Historical_Input Data'!$A$3:$A$2194,'Historical_Monthly counts-All'!$D79)&lt;&gt; 0,SUMIFS('Historical_Input Data'!W$3:W$2194,'Historical_Input Data'!$B$3:$B$2194,'Historical_Monthly counts-All'!$C79,'Historical_Input Data'!$A$3:$A$2194,'Historical_Monthly counts-All'!$D79),"")</f>
        <v>19179</v>
      </c>
      <c r="U79">
        <f>IF(SUMIFS('Historical_Input Data'!X$3:X$2194,'Historical_Input Data'!$B$3:$B$2194,'Historical_Monthly counts-All'!$C79,'Historical_Input Data'!$A$3:$A$2194,'Historical_Monthly counts-All'!$D79)&lt;&gt; 0,SUMIFS('Historical_Input Data'!X$3:X$2194,'Historical_Input Data'!$B$3:$B$2194,'Historical_Monthly counts-All'!$C79,'Historical_Input Data'!$A$3:$A$2194,'Historical_Monthly counts-All'!$D79),"")</f>
        <v>4306</v>
      </c>
      <c r="V79" t="str">
        <f>IF(SUMIFS('Historical_Input Data'!Y$3:Y$2194,'Historical_Input Data'!$B$3:$B$2194,'Historical_Monthly counts-All'!$C79,'Historical_Input Data'!$A$3:$A$2194,'Historical_Monthly counts-All'!$D79)&lt;&gt; 0,SUMIFS('Historical_Input Data'!Y$3:Y$2194,'Historical_Input Data'!$B$3:$B$2194,'Historical_Monthly counts-All'!$C79,'Historical_Input Data'!$A$3:$A$2194,'Historical_Monthly counts-All'!$D79),"")</f>
        <v/>
      </c>
      <c r="W79">
        <f>IF(SUMIFS('Historical_Input Data'!Z$3:Z$2194,'Historical_Input Data'!$B$3:$B$2194,'Historical_Monthly counts-All'!$C79,'Historical_Input Data'!$A$3:$A$2194,'Historical_Monthly counts-All'!$D79)&lt;&gt; 0,SUMIFS('Historical_Input Data'!Z$3:Z$2194,'Historical_Input Data'!$B$3:$B$2194,'Historical_Monthly counts-All'!$C79,'Historical_Input Data'!$A$3:$A$2194,'Historical_Monthly counts-All'!$D79),"")</f>
        <v>12269</v>
      </c>
      <c r="X79" t="str">
        <f>IF(SUMIFS('Historical_Input Data'!AA$3:AA$2194,'Historical_Input Data'!$B$3:$B$2194,'Historical_Monthly counts-All'!$C79,'Historical_Input Data'!$A$3:$A$2194,'Historical_Monthly counts-All'!$D79)&lt;&gt; 0,SUMIFS('Historical_Input Data'!AA$3:AA$2194,'Historical_Input Data'!$B$3:$B$2194,'Historical_Monthly counts-All'!$C79,'Historical_Input Data'!$A$3:$A$2194,'Historical_Monthly counts-All'!$D79),"")</f>
        <v/>
      </c>
      <c r="Y79">
        <f>IF(SUMIFS('Historical_Input Data'!AB$3:AB$2194,'Historical_Input Data'!$B$3:$B$2194,'Historical_Monthly counts-All'!$C79,'Historical_Input Data'!$A$3:$A$2194,'Historical_Monthly counts-All'!$D79)&lt;&gt; 0,SUMIFS('Historical_Input Data'!AB$3:AB$2194,'Historical_Input Data'!$B$3:$B$2194,'Historical_Monthly counts-All'!$C79,'Historical_Input Data'!$A$3:$A$2194,'Historical_Monthly counts-All'!$D79),"")</f>
        <v>10315</v>
      </c>
      <c r="Z79">
        <f>IF(SUMIFS('Historical_Input Data'!AC$3:AC$2194,'Historical_Input Data'!$B$3:$B$2194,'Historical_Monthly counts-All'!$C79,'Historical_Input Data'!$A$3:$A$2194,'Historical_Monthly counts-All'!$D79)&lt;&gt; 0,SUMIFS('Historical_Input Data'!AC$3:AC$2194,'Historical_Input Data'!$B$3:$B$2194,'Historical_Monthly counts-All'!$C79,'Historical_Input Data'!$A$3:$A$2194,'Historical_Monthly counts-All'!$D79),"")</f>
        <v>14543</v>
      </c>
      <c r="AA79">
        <f>IF(SUMIFS('Historical_Input Data'!AD$3:AD$2194,'Historical_Input Data'!$B$3:$B$2194,'Historical_Monthly counts-All'!$C79,'Historical_Input Data'!$A$3:$A$2194,'Historical_Monthly counts-All'!$D79)&lt;&gt; 0,SUMIFS('Historical_Input Data'!AD$3:AD$2194,'Historical_Input Data'!$B$3:$B$2194,'Historical_Monthly counts-All'!$C79,'Historical_Input Data'!$A$3:$A$2194,'Historical_Monthly counts-All'!$D79),"")</f>
        <v>1519</v>
      </c>
      <c r="AB79">
        <f>IF(SUMIFS('Historical_Input Data'!AE$3:AE$2194,'Historical_Input Data'!$B$3:$B$2194,'Historical_Monthly counts-All'!$C79,'Historical_Input Data'!$A$3:$A$2194,'Historical_Monthly counts-All'!$D79)&lt;&gt; 0,SUMIFS('Historical_Input Data'!AE$3:AE$2194,'Historical_Input Data'!$B$3:$B$2194,'Historical_Monthly counts-All'!$C79,'Historical_Input Data'!$A$3:$A$2194,'Historical_Monthly counts-All'!$D79),"")</f>
        <v>11328</v>
      </c>
      <c r="AC79">
        <f>IF(SUMIFS('Historical_Input Data'!AF$3:AF$2194,'Historical_Input Data'!$B$3:$B$2194,'Historical_Monthly counts-All'!$C79,'Historical_Input Data'!$A$3:$A$2194,'Historical_Monthly counts-All'!$D79)&lt;&gt; 0,SUMIFS('Historical_Input Data'!AF$3:AF$2194,'Historical_Input Data'!$B$3:$B$2194,'Historical_Monthly counts-All'!$C79,'Historical_Input Data'!$A$3:$A$2194,'Historical_Monthly counts-All'!$D79),"")</f>
        <v>27411</v>
      </c>
      <c r="AD79">
        <f>IF(SUMIFS('Historical_Input Data'!AG$3:AG$2194,'Historical_Input Data'!$B$3:$B$2194,'Historical_Monthly counts-All'!$C79,'Historical_Input Data'!$A$3:$A$2194,'Historical_Monthly counts-All'!$D79)&lt;&gt; 0,SUMIFS('Historical_Input Data'!AG$3:AG$2194,'Historical_Input Data'!$B$3:$B$2194,'Historical_Monthly counts-All'!$C79,'Historical_Input Data'!$A$3:$A$2194,'Historical_Monthly counts-All'!$D79),"")</f>
        <v>20943</v>
      </c>
      <c r="AE79" t="str">
        <f>IF(SUMIFS('Historical_Input Data'!AH$3:AH$2194,'Historical_Input Data'!$B$3:$B$2194,'Historical_Monthly counts-All'!$C79,'Historical_Input Data'!$A$3:$A$2194,'Historical_Monthly counts-All'!$D79)&lt;&gt; 0,SUMIFS('Historical_Input Data'!AH$3:AH$2194,'Historical_Input Data'!$B$3:$B$2194,'Historical_Monthly counts-All'!$C79,'Historical_Input Data'!$A$3:$A$2194,'Historical_Monthly counts-All'!$D79),"")</f>
        <v/>
      </c>
      <c r="AF79">
        <f>IF(SUMIFS('Historical_Input Data'!AI$3:AI$2194,'Historical_Input Data'!$B$3:$B$2194,'Historical_Monthly counts-All'!$C79,'Historical_Input Data'!$A$3:$A$2194,'Historical_Monthly counts-All'!$D79)&lt;&gt; 0,SUMIFS('Historical_Input Data'!AI$3:AI$2194,'Historical_Input Data'!$B$3:$B$2194,'Historical_Monthly counts-All'!$C79,'Historical_Input Data'!$A$3:$A$2194,'Historical_Monthly counts-All'!$D79),"")</f>
        <v>10246</v>
      </c>
      <c r="AG79" t="str">
        <f>IF(SUMIFS('Historical_Input Data'!AJ$3:AJ$2194,'Historical_Input Data'!$B$3:$B$2194,'Historical_Monthly counts-All'!$C79,'Historical_Input Data'!$A$3:$A$2194,'Historical_Monthly counts-All'!$D79)&lt;&gt; 0,SUMIFS('Historical_Input Data'!AJ$3:AJ$2194,'Historical_Input Data'!$B$3:$B$2194,'Historical_Monthly counts-All'!$C79,'Historical_Input Data'!$A$3:$A$2194,'Historical_Monthly counts-All'!$D79),"")</f>
        <v/>
      </c>
      <c r="AH79">
        <f>IF(SUMIFS('Historical_Input Data'!AK$3:AK$2194,'Historical_Input Data'!$B$3:$B$2194,'Historical_Monthly counts-All'!$C79,'Historical_Input Data'!$A$3:$A$2194,'Historical_Monthly counts-All'!$D79)&lt;&gt; 0,SUMIFS('Historical_Input Data'!AK$3:AK$2194,'Historical_Input Data'!$B$3:$B$2194,'Historical_Monthly counts-All'!$C79,'Historical_Input Data'!$A$3:$A$2194,'Historical_Monthly counts-All'!$D79),"")</f>
        <v>36560</v>
      </c>
      <c r="AI79">
        <f>IF(SUMIFS('Historical_Input Data'!AL$3:AL$2194,'Historical_Input Data'!$B$3:$B$2194,'Historical_Monthly counts-All'!$C79,'Historical_Input Data'!$A$3:$A$2194,'Historical_Monthly counts-All'!$D79)&lt;&gt; 0,SUMIFS('Historical_Input Data'!AL$3:AL$2194,'Historical_Input Data'!$B$3:$B$2194,'Historical_Monthly counts-All'!$C79,'Historical_Input Data'!$A$3:$A$2194,'Historical_Monthly counts-All'!$D79),"")</f>
        <v>27002</v>
      </c>
      <c r="AJ79" t="str">
        <f>IF(SUMIFS('Historical_Input Data'!AM$3:AM$2194,'Historical_Input Data'!$B$3:$B$2194,'Historical_Monthly counts-All'!$C79,'Historical_Input Data'!$A$3:$A$2194,'Historical_Monthly counts-All'!$D79)&lt;&gt; 0,SUMIFS('Historical_Input Data'!AM$3:AM$2194,'Historical_Input Data'!$B$3:$B$2194,'Historical_Monthly counts-All'!$C79,'Historical_Input Data'!$A$3:$A$2194,'Historical_Monthly counts-All'!$D79),"")</f>
        <v/>
      </c>
      <c r="AK79" t="str">
        <f>IF(SUMIFS('Historical_Input Data'!AN$3:AN$2194,'Historical_Input Data'!$B$3:$B$2194,'Historical_Monthly counts-All'!$C79,'Historical_Input Data'!$A$3:$A$2194,'Historical_Monthly counts-All'!$D79)&lt;&gt; 0,SUMIFS('Historical_Input Data'!AN$3:AN$2194,'Historical_Input Data'!$B$3:$B$2194,'Historical_Monthly counts-All'!$C79,'Historical_Input Data'!$A$3:$A$2194,'Historical_Monthly counts-All'!$D79),"")</f>
        <v/>
      </c>
      <c r="AL79" t="str">
        <f>IF(SUMIFS('Historical_Input Data'!AO$3:AO$2194,'Historical_Input Data'!$B$3:$B$2194,'Historical_Monthly counts-All'!$C79,'Historical_Input Data'!$A$3:$A$2194,'Historical_Monthly counts-All'!$D79)&lt;&gt; 0,SUMIFS('Historical_Input Data'!AO$3:AO$2194,'Historical_Input Data'!$B$3:$B$2194,'Historical_Monthly counts-All'!$C79,'Historical_Input Data'!$A$3:$A$2194,'Historical_Monthly counts-All'!$D79),"")</f>
        <v/>
      </c>
      <c r="AM79" t="str">
        <f>IF(SUMIFS('Historical_Input Data'!AP$3:AP$2194,'Historical_Input Data'!$B$3:$B$2194,'Historical_Monthly counts-All'!$C79,'Historical_Input Data'!$A$3:$A$2194,'Historical_Monthly counts-All'!$D79)&lt;&gt; 0,SUMIFS('Historical_Input Data'!AP$3:AP$2194,'Historical_Input Data'!$B$3:$B$2194,'Historical_Monthly counts-All'!$C79,'Historical_Input Data'!$A$3:$A$2194,'Historical_Monthly counts-All'!$D79),"")</f>
        <v/>
      </c>
      <c r="AN79">
        <f>IF(SUMIFS('Historical_Input Data'!AQ$3:AQ$2194,'Historical_Input Data'!$B$3:$B$2194,'Historical_Monthly counts-All'!$C79,'Historical_Input Data'!$A$3:$A$2194,'Historical_Monthly counts-All'!$D79)&lt;&gt; 0,SUMIFS('Historical_Input Data'!AQ$3:AQ$2194,'Historical_Input Data'!$B$3:$B$2194,'Historical_Monthly counts-All'!$C79,'Historical_Input Data'!$A$3:$A$2194,'Historical_Monthly counts-All'!$D79),"")</f>
        <v>4036</v>
      </c>
      <c r="AO79">
        <f>IF(SUMIFS('Historical_Input Data'!AR$3:AR$2194,'Historical_Input Data'!$B$3:$B$2194,'Historical_Monthly counts-All'!$C79,'Historical_Input Data'!$A$3:$A$2194,'Historical_Monthly counts-All'!$D79)&lt;&gt; 0,SUMIFS('Historical_Input Data'!AR$3:AR$2194,'Historical_Input Data'!$B$3:$B$2194,'Historical_Monthly counts-All'!$C79,'Historical_Input Data'!$A$3:$A$2194,'Historical_Monthly counts-All'!$D79),"")</f>
        <v>14318</v>
      </c>
      <c r="AP79">
        <f>IF(SUMIFS('Historical_Input Data'!AS$3:AS$2194,'Historical_Input Data'!$B$3:$B$2194,'Historical_Monthly counts-All'!$C79,'Historical_Input Data'!$A$3:$A$2194,'Historical_Monthly counts-All'!$D79)&lt;&gt; 0,SUMIFS('Historical_Input Data'!AS$3:AS$2194,'Historical_Input Data'!$B$3:$B$2194,'Historical_Monthly counts-All'!$C79,'Historical_Input Data'!$A$3:$A$2194,'Historical_Monthly counts-All'!$D79),"")</f>
        <v>40714</v>
      </c>
      <c r="AQ79" t="str">
        <f>IF(SUMIFS('Historical_Input Data'!AT$3:AT$2194,'Historical_Input Data'!$B$3:$B$2194,'Historical_Monthly counts-All'!$C79,'Historical_Input Data'!$A$3:$A$2194,'Historical_Monthly counts-All'!$D79)&lt;&gt; 0,SUMIFS('Historical_Input Data'!AT$3:AT$2194,'Historical_Input Data'!$B$3:$B$2194,'Historical_Monthly counts-All'!$C79,'Historical_Input Data'!$A$3:$A$2194,'Historical_Monthly counts-All'!$D79),"")</f>
        <v/>
      </c>
      <c r="AR79">
        <f>IF(SUMIFS('Historical_Input Data'!AU$3:AU$2194,'Historical_Input Data'!$B$3:$B$2194,'Historical_Monthly counts-All'!$C79,'Historical_Input Data'!$A$3:$A$2194,'Historical_Monthly counts-All'!$D79)&lt;&gt; 0,SUMIFS('Historical_Input Data'!AU$3:AU$2194,'Historical_Input Data'!$B$3:$B$2194,'Historical_Monthly counts-All'!$C79,'Historical_Input Data'!$A$3:$A$2194,'Historical_Monthly counts-All'!$D79),"")</f>
        <v>18988</v>
      </c>
      <c r="AS79">
        <f>IF(SUMIFS('Historical_Input Data'!AV$3:AV$2194,'Historical_Input Data'!$B$3:$B$2194,'Historical_Monthly counts-All'!$C79,'Historical_Input Data'!$A$3:$A$2194,'Historical_Monthly counts-All'!$D79)&lt;&gt; 0,SUMIFS('Historical_Input Data'!AV$3:AV$2194,'Historical_Input Data'!$B$3:$B$2194,'Historical_Monthly counts-All'!$C79,'Historical_Input Data'!$A$3:$A$2194,'Historical_Monthly counts-All'!$D79),"")</f>
        <v>4214</v>
      </c>
      <c r="AT79">
        <f>IF(SUMIFS('Historical_Input Data'!AW$3:AW$2194,'Historical_Input Data'!$B$3:$B$2194,'Historical_Monthly counts-All'!$C79,'Historical_Input Data'!$A$3:$A$2194,'Historical_Monthly counts-All'!$D79)&lt;&gt; 0,SUMIFS('Historical_Input Data'!AW$3:AW$2194,'Historical_Input Data'!$B$3:$B$2194,'Historical_Monthly counts-All'!$C79,'Historical_Input Data'!$A$3:$A$2194,'Historical_Monthly counts-All'!$D79),"")</f>
        <v>4885</v>
      </c>
      <c r="AU79">
        <f>IF(SUMIFS('Historical_Input Data'!AX$3:AX$2194,'Historical_Input Data'!$B$3:$B$2194,'Historical_Monthly counts-All'!$C79,'Historical_Input Data'!$A$3:$A$2194,'Historical_Monthly counts-All'!$D79)&lt;&gt; 0,SUMIFS('Historical_Input Data'!AX$3:AX$2194,'Historical_Input Data'!$B$3:$B$2194,'Historical_Monthly counts-All'!$C79,'Historical_Input Data'!$A$3:$A$2194,'Historical_Monthly counts-All'!$D79),"")</f>
        <v>5255</v>
      </c>
      <c r="AV79">
        <f>IF(SUMIFS('Historical_Input Data'!AY$3:AY$2194,'Historical_Input Data'!$B$3:$B$2194,'Historical_Monthly counts-All'!$C79,'Historical_Input Data'!$A$3:$A$2194,'Historical_Monthly counts-All'!$D79)&lt;&gt; 0,SUMIFS('Historical_Input Data'!AY$3:AY$2194,'Historical_Input Data'!$B$3:$B$2194,'Historical_Monthly counts-All'!$C79,'Historical_Input Data'!$A$3:$A$2194,'Historical_Monthly counts-All'!$D79),"")</f>
        <v>4737</v>
      </c>
      <c r="AW79" t="str">
        <f>IF(SUMIFS('Historical_Input Data'!AZ$3:AZ$2194,'Historical_Input Data'!$B$3:$B$2194,'Historical_Monthly counts-All'!$C79,'Historical_Input Data'!$A$3:$A$2194,'Historical_Monthly counts-All'!$D79)&lt;&gt; 0,SUMIFS('Historical_Input Data'!AZ$3:AZ$2194,'Historical_Input Data'!$B$3:$B$2194,'Historical_Monthly counts-All'!$C79,'Historical_Input Data'!$A$3:$A$2194,'Historical_Monthly counts-All'!$D79),"")</f>
        <v/>
      </c>
      <c r="AX79" t="str">
        <f>IF(SUMIFS('Historical_Input Data'!BA$3:BA$2194,'Historical_Input Data'!$B$3:$B$2194,'Historical_Monthly counts-All'!$C79,'Historical_Input Data'!$A$3:$A$2194,'Historical_Monthly counts-All'!$D79)&lt;&gt; 0,SUMIFS('Historical_Input Data'!BA$3:BA$2194,'Historical_Input Data'!$B$3:$B$2194,'Historical_Monthly counts-All'!$C79,'Historical_Input Data'!$A$3:$A$2194,'Historical_Monthly counts-All'!$D79),"")</f>
        <v/>
      </c>
      <c r="CC79" s="8">
        <v>42795</v>
      </c>
      <c r="CD79" s="198">
        <f t="shared" si="4"/>
        <v>32</v>
      </c>
      <c r="CE79">
        <f t="shared" si="5"/>
        <v>325442</v>
      </c>
    </row>
    <row r="80" spans="1:83">
      <c r="A80" t="str">
        <f t="shared" si="3"/>
        <v>April2017</v>
      </c>
      <c r="C80" t="s">
        <v>57</v>
      </c>
      <c r="D80">
        <v>2017</v>
      </c>
      <c r="E80" t="str">
        <f>IF(SUMIFS('Historical_Input Data'!H$3:H$2194,'Historical_Input Data'!$B$3:$B$2194,'Historical_Monthly counts-All'!$C80,'Historical_Input Data'!$A$3:$A$2194,'Historical_Monthly counts-All'!$D80)&lt;&gt; 0,SUMIFS('Historical_Input Data'!H$3:H$2194,'Historical_Input Data'!$B$3:$B$2194,'Historical_Monthly counts-All'!$C80,'Historical_Input Data'!$A$3:$A$2194,'Historical_Monthly counts-All'!$D80),"")</f>
        <v/>
      </c>
      <c r="F80">
        <f>IF(SUMIFS('Historical_Input Data'!I$3:I$2194,'Historical_Input Data'!$B$3:$B$2194,'Historical_Monthly counts-All'!$C80,'Historical_Input Data'!$A$3:$A$2194,'Historical_Monthly counts-All'!$D80)&lt;&gt; 0,SUMIFS('Historical_Input Data'!I$3:I$2194,'Historical_Input Data'!$B$3:$B$2194,'Historical_Monthly counts-All'!$C80,'Historical_Input Data'!$A$3:$A$2194,'Historical_Monthly counts-All'!$D80),"")</f>
        <v>9351</v>
      </c>
      <c r="G80">
        <f>IF(SUMIFS('Historical_Input Data'!J$3:J$2194,'Historical_Input Data'!$B$3:$B$2194,'Historical_Monthly counts-All'!$C80,'Historical_Input Data'!$A$3:$A$2194,'Historical_Monthly counts-All'!$D80)&lt;&gt; 0,SUMIFS('Historical_Input Data'!J$3:J$2194,'Historical_Input Data'!$B$3:$B$2194,'Historical_Monthly counts-All'!$C80,'Historical_Input Data'!$A$3:$A$2194,'Historical_Monthly counts-All'!$D80),"")</f>
        <v>5821</v>
      </c>
      <c r="H80">
        <f>IF(SUMIFS('Historical_Input Data'!K$3:K$2194,'Historical_Input Data'!$B$3:$B$2194,'Historical_Monthly counts-All'!$C80,'Historical_Input Data'!$A$3:$A$2194,'Historical_Monthly counts-All'!$D80)&lt;&gt; 0,SUMIFS('Historical_Input Data'!K$3:K$2194,'Historical_Input Data'!$B$3:$B$2194,'Historical_Monthly counts-All'!$C80,'Historical_Input Data'!$A$3:$A$2194,'Historical_Monthly counts-All'!$D80),"")</f>
        <v>9126</v>
      </c>
      <c r="I80" t="str">
        <f>IF(SUMIFS('Historical_Input Data'!L$3:L$2194,'Historical_Input Data'!$B$3:$B$2194,'Historical_Monthly counts-All'!$C80,'Historical_Input Data'!$A$3:$A$2194,'Historical_Monthly counts-All'!$D80)&lt;&gt; 0,SUMIFS('Historical_Input Data'!L$3:L$2194,'Historical_Input Data'!$B$3:$B$2194,'Historical_Monthly counts-All'!$C80,'Historical_Input Data'!$A$3:$A$2194,'Historical_Monthly counts-All'!$D80),"")</f>
        <v/>
      </c>
      <c r="J80">
        <f>IF(SUMIFS('Historical_Input Data'!M$3:M$2194,'Historical_Input Data'!$B$3:$B$2194,'Historical_Monthly counts-All'!$C80,'Historical_Input Data'!$A$3:$A$2194,'Historical_Monthly counts-All'!$D80)&lt;&gt; 0,SUMIFS('Historical_Input Data'!M$3:M$2194,'Historical_Input Data'!$B$3:$B$2194,'Historical_Monthly counts-All'!$C80,'Historical_Input Data'!$A$3:$A$2194,'Historical_Monthly counts-All'!$D80),"")</f>
        <v>3638</v>
      </c>
      <c r="K80" t="str">
        <f>IF(SUMIFS('Historical_Input Data'!N$3:N$2194,'Historical_Input Data'!$B$3:$B$2194,'Historical_Monthly counts-All'!$C80,'Historical_Input Data'!$A$3:$A$2194,'Historical_Monthly counts-All'!$D80)&lt;&gt; 0,SUMIFS('Historical_Input Data'!N$3:N$2194,'Historical_Input Data'!$B$3:$B$2194,'Historical_Monthly counts-All'!$C80,'Historical_Input Data'!$A$3:$A$2194,'Historical_Monthly counts-All'!$D80),"")</f>
        <v/>
      </c>
      <c r="L80">
        <f>IF(SUMIFS('Historical_Input Data'!O$3:O$2194,'Historical_Input Data'!$B$3:$B$2194,'Historical_Monthly counts-All'!$C80,'Historical_Input Data'!$A$3:$A$2194,'Historical_Monthly counts-All'!$D80)&lt;&gt; 0,SUMIFS('Historical_Input Data'!O$3:O$2194,'Historical_Input Data'!$B$3:$B$2194,'Historical_Monthly counts-All'!$C80,'Historical_Input Data'!$A$3:$A$2194,'Historical_Monthly counts-All'!$D80),"")</f>
        <v>736</v>
      </c>
      <c r="M80">
        <f>IF(SUMIFS('Historical_Input Data'!P$3:P$2194,'Historical_Input Data'!$B$3:$B$2194,'Historical_Monthly counts-All'!$C80,'Historical_Input Data'!$A$3:$A$2194,'Historical_Monthly counts-All'!$D80)&lt;&gt; 0,SUMIFS('Historical_Input Data'!P$3:P$2194,'Historical_Input Data'!$B$3:$B$2194,'Historical_Monthly counts-All'!$C80,'Historical_Input Data'!$A$3:$A$2194,'Historical_Monthly counts-All'!$D80),"")</f>
        <v>14574</v>
      </c>
      <c r="N80">
        <f>IF(SUMIFS('Historical_Input Data'!Q$3:Q$2194,'Historical_Input Data'!$B$3:$B$2194,'Historical_Monthly counts-All'!$C80,'Historical_Input Data'!$A$3:$A$2194,'Historical_Monthly counts-All'!$D80)&lt;&gt; 0,SUMIFS('Historical_Input Data'!Q$3:Q$2194,'Historical_Input Data'!$B$3:$B$2194,'Historical_Monthly counts-All'!$C80,'Historical_Input Data'!$A$3:$A$2194,'Historical_Monthly counts-All'!$D80),"")</f>
        <v>10688</v>
      </c>
      <c r="O80">
        <f>IF(SUMIFS('Historical_Input Data'!R$3:R$2194,'Historical_Input Data'!$B$3:$B$2194,'Historical_Monthly counts-All'!$C80,'Historical_Input Data'!$A$3:$A$2194,'Historical_Monthly counts-All'!$D80)&lt;&gt; 0,SUMIFS('Historical_Input Data'!R$3:R$2194,'Historical_Input Data'!$B$3:$B$2194,'Historical_Monthly counts-All'!$C80,'Historical_Input Data'!$A$3:$A$2194,'Historical_Monthly counts-All'!$D80),"")</f>
        <v>1972</v>
      </c>
      <c r="P80">
        <f>IF(SUMIFS('Historical_Input Data'!S$3:S$2194,'Historical_Input Data'!$B$3:$B$2194,'Historical_Monthly counts-All'!$C80,'Historical_Input Data'!$A$3:$A$2194,'Historical_Monthly counts-All'!$D80)&lt;&gt; 0,SUMIFS('Historical_Input Data'!S$3:S$2194,'Historical_Input Data'!$B$3:$B$2194,'Historical_Monthly counts-All'!$C80,'Historical_Input Data'!$A$3:$A$2194,'Historical_Monthly counts-All'!$D80),"")</f>
        <v>3222</v>
      </c>
      <c r="Q80">
        <f>IF(SUMIFS('Historical_Input Data'!T$3:T$2194,'Historical_Input Data'!$B$3:$B$2194,'Historical_Monthly counts-All'!$C80,'Historical_Input Data'!$A$3:$A$2194,'Historical_Monthly counts-All'!$D80)&lt;&gt; 0,SUMIFS('Historical_Input Data'!T$3:T$2194,'Historical_Input Data'!$B$3:$B$2194,'Historical_Monthly counts-All'!$C80,'Historical_Input Data'!$A$3:$A$2194,'Historical_Monthly counts-All'!$D80),"")</f>
        <v>2621</v>
      </c>
      <c r="R80">
        <f>IF(SUMIFS('Historical_Input Data'!U$3:U$2194,'Historical_Input Data'!$B$3:$B$2194,'Historical_Monthly counts-All'!$C80,'Historical_Input Data'!$A$3:$A$2194,'Historical_Monthly counts-All'!$D80)&lt;&gt; 0,SUMIFS('Historical_Input Data'!U$3:U$2194,'Historical_Input Data'!$B$3:$B$2194,'Historical_Monthly counts-All'!$C80,'Historical_Input Data'!$A$3:$A$2194,'Historical_Monthly counts-All'!$D80),"")</f>
        <v>1040</v>
      </c>
      <c r="S80">
        <f>IF(SUMIFS('Historical_Input Data'!V$3:V$2194,'Historical_Input Data'!$B$3:$B$2194,'Historical_Monthly counts-All'!$C80,'Historical_Input Data'!$A$3:$A$2194,'Historical_Monthly counts-All'!$D80)&lt;&gt; 0,SUMIFS('Historical_Input Data'!V$3:V$2194,'Historical_Input Data'!$B$3:$B$2194,'Historical_Monthly counts-All'!$C80,'Historical_Input Data'!$A$3:$A$2194,'Historical_Monthly counts-All'!$D80),"")</f>
        <v>3927</v>
      </c>
      <c r="T80">
        <f>IF(SUMIFS('Historical_Input Data'!W$3:W$2194,'Historical_Input Data'!$B$3:$B$2194,'Historical_Monthly counts-All'!$C80,'Historical_Input Data'!$A$3:$A$2194,'Historical_Monthly counts-All'!$D80)&lt;&gt; 0,SUMIFS('Historical_Input Data'!W$3:W$2194,'Historical_Input Data'!$B$3:$B$2194,'Historical_Monthly counts-All'!$C80,'Historical_Input Data'!$A$3:$A$2194,'Historical_Monthly counts-All'!$D80),"")</f>
        <v>13836</v>
      </c>
      <c r="U80">
        <f>IF(SUMIFS('Historical_Input Data'!X$3:X$2194,'Historical_Input Data'!$B$3:$B$2194,'Historical_Monthly counts-All'!$C80,'Historical_Input Data'!$A$3:$A$2194,'Historical_Monthly counts-All'!$D80)&lt;&gt; 0,SUMIFS('Historical_Input Data'!X$3:X$2194,'Historical_Input Data'!$B$3:$B$2194,'Historical_Monthly counts-All'!$C80,'Historical_Input Data'!$A$3:$A$2194,'Historical_Monthly counts-All'!$D80),"")</f>
        <v>4450</v>
      </c>
      <c r="V80" t="str">
        <f>IF(SUMIFS('Historical_Input Data'!Y$3:Y$2194,'Historical_Input Data'!$B$3:$B$2194,'Historical_Monthly counts-All'!$C80,'Historical_Input Data'!$A$3:$A$2194,'Historical_Monthly counts-All'!$D80)&lt;&gt; 0,SUMIFS('Historical_Input Data'!Y$3:Y$2194,'Historical_Input Data'!$B$3:$B$2194,'Historical_Monthly counts-All'!$C80,'Historical_Input Data'!$A$3:$A$2194,'Historical_Monthly counts-All'!$D80),"")</f>
        <v/>
      </c>
      <c r="W80">
        <f>IF(SUMIFS('Historical_Input Data'!Z$3:Z$2194,'Historical_Input Data'!$B$3:$B$2194,'Historical_Monthly counts-All'!$C80,'Historical_Input Data'!$A$3:$A$2194,'Historical_Monthly counts-All'!$D80)&lt;&gt; 0,SUMIFS('Historical_Input Data'!Z$3:Z$2194,'Historical_Input Data'!$B$3:$B$2194,'Historical_Monthly counts-All'!$C80,'Historical_Input Data'!$A$3:$A$2194,'Historical_Monthly counts-All'!$D80),"")</f>
        <v>10108</v>
      </c>
      <c r="X80" t="str">
        <f>IF(SUMIFS('Historical_Input Data'!AA$3:AA$2194,'Historical_Input Data'!$B$3:$B$2194,'Historical_Monthly counts-All'!$C80,'Historical_Input Data'!$A$3:$A$2194,'Historical_Monthly counts-All'!$D80)&lt;&gt; 0,SUMIFS('Historical_Input Data'!AA$3:AA$2194,'Historical_Input Data'!$B$3:$B$2194,'Historical_Monthly counts-All'!$C80,'Historical_Input Data'!$A$3:$A$2194,'Historical_Monthly counts-All'!$D80),"")</f>
        <v/>
      </c>
      <c r="Y80">
        <f>IF(SUMIFS('Historical_Input Data'!AB$3:AB$2194,'Historical_Input Data'!$B$3:$B$2194,'Historical_Monthly counts-All'!$C80,'Historical_Input Data'!$A$3:$A$2194,'Historical_Monthly counts-All'!$D80)&lt;&gt; 0,SUMIFS('Historical_Input Data'!AB$3:AB$2194,'Historical_Input Data'!$B$3:$B$2194,'Historical_Monthly counts-All'!$C80,'Historical_Input Data'!$A$3:$A$2194,'Historical_Monthly counts-All'!$D80),"")</f>
        <v>13948</v>
      </c>
      <c r="Z80">
        <f>IF(SUMIFS('Historical_Input Data'!AC$3:AC$2194,'Historical_Input Data'!$B$3:$B$2194,'Historical_Monthly counts-All'!$C80,'Historical_Input Data'!$A$3:$A$2194,'Historical_Monthly counts-All'!$D80)&lt;&gt; 0,SUMIFS('Historical_Input Data'!AC$3:AC$2194,'Historical_Input Data'!$B$3:$B$2194,'Historical_Monthly counts-All'!$C80,'Historical_Input Data'!$A$3:$A$2194,'Historical_Monthly counts-All'!$D80),"")</f>
        <v>15391</v>
      </c>
      <c r="AA80">
        <f>IF(SUMIFS('Historical_Input Data'!AD$3:AD$2194,'Historical_Input Data'!$B$3:$B$2194,'Historical_Monthly counts-All'!$C80,'Historical_Input Data'!$A$3:$A$2194,'Historical_Monthly counts-All'!$D80)&lt;&gt; 0,SUMIFS('Historical_Input Data'!AD$3:AD$2194,'Historical_Input Data'!$B$3:$B$2194,'Historical_Monthly counts-All'!$C80,'Historical_Input Data'!$A$3:$A$2194,'Historical_Monthly counts-All'!$D80),"")</f>
        <v>1199</v>
      </c>
      <c r="AB80">
        <f>IF(SUMIFS('Historical_Input Data'!AE$3:AE$2194,'Historical_Input Data'!$B$3:$B$2194,'Historical_Monthly counts-All'!$C80,'Historical_Input Data'!$A$3:$A$2194,'Historical_Monthly counts-All'!$D80)&lt;&gt; 0,SUMIFS('Historical_Input Data'!AE$3:AE$2194,'Historical_Input Data'!$B$3:$B$2194,'Historical_Monthly counts-All'!$C80,'Historical_Input Data'!$A$3:$A$2194,'Historical_Monthly counts-All'!$D80),"")</f>
        <v>10594</v>
      </c>
      <c r="AC80">
        <f>IF(SUMIFS('Historical_Input Data'!AF$3:AF$2194,'Historical_Input Data'!$B$3:$B$2194,'Historical_Monthly counts-All'!$C80,'Historical_Input Data'!$A$3:$A$2194,'Historical_Monthly counts-All'!$D80)&lt;&gt; 0,SUMIFS('Historical_Input Data'!AF$3:AF$2194,'Historical_Input Data'!$B$3:$B$2194,'Historical_Monthly counts-All'!$C80,'Historical_Input Data'!$A$3:$A$2194,'Historical_Monthly counts-All'!$D80),"")</f>
        <v>20991</v>
      </c>
      <c r="AD80">
        <f>IF(SUMIFS('Historical_Input Data'!AG$3:AG$2194,'Historical_Input Data'!$B$3:$B$2194,'Historical_Monthly counts-All'!$C80,'Historical_Input Data'!$A$3:$A$2194,'Historical_Monthly counts-All'!$D80)&lt;&gt; 0,SUMIFS('Historical_Input Data'!AG$3:AG$2194,'Historical_Input Data'!$B$3:$B$2194,'Historical_Monthly counts-All'!$C80,'Historical_Input Data'!$A$3:$A$2194,'Historical_Monthly counts-All'!$D80),"")</f>
        <v>19048</v>
      </c>
      <c r="AE80" t="str">
        <f>IF(SUMIFS('Historical_Input Data'!AH$3:AH$2194,'Historical_Input Data'!$B$3:$B$2194,'Historical_Monthly counts-All'!$C80,'Historical_Input Data'!$A$3:$A$2194,'Historical_Monthly counts-All'!$D80)&lt;&gt; 0,SUMIFS('Historical_Input Data'!AH$3:AH$2194,'Historical_Input Data'!$B$3:$B$2194,'Historical_Monthly counts-All'!$C80,'Historical_Input Data'!$A$3:$A$2194,'Historical_Monthly counts-All'!$D80),"")</f>
        <v/>
      </c>
      <c r="AF80">
        <f>IF(SUMIFS('Historical_Input Data'!AI$3:AI$2194,'Historical_Input Data'!$B$3:$B$2194,'Historical_Monthly counts-All'!$C80,'Historical_Input Data'!$A$3:$A$2194,'Historical_Monthly counts-All'!$D80)&lt;&gt; 0,SUMIFS('Historical_Input Data'!AI$3:AI$2194,'Historical_Input Data'!$B$3:$B$2194,'Historical_Monthly counts-All'!$C80,'Historical_Input Data'!$A$3:$A$2194,'Historical_Monthly counts-All'!$D80),"")</f>
        <v>11598</v>
      </c>
      <c r="AG80" t="str">
        <f>IF(SUMIFS('Historical_Input Data'!AJ$3:AJ$2194,'Historical_Input Data'!$B$3:$B$2194,'Historical_Monthly counts-All'!$C80,'Historical_Input Data'!$A$3:$A$2194,'Historical_Monthly counts-All'!$D80)&lt;&gt; 0,SUMIFS('Historical_Input Data'!AJ$3:AJ$2194,'Historical_Input Data'!$B$3:$B$2194,'Historical_Monthly counts-All'!$C80,'Historical_Input Data'!$A$3:$A$2194,'Historical_Monthly counts-All'!$D80),"")</f>
        <v/>
      </c>
      <c r="AH80">
        <f>IF(SUMIFS('Historical_Input Data'!AK$3:AK$2194,'Historical_Input Data'!$B$3:$B$2194,'Historical_Monthly counts-All'!$C80,'Historical_Input Data'!$A$3:$A$2194,'Historical_Monthly counts-All'!$D80)&lt;&gt; 0,SUMIFS('Historical_Input Data'!AK$3:AK$2194,'Historical_Input Data'!$B$3:$B$2194,'Historical_Monthly counts-All'!$C80,'Historical_Input Data'!$A$3:$A$2194,'Historical_Monthly counts-All'!$D80),"")</f>
        <v>35167</v>
      </c>
      <c r="AI80">
        <f>IF(SUMIFS('Historical_Input Data'!AL$3:AL$2194,'Historical_Input Data'!$B$3:$B$2194,'Historical_Monthly counts-All'!$C80,'Historical_Input Data'!$A$3:$A$2194,'Historical_Monthly counts-All'!$D80)&lt;&gt; 0,SUMIFS('Historical_Input Data'!AL$3:AL$2194,'Historical_Input Data'!$B$3:$B$2194,'Historical_Monthly counts-All'!$C80,'Historical_Input Data'!$A$3:$A$2194,'Historical_Monthly counts-All'!$D80),"")</f>
        <v>25128</v>
      </c>
      <c r="AJ80" t="str">
        <f>IF(SUMIFS('Historical_Input Data'!AM$3:AM$2194,'Historical_Input Data'!$B$3:$B$2194,'Historical_Monthly counts-All'!$C80,'Historical_Input Data'!$A$3:$A$2194,'Historical_Monthly counts-All'!$D80)&lt;&gt; 0,SUMIFS('Historical_Input Data'!AM$3:AM$2194,'Historical_Input Data'!$B$3:$B$2194,'Historical_Monthly counts-All'!$C80,'Historical_Input Data'!$A$3:$A$2194,'Historical_Monthly counts-All'!$D80),"")</f>
        <v/>
      </c>
      <c r="AK80" t="str">
        <f>IF(SUMIFS('Historical_Input Data'!AN$3:AN$2194,'Historical_Input Data'!$B$3:$B$2194,'Historical_Monthly counts-All'!$C80,'Historical_Input Data'!$A$3:$A$2194,'Historical_Monthly counts-All'!$D80)&lt;&gt; 0,SUMIFS('Historical_Input Data'!AN$3:AN$2194,'Historical_Input Data'!$B$3:$B$2194,'Historical_Monthly counts-All'!$C80,'Historical_Input Data'!$A$3:$A$2194,'Historical_Monthly counts-All'!$D80),"")</f>
        <v/>
      </c>
      <c r="AL80" t="str">
        <f>IF(SUMIFS('Historical_Input Data'!AO$3:AO$2194,'Historical_Input Data'!$B$3:$B$2194,'Historical_Monthly counts-All'!$C80,'Historical_Input Data'!$A$3:$A$2194,'Historical_Monthly counts-All'!$D80)&lt;&gt; 0,SUMIFS('Historical_Input Data'!AO$3:AO$2194,'Historical_Input Data'!$B$3:$B$2194,'Historical_Monthly counts-All'!$C80,'Historical_Input Data'!$A$3:$A$2194,'Historical_Monthly counts-All'!$D80),"")</f>
        <v/>
      </c>
      <c r="AM80" t="str">
        <f>IF(SUMIFS('Historical_Input Data'!AP$3:AP$2194,'Historical_Input Data'!$B$3:$B$2194,'Historical_Monthly counts-All'!$C80,'Historical_Input Data'!$A$3:$A$2194,'Historical_Monthly counts-All'!$D80)&lt;&gt; 0,SUMIFS('Historical_Input Data'!AP$3:AP$2194,'Historical_Input Data'!$B$3:$B$2194,'Historical_Monthly counts-All'!$C80,'Historical_Input Data'!$A$3:$A$2194,'Historical_Monthly counts-All'!$D80),"")</f>
        <v/>
      </c>
      <c r="AN80">
        <f>IF(SUMIFS('Historical_Input Data'!AQ$3:AQ$2194,'Historical_Input Data'!$B$3:$B$2194,'Historical_Monthly counts-All'!$C80,'Historical_Input Data'!$A$3:$A$2194,'Historical_Monthly counts-All'!$D80)&lt;&gt; 0,SUMIFS('Historical_Input Data'!AQ$3:AQ$2194,'Historical_Input Data'!$B$3:$B$2194,'Historical_Monthly counts-All'!$C80,'Historical_Input Data'!$A$3:$A$2194,'Historical_Monthly counts-All'!$D80),"")</f>
        <v>3525</v>
      </c>
      <c r="AO80">
        <f>IF(SUMIFS('Historical_Input Data'!AR$3:AR$2194,'Historical_Input Data'!$B$3:$B$2194,'Historical_Monthly counts-All'!$C80,'Historical_Input Data'!$A$3:$A$2194,'Historical_Monthly counts-All'!$D80)&lt;&gt; 0,SUMIFS('Historical_Input Data'!AR$3:AR$2194,'Historical_Input Data'!$B$3:$B$2194,'Historical_Monthly counts-All'!$C80,'Historical_Input Data'!$A$3:$A$2194,'Historical_Monthly counts-All'!$D80),"")</f>
        <v>9810</v>
      </c>
      <c r="AP80">
        <f>IF(SUMIFS('Historical_Input Data'!AS$3:AS$2194,'Historical_Input Data'!$B$3:$B$2194,'Historical_Monthly counts-All'!$C80,'Historical_Input Data'!$A$3:$A$2194,'Historical_Monthly counts-All'!$D80)&lt;&gt; 0,SUMIFS('Historical_Input Data'!AS$3:AS$2194,'Historical_Input Data'!$B$3:$B$2194,'Historical_Monthly counts-All'!$C80,'Historical_Input Data'!$A$3:$A$2194,'Historical_Monthly counts-All'!$D80),"")</f>
        <v>38394</v>
      </c>
      <c r="AQ80" t="str">
        <f>IF(SUMIFS('Historical_Input Data'!AT$3:AT$2194,'Historical_Input Data'!$B$3:$B$2194,'Historical_Monthly counts-All'!$C80,'Historical_Input Data'!$A$3:$A$2194,'Historical_Monthly counts-All'!$D80)&lt;&gt; 0,SUMIFS('Historical_Input Data'!AT$3:AT$2194,'Historical_Input Data'!$B$3:$B$2194,'Historical_Monthly counts-All'!$C80,'Historical_Input Data'!$A$3:$A$2194,'Historical_Monthly counts-All'!$D80),"")</f>
        <v/>
      </c>
      <c r="AR80">
        <f>IF(SUMIFS('Historical_Input Data'!AU$3:AU$2194,'Historical_Input Data'!$B$3:$B$2194,'Historical_Monthly counts-All'!$C80,'Historical_Input Data'!$A$3:$A$2194,'Historical_Monthly counts-All'!$D80)&lt;&gt; 0,SUMIFS('Historical_Input Data'!AU$3:AU$2194,'Historical_Input Data'!$B$3:$B$2194,'Historical_Monthly counts-All'!$C80,'Historical_Input Data'!$A$3:$A$2194,'Historical_Monthly counts-All'!$D80),"")</f>
        <v>20657</v>
      </c>
      <c r="AS80">
        <f>IF(SUMIFS('Historical_Input Data'!AV$3:AV$2194,'Historical_Input Data'!$B$3:$B$2194,'Historical_Monthly counts-All'!$C80,'Historical_Input Data'!$A$3:$A$2194,'Historical_Monthly counts-All'!$D80)&lt;&gt; 0,SUMIFS('Historical_Input Data'!AV$3:AV$2194,'Historical_Input Data'!$B$3:$B$2194,'Historical_Monthly counts-All'!$C80,'Historical_Input Data'!$A$3:$A$2194,'Historical_Monthly counts-All'!$D80),"")</f>
        <v>3935</v>
      </c>
      <c r="AT80">
        <f>IF(SUMIFS('Historical_Input Data'!AW$3:AW$2194,'Historical_Input Data'!$B$3:$B$2194,'Historical_Monthly counts-All'!$C80,'Historical_Input Data'!$A$3:$A$2194,'Historical_Monthly counts-All'!$D80)&lt;&gt; 0,SUMIFS('Historical_Input Data'!AW$3:AW$2194,'Historical_Input Data'!$B$3:$B$2194,'Historical_Monthly counts-All'!$C80,'Historical_Input Data'!$A$3:$A$2194,'Historical_Monthly counts-All'!$D80),"")</f>
        <v>5332</v>
      </c>
      <c r="AU80">
        <f>IF(SUMIFS('Historical_Input Data'!AX$3:AX$2194,'Historical_Input Data'!$B$3:$B$2194,'Historical_Monthly counts-All'!$C80,'Historical_Input Data'!$A$3:$A$2194,'Historical_Monthly counts-All'!$D80)&lt;&gt; 0,SUMIFS('Historical_Input Data'!AX$3:AX$2194,'Historical_Input Data'!$B$3:$B$2194,'Historical_Monthly counts-All'!$C80,'Historical_Input Data'!$A$3:$A$2194,'Historical_Monthly counts-All'!$D80),"")</f>
        <v>3860</v>
      </c>
      <c r="AV80">
        <f>IF(SUMIFS('Historical_Input Data'!AY$3:AY$2194,'Historical_Input Data'!$B$3:$B$2194,'Historical_Monthly counts-All'!$C80,'Historical_Input Data'!$A$3:$A$2194,'Historical_Monthly counts-All'!$D80)&lt;&gt; 0,SUMIFS('Historical_Input Data'!AY$3:AY$2194,'Historical_Input Data'!$B$3:$B$2194,'Historical_Monthly counts-All'!$C80,'Historical_Input Data'!$A$3:$A$2194,'Historical_Monthly counts-All'!$D80),"")</f>
        <v>3801</v>
      </c>
      <c r="AW80" t="str">
        <f>IF(SUMIFS('Historical_Input Data'!AZ$3:AZ$2194,'Historical_Input Data'!$B$3:$B$2194,'Historical_Monthly counts-All'!$C80,'Historical_Input Data'!$A$3:$A$2194,'Historical_Monthly counts-All'!$D80)&lt;&gt; 0,SUMIFS('Historical_Input Data'!AZ$3:AZ$2194,'Historical_Input Data'!$B$3:$B$2194,'Historical_Monthly counts-All'!$C80,'Historical_Input Data'!$A$3:$A$2194,'Historical_Monthly counts-All'!$D80),"")</f>
        <v/>
      </c>
      <c r="AX80" t="str">
        <f>IF(SUMIFS('Historical_Input Data'!BA$3:BA$2194,'Historical_Input Data'!$B$3:$B$2194,'Historical_Monthly counts-All'!$C80,'Historical_Input Data'!$A$3:$A$2194,'Historical_Monthly counts-All'!$D80)&lt;&gt; 0,SUMIFS('Historical_Input Data'!BA$3:BA$2194,'Historical_Input Data'!$B$3:$B$2194,'Historical_Monthly counts-All'!$C80,'Historical_Input Data'!$A$3:$A$2194,'Historical_Monthly counts-All'!$D80),"")</f>
        <v/>
      </c>
      <c r="CC80" s="8">
        <v>42826</v>
      </c>
      <c r="CD80" s="198">
        <f t="shared" si="4"/>
        <v>32</v>
      </c>
      <c r="CE80">
        <f t="shared" si="5"/>
        <v>290788</v>
      </c>
    </row>
    <row r="81" spans="1:83">
      <c r="A81" t="str">
        <f t="shared" si="3"/>
        <v>May2017</v>
      </c>
      <c r="C81" t="s">
        <v>58</v>
      </c>
      <c r="D81">
        <v>2017</v>
      </c>
      <c r="E81" t="str">
        <f>IF(SUMIFS('Historical_Input Data'!H$3:H$2194,'Historical_Input Data'!$B$3:$B$2194,'Historical_Monthly counts-All'!$C81,'Historical_Input Data'!$A$3:$A$2194,'Historical_Monthly counts-All'!$D81)&lt;&gt; 0,SUMIFS('Historical_Input Data'!H$3:H$2194,'Historical_Input Data'!$B$3:$B$2194,'Historical_Monthly counts-All'!$C81,'Historical_Input Data'!$A$3:$A$2194,'Historical_Monthly counts-All'!$D81),"")</f>
        <v/>
      </c>
      <c r="F81">
        <f>IF(SUMIFS('Historical_Input Data'!I$3:I$2194,'Historical_Input Data'!$B$3:$B$2194,'Historical_Monthly counts-All'!$C81,'Historical_Input Data'!$A$3:$A$2194,'Historical_Monthly counts-All'!$D81)&lt;&gt; 0,SUMIFS('Historical_Input Data'!I$3:I$2194,'Historical_Input Data'!$B$3:$B$2194,'Historical_Monthly counts-All'!$C81,'Historical_Input Data'!$A$3:$A$2194,'Historical_Monthly counts-All'!$D81),"")</f>
        <v>10151</v>
      </c>
      <c r="G81">
        <f>IF(SUMIFS('Historical_Input Data'!J$3:J$2194,'Historical_Input Data'!$B$3:$B$2194,'Historical_Monthly counts-All'!$C81,'Historical_Input Data'!$A$3:$A$2194,'Historical_Monthly counts-All'!$D81)&lt;&gt; 0,SUMIFS('Historical_Input Data'!J$3:J$2194,'Historical_Input Data'!$B$3:$B$2194,'Historical_Monthly counts-All'!$C81,'Historical_Input Data'!$A$3:$A$2194,'Historical_Monthly counts-All'!$D81),"")</f>
        <v>7772</v>
      </c>
      <c r="H81">
        <f>IF(SUMIFS('Historical_Input Data'!K$3:K$2194,'Historical_Input Data'!$B$3:$B$2194,'Historical_Monthly counts-All'!$C81,'Historical_Input Data'!$A$3:$A$2194,'Historical_Monthly counts-All'!$D81)&lt;&gt; 0,SUMIFS('Historical_Input Data'!K$3:K$2194,'Historical_Input Data'!$B$3:$B$2194,'Historical_Monthly counts-All'!$C81,'Historical_Input Data'!$A$3:$A$2194,'Historical_Monthly counts-All'!$D81),"")</f>
        <v>8024</v>
      </c>
      <c r="I81" t="str">
        <f>IF(SUMIFS('Historical_Input Data'!L$3:L$2194,'Historical_Input Data'!$B$3:$B$2194,'Historical_Monthly counts-All'!$C81,'Historical_Input Data'!$A$3:$A$2194,'Historical_Monthly counts-All'!$D81)&lt;&gt; 0,SUMIFS('Historical_Input Data'!L$3:L$2194,'Historical_Input Data'!$B$3:$B$2194,'Historical_Monthly counts-All'!$C81,'Historical_Input Data'!$A$3:$A$2194,'Historical_Monthly counts-All'!$D81),"")</f>
        <v/>
      </c>
      <c r="J81">
        <f>IF(SUMIFS('Historical_Input Data'!M$3:M$2194,'Historical_Input Data'!$B$3:$B$2194,'Historical_Monthly counts-All'!$C81,'Historical_Input Data'!$A$3:$A$2194,'Historical_Monthly counts-All'!$D81)&lt;&gt; 0,SUMIFS('Historical_Input Data'!M$3:M$2194,'Historical_Input Data'!$B$3:$B$2194,'Historical_Monthly counts-All'!$C81,'Historical_Input Data'!$A$3:$A$2194,'Historical_Monthly counts-All'!$D81),"")</f>
        <v>3698</v>
      </c>
      <c r="K81" t="str">
        <f>IF(SUMIFS('Historical_Input Data'!N$3:N$2194,'Historical_Input Data'!$B$3:$B$2194,'Historical_Monthly counts-All'!$C81,'Historical_Input Data'!$A$3:$A$2194,'Historical_Monthly counts-All'!$D81)&lt;&gt; 0,SUMIFS('Historical_Input Data'!N$3:N$2194,'Historical_Input Data'!$B$3:$B$2194,'Historical_Monthly counts-All'!$C81,'Historical_Input Data'!$A$3:$A$2194,'Historical_Monthly counts-All'!$D81),"")</f>
        <v/>
      </c>
      <c r="L81">
        <f>IF(SUMIFS('Historical_Input Data'!O$3:O$2194,'Historical_Input Data'!$B$3:$B$2194,'Historical_Monthly counts-All'!$C81,'Historical_Input Data'!$A$3:$A$2194,'Historical_Monthly counts-All'!$D81)&lt;&gt; 0,SUMIFS('Historical_Input Data'!O$3:O$2194,'Historical_Input Data'!$B$3:$B$2194,'Historical_Monthly counts-All'!$C81,'Historical_Input Data'!$A$3:$A$2194,'Historical_Monthly counts-All'!$D81),"")</f>
        <v>678</v>
      </c>
      <c r="M81">
        <f>IF(SUMIFS('Historical_Input Data'!P$3:P$2194,'Historical_Input Data'!$B$3:$B$2194,'Historical_Monthly counts-All'!$C81,'Historical_Input Data'!$A$3:$A$2194,'Historical_Monthly counts-All'!$D81)&lt;&gt; 0,SUMIFS('Historical_Input Data'!P$3:P$2194,'Historical_Input Data'!$B$3:$B$2194,'Historical_Monthly counts-All'!$C81,'Historical_Input Data'!$A$3:$A$2194,'Historical_Monthly counts-All'!$D81),"")</f>
        <v>18387</v>
      </c>
      <c r="N81">
        <f>IF(SUMIFS('Historical_Input Data'!Q$3:Q$2194,'Historical_Input Data'!$B$3:$B$2194,'Historical_Monthly counts-All'!$C81,'Historical_Input Data'!$A$3:$A$2194,'Historical_Monthly counts-All'!$D81)&lt;&gt; 0,SUMIFS('Historical_Input Data'!Q$3:Q$2194,'Historical_Input Data'!$B$3:$B$2194,'Historical_Monthly counts-All'!$C81,'Historical_Input Data'!$A$3:$A$2194,'Historical_Monthly counts-All'!$D81),"")</f>
        <v>11986</v>
      </c>
      <c r="O81">
        <f>IF(SUMIFS('Historical_Input Data'!R$3:R$2194,'Historical_Input Data'!$B$3:$B$2194,'Historical_Monthly counts-All'!$C81,'Historical_Input Data'!$A$3:$A$2194,'Historical_Monthly counts-All'!$D81)&lt;&gt; 0,SUMIFS('Historical_Input Data'!R$3:R$2194,'Historical_Input Data'!$B$3:$B$2194,'Historical_Monthly counts-All'!$C81,'Historical_Input Data'!$A$3:$A$2194,'Historical_Monthly counts-All'!$D81),"")</f>
        <v>2571</v>
      </c>
      <c r="P81">
        <f>IF(SUMIFS('Historical_Input Data'!S$3:S$2194,'Historical_Input Data'!$B$3:$B$2194,'Historical_Monthly counts-All'!$C81,'Historical_Input Data'!$A$3:$A$2194,'Historical_Monthly counts-All'!$D81)&lt;&gt; 0,SUMIFS('Historical_Input Data'!S$3:S$2194,'Historical_Input Data'!$B$3:$B$2194,'Historical_Monthly counts-All'!$C81,'Historical_Input Data'!$A$3:$A$2194,'Historical_Monthly counts-All'!$D81),"")</f>
        <v>3657</v>
      </c>
      <c r="Q81">
        <f>IF(SUMIFS('Historical_Input Data'!T$3:T$2194,'Historical_Input Data'!$B$3:$B$2194,'Historical_Monthly counts-All'!$C81,'Historical_Input Data'!$A$3:$A$2194,'Historical_Monthly counts-All'!$D81)&lt;&gt; 0,SUMIFS('Historical_Input Data'!T$3:T$2194,'Historical_Input Data'!$B$3:$B$2194,'Historical_Monthly counts-All'!$C81,'Historical_Input Data'!$A$3:$A$2194,'Historical_Monthly counts-All'!$D81),"")</f>
        <v>2913</v>
      </c>
      <c r="R81">
        <f>IF(SUMIFS('Historical_Input Data'!U$3:U$2194,'Historical_Input Data'!$B$3:$B$2194,'Historical_Monthly counts-All'!$C81,'Historical_Input Data'!$A$3:$A$2194,'Historical_Monthly counts-All'!$D81)&lt;&gt; 0,SUMIFS('Historical_Input Data'!U$3:U$2194,'Historical_Input Data'!$B$3:$B$2194,'Historical_Monthly counts-All'!$C81,'Historical_Input Data'!$A$3:$A$2194,'Historical_Monthly counts-All'!$D81),"")</f>
        <v>1112</v>
      </c>
      <c r="S81">
        <f>IF(SUMIFS('Historical_Input Data'!V$3:V$2194,'Historical_Input Data'!$B$3:$B$2194,'Historical_Monthly counts-All'!$C81,'Historical_Input Data'!$A$3:$A$2194,'Historical_Monthly counts-All'!$D81)&lt;&gt; 0,SUMIFS('Historical_Input Data'!V$3:V$2194,'Historical_Input Data'!$B$3:$B$2194,'Historical_Monthly counts-All'!$C81,'Historical_Input Data'!$A$3:$A$2194,'Historical_Monthly counts-All'!$D81),"")</f>
        <v>4781</v>
      </c>
      <c r="T81">
        <f>IF(SUMIFS('Historical_Input Data'!W$3:W$2194,'Historical_Input Data'!$B$3:$B$2194,'Historical_Monthly counts-All'!$C81,'Historical_Input Data'!$A$3:$A$2194,'Historical_Monthly counts-All'!$D81)&lt;&gt; 0,SUMIFS('Historical_Input Data'!W$3:W$2194,'Historical_Input Data'!$B$3:$B$2194,'Historical_Monthly counts-All'!$C81,'Historical_Input Data'!$A$3:$A$2194,'Historical_Monthly counts-All'!$D81),"")</f>
        <v>16713</v>
      </c>
      <c r="U81">
        <f>IF(SUMIFS('Historical_Input Data'!X$3:X$2194,'Historical_Input Data'!$B$3:$B$2194,'Historical_Monthly counts-All'!$C81,'Historical_Input Data'!$A$3:$A$2194,'Historical_Monthly counts-All'!$D81)&lt;&gt; 0,SUMIFS('Historical_Input Data'!X$3:X$2194,'Historical_Input Data'!$B$3:$B$2194,'Historical_Monthly counts-All'!$C81,'Historical_Input Data'!$A$3:$A$2194,'Historical_Monthly counts-All'!$D81),"")</f>
        <v>4166</v>
      </c>
      <c r="V81" t="str">
        <f>IF(SUMIFS('Historical_Input Data'!Y$3:Y$2194,'Historical_Input Data'!$B$3:$B$2194,'Historical_Monthly counts-All'!$C81,'Historical_Input Data'!$A$3:$A$2194,'Historical_Monthly counts-All'!$D81)&lt;&gt; 0,SUMIFS('Historical_Input Data'!Y$3:Y$2194,'Historical_Input Data'!$B$3:$B$2194,'Historical_Monthly counts-All'!$C81,'Historical_Input Data'!$A$3:$A$2194,'Historical_Monthly counts-All'!$D81),"")</f>
        <v/>
      </c>
      <c r="W81">
        <f>IF(SUMIFS('Historical_Input Data'!Z$3:Z$2194,'Historical_Input Data'!$B$3:$B$2194,'Historical_Monthly counts-All'!$C81,'Historical_Input Data'!$A$3:$A$2194,'Historical_Monthly counts-All'!$D81)&lt;&gt; 0,SUMIFS('Historical_Input Data'!Z$3:Z$2194,'Historical_Input Data'!$B$3:$B$2194,'Historical_Monthly counts-All'!$C81,'Historical_Input Data'!$A$3:$A$2194,'Historical_Monthly counts-All'!$D81),"")</f>
        <v>11068</v>
      </c>
      <c r="X81" t="str">
        <f>IF(SUMIFS('Historical_Input Data'!AA$3:AA$2194,'Historical_Input Data'!$B$3:$B$2194,'Historical_Monthly counts-All'!$C81,'Historical_Input Data'!$A$3:$A$2194,'Historical_Monthly counts-All'!$D81)&lt;&gt; 0,SUMIFS('Historical_Input Data'!AA$3:AA$2194,'Historical_Input Data'!$B$3:$B$2194,'Historical_Monthly counts-All'!$C81,'Historical_Input Data'!$A$3:$A$2194,'Historical_Monthly counts-All'!$D81),"")</f>
        <v/>
      </c>
      <c r="Y81">
        <f>IF(SUMIFS('Historical_Input Data'!AB$3:AB$2194,'Historical_Input Data'!$B$3:$B$2194,'Historical_Monthly counts-All'!$C81,'Historical_Input Data'!$A$3:$A$2194,'Historical_Monthly counts-All'!$D81)&lt;&gt; 0,SUMIFS('Historical_Input Data'!AB$3:AB$2194,'Historical_Input Data'!$B$3:$B$2194,'Historical_Monthly counts-All'!$C81,'Historical_Input Data'!$A$3:$A$2194,'Historical_Monthly counts-All'!$D81),"")</f>
        <v>14229</v>
      </c>
      <c r="Z81">
        <f>IF(SUMIFS('Historical_Input Data'!AC$3:AC$2194,'Historical_Input Data'!$B$3:$B$2194,'Historical_Monthly counts-All'!$C81,'Historical_Input Data'!$A$3:$A$2194,'Historical_Monthly counts-All'!$D81)&lt;&gt; 0,SUMIFS('Historical_Input Data'!AC$3:AC$2194,'Historical_Input Data'!$B$3:$B$2194,'Historical_Monthly counts-All'!$C81,'Historical_Input Data'!$A$3:$A$2194,'Historical_Monthly counts-All'!$D81),"")</f>
        <v>13062</v>
      </c>
      <c r="AA81">
        <f>IF(SUMIFS('Historical_Input Data'!AD$3:AD$2194,'Historical_Input Data'!$B$3:$B$2194,'Historical_Monthly counts-All'!$C81,'Historical_Input Data'!$A$3:$A$2194,'Historical_Monthly counts-All'!$D81)&lt;&gt; 0,SUMIFS('Historical_Input Data'!AD$3:AD$2194,'Historical_Input Data'!$B$3:$B$2194,'Historical_Monthly counts-All'!$C81,'Historical_Input Data'!$A$3:$A$2194,'Historical_Monthly counts-All'!$D81),"")</f>
        <v>1243</v>
      </c>
      <c r="AB81">
        <f>IF(SUMIFS('Historical_Input Data'!AE$3:AE$2194,'Historical_Input Data'!$B$3:$B$2194,'Historical_Monthly counts-All'!$C81,'Historical_Input Data'!$A$3:$A$2194,'Historical_Monthly counts-All'!$D81)&lt;&gt; 0,SUMIFS('Historical_Input Data'!AE$3:AE$2194,'Historical_Input Data'!$B$3:$B$2194,'Historical_Monthly counts-All'!$C81,'Historical_Input Data'!$A$3:$A$2194,'Historical_Monthly counts-All'!$D81),"")</f>
        <v>12231</v>
      </c>
      <c r="AC81">
        <f>IF(SUMIFS('Historical_Input Data'!AF$3:AF$2194,'Historical_Input Data'!$B$3:$B$2194,'Historical_Monthly counts-All'!$C81,'Historical_Input Data'!$A$3:$A$2194,'Historical_Monthly counts-All'!$D81)&lt;&gt; 0,SUMIFS('Historical_Input Data'!AF$3:AF$2194,'Historical_Input Data'!$B$3:$B$2194,'Historical_Monthly counts-All'!$C81,'Historical_Input Data'!$A$3:$A$2194,'Historical_Monthly counts-All'!$D81),"")</f>
        <v>24418</v>
      </c>
      <c r="AD81">
        <f>IF(SUMIFS('Historical_Input Data'!AG$3:AG$2194,'Historical_Input Data'!$B$3:$B$2194,'Historical_Monthly counts-All'!$C81,'Historical_Input Data'!$A$3:$A$2194,'Historical_Monthly counts-All'!$D81)&lt;&gt; 0,SUMIFS('Historical_Input Data'!AG$3:AG$2194,'Historical_Input Data'!$B$3:$B$2194,'Historical_Monthly counts-All'!$C81,'Historical_Input Data'!$A$3:$A$2194,'Historical_Monthly counts-All'!$D81),"")</f>
        <v>18713</v>
      </c>
      <c r="AE81" t="str">
        <f>IF(SUMIFS('Historical_Input Data'!AH$3:AH$2194,'Historical_Input Data'!$B$3:$B$2194,'Historical_Monthly counts-All'!$C81,'Historical_Input Data'!$A$3:$A$2194,'Historical_Monthly counts-All'!$D81)&lt;&gt; 0,SUMIFS('Historical_Input Data'!AH$3:AH$2194,'Historical_Input Data'!$B$3:$B$2194,'Historical_Monthly counts-All'!$C81,'Historical_Input Data'!$A$3:$A$2194,'Historical_Monthly counts-All'!$D81),"")</f>
        <v/>
      </c>
      <c r="AF81">
        <f>IF(SUMIFS('Historical_Input Data'!AI$3:AI$2194,'Historical_Input Data'!$B$3:$B$2194,'Historical_Monthly counts-All'!$C81,'Historical_Input Data'!$A$3:$A$2194,'Historical_Monthly counts-All'!$D81)&lt;&gt; 0,SUMIFS('Historical_Input Data'!AI$3:AI$2194,'Historical_Input Data'!$B$3:$B$2194,'Historical_Monthly counts-All'!$C81,'Historical_Input Data'!$A$3:$A$2194,'Historical_Monthly counts-All'!$D81),"")</f>
        <v>8968</v>
      </c>
      <c r="AG81" t="str">
        <f>IF(SUMIFS('Historical_Input Data'!AJ$3:AJ$2194,'Historical_Input Data'!$B$3:$B$2194,'Historical_Monthly counts-All'!$C81,'Historical_Input Data'!$A$3:$A$2194,'Historical_Monthly counts-All'!$D81)&lt;&gt; 0,SUMIFS('Historical_Input Data'!AJ$3:AJ$2194,'Historical_Input Data'!$B$3:$B$2194,'Historical_Monthly counts-All'!$C81,'Historical_Input Data'!$A$3:$A$2194,'Historical_Monthly counts-All'!$D81),"")</f>
        <v/>
      </c>
      <c r="AH81">
        <f>IF(SUMIFS('Historical_Input Data'!AK$3:AK$2194,'Historical_Input Data'!$B$3:$B$2194,'Historical_Monthly counts-All'!$C81,'Historical_Input Data'!$A$3:$A$2194,'Historical_Monthly counts-All'!$D81)&lt;&gt; 0,SUMIFS('Historical_Input Data'!AK$3:AK$2194,'Historical_Input Data'!$B$3:$B$2194,'Historical_Monthly counts-All'!$C81,'Historical_Input Data'!$A$3:$A$2194,'Historical_Monthly counts-All'!$D81),"")</f>
        <v>33043</v>
      </c>
      <c r="AI81">
        <f>IF(SUMIFS('Historical_Input Data'!AL$3:AL$2194,'Historical_Input Data'!$B$3:$B$2194,'Historical_Monthly counts-All'!$C81,'Historical_Input Data'!$A$3:$A$2194,'Historical_Monthly counts-All'!$D81)&lt;&gt; 0,SUMIFS('Historical_Input Data'!AL$3:AL$2194,'Historical_Input Data'!$B$3:$B$2194,'Historical_Monthly counts-All'!$C81,'Historical_Input Data'!$A$3:$A$2194,'Historical_Monthly counts-All'!$D81),"")</f>
        <v>23435</v>
      </c>
      <c r="AJ81" t="str">
        <f>IF(SUMIFS('Historical_Input Data'!AM$3:AM$2194,'Historical_Input Data'!$B$3:$B$2194,'Historical_Monthly counts-All'!$C81,'Historical_Input Data'!$A$3:$A$2194,'Historical_Monthly counts-All'!$D81)&lt;&gt; 0,SUMIFS('Historical_Input Data'!AM$3:AM$2194,'Historical_Input Data'!$B$3:$B$2194,'Historical_Monthly counts-All'!$C81,'Historical_Input Data'!$A$3:$A$2194,'Historical_Monthly counts-All'!$D81),"")</f>
        <v/>
      </c>
      <c r="AK81" t="str">
        <f>IF(SUMIFS('Historical_Input Data'!AN$3:AN$2194,'Historical_Input Data'!$B$3:$B$2194,'Historical_Monthly counts-All'!$C81,'Historical_Input Data'!$A$3:$A$2194,'Historical_Monthly counts-All'!$D81)&lt;&gt; 0,SUMIFS('Historical_Input Data'!AN$3:AN$2194,'Historical_Input Data'!$B$3:$B$2194,'Historical_Monthly counts-All'!$C81,'Historical_Input Data'!$A$3:$A$2194,'Historical_Monthly counts-All'!$D81),"")</f>
        <v/>
      </c>
      <c r="AL81">
        <f>IF(SUMIFS('Historical_Input Data'!AO$3:AO$2194,'Historical_Input Data'!$B$3:$B$2194,'Historical_Monthly counts-All'!$C81,'Historical_Input Data'!$A$3:$A$2194,'Historical_Monthly counts-All'!$D81)&lt;&gt; 0,SUMIFS('Historical_Input Data'!AO$3:AO$2194,'Historical_Input Data'!$B$3:$B$2194,'Historical_Monthly counts-All'!$C81,'Historical_Input Data'!$A$3:$A$2194,'Historical_Monthly counts-All'!$D81),"")</f>
        <v>2758</v>
      </c>
      <c r="AM81" t="str">
        <f>IF(SUMIFS('Historical_Input Data'!AP$3:AP$2194,'Historical_Input Data'!$B$3:$B$2194,'Historical_Monthly counts-All'!$C81,'Historical_Input Data'!$A$3:$A$2194,'Historical_Monthly counts-All'!$D81)&lt;&gt; 0,SUMIFS('Historical_Input Data'!AP$3:AP$2194,'Historical_Input Data'!$B$3:$B$2194,'Historical_Monthly counts-All'!$C81,'Historical_Input Data'!$A$3:$A$2194,'Historical_Monthly counts-All'!$D81),"")</f>
        <v/>
      </c>
      <c r="AN81">
        <f>IF(SUMIFS('Historical_Input Data'!AQ$3:AQ$2194,'Historical_Input Data'!$B$3:$B$2194,'Historical_Monthly counts-All'!$C81,'Historical_Input Data'!$A$3:$A$2194,'Historical_Monthly counts-All'!$D81)&lt;&gt; 0,SUMIFS('Historical_Input Data'!AQ$3:AQ$2194,'Historical_Input Data'!$B$3:$B$2194,'Historical_Monthly counts-All'!$C81,'Historical_Input Data'!$A$3:$A$2194,'Historical_Monthly counts-All'!$D81),"")</f>
        <v>3697</v>
      </c>
      <c r="AO81">
        <f>IF(SUMIFS('Historical_Input Data'!AR$3:AR$2194,'Historical_Input Data'!$B$3:$B$2194,'Historical_Monthly counts-All'!$C81,'Historical_Input Data'!$A$3:$A$2194,'Historical_Monthly counts-All'!$D81)&lt;&gt; 0,SUMIFS('Historical_Input Data'!AR$3:AR$2194,'Historical_Input Data'!$B$3:$B$2194,'Historical_Monthly counts-All'!$C81,'Historical_Input Data'!$A$3:$A$2194,'Historical_Monthly counts-All'!$D81),"")</f>
        <v>12342</v>
      </c>
      <c r="AP81">
        <f>IF(SUMIFS('Historical_Input Data'!AS$3:AS$2194,'Historical_Input Data'!$B$3:$B$2194,'Historical_Monthly counts-All'!$C81,'Historical_Input Data'!$A$3:$A$2194,'Historical_Monthly counts-All'!$D81)&lt;&gt; 0,SUMIFS('Historical_Input Data'!AS$3:AS$2194,'Historical_Input Data'!$B$3:$B$2194,'Historical_Monthly counts-All'!$C81,'Historical_Input Data'!$A$3:$A$2194,'Historical_Monthly counts-All'!$D81),"")</f>
        <v>37061</v>
      </c>
      <c r="AQ81" t="str">
        <f>IF(SUMIFS('Historical_Input Data'!AT$3:AT$2194,'Historical_Input Data'!$B$3:$B$2194,'Historical_Monthly counts-All'!$C81,'Historical_Input Data'!$A$3:$A$2194,'Historical_Monthly counts-All'!$D81)&lt;&gt; 0,SUMIFS('Historical_Input Data'!AT$3:AT$2194,'Historical_Input Data'!$B$3:$B$2194,'Historical_Monthly counts-All'!$C81,'Historical_Input Data'!$A$3:$A$2194,'Historical_Monthly counts-All'!$D81),"")</f>
        <v/>
      </c>
      <c r="AR81">
        <f>IF(SUMIFS('Historical_Input Data'!AU$3:AU$2194,'Historical_Input Data'!$B$3:$B$2194,'Historical_Monthly counts-All'!$C81,'Historical_Input Data'!$A$3:$A$2194,'Historical_Monthly counts-All'!$D81)&lt;&gt; 0,SUMIFS('Historical_Input Data'!AU$3:AU$2194,'Historical_Input Data'!$B$3:$B$2194,'Historical_Monthly counts-All'!$C81,'Historical_Input Data'!$A$3:$A$2194,'Historical_Monthly counts-All'!$D81),"")</f>
        <v>21759</v>
      </c>
      <c r="AS81">
        <f>IF(SUMIFS('Historical_Input Data'!AV$3:AV$2194,'Historical_Input Data'!$B$3:$B$2194,'Historical_Monthly counts-All'!$C81,'Historical_Input Data'!$A$3:$A$2194,'Historical_Monthly counts-All'!$D81)&lt;&gt; 0,SUMIFS('Historical_Input Data'!AV$3:AV$2194,'Historical_Input Data'!$B$3:$B$2194,'Historical_Monthly counts-All'!$C81,'Historical_Input Data'!$A$3:$A$2194,'Historical_Monthly counts-All'!$D81),"")</f>
        <v>2698</v>
      </c>
      <c r="AT81">
        <f>IF(SUMIFS('Historical_Input Data'!AW$3:AW$2194,'Historical_Input Data'!$B$3:$B$2194,'Historical_Monthly counts-All'!$C81,'Historical_Input Data'!$A$3:$A$2194,'Historical_Monthly counts-All'!$D81)&lt;&gt; 0,SUMIFS('Historical_Input Data'!AW$3:AW$2194,'Historical_Input Data'!$B$3:$B$2194,'Historical_Monthly counts-All'!$C81,'Historical_Input Data'!$A$3:$A$2194,'Historical_Monthly counts-All'!$D81),"")</f>
        <v>4381</v>
      </c>
      <c r="AU81">
        <f>IF(SUMIFS('Historical_Input Data'!AX$3:AX$2194,'Historical_Input Data'!$B$3:$B$2194,'Historical_Monthly counts-All'!$C81,'Historical_Input Data'!$A$3:$A$2194,'Historical_Monthly counts-All'!$D81)&lt;&gt; 0,SUMIFS('Historical_Input Data'!AX$3:AX$2194,'Historical_Input Data'!$B$3:$B$2194,'Historical_Monthly counts-All'!$C81,'Historical_Input Data'!$A$3:$A$2194,'Historical_Monthly counts-All'!$D81),"")</f>
        <v>4494</v>
      </c>
      <c r="AV81">
        <f>IF(SUMIFS('Historical_Input Data'!AY$3:AY$2194,'Historical_Input Data'!$B$3:$B$2194,'Historical_Monthly counts-All'!$C81,'Historical_Input Data'!$A$3:$A$2194,'Historical_Monthly counts-All'!$D81)&lt;&gt; 0,SUMIFS('Historical_Input Data'!AY$3:AY$2194,'Historical_Input Data'!$B$3:$B$2194,'Historical_Monthly counts-All'!$C81,'Historical_Input Data'!$A$3:$A$2194,'Historical_Monthly counts-All'!$D81),"")</f>
        <v>4149</v>
      </c>
      <c r="AW81" t="str">
        <f>IF(SUMIFS('Historical_Input Data'!AZ$3:AZ$2194,'Historical_Input Data'!$B$3:$B$2194,'Historical_Monthly counts-All'!$C81,'Historical_Input Data'!$A$3:$A$2194,'Historical_Monthly counts-All'!$D81)&lt;&gt; 0,SUMIFS('Historical_Input Data'!AZ$3:AZ$2194,'Historical_Input Data'!$B$3:$B$2194,'Historical_Monthly counts-All'!$C81,'Historical_Input Data'!$A$3:$A$2194,'Historical_Monthly counts-All'!$D81),"")</f>
        <v/>
      </c>
      <c r="AX81" t="str">
        <f>IF(SUMIFS('Historical_Input Data'!BA$3:BA$2194,'Historical_Input Data'!$B$3:$B$2194,'Historical_Monthly counts-All'!$C81,'Historical_Input Data'!$A$3:$A$2194,'Historical_Monthly counts-All'!$D81)&lt;&gt; 0,SUMIFS('Historical_Input Data'!BA$3:BA$2194,'Historical_Input Data'!$B$3:$B$2194,'Historical_Monthly counts-All'!$C81,'Historical_Input Data'!$A$3:$A$2194,'Historical_Monthly counts-All'!$D81),"")</f>
        <v/>
      </c>
      <c r="CC81" s="8">
        <v>42856</v>
      </c>
      <c r="CD81" s="198">
        <f t="shared" si="4"/>
        <v>33</v>
      </c>
      <c r="CE81">
        <f t="shared" si="5"/>
        <v>298584</v>
      </c>
    </row>
    <row r="82" spans="1:83">
      <c r="A82" t="str">
        <f t="shared" si="3"/>
        <v>June2017</v>
      </c>
      <c r="C82" t="s">
        <v>59</v>
      </c>
      <c r="D82">
        <v>2017</v>
      </c>
      <c r="E82" t="str">
        <f>IF(SUMIFS('Historical_Input Data'!H$3:H$2194,'Historical_Input Data'!$B$3:$B$2194,'Historical_Monthly counts-All'!$C82,'Historical_Input Data'!$A$3:$A$2194,'Historical_Monthly counts-All'!$D82)&lt;&gt; 0,SUMIFS('Historical_Input Data'!H$3:H$2194,'Historical_Input Data'!$B$3:$B$2194,'Historical_Monthly counts-All'!$C82,'Historical_Input Data'!$A$3:$A$2194,'Historical_Monthly counts-All'!$D82),"")</f>
        <v/>
      </c>
      <c r="F82">
        <f>IF(SUMIFS('Historical_Input Data'!I$3:I$2194,'Historical_Input Data'!$B$3:$B$2194,'Historical_Monthly counts-All'!$C82,'Historical_Input Data'!$A$3:$A$2194,'Historical_Monthly counts-All'!$D82)&lt;&gt; 0,SUMIFS('Historical_Input Data'!I$3:I$2194,'Historical_Input Data'!$B$3:$B$2194,'Historical_Monthly counts-All'!$C82,'Historical_Input Data'!$A$3:$A$2194,'Historical_Monthly counts-All'!$D82),"")</f>
        <v>8911</v>
      </c>
      <c r="G82">
        <f>IF(SUMIFS('Historical_Input Data'!J$3:J$2194,'Historical_Input Data'!$B$3:$B$2194,'Historical_Monthly counts-All'!$C82,'Historical_Input Data'!$A$3:$A$2194,'Historical_Monthly counts-All'!$D82)&lt;&gt; 0,SUMIFS('Historical_Input Data'!J$3:J$2194,'Historical_Input Data'!$B$3:$B$2194,'Historical_Monthly counts-All'!$C82,'Historical_Input Data'!$A$3:$A$2194,'Historical_Monthly counts-All'!$D82),"")</f>
        <v>6425</v>
      </c>
      <c r="H82">
        <f>IF(SUMIFS('Historical_Input Data'!K$3:K$2194,'Historical_Input Data'!$B$3:$B$2194,'Historical_Monthly counts-All'!$C82,'Historical_Input Data'!$A$3:$A$2194,'Historical_Monthly counts-All'!$D82)&lt;&gt; 0,SUMIFS('Historical_Input Data'!K$3:K$2194,'Historical_Input Data'!$B$3:$B$2194,'Historical_Monthly counts-All'!$C82,'Historical_Input Data'!$A$3:$A$2194,'Historical_Monthly counts-All'!$D82),"")</f>
        <v>7055</v>
      </c>
      <c r="I82" t="str">
        <f>IF(SUMIFS('Historical_Input Data'!L$3:L$2194,'Historical_Input Data'!$B$3:$B$2194,'Historical_Monthly counts-All'!$C82,'Historical_Input Data'!$A$3:$A$2194,'Historical_Monthly counts-All'!$D82)&lt;&gt; 0,SUMIFS('Historical_Input Data'!L$3:L$2194,'Historical_Input Data'!$B$3:$B$2194,'Historical_Monthly counts-All'!$C82,'Historical_Input Data'!$A$3:$A$2194,'Historical_Monthly counts-All'!$D82),"")</f>
        <v/>
      </c>
      <c r="J82">
        <f>IF(SUMIFS('Historical_Input Data'!M$3:M$2194,'Historical_Input Data'!$B$3:$B$2194,'Historical_Monthly counts-All'!$C82,'Historical_Input Data'!$A$3:$A$2194,'Historical_Monthly counts-All'!$D82)&lt;&gt; 0,SUMIFS('Historical_Input Data'!M$3:M$2194,'Historical_Input Data'!$B$3:$B$2194,'Historical_Monthly counts-All'!$C82,'Historical_Input Data'!$A$3:$A$2194,'Historical_Monthly counts-All'!$D82),"")</f>
        <v>2901</v>
      </c>
      <c r="K82" t="str">
        <f>IF(SUMIFS('Historical_Input Data'!N$3:N$2194,'Historical_Input Data'!$B$3:$B$2194,'Historical_Monthly counts-All'!$C82,'Historical_Input Data'!$A$3:$A$2194,'Historical_Monthly counts-All'!$D82)&lt;&gt; 0,SUMIFS('Historical_Input Data'!N$3:N$2194,'Historical_Input Data'!$B$3:$B$2194,'Historical_Monthly counts-All'!$C82,'Historical_Input Data'!$A$3:$A$2194,'Historical_Monthly counts-All'!$D82),"")</f>
        <v/>
      </c>
      <c r="L82">
        <f>IF(SUMIFS('Historical_Input Data'!O$3:O$2194,'Historical_Input Data'!$B$3:$B$2194,'Historical_Monthly counts-All'!$C82,'Historical_Input Data'!$A$3:$A$2194,'Historical_Monthly counts-All'!$D82)&lt;&gt; 0,SUMIFS('Historical_Input Data'!O$3:O$2194,'Historical_Input Data'!$B$3:$B$2194,'Historical_Monthly counts-All'!$C82,'Historical_Input Data'!$A$3:$A$2194,'Historical_Monthly counts-All'!$D82),"")</f>
        <v>559</v>
      </c>
      <c r="M82">
        <f>IF(SUMIFS('Historical_Input Data'!P$3:P$2194,'Historical_Input Data'!$B$3:$B$2194,'Historical_Monthly counts-All'!$C82,'Historical_Input Data'!$A$3:$A$2194,'Historical_Monthly counts-All'!$D82)&lt;&gt; 0,SUMIFS('Historical_Input Data'!P$3:P$2194,'Historical_Input Data'!$B$3:$B$2194,'Historical_Monthly counts-All'!$C82,'Historical_Input Data'!$A$3:$A$2194,'Historical_Monthly counts-All'!$D82),"")</f>
        <v>15082</v>
      </c>
      <c r="N82">
        <f>IF(SUMIFS('Historical_Input Data'!Q$3:Q$2194,'Historical_Input Data'!$B$3:$B$2194,'Historical_Monthly counts-All'!$C82,'Historical_Input Data'!$A$3:$A$2194,'Historical_Monthly counts-All'!$D82)&lt;&gt; 0,SUMIFS('Historical_Input Data'!Q$3:Q$2194,'Historical_Input Data'!$B$3:$B$2194,'Historical_Monthly counts-All'!$C82,'Historical_Input Data'!$A$3:$A$2194,'Historical_Monthly counts-All'!$D82),"")</f>
        <v>10026</v>
      </c>
      <c r="O82">
        <f>IF(SUMIFS('Historical_Input Data'!R$3:R$2194,'Historical_Input Data'!$B$3:$B$2194,'Historical_Monthly counts-All'!$C82,'Historical_Input Data'!$A$3:$A$2194,'Historical_Monthly counts-All'!$D82)&lt;&gt; 0,SUMIFS('Historical_Input Data'!R$3:R$2194,'Historical_Input Data'!$B$3:$B$2194,'Historical_Monthly counts-All'!$C82,'Historical_Input Data'!$A$3:$A$2194,'Historical_Monthly counts-All'!$D82),"")</f>
        <v>2187</v>
      </c>
      <c r="P82">
        <f>IF(SUMIFS('Historical_Input Data'!S$3:S$2194,'Historical_Input Data'!$B$3:$B$2194,'Historical_Monthly counts-All'!$C82,'Historical_Input Data'!$A$3:$A$2194,'Historical_Monthly counts-All'!$D82)&lt;&gt; 0,SUMIFS('Historical_Input Data'!S$3:S$2194,'Historical_Input Data'!$B$3:$B$2194,'Historical_Monthly counts-All'!$C82,'Historical_Input Data'!$A$3:$A$2194,'Historical_Monthly counts-All'!$D82),"")</f>
        <v>6865</v>
      </c>
      <c r="Q82">
        <f>IF(SUMIFS('Historical_Input Data'!T$3:T$2194,'Historical_Input Data'!$B$3:$B$2194,'Historical_Monthly counts-All'!$C82,'Historical_Input Data'!$A$3:$A$2194,'Historical_Monthly counts-All'!$D82)&lt;&gt; 0,SUMIFS('Historical_Input Data'!T$3:T$2194,'Historical_Input Data'!$B$3:$B$2194,'Historical_Monthly counts-All'!$C82,'Historical_Input Data'!$A$3:$A$2194,'Historical_Monthly counts-All'!$D82),"")</f>
        <v>2742</v>
      </c>
      <c r="R82">
        <f>IF(SUMIFS('Historical_Input Data'!U$3:U$2194,'Historical_Input Data'!$B$3:$B$2194,'Historical_Monthly counts-All'!$C82,'Historical_Input Data'!$A$3:$A$2194,'Historical_Monthly counts-All'!$D82)&lt;&gt; 0,SUMIFS('Historical_Input Data'!U$3:U$2194,'Historical_Input Data'!$B$3:$B$2194,'Historical_Monthly counts-All'!$C82,'Historical_Input Data'!$A$3:$A$2194,'Historical_Monthly counts-All'!$D82),"")</f>
        <v>1042</v>
      </c>
      <c r="S82">
        <f>IF(SUMIFS('Historical_Input Data'!V$3:V$2194,'Historical_Input Data'!$B$3:$B$2194,'Historical_Monthly counts-All'!$C82,'Historical_Input Data'!$A$3:$A$2194,'Historical_Monthly counts-All'!$D82)&lt;&gt; 0,SUMIFS('Historical_Input Data'!V$3:V$2194,'Historical_Input Data'!$B$3:$B$2194,'Historical_Monthly counts-All'!$C82,'Historical_Input Data'!$A$3:$A$2194,'Historical_Monthly counts-All'!$D82),"")</f>
        <v>4133</v>
      </c>
      <c r="T82">
        <f>IF(SUMIFS('Historical_Input Data'!W$3:W$2194,'Historical_Input Data'!$B$3:$B$2194,'Historical_Monthly counts-All'!$C82,'Historical_Input Data'!$A$3:$A$2194,'Historical_Monthly counts-All'!$D82)&lt;&gt; 0,SUMIFS('Historical_Input Data'!W$3:W$2194,'Historical_Input Data'!$B$3:$B$2194,'Historical_Monthly counts-All'!$C82,'Historical_Input Data'!$A$3:$A$2194,'Historical_Monthly counts-All'!$D82),"")</f>
        <v>14501</v>
      </c>
      <c r="U82">
        <f>IF(SUMIFS('Historical_Input Data'!X$3:X$2194,'Historical_Input Data'!$B$3:$B$2194,'Historical_Monthly counts-All'!$C82,'Historical_Input Data'!$A$3:$A$2194,'Historical_Monthly counts-All'!$D82)&lt;&gt; 0,SUMIFS('Historical_Input Data'!X$3:X$2194,'Historical_Input Data'!$B$3:$B$2194,'Historical_Monthly counts-All'!$C82,'Historical_Input Data'!$A$3:$A$2194,'Historical_Monthly counts-All'!$D82),"")</f>
        <v>3934</v>
      </c>
      <c r="V82" t="str">
        <f>IF(SUMIFS('Historical_Input Data'!Y$3:Y$2194,'Historical_Input Data'!$B$3:$B$2194,'Historical_Monthly counts-All'!$C82,'Historical_Input Data'!$A$3:$A$2194,'Historical_Monthly counts-All'!$D82)&lt;&gt; 0,SUMIFS('Historical_Input Data'!Y$3:Y$2194,'Historical_Input Data'!$B$3:$B$2194,'Historical_Monthly counts-All'!$C82,'Historical_Input Data'!$A$3:$A$2194,'Historical_Monthly counts-All'!$D82),"")</f>
        <v/>
      </c>
      <c r="W82">
        <f>IF(SUMIFS('Historical_Input Data'!Z$3:Z$2194,'Historical_Input Data'!$B$3:$B$2194,'Historical_Monthly counts-All'!$C82,'Historical_Input Data'!$A$3:$A$2194,'Historical_Monthly counts-All'!$D82)&lt;&gt; 0,SUMIFS('Historical_Input Data'!Z$3:Z$2194,'Historical_Input Data'!$B$3:$B$2194,'Historical_Monthly counts-All'!$C82,'Historical_Input Data'!$A$3:$A$2194,'Historical_Monthly counts-All'!$D82),"")</f>
        <v>10255</v>
      </c>
      <c r="X82" t="str">
        <f>IF(SUMIFS('Historical_Input Data'!AA$3:AA$2194,'Historical_Input Data'!$B$3:$B$2194,'Historical_Monthly counts-All'!$C82,'Historical_Input Data'!$A$3:$A$2194,'Historical_Monthly counts-All'!$D82)&lt;&gt; 0,SUMIFS('Historical_Input Data'!AA$3:AA$2194,'Historical_Input Data'!$B$3:$B$2194,'Historical_Monthly counts-All'!$C82,'Historical_Input Data'!$A$3:$A$2194,'Historical_Monthly counts-All'!$D82),"")</f>
        <v/>
      </c>
      <c r="Y82">
        <f>IF(SUMIFS('Historical_Input Data'!AB$3:AB$2194,'Historical_Input Data'!$B$3:$B$2194,'Historical_Monthly counts-All'!$C82,'Historical_Input Data'!$A$3:$A$2194,'Historical_Monthly counts-All'!$D82)&lt;&gt; 0,SUMIFS('Historical_Input Data'!AB$3:AB$2194,'Historical_Input Data'!$B$3:$B$2194,'Historical_Monthly counts-All'!$C82,'Historical_Input Data'!$A$3:$A$2194,'Historical_Monthly counts-All'!$D82),"")</f>
        <v>7722</v>
      </c>
      <c r="Z82">
        <f>IF(SUMIFS('Historical_Input Data'!AC$3:AC$2194,'Historical_Input Data'!$B$3:$B$2194,'Historical_Monthly counts-All'!$C82,'Historical_Input Data'!$A$3:$A$2194,'Historical_Monthly counts-All'!$D82)&lt;&gt; 0,SUMIFS('Historical_Input Data'!AC$3:AC$2194,'Historical_Input Data'!$B$3:$B$2194,'Historical_Monthly counts-All'!$C82,'Historical_Input Data'!$A$3:$A$2194,'Historical_Monthly counts-All'!$D82),"")</f>
        <v>11289</v>
      </c>
      <c r="AA82">
        <f>IF(SUMIFS('Historical_Input Data'!AD$3:AD$2194,'Historical_Input Data'!$B$3:$B$2194,'Historical_Monthly counts-All'!$C82,'Historical_Input Data'!$A$3:$A$2194,'Historical_Monthly counts-All'!$D82)&lt;&gt; 0,SUMIFS('Historical_Input Data'!AD$3:AD$2194,'Historical_Input Data'!$B$3:$B$2194,'Historical_Monthly counts-All'!$C82,'Historical_Input Data'!$A$3:$A$2194,'Historical_Monthly counts-All'!$D82),"")</f>
        <v>1139</v>
      </c>
      <c r="AB82">
        <f>IF(SUMIFS('Historical_Input Data'!AE$3:AE$2194,'Historical_Input Data'!$B$3:$B$2194,'Historical_Monthly counts-All'!$C82,'Historical_Input Data'!$A$3:$A$2194,'Historical_Monthly counts-All'!$D82)&lt;&gt; 0,SUMIFS('Historical_Input Data'!AE$3:AE$2194,'Historical_Input Data'!$B$3:$B$2194,'Historical_Monthly counts-All'!$C82,'Historical_Input Data'!$A$3:$A$2194,'Historical_Monthly counts-All'!$D82),"")</f>
        <v>9122</v>
      </c>
      <c r="AC82">
        <f>IF(SUMIFS('Historical_Input Data'!AF$3:AF$2194,'Historical_Input Data'!$B$3:$B$2194,'Historical_Monthly counts-All'!$C82,'Historical_Input Data'!$A$3:$A$2194,'Historical_Monthly counts-All'!$D82)&lt;&gt; 0,SUMIFS('Historical_Input Data'!AF$3:AF$2194,'Historical_Input Data'!$B$3:$B$2194,'Historical_Monthly counts-All'!$C82,'Historical_Input Data'!$A$3:$A$2194,'Historical_Monthly counts-All'!$D82),"")</f>
        <v>20126</v>
      </c>
      <c r="AD82">
        <f>IF(SUMIFS('Historical_Input Data'!AG$3:AG$2194,'Historical_Input Data'!$B$3:$B$2194,'Historical_Monthly counts-All'!$C82,'Historical_Input Data'!$A$3:$A$2194,'Historical_Monthly counts-All'!$D82)&lt;&gt; 0,SUMIFS('Historical_Input Data'!AG$3:AG$2194,'Historical_Input Data'!$B$3:$B$2194,'Historical_Monthly counts-All'!$C82,'Historical_Input Data'!$A$3:$A$2194,'Historical_Monthly counts-All'!$D82),"")</f>
        <v>15806</v>
      </c>
      <c r="AE82" t="str">
        <f>IF(SUMIFS('Historical_Input Data'!AH$3:AH$2194,'Historical_Input Data'!$B$3:$B$2194,'Historical_Monthly counts-All'!$C82,'Historical_Input Data'!$A$3:$A$2194,'Historical_Monthly counts-All'!$D82)&lt;&gt; 0,SUMIFS('Historical_Input Data'!AH$3:AH$2194,'Historical_Input Data'!$B$3:$B$2194,'Historical_Monthly counts-All'!$C82,'Historical_Input Data'!$A$3:$A$2194,'Historical_Monthly counts-All'!$D82),"")</f>
        <v/>
      </c>
      <c r="AF82">
        <f>IF(SUMIFS('Historical_Input Data'!AI$3:AI$2194,'Historical_Input Data'!$B$3:$B$2194,'Historical_Monthly counts-All'!$C82,'Historical_Input Data'!$A$3:$A$2194,'Historical_Monthly counts-All'!$D82)&lt;&gt; 0,SUMIFS('Historical_Input Data'!AI$3:AI$2194,'Historical_Input Data'!$B$3:$B$2194,'Historical_Monthly counts-All'!$C82,'Historical_Input Data'!$A$3:$A$2194,'Historical_Monthly counts-All'!$D82),"")</f>
        <v>8062</v>
      </c>
      <c r="AG82" t="str">
        <f>IF(SUMIFS('Historical_Input Data'!AJ$3:AJ$2194,'Historical_Input Data'!$B$3:$B$2194,'Historical_Monthly counts-All'!$C82,'Historical_Input Data'!$A$3:$A$2194,'Historical_Monthly counts-All'!$D82)&lt;&gt; 0,SUMIFS('Historical_Input Data'!AJ$3:AJ$2194,'Historical_Input Data'!$B$3:$B$2194,'Historical_Monthly counts-All'!$C82,'Historical_Input Data'!$A$3:$A$2194,'Historical_Monthly counts-All'!$D82),"")</f>
        <v/>
      </c>
      <c r="AH82">
        <f>IF(SUMIFS('Historical_Input Data'!AK$3:AK$2194,'Historical_Input Data'!$B$3:$B$2194,'Historical_Monthly counts-All'!$C82,'Historical_Input Data'!$A$3:$A$2194,'Historical_Monthly counts-All'!$D82)&lt;&gt; 0,SUMIFS('Historical_Input Data'!AK$3:AK$2194,'Historical_Input Data'!$B$3:$B$2194,'Historical_Monthly counts-All'!$C82,'Historical_Input Data'!$A$3:$A$2194,'Historical_Monthly counts-All'!$D82),"")</f>
        <v>28647</v>
      </c>
      <c r="AI82">
        <f>IF(SUMIFS('Historical_Input Data'!AL$3:AL$2194,'Historical_Input Data'!$B$3:$B$2194,'Historical_Monthly counts-All'!$C82,'Historical_Input Data'!$A$3:$A$2194,'Historical_Monthly counts-All'!$D82)&lt;&gt; 0,SUMIFS('Historical_Input Data'!AL$3:AL$2194,'Historical_Input Data'!$B$3:$B$2194,'Historical_Monthly counts-All'!$C82,'Historical_Input Data'!$A$3:$A$2194,'Historical_Monthly counts-All'!$D82),"")</f>
        <v>21044</v>
      </c>
      <c r="AJ82" t="str">
        <f>IF(SUMIFS('Historical_Input Data'!AM$3:AM$2194,'Historical_Input Data'!$B$3:$B$2194,'Historical_Monthly counts-All'!$C82,'Historical_Input Data'!$A$3:$A$2194,'Historical_Monthly counts-All'!$D82)&lt;&gt; 0,SUMIFS('Historical_Input Data'!AM$3:AM$2194,'Historical_Input Data'!$B$3:$B$2194,'Historical_Monthly counts-All'!$C82,'Historical_Input Data'!$A$3:$A$2194,'Historical_Monthly counts-All'!$D82),"")</f>
        <v/>
      </c>
      <c r="AK82" t="str">
        <f>IF(SUMIFS('Historical_Input Data'!AN$3:AN$2194,'Historical_Input Data'!$B$3:$B$2194,'Historical_Monthly counts-All'!$C82,'Historical_Input Data'!$A$3:$A$2194,'Historical_Monthly counts-All'!$D82)&lt;&gt; 0,SUMIFS('Historical_Input Data'!AN$3:AN$2194,'Historical_Input Data'!$B$3:$B$2194,'Historical_Monthly counts-All'!$C82,'Historical_Input Data'!$A$3:$A$2194,'Historical_Monthly counts-All'!$D82),"")</f>
        <v/>
      </c>
      <c r="AL82">
        <f>IF(SUMIFS('Historical_Input Data'!AO$3:AO$2194,'Historical_Input Data'!$B$3:$B$2194,'Historical_Monthly counts-All'!$C82,'Historical_Input Data'!$A$3:$A$2194,'Historical_Monthly counts-All'!$D82)&lt;&gt; 0,SUMIFS('Historical_Input Data'!AO$3:AO$2194,'Historical_Input Data'!$B$3:$B$2194,'Historical_Monthly counts-All'!$C82,'Historical_Input Data'!$A$3:$A$2194,'Historical_Monthly counts-All'!$D82),"")</f>
        <v>4912</v>
      </c>
      <c r="AM82" t="str">
        <f>IF(SUMIFS('Historical_Input Data'!AP$3:AP$2194,'Historical_Input Data'!$B$3:$B$2194,'Historical_Monthly counts-All'!$C82,'Historical_Input Data'!$A$3:$A$2194,'Historical_Monthly counts-All'!$D82)&lt;&gt; 0,SUMIFS('Historical_Input Data'!AP$3:AP$2194,'Historical_Input Data'!$B$3:$B$2194,'Historical_Monthly counts-All'!$C82,'Historical_Input Data'!$A$3:$A$2194,'Historical_Monthly counts-All'!$D82),"")</f>
        <v/>
      </c>
      <c r="AN82">
        <f>IF(SUMIFS('Historical_Input Data'!AQ$3:AQ$2194,'Historical_Input Data'!$B$3:$B$2194,'Historical_Monthly counts-All'!$C82,'Historical_Input Data'!$A$3:$A$2194,'Historical_Monthly counts-All'!$D82)&lt;&gt; 0,SUMIFS('Historical_Input Data'!AQ$3:AQ$2194,'Historical_Input Data'!$B$3:$B$2194,'Historical_Monthly counts-All'!$C82,'Historical_Input Data'!$A$3:$A$2194,'Historical_Monthly counts-All'!$D82),"")</f>
        <v>3385</v>
      </c>
      <c r="AO82">
        <f>IF(SUMIFS('Historical_Input Data'!AR$3:AR$2194,'Historical_Input Data'!$B$3:$B$2194,'Historical_Monthly counts-All'!$C82,'Historical_Input Data'!$A$3:$A$2194,'Historical_Monthly counts-All'!$D82)&lt;&gt; 0,SUMIFS('Historical_Input Data'!AR$3:AR$2194,'Historical_Input Data'!$B$3:$B$2194,'Historical_Monthly counts-All'!$C82,'Historical_Input Data'!$A$3:$A$2194,'Historical_Monthly counts-All'!$D82),"")</f>
        <v>9794</v>
      </c>
      <c r="AP82">
        <f>IF(SUMIFS('Historical_Input Data'!AS$3:AS$2194,'Historical_Input Data'!$B$3:$B$2194,'Historical_Monthly counts-All'!$C82,'Historical_Input Data'!$A$3:$A$2194,'Historical_Monthly counts-All'!$D82)&lt;&gt; 0,SUMIFS('Historical_Input Data'!AS$3:AS$2194,'Historical_Input Data'!$B$3:$B$2194,'Historical_Monthly counts-All'!$C82,'Historical_Input Data'!$A$3:$A$2194,'Historical_Monthly counts-All'!$D82),"")</f>
        <v>32878</v>
      </c>
      <c r="AQ82" t="str">
        <f>IF(SUMIFS('Historical_Input Data'!AT$3:AT$2194,'Historical_Input Data'!$B$3:$B$2194,'Historical_Monthly counts-All'!$C82,'Historical_Input Data'!$A$3:$A$2194,'Historical_Monthly counts-All'!$D82)&lt;&gt; 0,SUMIFS('Historical_Input Data'!AT$3:AT$2194,'Historical_Input Data'!$B$3:$B$2194,'Historical_Monthly counts-All'!$C82,'Historical_Input Data'!$A$3:$A$2194,'Historical_Monthly counts-All'!$D82),"")</f>
        <v/>
      </c>
      <c r="AR82">
        <f>IF(SUMIFS('Historical_Input Data'!AU$3:AU$2194,'Historical_Input Data'!$B$3:$B$2194,'Historical_Monthly counts-All'!$C82,'Historical_Input Data'!$A$3:$A$2194,'Historical_Monthly counts-All'!$D82)&lt;&gt; 0,SUMIFS('Historical_Input Data'!AU$3:AU$2194,'Historical_Input Data'!$B$3:$B$2194,'Historical_Monthly counts-All'!$C82,'Historical_Input Data'!$A$3:$A$2194,'Historical_Monthly counts-All'!$D82),"")</f>
        <v>20057</v>
      </c>
      <c r="AS82">
        <f>IF(SUMIFS('Historical_Input Data'!AV$3:AV$2194,'Historical_Input Data'!$B$3:$B$2194,'Historical_Monthly counts-All'!$C82,'Historical_Input Data'!$A$3:$A$2194,'Historical_Monthly counts-All'!$D82)&lt;&gt; 0,SUMIFS('Historical_Input Data'!AV$3:AV$2194,'Historical_Input Data'!$B$3:$B$2194,'Historical_Monthly counts-All'!$C82,'Historical_Input Data'!$A$3:$A$2194,'Historical_Monthly counts-All'!$D82),"")</f>
        <v>2470</v>
      </c>
      <c r="AT82">
        <f>IF(SUMIFS('Historical_Input Data'!AW$3:AW$2194,'Historical_Input Data'!$B$3:$B$2194,'Historical_Monthly counts-All'!$C82,'Historical_Input Data'!$A$3:$A$2194,'Historical_Monthly counts-All'!$D82)&lt;&gt; 0,SUMIFS('Historical_Input Data'!AW$3:AW$2194,'Historical_Input Data'!$B$3:$B$2194,'Historical_Monthly counts-All'!$C82,'Historical_Input Data'!$A$3:$A$2194,'Historical_Monthly counts-All'!$D82),"")</f>
        <v>4054</v>
      </c>
      <c r="AU82">
        <f>IF(SUMIFS('Historical_Input Data'!AX$3:AX$2194,'Historical_Input Data'!$B$3:$B$2194,'Historical_Monthly counts-All'!$C82,'Historical_Input Data'!$A$3:$A$2194,'Historical_Monthly counts-All'!$D82)&lt;&gt; 0,SUMIFS('Historical_Input Data'!AX$3:AX$2194,'Historical_Input Data'!$B$3:$B$2194,'Historical_Monthly counts-All'!$C82,'Historical_Input Data'!$A$3:$A$2194,'Historical_Monthly counts-All'!$D82),"")</f>
        <v>4245</v>
      </c>
      <c r="AV82">
        <f>IF(SUMIFS('Historical_Input Data'!AY$3:AY$2194,'Historical_Input Data'!$B$3:$B$2194,'Historical_Monthly counts-All'!$C82,'Historical_Input Data'!$A$3:$A$2194,'Historical_Monthly counts-All'!$D82)&lt;&gt; 0,SUMIFS('Historical_Input Data'!AY$3:AY$2194,'Historical_Input Data'!$B$3:$B$2194,'Historical_Monthly counts-All'!$C82,'Historical_Input Data'!$A$3:$A$2194,'Historical_Monthly counts-All'!$D82),"")</f>
        <v>3778</v>
      </c>
      <c r="AW82" t="str">
        <f>IF(SUMIFS('Historical_Input Data'!AZ$3:AZ$2194,'Historical_Input Data'!$B$3:$B$2194,'Historical_Monthly counts-All'!$C82,'Historical_Input Data'!$A$3:$A$2194,'Historical_Monthly counts-All'!$D82)&lt;&gt; 0,SUMIFS('Historical_Input Data'!AZ$3:AZ$2194,'Historical_Input Data'!$B$3:$B$2194,'Historical_Monthly counts-All'!$C82,'Historical_Input Data'!$A$3:$A$2194,'Historical_Monthly counts-All'!$D82),"")</f>
        <v/>
      </c>
      <c r="AX82" t="str">
        <f>IF(SUMIFS('Historical_Input Data'!BA$3:BA$2194,'Historical_Input Data'!$B$3:$B$2194,'Historical_Monthly counts-All'!$C82,'Historical_Input Data'!$A$3:$A$2194,'Historical_Monthly counts-All'!$D82)&lt;&gt; 0,SUMIFS('Historical_Input Data'!BA$3:BA$2194,'Historical_Input Data'!$B$3:$B$2194,'Historical_Monthly counts-All'!$C82,'Historical_Input Data'!$A$3:$A$2194,'Historical_Monthly counts-All'!$D82),"")</f>
        <v/>
      </c>
      <c r="CC82" s="8">
        <v>42887</v>
      </c>
      <c r="CD82" s="198">
        <f t="shared" si="4"/>
        <v>33</v>
      </c>
      <c r="CE82">
        <f t="shared" si="5"/>
        <v>255082</v>
      </c>
    </row>
    <row r="83" spans="1:83">
      <c r="A83" t="str">
        <f t="shared" si="3"/>
        <v>July2017</v>
      </c>
      <c r="C83" t="s">
        <v>60</v>
      </c>
      <c r="D83">
        <v>2017</v>
      </c>
      <c r="E83" t="str">
        <f>IF(SUMIFS('Historical_Input Data'!H$3:H$2194,'Historical_Input Data'!$B$3:$B$2194,'Historical_Monthly counts-All'!$C83,'Historical_Input Data'!$A$3:$A$2194,'Historical_Monthly counts-All'!$D83)&lt;&gt; 0,SUMIFS('Historical_Input Data'!H$3:H$2194,'Historical_Input Data'!$B$3:$B$2194,'Historical_Monthly counts-All'!$C83,'Historical_Input Data'!$A$3:$A$2194,'Historical_Monthly counts-All'!$D83),"")</f>
        <v/>
      </c>
      <c r="F83">
        <f>IF(SUMIFS('Historical_Input Data'!I$3:I$2194,'Historical_Input Data'!$B$3:$B$2194,'Historical_Monthly counts-All'!$C83,'Historical_Input Data'!$A$3:$A$2194,'Historical_Monthly counts-All'!$D83)&lt;&gt; 0,SUMIFS('Historical_Input Data'!I$3:I$2194,'Historical_Input Data'!$B$3:$B$2194,'Historical_Monthly counts-All'!$C83,'Historical_Input Data'!$A$3:$A$2194,'Historical_Monthly counts-All'!$D83),"")</f>
        <v>7144</v>
      </c>
      <c r="G83">
        <f>IF(SUMIFS('Historical_Input Data'!J$3:J$2194,'Historical_Input Data'!$B$3:$B$2194,'Historical_Monthly counts-All'!$C83,'Historical_Input Data'!$A$3:$A$2194,'Historical_Monthly counts-All'!$D83)&lt;&gt; 0,SUMIFS('Historical_Input Data'!J$3:J$2194,'Historical_Input Data'!$B$3:$B$2194,'Historical_Monthly counts-All'!$C83,'Historical_Input Data'!$A$3:$A$2194,'Historical_Monthly counts-All'!$D83),"")</f>
        <v>5024</v>
      </c>
      <c r="H83">
        <f>IF(SUMIFS('Historical_Input Data'!K$3:K$2194,'Historical_Input Data'!$B$3:$B$2194,'Historical_Monthly counts-All'!$C83,'Historical_Input Data'!$A$3:$A$2194,'Historical_Monthly counts-All'!$D83)&lt;&gt; 0,SUMIFS('Historical_Input Data'!K$3:K$2194,'Historical_Input Data'!$B$3:$B$2194,'Historical_Monthly counts-All'!$C83,'Historical_Input Data'!$A$3:$A$2194,'Historical_Monthly counts-All'!$D83),"")</f>
        <v>5557</v>
      </c>
      <c r="I83">
        <f>IF(SUMIFS('Historical_Input Data'!L$3:L$2194,'Historical_Input Data'!$B$3:$B$2194,'Historical_Monthly counts-All'!$C83,'Historical_Input Data'!$A$3:$A$2194,'Historical_Monthly counts-All'!$D83)&lt;&gt; 0,SUMIFS('Historical_Input Data'!L$3:L$2194,'Historical_Input Data'!$B$3:$B$2194,'Historical_Monthly counts-All'!$C83,'Historical_Input Data'!$A$3:$A$2194,'Historical_Monthly counts-All'!$D83),"")</f>
        <v>925</v>
      </c>
      <c r="J83">
        <f>IF(SUMIFS('Historical_Input Data'!M$3:M$2194,'Historical_Input Data'!$B$3:$B$2194,'Historical_Monthly counts-All'!$C83,'Historical_Input Data'!$A$3:$A$2194,'Historical_Monthly counts-All'!$D83)&lt;&gt; 0,SUMIFS('Historical_Input Data'!M$3:M$2194,'Historical_Input Data'!$B$3:$B$2194,'Historical_Monthly counts-All'!$C83,'Historical_Input Data'!$A$3:$A$2194,'Historical_Monthly counts-All'!$D83),"")</f>
        <v>2190</v>
      </c>
      <c r="K83" t="str">
        <f>IF(SUMIFS('Historical_Input Data'!N$3:N$2194,'Historical_Input Data'!$B$3:$B$2194,'Historical_Monthly counts-All'!$C83,'Historical_Input Data'!$A$3:$A$2194,'Historical_Monthly counts-All'!$D83)&lt;&gt; 0,SUMIFS('Historical_Input Data'!N$3:N$2194,'Historical_Input Data'!$B$3:$B$2194,'Historical_Monthly counts-All'!$C83,'Historical_Input Data'!$A$3:$A$2194,'Historical_Monthly counts-All'!$D83),"")</f>
        <v/>
      </c>
      <c r="L83">
        <f>IF(SUMIFS('Historical_Input Data'!O$3:O$2194,'Historical_Input Data'!$B$3:$B$2194,'Historical_Monthly counts-All'!$C83,'Historical_Input Data'!$A$3:$A$2194,'Historical_Monthly counts-All'!$D83)&lt;&gt; 0,SUMIFS('Historical_Input Data'!O$3:O$2194,'Historical_Input Data'!$B$3:$B$2194,'Historical_Monthly counts-All'!$C83,'Historical_Input Data'!$A$3:$A$2194,'Historical_Monthly counts-All'!$D83),"")</f>
        <v>379</v>
      </c>
      <c r="M83">
        <f>IF(SUMIFS('Historical_Input Data'!P$3:P$2194,'Historical_Input Data'!$B$3:$B$2194,'Historical_Monthly counts-All'!$C83,'Historical_Input Data'!$A$3:$A$2194,'Historical_Monthly counts-All'!$D83)&lt;&gt; 0,SUMIFS('Historical_Input Data'!P$3:P$2194,'Historical_Input Data'!$B$3:$B$2194,'Historical_Monthly counts-All'!$C83,'Historical_Input Data'!$A$3:$A$2194,'Historical_Monthly counts-All'!$D83),"")</f>
        <v>14231</v>
      </c>
      <c r="N83">
        <f>IF(SUMIFS('Historical_Input Data'!Q$3:Q$2194,'Historical_Input Data'!$B$3:$B$2194,'Historical_Monthly counts-All'!$C83,'Historical_Input Data'!$A$3:$A$2194,'Historical_Monthly counts-All'!$D83)&lt;&gt; 0,SUMIFS('Historical_Input Data'!Q$3:Q$2194,'Historical_Input Data'!$B$3:$B$2194,'Historical_Monthly counts-All'!$C83,'Historical_Input Data'!$A$3:$A$2194,'Historical_Monthly counts-All'!$D83),"")</f>
        <v>8308</v>
      </c>
      <c r="O83">
        <f>IF(SUMIFS('Historical_Input Data'!R$3:R$2194,'Historical_Input Data'!$B$3:$B$2194,'Historical_Monthly counts-All'!$C83,'Historical_Input Data'!$A$3:$A$2194,'Historical_Monthly counts-All'!$D83)&lt;&gt; 0,SUMIFS('Historical_Input Data'!R$3:R$2194,'Historical_Input Data'!$B$3:$B$2194,'Historical_Monthly counts-All'!$C83,'Historical_Input Data'!$A$3:$A$2194,'Historical_Monthly counts-All'!$D83),"")</f>
        <v>2029</v>
      </c>
      <c r="P83">
        <f>IF(SUMIFS('Historical_Input Data'!S$3:S$2194,'Historical_Input Data'!$B$3:$B$2194,'Historical_Monthly counts-All'!$C83,'Historical_Input Data'!$A$3:$A$2194,'Historical_Monthly counts-All'!$D83)&lt;&gt; 0,SUMIFS('Historical_Input Data'!S$3:S$2194,'Historical_Input Data'!$B$3:$B$2194,'Historical_Monthly counts-All'!$C83,'Historical_Input Data'!$A$3:$A$2194,'Historical_Monthly counts-All'!$D83),"")</f>
        <v>7189</v>
      </c>
      <c r="Q83">
        <f>IF(SUMIFS('Historical_Input Data'!T$3:T$2194,'Historical_Input Data'!$B$3:$B$2194,'Historical_Monthly counts-All'!$C83,'Historical_Input Data'!$A$3:$A$2194,'Historical_Monthly counts-All'!$D83)&lt;&gt; 0,SUMIFS('Historical_Input Data'!T$3:T$2194,'Historical_Input Data'!$B$3:$B$2194,'Historical_Monthly counts-All'!$C83,'Historical_Input Data'!$A$3:$A$2194,'Historical_Monthly counts-All'!$D83),"")</f>
        <v>2428</v>
      </c>
      <c r="R83">
        <f>IF(SUMIFS('Historical_Input Data'!U$3:U$2194,'Historical_Input Data'!$B$3:$B$2194,'Historical_Monthly counts-All'!$C83,'Historical_Input Data'!$A$3:$A$2194,'Historical_Monthly counts-All'!$D83)&lt;&gt; 0,SUMIFS('Historical_Input Data'!U$3:U$2194,'Historical_Input Data'!$B$3:$B$2194,'Historical_Monthly counts-All'!$C83,'Historical_Input Data'!$A$3:$A$2194,'Historical_Monthly counts-All'!$D83),"")</f>
        <v>847</v>
      </c>
      <c r="S83">
        <f>IF(SUMIFS('Historical_Input Data'!V$3:V$2194,'Historical_Input Data'!$B$3:$B$2194,'Historical_Monthly counts-All'!$C83,'Historical_Input Data'!$A$3:$A$2194,'Historical_Monthly counts-All'!$D83)&lt;&gt; 0,SUMIFS('Historical_Input Data'!V$3:V$2194,'Historical_Input Data'!$B$3:$B$2194,'Historical_Monthly counts-All'!$C83,'Historical_Input Data'!$A$3:$A$2194,'Historical_Monthly counts-All'!$D83),"")</f>
        <v>3451</v>
      </c>
      <c r="T83">
        <f>IF(SUMIFS('Historical_Input Data'!W$3:W$2194,'Historical_Input Data'!$B$3:$B$2194,'Historical_Monthly counts-All'!$C83,'Historical_Input Data'!$A$3:$A$2194,'Historical_Monthly counts-All'!$D83)&lt;&gt; 0,SUMIFS('Historical_Input Data'!W$3:W$2194,'Historical_Input Data'!$B$3:$B$2194,'Historical_Monthly counts-All'!$C83,'Historical_Input Data'!$A$3:$A$2194,'Historical_Monthly counts-All'!$D83),"")</f>
        <v>11896</v>
      </c>
      <c r="U83">
        <f>IF(SUMIFS('Historical_Input Data'!X$3:X$2194,'Historical_Input Data'!$B$3:$B$2194,'Historical_Monthly counts-All'!$C83,'Historical_Input Data'!$A$3:$A$2194,'Historical_Monthly counts-All'!$D83)&lt;&gt; 0,SUMIFS('Historical_Input Data'!X$3:X$2194,'Historical_Input Data'!$B$3:$B$2194,'Historical_Monthly counts-All'!$C83,'Historical_Input Data'!$A$3:$A$2194,'Historical_Monthly counts-All'!$D83),"")</f>
        <v>3549</v>
      </c>
      <c r="V83" t="str">
        <f>IF(SUMIFS('Historical_Input Data'!Y$3:Y$2194,'Historical_Input Data'!$B$3:$B$2194,'Historical_Monthly counts-All'!$C83,'Historical_Input Data'!$A$3:$A$2194,'Historical_Monthly counts-All'!$D83)&lt;&gt; 0,SUMIFS('Historical_Input Data'!Y$3:Y$2194,'Historical_Input Data'!$B$3:$B$2194,'Historical_Monthly counts-All'!$C83,'Historical_Input Data'!$A$3:$A$2194,'Historical_Monthly counts-All'!$D83),"")</f>
        <v/>
      </c>
      <c r="W83">
        <f>IF(SUMIFS('Historical_Input Data'!Z$3:Z$2194,'Historical_Input Data'!$B$3:$B$2194,'Historical_Monthly counts-All'!$C83,'Historical_Input Data'!$A$3:$A$2194,'Historical_Monthly counts-All'!$D83)&lt;&gt; 0,SUMIFS('Historical_Input Data'!Z$3:Z$2194,'Historical_Input Data'!$B$3:$B$2194,'Historical_Monthly counts-All'!$C83,'Historical_Input Data'!$A$3:$A$2194,'Historical_Monthly counts-All'!$D83),"")</f>
        <v>7292</v>
      </c>
      <c r="X83" t="str">
        <f>IF(SUMIFS('Historical_Input Data'!AA$3:AA$2194,'Historical_Input Data'!$B$3:$B$2194,'Historical_Monthly counts-All'!$C83,'Historical_Input Data'!$A$3:$A$2194,'Historical_Monthly counts-All'!$D83)&lt;&gt; 0,SUMIFS('Historical_Input Data'!AA$3:AA$2194,'Historical_Input Data'!$B$3:$B$2194,'Historical_Monthly counts-All'!$C83,'Historical_Input Data'!$A$3:$A$2194,'Historical_Monthly counts-All'!$D83),"")</f>
        <v/>
      </c>
      <c r="Y83">
        <f>IF(SUMIFS('Historical_Input Data'!AB$3:AB$2194,'Historical_Input Data'!$B$3:$B$2194,'Historical_Monthly counts-All'!$C83,'Historical_Input Data'!$A$3:$A$2194,'Historical_Monthly counts-All'!$D83)&lt;&gt; 0,SUMIFS('Historical_Input Data'!AB$3:AB$2194,'Historical_Input Data'!$B$3:$B$2194,'Historical_Monthly counts-All'!$C83,'Historical_Input Data'!$A$3:$A$2194,'Historical_Monthly counts-All'!$D83),"")</f>
        <v>10381</v>
      </c>
      <c r="Z83">
        <f>IF(SUMIFS('Historical_Input Data'!AC$3:AC$2194,'Historical_Input Data'!$B$3:$B$2194,'Historical_Monthly counts-All'!$C83,'Historical_Input Data'!$A$3:$A$2194,'Historical_Monthly counts-All'!$D83)&lt;&gt; 0,SUMIFS('Historical_Input Data'!AC$3:AC$2194,'Historical_Input Data'!$B$3:$B$2194,'Historical_Monthly counts-All'!$C83,'Historical_Input Data'!$A$3:$A$2194,'Historical_Monthly counts-All'!$D83),"")</f>
        <v>9445</v>
      </c>
      <c r="AA83">
        <f>IF(SUMIFS('Historical_Input Data'!AD$3:AD$2194,'Historical_Input Data'!$B$3:$B$2194,'Historical_Monthly counts-All'!$C83,'Historical_Input Data'!$A$3:$A$2194,'Historical_Monthly counts-All'!$D83)&lt;&gt; 0,SUMIFS('Historical_Input Data'!AD$3:AD$2194,'Historical_Input Data'!$B$3:$B$2194,'Historical_Monthly counts-All'!$C83,'Historical_Input Data'!$A$3:$A$2194,'Historical_Monthly counts-All'!$D83),"")</f>
        <v>962</v>
      </c>
      <c r="AB83">
        <f>IF(SUMIFS('Historical_Input Data'!AE$3:AE$2194,'Historical_Input Data'!$B$3:$B$2194,'Historical_Monthly counts-All'!$C83,'Historical_Input Data'!$A$3:$A$2194,'Historical_Monthly counts-All'!$D83)&lt;&gt; 0,SUMIFS('Historical_Input Data'!AE$3:AE$2194,'Historical_Input Data'!$B$3:$B$2194,'Historical_Monthly counts-All'!$C83,'Historical_Input Data'!$A$3:$A$2194,'Historical_Monthly counts-All'!$D83),"")</f>
        <v>8721</v>
      </c>
      <c r="AC83">
        <f>IF(SUMIFS('Historical_Input Data'!AF$3:AF$2194,'Historical_Input Data'!$B$3:$B$2194,'Historical_Monthly counts-All'!$C83,'Historical_Input Data'!$A$3:$A$2194,'Historical_Monthly counts-All'!$D83)&lt;&gt; 0,SUMIFS('Historical_Input Data'!AF$3:AF$2194,'Historical_Input Data'!$B$3:$B$2194,'Historical_Monthly counts-All'!$C83,'Historical_Input Data'!$A$3:$A$2194,'Historical_Monthly counts-All'!$D83),"")</f>
        <v>17013</v>
      </c>
      <c r="AD83">
        <f>IF(SUMIFS('Historical_Input Data'!AG$3:AG$2194,'Historical_Input Data'!$B$3:$B$2194,'Historical_Monthly counts-All'!$C83,'Historical_Input Data'!$A$3:$A$2194,'Historical_Monthly counts-All'!$D83)&lt;&gt; 0,SUMIFS('Historical_Input Data'!AG$3:AG$2194,'Historical_Input Data'!$B$3:$B$2194,'Historical_Monthly counts-All'!$C83,'Historical_Input Data'!$A$3:$A$2194,'Historical_Monthly counts-All'!$D83),"")</f>
        <v>13619</v>
      </c>
      <c r="AE83" t="str">
        <f>IF(SUMIFS('Historical_Input Data'!AH$3:AH$2194,'Historical_Input Data'!$B$3:$B$2194,'Historical_Monthly counts-All'!$C83,'Historical_Input Data'!$A$3:$A$2194,'Historical_Monthly counts-All'!$D83)&lt;&gt; 0,SUMIFS('Historical_Input Data'!AH$3:AH$2194,'Historical_Input Data'!$B$3:$B$2194,'Historical_Monthly counts-All'!$C83,'Historical_Input Data'!$A$3:$A$2194,'Historical_Monthly counts-All'!$D83),"")</f>
        <v/>
      </c>
      <c r="AF83">
        <f>IF(SUMIFS('Historical_Input Data'!AI$3:AI$2194,'Historical_Input Data'!$B$3:$B$2194,'Historical_Monthly counts-All'!$C83,'Historical_Input Data'!$A$3:$A$2194,'Historical_Monthly counts-All'!$D83)&lt;&gt; 0,SUMIFS('Historical_Input Data'!AI$3:AI$2194,'Historical_Input Data'!$B$3:$B$2194,'Historical_Monthly counts-All'!$C83,'Historical_Input Data'!$A$3:$A$2194,'Historical_Monthly counts-All'!$D83),"")</f>
        <v>7407</v>
      </c>
      <c r="AG83" t="str">
        <f>IF(SUMIFS('Historical_Input Data'!AJ$3:AJ$2194,'Historical_Input Data'!$B$3:$B$2194,'Historical_Monthly counts-All'!$C83,'Historical_Input Data'!$A$3:$A$2194,'Historical_Monthly counts-All'!$D83)&lt;&gt; 0,SUMIFS('Historical_Input Data'!AJ$3:AJ$2194,'Historical_Input Data'!$B$3:$B$2194,'Historical_Monthly counts-All'!$C83,'Historical_Input Data'!$A$3:$A$2194,'Historical_Monthly counts-All'!$D83),"")</f>
        <v/>
      </c>
      <c r="AH83">
        <f>IF(SUMIFS('Historical_Input Data'!AK$3:AK$2194,'Historical_Input Data'!$B$3:$B$2194,'Historical_Monthly counts-All'!$C83,'Historical_Input Data'!$A$3:$A$2194,'Historical_Monthly counts-All'!$D83)&lt;&gt; 0,SUMIFS('Historical_Input Data'!AK$3:AK$2194,'Historical_Input Data'!$B$3:$B$2194,'Historical_Monthly counts-All'!$C83,'Historical_Input Data'!$A$3:$A$2194,'Historical_Monthly counts-All'!$D83),"")</f>
        <v>24688</v>
      </c>
      <c r="AI83">
        <f>IF(SUMIFS('Historical_Input Data'!AL$3:AL$2194,'Historical_Input Data'!$B$3:$B$2194,'Historical_Monthly counts-All'!$C83,'Historical_Input Data'!$A$3:$A$2194,'Historical_Monthly counts-All'!$D83)&lt;&gt; 0,SUMIFS('Historical_Input Data'!AL$3:AL$2194,'Historical_Input Data'!$B$3:$B$2194,'Historical_Monthly counts-All'!$C83,'Historical_Input Data'!$A$3:$A$2194,'Historical_Monthly counts-All'!$D83),"")</f>
        <v>17672</v>
      </c>
      <c r="AJ83" t="str">
        <f>IF(SUMIFS('Historical_Input Data'!AM$3:AM$2194,'Historical_Input Data'!$B$3:$B$2194,'Historical_Monthly counts-All'!$C83,'Historical_Input Data'!$A$3:$A$2194,'Historical_Monthly counts-All'!$D83)&lt;&gt; 0,SUMIFS('Historical_Input Data'!AM$3:AM$2194,'Historical_Input Data'!$B$3:$B$2194,'Historical_Monthly counts-All'!$C83,'Historical_Input Data'!$A$3:$A$2194,'Historical_Monthly counts-All'!$D83),"")</f>
        <v/>
      </c>
      <c r="AK83" t="str">
        <f>IF(SUMIFS('Historical_Input Data'!AN$3:AN$2194,'Historical_Input Data'!$B$3:$B$2194,'Historical_Monthly counts-All'!$C83,'Historical_Input Data'!$A$3:$A$2194,'Historical_Monthly counts-All'!$D83)&lt;&gt; 0,SUMIFS('Historical_Input Data'!AN$3:AN$2194,'Historical_Input Data'!$B$3:$B$2194,'Historical_Monthly counts-All'!$C83,'Historical_Input Data'!$A$3:$A$2194,'Historical_Monthly counts-All'!$D83),"")</f>
        <v/>
      </c>
      <c r="AL83">
        <f>IF(SUMIFS('Historical_Input Data'!AO$3:AO$2194,'Historical_Input Data'!$B$3:$B$2194,'Historical_Monthly counts-All'!$C83,'Historical_Input Data'!$A$3:$A$2194,'Historical_Monthly counts-All'!$D83)&lt;&gt; 0,SUMIFS('Historical_Input Data'!AO$3:AO$2194,'Historical_Input Data'!$B$3:$B$2194,'Historical_Monthly counts-All'!$C83,'Historical_Input Data'!$A$3:$A$2194,'Historical_Monthly counts-All'!$D83),"")</f>
        <v>4199</v>
      </c>
      <c r="AM83" t="str">
        <f>IF(SUMIFS('Historical_Input Data'!AP$3:AP$2194,'Historical_Input Data'!$B$3:$B$2194,'Historical_Monthly counts-All'!$C83,'Historical_Input Data'!$A$3:$A$2194,'Historical_Monthly counts-All'!$D83)&lt;&gt; 0,SUMIFS('Historical_Input Data'!AP$3:AP$2194,'Historical_Input Data'!$B$3:$B$2194,'Historical_Monthly counts-All'!$C83,'Historical_Input Data'!$A$3:$A$2194,'Historical_Monthly counts-All'!$D83),"")</f>
        <v/>
      </c>
      <c r="AN83">
        <f>IF(SUMIFS('Historical_Input Data'!AQ$3:AQ$2194,'Historical_Input Data'!$B$3:$B$2194,'Historical_Monthly counts-All'!$C83,'Historical_Input Data'!$A$3:$A$2194,'Historical_Monthly counts-All'!$D83)&lt;&gt; 0,SUMIFS('Historical_Input Data'!AQ$3:AQ$2194,'Historical_Input Data'!$B$3:$B$2194,'Historical_Monthly counts-All'!$C83,'Historical_Input Data'!$A$3:$A$2194,'Historical_Monthly counts-All'!$D83),"")</f>
        <v>3010</v>
      </c>
      <c r="AO83">
        <f>IF(SUMIFS('Historical_Input Data'!AR$3:AR$2194,'Historical_Input Data'!$B$3:$B$2194,'Historical_Monthly counts-All'!$C83,'Historical_Input Data'!$A$3:$A$2194,'Historical_Monthly counts-All'!$D83)&lt;&gt; 0,SUMIFS('Historical_Input Data'!AR$3:AR$2194,'Historical_Input Data'!$B$3:$B$2194,'Historical_Monthly counts-All'!$C83,'Historical_Input Data'!$A$3:$A$2194,'Historical_Monthly counts-All'!$D83),"")</f>
        <v>8422</v>
      </c>
      <c r="AP83">
        <f>IF(SUMIFS('Historical_Input Data'!AS$3:AS$2194,'Historical_Input Data'!$B$3:$B$2194,'Historical_Monthly counts-All'!$C83,'Historical_Input Data'!$A$3:$A$2194,'Historical_Monthly counts-All'!$D83)&lt;&gt; 0,SUMIFS('Historical_Input Data'!AS$3:AS$2194,'Historical_Input Data'!$B$3:$B$2194,'Historical_Monthly counts-All'!$C83,'Historical_Input Data'!$A$3:$A$2194,'Historical_Monthly counts-All'!$D83),"")</f>
        <v>28010</v>
      </c>
      <c r="AQ83" t="str">
        <f>IF(SUMIFS('Historical_Input Data'!AT$3:AT$2194,'Historical_Input Data'!$B$3:$B$2194,'Historical_Monthly counts-All'!$C83,'Historical_Input Data'!$A$3:$A$2194,'Historical_Monthly counts-All'!$D83)&lt;&gt; 0,SUMIFS('Historical_Input Data'!AT$3:AT$2194,'Historical_Input Data'!$B$3:$B$2194,'Historical_Monthly counts-All'!$C83,'Historical_Input Data'!$A$3:$A$2194,'Historical_Monthly counts-All'!$D83),"")</f>
        <v/>
      </c>
      <c r="AR83">
        <f>IF(SUMIFS('Historical_Input Data'!AU$3:AU$2194,'Historical_Input Data'!$B$3:$B$2194,'Historical_Monthly counts-All'!$C83,'Historical_Input Data'!$A$3:$A$2194,'Historical_Monthly counts-All'!$D83)&lt;&gt; 0,SUMIFS('Historical_Input Data'!AU$3:AU$2194,'Historical_Input Data'!$B$3:$B$2194,'Historical_Monthly counts-All'!$C83,'Historical_Input Data'!$A$3:$A$2194,'Historical_Monthly counts-All'!$D83),"")</f>
        <v>15396</v>
      </c>
      <c r="AS83">
        <f>IF(SUMIFS('Historical_Input Data'!AV$3:AV$2194,'Historical_Input Data'!$B$3:$B$2194,'Historical_Monthly counts-All'!$C83,'Historical_Input Data'!$A$3:$A$2194,'Historical_Monthly counts-All'!$D83)&lt;&gt; 0,SUMIFS('Historical_Input Data'!AV$3:AV$2194,'Historical_Input Data'!$B$3:$B$2194,'Historical_Monthly counts-All'!$C83,'Historical_Input Data'!$A$3:$A$2194,'Historical_Monthly counts-All'!$D83),"")</f>
        <v>2073</v>
      </c>
      <c r="AT83">
        <f>IF(SUMIFS('Historical_Input Data'!AW$3:AW$2194,'Historical_Input Data'!$B$3:$B$2194,'Historical_Monthly counts-All'!$C83,'Historical_Input Data'!$A$3:$A$2194,'Historical_Monthly counts-All'!$D83)&lt;&gt; 0,SUMIFS('Historical_Input Data'!AW$3:AW$2194,'Historical_Input Data'!$B$3:$B$2194,'Historical_Monthly counts-All'!$C83,'Historical_Input Data'!$A$3:$A$2194,'Historical_Monthly counts-All'!$D83),"")</f>
        <v>3757</v>
      </c>
      <c r="AU83">
        <f>IF(SUMIFS('Historical_Input Data'!AX$3:AX$2194,'Historical_Input Data'!$B$3:$B$2194,'Historical_Monthly counts-All'!$C83,'Historical_Input Data'!$A$3:$A$2194,'Historical_Monthly counts-All'!$D83)&lt;&gt; 0,SUMIFS('Historical_Input Data'!AX$3:AX$2194,'Historical_Input Data'!$B$3:$B$2194,'Historical_Monthly counts-All'!$C83,'Historical_Input Data'!$A$3:$A$2194,'Historical_Monthly counts-All'!$D83),"")</f>
        <v>3131</v>
      </c>
      <c r="AV83">
        <f>IF(SUMIFS('Historical_Input Data'!AY$3:AY$2194,'Historical_Input Data'!$B$3:$B$2194,'Historical_Monthly counts-All'!$C83,'Historical_Input Data'!$A$3:$A$2194,'Historical_Monthly counts-All'!$D83)&lt;&gt; 0,SUMIFS('Historical_Input Data'!AY$3:AY$2194,'Historical_Input Data'!$B$3:$B$2194,'Historical_Monthly counts-All'!$C83,'Historical_Input Data'!$A$3:$A$2194,'Historical_Monthly counts-All'!$D83),"")</f>
        <v>2970</v>
      </c>
      <c r="AW83">
        <f>IF(SUMIFS('Historical_Input Data'!AZ$3:AZ$2194,'Historical_Input Data'!$B$3:$B$2194,'Historical_Monthly counts-All'!$C83,'Historical_Input Data'!$A$3:$A$2194,'Historical_Monthly counts-All'!$D83)&lt;&gt; 0,SUMIFS('Historical_Input Data'!AZ$3:AZ$2194,'Historical_Input Data'!$B$3:$B$2194,'Historical_Monthly counts-All'!$C83,'Historical_Input Data'!$A$3:$A$2194,'Historical_Monthly counts-All'!$D83),"")</f>
        <v>542</v>
      </c>
      <c r="AX83" t="str">
        <f>IF(SUMIFS('Historical_Input Data'!BA$3:BA$2194,'Historical_Input Data'!$B$3:$B$2194,'Historical_Monthly counts-All'!$C83,'Historical_Input Data'!$A$3:$A$2194,'Historical_Monthly counts-All'!$D83)&lt;&gt; 0,SUMIFS('Historical_Input Data'!BA$3:BA$2194,'Historical_Input Data'!$B$3:$B$2194,'Historical_Monthly counts-All'!$C83,'Historical_Input Data'!$A$3:$A$2194,'Historical_Monthly counts-All'!$D83),"")</f>
        <v/>
      </c>
      <c r="CC83" s="8">
        <v>42917</v>
      </c>
      <c r="CD83" s="198">
        <f t="shared" si="4"/>
        <v>35</v>
      </c>
      <c r="CE83">
        <f t="shared" si="5"/>
        <v>218244</v>
      </c>
    </row>
    <row r="84" spans="1:83">
      <c r="A84" t="str">
        <f t="shared" si="3"/>
        <v>August2017</v>
      </c>
      <c r="C84" t="s">
        <v>61</v>
      </c>
      <c r="D84">
        <v>2017</v>
      </c>
      <c r="E84" t="str">
        <f>IF(SUMIFS('Historical_Input Data'!H$3:H$2194,'Historical_Input Data'!$B$3:$B$2194,'Historical_Monthly counts-All'!$C84,'Historical_Input Data'!$A$3:$A$2194,'Historical_Monthly counts-All'!$D84)&lt;&gt; 0,SUMIFS('Historical_Input Data'!H$3:H$2194,'Historical_Input Data'!$B$3:$B$2194,'Historical_Monthly counts-All'!$C84,'Historical_Input Data'!$A$3:$A$2194,'Historical_Monthly counts-All'!$D84),"")</f>
        <v/>
      </c>
      <c r="F84">
        <f>IF(SUMIFS('Historical_Input Data'!I$3:I$2194,'Historical_Input Data'!$B$3:$B$2194,'Historical_Monthly counts-All'!$C84,'Historical_Input Data'!$A$3:$A$2194,'Historical_Monthly counts-All'!$D84)&lt;&gt; 0,SUMIFS('Historical_Input Data'!I$3:I$2194,'Historical_Input Data'!$B$3:$B$2194,'Historical_Monthly counts-All'!$C84,'Historical_Input Data'!$A$3:$A$2194,'Historical_Monthly counts-All'!$D84),"")</f>
        <v>8113</v>
      </c>
      <c r="G84">
        <f>IF(SUMIFS('Historical_Input Data'!J$3:J$2194,'Historical_Input Data'!$B$3:$B$2194,'Historical_Monthly counts-All'!$C84,'Historical_Input Data'!$A$3:$A$2194,'Historical_Monthly counts-All'!$D84)&lt;&gt; 0,SUMIFS('Historical_Input Data'!J$3:J$2194,'Historical_Input Data'!$B$3:$B$2194,'Historical_Monthly counts-All'!$C84,'Historical_Input Data'!$A$3:$A$2194,'Historical_Monthly counts-All'!$D84),"")</f>
        <v>6009</v>
      </c>
      <c r="H84">
        <f>IF(SUMIFS('Historical_Input Data'!K$3:K$2194,'Historical_Input Data'!$B$3:$B$2194,'Historical_Monthly counts-All'!$C84,'Historical_Input Data'!$A$3:$A$2194,'Historical_Monthly counts-All'!$D84)&lt;&gt; 0,SUMIFS('Historical_Input Data'!K$3:K$2194,'Historical_Input Data'!$B$3:$B$2194,'Historical_Monthly counts-All'!$C84,'Historical_Input Data'!$A$3:$A$2194,'Historical_Monthly counts-All'!$D84),"")</f>
        <v>6881</v>
      </c>
      <c r="I84">
        <f>IF(SUMIFS('Historical_Input Data'!L$3:L$2194,'Historical_Input Data'!$B$3:$B$2194,'Historical_Monthly counts-All'!$C84,'Historical_Input Data'!$A$3:$A$2194,'Historical_Monthly counts-All'!$D84)&lt;&gt; 0,SUMIFS('Historical_Input Data'!L$3:L$2194,'Historical_Input Data'!$B$3:$B$2194,'Historical_Monthly counts-All'!$C84,'Historical_Input Data'!$A$3:$A$2194,'Historical_Monthly counts-All'!$D84),"")</f>
        <v>7485</v>
      </c>
      <c r="J84">
        <f>IF(SUMIFS('Historical_Input Data'!M$3:M$2194,'Historical_Input Data'!$B$3:$B$2194,'Historical_Monthly counts-All'!$C84,'Historical_Input Data'!$A$3:$A$2194,'Historical_Monthly counts-All'!$D84)&lt;&gt; 0,SUMIFS('Historical_Input Data'!M$3:M$2194,'Historical_Input Data'!$B$3:$B$2194,'Historical_Monthly counts-All'!$C84,'Historical_Input Data'!$A$3:$A$2194,'Historical_Monthly counts-All'!$D84),"")</f>
        <v>2872</v>
      </c>
      <c r="K84" t="str">
        <f>IF(SUMIFS('Historical_Input Data'!N$3:N$2194,'Historical_Input Data'!$B$3:$B$2194,'Historical_Monthly counts-All'!$C84,'Historical_Input Data'!$A$3:$A$2194,'Historical_Monthly counts-All'!$D84)&lt;&gt; 0,SUMIFS('Historical_Input Data'!N$3:N$2194,'Historical_Input Data'!$B$3:$B$2194,'Historical_Monthly counts-All'!$C84,'Historical_Input Data'!$A$3:$A$2194,'Historical_Monthly counts-All'!$D84),"")</f>
        <v/>
      </c>
      <c r="L84">
        <f>IF(SUMIFS('Historical_Input Data'!O$3:O$2194,'Historical_Input Data'!$B$3:$B$2194,'Historical_Monthly counts-All'!$C84,'Historical_Input Data'!$A$3:$A$2194,'Historical_Monthly counts-All'!$D84)&lt;&gt; 0,SUMIFS('Historical_Input Data'!O$3:O$2194,'Historical_Input Data'!$B$3:$B$2194,'Historical_Monthly counts-All'!$C84,'Historical_Input Data'!$A$3:$A$2194,'Historical_Monthly counts-All'!$D84),"")</f>
        <v>403</v>
      </c>
      <c r="M84">
        <f>IF(SUMIFS('Historical_Input Data'!P$3:P$2194,'Historical_Input Data'!$B$3:$B$2194,'Historical_Monthly counts-All'!$C84,'Historical_Input Data'!$A$3:$A$2194,'Historical_Monthly counts-All'!$D84)&lt;&gt; 0,SUMIFS('Historical_Input Data'!P$3:P$2194,'Historical_Input Data'!$B$3:$B$2194,'Historical_Monthly counts-All'!$C84,'Historical_Input Data'!$A$3:$A$2194,'Historical_Monthly counts-All'!$D84),"")</f>
        <v>15648</v>
      </c>
      <c r="N84">
        <f>IF(SUMIFS('Historical_Input Data'!Q$3:Q$2194,'Historical_Input Data'!$B$3:$B$2194,'Historical_Monthly counts-All'!$C84,'Historical_Input Data'!$A$3:$A$2194,'Historical_Monthly counts-All'!$D84)&lt;&gt; 0,SUMIFS('Historical_Input Data'!Q$3:Q$2194,'Historical_Input Data'!$B$3:$B$2194,'Historical_Monthly counts-All'!$C84,'Historical_Input Data'!$A$3:$A$2194,'Historical_Monthly counts-All'!$D84),"")</f>
        <v>10134</v>
      </c>
      <c r="O84">
        <f>IF(SUMIFS('Historical_Input Data'!R$3:R$2194,'Historical_Input Data'!$B$3:$B$2194,'Historical_Monthly counts-All'!$C84,'Historical_Input Data'!$A$3:$A$2194,'Historical_Monthly counts-All'!$D84)&lt;&gt; 0,SUMIFS('Historical_Input Data'!R$3:R$2194,'Historical_Input Data'!$B$3:$B$2194,'Historical_Monthly counts-All'!$C84,'Historical_Input Data'!$A$3:$A$2194,'Historical_Monthly counts-All'!$D84),"")</f>
        <v>2559</v>
      </c>
      <c r="P84">
        <f>IF(SUMIFS('Historical_Input Data'!S$3:S$2194,'Historical_Input Data'!$B$3:$B$2194,'Historical_Monthly counts-All'!$C84,'Historical_Input Data'!$A$3:$A$2194,'Historical_Monthly counts-All'!$D84)&lt;&gt; 0,SUMIFS('Historical_Input Data'!S$3:S$2194,'Historical_Input Data'!$B$3:$B$2194,'Historical_Monthly counts-All'!$C84,'Historical_Input Data'!$A$3:$A$2194,'Historical_Monthly counts-All'!$D84),"")</f>
        <v>7707</v>
      </c>
      <c r="Q84">
        <f>IF(SUMIFS('Historical_Input Data'!T$3:T$2194,'Historical_Input Data'!$B$3:$B$2194,'Historical_Monthly counts-All'!$C84,'Historical_Input Data'!$A$3:$A$2194,'Historical_Monthly counts-All'!$D84)&lt;&gt; 0,SUMIFS('Historical_Input Data'!T$3:T$2194,'Historical_Input Data'!$B$3:$B$2194,'Historical_Monthly counts-All'!$C84,'Historical_Input Data'!$A$3:$A$2194,'Historical_Monthly counts-All'!$D84),"")</f>
        <v>2717</v>
      </c>
      <c r="R84">
        <f>IF(SUMIFS('Historical_Input Data'!U$3:U$2194,'Historical_Input Data'!$B$3:$B$2194,'Historical_Monthly counts-All'!$C84,'Historical_Input Data'!$A$3:$A$2194,'Historical_Monthly counts-All'!$D84)&lt;&gt; 0,SUMIFS('Historical_Input Data'!U$3:U$2194,'Historical_Input Data'!$B$3:$B$2194,'Historical_Monthly counts-All'!$C84,'Historical_Input Data'!$A$3:$A$2194,'Historical_Monthly counts-All'!$D84),"")</f>
        <v>1031</v>
      </c>
      <c r="S84">
        <f>IF(SUMIFS('Historical_Input Data'!V$3:V$2194,'Historical_Input Data'!$B$3:$B$2194,'Historical_Monthly counts-All'!$C84,'Historical_Input Data'!$A$3:$A$2194,'Historical_Monthly counts-All'!$D84)&lt;&gt; 0,SUMIFS('Historical_Input Data'!V$3:V$2194,'Historical_Input Data'!$B$3:$B$2194,'Historical_Monthly counts-All'!$C84,'Historical_Input Data'!$A$3:$A$2194,'Historical_Monthly counts-All'!$D84),"")</f>
        <v>4167</v>
      </c>
      <c r="T84">
        <f>IF(SUMIFS('Historical_Input Data'!W$3:W$2194,'Historical_Input Data'!$B$3:$B$2194,'Historical_Monthly counts-All'!$C84,'Historical_Input Data'!$A$3:$A$2194,'Historical_Monthly counts-All'!$D84)&lt;&gt; 0,SUMIFS('Historical_Input Data'!W$3:W$2194,'Historical_Input Data'!$B$3:$B$2194,'Historical_Monthly counts-All'!$C84,'Historical_Input Data'!$A$3:$A$2194,'Historical_Monthly counts-All'!$D84),"")</f>
        <v>14892</v>
      </c>
      <c r="U84">
        <f>IF(SUMIFS('Historical_Input Data'!X$3:X$2194,'Historical_Input Data'!$B$3:$B$2194,'Historical_Monthly counts-All'!$C84,'Historical_Input Data'!$A$3:$A$2194,'Historical_Monthly counts-All'!$D84)&lt;&gt; 0,SUMIFS('Historical_Input Data'!X$3:X$2194,'Historical_Input Data'!$B$3:$B$2194,'Historical_Monthly counts-All'!$C84,'Historical_Input Data'!$A$3:$A$2194,'Historical_Monthly counts-All'!$D84),"")</f>
        <v>3982</v>
      </c>
      <c r="V84" t="str">
        <f>IF(SUMIFS('Historical_Input Data'!Y$3:Y$2194,'Historical_Input Data'!$B$3:$B$2194,'Historical_Monthly counts-All'!$C84,'Historical_Input Data'!$A$3:$A$2194,'Historical_Monthly counts-All'!$D84)&lt;&gt; 0,SUMIFS('Historical_Input Data'!Y$3:Y$2194,'Historical_Input Data'!$B$3:$B$2194,'Historical_Monthly counts-All'!$C84,'Historical_Input Data'!$A$3:$A$2194,'Historical_Monthly counts-All'!$D84),"")</f>
        <v/>
      </c>
      <c r="W84">
        <f>IF(SUMIFS('Historical_Input Data'!Z$3:Z$2194,'Historical_Input Data'!$B$3:$B$2194,'Historical_Monthly counts-All'!$C84,'Historical_Input Data'!$A$3:$A$2194,'Historical_Monthly counts-All'!$D84)&lt;&gt; 0,SUMIFS('Historical_Input Data'!Z$3:Z$2194,'Historical_Input Data'!$B$3:$B$2194,'Historical_Monthly counts-All'!$C84,'Historical_Input Data'!$A$3:$A$2194,'Historical_Monthly counts-All'!$D84),"")</f>
        <v>9414</v>
      </c>
      <c r="X84" t="str">
        <f>IF(SUMIFS('Historical_Input Data'!AA$3:AA$2194,'Historical_Input Data'!$B$3:$B$2194,'Historical_Monthly counts-All'!$C84,'Historical_Input Data'!$A$3:$A$2194,'Historical_Monthly counts-All'!$D84)&lt;&gt; 0,SUMIFS('Historical_Input Data'!AA$3:AA$2194,'Historical_Input Data'!$B$3:$B$2194,'Historical_Monthly counts-All'!$C84,'Historical_Input Data'!$A$3:$A$2194,'Historical_Monthly counts-All'!$D84),"")</f>
        <v/>
      </c>
      <c r="Y84">
        <f>IF(SUMIFS('Historical_Input Data'!AB$3:AB$2194,'Historical_Input Data'!$B$3:$B$2194,'Historical_Monthly counts-All'!$C84,'Historical_Input Data'!$A$3:$A$2194,'Historical_Monthly counts-All'!$D84)&lt;&gt; 0,SUMIFS('Historical_Input Data'!AB$3:AB$2194,'Historical_Input Data'!$B$3:$B$2194,'Historical_Monthly counts-All'!$C84,'Historical_Input Data'!$A$3:$A$2194,'Historical_Monthly counts-All'!$D84),"")</f>
        <v>11693</v>
      </c>
      <c r="Z84">
        <f>IF(SUMIFS('Historical_Input Data'!AC$3:AC$2194,'Historical_Input Data'!$B$3:$B$2194,'Historical_Monthly counts-All'!$C84,'Historical_Input Data'!$A$3:$A$2194,'Historical_Monthly counts-All'!$D84)&lt;&gt; 0,SUMIFS('Historical_Input Data'!AC$3:AC$2194,'Historical_Input Data'!$B$3:$B$2194,'Historical_Monthly counts-All'!$C84,'Historical_Input Data'!$A$3:$A$2194,'Historical_Monthly counts-All'!$D84),"")</f>
        <v>10807</v>
      </c>
      <c r="AA84">
        <f>IF(SUMIFS('Historical_Input Data'!AD$3:AD$2194,'Historical_Input Data'!$B$3:$B$2194,'Historical_Monthly counts-All'!$C84,'Historical_Input Data'!$A$3:$A$2194,'Historical_Monthly counts-All'!$D84)&lt;&gt; 0,SUMIFS('Historical_Input Data'!AD$3:AD$2194,'Historical_Input Data'!$B$3:$B$2194,'Historical_Monthly counts-All'!$C84,'Historical_Input Data'!$A$3:$A$2194,'Historical_Monthly counts-All'!$D84),"")</f>
        <v>1075</v>
      </c>
      <c r="AB84">
        <f>IF(SUMIFS('Historical_Input Data'!AE$3:AE$2194,'Historical_Input Data'!$B$3:$B$2194,'Historical_Monthly counts-All'!$C84,'Historical_Input Data'!$A$3:$A$2194,'Historical_Monthly counts-All'!$D84)&lt;&gt; 0,SUMIFS('Historical_Input Data'!AE$3:AE$2194,'Historical_Input Data'!$B$3:$B$2194,'Historical_Monthly counts-All'!$C84,'Historical_Input Data'!$A$3:$A$2194,'Historical_Monthly counts-All'!$D84),"")</f>
        <v>10397</v>
      </c>
      <c r="AC84">
        <f>IF(SUMIFS('Historical_Input Data'!AF$3:AF$2194,'Historical_Input Data'!$B$3:$B$2194,'Historical_Monthly counts-All'!$C84,'Historical_Input Data'!$A$3:$A$2194,'Historical_Monthly counts-All'!$D84)&lt;&gt; 0,SUMIFS('Historical_Input Data'!AF$3:AF$2194,'Historical_Input Data'!$B$3:$B$2194,'Historical_Monthly counts-All'!$C84,'Historical_Input Data'!$A$3:$A$2194,'Historical_Monthly counts-All'!$D84),"")</f>
        <v>20534</v>
      </c>
      <c r="AD84">
        <f>IF(SUMIFS('Historical_Input Data'!AG$3:AG$2194,'Historical_Input Data'!$B$3:$B$2194,'Historical_Monthly counts-All'!$C84,'Historical_Input Data'!$A$3:$A$2194,'Historical_Monthly counts-All'!$D84)&lt;&gt; 0,SUMIFS('Historical_Input Data'!AG$3:AG$2194,'Historical_Input Data'!$B$3:$B$2194,'Historical_Monthly counts-All'!$C84,'Historical_Input Data'!$A$3:$A$2194,'Historical_Monthly counts-All'!$D84),"")</f>
        <v>15556</v>
      </c>
      <c r="AE84" t="str">
        <f>IF(SUMIFS('Historical_Input Data'!AH$3:AH$2194,'Historical_Input Data'!$B$3:$B$2194,'Historical_Monthly counts-All'!$C84,'Historical_Input Data'!$A$3:$A$2194,'Historical_Monthly counts-All'!$D84)&lt;&gt; 0,SUMIFS('Historical_Input Data'!AH$3:AH$2194,'Historical_Input Data'!$B$3:$B$2194,'Historical_Monthly counts-All'!$C84,'Historical_Input Data'!$A$3:$A$2194,'Historical_Monthly counts-All'!$D84),"")</f>
        <v/>
      </c>
      <c r="AF84">
        <f>IF(SUMIFS('Historical_Input Data'!AI$3:AI$2194,'Historical_Input Data'!$B$3:$B$2194,'Historical_Monthly counts-All'!$C84,'Historical_Input Data'!$A$3:$A$2194,'Historical_Monthly counts-All'!$D84)&lt;&gt; 0,SUMIFS('Historical_Input Data'!AI$3:AI$2194,'Historical_Input Data'!$B$3:$B$2194,'Historical_Monthly counts-All'!$C84,'Historical_Input Data'!$A$3:$A$2194,'Historical_Monthly counts-All'!$D84),"")</f>
        <v>6939</v>
      </c>
      <c r="AG84" t="str">
        <f>IF(SUMIFS('Historical_Input Data'!AJ$3:AJ$2194,'Historical_Input Data'!$B$3:$B$2194,'Historical_Monthly counts-All'!$C84,'Historical_Input Data'!$A$3:$A$2194,'Historical_Monthly counts-All'!$D84)&lt;&gt; 0,SUMIFS('Historical_Input Data'!AJ$3:AJ$2194,'Historical_Input Data'!$B$3:$B$2194,'Historical_Monthly counts-All'!$C84,'Historical_Input Data'!$A$3:$A$2194,'Historical_Monthly counts-All'!$D84),"")</f>
        <v/>
      </c>
      <c r="AH84">
        <f>IF(SUMIFS('Historical_Input Data'!AK$3:AK$2194,'Historical_Input Data'!$B$3:$B$2194,'Historical_Monthly counts-All'!$C84,'Historical_Input Data'!$A$3:$A$2194,'Historical_Monthly counts-All'!$D84)&lt;&gt; 0,SUMIFS('Historical_Input Data'!AK$3:AK$2194,'Historical_Input Data'!$B$3:$B$2194,'Historical_Monthly counts-All'!$C84,'Historical_Input Data'!$A$3:$A$2194,'Historical_Monthly counts-All'!$D84),"")</f>
        <v>28371</v>
      </c>
      <c r="AI84">
        <f>IF(SUMIFS('Historical_Input Data'!AL$3:AL$2194,'Historical_Input Data'!$B$3:$B$2194,'Historical_Monthly counts-All'!$C84,'Historical_Input Data'!$A$3:$A$2194,'Historical_Monthly counts-All'!$D84)&lt;&gt; 0,SUMIFS('Historical_Input Data'!AL$3:AL$2194,'Historical_Input Data'!$B$3:$B$2194,'Historical_Monthly counts-All'!$C84,'Historical_Input Data'!$A$3:$A$2194,'Historical_Monthly counts-All'!$D84),"")</f>
        <v>20627</v>
      </c>
      <c r="AJ84" t="str">
        <f>IF(SUMIFS('Historical_Input Data'!AM$3:AM$2194,'Historical_Input Data'!$B$3:$B$2194,'Historical_Monthly counts-All'!$C84,'Historical_Input Data'!$A$3:$A$2194,'Historical_Monthly counts-All'!$D84)&lt;&gt; 0,SUMIFS('Historical_Input Data'!AM$3:AM$2194,'Historical_Input Data'!$B$3:$B$2194,'Historical_Monthly counts-All'!$C84,'Historical_Input Data'!$A$3:$A$2194,'Historical_Monthly counts-All'!$D84),"")</f>
        <v/>
      </c>
      <c r="AK84" t="str">
        <f>IF(SUMIFS('Historical_Input Data'!AN$3:AN$2194,'Historical_Input Data'!$B$3:$B$2194,'Historical_Monthly counts-All'!$C84,'Historical_Input Data'!$A$3:$A$2194,'Historical_Monthly counts-All'!$D84)&lt;&gt; 0,SUMIFS('Historical_Input Data'!AN$3:AN$2194,'Historical_Input Data'!$B$3:$B$2194,'Historical_Monthly counts-All'!$C84,'Historical_Input Data'!$A$3:$A$2194,'Historical_Monthly counts-All'!$D84),"")</f>
        <v/>
      </c>
      <c r="AL84">
        <f>IF(SUMIFS('Historical_Input Data'!AO$3:AO$2194,'Historical_Input Data'!$B$3:$B$2194,'Historical_Monthly counts-All'!$C84,'Historical_Input Data'!$A$3:$A$2194,'Historical_Monthly counts-All'!$D84)&lt;&gt; 0,SUMIFS('Historical_Input Data'!AO$3:AO$2194,'Historical_Input Data'!$B$3:$B$2194,'Historical_Monthly counts-All'!$C84,'Historical_Input Data'!$A$3:$A$2194,'Historical_Monthly counts-All'!$D84),"")</f>
        <v>5190</v>
      </c>
      <c r="AM84" t="str">
        <f>IF(SUMIFS('Historical_Input Data'!AP$3:AP$2194,'Historical_Input Data'!$B$3:$B$2194,'Historical_Monthly counts-All'!$C84,'Historical_Input Data'!$A$3:$A$2194,'Historical_Monthly counts-All'!$D84)&lt;&gt; 0,SUMIFS('Historical_Input Data'!AP$3:AP$2194,'Historical_Input Data'!$B$3:$B$2194,'Historical_Monthly counts-All'!$C84,'Historical_Input Data'!$A$3:$A$2194,'Historical_Monthly counts-All'!$D84),"")</f>
        <v/>
      </c>
      <c r="AN84">
        <f>IF(SUMIFS('Historical_Input Data'!AQ$3:AQ$2194,'Historical_Input Data'!$B$3:$B$2194,'Historical_Monthly counts-All'!$C84,'Historical_Input Data'!$A$3:$A$2194,'Historical_Monthly counts-All'!$D84)&lt;&gt; 0,SUMIFS('Historical_Input Data'!AQ$3:AQ$2194,'Historical_Input Data'!$B$3:$B$2194,'Historical_Monthly counts-All'!$C84,'Historical_Input Data'!$A$3:$A$2194,'Historical_Monthly counts-All'!$D84),"")</f>
        <v>3838</v>
      </c>
      <c r="AO84">
        <f>IF(SUMIFS('Historical_Input Data'!AR$3:AR$2194,'Historical_Input Data'!$B$3:$B$2194,'Historical_Monthly counts-All'!$C84,'Historical_Input Data'!$A$3:$A$2194,'Historical_Monthly counts-All'!$D84)&lt;&gt; 0,SUMIFS('Historical_Input Data'!AR$3:AR$2194,'Historical_Input Data'!$B$3:$B$2194,'Historical_Monthly counts-All'!$C84,'Historical_Input Data'!$A$3:$A$2194,'Historical_Monthly counts-All'!$D84),"")</f>
        <v>11364</v>
      </c>
      <c r="AP84">
        <f>IF(SUMIFS('Historical_Input Data'!AS$3:AS$2194,'Historical_Input Data'!$B$3:$B$2194,'Historical_Monthly counts-All'!$C84,'Historical_Input Data'!$A$3:$A$2194,'Historical_Monthly counts-All'!$D84)&lt;&gt; 0,SUMIFS('Historical_Input Data'!AS$3:AS$2194,'Historical_Input Data'!$B$3:$B$2194,'Historical_Monthly counts-All'!$C84,'Historical_Input Data'!$A$3:$A$2194,'Historical_Monthly counts-All'!$D84),"")</f>
        <v>32428</v>
      </c>
      <c r="AQ84" t="str">
        <f>IF(SUMIFS('Historical_Input Data'!AT$3:AT$2194,'Historical_Input Data'!$B$3:$B$2194,'Historical_Monthly counts-All'!$C84,'Historical_Input Data'!$A$3:$A$2194,'Historical_Monthly counts-All'!$D84)&lt;&gt; 0,SUMIFS('Historical_Input Data'!AT$3:AT$2194,'Historical_Input Data'!$B$3:$B$2194,'Historical_Monthly counts-All'!$C84,'Historical_Input Data'!$A$3:$A$2194,'Historical_Monthly counts-All'!$D84),"")</f>
        <v/>
      </c>
      <c r="AR84">
        <f>IF(SUMIFS('Historical_Input Data'!AU$3:AU$2194,'Historical_Input Data'!$B$3:$B$2194,'Historical_Monthly counts-All'!$C84,'Historical_Input Data'!$A$3:$A$2194,'Historical_Monthly counts-All'!$D84)&lt;&gt; 0,SUMIFS('Historical_Input Data'!AU$3:AU$2194,'Historical_Input Data'!$B$3:$B$2194,'Historical_Monthly counts-All'!$C84,'Historical_Input Data'!$A$3:$A$2194,'Historical_Monthly counts-All'!$D84),"")</f>
        <v>18744</v>
      </c>
      <c r="AS84">
        <f>IF(SUMIFS('Historical_Input Data'!AV$3:AV$2194,'Historical_Input Data'!$B$3:$B$2194,'Historical_Monthly counts-All'!$C84,'Historical_Input Data'!$A$3:$A$2194,'Historical_Monthly counts-All'!$D84)&lt;&gt; 0,SUMIFS('Historical_Input Data'!AV$3:AV$2194,'Historical_Input Data'!$B$3:$B$2194,'Historical_Monthly counts-All'!$C84,'Historical_Input Data'!$A$3:$A$2194,'Historical_Monthly counts-All'!$D84),"")</f>
        <v>2228</v>
      </c>
      <c r="AT84">
        <f>IF(SUMIFS('Historical_Input Data'!AW$3:AW$2194,'Historical_Input Data'!$B$3:$B$2194,'Historical_Monthly counts-All'!$C84,'Historical_Input Data'!$A$3:$A$2194,'Historical_Monthly counts-All'!$D84)&lt;&gt; 0,SUMIFS('Historical_Input Data'!AW$3:AW$2194,'Historical_Input Data'!$B$3:$B$2194,'Historical_Monthly counts-All'!$C84,'Historical_Input Data'!$A$3:$A$2194,'Historical_Monthly counts-All'!$D84),"")</f>
        <v>3757</v>
      </c>
      <c r="AU84">
        <f>IF(SUMIFS('Historical_Input Data'!AX$3:AX$2194,'Historical_Input Data'!$B$3:$B$2194,'Historical_Monthly counts-All'!$C84,'Historical_Input Data'!$A$3:$A$2194,'Historical_Monthly counts-All'!$D84)&lt;&gt; 0,SUMIFS('Historical_Input Data'!AX$3:AX$2194,'Historical_Input Data'!$B$3:$B$2194,'Historical_Monthly counts-All'!$C84,'Historical_Input Data'!$A$3:$A$2194,'Historical_Monthly counts-All'!$D84),"")</f>
        <v>3954</v>
      </c>
      <c r="AV84">
        <f>IF(SUMIFS('Historical_Input Data'!AY$3:AY$2194,'Historical_Input Data'!$B$3:$B$2194,'Historical_Monthly counts-All'!$C84,'Historical_Input Data'!$A$3:$A$2194,'Historical_Monthly counts-All'!$D84)&lt;&gt; 0,SUMIFS('Historical_Input Data'!AY$3:AY$2194,'Historical_Input Data'!$B$3:$B$2194,'Historical_Monthly counts-All'!$C84,'Historical_Input Data'!$A$3:$A$2194,'Historical_Monthly counts-All'!$D84),"")</f>
        <v>3267</v>
      </c>
      <c r="AW84">
        <f>IF(SUMIFS('Historical_Input Data'!AZ$3:AZ$2194,'Historical_Input Data'!$B$3:$B$2194,'Historical_Monthly counts-All'!$C84,'Historical_Input Data'!$A$3:$A$2194,'Historical_Monthly counts-All'!$D84)&lt;&gt; 0,SUMIFS('Historical_Input Data'!AZ$3:AZ$2194,'Historical_Input Data'!$B$3:$B$2194,'Historical_Monthly counts-All'!$C84,'Historical_Input Data'!$A$3:$A$2194,'Historical_Monthly counts-All'!$D84),"")</f>
        <v>1447</v>
      </c>
      <c r="AX84" t="str">
        <f>IF(SUMIFS('Historical_Input Data'!BA$3:BA$2194,'Historical_Input Data'!$B$3:$B$2194,'Historical_Monthly counts-All'!$C84,'Historical_Input Data'!$A$3:$A$2194,'Historical_Monthly counts-All'!$D84)&lt;&gt; 0,SUMIFS('Historical_Input Data'!BA$3:BA$2194,'Historical_Input Data'!$B$3:$B$2194,'Historical_Monthly counts-All'!$C84,'Historical_Input Data'!$A$3:$A$2194,'Historical_Monthly counts-All'!$D84),"")</f>
        <v/>
      </c>
      <c r="CC84" s="8">
        <v>42948</v>
      </c>
      <c r="CD84" s="198">
        <f t="shared" si="4"/>
        <v>35</v>
      </c>
      <c r="CE84">
        <f t="shared" si="5"/>
        <v>255890</v>
      </c>
    </row>
    <row r="85" spans="1:83">
      <c r="A85" t="str">
        <f t="shared" si="3"/>
        <v>September2017</v>
      </c>
      <c r="C85" t="s">
        <v>2</v>
      </c>
      <c r="D85">
        <v>2017</v>
      </c>
      <c r="E85" t="str">
        <f>IF(SUMIFS('Historical_Input Data'!H$3:H$2194,'Historical_Input Data'!$B$3:$B$2194,'Historical_Monthly counts-All'!$C85,'Historical_Input Data'!$A$3:$A$2194,'Historical_Monthly counts-All'!$D85)&lt;&gt; 0,SUMIFS('Historical_Input Data'!H$3:H$2194,'Historical_Input Data'!$B$3:$B$2194,'Historical_Monthly counts-All'!$C85,'Historical_Input Data'!$A$3:$A$2194,'Historical_Monthly counts-All'!$D85),"")</f>
        <v/>
      </c>
      <c r="F85">
        <f>IF(SUMIFS('Historical_Input Data'!I$3:I$2194,'Historical_Input Data'!$B$3:$B$2194,'Historical_Monthly counts-All'!$C85,'Historical_Input Data'!$A$3:$A$2194,'Historical_Monthly counts-All'!$D85)&lt;&gt; 0,SUMIFS('Historical_Input Data'!I$3:I$2194,'Historical_Input Data'!$B$3:$B$2194,'Historical_Monthly counts-All'!$C85,'Historical_Input Data'!$A$3:$A$2194,'Historical_Monthly counts-All'!$D85),"")</f>
        <v>8265</v>
      </c>
      <c r="G85">
        <f>IF(SUMIFS('Historical_Input Data'!J$3:J$2194,'Historical_Input Data'!$B$3:$B$2194,'Historical_Monthly counts-All'!$C85,'Historical_Input Data'!$A$3:$A$2194,'Historical_Monthly counts-All'!$D85)&lt;&gt; 0,SUMIFS('Historical_Input Data'!J$3:J$2194,'Historical_Input Data'!$B$3:$B$2194,'Historical_Monthly counts-All'!$C85,'Historical_Input Data'!$A$3:$A$2194,'Historical_Monthly counts-All'!$D85),"")</f>
        <v>5617</v>
      </c>
      <c r="H85">
        <f>IF(SUMIFS('Historical_Input Data'!K$3:K$2194,'Historical_Input Data'!$B$3:$B$2194,'Historical_Monthly counts-All'!$C85,'Historical_Input Data'!$A$3:$A$2194,'Historical_Monthly counts-All'!$D85)&lt;&gt; 0,SUMIFS('Historical_Input Data'!K$3:K$2194,'Historical_Input Data'!$B$3:$B$2194,'Historical_Monthly counts-All'!$C85,'Historical_Input Data'!$A$3:$A$2194,'Historical_Monthly counts-All'!$D85),"")</f>
        <v>7427</v>
      </c>
      <c r="I85">
        <f>IF(SUMIFS('Historical_Input Data'!L$3:L$2194,'Historical_Input Data'!$B$3:$B$2194,'Historical_Monthly counts-All'!$C85,'Historical_Input Data'!$A$3:$A$2194,'Historical_Monthly counts-All'!$D85)&lt;&gt; 0,SUMIFS('Historical_Input Data'!L$3:L$2194,'Historical_Input Data'!$B$3:$B$2194,'Historical_Monthly counts-All'!$C85,'Historical_Input Data'!$A$3:$A$2194,'Historical_Monthly counts-All'!$D85),"")</f>
        <v>8106</v>
      </c>
      <c r="J85">
        <f>IF(SUMIFS('Historical_Input Data'!M$3:M$2194,'Historical_Input Data'!$B$3:$B$2194,'Historical_Monthly counts-All'!$C85,'Historical_Input Data'!$A$3:$A$2194,'Historical_Monthly counts-All'!$D85)&lt;&gt; 0,SUMIFS('Historical_Input Data'!M$3:M$2194,'Historical_Input Data'!$B$3:$B$2194,'Historical_Monthly counts-All'!$C85,'Historical_Input Data'!$A$3:$A$2194,'Historical_Monthly counts-All'!$D85),"")</f>
        <v>2536</v>
      </c>
      <c r="K85" t="str">
        <f>IF(SUMIFS('Historical_Input Data'!N$3:N$2194,'Historical_Input Data'!$B$3:$B$2194,'Historical_Monthly counts-All'!$C85,'Historical_Input Data'!$A$3:$A$2194,'Historical_Monthly counts-All'!$D85)&lt;&gt; 0,SUMIFS('Historical_Input Data'!N$3:N$2194,'Historical_Input Data'!$B$3:$B$2194,'Historical_Monthly counts-All'!$C85,'Historical_Input Data'!$A$3:$A$2194,'Historical_Monthly counts-All'!$D85),"")</f>
        <v/>
      </c>
      <c r="L85">
        <f>IF(SUMIFS('Historical_Input Data'!O$3:O$2194,'Historical_Input Data'!$B$3:$B$2194,'Historical_Monthly counts-All'!$C85,'Historical_Input Data'!$A$3:$A$2194,'Historical_Monthly counts-All'!$D85)&lt;&gt; 0,SUMIFS('Historical_Input Data'!O$3:O$2194,'Historical_Input Data'!$B$3:$B$2194,'Historical_Monthly counts-All'!$C85,'Historical_Input Data'!$A$3:$A$2194,'Historical_Monthly counts-All'!$D85),"")</f>
        <v>414</v>
      </c>
      <c r="M85">
        <f>IF(SUMIFS('Historical_Input Data'!P$3:P$2194,'Historical_Input Data'!$B$3:$B$2194,'Historical_Monthly counts-All'!$C85,'Historical_Input Data'!$A$3:$A$2194,'Historical_Monthly counts-All'!$D85)&lt;&gt; 0,SUMIFS('Historical_Input Data'!P$3:P$2194,'Historical_Input Data'!$B$3:$B$2194,'Historical_Monthly counts-All'!$C85,'Historical_Input Data'!$A$3:$A$2194,'Historical_Monthly counts-All'!$D85),"")</f>
        <v>14198</v>
      </c>
      <c r="N85">
        <f>IF(SUMIFS('Historical_Input Data'!Q$3:Q$2194,'Historical_Input Data'!$B$3:$B$2194,'Historical_Monthly counts-All'!$C85,'Historical_Input Data'!$A$3:$A$2194,'Historical_Monthly counts-All'!$D85)&lt;&gt; 0,SUMIFS('Historical_Input Data'!Q$3:Q$2194,'Historical_Input Data'!$B$3:$B$2194,'Historical_Monthly counts-All'!$C85,'Historical_Input Data'!$A$3:$A$2194,'Historical_Monthly counts-All'!$D85),"")</f>
        <v>9162</v>
      </c>
      <c r="O85">
        <f>IF(SUMIFS('Historical_Input Data'!R$3:R$2194,'Historical_Input Data'!$B$3:$B$2194,'Historical_Monthly counts-All'!$C85,'Historical_Input Data'!$A$3:$A$2194,'Historical_Monthly counts-All'!$D85)&lt;&gt; 0,SUMIFS('Historical_Input Data'!R$3:R$2194,'Historical_Input Data'!$B$3:$B$2194,'Historical_Monthly counts-All'!$C85,'Historical_Input Data'!$A$3:$A$2194,'Historical_Monthly counts-All'!$D85),"")</f>
        <v>2318</v>
      </c>
      <c r="P85">
        <f>IF(SUMIFS('Historical_Input Data'!S$3:S$2194,'Historical_Input Data'!$B$3:$B$2194,'Historical_Monthly counts-All'!$C85,'Historical_Input Data'!$A$3:$A$2194,'Historical_Monthly counts-All'!$D85)&lt;&gt; 0,SUMIFS('Historical_Input Data'!S$3:S$2194,'Historical_Input Data'!$B$3:$B$2194,'Historical_Monthly counts-All'!$C85,'Historical_Input Data'!$A$3:$A$2194,'Historical_Monthly counts-All'!$D85),"")</f>
        <v>6466</v>
      </c>
      <c r="Q85">
        <f>IF(SUMIFS('Historical_Input Data'!T$3:T$2194,'Historical_Input Data'!$B$3:$B$2194,'Historical_Monthly counts-All'!$C85,'Historical_Input Data'!$A$3:$A$2194,'Historical_Monthly counts-All'!$D85)&lt;&gt; 0,SUMIFS('Historical_Input Data'!T$3:T$2194,'Historical_Input Data'!$B$3:$B$2194,'Historical_Monthly counts-All'!$C85,'Historical_Input Data'!$A$3:$A$2194,'Historical_Monthly counts-All'!$D85),"")</f>
        <v>2685</v>
      </c>
      <c r="R85">
        <f>IF(SUMIFS('Historical_Input Data'!U$3:U$2194,'Historical_Input Data'!$B$3:$B$2194,'Historical_Monthly counts-All'!$C85,'Historical_Input Data'!$A$3:$A$2194,'Historical_Monthly counts-All'!$D85)&lt;&gt; 0,SUMIFS('Historical_Input Data'!U$3:U$2194,'Historical_Input Data'!$B$3:$B$2194,'Historical_Monthly counts-All'!$C85,'Historical_Input Data'!$A$3:$A$2194,'Historical_Monthly counts-All'!$D85),"")</f>
        <v>924</v>
      </c>
      <c r="S85">
        <f>IF(SUMIFS('Historical_Input Data'!V$3:V$2194,'Historical_Input Data'!$B$3:$B$2194,'Historical_Monthly counts-All'!$C85,'Historical_Input Data'!$A$3:$A$2194,'Historical_Monthly counts-All'!$D85)&lt;&gt; 0,SUMIFS('Historical_Input Data'!V$3:V$2194,'Historical_Input Data'!$B$3:$B$2194,'Historical_Monthly counts-All'!$C85,'Historical_Input Data'!$A$3:$A$2194,'Historical_Monthly counts-All'!$D85),"")</f>
        <v>4029</v>
      </c>
      <c r="T85">
        <f>IF(SUMIFS('Historical_Input Data'!W$3:W$2194,'Historical_Input Data'!$B$3:$B$2194,'Historical_Monthly counts-All'!$C85,'Historical_Input Data'!$A$3:$A$2194,'Historical_Monthly counts-All'!$D85)&lt;&gt; 0,SUMIFS('Historical_Input Data'!W$3:W$2194,'Historical_Input Data'!$B$3:$B$2194,'Historical_Monthly counts-All'!$C85,'Historical_Input Data'!$A$3:$A$2194,'Historical_Monthly counts-All'!$D85),"")</f>
        <v>13100</v>
      </c>
      <c r="U85">
        <f>IF(SUMIFS('Historical_Input Data'!X$3:X$2194,'Historical_Input Data'!$B$3:$B$2194,'Historical_Monthly counts-All'!$C85,'Historical_Input Data'!$A$3:$A$2194,'Historical_Monthly counts-All'!$D85)&lt;&gt; 0,SUMIFS('Historical_Input Data'!X$3:X$2194,'Historical_Input Data'!$B$3:$B$2194,'Historical_Monthly counts-All'!$C85,'Historical_Input Data'!$A$3:$A$2194,'Historical_Monthly counts-All'!$D85),"")</f>
        <v>3974</v>
      </c>
      <c r="V85" t="str">
        <f>IF(SUMIFS('Historical_Input Data'!Y$3:Y$2194,'Historical_Input Data'!$B$3:$B$2194,'Historical_Monthly counts-All'!$C85,'Historical_Input Data'!$A$3:$A$2194,'Historical_Monthly counts-All'!$D85)&lt;&gt; 0,SUMIFS('Historical_Input Data'!Y$3:Y$2194,'Historical_Input Data'!$B$3:$B$2194,'Historical_Monthly counts-All'!$C85,'Historical_Input Data'!$A$3:$A$2194,'Historical_Monthly counts-All'!$D85),"")</f>
        <v/>
      </c>
      <c r="W85">
        <f>IF(SUMIFS('Historical_Input Data'!Z$3:Z$2194,'Historical_Input Data'!$B$3:$B$2194,'Historical_Monthly counts-All'!$C85,'Historical_Input Data'!$A$3:$A$2194,'Historical_Monthly counts-All'!$D85)&lt;&gt; 0,SUMIFS('Historical_Input Data'!Z$3:Z$2194,'Historical_Input Data'!$B$3:$B$2194,'Historical_Monthly counts-All'!$C85,'Historical_Input Data'!$A$3:$A$2194,'Historical_Monthly counts-All'!$D85),"")</f>
        <v>9118</v>
      </c>
      <c r="X85" t="str">
        <f>IF(SUMIFS('Historical_Input Data'!AA$3:AA$2194,'Historical_Input Data'!$B$3:$B$2194,'Historical_Monthly counts-All'!$C85,'Historical_Input Data'!$A$3:$A$2194,'Historical_Monthly counts-All'!$D85)&lt;&gt; 0,SUMIFS('Historical_Input Data'!AA$3:AA$2194,'Historical_Input Data'!$B$3:$B$2194,'Historical_Monthly counts-All'!$C85,'Historical_Input Data'!$A$3:$A$2194,'Historical_Monthly counts-All'!$D85),"")</f>
        <v/>
      </c>
      <c r="Y85">
        <f>IF(SUMIFS('Historical_Input Data'!AB$3:AB$2194,'Historical_Input Data'!$B$3:$B$2194,'Historical_Monthly counts-All'!$C85,'Historical_Input Data'!$A$3:$A$2194,'Historical_Monthly counts-All'!$D85)&lt;&gt; 0,SUMIFS('Historical_Input Data'!AB$3:AB$2194,'Historical_Input Data'!$B$3:$B$2194,'Historical_Monthly counts-All'!$C85,'Historical_Input Data'!$A$3:$A$2194,'Historical_Monthly counts-All'!$D85),"")</f>
        <v>11636</v>
      </c>
      <c r="Z85">
        <f>IF(SUMIFS('Historical_Input Data'!AC$3:AC$2194,'Historical_Input Data'!$B$3:$B$2194,'Historical_Monthly counts-All'!$C85,'Historical_Input Data'!$A$3:$A$2194,'Historical_Monthly counts-All'!$D85)&lt;&gt; 0,SUMIFS('Historical_Input Data'!AC$3:AC$2194,'Historical_Input Data'!$B$3:$B$2194,'Historical_Monthly counts-All'!$C85,'Historical_Input Data'!$A$3:$A$2194,'Historical_Monthly counts-All'!$D85),"")</f>
        <v>8851</v>
      </c>
      <c r="AA85">
        <f>IF(SUMIFS('Historical_Input Data'!AD$3:AD$2194,'Historical_Input Data'!$B$3:$B$2194,'Historical_Monthly counts-All'!$C85,'Historical_Input Data'!$A$3:$A$2194,'Historical_Monthly counts-All'!$D85)&lt;&gt; 0,SUMIFS('Historical_Input Data'!AD$3:AD$2194,'Historical_Input Data'!$B$3:$B$2194,'Historical_Monthly counts-All'!$C85,'Historical_Input Data'!$A$3:$A$2194,'Historical_Monthly counts-All'!$D85),"")</f>
        <v>1328</v>
      </c>
      <c r="AB85">
        <f>IF(SUMIFS('Historical_Input Data'!AE$3:AE$2194,'Historical_Input Data'!$B$3:$B$2194,'Historical_Monthly counts-All'!$C85,'Historical_Input Data'!$A$3:$A$2194,'Historical_Monthly counts-All'!$D85)&lt;&gt; 0,SUMIFS('Historical_Input Data'!AE$3:AE$2194,'Historical_Input Data'!$B$3:$B$2194,'Historical_Monthly counts-All'!$C85,'Historical_Input Data'!$A$3:$A$2194,'Historical_Monthly counts-All'!$D85),"")</f>
        <v>9971</v>
      </c>
      <c r="AC85">
        <f>IF(SUMIFS('Historical_Input Data'!AF$3:AF$2194,'Historical_Input Data'!$B$3:$B$2194,'Historical_Monthly counts-All'!$C85,'Historical_Input Data'!$A$3:$A$2194,'Historical_Monthly counts-All'!$D85)&lt;&gt; 0,SUMIFS('Historical_Input Data'!AF$3:AF$2194,'Historical_Input Data'!$B$3:$B$2194,'Historical_Monthly counts-All'!$C85,'Historical_Input Data'!$A$3:$A$2194,'Historical_Monthly counts-All'!$D85),"")</f>
        <v>19738</v>
      </c>
      <c r="AD85">
        <f>IF(SUMIFS('Historical_Input Data'!AG$3:AG$2194,'Historical_Input Data'!$B$3:$B$2194,'Historical_Monthly counts-All'!$C85,'Historical_Input Data'!$A$3:$A$2194,'Historical_Monthly counts-All'!$D85)&lt;&gt; 0,SUMIFS('Historical_Input Data'!AG$3:AG$2194,'Historical_Input Data'!$B$3:$B$2194,'Historical_Monthly counts-All'!$C85,'Historical_Input Data'!$A$3:$A$2194,'Historical_Monthly counts-All'!$D85),"")</f>
        <v>14798</v>
      </c>
      <c r="AE85" t="str">
        <f>IF(SUMIFS('Historical_Input Data'!AH$3:AH$2194,'Historical_Input Data'!$B$3:$B$2194,'Historical_Monthly counts-All'!$C85,'Historical_Input Data'!$A$3:$A$2194,'Historical_Monthly counts-All'!$D85)&lt;&gt; 0,SUMIFS('Historical_Input Data'!AH$3:AH$2194,'Historical_Input Data'!$B$3:$B$2194,'Historical_Monthly counts-All'!$C85,'Historical_Input Data'!$A$3:$A$2194,'Historical_Monthly counts-All'!$D85),"")</f>
        <v/>
      </c>
      <c r="AF85">
        <f>IF(SUMIFS('Historical_Input Data'!AI$3:AI$2194,'Historical_Input Data'!$B$3:$B$2194,'Historical_Monthly counts-All'!$C85,'Historical_Input Data'!$A$3:$A$2194,'Historical_Monthly counts-All'!$D85)&lt;&gt; 0,SUMIFS('Historical_Input Data'!AI$3:AI$2194,'Historical_Input Data'!$B$3:$B$2194,'Historical_Monthly counts-All'!$C85,'Historical_Input Data'!$A$3:$A$2194,'Historical_Monthly counts-All'!$D85),"")</f>
        <v>7461</v>
      </c>
      <c r="AG85" t="str">
        <f>IF(SUMIFS('Historical_Input Data'!AJ$3:AJ$2194,'Historical_Input Data'!$B$3:$B$2194,'Historical_Monthly counts-All'!$C85,'Historical_Input Data'!$A$3:$A$2194,'Historical_Monthly counts-All'!$D85)&lt;&gt; 0,SUMIFS('Historical_Input Data'!AJ$3:AJ$2194,'Historical_Input Data'!$B$3:$B$2194,'Historical_Monthly counts-All'!$C85,'Historical_Input Data'!$A$3:$A$2194,'Historical_Monthly counts-All'!$D85),"")</f>
        <v/>
      </c>
      <c r="AH85">
        <f>IF(SUMIFS('Historical_Input Data'!AK$3:AK$2194,'Historical_Input Data'!$B$3:$B$2194,'Historical_Monthly counts-All'!$C85,'Historical_Input Data'!$A$3:$A$2194,'Historical_Monthly counts-All'!$D85)&lt;&gt; 0,SUMIFS('Historical_Input Data'!AK$3:AK$2194,'Historical_Input Data'!$B$3:$B$2194,'Historical_Monthly counts-All'!$C85,'Historical_Input Data'!$A$3:$A$2194,'Historical_Monthly counts-All'!$D85),"")</f>
        <v>27073</v>
      </c>
      <c r="AI85">
        <f>IF(SUMIFS('Historical_Input Data'!AL$3:AL$2194,'Historical_Input Data'!$B$3:$B$2194,'Historical_Monthly counts-All'!$C85,'Historical_Input Data'!$A$3:$A$2194,'Historical_Monthly counts-All'!$D85)&lt;&gt; 0,SUMIFS('Historical_Input Data'!AL$3:AL$2194,'Historical_Input Data'!$B$3:$B$2194,'Historical_Monthly counts-All'!$C85,'Historical_Input Data'!$A$3:$A$2194,'Historical_Monthly counts-All'!$D85),"")</f>
        <v>19547</v>
      </c>
      <c r="AJ85" t="str">
        <f>IF(SUMIFS('Historical_Input Data'!AM$3:AM$2194,'Historical_Input Data'!$B$3:$B$2194,'Historical_Monthly counts-All'!$C85,'Historical_Input Data'!$A$3:$A$2194,'Historical_Monthly counts-All'!$D85)&lt;&gt; 0,SUMIFS('Historical_Input Data'!AM$3:AM$2194,'Historical_Input Data'!$B$3:$B$2194,'Historical_Monthly counts-All'!$C85,'Historical_Input Data'!$A$3:$A$2194,'Historical_Monthly counts-All'!$D85),"")</f>
        <v/>
      </c>
      <c r="AK85" t="str">
        <f>IF(SUMIFS('Historical_Input Data'!AN$3:AN$2194,'Historical_Input Data'!$B$3:$B$2194,'Historical_Monthly counts-All'!$C85,'Historical_Input Data'!$A$3:$A$2194,'Historical_Monthly counts-All'!$D85)&lt;&gt; 0,SUMIFS('Historical_Input Data'!AN$3:AN$2194,'Historical_Input Data'!$B$3:$B$2194,'Historical_Monthly counts-All'!$C85,'Historical_Input Data'!$A$3:$A$2194,'Historical_Monthly counts-All'!$D85),"")</f>
        <v/>
      </c>
      <c r="AL85">
        <f>IF(SUMIFS('Historical_Input Data'!AO$3:AO$2194,'Historical_Input Data'!$B$3:$B$2194,'Historical_Monthly counts-All'!$C85,'Historical_Input Data'!$A$3:$A$2194,'Historical_Monthly counts-All'!$D85)&lt;&gt; 0,SUMIFS('Historical_Input Data'!AO$3:AO$2194,'Historical_Input Data'!$B$3:$B$2194,'Historical_Monthly counts-All'!$C85,'Historical_Input Data'!$A$3:$A$2194,'Historical_Monthly counts-All'!$D85),"")</f>
        <v>4745</v>
      </c>
      <c r="AM85" t="str">
        <f>IF(SUMIFS('Historical_Input Data'!AP$3:AP$2194,'Historical_Input Data'!$B$3:$B$2194,'Historical_Monthly counts-All'!$C85,'Historical_Input Data'!$A$3:$A$2194,'Historical_Monthly counts-All'!$D85)&lt;&gt; 0,SUMIFS('Historical_Input Data'!AP$3:AP$2194,'Historical_Input Data'!$B$3:$B$2194,'Historical_Monthly counts-All'!$C85,'Historical_Input Data'!$A$3:$A$2194,'Historical_Monthly counts-All'!$D85),"")</f>
        <v/>
      </c>
      <c r="AN85">
        <f>IF(SUMIFS('Historical_Input Data'!AQ$3:AQ$2194,'Historical_Input Data'!$B$3:$B$2194,'Historical_Monthly counts-All'!$C85,'Historical_Input Data'!$A$3:$A$2194,'Historical_Monthly counts-All'!$D85)&lt;&gt; 0,SUMIFS('Historical_Input Data'!AQ$3:AQ$2194,'Historical_Input Data'!$B$3:$B$2194,'Historical_Monthly counts-All'!$C85,'Historical_Input Data'!$A$3:$A$2194,'Historical_Monthly counts-All'!$D85),"")</f>
        <v>3434</v>
      </c>
      <c r="AO85">
        <f>IF(SUMIFS('Historical_Input Data'!AR$3:AR$2194,'Historical_Input Data'!$B$3:$B$2194,'Historical_Monthly counts-All'!$C85,'Historical_Input Data'!$A$3:$A$2194,'Historical_Monthly counts-All'!$D85)&lt;&gt; 0,SUMIFS('Historical_Input Data'!AR$3:AR$2194,'Historical_Input Data'!$B$3:$B$2194,'Historical_Monthly counts-All'!$C85,'Historical_Input Data'!$A$3:$A$2194,'Historical_Monthly counts-All'!$D85),"")</f>
        <v>9198</v>
      </c>
      <c r="AP85">
        <f>IF(SUMIFS('Historical_Input Data'!AS$3:AS$2194,'Historical_Input Data'!$B$3:$B$2194,'Historical_Monthly counts-All'!$C85,'Historical_Input Data'!$A$3:$A$2194,'Historical_Monthly counts-All'!$D85)&lt;&gt; 0,SUMIFS('Historical_Input Data'!AS$3:AS$2194,'Historical_Input Data'!$B$3:$B$2194,'Historical_Monthly counts-All'!$C85,'Historical_Input Data'!$A$3:$A$2194,'Historical_Monthly counts-All'!$D85),"")</f>
        <v>34347</v>
      </c>
      <c r="AQ85" t="str">
        <f>IF(SUMIFS('Historical_Input Data'!AT$3:AT$2194,'Historical_Input Data'!$B$3:$B$2194,'Historical_Monthly counts-All'!$C85,'Historical_Input Data'!$A$3:$A$2194,'Historical_Monthly counts-All'!$D85)&lt;&gt; 0,SUMIFS('Historical_Input Data'!AT$3:AT$2194,'Historical_Input Data'!$B$3:$B$2194,'Historical_Monthly counts-All'!$C85,'Historical_Input Data'!$A$3:$A$2194,'Historical_Monthly counts-All'!$D85),"")</f>
        <v/>
      </c>
      <c r="AR85">
        <f>IF(SUMIFS('Historical_Input Data'!AU$3:AU$2194,'Historical_Input Data'!$B$3:$B$2194,'Historical_Monthly counts-All'!$C85,'Historical_Input Data'!$A$3:$A$2194,'Historical_Monthly counts-All'!$D85)&lt;&gt; 0,SUMIFS('Historical_Input Data'!AU$3:AU$2194,'Historical_Input Data'!$B$3:$B$2194,'Historical_Monthly counts-All'!$C85,'Historical_Input Data'!$A$3:$A$2194,'Historical_Monthly counts-All'!$D85),"")</f>
        <v>14984</v>
      </c>
      <c r="AS85">
        <f>IF(SUMIFS('Historical_Input Data'!AV$3:AV$2194,'Historical_Input Data'!$B$3:$B$2194,'Historical_Monthly counts-All'!$C85,'Historical_Input Data'!$A$3:$A$2194,'Historical_Monthly counts-All'!$D85)&lt;&gt; 0,SUMIFS('Historical_Input Data'!AV$3:AV$2194,'Historical_Input Data'!$B$3:$B$2194,'Historical_Monthly counts-All'!$C85,'Historical_Input Data'!$A$3:$A$2194,'Historical_Monthly counts-All'!$D85),"")</f>
        <v>2374</v>
      </c>
      <c r="AT85">
        <f>IF(SUMIFS('Historical_Input Data'!AW$3:AW$2194,'Historical_Input Data'!$B$3:$B$2194,'Historical_Monthly counts-All'!$C85,'Historical_Input Data'!$A$3:$A$2194,'Historical_Monthly counts-All'!$D85)&lt;&gt; 0,SUMIFS('Historical_Input Data'!AW$3:AW$2194,'Historical_Input Data'!$B$3:$B$2194,'Historical_Monthly counts-All'!$C85,'Historical_Input Data'!$A$3:$A$2194,'Historical_Monthly counts-All'!$D85),"")</f>
        <v>4227</v>
      </c>
      <c r="AU85">
        <f>IF(SUMIFS('Historical_Input Data'!AX$3:AX$2194,'Historical_Input Data'!$B$3:$B$2194,'Historical_Monthly counts-All'!$C85,'Historical_Input Data'!$A$3:$A$2194,'Historical_Monthly counts-All'!$D85)&lt;&gt; 0,SUMIFS('Historical_Input Data'!AX$3:AX$2194,'Historical_Input Data'!$B$3:$B$2194,'Historical_Monthly counts-All'!$C85,'Historical_Input Data'!$A$3:$A$2194,'Historical_Monthly counts-All'!$D85),"")</f>
        <v>3725</v>
      </c>
      <c r="AV85">
        <f>IF(SUMIFS('Historical_Input Data'!AY$3:AY$2194,'Historical_Input Data'!$B$3:$B$2194,'Historical_Monthly counts-All'!$C85,'Historical_Input Data'!$A$3:$A$2194,'Historical_Monthly counts-All'!$D85)&lt;&gt; 0,SUMIFS('Historical_Input Data'!AY$3:AY$2194,'Historical_Input Data'!$B$3:$B$2194,'Historical_Monthly counts-All'!$C85,'Historical_Input Data'!$A$3:$A$2194,'Historical_Monthly counts-All'!$D85),"")</f>
        <v>3404</v>
      </c>
      <c r="AW85">
        <f>IF(SUMIFS('Historical_Input Data'!AZ$3:AZ$2194,'Historical_Input Data'!$B$3:$B$2194,'Historical_Monthly counts-All'!$C85,'Historical_Input Data'!$A$3:$A$2194,'Historical_Monthly counts-All'!$D85)&lt;&gt; 0,SUMIFS('Historical_Input Data'!AZ$3:AZ$2194,'Historical_Input Data'!$B$3:$B$2194,'Historical_Monthly counts-All'!$C85,'Historical_Input Data'!$A$3:$A$2194,'Historical_Monthly counts-All'!$D85),"")</f>
        <v>1183</v>
      </c>
      <c r="AX85" t="str">
        <f>IF(SUMIFS('Historical_Input Data'!BA$3:BA$2194,'Historical_Input Data'!$B$3:$B$2194,'Historical_Monthly counts-All'!$C85,'Historical_Input Data'!$A$3:$A$2194,'Historical_Monthly counts-All'!$D85)&lt;&gt; 0,SUMIFS('Historical_Input Data'!BA$3:BA$2194,'Historical_Input Data'!$B$3:$B$2194,'Historical_Monthly counts-All'!$C85,'Historical_Input Data'!$A$3:$A$2194,'Historical_Monthly counts-All'!$D85),"")</f>
        <v/>
      </c>
      <c r="CC85" s="8">
        <v>42979</v>
      </c>
      <c r="CD85" s="198">
        <f t="shared" si="4"/>
        <v>35</v>
      </c>
      <c r="CE85">
        <f t="shared" si="5"/>
        <v>242986</v>
      </c>
    </row>
    <row r="86" spans="1:83">
      <c r="A86" t="str">
        <f t="shared" si="3"/>
        <v>October2017</v>
      </c>
      <c r="C86" t="s">
        <v>62</v>
      </c>
      <c r="D86">
        <v>2017</v>
      </c>
      <c r="E86" t="str">
        <f>IF(SUMIFS('Historical_Input Data'!H$3:H$2194,'Historical_Input Data'!$B$3:$B$2194,'Historical_Monthly counts-All'!$C86,'Historical_Input Data'!$A$3:$A$2194,'Historical_Monthly counts-All'!$D86)&lt;&gt; 0,SUMIFS('Historical_Input Data'!H$3:H$2194,'Historical_Input Data'!$B$3:$B$2194,'Historical_Monthly counts-All'!$C86,'Historical_Input Data'!$A$3:$A$2194,'Historical_Monthly counts-All'!$D86),"")</f>
        <v/>
      </c>
      <c r="F86">
        <f>IF(SUMIFS('Historical_Input Data'!I$3:I$2194,'Historical_Input Data'!$B$3:$B$2194,'Historical_Monthly counts-All'!$C86,'Historical_Input Data'!$A$3:$A$2194,'Historical_Monthly counts-All'!$D86)&lt;&gt; 0,SUMIFS('Historical_Input Data'!I$3:I$2194,'Historical_Input Data'!$B$3:$B$2194,'Historical_Monthly counts-All'!$C86,'Historical_Input Data'!$A$3:$A$2194,'Historical_Monthly counts-All'!$D86),"")</f>
        <v>9232</v>
      </c>
      <c r="G86">
        <f>IF(SUMIFS('Historical_Input Data'!J$3:J$2194,'Historical_Input Data'!$B$3:$B$2194,'Historical_Monthly counts-All'!$C86,'Historical_Input Data'!$A$3:$A$2194,'Historical_Monthly counts-All'!$D86)&lt;&gt; 0,SUMIFS('Historical_Input Data'!J$3:J$2194,'Historical_Input Data'!$B$3:$B$2194,'Historical_Monthly counts-All'!$C86,'Historical_Input Data'!$A$3:$A$2194,'Historical_Monthly counts-All'!$D86),"")</f>
        <v>6153</v>
      </c>
      <c r="H86">
        <f>IF(SUMIFS('Historical_Input Data'!K$3:K$2194,'Historical_Input Data'!$B$3:$B$2194,'Historical_Monthly counts-All'!$C86,'Historical_Input Data'!$A$3:$A$2194,'Historical_Monthly counts-All'!$D86)&lt;&gt; 0,SUMIFS('Historical_Input Data'!K$3:K$2194,'Historical_Input Data'!$B$3:$B$2194,'Historical_Monthly counts-All'!$C86,'Historical_Input Data'!$A$3:$A$2194,'Historical_Monthly counts-All'!$D86),"")</f>
        <v>7871</v>
      </c>
      <c r="I86">
        <f>IF(SUMIFS('Historical_Input Data'!L$3:L$2194,'Historical_Input Data'!$B$3:$B$2194,'Historical_Monthly counts-All'!$C86,'Historical_Input Data'!$A$3:$A$2194,'Historical_Monthly counts-All'!$D86)&lt;&gt; 0,SUMIFS('Historical_Input Data'!L$3:L$2194,'Historical_Input Data'!$B$3:$B$2194,'Historical_Monthly counts-All'!$C86,'Historical_Input Data'!$A$3:$A$2194,'Historical_Monthly counts-All'!$D86),"")</f>
        <v>9172</v>
      </c>
      <c r="J86">
        <f>IF(SUMIFS('Historical_Input Data'!M$3:M$2194,'Historical_Input Data'!$B$3:$B$2194,'Historical_Monthly counts-All'!$C86,'Historical_Input Data'!$A$3:$A$2194,'Historical_Monthly counts-All'!$D86)&lt;&gt; 0,SUMIFS('Historical_Input Data'!M$3:M$2194,'Historical_Input Data'!$B$3:$B$2194,'Historical_Monthly counts-All'!$C86,'Historical_Input Data'!$A$3:$A$2194,'Historical_Monthly counts-All'!$D86),"")</f>
        <v>3011</v>
      </c>
      <c r="K86" t="str">
        <f>IF(SUMIFS('Historical_Input Data'!N$3:N$2194,'Historical_Input Data'!$B$3:$B$2194,'Historical_Monthly counts-All'!$C86,'Historical_Input Data'!$A$3:$A$2194,'Historical_Monthly counts-All'!$D86)&lt;&gt; 0,SUMIFS('Historical_Input Data'!N$3:N$2194,'Historical_Input Data'!$B$3:$B$2194,'Historical_Monthly counts-All'!$C86,'Historical_Input Data'!$A$3:$A$2194,'Historical_Monthly counts-All'!$D86),"")</f>
        <v/>
      </c>
      <c r="L86">
        <f>IF(SUMIFS('Historical_Input Data'!O$3:O$2194,'Historical_Input Data'!$B$3:$B$2194,'Historical_Monthly counts-All'!$C86,'Historical_Input Data'!$A$3:$A$2194,'Historical_Monthly counts-All'!$D86)&lt;&gt; 0,SUMIFS('Historical_Input Data'!O$3:O$2194,'Historical_Input Data'!$B$3:$B$2194,'Historical_Monthly counts-All'!$C86,'Historical_Input Data'!$A$3:$A$2194,'Historical_Monthly counts-All'!$D86),"")</f>
        <v>560</v>
      </c>
      <c r="M86">
        <f>IF(SUMIFS('Historical_Input Data'!P$3:P$2194,'Historical_Input Data'!$B$3:$B$2194,'Historical_Monthly counts-All'!$C86,'Historical_Input Data'!$A$3:$A$2194,'Historical_Monthly counts-All'!$D86)&lt;&gt; 0,SUMIFS('Historical_Input Data'!P$3:P$2194,'Historical_Input Data'!$B$3:$B$2194,'Historical_Monthly counts-All'!$C86,'Historical_Input Data'!$A$3:$A$2194,'Historical_Monthly counts-All'!$D86),"")</f>
        <v>15763</v>
      </c>
      <c r="N86">
        <f>IF(SUMIFS('Historical_Input Data'!Q$3:Q$2194,'Historical_Input Data'!$B$3:$B$2194,'Historical_Monthly counts-All'!$C86,'Historical_Input Data'!$A$3:$A$2194,'Historical_Monthly counts-All'!$D86)&lt;&gt; 0,SUMIFS('Historical_Input Data'!Q$3:Q$2194,'Historical_Input Data'!$B$3:$B$2194,'Historical_Monthly counts-All'!$C86,'Historical_Input Data'!$A$3:$A$2194,'Historical_Monthly counts-All'!$D86),"")</f>
        <v>10920</v>
      </c>
      <c r="O86">
        <f>IF(SUMIFS('Historical_Input Data'!R$3:R$2194,'Historical_Input Data'!$B$3:$B$2194,'Historical_Monthly counts-All'!$C86,'Historical_Input Data'!$A$3:$A$2194,'Historical_Monthly counts-All'!$D86)&lt;&gt; 0,SUMIFS('Historical_Input Data'!R$3:R$2194,'Historical_Input Data'!$B$3:$B$2194,'Historical_Monthly counts-All'!$C86,'Historical_Input Data'!$A$3:$A$2194,'Historical_Monthly counts-All'!$D86),"")</f>
        <v>2509</v>
      </c>
      <c r="P86">
        <f>IF(SUMIFS('Historical_Input Data'!S$3:S$2194,'Historical_Input Data'!$B$3:$B$2194,'Historical_Monthly counts-All'!$C86,'Historical_Input Data'!$A$3:$A$2194,'Historical_Monthly counts-All'!$D86)&lt;&gt; 0,SUMIFS('Historical_Input Data'!S$3:S$2194,'Historical_Input Data'!$B$3:$B$2194,'Historical_Monthly counts-All'!$C86,'Historical_Input Data'!$A$3:$A$2194,'Historical_Monthly counts-All'!$D86),"")</f>
        <v>6991</v>
      </c>
      <c r="Q86">
        <f>IF(SUMIFS('Historical_Input Data'!T$3:T$2194,'Historical_Input Data'!$B$3:$B$2194,'Historical_Monthly counts-All'!$C86,'Historical_Input Data'!$A$3:$A$2194,'Historical_Monthly counts-All'!$D86)&lt;&gt; 0,SUMIFS('Historical_Input Data'!T$3:T$2194,'Historical_Input Data'!$B$3:$B$2194,'Historical_Monthly counts-All'!$C86,'Historical_Input Data'!$A$3:$A$2194,'Historical_Monthly counts-All'!$D86),"")</f>
        <v>2675</v>
      </c>
      <c r="R86">
        <f>IF(SUMIFS('Historical_Input Data'!U$3:U$2194,'Historical_Input Data'!$B$3:$B$2194,'Historical_Monthly counts-All'!$C86,'Historical_Input Data'!$A$3:$A$2194,'Historical_Monthly counts-All'!$D86)&lt;&gt; 0,SUMIFS('Historical_Input Data'!U$3:U$2194,'Historical_Input Data'!$B$3:$B$2194,'Historical_Monthly counts-All'!$C86,'Historical_Input Data'!$A$3:$A$2194,'Historical_Monthly counts-All'!$D86),"")</f>
        <v>937</v>
      </c>
      <c r="S86">
        <f>IF(SUMIFS('Historical_Input Data'!V$3:V$2194,'Historical_Input Data'!$B$3:$B$2194,'Historical_Monthly counts-All'!$C86,'Historical_Input Data'!$A$3:$A$2194,'Historical_Monthly counts-All'!$D86)&lt;&gt; 0,SUMIFS('Historical_Input Data'!V$3:V$2194,'Historical_Input Data'!$B$3:$B$2194,'Historical_Monthly counts-All'!$C86,'Historical_Input Data'!$A$3:$A$2194,'Historical_Monthly counts-All'!$D86),"")</f>
        <v>4087</v>
      </c>
      <c r="T86">
        <f>IF(SUMIFS('Historical_Input Data'!W$3:W$2194,'Historical_Input Data'!$B$3:$B$2194,'Historical_Monthly counts-All'!$C86,'Historical_Input Data'!$A$3:$A$2194,'Historical_Monthly counts-All'!$D86)&lt;&gt; 0,SUMIFS('Historical_Input Data'!W$3:W$2194,'Historical_Input Data'!$B$3:$B$2194,'Historical_Monthly counts-All'!$C86,'Historical_Input Data'!$A$3:$A$2194,'Historical_Monthly counts-All'!$D86),"")</f>
        <v>15154</v>
      </c>
      <c r="U86">
        <f>IF(SUMIFS('Historical_Input Data'!X$3:X$2194,'Historical_Input Data'!$B$3:$B$2194,'Historical_Monthly counts-All'!$C86,'Historical_Input Data'!$A$3:$A$2194,'Historical_Monthly counts-All'!$D86)&lt;&gt; 0,SUMIFS('Historical_Input Data'!X$3:X$2194,'Historical_Input Data'!$B$3:$B$2194,'Historical_Monthly counts-All'!$C86,'Historical_Input Data'!$A$3:$A$2194,'Historical_Monthly counts-All'!$D86),"")</f>
        <v>4005</v>
      </c>
      <c r="V86" t="str">
        <f>IF(SUMIFS('Historical_Input Data'!Y$3:Y$2194,'Historical_Input Data'!$B$3:$B$2194,'Historical_Monthly counts-All'!$C86,'Historical_Input Data'!$A$3:$A$2194,'Historical_Monthly counts-All'!$D86)&lt;&gt; 0,SUMIFS('Historical_Input Data'!Y$3:Y$2194,'Historical_Input Data'!$B$3:$B$2194,'Historical_Monthly counts-All'!$C86,'Historical_Input Data'!$A$3:$A$2194,'Historical_Monthly counts-All'!$D86),"")</f>
        <v/>
      </c>
      <c r="W86">
        <f>IF(SUMIFS('Historical_Input Data'!Z$3:Z$2194,'Historical_Input Data'!$B$3:$B$2194,'Historical_Monthly counts-All'!$C86,'Historical_Input Data'!$A$3:$A$2194,'Historical_Monthly counts-All'!$D86)&lt;&gt; 0,SUMIFS('Historical_Input Data'!Z$3:Z$2194,'Historical_Input Data'!$B$3:$B$2194,'Historical_Monthly counts-All'!$C86,'Historical_Input Data'!$A$3:$A$2194,'Historical_Monthly counts-All'!$D86),"")</f>
        <v>10420</v>
      </c>
      <c r="X86" t="str">
        <f>IF(SUMIFS('Historical_Input Data'!AA$3:AA$2194,'Historical_Input Data'!$B$3:$B$2194,'Historical_Monthly counts-All'!$C86,'Historical_Input Data'!$A$3:$A$2194,'Historical_Monthly counts-All'!$D86)&lt;&gt; 0,SUMIFS('Historical_Input Data'!AA$3:AA$2194,'Historical_Input Data'!$B$3:$B$2194,'Historical_Monthly counts-All'!$C86,'Historical_Input Data'!$A$3:$A$2194,'Historical_Monthly counts-All'!$D86),"")</f>
        <v/>
      </c>
      <c r="Y86">
        <f>IF(SUMIFS('Historical_Input Data'!AB$3:AB$2194,'Historical_Input Data'!$B$3:$B$2194,'Historical_Monthly counts-All'!$C86,'Historical_Input Data'!$A$3:$A$2194,'Historical_Monthly counts-All'!$D86)&lt;&gt; 0,SUMIFS('Historical_Input Data'!AB$3:AB$2194,'Historical_Input Data'!$B$3:$B$2194,'Historical_Monthly counts-All'!$C86,'Historical_Input Data'!$A$3:$A$2194,'Historical_Monthly counts-All'!$D86),"")</f>
        <v>13756</v>
      </c>
      <c r="Z86">
        <f>IF(SUMIFS('Historical_Input Data'!AC$3:AC$2194,'Historical_Input Data'!$B$3:$B$2194,'Historical_Monthly counts-All'!$C86,'Historical_Input Data'!$A$3:$A$2194,'Historical_Monthly counts-All'!$D86)&lt;&gt; 0,SUMIFS('Historical_Input Data'!AC$3:AC$2194,'Historical_Input Data'!$B$3:$B$2194,'Historical_Monthly counts-All'!$C86,'Historical_Input Data'!$A$3:$A$2194,'Historical_Monthly counts-All'!$D86),"")</f>
        <v>11858</v>
      </c>
      <c r="AA86">
        <f>IF(SUMIFS('Historical_Input Data'!AD$3:AD$2194,'Historical_Input Data'!$B$3:$B$2194,'Historical_Monthly counts-All'!$C86,'Historical_Input Data'!$A$3:$A$2194,'Historical_Monthly counts-All'!$D86)&lt;&gt; 0,SUMIFS('Historical_Input Data'!AD$3:AD$2194,'Historical_Input Data'!$B$3:$B$2194,'Historical_Monthly counts-All'!$C86,'Historical_Input Data'!$A$3:$A$2194,'Historical_Monthly counts-All'!$D86),"")</f>
        <v>983</v>
      </c>
      <c r="AB86">
        <f>IF(SUMIFS('Historical_Input Data'!AE$3:AE$2194,'Historical_Input Data'!$B$3:$B$2194,'Historical_Monthly counts-All'!$C86,'Historical_Input Data'!$A$3:$A$2194,'Historical_Monthly counts-All'!$D86)&lt;&gt; 0,SUMIFS('Historical_Input Data'!AE$3:AE$2194,'Historical_Input Data'!$B$3:$B$2194,'Historical_Monthly counts-All'!$C86,'Historical_Input Data'!$A$3:$A$2194,'Historical_Monthly counts-All'!$D86),"")</f>
        <v>11795</v>
      </c>
      <c r="AC86">
        <f>IF(SUMIFS('Historical_Input Data'!AF$3:AF$2194,'Historical_Input Data'!$B$3:$B$2194,'Historical_Monthly counts-All'!$C86,'Historical_Input Data'!$A$3:$A$2194,'Historical_Monthly counts-All'!$D86)&lt;&gt; 0,SUMIFS('Historical_Input Data'!AF$3:AF$2194,'Historical_Input Data'!$B$3:$B$2194,'Historical_Monthly counts-All'!$C86,'Historical_Input Data'!$A$3:$A$2194,'Historical_Monthly counts-All'!$D86),"")</f>
        <v>23596</v>
      </c>
      <c r="AD86">
        <f>IF(SUMIFS('Historical_Input Data'!AG$3:AG$2194,'Historical_Input Data'!$B$3:$B$2194,'Historical_Monthly counts-All'!$C86,'Historical_Input Data'!$A$3:$A$2194,'Historical_Monthly counts-All'!$D86)&lt;&gt; 0,SUMIFS('Historical_Input Data'!AG$3:AG$2194,'Historical_Input Data'!$B$3:$B$2194,'Historical_Monthly counts-All'!$C86,'Historical_Input Data'!$A$3:$A$2194,'Historical_Monthly counts-All'!$D86),"")</f>
        <v>17695</v>
      </c>
      <c r="AE86" t="str">
        <f>IF(SUMIFS('Historical_Input Data'!AH$3:AH$2194,'Historical_Input Data'!$B$3:$B$2194,'Historical_Monthly counts-All'!$C86,'Historical_Input Data'!$A$3:$A$2194,'Historical_Monthly counts-All'!$D86)&lt;&gt; 0,SUMIFS('Historical_Input Data'!AH$3:AH$2194,'Historical_Input Data'!$B$3:$B$2194,'Historical_Monthly counts-All'!$C86,'Historical_Input Data'!$A$3:$A$2194,'Historical_Monthly counts-All'!$D86),"")</f>
        <v/>
      </c>
      <c r="AF86">
        <f>IF(SUMIFS('Historical_Input Data'!AI$3:AI$2194,'Historical_Input Data'!$B$3:$B$2194,'Historical_Monthly counts-All'!$C86,'Historical_Input Data'!$A$3:$A$2194,'Historical_Monthly counts-All'!$D86)&lt;&gt; 0,SUMIFS('Historical_Input Data'!AI$3:AI$2194,'Historical_Input Data'!$B$3:$B$2194,'Historical_Monthly counts-All'!$C86,'Historical_Input Data'!$A$3:$A$2194,'Historical_Monthly counts-All'!$D86),"")</f>
        <v>8973</v>
      </c>
      <c r="AG86" t="str">
        <f>IF(SUMIFS('Historical_Input Data'!AJ$3:AJ$2194,'Historical_Input Data'!$B$3:$B$2194,'Historical_Monthly counts-All'!$C86,'Historical_Input Data'!$A$3:$A$2194,'Historical_Monthly counts-All'!$D86)&lt;&gt; 0,SUMIFS('Historical_Input Data'!AJ$3:AJ$2194,'Historical_Input Data'!$B$3:$B$2194,'Historical_Monthly counts-All'!$C86,'Historical_Input Data'!$A$3:$A$2194,'Historical_Monthly counts-All'!$D86),"")</f>
        <v/>
      </c>
      <c r="AH86">
        <f>IF(SUMIFS('Historical_Input Data'!AK$3:AK$2194,'Historical_Input Data'!$B$3:$B$2194,'Historical_Monthly counts-All'!$C86,'Historical_Input Data'!$A$3:$A$2194,'Historical_Monthly counts-All'!$D86)&lt;&gt; 0,SUMIFS('Historical_Input Data'!AK$3:AK$2194,'Historical_Input Data'!$B$3:$B$2194,'Historical_Monthly counts-All'!$C86,'Historical_Input Data'!$A$3:$A$2194,'Historical_Monthly counts-All'!$D86),"")</f>
        <v>30846</v>
      </c>
      <c r="AI86">
        <f>IF(SUMIFS('Historical_Input Data'!AL$3:AL$2194,'Historical_Input Data'!$B$3:$B$2194,'Historical_Monthly counts-All'!$C86,'Historical_Input Data'!$A$3:$A$2194,'Historical_Monthly counts-All'!$D86)&lt;&gt; 0,SUMIFS('Historical_Input Data'!AL$3:AL$2194,'Historical_Input Data'!$B$3:$B$2194,'Historical_Monthly counts-All'!$C86,'Historical_Input Data'!$A$3:$A$2194,'Historical_Monthly counts-All'!$D86),"")</f>
        <v>23150</v>
      </c>
      <c r="AJ86" t="str">
        <f>IF(SUMIFS('Historical_Input Data'!AM$3:AM$2194,'Historical_Input Data'!$B$3:$B$2194,'Historical_Monthly counts-All'!$C86,'Historical_Input Data'!$A$3:$A$2194,'Historical_Monthly counts-All'!$D86)&lt;&gt; 0,SUMIFS('Historical_Input Data'!AM$3:AM$2194,'Historical_Input Data'!$B$3:$B$2194,'Historical_Monthly counts-All'!$C86,'Historical_Input Data'!$A$3:$A$2194,'Historical_Monthly counts-All'!$D86),"")</f>
        <v/>
      </c>
      <c r="AK86" t="str">
        <f>IF(SUMIFS('Historical_Input Data'!AN$3:AN$2194,'Historical_Input Data'!$B$3:$B$2194,'Historical_Monthly counts-All'!$C86,'Historical_Input Data'!$A$3:$A$2194,'Historical_Monthly counts-All'!$D86)&lt;&gt; 0,SUMIFS('Historical_Input Data'!AN$3:AN$2194,'Historical_Input Data'!$B$3:$B$2194,'Historical_Monthly counts-All'!$C86,'Historical_Input Data'!$A$3:$A$2194,'Historical_Monthly counts-All'!$D86),"")</f>
        <v/>
      </c>
      <c r="AL86">
        <f>IF(SUMIFS('Historical_Input Data'!AO$3:AO$2194,'Historical_Input Data'!$B$3:$B$2194,'Historical_Monthly counts-All'!$C86,'Historical_Input Data'!$A$3:$A$2194,'Historical_Monthly counts-All'!$D86)&lt;&gt; 0,SUMIFS('Historical_Input Data'!AO$3:AO$2194,'Historical_Input Data'!$B$3:$B$2194,'Historical_Monthly counts-All'!$C86,'Historical_Input Data'!$A$3:$A$2194,'Historical_Monthly counts-All'!$D86),"")</f>
        <v>5600</v>
      </c>
      <c r="AM86" t="str">
        <f>IF(SUMIFS('Historical_Input Data'!AP$3:AP$2194,'Historical_Input Data'!$B$3:$B$2194,'Historical_Monthly counts-All'!$C86,'Historical_Input Data'!$A$3:$A$2194,'Historical_Monthly counts-All'!$D86)&lt;&gt; 0,SUMIFS('Historical_Input Data'!AP$3:AP$2194,'Historical_Input Data'!$B$3:$B$2194,'Historical_Monthly counts-All'!$C86,'Historical_Input Data'!$A$3:$A$2194,'Historical_Monthly counts-All'!$D86),"")</f>
        <v/>
      </c>
      <c r="AN86">
        <f>IF(SUMIFS('Historical_Input Data'!AQ$3:AQ$2194,'Historical_Input Data'!$B$3:$B$2194,'Historical_Monthly counts-All'!$C86,'Historical_Input Data'!$A$3:$A$2194,'Historical_Monthly counts-All'!$D86)&lt;&gt; 0,SUMIFS('Historical_Input Data'!AQ$3:AQ$2194,'Historical_Input Data'!$B$3:$B$2194,'Historical_Monthly counts-All'!$C86,'Historical_Input Data'!$A$3:$A$2194,'Historical_Monthly counts-All'!$D86),"")</f>
        <v>4908</v>
      </c>
      <c r="AO86">
        <f>IF(SUMIFS('Historical_Input Data'!AR$3:AR$2194,'Historical_Input Data'!$B$3:$B$2194,'Historical_Monthly counts-All'!$C86,'Historical_Input Data'!$A$3:$A$2194,'Historical_Monthly counts-All'!$D86)&lt;&gt; 0,SUMIFS('Historical_Input Data'!AR$3:AR$2194,'Historical_Input Data'!$B$3:$B$2194,'Historical_Monthly counts-All'!$C86,'Historical_Input Data'!$A$3:$A$2194,'Historical_Monthly counts-All'!$D86),"")</f>
        <v>11651</v>
      </c>
      <c r="AP86">
        <f>IF(SUMIFS('Historical_Input Data'!AS$3:AS$2194,'Historical_Input Data'!$B$3:$B$2194,'Historical_Monthly counts-All'!$C86,'Historical_Input Data'!$A$3:$A$2194,'Historical_Monthly counts-All'!$D86)&lt;&gt; 0,SUMIFS('Historical_Input Data'!AS$3:AS$2194,'Historical_Input Data'!$B$3:$B$2194,'Historical_Monthly counts-All'!$C86,'Historical_Input Data'!$A$3:$A$2194,'Historical_Monthly counts-All'!$D86),"")</f>
        <v>37197</v>
      </c>
      <c r="AQ86" t="str">
        <f>IF(SUMIFS('Historical_Input Data'!AT$3:AT$2194,'Historical_Input Data'!$B$3:$B$2194,'Historical_Monthly counts-All'!$C86,'Historical_Input Data'!$A$3:$A$2194,'Historical_Monthly counts-All'!$D86)&lt;&gt; 0,SUMIFS('Historical_Input Data'!AT$3:AT$2194,'Historical_Input Data'!$B$3:$B$2194,'Historical_Monthly counts-All'!$C86,'Historical_Input Data'!$A$3:$A$2194,'Historical_Monthly counts-All'!$D86),"")</f>
        <v/>
      </c>
      <c r="AR86">
        <f>IF(SUMIFS('Historical_Input Data'!AU$3:AU$2194,'Historical_Input Data'!$B$3:$B$2194,'Historical_Monthly counts-All'!$C86,'Historical_Input Data'!$A$3:$A$2194,'Historical_Monthly counts-All'!$D86)&lt;&gt; 0,SUMIFS('Historical_Input Data'!AU$3:AU$2194,'Historical_Input Data'!$B$3:$B$2194,'Historical_Monthly counts-All'!$C86,'Historical_Input Data'!$A$3:$A$2194,'Historical_Monthly counts-All'!$D86),"")</f>
        <v>17472</v>
      </c>
      <c r="AS86">
        <f>IF(SUMIFS('Historical_Input Data'!AV$3:AV$2194,'Historical_Input Data'!$B$3:$B$2194,'Historical_Monthly counts-All'!$C86,'Historical_Input Data'!$A$3:$A$2194,'Historical_Monthly counts-All'!$D86)&lt;&gt; 0,SUMIFS('Historical_Input Data'!AV$3:AV$2194,'Historical_Input Data'!$B$3:$B$2194,'Historical_Monthly counts-All'!$C86,'Historical_Input Data'!$A$3:$A$2194,'Historical_Monthly counts-All'!$D86),"")</f>
        <v>3276</v>
      </c>
      <c r="AT86">
        <f>IF(SUMIFS('Historical_Input Data'!AW$3:AW$2194,'Historical_Input Data'!$B$3:$B$2194,'Historical_Monthly counts-All'!$C86,'Historical_Input Data'!$A$3:$A$2194,'Historical_Monthly counts-All'!$D86)&lt;&gt; 0,SUMIFS('Historical_Input Data'!AW$3:AW$2194,'Historical_Input Data'!$B$3:$B$2194,'Historical_Monthly counts-All'!$C86,'Historical_Input Data'!$A$3:$A$2194,'Historical_Monthly counts-All'!$D86),"")</f>
        <v>4826</v>
      </c>
      <c r="AU86">
        <f>IF(SUMIFS('Historical_Input Data'!AX$3:AX$2194,'Historical_Input Data'!$B$3:$B$2194,'Historical_Monthly counts-All'!$C86,'Historical_Input Data'!$A$3:$A$2194,'Historical_Monthly counts-All'!$D86)&lt;&gt; 0,SUMIFS('Historical_Input Data'!AX$3:AX$2194,'Historical_Input Data'!$B$3:$B$2194,'Historical_Monthly counts-All'!$C86,'Historical_Input Data'!$A$3:$A$2194,'Historical_Monthly counts-All'!$D86),"")</f>
        <v>4350</v>
      </c>
      <c r="AV86">
        <f>IF(SUMIFS('Historical_Input Data'!AY$3:AY$2194,'Historical_Input Data'!$B$3:$B$2194,'Historical_Monthly counts-All'!$C86,'Historical_Input Data'!$A$3:$A$2194,'Historical_Monthly counts-All'!$D86)&lt;&gt; 0,SUMIFS('Historical_Input Data'!AY$3:AY$2194,'Historical_Input Data'!$B$3:$B$2194,'Historical_Monthly counts-All'!$C86,'Historical_Input Data'!$A$3:$A$2194,'Historical_Monthly counts-All'!$D86),"")</f>
        <v>3906</v>
      </c>
      <c r="AW86">
        <f>IF(SUMIFS('Historical_Input Data'!AZ$3:AZ$2194,'Historical_Input Data'!$B$3:$B$2194,'Historical_Monthly counts-All'!$C86,'Historical_Input Data'!$A$3:$A$2194,'Historical_Monthly counts-All'!$D86)&lt;&gt; 0,SUMIFS('Historical_Input Data'!AZ$3:AZ$2194,'Historical_Input Data'!$B$3:$B$2194,'Historical_Monthly counts-All'!$C86,'Historical_Input Data'!$A$3:$A$2194,'Historical_Monthly counts-All'!$D86),"")</f>
        <v>7270</v>
      </c>
      <c r="AX86" t="str">
        <f>IF(SUMIFS('Historical_Input Data'!BA$3:BA$2194,'Historical_Input Data'!$B$3:$B$2194,'Historical_Monthly counts-All'!$C86,'Historical_Input Data'!$A$3:$A$2194,'Historical_Monthly counts-All'!$D86)&lt;&gt; 0,SUMIFS('Historical_Input Data'!BA$3:BA$2194,'Historical_Input Data'!$B$3:$B$2194,'Historical_Monthly counts-All'!$C86,'Historical_Input Data'!$A$3:$A$2194,'Historical_Monthly counts-All'!$D86),"")</f>
        <v/>
      </c>
      <c r="CC86" s="8">
        <v>43009</v>
      </c>
      <c r="CD86" s="198">
        <f t="shared" si="4"/>
        <v>35</v>
      </c>
      <c r="CE86">
        <f t="shared" si="5"/>
        <v>280894</v>
      </c>
    </row>
    <row r="87" spans="1:83">
      <c r="A87" t="str">
        <f t="shared" si="3"/>
        <v>November2017</v>
      </c>
      <c r="C87" t="s">
        <v>63</v>
      </c>
      <c r="D87">
        <v>2017</v>
      </c>
      <c r="E87" t="str">
        <f>IF(SUMIFS('Historical_Input Data'!H$3:H$2194,'Historical_Input Data'!$B$3:$B$2194,'Historical_Monthly counts-All'!$C87,'Historical_Input Data'!$A$3:$A$2194,'Historical_Monthly counts-All'!$D87)&lt;&gt; 0,SUMIFS('Historical_Input Data'!H$3:H$2194,'Historical_Input Data'!$B$3:$B$2194,'Historical_Monthly counts-All'!$C87,'Historical_Input Data'!$A$3:$A$2194,'Historical_Monthly counts-All'!$D87),"")</f>
        <v/>
      </c>
      <c r="F87">
        <f>IF(SUMIFS('Historical_Input Data'!I$3:I$2194,'Historical_Input Data'!$B$3:$B$2194,'Historical_Monthly counts-All'!$C87,'Historical_Input Data'!$A$3:$A$2194,'Historical_Monthly counts-All'!$D87)&lt;&gt; 0,SUMIFS('Historical_Input Data'!I$3:I$2194,'Historical_Input Data'!$B$3:$B$2194,'Historical_Monthly counts-All'!$C87,'Historical_Input Data'!$A$3:$A$2194,'Historical_Monthly counts-All'!$D87),"")</f>
        <v>10862</v>
      </c>
      <c r="G87">
        <f>IF(SUMIFS('Historical_Input Data'!J$3:J$2194,'Historical_Input Data'!$B$3:$B$2194,'Historical_Monthly counts-All'!$C87,'Historical_Input Data'!$A$3:$A$2194,'Historical_Monthly counts-All'!$D87)&lt;&gt; 0,SUMIFS('Historical_Input Data'!J$3:J$2194,'Historical_Input Data'!$B$3:$B$2194,'Historical_Monthly counts-All'!$C87,'Historical_Input Data'!$A$3:$A$2194,'Historical_Monthly counts-All'!$D87),"")</f>
        <v>7201</v>
      </c>
      <c r="H87">
        <f>IF(SUMIFS('Historical_Input Data'!K$3:K$2194,'Historical_Input Data'!$B$3:$B$2194,'Historical_Monthly counts-All'!$C87,'Historical_Input Data'!$A$3:$A$2194,'Historical_Monthly counts-All'!$D87)&lt;&gt; 0,SUMIFS('Historical_Input Data'!K$3:K$2194,'Historical_Input Data'!$B$3:$B$2194,'Historical_Monthly counts-All'!$C87,'Historical_Input Data'!$A$3:$A$2194,'Historical_Monthly counts-All'!$D87),"")</f>
        <v>10125</v>
      </c>
      <c r="I87">
        <f>IF(SUMIFS('Historical_Input Data'!L$3:L$2194,'Historical_Input Data'!$B$3:$B$2194,'Historical_Monthly counts-All'!$C87,'Historical_Input Data'!$A$3:$A$2194,'Historical_Monthly counts-All'!$D87)&lt;&gt; 0,SUMIFS('Historical_Input Data'!L$3:L$2194,'Historical_Input Data'!$B$3:$B$2194,'Historical_Monthly counts-All'!$C87,'Historical_Input Data'!$A$3:$A$2194,'Historical_Monthly counts-All'!$D87),"")</f>
        <v>11167</v>
      </c>
      <c r="J87">
        <f>IF(SUMIFS('Historical_Input Data'!M$3:M$2194,'Historical_Input Data'!$B$3:$B$2194,'Historical_Monthly counts-All'!$C87,'Historical_Input Data'!$A$3:$A$2194,'Historical_Monthly counts-All'!$D87)&lt;&gt; 0,SUMIFS('Historical_Input Data'!M$3:M$2194,'Historical_Input Data'!$B$3:$B$2194,'Historical_Monthly counts-All'!$C87,'Historical_Input Data'!$A$3:$A$2194,'Historical_Monthly counts-All'!$D87),"")</f>
        <v>3403</v>
      </c>
      <c r="K87" t="str">
        <f>IF(SUMIFS('Historical_Input Data'!N$3:N$2194,'Historical_Input Data'!$B$3:$B$2194,'Historical_Monthly counts-All'!$C87,'Historical_Input Data'!$A$3:$A$2194,'Historical_Monthly counts-All'!$D87)&lt;&gt; 0,SUMIFS('Historical_Input Data'!N$3:N$2194,'Historical_Input Data'!$B$3:$B$2194,'Historical_Monthly counts-All'!$C87,'Historical_Input Data'!$A$3:$A$2194,'Historical_Monthly counts-All'!$D87),"")</f>
        <v/>
      </c>
      <c r="L87">
        <f>IF(SUMIFS('Historical_Input Data'!O$3:O$2194,'Historical_Input Data'!$B$3:$B$2194,'Historical_Monthly counts-All'!$C87,'Historical_Input Data'!$A$3:$A$2194,'Historical_Monthly counts-All'!$D87)&lt;&gt; 0,SUMIFS('Historical_Input Data'!O$3:O$2194,'Historical_Input Data'!$B$3:$B$2194,'Historical_Monthly counts-All'!$C87,'Historical_Input Data'!$A$3:$A$2194,'Historical_Monthly counts-All'!$D87),"")</f>
        <v>719</v>
      </c>
      <c r="M87">
        <f>IF(SUMIFS('Historical_Input Data'!P$3:P$2194,'Historical_Input Data'!$B$3:$B$2194,'Historical_Monthly counts-All'!$C87,'Historical_Input Data'!$A$3:$A$2194,'Historical_Monthly counts-All'!$D87)&lt;&gt; 0,SUMIFS('Historical_Input Data'!P$3:P$2194,'Historical_Input Data'!$B$3:$B$2194,'Historical_Monthly counts-All'!$C87,'Historical_Input Data'!$A$3:$A$2194,'Historical_Monthly counts-All'!$D87),"")</f>
        <v>17561</v>
      </c>
      <c r="N87">
        <f>IF(SUMIFS('Historical_Input Data'!Q$3:Q$2194,'Historical_Input Data'!$B$3:$B$2194,'Historical_Monthly counts-All'!$C87,'Historical_Input Data'!$A$3:$A$2194,'Historical_Monthly counts-All'!$D87)&lt;&gt; 0,SUMIFS('Historical_Input Data'!Q$3:Q$2194,'Historical_Input Data'!$B$3:$B$2194,'Historical_Monthly counts-All'!$C87,'Historical_Input Data'!$A$3:$A$2194,'Historical_Monthly counts-All'!$D87),"")</f>
        <v>12495</v>
      </c>
      <c r="O87">
        <f>IF(SUMIFS('Historical_Input Data'!R$3:R$2194,'Historical_Input Data'!$B$3:$B$2194,'Historical_Monthly counts-All'!$C87,'Historical_Input Data'!$A$3:$A$2194,'Historical_Monthly counts-All'!$D87)&lt;&gt; 0,SUMIFS('Historical_Input Data'!R$3:R$2194,'Historical_Input Data'!$B$3:$B$2194,'Historical_Monthly counts-All'!$C87,'Historical_Input Data'!$A$3:$A$2194,'Historical_Monthly counts-All'!$D87),"")</f>
        <v>2560</v>
      </c>
      <c r="P87">
        <f>IF(SUMIFS('Historical_Input Data'!S$3:S$2194,'Historical_Input Data'!$B$3:$B$2194,'Historical_Monthly counts-All'!$C87,'Historical_Input Data'!$A$3:$A$2194,'Historical_Monthly counts-All'!$D87)&lt;&gt; 0,SUMIFS('Historical_Input Data'!S$3:S$2194,'Historical_Input Data'!$B$3:$B$2194,'Historical_Monthly counts-All'!$C87,'Historical_Input Data'!$A$3:$A$2194,'Historical_Monthly counts-All'!$D87),"")</f>
        <v>8034</v>
      </c>
      <c r="Q87">
        <f>IF(SUMIFS('Historical_Input Data'!T$3:T$2194,'Historical_Input Data'!$B$3:$B$2194,'Historical_Monthly counts-All'!$C87,'Historical_Input Data'!$A$3:$A$2194,'Historical_Monthly counts-All'!$D87)&lt;&gt; 0,SUMIFS('Historical_Input Data'!T$3:T$2194,'Historical_Input Data'!$B$3:$B$2194,'Historical_Monthly counts-All'!$C87,'Historical_Input Data'!$A$3:$A$2194,'Historical_Monthly counts-All'!$D87),"")</f>
        <v>2765</v>
      </c>
      <c r="R87">
        <f>IF(SUMIFS('Historical_Input Data'!U$3:U$2194,'Historical_Input Data'!$B$3:$B$2194,'Historical_Monthly counts-All'!$C87,'Historical_Input Data'!$A$3:$A$2194,'Historical_Monthly counts-All'!$D87)&lt;&gt; 0,SUMIFS('Historical_Input Data'!U$3:U$2194,'Historical_Input Data'!$B$3:$B$2194,'Historical_Monthly counts-All'!$C87,'Historical_Input Data'!$A$3:$A$2194,'Historical_Monthly counts-All'!$D87),"")</f>
        <v>1270</v>
      </c>
      <c r="S87">
        <f>IF(SUMIFS('Historical_Input Data'!V$3:V$2194,'Historical_Input Data'!$B$3:$B$2194,'Historical_Monthly counts-All'!$C87,'Historical_Input Data'!$A$3:$A$2194,'Historical_Monthly counts-All'!$D87)&lt;&gt; 0,SUMIFS('Historical_Input Data'!V$3:V$2194,'Historical_Input Data'!$B$3:$B$2194,'Historical_Monthly counts-All'!$C87,'Historical_Input Data'!$A$3:$A$2194,'Historical_Monthly counts-All'!$D87),"")</f>
        <v>5025</v>
      </c>
      <c r="T87">
        <f>IF(SUMIFS('Historical_Input Data'!W$3:W$2194,'Historical_Input Data'!$B$3:$B$2194,'Historical_Monthly counts-All'!$C87,'Historical_Input Data'!$A$3:$A$2194,'Historical_Monthly counts-All'!$D87)&lt;&gt; 0,SUMIFS('Historical_Input Data'!W$3:W$2194,'Historical_Input Data'!$B$3:$B$2194,'Historical_Monthly counts-All'!$C87,'Historical_Input Data'!$A$3:$A$2194,'Historical_Monthly counts-All'!$D87),"")</f>
        <v>16910</v>
      </c>
      <c r="U87">
        <f>IF(SUMIFS('Historical_Input Data'!X$3:X$2194,'Historical_Input Data'!$B$3:$B$2194,'Historical_Monthly counts-All'!$C87,'Historical_Input Data'!$A$3:$A$2194,'Historical_Monthly counts-All'!$D87)&lt;&gt; 0,SUMIFS('Historical_Input Data'!X$3:X$2194,'Historical_Input Data'!$B$3:$B$2194,'Historical_Monthly counts-All'!$C87,'Historical_Input Data'!$A$3:$A$2194,'Historical_Monthly counts-All'!$D87),"")</f>
        <v>4659</v>
      </c>
      <c r="V87" t="str">
        <f>IF(SUMIFS('Historical_Input Data'!Y$3:Y$2194,'Historical_Input Data'!$B$3:$B$2194,'Historical_Monthly counts-All'!$C87,'Historical_Input Data'!$A$3:$A$2194,'Historical_Monthly counts-All'!$D87)&lt;&gt; 0,SUMIFS('Historical_Input Data'!Y$3:Y$2194,'Historical_Input Data'!$B$3:$B$2194,'Historical_Monthly counts-All'!$C87,'Historical_Input Data'!$A$3:$A$2194,'Historical_Monthly counts-All'!$D87),"")</f>
        <v/>
      </c>
      <c r="W87">
        <f>IF(SUMIFS('Historical_Input Data'!Z$3:Z$2194,'Historical_Input Data'!$B$3:$B$2194,'Historical_Monthly counts-All'!$C87,'Historical_Input Data'!$A$3:$A$2194,'Historical_Monthly counts-All'!$D87)&lt;&gt; 0,SUMIFS('Historical_Input Data'!Z$3:Z$2194,'Historical_Input Data'!$B$3:$B$2194,'Historical_Monthly counts-All'!$C87,'Historical_Input Data'!$A$3:$A$2194,'Historical_Monthly counts-All'!$D87),"")</f>
        <v>13094</v>
      </c>
      <c r="X87">
        <f>IF(SUMIFS('Historical_Input Data'!AA$3:AA$2194,'Historical_Input Data'!$B$3:$B$2194,'Historical_Monthly counts-All'!$C87,'Historical_Input Data'!$A$3:$A$2194,'Historical_Monthly counts-All'!$D87)&lt;&gt; 0,SUMIFS('Historical_Input Data'!AA$3:AA$2194,'Historical_Input Data'!$B$3:$B$2194,'Historical_Monthly counts-All'!$C87,'Historical_Input Data'!$A$3:$A$2194,'Historical_Monthly counts-All'!$D87),"")</f>
        <v>214</v>
      </c>
      <c r="Y87">
        <f>IF(SUMIFS('Historical_Input Data'!AB$3:AB$2194,'Historical_Input Data'!$B$3:$B$2194,'Historical_Monthly counts-All'!$C87,'Historical_Input Data'!$A$3:$A$2194,'Historical_Monthly counts-All'!$D87)&lt;&gt; 0,SUMIFS('Historical_Input Data'!AB$3:AB$2194,'Historical_Input Data'!$B$3:$B$2194,'Historical_Monthly counts-All'!$C87,'Historical_Input Data'!$A$3:$A$2194,'Historical_Monthly counts-All'!$D87),"")</f>
        <v>16271</v>
      </c>
      <c r="Z87">
        <f>IF(SUMIFS('Historical_Input Data'!AC$3:AC$2194,'Historical_Input Data'!$B$3:$B$2194,'Historical_Monthly counts-All'!$C87,'Historical_Input Data'!$A$3:$A$2194,'Historical_Monthly counts-All'!$D87)&lt;&gt; 0,SUMIFS('Historical_Input Data'!AC$3:AC$2194,'Historical_Input Data'!$B$3:$B$2194,'Historical_Monthly counts-All'!$C87,'Historical_Input Data'!$A$3:$A$2194,'Historical_Monthly counts-All'!$D87),"")</f>
        <v>13194</v>
      </c>
      <c r="AA87">
        <f>IF(SUMIFS('Historical_Input Data'!AD$3:AD$2194,'Historical_Input Data'!$B$3:$B$2194,'Historical_Monthly counts-All'!$C87,'Historical_Input Data'!$A$3:$A$2194,'Historical_Monthly counts-All'!$D87)&lt;&gt; 0,SUMIFS('Historical_Input Data'!AD$3:AD$2194,'Historical_Input Data'!$B$3:$B$2194,'Historical_Monthly counts-All'!$C87,'Historical_Input Data'!$A$3:$A$2194,'Historical_Monthly counts-All'!$D87),"")</f>
        <v>1026</v>
      </c>
      <c r="AB87">
        <f>IF(SUMIFS('Historical_Input Data'!AE$3:AE$2194,'Historical_Input Data'!$B$3:$B$2194,'Historical_Monthly counts-All'!$C87,'Historical_Input Data'!$A$3:$A$2194,'Historical_Monthly counts-All'!$D87)&lt;&gt; 0,SUMIFS('Historical_Input Data'!AE$3:AE$2194,'Historical_Input Data'!$B$3:$B$2194,'Historical_Monthly counts-All'!$C87,'Historical_Input Data'!$A$3:$A$2194,'Historical_Monthly counts-All'!$D87),"")</f>
        <v>14986</v>
      </c>
      <c r="AC87">
        <f>IF(SUMIFS('Historical_Input Data'!AF$3:AF$2194,'Historical_Input Data'!$B$3:$B$2194,'Historical_Monthly counts-All'!$C87,'Historical_Input Data'!$A$3:$A$2194,'Historical_Monthly counts-All'!$D87)&lt;&gt; 0,SUMIFS('Historical_Input Data'!AF$3:AF$2194,'Historical_Input Data'!$B$3:$B$2194,'Historical_Monthly counts-All'!$C87,'Historical_Input Data'!$A$3:$A$2194,'Historical_Monthly counts-All'!$D87),"")</f>
        <v>28158</v>
      </c>
      <c r="AD87">
        <f>IF(SUMIFS('Historical_Input Data'!AG$3:AG$2194,'Historical_Input Data'!$B$3:$B$2194,'Historical_Monthly counts-All'!$C87,'Historical_Input Data'!$A$3:$A$2194,'Historical_Monthly counts-All'!$D87)&lt;&gt; 0,SUMIFS('Historical_Input Data'!AG$3:AG$2194,'Historical_Input Data'!$B$3:$B$2194,'Historical_Monthly counts-All'!$C87,'Historical_Input Data'!$A$3:$A$2194,'Historical_Monthly counts-All'!$D87),"")</f>
        <v>20869</v>
      </c>
      <c r="AE87" t="str">
        <f>IF(SUMIFS('Historical_Input Data'!AH$3:AH$2194,'Historical_Input Data'!$B$3:$B$2194,'Historical_Monthly counts-All'!$C87,'Historical_Input Data'!$A$3:$A$2194,'Historical_Monthly counts-All'!$D87)&lt;&gt; 0,SUMIFS('Historical_Input Data'!AH$3:AH$2194,'Historical_Input Data'!$B$3:$B$2194,'Historical_Monthly counts-All'!$C87,'Historical_Input Data'!$A$3:$A$2194,'Historical_Monthly counts-All'!$D87),"")</f>
        <v/>
      </c>
      <c r="AF87">
        <f>IF(SUMIFS('Historical_Input Data'!AI$3:AI$2194,'Historical_Input Data'!$B$3:$B$2194,'Historical_Monthly counts-All'!$C87,'Historical_Input Data'!$A$3:$A$2194,'Historical_Monthly counts-All'!$D87)&lt;&gt; 0,SUMIFS('Historical_Input Data'!AI$3:AI$2194,'Historical_Input Data'!$B$3:$B$2194,'Historical_Monthly counts-All'!$C87,'Historical_Input Data'!$A$3:$A$2194,'Historical_Monthly counts-All'!$D87),"")</f>
        <v>9013</v>
      </c>
      <c r="AG87">
        <f>IF(SUMIFS('Historical_Input Data'!AJ$3:AJ$2194,'Historical_Input Data'!$B$3:$B$2194,'Historical_Monthly counts-All'!$C87,'Historical_Input Data'!$A$3:$A$2194,'Historical_Monthly counts-All'!$D87)&lt;&gt; 0,SUMIFS('Historical_Input Data'!AJ$3:AJ$2194,'Historical_Input Data'!$B$3:$B$2194,'Historical_Monthly counts-All'!$C87,'Historical_Input Data'!$A$3:$A$2194,'Historical_Monthly counts-All'!$D87),"")</f>
        <v>805</v>
      </c>
      <c r="AH87">
        <f>IF(SUMIFS('Historical_Input Data'!AK$3:AK$2194,'Historical_Input Data'!$B$3:$B$2194,'Historical_Monthly counts-All'!$C87,'Historical_Input Data'!$A$3:$A$2194,'Historical_Monthly counts-All'!$D87)&lt;&gt; 0,SUMIFS('Historical_Input Data'!AK$3:AK$2194,'Historical_Input Data'!$B$3:$B$2194,'Historical_Monthly counts-All'!$C87,'Historical_Input Data'!$A$3:$A$2194,'Historical_Monthly counts-All'!$D87),"")</f>
        <v>40256</v>
      </c>
      <c r="AI87">
        <f>IF(SUMIFS('Historical_Input Data'!AL$3:AL$2194,'Historical_Input Data'!$B$3:$B$2194,'Historical_Monthly counts-All'!$C87,'Historical_Input Data'!$A$3:$A$2194,'Historical_Monthly counts-All'!$D87)&lt;&gt; 0,SUMIFS('Historical_Input Data'!AL$3:AL$2194,'Historical_Input Data'!$B$3:$B$2194,'Historical_Monthly counts-All'!$C87,'Historical_Input Data'!$A$3:$A$2194,'Historical_Monthly counts-All'!$D87),"")</f>
        <v>31124</v>
      </c>
      <c r="AJ87">
        <f>IF(SUMIFS('Historical_Input Data'!AM$3:AM$2194,'Historical_Input Data'!$B$3:$B$2194,'Historical_Monthly counts-All'!$C87,'Historical_Input Data'!$A$3:$A$2194,'Historical_Monthly counts-All'!$D87)&lt;&gt; 0,SUMIFS('Historical_Input Data'!AM$3:AM$2194,'Historical_Input Data'!$B$3:$B$2194,'Historical_Monthly counts-All'!$C87,'Historical_Input Data'!$A$3:$A$2194,'Historical_Monthly counts-All'!$D87),"")</f>
        <v>116</v>
      </c>
      <c r="AK87" t="str">
        <f>IF(SUMIFS('Historical_Input Data'!AN$3:AN$2194,'Historical_Input Data'!$B$3:$B$2194,'Historical_Monthly counts-All'!$C87,'Historical_Input Data'!$A$3:$A$2194,'Historical_Monthly counts-All'!$D87)&lt;&gt; 0,SUMIFS('Historical_Input Data'!AN$3:AN$2194,'Historical_Input Data'!$B$3:$B$2194,'Historical_Monthly counts-All'!$C87,'Historical_Input Data'!$A$3:$A$2194,'Historical_Monthly counts-All'!$D87),"")</f>
        <v/>
      </c>
      <c r="AL87">
        <f>IF(SUMIFS('Historical_Input Data'!AO$3:AO$2194,'Historical_Input Data'!$B$3:$B$2194,'Historical_Monthly counts-All'!$C87,'Historical_Input Data'!$A$3:$A$2194,'Historical_Monthly counts-All'!$D87)&lt;&gt; 0,SUMIFS('Historical_Input Data'!AO$3:AO$2194,'Historical_Input Data'!$B$3:$B$2194,'Historical_Monthly counts-All'!$C87,'Historical_Input Data'!$A$3:$A$2194,'Historical_Monthly counts-All'!$D87),"")</f>
        <v>6655</v>
      </c>
      <c r="AM87" t="str">
        <f>IF(SUMIFS('Historical_Input Data'!AP$3:AP$2194,'Historical_Input Data'!$B$3:$B$2194,'Historical_Monthly counts-All'!$C87,'Historical_Input Data'!$A$3:$A$2194,'Historical_Monthly counts-All'!$D87)&lt;&gt; 0,SUMIFS('Historical_Input Data'!AP$3:AP$2194,'Historical_Input Data'!$B$3:$B$2194,'Historical_Monthly counts-All'!$C87,'Historical_Input Data'!$A$3:$A$2194,'Historical_Monthly counts-All'!$D87),"")</f>
        <v/>
      </c>
      <c r="AN87">
        <f>IF(SUMIFS('Historical_Input Data'!AQ$3:AQ$2194,'Historical_Input Data'!$B$3:$B$2194,'Historical_Monthly counts-All'!$C87,'Historical_Input Data'!$A$3:$A$2194,'Historical_Monthly counts-All'!$D87)&lt;&gt; 0,SUMIFS('Historical_Input Data'!AQ$3:AQ$2194,'Historical_Input Data'!$B$3:$B$2194,'Historical_Monthly counts-All'!$C87,'Historical_Input Data'!$A$3:$A$2194,'Historical_Monthly counts-All'!$D87),"")</f>
        <v>5804</v>
      </c>
      <c r="AO87">
        <f>IF(SUMIFS('Historical_Input Data'!AR$3:AR$2194,'Historical_Input Data'!$B$3:$B$2194,'Historical_Monthly counts-All'!$C87,'Historical_Input Data'!$A$3:$A$2194,'Historical_Monthly counts-All'!$D87)&lt;&gt; 0,SUMIFS('Historical_Input Data'!AR$3:AR$2194,'Historical_Input Data'!$B$3:$B$2194,'Historical_Monthly counts-All'!$C87,'Historical_Input Data'!$A$3:$A$2194,'Historical_Monthly counts-All'!$D87),"")</f>
        <v>12504</v>
      </c>
      <c r="AP87">
        <f>IF(SUMIFS('Historical_Input Data'!AS$3:AS$2194,'Historical_Input Data'!$B$3:$B$2194,'Historical_Monthly counts-All'!$C87,'Historical_Input Data'!$A$3:$A$2194,'Historical_Monthly counts-All'!$D87)&lt;&gt; 0,SUMIFS('Historical_Input Data'!AS$3:AS$2194,'Historical_Input Data'!$B$3:$B$2194,'Historical_Monthly counts-All'!$C87,'Historical_Input Data'!$A$3:$A$2194,'Historical_Monthly counts-All'!$D87),"")</f>
        <v>44171</v>
      </c>
      <c r="AQ87" t="str">
        <f>IF(SUMIFS('Historical_Input Data'!AT$3:AT$2194,'Historical_Input Data'!$B$3:$B$2194,'Historical_Monthly counts-All'!$C87,'Historical_Input Data'!$A$3:$A$2194,'Historical_Monthly counts-All'!$D87)&lt;&gt; 0,SUMIFS('Historical_Input Data'!AT$3:AT$2194,'Historical_Input Data'!$B$3:$B$2194,'Historical_Monthly counts-All'!$C87,'Historical_Input Data'!$A$3:$A$2194,'Historical_Monthly counts-All'!$D87),"")</f>
        <v/>
      </c>
      <c r="AR87">
        <f>IF(SUMIFS('Historical_Input Data'!AU$3:AU$2194,'Historical_Input Data'!$B$3:$B$2194,'Historical_Monthly counts-All'!$C87,'Historical_Input Data'!$A$3:$A$2194,'Historical_Monthly counts-All'!$D87)&lt;&gt; 0,SUMIFS('Historical_Input Data'!AU$3:AU$2194,'Historical_Input Data'!$B$3:$B$2194,'Historical_Monthly counts-All'!$C87,'Historical_Input Data'!$A$3:$A$2194,'Historical_Monthly counts-All'!$D87),"")</f>
        <v>23614</v>
      </c>
      <c r="AS87">
        <f>IF(SUMIFS('Historical_Input Data'!AV$3:AV$2194,'Historical_Input Data'!$B$3:$B$2194,'Historical_Monthly counts-All'!$C87,'Historical_Input Data'!$A$3:$A$2194,'Historical_Monthly counts-All'!$D87)&lt;&gt; 0,SUMIFS('Historical_Input Data'!AV$3:AV$2194,'Historical_Input Data'!$B$3:$B$2194,'Historical_Monthly counts-All'!$C87,'Historical_Input Data'!$A$3:$A$2194,'Historical_Monthly counts-All'!$D87),"")</f>
        <v>3684</v>
      </c>
      <c r="AT87">
        <f>IF(SUMIFS('Historical_Input Data'!AW$3:AW$2194,'Historical_Input Data'!$B$3:$B$2194,'Historical_Monthly counts-All'!$C87,'Historical_Input Data'!$A$3:$A$2194,'Historical_Monthly counts-All'!$D87)&lt;&gt; 0,SUMIFS('Historical_Input Data'!AW$3:AW$2194,'Historical_Input Data'!$B$3:$B$2194,'Historical_Monthly counts-All'!$C87,'Historical_Input Data'!$A$3:$A$2194,'Historical_Monthly counts-All'!$D87),"")</f>
        <v>5243</v>
      </c>
      <c r="AU87">
        <f>IF(SUMIFS('Historical_Input Data'!AX$3:AX$2194,'Historical_Input Data'!$B$3:$B$2194,'Historical_Monthly counts-All'!$C87,'Historical_Input Data'!$A$3:$A$2194,'Historical_Monthly counts-All'!$D87)&lt;&gt; 0,SUMIFS('Historical_Input Data'!AX$3:AX$2194,'Historical_Input Data'!$B$3:$B$2194,'Historical_Monthly counts-All'!$C87,'Historical_Input Data'!$A$3:$A$2194,'Historical_Monthly counts-All'!$D87),"")</f>
        <v>5077</v>
      </c>
      <c r="AV87">
        <f>IF(SUMIFS('Historical_Input Data'!AY$3:AY$2194,'Historical_Input Data'!$B$3:$B$2194,'Historical_Monthly counts-All'!$C87,'Historical_Input Data'!$A$3:$A$2194,'Historical_Monthly counts-All'!$D87)&lt;&gt; 0,SUMIFS('Historical_Input Data'!AY$3:AY$2194,'Historical_Input Data'!$B$3:$B$2194,'Historical_Monthly counts-All'!$C87,'Historical_Input Data'!$A$3:$A$2194,'Historical_Monthly counts-All'!$D87),"")</f>
        <v>4313</v>
      </c>
      <c r="AW87">
        <f>IF(SUMIFS('Historical_Input Data'!AZ$3:AZ$2194,'Historical_Input Data'!$B$3:$B$2194,'Historical_Monthly counts-All'!$C87,'Historical_Input Data'!$A$3:$A$2194,'Historical_Monthly counts-All'!$D87)&lt;&gt; 0,SUMIFS('Historical_Input Data'!AZ$3:AZ$2194,'Historical_Input Data'!$B$3:$B$2194,'Historical_Monthly counts-All'!$C87,'Historical_Input Data'!$A$3:$A$2194,'Historical_Monthly counts-All'!$D87),"")</f>
        <v>7570</v>
      </c>
      <c r="AX87" t="str">
        <f>IF(SUMIFS('Historical_Input Data'!BA$3:BA$2194,'Historical_Input Data'!$B$3:$B$2194,'Historical_Monthly counts-All'!$C87,'Historical_Input Data'!$A$3:$A$2194,'Historical_Monthly counts-All'!$D87)&lt;&gt; 0,SUMIFS('Historical_Input Data'!BA$3:BA$2194,'Historical_Input Data'!$B$3:$B$2194,'Historical_Monthly counts-All'!$C87,'Historical_Input Data'!$A$3:$A$2194,'Historical_Monthly counts-All'!$D87),"")</f>
        <v/>
      </c>
      <c r="CC87" s="8">
        <v>43040</v>
      </c>
      <c r="CD87" s="198">
        <f t="shared" si="4"/>
        <v>38</v>
      </c>
      <c r="CE87">
        <f t="shared" si="5"/>
        <v>332900</v>
      </c>
    </row>
    <row r="88" spans="1:83">
      <c r="A88" t="str">
        <f t="shared" si="3"/>
        <v>December2017</v>
      </c>
      <c r="C88" t="s">
        <v>50</v>
      </c>
      <c r="D88">
        <v>2017</v>
      </c>
      <c r="E88" t="str">
        <f>IF(SUMIFS('Historical_Input Data'!H$3:H$2194,'Historical_Input Data'!$B$3:$B$2194,'Historical_Monthly counts-All'!$C88,'Historical_Input Data'!$A$3:$A$2194,'Historical_Monthly counts-All'!$D88)&lt;&gt; 0,SUMIFS('Historical_Input Data'!H$3:H$2194,'Historical_Input Data'!$B$3:$B$2194,'Historical_Monthly counts-All'!$C88,'Historical_Input Data'!$A$3:$A$2194,'Historical_Monthly counts-All'!$D88),"")</f>
        <v/>
      </c>
      <c r="F88">
        <f>IF(SUMIFS('Historical_Input Data'!I$3:I$2194,'Historical_Input Data'!$B$3:$B$2194,'Historical_Monthly counts-All'!$C88,'Historical_Input Data'!$A$3:$A$2194,'Historical_Monthly counts-All'!$D88)&lt;&gt; 0,SUMIFS('Historical_Input Data'!I$3:I$2194,'Historical_Input Data'!$B$3:$B$2194,'Historical_Monthly counts-All'!$C88,'Historical_Input Data'!$A$3:$A$2194,'Historical_Monthly counts-All'!$D88),"")</f>
        <v>10216</v>
      </c>
      <c r="G88">
        <f>IF(SUMIFS('Historical_Input Data'!J$3:J$2194,'Historical_Input Data'!$B$3:$B$2194,'Historical_Monthly counts-All'!$C88,'Historical_Input Data'!$A$3:$A$2194,'Historical_Monthly counts-All'!$D88)&lt;&gt; 0,SUMIFS('Historical_Input Data'!J$3:J$2194,'Historical_Input Data'!$B$3:$B$2194,'Historical_Monthly counts-All'!$C88,'Historical_Input Data'!$A$3:$A$2194,'Historical_Monthly counts-All'!$D88),"")</f>
        <v>5999</v>
      </c>
      <c r="H88">
        <f>IF(SUMIFS('Historical_Input Data'!K$3:K$2194,'Historical_Input Data'!$B$3:$B$2194,'Historical_Monthly counts-All'!$C88,'Historical_Input Data'!$A$3:$A$2194,'Historical_Monthly counts-All'!$D88)&lt;&gt; 0,SUMIFS('Historical_Input Data'!K$3:K$2194,'Historical_Input Data'!$B$3:$B$2194,'Historical_Monthly counts-All'!$C88,'Historical_Input Data'!$A$3:$A$2194,'Historical_Monthly counts-All'!$D88),"")</f>
        <v>10472</v>
      </c>
      <c r="I88">
        <f>IF(SUMIFS('Historical_Input Data'!L$3:L$2194,'Historical_Input Data'!$B$3:$B$2194,'Historical_Monthly counts-All'!$C88,'Historical_Input Data'!$A$3:$A$2194,'Historical_Monthly counts-All'!$D88)&lt;&gt; 0,SUMIFS('Historical_Input Data'!L$3:L$2194,'Historical_Input Data'!$B$3:$B$2194,'Historical_Monthly counts-All'!$C88,'Historical_Input Data'!$A$3:$A$2194,'Historical_Monthly counts-All'!$D88),"")</f>
        <v>8868</v>
      </c>
      <c r="J88">
        <f>IF(SUMIFS('Historical_Input Data'!M$3:M$2194,'Historical_Input Data'!$B$3:$B$2194,'Historical_Monthly counts-All'!$C88,'Historical_Input Data'!$A$3:$A$2194,'Historical_Monthly counts-All'!$D88)&lt;&gt; 0,SUMIFS('Historical_Input Data'!M$3:M$2194,'Historical_Input Data'!$B$3:$B$2194,'Historical_Monthly counts-All'!$C88,'Historical_Input Data'!$A$3:$A$2194,'Historical_Monthly counts-All'!$D88),"")</f>
        <v>3389</v>
      </c>
      <c r="K88" t="str">
        <f>IF(SUMIFS('Historical_Input Data'!N$3:N$2194,'Historical_Input Data'!$B$3:$B$2194,'Historical_Monthly counts-All'!$C88,'Historical_Input Data'!$A$3:$A$2194,'Historical_Monthly counts-All'!$D88)&lt;&gt; 0,SUMIFS('Historical_Input Data'!N$3:N$2194,'Historical_Input Data'!$B$3:$B$2194,'Historical_Monthly counts-All'!$C88,'Historical_Input Data'!$A$3:$A$2194,'Historical_Monthly counts-All'!$D88),"")</f>
        <v/>
      </c>
      <c r="L88">
        <f>IF(SUMIFS('Historical_Input Data'!O$3:O$2194,'Historical_Input Data'!$B$3:$B$2194,'Historical_Monthly counts-All'!$C88,'Historical_Input Data'!$A$3:$A$2194,'Historical_Monthly counts-All'!$D88)&lt;&gt; 0,SUMIFS('Historical_Input Data'!O$3:O$2194,'Historical_Input Data'!$B$3:$B$2194,'Historical_Monthly counts-All'!$C88,'Historical_Input Data'!$A$3:$A$2194,'Historical_Monthly counts-All'!$D88),"")</f>
        <v>649</v>
      </c>
      <c r="M88">
        <f>IF(SUMIFS('Historical_Input Data'!P$3:P$2194,'Historical_Input Data'!$B$3:$B$2194,'Historical_Monthly counts-All'!$C88,'Historical_Input Data'!$A$3:$A$2194,'Historical_Monthly counts-All'!$D88)&lt;&gt; 0,SUMIFS('Historical_Input Data'!P$3:P$2194,'Historical_Input Data'!$B$3:$B$2194,'Historical_Monthly counts-All'!$C88,'Historical_Input Data'!$A$3:$A$2194,'Historical_Monthly counts-All'!$D88),"")</f>
        <v>14447</v>
      </c>
      <c r="N88">
        <f>IF(SUMIFS('Historical_Input Data'!Q$3:Q$2194,'Historical_Input Data'!$B$3:$B$2194,'Historical_Monthly counts-All'!$C88,'Historical_Input Data'!$A$3:$A$2194,'Historical_Monthly counts-All'!$D88)&lt;&gt; 0,SUMIFS('Historical_Input Data'!Q$3:Q$2194,'Historical_Input Data'!$B$3:$B$2194,'Historical_Monthly counts-All'!$C88,'Historical_Input Data'!$A$3:$A$2194,'Historical_Monthly counts-All'!$D88),"")</f>
        <v>10966</v>
      </c>
      <c r="O88">
        <f>IF(SUMIFS('Historical_Input Data'!R$3:R$2194,'Historical_Input Data'!$B$3:$B$2194,'Historical_Monthly counts-All'!$C88,'Historical_Input Data'!$A$3:$A$2194,'Historical_Monthly counts-All'!$D88)&lt;&gt; 0,SUMIFS('Historical_Input Data'!R$3:R$2194,'Historical_Input Data'!$B$3:$B$2194,'Historical_Monthly counts-All'!$C88,'Historical_Input Data'!$A$3:$A$2194,'Historical_Monthly counts-All'!$D88),"")</f>
        <v>1948</v>
      </c>
      <c r="P88">
        <f>IF(SUMIFS('Historical_Input Data'!S$3:S$2194,'Historical_Input Data'!$B$3:$B$2194,'Historical_Monthly counts-All'!$C88,'Historical_Input Data'!$A$3:$A$2194,'Historical_Monthly counts-All'!$D88)&lt;&gt; 0,SUMIFS('Historical_Input Data'!S$3:S$2194,'Historical_Input Data'!$B$3:$B$2194,'Historical_Monthly counts-All'!$C88,'Historical_Input Data'!$A$3:$A$2194,'Historical_Monthly counts-All'!$D88),"")</f>
        <v>7652</v>
      </c>
      <c r="Q88">
        <f>IF(SUMIFS('Historical_Input Data'!T$3:T$2194,'Historical_Input Data'!$B$3:$B$2194,'Historical_Monthly counts-All'!$C88,'Historical_Input Data'!$A$3:$A$2194,'Historical_Monthly counts-All'!$D88)&lt;&gt; 0,SUMIFS('Historical_Input Data'!T$3:T$2194,'Historical_Input Data'!$B$3:$B$2194,'Historical_Monthly counts-All'!$C88,'Historical_Input Data'!$A$3:$A$2194,'Historical_Monthly counts-All'!$D88),"")</f>
        <v>2757</v>
      </c>
      <c r="R88">
        <f>IF(SUMIFS('Historical_Input Data'!U$3:U$2194,'Historical_Input Data'!$B$3:$B$2194,'Historical_Monthly counts-All'!$C88,'Historical_Input Data'!$A$3:$A$2194,'Historical_Monthly counts-All'!$D88)&lt;&gt; 0,SUMIFS('Historical_Input Data'!U$3:U$2194,'Historical_Input Data'!$B$3:$B$2194,'Historical_Monthly counts-All'!$C88,'Historical_Input Data'!$A$3:$A$2194,'Historical_Monthly counts-All'!$D88),"")</f>
        <v>1223</v>
      </c>
      <c r="S88">
        <f>IF(SUMIFS('Historical_Input Data'!V$3:V$2194,'Historical_Input Data'!$B$3:$B$2194,'Historical_Monthly counts-All'!$C88,'Historical_Input Data'!$A$3:$A$2194,'Historical_Monthly counts-All'!$D88)&lt;&gt; 0,SUMIFS('Historical_Input Data'!V$3:V$2194,'Historical_Input Data'!$B$3:$B$2194,'Historical_Monthly counts-All'!$C88,'Historical_Input Data'!$A$3:$A$2194,'Historical_Monthly counts-All'!$D88),"")</f>
        <v>4330</v>
      </c>
      <c r="T88" s="19">
        <f>IF(SUMIFS('Historical_Input Data'!W$3:W$2194,'Historical_Input Data'!$B$3:$B$2194,'Historical_Monthly counts-All'!$C88,'Historical_Input Data'!$A$3:$A$2194,'Historical_Monthly counts-All'!$D88)&lt;&gt; 0,SUMIFS('Historical_Input Data'!W$3:W$2194,'Historical_Input Data'!$B$3:$B$2194,'Historical_Monthly counts-All'!$C88,'Historical_Input Data'!$A$3:$A$2194,'Historical_Monthly counts-All'!$D88),"")</f>
        <v>15506</v>
      </c>
      <c r="U88">
        <f>IF(SUMIFS('Historical_Input Data'!X$3:X$2194,'Historical_Input Data'!$B$3:$B$2194,'Historical_Monthly counts-All'!$C88,'Historical_Input Data'!$A$3:$A$2194,'Historical_Monthly counts-All'!$D88)&lt;&gt; 0,SUMIFS('Historical_Input Data'!X$3:X$2194,'Historical_Input Data'!$B$3:$B$2194,'Historical_Monthly counts-All'!$C88,'Historical_Input Data'!$A$3:$A$2194,'Historical_Monthly counts-All'!$D88),"")</f>
        <v>5240</v>
      </c>
      <c r="V88" t="str">
        <f>IF(SUMIFS('Historical_Input Data'!Y$3:Y$2194,'Historical_Input Data'!$B$3:$B$2194,'Historical_Monthly counts-All'!$C88,'Historical_Input Data'!$A$3:$A$2194,'Historical_Monthly counts-All'!$D88)&lt;&gt; 0,SUMIFS('Historical_Input Data'!Y$3:Y$2194,'Historical_Input Data'!$B$3:$B$2194,'Historical_Monthly counts-All'!$C88,'Historical_Input Data'!$A$3:$A$2194,'Historical_Monthly counts-All'!$D88),"")</f>
        <v/>
      </c>
      <c r="W88">
        <f>IF(SUMIFS('Historical_Input Data'!Z$3:Z$2194,'Historical_Input Data'!$B$3:$B$2194,'Historical_Monthly counts-All'!$C88,'Historical_Input Data'!$A$3:$A$2194,'Historical_Monthly counts-All'!$D88)&lt;&gt; 0,SUMIFS('Historical_Input Data'!Z$3:Z$2194,'Historical_Input Data'!$B$3:$B$2194,'Historical_Monthly counts-All'!$C88,'Historical_Input Data'!$A$3:$A$2194,'Historical_Monthly counts-All'!$D88),"")</f>
        <v>12064</v>
      </c>
      <c r="X88">
        <f>IF(SUMIFS('Historical_Input Data'!AA$3:AA$2194,'Historical_Input Data'!$B$3:$B$2194,'Historical_Monthly counts-All'!$C88,'Historical_Input Data'!$A$3:$A$2194,'Historical_Monthly counts-All'!$D88)&lt;&gt; 0,SUMIFS('Historical_Input Data'!AA$3:AA$2194,'Historical_Input Data'!$B$3:$B$2194,'Historical_Monthly counts-All'!$C88,'Historical_Input Data'!$A$3:$A$2194,'Historical_Monthly counts-All'!$D88),"")</f>
        <v>1144</v>
      </c>
      <c r="Y88">
        <f>IF(SUMIFS('Historical_Input Data'!AB$3:AB$2194,'Historical_Input Data'!$B$3:$B$2194,'Historical_Monthly counts-All'!$C88,'Historical_Input Data'!$A$3:$A$2194,'Historical_Monthly counts-All'!$D88)&lt;&gt; 0,SUMIFS('Historical_Input Data'!AB$3:AB$2194,'Historical_Input Data'!$B$3:$B$2194,'Historical_Monthly counts-All'!$C88,'Historical_Input Data'!$A$3:$A$2194,'Historical_Monthly counts-All'!$D88),"")</f>
        <v>15565</v>
      </c>
      <c r="Z88">
        <f>IF(SUMIFS('Historical_Input Data'!AC$3:AC$2194,'Historical_Input Data'!$B$3:$B$2194,'Historical_Monthly counts-All'!$C88,'Historical_Input Data'!$A$3:$A$2194,'Historical_Monthly counts-All'!$D88)&lt;&gt; 0,SUMIFS('Historical_Input Data'!AC$3:AC$2194,'Historical_Input Data'!$B$3:$B$2194,'Historical_Monthly counts-All'!$C88,'Historical_Input Data'!$A$3:$A$2194,'Historical_Monthly counts-All'!$D88),"")</f>
        <v>13304</v>
      </c>
      <c r="AA88">
        <f>IF(SUMIFS('Historical_Input Data'!AD$3:AD$2194,'Historical_Input Data'!$B$3:$B$2194,'Historical_Monthly counts-All'!$C88,'Historical_Input Data'!$A$3:$A$2194,'Historical_Monthly counts-All'!$D88)&lt;&gt; 0,SUMIFS('Historical_Input Data'!AD$3:AD$2194,'Historical_Input Data'!$B$3:$B$2194,'Historical_Monthly counts-All'!$C88,'Historical_Input Data'!$A$3:$A$2194,'Historical_Monthly counts-All'!$D88),"")</f>
        <v>1501</v>
      </c>
      <c r="AB88">
        <f>IF(SUMIFS('Historical_Input Data'!AE$3:AE$2194,'Historical_Input Data'!$B$3:$B$2194,'Historical_Monthly counts-All'!$C88,'Historical_Input Data'!$A$3:$A$2194,'Historical_Monthly counts-All'!$D88)&lt;&gt; 0,SUMIFS('Historical_Input Data'!AE$3:AE$2194,'Historical_Input Data'!$B$3:$B$2194,'Historical_Monthly counts-All'!$C88,'Historical_Input Data'!$A$3:$A$2194,'Historical_Monthly counts-All'!$D88),"")</f>
        <v>13246</v>
      </c>
      <c r="AC88">
        <f>IF(SUMIFS('Historical_Input Data'!AF$3:AF$2194,'Historical_Input Data'!$B$3:$B$2194,'Historical_Monthly counts-All'!$C88,'Historical_Input Data'!$A$3:$A$2194,'Historical_Monthly counts-All'!$D88)&lt;&gt; 0,SUMIFS('Historical_Input Data'!AF$3:AF$2194,'Historical_Input Data'!$B$3:$B$2194,'Historical_Monthly counts-All'!$C88,'Historical_Input Data'!$A$3:$A$2194,'Historical_Monthly counts-All'!$D88),"")</f>
        <v>24008</v>
      </c>
      <c r="AD88">
        <f>IF(SUMIFS('Historical_Input Data'!AG$3:AG$2194,'Historical_Input Data'!$B$3:$B$2194,'Historical_Monthly counts-All'!$C88,'Historical_Input Data'!$A$3:$A$2194,'Historical_Monthly counts-All'!$D88)&lt;&gt; 0,SUMIFS('Historical_Input Data'!AG$3:AG$2194,'Historical_Input Data'!$B$3:$B$2194,'Historical_Monthly counts-All'!$C88,'Historical_Input Data'!$A$3:$A$2194,'Historical_Monthly counts-All'!$D88),"")</f>
        <v>20413</v>
      </c>
      <c r="AE88">
        <f>IF(SUMIFS('Historical_Input Data'!AH$3:AH$2194,'Historical_Input Data'!$B$3:$B$2194,'Historical_Monthly counts-All'!$C88,'Historical_Input Data'!$A$3:$A$2194,'Historical_Monthly counts-All'!$D88)&lt;&gt; 0,SUMIFS('Historical_Input Data'!AH$3:AH$2194,'Historical_Input Data'!$B$3:$B$2194,'Historical_Monthly counts-All'!$C88,'Historical_Input Data'!$A$3:$A$2194,'Historical_Monthly counts-All'!$D88),"")</f>
        <v>6086</v>
      </c>
      <c r="AF88">
        <f>IF(SUMIFS('Historical_Input Data'!AI$3:AI$2194,'Historical_Input Data'!$B$3:$B$2194,'Historical_Monthly counts-All'!$C88,'Historical_Input Data'!$A$3:$A$2194,'Historical_Monthly counts-All'!$D88)&lt;&gt; 0,SUMIFS('Historical_Input Data'!AI$3:AI$2194,'Historical_Input Data'!$B$3:$B$2194,'Historical_Monthly counts-All'!$C88,'Historical_Input Data'!$A$3:$A$2194,'Historical_Monthly counts-All'!$D88),"")</f>
        <v>9526</v>
      </c>
      <c r="AG88">
        <f>IF(SUMIFS('Historical_Input Data'!AJ$3:AJ$2194,'Historical_Input Data'!$B$3:$B$2194,'Historical_Monthly counts-All'!$C88,'Historical_Input Data'!$A$3:$A$2194,'Historical_Monthly counts-All'!$D88)&lt;&gt; 0,SUMIFS('Historical_Input Data'!AJ$3:AJ$2194,'Historical_Input Data'!$B$3:$B$2194,'Historical_Monthly counts-All'!$C88,'Historical_Input Data'!$A$3:$A$2194,'Historical_Monthly counts-All'!$D88),"")</f>
        <v>1584</v>
      </c>
      <c r="AH88">
        <f>IF(SUMIFS('Historical_Input Data'!AK$3:AK$2194,'Historical_Input Data'!$B$3:$B$2194,'Historical_Monthly counts-All'!$C88,'Historical_Input Data'!$A$3:$A$2194,'Historical_Monthly counts-All'!$D88)&lt;&gt; 0,SUMIFS('Historical_Input Data'!AK$3:AK$2194,'Historical_Input Data'!$B$3:$B$2194,'Historical_Monthly counts-All'!$C88,'Historical_Input Data'!$A$3:$A$2194,'Historical_Monthly counts-All'!$D88),"")</f>
        <v>40253</v>
      </c>
      <c r="AI88">
        <f>IF(SUMIFS('Historical_Input Data'!AL$3:AL$2194,'Historical_Input Data'!$B$3:$B$2194,'Historical_Monthly counts-All'!$C88,'Historical_Input Data'!$A$3:$A$2194,'Historical_Monthly counts-All'!$D88)&lt;&gt; 0,SUMIFS('Historical_Input Data'!AL$3:AL$2194,'Historical_Input Data'!$B$3:$B$2194,'Historical_Monthly counts-All'!$C88,'Historical_Input Data'!$A$3:$A$2194,'Historical_Monthly counts-All'!$D88),"")</f>
        <v>32321</v>
      </c>
      <c r="AJ88">
        <f>IF(SUMIFS('Historical_Input Data'!AM$3:AM$2194,'Historical_Input Data'!$B$3:$B$2194,'Historical_Monthly counts-All'!$C88,'Historical_Input Data'!$A$3:$A$2194,'Historical_Monthly counts-All'!$D88)&lt;&gt; 0,SUMIFS('Historical_Input Data'!AM$3:AM$2194,'Historical_Input Data'!$B$3:$B$2194,'Historical_Monthly counts-All'!$C88,'Historical_Input Data'!$A$3:$A$2194,'Historical_Monthly counts-All'!$D88),"")</f>
        <v>412</v>
      </c>
      <c r="AK88" t="str">
        <f>IF(SUMIFS('Historical_Input Data'!AN$3:AN$2194,'Historical_Input Data'!$B$3:$B$2194,'Historical_Monthly counts-All'!$C88,'Historical_Input Data'!$A$3:$A$2194,'Historical_Monthly counts-All'!$D88)&lt;&gt; 0,SUMIFS('Historical_Input Data'!AN$3:AN$2194,'Historical_Input Data'!$B$3:$B$2194,'Historical_Monthly counts-All'!$C88,'Historical_Input Data'!$A$3:$A$2194,'Historical_Monthly counts-All'!$D88),"")</f>
        <v/>
      </c>
      <c r="AL88">
        <f>IF(SUMIFS('Historical_Input Data'!AO$3:AO$2194,'Historical_Input Data'!$B$3:$B$2194,'Historical_Monthly counts-All'!$C88,'Historical_Input Data'!$A$3:$A$2194,'Historical_Monthly counts-All'!$D88)&lt;&gt; 0,SUMIFS('Historical_Input Data'!AO$3:AO$2194,'Historical_Input Data'!$B$3:$B$2194,'Historical_Monthly counts-All'!$C88,'Historical_Input Data'!$A$3:$A$2194,'Historical_Monthly counts-All'!$D88),"")</f>
        <v>5850</v>
      </c>
      <c r="AM88" t="str">
        <f>IF(SUMIFS('Historical_Input Data'!AP$3:AP$2194,'Historical_Input Data'!$B$3:$B$2194,'Historical_Monthly counts-All'!$C88,'Historical_Input Data'!$A$3:$A$2194,'Historical_Monthly counts-All'!$D88)&lt;&gt; 0,SUMIFS('Historical_Input Data'!AP$3:AP$2194,'Historical_Input Data'!$B$3:$B$2194,'Historical_Monthly counts-All'!$C88,'Historical_Input Data'!$A$3:$A$2194,'Historical_Monthly counts-All'!$D88),"")</f>
        <v/>
      </c>
      <c r="AN88">
        <f>IF(SUMIFS('Historical_Input Data'!AQ$3:AQ$2194,'Historical_Input Data'!$B$3:$B$2194,'Historical_Monthly counts-All'!$C88,'Historical_Input Data'!$A$3:$A$2194,'Historical_Monthly counts-All'!$D88)&lt;&gt; 0,SUMIFS('Historical_Input Data'!AQ$3:AQ$2194,'Historical_Input Data'!$B$3:$B$2194,'Historical_Monthly counts-All'!$C88,'Historical_Input Data'!$A$3:$A$2194,'Historical_Monthly counts-All'!$D88),"")</f>
        <v>5710</v>
      </c>
      <c r="AO88">
        <f>IF(SUMIFS('Historical_Input Data'!AR$3:AR$2194,'Historical_Input Data'!$B$3:$B$2194,'Historical_Monthly counts-All'!$C88,'Historical_Input Data'!$A$3:$A$2194,'Historical_Monthly counts-All'!$D88)&lt;&gt; 0,SUMIFS('Historical_Input Data'!AR$3:AR$2194,'Historical_Input Data'!$B$3:$B$2194,'Historical_Monthly counts-All'!$C88,'Historical_Input Data'!$A$3:$A$2194,'Historical_Monthly counts-All'!$D88),"")</f>
        <v>9865</v>
      </c>
      <c r="AP88">
        <f>IF(SUMIFS('Historical_Input Data'!AS$3:AS$2194,'Historical_Input Data'!$B$3:$B$2194,'Historical_Monthly counts-All'!$C88,'Historical_Input Data'!$A$3:$A$2194,'Historical_Monthly counts-All'!$D88)&lt;&gt; 0,SUMIFS('Historical_Input Data'!AS$3:AS$2194,'Historical_Input Data'!$B$3:$B$2194,'Historical_Monthly counts-All'!$C88,'Historical_Input Data'!$A$3:$A$2194,'Historical_Monthly counts-All'!$D88),"")</f>
        <v>44612</v>
      </c>
      <c r="AQ88" t="str">
        <f>IF(SUMIFS('Historical_Input Data'!AT$3:AT$2194,'Historical_Input Data'!$B$3:$B$2194,'Historical_Monthly counts-All'!$C88,'Historical_Input Data'!$A$3:$A$2194,'Historical_Monthly counts-All'!$D88)&lt;&gt; 0,SUMIFS('Historical_Input Data'!AT$3:AT$2194,'Historical_Input Data'!$B$3:$B$2194,'Historical_Monthly counts-All'!$C88,'Historical_Input Data'!$A$3:$A$2194,'Historical_Monthly counts-All'!$D88),"")</f>
        <v/>
      </c>
      <c r="AR88">
        <f>IF(SUMIFS('Historical_Input Data'!AU$3:AU$2194,'Historical_Input Data'!$B$3:$B$2194,'Historical_Monthly counts-All'!$C88,'Historical_Input Data'!$A$3:$A$2194,'Historical_Monthly counts-All'!$D88)&lt;&gt; 0,SUMIFS('Historical_Input Data'!AU$3:AU$2194,'Historical_Input Data'!$B$3:$B$2194,'Historical_Monthly counts-All'!$C88,'Historical_Input Data'!$A$3:$A$2194,'Historical_Monthly counts-All'!$D88),"")</f>
        <v>24168</v>
      </c>
      <c r="AS88">
        <f>IF(SUMIFS('Historical_Input Data'!AV$3:AV$2194,'Historical_Input Data'!$B$3:$B$2194,'Historical_Monthly counts-All'!$C88,'Historical_Input Data'!$A$3:$A$2194,'Historical_Monthly counts-All'!$D88)&lt;&gt; 0,SUMIFS('Historical_Input Data'!AV$3:AV$2194,'Historical_Input Data'!$B$3:$B$2194,'Historical_Monthly counts-All'!$C88,'Historical_Input Data'!$A$3:$A$2194,'Historical_Monthly counts-All'!$D88),"")</f>
        <v>5923</v>
      </c>
      <c r="AT88">
        <f>IF(SUMIFS('Historical_Input Data'!AW$3:AW$2194,'Historical_Input Data'!$B$3:$B$2194,'Historical_Monthly counts-All'!$C88,'Historical_Input Data'!$A$3:$A$2194,'Historical_Monthly counts-All'!$D88)&lt;&gt; 0,SUMIFS('Historical_Input Data'!AW$3:AW$2194,'Historical_Input Data'!$B$3:$B$2194,'Historical_Monthly counts-All'!$C88,'Historical_Input Data'!$A$3:$A$2194,'Historical_Monthly counts-All'!$D88),"")</f>
        <v>5836</v>
      </c>
      <c r="AU88">
        <f>IF(SUMIFS('Historical_Input Data'!AX$3:AX$2194,'Historical_Input Data'!$B$3:$B$2194,'Historical_Monthly counts-All'!$C88,'Historical_Input Data'!$A$3:$A$2194,'Historical_Monthly counts-All'!$D88)&lt;&gt; 0,SUMIFS('Historical_Input Data'!AX$3:AX$2194,'Historical_Input Data'!$B$3:$B$2194,'Historical_Monthly counts-All'!$C88,'Historical_Input Data'!$A$3:$A$2194,'Historical_Monthly counts-All'!$D88),"")</f>
        <v>4601</v>
      </c>
      <c r="AV88">
        <f>IF(SUMIFS('Historical_Input Data'!AY$3:AY$2194,'Historical_Input Data'!$B$3:$B$2194,'Historical_Monthly counts-All'!$C88,'Historical_Input Data'!$A$3:$A$2194,'Historical_Monthly counts-All'!$D88)&lt;&gt; 0,SUMIFS('Historical_Input Data'!AY$3:AY$2194,'Historical_Input Data'!$B$3:$B$2194,'Historical_Monthly counts-All'!$C88,'Historical_Input Data'!$A$3:$A$2194,'Historical_Monthly counts-All'!$D88),"")</f>
        <v>4581</v>
      </c>
      <c r="AW88">
        <f>IF(SUMIFS('Historical_Input Data'!AZ$3:AZ$2194,'Historical_Input Data'!$B$3:$B$2194,'Historical_Monthly counts-All'!$C88,'Historical_Input Data'!$A$3:$A$2194,'Historical_Monthly counts-All'!$D88)&lt;&gt; 0,SUMIFS('Historical_Input Data'!AZ$3:AZ$2194,'Historical_Input Data'!$B$3:$B$2194,'Historical_Monthly counts-All'!$C88,'Historical_Input Data'!$A$3:$A$2194,'Historical_Monthly counts-All'!$D88),"")</f>
        <v>7067</v>
      </c>
      <c r="AX88" t="str">
        <f>IF(SUMIFS('Historical_Input Data'!BA$3:BA$2194,'Historical_Input Data'!$B$3:$B$2194,'Historical_Monthly counts-All'!$C88,'Historical_Input Data'!$A$3:$A$2194,'Historical_Monthly counts-All'!$D88)&lt;&gt; 0,SUMIFS('Historical_Input Data'!BA$3:BA$2194,'Historical_Input Data'!$B$3:$B$2194,'Historical_Monthly counts-All'!$C88,'Historical_Input Data'!$A$3:$A$2194,'Historical_Monthly counts-All'!$D88),"")</f>
        <v/>
      </c>
      <c r="CC88" s="8">
        <v>43070</v>
      </c>
      <c r="CD88" s="198">
        <f t="shared" si="4"/>
        <v>39</v>
      </c>
      <c r="CE88">
        <f t="shared" si="5"/>
        <v>320923</v>
      </c>
    </row>
    <row r="89" spans="1:83">
      <c r="A89" t="str">
        <f t="shared" si="3"/>
        <v>January2018</v>
      </c>
      <c r="C89" t="s">
        <v>53</v>
      </c>
      <c r="D89">
        <v>2018</v>
      </c>
      <c r="E89" t="str">
        <f>IF(SUMIFS('Historical_Input Data'!H$3:H$2194,'Historical_Input Data'!$B$3:$B$2194,'Historical_Monthly counts-All'!$C89,'Historical_Input Data'!$A$3:$A$2194,'Historical_Monthly counts-All'!$D89)&lt;&gt; 0,SUMIFS('Historical_Input Data'!H$3:H$2194,'Historical_Input Data'!$B$3:$B$2194,'Historical_Monthly counts-All'!$C89,'Historical_Input Data'!$A$3:$A$2194,'Historical_Monthly counts-All'!$D89),"")</f>
        <v/>
      </c>
      <c r="F89">
        <f>IF(SUMIFS('Historical_Input Data'!I$3:I$2194,'Historical_Input Data'!$B$3:$B$2194,'Historical_Monthly counts-All'!$C89,'Historical_Input Data'!$A$3:$A$2194,'Historical_Monthly counts-All'!$D89)&lt;&gt; 0,SUMIFS('Historical_Input Data'!I$3:I$2194,'Historical_Input Data'!$B$3:$B$2194,'Historical_Monthly counts-All'!$C89,'Historical_Input Data'!$A$3:$A$2194,'Historical_Monthly counts-All'!$D89),"")</f>
        <v>10278</v>
      </c>
      <c r="G89">
        <f>IF(SUMIFS('Historical_Input Data'!J$3:J$2194,'Historical_Input Data'!$B$3:$B$2194,'Historical_Monthly counts-All'!$C89,'Historical_Input Data'!$A$3:$A$2194,'Historical_Monthly counts-All'!$D89)&lt;&gt; 0,SUMIFS('Historical_Input Data'!J$3:J$2194,'Historical_Input Data'!$B$3:$B$2194,'Historical_Monthly counts-All'!$C89,'Historical_Input Data'!$A$3:$A$2194,'Historical_Monthly counts-All'!$D89),"")</f>
        <v>5968</v>
      </c>
      <c r="H89">
        <f>IF(SUMIFS('Historical_Input Data'!K$3:K$2194,'Historical_Input Data'!$B$3:$B$2194,'Historical_Monthly counts-All'!$C89,'Historical_Input Data'!$A$3:$A$2194,'Historical_Monthly counts-All'!$D89)&lt;&gt; 0,SUMIFS('Historical_Input Data'!K$3:K$2194,'Historical_Input Data'!$B$3:$B$2194,'Historical_Monthly counts-All'!$C89,'Historical_Input Data'!$A$3:$A$2194,'Historical_Monthly counts-All'!$D89),"")</f>
        <v>9913</v>
      </c>
      <c r="I89">
        <f>IF(SUMIFS('Historical_Input Data'!L$3:L$2194,'Historical_Input Data'!$B$3:$B$2194,'Historical_Monthly counts-All'!$C89,'Historical_Input Data'!$A$3:$A$2194,'Historical_Monthly counts-All'!$D89)&lt;&gt; 0,SUMIFS('Historical_Input Data'!L$3:L$2194,'Historical_Input Data'!$B$3:$B$2194,'Historical_Monthly counts-All'!$C89,'Historical_Input Data'!$A$3:$A$2194,'Historical_Monthly counts-All'!$D89),"")</f>
        <v>8356</v>
      </c>
      <c r="J89">
        <f>IF(SUMIFS('Historical_Input Data'!M$3:M$2194,'Historical_Input Data'!$B$3:$B$2194,'Historical_Monthly counts-All'!$C89,'Historical_Input Data'!$A$3:$A$2194,'Historical_Monthly counts-All'!$D89)&lt;&gt; 0,SUMIFS('Historical_Input Data'!M$3:M$2194,'Historical_Input Data'!$B$3:$B$2194,'Historical_Monthly counts-All'!$C89,'Historical_Input Data'!$A$3:$A$2194,'Historical_Monthly counts-All'!$D89),"")</f>
        <v>3043</v>
      </c>
      <c r="K89" t="str">
        <f>IF(SUMIFS('Historical_Input Data'!N$3:N$2194,'Historical_Input Data'!$B$3:$B$2194,'Historical_Monthly counts-All'!$C89,'Historical_Input Data'!$A$3:$A$2194,'Historical_Monthly counts-All'!$D89)&lt;&gt; 0,SUMIFS('Historical_Input Data'!N$3:N$2194,'Historical_Input Data'!$B$3:$B$2194,'Historical_Monthly counts-All'!$C89,'Historical_Input Data'!$A$3:$A$2194,'Historical_Monthly counts-All'!$D89),"")</f>
        <v/>
      </c>
      <c r="L89">
        <f>IF(SUMIFS('Historical_Input Data'!O$3:O$2194,'Historical_Input Data'!$B$3:$B$2194,'Historical_Monthly counts-All'!$C89,'Historical_Input Data'!$A$3:$A$2194,'Historical_Monthly counts-All'!$D89)&lt;&gt; 0,SUMIFS('Historical_Input Data'!O$3:O$2194,'Historical_Input Data'!$B$3:$B$2194,'Historical_Monthly counts-All'!$C89,'Historical_Input Data'!$A$3:$A$2194,'Historical_Monthly counts-All'!$D89),"")</f>
        <v>584</v>
      </c>
      <c r="M89">
        <f>IF(SUMIFS('Historical_Input Data'!P$3:P$2194,'Historical_Input Data'!$B$3:$B$2194,'Historical_Monthly counts-All'!$C89,'Historical_Input Data'!$A$3:$A$2194,'Historical_Monthly counts-All'!$D89)&lt;&gt; 0,SUMIFS('Historical_Input Data'!P$3:P$2194,'Historical_Input Data'!$B$3:$B$2194,'Historical_Monthly counts-All'!$C89,'Historical_Input Data'!$A$3:$A$2194,'Historical_Monthly counts-All'!$D89),"")</f>
        <v>13992</v>
      </c>
      <c r="N89">
        <f>IF(SUMIFS('Historical_Input Data'!Q$3:Q$2194,'Historical_Input Data'!$B$3:$B$2194,'Historical_Monthly counts-All'!$C89,'Historical_Input Data'!$A$3:$A$2194,'Historical_Monthly counts-All'!$D89)&lt;&gt; 0,SUMIFS('Historical_Input Data'!Q$3:Q$2194,'Historical_Input Data'!$B$3:$B$2194,'Historical_Monthly counts-All'!$C89,'Historical_Input Data'!$A$3:$A$2194,'Historical_Monthly counts-All'!$D89),"")</f>
        <v>11426</v>
      </c>
      <c r="O89">
        <f>IF(SUMIFS('Historical_Input Data'!R$3:R$2194,'Historical_Input Data'!$B$3:$B$2194,'Historical_Monthly counts-All'!$C89,'Historical_Input Data'!$A$3:$A$2194,'Historical_Monthly counts-All'!$D89)&lt;&gt; 0,SUMIFS('Historical_Input Data'!R$3:R$2194,'Historical_Input Data'!$B$3:$B$2194,'Historical_Monthly counts-All'!$C89,'Historical_Input Data'!$A$3:$A$2194,'Historical_Monthly counts-All'!$D89),"")</f>
        <v>1770</v>
      </c>
      <c r="P89">
        <f>IF(SUMIFS('Historical_Input Data'!S$3:S$2194,'Historical_Input Data'!$B$3:$B$2194,'Historical_Monthly counts-All'!$C89,'Historical_Input Data'!$A$3:$A$2194,'Historical_Monthly counts-All'!$D89)&lt;&gt; 0,SUMIFS('Historical_Input Data'!S$3:S$2194,'Historical_Input Data'!$B$3:$B$2194,'Historical_Monthly counts-All'!$C89,'Historical_Input Data'!$A$3:$A$2194,'Historical_Monthly counts-All'!$D89),"")</f>
        <v>7210</v>
      </c>
      <c r="Q89">
        <f>IF(SUMIFS('Historical_Input Data'!T$3:T$2194,'Historical_Input Data'!$B$3:$B$2194,'Historical_Monthly counts-All'!$C89,'Historical_Input Data'!$A$3:$A$2194,'Historical_Monthly counts-All'!$D89)&lt;&gt; 0,SUMIFS('Historical_Input Data'!T$3:T$2194,'Historical_Input Data'!$B$3:$B$2194,'Historical_Monthly counts-All'!$C89,'Historical_Input Data'!$A$3:$A$2194,'Historical_Monthly counts-All'!$D89),"")</f>
        <v>2390</v>
      </c>
      <c r="R89">
        <f>IF(SUMIFS('Historical_Input Data'!U$3:U$2194,'Historical_Input Data'!$B$3:$B$2194,'Historical_Monthly counts-All'!$C89,'Historical_Input Data'!$A$3:$A$2194,'Historical_Monthly counts-All'!$D89)&lt;&gt; 0,SUMIFS('Historical_Input Data'!U$3:U$2194,'Historical_Input Data'!$B$3:$B$2194,'Historical_Monthly counts-All'!$C89,'Historical_Input Data'!$A$3:$A$2194,'Historical_Monthly counts-All'!$D89),"")</f>
        <v>1262</v>
      </c>
      <c r="S89">
        <f>IF(SUMIFS('Historical_Input Data'!V$3:V$2194,'Historical_Input Data'!$B$3:$B$2194,'Historical_Monthly counts-All'!$C89,'Historical_Input Data'!$A$3:$A$2194,'Historical_Monthly counts-All'!$D89)&lt;&gt; 0,SUMIFS('Historical_Input Data'!V$3:V$2194,'Historical_Input Data'!$B$3:$B$2194,'Historical_Monthly counts-All'!$C89,'Historical_Input Data'!$A$3:$A$2194,'Historical_Monthly counts-All'!$D89),"")</f>
        <v>4336</v>
      </c>
      <c r="T89" s="19">
        <f>IF(SUMIFS('Historical_Input Data'!W$3:W$2194,'Historical_Input Data'!$B$3:$B$2194,'Historical_Monthly counts-All'!$C89,'Historical_Input Data'!$A$3:$A$2194,'Historical_Monthly counts-All'!$D89)&lt;&gt; 0,SUMIFS('Historical_Input Data'!W$3:W$2194,'Historical_Input Data'!$B$3:$B$2194,'Historical_Monthly counts-All'!$C89,'Historical_Input Data'!$A$3:$A$2194,'Historical_Monthly counts-All'!$D89),"")</f>
        <v>14336</v>
      </c>
      <c r="U89">
        <f>IF(SUMIFS('Historical_Input Data'!X$3:X$2194,'Historical_Input Data'!$B$3:$B$2194,'Historical_Monthly counts-All'!$C89,'Historical_Input Data'!$A$3:$A$2194,'Historical_Monthly counts-All'!$D89)&lt;&gt; 0,SUMIFS('Historical_Input Data'!X$3:X$2194,'Historical_Input Data'!$B$3:$B$2194,'Historical_Monthly counts-All'!$C89,'Historical_Input Data'!$A$3:$A$2194,'Historical_Monthly counts-All'!$D89),"")</f>
        <v>4905</v>
      </c>
      <c r="V89" t="str">
        <f>IF(SUMIFS('Historical_Input Data'!Y$3:Y$2194,'Historical_Input Data'!$B$3:$B$2194,'Historical_Monthly counts-All'!$C89,'Historical_Input Data'!$A$3:$A$2194,'Historical_Monthly counts-All'!$D89)&lt;&gt; 0,SUMIFS('Historical_Input Data'!Y$3:Y$2194,'Historical_Input Data'!$B$3:$B$2194,'Historical_Monthly counts-All'!$C89,'Historical_Input Data'!$A$3:$A$2194,'Historical_Monthly counts-All'!$D89),"")</f>
        <v/>
      </c>
      <c r="W89">
        <f>IF(SUMIFS('Historical_Input Data'!Z$3:Z$2194,'Historical_Input Data'!$B$3:$B$2194,'Historical_Monthly counts-All'!$C89,'Historical_Input Data'!$A$3:$A$2194,'Historical_Monthly counts-All'!$D89)&lt;&gt; 0,SUMIFS('Historical_Input Data'!Z$3:Z$2194,'Historical_Input Data'!$B$3:$B$2194,'Historical_Monthly counts-All'!$C89,'Historical_Input Data'!$A$3:$A$2194,'Historical_Monthly counts-All'!$D89),"")</f>
        <v>9844</v>
      </c>
      <c r="X89">
        <f>IF(SUMIFS('Historical_Input Data'!AA$3:AA$2194,'Historical_Input Data'!$B$3:$B$2194,'Historical_Monthly counts-All'!$C89,'Historical_Input Data'!$A$3:$A$2194,'Historical_Monthly counts-All'!$D89)&lt;&gt; 0,SUMIFS('Historical_Input Data'!AA$3:AA$2194,'Historical_Input Data'!$B$3:$B$2194,'Historical_Monthly counts-All'!$C89,'Historical_Input Data'!$A$3:$A$2194,'Historical_Monthly counts-All'!$D89),"")</f>
        <v>1365</v>
      </c>
      <c r="Y89">
        <f>IF(SUMIFS('Historical_Input Data'!AB$3:AB$2194,'Historical_Input Data'!$B$3:$B$2194,'Historical_Monthly counts-All'!$C89,'Historical_Input Data'!$A$3:$A$2194,'Historical_Monthly counts-All'!$D89)&lt;&gt; 0,SUMIFS('Historical_Input Data'!AB$3:AB$2194,'Historical_Input Data'!$B$3:$B$2194,'Historical_Monthly counts-All'!$C89,'Historical_Input Data'!$A$3:$A$2194,'Historical_Monthly counts-All'!$D89),"")</f>
        <v>15898</v>
      </c>
      <c r="Z89">
        <f>IF(SUMIFS('Historical_Input Data'!AC$3:AC$2194,'Historical_Input Data'!$B$3:$B$2194,'Historical_Monthly counts-All'!$C89,'Historical_Input Data'!$A$3:$A$2194,'Historical_Monthly counts-All'!$D89)&lt;&gt; 0,SUMIFS('Historical_Input Data'!AC$3:AC$2194,'Historical_Input Data'!$B$3:$B$2194,'Historical_Monthly counts-All'!$C89,'Historical_Input Data'!$A$3:$A$2194,'Historical_Monthly counts-All'!$D89),"")</f>
        <v>12835</v>
      </c>
      <c r="AA89">
        <f>IF(SUMIFS('Historical_Input Data'!AD$3:AD$2194,'Historical_Input Data'!$B$3:$B$2194,'Historical_Monthly counts-All'!$C89,'Historical_Input Data'!$A$3:$A$2194,'Historical_Monthly counts-All'!$D89)&lt;&gt; 0,SUMIFS('Historical_Input Data'!AD$3:AD$2194,'Historical_Input Data'!$B$3:$B$2194,'Historical_Monthly counts-All'!$C89,'Historical_Input Data'!$A$3:$A$2194,'Historical_Monthly counts-All'!$D89),"")</f>
        <v>1082</v>
      </c>
      <c r="AB89">
        <f>IF(SUMIFS('Historical_Input Data'!AE$3:AE$2194,'Historical_Input Data'!$B$3:$B$2194,'Historical_Monthly counts-All'!$C89,'Historical_Input Data'!$A$3:$A$2194,'Historical_Monthly counts-All'!$D89)&lt;&gt; 0,SUMIFS('Historical_Input Data'!AE$3:AE$2194,'Historical_Input Data'!$B$3:$B$2194,'Historical_Monthly counts-All'!$C89,'Historical_Input Data'!$A$3:$A$2194,'Historical_Monthly counts-All'!$D89),"")</f>
        <v>13013</v>
      </c>
      <c r="AC89">
        <f>IF(SUMIFS('Historical_Input Data'!AF$3:AF$2194,'Historical_Input Data'!$B$3:$B$2194,'Historical_Monthly counts-All'!$C89,'Historical_Input Data'!$A$3:$A$2194,'Historical_Monthly counts-All'!$D89)&lt;&gt; 0,SUMIFS('Historical_Input Data'!AF$3:AF$2194,'Historical_Input Data'!$B$3:$B$2194,'Historical_Monthly counts-All'!$C89,'Historical_Input Data'!$A$3:$A$2194,'Historical_Monthly counts-All'!$D89),"")</f>
        <v>24159</v>
      </c>
      <c r="AD89">
        <f>IF(SUMIFS('Historical_Input Data'!AG$3:AG$2194,'Historical_Input Data'!$B$3:$B$2194,'Historical_Monthly counts-All'!$C89,'Historical_Input Data'!$A$3:$A$2194,'Historical_Monthly counts-All'!$D89)&lt;&gt; 0,SUMIFS('Historical_Input Data'!AG$3:AG$2194,'Historical_Input Data'!$B$3:$B$2194,'Historical_Monthly counts-All'!$C89,'Historical_Input Data'!$A$3:$A$2194,'Historical_Monthly counts-All'!$D89),"")</f>
        <v>20670</v>
      </c>
      <c r="AE89">
        <f>IF(SUMIFS('Historical_Input Data'!AH$3:AH$2194,'Historical_Input Data'!$B$3:$B$2194,'Historical_Monthly counts-All'!$C89,'Historical_Input Data'!$A$3:$A$2194,'Historical_Monthly counts-All'!$D89)&lt;&gt; 0,SUMIFS('Historical_Input Data'!AH$3:AH$2194,'Historical_Input Data'!$B$3:$B$2194,'Historical_Monthly counts-All'!$C89,'Historical_Input Data'!$A$3:$A$2194,'Historical_Monthly counts-All'!$D89),"")</f>
        <v>5802</v>
      </c>
      <c r="AF89">
        <f>IF(SUMIFS('Historical_Input Data'!AI$3:AI$2194,'Historical_Input Data'!$B$3:$B$2194,'Historical_Monthly counts-All'!$C89,'Historical_Input Data'!$A$3:$A$2194,'Historical_Monthly counts-All'!$D89)&lt;&gt; 0,SUMIFS('Historical_Input Data'!AI$3:AI$2194,'Historical_Input Data'!$B$3:$B$2194,'Historical_Monthly counts-All'!$C89,'Historical_Input Data'!$A$3:$A$2194,'Historical_Monthly counts-All'!$D89),"")</f>
        <v>9758</v>
      </c>
      <c r="AG89">
        <f>IF(SUMIFS('Historical_Input Data'!AJ$3:AJ$2194,'Historical_Input Data'!$B$3:$B$2194,'Historical_Monthly counts-All'!$C89,'Historical_Input Data'!$A$3:$A$2194,'Historical_Monthly counts-All'!$D89)&lt;&gt; 0,SUMIFS('Historical_Input Data'!AJ$3:AJ$2194,'Historical_Input Data'!$B$3:$B$2194,'Historical_Monthly counts-All'!$C89,'Historical_Input Data'!$A$3:$A$2194,'Historical_Monthly counts-All'!$D89),"")</f>
        <v>1399</v>
      </c>
      <c r="AH89">
        <f>IF(SUMIFS('Historical_Input Data'!AK$3:AK$2194,'Historical_Input Data'!$B$3:$B$2194,'Historical_Monthly counts-All'!$C89,'Historical_Input Data'!$A$3:$A$2194,'Historical_Monthly counts-All'!$D89)&lt;&gt; 0,SUMIFS('Historical_Input Data'!AK$3:AK$2194,'Historical_Input Data'!$B$3:$B$2194,'Historical_Monthly counts-All'!$C89,'Historical_Input Data'!$A$3:$A$2194,'Historical_Monthly counts-All'!$D89),"")</f>
        <v>39805</v>
      </c>
      <c r="AI89">
        <f>IF(SUMIFS('Historical_Input Data'!AL$3:AL$2194,'Historical_Input Data'!$B$3:$B$2194,'Historical_Monthly counts-All'!$C89,'Historical_Input Data'!$A$3:$A$2194,'Historical_Monthly counts-All'!$D89)&lt;&gt; 0,SUMIFS('Historical_Input Data'!AL$3:AL$2194,'Historical_Input Data'!$B$3:$B$2194,'Historical_Monthly counts-All'!$C89,'Historical_Input Data'!$A$3:$A$2194,'Historical_Monthly counts-All'!$D89),"")</f>
        <v>32619</v>
      </c>
      <c r="AJ89">
        <f>IF(SUMIFS('Historical_Input Data'!AM$3:AM$2194,'Historical_Input Data'!$B$3:$B$2194,'Historical_Monthly counts-All'!$C89,'Historical_Input Data'!$A$3:$A$2194,'Historical_Monthly counts-All'!$D89)&lt;&gt; 0,SUMIFS('Historical_Input Data'!AM$3:AM$2194,'Historical_Input Data'!$B$3:$B$2194,'Historical_Monthly counts-All'!$C89,'Historical_Input Data'!$A$3:$A$2194,'Historical_Monthly counts-All'!$D89),"")</f>
        <v>473</v>
      </c>
      <c r="AK89" t="str">
        <f>IF(SUMIFS('Historical_Input Data'!AN$3:AN$2194,'Historical_Input Data'!$B$3:$B$2194,'Historical_Monthly counts-All'!$C89,'Historical_Input Data'!$A$3:$A$2194,'Historical_Monthly counts-All'!$D89)&lt;&gt; 0,SUMIFS('Historical_Input Data'!AN$3:AN$2194,'Historical_Input Data'!$B$3:$B$2194,'Historical_Monthly counts-All'!$C89,'Historical_Input Data'!$A$3:$A$2194,'Historical_Monthly counts-All'!$D89),"")</f>
        <v/>
      </c>
      <c r="AL89">
        <f>IF(SUMIFS('Historical_Input Data'!AO$3:AO$2194,'Historical_Input Data'!$B$3:$B$2194,'Historical_Monthly counts-All'!$C89,'Historical_Input Data'!$A$3:$A$2194,'Historical_Monthly counts-All'!$D89)&lt;&gt; 0,SUMIFS('Historical_Input Data'!AO$3:AO$2194,'Historical_Input Data'!$B$3:$B$2194,'Historical_Monthly counts-All'!$C89,'Historical_Input Data'!$A$3:$A$2194,'Historical_Monthly counts-All'!$D89),"")</f>
        <v>5679</v>
      </c>
      <c r="AM89" t="str">
        <f>IF(SUMIFS('Historical_Input Data'!AP$3:AP$2194,'Historical_Input Data'!$B$3:$B$2194,'Historical_Monthly counts-All'!$C89,'Historical_Input Data'!$A$3:$A$2194,'Historical_Monthly counts-All'!$D89)&lt;&gt; 0,SUMIFS('Historical_Input Data'!AP$3:AP$2194,'Historical_Input Data'!$B$3:$B$2194,'Historical_Monthly counts-All'!$C89,'Historical_Input Data'!$A$3:$A$2194,'Historical_Monthly counts-All'!$D89),"")</f>
        <v/>
      </c>
      <c r="AN89">
        <f>IF(SUMIFS('Historical_Input Data'!AQ$3:AQ$2194,'Historical_Input Data'!$B$3:$B$2194,'Historical_Monthly counts-All'!$C89,'Historical_Input Data'!$A$3:$A$2194,'Historical_Monthly counts-All'!$D89)&lt;&gt; 0,SUMIFS('Historical_Input Data'!AQ$3:AQ$2194,'Historical_Input Data'!$B$3:$B$2194,'Historical_Monthly counts-All'!$C89,'Historical_Input Data'!$A$3:$A$2194,'Historical_Monthly counts-All'!$D89),"")</f>
        <v>5519</v>
      </c>
      <c r="AO89">
        <f>IF(SUMIFS('Historical_Input Data'!AR$3:AR$2194,'Historical_Input Data'!$B$3:$B$2194,'Historical_Monthly counts-All'!$C89,'Historical_Input Data'!$A$3:$A$2194,'Historical_Monthly counts-All'!$D89)&lt;&gt; 0,SUMIFS('Historical_Input Data'!AR$3:AR$2194,'Historical_Input Data'!$B$3:$B$2194,'Historical_Monthly counts-All'!$C89,'Historical_Input Data'!$A$3:$A$2194,'Historical_Monthly counts-All'!$D89),"")</f>
        <v>9827</v>
      </c>
      <c r="AP89">
        <f>IF(SUMIFS('Historical_Input Data'!AS$3:AS$2194,'Historical_Input Data'!$B$3:$B$2194,'Historical_Monthly counts-All'!$C89,'Historical_Input Data'!$A$3:$A$2194,'Historical_Monthly counts-All'!$D89)&lt;&gt; 0,SUMIFS('Historical_Input Data'!AS$3:AS$2194,'Historical_Input Data'!$B$3:$B$2194,'Historical_Monthly counts-All'!$C89,'Historical_Input Data'!$A$3:$A$2194,'Historical_Monthly counts-All'!$D89),"")</f>
        <v>44422</v>
      </c>
      <c r="AQ89" t="str">
        <f>IF(SUMIFS('Historical_Input Data'!AT$3:AT$2194,'Historical_Input Data'!$B$3:$B$2194,'Historical_Monthly counts-All'!$C89,'Historical_Input Data'!$A$3:$A$2194,'Historical_Monthly counts-All'!$D89)&lt;&gt; 0,SUMIFS('Historical_Input Data'!AT$3:AT$2194,'Historical_Input Data'!$B$3:$B$2194,'Historical_Monthly counts-All'!$C89,'Historical_Input Data'!$A$3:$A$2194,'Historical_Monthly counts-All'!$D89),"")</f>
        <v/>
      </c>
      <c r="AR89">
        <f>IF(SUMIFS('Historical_Input Data'!AU$3:AU$2194,'Historical_Input Data'!$B$3:$B$2194,'Historical_Monthly counts-All'!$C89,'Historical_Input Data'!$A$3:$A$2194,'Historical_Monthly counts-All'!$D89)&lt;&gt; 0,SUMIFS('Historical_Input Data'!AU$3:AU$2194,'Historical_Input Data'!$B$3:$B$2194,'Historical_Monthly counts-All'!$C89,'Historical_Input Data'!$A$3:$A$2194,'Historical_Monthly counts-All'!$D89),"")</f>
        <v>24599</v>
      </c>
      <c r="AS89">
        <f>IF(SUMIFS('Historical_Input Data'!AV$3:AV$2194,'Historical_Input Data'!$B$3:$B$2194,'Historical_Monthly counts-All'!$C89,'Historical_Input Data'!$A$3:$A$2194,'Historical_Monthly counts-All'!$D89)&lt;&gt; 0,SUMIFS('Historical_Input Data'!AV$3:AV$2194,'Historical_Input Data'!$B$3:$B$2194,'Historical_Monthly counts-All'!$C89,'Historical_Input Data'!$A$3:$A$2194,'Historical_Monthly counts-All'!$D89),"")</f>
        <v>5106</v>
      </c>
      <c r="AT89">
        <f>IF(SUMIFS('Historical_Input Data'!AW$3:AW$2194,'Historical_Input Data'!$B$3:$B$2194,'Historical_Monthly counts-All'!$C89,'Historical_Input Data'!$A$3:$A$2194,'Historical_Monthly counts-All'!$D89)&lt;&gt; 0,SUMIFS('Historical_Input Data'!AW$3:AW$2194,'Historical_Input Data'!$B$3:$B$2194,'Historical_Monthly counts-All'!$C89,'Historical_Input Data'!$A$3:$A$2194,'Historical_Monthly counts-All'!$D89),"")</f>
        <v>5752</v>
      </c>
      <c r="AU89">
        <f>IF(SUMIFS('Historical_Input Data'!AX$3:AX$2194,'Historical_Input Data'!$B$3:$B$2194,'Historical_Monthly counts-All'!$C89,'Historical_Input Data'!$A$3:$A$2194,'Historical_Monthly counts-All'!$D89)&lt;&gt; 0,SUMIFS('Historical_Input Data'!AX$3:AX$2194,'Historical_Input Data'!$B$3:$B$2194,'Historical_Monthly counts-All'!$C89,'Historical_Input Data'!$A$3:$A$2194,'Historical_Monthly counts-All'!$D89),"")</f>
        <v>4248</v>
      </c>
      <c r="AV89">
        <f>IF(SUMIFS('Historical_Input Data'!AY$3:AY$2194,'Historical_Input Data'!$B$3:$B$2194,'Historical_Monthly counts-All'!$C89,'Historical_Input Data'!$A$3:$A$2194,'Historical_Monthly counts-All'!$D89)&lt;&gt; 0,SUMIFS('Historical_Input Data'!AY$3:AY$2194,'Historical_Input Data'!$B$3:$B$2194,'Historical_Monthly counts-All'!$C89,'Historical_Input Data'!$A$3:$A$2194,'Historical_Monthly counts-All'!$D89),"")</f>
        <v>3713</v>
      </c>
      <c r="AW89">
        <f>IF(SUMIFS('Historical_Input Data'!AZ$3:AZ$2194,'Historical_Input Data'!$B$3:$B$2194,'Historical_Monthly counts-All'!$C89,'Historical_Input Data'!$A$3:$A$2194,'Historical_Monthly counts-All'!$D89)&lt;&gt; 0,SUMIFS('Historical_Input Data'!AZ$3:AZ$2194,'Historical_Input Data'!$B$3:$B$2194,'Historical_Monthly counts-All'!$C89,'Historical_Input Data'!$A$3:$A$2194,'Historical_Monthly counts-All'!$D89),"")</f>
        <v>7734</v>
      </c>
      <c r="AX89" t="str">
        <f>IF(SUMIFS('Historical_Input Data'!BA$3:BA$2194,'Historical_Input Data'!$B$3:$B$2194,'Historical_Monthly counts-All'!$C89,'Historical_Input Data'!$A$3:$A$2194,'Historical_Monthly counts-All'!$D89)&lt;&gt; 0,SUMIFS('Historical_Input Data'!BA$3:BA$2194,'Historical_Input Data'!$B$3:$B$2194,'Historical_Monthly counts-All'!$C89,'Historical_Input Data'!$A$3:$A$2194,'Historical_Monthly counts-All'!$D89),"")</f>
        <v/>
      </c>
      <c r="CC89" s="8">
        <v>43101</v>
      </c>
      <c r="CD89" s="198">
        <f t="shared" si="4"/>
        <v>39</v>
      </c>
      <c r="CE89">
        <f t="shared" si="5"/>
        <v>313806</v>
      </c>
    </row>
    <row r="90" spans="1:83">
      <c r="A90" t="str">
        <f t="shared" si="3"/>
        <v>February2018</v>
      </c>
      <c r="C90" t="s">
        <v>55</v>
      </c>
      <c r="D90">
        <v>2018</v>
      </c>
      <c r="E90" t="str">
        <f>IF(SUMIFS('Historical_Input Data'!H$3:H$2194,'Historical_Input Data'!$B$3:$B$2194,'Historical_Monthly counts-All'!$C90,'Historical_Input Data'!$A$3:$A$2194,'Historical_Monthly counts-All'!$D90)&lt;&gt; 0,SUMIFS('Historical_Input Data'!H$3:H$2194,'Historical_Input Data'!$B$3:$B$2194,'Historical_Monthly counts-All'!$C90,'Historical_Input Data'!$A$3:$A$2194,'Historical_Monthly counts-All'!$D90),"")</f>
        <v/>
      </c>
      <c r="F90">
        <f>IF(SUMIFS('Historical_Input Data'!I$3:I$2194,'Historical_Input Data'!$B$3:$B$2194,'Historical_Monthly counts-All'!$C90,'Historical_Input Data'!$A$3:$A$2194,'Historical_Monthly counts-All'!$D90)&lt;&gt; 0,SUMIFS('Historical_Input Data'!I$3:I$2194,'Historical_Input Data'!$B$3:$B$2194,'Historical_Monthly counts-All'!$C90,'Historical_Input Data'!$A$3:$A$2194,'Historical_Monthly counts-All'!$D90),"")</f>
        <v>9011</v>
      </c>
      <c r="G90">
        <f>IF(SUMIFS('Historical_Input Data'!J$3:J$2194,'Historical_Input Data'!$B$3:$B$2194,'Historical_Monthly counts-All'!$C90,'Historical_Input Data'!$A$3:$A$2194,'Historical_Monthly counts-All'!$D90)&lt;&gt; 0,SUMIFS('Historical_Input Data'!J$3:J$2194,'Historical_Input Data'!$B$3:$B$2194,'Historical_Monthly counts-All'!$C90,'Historical_Input Data'!$A$3:$A$2194,'Historical_Monthly counts-All'!$D90),"")</f>
        <v>6825</v>
      </c>
      <c r="H90">
        <f>IF(SUMIFS('Historical_Input Data'!K$3:K$2194,'Historical_Input Data'!$B$3:$B$2194,'Historical_Monthly counts-All'!$C90,'Historical_Input Data'!$A$3:$A$2194,'Historical_Monthly counts-All'!$D90)&lt;&gt; 0,SUMIFS('Historical_Input Data'!K$3:K$2194,'Historical_Input Data'!$B$3:$B$2194,'Historical_Monthly counts-All'!$C90,'Historical_Input Data'!$A$3:$A$2194,'Historical_Monthly counts-All'!$D90),"")</f>
        <v>9506</v>
      </c>
      <c r="I90">
        <f>IF(SUMIFS('Historical_Input Data'!L$3:L$2194,'Historical_Input Data'!$B$3:$B$2194,'Historical_Monthly counts-All'!$C90,'Historical_Input Data'!$A$3:$A$2194,'Historical_Monthly counts-All'!$D90)&lt;&gt; 0,SUMIFS('Historical_Input Data'!L$3:L$2194,'Historical_Input Data'!$B$3:$B$2194,'Historical_Monthly counts-All'!$C90,'Historical_Input Data'!$A$3:$A$2194,'Historical_Monthly counts-All'!$D90),"")</f>
        <v>8893</v>
      </c>
      <c r="J90">
        <f>IF(SUMIFS('Historical_Input Data'!M$3:M$2194,'Historical_Input Data'!$B$3:$B$2194,'Historical_Monthly counts-All'!$C90,'Historical_Input Data'!$A$3:$A$2194,'Historical_Monthly counts-All'!$D90)&lt;&gt; 0,SUMIFS('Historical_Input Data'!M$3:M$2194,'Historical_Input Data'!$B$3:$B$2194,'Historical_Monthly counts-All'!$C90,'Historical_Input Data'!$A$3:$A$2194,'Historical_Monthly counts-All'!$D90),"")</f>
        <v>2965</v>
      </c>
      <c r="K90" t="str">
        <f>IF(SUMIFS('Historical_Input Data'!N$3:N$2194,'Historical_Input Data'!$B$3:$B$2194,'Historical_Monthly counts-All'!$C90,'Historical_Input Data'!$A$3:$A$2194,'Historical_Monthly counts-All'!$D90)&lt;&gt; 0,SUMIFS('Historical_Input Data'!N$3:N$2194,'Historical_Input Data'!$B$3:$B$2194,'Historical_Monthly counts-All'!$C90,'Historical_Input Data'!$A$3:$A$2194,'Historical_Monthly counts-All'!$D90),"")</f>
        <v/>
      </c>
      <c r="L90">
        <f>IF(SUMIFS('Historical_Input Data'!O$3:O$2194,'Historical_Input Data'!$B$3:$B$2194,'Historical_Monthly counts-All'!$C90,'Historical_Input Data'!$A$3:$A$2194,'Historical_Monthly counts-All'!$D90)&lt;&gt; 0,SUMIFS('Historical_Input Data'!O$3:O$2194,'Historical_Input Data'!$B$3:$B$2194,'Historical_Monthly counts-All'!$C90,'Historical_Input Data'!$A$3:$A$2194,'Historical_Monthly counts-All'!$D90),"")</f>
        <v>520</v>
      </c>
      <c r="M90">
        <f>IF(SUMIFS('Historical_Input Data'!P$3:P$2194,'Historical_Input Data'!$B$3:$B$2194,'Historical_Monthly counts-All'!$C90,'Historical_Input Data'!$A$3:$A$2194,'Historical_Monthly counts-All'!$D90)&lt;&gt; 0,SUMIFS('Historical_Input Data'!P$3:P$2194,'Historical_Input Data'!$B$3:$B$2194,'Historical_Monthly counts-All'!$C90,'Historical_Input Data'!$A$3:$A$2194,'Historical_Monthly counts-All'!$D90),"")</f>
        <v>15665</v>
      </c>
      <c r="N90">
        <f>IF(SUMIFS('Historical_Input Data'!Q$3:Q$2194,'Historical_Input Data'!$B$3:$B$2194,'Historical_Monthly counts-All'!$C90,'Historical_Input Data'!$A$3:$A$2194,'Historical_Monthly counts-All'!$D90)&lt;&gt; 0,SUMIFS('Historical_Input Data'!Q$3:Q$2194,'Historical_Input Data'!$B$3:$B$2194,'Historical_Monthly counts-All'!$C90,'Historical_Input Data'!$A$3:$A$2194,'Historical_Monthly counts-All'!$D90),"")</f>
        <v>11654</v>
      </c>
      <c r="O90">
        <f>IF(SUMIFS('Historical_Input Data'!R$3:R$2194,'Historical_Input Data'!$B$3:$B$2194,'Historical_Monthly counts-All'!$C90,'Historical_Input Data'!$A$3:$A$2194,'Historical_Monthly counts-All'!$D90)&lt;&gt; 0,SUMIFS('Historical_Input Data'!R$3:R$2194,'Historical_Input Data'!$B$3:$B$2194,'Historical_Monthly counts-All'!$C90,'Historical_Input Data'!$A$3:$A$2194,'Historical_Monthly counts-All'!$D90),"")</f>
        <v>2238</v>
      </c>
      <c r="P90">
        <f>IF(SUMIFS('Historical_Input Data'!S$3:S$2194,'Historical_Input Data'!$B$3:$B$2194,'Historical_Monthly counts-All'!$C90,'Historical_Input Data'!$A$3:$A$2194,'Historical_Monthly counts-All'!$D90)&lt;&gt; 0,SUMIFS('Historical_Input Data'!S$3:S$2194,'Historical_Input Data'!$B$3:$B$2194,'Historical_Monthly counts-All'!$C90,'Historical_Input Data'!$A$3:$A$2194,'Historical_Monthly counts-All'!$D90),"")</f>
        <v>7340</v>
      </c>
      <c r="Q90">
        <f>IF(SUMIFS('Historical_Input Data'!T$3:T$2194,'Historical_Input Data'!$B$3:$B$2194,'Historical_Monthly counts-All'!$C90,'Historical_Input Data'!$A$3:$A$2194,'Historical_Monthly counts-All'!$D90)&lt;&gt; 0,SUMIFS('Historical_Input Data'!T$3:T$2194,'Historical_Input Data'!$B$3:$B$2194,'Historical_Monthly counts-All'!$C90,'Historical_Input Data'!$A$3:$A$2194,'Historical_Monthly counts-All'!$D90),"")</f>
        <v>2412</v>
      </c>
      <c r="R90">
        <f>IF(SUMIFS('Historical_Input Data'!U$3:U$2194,'Historical_Input Data'!$B$3:$B$2194,'Historical_Monthly counts-All'!$C90,'Historical_Input Data'!$A$3:$A$2194,'Historical_Monthly counts-All'!$D90)&lt;&gt; 0,SUMIFS('Historical_Input Data'!U$3:U$2194,'Historical_Input Data'!$B$3:$B$2194,'Historical_Monthly counts-All'!$C90,'Historical_Input Data'!$A$3:$A$2194,'Historical_Monthly counts-All'!$D90),"")</f>
        <v>1186</v>
      </c>
      <c r="S90">
        <f>IF(SUMIFS('Historical_Input Data'!V$3:V$2194,'Historical_Input Data'!$B$3:$B$2194,'Historical_Monthly counts-All'!$C90,'Historical_Input Data'!$A$3:$A$2194,'Historical_Monthly counts-All'!$D90)&lt;&gt; 0,SUMIFS('Historical_Input Data'!V$3:V$2194,'Historical_Input Data'!$B$3:$B$2194,'Historical_Monthly counts-All'!$C90,'Historical_Input Data'!$A$3:$A$2194,'Historical_Monthly counts-All'!$D90),"")</f>
        <v>5151</v>
      </c>
      <c r="T90">
        <f>IF(SUMIFS('Historical_Input Data'!W$3:W$2194,'Historical_Input Data'!$B$3:$B$2194,'Historical_Monthly counts-All'!$C90,'Historical_Input Data'!$A$3:$A$2194,'Historical_Monthly counts-All'!$D90)&lt;&gt; 0,SUMIFS('Historical_Input Data'!W$3:W$2194,'Historical_Input Data'!$B$3:$B$2194,'Historical_Monthly counts-All'!$C90,'Historical_Input Data'!$A$3:$A$2194,'Historical_Monthly counts-All'!$D90),"")</f>
        <v>15260</v>
      </c>
      <c r="U90">
        <f>IF(SUMIFS('Historical_Input Data'!X$3:X$2194,'Historical_Input Data'!$B$3:$B$2194,'Historical_Monthly counts-All'!$C90,'Historical_Input Data'!$A$3:$A$2194,'Historical_Monthly counts-All'!$D90)&lt;&gt; 0,SUMIFS('Historical_Input Data'!X$3:X$2194,'Historical_Input Data'!$B$3:$B$2194,'Historical_Monthly counts-All'!$C90,'Historical_Input Data'!$A$3:$A$2194,'Historical_Monthly counts-All'!$D90),"")</f>
        <v>4517</v>
      </c>
      <c r="V90" t="str">
        <f>IF(SUMIFS('Historical_Input Data'!Y$3:Y$2194,'Historical_Input Data'!$B$3:$B$2194,'Historical_Monthly counts-All'!$C90,'Historical_Input Data'!$A$3:$A$2194,'Historical_Monthly counts-All'!$D90)&lt;&gt; 0,SUMIFS('Historical_Input Data'!Y$3:Y$2194,'Historical_Input Data'!$B$3:$B$2194,'Historical_Monthly counts-All'!$C90,'Historical_Input Data'!$A$3:$A$2194,'Historical_Monthly counts-All'!$D90),"")</f>
        <v/>
      </c>
      <c r="W90">
        <f>IF(SUMIFS('Historical_Input Data'!Z$3:Z$2194,'Historical_Input Data'!$B$3:$B$2194,'Historical_Monthly counts-All'!$C90,'Historical_Input Data'!$A$3:$A$2194,'Historical_Monthly counts-All'!$D90)&lt;&gt; 0,SUMIFS('Historical_Input Data'!Z$3:Z$2194,'Historical_Input Data'!$B$3:$B$2194,'Historical_Monthly counts-All'!$C90,'Historical_Input Data'!$A$3:$A$2194,'Historical_Monthly counts-All'!$D90),"")</f>
        <v>11400</v>
      </c>
      <c r="X90">
        <f>IF(SUMIFS('Historical_Input Data'!AA$3:AA$2194,'Historical_Input Data'!$B$3:$B$2194,'Historical_Monthly counts-All'!$C90,'Historical_Input Data'!$A$3:$A$2194,'Historical_Monthly counts-All'!$D90)&lt;&gt; 0,SUMIFS('Historical_Input Data'!AA$3:AA$2194,'Historical_Input Data'!$B$3:$B$2194,'Historical_Monthly counts-All'!$C90,'Historical_Input Data'!$A$3:$A$2194,'Historical_Monthly counts-All'!$D90),"")</f>
        <v>503</v>
      </c>
      <c r="Y90">
        <f>IF(SUMIFS('Historical_Input Data'!AB$3:AB$2194,'Historical_Input Data'!$B$3:$B$2194,'Historical_Monthly counts-All'!$C90,'Historical_Input Data'!$A$3:$A$2194,'Historical_Monthly counts-All'!$D90)&lt;&gt; 0,SUMIFS('Historical_Input Data'!AB$3:AB$2194,'Historical_Input Data'!$B$3:$B$2194,'Historical_Monthly counts-All'!$C90,'Historical_Input Data'!$A$3:$A$2194,'Historical_Monthly counts-All'!$D90),"")</f>
        <v>15594</v>
      </c>
      <c r="Z90">
        <f>IF(SUMIFS('Historical_Input Data'!AC$3:AC$2194,'Historical_Input Data'!$B$3:$B$2194,'Historical_Monthly counts-All'!$C90,'Historical_Input Data'!$A$3:$A$2194,'Historical_Monthly counts-All'!$D90)&lt;&gt; 0,SUMIFS('Historical_Input Data'!AC$3:AC$2194,'Historical_Input Data'!$B$3:$B$2194,'Historical_Monthly counts-All'!$C90,'Historical_Input Data'!$A$3:$A$2194,'Historical_Monthly counts-All'!$D90),"")</f>
        <v>11922</v>
      </c>
      <c r="AA90">
        <f>IF(SUMIFS('Historical_Input Data'!AD$3:AD$2194,'Historical_Input Data'!$B$3:$B$2194,'Historical_Monthly counts-All'!$C90,'Historical_Input Data'!$A$3:$A$2194,'Historical_Monthly counts-All'!$D90)&lt;&gt; 0,SUMIFS('Historical_Input Data'!AD$3:AD$2194,'Historical_Input Data'!$B$3:$B$2194,'Historical_Monthly counts-All'!$C90,'Historical_Input Data'!$A$3:$A$2194,'Historical_Monthly counts-All'!$D90),"")</f>
        <v>976</v>
      </c>
      <c r="AB90">
        <f>IF(SUMIFS('Historical_Input Data'!AE$3:AE$2194,'Historical_Input Data'!$B$3:$B$2194,'Historical_Monthly counts-All'!$C90,'Historical_Input Data'!$A$3:$A$2194,'Historical_Monthly counts-All'!$D90)&lt;&gt; 0,SUMIFS('Historical_Input Data'!AE$3:AE$2194,'Historical_Input Data'!$B$3:$B$2194,'Historical_Monthly counts-All'!$C90,'Historical_Input Data'!$A$3:$A$2194,'Historical_Monthly counts-All'!$D90),"")</f>
        <v>13815</v>
      </c>
      <c r="AC90">
        <f>IF(SUMIFS('Historical_Input Data'!AF$3:AF$2194,'Historical_Input Data'!$B$3:$B$2194,'Historical_Monthly counts-All'!$C90,'Historical_Input Data'!$A$3:$A$2194,'Historical_Monthly counts-All'!$D90)&lt;&gt; 0,SUMIFS('Historical_Input Data'!AF$3:AF$2194,'Historical_Input Data'!$B$3:$B$2194,'Historical_Monthly counts-All'!$C90,'Historical_Input Data'!$A$3:$A$2194,'Historical_Monthly counts-All'!$D90),"")</f>
        <v>26414</v>
      </c>
      <c r="AD90">
        <f>IF(SUMIFS('Historical_Input Data'!AG$3:AG$2194,'Historical_Input Data'!$B$3:$B$2194,'Historical_Monthly counts-All'!$C90,'Historical_Input Data'!$A$3:$A$2194,'Historical_Monthly counts-All'!$D90)&lt;&gt; 0,SUMIFS('Historical_Input Data'!AG$3:AG$2194,'Historical_Input Data'!$B$3:$B$2194,'Historical_Monthly counts-All'!$C90,'Historical_Input Data'!$A$3:$A$2194,'Historical_Monthly counts-All'!$D90),"")</f>
        <v>19885</v>
      </c>
      <c r="AE90">
        <f>IF(SUMIFS('Historical_Input Data'!AH$3:AH$2194,'Historical_Input Data'!$B$3:$B$2194,'Historical_Monthly counts-All'!$C90,'Historical_Input Data'!$A$3:$A$2194,'Historical_Monthly counts-All'!$D90)&lt;&gt; 0,SUMIFS('Historical_Input Data'!AH$3:AH$2194,'Historical_Input Data'!$B$3:$B$2194,'Historical_Monthly counts-All'!$C90,'Historical_Input Data'!$A$3:$A$2194,'Historical_Monthly counts-All'!$D90),"")</f>
        <v>4697</v>
      </c>
      <c r="AF90">
        <f>IF(SUMIFS('Historical_Input Data'!AI$3:AI$2194,'Historical_Input Data'!$B$3:$B$2194,'Historical_Monthly counts-All'!$C90,'Historical_Input Data'!$A$3:$A$2194,'Historical_Monthly counts-All'!$D90)&lt;&gt; 0,SUMIFS('Historical_Input Data'!AI$3:AI$2194,'Historical_Input Data'!$B$3:$B$2194,'Historical_Monthly counts-All'!$C90,'Historical_Input Data'!$A$3:$A$2194,'Historical_Monthly counts-All'!$D90),"")</f>
        <v>8648</v>
      </c>
      <c r="AG90">
        <f>IF(SUMIFS('Historical_Input Data'!AJ$3:AJ$2194,'Historical_Input Data'!$B$3:$B$2194,'Historical_Monthly counts-All'!$C90,'Historical_Input Data'!$A$3:$A$2194,'Historical_Monthly counts-All'!$D90)&lt;&gt; 0,SUMIFS('Historical_Input Data'!AJ$3:AJ$2194,'Historical_Input Data'!$B$3:$B$2194,'Historical_Monthly counts-All'!$C90,'Historical_Input Data'!$A$3:$A$2194,'Historical_Monthly counts-All'!$D90),"")</f>
        <v>1532</v>
      </c>
      <c r="AH90">
        <f>IF(SUMIFS('Historical_Input Data'!AK$3:AK$2194,'Historical_Input Data'!$B$3:$B$2194,'Historical_Monthly counts-All'!$C90,'Historical_Input Data'!$A$3:$A$2194,'Historical_Monthly counts-All'!$D90)&lt;&gt; 0,SUMIFS('Historical_Input Data'!AK$3:AK$2194,'Historical_Input Data'!$B$3:$B$2194,'Historical_Monthly counts-All'!$C90,'Historical_Input Data'!$A$3:$A$2194,'Historical_Monthly counts-All'!$D90),"")</f>
        <v>37079</v>
      </c>
      <c r="AI90">
        <f>IF(SUMIFS('Historical_Input Data'!AL$3:AL$2194,'Historical_Input Data'!$B$3:$B$2194,'Historical_Monthly counts-All'!$C90,'Historical_Input Data'!$A$3:$A$2194,'Historical_Monthly counts-All'!$D90)&lt;&gt; 0,SUMIFS('Historical_Input Data'!AL$3:AL$2194,'Historical_Input Data'!$B$3:$B$2194,'Historical_Monthly counts-All'!$C90,'Historical_Input Data'!$A$3:$A$2194,'Historical_Monthly counts-All'!$D90),"")</f>
        <v>30709</v>
      </c>
      <c r="AJ90">
        <f>IF(SUMIFS('Historical_Input Data'!AM$3:AM$2194,'Historical_Input Data'!$B$3:$B$2194,'Historical_Monthly counts-All'!$C90,'Historical_Input Data'!$A$3:$A$2194,'Historical_Monthly counts-All'!$D90)&lt;&gt; 0,SUMIFS('Historical_Input Data'!AM$3:AM$2194,'Historical_Input Data'!$B$3:$B$2194,'Historical_Monthly counts-All'!$C90,'Historical_Input Data'!$A$3:$A$2194,'Historical_Monthly counts-All'!$D90),"")</f>
        <v>345</v>
      </c>
      <c r="AK90">
        <f>IF(SUMIFS('Historical_Input Data'!AN$3:AN$2194,'Historical_Input Data'!$B$3:$B$2194,'Historical_Monthly counts-All'!$C90,'Historical_Input Data'!$A$3:$A$2194,'Historical_Monthly counts-All'!$D90)&lt;&gt; 0,SUMIFS('Historical_Input Data'!AN$3:AN$2194,'Historical_Input Data'!$B$3:$B$2194,'Historical_Monthly counts-All'!$C90,'Historical_Input Data'!$A$3:$A$2194,'Historical_Monthly counts-All'!$D90),"")</f>
        <v>776</v>
      </c>
      <c r="AL90">
        <f>IF(SUMIFS('Historical_Input Data'!AO$3:AO$2194,'Historical_Input Data'!$B$3:$B$2194,'Historical_Monthly counts-All'!$C90,'Historical_Input Data'!$A$3:$A$2194,'Historical_Monthly counts-All'!$D90)&lt;&gt; 0,SUMIFS('Historical_Input Data'!AO$3:AO$2194,'Historical_Input Data'!$B$3:$B$2194,'Historical_Monthly counts-All'!$C90,'Historical_Input Data'!$A$3:$A$2194,'Historical_Monthly counts-All'!$D90),"")</f>
        <v>5719</v>
      </c>
      <c r="AM90" t="str">
        <f>IF(SUMIFS('Historical_Input Data'!AP$3:AP$2194,'Historical_Input Data'!$B$3:$B$2194,'Historical_Monthly counts-All'!$C90,'Historical_Input Data'!$A$3:$A$2194,'Historical_Monthly counts-All'!$D90)&lt;&gt; 0,SUMIFS('Historical_Input Data'!AP$3:AP$2194,'Historical_Input Data'!$B$3:$B$2194,'Historical_Monthly counts-All'!$C90,'Historical_Input Data'!$A$3:$A$2194,'Historical_Monthly counts-All'!$D90),"")</f>
        <v/>
      </c>
      <c r="AN90">
        <f>IF(SUMIFS('Historical_Input Data'!AQ$3:AQ$2194,'Historical_Input Data'!$B$3:$B$2194,'Historical_Monthly counts-All'!$C90,'Historical_Input Data'!$A$3:$A$2194,'Historical_Monthly counts-All'!$D90)&lt;&gt; 0,SUMIFS('Historical_Input Data'!AQ$3:AQ$2194,'Historical_Input Data'!$B$3:$B$2194,'Historical_Monthly counts-All'!$C90,'Historical_Input Data'!$A$3:$A$2194,'Historical_Monthly counts-All'!$D90),"")</f>
        <v>5275</v>
      </c>
      <c r="AO90">
        <f>IF(SUMIFS('Historical_Input Data'!AR$3:AR$2194,'Historical_Input Data'!$B$3:$B$2194,'Historical_Monthly counts-All'!$C90,'Historical_Input Data'!$A$3:$A$2194,'Historical_Monthly counts-All'!$D90)&lt;&gt; 0,SUMIFS('Historical_Input Data'!AR$3:AR$2194,'Historical_Input Data'!$B$3:$B$2194,'Historical_Monthly counts-All'!$C90,'Historical_Input Data'!$A$3:$A$2194,'Historical_Monthly counts-All'!$D90),"")</f>
        <v>10491</v>
      </c>
      <c r="AP90">
        <f>IF(SUMIFS('Historical_Input Data'!AS$3:AS$2194,'Historical_Input Data'!$B$3:$B$2194,'Historical_Monthly counts-All'!$C90,'Historical_Input Data'!$A$3:$A$2194,'Historical_Monthly counts-All'!$D90)&lt;&gt; 0,SUMIFS('Historical_Input Data'!AS$3:AS$2194,'Historical_Input Data'!$B$3:$B$2194,'Historical_Monthly counts-All'!$C90,'Historical_Input Data'!$A$3:$A$2194,'Historical_Monthly counts-All'!$D90),"")</f>
        <v>40936</v>
      </c>
      <c r="AQ90" t="str">
        <f>IF(SUMIFS('Historical_Input Data'!AT$3:AT$2194,'Historical_Input Data'!$B$3:$B$2194,'Historical_Monthly counts-All'!$C90,'Historical_Input Data'!$A$3:$A$2194,'Historical_Monthly counts-All'!$D90)&lt;&gt; 0,SUMIFS('Historical_Input Data'!AT$3:AT$2194,'Historical_Input Data'!$B$3:$B$2194,'Historical_Monthly counts-All'!$C90,'Historical_Input Data'!$A$3:$A$2194,'Historical_Monthly counts-All'!$D90),"")</f>
        <v/>
      </c>
      <c r="AR90">
        <f>IF(SUMIFS('Historical_Input Data'!AU$3:AU$2194,'Historical_Input Data'!$B$3:$B$2194,'Historical_Monthly counts-All'!$C90,'Historical_Input Data'!$A$3:$A$2194,'Historical_Monthly counts-All'!$D90)&lt;&gt; 0,SUMIFS('Historical_Input Data'!AU$3:AU$2194,'Historical_Input Data'!$B$3:$B$2194,'Historical_Monthly counts-All'!$C90,'Historical_Input Data'!$A$3:$A$2194,'Historical_Monthly counts-All'!$D90),"")</f>
        <v>21687</v>
      </c>
      <c r="AS90">
        <f>IF(SUMIFS('Historical_Input Data'!AV$3:AV$2194,'Historical_Input Data'!$B$3:$B$2194,'Historical_Monthly counts-All'!$C90,'Historical_Input Data'!$A$3:$A$2194,'Historical_Monthly counts-All'!$D90)&lt;&gt; 0,SUMIFS('Historical_Input Data'!AV$3:AV$2194,'Historical_Input Data'!$B$3:$B$2194,'Historical_Monthly counts-All'!$C90,'Historical_Input Data'!$A$3:$A$2194,'Historical_Monthly counts-All'!$D90),"")</f>
        <v>4918</v>
      </c>
      <c r="AT90">
        <f>IF(SUMIFS('Historical_Input Data'!AW$3:AW$2194,'Historical_Input Data'!$B$3:$B$2194,'Historical_Monthly counts-All'!$C90,'Historical_Input Data'!$A$3:$A$2194,'Historical_Monthly counts-All'!$D90)&lt;&gt; 0,SUMIFS('Historical_Input Data'!AW$3:AW$2194,'Historical_Input Data'!$B$3:$B$2194,'Historical_Monthly counts-All'!$C90,'Historical_Input Data'!$A$3:$A$2194,'Historical_Monthly counts-All'!$D90),"")</f>
        <v>5024</v>
      </c>
      <c r="AU90">
        <f>IF(SUMIFS('Historical_Input Data'!AX$3:AX$2194,'Historical_Input Data'!$B$3:$B$2194,'Historical_Monthly counts-All'!$C90,'Historical_Input Data'!$A$3:$A$2194,'Historical_Monthly counts-All'!$D90)&lt;&gt; 0,SUMIFS('Historical_Input Data'!AX$3:AX$2194,'Historical_Input Data'!$B$3:$B$2194,'Historical_Monthly counts-All'!$C90,'Historical_Input Data'!$A$3:$A$2194,'Historical_Monthly counts-All'!$D90),"")</f>
        <v>4400</v>
      </c>
      <c r="AV90">
        <f>IF(SUMIFS('Historical_Input Data'!AY$3:AY$2194,'Historical_Input Data'!$B$3:$B$2194,'Historical_Monthly counts-All'!$C90,'Historical_Input Data'!$A$3:$A$2194,'Historical_Monthly counts-All'!$D90)&lt;&gt; 0,SUMIFS('Historical_Input Data'!AY$3:AY$2194,'Historical_Input Data'!$B$3:$B$2194,'Historical_Monthly counts-All'!$C90,'Historical_Input Data'!$A$3:$A$2194,'Historical_Monthly counts-All'!$D90),"")</f>
        <v>3437</v>
      </c>
      <c r="AW90">
        <f>IF(SUMIFS('Historical_Input Data'!AZ$3:AZ$2194,'Historical_Input Data'!$B$3:$B$2194,'Historical_Monthly counts-All'!$C90,'Historical_Input Data'!$A$3:$A$2194,'Historical_Monthly counts-All'!$D90)&lt;&gt; 0,SUMIFS('Historical_Input Data'!AZ$3:AZ$2194,'Historical_Input Data'!$B$3:$B$2194,'Historical_Monthly counts-All'!$C90,'Historical_Input Data'!$A$3:$A$2194,'Historical_Monthly counts-All'!$D90),"")</f>
        <v>6534</v>
      </c>
      <c r="AX90" t="str">
        <f>IF(SUMIFS('Historical_Input Data'!BA$3:BA$2194,'Historical_Input Data'!$B$3:$B$2194,'Historical_Monthly counts-All'!$C90,'Historical_Input Data'!$A$3:$A$2194,'Historical_Monthly counts-All'!$D90)&lt;&gt; 0,SUMIFS('Historical_Input Data'!BA$3:BA$2194,'Historical_Input Data'!$B$3:$B$2194,'Historical_Monthly counts-All'!$C90,'Historical_Input Data'!$A$3:$A$2194,'Historical_Monthly counts-All'!$D90),"")</f>
        <v/>
      </c>
      <c r="CC90" s="8">
        <v>43132</v>
      </c>
      <c r="CD90" s="198">
        <f t="shared" si="4"/>
        <v>40</v>
      </c>
      <c r="CE90">
        <f t="shared" si="5"/>
        <v>306675</v>
      </c>
    </row>
    <row r="91" spans="1:83">
      <c r="A91" t="str">
        <f t="shared" si="3"/>
        <v>March2018</v>
      </c>
      <c r="C91" t="s">
        <v>56</v>
      </c>
      <c r="D91">
        <v>2018</v>
      </c>
      <c r="E91" t="str">
        <f>IF(SUMIFS('Historical_Input Data'!H$3:H$2194,'Historical_Input Data'!$B$3:$B$2194,'Historical_Monthly counts-All'!$C91,'Historical_Input Data'!$A$3:$A$2194,'Historical_Monthly counts-All'!$D91)&lt;&gt; 0,SUMIFS('Historical_Input Data'!H$3:H$2194,'Historical_Input Data'!$B$3:$B$2194,'Historical_Monthly counts-All'!$C91,'Historical_Input Data'!$A$3:$A$2194,'Historical_Monthly counts-All'!$D91),"")</f>
        <v/>
      </c>
      <c r="F91">
        <f>IF(SUMIFS('Historical_Input Data'!I$3:I$2194,'Historical_Input Data'!$B$3:$B$2194,'Historical_Monthly counts-All'!$C91,'Historical_Input Data'!$A$3:$A$2194,'Historical_Monthly counts-All'!$D91)&lt;&gt; 0,SUMIFS('Historical_Input Data'!I$3:I$2194,'Historical_Input Data'!$B$3:$B$2194,'Historical_Monthly counts-All'!$C91,'Historical_Input Data'!$A$3:$A$2194,'Historical_Monthly counts-All'!$D91),"")</f>
        <v>11434</v>
      </c>
      <c r="G91">
        <f>IF(SUMIFS('Historical_Input Data'!J$3:J$2194,'Historical_Input Data'!$B$3:$B$2194,'Historical_Monthly counts-All'!$C91,'Historical_Input Data'!$A$3:$A$2194,'Historical_Monthly counts-All'!$D91)&lt;&gt; 0,SUMIFS('Historical_Input Data'!J$3:J$2194,'Historical_Input Data'!$B$3:$B$2194,'Historical_Monthly counts-All'!$C91,'Historical_Input Data'!$A$3:$A$2194,'Historical_Monthly counts-All'!$D91),"")</f>
        <v>8333</v>
      </c>
      <c r="H91">
        <f>IF(SUMIFS('Historical_Input Data'!K$3:K$2194,'Historical_Input Data'!$B$3:$B$2194,'Historical_Monthly counts-All'!$C91,'Historical_Input Data'!$A$3:$A$2194,'Historical_Monthly counts-All'!$D91)&lt;&gt; 0,SUMIFS('Historical_Input Data'!K$3:K$2194,'Historical_Input Data'!$B$3:$B$2194,'Historical_Monthly counts-All'!$C91,'Historical_Input Data'!$A$3:$A$2194,'Historical_Monthly counts-All'!$D91),"")</f>
        <v>10917</v>
      </c>
      <c r="I91">
        <f>IF(SUMIFS('Historical_Input Data'!L$3:L$2194,'Historical_Input Data'!$B$3:$B$2194,'Historical_Monthly counts-All'!$C91,'Historical_Input Data'!$A$3:$A$2194,'Historical_Monthly counts-All'!$D91)&lt;&gt; 0,SUMIFS('Historical_Input Data'!L$3:L$2194,'Historical_Input Data'!$B$3:$B$2194,'Historical_Monthly counts-All'!$C91,'Historical_Input Data'!$A$3:$A$2194,'Historical_Monthly counts-All'!$D91),"")</f>
        <v>11129</v>
      </c>
      <c r="J91">
        <f>IF(SUMIFS('Historical_Input Data'!M$3:M$2194,'Historical_Input Data'!$B$3:$B$2194,'Historical_Monthly counts-All'!$C91,'Historical_Input Data'!$A$3:$A$2194,'Historical_Monthly counts-All'!$D91)&lt;&gt; 0,SUMIFS('Historical_Input Data'!M$3:M$2194,'Historical_Input Data'!$B$3:$B$2194,'Historical_Monthly counts-All'!$C91,'Historical_Input Data'!$A$3:$A$2194,'Historical_Monthly counts-All'!$D91),"")</f>
        <v>3242</v>
      </c>
      <c r="K91" t="str">
        <f>IF(SUMIFS('Historical_Input Data'!N$3:N$2194,'Historical_Input Data'!$B$3:$B$2194,'Historical_Monthly counts-All'!$C91,'Historical_Input Data'!$A$3:$A$2194,'Historical_Monthly counts-All'!$D91)&lt;&gt; 0,SUMIFS('Historical_Input Data'!N$3:N$2194,'Historical_Input Data'!$B$3:$B$2194,'Historical_Monthly counts-All'!$C91,'Historical_Input Data'!$A$3:$A$2194,'Historical_Monthly counts-All'!$D91),"")</f>
        <v/>
      </c>
      <c r="L91">
        <f>IF(SUMIFS('Historical_Input Data'!O$3:O$2194,'Historical_Input Data'!$B$3:$B$2194,'Historical_Monthly counts-All'!$C91,'Historical_Input Data'!$A$3:$A$2194,'Historical_Monthly counts-All'!$D91)&lt;&gt; 0,SUMIFS('Historical_Input Data'!O$3:O$2194,'Historical_Input Data'!$B$3:$B$2194,'Historical_Monthly counts-All'!$C91,'Historical_Input Data'!$A$3:$A$2194,'Historical_Monthly counts-All'!$D91),"")</f>
        <v>613</v>
      </c>
      <c r="M91">
        <f>IF(SUMIFS('Historical_Input Data'!P$3:P$2194,'Historical_Input Data'!$B$3:$B$2194,'Historical_Monthly counts-All'!$C91,'Historical_Input Data'!$A$3:$A$2194,'Historical_Monthly counts-All'!$D91)&lt;&gt; 0,SUMIFS('Historical_Input Data'!P$3:P$2194,'Historical_Input Data'!$B$3:$B$2194,'Historical_Monthly counts-All'!$C91,'Historical_Input Data'!$A$3:$A$2194,'Historical_Monthly counts-All'!$D91),"")</f>
        <v>20283</v>
      </c>
      <c r="N91">
        <f>IF(SUMIFS('Historical_Input Data'!Q$3:Q$2194,'Historical_Input Data'!$B$3:$B$2194,'Historical_Monthly counts-All'!$C91,'Historical_Input Data'!$A$3:$A$2194,'Historical_Monthly counts-All'!$D91)&lt;&gt; 0,SUMIFS('Historical_Input Data'!Q$3:Q$2194,'Historical_Input Data'!$B$3:$B$2194,'Historical_Monthly counts-All'!$C91,'Historical_Input Data'!$A$3:$A$2194,'Historical_Monthly counts-All'!$D91),"")</f>
        <v>14100</v>
      </c>
      <c r="O91">
        <f>IF(SUMIFS('Historical_Input Data'!R$3:R$2194,'Historical_Input Data'!$B$3:$B$2194,'Historical_Monthly counts-All'!$C91,'Historical_Input Data'!$A$3:$A$2194,'Historical_Monthly counts-All'!$D91)&lt;&gt; 0,SUMIFS('Historical_Input Data'!R$3:R$2194,'Historical_Input Data'!$B$3:$B$2194,'Historical_Monthly counts-All'!$C91,'Historical_Input Data'!$A$3:$A$2194,'Historical_Monthly counts-All'!$D91),"")</f>
        <v>2824</v>
      </c>
      <c r="P91">
        <f>IF(SUMIFS('Historical_Input Data'!S$3:S$2194,'Historical_Input Data'!$B$3:$B$2194,'Historical_Monthly counts-All'!$C91,'Historical_Input Data'!$A$3:$A$2194,'Historical_Monthly counts-All'!$D91)&lt;&gt; 0,SUMIFS('Historical_Input Data'!S$3:S$2194,'Historical_Input Data'!$B$3:$B$2194,'Historical_Monthly counts-All'!$C91,'Historical_Input Data'!$A$3:$A$2194,'Historical_Monthly counts-All'!$D91),"")</f>
        <v>8987</v>
      </c>
      <c r="Q91">
        <f>IF(SUMIFS('Historical_Input Data'!T$3:T$2194,'Historical_Input Data'!$B$3:$B$2194,'Historical_Monthly counts-All'!$C91,'Historical_Input Data'!$A$3:$A$2194,'Historical_Monthly counts-All'!$D91)&lt;&gt; 0,SUMIFS('Historical_Input Data'!T$3:T$2194,'Historical_Input Data'!$B$3:$B$2194,'Historical_Monthly counts-All'!$C91,'Historical_Input Data'!$A$3:$A$2194,'Historical_Monthly counts-All'!$D91),"")</f>
        <v>2996</v>
      </c>
      <c r="R91">
        <f>IF(SUMIFS('Historical_Input Data'!U$3:U$2194,'Historical_Input Data'!$B$3:$B$2194,'Historical_Monthly counts-All'!$C91,'Historical_Input Data'!$A$3:$A$2194,'Historical_Monthly counts-All'!$D91)&lt;&gt; 0,SUMIFS('Historical_Input Data'!U$3:U$2194,'Historical_Input Data'!$B$3:$B$2194,'Historical_Monthly counts-All'!$C91,'Historical_Input Data'!$A$3:$A$2194,'Historical_Monthly counts-All'!$D91),"")</f>
        <v>1338</v>
      </c>
      <c r="S91">
        <f>IF(SUMIFS('Historical_Input Data'!V$3:V$2194,'Historical_Input Data'!$B$3:$B$2194,'Historical_Monthly counts-All'!$C91,'Historical_Input Data'!$A$3:$A$2194,'Historical_Monthly counts-All'!$D91)&lt;&gt; 0,SUMIFS('Historical_Input Data'!V$3:V$2194,'Historical_Input Data'!$B$3:$B$2194,'Historical_Monthly counts-All'!$C91,'Historical_Input Data'!$A$3:$A$2194,'Historical_Monthly counts-All'!$D91),"")</f>
        <v>5994</v>
      </c>
      <c r="T91">
        <f>IF(SUMIFS('Historical_Input Data'!W$3:W$2194,'Historical_Input Data'!$B$3:$B$2194,'Historical_Monthly counts-All'!$C91,'Historical_Input Data'!$A$3:$A$2194,'Historical_Monthly counts-All'!$D91)&lt;&gt; 0,SUMIFS('Historical_Input Data'!W$3:W$2194,'Historical_Input Data'!$B$3:$B$2194,'Historical_Monthly counts-All'!$C91,'Historical_Input Data'!$A$3:$A$2194,'Historical_Monthly counts-All'!$D91),"")</f>
        <v>18339</v>
      </c>
      <c r="U91">
        <f>IF(SUMIFS('Historical_Input Data'!X$3:X$2194,'Historical_Input Data'!$B$3:$B$2194,'Historical_Monthly counts-All'!$C91,'Historical_Input Data'!$A$3:$A$2194,'Historical_Monthly counts-All'!$D91)&lt;&gt; 0,SUMIFS('Historical_Input Data'!X$3:X$2194,'Historical_Input Data'!$B$3:$B$2194,'Historical_Monthly counts-All'!$C91,'Historical_Input Data'!$A$3:$A$2194,'Historical_Monthly counts-All'!$D91),"")</f>
        <v>5258</v>
      </c>
      <c r="V91" t="str">
        <f>IF(SUMIFS('Historical_Input Data'!Y$3:Y$2194,'Historical_Input Data'!$B$3:$B$2194,'Historical_Monthly counts-All'!$C91,'Historical_Input Data'!$A$3:$A$2194,'Historical_Monthly counts-All'!$D91)&lt;&gt; 0,SUMIFS('Historical_Input Data'!Y$3:Y$2194,'Historical_Input Data'!$B$3:$B$2194,'Historical_Monthly counts-All'!$C91,'Historical_Input Data'!$A$3:$A$2194,'Historical_Monthly counts-All'!$D91),"")</f>
        <v/>
      </c>
      <c r="W91">
        <f>IF(SUMIFS('Historical_Input Data'!Z$3:Z$2194,'Historical_Input Data'!$B$3:$B$2194,'Historical_Monthly counts-All'!$C91,'Historical_Input Data'!$A$3:$A$2194,'Historical_Monthly counts-All'!$D91)&lt;&gt; 0,SUMIFS('Historical_Input Data'!Z$3:Z$2194,'Historical_Input Data'!$B$3:$B$2194,'Historical_Monthly counts-All'!$C91,'Historical_Input Data'!$A$3:$A$2194,'Historical_Monthly counts-All'!$D91),"")</f>
        <v>13413</v>
      </c>
      <c r="X91">
        <f>IF(SUMIFS('Historical_Input Data'!AA$3:AA$2194,'Historical_Input Data'!$B$3:$B$2194,'Historical_Monthly counts-All'!$C91,'Historical_Input Data'!$A$3:$A$2194,'Historical_Monthly counts-All'!$D91)&lt;&gt; 0,SUMIFS('Historical_Input Data'!AA$3:AA$2194,'Historical_Input Data'!$B$3:$B$2194,'Historical_Monthly counts-All'!$C91,'Historical_Input Data'!$A$3:$A$2194,'Historical_Monthly counts-All'!$D91),"")</f>
        <v>646</v>
      </c>
      <c r="Y91">
        <f>IF(SUMIFS('Historical_Input Data'!AB$3:AB$2194,'Historical_Input Data'!$B$3:$B$2194,'Historical_Monthly counts-All'!$C91,'Historical_Input Data'!$A$3:$A$2194,'Historical_Monthly counts-All'!$D91)&lt;&gt; 0,SUMIFS('Historical_Input Data'!AB$3:AB$2194,'Historical_Input Data'!$B$3:$B$2194,'Historical_Monthly counts-All'!$C91,'Historical_Input Data'!$A$3:$A$2194,'Historical_Monthly counts-All'!$D91),"")</f>
        <v>17254</v>
      </c>
      <c r="Z91">
        <f>IF(SUMIFS('Historical_Input Data'!AC$3:AC$2194,'Historical_Input Data'!$B$3:$B$2194,'Historical_Monthly counts-All'!$C91,'Historical_Input Data'!$A$3:$A$2194,'Historical_Monthly counts-All'!$D91)&lt;&gt; 0,SUMIFS('Historical_Input Data'!AC$3:AC$2194,'Historical_Input Data'!$B$3:$B$2194,'Historical_Monthly counts-All'!$C91,'Historical_Input Data'!$A$3:$A$2194,'Historical_Monthly counts-All'!$D91),"")</f>
        <v>13185</v>
      </c>
      <c r="AA91">
        <f>IF(SUMIFS('Historical_Input Data'!AD$3:AD$2194,'Historical_Input Data'!$B$3:$B$2194,'Historical_Monthly counts-All'!$C91,'Historical_Input Data'!$A$3:$A$2194,'Historical_Monthly counts-All'!$D91)&lt;&gt; 0,SUMIFS('Historical_Input Data'!AD$3:AD$2194,'Historical_Input Data'!$B$3:$B$2194,'Historical_Monthly counts-All'!$C91,'Historical_Input Data'!$A$3:$A$2194,'Historical_Monthly counts-All'!$D91),"")</f>
        <v>939</v>
      </c>
      <c r="AB91">
        <f>IF(SUMIFS('Historical_Input Data'!AE$3:AE$2194,'Historical_Input Data'!$B$3:$B$2194,'Historical_Monthly counts-All'!$C91,'Historical_Input Data'!$A$3:$A$2194,'Historical_Monthly counts-All'!$D91)&lt;&gt; 0,SUMIFS('Historical_Input Data'!AE$3:AE$2194,'Historical_Input Data'!$B$3:$B$2194,'Historical_Monthly counts-All'!$C91,'Historical_Input Data'!$A$3:$A$2194,'Historical_Monthly counts-All'!$D91),"")</f>
        <v>16610</v>
      </c>
      <c r="AC91">
        <f>IF(SUMIFS('Historical_Input Data'!AF$3:AF$2194,'Historical_Input Data'!$B$3:$B$2194,'Historical_Monthly counts-All'!$C91,'Historical_Input Data'!$A$3:$A$2194,'Historical_Monthly counts-All'!$D91)&lt;&gt; 0,SUMIFS('Historical_Input Data'!AF$3:AF$2194,'Historical_Input Data'!$B$3:$B$2194,'Historical_Monthly counts-All'!$C91,'Historical_Input Data'!$A$3:$A$2194,'Historical_Monthly counts-All'!$D91),"")</f>
        <v>32256</v>
      </c>
      <c r="AD91">
        <f>IF(SUMIFS('Historical_Input Data'!AG$3:AG$2194,'Historical_Input Data'!$B$3:$B$2194,'Historical_Monthly counts-All'!$C91,'Historical_Input Data'!$A$3:$A$2194,'Historical_Monthly counts-All'!$D91)&lt;&gt; 0,SUMIFS('Historical_Input Data'!AG$3:AG$2194,'Historical_Input Data'!$B$3:$B$2194,'Historical_Monthly counts-All'!$C91,'Historical_Input Data'!$A$3:$A$2194,'Historical_Monthly counts-All'!$D91),"")</f>
        <v>23335</v>
      </c>
      <c r="AE91">
        <f>IF(SUMIFS('Historical_Input Data'!AH$3:AH$2194,'Historical_Input Data'!$B$3:$B$2194,'Historical_Monthly counts-All'!$C91,'Historical_Input Data'!$A$3:$A$2194,'Historical_Monthly counts-All'!$D91)&lt;&gt; 0,SUMIFS('Historical_Input Data'!AH$3:AH$2194,'Historical_Input Data'!$B$3:$B$2194,'Historical_Monthly counts-All'!$C91,'Historical_Input Data'!$A$3:$A$2194,'Historical_Monthly counts-All'!$D91),"")</f>
        <v>5298</v>
      </c>
      <c r="AF91">
        <f>IF(SUMIFS('Historical_Input Data'!AI$3:AI$2194,'Historical_Input Data'!$B$3:$B$2194,'Historical_Monthly counts-All'!$C91,'Historical_Input Data'!$A$3:$A$2194,'Historical_Monthly counts-All'!$D91)&lt;&gt; 0,SUMIFS('Historical_Input Data'!AI$3:AI$2194,'Historical_Input Data'!$B$3:$B$2194,'Historical_Monthly counts-All'!$C91,'Historical_Input Data'!$A$3:$A$2194,'Historical_Monthly counts-All'!$D91),"")</f>
        <v>8742</v>
      </c>
      <c r="AG91">
        <f>IF(SUMIFS('Historical_Input Data'!AJ$3:AJ$2194,'Historical_Input Data'!$B$3:$B$2194,'Historical_Monthly counts-All'!$C91,'Historical_Input Data'!$A$3:$A$2194,'Historical_Monthly counts-All'!$D91)&lt;&gt; 0,SUMIFS('Historical_Input Data'!AJ$3:AJ$2194,'Historical_Input Data'!$B$3:$B$2194,'Historical_Monthly counts-All'!$C91,'Historical_Input Data'!$A$3:$A$2194,'Historical_Monthly counts-All'!$D91),"")</f>
        <v>1081</v>
      </c>
      <c r="AH91">
        <f>IF(SUMIFS('Historical_Input Data'!AK$3:AK$2194,'Historical_Input Data'!$B$3:$B$2194,'Historical_Monthly counts-All'!$C91,'Historical_Input Data'!$A$3:$A$2194,'Historical_Monthly counts-All'!$D91)&lt;&gt; 0,SUMIFS('Historical_Input Data'!AK$3:AK$2194,'Historical_Input Data'!$B$3:$B$2194,'Historical_Monthly counts-All'!$C91,'Historical_Input Data'!$A$3:$A$2194,'Historical_Monthly counts-All'!$D91),"")</f>
        <v>40931</v>
      </c>
      <c r="AI91">
        <f>IF(SUMIFS('Historical_Input Data'!AL$3:AL$2194,'Historical_Input Data'!$B$3:$B$2194,'Historical_Monthly counts-All'!$C91,'Historical_Input Data'!$A$3:$A$2194,'Historical_Monthly counts-All'!$D91)&lt;&gt; 0,SUMIFS('Historical_Input Data'!AL$3:AL$2194,'Historical_Input Data'!$B$3:$B$2194,'Historical_Monthly counts-All'!$C91,'Historical_Input Data'!$A$3:$A$2194,'Historical_Monthly counts-All'!$D91),"")</f>
        <v>36107</v>
      </c>
      <c r="AJ91">
        <f>IF(SUMIFS('Historical_Input Data'!AM$3:AM$2194,'Historical_Input Data'!$B$3:$B$2194,'Historical_Monthly counts-All'!$C91,'Historical_Input Data'!$A$3:$A$2194,'Historical_Monthly counts-All'!$D91)&lt;&gt; 0,SUMIFS('Historical_Input Data'!AM$3:AM$2194,'Historical_Input Data'!$B$3:$B$2194,'Historical_Monthly counts-All'!$C91,'Historical_Input Data'!$A$3:$A$2194,'Historical_Monthly counts-All'!$D91),"")</f>
        <v>342</v>
      </c>
      <c r="AK91">
        <f>IF(SUMIFS('Historical_Input Data'!AN$3:AN$2194,'Historical_Input Data'!$B$3:$B$2194,'Historical_Monthly counts-All'!$C91,'Historical_Input Data'!$A$3:$A$2194,'Historical_Monthly counts-All'!$D91)&lt;&gt; 0,SUMIFS('Historical_Input Data'!AN$3:AN$2194,'Historical_Input Data'!$B$3:$B$2194,'Historical_Monthly counts-All'!$C91,'Historical_Input Data'!$A$3:$A$2194,'Historical_Monthly counts-All'!$D91),"")</f>
        <v>1099</v>
      </c>
      <c r="AL91">
        <f>IF(SUMIFS('Historical_Input Data'!AO$3:AO$2194,'Historical_Input Data'!$B$3:$B$2194,'Historical_Monthly counts-All'!$C91,'Historical_Input Data'!$A$3:$A$2194,'Historical_Monthly counts-All'!$D91)&lt;&gt; 0,SUMIFS('Historical_Input Data'!AO$3:AO$2194,'Historical_Input Data'!$B$3:$B$2194,'Historical_Monthly counts-All'!$C91,'Historical_Input Data'!$A$3:$A$2194,'Historical_Monthly counts-All'!$D91),"")</f>
        <v>7206</v>
      </c>
      <c r="AM91" t="str">
        <f>IF(SUMIFS('Historical_Input Data'!AP$3:AP$2194,'Historical_Input Data'!$B$3:$B$2194,'Historical_Monthly counts-All'!$C91,'Historical_Input Data'!$A$3:$A$2194,'Historical_Monthly counts-All'!$D91)&lt;&gt; 0,SUMIFS('Historical_Input Data'!AP$3:AP$2194,'Historical_Input Data'!$B$3:$B$2194,'Historical_Monthly counts-All'!$C91,'Historical_Input Data'!$A$3:$A$2194,'Historical_Monthly counts-All'!$D91),"")</f>
        <v/>
      </c>
      <c r="AN91">
        <f>IF(SUMIFS('Historical_Input Data'!AQ$3:AQ$2194,'Historical_Input Data'!$B$3:$B$2194,'Historical_Monthly counts-All'!$C91,'Historical_Input Data'!$A$3:$A$2194,'Historical_Monthly counts-All'!$D91)&lt;&gt; 0,SUMIFS('Historical_Input Data'!AQ$3:AQ$2194,'Historical_Input Data'!$B$3:$B$2194,'Historical_Monthly counts-All'!$C91,'Historical_Input Data'!$A$3:$A$2194,'Historical_Monthly counts-All'!$D91),"")</f>
        <v>5883</v>
      </c>
      <c r="AO91">
        <f>IF(SUMIFS('Historical_Input Data'!AR$3:AR$2194,'Historical_Input Data'!$B$3:$B$2194,'Historical_Monthly counts-All'!$C91,'Historical_Input Data'!$A$3:$A$2194,'Historical_Monthly counts-All'!$D91)&lt;&gt; 0,SUMIFS('Historical_Input Data'!AR$3:AR$2194,'Historical_Input Data'!$B$3:$B$2194,'Historical_Monthly counts-All'!$C91,'Historical_Input Data'!$A$3:$A$2194,'Historical_Monthly counts-All'!$D91),"")</f>
        <v>14039</v>
      </c>
      <c r="AP91">
        <f>IF(SUMIFS('Historical_Input Data'!AS$3:AS$2194,'Historical_Input Data'!$B$3:$B$2194,'Historical_Monthly counts-All'!$C91,'Historical_Input Data'!$A$3:$A$2194,'Historical_Monthly counts-All'!$D91)&lt;&gt; 0,SUMIFS('Historical_Input Data'!AS$3:AS$2194,'Historical_Input Data'!$B$3:$B$2194,'Historical_Monthly counts-All'!$C91,'Historical_Input Data'!$A$3:$A$2194,'Historical_Monthly counts-All'!$D91),"")</f>
        <v>44637</v>
      </c>
      <c r="AQ91" t="str">
        <f>IF(SUMIFS('Historical_Input Data'!AT$3:AT$2194,'Historical_Input Data'!$B$3:$B$2194,'Historical_Monthly counts-All'!$C91,'Historical_Input Data'!$A$3:$A$2194,'Historical_Monthly counts-All'!$D91)&lt;&gt; 0,SUMIFS('Historical_Input Data'!AT$3:AT$2194,'Historical_Input Data'!$B$3:$B$2194,'Historical_Monthly counts-All'!$C91,'Historical_Input Data'!$A$3:$A$2194,'Historical_Monthly counts-All'!$D91),"")</f>
        <v/>
      </c>
      <c r="AR91">
        <f>IF(SUMIFS('Historical_Input Data'!AU$3:AU$2194,'Historical_Input Data'!$B$3:$B$2194,'Historical_Monthly counts-All'!$C91,'Historical_Input Data'!$A$3:$A$2194,'Historical_Monthly counts-All'!$D91)&lt;&gt; 0,SUMIFS('Historical_Input Data'!AU$3:AU$2194,'Historical_Input Data'!$B$3:$B$2194,'Historical_Monthly counts-All'!$C91,'Historical_Input Data'!$A$3:$A$2194,'Historical_Monthly counts-All'!$D91),"")</f>
        <v>27799</v>
      </c>
      <c r="AS91">
        <f>IF(SUMIFS('Historical_Input Data'!AV$3:AV$2194,'Historical_Input Data'!$B$3:$B$2194,'Historical_Monthly counts-All'!$C91,'Historical_Input Data'!$A$3:$A$2194,'Historical_Monthly counts-All'!$D91)&lt;&gt; 0,SUMIFS('Historical_Input Data'!AV$3:AV$2194,'Historical_Input Data'!$B$3:$B$2194,'Historical_Monthly counts-All'!$C91,'Historical_Input Data'!$A$3:$A$2194,'Historical_Monthly counts-All'!$D91),"")</f>
        <v>4750</v>
      </c>
      <c r="AT91">
        <f>IF(SUMIFS('Historical_Input Data'!AW$3:AW$2194,'Historical_Input Data'!$B$3:$B$2194,'Historical_Monthly counts-All'!$C91,'Historical_Input Data'!$A$3:$A$2194,'Historical_Monthly counts-All'!$D91)&lt;&gt; 0,SUMIFS('Historical_Input Data'!AW$3:AW$2194,'Historical_Input Data'!$B$3:$B$2194,'Historical_Monthly counts-All'!$C91,'Historical_Input Data'!$A$3:$A$2194,'Historical_Monthly counts-All'!$D91),"")</f>
        <v>5492</v>
      </c>
      <c r="AU91">
        <f>IF(SUMIFS('Historical_Input Data'!AX$3:AX$2194,'Historical_Input Data'!$B$3:$B$2194,'Historical_Monthly counts-All'!$C91,'Historical_Input Data'!$A$3:$A$2194,'Historical_Monthly counts-All'!$D91)&lt;&gt; 0,SUMIFS('Historical_Input Data'!AX$3:AX$2194,'Historical_Input Data'!$B$3:$B$2194,'Historical_Monthly counts-All'!$C91,'Historical_Input Data'!$A$3:$A$2194,'Historical_Monthly counts-All'!$D91),"")</f>
        <v>5173</v>
      </c>
      <c r="AV91">
        <f>IF(SUMIFS('Historical_Input Data'!AY$3:AY$2194,'Historical_Input Data'!$B$3:$B$2194,'Historical_Monthly counts-All'!$C91,'Historical_Input Data'!$A$3:$A$2194,'Historical_Monthly counts-All'!$D91)&lt;&gt; 0,SUMIFS('Historical_Input Data'!AY$3:AY$2194,'Historical_Input Data'!$B$3:$B$2194,'Historical_Monthly counts-All'!$C91,'Historical_Input Data'!$A$3:$A$2194,'Historical_Monthly counts-All'!$D91),"")</f>
        <v>4442</v>
      </c>
      <c r="AW91">
        <f>IF(SUMIFS('Historical_Input Data'!AZ$3:AZ$2194,'Historical_Input Data'!$B$3:$B$2194,'Historical_Monthly counts-All'!$C91,'Historical_Input Data'!$A$3:$A$2194,'Historical_Monthly counts-All'!$D91)&lt;&gt; 0,SUMIFS('Historical_Input Data'!AZ$3:AZ$2194,'Historical_Input Data'!$B$3:$B$2194,'Historical_Monthly counts-All'!$C91,'Historical_Input Data'!$A$3:$A$2194,'Historical_Monthly counts-All'!$D91),"")</f>
        <v>7224</v>
      </c>
      <c r="AX91" t="str">
        <f>IF(SUMIFS('Historical_Input Data'!BA$3:BA$2194,'Historical_Input Data'!$B$3:$B$2194,'Historical_Monthly counts-All'!$C91,'Historical_Input Data'!$A$3:$A$2194,'Historical_Monthly counts-All'!$D91)&lt;&gt; 0,SUMIFS('Historical_Input Data'!BA$3:BA$2194,'Historical_Input Data'!$B$3:$B$2194,'Historical_Monthly counts-All'!$C91,'Historical_Input Data'!$A$3:$A$2194,'Historical_Monthly counts-All'!$D91),"")</f>
        <v/>
      </c>
      <c r="CC91" s="8">
        <v>43160</v>
      </c>
      <c r="CD91" s="198">
        <f t="shared" si="4"/>
        <v>40</v>
      </c>
      <c r="CE91">
        <f t="shared" si="5"/>
        <v>358056</v>
      </c>
    </row>
    <row r="92" spans="1:83">
      <c r="A92" t="str">
        <f t="shared" si="3"/>
        <v>April2018</v>
      </c>
      <c r="C92" t="s">
        <v>57</v>
      </c>
      <c r="D92">
        <v>2018</v>
      </c>
      <c r="E92" t="str">
        <f>IF(SUMIFS('Historical_Input Data'!H$3:H$2194,'Historical_Input Data'!$B$3:$B$2194,'Historical_Monthly counts-All'!$C92,'Historical_Input Data'!$A$3:$A$2194,'Historical_Monthly counts-All'!$D92)&lt;&gt; 0,SUMIFS('Historical_Input Data'!H$3:H$2194,'Historical_Input Data'!$B$3:$B$2194,'Historical_Monthly counts-All'!$C92,'Historical_Input Data'!$A$3:$A$2194,'Historical_Monthly counts-All'!$D92),"")</f>
        <v/>
      </c>
      <c r="F92">
        <f>IF(SUMIFS('Historical_Input Data'!I$3:I$2194,'Historical_Input Data'!$B$3:$B$2194,'Historical_Monthly counts-All'!$C92,'Historical_Input Data'!$A$3:$A$2194,'Historical_Monthly counts-All'!$D92)&lt;&gt; 0,SUMIFS('Historical_Input Data'!I$3:I$2194,'Historical_Input Data'!$B$3:$B$2194,'Historical_Monthly counts-All'!$C92,'Historical_Input Data'!$A$3:$A$2194,'Historical_Monthly counts-All'!$D92),"")</f>
        <v>10105</v>
      </c>
      <c r="G92">
        <f>IF(SUMIFS('Historical_Input Data'!J$3:J$2194,'Historical_Input Data'!$B$3:$B$2194,'Historical_Monthly counts-All'!$C92,'Historical_Input Data'!$A$3:$A$2194,'Historical_Monthly counts-All'!$D92)&lt;&gt; 0,SUMIFS('Historical_Input Data'!J$3:J$2194,'Historical_Input Data'!$B$3:$B$2194,'Historical_Monthly counts-All'!$C92,'Historical_Input Data'!$A$3:$A$2194,'Historical_Monthly counts-All'!$D92),"")</f>
        <v>6457</v>
      </c>
      <c r="H92">
        <f>IF(SUMIFS('Historical_Input Data'!K$3:K$2194,'Historical_Input Data'!$B$3:$B$2194,'Historical_Monthly counts-All'!$C92,'Historical_Input Data'!$A$3:$A$2194,'Historical_Monthly counts-All'!$D92)&lt;&gt; 0,SUMIFS('Historical_Input Data'!K$3:K$2194,'Historical_Input Data'!$B$3:$B$2194,'Historical_Monthly counts-All'!$C92,'Historical_Input Data'!$A$3:$A$2194,'Historical_Monthly counts-All'!$D92),"")</f>
        <v>8885</v>
      </c>
      <c r="I92">
        <f>IF(SUMIFS('Historical_Input Data'!L$3:L$2194,'Historical_Input Data'!$B$3:$B$2194,'Historical_Monthly counts-All'!$C92,'Historical_Input Data'!$A$3:$A$2194,'Historical_Monthly counts-All'!$D92)&lt;&gt; 0,SUMIFS('Historical_Input Data'!L$3:L$2194,'Historical_Input Data'!$B$3:$B$2194,'Historical_Monthly counts-All'!$C92,'Historical_Input Data'!$A$3:$A$2194,'Historical_Monthly counts-All'!$D92),"")</f>
        <v>9393</v>
      </c>
      <c r="J92">
        <f>IF(SUMIFS('Historical_Input Data'!M$3:M$2194,'Historical_Input Data'!$B$3:$B$2194,'Historical_Monthly counts-All'!$C92,'Historical_Input Data'!$A$3:$A$2194,'Historical_Monthly counts-All'!$D92)&lt;&gt; 0,SUMIFS('Historical_Input Data'!M$3:M$2194,'Historical_Input Data'!$B$3:$B$2194,'Historical_Monthly counts-All'!$C92,'Historical_Input Data'!$A$3:$A$2194,'Historical_Monthly counts-All'!$D92),"")</f>
        <v>2626</v>
      </c>
      <c r="K92" t="str">
        <f>IF(SUMIFS('Historical_Input Data'!N$3:N$2194,'Historical_Input Data'!$B$3:$B$2194,'Historical_Monthly counts-All'!$C92,'Historical_Input Data'!$A$3:$A$2194,'Historical_Monthly counts-All'!$D92)&lt;&gt; 0,SUMIFS('Historical_Input Data'!N$3:N$2194,'Historical_Input Data'!$B$3:$B$2194,'Historical_Monthly counts-All'!$C92,'Historical_Input Data'!$A$3:$A$2194,'Historical_Monthly counts-All'!$D92),"")</f>
        <v/>
      </c>
      <c r="L92">
        <f>IF(SUMIFS('Historical_Input Data'!O$3:O$2194,'Historical_Input Data'!$B$3:$B$2194,'Historical_Monthly counts-All'!$C92,'Historical_Input Data'!$A$3:$A$2194,'Historical_Monthly counts-All'!$D92)&lt;&gt; 0,SUMIFS('Historical_Input Data'!O$3:O$2194,'Historical_Input Data'!$B$3:$B$2194,'Historical_Monthly counts-All'!$C92,'Historical_Input Data'!$A$3:$A$2194,'Historical_Monthly counts-All'!$D92),"")</f>
        <v>701</v>
      </c>
      <c r="M92">
        <f>IF(SUMIFS('Historical_Input Data'!P$3:P$2194,'Historical_Input Data'!$B$3:$B$2194,'Historical_Monthly counts-All'!$C92,'Historical_Input Data'!$A$3:$A$2194,'Historical_Monthly counts-All'!$D92)&lt;&gt; 0,SUMIFS('Historical_Input Data'!P$3:P$2194,'Historical_Input Data'!$B$3:$B$2194,'Historical_Monthly counts-All'!$C92,'Historical_Input Data'!$A$3:$A$2194,'Historical_Monthly counts-All'!$D92),"")</f>
        <v>15847</v>
      </c>
      <c r="N92">
        <f>IF(SUMIFS('Historical_Input Data'!Q$3:Q$2194,'Historical_Input Data'!$B$3:$B$2194,'Historical_Monthly counts-All'!$C92,'Historical_Input Data'!$A$3:$A$2194,'Historical_Monthly counts-All'!$D92)&lt;&gt; 0,SUMIFS('Historical_Input Data'!Q$3:Q$2194,'Historical_Input Data'!$B$3:$B$2194,'Historical_Monthly counts-All'!$C92,'Historical_Input Data'!$A$3:$A$2194,'Historical_Monthly counts-All'!$D92),"")</f>
        <v>11786</v>
      </c>
      <c r="O92">
        <f>IF(SUMIFS('Historical_Input Data'!R$3:R$2194,'Historical_Input Data'!$B$3:$B$2194,'Historical_Monthly counts-All'!$C92,'Historical_Input Data'!$A$3:$A$2194,'Historical_Monthly counts-All'!$D92)&lt;&gt; 0,SUMIFS('Historical_Input Data'!R$3:R$2194,'Historical_Input Data'!$B$3:$B$2194,'Historical_Monthly counts-All'!$C92,'Historical_Input Data'!$A$3:$A$2194,'Historical_Monthly counts-All'!$D92),"")</f>
        <v>2190</v>
      </c>
      <c r="P92">
        <f>IF(SUMIFS('Historical_Input Data'!S$3:S$2194,'Historical_Input Data'!$B$3:$B$2194,'Historical_Monthly counts-All'!$C92,'Historical_Input Data'!$A$3:$A$2194,'Historical_Monthly counts-All'!$D92)&lt;&gt; 0,SUMIFS('Historical_Input Data'!S$3:S$2194,'Historical_Input Data'!$B$3:$B$2194,'Historical_Monthly counts-All'!$C92,'Historical_Input Data'!$A$3:$A$2194,'Historical_Monthly counts-All'!$D92),"")</f>
        <v>7403</v>
      </c>
      <c r="Q92">
        <f>IF(SUMIFS('Historical_Input Data'!T$3:T$2194,'Historical_Input Data'!$B$3:$B$2194,'Historical_Monthly counts-All'!$C92,'Historical_Input Data'!$A$3:$A$2194,'Historical_Monthly counts-All'!$D92)&lt;&gt; 0,SUMIFS('Historical_Input Data'!T$3:T$2194,'Historical_Input Data'!$B$3:$B$2194,'Historical_Monthly counts-All'!$C92,'Historical_Input Data'!$A$3:$A$2194,'Historical_Monthly counts-All'!$D92),"")</f>
        <v>2438</v>
      </c>
      <c r="R92">
        <f>IF(SUMIFS('Historical_Input Data'!U$3:U$2194,'Historical_Input Data'!$B$3:$B$2194,'Historical_Monthly counts-All'!$C92,'Historical_Input Data'!$A$3:$A$2194,'Historical_Monthly counts-All'!$D92)&lt;&gt; 0,SUMIFS('Historical_Input Data'!U$3:U$2194,'Historical_Input Data'!$B$3:$B$2194,'Historical_Monthly counts-All'!$C92,'Historical_Input Data'!$A$3:$A$2194,'Historical_Monthly counts-All'!$D92),"")</f>
        <v>1171</v>
      </c>
      <c r="S92">
        <f>IF(SUMIFS('Historical_Input Data'!V$3:V$2194,'Historical_Input Data'!$B$3:$B$2194,'Historical_Monthly counts-All'!$C92,'Historical_Input Data'!$A$3:$A$2194,'Historical_Monthly counts-All'!$D92)&lt;&gt; 0,SUMIFS('Historical_Input Data'!V$3:V$2194,'Historical_Input Data'!$B$3:$B$2194,'Historical_Monthly counts-All'!$C92,'Historical_Input Data'!$A$3:$A$2194,'Historical_Monthly counts-All'!$D92),"")</f>
        <v>4878</v>
      </c>
      <c r="T92">
        <f>IF(SUMIFS('Historical_Input Data'!W$3:W$2194,'Historical_Input Data'!$B$3:$B$2194,'Historical_Monthly counts-All'!$C92,'Historical_Input Data'!$A$3:$A$2194,'Historical_Monthly counts-All'!$D92)&lt;&gt; 0,SUMIFS('Historical_Input Data'!W$3:W$2194,'Historical_Input Data'!$B$3:$B$2194,'Historical_Monthly counts-All'!$C92,'Historical_Input Data'!$A$3:$A$2194,'Historical_Monthly counts-All'!$D92),"")</f>
        <v>14921</v>
      </c>
      <c r="U92">
        <f>IF(SUMIFS('Historical_Input Data'!X$3:X$2194,'Historical_Input Data'!$B$3:$B$2194,'Historical_Monthly counts-All'!$C92,'Historical_Input Data'!$A$3:$A$2194,'Historical_Monthly counts-All'!$D92)&lt;&gt; 0,SUMIFS('Historical_Input Data'!X$3:X$2194,'Historical_Input Data'!$B$3:$B$2194,'Historical_Monthly counts-All'!$C92,'Historical_Input Data'!$A$3:$A$2194,'Historical_Monthly counts-All'!$D92),"")</f>
        <v>4339</v>
      </c>
      <c r="V92" t="str">
        <f>IF(SUMIFS('Historical_Input Data'!Y$3:Y$2194,'Historical_Input Data'!$B$3:$B$2194,'Historical_Monthly counts-All'!$C92,'Historical_Input Data'!$A$3:$A$2194,'Historical_Monthly counts-All'!$D92)&lt;&gt; 0,SUMIFS('Historical_Input Data'!Y$3:Y$2194,'Historical_Input Data'!$B$3:$B$2194,'Historical_Monthly counts-All'!$C92,'Historical_Input Data'!$A$3:$A$2194,'Historical_Monthly counts-All'!$D92),"")</f>
        <v/>
      </c>
      <c r="W92">
        <f>IF(SUMIFS('Historical_Input Data'!Z$3:Z$2194,'Historical_Input Data'!$B$3:$B$2194,'Historical_Monthly counts-All'!$C92,'Historical_Input Data'!$A$3:$A$2194,'Historical_Monthly counts-All'!$D92)&lt;&gt; 0,SUMIFS('Historical_Input Data'!Z$3:Z$2194,'Historical_Input Data'!$B$3:$B$2194,'Historical_Monthly counts-All'!$C92,'Historical_Input Data'!$A$3:$A$2194,'Historical_Monthly counts-All'!$D92),"")</f>
        <v>9909</v>
      </c>
      <c r="X92">
        <f>IF(SUMIFS('Historical_Input Data'!AA$3:AA$2194,'Historical_Input Data'!$B$3:$B$2194,'Historical_Monthly counts-All'!$C92,'Historical_Input Data'!$A$3:$A$2194,'Historical_Monthly counts-All'!$D92)&lt;&gt; 0,SUMIFS('Historical_Input Data'!AA$3:AA$2194,'Historical_Input Data'!$B$3:$B$2194,'Historical_Monthly counts-All'!$C92,'Historical_Input Data'!$A$3:$A$2194,'Historical_Monthly counts-All'!$D92),"")</f>
        <v>677</v>
      </c>
      <c r="Y92">
        <f>IF(SUMIFS('Historical_Input Data'!AB$3:AB$2194,'Historical_Input Data'!$B$3:$B$2194,'Historical_Monthly counts-All'!$C92,'Historical_Input Data'!$A$3:$A$2194,'Historical_Monthly counts-All'!$D92)&lt;&gt; 0,SUMIFS('Historical_Input Data'!AB$3:AB$2194,'Historical_Input Data'!$B$3:$B$2194,'Historical_Monthly counts-All'!$C92,'Historical_Input Data'!$A$3:$A$2194,'Historical_Monthly counts-All'!$D92),"")</f>
        <v>15654</v>
      </c>
      <c r="Z92">
        <f>IF(SUMIFS('Historical_Input Data'!AC$3:AC$2194,'Historical_Input Data'!$B$3:$B$2194,'Historical_Monthly counts-All'!$C92,'Historical_Input Data'!$A$3:$A$2194,'Historical_Monthly counts-All'!$D92)&lt;&gt; 0,SUMIFS('Historical_Input Data'!AC$3:AC$2194,'Historical_Input Data'!$B$3:$B$2194,'Historical_Monthly counts-All'!$C92,'Historical_Input Data'!$A$3:$A$2194,'Historical_Monthly counts-All'!$D92),"")</f>
        <v>10939</v>
      </c>
      <c r="AA92">
        <f>IF(SUMIFS('Historical_Input Data'!AD$3:AD$2194,'Historical_Input Data'!$B$3:$B$2194,'Historical_Monthly counts-All'!$C92,'Historical_Input Data'!$A$3:$A$2194,'Historical_Monthly counts-All'!$D92)&lt;&gt; 0,SUMIFS('Historical_Input Data'!AD$3:AD$2194,'Historical_Input Data'!$B$3:$B$2194,'Historical_Monthly counts-All'!$C92,'Historical_Input Data'!$A$3:$A$2194,'Historical_Monthly counts-All'!$D92),"")</f>
        <v>674</v>
      </c>
      <c r="AB92">
        <f>IF(SUMIFS('Historical_Input Data'!AE$3:AE$2194,'Historical_Input Data'!$B$3:$B$2194,'Historical_Monthly counts-All'!$C92,'Historical_Input Data'!$A$3:$A$2194,'Historical_Monthly counts-All'!$D92)&lt;&gt; 0,SUMIFS('Historical_Input Data'!AE$3:AE$2194,'Historical_Input Data'!$B$3:$B$2194,'Historical_Monthly counts-All'!$C92,'Historical_Input Data'!$A$3:$A$2194,'Historical_Monthly counts-All'!$D92),"")</f>
        <v>14205</v>
      </c>
      <c r="AC92">
        <f>IF(SUMIFS('Historical_Input Data'!AF$3:AF$2194,'Historical_Input Data'!$B$3:$B$2194,'Historical_Monthly counts-All'!$C92,'Historical_Input Data'!$A$3:$A$2194,'Historical_Monthly counts-All'!$D92)&lt;&gt; 0,SUMIFS('Historical_Input Data'!AF$3:AF$2194,'Historical_Input Data'!$B$3:$B$2194,'Historical_Monthly counts-All'!$C92,'Historical_Input Data'!$A$3:$A$2194,'Historical_Monthly counts-All'!$D92),"")</f>
        <v>25820</v>
      </c>
      <c r="AD92">
        <f>IF(SUMIFS('Historical_Input Data'!AG$3:AG$2194,'Historical_Input Data'!$B$3:$B$2194,'Historical_Monthly counts-All'!$C92,'Historical_Input Data'!$A$3:$A$2194,'Historical_Monthly counts-All'!$D92)&lt;&gt; 0,SUMIFS('Historical_Input Data'!AG$3:AG$2194,'Historical_Input Data'!$B$3:$B$2194,'Historical_Monthly counts-All'!$C92,'Historical_Input Data'!$A$3:$A$2194,'Historical_Monthly counts-All'!$D92),"")</f>
        <v>19349</v>
      </c>
      <c r="AE92">
        <f>IF(SUMIFS('Historical_Input Data'!AH$3:AH$2194,'Historical_Input Data'!$B$3:$B$2194,'Historical_Monthly counts-All'!$C92,'Historical_Input Data'!$A$3:$A$2194,'Historical_Monthly counts-All'!$D92)&lt;&gt; 0,SUMIFS('Historical_Input Data'!AH$3:AH$2194,'Historical_Input Data'!$B$3:$B$2194,'Historical_Monthly counts-All'!$C92,'Historical_Input Data'!$A$3:$A$2194,'Historical_Monthly counts-All'!$D92),"")</f>
        <v>4065</v>
      </c>
      <c r="AF92">
        <f>IF(SUMIFS('Historical_Input Data'!AI$3:AI$2194,'Historical_Input Data'!$B$3:$B$2194,'Historical_Monthly counts-All'!$C92,'Historical_Input Data'!$A$3:$A$2194,'Historical_Monthly counts-All'!$D92)&lt;&gt; 0,SUMIFS('Historical_Input Data'!AI$3:AI$2194,'Historical_Input Data'!$B$3:$B$2194,'Historical_Monthly counts-All'!$C92,'Historical_Input Data'!$A$3:$A$2194,'Historical_Monthly counts-All'!$D92),"")</f>
        <v>8740</v>
      </c>
      <c r="AG92">
        <f>IF(SUMIFS('Historical_Input Data'!AJ$3:AJ$2194,'Historical_Input Data'!$B$3:$B$2194,'Historical_Monthly counts-All'!$C92,'Historical_Input Data'!$A$3:$A$2194,'Historical_Monthly counts-All'!$D92)&lt;&gt; 0,SUMIFS('Historical_Input Data'!AJ$3:AJ$2194,'Historical_Input Data'!$B$3:$B$2194,'Historical_Monthly counts-All'!$C92,'Historical_Input Data'!$A$3:$A$2194,'Historical_Monthly counts-All'!$D92),"")</f>
        <v>1691</v>
      </c>
      <c r="AH92">
        <f>IF(SUMIFS('Historical_Input Data'!AK$3:AK$2194,'Historical_Input Data'!$B$3:$B$2194,'Historical_Monthly counts-All'!$C92,'Historical_Input Data'!$A$3:$A$2194,'Historical_Monthly counts-All'!$D92)&lt;&gt; 0,SUMIFS('Historical_Input Data'!AK$3:AK$2194,'Historical_Input Data'!$B$3:$B$2194,'Historical_Monthly counts-All'!$C92,'Historical_Input Data'!$A$3:$A$2194,'Historical_Monthly counts-All'!$D92),"")</f>
        <v>33426</v>
      </c>
      <c r="AI92">
        <f>IF(SUMIFS('Historical_Input Data'!AL$3:AL$2194,'Historical_Input Data'!$B$3:$B$2194,'Historical_Monthly counts-All'!$C92,'Historical_Input Data'!$A$3:$A$2194,'Historical_Monthly counts-All'!$D92)&lt;&gt; 0,SUMIFS('Historical_Input Data'!AL$3:AL$2194,'Historical_Input Data'!$B$3:$B$2194,'Historical_Monthly counts-All'!$C92,'Historical_Input Data'!$A$3:$A$2194,'Historical_Monthly counts-All'!$D92),"")</f>
        <v>28178</v>
      </c>
      <c r="AJ92">
        <f>IF(SUMIFS('Historical_Input Data'!AM$3:AM$2194,'Historical_Input Data'!$B$3:$B$2194,'Historical_Monthly counts-All'!$C92,'Historical_Input Data'!$A$3:$A$2194,'Historical_Monthly counts-All'!$D92)&lt;&gt; 0,SUMIFS('Historical_Input Data'!AM$3:AM$2194,'Historical_Input Data'!$B$3:$B$2194,'Historical_Monthly counts-All'!$C92,'Historical_Input Data'!$A$3:$A$2194,'Historical_Monthly counts-All'!$D92),"")</f>
        <v>237</v>
      </c>
      <c r="AK92">
        <f>IF(SUMIFS('Historical_Input Data'!AN$3:AN$2194,'Historical_Input Data'!$B$3:$B$2194,'Historical_Monthly counts-All'!$C92,'Historical_Input Data'!$A$3:$A$2194,'Historical_Monthly counts-All'!$D92)&lt;&gt; 0,SUMIFS('Historical_Input Data'!AN$3:AN$2194,'Historical_Input Data'!$B$3:$B$2194,'Historical_Monthly counts-All'!$C92,'Historical_Input Data'!$A$3:$A$2194,'Historical_Monthly counts-All'!$D92),"")</f>
        <v>837</v>
      </c>
      <c r="AL92">
        <f>IF(SUMIFS('Historical_Input Data'!AO$3:AO$2194,'Historical_Input Data'!$B$3:$B$2194,'Historical_Monthly counts-All'!$C92,'Historical_Input Data'!$A$3:$A$2194,'Historical_Monthly counts-All'!$D92)&lt;&gt; 0,SUMIFS('Historical_Input Data'!AO$3:AO$2194,'Historical_Input Data'!$B$3:$B$2194,'Historical_Monthly counts-All'!$C92,'Historical_Input Data'!$A$3:$A$2194,'Historical_Monthly counts-All'!$D92),"")</f>
        <v>5735</v>
      </c>
      <c r="AM92" t="str">
        <f>IF(SUMIFS('Historical_Input Data'!AP$3:AP$2194,'Historical_Input Data'!$B$3:$B$2194,'Historical_Monthly counts-All'!$C92,'Historical_Input Data'!$A$3:$A$2194,'Historical_Monthly counts-All'!$D92)&lt;&gt; 0,SUMIFS('Historical_Input Data'!AP$3:AP$2194,'Historical_Input Data'!$B$3:$B$2194,'Historical_Monthly counts-All'!$C92,'Historical_Input Data'!$A$3:$A$2194,'Historical_Monthly counts-All'!$D92),"")</f>
        <v/>
      </c>
      <c r="AN92">
        <f>IF(SUMIFS('Historical_Input Data'!AQ$3:AQ$2194,'Historical_Input Data'!$B$3:$B$2194,'Historical_Monthly counts-All'!$C92,'Historical_Input Data'!$A$3:$A$2194,'Historical_Monthly counts-All'!$D92)&lt;&gt; 0,SUMIFS('Historical_Input Data'!AQ$3:AQ$2194,'Historical_Input Data'!$B$3:$B$2194,'Historical_Monthly counts-All'!$C92,'Historical_Input Data'!$A$3:$A$2194,'Historical_Monthly counts-All'!$D92),"")</f>
        <v>5670</v>
      </c>
      <c r="AO92">
        <f>IF(SUMIFS('Historical_Input Data'!AR$3:AR$2194,'Historical_Input Data'!$B$3:$B$2194,'Historical_Monthly counts-All'!$C92,'Historical_Input Data'!$A$3:$A$2194,'Historical_Monthly counts-All'!$D92)&lt;&gt; 0,SUMIFS('Historical_Input Data'!AR$3:AR$2194,'Historical_Input Data'!$B$3:$B$2194,'Historical_Monthly counts-All'!$C92,'Historical_Input Data'!$A$3:$A$2194,'Historical_Monthly counts-All'!$D92),"")</f>
        <v>11091</v>
      </c>
      <c r="AP92">
        <f>IF(SUMIFS('Historical_Input Data'!AS$3:AS$2194,'Historical_Input Data'!$B$3:$B$2194,'Historical_Monthly counts-All'!$C92,'Historical_Input Data'!$A$3:$A$2194,'Historical_Monthly counts-All'!$D92)&lt;&gt; 0,SUMIFS('Historical_Input Data'!AS$3:AS$2194,'Historical_Input Data'!$B$3:$B$2194,'Historical_Monthly counts-All'!$C92,'Historical_Input Data'!$A$3:$A$2194,'Historical_Monthly counts-All'!$D92),"")</f>
        <v>36530</v>
      </c>
      <c r="AQ92" t="str">
        <f>IF(SUMIFS('Historical_Input Data'!AT$3:AT$2194,'Historical_Input Data'!$B$3:$B$2194,'Historical_Monthly counts-All'!$C92,'Historical_Input Data'!$A$3:$A$2194,'Historical_Monthly counts-All'!$D92)&lt;&gt; 0,SUMIFS('Historical_Input Data'!AT$3:AT$2194,'Historical_Input Data'!$B$3:$B$2194,'Historical_Monthly counts-All'!$C92,'Historical_Input Data'!$A$3:$A$2194,'Historical_Monthly counts-All'!$D92),"")</f>
        <v/>
      </c>
      <c r="AR92">
        <f>IF(SUMIFS('Historical_Input Data'!AU$3:AU$2194,'Historical_Input Data'!$B$3:$B$2194,'Historical_Monthly counts-All'!$C92,'Historical_Input Data'!$A$3:$A$2194,'Historical_Monthly counts-All'!$D92)&lt;&gt; 0,SUMIFS('Historical_Input Data'!AU$3:AU$2194,'Historical_Input Data'!$B$3:$B$2194,'Historical_Monthly counts-All'!$C92,'Historical_Input Data'!$A$3:$A$2194,'Historical_Monthly counts-All'!$D92),"")</f>
        <v>20665</v>
      </c>
      <c r="AS92">
        <f>IF(SUMIFS('Historical_Input Data'!AV$3:AV$2194,'Historical_Input Data'!$B$3:$B$2194,'Historical_Monthly counts-All'!$C92,'Historical_Input Data'!$A$3:$A$2194,'Historical_Monthly counts-All'!$D92)&lt;&gt; 0,SUMIFS('Historical_Input Data'!AV$3:AV$2194,'Historical_Input Data'!$B$3:$B$2194,'Historical_Monthly counts-All'!$C92,'Historical_Input Data'!$A$3:$A$2194,'Historical_Monthly counts-All'!$D92),"")</f>
        <v>3769</v>
      </c>
      <c r="AT92">
        <f>IF(SUMIFS('Historical_Input Data'!AW$3:AW$2194,'Historical_Input Data'!$B$3:$B$2194,'Historical_Monthly counts-All'!$C92,'Historical_Input Data'!$A$3:$A$2194,'Historical_Monthly counts-All'!$D92)&lt;&gt; 0,SUMIFS('Historical_Input Data'!AW$3:AW$2194,'Historical_Input Data'!$B$3:$B$2194,'Historical_Monthly counts-All'!$C92,'Historical_Input Data'!$A$3:$A$2194,'Historical_Monthly counts-All'!$D92),"")</f>
        <v>4405</v>
      </c>
      <c r="AU92">
        <f>IF(SUMIFS('Historical_Input Data'!AX$3:AX$2194,'Historical_Input Data'!$B$3:$B$2194,'Historical_Monthly counts-All'!$C92,'Historical_Input Data'!$A$3:$A$2194,'Historical_Monthly counts-All'!$D92)&lt;&gt; 0,SUMIFS('Historical_Input Data'!AX$3:AX$2194,'Historical_Input Data'!$B$3:$B$2194,'Historical_Monthly counts-All'!$C92,'Historical_Input Data'!$A$3:$A$2194,'Historical_Monthly counts-All'!$D92),"")</f>
        <v>4319</v>
      </c>
      <c r="AV92">
        <f>IF(SUMIFS('Historical_Input Data'!AY$3:AY$2194,'Historical_Input Data'!$B$3:$B$2194,'Historical_Monthly counts-All'!$C92,'Historical_Input Data'!$A$3:$A$2194,'Historical_Monthly counts-All'!$D92)&lt;&gt; 0,SUMIFS('Historical_Input Data'!AY$3:AY$2194,'Historical_Input Data'!$B$3:$B$2194,'Historical_Monthly counts-All'!$C92,'Historical_Input Data'!$A$3:$A$2194,'Historical_Monthly counts-All'!$D92),"")</f>
        <v>3627</v>
      </c>
      <c r="AW92">
        <f>IF(SUMIFS('Historical_Input Data'!AZ$3:AZ$2194,'Historical_Input Data'!$B$3:$B$2194,'Historical_Monthly counts-All'!$C92,'Historical_Input Data'!$A$3:$A$2194,'Historical_Monthly counts-All'!$D92)&lt;&gt; 0,SUMIFS('Historical_Input Data'!AZ$3:AZ$2194,'Historical_Input Data'!$B$3:$B$2194,'Historical_Monthly counts-All'!$C92,'Historical_Input Data'!$A$3:$A$2194,'Historical_Monthly counts-All'!$D92),"")</f>
        <v>6350</v>
      </c>
      <c r="AX92" t="str">
        <f>IF(SUMIFS('Historical_Input Data'!BA$3:BA$2194,'Historical_Input Data'!$B$3:$B$2194,'Historical_Monthly counts-All'!$C92,'Historical_Input Data'!$A$3:$A$2194,'Historical_Monthly counts-All'!$D92)&lt;&gt; 0,SUMIFS('Historical_Input Data'!BA$3:BA$2194,'Historical_Input Data'!$B$3:$B$2194,'Historical_Monthly counts-All'!$C92,'Historical_Input Data'!$A$3:$A$2194,'Historical_Monthly counts-All'!$D92),"")</f>
        <v/>
      </c>
      <c r="CC92" s="8">
        <v>43191</v>
      </c>
      <c r="CD92" s="198">
        <f t="shared" si="4"/>
        <v>40</v>
      </c>
      <c r="CE92">
        <f t="shared" si="5"/>
        <v>293099</v>
      </c>
    </row>
    <row r="93" spans="1:83">
      <c r="A93" t="str">
        <f t="shared" si="3"/>
        <v>May2018</v>
      </c>
      <c r="C93" t="s">
        <v>58</v>
      </c>
      <c r="D93">
        <v>2018</v>
      </c>
      <c r="E93" t="str">
        <f>IF(SUMIFS('Historical_Input Data'!H$3:H$2194,'Historical_Input Data'!$B$3:$B$2194,'Historical_Monthly counts-All'!$C93,'Historical_Input Data'!$A$3:$A$2194,'Historical_Monthly counts-All'!$D93)&lt;&gt; 0,SUMIFS('Historical_Input Data'!H$3:H$2194,'Historical_Input Data'!$B$3:$B$2194,'Historical_Monthly counts-All'!$C93,'Historical_Input Data'!$A$3:$A$2194,'Historical_Monthly counts-All'!$D93),"")</f>
        <v/>
      </c>
      <c r="F93">
        <f>IF(SUMIFS('Historical_Input Data'!I$3:I$2194,'Historical_Input Data'!$B$3:$B$2194,'Historical_Monthly counts-All'!$C93,'Historical_Input Data'!$A$3:$A$2194,'Historical_Monthly counts-All'!$D93)&lt;&gt; 0,SUMIFS('Historical_Input Data'!I$3:I$2194,'Historical_Input Data'!$B$3:$B$2194,'Historical_Monthly counts-All'!$C93,'Historical_Input Data'!$A$3:$A$2194,'Historical_Monthly counts-All'!$D93),"")</f>
        <v>11347</v>
      </c>
      <c r="G93">
        <f>IF(SUMIFS('Historical_Input Data'!J$3:J$2194,'Historical_Input Data'!$B$3:$B$2194,'Historical_Monthly counts-All'!$C93,'Historical_Input Data'!$A$3:$A$2194,'Historical_Monthly counts-All'!$D93)&lt;&gt; 0,SUMIFS('Historical_Input Data'!J$3:J$2194,'Historical_Input Data'!$B$3:$B$2194,'Historical_Monthly counts-All'!$C93,'Historical_Input Data'!$A$3:$A$2194,'Historical_Monthly counts-All'!$D93),"")</f>
        <v>7675</v>
      </c>
      <c r="H93">
        <f>IF(SUMIFS('Historical_Input Data'!K$3:K$2194,'Historical_Input Data'!$B$3:$B$2194,'Historical_Monthly counts-All'!$C93,'Historical_Input Data'!$A$3:$A$2194,'Historical_Monthly counts-All'!$D93)&lt;&gt; 0,SUMIFS('Historical_Input Data'!K$3:K$2194,'Historical_Input Data'!$B$3:$B$2194,'Historical_Monthly counts-All'!$C93,'Historical_Input Data'!$A$3:$A$2194,'Historical_Monthly counts-All'!$D93),"")</f>
        <v>8674</v>
      </c>
      <c r="I93">
        <f>IF(SUMIFS('Historical_Input Data'!L$3:L$2194,'Historical_Input Data'!$B$3:$B$2194,'Historical_Monthly counts-All'!$C93,'Historical_Input Data'!$A$3:$A$2194,'Historical_Monthly counts-All'!$D93)&lt;&gt; 0,SUMIFS('Historical_Input Data'!L$3:L$2194,'Historical_Input Data'!$B$3:$B$2194,'Historical_Monthly counts-All'!$C93,'Historical_Input Data'!$A$3:$A$2194,'Historical_Monthly counts-All'!$D93),"")</f>
        <v>11064</v>
      </c>
      <c r="J93">
        <f>IF(SUMIFS('Historical_Input Data'!M$3:M$2194,'Historical_Input Data'!$B$3:$B$2194,'Historical_Monthly counts-All'!$C93,'Historical_Input Data'!$A$3:$A$2194,'Historical_Monthly counts-All'!$D93)&lt;&gt; 0,SUMIFS('Historical_Input Data'!M$3:M$2194,'Historical_Input Data'!$B$3:$B$2194,'Historical_Monthly counts-All'!$C93,'Historical_Input Data'!$A$3:$A$2194,'Historical_Monthly counts-All'!$D93),"")</f>
        <v>2660</v>
      </c>
      <c r="K93" t="str">
        <f>IF(SUMIFS('Historical_Input Data'!N$3:N$2194,'Historical_Input Data'!$B$3:$B$2194,'Historical_Monthly counts-All'!$C93,'Historical_Input Data'!$A$3:$A$2194,'Historical_Monthly counts-All'!$D93)&lt;&gt; 0,SUMIFS('Historical_Input Data'!N$3:N$2194,'Historical_Input Data'!$B$3:$B$2194,'Historical_Monthly counts-All'!$C93,'Historical_Input Data'!$A$3:$A$2194,'Historical_Monthly counts-All'!$D93),"")</f>
        <v/>
      </c>
      <c r="L93">
        <f>IF(SUMIFS('Historical_Input Data'!O$3:O$2194,'Historical_Input Data'!$B$3:$B$2194,'Historical_Monthly counts-All'!$C93,'Historical_Input Data'!$A$3:$A$2194,'Historical_Monthly counts-All'!$D93)&lt;&gt; 0,SUMIFS('Historical_Input Data'!O$3:O$2194,'Historical_Input Data'!$B$3:$B$2194,'Historical_Monthly counts-All'!$C93,'Historical_Input Data'!$A$3:$A$2194,'Historical_Monthly counts-All'!$D93),"")</f>
        <v>559</v>
      </c>
      <c r="M93">
        <f>IF(SUMIFS('Historical_Input Data'!P$3:P$2194,'Historical_Input Data'!$B$3:$B$2194,'Historical_Monthly counts-All'!$C93,'Historical_Input Data'!$A$3:$A$2194,'Historical_Monthly counts-All'!$D93)&lt;&gt; 0,SUMIFS('Historical_Input Data'!P$3:P$2194,'Historical_Input Data'!$B$3:$B$2194,'Historical_Monthly counts-All'!$C93,'Historical_Input Data'!$A$3:$A$2194,'Historical_Monthly counts-All'!$D93),"")</f>
        <v>18933</v>
      </c>
      <c r="N93">
        <f>IF(SUMIFS('Historical_Input Data'!Q$3:Q$2194,'Historical_Input Data'!$B$3:$B$2194,'Historical_Monthly counts-All'!$C93,'Historical_Input Data'!$A$3:$A$2194,'Historical_Monthly counts-All'!$D93)&lt;&gt; 0,SUMIFS('Historical_Input Data'!Q$3:Q$2194,'Historical_Input Data'!$B$3:$B$2194,'Historical_Monthly counts-All'!$C93,'Historical_Input Data'!$A$3:$A$2194,'Historical_Monthly counts-All'!$D93),"")</f>
        <v>12845</v>
      </c>
      <c r="O93">
        <f>IF(SUMIFS('Historical_Input Data'!R$3:R$2194,'Historical_Input Data'!$B$3:$B$2194,'Historical_Monthly counts-All'!$C93,'Historical_Input Data'!$A$3:$A$2194,'Historical_Monthly counts-All'!$D93)&lt;&gt; 0,SUMIFS('Historical_Input Data'!R$3:R$2194,'Historical_Input Data'!$B$3:$B$2194,'Historical_Monthly counts-All'!$C93,'Historical_Input Data'!$A$3:$A$2194,'Historical_Monthly counts-All'!$D93),"")</f>
        <v>2606</v>
      </c>
      <c r="P93">
        <f>IF(SUMIFS('Historical_Input Data'!S$3:S$2194,'Historical_Input Data'!$B$3:$B$2194,'Historical_Monthly counts-All'!$C93,'Historical_Input Data'!$A$3:$A$2194,'Historical_Monthly counts-All'!$D93)&lt;&gt; 0,SUMIFS('Historical_Input Data'!S$3:S$2194,'Historical_Input Data'!$B$3:$B$2194,'Historical_Monthly counts-All'!$C93,'Historical_Input Data'!$A$3:$A$2194,'Historical_Monthly counts-All'!$D93),"")</f>
        <v>8073</v>
      </c>
      <c r="Q93">
        <f>IF(SUMIFS('Historical_Input Data'!T$3:T$2194,'Historical_Input Data'!$B$3:$B$2194,'Historical_Monthly counts-All'!$C93,'Historical_Input Data'!$A$3:$A$2194,'Historical_Monthly counts-All'!$D93)&lt;&gt; 0,SUMIFS('Historical_Input Data'!T$3:T$2194,'Historical_Input Data'!$B$3:$B$2194,'Historical_Monthly counts-All'!$C93,'Historical_Input Data'!$A$3:$A$2194,'Historical_Monthly counts-All'!$D93),"")</f>
        <v>2622</v>
      </c>
      <c r="R93">
        <f>IF(SUMIFS('Historical_Input Data'!U$3:U$2194,'Historical_Input Data'!$B$3:$B$2194,'Historical_Monthly counts-All'!$C93,'Historical_Input Data'!$A$3:$A$2194,'Historical_Monthly counts-All'!$D93)&lt;&gt; 0,SUMIFS('Historical_Input Data'!U$3:U$2194,'Historical_Input Data'!$B$3:$B$2194,'Historical_Monthly counts-All'!$C93,'Historical_Input Data'!$A$3:$A$2194,'Historical_Monthly counts-All'!$D93),"")</f>
        <v>1314</v>
      </c>
      <c r="S93">
        <f>IF(SUMIFS('Historical_Input Data'!V$3:V$2194,'Historical_Input Data'!$B$3:$B$2194,'Historical_Monthly counts-All'!$C93,'Historical_Input Data'!$A$3:$A$2194,'Historical_Monthly counts-All'!$D93)&lt;&gt; 0,SUMIFS('Historical_Input Data'!V$3:V$2194,'Historical_Input Data'!$B$3:$B$2194,'Historical_Monthly counts-All'!$C93,'Historical_Input Data'!$A$3:$A$2194,'Historical_Monthly counts-All'!$D93),"")</f>
        <v>5589</v>
      </c>
      <c r="T93">
        <f>IF(SUMIFS('Historical_Input Data'!W$3:W$2194,'Historical_Input Data'!$B$3:$B$2194,'Historical_Monthly counts-All'!$C93,'Historical_Input Data'!$A$3:$A$2194,'Historical_Monthly counts-All'!$D93)&lt;&gt; 0,SUMIFS('Historical_Input Data'!W$3:W$2194,'Historical_Input Data'!$B$3:$B$2194,'Historical_Monthly counts-All'!$C93,'Historical_Input Data'!$A$3:$A$2194,'Historical_Monthly counts-All'!$D93),"")</f>
        <v>16777</v>
      </c>
      <c r="U93">
        <f>IF(SUMIFS('Historical_Input Data'!X$3:X$2194,'Historical_Input Data'!$B$3:$B$2194,'Historical_Monthly counts-All'!$C93,'Historical_Input Data'!$A$3:$A$2194,'Historical_Monthly counts-All'!$D93)&lt;&gt; 0,SUMIFS('Historical_Input Data'!X$3:X$2194,'Historical_Input Data'!$B$3:$B$2194,'Historical_Monthly counts-All'!$C93,'Historical_Input Data'!$A$3:$A$2194,'Historical_Monthly counts-All'!$D93),"")</f>
        <v>4209</v>
      </c>
      <c r="V93" t="str">
        <f>IF(SUMIFS('Historical_Input Data'!Y$3:Y$2194,'Historical_Input Data'!$B$3:$B$2194,'Historical_Monthly counts-All'!$C93,'Historical_Input Data'!$A$3:$A$2194,'Historical_Monthly counts-All'!$D93)&lt;&gt; 0,SUMIFS('Historical_Input Data'!Y$3:Y$2194,'Historical_Input Data'!$B$3:$B$2194,'Historical_Monthly counts-All'!$C93,'Historical_Input Data'!$A$3:$A$2194,'Historical_Monthly counts-All'!$D93),"")</f>
        <v/>
      </c>
      <c r="W93">
        <f>IF(SUMIFS('Historical_Input Data'!Z$3:Z$2194,'Historical_Input Data'!$B$3:$B$2194,'Historical_Monthly counts-All'!$C93,'Historical_Input Data'!$A$3:$A$2194,'Historical_Monthly counts-All'!$D93)&lt;&gt; 0,SUMIFS('Historical_Input Data'!Z$3:Z$2194,'Historical_Input Data'!$B$3:$B$2194,'Historical_Monthly counts-All'!$C93,'Historical_Input Data'!$A$3:$A$2194,'Historical_Monthly counts-All'!$D93),"")</f>
        <v>11161</v>
      </c>
      <c r="X93">
        <f>IF(SUMIFS('Historical_Input Data'!AA$3:AA$2194,'Historical_Input Data'!$B$3:$B$2194,'Historical_Monthly counts-All'!$C93,'Historical_Input Data'!$A$3:$A$2194,'Historical_Monthly counts-All'!$D93)&lt;&gt; 0,SUMIFS('Historical_Input Data'!AA$3:AA$2194,'Historical_Input Data'!$B$3:$B$2194,'Historical_Monthly counts-All'!$C93,'Historical_Input Data'!$A$3:$A$2194,'Historical_Monthly counts-All'!$D93),"")</f>
        <v>332</v>
      </c>
      <c r="Y93">
        <f>IF(SUMIFS('Historical_Input Data'!AB$3:AB$2194,'Historical_Input Data'!$B$3:$B$2194,'Historical_Monthly counts-All'!$C93,'Historical_Input Data'!$A$3:$A$2194,'Historical_Monthly counts-All'!$D93)&lt;&gt; 0,SUMIFS('Historical_Input Data'!AB$3:AB$2194,'Historical_Input Data'!$B$3:$B$2194,'Historical_Monthly counts-All'!$C93,'Historical_Input Data'!$A$3:$A$2194,'Historical_Monthly counts-All'!$D93),"")</f>
        <v>16401</v>
      </c>
      <c r="Z93">
        <f>IF(SUMIFS('Historical_Input Data'!AC$3:AC$2194,'Historical_Input Data'!$B$3:$B$2194,'Historical_Monthly counts-All'!$C93,'Historical_Input Data'!$A$3:$A$2194,'Historical_Monthly counts-All'!$D93)&lt;&gt; 0,SUMIFS('Historical_Input Data'!AC$3:AC$2194,'Historical_Input Data'!$B$3:$B$2194,'Historical_Monthly counts-All'!$C93,'Historical_Input Data'!$A$3:$A$2194,'Historical_Monthly counts-All'!$D93),"")</f>
        <v>10579</v>
      </c>
      <c r="AA93">
        <f>IF(SUMIFS('Historical_Input Data'!AD$3:AD$2194,'Historical_Input Data'!$B$3:$B$2194,'Historical_Monthly counts-All'!$C93,'Historical_Input Data'!$A$3:$A$2194,'Historical_Monthly counts-All'!$D93)&lt;&gt; 0,SUMIFS('Historical_Input Data'!AD$3:AD$2194,'Historical_Input Data'!$B$3:$B$2194,'Historical_Monthly counts-All'!$C93,'Historical_Input Data'!$A$3:$A$2194,'Historical_Monthly counts-All'!$D93),"")</f>
        <v>649</v>
      </c>
      <c r="AB93">
        <f>IF(SUMIFS('Historical_Input Data'!AE$3:AE$2194,'Historical_Input Data'!$B$3:$B$2194,'Historical_Monthly counts-All'!$C93,'Historical_Input Data'!$A$3:$A$2194,'Historical_Monthly counts-All'!$D93)&lt;&gt; 0,SUMIFS('Historical_Input Data'!AE$3:AE$2194,'Historical_Input Data'!$B$3:$B$2194,'Historical_Monthly counts-All'!$C93,'Historical_Input Data'!$A$3:$A$2194,'Historical_Monthly counts-All'!$D93),"")</f>
        <v>15635</v>
      </c>
      <c r="AC93">
        <f>IF(SUMIFS('Historical_Input Data'!AF$3:AF$2194,'Historical_Input Data'!$B$3:$B$2194,'Historical_Monthly counts-All'!$C93,'Historical_Input Data'!$A$3:$A$2194,'Historical_Monthly counts-All'!$D93)&lt;&gt; 0,SUMIFS('Historical_Input Data'!AF$3:AF$2194,'Historical_Input Data'!$B$3:$B$2194,'Historical_Monthly counts-All'!$C93,'Historical_Input Data'!$A$3:$A$2194,'Historical_Monthly counts-All'!$D93),"")</f>
        <v>28630</v>
      </c>
      <c r="AD93">
        <f>IF(SUMIFS('Historical_Input Data'!AG$3:AG$2194,'Historical_Input Data'!$B$3:$B$2194,'Historical_Monthly counts-All'!$C93,'Historical_Input Data'!$A$3:$A$2194,'Historical_Monthly counts-All'!$D93)&lt;&gt; 0,SUMIFS('Historical_Input Data'!AG$3:AG$2194,'Historical_Input Data'!$B$3:$B$2194,'Historical_Monthly counts-All'!$C93,'Historical_Input Data'!$A$3:$A$2194,'Historical_Monthly counts-All'!$D93),"")</f>
        <v>19714</v>
      </c>
      <c r="AE93">
        <f>IF(SUMIFS('Historical_Input Data'!AH$3:AH$2194,'Historical_Input Data'!$B$3:$B$2194,'Historical_Monthly counts-All'!$C93,'Historical_Input Data'!$A$3:$A$2194,'Historical_Monthly counts-All'!$D93)&lt;&gt; 0,SUMIFS('Historical_Input Data'!AH$3:AH$2194,'Historical_Input Data'!$B$3:$B$2194,'Historical_Monthly counts-All'!$C93,'Historical_Input Data'!$A$3:$A$2194,'Historical_Monthly counts-All'!$D93),"")</f>
        <v>3374</v>
      </c>
      <c r="AF93">
        <f>IF(SUMIFS('Historical_Input Data'!AI$3:AI$2194,'Historical_Input Data'!$B$3:$B$2194,'Historical_Monthly counts-All'!$C93,'Historical_Input Data'!$A$3:$A$2194,'Historical_Monthly counts-All'!$D93)&lt;&gt; 0,SUMIFS('Historical_Input Data'!AI$3:AI$2194,'Historical_Input Data'!$B$3:$B$2194,'Historical_Monthly counts-All'!$C93,'Historical_Input Data'!$A$3:$A$2194,'Historical_Monthly counts-All'!$D93),"")</f>
        <v>7494</v>
      </c>
      <c r="AG93">
        <f>IF(SUMIFS('Historical_Input Data'!AJ$3:AJ$2194,'Historical_Input Data'!$B$3:$B$2194,'Historical_Monthly counts-All'!$C93,'Historical_Input Data'!$A$3:$A$2194,'Historical_Monthly counts-All'!$D93)&lt;&gt; 0,SUMIFS('Historical_Input Data'!AJ$3:AJ$2194,'Historical_Input Data'!$B$3:$B$2194,'Historical_Monthly counts-All'!$C93,'Historical_Input Data'!$A$3:$A$2194,'Historical_Monthly counts-All'!$D93),"")</f>
        <v>1870</v>
      </c>
      <c r="AH93">
        <f>IF(SUMIFS('Historical_Input Data'!AK$3:AK$2194,'Historical_Input Data'!$B$3:$B$2194,'Historical_Monthly counts-All'!$C93,'Historical_Input Data'!$A$3:$A$2194,'Historical_Monthly counts-All'!$D93)&lt;&gt; 0,SUMIFS('Historical_Input Data'!AK$3:AK$2194,'Historical_Input Data'!$B$3:$B$2194,'Historical_Monthly counts-All'!$C93,'Historical_Input Data'!$A$3:$A$2194,'Historical_Monthly counts-All'!$D93),"")</f>
        <v>34208</v>
      </c>
      <c r="AI93">
        <f>IF(SUMIFS('Historical_Input Data'!AL$3:AL$2194,'Historical_Input Data'!$B$3:$B$2194,'Historical_Monthly counts-All'!$C93,'Historical_Input Data'!$A$3:$A$2194,'Historical_Monthly counts-All'!$D93)&lt;&gt; 0,SUMIFS('Historical_Input Data'!AL$3:AL$2194,'Historical_Input Data'!$B$3:$B$2194,'Historical_Monthly counts-All'!$C93,'Historical_Input Data'!$A$3:$A$2194,'Historical_Monthly counts-All'!$D93),"")</f>
        <v>27669</v>
      </c>
      <c r="AJ93">
        <f>IF(SUMIFS('Historical_Input Data'!AM$3:AM$2194,'Historical_Input Data'!$B$3:$B$2194,'Historical_Monthly counts-All'!$C93,'Historical_Input Data'!$A$3:$A$2194,'Historical_Monthly counts-All'!$D93)&lt;&gt; 0,SUMIFS('Historical_Input Data'!AM$3:AM$2194,'Historical_Input Data'!$B$3:$B$2194,'Historical_Monthly counts-All'!$C93,'Historical_Input Data'!$A$3:$A$2194,'Historical_Monthly counts-All'!$D93),"")</f>
        <v>252</v>
      </c>
      <c r="AK93">
        <f>IF(SUMIFS('Historical_Input Data'!AN$3:AN$2194,'Historical_Input Data'!$B$3:$B$2194,'Historical_Monthly counts-All'!$C93,'Historical_Input Data'!$A$3:$A$2194,'Historical_Monthly counts-All'!$D93)&lt;&gt; 0,SUMIFS('Historical_Input Data'!AN$3:AN$2194,'Historical_Input Data'!$B$3:$B$2194,'Historical_Monthly counts-All'!$C93,'Historical_Input Data'!$A$3:$A$2194,'Historical_Monthly counts-All'!$D93),"")</f>
        <v>931</v>
      </c>
      <c r="AL93">
        <f>IF(SUMIFS('Historical_Input Data'!AO$3:AO$2194,'Historical_Input Data'!$B$3:$B$2194,'Historical_Monthly counts-All'!$C93,'Historical_Input Data'!$A$3:$A$2194,'Historical_Monthly counts-All'!$D93)&lt;&gt; 0,SUMIFS('Historical_Input Data'!AO$3:AO$2194,'Historical_Input Data'!$B$3:$B$2194,'Historical_Monthly counts-All'!$C93,'Historical_Input Data'!$A$3:$A$2194,'Historical_Monthly counts-All'!$D93),"")</f>
        <v>6302</v>
      </c>
      <c r="AM93" t="str">
        <f>IF(SUMIFS('Historical_Input Data'!AP$3:AP$2194,'Historical_Input Data'!$B$3:$B$2194,'Historical_Monthly counts-All'!$C93,'Historical_Input Data'!$A$3:$A$2194,'Historical_Monthly counts-All'!$D93)&lt;&gt; 0,SUMIFS('Historical_Input Data'!AP$3:AP$2194,'Historical_Input Data'!$B$3:$B$2194,'Historical_Monthly counts-All'!$C93,'Historical_Input Data'!$A$3:$A$2194,'Historical_Monthly counts-All'!$D93),"")</f>
        <v/>
      </c>
      <c r="AN93">
        <f>IF(SUMIFS('Historical_Input Data'!AQ$3:AQ$2194,'Historical_Input Data'!$B$3:$B$2194,'Historical_Monthly counts-All'!$C93,'Historical_Input Data'!$A$3:$A$2194,'Historical_Monthly counts-All'!$D93)&lt;&gt; 0,SUMIFS('Historical_Input Data'!AQ$3:AQ$2194,'Historical_Input Data'!$B$3:$B$2194,'Historical_Monthly counts-All'!$C93,'Historical_Input Data'!$A$3:$A$2194,'Historical_Monthly counts-All'!$D93),"")</f>
        <v>6114</v>
      </c>
      <c r="AO93">
        <f>IF(SUMIFS('Historical_Input Data'!AR$3:AR$2194,'Historical_Input Data'!$B$3:$B$2194,'Historical_Monthly counts-All'!$C93,'Historical_Input Data'!$A$3:$A$2194,'Historical_Monthly counts-All'!$D93)&lt;&gt; 0,SUMIFS('Historical_Input Data'!AR$3:AR$2194,'Historical_Input Data'!$B$3:$B$2194,'Historical_Monthly counts-All'!$C93,'Historical_Input Data'!$A$3:$A$2194,'Historical_Monthly counts-All'!$D93),"")</f>
        <v>13219</v>
      </c>
      <c r="AP93">
        <f>IF(SUMIFS('Historical_Input Data'!AS$3:AS$2194,'Historical_Input Data'!$B$3:$B$2194,'Historical_Monthly counts-All'!$C93,'Historical_Input Data'!$A$3:$A$2194,'Historical_Monthly counts-All'!$D93)&lt;&gt; 0,SUMIFS('Historical_Input Data'!AS$3:AS$2194,'Historical_Input Data'!$B$3:$B$2194,'Historical_Monthly counts-All'!$C93,'Historical_Input Data'!$A$3:$A$2194,'Historical_Monthly counts-All'!$D93),"")</f>
        <v>37472</v>
      </c>
      <c r="AQ93" t="str">
        <f>IF(SUMIFS('Historical_Input Data'!AT$3:AT$2194,'Historical_Input Data'!$B$3:$B$2194,'Historical_Monthly counts-All'!$C93,'Historical_Input Data'!$A$3:$A$2194,'Historical_Monthly counts-All'!$D93)&lt;&gt; 0,SUMIFS('Historical_Input Data'!AT$3:AT$2194,'Historical_Input Data'!$B$3:$B$2194,'Historical_Monthly counts-All'!$C93,'Historical_Input Data'!$A$3:$A$2194,'Historical_Monthly counts-All'!$D93),"")</f>
        <v/>
      </c>
      <c r="AR93">
        <f>IF(SUMIFS('Historical_Input Data'!AU$3:AU$2194,'Historical_Input Data'!$B$3:$B$2194,'Historical_Monthly counts-All'!$C93,'Historical_Input Data'!$A$3:$A$2194,'Historical_Monthly counts-All'!$D93)&lt;&gt; 0,SUMIFS('Historical_Input Data'!AU$3:AU$2194,'Historical_Input Data'!$B$3:$B$2194,'Historical_Monthly counts-All'!$C93,'Historical_Input Data'!$A$3:$A$2194,'Historical_Monthly counts-All'!$D93),"")</f>
        <v>18672</v>
      </c>
      <c r="AS93">
        <f>IF(SUMIFS('Historical_Input Data'!AV$3:AV$2194,'Historical_Input Data'!$B$3:$B$2194,'Historical_Monthly counts-All'!$C93,'Historical_Input Data'!$A$3:$A$2194,'Historical_Monthly counts-All'!$D93)&lt;&gt; 0,SUMIFS('Historical_Input Data'!AV$3:AV$2194,'Historical_Input Data'!$B$3:$B$2194,'Historical_Monthly counts-All'!$C93,'Historical_Input Data'!$A$3:$A$2194,'Historical_Monthly counts-All'!$D93),"")</f>
        <v>2253</v>
      </c>
      <c r="AT93">
        <f>IF(SUMIFS('Historical_Input Data'!AW$3:AW$2194,'Historical_Input Data'!$B$3:$B$2194,'Historical_Monthly counts-All'!$C93,'Historical_Input Data'!$A$3:$A$2194,'Historical_Monthly counts-All'!$D93)&lt;&gt; 0,SUMIFS('Historical_Input Data'!AW$3:AW$2194,'Historical_Input Data'!$B$3:$B$2194,'Historical_Monthly counts-All'!$C93,'Historical_Input Data'!$A$3:$A$2194,'Historical_Monthly counts-All'!$D93),"")</f>
        <v>3816</v>
      </c>
      <c r="AU93">
        <f>IF(SUMIFS('Historical_Input Data'!AX$3:AX$2194,'Historical_Input Data'!$B$3:$B$2194,'Historical_Monthly counts-All'!$C93,'Historical_Input Data'!$A$3:$A$2194,'Historical_Monthly counts-All'!$D93)&lt;&gt; 0,SUMIFS('Historical_Input Data'!AX$3:AX$2194,'Historical_Input Data'!$B$3:$B$2194,'Historical_Monthly counts-All'!$C93,'Historical_Input Data'!$A$3:$A$2194,'Historical_Monthly counts-All'!$D93),"")</f>
        <v>4899</v>
      </c>
      <c r="AV93">
        <f>IF(SUMIFS('Historical_Input Data'!AY$3:AY$2194,'Historical_Input Data'!$B$3:$B$2194,'Historical_Monthly counts-All'!$C93,'Historical_Input Data'!$A$3:$A$2194,'Historical_Monthly counts-All'!$D93)&lt;&gt; 0,SUMIFS('Historical_Input Data'!AY$3:AY$2194,'Historical_Input Data'!$B$3:$B$2194,'Historical_Monthly counts-All'!$C93,'Historical_Input Data'!$A$3:$A$2194,'Historical_Monthly counts-All'!$D93),"")</f>
        <v>3979</v>
      </c>
      <c r="AW93">
        <f>IF(SUMIFS('Historical_Input Data'!AZ$3:AZ$2194,'Historical_Input Data'!$B$3:$B$2194,'Historical_Monthly counts-All'!$C93,'Historical_Input Data'!$A$3:$A$2194,'Historical_Monthly counts-All'!$D93)&lt;&gt; 0,SUMIFS('Historical_Input Data'!AZ$3:AZ$2194,'Historical_Input Data'!$B$3:$B$2194,'Historical_Monthly counts-All'!$C93,'Historical_Input Data'!$A$3:$A$2194,'Historical_Monthly counts-All'!$D93),"")</f>
        <v>5737</v>
      </c>
      <c r="AX93" t="str">
        <f>IF(SUMIFS('Historical_Input Data'!BA$3:BA$2194,'Historical_Input Data'!$B$3:$B$2194,'Historical_Monthly counts-All'!$C93,'Historical_Input Data'!$A$3:$A$2194,'Historical_Monthly counts-All'!$D93)&lt;&gt; 0,SUMIFS('Historical_Input Data'!BA$3:BA$2194,'Historical_Input Data'!$B$3:$B$2194,'Historical_Monthly counts-All'!$C93,'Historical_Input Data'!$A$3:$A$2194,'Historical_Monthly counts-All'!$D93),"")</f>
        <v/>
      </c>
      <c r="CC93" s="8">
        <v>43221</v>
      </c>
      <c r="CD93" s="198">
        <f t="shared" si="4"/>
        <v>40</v>
      </c>
      <c r="CE93">
        <f t="shared" si="5"/>
        <v>306187</v>
      </c>
    </row>
    <row r="94" spans="1:83">
      <c r="A94" t="str">
        <f t="shared" si="3"/>
        <v>June2018</v>
      </c>
      <c r="C94" t="s">
        <v>59</v>
      </c>
      <c r="D94">
        <v>2018</v>
      </c>
      <c r="E94" t="str">
        <f>IF(SUMIFS('Historical_Input Data'!H$3:H$2194,'Historical_Input Data'!$B$3:$B$2194,'Historical_Monthly counts-All'!$C94,'Historical_Input Data'!$A$3:$A$2194,'Historical_Monthly counts-All'!$D94)&lt;&gt; 0,SUMIFS('Historical_Input Data'!H$3:H$2194,'Historical_Input Data'!$B$3:$B$2194,'Historical_Monthly counts-All'!$C94,'Historical_Input Data'!$A$3:$A$2194,'Historical_Monthly counts-All'!$D94),"")</f>
        <v/>
      </c>
      <c r="F94">
        <f>IF(SUMIFS('Historical_Input Data'!I$3:I$2194,'Historical_Input Data'!$B$3:$B$2194,'Historical_Monthly counts-All'!$C94,'Historical_Input Data'!$A$3:$A$2194,'Historical_Monthly counts-All'!$D94)&lt;&gt; 0,SUMIFS('Historical_Input Data'!I$3:I$2194,'Historical_Input Data'!$B$3:$B$2194,'Historical_Monthly counts-All'!$C94,'Historical_Input Data'!$A$3:$A$2194,'Historical_Monthly counts-All'!$D94),"")</f>
        <v>7993</v>
      </c>
      <c r="G94">
        <f>IF(SUMIFS('Historical_Input Data'!J$3:J$2194,'Historical_Input Data'!$B$3:$B$2194,'Historical_Monthly counts-All'!$C94,'Historical_Input Data'!$A$3:$A$2194,'Historical_Monthly counts-All'!$D94)&lt;&gt; 0,SUMIFS('Historical_Input Data'!J$3:J$2194,'Historical_Input Data'!$B$3:$B$2194,'Historical_Monthly counts-All'!$C94,'Historical_Input Data'!$A$3:$A$2194,'Historical_Monthly counts-All'!$D94),"")</f>
        <v>5582</v>
      </c>
      <c r="H94">
        <f>IF(SUMIFS('Historical_Input Data'!K$3:K$2194,'Historical_Input Data'!$B$3:$B$2194,'Historical_Monthly counts-All'!$C94,'Historical_Input Data'!$A$3:$A$2194,'Historical_Monthly counts-All'!$D94)&lt;&gt; 0,SUMIFS('Historical_Input Data'!K$3:K$2194,'Historical_Input Data'!$B$3:$B$2194,'Historical_Monthly counts-All'!$C94,'Historical_Input Data'!$A$3:$A$2194,'Historical_Monthly counts-All'!$D94),"")</f>
        <v>6998</v>
      </c>
      <c r="I94">
        <f>IF(SUMIFS('Historical_Input Data'!L$3:L$2194,'Historical_Input Data'!$B$3:$B$2194,'Historical_Monthly counts-All'!$C94,'Historical_Input Data'!$A$3:$A$2194,'Historical_Monthly counts-All'!$D94)&lt;&gt; 0,SUMIFS('Historical_Input Data'!L$3:L$2194,'Historical_Input Data'!$B$3:$B$2194,'Historical_Monthly counts-All'!$C94,'Historical_Input Data'!$A$3:$A$2194,'Historical_Monthly counts-All'!$D94),"")</f>
        <v>8009</v>
      </c>
      <c r="J94">
        <f>IF(SUMIFS('Historical_Input Data'!M$3:M$2194,'Historical_Input Data'!$B$3:$B$2194,'Historical_Monthly counts-All'!$C94,'Historical_Input Data'!$A$3:$A$2194,'Historical_Monthly counts-All'!$D94)&lt;&gt; 0,SUMIFS('Historical_Input Data'!M$3:M$2194,'Historical_Input Data'!$B$3:$B$2194,'Historical_Monthly counts-All'!$C94,'Historical_Input Data'!$A$3:$A$2194,'Historical_Monthly counts-All'!$D94),"")</f>
        <v>2256</v>
      </c>
      <c r="K94" t="str">
        <f>IF(SUMIFS('Historical_Input Data'!N$3:N$2194,'Historical_Input Data'!$B$3:$B$2194,'Historical_Monthly counts-All'!$C94,'Historical_Input Data'!$A$3:$A$2194,'Historical_Monthly counts-All'!$D94)&lt;&gt; 0,SUMIFS('Historical_Input Data'!N$3:N$2194,'Historical_Input Data'!$B$3:$B$2194,'Historical_Monthly counts-All'!$C94,'Historical_Input Data'!$A$3:$A$2194,'Historical_Monthly counts-All'!$D94),"")</f>
        <v/>
      </c>
      <c r="L94">
        <f>IF(SUMIFS('Historical_Input Data'!O$3:O$2194,'Historical_Input Data'!$B$3:$B$2194,'Historical_Monthly counts-All'!$C94,'Historical_Input Data'!$A$3:$A$2194,'Historical_Monthly counts-All'!$D94)&lt;&gt; 0,SUMIFS('Historical_Input Data'!O$3:O$2194,'Historical_Input Data'!$B$3:$B$2194,'Historical_Monthly counts-All'!$C94,'Historical_Input Data'!$A$3:$A$2194,'Historical_Monthly counts-All'!$D94),"")</f>
        <v>508</v>
      </c>
      <c r="M94">
        <f>IF(SUMIFS('Historical_Input Data'!P$3:P$2194,'Historical_Input Data'!$B$3:$B$2194,'Historical_Monthly counts-All'!$C94,'Historical_Input Data'!$A$3:$A$2194,'Historical_Monthly counts-All'!$D94)&lt;&gt; 0,SUMIFS('Historical_Input Data'!P$3:P$2194,'Historical_Input Data'!$B$3:$B$2194,'Historical_Monthly counts-All'!$C94,'Historical_Input Data'!$A$3:$A$2194,'Historical_Monthly counts-All'!$D94),"")</f>
        <v>12837</v>
      </c>
      <c r="N94">
        <f>IF(SUMIFS('Historical_Input Data'!Q$3:Q$2194,'Historical_Input Data'!$B$3:$B$2194,'Historical_Monthly counts-All'!$C94,'Historical_Input Data'!$A$3:$A$2194,'Historical_Monthly counts-All'!$D94)&lt;&gt; 0,SUMIFS('Historical_Input Data'!Q$3:Q$2194,'Historical_Input Data'!$B$3:$B$2194,'Historical_Monthly counts-All'!$C94,'Historical_Input Data'!$A$3:$A$2194,'Historical_Monthly counts-All'!$D94),"")</f>
        <v>8974</v>
      </c>
      <c r="O94">
        <f>IF(SUMIFS('Historical_Input Data'!R$3:R$2194,'Historical_Input Data'!$B$3:$B$2194,'Historical_Monthly counts-All'!$C94,'Historical_Input Data'!$A$3:$A$2194,'Historical_Monthly counts-All'!$D94)&lt;&gt; 0,SUMIFS('Historical_Input Data'!R$3:R$2194,'Historical_Input Data'!$B$3:$B$2194,'Historical_Monthly counts-All'!$C94,'Historical_Input Data'!$A$3:$A$2194,'Historical_Monthly counts-All'!$D94),"")</f>
        <v>1973</v>
      </c>
      <c r="P94">
        <f>IF(SUMIFS('Historical_Input Data'!S$3:S$2194,'Historical_Input Data'!$B$3:$B$2194,'Historical_Monthly counts-All'!$C94,'Historical_Input Data'!$A$3:$A$2194,'Historical_Monthly counts-All'!$D94)&lt;&gt; 0,SUMIFS('Historical_Input Data'!S$3:S$2194,'Historical_Input Data'!$B$3:$B$2194,'Historical_Monthly counts-All'!$C94,'Historical_Input Data'!$A$3:$A$2194,'Historical_Monthly counts-All'!$D94),"")</f>
        <v>5692</v>
      </c>
      <c r="Q94">
        <f>IF(SUMIFS('Historical_Input Data'!T$3:T$2194,'Historical_Input Data'!$B$3:$B$2194,'Historical_Monthly counts-All'!$C94,'Historical_Input Data'!$A$3:$A$2194,'Historical_Monthly counts-All'!$D94)&lt;&gt; 0,SUMIFS('Historical_Input Data'!T$3:T$2194,'Historical_Input Data'!$B$3:$B$2194,'Historical_Monthly counts-All'!$C94,'Historical_Input Data'!$A$3:$A$2194,'Historical_Monthly counts-All'!$D94),"")</f>
        <v>2378</v>
      </c>
      <c r="R94">
        <f>IF(SUMIFS('Historical_Input Data'!U$3:U$2194,'Historical_Input Data'!$B$3:$B$2194,'Historical_Monthly counts-All'!$C94,'Historical_Input Data'!$A$3:$A$2194,'Historical_Monthly counts-All'!$D94)&lt;&gt; 0,SUMIFS('Historical_Input Data'!U$3:U$2194,'Historical_Input Data'!$B$3:$B$2194,'Historical_Monthly counts-All'!$C94,'Historical_Input Data'!$A$3:$A$2194,'Historical_Monthly counts-All'!$D94),"")</f>
        <v>1110</v>
      </c>
      <c r="S94">
        <f>IF(SUMIFS('Historical_Input Data'!V$3:V$2194,'Historical_Input Data'!$B$3:$B$2194,'Historical_Monthly counts-All'!$C94,'Historical_Input Data'!$A$3:$A$2194,'Historical_Monthly counts-All'!$D94)&lt;&gt; 0,SUMIFS('Historical_Input Data'!V$3:V$2194,'Historical_Input Data'!$B$3:$B$2194,'Historical_Monthly counts-All'!$C94,'Historical_Input Data'!$A$3:$A$2194,'Historical_Monthly counts-All'!$D94),"")</f>
        <v>4041</v>
      </c>
      <c r="T94">
        <f>IF(SUMIFS('Historical_Input Data'!W$3:W$2194,'Historical_Input Data'!$B$3:$B$2194,'Historical_Monthly counts-All'!$C94,'Historical_Input Data'!$A$3:$A$2194,'Historical_Monthly counts-All'!$D94)&lt;&gt; 0,SUMIFS('Historical_Input Data'!W$3:W$2194,'Historical_Input Data'!$B$3:$B$2194,'Historical_Monthly counts-All'!$C94,'Historical_Input Data'!$A$3:$A$2194,'Historical_Monthly counts-All'!$D94),"")</f>
        <v>11838</v>
      </c>
      <c r="U94">
        <f>IF(SUMIFS('Historical_Input Data'!X$3:X$2194,'Historical_Input Data'!$B$3:$B$2194,'Historical_Monthly counts-All'!$C94,'Historical_Input Data'!$A$3:$A$2194,'Historical_Monthly counts-All'!$D94)&lt;&gt; 0,SUMIFS('Historical_Input Data'!X$3:X$2194,'Historical_Input Data'!$B$3:$B$2194,'Historical_Monthly counts-All'!$C94,'Historical_Input Data'!$A$3:$A$2194,'Historical_Monthly counts-All'!$D94),"")</f>
        <v>3854</v>
      </c>
      <c r="V94" t="str">
        <f>IF(SUMIFS('Historical_Input Data'!Y$3:Y$2194,'Historical_Input Data'!$B$3:$B$2194,'Historical_Monthly counts-All'!$C94,'Historical_Input Data'!$A$3:$A$2194,'Historical_Monthly counts-All'!$D94)&lt;&gt; 0,SUMIFS('Historical_Input Data'!Y$3:Y$2194,'Historical_Input Data'!$B$3:$B$2194,'Historical_Monthly counts-All'!$C94,'Historical_Input Data'!$A$3:$A$2194,'Historical_Monthly counts-All'!$D94),"")</f>
        <v/>
      </c>
      <c r="W94">
        <f>IF(SUMIFS('Historical_Input Data'!Z$3:Z$2194,'Historical_Input Data'!$B$3:$B$2194,'Historical_Monthly counts-All'!$C94,'Historical_Input Data'!$A$3:$A$2194,'Historical_Monthly counts-All'!$D94)&lt;&gt; 0,SUMIFS('Historical_Input Data'!Z$3:Z$2194,'Historical_Input Data'!$B$3:$B$2194,'Historical_Monthly counts-All'!$C94,'Historical_Input Data'!$A$3:$A$2194,'Historical_Monthly counts-All'!$D94),"")</f>
        <v>8799</v>
      </c>
      <c r="X94">
        <f>IF(SUMIFS('Historical_Input Data'!AA$3:AA$2194,'Historical_Input Data'!$B$3:$B$2194,'Historical_Monthly counts-All'!$C94,'Historical_Input Data'!$A$3:$A$2194,'Historical_Monthly counts-All'!$D94)&lt;&gt; 0,SUMIFS('Historical_Input Data'!AA$3:AA$2194,'Historical_Input Data'!$B$3:$B$2194,'Historical_Monthly counts-All'!$C94,'Historical_Input Data'!$A$3:$A$2194,'Historical_Monthly counts-All'!$D94),"")</f>
        <v>393</v>
      </c>
      <c r="Y94">
        <f>IF(SUMIFS('Historical_Input Data'!AB$3:AB$2194,'Historical_Input Data'!$B$3:$B$2194,'Historical_Monthly counts-All'!$C94,'Historical_Input Data'!$A$3:$A$2194,'Historical_Monthly counts-All'!$D94)&lt;&gt; 0,SUMIFS('Historical_Input Data'!AB$3:AB$2194,'Historical_Input Data'!$B$3:$B$2194,'Historical_Monthly counts-All'!$C94,'Historical_Input Data'!$A$3:$A$2194,'Historical_Monthly counts-All'!$D94),"")</f>
        <v>11012</v>
      </c>
      <c r="Z94">
        <f>IF(SUMIFS('Historical_Input Data'!AC$3:AC$2194,'Historical_Input Data'!$B$3:$B$2194,'Historical_Monthly counts-All'!$C94,'Historical_Input Data'!$A$3:$A$2194,'Historical_Monthly counts-All'!$D94)&lt;&gt; 0,SUMIFS('Historical_Input Data'!AC$3:AC$2194,'Historical_Input Data'!$B$3:$B$2194,'Historical_Monthly counts-All'!$C94,'Historical_Input Data'!$A$3:$A$2194,'Historical_Monthly counts-All'!$D94),"")</f>
        <v>8937</v>
      </c>
      <c r="AA94">
        <f>IF(SUMIFS('Historical_Input Data'!AD$3:AD$2194,'Historical_Input Data'!$B$3:$B$2194,'Historical_Monthly counts-All'!$C94,'Historical_Input Data'!$A$3:$A$2194,'Historical_Monthly counts-All'!$D94)&lt;&gt; 0,SUMIFS('Historical_Input Data'!AD$3:AD$2194,'Historical_Input Data'!$B$3:$B$2194,'Historical_Monthly counts-All'!$C94,'Historical_Input Data'!$A$3:$A$2194,'Historical_Monthly counts-All'!$D94),"")</f>
        <v>676</v>
      </c>
      <c r="AB94">
        <f>IF(SUMIFS('Historical_Input Data'!AE$3:AE$2194,'Historical_Input Data'!$B$3:$B$2194,'Historical_Monthly counts-All'!$C94,'Historical_Input Data'!$A$3:$A$2194,'Historical_Monthly counts-All'!$D94)&lt;&gt; 0,SUMIFS('Historical_Input Data'!AE$3:AE$2194,'Historical_Input Data'!$B$3:$B$2194,'Historical_Monthly counts-All'!$C94,'Historical_Input Data'!$A$3:$A$2194,'Historical_Monthly counts-All'!$D94),"")</f>
        <v>11659</v>
      </c>
      <c r="AC94">
        <f>IF(SUMIFS('Historical_Input Data'!AF$3:AF$2194,'Historical_Input Data'!$B$3:$B$2194,'Historical_Monthly counts-All'!$C94,'Historical_Input Data'!$A$3:$A$2194,'Historical_Monthly counts-All'!$D94)&lt;&gt; 0,SUMIFS('Historical_Input Data'!AF$3:AF$2194,'Historical_Input Data'!$B$3:$B$2194,'Historical_Monthly counts-All'!$C94,'Historical_Input Data'!$A$3:$A$2194,'Historical_Monthly counts-All'!$D94),"")</f>
        <v>21100</v>
      </c>
      <c r="AD94">
        <f>IF(SUMIFS('Historical_Input Data'!AG$3:AG$2194,'Historical_Input Data'!$B$3:$B$2194,'Historical_Monthly counts-All'!$C94,'Historical_Input Data'!$A$3:$A$2194,'Historical_Monthly counts-All'!$D94)&lt;&gt; 0,SUMIFS('Historical_Input Data'!AG$3:AG$2194,'Historical_Input Data'!$B$3:$B$2194,'Historical_Monthly counts-All'!$C94,'Historical_Input Data'!$A$3:$A$2194,'Historical_Monthly counts-All'!$D94),"")</f>
        <v>15856</v>
      </c>
      <c r="AE94">
        <f>IF(SUMIFS('Historical_Input Data'!AH$3:AH$2194,'Historical_Input Data'!$B$3:$B$2194,'Historical_Monthly counts-All'!$C94,'Historical_Input Data'!$A$3:$A$2194,'Historical_Monthly counts-All'!$D94)&lt;&gt; 0,SUMIFS('Historical_Input Data'!AH$3:AH$2194,'Historical_Input Data'!$B$3:$B$2194,'Historical_Monthly counts-All'!$C94,'Historical_Input Data'!$A$3:$A$2194,'Historical_Monthly counts-All'!$D94),"")</f>
        <v>2344</v>
      </c>
      <c r="AF94">
        <f>IF(SUMIFS('Historical_Input Data'!AI$3:AI$2194,'Historical_Input Data'!$B$3:$B$2194,'Historical_Monthly counts-All'!$C94,'Historical_Input Data'!$A$3:$A$2194,'Historical_Monthly counts-All'!$D94)&lt;&gt; 0,SUMIFS('Historical_Input Data'!AI$3:AI$2194,'Historical_Input Data'!$B$3:$B$2194,'Historical_Monthly counts-All'!$C94,'Historical_Input Data'!$A$3:$A$2194,'Historical_Monthly counts-All'!$D94),"")</f>
        <v>6000</v>
      </c>
      <c r="AG94">
        <f>IF(SUMIFS('Historical_Input Data'!AJ$3:AJ$2194,'Historical_Input Data'!$B$3:$B$2194,'Historical_Monthly counts-All'!$C94,'Historical_Input Data'!$A$3:$A$2194,'Historical_Monthly counts-All'!$D94)&lt;&gt; 0,SUMIFS('Historical_Input Data'!AJ$3:AJ$2194,'Historical_Input Data'!$B$3:$B$2194,'Historical_Monthly counts-All'!$C94,'Historical_Input Data'!$A$3:$A$2194,'Historical_Monthly counts-All'!$D94),"")</f>
        <v>1571</v>
      </c>
      <c r="AH94">
        <f>IF(SUMIFS('Historical_Input Data'!AK$3:AK$2194,'Historical_Input Data'!$B$3:$B$2194,'Historical_Monthly counts-All'!$C94,'Historical_Input Data'!$A$3:$A$2194,'Historical_Monthly counts-All'!$D94)&lt;&gt; 0,SUMIFS('Historical_Input Data'!AK$3:AK$2194,'Historical_Input Data'!$B$3:$B$2194,'Historical_Monthly counts-All'!$C94,'Historical_Input Data'!$A$3:$A$2194,'Historical_Monthly counts-All'!$D94),"")</f>
        <v>26264</v>
      </c>
      <c r="AI94">
        <f>IF(SUMIFS('Historical_Input Data'!AL$3:AL$2194,'Historical_Input Data'!$B$3:$B$2194,'Historical_Monthly counts-All'!$C94,'Historical_Input Data'!$A$3:$A$2194,'Historical_Monthly counts-All'!$D94)&lt;&gt; 0,SUMIFS('Historical_Input Data'!AL$3:AL$2194,'Historical_Input Data'!$B$3:$B$2194,'Historical_Monthly counts-All'!$C94,'Historical_Input Data'!$A$3:$A$2194,'Historical_Monthly counts-All'!$D94),"")</f>
        <v>21392</v>
      </c>
      <c r="AJ94">
        <f>IF(SUMIFS('Historical_Input Data'!AM$3:AM$2194,'Historical_Input Data'!$B$3:$B$2194,'Historical_Monthly counts-All'!$C94,'Historical_Input Data'!$A$3:$A$2194,'Historical_Monthly counts-All'!$D94)&lt;&gt; 0,SUMIFS('Historical_Input Data'!AM$3:AM$2194,'Historical_Input Data'!$B$3:$B$2194,'Historical_Monthly counts-All'!$C94,'Historical_Input Data'!$A$3:$A$2194,'Historical_Monthly counts-All'!$D94),"")</f>
        <v>216</v>
      </c>
      <c r="AK94">
        <f>IF(SUMIFS('Historical_Input Data'!AN$3:AN$2194,'Historical_Input Data'!$B$3:$B$2194,'Historical_Monthly counts-All'!$C94,'Historical_Input Data'!$A$3:$A$2194,'Historical_Monthly counts-All'!$D94)&lt;&gt; 0,SUMIFS('Historical_Input Data'!AN$3:AN$2194,'Historical_Input Data'!$B$3:$B$2194,'Historical_Monthly counts-All'!$C94,'Historical_Input Data'!$A$3:$A$2194,'Historical_Monthly counts-All'!$D94),"")</f>
        <v>616</v>
      </c>
      <c r="AL94">
        <f>IF(SUMIFS('Historical_Input Data'!AO$3:AO$2194,'Historical_Input Data'!$B$3:$B$2194,'Historical_Monthly counts-All'!$C94,'Historical_Input Data'!$A$3:$A$2194,'Historical_Monthly counts-All'!$D94)&lt;&gt; 0,SUMIFS('Historical_Input Data'!AO$3:AO$2194,'Historical_Input Data'!$B$3:$B$2194,'Historical_Monthly counts-All'!$C94,'Historical_Input Data'!$A$3:$A$2194,'Historical_Monthly counts-All'!$D94),"")</f>
        <v>4418</v>
      </c>
      <c r="AM94" t="str">
        <f>IF(SUMIFS('Historical_Input Data'!AP$3:AP$2194,'Historical_Input Data'!$B$3:$B$2194,'Historical_Monthly counts-All'!$C94,'Historical_Input Data'!$A$3:$A$2194,'Historical_Monthly counts-All'!$D94)&lt;&gt; 0,SUMIFS('Historical_Input Data'!AP$3:AP$2194,'Historical_Input Data'!$B$3:$B$2194,'Historical_Monthly counts-All'!$C94,'Historical_Input Data'!$A$3:$A$2194,'Historical_Monthly counts-All'!$D94),"")</f>
        <v/>
      </c>
      <c r="AN94">
        <f>IF(SUMIFS('Historical_Input Data'!AQ$3:AQ$2194,'Historical_Input Data'!$B$3:$B$2194,'Historical_Monthly counts-All'!$C94,'Historical_Input Data'!$A$3:$A$2194,'Historical_Monthly counts-All'!$D94)&lt;&gt; 0,SUMIFS('Historical_Input Data'!AQ$3:AQ$2194,'Historical_Input Data'!$B$3:$B$2194,'Historical_Monthly counts-All'!$C94,'Historical_Input Data'!$A$3:$A$2194,'Historical_Monthly counts-All'!$D94),"")</f>
        <v>4463</v>
      </c>
      <c r="AO94">
        <f>IF(SUMIFS('Historical_Input Data'!AR$3:AR$2194,'Historical_Input Data'!$B$3:$B$2194,'Historical_Monthly counts-All'!$C94,'Historical_Input Data'!$A$3:$A$2194,'Historical_Monthly counts-All'!$D94)&lt;&gt; 0,SUMIFS('Historical_Input Data'!AR$3:AR$2194,'Historical_Input Data'!$B$3:$B$2194,'Historical_Monthly counts-All'!$C94,'Historical_Input Data'!$A$3:$A$2194,'Historical_Monthly counts-All'!$D94),"")</f>
        <v>8988</v>
      </c>
      <c r="AP94">
        <f>IF(SUMIFS('Historical_Input Data'!AS$3:AS$2194,'Historical_Input Data'!$B$3:$B$2194,'Historical_Monthly counts-All'!$C94,'Historical_Input Data'!$A$3:$A$2194,'Historical_Monthly counts-All'!$D94)&lt;&gt; 0,SUMIFS('Historical_Input Data'!AS$3:AS$2194,'Historical_Input Data'!$B$3:$B$2194,'Historical_Monthly counts-All'!$C94,'Historical_Input Data'!$A$3:$A$2194,'Historical_Monthly counts-All'!$D94),"")</f>
        <v>29805</v>
      </c>
      <c r="AQ94">
        <f>IF(SUMIFS('Historical_Input Data'!AT$3:AT$2194,'Historical_Input Data'!$B$3:$B$2194,'Historical_Monthly counts-All'!$C94,'Historical_Input Data'!$A$3:$A$2194,'Historical_Monthly counts-All'!$D94)&lt;&gt; 0,SUMIFS('Historical_Input Data'!AT$3:AT$2194,'Historical_Input Data'!$B$3:$B$2194,'Historical_Monthly counts-All'!$C94,'Historical_Input Data'!$A$3:$A$2194,'Historical_Monthly counts-All'!$D94),"")</f>
        <v>249</v>
      </c>
      <c r="AR94">
        <f>IF(SUMIFS('Historical_Input Data'!AU$3:AU$2194,'Historical_Input Data'!$B$3:$B$2194,'Historical_Monthly counts-All'!$C94,'Historical_Input Data'!$A$3:$A$2194,'Historical_Monthly counts-All'!$D94)&lt;&gt; 0,SUMIFS('Historical_Input Data'!AU$3:AU$2194,'Historical_Input Data'!$B$3:$B$2194,'Historical_Monthly counts-All'!$C94,'Historical_Input Data'!$A$3:$A$2194,'Historical_Monthly counts-All'!$D94),"")</f>
        <v>15060</v>
      </c>
      <c r="AS94">
        <f>IF(SUMIFS('Historical_Input Data'!AV$3:AV$2194,'Historical_Input Data'!$B$3:$B$2194,'Historical_Monthly counts-All'!$C94,'Historical_Input Data'!$A$3:$A$2194,'Historical_Monthly counts-All'!$D94)&lt;&gt; 0,SUMIFS('Historical_Input Data'!AV$3:AV$2194,'Historical_Input Data'!$B$3:$B$2194,'Historical_Monthly counts-All'!$C94,'Historical_Input Data'!$A$3:$A$2194,'Historical_Monthly counts-All'!$D94),"")</f>
        <v>2333</v>
      </c>
      <c r="AT94">
        <f>IF(SUMIFS('Historical_Input Data'!AW$3:AW$2194,'Historical_Input Data'!$B$3:$B$2194,'Historical_Monthly counts-All'!$C94,'Historical_Input Data'!$A$3:$A$2194,'Historical_Monthly counts-All'!$D94)&lt;&gt; 0,SUMIFS('Historical_Input Data'!AW$3:AW$2194,'Historical_Input Data'!$B$3:$B$2194,'Historical_Monthly counts-All'!$C94,'Historical_Input Data'!$A$3:$A$2194,'Historical_Monthly counts-All'!$D94),"")</f>
        <v>3388</v>
      </c>
      <c r="AU94">
        <f>IF(SUMIFS('Historical_Input Data'!AX$3:AX$2194,'Historical_Input Data'!$B$3:$B$2194,'Historical_Monthly counts-All'!$C94,'Historical_Input Data'!$A$3:$A$2194,'Historical_Monthly counts-All'!$D94)&lt;&gt; 0,SUMIFS('Historical_Input Data'!AX$3:AX$2194,'Historical_Input Data'!$B$3:$B$2194,'Historical_Monthly counts-All'!$C94,'Historical_Input Data'!$A$3:$A$2194,'Historical_Monthly counts-All'!$D94),"")</f>
        <v>4036</v>
      </c>
      <c r="AV94">
        <f>IF(SUMIFS('Historical_Input Data'!AY$3:AY$2194,'Historical_Input Data'!$B$3:$B$2194,'Historical_Monthly counts-All'!$C94,'Historical_Input Data'!$A$3:$A$2194,'Historical_Monthly counts-All'!$D94)&lt;&gt; 0,SUMIFS('Historical_Input Data'!AY$3:AY$2194,'Historical_Input Data'!$B$3:$B$2194,'Historical_Monthly counts-All'!$C94,'Historical_Input Data'!$A$3:$A$2194,'Historical_Monthly counts-All'!$D94),"")</f>
        <v>3111</v>
      </c>
      <c r="AW94">
        <f>IF(SUMIFS('Historical_Input Data'!AZ$3:AZ$2194,'Historical_Input Data'!$B$3:$B$2194,'Historical_Monthly counts-All'!$C94,'Historical_Input Data'!$A$3:$A$2194,'Historical_Monthly counts-All'!$D94)&lt;&gt; 0,SUMIFS('Historical_Input Data'!AZ$3:AZ$2194,'Historical_Input Data'!$B$3:$B$2194,'Historical_Monthly counts-All'!$C94,'Historical_Input Data'!$A$3:$A$2194,'Historical_Monthly counts-All'!$D94),"")</f>
        <v>4744</v>
      </c>
      <c r="AX94" t="str">
        <f>IF(SUMIFS('Historical_Input Data'!BA$3:BA$2194,'Historical_Input Data'!$B$3:$B$2194,'Historical_Monthly counts-All'!$C94,'Historical_Input Data'!$A$3:$A$2194,'Historical_Monthly counts-All'!$D94)&lt;&gt; 0,SUMIFS('Historical_Input Data'!BA$3:BA$2194,'Historical_Input Data'!$B$3:$B$2194,'Historical_Monthly counts-All'!$C94,'Historical_Input Data'!$A$3:$A$2194,'Historical_Monthly counts-All'!$D94),"")</f>
        <v/>
      </c>
      <c r="CC94" s="8">
        <v>43252</v>
      </c>
      <c r="CD94" s="198">
        <f t="shared" si="4"/>
        <v>41</v>
      </c>
      <c r="CE94">
        <f t="shared" si="5"/>
        <v>233404</v>
      </c>
    </row>
    <row r="95" spans="1:83">
      <c r="A95" t="str">
        <f t="shared" si="3"/>
        <v>July2018</v>
      </c>
      <c r="C95" t="s">
        <v>60</v>
      </c>
      <c r="D95">
        <v>2018</v>
      </c>
      <c r="E95" t="str">
        <f>IF(SUMIFS('Historical_Input Data'!H$3:H$2194,'Historical_Input Data'!$B$3:$B$2194,'Historical_Monthly counts-All'!$C95,'Historical_Input Data'!$A$3:$A$2194,'Historical_Monthly counts-All'!$D95)&lt;&gt; 0,SUMIFS('Historical_Input Data'!H$3:H$2194,'Historical_Input Data'!$B$3:$B$2194,'Historical_Monthly counts-All'!$C95,'Historical_Input Data'!$A$3:$A$2194,'Historical_Monthly counts-All'!$D95),"")</f>
        <v/>
      </c>
      <c r="F95">
        <f>IF(SUMIFS('Historical_Input Data'!I$3:I$2194,'Historical_Input Data'!$B$3:$B$2194,'Historical_Monthly counts-All'!$C95,'Historical_Input Data'!$A$3:$A$2194,'Historical_Monthly counts-All'!$D95)&lt;&gt; 0,SUMIFS('Historical_Input Data'!I$3:I$2194,'Historical_Input Data'!$B$3:$B$2194,'Historical_Monthly counts-All'!$C95,'Historical_Input Data'!$A$3:$A$2194,'Historical_Monthly counts-All'!$D95),"")</f>
        <v>8092</v>
      </c>
      <c r="G95">
        <f>IF(SUMIFS('Historical_Input Data'!J$3:J$2194,'Historical_Input Data'!$B$3:$B$2194,'Historical_Monthly counts-All'!$C95,'Historical_Input Data'!$A$3:$A$2194,'Historical_Monthly counts-All'!$D95)&lt;&gt; 0,SUMIFS('Historical_Input Data'!J$3:J$2194,'Historical_Input Data'!$B$3:$B$2194,'Historical_Monthly counts-All'!$C95,'Historical_Input Data'!$A$3:$A$2194,'Historical_Monthly counts-All'!$D95),"")</f>
        <v>6395</v>
      </c>
      <c r="H95">
        <f>IF(SUMIFS('Historical_Input Data'!K$3:K$2194,'Historical_Input Data'!$B$3:$B$2194,'Historical_Monthly counts-All'!$C95,'Historical_Input Data'!$A$3:$A$2194,'Historical_Monthly counts-All'!$D95)&lt;&gt; 0,SUMIFS('Historical_Input Data'!K$3:K$2194,'Historical_Input Data'!$B$3:$B$2194,'Historical_Monthly counts-All'!$C95,'Historical_Input Data'!$A$3:$A$2194,'Historical_Monthly counts-All'!$D95),"")</f>
        <v>7234</v>
      </c>
      <c r="I95">
        <f>IF(SUMIFS('Historical_Input Data'!L$3:L$2194,'Historical_Input Data'!$B$3:$B$2194,'Historical_Monthly counts-All'!$C95,'Historical_Input Data'!$A$3:$A$2194,'Historical_Monthly counts-All'!$D95)&lt;&gt; 0,SUMIFS('Historical_Input Data'!L$3:L$2194,'Historical_Input Data'!$B$3:$B$2194,'Historical_Monthly counts-All'!$C95,'Historical_Input Data'!$A$3:$A$2194,'Historical_Monthly counts-All'!$D95),"")</f>
        <v>8945</v>
      </c>
      <c r="J95">
        <f>IF(SUMIFS('Historical_Input Data'!M$3:M$2194,'Historical_Input Data'!$B$3:$B$2194,'Historical_Monthly counts-All'!$C95,'Historical_Input Data'!$A$3:$A$2194,'Historical_Monthly counts-All'!$D95)&lt;&gt; 0,SUMIFS('Historical_Input Data'!M$3:M$2194,'Historical_Input Data'!$B$3:$B$2194,'Historical_Monthly counts-All'!$C95,'Historical_Input Data'!$A$3:$A$2194,'Historical_Monthly counts-All'!$D95),"")</f>
        <v>2646</v>
      </c>
      <c r="K95" t="str">
        <f>IF(SUMIFS('Historical_Input Data'!N$3:N$2194,'Historical_Input Data'!$B$3:$B$2194,'Historical_Monthly counts-All'!$C95,'Historical_Input Data'!$A$3:$A$2194,'Historical_Monthly counts-All'!$D95)&lt;&gt; 0,SUMIFS('Historical_Input Data'!N$3:N$2194,'Historical_Input Data'!$B$3:$B$2194,'Historical_Monthly counts-All'!$C95,'Historical_Input Data'!$A$3:$A$2194,'Historical_Monthly counts-All'!$D95),"")</f>
        <v/>
      </c>
      <c r="L95">
        <f>IF(SUMIFS('Historical_Input Data'!O$3:O$2194,'Historical_Input Data'!$B$3:$B$2194,'Historical_Monthly counts-All'!$C95,'Historical_Input Data'!$A$3:$A$2194,'Historical_Monthly counts-All'!$D95)&lt;&gt; 0,SUMIFS('Historical_Input Data'!O$3:O$2194,'Historical_Input Data'!$B$3:$B$2194,'Historical_Monthly counts-All'!$C95,'Historical_Input Data'!$A$3:$A$2194,'Historical_Monthly counts-All'!$D95),"")</f>
        <v>524</v>
      </c>
      <c r="M95">
        <f>IF(SUMIFS('Historical_Input Data'!P$3:P$2194,'Historical_Input Data'!$B$3:$B$2194,'Historical_Monthly counts-All'!$C95,'Historical_Input Data'!$A$3:$A$2194,'Historical_Monthly counts-All'!$D95)&lt;&gt; 0,SUMIFS('Historical_Input Data'!P$3:P$2194,'Historical_Input Data'!$B$3:$B$2194,'Historical_Monthly counts-All'!$C95,'Historical_Input Data'!$A$3:$A$2194,'Historical_Monthly counts-All'!$D95),"")</f>
        <v>15117</v>
      </c>
      <c r="N95">
        <f>IF(SUMIFS('Historical_Input Data'!Q$3:Q$2194,'Historical_Input Data'!$B$3:$B$2194,'Historical_Monthly counts-All'!$C95,'Historical_Input Data'!$A$3:$A$2194,'Historical_Monthly counts-All'!$D95)&lt;&gt; 0,SUMIFS('Historical_Input Data'!Q$3:Q$2194,'Historical_Input Data'!$B$3:$B$2194,'Historical_Monthly counts-All'!$C95,'Historical_Input Data'!$A$3:$A$2194,'Historical_Monthly counts-All'!$D95),"")</f>
        <v>9948</v>
      </c>
      <c r="O95">
        <f>IF(SUMIFS('Historical_Input Data'!R$3:R$2194,'Historical_Input Data'!$B$3:$B$2194,'Historical_Monthly counts-All'!$C95,'Historical_Input Data'!$A$3:$A$2194,'Historical_Monthly counts-All'!$D95)&lt;&gt; 0,SUMIFS('Historical_Input Data'!R$3:R$2194,'Historical_Input Data'!$B$3:$B$2194,'Historical_Monthly counts-All'!$C95,'Historical_Input Data'!$A$3:$A$2194,'Historical_Monthly counts-All'!$D95),"")</f>
        <v>2192</v>
      </c>
      <c r="P95">
        <f>IF(SUMIFS('Historical_Input Data'!S$3:S$2194,'Historical_Input Data'!$B$3:$B$2194,'Historical_Monthly counts-All'!$C95,'Historical_Input Data'!$A$3:$A$2194,'Historical_Monthly counts-All'!$D95)&lt;&gt; 0,SUMIFS('Historical_Input Data'!S$3:S$2194,'Historical_Input Data'!$B$3:$B$2194,'Historical_Monthly counts-All'!$C95,'Historical_Input Data'!$A$3:$A$2194,'Historical_Monthly counts-All'!$D95),"")</f>
        <v>6297</v>
      </c>
      <c r="Q95">
        <f>IF(SUMIFS('Historical_Input Data'!T$3:T$2194,'Historical_Input Data'!$B$3:$B$2194,'Historical_Monthly counts-All'!$C95,'Historical_Input Data'!$A$3:$A$2194,'Historical_Monthly counts-All'!$D95)&lt;&gt; 0,SUMIFS('Historical_Input Data'!T$3:T$2194,'Historical_Input Data'!$B$3:$B$2194,'Historical_Monthly counts-All'!$C95,'Historical_Input Data'!$A$3:$A$2194,'Historical_Monthly counts-All'!$D95),"")</f>
        <v>2537</v>
      </c>
      <c r="R95">
        <f>IF(SUMIFS('Historical_Input Data'!U$3:U$2194,'Historical_Input Data'!$B$3:$B$2194,'Historical_Monthly counts-All'!$C95,'Historical_Input Data'!$A$3:$A$2194,'Historical_Monthly counts-All'!$D95)&lt;&gt; 0,SUMIFS('Historical_Input Data'!U$3:U$2194,'Historical_Input Data'!$B$3:$B$2194,'Historical_Monthly counts-All'!$C95,'Historical_Input Data'!$A$3:$A$2194,'Historical_Monthly counts-All'!$D95),"")</f>
        <v>1124</v>
      </c>
      <c r="S95">
        <f>IF(SUMIFS('Historical_Input Data'!V$3:V$2194,'Historical_Input Data'!$B$3:$B$2194,'Historical_Monthly counts-All'!$C95,'Historical_Input Data'!$A$3:$A$2194,'Historical_Monthly counts-All'!$D95)&lt;&gt; 0,SUMIFS('Historical_Input Data'!V$3:V$2194,'Historical_Input Data'!$B$3:$B$2194,'Historical_Monthly counts-All'!$C95,'Historical_Input Data'!$A$3:$A$2194,'Historical_Monthly counts-All'!$D95),"")</f>
        <v>4752</v>
      </c>
      <c r="T95">
        <f>IF(SUMIFS('Historical_Input Data'!W$3:W$2194,'Historical_Input Data'!$B$3:$B$2194,'Historical_Monthly counts-All'!$C95,'Historical_Input Data'!$A$3:$A$2194,'Historical_Monthly counts-All'!$D95)&lt;&gt; 0,SUMIFS('Historical_Input Data'!W$3:W$2194,'Historical_Input Data'!$B$3:$B$2194,'Historical_Monthly counts-All'!$C95,'Historical_Input Data'!$A$3:$A$2194,'Historical_Monthly counts-All'!$D95),"")</f>
        <v>13556</v>
      </c>
      <c r="U95">
        <f>IF(SUMIFS('Historical_Input Data'!X$3:X$2194,'Historical_Input Data'!$B$3:$B$2194,'Historical_Monthly counts-All'!$C95,'Historical_Input Data'!$A$3:$A$2194,'Historical_Monthly counts-All'!$D95)&lt;&gt; 0,SUMIFS('Historical_Input Data'!X$3:X$2194,'Historical_Input Data'!$B$3:$B$2194,'Historical_Monthly counts-All'!$C95,'Historical_Input Data'!$A$3:$A$2194,'Historical_Monthly counts-All'!$D95),"")</f>
        <v>3824</v>
      </c>
      <c r="V95" t="str">
        <f>IF(SUMIFS('Historical_Input Data'!Y$3:Y$2194,'Historical_Input Data'!$B$3:$B$2194,'Historical_Monthly counts-All'!$C95,'Historical_Input Data'!$A$3:$A$2194,'Historical_Monthly counts-All'!$D95)&lt;&gt; 0,SUMIFS('Historical_Input Data'!Y$3:Y$2194,'Historical_Input Data'!$B$3:$B$2194,'Historical_Monthly counts-All'!$C95,'Historical_Input Data'!$A$3:$A$2194,'Historical_Monthly counts-All'!$D95),"")</f>
        <v/>
      </c>
      <c r="W95">
        <f>IF(SUMIFS('Historical_Input Data'!Z$3:Z$2194,'Historical_Input Data'!$B$3:$B$2194,'Historical_Monthly counts-All'!$C95,'Historical_Input Data'!$A$3:$A$2194,'Historical_Monthly counts-All'!$D95)&lt;&gt; 0,SUMIFS('Historical_Input Data'!Z$3:Z$2194,'Historical_Input Data'!$B$3:$B$2194,'Historical_Monthly counts-All'!$C95,'Historical_Input Data'!$A$3:$A$2194,'Historical_Monthly counts-All'!$D95),"")</f>
        <v>8343</v>
      </c>
      <c r="X95">
        <f>IF(SUMIFS('Historical_Input Data'!AA$3:AA$2194,'Historical_Input Data'!$B$3:$B$2194,'Historical_Monthly counts-All'!$C95,'Historical_Input Data'!$A$3:$A$2194,'Historical_Monthly counts-All'!$D95)&lt;&gt; 0,SUMIFS('Historical_Input Data'!AA$3:AA$2194,'Historical_Input Data'!$B$3:$B$2194,'Historical_Monthly counts-All'!$C95,'Historical_Input Data'!$A$3:$A$2194,'Historical_Monthly counts-All'!$D95),"")</f>
        <v>474</v>
      </c>
      <c r="Y95">
        <f>IF(SUMIFS('Historical_Input Data'!AB$3:AB$2194,'Historical_Input Data'!$B$3:$B$2194,'Historical_Monthly counts-All'!$C95,'Historical_Input Data'!$A$3:$A$2194,'Historical_Monthly counts-All'!$D95)&lt;&gt; 0,SUMIFS('Historical_Input Data'!AB$3:AB$2194,'Historical_Input Data'!$B$3:$B$2194,'Historical_Monthly counts-All'!$C95,'Historical_Input Data'!$A$3:$A$2194,'Historical_Monthly counts-All'!$D95),"")</f>
        <v>11837</v>
      </c>
      <c r="Z95">
        <f>IF(SUMIFS('Historical_Input Data'!AC$3:AC$2194,'Historical_Input Data'!$B$3:$B$2194,'Historical_Monthly counts-All'!$C95,'Historical_Input Data'!$A$3:$A$2194,'Historical_Monthly counts-All'!$D95)&lt;&gt; 0,SUMIFS('Historical_Input Data'!AC$3:AC$2194,'Historical_Input Data'!$B$3:$B$2194,'Historical_Monthly counts-All'!$C95,'Historical_Input Data'!$A$3:$A$2194,'Historical_Monthly counts-All'!$D95),"")</f>
        <v>8773</v>
      </c>
      <c r="AA95">
        <f>IF(SUMIFS('Historical_Input Data'!AD$3:AD$2194,'Historical_Input Data'!$B$3:$B$2194,'Historical_Monthly counts-All'!$C95,'Historical_Input Data'!$A$3:$A$2194,'Historical_Monthly counts-All'!$D95)&lt;&gt; 0,SUMIFS('Historical_Input Data'!AD$3:AD$2194,'Historical_Input Data'!$B$3:$B$2194,'Historical_Monthly counts-All'!$C95,'Historical_Input Data'!$A$3:$A$2194,'Historical_Monthly counts-All'!$D95),"")</f>
        <v>821</v>
      </c>
      <c r="AB95">
        <f>IF(SUMIFS('Historical_Input Data'!AE$3:AE$2194,'Historical_Input Data'!$B$3:$B$2194,'Historical_Monthly counts-All'!$C95,'Historical_Input Data'!$A$3:$A$2194,'Historical_Monthly counts-All'!$D95)&lt;&gt; 0,SUMIFS('Historical_Input Data'!AE$3:AE$2194,'Historical_Input Data'!$B$3:$B$2194,'Historical_Monthly counts-All'!$C95,'Historical_Input Data'!$A$3:$A$2194,'Historical_Monthly counts-All'!$D95),"")</f>
        <v>12892</v>
      </c>
      <c r="AC95">
        <f>IF(SUMIFS('Historical_Input Data'!AF$3:AF$2194,'Historical_Input Data'!$B$3:$B$2194,'Historical_Monthly counts-All'!$C95,'Historical_Input Data'!$A$3:$A$2194,'Historical_Monthly counts-All'!$D95)&lt;&gt; 0,SUMIFS('Historical_Input Data'!AF$3:AF$2194,'Historical_Input Data'!$B$3:$B$2194,'Historical_Monthly counts-All'!$C95,'Historical_Input Data'!$A$3:$A$2194,'Historical_Monthly counts-All'!$D95),"")</f>
        <v>23577</v>
      </c>
      <c r="AD95">
        <f>IF(SUMIFS('Historical_Input Data'!AG$3:AG$2194,'Historical_Input Data'!$B$3:$B$2194,'Historical_Monthly counts-All'!$C95,'Historical_Input Data'!$A$3:$A$2194,'Historical_Monthly counts-All'!$D95)&lt;&gt; 0,SUMIFS('Historical_Input Data'!AG$3:AG$2194,'Historical_Input Data'!$B$3:$B$2194,'Historical_Monthly counts-All'!$C95,'Historical_Input Data'!$A$3:$A$2194,'Historical_Monthly counts-All'!$D95),"")</f>
        <v>17160</v>
      </c>
      <c r="AE95">
        <f>IF(SUMIFS('Historical_Input Data'!AH$3:AH$2194,'Historical_Input Data'!$B$3:$B$2194,'Historical_Monthly counts-All'!$C95,'Historical_Input Data'!$A$3:$A$2194,'Historical_Monthly counts-All'!$D95)&lt;&gt; 0,SUMIFS('Historical_Input Data'!AH$3:AH$2194,'Historical_Input Data'!$B$3:$B$2194,'Historical_Monthly counts-All'!$C95,'Historical_Input Data'!$A$3:$A$2194,'Historical_Monthly counts-All'!$D95),"")</f>
        <v>2601</v>
      </c>
      <c r="AF95">
        <f>IF(SUMIFS('Historical_Input Data'!AI$3:AI$2194,'Historical_Input Data'!$B$3:$B$2194,'Historical_Monthly counts-All'!$C95,'Historical_Input Data'!$A$3:$A$2194,'Historical_Monthly counts-All'!$D95)&lt;&gt; 0,SUMIFS('Historical_Input Data'!AI$3:AI$2194,'Historical_Input Data'!$B$3:$B$2194,'Historical_Monthly counts-All'!$C95,'Historical_Input Data'!$A$3:$A$2194,'Historical_Monthly counts-All'!$D95),"")</f>
        <v>6140</v>
      </c>
      <c r="AG95">
        <f>IF(SUMIFS('Historical_Input Data'!AJ$3:AJ$2194,'Historical_Input Data'!$B$3:$B$2194,'Historical_Monthly counts-All'!$C95,'Historical_Input Data'!$A$3:$A$2194,'Historical_Monthly counts-All'!$D95)&lt;&gt; 0,SUMIFS('Historical_Input Data'!AJ$3:AJ$2194,'Historical_Input Data'!$B$3:$B$2194,'Historical_Monthly counts-All'!$C95,'Historical_Input Data'!$A$3:$A$2194,'Historical_Monthly counts-All'!$D95),"")</f>
        <v>1469</v>
      </c>
      <c r="AH95">
        <f>IF(SUMIFS('Historical_Input Data'!AK$3:AK$2194,'Historical_Input Data'!$B$3:$B$2194,'Historical_Monthly counts-All'!$C95,'Historical_Input Data'!$A$3:$A$2194,'Historical_Monthly counts-All'!$D95)&lt;&gt; 0,SUMIFS('Historical_Input Data'!AK$3:AK$2194,'Historical_Input Data'!$B$3:$B$2194,'Historical_Monthly counts-All'!$C95,'Historical_Input Data'!$A$3:$A$2194,'Historical_Monthly counts-All'!$D95),"")</f>
        <v>27244</v>
      </c>
      <c r="AI95">
        <f>IF(SUMIFS('Historical_Input Data'!AL$3:AL$2194,'Historical_Input Data'!$B$3:$B$2194,'Historical_Monthly counts-All'!$C95,'Historical_Input Data'!$A$3:$A$2194,'Historical_Monthly counts-All'!$D95)&lt;&gt; 0,SUMIFS('Historical_Input Data'!AL$3:AL$2194,'Historical_Input Data'!$B$3:$B$2194,'Historical_Monthly counts-All'!$C95,'Historical_Input Data'!$A$3:$A$2194,'Historical_Monthly counts-All'!$D95),"")</f>
        <v>22363</v>
      </c>
      <c r="AJ95">
        <f>IF(SUMIFS('Historical_Input Data'!AM$3:AM$2194,'Historical_Input Data'!$B$3:$B$2194,'Historical_Monthly counts-All'!$C95,'Historical_Input Data'!$A$3:$A$2194,'Historical_Monthly counts-All'!$D95)&lt;&gt; 0,SUMIFS('Historical_Input Data'!AM$3:AM$2194,'Historical_Input Data'!$B$3:$B$2194,'Historical_Monthly counts-All'!$C95,'Historical_Input Data'!$A$3:$A$2194,'Historical_Monthly counts-All'!$D95),"")</f>
        <v>243</v>
      </c>
      <c r="AK95">
        <f>IF(SUMIFS('Historical_Input Data'!AN$3:AN$2194,'Historical_Input Data'!$B$3:$B$2194,'Historical_Monthly counts-All'!$C95,'Historical_Input Data'!$A$3:$A$2194,'Historical_Monthly counts-All'!$D95)&lt;&gt; 0,SUMIFS('Historical_Input Data'!AN$3:AN$2194,'Historical_Input Data'!$B$3:$B$2194,'Historical_Monthly counts-All'!$C95,'Historical_Input Data'!$A$3:$A$2194,'Historical_Monthly counts-All'!$D95),"")</f>
        <v>751</v>
      </c>
      <c r="AL95">
        <f>IF(SUMIFS('Historical_Input Data'!AO$3:AO$2194,'Historical_Input Data'!$B$3:$B$2194,'Historical_Monthly counts-All'!$C95,'Historical_Input Data'!$A$3:$A$2194,'Historical_Monthly counts-All'!$D95)&lt;&gt; 0,SUMIFS('Historical_Input Data'!AO$3:AO$2194,'Historical_Input Data'!$B$3:$B$2194,'Historical_Monthly counts-All'!$C95,'Historical_Input Data'!$A$3:$A$2194,'Historical_Monthly counts-All'!$D95),"")</f>
        <v>4929</v>
      </c>
      <c r="AM95" t="str">
        <f>IF(SUMIFS('Historical_Input Data'!AP$3:AP$2194,'Historical_Input Data'!$B$3:$B$2194,'Historical_Monthly counts-All'!$C95,'Historical_Input Data'!$A$3:$A$2194,'Historical_Monthly counts-All'!$D95)&lt;&gt; 0,SUMIFS('Historical_Input Data'!AP$3:AP$2194,'Historical_Input Data'!$B$3:$B$2194,'Historical_Monthly counts-All'!$C95,'Historical_Input Data'!$A$3:$A$2194,'Historical_Monthly counts-All'!$D95),"")</f>
        <v/>
      </c>
      <c r="AN95">
        <f>IF(SUMIFS('Historical_Input Data'!AQ$3:AQ$2194,'Historical_Input Data'!$B$3:$B$2194,'Historical_Monthly counts-All'!$C95,'Historical_Input Data'!$A$3:$A$2194,'Historical_Monthly counts-All'!$D95)&lt;&gt; 0,SUMIFS('Historical_Input Data'!AQ$3:AQ$2194,'Historical_Input Data'!$B$3:$B$2194,'Historical_Monthly counts-All'!$C95,'Historical_Input Data'!$A$3:$A$2194,'Historical_Monthly counts-All'!$D95),"")</f>
        <v>4649</v>
      </c>
      <c r="AO95">
        <f>IF(SUMIFS('Historical_Input Data'!AR$3:AR$2194,'Historical_Input Data'!$B$3:$B$2194,'Historical_Monthly counts-All'!$C95,'Historical_Input Data'!$A$3:$A$2194,'Historical_Monthly counts-All'!$D95)&lt;&gt; 0,SUMIFS('Historical_Input Data'!AR$3:AR$2194,'Historical_Input Data'!$B$3:$B$2194,'Historical_Monthly counts-All'!$C95,'Historical_Input Data'!$A$3:$A$2194,'Historical_Monthly counts-All'!$D95),"")</f>
        <v>10530</v>
      </c>
      <c r="AP95">
        <f>IF(SUMIFS('Historical_Input Data'!AS$3:AS$2194,'Historical_Input Data'!$B$3:$B$2194,'Historical_Monthly counts-All'!$C95,'Historical_Input Data'!$A$3:$A$2194,'Historical_Monthly counts-All'!$D95)&lt;&gt; 0,SUMIFS('Historical_Input Data'!AS$3:AS$2194,'Historical_Input Data'!$B$3:$B$2194,'Historical_Monthly counts-All'!$C95,'Historical_Input Data'!$A$3:$A$2194,'Historical_Monthly counts-All'!$D95),"")</f>
        <v>30185</v>
      </c>
      <c r="AQ95">
        <f>IF(SUMIFS('Historical_Input Data'!AT$3:AT$2194,'Historical_Input Data'!$B$3:$B$2194,'Historical_Monthly counts-All'!$C95,'Historical_Input Data'!$A$3:$A$2194,'Historical_Monthly counts-All'!$D95)&lt;&gt; 0,SUMIFS('Historical_Input Data'!AT$3:AT$2194,'Historical_Input Data'!$B$3:$B$2194,'Historical_Monthly counts-All'!$C95,'Historical_Input Data'!$A$3:$A$2194,'Historical_Monthly counts-All'!$D95),"")</f>
        <v>4309</v>
      </c>
      <c r="AR95">
        <f>IF(SUMIFS('Historical_Input Data'!AU$3:AU$2194,'Historical_Input Data'!$B$3:$B$2194,'Historical_Monthly counts-All'!$C95,'Historical_Input Data'!$A$3:$A$2194,'Historical_Monthly counts-All'!$D95)&lt;&gt; 0,SUMIFS('Historical_Input Data'!AU$3:AU$2194,'Historical_Input Data'!$B$3:$B$2194,'Historical_Monthly counts-All'!$C95,'Historical_Input Data'!$A$3:$A$2194,'Historical_Monthly counts-All'!$D95),"")</f>
        <v>18043</v>
      </c>
      <c r="AS95">
        <f>IF(SUMIFS('Historical_Input Data'!AV$3:AV$2194,'Historical_Input Data'!$B$3:$B$2194,'Historical_Monthly counts-All'!$C95,'Historical_Input Data'!$A$3:$A$2194,'Historical_Monthly counts-All'!$D95)&lt;&gt; 0,SUMIFS('Historical_Input Data'!AV$3:AV$2194,'Historical_Input Data'!$B$3:$B$2194,'Historical_Monthly counts-All'!$C95,'Historical_Input Data'!$A$3:$A$2194,'Historical_Monthly counts-All'!$D95),"")</f>
        <v>2499</v>
      </c>
      <c r="AT95">
        <f>IF(SUMIFS('Historical_Input Data'!AW$3:AW$2194,'Historical_Input Data'!$B$3:$B$2194,'Historical_Monthly counts-All'!$C95,'Historical_Input Data'!$A$3:$A$2194,'Historical_Monthly counts-All'!$D95)&lt;&gt; 0,SUMIFS('Historical_Input Data'!AW$3:AW$2194,'Historical_Input Data'!$B$3:$B$2194,'Historical_Monthly counts-All'!$C95,'Historical_Input Data'!$A$3:$A$2194,'Historical_Monthly counts-All'!$D95),"")</f>
        <v>3487</v>
      </c>
      <c r="AU95">
        <f>IF(SUMIFS('Historical_Input Data'!AX$3:AX$2194,'Historical_Input Data'!$B$3:$B$2194,'Historical_Monthly counts-All'!$C95,'Historical_Input Data'!$A$3:$A$2194,'Historical_Monthly counts-All'!$D95)&lt;&gt; 0,SUMIFS('Historical_Input Data'!AX$3:AX$2194,'Historical_Input Data'!$B$3:$B$2194,'Historical_Monthly counts-All'!$C95,'Historical_Input Data'!$A$3:$A$2194,'Historical_Monthly counts-All'!$D95),"")</f>
        <v>3834</v>
      </c>
      <c r="AV95">
        <f>IF(SUMIFS('Historical_Input Data'!AY$3:AY$2194,'Historical_Input Data'!$B$3:$B$2194,'Historical_Monthly counts-All'!$C95,'Historical_Input Data'!$A$3:$A$2194,'Historical_Monthly counts-All'!$D95)&lt;&gt; 0,SUMIFS('Historical_Input Data'!AY$3:AY$2194,'Historical_Input Data'!$B$3:$B$2194,'Historical_Monthly counts-All'!$C95,'Historical_Input Data'!$A$3:$A$2194,'Historical_Monthly counts-All'!$D95),"")</f>
        <v>3617</v>
      </c>
      <c r="AW95">
        <f>IF(SUMIFS('Historical_Input Data'!AZ$3:AZ$2194,'Historical_Input Data'!$B$3:$B$2194,'Historical_Monthly counts-All'!$C95,'Historical_Input Data'!$A$3:$A$2194,'Historical_Monthly counts-All'!$D95)&lt;&gt; 0,SUMIFS('Historical_Input Data'!AZ$3:AZ$2194,'Historical_Input Data'!$B$3:$B$2194,'Historical_Monthly counts-All'!$C95,'Historical_Input Data'!$A$3:$A$2194,'Historical_Monthly counts-All'!$D95),"")</f>
        <v>4814</v>
      </c>
      <c r="AX95" t="str">
        <f>IF(SUMIFS('Historical_Input Data'!BA$3:BA$2194,'Historical_Input Data'!$B$3:$B$2194,'Historical_Monthly counts-All'!$C95,'Historical_Input Data'!$A$3:$A$2194,'Historical_Monthly counts-All'!$D95)&lt;&gt; 0,SUMIFS('Historical_Input Data'!BA$3:BA$2194,'Historical_Input Data'!$B$3:$B$2194,'Historical_Monthly counts-All'!$C95,'Historical_Input Data'!$A$3:$A$2194,'Historical_Monthly counts-All'!$D95),"")</f>
        <v/>
      </c>
      <c r="CC95" s="8">
        <v>43282</v>
      </c>
      <c r="CD95" s="198">
        <f t="shared" si="4"/>
        <v>41</v>
      </c>
      <c r="CE95">
        <f t="shared" si="5"/>
        <v>250940</v>
      </c>
    </row>
    <row r="96" spans="1:83">
      <c r="A96" t="str">
        <f t="shared" si="3"/>
        <v>August2018</v>
      </c>
      <c r="C96" t="s">
        <v>61</v>
      </c>
      <c r="D96">
        <v>2018</v>
      </c>
      <c r="E96" t="str">
        <f>IF(SUMIFS('Historical_Input Data'!H$3:H$2194,'Historical_Input Data'!$B$3:$B$2194,'Historical_Monthly counts-All'!$C96,'Historical_Input Data'!$A$3:$A$2194,'Historical_Monthly counts-All'!$D96)&lt;&gt; 0,SUMIFS('Historical_Input Data'!H$3:H$2194,'Historical_Input Data'!$B$3:$B$2194,'Historical_Monthly counts-All'!$C96,'Historical_Input Data'!$A$3:$A$2194,'Historical_Monthly counts-All'!$D96),"")</f>
        <v/>
      </c>
      <c r="F96">
        <f>IF(SUMIFS('Historical_Input Data'!I$3:I$2194,'Historical_Input Data'!$B$3:$B$2194,'Historical_Monthly counts-All'!$C96,'Historical_Input Data'!$A$3:$A$2194,'Historical_Monthly counts-All'!$D96)&lt;&gt; 0,SUMIFS('Historical_Input Data'!I$3:I$2194,'Historical_Input Data'!$B$3:$B$2194,'Historical_Monthly counts-All'!$C96,'Historical_Input Data'!$A$3:$A$2194,'Historical_Monthly counts-All'!$D96),"")</f>
        <v>8553</v>
      </c>
      <c r="G96">
        <f>IF(SUMIFS('Historical_Input Data'!J$3:J$2194,'Historical_Input Data'!$B$3:$B$2194,'Historical_Monthly counts-All'!$C96,'Historical_Input Data'!$A$3:$A$2194,'Historical_Monthly counts-All'!$D96)&lt;&gt; 0,SUMIFS('Historical_Input Data'!J$3:J$2194,'Historical_Input Data'!$B$3:$B$2194,'Historical_Monthly counts-All'!$C96,'Historical_Input Data'!$A$3:$A$2194,'Historical_Monthly counts-All'!$D96),"")</f>
        <v>7004</v>
      </c>
      <c r="H96">
        <f>IF(SUMIFS('Historical_Input Data'!K$3:K$2194,'Historical_Input Data'!$B$3:$B$2194,'Historical_Monthly counts-All'!$C96,'Historical_Input Data'!$A$3:$A$2194,'Historical_Monthly counts-All'!$D96)&lt;&gt; 0,SUMIFS('Historical_Input Data'!K$3:K$2194,'Historical_Input Data'!$B$3:$B$2194,'Historical_Monthly counts-All'!$C96,'Historical_Input Data'!$A$3:$A$2194,'Historical_Monthly counts-All'!$D96),"")</f>
        <v>7695</v>
      </c>
      <c r="I96">
        <f>IF(SUMIFS('Historical_Input Data'!L$3:L$2194,'Historical_Input Data'!$B$3:$B$2194,'Historical_Monthly counts-All'!$C96,'Historical_Input Data'!$A$3:$A$2194,'Historical_Monthly counts-All'!$D96)&lt;&gt; 0,SUMIFS('Historical_Input Data'!L$3:L$2194,'Historical_Input Data'!$B$3:$B$2194,'Historical_Monthly counts-All'!$C96,'Historical_Input Data'!$A$3:$A$2194,'Historical_Monthly counts-All'!$D96),"")</f>
        <v>9162</v>
      </c>
      <c r="J96">
        <f>IF(SUMIFS('Historical_Input Data'!M$3:M$2194,'Historical_Input Data'!$B$3:$B$2194,'Historical_Monthly counts-All'!$C96,'Historical_Input Data'!$A$3:$A$2194,'Historical_Monthly counts-All'!$D96)&lt;&gt; 0,SUMIFS('Historical_Input Data'!M$3:M$2194,'Historical_Input Data'!$B$3:$B$2194,'Historical_Monthly counts-All'!$C96,'Historical_Input Data'!$A$3:$A$2194,'Historical_Monthly counts-All'!$D96),"")</f>
        <v>2748</v>
      </c>
      <c r="K96" t="str">
        <f>IF(SUMIFS('Historical_Input Data'!N$3:N$2194,'Historical_Input Data'!$B$3:$B$2194,'Historical_Monthly counts-All'!$C96,'Historical_Input Data'!$A$3:$A$2194,'Historical_Monthly counts-All'!$D96)&lt;&gt; 0,SUMIFS('Historical_Input Data'!N$3:N$2194,'Historical_Input Data'!$B$3:$B$2194,'Historical_Monthly counts-All'!$C96,'Historical_Input Data'!$A$3:$A$2194,'Historical_Monthly counts-All'!$D96),"")</f>
        <v/>
      </c>
      <c r="L96">
        <f>IF(SUMIFS('Historical_Input Data'!O$3:O$2194,'Historical_Input Data'!$B$3:$B$2194,'Historical_Monthly counts-All'!$C96,'Historical_Input Data'!$A$3:$A$2194,'Historical_Monthly counts-All'!$D96)&lt;&gt; 0,SUMIFS('Historical_Input Data'!O$3:O$2194,'Historical_Input Data'!$B$3:$B$2194,'Historical_Monthly counts-All'!$C96,'Historical_Input Data'!$A$3:$A$2194,'Historical_Monthly counts-All'!$D96),"")</f>
        <v>626</v>
      </c>
      <c r="M96">
        <f>IF(SUMIFS('Historical_Input Data'!P$3:P$2194,'Historical_Input Data'!$B$3:$B$2194,'Historical_Monthly counts-All'!$C96,'Historical_Input Data'!$A$3:$A$2194,'Historical_Monthly counts-All'!$D96)&lt;&gt; 0,SUMIFS('Historical_Input Data'!P$3:P$2194,'Historical_Input Data'!$B$3:$B$2194,'Historical_Monthly counts-All'!$C96,'Historical_Input Data'!$A$3:$A$2194,'Historical_Monthly counts-All'!$D96),"")</f>
        <v>17077</v>
      </c>
      <c r="N96">
        <f>IF(SUMIFS('Historical_Input Data'!Q$3:Q$2194,'Historical_Input Data'!$B$3:$B$2194,'Historical_Monthly counts-All'!$C96,'Historical_Input Data'!$A$3:$A$2194,'Historical_Monthly counts-All'!$D96)&lt;&gt; 0,SUMIFS('Historical_Input Data'!Q$3:Q$2194,'Historical_Input Data'!$B$3:$B$2194,'Historical_Monthly counts-All'!$C96,'Historical_Input Data'!$A$3:$A$2194,'Historical_Monthly counts-All'!$D96),"")</f>
        <v>10764</v>
      </c>
      <c r="O96">
        <f>IF(SUMIFS('Historical_Input Data'!R$3:R$2194,'Historical_Input Data'!$B$3:$B$2194,'Historical_Monthly counts-All'!$C96,'Historical_Input Data'!$A$3:$A$2194,'Historical_Monthly counts-All'!$D96)&lt;&gt; 0,SUMIFS('Historical_Input Data'!R$3:R$2194,'Historical_Input Data'!$B$3:$B$2194,'Historical_Monthly counts-All'!$C96,'Historical_Input Data'!$A$3:$A$2194,'Historical_Monthly counts-All'!$D96),"")</f>
        <v>2520</v>
      </c>
      <c r="P96">
        <f>IF(SUMIFS('Historical_Input Data'!S$3:S$2194,'Historical_Input Data'!$B$3:$B$2194,'Historical_Monthly counts-All'!$C96,'Historical_Input Data'!$A$3:$A$2194,'Historical_Monthly counts-All'!$D96)&lt;&gt; 0,SUMIFS('Historical_Input Data'!S$3:S$2194,'Historical_Input Data'!$B$3:$B$2194,'Historical_Monthly counts-All'!$C96,'Historical_Input Data'!$A$3:$A$2194,'Historical_Monthly counts-All'!$D96),"")</f>
        <v>7009</v>
      </c>
      <c r="Q96">
        <f>IF(SUMIFS('Historical_Input Data'!T$3:T$2194,'Historical_Input Data'!$B$3:$B$2194,'Historical_Monthly counts-All'!$C96,'Historical_Input Data'!$A$3:$A$2194,'Historical_Monthly counts-All'!$D96)&lt;&gt; 0,SUMIFS('Historical_Input Data'!T$3:T$2194,'Historical_Input Data'!$B$3:$B$2194,'Historical_Monthly counts-All'!$C96,'Historical_Input Data'!$A$3:$A$2194,'Historical_Monthly counts-All'!$D96),"")</f>
        <v>2502</v>
      </c>
      <c r="R96">
        <f>IF(SUMIFS('Historical_Input Data'!U$3:U$2194,'Historical_Input Data'!$B$3:$B$2194,'Historical_Monthly counts-All'!$C96,'Historical_Input Data'!$A$3:$A$2194,'Historical_Monthly counts-All'!$D96)&lt;&gt; 0,SUMIFS('Historical_Input Data'!U$3:U$2194,'Historical_Input Data'!$B$3:$B$2194,'Historical_Monthly counts-All'!$C96,'Historical_Input Data'!$A$3:$A$2194,'Historical_Monthly counts-All'!$D96),"")</f>
        <v>1175</v>
      </c>
      <c r="S96">
        <f>IF(SUMIFS('Historical_Input Data'!V$3:V$2194,'Historical_Input Data'!$B$3:$B$2194,'Historical_Monthly counts-All'!$C96,'Historical_Input Data'!$A$3:$A$2194,'Historical_Monthly counts-All'!$D96)&lt;&gt; 0,SUMIFS('Historical_Input Data'!V$3:V$2194,'Historical_Input Data'!$B$3:$B$2194,'Historical_Monthly counts-All'!$C96,'Historical_Input Data'!$A$3:$A$2194,'Historical_Monthly counts-All'!$D96),"")</f>
        <v>4930</v>
      </c>
      <c r="T96">
        <f>IF(SUMIFS('Historical_Input Data'!W$3:W$2194,'Historical_Input Data'!$B$3:$B$2194,'Historical_Monthly counts-All'!$C96,'Historical_Input Data'!$A$3:$A$2194,'Historical_Monthly counts-All'!$D96)&lt;&gt; 0,SUMIFS('Historical_Input Data'!W$3:W$2194,'Historical_Input Data'!$B$3:$B$2194,'Historical_Monthly counts-All'!$C96,'Historical_Input Data'!$A$3:$A$2194,'Historical_Monthly counts-All'!$D96),"")</f>
        <v>14164</v>
      </c>
      <c r="U96">
        <f>IF(SUMIFS('Historical_Input Data'!X$3:X$2194,'Historical_Input Data'!$B$3:$B$2194,'Historical_Monthly counts-All'!$C96,'Historical_Input Data'!$A$3:$A$2194,'Historical_Monthly counts-All'!$D96)&lt;&gt; 0,SUMIFS('Historical_Input Data'!X$3:X$2194,'Historical_Input Data'!$B$3:$B$2194,'Historical_Monthly counts-All'!$C96,'Historical_Input Data'!$A$3:$A$2194,'Historical_Monthly counts-All'!$D96),"")</f>
        <v>4406</v>
      </c>
      <c r="V96" t="str">
        <f>IF(SUMIFS('Historical_Input Data'!Y$3:Y$2194,'Historical_Input Data'!$B$3:$B$2194,'Historical_Monthly counts-All'!$C96,'Historical_Input Data'!$A$3:$A$2194,'Historical_Monthly counts-All'!$D96)&lt;&gt; 0,SUMIFS('Historical_Input Data'!Y$3:Y$2194,'Historical_Input Data'!$B$3:$B$2194,'Historical_Monthly counts-All'!$C96,'Historical_Input Data'!$A$3:$A$2194,'Historical_Monthly counts-All'!$D96),"")</f>
        <v/>
      </c>
      <c r="W96">
        <f>IF(SUMIFS('Historical_Input Data'!Z$3:Z$2194,'Historical_Input Data'!$B$3:$B$2194,'Historical_Monthly counts-All'!$C96,'Historical_Input Data'!$A$3:$A$2194,'Historical_Monthly counts-All'!$D96)&lt;&gt; 0,SUMIFS('Historical_Input Data'!Z$3:Z$2194,'Historical_Input Data'!$B$3:$B$2194,'Historical_Monthly counts-All'!$C96,'Historical_Input Data'!$A$3:$A$2194,'Historical_Monthly counts-All'!$D96),"")</f>
        <v>9929</v>
      </c>
      <c r="X96">
        <f>IF(SUMIFS('Historical_Input Data'!AA$3:AA$2194,'Historical_Input Data'!$B$3:$B$2194,'Historical_Monthly counts-All'!$C96,'Historical_Input Data'!$A$3:$A$2194,'Historical_Monthly counts-All'!$D96)&lt;&gt; 0,SUMIFS('Historical_Input Data'!AA$3:AA$2194,'Historical_Input Data'!$B$3:$B$2194,'Historical_Monthly counts-All'!$C96,'Historical_Input Data'!$A$3:$A$2194,'Historical_Monthly counts-All'!$D96),"")</f>
        <v>464</v>
      </c>
      <c r="Y96">
        <f>IF(SUMIFS('Historical_Input Data'!AB$3:AB$2194,'Historical_Input Data'!$B$3:$B$2194,'Historical_Monthly counts-All'!$C96,'Historical_Input Data'!$A$3:$A$2194,'Historical_Monthly counts-All'!$D96)&lt;&gt; 0,SUMIFS('Historical_Input Data'!AB$3:AB$2194,'Historical_Input Data'!$B$3:$B$2194,'Historical_Monthly counts-All'!$C96,'Historical_Input Data'!$A$3:$A$2194,'Historical_Monthly counts-All'!$D96),"")</f>
        <v>11880</v>
      </c>
      <c r="Z96">
        <f>IF(SUMIFS('Historical_Input Data'!AC$3:AC$2194,'Historical_Input Data'!$B$3:$B$2194,'Historical_Monthly counts-All'!$C96,'Historical_Input Data'!$A$3:$A$2194,'Historical_Monthly counts-All'!$D96)&lt;&gt; 0,SUMIFS('Historical_Input Data'!AC$3:AC$2194,'Historical_Input Data'!$B$3:$B$2194,'Historical_Monthly counts-All'!$C96,'Historical_Input Data'!$A$3:$A$2194,'Historical_Monthly counts-All'!$D96),"")</f>
        <v>10003</v>
      </c>
      <c r="AA96">
        <f>IF(SUMIFS('Historical_Input Data'!AD$3:AD$2194,'Historical_Input Data'!$B$3:$B$2194,'Historical_Monthly counts-All'!$C96,'Historical_Input Data'!$A$3:$A$2194,'Historical_Monthly counts-All'!$D96)&lt;&gt; 0,SUMIFS('Historical_Input Data'!AD$3:AD$2194,'Historical_Input Data'!$B$3:$B$2194,'Historical_Monthly counts-All'!$C96,'Historical_Input Data'!$A$3:$A$2194,'Historical_Monthly counts-All'!$D96),"")</f>
        <v>577</v>
      </c>
      <c r="AB96">
        <f>IF(SUMIFS('Historical_Input Data'!AE$3:AE$2194,'Historical_Input Data'!$B$3:$B$2194,'Historical_Monthly counts-All'!$C96,'Historical_Input Data'!$A$3:$A$2194,'Historical_Monthly counts-All'!$D96)&lt;&gt; 0,SUMIFS('Historical_Input Data'!AE$3:AE$2194,'Historical_Input Data'!$B$3:$B$2194,'Historical_Monthly counts-All'!$C96,'Historical_Input Data'!$A$3:$A$2194,'Historical_Monthly counts-All'!$D96),"")</f>
        <v>13017</v>
      </c>
      <c r="AC96">
        <f>IF(SUMIFS('Historical_Input Data'!AF$3:AF$2194,'Historical_Input Data'!$B$3:$B$2194,'Historical_Monthly counts-All'!$C96,'Historical_Input Data'!$A$3:$A$2194,'Historical_Monthly counts-All'!$D96)&lt;&gt; 0,SUMIFS('Historical_Input Data'!AF$3:AF$2194,'Historical_Input Data'!$B$3:$B$2194,'Historical_Monthly counts-All'!$C96,'Historical_Input Data'!$A$3:$A$2194,'Historical_Monthly counts-All'!$D96),"")</f>
        <v>24621</v>
      </c>
      <c r="AD96">
        <f>IF(SUMIFS('Historical_Input Data'!AG$3:AG$2194,'Historical_Input Data'!$B$3:$B$2194,'Historical_Monthly counts-All'!$C96,'Historical_Input Data'!$A$3:$A$2194,'Historical_Monthly counts-All'!$D96)&lt;&gt; 0,SUMIFS('Historical_Input Data'!AG$3:AG$2194,'Historical_Input Data'!$B$3:$B$2194,'Historical_Monthly counts-All'!$C96,'Historical_Input Data'!$A$3:$A$2194,'Historical_Monthly counts-All'!$D96),"")</f>
        <v>18834</v>
      </c>
      <c r="AE96">
        <f>IF(SUMIFS('Historical_Input Data'!AH$3:AH$2194,'Historical_Input Data'!$B$3:$B$2194,'Historical_Monthly counts-All'!$C96,'Historical_Input Data'!$A$3:$A$2194,'Historical_Monthly counts-All'!$D96)&lt;&gt; 0,SUMIFS('Historical_Input Data'!AH$3:AH$2194,'Historical_Input Data'!$B$3:$B$2194,'Historical_Monthly counts-All'!$C96,'Historical_Input Data'!$A$3:$A$2194,'Historical_Monthly counts-All'!$D96),"")</f>
        <v>2862</v>
      </c>
      <c r="AF96">
        <f>IF(SUMIFS('Historical_Input Data'!AI$3:AI$2194,'Historical_Input Data'!$B$3:$B$2194,'Historical_Monthly counts-All'!$C96,'Historical_Input Data'!$A$3:$A$2194,'Historical_Monthly counts-All'!$D96)&lt;&gt; 0,SUMIFS('Historical_Input Data'!AI$3:AI$2194,'Historical_Input Data'!$B$3:$B$2194,'Historical_Monthly counts-All'!$C96,'Historical_Input Data'!$A$3:$A$2194,'Historical_Monthly counts-All'!$D96),"")</f>
        <v>7451</v>
      </c>
      <c r="AG96">
        <f>IF(SUMIFS('Historical_Input Data'!AJ$3:AJ$2194,'Historical_Input Data'!$B$3:$B$2194,'Historical_Monthly counts-All'!$C96,'Historical_Input Data'!$A$3:$A$2194,'Historical_Monthly counts-All'!$D96)&lt;&gt; 0,SUMIFS('Historical_Input Data'!AJ$3:AJ$2194,'Historical_Input Data'!$B$3:$B$2194,'Historical_Monthly counts-All'!$C96,'Historical_Input Data'!$A$3:$A$2194,'Historical_Monthly counts-All'!$D96),"")</f>
        <v>1503</v>
      </c>
      <c r="AH96">
        <f>IF(SUMIFS('Historical_Input Data'!AK$3:AK$2194,'Historical_Input Data'!$B$3:$B$2194,'Historical_Monthly counts-All'!$C96,'Historical_Input Data'!$A$3:$A$2194,'Historical_Monthly counts-All'!$D96)&lt;&gt; 0,SUMIFS('Historical_Input Data'!AK$3:AK$2194,'Historical_Input Data'!$B$3:$B$2194,'Historical_Monthly counts-All'!$C96,'Historical_Input Data'!$A$3:$A$2194,'Historical_Monthly counts-All'!$D96),"")</f>
        <v>25686</v>
      </c>
      <c r="AI96">
        <f>IF(SUMIFS('Historical_Input Data'!AL$3:AL$2194,'Historical_Input Data'!$B$3:$B$2194,'Historical_Monthly counts-All'!$C96,'Historical_Input Data'!$A$3:$A$2194,'Historical_Monthly counts-All'!$D96)&lt;&gt; 0,SUMIFS('Historical_Input Data'!AL$3:AL$2194,'Historical_Input Data'!$B$3:$B$2194,'Historical_Monthly counts-All'!$C96,'Historical_Input Data'!$A$3:$A$2194,'Historical_Monthly counts-All'!$D96),"")</f>
        <v>17839</v>
      </c>
      <c r="AJ96">
        <f>IF(SUMIFS('Historical_Input Data'!AM$3:AM$2194,'Historical_Input Data'!$B$3:$B$2194,'Historical_Monthly counts-All'!$C96,'Historical_Input Data'!$A$3:$A$2194,'Historical_Monthly counts-All'!$D96)&lt;&gt; 0,SUMIFS('Historical_Input Data'!AM$3:AM$2194,'Historical_Input Data'!$B$3:$B$2194,'Historical_Monthly counts-All'!$C96,'Historical_Input Data'!$A$3:$A$2194,'Historical_Monthly counts-All'!$D96),"")</f>
        <v>281</v>
      </c>
      <c r="AK96">
        <f>IF(SUMIFS('Historical_Input Data'!AN$3:AN$2194,'Historical_Input Data'!$B$3:$B$2194,'Historical_Monthly counts-All'!$C96,'Historical_Input Data'!$A$3:$A$2194,'Historical_Monthly counts-All'!$D96)&lt;&gt; 0,SUMIFS('Historical_Input Data'!AN$3:AN$2194,'Historical_Input Data'!$B$3:$B$2194,'Historical_Monthly counts-All'!$C96,'Historical_Input Data'!$A$3:$A$2194,'Historical_Monthly counts-All'!$D96),"")</f>
        <v>727</v>
      </c>
      <c r="AL96">
        <f>IF(SUMIFS('Historical_Input Data'!AO$3:AO$2194,'Historical_Input Data'!$B$3:$B$2194,'Historical_Monthly counts-All'!$C96,'Historical_Input Data'!$A$3:$A$2194,'Historical_Monthly counts-All'!$D96)&lt;&gt; 0,SUMIFS('Historical_Input Data'!AO$3:AO$2194,'Historical_Input Data'!$B$3:$B$2194,'Historical_Monthly counts-All'!$C96,'Historical_Input Data'!$A$3:$A$2194,'Historical_Monthly counts-All'!$D96),"")</f>
        <v>5299</v>
      </c>
      <c r="AM96">
        <f>IF(SUMIFS('Historical_Input Data'!AP$3:AP$2194,'Historical_Input Data'!$B$3:$B$2194,'Historical_Monthly counts-All'!$C96,'Historical_Input Data'!$A$3:$A$2194,'Historical_Monthly counts-All'!$D96)&lt;&gt; 0,SUMIFS('Historical_Input Data'!AP$3:AP$2194,'Historical_Input Data'!$B$3:$B$2194,'Historical_Monthly counts-All'!$C96,'Historical_Input Data'!$A$3:$A$2194,'Historical_Monthly counts-All'!$D96),"")</f>
        <v>168</v>
      </c>
      <c r="AN96">
        <f>IF(SUMIFS('Historical_Input Data'!AQ$3:AQ$2194,'Historical_Input Data'!$B$3:$B$2194,'Historical_Monthly counts-All'!$C96,'Historical_Input Data'!$A$3:$A$2194,'Historical_Monthly counts-All'!$D96)&lt;&gt; 0,SUMIFS('Historical_Input Data'!AQ$3:AQ$2194,'Historical_Input Data'!$B$3:$B$2194,'Historical_Monthly counts-All'!$C96,'Historical_Input Data'!$A$3:$A$2194,'Historical_Monthly counts-All'!$D96),"")</f>
        <v>5123</v>
      </c>
      <c r="AO96">
        <f>IF(SUMIFS('Historical_Input Data'!AR$3:AR$2194,'Historical_Input Data'!$B$3:$B$2194,'Historical_Monthly counts-All'!$C96,'Historical_Input Data'!$A$3:$A$2194,'Historical_Monthly counts-All'!$D96)&lt;&gt; 0,SUMIFS('Historical_Input Data'!AR$3:AR$2194,'Historical_Input Data'!$B$3:$B$2194,'Historical_Monthly counts-All'!$C96,'Historical_Input Data'!$A$3:$A$2194,'Historical_Monthly counts-All'!$D96),"")</f>
        <v>11215</v>
      </c>
      <c r="AP96">
        <f>IF(SUMIFS('Historical_Input Data'!AS$3:AS$2194,'Historical_Input Data'!$B$3:$B$2194,'Historical_Monthly counts-All'!$C96,'Historical_Input Data'!$A$3:$A$2194,'Historical_Monthly counts-All'!$D96)&lt;&gt; 0,SUMIFS('Historical_Input Data'!AS$3:AS$2194,'Historical_Input Data'!$B$3:$B$2194,'Historical_Monthly counts-All'!$C96,'Historical_Input Data'!$A$3:$A$2194,'Historical_Monthly counts-All'!$D96),"")</f>
        <v>35280</v>
      </c>
      <c r="AQ96">
        <f>IF(SUMIFS('Historical_Input Data'!AT$3:AT$2194,'Historical_Input Data'!$B$3:$B$2194,'Historical_Monthly counts-All'!$C96,'Historical_Input Data'!$A$3:$A$2194,'Historical_Monthly counts-All'!$D96)&lt;&gt; 0,SUMIFS('Historical_Input Data'!AT$3:AT$2194,'Historical_Input Data'!$B$3:$B$2194,'Historical_Monthly counts-All'!$C96,'Historical_Input Data'!$A$3:$A$2194,'Historical_Monthly counts-All'!$D96),"")</f>
        <v>4698</v>
      </c>
      <c r="AR96">
        <f>IF(SUMIFS('Historical_Input Data'!AU$3:AU$2194,'Historical_Input Data'!$B$3:$B$2194,'Historical_Monthly counts-All'!$C96,'Historical_Input Data'!$A$3:$A$2194,'Historical_Monthly counts-All'!$D96)&lt;&gt; 0,SUMIFS('Historical_Input Data'!AU$3:AU$2194,'Historical_Input Data'!$B$3:$B$2194,'Historical_Monthly counts-All'!$C96,'Historical_Input Data'!$A$3:$A$2194,'Historical_Monthly counts-All'!$D96),"")</f>
        <v>18046</v>
      </c>
      <c r="AS96">
        <f>IF(SUMIFS('Historical_Input Data'!AV$3:AV$2194,'Historical_Input Data'!$B$3:$B$2194,'Historical_Monthly counts-All'!$C96,'Historical_Input Data'!$A$3:$A$2194,'Historical_Monthly counts-All'!$D96)&lt;&gt; 0,SUMIFS('Historical_Input Data'!AV$3:AV$2194,'Historical_Input Data'!$B$3:$B$2194,'Historical_Monthly counts-All'!$C96,'Historical_Input Data'!$A$3:$A$2194,'Historical_Monthly counts-All'!$D96),"")</f>
        <v>2593</v>
      </c>
      <c r="AT96">
        <f>IF(SUMIFS('Historical_Input Data'!AW$3:AW$2194,'Historical_Input Data'!$B$3:$B$2194,'Historical_Monthly counts-All'!$C96,'Historical_Input Data'!$A$3:$A$2194,'Historical_Monthly counts-All'!$D96)&lt;&gt; 0,SUMIFS('Historical_Input Data'!AW$3:AW$2194,'Historical_Input Data'!$B$3:$B$2194,'Historical_Monthly counts-All'!$C96,'Historical_Input Data'!$A$3:$A$2194,'Historical_Monthly counts-All'!$D96),"")</f>
        <v>4217</v>
      </c>
      <c r="AU96">
        <f>IF(SUMIFS('Historical_Input Data'!AX$3:AX$2194,'Historical_Input Data'!$B$3:$B$2194,'Historical_Monthly counts-All'!$C96,'Historical_Input Data'!$A$3:$A$2194,'Historical_Monthly counts-All'!$D96)&lt;&gt; 0,SUMIFS('Historical_Input Data'!AX$3:AX$2194,'Historical_Input Data'!$B$3:$B$2194,'Historical_Monthly counts-All'!$C96,'Historical_Input Data'!$A$3:$A$2194,'Historical_Monthly counts-All'!$D96),"")</f>
        <v>3953</v>
      </c>
      <c r="AV96">
        <f>IF(SUMIFS('Historical_Input Data'!AY$3:AY$2194,'Historical_Input Data'!$B$3:$B$2194,'Historical_Monthly counts-All'!$C96,'Historical_Input Data'!$A$3:$A$2194,'Historical_Monthly counts-All'!$D96)&lt;&gt; 0,SUMIFS('Historical_Input Data'!AY$3:AY$2194,'Historical_Input Data'!$B$3:$B$2194,'Historical_Monthly counts-All'!$C96,'Historical_Input Data'!$A$3:$A$2194,'Historical_Monthly counts-All'!$D96),"")</f>
        <v>3563</v>
      </c>
      <c r="AW96">
        <f>IF(SUMIFS('Historical_Input Data'!AZ$3:AZ$2194,'Historical_Input Data'!$B$3:$B$2194,'Historical_Monthly counts-All'!$C96,'Historical_Input Data'!$A$3:$A$2194,'Historical_Monthly counts-All'!$D96)&lt;&gt; 0,SUMIFS('Historical_Input Data'!AZ$3:AZ$2194,'Historical_Input Data'!$B$3:$B$2194,'Historical_Monthly counts-All'!$C96,'Historical_Input Data'!$A$3:$A$2194,'Historical_Monthly counts-All'!$D96),"")</f>
        <v>5419</v>
      </c>
      <c r="AX96" t="str">
        <f>IF(SUMIFS('Historical_Input Data'!BA$3:BA$2194,'Historical_Input Data'!$B$3:$B$2194,'Historical_Monthly counts-All'!$C96,'Historical_Input Data'!$A$3:$A$2194,'Historical_Monthly counts-All'!$D96)&lt;&gt; 0,SUMIFS('Historical_Input Data'!BA$3:BA$2194,'Historical_Input Data'!$B$3:$B$2194,'Historical_Monthly counts-All'!$C96,'Historical_Input Data'!$A$3:$A$2194,'Historical_Monthly counts-All'!$D96),"")</f>
        <v/>
      </c>
      <c r="CC96" s="8">
        <v>43313</v>
      </c>
      <c r="CD96" s="198">
        <f t="shared" si="4"/>
        <v>42</v>
      </c>
      <c r="CE96">
        <f t="shared" si="5"/>
        <v>268928</v>
      </c>
    </row>
    <row r="97" spans="1:83">
      <c r="A97" t="str">
        <f t="shared" si="3"/>
        <v>September2018</v>
      </c>
      <c r="C97" t="s">
        <v>2</v>
      </c>
      <c r="D97">
        <v>2018</v>
      </c>
      <c r="E97">
        <f>IF(SUMIFS('Historical_Input Data'!H$3:H$2194,'Historical_Input Data'!$B$3:$B$2194,'Historical_Monthly counts-All'!$C97,'Historical_Input Data'!$A$3:$A$2194,'Historical_Monthly counts-All'!$D97)&lt;&gt; 0,SUMIFS('Historical_Input Data'!H$3:H$2194,'Historical_Input Data'!$B$3:$B$2194,'Historical_Monthly counts-All'!$C97,'Historical_Input Data'!$A$3:$A$2194,'Historical_Monthly counts-All'!$D97),"")</f>
        <v>193</v>
      </c>
      <c r="F97">
        <f>IF(SUMIFS('Historical_Input Data'!I$3:I$2194,'Historical_Input Data'!$B$3:$B$2194,'Historical_Monthly counts-All'!$C97,'Historical_Input Data'!$A$3:$A$2194,'Historical_Monthly counts-All'!$D97)&lt;&gt; 0,SUMIFS('Historical_Input Data'!I$3:I$2194,'Historical_Input Data'!$B$3:$B$2194,'Historical_Monthly counts-All'!$C97,'Historical_Input Data'!$A$3:$A$2194,'Historical_Monthly counts-All'!$D97),"")</f>
        <v>9076</v>
      </c>
      <c r="G97">
        <f>IF(SUMIFS('Historical_Input Data'!J$3:J$2194,'Historical_Input Data'!$B$3:$B$2194,'Historical_Monthly counts-All'!$C97,'Historical_Input Data'!$A$3:$A$2194,'Historical_Monthly counts-All'!$D97)&lt;&gt; 0,SUMIFS('Historical_Input Data'!J$3:J$2194,'Historical_Input Data'!$B$3:$B$2194,'Historical_Monthly counts-All'!$C97,'Historical_Input Data'!$A$3:$A$2194,'Historical_Monthly counts-All'!$D97),"")</f>
        <v>6883</v>
      </c>
      <c r="H97">
        <f>IF(SUMIFS('Historical_Input Data'!K$3:K$2194,'Historical_Input Data'!$B$3:$B$2194,'Historical_Monthly counts-All'!$C97,'Historical_Input Data'!$A$3:$A$2194,'Historical_Monthly counts-All'!$D97)&lt;&gt; 0,SUMIFS('Historical_Input Data'!K$3:K$2194,'Historical_Input Data'!$B$3:$B$2194,'Historical_Monthly counts-All'!$C97,'Historical_Input Data'!$A$3:$A$2194,'Historical_Monthly counts-All'!$D97),"")</f>
        <v>8673</v>
      </c>
      <c r="I97">
        <f>IF(SUMIFS('Historical_Input Data'!L$3:L$2194,'Historical_Input Data'!$B$3:$B$2194,'Historical_Monthly counts-All'!$C97,'Historical_Input Data'!$A$3:$A$2194,'Historical_Monthly counts-All'!$D97)&lt;&gt; 0,SUMIFS('Historical_Input Data'!L$3:L$2194,'Historical_Input Data'!$B$3:$B$2194,'Historical_Monthly counts-All'!$C97,'Historical_Input Data'!$A$3:$A$2194,'Historical_Monthly counts-All'!$D97),"")</f>
        <v>8935</v>
      </c>
      <c r="J97">
        <f>IF(SUMIFS('Historical_Input Data'!M$3:M$2194,'Historical_Input Data'!$B$3:$B$2194,'Historical_Monthly counts-All'!$C97,'Historical_Input Data'!$A$3:$A$2194,'Historical_Monthly counts-All'!$D97)&lt;&gt; 0,SUMIFS('Historical_Input Data'!M$3:M$2194,'Historical_Input Data'!$B$3:$B$2194,'Historical_Monthly counts-All'!$C97,'Historical_Input Data'!$A$3:$A$2194,'Historical_Monthly counts-All'!$D97),"")</f>
        <v>2880</v>
      </c>
      <c r="K97" t="str">
        <f>IF(SUMIFS('Historical_Input Data'!N$3:N$2194,'Historical_Input Data'!$B$3:$B$2194,'Historical_Monthly counts-All'!$C97,'Historical_Input Data'!$A$3:$A$2194,'Historical_Monthly counts-All'!$D97)&lt;&gt; 0,SUMIFS('Historical_Input Data'!N$3:N$2194,'Historical_Input Data'!$B$3:$B$2194,'Historical_Monthly counts-All'!$C97,'Historical_Input Data'!$A$3:$A$2194,'Historical_Monthly counts-All'!$D97),"")</f>
        <v/>
      </c>
      <c r="L97">
        <f>IF(SUMIFS('Historical_Input Data'!O$3:O$2194,'Historical_Input Data'!$B$3:$B$2194,'Historical_Monthly counts-All'!$C97,'Historical_Input Data'!$A$3:$A$2194,'Historical_Monthly counts-All'!$D97)&lt;&gt; 0,SUMIFS('Historical_Input Data'!O$3:O$2194,'Historical_Input Data'!$B$3:$B$2194,'Historical_Monthly counts-All'!$C97,'Historical_Input Data'!$A$3:$A$2194,'Historical_Monthly counts-All'!$D97),"")</f>
        <v>715</v>
      </c>
      <c r="M97">
        <f>IF(SUMIFS('Historical_Input Data'!P$3:P$2194,'Historical_Input Data'!$B$3:$B$2194,'Historical_Monthly counts-All'!$C97,'Historical_Input Data'!$A$3:$A$2194,'Historical_Monthly counts-All'!$D97)&lt;&gt; 0,SUMIFS('Historical_Input Data'!P$3:P$2194,'Historical_Input Data'!$B$3:$B$2194,'Historical_Monthly counts-All'!$C97,'Historical_Input Data'!$A$3:$A$2194,'Historical_Monthly counts-All'!$D97),"")</f>
        <v>16831</v>
      </c>
      <c r="N97">
        <f>IF(SUMIFS('Historical_Input Data'!Q$3:Q$2194,'Historical_Input Data'!$B$3:$B$2194,'Historical_Monthly counts-All'!$C97,'Historical_Input Data'!$A$3:$A$2194,'Historical_Monthly counts-All'!$D97)&lt;&gt; 0,SUMIFS('Historical_Input Data'!Q$3:Q$2194,'Historical_Input Data'!$B$3:$B$2194,'Historical_Monthly counts-All'!$C97,'Historical_Input Data'!$A$3:$A$2194,'Historical_Monthly counts-All'!$D97),"")</f>
        <v>10916</v>
      </c>
      <c r="O97">
        <f>IF(SUMIFS('Historical_Input Data'!R$3:R$2194,'Historical_Input Data'!$B$3:$B$2194,'Historical_Monthly counts-All'!$C97,'Historical_Input Data'!$A$3:$A$2194,'Historical_Monthly counts-All'!$D97)&lt;&gt; 0,SUMIFS('Historical_Input Data'!R$3:R$2194,'Historical_Input Data'!$B$3:$B$2194,'Historical_Monthly counts-All'!$C97,'Historical_Input Data'!$A$3:$A$2194,'Historical_Monthly counts-All'!$D97),"")</f>
        <v>2521</v>
      </c>
      <c r="P97">
        <f>IF(SUMIFS('Historical_Input Data'!S$3:S$2194,'Historical_Input Data'!$B$3:$B$2194,'Historical_Monthly counts-All'!$C97,'Historical_Input Data'!$A$3:$A$2194,'Historical_Monthly counts-All'!$D97)&lt;&gt; 0,SUMIFS('Historical_Input Data'!S$3:S$2194,'Historical_Input Data'!$B$3:$B$2194,'Historical_Monthly counts-All'!$C97,'Historical_Input Data'!$A$3:$A$2194,'Historical_Monthly counts-All'!$D97),"")</f>
        <v>6942</v>
      </c>
      <c r="Q97">
        <f>IF(SUMIFS('Historical_Input Data'!T$3:T$2194,'Historical_Input Data'!$B$3:$B$2194,'Historical_Monthly counts-All'!$C97,'Historical_Input Data'!$A$3:$A$2194,'Historical_Monthly counts-All'!$D97)&lt;&gt; 0,SUMIFS('Historical_Input Data'!T$3:T$2194,'Historical_Input Data'!$B$3:$B$2194,'Historical_Monthly counts-All'!$C97,'Historical_Input Data'!$A$3:$A$2194,'Historical_Monthly counts-All'!$D97),"")</f>
        <v>2441</v>
      </c>
      <c r="R97">
        <f>IF(SUMIFS('Historical_Input Data'!U$3:U$2194,'Historical_Input Data'!$B$3:$B$2194,'Historical_Monthly counts-All'!$C97,'Historical_Input Data'!$A$3:$A$2194,'Historical_Monthly counts-All'!$D97)&lt;&gt; 0,SUMIFS('Historical_Input Data'!U$3:U$2194,'Historical_Input Data'!$B$3:$B$2194,'Historical_Monthly counts-All'!$C97,'Historical_Input Data'!$A$3:$A$2194,'Historical_Monthly counts-All'!$D97),"")</f>
        <v>1070</v>
      </c>
      <c r="S97">
        <f>IF(SUMIFS('Historical_Input Data'!V$3:V$2194,'Historical_Input Data'!$B$3:$B$2194,'Historical_Monthly counts-All'!$C97,'Historical_Input Data'!$A$3:$A$2194,'Historical_Monthly counts-All'!$D97)&lt;&gt; 0,SUMIFS('Historical_Input Data'!V$3:V$2194,'Historical_Input Data'!$B$3:$B$2194,'Historical_Monthly counts-All'!$C97,'Historical_Input Data'!$A$3:$A$2194,'Historical_Monthly counts-All'!$D97),"")</f>
        <v>4456</v>
      </c>
      <c r="T97">
        <f>IF(SUMIFS('Historical_Input Data'!W$3:W$2194,'Historical_Input Data'!$B$3:$B$2194,'Historical_Monthly counts-All'!$C97,'Historical_Input Data'!$A$3:$A$2194,'Historical_Monthly counts-All'!$D97)&lt;&gt; 0,SUMIFS('Historical_Input Data'!W$3:W$2194,'Historical_Input Data'!$B$3:$B$2194,'Historical_Monthly counts-All'!$C97,'Historical_Input Data'!$A$3:$A$2194,'Historical_Monthly counts-All'!$D97),"")</f>
        <v>13786</v>
      </c>
      <c r="U97">
        <f>IF(SUMIFS('Historical_Input Data'!X$3:X$2194,'Historical_Input Data'!$B$3:$B$2194,'Historical_Monthly counts-All'!$C97,'Historical_Input Data'!$A$3:$A$2194,'Historical_Monthly counts-All'!$D97)&lt;&gt; 0,SUMIFS('Historical_Input Data'!X$3:X$2194,'Historical_Input Data'!$B$3:$B$2194,'Historical_Monthly counts-All'!$C97,'Historical_Input Data'!$A$3:$A$2194,'Historical_Monthly counts-All'!$D97),"")</f>
        <v>4450</v>
      </c>
      <c r="V97" t="str">
        <f>IF(SUMIFS('Historical_Input Data'!Y$3:Y$2194,'Historical_Input Data'!$B$3:$B$2194,'Historical_Monthly counts-All'!$C97,'Historical_Input Data'!$A$3:$A$2194,'Historical_Monthly counts-All'!$D97)&lt;&gt; 0,SUMIFS('Historical_Input Data'!Y$3:Y$2194,'Historical_Input Data'!$B$3:$B$2194,'Historical_Monthly counts-All'!$C97,'Historical_Input Data'!$A$3:$A$2194,'Historical_Monthly counts-All'!$D97),"")</f>
        <v/>
      </c>
      <c r="W97">
        <f>IF(SUMIFS('Historical_Input Data'!Z$3:Z$2194,'Historical_Input Data'!$B$3:$B$2194,'Historical_Monthly counts-All'!$C97,'Historical_Input Data'!$A$3:$A$2194,'Historical_Monthly counts-All'!$D97)&lt;&gt; 0,SUMIFS('Historical_Input Data'!Z$3:Z$2194,'Historical_Input Data'!$B$3:$B$2194,'Historical_Monthly counts-All'!$C97,'Historical_Input Data'!$A$3:$A$2194,'Historical_Monthly counts-All'!$D97),"")</f>
        <v>10283</v>
      </c>
      <c r="X97">
        <f>IF(SUMIFS('Historical_Input Data'!AA$3:AA$2194,'Historical_Input Data'!$B$3:$B$2194,'Historical_Monthly counts-All'!$C97,'Historical_Input Data'!$A$3:$A$2194,'Historical_Monthly counts-All'!$D97)&lt;&gt; 0,SUMIFS('Historical_Input Data'!AA$3:AA$2194,'Historical_Input Data'!$B$3:$B$2194,'Historical_Monthly counts-All'!$C97,'Historical_Input Data'!$A$3:$A$2194,'Historical_Monthly counts-All'!$D97),"")</f>
        <v>514</v>
      </c>
      <c r="Y97">
        <f>IF(SUMIFS('Historical_Input Data'!AB$3:AB$2194,'Historical_Input Data'!$B$3:$B$2194,'Historical_Monthly counts-All'!$C97,'Historical_Input Data'!$A$3:$A$2194,'Historical_Monthly counts-All'!$D97)&lt;&gt; 0,SUMIFS('Historical_Input Data'!AB$3:AB$2194,'Historical_Input Data'!$B$3:$B$2194,'Historical_Monthly counts-All'!$C97,'Historical_Input Data'!$A$3:$A$2194,'Historical_Monthly counts-All'!$D97),"")</f>
        <v>12042</v>
      </c>
      <c r="Z97">
        <f>IF(SUMIFS('Historical_Input Data'!AC$3:AC$2194,'Historical_Input Data'!$B$3:$B$2194,'Historical_Monthly counts-All'!$C97,'Historical_Input Data'!$A$3:$A$2194,'Historical_Monthly counts-All'!$D97)&lt;&gt; 0,SUMIFS('Historical_Input Data'!AC$3:AC$2194,'Historical_Input Data'!$B$3:$B$2194,'Historical_Monthly counts-All'!$C97,'Historical_Input Data'!$A$3:$A$2194,'Historical_Monthly counts-All'!$D97),"")</f>
        <v>11304</v>
      </c>
      <c r="AA97">
        <f>IF(SUMIFS('Historical_Input Data'!AD$3:AD$2194,'Historical_Input Data'!$B$3:$B$2194,'Historical_Monthly counts-All'!$C97,'Historical_Input Data'!$A$3:$A$2194,'Historical_Monthly counts-All'!$D97)&lt;&gt; 0,SUMIFS('Historical_Input Data'!AD$3:AD$2194,'Historical_Input Data'!$B$3:$B$2194,'Historical_Monthly counts-All'!$C97,'Historical_Input Data'!$A$3:$A$2194,'Historical_Monthly counts-All'!$D97),"")</f>
        <v>779</v>
      </c>
      <c r="AB97">
        <f>IF(SUMIFS('Historical_Input Data'!AE$3:AE$2194,'Historical_Input Data'!$B$3:$B$2194,'Historical_Monthly counts-All'!$C97,'Historical_Input Data'!$A$3:$A$2194,'Historical_Monthly counts-All'!$D97)&lt;&gt; 0,SUMIFS('Historical_Input Data'!AE$3:AE$2194,'Historical_Input Data'!$B$3:$B$2194,'Historical_Monthly counts-All'!$C97,'Historical_Input Data'!$A$3:$A$2194,'Historical_Monthly counts-All'!$D97),"")</f>
        <v>12733</v>
      </c>
      <c r="AC97">
        <f>IF(SUMIFS('Historical_Input Data'!AF$3:AF$2194,'Historical_Input Data'!$B$3:$B$2194,'Historical_Monthly counts-All'!$C97,'Historical_Input Data'!$A$3:$A$2194,'Historical_Monthly counts-All'!$D97)&lt;&gt; 0,SUMIFS('Historical_Input Data'!AF$3:AF$2194,'Historical_Input Data'!$B$3:$B$2194,'Historical_Monthly counts-All'!$C97,'Historical_Input Data'!$A$3:$A$2194,'Historical_Monthly counts-All'!$D97),"")</f>
        <v>25404</v>
      </c>
      <c r="AD97">
        <f>IF(SUMIFS('Historical_Input Data'!AG$3:AG$2194,'Historical_Input Data'!$B$3:$B$2194,'Historical_Monthly counts-All'!$C97,'Historical_Input Data'!$A$3:$A$2194,'Historical_Monthly counts-All'!$D97)&lt;&gt; 0,SUMIFS('Historical_Input Data'!AG$3:AG$2194,'Historical_Input Data'!$B$3:$B$2194,'Historical_Monthly counts-All'!$C97,'Historical_Input Data'!$A$3:$A$2194,'Historical_Monthly counts-All'!$D97),"")</f>
        <v>19776</v>
      </c>
      <c r="AE97">
        <f>IF(SUMIFS('Historical_Input Data'!AH$3:AH$2194,'Historical_Input Data'!$B$3:$B$2194,'Historical_Monthly counts-All'!$C97,'Historical_Input Data'!$A$3:$A$2194,'Historical_Monthly counts-All'!$D97)&lt;&gt; 0,SUMIFS('Historical_Input Data'!AH$3:AH$2194,'Historical_Input Data'!$B$3:$B$2194,'Historical_Monthly counts-All'!$C97,'Historical_Input Data'!$A$3:$A$2194,'Historical_Monthly counts-All'!$D97),"")</f>
        <v>3040</v>
      </c>
      <c r="AF97">
        <f>IF(SUMIFS('Historical_Input Data'!AI$3:AI$2194,'Historical_Input Data'!$B$3:$B$2194,'Historical_Monthly counts-All'!$C97,'Historical_Input Data'!$A$3:$A$2194,'Historical_Monthly counts-All'!$D97)&lt;&gt; 0,SUMIFS('Historical_Input Data'!AI$3:AI$2194,'Historical_Input Data'!$B$3:$B$2194,'Historical_Monthly counts-All'!$C97,'Historical_Input Data'!$A$3:$A$2194,'Historical_Monthly counts-All'!$D97),"")</f>
        <v>7697</v>
      </c>
      <c r="AG97">
        <f>IF(SUMIFS('Historical_Input Data'!AJ$3:AJ$2194,'Historical_Input Data'!$B$3:$B$2194,'Historical_Monthly counts-All'!$C97,'Historical_Input Data'!$A$3:$A$2194,'Historical_Monthly counts-All'!$D97)&lt;&gt; 0,SUMIFS('Historical_Input Data'!AJ$3:AJ$2194,'Historical_Input Data'!$B$3:$B$2194,'Historical_Monthly counts-All'!$C97,'Historical_Input Data'!$A$3:$A$2194,'Historical_Monthly counts-All'!$D97),"")</f>
        <v>1549</v>
      </c>
      <c r="AH97">
        <f>IF(SUMIFS('Historical_Input Data'!AK$3:AK$2194,'Historical_Input Data'!$B$3:$B$2194,'Historical_Monthly counts-All'!$C97,'Historical_Input Data'!$A$3:$A$2194,'Historical_Monthly counts-All'!$D97)&lt;&gt; 0,SUMIFS('Historical_Input Data'!AK$3:AK$2194,'Historical_Input Data'!$B$3:$B$2194,'Historical_Monthly counts-All'!$C97,'Historical_Input Data'!$A$3:$A$2194,'Historical_Monthly counts-All'!$D97),"")</f>
        <v>29434</v>
      </c>
      <c r="AI97">
        <f>IF(SUMIFS('Historical_Input Data'!AL$3:AL$2194,'Historical_Input Data'!$B$3:$B$2194,'Historical_Monthly counts-All'!$C97,'Historical_Input Data'!$A$3:$A$2194,'Historical_Monthly counts-All'!$D97)&lt;&gt; 0,SUMIFS('Historical_Input Data'!AL$3:AL$2194,'Historical_Input Data'!$B$3:$B$2194,'Historical_Monthly counts-All'!$C97,'Historical_Input Data'!$A$3:$A$2194,'Historical_Monthly counts-All'!$D97),"")</f>
        <v>26952</v>
      </c>
      <c r="AJ97">
        <f>IF(SUMIFS('Historical_Input Data'!AM$3:AM$2194,'Historical_Input Data'!$B$3:$B$2194,'Historical_Monthly counts-All'!$C97,'Historical_Input Data'!$A$3:$A$2194,'Historical_Monthly counts-All'!$D97)&lt;&gt; 0,SUMIFS('Historical_Input Data'!AM$3:AM$2194,'Historical_Input Data'!$B$3:$B$2194,'Historical_Monthly counts-All'!$C97,'Historical_Input Data'!$A$3:$A$2194,'Historical_Monthly counts-All'!$D97),"")</f>
        <v>319</v>
      </c>
      <c r="AK97">
        <f>IF(SUMIFS('Historical_Input Data'!AN$3:AN$2194,'Historical_Input Data'!$B$3:$B$2194,'Historical_Monthly counts-All'!$C97,'Historical_Input Data'!$A$3:$A$2194,'Historical_Monthly counts-All'!$D97)&lt;&gt; 0,SUMIFS('Historical_Input Data'!AN$3:AN$2194,'Historical_Input Data'!$B$3:$B$2194,'Historical_Monthly counts-All'!$C97,'Historical_Input Data'!$A$3:$A$2194,'Historical_Monthly counts-All'!$D97),"")</f>
        <v>773</v>
      </c>
      <c r="AL97">
        <f>IF(SUMIFS('Historical_Input Data'!AO$3:AO$2194,'Historical_Input Data'!$B$3:$B$2194,'Historical_Monthly counts-All'!$C97,'Historical_Input Data'!$A$3:$A$2194,'Historical_Monthly counts-All'!$D97)&lt;&gt; 0,SUMIFS('Historical_Input Data'!AO$3:AO$2194,'Historical_Input Data'!$B$3:$B$2194,'Historical_Monthly counts-All'!$C97,'Historical_Input Data'!$A$3:$A$2194,'Historical_Monthly counts-All'!$D97),"")</f>
        <v>5455</v>
      </c>
      <c r="AM97">
        <f>IF(SUMIFS('Historical_Input Data'!AP$3:AP$2194,'Historical_Input Data'!$B$3:$B$2194,'Historical_Monthly counts-All'!$C97,'Historical_Input Data'!$A$3:$A$2194,'Historical_Monthly counts-All'!$D97)&lt;&gt; 0,SUMIFS('Historical_Input Data'!AP$3:AP$2194,'Historical_Input Data'!$B$3:$B$2194,'Historical_Monthly counts-All'!$C97,'Historical_Input Data'!$A$3:$A$2194,'Historical_Monthly counts-All'!$D97),"")</f>
        <v>765</v>
      </c>
      <c r="AN97">
        <f>IF(SUMIFS('Historical_Input Data'!AQ$3:AQ$2194,'Historical_Input Data'!$B$3:$B$2194,'Historical_Monthly counts-All'!$C97,'Historical_Input Data'!$A$3:$A$2194,'Historical_Monthly counts-All'!$D97)&lt;&gt; 0,SUMIFS('Historical_Input Data'!AQ$3:AQ$2194,'Historical_Input Data'!$B$3:$B$2194,'Historical_Monthly counts-All'!$C97,'Historical_Input Data'!$A$3:$A$2194,'Historical_Monthly counts-All'!$D97),"")</f>
        <v>5643</v>
      </c>
      <c r="AO97">
        <f>IF(SUMIFS('Historical_Input Data'!AR$3:AR$2194,'Historical_Input Data'!$B$3:$B$2194,'Historical_Monthly counts-All'!$C97,'Historical_Input Data'!$A$3:$A$2194,'Historical_Monthly counts-All'!$D97)&lt;&gt; 0,SUMIFS('Historical_Input Data'!AR$3:AR$2194,'Historical_Input Data'!$B$3:$B$2194,'Historical_Monthly counts-All'!$C97,'Historical_Input Data'!$A$3:$A$2194,'Historical_Monthly counts-All'!$D97),"")</f>
        <v>11007</v>
      </c>
      <c r="AP97">
        <f>IF(SUMIFS('Historical_Input Data'!AS$3:AS$2194,'Historical_Input Data'!$B$3:$B$2194,'Historical_Monthly counts-All'!$C97,'Historical_Input Data'!$A$3:$A$2194,'Historical_Monthly counts-All'!$D97)&lt;&gt; 0,SUMIFS('Historical_Input Data'!AS$3:AS$2194,'Historical_Input Data'!$B$3:$B$2194,'Historical_Monthly counts-All'!$C97,'Historical_Input Data'!$A$3:$A$2194,'Historical_Monthly counts-All'!$D97),"")</f>
        <v>36729</v>
      </c>
      <c r="AQ97">
        <f>IF(SUMIFS('Historical_Input Data'!AT$3:AT$2194,'Historical_Input Data'!$B$3:$B$2194,'Historical_Monthly counts-All'!$C97,'Historical_Input Data'!$A$3:$A$2194,'Historical_Monthly counts-All'!$D97)&lt;&gt; 0,SUMIFS('Historical_Input Data'!AT$3:AT$2194,'Historical_Input Data'!$B$3:$B$2194,'Historical_Monthly counts-All'!$C97,'Historical_Input Data'!$A$3:$A$2194,'Historical_Monthly counts-All'!$D97),"")</f>
        <v>4651</v>
      </c>
      <c r="AR97">
        <f>IF(SUMIFS('Historical_Input Data'!AU$3:AU$2194,'Historical_Input Data'!$B$3:$B$2194,'Historical_Monthly counts-All'!$C97,'Historical_Input Data'!$A$3:$A$2194,'Historical_Monthly counts-All'!$D97)&lt;&gt; 0,SUMIFS('Historical_Input Data'!AU$3:AU$2194,'Historical_Input Data'!$B$3:$B$2194,'Historical_Monthly counts-All'!$C97,'Historical_Input Data'!$A$3:$A$2194,'Historical_Monthly counts-All'!$D97),"")</f>
        <v>18722</v>
      </c>
      <c r="AS97">
        <f>IF(SUMIFS('Historical_Input Data'!AV$3:AV$2194,'Historical_Input Data'!$B$3:$B$2194,'Historical_Monthly counts-All'!$C97,'Historical_Input Data'!$A$3:$A$2194,'Historical_Monthly counts-All'!$D97)&lt;&gt; 0,SUMIFS('Historical_Input Data'!AV$3:AV$2194,'Historical_Input Data'!$B$3:$B$2194,'Historical_Monthly counts-All'!$C97,'Historical_Input Data'!$A$3:$A$2194,'Historical_Monthly counts-All'!$D97),"")</f>
        <v>3018</v>
      </c>
      <c r="AT97">
        <f>IF(SUMIFS('Historical_Input Data'!AW$3:AW$2194,'Historical_Input Data'!$B$3:$B$2194,'Historical_Monthly counts-All'!$C97,'Historical_Input Data'!$A$3:$A$2194,'Historical_Monthly counts-All'!$D97)&lt;&gt; 0,SUMIFS('Historical_Input Data'!AW$3:AW$2194,'Historical_Input Data'!$B$3:$B$2194,'Historical_Monthly counts-All'!$C97,'Historical_Input Data'!$A$3:$A$2194,'Historical_Monthly counts-All'!$D97),"")</f>
        <v>4798</v>
      </c>
      <c r="AU97">
        <f>IF(SUMIFS('Historical_Input Data'!AX$3:AX$2194,'Historical_Input Data'!$B$3:$B$2194,'Historical_Monthly counts-All'!$C97,'Historical_Input Data'!$A$3:$A$2194,'Historical_Monthly counts-All'!$D97)&lt;&gt; 0,SUMIFS('Historical_Input Data'!AX$3:AX$2194,'Historical_Input Data'!$B$3:$B$2194,'Historical_Monthly counts-All'!$C97,'Historical_Input Data'!$A$3:$A$2194,'Historical_Monthly counts-All'!$D97),"")</f>
        <v>4028</v>
      </c>
      <c r="AV97">
        <f>IF(SUMIFS('Historical_Input Data'!AY$3:AY$2194,'Historical_Input Data'!$B$3:$B$2194,'Historical_Monthly counts-All'!$C97,'Historical_Input Data'!$A$3:$A$2194,'Historical_Monthly counts-All'!$D97)&lt;&gt; 0,SUMIFS('Historical_Input Data'!AY$3:AY$2194,'Historical_Input Data'!$B$3:$B$2194,'Historical_Monthly counts-All'!$C97,'Historical_Input Data'!$A$3:$A$2194,'Historical_Monthly counts-All'!$D97),"")</f>
        <v>3651</v>
      </c>
      <c r="AW97">
        <f>IF(SUMIFS('Historical_Input Data'!AZ$3:AZ$2194,'Historical_Input Data'!$B$3:$B$2194,'Historical_Monthly counts-All'!$C97,'Historical_Input Data'!$A$3:$A$2194,'Historical_Monthly counts-All'!$D97)&lt;&gt; 0,SUMIFS('Historical_Input Data'!AZ$3:AZ$2194,'Historical_Input Data'!$B$3:$B$2194,'Historical_Monthly counts-All'!$C97,'Historical_Input Data'!$A$3:$A$2194,'Historical_Monthly counts-All'!$D97),"")</f>
        <v>6138</v>
      </c>
      <c r="AX97" t="str">
        <f>IF(SUMIFS('Historical_Input Data'!BA$3:BA$2194,'Historical_Input Data'!$B$3:$B$2194,'Historical_Monthly counts-All'!$C97,'Historical_Input Data'!$A$3:$A$2194,'Historical_Monthly counts-All'!$D97)&lt;&gt; 0,SUMIFS('Historical_Input Data'!BA$3:BA$2194,'Historical_Input Data'!$B$3:$B$2194,'Historical_Monthly counts-All'!$C97,'Historical_Input Data'!$A$3:$A$2194,'Historical_Monthly counts-All'!$D97),"")</f>
        <v/>
      </c>
      <c r="CC97" s="8">
        <v>43344</v>
      </c>
      <c r="CD97" s="198">
        <f t="shared" si="4"/>
        <v>43</v>
      </c>
      <c r="CE97">
        <f t="shared" si="5"/>
        <v>280636</v>
      </c>
    </row>
    <row r="98" spans="1:83">
      <c r="A98" t="str">
        <f t="shared" si="3"/>
        <v>October2018</v>
      </c>
      <c r="C98" t="s">
        <v>62</v>
      </c>
      <c r="D98">
        <v>2018</v>
      </c>
      <c r="E98">
        <f>IF(SUMIFS('Historical_Input Data'!H$3:H$2194,'Historical_Input Data'!$B$3:$B$2194,'Historical_Monthly counts-All'!$C98,'Historical_Input Data'!$A$3:$A$2194,'Historical_Monthly counts-All'!$D98)&lt;&gt; 0,SUMIFS('Historical_Input Data'!H$3:H$2194,'Historical_Input Data'!$B$3:$B$2194,'Historical_Monthly counts-All'!$C98,'Historical_Input Data'!$A$3:$A$2194,'Historical_Monthly counts-All'!$D98),"")</f>
        <v>513</v>
      </c>
      <c r="F98">
        <f>IF(SUMIFS('Historical_Input Data'!I$3:I$2194,'Historical_Input Data'!$B$3:$B$2194,'Historical_Monthly counts-All'!$C98,'Historical_Input Data'!$A$3:$A$2194,'Historical_Monthly counts-All'!$D98)&lt;&gt; 0,SUMIFS('Historical_Input Data'!I$3:I$2194,'Historical_Input Data'!$B$3:$B$2194,'Historical_Monthly counts-All'!$C98,'Historical_Input Data'!$A$3:$A$2194,'Historical_Monthly counts-All'!$D98),"")</f>
        <v>10607</v>
      </c>
      <c r="G98">
        <f>IF(SUMIFS('Historical_Input Data'!J$3:J$2194,'Historical_Input Data'!$B$3:$B$2194,'Historical_Monthly counts-All'!$C98,'Historical_Input Data'!$A$3:$A$2194,'Historical_Monthly counts-All'!$D98)&lt;&gt; 0,SUMIFS('Historical_Input Data'!J$3:J$2194,'Historical_Input Data'!$B$3:$B$2194,'Historical_Monthly counts-All'!$C98,'Historical_Input Data'!$A$3:$A$2194,'Historical_Monthly counts-All'!$D98),"")</f>
        <v>7673</v>
      </c>
      <c r="H98">
        <f>IF(SUMIFS('Historical_Input Data'!K$3:K$2194,'Historical_Input Data'!$B$3:$B$2194,'Historical_Monthly counts-All'!$C98,'Historical_Input Data'!$A$3:$A$2194,'Historical_Monthly counts-All'!$D98)&lt;&gt; 0,SUMIFS('Historical_Input Data'!K$3:K$2194,'Historical_Input Data'!$B$3:$B$2194,'Historical_Monthly counts-All'!$C98,'Historical_Input Data'!$A$3:$A$2194,'Historical_Monthly counts-All'!$D98),"")</f>
        <v>9486</v>
      </c>
      <c r="I98">
        <f>IF(SUMIFS('Historical_Input Data'!L$3:L$2194,'Historical_Input Data'!$B$3:$B$2194,'Historical_Monthly counts-All'!$C98,'Historical_Input Data'!$A$3:$A$2194,'Historical_Monthly counts-All'!$D98)&lt;&gt; 0,SUMIFS('Historical_Input Data'!L$3:L$2194,'Historical_Input Data'!$B$3:$B$2194,'Historical_Monthly counts-All'!$C98,'Historical_Input Data'!$A$3:$A$2194,'Historical_Monthly counts-All'!$D98),"")</f>
        <v>10123</v>
      </c>
      <c r="J98">
        <f>IF(SUMIFS('Historical_Input Data'!M$3:M$2194,'Historical_Input Data'!$B$3:$B$2194,'Historical_Monthly counts-All'!$C98,'Historical_Input Data'!$A$3:$A$2194,'Historical_Monthly counts-All'!$D98)&lt;&gt; 0,SUMIFS('Historical_Input Data'!M$3:M$2194,'Historical_Input Data'!$B$3:$B$2194,'Historical_Monthly counts-All'!$C98,'Historical_Input Data'!$A$3:$A$2194,'Historical_Monthly counts-All'!$D98),"")</f>
        <v>3357</v>
      </c>
      <c r="K98" t="str">
        <f>IF(SUMIFS('Historical_Input Data'!N$3:N$2194,'Historical_Input Data'!$B$3:$B$2194,'Historical_Monthly counts-All'!$C98,'Historical_Input Data'!$A$3:$A$2194,'Historical_Monthly counts-All'!$D98)&lt;&gt; 0,SUMIFS('Historical_Input Data'!N$3:N$2194,'Historical_Input Data'!$B$3:$B$2194,'Historical_Monthly counts-All'!$C98,'Historical_Input Data'!$A$3:$A$2194,'Historical_Monthly counts-All'!$D98),"")</f>
        <v/>
      </c>
      <c r="L98">
        <f>IF(SUMIFS('Historical_Input Data'!O$3:O$2194,'Historical_Input Data'!$B$3:$B$2194,'Historical_Monthly counts-All'!$C98,'Historical_Input Data'!$A$3:$A$2194,'Historical_Monthly counts-All'!$D98)&lt;&gt; 0,SUMIFS('Historical_Input Data'!O$3:O$2194,'Historical_Input Data'!$B$3:$B$2194,'Historical_Monthly counts-All'!$C98,'Historical_Input Data'!$A$3:$A$2194,'Historical_Monthly counts-All'!$D98),"")</f>
        <v>755</v>
      </c>
      <c r="M98">
        <f>IF(SUMIFS('Historical_Input Data'!P$3:P$2194,'Historical_Input Data'!$B$3:$B$2194,'Historical_Monthly counts-All'!$C98,'Historical_Input Data'!$A$3:$A$2194,'Historical_Monthly counts-All'!$D98)&lt;&gt; 0,SUMIFS('Historical_Input Data'!P$3:P$2194,'Historical_Input Data'!$B$3:$B$2194,'Historical_Monthly counts-All'!$C98,'Historical_Input Data'!$A$3:$A$2194,'Historical_Monthly counts-All'!$D98),"")</f>
        <v>18785</v>
      </c>
      <c r="N98">
        <f>IF(SUMIFS('Historical_Input Data'!Q$3:Q$2194,'Historical_Input Data'!$B$3:$B$2194,'Historical_Monthly counts-All'!$C98,'Historical_Input Data'!$A$3:$A$2194,'Historical_Monthly counts-All'!$D98)&lt;&gt; 0,SUMIFS('Historical_Input Data'!Q$3:Q$2194,'Historical_Input Data'!$B$3:$B$2194,'Historical_Monthly counts-All'!$C98,'Historical_Input Data'!$A$3:$A$2194,'Historical_Monthly counts-All'!$D98),"")</f>
        <v>12920</v>
      </c>
      <c r="O98">
        <f>IF(SUMIFS('Historical_Input Data'!R$3:R$2194,'Historical_Input Data'!$B$3:$B$2194,'Historical_Monthly counts-All'!$C98,'Historical_Input Data'!$A$3:$A$2194,'Historical_Monthly counts-All'!$D98)&lt;&gt; 0,SUMIFS('Historical_Input Data'!R$3:R$2194,'Historical_Input Data'!$B$3:$B$2194,'Historical_Monthly counts-All'!$C98,'Historical_Input Data'!$A$3:$A$2194,'Historical_Monthly counts-All'!$D98),"")</f>
        <v>2783</v>
      </c>
      <c r="P98">
        <f>IF(SUMIFS('Historical_Input Data'!S$3:S$2194,'Historical_Input Data'!$B$3:$B$2194,'Historical_Monthly counts-All'!$C98,'Historical_Input Data'!$A$3:$A$2194,'Historical_Monthly counts-All'!$D98)&lt;&gt; 0,SUMIFS('Historical_Input Data'!S$3:S$2194,'Historical_Input Data'!$B$3:$B$2194,'Historical_Monthly counts-All'!$C98,'Historical_Input Data'!$A$3:$A$2194,'Historical_Monthly counts-All'!$D98),"")</f>
        <v>7919</v>
      </c>
      <c r="Q98">
        <f>IF(SUMIFS('Historical_Input Data'!T$3:T$2194,'Historical_Input Data'!$B$3:$B$2194,'Historical_Monthly counts-All'!$C98,'Historical_Input Data'!$A$3:$A$2194,'Historical_Monthly counts-All'!$D98)&lt;&gt; 0,SUMIFS('Historical_Input Data'!T$3:T$2194,'Historical_Input Data'!$B$3:$B$2194,'Historical_Monthly counts-All'!$C98,'Historical_Input Data'!$A$3:$A$2194,'Historical_Monthly counts-All'!$D98),"")</f>
        <v>2558</v>
      </c>
      <c r="R98">
        <f>IF(SUMIFS('Historical_Input Data'!U$3:U$2194,'Historical_Input Data'!$B$3:$B$2194,'Historical_Monthly counts-All'!$C98,'Historical_Input Data'!$A$3:$A$2194,'Historical_Monthly counts-All'!$D98)&lt;&gt; 0,SUMIFS('Historical_Input Data'!U$3:U$2194,'Historical_Input Data'!$B$3:$B$2194,'Historical_Monthly counts-All'!$C98,'Historical_Input Data'!$A$3:$A$2194,'Historical_Monthly counts-All'!$D98),"")</f>
        <v>1399</v>
      </c>
      <c r="S98">
        <f>IF(SUMIFS('Historical_Input Data'!V$3:V$2194,'Historical_Input Data'!$B$3:$B$2194,'Historical_Monthly counts-All'!$C98,'Historical_Input Data'!$A$3:$A$2194,'Historical_Monthly counts-All'!$D98)&lt;&gt; 0,SUMIFS('Historical_Input Data'!V$3:V$2194,'Historical_Input Data'!$B$3:$B$2194,'Historical_Monthly counts-All'!$C98,'Historical_Input Data'!$A$3:$A$2194,'Historical_Monthly counts-All'!$D98),"")</f>
        <v>5230</v>
      </c>
      <c r="T98">
        <f>IF(SUMIFS('Historical_Input Data'!W$3:W$2194,'Historical_Input Data'!$B$3:$B$2194,'Historical_Monthly counts-All'!$C98,'Historical_Input Data'!$A$3:$A$2194,'Historical_Monthly counts-All'!$D98)&lt;&gt; 0,SUMIFS('Historical_Input Data'!W$3:W$2194,'Historical_Input Data'!$B$3:$B$2194,'Historical_Monthly counts-All'!$C98,'Historical_Input Data'!$A$3:$A$2194,'Historical_Monthly counts-All'!$D98),"")</f>
        <v>16150</v>
      </c>
      <c r="U98">
        <f>IF(SUMIFS('Historical_Input Data'!X$3:X$2194,'Historical_Input Data'!$B$3:$B$2194,'Historical_Monthly counts-All'!$C98,'Historical_Input Data'!$A$3:$A$2194,'Historical_Monthly counts-All'!$D98)&lt;&gt; 0,SUMIFS('Historical_Input Data'!X$3:X$2194,'Historical_Input Data'!$B$3:$B$2194,'Historical_Monthly counts-All'!$C98,'Historical_Input Data'!$A$3:$A$2194,'Historical_Monthly counts-All'!$D98),"")</f>
        <v>4462</v>
      </c>
      <c r="V98" t="str">
        <f>IF(SUMIFS('Historical_Input Data'!Y$3:Y$2194,'Historical_Input Data'!$B$3:$B$2194,'Historical_Monthly counts-All'!$C98,'Historical_Input Data'!$A$3:$A$2194,'Historical_Monthly counts-All'!$D98)&lt;&gt; 0,SUMIFS('Historical_Input Data'!Y$3:Y$2194,'Historical_Input Data'!$B$3:$B$2194,'Historical_Monthly counts-All'!$C98,'Historical_Input Data'!$A$3:$A$2194,'Historical_Monthly counts-All'!$D98),"")</f>
        <v/>
      </c>
      <c r="W98">
        <f>IF(SUMIFS('Historical_Input Data'!Z$3:Z$2194,'Historical_Input Data'!$B$3:$B$2194,'Historical_Monthly counts-All'!$C98,'Historical_Input Data'!$A$3:$A$2194,'Historical_Monthly counts-All'!$D98)&lt;&gt; 0,SUMIFS('Historical_Input Data'!Z$3:Z$2194,'Historical_Input Data'!$B$3:$B$2194,'Historical_Monthly counts-All'!$C98,'Historical_Input Data'!$A$3:$A$2194,'Historical_Monthly counts-All'!$D98),"")</f>
        <v>10670</v>
      </c>
      <c r="X98">
        <f>IF(SUMIFS('Historical_Input Data'!AA$3:AA$2194,'Historical_Input Data'!$B$3:$B$2194,'Historical_Monthly counts-All'!$C98,'Historical_Input Data'!$A$3:$A$2194,'Historical_Monthly counts-All'!$D98)&lt;&gt; 0,SUMIFS('Historical_Input Data'!AA$3:AA$2194,'Historical_Input Data'!$B$3:$B$2194,'Historical_Monthly counts-All'!$C98,'Historical_Input Data'!$A$3:$A$2194,'Historical_Monthly counts-All'!$D98),"")</f>
        <v>838</v>
      </c>
      <c r="Y98">
        <f>IF(SUMIFS('Historical_Input Data'!AB$3:AB$2194,'Historical_Input Data'!$B$3:$B$2194,'Historical_Monthly counts-All'!$C98,'Historical_Input Data'!$A$3:$A$2194,'Historical_Monthly counts-All'!$D98)&lt;&gt; 0,SUMIFS('Historical_Input Data'!AB$3:AB$2194,'Historical_Input Data'!$B$3:$B$2194,'Historical_Monthly counts-All'!$C98,'Historical_Input Data'!$A$3:$A$2194,'Historical_Monthly counts-All'!$D98),"")</f>
        <v>15046</v>
      </c>
      <c r="Z98">
        <f>IF(SUMIFS('Historical_Input Data'!AC$3:AC$2194,'Historical_Input Data'!$B$3:$B$2194,'Historical_Monthly counts-All'!$C98,'Historical_Input Data'!$A$3:$A$2194,'Historical_Monthly counts-All'!$D98)&lt;&gt; 0,SUMIFS('Historical_Input Data'!AC$3:AC$2194,'Historical_Input Data'!$B$3:$B$2194,'Historical_Monthly counts-All'!$C98,'Historical_Input Data'!$A$3:$A$2194,'Historical_Monthly counts-All'!$D98),"")</f>
        <v>12478</v>
      </c>
      <c r="AA98">
        <f>IF(SUMIFS('Historical_Input Data'!AD$3:AD$2194,'Historical_Input Data'!$B$3:$B$2194,'Historical_Monthly counts-All'!$C98,'Historical_Input Data'!$A$3:$A$2194,'Historical_Monthly counts-All'!$D98)&lt;&gt; 0,SUMIFS('Historical_Input Data'!AD$3:AD$2194,'Historical_Input Data'!$B$3:$B$2194,'Historical_Monthly counts-All'!$C98,'Historical_Input Data'!$A$3:$A$2194,'Historical_Monthly counts-All'!$D98),"")</f>
        <v>834</v>
      </c>
      <c r="AB98">
        <f>IF(SUMIFS('Historical_Input Data'!AE$3:AE$2194,'Historical_Input Data'!$B$3:$B$2194,'Historical_Monthly counts-All'!$C98,'Historical_Input Data'!$A$3:$A$2194,'Historical_Monthly counts-All'!$D98)&lt;&gt; 0,SUMIFS('Historical_Input Data'!AE$3:AE$2194,'Historical_Input Data'!$B$3:$B$2194,'Historical_Monthly counts-All'!$C98,'Historical_Input Data'!$A$3:$A$2194,'Historical_Monthly counts-All'!$D98),"")</f>
        <v>15685</v>
      </c>
      <c r="AC98">
        <f>IF(SUMIFS('Historical_Input Data'!AF$3:AF$2194,'Historical_Input Data'!$B$3:$B$2194,'Historical_Monthly counts-All'!$C98,'Historical_Input Data'!$A$3:$A$2194,'Historical_Monthly counts-All'!$D98)&lt;&gt; 0,SUMIFS('Historical_Input Data'!AF$3:AF$2194,'Historical_Input Data'!$B$3:$B$2194,'Historical_Monthly counts-All'!$C98,'Historical_Input Data'!$A$3:$A$2194,'Historical_Monthly counts-All'!$D98),"")</f>
        <v>30274</v>
      </c>
      <c r="AD98">
        <f>IF(SUMIFS('Historical_Input Data'!AG$3:AG$2194,'Historical_Input Data'!$B$3:$B$2194,'Historical_Monthly counts-All'!$C98,'Historical_Input Data'!$A$3:$A$2194,'Historical_Monthly counts-All'!$D98)&lt;&gt; 0,SUMIFS('Historical_Input Data'!AG$3:AG$2194,'Historical_Input Data'!$B$3:$B$2194,'Historical_Monthly counts-All'!$C98,'Historical_Input Data'!$A$3:$A$2194,'Historical_Monthly counts-All'!$D98),"")</f>
        <v>22593</v>
      </c>
      <c r="AE98">
        <f>IF(SUMIFS('Historical_Input Data'!AH$3:AH$2194,'Historical_Input Data'!$B$3:$B$2194,'Historical_Monthly counts-All'!$C98,'Historical_Input Data'!$A$3:$A$2194,'Historical_Monthly counts-All'!$D98)&lt;&gt; 0,SUMIFS('Historical_Input Data'!AH$3:AH$2194,'Historical_Input Data'!$B$3:$B$2194,'Historical_Monthly counts-All'!$C98,'Historical_Input Data'!$A$3:$A$2194,'Historical_Monthly counts-All'!$D98),"")</f>
        <v>4374</v>
      </c>
      <c r="AF98">
        <f>IF(SUMIFS('Historical_Input Data'!AI$3:AI$2194,'Historical_Input Data'!$B$3:$B$2194,'Historical_Monthly counts-All'!$C98,'Historical_Input Data'!$A$3:$A$2194,'Historical_Monthly counts-All'!$D98)&lt;&gt; 0,SUMIFS('Historical_Input Data'!AI$3:AI$2194,'Historical_Input Data'!$B$3:$B$2194,'Historical_Monthly counts-All'!$C98,'Historical_Input Data'!$A$3:$A$2194,'Historical_Monthly counts-All'!$D98),"")</f>
        <v>9159</v>
      </c>
      <c r="AG98">
        <f>IF(SUMIFS('Historical_Input Data'!AJ$3:AJ$2194,'Historical_Input Data'!$B$3:$B$2194,'Historical_Monthly counts-All'!$C98,'Historical_Input Data'!$A$3:$A$2194,'Historical_Monthly counts-All'!$D98)&lt;&gt; 0,SUMIFS('Historical_Input Data'!AJ$3:AJ$2194,'Historical_Input Data'!$B$3:$B$2194,'Historical_Monthly counts-All'!$C98,'Historical_Input Data'!$A$3:$A$2194,'Historical_Monthly counts-All'!$D98),"")</f>
        <v>3156</v>
      </c>
      <c r="AH98">
        <f>IF(SUMIFS('Historical_Input Data'!AK$3:AK$2194,'Historical_Input Data'!$B$3:$B$2194,'Historical_Monthly counts-All'!$C98,'Historical_Input Data'!$A$3:$A$2194,'Historical_Monthly counts-All'!$D98)&lt;&gt; 0,SUMIFS('Historical_Input Data'!AK$3:AK$2194,'Historical_Input Data'!$B$3:$B$2194,'Historical_Monthly counts-All'!$C98,'Historical_Input Data'!$A$3:$A$2194,'Historical_Monthly counts-All'!$D98),"")</f>
        <v>34393</v>
      </c>
      <c r="AI98">
        <f>IF(SUMIFS('Historical_Input Data'!AL$3:AL$2194,'Historical_Input Data'!$B$3:$B$2194,'Historical_Monthly counts-All'!$C98,'Historical_Input Data'!$A$3:$A$2194,'Historical_Monthly counts-All'!$D98)&lt;&gt; 0,SUMIFS('Historical_Input Data'!AL$3:AL$2194,'Historical_Input Data'!$B$3:$B$2194,'Historical_Monthly counts-All'!$C98,'Historical_Input Data'!$A$3:$A$2194,'Historical_Monthly counts-All'!$D98),"")</f>
        <v>31716</v>
      </c>
      <c r="AJ98">
        <f>IF(SUMIFS('Historical_Input Data'!AM$3:AM$2194,'Historical_Input Data'!$B$3:$B$2194,'Historical_Monthly counts-All'!$C98,'Historical_Input Data'!$A$3:$A$2194,'Historical_Monthly counts-All'!$D98)&lt;&gt; 0,SUMIFS('Historical_Input Data'!AM$3:AM$2194,'Historical_Input Data'!$B$3:$B$2194,'Historical_Monthly counts-All'!$C98,'Historical_Input Data'!$A$3:$A$2194,'Historical_Monthly counts-All'!$D98),"")</f>
        <v>370</v>
      </c>
      <c r="AK98">
        <f>IF(SUMIFS('Historical_Input Data'!AN$3:AN$2194,'Historical_Input Data'!$B$3:$B$2194,'Historical_Monthly counts-All'!$C98,'Historical_Input Data'!$A$3:$A$2194,'Historical_Monthly counts-All'!$D98)&lt;&gt; 0,SUMIFS('Historical_Input Data'!AN$3:AN$2194,'Historical_Input Data'!$B$3:$B$2194,'Historical_Monthly counts-All'!$C98,'Historical_Input Data'!$A$3:$A$2194,'Historical_Monthly counts-All'!$D98),"")</f>
        <v>997</v>
      </c>
      <c r="AL98">
        <f>IF(SUMIFS('Historical_Input Data'!AO$3:AO$2194,'Historical_Input Data'!$B$3:$B$2194,'Historical_Monthly counts-All'!$C98,'Historical_Input Data'!$A$3:$A$2194,'Historical_Monthly counts-All'!$D98)&lt;&gt; 0,SUMIFS('Historical_Input Data'!AO$3:AO$2194,'Historical_Input Data'!$B$3:$B$2194,'Historical_Monthly counts-All'!$C98,'Historical_Input Data'!$A$3:$A$2194,'Historical_Monthly counts-All'!$D98),"")</f>
        <v>6437</v>
      </c>
      <c r="AM98">
        <f>IF(SUMIFS('Historical_Input Data'!AP$3:AP$2194,'Historical_Input Data'!$B$3:$B$2194,'Historical_Monthly counts-All'!$C98,'Historical_Input Data'!$A$3:$A$2194,'Historical_Monthly counts-All'!$D98)&lt;&gt; 0,SUMIFS('Historical_Input Data'!AP$3:AP$2194,'Historical_Input Data'!$B$3:$B$2194,'Historical_Monthly counts-All'!$C98,'Historical_Input Data'!$A$3:$A$2194,'Historical_Monthly counts-All'!$D98),"")</f>
        <v>1132</v>
      </c>
      <c r="AN98">
        <f>IF(SUMIFS('Historical_Input Data'!AQ$3:AQ$2194,'Historical_Input Data'!$B$3:$B$2194,'Historical_Monthly counts-All'!$C98,'Historical_Input Data'!$A$3:$A$2194,'Historical_Monthly counts-All'!$D98)&lt;&gt; 0,SUMIFS('Historical_Input Data'!AQ$3:AQ$2194,'Historical_Input Data'!$B$3:$B$2194,'Historical_Monthly counts-All'!$C98,'Historical_Input Data'!$A$3:$A$2194,'Historical_Monthly counts-All'!$D98),"")</f>
        <v>6294</v>
      </c>
      <c r="AO98">
        <f>IF(SUMIFS('Historical_Input Data'!AR$3:AR$2194,'Historical_Input Data'!$B$3:$B$2194,'Historical_Monthly counts-All'!$C98,'Historical_Input Data'!$A$3:$A$2194,'Historical_Monthly counts-All'!$D98)&lt;&gt; 0,SUMIFS('Historical_Input Data'!AR$3:AR$2194,'Historical_Input Data'!$B$3:$B$2194,'Historical_Monthly counts-All'!$C98,'Historical_Input Data'!$A$3:$A$2194,'Historical_Monthly counts-All'!$D98),"")</f>
        <v>12611</v>
      </c>
      <c r="AP98">
        <f>IF(SUMIFS('Historical_Input Data'!AS$3:AS$2194,'Historical_Input Data'!$B$3:$B$2194,'Historical_Monthly counts-All'!$C98,'Historical_Input Data'!$A$3:$A$2194,'Historical_Monthly counts-All'!$D98)&lt;&gt; 0,SUMIFS('Historical_Input Data'!AS$3:AS$2194,'Historical_Input Data'!$B$3:$B$2194,'Historical_Monthly counts-All'!$C98,'Historical_Input Data'!$A$3:$A$2194,'Historical_Monthly counts-All'!$D98),"")</f>
        <v>41857</v>
      </c>
      <c r="AQ98">
        <f>IF(SUMIFS('Historical_Input Data'!AT$3:AT$2194,'Historical_Input Data'!$B$3:$B$2194,'Historical_Monthly counts-All'!$C98,'Historical_Input Data'!$A$3:$A$2194,'Historical_Monthly counts-All'!$D98)&lt;&gt; 0,SUMIFS('Historical_Input Data'!AT$3:AT$2194,'Historical_Input Data'!$B$3:$B$2194,'Historical_Monthly counts-All'!$C98,'Historical_Input Data'!$A$3:$A$2194,'Historical_Monthly counts-All'!$D98),"")</f>
        <v>5702</v>
      </c>
      <c r="AR98">
        <f>IF(SUMIFS('Historical_Input Data'!AU$3:AU$2194,'Historical_Input Data'!$B$3:$B$2194,'Historical_Monthly counts-All'!$C98,'Historical_Input Data'!$A$3:$A$2194,'Historical_Monthly counts-All'!$D98)&lt;&gt; 0,SUMIFS('Historical_Input Data'!AU$3:AU$2194,'Historical_Input Data'!$B$3:$B$2194,'Historical_Monthly counts-All'!$C98,'Historical_Input Data'!$A$3:$A$2194,'Historical_Monthly counts-All'!$D98),"")</f>
        <v>26929</v>
      </c>
      <c r="AS98">
        <f>IF(SUMIFS('Historical_Input Data'!AV$3:AV$2194,'Historical_Input Data'!$B$3:$B$2194,'Historical_Monthly counts-All'!$C98,'Historical_Input Data'!$A$3:$A$2194,'Historical_Monthly counts-All'!$D98)&lt;&gt; 0,SUMIFS('Historical_Input Data'!AV$3:AV$2194,'Historical_Input Data'!$B$3:$B$2194,'Historical_Monthly counts-All'!$C98,'Historical_Input Data'!$A$3:$A$2194,'Historical_Monthly counts-All'!$D98),"")</f>
        <v>4145</v>
      </c>
      <c r="AT98">
        <f>IF(SUMIFS('Historical_Input Data'!AW$3:AW$2194,'Historical_Input Data'!$B$3:$B$2194,'Historical_Monthly counts-All'!$C98,'Historical_Input Data'!$A$3:$A$2194,'Historical_Monthly counts-All'!$D98)&lt;&gt; 0,SUMIFS('Historical_Input Data'!AW$3:AW$2194,'Historical_Input Data'!$B$3:$B$2194,'Historical_Monthly counts-All'!$C98,'Historical_Input Data'!$A$3:$A$2194,'Historical_Monthly counts-All'!$D98),"")</f>
        <v>5544</v>
      </c>
      <c r="AU98">
        <f>IF(SUMIFS('Historical_Input Data'!AX$3:AX$2194,'Historical_Input Data'!$B$3:$B$2194,'Historical_Monthly counts-All'!$C98,'Historical_Input Data'!$A$3:$A$2194,'Historical_Monthly counts-All'!$D98)&lt;&gt; 0,SUMIFS('Historical_Input Data'!AX$3:AX$2194,'Historical_Input Data'!$B$3:$B$2194,'Historical_Monthly counts-All'!$C98,'Historical_Input Data'!$A$3:$A$2194,'Historical_Monthly counts-All'!$D98),"")</f>
        <v>4772</v>
      </c>
      <c r="AV98">
        <f>IF(SUMIFS('Historical_Input Data'!AY$3:AY$2194,'Historical_Input Data'!$B$3:$B$2194,'Historical_Monthly counts-All'!$C98,'Historical_Input Data'!$A$3:$A$2194,'Historical_Monthly counts-All'!$D98)&lt;&gt; 0,SUMIFS('Historical_Input Data'!AY$3:AY$2194,'Historical_Input Data'!$B$3:$B$2194,'Historical_Monthly counts-All'!$C98,'Historical_Input Data'!$A$3:$A$2194,'Historical_Monthly counts-All'!$D98),"")</f>
        <v>4532</v>
      </c>
      <c r="AW98">
        <f>IF(SUMIFS('Historical_Input Data'!AZ$3:AZ$2194,'Historical_Input Data'!$B$3:$B$2194,'Historical_Monthly counts-All'!$C98,'Historical_Input Data'!$A$3:$A$2194,'Historical_Monthly counts-All'!$D98)&lt;&gt; 0,SUMIFS('Historical_Input Data'!AZ$3:AZ$2194,'Historical_Input Data'!$B$3:$B$2194,'Historical_Monthly counts-All'!$C98,'Historical_Input Data'!$A$3:$A$2194,'Historical_Monthly counts-All'!$D98),"")</f>
        <v>7020</v>
      </c>
      <c r="AX98" t="str">
        <f>IF(SUMIFS('Historical_Input Data'!BA$3:BA$2194,'Historical_Input Data'!$B$3:$B$2194,'Historical_Monthly counts-All'!$C98,'Historical_Input Data'!$A$3:$A$2194,'Historical_Monthly counts-All'!$D98)&lt;&gt; 0,SUMIFS('Historical_Input Data'!BA$3:BA$2194,'Historical_Input Data'!$B$3:$B$2194,'Historical_Monthly counts-All'!$C98,'Historical_Input Data'!$A$3:$A$2194,'Historical_Monthly counts-All'!$D98),"")</f>
        <v/>
      </c>
      <c r="CC98" s="8">
        <v>43374</v>
      </c>
      <c r="CD98" s="198">
        <f t="shared" si="4"/>
        <v>43</v>
      </c>
      <c r="CE98">
        <f t="shared" si="5"/>
        <v>329034</v>
      </c>
    </row>
    <row r="99" spans="1:83">
      <c r="A99" t="str">
        <f t="shared" ref="A99:A130" si="6">C99&amp;D99</f>
        <v>November2018</v>
      </c>
      <c r="C99" t="s">
        <v>63</v>
      </c>
      <c r="D99">
        <v>2018</v>
      </c>
      <c r="E99">
        <f>IF(SUMIFS('Historical_Input Data'!H$3:H$2194,'Historical_Input Data'!$B$3:$B$2194,'Historical_Monthly counts-All'!$C99,'Historical_Input Data'!$A$3:$A$2194,'Historical_Monthly counts-All'!$D99)&lt;&gt; 0,SUMIFS('Historical_Input Data'!H$3:H$2194,'Historical_Input Data'!$B$3:$B$2194,'Historical_Monthly counts-All'!$C99,'Historical_Input Data'!$A$3:$A$2194,'Historical_Monthly counts-All'!$D99),"")</f>
        <v>495</v>
      </c>
      <c r="F99">
        <f>IF(SUMIFS('Historical_Input Data'!I$3:I$2194,'Historical_Input Data'!$B$3:$B$2194,'Historical_Monthly counts-All'!$C99,'Historical_Input Data'!$A$3:$A$2194,'Historical_Monthly counts-All'!$D99)&lt;&gt; 0,SUMIFS('Historical_Input Data'!I$3:I$2194,'Historical_Input Data'!$B$3:$B$2194,'Historical_Monthly counts-All'!$C99,'Historical_Input Data'!$A$3:$A$2194,'Historical_Monthly counts-All'!$D99),"")</f>
        <v>10277</v>
      </c>
      <c r="G99">
        <f>IF(SUMIFS('Historical_Input Data'!J$3:J$2194,'Historical_Input Data'!$B$3:$B$2194,'Historical_Monthly counts-All'!$C99,'Historical_Input Data'!$A$3:$A$2194,'Historical_Monthly counts-All'!$D99)&lt;&gt; 0,SUMIFS('Historical_Input Data'!J$3:J$2194,'Historical_Input Data'!$B$3:$B$2194,'Historical_Monthly counts-All'!$C99,'Historical_Input Data'!$A$3:$A$2194,'Historical_Monthly counts-All'!$D99),"")</f>
        <v>7761</v>
      </c>
      <c r="H99">
        <f>IF(SUMIFS('Historical_Input Data'!K$3:K$2194,'Historical_Input Data'!$B$3:$B$2194,'Historical_Monthly counts-All'!$C99,'Historical_Input Data'!$A$3:$A$2194,'Historical_Monthly counts-All'!$D99)&lt;&gt; 0,SUMIFS('Historical_Input Data'!K$3:K$2194,'Historical_Input Data'!$B$3:$B$2194,'Historical_Monthly counts-All'!$C99,'Historical_Input Data'!$A$3:$A$2194,'Historical_Monthly counts-All'!$D99),"")</f>
        <v>8873</v>
      </c>
      <c r="I99">
        <f>IF(SUMIFS('Historical_Input Data'!L$3:L$2194,'Historical_Input Data'!$B$3:$B$2194,'Historical_Monthly counts-All'!$C99,'Historical_Input Data'!$A$3:$A$2194,'Historical_Monthly counts-All'!$D99)&lt;&gt; 0,SUMIFS('Historical_Input Data'!L$3:L$2194,'Historical_Input Data'!$B$3:$B$2194,'Historical_Monthly counts-All'!$C99,'Historical_Input Data'!$A$3:$A$2194,'Historical_Monthly counts-All'!$D99),"")</f>
        <v>10078</v>
      </c>
      <c r="J99">
        <f>IF(SUMIFS('Historical_Input Data'!M$3:M$2194,'Historical_Input Data'!$B$3:$B$2194,'Historical_Monthly counts-All'!$C99,'Historical_Input Data'!$A$3:$A$2194,'Historical_Monthly counts-All'!$D99)&lt;&gt; 0,SUMIFS('Historical_Input Data'!M$3:M$2194,'Historical_Input Data'!$B$3:$B$2194,'Historical_Monthly counts-All'!$C99,'Historical_Input Data'!$A$3:$A$2194,'Historical_Monthly counts-All'!$D99),"")</f>
        <v>3443</v>
      </c>
      <c r="K99" t="str">
        <f>IF(SUMIFS('Historical_Input Data'!N$3:N$2194,'Historical_Input Data'!$B$3:$B$2194,'Historical_Monthly counts-All'!$C99,'Historical_Input Data'!$A$3:$A$2194,'Historical_Monthly counts-All'!$D99)&lt;&gt; 0,SUMIFS('Historical_Input Data'!N$3:N$2194,'Historical_Input Data'!$B$3:$B$2194,'Historical_Monthly counts-All'!$C99,'Historical_Input Data'!$A$3:$A$2194,'Historical_Monthly counts-All'!$D99),"")</f>
        <v/>
      </c>
      <c r="L99">
        <f>IF(SUMIFS('Historical_Input Data'!O$3:O$2194,'Historical_Input Data'!$B$3:$B$2194,'Historical_Monthly counts-All'!$C99,'Historical_Input Data'!$A$3:$A$2194,'Historical_Monthly counts-All'!$D99)&lt;&gt; 0,SUMIFS('Historical_Input Data'!O$3:O$2194,'Historical_Input Data'!$B$3:$B$2194,'Historical_Monthly counts-All'!$C99,'Historical_Input Data'!$A$3:$A$2194,'Historical_Monthly counts-All'!$D99),"")</f>
        <v>618</v>
      </c>
      <c r="M99">
        <f>IF(SUMIFS('Historical_Input Data'!P$3:P$2194,'Historical_Input Data'!$B$3:$B$2194,'Historical_Monthly counts-All'!$C99,'Historical_Input Data'!$A$3:$A$2194,'Historical_Monthly counts-All'!$D99)&lt;&gt; 0,SUMIFS('Historical_Input Data'!P$3:P$2194,'Historical_Input Data'!$B$3:$B$2194,'Historical_Monthly counts-All'!$C99,'Historical_Input Data'!$A$3:$A$2194,'Historical_Monthly counts-All'!$D99),"")</f>
        <v>18712</v>
      </c>
      <c r="N99">
        <f>IF(SUMIFS('Historical_Input Data'!Q$3:Q$2194,'Historical_Input Data'!$B$3:$B$2194,'Historical_Monthly counts-All'!$C99,'Historical_Input Data'!$A$3:$A$2194,'Historical_Monthly counts-All'!$D99)&lt;&gt; 0,SUMIFS('Historical_Input Data'!Q$3:Q$2194,'Historical_Input Data'!$B$3:$B$2194,'Historical_Monthly counts-All'!$C99,'Historical_Input Data'!$A$3:$A$2194,'Historical_Monthly counts-All'!$D99),"")</f>
        <v>12210</v>
      </c>
      <c r="O99">
        <f>IF(SUMIFS('Historical_Input Data'!R$3:R$2194,'Historical_Input Data'!$B$3:$B$2194,'Historical_Monthly counts-All'!$C99,'Historical_Input Data'!$A$3:$A$2194,'Historical_Monthly counts-All'!$D99)&lt;&gt; 0,SUMIFS('Historical_Input Data'!R$3:R$2194,'Historical_Input Data'!$B$3:$B$2194,'Historical_Monthly counts-All'!$C99,'Historical_Input Data'!$A$3:$A$2194,'Historical_Monthly counts-All'!$D99),"")</f>
        <v>2594</v>
      </c>
      <c r="P99">
        <f>IF(SUMIFS('Historical_Input Data'!S$3:S$2194,'Historical_Input Data'!$B$3:$B$2194,'Historical_Monthly counts-All'!$C99,'Historical_Input Data'!$A$3:$A$2194,'Historical_Monthly counts-All'!$D99)&lt;&gt; 0,SUMIFS('Historical_Input Data'!S$3:S$2194,'Historical_Input Data'!$B$3:$B$2194,'Historical_Monthly counts-All'!$C99,'Historical_Input Data'!$A$3:$A$2194,'Historical_Monthly counts-All'!$D99),"")</f>
        <v>8141</v>
      </c>
      <c r="Q99">
        <f>IF(SUMIFS('Historical_Input Data'!T$3:T$2194,'Historical_Input Data'!$B$3:$B$2194,'Historical_Monthly counts-All'!$C99,'Historical_Input Data'!$A$3:$A$2194,'Historical_Monthly counts-All'!$D99)&lt;&gt; 0,SUMIFS('Historical_Input Data'!T$3:T$2194,'Historical_Input Data'!$B$3:$B$2194,'Historical_Monthly counts-All'!$C99,'Historical_Input Data'!$A$3:$A$2194,'Historical_Monthly counts-All'!$D99),"")</f>
        <v>2594</v>
      </c>
      <c r="R99">
        <f>IF(SUMIFS('Historical_Input Data'!U$3:U$2194,'Historical_Input Data'!$B$3:$B$2194,'Historical_Monthly counts-All'!$C99,'Historical_Input Data'!$A$3:$A$2194,'Historical_Monthly counts-All'!$D99)&lt;&gt; 0,SUMIFS('Historical_Input Data'!U$3:U$2194,'Historical_Input Data'!$B$3:$B$2194,'Historical_Monthly counts-All'!$C99,'Historical_Input Data'!$A$3:$A$2194,'Historical_Monthly counts-All'!$D99),"")</f>
        <v>1370</v>
      </c>
      <c r="S99">
        <f>IF(SUMIFS('Historical_Input Data'!V$3:V$2194,'Historical_Input Data'!$B$3:$B$2194,'Historical_Monthly counts-All'!$C99,'Historical_Input Data'!$A$3:$A$2194,'Historical_Monthly counts-All'!$D99)&lt;&gt; 0,SUMIFS('Historical_Input Data'!V$3:V$2194,'Historical_Input Data'!$B$3:$B$2194,'Historical_Monthly counts-All'!$C99,'Historical_Input Data'!$A$3:$A$2194,'Historical_Monthly counts-All'!$D99),"")</f>
        <v>5725</v>
      </c>
      <c r="T99">
        <f>IF(SUMIFS('Historical_Input Data'!W$3:W$2194,'Historical_Input Data'!$B$3:$B$2194,'Historical_Monthly counts-All'!$C99,'Historical_Input Data'!$A$3:$A$2194,'Historical_Monthly counts-All'!$D99)&lt;&gt; 0,SUMIFS('Historical_Input Data'!W$3:W$2194,'Historical_Input Data'!$B$3:$B$2194,'Historical_Monthly counts-All'!$C99,'Historical_Input Data'!$A$3:$A$2194,'Historical_Monthly counts-All'!$D99),"")</f>
        <v>15557</v>
      </c>
      <c r="U99">
        <f>IF(SUMIFS('Historical_Input Data'!X$3:X$2194,'Historical_Input Data'!$B$3:$B$2194,'Historical_Monthly counts-All'!$C99,'Historical_Input Data'!$A$3:$A$2194,'Historical_Monthly counts-All'!$D99)&lt;&gt; 0,SUMIFS('Historical_Input Data'!X$3:X$2194,'Historical_Input Data'!$B$3:$B$2194,'Historical_Monthly counts-All'!$C99,'Historical_Input Data'!$A$3:$A$2194,'Historical_Monthly counts-All'!$D99),"")</f>
        <v>8722</v>
      </c>
      <c r="V99" t="str">
        <f>IF(SUMIFS('Historical_Input Data'!Y$3:Y$2194,'Historical_Input Data'!$B$3:$B$2194,'Historical_Monthly counts-All'!$C99,'Historical_Input Data'!$A$3:$A$2194,'Historical_Monthly counts-All'!$D99)&lt;&gt; 0,SUMIFS('Historical_Input Data'!Y$3:Y$2194,'Historical_Input Data'!$B$3:$B$2194,'Historical_Monthly counts-All'!$C99,'Historical_Input Data'!$A$3:$A$2194,'Historical_Monthly counts-All'!$D99),"")</f>
        <v/>
      </c>
      <c r="W99">
        <f>IF(SUMIFS('Historical_Input Data'!Z$3:Z$2194,'Historical_Input Data'!$B$3:$B$2194,'Historical_Monthly counts-All'!$C99,'Historical_Input Data'!$A$3:$A$2194,'Historical_Monthly counts-All'!$D99)&lt;&gt; 0,SUMIFS('Historical_Input Data'!Z$3:Z$2194,'Historical_Input Data'!$B$3:$B$2194,'Historical_Monthly counts-All'!$C99,'Historical_Input Data'!$A$3:$A$2194,'Historical_Monthly counts-All'!$D99),"")</f>
        <v>10843</v>
      </c>
      <c r="X99">
        <f>IF(SUMIFS('Historical_Input Data'!AA$3:AA$2194,'Historical_Input Data'!$B$3:$B$2194,'Historical_Monthly counts-All'!$C99,'Historical_Input Data'!$A$3:$A$2194,'Historical_Monthly counts-All'!$D99)&lt;&gt; 0,SUMIFS('Historical_Input Data'!AA$3:AA$2194,'Historical_Input Data'!$B$3:$B$2194,'Historical_Monthly counts-All'!$C99,'Historical_Input Data'!$A$3:$A$2194,'Historical_Monthly counts-All'!$D99),"")</f>
        <v>556</v>
      </c>
      <c r="Y99">
        <f>IF(SUMIFS('Historical_Input Data'!AB$3:AB$2194,'Historical_Input Data'!$B$3:$B$2194,'Historical_Monthly counts-All'!$C99,'Historical_Input Data'!$A$3:$A$2194,'Historical_Monthly counts-All'!$D99)&lt;&gt; 0,SUMIFS('Historical_Input Data'!AB$3:AB$2194,'Historical_Input Data'!$B$3:$B$2194,'Historical_Monthly counts-All'!$C99,'Historical_Input Data'!$A$3:$A$2194,'Historical_Monthly counts-All'!$D99),"")</f>
        <v>15194</v>
      </c>
      <c r="Z99">
        <f>IF(SUMIFS('Historical_Input Data'!AC$3:AC$2194,'Historical_Input Data'!$B$3:$B$2194,'Historical_Monthly counts-All'!$C99,'Historical_Input Data'!$A$3:$A$2194,'Historical_Monthly counts-All'!$D99)&lt;&gt; 0,SUMIFS('Historical_Input Data'!AC$3:AC$2194,'Historical_Input Data'!$B$3:$B$2194,'Historical_Monthly counts-All'!$C99,'Historical_Input Data'!$A$3:$A$2194,'Historical_Monthly counts-All'!$D99),"")</f>
        <v>11242</v>
      </c>
      <c r="AA99">
        <f>IF(SUMIFS('Historical_Input Data'!AD$3:AD$2194,'Historical_Input Data'!$B$3:$B$2194,'Historical_Monthly counts-All'!$C99,'Historical_Input Data'!$A$3:$A$2194,'Historical_Monthly counts-All'!$D99)&lt;&gt; 0,SUMIFS('Historical_Input Data'!AD$3:AD$2194,'Historical_Input Data'!$B$3:$B$2194,'Historical_Monthly counts-All'!$C99,'Historical_Input Data'!$A$3:$A$2194,'Historical_Monthly counts-All'!$D99),"")</f>
        <v>937</v>
      </c>
      <c r="AB99">
        <f>IF(SUMIFS('Historical_Input Data'!AE$3:AE$2194,'Historical_Input Data'!$B$3:$B$2194,'Historical_Monthly counts-All'!$C99,'Historical_Input Data'!$A$3:$A$2194,'Historical_Monthly counts-All'!$D99)&lt;&gt; 0,SUMIFS('Historical_Input Data'!AE$3:AE$2194,'Historical_Input Data'!$B$3:$B$2194,'Historical_Monthly counts-All'!$C99,'Historical_Input Data'!$A$3:$A$2194,'Historical_Monthly counts-All'!$D99),"")</f>
        <v>17275</v>
      </c>
      <c r="AC99">
        <f>IF(SUMIFS('Historical_Input Data'!AF$3:AF$2194,'Historical_Input Data'!$B$3:$B$2194,'Historical_Monthly counts-All'!$C99,'Historical_Input Data'!$A$3:$A$2194,'Historical_Monthly counts-All'!$D99)&lt;&gt; 0,SUMIFS('Historical_Input Data'!AF$3:AF$2194,'Historical_Input Data'!$B$3:$B$2194,'Historical_Monthly counts-All'!$C99,'Historical_Input Data'!$A$3:$A$2194,'Historical_Monthly counts-All'!$D99),"")</f>
        <v>30615</v>
      </c>
      <c r="AD99">
        <f>IF(SUMIFS('Historical_Input Data'!AG$3:AG$2194,'Historical_Input Data'!$B$3:$B$2194,'Historical_Monthly counts-All'!$C99,'Historical_Input Data'!$A$3:$A$2194,'Historical_Monthly counts-All'!$D99)&lt;&gt; 0,SUMIFS('Historical_Input Data'!AG$3:AG$2194,'Historical_Input Data'!$B$3:$B$2194,'Historical_Monthly counts-All'!$C99,'Historical_Input Data'!$A$3:$A$2194,'Historical_Monthly counts-All'!$D99),"")</f>
        <v>21449</v>
      </c>
      <c r="AE99">
        <f>IF(SUMIFS('Historical_Input Data'!AH$3:AH$2194,'Historical_Input Data'!$B$3:$B$2194,'Historical_Monthly counts-All'!$C99,'Historical_Input Data'!$A$3:$A$2194,'Historical_Monthly counts-All'!$D99)&lt;&gt; 0,SUMIFS('Historical_Input Data'!AH$3:AH$2194,'Historical_Input Data'!$B$3:$B$2194,'Historical_Monthly counts-All'!$C99,'Historical_Input Data'!$A$3:$A$2194,'Historical_Monthly counts-All'!$D99),"")</f>
        <v>4951</v>
      </c>
      <c r="AF99">
        <f>IF(SUMIFS('Historical_Input Data'!AI$3:AI$2194,'Historical_Input Data'!$B$3:$B$2194,'Historical_Monthly counts-All'!$C99,'Historical_Input Data'!$A$3:$A$2194,'Historical_Monthly counts-All'!$D99)&lt;&gt; 0,SUMIFS('Historical_Input Data'!AI$3:AI$2194,'Historical_Input Data'!$B$3:$B$2194,'Historical_Monthly counts-All'!$C99,'Historical_Input Data'!$A$3:$A$2194,'Historical_Monthly counts-All'!$D99),"")</f>
        <v>8575</v>
      </c>
      <c r="AG99">
        <f>IF(SUMIFS('Historical_Input Data'!AJ$3:AJ$2194,'Historical_Input Data'!$B$3:$B$2194,'Historical_Monthly counts-All'!$C99,'Historical_Input Data'!$A$3:$A$2194,'Historical_Monthly counts-All'!$D99)&lt;&gt; 0,SUMIFS('Historical_Input Data'!AJ$3:AJ$2194,'Historical_Input Data'!$B$3:$B$2194,'Historical_Monthly counts-All'!$C99,'Historical_Input Data'!$A$3:$A$2194,'Historical_Monthly counts-All'!$D99),"")</f>
        <v>3033</v>
      </c>
      <c r="AH99">
        <f>IF(SUMIFS('Historical_Input Data'!AK$3:AK$2194,'Historical_Input Data'!$B$3:$B$2194,'Historical_Monthly counts-All'!$C99,'Historical_Input Data'!$A$3:$A$2194,'Historical_Monthly counts-All'!$D99)&lt;&gt; 0,SUMIFS('Historical_Input Data'!AK$3:AK$2194,'Historical_Input Data'!$B$3:$B$2194,'Historical_Monthly counts-All'!$C99,'Historical_Input Data'!$A$3:$A$2194,'Historical_Monthly counts-All'!$D99),"")</f>
        <v>33419</v>
      </c>
      <c r="AI99">
        <f>IF(SUMIFS('Historical_Input Data'!AL$3:AL$2194,'Historical_Input Data'!$B$3:$B$2194,'Historical_Monthly counts-All'!$C99,'Historical_Input Data'!$A$3:$A$2194,'Historical_Monthly counts-All'!$D99)&lt;&gt; 0,SUMIFS('Historical_Input Data'!AL$3:AL$2194,'Historical_Input Data'!$B$3:$B$2194,'Historical_Monthly counts-All'!$C99,'Historical_Input Data'!$A$3:$A$2194,'Historical_Monthly counts-All'!$D99),"")</f>
        <v>30452</v>
      </c>
      <c r="AJ99">
        <f>IF(SUMIFS('Historical_Input Data'!AM$3:AM$2194,'Historical_Input Data'!$B$3:$B$2194,'Historical_Monthly counts-All'!$C99,'Historical_Input Data'!$A$3:$A$2194,'Historical_Monthly counts-All'!$D99)&lt;&gt; 0,SUMIFS('Historical_Input Data'!AM$3:AM$2194,'Historical_Input Data'!$B$3:$B$2194,'Historical_Monthly counts-All'!$C99,'Historical_Input Data'!$A$3:$A$2194,'Historical_Monthly counts-All'!$D99),"")</f>
        <v>410</v>
      </c>
      <c r="AK99">
        <f>IF(SUMIFS('Historical_Input Data'!AN$3:AN$2194,'Historical_Input Data'!$B$3:$B$2194,'Historical_Monthly counts-All'!$C99,'Historical_Input Data'!$A$3:$A$2194,'Historical_Monthly counts-All'!$D99)&lt;&gt; 0,SUMIFS('Historical_Input Data'!AN$3:AN$2194,'Historical_Input Data'!$B$3:$B$2194,'Historical_Monthly counts-All'!$C99,'Historical_Input Data'!$A$3:$A$2194,'Historical_Monthly counts-All'!$D99),"")</f>
        <v>1082</v>
      </c>
      <c r="AL99">
        <f>IF(SUMIFS('Historical_Input Data'!AO$3:AO$2194,'Historical_Input Data'!$B$3:$B$2194,'Historical_Monthly counts-All'!$C99,'Historical_Input Data'!$A$3:$A$2194,'Historical_Monthly counts-All'!$D99)&lt;&gt; 0,SUMIFS('Historical_Input Data'!AO$3:AO$2194,'Historical_Input Data'!$B$3:$B$2194,'Historical_Monthly counts-All'!$C99,'Historical_Input Data'!$A$3:$A$2194,'Historical_Monthly counts-All'!$D99),"")</f>
        <v>6278</v>
      </c>
      <c r="AM99">
        <f>IF(SUMIFS('Historical_Input Data'!AP$3:AP$2194,'Historical_Input Data'!$B$3:$B$2194,'Historical_Monthly counts-All'!$C99,'Historical_Input Data'!$A$3:$A$2194,'Historical_Monthly counts-All'!$D99)&lt;&gt; 0,SUMIFS('Historical_Input Data'!AP$3:AP$2194,'Historical_Input Data'!$B$3:$B$2194,'Historical_Monthly counts-All'!$C99,'Historical_Input Data'!$A$3:$A$2194,'Historical_Monthly counts-All'!$D99),"")</f>
        <v>1098</v>
      </c>
      <c r="AN99">
        <f>IF(SUMIFS('Historical_Input Data'!AQ$3:AQ$2194,'Historical_Input Data'!$B$3:$B$2194,'Historical_Monthly counts-All'!$C99,'Historical_Input Data'!$A$3:$A$2194,'Historical_Monthly counts-All'!$D99)&lt;&gt; 0,SUMIFS('Historical_Input Data'!AQ$3:AQ$2194,'Historical_Input Data'!$B$3:$B$2194,'Historical_Monthly counts-All'!$C99,'Historical_Input Data'!$A$3:$A$2194,'Historical_Monthly counts-All'!$D99),"")</f>
        <v>6208</v>
      </c>
      <c r="AO99">
        <f>IF(SUMIFS('Historical_Input Data'!AR$3:AR$2194,'Historical_Input Data'!$B$3:$B$2194,'Historical_Monthly counts-All'!$C99,'Historical_Input Data'!$A$3:$A$2194,'Historical_Monthly counts-All'!$D99)&lt;&gt; 0,SUMIFS('Historical_Input Data'!AR$3:AR$2194,'Historical_Input Data'!$B$3:$B$2194,'Historical_Monthly counts-All'!$C99,'Historical_Input Data'!$A$3:$A$2194,'Historical_Monthly counts-All'!$D99),"")</f>
        <v>11360</v>
      </c>
      <c r="AP99">
        <f>IF(SUMIFS('Historical_Input Data'!AS$3:AS$2194,'Historical_Input Data'!$B$3:$B$2194,'Historical_Monthly counts-All'!$C99,'Historical_Input Data'!$A$3:$A$2194,'Historical_Monthly counts-All'!$D99)&lt;&gt; 0,SUMIFS('Historical_Input Data'!AS$3:AS$2194,'Historical_Input Data'!$B$3:$B$2194,'Historical_Monthly counts-All'!$C99,'Historical_Input Data'!$A$3:$A$2194,'Historical_Monthly counts-All'!$D99),"")</f>
        <v>40122</v>
      </c>
      <c r="AQ99">
        <f>IF(SUMIFS('Historical_Input Data'!AT$3:AT$2194,'Historical_Input Data'!$B$3:$B$2194,'Historical_Monthly counts-All'!$C99,'Historical_Input Data'!$A$3:$A$2194,'Historical_Monthly counts-All'!$D99)&lt;&gt; 0,SUMIFS('Historical_Input Data'!AT$3:AT$2194,'Historical_Input Data'!$B$3:$B$2194,'Historical_Monthly counts-All'!$C99,'Historical_Input Data'!$A$3:$A$2194,'Historical_Monthly counts-All'!$D99),"")</f>
        <v>5424</v>
      </c>
      <c r="AR99">
        <f>IF(SUMIFS('Historical_Input Data'!AU$3:AU$2194,'Historical_Input Data'!$B$3:$B$2194,'Historical_Monthly counts-All'!$C99,'Historical_Input Data'!$A$3:$A$2194,'Historical_Monthly counts-All'!$D99)&lt;&gt; 0,SUMIFS('Historical_Input Data'!AU$3:AU$2194,'Historical_Input Data'!$B$3:$B$2194,'Historical_Monthly counts-All'!$C99,'Historical_Input Data'!$A$3:$A$2194,'Historical_Monthly counts-All'!$D99),"")</f>
        <v>23095</v>
      </c>
      <c r="AS99">
        <f>IF(SUMIFS('Historical_Input Data'!AV$3:AV$2194,'Historical_Input Data'!$B$3:$B$2194,'Historical_Monthly counts-All'!$C99,'Historical_Input Data'!$A$3:$A$2194,'Historical_Monthly counts-All'!$D99)&lt;&gt; 0,SUMIFS('Historical_Input Data'!AV$3:AV$2194,'Historical_Input Data'!$B$3:$B$2194,'Historical_Monthly counts-All'!$C99,'Historical_Input Data'!$A$3:$A$2194,'Historical_Monthly counts-All'!$D99),"")</f>
        <v>3312</v>
      </c>
      <c r="AT99">
        <f>IF(SUMIFS('Historical_Input Data'!AW$3:AW$2194,'Historical_Input Data'!$B$3:$B$2194,'Historical_Monthly counts-All'!$C99,'Historical_Input Data'!$A$3:$A$2194,'Historical_Monthly counts-All'!$D99)&lt;&gt; 0,SUMIFS('Historical_Input Data'!AW$3:AW$2194,'Historical_Input Data'!$B$3:$B$2194,'Historical_Monthly counts-All'!$C99,'Historical_Input Data'!$A$3:$A$2194,'Historical_Monthly counts-All'!$D99),"")</f>
        <v>5263</v>
      </c>
      <c r="AU99">
        <f>IF(SUMIFS('Historical_Input Data'!AX$3:AX$2194,'Historical_Input Data'!$B$3:$B$2194,'Historical_Monthly counts-All'!$C99,'Historical_Input Data'!$A$3:$A$2194,'Historical_Monthly counts-All'!$D99)&lt;&gt; 0,SUMIFS('Historical_Input Data'!AX$3:AX$2194,'Historical_Input Data'!$B$3:$B$2194,'Historical_Monthly counts-All'!$C99,'Historical_Input Data'!$A$3:$A$2194,'Historical_Monthly counts-All'!$D99),"")</f>
        <v>5593</v>
      </c>
      <c r="AV99">
        <f>IF(SUMIFS('Historical_Input Data'!AY$3:AY$2194,'Historical_Input Data'!$B$3:$B$2194,'Historical_Monthly counts-All'!$C99,'Historical_Input Data'!$A$3:$A$2194,'Historical_Monthly counts-All'!$D99)&lt;&gt; 0,SUMIFS('Historical_Input Data'!AY$3:AY$2194,'Historical_Input Data'!$B$3:$B$2194,'Historical_Monthly counts-All'!$C99,'Historical_Input Data'!$A$3:$A$2194,'Historical_Monthly counts-All'!$D99),"")</f>
        <v>4321</v>
      </c>
      <c r="AW99">
        <f>IF(SUMIFS('Historical_Input Data'!AZ$3:AZ$2194,'Historical_Input Data'!$B$3:$B$2194,'Historical_Monthly counts-All'!$C99,'Historical_Input Data'!$A$3:$A$2194,'Historical_Monthly counts-All'!$D99)&lt;&gt; 0,SUMIFS('Historical_Input Data'!AZ$3:AZ$2194,'Historical_Input Data'!$B$3:$B$2194,'Historical_Monthly counts-All'!$C99,'Historical_Input Data'!$A$3:$A$2194,'Historical_Monthly counts-All'!$D99),"")</f>
        <v>5955</v>
      </c>
      <c r="AX99" t="str">
        <f>IF(SUMIFS('Historical_Input Data'!BA$3:BA$2194,'Historical_Input Data'!$B$3:$B$2194,'Historical_Monthly counts-All'!$C99,'Historical_Input Data'!$A$3:$A$2194,'Historical_Monthly counts-All'!$D99)&lt;&gt; 0,SUMIFS('Historical_Input Data'!BA$3:BA$2194,'Historical_Input Data'!$B$3:$B$2194,'Historical_Monthly counts-All'!$C99,'Historical_Input Data'!$A$3:$A$2194,'Historical_Monthly counts-All'!$D99),"")</f>
        <v/>
      </c>
      <c r="CC99" s="8">
        <v>43405</v>
      </c>
      <c r="CD99" s="198">
        <f t="shared" si="4"/>
        <v>43</v>
      </c>
      <c r="CE99">
        <f t="shared" si="5"/>
        <v>320688</v>
      </c>
    </row>
    <row r="100" spans="1:83">
      <c r="A100" t="str">
        <f t="shared" si="6"/>
        <v>December2018</v>
      </c>
      <c r="C100" t="s">
        <v>50</v>
      </c>
      <c r="D100">
        <v>2018</v>
      </c>
      <c r="E100">
        <f>IF(SUMIFS('Historical_Input Data'!H$3:H$2194,'Historical_Input Data'!$B$3:$B$2194,'Historical_Monthly counts-All'!$C100,'Historical_Input Data'!$A$3:$A$2194,'Historical_Monthly counts-All'!$D100)&lt;&gt; 0,SUMIFS('Historical_Input Data'!H$3:H$2194,'Historical_Input Data'!$B$3:$B$2194,'Historical_Monthly counts-All'!$C100,'Historical_Input Data'!$A$3:$A$2194,'Historical_Monthly counts-All'!$D100),"")</f>
        <v>497</v>
      </c>
      <c r="F100">
        <f>IF(SUMIFS('Historical_Input Data'!I$3:I$2194,'Historical_Input Data'!$B$3:$B$2194,'Historical_Monthly counts-All'!$C100,'Historical_Input Data'!$A$3:$A$2194,'Historical_Monthly counts-All'!$D100)&lt;&gt; 0,SUMIFS('Historical_Input Data'!I$3:I$2194,'Historical_Input Data'!$B$3:$B$2194,'Historical_Monthly counts-All'!$C100,'Historical_Input Data'!$A$3:$A$2194,'Historical_Monthly counts-All'!$D100),"")</f>
        <v>8238</v>
      </c>
      <c r="G100">
        <f>IF(SUMIFS('Historical_Input Data'!J$3:J$2194,'Historical_Input Data'!$B$3:$B$2194,'Historical_Monthly counts-All'!$C100,'Historical_Input Data'!$A$3:$A$2194,'Historical_Monthly counts-All'!$D100)&lt;&gt; 0,SUMIFS('Historical_Input Data'!J$3:J$2194,'Historical_Input Data'!$B$3:$B$2194,'Historical_Monthly counts-All'!$C100,'Historical_Input Data'!$A$3:$A$2194,'Historical_Monthly counts-All'!$D100),"")</f>
        <v>5976</v>
      </c>
      <c r="H100">
        <f>IF(SUMIFS('Historical_Input Data'!K$3:K$2194,'Historical_Input Data'!$B$3:$B$2194,'Historical_Monthly counts-All'!$C100,'Historical_Input Data'!$A$3:$A$2194,'Historical_Monthly counts-All'!$D100)&lt;&gt; 0,SUMIFS('Historical_Input Data'!K$3:K$2194,'Historical_Input Data'!$B$3:$B$2194,'Historical_Monthly counts-All'!$C100,'Historical_Input Data'!$A$3:$A$2194,'Historical_Monthly counts-All'!$D100),"")</f>
        <v>8471</v>
      </c>
      <c r="I100">
        <f>IF(SUMIFS('Historical_Input Data'!L$3:L$2194,'Historical_Input Data'!$B$3:$B$2194,'Historical_Monthly counts-All'!$C100,'Historical_Input Data'!$A$3:$A$2194,'Historical_Monthly counts-All'!$D100)&lt;&gt; 0,SUMIFS('Historical_Input Data'!L$3:L$2194,'Historical_Input Data'!$B$3:$B$2194,'Historical_Monthly counts-All'!$C100,'Historical_Input Data'!$A$3:$A$2194,'Historical_Monthly counts-All'!$D100),"")</f>
        <v>8119</v>
      </c>
      <c r="J100">
        <f>IF(SUMIFS('Historical_Input Data'!M$3:M$2194,'Historical_Input Data'!$B$3:$B$2194,'Historical_Monthly counts-All'!$C100,'Historical_Input Data'!$A$3:$A$2194,'Historical_Monthly counts-All'!$D100)&lt;&gt; 0,SUMIFS('Historical_Input Data'!M$3:M$2194,'Historical_Input Data'!$B$3:$B$2194,'Historical_Monthly counts-All'!$C100,'Historical_Input Data'!$A$3:$A$2194,'Historical_Monthly counts-All'!$D100),"")</f>
        <v>3413</v>
      </c>
      <c r="K100" t="str">
        <f>IF(SUMIFS('Historical_Input Data'!N$3:N$2194,'Historical_Input Data'!$B$3:$B$2194,'Historical_Monthly counts-All'!$C100,'Historical_Input Data'!$A$3:$A$2194,'Historical_Monthly counts-All'!$D100)&lt;&gt; 0,SUMIFS('Historical_Input Data'!N$3:N$2194,'Historical_Input Data'!$B$3:$B$2194,'Historical_Monthly counts-All'!$C100,'Historical_Input Data'!$A$3:$A$2194,'Historical_Monthly counts-All'!$D100),"")</f>
        <v/>
      </c>
      <c r="L100">
        <f>IF(SUMIFS('Historical_Input Data'!O$3:O$2194,'Historical_Input Data'!$B$3:$B$2194,'Historical_Monthly counts-All'!$C100,'Historical_Input Data'!$A$3:$A$2194,'Historical_Monthly counts-All'!$D100)&lt;&gt; 0,SUMIFS('Historical_Input Data'!O$3:O$2194,'Historical_Input Data'!$B$3:$B$2194,'Historical_Monthly counts-All'!$C100,'Historical_Input Data'!$A$3:$A$2194,'Historical_Monthly counts-All'!$D100),"")</f>
        <v>620</v>
      </c>
      <c r="M100">
        <f>IF(SUMIFS('Historical_Input Data'!P$3:P$2194,'Historical_Input Data'!$B$3:$B$2194,'Historical_Monthly counts-All'!$C100,'Historical_Input Data'!$A$3:$A$2194,'Historical_Monthly counts-All'!$D100)&lt;&gt; 0,SUMIFS('Historical_Input Data'!P$3:P$2194,'Historical_Input Data'!$B$3:$B$2194,'Historical_Monthly counts-All'!$C100,'Historical_Input Data'!$A$3:$A$2194,'Historical_Monthly counts-All'!$D100),"")</f>
        <v>14578</v>
      </c>
      <c r="N100">
        <f>IF(SUMIFS('Historical_Input Data'!Q$3:Q$2194,'Historical_Input Data'!$B$3:$B$2194,'Historical_Monthly counts-All'!$C100,'Historical_Input Data'!$A$3:$A$2194,'Historical_Monthly counts-All'!$D100)&lt;&gt; 0,SUMIFS('Historical_Input Data'!Q$3:Q$2194,'Historical_Input Data'!$B$3:$B$2194,'Historical_Monthly counts-All'!$C100,'Historical_Input Data'!$A$3:$A$2194,'Historical_Monthly counts-All'!$D100),"")</f>
        <v>10301</v>
      </c>
      <c r="O100">
        <f>IF(SUMIFS('Historical_Input Data'!R$3:R$2194,'Historical_Input Data'!$B$3:$B$2194,'Historical_Monthly counts-All'!$C100,'Historical_Input Data'!$A$3:$A$2194,'Historical_Monthly counts-All'!$D100)&lt;&gt; 0,SUMIFS('Historical_Input Data'!R$3:R$2194,'Historical_Input Data'!$B$3:$B$2194,'Historical_Monthly counts-All'!$C100,'Historical_Input Data'!$A$3:$A$2194,'Historical_Monthly counts-All'!$D100),"")</f>
        <v>1967</v>
      </c>
      <c r="P100">
        <f>IF(SUMIFS('Historical_Input Data'!S$3:S$2194,'Historical_Input Data'!$B$3:$B$2194,'Historical_Monthly counts-All'!$C100,'Historical_Input Data'!$A$3:$A$2194,'Historical_Monthly counts-All'!$D100)&lt;&gt; 0,SUMIFS('Historical_Input Data'!S$3:S$2194,'Historical_Input Data'!$B$3:$B$2194,'Historical_Monthly counts-All'!$C100,'Historical_Input Data'!$A$3:$A$2194,'Historical_Monthly counts-All'!$D100),"")</f>
        <v>8082</v>
      </c>
      <c r="Q100">
        <f>IF(SUMIFS('Historical_Input Data'!T$3:T$2194,'Historical_Input Data'!$B$3:$B$2194,'Historical_Monthly counts-All'!$C100,'Historical_Input Data'!$A$3:$A$2194,'Historical_Monthly counts-All'!$D100)&lt;&gt; 0,SUMIFS('Historical_Input Data'!T$3:T$2194,'Historical_Input Data'!$B$3:$B$2194,'Historical_Monthly counts-All'!$C100,'Historical_Input Data'!$A$3:$A$2194,'Historical_Monthly counts-All'!$D100),"")</f>
        <v>2589</v>
      </c>
      <c r="R100">
        <f>IF(SUMIFS('Historical_Input Data'!U$3:U$2194,'Historical_Input Data'!$B$3:$B$2194,'Historical_Monthly counts-All'!$C100,'Historical_Input Data'!$A$3:$A$2194,'Historical_Monthly counts-All'!$D100)&lt;&gt; 0,SUMIFS('Historical_Input Data'!U$3:U$2194,'Historical_Input Data'!$B$3:$B$2194,'Historical_Monthly counts-All'!$C100,'Historical_Input Data'!$A$3:$A$2194,'Historical_Monthly counts-All'!$D100),"")</f>
        <v>1134</v>
      </c>
      <c r="S100">
        <f>IF(SUMIFS('Historical_Input Data'!V$3:V$2194,'Historical_Input Data'!$B$3:$B$2194,'Historical_Monthly counts-All'!$C100,'Historical_Input Data'!$A$3:$A$2194,'Historical_Monthly counts-All'!$D100)&lt;&gt; 0,SUMIFS('Historical_Input Data'!V$3:V$2194,'Historical_Input Data'!$B$3:$B$2194,'Historical_Monthly counts-All'!$C100,'Historical_Input Data'!$A$3:$A$2194,'Historical_Monthly counts-All'!$D100),"")</f>
        <v>4241</v>
      </c>
      <c r="T100" s="19">
        <f>IF(SUMIFS('Historical_Input Data'!W$3:W$2194,'Historical_Input Data'!$B$3:$B$2194,'Historical_Monthly counts-All'!$C100,'Historical_Input Data'!$A$3:$A$2194,'Historical_Monthly counts-All'!$D100)&lt;&gt; 0,SUMIFS('Historical_Input Data'!W$3:W$2194,'Historical_Input Data'!$B$3:$B$2194,'Historical_Monthly counts-All'!$C100,'Historical_Input Data'!$A$3:$A$2194,'Historical_Monthly counts-All'!$D100),"")</f>
        <v>12951</v>
      </c>
      <c r="U100">
        <f>IF(SUMIFS('Historical_Input Data'!X$3:X$2194,'Historical_Input Data'!$B$3:$B$2194,'Historical_Monthly counts-All'!$C100,'Historical_Input Data'!$A$3:$A$2194,'Historical_Monthly counts-All'!$D100)&lt;&gt; 0,SUMIFS('Historical_Input Data'!X$3:X$2194,'Historical_Input Data'!$B$3:$B$2194,'Historical_Monthly counts-All'!$C100,'Historical_Input Data'!$A$3:$A$2194,'Historical_Monthly counts-All'!$D100),"")</f>
        <v>8727</v>
      </c>
      <c r="V100" t="str">
        <f>IF(SUMIFS('Historical_Input Data'!Y$3:Y$2194,'Historical_Input Data'!$B$3:$B$2194,'Historical_Monthly counts-All'!$C100,'Historical_Input Data'!$A$3:$A$2194,'Historical_Monthly counts-All'!$D100)&lt;&gt; 0,SUMIFS('Historical_Input Data'!Y$3:Y$2194,'Historical_Input Data'!$B$3:$B$2194,'Historical_Monthly counts-All'!$C100,'Historical_Input Data'!$A$3:$A$2194,'Historical_Monthly counts-All'!$D100),"")</f>
        <v/>
      </c>
      <c r="W100">
        <f>IF(SUMIFS('Historical_Input Data'!Z$3:Z$2194,'Historical_Input Data'!$B$3:$B$2194,'Historical_Monthly counts-All'!$C100,'Historical_Input Data'!$A$3:$A$2194,'Historical_Monthly counts-All'!$D100)&lt;&gt; 0,SUMIFS('Historical_Input Data'!Z$3:Z$2194,'Historical_Input Data'!$B$3:$B$2194,'Historical_Monthly counts-All'!$C100,'Historical_Input Data'!$A$3:$A$2194,'Historical_Monthly counts-All'!$D100),"")</f>
        <v>10560</v>
      </c>
      <c r="X100">
        <f>IF(SUMIFS('Historical_Input Data'!AA$3:AA$2194,'Historical_Input Data'!$B$3:$B$2194,'Historical_Monthly counts-All'!$C100,'Historical_Input Data'!$A$3:$A$2194,'Historical_Monthly counts-All'!$D100)&lt;&gt; 0,SUMIFS('Historical_Input Data'!AA$3:AA$2194,'Historical_Input Data'!$B$3:$B$2194,'Historical_Monthly counts-All'!$C100,'Historical_Input Data'!$A$3:$A$2194,'Historical_Monthly counts-All'!$D100),"")</f>
        <v>976</v>
      </c>
      <c r="Y100">
        <f>IF(SUMIFS('Historical_Input Data'!AB$3:AB$2194,'Historical_Input Data'!$B$3:$B$2194,'Historical_Monthly counts-All'!$C100,'Historical_Input Data'!$A$3:$A$2194,'Historical_Monthly counts-All'!$D100)&lt;&gt; 0,SUMIFS('Historical_Input Data'!AB$3:AB$2194,'Historical_Input Data'!$B$3:$B$2194,'Historical_Monthly counts-All'!$C100,'Historical_Input Data'!$A$3:$A$2194,'Historical_Monthly counts-All'!$D100),"")</f>
        <v>14269</v>
      </c>
      <c r="Z100">
        <f>IF(SUMIFS('Historical_Input Data'!AC$3:AC$2194,'Historical_Input Data'!$B$3:$B$2194,'Historical_Monthly counts-All'!$C100,'Historical_Input Data'!$A$3:$A$2194,'Historical_Monthly counts-All'!$D100)&lt;&gt; 0,SUMIFS('Historical_Input Data'!AC$3:AC$2194,'Historical_Input Data'!$B$3:$B$2194,'Historical_Monthly counts-All'!$C100,'Historical_Input Data'!$A$3:$A$2194,'Historical_Monthly counts-All'!$D100),"")</f>
        <v>12163</v>
      </c>
      <c r="AA100">
        <f>IF(SUMIFS('Historical_Input Data'!AD$3:AD$2194,'Historical_Input Data'!$B$3:$B$2194,'Historical_Monthly counts-All'!$C100,'Historical_Input Data'!$A$3:$A$2194,'Historical_Monthly counts-All'!$D100)&lt;&gt; 0,SUMIFS('Historical_Input Data'!AD$3:AD$2194,'Historical_Input Data'!$B$3:$B$2194,'Historical_Monthly counts-All'!$C100,'Historical_Input Data'!$A$3:$A$2194,'Historical_Monthly counts-All'!$D100),"")</f>
        <v>944</v>
      </c>
      <c r="AB100">
        <f>IF(SUMIFS('Historical_Input Data'!AE$3:AE$2194,'Historical_Input Data'!$B$3:$B$2194,'Historical_Monthly counts-All'!$C100,'Historical_Input Data'!$A$3:$A$2194,'Historical_Monthly counts-All'!$D100)&lt;&gt; 0,SUMIFS('Historical_Input Data'!AE$3:AE$2194,'Historical_Input Data'!$B$3:$B$2194,'Historical_Monthly counts-All'!$C100,'Historical_Input Data'!$A$3:$A$2194,'Historical_Monthly counts-All'!$D100),"")</f>
        <v>15309</v>
      </c>
      <c r="AC100">
        <f>IF(SUMIFS('Historical_Input Data'!AF$3:AF$2194,'Historical_Input Data'!$B$3:$B$2194,'Historical_Monthly counts-All'!$C100,'Historical_Input Data'!$A$3:$A$2194,'Historical_Monthly counts-All'!$D100)&lt;&gt; 0,SUMIFS('Historical_Input Data'!AF$3:AF$2194,'Historical_Input Data'!$B$3:$B$2194,'Historical_Monthly counts-All'!$C100,'Historical_Input Data'!$A$3:$A$2194,'Historical_Monthly counts-All'!$D100),"")</f>
        <v>26891</v>
      </c>
      <c r="AD100">
        <f>IF(SUMIFS('Historical_Input Data'!AG$3:AG$2194,'Historical_Input Data'!$B$3:$B$2194,'Historical_Monthly counts-All'!$C100,'Historical_Input Data'!$A$3:$A$2194,'Historical_Monthly counts-All'!$D100)&lt;&gt; 0,SUMIFS('Historical_Input Data'!AG$3:AG$2194,'Historical_Input Data'!$B$3:$B$2194,'Historical_Monthly counts-All'!$C100,'Historical_Input Data'!$A$3:$A$2194,'Historical_Monthly counts-All'!$D100),"")</f>
        <v>19679</v>
      </c>
      <c r="AE100">
        <f>IF(SUMIFS('Historical_Input Data'!AH$3:AH$2194,'Historical_Input Data'!$B$3:$B$2194,'Historical_Monthly counts-All'!$C100,'Historical_Input Data'!$A$3:$A$2194,'Historical_Monthly counts-All'!$D100)&lt;&gt; 0,SUMIFS('Historical_Input Data'!AH$3:AH$2194,'Historical_Input Data'!$B$3:$B$2194,'Historical_Monthly counts-All'!$C100,'Historical_Input Data'!$A$3:$A$2194,'Historical_Monthly counts-All'!$D100),"")</f>
        <v>5332</v>
      </c>
      <c r="AF100">
        <f>IF(SUMIFS('Historical_Input Data'!AI$3:AI$2194,'Historical_Input Data'!$B$3:$B$2194,'Historical_Monthly counts-All'!$C100,'Historical_Input Data'!$A$3:$A$2194,'Historical_Monthly counts-All'!$D100)&lt;&gt; 0,SUMIFS('Historical_Input Data'!AI$3:AI$2194,'Historical_Input Data'!$B$3:$B$2194,'Historical_Monthly counts-All'!$C100,'Historical_Input Data'!$A$3:$A$2194,'Historical_Monthly counts-All'!$D100),"")</f>
        <v>7706</v>
      </c>
      <c r="AG100">
        <f>IF(SUMIFS('Historical_Input Data'!AJ$3:AJ$2194,'Historical_Input Data'!$B$3:$B$2194,'Historical_Monthly counts-All'!$C100,'Historical_Input Data'!$A$3:$A$2194,'Historical_Monthly counts-All'!$D100)&lt;&gt; 0,SUMIFS('Historical_Input Data'!AJ$3:AJ$2194,'Historical_Input Data'!$B$3:$B$2194,'Historical_Monthly counts-All'!$C100,'Historical_Input Data'!$A$3:$A$2194,'Historical_Monthly counts-All'!$D100),"")</f>
        <v>1621</v>
      </c>
      <c r="AH100">
        <f>IF(SUMIFS('Historical_Input Data'!AK$3:AK$2194,'Historical_Input Data'!$B$3:$B$2194,'Historical_Monthly counts-All'!$C100,'Historical_Input Data'!$A$3:$A$2194,'Historical_Monthly counts-All'!$D100)&lt;&gt; 0,SUMIFS('Historical_Input Data'!AK$3:AK$2194,'Historical_Input Data'!$B$3:$B$2194,'Historical_Monthly counts-All'!$C100,'Historical_Input Data'!$A$3:$A$2194,'Historical_Monthly counts-All'!$D100),"")</f>
        <v>33941</v>
      </c>
      <c r="AI100">
        <f>IF(SUMIFS('Historical_Input Data'!AL$3:AL$2194,'Historical_Input Data'!$B$3:$B$2194,'Historical_Monthly counts-All'!$C100,'Historical_Input Data'!$A$3:$A$2194,'Historical_Monthly counts-All'!$D100)&lt;&gt; 0,SUMIFS('Historical_Input Data'!AL$3:AL$2194,'Historical_Input Data'!$B$3:$B$2194,'Historical_Monthly counts-All'!$C100,'Historical_Input Data'!$A$3:$A$2194,'Historical_Monthly counts-All'!$D100),"")</f>
        <v>36340</v>
      </c>
      <c r="AJ100">
        <f>IF(SUMIFS('Historical_Input Data'!AM$3:AM$2194,'Historical_Input Data'!$B$3:$B$2194,'Historical_Monthly counts-All'!$C100,'Historical_Input Data'!$A$3:$A$2194,'Historical_Monthly counts-All'!$D100)&lt;&gt; 0,SUMIFS('Historical_Input Data'!AM$3:AM$2194,'Historical_Input Data'!$B$3:$B$2194,'Historical_Monthly counts-All'!$C100,'Historical_Input Data'!$A$3:$A$2194,'Historical_Monthly counts-All'!$D100),"")</f>
        <v>419</v>
      </c>
      <c r="AK100">
        <f>IF(SUMIFS('Historical_Input Data'!AN$3:AN$2194,'Historical_Input Data'!$B$3:$B$2194,'Historical_Monthly counts-All'!$C100,'Historical_Input Data'!$A$3:$A$2194,'Historical_Monthly counts-All'!$D100)&lt;&gt; 0,SUMIFS('Historical_Input Data'!AN$3:AN$2194,'Historical_Input Data'!$B$3:$B$2194,'Historical_Monthly counts-All'!$C100,'Historical_Input Data'!$A$3:$A$2194,'Historical_Monthly counts-All'!$D100),"")</f>
        <v>1045</v>
      </c>
      <c r="AL100">
        <f>IF(SUMIFS('Historical_Input Data'!AO$3:AO$2194,'Historical_Input Data'!$B$3:$B$2194,'Historical_Monthly counts-All'!$C100,'Historical_Input Data'!$A$3:$A$2194,'Historical_Monthly counts-All'!$D100)&lt;&gt; 0,SUMIFS('Historical_Input Data'!AO$3:AO$2194,'Historical_Input Data'!$B$3:$B$2194,'Historical_Monthly counts-All'!$C100,'Historical_Input Data'!$A$3:$A$2194,'Historical_Monthly counts-All'!$D100),"")</f>
        <v>5497</v>
      </c>
      <c r="AM100">
        <f>IF(SUMIFS('Historical_Input Data'!AP$3:AP$2194,'Historical_Input Data'!$B$3:$B$2194,'Historical_Monthly counts-All'!$C100,'Historical_Input Data'!$A$3:$A$2194,'Historical_Monthly counts-All'!$D100)&lt;&gt; 0,SUMIFS('Historical_Input Data'!AP$3:AP$2194,'Historical_Input Data'!$B$3:$B$2194,'Historical_Monthly counts-All'!$C100,'Historical_Input Data'!$A$3:$A$2194,'Historical_Monthly counts-All'!$D100),"")</f>
        <v>924</v>
      </c>
      <c r="AN100">
        <f>IF(SUMIFS('Historical_Input Data'!AQ$3:AQ$2194,'Historical_Input Data'!$B$3:$B$2194,'Historical_Monthly counts-All'!$C100,'Historical_Input Data'!$A$3:$A$2194,'Historical_Monthly counts-All'!$D100)&lt;&gt; 0,SUMIFS('Historical_Input Data'!AQ$3:AQ$2194,'Historical_Input Data'!$B$3:$B$2194,'Historical_Monthly counts-All'!$C100,'Historical_Input Data'!$A$3:$A$2194,'Historical_Monthly counts-All'!$D100),"")</f>
        <v>5657</v>
      </c>
      <c r="AO100">
        <f>IF(SUMIFS('Historical_Input Data'!AR$3:AR$2194,'Historical_Input Data'!$B$3:$B$2194,'Historical_Monthly counts-All'!$C100,'Historical_Input Data'!$A$3:$A$2194,'Historical_Monthly counts-All'!$D100)&lt;&gt; 0,SUMIFS('Historical_Input Data'!AR$3:AR$2194,'Historical_Input Data'!$B$3:$B$2194,'Historical_Monthly counts-All'!$C100,'Historical_Input Data'!$A$3:$A$2194,'Historical_Monthly counts-All'!$D100),"")</f>
        <v>7904</v>
      </c>
      <c r="AP100" s="19">
        <f>IF(SUMIFS('Historical_Input Data'!AS$3:AS$2194,'Historical_Input Data'!$B$3:$B$2194,'Historical_Monthly counts-All'!$C100,'Historical_Input Data'!$A$3:$A$2194,'Historical_Monthly counts-All'!$D100)&lt;&gt; 0,SUMIFS('Historical_Input Data'!AS$3:AS$2194,'Historical_Input Data'!$B$3:$B$2194,'Historical_Monthly counts-All'!$C100,'Historical_Input Data'!$A$3:$A$2194,'Historical_Monthly counts-All'!$D100),"")</f>
        <v>36910</v>
      </c>
      <c r="AQ100">
        <f>IF(SUMIFS('Historical_Input Data'!AT$3:AT$2194,'Historical_Input Data'!$B$3:$B$2194,'Historical_Monthly counts-All'!$C100,'Historical_Input Data'!$A$3:$A$2194,'Historical_Monthly counts-All'!$D100)&lt;&gt; 0,SUMIFS('Historical_Input Data'!AT$3:AT$2194,'Historical_Input Data'!$B$3:$B$2194,'Historical_Monthly counts-All'!$C100,'Historical_Input Data'!$A$3:$A$2194,'Historical_Monthly counts-All'!$D100),"")</f>
        <v>4433</v>
      </c>
      <c r="AR100">
        <f>IF(SUMIFS('Historical_Input Data'!AU$3:AU$2194,'Historical_Input Data'!$B$3:$B$2194,'Historical_Monthly counts-All'!$C100,'Historical_Input Data'!$A$3:$A$2194,'Historical_Monthly counts-All'!$D100)&lt;&gt; 0,SUMIFS('Historical_Input Data'!AU$3:AU$2194,'Historical_Input Data'!$B$3:$B$2194,'Historical_Monthly counts-All'!$C100,'Historical_Input Data'!$A$3:$A$2194,'Historical_Monthly counts-All'!$D100),"")</f>
        <v>20738</v>
      </c>
      <c r="AS100">
        <f>IF(SUMIFS('Historical_Input Data'!AV$3:AV$2194,'Historical_Input Data'!$B$3:$B$2194,'Historical_Monthly counts-All'!$C100,'Historical_Input Data'!$A$3:$A$2194,'Historical_Monthly counts-All'!$D100)&lt;&gt; 0,SUMIFS('Historical_Input Data'!AV$3:AV$2194,'Historical_Input Data'!$B$3:$B$2194,'Historical_Monthly counts-All'!$C100,'Historical_Input Data'!$A$3:$A$2194,'Historical_Monthly counts-All'!$D100),"")</f>
        <v>4116</v>
      </c>
      <c r="AT100">
        <f>IF(SUMIFS('Historical_Input Data'!AW$3:AW$2194,'Historical_Input Data'!$B$3:$B$2194,'Historical_Monthly counts-All'!$C100,'Historical_Input Data'!$A$3:$A$2194,'Historical_Monthly counts-All'!$D100)&lt;&gt; 0,SUMIFS('Historical_Input Data'!AW$3:AW$2194,'Historical_Input Data'!$B$3:$B$2194,'Historical_Monthly counts-All'!$C100,'Historical_Input Data'!$A$3:$A$2194,'Historical_Monthly counts-All'!$D100),"")</f>
        <v>5384</v>
      </c>
      <c r="AU100">
        <f>IF(SUMIFS('Historical_Input Data'!AX$3:AX$2194,'Historical_Input Data'!$B$3:$B$2194,'Historical_Monthly counts-All'!$C100,'Historical_Input Data'!$A$3:$A$2194,'Historical_Monthly counts-All'!$D100)&lt;&gt; 0,SUMIFS('Historical_Input Data'!AX$3:AX$2194,'Historical_Input Data'!$B$3:$B$2194,'Historical_Monthly counts-All'!$C100,'Historical_Input Data'!$A$3:$A$2194,'Historical_Monthly counts-All'!$D100),"")</f>
        <v>5467</v>
      </c>
      <c r="AV100">
        <f>IF(SUMIFS('Historical_Input Data'!AY$3:AY$2194,'Historical_Input Data'!$B$3:$B$2194,'Historical_Monthly counts-All'!$C100,'Historical_Input Data'!$A$3:$A$2194,'Historical_Monthly counts-All'!$D100)&lt;&gt; 0,SUMIFS('Historical_Input Data'!AY$3:AY$2194,'Historical_Input Data'!$B$3:$B$2194,'Historical_Monthly counts-All'!$C100,'Historical_Input Data'!$A$3:$A$2194,'Historical_Monthly counts-All'!$D100),"")</f>
        <v>3677</v>
      </c>
      <c r="AW100">
        <f>IF(SUMIFS('Historical_Input Data'!AZ$3:AZ$2194,'Historical_Input Data'!$B$3:$B$2194,'Historical_Monthly counts-All'!$C100,'Historical_Input Data'!$A$3:$A$2194,'Historical_Monthly counts-All'!$D100)&lt;&gt; 0,SUMIFS('Historical_Input Data'!AZ$3:AZ$2194,'Historical_Input Data'!$B$3:$B$2194,'Historical_Monthly counts-All'!$C100,'Historical_Input Data'!$A$3:$A$2194,'Historical_Monthly counts-All'!$D100),"")</f>
        <v>5937</v>
      </c>
      <c r="AX100" t="str">
        <f>IF(SUMIFS('Historical_Input Data'!BA$3:BA$2194,'Historical_Input Data'!$B$3:$B$2194,'Historical_Monthly counts-All'!$C100,'Historical_Input Data'!$A$3:$A$2194,'Historical_Monthly counts-All'!$D100)&lt;&gt; 0,SUMIFS('Historical_Input Data'!BA$3:BA$2194,'Historical_Input Data'!$B$3:$B$2194,'Historical_Monthly counts-All'!$C100,'Historical_Input Data'!$A$3:$A$2194,'Historical_Monthly counts-All'!$D100),"")</f>
        <v/>
      </c>
      <c r="CC100" s="8">
        <v>43435</v>
      </c>
      <c r="CD100" s="198">
        <f t="shared" si="4"/>
        <v>43</v>
      </c>
      <c r="CE100">
        <f t="shared" si="5"/>
        <v>291672</v>
      </c>
    </row>
    <row r="101" spans="1:83">
      <c r="A101" t="str">
        <f t="shared" si="6"/>
        <v>January2019</v>
      </c>
      <c r="C101" t="s">
        <v>53</v>
      </c>
      <c r="D101">
        <v>2019</v>
      </c>
      <c r="E101">
        <f>IF(SUMIFS('Historical_Input Data'!H$3:H$2194,'Historical_Input Data'!$B$3:$B$2194,'Historical_Monthly counts-All'!$C101,'Historical_Input Data'!$A$3:$A$2194,'Historical_Monthly counts-All'!$D101)&lt;&gt; 0,SUMIFS('Historical_Input Data'!H$3:H$2194,'Historical_Input Data'!$B$3:$B$2194,'Historical_Monthly counts-All'!$C101,'Historical_Input Data'!$A$3:$A$2194,'Historical_Monthly counts-All'!$D101),"")</f>
        <v>743</v>
      </c>
      <c r="F101">
        <f>IF(SUMIFS('Historical_Input Data'!I$3:I$2194,'Historical_Input Data'!$B$3:$B$2194,'Historical_Monthly counts-All'!$C101,'Historical_Input Data'!$A$3:$A$2194,'Historical_Monthly counts-All'!$D101)&lt;&gt; 0,SUMIFS('Historical_Input Data'!I$3:I$2194,'Historical_Input Data'!$B$3:$B$2194,'Historical_Monthly counts-All'!$C101,'Historical_Input Data'!$A$3:$A$2194,'Historical_Monthly counts-All'!$D101),"")</f>
        <v>10368</v>
      </c>
      <c r="G101">
        <f>IF(SUMIFS('Historical_Input Data'!J$3:J$2194,'Historical_Input Data'!$B$3:$B$2194,'Historical_Monthly counts-All'!$C101,'Historical_Input Data'!$A$3:$A$2194,'Historical_Monthly counts-All'!$D101)&lt;&gt; 0,SUMIFS('Historical_Input Data'!J$3:J$2194,'Historical_Input Data'!$B$3:$B$2194,'Historical_Monthly counts-All'!$C101,'Historical_Input Data'!$A$3:$A$2194,'Historical_Monthly counts-All'!$D101),"")</f>
        <v>7467</v>
      </c>
      <c r="H101">
        <f>IF(SUMIFS('Historical_Input Data'!K$3:K$2194,'Historical_Input Data'!$B$3:$B$2194,'Historical_Monthly counts-All'!$C101,'Historical_Input Data'!$A$3:$A$2194,'Historical_Monthly counts-All'!$D101)&lt;&gt; 0,SUMIFS('Historical_Input Data'!K$3:K$2194,'Historical_Input Data'!$B$3:$B$2194,'Historical_Monthly counts-All'!$C101,'Historical_Input Data'!$A$3:$A$2194,'Historical_Monthly counts-All'!$D101),"")</f>
        <v>10442</v>
      </c>
      <c r="I101">
        <f>IF(SUMIFS('Historical_Input Data'!L$3:L$2194,'Historical_Input Data'!$B$3:$B$2194,'Historical_Monthly counts-All'!$C101,'Historical_Input Data'!$A$3:$A$2194,'Historical_Monthly counts-All'!$D101)&lt;&gt; 0,SUMIFS('Historical_Input Data'!L$3:L$2194,'Historical_Input Data'!$B$3:$B$2194,'Historical_Monthly counts-All'!$C101,'Historical_Input Data'!$A$3:$A$2194,'Historical_Monthly counts-All'!$D101),"")</f>
        <v>10240</v>
      </c>
      <c r="J101">
        <f>IF(SUMIFS('Historical_Input Data'!M$3:M$2194,'Historical_Input Data'!$B$3:$B$2194,'Historical_Monthly counts-All'!$C101,'Historical_Input Data'!$A$3:$A$2194,'Historical_Monthly counts-All'!$D101)&lt;&gt; 0,SUMIFS('Historical_Input Data'!M$3:M$2194,'Historical_Input Data'!$B$3:$B$2194,'Historical_Monthly counts-All'!$C101,'Historical_Input Data'!$A$3:$A$2194,'Historical_Monthly counts-All'!$D101),"")</f>
        <v>4088</v>
      </c>
      <c r="K101" t="str">
        <f>IF(SUMIFS('Historical_Input Data'!N$3:N$2194,'Historical_Input Data'!$B$3:$B$2194,'Historical_Monthly counts-All'!$C101,'Historical_Input Data'!$A$3:$A$2194,'Historical_Monthly counts-All'!$D101)&lt;&gt; 0,SUMIFS('Historical_Input Data'!N$3:N$2194,'Historical_Input Data'!$B$3:$B$2194,'Historical_Monthly counts-All'!$C101,'Historical_Input Data'!$A$3:$A$2194,'Historical_Monthly counts-All'!$D101),"")</f>
        <v/>
      </c>
      <c r="L101">
        <f>IF(SUMIFS('Historical_Input Data'!O$3:O$2194,'Historical_Input Data'!$B$3:$B$2194,'Historical_Monthly counts-All'!$C101,'Historical_Input Data'!$A$3:$A$2194,'Historical_Monthly counts-All'!$D101)&lt;&gt; 0,SUMIFS('Historical_Input Data'!O$3:O$2194,'Historical_Input Data'!$B$3:$B$2194,'Historical_Monthly counts-All'!$C101,'Historical_Input Data'!$A$3:$A$2194,'Historical_Monthly counts-All'!$D101),"")</f>
        <v>1013</v>
      </c>
      <c r="M101">
        <f>IF(SUMIFS('Historical_Input Data'!P$3:P$2194,'Historical_Input Data'!$B$3:$B$2194,'Historical_Monthly counts-All'!$C101,'Historical_Input Data'!$A$3:$A$2194,'Historical_Monthly counts-All'!$D101)&lt;&gt; 0,SUMIFS('Historical_Input Data'!P$3:P$2194,'Historical_Input Data'!$B$3:$B$2194,'Historical_Monthly counts-All'!$C101,'Historical_Input Data'!$A$3:$A$2194,'Historical_Monthly counts-All'!$D101),"")</f>
        <v>16036</v>
      </c>
      <c r="N101">
        <f>IF(SUMIFS('Historical_Input Data'!Q$3:Q$2194,'Historical_Input Data'!$B$3:$B$2194,'Historical_Monthly counts-All'!$C101,'Historical_Input Data'!$A$3:$A$2194,'Historical_Monthly counts-All'!$D101)&lt;&gt; 0,SUMIFS('Historical_Input Data'!Q$3:Q$2194,'Historical_Input Data'!$B$3:$B$2194,'Historical_Monthly counts-All'!$C101,'Historical_Input Data'!$A$3:$A$2194,'Historical_Monthly counts-All'!$D101),"")</f>
        <v>13787</v>
      </c>
      <c r="O101">
        <f>IF(SUMIFS('Historical_Input Data'!R$3:R$2194,'Historical_Input Data'!$B$3:$B$2194,'Historical_Monthly counts-All'!$C101,'Historical_Input Data'!$A$3:$A$2194,'Historical_Monthly counts-All'!$D101)&lt;&gt; 0,SUMIFS('Historical_Input Data'!R$3:R$2194,'Historical_Input Data'!$B$3:$B$2194,'Historical_Monthly counts-All'!$C101,'Historical_Input Data'!$A$3:$A$2194,'Historical_Monthly counts-All'!$D101),"")</f>
        <v>1899</v>
      </c>
      <c r="P101" s="19" t="str">
        <f>IF(SUMIFS('Historical_Input Data'!S$3:S$2194,'Historical_Input Data'!$B$3:$B$2194,'Historical_Monthly counts-All'!$C101,'Historical_Input Data'!$A$3:$A$2194,'Historical_Monthly counts-All'!$D101)&lt;&gt; 0,SUMIFS('Historical_Input Data'!S$3:S$2194,'Historical_Input Data'!$B$3:$B$2194,'Historical_Monthly counts-All'!$C101,'Historical_Input Data'!$A$3:$A$2194,'Historical_Monthly counts-All'!$D101),"")</f>
        <v/>
      </c>
      <c r="Q101">
        <f>IF(SUMIFS('Historical_Input Data'!T$3:T$2194,'Historical_Input Data'!$B$3:$B$2194,'Historical_Monthly counts-All'!$C101,'Historical_Input Data'!$A$3:$A$2194,'Historical_Monthly counts-All'!$D101)&lt;&gt; 0,SUMIFS('Historical_Input Data'!T$3:T$2194,'Historical_Input Data'!$B$3:$B$2194,'Historical_Monthly counts-All'!$C101,'Historical_Input Data'!$A$3:$A$2194,'Historical_Monthly counts-All'!$D101),"")</f>
        <v>2738</v>
      </c>
      <c r="R101">
        <f>IF(SUMIFS('Historical_Input Data'!U$3:U$2194,'Historical_Input Data'!$B$3:$B$2194,'Historical_Monthly counts-All'!$C101,'Historical_Input Data'!$A$3:$A$2194,'Historical_Monthly counts-All'!$D101)&lt;&gt; 0,SUMIFS('Historical_Input Data'!U$3:U$2194,'Historical_Input Data'!$B$3:$B$2194,'Historical_Monthly counts-All'!$C101,'Historical_Input Data'!$A$3:$A$2194,'Historical_Monthly counts-All'!$D101),"")</f>
        <v>1295</v>
      </c>
      <c r="S101">
        <f>IF(SUMIFS('Historical_Input Data'!V$3:V$2194,'Historical_Input Data'!$B$3:$B$2194,'Historical_Monthly counts-All'!$C101,'Historical_Input Data'!$A$3:$A$2194,'Historical_Monthly counts-All'!$D101)&lt;&gt; 0,SUMIFS('Historical_Input Data'!V$3:V$2194,'Historical_Input Data'!$B$3:$B$2194,'Historical_Monthly counts-All'!$C101,'Historical_Input Data'!$A$3:$A$2194,'Historical_Monthly counts-All'!$D101),"")</f>
        <v>4810</v>
      </c>
      <c r="T101" s="19">
        <f>IF(SUMIFS('Historical_Input Data'!W$3:W$2194,'Historical_Input Data'!$B$3:$B$2194,'Historical_Monthly counts-All'!$C101,'Historical_Input Data'!$A$3:$A$2194,'Historical_Monthly counts-All'!$D101)&lt;&gt; 0,SUMIFS('Historical_Input Data'!W$3:W$2194,'Historical_Input Data'!$B$3:$B$2194,'Historical_Monthly counts-All'!$C101,'Historical_Input Data'!$A$3:$A$2194,'Historical_Monthly counts-All'!$D101),"")</f>
        <v>14225</v>
      </c>
      <c r="U101">
        <f>IF(SUMIFS('Historical_Input Data'!X$3:X$2194,'Historical_Input Data'!$B$3:$B$2194,'Historical_Monthly counts-All'!$C101,'Historical_Input Data'!$A$3:$A$2194,'Historical_Monthly counts-All'!$D101)&lt;&gt; 0,SUMIFS('Historical_Input Data'!X$3:X$2194,'Historical_Input Data'!$B$3:$B$2194,'Historical_Monthly counts-All'!$C101,'Historical_Input Data'!$A$3:$A$2194,'Historical_Monthly counts-All'!$D101),"")</f>
        <v>10685</v>
      </c>
      <c r="V101" t="str">
        <f>IF(SUMIFS('Historical_Input Data'!Y$3:Y$2194,'Historical_Input Data'!$B$3:$B$2194,'Historical_Monthly counts-All'!$C101,'Historical_Input Data'!$A$3:$A$2194,'Historical_Monthly counts-All'!$D101)&lt;&gt; 0,SUMIFS('Historical_Input Data'!Y$3:Y$2194,'Historical_Input Data'!$B$3:$B$2194,'Historical_Monthly counts-All'!$C101,'Historical_Input Data'!$A$3:$A$2194,'Historical_Monthly counts-All'!$D101),"")</f>
        <v/>
      </c>
      <c r="W101">
        <f>IF(SUMIFS('Historical_Input Data'!Z$3:Z$2194,'Historical_Input Data'!$B$3:$B$2194,'Historical_Monthly counts-All'!$C101,'Historical_Input Data'!$A$3:$A$2194,'Historical_Monthly counts-All'!$D101)&lt;&gt; 0,SUMIFS('Historical_Input Data'!Z$3:Z$2194,'Historical_Input Data'!$B$3:$B$2194,'Historical_Monthly counts-All'!$C101,'Historical_Input Data'!$A$3:$A$2194,'Historical_Monthly counts-All'!$D101),"")</f>
        <v>12625</v>
      </c>
      <c r="X101">
        <f>IF(SUMIFS('Historical_Input Data'!AA$3:AA$2194,'Historical_Input Data'!$B$3:$B$2194,'Historical_Monthly counts-All'!$C101,'Historical_Input Data'!$A$3:$A$2194,'Historical_Monthly counts-All'!$D101)&lt;&gt; 0,SUMIFS('Historical_Input Data'!AA$3:AA$2194,'Historical_Input Data'!$B$3:$B$2194,'Historical_Monthly counts-All'!$C101,'Historical_Input Data'!$A$3:$A$2194,'Historical_Monthly counts-All'!$D101),"")</f>
        <v>1342</v>
      </c>
      <c r="Y101">
        <f>IF(SUMIFS('Historical_Input Data'!AB$3:AB$2194,'Historical_Input Data'!$B$3:$B$2194,'Historical_Monthly counts-All'!$C101,'Historical_Input Data'!$A$3:$A$2194,'Historical_Monthly counts-All'!$D101)&lt;&gt; 0,SUMIFS('Historical_Input Data'!AB$3:AB$2194,'Historical_Input Data'!$B$3:$B$2194,'Historical_Monthly counts-All'!$C101,'Historical_Input Data'!$A$3:$A$2194,'Historical_Monthly counts-All'!$D101),"")</f>
        <v>18344</v>
      </c>
      <c r="Z101">
        <f>IF(SUMIFS('Historical_Input Data'!AC$3:AC$2194,'Historical_Input Data'!$B$3:$B$2194,'Historical_Monthly counts-All'!$C101,'Historical_Input Data'!$A$3:$A$2194,'Historical_Monthly counts-All'!$D101)&lt;&gt; 0,SUMIFS('Historical_Input Data'!AC$3:AC$2194,'Historical_Input Data'!$B$3:$B$2194,'Historical_Monthly counts-All'!$C101,'Historical_Input Data'!$A$3:$A$2194,'Historical_Monthly counts-All'!$D101),"")</f>
        <v>12775</v>
      </c>
      <c r="AA101">
        <f>IF(SUMIFS('Historical_Input Data'!AD$3:AD$2194,'Historical_Input Data'!$B$3:$B$2194,'Historical_Monthly counts-All'!$C101,'Historical_Input Data'!$A$3:$A$2194,'Historical_Monthly counts-All'!$D101)&lt;&gt; 0,SUMIFS('Historical_Input Data'!AD$3:AD$2194,'Historical_Input Data'!$B$3:$B$2194,'Historical_Monthly counts-All'!$C101,'Historical_Input Data'!$A$3:$A$2194,'Historical_Monthly counts-All'!$D101),"")</f>
        <v>1085</v>
      </c>
      <c r="AB101">
        <f>IF(SUMIFS('Historical_Input Data'!AE$3:AE$2194,'Historical_Input Data'!$B$3:$B$2194,'Historical_Monthly counts-All'!$C101,'Historical_Input Data'!$A$3:$A$2194,'Historical_Monthly counts-All'!$D101)&lt;&gt; 0,SUMIFS('Historical_Input Data'!AE$3:AE$2194,'Historical_Input Data'!$B$3:$B$2194,'Historical_Monthly counts-All'!$C101,'Historical_Input Data'!$A$3:$A$2194,'Historical_Monthly counts-All'!$D101),"")</f>
        <v>20025</v>
      </c>
      <c r="AC101">
        <f>IF(SUMIFS('Historical_Input Data'!AF$3:AF$2194,'Historical_Input Data'!$B$3:$B$2194,'Historical_Monthly counts-All'!$C101,'Historical_Input Data'!$A$3:$A$2194,'Historical_Monthly counts-All'!$D101)&lt;&gt; 0,SUMIFS('Historical_Input Data'!AF$3:AF$2194,'Historical_Input Data'!$B$3:$B$2194,'Historical_Monthly counts-All'!$C101,'Historical_Input Data'!$A$3:$A$2194,'Historical_Monthly counts-All'!$D101),"")</f>
        <v>27736</v>
      </c>
      <c r="AD101">
        <f>IF(SUMIFS('Historical_Input Data'!AG$3:AG$2194,'Historical_Input Data'!$B$3:$B$2194,'Historical_Monthly counts-All'!$C101,'Historical_Input Data'!$A$3:$A$2194,'Historical_Monthly counts-All'!$D101)&lt;&gt; 0,SUMIFS('Historical_Input Data'!AG$3:AG$2194,'Historical_Input Data'!$B$3:$B$2194,'Historical_Monthly counts-All'!$C101,'Historical_Input Data'!$A$3:$A$2194,'Historical_Monthly counts-All'!$D101),"")</f>
        <v>24972</v>
      </c>
      <c r="AE101">
        <f>IF(SUMIFS('Historical_Input Data'!AH$3:AH$2194,'Historical_Input Data'!$B$3:$B$2194,'Historical_Monthly counts-All'!$C101,'Historical_Input Data'!$A$3:$A$2194,'Historical_Monthly counts-All'!$D101)&lt;&gt; 0,SUMIFS('Historical_Input Data'!AH$3:AH$2194,'Historical_Input Data'!$B$3:$B$2194,'Historical_Monthly counts-All'!$C101,'Historical_Input Data'!$A$3:$A$2194,'Historical_Monthly counts-All'!$D101),"")</f>
        <v>6734</v>
      </c>
      <c r="AF101">
        <f>IF(SUMIFS('Historical_Input Data'!AI$3:AI$2194,'Historical_Input Data'!$B$3:$B$2194,'Historical_Monthly counts-All'!$C101,'Historical_Input Data'!$A$3:$A$2194,'Historical_Monthly counts-All'!$D101)&lt;&gt; 0,SUMIFS('Historical_Input Data'!AI$3:AI$2194,'Historical_Input Data'!$B$3:$B$2194,'Historical_Monthly counts-All'!$C101,'Historical_Input Data'!$A$3:$A$2194,'Historical_Monthly counts-All'!$D101),"")</f>
        <v>11989</v>
      </c>
      <c r="AG101">
        <f>IF(SUMIFS('Historical_Input Data'!AJ$3:AJ$2194,'Historical_Input Data'!$B$3:$B$2194,'Historical_Monthly counts-All'!$C101,'Historical_Input Data'!$A$3:$A$2194,'Historical_Monthly counts-All'!$D101)&lt;&gt; 0,SUMIFS('Historical_Input Data'!AJ$3:AJ$2194,'Historical_Input Data'!$B$3:$B$2194,'Historical_Monthly counts-All'!$C101,'Historical_Input Data'!$A$3:$A$2194,'Historical_Monthly counts-All'!$D101),"")</f>
        <v>1628</v>
      </c>
      <c r="AH101">
        <f>IF(SUMIFS('Historical_Input Data'!AK$3:AK$2194,'Historical_Input Data'!$B$3:$B$2194,'Historical_Monthly counts-All'!$C101,'Historical_Input Data'!$A$3:$A$2194,'Historical_Monthly counts-All'!$D101)&lt;&gt; 0,SUMIFS('Historical_Input Data'!AK$3:AK$2194,'Historical_Input Data'!$B$3:$B$2194,'Historical_Monthly counts-All'!$C101,'Historical_Input Data'!$A$3:$A$2194,'Historical_Monthly counts-All'!$D101),"")</f>
        <v>46269</v>
      </c>
      <c r="AI101">
        <f>IF(SUMIFS('Historical_Input Data'!AL$3:AL$2194,'Historical_Input Data'!$B$3:$B$2194,'Historical_Monthly counts-All'!$C101,'Historical_Input Data'!$A$3:$A$2194,'Historical_Monthly counts-All'!$D101)&lt;&gt; 0,SUMIFS('Historical_Input Data'!AL$3:AL$2194,'Historical_Input Data'!$B$3:$B$2194,'Historical_Monthly counts-All'!$C101,'Historical_Input Data'!$A$3:$A$2194,'Historical_Monthly counts-All'!$D101),"")</f>
        <v>38979</v>
      </c>
      <c r="AJ101">
        <f>IF(SUMIFS('Historical_Input Data'!AM$3:AM$2194,'Historical_Input Data'!$B$3:$B$2194,'Historical_Monthly counts-All'!$C101,'Historical_Input Data'!$A$3:$A$2194,'Historical_Monthly counts-All'!$D101)&lt;&gt; 0,SUMIFS('Historical_Input Data'!AM$3:AM$2194,'Historical_Input Data'!$B$3:$B$2194,'Historical_Monthly counts-All'!$C101,'Historical_Input Data'!$A$3:$A$2194,'Historical_Monthly counts-All'!$D101),"")</f>
        <v>437</v>
      </c>
      <c r="AK101">
        <f>IF(SUMIFS('Historical_Input Data'!AN$3:AN$2194,'Historical_Input Data'!$B$3:$B$2194,'Historical_Monthly counts-All'!$C101,'Historical_Input Data'!$A$3:$A$2194,'Historical_Monthly counts-All'!$D101)&lt;&gt; 0,SUMIFS('Historical_Input Data'!AN$3:AN$2194,'Historical_Input Data'!$B$3:$B$2194,'Historical_Monthly counts-All'!$C101,'Historical_Input Data'!$A$3:$A$2194,'Historical_Monthly counts-All'!$D101),"")</f>
        <v>1198</v>
      </c>
      <c r="AL101">
        <f>IF(SUMIFS('Historical_Input Data'!AO$3:AO$2194,'Historical_Input Data'!$B$3:$B$2194,'Historical_Monthly counts-All'!$C101,'Historical_Input Data'!$A$3:$A$2194,'Historical_Monthly counts-All'!$D101)&lt;&gt; 0,SUMIFS('Historical_Input Data'!AO$3:AO$2194,'Historical_Input Data'!$B$3:$B$2194,'Historical_Monthly counts-All'!$C101,'Historical_Input Data'!$A$3:$A$2194,'Historical_Monthly counts-All'!$D101),"")</f>
        <v>6875</v>
      </c>
      <c r="AM101">
        <f>IF(SUMIFS('Historical_Input Data'!AP$3:AP$2194,'Historical_Input Data'!$B$3:$B$2194,'Historical_Monthly counts-All'!$C101,'Historical_Input Data'!$A$3:$A$2194,'Historical_Monthly counts-All'!$D101)&lt;&gt; 0,SUMIFS('Historical_Input Data'!AP$3:AP$2194,'Historical_Input Data'!$B$3:$B$2194,'Historical_Monthly counts-All'!$C101,'Historical_Input Data'!$A$3:$A$2194,'Historical_Monthly counts-All'!$D101),"")</f>
        <v>1066</v>
      </c>
      <c r="AN101">
        <f>IF(SUMIFS('Historical_Input Data'!AQ$3:AQ$2194,'Historical_Input Data'!$B$3:$B$2194,'Historical_Monthly counts-All'!$C101,'Historical_Input Data'!$A$3:$A$2194,'Historical_Monthly counts-All'!$D101)&lt;&gt; 0,SUMIFS('Historical_Input Data'!AQ$3:AQ$2194,'Historical_Input Data'!$B$3:$B$2194,'Historical_Monthly counts-All'!$C101,'Historical_Input Data'!$A$3:$A$2194,'Historical_Monthly counts-All'!$D101),"")</f>
        <v>7141</v>
      </c>
      <c r="AO101">
        <f>IF(SUMIFS('Historical_Input Data'!AR$3:AR$2194,'Historical_Input Data'!$B$3:$B$2194,'Historical_Monthly counts-All'!$C101,'Historical_Input Data'!$A$3:$A$2194,'Historical_Monthly counts-All'!$D101)&lt;&gt; 0,SUMIFS('Historical_Input Data'!AR$3:AR$2194,'Historical_Input Data'!$B$3:$B$2194,'Historical_Monthly counts-All'!$C101,'Historical_Input Data'!$A$3:$A$2194,'Historical_Monthly counts-All'!$D101),"")</f>
        <v>9698</v>
      </c>
      <c r="AP101" s="19">
        <f>IF(SUMIFS('Historical_Input Data'!AS$3:AS$2194,'Historical_Input Data'!$B$3:$B$2194,'Historical_Monthly counts-All'!$C101,'Historical_Input Data'!$A$3:$A$2194,'Historical_Monthly counts-All'!$D101)&lt;&gt; 0,SUMIFS('Historical_Input Data'!AS$3:AS$2194,'Historical_Input Data'!$B$3:$B$2194,'Historical_Monthly counts-All'!$C101,'Historical_Input Data'!$A$3:$A$2194,'Historical_Monthly counts-All'!$D101),"")</f>
        <v>47471</v>
      </c>
      <c r="AQ101">
        <f>IF(SUMIFS('Historical_Input Data'!AT$3:AT$2194,'Historical_Input Data'!$B$3:$B$2194,'Historical_Monthly counts-All'!$C101,'Historical_Input Data'!$A$3:$A$2194,'Historical_Monthly counts-All'!$D101)&lt;&gt; 0,SUMIFS('Historical_Input Data'!AT$3:AT$2194,'Historical_Input Data'!$B$3:$B$2194,'Historical_Monthly counts-All'!$C101,'Historical_Input Data'!$A$3:$A$2194,'Historical_Monthly counts-All'!$D101),"")</f>
        <v>5622</v>
      </c>
      <c r="AR101">
        <f>IF(SUMIFS('Historical_Input Data'!AU$3:AU$2194,'Historical_Input Data'!$B$3:$B$2194,'Historical_Monthly counts-All'!$C101,'Historical_Input Data'!$A$3:$A$2194,'Historical_Monthly counts-All'!$D101)&lt;&gt; 0,SUMIFS('Historical_Input Data'!AU$3:AU$2194,'Historical_Input Data'!$B$3:$B$2194,'Historical_Monthly counts-All'!$C101,'Historical_Input Data'!$A$3:$A$2194,'Historical_Monthly counts-All'!$D101),"")</f>
        <v>28761</v>
      </c>
      <c r="AS101">
        <f>IF(SUMIFS('Historical_Input Data'!AV$3:AV$2194,'Historical_Input Data'!$B$3:$B$2194,'Historical_Monthly counts-All'!$C101,'Historical_Input Data'!$A$3:$A$2194,'Historical_Monthly counts-All'!$D101)&lt;&gt; 0,SUMIFS('Historical_Input Data'!AV$3:AV$2194,'Historical_Input Data'!$B$3:$B$2194,'Historical_Monthly counts-All'!$C101,'Historical_Input Data'!$A$3:$A$2194,'Historical_Monthly counts-All'!$D101),"")</f>
        <v>5697</v>
      </c>
      <c r="AT101">
        <f>IF(SUMIFS('Historical_Input Data'!AW$3:AW$2194,'Historical_Input Data'!$B$3:$B$2194,'Historical_Monthly counts-All'!$C101,'Historical_Input Data'!$A$3:$A$2194,'Historical_Monthly counts-All'!$D101)&lt;&gt; 0,SUMIFS('Historical_Input Data'!AW$3:AW$2194,'Historical_Input Data'!$B$3:$B$2194,'Historical_Monthly counts-All'!$C101,'Historical_Input Data'!$A$3:$A$2194,'Historical_Monthly counts-All'!$D101),"")</f>
        <v>6774</v>
      </c>
      <c r="AU101">
        <f>IF(SUMIFS('Historical_Input Data'!AX$3:AX$2194,'Historical_Input Data'!$B$3:$B$2194,'Historical_Monthly counts-All'!$C101,'Historical_Input Data'!$A$3:$A$2194,'Historical_Monthly counts-All'!$D101)&lt;&gt; 0,SUMIFS('Historical_Input Data'!AX$3:AX$2194,'Historical_Input Data'!$B$3:$B$2194,'Historical_Monthly counts-All'!$C101,'Historical_Input Data'!$A$3:$A$2194,'Historical_Monthly counts-All'!$D101),"")</f>
        <v>6586</v>
      </c>
      <c r="AV101">
        <f>IF(SUMIFS('Historical_Input Data'!AY$3:AY$2194,'Historical_Input Data'!$B$3:$B$2194,'Historical_Monthly counts-All'!$C101,'Historical_Input Data'!$A$3:$A$2194,'Historical_Monthly counts-All'!$D101)&lt;&gt; 0,SUMIFS('Historical_Input Data'!AY$3:AY$2194,'Historical_Input Data'!$B$3:$B$2194,'Historical_Monthly counts-All'!$C101,'Historical_Input Data'!$A$3:$A$2194,'Historical_Monthly counts-All'!$D101),"")</f>
        <v>4020</v>
      </c>
      <c r="AW101">
        <f>IF(SUMIFS('Historical_Input Data'!AZ$3:AZ$2194,'Historical_Input Data'!$B$3:$B$2194,'Historical_Monthly counts-All'!$C101,'Historical_Input Data'!$A$3:$A$2194,'Historical_Monthly counts-All'!$D101)&lt;&gt; 0,SUMIFS('Historical_Input Data'!AZ$3:AZ$2194,'Historical_Input Data'!$B$3:$B$2194,'Historical_Monthly counts-All'!$C101,'Historical_Input Data'!$A$3:$A$2194,'Historical_Monthly counts-All'!$D101),"")</f>
        <v>8490</v>
      </c>
      <c r="AX101" t="str">
        <f>IF(SUMIFS('Historical_Input Data'!BA$3:BA$2194,'Historical_Input Data'!$B$3:$B$2194,'Historical_Monthly counts-All'!$C101,'Historical_Input Data'!$A$3:$A$2194,'Historical_Monthly counts-All'!$D101)&lt;&gt; 0,SUMIFS('Historical_Input Data'!BA$3:BA$2194,'Historical_Input Data'!$B$3:$B$2194,'Historical_Monthly counts-All'!$C101,'Historical_Input Data'!$A$3:$A$2194,'Historical_Monthly counts-All'!$D101),"")</f>
        <v/>
      </c>
      <c r="CC101" s="8">
        <v>43466</v>
      </c>
      <c r="CD101" s="198">
        <f t="shared" si="4"/>
        <v>42</v>
      </c>
      <c r="CE101">
        <f t="shared" si="5"/>
        <v>361231</v>
      </c>
    </row>
    <row r="102" spans="1:83">
      <c r="A102" t="str">
        <f t="shared" si="6"/>
        <v>February2019</v>
      </c>
      <c r="C102" t="s">
        <v>55</v>
      </c>
      <c r="D102">
        <v>2019</v>
      </c>
      <c r="E102">
        <f>IF(SUMIFS('Historical_Input Data'!H$3:H$2194,'Historical_Input Data'!$B$3:$B$2194,'Historical_Monthly counts-All'!$C102,'Historical_Input Data'!$A$3:$A$2194,'Historical_Monthly counts-All'!$D102)&lt;&gt; 0,SUMIFS('Historical_Input Data'!H$3:H$2194,'Historical_Input Data'!$B$3:$B$2194,'Historical_Monthly counts-All'!$C102,'Historical_Input Data'!$A$3:$A$2194,'Historical_Monthly counts-All'!$D102),"")</f>
        <v>591</v>
      </c>
      <c r="F102">
        <f>IF(SUMIFS('Historical_Input Data'!I$3:I$2194,'Historical_Input Data'!$B$3:$B$2194,'Historical_Monthly counts-All'!$C102,'Historical_Input Data'!$A$3:$A$2194,'Historical_Monthly counts-All'!$D102)&lt;&gt; 0,SUMIFS('Historical_Input Data'!I$3:I$2194,'Historical_Input Data'!$B$3:$B$2194,'Historical_Monthly counts-All'!$C102,'Historical_Input Data'!$A$3:$A$2194,'Historical_Monthly counts-All'!$D102),"")</f>
        <v>10747</v>
      </c>
      <c r="G102">
        <f>IF(SUMIFS('Historical_Input Data'!J$3:J$2194,'Historical_Input Data'!$B$3:$B$2194,'Historical_Monthly counts-All'!$C102,'Historical_Input Data'!$A$3:$A$2194,'Historical_Monthly counts-All'!$D102)&lt;&gt; 0,SUMIFS('Historical_Input Data'!J$3:J$2194,'Historical_Input Data'!$B$3:$B$2194,'Historical_Monthly counts-All'!$C102,'Historical_Input Data'!$A$3:$A$2194,'Historical_Monthly counts-All'!$D102),"")</f>
        <v>8792</v>
      </c>
      <c r="H102">
        <f>IF(SUMIFS('Historical_Input Data'!K$3:K$2194,'Historical_Input Data'!$B$3:$B$2194,'Historical_Monthly counts-All'!$C102,'Historical_Input Data'!$A$3:$A$2194,'Historical_Monthly counts-All'!$D102)&lt;&gt; 0,SUMIFS('Historical_Input Data'!K$3:K$2194,'Historical_Input Data'!$B$3:$B$2194,'Historical_Monthly counts-All'!$C102,'Historical_Input Data'!$A$3:$A$2194,'Historical_Monthly counts-All'!$D102),"")</f>
        <v>10128</v>
      </c>
      <c r="I102">
        <f>IF(SUMIFS('Historical_Input Data'!L$3:L$2194,'Historical_Input Data'!$B$3:$B$2194,'Historical_Monthly counts-All'!$C102,'Historical_Input Data'!$A$3:$A$2194,'Historical_Monthly counts-All'!$D102)&lt;&gt; 0,SUMIFS('Historical_Input Data'!L$3:L$2194,'Historical_Input Data'!$B$3:$B$2194,'Historical_Monthly counts-All'!$C102,'Historical_Input Data'!$A$3:$A$2194,'Historical_Monthly counts-All'!$D102),"")</f>
        <v>11477</v>
      </c>
      <c r="J102">
        <f>IF(SUMIFS('Historical_Input Data'!M$3:M$2194,'Historical_Input Data'!$B$3:$B$2194,'Historical_Monthly counts-All'!$C102,'Historical_Input Data'!$A$3:$A$2194,'Historical_Monthly counts-All'!$D102)&lt;&gt; 0,SUMIFS('Historical_Input Data'!M$3:M$2194,'Historical_Input Data'!$B$3:$B$2194,'Historical_Monthly counts-All'!$C102,'Historical_Input Data'!$A$3:$A$2194,'Historical_Monthly counts-All'!$D102),"")</f>
        <v>4076</v>
      </c>
      <c r="K102" t="str">
        <f>IF(SUMIFS('Historical_Input Data'!N$3:N$2194,'Historical_Input Data'!$B$3:$B$2194,'Historical_Monthly counts-All'!$C102,'Historical_Input Data'!$A$3:$A$2194,'Historical_Monthly counts-All'!$D102)&lt;&gt; 0,SUMIFS('Historical_Input Data'!N$3:N$2194,'Historical_Input Data'!$B$3:$B$2194,'Historical_Monthly counts-All'!$C102,'Historical_Input Data'!$A$3:$A$2194,'Historical_Monthly counts-All'!$D102),"")</f>
        <v/>
      </c>
      <c r="L102">
        <f>IF(SUMIFS('Historical_Input Data'!O$3:O$2194,'Historical_Input Data'!$B$3:$B$2194,'Historical_Monthly counts-All'!$C102,'Historical_Input Data'!$A$3:$A$2194,'Historical_Monthly counts-All'!$D102)&lt;&gt; 0,SUMIFS('Historical_Input Data'!O$3:O$2194,'Historical_Input Data'!$B$3:$B$2194,'Historical_Monthly counts-All'!$C102,'Historical_Input Data'!$A$3:$A$2194,'Historical_Monthly counts-All'!$D102),"")</f>
        <v>1327</v>
      </c>
      <c r="M102">
        <f>IF(SUMIFS('Historical_Input Data'!P$3:P$2194,'Historical_Input Data'!$B$3:$B$2194,'Historical_Monthly counts-All'!$C102,'Historical_Input Data'!$A$3:$A$2194,'Historical_Monthly counts-All'!$D102)&lt;&gt; 0,SUMIFS('Historical_Input Data'!P$3:P$2194,'Historical_Input Data'!$B$3:$B$2194,'Historical_Monthly counts-All'!$C102,'Historical_Input Data'!$A$3:$A$2194,'Historical_Monthly counts-All'!$D102),"")</f>
        <v>18244</v>
      </c>
      <c r="N102">
        <f>IF(SUMIFS('Historical_Input Data'!Q$3:Q$2194,'Historical_Input Data'!$B$3:$B$2194,'Historical_Monthly counts-All'!$C102,'Historical_Input Data'!$A$3:$A$2194,'Historical_Monthly counts-All'!$D102)&lt;&gt; 0,SUMIFS('Historical_Input Data'!Q$3:Q$2194,'Historical_Input Data'!$B$3:$B$2194,'Historical_Monthly counts-All'!$C102,'Historical_Input Data'!$A$3:$A$2194,'Historical_Monthly counts-All'!$D102),"")</f>
        <v>15491</v>
      </c>
      <c r="O102">
        <f>IF(SUMIFS('Historical_Input Data'!R$3:R$2194,'Historical_Input Data'!$B$3:$B$2194,'Historical_Monthly counts-All'!$C102,'Historical_Input Data'!$A$3:$A$2194,'Historical_Monthly counts-All'!$D102)&lt;&gt; 0,SUMIFS('Historical_Input Data'!R$3:R$2194,'Historical_Input Data'!$B$3:$B$2194,'Historical_Monthly counts-All'!$C102,'Historical_Input Data'!$A$3:$A$2194,'Historical_Monthly counts-All'!$D102),"")</f>
        <v>2371</v>
      </c>
      <c r="P102" s="19" t="str">
        <f>IF(SUMIFS('Historical_Input Data'!S$3:S$2194,'Historical_Input Data'!$B$3:$B$2194,'Historical_Monthly counts-All'!$C102,'Historical_Input Data'!$A$3:$A$2194,'Historical_Monthly counts-All'!$D102)&lt;&gt; 0,SUMIFS('Historical_Input Data'!S$3:S$2194,'Historical_Input Data'!$B$3:$B$2194,'Historical_Monthly counts-All'!$C102,'Historical_Input Data'!$A$3:$A$2194,'Historical_Monthly counts-All'!$D102),"")</f>
        <v/>
      </c>
      <c r="Q102">
        <f>IF(SUMIFS('Historical_Input Data'!T$3:T$2194,'Historical_Input Data'!$B$3:$B$2194,'Historical_Monthly counts-All'!$C102,'Historical_Input Data'!$A$3:$A$2194,'Historical_Monthly counts-All'!$D102)&lt;&gt; 0,SUMIFS('Historical_Input Data'!T$3:T$2194,'Historical_Input Data'!$B$3:$B$2194,'Historical_Monthly counts-All'!$C102,'Historical_Input Data'!$A$3:$A$2194,'Historical_Monthly counts-All'!$D102),"")</f>
        <v>2752</v>
      </c>
      <c r="R102">
        <f>IF(SUMIFS('Historical_Input Data'!U$3:U$2194,'Historical_Input Data'!$B$3:$B$2194,'Historical_Monthly counts-All'!$C102,'Historical_Input Data'!$A$3:$A$2194,'Historical_Monthly counts-All'!$D102)&lt;&gt; 0,SUMIFS('Historical_Input Data'!U$3:U$2194,'Historical_Input Data'!$B$3:$B$2194,'Historical_Monthly counts-All'!$C102,'Historical_Input Data'!$A$3:$A$2194,'Historical_Monthly counts-All'!$D102),"")</f>
        <v>1268</v>
      </c>
      <c r="S102">
        <f>IF(SUMIFS('Historical_Input Data'!V$3:V$2194,'Historical_Input Data'!$B$3:$B$2194,'Historical_Monthly counts-All'!$C102,'Historical_Input Data'!$A$3:$A$2194,'Historical_Monthly counts-All'!$D102)&lt;&gt; 0,SUMIFS('Historical_Input Data'!V$3:V$2194,'Historical_Input Data'!$B$3:$B$2194,'Historical_Monthly counts-All'!$C102,'Historical_Input Data'!$A$3:$A$2194,'Historical_Monthly counts-All'!$D102),"")</f>
        <v>5449</v>
      </c>
      <c r="T102">
        <f>IF(SUMIFS('Historical_Input Data'!W$3:W$2194,'Historical_Input Data'!$B$3:$B$2194,'Historical_Monthly counts-All'!$C102,'Historical_Input Data'!$A$3:$A$2194,'Historical_Monthly counts-All'!$D102)&lt;&gt; 0,SUMIFS('Historical_Input Data'!W$3:W$2194,'Historical_Input Data'!$B$3:$B$2194,'Historical_Monthly counts-All'!$C102,'Historical_Input Data'!$A$3:$A$2194,'Historical_Monthly counts-All'!$D102),"")</f>
        <v>15450</v>
      </c>
      <c r="U102">
        <f>IF(SUMIFS('Historical_Input Data'!X$3:X$2194,'Historical_Input Data'!$B$3:$B$2194,'Historical_Monthly counts-All'!$C102,'Historical_Input Data'!$A$3:$A$2194,'Historical_Monthly counts-All'!$D102)&lt;&gt; 0,SUMIFS('Historical_Input Data'!X$3:X$2194,'Historical_Input Data'!$B$3:$B$2194,'Historical_Monthly counts-All'!$C102,'Historical_Input Data'!$A$3:$A$2194,'Historical_Monthly counts-All'!$D102),"")</f>
        <v>11076</v>
      </c>
      <c r="V102" t="str">
        <f>IF(SUMIFS('Historical_Input Data'!Y$3:Y$2194,'Historical_Input Data'!$B$3:$B$2194,'Historical_Monthly counts-All'!$C102,'Historical_Input Data'!$A$3:$A$2194,'Historical_Monthly counts-All'!$D102)&lt;&gt; 0,SUMIFS('Historical_Input Data'!Y$3:Y$2194,'Historical_Input Data'!$B$3:$B$2194,'Historical_Monthly counts-All'!$C102,'Historical_Input Data'!$A$3:$A$2194,'Historical_Monthly counts-All'!$D102),"")</f>
        <v/>
      </c>
      <c r="W102">
        <f>IF(SUMIFS('Historical_Input Data'!Z$3:Z$2194,'Historical_Input Data'!$B$3:$B$2194,'Historical_Monthly counts-All'!$C102,'Historical_Input Data'!$A$3:$A$2194,'Historical_Monthly counts-All'!$D102)&lt;&gt; 0,SUMIFS('Historical_Input Data'!Z$3:Z$2194,'Historical_Input Data'!$B$3:$B$2194,'Historical_Monthly counts-All'!$C102,'Historical_Input Data'!$A$3:$A$2194,'Historical_Monthly counts-All'!$D102),"")</f>
        <v>13773</v>
      </c>
      <c r="X102">
        <f>IF(SUMIFS('Historical_Input Data'!AA$3:AA$2194,'Historical_Input Data'!$B$3:$B$2194,'Historical_Monthly counts-All'!$C102,'Historical_Input Data'!$A$3:$A$2194,'Historical_Monthly counts-All'!$D102)&lt;&gt; 0,SUMIFS('Historical_Input Data'!AA$3:AA$2194,'Historical_Input Data'!$B$3:$B$2194,'Historical_Monthly counts-All'!$C102,'Historical_Input Data'!$A$3:$A$2194,'Historical_Monthly counts-All'!$D102),"")</f>
        <v>574</v>
      </c>
      <c r="Y102">
        <f>IF(SUMIFS('Historical_Input Data'!AB$3:AB$2194,'Historical_Input Data'!$B$3:$B$2194,'Historical_Monthly counts-All'!$C102,'Historical_Input Data'!$A$3:$A$2194,'Historical_Monthly counts-All'!$D102)&lt;&gt; 0,SUMIFS('Historical_Input Data'!AB$3:AB$2194,'Historical_Input Data'!$B$3:$B$2194,'Historical_Monthly counts-All'!$C102,'Historical_Input Data'!$A$3:$A$2194,'Historical_Monthly counts-All'!$D102),"")</f>
        <v>22239</v>
      </c>
      <c r="Z102">
        <f>IF(SUMIFS('Historical_Input Data'!AC$3:AC$2194,'Historical_Input Data'!$B$3:$B$2194,'Historical_Monthly counts-All'!$C102,'Historical_Input Data'!$A$3:$A$2194,'Historical_Monthly counts-All'!$D102)&lt;&gt; 0,SUMIFS('Historical_Input Data'!AC$3:AC$2194,'Historical_Input Data'!$B$3:$B$2194,'Historical_Monthly counts-All'!$C102,'Historical_Input Data'!$A$3:$A$2194,'Historical_Monthly counts-All'!$D102),"")</f>
        <v>13147</v>
      </c>
      <c r="AA102">
        <f>IF(SUMIFS('Historical_Input Data'!AD$3:AD$2194,'Historical_Input Data'!$B$3:$B$2194,'Historical_Monthly counts-All'!$C102,'Historical_Input Data'!$A$3:$A$2194,'Historical_Monthly counts-All'!$D102)&lt;&gt; 0,SUMIFS('Historical_Input Data'!AD$3:AD$2194,'Historical_Input Data'!$B$3:$B$2194,'Historical_Monthly counts-All'!$C102,'Historical_Input Data'!$A$3:$A$2194,'Historical_Monthly counts-All'!$D102),"")</f>
        <v>980</v>
      </c>
      <c r="AB102">
        <f>IF(SUMIFS('Historical_Input Data'!AE$3:AE$2194,'Historical_Input Data'!$B$3:$B$2194,'Historical_Monthly counts-All'!$C102,'Historical_Input Data'!$A$3:$A$2194,'Historical_Monthly counts-All'!$D102)&lt;&gt; 0,SUMIFS('Historical_Input Data'!AE$3:AE$2194,'Historical_Input Data'!$B$3:$B$2194,'Historical_Monthly counts-All'!$C102,'Historical_Input Data'!$A$3:$A$2194,'Historical_Monthly counts-All'!$D102),"")</f>
        <v>23082</v>
      </c>
      <c r="AC102">
        <f>IF(SUMIFS('Historical_Input Data'!AF$3:AF$2194,'Historical_Input Data'!$B$3:$B$2194,'Historical_Monthly counts-All'!$C102,'Historical_Input Data'!$A$3:$A$2194,'Historical_Monthly counts-All'!$D102)&lt;&gt; 0,SUMIFS('Historical_Input Data'!AF$3:AF$2194,'Historical_Input Data'!$B$3:$B$2194,'Historical_Monthly counts-All'!$C102,'Historical_Input Data'!$A$3:$A$2194,'Historical_Monthly counts-All'!$D102),"")</f>
        <v>31978</v>
      </c>
      <c r="AD102">
        <f>IF(SUMIFS('Historical_Input Data'!AG$3:AG$2194,'Historical_Input Data'!$B$3:$B$2194,'Historical_Monthly counts-All'!$C102,'Historical_Input Data'!$A$3:$A$2194,'Historical_Monthly counts-All'!$D102)&lt;&gt; 0,SUMIFS('Historical_Input Data'!AG$3:AG$2194,'Historical_Input Data'!$B$3:$B$2194,'Historical_Monthly counts-All'!$C102,'Historical_Input Data'!$A$3:$A$2194,'Historical_Monthly counts-All'!$D102),"")</f>
        <v>27856</v>
      </c>
      <c r="AE102">
        <f>IF(SUMIFS('Historical_Input Data'!AH$3:AH$2194,'Historical_Input Data'!$B$3:$B$2194,'Historical_Monthly counts-All'!$C102,'Historical_Input Data'!$A$3:$A$2194,'Historical_Monthly counts-All'!$D102)&lt;&gt; 0,SUMIFS('Historical_Input Data'!AH$3:AH$2194,'Historical_Input Data'!$B$3:$B$2194,'Historical_Monthly counts-All'!$C102,'Historical_Input Data'!$A$3:$A$2194,'Historical_Monthly counts-All'!$D102),"")</f>
        <v>5431</v>
      </c>
      <c r="AF102">
        <f>IF(SUMIFS('Historical_Input Data'!AI$3:AI$2194,'Historical_Input Data'!$B$3:$B$2194,'Historical_Monthly counts-All'!$C102,'Historical_Input Data'!$A$3:$A$2194,'Historical_Monthly counts-All'!$D102)&lt;&gt; 0,SUMIFS('Historical_Input Data'!AI$3:AI$2194,'Historical_Input Data'!$B$3:$B$2194,'Historical_Monthly counts-All'!$C102,'Historical_Input Data'!$A$3:$A$2194,'Historical_Monthly counts-All'!$D102),"")</f>
        <v>10628</v>
      </c>
      <c r="AG102">
        <f>IF(SUMIFS('Historical_Input Data'!AJ$3:AJ$2194,'Historical_Input Data'!$B$3:$B$2194,'Historical_Monthly counts-All'!$C102,'Historical_Input Data'!$A$3:$A$2194,'Historical_Monthly counts-All'!$D102)&lt;&gt; 0,SUMIFS('Historical_Input Data'!AJ$3:AJ$2194,'Historical_Input Data'!$B$3:$B$2194,'Historical_Monthly counts-All'!$C102,'Historical_Input Data'!$A$3:$A$2194,'Historical_Monthly counts-All'!$D102),"")</f>
        <v>1738</v>
      </c>
      <c r="AH102">
        <f>IF(SUMIFS('Historical_Input Data'!AK$3:AK$2194,'Historical_Input Data'!$B$3:$B$2194,'Historical_Monthly counts-All'!$C102,'Historical_Input Data'!$A$3:$A$2194,'Historical_Monthly counts-All'!$D102)&lt;&gt; 0,SUMIFS('Historical_Input Data'!AK$3:AK$2194,'Historical_Input Data'!$B$3:$B$2194,'Historical_Monthly counts-All'!$C102,'Historical_Input Data'!$A$3:$A$2194,'Historical_Monthly counts-All'!$D102),"")</f>
        <v>38372</v>
      </c>
      <c r="AI102">
        <f>IF(SUMIFS('Historical_Input Data'!AL$3:AL$2194,'Historical_Input Data'!$B$3:$B$2194,'Historical_Monthly counts-All'!$C102,'Historical_Input Data'!$A$3:$A$2194,'Historical_Monthly counts-All'!$D102)&lt;&gt; 0,SUMIFS('Historical_Input Data'!AL$3:AL$2194,'Historical_Input Data'!$B$3:$B$2194,'Historical_Monthly counts-All'!$C102,'Historical_Input Data'!$A$3:$A$2194,'Historical_Monthly counts-All'!$D102),"")</f>
        <v>39801</v>
      </c>
      <c r="AJ102">
        <f>IF(SUMIFS('Historical_Input Data'!AM$3:AM$2194,'Historical_Input Data'!$B$3:$B$2194,'Historical_Monthly counts-All'!$C102,'Historical_Input Data'!$A$3:$A$2194,'Historical_Monthly counts-All'!$D102)&lt;&gt; 0,SUMIFS('Historical_Input Data'!AM$3:AM$2194,'Historical_Input Data'!$B$3:$B$2194,'Historical_Monthly counts-All'!$C102,'Historical_Input Data'!$A$3:$A$2194,'Historical_Monthly counts-All'!$D102),"")</f>
        <v>354</v>
      </c>
      <c r="AK102">
        <f>IF(SUMIFS('Historical_Input Data'!AN$3:AN$2194,'Historical_Input Data'!$B$3:$B$2194,'Historical_Monthly counts-All'!$C102,'Historical_Input Data'!$A$3:$A$2194,'Historical_Monthly counts-All'!$D102)&lt;&gt; 0,SUMIFS('Historical_Input Data'!AN$3:AN$2194,'Historical_Input Data'!$B$3:$B$2194,'Historical_Monthly counts-All'!$C102,'Historical_Input Data'!$A$3:$A$2194,'Historical_Monthly counts-All'!$D102),"")</f>
        <v>1250</v>
      </c>
      <c r="AL102">
        <f>IF(SUMIFS('Historical_Input Data'!AO$3:AO$2194,'Historical_Input Data'!$B$3:$B$2194,'Historical_Monthly counts-All'!$C102,'Historical_Input Data'!$A$3:$A$2194,'Historical_Monthly counts-All'!$D102)&lt;&gt; 0,SUMIFS('Historical_Input Data'!AO$3:AO$2194,'Historical_Input Data'!$B$3:$B$2194,'Historical_Monthly counts-All'!$C102,'Historical_Input Data'!$A$3:$A$2194,'Historical_Monthly counts-All'!$D102),"")</f>
        <v>7843</v>
      </c>
      <c r="AM102">
        <f>IF(SUMIFS('Historical_Input Data'!AP$3:AP$2194,'Historical_Input Data'!$B$3:$B$2194,'Historical_Monthly counts-All'!$C102,'Historical_Input Data'!$A$3:$A$2194,'Historical_Monthly counts-All'!$D102)&lt;&gt; 0,SUMIFS('Historical_Input Data'!AP$3:AP$2194,'Historical_Input Data'!$B$3:$B$2194,'Historical_Monthly counts-All'!$C102,'Historical_Input Data'!$A$3:$A$2194,'Historical_Monthly counts-All'!$D102),"")</f>
        <v>1193</v>
      </c>
      <c r="AN102">
        <f>IF(SUMIFS('Historical_Input Data'!AQ$3:AQ$2194,'Historical_Input Data'!$B$3:$B$2194,'Historical_Monthly counts-All'!$C102,'Historical_Input Data'!$A$3:$A$2194,'Historical_Monthly counts-All'!$D102)&lt;&gt; 0,SUMIFS('Historical_Input Data'!AQ$3:AQ$2194,'Historical_Input Data'!$B$3:$B$2194,'Historical_Monthly counts-All'!$C102,'Historical_Input Data'!$A$3:$A$2194,'Historical_Monthly counts-All'!$D102),"")</f>
        <v>7583</v>
      </c>
      <c r="AO102">
        <f>IF(SUMIFS('Historical_Input Data'!AR$3:AR$2194,'Historical_Input Data'!$B$3:$B$2194,'Historical_Monthly counts-All'!$C102,'Historical_Input Data'!$A$3:$A$2194,'Historical_Monthly counts-All'!$D102)&lt;&gt; 0,SUMIFS('Historical_Input Data'!AR$3:AR$2194,'Historical_Input Data'!$B$3:$B$2194,'Historical_Monthly counts-All'!$C102,'Historical_Input Data'!$A$3:$A$2194,'Historical_Monthly counts-All'!$D102),"")</f>
        <v>10777</v>
      </c>
      <c r="AP102">
        <f>IF(SUMIFS('Historical_Input Data'!AS$3:AS$2194,'Historical_Input Data'!$B$3:$B$2194,'Historical_Monthly counts-All'!$C102,'Historical_Input Data'!$A$3:$A$2194,'Historical_Monthly counts-All'!$D102)&lt;&gt; 0,SUMIFS('Historical_Input Data'!AS$3:AS$2194,'Historical_Input Data'!$B$3:$B$2194,'Historical_Monthly counts-All'!$C102,'Historical_Input Data'!$A$3:$A$2194,'Historical_Monthly counts-All'!$D102),"")</f>
        <v>46557</v>
      </c>
      <c r="AQ102">
        <f>IF(SUMIFS('Historical_Input Data'!AT$3:AT$2194,'Historical_Input Data'!$B$3:$B$2194,'Historical_Monthly counts-All'!$C102,'Historical_Input Data'!$A$3:$A$2194,'Historical_Monthly counts-All'!$D102)&lt;&gt; 0,SUMIFS('Historical_Input Data'!AT$3:AT$2194,'Historical_Input Data'!$B$3:$B$2194,'Historical_Monthly counts-All'!$C102,'Historical_Input Data'!$A$3:$A$2194,'Historical_Monthly counts-All'!$D102),"")</f>
        <v>6664</v>
      </c>
      <c r="AR102">
        <f>IF(SUMIFS('Historical_Input Data'!AU$3:AU$2194,'Historical_Input Data'!$B$3:$B$2194,'Historical_Monthly counts-All'!$C102,'Historical_Input Data'!$A$3:$A$2194,'Historical_Monthly counts-All'!$D102)&lt;&gt; 0,SUMIFS('Historical_Input Data'!AU$3:AU$2194,'Historical_Input Data'!$B$3:$B$2194,'Historical_Monthly counts-All'!$C102,'Historical_Input Data'!$A$3:$A$2194,'Historical_Monthly counts-All'!$D102),"")</f>
        <v>24096</v>
      </c>
      <c r="AS102">
        <f>IF(SUMIFS('Historical_Input Data'!AV$3:AV$2194,'Historical_Input Data'!$B$3:$B$2194,'Historical_Monthly counts-All'!$C102,'Historical_Input Data'!$A$3:$A$2194,'Historical_Monthly counts-All'!$D102)&lt;&gt; 0,SUMIFS('Historical_Input Data'!AV$3:AV$2194,'Historical_Input Data'!$B$3:$B$2194,'Historical_Monthly counts-All'!$C102,'Historical_Input Data'!$A$3:$A$2194,'Historical_Monthly counts-All'!$D102),"")</f>
        <v>5244</v>
      </c>
      <c r="AT102">
        <f>IF(SUMIFS('Historical_Input Data'!AW$3:AW$2194,'Historical_Input Data'!$B$3:$B$2194,'Historical_Monthly counts-All'!$C102,'Historical_Input Data'!$A$3:$A$2194,'Historical_Monthly counts-All'!$D102)&lt;&gt; 0,SUMIFS('Historical_Input Data'!AW$3:AW$2194,'Historical_Input Data'!$B$3:$B$2194,'Historical_Monthly counts-All'!$C102,'Historical_Input Data'!$A$3:$A$2194,'Historical_Monthly counts-All'!$D102),"")</f>
        <v>6709</v>
      </c>
      <c r="AU102">
        <f>IF(SUMIFS('Historical_Input Data'!AX$3:AX$2194,'Historical_Input Data'!$B$3:$B$2194,'Historical_Monthly counts-All'!$C102,'Historical_Input Data'!$A$3:$A$2194,'Historical_Monthly counts-All'!$D102)&lt;&gt; 0,SUMIFS('Historical_Input Data'!AX$3:AX$2194,'Historical_Input Data'!$B$3:$B$2194,'Historical_Monthly counts-All'!$C102,'Historical_Input Data'!$A$3:$A$2194,'Historical_Monthly counts-All'!$D102),"")</f>
        <v>7602</v>
      </c>
      <c r="AV102">
        <f>IF(SUMIFS('Historical_Input Data'!AY$3:AY$2194,'Historical_Input Data'!$B$3:$B$2194,'Historical_Monthly counts-All'!$C102,'Historical_Input Data'!$A$3:$A$2194,'Historical_Monthly counts-All'!$D102)&lt;&gt; 0,SUMIFS('Historical_Input Data'!AY$3:AY$2194,'Historical_Input Data'!$B$3:$B$2194,'Historical_Monthly counts-All'!$C102,'Historical_Input Data'!$A$3:$A$2194,'Historical_Monthly counts-All'!$D102),"")</f>
        <v>4285</v>
      </c>
      <c r="AW102">
        <f>IF(SUMIFS('Historical_Input Data'!AZ$3:AZ$2194,'Historical_Input Data'!$B$3:$B$2194,'Historical_Monthly counts-All'!$C102,'Historical_Input Data'!$A$3:$A$2194,'Historical_Monthly counts-All'!$D102)&lt;&gt; 0,SUMIFS('Historical_Input Data'!AZ$3:AZ$2194,'Historical_Input Data'!$B$3:$B$2194,'Historical_Monthly counts-All'!$C102,'Historical_Input Data'!$A$3:$A$2194,'Historical_Monthly counts-All'!$D102),"")</f>
        <v>8779</v>
      </c>
      <c r="AX102" t="str">
        <f>IF(SUMIFS('Historical_Input Data'!BA$3:BA$2194,'Historical_Input Data'!$B$3:$B$2194,'Historical_Monthly counts-All'!$C102,'Historical_Input Data'!$A$3:$A$2194,'Historical_Monthly counts-All'!$D102)&lt;&gt; 0,SUMIFS('Historical_Input Data'!BA$3:BA$2194,'Historical_Input Data'!$B$3:$B$2194,'Historical_Monthly counts-All'!$C102,'Historical_Input Data'!$A$3:$A$2194,'Historical_Monthly counts-All'!$D102),"")</f>
        <v/>
      </c>
      <c r="CC102" s="8">
        <v>43497</v>
      </c>
      <c r="CD102" s="198">
        <f t="shared" si="4"/>
        <v>42</v>
      </c>
      <c r="CE102">
        <f t="shared" si="5"/>
        <v>367898</v>
      </c>
    </row>
    <row r="103" spans="1:83">
      <c r="A103" t="str">
        <f t="shared" si="6"/>
        <v>March2019</v>
      </c>
      <c r="C103" t="s">
        <v>56</v>
      </c>
      <c r="D103">
        <v>2019</v>
      </c>
      <c r="E103">
        <f>IF(SUMIFS('Historical_Input Data'!H$3:H$2194,'Historical_Input Data'!$B$3:$B$2194,'Historical_Monthly counts-All'!$C103,'Historical_Input Data'!$A$3:$A$2194,'Historical_Monthly counts-All'!$D103)&lt;&gt; 0,SUMIFS('Historical_Input Data'!H$3:H$2194,'Historical_Input Data'!$B$3:$B$2194,'Historical_Monthly counts-All'!$C103,'Historical_Input Data'!$A$3:$A$2194,'Historical_Monthly counts-All'!$D103),"")</f>
        <v>502</v>
      </c>
      <c r="F103">
        <f>IF(SUMIFS('Historical_Input Data'!I$3:I$2194,'Historical_Input Data'!$B$3:$B$2194,'Historical_Monthly counts-All'!$C103,'Historical_Input Data'!$A$3:$A$2194,'Historical_Monthly counts-All'!$D103)&lt;&gt; 0,SUMIFS('Historical_Input Data'!I$3:I$2194,'Historical_Input Data'!$B$3:$B$2194,'Historical_Monthly counts-All'!$C103,'Historical_Input Data'!$A$3:$A$2194,'Historical_Monthly counts-All'!$D103),"")</f>
        <v>12865</v>
      </c>
      <c r="G103">
        <f>IF(SUMIFS('Historical_Input Data'!J$3:J$2194,'Historical_Input Data'!$B$3:$B$2194,'Historical_Monthly counts-All'!$C103,'Historical_Input Data'!$A$3:$A$2194,'Historical_Monthly counts-All'!$D103)&lt;&gt; 0,SUMIFS('Historical_Input Data'!J$3:J$2194,'Historical_Input Data'!$B$3:$B$2194,'Historical_Monthly counts-All'!$C103,'Historical_Input Data'!$A$3:$A$2194,'Historical_Monthly counts-All'!$D103),"")</f>
        <v>9338</v>
      </c>
      <c r="H103">
        <f>IF(SUMIFS('Historical_Input Data'!K$3:K$2194,'Historical_Input Data'!$B$3:$B$2194,'Historical_Monthly counts-All'!$C103,'Historical_Input Data'!$A$3:$A$2194,'Historical_Monthly counts-All'!$D103)&lt;&gt; 0,SUMIFS('Historical_Input Data'!K$3:K$2194,'Historical_Input Data'!$B$3:$B$2194,'Historical_Monthly counts-All'!$C103,'Historical_Input Data'!$A$3:$A$2194,'Historical_Monthly counts-All'!$D103),"")</f>
        <v>10548</v>
      </c>
      <c r="I103">
        <f>IF(SUMIFS('Historical_Input Data'!L$3:L$2194,'Historical_Input Data'!$B$3:$B$2194,'Historical_Monthly counts-All'!$C103,'Historical_Input Data'!$A$3:$A$2194,'Historical_Monthly counts-All'!$D103)&lt;&gt; 0,SUMIFS('Historical_Input Data'!L$3:L$2194,'Historical_Input Data'!$B$3:$B$2194,'Historical_Monthly counts-All'!$C103,'Historical_Input Data'!$A$3:$A$2194,'Historical_Monthly counts-All'!$D103),"")</f>
        <v>12732</v>
      </c>
      <c r="J103">
        <f>IF(SUMIFS('Historical_Input Data'!M$3:M$2194,'Historical_Input Data'!$B$3:$B$2194,'Historical_Monthly counts-All'!$C103,'Historical_Input Data'!$A$3:$A$2194,'Historical_Monthly counts-All'!$D103)&lt;&gt; 0,SUMIFS('Historical_Input Data'!M$3:M$2194,'Historical_Input Data'!$B$3:$B$2194,'Historical_Monthly counts-All'!$C103,'Historical_Input Data'!$A$3:$A$2194,'Historical_Monthly counts-All'!$D103),"")</f>
        <v>4304</v>
      </c>
      <c r="K103" t="str">
        <f>IF(SUMIFS('Historical_Input Data'!N$3:N$2194,'Historical_Input Data'!$B$3:$B$2194,'Historical_Monthly counts-All'!$C103,'Historical_Input Data'!$A$3:$A$2194,'Historical_Monthly counts-All'!$D103)&lt;&gt; 0,SUMIFS('Historical_Input Data'!N$3:N$2194,'Historical_Input Data'!$B$3:$B$2194,'Historical_Monthly counts-All'!$C103,'Historical_Input Data'!$A$3:$A$2194,'Historical_Monthly counts-All'!$D103),"")</f>
        <v/>
      </c>
      <c r="L103">
        <f>IF(SUMIFS('Historical_Input Data'!O$3:O$2194,'Historical_Input Data'!$B$3:$B$2194,'Historical_Monthly counts-All'!$C103,'Historical_Input Data'!$A$3:$A$2194,'Historical_Monthly counts-All'!$D103)&lt;&gt; 0,SUMIFS('Historical_Input Data'!O$3:O$2194,'Historical_Input Data'!$B$3:$B$2194,'Historical_Monthly counts-All'!$C103,'Historical_Input Data'!$A$3:$A$2194,'Historical_Monthly counts-All'!$D103),"")</f>
        <v>1369</v>
      </c>
      <c r="M103">
        <f>IF(SUMIFS('Historical_Input Data'!P$3:P$2194,'Historical_Input Data'!$B$3:$B$2194,'Historical_Monthly counts-All'!$C103,'Historical_Input Data'!$A$3:$A$2194,'Historical_Monthly counts-All'!$D103)&lt;&gt; 0,SUMIFS('Historical_Input Data'!P$3:P$2194,'Historical_Input Data'!$B$3:$B$2194,'Historical_Monthly counts-All'!$C103,'Historical_Input Data'!$A$3:$A$2194,'Historical_Monthly counts-All'!$D103),"")</f>
        <v>21465</v>
      </c>
      <c r="N103">
        <f>IF(SUMIFS('Historical_Input Data'!Q$3:Q$2194,'Historical_Input Data'!$B$3:$B$2194,'Historical_Monthly counts-All'!$C103,'Historical_Input Data'!$A$3:$A$2194,'Historical_Monthly counts-All'!$D103)&lt;&gt; 0,SUMIFS('Historical_Input Data'!Q$3:Q$2194,'Historical_Input Data'!$B$3:$B$2194,'Historical_Monthly counts-All'!$C103,'Historical_Input Data'!$A$3:$A$2194,'Historical_Monthly counts-All'!$D103),"")</f>
        <v>17001</v>
      </c>
      <c r="O103">
        <f>IF(SUMIFS('Historical_Input Data'!R$3:R$2194,'Historical_Input Data'!$B$3:$B$2194,'Historical_Monthly counts-All'!$C103,'Historical_Input Data'!$A$3:$A$2194,'Historical_Monthly counts-All'!$D103)&lt;&gt; 0,SUMIFS('Historical_Input Data'!R$3:R$2194,'Historical_Input Data'!$B$3:$B$2194,'Historical_Monthly counts-All'!$C103,'Historical_Input Data'!$A$3:$A$2194,'Historical_Monthly counts-All'!$D103),"")</f>
        <v>3066</v>
      </c>
      <c r="P103" s="19" t="str">
        <f>IF(SUMIFS('Historical_Input Data'!S$3:S$2194,'Historical_Input Data'!$B$3:$B$2194,'Historical_Monthly counts-All'!$C103,'Historical_Input Data'!$A$3:$A$2194,'Historical_Monthly counts-All'!$D103)&lt;&gt; 0,SUMIFS('Historical_Input Data'!S$3:S$2194,'Historical_Input Data'!$B$3:$B$2194,'Historical_Monthly counts-All'!$C103,'Historical_Input Data'!$A$3:$A$2194,'Historical_Monthly counts-All'!$D103),"")</f>
        <v/>
      </c>
      <c r="Q103">
        <f>IF(SUMIFS('Historical_Input Data'!T$3:T$2194,'Historical_Input Data'!$B$3:$B$2194,'Historical_Monthly counts-All'!$C103,'Historical_Input Data'!$A$3:$A$2194,'Historical_Monthly counts-All'!$D103)&lt;&gt; 0,SUMIFS('Historical_Input Data'!T$3:T$2194,'Historical_Input Data'!$B$3:$B$2194,'Historical_Monthly counts-All'!$C103,'Historical_Input Data'!$A$3:$A$2194,'Historical_Monthly counts-All'!$D103),"")</f>
        <v>3024</v>
      </c>
      <c r="R103">
        <f>IF(SUMIFS('Historical_Input Data'!U$3:U$2194,'Historical_Input Data'!$B$3:$B$2194,'Historical_Monthly counts-All'!$C103,'Historical_Input Data'!$A$3:$A$2194,'Historical_Monthly counts-All'!$D103)&lt;&gt; 0,SUMIFS('Historical_Input Data'!U$3:U$2194,'Historical_Input Data'!$B$3:$B$2194,'Historical_Monthly counts-All'!$C103,'Historical_Input Data'!$A$3:$A$2194,'Historical_Monthly counts-All'!$D103),"")</f>
        <v>1515</v>
      </c>
      <c r="S103">
        <f>IF(SUMIFS('Historical_Input Data'!V$3:V$2194,'Historical_Input Data'!$B$3:$B$2194,'Historical_Monthly counts-All'!$C103,'Historical_Input Data'!$A$3:$A$2194,'Historical_Monthly counts-All'!$D103)&lt;&gt; 0,SUMIFS('Historical_Input Data'!V$3:V$2194,'Historical_Input Data'!$B$3:$B$2194,'Historical_Monthly counts-All'!$C103,'Historical_Input Data'!$A$3:$A$2194,'Historical_Monthly counts-All'!$D103),"")</f>
        <v>6122</v>
      </c>
      <c r="T103">
        <f>IF(SUMIFS('Historical_Input Data'!W$3:W$2194,'Historical_Input Data'!$B$3:$B$2194,'Historical_Monthly counts-All'!$C103,'Historical_Input Data'!$A$3:$A$2194,'Historical_Monthly counts-All'!$D103)&lt;&gt; 0,SUMIFS('Historical_Input Data'!W$3:W$2194,'Historical_Input Data'!$B$3:$B$2194,'Historical_Monthly counts-All'!$C103,'Historical_Input Data'!$A$3:$A$2194,'Historical_Monthly counts-All'!$D103),"")</f>
        <v>17414</v>
      </c>
      <c r="U103">
        <f>IF(SUMIFS('Historical_Input Data'!X$3:X$2194,'Historical_Input Data'!$B$3:$B$2194,'Historical_Monthly counts-All'!$C103,'Historical_Input Data'!$A$3:$A$2194,'Historical_Monthly counts-All'!$D103)&lt;&gt; 0,SUMIFS('Historical_Input Data'!X$3:X$2194,'Historical_Input Data'!$B$3:$B$2194,'Historical_Monthly counts-All'!$C103,'Historical_Input Data'!$A$3:$A$2194,'Historical_Monthly counts-All'!$D103),"")</f>
        <v>11459</v>
      </c>
      <c r="V103" t="str">
        <f>IF(SUMIFS('Historical_Input Data'!Y$3:Y$2194,'Historical_Input Data'!$B$3:$B$2194,'Historical_Monthly counts-All'!$C103,'Historical_Input Data'!$A$3:$A$2194,'Historical_Monthly counts-All'!$D103)&lt;&gt; 0,SUMIFS('Historical_Input Data'!Y$3:Y$2194,'Historical_Input Data'!$B$3:$B$2194,'Historical_Monthly counts-All'!$C103,'Historical_Input Data'!$A$3:$A$2194,'Historical_Monthly counts-All'!$D103),"")</f>
        <v/>
      </c>
      <c r="W103">
        <f>IF(SUMIFS('Historical_Input Data'!Z$3:Z$2194,'Historical_Input Data'!$B$3:$B$2194,'Historical_Monthly counts-All'!$C103,'Historical_Input Data'!$A$3:$A$2194,'Historical_Monthly counts-All'!$D103)&lt;&gt; 0,SUMIFS('Historical_Input Data'!Z$3:Z$2194,'Historical_Input Data'!$B$3:$B$2194,'Historical_Monthly counts-All'!$C103,'Historical_Input Data'!$A$3:$A$2194,'Historical_Monthly counts-All'!$D103),"")</f>
        <v>13975</v>
      </c>
      <c r="X103">
        <f>IF(SUMIFS('Historical_Input Data'!AA$3:AA$2194,'Historical_Input Data'!$B$3:$B$2194,'Historical_Monthly counts-All'!$C103,'Historical_Input Data'!$A$3:$A$2194,'Historical_Monthly counts-All'!$D103)&lt;&gt; 0,SUMIFS('Historical_Input Data'!AA$3:AA$2194,'Historical_Input Data'!$B$3:$B$2194,'Historical_Monthly counts-All'!$C103,'Historical_Input Data'!$A$3:$A$2194,'Historical_Monthly counts-All'!$D103),"")</f>
        <v>678</v>
      </c>
      <c r="Y103">
        <f>IF(SUMIFS('Historical_Input Data'!AB$3:AB$2194,'Historical_Input Data'!$B$3:$B$2194,'Historical_Monthly counts-All'!$C103,'Historical_Input Data'!$A$3:$A$2194,'Historical_Monthly counts-All'!$D103)&lt;&gt; 0,SUMIFS('Historical_Input Data'!AB$3:AB$2194,'Historical_Input Data'!$B$3:$B$2194,'Historical_Monthly counts-All'!$C103,'Historical_Input Data'!$A$3:$A$2194,'Historical_Monthly counts-All'!$D103),"")</f>
        <v>22323</v>
      </c>
      <c r="Z103">
        <f>IF(SUMIFS('Historical_Input Data'!AC$3:AC$2194,'Historical_Input Data'!$B$3:$B$2194,'Historical_Monthly counts-All'!$C103,'Historical_Input Data'!$A$3:$A$2194,'Historical_Monthly counts-All'!$D103)&lt;&gt; 0,SUMIFS('Historical_Input Data'!AC$3:AC$2194,'Historical_Input Data'!$B$3:$B$2194,'Historical_Monthly counts-All'!$C103,'Historical_Input Data'!$A$3:$A$2194,'Historical_Monthly counts-All'!$D103),"")</f>
        <v>13433</v>
      </c>
      <c r="AA103">
        <f>IF(SUMIFS('Historical_Input Data'!AD$3:AD$2194,'Historical_Input Data'!$B$3:$B$2194,'Historical_Monthly counts-All'!$C103,'Historical_Input Data'!$A$3:$A$2194,'Historical_Monthly counts-All'!$D103)&lt;&gt; 0,SUMIFS('Historical_Input Data'!AD$3:AD$2194,'Historical_Input Data'!$B$3:$B$2194,'Historical_Monthly counts-All'!$C103,'Historical_Input Data'!$A$3:$A$2194,'Historical_Monthly counts-All'!$D103),"")</f>
        <v>1085</v>
      </c>
      <c r="AB103">
        <f>IF(SUMIFS('Historical_Input Data'!AE$3:AE$2194,'Historical_Input Data'!$B$3:$B$2194,'Historical_Monthly counts-All'!$C103,'Historical_Input Data'!$A$3:$A$2194,'Historical_Monthly counts-All'!$D103)&lt;&gt; 0,SUMIFS('Historical_Input Data'!AE$3:AE$2194,'Historical_Input Data'!$B$3:$B$2194,'Historical_Monthly counts-All'!$C103,'Historical_Input Data'!$A$3:$A$2194,'Historical_Monthly counts-All'!$D103),"")</f>
        <v>24619</v>
      </c>
      <c r="AC103">
        <f>IF(SUMIFS('Historical_Input Data'!AF$3:AF$2194,'Historical_Input Data'!$B$3:$B$2194,'Historical_Monthly counts-All'!$C103,'Historical_Input Data'!$A$3:$A$2194,'Historical_Monthly counts-All'!$D103)&lt;&gt; 0,SUMIFS('Historical_Input Data'!AF$3:AF$2194,'Historical_Input Data'!$B$3:$B$2194,'Historical_Monthly counts-All'!$C103,'Historical_Input Data'!$A$3:$A$2194,'Historical_Monthly counts-All'!$D103),"")</f>
        <v>39945</v>
      </c>
      <c r="AD103">
        <f>IF(SUMIFS('Historical_Input Data'!AG$3:AG$2194,'Historical_Input Data'!$B$3:$B$2194,'Historical_Monthly counts-All'!$C103,'Historical_Input Data'!$A$3:$A$2194,'Historical_Monthly counts-All'!$D103)&lt;&gt; 0,SUMIFS('Historical_Input Data'!AG$3:AG$2194,'Historical_Input Data'!$B$3:$B$2194,'Historical_Monthly counts-All'!$C103,'Historical_Input Data'!$A$3:$A$2194,'Historical_Monthly counts-All'!$D103),"")</f>
        <v>27071</v>
      </c>
      <c r="AE103">
        <f>IF(SUMIFS('Historical_Input Data'!AH$3:AH$2194,'Historical_Input Data'!$B$3:$B$2194,'Historical_Monthly counts-All'!$C103,'Historical_Input Data'!$A$3:$A$2194,'Historical_Monthly counts-All'!$D103)&lt;&gt; 0,SUMIFS('Historical_Input Data'!AH$3:AH$2194,'Historical_Input Data'!$B$3:$B$2194,'Historical_Monthly counts-All'!$C103,'Historical_Input Data'!$A$3:$A$2194,'Historical_Monthly counts-All'!$D103),"")</f>
        <v>5466</v>
      </c>
      <c r="AF103">
        <f>IF(SUMIFS('Historical_Input Data'!AI$3:AI$2194,'Historical_Input Data'!$B$3:$B$2194,'Historical_Monthly counts-All'!$C103,'Historical_Input Data'!$A$3:$A$2194,'Historical_Monthly counts-All'!$D103)&lt;&gt; 0,SUMIFS('Historical_Input Data'!AI$3:AI$2194,'Historical_Input Data'!$B$3:$B$2194,'Historical_Monthly counts-All'!$C103,'Historical_Input Data'!$A$3:$A$2194,'Historical_Monthly counts-All'!$D103),"")</f>
        <v>10322</v>
      </c>
      <c r="AG103">
        <f>IF(SUMIFS('Historical_Input Data'!AJ$3:AJ$2194,'Historical_Input Data'!$B$3:$B$2194,'Historical_Monthly counts-All'!$C103,'Historical_Input Data'!$A$3:$A$2194,'Historical_Monthly counts-All'!$D103)&lt;&gt; 0,SUMIFS('Historical_Input Data'!AJ$3:AJ$2194,'Historical_Input Data'!$B$3:$B$2194,'Historical_Monthly counts-All'!$C103,'Historical_Input Data'!$A$3:$A$2194,'Historical_Monthly counts-All'!$D103),"")</f>
        <v>2047</v>
      </c>
      <c r="AH103">
        <f>IF(SUMIFS('Historical_Input Data'!AK$3:AK$2194,'Historical_Input Data'!$B$3:$B$2194,'Historical_Monthly counts-All'!$C103,'Historical_Input Data'!$A$3:$A$2194,'Historical_Monthly counts-All'!$D103)&lt;&gt; 0,SUMIFS('Historical_Input Data'!AK$3:AK$2194,'Historical_Input Data'!$B$3:$B$2194,'Historical_Monthly counts-All'!$C103,'Historical_Input Data'!$A$3:$A$2194,'Historical_Monthly counts-All'!$D103),"")</f>
        <v>37573</v>
      </c>
      <c r="AI103">
        <f>IF(SUMIFS('Historical_Input Data'!AL$3:AL$2194,'Historical_Input Data'!$B$3:$B$2194,'Historical_Monthly counts-All'!$C103,'Historical_Input Data'!$A$3:$A$2194,'Historical_Monthly counts-All'!$D103)&lt;&gt; 0,SUMIFS('Historical_Input Data'!AL$3:AL$2194,'Historical_Input Data'!$B$3:$B$2194,'Historical_Monthly counts-All'!$C103,'Historical_Input Data'!$A$3:$A$2194,'Historical_Monthly counts-All'!$D103),"")</f>
        <v>42675</v>
      </c>
      <c r="AJ103">
        <f>IF(SUMIFS('Historical_Input Data'!AM$3:AM$2194,'Historical_Input Data'!$B$3:$B$2194,'Historical_Monthly counts-All'!$C103,'Historical_Input Data'!$A$3:$A$2194,'Historical_Monthly counts-All'!$D103)&lt;&gt; 0,SUMIFS('Historical_Input Data'!AM$3:AM$2194,'Historical_Input Data'!$B$3:$B$2194,'Historical_Monthly counts-All'!$C103,'Historical_Input Data'!$A$3:$A$2194,'Historical_Monthly counts-All'!$D103),"")</f>
        <v>428</v>
      </c>
      <c r="AK103">
        <f>IF(SUMIFS('Historical_Input Data'!AN$3:AN$2194,'Historical_Input Data'!$B$3:$B$2194,'Historical_Monthly counts-All'!$C103,'Historical_Input Data'!$A$3:$A$2194,'Historical_Monthly counts-All'!$D103)&lt;&gt; 0,SUMIFS('Historical_Input Data'!AN$3:AN$2194,'Historical_Input Data'!$B$3:$B$2194,'Historical_Monthly counts-All'!$C103,'Historical_Input Data'!$A$3:$A$2194,'Historical_Monthly counts-All'!$D103),"")</f>
        <v>1420</v>
      </c>
      <c r="AL103">
        <f>IF(SUMIFS('Historical_Input Data'!AO$3:AO$2194,'Historical_Input Data'!$B$3:$B$2194,'Historical_Monthly counts-All'!$C103,'Historical_Input Data'!$A$3:$A$2194,'Historical_Monthly counts-All'!$D103)&lt;&gt; 0,SUMIFS('Historical_Input Data'!AO$3:AO$2194,'Historical_Input Data'!$B$3:$B$2194,'Historical_Monthly counts-All'!$C103,'Historical_Input Data'!$A$3:$A$2194,'Historical_Monthly counts-All'!$D103),"")</f>
        <v>8104</v>
      </c>
      <c r="AM103">
        <f>IF(SUMIFS('Historical_Input Data'!AP$3:AP$2194,'Historical_Input Data'!$B$3:$B$2194,'Historical_Monthly counts-All'!$C103,'Historical_Input Data'!$A$3:$A$2194,'Historical_Monthly counts-All'!$D103)&lt;&gt; 0,SUMIFS('Historical_Input Data'!AP$3:AP$2194,'Historical_Input Data'!$B$3:$B$2194,'Historical_Monthly counts-All'!$C103,'Historical_Input Data'!$A$3:$A$2194,'Historical_Monthly counts-All'!$D103),"")</f>
        <v>1135</v>
      </c>
      <c r="AN103">
        <f>IF(SUMIFS('Historical_Input Data'!AQ$3:AQ$2194,'Historical_Input Data'!$B$3:$B$2194,'Historical_Monthly counts-All'!$C103,'Historical_Input Data'!$A$3:$A$2194,'Historical_Monthly counts-All'!$D103)&lt;&gt; 0,SUMIFS('Historical_Input Data'!AQ$3:AQ$2194,'Historical_Input Data'!$B$3:$B$2194,'Historical_Monthly counts-All'!$C103,'Historical_Input Data'!$A$3:$A$2194,'Historical_Monthly counts-All'!$D103),"")</f>
        <v>7599</v>
      </c>
      <c r="AO103">
        <f>IF(SUMIFS('Historical_Input Data'!AR$3:AR$2194,'Historical_Input Data'!$B$3:$B$2194,'Historical_Monthly counts-All'!$C103,'Historical_Input Data'!$A$3:$A$2194,'Historical_Monthly counts-All'!$D103)&lt;&gt; 0,SUMIFS('Historical_Input Data'!AR$3:AR$2194,'Historical_Input Data'!$B$3:$B$2194,'Historical_Monthly counts-All'!$C103,'Historical_Input Data'!$A$3:$A$2194,'Historical_Monthly counts-All'!$D103),"")</f>
        <v>12888</v>
      </c>
      <c r="AP103">
        <f>IF(SUMIFS('Historical_Input Data'!AS$3:AS$2194,'Historical_Input Data'!$B$3:$B$2194,'Historical_Monthly counts-All'!$C103,'Historical_Input Data'!$A$3:$A$2194,'Historical_Monthly counts-All'!$D103)&lt;&gt; 0,SUMIFS('Historical_Input Data'!AS$3:AS$2194,'Historical_Input Data'!$B$3:$B$2194,'Historical_Monthly counts-All'!$C103,'Historical_Input Data'!$A$3:$A$2194,'Historical_Monthly counts-All'!$D103),"")</f>
        <v>45172</v>
      </c>
      <c r="AQ103">
        <f>IF(SUMIFS('Historical_Input Data'!AT$3:AT$2194,'Historical_Input Data'!$B$3:$B$2194,'Historical_Monthly counts-All'!$C103,'Historical_Input Data'!$A$3:$A$2194,'Historical_Monthly counts-All'!$D103)&lt;&gt; 0,SUMIFS('Historical_Input Data'!AT$3:AT$2194,'Historical_Input Data'!$B$3:$B$2194,'Historical_Monthly counts-All'!$C103,'Historical_Input Data'!$A$3:$A$2194,'Historical_Monthly counts-All'!$D103),"")</f>
        <v>6941</v>
      </c>
      <c r="AR103">
        <f>IF(SUMIFS('Historical_Input Data'!AU$3:AU$2194,'Historical_Input Data'!$B$3:$B$2194,'Historical_Monthly counts-All'!$C103,'Historical_Input Data'!$A$3:$A$2194,'Historical_Monthly counts-All'!$D103)&lt;&gt; 0,SUMIFS('Historical_Input Data'!AU$3:AU$2194,'Historical_Input Data'!$B$3:$B$2194,'Historical_Monthly counts-All'!$C103,'Historical_Input Data'!$A$3:$A$2194,'Historical_Monthly counts-All'!$D103),"")</f>
        <v>24021</v>
      </c>
      <c r="AS103">
        <f>IF(SUMIFS('Historical_Input Data'!AV$3:AV$2194,'Historical_Input Data'!$B$3:$B$2194,'Historical_Monthly counts-All'!$C103,'Historical_Input Data'!$A$3:$A$2194,'Historical_Monthly counts-All'!$D103)&lt;&gt; 0,SUMIFS('Historical_Input Data'!AV$3:AV$2194,'Historical_Input Data'!$B$3:$B$2194,'Historical_Monthly counts-All'!$C103,'Historical_Input Data'!$A$3:$A$2194,'Historical_Monthly counts-All'!$D103),"")</f>
        <v>5783</v>
      </c>
      <c r="AT103">
        <f>IF(SUMIFS('Historical_Input Data'!AW$3:AW$2194,'Historical_Input Data'!$B$3:$B$2194,'Historical_Monthly counts-All'!$C103,'Historical_Input Data'!$A$3:$A$2194,'Historical_Monthly counts-All'!$D103)&lt;&gt; 0,SUMIFS('Historical_Input Data'!AW$3:AW$2194,'Historical_Input Data'!$B$3:$B$2194,'Historical_Monthly counts-All'!$C103,'Historical_Input Data'!$A$3:$A$2194,'Historical_Monthly counts-All'!$D103),"")</f>
        <v>6089</v>
      </c>
      <c r="AU103">
        <f>IF(SUMIFS('Historical_Input Data'!AX$3:AX$2194,'Historical_Input Data'!$B$3:$B$2194,'Historical_Monthly counts-All'!$C103,'Historical_Input Data'!$A$3:$A$2194,'Historical_Monthly counts-All'!$D103)&lt;&gt; 0,SUMIFS('Historical_Input Data'!AX$3:AX$2194,'Historical_Input Data'!$B$3:$B$2194,'Historical_Monthly counts-All'!$C103,'Historical_Input Data'!$A$3:$A$2194,'Historical_Monthly counts-All'!$D103),"")</f>
        <v>8336</v>
      </c>
      <c r="AV103">
        <f>IF(SUMIFS('Historical_Input Data'!AY$3:AY$2194,'Historical_Input Data'!$B$3:$B$2194,'Historical_Monthly counts-All'!$C103,'Historical_Input Data'!$A$3:$A$2194,'Historical_Monthly counts-All'!$D103)&lt;&gt; 0,SUMIFS('Historical_Input Data'!AY$3:AY$2194,'Historical_Input Data'!$B$3:$B$2194,'Historical_Monthly counts-All'!$C103,'Historical_Input Data'!$A$3:$A$2194,'Historical_Monthly counts-All'!$D103),"")</f>
        <v>4633.7999999999993</v>
      </c>
      <c r="AW103">
        <f>IF(SUMIFS('Historical_Input Data'!AZ$3:AZ$2194,'Historical_Input Data'!$B$3:$B$2194,'Historical_Monthly counts-All'!$C103,'Historical_Input Data'!$A$3:$A$2194,'Historical_Monthly counts-All'!$D103)&lt;&gt; 0,SUMIFS('Historical_Input Data'!AZ$3:AZ$2194,'Historical_Input Data'!$B$3:$B$2194,'Historical_Monthly counts-All'!$C103,'Historical_Input Data'!$A$3:$A$2194,'Historical_Monthly counts-All'!$D103),"")</f>
        <v>8754</v>
      </c>
      <c r="AX103" t="str">
        <f>IF(SUMIFS('Historical_Input Data'!BA$3:BA$2194,'Historical_Input Data'!$B$3:$B$2194,'Historical_Monthly counts-All'!$C103,'Historical_Input Data'!$A$3:$A$2194,'Historical_Monthly counts-All'!$D103)&lt;&gt; 0,SUMIFS('Historical_Input Data'!BA$3:BA$2194,'Historical_Input Data'!$B$3:$B$2194,'Historical_Monthly counts-All'!$C103,'Historical_Input Data'!$A$3:$A$2194,'Historical_Monthly counts-All'!$D103),"")</f>
        <v/>
      </c>
      <c r="CC103" s="8">
        <v>43525</v>
      </c>
      <c r="CD103" s="198">
        <f t="shared" si="4"/>
        <v>42</v>
      </c>
      <c r="CE103">
        <f t="shared" si="5"/>
        <v>387946.8</v>
      </c>
    </row>
    <row r="104" spans="1:83">
      <c r="A104" t="str">
        <f t="shared" si="6"/>
        <v>April2019</v>
      </c>
      <c r="C104" t="s">
        <v>57</v>
      </c>
      <c r="D104">
        <v>2019</v>
      </c>
      <c r="E104">
        <f>IF(SUMIFS('Historical_Input Data'!H$3:H$2194,'Historical_Input Data'!$B$3:$B$2194,'Historical_Monthly counts-All'!$C104,'Historical_Input Data'!$A$3:$A$2194,'Historical_Monthly counts-All'!$D104)&lt;&gt; 0,SUMIFS('Historical_Input Data'!H$3:H$2194,'Historical_Input Data'!$B$3:$B$2194,'Historical_Monthly counts-All'!$C104,'Historical_Input Data'!$A$3:$A$2194,'Historical_Monthly counts-All'!$D104),"")</f>
        <v>472</v>
      </c>
      <c r="F104">
        <f>IF(SUMIFS('Historical_Input Data'!I$3:I$2194,'Historical_Input Data'!$B$3:$B$2194,'Historical_Monthly counts-All'!$C104,'Historical_Input Data'!$A$3:$A$2194,'Historical_Monthly counts-All'!$D104)&lt;&gt; 0,SUMIFS('Historical_Input Data'!I$3:I$2194,'Historical_Input Data'!$B$3:$B$2194,'Historical_Monthly counts-All'!$C104,'Historical_Input Data'!$A$3:$A$2194,'Historical_Monthly counts-All'!$D104),"")</f>
        <v>9329</v>
      </c>
      <c r="G104">
        <f>IF(SUMIFS('Historical_Input Data'!J$3:J$2194,'Historical_Input Data'!$B$3:$B$2194,'Historical_Monthly counts-All'!$C104,'Historical_Input Data'!$A$3:$A$2194,'Historical_Monthly counts-All'!$D104)&lt;&gt; 0,SUMIFS('Historical_Input Data'!J$3:J$2194,'Historical_Input Data'!$B$3:$B$2194,'Historical_Monthly counts-All'!$C104,'Historical_Input Data'!$A$3:$A$2194,'Historical_Monthly counts-All'!$D104),"")</f>
        <v>7382</v>
      </c>
      <c r="H104">
        <f>IF(SUMIFS('Historical_Input Data'!K$3:K$2194,'Historical_Input Data'!$B$3:$B$2194,'Historical_Monthly counts-All'!$C104,'Historical_Input Data'!$A$3:$A$2194,'Historical_Monthly counts-All'!$D104)&lt;&gt; 0,SUMIFS('Historical_Input Data'!K$3:K$2194,'Historical_Input Data'!$B$3:$B$2194,'Historical_Monthly counts-All'!$C104,'Historical_Input Data'!$A$3:$A$2194,'Historical_Monthly counts-All'!$D104),"")</f>
        <v>8786</v>
      </c>
      <c r="I104">
        <f>IF(SUMIFS('Historical_Input Data'!L$3:L$2194,'Historical_Input Data'!$B$3:$B$2194,'Historical_Monthly counts-All'!$C104,'Historical_Input Data'!$A$3:$A$2194,'Historical_Monthly counts-All'!$D104)&lt;&gt; 0,SUMIFS('Historical_Input Data'!L$3:L$2194,'Historical_Input Data'!$B$3:$B$2194,'Historical_Monthly counts-All'!$C104,'Historical_Input Data'!$A$3:$A$2194,'Historical_Monthly counts-All'!$D104),"")</f>
        <v>9600</v>
      </c>
      <c r="J104">
        <f>IF(SUMIFS('Historical_Input Data'!M$3:M$2194,'Historical_Input Data'!$B$3:$B$2194,'Historical_Monthly counts-All'!$C104,'Historical_Input Data'!$A$3:$A$2194,'Historical_Monthly counts-All'!$D104)&lt;&gt; 0,SUMIFS('Historical_Input Data'!M$3:M$2194,'Historical_Input Data'!$B$3:$B$2194,'Historical_Monthly counts-All'!$C104,'Historical_Input Data'!$A$3:$A$2194,'Historical_Monthly counts-All'!$D104),"")</f>
        <v>3708</v>
      </c>
      <c r="K104" t="str">
        <f>IF(SUMIFS('Historical_Input Data'!N$3:N$2194,'Historical_Input Data'!$B$3:$B$2194,'Historical_Monthly counts-All'!$C104,'Historical_Input Data'!$A$3:$A$2194,'Historical_Monthly counts-All'!$D104)&lt;&gt; 0,SUMIFS('Historical_Input Data'!N$3:N$2194,'Historical_Input Data'!$B$3:$B$2194,'Historical_Monthly counts-All'!$C104,'Historical_Input Data'!$A$3:$A$2194,'Historical_Monthly counts-All'!$D104),"")</f>
        <v/>
      </c>
      <c r="L104">
        <f>IF(SUMIFS('Historical_Input Data'!O$3:O$2194,'Historical_Input Data'!$B$3:$B$2194,'Historical_Monthly counts-All'!$C104,'Historical_Input Data'!$A$3:$A$2194,'Historical_Monthly counts-All'!$D104)&lt;&gt; 0,SUMIFS('Historical_Input Data'!O$3:O$2194,'Historical_Input Data'!$B$3:$B$2194,'Historical_Monthly counts-All'!$C104,'Historical_Input Data'!$A$3:$A$2194,'Historical_Monthly counts-All'!$D104),"")</f>
        <v>1280</v>
      </c>
      <c r="M104">
        <f>IF(SUMIFS('Historical_Input Data'!P$3:P$2194,'Historical_Input Data'!$B$3:$B$2194,'Historical_Monthly counts-All'!$C104,'Historical_Input Data'!$A$3:$A$2194,'Historical_Monthly counts-All'!$D104)&lt;&gt; 0,SUMIFS('Historical_Input Data'!P$3:P$2194,'Historical_Input Data'!$B$3:$B$2194,'Historical_Monthly counts-All'!$C104,'Historical_Input Data'!$A$3:$A$2194,'Historical_Monthly counts-All'!$D104),"")</f>
        <v>16534</v>
      </c>
      <c r="N104">
        <f>IF(SUMIFS('Historical_Input Data'!Q$3:Q$2194,'Historical_Input Data'!$B$3:$B$2194,'Historical_Monthly counts-All'!$C104,'Historical_Input Data'!$A$3:$A$2194,'Historical_Monthly counts-All'!$D104)&lt;&gt; 0,SUMIFS('Historical_Input Data'!Q$3:Q$2194,'Historical_Input Data'!$B$3:$B$2194,'Historical_Monthly counts-All'!$C104,'Historical_Input Data'!$A$3:$A$2194,'Historical_Monthly counts-All'!$D104),"")</f>
        <v>12911</v>
      </c>
      <c r="O104">
        <f>IF(SUMIFS('Historical_Input Data'!R$3:R$2194,'Historical_Input Data'!$B$3:$B$2194,'Historical_Monthly counts-All'!$C104,'Historical_Input Data'!$A$3:$A$2194,'Historical_Monthly counts-All'!$D104)&lt;&gt; 0,SUMIFS('Historical_Input Data'!R$3:R$2194,'Historical_Input Data'!$B$3:$B$2194,'Historical_Monthly counts-All'!$C104,'Historical_Input Data'!$A$3:$A$2194,'Historical_Monthly counts-All'!$D104),"")</f>
        <v>2275</v>
      </c>
      <c r="P104" s="19" t="str">
        <f>IF(SUMIFS('Historical_Input Data'!S$3:S$2194,'Historical_Input Data'!$B$3:$B$2194,'Historical_Monthly counts-All'!$C104,'Historical_Input Data'!$A$3:$A$2194,'Historical_Monthly counts-All'!$D104)&lt;&gt; 0,SUMIFS('Historical_Input Data'!S$3:S$2194,'Historical_Input Data'!$B$3:$B$2194,'Historical_Monthly counts-All'!$C104,'Historical_Input Data'!$A$3:$A$2194,'Historical_Monthly counts-All'!$D104),"")</f>
        <v/>
      </c>
      <c r="Q104">
        <f>IF(SUMIFS('Historical_Input Data'!T$3:T$2194,'Historical_Input Data'!$B$3:$B$2194,'Historical_Monthly counts-All'!$C104,'Historical_Input Data'!$A$3:$A$2194,'Historical_Monthly counts-All'!$D104)&lt;&gt; 0,SUMIFS('Historical_Input Data'!T$3:T$2194,'Historical_Input Data'!$B$3:$B$2194,'Historical_Monthly counts-All'!$C104,'Historical_Input Data'!$A$3:$A$2194,'Historical_Monthly counts-All'!$D104),"")</f>
        <v>2623</v>
      </c>
      <c r="R104">
        <f>IF(SUMIFS('Historical_Input Data'!U$3:U$2194,'Historical_Input Data'!$B$3:$B$2194,'Historical_Monthly counts-All'!$C104,'Historical_Input Data'!$A$3:$A$2194,'Historical_Monthly counts-All'!$D104)&lt;&gt; 0,SUMIFS('Historical_Input Data'!U$3:U$2194,'Historical_Input Data'!$B$3:$B$2194,'Historical_Monthly counts-All'!$C104,'Historical_Input Data'!$A$3:$A$2194,'Historical_Monthly counts-All'!$D104),"")</f>
        <v>1145</v>
      </c>
      <c r="S104">
        <f>IF(SUMIFS('Historical_Input Data'!V$3:V$2194,'Historical_Input Data'!$B$3:$B$2194,'Historical_Monthly counts-All'!$C104,'Historical_Input Data'!$A$3:$A$2194,'Historical_Monthly counts-All'!$D104)&lt;&gt; 0,SUMIFS('Historical_Input Data'!V$3:V$2194,'Historical_Input Data'!$B$3:$B$2194,'Historical_Monthly counts-All'!$C104,'Historical_Input Data'!$A$3:$A$2194,'Historical_Monthly counts-All'!$D104),"")</f>
        <v>4454</v>
      </c>
      <c r="T104">
        <f>IF(SUMIFS('Historical_Input Data'!W$3:W$2194,'Historical_Input Data'!$B$3:$B$2194,'Historical_Monthly counts-All'!$C104,'Historical_Input Data'!$A$3:$A$2194,'Historical_Monthly counts-All'!$D104)&lt;&gt; 0,SUMIFS('Historical_Input Data'!W$3:W$2194,'Historical_Input Data'!$B$3:$B$2194,'Historical_Monthly counts-All'!$C104,'Historical_Input Data'!$A$3:$A$2194,'Historical_Monthly counts-All'!$D104),"")</f>
        <v>13615</v>
      </c>
      <c r="U104">
        <f>IF(SUMIFS('Historical_Input Data'!X$3:X$2194,'Historical_Input Data'!$B$3:$B$2194,'Historical_Monthly counts-All'!$C104,'Historical_Input Data'!$A$3:$A$2194,'Historical_Monthly counts-All'!$D104)&lt;&gt; 0,SUMIFS('Historical_Input Data'!X$3:X$2194,'Historical_Input Data'!$B$3:$B$2194,'Historical_Monthly counts-All'!$C104,'Historical_Input Data'!$A$3:$A$2194,'Historical_Monthly counts-All'!$D104),"")</f>
        <v>9807</v>
      </c>
      <c r="V104" t="str">
        <f>IF(SUMIFS('Historical_Input Data'!Y$3:Y$2194,'Historical_Input Data'!$B$3:$B$2194,'Historical_Monthly counts-All'!$C104,'Historical_Input Data'!$A$3:$A$2194,'Historical_Monthly counts-All'!$D104)&lt;&gt; 0,SUMIFS('Historical_Input Data'!Y$3:Y$2194,'Historical_Input Data'!$B$3:$B$2194,'Historical_Monthly counts-All'!$C104,'Historical_Input Data'!$A$3:$A$2194,'Historical_Monthly counts-All'!$D104),"")</f>
        <v/>
      </c>
      <c r="W104">
        <f>IF(SUMIFS('Historical_Input Data'!Z$3:Z$2194,'Historical_Input Data'!$B$3:$B$2194,'Historical_Monthly counts-All'!$C104,'Historical_Input Data'!$A$3:$A$2194,'Historical_Monthly counts-All'!$D104)&lt;&gt; 0,SUMIFS('Historical_Input Data'!Z$3:Z$2194,'Historical_Input Data'!$B$3:$B$2194,'Historical_Monthly counts-All'!$C104,'Historical_Input Data'!$A$3:$A$2194,'Historical_Monthly counts-All'!$D104),"")</f>
        <v>11293</v>
      </c>
      <c r="X104">
        <f>IF(SUMIFS('Historical_Input Data'!AA$3:AA$2194,'Historical_Input Data'!$B$3:$B$2194,'Historical_Monthly counts-All'!$C104,'Historical_Input Data'!$A$3:$A$2194,'Historical_Monthly counts-All'!$D104)&lt;&gt; 0,SUMIFS('Historical_Input Data'!AA$3:AA$2194,'Historical_Input Data'!$B$3:$B$2194,'Historical_Monthly counts-All'!$C104,'Historical_Input Data'!$A$3:$A$2194,'Historical_Monthly counts-All'!$D104),"")</f>
        <v>947</v>
      </c>
      <c r="Y104">
        <f>IF(SUMIFS('Historical_Input Data'!AB$3:AB$2194,'Historical_Input Data'!$B$3:$B$2194,'Historical_Monthly counts-All'!$C104,'Historical_Input Data'!$A$3:$A$2194,'Historical_Monthly counts-All'!$D104)&lt;&gt; 0,SUMIFS('Historical_Input Data'!AB$3:AB$2194,'Historical_Input Data'!$B$3:$B$2194,'Historical_Monthly counts-All'!$C104,'Historical_Input Data'!$A$3:$A$2194,'Historical_Monthly counts-All'!$D104),"")</f>
        <v>17881</v>
      </c>
      <c r="Z104">
        <f>IF(SUMIFS('Historical_Input Data'!AC$3:AC$2194,'Historical_Input Data'!$B$3:$B$2194,'Historical_Monthly counts-All'!$C104,'Historical_Input Data'!$A$3:$A$2194,'Historical_Monthly counts-All'!$D104)&lt;&gt; 0,SUMIFS('Historical_Input Data'!AC$3:AC$2194,'Historical_Input Data'!$B$3:$B$2194,'Historical_Monthly counts-All'!$C104,'Historical_Input Data'!$A$3:$A$2194,'Historical_Monthly counts-All'!$D104),"")</f>
        <v>10458</v>
      </c>
      <c r="AA104">
        <f>IF(SUMIFS('Historical_Input Data'!AD$3:AD$2194,'Historical_Input Data'!$B$3:$B$2194,'Historical_Monthly counts-All'!$C104,'Historical_Input Data'!$A$3:$A$2194,'Historical_Monthly counts-All'!$D104)&lt;&gt; 0,SUMIFS('Historical_Input Data'!AD$3:AD$2194,'Historical_Input Data'!$B$3:$B$2194,'Historical_Monthly counts-All'!$C104,'Historical_Input Data'!$A$3:$A$2194,'Historical_Monthly counts-All'!$D104),"")</f>
        <v>1164</v>
      </c>
      <c r="AB104">
        <f>IF(SUMIFS('Historical_Input Data'!AE$3:AE$2194,'Historical_Input Data'!$B$3:$B$2194,'Historical_Monthly counts-All'!$C104,'Historical_Input Data'!$A$3:$A$2194,'Historical_Monthly counts-All'!$D104)&lt;&gt; 0,SUMIFS('Historical_Input Data'!AE$3:AE$2194,'Historical_Input Data'!$B$3:$B$2194,'Historical_Monthly counts-All'!$C104,'Historical_Input Data'!$A$3:$A$2194,'Historical_Monthly counts-All'!$D104),"")</f>
        <v>19842</v>
      </c>
      <c r="AC104">
        <f>IF(SUMIFS('Historical_Input Data'!AF$3:AF$2194,'Historical_Input Data'!$B$3:$B$2194,'Historical_Monthly counts-All'!$C104,'Historical_Input Data'!$A$3:$A$2194,'Historical_Monthly counts-All'!$D104)&lt;&gt; 0,SUMIFS('Historical_Input Data'!AF$3:AF$2194,'Historical_Input Data'!$B$3:$B$2194,'Historical_Monthly counts-All'!$C104,'Historical_Input Data'!$A$3:$A$2194,'Historical_Monthly counts-All'!$D104),"")</f>
        <v>30256</v>
      </c>
      <c r="AD104">
        <f>IF(SUMIFS('Historical_Input Data'!AG$3:AG$2194,'Historical_Input Data'!$B$3:$B$2194,'Historical_Monthly counts-All'!$C104,'Historical_Input Data'!$A$3:$A$2194,'Historical_Monthly counts-All'!$D104)&lt;&gt; 0,SUMIFS('Historical_Input Data'!AG$3:AG$2194,'Historical_Input Data'!$B$3:$B$2194,'Historical_Monthly counts-All'!$C104,'Historical_Input Data'!$A$3:$A$2194,'Historical_Monthly counts-All'!$D104),"")</f>
        <v>21454</v>
      </c>
      <c r="AE104">
        <f>IF(SUMIFS('Historical_Input Data'!AH$3:AH$2194,'Historical_Input Data'!$B$3:$B$2194,'Historical_Monthly counts-All'!$C104,'Historical_Input Data'!$A$3:$A$2194,'Historical_Monthly counts-All'!$D104)&lt;&gt; 0,SUMIFS('Historical_Input Data'!AH$3:AH$2194,'Historical_Input Data'!$B$3:$B$2194,'Historical_Monthly counts-All'!$C104,'Historical_Input Data'!$A$3:$A$2194,'Historical_Monthly counts-All'!$D104),"")</f>
        <v>4480</v>
      </c>
      <c r="AF104">
        <f>IF(SUMIFS('Historical_Input Data'!AI$3:AI$2194,'Historical_Input Data'!$B$3:$B$2194,'Historical_Monthly counts-All'!$C104,'Historical_Input Data'!$A$3:$A$2194,'Historical_Monthly counts-All'!$D104)&lt;&gt; 0,SUMIFS('Historical_Input Data'!AI$3:AI$2194,'Historical_Input Data'!$B$3:$B$2194,'Historical_Monthly counts-All'!$C104,'Historical_Input Data'!$A$3:$A$2194,'Historical_Monthly counts-All'!$D104),"")</f>
        <v>9713</v>
      </c>
      <c r="AG104">
        <f>IF(SUMIFS('Historical_Input Data'!AJ$3:AJ$2194,'Historical_Input Data'!$B$3:$B$2194,'Historical_Monthly counts-All'!$C104,'Historical_Input Data'!$A$3:$A$2194,'Historical_Monthly counts-All'!$D104)&lt;&gt; 0,SUMIFS('Historical_Input Data'!AJ$3:AJ$2194,'Historical_Input Data'!$B$3:$B$2194,'Historical_Monthly counts-All'!$C104,'Historical_Input Data'!$A$3:$A$2194,'Historical_Monthly counts-All'!$D104),"")</f>
        <v>1425</v>
      </c>
      <c r="AH104">
        <f>IF(SUMIFS('Historical_Input Data'!AK$3:AK$2194,'Historical_Input Data'!$B$3:$B$2194,'Historical_Monthly counts-All'!$C104,'Historical_Input Data'!$A$3:$A$2194,'Historical_Monthly counts-All'!$D104)&lt;&gt; 0,SUMIFS('Historical_Input Data'!AK$3:AK$2194,'Historical_Input Data'!$B$3:$B$2194,'Historical_Monthly counts-All'!$C104,'Historical_Input Data'!$A$3:$A$2194,'Historical_Monthly counts-All'!$D104),"")</f>
        <v>31082</v>
      </c>
      <c r="AI104" s="61">
        <f>IF(SUMIFS('Historical_Input Data'!AL$3:AL$2194,'Historical_Input Data'!$B$3:$B$2194,'Historical_Monthly counts-All'!$C104,'Historical_Input Data'!$A$3:$A$2194,'Historical_Monthly counts-All'!$D104)&lt;&gt; 0,SUMIFS('Historical_Input Data'!AL$3:AL$2194,'Historical_Input Data'!$B$3:$B$2194,'Historical_Monthly counts-All'!$C104,'Historical_Input Data'!$A$3:$A$2194,'Historical_Monthly counts-All'!$D104),"")</f>
        <v>28605</v>
      </c>
      <c r="AJ104">
        <f>IF(SUMIFS('Historical_Input Data'!AM$3:AM$2194,'Historical_Input Data'!$B$3:$B$2194,'Historical_Monthly counts-All'!$C104,'Historical_Input Data'!$A$3:$A$2194,'Historical_Monthly counts-All'!$D104)&lt;&gt; 0,SUMIFS('Historical_Input Data'!AM$3:AM$2194,'Historical_Input Data'!$B$3:$B$2194,'Historical_Monthly counts-All'!$C104,'Historical_Input Data'!$A$3:$A$2194,'Historical_Monthly counts-All'!$D104),"")</f>
        <v>419</v>
      </c>
      <c r="AK104">
        <f>IF(SUMIFS('Historical_Input Data'!AN$3:AN$2194,'Historical_Input Data'!$B$3:$B$2194,'Historical_Monthly counts-All'!$C104,'Historical_Input Data'!$A$3:$A$2194,'Historical_Monthly counts-All'!$D104)&lt;&gt; 0,SUMIFS('Historical_Input Data'!AN$3:AN$2194,'Historical_Input Data'!$B$3:$B$2194,'Historical_Monthly counts-All'!$C104,'Historical_Input Data'!$A$3:$A$2194,'Historical_Monthly counts-All'!$D104),"")</f>
        <v>1138</v>
      </c>
      <c r="AL104">
        <f>IF(SUMIFS('Historical_Input Data'!AO$3:AO$2194,'Historical_Input Data'!$B$3:$B$2194,'Historical_Monthly counts-All'!$C104,'Historical_Input Data'!$A$3:$A$2194,'Historical_Monthly counts-All'!$D104)&lt;&gt; 0,SUMIFS('Historical_Input Data'!AO$3:AO$2194,'Historical_Input Data'!$B$3:$B$2194,'Historical_Monthly counts-All'!$C104,'Historical_Input Data'!$A$3:$A$2194,'Historical_Monthly counts-All'!$D104),"")</f>
        <v>6385</v>
      </c>
      <c r="AM104">
        <f>IF(SUMIFS('Historical_Input Data'!AP$3:AP$2194,'Historical_Input Data'!$B$3:$B$2194,'Historical_Monthly counts-All'!$C104,'Historical_Input Data'!$A$3:$A$2194,'Historical_Monthly counts-All'!$D104)&lt;&gt; 0,SUMIFS('Historical_Input Data'!AP$3:AP$2194,'Historical_Input Data'!$B$3:$B$2194,'Historical_Monthly counts-All'!$C104,'Historical_Input Data'!$A$3:$A$2194,'Historical_Monthly counts-All'!$D104),"")</f>
        <v>870</v>
      </c>
      <c r="AN104">
        <f>IF(SUMIFS('Historical_Input Data'!AQ$3:AQ$2194,'Historical_Input Data'!$B$3:$B$2194,'Historical_Monthly counts-All'!$C104,'Historical_Input Data'!$A$3:$A$2194,'Historical_Monthly counts-All'!$D104)&lt;&gt; 0,SUMIFS('Historical_Input Data'!AQ$3:AQ$2194,'Historical_Input Data'!$B$3:$B$2194,'Historical_Monthly counts-All'!$C104,'Historical_Input Data'!$A$3:$A$2194,'Historical_Monthly counts-All'!$D104),"")</f>
        <v>6287</v>
      </c>
      <c r="AO104">
        <f>IF(SUMIFS('Historical_Input Data'!AR$3:AR$2194,'Historical_Input Data'!$B$3:$B$2194,'Historical_Monthly counts-All'!$C104,'Historical_Input Data'!$A$3:$A$2194,'Historical_Monthly counts-All'!$D104)&lt;&gt; 0,SUMIFS('Historical_Input Data'!AR$3:AR$2194,'Historical_Input Data'!$B$3:$B$2194,'Historical_Monthly counts-All'!$C104,'Historical_Input Data'!$A$3:$A$2194,'Historical_Monthly counts-All'!$D104),"")</f>
        <v>9936</v>
      </c>
      <c r="AP104">
        <f>IF(SUMIFS('Historical_Input Data'!AS$3:AS$2194,'Historical_Input Data'!$B$3:$B$2194,'Historical_Monthly counts-All'!$C104,'Historical_Input Data'!$A$3:$A$2194,'Historical_Monthly counts-All'!$D104)&lt;&gt; 0,SUMIFS('Historical_Input Data'!AS$3:AS$2194,'Historical_Input Data'!$B$3:$B$2194,'Historical_Monthly counts-All'!$C104,'Historical_Input Data'!$A$3:$A$2194,'Historical_Monthly counts-All'!$D104),"")</f>
        <v>37484</v>
      </c>
      <c r="AQ104">
        <f>IF(SUMIFS('Historical_Input Data'!AT$3:AT$2194,'Historical_Input Data'!$B$3:$B$2194,'Historical_Monthly counts-All'!$C104,'Historical_Input Data'!$A$3:$A$2194,'Historical_Monthly counts-All'!$D104)&lt;&gt; 0,SUMIFS('Historical_Input Data'!AT$3:AT$2194,'Historical_Input Data'!$B$3:$B$2194,'Historical_Monthly counts-All'!$C104,'Historical_Input Data'!$A$3:$A$2194,'Historical_Monthly counts-All'!$D104),"")</f>
        <v>5604</v>
      </c>
      <c r="AR104">
        <f>IF(SUMIFS('Historical_Input Data'!AU$3:AU$2194,'Historical_Input Data'!$B$3:$B$2194,'Historical_Monthly counts-All'!$C104,'Historical_Input Data'!$A$3:$A$2194,'Historical_Monthly counts-All'!$D104)&lt;&gt; 0,SUMIFS('Historical_Input Data'!AU$3:AU$2194,'Historical_Input Data'!$B$3:$B$2194,'Historical_Monthly counts-All'!$C104,'Historical_Input Data'!$A$3:$A$2194,'Historical_Monthly counts-All'!$D104),"")</f>
        <v>20350</v>
      </c>
      <c r="AS104">
        <f>IF(SUMIFS('Historical_Input Data'!AV$3:AV$2194,'Historical_Input Data'!$B$3:$B$2194,'Historical_Monthly counts-All'!$C104,'Historical_Input Data'!$A$3:$A$2194,'Historical_Monthly counts-All'!$D104)&lt;&gt; 0,SUMIFS('Historical_Input Data'!AV$3:AV$2194,'Historical_Input Data'!$B$3:$B$2194,'Historical_Monthly counts-All'!$C104,'Historical_Input Data'!$A$3:$A$2194,'Historical_Monthly counts-All'!$D104),"")</f>
        <v>4016</v>
      </c>
      <c r="AT104">
        <f>IF(SUMIFS('Historical_Input Data'!AW$3:AW$2194,'Historical_Input Data'!$B$3:$B$2194,'Historical_Monthly counts-All'!$C104,'Historical_Input Data'!$A$3:$A$2194,'Historical_Monthly counts-All'!$D104)&lt;&gt; 0,SUMIFS('Historical_Input Data'!AW$3:AW$2194,'Historical_Input Data'!$B$3:$B$2194,'Historical_Monthly counts-All'!$C104,'Historical_Input Data'!$A$3:$A$2194,'Historical_Monthly counts-All'!$D104),"")</f>
        <v>4776</v>
      </c>
      <c r="AU104">
        <f>IF(SUMIFS('Historical_Input Data'!AX$3:AX$2194,'Historical_Input Data'!$B$3:$B$2194,'Historical_Monthly counts-All'!$C104,'Historical_Input Data'!$A$3:$A$2194,'Historical_Monthly counts-All'!$D104)&lt;&gt; 0,SUMIFS('Historical_Input Data'!AX$3:AX$2194,'Historical_Input Data'!$B$3:$B$2194,'Historical_Monthly counts-All'!$C104,'Historical_Input Data'!$A$3:$A$2194,'Historical_Monthly counts-All'!$D104),"")</f>
        <v>6545</v>
      </c>
      <c r="AV104">
        <f>IF(SUMIFS('Historical_Input Data'!AY$3:AY$2194,'Historical_Input Data'!$B$3:$B$2194,'Historical_Monthly counts-All'!$C104,'Historical_Input Data'!$A$3:$A$2194,'Historical_Monthly counts-All'!$D104)&lt;&gt; 0,SUMIFS('Historical_Input Data'!AY$3:AY$2194,'Historical_Input Data'!$B$3:$B$2194,'Historical_Monthly counts-All'!$C104,'Historical_Input Data'!$A$3:$A$2194,'Historical_Monthly counts-All'!$D104),"")</f>
        <v>4033.8000000000011</v>
      </c>
      <c r="AW104">
        <f>IF(SUMIFS('Historical_Input Data'!AZ$3:AZ$2194,'Historical_Input Data'!$B$3:$B$2194,'Historical_Monthly counts-All'!$C104,'Historical_Input Data'!$A$3:$A$2194,'Historical_Monthly counts-All'!$D104)&lt;&gt; 0,SUMIFS('Historical_Input Data'!AZ$3:AZ$2194,'Historical_Input Data'!$B$3:$B$2194,'Historical_Monthly counts-All'!$C104,'Historical_Input Data'!$A$3:$A$2194,'Historical_Monthly counts-All'!$D104),"")</f>
        <v>6877</v>
      </c>
      <c r="AX104" t="str">
        <f>IF(SUMIFS('Historical_Input Data'!BA$3:BA$2194,'Historical_Input Data'!$B$3:$B$2194,'Historical_Monthly counts-All'!$C104,'Historical_Input Data'!$A$3:$A$2194,'Historical_Monthly counts-All'!$D104)&lt;&gt; 0,SUMIFS('Historical_Input Data'!BA$3:BA$2194,'Historical_Input Data'!$B$3:$B$2194,'Historical_Monthly counts-All'!$C104,'Historical_Input Data'!$A$3:$A$2194,'Historical_Monthly counts-All'!$D104),"")</f>
        <v/>
      </c>
      <c r="CC104" s="8">
        <v>43556</v>
      </c>
      <c r="CD104" s="198">
        <f t="shared" si="4"/>
        <v>42</v>
      </c>
      <c r="CE104">
        <f t="shared" si="5"/>
        <v>310751.8</v>
      </c>
    </row>
    <row r="105" spans="1:83">
      <c r="A105" t="str">
        <f t="shared" si="6"/>
        <v>May2019</v>
      </c>
      <c r="C105" t="s">
        <v>58</v>
      </c>
      <c r="D105">
        <v>2019</v>
      </c>
      <c r="E105">
        <f>IF(SUMIFS('Historical_Input Data'!H$3:H$2194,'Historical_Input Data'!$B$3:$B$2194,'Historical_Monthly counts-All'!$C105,'Historical_Input Data'!$A$3:$A$2194,'Historical_Monthly counts-All'!$D105)&lt;&gt; 0,SUMIFS('Historical_Input Data'!H$3:H$2194,'Historical_Input Data'!$B$3:$B$2194,'Historical_Monthly counts-All'!$C105,'Historical_Input Data'!$A$3:$A$2194,'Historical_Monthly counts-All'!$D105),"")</f>
        <v>447</v>
      </c>
      <c r="F105">
        <f>IF(SUMIFS('Historical_Input Data'!I$3:I$2194,'Historical_Input Data'!$B$3:$B$2194,'Historical_Monthly counts-All'!$C105,'Historical_Input Data'!$A$3:$A$2194,'Historical_Monthly counts-All'!$D105)&lt;&gt; 0,SUMIFS('Historical_Input Data'!I$3:I$2194,'Historical_Input Data'!$B$3:$B$2194,'Historical_Monthly counts-All'!$C105,'Historical_Input Data'!$A$3:$A$2194,'Historical_Monthly counts-All'!$D105),"")</f>
        <v>10011</v>
      </c>
      <c r="G105">
        <f>IF(SUMIFS('Historical_Input Data'!J$3:J$2194,'Historical_Input Data'!$B$3:$B$2194,'Historical_Monthly counts-All'!$C105,'Historical_Input Data'!$A$3:$A$2194,'Historical_Monthly counts-All'!$D105)&lt;&gt; 0,SUMIFS('Historical_Input Data'!J$3:J$2194,'Historical_Input Data'!$B$3:$B$2194,'Historical_Monthly counts-All'!$C105,'Historical_Input Data'!$A$3:$A$2194,'Historical_Monthly counts-All'!$D105),"")</f>
        <v>8677</v>
      </c>
      <c r="H105">
        <f>IF(SUMIFS('Historical_Input Data'!K$3:K$2194,'Historical_Input Data'!$B$3:$B$2194,'Historical_Monthly counts-All'!$C105,'Historical_Input Data'!$A$3:$A$2194,'Historical_Monthly counts-All'!$D105)&lt;&gt; 0,SUMIFS('Historical_Input Data'!K$3:K$2194,'Historical_Input Data'!$B$3:$B$2194,'Historical_Monthly counts-All'!$C105,'Historical_Input Data'!$A$3:$A$2194,'Historical_Monthly counts-All'!$D105),"")</f>
        <v>8811</v>
      </c>
      <c r="I105">
        <f>IF(SUMIFS('Historical_Input Data'!L$3:L$2194,'Historical_Input Data'!$B$3:$B$2194,'Historical_Monthly counts-All'!$C105,'Historical_Input Data'!$A$3:$A$2194,'Historical_Monthly counts-All'!$D105)&lt;&gt; 0,SUMIFS('Historical_Input Data'!L$3:L$2194,'Historical_Input Data'!$B$3:$B$2194,'Historical_Monthly counts-All'!$C105,'Historical_Input Data'!$A$3:$A$2194,'Historical_Monthly counts-All'!$D105),"")</f>
        <v>11676</v>
      </c>
      <c r="J105">
        <f>IF(SUMIFS('Historical_Input Data'!M$3:M$2194,'Historical_Input Data'!$B$3:$B$2194,'Historical_Monthly counts-All'!$C105,'Historical_Input Data'!$A$3:$A$2194,'Historical_Monthly counts-All'!$D105)&lt;&gt; 0,SUMIFS('Historical_Input Data'!M$3:M$2194,'Historical_Input Data'!$B$3:$B$2194,'Historical_Monthly counts-All'!$C105,'Historical_Input Data'!$A$3:$A$2194,'Historical_Monthly counts-All'!$D105),"")</f>
        <v>3759</v>
      </c>
      <c r="K105" t="str">
        <f>IF(SUMIFS('Historical_Input Data'!N$3:N$2194,'Historical_Input Data'!$B$3:$B$2194,'Historical_Monthly counts-All'!$C105,'Historical_Input Data'!$A$3:$A$2194,'Historical_Monthly counts-All'!$D105)&lt;&gt; 0,SUMIFS('Historical_Input Data'!N$3:N$2194,'Historical_Input Data'!$B$3:$B$2194,'Historical_Monthly counts-All'!$C105,'Historical_Input Data'!$A$3:$A$2194,'Historical_Monthly counts-All'!$D105),"")</f>
        <v/>
      </c>
      <c r="L105">
        <f>IF(SUMIFS('Historical_Input Data'!O$3:O$2194,'Historical_Input Data'!$B$3:$B$2194,'Historical_Monthly counts-All'!$C105,'Historical_Input Data'!$A$3:$A$2194,'Historical_Monthly counts-All'!$D105)&lt;&gt; 0,SUMIFS('Historical_Input Data'!O$3:O$2194,'Historical_Input Data'!$B$3:$B$2194,'Historical_Monthly counts-All'!$C105,'Historical_Input Data'!$A$3:$A$2194,'Historical_Monthly counts-All'!$D105),"")</f>
        <v>1233</v>
      </c>
      <c r="M105">
        <f>IF(SUMIFS('Historical_Input Data'!P$3:P$2194,'Historical_Input Data'!$B$3:$B$2194,'Historical_Monthly counts-All'!$C105,'Historical_Input Data'!$A$3:$A$2194,'Historical_Monthly counts-All'!$D105)&lt;&gt; 0,SUMIFS('Historical_Input Data'!P$3:P$2194,'Historical_Input Data'!$B$3:$B$2194,'Historical_Monthly counts-All'!$C105,'Historical_Input Data'!$A$3:$A$2194,'Historical_Monthly counts-All'!$D105),"")</f>
        <v>19700</v>
      </c>
      <c r="N105">
        <f>IF(SUMIFS('Historical_Input Data'!Q$3:Q$2194,'Historical_Input Data'!$B$3:$B$2194,'Historical_Monthly counts-All'!$C105,'Historical_Input Data'!$A$3:$A$2194,'Historical_Monthly counts-All'!$D105)&lt;&gt; 0,SUMIFS('Historical_Input Data'!Q$3:Q$2194,'Historical_Input Data'!$B$3:$B$2194,'Historical_Monthly counts-All'!$C105,'Historical_Input Data'!$A$3:$A$2194,'Historical_Monthly counts-All'!$D105),"")</f>
        <v>14957</v>
      </c>
      <c r="O105">
        <f>IF(SUMIFS('Historical_Input Data'!R$3:R$2194,'Historical_Input Data'!$B$3:$B$2194,'Historical_Monthly counts-All'!$C105,'Historical_Input Data'!$A$3:$A$2194,'Historical_Monthly counts-All'!$D105)&lt;&gt; 0,SUMIFS('Historical_Input Data'!R$3:R$2194,'Historical_Input Data'!$B$3:$B$2194,'Historical_Monthly counts-All'!$C105,'Historical_Input Data'!$A$3:$A$2194,'Historical_Monthly counts-All'!$D105),"")</f>
        <v>2821</v>
      </c>
      <c r="P105" s="19" t="str">
        <f>IF(SUMIFS('Historical_Input Data'!S$3:S$2194,'Historical_Input Data'!$B$3:$B$2194,'Historical_Monthly counts-All'!$C105,'Historical_Input Data'!$A$3:$A$2194,'Historical_Monthly counts-All'!$D105)&lt;&gt; 0,SUMIFS('Historical_Input Data'!S$3:S$2194,'Historical_Input Data'!$B$3:$B$2194,'Historical_Monthly counts-All'!$C105,'Historical_Input Data'!$A$3:$A$2194,'Historical_Monthly counts-All'!$D105),"")</f>
        <v/>
      </c>
      <c r="Q105">
        <f>IF(SUMIFS('Historical_Input Data'!T$3:T$2194,'Historical_Input Data'!$B$3:$B$2194,'Historical_Monthly counts-All'!$C105,'Historical_Input Data'!$A$3:$A$2194,'Historical_Monthly counts-All'!$D105)&lt;&gt; 0,SUMIFS('Historical_Input Data'!T$3:T$2194,'Historical_Input Data'!$B$3:$B$2194,'Historical_Monthly counts-All'!$C105,'Historical_Input Data'!$A$3:$A$2194,'Historical_Monthly counts-All'!$D105),"")</f>
        <v>2596</v>
      </c>
      <c r="R105">
        <f>IF(SUMIFS('Historical_Input Data'!U$3:U$2194,'Historical_Input Data'!$B$3:$B$2194,'Historical_Monthly counts-All'!$C105,'Historical_Input Data'!$A$3:$A$2194,'Historical_Monthly counts-All'!$D105)&lt;&gt; 0,SUMIFS('Historical_Input Data'!U$3:U$2194,'Historical_Input Data'!$B$3:$B$2194,'Historical_Monthly counts-All'!$C105,'Historical_Input Data'!$A$3:$A$2194,'Historical_Monthly counts-All'!$D105),"")</f>
        <v>1152</v>
      </c>
      <c r="S105">
        <f>IF(SUMIFS('Historical_Input Data'!V$3:V$2194,'Historical_Input Data'!$B$3:$B$2194,'Historical_Monthly counts-All'!$C105,'Historical_Input Data'!$A$3:$A$2194,'Historical_Monthly counts-All'!$D105)&lt;&gt; 0,SUMIFS('Historical_Input Data'!V$3:V$2194,'Historical_Input Data'!$B$3:$B$2194,'Historical_Monthly counts-All'!$C105,'Historical_Input Data'!$A$3:$A$2194,'Historical_Monthly counts-All'!$D105),"")</f>
        <v>5222</v>
      </c>
      <c r="T105">
        <f>IF(SUMIFS('Historical_Input Data'!W$3:W$2194,'Historical_Input Data'!$B$3:$B$2194,'Historical_Monthly counts-All'!$C105,'Historical_Input Data'!$A$3:$A$2194,'Historical_Monthly counts-All'!$D105)&lt;&gt; 0,SUMIFS('Historical_Input Data'!W$3:W$2194,'Historical_Input Data'!$B$3:$B$2194,'Historical_Monthly counts-All'!$C105,'Historical_Input Data'!$A$3:$A$2194,'Historical_Monthly counts-All'!$D105),"")</f>
        <v>15185</v>
      </c>
      <c r="U105">
        <f>IF(SUMIFS('Historical_Input Data'!X$3:X$2194,'Historical_Input Data'!$B$3:$B$2194,'Historical_Monthly counts-All'!$C105,'Historical_Input Data'!$A$3:$A$2194,'Historical_Monthly counts-All'!$D105)&lt;&gt; 0,SUMIFS('Historical_Input Data'!X$3:X$2194,'Historical_Input Data'!$B$3:$B$2194,'Historical_Monthly counts-All'!$C105,'Historical_Input Data'!$A$3:$A$2194,'Historical_Monthly counts-All'!$D105),"")</f>
        <v>10576</v>
      </c>
      <c r="V105" t="str">
        <f>IF(SUMIFS('Historical_Input Data'!Y$3:Y$2194,'Historical_Input Data'!$B$3:$B$2194,'Historical_Monthly counts-All'!$C105,'Historical_Input Data'!$A$3:$A$2194,'Historical_Monthly counts-All'!$D105)&lt;&gt; 0,SUMIFS('Historical_Input Data'!Y$3:Y$2194,'Historical_Input Data'!$B$3:$B$2194,'Historical_Monthly counts-All'!$C105,'Historical_Input Data'!$A$3:$A$2194,'Historical_Monthly counts-All'!$D105),"")</f>
        <v/>
      </c>
      <c r="W105">
        <f>IF(SUMIFS('Historical_Input Data'!Z$3:Z$2194,'Historical_Input Data'!$B$3:$B$2194,'Historical_Monthly counts-All'!$C105,'Historical_Input Data'!$A$3:$A$2194,'Historical_Monthly counts-All'!$D105)&lt;&gt; 0,SUMIFS('Historical_Input Data'!Z$3:Z$2194,'Historical_Input Data'!$B$3:$B$2194,'Historical_Monthly counts-All'!$C105,'Historical_Input Data'!$A$3:$A$2194,'Historical_Monthly counts-All'!$D105),"")</f>
        <v>12643</v>
      </c>
      <c r="X105">
        <f>IF(SUMIFS('Historical_Input Data'!AA$3:AA$2194,'Historical_Input Data'!$B$3:$B$2194,'Historical_Monthly counts-All'!$C105,'Historical_Input Data'!$A$3:$A$2194,'Historical_Monthly counts-All'!$D105)&lt;&gt; 0,SUMIFS('Historical_Input Data'!AA$3:AA$2194,'Historical_Input Data'!$B$3:$B$2194,'Historical_Monthly counts-All'!$C105,'Historical_Input Data'!$A$3:$A$2194,'Historical_Monthly counts-All'!$D105),"")</f>
        <v>526</v>
      </c>
      <c r="Y105">
        <f>IF(SUMIFS('Historical_Input Data'!AB$3:AB$2194,'Historical_Input Data'!$B$3:$B$2194,'Historical_Monthly counts-All'!$C105,'Historical_Input Data'!$A$3:$A$2194,'Historical_Monthly counts-All'!$D105)&lt;&gt; 0,SUMIFS('Historical_Input Data'!AB$3:AB$2194,'Historical_Input Data'!$B$3:$B$2194,'Historical_Monthly counts-All'!$C105,'Historical_Input Data'!$A$3:$A$2194,'Historical_Monthly counts-All'!$D105),"")</f>
        <v>20298</v>
      </c>
      <c r="Z105">
        <f>IF(SUMIFS('Historical_Input Data'!AC$3:AC$2194,'Historical_Input Data'!$B$3:$B$2194,'Historical_Monthly counts-All'!$C105,'Historical_Input Data'!$A$3:$A$2194,'Historical_Monthly counts-All'!$D105)&lt;&gt; 0,SUMIFS('Historical_Input Data'!AC$3:AC$2194,'Historical_Input Data'!$B$3:$B$2194,'Historical_Monthly counts-All'!$C105,'Historical_Input Data'!$A$3:$A$2194,'Historical_Monthly counts-All'!$D105),"")</f>
        <v>10848</v>
      </c>
      <c r="AA105">
        <f>IF(SUMIFS('Historical_Input Data'!AD$3:AD$2194,'Historical_Input Data'!$B$3:$B$2194,'Historical_Monthly counts-All'!$C105,'Historical_Input Data'!$A$3:$A$2194,'Historical_Monthly counts-All'!$D105)&lt;&gt; 0,SUMIFS('Historical_Input Data'!AD$3:AD$2194,'Historical_Input Data'!$B$3:$B$2194,'Historical_Monthly counts-All'!$C105,'Historical_Input Data'!$A$3:$A$2194,'Historical_Monthly counts-All'!$D105),"")</f>
        <v>990</v>
      </c>
      <c r="AB105">
        <f>IF(SUMIFS('Historical_Input Data'!AE$3:AE$2194,'Historical_Input Data'!$B$3:$B$2194,'Historical_Monthly counts-All'!$C105,'Historical_Input Data'!$A$3:$A$2194,'Historical_Monthly counts-All'!$D105)&lt;&gt; 0,SUMIFS('Historical_Input Data'!AE$3:AE$2194,'Historical_Input Data'!$B$3:$B$2194,'Historical_Monthly counts-All'!$C105,'Historical_Input Data'!$A$3:$A$2194,'Historical_Monthly counts-All'!$D105),"")</f>
        <v>23222</v>
      </c>
      <c r="AC105">
        <f>IF(SUMIFS('Historical_Input Data'!AF$3:AF$2194,'Historical_Input Data'!$B$3:$B$2194,'Historical_Monthly counts-All'!$C105,'Historical_Input Data'!$A$3:$A$2194,'Historical_Monthly counts-All'!$D105)&lt;&gt; 0,SUMIFS('Historical_Input Data'!AF$3:AF$2194,'Historical_Input Data'!$B$3:$B$2194,'Historical_Monthly counts-All'!$C105,'Historical_Input Data'!$A$3:$A$2194,'Historical_Monthly counts-All'!$D105),"")</f>
        <v>35573</v>
      </c>
      <c r="AD105">
        <f>IF(SUMIFS('Historical_Input Data'!AG$3:AG$2194,'Historical_Input Data'!$B$3:$B$2194,'Historical_Monthly counts-All'!$C105,'Historical_Input Data'!$A$3:$A$2194,'Historical_Monthly counts-All'!$D105)&lt;&gt; 0,SUMIFS('Historical_Input Data'!AG$3:AG$2194,'Historical_Input Data'!$B$3:$B$2194,'Historical_Monthly counts-All'!$C105,'Historical_Input Data'!$A$3:$A$2194,'Historical_Monthly counts-All'!$D105),"")</f>
        <v>23288</v>
      </c>
      <c r="AE105">
        <f>IF(SUMIFS('Historical_Input Data'!AH$3:AH$2194,'Historical_Input Data'!$B$3:$B$2194,'Historical_Monthly counts-All'!$C105,'Historical_Input Data'!$A$3:$A$2194,'Historical_Monthly counts-All'!$D105)&lt;&gt; 0,SUMIFS('Historical_Input Data'!AH$3:AH$2194,'Historical_Input Data'!$B$3:$B$2194,'Historical_Monthly counts-All'!$C105,'Historical_Input Data'!$A$3:$A$2194,'Historical_Monthly counts-All'!$D105),"")</f>
        <v>3425</v>
      </c>
      <c r="AF105">
        <f>IF(SUMIFS('Historical_Input Data'!AI$3:AI$2194,'Historical_Input Data'!$B$3:$B$2194,'Historical_Monthly counts-All'!$C105,'Historical_Input Data'!$A$3:$A$2194,'Historical_Monthly counts-All'!$D105)&lt;&gt; 0,SUMIFS('Historical_Input Data'!AI$3:AI$2194,'Historical_Input Data'!$B$3:$B$2194,'Historical_Monthly counts-All'!$C105,'Historical_Input Data'!$A$3:$A$2194,'Historical_Monthly counts-All'!$D105),"")</f>
        <v>10870</v>
      </c>
      <c r="AG105">
        <f>IF(SUMIFS('Historical_Input Data'!AJ$3:AJ$2194,'Historical_Input Data'!$B$3:$B$2194,'Historical_Monthly counts-All'!$C105,'Historical_Input Data'!$A$3:$A$2194,'Historical_Monthly counts-All'!$D105)&lt;&gt; 0,SUMIFS('Historical_Input Data'!AJ$3:AJ$2194,'Historical_Input Data'!$B$3:$B$2194,'Historical_Monthly counts-All'!$C105,'Historical_Input Data'!$A$3:$A$2194,'Historical_Monthly counts-All'!$D105),"")</f>
        <v>1425</v>
      </c>
      <c r="AH105">
        <f>IF(SUMIFS('Historical_Input Data'!AK$3:AK$2194,'Historical_Input Data'!$B$3:$B$2194,'Historical_Monthly counts-All'!$C105,'Historical_Input Data'!$A$3:$A$2194,'Historical_Monthly counts-All'!$D105)&lt;&gt; 0,SUMIFS('Historical_Input Data'!AK$3:AK$2194,'Historical_Input Data'!$B$3:$B$2194,'Historical_Monthly counts-All'!$C105,'Historical_Input Data'!$A$3:$A$2194,'Historical_Monthly counts-All'!$D105),"")</f>
        <v>32143</v>
      </c>
      <c r="AI105">
        <f>IF(SUMIFS('Historical_Input Data'!AL$3:AL$2194,'Historical_Input Data'!$B$3:$B$2194,'Historical_Monthly counts-All'!$C105,'Historical_Input Data'!$A$3:$A$2194,'Historical_Monthly counts-All'!$D105)&lt;&gt; 0,SUMIFS('Historical_Input Data'!AL$3:AL$2194,'Historical_Input Data'!$B$3:$B$2194,'Historical_Monthly counts-All'!$C105,'Historical_Input Data'!$A$3:$A$2194,'Historical_Monthly counts-All'!$D105),"")</f>
        <v>32764</v>
      </c>
      <c r="AJ105">
        <f>IF(SUMIFS('Historical_Input Data'!AM$3:AM$2194,'Historical_Input Data'!$B$3:$B$2194,'Historical_Monthly counts-All'!$C105,'Historical_Input Data'!$A$3:$A$2194,'Historical_Monthly counts-All'!$D105)&lt;&gt; 0,SUMIFS('Historical_Input Data'!AM$3:AM$2194,'Historical_Input Data'!$B$3:$B$2194,'Historical_Monthly counts-All'!$C105,'Historical_Input Data'!$A$3:$A$2194,'Historical_Monthly counts-All'!$D105),"")</f>
        <v>389</v>
      </c>
      <c r="AK105">
        <f>IF(SUMIFS('Historical_Input Data'!AN$3:AN$2194,'Historical_Input Data'!$B$3:$B$2194,'Historical_Monthly counts-All'!$C105,'Historical_Input Data'!$A$3:$A$2194,'Historical_Monthly counts-All'!$D105)&lt;&gt; 0,SUMIFS('Historical_Input Data'!AN$3:AN$2194,'Historical_Input Data'!$B$3:$B$2194,'Historical_Monthly counts-All'!$C105,'Historical_Input Data'!$A$3:$A$2194,'Historical_Monthly counts-All'!$D105),"")</f>
        <v>1108</v>
      </c>
      <c r="AL105">
        <f>IF(SUMIFS('Historical_Input Data'!AO$3:AO$2194,'Historical_Input Data'!$B$3:$B$2194,'Historical_Monthly counts-All'!$C105,'Historical_Input Data'!$A$3:$A$2194,'Historical_Monthly counts-All'!$D105)&lt;&gt; 0,SUMIFS('Historical_Input Data'!AO$3:AO$2194,'Historical_Input Data'!$B$3:$B$2194,'Historical_Monthly counts-All'!$C105,'Historical_Input Data'!$A$3:$A$2194,'Historical_Monthly counts-All'!$D105),"")</f>
        <v>7269</v>
      </c>
      <c r="AM105">
        <f>IF(SUMIFS('Historical_Input Data'!AP$3:AP$2194,'Historical_Input Data'!$B$3:$B$2194,'Historical_Monthly counts-All'!$C105,'Historical_Input Data'!$A$3:$A$2194,'Historical_Monthly counts-All'!$D105)&lt;&gt; 0,SUMIFS('Historical_Input Data'!AP$3:AP$2194,'Historical_Input Data'!$B$3:$B$2194,'Historical_Monthly counts-All'!$C105,'Historical_Input Data'!$A$3:$A$2194,'Historical_Monthly counts-All'!$D105),"")</f>
        <v>1096</v>
      </c>
      <c r="AN105">
        <f>IF(SUMIFS('Historical_Input Data'!AQ$3:AQ$2194,'Historical_Input Data'!$B$3:$B$2194,'Historical_Monthly counts-All'!$C105,'Historical_Input Data'!$A$3:$A$2194,'Historical_Monthly counts-All'!$D105)&lt;&gt; 0,SUMIFS('Historical_Input Data'!AQ$3:AQ$2194,'Historical_Input Data'!$B$3:$B$2194,'Historical_Monthly counts-All'!$C105,'Historical_Input Data'!$A$3:$A$2194,'Historical_Monthly counts-All'!$D105),"")</f>
        <v>6437</v>
      </c>
      <c r="AO105">
        <f>IF(SUMIFS('Historical_Input Data'!AR$3:AR$2194,'Historical_Input Data'!$B$3:$B$2194,'Historical_Monthly counts-All'!$C105,'Historical_Input Data'!$A$3:$A$2194,'Historical_Monthly counts-All'!$D105)&lt;&gt; 0,SUMIFS('Historical_Input Data'!AR$3:AR$2194,'Historical_Input Data'!$B$3:$B$2194,'Historical_Monthly counts-All'!$C105,'Historical_Input Data'!$A$3:$A$2194,'Historical_Monthly counts-All'!$D105),"")</f>
        <v>11648</v>
      </c>
      <c r="AP105">
        <f>IF(SUMIFS('Historical_Input Data'!AS$3:AS$2194,'Historical_Input Data'!$B$3:$B$2194,'Historical_Monthly counts-All'!$C105,'Historical_Input Data'!$A$3:$A$2194,'Historical_Monthly counts-All'!$D105)&lt;&gt; 0,SUMIFS('Historical_Input Data'!AS$3:AS$2194,'Historical_Input Data'!$B$3:$B$2194,'Historical_Monthly counts-All'!$C105,'Historical_Input Data'!$A$3:$A$2194,'Historical_Monthly counts-All'!$D105),"")</f>
        <v>39067</v>
      </c>
      <c r="AQ105">
        <f>IF(SUMIFS('Historical_Input Data'!AT$3:AT$2194,'Historical_Input Data'!$B$3:$B$2194,'Historical_Monthly counts-All'!$C105,'Historical_Input Data'!$A$3:$A$2194,'Historical_Monthly counts-All'!$D105)&lt;&gt; 0,SUMIFS('Historical_Input Data'!AT$3:AT$2194,'Historical_Input Data'!$B$3:$B$2194,'Historical_Monthly counts-All'!$C105,'Historical_Input Data'!$A$3:$A$2194,'Historical_Monthly counts-All'!$D105),"")</f>
        <v>6314</v>
      </c>
      <c r="AR105">
        <f>IF(SUMIFS('Historical_Input Data'!AU$3:AU$2194,'Historical_Input Data'!$B$3:$B$2194,'Historical_Monthly counts-All'!$C105,'Historical_Input Data'!$A$3:$A$2194,'Historical_Monthly counts-All'!$D105)&lt;&gt; 0,SUMIFS('Historical_Input Data'!AU$3:AU$2194,'Historical_Input Data'!$B$3:$B$2194,'Historical_Monthly counts-All'!$C105,'Historical_Input Data'!$A$3:$A$2194,'Historical_Monthly counts-All'!$D105),"")</f>
        <v>19326</v>
      </c>
      <c r="AS105">
        <f>IF(SUMIFS('Historical_Input Data'!AV$3:AV$2194,'Historical_Input Data'!$B$3:$B$2194,'Historical_Monthly counts-All'!$C105,'Historical_Input Data'!$A$3:$A$2194,'Historical_Monthly counts-All'!$D105)&lt;&gt; 0,SUMIFS('Historical_Input Data'!AV$3:AV$2194,'Historical_Input Data'!$B$3:$B$2194,'Historical_Monthly counts-All'!$C105,'Historical_Input Data'!$A$3:$A$2194,'Historical_Monthly counts-All'!$D105),"")</f>
        <v>3580</v>
      </c>
      <c r="AT105">
        <f>IF(SUMIFS('Historical_Input Data'!AW$3:AW$2194,'Historical_Input Data'!$B$3:$B$2194,'Historical_Monthly counts-All'!$C105,'Historical_Input Data'!$A$3:$A$2194,'Historical_Monthly counts-All'!$D105)&lt;&gt; 0,SUMIFS('Historical_Input Data'!AW$3:AW$2194,'Historical_Input Data'!$B$3:$B$2194,'Historical_Monthly counts-All'!$C105,'Historical_Input Data'!$A$3:$A$2194,'Historical_Monthly counts-All'!$D105),"")</f>
        <v>4982</v>
      </c>
      <c r="AU105">
        <f>IF(SUMIFS('Historical_Input Data'!AX$3:AX$2194,'Historical_Input Data'!$B$3:$B$2194,'Historical_Monthly counts-All'!$C105,'Historical_Input Data'!$A$3:$A$2194,'Historical_Monthly counts-All'!$D105)&lt;&gt; 0,SUMIFS('Historical_Input Data'!AX$3:AX$2194,'Historical_Input Data'!$B$3:$B$2194,'Historical_Monthly counts-All'!$C105,'Historical_Input Data'!$A$3:$A$2194,'Historical_Monthly counts-All'!$D105),"")</f>
        <v>7513</v>
      </c>
      <c r="AV105">
        <f>IF(SUMIFS('Historical_Input Data'!AY$3:AY$2194,'Historical_Input Data'!$B$3:$B$2194,'Historical_Monthly counts-All'!$C105,'Historical_Input Data'!$A$3:$A$2194,'Historical_Monthly counts-All'!$D105)&lt;&gt; 0,SUMIFS('Historical_Input Data'!AY$3:AY$2194,'Historical_Input Data'!$B$3:$B$2194,'Historical_Monthly counts-All'!$C105,'Historical_Input Data'!$A$3:$A$2194,'Historical_Monthly counts-All'!$D105),"")</f>
        <v>3996</v>
      </c>
      <c r="AW105">
        <f>IF(SUMIFS('Historical_Input Data'!AZ$3:AZ$2194,'Historical_Input Data'!$B$3:$B$2194,'Historical_Monthly counts-All'!$C105,'Historical_Input Data'!$A$3:$A$2194,'Historical_Monthly counts-All'!$D105)&lt;&gt; 0,SUMIFS('Historical_Input Data'!AZ$3:AZ$2194,'Historical_Input Data'!$B$3:$B$2194,'Historical_Monthly counts-All'!$C105,'Historical_Input Data'!$A$3:$A$2194,'Historical_Monthly counts-All'!$D105),"")</f>
        <v>7314</v>
      </c>
      <c r="AX105" t="str">
        <f>IF(SUMIFS('Historical_Input Data'!BA$3:BA$2194,'Historical_Input Data'!$B$3:$B$2194,'Historical_Monthly counts-All'!$C105,'Historical_Input Data'!$A$3:$A$2194,'Historical_Monthly counts-All'!$D105)&lt;&gt; 0,SUMIFS('Historical_Input Data'!BA$3:BA$2194,'Historical_Input Data'!$B$3:$B$2194,'Historical_Monthly counts-All'!$C105,'Historical_Input Data'!$A$3:$A$2194,'Historical_Monthly counts-All'!$D105),"")</f>
        <v/>
      </c>
      <c r="CC105" s="8">
        <v>43586</v>
      </c>
      <c r="CD105" s="198">
        <f t="shared" si="4"/>
        <v>42</v>
      </c>
      <c r="CE105">
        <f t="shared" si="5"/>
        <v>337002</v>
      </c>
    </row>
    <row r="106" spans="1:83">
      <c r="A106" t="str">
        <f t="shared" si="6"/>
        <v>June2019</v>
      </c>
      <c r="C106" t="s">
        <v>59</v>
      </c>
      <c r="D106">
        <v>2019</v>
      </c>
      <c r="E106">
        <f>IF(SUMIFS('Historical_Input Data'!H$3:H$2194,'Historical_Input Data'!$B$3:$B$2194,'Historical_Monthly counts-All'!$C106,'Historical_Input Data'!$A$3:$A$2194,'Historical_Monthly counts-All'!$D106)&lt;&gt; 0,SUMIFS('Historical_Input Data'!H$3:H$2194,'Historical_Input Data'!$B$3:$B$2194,'Historical_Monthly counts-All'!$C106,'Historical_Input Data'!$A$3:$A$2194,'Historical_Monthly counts-All'!$D106),"")</f>
        <v>232</v>
      </c>
      <c r="F106">
        <f>IF(SUMIFS('Historical_Input Data'!I$3:I$2194,'Historical_Input Data'!$B$3:$B$2194,'Historical_Monthly counts-All'!$C106,'Historical_Input Data'!$A$3:$A$2194,'Historical_Monthly counts-All'!$D106)&lt;&gt; 0,SUMIFS('Historical_Input Data'!I$3:I$2194,'Historical_Input Data'!$B$3:$B$2194,'Historical_Monthly counts-All'!$C106,'Historical_Input Data'!$A$3:$A$2194,'Historical_Monthly counts-All'!$D106),"")</f>
        <v>7444</v>
      </c>
      <c r="G106">
        <f>IF(SUMIFS('Historical_Input Data'!J$3:J$2194,'Historical_Input Data'!$B$3:$B$2194,'Historical_Monthly counts-All'!$C106,'Historical_Input Data'!$A$3:$A$2194,'Historical_Monthly counts-All'!$D106)&lt;&gt; 0,SUMIFS('Historical_Input Data'!J$3:J$2194,'Historical_Input Data'!$B$3:$B$2194,'Historical_Monthly counts-All'!$C106,'Historical_Input Data'!$A$3:$A$2194,'Historical_Monthly counts-All'!$D106),"")</f>
        <v>6746</v>
      </c>
      <c r="H106">
        <f>IF(SUMIFS('Historical_Input Data'!K$3:K$2194,'Historical_Input Data'!$B$3:$B$2194,'Historical_Monthly counts-All'!$C106,'Historical_Input Data'!$A$3:$A$2194,'Historical_Monthly counts-All'!$D106)&lt;&gt; 0,SUMIFS('Historical_Input Data'!K$3:K$2194,'Historical_Input Data'!$B$3:$B$2194,'Historical_Monthly counts-All'!$C106,'Historical_Input Data'!$A$3:$A$2194,'Historical_Monthly counts-All'!$D106),"")</f>
        <v>7068</v>
      </c>
      <c r="I106">
        <f>IF(SUMIFS('Historical_Input Data'!L$3:L$2194,'Historical_Input Data'!$B$3:$B$2194,'Historical_Monthly counts-All'!$C106,'Historical_Input Data'!$A$3:$A$2194,'Historical_Monthly counts-All'!$D106)&lt;&gt; 0,SUMIFS('Historical_Input Data'!L$3:L$2194,'Historical_Input Data'!$B$3:$B$2194,'Historical_Monthly counts-All'!$C106,'Historical_Input Data'!$A$3:$A$2194,'Historical_Monthly counts-All'!$D106),"")</f>
        <v>8901</v>
      </c>
      <c r="J106">
        <f>IF(SUMIFS('Historical_Input Data'!M$3:M$2194,'Historical_Input Data'!$B$3:$B$2194,'Historical_Monthly counts-All'!$C106,'Historical_Input Data'!$A$3:$A$2194,'Historical_Monthly counts-All'!$D106)&lt;&gt; 0,SUMIFS('Historical_Input Data'!M$3:M$2194,'Historical_Input Data'!$B$3:$B$2194,'Historical_Monthly counts-All'!$C106,'Historical_Input Data'!$A$3:$A$2194,'Historical_Monthly counts-All'!$D106),"")</f>
        <v>3181</v>
      </c>
      <c r="K106" t="str">
        <f>IF(SUMIFS('Historical_Input Data'!N$3:N$2194,'Historical_Input Data'!$B$3:$B$2194,'Historical_Monthly counts-All'!$C106,'Historical_Input Data'!$A$3:$A$2194,'Historical_Monthly counts-All'!$D106)&lt;&gt; 0,SUMIFS('Historical_Input Data'!N$3:N$2194,'Historical_Input Data'!$B$3:$B$2194,'Historical_Monthly counts-All'!$C106,'Historical_Input Data'!$A$3:$A$2194,'Historical_Monthly counts-All'!$D106),"")</f>
        <v/>
      </c>
      <c r="L106">
        <f>IF(SUMIFS('Historical_Input Data'!O$3:O$2194,'Historical_Input Data'!$B$3:$B$2194,'Historical_Monthly counts-All'!$C106,'Historical_Input Data'!$A$3:$A$2194,'Historical_Monthly counts-All'!$D106)&lt;&gt; 0,SUMIFS('Historical_Input Data'!O$3:O$2194,'Historical_Input Data'!$B$3:$B$2194,'Historical_Monthly counts-All'!$C106,'Historical_Input Data'!$A$3:$A$2194,'Historical_Monthly counts-All'!$D106),"")</f>
        <v>1144</v>
      </c>
      <c r="M106">
        <f>IF(SUMIFS('Historical_Input Data'!P$3:P$2194,'Historical_Input Data'!$B$3:$B$2194,'Historical_Monthly counts-All'!$C106,'Historical_Input Data'!$A$3:$A$2194,'Historical_Monthly counts-All'!$D106)&lt;&gt; 0,SUMIFS('Historical_Input Data'!P$3:P$2194,'Historical_Input Data'!$B$3:$B$2194,'Historical_Monthly counts-All'!$C106,'Historical_Input Data'!$A$3:$A$2194,'Historical_Monthly counts-All'!$D106),"")</f>
        <v>14383</v>
      </c>
      <c r="N106">
        <f>IF(SUMIFS('Historical_Input Data'!Q$3:Q$2194,'Historical_Input Data'!$B$3:$B$2194,'Historical_Monthly counts-All'!$C106,'Historical_Input Data'!$A$3:$A$2194,'Historical_Monthly counts-All'!$D106)&lt;&gt; 0,SUMIFS('Historical_Input Data'!Q$3:Q$2194,'Historical_Input Data'!$B$3:$B$2194,'Historical_Monthly counts-All'!$C106,'Historical_Input Data'!$A$3:$A$2194,'Historical_Monthly counts-All'!$D106),"")</f>
        <v>11748</v>
      </c>
      <c r="O106">
        <f>IF(SUMIFS('Historical_Input Data'!R$3:R$2194,'Historical_Input Data'!$B$3:$B$2194,'Historical_Monthly counts-All'!$C106,'Historical_Input Data'!$A$3:$A$2194,'Historical_Monthly counts-All'!$D106)&lt;&gt; 0,SUMIFS('Historical_Input Data'!R$3:R$2194,'Historical_Input Data'!$B$3:$B$2194,'Historical_Monthly counts-All'!$C106,'Historical_Input Data'!$A$3:$A$2194,'Historical_Monthly counts-All'!$D106),"")</f>
        <v>2258</v>
      </c>
      <c r="P106" s="19" t="str">
        <f>IF(SUMIFS('Historical_Input Data'!S$3:S$2194,'Historical_Input Data'!$B$3:$B$2194,'Historical_Monthly counts-All'!$C106,'Historical_Input Data'!$A$3:$A$2194,'Historical_Monthly counts-All'!$D106)&lt;&gt; 0,SUMIFS('Historical_Input Data'!S$3:S$2194,'Historical_Input Data'!$B$3:$B$2194,'Historical_Monthly counts-All'!$C106,'Historical_Input Data'!$A$3:$A$2194,'Historical_Monthly counts-All'!$D106),"")</f>
        <v/>
      </c>
      <c r="Q106">
        <f>IF(SUMIFS('Historical_Input Data'!T$3:T$2194,'Historical_Input Data'!$B$3:$B$2194,'Historical_Monthly counts-All'!$C106,'Historical_Input Data'!$A$3:$A$2194,'Historical_Monthly counts-All'!$D106)&lt;&gt; 0,SUMIFS('Historical_Input Data'!T$3:T$2194,'Historical_Input Data'!$B$3:$B$2194,'Historical_Monthly counts-All'!$C106,'Historical_Input Data'!$A$3:$A$2194,'Historical_Monthly counts-All'!$D106),"")</f>
        <v>2278</v>
      </c>
      <c r="R106">
        <f>IF(SUMIFS('Historical_Input Data'!U$3:U$2194,'Historical_Input Data'!$B$3:$B$2194,'Historical_Monthly counts-All'!$C106,'Historical_Input Data'!$A$3:$A$2194,'Historical_Monthly counts-All'!$D106)&lt;&gt; 0,SUMIFS('Historical_Input Data'!U$3:U$2194,'Historical_Input Data'!$B$3:$B$2194,'Historical_Monthly counts-All'!$C106,'Historical_Input Data'!$A$3:$A$2194,'Historical_Monthly counts-All'!$D106),"")</f>
        <v>805</v>
      </c>
      <c r="S106">
        <f>IF(SUMIFS('Historical_Input Data'!V$3:V$2194,'Historical_Input Data'!$B$3:$B$2194,'Historical_Monthly counts-All'!$C106,'Historical_Input Data'!$A$3:$A$2194,'Historical_Monthly counts-All'!$D106)&lt;&gt; 0,SUMIFS('Historical_Input Data'!V$3:V$2194,'Historical_Input Data'!$B$3:$B$2194,'Historical_Monthly counts-All'!$C106,'Historical_Input Data'!$A$3:$A$2194,'Historical_Monthly counts-All'!$D106),"")</f>
        <v>3879</v>
      </c>
      <c r="T106">
        <f>IF(SUMIFS('Historical_Input Data'!W$3:W$2194,'Historical_Input Data'!$B$3:$B$2194,'Historical_Monthly counts-All'!$C106,'Historical_Input Data'!$A$3:$A$2194,'Historical_Monthly counts-All'!$D106)&lt;&gt; 0,SUMIFS('Historical_Input Data'!W$3:W$2194,'Historical_Input Data'!$B$3:$B$2194,'Historical_Monthly counts-All'!$C106,'Historical_Input Data'!$A$3:$A$2194,'Historical_Monthly counts-All'!$D106),"")</f>
        <v>11932</v>
      </c>
      <c r="U106">
        <f>IF(SUMIFS('Historical_Input Data'!X$3:X$2194,'Historical_Input Data'!$B$3:$B$2194,'Historical_Monthly counts-All'!$C106,'Historical_Input Data'!$A$3:$A$2194,'Historical_Monthly counts-All'!$D106)&lt;&gt; 0,SUMIFS('Historical_Input Data'!X$3:X$2194,'Historical_Input Data'!$B$3:$B$2194,'Historical_Monthly counts-All'!$C106,'Historical_Input Data'!$A$3:$A$2194,'Historical_Monthly counts-All'!$D106),"")</f>
        <v>9465</v>
      </c>
      <c r="V106">
        <f>IF(SUMIFS('Historical_Input Data'!Y$3:Y$2194,'Historical_Input Data'!$B$3:$B$2194,'Historical_Monthly counts-All'!$C106,'Historical_Input Data'!$A$3:$A$2194,'Historical_Monthly counts-All'!$D106)&lt;&gt; 0,SUMIFS('Historical_Input Data'!Y$3:Y$2194,'Historical_Input Data'!$B$3:$B$2194,'Historical_Monthly counts-All'!$C106,'Historical_Input Data'!$A$3:$A$2194,'Historical_Monthly counts-All'!$D106),"")</f>
        <v>540</v>
      </c>
      <c r="W106">
        <f>IF(SUMIFS('Historical_Input Data'!Z$3:Z$2194,'Historical_Input Data'!$B$3:$B$2194,'Historical_Monthly counts-All'!$C106,'Historical_Input Data'!$A$3:$A$2194,'Historical_Monthly counts-All'!$D106)&lt;&gt; 0,SUMIFS('Historical_Input Data'!Z$3:Z$2194,'Historical_Input Data'!$B$3:$B$2194,'Historical_Monthly counts-All'!$C106,'Historical_Input Data'!$A$3:$A$2194,'Historical_Monthly counts-All'!$D106),"")</f>
        <v>10353</v>
      </c>
      <c r="X106">
        <f>IF(SUMIFS('Historical_Input Data'!AA$3:AA$2194,'Historical_Input Data'!$B$3:$B$2194,'Historical_Monthly counts-All'!$C106,'Historical_Input Data'!$A$3:$A$2194,'Historical_Monthly counts-All'!$D106)&lt;&gt; 0,SUMIFS('Historical_Input Data'!AA$3:AA$2194,'Historical_Input Data'!$B$3:$B$2194,'Historical_Monthly counts-All'!$C106,'Historical_Input Data'!$A$3:$A$2194,'Historical_Monthly counts-All'!$D106),"")</f>
        <v>588</v>
      </c>
      <c r="Y106">
        <f>IF(SUMIFS('Historical_Input Data'!AB$3:AB$2194,'Historical_Input Data'!$B$3:$B$2194,'Historical_Monthly counts-All'!$C106,'Historical_Input Data'!$A$3:$A$2194,'Historical_Monthly counts-All'!$D106)&lt;&gt; 0,SUMIFS('Historical_Input Data'!AB$3:AB$2194,'Historical_Input Data'!$B$3:$B$2194,'Historical_Monthly counts-All'!$C106,'Historical_Input Data'!$A$3:$A$2194,'Historical_Monthly counts-All'!$D106),"")</f>
        <v>16714</v>
      </c>
      <c r="Z106">
        <f>IF(SUMIFS('Historical_Input Data'!AC$3:AC$2194,'Historical_Input Data'!$B$3:$B$2194,'Historical_Monthly counts-All'!$C106,'Historical_Input Data'!$A$3:$A$2194,'Historical_Monthly counts-All'!$D106)&lt;&gt; 0,SUMIFS('Historical_Input Data'!AC$3:AC$2194,'Historical_Input Data'!$B$3:$B$2194,'Historical_Monthly counts-All'!$C106,'Historical_Input Data'!$A$3:$A$2194,'Historical_Monthly counts-All'!$D106),"")</f>
        <v>9850</v>
      </c>
      <c r="AA106">
        <f>IF(SUMIFS('Historical_Input Data'!AD$3:AD$2194,'Historical_Input Data'!$B$3:$B$2194,'Historical_Monthly counts-All'!$C106,'Historical_Input Data'!$A$3:$A$2194,'Historical_Monthly counts-All'!$D106)&lt;&gt; 0,SUMIFS('Historical_Input Data'!AD$3:AD$2194,'Historical_Input Data'!$B$3:$B$2194,'Historical_Monthly counts-All'!$C106,'Historical_Input Data'!$A$3:$A$2194,'Historical_Monthly counts-All'!$D106),"")</f>
        <v>841</v>
      </c>
      <c r="AB106">
        <f>IF(SUMIFS('Historical_Input Data'!AE$3:AE$2194,'Historical_Input Data'!$B$3:$B$2194,'Historical_Monthly counts-All'!$C106,'Historical_Input Data'!$A$3:$A$2194,'Historical_Monthly counts-All'!$D106)&lt;&gt; 0,SUMIFS('Historical_Input Data'!AE$3:AE$2194,'Historical_Input Data'!$B$3:$B$2194,'Historical_Monthly counts-All'!$C106,'Historical_Input Data'!$A$3:$A$2194,'Historical_Monthly counts-All'!$D106),"")</f>
        <v>18477</v>
      </c>
      <c r="AC106">
        <f>IF(SUMIFS('Historical_Input Data'!AF$3:AF$2194,'Historical_Input Data'!$B$3:$B$2194,'Historical_Monthly counts-All'!$C106,'Historical_Input Data'!$A$3:$A$2194,'Historical_Monthly counts-All'!$D106)&lt;&gt; 0,SUMIFS('Historical_Input Data'!AF$3:AF$2194,'Historical_Input Data'!$B$3:$B$2194,'Historical_Monthly counts-All'!$C106,'Historical_Input Data'!$A$3:$A$2194,'Historical_Monthly counts-All'!$D106),"")</f>
        <v>27764</v>
      </c>
      <c r="AD106">
        <f>IF(SUMIFS('Historical_Input Data'!AG$3:AG$2194,'Historical_Input Data'!$B$3:$B$2194,'Historical_Monthly counts-All'!$C106,'Historical_Input Data'!$A$3:$A$2194,'Historical_Monthly counts-All'!$D106)&lt;&gt; 0,SUMIFS('Historical_Input Data'!AG$3:AG$2194,'Historical_Input Data'!$B$3:$B$2194,'Historical_Monthly counts-All'!$C106,'Historical_Input Data'!$A$3:$A$2194,'Historical_Monthly counts-All'!$D106),"")</f>
        <v>19026</v>
      </c>
      <c r="AE106">
        <f>IF(SUMIFS('Historical_Input Data'!AH$3:AH$2194,'Historical_Input Data'!$B$3:$B$2194,'Historical_Monthly counts-All'!$C106,'Historical_Input Data'!$A$3:$A$2194,'Historical_Monthly counts-All'!$D106)&lt;&gt; 0,SUMIFS('Historical_Input Data'!AH$3:AH$2194,'Historical_Input Data'!$B$3:$B$2194,'Historical_Monthly counts-All'!$C106,'Historical_Input Data'!$A$3:$A$2194,'Historical_Monthly counts-All'!$D106),"")</f>
        <v>2389</v>
      </c>
      <c r="AF106">
        <f>IF(SUMIFS('Historical_Input Data'!AI$3:AI$2194,'Historical_Input Data'!$B$3:$B$2194,'Historical_Monthly counts-All'!$C106,'Historical_Input Data'!$A$3:$A$2194,'Historical_Monthly counts-All'!$D106)&lt;&gt; 0,SUMIFS('Historical_Input Data'!AI$3:AI$2194,'Historical_Input Data'!$B$3:$B$2194,'Historical_Monthly counts-All'!$C106,'Historical_Input Data'!$A$3:$A$2194,'Historical_Monthly counts-All'!$D106),"")</f>
        <v>10143</v>
      </c>
      <c r="AG106">
        <f>IF(SUMIFS('Historical_Input Data'!AJ$3:AJ$2194,'Historical_Input Data'!$B$3:$B$2194,'Historical_Monthly counts-All'!$C106,'Historical_Input Data'!$A$3:$A$2194,'Historical_Monthly counts-All'!$D106)&lt;&gt; 0,SUMIFS('Historical_Input Data'!AJ$3:AJ$2194,'Historical_Input Data'!$B$3:$B$2194,'Historical_Monthly counts-All'!$C106,'Historical_Input Data'!$A$3:$A$2194,'Historical_Monthly counts-All'!$D106),"")</f>
        <v>1092</v>
      </c>
      <c r="AH106">
        <f>IF(SUMIFS('Historical_Input Data'!AK$3:AK$2194,'Historical_Input Data'!$B$3:$B$2194,'Historical_Monthly counts-All'!$C106,'Historical_Input Data'!$A$3:$A$2194,'Historical_Monthly counts-All'!$D106)&lt;&gt; 0,SUMIFS('Historical_Input Data'!AK$3:AK$2194,'Historical_Input Data'!$B$3:$B$2194,'Historical_Monthly counts-All'!$C106,'Historical_Input Data'!$A$3:$A$2194,'Historical_Monthly counts-All'!$D106),"")</f>
        <v>25018</v>
      </c>
      <c r="AI106">
        <f>IF(SUMIFS('Historical_Input Data'!AL$3:AL$2194,'Historical_Input Data'!$B$3:$B$2194,'Historical_Monthly counts-All'!$C106,'Historical_Input Data'!$A$3:$A$2194,'Historical_Monthly counts-All'!$D106)&lt;&gt; 0,SUMIFS('Historical_Input Data'!AL$3:AL$2194,'Historical_Input Data'!$B$3:$B$2194,'Historical_Monthly counts-All'!$C106,'Historical_Input Data'!$A$3:$A$2194,'Historical_Monthly counts-All'!$D106),"")</f>
        <v>22895</v>
      </c>
      <c r="AJ106">
        <f>IF(SUMIFS('Historical_Input Data'!AM$3:AM$2194,'Historical_Input Data'!$B$3:$B$2194,'Historical_Monthly counts-All'!$C106,'Historical_Input Data'!$A$3:$A$2194,'Historical_Monthly counts-All'!$D106)&lt;&gt; 0,SUMIFS('Historical_Input Data'!AM$3:AM$2194,'Historical_Input Data'!$B$3:$B$2194,'Historical_Monthly counts-All'!$C106,'Historical_Input Data'!$A$3:$A$2194,'Historical_Monthly counts-All'!$D106),"")</f>
        <v>289</v>
      </c>
      <c r="AK106">
        <f>IF(SUMIFS('Historical_Input Data'!AN$3:AN$2194,'Historical_Input Data'!$B$3:$B$2194,'Historical_Monthly counts-All'!$C106,'Historical_Input Data'!$A$3:$A$2194,'Historical_Monthly counts-All'!$D106)&lt;&gt; 0,SUMIFS('Historical_Input Data'!AN$3:AN$2194,'Historical_Input Data'!$B$3:$B$2194,'Historical_Monthly counts-All'!$C106,'Historical_Input Data'!$A$3:$A$2194,'Historical_Monthly counts-All'!$D106),"")</f>
        <v>885</v>
      </c>
      <c r="AL106">
        <f>IF(SUMIFS('Historical_Input Data'!AO$3:AO$2194,'Historical_Input Data'!$B$3:$B$2194,'Historical_Monthly counts-All'!$C106,'Historical_Input Data'!$A$3:$A$2194,'Historical_Monthly counts-All'!$D106)&lt;&gt; 0,SUMIFS('Historical_Input Data'!AO$3:AO$2194,'Historical_Input Data'!$B$3:$B$2194,'Historical_Monthly counts-All'!$C106,'Historical_Input Data'!$A$3:$A$2194,'Historical_Monthly counts-All'!$D106),"")</f>
        <v>5628</v>
      </c>
      <c r="AM106">
        <f>IF(SUMIFS('Historical_Input Data'!AP$3:AP$2194,'Historical_Input Data'!$B$3:$B$2194,'Historical_Monthly counts-All'!$C106,'Historical_Input Data'!$A$3:$A$2194,'Historical_Monthly counts-All'!$D106)&lt;&gt; 0,SUMIFS('Historical_Input Data'!AP$3:AP$2194,'Historical_Input Data'!$B$3:$B$2194,'Historical_Monthly counts-All'!$C106,'Historical_Input Data'!$A$3:$A$2194,'Historical_Monthly counts-All'!$D106),"")</f>
        <v>892</v>
      </c>
      <c r="AN106">
        <f>IF(SUMIFS('Historical_Input Data'!AQ$3:AQ$2194,'Historical_Input Data'!$B$3:$B$2194,'Historical_Monthly counts-All'!$C106,'Historical_Input Data'!$A$3:$A$2194,'Historical_Monthly counts-All'!$D106)&lt;&gt; 0,SUMIFS('Historical_Input Data'!AQ$3:AQ$2194,'Historical_Input Data'!$B$3:$B$2194,'Historical_Monthly counts-All'!$C106,'Historical_Input Data'!$A$3:$A$2194,'Historical_Monthly counts-All'!$D106),"")</f>
        <v>5622</v>
      </c>
      <c r="AO106">
        <f>IF(SUMIFS('Historical_Input Data'!AR$3:AR$2194,'Historical_Input Data'!$B$3:$B$2194,'Historical_Monthly counts-All'!$C106,'Historical_Input Data'!$A$3:$A$2194,'Historical_Monthly counts-All'!$D106)&lt;&gt; 0,SUMIFS('Historical_Input Data'!AR$3:AR$2194,'Historical_Input Data'!$B$3:$B$2194,'Historical_Monthly counts-All'!$C106,'Historical_Input Data'!$A$3:$A$2194,'Historical_Monthly counts-All'!$D106),"")</f>
        <v>8542</v>
      </c>
      <c r="AP106">
        <f>IF(SUMIFS('Historical_Input Data'!AS$3:AS$2194,'Historical_Input Data'!$B$3:$B$2194,'Historical_Monthly counts-All'!$C106,'Historical_Input Data'!$A$3:$A$2194,'Historical_Monthly counts-All'!$D106)&lt;&gt; 0,SUMIFS('Historical_Input Data'!AS$3:AS$2194,'Historical_Input Data'!$B$3:$B$2194,'Historical_Monthly counts-All'!$C106,'Historical_Input Data'!$A$3:$A$2194,'Historical_Monthly counts-All'!$D106),"")</f>
        <v>32773</v>
      </c>
      <c r="AQ106">
        <f>IF(SUMIFS('Historical_Input Data'!AT$3:AT$2194,'Historical_Input Data'!$B$3:$B$2194,'Historical_Monthly counts-All'!$C106,'Historical_Input Data'!$A$3:$A$2194,'Historical_Monthly counts-All'!$D106)&lt;&gt; 0,SUMIFS('Historical_Input Data'!AT$3:AT$2194,'Historical_Input Data'!$B$3:$B$2194,'Historical_Monthly counts-All'!$C106,'Historical_Input Data'!$A$3:$A$2194,'Historical_Monthly counts-All'!$D106),"")</f>
        <v>5018</v>
      </c>
      <c r="AR106">
        <f>IF(SUMIFS('Historical_Input Data'!AU$3:AU$2194,'Historical_Input Data'!$B$3:$B$2194,'Historical_Monthly counts-All'!$C106,'Historical_Input Data'!$A$3:$A$2194,'Historical_Monthly counts-All'!$D106)&lt;&gt; 0,SUMIFS('Historical_Input Data'!AU$3:AU$2194,'Historical_Input Data'!$B$3:$B$2194,'Historical_Monthly counts-All'!$C106,'Historical_Input Data'!$A$3:$A$2194,'Historical_Monthly counts-All'!$D106),"")</f>
        <v>15445</v>
      </c>
      <c r="AS106">
        <f>IF(SUMIFS('Historical_Input Data'!AV$3:AV$2194,'Historical_Input Data'!$B$3:$B$2194,'Historical_Monthly counts-All'!$C106,'Historical_Input Data'!$A$3:$A$2194,'Historical_Monthly counts-All'!$D106)&lt;&gt; 0,SUMIFS('Historical_Input Data'!AV$3:AV$2194,'Historical_Input Data'!$B$3:$B$2194,'Historical_Monthly counts-All'!$C106,'Historical_Input Data'!$A$3:$A$2194,'Historical_Monthly counts-All'!$D106),"")</f>
        <v>3073</v>
      </c>
      <c r="AT106">
        <f>IF(SUMIFS('Historical_Input Data'!AW$3:AW$2194,'Historical_Input Data'!$B$3:$B$2194,'Historical_Monthly counts-All'!$C106,'Historical_Input Data'!$A$3:$A$2194,'Historical_Monthly counts-All'!$D106)&lt;&gt; 0,SUMIFS('Historical_Input Data'!AW$3:AW$2194,'Historical_Input Data'!$B$3:$B$2194,'Historical_Monthly counts-All'!$C106,'Historical_Input Data'!$A$3:$A$2194,'Historical_Monthly counts-All'!$D106),"")</f>
        <v>4295</v>
      </c>
      <c r="AU106">
        <f>IF(SUMIFS('Historical_Input Data'!AX$3:AX$2194,'Historical_Input Data'!$B$3:$B$2194,'Historical_Monthly counts-All'!$C106,'Historical_Input Data'!$A$3:$A$2194,'Historical_Monthly counts-All'!$D106)&lt;&gt; 0,SUMIFS('Historical_Input Data'!AX$3:AX$2194,'Historical_Input Data'!$B$3:$B$2194,'Historical_Monthly counts-All'!$C106,'Historical_Input Data'!$A$3:$A$2194,'Historical_Monthly counts-All'!$D106),"")</f>
        <v>6181</v>
      </c>
      <c r="AV106">
        <f>IF(SUMIFS('Historical_Input Data'!AY$3:AY$2194,'Historical_Input Data'!$B$3:$B$2194,'Historical_Monthly counts-All'!$C106,'Historical_Input Data'!$A$3:$A$2194,'Historical_Monthly counts-All'!$D106)&lt;&gt; 0,SUMIFS('Historical_Input Data'!AY$3:AY$2194,'Historical_Input Data'!$B$3:$B$2194,'Historical_Monthly counts-All'!$C106,'Historical_Input Data'!$A$3:$A$2194,'Historical_Monthly counts-All'!$D106),"")</f>
        <v>3207</v>
      </c>
      <c r="AW106">
        <f>IF(SUMIFS('Historical_Input Data'!AZ$3:AZ$2194,'Historical_Input Data'!$B$3:$B$2194,'Historical_Monthly counts-All'!$C106,'Historical_Input Data'!$A$3:$A$2194,'Historical_Monthly counts-All'!$D106)&lt;&gt; 0,SUMIFS('Historical_Input Data'!AZ$3:AZ$2194,'Historical_Input Data'!$B$3:$B$2194,'Historical_Monthly counts-All'!$C106,'Historical_Input Data'!$A$3:$A$2194,'Historical_Monthly counts-All'!$D106),"")</f>
        <v>6482</v>
      </c>
      <c r="AX106" t="str">
        <f>IF(SUMIFS('Historical_Input Data'!BA$3:BA$2194,'Historical_Input Data'!$B$3:$B$2194,'Historical_Monthly counts-All'!$C106,'Historical_Input Data'!$A$3:$A$2194,'Historical_Monthly counts-All'!$D106)&lt;&gt; 0,SUMIFS('Historical_Input Data'!BA$3:BA$2194,'Historical_Input Data'!$B$3:$B$2194,'Historical_Monthly counts-All'!$C106,'Historical_Input Data'!$A$3:$A$2194,'Historical_Monthly counts-All'!$D106),"")</f>
        <v/>
      </c>
      <c r="CC106" s="8">
        <v>43617</v>
      </c>
      <c r="CD106" s="198">
        <f t="shared" si="4"/>
        <v>43</v>
      </c>
      <c r="CE106">
        <f t="shared" si="5"/>
        <v>272447</v>
      </c>
    </row>
    <row r="107" spans="1:83">
      <c r="A107" t="str">
        <f t="shared" si="6"/>
        <v>July2019</v>
      </c>
      <c r="C107" t="s">
        <v>60</v>
      </c>
      <c r="D107">
        <v>2019</v>
      </c>
      <c r="E107">
        <f>IF(SUMIFS('Historical_Input Data'!H$3:H$2194,'Historical_Input Data'!$B$3:$B$2194,'Historical_Monthly counts-All'!$C107,'Historical_Input Data'!$A$3:$A$2194,'Historical_Monthly counts-All'!$D107)&lt;&gt; 0,SUMIFS('Historical_Input Data'!H$3:H$2194,'Historical_Input Data'!$B$3:$B$2194,'Historical_Monthly counts-All'!$C107,'Historical_Input Data'!$A$3:$A$2194,'Historical_Monthly counts-All'!$D107),"")</f>
        <v>409</v>
      </c>
      <c r="F107">
        <f>IF(SUMIFS('Historical_Input Data'!I$3:I$2194,'Historical_Input Data'!$B$3:$B$2194,'Historical_Monthly counts-All'!$C107,'Historical_Input Data'!$A$3:$A$2194,'Historical_Monthly counts-All'!$D107)&lt;&gt; 0,SUMIFS('Historical_Input Data'!I$3:I$2194,'Historical_Input Data'!$B$3:$B$2194,'Historical_Monthly counts-All'!$C107,'Historical_Input Data'!$A$3:$A$2194,'Historical_Monthly counts-All'!$D107),"")</f>
        <v>7523</v>
      </c>
      <c r="G107">
        <f>IF(SUMIFS('Historical_Input Data'!J$3:J$2194,'Historical_Input Data'!$B$3:$B$2194,'Historical_Monthly counts-All'!$C107,'Historical_Input Data'!$A$3:$A$2194,'Historical_Monthly counts-All'!$D107)&lt;&gt; 0,SUMIFS('Historical_Input Data'!J$3:J$2194,'Historical_Input Data'!$B$3:$B$2194,'Historical_Monthly counts-All'!$C107,'Historical_Input Data'!$A$3:$A$2194,'Historical_Monthly counts-All'!$D107),"")</f>
        <v>7062</v>
      </c>
      <c r="H107">
        <f>IF(SUMIFS('Historical_Input Data'!K$3:K$2194,'Historical_Input Data'!$B$3:$B$2194,'Historical_Monthly counts-All'!$C107,'Historical_Input Data'!$A$3:$A$2194,'Historical_Monthly counts-All'!$D107)&lt;&gt; 0,SUMIFS('Historical_Input Data'!K$3:K$2194,'Historical_Input Data'!$B$3:$B$2194,'Historical_Monthly counts-All'!$C107,'Historical_Input Data'!$A$3:$A$2194,'Historical_Monthly counts-All'!$D107),"")</f>
        <v>6705</v>
      </c>
      <c r="I107">
        <f>IF(SUMIFS('Historical_Input Data'!L$3:L$2194,'Historical_Input Data'!$B$3:$B$2194,'Historical_Monthly counts-All'!$C107,'Historical_Input Data'!$A$3:$A$2194,'Historical_Monthly counts-All'!$D107)&lt;&gt; 0,SUMIFS('Historical_Input Data'!L$3:L$2194,'Historical_Input Data'!$B$3:$B$2194,'Historical_Monthly counts-All'!$C107,'Historical_Input Data'!$A$3:$A$2194,'Historical_Monthly counts-All'!$D107),"")</f>
        <v>8925</v>
      </c>
      <c r="J107">
        <f>IF(SUMIFS('Historical_Input Data'!M$3:M$2194,'Historical_Input Data'!$B$3:$B$2194,'Historical_Monthly counts-All'!$C107,'Historical_Input Data'!$A$3:$A$2194,'Historical_Monthly counts-All'!$D107)&lt;&gt; 0,SUMIFS('Historical_Input Data'!M$3:M$2194,'Historical_Input Data'!$B$3:$B$2194,'Historical_Monthly counts-All'!$C107,'Historical_Input Data'!$A$3:$A$2194,'Historical_Monthly counts-All'!$D107),"")</f>
        <v>2823</v>
      </c>
      <c r="K107" t="str">
        <f>IF(SUMIFS('Historical_Input Data'!N$3:N$2194,'Historical_Input Data'!$B$3:$B$2194,'Historical_Monthly counts-All'!$C107,'Historical_Input Data'!$A$3:$A$2194,'Historical_Monthly counts-All'!$D107)&lt;&gt; 0,SUMIFS('Historical_Input Data'!N$3:N$2194,'Historical_Input Data'!$B$3:$B$2194,'Historical_Monthly counts-All'!$C107,'Historical_Input Data'!$A$3:$A$2194,'Historical_Monthly counts-All'!$D107),"")</f>
        <v/>
      </c>
      <c r="L107">
        <f>IF(SUMIFS('Historical_Input Data'!O$3:O$2194,'Historical_Input Data'!$B$3:$B$2194,'Historical_Monthly counts-All'!$C107,'Historical_Input Data'!$A$3:$A$2194,'Historical_Monthly counts-All'!$D107)&lt;&gt; 0,SUMIFS('Historical_Input Data'!O$3:O$2194,'Historical_Input Data'!$B$3:$B$2194,'Historical_Monthly counts-All'!$C107,'Historical_Input Data'!$A$3:$A$2194,'Historical_Monthly counts-All'!$D107),"")</f>
        <v>993</v>
      </c>
      <c r="M107">
        <f>IF(SUMIFS('Historical_Input Data'!P$3:P$2194,'Historical_Input Data'!$B$3:$B$2194,'Historical_Monthly counts-All'!$C107,'Historical_Input Data'!$A$3:$A$2194,'Historical_Monthly counts-All'!$D107)&lt;&gt; 0,SUMIFS('Historical_Input Data'!P$3:P$2194,'Historical_Input Data'!$B$3:$B$2194,'Historical_Monthly counts-All'!$C107,'Historical_Input Data'!$A$3:$A$2194,'Historical_Monthly counts-All'!$D107),"")</f>
        <v>14860</v>
      </c>
      <c r="N107">
        <f>IF(SUMIFS('Historical_Input Data'!Q$3:Q$2194,'Historical_Input Data'!$B$3:$B$2194,'Historical_Monthly counts-All'!$C107,'Historical_Input Data'!$A$3:$A$2194,'Historical_Monthly counts-All'!$D107)&lt;&gt; 0,SUMIFS('Historical_Input Data'!Q$3:Q$2194,'Historical_Input Data'!$B$3:$B$2194,'Historical_Monthly counts-All'!$C107,'Historical_Input Data'!$A$3:$A$2194,'Historical_Monthly counts-All'!$D107),"")</f>
        <v>11622</v>
      </c>
      <c r="O107">
        <f>IF(SUMIFS('Historical_Input Data'!R$3:R$2194,'Historical_Input Data'!$B$3:$B$2194,'Historical_Monthly counts-All'!$C107,'Historical_Input Data'!$A$3:$A$2194,'Historical_Monthly counts-All'!$D107)&lt;&gt; 0,SUMIFS('Historical_Input Data'!R$3:R$2194,'Historical_Input Data'!$B$3:$B$2194,'Historical_Monthly counts-All'!$C107,'Historical_Input Data'!$A$3:$A$2194,'Historical_Monthly counts-All'!$D107),"")</f>
        <v>2266</v>
      </c>
      <c r="P107" s="19" t="str">
        <f>IF(SUMIFS('Historical_Input Data'!S$3:S$2194,'Historical_Input Data'!$B$3:$B$2194,'Historical_Monthly counts-All'!$C107,'Historical_Input Data'!$A$3:$A$2194,'Historical_Monthly counts-All'!$D107)&lt;&gt; 0,SUMIFS('Historical_Input Data'!S$3:S$2194,'Historical_Input Data'!$B$3:$B$2194,'Historical_Monthly counts-All'!$C107,'Historical_Input Data'!$A$3:$A$2194,'Historical_Monthly counts-All'!$D107),"")</f>
        <v/>
      </c>
      <c r="Q107" s="62">
        <f>IF(SUMIFS('Historical_Input Data'!T$3:T$2194,'Historical_Input Data'!$B$3:$B$2194,'Historical_Monthly counts-All'!$C107,'Historical_Input Data'!$A$3:$A$2194,'Historical_Monthly counts-All'!$D107)&lt;&gt; 0,SUMIFS('Historical_Input Data'!T$3:T$2194,'Historical_Input Data'!$B$3:$B$2194,'Historical_Monthly counts-All'!$C107,'Historical_Input Data'!$A$3:$A$2194,'Historical_Monthly counts-All'!$D107),"")</f>
        <v>2238</v>
      </c>
      <c r="R107">
        <f>IF(SUMIFS('Historical_Input Data'!U$3:U$2194,'Historical_Input Data'!$B$3:$B$2194,'Historical_Monthly counts-All'!$C107,'Historical_Input Data'!$A$3:$A$2194,'Historical_Monthly counts-All'!$D107)&lt;&gt; 0,SUMIFS('Historical_Input Data'!U$3:U$2194,'Historical_Input Data'!$B$3:$B$2194,'Historical_Monthly counts-All'!$C107,'Historical_Input Data'!$A$3:$A$2194,'Historical_Monthly counts-All'!$D107),"")</f>
        <v>921</v>
      </c>
      <c r="S107">
        <f>IF(SUMIFS('Historical_Input Data'!V$3:V$2194,'Historical_Input Data'!$B$3:$B$2194,'Historical_Monthly counts-All'!$C107,'Historical_Input Data'!$A$3:$A$2194,'Historical_Monthly counts-All'!$D107)&lt;&gt; 0,SUMIFS('Historical_Input Data'!V$3:V$2194,'Historical_Input Data'!$B$3:$B$2194,'Historical_Monthly counts-All'!$C107,'Historical_Input Data'!$A$3:$A$2194,'Historical_Monthly counts-All'!$D107),"")</f>
        <v>4300</v>
      </c>
      <c r="T107">
        <f>IF(SUMIFS('Historical_Input Data'!W$3:W$2194,'Historical_Input Data'!$B$3:$B$2194,'Historical_Monthly counts-All'!$C107,'Historical_Input Data'!$A$3:$A$2194,'Historical_Monthly counts-All'!$D107)&lt;&gt; 0,SUMIFS('Historical_Input Data'!W$3:W$2194,'Historical_Input Data'!$B$3:$B$2194,'Historical_Monthly counts-All'!$C107,'Historical_Input Data'!$A$3:$A$2194,'Historical_Monthly counts-All'!$D107),"")</f>
        <v>12176</v>
      </c>
      <c r="U107">
        <f>IF(SUMIFS('Historical_Input Data'!X$3:X$2194,'Historical_Input Data'!$B$3:$B$2194,'Historical_Monthly counts-All'!$C107,'Historical_Input Data'!$A$3:$A$2194,'Historical_Monthly counts-All'!$D107)&lt;&gt; 0,SUMIFS('Historical_Input Data'!X$3:X$2194,'Historical_Input Data'!$B$3:$B$2194,'Historical_Monthly counts-All'!$C107,'Historical_Input Data'!$A$3:$A$2194,'Historical_Monthly counts-All'!$D107),"")</f>
        <v>8627</v>
      </c>
      <c r="V107">
        <f>IF(SUMIFS('Historical_Input Data'!Y$3:Y$2194,'Historical_Input Data'!$B$3:$B$2194,'Historical_Monthly counts-All'!$C107,'Historical_Input Data'!$A$3:$A$2194,'Historical_Monthly counts-All'!$D107)&lt;&gt; 0,SUMIFS('Historical_Input Data'!Y$3:Y$2194,'Historical_Input Data'!$B$3:$B$2194,'Historical_Monthly counts-All'!$C107,'Historical_Input Data'!$A$3:$A$2194,'Historical_Monthly counts-All'!$D107),"")</f>
        <v>455</v>
      </c>
      <c r="W107">
        <f>IF(SUMIFS('Historical_Input Data'!Z$3:Z$2194,'Historical_Input Data'!$B$3:$B$2194,'Historical_Monthly counts-All'!$C107,'Historical_Input Data'!$A$3:$A$2194,'Historical_Monthly counts-All'!$D107)&lt;&gt; 0,SUMIFS('Historical_Input Data'!Z$3:Z$2194,'Historical_Input Data'!$B$3:$B$2194,'Historical_Monthly counts-All'!$C107,'Historical_Input Data'!$A$3:$A$2194,'Historical_Monthly counts-All'!$D107),"")</f>
        <v>9074</v>
      </c>
      <c r="X107">
        <f>IF(SUMIFS('Historical_Input Data'!AA$3:AA$2194,'Historical_Input Data'!$B$3:$B$2194,'Historical_Monthly counts-All'!$C107,'Historical_Input Data'!$A$3:$A$2194,'Historical_Monthly counts-All'!$D107)&lt;&gt; 0,SUMIFS('Historical_Input Data'!AA$3:AA$2194,'Historical_Input Data'!$B$3:$B$2194,'Historical_Monthly counts-All'!$C107,'Historical_Input Data'!$A$3:$A$2194,'Historical_Monthly counts-All'!$D107),"")</f>
        <v>525</v>
      </c>
      <c r="Y107">
        <f>IF(SUMIFS('Historical_Input Data'!AB$3:AB$2194,'Historical_Input Data'!$B$3:$B$2194,'Historical_Monthly counts-All'!$C107,'Historical_Input Data'!$A$3:$A$2194,'Historical_Monthly counts-All'!$D107)&lt;&gt; 0,SUMIFS('Historical_Input Data'!AB$3:AB$2194,'Historical_Input Data'!$B$3:$B$2194,'Historical_Monthly counts-All'!$C107,'Historical_Input Data'!$A$3:$A$2194,'Historical_Monthly counts-All'!$D107),"")</f>
        <v>17116</v>
      </c>
      <c r="Z107">
        <f>IF(SUMIFS('Historical_Input Data'!AC$3:AC$2194,'Historical_Input Data'!$B$3:$B$2194,'Historical_Monthly counts-All'!$C107,'Historical_Input Data'!$A$3:$A$2194,'Historical_Monthly counts-All'!$D107)&lt;&gt; 0,SUMIFS('Historical_Input Data'!AC$3:AC$2194,'Historical_Input Data'!$B$3:$B$2194,'Historical_Monthly counts-All'!$C107,'Historical_Input Data'!$A$3:$A$2194,'Historical_Monthly counts-All'!$D107),"")</f>
        <v>9026</v>
      </c>
      <c r="AA107">
        <f>IF(SUMIFS('Historical_Input Data'!AD$3:AD$2194,'Historical_Input Data'!$B$3:$B$2194,'Historical_Monthly counts-All'!$C107,'Historical_Input Data'!$A$3:$A$2194,'Historical_Monthly counts-All'!$D107)&lt;&gt; 0,SUMIFS('Historical_Input Data'!AD$3:AD$2194,'Historical_Input Data'!$B$3:$B$2194,'Historical_Monthly counts-All'!$C107,'Historical_Input Data'!$A$3:$A$2194,'Historical_Monthly counts-All'!$D107),"")</f>
        <v>779</v>
      </c>
      <c r="AB107">
        <f>IF(SUMIFS('Historical_Input Data'!AE$3:AE$2194,'Historical_Input Data'!$B$3:$B$2194,'Historical_Monthly counts-All'!$C107,'Historical_Input Data'!$A$3:$A$2194,'Historical_Monthly counts-All'!$D107)&lt;&gt; 0,SUMIFS('Historical_Input Data'!AE$3:AE$2194,'Historical_Input Data'!$B$3:$B$2194,'Historical_Monthly counts-All'!$C107,'Historical_Input Data'!$A$3:$A$2194,'Historical_Monthly counts-All'!$D107),"")</f>
        <v>18773</v>
      </c>
      <c r="AC107">
        <f>IF(SUMIFS('Historical_Input Data'!AF$3:AF$2194,'Historical_Input Data'!$B$3:$B$2194,'Historical_Monthly counts-All'!$C107,'Historical_Input Data'!$A$3:$A$2194,'Historical_Monthly counts-All'!$D107)&lt;&gt; 0,SUMIFS('Historical_Input Data'!AF$3:AF$2194,'Historical_Input Data'!$B$3:$B$2194,'Historical_Monthly counts-All'!$C107,'Historical_Input Data'!$A$3:$A$2194,'Historical_Monthly counts-All'!$D107),"")</f>
        <v>27784</v>
      </c>
      <c r="AD107">
        <f>IF(SUMIFS('Historical_Input Data'!AG$3:AG$2194,'Historical_Input Data'!$B$3:$B$2194,'Historical_Monthly counts-All'!$C107,'Historical_Input Data'!$A$3:$A$2194,'Historical_Monthly counts-All'!$D107)&lt;&gt; 0,SUMIFS('Historical_Input Data'!AG$3:AG$2194,'Historical_Input Data'!$B$3:$B$2194,'Historical_Monthly counts-All'!$C107,'Historical_Input Data'!$A$3:$A$2194,'Historical_Monthly counts-All'!$D107),"")</f>
        <v>17685</v>
      </c>
      <c r="AE107">
        <f>IF(SUMIFS('Historical_Input Data'!AH$3:AH$2194,'Historical_Input Data'!$B$3:$B$2194,'Historical_Monthly counts-All'!$C107,'Historical_Input Data'!$A$3:$A$2194,'Historical_Monthly counts-All'!$D107)&lt;&gt; 0,SUMIFS('Historical_Input Data'!AH$3:AH$2194,'Historical_Input Data'!$B$3:$B$2194,'Historical_Monthly counts-All'!$C107,'Historical_Input Data'!$A$3:$A$2194,'Historical_Monthly counts-All'!$D107),"")</f>
        <v>2679</v>
      </c>
      <c r="AF107">
        <f>IF(SUMIFS('Historical_Input Data'!AI$3:AI$2194,'Historical_Input Data'!$B$3:$B$2194,'Historical_Monthly counts-All'!$C107,'Historical_Input Data'!$A$3:$A$2194,'Historical_Monthly counts-All'!$D107)&lt;&gt; 0,SUMIFS('Historical_Input Data'!AI$3:AI$2194,'Historical_Input Data'!$B$3:$B$2194,'Historical_Monthly counts-All'!$C107,'Historical_Input Data'!$A$3:$A$2194,'Historical_Monthly counts-All'!$D107),"")</f>
        <v>8651</v>
      </c>
      <c r="AG107">
        <f>IF(SUMIFS('Historical_Input Data'!AJ$3:AJ$2194,'Historical_Input Data'!$B$3:$B$2194,'Historical_Monthly counts-All'!$C107,'Historical_Input Data'!$A$3:$A$2194,'Historical_Monthly counts-All'!$D107)&lt;&gt; 0,SUMIFS('Historical_Input Data'!AJ$3:AJ$2194,'Historical_Input Data'!$B$3:$B$2194,'Historical_Monthly counts-All'!$C107,'Historical_Input Data'!$A$3:$A$2194,'Historical_Monthly counts-All'!$D107),"")</f>
        <v>1189</v>
      </c>
      <c r="AH107">
        <f>IF(SUMIFS('Historical_Input Data'!AK$3:AK$2194,'Historical_Input Data'!$B$3:$B$2194,'Historical_Monthly counts-All'!$C107,'Historical_Input Data'!$A$3:$A$2194,'Historical_Monthly counts-All'!$D107)&lt;&gt; 0,SUMIFS('Historical_Input Data'!AK$3:AK$2194,'Historical_Input Data'!$B$3:$B$2194,'Historical_Monthly counts-All'!$C107,'Historical_Input Data'!$A$3:$A$2194,'Historical_Monthly counts-All'!$D107),"")</f>
        <v>25060</v>
      </c>
      <c r="AI107">
        <f>IF(SUMIFS('Historical_Input Data'!AL$3:AL$2194,'Historical_Input Data'!$B$3:$B$2194,'Historical_Monthly counts-All'!$C107,'Historical_Input Data'!$A$3:$A$2194,'Historical_Monthly counts-All'!$D107)&lt;&gt; 0,SUMIFS('Historical_Input Data'!AL$3:AL$2194,'Historical_Input Data'!$B$3:$B$2194,'Historical_Monthly counts-All'!$C107,'Historical_Input Data'!$A$3:$A$2194,'Historical_Monthly counts-All'!$D107),"")</f>
        <v>24046</v>
      </c>
      <c r="AJ107">
        <f>IF(SUMIFS('Historical_Input Data'!AM$3:AM$2194,'Historical_Input Data'!$B$3:$B$2194,'Historical_Monthly counts-All'!$C107,'Historical_Input Data'!$A$3:$A$2194,'Historical_Monthly counts-All'!$D107)&lt;&gt; 0,SUMIFS('Historical_Input Data'!AM$3:AM$2194,'Historical_Input Data'!$B$3:$B$2194,'Historical_Monthly counts-All'!$C107,'Historical_Input Data'!$A$3:$A$2194,'Historical_Monthly counts-All'!$D107),"")</f>
        <v>280</v>
      </c>
      <c r="AK107">
        <f>IF(SUMIFS('Historical_Input Data'!AN$3:AN$2194,'Historical_Input Data'!$B$3:$B$2194,'Historical_Monthly counts-All'!$C107,'Historical_Input Data'!$A$3:$A$2194,'Historical_Monthly counts-All'!$D107)&lt;&gt; 0,SUMIFS('Historical_Input Data'!AN$3:AN$2194,'Historical_Input Data'!$B$3:$B$2194,'Historical_Monthly counts-All'!$C107,'Historical_Input Data'!$A$3:$A$2194,'Historical_Monthly counts-All'!$D107),"")</f>
        <v>819</v>
      </c>
      <c r="AL107">
        <f>IF(SUMIFS('Historical_Input Data'!AO$3:AO$2194,'Historical_Input Data'!$B$3:$B$2194,'Historical_Monthly counts-All'!$C107,'Historical_Input Data'!$A$3:$A$2194,'Historical_Monthly counts-All'!$D107)&lt;&gt; 0,SUMIFS('Historical_Input Data'!AO$3:AO$2194,'Historical_Input Data'!$B$3:$B$2194,'Historical_Monthly counts-All'!$C107,'Historical_Input Data'!$A$3:$A$2194,'Historical_Monthly counts-All'!$D107),"")</f>
        <v>5732</v>
      </c>
      <c r="AM107">
        <f>IF(SUMIFS('Historical_Input Data'!AP$3:AP$2194,'Historical_Input Data'!$B$3:$B$2194,'Historical_Monthly counts-All'!$C107,'Historical_Input Data'!$A$3:$A$2194,'Historical_Monthly counts-All'!$D107)&lt;&gt; 0,SUMIFS('Historical_Input Data'!AP$3:AP$2194,'Historical_Input Data'!$B$3:$B$2194,'Historical_Monthly counts-All'!$C107,'Historical_Input Data'!$A$3:$A$2194,'Historical_Monthly counts-All'!$D107),"")</f>
        <v>962</v>
      </c>
      <c r="AN107">
        <f>IF(SUMIFS('Historical_Input Data'!AQ$3:AQ$2194,'Historical_Input Data'!$B$3:$B$2194,'Historical_Monthly counts-All'!$C107,'Historical_Input Data'!$A$3:$A$2194,'Historical_Monthly counts-All'!$D107)&lt;&gt; 0,SUMIFS('Historical_Input Data'!AQ$3:AQ$2194,'Historical_Input Data'!$B$3:$B$2194,'Historical_Monthly counts-All'!$C107,'Historical_Input Data'!$A$3:$A$2194,'Historical_Monthly counts-All'!$D107),"")</f>
        <v>5372</v>
      </c>
      <c r="AO107">
        <f>IF(SUMIFS('Historical_Input Data'!AR$3:AR$2194,'Historical_Input Data'!$B$3:$B$2194,'Historical_Monthly counts-All'!$C107,'Historical_Input Data'!$A$3:$A$2194,'Historical_Monthly counts-All'!$D107)&lt;&gt; 0,SUMIFS('Historical_Input Data'!AR$3:AR$2194,'Historical_Input Data'!$B$3:$B$2194,'Historical_Monthly counts-All'!$C107,'Historical_Input Data'!$A$3:$A$2194,'Historical_Monthly counts-All'!$D107),"")</f>
        <v>8735</v>
      </c>
      <c r="AP107">
        <f>IF(SUMIFS('Historical_Input Data'!AS$3:AS$2194,'Historical_Input Data'!$B$3:$B$2194,'Historical_Monthly counts-All'!$C107,'Historical_Input Data'!$A$3:$A$2194,'Historical_Monthly counts-All'!$D107)&lt;&gt; 0,SUMIFS('Historical_Input Data'!AS$3:AS$2194,'Historical_Input Data'!$B$3:$B$2194,'Historical_Monthly counts-All'!$C107,'Historical_Input Data'!$A$3:$A$2194,'Historical_Monthly counts-All'!$D107),"")</f>
        <v>31935</v>
      </c>
      <c r="AQ107">
        <f>IF(SUMIFS('Historical_Input Data'!AT$3:AT$2194,'Historical_Input Data'!$B$3:$B$2194,'Historical_Monthly counts-All'!$C107,'Historical_Input Data'!$A$3:$A$2194,'Historical_Monthly counts-All'!$D107)&lt;&gt; 0,SUMIFS('Historical_Input Data'!AT$3:AT$2194,'Historical_Input Data'!$B$3:$B$2194,'Historical_Monthly counts-All'!$C107,'Historical_Input Data'!$A$3:$A$2194,'Historical_Monthly counts-All'!$D107),"")</f>
        <v>4642</v>
      </c>
      <c r="AR107">
        <f>IF(SUMIFS('Historical_Input Data'!AU$3:AU$2194,'Historical_Input Data'!$B$3:$B$2194,'Historical_Monthly counts-All'!$C107,'Historical_Input Data'!$A$3:$A$2194,'Historical_Monthly counts-All'!$D107)&lt;&gt; 0,SUMIFS('Historical_Input Data'!AU$3:AU$2194,'Historical_Input Data'!$B$3:$B$2194,'Historical_Monthly counts-All'!$C107,'Historical_Input Data'!$A$3:$A$2194,'Historical_Monthly counts-All'!$D107),"")</f>
        <v>15078</v>
      </c>
      <c r="AS107">
        <f>IF(SUMIFS('Historical_Input Data'!AV$3:AV$2194,'Historical_Input Data'!$B$3:$B$2194,'Historical_Monthly counts-All'!$C107,'Historical_Input Data'!$A$3:$A$2194,'Historical_Monthly counts-All'!$D107)&lt;&gt; 0,SUMIFS('Historical_Input Data'!AV$3:AV$2194,'Historical_Input Data'!$B$3:$B$2194,'Historical_Monthly counts-All'!$C107,'Historical_Input Data'!$A$3:$A$2194,'Historical_Monthly counts-All'!$D107),"")</f>
        <v>2980</v>
      </c>
      <c r="AT107">
        <f>IF(SUMIFS('Historical_Input Data'!AW$3:AW$2194,'Historical_Input Data'!$B$3:$B$2194,'Historical_Monthly counts-All'!$C107,'Historical_Input Data'!$A$3:$A$2194,'Historical_Monthly counts-All'!$D107)&lt;&gt; 0,SUMIFS('Historical_Input Data'!AW$3:AW$2194,'Historical_Input Data'!$B$3:$B$2194,'Historical_Monthly counts-All'!$C107,'Historical_Input Data'!$A$3:$A$2194,'Historical_Monthly counts-All'!$D107),"")</f>
        <v>3685</v>
      </c>
      <c r="AU107">
        <f>IF(SUMIFS('Historical_Input Data'!AX$3:AX$2194,'Historical_Input Data'!$B$3:$B$2194,'Historical_Monthly counts-All'!$C107,'Historical_Input Data'!$A$3:$A$2194,'Historical_Monthly counts-All'!$D107)&lt;&gt; 0,SUMIFS('Historical_Input Data'!AX$3:AX$2194,'Historical_Input Data'!$B$3:$B$2194,'Historical_Monthly counts-All'!$C107,'Historical_Input Data'!$A$3:$A$2194,'Historical_Monthly counts-All'!$D107),"")</f>
        <v>6165</v>
      </c>
      <c r="AV107">
        <f>IF(SUMIFS('Historical_Input Data'!AY$3:AY$2194,'Historical_Input Data'!$B$3:$B$2194,'Historical_Monthly counts-All'!$C107,'Historical_Input Data'!$A$3:$A$2194,'Historical_Monthly counts-All'!$D107)&lt;&gt; 0,SUMIFS('Historical_Input Data'!AY$3:AY$2194,'Historical_Input Data'!$B$3:$B$2194,'Historical_Monthly counts-All'!$C107,'Historical_Input Data'!$A$3:$A$2194,'Historical_Monthly counts-All'!$D107),"")</f>
        <v>3434</v>
      </c>
      <c r="AW107">
        <f>IF(SUMIFS('Historical_Input Data'!AZ$3:AZ$2194,'Historical_Input Data'!$B$3:$B$2194,'Historical_Monthly counts-All'!$C107,'Historical_Input Data'!$A$3:$A$2194,'Historical_Monthly counts-All'!$D107)&lt;&gt; 0,SUMIFS('Historical_Input Data'!AZ$3:AZ$2194,'Historical_Input Data'!$B$3:$B$2194,'Historical_Monthly counts-All'!$C107,'Historical_Input Data'!$A$3:$A$2194,'Historical_Monthly counts-All'!$D107),"")</f>
        <v>6103</v>
      </c>
      <c r="AX107" t="str">
        <f>IF(SUMIFS('Historical_Input Data'!BA$3:BA$2194,'Historical_Input Data'!$B$3:$B$2194,'Historical_Monthly counts-All'!$C107,'Historical_Input Data'!$A$3:$A$2194,'Historical_Monthly counts-All'!$D107)&lt;&gt; 0,SUMIFS('Historical_Input Data'!BA$3:BA$2194,'Historical_Input Data'!$B$3:$B$2194,'Historical_Monthly counts-All'!$C107,'Historical_Input Data'!$A$3:$A$2194,'Historical_Monthly counts-All'!$D107),"")</f>
        <v/>
      </c>
      <c r="CC107" s="8">
        <v>43647</v>
      </c>
      <c r="CD107" s="198">
        <f t="shared" si="4"/>
        <v>43</v>
      </c>
      <c r="CE107">
        <f t="shared" si="5"/>
        <v>265841</v>
      </c>
    </row>
    <row r="108" spans="1:83">
      <c r="A108" t="str">
        <f t="shared" si="6"/>
        <v>August2019</v>
      </c>
      <c r="C108" t="s">
        <v>61</v>
      </c>
      <c r="D108">
        <v>2019</v>
      </c>
      <c r="E108">
        <f>IF(SUMIFS('Historical_Input Data'!H$3:H$2194,'Historical_Input Data'!$B$3:$B$2194,'Historical_Monthly counts-All'!$C108,'Historical_Input Data'!$A$3:$A$2194,'Historical_Monthly counts-All'!$D108)&lt;&gt; 0,SUMIFS('Historical_Input Data'!H$3:H$2194,'Historical_Input Data'!$B$3:$B$2194,'Historical_Monthly counts-All'!$C108,'Historical_Input Data'!$A$3:$A$2194,'Historical_Monthly counts-All'!$D108),"")</f>
        <v>233</v>
      </c>
      <c r="F108">
        <f>IF(SUMIFS('Historical_Input Data'!I$3:I$2194,'Historical_Input Data'!$B$3:$B$2194,'Historical_Monthly counts-All'!$C108,'Historical_Input Data'!$A$3:$A$2194,'Historical_Monthly counts-All'!$D108)&lt;&gt; 0,SUMIFS('Historical_Input Data'!I$3:I$2194,'Historical_Input Data'!$B$3:$B$2194,'Historical_Monthly counts-All'!$C108,'Historical_Input Data'!$A$3:$A$2194,'Historical_Monthly counts-All'!$D108),"")</f>
        <v>6719</v>
      </c>
      <c r="G108">
        <f>IF(SUMIFS('Historical_Input Data'!J$3:J$2194,'Historical_Input Data'!$B$3:$B$2194,'Historical_Monthly counts-All'!$C108,'Historical_Input Data'!$A$3:$A$2194,'Historical_Monthly counts-All'!$D108)&lt;&gt; 0,SUMIFS('Historical_Input Data'!J$3:J$2194,'Historical_Input Data'!$B$3:$B$2194,'Historical_Monthly counts-All'!$C108,'Historical_Input Data'!$A$3:$A$2194,'Historical_Monthly counts-All'!$D108),"")</f>
        <v>6707</v>
      </c>
      <c r="H108">
        <f>IF(SUMIFS('Historical_Input Data'!K$3:K$2194,'Historical_Input Data'!$B$3:$B$2194,'Historical_Monthly counts-All'!$C108,'Historical_Input Data'!$A$3:$A$2194,'Historical_Monthly counts-All'!$D108)&lt;&gt; 0,SUMIFS('Historical_Input Data'!K$3:K$2194,'Historical_Input Data'!$B$3:$B$2194,'Historical_Monthly counts-All'!$C108,'Historical_Input Data'!$A$3:$A$2194,'Historical_Monthly counts-All'!$D108),"")</f>
        <v>5573</v>
      </c>
      <c r="I108">
        <f>IF(SUMIFS('Historical_Input Data'!L$3:L$2194,'Historical_Input Data'!$B$3:$B$2194,'Historical_Monthly counts-All'!$C108,'Historical_Input Data'!$A$3:$A$2194,'Historical_Monthly counts-All'!$D108)&lt;&gt; 0,SUMIFS('Historical_Input Data'!L$3:L$2194,'Historical_Input Data'!$B$3:$B$2194,'Historical_Monthly counts-All'!$C108,'Historical_Input Data'!$A$3:$A$2194,'Historical_Monthly counts-All'!$D108),"")</f>
        <v>8445</v>
      </c>
      <c r="J108">
        <f>IF(SUMIFS('Historical_Input Data'!M$3:M$2194,'Historical_Input Data'!$B$3:$B$2194,'Historical_Monthly counts-All'!$C108,'Historical_Input Data'!$A$3:$A$2194,'Historical_Monthly counts-All'!$D108)&lt;&gt; 0,SUMIFS('Historical_Input Data'!M$3:M$2194,'Historical_Input Data'!$B$3:$B$2194,'Historical_Monthly counts-All'!$C108,'Historical_Input Data'!$A$3:$A$2194,'Historical_Monthly counts-All'!$D108),"")</f>
        <v>2909</v>
      </c>
      <c r="K108" t="str">
        <f>IF(SUMIFS('Historical_Input Data'!N$3:N$2194,'Historical_Input Data'!$B$3:$B$2194,'Historical_Monthly counts-All'!$C108,'Historical_Input Data'!$A$3:$A$2194,'Historical_Monthly counts-All'!$D108)&lt;&gt; 0,SUMIFS('Historical_Input Data'!N$3:N$2194,'Historical_Input Data'!$B$3:$B$2194,'Historical_Monthly counts-All'!$C108,'Historical_Input Data'!$A$3:$A$2194,'Historical_Monthly counts-All'!$D108),"")</f>
        <v/>
      </c>
      <c r="L108">
        <f>IF(SUMIFS('Historical_Input Data'!O$3:O$2194,'Historical_Input Data'!$B$3:$B$2194,'Historical_Monthly counts-All'!$C108,'Historical_Input Data'!$A$3:$A$2194,'Historical_Monthly counts-All'!$D108)&lt;&gt; 0,SUMIFS('Historical_Input Data'!O$3:O$2194,'Historical_Input Data'!$B$3:$B$2194,'Historical_Monthly counts-All'!$C108,'Historical_Input Data'!$A$3:$A$2194,'Historical_Monthly counts-All'!$D108),"")</f>
        <v>828</v>
      </c>
      <c r="M108">
        <f>IF(SUMIFS('Historical_Input Data'!P$3:P$2194,'Historical_Input Data'!$B$3:$B$2194,'Historical_Monthly counts-All'!$C108,'Historical_Input Data'!$A$3:$A$2194,'Historical_Monthly counts-All'!$D108)&lt;&gt; 0,SUMIFS('Historical_Input Data'!P$3:P$2194,'Historical_Input Data'!$B$3:$B$2194,'Historical_Monthly counts-All'!$C108,'Historical_Input Data'!$A$3:$A$2194,'Historical_Monthly counts-All'!$D108),"")</f>
        <v>14126</v>
      </c>
      <c r="N108">
        <f>IF(SUMIFS('Historical_Input Data'!Q$3:Q$2194,'Historical_Input Data'!$B$3:$B$2194,'Historical_Monthly counts-All'!$C108,'Historical_Input Data'!$A$3:$A$2194,'Historical_Monthly counts-All'!$D108)&lt;&gt; 0,SUMIFS('Historical_Input Data'!Q$3:Q$2194,'Historical_Input Data'!$B$3:$B$2194,'Historical_Monthly counts-All'!$C108,'Historical_Input Data'!$A$3:$A$2194,'Historical_Monthly counts-All'!$D108),"")</f>
        <v>11127</v>
      </c>
      <c r="O108">
        <f>IF(SUMIFS('Historical_Input Data'!R$3:R$2194,'Historical_Input Data'!$B$3:$B$2194,'Historical_Monthly counts-All'!$C108,'Historical_Input Data'!$A$3:$A$2194,'Historical_Monthly counts-All'!$D108)&lt;&gt; 0,SUMIFS('Historical_Input Data'!R$3:R$2194,'Historical_Input Data'!$B$3:$B$2194,'Historical_Monthly counts-All'!$C108,'Historical_Input Data'!$A$3:$A$2194,'Historical_Monthly counts-All'!$D108),"")</f>
        <v>2590</v>
      </c>
      <c r="P108" s="19" t="str">
        <f>IF(SUMIFS('Historical_Input Data'!S$3:S$2194,'Historical_Input Data'!$B$3:$B$2194,'Historical_Monthly counts-All'!$C108,'Historical_Input Data'!$A$3:$A$2194,'Historical_Monthly counts-All'!$D108)&lt;&gt; 0,SUMIFS('Historical_Input Data'!S$3:S$2194,'Historical_Input Data'!$B$3:$B$2194,'Historical_Monthly counts-All'!$C108,'Historical_Input Data'!$A$3:$A$2194,'Historical_Monthly counts-All'!$D108),"")</f>
        <v/>
      </c>
      <c r="Q108">
        <f>IF(SUMIFS('Historical_Input Data'!T$3:T$2194,'Historical_Input Data'!$B$3:$B$2194,'Historical_Monthly counts-All'!$C108,'Historical_Input Data'!$A$3:$A$2194,'Historical_Monthly counts-All'!$D108)&lt;&gt; 0,SUMIFS('Historical_Input Data'!T$3:T$2194,'Historical_Input Data'!$B$3:$B$2194,'Historical_Monthly counts-All'!$C108,'Historical_Input Data'!$A$3:$A$2194,'Historical_Monthly counts-All'!$D108),"")</f>
        <v>2055</v>
      </c>
      <c r="R108">
        <f>IF(SUMIFS('Historical_Input Data'!U$3:U$2194,'Historical_Input Data'!$B$3:$B$2194,'Historical_Monthly counts-All'!$C108,'Historical_Input Data'!$A$3:$A$2194,'Historical_Monthly counts-All'!$D108)&lt;&gt; 0,SUMIFS('Historical_Input Data'!U$3:U$2194,'Historical_Input Data'!$B$3:$B$2194,'Historical_Monthly counts-All'!$C108,'Historical_Input Data'!$A$3:$A$2194,'Historical_Monthly counts-All'!$D108),"")</f>
        <v>992</v>
      </c>
      <c r="S108">
        <f>IF(SUMIFS('Historical_Input Data'!V$3:V$2194,'Historical_Input Data'!$B$3:$B$2194,'Historical_Monthly counts-All'!$C108,'Historical_Input Data'!$A$3:$A$2194,'Historical_Monthly counts-All'!$D108)&lt;&gt; 0,SUMIFS('Historical_Input Data'!V$3:V$2194,'Historical_Input Data'!$B$3:$B$2194,'Historical_Monthly counts-All'!$C108,'Historical_Input Data'!$A$3:$A$2194,'Historical_Monthly counts-All'!$D108),"")</f>
        <v>3959</v>
      </c>
      <c r="T108">
        <f>IF(SUMIFS('Historical_Input Data'!W$3:W$2194,'Historical_Input Data'!$B$3:$B$2194,'Historical_Monthly counts-All'!$C108,'Historical_Input Data'!$A$3:$A$2194,'Historical_Monthly counts-All'!$D108)&lt;&gt; 0,SUMIFS('Historical_Input Data'!W$3:W$2194,'Historical_Input Data'!$B$3:$B$2194,'Historical_Monthly counts-All'!$C108,'Historical_Input Data'!$A$3:$A$2194,'Historical_Monthly counts-All'!$D108),"")</f>
        <v>11039</v>
      </c>
      <c r="U108">
        <f>IF(SUMIFS('Historical_Input Data'!X$3:X$2194,'Historical_Input Data'!$B$3:$B$2194,'Historical_Monthly counts-All'!$C108,'Historical_Input Data'!$A$3:$A$2194,'Historical_Monthly counts-All'!$D108)&lt;&gt; 0,SUMIFS('Historical_Input Data'!X$3:X$2194,'Historical_Input Data'!$B$3:$B$2194,'Historical_Monthly counts-All'!$C108,'Historical_Input Data'!$A$3:$A$2194,'Historical_Monthly counts-All'!$D108),"")</f>
        <v>7700</v>
      </c>
      <c r="V108">
        <f>IF(SUMIFS('Historical_Input Data'!Y$3:Y$2194,'Historical_Input Data'!$B$3:$B$2194,'Historical_Monthly counts-All'!$C108,'Historical_Input Data'!$A$3:$A$2194,'Historical_Monthly counts-All'!$D108)&lt;&gt; 0,SUMIFS('Historical_Input Data'!Y$3:Y$2194,'Historical_Input Data'!$B$3:$B$2194,'Historical_Monthly counts-All'!$C108,'Historical_Input Data'!$A$3:$A$2194,'Historical_Monthly counts-All'!$D108),"")</f>
        <v>489</v>
      </c>
      <c r="W108">
        <f>IF(SUMIFS('Historical_Input Data'!Z$3:Z$2194,'Historical_Input Data'!$B$3:$B$2194,'Historical_Monthly counts-All'!$C108,'Historical_Input Data'!$A$3:$A$2194,'Historical_Monthly counts-All'!$D108)&lt;&gt; 0,SUMIFS('Historical_Input Data'!Z$3:Z$2194,'Historical_Input Data'!$B$3:$B$2194,'Historical_Monthly counts-All'!$C108,'Historical_Input Data'!$A$3:$A$2194,'Historical_Monthly counts-All'!$D108),"")</f>
        <v>8922</v>
      </c>
      <c r="X108">
        <f>IF(SUMIFS('Historical_Input Data'!AA$3:AA$2194,'Historical_Input Data'!$B$3:$B$2194,'Historical_Monthly counts-All'!$C108,'Historical_Input Data'!$A$3:$A$2194,'Historical_Monthly counts-All'!$D108)&lt;&gt; 0,SUMIFS('Historical_Input Data'!AA$3:AA$2194,'Historical_Input Data'!$B$3:$B$2194,'Historical_Monthly counts-All'!$C108,'Historical_Input Data'!$A$3:$A$2194,'Historical_Monthly counts-All'!$D108),"")</f>
        <v>329</v>
      </c>
      <c r="Y108">
        <f>IF(SUMIFS('Historical_Input Data'!AB$3:AB$2194,'Historical_Input Data'!$B$3:$B$2194,'Historical_Monthly counts-All'!$C108,'Historical_Input Data'!$A$3:$A$2194,'Historical_Monthly counts-All'!$D108)&lt;&gt; 0,SUMIFS('Historical_Input Data'!AB$3:AB$2194,'Historical_Input Data'!$B$3:$B$2194,'Historical_Monthly counts-All'!$C108,'Historical_Input Data'!$A$3:$A$2194,'Historical_Monthly counts-All'!$D108),"")</f>
        <v>15732</v>
      </c>
      <c r="Z108">
        <f>IF(SUMIFS('Historical_Input Data'!AC$3:AC$2194,'Historical_Input Data'!$B$3:$B$2194,'Historical_Monthly counts-All'!$C108,'Historical_Input Data'!$A$3:$A$2194,'Historical_Monthly counts-All'!$D108)&lt;&gt; 0,SUMIFS('Historical_Input Data'!AC$3:AC$2194,'Historical_Input Data'!$B$3:$B$2194,'Historical_Monthly counts-All'!$C108,'Historical_Input Data'!$A$3:$A$2194,'Historical_Monthly counts-All'!$D108),"")</f>
        <v>7094</v>
      </c>
      <c r="AA108">
        <f>IF(SUMIFS('Historical_Input Data'!AD$3:AD$2194,'Historical_Input Data'!$B$3:$B$2194,'Historical_Monthly counts-All'!$C108,'Historical_Input Data'!$A$3:$A$2194,'Historical_Monthly counts-All'!$D108)&lt;&gt; 0,SUMIFS('Historical_Input Data'!AD$3:AD$2194,'Historical_Input Data'!$B$3:$B$2194,'Historical_Monthly counts-All'!$C108,'Historical_Input Data'!$A$3:$A$2194,'Historical_Monthly counts-All'!$D108),"")</f>
        <v>670</v>
      </c>
      <c r="AB108">
        <f>IF(SUMIFS('Historical_Input Data'!AE$3:AE$2194,'Historical_Input Data'!$B$3:$B$2194,'Historical_Monthly counts-All'!$C108,'Historical_Input Data'!$A$3:$A$2194,'Historical_Monthly counts-All'!$D108)&lt;&gt; 0,SUMIFS('Historical_Input Data'!AE$3:AE$2194,'Historical_Input Data'!$B$3:$B$2194,'Historical_Monthly counts-All'!$C108,'Historical_Input Data'!$A$3:$A$2194,'Historical_Monthly counts-All'!$D108),"")</f>
        <v>17667</v>
      </c>
      <c r="AC108">
        <f>IF(SUMIFS('Historical_Input Data'!AF$3:AF$2194,'Historical_Input Data'!$B$3:$B$2194,'Historical_Monthly counts-All'!$C108,'Historical_Input Data'!$A$3:$A$2194,'Historical_Monthly counts-All'!$D108)&lt;&gt; 0,SUMIFS('Historical_Input Data'!AF$3:AF$2194,'Historical_Input Data'!$B$3:$B$2194,'Historical_Monthly counts-All'!$C108,'Historical_Input Data'!$A$3:$A$2194,'Historical_Monthly counts-All'!$D108),"")</f>
        <v>25552</v>
      </c>
      <c r="AD108">
        <f>IF(SUMIFS('Historical_Input Data'!AG$3:AG$2194,'Historical_Input Data'!$B$3:$B$2194,'Historical_Monthly counts-All'!$C108,'Historical_Input Data'!$A$3:$A$2194,'Historical_Monthly counts-All'!$D108)&lt;&gt; 0,SUMIFS('Historical_Input Data'!AG$3:AG$2194,'Historical_Input Data'!$B$3:$B$2194,'Historical_Monthly counts-All'!$C108,'Historical_Input Data'!$A$3:$A$2194,'Historical_Monthly counts-All'!$D108),"")</f>
        <v>15317</v>
      </c>
      <c r="AE108">
        <f>IF(SUMIFS('Historical_Input Data'!AH$3:AH$2194,'Historical_Input Data'!$B$3:$B$2194,'Historical_Monthly counts-All'!$C108,'Historical_Input Data'!$A$3:$A$2194,'Historical_Monthly counts-All'!$D108)&lt;&gt; 0,SUMIFS('Historical_Input Data'!AH$3:AH$2194,'Historical_Input Data'!$B$3:$B$2194,'Historical_Monthly counts-All'!$C108,'Historical_Input Data'!$A$3:$A$2194,'Historical_Monthly counts-All'!$D108),"")</f>
        <v>2554</v>
      </c>
      <c r="AF108">
        <f>IF(SUMIFS('Historical_Input Data'!AI$3:AI$2194,'Historical_Input Data'!$B$3:$B$2194,'Historical_Monthly counts-All'!$C108,'Historical_Input Data'!$A$3:$A$2194,'Historical_Monthly counts-All'!$D108)&lt;&gt; 0,SUMIFS('Historical_Input Data'!AI$3:AI$2194,'Historical_Input Data'!$B$3:$B$2194,'Historical_Monthly counts-All'!$C108,'Historical_Input Data'!$A$3:$A$2194,'Historical_Monthly counts-All'!$D108),"")</f>
        <v>6614</v>
      </c>
      <c r="AG108">
        <f>IF(SUMIFS('Historical_Input Data'!AJ$3:AJ$2194,'Historical_Input Data'!$B$3:$B$2194,'Historical_Monthly counts-All'!$C108,'Historical_Input Data'!$A$3:$A$2194,'Historical_Monthly counts-All'!$D108)&lt;&gt; 0,SUMIFS('Historical_Input Data'!AJ$3:AJ$2194,'Historical_Input Data'!$B$3:$B$2194,'Historical_Monthly counts-All'!$C108,'Historical_Input Data'!$A$3:$A$2194,'Historical_Monthly counts-All'!$D108),"")</f>
        <v>1293</v>
      </c>
      <c r="AH108">
        <f>IF(SUMIFS('Historical_Input Data'!AK$3:AK$2194,'Historical_Input Data'!$B$3:$B$2194,'Historical_Monthly counts-All'!$C108,'Historical_Input Data'!$A$3:$A$2194,'Historical_Monthly counts-All'!$D108)&lt;&gt; 0,SUMIFS('Historical_Input Data'!AK$3:AK$2194,'Historical_Input Data'!$B$3:$B$2194,'Historical_Monthly counts-All'!$C108,'Historical_Input Data'!$A$3:$A$2194,'Historical_Monthly counts-All'!$D108),"")</f>
        <v>21851</v>
      </c>
      <c r="AI108">
        <f>IF(SUMIFS('Historical_Input Data'!AL$3:AL$2194,'Historical_Input Data'!$B$3:$B$2194,'Historical_Monthly counts-All'!$C108,'Historical_Input Data'!$A$3:$A$2194,'Historical_Monthly counts-All'!$D108)&lt;&gt; 0,SUMIFS('Historical_Input Data'!AL$3:AL$2194,'Historical_Input Data'!$B$3:$B$2194,'Historical_Monthly counts-All'!$C108,'Historical_Input Data'!$A$3:$A$2194,'Historical_Monthly counts-All'!$D108),"")</f>
        <v>29805</v>
      </c>
      <c r="AJ108">
        <f>IF(SUMIFS('Historical_Input Data'!AM$3:AM$2194,'Historical_Input Data'!$B$3:$B$2194,'Historical_Monthly counts-All'!$C108,'Historical_Input Data'!$A$3:$A$2194,'Historical_Monthly counts-All'!$D108)&lt;&gt; 0,SUMIFS('Historical_Input Data'!AM$3:AM$2194,'Historical_Input Data'!$B$3:$B$2194,'Historical_Monthly counts-All'!$C108,'Historical_Input Data'!$A$3:$A$2194,'Historical_Monthly counts-All'!$D108),"")</f>
        <v>219</v>
      </c>
      <c r="AK108">
        <f>IF(SUMIFS('Historical_Input Data'!AN$3:AN$2194,'Historical_Input Data'!$B$3:$B$2194,'Historical_Monthly counts-All'!$C108,'Historical_Input Data'!$A$3:$A$2194,'Historical_Monthly counts-All'!$D108)&lt;&gt; 0,SUMIFS('Historical_Input Data'!AN$3:AN$2194,'Historical_Input Data'!$B$3:$B$2194,'Historical_Monthly counts-All'!$C108,'Historical_Input Data'!$A$3:$A$2194,'Historical_Monthly counts-All'!$D108),"")</f>
        <v>730</v>
      </c>
      <c r="AL108">
        <f>IF(SUMIFS('Historical_Input Data'!AO$3:AO$2194,'Historical_Input Data'!$B$3:$B$2194,'Historical_Monthly counts-All'!$C108,'Historical_Input Data'!$A$3:$A$2194,'Historical_Monthly counts-All'!$D108)&lt;&gt; 0,SUMIFS('Historical_Input Data'!AO$3:AO$2194,'Historical_Input Data'!$B$3:$B$2194,'Historical_Monthly counts-All'!$C108,'Historical_Input Data'!$A$3:$A$2194,'Historical_Monthly counts-All'!$D108),"")</f>
        <v>5033</v>
      </c>
      <c r="AM108">
        <f>IF(SUMIFS('Historical_Input Data'!AP$3:AP$2194,'Historical_Input Data'!$B$3:$B$2194,'Historical_Monthly counts-All'!$C108,'Historical_Input Data'!$A$3:$A$2194,'Historical_Monthly counts-All'!$D108)&lt;&gt; 0,SUMIFS('Historical_Input Data'!AP$3:AP$2194,'Historical_Input Data'!$B$3:$B$2194,'Historical_Monthly counts-All'!$C108,'Historical_Input Data'!$A$3:$A$2194,'Historical_Monthly counts-All'!$D108),"")</f>
        <v>848</v>
      </c>
      <c r="AN108">
        <f>IF(SUMIFS('Historical_Input Data'!AQ$3:AQ$2194,'Historical_Input Data'!$B$3:$B$2194,'Historical_Monthly counts-All'!$C108,'Historical_Input Data'!$A$3:$A$2194,'Historical_Monthly counts-All'!$D108)&lt;&gt; 0,SUMIFS('Historical_Input Data'!AQ$3:AQ$2194,'Historical_Input Data'!$B$3:$B$2194,'Historical_Monthly counts-All'!$C108,'Historical_Input Data'!$A$3:$A$2194,'Historical_Monthly counts-All'!$D108),"")</f>
        <v>4357</v>
      </c>
      <c r="AO108">
        <f>IF(SUMIFS('Historical_Input Data'!AR$3:AR$2194,'Historical_Input Data'!$B$3:$B$2194,'Historical_Monthly counts-All'!$C108,'Historical_Input Data'!$A$3:$A$2194,'Historical_Monthly counts-All'!$D108)&lt;&gt; 0,SUMIFS('Historical_Input Data'!AR$3:AR$2194,'Historical_Input Data'!$B$3:$B$2194,'Historical_Monthly counts-All'!$C108,'Historical_Input Data'!$A$3:$A$2194,'Historical_Monthly counts-All'!$D108),"")</f>
        <v>7414</v>
      </c>
      <c r="AP108">
        <f>IF(SUMIFS('Historical_Input Data'!AS$3:AS$2194,'Historical_Input Data'!$B$3:$B$2194,'Historical_Monthly counts-All'!$C108,'Historical_Input Data'!$A$3:$A$2194,'Historical_Monthly counts-All'!$D108)&lt;&gt; 0,SUMIFS('Historical_Input Data'!AS$3:AS$2194,'Historical_Input Data'!$B$3:$B$2194,'Historical_Monthly counts-All'!$C108,'Historical_Input Data'!$A$3:$A$2194,'Historical_Monthly counts-All'!$D108),"")</f>
        <v>23434</v>
      </c>
      <c r="AQ108">
        <f>IF(SUMIFS('Historical_Input Data'!AT$3:AT$2194,'Historical_Input Data'!$B$3:$B$2194,'Historical_Monthly counts-All'!$C108,'Historical_Input Data'!$A$3:$A$2194,'Historical_Monthly counts-All'!$D108)&lt;&gt; 0,SUMIFS('Historical_Input Data'!AT$3:AT$2194,'Historical_Input Data'!$B$3:$B$2194,'Historical_Monthly counts-All'!$C108,'Historical_Input Data'!$A$3:$A$2194,'Historical_Monthly counts-All'!$D108),"")</f>
        <v>4100</v>
      </c>
      <c r="AR108">
        <f>IF(SUMIFS('Historical_Input Data'!AU$3:AU$2194,'Historical_Input Data'!$B$3:$B$2194,'Historical_Monthly counts-All'!$C108,'Historical_Input Data'!$A$3:$A$2194,'Historical_Monthly counts-All'!$D108)&lt;&gt; 0,SUMIFS('Historical_Input Data'!AU$3:AU$2194,'Historical_Input Data'!$B$3:$B$2194,'Historical_Monthly counts-All'!$C108,'Historical_Input Data'!$A$3:$A$2194,'Historical_Monthly counts-All'!$D108),"")</f>
        <v>12023</v>
      </c>
      <c r="AS108">
        <f>IF(SUMIFS('Historical_Input Data'!AV$3:AV$2194,'Historical_Input Data'!$B$3:$B$2194,'Historical_Monthly counts-All'!$C108,'Historical_Input Data'!$A$3:$A$2194,'Historical_Monthly counts-All'!$D108)&lt;&gt; 0,SUMIFS('Historical_Input Data'!AV$3:AV$2194,'Historical_Input Data'!$B$3:$B$2194,'Historical_Monthly counts-All'!$C108,'Historical_Input Data'!$A$3:$A$2194,'Historical_Monthly counts-All'!$D108),"")</f>
        <v>1993</v>
      </c>
      <c r="AT108">
        <f>IF(SUMIFS('Historical_Input Data'!AW$3:AW$2194,'Historical_Input Data'!$B$3:$B$2194,'Historical_Monthly counts-All'!$C108,'Historical_Input Data'!$A$3:$A$2194,'Historical_Monthly counts-All'!$D108)&lt;&gt; 0,SUMIFS('Historical_Input Data'!AW$3:AW$2194,'Historical_Input Data'!$B$3:$B$2194,'Historical_Monthly counts-All'!$C108,'Historical_Input Data'!$A$3:$A$2194,'Historical_Monthly counts-All'!$D108),"")</f>
        <v>3454</v>
      </c>
      <c r="AU108">
        <f>IF(SUMIFS('Historical_Input Data'!AX$3:AX$2194,'Historical_Input Data'!$B$3:$B$2194,'Historical_Monthly counts-All'!$C108,'Historical_Input Data'!$A$3:$A$2194,'Historical_Monthly counts-All'!$D108)&lt;&gt; 0,SUMIFS('Historical_Input Data'!AX$3:AX$2194,'Historical_Input Data'!$B$3:$B$2194,'Historical_Monthly counts-All'!$C108,'Historical_Input Data'!$A$3:$A$2194,'Historical_Monthly counts-All'!$D108),"")</f>
        <v>6288</v>
      </c>
      <c r="AV108">
        <f>IF(SUMIFS('Historical_Input Data'!AY$3:AY$2194,'Historical_Input Data'!$B$3:$B$2194,'Historical_Monthly counts-All'!$C108,'Historical_Input Data'!$A$3:$A$2194,'Historical_Monthly counts-All'!$D108)&lt;&gt; 0,SUMIFS('Historical_Input Data'!AY$3:AY$2194,'Historical_Input Data'!$B$3:$B$2194,'Historical_Monthly counts-All'!$C108,'Historical_Input Data'!$A$3:$A$2194,'Historical_Monthly counts-All'!$D108),"")</f>
        <v>3103</v>
      </c>
      <c r="AW108">
        <f>IF(SUMIFS('Historical_Input Data'!AZ$3:AZ$2194,'Historical_Input Data'!$B$3:$B$2194,'Historical_Monthly counts-All'!$C108,'Historical_Input Data'!$A$3:$A$2194,'Historical_Monthly counts-All'!$D108)&lt;&gt; 0,SUMIFS('Historical_Input Data'!AZ$3:AZ$2194,'Historical_Input Data'!$B$3:$B$2194,'Historical_Monthly counts-All'!$C108,'Historical_Input Data'!$A$3:$A$2194,'Historical_Monthly counts-All'!$D108),"")</f>
        <v>4931</v>
      </c>
      <c r="AX108" t="str">
        <f>IF(SUMIFS('Historical_Input Data'!BA$3:BA$2194,'Historical_Input Data'!$B$3:$B$2194,'Historical_Monthly counts-All'!$C108,'Historical_Input Data'!$A$3:$A$2194,'Historical_Monthly counts-All'!$D108)&lt;&gt; 0,SUMIFS('Historical_Input Data'!BA$3:BA$2194,'Historical_Input Data'!$B$3:$B$2194,'Historical_Monthly counts-All'!$C108,'Historical_Input Data'!$A$3:$A$2194,'Historical_Monthly counts-All'!$D108),"")</f>
        <v/>
      </c>
      <c r="CC108" s="8">
        <v>43678</v>
      </c>
      <c r="CD108" s="198">
        <f t="shared" si="4"/>
        <v>43</v>
      </c>
      <c r="CE108">
        <f t="shared" si="5"/>
        <v>231937</v>
      </c>
    </row>
    <row r="109" spans="1:83">
      <c r="A109" t="str">
        <f t="shared" si="6"/>
        <v>September2019</v>
      </c>
      <c r="C109" t="s">
        <v>2</v>
      </c>
      <c r="D109">
        <v>2019</v>
      </c>
      <c r="E109">
        <f>IF(SUMIFS('Historical_Input Data'!H$3:H$2194,'Historical_Input Data'!$B$3:$B$2194,'Historical_Monthly counts-All'!$C109,'Historical_Input Data'!$A$3:$A$2194,'Historical_Monthly counts-All'!$D109)&lt;&gt; 0,SUMIFS('Historical_Input Data'!H$3:H$2194,'Historical_Input Data'!$B$3:$B$2194,'Historical_Monthly counts-All'!$C109,'Historical_Input Data'!$A$3:$A$2194,'Historical_Monthly counts-All'!$D109),"")</f>
        <v>346</v>
      </c>
      <c r="F109">
        <f>IF(SUMIFS('Historical_Input Data'!I$3:I$2194,'Historical_Input Data'!$B$3:$B$2194,'Historical_Monthly counts-All'!$C109,'Historical_Input Data'!$A$3:$A$2194,'Historical_Monthly counts-All'!$D109)&lt;&gt; 0,SUMIFS('Historical_Input Data'!I$3:I$2194,'Historical_Input Data'!$B$3:$B$2194,'Historical_Monthly counts-All'!$C109,'Historical_Input Data'!$A$3:$A$2194,'Historical_Monthly counts-All'!$D109),"")</f>
        <v>7117</v>
      </c>
      <c r="G109">
        <f>IF(SUMIFS('Historical_Input Data'!J$3:J$2194,'Historical_Input Data'!$B$3:$B$2194,'Historical_Monthly counts-All'!$C109,'Historical_Input Data'!$A$3:$A$2194,'Historical_Monthly counts-All'!$D109)&lt;&gt; 0,SUMIFS('Historical_Input Data'!J$3:J$2194,'Historical_Input Data'!$B$3:$B$2194,'Historical_Monthly counts-All'!$C109,'Historical_Input Data'!$A$3:$A$2194,'Historical_Monthly counts-All'!$D109),"")</f>
        <v>6707</v>
      </c>
      <c r="H109">
        <f>IF(SUMIFS('Historical_Input Data'!K$3:K$2194,'Historical_Input Data'!$B$3:$B$2194,'Historical_Monthly counts-All'!$C109,'Historical_Input Data'!$A$3:$A$2194,'Historical_Monthly counts-All'!$D109)&lt;&gt; 0,SUMIFS('Historical_Input Data'!K$3:K$2194,'Historical_Input Data'!$B$3:$B$2194,'Historical_Monthly counts-All'!$C109,'Historical_Input Data'!$A$3:$A$2194,'Historical_Monthly counts-All'!$D109),"")</f>
        <v>7000</v>
      </c>
      <c r="I109">
        <f>IF(SUMIFS('Historical_Input Data'!L$3:L$2194,'Historical_Input Data'!$B$3:$B$2194,'Historical_Monthly counts-All'!$C109,'Historical_Input Data'!$A$3:$A$2194,'Historical_Monthly counts-All'!$D109)&lt;&gt; 0,SUMIFS('Historical_Input Data'!L$3:L$2194,'Historical_Input Data'!$B$3:$B$2194,'Historical_Monthly counts-All'!$C109,'Historical_Input Data'!$A$3:$A$2194,'Historical_Monthly counts-All'!$D109),"")</f>
        <v>8758</v>
      </c>
      <c r="J109">
        <f>IF(SUMIFS('Historical_Input Data'!M$3:M$2194,'Historical_Input Data'!$B$3:$B$2194,'Historical_Monthly counts-All'!$C109,'Historical_Input Data'!$A$3:$A$2194,'Historical_Monthly counts-All'!$D109)&lt;&gt; 0,SUMIFS('Historical_Input Data'!M$3:M$2194,'Historical_Input Data'!$B$3:$B$2194,'Historical_Monthly counts-All'!$C109,'Historical_Input Data'!$A$3:$A$2194,'Historical_Monthly counts-All'!$D109),"")</f>
        <v>2877</v>
      </c>
      <c r="K109" t="str">
        <f>IF(SUMIFS('Historical_Input Data'!N$3:N$2194,'Historical_Input Data'!$B$3:$B$2194,'Historical_Monthly counts-All'!$C109,'Historical_Input Data'!$A$3:$A$2194,'Historical_Monthly counts-All'!$D109)&lt;&gt; 0,SUMIFS('Historical_Input Data'!N$3:N$2194,'Historical_Input Data'!$B$3:$B$2194,'Historical_Monthly counts-All'!$C109,'Historical_Input Data'!$A$3:$A$2194,'Historical_Monthly counts-All'!$D109),"")</f>
        <v/>
      </c>
      <c r="L109">
        <f>IF(SUMIFS('Historical_Input Data'!O$3:O$2194,'Historical_Input Data'!$B$3:$B$2194,'Historical_Monthly counts-All'!$C109,'Historical_Input Data'!$A$3:$A$2194,'Historical_Monthly counts-All'!$D109)&lt;&gt; 0,SUMIFS('Historical_Input Data'!O$3:O$2194,'Historical_Input Data'!$B$3:$B$2194,'Historical_Monthly counts-All'!$C109,'Historical_Input Data'!$A$3:$A$2194,'Historical_Monthly counts-All'!$D109),"")</f>
        <v>1007</v>
      </c>
      <c r="M109">
        <f>IF(SUMIFS('Historical_Input Data'!P$3:P$2194,'Historical_Input Data'!$B$3:$B$2194,'Historical_Monthly counts-All'!$C109,'Historical_Input Data'!$A$3:$A$2194,'Historical_Monthly counts-All'!$D109)&lt;&gt; 0,SUMIFS('Historical_Input Data'!P$3:P$2194,'Historical_Input Data'!$B$3:$B$2194,'Historical_Monthly counts-All'!$C109,'Historical_Input Data'!$A$3:$A$2194,'Historical_Monthly counts-All'!$D109),"")</f>
        <v>14250</v>
      </c>
      <c r="N109">
        <f>IF(SUMIFS('Historical_Input Data'!Q$3:Q$2194,'Historical_Input Data'!$B$3:$B$2194,'Historical_Monthly counts-All'!$C109,'Historical_Input Data'!$A$3:$A$2194,'Historical_Monthly counts-All'!$D109)&lt;&gt; 0,SUMIFS('Historical_Input Data'!Q$3:Q$2194,'Historical_Input Data'!$B$3:$B$2194,'Historical_Monthly counts-All'!$C109,'Historical_Input Data'!$A$3:$A$2194,'Historical_Monthly counts-All'!$D109),"")</f>
        <v>12063</v>
      </c>
      <c r="O109">
        <f>IF(SUMIFS('Historical_Input Data'!R$3:R$2194,'Historical_Input Data'!$B$3:$B$2194,'Historical_Monthly counts-All'!$C109,'Historical_Input Data'!$A$3:$A$2194,'Historical_Monthly counts-All'!$D109)&lt;&gt; 0,SUMIFS('Historical_Input Data'!R$3:R$2194,'Historical_Input Data'!$B$3:$B$2194,'Historical_Monthly counts-All'!$C109,'Historical_Input Data'!$A$3:$A$2194,'Historical_Monthly counts-All'!$D109),"")</f>
        <v>2421</v>
      </c>
      <c r="P109" s="19" t="str">
        <f>IF(SUMIFS('Historical_Input Data'!S$3:S$2194,'Historical_Input Data'!$B$3:$B$2194,'Historical_Monthly counts-All'!$C109,'Historical_Input Data'!$A$3:$A$2194,'Historical_Monthly counts-All'!$D109)&lt;&gt; 0,SUMIFS('Historical_Input Data'!S$3:S$2194,'Historical_Input Data'!$B$3:$B$2194,'Historical_Monthly counts-All'!$C109,'Historical_Input Data'!$A$3:$A$2194,'Historical_Monthly counts-All'!$D109),"")</f>
        <v/>
      </c>
      <c r="Q109">
        <f>IF(SUMIFS('Historical_Input Data'!T$3:T$2194,'Historical_Input Data'!$B$3:$B$2194,'Historical_Monthly counts-All'!$C109,'Historical_Input Data'!$A$3:$A$2194,'Historical_Monthly counts-All'!$D109)&lt;&gt; 0,SUMIFS('Historical_Input Data'!T$3:T$2194,'Historical_Input Data'!$B$3:$B$2194,'Historical_Monthly counts-All'!$C109,'Historical_Input Data'!$A$3:$A$2194,'Historical_Monthly counts-All'!$D109),"")</f>
        <v>2257</v>
      </c>
      <c r="R109">
        <f>IF(SUMIFS('Historical_Input Data'!U$3:U$2194,'Historical_Input Data'!$B$3:$B$2194,'Historical_Monthly counts-All'!$C109,'Historical_Input Data'!$A$3:$A$2194,'Historical_Monthly counts-All'!$D109)&lt;&gt; 0,SUMIFS('Historical_Input Data'!U$3:U$2194,'Historical_Input Data'!$B$3:$B$2194,'Historical_Monthly counts-All'!$C109,'Historical_Input Data'!$A$3:$A$2194,'Historical_Monthly counts-All'!$D109),"")</f>
        <v>1098</v>
      </c>
      <c r="S109">
        <f>IF(SUMIFS('Historical_Input Data'!V$3:V$2194,'Historical_Input Data'!$B$3:$B$2194,'Historical_Monthly counts-All'!$C109,'Historical_Input Data'!$A$3:$A$2194,'Historical_Monthly counts-All'!$D109)&lt;&gt; 0,SUMIFS('Historical_Input Data'!V$3:V$2194,'Historical_Input Data'!$B$3:$B$2194,'Historical_Monthly counts-All'!$C109,'Historical_Input Data'!$A$3:$A$2194,'Historical_Monthly counts-All'!$D109),"")</f>
        <v>4180</v>
      </c>
      <c r="T109">
        <f>IF(SUMIFS('Historical_Input Data'!W$3:W$2194,'Historical_Input Data'!$B$3:$B$2194,'Historical_Monthly counts-All'!$C109,'Historical_Input Data'!$A$3:$A$2194,'Historical_Monthly counts-All'!$D109)&lt;&gt; 0,SUMIFS('Historical_Input Data'!W$3:W$2194,'Historical_Input Data'!$B$3:$B$2194,'Historical_Monthly counts-All'!$C109,'Historical_Input Data'!$A$3:$A$2194,'Historical_Monthly counts-All'!$D109),"")</f>
        <v>10821</v>
      </c>
      <c r="U109">
        <f>IF(SUMIFS('Historical_Input Data'!X$3:X$2194,'Historical_Input Data'!$B$3:$B$2194,'Historical_Monthly counts-All'!$C109,'Historical_Input Data'!$A$3:$A$2194,'Historical_Monthly counts-All'!$D109)&lt;&gt; 0,SUMIFS('Historical_Input Data'!X$3:X$2194,'Historical_Input Data'!$B$3:$B$2194,'Historical_Monthly counts-All'!$C109,'Historical_Input Data'!$A$3:$A$2194,'Historical_Monthly counts-All'!$D109),"")</f>
        <v>7874</v>
      </c>
      <c r="V109">
        <f>IF(SUMIFS('Historical_Input Data'!Y$3:Y$2194,'Historical_Input Data'!$B$3:$B$2194,'Historical_Monthly counts-All'!$C109,'Historical_Input Data'!$A$3:$A$2194,'Historical_Monthly counts-All'!$D109)&lt;&gt; 0,SUMIFS('Historical_Input Data'!Y$3:Y$2194,'Historical_Input Data'!$B$3:$B$2194,'Historical_Monthly counts-All'!$C109,'Historical_Input Data'!$A$3:$A$2194,'Historical_Monthly counts-All'!$D109),"")</f>
        <v>592</v>
      </c>
      <c r="W109">
        <f>IF(SUMIFS('Historical_Input Data'!Z$3:Z$2194,'Historical_Input Data'!$B$3:$B$2194,'Historical_Monthly counts-All'!$C109,'Historical_Input Data'!$A$3:$A$2194,'Historical_Monthly counts-All'!$D109)&lt;&gt; 0,SUMIFS('Historical_Input Data'!Z$3:Z$2194,'Historical_Input Data'!$B$3:$B$2194,'Historical_Monthly counts-All'!$C109,'Historical_Input Data'!$A$3:$A$2194,'Historical_Monthly counts-All'!$D109),"")</f>
        <v>9873</v>
      </c>
      <c r="X109">
        <f>IF(SUMIFS('Historical_Input Data'!AA$3:AA$2194,'Historical_Input Data'!$B$3:$B$2194,'Historical_Monthly counts-All'!$C109,'Historical_Input Data'!$A$3:$A$2194,'Historical_Monthly counts-All'!$D109)&lt;&gt; 0,SUMIFS('Historical_Input Data'!AA$3:AA$2194,'Historical_Input Data'!$B$3:$B$2194,'Historical_Monthly counts-All'!$C109,'Historical_Input Data'!$A$3:$A$2194,'Historical_Monthly counts-All'!$D109),"")</f>
        <v>421</v>
      </c>
      <c r="Y109">
        <f>IF(SUMIFS('Historical_Input Data'!AB$3:AB$2194,'Historical_Input Data'!$B$3:$B$2194,'Historical_Monthly counts-All'!$C109,'Historical_Input Data'!$A$3:$A$2194,'Historical_Monthly counts-All'!$D109)&lt;&gt; 0,SUMIFS('Historical_Input Data'!AB$3:AB$2194,'Historical_Input Data'!$B$3:$B$2194,'Historical_Monthly counts-All'!$C109,'Historical_Input Data'!$A$3:$A$2194,'Historical_Monthly counts-All'!$D109),"")</f>
        <v>16968</v>
      </c>
      <c r="Z109">
        <f>IF(SUMIFS('Historical_Input Data'!AC$3:AC$2194,'Historical_Input Data'!$B$3:$B$2194,'Historical_Monthly counts-All'!$C109,'Historical_Input Data'!$A$3:$A$2194,'Historical_Monthly counts-All'!$D109)&lt;&gt; 0,SUMIFS('Historical_Input Data'!AC$3:AC$2194,'Historical_Input Data'!$B$3:$B$2194,'Historical_Monthly counts-All'!$C109,'Historical_Input Data'!$A$3:$A$2194,'Historical_Monthly counts-All'!$D109),"")</f>
        <v>8824</v>
      </c>
      <c r="AA109">
        <f>IF(SUMIFS('Historical_Input Data'!AD$3:AD$2194,'Historical_Input Data'!$B$3:$B$2194,'Historical_Monthly counts-All'!$C109,'Historical_Input Data'!$A$3:$A$2194,'Historical_Monthly counts-All'!$D109)&lt;&gt; 0,SUMIFS('Historical_Input Data'!AD$3:AD$2194,'Historical_Input Data'!$B$3:$B$2194,'Historical_Monthly counts-All'!$C109,'Historical_Input Data'!$A$3:$A$2194,'Historical_Monthly counts-All'!$D109),"")</f>
        <v>786</v>
      </c>
      <c r="AB109">
        <f>IF(SUMIFS('Historical_Input Data'!AE$3:AE$2194,'Historical_Input Data'!$B$3:$B$2194,'Historical_Monthly counts-All'!$C109,'Historical_Input Data'!$A$3:$A$2194,'Historical_Monthly counts-All'!$D109)&lt;&gt; 0,SUMIFS('Historical_Input Data'!AE$3:AE$2194,'Historical_Input Data'!$B$3:$B$2194,'Historical_Monthly counts-All'!$C109,'Historical_Input Data'!$A$3:$A$2194,'Historical_Monthly counts-All'!$D109),"")</f>
        <v>18788</v>
      </c>
      <c r="AC109">
        <f>IF(SUMIFS('Historical_Input Data'!AF$3:AF$2194,'Historical_Input Data'!$B$3:$B$2194,'Historical_Monthly counts-All'!$C109,'Historical_Input Data'!$A$3:$A$2194,'Historical_Monthly counts-All'!$D109)&lt;&gt; 0,SUMIFS('Historical_Input Data'!AF$3:AF$2194,'Historical_Input Data'!$B$3:$B$2194,'Historical_Monthly counts-All'!$C109,'Historical_Input Data'!$A$3:$A$2194,'Historical_Monthly counts-All'!$D109),"")</f>
        <v>28797</v>
      </c>
      <c r="AD109">
        <f>IF(SUMIFS('Historical_Input Data'!AG$3:AG$2194,'Historical_Input Data'!$B$3:$B$2194,'Historical_Monthly counts-All'!$C109,'Historical_Input Data'!$A$3:$A$2194,'Historical_Monthly counts-All'!$D109)&lt;&gt; 0,SUMIFS('Historical_Input Data'!AG$3:AG$2194,'Historical_Input Data'!$B$3:$B$2194,'Historical_Monthly counts-All'!$C109,'Historical_Input Data'!$A$3:$A$2194,'Historical_Monthly counts-All'!$D109),"")</f>
        <v>19044</v>
      </c>
      <c r="AE109">
        <f>IF(SUMIFS('Historical_Input Data'!AH$3:AH$2194,'Historical_Input Data'!$B$3:$B$2194,'Historical_Monthly counts-All'!$C109,'Historical_Input Data'!$A$3:$A$2194,'Historical_Monthly counts-All'!$D109)&lt;&gt; 0,SUMIFS('Historical_Input Data'!AH$3:AH$2194,'Historical_Input Data'!$B$3:$B$2194,'Historical_Monthly counts-All'!$C109,'Historical_Input Data'!$A$3:$A$2194,'Historical_Monthly counts-All'!$D109),"")</f>
        <v>3050</v>
      </c>
      <c r="AF109">
        <f>IF(SUMIFS('Historical_Input Data'!AI$3:AI$2194,'Historical_Input Data'!$B$3:$B$2194,'Historical_Monthly counts-All'!$C109,'Historical_Input Data'!$A$3:$A$2194,'Historical_Monthly counts-All'!$D109)&lt;&gt; 0,SUMIFS('Historical_Input Data'!AI$3:AI$2194,'Historical_Input Data'!$B$3:$B$2194,'Historical_Monthly counts-All'!$C109,'Historical_Input Data'!$A$3:$A$2194,'Historical_Monthly counts-All'!$D109),"")</f>
        <v>9444</v>
      </c>
      <c r="AG109">
        <f>IF(SUMIFS('Historical_Input Data'!AJ$3:AJ$2194,'Historical_Input Data'!$B$3:$B$2194,'Historical_Monthly counts-All'!$C109,'Historical_Input Data'!$A$3:$A$2194,'Historical_Monthly counts-All'!$D109)&lt;&gt; 0,SUMIFS('Historical_Input Data'!AJ$3:AJ$2194,'Historical_Input Data'!$B$3:$B$2194,'Historical_Monthly counts-All'!$C109,'Historical_Input Data'!$A$3:$A$2194,'Historical_Monthly counts-All'!$D109),"")</f>
        <v>1491</v>
      </c>
      <c r="AH109">
        <f>IF(SUMIFS('Historical_Input Data'!AK$3:AK$2194,'Historical_Input Data'!$B$3:$B$2194,'Historical_Monthly counts-All'!$C109,'Historical_Input Data'!$A$3:$A$2194,'Historical_Monthly counts-All'!$D109)&lt;&gt; 0,SUMIFS('Historical_Input Data'!AK$3:AK$2194,'Historical_Input Data'!$B$3:$B$2194,'Historical_Monthly counts-All'!$C109,'Historical_Input Data'!$A$3:$A$2194,'Historical_Monthly counts-All'!$D109),"")</f>
        <v>25287</v>
      </c>
      <c r="AI109">
        <f>IF(SUMIFS('Historical_Input Data'!AL$3:AL$2194,'Historical_Input Data'!$B$3:$B$2194,'Historical_Monthly counts-All'!$C109,'Historical_Input Data'!$A$3:$A$2194,'Historical_Monthly counts-All'!$D109)&lt;&gt; 0,SUMIFS('Historical_Input Data'!AL$3:AL$2194,'Historical_Input Data'!$B$3:$B$2194,'Historical_Monthly counts-All'!$C109,'Historical_Input Data'!$A$3:$A$2194,'Historical_Monthly counts-All'!$D109),"")</f>
        <v>34813</v>
      </c>
      <c r="AJ109">
        <f>IF(SUMIFS('Historical_Input Data'!AM$3:AM$2194,'Historical_Input Data'!$B$3:$B$2194,'Historical_Monthly counts-All'!$C109,'Historical_Input Data'!$A$3:$A$2194,'Historical_Monthly counts-All'!$D109)&lt;&gt; 0,SUMIFS('Historical_Input Data'!AM$3:AM$2194,'Historical_Input Data'!$B$3:$B$2194,'Historical_Monthly counts-All'!$C109,'Historical_Input Data'!$A$3:$A$2194,'Historical_Monthly counts-All'!$D109),"")</f>
        <v>242</v>
      </c>
      <c r="AK109">
        <f>IF(SUMIFS('Historical_Input Data'!AN$3:AN$2194,'Historical_Input Data'!$B$3:$B$2194,'Historical_Monthly counts-All'!$C109,'Historical_Input Data'!$A$3:$A$2194,'Historical_Monthly counts-All'!$D109)&lt;&gt; 0,SUMIFS('Historical_Input Data'!AN$3:AN$2194,'Historical_Input Data'!$B$3:$B$2194,'Historical_Monthly counts-All'!$C109,'Historical_Input Data'!$A$3:$A$2194,'Historical_Monthly counts-All'!$D109),"")</f>
        <v>722</v>
      </c>
      <c r="AL109">
        <f>IF(SUMIFS('Historical_Input Data'!AO$3:AO$2194,'Historical_Input Data'!$B$3:$B$2194,'Historical_Monthly counts-All'!$C109,'Historical_Input Data'!$A$3:$A$2194,'Historical_Monthly counts-All'!$D109)&lt;&gt; 0,SUMIFS('Historical_Input Data'!AO$3:AO$2194,'Historical_Input Data'!$B$3:$B$2194,'Historical_Monthly counts-All'!$C109,'Historical_Input Data'!$A$3:$A$2194,'Historical_Monthly counts-All'!$D109),"")</f>
        <v>5701</v>
      </c>
      <c r="AM109">
        <f>IF(SUMIFS('Historical_Input Data'!AP$3:AP$2194,'Historical_Input Data'!$B$3:$B$2194,'Historical_Monthly counts-All'!$C109,'Historical_Input Data'!$A$3:$A$2194,'Historical_Monthly counts-All'!$D109)&lt;&gt; 0,SUMIFS('Historical_Input Data'!AP$3:AP$2194,'Historical_Input Data'!$B$3:$B$2194,'Historical_Monthly counts-All'!$C109,'Historical_Input Data'!$A$3:$A$2194,'Historical_Monthly counts-All'!$D109),"")</f>
        <v>869</v>
      </c>
      <c r="AN109">
        <f>IF(SUMIFS('Historical_Input Data'!AQ$3:AQ$2194,'Historical_Input Data'!$B$3:$B$2194,'Historical_Monthly counts-All'!$C109,'Historical_Input Data'!$A$3:$A$2194,'Historical_Monthly counts-All'!$D109)&lt;&gt; 0,SUMIFS('Historical_Input Data'!AQ$3:AQ$2194,'Historical_Input Data'!$B$3:$B$2194,'Historical_Monthly counts-All'!$C109,'Historical_Input Data'!$A$3:$A$2194,'Historical_Monthly counts-All'!$D109),"")</f>
        <v>5596</v>
      </c>
      <c r="AO109">
        <f>IF(SUMIFS('Historical_Input Data'!AR$3:AR$2194,'Historical_Input Data'!$B$3:$B$2194,'Historical_Monthly counts-All'!$C109,'Historical_Input Data'!$A$3:$A$2194,'Historical_Monthly counts-All'!$D109)&lt;&gt; 0,SUMIFS('Historical_Input Data'!AR$3:AR$2194,'Historical_Input Data'!$B$3:$B$2194,'Historical_Monthly counts-All'!$C109,'Historical_Input Data'!$A$3:$A$2194,'Historical_Monthly counts-All'!$D109),"")</f>
        <v>6915</v>
      </c>
      <c r="AP109">
        <f>IF(SUMIFS('Historical_Input Data'!AS$3:AS$2194,'Historical_Input Data'!$B$3:$B$2194,'Historical_Monthly counts-All'!$C109,'Historical_Input Data'!$A$3:$A$2194,'Historical_Monthly counts-All'!$D109)&lt;&gt; 0,SUMIFS('Historical_Input Data'!AS$3:AS$2194,'Historical_Input Data'!$B$3:$B$2194,'Historical_Monthly counts-All'!$C109,'Historical_Input Data'!$A$3:$A$2194,'Historical_Monthly counts-All'!$D109),"")</f>
        <v>31736</v>
      </c>
      <c r="AQ109">
        <f>IF(SUMIFS('Historical_Input Data'!AT$3:AT$2194,'Historical_Input Data'!$B$3:$B$2194,'Historical_Monthly counts-All'!$C109,'Historical_Input Data'!$A$3:$A$2194,'Historical_Monthly counts-All'!$D109)&lt;&gt; 0,SUMIFS('Historical_Input Data'!AT$3:AT$2194,'Historical_Input Data'!$B$3:$B$2194,'Historical_Monthly counts-All'!$C109,'Historical_Input Data'!$A$3:$A$2194,'Historical_Monthly counts-All'!$D109),"")</f>
        <v>4723</v>
      </c>
      <c r="AR109">
        <f>IF(SUMIFS('Historical_Input Data'!AU$3:AU$2194,'Historical_Input Data'!$B$3:$B$2194,'Historical_Monthly counts-All'!$C109,'Historical_Input Data'!$A$3:$A$2194,'Historical_Monthly counts-All'!$D109)&lt;&gt; 0,SUMIFS('Historical_Input Data'!AU$3:AU$2194,'Historical_Input Data'!$B$3:$B$2194,'Historical_Monthly counts-All'!$C109,'Historical_Input Data'!$A$3:$A$2194,'Historical_Monthly counts-All'!$D109),"")</f>
        <v>17056</v>
      </c>
      <c r="AS109">
        <f>IF(SUMIFS('Historical_Input Data'!AV$3:AV$2194,'Historical_Input Data'!$B$3:$B$2194,'Historical_Monthly counts-All'!$C109,'Historical_Input Data'!$A$3:$A$2194,'Historical_Monthly counts-All'!$D109)&lt;&gt; 0,SUMIFS('Historical_Input Data'!AV$3:AV$2194,'Historical_Input Data'!$B$3:$B$2194,'Historical_Monthly counts-All'!$C109,'Historical_Input Data'!$A$3:$A$2194,'Historical_Monthly counts-All'!$D109),"")</f>
        <v>3215</v>
      </c>
      <c r="AT109">
        <f>IF(SUMIFS('Historical_Input Data'!AW$3:AW$2194,'Historical_Input Data'!$B$3:$B$2194,'Historical_Monthly counts-All'!$C109,'Historical_Input Data'!$A$3:$A$2194,'Historical_Monthly counts-All'!$D109)&lt;&gt; 0,SUMIFS('Historical_Input Data'!AW$3:AW$2194,'Historical_Input Data'!$B$3:$B$2194,'Historical_Monthly counts-All'!$C109,'Historical_Input Data'!$A$3:$A$2194,'Historical_Monthly counts-All'!$D109),"")</f>
        <v>4591</v>
      </c>
      <c r="AU109">
        <f>IF(SUMIFS('Historical_Input Data'!AX$3:AX$2194,'Historical_Input Data'!$B$3:$B$2194,'Historical_Monthly counts-All'!$C109,'Historical_Input Data'!$A$3:$A$2194,'Historical_Monthly counts-All'!$D109)&lt;&gt; 0,SUMIFS('Historical_Input Data'!AX$3:AX$2194,'Historical_Input Data'!$B$3:$B$2194,'Historical_Monthly counts-All'!$C109,'Historical_Input Data'!$A$3:$A$2194,'Historical_Monthly counts-All'!$D109),"")</f>
        <v>6936</v>
      </c>
      <c r="AV109">
        <f>IF(SUMIFS('Historical_Input Data'!AY$3:AY$2194,'Historical_Input Data'!$B$3:$B$2194,'Historical_Monthly counts-All'!$C109,'Historical_Input Data'!$A$3:$A$2194,'Historical_Monthly counts-All'!$D109)&lt;&gt; 0,SUMIFS('Historical_Input Data'!AY$3:AY$2194,'Historical_Input Data'!$B$3:$B$2194,'Historical_Monthly counts-All'!$C109,'Historical_Input Data'!$A$3:$A$2194,'Historical_Monthly counts-All'!$D109),"")</f>
        <v>3685</v>
      </c>
      <c r="AW109">
        <f>IF(SUMIFS('Historical_Input Data'!AZ$3:AZ$2194,'Historical_Input Data'!$B$3:$B$2194,'Historical_Monthly counts-All'!$C109,'Historical_Input Data'!$A$3:$A$2194,'Historical_Monthly counts-All'!$D109)&lt;&gt; 0,SUMIFS('Historical_Input Data'!AZ$3:AZ$2194,'Historical_Input Data'!$B$3:$B$2194,'Historical_Monthly counts-All'!$C109,'Historical_Input Data'!$A$3:$A$2194,'Historical_Monthly counts-All'!$D109),"")</f>
        <v>6321</v>
      </c>
      <c r="AX109" t="str">
        <f>IF(SUMIFS('Historical_Input Data'!BA$3:BA$2194,'Historical_Input Data'!$B$3:$B$2194,'Historical_Monthly counts-All'!$C109,'Historical_Input Data'!$A$3:$A$2194,'Historical_Monthly counts-All'!$D109)&lt;&gt; 0,SUMIFS('Historical_Input Data'!BA$3:BA$2194,'Historical_Input Data'!$B$3:$B$2194,'Historical_Monthly counts-All'!$C109,'Historical_Input Data'!$A$3:$A$2194,'Historical_Monthly counts-All'!$D109),"")</f>
        <v/>
      </c>
      <c r="CC109" s="8">
        <v>43709</v>
      </c>
      <c r="CD109" s="198">
        <f t="shared" si="4"/>
        <v>43</v>
      </c>
      <c r="CE109">
        <f t="shared" si="5"/>
        <v>269925</v>
      </c>
    </row>
    <row r="110" spans="1:83">
      <c r="A110" t="str">
        <f t="shared" si="6"/>
        <v>October2019</v>
      </c>
      <c r="C110" t="s">
        <v>62</v>
      </c>
      <c r="D110">
        <v>2019</v>
      </c>
      <c r="E110">
        <f>IF(SUMIFS('Historical_Input Data'!H$3:H$2194,'Historical_Input Data'!$B$3:$B$2194,'Historical_Monthly counts-All'!$C110,'Historical_Input Data'!$A$3:$A$2194,'Historical_Monthly counts-All'!$D110)&lt;&gt; 0,SUMIFS('Historical_Input Data'!H$3:H$2194,'Historical_Input Data'!$B$3:$B$2194,'Historical_Monthly counts-All'!$C110,'Historical_Input Data'!$A$3:$A$2194,'Historical_Monthly counts-All'!$D110),"")</f>
        <v>489</v>
      </c>
      <c r="F110">
        <f>IF(SUMIFS('Historical_Input Data'!I$3:I$2194,'Historical_Input Data'!$B$3:$B$2194,'Historical_Monthly counts-All'!$C110,'Historical_Input Data'!$A$3:$A$2194,'Historical_Monthly counts-All'!$D110)&lt;&gt; 0,SUMIFS('Historical_Input Data'!I$3:I$2194,'Historical_Input Data'!$B$3:$B$2194,'Historical_Monthly counts-All'!$C110,'Historical_Input Data'!$A$3:$A$2194,'Historical_Monthly counts-All'!$D110),"")</f>
        <v>8994</v>
      </c>
      <c r="G110">
        <f>IF(SUMIFS('Historical_Input Data'!J$3:J$2194,'Historical_Input Data'!$B$3:$B$2194,'Historical_Monthly counts-All'!$C110,'Historical_Input Data'!$A$3:$A$2194,'Historical_Monthly counts-All'!$D110)&lt;&gt; 0,SUMIFS('Historical_Input Data'!J$3:J$2194,'Historical_Input Data'!$B$3:$B$2194,'Historical_Monthly counts-All'!$C110,'Historical_Input Data'!$A$3:$A$2194,'Historical_Monthly counts-All'!$D110),"")</f>
        <v>7302</v>
      </c>
      <c r="H110">
        <f>IF(SUMIFS('Historical_Input Data'!K$3:K$2194,'Historical_Input Data'!$B$3:$B$2194,'Historical_Monthly counts-All'!$C110,'Historical_Input Data'!$A$3:$A$2194,'Historical_Monthly counts-All'!$D110)&lt;&gt; 0,SUMIFS('Historical_Input Data'!K$3:K$2194,'Historical_Input Data'!$B$3:$B$2194,'Historical_Monthly counts-All'!$C110,'Historical_Input Data'!$A$3:$A$2194,'Historical_Monthly counts-All'!$D110),"")</f>
        <v>7492</v>
      </c>
      <c r="I110">
        <f>IF(SUMIFS('Historical_Input Data'!L$3:L$2194,'Historical_Input Data'!$B$3:$B$2194,'Historical_Monthly counts-All'!$C110,'Historical_Input Data'!$A$3:$A$2194,'Historical_Monthly counts-All'!$D110)&lt;&gt; 0,SUMIFS('Historical_Input Data'!L$3:L$2194,'Historical_Input Data'!$B$3:$B$2194,'Historical_Monthly counts-All'!$C110,'Historical_Input Data'!$A$3:$A$2194,'Historical_Monthly counts-All'!$D110),"")</f>
        <v>9555</v>
      </c>
      <c r="J110">
        <f>IF(SUMIFS('Historical_Input Data'!M$3:M$2194,'Historical_Input Data'!$B$3:$B$2194,'Historical_Monthly counts-All'!$C110,'Historical_Input Data'!$A$3:$A$2194,'Historical_Monthly counts-All'!$D110)&lt;&gt; 0,SUMIFS('Historical_Input Data'!M$3:M$2194,'Historical_Input Data'!$B$3:$B$2194,'Historical_Monthly counts-All'!$C110,'Historical_Input Data'!$A$3:$A$2194,'Historical_Monthly counts-All'!$D110),"")</f>
        <v>3432</v>
      </c>
      <c r="K110" t="str">
        <f>IF(SUMIFS('Historical_Input Data'!N$3:N$2194,'Historical_Input Data'!$B$3:$B$2194,'Historical_Monthly counts-All'!$C110,'Historical_Input Data'!$A$3:$A$2194,'Historical_Monthly counts-All'!$D110)&lt;&gt; 0,SUMIFS('Historical_Input Data'!N$3:N$2194,'Historical_Input Data'!$B$3:$B$2194,'Historical_Monthly counts-All'!$C110,'Historical_Input Data'!$A$3:$A$2194,'Historical_Monthly counts-All'!$D110),"")</f>
        <v/>
      </c>
      <c r="L110">
        <f>IF(SUMIFS('Historical_Input Data'!O$3:O$2194,'Historical_Input Data'!$B$3:$B$2194,'Historical_Monthly counts-All'!$C110,'Historical_Input Data'!$A$3:$A$2194,'Historical_Monthly counts-All'!$D110)&lt;&gt; 0,SUMIFS('Historical_Input Data'!O$3:O$2194,'Historical_Input Data'!$B$3:$B$2194,'Historical_Monthly counts-All'!$C110,'Historical_Input Data'!$A$3:$A$2194,'Historical_Monthly counts-All'!$D110),"")</f>
        <v>1135</v>
      </c>
      <c r="M110">
        <f>IF(SUMIFS('Historical_Input Data'!P$3:P$2194,'Historical_Input Data'!$B$3:$B$2194,'Historical_Monthly counts-All'!$C110,'Historical_Input Data'!$A$3:$A$2194,'Historical_Monthly counts-All'!$D110)&lt;&gt; 0,SUMIFS('Historical_Input Data'!P$3:P$2194,'Historical_Input Data'!$B$3:$B$2194,'Historical_Monthly counts-All'!$C110,'Historical_Input Data'!$A$3:$A$2194,'Historical_Monthly counts-All'!$D110),"")</f>
        <v>17108</v>
      </c>
      <c r="N110">
        <f>IF(SUMIFS('Historical_Input Data'!Q$3:Q$2194,'Historical_Input Data'!$B$3:$B$2194,'Historical_Monthly counts-All'!$C110,'Historical_Input Data'!$A$3:$A$2194,'Historical_Monthly counts-All'!$D110)&lt;&gt; 0,SUMIFS('Historical_Input Data'!Q$3:Q$2194,'Historical_Input Data'!$B$3:$B$2194,'Historical_Monthly counts-All'!$C110,'Historical_Input Data'!$A$3:$A$2194,'Historical_Monthly counts-All'!$D110),"")</f>
        <v>13314</v>
      </c>
      <c r="O110">
        <f>IF(SUMIFS('Historical_Input Data'!R$3:R$2194,'Historical_Input Data'!$B$3:$B$2194,'Historical_Monthly counts-All'!$C110,'Historical_Input Data'!$A$3:$A$2194,'Historical_Monthly counts-All'!$D110)&lt;&gt; 0,SUMIFS('Historical_Input Data'!R$3:R$2194,'Historical_Input Data'!$B$3:$B$2194,'Historical_Monthly counts-All'!$C110,'Historical_Input Data'!$A$3:$A$2194,'Historical_Monthly counts-All'!$D110),"")</f>
        <v>2750</v>
      </c>
      <c r="P110" s="19" t="str">
        <f>IF(SUMIFS('Historical_Input Data'!S$3:S$2194,'Historical_Input Data'!$B$3:$B$2194,'Historical_Monthly counts-All'!$C110,'Historical_Input Data'!$A$3:$A$2194,'Historical_Monthly counts-All'!$D110)&lt;&gt; 0,SUMIFS('Historical_Input Data'!S$3:S$2194,'Historical_Input Data'!$B$3:$B$2194,'Historical_Monthly counts-All'!$C110,'Historical_Input Data'!$A$3:$A$2194,'Historical_Monthly counts-All'!$D110),"")</f>
        <v/>
      </c>
      <c r="Q110">
        <f>IF(SUMIFS('Historical_Input Data'!T$3:T$2194,'Historical_Input Data'!$B$3:$B$2194,'Historical_Monthly counts-All'!$C110,'Historical_Input Data'!$A$3:$A$2194,'Historical_Monthly counts-All'!$D110)&lt;&gt; 0,SUMIFS('Historical_Input Data'!T$3:T$2194,'Historical_Input Data'!$B$3:$B$2194,'Historical_Monthly counts-All'!$C110,'Historical_Input Data'!$A$3:$A$2194,'Historical_Monthly counts-All'!$D110),"")</f>
        <v>2475</v>
      </c>
      <c r="R110">
        <f>IF(SUMIFS('Historical_Input Data'!U$3:U$2194,'Historical_Input Data'!$B$3:$B$2194,'Historical_Monthly counts-All'!$C110,'Historical_Input Data'!$A$3:$A$2194,'Historical_Monthly counts-All'!$D110)&lt;&gt; 0,SUMIFS('Historical_Input Data'!U$3:U$2194,'Historical_Input Data'!$B$3:$B$2194,'Historical_Monthly counts-All'!$C110,'Historical_Input Data'!$A$3:$A$2194,'Historical_Monthly counts-All'!$D110),"")</f>
        <v>1034</v>
      </c>
      <c r="S110">
        <f>IF(SUMIFS('Historical_Input Data'!V$3:V$2194,'Historical_Input Data'!$B$3:$B$2194,'Historical_Monthly counts-All'!$C110,'Historical_Input Data'!$A$3:$A$2194,'Historical_Monthly counts-All'!$D110)&lt;&gt; 0,SUMIFS('Historical_Input Data'!V$3:V$2194,'Historical_Input Data'!$B$3:$B$2194,'Historical_Monthly counts-All'!$C110,'Historical_Input Data'!$A$3:$A$2194,'Historical_Monthly counts-All'!$D110),"")</f>
        <v>4484</v>
      </c>
      <c r="T110">
        <f>IF(SUMIFS('Historical_Input Data'!W$3:W$2194,'Historical_Input Data'!$B$3:$B$2194,'Historical_Monthly counts-All'!$C110,'Historical_Input Data'!$A$3:$A$2194,'Historical_Monthly counts-All'!$D110)&lt;&gt; 0,SUMIFS('Historical_Input Data'!W$3:W$2194,'Historical_Input Data'!$B$3:$B$2194,'Historical_Monthly counts-All'!$C110,'Historical_Input Data'!$A$3:$A$2194,'Historical_Monthly counts-All'!$D110),"")</f>
        <v>12401</v>
      </c>
      <c r="U110">
        <f>IF(SUMIFS('Historical_Input Data'!X$3:X$2194,'Historical_Input Data'!$B$3:$B$2194,'Historical_Monthly counts-All'!$C110,'Historical_Input Data'!$A$3:$A$2194,'Historical_Monthly counts-All'!$D110)&lt;&gt; 0,SUMIFS('Historical_Input Data'!X$3:X$2194,'Historical_Input Data'!$B$3:$B$2194,'Historical_Monthly counts-All'!$C110,'Historical_Input Data'!$A$3:$A$2194,'Historical_Monthly counts-All'!$D110),"")</f>
        <v>8626</v>
      </c>
      <c r="V110">
        <f>IF(SUMIFS('Historical_Input Data'!Y$3:Y$2194,'Historical_Input Data'!$B$3:$B$2194,'Historical_Monthly counts-All'!$C110,'Historical_Input Data'!$A$3:$A$2194,'Historical_Monthly counts-All'!$D110)&lt;&gt; 0,SUMIFS('Historical_Input Data'!Y$3:Y$2194,'Historical_Input Data'!$B$3:$B$2194,'Historical_Monthly counts-All'!$C110,'Historical_Input Data'!$A$3:$A$2194,'Historical_Monthly counts-All'!$D110),"")</f>
        <v>500</v>
      </c>
      <c r="W110">
        <f>IF(SUMIFS('Historical_Input Data'!Z$3:Z$2194,'Historical_Input Data'!$B$3:$B$2194,'Historical_Monthly counts-All'!$C110,'Historical_Input Data'!$A$3:$A$2194,'Historical_Monthly counts-All'!$D110)&lt;&gt; 0,SUMIFS('Historical_Input Data'!Z$3:Z$2194,'Historical_Input Data'!$B$3:$B$2194,'Historical_Monthly counts-All'!$C110,'Historical_Input Data'!$A$3:$A$2194,'Historical_Monthly counts-All'!$D110),"")</f>
        <v>10487</v>
      </c>
      <c r="X110">
        <f>IF(SUMIFS('Historical_Input Data'!AA$3:AA$2194,'Historical_Input Data'!$B$3:$B$2194,'Historical_Monthly counts-All'!$C110,'Historical_Input Data'!$A$3:$A$2194,'Historical_Monthly counts-All'!$D110)&lt;&gt; 0,SUMIFS('Historical_Input Data'!AA$3:AA$2194,'Historical_Input Data'!$B$3:$B$2194,'Historical_Monthly counts-All'!$C110,'Historical_Input Data'!$A$3:$A$2194,'Historical_Monthly counts-All'!$D110),"")</f>
        <v>603</v>
      </c>
      <c r="Y110">
        <f>IF(SUMIFS('Historical_Input Data'!AB$3:AB$2194,'Historical_Input Data'!$B$3:$B$2194,'Historical_Monthly counts-All'!$C110,'Historical_Input Data'!$A$3:$A$2194,'Historical_Monthly counts-All'!$D110)&lt;&gt; 0,SUMIFS('Historical_Input Data'!AB$3:AB$2194,'Historical_Input Data'!$B$3:$B$2194,'Historical_Monthly counts-All'!$C110,'Historical_Input Data'!$A$3:$A$2194,'Historical_Monthly counts-All'!$D110),"")</f>
        <v>17953</v>
      </c>
      <c r="Z110">
        <f>IF(SUMIFS('Historical_Input Data'!AC$3:AC$2194,'Historical_Input Data'!$B$3:$B$2194,'Historical_Monthly counts-All'!$C110,'Historical_Input Data'!$A$3:$A$2194,'Historical_Monthly counts-All'!$D110)&lt;&gt; 0,SUMIFS('Historical_Input Data'!AC$3:AC$2194,'Historical_Input Data'!$B$3:$B$2194,'Historical_Monthly counts-All'!$C110,'Historical_Input Data'!$A$3:$A$2194,'Historical_Monthly counts-All'!$D110),"")</f>
        <v>10127</v>
      </c>
      <c r="AA110">
        <f>IF(SUMIFS('Historical_Input Data'!AD$3:AD$2194,'Historical_Input Data'!$B$3:$B$2194,'Historical_Monthly counts-All'!$C110,'Historical_Input Data'!$A$3:$A$2194,'Historical_Monthly counts-All'!$D110)&lt;&gt; 0,SUMIFS('Historical_Input Data'!AD$3:AD$2194,'Historical_Input Data'!$B$3:$B$2194,'Historical_Monthly counts-All'!$C110,'Historical_Input Data'!$A$3:$A$2194,'Historical_Monthly counts-All'!$D110),"")</f>
        <v>901</v>
      </c>
      <c r="AB110">
        <f>IF(SUMIFS('Historical_Input Data'!AE$3:AE$2194,'Historical_Input Data'!$B$3:$B$2194,'Historical_Monthly counts-All'!$C110,'Historical_Input Data'!$A$3:$A$2194,'Historical_Monthly counts-All'!$D110)&lt;&gt; 0,SUMIFS('Historical_Input Data'!AE$3:AE$2194,'Historical_Input Data'!$B$3:$B$2194,'Historical_Monthly counts-All'!$C110,'Historical_Input Data'!$A$3:$A$2194,'Historical_Monthly counts-All'!$D110),"")</f>
        <v>19716</v>
      </c>
      <c r="AC110">
        <f>IF(SUMIFS('Historical_Input Data'!AF$3:AF$2194,'Historical_Input Data'!$B$3:$B$2194,'Historical_Monthly counts-All'!$C110,'Historical_Input Data'!$A$3:$A$2194,'Historical_Monthly counts-All'!$D110)&lt;&gt; 0,SUMIFS('Historical_Input Data'!AF$3:AF$2194,'Historical_Input Data'!$B$3:$B$2194,'Historical_Monthly counts-All'!$C110,'Historical_Input Data'!$A$3:$A$2194,'Historical_Monthly counts-All'!$D110),"")</f>
        <v>30992</v>
      </c>
      <c r="AD110">
        <f>IF(SUMIFS('Historical_Input Data'!AG$3:AG$2194,'Historical_Input Data'!$B$3:$B$2194,'Historical_Monthly counts-All'!$C110,'Historical_Input Data'!$A$3:$A$2194,'Historical_Monthly counts-All'!$D110)&lt;&gt; 0,SUMIFS('Historical_Input Data'!AG$3:AG$2194,'Historical_Input Data'!$B$3:$B$2194,'Historical_Monthly counts-All'!$C110,'Historical_Input Data'!$A$3:$A$2194,'Historical_Monthly counts-All'!$D110),"")</f>
        <v>20481</v>
      </c>
      <c r="AE110">
        <f>IF(SUMIFS('Historical_Input Data'!AH$3:AH$2194,'Historical_Input Data'!$B$3:$B$2194,'Historical_Monthly counts-All'!$C110,'Historical_Input Data'!$A$3:$A$2194,'Historical_Monthly counts-All'!$D110)&lt;&gt; 0,SUMIFS('Historical_Input Data'!AH$3:AH$2194,'Historical_Input Data'!$B$3:$B$2194,'Historical_Monthly counts-All'!$C110,'Historical_Input Data'!$A$3:$A$2194,'Historical_Monthly counts-All'!$D110),"")</f>
        <v>4003</v>
      </c>
      <c r="AF110">
        <f>IF(SUMIFS('Historical_Input Data'!AI$3:AI$2194,'Historical_Input Data'!$B$3:$B$2194,'Historical_Monthly counts-All'!$C110,'Historical_Input Data'!$A$3:$A$2194,'Historical_Monthly counts-All'!$D110)&lt;&gt; 0,SUMIFS('Historical_Input Data'!AI$3:AI$2194,'Historical_Input Data'!$B$3:$B$2194,'Historical_Monthly counts-All'!$C110,'Historical_Input Data'!$A$3:$A$2194,'Historical_Monthly counts-All'!$D110),"")</f>
        <v>10188</v>
      </c>
      <c r="AG110">
        <f>IF(SUMIFS('Historical_Input Data'!AJ$3:AJ$2194,'Historical_Input Data'!$B$3:$B$2194,'Historical_Monthly counts-All'!$C110,'Historical_Input Data'!$A$3:$A$2194,'Historical_Monthly counts-All'!$D110)&lt;&gt; 0,SUMIFS('Historical_Input Data'!AJ$3:AJ$2194,'Historical_Input Data'!$B$3:$B$2194,'Historical_Monthly counts-All'!$C110,'Historical_Input Data'!$A$3:$A$2194,'Historical_Monthly counts-All'!$D110),"")</f>
        <v>1480</v>
      </c>
      <c r="AH110">
        <f>IF(SUMIFS('Historical_Input Data'!AK$3:AK$2194,'Historical_Input Data'!$B$3:$B$2194,'Historical_Monthly counts-All'!$C110,'Historical_Input Data'!$A$3:$A$2194,'Historical_Monthly counts-All'!$D110)&lt;&gt; 0,SUMIFS('Historical_Input Data'!AK$3:AK$2194,'Historical_Input Data'!$B$3:$B$2194,'Historical_Monthly counts-All'!$C110,'Historical_Input Data'!$A$3:$A$2194,'Historical_Monthly counts-All'!$D110),"")</f>
        <v>26897</v>
      </c>
      <c r="AI110">
        <f>IF(SUMIFS('Historical_Input Data'!AL$3:AL$2194,'Historical_Input Data'!$B$3:$B$2194,'Historical_Monthly counts-All'!$C110,'Historical_Input Data'!$A$3:$A$2194,'Historical_Monthly counts-All'!$D110)&lt;&gt; 0,SUMIFS('Historical_Input Data'!AL$3:AL$2194,'Historical_Input Data'!$B$3:$B$2194,'Historical_Monthly counts-All'!$C110,'Historical_Input Data'!$A$3:$A$2194,'Historical_Monthly counts-All'!$D110),"")</f>
        <v>38537</v>
      </c>
      <c r="AJ110">
        <f>IF(SUMIFS('Historical_Input Data'!AM$3:AM$2194,'Historical_Input Data'!$B$3:$B$2194,'Historical_Monthly counts-All'!$C110,'Historical_Input Data'!$A$3:$A$2194,'Historical_Monthly counts-All'!$D110)&lt;&gt; 0,SUMIFS('Historical_Input Data'!AM$3:AM$2194,'Historical_Input Data'!$B$3:$B$2194,'Historical_Monthly counts-All'!$C110,'Historical_Input Data'!$A$3:$A$2194,'Historical_Monthly counts-All'!$D110),"")</f>
        <v>283</v>
      </c>
      <c r="AK110">
        <f>IF(SUMIFS('Historical_Input Data'!AN$3:AN$2194,'Historical_Input Data'!$B$3:$B$2194,'Historical_Monthly counts-All'!$C110,'Historical_Input Data'!$A$3:$A$2194,'Historical_Monthly counts-All'!$D110)&lt;&gt; 0,SUMIFS('Historical_Input Data'!AN$3:AN$2194,'Historical_Input Data'!$B$3:$B$2194,'Historical_Monthly counts-All'!$C110,'Historical_Input Data'!$A$3:$A$2194,'Historical_Monthly counts-All'!$D110),"")</f>
        <v>857</v>
      </c>
      <c r="AL110">
        <f>IF(SUMIFS('Historical_Input Data'!AO$3:AO$2194,'Historical_Input Data'!$B$3:$B$2194,'Historical_Monthly counts-All'!$C110,'Historical_Input Data'!$A$3:$A$2194,'Historical_Monthly counts-All'!$D110)&lt;&gt; 0,SUMIFS('Historical_Input Data'!AO$3:AO$2194,'Historical_Input Data'!$B$3:$B$2194,'Historical_Monthly counts-All'!$C110,'Historical_Input Data'!$A$3:$A$2194,'Historical_Monthly counts-All'!$D110),"")</f>
        <v>6149</v>
      </c>
      <c r="AM110">
        <f>IF(SUMIFS('Historical_Input Data'!AP$3:AP$2194,'Historical_Input Data'!$B$3:$B$2194,'Historical_Monthly counts-All'!$C110,'Historical_Input Data'!$A$3:$A$2194,'Historical_Monthly counts-All'!$D110)&lt;&gt; 0,SUMIFS('Historical_Input Data'!AP$3:AP$2194,'Historical_Input Data'!$B$3:$B$2194,'Historical_Monthly counts-All'!$C110,'Historical_Input Data'!$A$3:$A$2194,'Historical_Monthly counts-All'!$D110),"")</f>
        <v>839</v>
      </c>
      <c r="AN110">
        <f>IF(SUMIFS('Historical_Input Data'!AQ$3:AQ$2194,'Historical_Input Data'!$B$3:$B$2194,'Historical_Monthly counts-All'!$C110,'Historical_Input Data'!$A$3:$A$2194,'Historical_Monthly counts-All'!$D110)&lt;&gt; 0,SUMIFS('Historical_Input Data'!AQ$3:AQ$2194,'Historical_Input Data'!$B$3:$B$2194,'Historical_Monthly counts-All'!$C110,'Historical_Input Data'!$A$3:$A$2194,'Historical_Monthly counts-All'!$D110),"")</f>
        <v>6285</v>
      </c>
      <c r="AO110">
        <f>IF(SUMIFS('Historical_Input Data'!AR$3:AR$2194,'Historical_Input Data'!$B$3:$B$2194,'Historical_Monthly counts-All'!$C110,'Historical_Input Data'!$A$3:$A$2194,'Historical_Monthly counts-All'!$D110)&lt;&gt; 0,SUMIFS('Historical_Input Data'!AR$3:AR$2194,'Historical_Input Data'!$B$3:$B$2194,'Historical_Monthly counts-All'!$C110,'Historical_Input Data'!$A$3:$A$2194,'Historical_Monthly counts-All'!$D110),"")</f>
        <v>8794</v>
      </c>
      <c r="AP110">
        <f>IF(SUMIFS('Historical_Input Data'!AS$3:AS$2194,'Historical_Input Data'!$B$3:$B$2194,'Historical_Monthly counts-All'!$C110,'Historical_Input Data'!$A$3:$A$2194,'Historical_Monthly counts-All'!$D110)&lt;&gt; 0,SUMIFS('Historical_Input Data'!AS$3:AS$2194,'Historical_Input Data'!$B$3:$B$2194,'Historical_Monthly counts-All'!$C110,'Historical_Input Data'!$A$3:$A$2194,'Historical_Monthly counts-All'!$D110),"")</f>
        <v>34715</v>
      </c>
      <c r="AQ110">
        <f>IF(SUMIFS('Historical_Input Data'!AT$3:AT$2194,'Historical_Input Data'!$B$3:$B$2194,'Historical_Monthly counts-All'!$C110,'Historical_Input Data'!$A$3:$A$2194,'Historical_Monthly counts-All'!$D110)&lt;&gt; 0,SUMIFS('Historical_Input Data'!AT$3:AT$2194,'Historical_Input Data'!$B$3:$B$2194,'Historical_Monthly counts-All'!$C110,'Historical_Input Data'!$A$3:$A$2194,'Historical_Monthly counts-All'!$D110),"")</f>
        <v>5123</v>
      </c>
      <c r="AR110">
        <f>IF(SUMIFS('Historical_Input Data'!AU$3:AU$2194,'Historical_Input Data'!$B$3:$B$2194,'Historical_Monthly counts-All'!$C110,'Historical_Input Data'!$A$3:$A$2194,'Historical_Monthly counts-All'!$D110)&lt;&gt; 0,SUMIFS('Historical_Input Data'!AU$3:AU$2194,'Historical_Input Data'!$B$3:$B$2194,'Historical_Monthly counts-All'!$C110,'Historical_Input Data'!$A$3:$A$2194,'Historical_Monthly counts-All'!$D110),"")</f>
        <v>24890</v>
      </c>
      <c r="AS110">
        <f>IF(SUMIFS('Historical_Input Data'!AV$3:AV$2194,'Historical_Input Data'!$B$3:$B$2194,'Historical_Monthly counts-All'!$C110,'Historical_Input Data'!$A$3:$A$2194,'Historical_Monthly counts-All'!$D110)&lt;&gt; 0,SUMIFS('Historical_Input Data'!AV$3:AV$2194,'Historical_Input Data'!$B$3:$B$2194,'Historical_Monthly counts-All'!$C110,'Historical_Input Data'!$A$3:$A$2194,'Historical_Monthly counts-All'!$D110),"")</f>
        <v>4458</v>
      </c>
      <c r="AT110">
        <f>IF(SUMIFS('Historical_Input Data'!AW$3:AW$2194,'Historical_Input Data'!$B$3:$B$2194,'Historical_Monthly counts-All'!$C110,'Historical_Input Data'!$A$3:$A$2194,'Historical_Monthly counts-All'!$D110)&lt;&gt; 0,SUMIFS('Historical_Input Data'!AW$3:AW$2194,'Historical_Input Data'!$B$3:$B$2194,'Historical_Monthly counts-All'!$C110,'Historical_Input Data'!$A$3:$A$2194,'Historical_Monthly counts-All'!$D110),"")</f>
        <v>4709</v>
      </c>
      <c r="AU110">
        <f>IF(SUMIFS('Historical_Input Data'!AX$3:AX$2194,'Historical_Input Data'!$B$3:$B$2194,'Historical_Monthly counts-All'!$C110,'Historical_Input Data'!$A$3:$A$2194,'Historical_Monthly counts-All'!$D110)&lt;&gt; 0,SUMIFS('Historical_Input Data'!AX$3:AX$2194,'Historical_Input Data'!$B$3:$B$2194,'Historical_Monthly counts-All'!$C110,'Historical_Input Data'!$A$3:$A$2194,'Historical_Monthly counts-All'!$D110),"")</f>
        <v>7060</v>
      </c>
      <c r="AV110">
        <f>IF(SUMIFS('Historical_Input Data'!AY$3:AY$2194,'Historical_Input Data'!$B$3:$B$2194,'Historical_Monthly counts-All'!$C110,'Historical_Input Data'!$A$3:$A$2194,'Historical_Monthly counts-All'!$D110)&lt;&gt; 0,SUMIFS('Historical_Input Data'!AY$3:AY$2194,'Historical_Input Data'!$B$3:$B$2194,'Historical_Monthly counts-All'!$C110,'Historical_Input Data'!$A$3:$A$2194,'Historical_Monthly counts-All'!$D110),"")</f>
        <v>4814</v>
      </c>
      <c r="AW110">
        <f>IF(SUMIFS('Historical_Input Data'!AZ$3:AZ$2194,'Historical_Input Data'!$B$3:$B$2194,'Historical_Monthly counts-All'!$C110,'Historical_Input Data'!$A$3:$A$2194,'Historical_Monthly counts-All'!$D110)&lt;&gt; 0,SUMIFS('Historical_Input Data'!AZ$3:AZ$2194,'Historical_Input Data'!$B$3:$B$2194,'Historical_Monthly counts-All'!$C110,'Historical_Input Data'!$A$3:$A$2194,'Historical_Monthly counts-All'!$D110),"")</f>
        <v>7005</v>
      </c>
      <c r="AX110" t="str">
        <f>IF(SUMIFS('Historical_Input Data'!BA$3:BA$2194,'Historical_Input Data'!$B$3:$B$2194,'Historical_Monthly counts-All'!$C110,'Historical_Input Data'!$A$3:$A$2194,'Historical_Monthly counts-All'!$D110)&lt;&gt; 0,SUMIFS('Historical_Input Data'!BA$3:BA$2194,'Historical_Input Data'!$B$3:$B$2194,'Historical_Monthly counts-All'!$C110,'Historical_Input Data'!$A$3:$A$2194,'Historical_Monthly counts-All'!$D110),"")</f>
        <v/>
      </c>
      <c r="CC110" s="8">
        <v>43739</v>
      </c>
      <c r="CD110" s="198">
        <f t="shared" si="4"/>
        <v>43</v>
      </c>
      <c r="CE110">
        <f t="shared" si="5"/>
        <v>304960</v>
      </c>
    </row>
    <row r="111" spans="1:83">
      <c r="A111" t="str">
        <f t="shared" si="6"/>
        <v>November2019</v>
      </c>
      <c r="C111" t="s">
        <v>63</v>
      </c>
      <c r="D111">
        <v>2019</v>
      </c>
      <c r="E111">
        <f>IF(SUMIFS('Historical_Input Data'!H$3:H$2194,'Historical_Input Data'!$B$3:$B$2194,'Historical_Monthly counts-All'!$C111,'Historical_Input Data'!$A$3:$A$2194,'Historical_Monthly counts-All'!$D111)&lt;&gt; 0,SUMIFS('Historical_Input Data'!H$3:H$2194,'Historical_Input Data'!$B$3:$B$2194,'Historical_Monthly counts-All'!$C111,'Historical_Input Data'!$A$3:$A$2194,'Historical_Monthly counts-All'!$D111),"")</f>
        <v>669</v>
      </c>
      <c r="F111">
        <f>IF(SUMIFS('Historical_Input Data'!I$3:I$2194,'Historical_Input Data'!$B$3:$B$2194,'Historical_Monthly counts-All'!$C111,'Historical_Input Data'!$A$3:$A$2194,'Historical_Monthly counts-All'!$D111)&lt;&gt; 0,SUMIFS('Historical_Input Data'!I$3:I$2194,'Historical_Input Data'!$B$3:$B$2194,'Historical_Monthly counts-All'!$C111,'Historical_Input Data'!$A$3:$A$2194,'Historical_Monthly counts-All'!$D111),"")</f>
        <v>10564</v>
      </c>
      <c r="G111">
        <f>IF(SUMIFS('Historical_Input Data'!J$3:J$2194,'Historical_Input Data'!$B$3:$B$2194,'Historical_Monthly counts-All'!$C111,'Historical_Input Data'!$A$3:$A$2194,'Historical_Monthly counts-All'!$D111)&lt;&gt; 0,SUMIFS('Historical_Input Data'!J$3:J$2194,'Historical_Input Data'!$B$3:$B$2194,'Historical_Monthly counts-All'!$C111,'Historical_Input Data'!$A$3:$A$2194,'Historical_Monthly counts-All'!$D111),"")</f>
        <v>8553</v>
      </c>
      <c r="H111">
        <f>IF(SUMIFS('Historical_Input Data'!K$3:K$2194,'Historical_Input Data'!$B$3:$B$2194,'Historical_Monthly counts-All'!$C111,'Historical_Input Data'!$A$3:$A$2194,'Historical_Monthly counts-All'!$D111)&lt;&gt; 0,SUMIFS('Historical_Input Data'!K$3:K$2194,'Historical_Input Data'!$B$3:$B$2194,'Historical_Monthly counts-All'!$C111,'Historical_Input Data'!$A$3:$A$2194,'Historical_Monthly counts-All'!$D111),"")</f>
        <v>8350</v>
      </c>
      <c r="I111">
        <f>IF(SUMIFS('Historical_Input Data'!L$3:L$2194,'Historical_Input Data'!$B$3:$B$2194,'Historical_Monthly counts-All'!$C111,'Historical_Input Data'!$A$3:$A$2194,'Historical_Monthly counts-All'!$D111)&lt;&gt; 0,SUMIFS('Historical_Input Data'!L$3:L$2194,'Historical_Input Data'!$B$3:$B$2194,'Historical_Monthly counts-All'!$C111,'Historical_Input Data'!$A$3:$A$2194,'Historical_Monthly counts-All'!$D111),"")</f>
        <v>11352</v>
      </c>
      <c r="J111">
        <f>IF(SUMIFS('Historical_Input Data'!M$3:M$2194,'Historical_Input Data'!$B$3:$B$2194,'Historical_Monthly counts-All'!$C111,'Historical_Input Data'!$A$3:$A$2194,'Historical_Monthly counts-All'!$D111)&lt;&gt; 0,SUMIFS('Historical_Input Data'!M$3:M$2194,'Historical_Input Data'!$B$3:$B$2194,'Historical_Monthly counts-All'!$C111,'Historical_Input Data'!$A$3:$A$2194,'Historical_Monthly counts-All'!$D111),"")</f>
        <v>4141</v>
      </c>
      <c r="K111" t="str">
        <f>IF(SUMIFS('Historical_Input Data'!N$3:N$2194,'Historical_Input Data'!$B$3:$B$2194,'Historical_Monthly counts-All'!$C111,'Historical_Input Data'!$A$3:$A$2194,'Historical_Monthly counts-All'!$D111)&lt;&gt; 0,SUMIFS('Historical_Input Data'!N$3:N$2194,'Historical_Input Data'!$B$3:$B$2194,'Historical_Monthly counts-All'!$C111,'Historical_Input Data'!$A$3:$A$2194,'Historical_Monthly counts-All'!$D111),"")</f>
        <v/>
      </c>
      <c r="L111">
        <f>IF(SUMIFS('Historical_Input Data'!O$3:O$2194,'Historical_Input Data'!$B$3:$B$2194,'Historical_Monthly counts-All'!$C111,'Historical_Input Data'!$A$3:$A$2194,'Historical_Monthly counts-All'!$D111)&lt;&gt; 0,SUMIFS('Historical_Input Data'!O$3:O$2194,'Historical_Input Data'!$B$3:$B$2194,'Historical_Monthly counts-All'!$C111,'Historical_Input Data'!$A$3:$A$2194,'Historical_Monthly counts-All'!$D111),"")</f>
        <v>1447</v>
      </c>
      <c r="M111">
        <f>IF(SUMIFS('Historical_Input Data'!P$3:P$2194,'Historical_Input Data'!$B$3:$B$2194,'Historical_Monthly counts-All'!$C111,'Historical_Input Data'!$A$3:$A$2194,'Historical_Monthly counts-All'!$D111)&lt;&gt; 0,SUMIFS('Historical_Input Data'!P$3:P$2194,'Historical_Input Data'!$B$3:$B$2194,'Historical_Monthly counts-All'!$C111,'Historical_Input Data'!$A$3:$A$2194,'Historical_Monthly counts-All'!$D111),"")</f>
        <v>18725</v>
      </c>
      <c r="N111">
        <f>IF(SUMIFS('Historical_Input Data'!Q$3:Q$2194,'Historical_Input Data'!$B$3:$B$2194,'Historical_Monthly counts-All'!$C111,'Historical_Input Data'!$A$3:$A$2194,'Historical_Monthly counts-All'!$D111)&lt;&gt; 0,SUMIFS('Historical_Input Data'!Q$3:Q$2194,'Historical_Input Data'!$B$3:$B$2194,'Historical_Monthly counts-All'!$C111,'Historical_Input Data'!$A$3:$A$2194,'Historical_Monthly counts-All'!$D111),"")</f>
        <v>15186</v>
      </c>
      <c r="O111">
        <f>IF(SUMIFS('Historical_Input Data'!R$3:R$2194,'Historical_Input Data'!$B$3:$B$2194,'Historical_Monthly counts-All'!$C111,'Historical_Input Data'!$A$3:$A$2194,'Historical_Monthly counts-All'!$D111)&lt;&gt; 0,SUMIFS('Historical_Input Data'!R$3:R$2194,'Historical_Input Data'!$B$3:$B$2194,'Historical_Monthly counts-All'!$C111,'Historical_Input Data'!$A$3:$A$2194,'Historical_Monthly counts-All'!$D111),"")</f>
        <v>2576</v>
      </c>
      <c r="P111" s="19" t="str">
        <f>IF(SUMIFS('Historical_Input Data'!S$3:S$2194,'Historical_Input Data'!$B$3:$B$2194,'Historical_Monthly counts-All'!$C111,'Historical_Input Data'!$A$3:$A$2194,'Historical_Monthly counts-All'!$D111)&lt;&gt; 0,SUMIFS('Historical_Input Data'!S$3:S$2194,'Historical_Input Data'!$B$3:$B$2194,'Historical_Monthly counts-All'!$C111,'Historical_Input Data'!$A$3:$A$2194,'Historical_Monthly counts-All'!$D111),"")</f>
        <v/>
      </c>
      <c r="Q111">
        <f>IF(SUMIFS('Historical_Input Data'!T$3:T$2194,'Historical_Input Data'!$B$3:$B$2194,'Historical_Monthly counts-All'!$C111,'Historical_Input Data'!$A$3:$A$2194,'Historical_Monthly counts-All'!$D111)&lt;&gt; 0,SUMIFS('Historical_Input Data'!T$3:T$2194,'Historical_Input Data'!$B$3:$B$2194,'Historical_Monthly counts-All'!$C111,'Historical_Input Data'!$A$3:$A$2194,'Historical_Monthly counts-All'!$D111),"")</f>
        <v>2521</v>
      </c>
      <c r="R111">
        <f>IF(SUMIFS('Historical_Input Data'!U$3:U$2194,'Historical_Input Data'!$B$3:$B$2194,'Historical_Monthly counts-All'!$C111,'Historical_Input Data'!$A$3:$A$2194,'Historical_Monthly counts-All'!$D111)&lt;&gt; 0,SUMIFS('Historical_Input Data'!U$3:U$2194,'Historical_Input Data'!$B$3:$B$2194,'Historical_Monthly counts-All'!$C111,'Historical_Input Data'!$A$3:$A$2194,'Historical_Monthly counts-All'!$D111),"")</f>
        <v>1176</v>
      </c>
      <c r="S111">
        <f>IF(SUMIFS('Historical_Input Data'!V$3:V$2194,'Historical_Input Data'!$B$3:$B$2194,'Historical_Monthly counts-All'!$C111,'Historical_Input Data'!$A$3:$A$2194,'Historical_Monthly counts-All'!$D111)&lt;&gt; 0,SUMIFS('Historical_Input Data'!V$3:V$2194,'Historical_Input Data'!$B$3:$B$2194,'Historical_Monthly counts-All'!$C111,'Historical_Input Data'!$A$3:$A$2194,'Historical_Monthly counts-All'!$D111),"")</f>
        <v>5002</v>
      </c>
      <c r="T111">
        <f>IF(SUMIFS('Historical_Input Data'!W$3:W$2194,'Historical_Input Data'!$B$3:$B$2194,'Historical_Monthly counts-All'!$C111,'Historical_Input Data'!$A$3:$A$2194,'Historical_Monthly counts-All'!$D111)&lt;&gt; 0,SUMIFS('Historical_Input Data'!W$3:W$2194,'Historical_Input Data'!$B$3:$B$2194,'Historical_Monthly counts-All'!$C111,'Historical_Input Data'!$A$3:$A$2194,'Historical_Monthly counts-All'!$D111),"")</f>
        <v>12679</v>
      </c>
      <c r="U111">
        <f>IF(SUMIFS('Historical_Input Data'!X$3:X$2194,'Historical_Input Data'!$B$3:$B$2194,'Historical_Monthly counts-All'!$C111,'Historical_Input Data'!$A$3:$A$2194,'Historical_Monthly counts-All'!$D111)&lt;&gt; 0,SUMIFS('Historical_Input Data'!X$3:X$2194,'Historical_Input Data'!$B$3:$B$2194,'Historical_Monthly counts-All'!$C111,'Historical_Input Data'!$A$3:$A$2194,'Historical_Monthly counts-All'!$D111),"")</f>
        <v>10434</v>
      </c>
      <c r="V111">
        <f>IF(SUMIFS('Historical_Input Data'!Y$3:Y$2194,'Historical_Input Data'!$B$3:$B$2194,'Historical_Monthly counts-All'!$C111,'Historical_Input Data'!$A$3:$A$2194,'Historical_Monthly counts-All'!$D111)&lt;&gt; 0,SUMIFS('Historical_Input Data'!Y$3:Y$2194,'Historical_Input Data'!$B$3:$B$2194,'Historical_Monthly counts-All'!$C111,'Historical_Input Data'!$A$3:$A$2194,'Historical_Monthly counts-All'!$D111),"")</f>
        <v>686</v>
      </c>
      <c r="W111">
        <f>IF(SUMIFS('Historical_Input Data'!Z$3:Z$2194,'Historical_Input Data'!$B$3:$B$2194,'Historical_Monthly counts-All'!$C111,'Historical_Input Data'!$A$3:$A$2194,'Historical_Monthly counts-All'!$D111)&lt;&gt; 0,SUMIFS('Historical_Input Data'!Z$3:Z$2194,'Historical_Input Data'!$B$3:$B$2194,'Historical_Monthly counts-All'!$C111,'Historical_Input Data'!$A$3:$A$2194,'Historical_Monthly counts-All'!$D111),"")</f>
        <v>13395</v>
      </c>
      <c r="X111">
        <f>IF(SUMIFS('Historical_Input Data'!AA$3:AA$2194,'Historical_Input Data'!$B$3:$B$2194,'Historical_Monthly counts-All'!$C111,'Historical_Input Data'!$A$3:$A$2194,'Historical_Monthly counts-All'!$D111)&lt;&gt; 0,SUMIFS('Historical_Input Data'!AA$3:AA$2194,'Historical_Input Data'!$B$3:$B$2194,'Historical_Monthly counts-All'!$C111,'Historical_Input Data'!$A$3:$A$2194,'Historical_Monthly counts-All'!$D111),"")</f>
        <v>591</v>
      </c>
      <c r="Y111">
        <f>IF(SUMIFS('Historical_Input Data'!AB$3:AB$2194,'Historical_Input Data'!$B$3:$B$2194,'Historical_Monthly counts-All'!$C111,'Historical_Input Data'!$A$3:$A$2194,'Historical_Monthly counts-All'!$D111)&lt;&gt; 0,SUMIFS('Historical_Input Data'!AB$3:AB$2194,'Historical_Input Data'!$B$3:$B$2194,'Historical_Monthly counts-All'!$C111,'Historical_Input Data'!$A$3:$A$2194,'Historical_Monthly counts-All'!$D111),"")</f>
        <v>23856</v>
      </c>
      <c r="Z111">
        <f>IF(SUMIFS('Historical_Input Data'!AC$3:AC$2194,'Historical_Input Data'!$B$3:$B$2194,'Historical_Monthly counts-All'!$C111,'Historical_Input Data'!$A$3:$A$2194,'Historical_Monthly counts-All'!$D111)&lt;&gt; 0,SUMIFS('Historical_Input Data'!AC$3:AC$2194,'Historical_Input Data'!$B$3:$B$2194,'Historical_Monthly counts-All'!$C111,'Historical_Input Data'!$A$3:$A$2194,'Historical_Monthly counts-All'!$D111),"")</f>
        <v>11491</v>
      </c>
      <c r="AA111">
        <f>IF(SUMIFS('Historical_Input Data'!AD$3:AD$2194,'Historical_Input Data'!$B$3:$B$2194,'Historical_Monthly counts-All'!$C111,'Historical_Input Data'!$A$3:$A$2194,'Historical_Monthly counts-All'!$D111)&lt;&gt; 0,SUMIFS('Historical_Input Data'!AD$3:AD$2194,'Historical_Input Data'!$B$3:$B$2194,'Historical_Monthly counts-All'!$C111,'Historical_Input Data'!$A$3:$A$2194,'Historical_Monthly counts-All'!$D111),"")</f>
        <v>1138</v>
      </c>
      <c r="AB111">
        <f>IF(SUMIFS('Historical_Input Data'!AE$3:AE$2194,'Historical_Input Data'!$B$3:$B$2194,'Historical_Monthly counts-All'!$C111,'Historical_Input Data'!$A$3:$A$2194,'Historical_Monthly counts-All'!$D111)&lt;&gt; 0,SUMIFS('Historical_Input Data'!AE$3:AE$2194,'Historical_Input Data'!$B$3:$B$2194,'Historical_Monthly counts-All'!$C111,'Historical_Input Data'!$A$3:$A$2194,'Historical_Monthly counts-All'!$D111),"")</f>
        <v>24014</v>
      </c>
      <c r="AC111">
        <f>IF(SUMIFS('Historical_Input Data'!AF$3:AF$2194,'Historical_Input Data'!$B$3:$B$2194,'Historical_Monthly counts-All'!$C111,'Historical_Input Data'!$A$3:$A$2194,'Historical_Monthly counts-All'!$D111)&lt;&gt; 0,SUMIFS('Historical_Input Data'!AF$3:AF$2194,'Historical_Input Data'!$B$3:$B$2194,'Historical_Monthly counts-All'!$C111,'Historical_Input Data'!$A$3:$A$2194,'Historical_Monthly counts-All'!$D111),"")</f>
        <v>37974</v>
      </c>
      <c r="AD111">
        <f>IF(SUMIFS('Historical_Input Data'!AG$3:AG$2194,'Historical_Input Data'!$B$3:$B$2194,'Historical_Monthly counts-All'!$C111,'Historical_Input Data'!$A$3:$A$2194,'Historical_Monthly counts-All'!$D111)&lt;&gt; 0,SUMIFS('Historical_Input Data'!AG$3:AG$2194,'Historical_Input Data'!$B$3:$B$2194,'Historical_Monthly counts-All'!$C111,'Historical_Input Data'!$A$3:$A$2194,'Historical_Monthly counts-All'!$D111),"")</f>
        <v>26013</v>
      </c>
      <c r="AE111">
        <f>IF(SUMIFS('Historical_Input Data'!AH$3:AH$2194,'Historical_Input Data'!$B$3:$B$2194,'Historical_Monthly counts-All'!$C111,'Historical_Input Data'!$A$3:$A$2194,'Historical_Monthly counts-All'!$D111)&lt;&gt; 0,SUMIFS('Historical_Input Data'!AH$3:AH$2194,'Historical_Input Data'!$B$3:$B$2194,'Historical_Monthly counts-All'!$C111,'Historical_Input Data'!$A$3:$A$2194,'Historical_Monthly counts-All'!$D111),"")</f>
        <v>5223</v>
      </c>
      <c r="AF111">
        <f>IF(SUMIFS('Historical_Input Data'!AI$3:AI$2194,'Historical_Input Data'!$B$3:$B$2194,'Historical_Monthly counts-All'!$C111,'Historical_Input Data'!$A$3:$A$2194,'Historical_Monthly counts-All'!$D111)&lt;&gt; 0,SUMIFS('Historical_Input Data'!AI$3:AI$2194,'Historical_Input Data'!$B$3:$B$2194,'Historical_Monthly counts-All'!$C111,'Historical_Input Data'!$A$3:$A$2194,'Historical_Monthly counts-All'!$D111),"")</f>
        <v>8429</v>
      </c>
      <c r="AG111">
        <f>IF(SUMIFS('Historical_Input Data'!AJ$3:AJ$2194,'Historical_Input Data'!$B$3:$B$2194,'Historical_Monthly counts-All'!$C111,'Historical_Input Data'!$A$3:$A$2194,'Historical_Monthly counts-All'!$D111)&lt;&gt; 0,SUMIFS('Historical_Input Data'!AJ$3:AJ$2194,'Historical_Input Data'!$B$3:$B$2194,'Historical_Monthly counts-All'!$C111,'Historical_Input Data'!$A$3:$A$2194,'Historical_Monthly counts-All'!$D111),"")</f>
        <v>1665</v>
      </c>
      <c r="AH111">
        <f>IF(SUMIFS('Historical_Input Data'!AK$3:AK$2194,'Historical_Input Data'!$B$3:$B$2194,'Historical_Monthly counts-All'!$C111,'Historical_Input Data'!$A$3:$A$2194,'Historical_Monthly counts-All'!$D111)&lt;&gt; 0,SUMIFS('Historical_Input Data'!AK$3:AK$2194,'Historical_Input Data'!$B$3:$B$2194,'Historical_Monthly counts-All'!$C111,'Historical_Input Data'!$A$3:$A$2194,'Historical_Monthly counts-All'!$D111),"")</f>
        <v>33440</v>
      </c>
      <c r="AI111">
        <f>IF(SUMIFS('Historical_Input Data'!AL$3:AL$2194,'Historical_Input Data'!$B$3:$B$2194,'Historical_Monthly counts-All'!$C111,'Historical_Input Data'!$A$3:$A$2194,'Historical_Monthly counts-All'!$D111)&lt;&gt; 0,SUMIFS('Historical_Input Data'!AL$3:AL$2194,'Historical_Input Data'!$B$3:$B$2194,'Historical_Monthly counts-All'!$C111,'Historical_Input Data'!$A$3:$A$2194,'Historical_Monthly counts-All'!$D111),"")</f>
        <v>41772</v>
      </c>
      <c r="AJ111">
        <f>IF(SUMIFS('Historical_Input Data'!AM$3:AM$2194,'Historical_Input Data'!$B$3:$B$2194,'Historical_Monthly counts-All'!$C111,'Historical_Input Data'!$A$3:$A$2194,'Historical_Monthly counts-All'!$D111)&lt;&gt; 0,SUMIFS('Historical_Input Data'!AM$3:AM$2194,'Historical_Input Data'!$B$3:$B$2194,'Historical_Monthly counts-All'!$C111,'Historical_Input Data'!$A$3:$A$2194,'Historical_Monthly counts-All'!$D111),"")</f>
        <v>431</v>
      </c>
      <c r="AK111">
        <f>IF(SUMIFS('Historical_Input Data'!AN$3:AN$2194,'Historical_Input Data'!$B$3:$B$2194,'Historical_Monthly counts-All'!$C111,'Historical_Input Data'!$A$3:$A$2194,'Historical_Monthly counts-All'!$D111)&lt;&gt; 0,SUMIFS('Historical_Input Data'!AN$3:AN$2194,'Historical_Input Data'!$B$3:$B$2194,'Historical_Monthly counts-All'!$C111,'Historical_Input Data'!$A$3:$A$2194,'Historical_Monthly counts-All'!$D111),"")</f>
        <v>1171</v>
      </c>
      <c r="AL111">
        <f>IF(SUMIFS('Historical_Input Data'!AO$3:AO$2194,'Historical_Input Data'!$B$3:$B$2194,'Historical_Monthly counts-All'!$C111,'Historical_Input Data'!$A$3:$A$2194,'Historical_Monthly counts-All'!$D111)&lt;&gt; 0,SUMIFS('Historical_Input Data'!AO$3:AO$2194,'Historical_Input Data'!$B$3:$B$2194,'Historical_Monthly counts-All'!$C111,'Historical_Input Data'!$A$3:$A$2194,'Historical_Monthly counts-All'!$D111),"")</f>
        <v>7453</v>
      </c>
      <c r="AM111">
        <f>IF(SUMIFS('Historical_Input Data'!AP$3:AP$2194,'Historical_Input Data'!$B$3:$B$2194,'Historical_Monthly counts-All'!$C111,'Historical_Input Data'!$A$3:$A$2194,'Historical_Monthly counts-All'!$D111)&lt;&gt; 0,SUMIFS('Historical_Input Data'!AP$3:AP$2194,'Historical_Input Data'!$B$3:$B$2194,'Historical_Monthly counts-All'!$C111,'Historical_Input Data'!$A$3:$A$2194,'Historical_Monthly counts-All'!$D111),"")</f>
        <v>1209</v>
      </c>
      <c r="AN111">
        <f>IF(SUMIFS('Historical_Input Data'!AQ$3:AQ$2194,'Historical_Input Data'!$B$3:$B$2194,'Historical_Monthly counts-All'!$C111,'Historical_Input Data'!$A$3:$A$2194,'Historical_Monthly counts-All'!$D111)&lt;&gt; 0,SUMIFS('Historical_Input Data'!AQ$3:AQ$2194,'Historical_Input Data'!$B$3:$B$2194,'Historical_Monthly counts-All'!$C111,'Historical_Input Data'!$A$3:$A$2194,'Historical_Monthly counts-All'!$D111),"")</f>
        <v>7188</v>
      </c>
      <c r="AO111">
        <f>IF(SUMIFS('Historical_Input Data'!AR$3:AR$2194,'Historical_Input Data'!$B$3:$B$2194,'Historical_Monthly counts-All'!$C111,'Historical_Input Data'!$A$3:$A$2194,'Historical_Monthly counts-All'!$D111)&lt;&gt; 0,SUMIFS('Historical_Input Data'!AR$3:AR$2194,'Historical_Input Data'!$B$3:$B$2194,'Historical_Monthly counts-All'!$C111,'Historical_Input Data'!$A$3:$A$2194,'Historical_Monthly counts-All'!$D111),"")</f>
        <v>9972</v>
      </c>
      <c r="AP111">
        <f>IF(SUMIFS('Historical_Input Data'!AS$3:AS$2194,'Historical_Input Data'!$B$3:$B$2194,'Historical_Monthly counts-All'!$C111,'Historical_Input Data'!$A$3:$A$2194,'Historical_Monthly counts-All'!$D111)&lt;&gt; 0,SUMIFS('Historical_Input Data'!AS$3:AS$2194,'Historical_Input Data'!$B$3:$B$2194,'Historical_Monthly counts-All'!$C111,'Historical_Input Data'!$A$3:$A$2194,'Historical_Monthly counts-All'!$D111),"")</f>
        <v>44062</v>
      </c>
      <c r="AQ111">
        <f>IF(SUMIFS('Historical_Input Data'!AT$3:AT$2194,'Historical_Input Data'!$B$3:$B$2194,'Historical_Monthly counts-All'!$C111,'Historical_Input Data'!$A$3:$A$2194,'Historical_Monthly counts-All'!$D111)&lt;&gt; 0,SUMIFS('Historical_Input Data'!AT$3:AT$2194,'Historical_Input Data'!$B$3:$B$2194,'Historical_Monthly counts-All'!$C111,'Historical_Input Data'!$A$3:$A$2194,'Historical_Monthly counts-All'!$D111),"")</f>
        <v>6353</v>
      </c>
      <c r="AR111">
        <f>IF(SUMIFS('Historical_Input Data'!AU$3:AU$2194,'Historical_Input Data'!$B$3:$B$2194,'Historical_Monthly counts-All'!$C111,'Historical_Input Data'!$A$3:$A$2194,'Historical_Monthly counts-All'!$D111)&lt;&gt; 0,SUMIFS('Historical_Input Data'!AU$3:AU$2194,'Historical_Input Data'!$B$3:$B$2194,'Historical_Monthly counts-All'!$C111,'Historical_Input Data'!$A$3:$A$2194,'Historical_Monthly counts-All'!$D111),"")</f>
        <v>19514</v>
      </c>
      <c r="AS111">
        <f>IF(SUMIFS('Historical_Input Data'!AV$3:AV$2194,'Historical_Input Data'!$B$3:$B$2194,'Historical_Monthly counts-All'!$C111,'Historical_Input Data'!$A$3:$A$2194,'Historical_Monthly counts-All'!$D111)&lt;&gt; 0,SUMIFS('Historical_Input Data'!AV$3:AV$2194,'Historical_Input Data'!$B$3:$B$2194,'Historical_Monthly counts-All'!$C111,'Historical_Input Data'!$A$3:$A$2194,'Historical_Monthly counts-All'!$D111),"")</f>
        <v>4485</v>
      </c>
      <c r="AT111">
        <f>IF(SUMIFS('Historical_Input Data'!AW$3:AW$2194,'Historical_Input Data'!$B$3:$B$2194,'Historical_Monthly counts-All'!$C111,'Historical_Input Data'!$A$3:$A$2194,'Historical_Monthly counts-All'!$D111)&lt;&gt; 0,SUMIFS('Historical_Input Data'!AW$3:AW$2194,'Historical_Input Data'!$B$3:$B$2194,'Historical_Monthly counts-All'!$C111,'Historical_Input Data'!$A$3:$A$2194,'Historical_Monthly counts-All'!$D111),"")</f>
        <v>5821</v>
      </c>
      <c r="AU111">
        <f>IF(SUMIFS('Historical_Input Data'!AX$3:AX$2194,'Historical_Input Data'!$B$3:$B$2194,'Historical_Monthly counts-All'!$C111,'Historical_Input Data'!$A$3:$A$2194,'Historical_Monthly counts-All'!$D111)&lt;&gt; 0,SUMIFS('Historical_Input Data'!AX$3:AX$2194,'Historical_Input Data'!$B$3:$B$2194,'Historical_Monthly counts-All'!$C111,'Historical_Input Data'!$A$3:$A$2194,'Historical_Monthly counts-All'!$D111),"")</f>
        <v>8051</v>
      </c>
      <c r="AV111">
        <f>IF(SUMIFS('Historical_Input Data'!AY$3:AY$2194,'Historical_Input Data'!$B$3:$B$2194,'Historical_Monthly counts-All'!$C111,'Historical_Input Data'!$A$3:$A$2194,'Historical_Monthly counts-All'!$D111)&lt;&gt; 0,SUMIFS('Historical_Input Data'!AY$3:AY$2194,'Historical_Input Data'!$B$3:$B$2194,'Historical_Monthly counts-All'!$C111,'Historical_Input Data'!$A$3:$A$2194,'Historical_Monthly counts-All'!$D111),"")</f>
        <v>5333</v>
      </c>
      <c r="AW111">
        <f>IF(SUMIFS('Historical_Input Data'!AZ$3:AZ$2194,'Historical_Input Data'!$B$3:$B$2194,'Historical_Monthly counts-All'!$C111,'Historical_Input Data'!$A$3:$A$2194,'Historical_Monthly counts-All'!$D111)&lt;&gt; 0,SUMIFS('Historical_Input Data'!AZ$3:AZ$2194,'Historical_Input Data'!$B$3:$B$2194,'Historical_Monthly counts-All'!$C111,'Historical_Input Data'!$A$3:$A$2194,'Historical_Monthly counts-All'!$D111),"")</f>
        <v>8179</v>
      </c>
      <c r="AX111" t="str">
        <f>IF(SUMIFS('Historical_Input Data'!BA$3:BA$2194,'Historical_Input Data'!$B$3:$B$2194,'Historical_Monthly counts-All'!$C111,'Historical_Input Data'!$A$3:$A$2194,'Historical_Monthly counts-All'!$D111)&lt;&gt; 0,SUMIFS('Historical_Input Data'!BA$3:BA$2194,'Historical_Input Data'!$B$3:$B$2194,'Historical_Monthly counts-All'!$C111,'Historical_Input Data'!$A$3:$A$2194,'Historical_Monthly counts-All'!$D111),"")</f>
        <v/>
      </c>
      <c r="CC111" s="8">
        <v>43770</v>
      </c>
      <c r="CD111" s="198">
        <f t="shared" si="4"/>
        <v>43</v>
      </c>
      <c r="CE111">
        <f t="shared" si="5"/>
        <v>350378</v>
      </c>
    </row>
    <row r="112" spans="1:83">
      <c r="A112" t="str">
        <f t="shared" si="6"/>
        <v>December2019</v>
      </c>
      <c r="C112" t="s">
        <v>50</v>
      </c>
      <c r="D112">
        <v>2019</v>
      </c>
      <c r="E112">
        <f>IF(SUMIFS('Historical_Input Data'!H$3:H$2194,'Historical_Input Data'!$B$3:$B$2194,'Historical_Monthly counts-All'!$C112,'Historical_Input Data'!$A$3:$A$2194,'Historical_Monthly counts-All'!$D112)&lt;&gt; 0,SUMIFS('Historical_Input Data'!H$3:H$2194,'Historical_Input Data'!$B$3:$B$2194,'Historical_Monthly counts-All'!$C112,'Historical_Input Data'!$A$3:$A$2194,'Historical_Monthly counts-All'!$D112),"")</f>
        <v>750</v>
      </c>
      <c r="F112">
        <f>IF(SUMIFS('Historical_Input Data'!I$3:I$2194,'Historical_Input Data'!$B$3:$B$2194,'Historical_Monthly counts-All'!$C112,'Historical_Input Data'!$A$3:$A$2194,'Historical_Monthly counts-All'!$D112)&lt;&gt; 0,SUMIFS('Historical_Input Data'!I$3:I$2194,'Historical_Input Data'!$B$3:$B$2194,'Historical_Monthly counts-All'!$C112,'Historical_Input Data'!$A$3:$A$2194,'Historical_Monthly counts-All'!$D112),"")</f>
        <v>8771</v>
      </c>
      <c r="G112">
        <f>IF(SUMIFS('Historical_Input Data'!J$3:J$2194,'Historical_Input Data'!$B$3:$B$2194,'Historical_Monthly counts-All'!$C112,'Historical_Input Data'!$A$3:$A$2194,'Historical_Monthly counts-All'!$D112)&lt;&gt; 0,SUMIFS('Historical_Input Data'!J$3:J$2194,'Historical_Input Data'!$B$3:$B$2194,'Historical_Monthly counts-All'!$C112,'Historical_Input Data'!$A$3:$A$2194,'Historical_Monthly counts-All'!$D112),"")</f>
        <v>6959</v>
      </c>
      <c r="H112">
        <f>IF(SUMIFS('Historical_Input Data'!K$3:K$2194,'Historical_Input Data'!$B$3:$B$2194,'Historical_Monthly counts-All'!$C112,'Historical_Input Data'!$A$3:$A$2194,'Historical_Monthly counts-All'!$D112)&lt;&gt; 0,SUMIFS('Historical_Input Data'!K$3:K$2194,'Historical_Input Data'!$B$3:$B$2194,'Historical_Monthly counts-All'!$C112,'Historical_Input Data'!$A$3:$A$2194,'Historical_Monthly counts-All'!$D112),"")</f>
        <v>8051</v>
      </c>
      <c r="I112">
        <f>IF(SUMIFS('Historical_Input Data'!L$3:L$2194,'Historical_Input Data'!$B$3:$B$2194,'Historical_Monthly counts-All'!$C112,'Historical_Input Data'!$A$3:$A$2194,'Historical_Monthly counts-All'!$D112)&lt;&gt; 0,SUMIFS('Historical_Input Data'!L$3:L$2194,'Historical_Input Data'!$B$3:$B$2194,'Historical_Monthly counts-All'!$C112,'Historical_Input Data'!$A$3:$A$2194,'Historical_Monthly counts-All'!$D112),"")</f>
        <v>9434</v>
      </c>
      <c r="J112">
        <f>IF(SUMIFS('Historical_Input Data'!M$3:M$2194,'Historical_Input Data'!$B$3:$B$2194,'Historical_Monthly counts-All'!$C112,'Historical_Input Data'!$A$3:$A$2194,'Historical_Monthly counts-All'!$D112)&lt;&gt; 0,SUMIFS('Historical_Input Data'!M$3:M$2194,'Historical_Input Data'!$B$3:$B$2194,'Historical_Monthly counts-All'!$C112,'Historical_Input Data'!$A$3:$A$2194,'Historical_Monthly counts-All'!$D112),"")</f>
        <v>3608</v>
      </c>
      <c r="K112">
        <f>IF(SUMIFS('Historical_Input Data'!N$3:N$2194,'Historical_Input Data'!$B$3:$B$2194,'Historical_Monthly counts-All'!$C112,'Historical_Input Data'!$A$3:$A$2194,'Historical_Monthly counts-All'!$D112)&lt;&gt; 0,SUMIFS('Historical_Input Data'!N$3:N$2194,'Historical_Input Data'!$B$3:$B$2194,'Historical_Monthly counts-All'!$C112,'Historical_Input Data'!$A$3:$A$2194,'Historical_Monthly counts-All'!$D112),"")</f>
        <v>6484</v>
      </c>
      <c r="L112">
        <f>IF(SUMIFS('Historical_Input Data'!O$3:O$2194,'Historical_Input Data'!$B$3:$B$2194,'Historical_Monthly counts-All'!$C112,'Historical_Input Data'!$A$3:$A$2194,'Historical_Monthly counts-All'!$D112)&lt;&gt; 0,SUMIFS('Historical_Input Data'!O$3:O$2194,'Historical_Input Data'!$B$3:$B$2194,'Historical_Monthly counts-All'!$C112,'Historical_Input Data'!$A$3:$A$2194,'Historical_Monthly counts-All'!$D112),"")</f>
        <v>1313</v>
      </c>
      <c r="M112">
        <f>IF(SUMIFS('Historical_Input Data'!P$3:P$2194,'Historical_Input Data'!$B$3:$B$2194,'Historical_Monthly counts-All'!$C112,'Historical_Input Data'!$A$3:$A$2194,'Historical_Monthly counts-All'!$D112)&lt;&gt; 0,SUMIFS('Historical_Input Data'!P$3:P$2194,'Historical_Input Data'!$B$3:$B$2194,'Historical_Monthly counts-All'!$C112,'Historical_Input Data'!$A$3:$A$2194,'Historical_Monthly counts-All'!$D112),"")</f>
        <v>14261</v>
      </c>
      <c r="N112">
        <f>IF(SUMIFS('Historical_Input Data'!Q$3:Q$2194,'Historical_Input Data'!$B$3:$B$2194,'Historical_Monthly counts-All'!$C112,'Historical_Input Data'!$A$3:$A$2194,'Historical_Monthly counts-All'!$D112)&lt;&gt; 0,SUMIFS('Historical_Input Data'!Q$3:Q$2194,'Historical_Input Data'!$B$3:$B$2194,'Historical_Monthly counts-All'!$C112,'Historical_Input Data'!$A$3:$A$2194,'Historical_Monthly counts-All'!$D112),"")</f>
        <v>12582</v>
      </c>
      <c r="O112">
        <f>IF(SUMIFS('Historical_Input Data'!R$3:R$2194,'Historical_Input Data'!$B$3:$B$2194,'Historical_Monthly counts-All'!$C112,'Historical_Input Data'!$A$3:$A$2194,'Historical_Monthly counts-All'!$D112)&lt;&gt; 0,SUMIFS('Historical_Input Data'!R$3:R$2194,'Historical_Input Data'!$B$3:$B$2194,'Historical_Monthly counts-All'!$C112,'Historical_Input Data'!$A$3:$A$2194,'Historical_Monthly counts-All'!$D112),"")</f>
        <v>2153</v>
      </c>
      <c r="P112" t="str">
        <f>IF(SUMIFS('Historical_Input Data'!S$3:S$2194,'Historical_Input Data'!$B$3:$B$2194,'Historical_Monthly counts-All'!$C112,'Historical_Input Data'!$A$3:$A$2194,'Historical_Monthly counts-All'!$D112)&lt;&gt; 0,SUMIFS('Historical_Input Data'!S$3:S$2194,'Historical_Input Data'!$B$3:$B$2194,'Historical_Monthly counts-All'!$C112,'Historical_Input Data'!$A$3:$A$2194,'Historical_Monthly counts-All'!$D112),"")</f>
        <v/>
      </c>
      <c r="Q112">
        <f>IF(SUMIFS('Historical_Input Data'!T$3:T$2194,'Historical_Input Data'!$B$3:$B$2194,'Historical_Monthly counts-All'!$C112,'Historical_Input Data'!$A$3:$A$2194,'Historical_Monthly counts-All'!$D112)&lt;&gt; 0,SUMIFS('Historical_Input Data'!T$3:T$2194,'Historical_Input Data'!$B$3:$B$2194,'Historical_Monthly counts-All'!$C112,'Historical_Input Data'!$A$3:$A$2194,'Historical_Monthly counts-All'!$D112),"")</f>
        <v>2339</v>
      </c>
      <c r="R112">
        <f>IF(SUMIFS('Historical_Input Data'!U$3:U$2194,'Historical_Input Data'!$B$3:$B$2194,'Historical_Monthly counts-All'!$C112,'Historical_Input Data'!$A$3:$A$2194,'Historical_Monthly counts-All'!$D112)&lt;&gt; 0,SUMIFS('Historical_Input Data'!U$3:U$2194,'Historical_Input Data'!$B$3:$B$2194,'Historical_Monthly counts-All'!$C112,'Historical_Input Data'!$A$3:$A$2194,'Historical_Monthly counts-All'!$D112),"")</f>
        <v>925</v>
      </c>
      <c r="S112">
        <f>IF(SUMIFS('Historical_Input Data'!V$3:V$2194,'Historical_Input Data'!$B$3:$B$2194,'Historical_Monthly counts-All'!$C112,'Historical_Input Data'!$A$3:$A$2194,'Historical_Monthly counts-All'!$D112)&lt;&gt; 0,SUMIFS('Historical_Input Data'!V$3:V$2194,'Historical_Input Data'!$B$3:$B$2194,'Historical_Monthly counts-All'!$C112,'Historical_Input Data'!$A$3:$A$2194,'Historical_Monthly counts-All'!$D112),"")</f>
        <v>4299</v>
      </c>
      <c r="T112" s="19">
        <f>IF(SUMIFS('Historical_Input Data'!W$3:W$2194,'Historical_Input Data'!$B$3:$B$2194,'Historical_Monthly counts-All'!$C112,'Historical_Input Data'!$A$3:$A$2194,'Historical_Monthly counts-All'!$D112)&lt;&gt; 0,SUMIFS('Historical_Input Data'!W$3:W$2194,'Historical_Input Data'!$B$3:$B$2194,'Historical_Monthly counts-All'!$C112,'Historical_Input Data'!$A$3:$A$2194,'Historical_Monthly counts-All'!$D112),"")</f>
        <v>11113</v>
      </c>
      <c r="U112">
        <f>IF(SUMIFS('Historical_Input Data'!X$3:X$2194,'Historical_Input Data'!$B$3:$B$2194,'Historical_Monthly counts-All'!$C112,'Historical_Input Data'!$A$3:$A$2194,'Historical_Monthly counts-All'!$D112)&lt;&gt; 0,SUMIFS('Historical_Input Data'!X$3:X$2194,'Historical_Input Data'!$B$3:$B$2194,'Historical_Monthly counts-All'!$C112,'Historical_Input Data'!$A$3:$A$2194,'Historical_Monthly counts-All'!$D112),"")</f>
        <v>8939</v>
      </c>
      <c r="V112">
        <f>IF(SUMIFS('Historical_Input Data'!Y$3:Y$2194,'Historical_Input Data'!$B$3:$B$2194,'Historical_Monthly counts-All'!$C112,'Historical_Input Data'!$A$3:$A$2194,'Historical_Monthly counts-All'!$D112)&lt;&gt; 0,SUMIFS('Historical_Input Data'!Y$3:Y$2194,'Historical_Input Data'!$B$3:$B$2194,'Historical_Monthly counts-All'!$C112,'Historical_Input Data'!$A$3:$A$2194,'Historical_Monthly counts-All'!$D112),"")</f>
        <v>573</v>
      </c>
      <c r="W112">
        <f>IF(SUMIFS('Historical_Input Data'!Z$3:Z$2194,'Historical_Input Data'!$B$3:$B$2194,'Historical_Monthly counts-All'!$C112,'Historical_Input Data'!$A$3:$A$2194,'Historical_Monthly counts-All'!$D112)&lt;&gt; 0,SUMIFS('Historical_Input Data'!Z$3:Z$2194,'Historical_Input Data'!$B$3:$B$2194,'Historical_Monthly counts-All'!$C112,'Historical_Input Data'!$A$3:$A$2194,'Historical_Monthly counts-All'!$D112),"")</f>
        <v>11661</v>
      </c>
      <c r="X112">
        <f>IF(SUMIFS('Historical_Input Data'!AA$3:AA$2194,'Historical_Input Data'!$B$3:$B$2194,'Historical_Monthly counts-All'!$C112,'Historical_Input Data'!$A$3:$A$2194,'Historical_Monthly counts-All'!$D112)&lt;&gt; 0,SUMIFS('Historical_Input Data'!AA$3:AA$2194,'Historical_Input Data'!$B$3:$B$2194,'Historical_Monthly counts-All'!$C112,'Historical_Input Data'!$A$3:$A$2194,'Historical_Monthly counts-All'!$D112),"")</f>
        <v>1101</v>
      </c>
      <c r="Y112">
        <f>IF(SUMIFS('Historical_Input Data'!AB$3:AB$2194,'Historical_Input Data'!$B$3:$B$2194,'Historical_Monthly counts-All'!$C112,'Historical_Input Data'!$A$3:$A$2194,'Historical_Monthly counts-All'!$D112)&lt;&gt; 0,SUMIFS('Historical_Input Data'!AB$3:AB$2194,'Historical_Input Data'!$B$3:$B$2194,'Historical_Monthly counts-All'!$C112,'Historical_Input Data'!$A$3:$A$2194,'Historical_Monthly counts-All'!$D112),"")</f>
        <v>17836</v>
      </c>
      <c r="Z112">
        <f>IF(SUMIFS('Historical_Input Data'!AC$3:AC$2194,'Historical_Input Data'!$B$3:$B$2194,'Historical_Monthly counts-All'!$C112,'Historical_Input Data'!$A$3:$A$2194,'Historical_Monthly counts-All'!$D112)&lt;&gt; 0,SUMIFS('Historical_Input Data'!AC$3:AC$2194,'Historical_Input Data'!$B$3:$B$2194,'Historical_Monthly counts-All'!$C112,'Historical_Input Data'!$A$3:$A$2194,'Historical_Monthly counts-All'!$D112),"")</f>
        <v>10392</v>
      </c>
      <c r="AA112">
        <f>IF(SUMIFS('Historical_Input Data'!AD$3:AD$2194,'Historical_Input Data'!$B$3:$B$2194,'Historical_Monthly counts-All'!$C112,'Historical_Input Data'!$A$3:$A$2194,'Historical_Monthly counts-All'!$D112)&lt;&gt; 0,SUMIFS('Historical_Input Data'!AD$3:AD$2194,'Historical_Input Data'!$B$3:$B$2194,'Historical_Monthly counts-All'!$C112,'Historical_Input Data'!$A$3:$A$2194,'Historical_Monthly counts-All'!$D112),"")</f>
        <v>1159</v>
      </c>
      <c r="AB112">
        <f>IF(SUMIFS('Historical_Input Data'!AE$3:AE$2194,'Historical_Input Data'!$B$3:$B$2194,'Historical_Monthly counts-All'!$C112,'Historical_Input Data'!$A$3:$A$2194,'Historical_Monthly counts-All'!$D112)&lt;&gt; 0,SUMIFS('Historical_Input Data'!AE$3:AE$2194,'Historical_Input Data'!$B$3:$B$2194,'Historical_Monthly counts-All'!$C112,'Historical_Input Data'!$A$3:$A$2194,'Historical_Monthly counts-All'!$D112),"")</f>
        <v>19498</v>
      </c>
      <c r="AC112">
        <f>IF(SUMIFS('Historical_Input Data'!AF$3:AF$2194,'Historical_Input Data'!$B$3:$B$2194,'Historical_Monthly counts-All'!$C112,'Historical_Input Data'!$A$3:$A$2194,'Historical_Monthly counts-All'!$D112)&lt;&gt; 0,SUMIFS('Historical_Input Data'!AF$3:AF$2194,'Historical_Input Data'!$B$3:$B$2194,'Historical_Monthly counts-All'!$C112,'Historical_Input Data'!$A$3:$A$2194,'Historical_Monthly counts-All'!$D112),"")</f>
        <v>30474</v>
      </c>
      <c r="AD112">
        <f>IF(SUMIFS('Historical_Input Data'!AG$3:AG$2194,'Historical_Input Data'!$B$3:$B$2194,'Historical_Monthly counts-All'!$C112,'Historical_Input Data'!$A$3:$A$2194,'Historical_Monthly counts-All'!$D112)&lt;&gt; 0,SUMIFS('Historical_Input Data'!AG$3:AG$2194,'Historical_Input Data'!$B$3:$B$2194,'Historical_Monthly counts-All'!$C112,'Historical_Input Data'!$A$3:$A$2194,'Historical_Monthly counts-All'!$D112),"")</f>
        <v>22500</v>
      </c>
      <c r="AE112">
        <f>IF(SUMIFS('Historical_Input Data'!AH$3:AH$2194,'Historical_Input Data'!$B$3:$B$2194,'Historical_Monthly counts-All'!$C112,'Historical_Input Data'!$A$3:$A$2194,'Historical_Monthly counts-All'!$D112)&lt;&gt; 0,SUMIFS('Historical_Input Data'!AH$3:AH$2194,'Historical_Input Data'!$B$3:$B$2194,'Historical_Monthly counts-All'!$C112,'Historical_Input Data'!$A$3:$A$2194,'Historical_Monthly counts-All'!$D112),"")</f>
        <v>5628</v>
      </c>
      <c r="AF112">
        <f>IF(SUMIFS('Historical_Input Data'!AI$3:AI$2194,'Historical_Input Data'!$B$3:$B$2194,'Historical_Monthly counts-All'!$C112,'Historical_Input Data'!$A$3:$A$2194,'Historical_Monthly counts-All'!$D112)&lt;&gt; 0,SUMIFS('Historical_Input Data'!AI$3:AI$2194,'Historical_Input Data'!$B$3:$B$2194,'Historical_Monthly counts-All'!$C112,'Historical_Input Data'!$A$3:$A$2194,'Historical_Monthly counts-All'!$D112),"")</f>
        <v>8808</v>
      </c>
      <c r="AG112">
        <f>IF(SUMIFS('Historical_Input Data'!AJ$3:AJ$2194,'Historical_Input Data'!$B$3:$B$2194,'Historical_Monthly counts-All'!$C112,'Historical_Input Data'!$A$3:$A$2194,'Historical_Monthly counts-All'!$D112)&lt;&gt; 0,SUMIFS('Historical_Input Data'!AJ$3:AJ$2194,'Historical_Input Data'!$B$3:$B$2194,'Historical_Monthly counts-All'!$C112,'Historical_Input Data'!$A$3:$A$2194,'Historical_Monthly counts-All'!$D112),"")</f>
        <v>1855</v>
      </c>
      <c r="AH112">
        <f>IF(SUMIFS('Historical_Input Data'!AK$3:AK$2194,'Historical_Input Data'!$B$3:$B$2194,'Historical_Monthly counts-All'!$C112,'Historical_Input Data'!$A$3:$A$2194,'Historical_Monthly counts-All'!$D112)&lt;&gt; 0,SUMIFS('Historical_Input Data'!AK$3:AK$2194,'Historical_Input Data'!$B$3:$B$2194,'Historical_Monthly counts-All'!$C112,'Historical_Input Data'!$A$3:$A$2194,'Historical_Monthly counts-All'!$D112),"")</f>
        <v>30787</v>
      </c>
      <c r="AI112">
        <f>IF(SUMIFS('Historical_Input Data'!AL$3:AL$2194,'Historical_Input Data'!$B$3:$B$2194,'Historical_Monthly counts-All'!$C112,'Historical_Input Data'!$A$3:$A$2194,'Historical_Monthly counts-All'!$D112)&lt;&gt; 0,SUMIFS('Historical_Input Data'!AL$3:AL$2194,'Historical_Input Data'!$B$3:$B$2194,'Historical_Monthly counts-All'!$C112,'Historical_Input Data'!$A$3:$A$2194,'Historical_Monthly counts-All'!$D112),"")</f>
        <v>36332</v>
      </c>
      <c r="AJ112">
        <f>IF(SUMIFS('Historical_Input Data'!AM$3:AM$2194,'Historical_Input Data'!$B$3:$B$2194,'Historical_Monthly counts-All'!$C112,'Historical_Input Data'!$A$3:$A$2194,'Historical_Monthly counts-All'!$D112)&lt;&gt; 0,SUMIFS('Historical_Input Data'!AM$3:AM$2194,'Historical_Input Data'!$B$3:$B$2194,'Historical_Monthly counts-All'!$C112,'Historical_Input Data'!$A$3:$A$2194,'Historical_Monthly counts-All'!$D112),"")</f>
        <v>420</v>
      </c>
      <c r="AK112">
        <f>IF(SUMIFS('Historical_Input Data'!AN$3:AN$2194,'Historical_Input Data'!$B$3:$B$2194,'Historical_Monthly counts-All'!$C112,'Historical_Input Data'!$A$3:$A$2194,'Historical_Monthly counts-All'!$D112)&lt;&gt; 0,SUMIFS('Historical_Input Data'!AN$3:AN$2194,'Historical_Input Data'!$B$3:$B$2194,'Historical_Monthly counts-All'!$C112,'Historical_Input Data'!$A$3:$A$2194,'Historical_Monthly counts-All'!$D112),"")</f>
        <v>1055</v>
      </c>
      <c r="AL112">
        <f>IF(SUMIFS('Historical_Input Data'!AO$3:AO$2194,'Historical_Input Data'!$B$3:$B$2194,'Historical_Monthly counts-All'!$C112,'Historical_Input Data'!$A$3:$A$2194,'Historical_Monthly counts-All'!$D112)&lt;&gt; 0,SUMIFS('Historical_Input Data'!AO$3:AO$2194,'Historical_Input Data'!$B$3:$B$2194,'Historical_Monthly counts-All'!$C112,'Historical_Input Data'!$A$3:$A$2194,'Historical_Monthly counts-All'!$D112),"")</f>
        <v>6319</v>
      </c>
      <c r="AM112">
        <f>IF(SUMIFS('Historical_Input Data'!AP$3:AP$2194,'Historical_Input Data'!$B$3:$B$2194,'Historical_Monthly counts-All'!$C112,'Historical_Input Data'!$A$3:$A$2194,'Historical_Monthly counts-All'!$D112)&lt;&gt; 0,SUMIFS('Historical_Input Data'!AP$3:AP$2194,'Historical_Input Data'!$B$3:$B$2194,'Historical_Monthly counts-All'!$C112,'Historical_Input Data'!$A$3:$A$2194,'Historical_Monthly counts-All'!$D112),"")</f>
        <v>1124</v>
      </c>
      <c r="AN112">
        <f>IF(SUMIFS('Historical_Input Data'!AQ$3:AQ$2194,'Historical_Input Data'!$B$3:$B$2194,'Historical_Monthly counts-All'!$C112,'Historical_Input Data'!$A$3:$A$2194,'Historical_Monthly counts-All'!$D112)&lt;&gt; 0,SUMIFS('Historical_Input Data'!AQ$3:AQ$2194,'Historical_Input Data'!$B$3:$B$2194,'Historical_Monthly counts-All'!$C112,'Historical_Input Data'!$A$3:$A$2194,'Historical_Monthly counts-All'!$D112),"")</f>
        <v>6405</v>
      </c>
      <c r="AO112">
        <f>IF(SUMIFS('Historical_Input Data'!AR$3:AR$2194,'Historical_Input Data'!$B$3:$B$2194,'Historical_Monthly counts-All'!$C112,'Historical_Input Data'!$A$3:$A$2194,'Historical_Monthly counts-All'!$D112)&lt;&gt; 0,SUMIFS('Historical_Input Data'!AR$3:AR$2194,'Historical_Input Data'!$B$3:$B$2194,'Historical_Monthly counts-All'!$C112,'Historical_Input Data'!$A$3:$A$2194,'Historical_Monthly counts-All'!$D112),"")</f>
        <v>8548</v>
      </c>
      <c r="AP112" s="19">
        <f>IF(SUMIFS('Historical_Input Data'!AS$3:AS$2194,'Historical_Input Data'!$B$3:$B$2194,'Historical_Monthly counts-All'!$C112,'Historical_Input Data'!$A$3:$A$2194,'Historical_Monthly counts-All'!$D112)&lt;&gt; 0,SUMIFS('Historical_Input Data'!AS$3:AS$2194,'Historical_Input Data'!$B$3:$B$2194,'Historical_Monthly counts-All'!$C112,'Historical_Input Data'!$A$3:$A$2194,'Historical_Monthly counts-All'!$D112),"")</f>
        <v>39958</v>
      </c>
      <c r="AQ112">
        <f>IF(SUMIFS('Historical_Input Data'!AT$3:AT$2194,'Historical_Input Data'!$B$3:$B$2194,'Historical_Monthly counts-All'!$C112,'Historical_Input Data'!$A$3:$A$2194,'Historical_Monthly counts-All'!$D112)&lt;&gt; 0,SUMIFS('Historical_Input Data'!AT$3:AT$2194,'Historical_Input Data'!$B$3:$B$2194,'Historical_Monthly counts-All'!$C112,'Historical_Input Data'!$A$3:$A$2194,'Historical_Monthly counts-All'!$D112),"")</f>
        <v>5405</v>
      </c>
      <c r="AR112">
        <f>IF(SUMIFS('Historical_Input Data'!AU$3:AU$2194,'Historical_Input Data'!$B$3:$B$2194,'Historical_Monthly counts-All'!$C112,'Historical_Input Data'!$A$3:$A$2194,'Historical_Monthly counts-All'!$D112)&lt;&gt; 0,SUMIFS('Historical_Input Data'!AU$3:AU$2194,'Historical_Input Data'!$B$3:$B$2194,'Historical_Monthly counts-All'!$C112,'Historical_Input Data'!$A$3:$A$2194,'Historical_Monthly counts-All'!$D112),"")</f>
        <v>18918</v>
      </c>
      <c r="AS112">
        <f>IF(SUMIFS('Historical_Input Data'!AV$3:AV$2194,'Historical_Input Data'!$B$3:$B$2194,'Historical_Monthly counts-All'!$C112,'Historical_Input Data'!$A$3:$A$2194,'Historical_Monthly counts-All'!$D112)&lt;&gt; 0,SUMIFS('Historical_Input Data'!AV$3:AV$2194,'Historical_Input Data'!$B$3:$B$2194,'Historical_Monthly counts-All'!$C112,'Historical_Input Data'!$A$3:$A$2194,'Historical_Monthly counts-All'!$D112),"")</f>
        <v>4525</v>
      </c>
      <c r="AT112">
        <f>IF(SUMIFS('Historical_Input Data'!AW$3:AW$2194,'Historical_Input Data'!$B$3:$B$2194,'Historical_Monthly counts-All'!$C112,'Historical_Input Data'!$A$3:$A$2194,'Historical_Monthly counts-All'!$D112)&lt;&gt; 0,SUMIFS('Historical_Input Data'!AW$3:AW$2194,'Historical_Input Data'!$B$3:$B$2194,'Historical_Monthly counts-All'!$C112,'Historical_Input Data'!$A$3:$A$2194,'Historical_Monthly counts-All'!$D112),"")</f>
        <v>5540</v>
      </c>
      <c r="AU112">
        <f>IF(SUMIFS('Historical_Input Data'!AX$3:AX$2194,'Historical_Input Data'!$B$3:$B$2194,'Historical_Monthly counts-All'!$C112,'Historical_Input Data'!$A$3:$A$2194,'Historical_Monthly counts-All'!$D112)&lt;&gt; 0,SUMIFS('Historical_Input Data'!AX$3:AX$2194,'Historical_Input Data'!$B$3:$B$2194,'Historical_Monthly counts-All'!$C112,'Historical_Input Data'!$A$3:$A$2194,'Historical_Monthly counts-All'!$D112),"")</f>
        <v>6517</v>
      </c>
      <c r="AV112">
        <f>IF(SUMIFS('Historical_Input Data'!AY$3:AY$2194,'Historical_Input Data'!$B$3:$B$2194,'Historical_Monthly counts-All'!$C112,'Historical_Input Data'!$A$3:$A$2194,'Historical_Monthly counts-All'!$D112)&lt;&gt; 0,SUMIFS('Historical_Input Data'!AY$3:AY$2194,'Historical_Input Data'!$B$3:$B$2194,'Historical_Monthly counts-All'!$C112,'Historical_Input Data'!$A$3:$A$2194,'Historical_Monthly counts-All'!$D112),"")</f>
        <v>5026</v>
      </c>
      <c r="AW112">
        <f>IF(SUMIFS('Historical_Input Data'!AZ$3:AZ$2194,'Historical_Input Data'!$B$3:$B$2194,'Historical_Monthly counts-All'!$C112,'Historical_Input Data'!$A$3:$A$2194,'Historical_Monthly counts-All'!$D112)&lt;&gt; 0,SUMIFS('Historical_Input Data'!AZ$3:AZ$2194,'Historical_Input Data'!$B$3:$B$2194,'Historical_Monthly counts-All'!$C112,'Historical_Input Data'!$A$3:$A$2194,'Historical_Monthly counts-All'!$D112),"")</f>
        <v>7333</v>
      </c>
      <c r="AX112" t="str">
        <f>IF(SUMIFS('Historical_Input Data'!BA$3:BA$2194,'Historical_Input Data'!$B$3:$B$2194,'Historical_Monthly counts-All'!$C112,'Historical_Input Data'!$A$3:$A$2194,'Historical_Monthly counts-All'!$D112)&lt;&gt; 0,SUMIFS('Historical_Input Data'!BA$3:BA$2194,'Historical_Input Data'!$B$3:$B$2194,'Historical_Monthly counts-All'!$C112,'Historical_Input Data'!$A$3:$A$2194,'Historical_Monthly counts-All'!$D112),"")</f>
        <v/>
      </c>
      <c r="CC112" s="8">
        <v>43800</v>
      </c>
      <c r="CD112" s="198">
        <f t="shared" si="4"/>
        <v>44</v>
      </c>
      <c r="CE112">
        <f t="shared" si="5"/>
        <v>304936</v>
      </c>
    </row>
    <row r="113" spans="1:83">
      <c r="A113" t="str">
        <f t="shared" si="6"/>
        <v>January2020</v>
      </c>
      <c r="C113" t="s">
        <v>53</v>
      </c>
      <c r="D113">
        <v>2020</v>
      </c>
      <c r="E113">
        <f>IF(SUMIFS('Historical_Input Data'!H$3:H$2194,'Historical_Input Data'!$B$3:$B$2194,'Historical_Monthly counts-All'!$C113,'Historical_Input Data'!$A$3:$A$2194,'Historical_Monthly counts-All'!$D113)&lt;&gt; 0,SUMIFS('Historical_Input Data'!H$3:H$2194,'Historical_Input Data'!$B$3:$B$2194,'Historical_Monthly counts-All'!$C113,'Historical_Input Data'!$A$3:$A$2194,'Historical_Monthly counts-All'!$D113),"")</f>
        <v>973</v>
      </c>
      <c r="F113">
        <f>IF(SUMIFS('Historical_Input Data'!I$3:I$2194,'Historical_Input Data'!$B$3:$B$2194,'Historical_Monthly counts-All'!$C113,'Historical_Input Data'!$A$3:$A$2194,'Historical_Monthly counts-All'!$D113)&lt;&gt; 0,SUMIFS('Historical_Input Data'!I$3:I$2194,'Historical_Input Data'!$B$3:$B$2194,'Historical_Monthly counts-All'!$C113,'Historical_Input Data'!$A$3:$A$2194,'Historical_Monthly counts-All'!$D113),"")</f>
        <v>11184</v>
      </c>
      <c r="G113">
        <f>IF(SUMIFS('Historical_Input Data'!J$3:J$2194,'Historical_Input Data'!$B$3:$B$2194,'Historical_Monthly counts-All'!$C113,'Historical_Input Data'!$A$3:$A$2194,'Historical_Monthly counts-All'!$D113)&lt;&gt; 0,SUMIFS('Historical_Input Data'!J$3:J$2194,'Historical_Input Data'!$B$3:$B$2194,'Historical_Monthly counts-All'!$C113,'Historical_Input Data'!$A$3:$A$2194,'Historical_Monthly counts-All'!$D113),"")</f>
        <v>8159</v>
      </c>
      <c r="H113">
        <f>IF(SUMIFS('Historical_Input Data'!K$3:K$2194,'Historical_Input Data'!$B$3:$B$2194,'Historical_Monthly counts-All'!$C113,'Historical_Input Data'!$A$3:$A$2194,'Historical_Monthly counts-All'!$D113)&lt;&gt; 0,SUMIFS('Historical_Input Data'!K$3:K$2194,'Historical_Input Data'!$B$3:$B$2194,'Historical_Monthly counts-All'!$C113,'Historical_Input Data'!$A$3:$A$2194,'Historical_Monthly counts-All'!$D113),"")</f>
        <v>9299</v>
      </c>
      <c r="I113">
        <f>IF(SUMIFS('Historical_Input Data'!L$3:L$2194,'Historical_Input Data'!$B$3:$B$2194,'Historical_Monthly counts-All'!$C113,'Historical_Input Data'!$A$3:$A$2194,'Historical_Monthly counts-All'!$D113)&lt;&gt; 0,SUMIFS('Historical_Input Data'!L$3:L$2194,'Historical_Input Data'!$B$3:$B$2194,'Historical_Monthly counts-All'!$C113,'Historical_Input Data'!$A$3:$A$2194,'Historical_Monthly counts-All'!$D113),"")</f>
        <v>11303</v>
      </c>
      <c r="J113">
        <f>IF(SUMIFS('Historical_Input Data'!M$3:M$2194,'Historical_Input Data'!$B$3:$B$2194,'Historical_Monthly counts-All'!$C113,'Historical_Input Data'!$A$3:$A$2194,'Historical_Monthly counts-All'!$D113)&lt;&gt; 0,SUMIFS('Historical_Input Data'!M$3:M$2194,'Historical_Input Data'!$B$3:$B$2194,'Historical_Monthly counts-All'!$C113,'Historical_Input Data'!$A$3:$A$2194,'Historical_Monthly counts-All'!$D113),"")</f>
        <v>4076</v>
      </c>
      <c r="K113">
        <f>IF(SUMIFS('Historical_Input Data'!N$3:N$2194,'Historical_Input Data'!$B$3:$B$2194,'Historical_Monthly counts-All'!$C113,'Historical_Input Data'!$A$3:$A$2194,'Historical_Monthly counts-All'!$D113)&lt;&gt; 0,SUMIFS('Historical_Input Data'!N$3:N$2194,'Historical_Input Data'!$B$3:$B$2194,'Historical_Monthly counts-All'!$C113,'Historical_Input Data'!$A$3:$A$2194,'Historical_Monthly counts-All'!$D113),"")</f>
        <v>6109</v>
      </c>
      <c r="L113">
        <f>IF(SUMIFS('Historical_Input Data'!O$3:O$2194,'Historical_Input Data'!$B$3:$B$2194,'Historical_Monthly counts-All'!$C113,'Historical_Input Data'!$A$3:$A$2194,'Historical_Monthly counts-All'!$D113)&lt;&gt; 0,SUMIFS('Historical_Input Data'!O$3:O$2194,'Historical_Input Data'!$B$3:$B$2194,'Historical_Monthly counts-All'!$C113,'Historical_Input Data'!$A$3:$A$2194,'Historical_Monthly counts-All'!$D113),"")</f>
        <v>1482</v>
      </c>
      <c r="M113">
        <f>IF(SUMIFS('Historical_Input Data'!P$3:P$2194,'Historical_Input Data'!$B$3:$B$2194,'Historical_Monthly counts-All'!$C113,'Historical_Input Data'!$A$3:$A$2194,'Historical_Monthly counts-All'!$D113)&lt;&gt; 0,SUMIFS('Historical_Input Data'!P$3:P$2194,'Historical_Input Data'!$B$3:$B$2194,'Historical_Monthly counts-All'!$C113,'Historical_Input Data'!$A$3:$A$2194,'Historical_Monthly counts-All'!$D113),"")</f>
        <v>18318</v>
      </c>
      <c r="N113">
        <f>IF(SUMIFS('Historical_Input Data'!Q$3:Q$2194,'Historical_Input Data'!$B$3:$B$2194,'Historical_Monthly counts-All'!$C113,'Historical_Input Data'!$A$3:$A$2194,'Historical_Monthly counts-All'!$D113)&lt;&gt; 0,SUMIFS('Historical_Input Data'!Q$3:Q$2194,'Historical_Input Data'!$B$3:$B$2194,'Historical_Monthly counts-All'!$C113,'Historical_Input Data'!$A$3:$A$2194,'Historical_Monthly counts-All'!$D113),"")</f>
        <v>15905</v>
      </c>
      <c r="O113">
        <f>IF(SUMIFS('Historical_Input Data'!R$3:R$2194,'Historical_Input Data'!$B$3:$B$2194,'Historical_Monthly counts-All'!$C113,'Historical_Input Data'!$A$3:$A$2194,'Historical_Monthly counts-All'!$D113)&lt;&gt; 0,SUMIFS('Historical_Input Data'!R$3:R$2194,'Historical_Input Data'!$B$3:$B$2194,'Historical_Monthly counts-All'!$C113,'Historical_Input Data'!$A$3:$A$2194,'Historical_Monthly counts-All'!$D113),"")</f>
        <v>2186</v>
      </c>
      <c r="P113" t="str">
        <f>IF(SUMIFS('Historical_Input Data'!S$3:S$2194,'Historical_Input Data'!$B$3:$B$2194,'Historical_Monthly counts-All'!$C113,'Historical_Input Data'!$A$3:$A$2194,'Historical_Monthly counts-All'!$D113)&lt;&gt; 0,SUMIFS('Historical_Input Data'!S$3:S$2194,'Historical_Input Data'!$B$3:$B$2194,'Historical_Monthly counts-All'!$C113,'Historical_Input Data'!$A$3:$A$2194,'Historical_Monthly counts-All'!$D113),"")</f>
        <v/>
      </c>
      <c r="Q113">
        <f>IF(SUMIFS('Historical_Input Data'!T$3:T$2194,'Historical_Input Data'!$B$3:$B$2194,'Historical_Monthly counts-All'!$C113,'Historical_Input Data'!$A$3:$A$2194,'Historical_Monthly counts-All'!$D113)&lt;&gt; 0,SUMIFS('Historical_Input Data'!T$3:T$2194,'Historical_Input Data'!$B$3:$B$2194,'Historical_Monthly counts-All'!$C113,'Historical_Input Data'!$A$3:$A$2194,'Historical_Monthly counts-All'!$D113),"")</f>
        <v>2426</v>
      </c>
      <c r="R113">
        <f>IF(SUMIFS('Historical_Input Data'!U$3:U$2194,'Historical_Input Data'!$B$3:$B$2194,'Historical_Monthly counts-All'!$C113,'Historical_Input Data'!$A$3:$A$2194,'Historical_Monthly counts-All'!$D113)&lt;&gt; 0,SUMIFS('Historical_Input Data'!U$3:U$2194,'Historical_Input Data'!$B$3:$B$2194,'Historical_Monthly counts-All'!$C113,'Historical_Input Data'!$A$3:$A$2194,'Historical_Monthly counts-All'!$D113),"")</f>
        <v>1226</v>
      </c>
      <c r="S113">
        <f>IF(SUMIFS('Historical_Input Data'!V$3:V$2194,'Historical_Input Data'!$B$3:$B$2194,'Historical_Monthly counts-All'!$C113,'Historical_Input Data'!$A$3:$A$2194,'Historical_Monthly counts-All'!$D113)&lt;&gt; 0,SUMIFS('Historical_Input Data'!V$3:V$2194,'Historical_Input Data'!$B$3:$B$2194,'Historical_Monthly counts-All'!$C113,'Historical_Input Data'!$A$3:$A$2194,'Historical_Monthly counts-All'!$D113),"")</f>
        <v>4413</v>
      </c>
      <c r="T113" s="19">
        <f>IF(SUMIFS('Historical_Input Data'!W$3:W$2194,'Historical_Input Data'!$B$3:$B$2194,'Historical_Monthly counts-All'!$C113,'Historical_Input Data'!$A$3:$A$2194,'Historical_Monthly counts-All'!$D113)&lt;&gt; 0,SUMIFS('Historical_Input Data'!W$3:W$2194,'Historical_Input Data'!$B$3:$B$2194,'Historical_Monthly counts-All'!$C113,'Historical_Input Data'!$A$3:$A$2194,'Historical_Monthly counts-All'!$D113),"")</f>
        <v>11627</v>
      </c>
      <c r="U113">
        <f>IF(SUMIFS('Historical_Input Data'!X$3:X$2194,'Historical_Input Data'!$B$3:$B$2194,'Historical_Monthly counts-All'!$C113,'Historical_Input Data'!$A$3:$A$2194,'Historical_Monthly counts-All'!$D113)&lt;&gt; 0,SUMIFS('Historical_Input Data'!X$3:X$2194,'Historical_Input Data'!$B$3:$B$2194,'Historical_Monthly counts-All'!$C113,'Historical_Input Data'!$A$3:$A$2194,'Historical_Monthly counts-All'!$D113),"")</f>
        <v>10224</v>
      </c>
      <c r="V113">
        <f>IF(SUMIFS('Historical_Input Data'!Y$3:Y$2194,'Historical_Input Data'!$B$3:$B$2194,'Historical_Monthly counts-All'!$C113,'Historical_Input Data'!$A$3:$A$2194,'Historical_Monthly counts-All'!$D113)&lt;&gt; 0,SUMIFS('Historical_Input Data'!Y$3:Y$2194,'Historical_Input Data'!$B$3:$B$2194,'Historical_Monthly counts-All'!$C113,'Historical_Input Data'!$A$3:$A$2194,'Historical_Monthly counts-All'!$D113),"")</f>
        <v>541</v>
      </c>
      <c r="W113">
        <f>IF(SUMIFS('Historical_Input Data'!Z$3:Z$2194,'Historical_Input Data'!$B$3:$B$2194,'Historical_Monthly counts-All'!$C113,'Historical_Input Data'!$A$3:$A$2194,'Historical_Monthly counts-All'!$D113)&lt;&gt; 0,SUMIFS('Historical_Input Data'!Z$3:Z$2194,'Historical_Input Data'!$B$3:$B$2194,'Historical_Monthly counts-All'!$C113,'Historical_Input Data'!$A$3:$A$2194,'Historical_Monthly counts-All'!$D113),"")</f>
        <v>12017</v>
      </c>
      <c r="X113">
        <f>IF(SUMIFS('Historical_Input Data'!AA$3:AA$2194,'Historical_Input Data'!$B$3:$B$2194,'Historical_Monthly counts-All'!$C113,'Historical_Input Data'!$A$3:$A$2194,'Historical_Monthly counts-All'!$D113)&lt;&gt; 0,SUMIFS('Historical_Input Data'!AA$3:AA$2194,'Historical_Input Data'!$B$3:$B$2194,'Historical_Monthly counts-All'!$C113,'Historical_Input Data'!$A$3:$A$2194,'Historical_Monthly counts-All'!$D113),"")</f>
        <v>1589</v>
      </c>
      <c r="Y113">
        <f>IF(SUMIFS('Historical_Input Data'!AB$3:AB$2194,'Historical_Input Data'!$B$3:$B$2194,'Historical_Monthly counts-All'!$C113,'Historical_Input Data'!$A$3:$A$2194,'Historical_Monthly counts-All'!$D113)&lt;&gt; 0,SUMIFS('Historical_Input Data'!AB$3:AB$2194,'Historical_Input Data'!$B$3:$B$2194,'Historical_Monthly counts-All'!$C113,'Historical_Input Data'!$A$3:$A$2194,'Historical_Monthly counts-All'!$D113),"")</f>
        <v>21319</v>
      </c>
      <c r="Z113">
        <f>IF(SUMIFS('Historical_Input Data'!AC$3:AC$2194,'Historical_Input Data'!$B$3:$B$2194,'Historical_Monthly counts-All'!$C113,'Historical_Input Data'!$A$3:$A$2194,'Historical_Monthly counts-All'!$D113)&lt;&gt; 0,SUMIFS('Historical_Input Data'!AC$3:AC$2194,'Historical_Input Data'!$B$3:$B$2194,'Historical_Monthly counts-All'!$C113,'Historical_Input Data'!$A$3:$A$2194,'Historical_Monthly counts-All'!$D113),"")</f>
        <v>12260</v>
      </c>
      <c r="AA113">
        <f>IF(SUMIFS('Historical_Input Data'!AD$3:AD$2194,'Historical_Input Data'!$B$3:$B$2194,'Historical_Monthly counts-All'!$C113,'Historical_Input Data'!$A$3:$A$2194,'Historical_Monthly counts-All'!$D113)&lt;&gt; 0,SUMIFS('Historical_Input Data'!AD$3:AD$2194,'Historical_Input Data'!$B$3:$B$2194,'Historical_Monthly counts-All'!$C113,'Historical_Input Data'!$A$3:$A$2194,'Historical_Monthly counts-All'!$D113),"")</f>
        <v>1130</v>
      </c>
      <c r="AB113">
        <f>IF(SUMIFS('Historical_Input Data'!AE$3:AE$2194,'Historical_Input Data'!$B$3:$B$2194,'Historical_Monthly counts-All'!$C113,'Historical_Input Data'!$A$3:$A$2194,'Historical_Monthly counts-All'!$D113)&lt;&gt; 0,SUMIFS('Historical_Input Data'!AE$3:AE$2194,'Historical_Input Data'!$B$3:$B$2194,'Historical_Monthly counts-All'!$C113,'Historical_Input Data'!$A$3:$A$2194,'Historical_Monthly counts-All'!$D113),"")</f>
        <v>22559</v>
      </c>
      <c r="AC113">
        <f>IF(SUMIFS('Historical_Input Data'!AF$3:AF$2194,'Historical_Input Data'!$B$3:$B$2194,'Historical_Monthly counts-All'!$C113,'Historical_Input Data'!$A$3:$A$2194,'Historical_Monthly counts-All'!$D113)&lt;&gt; 0,SUMIFS('Historical_Input Data'!AF$3:AF$2194,'Historical_Input Data'!$B$3:$B$2194,'Historical_Monthly counts-All'!$C113,'Historical_Input Data'!$A$3:$A$2194,'Historical_Monthly counts-All'!$D113),"")</f>
        <v>38091</v>
      </c>
      <c r="AD113">
        <f>IF(SUMIFS('Historical_Input Data'!AG$3:AG$2194,'Historical_Input Data'!$B$3:$B$2194,'Historical_Monthly counts-All'!$C113,'Historical_Input Data'!$A$3:$A$2194,'Historical_Monthly counts-All'!$D113)&lt;&gt; 0,SUMIFS('Historical_Input Data'!AG$3:AG$2194,'Historical_Input Data'!$B$3:$B$2194,'Historical_Monthly counts-All'!$C113,'Historical_Input Data'!$A$3:$A$2194,'Historical_Monthly counts-All'!$D113),"")</f>
        <v>28512</v>
      </c>
      <c r="AE113">
        <f>IF(SUMIFS('Historical_Input Data'!AH$3:AH$2194,'Historical_Input Data'!$B$3:$B$2194,'Historical_Monthly counts-All'!$C113,'Historical_Input Data'!$A$3:$A$2194,'Historical_Monthly counts-All'!$D113)&lt;&gt; 0,SUMIFS('Historical_Input Data'!AH$3:AH$2194,'Historical_Input Data'!$B$3:$B$2194,'Historical_Monthly counts-All'!$C113,'Historical_Input Data'!$A$3:$A$2194,'Historical_Monthly counts-All'!$D113),"")</f>
        <v>6523</v>
      </c>
      <c r="AF113">
        <f>IF(SUMIFS('Historical_Input Data'!AI$3:AI$2194,'Historical_Input Data'!$B$3:$B$2194,'Historical_Monthly counts-All'!$C113,'Historical_Input Data'!$A$3:$A$2194,'Historical_Monthly counts-All'!$D113)&lt;&gt; 0,SUMIFS('Historical_Input Data'!AI$3:AI$2194,'Historical_Input Data'!$B$3:$B$2194,'Historical_Monthly counts-All'!$C113,'Historical_Input Data'!$A$3:$A$2194,'Historical_Monthly counts-All'!$D113),"")</f>
        <v>13053</v>
      </c>
      <c r="AG113">
        <f>IF(SUMIFS('Historical_Input Data'!AJ$3:AJ$2194,'Historical_Input Data'!$B$3:$B$2194,'Historical_Monthly counts-All'!$C113,'Historical_Input Data'!$A$3:$A$2194,'Historical_Monthly counts-All'!$D113)&lt;&gt; 0,SUMIFS('Historical_Input Data'!AJ$3:AJ$2194,'Historical_Input Data'!$B$3:$B$2194,'Historical_Monthly counts-All'!$C113,'Historical_Input Data'!$A$3:$A$2194,'Historical_Monthly counts-All'!$D113),"")</f>
        <v>2006</v>
      </c>
      <c r="AH113">
        <f>IF(SUMIFS('Historical_Input Data'!AK$3:AK$2194,'Historical_Input Data'!$B$3:$B$2194,'Historical_Monthly counts-All'!$C113,'Historical_Input Data'!$A$3:$A$2194,'Historical_Monthly counts-All'!$D113)&lt;&gt; 0,SUMIFS('Historical_Input Data'!AK$3:AK$2194,'Historical_Input Data'!$B$3:$B$2194,'Historical_Monthly counts-All'!$C113,'Historical_Input Data'!$A$3:$A$2194,'Historical_Monthly counts-All'!$D113),"")</f>
        <v>35247</v>
      </c>
      <c r="AI113">
        <f>IF(SUMIFS('Historical_Input Data'!AL$3:AL$2194,'Historical_Input Data'!$B$3:$B$2194,'Historical_Monthly counts-All'!$C113,'Historical_Input Data'!$A$3:$A$2194,'Historical_Monthly counts-All'!$D113)&lt;&gt; 0,SUMIFS('Historical_Input Data'!AL$3:AL$2194,'Historical_Input Data'!$B$3:$B$2194,'Historical_Monthly counts-All'!$C113,'Historical_Input Data'!$A$3:$A$2194,'Historical_Monthly counts-All'!$D113),"")</f>
        <v>34080</v>
      </c>
      <c r="AJ113">
        <f>IF(SUMIFS('Historical_Input Data'!AM$3:AM$2194,'Historical_Input Data'!$B$3:$B$2194,'Historical_Monthly counts-All'!$C113,'Historical_Input Data'!$A$3:$A$2194,'Historical_Monthly counts-All'!$D113)&lt;&gt; 0,SUMIFS('Historical_Input Data'!AM$3:AM$2194,'Historical_Input Data'!$B$3:$B$2194,'Historical_Monthly counts-All'!$C113,'Historical_Input Data'!$A$3:$A$2194,'Historical_Monthly counts-All'!$D113),"")</f>
        <v>496</v>
      </c>
      <c r="AK113">
        <f>IF(SUMIFS('Historical_Input Data'!AN$3:AN$2194,'Historical_Input Data'!$B$3:$B$2194,'Historical_Monthly counts-All'!$C113,'Historical_Input Data'!$A$3:$A$2194,'Historical_Monthly counts-All'!$D113)&lt;&gt; 0,SUMIFS('Historical_Input Data'!AN$3:AN$2194,'Historical_Input Data'!$B$3:$B$2194,'Historical_Monthly counts-All'!$C113,'Historical_Input Data'!$A$3:$A$2194,'Historical_Monthly counts-All'!$D113),"")</f>
        <v>1116</v>
      </c>
      <c r="AL113">
        <f>IF(SUMIFS('Historical_Input Data'!AO$3:AO$2194,'Historical_Input Data'!$B$3:$B$2194,'Historical_Monthly counts-All'!$C113,'Historical_Input Data'!$A$3:$A$2194,'Historical_Monthly counts-All'!$D113)&lt;&gt; 0,SUMIFS('Historical_Input Data'!AO$3:AO$2194,'Historical_Input Data'!$B$3:$B$2194,'Historical_Monthly counts-All'!$C113,'Historical_Input Data'!$A$3:$A$2194,'Historical_Monthly counts-All'!$D113),"")</f>
        <v>7341</v>
      </c>
      <c r="AM113">
        <f>IF(SUMIFS('Historical_Input Data'!AP$3:AP$2194,'Historical_Input Data'!$B$3:$B$2194,'Historical_Monthly counts-All'!$C113,'Historical_Input Data'!$A$3:$A$2194,'Historical_Monthly counts-All'!$D113)&lt;&gt; 0,SUMIFS('Historical_Input Data'!AP$3:AP$2194,'Historical_Input Data'!$B$3:$B$2194,'Historical_Monthly counts-All'!$C113,'Historical_Input Data'!$A$3:$A$2194,'Historical_Monthly counts-All'!$D113),"")</f>
        <v>1432</v>
      </c>
      <c r="AN113">
        <f>IF(SUMIFS('Historical_Input Data'!AQ$3:AQ$2194,'Historical_Input Data'!$B$3:$B$2194,'Historical_Monthly counts-All'!$C113,'Historical_Input Data'!$A$3:$A$2194,'Historical_Monthly counts-All'!$D113)&lt;&gt; 0,SUMIFS('Historical_Input Data'!AQ$3:AQ$2194,'Historical_Input Data'!$B$3:$B$2194,'Historical_Monthly counts-All'!$C113,'Historical_Input Data'!$A$3:$A$2194,'Historical_Monthly counts-All'!$D113),"")</f>
        <v>7164</v>
      </c>
      <c r="AO113">
        <f>IF(SUMIFS('Historical_Input Data'!AR$3:AR$2194,'Historical_Input Data'!$B$3:$B$2194,'Historical_Monthly counts-All'!$C113,'Historical_Input Data'!$A$3:$A$2194,'Historical_Monthly counts-All'!$D113)&lt;&gt; 0,SUMIFS('Historical_Input Data'!AR$3:AR$2194,'Historical_Input Data'!$B$3:$B$2194,'Historical_Monthly counts-All'!$C113,'Historical_Input Data'!$A$3:$A$2194,'Historical_Monthly counts-All'!$D113),"")</f>
        <v>9394</v>
      </c>
      <c r="AP113" s="19">
        <f>IF(SUMIFS('Historical_Input Data'!AS$3:AS$2194,'Historical_Input Data'!$B$3:$B$2194,'Historical_Monthly counts-All'!$C113,'Historical_Input Data'!$A$3:$A$2194,'Historical_Monthly counts-All'!$D113)&lt;&gt; 0,SUMIFS('Historical_Input Data'!AS$3:AS$2194,'Historical_Input Data'!$B$3:$B$2194,'Historical_Monthly counts-All'!$C113,'Historical_Input Data'!$A$3:$A$2194,'Historical_Monthly counts-All'!$D113),"")</f>
        <v>44541</v>
      </c>
      <c r="AQ113">
        <f>IF(SUMIFS('Historical_Input Data'!AT$3:AT$2194,'Historical_Input Data'!$B$3:$B$2194,'Historical_Monthly counts-All'!$C113,'Historical_Input Data'!$A$3:$A$2194,'Historical_Monthly counts-All'!$D113)&lt;&gt; 0,SUMIFS('Historical_Input Data'!AT$3:AT$2194,'Historical_Input Data'!$B$3:$B$2194,'Historical_Monthly counts-All'!$C113,'Historical_Input Data'!$A$3:$A$2194,'Historical_Monthly counts-All'!$D113),"")</f>
        <v>6540</v>
      </c>
      <c r="AR113">
        <f>IF(SUMIFS('Historical_Input Data'!AU$3:AU$2194,'Historical_Input Data'!$B$3:$B$2194,'Historical_Monthly counts-All'!$C113,'Historical_Input Data'!$A$3:$A$2194,'Historical_Monthly counts-All'!$D113)&lt;&gt; 0,SUMIFS('Historical_Input Data'!AU$3:AU$2194,'Historical_Input Data'!$B$3:$B$2194,'Historical_Monthly counts-All'!$C113,'Historical_Input Data'!$A$3:$A$2194,'Historical_Monthly counts-All'!$D113),"")</f>
        <v>21974</v>
      </c>
      <c r="AS113">
        <f>IF(SUMIFS('Historical_Input Data'!AV$3:AV$2194,'Historical_Input Data'!$B$3:$B$2194,'Historical_Monthly counts-All'!$C113,'Historical_Input Data'!$A$3:$A$2194,'Historical_Monthly counts-All'!$D113)&lt;&gt; 0,SUMIFS('Historical_Input Data'!AV$3:AV$2194,'Historical_Input Data'!$B$3:$B$2194,'Historical_Monthly counts-All'!$C113,'Historical_Input Data'!$A$3:$A$2194,'Historical_Monthly counts-All'!$D113),"")</f>
        <v>6124</v>
      </c>
      <c r="AT113">
        <f>IF(SUMIFS('Historical_Input Data'!AW$3:AW$2194,'Historical_Input Data'!$B$3:$B$2194,'Historical_Monthly counts-All'!$C113,'Historical_Input Data'!$A$3:$A$2194,'Historical_Monthly counts-All'!$D113)&lt;&gt; 0,SUMIFS('Historical_Input Data'!AW$3:AW$2194,'Historical_Input Data'!$B$3:$B$2194,'Historical_Monthly counts-All'!$C113,'Historical_Input Data'!$A$3:$A$2194,'Historical_Monthly counts-All'!$D113),"")</f>
        <v>6374</v>
      </c>
      <c r="AU113">
        <f>IF(SUMIFS('Historical_Input Data'!AX$3:AX$2194,'Historical_Input Data'!$B$3:$B$2194,'Historical_Monthly counts-All'!$C113,'Historical_Input Data'!$A$3:$A$2194,'Historical_Monthly counts-All'!$D113)&lt;&gt; 0,SUMIFS('Historical_Input Data'!AX$3:AX$2194,'Historical_Input Data'!$B$3:$B$2194,'Historical_Monthly counts-All'!$C113,'Historical_Input Data'!$A$3:$A$2194,'Historical_Monthly counts-All'!$D113),"")</f>
        <v>7529</v>
      </c>
      <c r="AV113">
        <f>IF(SUMIFS('Historical_Input Data'!AY$3:AY$2194,'Historical_Input Data'!$B$3:$B$2194,'Historical_Monthly counts-All'!$C113,'Historical_Input Data'!$A$3:$A$2194,'Historical_Monthly counts-All'!$D113)&lt;&gt; 0,SUMIFS('Historical_Input Data'!AY$3:AY$2194,'Historical_Input Data'!$B$3:$B$2194,'Historical_Monthly counts-All'!$C113,'Historical_Input Data'!$A$3:$A$2194,'Historical_Monthly counts-All'!$D113),"")</f>
        <v>4483</v>
      </c>
      <c r="AW113">
        <f>IF(SUMIFS('Historical_Input Data'!AZ$3:AZ$2194,'Historical_Input Data'!$B$3:$B$2194,'Historical_Monthly counts-All'!$C113,'Historical_Input Data'!$A$3:$A$2194,'Historical_Monthly counts-All'!$D113)&lt;&gt; 0,SUMIFS('Historical_Input Data'!AZ$3:AZ$2194,'Historical_Input Data'!$B$3:$B$2194,'Historical_Monthly counts-All'!$C113,'Historical_Input Data'!$A$3:$A$2194,'Historical_Monthly counts-All'!$D113),"")</f>
        <v>9442</v>
      </c>
      <c r="AX113" t="str">
        <f>IF(SUMIFS('Historical_Input Data'!BA$3:BA$2194,'Historical_Input Data'!$B$3:$B$2194,'Historical_Monthly counts-All'!$C113,'Historical_Input Data'!$A$3:$A$2194,'Historical_Monthly counts-All'!$D113)&lt;&gt; 0,SUMIFS('Historical_Input Data'!BA$3:BA$2194,'Historical_Input Data'!$B$3:$B$2194,'Historical_Monthly counts-All'!$C113,'Historical_Input Data'!$A$3:$A$2194,'Historical_Monthly counts-All'!$D113),"")</f>
        <v/>
      </c>
      <c r="CC113" s="8">
        <v>43831</v>
      </c>
      <c r="CD113" s="198">
        <f t="shared" si="4"/>
        <v>44</v>
      </c>
      <c r="CE113">
        <f t="shared" si="5"/>
        <v>358966</v>
      </c>
    </row>
    <row r="114" spans="1:83">
      <c r="A114" t="str">
        <f t="shared" si="6"/>
        <v>February2020</v>
      </c>
      <c r="C114" t="s">
        <v>55</v>
      </c>
      <c r="D114">
        <v>2020</v>
      </c>
      <c r="E114">
        <f>IF(SUMIFS('Historical_Input Data'!H$3:H$2194,'Historical_Input Data'!$B$3:$B$2194,'Historical_Monthly counts-All'!$C114,'Historical_Input Data'!$A$3:$A$2194,'Historical_Monthly counts-All'!$D114)&lt;&gt; 0,SUMIFS('Historical_Input Data'!H$3:H$2194,'Historical_Input Data'!$B$3:$B$2194,'Historical_Monthly counts-All'!$C114,'Historical_Input Data'!$A$3:$A$2194,'Historical_Monthly counts-All'!$D114),"")</f>
        <v>782</v>
      </c>
      <c r="F114">
        <f>IF(SUMIFS('Historical_Input Data'!I$3:I$2194,'Historical_Input Data'!$B$3:$B$2194,'Historical_Monthly counts-All'!$C114,'Historical_Input Data'!$A$3:$A$2194,'Historical_Monthly counts-All'!$D114)&lt;&gt; 0,SUMIFS('Historical_Input Data'!I$3:I$2194,'Historical_Input Data'!$B$3:$B$2194,'Historical_Monthly counts-All'!$C114,'Historical_Input Data'!$A$3:$A$2194,'Historical_Monthly counts-All'!$D114),"")</f>
        <v>11422</v>
      </c>
      <c r="G114">
        <f>IF(SUMIFS('Historical_Input Data'!J$3:J$2194,'Historical_Input Data'!$B$3:$B$2194,'Historical_Monthly counts-All'!$C114,'Historical_Input Data'!$A$3:$A$2194,'Historical_Monthly counts-All'!$D114)&lt;&gt; 0,SUMIFS('Historical_Input Data'!J$3:J$2194,'Historical_Input Data'!$B$3:$B$2194,'Historical_Monthly counts-All'!$C114,'Historical_Input Data'!$A$3:$A$2194,'Historical_Monthly counts-All'!$D114),"")</f>
        <v>9905</v>
      </c>
      <c r="H114">
        <f>IF(SUMIFS('Historical_Input Data'!K$3:K$2194,'Historical_Input Data'!$B$3:$B$2194,'Historical_Monthly counts-All'!$C114,'Historical_Input Data'!$A$3:$A$2194,'Historical_Monthly counts-All'!$D114)&lt;&gt; 0,SUMIFS('Historical_Input Data'!K$3:K$2194,'Historical_Input Data'!$B$3:$B$2194,'Historical_Monthly counts-All'!$C114,'Historical_Input Data'!$A$3:$A$2194,'Historical_Monthly counts-All'!$D114),"")</f>
        <v>10937</v>
      </c>
      <c r="I114">
        <f>IF(SUMIFS('Historical_Input Data'!L$3:L$2194,'Historical_Input Data'!$B$3:$B$2194,'Historical_Monthly counts-All'!$C114,'Historical_Input Data'!$A$3:$A$2194,'Historical_Monthly counts-All'!$D114)&lt;&gt; 0,SUMIFS('Historical_Input Data'!L$3:L$2194,'Historical_Input Data'!$B$3:$B$2194,'Historical_Monthly counts-All'!$C114,'Historical_Input Data'!$A$3:$A$2194,'Historical_Monthly counts-All'!$D114),"")</f>
        <v>13176</v>
      </c>
      <c r="J114">
        <f>IF(SUMIFS('Historical_Input Data'!M$3:M$2194,'Historical_Input Data'!$B$3:$B$2194,'Historical_Monthly counts-All'!$C114,'Historical_Input Data'!$A$3:$A$2194,'Historical_Monthly counts-All'!$D114)&lt;&gt; 0,SUMIFS('Historical_Input Data'!M$3:M$2194,'Historical_Input Data'!$B$3:$B$2194,'Historical_Monthly counts-All'!$C114,'Historical_Input Data'!$A$3:$A$2194,'Historical_Monthly counts-All'!$D114),"")</f>
        <v>4654</v>
      </c>
      <c r="K114">
        <f>IF(SUMIFS('Historical_Input Data'!N$3:N$2194,'Historical_Input Data'!$B$3:$B$2194,'Historical_Monthly counts-All'!$C114,'Historical_Input Data'!$A$3:$A$2194,'Historical_Monthly counts-All'!$D114)&lt;&gt; 0,SUMIFS('Historical_Input Data'!N$3:N$2194,'Historical_Input Data'!$B$3:$B$2194,'Historical_Monthly counts-All'!$C114,'Historical_Input Data'!$A$3:$A$2194,'Historical_Monthly counts-All'!$D114),"")</f>
        <v>8174</v>
      </c>
      <c r="L114">
        <f>IF(SUMIFS('Historical_Input Data'!O$3:O$2194,'Historical_Input Data'!$B$3:$B$2194,'Historical_Monthly counts-All'!$C114,'Historical_Input Data'!$A$3:$A$2194,'Historical_Monthly counts-All'!$D114)&lt;&gt; 0,SUMIFS('Historical_Input Data'!O$3:O$2194,'Historical_Input Data'!$B$3:$B$2194,'Historical_Monthly counts-All'!$C114,'Historical_Input Data'!$A$3:$A$2194,'Historical_Monthly counts-All'!$D114),"")</f>
        <v>1608</v>
      </c>
      <c r="M114">
        <f>IF(SUMIFS('Historical_Input Data'!P$3:P$2194,'Historical_Input Data'!$B$3:$B$2194,'Historical_Monthly counts-All'!$C114,'Historical_Input Data'!$A$3:$A$2194,'Historical_Monthly counts-All'!$D114)&lt;&gt; 0,SUMIFS('Historical_Input Data'!P$3:P$2194,'Historical_Input Data'!$B$3:$B$2194,'Historical_Monthly counts-All'!$C114,'Historical_Input Data'!$A$3:$A$2194,'Historical_Monthly counts-All'!$D114),"")</f>
        <v>21010</v>
      </c>
      <c r="N114">
        <f>IF(SUMIFS('Historical_Input Data'!Q$3:Q$2194,'Historical_Input Data'!$B$3:$B$2194,'Historical_Monthly counts-All'!$C114,'Historical_Input Data'!$A$3:$A$2194,'Historical_Monthly counts-All'!$D114)&lt;&gt; 0,SUMIFS('Historical_Input Data'!Q$3:Q$2194,'Historical_Input Data'!$B$3:$B$2194,'Historical_Monthly counts-All'!$C114,'Historical_Input Data'!$A$3:$A$2194,'Historical_Monthly counts-All'!$D114),"")</f>
        <v>18112</v>
      </c>
      <c r="O114">
        <f>IF(SUMIFS('Historical_Input Data'!R$3:R$2194,'Historical_Input Data'!$B$3:$B$2194,'Historical_Monthly counts-All'!$C114,'Historical_Input Data'!$A$3:$A$2194,'Historical_Monthly counts-All'!$D114)&lt;&gt; 0,SUMIFS('Historical_Input Data'!R$3:R$2194,'Historical_Input Data'!$B$3:$B$2194,'Historical_Monthly counts-All'!$C114,'Historical_Input Data'!$A$3:$A$2194,'Historical_Monthly counts-All'!$D114),"")</f>
        <v>2629</v>
      </c>
      <c r="P114" t="str">
        <f>IF(SUMIFS('Historical_Input Data'!S$3:S$2194,'Historical_Input Data'!$B$3:$B$2194,'Historical_Monthly counts-All'!$C114,'Historical_Input Data'!$A$3:$A$2194,'Historical_Monthly counts-All'!$D114)&lt;&gt; 0,SUMIFS('Historical_Input Data'!S$3:S$2194,'Historical_Input Data'!$B$3:$B$2194,'Historical_Monthly counts-All'!$C114,'Historical_Input Data'!$A$3:$A$2194,'Historical_Monthly counts-All'!$D114),"")</f>
        <v/>
      </c>
      <c r="Q114">
        <f>IF(SUMIFS('Historical_Input Data'!T$3:T$2194,'Historical_Input Data'!$B$3:$B$2194,'Historical_Monthly counts-All'!$C114,'Historical_Input Data'!$A$3:$A$2194,'Historical_Monthly counts-All'!$D114)&lt;&gt; 0,SUMIFS('Historical_Input Data'!T$3:T$2194,'Historical_Input Data'!$B$3:$B$2194,'Historical_Monthly counts-All'!$C114,'Historical_Input Data'!$A$3:$A$2194,'Historical_Monthly counts-All'!$D114),"")</f>
        <v>2678</v>
      </c>
      <c r="R114">
        <f>IF(SUMIFS('Historical_Input Data'!U$3:U$2194,'Historical_Input Data'!$B$3:$B$2194,'Historical_Monthly counts-All'!$C114,'Historical_Input Data'!$A$3:$A$2194,'Historical_Monthly counts-All'!$D114)&lt;&gt; 0,SUMIFS('Historical_Input Data'!U$3:U$2194,'Historical_Input Data'!$B$3:$B$2194,'Historical_Monthly counts-All'!$C114,'Historical_Input Data'!$A$3:$A$2194,'Historical_Monthly counts-All'!$D114),"")</f>
        <v>1408</v>
      </c>
      <c r="S114">
        <f>IF(SUMIFS('Historical_Input Data'!V$3:V$2194,'Historical_Input Data'!$B$3:$B$2194,'Historical_Monthly counts-All'!$C114,'Historical_Input Data'!$A$3:$A$2194,'Historical_Monthly counts-All'!$D114)&lt;&gt; 0,SUMIFS('Historical_Input Data'!V$3:V$2194,'Historical_Input Data'!$B$3:$B$2194,'Historical_Monthly counts-All'!$C114,'Historical_Input Data'!$A$3:$A$2194,'Historical_Monthly counts-All'!$D114),"")</f>
        <v>5216</v>
      </c>
      <c r="T114">
        <f>IF(SUMIFS('Historical_Input Data'!W$3:W$2194,'Historical_Input Data'!$B$3:$B$2194,'Historical_Monthly counts-All'!$C114,'Historical_Input Data'!$A$3:$A$2194,'Historical_Monthly counts-All'!$D114)&lt;&gt; 0,SUMIFS('Historical_Input Data'!W$3:W$2194,'Historical_Input Data'!$B$3:$B$2194,'Historical_Monthly counts-All'!$C114,'Historical_Input Data'!$A$3:$A$2194,'Historical_Monthly counts-All'!$D114),"")</f>
        <v>13566</v>
      </c>
      <c r="U114">
        <f>IF(SUMIFS('Historical_Input Data'!X$3:X$2194,'Historical_Input Data'!$B$3:$B$2194,'Historical_Monthly counts-All'!$C114,'Historical_Input Data'!$A$3:$A$2194,'Historical_Monthly counts-All'!$D114)&lt;&gt; 0,SUMIFS('Historical_Input Data'!X$3:X$2194,'Historical_Input Data'!$B$3:$B$2194,'Historical_Monthly counts-All'!$C114,'Historical_Input Data'!$A$3:$A$2194,'Historical_Monthly counts-All'!$D114),"")</f>
        <v>9294</v>
      </c>
      <c r="V114">
        <f>IF(SUMIFS('Historical_Input Data'!Y$3:Y$2194,'Historical_Input Data'!$B$3:$B$2194,'Historical_Monthly counts-All'!$C114,'Historical_Input Data'!$A$3:$A$2194,'Historical_Monthly counts-All'!$D114)&lt;&gt; 0,SUMIFS('Historical_Input Data'!Y$3:Y$2194,'Historical_Input Data'!$B$3:$B$2194,'Historical_Monthly counts-All'!$C114,'Historical_Input Data'!$A$3:$A$2194,'Historical_Monthly counts-All'!$D114),"")</f>
        <v>787</v>
      </c>
      <c r="W114">
        <f>IF(SUMIFS('Historical_Input Data'!Z$3:Z$2194,'Historical_Input Data'!$B$3:$B$2194,'Historical_Monthly counts-All'!$C114,'Historical_Input Data'!$A$3:$A$2194,'Historical_Monthly counts-All'!$D114)&lt;&gt; 0,SUMIFS('Historical_Input Data'!Z$3:Z$2194,'Historical_Input Data'!$B$3:$B$2194,'Historical_Monthly counts-All'!$C114,'Historical_Input Data'!$A$3:$A$2194,'Historical_Monthly counts-All'!$D114),"")</f>
        <v>15401</v>
      </c>
      <c r="X114">
        <f>IF(SUMIFS('Historical_Input Data'!AA$3:AA$2194,'Historical_Input Data'!$B$3:$B$2194,'Historical_Monthly counts-All'!$C114,'Historical_Input Data'!$A$3:$A$2194,'Historical_Monthly counts-All'!$D114)&lt;&gt; 0,SUMIFS('Historical_Input Data'!AA$3:AA$2194,'Historical_Input Data'!$B$3:$B$2194,'Historical_Monthly counts-All'!$C114,'Historical_Input Data'!$A$3:$A$2194,'Historical_Monthly counts-All'!$D114),"")</f>
        <v>719</v>
      </c>
      <c r="Y114">
        <f>IF(SUMIFS('Historical_Input Data'!AB$3:AB$2194,'Historical_Input Data'!$B$3:$B$2194,'Historical_Monthly counts-All'!$C114,'Historical_Input Data'!$A$3:$A$2194,'Historical_Monthly counts-All'!$D114)&lt;&gt; 0,SUMIFS('Historical_Input Data'!AB$3:AB$2194,'Historical_Input Data'!$B$3:$B$2194,'Historical_Monthly counts-All'!$C114,'Historical_Input Data'!$A$3:$A$2194,'Historical_Monthly counts-All'!$D114),"")</f>
        <v>24472</v>
      </c>
      <c r="Z114">
        <f>IF(SUMIFS('Historical_Input Data'!AC$3:AC$2194,'Historical_Input Data'!$B$3:$B$2194,'Historical_Monthly counts-All'!$C114,'Historical_Input Data'!$A$3:$A$2194,'Historical_Monthly counts-All'!$D114)&lt;&gt; 0,SUMIFS('Historical_Input Data'!AC$3:AC$2194,'Historical_Input Data'!$B$3:$B$2194,'Historical_Monthly counts-All'!$C114,'Historical_Input Data'!$A$3:$A$2194,'Historical_Monthly counts-All'!$D114),"")</f>
        <v>14501</v>
      </c>
      <c r="AA114">
        <f>IF(SUMIFS('Historical_Input Data'!AD$3:AD$2194,'Historical_Input Data'!$B$3:$B$2194,'Historical_Monthly counts-All'!$C114,'Historical_Input Data'!$A$3:$A$2194,'Historical_Monthly counts-All'!$D114)&lt;&gt; 0,SUMIFS('Historical_Input Data'!AD$3:AD$2194,'Historical_Input Data'!$B$3:$B$2194,'Historical_Monthly counts-All'!$C114,'Historical_Input Data'!$A$3:$A$2194,'Historical_Monthly counts-All'!$D114),"")</f>
        <v>1208</v>
      </c>
      <c r="AB114">
        <f>IF(SUMIFS('Historical_Input Data'!AE$3:AE$2194,'Historical_Input Data'!$B$3:$B$2194,'Historical_Monthly counts-All'!$C114,'Historical_Input Data'!$A$3:$A$2194,'Historical_Monthly counts-All'!$D114)&lt;&gt; 0,SUMIFS('Historical_Input Data'!AE$3:AE$2194,'Historical_Input Data'!$B$3:$B$2194,'Historical_Monthly counts-All'!$C114,'Historical_Input Data'!$A$3:$A$2194,'Historical_Monthly counts-All'!$D114),"")</f>
        <v>25859</v>
      </c>
      <c r="AC114">
        <f>IF(SUMIFS('Historical_Input Data'!AF$3:AF$2194,'Historical_Input Data'!$B$3:$B$2194,'Historical_Monthly counts-All'!$C114,'Historical_Input Data'!$A$3:$A$2194,'Historical_Monthly counts-All'!$D114)&lt;&gt; 0,SUMIFS('Historical_Input Data'!AF$3:AF$2194,'Historical_Input Data'!$B$3:$B$2194,'Historical_Monthly counts-All'!$C114,'Historical_Input Data'!$A$3:$A$2194,'Historical_Monthly counts-All'!$D114),"")</f>
        <v>46002</v>
      </c>
      <c r="AD114">
        <f>IF(SUMIFS('Historical_Input Data'!AG$3:AG$2194,'Historical_Input Data'!$B$3:$B$2194,'Historical_Monthly counts-All'!$C114,'Historical_Input Data'!$A$3:$A$2194,'Historical_Monthly counts-All'!$D114)&lt;&gt; 0,SUMIFS('Historical_Input Data'!AG$3:AG$2194,'Historical_Input Data'!$B$3:$B$2194,'Historical_Monthly counts-All'!$C114,'Historical_Input Data'!$A$3:$A$2194,'Historical_Monthly counts-All'!$D114),"")</f>
        <v>33768</v>
      </c>
      <c r="AE114">
        <f>IF(SUMIFS('Historical_Input Data'!AH$3:AH$2194,'Historical_Input Data'!$B$3:$B$2194,'Historical_Monthly counts-All'!$C114,'Historical_Input Data'!$A$3:$A$2194,'Historical_Monthly counts-All'!$D114)&lt;&gt; 0,SUMIFS('Historical_Input Data'!AH$3:AH$2194,'Historical_Input Data'!$B$3:$B$2194,'Historical_Monthly counts-All'!$C114,'Historical_Input Data'!$A$3:$A$2194,'Historical_Monthly counts-All'!$D114),"")</f>
        <v>6319</v>
      </c>
      <c r="AF114">
        <f>IF(SUMIFS('Historical_Input Data'!AI$3:AI$2194,'Historical_Input Data'!$B$3:$B$2194,'Historical_Monthly counts-All'!$C114,'Historical_Input Data'!$A$3:$A$2194,'Historical_Monthly counts-All'!$D114)&lt;&gt; 0,SUMIFS('Historical_Input Data'!AI$3:AI$2194,'Historical_Input Data'!$B$3:$B$2194,'Historical_Monthly counts-All'!$C114,'Historical_Input Data'!$A$3:$A$2194,'Historical_Monthly counts-All'!$D114),"")</f>
        <v>12914</v>
      </c>
      <c r="AG114">
        <f>IF(SUMIFS('Historical_Input Data'!AJ$3:AJ$2194,'Historical_Input Data'!$B$3:$B$2194,'Historical_Monthly counts-All'!$C114,'Historical_Input Data'!$A$3:$A$2194,'Historical_Monthly counts-All'!$D114)&lt;&gt; 0,SUMIFS('Historical_Input Data'!AJ$3:AJ$2194,'Historical_Input Data'!$B$3:$B$2194,'Historical_Monthly counts-All'!$C114,'Historical_Input Data'!$A$3:$A$2194,'Historical_Monthly counts-All'!$D114),"")</f>
        <v>2083</v>
      </c>
      <c r="AH114">
        <f>IF(SUMIFS('Historical_Input Data'!AK$3:AK$2194,'Historical_Input Data'!$B$3:$B$2194,'Historical_Monthly counts-All'!$C114,'Historical_Input Data'!$A$3:$A$2194,'Historical_Monthly counts-All'!$D114)&lt;&gt; 0,SUMIFS('Historical_Input Data'!AK$3:AK$2194,'Historical_Input Data'!$B$3:$B$2194,'Historical_Monthly counts-All'!$C114,'Historical_Input Data'!$A$3:$A$2194,'Historical_Monthly counts-All'!$D114),"")</f>
        <v>39092</v>
      </c>
      <c r="AI114">
        <f>IF(SUMIFS('Historical_Input Data'!AL$3:AL$2194,'Historical_Input Data'!$B$3:$B$2194,'Historical_Monthly counts-All'!$C114,'Historical_Input Data'!$A$3:$A$2194,'Historical_Monthly counts-All'!$D114)&lt;&gt; 0,SUMIFS('Historical_Input Data'!AL$3:AL$2194,'Historical_Input Data'!$B$3:$B$2194,'Historical_Monthly counts-All'!$C114,'Historical_Input Data'!$A$3:$A$2194,'Historical_Monthly counts-All'!$D114),"")</f>
        <v>41563</v>
      </c>
      <c r="AJ114">
        <f>IF(SUMIFS('Historical_Input Data'!AM$3:AM$2194,'Historical_Input Data'!$B$3:$B$2194,'Historical_Monthly counts-All'!$C114,'Historical_Input Data'!$A$3:$A$2194,'Historical_Monthly counts-All'!$D114)&lt;&gt; 0,SUMIFS('Historical_Input Data'!AM$3:AM$2194,'Historical_Input Data'!$B$3:$B$2194,'Historical_Monthly counts-All'!$C114,'Historical_Input Data'!$A$3:$A$2194,'Historical_Monthly counts-All'!$D114),"")</f>
        <v>398</v>
      </c>
      <c r="AK114">
        <f>IF(SUMIFS('Historical_Input Data'!AN$3:AN$2194,'Historical_Input Data'!$B$3:$B$2194,'Historical_Monthly counts-All'!$C114,'Historical_Input Data'!$A$3:$A$2194,'Historical_Monthly counts-All'!$D114)&lt;&gt; 0,SUMIFS('Historical_Input Data'!AN$3:AN$2194,'Historical_Input Data'!$B$3:$B$2194,'Historical_Monthly counts-All'!$C114,'Historical_Input Data'!$A$3:$A$2194,'Historical_Monthly counts-All'!$D114),"")</f>
        <v>1314</v>
      </c>
      <c r="AL114">
        <f>IF(SUMIFS('Historical_Input Data'!AO$3:AO$2194,'Historical_Input Data'!$B$3:$B$2194,'Historical_Monthly counts-All'!$C114,'Historical_Input Data'!$A$3:$A$2194,'Historical_Monthly counts-All'!$D114)&lt;&gt; 0,SUMIFS('Historical_Input Data'!AO$3:AO$2194,'Historical_Input Data'!$B$3:$B$2194,'Historical_Monthly counts-All'!$C114,'Historical_Input Data'!$A$3:$A$2194,'Historical_Monthly counts-All'!$D114),"")</f>
        <v>7639</v>
      </c>
      <c r="AM114">
        <f>IF(SUMIFS('Historical_Input Data'!AP$3:AP$2194,'Historical_Input Data'!$B$3:$B$2194,'Historical_Monthly counts-All'!$C114,'Historical_Input Data'!$A$3:$A$2194,'Historical_Monthly counts-All'!$D114)&lt;&gt; 0,SUMIFS('Historical_Input Data'!AP$3:AP$2194,'Historical_Input Data'!$B$3:$B$2194,'Historical_Monthly counts-All'!$C114,'Historical_Input Data'!$A$3:$A$2194,'Historical_Monthly counts-All'!$D114),"")</f>
        <v>1983</v>
      </c>
      <c r="AN114">
        <f>IF(SUMIFS('Historical_Input Data'!AQ$3:AQ$2194,'Historical_Input Data'!$B$3:$B$2194,'Historical_Monthly counts-All'!$C114,'Historical_Input Data'!$A$3:$A$2194,'Historical_Monthly counts-All'!$D114)&lt;&gt; 0,SUMIFS('Historical_Input Data'!AQ$3:AQ$2194,'Historical_Input Data'!$B$3:$B$2194,'Historical_Monthly counts-All'!$C114,'Historical_Input Data'!$A$3:$A$2194,'Historical_Monthly counts-All'!$D114),"")</f>
        <v>8780</v>
      </c>
      <c r="AO114">
        <f>IF(SUMIFS('Historical_Input Data'!AR$3:AR$2194,'Historical_Input Data'!$B$3:$B$2194,'Historical_Monthly counts-All'!$C114,'Historical_Input Data'!$A$3:$A$2194,'Historical_Monthly counts-All'!$D114)&lt;&gt; 0,SUMIFS('Historical_Input Data'!AR$3:AR$2194,'Historical_Input Data'!$B$3:$B$2194,'Historical_Monthly counts-All'!$C114,'Historical_Input Data'!$A$3:$A$2194,'Historical_Monthly counts-All'!$D114),"")</f>
        <v>11144</v>
      </c>
      <c r="AP114">
        <f>IF(SUMIFS('Historical_Input Data'!AS$3:AS$2194,'Historical_Input Data'!$B$3:$B$2194,'Historical_Monthly counts-All'!$C114,'Historical_Input Data'!$A$3:$A$2194,'Historical_Monthly counts-All'!$D114)&lt;&gt; 0,SUMIFS('Historical_Input Data'!AS$3:AS$2194,'Historical_Input Data'!$B$3:$B$2194,'Historical_Monthly counts-All'!$C114,'Historical_Input Data'!$A$3:$A$2194,'Historical_Monthly counts-All'!$D114),"")</f>
        <v>48026</v>
      </c>
      <c r="AQ114">
        <f>IF(SUMIFS('Historical_Input Data'!AT$3:AT$2194,'Historical_Input Data'!$B$3:$B$2194,'Historical_Monthly counts-All'!$C114,'Historical_Input Data'!$A$3:$A$2194,'Historical_Monthly counts-All'!$D114)&lt;&gt; 0,SUMIFS('Historical_Input Data'!AT$3:AT$2194,'Historical_Input Data'!$B$3:$B$2194,'Historical_Monthly counts-All'!$C114,'Historical_Input Data'!$A$3:$A$2194,'Historical_Monthly counts-All'!$D114),"")</f>
        <v>4114</v>
      </c>
      <c r="AR114">
        <f>IF(SUMIFS('Historical_Input Data'!AU$3:AU$2194,'Historical_Input Data'!$B$3:$B$2194,'Historical_Monthly counts-All'!$C114,'Historical_Input Data'!$A$3:$A$2194,'Historical_Monthly counts-All'!$D114)&lt;&gt; 0,SUMIFS('Historical_Input Data'!AU$3:AU$2194,'Historical_Input Data'!$B$3:$B$2194,'Historical_Monthly counts-All'!$C114,'Historical_Input Data'!$A$3:$A$2194,'Historical_Monthly counts-All'!$D114),"")</f>
        <v>28294</v>
      </c>
      <c r="AS114">
        <f>IF(SUMIFS('Historical_Input Data'!AV$3:AV$2194,'Historical_Input Data'!$B$3:$B$2194,'Historical_Monthly counts-All'!$C114,'Historical_Input Data'!$A$3:$A$2194,'Historical_Monthly counts-All'!$D114)&lt;&gt; 0,SUMIFS('Historical_Input Data'!AV$3:AV$2194,'Historical_Input Data'!$B$3:$B$2194,'Historical_Monthly counts-All'!$C114,'Historical_Input Data'!$A$3:$A$2194,'Historical_Monthly counts-All'!$D114),"")</f>
        <v>5303</v>
      </c>
      <c r="AT114">
        <f>IF(SUMIFS('Historical_Input Data'!AW$3:AW$2194,'Historical_Input Data'!$B$3:$B$2194,'Historical_Monthly counts-All'!$C114,'Historical_Input Data'!$A$3:$A$2194,'Historical_Monthly counts-All'!$D114)&lt;&gt; 0,SUMIFS('Historical_Input Data'!AW$3:AW$2194,'Historical_Input Data'!$B$3:$B$2194,'Historical_Monthly counts-All'!$C114,'Historical_Input Data'!$A$3:$A$2194,'Historical_Monthly counts-All'!$D114),"")</f>
        <v>7299</v>
      </c>
      <c r="AU114">
        <f>IF(SUMIFS('Historical_Input Data'!AX$3:AX$2194,'Historical_Input Data'!$B$3:$B$2194,'Historical_Monthly counts-All'!$C114,'Historical_Input Data'!$A$3:$A$2194,'Historical_Monthly counts-All'!$D114)&lt;&gt; 0,SUMIFS('Historical_Input Data'!AX$3:AX$2194,'Historical_Input Data'!$B$3:$B$2194,'Historical_Monthly counts-All'!$C114,'Historical_Input Data'!$A$3:$A$2194,'Historical_Monthly counts-All'!$D114),"")</f>
        <v>8665</v>
      </c>
      <c r="AV114">
        <f>IF(SUMIFS('Historical_Input Data'!AY$3:AY$2194,'Historical_Input Data'!$B$3:$B$2194,'Historical_Monthly counts-All'!$C114,'Historical_Input Data'!$A$3:$A$2194,'Historical_Monthly counts-All'!$D114)&lt;&gt; 0,SUMIFS('Historical_Input Data'!AY$3:AY$2194,'Historical_Input Data'!$B$3:$B$2194,'Historical_Monthly counts-All'!$C114,'Historical_Input Data'!$A$3:$A$2194,'Historical_Monthly counts-All'!$D114),"")</f>
        <v>3845.0000000000018</v>
      </c>
      <c r="AW114">
        <f>IF(SUMIFS('Historical_Input Data'!AZ$3:AZ$2194,'Historical_Input Data'!$B$3:$B$2194,'Historical_Monthly counts-All'!$C114,'Historical_Input Data'!$A$3:$A$2194,'Historical_Monthly counts-All'!$D114)&lt;&gt; 0,SUMIFS('Historical_Input Data'!AZ$3:AZ$2194,'Historical_Input Data'!$B$3:$B$2194,'Historical_Monthly counts-All'!$C114,'Historical_Input Data'!$A$3:$A$2194,'Historical_Monthly counts-All'!$D114),"")</f>
        <v>10526</v>
      </c>
      <c r="AX114" t="str">
        <f>IF(SUMIFS('Historical_Input Data'!BA$3:BA$2194,'Historical_Input Data'!$B$3:$B$2194,'Historical_Monthly counts-All'!$C114,'Historical_Input Data'!$A$3:$A$2194,'Historical_Monthly counts-All'!$D114)&lt;&gt; 0,SUMIFS('Historical_Input Data'!BA$3:BA$2194,'Historical_Input Data'!$B$3:$B$2194,'Historical_Monthly counts-All'!$C114,'Historical_Input Data'!$A$3:$A$2194,'Historical_Monthly counts-All'!$D114),"")</f>
        <v/>
      </c>
      <c r="CC114" s="8">
        <v>43862</v>
      </c>
      <c r="CD114" s="198">
        <f t="shared" si="4"/>
        <v>44</v>
      </c>
      <c r="CE114">
        <f t="shared" si="5"/>
        <v>408432</v>
      </c>
    </row>
    <row r="115" spans="1:83">
      <c r="A115" t="str">
        <f t="shared" si="6"/>
        <v>March2020</v>
      </c>
      <c r="C115" t="s">
        <v>56</v>
      </c>
      <c r="D115">
        <v>2020</v>
      </c>
      <c r="E115">
        <f>IF(SUMIFS('Historical_Input Data'!H$3:H$2194,'Historical_Input Data'!$B$3:$B$2194,'Historical_Monthly counts-All'!$C115,'Historical_Input Data'!$A$3:$A$2194,'Historical_Monthly counts-All'!$D115)&lt;&gt; 0,SUMIFS('Historical_Input Data'!H$3:H$2194,'Historical_Input Data'!$B$3:$B$2194,'Historical_Monthly counts-All'!$C115,'Historical_Input Data'!$A$3:$A$2194,'Historical_Monthly counts-All'!$D115),"")</f>
        <v>907</v>
      </c>
      <c r="F115">
        <f>IF(SUMIFS('Historical_Input Data'!I$3:I$2194,'Historical_Input Data'!$B$3:$B$2194,'Historical_Monthly counts-All'!$C115,'Historical_Input Data'!$A$3:$A$2194,'Historical_Monthly counts-All'!$D115)&lt;&gt; 0,SUMIFS('Historical_Input Data'!I$3:I$2194,'Historical_Input Data'!$B$3:$B$2194,'Historical_Monthly counts-All'!$C115,'Historical_Input Data'!$A$3:$A$2194,'Historical_Monthly counts-All'!$D115),"")</f>
        <v>9722</v>
      </c>
      <c r="G115">
        <f>IF(SUMIFS('Historical_Input Data'!J$3:J$2194,'Historical_Input Data'!$B$3:$B$2194,'Historical_Monthly counts-All'!$C115,'Historical_Input Data'!$A$3:$A$2194,'Historical_Monthly counts-All'!$D115)&lt;&gt; 0,SUMIFS('Historical_Input Data'!J$3:J$2194,'Historical_Input Data'!$B$3:$B$2194,'Historical_Monthly counts-All'!$C115,'Historical_Input Data'!$A$3:$A$2194,'Historical_Monthly counts-All'!$D115),"")</f>
        <v>8165</v>
      </c>
      <c r="H115">
        <f>IF(SUMIFS('Historical_Input Data'!K$3:K$2194,'Historical_Input Data'!$B$3:$B$2194,'Historical_Monthly counts-All'!$C115,'Historical_Input Data'!$A$3:$A$2194,'Historical_Monthly counts-All'!$D115)&lt;&gt; 0,SUMIFS('Historical_Input Data'!K$3:K$2194,'Historical_Input Data'!$B$3:$B$2194,'Historical_Monthly counts-All'!$C115,'Historical_Input Data'!$A$3:$A$2194,'Historical_Monthly counts-All'!$D115),"")</f>
        <v>11970</v>
      </c>
      <c r="I115">
        <f>IF(SUMIFS('Historical_Input Data'!L$3:L$2194,'Historical_Input Data'!$B$3:$B$2194,'Historical_Monthly counts-All'!$C115,'Historical_Input Data'!$A$3:$A$2194,'Historical_Monthly counts-All'!$D115)&lt;&gt; 0,SUMIFS('Historical_Input Data'!L$3:L$2194,'Historical_Input Data'!$B$3:$B$2194,'Historical_Monthly counts-All'!$C115,'Historical_Input Data'!$A$3:$A$2194,'Historical_Monthly counts-All'!$D115),"")</f>
        <v>11896</v>
      </c>
      <c r="J115">
        <f>IF(SUMIFS('Historical_Input Data'!M$3:M$2194,'Historical_Input Data'!$B$3:$B$2194,'Historical_Monthly counts-All'!$C115,'Historical_Input Data'!$A$3:$A$2194,'Historical_Monthly counts-All'!$D115)&lt;&gt; 0,SUMIFS('Historical_Input Data'!M$3:M$2194,'Historical_Input Data'!$B$3:$B$2194,'Historical_Monthly counts-All'!$C115,'Historical_Input Data'!$A$3:$A$2194,'Historical_Monthly counts-All'!$D115),"")</f>
        <v>4676</v>
      </c>
      <c r="K115">
        <f>IF(SUMIFS('Historical_Input Data'!N$3:N$2194,'Historical_Input Data'!$B$3:$B$2194,'Historical_Monthly counts-All'!$C115,'Historical_Input Data'!$A$3:$A$2194,'Historical_Monthly counts-All'!$D115)&lt;&gt; 0,SUMIFS('Historical_Input Data'!N$3:N$2194,'Historical_Input Data'!$B$3:$B$2194,'Historical_Monthly counts-All'!$C115,'Historical_Input Data'!$A$3:$A$2194,'Historical_Monthly counts-All'!$D115),"")</f>
        <v>6742</v>
      </c>
      <c r="L115">
        <f>IF(SUMIFS('Historical_Input Data'!O$3:O$2194,'Historical_Input Data'!$B$3:$B$2194,'Historical_Monthly counts-All'!$C115,'Historical_Input Data'!$A$3:$A$2194,'Historical_Monthly counts-All'!$D115)&lt;&gt; 0,SUMIFS('Historical_Input Data'!O$3:O$2194,'Historical_Input Data'!$B$3:$B$2194,'Historical_Monthly counts-All'!$C115,'Historical_Input Data'!$A$3:$A$2194,'Historical_Monthly counts-All'!$D115),"")</f>
        <v>2042</v>
      </c>
      <c r="M115">
        <f>IF(SUMIFS('Historical_Input Data'!P$3:P$2194,'Historical_Input Data'!$B$3:$B$2194,'Historical_Monthly counts-All'!$C115,'Historical_Input Data'!$A$3:$A$2194,'Historical_Monthly counts-All'!$D115)&lt;&gt; 0,SUMIFS('Historical_Input Data'!P$3:P$2194,'Historical_Input Data'!$B$3:$B$2194,'Historical_Monthly counts-All'!$C115,'Historical_Input Data'!$A$3:$A$2194,'Historical_Monthly counts-All'!$D115),"")</f>
        <v>18372.352147239264</v>
      </c>
      <c r="N115">
        <f>IF(SUMIFS('Historical_Input Data'!Q$3:Q$2194,'Historical_Input Data'!$B$3:$B$2194,'Historical_Monthly counts-All'!$C115,'Historical_Input Data'!$A$3:$A$2194,'Historical_Monthly counts-All'!$D115)&lt;&gt; 0,SUMIFS('Historical_Input Data'!Q$3:Q$2194,'Historical_Input Data'!$B$3:$B$2194,'Historical_Monthly counts-All'!$C115,'Historical_Input Data'!$A$3:$A$2194,'Historical_Monthly counts-All'!$D115),"")</f>
        <v>15531</v>
      </c>
      <c r="O115">
        <f>IF(SUMIFS('Historical_Input Data'!R$3:R$2194,'Historical_Input Data'!$B$3:$B$2194,'Historical_Monthly counts-All'!$C115,'Historical_Input Data'!$A$3:$A$2194,'Historical_Monthly counts-All'!$D115)&lt;&gt; 0,SUMIFS('Historical_Input Data'!R$3:R$2194,'Historical_Input Data'!$B$3:$B$2194,'Historical_Monthly counts-All'!$C115,'Historical_Input Data'!$A$3:$A$2194,'Historical_Monthly counts-All'!$D115),"")</f>
        <v>2562.6086956521735</v>
      </c>
      <c r="P115" t="str">
        <f>IF(SUMIFS('Historical_Input Data'!S$3:S$2194,'Historical_Input Data'!$B$3:$B$2194,'Historical_Monthly counts-All'!$C115,'Historical_Input Data'!$A$3:$A$2194,'Historical_Monthly counts-All'!$D115)&lt;&gt; 0,SUMIFS('Historical_Input Data'!S$3:S$2194,'Historical_Input Data'!$B$3:$B$2194,'Historical_Monthly counts-All'!$C115,'Historical_Input Data'!$A$3:$A$2194,'Historical_Monthly counts-All'!$D115),"")</f>
        <v/>
      </c>
      <c r="Q115">
        <f>IF(SUMIFS('Historical_Input Data'!T$3:T$2194,'Historical_Input Data'!$B$3:$B$2194,'Historical_Monthly counts-All'!$C115,'Historical_Input Data'!$A$3:$A$2194,'Historical_Monthly counts-All'!$D115)&lt;&gt; 0,SUMIFS('Historical_Input Data'!T$3:T$2194,'Historical_Input Data'!$B$3:$B$2194,'Historical_Monthly counts-All'!$C115,'Historical_Input Data'!$A$3:$A$2194,'Historical_Monthly counts-All'!$D115),"")</f>
        <v>1096</v>
      </c>
      <c r="R115">
        <f>IF(SUMIFS('Historical_Input Data'!U$3:U$2194,'Historical_Input Data'!$B$3:$B$2194,'Historical_Monthly counts-All'!$C115,'Historical_Input Data'!$A$3:$A$2194,'Historical_Monthly counts-All'!$D115)&lt;&gt; 0,SUMIFS('Historical_Input Data'!U$3:U$2194,'Historical_Input Data'!$B$3:$B$2194,'Historical_Monthly counts-All'!$C115,'Historical_Input Data'!$A$3:$A$2194,'Historical_Monthly counts-All'!$D115),"")</f>
        <v>1145</v>
      </c>
      <c r="S115">
        <f>IF(SUMIFS('Historical_Input Data'!V$3:V$2194,'Historical_Input Data'!$B$3:$B$2194,'Historical_Monthly counts-All'!$C115,'Historical_Input Data'!$A$3:$A$2194,'Historical_Monthly counts-All'!$D115)&lt;&gt; 0,SUMIFS('Historical_Input Data'!V$3:V$2194,'Historical_Input Data'!$B$3:$B$2194,'Historical_Monthly counts-All'!$C115,'Historical_Input Data'!$A$3:$A$2194,'Historical_Monthly counts-All'!$D115),"")</f>
        <v>4215</v>
      </c>
      <c r="T115">
        <f>IF(SUMIFS('Historical_Input Data'!W$3:W$2194,'Historical_Input Data'!$B$3:$B$2194,'Historical_Monthly counts-All'!$C115,'Historical_Input Data'!$A$3:$A$2194,'Historical_Monthly counts-All'!$D115)&lt;&gt; 0,SUMIFS('Historical_Input Data'!W$3:W$2194,'Historical_Input Data'!$B$3:$B$2194,'Historical_Monthly counts-All'!$C115,'Historical_Input Data'!$A$3:$A$2194,'Historical_Monthly counts-All'!$D115),"")</f>
        <v>12772</v>
      </c>
      <c r="U115">
        <f>IF(SUMIFS('Historical_Input Data'!X$3:X$2194,'Historical_Input Data'!$B$3:$B$2194,'Historical_Monthly counts-All'!$C115,'Historical_Input Data'!$A$3:$A$2194,'Historical_Monthly counts-All'!$D115)&lt;&gt; 0,SUMIFS('Historical_Input Data'!X$3:X$2194,'Historical_Input Data'!$B$3:$B$2194,'Historical_Monthly counts-All'!$C115,'Historical_Input Data'!$A$3:$A$2194,'Historical_Monthly counts-All'!$D115),"")</f>
        <v>11095.884955752212</v>
      </c>
      <c r="V115">
        <f>IF(SUMIFS('Historical_Input Data'!Y$3:Y$2194,'Historical_Input Data'!$B$3:$B$2194,'Historical_Monthly counts-All'!$C115,'Historical_Input Data'!$A$3:$A$2194,'Historical_Monthly counts-All'!$D115)&lt;&gt; 0,SUMIFS('Historical_Input Data'!Y$3:Y$2194,'Historical_Input Data'!$B$3:$B$2194,'Historical_Monthly counts-All'!$C115,'Historical_Input Data'!$A$3:$A$2194,'Historical_Monthly counts-All'!$D115),"")</f>
        <v>834</v>
      </c>
      <c r="W115">
        <f>IF(SUMIFS('Historical_Input Data'!Z$3:Z$2194,'Historical_Input Data'!$B$3:$B$2194,'Historical_Monthly counts-All'!$C115,'Historical_Input Data'!$A$3:$A$2194,'Historical_Monthly counts-All'!$D115)&lt;&gt; 0,SUMIFS('Historical_Input Data'!Z$3:Z$2194,'Historical_Input Data'!$B$3:$B$2194,'Historical_Monthly counts-All'!$C115,'Historical_Input Data'!$A$3:$A$2194,'Historical_Monthly counts-All'!$D115),"")</f>
        <v>14751</v>
      </c>
      <c r="X115">
        <f>IF(SUMIFS('Historical_Input Data'!AA$3:AA$2194,'Historical_Input Data'!$B$3:$B$2194,'Historical_Monthly counts-All'!$C115,'Historical_Input Data'!$A$3:$A$2194,'Historical_Monthly counts-All'!$D115)&lt;&gt; 0,SUMIFS('Historical_Input Data'!AA$3:AA$2194,'Historical_Input Data'!$B$3:$B$2194,'Historical_Monthly counts-All'!$C115,'Historical_Input Data'!$A$3:$A$2194,'Historical_Monthly counts-All'!$D115),"")</f>
        <v>937</v>
      </c>
      <c r="Y115">
        <f>IF(SUMIFS('Historical_Input Data'!AB$3:AB$2194,'Historical_Input Data'!$B$3:$B$2194,'Historical_Monthly counts-All'!$C115,'Historical_Input Data'!$A$3:$A$2194,'Historical_Monthly counts-All'!$D115)&lt;&gt; 0,SUMIFS('Historical_Input Data'!AB$3:AB$2194,'Historical_Input Data'!$B$3:$B$2194,'Historical_Monthly counts-All'!$C115,'Historical_Input Data'!$A$3:$A$2194,'Historical_Monthly counts-All'!$D115),"")</f>
        <v>20077</v>
      </c>
      <c r="Z115">
        <f>IF(SUMIFS('Historical_Input Data'!AC$3:AC$2194,'Historical_Input Data'!$B$3:$B$2194,'Historical_Monthly counts-All'!$C115,'Historical_Input Data'!$A$3:$A$2194,'Historical_Monthly counts-All'!$D115)&lt;&gt; 0,SUMIFS('Historical_Input Data'!AC$3:AC$2194,'Historical_Input Data'!$B$3:$B$2194,'Historical_Monthly counts-All'!$C115,'Historical_Input Data'!$A$3:$A$2194,'Historical_Monthly counts-All'!$D115),"")</f>
        <v>13566</v>
      </c>
      <c r="AA115">
        <f>IF(SUMIFS('Historical_Input Data'!AD$3:AD$2194,'Historical_Input Data'!$B$3:$B$2194,'Historical_Monthly counts-All'!$C115,'Historical_Input Data'!$A$3:$A$2194,'Historical_Monthly counts-All'!$D115)&lt;&gt; 0,SUMIFS('Historical_Input Data'!AD$3:AD$2194,'Historical_Input Data'!$B$3:$B$2194,'Historical_Monthly counts-All'!$C115,'Historical_Input Data'!$A$3:$A$2194,'Historical_Monthly counts-All'!$D115),"")</f>
        <v>1112</v>
      </c>
      <c r="AB115">
        <f>IF(SUMIFS('Historical_Input Data'!AE$3:AE$2194,'Historical_Input Data'!$B$3:$B$2194,'Historical_Monthly counts-All'!$C115,'Historical_Input Data'!$A$3:$A$2194,'Historical_Monthly counts-All'!$D115)&lt;&gt; 0,SUMIFS('Historical_Input Data'!AE$3:AE$2194,'Historical_Input Data'!$B$3:$B$2194,'Historical_Monthly counts-All'!$C115,'Historical_Input Data'!$A$3:$A$2194,'Historical_Monthly counts-All'!$D115),"")</f>
        <v>20829</v>
      </c>
      <c r="AC115">
        <f>IF(SUMIFS('Historical_Input Data'!AF$3:AF$2194,'Historical_Input Data'!$B$3:$B$2194,'Historical_Monthly counts-All'!$C115,'Historical_Input Data'!$A$3:$A$2194,'Historical_Monthly counts-All'!$D115)&lt;&gt; 0,SUMIFS('Historical_Input Data'!AF$3:AF$2194,'Historical_Input Data'!$B$3:$B$2194,'Historical_Monthly counts-All'!$C115,'Historical_Input Data'!$A$3:$A$2194,'Historical_Monthly counts-All'!$D115),"")</f>
        <v>37330</v>
      </c>
      <c r="AD115">
        <f>IF(SUMIFS('Historical_Input Data'!AG$3:AG$2194,'Historical_Input Data'!$B$3:$B$2194,'Historical_Monthly counts-All'!$C115,'Historical_Input Data'!$A$3:$A$2194,'Historical_Monthly counts-All'!$D115)&lt;&gt; 0,SUMIFS('Historical_Input Data'!AG$3:AG$2194,'Historical_Input Data'!$B$3:$B$2194,'Historical_Monthly counts-All'!$C115,'Historical_Input Data'!$A$3:$A$2194,'Historical_Monthly counts-All'!$D115),"")</f>
        <v>28201</v>
      </c>
      <c r="AE115">
        <f>IF(SUMIFS('Historical_Input Data'!AH$3:AH$2194,'Historical_Input Data'!$B$3:$B$2194,'Historical_Monthly counts-All'!$C115,'Historical_Input Data'!$A$3:$A$2194,'Historical_Monthly counts-All'!$D115)&lt;&gt; 0,SUMIFS('Historical_Input Data'!AH$3:AH$2194,'Historical_Input Data'!$B$3:$B$2194,'Historical_Monthly counts-All'!$C115,'Historical_Input Data'!$A$3:$A$2194,'Historical_Monthly counts-All'!$D115),"")</f>
        <v>3151</v>
      </c>
      <c r="AF115">
        <f>IF(SUMIFS('Historical_Input Data'!AI$3:AI$2194,'Historical_Input Data'!$B$3:$B$2194,'Historical_Monthly counts-All'!$C115,'Historical_Input Data'!$A$3:$A$2194,'Historical_Monthly counts-All'!$D115)&lt;&gt; 0,SUMIFS('Historical_Input Data'!AI$3:AI$2194,'Historical_Input Data'!$B$3:$B$2194,'Historical_Monthly counts-All'!$C115,'Historical_Input Data'!$A$3:$A$2194,'Historical_Monthly counts-All'!$D115),"")</f>
        <v>12964</v>
      </c>
      <c r="AG115">
        <f>IF(SUMIFS('Historical_Input Data'!AJ$3:AJ$2194,'Historical_Input Data'!$B$3:$B$2194,'Historical_Monthly counts-All'!$C115,'Historical_Input Data'!$A$3:$A$2194,'Historical_Monthly counts-All'!$D115)&lt;&gt; 0,SUMIFS('Historical_Input Data'!AJ$3:AJ$2194,'Historical_Input Data'!$B$3:$B$2194,'Historical_Monthly counts-All'!$C115,'Historical_Input Data'!$A$3:$A$2194,'Historical_Monthly counts-All'!$D115),"")</f>
        <v>1869</v>
      </c>
      <c r="AH115">
        <f>IF(SUMIFS('Historical_Input Data'!AK$3:AK$2194,'Historical_Input Data'!$B$3:$B$2194,'Historical_Monthly counts-All'!$C115,'Historical_Input Data'!$A$3:$A$2194,'Historical_Monthly counts-All'!$D115)&lt;&gt; 0,SUMIFS('Historical_Input Data'!AK$3:AK$2194,'Historical_Input Data'!$B$3:$B$2194,'Historical_Monthly counts-All'!$C115,'Historical_Input Data'!$A$3:$A$2194,'Historical_Monthly counts-All'!$D115),"")</f>
        <v>33124</v>
      </c>
      <c r="AI115">
        <f>IF(SUMIFS('Historical_Input Data'!AL$3:AL$2194,'Historical_Input Data'!$B$3:$B$2194,'Historical_Monthly counts-All'!$C115,'Historical_Input Data'!$A$3:$A$2194,'Historical_Monthly counts-All'!$D115)&lt;&gt; 0,SUMIFS('Historical_Input Data'!AL$3:AL$2194,'Historical_Input Data'!$B$3:$B$2194,'Historical_Monthly counts-All'!$C115,'Historical_Input Data'!$A$3:$A$2194,'Historical_Monthly counts-All'!$D115),"")</f>
        <v>33775</v>
      </c>
      <c r="AJ115">
        <f>IF(SUMIFS('Historical_Input Data'!AM$3:AM$2194,'Historical_Input Data'!$B$3:$B$2194,'Historical_Monthly counts-All'!$C115,'Historical_Input Data'!$A$3:$A$2194,'Historical_Monthly counts-All'!$D115)&lt;&gt; 0,SUMIFS('Historical_Input Data'!AM$3:AM$2194,'Historical_Input Data'!$B$3:$B$2194,'Historical_Monthly counts-All'!$C115,'Historical_Input Data'!$A$3:$A$2194,'Historical_Monthly counts-All'!$D115),"")</f>
        <v>656</v>
      </c>
      <c r="AK115">
        <f>IF(SUMIFS('Historical_Input Data'!AN$3:AN$2194,'Historical_Input Data'!$B$3:$B$2194,'Historical_Monthly counts-All'!$C115,'Historical_Input Data'!$A$3:$A$2194,'Historical_Monthly counts-All'!$D115)&lt;&gt; 0,SUMIFS('Historical_Input Data'!AN$3:AN$2194,'Historical_Input Data'!$B$3:$B$2194,'Historical_Monthly counts-All'!$C115,'Historical_Input Data'!$A$3:$A$2194,'Historical_Monthly counts-All'!$D115),"")</f>
        <v>1211</v>
      </c>
      <c r="AL115">
        <f>IF(SUMIFS('Historical_Input Data'!AO$3:AO$2194,'Historical_Input Data'!$B$3:$B$2194,'Historical_Monthly counts-All'!$C115,'Historical_Input Data'!$A$3:$A$2194,'Historical_Monthly counts-All'!$D115)&lt;&gt; 0,SUMIFS('Historical_Input Data'!AO$3:AO$2194,'Historical_Input Data'!$B$3:$B$2194,'Historical_Monthly counts-All'!$C115,'Historical_Input Data'!$A$3:$A$2194,'Historical_Monthly counts-All'!$D115),"")</f>
        <v>8819</v>
      </c>
      <c r="AM115">
        <f>IF(SUMIFS('Historical_Input Data'!AP$3:AP$2194,'Historical_Input Data'!$B$3:$B$2194,'Historical_Monthly counts-All'!$C115,'Historical_Input Data'!$A$3:$A$2194,'Historical_Monthly counts-All'!$D115)&lt;&gt; 0,SUMIFS('Historical_Input Data'!AP$3:AP$2194,'Historical_Input Data'!$B$3:$B$2194,'Historical_Monthly counts-All'!$C115,'Historical_Input Data'!$A$3:$A$2194,'Historical_Monthly counts-All'!$D115),"")</f>
        <v>1565</v>
      </c>
      <c r="AN115">
        <f>IF(SUMIFS('Historical_Input Data'!AQ$3:AQ$2194,'Historical_Input Data'!$B$3:$B$2194,'Historical_Monthly counts-All'!$C115,'Historical_Input Data'!$A$3:$A$2194,'Historical_Monthly counts-All'!$D115)&lt;&gt; 0,SUMIFS('Historical_Input Data'!AQ$3:AQ$2194,'Historical_Input Data'!$B$3:$B$2194,'Historical_Monthly counts-All'!$C115,'Historical_Input Data'!$A$3:$A$2194,'Historical_Monthly counts-All'!$D115),"")</f>
        <v>7530.5205811138021</v>
      </c>
      <c r="AO115">
        <f>IF(SUMIFS('Historical_Input Data'!AR$3:AR$2194,'Historical_Input Data'!$B$3:$B$2194,'Historical_Monthly counts-All'!$C115,'Historical_Input Data'!$A$3:$A$2194,'Historical_Monthly counts-All'!$D115)&lt;&gt; 0,SUMIFS('Historical_Input Data'!AR$3:AR$2194,'Historical_Input Data'!$B$3:$B$2194,'Historical_Monthly counts-All'!$C115,'Historical_Input Data'!$A$3:$A$2194,'Historical_Monthly counts-All'!$D115),"")</f>
        <v>10619</v>
      </c>
      <c r="AP115">
        <f>IF(SUMIFS('Historical_Input Data'!AS$3:AS$2194,'Historical_Input Data'!$B$3:$B$2194,'Historical_Monthly counts-All'!$C115,'Historical_Input Data'!$A$3:$A$2194,'Historical_Monthly counts-All'!$D115)&lt;&gt; 0,SUMIFS('Historical_Input Data'!AS$3:AS$2194,'Historical_Input Data'!$B$3:$B$2194,'Historical_Monthly counts-All'!$C115,'Historical_Input Data'!$A$3:$A$2194,'Historical_Monthly counts-All'!$D115),"")</f>
        <v>43262</v>
      </c>
      <c r="AQ115">
        <f>IF(SUMIFS('Historical_Input Data'!AT$3:AT$2194,'Historical_Input Data'!$B$3:$B$2194,'Historical_Monthly counts-All'!$C115,'Historical_Input Data'!$A$3:$A$2194,'Historical_Monthly counts-All'!$D115)&lt;&gt; 0,SUMIFS('Historical_Input Data'!AT$3:AT$2194,'Historical_Input Data'!$B$3:$B$2194,'Historical_Monthly counts-All'!$C115,'Historical_Input Data'!$A$3:$A$2194,'Historical_Monthly counts-All'!$D115),"")</f>
        <v>3797</v>
      </c>
      <c r="AR115">
        <f>IF(SUMIFS('Historical_Input Data'!AU$3:AU$2194,'Historical_Input Data'!$B$3:$B$2194,'Historical_Monthly counts-All'!$C115,'Historical_Input Data'!$A$3:$A$2194,'Historical_Monthly counts-All'!$D115)&lt;&gt; 0,SUMIFS('Historical_Input Data'!AU$3:AU$2194,'Historical_Input Data'!$B$3:$B$2194,'Historical_Monthly counts-All'!$C115,'Historical_Input Data'!$A$3:$A$2194,'Historical_Monthly counts-All'!$D115),"")</f>
        <v>16810</v>
      </c>
      <c r="AS115">
        <f>IF(SUMIFS('Historical_Input Data'!AV$3:AV$2194,'Historical_Input Data'!$B$3:$B$2194,'Historical_Monthly counts-All'!$C115,'Historical_Input Data'!$A$3:$A$2194,'Historical_Monthly counts-All'!$D115)&lt;&gt; 0,SUMIFS('Historical_Input Data'!AV$3:AV$2194,'Historical_Input Data'!$B$3:$B$2194,'Historical_Monthly counts-All'!$C115,'Historical_Input Data'!$A$3:$A$2194,'Historical_Monthly counts-All'!$D115),"")</f>
        <v>6222</v>
      </c>
      <c r="AT115">
        <f>IF(SUMIFS('Historical_Input Data'!AW$3:AW$2194,'Historical_Input Data'!$B$3:$B$2194,'Historical_Monthly counts-All'!$C115,'Historical_Input Data'!$A$3:$A$2194,'Historical_Monthly counts-All'!$D115)&lt;&gt; 0,SUMIFS('Historical_Input Data'!AW$3:AW$2194,'Historical_Input Data'!$B$3:$B$2194,'Historical_Monthly counts-All'!$C115,'Historical_Input Data'!$A$3:$A$2194,'Historical_Monthly counts-All'!$D115),"")</f>
        <v>6361</v>
      </c>
      <c r="AU115">
        <f>IF(SUMIFS('Historical_Input Data'!AX$3:AX$2194,'Historical_Input Data'!$B$3:$B$2194,'Historical_Monthly counts-All'!$C115,'Historical_Input Data'!$A$3:$A$2194,'Historical_Monthly counts-All'!$D115)&lt;&gt; 0,SUMIFS('Historical_Input Data'!AX$3:AX$2194,'Historical_Input Data'!$B$3:$B$2194,'Historical_Monthly counts-All'!$C115,'Historical_Input Data'!$A$3:$A$2194,'Historical_Monthly counts-All'!$D115),"")</f>
        <v>6952</v>
      </c>
      <c r="AV115">
        <f>IF(SUMIFS('Historical_Input Data'!AY$3:AY$2194,'Historical_Input Data'!$B$3:$B$2194,'Historical_Monthly counts-All'!$C115,'Historical_Input Data'!$A$3:$A$2194,'Historical_Monthly counts-All'!$D115)&lt;&gt; 0,SUMIFS('Historical_Input Data'!AY$3:AY$2194,'Historical_Input Data'!$B$3:$B$2194,'Historical_Monthly counts-All'!$C115,'Historical_Input Data'!$A$3:$A$2194,'Historical_Monthly counts-All'!$D115),"")</f>
        <v>4260.2195121951218</v>
      </c>
      <c r="AW115">
        <f>IF(SUMIFS('Historical_Input Data'!AZ$3:AZ$2194,'Historical_Input Data'!$B$3:$B$2194,'Historical_Monthly counts-All'!$C115,'Historical_Input Data'!$A$3:$A$2194,'Historical_Monthly counts-All'!$D115)&lt;&gt; 0,SUMIFS('Historical_Input Data'!AZ$3:AZ$2194,'Historical_Input Data'!$B$3:$B$2194,'Historical_Monthly counts-All'!$C115,'Historical_Input Data'!$A$3:$A$2194,'Historical_Monthly counts-All'!$D115),"")</f>
        <v>10414</v>
      </c>
      <c r="AX115" t="str">
        <f>IF(SUMIFS('Historical_Input Data'!BA$3:BA$2194,'Historical_Input Data'!$B$3:$B$2194,'Historical_Monthly counts-All'!$C115,'Historical_Input Data'!$A$3:$A$2194,'Historical_Monthly counts-All'!$D115)&lt;&gt; 0,SUMIFS('Historical_Input Data'!BA$3:BA$2194,'Historical_Input Data'!$B$3:$B$2194,'Historical_Monthly counts-All'!$C115,'Historical_Input Data'!$A$3:$A$2194,'Historical_Monthly counts-All'!$D115),"")</f>
        <v/>
      </c>
      <c r="CC115" s="8">
        <v>43891</v>
      </c>
      <c r="CD115" s="198">
        <f t="shared" si="4"/>
        <v>44</v>
      </c>
      <c r="CE115">
        <f t="shared" si="5"/>
        <v>355187.58589195256</v>
      </c>
    </row>
    <row r="116" spans="1:83">
      <c r="A116" t="str">
        <f t="shared" si="6"/>
        <v>April2020</v>
      </c>
      <c r="C116" t="s">
        <v>57</v>
      </c>
      <c r="D116">
        <v>2020</v>
      </c>
      <c r="E116">
        <f>IF(SUMIFS('Historical_Input Data'!H$3:H$2194,'Historical_Input Data'!$B$3:$B$2194,'Historical_Monthly counts-All'!$C116,'Historical_Input Data'!$A$3:$A$2194,'Historical_Monthly counts-All'!$D116)&lt;&gt; 0,SUMIFS('Historical_Input Data'!H$3:H$2194,'Historical_Input Data'!$B$3:$B$2194,'Historical_Monthly counts-All'!$C116,'Historical_Input Data'!$A$3:$A$2194,'Historical_Monthly counts-All'!$D116),"")</f>
        <v>2486</v>
      </c>
      <c r="F116">
        <f>IF(SUMIFS('Historical_Input Data'!I$3:I$2194,'Historical_Input Data'!$B$3:$B$2194,'Historical_Monthly counts-All'!$C116,'Historical_Input Data'!$A$3:$A$2194,'Historical_Monthly counts-All'!$D116)&lt;&gt; 0,SUMIFS('Historical_Input Data'!I$3:I$2194,'Historical_Input Data'!$B$3:$B$2194,'Historical_Monthly counts-All'!$C116,'Historical_Input Data'!$A$3:$A$2194,'Historical_Monthly counts-All'!$D116),"")</f>
        <v>4886</v>
      </c>
      <c r="G116">
        <f>IF(SUMIFS('Historical_Input Data'!J$3:J$2194,'Historical_Input Data'!$B$3:$B$2194,'Historical_Monthly counts-All'!$C116,'Historical_Input Data'!$A$3:$A$2194,'Historical_Monthly counts-All'!$D116)&lt;&gt; 0,SUMIFS('Historical_Input Data'!J$3:J$2194,'Historical_Input Data'!$B$3:$B$2194,'Historical_Monthly counts-All'!$C116,'Historical_Input Data'!$A$3:$A$2194,'Historical_Monthly counts-All'!$D116),"")</f>
        <v>3681</v>
      </c>
      <c r="H116">
        <f>IF(SUMIFS('Historical_Input Data'!K$3:K$2194,'Historical_Input Data'!$B$3:$B$2194,'Historical_Monthly counts-All'!$C116,'Historical_Input Data'!$A$3:$A$2194,'Historical_Monthly counts-All'!$D116)&lt;&gt; 0,SUMIFS('Historical_Input Data'!K$3:K$2194,'Historical_Input Data'!$B$3:$B$2194,'Historical_Monthly counts-All'!$C116,'Historical_Input Data'!$A$3:$A$2194,'Historical_Monthly counts-All'!$D116),"")</f>
        <v>21630</v>
      </c>
      <c r="I116">
        <f>IF(SUMIFS('Historical_Input Data'!L$3:L$2194,'Historical_Input Data'!$B$3:$B$2194,'Historical_Monthly counts-All'!$C116,'Historical_Input Data'!$A$3:$A$2194,'Historical_Monthly counts-All'!$D116)&lt;&gt; 0,SUMIFS('Historical_Input Data'!L$3:L$2194,'Historical_Input Data'!$B$3:$B$2194,'Historical_Monthly counts-All'!$C116,'Historical_Input Data'!$A$3:$A$2194,'Historical_Monthly counts-All'!$D116),"")</f>
        <v>6533</v>
      </c>
      <c r="J116">
        <f>IF(SUMIFS('Historical_Input Data'!M$3:M$2194,'Historical_Input Data'!$B$3:$B$2194,'Historical_Monthly counts-All'!$C116,'Historical_Input Data'!$A$3:$A$2194,'Historical_Monthly counts-All'!$D116)&lt;&gt; 0,SUMIFS('Historical_Input Data'!M$3:M$2194,'Historical_Input Data'!$B$3:$B$2194,'Historical_Monthly counts-All'!$C116,'Historical_Input Data'!$A$3:$A$2194,'Historical_Monthly counts-All'!$D116),"")</f>
        <v>8596</v>
      </c>
      <c r="K116">
        <f>IF(SUMIFS('Historical_Input Data'!N$3:N$2194,'Historical_Input Data'!$B$3:$B$2194,'Historical_Monthly counts-All'!$C116,'Historical_Input Data'!$A$3:$A$2194,'Historical_Monthly counts-All'!$D116)&lt;&gt; 0,SUMIFS('Historical_Input Data'!N$3:N$2194,'Historical_Input Data'!$B$3:$B$2194,'Historical_Monthly counts-All'!$C116,'Historical_Input Data'!$A$3:$A$2194,'Historical_Monthly counts-All'!$D116),"")</f>
        <v>4195</v>
      </c>
      <c r="L116">
        <f>IF(SUMIFS('Historical_Input Data'!O$3:O$2194,'Historical_Input Data'!$B$3:$B$2194,'Historical_Monthly counts-All'!$C116,'Historical_Input Data'!$A$3:$A$2194,'Historical_Monthly counts-All'!$D116)&lt;&gt; 0,SUMIFS('Historical_Input Data'!O$3:O$2194,'Historical_Input Data'!$B$3:$B$2194,'Historical_Monthly counts-All'!$C116,'Historical_Input Data'!$A$3:$A$2194,'Historical_Monthly counts-All'!$D116),"")</f>
        <v>4674</v>
      </c>
      <c r="M116">
        <f>IF(SUMIFS('Historical_Input Data'!P$3:P$2194,'Historical_Input Data'!$B$3:$B$2194,'Historical_Monthly counts-All'!$C116,'Historical_Input Data'!$A$3:$A$2194,'Historical_Monthly counts-All'!$D116)&lt;&gt; 0,SUMIFS('Historical_Input Data'!P$3:P$2194,'Historical_Input Data'!$B$3:$B$2194,'Historical_Monthly counts-All'!$C116,'Historical_Input Data'!$A$3:$A$2194,'Historical_Monthly counts-All'!$D116),"")</f>
        <v>17475</v>
      </c>
      <c r="N116">
        <f>IF(SUMIFS('Historical_Input Data'!Q$3:Q$2194,'Historical_Input Data'!$B$3:$B$2194,'Historical_Monthly counts-All'!$C116,'Historical_Input Data'!$A$3:$A$2194,'Historical_Monthly counts-All'!$D116)&lt;&gt; 0,SUMIFS('Historical_Input Data'!Q$3:Q$2194,'Historical_Input Data'!$B$3:$B$2194,'Historical_Monthly counts-All'!$C116,'Historical_Input Data'!$A$3:$A$2194,'Historical_Monthly counts-All'!$D116),"")</f>
        <v>7452</v>
      </c>
      <c r="O116">
        <f>IF(SUMIFS('Historical_Input Data'!R$3:R$2194,'Historical_Input Data'!$B$3:$B$2194,'Historical_Monthly counts-All'!$C116,'Historical_Input Data'!$A$3:$A$2194,'Historical_Monthly counts-All'!$D116)&lt;&gt; 0,SUMIFS('Historical_Input Data'!R$3:R$2194,'Historical_Input Data'!$B$3:$B$2194,'Historical_Monthly counts-All'!$C116,'Historical_Input Data'!$A$3:$A$2194,'Historical_Monthly counts-All'!$D116),"")</f>
        <v>671</v>
      </c>
      <c r="P116" t="str">
        <f>IF(SUMIFS('Historical_Input Data'!S$3:S$2194,'Historical_Input Data'!$B$3:$B$2194,'Historical_Monthly counts-All'!$C116,'Historical_Input Data'!$A$3:$A$2194,'Historical_Monthly counts-All'!$D116)&lt;&gt; 0,SUMIFS('Historical_Input Data'!S$3:S$2194,'Historical_Input Data'!$B$3:$B$2194,'Historical_Monthly counts-All'!$C116,'Historical_Input Data'!$A$3:$A$2194,'Historical_Monthly counts-All'!$D116),"")</f>
        <v/>
      </c>
      <c r="Q116">
        <f>IF(SUMIFS('Historical_Input Data'!T$3:T$2194,'Historical_Input Data'!$B$3:$B$2194,'Historical_Monthly counts-All'!$C116,'Historical_Input Data'!$A$3:$A$2194,'Historical_Monthly counts-All'!$D116)&lt;&gt; 0,SUMIFS('Historical_Input Data'!T$3:T$2194,'Historical_Input Data'!$B$3:$B$2194,'Historical_Monthly counts-All'!$C116,'Historical_Input Data'!$A$3:$A$2194,'Historical_Monthly counts-All'!$D116),"")</f>
        <v>1369</v>
      </c>
      <c r="R116">
        <f>IF(SUMIFS('Historical_Input Data'!U$3:U$2194,'Historical_Input Data'!$B$3:$B$2194,'Historical_Monthly counts-All'!$C116,'Historical_Input Data'!$A$3:$A$2194,'Historical_Monthly counts-All'!$D116)&lt;&gt; 0,SUMIFS('Historical_Input Data'!U$3:U$2194,'Historical_Input Data'!$B$3:$B$2194,'Historical_Monthly counts-All'!$C116,'Historical_Input Data'!$A$3:$A$2194,'Historical_Monthly counts-All'!$D116),"")</f>
        <v>1445</v>
      </c>
      <c r="S116">
        <f>IF(SUMIFS('Historical_Input Data'!V$3:V$2194,'Historical_Input Data'!$B$3:$B$2194,'Historical_Monthly counts-All'!$C116,'Historical_Input Data'!$A$3:$A$2194,'Historical_Monthly counts-All'!$D116)&lt;&gt; 0,SUMIFS('Historical_Input Data'!V$3:V$2194,'Historical_Input Data'!$B$3:$B$2194,'Historical_Monthly counts-All'!$C116,'Historical_Input Data'!$A$3:$A$2194,'Historical_Monthly counts-All'!$D116),"")</f>
        <v>1747</v>
      </c>
      <c r="T116">
        <f>IF(SUMIFS('Historical_Input Data'!W$3:W$2194,'Historical_Input Data'!$B$3:$B$2194,'Historical_Monthly counts-All'!$C116,'Historical_Input Data'!$A$3:$A$2194,'Historical_Monthly counts-All'!$D116)&lt;&gt; 0,SUMIFS('Historical_Input Data'!W$3:W$2194,'Historical_Input Data'!$B$3:$B$2194,'Historical_Monthly counts-All'!$C116,'Historical_Input Data'!$A$3:$A$2194,'Historical_Monthly counts-All'!$D116),"")</f>
        <v>13316</v>
      </c>
      <c r="U116">
        <f>IF(SUMIFS('Historical_Input Data'!X$3:X$2194,'Historical_Input Data'!$B$3:$B$2194,'Historical_Monthly counts-All'!$C116,'Historical_Input Data'!$A$3:$A$2194,'Historical_Monthly counts-All'!$D116)&lt;&gt; 0,SUMIFS('Historical_Input Data'!X$3:X$2194,'Historical_Input Data'!$B$3:$B$2194,'Historical_Monthly counts-All'!$C116,'Historical_Input Data'!$A$3:$A$2194,'Historical_Monthly counts-All'!$D116),"")</f>
        <v>9613</v>
      </c>
      <c r="V116">
        <f>IF(SUMIFS('Historical_Input Data'!Y$3:Y$2194,'Historical_Input Data'!$B$3:$B$2194,'Historical_Monthly counts-All'!$C116,'Historical_Input Data'!$A$3:$A$2194,'Historical_Monthly counts-All'!$D116)&lt;&gt; 0,SUMIFS('Historical_Input Data'!Y$3:Y$2194,'Historical_Input Data'!$B$3:$B$2194,'Historical_Monthly counts-All'!$C116,'Historical_Input Data'!$A$3:$A$2194,'Historical_Monthly counts-All'!$D116),"")</f>
        <v>865</v>
      </c>
      <c r="W116">
        <f>IF(SUMIFS('Historical_Input Data'!Z$3:Z$2194,'Historical_Input Data'!$B$3:$B$2194,'Historical_Monthly counts-All'!$C116,'Historical_Input Data'!$A$3:$A$2194,'Historical_Monthly counts-All'!$D116)&lt;&gt; 0,SUMIFS('Historical_Input Data'!Z$3:Z$2194,'Historical_Input Data'!$B$3:$B$2194,'Historical_Monthly counts-All'!$C116,'Historical_Input Data'!$A$3:$A$2194,'Historical_Monthly counts-All'!$D116),"")</f>
        <v>19113</v>
      </c>
      <c r="X116">
        <f>IF(SUMIFS('Historical_Input Data'!AA$3:AA$2194,'Historical_Input Data'!$B$3:$B$2194,'Historical_Monthly counts-All'!$C116,'Historical_Input Data'!$A$3:$A$2194,'Historical_Monthly counts-All'!$D116)&lt;&gt; 0,SUMIFS('Historical_Input Data'!AA$3:AA$2194,'Historical_Input Data'!$B$3:$B$2194,'Historical_Monthly counts-All'!$C116,'Historical_Input Data'!$A$3:$A$2194,'Historical_Monthly counts-All'!$D116),"")</f>
        <v>2033</v>
      </c>
      <c r="Y116">
        <f>IF(SUMIFS('Historical_Input Data'!AB$3:AB$2194,'Historical_Input Data'!$B$3:$B$2194,'Historical_Monthly counts-All'!$C116,'Historical_Input Data'!$A$3:$A$2194,'Historical_Monthly counts-All'!$D116)&lt;&gt; 0,SUMIFS('Historical_Input Data'!AB$3:AB$2194,'Historical_Input Data'!$B$3:$B$2194,'Historical_Monthly counts-All'!$C116,'Historical_Input Data'!$A$3:$A$2194,'Historical_Monthly counts-All'!$D116),"")</f>
        <v>9263</v>
      </c>
      <c r="Z116">
        <f>IF(SUMIFS('Historical_Input Data'!AC$3:AC$2194,'Historical_Input Data'!$B$3:$B$2194,'Historical_Monthly counts-All'!$C116,'Historical_Input Data'!$A$3:$A$2194,'Historical_Monthly counts-All'!$D116)&lt;&gt; 0,SUMIFS('Historical_Input Data'!AC$3:AC$2194,'Historical_Input Data'!$B$3:$B$2194,'Historical_Monthly counts-All'!$C116,'Historical_Input Data'!$A$3:$A$2194,'Historical_Monthly counts-All'!$D116),"")</f>
        <v>14748</v>
      </c>
      <c r="AA116">
        <f>IF(SUMIFS('Historical_Input Data'!AD$3:AD$2194,'Historical_Input Data'!$B$3:$B$2194,'Historical_Monthly counts-All'!$C116,'Historical_Input Data'!$A$3:$A$2194,'Historical_Monthly counts-All'!$D116)&lt;&gt; 0,SUMIFS('Historical_Input Data'!AD$3:AD$2194,'Historical_Input Data'!$B$3:$B$2194,'Historical_Monthly counts-All'!$C116,'Historical_Input Data'!$A$3:$A$2194,'Historical_Monthly counts-All'!$D116),"")</f>
        <v>722</v>
      </c>
      <c r="AB116">
        <f>IF(SUMIFS('Historical_Input Data'!AE$3:AE$2194,'Historical_Input Data'!$B$3:$B$2194,'Historical_Monthly counts-All'!$C116,'Historical_Input Data'!$A$3:$A$2194,'Historical_Monthly counts-All'!$D116)&lt;&gt; 0,SUMIFS('Historical_Input Data'!AE$3:AE$2194,'Historical_Input Data'!$B$3:$B$2194,'Historical_Monthly counts-All'!$C116,'Historical_Input Data'!$A$3:$A$2194,'Historical_Monthly counts-All'!$D116),"")</f>
        <v>6687</v>
      </c>
      <c r="AC116">
        <f>IF(SUMIFS('Historical_Input Data'!AF$3:AF$2194,'Historical_Input Data'!$B$3:$B$2194,'Historical_Monthly counts-All'!$C116,'Historical_Input Data'!$A$3:$A$2194,'Historical_Monthly counts-All'!$D116)&lt;&gt; 0,SUMIFS('Historical_Input Data'!AF$3:AF$2194,'Historical_Input Data'!$B$3:$B$2194,'Historical_Monthly counts-All'!$C116,'Historical_Input Data'!$A$3:$A$2194,'Historical_Monthly counts-All'!$D116),"")</f>
        <v>18866</v>
      </c>
      <c r="AD116">
        <f>IF(SUMIFS('Historical_Input Data'!AG$3:AG$2194,'Historical_Input Data'!$B$3:$B$2194,'Historical_Monthly counts-All'!$C116,'Historical_Input Data'!$A$3:$A$2194,'Historical_Monthly counts-All'!$D116)&lt;&gt; 0,SUMIFS('Historical_Input Data'!AG$3:AG$2194,'Historical_Input Data'!$B$3:$B$2194,'Historical_Monthly counts-All'!$C116,'Historical_Input Data'!$A$3:$A$2194,'Historical_Monthly counts-All'!$D116),"")</f>
        <v>26512</v>
      </c>
      <c r="AE116">
        <f>IF(SUMIFS('Historical_Input Data'!AH$3:AH$2194,'Historical_Input Data'!$B$3:$B$2194,'Historical_Monthly counts-All'!$C116,'Historical_Input Data'!$A$3:$A$2194,'Historical_Monthly counts-All'!$D116)&lt;&gt; 0,SUMIFS('Historical_Input Data'!AH$3:AH$2194,'Historical_Input Data'!$B$3:$B$2194,'Historical_Monthly counts-All'!$C116,'Historical_Input Data'!$A$3:$A$2194,'Historical_Monthly counts-All'!$D116),"")</f>
        <v>6260</v>
      </c>
      <c r="AF116">
        <f>IF(SUMIFS('Historical_Input Data'!AI$3:AI$2194,'Historical_Input Data'!$B$3:$B$2194,'Historical_Monthly counts-All'!$C116,'Historical_Input Data'!$A$3:$A$2194,'Historical_Monthly counts-All'!$D116)&lt;&gt; 0,SUMIFS('Historical_Input Data'!AI$3:AI$2194,'Historical_Input Data'!$B$3:$B$2194,'Historical_Monthly counts-All'!$C116,'Historical_Input Data'!$A$3:$A$2194,'Historical_Monthly counts-All'!$D116),"")</f>
        <v>14807</v>
      </c>
      <c r="AG116">
        <f>IF(SUMIFS('Historical_Input Data'!AJ$3:AJ$2194,'Historical_Input Data'!$B$3:$B$2194,'Historical_Monthly counts-All'!$C116,'Historical_Input Data'!$A$3:$A$2194,'Historical_Monthly counts-All'!$D116)&lt;&gt; 0,SUMIFS('Historical_Input Data'!AJ$3:AJ$2194,'Historical_Input Data'!$B$3:$B$2194,'Historical_Monthly counts-All'!$C116,'Historical_Input Data'!$A$3:$A$2194,'Historical_Monthly counts-All'!$D116),"")</f>
        <v>1435</v>
      </c>
      <c r="AH116">
        <f>IF(SUMIFS('Historical_Input Data'!AK$3:AK$2194,'Historical_Input Data'!$B$3:$B$2194,'Historical_Monthly counts-All'!$C116,'Historical_Input Data'!$A$3:$A$2194,'Historical_Monthly counts-All'!$D116)&lt;&gt; 0,SUMIFS('Historical_Input Data'!AK$3:AK$2194,'Historical_Input Data'!$B$3:$B$2194,'Historical_Monthly counts-All'!$C116,'Historical_Input Data'!$A$3:$A$2194,'Historical_Monthly counts-All'!$D116),"")</f>
        <v>28186</v>
      </c>
      <c r="AI116">
        <f>IF(SUMIFS('Historical_Input Data'!AL$3:AL$2194,'Historical_Input Data'!$B$3:$B$2194,'Historical_Monthly counts-All'!$C116,'Historical_Input Data'!$A$3:$A$2194,'Historical_Monthly counts-All'!$D116)&lt;&gt; 0,SUMIFS('Historical_Input Data'!AL$3:AL$2194,'Historical_Input Data'!$B$3:$B$2194,'Historical_Monthly counts-All'!$C116,'Historical_Input Data'!$A$3:$A$2194,'Historical_Monthly counts-All'!$D116),"")</f>
        <v>15628</v>
      </c>
      <c r="AJ116">
        <f>IF(SUMIFS('Historical_Input Data'!AM$3:AM$2194,'Historical_Input Data'!$B$3:$B$2194,'Historical_Monthly counts-All'!$C116,'Historical_Input Data'!$A$3:$A$2194,'Historical_Monthly counts-All'!$D116)&lt;&gt; 0,SUMIFS('Historical_Input Data'!AM$3:AM$2194,'Historical_Input Data'!$B$3:$B$2194,'Historical_Monthly counts-All'!$C116,'Historical_Input Data'!$A$3:$A$2194,'Historical_Monthly counts-All'!$D116),"")</f>
        <v>1761</v>
      </c>
      <c r="AK116">
        <f>IF(SUMIFS('Historical_Input Data'!AN$3:AN$2194,'Historical_Input Data'!$B$3:$B$2194,'Historical_Monthly counts-All'!$C116,'Historical_Input Data'!$A$3:$A$2194,'Historical_Monthly counts-All'!$D116)&lt;&gt; 0,SUMIFS('Historical_Input Data'!AN$3:AN$2194,'Historical_Input Data'!$B$3:$B$2194,'Historical_Monthly counts-All'!$C116,'Historical_Input Data'!$A$3:$A$2194,'Historical_Monthly counts-All'!$D116),"")</f>
        <v>1364</v>
      </c>
      <c r="AL116">
        <f>IF(SUMIFS('Historical_Input Data'!AO$3:AO$2194,'Historical_Input Data'!$B$3:$B$2194,'Historical_Monthly counts-All'!$C116,'Historical_Input Data'!$A$3:$A$2194,'Historical_Monthly counts-All'!$D116)&lt;&gt; 0,SUMIFS('Historical_Input Data'!AO$3:AO$2194,'Historical_Input Data'!$B$3:$B$2194,'Historical_Monthly counts-All'!$C116,'Historical_Input Data'!$A$3:$A$2194,'Historical_Monthly counts-All'!$D116),"")</f>
        <v>13775</v>
      </c>
      <c r="AM116">
        <f>IF(SUMIFS('Historical_Input Data'!AP$3:AP$2194,'Historical_Input Data'!$B$3:$B$2194,'Historical_Monthly counts-All'!$C116,'Historical_Input Data'!$A$3:$A$2194,'Historical_Monthly counts-All'!$D116)&lt;&gt; 0,SUMIFS('Historical_Input Data'!AP$3:AP$2194,'Historical_Input Data'!$B$3:$B$2194,'Historical_Monthly counts-All'!$C116,'Historical_Input Data'!$A$3:$A$2194,'Historical_Monthly counts-All'!$D116),"")</f>
        <v>1163</v>
      </c>
      <c r="AN116">
        <f>IF(SUMIFS('Historical_Input Data'!AQ$3:AQ$2194,'Historical_Input Data'!$B$3:$B$2194,'Historical_Monthly counts-All'!$C116,'Historical_Input Data'!$A$3:$A$2194,'Historical_Monthly counts-All'!$D116)&lt;&gt; 0,SUMIFS('Historical_Input Data'!AQ$3:AQ$2194,'Historical_Input Data'!$B$3:$B$2194,'Historical_Monthly counts-All'!$C116,'Historical_Input Data'!$A$3:$A$2194,'Historical_Monthly counts-All'!$D116),"")</f>
        <v>9520</v>
      </c>
      <c r="AO116">
        <f>IF(SUMIFS('Historical_Input Data'!AR$3:AR$2194,'Historical_Input Data'!$B$3:$B$2194,'Historical_Monthly counts-All'!$C116,'Historical_Input Data'!$A$3:$A$2194,'Historical_Monthly counts-All'!$D116)&lt;&gt; 0,SUMIFS('Historical_Input Data'!AR$3:AR$2194,'Historical_Input Data'!$B$3:$B$2194,'Historical_Monthly counts-All'!$C116,'Historical_Input Data'!$A$3:$A$2194,'Historical_Monthly counts-All'!$D116),"")</f>
        <v>5628</v>
      </c>
      <c r="AP116">
        <f>IF(SUMIFS('Historical_Input Data'!AS$3:AS$2194,'Historical_Input Data'!$B$3:$B$2194,'Historical_Monthly counts-All'!$C116,'Historical_Input Data'!$A$3:$A$2194,'Historical_Monthly counts-All'!$D116)&lt;&gt; 0,SUMIFS('Historical_Input Data'!AS$3:AS$2194,'Historical_Input Data'!$B$3:$B$2194,'Historical_Monthly counts-All'!$C116,'Historical_Input Data'!$A$3:$A$2194,'Historical_Monthly counts-All'!$D116),"")</f>
        <v>42770</v>
      </c>
      <c r="AQ116">
        <f>IF(SUMIFS('Historical_Input Data'!AT$3:AT$2194,'Historical_Input Data'!$B$3:$B$2194,'Historical_Monthly counts-All'!$C116,'Historical_Input Data'!$A$3:$A$2194,'Historical_Monthly counts-All'!$D116)&lt;&gt; 0,SUMIFS('Historical_Input Data'!AT$3:AT$2194,'Historical_Input Data'!$B$3:$B$2194,'Historical_Monthly counts-All'!$C116,'Historical_Input Data'!$A$3:$A$2194,'Historical_Monthly counts-All'!$D116),"")</f>
        <v>5180</v>
      </c>
      <c r="AR116">
        <f>IF(SUMIFS('Historical_Input Data'!AU$3:AU$2194,'Historical_Input Data'!$B$3:$B$2194,'Historical_Monthly counts-All'!$C116,'Historical_Input Data'!$A$3:$A$2194,'Historical_Monthly counts-All'!$D116)&lt;&gt; 0,SUMIFS('Historical_Input Data'!AU$3:AU$2194,'Historical_Input Data'!$B$3:$B$2194,'Historical_Monthly counts-All'!$C116,'Historical_Input Data'!$A$3:$A$2194,'Historical_Monthly counts-All'!$D116),"")</f>
        <v>1864</v>
      </c>
      <c r="AS116">
        <f>IF(SUMIFS('Historical_Input Data'!AV$3:AV$2194,'Historical_Input Data'!$B$3:$B$2194,'Historical_Monthly counts-All'!$C116,'Historical_Input Data'!$A$3:$A$2194,'Historical_Monthly counts-All'!$D116)&lt;&gt; 0,SUMIFS('Historical_Input Data'!AV$3:AV$2194,'Historical_Input Data'!$B$3:$B$2194,'Historical_Monthly counts-All'!$C116,'Historical_Input Data'!$A$3:$A$2194,'Historical_Monthly counts-All'!$D116),"")</f>
        <v>8239</v>
      </c>
      <c r="AT116">
        <f>IF(SUMIFS('Historical_Input Data'!AW$3:AW$2194,'Historical_Input Data'!$B$3:$B$2194,'Historical_Monthly counts-All'!$C116,'Historical_Input Data'!$A$3:$A$2194,'Historical_Monthly counts-All'!$D116)&lt;&gt; 0,SUMIFS('Historical_Input Data'!AW$3:AW$2194,'Historical_Input Data'!$B$3:$B$2194,'Historical_Monthly counts-All'!$C116,'Historical_Input Data'!$A$3:$A$2194,'Historical_Monthly counts-All'!$D116),"")</f>
        <v>7869</v>
      </c>
      <c r="AU116">
        <f>IF(SUMIFS('Historical_Input Data'!AX$3:AX$2194,'Historical_Input Data'!$B$3:$B$2194,'Historical_Monthly counts-All'!$C116,'Historical_Input Data'!$A$3:$A$2194,'Historical_Monthly counts-All'!$D116)&lt;&gt; 0,SUMIFS('Historical_Input Data'!AX$3:AX$2194,'Historical_Input Data'!$B$3:$B$2194,'Historical_Monthly counts-All'!$C116,'Historical_Input Data'!$A$3:$A$2194,'Historical_Monthly counts-All'!$D116),"")</f>
        <v>2068</v>
      </c>
      <c r="AV116">
        <f>IF(SUMIFS('Historical_Input Data'!AY$3:AY$2194,'Historical_Input Data'!$B$3:$B$2194,'Historical_Monthly counts-All'!$C116,'Historical_Input Data'!$A$3:$A$2194,'Historical_Monthly counts-All'!$D116)&lt;&gt; 0,SUMIFS('Historical_Input Data'!AY$3:AY$2194,'Historical_Input Data'!$B$3:$B$2194,'Historical_Monthly counts-All'!$C116,'Historical_Input Data'!$A$3:$A$2194,'Historical_Monthly counts-All'!$D116),"")</f>
        <v>1140</v>
      </c>
      <c r="AW116">
        <f>IF(SUMIFS('Historical_Input Data'!AZ$3:AZ$2194,'Historical_Input Data'!$B$3:$B$2194,'Historical_Monthly counts-All'!$C116,'Historical_Input Data'!$A$3:$A$2194,'Historical_Monthly counts-All'!$D116)&lt;&gt; 0,SUMIFS('Historical_Input Data'!AZ$3:AZ$2194,'Historical_Input Data'!$B$3:$B$2194,'Historical_Monthly counts-All'!$C116,'Historical_Input Data'!$A$3:$A$2194,'Historical_Monthly counts-All'!$D116),"")</f>
        <v>12701</v>
      </c>
      <c r="AX116" t="str">
        <f>IF(SUMIFS('Historical_Input Data'!BA$3:BA$2194,'Historical_Input Data'!$B$3:$B$2194,'Historical_Monthly counts-All'!$C116,'Historical_Input Data'!$A$3:$A$2194,'Historical_Monthly counts-All'!$D116)&lt;&gt; 0,SUMIFS('Historical_Input Data'!BA$3:BA$2194,'Historical_Input Data'!$B$3:$B$2194,'Historical_Monthly counts-All'!$C116,'Historical_Input Data'!$A$3:$A$2194,'Historical_Monthly counts-All'!$D116),"")</f>
        <v/>
      </c>
      <c r="CC116" s="8">
        <v>43922</v>
      </c>
      <c r="CD116" s="198">
        <f t="shared" si="4"/>
        <v>44</v>
      </c>
      <c r="CE116">
        <f t="shared" si="5"/>
        <v>298793</v>
      </c>
    </row>
    <row r="117" spans="1:83">
      <c r="A117" t="str">
        <f t="shared" si="6"/>
        <v>May2020</v>
      </c>
      <c r="C117" t="s">
        <v>58</v>
      </c>
      <c r="D117">
        <v>2020</v>
      </c>
      <c r="E117">
        <f>IF(SUMIFS('Historical_Input Data'!H$3:H$2194,'Historical_Input Data'!$B$3:$B$2194,'Historical_Monthly counts-All'!$C117,'Historical_Input Data'!$A$3:$A$2194,'Historical_Monthly counts-All'!$D117)&lt;&gt; 0,SUMIFS('Historical_Input Data'!H$3:H$2194,'Historical_Input Data'!$B$3:$B$2194,'Historical_Monthly counts-All'!$C117,'Historical_Input Data'!$A$3:$A$2194,'Historical_Monthly counts-All'!$D117),"")</f>
        <v>927</v>
      </c>
      <c r="F117">
        <f>IF(SUMIFS('Historical_Input Data'!I$3:I$2194,'Historical_Input Data'!$B$3:$B$2194,'Historical_Monthly counts-All'!$C117,'Historical_Input Data'!$A$3:$A$2194,'Historical_Monthly counts-All'!$D117)&lt;&gt; 0,SUMIFS('Historical_Input Data'!I$3:I$2194,'Historical_Input Data'!$B$3:$B$2194,'Historical_Monthly counts-All'!$C117,'Historical_Input Data'!$A$3:$A$2194,'Historical_Monthly counts-All'!$D117),"")</f>
        <v>6017</v>
      </c>
      <c r="G117">
        <f>IF(SUMIFS('Historical_Input Data'!J$3:J$2194,'Historical_Input Data'!$B$3:$B$2194,'Historical_Monthly counts-All'!$C117,'Historical_Input Data'!$A$3:$A$2194,'Historical_Monthly counts-All'!$D117)&lt;&gt; 0,SUMIFS('Historical_Input Data'!J$3:J$2194,'Historical_Input Data'!$B$3:$B$2194,'Historical_Monthly counts-All'!$C117,'Historical_Input Data'!$A$3:$A$2194,'Historical_Monthly counts-All'!$D117),"")</f>
        <v>5488</v>
      </c>
      <c r="H117">
        <f>IF(SUMIFS('Historical_Input Data'!K$3:K$2194,'Historical_Input Data'!$B$3:$B$2194,'Historical_Monthly counts-All'!$C117,'Historical_Input Data'!$A$3:$A$2194,'Historical_Monthly counts-All'!$D117)&lt;&gt; 0,SUMIFS('Historical_Input Data'!K$3:K$2194,'Historical_Input Data'!$B$3:$B$2194,'Historical_Monthly counts-All'!$C117,'Historical_Input Data'!$A$3:$A$2194,'Historical_Monthly counts-All'!$D117),"")</f>
        <v>11300</v>
      </c>
      <c r="I117">
        <f>IF(SUMIFS('Historical_Input Data'!L$3:L$2194,'Historical_Input Data'!$B$3:$B$2194,'Historical_Monthly counts-All'!$C117,'Historical_Input Data'!$A$3:$A$2194,'Historical_Monthly counts-All'!$D117)&lt;&gt; 0,SUMIFS('Historical_Input Data'!L$3:L$2194,'Historical_Input Data'!$B$3:$B$2194,'Historical_Monthly counts-All'!$C117,'Historical_Input Data'!$A$3:$A$2194,'Historical_Monthly counts-All'!$D117),"")</f>
        <v>6498</v>
      </c>
      <c r="J117">
        <f>IF(SUMIFS('Historical_Input Data'!M$3:M$2194,'Historical_Input Data'!$B$3:$B$2194,'Historical_Monthly counts-All'!$C117,'Historical_Input Data'!$A$3:$A$2194,'Historical_Monthly counts-All'!$D117)&lt;&gt; 0,SUMIFS('Historical_Input Data'!M$3:M$2194,'Historical_Input Data'!$B$3:$B$2194,'Historical_Monthly counts-All'!$C117,'Historical_Input Data'!$A$3:$A$2194,'Historical_Monthly counts-All'!$D117),"")</f>
        <v>4755</v>
      </c>
      <c r="K117">
        <f>IF(SUMIFS('Historical_Input Data'!N$3:N$2194,'Historical_Input Data'!$B$3:$B$2194,'Historical_Monthly counts-All'!$C117,'Historical_Input Data'!$A$3:$A$2194,'Historical_Monthly counts-All'!$D117)&lt;&gt; 0,SUMIFS('Historical_Input Data'!N$3:N$2194,'Historical_Input Data'!$B$3:$B$2194,'Historical_Monthly counts-All'!$C117,'Historical_Input Data'!$A$3:$A$2194,'Historical_Monthly counts-All'!$D117),"")</f>
        <v>3849</v>
      </c>
      <c r="L117">
        <f>IF(SUMIFS('Historical_Input Data'!O$3:O$2194,'Historical_Input Data'!$B$3:$B$2194,'Historical_Monthly counts-All'!$C117,'Historical_Input Data'!$A$3:$A$2194,'Historical_Monthly counts-All'!$D117)&lt;&gt; 0,SUMIFS('Historical_Input Data'!O$3:O$2194,'Historical_Input Data'!$B$3:$B$2194,'Historical_Monthly counts-All'!$C117,'Historical_Input Data'!$A$3:$A$2194,'Historical_Monthly counts-All'!$D117),"")</f>
        <v>2466</v>
      </c>
      <c r="M117">
        <f>IF(SUMIFS('Historical_Input Data'!P$3:P$2194,'Historical_Input Data'!$B$3:$B$2194,'Historical_Monthly counts-All'!$C117,'Historical_Input Data'!$A$3:$A$2194,'Historical_Monthly counts-All'!$D117)&lt;&gt; 0,SUMIFS('Historical_Input Data'!P$3:P$2194,'Historical_Input Data'!$B$3:$B$2194,'Historical_Monthly counts-All'!$C117,'Historical_Input Data'!$A$3:$A$2194,'Historical_Monthly counts-All'!$D117),"")</f>
        <v>13981</v>
      </c>
      <c r="N117">
        <f>IF(SUMIFS('Historical_Input Data'!Q$3:Q$2194,'Historical_Input Data'!$B$3:$B$2194,'Historical_Monthly counts-All'!$C117,'Historical_Input Data'!$A$3:$A$2194,'Historical_Monthly counts-All'!$D117)&lt;&gt; 0,SUMIFS('Historical_Input Data'!Q$3:Q$2194,'Historical_Input Data'!$B$3:$B$2194,'Historical_Monthly counts-All'!$C117,'Historical_Input Data'!$A$3:$A$2194,'Historical_Monthly counts-All'!$D117),"")</f>
        <v>8268</v>
      </c>
      <c r="O117">
        <f>IF(SUMIFS('Historical_Input Data'!R$3:R$2194,'Historical_Input Data'!$B$3:$B$2194,'Historical_Monthly counts-All'!$C117,'Historical_Input Data'!$A$3:$A$2194,'Historical_Monthly counts-All'!$D117)&lt;&gt; 0,SUMIFS('Historical_Input Data'!R$3:R$2194,'Historical_Input Data'!$B$3:$B$2194,'Historical_Monthly counts-All'!$C117,'Historical_Input Data'!$A$3:$A$2194,'Historical_Monthly counts-All'!$D117),"")</f>
        <v>2556</v>
      </c>
      <c r="P117" t="str">
        <f>IF(SUMIFS('Historical_Input Data'!S$3:S$2194,'Historical_Input Data'!$B$3:$B$2194,'Historical_Monthly counts-All'!$C117,'Historical_Input Data'!$A$3:$A$2194,'Historical_Monthly counts-All'!$D117)&lt;&gt; 0,SUMIFS('Historical_Input Data'!S$3:S$2194,'Historical_Input Data'!$B$3:$B$2194,'Historical_Monthly counts-All'!$C117,'Historical_Input Data'!$A$3:$A$2194,'Historical_Monthly counts-All'!$D117),"")</f>
        <v/>
      </c>
      <c r="Q117">
        <f>IF(SUMIFS('Historical_Input Data'!T$3:T$2194,'Historical_Input Data'!$B$3:$B$2194,'Historical_Monthly counts-All'!$C117,'Historical_Input Data'!$A$3:$A$2194,'Historical_Monthly counts-All'!$D117)&lt;&gt; 0,SUMIFS('Historical_Input Data'!T$3:T$2194,'Historical_Input Data'!$B$3:$B$2194,'Historical_Monthly counts-All'!$C117,'Historical_Input Data'!$A$3:$A$2194,'Historical_Monthly counts-All'!$D117),"")</f>
        <v>2045</v>
      </c>
      <c r="R117">
        <f>IF(SUMIFS('Historical_Input Data'!U$3:U$2194,'Historical_Input Data'!$B$3:$B$2194,'Historical_Monthly counts-All'!$C117,'Historical_Input Data'!$A$3:$A$2194,'Historical_Monthly counts-All'!$D117)&lt;&gt; 0,SUMIFS('Historical_Input Data'!U$3:U$2194,'Historical_Input Data'!$B$3:$B$2194,'Historical_Monthly counts-All'!$C117,'Historical_Input Data'!$A$3:$A$2194,'Historical_Monthly counts-All'!$D117),"")</f>
        <v>984</v>
      </c>
      <c r="S117">
        <f>IF(SUMIFS('Historical_Input Data'!V$3:V$2194,'Historical_Input Data'!$B$3:$B$2194,'Historical_Monthly counts-All'!$C117,'Historical_Input Data'!$A$3:$A$2194,'Historical_Monthly counts-All'!$D117)&lt;&gt; 0,SUMIFS('Historical_Input Data'!V$3:V$2194,'Historical_Input Data'!$B$3:$B$2194,'Historical_Monthly counts-All'!$C117,'Historical_Input Data'!$A$3:$A$2194,'Historical_Monthly counts-All'!$D117),"")</f>
        <v>2535</v>
      </c>
      <c r="T117">
        <f>IF(SUMIFS('Historical_Input Data'!W$3:W$2194,'Historical_Input Data'!$B$3:$B$2194,'Historical_Monthly counts-All'!$C117,'Historical_Input Data'!$A$3:$A$2194,'Historical_Monthly counts-All'!$D117)&lt;&gt; 0,SUMIFS('Historical_Input Data'!W$3:W$2194,'Historical_Input Data'!$B$3:$B$2194,'Historical_Monthly counts-All'!$C117,'Historical_Input Data'!$A$3:$A$2194,'Historical_Monthly counts-All'!$D117),"")</f>
        <v>10932</v>
      </c>
      <c r="U117">
        <f>IF(SUMIFS('Historical_Input Data'!X$3:X$2194,'Historical_Input Data'!$B$3:$B$2194,'Historical_Monthly counts-All'!$C117,'Historical_Input Data'!$A$3:$A$2194,'Historical_Monthly counts-All'!$D117)&lt;&gt; 0,SUMIFS('Historical_Input Data'!X$3:X$2194,'Historical_Input Data'!$B$3:$B$2194,'Historical_Monthly counts-All'!$C117,'Historical_Input Data'!$A$3:$A$2194,'Historical_Monthly counts-All'!$D117),"")</f>
        <v>7450</v>
      </c>
      <c r="V117">
        <f>IF(SUMIFS('Historical_Input Data'!Y$3:Y$2194,'Historical_Input Data'!$B$3:$B$2194,'Historical_Monthly counts-All'!$C117,'Historical_Input Data'!$A$3:$A$2194,'Historical_Monthly counts-All'!$D117)&lt;&gt; 0,SUMIFS('Historical_Input Data'!Y$3:Y$2194,'Historical_Input Data'!$B$3:$B$2194,'Historical_Monthly counts-All'!$C117,'Historical_Input Data'!$A$3:$A$2194,'Historical_Monthly counts-All'!$D117),"")</f>
        <v>582</v>
      </c>
      <c r="W117">
        <f>IF(SUMIFS('Historical_Input Data'!Z$3:Z$2194,'Historical_Input Data'!$B$3:$B$2194,'Historical_Monthly counts-All'!$C117,'Historical_Input Data'!$A$3:$A$2194,'Historical_Monthly counts-All'!$D117)&lt;&gt; 0,SUMIFS('Historical_Input Data'!Z$3:Z$2194,'Historical_Input Data'!$B$3:$B$2194,'Historical_Monthly counts-All'!$C117,'Historical_Input Data'!$A$3:$A$2194,'Historical_Monthly counts-All'!$D117),"")</f>
        <v>14290</v>
      </c>
      <c r="X117">
        <f>IF(SUMIFS('Historical_Input Data'!AA$3:AA$2194,'Historical_Input Data'!$B$3:$B$2194,'Historical_Monthly counts-All'!$C117,'Historical_Input Data'!$A$3:$A$2194,'Historical_Monthly counts-All'!$D117)&lt;&gt; 0,SUMIFS('Historical_Input Data'!AA$3:AA$2194,'Historical_Input Data'!$B$3:$B$2194,'Historical_Monthly counts-All'!$C117,'Historical_Input Data'!$A$3:$A$2194,'Historical_Monthly counts-All'!$D117),"")</f>
        <v>1026</v>
      </c>
      <c r="Y117">
        <f>IF(SUMIFS('Historical_Input Data'!AB$3:AB$2194,'Historical_Input Data'!$B$3:$B$2194,'Historical_Monthly counts-All'!$C117,'Historical_Input Data'!$A$3:$A$2194,'Historical_Monthly counts-All'!$D117)&lt;&gt; 0,SUMIFS('Historical_Input Data'!AB$3:AB$2194,'Historical_Input Data'!$B$3:$B$2194,'Historical_Monthly counts-All'!$C117,'Historical_Input Data'!$A$3:$A$2194,'Historical_Monthly counts-All'!$D117),"")</f>
        <v>8134</v>
      </c>
      <c r="Z117">
        <f>IF(SUMIFS('Historical_Input Data'!AC$3:AC$2194,'Historical_Input Data'!$B$3:$B$2194,'Historical_Monthly counts-All'!$C117,'Historical_Input Data'!$A$3:$A$2194,'Historical_Monthly counts-All'!$D117)&lt;&gt; 0,SUMIFS('Historical_Input Data'!AC$3:AC$2194,'Historical_Input Data'!$B$3:$B$2194,'Historical_Monthly counts-All'!$C117,'Historical_Input Data'!$A$3:$A$2194,'Historical_Monthly counts-All'!$D117),"")</f>
        <v>13120</v>
      </c>
      <c r="AA117">
        <f>IF(SUMIFS('Historical_Input Data'!AD$3:AD$2194,'Historical_Input Data'!$B$3:$B$2194,'Historical_Monthly counts-All'!$C117,'Historical_Input Data'!$A$3:$A$2194,'Historical_Monthly counts-All'!$D117)&lt;&gt; 0,SUMIFS('Historical_Input Data'!AD$3:AD$2194,'Historical_Input Data'!$B$3:$B$2194,'Historical_Monthly counts-All'!$C117,'Historical_Input Data'!$A$3:$A$2194,'Historical_Monthly counts-All'!$D117),"")</f>
        <v>666</v>
      </c>
      <c r="AB117">
        <f>IF(SUMIFS('Historical_Input Data'!AE$3:AE$2194,'Historical_Input Data'!$B$3:$B$2194,'Historical_Monthly counts-All'!$C117,'Historical_Input Data'!$A$3:$A$2194,'Historical_Monthly counts-All'!$D117)&lt;&gt; 0,SUMIFS('Historical_Input Data'!AE$3:AE$2194,'Historical_Input Data'!$B$3:$B$2194,'Historical_Monthly counts-All'!$C117,'Historical_Input Data'!$A$3:$A$2194,'Historical_Monthly counts-All'!$D117),"")</f>
        <v>9117</v>
      </c>
      <c r="AC117">
        <f>IF(SUMIFS('Historical_Input Data'!AF$3:AF$2194,'Historical_Input Data'!$B$3:$B$2194,'Historical_Monthly counts-All'!$C117,'Historical_Input Data'!$A$3:$A$2194,'Historical_Monthly counts-All'!$D117)&lt;&gt; 0,SUMIFS('Historical_Input Data'!AF$3:AF$2194,'Historical_Input Data'!$B$3:$B$2194,'Historical_Monthly counts-All'!$C117,'Historical_Input Data'!$A$3:$A$2194,'Historical_Monthly counts-All'!$D117),"")</f>
        <v>21648</v>
      </c>
      <c r="AD117">
        <f>IF(SUMIFS('Historical_Input Data'!AG$3:AG$2194,'Historical_Input Data'!$B$3:$B$2194,'Historical_Monthly counts-All'!$C117,'Historical_Input Data'!$A$3:$A$2194,'Historical_Monthly counts-All'!$D117)&lt;&gt; 0,SUMIFS('Historical_Input Data'!AG$3:AG$2194,'Historical_Input Data'!$B$3:$B$2194,'Historical_Monthly counts-All'!$C117,'Historical_Input Data'!$A$3:$A$2194,'Historical_Monthly counts-All'!$D117),"")</f>
        <v>24342</v>
      </c>
      <c r="AE117">
        <f>IF(SUMIFS('Historical_Input Data'!AH$3:AH$2194,'Historical_Input Data'!$B$3:$B$2194,'Historical_Monthly counts-All'!$C117,'Historical_Input Data'!$A$3:$A$2194,'Historical_Monthly counts-All'!$D117)&lt;&gt; 0,SUMIFS('Historical_Input Data'!AH$3:AH$2194,'Historical_Input Data'!$B$3:$B$2194,'Historical_Monthly counts-All'!$C117,'Historical_Input Data'!$A$3:$A$2194,'Historical_Monthly counts-All'!$D117),"")</f>
        <v>3292</v>
      </c>
      <c r="AF117">
        <f>IF(SUMIFS('Historical_Input Data'!AI$3:AI$2194,'Historical_Input Data'!$B$3:$B$2194,'Historical_Monthly counts-All'!$C117,'Historical_Input Data'!$A$3:$A$2194,'Historical_Monthly counts-All'!$D117)&lt;&gt; 0,SUMIFS('Historical_Input Data'!AI$3:AI$2194,'Historical_Input Data'!$B$3:$B$2194,'Historical_Monthly counts-All'!$C117,'Historical_Input Data'!$A$3:$A$2194,'Historical_Monthly counts-All'!$D117),"")</f>
        <v>10736</v>
      </c>
      <c r="AG117">
        <f>IF(SUMIFS('Historical_Input Data'!AJ$3:AJ$2194,'Historical_Input Data'!$B$3:$B$2194,'Historical_Monthly counts-All'!$C117,'Historical_Input Data'!$A$3:$A$2194,'Historical_Monthly counts-All'!$D117)&lt;&gt; 0,SUMIFS('Historical_Input Data'!AJ$3:AJ$2194,'Historical_Input Data'!$B$3:$B$2194,'Historical_Monthly counts-All'!$C117,'Historical_Input Data'!$A$3:$A$2194,'Historical_Monthly counts-All'!$D117),"")</f>
        <v>1711</v>
      </c>
      <c r="AH117">
        <f>IF(SUMIFS('Historical_Input Data'!AK$3:AK$2194,'Historical_Input Data'!$B$3:$B$2194,'Historical_Monthly counts-All'!$C117,'Historical_Input Data'!$A$3:$A$2194,'Historical_Monthly counts-All'!$D117)&lt;&gt; 0,SUMIFS('Historical_Input Data'!AK$3:AK$2194,'Historical_Input Data'!$B$3:$B$2194,'Historical_Monthly counts-All'!$C117,'Historical_Input Data'!$A$3:$A$2194,'Historical_Monthly counts-All'!$D117),"")</f>
        <v>23175</v>
      </c>
      <c r="AI117">
        <f>IF(SUMIFS('Historical_Input Data'!AL$3:AL$2194,'Historical_Input Data'!$B$3:$B$2194,'Historical_Monthly counts-All'!$C117,'Historical_Input Data'!$A$3:$A$2194,'Historical_Monthly counts-All'!$D117)&lt;&gt; 0,SUMIFS('Historical_Input Data'!AL$3:AL$2194,'Historical_Input Data'!$B$3:$B$2194,'Historical_Monthly counts-All'!$C117,'Historical_Input Data'!$A$3:$A$2194,'Historical_Monthly counts-All'!$D117),"")</f>
        <v>16820</v>
      </c>
      <c r="AJ117">
        <f>IF(SUMIFS('Historical_Input Data'!AM$3:AM$2194,'Historical_Input Data'!$B$3:$B$2194,'Historical_Monthly counts-All'!$C117,'Historical_Input Data'!$A$3:$A$2194,'Historical_Monthly counts-All'!$D117)&lt;&gt; 0,SUMIFS('Historical_Input Data'!AM$3:AM$2194,'Historical_Input Data'!$B$3:$B$2194,'Historical_Monthly counts-All'!$C117,'Historical_Input Data'!$A$3:$A$2194,'Historical_Monthly counts-All'!$D117),"")</f>
        <v>618</v>
      </c>
      <c r="AK117">
        <f>IF(SUMIFS('Historical_Input Data'!AN$3:AN$2194,'Historical_Input Data'!$B$3:$B$2194,'Historical_Monthly counts-All'!$C117,'Historical_Input Data'!$A$3:$A$2194,'Historical_Monthly counts-All'!$D117)&lt;&gt; 0,SUMIFS('Historical_Input Data'!AN$3:AN$2194,'Historical_Input Data'!$B$3:$B$2194,'Historical_Monthly counts-All'!$C117,'Historical_Input Data'!$A$3:$A$2194,'Historical_Monthly counts-All'!$D117),"")</f>
        <v>936</v>
      </c>
      <c r="AL117">
        <f>IF(SUMIFS('Historical_Input Data'!AO$3:AO$2194,'Historical_Input Data'!$B$3:$B$2194,'Historical_Monthly counts-All'!$C117,'Historical_Input Data'!$A$3:$A$2194,'Historical_Monthly counts-All'!$D117)&lt;&gt; 0,SUMIFS('Historical_Input Data'!AO$3:AO$2194,'Historical_Input Data'!$B$3:$B$2194,'Historical_Monthly counts-All'!$C117,'Historical_Input Data'!$A$3:$A$2194,'Historical_Monthly counts-All'!$D117),"")</f>
        <v>7584</v>
      </c>
      <c r="AM117">
        <f>IF(SUMIFS('Historical_Input Data'!AP$3:AP$2194,'Historical_Input Data'!$B$3:$B$2194,'Historical_Monthly counts-All'!$C117,'Historical_Input Data'!$A$3:$A$2194,'Historical_Monthly counts-All'!$D117)&lt;&gt; 0,SUMIFS('Historical_Input Data'!AP$3:AP$2194,'Historical_Input Data'!$B$3:$B$2194,'Historical_Monthly counts-All'!$C117,'Historical_Input Data'!$A$3:$A$2194,'Historical_Monthly counts-All'!$D117),"")</f>
        <v>894</v>
      </c>
      <c r="AN117">
        <f>IF(SUMIFS('Historical_Input Data'!AQ$3:AQ$2194,'Historical_Input Data'!$B$3:$B$2194,'Historical_Monthly counts-All'!$C117,'Historical_Input Data'!$A$3:$A$2194,'Historical_Monthly counts-All'!$D117)&lt;&gt; 0,SUMIFS('Historical_Input Data'!AQ$3:AQ$2194,'Historical_Input Data'!$B$3:$B$2194,'Historical_Monthly counts-All'!$C117,'Historical_Input Data'!$A$3:$A$2194,'Historical_Monthly counts-All'!$D117),"")</f>
        <v>7404</v>
      </c>
      <c r="AO117">
        <f>IF(SUMIFS('Historical_Input Data'!AR$3:AR$2194,'Historical_Input Data'!$B$3:$B$2194,'Historical_Monthly counts-All'!$C117,'Historical_Input Data'!$A$3:$A$2194,'Historical_Monthly counts-All'!$D117)&lt;&gt; 0,SUMIFS('Historical_Input Data'!AR$3:AR$2194,'Historical_Input Data'!$B$3:$B$2194,'Historical_Monthly counts-All'!$C117,'Historical_Input Data'!$A$3:$A$2194,'Historical_Monthly counts-All'!$D117),"")</f>
        <v>6214</v>
      </c>
      <c r="AP117">
        <f>IF(SUMIFS('Historical_Input Data'!AS$3:AS$2194,'Historical_Input Data'!$B$3:$B$2194,'Historical_Monthly counts-All'!$C117,'Historical_Input Data'!$A$3:$A$2194,'Historical_Monthly counts-All'!$D117)&lt;&gt; 0,SUMIFS('Historical_Input Data'!AS$3:AS$2194,'Historical_Input Data'!$B$3:$B$2194,'Historical_Monthly counts-All'!$C117,'Historical_Input Data'!$A$3:$A$2194,'Historical_Monthly counts-All'!$D117),"")</f>
        <v>32049</v>
      </c>
      <c r="AQ117">
        <f>IF(SUMIFS('Historical_Input Data'!AT$3:AT$2194,'Historical_Input Data'!$B$3:$B$2194,'Historical_Monthly counts-All'!$C117,'Historical_Input Data'!$A$3:$A$2194,'Historical_Monthly counts-All'!$D117)&lt;&gt; 0,SUMIFS('Historical_Input Data'!AT$3:AT$2194,'Historical_Input Data'!$B$3:$B$2194,'Historical_Monthly counts-All'!$C117,'Historical_Input Data'!$A$3:$A$2194,'Historical_Monthly counts-All'!$D117),"")</f>
        <v>3481</v>
      </c>
      <c r="AR117">
        <f>IF(SUMIFS('Historical_Input Data'!AU$3:AU$2194,'Historical_Input Data'!$B$3:$B$2194,'Historical_Monthly counts-All'!$C117,'Historical_Input Data'!$A$3:$A$2194,'Historical_Monthly counts-All'!$D117)&lt;&gt; 0,SUMIFS('Historical_Input Data'!AU$3:AU$2194,'Historical_Input Data'!$B$3:$B$2194,'Historical_Monthly counts-All'!$C117,'Historical_Input Data'!$A$3:$A$2194,'Historical_Monthly counts-All'!$D117),"")</f>
        <v>8785</v>
      </c>
      <c r="AS117">
        <f>IF(SUMIFS('Historical_Input Data'!AV$3:AV$2194,'Historical_Input Data'!$B$3:$B$2194,'Historical_Monthly counts-All'!$C117,'Historical_Input Data'!$A$3:$A$2194,'Historical_Monthly counts-All'!$D117)&lt;&gt; 0,SUMIFS('Historical_Input Data'!AV$3:AV$2194,'Historical_Input Data'!$B$3:$B$2194,'Historical_Monthly counts-All'!$C117,'Historical_Input Data'!$A$3:$A$2194,'Historical_Monthly counts-All'!$D117),"")</f>
        <v>5911</v>
      </c>
      <c r="AT117">
        <f>IF(SUMIFS('Historical_Input Data'!AW$3:AW$2194,'Historical_Input Data'!$B$3:$B$2194,'Historical_Monthly counts-All'!$C117,'Historical_Input Data'!$A$3:$A$2194,'Historical_Monthly counts-All'!$D117)&lt;&gt; 0,SUMIFS('Historical_Input Data'!AW$3:AW$2194,'Historical_Input Data'!$B$3:$B$2194,'Historical_Monthly counts-All'!$C117,'Historical_Input Data'!$A$3:$A$2194,'Historical_Monthly counts-All'!$D117),"")</f>
        <v>6127</v>
      </c>
      <c r="AU117">
        <f>IF(SUMIFS('Historical_Input Data'!AX$3:AX$2194,'Historical_Input Data'!$B$3:$B$2194,'Historical_Monthly counts-All'!$C117,'Historical_Input Data'!$A$3:$A$2194,'Historical_Monthly counts-All'!$D117)&lt;&gt; 0,SUMIFS('Historical_Input Data'!AX$3:AX$2194,'Historical_Input Data'!$B$3:$B$2194,'Historical_Monthly counts-All'!$C117,'Historical_Input Data'!$A$3:$A$2194,'Historical_Monthly counts-All'!$D117),"")</f>
        <v>3751</v>
      </c>
      <c r="AV117">
        <f>IF(SUMIFS('Historical_Input Data'!AY$3:AY$2194,'Historical_Input Data'!$B$3:$B$2194,'Historical_Monthly counts-All'!$C117,'Historical_Input Data'!$A$3:$A$2194,'Historical_Monthly counts-All'!$D117)&lt;&gt; 0,SUMIFS('Historical_Input Data'!AY$3:AY$2194,'Historical_Input Data'!$B$3:$B$2194,'Historical_Monthly counts-All'!$C117,'Historical_Input Data'!$A$3:$A$2194,'Historical_Monthly counts-All'!$D117),"")</f>
        <v>1178</v>
      </c>
      <c r="AW117">
        <f>IF(SUMIFS('Historical_Input Data'!AZ$3:AZ$2194,'Historical_Input Data'!$B$3:$B$2194,'Historical_Monthly counts-All'!$C117,'Historical_Input Data'!$A$3:$A$2194,'Historical_Monthly counts-All'!$D117)&lt;&gt; 0,SUMIFS('Historical_Input Data'!AZ$3:AZ$2194,'Historical_Input Data'!$B$3:$B$2194,'Historical_Monthly counts-All'!$C117,'Historical_Input Data'!$A$3:$A$2194,'Historical_Monthly counts-All'!$D117),"")</f>
        <v>11113</v>
      </c>
      <c r="AX117" t="str">
        <f>IF(SUMIFS('Historical_Input Data'!BA$3:BA$2194,'Historical_Input Data'!$B$3:$B$2194,'Historical_Monthly counts-All'!$C117,'Historical_Input Data'!$A$3:$A$2194,'Historical_Monthly counts-All'!$D117)&lt;&gt; 0,SUMIFS('Historical_Input Data'!BA$3:BA$2194,'Historical_Input Data'!$B$3:$B$2194,'Historical_Monthly counts-All'!$C117,'Historical_Input Data'!$A$3:$A$2194,'Historical_Monthly counts-All'!$D117),"")</f>
        <v/>
      </c>
      <c r="CC117" s="8">
        <v>43952</v>
      </c>
      <c r="CD117" s="198">
        <f t="shared" si="4"/>
        <v>44</v>
      </c>
      <c r="CE117">
        <f t="shared" si="5"/>
        <v>257687</v>
      </c>
    </row>
    <row r="118" spans="1:83">
      <c r="A118" t="str">
        <f t="shared" si="6"/>
        <v>June2020</v>
      </c>
      <c r="C118" t="s">
        <v>59</v>
      </c>
      <c r="D118">
        <v>2020</v>
      </c>
      <c r="E118">
        <f>IF(SUMIFS('Historical_Input Data'!H$3:H$2194,'Historical_Input Data'!$B$3:$B$2194,'Historical_Monthly counts-All'!$C118,'Historical_Input Data'!$A$3:$A$2194,'Historical_Monthly counts-All'!$D118)&lt;&gt; 0,SUMIFS('Historical_Input Data'!H$3:H$2194,'Historical_Input Data'!$B$3:$B$2194,'Historical_Monthly counts-All'!$C118,'Historical_Input Data'!$A$3:$A$2194,'Historical_Monthly counts-All'!$D118),"")</f>
        <v>387</v>
      </c>
      <c r="F118">
        <f>IF(SUMIFS('Historical_Input Data'!I$3:I$2194,'Historical_Input Data'!$B$3:$B$2194,'Historical_Monthly counts-All'!$C118,'Historical_Input Data'!$A$3:$A$2194,'Historical_Monthly counts-All'!$D118)&lt;&gt; 0,SUMIFS('Historical_Input Data'!I$3:I$2194,'Historical_Input Data'!$B$3:$B$2194,'Historical_Monthly counts-All'!$C118,'Historical_Input Data'!$A$3:$A$2194,'Historical_Monthly counts-All'!$D118),"")</f>
        <v>8089</v>
      </c>
      <c r="G118">
        <f>IF(SUMIFS('Historical_Input Data'!J$3:J$2194,'Historical_Input Data'!$B$3:$B$2194,'Historical_Monthly counts-All'!$C118,'Historical_Input Data'!$A$3:$A$2194,'Historical_Monthly counts-All'!$D118)&lt;&gt; 0,SUMIFS('Historical_Input Data'!J$3:J$2194,'Historical_Input Data'!$B$3:$B$2194,'Historical_Monthly counts-All'!$C118,'Historical_Input Data'!$A$3:$A$2194,'Historical_Monthly counts-All'!$D118),"")</f>
        <v>8330</v>
      </c>
      <c r="H118">
        <f>IF(SUMIFS('Historical_Input Data'!K$3:K$2194,'Historical_Input Data'!$B$3:$B$2194,'Historical_Monthly counts-All'!$C118,'Historical_Input Data'!$A$3:$A$2194,'Historical_Monthly counts-All'!$D118)&lt;&gt; 0,SUMIFS('Historical_Input Data'!K$3:K$2194,'Historical_Input Data'!$B$3:$B$2194,'Historical_Monthly counts-All'!$C118,'Historical_Input Data'!$A$3:$A$2194,'Historical_Monthly counts-All'!$D118),"")</f>
        <v>7679</v>
      </c>
      <c r="I118">
        <f>IF(SUMIFS('Historical_Input Data'!L$3:L$2194,'Historical_Input Data'!$B$3:$B$2194,'Historical_Monthly counts-All'!$C118,'Historical_Input Data'!$A$3:$A$2194,'Historical_Monthly counts-All'!$D118)&lt;&gt; 0,SUMIFS('Historical_Input Data'!L$3:L$2194,'Historical_Input Data'!$B$3:$B$2194,'Historical_Monthly counts-All'!$C118,'Historical_Input Data'!$A$3:$A$2194,'Historical_Monthly counts-All'!$D118),"")</f>
        <v>9382</v>
      </c>
      <c r="J118">
        <f>IF(SUMIFS('Historical_Input Data'!M$3:M$2194,'Historical_Input Data'!$B$3:$B$2194,'Historical_Monthly counts-All'!$C118,'Historical_Input Data'!$A$3:$A$2194,'Historical_Monthly counts-All'!$D118)&lt;&gt; 0,SUMIFS('Historical_Input Data'!M$3:M$2194,'Historical_Input Data'!$B$3:$B$2194,'Historical_Monthly counts-All'!$C118,'Historical_Input Data'!$A$3:$A$2194,'Historical_Monthly counts-All'!$D118),"")</f>
        <v>3723</v>
      </c>
      <c r="K118">
        <f>IF(SUMIFS('Historical_Input Data'!N$3:N$2194,'Historical_Input Data'!$B$3:$B$2194,'Historical_Monthly counts-All'!$C118,'Historical_Input Data'!$A$3:$A$2194,'Historical_Monthly counts-All'!$D118)&lt;&gt; 0,SUMIFS('Historical_Input Data'!N$3:N$2194,'Historical_Input Data'!$B$3:$B$2194,'Historical_Monthly counts-All'!$C118,'Historical_Input Data'!$A$3:$A$2194,'Historical_Monthly counts-All'!$D118),"")</f>
        <v>5248</v>
      </c>
      <c r="L118">
        <f>IF(SUMIFS('Historical_Input Data'!O$3:O$2194,'Historical_Input Data'!$B$3:$B$2194,'Historical_Monthly counts-All'!$C118,'Historical_Input Data'!$A$3:$A$2194,'Historical_Monthly counts-All'!$D118)&lt;&gt; 0,SUMIFS('Historical_Input Data'!O$3:O$2194,'Historical_Input Data'!$B$3:$B$2194,'Historical_Monthly counts-All'!$C118,'Historical_Input Data'!$A$3:$A$2194,'Historical_Monthly counts-All'!$D118),"")</f>
        <v>1253</v>
      </c>
      <c r="M118">
        <f>IF(SUMIFS('Historical_Input Data'!P$3:P$2194,'Historical_Input Data'!$B$3:$B$2194,'Historical_Monthly counts-All'!$C118,'Historical_Input Data'!$A$3:$A$2194,'Historical_Monthly counts-All'!$D118)&lt;&gt; 0,SUMIFS('Historical_Input Data'!P$3:P$2194,'Historical_Input Data'!$B$3:$B$2194,'Historical_Monthly counts-All'!$C118,'Historical_Input Data'!$A$3:$A$2194,'Historical_Monthly counts-All'!$D118),"")</f>
        <v>16804</v>
      </c>
      <c r="N118">
        <f>IF(SUMIFS('Historical_Input Data'!Q$3:Q$2194,'Historical_Input Data'!$B$3:$B$2194,'Historical_Monthly counts-All'!$C118,'Historical_Input Data'!$A$3:$A$2194,'Historical_Monthly counts-All'!$D118)&lt;&gt; 0,SUMIFS('Historical_Input Data'!Q$3:Q$2194,'Historical_Input Data'!$B$3:$B$2194,'Historical_Monthly counts-All'!$C118,'Historical_Input Data'!$A$3:$A$2194,'Historical_Monthly counts-All'!$D118),"")</f>
        <v>11108</v>
      </c>
      <c r="O118">
        <f>IF(SUMIFS('Historical_Input Data'!R$3:R$2194,'Historical_Input Data'!$B$3:$B$2194,'Historical_Monthly counts-All'!$C118,'Historical_Input Data'!$A$3:$A$2194,'Historical_Monthly counts-All'!$D118)&lt;&gt; 0,SUMIFS('Historical_Input Data'!R$3:R$2194,'Historical_Input Data'!$B$3:$B$2194,'Historical_Monthly counts-All'!$C118,'Historical_Input Data'!$A$3:$A$2194,'Historical_Monthly counts-All'!$D118),"")</f>
        <v>3698</v>
      </c>
      <c r="P118" t="str">
        <f>IF(SUMIFS('Historical_Input Data'!S$3:S$2194,'Historical_Input Data'!$B$3:$B$2194,'Historical_Monthly counts-All'!$C118,'Historical_Input Data'!$A$3:$A$2194,'Historical_Monthly counts-All'!$D118)&lt;&gt; 0,SUMIFS('Historical_Input Data'!S$3:S$2194,'Historical_Input Data'!$B$3:$B$2194,'Historical_Monthly counts-All'!$C118,'Historical_Input Data'!$A$3:$A$2194,'Historical_Monthly counts-All'!$D118),"")</f>
        <v/>
      </c>
      <c r="Q118">
        <f>IF(SUMIFS('Historical_Input Data'!T$3:T$2194,'Historical_Input Data'!$B$3:$B$2194,'Historical_Monthly counts-All'!$C118,'Historical_Input Data'!$A$3:$A$2194,'Historical_Monthly counts-All'!$D118)&lt;&gt; 0,SUMIFS('Historical_Input Data'!T$3:T$2194,'Historical_Input Data'!$B$3:$B$2194,'Historical_Monthly counts-All'!$C118,'Historical_Input Data'!$A$3:$A$2194,'Historical_Monthly counts-All'!$D118),"")</f>
        <v>2054</v>
      </c>
      <c r="R118">
        <f>IF(SUMIFS('Historical_Input Data'!U$3:U$2194,'Historical_Input Data'!$B$3:$B$2194,'Historical_Monthly counts-All'!$C118,'Historical_Input Data'!$A$3:$A$2194,'Historical_Monthly counts-All'!$D118)&lt;&gt; 0,SUMIFS('Historical_Input Data'!U$3:U$2194,'Historical_Input Data'!$B$3:$B$2194,'Historical_Monthly counts-All'!$C118,'Historical_Input Data'!$A$3:$A$2194,'Historical_Monthly counts-All'!$D118),"")</f>
        <v>880</v>
      </c>
      <c r="S118">
        <f>IF(SUMIFS('Historical_Input Data'!V$3:V$2194,'Historical_Input Data'!$B$3:$B$2194,'Historical_Monthly counts-All'!$C118,'Historical_Input Data'!$A$3:$A$2194,'Historical_Monthly counts-All'!$D118)&lt;&gt; 0,SUMIFS('Historical_Input Data'!V$3:V$2194,'Historical_Input Data'!$B$3:$B$2194,'Historical_Monthly counts-All'!$C118,'Historical_Input Data'!$A$3:$A$2194,'Historical_Monthly counts-All'!$D118),"")</f>
        <v>3947</v>
      </c>
      <c r="T118">
        <f>IF(SUMIFS('Historical_Input Data'!W$3:W$2194,'Historical_Input Data'!$B$3:$B$2194,'Historical_Monthly counts-All'!$C118,'Historical_Input Data'!$A$3:$A$2194,'Historical_Monthly counts-All'!$D118)&lt;&gt; 0,SUMIFS('Historical_Input Data'!W$3:W$2194,'Historical_Input Data'!$B$3:$B$2194,'Historical_Monthly counts-All'!$C118,'Historical_Input Data'!$A$3:$A$2194,'Historical_Monthly counts-All'!$D118),"")</f>
        <v>11718</v>
      </c>
      <c r="U118">
        <f>IF(SUMIFS('Historical_Input Data'!X$3:X$2194,'Historical_Input Data'!$B$3:$B$2194,'Historical_Monthly counts-All'!$C118,'Historical_Input Data'!$A$3:$A$2194,'Historical_Monthly counts-All'!$D118)&lt;&gt; 0,SUMIFS('Historical_Input Data'!X$3:X$2194,'Historical_Input Data'!$B$3:$B$2194,'Historical_Monthly counts-All'!$C118,'Historical_Input Data'!$A$3:$A$2194,'Historical_Monthly counts-All'!$D118),"")</f>
        <v>8014</v>
      </c>
      <c r="V118">
        <f>IF(SUMIFS('Historical_Input Data'!Y$3:Y$2194,'Historical_Input Data'!$B$3:$B$2194,'Historical_Monthly counts-All'!$C118,'Historical_Input Data'!$A$3:$A$2194,'Historical_Monthly counts-All'!$D118)&lt;&gt; 0,SUMIFS('Historical_Input Data'!Y$3:Y$2194,'Historical_Input Data'!$B$3:$B$2194,'Historical_Monthly counts-All'!$C118,'Historical_Input Data'!$A$3:$A$2194,'Historical_Monthly counts-All'!$D118),"")</f>
        <v>520</v>
      </c>
      <c r="W118">
        <f>IF(SUMIFS('Historical_Input Data'!Z$3:Z$2194,'Historical_Input Data'!$B$3:$B$2194,'Historical_Monthly counts-All'!$C118,'Historical_Input Data'!$A$3:$A$2194,'Historical_Monthly counts-All'!$D118)&lt;&gt; 0,SUMIFS('Historical_Input Data'!Z$3:Z$2194,'Historical_Input Data'!$B$3:$B$2194,'Historical_Monthly counts-All'!$C118,'Historical_Input Data'!$A$3:$A$2194,'Historical_Monthly counts-All'!$D118),"")</f>
        <v>13799</v>
      </c>
      <c r="X118">
        <f>IF(SUMIFS('Historical_Input Data'!AA$3:AA$2194,'Historical_Input Data'!$B$3:$B$2194,'Historical_Monthly counts-All'!$C118,'Historical_Input Data'!$A$3:$A$2194,'Historical_Monthly counts-All'!$D118)&lt;&gt; 0,SUMIFS('Historical_Input Data'!AA$3:AA$2194,'Historical_Input Data'!$B$3:$B$2194,'Historical_Monthly counts-All'!$C118,'Historical_Input Data'!$A$3:$A$2194,'Historical_Monthly counts-All'!$D118),"")</f>
        <v>611</v>
      </c>
      <c r="Y118">
        <f>IF(SUMIFS('Historical_Input Data'!AB$3:AB$2194,'Historical_Input Data'!$B$3:$B$2194,'Historical_Monthly counts-All'!$C118,'Historical_Input Data'!$A$3:$A$2194,'Historical_Monthly counts-All'!$D118)&lt;&gt; 0,SUMIFS('Historical_Input Data'!AB$3:AB$2194,'Historical_Input Data'!$B$3:$B$2194,'Historical_Monthly counts-All'!$C118,'Historical_Input Data'!$A$3:$A$2194,'Historical_Monthly counts-All'!$D118),"")</f>
        <v>13776</v>
      </c>
      <c r="Z118">
        <f>IF(SUMIFS('Historical_Input Data'!AC$3:AC$2194,'Historical_Input Data'!$B$3:$B$2194,'Historical_Monthly counts-All'!$C118,'Historical_Input Data'!$A$3:$A$2194,'Historical_Monthly counts-All'!$D118)&lt;&gt; 0,SUMIFS('Historical_Input Data'!AC$3:AC$2194,'Historical_Input Data'!$B$3:$B$2194,'Historical_Monthly counts-All'!$C118,'Historical_Input Data'!$A$3:$A$2194,'Historical_Monthly counts-All'!$D118),"")</f>
        <v>10628</v>
      </c>
      <c r="AA118">
        <f>IF(SUMIFS('Historical_Input Data'!AD$3:AD$2194,'Historical_Input Data'!$B$3:$B$2194,'Historical_Monthly counts-All'!$C118,'Historical_Input Data'!$A$3:$A$2194,'Historical_Monthly counts-All'!$D118)&lt;&gt; 0,SUMIFS('Historical_Input Data'!AD$3:AD$2194,'Historical_Input Data'!$B$3:$B$2194,'Historical_Monthly counts-All'!$C118,'Historical_Input Data'!$A$3:$A$2194,'Historical_Monthly counts-All'!$D118),"")</f>
        <v>539</v>
      </c>
      <c r="AB118">
        <f>IF(SUMIFS('Historical_Input Data'!AE$3:AE$2194,'Historical_Input Data'!$B$3:$B$2194,'Historical_Monthly counts-All'!$C118,'Historical_Input Data'!$A$3:$A$2194,'Historical_Monthly counts-All'!$D118)&lt;&gt; 0,SUMIFS('Historical_Input Data'!AE$3:AE$2194,'Historical_Input Data'!$B$3:$B$2194,'Historical_Monthly counts-All'!$C118,'Historical_Input Data'!$A$3:$A$2194,'Historical_Monthly counts-All'!$D118),"")</f>
        <v>15734</v>
      </c>
      <c r="AC118">
        <f>IF(SUMIFS('Historical_Input Data'!AF$3:AF$2194,'Historical_Input Data'!$B$3:$B$2194,'Historical_Monthly counts-All'!$C118,'Historical_Input Data'!$A$3:$A$2194,'Historical_Monthly counts-All'!$D118)&lt;&gt; 0,SUMIFS('Historical_Input Data'!AF$3:AF$2194,'Historical_Input Data'!$B$3:$B$2194,'Historical_Monthly counts-All'!$C118,'Historical_Input Data'!$A$3:$A$2194,'Historical_Monthly counts-All'!$D118),"")</f>
        <v>23679</v>
      </c>
      <c r="AD118">
        <f>IF(SUMIFS('Historical_Input Data'!AG$3:AG$2194,'Historical_Input Data'!$B$3:$B$2194,'Historical_Monthly counts-All'!$C118,'Historical_Input Data'!$A$3:$A$2194,'Historical_Monthly counts-All'!$D118)&lt;&gt; 0,SUMIFS('Historical_Input Data'!AG$3:AG$2194,'Historical_Input Data'!$B$3:$B$2194,'Historical_Monthly counts-All'!$C118,'Historical_Input Data'!$A$3:$A$2194,'Historical_Monthly counts-All'!$D118),"")</f>
        <v>20301</v>
      </c>
      <c r="AE118">
        <f>IF(SUMIFS('Historical_Input Data'!AH$3:AH$2194,'Historical_Input Data'!$B$3:$B$2194,'Historical_Monthly counts-All'!$C118,'Historical_Input Data'!$A$3:$A$2194,'Historical_Monthly counts-All'!$D118)&lt;&gt; 0,SUMIFS('Historical_Input Data'!AH$3:AH$2194,'Historical_Input Data'!$B$3:$B$2194,'Historical_Monthly counts-All'!$C118,'Historical_Input Data'!$A$3:$A$2194,'Historical_Monthly counts-All'!$D118),"")</f>
        <v>2806</v>
      </c>
      <c r="AF118">
        <f>IF(SUMIFS('Historical_Input Data'!AI$3:AI$2194,'Historical_Input Data'!$B$3:$B$2194,'Historical_Monthly counts-All'!$C118,'Historical_Input Data'!$A$3:$A$2194,'Historical_Monthly counts-All'!$D118)&lt;&gt; 0,SUMIFS('Historical_Input Data'!AI$3:AI$2194,'Historical_Input Data'!$B$3:$B$2194,'Historical_Monthly counts-All'!$C118,'Historical_Input Data'!$A$3:$A$2194,'Historical_Monthly counts-All'!$D118),"")</f>
        <v>8991</v>
      </c>
      <c r="AG118">
        <f>IF(SUMIFS('Historical_Input Data'!AJ$3:AJ$2194,'Historical_Input Data'!$B$3:$B$2194,'Historical_Monthly counts-All'!$C118,'Historical_Input Data'!$A$3:$A$2194,'Historical_Monthly counts-All'!$D118)&lt;&gt; 0,SUMIFS('Historical_Input Data'!AJ$3:AJ$2194,'Historical_Input Data'!$B$3:$B$2194,'Historical_Monthly counts-All'!$C118,'Historical_Input Data'!$A$3:$A$2194,'Historical_Monthly counts-All'!$D118),"")</f>
        <v>1340</v>
      </c>
      <c r="AH118">
        <f>IF(SUMIFS('Historical_Input Data'!AK$3:AK$2194,'Historical_Input Data'!$B$3:$B$2194,'Historical_Monthly counts-All'!$C118,'Historical_Input Data'!$A$3:$A$2194,'Historical_Monthly counts-All'!$D118)&lt;&gt; 0,SUMIFS('Historical_Input Data'!AK$3:AK$2194,'Historical_Input Data'!$B$3:$B$2194,'Historical_Monthly counts-All'!$C118,'Historical_Input Data'!$A$3:$A$2194,'Historical_Monthly counts-All'!$D118),"")</f>
        <v>24107</v>
      </c>
      <c r="AI118">
        <f>IF(SUMIFS('Historical_Input Data'!AL$3:AL$2194,'Historical_Input Data'!$B$3:$B$2194,'Historical_Monthly counts-All'!$C118,'Historical_Input Data'!$A$3:$A$2194,'Historical_Monthly counts-All'!$D118)&lt;&gt; 0,SUMIFS('Historical_Input Data'!AL$3:AL$2194,'Historical_Input Data'!$B$3:$B$2194,'Historical_Monthly counts-All'!$C118,'Historical_Input Data'!$A$3:$A$2194,'Historical_Monthly counts-All'!$D118),"")</f>
        <v>25452</v>
      </c>
      <c r="AJ118">
        <f>IF(SUMIFS('Historical_Input Data'!AM$3:AM$2194,'Historical_Input Data'!$B$3:$B$2194,'Historical_Monthly counts-All'!$C118,'Historical_Input Data'!$A$3:$A$2194,'Historical_Monthly counts-All'!$D118)&lt;&gt; 0,SUMIFS('Historical_Input Data'!AM$3:AM$2194,'Historical_Input Data'!$B$3:$B$2194,'Historical_Monthly counts-All'!$C118,'Historical_Input Data'!$A$3:$A$2194,'Historical_Monthly counts-All'!$D118),"")</f>
        <v>341</v>
      </c>
      <c r="AK118">
        <f>IF(SUMIFS('Historical_Input Data'!AN$3:AN$2194,'Historical_Input Data'!$B$3:$B$2194,'Historical_Monthly counts-All'!$C118,'Historical_Input Data'!$A$3:$A$2194,'Historical_Monthly counts-All'!$D118)&lt;&gt; 0,SUMIFS('Historical_Input Data'!AN$3:AN$2194,'Historical_Input Data'!$B$3:$B$2194,'Historical_Monthly counts-All'!$C118,'Historical_Input Data'!$A$3:$A$2194,'Historical_Monthly counts-All'!$D118),"")</f>
        <v>836</v>
      </c>
      <c r="AL118">
        <f>IF(SUMIFS('Historical_Input Data'!AO$3:AO$2194,'Historical_Input Data'!$B$3:$B$2194,'Historical_Monthly counts-All'!$C118,'Historical_Input Data'!$A$3:$A$2194,'Historical_Monthly counts-All'!$D118)&lt;&gt; 0,SUMIFS('Historical_Input Data'!AO$3:AO$2194,'Historical_Input Data'!$B$3:$B$2194,'Historical_Monthly counts-All'!$C118,'Historical_Input Data'!$A$3:$A$2194,'Historical_Monthly counts-All'!$D118),"")</f>
        <v>6334</v>
      </c>
      <c r="AM118">
        <f>IF(SUMIFS('Historical_Input Data'!AP$3:AP$2194,'Historical_Input Data'!$B$3:$B$2194,'Historical_Monthly counts-All'!$C118,'Historical_Input Data'!$A$3:$A$2194,'Historical_Monthly counts-All'!$D118)&lt;&gt; 0,SUMIFS('Historical_Input Data'!AP$3:AP$2194,'Historical_Input Data'!$B$3:$B$2194,'Historical_Monthly counts-All'!$C118,'Historical_Input Data'!$A$3:$A$2194,'Historical_Monthly counts-All'!$D118),"")</f>
        <v>862</v>
      </c>
      <c r="AN118">
        <f>IF(SUMIFS('Historical_Input Data'!AQ$3:AQ$2194,'Historical_Input Data'!$B$3:$B$2194,'Historical_Monthly counts-All'!$C118,'Historical_Input Data'!$A$3:$A$2194,'Historical_Monthly counts-All'!$D118)&lt;&gt; 0,SUMIFS('Historical_Input Data'!AQ$3:AQ$2194,'Historical_Input Data'!$B$3:$B$2194,'Historical_Monthly counts-All'!$C118,'Historical_Input Data'!$A$3:$A$2194,'Historical_Monthly counts-All'!$D118),"")</f>
        <v>5799</v>
      </c>
      <c r="AO118">
        <f>IF(SUMIFS('Historical_Input Data'!AR$3:AR$2194,'Historical_Input Data'!$B$3:$B$2194,'Historical_Monthly counts-All'!$C118,'Historical_Input Data'!$A$3:$A$2194,'Historical_Monthly counts-All'!$D118)&lt;&gt; 0,SUMIFS('Historical_Input Data'!AR$3:AR$2194,'Historical_Input Data'!$B$3:$B$2194,'Historical_Monthly counts-All'!$C118,'Historical_Input Data'!$A$3:$A$2194,'Historical_Monthly counts-All'!$D118),"")</f>
        <v>7264</v>
      </c>
      <c r="AP118">
        <f>IF(SUMIFS('Historical_Input Data'!AS$3:AS$2194,'Historical_Input Data'!$B$3:$B$2194,'Historical_Monthly counts-All'!$C118,'Historical_Input Data'!$A$3:$A$2194,'Historical_Monthly counts-All'!$D118)&lt;&gt; 0,SUMIFS('Historical_Input Data'!AS$3:AS$2194,'Historical_Input Data'!$B$3:$B$2194,'Historical_Monthly counts-All'!$C118,'Historical_Input Data'!$A$3:$A$2194,'Historical_Monthly counts-All'!$D118),"")</f>
        <v>27851.400000000005</v>
      </c>
      <c r="AQ118">
        <f>IF(SUMIFS('Historical_Input Data'!AT$3:AT$2194,'Historical_Input Data'!$B$3:$B$2194,'Historical_Monthly counts-All'!$C118,'Historical_Input Data'!$A$3:$A$2194,'Historical_Monthly counts-All'!$D118)&lt;&gt; 0,SUMIFS('Historical_Input Data'!AT$3:AT$2194,'Historical_Input Data'!$B$3:$B$2194,'Historical_Monthly counts-All'!$C118,'Historical_Input Data'!$A$3:$A$2194,'Historical_Monthly counts-All'!$D118),"")</f>
        <v>2860</v>
      </c>
      <c r="AR118">
        <f>IF(SUMIFS('Historical_Input Data'!AU$3:AU$2194,'Historical_Input Data'!$B$3:$B$2194,'Historical_Monthly counts-All'!$C118,'Historical_Input Data'!$A$3:$A$2194,'Historical_Monthly counts-All'!$D118)&lt;&gt; 0,SUMIFS('Historical_Input Data'!AU$3:AU$2194,'Historical_Input Data'!$B$3:$B$2194,'Historical_Monthly counts-All'!$C118,'Historical_Input Data'!$A$3:$A$2194,'Historical_Monthly counts-All'!$D118),"")</f>
        <v>13909</v>
      </c>
      <c r="AS118">
        <f>IF(SUMIFS('Historical_Input Data'!AV$3:AV$2194,'Historical_Input Data'!$B$3:$B$2194,'Historical_Monthly counts-All'!$C118,'Historical_Input Data'!$A$3:$A$2194,'Historical_Monthly counts-All'!$D118)&lt;&gt; 0,SUMIFS('Historical_Input Data'!AV$3:AV$2194,'Historical_Input Data'!$B$3:$B$2194,'Historical_Monthly counts-All'!$C118,'Historical_Input Data'!$A$3:$A$2194,'Historical_Monthly counts-All'!$D118),"")</f>
        <v>2784</v>
      </c>
      <c r="AT118">
        <f>IF(SUMIFS('Historical_Input Data'!AW$3:AW$2194,'Historical_Input Data'!$B$3:$B$2194,'Historical_Monthly counts-All'!$C118,'Historical_Input Data'!$A$3:$A$2194,'Historical_Monthly counts-All'!$D118)&lt;&gt; 0,SUMIFS('Historical_Input Data'!AW$3:AW$2194,'Historical_Input Data'!$B$3:$B$2194,'Historical_Monthly counts-All'!$C118,'Historical_Input Data'!$A$3:$A$2194,'Historical_Monthly counts-All'!$D118),"")</f>
        <v>4481</v>
      </c>
      <c r="AU118">
        <f>IF(SUMIFS('Historical_Input Data'!AX$3:AX$2194,'Historical_Input Data'!$B$3:$B$2194,'Historical_Monthly counts-All'!$C118,'Historical_Input Data'!$A$3:$A$2194,'Historical_Monthly counts-All'!$D118)&lt;&gt; 0,SUMIFS('Historical_Input Data'!AX$3:AX$2194,'Historical_Input Data'!$B$3:$B$2194,'Historical_Monthly counts-All'!$C118,'Historical_Input Data'!$A$3:$A$2194,'Historical_Monthly counts-All'!$D118),"")</f>
        <v>6142</v>
      </c>
      <c r="AV118">
        <f>IF(SUMIFS('Historical_Input Data'!AY$3:AY$2194,'Historical_Input Data'!$B$3:$B$2194,'Historical_Monthly counts-All'!$C118,'Historical_Input Data'!$A$3:$A$2194,'Historical_Monthly counts-All'!$D118)&lt;&gt; 0,SUMIFS('Historical_Input Data'!AY$3:AY$2194,'Historical_Input Data'!$B$3:$B$2194,'Historical_Monthly counts-All'!$C118,'Historical_Input Data'!$A$3:$A$2194,'Historical_Monthly counts-All'!$D118),"")</f>
        <v>1140</v>
      </c>
      <c r="AW118">
        <f>IF(SUMIFS('Historical_Input Data'!AZ$3:AZ$2194,'Historical_Input Data'!$B$3:$B$2194,'Historical_Monthly counts-All'!$C118,'Historical_Input Data'!$A$3:$A$2194,'Historical_Monthly counts-All'!$D118)&lt;&gt; 0,SUMIFS('Historical_Input Data'!AZ$3:AZ$2194,'Historical_Input Data'!$B$3:$B$2194,'Historical_Monthly counts-All'!$C118,'Historical_Input Data'!$A$3:$A$2194,'Historical_Monthly counts-All'!$D118),"")</f>
        <v>10428</v>
      </c>
      <c r="AX118" t="str">
        <f>IF(SUMIFS('Historical_Input Data'!BA$3:BA$2194,'Historical_Input Data'!$B$3:$B$2194,'Historical_Monthly counts-All'!$C118,'Historical_Input Data'!$A$3:$A$2194,'Historical_Monthly counts-All'!$D118)&lt;&gt; 0,SUMIFS('Historical_Input Data'!BA$3:BA$2194,'Historical_Input Data'!$B$3:$B$2194,'Historical_Monthly counts-All'!$C118,'Historical_Input Data'!$A$3:$A$2194,'Historical_Monthly counts-All'!$D118),"")</f>
        <v/>
      </c>
      <c r="CC118" s="8">
        <v>43983</v>
      </c>
      <c r="CD118" s="198">
        <f t="shared" si="4"/>
        <v>44</v>
      </c>
      <c r="CE118">
        <f t="shared" si="5"/>
        <v>262365.40000000002</v>
      </c>
    </row>
    <row r="119" spans="1:83">
      <c r="A119" t="str">
        <f t="shared" si="6"/>
        <v>July2020</v>
      </c>
      <c r="C119" t="s">
        <v>60</v>
      </c>
      <c r="D119">
        <v>2020</v>
      </c>
      <c r="E119">
        <f>IF(SUMIFS('Historical_Input Data'!H$3:H$2194,'Historical_Input Data'!$B$3:$B$2194,'Historical_Monthly counts-All'!$C119,'Historical_Input Data'!$A$3:$A$2194,'Historical_Monthly counts-All'!$D119)&lt;&gt; 0,SUMIFS('Historical_Input Data'!H$3:H$2194,'Historical_Input Data'!$B$3:$B$2194,'Historical_Monthly counts-All'!$C119,'Historical_Input Data'!$A$3:$A$2194,'Historical_Monthly counts-All'!$D119),"")</f>
        <v>302</v>
      </c>
      <c r="F119">
        <f>IF(SUMIFS('Historical_Input Data'!I$3:I$2194,'Historical_Input Data'!$B$3:$B$2194,'Historical_Monthly counts-All'!$C119,'Historical_Input Data'!$A$3:$A$2194,'Historical_Monthly counts-All'!$D119)&lt;&gt; 0,SUMIFS('Historical_Input Data'!I$3:I$2194,'Historical_Input Data'!$B$3:$B$2194,'Historical_Monthly counts-All'!$C119,'Historical_Input Data'!$A$3:$A$2194,'Historical_Monthly counts-All'!$D119),"")</f>
        <v>7987</v>
      </c>
      <c r="G119">
        <f>IF(SUMIFS('Historical_Input Data'!J$3:J$2194,'Historical_Input Data'!$B$3:$B$2194,'Historical_Monthly counts-All'!$C119,'Historical_Input Data'!$A$3:$A$2194,'Historical_Monthly counts-All'!$D119)&lt;&gt; 0,SUMIFS('Historical_Input Data'!J$3:J$2194,'Historical_Input Data'!$B$3:$B$2194,'Historical_Monthly counts-All'!$C119,'Historical_Input Data'!$A$3:$A$2194,'Historical_Monthly counts-All'!$D119),"")</f>
        <v>8426</v>
      </c>
      <c r="H119">
        <f>IF(SUMIFS('Historical_Input Data'!K$3:K$2194,'Historical_Input Data'!$B$3:$B$2194,'Historical_Monthly counts-All'!$C119,'Historical_Input Data'!$A$3:$A$2194,'Historical_Monthly counts-All'!$D119)&lt;&gt; 0,SUMIFS('Historical_Input Data'!K$3:K$2194,'Historical_Input Data'!$B$3:$B$2194,'Historical_Monthly counts-All'!$C119,'Historical_Input Data'!$A$3:$A$2194,'Historical_Monthly counts-All'!$D119),"")</f>
        <v>6765</v>
      </c>
      <c r="I119">
        <f>IF(SUMIFS('Historical_Input Data'!L$3:L$2194,'Historical_Input Data'!$B$3:$B$2194,'Historical_Monthly counts-All'!$C119,'Historical_Input Data'!$A$3:$A$2194,'Historical_Monthly counts-All'!$D119)&lt;&gt; 0,SUMIFS('Historical_Input Data'!L$3:L$2194,'Historical_Input Data'!$B$3:$B$2194,'Historical_Monthly counts-All'!$C119,'Historical_Input Data'!$A$3:$A$2194,'Historical_Monthly counts-All'!$D119),"")</f>
        <v>9310</v>
      </c>
      <c r="J119">
        <f>IF(SUMIFS('Historical_Input Data'!M$3:M$2194,'Historical_Input Data'!$B$3:$B$2194,'Historical_Monthly counts-All'!$C119,'Historical_Input Data'!$A$3:$A$2194,'Historical_Monthly counts-All'!$D119)&lt;&gt; 0,SUMIFS('Historical_Input Data'!M$3:M$2194,'Historical_Input Data'!$B$3:$B$2194,'Historical_Monthly counts-All'!$C119,'Historical_Input Data'!$A$3:$A$2194,'Historical_Monthly counts-All'!$D119),"")</f>
        <v>3149</v>
      </c>
      <c r="K119">
        <f>IF(SUMIFS('Historical_Input Data'!N$3:N$2194,'Historical_Input Data'!$B$3:$B$2194,'Historical_Monthly counts-All'!$C119,'Historical_Input Data'!$A$3:$A$2194,'Historical_Monthly counts-All'!$D119)&lt;&gt; 0,SUMIFS('Historical_Input Data'!N$3:N$2194,'Historical_Input Data'!$B$3:$B$2194,'Historical_Monthly counts-All'!$C119,'Historical_Input Data'!$A$3:$A$2194,'Historical_Monthly counts-All'!$D119),"")</f>
        <v>4857</v>
      </c>
      <c r="L119">
        <f>IF(SUMIFS('Historical_Input Data'!O$3:O$2194,'Historical_Input Data'!$B$3:$B$2194,'Historical_Monthly counts-All'!$C119,'Historical_Input Data'!$A$3:$A$2194,'Historical_Monthly counts-All'!$D119)&lt;&gt; 0,SUMIFS('Historical_Input Data'!O$3:O$2194,'Historical_Input Data'!$B$3:$B$2194,'Historical_Monthly counts-All'!$C119,'Historical_Input Data'!$A$3:$A$2194,'Historical_Monthly counts-All'!$D119),"")</f>
        <v>1240</v>
      </c>
      <c r="M119">
        <f>IF(SUMIFS('Historical_Input Data'!P$3:P$2194,'Historical_Input Data'!$B$3:$B$2194,'Historical_Monthly counts-All'!$C119,'Historical_Input Data'!$A$3:$A$2194,'Historical_Monthly counts-All'!$D119)&lt;&gt; 0,SUMIFS('Historical_Input Data'!P$3:P$2194,'Historical_Input Data'!$B$3:$B$2194,'Historical_Monthly counts-All'!$C119,'Historical_Input Data'!$A$3:$A$2194,'Historical_Monthly counts-All'!$D119),"")</f>
        <v>17256</v>
      </c>
      <c r="N119">
        <f>IF(SUMIFS('Historical_Input Data'!Q$3:Q$2194,'Historical_Input Data'!$B$3:$B$2194,'Historical_Monthly counts-All'!$C119,'Historical_Input Data'!$A$3:$A$2194,'Historical_Monthly counts-All'!$D119)&lt;&gt; 0,SUMIFS('Historical_Input Data'!Q$3:Q$2194,'Historical_Input Data'!$B$3:$B$2194,'Historical_Monthly counts-All'!$C119,'Historical_Input Data'!$A$3:$A$2194,'Historical_Monthly counts-All'!$D119),"")</f>
        <v>11584</v>
      </c>
      <c r="O119">
        <f>IF(SUMIFS('Historical_Input Data'!R$3:R$2194,'Historical_Input Data'!$B$3:$B$2194,'Historical_Monthly counts-All'!$C119,'Historical_Input Data'!$A$3:$A$2194,'Historical_Monthly counts-All'!$D119)&lt;&gt; 0,SUMIFS('Historical_Input Data'!R$3:R$2194,'Historical_Input Data'!$B$3:$B$2194,'Historical_Monthly counts-All'!$C119,'Historical_Input Data'!$A$3:$A$2194,'Historical_Monthly counts-All'!$D119),"")</f>
        <v>4014</v>
      </c>
      <c r="P119" t="str">
        <f>IF(SUMIFS('Historical_Input Data'!S$3:S$2194,'Historical_Input Data'!$B$3:$B$2194,'Historical_Monthly counts-All'!$C119,'Historical_Input Data'!$A$3:$A$2194,'Historical_Monthly counts-All'!$D119)&lt;&gt; 0,SUMIFS('Historical_Input Data'!S$3:S$2194,'Historical_Input Data'!$B$3:$B$2194,'Historical_Monthly counts-All'!$C119,'Historical_Input Data'!$A$3:$A$2194,'Historical_Monthly counts-All'!$D119),"")</f>
        <v/>
      </c>
      <c r="Q119">
        <f>IF(SUMIFS('Historical_Input Data'!T$3:T$2194,'Historical_Input Data'!$B$3:$B$2194,'Historical_Monthly counts-All'!$C119,'Historical_Input Data'!$A$3:$A$2194,'Historical_Monthly counts-All'!$D119)&lt;&gt; 0,SUMIFS('Historical_Input Data'!T$3:T$2194,'Historical_Input Data'!$B$3:$B$2194,'Historical_Monthly counts-All'!$C119,'Historical_Input Data'!$A$3:$A$2194,'Historical_Monthly counts-All'!$D119),"")</f>
        <v>2096</v>
      </c>
      <c r="R119">
        <f>IF(SUMIFS('Historical_Input Data'!U$3:U$2194,'Historical_Input Data'!$B$3:$B$2194,'Historical_Monthly counts-All'!$C119,'Historical_Input Data'!$A$3:$A$2194,'Historical_Monthly counts-All'!$D119)&lt;&gt; 0,SUMIFS('Historical_Input Data'!U$3:U$2194,'Historical_Input Data'!$B$3:$B$2194,'Historical_Monthly counts-All'!$C119,'Historical_Input Data'!$A$3:$A$2194,'Historical_Monthly counts-All'!$D119),"")</f>
        <v>781</v>
      </c>
      <c r="S119">
        <f>IF(SUMIFS('Historical_Input Data'!V$3:V$2194,'Historical_Input Data'!$B$3:$B$2194,'Historical_Monthly counts-All'!$C119,'Historical_Input Data'!$A$3:$A$2194,'Historical_Monthly counts-All'!$D119)&lt;&gt; 0,SUMIFS('Historical_Input Data'!V$3:V$2194,'Historical_Input Data'!$B$3:$B$2194,'Historical_Monthly counts-All'!$C119,'Historical_Input Data'!$A$3:$A$2194,'Historical_Monthly counts-All'!$D119),"")</f>
        <v>4033</v>
      </c>
      <c r="T119">
        <f>IF(SUMIFS('Historical_Input Data'!W$3:W$2194,'Historical_Input Data'!$B$3:$B$2194,'Historical_Monthly counts-All'!$C119,'Historical_Input Data'!$A$3:$A$2194,'Historical_Monthly counts-All'!$D119)&lt;&gt; 0,SUMIFS('Historical_Input Data'!W$3:W$2194,'Historical_Input Data'!$B$3:$B$2194,'Historical_Monthly counts-All'!$C119,'Historical_Input Data'!$A$3:$A$2194,'Historical_Monthly counts-All'!$D119),"")</f>
        <v>6088</v>
      </c>
      <c r="U119">
        <f>IF(SUMIFS('Historical_Input Data'!X$3:X$2194,'Historical_Input Data'!$B$3:$B$2194,'Historical_Monthly counts-All'!$C119,'Historical_Input Data'!$A$3:$A$2194,'Historical_Monthly counts-All'!$D119)&lt;&gt; 0,SUMIFS('Historical_Input Data'!X$3:X$2194,'Historical_Input Data'!$B$3:$B$2194,'Historical_Monthly counts-All'!$C119,'Historical_Input Data'!$A$3:$A$2194,'Historical_Monthly counts-All'!$D119),"")</f>
        <v>8820</v>
      </c>
      <c r="V119">
        <f>IF(SUMIFS('Historical_Input Data'!Y$3:Y$2194,'Historical_Input Data'!$B$3:$B$2194,'Historical_Monthly counts-All'!$C119,'Historical_Input Data'!$A$3:$A$2194,'Historical_Monthly counts-All'!$D119)&lt;&gt; 0,SUMIFS('Historical_Input Data'!Y$3:Y$2194,'Historical_Input Data'!$B$3:$B$2194,'Historical_Monthly counts-All'!$C119,'Historical_Input Data'!$A$3:$A$2194,'Historical_Monthly counts-All'!$D119),"")</f>
        <v>378</v>
      </c>
      <c r="W119">
        <f>IF(SUMIFS('Historical_Input Data'!Z$3:Z$2194,'Historical_Input Data'!$B$3:$B$2194,'Historical_Monthly counts-All'!$C119,'Historical_Input Data'!$A$3:$A$2194,'Historical_Monthly counts-All'!$D119)&lt;&gt; 0,SUMIFS('Historical_Input Data'!Z$3:Z$2194,'Historical_Input Data'!$B$3:$B$2194,'Historical_Monthly counts-All'!$C119,'Historical_Input Data'!$A$3:$A$2194,'Historical_Monthly counts-All'!$D119),"")</f>
        <v>10708</v>
      </c>
      <c r="X119">
        <f>IF(SUMIFS('Historical_Input Data'!AA$3:AA$2194,'Historical_Input Data'!$B$3:$B$2194,'Historical_Monthly counts-All'!$C119,'Historical_Input Data'!$A$3:$A$2194,'Historical_Monthly counts-All'!$D119)&lt;&gt; 0,SUMIFS('Historical_Input Data'!AA$3:AA$2194,'Historical_Input Data'!$B$3:$B$2194,'Historical_Monthly counts-All'!$C119,'Historical_Input Data'!$A$3:$A$2194,'Historical_Monthly counts-All'!$D119),"")</f>
        <v>737</v>
      </c>
      <c r="Y119">
        <f>IF(SUMIFS('Historical_Input Data'!AB$3:AB$2194,'Historical_Input Data'!$B$3:$B$2194,'Historical_Monthly counts-All'!$C119,'Historical_Input Data'!$A$3:$A$2194,'Historical_Monthly counts-All'!$D119)&lt;&gt; 0,SUMIFS('Historical_Input Data'!AB$3:AB$2194,'Historical_Input Data'!$B$3:$B$2194,'Historical_Monthly counts-All'!$C119,'Historical_Input Data'!$A$3:$A$2194,'Historical_Monthly counts-All'!$D119),"")</f>
        <v>13762</v>
      </c>
      <c r="Z119">
        <f>IF(SUMIFS('Historical_Input Data'!AC$3:AC$2194,'Historical_Input Data'!$B$3:$B$2194,'Historical_Monthly counts-All'!$C119,'Historical_Input Data'!$A$3:$A$2194,'Historical_Monthly counts-All'!$D119)&lt;&gt; 0,SUMIFS('Historical_Input Data'!AC$3:AC$2194,'Historical_Input Data'!$B$3:$B$2194,'Historical_Monthly counts-All'!$C119,'Historical_Input Data'!$A$3:$A$2194,'Historical_Monthly counts-All'!$D119),"")</f>
        <v>9797</v>
      </c>
      <c r="AA119">
        <f>IF(SUMIFS('Historical_Input Data'!AD$3:AD$2194,'Historical_Input Data'!$B$3:$B$2194,'Historical_Monthly counts-All'!$C119,'Historical_Input Data'!$A$3:$A$2194,'Historical_Monthly counts-All'!$D119)&lt;&gt; 0,SUMIFS('Historical_Input Data'!AD$3:AD$2194,'Historical_Input Data'!$B$3:$B$2194,'Historical_Monthly counts-All'!$C119,'Historical_Input Data'!$A$3:$A$2194,'Historical_Monthly counts-All'!$D119),"")</f>
        <v>684</v>
      </c>
      <c r="AB119">
        <f>IF(SUMIFS('Historical_Input Data'!AE$3:AE$2194,'Historical_Input Data'!$B$3:$B$2194,'Historical_Monthly counts-All'!$C119,'Historical_Input Data'!$A$3:$A$2194,'Historical_Monthly counts-All'!$D119)&lt;&gt; 0,SUMIFS('Historical_Input Data'!AE$3:AE$2194,'Historical_Input Data'!$B$3:$B$2194,'Historical_Monthly counts-All'!$C119,'Historical_Input Data'!$A$3:$A$2194,'Historical_Monthly counts-All'!$D119),"")</f>
        <v>16175</v>
      </c>
      <c r="AC119">
        <f>IF(SUMIFS('Historical_Input Data'!AF$3:AF$2194,'Historical_Input Data'!$B$3:$B$2194,'Historical_Monthly counts-All'!$C119,'Historical_Input Data'!$A$3:$A$2194,'Historical_Monthly counts-All'!$D119)&lt;&gt; 0,SUMIFS('Historical_Input Data'!AF$3:AF$2194,'Historical_Input Data'!$B$3:$B$2194,'Historical_Monthly counts-All'!$C119,'Historical_Input Data'!$A$3:$A$2194,'Historical_Monthly counts-All'!$D119),"")</f>
        <v>27522</v>
      </c>
      <c r="AD119">
        <f>IF(SUMIFS('Historical_Input Data'!AG$3:AG$2194,'Historical_Input Data'!$B$3:$B$2194,'Historical_Monthly counts-All'!$C119,'Historical_Input Data'!$A$3:$A$2194,'Historical_Monthly counts-All'!$D119)&lt;&gt; 0,SUMIFS('Historical_Input Data'!AG$3:AG$2194,'Historical_Input Data'!$B$3:$B$2194,'Historical_Monthly counts-All'!$C119,'Historical_Input Data'!$A$3:$A$2194,'Historical_Monthly counts-All'!$D119),"")</f>
        <v>18300</v>
      </c>
      <c r="AE119">
        <f>IF(SUMIFS('Historical_Input Data'!AH$3:AH$2194,'Historical_Input Data'!$B$3:$B$2194,'Historical_Monthly counts-All'!$C119,'Historical_Input Data'!$A$3:$A$2194,'Historical_Monthly counts-All'!$D119)&lt;&gt; 0,SUMIFS('Historical_Input Data'!AH$3:AH$2194,'Historical_Input Data'!$B$3:$B$2194,'Historical_Monthly counts-All'!$C119,'Historical_Input Data'!$A$3:$A$2194,'Historical_Monthly counts-All'!$D119),"")</f>
        <v>2916</v>
      </c>
      <c r="AF119">
        <f>IF(SUMIFS('Historical_Input Data'!AI$3:AI$2194,'Historical_Input Data'!$B$3:$B$2194,'Historical_Monthly counts-All'!$C119,'Historical_Input Data'!$A$3:$A$2194,'Historical_Monthly counts-All'!$D119)&lt;&gt; 0,SUMIFS('Historical_Input Data'!AI$3:AI$2194,'Historical_Input Data'!$B$3:$B$2194,'Historical_Monthly counts-All'!$C119,'Historical_Input Data'!$A$3:$A$2194,'Historical_Monthly counts-All'!$D119),"")</f>
        <v>7232</v>
      </c>
      <c r="AG119">
        <f>IF(SUMIFS('Historical_Input Data'!AJ$3:AJ$2194,'Historical_Input Data'!$B$3:$B$2194,'Historical_Monthly counts-All'!$C119,'Historical_Input Data'!$A$3:$A$2194,'Historical_Monthly counts-All'!$D119)&lt;&gt; 0,SUMIFS('Historical_Input Data'!AJ$3:AJ$2194,'Historical_Input Data'!$B$3:$B$2194,'Historical_Monthly counts-All'!$C119,'Historical_Input Data'!$A$3:$A$2194,'Historical_Monthly counts-All'!$D119),"")</f>
        <v>1372</v>
      </c>
      <c r="AH119">
        <f>IF(SUMIFS('Historical_Input Data'!AK$3:AK$2194,'Historical_Input Data'!$B$3:$B$2194,'Historical_Monthly counts-All'!$C119,'Historical_Input Data'!$A$3:$A$2194,'Historical_Monthly counts-All'!$D119)&lt;&gt; 0,SUMIFS('Historical_Input Data'!AK$3:AK$2194,'Historical_Input Data'!$B$3:$B$2194,'Historical_Monthly counts-All'!$C119,'Historical_Input Data'!$A$3:$A$2194,'Historical_Monthly counts-All'!$D119),"")</f>
        <v>21965</v>
      </c>
      <c r="AI119">
        <f>IF(SUMIFS('Historical_Input Data'!AL$3:AL$2194,'Historical_Input Data'!$B$3:$B$2194,'Historical_Monthly counts-All'!$C119,'Historical_Input Data'!$A$3:$A$2194,'Historical_Monthly counts-All'!$D119)&lt;&gt; 0,SUMIFS('Historical_Input Data'!AL$3:AL$2194,'Historical_Input Data'!$B$3:$B$2194,'Historical_Monthly counts-All'!$C119,'Historical_Input Data'!$A$3:$A$2194,'Historical_Monthly counts-All'!$D119),"")</f>
        <v>27754</v>
      </c>
      <c r="AJ119">
        <f>IF(SUMIFS('Historical_Input Data'!AM$3:AM$2194,'Historical_Input Data'!$B$3:$B$2194,'Historical_Monthly counts-All'!$C119,'Historical_Input Data'!$A$3:$A$2194,'Historical_Monthly counts-All'!$D119)&lt;&gt; 0,SUMIFS('Historical_Input Data'!AM$3:AM$2194,'Historical_Input Data'!$B$3:$B$2194,'Historical_Monthly counts-All'!$C119,'Historical_Input Data'!$A$3:$A$2194,'Historical_Monthly counts-All'!$D119),"")</f>
        <v>332</v>
      </c>
      <c r="AK119">
        <f>IF(SUMIFS('Historical_Input Data'!AN$3:AN$2194,'Historical_Input Data'!$B$3:$B$2194,'Historical_Monthly counts-All'!$C119,'Historical_Input Data'!$A$3:$A$2194,'Historical_Monthly counts-All'!$D119)&lt;&gt; 0,SUMIFS('Historical_Input Data'!AN$3:AN$2194,'Historical_Input Data'!$B$3:$B$2194,'Historical_Monthly counts-All'!$C119,'Historical_Input Data'!$A$3:$A$2194,'Historical_Monthly counts-All'!$D119),"")</f>
        <v>754</v>
      </c>
      <c r="AL119">
        <f>IF(SUMIFS('Historical_Input Data'!AO$3:AO$2194,'Historical_Input Data'!$B$3:$B$2194,'Historical_Monthly counts-All'!$C119,'Historical_Input Data'!$A$3:$A$2194,'Historical_Monthly counts-All'!$D119)&lt;&gt; 0,SUMIFS('Historical_Input Data'!AO$3:AO$2194,'Historical_Input Data'!$B$3:$B$2194,'Historical_Monthly counts-All'!$C119,'Historical_Input Data'!$A$3:$A$2194,'Historical_Monthly counts-All'!$D119),"")</f>
        <v>6015</v>
      </c>
      <c r="AM119">
        <f>IF(SUMIFS('Historical_Input Data'!AP$3:AP$2194,'Historical_Input Data'!$B$3:$B$2194,'Historical_Monthly counts-All'!$C119,'Historical_Input Data'!$A$3:$A$2194,'Historical_Monthly counts-All'!$D119)&lt;&gt; 0,SUMIFS('Historical_Input Data'!AP$3:AP$2194,'Historical_Input Data'!$B$3:$B$2194,'Historical_Monthly counts-All'!$C119,'Historical_Input Data'!$A$3:$A$2194,'Historical_Monthly counts-All'!$D119),"")</f>
        <v>819</v>
      </c>
      <c r="AN119">
        <f>IF(SUMIFS('Historical_Input Data'!AQ$3:AQ$2194,'Historical_Input Data'!$B$3:$B$2194,'Historical_Monthly counts-All'!$C119,'Historical_Input Data'!$A$3:$A$2194,'Historical_Monthly counts-All'!$D119)&lt;&gt; 0,SUMIFS('Historical_Input Data'!AQ$3:AQ$2194,'Historical_Input Data'!$B$3:$B$2194,'Historical_Monthly counts-All'!$C119,'Historical_Input Data'!$A$3:$A$2194,'Historical_Monthly counts-All'!$D119),"")</f>
        <v>5284</v>
      </c>
      <c r="AO119">
        <f>IF(SUMIFS('Historical_Input Data'!AR$3:AR$2194,'Historical_Input Data'!$B$3:$B$2194,'Historical_Monthly counts-All'!$C119,'Historical_Input Data'!$A$3:$A$2194,'Historical_Monthly counts-All'!$D119)&lt;&gt; 0,SUMIFS('Historical_Input Data'!AR$3:AR$2194,'Historical_Input Data'!$B$3:$B$2194,'Historical_Monthly counts-All'!$C119,'Historical_Input Data'!$A$3:$A$2194,'Historical_Monthly counts-All'!$D119),"")</f>
        <v>7608</v>
      </c>
      <c r="AP119">
        <f>IF(SUMIFS('Historical_Input Data'!AS$3:AS$2194,'Historical_Input Data'!$B$3:$B$2194,'Historical_Monthly counts-All'!$C119,'Historical_Input Data'!$A$3:$A$2194,'Historical_Monthly counts-All'!$D119)&lt;&gt; 0,SUMIFS('Historical_Input Data'!AS$3:AS$2194,'Historical_Input Data'!$B$3:$B$2194,'Historical_Monthly counts-All'!$C119,'Historical_Input Data'!$A$3:$A$2194,'Historical_Monthly counts-All'!$D119),"")</f>
        <v>25002.631578947367</v>
      </c>
      <c r="AQ119">
        <f>IF(SUMIFS('Historical_Input Data'!AT$3:AT$2194,'Historical_Input Data'!$B$3:$B$2194,'Historical_Monthly counts-All'!$C119,'Historical_Input Data'!$A$3:$A$2194,'Historical_Monthly counts-All'!$D119)&lt;&gt; 0,SUMIFS('Historical_Input Data'!AT$3:AT$2194,'Historical_Input Data'!$B$3:$B$2194,'Historical_Monthly counts-All'!$C119,'Historical_Input Data'!$A$3:$A$2194,'Historical_Monthly counts-All'!$D119),"")</f>
        <v>2514</v>
      </c>
      <c r="AR119">
        <f>IF(SUMIFS('Historical_Input Data'!AU$3:AU$2194,'Historical_Input Data'!$B$3:$B$2194,'Historical_Monthly counts-All'!$C119,'Historical_Input Data'!$A$3:$A$2194,'Historical_Monthly counts-All'!$D119)&lt;&gt; 0,SUMIFS('Historical_Input Data'!AU$3:AU$2194,'Historical_Input Data'!$B$3:$B$2194,'Historical_Monthly counts-All'!$C119,'Historical_Input Data'!$A$3:$A$2194,'Historical_Monthly counts-All'!$D119),"")</f>
        <v>13070</v>
      </c>
      <c r="AS119">
        <f>IF(SUMIFS('Historical_Input Data'!AV$3:AV$2194,'Historical_Input Data'!$B$3:$B$2194,'Historical_Monthly counts-All'!$C119,'Historical_Input Data'!$A$3:$A$2194,'Historical_Monthly counts-All'!$D119)&lt;&gt; 0,SUMIFS('Historical_Input Data'!AV$3:AV$2194,'Historical_Input Data'!$B$3:$B$2194,'Historical_Monthly counts-All'!$C119,'Historical_Input Data'!$A$3:$A$2194,'Historical_Monthly counts-All'!$D119),"")</f>
        <v>2600</v>
      </c>
      <c r="AT119">
        <f>IF(SUMIFS('Historical_Input Data'!AW$3:AW$2194,'Historical_Input Data'!$B$3:$B$2194,'Historical_Monthly counts-All'!$C119,'Historical_Input Data'!$A$3:$A$2194,'Historical_Monthly counts-All'!$D119)&lt;&gt; 0,SUMIFS('Historical_Input Data'!AW$3:AW$2194,'Historical_Input Data'!$B$3:$B$2194,'Historical_Monthly counts-All'!$C119,'Historical_Input Data'!$A$3:$A$2194,'Historical_Monthly counts-All'!$D119),"")</f>
        <v>3888</v>
      </c>
      <c r="AU119">
        <f>IF(SUMIFS('Historical_Input Data'!AX$3:AX$2194,'Historical_Input Data'!$B$3:$B$2194,'Historical_Monthly counts-All'!$C119,'Historical_Input Data'!$A$3:$A$2194,'Historical_Monthly counts-All'!$D119)&lt;&gt; 0,SUMIFS('Historical_Input Data'!AX$3:AX$2194,'Historical_Input Data'!$B$3:$B$2194,'Historical_Monthly counts-All'!$C119,'Historical_Input Data'!$A$3:$A$2194,'Historical_Monthly counts-All'!$D119),"")</f>
        <v>6136</v>
      </c>
      <c r="AV119">
        <f>IF(SUMIFS('Historical_Input Data'!AY$3:AY$2194,'Historical_Input Data'!$B$3:$B$2194,'Historical_Monthly counts-All'!$C119,'Historical_Input Data'!$A$3:$A$2194,'Historical_Monthly counts-All'!$D119)&lt;&gt; 0,SUMIFS('Historical_Input Data'!AY$3:AY$2194,'Historical_Input Data'!$B$3:$B$2194,'Historical_Monthly counts-All'!$C119,'Historical_Input Data'!$A$3:$A$2194,'Historical_Monthly counts-All'!$D119),"")</f>
        <v>1178</v>
      </c>
      <c r="AW119">
        <f>IF(SUMIFS('Historical_Input Data'!AZ$3:AZ$2194,'Historical_Input Data'!$B$3:$B$2194,'Historical_Monthly counts-All'!$C119,'Historical_Input Data'!$A$3:$A$2194,'Historical_Monthly counts-All'!$D119)&lt;&gt; 0,SUMIFS('Historical_Input Data'!AZ$3:AZ$2194,'Historical_Input Data'!$B$3:$B$2194,'Historical_Monthly counts-All'!$C119,'Historical_Input Data'!$A$3:$A$2194,'Historical_Monthly counts-All'!$D119),"")</f>
        <v>10160</v>
      </c>
      <c r="AX119" t="str">
        <f>IF(SUMIFS('Historical_Input Data'!BA$3:BA$2194,'Historical_Input Data'!$B$3:$B$2194,'Historical_Monthly counts-All'!$C119,'Historical_Input Data'!$A$3:$A$2194,'Historical_Monthly counts-All'!$D119)&lt;&gt; 0,SUMIFS('Historical_Input Data'!BA$3:BA$2194,'Historical_Input Data'!$B$3:$B$2194,'Historical_Monthly counts-All'!$C119,'Historical_Input Data'!$A$3:$A$2194,'Historical_Monthly counts-All'!$D119),"")</f>
        <v/>
      </c>
      <c r="CC119" s="8">
        <v>44013</v>
      </c>
      <c r="CD119" s="198">
        <f t="shared" si="4"/>
        <v>44</v>
      </c>
      <c r="CE119">
        <f t="shared" si="5"/>
        <v>246625.63157894736</v>
      </c>
    </row>
    <row r="120" spans="1:83">
      <c r="A120" t="str">
        <f t="shared" si="6"/>
        <v>August2020</v>
      </c>
      <c r="C120" t="s">
        <v>61</v>
      </c>
      <c r="D120">
        <v>2020</v>
      </c>
      <c r="E120">
        <f>IF(SUMIFS('Historical_Input Data'!H$3:H$2194,'Historical_Input Data'!$B$3:$B$2194,'Historical_Monthly counts-All'!$C120,'Historical_Input Data'!$A$3:$A$2194,'Historical_Monthly counts-All'!$D120)&lt;&gt; 0,SUMIFS('Historical_Input Data'!H$3:H$2194,'Historical_Input Data'!$B$3:$B$2194,'Historical_Monthly counts-All'!$C120,'Historical_Input Data'!$A$3:$A$2194,'Historical_Monthly counts-All'!$D120),"")</f>
        <v>971</v>
      </c>
      <c r="F120">
        <f>IF(SUMIFS('Historical_Input Data'!I$3:I$2194,'Historical_Input Data'!$B$3:$B$2194,'Historical_Monthly counts-All'!$C120,'Historical_Input Data'!$A$3:$A$2194,'Historical_Monthly counts-All'!$D120)&lt;&gt; 0,SUMIFS('Historical_Input Data'!I$3:I$2194,'Historical_Input Data'!$B$3:$B$2194,'Historical_Monthly counts-All'!$C120,'Historical_Input Data'!$A$3:$A$2194,'Historical_Monthly counts-All'!$D120),"")</f>
        <v>6876</v>
      </c>
      <c r="G120">
        <f>IF(SUMIFS('Historical_Input Data'!J$3:J$2194,'Historical_Input Data'!$B$3:$B$2194,'Historical_Monthly counts-All'!$C120,'Historical_Input Data'!$A$3:$A$2194,'Historical_Monthly counts-All'!$D120)&lt;&gt; 0,SUMIFS('Historical_Input Data'!J$3:J$2194,'Historical_Input Data'!$B$3:$B$2194,'Historical_Monthly counts-All'!$C120,'Historical_Input Data'!$A$3:$A$2194,'Historical_Monthly counts-All'!$D120),"")</f>
        <v>6091</v>
      </c>
      <c r="H120">
        <f>IF(SUMIFS('Historical_Input Data'!K$3:K$2194,'Historical_Input Data'!$B$3:$B$2194,'Historical_Monthly counts-All'!$C120,'Historical_Input Data'!$A$3:$A$2194,'Historical_Monthly counts-All'!$D120)&lt;&gt; 0,SUMIFS('Historical_Input Data'!K$3:K$2194,'Historical_Input Data'!$B$3:$B$2194,'Historical_Monthly counts-All'!$C120,'Historical_Input Data'!$A$3:$A$2194,'Historical_Monthly counts-All'!$D120),"")</f>
        <v>12456</v>
      </c>
      <c r="I120">
        <f>IF(SUMIFS('Historical_Input Data'!L$3:L$2194,'Historical_Input Data'!$B$3:$B$2194,'Historical_Monthly counts-All'!$C120,'Historical_Input Data'!$A$3:$A$2194,'Historical_Monthly counts-All'!$D120)&lt;&gt; 0,SUMIFS('Historical_Input Data'!L$3:L$2194,'Historical_Input Data'!$B$3:$B$2194,'Historical_Monthly counts-All'!$C120,'Historical_Input Data'!$A$3:$A$2194,'Historical_Monthly counts-All'!$D120),"")</f>
        <v>7497</v>
      </c>
      <c r="J120">
        <f>IF(SUMIFS('Historical_Input Data'!M$3:M$2194,'Historical_Input Data'!$B$3:$B$2194,'Historical_Monthly counts-All'!$C120,'Historical_Input Data'!$A$3:$A$2194,'Historical_Monthly counts-All'!$D120)&lt;&gt; 0,SUMIFS('Historical_Input Data'!M$3:M$2194,'Historical_Input Data'!$B$3:$B$2194,'Historical_Monthly counts-All'!$C120,'Historical_Input Data'!$A$3:$A$2194,'Historical_Monthly counts-All'!$D120),"")</f>
        <v>4434</v>
      </c>
      <c r="K120">
        <f>IF(SUMIFS('Historical_Input Data'!N$3:N$2194,'Historical_Input Data'!$B$3:$B$2194,'Historical_Monthly counts-All'!$C120,'Historical_Input Data'!$A$3:$A$2194,'Historical_Monthly counts-All'!$D120)&lt;&gt; 0,SUMIFS('Historical_Input Data'!N$3:N$2194,'Historical_Input Data'!$B$3:$B$2194,'Historical_Monthly counts-All'!$C120,'Historical_Input Data'!$A$3:$A$2194,'Historical_Monthly counts-All'!$D120),"")</f>
        <v>3922</v>
      </c>
      <c r="L120">
        <f>IF(SUMIFS('Historical_Input Data'!O$3:O$2194,'Historical_Input Data'!$B$3:$B$2194,'Historical_Monthly counts-All'!$C120,'Historical_Input Data'!$A$3:$A$2194,'Historical_Monthly counts-All'!$D120)&lt;&gt; 0,SUMIFS('Historical_Input Data'!O$3:O$2194,'Historical_Input Data'!$B$3:$B$2194,'Historical_Monthly counts-All'!$C120,'Historical_Input Data'!$A$3:$A$2194,'Historical_Monthly counts-All'!$D120),"")</f>
        <v>2750</v>
      </c>
      <c r="M120">
        <f>IF(SUMIFS('Historical_Input Data'!P$3:P$2194,'Historical_Input Data'!$B$3:$B$2194,'Historical_Monthly counts-All'!$C120,'Historical_Input Data'!$A$3:$A$2194,'Historical_Monthly counts-All'!$D120)&lt;&gt; 0,SUMIFS('Historical_Input Data'!P$3:P$2194,'Historical_Input Data'!$B$3:$B$2194,'Historical_Monthly counts-All'!$C120,'Historical_Input Data'!$A$3:$A$2194,'Historical_Monthly counts-All'!$D120),"")</f>
        <v>14664</v>
      </c>
      <c r="N120">
        <f>IF(SUMIFS('Historical_Input Data'!Q$3:Q$2194,'Historical_Input Data'!$B$3:$B$2194,'Historical_Monthly counts-All'!$C120,'Historical_Input Data'!$A$3:$A$2194,'Historical_Monthly counts-All'!$D120)&lt;&gt; 0,SUMIFS('Historical_Input Data'!Q$3:Q$2194,'Historical_Input Data'!$B$3:$B$2194,'Historical_Monthly counts-All'!$C120,'Historical_Input Data'!$A$3:$A$2194,'Historical_Monthly counts-All'!$D120),"")</f>
        <v>10361</v>
      </c>
      <c r="O120">
        <f>IF(SUMIFS('Historical_Input Data'!R$3:R$2194,'Historical_Input Data'!$B$3:$B$2194,'Historical_Monthly counts-All'!$C120,'Historical_Input Data'!$A$3:$A$2194,'Historical_Monthly counts-All'!$D120)&lt;&gt; 0,SUMIFS('Historical_Input Data'!R$3:R$2194,'Historical_Input Data'!$B$3:$B$2194,'Historical_Monthly counts-All'!$C120,'Historical_Input Data'!$A$3:$A$2194,'Historical_Monthly counts-All'!$D120),"")</f>
        <v>3319</v>
      </c>
      <c r="P120" t="str">
        <f>IF(SUMIFS('Historical_Input Data'!S$3:S$2194,'Historical_Input Data'!$B$3:$B$2194,'Historical_Monthly counts-All'!$C120,'Historical_Input Data'!$A$3:$A$2194,'Historical_Monthly counts-All'!$D120)&lt;&gt; 0,SUMIFS('Historical_Input Data'!S$3:S$2194,'Historical_Input Data'!$B$3:$B$2194,'Historical_Monthly counts-All'!$C120,'Historical_Input Data'!$A$3:$A$2194,'Historical_Monthly counts-All'!$D120),"")</f>
        <v/>
      </c>
      <c r="Q120">
        <f>IF(SUMIFS('Historical_Input Data'!T$3:T$2194,'Historical_Input Data'!$B$3:$B$2194,'Historical_Monthly counts-All'!$C120,'Historical_Input Data'!$A$3:$A$2194,'Historical_Monthly counts-All'!$D120)&lt;&gt; 0,SUMIFS('Historical_Input Data'!T$3:T$2194,'Historical_Input Data'!$B$3:$B$2194,'Historical_Monthly counts-All'!$C120,'Historical_Input Data'!$A$3:$A$2194,'Historical_Monthly counts-All'!$D120),"")</f>
        <v>1912</v>
      </c>
      <c r="R120">
        <f>IF(SUMIFS('Historical_Input Data'!U$3:U$2194,'Historical_Input Data'!$B$3:$B$2194,'Historical_Monthly counts-All'!$C120,'Historical_Input Data'!$A$3:$A$2194,'Historical_Monthly counts-All'!$D120)&lt;&gt; 0,SUMIFS('Historical_Input Data'!U$3:U$2194,'Historical_Input Data'!$B$3:$B$2194,'Historical_Monthly counts-All'!$C120,'Historical_Input Data'!$A$3:$A$2194,'Historical_Monthly counts-All'!$D120),"")</f>
        <v>935</v>
      </c>
      <c r="S120">
        <f>IF(SUMIFS('Historical_Input Data'!V$3:V$2194,'Historical_Input Data'!$B$3:$B$2194,'Historical_Monthly counts-All'!$C120,'Historical_Input Data'!$A$3:$A$2194,'Historical_Monthly counts-All'!$D120)&lt;&gt; 0,SUMIFS('Historical_Input Data'!V$3:V$2194,'Historical_Input Data'!$B$3:$B$2194,'Historical_Monthly counts-All'!$C120,'Historical_Input Data'!$A$3:$A$2194,'Historical_Monthly counts-All'!$D120),"")</f>
        <v>2618</v>
      </c>
      <c r="T120">
        <f>IF(SUMIFS('Historical_Input Data'!W$3:W$2194,'Historical_Input Data'!$B$3:$B$2194,'Historical_Monthly counts-All'!$C120,'Historical_Input Data'!$A$3:$A$2194,'Historical_Monthly counts-All'!$D120)&lt;&gt; 0,SUMIFS('Historical_Input Data'!W$3:W$2194,'Historical_Input Data'!$B$3:$B$2194,'Historical_Monthly counts-All'!$C120,'Historical_Input Data'!$A$3:$A$2194,'Historical_Monthly counts-All'!$D120),"")</f>
        <v>5642</v>
      </c>
      <c r="U120">
        <f>IF(SUMIFS('Historical_Input Data'!X$3:X$2194,'Historical_Input Data'!$B$3:$B$2194,'Historical_Monthly counts-All'!$C120,'Historical_Input Data'!$A$3:$A$2194,'Historical_Monthly counts-All'!$D120)&lt;&gt; 0,SUMIFS('Historical_Input Data'!X$3:X$2194,'Historical_Input Data'!$B$3:$B$2194,'Historical_Monthly counts-All'!$C120,'Historical_Input Data'!$A$3:$A$2194,'Historical_Monthly counts-All'!$D120),"")</f>
        <v>10399</v>
      </c>
      <c r="V120">
        <f>IF(SUMIFS('Historical_Input Data'!Y$3:Y$2194,'Historical_Input Data'!$B$3:$B$2194,'Historical_Monthly counts-All'!$C120,'Historical_Input Data'!$A$3:$A$2194,'Historical_Monthly counts-All'!$D120)&lt;&gt; 0,SUMIFS('Historical_Input Data'!Y$3:Y$2194,'Historical_Input Data'!$B$3:$B$2194,'Historical_Monthly counts-All'!$C120,'Historical_Input Data'!$A$3:$A$2194,'Historical_Monthly counts-All'!$D120),"")</f>
        <v>416</v>
      </c>
      <c r="W120">
        <f>IF(SUMIFS('Historical_Input Data'!Z$3:Z$2194,'Historical_Input Data'!$B$3:$B$2194,'Historical_Monthly counts-All'!$C120,'Historical_Input Data'!$A$3:$A$2194,'Historical_Monthly counts-All'!$D120)&lt;&gt; 0,SUMIFS('Historical_Input Data'!Z$3:Z$2194,'Historical_Input Data'!$B$3:$B$2194,'Historical_Monthly counts-All'!$C120,'Historical_Input Data'!$A$3:$A$2194,'Historical_Monthly counts-All'!$D120),"")</f>
        <v>20308</v>
      </c>
      <c r="X120">
        <f>IF(SUMIFS('Historical_Input Data'!AA$3:AA$2194,'Historical_Input Data'!$B$3:$B$2194,'Historical_Monthly counts-All'!$C120,'Historical_Input Data'!$A$3:$A$2194,'Historical_Monthly counts-All'!$D120)&lt;&gt; 0,SUMIFS('Historical_Input Data'!AA$3:AA$2194,'Historical_Input Data'!$B$3:$B$2194,'Historical_Monthly counts-All'!$C120,'Historical_Input Data'!$A$3:$A$2194,'Historical_Monthly counts-All'!$D120),"")</f>
        <v>1144</v>
      </c>
      <c r="Y120">
        <f>IF(SUMIFS('Historical_Input Data'!AB$3:AB$2194,'Historical_Input Data'!$B$3:$B$2194,'Historical_Monthly counts-All'!$C120,'Historical_Input Data'!$A$3:$A$2194,'Historical_Monthly counts-All'!$D120)&lt;&gt; 0,SUMIFS('Historical_Input Data'!AB$3:AB$2194,'Historical_Input Data'!$B$3:$B$2194,'Historical_Monthly counts-All'!$C120,'Historical_Input Data'!$A$3:$A$2194,'Historical_Monthly counts-All'!$D120),"")</f>
        <v>11418</v>
      </c>
      <c r="Z120">
        <f>IF(SUMIFS('Historical_Input Data'!AC$3:AC$2194,'Historical_Input Data'!$B$3:$B$2194,'Historical_Monthly counts-All'!$C120,'Historical_Input Data'!$A$3:$A$2194,'Historical_Monthly counts-All'!$D120)&lt;&gt; 0,SUMIFS('Historical_Input Data'!AC$3:AC$2194,'Historical_Input Data'!$B$3:$B$2194,'Historical_Monthly counts-All'!$C120,'Historical_Input Data'!$A$3:$A$2194,'Historical_Monthly counts-All'!$D120),"")</f>
        <v>13978</v>
      </c>
      <c r="AA120">
        <f>IF(SUMIFS('Historical_Input Data'!AD$3:AD$2194,'Historical_Input Data'!$B$3:$B$2194,'Historical_Monthly counts-All'!$C120,'Historical_Input Data'!$A$3:$A$2194,'Historical_Monthly counts-All'!$D120)&lt;&gt; 0,SUMIFS('Historical_Input Data'!AD$3:AD$2194,'Historical_Input Data'!$B$3:$B$2194,'Historical_Monthly counts-All'!$C120,'Historical_Input Data'!$A$3:$A$2194,'Historical_Monthly counts-All'!$D120),"")</f>
        <v>562</v>
      </c>
      <c r="AB120">
        <f>IF(SUMIFS('Historical_Input Data'!AE$3:AE$2194,'Historical_Input Data'!$B$3:$B$2194,'Historical_Monthly counts-All'!$C120,'Historical_Input Data'!$A$3:$A$2194,'Historical_Monthly counts-All'!$D120)&lt;&gt; 0,SUMIFS('Historical_Input Data'!AE$3:AE$2194,'Historical_Input Data'!$B$3:$B$2194,'Historical_Monthly counts-All'!$C120,'Historical_Input Data'!$A$3:$A$2194,'Historical_Monthly counts-All'!$D120),"")</f>
        <v>11551</v>
      </c>
      <c r="AC120">
        <f>IF(SUMIFS('Historical_Input Data'!AF$3:AF$2194,'Historical_Input Data'!$B$3:$B$2194,'Historical_Monthly counts-All'!$C120,'Historical_Input Data'!$A$3:$A$2194,'Historical_Monthly counts-All'!$D120)&lt;&gt; 0,SUMIFS('Historical_Input Data'!AF$3:AF$2194,'Historical_Input Data'!$B$3:$B$2194,'Historical_Monthly counts-All'!$C120,'Historical_Input Data'!$A$3:$A$2194,'Historical_Monthly counts-All'!$D120),"")</f>
        <v>25564</v>
      </c>
      <c r="AD120">
        <f>IF(SUMIFS('Historical_Input Data'!AG$3:AG$2194,'Historical_Input Data'!$B$3:$B$2194,'Historical_Monthly counts-All'!$C120,'Historical_Input Data'!$A$3:$A$2194,'Historical_Monthly counts-All'!$D120)&lt;&gt; 0,SUMIFS('Historical_Input Data'!AG$3:AG$2194,'Historical_Input Data'!$B$3:$B$2194,'Historical_Monthly counts-All'!$C120,'Historical_Input Data'!$A$3:$A$2194,'Historical_Monthly counts-All'!$D120),"")</f>
        <v>25421</v>
      </c>
      <c r="AE120">
        <f>IF(SUMIFS('Historical_Input Data'!AH$3:AH$2194,'Historical_Input Data'!$B$3:$B$2194,'Historical_Monthly counts-All'!$C120,'Historical_Input Data'!$A$3:$A$2194,'Historical_Monthly counts-All'!$D120)&lt;&gt; 0,SUMIFS('Historical_Input Data'!AH$3:AH$2194,'Historical_Input Data'!$B$3:$B$2194,'Historical_Monthly counts-All'!$C120,'Historical_Input Data'!$A$3:$A$2194,'Historical_Monthly counts-All'!$D120),"")</f>
        <v>2192</v>
      </c>
      <c r="AF120">
        <f>IF(SUMIFS('Historical_Input Data'!AI$3:AI$2194,'Historical_Input Data'!$B$3:$B$2194,'Historical_Monthly counts-All'!$C120,'Historical_Input Data'!$A$3:$A$2194,'Historical_Monthly counts-All'!$D120)&lt;&gt; 0,SUMIFS('Historical_Input Data'!AI$3:AI$2194,'Historical_Input Data'!$B$3:$B$2194,'Historical_Monthly counts-All'!$C120,'Historical_Input Data'!$A$3:$A$2194,'Historical_Monthly counts-All'!$D120),"")</f>
        <v>11992</v>
      </c>
      <c r="AG120">
        <f>IF(SUMIFS('Historical_Input Data'!AJ$3:AJ$2194,'Historical_Input Data'!$B$3:$B$2194,'Historical_Monthly counts-All'!$C120,'Historical_Input Data'!$A$3:$A$2194,'Historical_Monthly counts-All'!$D120)&lt;&gt; 0,SUMIFS('Historical_Input Data'!AJ$3:AJ$2194,'Historical_Input Data'!$B$3:$B$2194,'Historical_Monthly counts-All'!$C120,'Historical_Input Data'!$A$3:$A$2194,'Historical_Monthly counts-All'!$D120),"")</f>
        <v>1212</v>
      </c>
      <c r="AH120">
        <f>IF(SUMIFS('Historical_Input Data'!AK$3:AK$2194,'Historical_Input Data'!$B$3:$B$2194,'Historical_Monthly counts-All'!$C120,'Historical_Input Data'!$A$3:$A$2194,'Historical_Monthly counts-All'!$D120)&lt;&gt; 0,SUMIFS('Historical_Input Data'!AK$3:AK$2194,'Historical_Input Data'!$B$3:$B$2194,'Historical_Monthly counts-All'!$C120,'Historical_Input Data'!$A$3:$A$2194,'Historical_Monthly counts-All'!$D120),"")</f>
        <v>24139</v>
      </c>
      <c r="AI120">
        <f>IF(SUMIFS('Historical_Input Data'!AL$3:AL$2194,'Historical_Input Data'!$B$3:$B$2194,'Historical_Monthly counts-All'!$C120,'Historical_Input Data'!$A$3:$A$2194,'Historical_Monthly counts-All'!$D120)&lt;&gt; 0,SUMIFS('Historical_Input Data'!AL$3:AL$2194,'Historical_Input Data'!$B$3:$B$2194,'Historical_Monthly counts-All'!$C120,'Historical_Input Data'!$A$3:$A$2194,'Historical_Monthly counts-All'!$D120),"")</f>
        <v>21366</v>
      </c>
      <c r="AJ120">
        <f>IF(SUMIFS('Historical_Input Data'!AM$3:AM$2194,'Historical_Input Data'!$B$3:$B$2194,'Historical_Monthly counts-All'!$C120,'Historical_Input Data'!$A$3:$A$2194,'Historical_Monthly counts-All'!$D120)&lt;&gt; 0,SUMIFS('Historical_Input Data'!AM$3:AM$2194,'Historical_Input Data'!$B$3:$B$2194,'Historical_Monthly counts-All'!$C120,'Historical_Input Data'!$A$3:$A$2194,'Historical_Monthly counts-All'!$D120),"")</f>
        <v>516</v>
      </c>
      <c r="AK120">
        <f>IF(SUMIFS('Historical_Input Data'!AN$3:AN$2194,'Historical_Input Data'!$B$3:$B$2194,'Historical_Monthly counts-All'!$C120,'Historical_Input Data'!$A$3:$A$2194,'Historical_Monthly counts-All'!$D120)&lt;&gt; 0,SUMIFS('Historical_Input Data'!AN$3:AN$2194,'Historical_Input Data'!$B$3:$B$2194,'Historical_Monthly counts-All'!$C120,'Historical_Input Data'!$A$3:$A$2194,'Historical_Monthly counts-All'!$D120),"")</f>
        <v>817</v>
      </c>
      <c r="AL120">
        <f>IF(SUMIFS('Historical_Input Data'!AO$3:AO$2194,'Historical_Input Data'!$B$3:$B$2194,'Historical_Monthly counts-All'!$C120,'Historical_Input Data'!$A$3:$A$2194,'Historical_Monthly counts-All'!$D120)&lt;&gt; 0,SUMIFS('Historical_Input Data'!AO$3:AO$2194,'Historical_Input Data'!$B$3:$B$2194,'Historical_Monthly counts-All'!$C120,'Historical_Input Data'!$A$3:$A$2194,'Historical_Monthly counts-All'!$D120),"")</f>
        <v>7446</v>
      </c>
      <c r="AM120">
        <f>IF(SUMIFS('Historical_Input Data'!AP$3:AP$2194,'Historical_Input Data'!$B$3:$B$2194,'Historical_Monthly counts-All'!$C120,'Historical_Input Data'!$A$3:$A$2194,'Historical_Monthly counts-All'!$D120)&lt;&gt; 0,SUMIFS('Historical_Input Data'!AP$3:AP$2194,'Historical_Input Data'!$B$3:$B$2194,'Historical_Monthly counts-All'!$C120,'Historical_Input Data'!$A$3:$A$2194,'Historical_Monthly counts-All'!$D120),"")</f>
        <v>915</v>
      </c>
      <c r="AN120">
        <f>IF(SUMIFS('Historical_Input Data'!AQ$3:AQ$2194,'Historical_Input Data'!$B$3:$B$2194,'Historical_Monthly counts-All'!$C120,'Historical_Input Data'!$A$3:$A$2194,'Historical_Monthly counts-All'!$D120)&lt;&gt; 0,SUMIFS('Historical_Input Data'!AQ$3:AQ$2194,'Historical_Input Data'!$B$3:$B$2194,'Historical_Monthly counts-All'!$C120,'Historical_Input Data'!$A$3:$A$2194,'Historical_Monthly counts-All'!$D120),"")</f>
        <v>8331</v>
      </c>
      <c r="AO120">
        <f>IF(SUMIFS('Historical_Input Data'!AR$3:AR$2194,'Historical_Input Data'!$B$3:$B$2194,'Historical_Monthly counts-All'!$C120,'Historical_Input Data'!$A$3:$A$2194,'Historical_Monthly counts-All'!$D120)&lt;&gt; 0,SUMIFS('Historical_Input Data'!AR$3:AR$2194,'Historical_Input Data'!$B$3:$B$2194,'Historical_Monthly counts-All'!$C120,'Historical_Input Data'!$A$3:$A$2194,'Historical_Monthly counts-All'!$D120),"")</f>
        <v>6266</v>
      </c>
      <c r="AP120">
        <f>IF(SUMIFS('Historical_Input Data'!AS$3:AS$2194,'Historical_Input Data'!$B$3:$B$2194,'Historical_Monthly counts-All'!$C120,'Historical_Input Data'!$A$3:$A$2194,'Historical_Monthly counts-All'!$D120)&lt;&gt; 0,SUMIFS('Historical_Input Data'!AS$3:AS$2194,'Historical_Input Data'!$B$3:$B$2194,'Historical_Monthly counts-All'!$C120,'Historical_Input Data'!$A$3:$A$2194,'Historical_Monthly counts-All'!$D120),"")</f>
        <v>30152.631578947374</v>
      </c>
      <c r="AQ120">
        <f>IF(SUMIFS('Historical_Input Data'!AT$3:AT$2194,'Historical_Input Data'!$B$3:$B$2194,'Historical_Monthly counts-All'!$C120,'Historical_Input Data'!$A$3:$A$2194,'Historical_Monthly counts-All'!$D120)&lt;&gt; 0,SUMIFS('Historical_Input Data'!AT$3:AT$2194,'Historical_Input Data'!$B$3:$B$2194,'Historical_Monthly counts-All'!$C120,'Historical_Input Data'!$A$3:$A$2194,'Historical_Monthly counts-All'!$D120),"")</f>
        <v>3472</v>
      </c>
      <c r="AR120">
        <f>IF(SUMIFS('Historical_Input Data'!AU$3:AU$2194,'Historical_Input Data'!$B$3:$B$2194,'Historical_Monthly counts-All'!$C120,'Historical_Input Data'!$A$3:$A$2194,'Historical_Monthly counts-All'!$D120)&lt;&gt; 0,SUMIFS('Historical_Input Data'!AU$3:AU$2194,'Historical_Input Data'!$B$3:$B$2194,'Historical_Monthly counts-All'!$C120,'Historical_Input Data'!$A$3:$A$2194,'Historical_Monthly counts-All'!$D120),"")</f>
        <v>13484</v>
      </c>
      <c r="AS120">
        <f>IF(SUMIFS('Historical_Input Data'!AV$3:AV$2194,'Historical_Input Data'!$B$3:$B$2194,'Historical_Monthly counts-All'!$C120,'Historical_Input Data'!$A$3:$A$2194,'Historical_Monthly counts-All'!$D120)&lt;&gt; 0,SUMIFS('Historical_Input Data'!AV$3:AV$2194,'Historical_Input Data'!$B$3:$B$2194,'Historical_Monthly counts-All'!$C120,'Historical_Input Data'!$A$3:$A$2194,'Historical_Monthly counts-All'!$D120),"")</f>
        <v>6149</v>
      </c>
      <c r="AT120">
        <f>IF(SUMIFS('Historical_Input Data'!AW$3:AW$2194,'Historical_Input Data'!$B$3:$B$2194,'Historical_Monthly counts-All'!$C120,'Historical_Input Data'!$A$3:$A$2194,'Historical_Monthly counts-All'!$D120)&lt;&gt; 0,SUMIFS('Historical_Input Data'!AW$3:AW$2194,'Historical_Input Data'!$B$3:$B$2194,'Historical_Monthly counts-All'!$C120,'Historical_Input Data'!$A$3:$A$2194,'Historical_Monthly counts-All'!$D120),"")</f>
        <v>6544</v>
      </c>
      <c r="AU120">
        <f>IF(SUMIFS('Historical_Input Data'!AX$3:AX$2194,'Historical_Input Data'!$B$3:$B$2194,'Historical_Monthly counts-All'!$C120,'Historical_Input Data'!$A$3:$A$2194,'Historical_Monthly counts-All'!$D120)&lt;&gt; 0,SUMIFS('Historical_Input Data'!AX$3:AX$2194,'Historical_Input Data'!$B$3:$B$2194,'Historical_Monthly counts-All'!$C120,'Historical_Input Data'!$A$3:$A$2194,'Historical_Monthly counts-All'!$D120),"")</f>
        <v>4339</v>
      </c>
      <c r="AV120">
        <f>IF(SUMIFS('Historical_Input Data'!AY$3:AY$2194,'Historical_Input Data'!$B$3:$B$2194,'Historical_Monthly counts-All'!$C120,'Historical_Input Data'!$A$3:$A$2194,'Historical_Monthly counts-All'!$D120)&lt;&gt; 0,SUMIFS('Historical_Input Data'!AY$3:AY$2194,'Historical_Input Data'!$B$3:$B$2194,'Historical_Monthly counts-All'!$C120,'Historical_Input Data'!$A$3:$A$2194,'Historical_Monthly counts-All'!$D120),"")</f>
        <v>4904</v>
      </c>
      <c r="AW120">
        <f>IF(SUMIFS('Historical_Input Data'!AZ$3:AZ$2194,'Historical_Input Data'!$B$3:$B$2194,'Historical_Monthly counts-All'!$C120,'Historical_Input Data'!$A$3:$A$2194,'Historical_Monthly counts-All'!$D120)&lt;&gt; 0,SUMIFS('Historical_Input Data'!AZ$3:AZ$2194,'Historical_Input Data'!$B$3:$B$2194,'Historical_Monthly counts-All'!$C120,'Historical_Input Data'!$A$3:$A$2194,'Historical_Monthly counts-All'!$D120),"")</f>
        <v>16161</v>
      </c>
      <c r="AX120" t="str">
        <f>IF(SUMIFS('Historical_Input Data'!BA$3:BA$2194,'Historical_Input Data'!$B$3:$B$2194,'Historical_Monthly counts-All'!$C120,'Historical_Input Data'!$A$3:$A$2194,'Historical_Monthly counts-All'!$D120)&lt;&gt; 0,SUMIFS('Historical_Input Data'!BA$3:BA$2194,'Historical_Input Data'!$B$3:$B$2194,'Historical_Monthly counts-All'!$C120,'Historical_Input Data'!$A$3:$A$2194,'Historical_Monthly counts-All'!$D120),"")</f>
        <v/>
      </c>
      <c r="CC120" s="8">
        <v>44044</v>
      </c>
      <c r="CD120" s="198">
        <f t="shared" si="4"/>
        <v>44</v>
      </c>
      <c r="CE120">
        <f t="shared" si="5"/>
        <v>286605.63157894736</v>
      </c>
    </row>
    <row r="121" spans="1:83">
      <c r="A121" t="str">
        <f t="shared" si="6"/>
        <v>September2020</v>
      </c>
      <c r="C121" t="s">
        <v>2</v>
      </c>
      <c r="D121">
        <v>2020</v>
      </c>
      <c r="E121">
        <f>IF(SUMIFS('Historical_Input Data'!H$3:H$2194,'Historical_Input Data'!$B$3:$B$2194,'Historical_Monthly counts-All'!$C121,'Historical_Input Data'!$A$3:$A$2194,'Historical_Monthly counts-All'!$D121)&lt;&gt; 0,SUMIFS('Historical_Input Data'!H$3:H$2194,'Historical_Input Data'!$B$3:$B$2194,'Historical_Monthly counts-All'!$C121,'Historical_Input Data'!$A$3:$A$2194,'Historical_Monthly counts-All'!$D121),"")</f>
        <v>747</v>
      </c>
      <c r="F121">
        <f>IF(SUMIFS('Historical_Input Data'!I$3:I$2194,'Historical_Input Data'!$B$3:$B$2194,'Historical_Monthly counts-All'!$C121,'Historical_Input Data'!$A$3:$A$2194,'Historical_Monthly counts-All'!$D121)&lt;&gt; 0,SUMIFS('Historical_Input Data'!I$3:I$2194,'Historical_Input Data'!$B$3:$B$2194,'Historical_Monthly counts-All'!$C121,'Historical_Input Data'!$A$3:$A$2194,'Historical_Monthly counts-All'!$D121),"")</f>
        <v>8066</v>
      </c>
      <c r="G121">
        <f>IF(SUMIFS('Historical_Input Data'!J$3:J$2194,'Historical_Input Data'!$B$3:$B$2194,'Historical_Monthly counts-All'!$C121,'Historical_Input Data'!$A$3:$A$2194,'Historical_Monthly counts-All'!$D121)&lt;&gt; 0,SUMIFS('Historical_Input Data'!J$3:J$2194,'Historical_Input Data'!$B$3:$B$2194,'Historical_Monthly counts-All'!$C121,'Historical_Input Data'!$A$3:$A$2194,'Historical_Monthly counts-All'!$D121),"")</f>
        <v>8641</v>
      </c>
      <c r="H121">
        <f>IF(SUMIFS('Historical_Input Data'!K$3:K$2194,'Historical_Input Data'!$B$3:$B$2194,'Historical_Monthly counts-All'!$C121,'Historical_Input Data'!$A$3:$A$2194,'Historical_Monthly counts-All'!$D121)&lt;&gt; 0,SUMIFS('Historical_Input Data'!K$3:K$2194,'Historical_Input Data'!$B$3:$B$2194,'Historical_Monthly counts-All'!$C121,'Historical_Input Data'!$A$3:$A$2194,'Historical_Monthly counts-All'!$D121),"")</f>
        <v>8261</v>
      </c>
      <c r="I121">
        <f>IF(SUMIFS('Historical_Input Data'!L$3:L$2194,'Historical_Input Data'!$B$3:$B$2194,'Historical_Monthly counts-All'!$C121,'Historical_Input Data'!$A$3:$A$2194,'Historical_Monthly counts-All'!$D121)&lt;&gt; 0,SUMIFS('Historical_Input Data'!L$3:L$2194,'Historical_Input Data'!$B$3:$B$2194,'Historical_Monthly counts-All'!$C121,'Historical_Input Data'!$A$3:$A$2194,'Historical_Monthly counts-All'!$D121),"")</f>
        <v>9193</v>
      </c>
      <c r="J121">
        <f>IF(SUMIFS('Historical_Input Data'!M$3:M$2194,'Historical_Input Data'!$B$3:$B$2194,'Historical_Monthly counts-All'!$C121,'Historical_Input Data'!$A$3:$A$2194,'Historical_Monthly counts-All'!$D121)&lt;&gt; 0,SUMIFS('Historical_Input Data'!M$3:M$2194,'Historical_Input Data'!$B$3:$B$2194,'Historical_Monthly counts-All'!$C121,'Historical_Input Data'!$A$3:$A$2194,'Historical_Monthly counts-All'!$D121),"")</f>
        <v>3977</v>
      </c>
      <c r="K121">
        <f>IF(SUMIFS('Historical_Input Data'!N$3:N$2194,'Historical_Input Data'!$B$3:$B$2194,'Historical_Monthly counts-All'!$C121,'Historical_Input Data'!$A$3:$A$2194,'Historical_Monthly counts-All'!$D121)&lt;&gt; 0,SUMIFS('Historical_Input Data'!N$3:N$2194,'Historical_Input Data'!$B$3:$B$2194,'Historical_Monthly counts-All'!$C121,'Historical_Input Data'!$A$3:$A$2194,'Historical_Monthly counts-All'!$D121),"")</f>
        <v>5385</v>
      </c>
      <c r="L121">
        <f>IF(SUMIFS('Historical_Input Data'!O$3:O$2194,'Historical_Input Data'!$B$3:$B$2194,'Historical_Monthly counts-All'!$C121,'Historical_Input Data'!$A$3:$A$2194,'Historical_Monthly counts-All'!$D121)&lt;&gt; 0,SUMIFS('Historical_Input Data'!O$3:O$2194,'Historical_Input Data'!$B$3:$B$2194,'Historical_Monthly counts-All'!$C121,'Historical_Input Data'!$A$3:$A$2194,'Historical_Monthly counts-All'!$D121),"")</f>
        <v>1536</v>
      </c>
      <c r="M121">
        <f>IF(SUMIFS('Historical_Input Data'!P$3:P$2194,'Historical_Input Data'!$B$3:$B$2194,'Historical_Monthly counts-All'!$C121,'Historical_Input Data'!$A$3:$A$2194,'Historical_Monthly counts-All'!$D121)&lt;&gt; 0,SUMIFS('Historical_Input Data'!P$3:P$2194,'Historical_Input Data'!$B$3:$B$2194,'Historical_Monthly counts-All'!$C121,'Historical_Input Data'!$A$3:$A$2194,'Historical_Monthly counts-All'!$D121),"")</f>
        <v>17464</v>
      </c>
      <c r="N121">
        <f>IF(SUMIFS('Historical_Input Data'!Q$3:Q$2194,'Historical_Input Data'!$B$3:$B$2194,'Historical_Monthly counts-All'!$C121,'Historical_Input Data'!$A$3:$A$2194,'Historical_Monthly counts-All'!$D121)&lt;&gt; 0,SUMIFS('Historical_Input Data'!Q$3:Q$2194,'Historical_Input Data'!$B$3:$B$2194,'Historical_Monthly counts-All'!$C121,'Historical_Input Data'!$A$3:$A$2194,'Historical_Monthly counts-All'!$D121),"")</f>
        <v>11054</v>
      </c>
      <c r="O121">
        <f>IF(SUMIFS('Historical_Input Data'!R$3:R$2194,'Historical_Input Data'!$B$3:$B$2194,'Historical_Monthly counts-All'!$C121,'Historical_Input Data'!$A$3:$A$2194,'Historical_Monthly counts-All'!$D121)&lt;&gt; 0,SUMIFS('Historical_Input Data'!R$3:R$2194,'Historical_Input Data'!$B$3:$B$2194,'Historical_Monthly counts-All'!$C121,'Historical_Input Data'!$A$3:$A$2194,'Historical_Monthly counts-All'!$D121),"")</f>
        <v>4276</v>
      </c>
      <c r="P121" t="str">
        <f>IF(SUMIFS('Historical_Input Data'!S$3:S$2194,'Historical_Input Data'!$B$3:$B$2194,'Historical_Monthly counts-All'!$C121,'Historical_Input Data'!$A$3:$A$2194,'Historical_Monthly counts-All'!$D121)&lt;&gt; 0,SUMIFS('Historical_Input Data'!S$3:S$2194,'Historical_Input Data'!$B$3:$B$2194,'Historical_Monthly counts-All'!$C121,'Historical_Input Data'!$A$3:$A$2194,'Historical_Monthly counts-All'!$D121),"")</f>
        <v/>
      </c>
      <c r="Q121">
        <f>IF(SUMIFS('Historical_Input Data'!T$3:T$2194,'Historical_Input Data'!$B$3:$B$2194,'Historical_Monthly counts-All'!$C121,'Historical_Input Data'!$A$3:$A$2194,'Historical_Monthly counts-All'!$D121)&lt;&gt; 0,SUMIFS('Historical_Input Data'!T$3:T$2194,'Historical_Input Data'!$B$3:$B$2194,'Historical_Monthly counts-All'!$C121,'Historical_Input Data'!$A$3:$A$2194,'Historical_Monthly counts-All'!$D121),"")</f>
        <v>2166</v>
      </c>
      <c r="R121">
        <f>IF(SUMIFS('Historical_Input Data'!U$3:U$2194,'Historical_Input Data'!$B$3:$B$2194,'Historical_Monthly counts-All'!$C121,'Historical_Input Data'!$A$3:$A$2194,'Historical_Monthly counts-All'!$D121)&lt;&gt; 0,SUMIFS('Historical_Input Data'!U$3:U$2194,'Historical_Input Data'!$B$3:$B$2194,'Historical_Monthly counts-All'!$C121,'Historical_Input Data'!$A$3:$A$2194,'Historical_Monthly counts-All'!$D121),"")</f>
        <v>1082</v>
      </c>
      <c r="S121">
        <f>IF(SUMIFS('Historical_Input Data'!V$3:V$2194,'Historical_Input Data'!$B$3:$B$2194,'Historical_Monthly counts-All'!$C121,'Historical_Input Data'!$A$3:$A$2194,'Historical_Monthly counts-All'!$D121)&lt;&gt; 0,SUMIFS('Historical_Input Data'!V$3:V$2194,'Historical_Input Data'!$B$3:$B$2194,'Historical_Monthly counts-All'!$C121,'Historical_Input Data'!$A$3:$A$2194,'Historical_Monthly counts-All'!$D121),"")</f>
        <v>3683</v>
      </c>
      <c r="T121">
        <f>IF(SUMIFS('Historical_Input Data'!W$3:W$2194,'Historical_Input Data'!$B$3:$B$2194,'Historical_Monthly counts-All'!$C121,'Historical_Input Data'!$A$3:$A$2194,'Historical_Monthly counts-All'!$D121)&lt;&gt; 0,SUMIFS('Historical_Input Data'!W$3:W$2194,'Historical_Input Data'!$B$3:$B$2194,'Historical_Monthly counts-All'!$C121,'Historical_Input Data'!$A$3:$A$2194,'Historical_Monthly counts-All'!$D121),"")</f>
        <v>5675</v>
      </c>
      <c r="U121">
        <f>IF(SUMIFS('Historical_Input Data'!X$3:X$2194,'Historical_Input Data'!$B$3:$B$2194,'Historical_Monthly counts-All'!$C121,'Historical_Input Data'!$A$3:$A$2194,'Historical_Monthly counts-All'!$D121)&lt;&gt; 0,SUMIFS('Historical_Input Data'!X$3:X$2194,'Historical_Input Data'!$B$3:$B$2194,'Historical_Monthly counts-All'!$C121,'Historical_Input Data'!$A$3:$A$2194,'Historical_Monthly counts-All'!$D121),"")</f>
        <v>9397</v>
      </c>
      <c r="V121">
        <f>IF(SUMIFS('Historical_Input Data'!Y$3:Y$2194,'Historical_Input Data'!$B$3:$B$2194,'Historical_Monthly counts-All'!$C121,'Historical_Input Data'!$A$3:$A$2194,'Historical_Monthly counts-All'!$D121)&lt;&gt; 0,SUMIFS('Historical_Input Data'!Y$3:Y$2194,'Historical_Input Data'!$B$3:$B$2194,'Historical_Monthly counts-All'!$C121,'Historical_Input Data'!$A$3:$A$2194,'Historical_Monthly counts-All'!$D121),"")</f>
        <v>468</v>
      </c>
      <c r="W121">
        <f>IF(SUMIFS('Historical_Input Data'!Z$3:Z$2194,'Historical_Input Data'!$B$3:$B$2194,'Historical_Monthly counts-All'!$C121,'Historical_Input Data'!$A$3:$A$2194,'Historical_Monthly counts-All'!$D121)&lt;&gt; 0,SUMIFS('Historical_Input Data'!Z$3:Z$2194,'Historical_Input Data'!$B$3:$B$2194,'Historical_Monthly counts-All'!$C121,'Historical_Input Data'!$A$3:$A$2194,'Historical_Monthly counts-All'!$D121),"")</f>
        <v>14781</v>
      </c>
      <c r="X121">
        <f>IF(SUMIFS('Historical_Input Data'!AA$3:AA$2194,'Historical_Input Data'!$B$3:$B$2194,'Historical_Monthly counts-All'!$C121,'Historical_Input Data'!$A$3:$A$2194,'Historical_Monthly counts-All'!$D121)&lt;&gt; 0,SUMIFS('Historical_Input Data'!AA$3:AA$2194,'Historical_Input Data'!$B$3:$B$2194,'Historical_Monthly counts-All'!$C121,'Historical_Input Data'!$A$3:$A$2194,'Historical_Monthly counts-All'!$D121),"")</f>
        <v>955</v>
      </c>
      <c r="Y121">
        <f>IF(SUMIFS('Historical_Input Data'!AB$3:AB$2194,'Historical_Input Data'!$B$3:$B$2194,'Historical_Monthly counts-All'!$C121,'Historical_Input Data'!$A$3:$A$2194,'Historical_Monthly counts-All'!$D121)&lt;&gt; 0,SUMIFS('Historical_Input Data'!AB$3:AB$2194,'Historical_Input Data'!$B$3:$B$2194,'Historical_Monthly counts-All'!$C121,'Historical_Input Data'!$A$3:$A$2194,'Historical_Monthly counts-All'!$D121),"")</f>
        <v>13795</v>
      </c>
      <c r="Z121">
        <f>IF(SUMIFS('Historical_Input Data'!AC$3:AC$2194,'Historical_Input Data'!$B$3:$B$2194,'Historical_Monthly counts-All'!$C121,'Historical_Input Data'!$A$3:$A$2194,'Historical_Monthly counts-All'!$D121)&lt;&gt; 0,SUMIFS('Historical_Input Data'!AC$3:AC$2194,'Historical_Input Data'!$B$3:$B$2194,'Historical_Monthly counts-All'!$C121,'Historical_Input Data'!$A$3:$A$2194,'Historical_Monthly counts-All'!$D121),"")</f>
        <v>10580</v>
      </c>
      <c r="AA121">
        <f>IF(SUMIFS('Historical_Input Data'!AD$3:AD$2194,'Historical_Input Data'!$B$3:$B$2194,'Historical_Monthly counts-All'!$C121,'Historical_Input Data'!$A$3:$A$2194,'Historical_Monthly counts-All'!$D121)&lt;&gt; 0,SUMIFS('Historical_Input Data'!AD$3:AD$2194,'Historical_Input Data'!$B$3:$B$2194,'Historical_Monthly counts-All'!$C121,'Historical_Input Data'!$A$3:$A$2194,'Historical_Monthly counts-All'!$D121),"")</f>
        <v>692</v>
      </c>
      <c r="AB121">
        <f>IF(SUMIFS('Historical_Input Data'!AE$3:AE$2194,'Historical_Input Data'!$B$3:$B$2194,'Historical_Monthly counts-All'!$C121,'Historical_Input Data'!$A$3:$A$2194,'Historical_Monthly counts-All'!$D121)&lt;&gt; 0,SUMIFS('Historical_Input Data'!AE$3:AE$2194,'Historical_Input Data'!$B$3:$B$2194,'Historical_Monthly counts-All'!$C121,'Historical_Input Data'!$A$3:$A$2194,'Historical_Monthly counts-All'!$D121),"")</f>
        <v>15832</v>
      </c>
      <c r="AC121">
        <f>IF(SUMIFS('Historical_Input Data'!AF$3:AF$2194,'Historical_Input Data'!$B$3:$B$2194,'Historical_Monthly counts-All'!$C121,'Historical_Input Data'!$A$3:$A$2194,'Historical_Monthly counts-All'!$D121)&lt;&gt; 0,SUMIFS('Historical_Input Data'!AF$3:AF$2194,'Historical_Input Data'!$B$3:$B$2194,'Historical_Monthly counts-All'!$C121,'Historical_Input Data'!$A$3:$A$2194,'Historical_Monthly counts-All'!$D121),"")</f>
        <v>29417</v>
      </c>
      <c r="AD121">
        <f>IF(SUMIFS('Historical_Input Data'!AG$3:AG$2194,'Historical_Input Data'!$B$3:$B$2194,'Historical_Monthly counts-All'!$C121,'Historical_Input Data'!$A$3:$A$2194,'Historical_Monthly counts-All'!$D121)&lt;&gt; 0,SUMIFS('Historical_Input Data'!AG$3:AG$2194,'Historical_Input Data'!$B$3:$B$2194,'Historical_Monthly counts-All'!$C121,'Historical_Input Data'!$A$3:$A$2194,'Historical_Monthly counts-All'!$D121),"")</f>
        <v>23260</v>
      </c>
      <c r="AE121">
        <f>IF(SUMIFS('Historical_Input Data'!AH$3:AH$2194,'Historical_Input Data'!$B$3:$B$2194,'Historical_Monthly counts-All'!$C121,'Historical_Input Data'!$A$3:$A$2194,'Historical_Monthly counts-All'!$D121)&lt;&gt; 0,SUMIFS('Historical_Input Data'!AH$3:AH$2194,'Historical_Input Data'!$B$3:$B$2194,'Historical_Monthly counts-All'!$C121,'Historical_Input Data'!$A$3:$A$2194,'Historical_Monthly counts-All'!$D121),"")</f>
        <v>3274</v>
      </c>
      <c r="AF121">
        <f>IF(SUMIFS('Historical_Input Data'!AI$3:AI$2194,'Historical_Input Data'!$B$3:$B$2194,'Historical_Monthly counts-All'!$C121,'Historical_Input Data'!$A$3:$A$2194,'Historical_Monthly counts-All'!$D121)&lt;&gt; 0,SUMIFS('Historical_Input Data'!AI$3:AI$2194,'Historical_Input Data'!$B$3:$B$2194,'Historical_Monthly counts-All'!$C121,'Historical_Input Data'!$A$3:$A$2194,'Historical_Monthly counts-All'!$D121),"")</f>
        <v>9773</v>
      </c>
      <c r="AG121">
        <f>IF(SUMIFS('Historical_Input Data'!AJ$3:AJ$2194,'Historical_Input Data'!$B$3:$B$2194,'Historical_Monthly counts-All'!$C121,'Historical_Input Data'!$A$3:$A$2194,'Historical_Monthly counts-All'!$D121)&lt;&gt; 0,SUMIFS('Historical_Input Data'!AJ$3:AJ$2194,'Historical_Input Data'!$B$3:$B$2194,'Historical_Monthly counts-All'!$C121,'Historical_Input Data'!$A$3:$A$2194,'Historical_Monthly counts-All'!$D121),"")</f>
        <v>1175</v>
      </c>
      <c r="AH121">
        <f>IF(SUMIFS('Historical_Input Data'!AK$3:AK$2194,'Historical_Input Data'!$B$3:$B$2194,'Historical_Monthly counts-All'!$C121,'Historical_Input Data'!$A$3:$A$2194,'Historical_Monthly counts-All'!$D121)&lt;&gt; 0,SUMIFS('Historical_Input Data'!AK$3:AK$2194,'Historical_Input Data'!$B$3:$B$2194,'Historical_Monthly counts-All'!$C121,'Historical_Input Data'!$A$3:$A$2194,'Historical_Monthly counts-All'!$D121),"")</f>
        <v>23948</v>
      </c>
      <c r="AI121">
        <f>IF(SUMIFS('Historical_Input Data'!AL$3:AL$2194,'Historical_Input Data'!$B$3:$B$2194,'Historical_Monthly counts-All'!$C121,'Historical_Input Data'!$A$3:$A$2194,'Historical_Monthly counts-All'!$D121)&lt;&gt; 0,SUMIFS('Historical_Input Data'!AL$3:AL$2194,'Historical_Input Data'!$B$3:$B$2194,'Historical_Monthly counts-All'!$C121,'Historical_Input Data'!$A$3:$A$2194,'Historical_Monthly counts-All'!$D121),"")</f>
        <v>24255</v>
      </c>
      <c r="AJ121">
        <f>IF(SUMIFS('Historical_Input Data'!AM$3:AM$2194,'Historical_Input Data'!$B$3:$B$2194,'Historical_Monthly counts-All'!$C121,'Historical_Input Data'!$A$3:$A$2194,'Historical_Monthly counts-All'!$D121)&lt;&gt; 0,SUMIFS('Historical_Input Data'!AM$3:AM$2194,'Historical_Input Data'!$B$3:$B$2194,'Historical_Monthly counts-All'!$C121,'Historical_Input Data'!$A$3:$A$2194,'Historical_Monthly counts-All'!$D121),"")</f>
        <v>329</v>
      </c>
      <c r="AK121">
        <f>IF(SUMIFS('Historical_Input Data'!AN$3:AN$2194,'Historical_Input Data'!$B$3:$B$2194,'Historical_Monthly counts-All'!$C121,'Historical_Input Data'!$A$3:$A$2194,'Historical_Monthly counts-All'!$D121)&lt;&gt; 0,SUMIFS('Historical_Input Data'!AN$3:AN$2194,'Historical_Input Data'!$B$3:$B$2194,'Historical_Monthly counts-All'!$C121,'Historical_Input Data'!$A$3:$A$2194,'Historical_Monthly counts-All'!$D121),"")</f>
        <v>764</v>
      </c>
      <c r="AL121">
        <f>IF(SUMIFS('Historical_Input Data'!AO$3:AO$2194,'Historical_Input Data'!$B$3:$B$2194,'Historical_Monthly counts-All'!$C121,'Historical_Input Data'!$A$3:$A$2194,'Historical_Monthly counts-All'!$D121)&lt;&gt; 0,SUMIFS('Historical_Input Data'!AO$3:AO$2194,'Historical_Input Data'!$B$3:$B$2194,'Historical_Monthly counts-All'!$C121,'Historical_Input Data'!$A$3:$A$2194,'Historical_Monthly counts-All'!$D121),"")</f>
        <v>6820</v>
      </c>
      <c r="AM121">
        <f>IF(SUMIFS('Historical_Input Data'!AP$3:AP$2194,'Historical_Input Data'!$B$3:$B$2194,'Historical_Monthly counts-All'!$C121,'Historical_Input Data'!$A$3:$A$2194,'Historical_Monthly counts-All'!$D121)&lt;&gt; 0,SUMIFS('Historical_Input Data'!AP$3:AP$2194,'Historical_Input Data'!$B$3:$B$2194,'Historical_Monthly counts-All'!$C121,'Historical_Input Data'!$A$3:$A$2194,'Historical_Monthly counts-All'!$D121),"")</f>
        <v>859</v>
      </c>
      <c r="AN121">
        <f>IF(SUMIFS('Historical_Input Data'!AQ$3:AQ$2194,'Historical_Input Data'!$B$3:$B$2194,'Historical_Monthly counts-All'!$C121,'Historical_Input Data'!$A$3:$A$2194,'Historical_Monthly counts-All'!$D121)&lt;&gt; 0,SUMIFS('Historical_Input Data'!AQ$3:AQ$2194,'Historical_Input Data'!$B$3:$B$2194,'Historical_Monthly counts-All'!$C121,'Historical_Input Data'!$A$3:$A$2194,'Historical_Monthly counts-All'!$D121),"")</f>
        <v>7282</v>
      </c>
      <c r="AO121">
        <f>IF(SUMIFS('Historical_Input Data'!AR$3:AR$2194,'Historical_Input Data'!$B$3:$B$2194,'Historical_Monthly counts-All'!$C121,'Historical_Input Data'!$A$3:$A$2194,'Historical_Monthly counts-All'!$D121)&lt;&gt; 0,SUMIFS('Historical_Input Data'!AR$3:AR$2194,'Historical_Input Data'!$B$3:$B$2194,'Historical_Monthly counts-All'!$C121,'Historical_Input Data'!$A$3:$A$2194,'Historical_Monthly counts-All'!$D121),"")</f>
        <v>7491</v>
      </c>
      <c r="AP121">
        <f>IF(SUMIFS('Historical_Input Data'!AS$3:AS$2194,'Historical_Input Data'!$B$3:$B$2194,'Historical_Monthly counts-All'!$C121,'Historical_Input Data'!$A$3:$A$2194,'Historical_Monthly counts-All'!$D121)&lt;&gt; 0,SUMIFS('Historical_Input Data'!AS$3:AS$2194,'Historical_Input Data'!$B$3:$B$2194,'Historical_Monthly counts-All'!$C121,'Historical_Input Data'!$A$3:$A$2194,'Historical_Monthly counts-All'!$D121),"")</f>
        <v>28901.07</v>
      </c>
      <c r="AQ121">
        <f>IF(SUMIFS('Historical_Input Data'!AT$3:AT$2194,'Historical_Input Data'!$B$3:$B$2194,'Historical_Monthly counts-All'!$C121,'Historical_Input Data'!$A$3:$A$2194,'Historical_Monthly counts-All'!$D121)&lt;&gt; 0,SUMIFS('Historical_Input Data'!AT$3:AT$2194,'Historical_Input Data'!$B$3:$B$2194,'Historical_Monthly counts-All'!$C121,'Historical_Input Data'!$A$3:$A$2194,'Historical_Monthly counts-All'!$D121),"")</f>
        <v>3083</v>
      </c>
      <c r="AR121">
        <f>IF(SUMIFS('Historical_Input Data'!AU$3:AU$2194,'Historical_Input Data'!$B$3:$B$2194,'Historical_Monthly counts-All'!$C121,'Historical_Input Data'!$A$3:$A$2194,'Historical_Monthly counts-All'!$D121)&lt;&gt; 0,SUMIFS('Historical_Input Data'!AU$3:AU$2194,'Historical_Input Data'!$B$3:$B$2194,'Historical_Monthly counts-All'!$C121,'Historical_Input Data'!$A$3:$A$2194,'Historical_Monthly counts-All'!$D121),"")</f>
        <v>15308</v>
      </c>
      <c r="AS121">
        <f>IF(SUMIFS('Historical_Input Data'!AV$3:AV$2194,'Historical_Input Data'!$B$3:$B$2194,'Historical_Monthly counts-All'!$C121,'Historical_Input Data'!$A$3:$A$2194,'Historical_Monthly counts-All'!$D121)&lt;&gt; 0,SUMIFS('Historical_Input Data'!AV$3:AV$2194,'Historical_Input Data'!$B$3:$B$2194,'Historical_Monthly counts-All'!$C121,'Historical_Input Data'!$A$3:$A$2194,'Historical_Monthly counts-All'!$D121),"")</f>
        <v>4125</v>
      </c>
      <c r="AT121">
        <f>IF(SUMIFS('Historical_Input Data'!AW$3:AW$2194,'Historical_Input Data'!$B$3:$B$2194,'Historical_Monthly counts-All'!$C121,'Historical_Input Data'!$A$3:$A$2194,'Historical_Monthly counts-All'!$D121)&lt;&gt; 0,SUMIFS('Historical_Input Data'!AW$3:AW$2194,'Historical_Input Data'!$B$3:$B$2194,'Historical_Monthly counts-All'!$C121,'Historical_Input Data'!$A$3:$A$2194,'Historical_Monthly counts-All'!$D121),"")</f>
        <v>5416</v>
      </c>
      <c r="AU121">
        <f>IF(SUMIFS('Historical_Input Data'!AX$3:AX$2194,'Historical_Input Data'!$B$3:$B$2194,'Historical_Monthly counts-All'!$C121,'Historical_Input Data'!$A$3:$A$2194,'Historical_Monthly counts-All'!$D121)&lt;&gt; 0,SUMIFS('Historical_Input Data'!AX$3:AX$2194,'Historical_Input Data'!$B$3:$B$2194,'Historical_Monthly counts-All'!$C121,'Historical_Input Data'!$A$3:$A$2194,'Historical_Monthly counts-All'!$D121),"")</f>
        <v>5965</v>
      </c>
      <c r="AV121">
        <f>IF(SUMIFS('Historical_Input Data'!AY$3:AY$2194,'Historical_Input Data'!$B$3:$B$2194,'Historical_Monthly counts-All'!$C121,'Historical_Input Data'!$A$3:$A$2194,'Historical_Monthly counts-All'!$D121)&lt;&gt; 0,SUMIFS('Historical_Input Data'!AY$3:AY$2194,'Historical_Input Data'!$B$3:$B$2194,'Historical_Monthly counts-All'!$C121,'Historical_Input Data'!$A$3:$A$2194,'Historical_Monthly counts-All'!$D121),"")</f>
        <v>6936</v>
      </c>
      <c r="AW121">
        <f>IF(SUMIFS('Historical_Input Data'!AZ$3:AZ$2194,'Historical_Input Data'!$B$3:$B$2194,'Historical_Monthly counts-All'!$C121,'Historical_Input Data'!$A$3:$A$2194,'Historical_Monthly counts-All'!$D121)&lt;&gt; 0,SUMIFS('Historical_Input Data'!AZ$3:AZ$2194,'Historical_Input Data'!$B$3:$B$2194,'Historical_Monthly counts-All'!$C121,'Historical_Input Data'!$A$3:$A$2194,'Historical_Monthly counts-All'!$D121),"")</f>
        <v>12235</v>
      </c>
      <c r="AX121">
        <f>IF(SUMIFS('Historical_Input Data'!BA$3:BA$2194,'Historical_Input Data'!$B$3:$B$2194,'Historical_Monthly counts-All'!$C121,'Historical_Input Data'!$A$3:$A$2194,'Historical_Monthly counts-All'!$D121)&lt;&gt; 0,SUMIFS('Historical_Input Data'!BA$3:BA$2194,'Historical_Input Data'!$B$3:$B$2194,'Historical_Monthly counts-All'!$C121,'Historical_Input Data'!$A$3:$A$2194,'Historical_Monthly counts-All'!$D121),"")</f>
        <v>18004</v>
      </c>
      <c r="CC121" s="8">
        <v>44075</v>
      </c>
      <c r="CD121" s="198">
        <f t="shared" si="4"/>
        <v>45</v>
      </c>
      <c r="CE121">
        <f t="shared" si="5"/>
        <v>282079.07</v>
      </c>
    </row>
    <row r="122" spans="1:83">
      <c r="A122" t="str">
        <f t="shared" si="6"/>
        <v>October2020</v>
      </c>
      <c r="C122" t="s">
        <v>62</v>
      </c>
      <c r="D122">
        <v>2020</v>
      </c>
      <c r="E122">
        <f>IF(SUMIFS('Historical_Input Data'!H$3:H$2194,'Historical_Input Data'!$B$3:$B$2194,'Historical_Monthly counts-All'!$C122,'Historical_Input Data'!$A$3:$A$2194,'Historical_Monthly counts-All'!$D122)&lt;&gt; 0,SUMIFS('Historical_Input Data'!H$3:H$2194,'Historical_Input Data'!$B$3:$B$2194,'Historical_Monthly counts-All'!$C122,'Historical_Input Data'!$A$3:$A$2194,'Historical_Monthly counts-All'!$D122),"")</f>
        <v>863</v>
      </c>
      <c r="F122">
        <f>IF(SUMIFS('Historical_Input Data'!I$3:I$2194,'Historical_Input Data'!$B$3:$B$2194,'Historical_Monthly counts-All'!$C122,'Historical_Input Data'!$A$3:$A$2194,'Historical_Monthly counts-All'!$D122)&lt;&gt; 0,SUMIFS('Historical_Input Data'!I$3:I$2194,'Historical_Input Data'!$B$3:$B$2194,'Historical_Monthly counts-All'!$C122,'Historical_Input Data'!$A$3:$A$2194,'Historical_Monthly counts-All'!$D122),"")</f>
        <v>10668</v>
      </c>
      <c r="G122">
        <f>IF(SUMIFS('Historical_Input Data'!J$3:J$2194,'Historical_Input Data'!$B$3:$B$2194,'Historical_Monthly counts-All'!$C122,'Historical_Input Data'!$A$3:$A$2194,'Historical_Monthly counts-All'!$D122)&lt;&gt; 0,SUMIFS('Historical_Input Data'!J$3:J$2194,'Historical_Input Data'!$B$3:$B$2194,'Historical_Monthly counts-All'!$C122,'Historical_Input Data'!$A$3:$A$2194,'Historical_Monthly counts-All'!$D122),"")</f>
        <v>10090</v>
      </c>
      <c r="H122">
        <f>IF(SUMIFS('Historical_Input Data'!K$3:K$2194,'Historical_Input Data'!$B$3:$B$2194,'Historical_Monthly counts-All'!$C122,'Historical_Input Data'!$A$3:$A$2194,'Historical_Monthly counts-All'!$D122)&lt;&gt; 0,SUMIFS('Historical_Input Data'!K$3:K$2194,'Historical_Input Data'!$B$3:$B$2194,'Historical_Monthly counts-All'!$C122,'Historical_Input Data'!$A$3:$A$2194,'Historical_Monthly counts-All'!$D122),"")</f>
        <v>9901</v>
      </c>
      <c r="I122">
        <f>IF(SUMIFS('Historical_Input Data'!L$3:L$2194,'Historical_Input Data'!$B$3:$B$2194,'Historical_Monthly counts-All'!$C122,'Historical_Input Data'!$A$3:$A$2194,'Historical_Monthly counts-All'!$D122)&lt;&gt; 0,SUMIFS('Historical_Input Data'!L$3:L$2194,'Historical_Input Data'!$B$3:$B$2194,'Historical_Monthly counts-All'!$C122,'Historical_Input Data'!$A$3:$A$2194,'Historical_Monthly counts-All'!$D122),"")</f>
        <v>10638</v>
      </c>
      <c r="J122">
        <f>IF(SUMIFS('Historical_Input Data'!M$3:M$2194,'Historical_Input Data'!$B$3:$B$2194,'Historical_Monthly counts-All'!$C122,'Historical_Input Data'!$A$3:$A$2194,'Historical_Monthly counts-All'!$D122)&lt;&gt; 0,SUMIFS('Historical_Input Data'!M$3:M$2194,'Historical_Input Data'!$B$3:$B$2194,'Historical_Monthly counts-All'!$C122,'Historical_Input Data'!$A$3:$A$2194,'Historical_Monthly counts-All'!$D122),"")</f>
        <v>4051</v>
      </c>
      <c r="K122">
        <f>IF(SUMIFS('Historical_Input Data'!N$3:N$2194,'Historical_Input Data'!$B$3:$B$2194,'Historical_Monthly counts-All'!$C122,'Historical_Input Data'!$A$3:$A$2194,'Historical_Monthly counts-All'!$D122)&lt;&gt; 0,SUMIFS('Historical_Input Data'!N$3:N$2194,'Historical_Input Data'!$B$3:$B$2194,'Historical_Monthly counts-All'!$C122,'Historical_Input Data'!$A$3:$A$2194,'Historical_Monthly counts-All'!$D122),"")</f>
        <v>6630</v>
      </c>
      <c r="L122">
        <f>IF(SUMIFS('Historical_Input Data'!O$3:O$2194,'Historical_Input Data'!$B$3:$B$2194,'Historical_Monthly counts-All'!$C122,'Historical_Input Data'!$A$3:$A$2194,'Historical_Monthly counts-All'!$D122)&lt;&gt; 0,SUMIFS('Historical_Input Data'!O$3:O$2194,'Historical_Input Data'!$B$3:$B$2194,'Historical_Monthly counts-All'!$C122,'Historical_Input Data'!$A$3:$A$2194,'Historical_Monthly counts-All'!$D122),"")</f>
        <v>1836</v>
      </c>
      <c r="M122">
        <f>IF(SUMIFS('Historical_Input Data'!P$3:P$2194,'Historical_Input Data'!$B$3:$B$2194,'Historical_Monthly counts-All'!$C122,'Historical_Input Data'!$A$3:$A$2194,'Historical_Monthly counts-All'!$D122)&lt;&gt; 0,SUMIFS('Historical_Input Data'!P$3:P$2194,'Historical_Input Data'!$B$3:$B$2194,'Historical_Monthly counts-All'!$C122,'Historical_Input Data'!$A$3:$A$2194,'Historical_Monthly counts-All'!$D122),"")</f>
        <v>20709</v>
      </c>
      <c r="N122">
        <f>IF(SUMIFS('Historical_Input Data'!Q$3:Q$2194,'Historical_Input Data'!$B$3:$B$2194,'Historical_Monthly counts-All'!$C122,'Historical_Input Data'!$A$3:$A$2194,'Historical_Monthly counts-All'!$D122)&lt;&gt; 0,SUMIFS('Historical_Input Data'!Q$3:Q$2194,'Historical_Input Data'!$B$3:$B$2194,'Historical_Monthly counts-All'!$C122,'Historical_Input Data'!$A$3:$A$2194,'Historical_Monthly counts-All'!$D122),"")</f>
        <v>14646</v>
      </c>
      <c r="O122">
        <f>IF(SUMIFS('Historical_Input Data'!R$3:R$2194,'Historical_Input Data'!$B$3:$B$2194,'Historical_Monthly counts-All'!$C122,'Historical_Input Data'!$A$3:$A$2194,'Historical_Monthly counts-All'!$D122)&lt;&gt; 0,SUMIFS('Historical_Input Data'!R$3:R$2194,'Historical_Input Data'!$B$3:$B$2194,'Historical_Monthly counts-All'!$C122,'Historical_Input Data'!$A$3:$A$2194,'Historical_Monthly counts-All'!$D122),"")</f>
        <v>5699</v>
      </c>
      <c r="P122" t="str">
        <f>IF(SUMIFS('Historical_Input Data'!S$3:S$2194,'Historical_Input Data'!$B$3:$B$2194,'Historical_Monthly counts-All'!$C122,'Historical_Input Data'!$A$3:$A$2194,'Historical_Monthly counts-All'!$D122)&lt;&gt; 0,SUMIFS('Historical_Input Data'!S$3:S$2194,'Historical_Input Data'!$B$3:$B$2194,'Historical_Monthly counts-All'!$C122,'Historical_Input Data'!$A$3:$A$2194,'Historical_Monthly counts-All'!$D122),"")</f>
        <v/>
      </c>
      <c r="Q122">
        <f>IF(SUMIFS('Historical_Input Data'!T$3:T$2194,'Historical_Input Data'!$B$3:$B$2194,'Historical_Monthly counts-All'!$C122,'Historical_Input Data'!$A$3:$A$2194,'Historical_Monthly counts-All'!$D122)&lt;&gt; 0,SUMIFS('Historical_Input Data'!T$3:T$2194,'Historical_Input Data'!$B$3:$B$2194,'Historical_Monthly counts-All'!$C122,'Historical_Input Data'!$A$3:$A$2194,'Historical_Monthly counts-All'!$D122),"")</f>
        <v>2508</v>
      </c>
      <c r="R122">
        <f>IF(SUMIFS('Historical_Input Data'!U$3:U$2194,'Historical_Input Data'!$B$3:$B$2194,'Historical_Monthly counts-All'!$C122,'Historical_Input Data'!$A$3:$A$2194,'Historical_Monthly counts-All'!$D122)&lt;&gt; 0,SUMIFS('Historical_Input Data'!U$3:U$2194,'Historical_Input Data'!$B$3:$B$2194,'Historical_Monthly counts-All'!$C122,'Historical_Input Data'!$A$3:$A$2194,'Historical_Monthly counts-All'!$D122),"")</f>
        <v>1282</v>
      </c>
      <c r="S122">
        <f>IF(SUMIFS('Historical_Input Data'!V$3:V$2194,'Historical_Input Data'!$B$3:$B$2194,'Historical_Monthly counts-All'!$C122,'Historical_Input Data'!$A$3:$A$2194,'Historical_Monthly counts-All'!$D122)&lt;&gt; 0,SUMIFS('Historical_Input Data'!V$3:V$2194,'Historical_Input Data'!$B$3:$B$2194,'Historical_Monthly counts-All'!$C122,'Historical_Input Data'!$A$3:$A$2194,'Historical_Monthly counts-All'!$D122),"")</f>
        <v>4391</v>
      </c>
      <c r="T122">
        <f>IF(SUMIFS('Historical_Input Data'!W$3:W$2194,'Historical_Input Data'!$B$3:$B$2194,'Historical_Monthly counts-All'!$C122,'Historical_Input Data'!$A$3:$A$2194,'Historical_Monthly counts-All'!$D122)&lt;&gt; 0,SUMIFS('Historical_Input Data'!W$3:W$2194,'Historical_Input Data'!$B$3:$B$2194,'Historical_Monthly counts-All'!$C122,'Historical_Input Data'!$A$3:$A$2194,'Historical_Monthly counts-All'!$D122),"")</f>
        <v>13208</v>
      </c>
      <c r="U122">
        <f>IF(SUMIFS('Historical_Input Data'!X$3:X$2194,'Historical_Input Data'!$B$3:$B$2194,'Historical_Monthly counts-All'!$C122,'Historical_Input Data'!$A$3:$A$2194,'Historical_Monthly counts-All'!$D122)&lt;&gt; 0,SUMIFS('Historical_Input Data'!X$3:X$2194,'Historical_Input Data'!$B$3:$B$2194,'Historical_Monthly counts-All'!$C122,'Historical_Input Data'!$A$3:$A$2194,'Historical_Monthly counts-All'!$D122),"")</f>
        <v>9040</v>
      </c>
      <c r="V122">
        <f>IF(SUMIFS('Historical_Input Data'!Y$3:Y$2194,'Historical_Input Data'!$B$3:$B$2194,'Historical_Monthly counts-All'!$C122,'Historical_Input Data'!$A$3:$A$2194,'Historical_Monthly counts-All'!$D122)&lt;&gt; 0,SUMIFS('Historical_Input Data'!Y$3:Y$2194,'Historical_Input Data'!$B$3:$B$2194,'Historical_Monthly counts-All'!$C122,'Historical_Input Data'!$A$3:$A$2194,'Historical_Monthly counts-All'!$D122),"")</f>
        <v>430</v>
      </c>
      <c r="W122">
        <f>IF(SUMIFS('Historical_Input Data'!Z$3:Z$2194,'Historical_Input Data'!$B$3:$B$2194,'Historical_Monthly counts-All'!$C122,'Historical_Input Data'!$A$3:$A$2194,'Historical_Monthly counts-All'!$D122)&lt;&gt; 0,SUMIFS('Historical_Input Data'!Z$3:Z$2194,'Historical_Input Data'!$B$3:$B$2194,'Historical_Monthly counts-All'!$C122,'Historical_Input Data'!$A$3:$A$2194,'Historical_Monthly counts-All'!$D122),"")</f>
        <v>13178</v>
      </c>
      <c r="X122">
        <f>IF(SUMIFS('Historical_Input Data'!AA$3:AA$2194,'Historical_Input Data'!$B$3:$B$2194,'Historical_Monthly counts-All'!$C122,'Historical_Input Data'!$A$3:$A$2194,'Historical_Monthly counts-All'!$D122)&lt;&gt; 0,SUMIFS('Historical_Input Data'!AA$3:AA$2194,'Historical_Input Data'!$B$3:$B$2194,'Historical_Monthly counts-All'!$C122,'Historical_Input Data'!$A$3:$A$2194,'Historical_Monthly counts-All'!$D122),"")</f>
        <v>1256</v>
      </c>
      <c r="Y122">
        <f>IF(SUMIFS('Historical_Input Data'!AB$3:AB$2194,'Historical_Input Data'!$B$3:$B$2194,'Historical_Monthly counts-All'!$C122,'Historical_Input Data'!$A$3:$A$2194,'Historical_Monthly counts-All'!$D122)&lt;&gt; 0,SUMIFS('Historical_Input Data'!AB$3:AB$2194,'Historical_Input Data'!$B$3:$B$2194,'Historical_Monthly counts-All'!$C122,'Historical_Input Data'!$A$3:$A$2194,'Historical_Monthly counts-All'!$D122),"")</f>
        <v>16052</v>
      </c>
      <c r="Z122">
        <f>IF(SUMIFS('Historical_Input Data'!AC$3:AC$2194,'Historical_Input Data'!$B$3:$B$2194,'Historical_Monthly counts-All'!$C122,'Historical_Input Data'!$A$3:$A$2194,'Historical_Monthly counts-All'!$D122)&lt;&gt; 0,SUMIFS('Historical_Input Data'!AC$3:AC$2194,'Historical_Input Data'!$B$3:$B$2194,'Historical_Monthly counts-All'!$C122,'Historical_Input Data'!$A$3:$A$2194,'Historical_Monthly counts-All'!$D122),"")</f>
        <v>12110</v>
      </c>
      <c r="AA122">
        <f>IF(SUMIFS('Historical_Input Data'!AD$3:AD$2194,'Historical_Input Data'!$B$3:$B$2194,'Historical_Monthly counts-All'!$C122,'Historical_Input Data'!$A$3:$A$2194,'Historical_Monthly counts-All'!$D122)&lt;&gt; 0,SUMIFS('Historical_Input Data'!AD$3:AD$2194,'Historical_Input Data'!$B$3:$B$2194,'Historical_Monthly counts-All'!$C122,'Historical_Input Data'!$A$3:$A$2194,'Historical_Monthly counts-All'!$D122),"")</f>
        <v>860</v>
      </c>
      <c r="AB122">
        <f>IF(SUMIFS('Historical_Input Data'!AE$3:AE$2194,'Historical_Input Data'!$B$3:$B$2194,'Historical_Monthly counts-All'!$C122,'Historical_Input Data'!$A$3:$A$2194,'Historical_Monthly counts-All'!$D122)&lt;&gt; 0,SUMIFS('Historical_Input Data'!AE$3:AE$2194,'Historical_Input Data'!$B$3:$B$2194,'Historical_Monthly counts-All'!$C122,'Historical_Input Data'!$A$3:$A$2194,'Historical_Monthly counts-All'!$D122),"")</f>
        <v>19401</v>
      </c>
      <c r="AC122">
        <f>IF(SUMIFS('Historical_Input Data'!AF$3:AF$2194,'Historical_Input Data'!$B$3:$B$2194,'Historical_Monthly counts-All'!$C122,'Historical_Input Data'!$A$3:$A$2194,'Historical_Monthly counts-All'!$D122)&lt;&gt; 0,SUMIFS('Historical_Input Data'!AF$3:AF$2194,'Historical_Input Data'!$B$3:$B$2194,'Historical_Monthly counts-All'!$C122,'Historical_Input Data'!$A$3:$A$2194,'Historical_Monthly counts-All'!$D122),"")</f>
        <v>35244</v>
      </c>
      <c r="AD122">
        <f>IF(SUMIFS('Historical_Input Data'!AG$3:AG$2194,'Historical_Input Data'!$B$3:$B$2194,'Historical_Monthly counts-All'!$C122,'Historical_Input Data'!$A$3:$A$2194,'Historical_Monthly counts-All'!$D122)&lt;&gt; 0,SUMIFS('Historical_Input Data'!AG$3:AG$2194,'Historical_Input Data'!$B$3:$B$2194,'Historical_Monthly counts-All'!$C122,'Historical_Input Data'!$A$3:$A$2194,'Historical_Monthly counts-All'!$D122),"")</f>
        <v>25165</v>
      </c>
      <c r="AE122">
        <f>IF(SUMIFS('Historical_Input Data'!AH$3:AH$2194,'Historical_Input Data'!$B$3:$B$2194,'Historical_Monthly counts-All'!$C122,'Historical_Input Data'!$A$3:$A$2194,'Historical_Monthly counts-All'!$D122)&lt;&gt; 0,SUMIFS('Historical_Input Data'!AH$3:AH$2194,'Historical_Input Data'!$B$3:$B$2194,'Historical_Monthly counts-All'!$C122,'Historical_Input Data'!$A$3:$A$2194,'Historical_Monthly counts-All'!$D122),"")</f>
        <v>4515</v>
      </c>
      <c r="AF122">
        <f>IF(SUMIFS('Historical_Input Data'!AI$3:AI$2194,'Historical_Input Data'!$B$3:$B$2194,'Historical_Monthly counts-All'!$C122,'Historical_Input Data'!$A$3:$A$2194,'Historical_Monthly counts-All'!$D122)&lt;&gt; 0,SUMIFS('Historical_Input Data'!AI$3:AI$2194,'Historical_Input Data'!$B$3:$B$2194,'Historical_Monthly counts-All'!$C122,'Historical_Input Data'!$A$3:$A$2194,'Historical_Monthly counts-All'!$D122),"")</f>
        <v>9758</v>
      </c>
      <c r="AG122">
        <f>IF(SUMIFS('Historical_Input Data'!AJ$3:AJ$2194,'Historical_Input Data'!$B$3:$B$2194,'Historical_Monthly counts-All'!$C122,'Historical_Input Data'!$A$3:$A$2194,'Historical_Monthly counts-All'!$D122)&lt;&gt; 0,SUMIFS('Historical_Input Data'!AJ$3:AJ$2194,'Historical_Input Data'!$B$3:$B$2194,'Historical_Monthly counts-All'!$C122,'Historical_Input Data'!$A$3:$A$2194,'Historical_Monthly counts-All'!$D122),"")</f>
        <v>1638</v>
      </c>
      <c r="AH122">
        <f>IF(SUMIFS('Historical_Input Data'!AK$3:AK$2194,'Historical_Input Data'!$B$3:$B$2194,'Historical_Monthly counts-All'!$C122,'Historical_Input Data'!$A$3:$A$2194,'Historical_Monthly counts-All'!$D122)&lt;&gt; 0,SUMIFS('Historical_Input Data'!AK$3:AK$2194,'Historical_Input Data'!$B$3:$B$2194,'Historical_Monthly counts-All'!$C122,'Historical_Input Data'!$A$3:$A$2194,'Historical_Monthly counts-All'!$D122),"")</f>
        <v>28279</v>
      </c>
      <c r="AI122">
        <f>IF(SUMIFS('Historical_Input Data'!AL$3:AL$2194,'Historical_Input Data'!$B$3:$B$2194,'Historical_Monthly counts-All'!$C122,'Historical_Input Data'!$A$3:$A$2194,'Historical_Monthly counts-All'!$D122)&lt;&gt; 0,SUMIFS('Historical_Input Data'!AL$3:AL$2194,'Historical_Input Data'!$B$3:$B$2194,'Historical_Monthly counts-All'!$C122,'Historical_Input Data'!$A$3:$A$2194,'Historical_Monthly counts-All'!$D122),"")</f>
        <v>31748</v>
      </c>
      <c r="AJ122">
        <f>IF(SUMIFS('Historical_Input Data'!AM$3:AM$2194,'Historical_Input Data'!$B$3:$B$2194,'Historical_Monthly counts-All'!$C122,'Historical_Input Data'!$A$3:$A$2194,'Historical_Monthly counts-All'!$D122)&lt;&gt; 0,SUMIFS('Historical_Input Data'!AM$3:AM$2194,'Historical_Input Data'!$B$3:$B$2194,'Historical_Monthly counts-All'!$C122,'Historical_Input Data'!$A$3:$A$2194,'Historical_Monthly counts-All'!$D122),"")</f>
        <v>431</v>
      </c>
      <c r="AK122">
        <f>IF(SUMIFS('Historical_Input Data'!AN$3:AN$2194,'Historical_Input Data'!$B$3:$B$2194,'Historical_Monthly counts-All'!$C122,'Historical_Input Data'!$A$3:$A$2194,'Historical_Monthly counts-All'!$D122)&lt;&gt; 0,SUMIFS('Historical_Input Data'!AN$3:AN$2194,'Historical_Input Data'!$B$3:$B$2194,'Historical_Monthly counts-All'!$C122,'Historical_Input Data'!$A$3:$A$2194,'Historical_Monthly counts-All'!$D122),"")</f>
        <v>1001</v>
      </c>
      <c r="AL122">
        <f>IF(SUMIFS('Historical_Input Data'!AO$3:AO$2194,'Historical_Input Data'!$B$3:$B$2194,'Historical_Monthly counts-All'!$C122,'Historical_Input Data'!$A$3:$A$2194,'Historical_Monthly counts-All'!$D122)&lt;&gt; 0,SUMIFS('Historical_Input Data'!AO$3:AO$2194,'Historical_Input Data'!$B$3:$B$2194,'Historical_Monthly counts-All'!$C122,'Historical_Input Data'!$A$3:$A$2194,'Historical_Monthly counts-All'!$D122),"")</f>
        <v>7842</v>
      </c>
      <c r="AM122">
        <f>IF(SUMIFS('Historical_Input Data'!AP$3:AP$2194,'Historical_Input Data'!$B$3:$B$2194,'Historical_Monthly counts-All'!$C122,'Historical_Input Data'!$A$3:$A$2194,'Historical_Monthly counts-All'!$D122)&lt;&gt; 0,SUMIFS('Historical_Input Data'!AP$3:AP$2194,'Historical_Input Data'!$B$3:$B$2194,'Historical_Monthly counts-All'!$C122,'Historical_Input Data'!$A$3:$A$2194,'Historical_Monthly counts-All'!$D122),"")</f>
        <v>1252</v>
      </c>
      <c r="AN122">
        <f>IF(SUMIFS('Historical_Input Data'!AQ$3:AQ$2194,'Historical_Input Data'!$B$3:$B$2194,'Historical_Monthly counts-All'!$C122,'Historical_Input Data'!$A$3:$A$2194,'Historical_Monthly counts-All'!$D122)&lt;&gt; 0,SUMIFS('Historical_Input Data'!AQ$3:AQ$2194,'Historical_Input Data'!$B$3:$B$2194,'Historical_Monthly counts-All'!$C122,'Historical_Input Data'!$A$3:$A$2194,'Historical_Monthly counts-All'!$D122),"")</f>
        <v>6838</v>
      </c>
      <c r="AO122">
        <f>IF(SUMIFS('Historical_Input Data'!AR$3:AR$2194,'Historical_Input Data'!$B$3:$B$2194,'Historical_Monthly counts-All'!$C122,'Historical_Input Data'!$A$3:$A$2194,'Historical_Monthly counts-All'!$D122)&lt;&gt; 0,SUMIFS('Historical_Input Data'!AR$3:AR$2194,'Historical_Input Data'!$B$3:$B$2194,'Historical_Monthly counts-All'!$C122,'Historical_Input Data'!$A$3:$A$2194,'Historical_Monthly counts-All'!$D122),"")</f>
        <v>8289</v>
      </c>
      <c r="AP122">
        <f>IF(SUMIFS('Historical_Input Data'!AS$3:AS$2194,'Historical_Input Data'!$B$3:$B$2194,'Historical_Monthly counts-All'!$C122,'Historical_Input Data'!$A$3:$A$2194,'Historical_Monthly counts-All'!$D122)&lt;&gt; 0,SUMIFS('Historical_Input Data'!AS$3:AS$2194,'Historical_Input Data'!$B$3:$B$2194,'Historical_Monthly counts-All'!$C122,'Historical_Input Data'!$A$3:$A$2194,'Historical_Monthly counts-All'!$D122),"")</f>
        <v>37255.578947368434</v>
      </c>
      <c r="AQ122">
        <f>IF(SUMIFS('Historical_Input Data'!AT$3:AT$2194,'Historical_Input Data'!$B$3:$B$2194,'Historical_Monthly counts-All'!$C122,'Historical_Input Data'!$A$3:$A$2194,'Historical_Monthly counts-All'!$D122)&lt;&gt; 0,SUMIFS('Historical_Input Data'!AT$3:AT$2194,'Historical_Input Data'!$B$3:$B$2194,'Historical_Monthly counts-All'!$C122,'Historical_Input Data'!$A$3:$A$2194,'Historical_Monthly counts-All'!$D122),"")</f>
        <v>3230</v>
      </c>
      <c r="AR122">
        <f>IF(SUMIFS('Historical_Input Data'!AU$3:AU$2194,'Historical_Input Data'!$B$3:$B$2194,'Historical_Monthly counts-All'!$C122,'Historical_Input Data'!$A$3:$A$2194,'Historical_Monthly counts-All'!$D122)&lt;&gt; 0,SUMIFS('Historical_Input Data'!AU$3:AU$2194,'Historical_Input Data'!$B$3:$B$2194,'Historical_Monthly counts-All'!$C122,'Historical_Input Data'!$A$3:$A$2194,'Historical_Monthly counts-All'!$D122),"")</f>
        <v>14023</v>
      </c>
      <c r="AS122">
        <f>IF(SUMIFS('Historical_Input Data'!AV$3:AV$2194,'Historical_Input Data'!$B$3:$B$2194,'Historical_Monthly counts-All'!$C122,'Historical_Input Data'!$A$3:$A$2194,'Historical_Monthly counts-All'!$D122)&lt;&gt; 0,SUMIFS('Historical_Input Data'!AV$3:AV$2194,'Historical_Input Data'!$B$3:$B$2194,'Historical_Monthly counts-All'!$C122,'Historical_Input Data'!$A$3:$A$2194,'Historical_Monthly counts-All'!$D122),"")</f>
        <v>4908</v>
      </c>
      <c r="AT122">
        <f>IF(SUMIFS('Historical_Input Data'!AW$3:AW$2194,'Historical_Input Data'!$B$3:$B$2194,'Historical_Monthly counts-All'!$C122,'Historical_Input Data'!$A$3:$A$2194,'Historical_Monthly counts-All'!$D122)&lt;&gt; 0,SUMIFS('Historical_Input Data'!AW$3:AW$2194,'Historical_Input Data'!$B$3:$B$2194,'Historical_Monthly counts-All'!$C122,'Historical_Input Data'!$A$3:$A$2194,'Historical_Monthly counts-All'!$D122),"")</f>
        <v>5656</v>
      </c>
      <c r="AU122">
        <f>IF(SUMIFS('Historical_Input Data'!AX$3:AX$2194,'Historical_Input Data'!$B$3:$B$2194,'Historical_Monthly counts-All'!$C122,'Historical_Input Data'!$A$3:$A$2194,'Historical_Monthly counts-All'!$D122)&lt;&gt; 0,SUMIFS('Historical_Input Data'!AX$3:AX$2194,'Historical_Input Data'!$B$3:$B$2194,'Historical_Monthly counts-All'!$C122,'Historical_Input Data'!$A$3:$A$2194,'Historical_Monthly counts-All'!$D122),"")</f>
        <v>7207</v>
      </c>
      <c r="AV122">
        <f>IF(SUMIFS('Historical_Input Data'!AY$3:AY$2194,'Historical_Input Data'!$B$3:$B$2194,'Historical_Monthly counts-All'!$C122,'Historical_Input Data'!$A$3:$A$2194,'Historical_Monthly counts-All'!$D122)&lt;&gt; 0,SUMIFS('Historical_Input Data'!AY$3:AY$2194,'Historical_Input Data'!$B$3:$B$2194,'Historical_Monthly counts-All'!$C122,'Historical_Input Data'!$A$3:$A$2194,'Historical_Monthly counts-All'!$D122),"")</f>
        <v>10178</v>
      </c>
      <c r="AW122">
        <f>IF(SUMIFS('Historical_Input Data'!AZ$3:AZ$2194,'Historical_Input Data'!$B$3:$B$2194,'Historical_Monthly counts-All'!$C122,'Historical_Input Data'!$A$3:$A$2194,'Historical_Monthly counts-All'!$D122)&lt;&gt; 0,SUMIFS('Historical_Input Data'!AZ$3:AZ$2194,'Historical_Input Data'!$B$3:$B$2194,'Historical_Monthly counts-All'!$C122,'Historical_Input Data'!$A$3:$A$2194,'Historical_Monthly counts-All'!$D122),"")</f>
        <v>13778</v>
      </c>
      <c r="AX122">
        <f>IF(SUMIFS('Historical_Input Data'!BA$3:BA$2194,'Historical_Input Data'!$B$3:$B$2194,'Historical_Monthly counts-All'!$C122,'Historical_Input Data'!$A$3:$A$2194,'Historical_Monthly counts-All'!$D122)&lt;&gt; 0,SUMIFS('Historical_Input Data'!BA$3:BA$2194,'Historical_Input Data'!$B$3:$B$2194,'Historical_Monthly counts-All'!$C122,'Historical_Input Data'!$A$3:$A$2194,'Historical_Monthly counts-All'!$D122),"")</f>
        <v>25508</v>
      </c>
      <c r="CC122" s="8">
        <v>44105</v>
      </c>
      <c r="CD122" s="198">
        <f t="shared" si="4"/>
        <v>45</v>
      </c>
      <c r="CE122">
        <f t="shared" si="5"/>
        <v>330243.57894736843</v>
      </c>
    </row>
    <row r="123" spans="1:83">
      <c r="A123" t="str">
        <f t="shared" si="6"/>
        <v>November2020</v>
      </c>
      <c r="C123" t="s">
        <v>63</v>
      </c>
      <c r="D123">
        <v>2020</v>
      </c>
      <c r="E123">
        <f>IF(SUMIFS('Historical_Input Data'!H$3:H$2194,'Historical_Input Data'!$B$3:$B$2194,'Historical_Monthly counts-All'!$C123,'Historical_Input Data'!$A$3:$A$2194,'Historical_Monthly counts-All'!$D123)&lt;&gt; 0,SUMIFS('Historical_Input Data'!H$3:H$2194,'Historical_Input Data'!$B$3:$B$2194,'Historical_Monthly counts-All'!$C123,'Historical_Input Data'!$A$3:$A$2194,'Historical_Monthly counts-All'!$D123),"")</f>
        <v>579</v>
      </c>
      <c r="F123">
        <f>IF(SUMIFS('Historical_Input Data'!I$3:I$2194,'Historical_Input Data'!$B$3:$B$2194,'Historical_Monthly counts-All'!$C123,'Historical_Input Data'!$A$3:$A$2194,'Historical_Monthly counts-All'!$D123)&lt;&gt; 0,SUMIFS('Historical_Input Data'!I$3:I$2194,'Historical_Input Data'!$B$3:$B$2194,'Historical_Monthly counts-All'!$C123,'Historical_Input Data'!$A$3:$A$2194,'Historical_Monthly counts-All'!$D123),"")</f>
        <v>9638</v>
      </c>
      <c r="G123">
        <f>IF(SUMIFS('Historical_Input Data'!J$3:J$2194,'Historical_Input Data'!$B$3:$B$2194,'Historical_Monthly counts-All'!$C123,'Historical_Input Data'!$A$3:$A$2194,'Historical_Monthly counts-All'!$D123)&lt;&gt; 0,SUMIFS('Historical_Input Data'!J$3:J$2194,'Historical_Input Data'!$B$3:$B$2194,'Historical_Monthly counts-All'!$C123,'Historical_Input Data'!$A$3:$A$2194,'Historical_Monthly counts-All'!$D123),"")</f>
        <v>9670</v>
      </c>
      <c r="H123">
        <f>IF(SUMIFS('Historical_Input Data'!K$3:K$2194,'Historical_Input Data'!$B$3:$B$2194,'Historical_Monthly counts-All'!$C123,'Historical_Input Data'!$A$3:$A$2194,'Historical_Monthly counts-All'!$D123)&lt;&gt; 0,SUMIFS('Historical_Input Data'!K$3:K$2194,'Historical_Input Data'!$B$3:$B$2194,'Historical_Monthly counts-All'!$C123,'Historical_Input Data'!$A$3:$A$2194,'Historical_Monthly counts-All'!$D123),"")</f>
        <v>5413</v>
      </c>
      <c r="I123">
        <f>IF(SUMIFS('Historical_Input Data'!L$3:L$2194,'Historical_Input Data'!$B$3:$B$2194,'Historical_Monthly counts-All'!$C123,'Historical_Input Data'!$A$3:$A$2194,'Historical_Monthly counts-All'!$D123)&lt;&gt; 0,SUMIFS('Historical_Input Data'!L$3:L$2194,'Historical_Input Data'!$B$3:$B$2194,'Historical_Monthly counts-All'!$C123,'Historical_Input Data'!$A$3:$A$2194,'Historical_Monthly counts-All'!$D123),"")</f>
        <v>10111</v>
      </c>
      <c r="J123">
        <f>IF(SUMIFS('Historical_Input Data'!M$3:M$2194,'Historical_Input Data'!$B$3:$B$2194,'Historical_Monthly counts-All'!$C123,'Historical_Input Data'!$A$3:$A$2194,'Historical_Monthly counts-All'!$D123)&lt;&gt; 0,SUMIFS('Historical_Input Data'!M$3:M$2194,'Historical_Input Data'!$B$3:$B$2194,'Historical_Monthly counts-All'!$C123,'Historical_Input Data'!$A$3:$A$2194,'Historical_Monthly counts-All'!$D123),"")</f>
        <v>3873</v>
      </c>
      <c r="K123">
        <f>IF(SUMIFS('Historical_Input Data'!N$3:N$2194,'Historical_Input Data'!$B$3:$B$2194,'Historical_Monthly counts-All'!$C123,'Historical_Input Data'!$A$3:$A$2194,'Historical_Monthly counts-All'!$D123)&lt;&gt; 0,SUMIFS('Historical_Input Data'!N$3:N$2194,'Historical_Input Data'!$B$3:$B$2194,'Historical_Monthly counts-All'!$C123,'Historical_Input Data'!$A$3:$A$2194,'Historical_Monthly counts-All'!$D123),"")</f>
        <v>6705</v>
      </c>
      <c r="L123">
        <f>IF(SUMIFS('Historical_Input Data'!O$3:O$2194,'Historical_Input Data'!$B$3:$B$2194,'Historical_Monthly counts-All'!$C123,'Historical_Input Data'!$A$3:$A$2194,'Historical_Monthly counts-All'!$D123)&lt;&gt; 0,SUMIFS('Historical_Input Data'!O$3:O$2194,'Historical_Input Data'!$B$3:$B$2194,'Historical_Monthly counts-All'!$C123,'Historical_Input Data'!$A$3:$A$2194,'Historical_Monthly counts-All'!$D123),"")</f>
        <v>1682</v>
      </c>
      <c r="M123">
        <f>IF(SUMIFS('Historical_Input Data'!P$3:P$2194,'Historical_Input Data'!$B$3:$B$2194,'Historical_Monthly counts-All'!$C123,'Historical_Input Data'!$A$3:$A$2194,'Historical_Monthly counts-All'!$D123)&lt;&gt; 0,SUMIFS('Historical_Input Data'!P$3:P$2194,'Historical_Input Data'!$B$3:$B$2194,'Historical_Monthly counts-All'!$C123,'Historical_Input Data'!$A$3:$A$2194,'Historical_Monthly counts-All'!$D123),"")</f>
        <v>19127</v>
      </c>
      <c r="N123">
        <f>IF(SUMIFS('Historical_Input Data'!Q$3:Q$2194,'Historical_Input Data'!$B$3:$B$2194,'Historical_Monthly counts-All'!$C123,'Historical_Input Data'!$A$3:$A$2194,'Historical_Monthly counts-All'!$D123)&lt;&gt; 0,SUMIFS('Historical_Input Data'!Q$3:Q$2194,'Historical_Input Data'!$B$3:$B$2194,'Historical_Monthly counts-All'!$C123,'Historical_Input Data'!$A$3:$A$2194,'Historical_Monthly counts-All'!$D123),"")</f>
        <v>12998</v>
      </c>
      <c r="O123">
        <f>IF(SUMIFS('Historical_Input Data'!R$3:R$2194,'Historical_Input Data'!$B$3:$B$2194,'Historical_Monthly counts-All'!$C123,'Historical_Input Data'!$A$3:$A$2194,'Historical_Monthly counts-All'!$D123)&lt;&gt; 0,SUMIFS('Historical_Input Data'!R$3:R$2194,'Historical_Input Data'!$B$3:$B$2194,'Historical_Monthly counts-All'!$C123,'Historical_Input Data'!$A$3:$A$2194,'Historical_Monthly counts-All'!$D123),"")</f>
        <v>4323</v>
      </c>
      <c r="P123" t="str">
        <f>IF(SUMIFS('Historical_Input Data'!S$3:S$2194,'Historical_Input Data'!$B$3:$B$2194,'Historical_Monthly counts-All'!$C123,'Historical_Input Data'!$A$3:$A$2194,'Historical_Monthly counts-All'!$D123)&lt;&gt; 0,SUMIFS('Historical_Input Data'!S$3:S$2194,'Historical_Input Data'!$B$3:$B$2194,'Historical_Monthly counts-All'!$C123,'Historical_Input Data'!$A$3:$A$2194,'Historical_Monthly counts-All'!$D123),"")</f>
        <v/>
      </c>
      <c r="Q123">
        <f>IF(SUMIFS('Historical_Input Data'!T$3:T$2194,'Historical_Input Data'!$B$3:$B$2194,'Historical_Monthly counts-All'!$C123,'Historical_Input Data'!$A$3:$A$2194,'Historical_Monthly counts-All'!$D123)&lt;&gt; 0,SUMIFS('Historical_Input Data'!T$3:T$2194,'Historical_Input Data'!$B$3:$B$2194,'Historical_Monthly counts-All'!$C123,'Historical_Input Data'!$A$3:$A$2194,'Historical_Monthly counts-All'!$D123),"")</f>
        <v>2375</v>
      </c>
      <c r="R123">
        <f>IF(SUMIFS('Historical_Input Data'!U$3:U$2194,'Historical_Input Data'!$B$3:$B$2194,'Historical_Monthly counts-All'!$C123,'Historical_Input Data'!$A$3:$A$2194,'Historical_Monthly counts-All'!$D123)&lt;&gt; 0,SUMIFS('Historical_Input Data'!U$3:U$2194,'Historical_Input Data'!$B$3:$B$2194,'Historical_Monthly counts-All'!$C123,'Historical_Input Data'!$A$3:$A$2194,'Historical_Monthly counts-All'!$D123),"")</f>
        <v>973</v>
      </c>
      <c r="S123">
        <f>IF(SUMIFS('Historical_Input Data'!V$3:V$2194,'Historical_Input Data'!$B$3:$B$2194,'Historical_Monthly counts-All'!$C123,'Historical_Input Data'!$A$3:$A$2194,'Historical_Monthly counts-All'!$D123)&lt;&gt; 0,SUMIFS('Historical_Input Data'!V$3:V$2194,'Historical_Input Data'!$B$3:$B$2194,'Historical_Monthly counts-All'!$C123,'Historical_Input Data'!$A$3:$A$2194,'Historical_Monthly counts-All'!$D123),"")</f>
        <v>4476</v>
      </c>
      <c r="T123">
        <f>IF(SUMIFS('Historical_Input Data'!W$3:W$2194,'Historical_Input Data'!$B$3:$B$2194,'Historical_Monthly counts-All'!$C123,'Historical_Input Data'!$A$3:$A$2194,'Historical_Monthly counts-All'!$D123)&lt;&gt; 0,SUMIFS('Historical_Input Data'!W$3:W$2194,'Historical_Input Data'!$B$3:$B$2194,'Historical_Monthly counts-All'!$C123,'Historical_Input Data'!$A$3:$A$2194,'Historical_Monthly counts-All'!$D123),"")</f>
        <v>11444</v>
      </c>
      <c r="U123">
        <f>IF(SUMIFS('Historical_Input Data'!X$3:X$2194,'Historical_Input Data'!$B$3:$B$2194,'Historical_Monthly counts-All'!$C123,'Historical_Input Data'!$A$3:$A$2194,'Historical_Monthly counts-All'!$D123)&lt;&gt; 0,SUMIFS('Historical_Input Data'!X$3:X$2194,'Historical_Input Data'!$B$3:$B$2194,'Historical_Monthly counts-All'!$C123,'Historical_Input Data'!$A$3:$A$2194,'Historical_Monthly counts-All'!$D123),"")</f>
        <v>8030</v>
      </c>
      <c r="V123">
        <f>IF(SUMIFS('Historical_Input Data'!Y$3:Y$2194,'Historical_Input Data'!$B$3:$B$2194,'Historical_Monthly counts-All'!$C123,'Historical_Input Data'!$A$3:$A$2194,'Historical_Monthly counts-All'!$D123)&lt;&gt; 0,SUMIFS('Historical_Input Data'!Y$3:Y$2194,'Historical_Input Data'!$B$3:$B$2194,'Historical_Monthly counts-All'!$C123,'Historical_Input Data'!$A$3:$A$2194,'Historical_Monthly counts-All'!$D123),"")</f>
        <v>648</v>
      </c>
      <c r="W123">
        <f>IF(SUMIFS('Historical_Input Data'!Z$3:Z$2194,'Historical_Input Data'!$B$3:$B$2194,'Historical_Monthly counts-All'!$C123,'Historical_Input Data'!$A$3:$A$2194,'Historical_Monthly counts-All'!$D123)&lt;&gt; 0,SUMIFS('Historical_Input Data'!Z$3:Z$2194,'Historical_Input Data'!$B$3:$B$2194,'Historical_Monthly counts-All'!$C123,'Historical_Input Data'!$A$3:$A$2194,'Historical_Monthly counts-All'!$D123),"")</f>
        <v>9797</v>
      </c>
      <c r="X123">
        <f>IF(SUMIFS('Historical_Input Data'!AA$3:AA$2194,'Historical_Input Data'!$B$3:$B$2194,'Historical_Monthly counts-All'!$C123,'Historical_Input Data'!$A$3:$A$2194,'Historical_Monthly counts-All'!$D123)&lt;&gt; 0,SUMIFS('Historical_Input Data'!AA$3:AA$2194,'Historical_Input Data'!$B$3:$B$2194,'Historical_Monthly counts-All'!$C123,'Historical_Input Data'!$A$3:$A$2194,'Historical_Monthly counts-All'!$D123),"")</f>
        <v>698</v>
      </c>
      <c r="Y123">
        <f>IF(SUMIFS('Historical_Input Data'!AB$3:AB$2194,'Historical_Input Data'!$B$3:$B$2194,'Historical_Monthly counts-All'!$C123,'Historical_Input Data'!$A$3:$A$2194,'Historical_Monthly counts-All'!$D123)&lt;&gt; 0,SUMIFS('Historical_Input Data'!AB$3:AB$2194,'Historical_Input Data'!$B$3:$B$2194,'Historical_Monthly counts-All'!$C123,'Historical_Input Data'!$A$3:$A$2194,'Historical_Monthly counts-All'!$D123),"")</f>
        <v>15277</v>
      </c>
      <c r="Z123">
        <f>IF(SUMIFS('Historical_Input Data'!AC$3:AC$2194,'Historical_Input Data'!$B$3:$B$2194,'Historical_Monthly counts-All'!$C123,'Historical_Input Data'!$A$3:$A$2194,'Historical_Monthly counts-All'!$D123)&lt;&gt; 0,SUMIFS('Historical_Input Data'!AC$3:AC$2194,'Historical_Input Data'!$B$3:$B$2194,'Historical_Monthly counts-All'!$C123,'Historical_Input Data'!$A$3:$A$2194,'Historical_Monthly counts-All'!$D123),"")</f>
        <v>10409</v>
      </c>
      <c r="AA123">
        <f>IF(SUMIFS('Historical_Input Data'!AD$3:AD$2194,'Historical_Input Data'!$B$3:$B$2194,'Historical_Monthly counts-All'!$C123,'Historical_Input Data'!$A$3:$A$2194,'Historical_Monthly counts-All'!$D123)&lt;&gt; 0,SUMIFS('Historical_Input Data'!AD$3:AD$2194,'Historical_Input Data'!$B$3:$B$2194,'Historical_Monthly counts-All'!$C123,'Historical_Input Data'!$A$3:$A$2194,'Historical_Monthly counts-All'!$D123),"")</f>
        <v>939</v>
      </c>
      <c r="AB123">
        <f>IF(SUMIFS('Historical_Input Data'!AE$3:AE$2194,'Historical_Input Data'!$B$3:$B$2194,'Historical_Monthly counts-All'!$C123,'Historical_Input Data'!$A$3:$A$2194,'Historical_Monthly counts-All'!$D123)&lt;&gt; 0,SUMIFS('Historical_Input Data'!AE$3:AE$2194,'Historical_Input Data'!$B$3:$B$2194,'Historical_Monthly counts-All'!$C123,'Historical_Input Data'!$A$3:$A$2194,'Historical_Monthly counts-All'!$D123),"")</f>
        <v>19028</v>
      </c>
      <c r="AC123">
        <f>IF(SUMIFS('Historical_Input Data'!AF$3:AF$2194,'Historical_Input Data'!$B$3:$B$2194,'Historical_Monthly counts-All'!$C123,'Historical_Input Data'!$A$3:$A$2194,'Historical_Monthly counts-All'!$D123)&lt;&gt; 0,SUMIFS('Historical_Input Data'!AF$3:AF$2194,'Historical_Input Data'!$B$3:$B$2194,'Historical_Monthly counts-All'!$C123,'Historical_Input Data'!$A$3:$A$2194,'Historical_Monthly counts-All'!$D123),"")</f>
        <v>32822</v>
      </c>
      <c r="AD123">
        <f>IF(SUMIFS('Historical_Input Data'!AG$3:AG$2194,'Historical_Input Data'!$B$3:$B$2194,'Historical_Monthly counts-All'!$C123,'Historical_Input Data'!$A$3:$A$2194,'Historical_Monthly counts-All'!$D123)&lt;&gt; 0,SUMIFS('Historical_Input Data'!AG$3:AG$2194,'Historical_Input Data'!$B$3:$B$2194,'Historical_Monthly counts-All'!$C123,'Historical_Input Data'!$A$3:$A$2194,'Historical_Monthly counts-All'!$D123),"")</f>
        <v>22862</v>
      </c>
      <c r="AE123">
        <f>IF(SUMIFS('Historical_Input Data'!AH$3:AH$2194,'Historical_Input Data'!$B$3:$B$2194,'Historical_Monthly counts-All'!$C123,'Historical_Input Data'!$A$3:$A$2194,'Historical_Monthly counts-All'!$D123)&lt;&gt; 0,SUMIFS('Historical_Input Data'!AH$3:AH$2194,'Historical_Input Data'!$B$3:$B$2194,'Historical_Monthly counts-All'!$C123,'Historical_Input Data'!$A$3:$A$2194,'Historical_Monthly counts-All'!$D123),"")</f>
        <v>3962</v>
      </c>
      <c r="AF123">
        <f>IF(SUMIFS('Historical_Input Data'!AI$3:AI$2194,'Historical_Input Data'!$B$3:$B$2194,'Historical_Monthly counts-All'!$C123,'Historical_Input Data'!$A$3:$A$2194,'Historical_Monthly counts-All'!$D123)&lt;&gt; 0,SUMIFS('Historical_Input Data'!AI$3:AI$2194,'Historical_Input Data'!$B$3:$B$2194,'Historical_Monthly counts-All'!$C123,'Historical_Input Data'!$A$3:$A$2194,'Historical_Monthly counts-All'!$D123),"")</f>
        <v>8389</v>
      </c>
      <c r="AG123">
        <f>IF(SUMIFS('Historical_Input Data'!AJ$3:AJ$2194,'Historical_Input Data'!$B$3:$B$2194,'Historical_Monthly counts-All'!$C123,'Historical_Input Data'!$A$3:$A$2194,'Historical_Monthly counts-All'!$D123)&lt;&gt; 0,SUMIFS('Historical_Input Data'!AJ$3:AJ$2194,'Historical_Input Data'!$B$3:$B$2194,'Historical_Monthly counts-All'!$C123,'Historical_Input Data'!$A$3:$A$2194,'Historical_Monthly counts-All'!$D123),"")</f>
        <v>914</v>
      </c>
      <c r="AH123">
        <f>IF(SUMIFS('Historical_Input Data'!AK$3:AK$2194,'Historical_Input Data'!$B$3:$B$2194,'Historical_Monthly counts-All'!$C123,'Historical_Input Data'!$A$3:$A$2194,'Historical_Monthly counts-All'!$D123)&lt;&gt; 0,SUMIFS('Historical_Input Data'!AK$3:AK$2194,'Historical_Input Data'!$B$3:$B$2194,'Historical_Monthly counts-All'!$C123,'Historical_Input Data'!$A$3:$A$2194,'Historical_Monthly counts-All'!$D123),"")</f>
        <v>26348</v>
      </c>
      <c r="AI123">
        <f>IF(SUMIFS('Historical_Input Data'!AL$3:AL$2194,'Historical_Input Data'!$B$3:$B$2194,'Historical_Monthly counts-All'!$C123,'Historical_Input Data'!$A$3:$A$2194,'Historical_Monthly counts-All'!$D123)&lt;&gt; 0,SUMIFS('Historical_Input Data'!AL$3:AL$2194,'Historical_Input Data'!$B$3:$B$2194,'Historical_Monthly counts-All'!$C123,'Historical_Input Data'!$A$3:$A$2194,'Historical_Monthly counts-All'!$D123),"")</f>
        <v>31732</v>
      </c>
      <c r="AJ123">
        <f>IF(SUMIFS('Historical_Input Data'!AM$3:AM$2194,'Historical_Input Data'!$B$3:$B$2194,'Historical_Monthly counts-All'!$C123,'Historical_Input Data'!$A$3:$A$2194,'Historical_Monthly counts-All'!$D123)&lt;&gt; 0,SUMIFS('Historical_Input Data'!AM$3:AM$2194,'Historical_Input Data'!$B$3:$B$2194,'Historical_Monthly counts-All'!$C123,'Historical_Input Data'!$A$3:$A$2194,'Historical_Monthly counts-All'!$D123),"")</f>
        <v>345</v>
      </c>
      <c r="AK123">
        <f>IF(SUMIFS('Historical_Input Data'!AN$3:AN$2194,'Historical_Input Data'!$B$3:$B$2194,'Historical_Monthly counts-All'!$C123,'Historical_Input Data'!$A$3:$A$2194,'Historical_Monthly counts-All'!$D123)&lt;&gt; 0,SUMIFS('Historical_Input Data'!AN$3:AN$2194,'Historical_Input Data'!$B$3:$B$2194,'Historical_Monthly counts-All'!$C123,'Historical_Input Data'!$A$3:$A$2194,'Historical_Monthly counts-All'!$D123),"")</f>
        <v>1138</v>
      </c>
      <c r="AL123">
        <f>IF(SUMIFS('Historical_Input Data'!AO$3:AO$2194,'Historical_Input Data'!$B$3:$B$2194,'Historical_Monthly counts-All'!$C123,'Historical_Input Data'!$A$3:$A$2194,'Historical_Monthly counts-All'!$D123)&lt;&gt; 0,SUMIFS('Historical_Input Data'!AO$3:AO$2194,'Historical_Input Data'!$B$3:$B$2194,'Historical_Monthly counts-All'!$C123,'Historical_Input Data'!$A$3:$A$2194,'Historical_Monthly counts-All'!$D123),"")</f>
        <v>7291</v>
      </c>
      <c r="AM123">
        <f>IF(SUMIFS('Historical_Input Data'!AP$3:AP$2194,'Historical_Input Data'!$B$3:$B$2194,'Historical_Monthly counts-All'!$C123,'Historical_Input Data'!$A$3:$A$2194,'Historical_Monthly counts-All'!$D123)&lt;&gt; 0,SUMIFS('Historical_Input Data'!AP$3:AP$2194,'Historical_Input Data'!$B$3:$B$2194,'Historical_Monthly counts-All'!$C123,'Historical_Input Data'!$A$3:$A$2194,'Historical_Monthly counts-All'!$D123),"")</f>
        <v>1201</v>
      </c>
      <c r="AN123">
        <f>IF(SUMIFS('Historical_Input Data'!AQ$3:AQ$2194,'Historical_Input Data'!$B$3:$B$2194,'Historical_Monthly counts-All'!$C123,'Historical_Input Data'!$A$3:$A$2194,'Historical_Monthly counts-All'!$D123)&lt;&gt; 0,SUMIFS('Historical_Input Data'!AQ$3:AQ$2194,'Historical_Input Data'!$B$3:$B$2194,'Historical_Monthly counts-All'!$C123,'Historical_Input Data'!$A$3:$A$2194,'Historical_Monthly counts-All'!$D123),"")</f>
        <v>5776</v>
      </c>
      <c r="AO123">
        <f>IF(SUMIFS('Historical_Input Data'!AR$3:AR$2194,'Historical_Input Data'!$B$3:$B$2194,'Historical_Monthly counts-All'!$C123,'Historical_Input Data'!$A$3:$A$2194,'Historical_Monthly counts-All'!$D123)&lt;&gt; 0,SUMIFS('Historical_Input Data'!AR$3:AR$2194,'Historical_Input Data'!$B$3:$B$2194,'Historical_Monthly counts-All'!$C123,'Historical_Input Data'!$A$3:$A$2194,'Historical_Monthly counts-All'!$D123),"")</f>
        <v>8328</v>
      </c>
      <c r="AP123">
        <f>IF(SUMIFS('Historical_Input Data'!AS$3:AS$2194,'Historical_Input Data'!$B$3:$B$2194,'Historical_Monthly counts-All'!$C123,'Historical_Input Data'!$A$3:$A$2194,'Historical_Monthly counts-All'!$D123)&lt;&gt; 0,SUMIFS('Historical_Input Data'!AS$3:AS$2194,'Historical_Input Data'!$B$3:$B$2194,'Historical_Monthly counts-All'!$C123,'Historical_Input Data'!$A$3:$A$2194,'Historical_Monthly counts-All'!$D123),"")</f>
        <v>35073.68</v>
      </c>
      <c r="AQ123">
        <f>IF(SUMIFS('Historical_Input Data'!AT$3:AT$2194,'Historical_Input Data'!$B$3:$B$2194,'Historical_Monthly counts-All'!$C123,'Historical_Input Data'!$A$3:$A$2194,'Historical_Monthly counts-All'!$D123)&lt;&gt; 0,SUMIFS('Historical_Input Data'!AT$3:AT$2194,'Historical_Input Data'!$B$3:$B$2194,'Historical_Monthly counts-All'!$C123,'Historical_Input Data'!$A$3:$A$2194,'Historical_Monthly counts-All'!$D123),"")</f>
        <v>3104</v>
      </c>
      <c r="AR123">
        <f>IF(SUMIFS('Historical_Input Data'!AU$3:AU$2194,'Historical_Input Data'!$B$3:$B$2194,'Historical_Monthly counts-All'!$C123,'Historical_Input Data'!$A$3:$A$2194,'Historical_Monthly counts-All'!$D123)&lt;&gt; 0,SUMIFS('Historical_Input Data'!AU$3:AU$2194,'Historical_Input Data'!$B$3:$B$2194,'Historical_Monthly counts-All'!$C123,'Historical_Input Data'!$A$3:$A$2194,'Historical_Monthly counts-All'!$D123),"")</f>
        <v>12113</v>
      </c>
      <c r="AS123">
        <f>IF(SUMIFS('Historical_Input Data'!AV$3:AV$2194,'Historical_Input Data'!$B$3:$B$2194,'Historical_Monthly counts-All'!$C123,'Historical_Input Data'!$A$3:$A$2194,'Historical_Monthly counts-All'!$D123)&lt;&gt; 0,SUMIFS('Historical_Input Data'!AV$3:AV$2194,'Historical_Input Data'!$B$3:$B$2194,'Historical_Monthly counts-All'!$C123,'Historical_Input Data'!$A$3:$A$2194,'Historical_Monthly counts-All'!$D123),"")</f>
        <v>4150</v>
      </c>
      <c r="AT123">
        <f>IF(SUMIFS('Historical_Input Data'!AW$3:AW$2194,'Historical_Input Data'!$B$3:$B$2194,'Historical_Monthly counts-All'!$C123,'Historical_Input Data'!$A$3:$A$2194,'Historical_Monthly counts-All'!$D123)&lt;&gt; 0,SUMIFS('Historical_Input Data'!AW$3:AW$2194,'Historical_Input Data'!$B$3:$B$2194,'Historical_Monthly counts-All'!$C123,'Historical_Input Data'!$A$3:$A$2194,'Historical_Monthly counts-All'!$D123),"")</f>
        <v>4654</v>
      </c>
      <c r="AU123">
        <f>IF(SUMIFS('Historical_Input Data'!AX$3:AX$2194,'Historical_Input Data'!$B$3:$B$2194,'Historical_Monthly counts-All'!$C123,'Historical_Input Data'!$A$3:$A$2194,'Historical_Monthly counts-All'!$D123)&lt;&gt; 0,SUMIFS('Historical_Input Data'!AX$3:AX$2194,'Historical_Input Data'!$B$3:$B$2194,'Historical_Monthly counts-All'!$C123,'Historical_Input Data'!$A$3:$A$2194,'Historical_Monthly counts-All'!$D123),"")</f>
        <v>7069</v>
      </c>
      <c r="AV123">
        <f>IF(SUMIFS('Historical_Input Data'!AY$3:AY$2194,'Historical_Input Data'!$B$3:$B$2194,'Historical_Monthly counts-All'!$C123,'Historical_Input Data'!$A$3:$A$2194,'Historical_Monthly counts-All'!$D123)&lt;&gt; 0,SUMIFS('Historical_Input Data'!AY$3:AY$2194,'Historical_Input Data'!$B$3:$B$2194,'Historical_Monthly counts-All'!$C123,'Historical_Input Data'!$A$3:$A$2194,'Historical_Monthly counts-All'!$D123),"")</f>
        <v>5744</v>
      </c>
      <c r="AW123">
        <f>IF(SUMIFS('Historical_Input Data'!AZ$3:AZ$2194,'Historical_Input Data'!$B$3:$B$2194,'Historical_Monthly counts-All'!$C123,'Historical_Input Data'!$A$3:$A$2194,'Historical_Monthly counts-All'!$D123)&lt;&gt; 0,SUMIFS('Historical_Input Data'!AZ$3:AZ$2194,'Historical_Input Data'!$B$3:$B$2194,'Historical_Monthly counts-All'!$C123,'Historical_Input Data'!$A$3:$A$2194,'Historical_Monthly counts-All'!$D123),"")</f>
        <v>12318</v>
      </c>
      <c r="AX123">
        <f>IF(SUMIFS('Historical_Input Data'!BA$3:BA$2194,'Historical_Input Data'!$B$3:$B$2194,'Historical_Monthly counts-All'!$C123,'Historical_Input Data'!$A$3:$A$2194,'Historical_Monthly counts-All'!$D123)&lt;&gt; 0,SUMIFS('Historical_Input Data'!BA$3:BA$2194,'Historical_Input Data'!$B$3:$B$2194,'Historical_Monthly counts-All'!$C123,'Historical_Input Data'!$A$3:$A$2194,'Historical_Monthly counts-All'!$D123),"")</f>
        <v>23478</v>
      </c>
      <c r="CC123" s="8">
        <v>44136</v>
      </c>
      <c r="CD123" s="198">
        <f t="shared" si="4"/>
        <v>45</v>
      </c>
      <c r="CE123">
        <f t="shared" si="5"/>
        <v>291481.68</v>
      </c>
    </row>
    <row r="124" spans="1:83">
      <c r="A124" t="str">
        <f t="shared" si="6"/>
        <v>December2020</v>
      </c>
      <c r="C124" t="s">
        <v>50</v>
      </c>
      <c r="D124">
        <v>2020</v>
      </c>
      <c r="E124">
        <f>IF(SUMIFS('Historical_Input Data'!H$3:H$2194,'Historical_Input Data'!$B$3:$B$2194,'Historical_Monthly counts-All'!$C124,'Historical_Input Data'!$A$3:$A$2194,'Historical_Monthly counts-All'!$D124)&lt;&gt; 0,SUMIFS('Historical_Input Data'!H$3:H$2194,'Historical_Input Data'!$B$3:$B$2194,'Historical_Monthly counts-All'!$C124,'Historical_Input Data'!$A$3:$A$2194,'Historical_Monthly counts-All'!$D124),"")</f>
        <v>633</v>
      </c>
      <c r="F124">
        <f>IF(SUMIFS('Historical_Input Data'!I$3:I$2194,'Historical_Input Data'!$B$3:$B$2194,'Historical_Monthly counts-All'!$C124,'Historical_Input Data'!$A$3:$A$2194,'Historical_Monthly counts-All'!$D124)&lt;&gt; 0,SUMIFS('Historical_Input Data'!I$3:I$2194,'Historical_Input Data'!$B$3:$B$2194,'Historical_Monthly counts-All'!$C124,'Historical_Input Data'!$A$3:$A$2194,'Historical_Monthly counts-All'!$D124),"")</f>
        <v>9719</v>
      </c>
      <c r="G124">
        <f>IF(SUMIFS('Historical_Input Data'!J$3:J$2194,'Historical_Input Data'!$B$3:$B$2194,'Historical_Monthly counts-All'!$C124,'Historical_Input Data'!$A$3:$A$2194,'Historical_Monthly counts-All'!$D124)&lt;&gt; 0,SUMIFS('Historical_Input Data'!J$3:J$2194,'Historical_Input Data'!$B$3:$B$2194,'Historical_Monthly counts-All'!$C124,'Historical_Input Data'!$A$3:$A$2194,'Historical_Monthly counts-All'!$D124),"")</f>
        <v>8924</v>
      </c>
      <c r="H124">
        <f>IF(SUMIFS('Historical_Input Data'!K$3:K$2194,'Historical_Input Data'!$B$3:$B$2194,'Historical_Monthly counts-All'!$C124,'Historical_Input Data'!$A$3:$A$2194,'Historical_Monthly counts-All'!$D124)&lt;&gt; 0,SUMIFS('Historical_Input Data'!K$3:K$2194,'Historical_Input Data'!$B$3:$B$2194,'Historical_Monthly counts-All'!$C124,'Historical_Input Data'!$A$3:$A$2194,'Historical_Monthly counts-All'!$D124),"")</f>
        <v>7154</v>
      </c>
      <c r="I124">
        <f>IF(SUMIFS('Historical_Input Data'!L$3:L$2194,'Historical_Input Data'!$B$3:$B$2194,'Historical_Monthly counts-All'!$C124,'Historical_Input Data'!$A$3:$A$2194,'Historical_Monthly counts-All'!$D124)&lt;&gt; 0,SUMIFS('Historical_Input Data'!L$3:L$2194,'Historical_Input Data'!$B$3:$B$2194,'Historical_Monthly counts-All'!$C124,'Historical_Input Data'!$A$3:$A$2194,'Historical_Monthly counts-All'!$D124),"")</f>
        <v>9350</v>
      </c>
      <c r="J124">
        <f>IF(SUMIFS('Historical_Input Data'!M$3:M$2194,'Historical_Input Data'!$B$3:$B$2194,'Historical_Monthly counts-All'!$C124,'Historical_Input Data'!$A$3:$A$2194,'Historical_Monthly counts-All'!$D124)&lt;&gt; 0,SUMIFS('Historical_Input Data'!M$3:M$2194,'Historical_Input Data'!$B$3:$B$2194,'Historical_Monthly counts-All'!$C124,'Historical_Input Data'!$A$3:$A$2194,'Historical_Monthly counts-All'!$D124),"")</f>
        <v>3700</v>
      </c>
      <c r="K124">
        <f>IF(SUMIFS('Historical_Input Data'!N$3:N$2194,'Historical_Input Data'!$B$3:$B$2194,'Historical_Monthly counts-All'!$C124,'Historical_Input Data'!$A$3:$A$2194,'Historical_Monthly counts-All'!$D124)&lt;&gt; 0,SUMIFS('Historical_Input Data'!N$3:N$2194,'Historical_Input Data'!$B$3:$B$2194,'Historical_Monthly counts-All'!$C124,'Historical_Input Data'!$A$3:$A$2194,'Historical_Monthly counts-All'!$D124),"")</f>
        <v>6857</v>
      </c>
      <c r="L124">
        <f>IF(SUMIFS('Historical_Input Data'!O$3:O$2194,'Historical_Input Data'!$B$3:$B$2194,'Historical_Monthly counts-All'!$C124,'Historical_Input Data'!$A$3:$A$2194,'Historical_Monthly counts-All'!$D124)&lt;&gt; 0,SUMIFS('Historical_Input Data'!O$3:O$2194,'Historical_Input Data'!$B$3:$B$2194,'Historical_Monthly counts-All'!$C124,'Historical_Input Data'!$A$3:$A$2194,'Historical_Monthly counts-All'!$D124),"")</f>
        <v>1381</v>
      </c>
      <c r="M124">
        <f>IF(SUMIFS('Historical_Input Data'!P$3:P$2194,'Historical_Input Data'!$B$3:$B$2194,'Historical_Monthly counts-All'!$C124,'Historical_Input Data'!$A$3:$A$2194,'Historical_Monthly counts-All'!$D124)&lt;&gt; 0,SUMIFS('Historical_Input Data'!P$3:P$2194,'Historical_Input Data'!$B$3:$B$2194,'Historical_Monthly counts-All'!$C124,'Historical_Input Data'!$A$3:$A$2194,'Historical_Monthly counts-All'!$D124),"")</f>
        <v>17607</v>
      </c>
      <c r="N124">
        <f>IF(SUMIFS('Historical_Input Data'!Q$3:Q$2194,'Historical_Input Data'!$B$3:$B$2194,'Historical_Monthly counts-All'!$C124,'Historical_Input Data'!$A$3:$A$2194,'Historical_Monthly counts-All'!$D124)&lt;&gt; 0,SUMIFS('Historical_Input Data'!Q$3:Q$2194,'Historical_Input Data'!$B$3:$B$2194,'Historical_Monthly counts-All'!$C124,'Historical_Input Data'!$A$3:$A$2194,'Historical_Monthly counts-All'!$D124),"")</f>
        <v>12168</v>
      </c>
      <c r="O124">
        <f>IF(SUMIFS('Historical_Input Data'!R$3:R$2194,'Historical_Input Data'!$B$3:$B$2194,'Historical_Monthly counts-All'!$C124,'Historical_Input Data'!$A$3:$A$2194,'Historical_Monthly counts-All'!$D124)&lt;&gt; 0,SUMIFS('Historical_Input Data'!R$3:R$2194,'Historical_Input Data'!$B$3:$B$2194,'Historical_Monthly counts-All'!$C124,'Historical_Input Data'!$A$3:$A$2194,'Historical_Monthly counts-All'!$D124),"")</f>
        <v>2134</v>
      </c>
      <c r="P124" t="str">
        <f>IF(SUMIFS('Historical_Input Data'!S$3:S$2194,'Historical_Input Data'!$B$3:$B$2194,'Historical_Monthly counts-All'!$C124,'Historical_Input Data'!$A$3:$A$2194,'Historical_Monthly counts-All'!$D124)&lt;&gt; 0,SUMIFS('Historical_Input Data'!S$3:S$2194,'Historical_Input Data'!$B$3:$B$2194,'Historical_Monthly counts-All'!$C124,'Historical_Input Data'!$A$3:$A$2194,'Historical_Monthly counts-All'!$D124),"")</f>
        <v/>
      </c>
      <c r="Q124">
        <f>IF(SUMIFS('Historical_Input Data'!T$3:T$2194,'Historical_Input Data'!$B$3:$B$2194,'Historical_Monthly counts-All'!$C124,'Historical_Input Data'!$A$3:$A$2194,'Historical_Monthly counts-All'!$D124)&lt;&gt; 0,SUMIFS('Historical_Input Data'!T$3:T$2194,'Historical_Input Data'!$B$3:$B$2194,'Historical_Monthly counts-All'!$C124,'Historical_Input Data'!$A$3:$A$2194,'Historical_Monthly counts-All'!$D124),"")</f>
        <v>1794</v>
      </c>
      <c r="R124">
        <f>IF(SUMIFS('Historical_Input Data'!U$3:U$2194,'Historical_Input Data'!$B$3:$B$2194,'Historical_Monthly counts-All'!$C124,'Historical_Input Data'!$A$3:$A$2194,'Historical_Monthly counts-All'!$D124)&lt;&gt; 0,SUMIFS('Historical_Input Data'!U$3:U$2194,'Historical_Input Data'!$B$3:$B$2194,'Historical_Monthly counts-All'!$C124,'Historical_Input Data'!$A$3:$A$2194,'Historical_Monthly counts-All'!$D124),"")</f>
        <v>1019</v>
      </c>
      <c r="S124">
        <f>IF(SUMIFS('Historical_Input Data'!V$3:V$2194,'Historical_Input Data'!$B$3:$B$2194,'Historical_Monthly counts-All'!$C124,'Historical_Input Data'!$A$3:$A$2194,'Historical_Monthly counts-All'!$D124)&lt;&gt; 0,SUMIFS('Historical_Input Data'!V$3:V$2194,'Historical_Input Data'!$B$3:$B$2194,'Historical_Monthly counts-All'!$C124,'Historical_Input Data'!$A$3:$A$2194,'Historical_Monthly counts-All'!$D124),"")</f>
        <v>4084</v>
      </c>
      <c r="T124" s="19">
        <f>IF(SUMIFS('Historical_Input Data'!W$3:W$2194,'Historical_Input Data'!$B$3:$B$2194,'Historical_Monthly counts-All'!$C124,'Historical_Input Data'!$A$3:$A$2194,'Historical_Monthly counts-All'!$D124)&lt;&gt; 0,SUMIFS('Historical_Input Data'!W$3:W$2194,'Historical_Input Data'!$B$3:$B$2194,'Historical_Monthly counts-All'!$C124,'Historical_Input Data'!$A$3:$A$2194,'Historical_Monthly counts-All'!$D124),"")</f>
        <v>12652</v>
      </c>
      <c r="U124">
        <f>IF(SUMIFS('Historical_Input Data'!X$3:X$2194,'Historical_Input Data'!$B$3:$B$2194,'Historical_Monthly counts-All'!$C124,'Historical_Input Data'!$A$3:$A$2194,'Historical_Monthly counts-All'!$D124)&lt;&gt; 0,SUMIFS('Historical_Input Data'!X$3:X$2194,'Historical_Input Data'!$B$3:$B$2194,'Historical_Monthly counts-All'!$C124,'Historical_Input Data'!$A$3:$A$2194,'Historical_Monthly counts-All'!$D124),"")</f>
        <v>8448</v>
      </c>
      <c r="V124">
        <f>IF(SUMIFS('Historical_Input Data'!Y$3:Y$2194,'Historical_Input Data'!$B$3:$B$2194,'Historical_Monthly counts-All'!$C124,'Historical_Input Data'!$A$3:$A$2194,'Historical_Monthly counts-All'!$D124)&lt;&gt; 0,SUMIFS('Historical_Input Data'!Y$3:Y$2194,'Historical_Input Data'!$B$3:$B$2194,'Historical_Monthly counts-All'!$C124,'Historical_Input Data'!$A$3:$A$2194,'Historical_Monthly counts-All'!$D124),"")</f>
        <v>375</v>
      </c>
      <c r="W124">
        <f>IF(SUMIFS('Historical_Input Data'!Z$3:Z$2194,'Historical_Input Data'!$B$3:$B$2194,'Historical_Monthly counts-All'!$C124,'Historical_Input Data'!$A$3:$A$2194,'Historical_Monthly counts-All'!$D124)&lt;&gt; 0,SUMIFS('Historical_Input Data'!Z$3:Z$2194,'Historical_Input Data'!$B$3:$B$2194,'Historical_Monthly counts-All'!$C124,'Historical_Input Data'!$A$3:$A$2194,'Historical_Monthly counts-All'!$D124),"")</f>
        <v>6755</v>
      </c>
      <c r="X124">
        <f>IF(SUMIFS('Historical_Input Data'!AA$3:AA$2194,'Historical_Input Data'!$B$3:$B$2194,'Historical_Monthly counts-All'!$C124,'Historical_Input Data'!$A$3:$A$2194,'Historical_Monthly counts-All'!$D124)&lt;&gt; 0,SUMIFS('Historical_Input Data'!AA$3:AA$2194,'Historical_Input Data'!$B$3:$B$2194,'Historical_Monthly counts-All'!$C124,'Historical_Input Data'!$A$3:$A$2194,'Historical_Monthly counts-All'!$D124),"")</f>
        <v>1265</v>
      </c>
      <c r="Y124">
        <f>IF(SUMIFS('Historical_Input Data'!AB$3:AB$2194,'Historical_Input Data'!$B$3:$B$2194,'Historical_Monthly counts-All'!$C124,'Historical_Input Data'!$A$3:$A$2194,'Historical_Monthly counts-All'!$D124)&lt;&gt; 0,SUMIFS('Historical_Input Data'!AB$3:AB$2194,'Historical_Input Data'!$B$3:$B$2194,'Historical_Monthly counts-All'!$C124,'Historical_Input Data'!$A$3:$A$2194,'Historical_Monthly counts-All'!$D124),"")</f>
        <v>14721</v>
      </c>
      <c r="Z124">
        <f>IF(SUMIFS('Historical_Input Data'!AC$3:AC$2194,'Historical_Input Data'!$B$3:$B$2194,'Historical_Monthly counts-All'!$C124,'Historical_Input Data'!$A$3:$A$2194,'Historical_Monthly counts-All'!$D124)&lt;&gt; 0,SUMIFS('Historical_Input Data'!AC$3:AC$2194,'Historical_Input Data'!$B$3:$B$2194,'Historical_Monthly counts-All'!$C124,'Historical_Input Data'!$A$3:$A$2194,'Historical_Monthly counts-All'!$D124),"")</f>
        <v>10107</v>
      </c>
      <c r="AA124">
        <f>IF(SUMIFS('Historical_Input Data'!AD$3:AD$2194,'Historical_Input Data'!$B$3:$B$2194,'Historical_Monthly counts-All'!$C124,'Historical_Input Data'!$A$3:$A$2194,'Historical_Monthly counts-All'!$D124)&lt;&gt; 0,SUMIFS('Historical_Input Data'!AD$3:AD$2194,'Historical_Input Data'!$B$3:$B$2194,'Historical_Monthly counts-All'!$C124,'Historical_Input Data'!$A$3:$A$2194,'Historical_Monthly counts-All'!$D124),"")</f>
        <v>992</v>
      </c>
      <c r="AB124">
        <f>IF(SUMIFS('Historical_Input Data'!AE$3:AE$2194,'Historical_Input Data'!$B$3:$B$2194,'Historical_Monthly counts-All'!$C124,'Historical_Input Data'!$A$3:$A$2194,'Historical_Monthly counts-All'!$D124)&lt;&gt; 0,SUMIFS('Historical_Input Data'!AE$3:AE$2194,'Historical_Input Data'!$B$3:$B$2194,'Historical_Monthly counts-All'!$C124,'Historical_Input Data'!$A$3:$A$2194,'Historical_Monthly counts-All'!$D124),"")</f>
        <v>18396</v>
      </c>
      <c r="AC124">
        <f>IF(SUMIFS('Historical_Input Data'!AF$3:AF$2194,'Historical_Input Data'!$B$3:$B$2194,'Historical_Monthly counts-All'!$C124,'Historical_Input Data'!$A$3:$A$2194,'Historical_Monthly counts-All'!$D124)&lt;&gt; 0,SUMIFS('Historical_Input Data'!AF$3:AF$2194,'Historical_Input Data'!$B$3:$B$2194,'Historical_Monthly counts-All'!$C124,'Historical_Input Data'!$A$3:$A$2194,'Historical_Monthly counts-All'!$D124),"")</f>
        <v>30804</v>
      </c>
      <c r="AD124">
        <f>IF(SUMIFS('Historical_Input Data'!AG$3:AG$2194,'Historical_Input Data'!$B$3:$B$2194,'Historical_Monthly counts-All'!$C124,'Historical_Input Data'!$A$3:$A$2194,'Historical_Monthly counts-All'!$D124)&lt;&gt; 0,SUMIFS('Historical_Input Data'!AG$3:AG$2194,'Historical_Input Data'!$B$3:$B$2194,'Historical_Monthly counts-All'!$C124,'Historical_Input Data'!$A$3:$A$2194,'Historical_Monthly counts-All'!$D124),"")</f>
        <v>23221</v>
      </c>
      <c r="AE124">
        <f>IF(SUMIFS('Historical_Input Data'!AH$3:AH$2194,'Historical_Input Data'!$B$3:$B$2194,'Historical_Monthly counts-All'!$C124,'Historical_Input Data'!$A$3:$A$2194,'Historical_Monthly counts-All'!$D124)&lt;&gt; 0,SUMIFS('Historical_Input Data'!AH$3:AH$2194,'Historical_Input Data'!$B$3:$B$2194,'Historical_Monthly counts-All'!$C124,'Historical_Input Data'!$A$3:$A$2194,'Historical_Monthly counts-All'!$D124),"")</f>
        <v>4732</v>
      </c>
      <c r="AF124">
        <f>IF(SUMIFS('Historical_Input Data'!AI$3:AI$2194,'Historical_Input Data'!$B$3:$B$2194,'Historical_Monthly counts-All'!$C124,'Historical_Input Data'!$A$3:$A$2194,'Historical_Monthly counts-All'!$D124)&lt;&gt; 0,SUMIFS('Historical_Input Data'!AI$3:AI$2194,'Historical_Input Data'!$B$3:$B$2194,'Historical_Monthly counts-All'!$C124,'Historical_Input Data'!$A$3:$A$2194,'Historical_Monthly counts-All'!$D124),"")</f>
        <v>9136</v>
      </c>
      <c r="AG124">
        <f>IF(SUMIFS('Historical_Input Data'!AJ$3:AJ$2194,'Historical_Input Data'!$B$3:$B$2194,'Historical_Monthly counts-All'!$C124,'Historical_Input Data'!$A$3:$A$2194,'Historical_Monthly counts-All'!$D124)&lt;&gt; 0,SUMIFS('Historical_Input Data'!AJ$3:AJ$2194,'Historical_Input Data'!$B$3:$B$2194,'Historical_Monthly counts-All'!$C124,'Historical_Input Data'!$A$3:$A$2194,'Historical_Monthly counts-All'!$D124),"")</f>
        <v>1654</v>
      </c>
      <c r="AH124">
        <f>IF(SUMIFS('Historical_Input Data'!AK$3:AK$2194,'Historical_Input Data'!$B$3:$B$2194,'Historical_Monthly counts-All'!$C124,'Historical_Input Data'!$A$3:$A$2194,'Historical_Monthly counts-All'!$D124)&lt;&gt; 0,SUMIFS('Historical_Input Data'!AK$3:AK$2194,'Historical_Input Data'!$B$3:$B$2194,'Historical_Monthly counts-All'!$C124,'Historical_Input Data'!$A$3:$A$2194,'Historical_Monthly counts-All'!$D124),"")</f>
        <v>29777</v>
      </c>
      <c r="AI124">
        <f>IF(SUMIFS('Historical_Input Data'!AL$3:AL$2194,'Historical_Input Data'!$B$3:$B$2194,'Historical_Monthly counts-All'!$C124,'Historical_Input Data'!$A$3:$A$2194,'Historical_Monthly counts-All'!$D124)&lt;&gt; 0,SUMIFS('Historical_Input Data'!AL$3:AL$2194,'Historical_Input Data'!$B$3:$B$2194,'Historical_Monthly counts-All'!$C124,'Historical_Input Data'!$A$3:$A$2194,'Historical_Monthly counts-All'!$D124),"")</f>
        <v>34235</v>
      </c>
      <c r="AJ124">
        <f>IF(SUMIFS('Historical_Input Data'!AM$3:AM$2194,'Historical_Input Data'!$B$3:$B$2194,'Historical_Monthly counts-All'!$C124,'Historical_Input Data'!$A$3:$A$2194,'Historical_Monthly counts-All'!$D124)&lt;&gt; 0,SUMIFS('Historical_Input Data'!AM$3:AM$2194,'Historical_Input Data'!$B$3:$B$2194,'Historical_Monthly counts-All'!$C124,'Historical_Input Data'!$A$3:$A$2194,'Historical_Monthly counts-All'!$D124),"")</f>
        <v>421</v>
      </c>
      <c r="AK124">
        <f>IF(SUMIFS('Historical_Input Data'!AN$3:AN$2194,'Historical_Input Data'!$B$3:$B$2194,'Historical_Monthly counts-All'!$C124,'Historical_Input Data'!$A$3:$A$2194,'Historical_Monthly counts-All'!$D124)&lt;&gt; 0,SUMIFS('Historical_Input Data'!AN$3:AN$2194,'Historical_Input Data'!$B$3:$B$2194,'Historical_Monthly counts-All'!$C124,'Historical_Input Data'!$A$3:$A$2194,'Historical_Monthly counts-All'!$D124),"")</f>
        <v>1264</v>
      </c>
      <c r="AL124">
        <f>IF(SUMIFS('Historical_Input Data'!AO$3:AO$2194,'Historical_Input Data'!$B$3:$B$2194,'Historical_Monthly counts-All'!$C124,'Historical_Input Data'!$A$3:$A$2194,'Historical_Monthly counts-All'!$D124)&lt;&gt; 0,SUMIFS('Historical_Input Data'!AO$3:AO$2194,'Historical_Input Data'!$B$3:$B$2194,'Historical_Monthly counts-All'!$C124,'Historical_Input Data'!$A$3:$A$2194,'Historical_Monthly counts-All'!$D124),"")</f>
        <v>7230</v>
      </c>
      <c r="AM124">
        <f>IF(SUMIFS('Historical_Input Data'!AP$3:AP$2194,'Historical_Input Data'!$B$3:$B$2194,'Historical_Monthly counts-All'!$C124,'Historical_Input Data'!$A$3:$A$2194,'Historical_Monthly counts-All'!$D124)&lt;&gt; 0,SUMIFS('Historical_Input Data'!AP$3:AP$2194,'Historical_Input Data'!$B$3:$B$2194,'Historical_Monthly counts-All'!$C124,'Historical_Input Data'!$A$3:$A$2194,'Historical_Monthly counts-All'!$D124),"")</f>
        <v>979</v>
      </c>
      <c r="AN124">
        <f>IF(SUMIFS('Historical_Input Data'!AQ$3:AQ$2194,'Historical_Input Data'!$B$3:$B$2194,'Historical_Monthly counts-All'!$C124,'Historical_Input Data'!$A$3:$A$2194,'Historical_Monthly counts-All'!$D124)&lt;&gt; 0,SUMIFS('Historical_Input Data'!AQ$3:AQ$2194,'Historical_Input Data'!$B$3:$B$2194,'Historical_Monthly counts-All'!$C124,'Historical_Input Data'!$A$3:$A$2194,'Historical_Monthly counts-All'!$D124),"")</f>
        <v>6212</v>
      </c>
      <c r="AO124">
        <f>IF(SUMIFS('Historical_Input Data'!AR$3:AR$2194,'Historical_Input Data'!$B$3:$B$2194,'Historical_Monthly counts-All'!$C124,'Historical_Input Data'!$A$3:$A$2194,'Historical_Monthly counts-All'!$D124)&lt;&gt; 0,SUMIFS('Historical_Input Data'!AR$3:AR$2194,'Historical_Input Data'!$B$3:$B$2194,'Historical_Monthly counts-All'!$C124,'Historical_Input Data'!$A$3:$A$2194,'Historical_Monthly counts-All'!$D124),"")</f>
        <v>5792</v>
      </c>
      <c r="AP124" s="19">
        <f>IF(SUMIFS('Historical_Input Data'!AS$3:AS$2194,'Historical_Input Data'!$B$3:$B$2194,'Historical_Monthly counts-All'!$C124,'Historical_Input Data'!$A$3:$A$2194,'Historical_Monthly counts-All'!$D124)&lt;&gt; 0,SUMIFS('Historical_Input Data'!AS$3:AS$2194,'Historical_Input Data'!$B$3:$B$2194,'Historical_Monthly counts-All'!$C124,'Historical_Input Data'!$A$3:$A$2194,'Historical_Monthly counts-All'!$D124),"")</f>
        <v>34071.052631578939</v>
      </c>
      <c r="AQ124">
        <f>IF(SUMIFS('Historical_Input Data'!AT$3:AT$2194,'Historical_Input Data'!$B$3:$B$2194,'Historical_Monthly counts-All'!$C124,'Historical_Input Data'!$A$3:$A$2194,'Historical_Monthly counts-All'!$D124)&lt;&gt; 0,SUMIFS('Historical_Input Data'!AT$3:AT$2194,'Historical_Input Data'!$B$3:$B$2194,'Historical_Monthly counts-All'!$C124,'Historical_Input Data'!$A$3:$A$2194,'Historical_Monthly counts-All'!$D124),"")</f>
        <v>2944</v>
      </c>
      <c r="AR124">
        <f>IF(SUMIFS('Historical_Input Data'!AU$3:AU$2194,'Historical_Input Data'!$B$3:$B$2194,'Historical_Monthly counts-All'!$C124,'Historical_Input Data'!$A$3:$A$2194,'Historical_Monthly counts-All'!$D124)&lt;&gt; 0,SUMIFS('Historical_Input Data'!AU$3:AU$2194,'Historical_Input Data'!$B$3:$B$2194,'Historical_Monthly counts-All'!$C124,'Historical_Input Data'!$A$3:$A$2194,'Historical_Monthly counts-All'!$D124),"")</f>
        <v>15794</v>
      </c>
      <c r="AS124">
        <f>IF(SUMIFS('Historical_Input Data'!AV$3:AV$2194,'Historical_Input Data'!$B$3:$B$2194,'Historical_Monthly counts-All'!$C124,'Historical_Input Data'!$A$3:$A$2194,'Historical_Monthly counts-All'!$D124)&lt;&gt; 0,SUMIFS('Historical_Input Data'!AV$3:AV$2194,'Historical_Input Data'!$B$3:$B$2194,'Historical_Monthly counts-All'!$C124,'Historical_Input Data'!$A$3:$A$2194,'Historical_Monthly counts-All'!$D124),"")</f>
        <v>4438</v>
      </c>
      <c r="AT124">
        <f>IF(SUMIFS('Historical_Input Data'!AW$3:AW$2194,'Historical_Input Data'!$B$3:$B$2194,'Historical_Monthly counts-All'!$C124,'Historical_Input Data'!$A$3:$A$2194,'Historical_Monthly counts-All'!$D124)&lt;&gt; 0,SUMIFS('Historical_Input Data'!AW$3:AW$2194,'Historical_Input Data'!$B$3:$B$2194,'Historical_Monthly counts-All'!$C124,'Historical_Input Data'!$A$3:$A$2194,'Historical_Monthly counts-All'!$D124),"")</f>
        <v>4714</v>
      </c>
      <c r="AU124">
        <f>IF(SUMIFS('Historical_Input Data'!AX$3:AX$2194,'Historical_Input Data'!$B$3:$B$2194,'Historical_Monthly counts-All'!$C124,'Historical_Input Data'!$A$3:$A$2194,'Historical_Monthly counts-All'!$D124)&lt;&gt; 0,SUMIFS('Historical_Input Data'!AX$3:AX$2194,'Historical_Input Data'!$B$3:$B$2194,'Historical_Monthly counts-All'!$C124,'Historical_Input Data'!$A$3:$A$2194,'Historical_Monthly counts-All'!$D124),"")</f>
        <v>6623</v>
      </c>
      <c r="AV124">
        <f>IF(SUMIFS('Historical_Input Data'!AY$3:AY$2194,'Historical_Input Data'!$B$3:$B$2194,'Historical_Monthly counts-All'!$C124,'Historical_Input Data'!$A$3:$A$2194,'Historical_Monthly counts-All'!$D124)&lt;&gt; 0,SUMIFS('Historical_Input Data'!AY$3:AY$2194,'Historical_Input Data'!$B$3:$B$2194,'Historical_Monthly counts-All'!$C124,'Historical_Input Data'!$A$3:$A$2194,'Historical_Monthly counts-All'!$D124),"")</f>
        <v>5822</v>
      </c>
      <c r="AW124">
        <f>IF(SUMIFS('Historical_Input Data'!AZ$3:AZ$2194,'Historical_Input Data'!$B$3:$B$2194,'Historical_Monthly counts-All'!$C124,'Historical_Input Data'!$A$3:$A$2194,'Historical_Monthly counts-All'!$D124)&lt;&gt; 0,SUMIFS('Historical_Input Data'!AZ$3:AZ$2194,'Historical_Input Data'!$B$3:$B$2194,'Historical_Monthly counts-All'!$C124,'Historical_Input Data'!$A$3:$A$2194,'Historical_Monthly counts-All'!$D124),"")</f>
        <v>12540</v>
      </c>
      <c r="AX124">
        <f>IF(SUMIFS('Historical_Input Data'!BA$3:BA$2194,'Historical_Input Data'!$B$3:$B$2194,'Historical_Monthly counts-All'!$C124,'Historical_Input Data'!$A$3:$A$2194,'Historical_Monthly counts-All'!$D124)&lt;&gt; 0,SUMIFS('Historical_Input Data'!BA$3:BA$2194,'Historical_Input Data'!$B$3:$B$2194,'Historical_Monthly counts-All'!$C124,'Historical_Input Data'!$A$3:$A$2194,'Historical_Monthly counts-All'!$D124),"")</f>
        <v>25847</v>
      </c>
      <c r="CC124" s="8">
        <v>44166</v>
      </c>
      <c r="CD124" s="198">
        <f t="shared" si="4"/>
        <v>45</v>
      </c>
      <c r="CE124">
        <f t="shared" si="5"/>
        <v>288466.05263157893</v>
      </c>
    </row>
    <row r="125" spans="1:83">
      <c r="A125" t="str">
        <f t="shared" si="6"/>
        <v>January2021</v>
      </c>
      <c r="C125" t="s">
        <v>53</v>
      </c>
      <c r="D125">
        <v>2021</v>
      </c>
      <c r="E125">
        <f>IF(SUMIFS('Historical_Input Data'!H$3:H$2194,'Historical_Input Data'!$B$3:$B$2194,'Historical_Monthly counts-All'!$C125,'Historical_Input Data'!$A$3:$A$2194,'Historical_Monthly counts-All'!$D125)&lt;&gt; 0,SUMIFS('Historical_Input Data'!H$3:H$2194,'Historical_Input Data'!$B$3:$B$2194,'Historical_Monthly counts-All'!$C125,'Historical_Input Data'!$A$3:$A$2194,'Historical_Monthly counts-All'!$D125),"")</f>
        <v>753</v>
      </c>
      <c r="F125">
        <f>IF(SUMIFS('Historical_Input Data'!I$3:I$2194,'Historical_Input Data'!$B$3:$B$2194,'Historical_Monthly counts-All'!$C125,'Historical_Input Data'!$A$3:$A$2194,'Historical_Monthly counts-All'!$D125)&lt;&gt; 0,SUMIFS('Historical_Input Data'!I$3:I$2194,'Historical_Input Data'!$B$3:$B$2194,'Historical_Monthly counts-All'!$C125,'Historical_Input Data'!$A$3:$A$2194,'Historical_Monthly counts-All'!$D125),"")</f>
        <v>10306</v>
      </c>
      <c r="G125">
        <f>IF(SUMIFS('Historical_Input Data'!J$3:J$2194,'Historical_Input Data'!$B$3:$B$2194,'Historical_Monthly counts-All'!$C125,'Historical_Input Data'!$A$3:$A$2194,'Historical_Monthly counts-All'!$D125)&lt;&gt; 0,SUMIFS('Historical_Input Data'!J$3:J$2194,'Historical_Input Data'!$B$3:$B$2194,'Historical_Monthly counts-All'!$C125,'Historical_Input Data'!$A$3:$A$2194,'Historical_Monthly counts-All'!$D125),"")</f>
        <v>9324</v>
      </c>
      <c r="H125">
        <f>IF(SUMIFS('Historical_Input Data'!K$3:K$2194,'Historical_Input Data'!$B$3:$B$2194,'Historical_Monthly counts-All'!$C125,'Historical_Input Data'!$A$3:$A$2194,'Historical_Monthly counts-All'!$D125)&lt;&gt; 0,SUMIFS('Historical_Input Data'!K$3:K$2194,'Historical_Input Data'!$B$3:$B$2194,'Historical_Monthly counts-All'!$C125,'Historical_Input Data'!$A$3:$A$2194,'Historical_Monthly counts-All'!$D125),"")</f>
        <v>4415</v>
      </c>
      <c r="I125">
        <f>IF(SUMIFS('Historical_Input Data'!L$3:L$2194,'Historical_Input Data'!$B$3:$B$2194,'Historical_Monthly counts-All'!$C125,'Historical_Input Data'!$A$3:$A$2194,'Historical_Monthly counts-All'!$D125)&lt;&gt; 0,SUMIFS('Historical_Input Data'!L$3:L$2194,'Historical_Input Data'!$B$3:$B$2194,'Historical_Monthly counts-All'!$C125,'Historical_Input Data'!$A$3:$A$2194,'Historical_Monthly counts-All'!$D125),"")</f>
        <v>9670</v>
      </c>
      <c r="J125">
        <f>IF(SUMIFS('Historical_Input Data'!M$3:M$2194,'Historical_Input Data'!$B$3:$B$2194,'Historical_Monthly counts-All'!$C125,'Historical_Input Data'!$A$3:$A$2194,'Historical_Monthly counts-All'!$D125)&lt;&gt; 0,SUMIFS('Historical_Input Data'!M$3:M$2194,'Historical_Input Data'!$B$3:$B$2194,'Historical_Monthly counts-All'!$C125,'Historical_Input Data'!$A$3:$A$2194,'Historical_Monthly counts-All'!$D125),"")</f>
        <v>3991</v>
      </c>
      <c r="K125">
        <f>IF(SUMIFS('Historical_Input Data'!N$3:N$2194,'Historical_Input Data'!$B$3:$B$2194,'Historical_Monthly counts-All'!$C125,'Historical_Input Data'!$A$3:$A$2194,'Historical_Monthly counts-All'!$D125)&lt;&gt; 0,SUMIFS('Historical_Input Data'!N$3:N$2194,'Historical_Input Data'!$B$3:$B$2194,'Historical_Monthly counts-All'!$C125,'Historical_Input Data'!$A$3:$A$2194,'Historical_Monthly counts-All'!$D125),"")</f>
        <v>6535</v>
      </c>
      <c r="L125">
        <f>IF(SUMIFS('Historical_Input Data'!O$3:O$2194,'Historical_Input Data'!$B$3:$B$2194,'Historical_Monthly counts-All'!$C125,'Historical_Input Data'!$A$3:$A$2194,'Historical_Monthly counts-All'!$D125)&lt;&gt; 0,SUMIFS('Historical_Input Data'!O$3:O$2194,'Historical_Input Data'!$B$3:$B$2194,'Historical_Monthly counts-All'!$C125,'Historical_Input Data'!$A$3:$A$2194,'Historical_Monthly counts-All'!$D125),"")</f>
        <v>2513</v>
      </c>
      <c r="M125">
        <f>IF(SUMIFS('Historical_Input Data'!P$3:P$2194,'Historical_Input Data'!$B$3:$B$2194,'Historical_Monthly counts-All'!$C125,'Historical_Input Data'!$A$3:$A$2194,'Historical_Monthly counts-All'!$D125)&lt;&gt; 0,SUMIFS('Historical_Input Data'!P$3:P$2194,'Historical_Input Data'!$B$3:$B$2194,'Historical_Monthly counts-All'!$C125,'Historical_Input Data'!$A$3:$A$2194,'Historical_Monthly counts-All'!$D125),"")</f>
        <v>17314</v>
      </c>
      <c r="N125">
        <f>IF(SUMIFS('Historical_Input Data'!Q$3:Q$2194,'Historical_Input Data'!$B$3:$B$2194,'Historical_Monthly counts-All'!$C125,'Historical_Input Data'!$A$3:$A$2194,'Historical_Monthly counts-All'!$D125)&lt;&gt; 0,SUMIFS('Historical_Input Data'!Q$3:Q$2194,'Historical_Input Data'!$B$3:$B$2194,'Historical_Monthly counts-All'!$C125,'Historical_Input Data'!$A$3:$A$2194,'Historical_Monthly counts-All'!$D125),"")</f>
        <v>13486</v>
      </c>
      <c r="O125">
        <f>IF(SUMIFS('Historical_Input Data'!R$3:R$2194,'Historical_Input Data'!$B$3:$B$2194,'Historical_Monthly counts-All'!$C125,'Historical_Input Data'!$A$3:$A$2194,'Historical_Monthly counts-All'!$D125)&lt;&gt; 0,SUMIFS('Historical_Input Data'!R$3:R$2194,'Historical_Input Data'!$B$3:$B$2194,'Historical_Monthly counts-All'!$C125,'Historical_Input Data'!$A$3:$A$2194,'Historical_Monthly counts-All'!$D125),"")</f>
        <v>2412</v>
      </c>
      <c r="P125" t="str">
        <f>IF(SUMIFS('Historical_Input Data'!S$3:S$2194,'Historical_Input Data'!$B$3:$B$2194,'Historical_Monthly counts-All'!$C125,'Historical_Input Data'!$A$3:$A$2194,'Historical_Monthly counts-All'!$D125)&lt;&gt; 0,SUMIFS('Historical_Input Data'!S$3:S$2194,'Historical_Input Data'!$B$3:$B$2194,'Historical_Monthly counts-All'!$C125,'Historical_Input Data'!$A$3:$A$2194,'Historical_Monthly counts-All'!$D125),"")</f>
        <v/>
      </c>
      <c r="Q125">
        <f>IF(SUMIFS('Historical_Input Data'!T$3:T$2194,'Historical_Input Data'!$B$3:$B$2194,'Historical_Monthly counts-All'!$C125,'Historical_Input Data'!$A$3:$A$2194,'Historical_Monthly counts-All'!$D125)&lt;&gt; 0,SUMIFS('Historical_Input Data'!T$3:T$2194,'Historical_Input Data'!$B$3:$B$2194,'Historical_Monthly counts-All'!$C125,'Historical_Input Data'!$A$3:$A$2194,'Historical_Monthly counts-All'!$D125),"")</f>
        <v>2262</v>
      </c>
      <c r="R125">
        <f>IF(SUMIFS('Historical_Input Data'!U$3:U$2194,'Historical_Input Data'!$B$3:$B$2194,'Historical_Monthly counts-All'!$C125,'Historical_Input Data'!$A$3:$A$2194,'Historical_Monthly counts-All'!$D125)&lt;&gt; 0,SUMIFS('Historical_Input Data'!U$3:U$2194,'Historical_Input Data'!$B$3:$B$2194,'Historical_Monthly counts-All'!$C125,'Historical_Input Data'!$A$3:$A$2194,'Historical_Monthly counts-All'!$D125),"")</f>
        <v>1075</v>
      </c>
      <c r="S125">
        <f>IF(SUMIFS('Historical_Input Data'!V$3:V$2194,'Historical_Input Data'!$B$3:$B$2194,'Historical_Monthly counts-All'!$C125,'Historical_Input Data'!$A$3:$A$2194,'Historical_Monthly counts-All'!$D125)&lt;&gt; 0,SUMIFS('Historical_Input Data'!V$3:V$2194,'Historical_Input Data'!$B$3:$B$2194,'Historical_Monthly counts-All'!$C125,'Historical_Input Data'!$A$3:$A$2194,'Historical_Monthly counts-All'!$D125),"")</f>
        <v>3958</v>
      </c>
      <c r="T125" s="19">
        <f>IF(SUMIFS('Historical_Input Data'!W$3:W$2194,'Historical_Input Data'!$B$3:$B$2194,'Historical_Monthly counts-All'!$C125,'Historical_Input Data'!$A$3:$A$2194,'Historical_Monthly counts-All'!$D125)&lt;&gt; 0,SUMIFS('Historical_Input Data'!W$3:W$2194,'Historical_Input Data'!$B$3:$B$2194,'Historical_Monthly counts-All'!$C125,'Historical_Input Data'!$A$3:$A$2194,'Historical_Monthly counts-All'!$D125),"")</f>
        <v>12338</v>
      </c>
      <c r="U125">
        <f>IF(SUMIFS('Historical_Input Data'!X$3:X$2194,'Historical_Input Data'!$B$3:$B$2194,'Historical_Monthly counts-All'!$C125,'Historical_Input Data'!$A$3:$A$2194,'Historical_Monthly counts-All'!$D125)&lt;&gt; 0,SUMIFS('Historical_Input Data'!X$3:X$2194,'Historical_Input Data'!$B$3:$B$2194,'Historical_Monthly counts-All'!$C125,'Historical_Input Data'!$A$3:$A$2194,'Historical_Monthly counts-All'!$D125),"")</f>
        <v>8456</v>
      </c>
      <c r="V125">
        <f>IF(SUMIFS('Historical_Input Data'!Y$3:Y$2194,'Historical_Input Data'!$B$3:$B$2194,'Historical_Monthly counts-All'!$C125,'Historical_Input Data'!$A$3:$A$2194,'Historical_Monthly counts-All'!$D125)&lt;&gt; 0,SUMIFS('Historical_Input Data'!Y$3:Y$2194,'Historical_Input Data'!$B$3:$B$2194,'Historical_Monthly counts-All'!$C125,'Historical_Input Data'!$A$3:$A$2194,'Historical_Monthly counts-All'!$D125),"")</f>
        <v>360</v>
      </c>
      <c r="W125">
        <f>IF(SUMIFS('Historical_Input Data'!Z$3:Z$2194,'Historical_Input Data'!$B$3:$B$2194,'Historical_Monthly counts-All'!$C125,'Historical_Input Data'!$A$3:$A$2194,'Historical_Monthly counts-All'!$D125)&lt;&gt; 0,SUMIFS('Historical_Input Data'!Z$3:Z$2194,'Historical_Input Data'!$B$3:$B$2194,'Historical_Monthly counts-All'!$C125,'Historical_Input Data'!$A$3:$A$2194,'Historical_Monthly counts-All'!$D125),"")</f>
        <v>11831</v>
      </c>
      <c r="X125">
        <f>IF(SUMIFS('Historical_Input Data'!AA$3:AA$2194,'Historical_Input Data'!$B$3:$B$2194,'Historical_Monthly counts-All'!$C125,'Historical_Input Data'!$A$3:$A$2194,'Historical_Monthly counts-All'!$D125)&lt;&gt; 0,SUMIFS('Historical_Input Data'!AA$3:AA$2194,'Historical_Input Data'!$B$3:$B$2194,'Historical_Monthly counts-All'!$C125,'Historical_Input Data'!$A$3:$A$2194,'Historical_Monthly counts-All'!$D125),"")</f>
        <v>1654</v>
      </c>
      <c r="Y125">
        <f>IF(SUMIFS('Historical_Input Data'!AB$3:AB$2194,'Historical_Input Data'!$B$3:$B$2194,'Historical_Monthly counts-All'!$C125,'Historical_Input Data'!$A$3:$A$2194,'Historical_Monthly counts-All'!$D125)&lt;&gt; 0,SUMIFS('Historical_Input Data'!AB$3:AB$2194,'Historical_Input Data'!$B$3:$B$2194,'Historical_Monthly counts-All'!$C125,'Historical_Input Data'!$A$3:$A$2194,'Historical_Monthly counts-All'!$D125),"")</f>
        <v>16199</v>
      </c>
      <c r="Z125">
        <f>IF(SUMIFS('Historical_Input Data'!AC$3:AC$2194,'Historical_Input Data'!$B$3:$B$2194,'Historical_Monthly counts-All'!$C125,'Historical_Input Data'!$A$3:$A$2194,'Historical_Monthly counts-All'!$D125)&lt;&gt; 0,SUMIFS('Historical_Input Data'!AC$3:AC$2194,'Historical_Input Data'!$B$3:$B$2194,'Historical_Monthly counts-All'!$C125,'Historical_Input Data'!$A$3:$A$2194,'Historical_Monthly counts-All'!$D125),"")</f>
        <v>11779</v>
      </c>
      <c r="AA125">
        <f>IF(SUMIFS('Historical_Input Data'!AD$3:AD$2194,'Historical_Input Data'!$B$3:$B$2194,'Historical_Monthly counts-All'!$C125,'Historical_Input Data'!$A$3:$A$2194,'Historical_Monthly counts-All'!$D125)&lt;&gt; 0,SUMIFS('Historical_Input Data'!AD$3:AD$2194,'Historical_Input Data'!$B$3:$B$2194,'Historical_Monthly counts-All'!$C125,'Historical_Input Data'!$A$3:$A$2194,'Historical_Monthly counts-All'!$D125),"")</f>
        <v>1473</v>
      </c>
      <c r="AB125">
        <f>IF(SUMIFS('Historical_Input Data'!AE$3:AE$2194,'Historical_Input Data'!$B$3:$B$2194,'Historical_Monthly counts-All'!$C125,'Historical_Input Data'!$A$3:$A$2194,'Historical_Monthly counts-All'!$D125)&lt;&gt; 0,SUMIFS('Historical_Input Data'!AE$3:AE$2194,'Historical_Input Data'!$B$3:$B$2194,'Historical_Monthly counts-All'!$C125,'Historical_Input Data'!$A$3:$A$2194,'Historical_Monthly counts-All'!$D125),"")</f>
        <v>19284</v>
      </c>
      <c r="AC125">
        <f>IF(SUMIFS('Historical_Input Data'!AF$3:AF$2194,'Historical_Input Data'!$B$3:$B$2194,'Historical_Monthly counts-All'!$C125,'Historical_Input Data'!$A$3:$A$2194,'Historical_Monthly counts-All'!$D125)&lt;&gt; 0,SUMIFS('Historical_Input Data'!AF$3:AF$2194,'Historical_Input Data'!$B$3:$B$2194,'Historical_Monthly counts-All'!$C125,'Historical_Input Data'!$A$3:$A$2194,'Historical_Monthly counts-All'!$D125),"")</f>
        <v>34211</v>
      </c>
      <c r="AD125">
        <f>IF(SUMIFS('Historical_Input Data'!AG$3:AG$2194,'Historical_Input Data'!$B$3:$B$2194,'Historical_Monthly counts-All'!$C125,'Historical_Input Data'!$A$3:$A$2194,'Historical_Monthly counts-All'!$D125)&lt;&gt; 0,SUMIFS('Historical_Input Data'!AG$3:AG$2194,'Historical_Input Data'!$B$3:$B$2194,'Historical_Monthly counts-All'!$C125,'Historical_Input Data'!$A$3:$A$2194,'Historical_Monthly counts-All'!$D125),"")</f>
        <v>27103</v>
      </c>
      <c r="AE125">
        <f>IF(SUMIFS('Historical_Input Data'!AH$3:AH$2194,'Historical_Input Data'!$B$3:$B$2194,'Historical_Monthly counts-All'!$C125,'Historical_Input Data'!$A$3:$A$2194,'Historical_Monthly counts-All'!$D125)&lt;&gt; 0,SUMIFS('Historical_Input Data'!AH$3:AH$2194,'Historical_Input Data'!$B$3:$B$2194,'Historical_Monthly counts-All'!$C125,'Historical_Input Data'!$A$3:$A$2194,'Historical_Monthly counts-All'!$D125),"")</f>
        <v>5221</v>
      </c>
      <c r="AF125">
        <f>IF(SUMIFS('Historical_Input Data'!AI$3:AI$2194,'Historical_Input Data'!$B$3:$B$2194,'Historical_Monthly counts-All'!$C125,'Historical_Input Data'!$A$3:$A$2194,'Historical_Monthly counts-All'!$D125)&lt;&gt; 0,SUMIFS('Historical_Input Data'!AI$3:AI$2194,'Historical_Input Data'!$B$3:$B$2194,'Historical_Monthly counts-All'!$C125,'Historical_Input Data'!$A$3:$A$2194,'Historical_Monthly counts-All'!$D125),"")</f>
        <v>11734</v>
      </c>
      <c r="AG125">
        <f>IF(SUMIFS('Historical_Input Data'!AJ$3:AJ$2194,'Historical_Input Data'!$B$3:$B$2194,'Historical_Monthly counts-All'!$C125,'Historical_Input Data'!$A$3:$A$2194,'Historical_Monthly counts-All'!$D125)&lt;&gt; 0,SUMIFS('Historical_Input Data'!AJ$3:AJ$2194,'Historical_Input Data'!$B$3:$B$2194,'Historical_Monthly counts-All'!$C125,'Historical_Input Data'!$A$3:$A$2194,'Historical_Monthly counts-All'!$D125),"")</f>
        <v>1852</v>
      </c>
      <c r="AH125">
        <f>IF(SUMIFS('Historical_Input Data'!AK$3:AK$2194,'Historical_Input Data'!$B$3:$B$2194,'Historical_Monthly counts-All'!$C125,'Historical_Input Data'!$A$3:$A$2194,'Historical_Monthly counts-All'!$D125)&lt;&gt; 0,SUMIFS('Historical_Input Data'!AK$3:AK$2194,'Historical_Input Data'!$B$3:$B$2194,'Historical_Monthly counts-All'!$C125,'Historical_Input Data'!$A$3:$A$2194,'Historical_Monthly counts-All'!$D125),"")</f>
        <v>35312</v>
      </c>
      <c r="AI125">
        <f>IF(SUMIFS('Historical_Input Data'!AL$3:AL$2194,'Historical_Input Data'!$B$3:$B$2194,'Historical_Monthly counts-All'!$C125,'Historical_Input Data'!$A$3:$A$2194,'Historical_Monthly counts-All'!$D125)&lt;&gt; 0,SUMIFS('Historical_Input Data'!AL$3:AL$2194,'Historical_Input Data'!$B$3:$B$2194,'Historical_Monthly counts-All'!$C125,'Historical_Input Data'!$A$3:$A$2194,'Historical_Monthly counts-All'!$D125),"")</f>
        <v>38189</v>
      </c>
      <c r="AJ125">
        <f>IF(SUMIFS('Historical_Input Data'!AM$3:AM$2194,'Historical_Input Data'!$B$3:$B$2194,'Historical_Monthly counts-All'!$C125,'Historical_Input Data'!$A$3:$A$2194,'Historical_Monthly counts-All'!$D125)&lt;&gt; 0,SUMIFS('Historical_Input Data'!AM$3:AM$2194,'Historical_Input Data'!$B$3:$B$2194,'Historical_Monthly counts-All'!$C125,'Historical_Input Data'!$A$3:$A$2194,'Historical_Monthly counts-All'!$D125),"")</f>
        <v>512</v>
      </c>
      <c r="AK125">
        <f>IF(SUMIFS('Historical_Input Data'!AN$3:AN$2194,'Historical_Input Data'!$B$3:$B$2194,'Historical_Monthly counts-All'!$C125,'Historical_Input Data'!$A$3:$A$2194,'Historical_Monthly counts-All'!$D125)&lt;&gt; 0,SUMIFS('Historical_Input Data'!AN$3:AN$2194,'Historical_Input Data'!$B$3:$B$2194,'Historical_Monthly counts-All'!$C125,'Historical_Input Data'!$A$3:$A$2194,'Historical_Monthly counts-All'!$D125),"")</f>
        <v>1098</v>
      </c>
      <c r="AL125">
        <f>IF(SUMIFS('Historical_Input Data'!AO$3:AO$2194,'Historical_Input Data'!$B$3:$B$2194,'Historical_Monthly counts-All'!$C125,'Historical_Input Data'!$A$3:$A$2194,'Historical_Monthly counts-All'!$D125)&lt;&gt; 0,SUMIFS('Historical_Input Data'!AO$3:AO$2194,'Historical_Input Data'!$B$3:$B$2194,'Historical_Monthly counts-All'!$C125,'Historical_Input Data'!$A$3:$A$2194,'Historical_Monthly counts-All'!$D125),"")</f>
        <v>7508</v>
      </c>
      <c r="AM125">
        <f>IF(SUMIFS('Historical_Input Data'!AP$3:AP$2194,'Historical_Input Data'!$B$3:$B$2194,'Historical_Monthly counts-All'!$C125,'Historical_Input Data'!$A$3:$A$2194,'Historical_Monthly counts-All'!$D125)&lt;&gt; 0,SUMIFS('Historical_Input Data'!AP$3:AP$2194,'Historical_Input Data'!$B$3:$B$2194,'Historical_Monthly counts-All'!$C125,'Historical_Input Data'!$A$3:$A$2194,'Historical_Monthly counts-All'!$D125),"")</f>
        <v>1394</v>
      </c>
      <c r="AN125">
        <f>IF(SUMIFS('Historical_Input Data'!AQ$3:AQ$2194,'Historical_Input Data'!$B$3:$B$2194,'Historical_Monthly counts-All'!$C125,'Historical_Input Data'!$A$3:$A$2194,'Historical_Monthly counts-All'!$D125)&lt;&gt; 0,SUMIFS('Historical_Input Data'!AQ$3:AQ$2194,'Historical_Input Data'!$B$3:$B$2194,'Historical_Monthly counts-All'!$C125,'Historical_Input Data'!$A$3:$A$2194,'Historical_Monthly counts-All'!$D125),"")</f>
        <v>6853</v>
      </c>
      <c r="AO125">
        <f>IF(SUMIFS('Historical_Input Data'!AR$3:AR$2194,'Historical_Input Data'!$B$3:$B$2194,'Historical_Monthly counts-All'!$C125,'Historical_Input Data'!$A$3:$A$2194,'Historical_Monthly counts-All'!$D125)&lt;&gt; 0,SUMIFS('Historical_Input Data'!AR$3:AR$2194,'Historical_Input Data'!$B$3:$B$2194,'Historical_Monthly counts-All'!$C125,'Historical_Input Data'!$A$3:$A$2194,'Historical_Monthly counts-All'!$D125),"")</f>
        <v>4928</v>
      </c>
      <c r="AP125" s="107">
        <f>IF(SUMIFS('Historical_Input Data'!AS$3:AS$2194,'Historical_Input Data'!$B$3:$B$2194,'Historical_Monthly counts-All'!$C125,'Historical_Input Data'!$A$3:$A$2194,'Historical_Monthly counts-All'!$D125)&lt;&gt; 0,SUMIFS('Historical_Input Data'!AS$3:AS$2194,'Historical_Input Data'!$B$3:$B$2194,'Historical_Monthly counts-All'!$C125,'Historical_Input Data'!$A$3:$A$2194,'Historical_Monthly counts-All'!$D125),"")</f>
        <v>27700</v>
      </c>
      <c r="AQ125">
        <f>IF(SUMIFS('Historical_Input Data'!AT$3:AT$2194,'Historical_Input Data'!$B$3:$B$2194,'Historical_Monthly counts-All'!$C125,'Historical_Input Data'!$A$3:$A$2194,'Historical_Monthly counts-All'!$D125)&lt;&gt; 0,SUMIFS('Historical_Input Data'!AT$3:AT$2194,'Historical_Input Data'!$B$3:$B$2194,'Historical_Monthly counts-All'!$C125,'Historical_Input Data'!$A$3:$A$2194,'Historical_Monthly counts-All'!$D125),"")</f>
        <v>3095</v>
      </c>
      <c r="AR125">
        <f>IF(SUMIFS('Historical_Input Data'!AU$3:AU$2194,'Historical_Input Data'!$B$3:$B$2194,'Historical_Monthly counts-All'!$C125,'Historical_Input Data'!$A$3:$A$2194,'Historical_Monthly counts-All'!$D125)&lt;&gt; 0,SUMIFS('Historical_Input Data'!AU$3:AU$2194,'Historical_Input Data'!$B$3:$B$2194,'Historical_Monthly counts-All'!$C125,'Historical_Input Data'!$A$3:$A$2194,'Historical_Monthly counts-All'!$D125),"")</f>
        <v>18268</v>
      </c>
      <c r="AS125">
        <f>IF(SUMIFS('Historical_Input Data'!AV$3:AV$2194,'Historical_Input Data'!$B$3:$B$2194,'Historical_Monthly counts-All'!$C125,'Historical_Input Data'!$A$3:$A$2194,'Historical_Monthly counts-All'!$D125)&lt;&gt; 0,SUMIFS('Historical_Input Data'!AV$3:AV$2194,'Historical_Input Data'!$B$3:$B$2194,'Historical_Monthly counts-All'!$C125,'Historical_Input Data'!$A$3:$A$2194,'Historical_Monthly counts-All'!$D125),"")</f>
        <v>5452</v>
      </c>
      <c r="AT125">
        <f>IF(SUMIFS('Historical_Input Data'!AW$3:AW$2194,'Historical_Input Data'!$B$3:$B$2194,'Historical_Monthly counts-All'!$C125,'Historical_Input Data'!$A$3:$A$2194,'Historical_Monthly counts-All'!$D125)&lt;&gt; 0,SUMIFS('Historical_Input Data'!AW$3:AW$2194,'Historical_Input Data'!$B$3:$B$2194,'Historical_Monthly counts-All'!$C125,'Historical_Input Data'!$A$3:$A$2194,'Historical_Monthly counts-All'!$D125),"")</f>
        <v>5673</v>
      </c>
      <c r="AU125">
        <f>IF(SUMIFS('Historical_Input Data'!AX$3:AX$2194,'Historical_Input Data'!$B$3:$B$2194,'Historical_Monthly counts-All'!$C125,'Historical_Input Data'!$A$3:$A$2194,'Historical_Monthly counts-All'!$D125)&lt;&gt; 0,SUMIFS('Historical_Input Data'!AX$3:AX$2194,'Historical_Input Data'!$B$3:$B$2194,'Historical_Monthly counts-All'!$C125,'Historical_Input Data'!$A$3:$A$2194,'Historical_Monthly counts-All'!$D125),"")</f>
        <v>6631</v>
      </c>
      <c r="AV125">
        <f>IF(SUMIFS('Historical_Input Data'!AY$3:AY$2194,'Historical_Input Data'!$B$3:$B$2194,'Historical_Monthly counts-All'!$C125,'Historical_Input Data'!$A$3:$A$2194,'Historical_Monthly counts-All'!$D125)&lt;&gt; 0,SUMIFS('Historical_Input Data'!AY$3:AY$2194,'Historical_Input Data'!$B$3:$B$2194,'Historical_Monthly counts-All'!$C125,'Historical_Input Data'!$A$3:$A$2194,'Historical_Monthly counts-All'!$D125),"")</f>
        <v>5700</v>
      </c>
      <c r="AW125">
        <f>IF(SUMIFS('Historical_Input Data'!AZ$3:AZ$2194,'Historical_Input Data'!$B$3:$B$2194,'Historical_Monthly counts-All'!$C125,'Historical_Input Data'!$A$3:$A$2194,'Historical_Monthly counts-All'!$D125)&lt;&gt; 0,SUMIFS('Historical_Input Data'!AZ$3:AZ$2194,'Historical_Input Data'!$B$3:$B$2194,'Historical_Monthly counts-All'!$C125,'Historical_Input Data'!$A$3:$A$2194,'Historical_Monthly counts-All'!$D125),"")</f>
        <v>14441</v>
      </c>
      <c r="AX125">
        <f>IF(SUMIFS('Historical_Input Data'!BA$3:BA$2194,'Historical_Input Data'!$B$3:$B$2194,'Historical_Monthly counts-All'!$C125,'Historical_Input Data'!$A$3:$A$2194,'Historical_Monthly counts-All'!$D125)&lt;&gt; 0,SUMIFS('Historical_Input Data'!BA$3:BA$2194,'Historical_Input Data'!$B$3:$B$2194,'Historical_Monthly counts-All'!$C125,'Historical_Input Data'!$A$3:$A$2194,'Historical_Monthly counts-All'!$D125),"")</f>
        <v>24174</v>
      </c>
      <c r="CC125" s="8">
        <v>44197</v>
      </c>
      <c r="CD125" s="198">
        <f t="shared" si="4"/>
        <v>45</v>
      </c>
      <c r="CE125">
        <f t="shared" si="5"/>
        <v>309387</v>
      </c>
    </row>
    <row r="126" spans="1:83">
      <c r="A126" t="str">
        <f t="shared" si="6"/>
        <v>February2021</v>
      </c>
      <c r="C126" t="s">
        <v>55</v>
      </c>
      <c r="D126">
        <v>2021</v>
      </c>
      <c r="E126">
        <f>IF(SUMIFS('Historical_Input Data'!H$3:H$2194,'Historical_Input Data'!$B$3:$B$2194,'Historical_Monthly counts-All'!$C126,'Historical_Input Data'!$A$3:$A$2194,'Historical_Monthly counts-All'!$D126)&lt;&gt; 0,SUMIFS('Historical_Input Data'!H$3:H$2194,'Historical_Input Data'!$B$3:$B$2194,'Historical_Monthly counts-All'!$C126,'Historical_Input Data'!$A$3:$A$2194,'Historical_Monthly counts-All'!$D126),"")</f>
        <v>775</v>
      </c>
      <c r="F126">
        <f>IF(SUMIFS('Historical_Input Data'!I$3:I$2194,'Historical_Input Data'!$B$3:$B$2194,'Historical_Monthly counts-All'!$C126,'Historical_Input Data'!$A$3:$A$2194,'Historical_Monthly counts-All'!$D126)&lt;&gt; 0,SUMIFS('Historical_Input Data'!I$3:I$2194,'Historical_Input Data'!$B$3:$B$2194,'Historical_Monthly counts-All'!$C126,'Historical_Input Data'!$A$3:$A$2194,'Historical_Monthly counts-All'!$D126),"")</f>
        <v>10275</v>
      </c>
      <c r="G126">
        <f>IF(SUMIFS('Historical_Input Data'!J$3:J$2194,'Historical_Input Data'!$B$3:$B$2194,'Historical_Monthly counts-All'!$C126,'Historical_Input Data'!$A$3:$A$2194,'Historical_Monthly counts-All'!$D126)&lt;&gt; 0,SUMIFS('Historical_Input Data'!J$3:J$2194,'Historical_Input Data'!$B$3:$B$2194,'Historical_Monthly counts-All'!$C126,'Historical_Input Data'!$A$3:$A$2194,'Historical_Monthly counts-All'!$D126),"")</f>
        <v>9389</v>
      </c>
      <c r="H126">
        <f>IF(SUMIFS('Historical_Input Data'!K$3:K$2194,'Historical_Input Data'!$B$3:$B$2194,'Historical_Monthly counts-All'!$C126,'Historical_Input Data'!$A$3:$A$2194,'Historical_Monthly counts-All'!$D126)&lt;&gt; 0,SUMIFS('Historical_Input Data'!K$3:K$2194,'Historical_Input Data'!$B$3:$B$2194,'Historical_Monthly counts-All'!$C126,'Historical_Input Data'!$A$3:$A$2194,'Historical_Monthly counts-All'!$D126),"")</f>
        <v>7381</v>
      </c>
      <c r="I126">
        <f>IF(SUMIFS('Historical_Input Data'!L$3:L$2194,'Historical_Input Data'!$B$3:$B$2194,'Historical_Monthly counts-All'!$C126,'Historical_Input Data'!$A$3:$A$2194,'Historical_Monthly counts-All'!$D126)&lt;&gt; 0,SUMIFS('Historical_Input Data'!L$3:L$2194,'Historical_Input Data'!$B$3:$B$2194,'Historical_Monthly counts-All'!$C126,'Historical_Input Data'!$A$3:$A$2194,'Historical_Monthly counts-All'!$D126),"")</f>
        <v>9708</v>
      </c>
      <c r="J126">
        <f>IF(SUMIFS('Historical_Input Data'!M$3:M$2194,'Historical_Input Data'!$B$3:$B$2194,'Historical_Monthly counts-All'!$C126,'Historical_Input Data'!$A$3:$A$2194,'Historical_Monthly counts-All'!$D126)&lt;&gt; 0,SUMIFS('Historical_Input Data'!M$3:M$2194,'Historical_Input Data'!$B$3:$B$2194,'Historical_Monthly counts-All'!$C126,'Historical_Input Data'!$A$3:$A$2194,'Historical_Monthly counts-All'!$D126),"")</f>
        <v>4031</v>
      </c>
      <c r="K126">
        <f>IF(SUMIFS('Historical_Input Data'!N$3:N$2194,'Historical_Input Data'!$B$3:$B$2194,'Historical_Monthly counts-All'!$C126,'Historical_Input Data'!$A$3:$A$2194,'Historical_Monthly counts-All'!$D126)&lt;&gt; 0,SUMIFS('Historical_Input Data'!N$3:N$2194,'Historical_Input Data'!$B$3:$B$2194,'Historical_Monthly counts-All'!$C126,'Historical_Input Data'!$A$3:$A$2194,'Historical_Monthly counts-All'!$D126),"")</f>
        <v>6117</v>
      </c>
      <c r="L126">
        <f>IF(SUMIFS('Historical_Input Data'!O$3:O$2194,'Historical_Input Data'!$B$3:$B$2194,'Historical_Monthly counts-All'!$C126,'Historical_Input Data'!$A$3:$A$2194,'Historical_Monthly counts-All'!$D126)&lt;&gt; 0,SUMIFS('Historical_Input Data'!O$3:O$2194,'Historical_Input Data'!$B$3:$B$2194,'Historical_Monthly counts-All'!$C126,'Historical_Input Data'!$A$3:$A$2194,'Historical_Monthly counts-All'!$D126),"")</f>
        <v>2013</v>
      </c>
      <c r="M126">
        <f>IF(SUMIFS('Historical_Input Data'!P$3:P$2194,'Historical_Input Data'!$B$3:$B$2194,'Historical_Monthly counts-All'!$C126,'Historical_Input Data'!$A$3:$A$2194,'Historical_Monthly counts-All'!$D126)&lt;&gt; 0,SUMIFS('Historical_Input Data'!P$3:P$2194,'Historical_Input Data'!$B$3:$B$2194,'Historical_Monthly counts-All'!$C126,'Historical_Input Data'!$A$3:$A$2194,'Historical_Monthly counts-All'!$D126),"")</f>
        <v>18097</v>
      </c>
      <c r="N126">
        <f>IF(SUMIFS('Historical_Input Data'!Q$3:Q$2194,'Historical_Input Data'!$B$3:$B$2194,'Historical_Monthly counts-All'!$C126,'Historical_Input Data'!$A$3:$A$2194,'Historical_Monthly counts-All'!$D126)&lt;&gt; 0,SUMIFS('Historical_Input Data'!Q$3:Q$2194,'Historical_Input Data'!$B$3:$B$2194,'Historical_Monthly counts-All'!$C126,'Historical_Input Data'!$A$3:$A$2194,'Historical_Monthly counts-All'!$D126),"")</f>
        <v>13363</v>
      </c>
      <c r="O126">
        <f>IF(SUMIFS('Historical_Input Data'!R$3:R$2194,'Historical_Input Data'!$B$3:$B$2194,'Historical_Monthly counts-All'!$C126,'Historical_Input Data'!$A$3:$A$2194,'Historical_Monthly counts-All'!$D126)&lt;&gt; 0,SUMIFS('Historical_Input Data'!R$3:R$2194,'Historical_Input Data'!$B$3:$B$2194,'Historical_Monthly counts-All'!$C126,'Historical_Input Data'!$A$3:$A$2194,'Historical_Monthly counts-All'!$D126),"")</f>
        <v>2327</v>
      </c>
      <c r="P126">
        <f>IF(SUMIFS('Historical_Input Data'!S$3:S$2194,'Historical_Input Data'!$B$3:$B$2194,'Historical_Monthly counts-All'!$C126,'Historical_Input Data'!$A$3:$A$2194,'Historical_Monthly counts-All'!$D126)&lt;&gt; 0,SUMIFS('Historical_Input Data'!S$3:S$2194,'Historical_Input Data'!$B$3:$B$2194,'Historical_Monthly counts-All'!$C126,'Historical_Input Data'!$A$3:$A$2194,'Historical_Monthly counts-All'!$D126),"")</f>
        <v>3214</v>
      </c>
      <c r="Q126">
        <f>IF(SUMIFS('Historical_Input Data'!T$3:T$2194,'Historical_Input Data'!$B$3:$B$2194,'Historical_Monthly counts-All'!$C126,'Historical_Input Data'!$A$3:$A$2194,'Historical_Monthly counts-All'!$D126)&lt;&gt; 0,SUMIFS('Historical_Input Data'!T$3:T$2194,'Historical_Input Data'!$B$3:$B$2194,'Historical_Monthly counts-All'!$C126,'Historical_Input Data'!$A$3:$A$2194,'Historical_Monthly counts-All'!$D126),"")</f>
        <v>2212</v>
      </c>
      <c r="R126">
        <f>IF(SUMIFS('Historical_Input Data'!U$3:U$2194,'Historical_Input Data'!$B$3:$B$2194,'Historical_Monthly counts-All'!$C126,'Historical_Input Data'!$A$3:$A$2194,'Historical_Monthly counts-All'!$D126)&lt;&gt; 0,SUMIFS('Historical_Input Data'!U$3:U$2194,'Historical_Input Data'!$B$3:$B$2194,'Historical_Monthly counts-All'!$C126,'Historical_Input Data'!$A$3:$A$2194,'Historical_Monthly counts-All'!$D126),"")</f>
        <v>1148</v>
      </c>
      <c r="S126">
        <f>IF(SUMIFS('Historical_Input Data'!V$3:V$2194,'Historical_Input Data'!$B$3:$B$2194,'Historical_Monthly counts-All'!$C126,'Historical_Input Data'!$A$3:$A$2194,'Historical_Monthly counts-All'!$D126)&lt;&gt; 0,SUMIFS('Historical_Input Data'!V$3:V$2194,'Historical_Input Data'!$B$3:$B$2194,'Historical_Monthly counts-All'!$C126,'Historical_Input Data'!$A$3:$A$2194,'Historical_Monthly counts-All'!$D126),"")</f>
        <v>4208</v>
      </c>
      <c r="T126">
        <f>IF(SUMIFS('Historical_Input Data'!W$3:W$2194,'Historical_Input Data'!$B$3:$B$2194,'Historical_Monthly counts-All'!$C126,'Historical_Input Data'!$A$3:$A$2194,'Historical_Monthly counts-All'!$D126)&lt;&gt; 0,SUMIFS('Historical_Input Data'!W$3:W$2194,'Historical_Input Data'!$B$3:$B$2194,'Historical_Monthly counts-All'!$C126,'Historical_Input Data'!$A$3:$A$2194,'Historical_Monthly counts-All'!$D126),"")</f>
        <v>11144</v>
      </c>
      <c r="U126">
        <f>IF(SUMIFS('Historical_Input Data'!X$3:X$2194,'Historical_Input Data'!$B$3:$B$2194,'Historical_Monthly counts-All'!$C126,'Historical_Input Data'!$A$3:$A$2194,'Historical_Monthly counts-All'!$D126)&lt;&gt; 0,SUMIFS('Historical_Input Data'!X$3:X$2194,'Historical_Input Data'!$B$3:$B$2194,'Historical_Monthly counts-All'!$C126,'Historical_Input Data'!$A$3:$A$2194,'Historical_Monthly counts-All'!$D126),"")</f>
        <v>8995</v>
      </c>
      <c r="V126">
        <f>IF(SUMIFS('Historical_Input Data'!Y$3:Y$2194,'Historical_Input Data'!$B$3:$B$2194,'Historical_Monthly counts-All'!$C126,'Historical_Input Data'!$A$3:$A$2194,'Historical_Monthly counts-All'!$D126)&lt;&gt; 0,SUMIFS('Historical_Input Data'!Y$3:Y$2194,'Historical_Input Data'!$B$3:$B$2194,'Historical_Monthly counts-All'!$C126,'Historical_Input Data'!$A$3:$A$2194,'Historical_Monthly counts-All'!$D126),"")</f>
        <v>491</v>
      </c>
      <c r="W126">
        <f>IF(SUMIFS('Historical_Input Data'!Z$3:Z$2194,'Historical_Input Data'!$B$3:$B$2194,'Historical_Monthly counts-All'!$C126,'Historical_Input Data'!$A$3:$A$2194,'Historical_Monthly counts-All'!$D126)&lt;&gt; 0,SUMIFS('Historical_Input Data'!Z$3:Z$2194,'Historical_Input Data'!$B$3:$B$2194,'Historical_Monthly counts-All'!$C126,'Historical_Input Data'!$A$3:$A$2194,'Historical_Monthly counts-All'!$D126),"")</f>
        <v>14377</v>
      </c>
      <c r="X126">
        <f>IF(SUMIFS('Historical_Input Data'!AA$3:AA$2194,'Historical_Input Data'!$B$3:$B$2194,'Historical_Monthly counts-All'!$C126,'Historical_Input Data'!$A$3:$A$2194,'Historical_Monthly counts-All'!$D126)&lt;&gt; 0,SUMIFS('Historical_Input Data'!AA$3:AA$2194,'Historical_Input Data'!$B$3:$B$2194,'Historical_Monthly counts-All'!$C126,'Historical_Input Data'!$A$3:$A$2194,'Historical_Monthly counts-All'!$D126),"")</f>
        <v>1070</v>
      </c>
      <c r="Y126">
        <f>IF(SUMIFS('Historical_Input Data'!AB$3:AB$2194,'Historical_Input Data'!$B$3:$B$2194,'Historical_Monthly counts-All'!$C126,'Historical_Input Data'!$A$3:$A$2194,'Historical_Monthly counts-All'!$D126)&lt;&gt; 0,SUMIFS('Historical_Input Data'!AB$3:AB$2194,'Historical_Input Data'!$B$3:$B$2194,'Historical_Monthly counts-All'!$C126,'Historical_Input Data'!$A$3:$A$2194,'Historical_Monthly counts-All'!$D126),"")</f>
        <v>16343</v>
      </c>
      <c r="Z126">
        <f>IF(SUMIFS('Historical_Input Data'!AC$3:AC$2194,'Historical_Input Data'!$B$3:$B$2194,'Historical_Monthly counts-All'!$C126,'Historical_Input Data'!$A$3:$A$2194,'Historical_Monthly counts-All'!$D126)&lt;&gt; 0,SUMIFS('Historical_Input Data'!AC$3:AC$2194,'Historical_Input Data'!$B$3:$B$2194,'Historical_Monthly counts-All'!$C126,'Historical_Input Data'!$A$3:$A$2194,'Historical_Monthly counts-All'!$D126),"")</f>
        <v>12534</v>
      </c>
      <c r="AA126">
        <f>IF(SUMIFS('Historical_Input Data'!AD$3:AD$2194,'Historical_Input Data'!$B$3:$B$2194,'Historical_Monthly counts-All'!$C126,'Historical_Input Data'!$A$3:$A$2194,'Historical_Monthly counts-All'!$D126)&lt;&gt; 0,SUMIFS('Historical_Input Data'!AD$3:AD$2194,'Historical_Input Data'!$B$3:$B$2194,'Historical_Monthly counts-All'!$C126,'Historical_Input Data'!$A$3:$A$2194,'Historical_Monthly counts-All'!$D126),"")</f>
        <v>1044</v>
      </c>
      <c r="AB126">
        <f>IF(SUMIFS('Historical_Input Data'!AE$3:AE$2194,'Historical_Input Data'!$B$3:$B$2194,'Historical_Monthly counts-All'!$C126,'Historical_Input Data'!$A$3:$A$2194,'Historical_Monthly counts-All'!$D126)&lt;&gt; 0,SUMIFS('Historical_Input Data'!AE$3:AE$2194,'Historical_Input Data'!$B$3:$B$2194,'Historical_Monthly counts-All'!$C126,'Historical_Input Data'!$A$3:$A$2194,'Historical_Monthly counts-All'!$D126),"")</f>
        <v>19627</v>
      </c>
      <c r="AC126">
        <f>IF(SUMIFS('Historical_Input Data'!AF$3:AF$2194,'Historical_Input Data'!$B$3:$B$2194,'Historical_Monthly counts-All'!$C126,'Historical_Input Data'!$A$3:$A$2194,'Historical_Monthly counts-All'!$D126)&lt;&gt; 0,SUMIFS('Historical_Input Data'!AF$3:AF$2194,'Historical_Input Data'!$B$3:$B$2194,'Historical_Monthly counts-All'!$C126,'Historical_Input Data'!$A$3:$A$2194,'Historical_Monthly counts-All'!$D126),"")</f>
        <v>35427</v>
      </c>
      <c r="AD126">
        <f>IF(SUMIFS('Historical_Input Data'!AG$3:AG$2194,'Historical_Input Data'!$B$3:$B$2194,'Historical_Monthly counts-All'!$C126,'Historical_Input Data'!$A$3:$A$2194,'Historical_Monthly counts-All'!$D126)&lt;&gt; 0,SUMIFS('Historical_Input Data'!AG$3:AG$2194,'Historical_Input Data'!$B$3:$B$2194,'Historical_Monthly counts-All'!$C126,'Historical_Input Data'!$A$3:$A$2194,'Historical_Monthly counts-All'!$D126),"")</f>
        <v>29240</v>
      </c>
      <c r="AE126">
        <f>IF(SUMIFS('Historical_Input Data'!AH$3:AH$2194,'Historical_Input Data'!$B$3:$B$2194,'Historical_Monthly counts-All'!$C126,'Historical_Input Data'!$A$3:$A$2194,'Historical_Monthly counts-All'!$D126)&lt;&gt; 0,SUMIFS('Historical_Input Data'!AH$3:AH$2194,'Historical_Input Data'!$B$3:$B$2194,'Historical_Monthly counts-All'!$C126,'Historical_Input Data'!$A$3:$A$2194,'Historical_Monthly counts-All'!$D126),"")</f>
        <v>4174</v>
      </c>
      <c r="AF126">
        <f>IF(SUMIFS('Historical_Input Data'!AI$3:AI$2194,'Historical_Input Data'!$B$3:$B$2194,'Historical_Monthly counts-All'!$C126,'Historical_Input Data'!$A$3:$A$2194,'Historical_Monthly counts-All'!$D126)&lt;&gt; 0,SUMIFS('Historical_Input Data'!AI$3:AI$2194,'Historical_Input Data'!$B$3:$B$2194,'Historical_Monthly counts-All'!$C126,'Historical_Input Data'!$A$3:$A$2194,'Historical_Monthly counts-All'!$D126),"")</f>
        <v>11627</v>
      </c>
      <c r="AG126">
        <f>IF(SUMIFS('Historical_Input Data'!AJ$3:AJ$2194,'Historical_Input Data'!$B$3:$B$2194,'Historical_Monthly counts-All'!$C126,'Historical_Input Data'!$A$3:$A$2194,'Historical_Monthly counts-All'!$D126)&lt;&gt; 0,SUMIFS('Historical_Input Data'!AJ$3:AJ$2194,'Historical_Input Data'!$B$3:$B$2194,'Historical_Monthly counts-All'!$C126,'Historical_Input Data'!$A$3:$A$2194,'Historical_Monthly counts-All'!$D126),"")</f>
        <v>1818</v>
      </c>
      <c r="AH126">
        <f>IF(SUMIFS('Historical_Input Data'!AK$3:AK$2194,'Historical_Input Data'!$B$3:$B$2194,'Historical_Monthly counts-All'!$C126,'Historical_Input Data'!$A$3:$A$2194,'Historical_Monthly counts-All'!$D126)&lt;&gt; 0,SUMIFS('Historical_Input Data'!AK$3:AK$2194,'Historical_Input Data'!$B$3:$B$2194,'Historical_Monthly counts-All'!$C126,'Historical_Input Data'!$A$3:$A$2194,'Historical_Monthly counts-All'!$D126),"")</f>
        <v>34341</v>
      </c>
      <c r="AI126">
        <f>IF(SUMIFS('Historical_Input Data'!AL$3:AL$2194,'Historical_Input Data'!$B$3:$B$2194,'Historical_Monthly counts-All'!$C126,'Historical_Input Data'!$A$3:$A$2194,'Historical_Monthly counts-All'!$D126)&lt;&gt; 0,SUMIFS('Historical_Input Data'!AL$3:AL$2194,'Historical_Input Data'!$B$3:$B$2194,'Historical_Monthly counts-All'!$C126,'Historical_Input Data'!$A$3:$A$2194,'Historical_Monthly counts-All'!$D126),"")</f>
        <v>68969</v>
      </c>
      <c r="AJ126">
        <f>IF(SUMIFS('Historical_Input Data'!AM$3:AM$2194,'Historical_Input Data'!$B$3:$B$2194,'Historical_Monthly counts-All'!$C126,'Historical_Input Data'!$A$3:$A$2194,'Historical_Monthly counts-All'!$D126)&lt;&gt; 0,SUMIFS('Historical_Input Data'!AM$3:AM$2194,'Historical_Input Data'!$B$3:$B$2194,'Historical_Monthly counts-All'!$C126,'Historical_Input Data'!$A$3:$A$2194,'Historical_Monthly counts-All'!$D126),"")</f>
        <v>500</v>
      </c>
      <c r="AK126">
        <f>IF(SUMIFS('Historical_Input Data'!AN$3:AN$2194,'Historical_Input Data'!$B$3:$B$2194,'Historical_Monthly counts-All'!$C126,'Historical_Input Data'!$A$3:$A$2194,'Historical_Monthly counts-All'!$D126)&lt;&gt; 0,SUMIFS('Historical_Input Data'!AN$3:AN$2194,'Historical_Input Data'!$B$3:$B$2194,'Historical_Monthly counts-All'!$C126,'Historical_Input Data'!$A$3:$A$2194,'Historical_Monthly counts-All'!$D126),"")</f>
        <v>1183</v>
      </c>
      <c r="AL126">
        <f>IF(SUMIFS('Historical_Input Data'!AO$3:AO$2194,'Historical_Input Data'!$B$3:$B$2194,'Historical_Monthly counts-All'!$C126,'Historical_Input Data'!$A$3:$A$2194,'Historical_Monthly counts-All'!$D126)&lt;&gt; 0,SUMIFS('Historical_Input Data'!AO$3:AO$2194,'Historical_Input Data'!$B$3:$B$2194,'Historical_Monthly counts-All'!$C126,'Historical_Input Data'!$A$3:$A$2194,'Historical_Monthly counts-All'!$D126),"")</f>
        <v>7809</v>
      </c>
      <c r="AM126">
        <f>IF(SUMIFS('Historical_Input Data'!AP$3:AP$2194,'Historical_Input Data'!$B$3:$B$2194,'Historical_Monthly counts-All'!$C126,'Historical_Input Data'!$A$3:$A$2194,'Historical_Monthly counts-All'!$D126)&lt;&gt; 0,SUMIFS('Historical_Input Data'!AP$3:AP$2194,'Historical_Input Data'!$B$3:$B$2194,'Historical_Monthly counts-All'!$C126,'Historical_Input Data'!$A$3:$A$2194,'Historical_Monthly counts-All'!$D126),"")</f>
        <v>1361</v>
      </c>
      <c r="AN126">
        <f>IF(SUMIFS('Historical_Input Data'!AQ$3:AQ$2194,'Historical_Input Data'!$B$3:$B$2194,'Historical_Monthly counts-All'!$C126,'Historical_Input Data'!$A$3:$A$2194,'Historical_Monthly counts-All'!$D126)&lt;&gt; 0,SUMIFS('Historical_Input Data'!AQ$3:AQ$2194,'Historical_Input Data'!$B$3:$B$2194,'Historical_Monthly counts-All'!$C126,'Historical_Input Data'!$A$3:$A$2194,'Historical_Monthly counts-All'!$D126),"")</f>
        <v>7335</v>
      </c>
      <c r="AO126">
        <f>IF(SUMIFS('Historical_Input Data'!AR$3:AR$2194,'Historical_Input Data'!$B$3:$B$2194,'Historical_Monthly counts-All'!$C126,'Historical_Input Data'!$A$3:$A$2194,'Historical_Monthly counts-All'!$D126)&lt;&gt; 0,SUMIFS('Historical_Input Data'!AR$3:AR$2194,'Historical_Input Data'!$B$3:$B$2194,'Historical_Monthly counts-All'!$C126,'Historical_Input Data'!$A$3:$A$2194,'Historical_Monthly counts-All'!$D126),"")</f>
        <v>5088</v>
      </c>
      <c r="AP126">
        <f>IF(SUMIFS('Historical_Input Data'!AS$3:AS$2194,'Historical_Input Data'!$B$3:$B$2194,'Historical_Monthly counts-All'!$C126,'Historical_Input Data'!$A$3:$A$2194,'Historical_Monthly counts-All'!$D126)&lt;&gt; 0,SUMIFS('Historical_Input Data'!AS$3:AS$2194,'Historical_Input Data'!$B$3:$B$2194,'Historical_Monthly counts-All'!$C126,'Historical_Input Data'!$A$3:$A$2194,'Historical_Monthly counts-All'!$D126),"")</f>
        <v>20339</v>
      </c>
      <c r="AQ126">
        <f>IF(SUMIFS('Historical_Input Data'!AT$3:AT$2194,'Historical_Input Data'!$B$3:$B$2194,'Historical_Monthly counts-All'!$C126,'Historical_Input Data'!$A$3:$A$2194,'Historical_Monthly counts-All'!$D126)&lt;&gt; 0,SUMIFS('Historical_Input Data'!AT$3:AT$2194,'Historical_Input Data'!$B$3:$B$2194,'Historical_Monthly counts-All'!$C126,'Historical_Input Data'!$A$3:$A$2194,'Historical_Monthly counts-All'!$D126),"")</f>
        <v>3760</v>
      </c>
      <c r="AR126">
        <f>IF(SUMIFS('Historical_Input Data'!AU$3:AU$2194,'Historical_Input Data'!$B$3:$B$2194,'Historical_Monthly counts-All'!$C126,'Historical_Input Data'!$A$3:$A$2194,'Historical_Monthly counts-All'!$D126)&lt;&gt; 0,SUMIFS('Historical_Input Data'!AU$3:AU$2194,'Historical_Input Data'!$B$3:$B$2194,'Historical_Monthly counts-All'!$C126,'Historical_Input Data'!$A$3:$A$2194,'Historical_Monthly counts-All'!$D126),"")</f>
        <v>16003</v>
      </c>
      <c r="AS126">
        <f>IF(SUMIFS('Historical_Input Data'!AV$3:AV$2194,'Historical_Input Data'!$B$3:$B$2194,'Historical_Monthly counts-All'!$C126,'Historical_Input Data'!$A$3:$A$2194,'Historical_Monthly counts-All'!$D126)&lt;&gt; 0,SUMIFS('Historical_Input Data'!AV$3:AV$2194,'Historical_Input Data'!$B$3:$B$2194,'Historical_Monthly counts-All'!$C126,'Historical_Input Data'!$A$3:$A$2194,'Historical_Monthly counts-All'!$D126),"")</f>
        <v>5272</v>
      </c>
      <c r="AT126">
        <f>IF(SUMIFS('Historical_Input Data'!AW$3:AW$2194,'Historical_Input Data'!$B$3:$B$2194,'Historical_Monthly counts-All'!$C126,'Historical_Input Data'!$A$3:$A$2194,'Historical_Monthly counts-All'!$D126)&lt;&gt; 0,SUMIFS('Historical_Input Data'!AW$3:AW$2194,'Historical_Input Data'!$B$3:$B$2194,'Historical_Monthly counts-All'!$C126,'Historical_Input Data'!$A$3:$A$2194,'Historical_Monthly counts-All'!$D126),"")</f>
        <v>6645</v>
      </c>
      <c r="AU126">
        <f>IF(SUMIFS('Historical_Input Data'!AX$3:AX$2194,'Historical_Input Data'!$B$3:$B$2194,'Historical_Monthly counts-All'!$C126,'Historical_Input Data'!$A$3:$A$2194,'Historical_Monthly counts-All'!$D126)&lt;&gt; 0,SUMIFS('Historical_Input Data'!AX$3:AX$2194,'Historical_Input Data'!$B$3:$B$2194,'Historical_Monthly counts-All'!$C126,'Historical_Input Data'!$A$3:$A$2194,'Historical_Monthly counts-All'!$D126),"")</f>
        <v>6496</v>
      </c>
      <c r="AV126">
        <f>IF(SUMIFS('Historical_Input Data'!AY$3:AY$2194,'Historical_Input Data'!$B$3:$B$2194,'Historical_Monthly counts-All'!$C126,'Historical_Input Data'!$A$3:$A$2194,'Historical_Monthly counts-All'!$D126)&lt;&gt; 0,SUMIFS('Historical_Input Data'!AY$3:AY$2194,'Historical_Input Data'!$B$3:$B$2194,'Historical_Monthly counts-All'!$C126,'Historical_Input Data'!$A$3:$A$2194,'Historical_Monthly counts-All'!$D126),"")</f>
        <v>5468</v>
      </c>
      <c r="AW126">
        <f>IF(SUMIFS('Historical_Input Data'!AZ$3:AZ$2194,'Historical_Input Data'!$B$3:$B$2194,'Historical_Monthly counts-All'!$C126,'Historical_Input Data'!$A$3:$A$2194,'Historical_Monthly counts-All'!$D126)&lt;&gt; 0,SUMIFS('Historical_Input Data'!AZ$3:AZ$2194,'Historical_Input Data'!$B$3:$B$2194,'Historical_Monthly counts-All'!$C126,'Historical_Input Data'!$A$3:$A$2194,'Historical_Monthly counts-All'!$D126),"")</f>
        <v>14864</v>
      </c>
      <c r="AX126">
        <f>IF(SUMIFS('Historical_Input Data'!BA$3:BA$2194,'Historical_Input Data'!$B$3:$B$2194,'Historical_Monthly counts-All'!$C126,'Historical_Input Data'!$A$3:$A$2194,'Historical_Monthly counts-All'!$D126)&lt;&gt; 0,SUMIFS('Historical_Input Data'!BA$3:BA$2194,'Historical_Input Data'!$B$3:$B$2194,'Historical_Monthly counts-All'!$C126,'Historical_Input Data'!$A$3:$A$2194,'Historical_Monthly counts-All'!$D126),"")</f>
        <v>20959</v>
      </c>
      <c r="CC126" s="8">
        <v>44228</v>
      </c>
      <c r="CD126" s="198">
        <f t="shared" si="4"/>
        <v>46</v>
      </c>
      <c r="CE126">
        <f t="shared" si="5"/>
        <v>309716</v>
      </c>
    </row>
    <row r="127" spans="1:83">
      <c r="A127" t="str">
        <f t="shared" si="6"/>
        <v>March2021</v>
      </c>
      <c r="C127" t="s">
        <v>56</v>
      </c>
      <c r="D127">
        <v>2021</v>
      </c>
      <c r="E127">
        <f>IF(SUMIFS('Historical_Input Data'!H$3:H$2194,'Historical_Input Data'!$B$3:$B$2194,'Historical_Monthly counts-All'!$C127,'Historical_Input Data'!$A$3:$A$2194,'Historical_Monthly counts-All'!$D127)&lt;&gt; 0,SUMIFS('Historical_Input Data'!H$3:H$2194,'Historical_Input Data'!$B$3:$B$2194,'Historical_Monthly counts-All'!$C127,'Historical_Input Data'!$A$3:$A$2194,'Historical_Monthly counts-All'!$D127),"")</f>
        <v>925</v>
      </c>
      <c r="F127">
        <f>IF(SUMIFS('Historical_Input Data'!I$3:I$2194,'Historical_Input Data'!$B$3:$B$2194,'Historical_Monthly counts-All'!$C127,'Historical_Input Data'!$A$3:$A$2194,'Historical_Monthly counts-All'!$D127)&lt;&gt; 0,SUMIFS('Historical_Input Data'!I$3:I$2194,'Historical_Input Data'!$B$3:$B$2194,'Historical_Monthly counts-All'!$C127,'Historical_Input Data'!$A$3:$A$2194,'Historical_Monthly counts-All'!$D127),"")</f>
        <v>10893</v>
      </c>
      <c r="G127">
        <f>IF(SUMIFS('Historical_Input Data'!J$3:J$2194,'Historical_Input Data'!$B$3:$B$2194,'Historical_Monthly counts-All'!$C127,'Historical_Input Data'!$A$3:$A$2194,'Historical_Monthly counts-All'!$D127)&lt;&gt; 0,SUMIFS('Historical_Input Data'!J$3:J$2194,'Historical_Input Data'!$B$3:$B$2194,'Historical_Monthly counts-All'!$C127,'Historical_Input Data'!$A$3:$A$2194,'Historical_Monthly counts-All'!$D127),"")</f>
        <v>10746</v>
      </c>
      <c r="H127">
        <f>IF(SUMIFS('Historical_Input Data'!K$3:K$2194,'Historical_Input Data'!$B$3:$B$2194,'Historical_Monthly counts-All'!$C127,'Historical_Input Data'!$A$3:$A$2194,'Historical_Monthly counts-All'!$D127)&lt;&gt; 0,SUMIFS('Historical_Input Data'!K$3:K$2194,'Historical_Input Data'!$B$3:$B$2194,'Historical_Monthly counts-All'!$C127,'Historical_Input Data'!$A$3:$A$2194,'Historical_Monthly counts-All'!$D127),"")</f>
        <v>9130</v>
      </c>
      <c r="I127">
        <f>IF(SUMIFS('Historical_Input Data'!L$3:L$2194,'Historical_Input Data'!$B$3:$B$2194,'Historical_Monthly counts-All'!$C127,'Historical_Input Data'!$A$3:$A$2194,'Historical_Monthly counts-All'!$D127)&lt;&gt; 0,SUMIFS('Historical_Input Data'!L$3:L$2194,'Historical_Input Data'!$B$3:$B$2194,'Historical_Monthly counts-All'!$C127,'Historical_Input Data'!$A$3:$A$2194,'Historical_Monthly counts-All'!$D127),"")</f>
        <v>11439</v>
      </c>
      <c r="J127">
        <f>IF(SUMIFS('Historical_Input Data'!M$3:M$2194,'Historical_Input Data'!$B$3:$B$2194,'Historical_Monthly counts-All'!$C127,'Historical_Input Data'!$A$3:$A$2194,'Historical_Monthly counts-All'!$D127)&lt;&gt; 0,SUMIFS('Historical_Input Data'!M$3:M$2194,'Historical_Input Data'!$B$3:$B$2194,'Historical_Monthly counts-All'!$C127,'Historical_Input Data'!$A$3:$A$2194,'Historical_Monthly counts-All'!$D127),"")</f>
        <v>4094</v>
      </c>
      <c r="K127">
        <f>IF(SUMIFS('Historical_Input Data'!N$3:N$2194,'Historical_Input Data'!$B$3:$B$2194,'Historical_Monthly counts-All'!$C127,'Historical_Input Data'!$A$3:$A$2194,'Historical_Monthly counts-All'!$D127)&lt;&gt; 0,SUMIFS('Historical_Input Data'!N$3:N$2194,'Historical_Input Data'!$B$3:$B$2194,'Historical_Monthly counts-All'!$C127,'Historical_Input Data'!$A$3:$A$2194,'Historical_Monthly counts-All'!$D127),"")</f>
        <v>6797</v>
      </c>
      <c r="L127">
        <f>IF(SUMIFS('Historical_Input Data'!O$3:O$2194,'Historical_Input Data'!$B$3:$B$2194,'Historical_Monthly counts-All'!$C127,'Historical_Input Data'!$A$3:$A$2194,'Historical_Monthly counts-All'!$D127)&lt;&gt; 0,SUMIFS('Historical_Input Data'!O$3:O$2194,'Historical_Input Data'!$B$3:$B$2194,'Historical_Monthly counts-All'!$C127,'Historical_Input Data'!$A$3:$A$2194,'Historical_Monthly counts-All'!$D127),"")</f>
        <v>2211</v>
      </c>
      <c r="M127">
        <f>IF(SUMIFS('Historical_Input Data'!P$3:P$2194,'Historical_Input Data'!$B$3:$B$2194,'Historical_Monthly counts-All'!$C127,'Historical_Input Data'!$A$3:$A$2194,'Historical_Monthly counts-All'!$D127)&lt;&gt; 0,SUMIFS('Historical_Input Data'!P$3:P$2194,'Historical_Input Data'!$B$3:$B$2194,'Historical_Monthly counts-All'!$C127,'Historical_Input Data'!$A$3:$A$2194,'Historical_Monthly counts-All'!$D127),"")</f>
        <v>16497</v>
      </c>
      <c r="N127">
        <f>IF(SUMIFS('Historical_Input Data'!Q$3:Q$2194,'Historical_Input Data'!$B$3:$B$2194,'Historical_Monthly counts-All'!$C127,'Historical_Input Data'!$A$3:$A$2194,'Historical_Monthly counts-All'!$D127)&lt;&gt; 0,SUMIFS('Historical_Input Data'!Q$3:Q$2194,'Historical_Input Data'!$B$3:$B$2194,'Historical_Monthly counts-All'!$C127,'Historical_Input Data'!$A$3:$A$2194,'Historical_Monthly counts-All'!$D127),"")</f>
        <v>14645</v>
      </c>
      <c r="O127">
        <f>IF(SUMIFS('Historical_Input Data'!R$3:R$2194,'Historical_Input Data'!$B$3:$B$2194,'Historical_Monthly counts-All'!$C127,'Historical_Input Data'!$A$3:$A$2194,'Historical_Monthly counts-All'!$D127)&lt;&gt; 0,SUMIFS('Historical_Input Data'!R$3:R$2194,'Historical_Input Data'!$B$3:$B$2194,'Historical_Monthly counts-All'!$C127,'Historical_Input Data'!$A$3:$A$2194,'Historical_Monthly counts-All'!$D127),"")</f>
        <v>3175</v>
      </c>
      <c r="P127">
        <f>IF(SUMIFS('Historical_Input Data'!S$3:S$2194,'Historical_Input Data'!$B$3:$B$2194,'Historical_Monthly counts-All'!$C127,'Historical_Input Data'!$A$3:$A$2194,'Historical_Monthly counts-All'!$D127)&lt;&gt; 0,SUMIFS('Historical_Input Data'!S$3:S$2194,'Historical_Input Data'!$B$3:$B$2194,'Historical_Monthly counts-All'!$C127,'Historical_Input Data'!$A$3:$A$2194,'Historical_Monthly counts-All'!$D127),"")</f>
        <v>3359</v>
      </c>
      <c r="Q127">
        <f>IF(SUMIFS('Historical_Input Data'!T$3:T$2194,'Historical_Input Data'!$B$3:$B$2194,'Historical_Monthly counts-All'!$C127,'Historical_Input Data'!$A$3:$A$2194,'Historical_Monthly counts-All'!$D127)&lt;&gt; 0,SUMIFS('Historical_Input Data'!T$3:T$2194,'Historical_Input Data'!$B$3:$B$2194,'Historical_Monthly counts-All'!$C127,'Historical_Input Data'!$A$3:$A$2194,'Historical_Monthly counts-All'!$D127),"")</f>
        <v>2477</v>
      </c>
      <c r="R127">
        <f>IF(SUMIFS('Historical_Input Data'!U$3:U$2194,'Historical_Input Data'!$B$3:$B$2194,'Historical_Monthly counts-All'!$C127,'Historical_Input Data'!$A$3:$A$2194,'Historical_Monthly counts-All'!$D127)&lt;&gt; 0,SUMIFS('Historical_Input Data'!U$3:U$2194,'Historical_Input Data'!$B$3:$B$2194,'Historical_Monthly counts-All'!$C127,'Historical_Input Data'!$A$3:$A$2194,'Historical_Monthly counts-All'!$D127),"")</f>
        <v>1259</v>
      </c>
      <c r="S127">
        <f>IF(SUMIFS('Historical_Input Data'!V$3:V$2194,'Historical_Input Data'!$B$3:$B$2194,'Historical_Monthly counts-All'!$C127,'Historical_Input Data'!$A$3:$A$2194,'Historical_Monthly counts-All'!$D127)&lt;&gt; 0,SUMIFS('Historical_Input Data'!V$3:V$2194,'Historical_Input Data'!$B$3:$B$2194,'Historical_Monthly counts-All'!$C127,'Historical_Input Data'!$A$3:$A$2194,'Historical_Monthly counts-All'!$D127),"")</f>
        <v>4567</v>
      </c>
      <c r="T127">
        <f>IF(SUMIFS('Historical_Input Data'!W$3:W$2194,'Historical_Input Data'!$B$3:$B$2194,'Historical_Monthly counts-All'!$C127,'Historical_Input Data'!$A$3:$A$2194,'Historical_Monthly counts-All'!$D127)&lt;&gt; 0,SUMIFS('Historical_Input Data'!W$3:W$2194,'Historical_Input Data'!$B$3:$B$2194,'Historical_Monthly counts-All'!$C127,'Historical_Input Data'!$A$3:$A$2194,'Historical_Monthly counts-All'!$D127),"")</f>
        <v>16324</v>
      </c>
      <c r="U127">
        <f>IF(SUMIFS('Historical_Input Data'!X$3:X$2194,'Historical_Input Data'!$B$3:$B$2194,'Historical_Monthly counts-All'!$C127,'Historical_Input Data'!$A$3:$A$2194,'Historical_Monthly counts-All'!$D127)&lt;&gt; 0,SUMIFS('Historical_Input Data'!X$3:X$2194,'Historical_Input Data'!$B$3:$B$2194,'Historical_Monthly counts-All'!$C127,'Historical_Input Data'!$A$3:$A$2194,'Historical_Monthly counts-All'!$D127),"")</f>
        <v>9403</v>
      </c>
      <c r="V127">
        <f>IF(SUMIFS('Historical_Input Data'!Y$3:Y$2194,'Historical_Input Data'!$B$3:$B$2194,'Historical_Monthly counts-All'!$C127,'Historical_Input Data'!$A$3:$A$2194,'Historical_Monthly counts-All'!$D127)&lt;&gt; 0,SUMIFS('Historical_Input Data'!Y$3:Y$2194,'Historical_Input Data'!$B$3:$B$2194,'Historical_Monthly counts-All'!$C127,'Historical_Input Data'!$A$3:$A$2194,'Historical_Monthly counts-All'!$D127),"")</f>
        <v>584</v>
      </c>
      <c r="W127">
        <f>IF(SUMIFS('Historical_Input Data'!Z$3:Z$2194,'Historical_Input Data'!$B$3:$B$2194,'Historical_Monthly counts-All'!$C127,'Historical_Input Data'!$A$3:$A$2194,'Historical_Monthly counts-All'!$D127)&lt;&gt; 0,SUMIFS('Historical_Input Data'!Z$3:Z$2194,'Historical_Input Data'!$B$3:$B$2194,'Historical_Monthly counts-All'!$C127,'Historical_Input Data'!$A$3:$A$2194,'Historical_Monthly counts-All'!$D127),"")</f>
        <v>14572</v>
      </c>
      <c r="X127">
        <f>IF(SUMIFS('Historical_Input Data'!AA$3:AA$2194,'Historical_Input Data'!$B$3:$B$2194,'Historical_Monthly counts-All'!$C127,'Historical_Input Data'!$A$3:$A$2194,'Historical_Monthly counts-All'!$D127)&lt;&gt; 0,SUMIFS('Historical_Input Data'!AA$3:AA$2194,'Historical_Input Data'!$B$3:$B$2194,'Historical_Monthly counts-All'!$C127,'Historical_Input Data'!$A$3:$A$2194,'Historical_Monthly counts-All'!$D127),"")</f>
        <v>824</v>
      </c>
      <c r="Y127">
        <f>IF(SUMIFS('Historical_Input Data'!AB$3:AB$2194,'Historical_Input Data'!$B$3:$B$2194,'Historical_Monthly counts-All'!$C127,'Historical_Input Data'!$A$3:$A$2194,'Historical_Monthly counts-All'!$D127)&lt;&gt; 0,SUMIFS('Historical_Input Data'!AB$3:AB$2194,'Historical_Input Data'!$B$3:$B$2194,'Historical_Monthly counts-All'!$C127,'Historical_Input Data'!$A$3:$A$2194,'Historical_Monthly counts-All'!$D127),"")</f>
        <v>17625</v>
      </c>
      <c r="Z127">
        <f>IF(SUMIFS('Historical_Input Data'!AC$3:AC$2194,'Historical_Input Data'!$B$3:$B$2194,'Historical_Monthly counts-All'!$C127,'Historical_Input Data'!$A$3:$A$2194,'Historical_Monthly counts-All'!$D127)&lt;&gt; 0,SUMIFS('Historical_Input Data'!AC$3:AC$2194,'Historical_Input Data'!$B$3:$B$2194,'Historical_Monthly counts-All'!$C127,'Historical_Input Data'!$A$3:$A$2194,'Historical_Monthly counts-All'!$D127),"")</f>
        <v>12141</v>
      </c>
      <c r="AA127">
        <f>IF(SUMIFS('Historical_Input Data'!AD$3:AD$2194,'Historical_Input Data'!$B$3:$B$2194,'Historical_Monthly counts-All'!$C127,'Historical_Input Data'!$A$3:$A$2194,'Historical_Monthly counts-All'!$D127)&lt;&gt; 0,SUMIFS('Historical_Input Data'!AD$3:AD$2194,'Historical_Input Data'!$B$3:$B$2194,'Historical_Monthly counts-All'!$C127,'Historical_Input Data'!$A$3:$A$2194,'Historical_Monthly counts-All'!$D127),"")</f>
        <v>1114</v>
      </c>
      <c r="AB127">
        <f>IF(SUMIFS('Historical_Input Data'!AE$3:AE$2194,'Historical_Input Data'!$B$3:$B$2194,'Historical_Monthly counts-All'!$C127,'Historical_Input Data'!$A$3:$A$2194,'Historical_Monthly counts-All'!$D127)&lt;&gt; 0,SUMIFS('Historical_Input Data'!AE$3:AE$2194,'Historical_Input Data'!$B$3:$B$2194,'Historical_Monthly counts-All'!$C127,'Historical_Input Data'!$A$3:$A$2194,'Historical_Monthly counts-All'!$D127),"")</f>
        <v>21443</v>
      </c>
      <c r="AC127">
        <f>IF(SUMIFS('Historical_Input Data'!AF$3:AF$2194,'Historical_Input Data'!$B$3:$B$2194,'Historical_Monthly counts-All'!$C127,'Historical_Input Data'!$A$3:$A$2194,'Historical_Monthly counts-All'!$D127)&lt;&gt; 0,SUMIFS('Historical_Input Data'!AF$3:AF$2194,'Historical_Input Data'!$B$3:$B$2194,'Historical_Monthly counts-All'!$C127,'Historical_Input Data'!$A$3:$A$2194,'Historical_Monthly counts-All'!$D127),"")</f>
        <v>38066</v>
      </c>
      <c r="AD127">
        <f>IF(SUMIFS('Historical_Input Data'!AG$3:AG$2194,'Historical_Input Data'!$B$3:$B$2194,'Historical_Monthly counts-All'!$C127,'Historical_Input Data'!$A$3:$A$2194,'Historical_Monthly counts-All'!$D127)&lt;&gt; 0,SUMIFS('Historical_Input Data'!AG$3:AG$2194,'Historical_Input Data'!$B$3:$B$2194,'Historical_Monthly counts-All'!$C127,'Historical_Input Data'!$A$3:$A$2194,'Historical_Monthly counts-All'!$D127),"")</f>
        <v>28781</v>
      </c>
      <c r="AE127">
        <f>IF(SUMIFS('Historical_Input Data'!AH$3:AH$2194,'Historical_Input Data'!$B$3:$B$2194,'Historical_Monthly counts-All'!$C127,'Historical_Input Data'!$A$3:$A$2194,'Historical_Monthly counts-All'!$D127)&lt;&gt; 0,SUMIFS('Historical_Input Data'!AH$3:AH$2194,'Historical_Input Data'!$B$3:$B$2194,'Historical_Monthly counts-All'!$C127,'Historical_Input Data'!$A$3:$A$2194,'Historical_Monthly counts-All'!$D127),"")</f>
        <v>4091</v>
      </c>
      <c r="AF127">
        <f>IF(SUMIFS('Historical_Input Data'!AI$3:AI$2194,'Historical_Input Data'!$B$3:$B$2194,'Historical_Monthly counts-All'!$C127,'Historical_Input Data'!$A$3:$A$2194,'Historical_Monthly counts-All'!$D127)&lt;&gt; 0,SUMIFS('Historical_Input Data'!AI$3:AI$2194,'Historical_Input Data'!$B$3:$B$2194,'Historical_Monthly counts-All'!$C127,'Historical_Input Data'!$A$3:$A$2194,'Historical_Monthly counts-All'!$D127),"")</f>
        <v>11898</v>
      </c>
      <c r="AG127">
        <f>IF(SUMIFS('Historical_Input Data'!AJ$3:AJ$2194,'Historical_Input Data'!$B$3:$B$2194,'Historical_Monthly counts-All'!$C127,'Historical_Input Data'!$A$3:$A$2194,'Historical_Monthly counts-All'!$D127)&lt;&gt; 0,SUMIFS('Historical_Input Data'!AJ$3:AJ$2194,'Historical_Input Data'!$B$3:$B$2194,'Historical_Monthly counts-All'!$C127,'Historical_Input Data'!$A$3:$A$2194,'Historical_Monthly counts-All'!$D127),"")</f>
        <v>2106</v>
      </c>
      <c r="AH127">
        <f>IF(SUMIFS('Historical_Input Data'!AK$3:AK$2194,'Historical_Input Data'!$B$3:$B$2194,'Historical_Monthly counts-All'!$C127,'Historical_Input Data'!$A$3:$A$2194,'Historical_Monthly counts-All'!$D127)&lt;&gt; 0,SUMIFS('Historical_Input Data'!AK$3:AK$2194,'Historical_Input Data'!$B$3:$B$2194,'Historical_Monthly counts-All'!$C127,'Historical_Input Data'!$A$3:$A$2194,'Historical_Monthly counts-All'!$D127),"")</f>
        <v>34473</v>
      </c>
      <c r="AI127">
        <f>IF(SUMIFS('Historical_Input Data'!AL$3:AL$2194,'Historical_Input Data'!$B$3:$B$2194,'Historical_Monthly counts-All'!$C127,'Historical_Input Data'!$A$3:$A$2194,'Historical_Monthly counts-All'!$D127)&lt;&gt; 0,SUMIFS('Historical_Input Data'!AL$3:AL$2194,'Historical_Input Data'!$B$3:$B$2194,'Historical_Monthly counts-All'!$C127,'Historical_Input Data'!$A$3:$A$2194,'Historical_Monthly counts-All'!$D127),"")</f>
        <v>75292</v>
      </c>
      <c r="AJ127">
        <f>IF(SUMIFS('Historical_Input Data'!AM$3:AM$2194,'Historical_Input Data'!$B$3:$B$2194,'Historical_Monthly counts-All'!$C127,'Historical_Input Data'!$A$3:$A$2194,'Historical_Monthly counts-All'!$D127)&lt;&gt; 0,SUMIFS('Historical_Input Data'!AM$3:AM$2194,'Historical_Input Data'!$B$3:$B$2194,'Historical_Monthly counts-All'!$C127,'Historical_Input Data'!$A$3:$A$2194,'Historical_Monthly counts-All'!$D127),"")</f>
        <v>482</v>
      </c>
      <c r="AK127">
        <f>IF(SUMIFS('Historical_Input Data'!AN$3:AN$2194,'Historical_Input Data'!$B$3:$B$2194,'Historical_Monthly counts-All'!$C127,'Historical_Input Data'!$A$3:$A$2194,'Historical_Monthly counts-All'!$D127)&lt;&gt; 0,SUMIFS('Historical_Input Data'!AN$3:AN$2194,'Historical_Input Data'!$B$3:$B$2194,'Historical_Monthly counts-All'!$C127,'Historical_Input Data'!$A$3:$A$2194,'Historical_Monthly counts-All'!$D127),"")</f>
        <v>1233</v>
      </c>
      <c r="AL127">
        <f>IF(SUMIFS('Historical_Input Data'!AO$3:AO$2194,'Historical_Input Data'!$B$3:$B$2194,'Historical_Monthly counts-All'!$C127,'Historical_Input Data'!$A$3:$A$2194,'Historical_Monthly counts-All'!$D127)&lt;&gt; 0,SUMIFS('Historical_Input Data'!AO$3:AO$2194,'Historical_Input Data'!$B$3:$B$2194,'Historical_Monthly counts-All'!$C127,'Historical_Input Data'!$A$3:$A$2194,'Historical_Monthly counts-All'!$D127),"")</f>
        <v>8363</v>
      </c>
      <c r="AM127">
        <f>IF(SUMIFS('Historical_Input Data'!AP$3:AP$2194,'Historical_Input Data'!$B$3:$B$2194,'Historical_Monthly counts-All'!$C127,'Historical_Input Data'!$A$3:$A$2194,'Historical_Monthly counts-All'!$D127)&lt;&gt; 0,SUMIFS('Historical_Input Data'!AP$3:AP$2194,'Historical_Input Data'!$B$3:$B$2194,'Historical_Monthly counts-All'!$C127,'Historical_Input Data'!$A$3:$A$2194,'Historical_Monthly counts-All'!$D127),"")</f>
        <v>1219</v>
      </c>
      <c r="AN127">
        <f>IF(SUMIFS('Historical_Input Data'!AQ$3:AQ$2194,'Historical_Input Data'!$B$3:$B$2194,'Historical_Monthly counts-All'!$C127,'Historical_Input Data'!$A$3:$A$2194,'Historical_Monthly counts-All'!$D127)&lt;&gt; 0,SUMIFS('Historical_Input Data'!AQ$3:AQ$2194,'Historical_Input Data'!$B$3:$B$2194,'Historical_Monthly counts-All'!$C127,'Historical_Input Data'!$A$3:$A$2194,'Historical_Monthly counts-All'!$D127),"")</f>
        <v>7142</v>
      </c>
      <c r="AO127">
        <f>IF(SUMIFS('Historical_Input Data'!AR$3:AR$2194,'Historical_Input Data'!$B$3:$B$2194,'Historical_Monthly counts-All'!$C127,'Historical_Input Data'!$A$3:$A$2194,'Historical_Monthly counts-All'!$D127)&lt;&gt; 0,SUMIFS('Historical_Input Data'!AR$3:AR$2194,'Historical_Input Data'!$B$3:$B$2194,'Historical_Monthly counts-All'!$C127,'Historical_Input Data'!$A$3:$A$2194,'Historical_Monthly counts-All'!$D127),"")</f>
        <v>6279</v>
      </c>
      <c r="AP127">
        <f>IF(SUMIFS('Historical_Input Data'!AS$3:AS$2194,'Historical_Input Data'!$B$3:$B$2194,'Historical_Monthly counts-All'!$C127,'Historical_Input Data'!$A$3:$A$2194,'Historical_Monthly counts-All'!$D127)&lt;&gt; 0,SUMIFS('Historical_Input Data'!AS$3:AS$2194,'Historical_Input Data'!$B$3:$B$2194,'Historical_Monthly counts-All'!$C127,'Historical_Input Data'!$A$3:$A$2194,'Historical_Monthly counts-All'!$D127),"")</f>
        <v>15194.736842105263</v>
      </c>
      <c r="AQ127">
        <f>IF(SUMIFS('Historical_Input Data'!AT$3:AT$2194,'Historical_Input Data'!$B$3:$B$2194,'Historical_Monthly counts-All'!$C127,'Historical_Input Data'!$A$3:$A$2194,'Historical_Monthly counts-All'!$D127)&lt;&gt; 0,SUMIFS('Historical_Input Data'!AT$3:AT$2194,'Historical_Input Data'!$B$3:$B$2194,'Historical_Monthly counts-All'!$C127,'Historical_Input Data'!$A$3:$A$2194,'Historical_Monthly counts-All'!$D127),"")</f>
        <v>3911</v>
      </c>
      <c r="AR127">
        <f>IF(SUMIFS('Historical_Input Data'!AU$3:AU$2194,'Historical_Input Data'!$B$3:$B$2194,'Historical_Monthly counts-All'!$C127,'Historical_Input Data'!$A$3:$A$2194,'Historical_Monthly counts-All'!$D127)&lt;&gt; 0,SUMIFS('Historical_Input Data'!AU$3:AU$2194,'Historical_Input Data'!$B$3:$B$2194,'Historical_Monthly counts-All'!$C127,'Historical_Input Data'!$A$3:$A$2194,'Historical_Monthly counts-All'!$D127),"")</f>
        <v>15164</v>
      </c>
      <c r="AS127">
        <f>IF(SUMIFS('Historical_Input Data'!AV$3:AV$2194,'Historical_Input Data'!$B$3:$B$2194,'Historical_Monthly counts-All'!$C127,'Historical_Input Data'!$A$3:$A$2194,'Historical_Monthly counts-All'!$D127)&lt;&gt; 0,SUMIFS('Historical_Input Data'!AV$3:AV$2194,'Historical_Input Data'!$B$3:$B$2194,'Historical_Monthly counts-All'!$C127,'Historical_Input Data'!$A$3:$A$2194,'Historical_Monthly counts-All'!$D127),"")</f>
        <v>5049</v>
      </c>
      <c r="AT127">
        <f>IF(SUMIFS('Historical_Input Data'!AW$3:AW$2194,'Historical_Input Data'!$B$3:$B$2194,'Historical_Monthly counts-All'!$C127,'Historical_Input Data'!$A$3:$A$2194,'Historical_Monthly counts-All'!$D127)&lt;&gt; 0,SUMIFS('Historical_Input Data'!AW$3:AW$2194,'Historical_Input Data'!$B$3:$B$2194,'Historical_Monthly counts-All'!$C127,'Historical_Input Data'!$A$3:$A$2194,'Historical_Monthly counts-All'!$D127),"")</f>
        <v>5942</v>
      </c>
      <c r="AU127">
        <f>IF(SUMIFS('Historical_Input Data'!AX$3:AX$2194,'Historical_Input Data'!$B$3:$B$2194,'Historical_Monthly counts-All'!$C127,'Historical_Input Data'!$A$3:$A$2194,'Historical_Monthly counts-All'!$D127)&lt;&gt; 0,SUMIFS('Historical_Input Data'!AX$3:AX$2194,'Historical_Input Data'!$B$3:$B$2194,'Historical_Monthly counts-All'!$C127,'Historical_Input Data'!$A$3:$A$2194,'Historical_Monthly counts-All'!$D127),"")</f>
        <v>7566</v>
      </c>
      <c r="AV127">
        <f>IF(SUMIFS('Historical_Input Data'!AY$3:AY$2194,'Historical_Input Data'!$B$3:$B$2194,'Historical_Monthly counts-All'!$C127,'Historical_Input Data'!$A$3:$A$2194,'Historical_Monthly counts-All'!$D127)&lt;&gt; 0,SUMIFS('Historical_Input Data'!AY$3:AY$2194,'Historical_Input Data'!$B$3:$B$2194,'Historical_Monthly counts-All'!$C127,'Historical_Input Data'!$A$3:$A$2194,'Historical_Monthly counts-All'!$D127),"")</f>
        <v>5618</v>
      </c>
      <c r="AW127">
        <f>IF(SUMIFS('Historical_Input Data'!AZ$3:AZ$2194,'Historical_Input Data'!$B$3:$B$2194,'Historical_Monthly counts-All'!$C127,'Historical_Input Data'!$A$3:$A$2194,'Historical_Monthly counts-All'!$D127)&lt;&gt; 0,SUMIFS('Historical_Input Data'!AZ$3:AZ$2194,'Historical_Input Data'!$B$3:$B$2194,'Historical_Monthly counts-All'!$C127,'Historical_Input Data'!$A$3:$A$2194,'Historical_Monthly counts-All'!$D127),"")</f>
        <v>15752</v>
      </c>
      <c r="AX127">
        <f>IF(SUMIFS('Historical_Input Data'!BA$3:BA$2194,'Historical_Input Data'!$B$3:$B$2194,'Historical_Monthly counts-All'!$C127,'Historical_Input Data'!$A$3:$A$2194,'Historical_Monthly counts-All'!$D127)&lt;&gt; 0,SUMIFS('Historical_Input Data'!BA$3:BA$2194,'Historical_Input Data'!$B$3:$B$2194,'Historical_Monthly counts-All'!$C127,'Historical_Input Data'!$A$3:$A$2194,'Historical_Monthly counts-All'!$D127),"")</f>
        <v>14099</v>
      </c>
      <c r="CC127" s="8">
        <v>44256</v>
      </c>
      <c r="CD127" s="198">
        <f t="shared" si="4"/>
        <v>46</v>
      </c>
      <c r="CE127">
        <f t="shared" si="5"/>
        <v>317974.73684210528</v>
      </c>
    </row>
    <row r="128" spans="1:83">
      <c r="A128" t="str">
        <f t="shared" si="6"/>
        <v>April2021</v>
      </c>
      <c r="C128" t="s">
        <v>57</v>
      </c>
      <c r="D128">
        <v>2021</v>
      </c>
      <c r="E128">
        <f>IF(SUMIFS('Historical_Input Data'!H$3:H$2194,'Historical_Input Data'!$B$3:$B$2194,'Historical_Monthly counts-All'!$C128,'Historical_Input Data'!$A$3:$A$2194,'Historical_Monthly counts-All'!$D128)&lt;&gt; 0,SUMIFS('Historical_Input Data'!H$3:H$2194,'Historical_Input Data'!$B$3:$B$2194,'Historical_Monthly counts-All'!$C128,'Historical_Input Data'!$A$3:$A$2194,'Historical_Monthly counts-All'!$D128),"")</f>
        <v>531</v>
      </c>
      <c r="F128">
        <f>IF(SUMIFS('Historical_Input Data'!I$3:I$2194,'Historical_Input Data'!$B$3:$B$2194,'Historical_Monthly counts-All'!$C128,'Historical_Input Data'!$A$3:$A$2194,'Historical_Monthly counts-All'!$D128)&lt;&gt; 0,SUMIFS('Historical_Input Data'!I$3:I$2194,'Historical_Input Data'!$B$3:$B$2194,'Historical_Monthly counts-All'!$C128,'Historical_Input Data'!$A$3:$A$2194,'Historical_Monthly counts-All'!$D128),"")</f>
        <v>10073</v>
      </c>
      <c r="G128">
        <f>IF(SUMIFS('Historical_Input Data'!J$3:J$2194,'Historical_Input Data'!$B$3:$B$2194,'Historical_Monthly counts-All'!$C128,'Historical_Input Data'!$A$3:$A$2194,'Historical_Monthly counts-All'!$D128)&lt;&gt; 0,SUMIFS('Historical_Input Data'!J$3:J$2194,'Historical_Input Data'!$B$3:$B$2194,'Historical_Monthly counts-All'!$C128,'Historical_Input Data'!$A$3:$A$2194,'Historical_Monthly counts-All'!$D128),"")</f>
        <v>9879</v>
      </c>
      <c r="H128">
        <f>IF(SUMIFS('Historical_Input Data'!K$3:K$2194,'Historical_Input Data'!$B$3:$B$2194,'Historical_Monthly counts-All'!$C128,'Historical_Input Data'!$A$3:$A$2194,'Historical_Monthly counts-All'!$D128)&lt;&gt; 0,SUMIFS('Historical_Input Data'!K$3:K$2194,'Historical_Input Data'!$B$3:$B$2194,'Historical_Monthly counts-All'!$C128,'Historical_Input Data'!$A$3:$A$2194,'Historical_Monthly counts-All'!$D128),"")</f>
        <v>7049</v>
      </c>
      <c r="I128">
        <f>IF(SUMIFS('Historical_Input Data'!L$3:L$2194,'Historical_Input Data'!$B$3:$B$2194,'Historical_Monthly counts-All'!$C128,'Historical_Input Data'!$A$3:$A$2194,'Historical_Monthly counts-All'!$D128)&lt;&gt; 0,SUMIFS('Historical_Input Data'!L$3:L$2194,'Historical_Input Data'!$B$3:$B$2194,'Historical_Monthly counts-All'!$C128,'Historical_Input Data'!$A$3:$A$2194,'Historical_Monthly counts-All'!$D128),"")</f>
        <v>10037</v>
      </c>
      <c r="J128">
        <f>IF(SUMIFS('Historical_Input Data'!M$3:M$2194,'Historical_Input Data'!$B$3:$B$2194,'Historical_Monthly counts-All'!$C128,'Historical_Input Data'!$A$3:$A$2194,'Historical_Monthly counts-All'!$D128)&lt;&gt; 0,SUMIFS('Historical_Input Data'!M$3:M$2194,'Historical_Input Data'!$B$3:$B$2194,'Historical_Monthly counts-All'!$C128,'Historical_Input Data'!$A$3:$A$2194,'Historical_Monthly counts-All'!$D128),"")</f>
        <v>3297</v>
      </c>
      <c r="K128">
        <f>IF(SUMIFS('Historical_Input Data'!N$3:N$2194,'Historical_Input Data'!$B$3:$B$2194,'Historical_Monthly counts-All'!$C128,'Historical_Input Data'!$A$3:$A$2194,'Historical_Monthly counts-All'!$D128)&lt;&gt; 0,SUMIFS('Historical_Input Data'!N$3:N$2194,'Historical_Input Data'!$B$3:$B$2194,'Historical_Monthly counts-All'!$C128,'Historical_Input Data'!$A$3:$A$2194,'Historical_Monthly counts-All'!$D128),"")</f>
        <v>3883</v>
      </c>
      <c r="L128">
        <f>IF(SUMIFS('Historical_Input Data'!O$3:O$2194,'Historical_Input Data'!$B$3:$B$2194,'Historical_Monthly counts-All'!$C128,'Historical_Input Data'!$A$3:$A$2194,'Historical_Monthly counts-All'!$D128)&lt;&gt; 0,SUMIFS('Historical_Input Data'!O$3:O$2194,'Historical_Input Data'!$B$3:$B$2194,'Historical_Monthly counts-All'!$C128,'Historical_Input Data'!$A$3:$A$2194,'Historical_Monthly counts-All'!$D128),"")</f>
        <v>1514</v>
      </c>
      <c r="M128">
        <f>IF(SUMIFS('Historical_Input Data'!P$3:P$2194,'Historical_Input Data'!$B$3:$B$2194,'Historical_Monthly counts-All'!$C128,'Historical_Input Data'!$A$3:$A$2194,'Historical_Monthly counts-All'!$D128)&lt;&gt; 0,SUMIFS('Historical_Input Data'!P$3:P$2194,'Historical_Input Data'!$B$3:$B$2194,'Historical_Monthly counts-All'!$C128,'Historical_Input Data'!$A$3:$A$2194,'Historical_Monthly counts-All'!$D128),"")</f>
        <v>14684</v>
      </c>
      <c r="N128">
        <f>IF(SUMIFS('Historical_Input Data'!Q$3:Q$2194,'Historical_Input Data'!$B$3:$B$2194,'Historical_Monthly counts-All'!$C128,'Historical_Input Data'!$A$3:$A$2194,'Historical_Monthly counts-All'!$D128)&lt;&gt; 0,SUMIFS('Historical_Input Data'!Q$3:Q$2194,'Historical_Input Data'!$B$3:$B$2194,'Historical_Monthly counts-All'!$C128,'Historical_Input Data'!$A$3:$A$2194,'Historical_Monthly counts-All'!$D128),"")</f>
        <v>13268</v>
      </c>
      <c r="O128">
        <f>IF(SUMIFS('Historical_Input Data'!R$3:R$2194,'Historical_Input Data'!$B$3:$B$2194,'Historical_Monthly counts-All'!$C128,'Historical_Input Data'!$A$3:$A$2194,'Historical_Monthly counts-All'!$D128)&lt;&gt; 0,SUMIFS('Historical_Input Data'!R$3:R$2194,'Historical_Input Data'!$B$3:$B$2194,'Historical_Monthly counts-All'!$C128,'Historical_Input Data'!$A$3:$A$2194,'Historical_Monthly counts-All'!$D128),"")</f>
        <v>4422</v>
      </c>
      <c r="P128">
        <f>IF(SUMIFS('Historical_Input Data'!S$3:S$2194,'Historical_Input Data'!$B$3:$B$2194,'Historical_Monthly counts-All'!$C128,'Historical_Input Data'!$A$3:$A$2194,'Historical_Monthly counts-All'!$D128)&lt;&gt; 0,SUMIFS('Historical_Input Data'!S$3:S$2194,'Historical_Input Data'!$B$3:$B$2194,'Historical_Monthly counts-All'!$C128,'Historical_Input Data'!$A$3:$A$2194,'Historical_Monthly counts-All'!$D128),"")</f>
        <v>2950</v>
      </c>
      <c r="Q128">
        <f>IF(SUMIFS('Historical_Input Data'!T$3:T$2194,'Historical_Input Data'!$B$3:$B$2194,'Historical_Monthly counts-All'!$C128,'Historical_Input Data'!$A$3:$A$2194,'Historical_Monthly counts-All'!$D128)&lt;&gt; 0,SUMIFS('Historical_Input Data'!T$3:T$2194,'Historical_Input Data'!$B$3:$B$2194,'Historical_Monthly counts-All'!$C128,'Historical_Input Data'!$A$3:$A$2194,'Historical_Monthly counts-All'!$D128),"")</f>
        <v>2365</v>
      </c>
      <c r="R128">
        <f>IF(SUMIFS('Historical_Input Data'!U$3:U$2194,'Historical_Input Data'!$B$3:$B$2194,'Historical_Monthly counts-All'!$C128,'Historical_Input Data'!$A$3:$A$2194,'Historical_Monthly counts-All'!$D128)&lt;&gt; 0,SUMIFS('Historical_Input Data'!U$3:U$2194,'Historical_Input Data'!$B$3:$B$2194,'Historical_Monthly counts-All'!$C128,'Historical_Input Data'!$A$3:$A$2194,'Historical_Monthly counts-All'!$D128),"")</f>
        <v>1029</v>
      </c>
      <c r="S128">
        <f>IF(SUMIFS('Historical_Input Data'!V$3:V$2194,'Historical_Input Data'!$B$3:$B$2194,'Historical_Monthly counts-All'!$C128,'Historical_Input Data'!$A$3:$A$2194,'Historical_Monthly counts-All'!$D128)&lt;&gt; 0,SUMIFS('Historical_Input Data'!V$3:V$2194,'Historical_Input Data'!$B$3:$B$2194,'Historical_Monthly counts-All'!$C128,'Historical_Input Data'!$A$3:$A$2194,'Historical_Monthly counts-All'!$D128),"")</f>
        <v>4394</v>
      </c>
      <c r="T128">
        <f>IF(SUMIFS('Historical_Input Data'!W$3:W$2194,'Historical_Input Data'!$B$3:$B$2194,'Historical_Monthly counts-All'!$C128,'Historical_Input Data'!$A$3:$A$2194,'Historical_Monthly counts-All'!$D128)&lt;&gt; 0,SUMIFS('Historical_Input Data'!W$3:W$2194,'Historical_Input Data'!$B$3:$B$2194,'Historical_Monthly counts-All'!$C128,'Historical_Input Data'!$A$3:$A$2194,'Historical_Monthly counts-All'!$D128),"")</f>
        <v>10232</v>
      </c>
      <c r="U128">
        <f>IF(SUMIFS('Historical_Input Data'!X$3:X$2194,'Historical_Input Data'!$B$3:$B$2194,'Historical_Monthly counts-All'!$C128,'Historical_Input Data'!$A$3:$A$2194,'Historical_Monthly counts-All'!$D128)&lt;&gt; 0,SUMIFS('Historical_Input Data'!X$3:X$2194,'Historical_Input Data'!$B$3:$B$2194,'Historical_Monthly counts-All'!$C128,'Historical_Input Data'!$A$3:$A$2194,'Historical_Monthly counts-All'!$D128),"")</f>
        <v>9665</v>
      </c>
      <c r="V128">
        <f>IF(SUMIFS('Historical_Input Data'!Y$3:Y$2194,'Historical_Input Data'!$B$3:$B$2194,'Historical_Monthly counts-All'!$C128,'Historical_Input Data'!$A$3:$A$2194,'Historical_Monthly counts-All'!$D128)&lt;&gt; 0,SUMIFS('Historical_Input Data'!Y$3:Y$2194,'Historical_Input Data'!$B$3:$B$2194,'Historical_Monthly counts-All'!$C128,'Historical_Input Data'!$A$3:$A$2194,'Historical_Monthly counts-All'!$D128),"")</f>
        <v>375</v>
      </c>
      <c r="W128">
        <f>IF(SUMIFS('Historical_Input Data'!Z$3:Z$2194,'Historical_Input Data'!$B$3:$B$2194,'Historical_Monthly counts-All'!$C128,'Historical_Input Data'!$A$3:$A$2194,'Historical_Monthly counts-All'!$D128)&lt;&gt; 0,SUMIFS('Historical_Input Data'!Z$3:Z$2194,'Historical_Input Data'!$B$3:$B$2194,'Historical_Monthly counts-All'!$C128,'Historical_Input Data'!$A$3:$A$2194,'Historical_Monthly counts-All'!$D128),"")</f>
        <v>11664</v>
      </c>
      <c r="X128">
        <f>IF(SUMIFS('Historical_Input Data'!AA$3:AA$2194,'Historical_Input Data'!$B$3:$B$2194,'Historical_Monthly counts-All'!$C128,'Historical_Input Data'!$A$3:$A$2194,'Historical_Monthly counts-All'!$D128)&lt;&gt; 0,SUMIFS('Historical_Input Data'!AA$3:AA$2194,'Historical_Input Data'!$B$3:$B$2194,'Historical_Monthly counts-All'!$C128,'Historical_Input Data'!$A$3:$A$2194,'Historical_Monthly counts-All'!$D128),"")</f>
        <v>1139</v>
      </c>
      <c r="Y128">
        <f>IF(SUMIFS('Historical_Input Data'!AB$3:AB$2194,'Historical_Input Data'!$B$3:$B$2194,'Historical_Monthly counts-All'!$C128,'Historical_Input Data'!$A$3:$A$2194,'Historical_Monthly counts-All'!$D128)&lt;&gt; 0,SUMIFS('Historical_Input Data'!AB$3:AB$2194,'Historical_Input Data'!$B$3:$B$2194,'Historical_Monthly counts-All'!$C128,'Historical_Input Data'!$A$3:$A$2194,'Historical_Monthly counts-All'!$D128),"")</f>
        <v>15929</v>
      </c>
      <c r="Z128">
        <f>IF(SUMIFS('Historical_Input Data'!AC$3:AC$2194,'Historical_Input Data'!$B$3:$B$2194,'Historical_Monthly counts-All'!$C128,'Historical_Input Data'!$A$3:$A$2194,'Historical_Monthly counts-All'!$D128)&lt;&gt; 0,SUMIFS('Historical_Input Data'!AC$3:AC$2194,'Historical_Input Data'!$B$3:$B$2194,'Historical_Monthly counts-All'!$C128,'Historical_Input Data'!$A$3:$A$2194,'Historical_Monthly counts-All'!$D128),"")</f>
        <v>9632</v>
      </c>
      <c r="AA128">
        <f>IF(SUMIFS('Historical_Input Data'!AD$3:AD$2194,'Historical_Input Data'!$B$3:$B$2194,'Historical_Monthly counts-All'!$C128,'Historical_Input Data'!$A$3:$A$2194,'Historical_Monthly counts-All'!$D128)&lt;&gt; 0,SUMIFS('Historical_Input Data'!AD$3:AD$2194,'Historical_Input Data'!$B$3:$B$2194,'Historical_Monthly counts-All'!$C128,'Historical_Input Data'!$A$3:$A$2194,'Historical_Monthly counts-All'!$D128),"")</f>
        <v>1109</v>
      </c>
      <c r="AB128">
        <f>IF(SUMIFS('Historical_Input Data'!AE$3:AE$2194,'Historical_Input Data'!$B$3:$B$2194,'Historical_Monthly counts-All'!$C128,'Historical_Input Data'!$A$3:$A$2194,'Historical_Monthly counts-All'!$D128)&lt;&gt; 0,SUMIFS('Historical_Input Data'!AE$3:AE$2194,'Historical_Input Data'!$B$3:$B$2194,'Historical_Monthly counts-All'!$C128,'Historical_Input Data'!$A$3:$A$2194,'Historical_Monthly counts-All'!$D128),"")</f>
        <v>19759</v>
      </c>
      <c r="AC128">
        <f>IF(SUMIFS('Historical_Input Data'!AF$3:AF$2194,'Historical_Input Data'!$B$3:$B$2194,'Historical_Monthly counts-All'!$C128,'Historical_Input Data'!$A$3:$A$2194,'Historical_Monthly counts-All'!$D128)&lt;&gt; 0,SUMIFS('Historical_Input Data'!AF$3:AF$2194,'Historical_Input Data'!$B$3:$B$2194,'Historical_Monthly counts-All'!$C128,'Historical_Input Data'!$A$3:$A$2194,'Historical_Monthly counts-All'!$D128),"")</f>
        <v>34119</v>
      </c>
      <c r="AD128">
        <f>IF(SUMIFS('Historical_Input Data'!AG$3:AG$2194,'Historical_Input Data'!$B$3:$B$2194,'Historical_Monthly counts-All'!$C128,'Historical_Input Data'!$A$3:$A$2194,'Historical_Monthly counts-All'!$D128)&lt;&gt; 0,SUMIFS('Historical_Input Data'!AG$3:AG$2194,'Historical_Input Data'!$B$3:$B$2194,'Historical_Monthly counts-All'!$C128,'Historical_Input Data'!$A$3:$A$2194,'Historical_Monthly counts-All'!$D128),"")</f>
        <v>23079</v>
      </c>
      <c r="AE128">
        <f>IF(SUMIFS('Historical_Input Data'!AH$3:AH$2194,'Historical_Input Data'!$B$3:$B$2194,'Historical_Monthly counts-All'!$C128,'Historical_Input Data'!$A$3:$A$2194,'Historical_Monthly counts-All'!$D128)&lt;&gt; 0,SUMIFS('Historical_Input Data'!AH$3:AH$2194,'Historical_Input Data'!$B$3:$B$2194,'Historical_Monthly counts-All'!$C128,'Historical_Input Data'!$A$3:$A$2194,'Historical_Monthly counts-All'!$D128),"")</f>
        <v>3928</v>
      </c>
      <c r="AF128">
        <f>IF(SUMIFS('Historical_Input Data'!AI$3:AI$2194,'Historical_Input Data'!$B$3:$B$2194,'Historical_Monthly counts-All'!$C128,'Historical_Input Data'!$A$3:$A$2194,'Historical_Monthly counts-All'!$D128)&lt;&gt; 0,SUMIFS('Historical_Input Data'!AI$3:AI$2194,'Historical_Input Data'!$B$3:$B$2194,'Historical_Monthly counts-All'!$C128,'Historical_Input Data'!$A$3:$A$2194,'Historical_Monthly counts-All'!$D128),"")</f>
        <v>20626</v>
      </c>
      <c r="AG128" t="str">
        <f>IF(SUMIFS('Historical_Input Data'!AJ$3:AJ$2194,'Historical_Input Data'!$B$3:$B$2194,'Historical_Monthly counts-All'!$C128,'Historical_Input Data'!$A$3:$A$2194,'Historical_Monthly counts-All'!$D128)&lt;&gt; 0,SUMIFS('Historical_Input Data'!AJ$3:AJ$2194,'Historical_Input Data'!$B$3:$B$2194,'Historical_Monthly counts-All'!$C128,'Historical_Input Data'!$A$3:$A$2194,'Historical_Monthly counts-All'!$D128),"")</f>
        <v/>
      </c>
      <c r="AH128">
        <f>IF(SUMIFS('Historical_Input Data'!AK$3:AK$2194,'Historical_Input Data'!$B$3:$B$2194,'Historical_Monthly counts-All'!$C128,'Historical_Input Data'!$A$3:$A$2194,'Historical_Monthly counts-All'!$D128)&lt;&gt; 0,SUMIFS('Historical_Input Data'!AK$3:AK$2194,'Historical_Input Data'!$B$3:$B$2194,'Historical_Monthly counts-All'!$C128,'Historical_Input Data'!$A$3:$A$2194,'Historical_Monthly counts-All'!$D128),"")</f>
        <v>30068</v>
      </c>
      <c r="AI128">
        <f>IF(SUMIFS('Historical_Input Data'!AL$3:AL$2194,'Historical_Input Data'!$B$3:$B$2194,'Historical_Monthly counts-All'!$C128,'Historical_Input Data'!$A$3:$A$2194,'Historical_Monthly counts-All'!$D128)&lt;&gt; 0,SUMIFS('Historical_Input Data'!AL$3:AL$2194,'Historical_Input Data'!$B$3:$B$2194,'Historical_Monthly counts-All'!$C128,'Historical_Input Data'!$A$3:$A$2194,'Historical_Monthly counts-All'!$D128),"")</f>
        <v>28785</v>
      </c>
      <c r="AJ128">
        <f>IF(SUMIFS('Historical_Input Data'!AM$3:AM$2194,'Historical_Input Data'!$B$3:$B$2194,'Historical_Monthly counts-All'!$C128,'Historical_Input Data'!$A$3:$A$2194,'Historical_Monthly counts-All'!$D128)&lt;&gt; 0,SUMIFS('Historical_Input Data'!AM$3:AM$2194,'Historical_Input Data'!$B$3:$B$2194,'Historical_Monthly counts-All'!$C128,'Historical_Input Data'!$A$3:$A$2194,'Historical_Monthly counts-All'!$D128),"")</f>
        <v>344</v>
      </c>
      <c r="AK128">
        <f>IF(SUMIFS('Historical_Input Data'!AN$3:AN$2194,'Historical_Input Data'!$B$3:$B$2194,'Historical_Monthly counts-All'!$C128,'Historical_Input Data'!$A$3:$A$2194,'Historical_Monthly counts-All'!$D128)&lt;&gt; 0,SUMIFS('Historical_Input Data'!AN$3:AN$2194,'Historical_Input Data'!$B$3:$B$2194,'Historical_Monthly counts-All'!$C128,'Historical_Input Data'!$A$3:$A$2194,'Historical_Monthly counts-All'!$D128),"")</f>
        <v>1090</v>
      </c>
      <c r="AL128">
        <f>IF(SUMIFS('Historical_Input Data'!AO$3:AO$2194,'Historical_Input Data'!$B$3:$B$2194,'Historical_Monthly counts-All'!$C128,'Historical_Input Data'!$A$3:$A$2194,'Historical_Monthly counts-All'!$D128)&lt;&gt; 0,SUMIFS('Historical_Input Data'!AO$3:AO$2194,'Historical_Input Data'!$B$3:$B$2194,'Historical_Monthly counts-All'!$C128,'Historical_Input Data'!$A$3:$A$2194,'Historical_Monthly counts-All'!$D128),"")</f>
        <v>6932</v>
      </c>
      <c r="AM128">
        <f>IF(SUMIFS('Historical_Input Data'!AP$3:AP$2194,'Historical_Input Data'!$B$3:$B$2194,'Historical_Monthly counts-All'!$C128,'Historical_Input Data'!$A$3:$A$2194,'Historical_Monthly counts-All'!$D128)&lt;&gt; 0,SUMIFS('Historical_Input Data'!AP$3:AP$2194,'Historical_Input Data'!$B$3:$B$2194,'Historical_Monthly counts-All'!$C128,'Historical_Input Data'!$A$3:$A$2194,'Historical_Monthly counts-All'!$D128),"")</f>
        <v>1086</v>
      </c>
      <c r="AN128">
        <f>IF(SUMIFS('Historical_Input Data'!AQ$3:AQ$2194,'Historical_Input Data'!$B$3:$B$2194,'Historical_Monthly counts-All'!$C128,'Historical_Input Data'!$A$3:$A$2194,'Historical_Monthly counts-All'!$D128)&lt;&gt; 0,SUMIFS('Historical_Input Data'!AQ$3:AQ$2194,'Historical_Input Data'!$B$3:$B$2194,'Historical_Monthly counts-All'!$C128,'Historical_Input Data'!$A$3:$A$2194,'Historical_Monthly counts-All'!$D128),"")</f>
        <v>5551</v>
      </c>
      <c r="AO128">
        <f>IF(SUMIFS('Historical_Input Data'!AR$3:AR$2194,'Historical_Input Data'!$B$3:$B$2194,'Historical_Monthly counts-All'!$C128,'Historical_Input Data'!$A$3:$A$2194,'Historical_Monthly counts-All'!$D128)&lt;&gt; 0,SUMIFS('Historical_Input Data'!AR$3:AR$2194,'Historical_Input Data'!$B$3:$B$2194,'Historical_Monthly counts-All'!$C128,'Historical_Input Data'!$A$3:$A$2194,'Historical_Monthly counts-All'!$D128),"")</f>
        <v>8299</v>
      </c>
      <c r="AP128">
        <f>IF(SUMIFS('Historical_Input Data'!AS$3:AS$2194,'Historical_Input Data'!$B$3:$B$2194,'Historical_Monthly counts-All'!$C128,'Historical_Input Data'!$A$3:$A$2194,'Historical_Monthly counts-All'!$D128)&lt;&gt; 0,SUMIFS('Historical_Input Data'!AS$3:AS$2194,'Historical_Input Data'!$B$3:$B$2194,'Historical_Monthly counts-All'!$C128,'Historical_Input Data'!$A$3:$A$2194,'Historical_Monthly counts-All'!$D128),"")</f>
        <v>15264.736842105263</v>
      </c>
      <c r="AQ128">
        <f>IF(SUMIFS('Historical_Input Data'!AT$3:AT$2194,'Historical_Input Data'!$B$3:$B$2194,'Historical_Monthly counts-All'!$C128,'Historical_Input Data'!$A$3:$A$2194,'Historical_Monthly counts-All'!$D128)&lt;&gt; 0,SUMIFS('Historical_Input Data'!AT$3:AT$2194,'Historical_Input Data'!$B$3:$B$2194,'Historical_Monthly counts-All'!$C128,'Historical_Input Data'!$A$3:$A$2194,'Historical_Monthly counts-All'!$D128),"")</f>
        <v>3040</v>
      </c>
      <c r="AR128">
        <f>IF(SUMIFS('Historical_Input Data'!AU$3:AU$2194,'Historical_Input Data'!$B$3:$B$2194,'Historical_Monthly counts-All'!$C128,'Historical_Input Data'!$A$3:$A$2194,'Historical_Monthly counts-All'!$D128)&lt;&gt; 0,SUMIFS('Historical_Input Data'!AU$3:AU$2194,'Historical_Input Data'!$B$3:$B$2194,'Historical_Monthly counts-All'!$C128,'Historical_Input Data'!$A$3:$A$2194,'Historical_Monthly counts-All'!$D128),"")</f>
        <v>12200</v>
      </c>
      <c r="AS128">
        <f>IF(SUMIFS('Historical_Input Data'!AV$3:AV$2194,'Historical_Input Data'!$B$3:$B$2194,'Historical_Monthly counts-All'!$C128,'Historical_Input Data'!$A$3:$A$2194,'Historical_Monthly counts-All'!$D128)&lt;&gt; 0,SUMIFS('Historical_Input Data'!AV$3:AV$2194,'Historical_Input Data'!$B$3:$B$2194,'Historical_Monthly counts-All'!$C128,'Historical_Input Data'!$A$3:$A$2194,'Historical_Monthly counts-All'!$D128),"")</f>
        <v>4090</v>
      </c>
      <c r="AT128">
        <f>IF(SUMIFS('Historical_Input Data'!AW$3:AW$2194,'Historical_Input Data'!$B$3:$B$2194,'Historical_Monthly counts-All'!$C128,'Historical_Input Data'!$A$3:$A$2194,'Historical_Monthly counts-All'!$D128)&lt;&gt; 0,SUMIFS('Historical_Input Data'!AW$3:AW$2194,'Historical_Input Data'!$B$3:$B$2194,'Historical_Monthly counts-All'!$C128,'Historical_Input Data'!$A$3:$A$2194,'Historical_Monthly counts-All'!$D128),"")</f>
        <v>4852</v>
      </c>
      <c r="AU128">
        <f>IF(SUMIFS('Historical_Input Data'!AX$3:AX$2194,'Historical_Input Data'!$B$3:$B$2194,'Historical_Monthly counts-All'!$C128,'Historical_Input Data'!$A$3:$A$2194,'Historical_Monthly counts-All'!$D128)&lt;&gt; 0,SUMIFS('Historical_Input Data'!AX$3:AX$2194,'Historical_Input Data'!$B$3:$B$2194,'Historical_Monthly counts-All'!$C128,'Historical_Input Data'!$A$3:$A$2194,'Historical_Monthly counts-All'!$D128),"")</f>
        <v>7510</v>
      </c>
      <c r="AV128">
        <f>IF(SUMIFS('Historical_Input Data'!AY$3:AY$2194,'Historical_Input Data'!$B$3:$B$2194,'Historical_Monthly counts-All'!$C128,'Historical_Input Data'!$A$3:$A$2194,'Historical_Monthly counts-All'!$D128)&lt;&gt; 0,SUMIFS('Historical_Input Data'!AY$3:AY$2194,'Historical_Input Data'!$B$3:$B$2194,'Historical_Monthly counts-All'!$C128,'Historical_Input Data'!$A$3:$A$2194,'Historical_Monthly counts-All'!$D128),"")</f>
        <v>4735</v>
      </c>
      <c r="AW128">
        <f>IF(SUMIFS('Historical_Input Data'!AZ$3:AZ$2194,'Historical_Input Data'!$B$3:$B$2194,'Historical_Monthly counts-All'!$C128,'Historical_Input Data'!$A$3:$A$2194,'Historical_Monthly counts-All'!$D128)&lt;&gt; 0,SUMIFS('Historical_Input Data'!AZ$3:AZ$2194,'Historical_Input Data'!$B$3:$B$2194,'Historical_Monthly counts-All'!$C128,'Historical_Input Data'!$A$3:$A$2194,'Historical_Monthly counts-All'!$D128),"")</f>
        <v>12325</v>
      </c>
      <c r="AX128">
        <f>IF(SUMIFS('Historical_Input Data'!BA$3:BA$2194,'Historical_Input Data'!$B$3:$B$2194,'Historical_Monthly counts-All'!$C128,'Historical_Input Data'!$A$3:$A$2194,'Historical_Monthly counts-All'!$D128)&lt;&gt; 0,SUMIFS('Historical_Input Data'!BA$3:BA$2194,'Historical_Input Data'!$B$3:$B$2194,'Historical_Monthly counts-All'!$C128,'Historical_Input Data'!$A$3:$A$2194,'Historical_Monthly counts-All'!$D128),"")</f>
        <v>3694</v>
      </c>
      <c r="CC128" s="8">
        <v>44287</v>
      </c>
      <c r="CD128" s="198">
        <f t="shared" si="4"/>
        <v>45</v>
      </c>
      <c r="CE128">
        <f t="shared" si="5"/>
        <v>288096.73684210528</v>
      </c>
    </row>
    <row r="129" spans="1:83">
      <c r="A129" t="str">
        <f t="shared" si="6"/>
        <v>May2021</v>
      </c>
      <c r="C129" t="s">
        <v>58</v>
      </c>
      <c r="D129">
        <v>2021</v>
      </c>
      <c r="E129">
        <f>IF(SUMIFS('Historical_Input Data'!H$3:H$2194,'Historical_Input Data'!$B$3:$B$2194,'Historical_Monthly counts-All'!$C129,'Historical_Input Data'!$A$3:$A$2194,'Historical_Monthly counts-All'!$D129)&lt;&gt; 0,SUMIFS('Historical_Input Data'!H$3:H$2194,'Historical_Input Data'!$B$3:$B$2194,'Historical_Monthly counts-All'!$C129,'Historical_Input Data'!$A$3:$A$2194,'Historical_Monthly counts-All'!$D129),"")</f>
        <v>615</v>
      </c>
      <c r="F129">
        <f>IF(SUMIFS('Historical_Input Data'!I$3:I$2194,'Historical_Input Data'!$B$3:$B$2194,'Historical_Monthly counts-All'!$C129,'Historical_Input Data'!$A$3:$A$2194,'Historical_Monthly counts-All'!$D129)&lt;&gt; 0,SUMIFS('Historical_Input Data'!I$3:I$2194,'Historical_Input Data'!$B$3:$B$2194,'Historical_Monthly counts-All'!$C129,'Historical_Input Data'!$A$3:$A$2194,'Historical_Monthly counts-All'!$D129),"")</f>
        <v>10980</v>
      </c>
      <c r="G129">
        <f>IF(SUMIFS('Historical_Input Data'!J$3:J$2194,'Historical_Input Data'!$B$3:$B$2194,'Historical_Monthly counts-All'!$C129,'Historical_Input Data'!$A$3:$A$2194,'Historical_Monthly counts-All'!$D129)&lt;&gt; 0,SUMIFS('Historical_Input Data'!J$3:J$2194,'Historical_Input Data'!$B$3:$B$2194,'Historical_Monthly counts-All'!$C129,'Historical_Input Data'!$A$3:$A$2194,'Historical_Monthly counts-All'!$D129),"")</f>
        <v>11410</v>
      </c>
      <c r="H129">
        <f>IF(SUMIFS('Historical_Input Data'!K$3:K$2194,'Historical_Input Data'!$B$3:$B$2194,'Historical_Monthly counts-All'!$C129,'Historical_Input Data'!$A$3:$A$2194,'Historical_Monthly counts-All'!$D129)&lt;&gt; 0,SUMIFS('Historical_Input Data'!K$3:K$2194,'Historical_Input Data'!$B$3:$B$2194,'Historical_Monthly counts-All'!$C129,'Historical_Input Data'!$A$3:$A$2194,'Historical_Monthly counts-All'!$D129),"")</f>
        <v>7572</v>
      </c>
      <c r="I129">
        <f>IF(SUMIFS('Historical_Input Data'!L$3:L$2194,'Historical_Input Data'!$B$3:$B$2194,'Historical_Monthly counts-All'!$C129,'Historical_Input Data'!$A$3:$A$2194,'Historical_Monthly counts-All'!$D129)&lt;&gt; 0,SUMIFS('Historical_Input Data'!L$3:L$2194,'Historical_Input Data'!$B$3:$B$2194,'Historical_Monthly counts-All'!$C129,'Historical_Input Data'!$A$3:$A$2194,'Historical_Monthly counts-All'!$D129),"")</f>
        <v>11551</v>
      </c>
      <c r="J129">
        <f>IF(SUMIFS('Historical_Input Data'!M$3:M$2194,'Historical_Input Data'!$B$3:$B$2194,'Historical_Monthly counts-All'!$C129,'Historical_Input Data'!$A$3:$A$2194,'Historical_Monthly counts-All'!$D129)&lt;&gt; 0,SUMIFS('Historical_Input Data'!M$3:M$2194,'Historical_Input Data'!$B$3:$B$2194,'Historical_Monthly counts-All'!$C129,'Historical_Input Data'!$A$3:$A$2194,'Historical_Monthly counts-All'!$D129),"")</f>
        <v>3251</v>
      </c>
      <c r="K129">
        <f>IF(SUMIFS('Historical_Input Data'!N$3:N$2194,'Historical_Input Data'!$B$3:$B$2194,'Historical_Monthly counts-All'!$C129,'Historical_Input Data'!$A$3:$A$2194,'Historical_Monthly counts-All'!$D129)&lt;&gt; 0,SUMIFS('Historical_Input Data'!N$3:N$2194,'Historical_Input Data'!$B$3:$B$2194,'Historical_Monthly counts-All'!$C129,'Historical_Input Data'!$A$3:$A$2194,'Historical_Monthly counts-All'!$D129),"")</f>
        <v>6260</v>
      </c>
      <c r="L129">
        <f>IF(SUMIFS('Historical_Input Data'!O$3:O$2194,'Historical_Input Data'!$B$3:$B$2194,'Historical_Monthly counts-All'!$C129,'Historical_Input Data'!$A$3:$A$2194,'Historical_Monthly counts-All'!$D129)&lt;&gt; 0,SUMIFS('Historical_Input Data'!O$3:O$2194,'Historical_Input Data'!$B$3:$B$2194,'Historical_Monthly counts-All'!$C129,'Historical_Input Data'!$A$3:$A$2194,'Historical_Monthly counts-All'!$D129),"")</f>
        <v>1344</v>
      </c>
      <c r="M129">
        <f>IF(SUMIFS('Historical_Input Data'!P$3:P$2194,'Historical_Input Data'!$B$3:$B$2194,'Historical_Monthly counts-All'!$C129,'Historical_Input Data'!$A$3:$A$2194,'Historical_Monthly counts-All'!$D129)&lt;&gt; 0,SUMIFS('Historical_Input Data'!P$3:P$2194,'Historical_Input Data'!$B$3:$B$2194,'Historical_Monthly counts-All'!$C129,'Historical_Input Data'!$A$3:$A$2194,'Historical_Monthly counts-All'!$D129),"")</f>
        <v>16416</v>
      </c>
      <c r="N129">
        <f>IF(SUMIFS('Historical_Input Data'!Q$3:Q$2194,'Historical_Input Data'!$B$3:$B$2194,'Historical_Monthly counts-All'!$C129,'Historical_Input Data'!$A$3:$A$2194,'Historical_Monthly counts-All'!$D129)&lt;&gt; 0,SUMIFS('Historical_Input Data'!Q$3:Q$2194,'Historical_Input Data'!$B$3:$B$2194,'Historical_Monthly counts-All'!$C129,'Historical_Input Data'!$A$3:$A$2194,'Historical_Monthly counts-All'!$D129),"")</f>
        <v>15074</v>
      </c>
      <c r="O129">
        <f>IF(SUMIFS('Historical_Input Data'!R$3:R$2194,'Historical_Input Data'!$B$3:$B$2194,'Historical_Monthly counts-All'!$C129,'Historical_Input Data'!$A$3:$A$2194,'Historical_Monthly counts-All'!$D129)&lt;&gt; 0,SUMIFS('Historical_Input Data'!R$3:R$2194,'Historical_Input Data'!$B$3:$B$2194,'Historical_Monthly counts-All'!$C129,'Historical_Input Data'!$A$3:$A$2194,'Historical_Monthly counts-All'!$D129),"")</f>
        <v>5534</v>
      </c>
      <c r="P129">
        <f>IF(SUMIFS('Historical_Input Data'!S$3:S$2194,'Historical_Input Data'!$B$3:$B$2194,'Historical_Monthly counts-All'!$C129,'Historical_Input Data'!$A$3:$A$2194,'Historical_Monthly counts-All'!$D129)&lt;&gt; 0,SUMIFS('Historical_Input Data'!S$3:S$2194,'Historical_Input Data'!$B$3:$B$2194,'Historical_Monthly counts-All'!$C129,'Historical_Input Data'!$A$3:$A$2194,'Historical_Monthly counts-All'!$D129),"")</f>
        <v>3175</v>
      </c>
      <c r="Q129">
        <f>IF(SUMIFS('Historical_Input Data'!T$3:T$2194,'Historical_Input Data'!$B$3:$B$2194,'Historical_Monthly counts-All'!$C129,'Historical_Input Data'!$A$3:$A$2194,'Historical_Monthly counts-All'!$D129)&lt;&gt; 0,SUMIFS('Historical_Input Data'!T$3:T$2194,'Historical_Input Data'!$B$3:$B$2194,'Historical_Monthly counts-All'!$C129,'Historical_Input Data'!$A$3:$A$2194,'Historical_Monthly counts-All'!$D129),"")</f>
        <v>2418</v>
      </c>
      <c r="R129">
        <f>IF(SUMIFS('Historical_Input Data'!U$3:U$2194,'Historical_Input Data'!$B$3:$B$2194,'Historical_Monthly counts-All'!$C129,'Historical_Input Data'!$A$3:$A$2194,'Historical_Monthly counts-All'!$D129)&lt;&gt; 0,SUMIFS('Historical_Input Data'!U$3:U$2194,'Historical_Input Data'!$B$3:$B$2194,'Historical_Monthly counts-All'!$C129,'Historical_Input Data'!$A$3:$A$2194,'Historical_Monthly counts-All'!$D129),"")</f>
        <v>1014</v>
      </c>
      <c r="S129">
        <f>IF(SUMIFS('Historical_Input Data'!V$3:V$2194,'Historical_Input Data'!$B$3:$B$2194,'Historical_Monthly counts-All'!$C129,'Historical_Input Data'!$A$3:$A$2194,'Historical_Monthly counts-All'!$D129)&lt;&gt; 0,SUMIFS('Historical_Input Data'!V$3:V$2194,'Historical_Input Data'!$B$3:$B$2194,'Historical_Monthly counts-All'!$C129,'Historical_Input Data'!$A$3:$A$2194,'Historical_Monthly counts-All'!$D129),"")</f>
        <v>5013</v>
      </c>
      <c r="T129">
        <f>IF(SUMIFS('Historical_Input Data'!W$3:W$2194,'Historical_Input Data'!$B$3:$B$2194,'Historical_Monthly counts-All'!$C129,'Historical_Input Data'!$A$3:$A$2194,'Historical_Monthly counts-All'!$D129)&lt;&gt; 0,SUMIFS('Historical_Input Data'!W$3:W$2194,'Historical_Input Data'!$B$3:$B$2194,'Historical_Monthly counts-All'!$C129,'Historical_Input Data'!$A$3:$A$2194,'Historical_Monthly counts-All'!$D129),"")</f>
        <v>13328</v>
      </c>
      <c r="U129">
        <f>IF(SUMIFS('Historical_Input Data'!X$3:X$2194,'Historical_Input Data'!$B$3:$B$2194,'Historical_Monthly counts-All'!$C129,'Historical_Input Data'!$A$3:$A$2194,'Historical_Monthly counts-All'!$D129)&lt;&gt; 0,SUMIFS('Historical_Input Data'!X$3:X$2194,'Historical_Input Data'!$B$3:$B$2194,'Historical_Monthly counts-All'!$C129,'Historical_Input Data'!$A$3:$A$2194,'Historical_Monthly counts-All'!$D129),"")</f>
        <v>7720</v>
      </c>
      <c r="V129">
        <f>IF(SUMIFS('Historical_Input Data'!Y$3:Y$2194,'Historical_Input Data'!$B$3:$B$2194,'Historical_Monthly counts-All'!$C129,'Historical_Input Data'!$A$3:$A$2194,'Historical_Monthly counts-All'!$D129)&lt;&gt; 0,SUMIFS('Historical_Input Data'!Y$3:Y$2194,'Historical_Input Data'!$B$3:$B$2194,'Historical_Monthly counts-All'!$C129,'Historical_Input Data'!$A$3:$A$2194,'Historical_Monthly counts-All'!$D129),"")</f>
        <v>12802</v>
      </c>
      <c r="W129">
        <f>IF(SUMIFS('Historical_Input Data'!Z$3:Z$2194,'Historical_Input Data'!$B$3:$B$2194,'Historical_Monthly counts-All'!$C129,'Historical_Input Data'!$A$3:$A$2194,'Historical_Monthly counts-All'!$D129)&lt;&gt; 0,SUMIFS('Historical_Input Data'!Z$3:Z$2194,'Historical_Input Data'!$B$3:$B$2194,'Historical_Monthly counts-All'!$C129,'Historical_Input Data'!$A$3:$A$2194,'Historical_Monthly counts-All'!$D129),"")</f>
        <v>579</v>
      </c>
      <c r="X129">
        <f>IF(SUMIFS('Historical_Input Data'!AA$3:AA$2194,'Historical_Input Data'!$B$3:$B$2194,'Historical_Monthly counts-All'!$C129,'Historical_Input Data'!$A$3:$A$2194,'Historical_Monthly counts-All'!$D129)&lt;&gt; 0,SUMIFS('Historical_Input Data'!AA$3:AA$2194,'Historical_Input Data'!$B$3:$B$2194,'Historical_Monthly counts-All'!$C129,'Historical_Input Data'!$A$3:$A$2194,'Historical_Monthly counts-All'!$D129),"")</f>
        <v>626</v>
      </c>
      <c r="Y129">
        <f>IF(SUMIFS('Historical_Input Data'!AB$3:AB$2194,'Historical_Input Data'!$B$3:$B$2194,'Historical_Monthly counts-All'!$C129,'Historical_Input Data'!$A$3:$A$2194,'Historical_Monthly counts-All'!$D129)&lt;&gt; 0,SUMIFS('Historical_Input Data'!AB$3:AB$2194,'Historical_Input Data'!$B$3:$B$2194,'Historical_Monthly counts-All'!$C129,'Historical_Input Data'!$A$3:$A$2194,'Historical_Monthly counts-All'!$D129),"")</f>
        <v>18005</v>
      </c>
      <c r="Z129">
        <f>IF(SUMIFS('Historical_Input Data'!AC$3:AC$2194,'Historical_Input Data'!$B$3:$B$2194,'Historical_Monthly counts-All'!$C129,'Historical_Input Data'!$A$3:$A$2194,'Historical_Monthly counts-All'!$D129)&lt;&gt; 0,SUMIFS('Historical_Input Data'!AC$3:AC$2194,'Historical_Input Data'!$B$3:$B$2194,'Historical_Monthly counts-All'!$C129,'Historical_Input Data'!$A$3:$A$2194,'Historical_Monthly counts-All'!$D129),"")</f>
        <v>10046</v>
      </c>
      <c r="AA129">
        <f>IF(SUMIFS('Historical_Input Data'!AD$3:AD$2194,'Historical_Input Data'!$B$3:$B$2194,'Historical_Monthly counts-All'!$C129,'Historical_Input Data'!$A$3:$A$2194,'Historical_Monthly counts-All'!$D129)&lt;&gt; 0,SUMIFS('Historical_Input Data'!AD$3:AD$2194,'Historical_Input Data'!$B$3:$B$2194,'Historical_Monthly counts-All'!$C129,'Historical_Input Data'!$A$3:$A$2194,'Historical_Monthly counts-All'!$D129),"")</f>
        <v>975</v>
      </c>
      <c r="AB129">
        <f>IF(SUMIFS('Historical_Input Data'!AE$3:AE$2194,'Historical_Input Data'!$B$3:$B$2194,'Historical_Monthly counts-All'!$C129,'Historical_Input Data'!$A$3:$A$2194,'Historical_Monthly counts-All'!$D129)&lt;&gt; 0,SUMIFS('Historical_Input Data'!AE$3:AE$2194,'Historical_Input Data'!$B$3:$B$2194,'Historical_Monthly counts-All'!$C129,'Historical_Input Data'!$A$3:$A$2194,'Historical_Monthly counts-All'!$D129),"")</f>
        <v>22512</v>
      </c>
      <c r="AC129">
        <f>IF(SUMIFS('Historical_Input Data'!AF$3:AF$2194,'Historical_Input Data'!$B$3:$B$2194,'Historical_Monthly counts-All'!$C129,'Historical_Input Data'!$A$3:$A$2194,'Historical_Monthly counts-All'!$D129)&lt;&gt; 0,SUMIFS('Historical_Input Data'!AF$3:AF$2194,'Historical_Input Data'!$B$3:$B$2194,'Historical_Monthly counts-All'!$C129,'Historical_Input Data'!$A$3:$A$2194,'Historical_Monthly counts-All'!$D129),"")</f>
        <v>37888</v>
      </c>
      <c r="AD129">
        <f>IF(SUMIFS('Historical_Input Data'!AG$3:AG$2194,'Historical_Input Data'!$B$3:$B$2194,'Historical_Monthly counts-All'!$C129,'Historical_Input Data'!$A$3:$A$2194,'Historical_Monthly counts-All'!$D129)&lt;&gt; 0,SUMIFS('Historical_Input Data'!AG$3:AG$2194,'Historical_Input Data'!$B$3:$B$2194,'Historical_Monthly counts-All'!$C129,'Historical_Input Data'!$A$3:$A$2194,'Historical_Monthly counts-All'!$D129),"")</f>
        <v>23442</v>
      </c>
      <c r="AE129">
        <f>IF(SUMIFS('Historical_Input Data'!AH$3:AH$2194,'Historical_Input Data'!$B$3:$B$2194,'Historical_Monthly counts-All'!$C129,'Historical_Input Data'!$A$3:$A$2194,'Historical_Monthly counts-All'!$D129)&lt;&gt; 0,SUMIFS('Historical_Input Data'!AH$3:AH$2194,'Historical_Input Data'!$B$3:$B$2194,'Historical_Monthly counts-All'!$C129,'Historical_Input Data'!$A$3:$A$2194,'Historical_Monthly counts-All'!$D129),"")</f>
        <v>3623</v>
      </c>
      <c r="AF129">
        <f>IF(SUMIFS('Historical_Input Data'!AI$3:AI$2194,'Historical_Input Data'!$B$3:$B$2194,'Historical_Monthly counts-All'!$C129,'Historical_Input Data'!$A$3:$A$2194,'Historical_Monthly counts-All'!$D129)&lt;&gt; 0,SUMIFS('Historical_Input Data'!AI$3:AI$2194,'Historical_Input Data'!$B$3:$B$2194,'Historical_Monthly counts-All'!$C129,'Historical_Input Data'!$A$3:$A$2194,'Historical_Monthly counts-All'!$D129),"")</f>
        <v>8814</v>
      </c>
      <c r="AG129">
        <f>IF(SUMIFS('Historical_Input Data'!AJ$3:AJ$2194,'Historical_Input Data'!$B$3:$B$2194,'Historical_Monthly counts-All'!$C129,'Historical_Input Data'!$A$3:$A$2194,'Historical_Monthly counts-All'!$D129)&lt;&gt; 0,SUMIFS('Historical_Input Data'!AJ$3:AJ$2194,'Historical_Input Data'!$B$3:$B$2194,'Historical_Monthly counts-All'!$C129,'Historical_Input Data'!$A$3:$A$2194,'Historical_Monthly counts-All'!$D129),"")</f>
        <v>1960</v>
      </c>
      <c r="AH129">
        <f>IF(SUMIFS('Historical_Input Data'!AK$3:AK$2194,'Historical_Input Data'!$B$3:$B$2194,'Historical_Monthly counts-All'!$C129,'Historical_Input Data'!$A$3:$A$2194,'Historical_Monthly counts-All'!$D129)&lt;&gt; 0,SUMIFS('Historical_Input Data'!AK$3:AK$2194,'Historical_Input Data'!$B$3:$B$2194,'Historical_Monthly counts-All'!$C129,'Historical_Input Data'!$A$3:$A$2194,'Historical_Monthly counts-All'!$D129),"")</f>
        <v>30999</v>
      </c>
      <c r="AI129">
        <f>IF(SUMIFS('Historical_Input Data'!AL$3:AL$2194,'Historical_Input Data'!$B$3:$B$2194,'Historical_Monthly counts-All'!$C129,'Historical_Input Data'!$A$3:$A$2194,'Historical_Monthly counts-All'!$D129)&lt;&gt; 0,SUMIFS('Historical_Input Data'!AL$3:AL$2194,'Historical_Input Data'!$B$3:$B$2194,'Historical_Monthly counts-All'!$C129,'Historical_Input Data'!$A$3:$A$2194,'Historical_Monthly counts-All'!$D129),"")</f>
        <v>34325</v>
      </c>
      <c r="AJ129">
        <f>IF(SUMIFS('Historical_Input Data'!AM$3:AM$2194,'Historical_Input Data'!$B$3:$B$2194,'Historical_Monthly counts-All'!$C129,'Historical_Input Data'!$A$3:$A$2194,'Historical_Monthly counts-All'!$D129)&lt;&gt; 0,SUMIFS('Historical_Input Data'!AM$3:AM$2194,'Historical_Input Data'!$B$3:$B$2194,'Historical_Monthly counts-All'!$C129,'Historical_Input Data'!$A$3:$A$2194,'Historical_Monthly counts-All'!$D129),"")</f>
        <v>301</v>
      </c>
      <c r="AK129">
        <f>IF(SUMIFS('Historical_Input Data'!AN$3:AN$2194,'Historical_Input Data'!$B$3:$B$2194,'Historical_Monthly counts-All'!$C129,'Historical_Input Data'!$A$3:$A$2194,'Historical_Monthly counts-All'!$D129)&lt;&gt; 0,SUMIFS('Historical_Input Data'!AN$3:AN$2194,'Historical_Input Data'!$B$3:$B$2194,'Historical_Monthly counts-All'!$C129,'Historical_Input Data'!$A$3:$A$2194,'Historical_Monthly counts-All'!$D129),"")</f>
        <v>1028</v>
      </c>
      <c r="AL129">
        <f>IF(SUMIFS('Historical_Input Data'!AO$3:AO$2194,'Historical_Input Data'!$B$3:$B$2194,'Historical_Monthly counts-All'!$C129,'Historical_Input Data'!$A$3:$A$2194,'Historical_Monthly counts-All'!$D129)&lt;&gt; 0,SUMIFS('Historical_Input Data'!AO$3:AO$2194,'Historical_Input Data'!$B$3:$B$2194,'Historical_Monthly counts-All'!$C129,'Historical_Input Data'!$A$3:$A$2194,'Historical_Monthly counts-All'!$D129),"")</f>
        <v>7393</v>
      </c>
      <c r="AM129">
        <f>IF(SUMIFS('Historical_Input Data'!AP$3:AP$2194,'Historical_Input Data'!$B$3:$B$2194,'Historical_Monthly counts-All'!$C129,'Historical_Input Data'!$A$3:$A$2194,'Historical_Monthly counts-All'!$D129)&lt;&gt; 0,SUMIFS('Historical_Input Data'!AP$3:AP$2194,'Historical_Input Data'!$B$3:$B$2194,'Historical_Monthly counts-All'!$C129,'Historical_Input Data'!$A$3:$A$2194,'Historical_Monthly counts-All'!$D129),"")</f>
        <v>1154</v>
      </c>
      <c r="AN129">
        <f>IF(SUMIFS('Historical_Input Data'!AQ$3:AQ$2194,'Historical_Input Data'!$B$3:$B$2194,'Historical_Monthly counts-All'!$C129,'Historical_Input Data'!$A$3:$A$2194,'Historical_Monthly counts-All'!$D129)&lt;&gt; 0,SUMIFS('Historical_Input Data'!AQ$3:AQ$2194,'Historical_Input Data'!$B$3:$B$2194,'Historical_Monthly counts-All'!$C129,'Historical_Input Data'!$A$3:$A$2194,'Historical_Monthly counts-All'!$D129),"")</f>
        <v>5473</v>
      </c>
      <c r="AO129">
        <f>IF(SUMIFS('Historical_Input Data'!AR$3:AR$2194,'Historical_Input Data'!$B$3:$B$2194,'Historical_Monthly counts-All'!$C129,'Historical_Input Data'!$A$3:$A$2194,'Historical_Monthly counts-All'!$D129)&lt;&gt; 0,SUMIFS('Historical_Input Data'!AR$3:AR$2194,'Historical_Input Data'!$B$3:$B$2194,'Historical_Monthly counts-All'!$C129,'Historical_Input Data'!$A$3:$A$2194,'Historical_Monthly counts-All'!$D129),"")</f>
        <v>9436</v>
      </c>
      <c r="AP129">
        <f>IF(SUMIFS('Historical_Input Data'!AS$3:AS$2194,'Historical_Input Data'!$B$3:$B$2194,'Historical_Monthly counts-All'!$C129,'Historical_Input Data'!$A$3:$A$2194,'Historical_Monthly counts-All'!$D129)&lt;&gt; 0,SUMIFS('Historical_Input Data'!AS$3:AS$2194,'Historical_Input Data'!$B$3:$B$2194,'Historical_Monthly counts-All'!$C129,'Historical_Input Data'!$A$3:$A$2194,'Historical_Monthly counts-All'!$D129),"")</f>
        <v>21235</v>
      </c>
      <c r="AQ129">
        <f>IF(SUMIFS('Historical_Input Data'!AT$3:AT$2194,'Historical_Input Data'!$B$3:$B$2194,'Historical_Monthly counts-All'!$C129,'Historical_Input Data'!$A$3:$A$2194,'Historical_Monthly counts-All'!$D129)&lt;&gt; 0,SUMIFS('Historical_Input Data'!AT$3:AT$2194,'Historical_Input Data'!$B$3:$B$2194,'Historical_Monthly counts-All'!$C129,'Historical_Input Data'!$A$3:$A$2194,'Historical_Monthly counts-All'!$D129),"")</f>
        <v>6277</v>
      </c>
      <c r="AR129">
        <f>IF(SUMIFS('Historical_Input Data'!AU$3:AU$2194,'Historical_Input Data'!$B$3:$B$2194,'Historical_Monthly counts-All'!$C129,'Historical_Input Data'!$A$3:$A$2194,'Historical_Monthly counts-All'!$D129)&lt;&gt; 0,SUMIFS('Historical_Input Data'!AU$3:AU$2194,'Historical_Input Data'!$B$3:$B$2194,'Historical_Monthly counts-All'!$C129,'Historical_Input Data'!$A$3:$A$2194,'Historical_Monthly counts-All'!$D129),"")</f>
        <v>12165</v>
      </c>
      <c r="AS129">
        <f>IF(SUMIFS('Historical_Input Data'!AV$3:AV$2194,'Historical_Input Data'!$B$3:$B$2194,'Historical_Monthly counts-All'!$C129,'Historical_Input Data'!$A$3:$A$2194,'Historical_Monthly counts-All'!$D129)&lt;&gt; 0,SUMIFS('Historical_Input Data'!AV$3:AV$2194,'Historical_Input Data'!$B$3:$B$2194,'Historical_Monthly counts-All'!$C129,'Historical_Input Data'!$A$3:$A$2194,'Historical_Monthly counts-All'!$D129),"")</f>
        <v>3198</v>
      </c>
      <c r="AT129">
        <f>IF(SUMIFS('Historical_Input Data'!AW$3:AW$2194,'Historical_Input Data'!$B$3:$B$2194,'Historical_Monthly counts-All'!$C129,'Historical_Input Data'!$A$3:$A$2194,'Historical_Monthly counts-All'!$D129)&lt;&gt; 0,SUMIFS('Historical_Input Data'!AW$3:AW$2194,'Historical_Input Data'!$B$3:$B$2194,'Historical_Monthly counts-All'!$C129,'Historical_Input Data'!$A$3:$A$2194,'Historical_Monthly counts-All'!$D129),"")</f>
        <v>5227</v>
      </c>
      <c r="AU129">
        <f>IF(SUMIFS('Historical_Input Data'!AX$3:AX$2194,'Historical_Input Data'!$B$3:$B$2194,'Historical_Monthly counts-All'!$C129,'Historical_Input Data'!$A$3:$A$2194,'Historical_Monthly counts-All'!$D129)&lt;&gt; 0,SUMIFS('Historical_Input Data'!AX$3:AX$2194,'Historical_Input Data'!$B$3:$B$2194,'Historical_Monthly counts-All'!$C129,'Historical_Input Data'!$A$3:$A$2194,'Historical_Monthly counts-All'!$D129),"")</f>
        <v>8332</v>
      </c>
      <c r="AV129">
        <f>IF(SUMIFS('Historical_Input Data'!AY$3:AY$2194,'Historical_Input Data'!$B$3:$B$2194,'Historical_Monthly counts-All'!$C129,'Historical_Input Data'!$A$3:$A$2194,'Historical_Monthly counts-All'!$D129)&lt;&gt; 0,SUMIFS('Historical_Input Data'!AY$3:AY$2194,'Historical_Input Data'!$B$3:$B$2194,'Historical_Monthly counts-All'!$C129,'Historical_Input Data'!$A$3:$A$2194,'Historical_Monthly counts-All'!$D129),"")</f>
        <v>5157</v>
      </c>
      <c r="AW129">
        <f>IF(SUMIFS('Historical_Input Data'!AZ$3:AZ$2194,'Historical_Input Data'!$B$3:$B$2194,'Historical_Monthly counts-All'!$C129,'Historical_Input Data'!$A$3:$A$2194,'Historical_Monthly counts-All'!$D129)&lt;&gt; 0,SUMIFS('Historical_Input Data'!AZ$3:AZ$2194,'Historical_Input Data'!$B$3:$B$2194,'Historical_Monthly counts-All'!$C129,'Historical_Input Data'!$A$3:$A$2194,'Historical_Monthly counts-All'!$D129),"")</f>
        <v>12129</v>
      </c>
      <c r="AX129">
        <f>IF(SUMIFS('Historical_Input Data'!BA$3:BA$2194,'Historical_Input Data'!$B$3:$B$2194,'Historical_Monthly counts-All'!$C129,'Historical_Input Data'!$A$3:$A$2194,'Historical_Monthly counts-All'!$D129)&lt;&gt; 0,SUMIFS('Historical_Input Data'!BA$3:BA$2194,'Historical_Input Data'!$B$3:$B$2194,'Historical_Monthly counts-All'!$C129,'Historical_Input Data'!$A$3:$A$2194,'Historical_Monthly counts-All'!$D129),"")</f>
        <v>4884</v>
      </c>
      <c r="CC129" s="8">
        <v>44317</v>
      </c>
      <c r="CD129" s="198">
        <f t="shared" si="4"/>
        <v>46</v>
      </c>
      <c r="CE129">
        <f t="shared" si="5"/>
        <v>288316</v>
      </c>
    </row>
    <row r="130" spans="1:83">
      <c r="A130" t="str">
        <f t="shared" si="6"/>
        <v>June2021</v>
      </c>
      <c r="C130" t="s">
        <v>59</v>
      </c>
      <c r="D130">
        <v>2021</v>
      </c>
      <c r="E130">
        <f>IF(SUMIFS('Historical_Input Data'!H$3:H$2194,'Historical_Input Data'!$B$3:$B$2194,'Historical_Monthly counts-All'!$C130,'Historical_Input Data'!$A$3:$A$2194,'Historical_Monthly counts-All'!$D130)&lt;&gt; 0,SUMIFS('Historical_Input Data'!H$3:H$2194,'Historical_Input Data'!$B$3:$B$2194,'Historical_Monthly counts-All'!$C130,'Historical_Input Data'!$A$3:$A$2194,'Historical_Monthly counts-All'!$D130),"")</f>
        <v>759</v>
      </c>
      <c r="F130">
        <f>IF(SUMIFS('Historical_Input Data'!I$3:I$2194,'Historical_Input Data'!$B$3:$B$2194,'Historical_Monthly counts-All'!$C130,'Historical_Input Data'!$A$3:$A$2194,'Historical_Monthly counts-All'!$D130)&lt;&gt; 0,SUMIFS('Historical_Input Data'!I$3:I$2194,'Historical_Input Data'!$B$3:$B$2194,'Historical_Monthly counts-All'!$C130,'Historical_Input Data'!$A$3:$A$2194,'Historical_Monthly counts-All'!$D130),"")</f>
        <v>9378</v>
      </c>
      <c r="G130">
        <f>IF(SUMIFS('Historical_Input Data'!J$3:J$2194,'Historical_Input Data'!$B$3:$B$2194,'Historical_Monthly counts-All'!$C130,'Historical_Input Data'!$A$3:$A$2194,'Historical_Monthly counts-All'!$D130)&lt;&gt; 0,SUMIFS('Historical_Input Data'!J$3:J$2194,'Historical_Input Data'!$B$3:$B$2194,'Historical_Monthly counts-All'!$C130,'Historical_Input Data'!$A$3:$A$2194,'Historical_Monthly counts-All'!$D130),"")</f>
        <v>9812</v>
      </c>
      <c r="H130">
        <f>IF(SUMIFS('Historical_Input Data'!K$3:K$2194,'Historical_Input Data'!$B$3:$B$2194,'Historical_Monthly counts-All'!$C130,'Historical_Input Data'!$A$3:$A$2194,'Historical_Monthly counts-All'!$D130)&lt;&gt; 0,SUMIFS('Historical_Input Data'!K$3:K$2194,'Historical_Input Data'!$B$3:$B$2194,'Historical_Monthly counts-All'!$C130,'Historical_Input Data'!$A$3:$A$2194,'Historical_Monthly counts-All'!$D130),"")</f>
        <v>6880</v>
      </c>
      <c r="I130">
        <f>IF(SUMIFS('Historical_Input Data'!L$3:L$2194,'Historical_Input Data'!$B$3:$B$2194,'Historical_Monthly counts-All'!$C130,'Historical_Input Data'!$A$3:$A$2194,'Historical_Monthly counts-All'!$D130)&lt;&gt; 0,SUMIFS('Historical_Input Data'!L$3:L$2194,'Historical_Input Data'!$B$3:$B$2194,'Historical_Monthly counts-All'!$C130,'Historical_Input Data'!$A$3:$A$2194,'Historical_Monthly counts-All'!$D130),"")</f>
        <v>9791</v>
      </c>
      <c r="J130">
        <f>IF(SUMIFS('Historical_Input Data'!M$3:M$2194,'Historical_Input Data'!$B$3:$B$2194,'Historical_Monthly counts-All'!$C130,'Historical_Input Data'!$A$3:$A$2194,'Historical_Monthly counts-All'!$D130)&lt;&gt; 0,SUMIFS('Historical_Input Data'!M$3:M$2194,'Historical_Input Data'!$B$3:$B$2194,'Historical_Monthly counts-All'!$C130,'Historical_Input Data'!$A$3:$A$2194,'Historical_Monthly counts-All'!$D130),"")</f>
        <v>2821</v>
      </c>
      <c r="K130">
        <f>IF(SUMIFS('Historical_Input Data'!N$3:N$2194,'Historical_Input Data'!$B$3:$B$2194,'Historical_Monthly counts-All'!$C130,'Historical_Input Data'!$A$3:$A$2194,'Historical_Monthly counts-All'!$D130)&lt;&gt; 0,SUMIFS('Historical_Input Data'!N$3:N$2194,'Historical_Input Data'!$B$3:$B$2194,'Historical_Monthly counts-All'!$C130,'Historical_Input Data'!$A$3:$A$2194,'Historical_Monthly counts-All'!$D130),"")</f>
        <v>5896</v>
      </c>
      <c r="L130">
        <f>IF(SUMIFS('Historical_Input Data'!O$3:O$2194,'Historical_Input Data'!$B$3:$B$2194,'Historical_Monthly counts-All'!$C130,'Historical_Input Data'!$A$3:$A$2194,'Historical_Monthly counts-All'!$D130)&lt;&gt; 0,SUMIFS('Historical_Input Data'!O$3:O$2194,'Historical_Input Data'!$B$3:$B$2194,'Historical_Monthly counts-All'!$C130,'Historical_Input Data'!$A$3:$A$2194,'Historical_Monthly counts-All'!$D130),"")</f>
        <v>1200</v>
      </c>
      <c r="M130">
        <f>IF(SUMIFS('Historical_Input Data'!P$3:P$2194,'Historical_Input Data'!$B$3:$B$2194,'Historical_Monthly counts-All'!$C130,'Historical_Input Data'!$A$3:$A$2194,'Historical_Monthly counts-All'!$D130)&lt;&gt; 0,SUMIFS('Historical_Input Data'!P$3:P$2194,'Historical_Input Data'!$B$3:$B$2194,'Historical_Monthly counts-All'!$C130,'Historical_Input Data'!$A$3:$A$2194,'Historical_Monthly counts-All'!$D130),"")</f>
        <v>14174</v>
      </c>
      <c r="N130">
        <f>IF(SUMIFS('Historical_Input Data'!Q$3:Q$2194,'Historical_Input Data'!$B$3:$B$2194,'Historical_Monthly counts-All'!$C130,'Historical_Input Data'!$A$3:$A$2194,'Historical_Monthly counts-All'!$D130)&lt;&gt; 0,SUMIFS('Historical_Input Data'!Q$3:Q$2194,'Historical_Input Data'!$B$3:$B$2194,'Historical_Monthly counts-All'!$C130,'Historical_Input Data'!$A$3:$A$2194,'Historical_Monthly counts-All'!$D130),"")</f>
        <v>11819</v>
      </c>
      <c r="O130">
        <f>IF(SUMIFS('Historical_Input Data'!R$3:R$2194,'Historical_Input Data'!$B$3:$B$2194,'Historical_Monthly counts-All'!$C130,'Historical_Input Data'!$A$3:$A$2194,'Historical_Monthly counts-All'!$D130)&lt;&gt; 0,SUMIFS('Historical_Input Data'!R$3:R$2194,'Historical_Input Data'!$B$3:$B$2194,'Historical_Monthly counts-All'!$C130,'Historical_Input Data'!$A$3:$A$2194,'Historical_Monthly counts-All'!$D130),"")</f>
        <v>4364</v>
      </c>
      <c r="P130">
        <f>IF(SUMIFS('Historical_Input Data'!S$3:S$2194,'Historical_Input Data'!$B$3:$B$2194,'Historical_Monthly counts-All'!$C130,'Historical_Input Data'!$A$3:$A$2194,'Historical_Monthly counts-All'!$D130)&lt;&gt; 0,SUMIFS('Historical_Input Data'!S$3:S$2194,'Historical_Input Data'!$B$3:$B$2194,'Historical_Monthly counts-All'!$C130,'Historical_Input Data'!$A$3:$A$2194,'Historical_Monthly counts-All'!$D130),"")</f>
        <v>13047</v>
      </c>
      <c r="Q130">
        <f>IF(SUMIFS('Historical_Input Data'!T$3:T$2194,'Historical_Input Data'!$B$3:$B$2194,'Historical_Monthly counts-All'!$C130,'Historical_Input Data'!$A$3:$A$2194,'Historical_Monthly counts-All'!$D130)&lt;&gt; 0,SUMIFS('Historical_Input Data'!T$3:T$2194,'Historical_Input Data'!$B$3:$B$2194,'Historical_Monthly counts-All'!$C130,'Historical_Input Data'!$A$3:$A$2194,'Historical_Monthly counts-All'!$D130),"")</f>
        <v>2233</v>
      </c>
      <c r="R130">
        <f>IF(SUMIFS('Historical_Input Data'!U$3:U$2194,'Historical_Input Data'!$B$3:$B$2194,'Historical_Monthly counts-All'!$C130,'Historical_Input Data'!$A$3:$A$2194,'Historical_Monthly counts-All'!$D130)&lt;&gt; 0,SUMIFS('Historical_Input Data'!U$3:U$2194,'Historical_Input Data'!$B$3:$B$2194,'Historical_Monthly counts-All'!$C130,'Historical_Input Data'!$A$3:$A$2194,'Historical_Monthly counts-All'!$D130),"")</f>
        <v>924</v>
      </c>
      <c r="S130">
        <f>IF(SUMIFS('Historical_Input Data'!V$3:V$2194,'Historical_Input Data'!$B$3:$B$2194,'Historical_Monthly counts-All'!$C130,'Historical_Input Data'!$A$3:$A$2194,'Historical_Monthly counts-All'!$D130)&lt;&gt; 0,SUMIFS('Historical_Input Data'!V$3:V$2194,'Historical_Input Data'!$B$3:$B$2194,'Historical_Monthly counts-All'!$C130,'Historical_Input Data'!$A$3:$A$2194,'Historical_Monthly counts-All'!$D130),"")</f>
        <v>4189</v>
      </c>
      <c r="T130">
        <f>IF(SUMIFS('Historical_Input Data'!W$3:W$2194,'Historical_Input Data'!$B$3:$B$2194,'Historical_Monthly counts-All'!$C130,'Historical_Input Data'!$A$3:$A$2194,'Historical_Monthly counts-All'!$D130)&lt;&gt; 0,SUMIFS('Historical_Input Data'!W$3:W$2194,'Historical_Input Data'!$B$3:$B$2194,'Historical_Monthly counts-All'!$C130,'Historical_Input Data'!$A$3:$A$2194,'Historical_Monthly counts-All'!$D130),"")</f>
        <v>13441</v>
      </c>
      <c r="U130">
        <f>IF(SUMIFS('Historical_Input Data'!X$3:X$2194,'Historical_Input Data'!$B$3:$B$2194,'Historical_Monthly counts-All'!$C130,'Historical_Input Data'!$A$3:$A$2194,'Historical_Monthly counts-All'!$D130)&lt;&gt; 0,SUMIFS('Historical_Input Data'!X$3:X$2194,'Historical_Input Data'!$B$3:$B$2194,'Historical_Monthly counts-All'!$C130,'Historical_Input Data'!$A$3:$A$2194,'Historical_Monthly counts-All'!$D130),"")</f>
        <v>7008</v>
      </c>
      <c r="V130">
        <f>IF(SUMIFS('Historical_Input Data'!Y$3:Y$2194,'Historical_Input Data'!$B$3:$B$2194,'Historical_Monthly counts-All'!$C130,'Historical_Input Data'!$A$3:$A$2194,'Historical_Monthly counts-All'!$D130)&lt;&gt; 0,SUMIFS('Historical_Input Data'!Y$3:Y$2194,'Historical_Input Data'!$B$3:$B$2194,'Historical_Monthly counts-All'!$C130,'Historical_Input Data'!$A$3:$A$2194,'Historical_Monthly counts-All'!$D130),"")</f>
        <v>11159</v>
      </c>
      <c r="W130">
        <f>IF(SUMIFS('Historical_Input Data'!Z$3:Z$2194,'Historical_Input Data'!$B$3:$B$2194,'Historical_Monthly counts-All'!$C130,'Historical_Input Data'!$A$3:$A$2194,'Historical_Monthly counts-All'!$D130)&lt;&gt; 0,SUMIFS('Historical_Input Data'!Z$3:Z$2194,'Historical_Input Data'!$B$3:$B$2194,'Historical_Monthly counts-All'!$C130,'Historical_Input Data'!$A$3:$A$2194,'Historical_Monthly counts-All'!$D130),"")</f>
        <v>540</v>
      </c>
      <c r="X130">
        <f>IF(SUMIFS('Historical_Input Data'!AA$3:AA$2194,'Historical_Input Data'!$B$3:$B$2194,'Historical_Monthly counts-All'!$C130,'Historical_Input Data'!$A$3:$A$2194,'Historical_Monthly counts-All'!$D130)&lt;&gt; 0,SUMIFS('Historical_Input Data'!AA$3:AA$2194,'Historical_Input Data'!$B$3:$B$2194,'Historical_Monthly counts-All'!$C130,'Historical_Input Data'!$A$3:$A$2194,'Historical_Monthly counts-All'!$D130),"")</f>
        <v>598</v>
      </c>
      <c r="Y130">
        <f>IF(SUMIFS('Historical_Input Data'!AB$3:AB$2194,'Historical_Input Data'!$B$3:$B$2194,'Historical_Monthly counts-All'!$C130,'Historical_Input Data'!$A$3:$A$2194,'Historical_Monthly counts-All'!$D130)&lt;&gt; 0,SUMIFS('Historical_Input Data'!AB$3:AB$2194,'Historical_Input Data'!$B$3:$B$2194,'Historical_Monthly counts-All'!$C130,'Historical_Input Data'!$A$3:$A$2194,'Historical_Monthly counts-All'!$D130),"")</f>
        <v>15709</v>
      </c>
      <c r="Z130">
        <f>IF(SUMIFS('Historical_Input Data'!AC$3:AC$2194,'Historical_Input Data'!$B$3:$B$2194,'Historical_Monthly counts-All'!$C130,'Historical_Input Data'!$A$3:$A$2194,'Historical_Monthly counts-All'!$D130)&lt;&gt; 0,SUMIFS('Historical_Input Data'!AC$3:AC$2194,'Historical_Input Data'!$B$3:$B$2194,'Historical_Monthly counts-All'!$C130,'Historical_Input Data'!$A$3:$A$2194,'Historical_Monthly counts-All'!$D130),"")</f>
        <v>8370</v>
      </c>
      <c r="AA130">
        <f>IF(SUMIFS('Historical_Input Data'!AD$3:AD$2194,'Historical_Input Data'!$B$3:$B$2194,'Historical_Monthly counts-All'!$C130,'Historical_Input Data'!$A$3:$A$2194,'Historical_Monthly counts-All'!$D130)&lt;&gt; 0,SUMIFS('Historical_Input Data'!AD$3:AD$2194,'Historical_Input Data'!$B$3:$B$2194,'Historical_Monthly counts-All'!$C130,'Historical_Input Data'!$A$3:$A$2194,'Historical_Monthly counts-All'!$D130),"")</f>
        <v>725</v>
      </c>
      <c r="AB130">
        <f>IF(SUMIFS('Historical_Input Data'!AE$3:AE$2194,'Historical_Input Data'!$B$3:$B$2194,'Historical_Monthly counts-All'!$C130,'Historical_Input Data'!$A$3:$A$2194,'Historical_Monthly counts-All'!$D130)&lt;&gt; 0,SUMIFS('Historical_Input Data'!AE$3:AE$2194,'Historical_Input Data'!$B$3:$B$2194,'Historical_Monthly counts-All'!$C130,'Historical_Input Data'!$A$3:$A$2194,'Historical_Monthly counts-All'!$D130),"")</f>
        <v>20522</v>
      </c>
      <c r="AC130">
        <f>IF(SUMIFS('Historical_Input Data'!AF$3:AF$2194,'Historical_Input Data'!$B$3:$B$2194,'Historical_Monthly counts-All'!$C130,'Historical_Input Data'!$A$3:$A$2194,'Historical_Monthly counts-All'!$D130)&lt;&gt; 0,SUMIFS('Historical_Input Data'!AF$3:AF$2194,'Historical_Input Data'!$B$3:$B$2194,'Historical_Monthly counts-All'!$C130,'Historical_Input Data'!$A$3:$A$2194,'Historical_Monthly counts-All'!$D130),"")</f>
        <v>31433</v>
      </c>
      <c r="AD130">
        <f>IF(SUMIFS('Historical_Input Data'!AG$3:AG$2194,'Historical_Input Data'!$B$3:$B$2194,'Historical_Monthly counts-All'!$C130,'Historical_Input Data'!$A$3:$A$2194,'Historical_Monthly counts-All'!$D130)&lt;&gt; 0,SUMIFS('Historical_Input Data'!AG$3:AG$2194,'Historical_Input Data'!$B$3:$B$2194,'Historical_Monthly counts-All'!$C130,'Historical_Input Data'!$A$3:$A$2194,'Historical_Monthly counts-All'!$D130),"")</f>
        <v>19524</v>
      </c>
      <c r="AE130">
        <f>IF(SUMIFS('Historical_Input Data'!AH$3:AH$2194,'Historical_Input Data'!$B$3:$B$2194,'Historical_Monthly counts-All'!$C130,'Historical_Input Data'!$A$3:$A$2194,'Historical_Monthly counts-All'!$D130)&lt;&gt; 0,SUMIFS('Historical_Input Data'!AH$3:AH$2194,'Historical_Input Data'!$B$3:$B$2194,'Historical_Monthly counts-All'!$C130,'Historical_Input Data'!$A$3:$A$2194,'Historical_Monthly counts-All'!$D130),"")</f>
        <v>3199</v>
      </c>
      <c r="AF130">
        <f>IF(SUMIFS('Historical_Input Data'!AI$3:AI$2194,'Historical_Input Data'!$B$3:$B$2194,'Historical_Monthly counts-All'!$C130,'Historical_Input Data'!$A$3:$A$2194,'Historical_Monthly counts-All'!$D130)&lt;&gt; 0,SUMIFS('Historical_Input Data'!AI$3:AI$2194,'Historical_Input Data'!$B$3:$B$2194,'Historical_Monthly counts-All'!$C130,'Historical_Input Data'!$A$3:$A$2194,'Historical_Monthly counts-All'!$D130),"")</f>
        <v>7528</v>
      </c>
      <c r="AG130">
        <f>IF(SUMIFS('Historical_Input Data'!AJ$3:AJ$2194,'Historical_Input Data'!$B$3:$B$2194,'Historical_Monthly counts-All'!$C130,'Historical_Input Data'!$A$3:$A$2194,'Historical_Monthly counts-All'!$D130)&lt;&gt; 0,SUMIFS('Historical_Input Data'!AJ$3:AJ$2194,'Historical_Input Data'!$B$3:$B$2194,'Historical_Monthly counts-All'!$C130,'Historical_Input Data'!$A$3:$A$2194,'Historical_Monthly counts-All'!$D130),"")</f>
        <v>1633</v>
      </c>
      <c r="AH130">
        <f>IF(SUMIFS('Historical_Input Data'!AK$3:AK$2194,'Historical_Input Data'!$B$3:$B$2194,'Historical_Monthly counts-All'!$C130,'Historical_Input Data'!$A$3:$A$2194,'Historical_Monthly counts-All'!$D130)&lt;&gt; 0,SUMIFS('Historical_Input Data'!AK$3:AK$2194,'Historical_Input Data'!$B$3:$B$2194,'Historical_Monthly counts-All'!$C130,'Historical_Input Data'!$A$3:$A$2194,'Historical_Monthly counts-All'!$D130),"")</f>
        <v>25962</v>
      </c>
      <c r="AI130">
        <f>IF(SUMIFS('Historical_Input Data'!AL$3:AL$2194,'Historical_Input Data'!$B$3:$B$2194,'Historical_Monthly counts-All'!$C130,'Historical_Input Data'!$A$3:$A$2194,'Historical_Monthly counts-All'!$D130)&lt;&gt; 0,SUMIFS('Historical_Input Data'!AL$3:AL$2194,'Historical_Input Data'!$B$3:$B$2194,'Historical_Monthly counts-All'!$C130,'Historical_Input Data'!$A$3:$A$2194,'Historical_Monthly counts-All'!$D130),"")</f>
        <v>30990</v>
      </c>
      <c r="AJ130">
        <f>IF(SUMIFS('Historical_Input Data'!AM$3:AM$2194,'Historical_Input Data'!$B$3:$B$2194,'Historical_Monthly counts-All'!$C130,'Historical_Input Data'!$A$3:$A$2194,'Historical_Monthly counts-All'!$D130)&lt;&gt; 0,SUMIFS('Historical_Input Data'!AM$3:AM$2194,'Historical_Input Data'!$B$3:$B$2194,'Historical_Monthly counts-All'!$C130,'Historical_Input Data'!$A$3:$A$2194,'Historical_Monthly counts-All'!$D130),"")</f>
        <v>287</v>
      </c>
      <c r="AK130">
        <f>IF(SUMIFS('Historical_Input Data'!AN$3:AN$2194,'Historical_Input Data'!$B$3:$B$2194,'Historical_Monthly counts-All'!$C130,'Historical_Input Data'!$A$3:$A$2194,'Historical_Monthly counts-All'!$D130)&lt;&gt; 0,SUMIFS('Historical_Input Data'!AN$3:AN$2194,'Historical_Input Data'!$B$3:$B$2194,'Historical_Monthly counts-All'!$C130,'Historical_Input Data'!$A$3:$A$2194,'Historical_Monthly counts-All'!$D130),"")</f>
        <v>942</v>
      </c>
      <c r="AL130">
        <f>IF(SUMIFS('Historical_Input Data'!AO$3:AO$2194,'Historical_Input Data'!$B$3:$B$2194,'Historical_Monthly counts-All'!$C130,'Historical_Input Data'!$A$3:$A$2194,'Historical_Monthly counts-All'!$D130)&lt;&gt; 0,SUMIFS('Historical_Input Data'!AO$3:AO$2194,'Historical_Input Data'!$B$3:$B$2194,'Historical_Monthly counts-All'!$C130,'Historical_Input Data'!$A$3:$A$2194,'Historical_Monthly counts-All'!$D130),"")</f>
        <v>6274</v>
      </c>
      <c r="AM130">
        <f>IF(SUMIFS('Historical_Input Data'!AP$3:AP$2194,'Historical_Input Data'!$B$3:$B$2194,'Historical_Monthly counts-All'!$C130,'Historical_Input Data'!$A$3:$A$2194,'Historical_Monthly counts-All'!$D130)&lt;&gt; 0,SUMIFS('Historical_Input Data'!AP$3:AP$2194,'Historical_Input Data'!$B$3:$B$2194,'Historical_Monthly counts-All'!$C130,'Historical_Input Data'!$A$3:$A$2194,'Historical_Monthly counts-All'!$D130),"")</f>
        <v>1044</v>
      </c>
      <c r="AN130">
        <f>IF(SUMIFS('Historical_Input Data'!AQ$3:AQ$2194,'Historical_Input Data'!$B$3:$B$2194,'Historical_Monthly counts-All'!$C130,'Historical_Input Data'!$A$3:$A$2194,'Historical_Monthly counts-All'!$D130)&lt;&gt; 0,SUMIFS('Historical_Input Data'!AQ$3:AQ$2194,'Historical_Input Data'!$B$3:$B$2194,'Historical_Monthly counts-All'!$C130,'Historical_Input Data'!$A$3:$A$2194,'Historical_Monthly counts-All'!$D130),"")</f>
        <v>4804</v>
      </c>
      <c r="AO130">
        <f>IF(SUMIFS('Historical_Input Data'!AR$3:AR$2194,'Historical_Input Data'!$B$3:$B$2194,'Historical_Monthly counts-All'!$C130,'Historical_Input Data'!$A$3:$A$2194,'Historical_Monthly counts-All'!$D130)&lt;&gt; 0,SUMIFS('Historical_Input Data'!AR$3:AR$2194,'Historical_Input Data'!$B$3:$B$2194,'Historical_Monthly counts-All'!$C130,'Historical_Input Data'!$A$3:$A$2194,'Historical_Monthly counts-All'!$D130),"")</f>
        <v>7285</v>
      </c>
      <c r="AP130">
        <f>IF(SUMIFS('Historical_Input Data'!AS$3:AS$2194,'Historical_Input Data'!$B$3:$B$2194,'Historical_Monthly counts-All'!$C130,'Historical_Input Data'!$A$3:$A$2194,'Historical_Monthly counts-All'!$D130)&lt;&gt; 0,SUMIFS('Historical_Input Data'!AS$3:AS$2194,'Historical_Input Data'!$B$3:$B$2194,'Historical_Monthly counts-All'!$C130,'Historical_Input Data'!$A$3:$A$2194,'Historical_Monthly counts-All'!$D130),"")</f>
        <v>19633</v>
      </c>
      <c r="AQ130">
        <f>IF(SUMIFS('Historical_Input Data'!AT$3:AT$2194,'Historical_Input Data'!$B$3:$B$2194,'Historical_Monthly counts-All'!$C130,'Historical_Input Data'!$A$3:$A$2194,'Historical_Monthly counts-All'!$D130)&lt;&gt; 0,SUMIFS('Historical_Input Data'!AT$3:AT$2194,'Historical_Input Data'!$B$3:$B$2194,'Historical_Monthly counts-All'!$C130,'Historical_Input Data'!$A$3:$A$2194,'Historical_Monthly counts-All'!$D130),"")</f>
        <v>5108</v>
      </c>
      <c r="AR130">
        <f>IF(SUMIFS('Historical_Input Data'!AU$3:AU$2194,'Historical_Input Data'!$B$3:$B$2194,'Historical_Monthly counts-All'!$C130,'Historical_Input Data'!$A$3:$A$2194,'Historical_Monthly counts-All'!$D130)&lt;&gt; 0,SUMIFS('Historical_Input Data'!AU$3:AU$2194,'Historical_Input Data'!$B$3:$B$2194,'Historical_Monthly counts-All'!$C130,'Historical_Input Data'!$A$3:$A$2194,'Historical_Monthly counts-All'!$D130),"")</f>
        <v>9032</v>
      </c>
      <c r="AS130">
        <f>IF(SUMIFS('Historical_Input Data'!AV$3:AV$2194,'Historical_Input Data'!$B$3:$B$2194,'Historical_Monthly counts-All'!$C130,'Historical_Input Data'!$A$3:$A$2194,'Historical_Monthly counts-All'!$D130)&lt;&gt; 0,SUMIFS('Historical_Input Data'!AV$3:AV$2194,'Historical_Input Data'!$B$3:$B$2194,'Historical_Monthly counts-All'!$C130,'Historical_Input Data'!$A$3:$A$2194,'Historical_Monthly counts-All'!$D130),"")</f>
        <v>2397</v>
      </c>
      <c r="AT130">
        <f>IF(SUMIFS('Historical_Input Data'!AW$3:AW$2194,'Historical_Input Data'!$B$3:$B$2194,'Historical_Monthly counts-All'!$C130,'Historical_Input Data'!$A$3:$A$2194,'Historical_Monthly counts-All'!$D130)&lt;&gt; 0,SUMIFS('Historical_Input Data'!AW$3:AW$2194,'Historical_Input Data'!$B$3:$B$2194,'Historical_Monthly counts-All'!$C130,'Historical_Input Data'!$A$3:$A$2194,'Historical_Monthly counts-All'!$D130),"")</f>
        <v>4443</v>
      </c>
      <c r="AU130">
        <f>IF(SUMIFS('Historical_Input Data'!AX$3:AX$2194,'Historical_Input Data'!$B$3:$B$2194,'Historical_Monthly counts-All'!$C130,'Historical_Input Data'!$A$3:$A$2194,'Historical_Monthly counts-All'!$D130)&lt;&gt; 0,SUMIFS('Historical_Input Data'!AX$3:AX$2194,'Historical_Input Data'!$B$3:$B$2194,'Historical_Monthly counts-All'!$C130,'Historical_Input Data'!$A$3:$A$2194,'Historical_Monthly counts-All'!$D130),"")</f>
        <v>7494</v>
      </c>
      <c r="AV130">
        <f>IF(SUMIFS('Historical_Input Data'!AY$3:AY$2194,'Historical_Input Data'!$B$3:$B$2194,'Historical_Monthly counts-All'!$C130,'Historical_Input Data'!$A$3:$A$2194,'Historical_Monthly counts-All'!$D130)&lt;&gt; 0,SUMIFS('Historical_Input Data'!AY$3:AY$2194,'Historical_Input Data'!$B$3:$B$2194,'Historical_Monthly counts-All'!$C130,'Historical_Input Data'!$A$3:$A$2194,'Historical_Monthly counts-All'!$D130),"")</f>
        <v>4233</v>
      </c>
      <c r="AW130">
        <f>IF(SUMIFS('Historical_Input Data'!AZ$3:AZ$2194,'Historical_Input Data'!$B$3:$B$2194,'Historical_Monthly counts-All'!$C130,'Historical_Input Data'!$A$3:$A$2194,'Historical_Monthly counts-All'!$D130)&lt;&gt; 0,SUMIFS('Historical_Input Data'!AZ$3:AZ$2194,'Historical_Input Data'!$B$3:$B$2194,'Historical_Monthly counts-All'!$C130,'Historical_Input Data'!$A$3:$A$2194,'Historical_Monthly counts-All'!$D130),"")</f>
        <v>10224</v>
      </c>
      <c r="AX130">
        <f>IF(SUMIFS('Historical_Input Data'!BA$3:BA$2194,'Historical_Input Data'!$B$3:$B$2194,'Historical_Monthly counts-All'!$C130,'Historical_Input Data'!$A$3:$A$2194,'Historical_Monthly counts-All'!$D130)&lt;&gt; 0,SUMIFS('Historical_Input Data'!BA$3:BA$2194,'Historical_Input Data'!$B$3:$B$2194,'Historical_Monthly counts-All'!$C130,'Historical_Input Data'!$A$3:$A$2194,'Historical_Monthly counts-All'!$D130),"")</f>
        <v>8075</v>
      </c>
      <c r="AY130" t="str">
        <f>IF(SUMIFS('Historical_Input Data'!BB$3:BB$2194,'Historical_Input Data'!$B$3:$B$2194,'Historical_Monthly counts-All'!$C130,'Historical_Input Data'!$A$3:$A$2194,'Historical_Monthly counts-All'!$D130)&lt;&gt; 0,SUMIFS('Historical_Input Data'!BB$3:BB$2194,'Historical_Input Data'!$B$3:$B$2194,'Historical_Monthly counts-All'!$C130,'Historical_Input Data'!$A$3:$A$2194,'Historical_Monthly counts-All'!$D130),"")</f>
        <v/>
      </c>
      <c r="AZ130" t="str">
        <f>IF(SUMIFS('Historical_Input Data'!BC$3:BC$2194,'Historical_Input Data'!$B$3:$B$2194,'Historical_Monthly counts-All'!$C130,'Historical_Input Data'!$A$3:$A$2194,'Historical_Monthly counts-All'!$D130)&lt;&gt; 0,SUMIFS('Historical_Input Data'!BC$3:BC$2194,'Historical_Input Data'!$B$3:$B$2194,'Historical_Monthly counts-All'!$C130,'Historical_Input Data'!$A$3:$A$2194,'Historical_Monthly counts-All'!$D130),"")</f>
        <v/>
      </c>
      <c r="BA130" t="str">
        <f>IF(SUMIFS('Historical_Input Data'!BD$3:BD$2194,'Historical_Input Data'!$B$3:$B$2194,'Historical_Monthly counts-All'!$C130,'Historical_Input Data'!$A$3:$A$2194,'Historical_Monthly counts-All'!$D130)&lt;&gt; 0,SUMIFS('Historical_Input Data'!BD$3:BD$2194,'Historical_Input Data'!$B$3:$B$2194,'Historical_Monthly counts-All'!$C130,'Historical_Input Data'!$A$3:$A$2194,'Historical_Monthly counts-All'!$D130),"")</f>
        <v/>
      </c>
      <c r="BB130" t="str">
        <f>IF(SUMIFS('Historical_Input Data'!BE$3:BE$2194,'Historical_Input Data'!$B$3:$B$2194,'Historical_Monthly counts-All'!$C130,'Historical_Input Data'!$A$3:$A$2194,'Historical_Monthly counts-All'!$D130)&lt;&gt; 0,SUMIFS('Historical_Input Data'!BE$3:BE$2194,'Historical_Input Data'!$B$3:$B$2194,'Historical_Monthly counts-All'!$C130,'Historical_Input Data'!$A$3:$A$2194,'Historical_Monthly counts-All'!$D130),"")</f>
        <v/>
      </c>
      <c r="BC130" t="str">
        <f>IF(SUMIFS('Historical_Input Data'!BF$3:BF$2194,'Historical_Input Data'!$B$3:$B$2194,'Historical_Monthly counts-All'!$C130,'Historical_Input Data'!$A$3:$A$2194,'Historical_Monthly counts-All'!$D130)&lt;&gt; 0,SUMIFS('Historical_Input Data'!BF$3:BF$2194,'Historical_Input Data'!$B$3:$B$2194,'Historical_Monthly counts-All'!$C130,'Historical_Input Data'!$A$3:$A$2194,'Historical_Monthly counts-All'!$D130),"")</f>
        <v/>
      </c>
      <c r="BD130" t="str">
        <f>IF(SUMIFS('Historical_Input Data'!BG$3:BG$2194,'Historical_Input Data'!$B$3:$B$2194,'Historical_Monthly counts-All'!$C130,'Historical_Input Data'!$A$3:$A$2194,'Historical_Monthly counts-All'!$D130)&lt;&gt; 0,SUMIFS('Historical_Input Data'!BG$3:BG$2194,'Historical_Input Data'!$B$3:$B$2194,'Historical_Monthly counts-All'!$C130,'Historical_Input Data'!$A$3:$A$2194,'Historical_Monthly counts-All'!$D130),"")</f>
        <v/>
      </c>
      <c r="BE130" t="str">
        <f>IF(SUMIFS('Historical_Input Data'!BH$3:BH$2194,'Historical_Input Data'!$B$3:$B$2194,'Historical_Monthly counts-All'!$C130,'Historical_Input Data'!$A$3:$A$2194,'Historical_Monthly counts-All'!$D130)&lt;&gt; 0,SUMIFS('Historical_Input Data'!BH$3:BH$2194,'Historical_Input Data'!$B$3:$B$2194,'Historical_Monthly counts-All'!$C130,'Historical_Input Data'!$A$3:$A$2194,'Historical_Monthly counts-All'!$D130),"")</f>
        <v/>
      </c>
      <c r="BF130" t="str">
        <f>IF(SUMIFS('Historical_Input Data'!BI$3:BI$2194,'Historical_Input Data'!$B$3:$B$2194,'Historical_Monthly counts-All'!$C130,'Historical_Input Data'!$A$3:$A$2194,'Historical_Monthly counts-All'!$D130)&lt;&gt; 0,SUMIFS('Historical_Input Data'!BI$3:BI$2194,'Historical_Input Data'!$B$3:$B$2194,'Historical_Monthly counts-All'!$C130,'Historical_Input Data'!$A$3:$A$2194,'Historical_Monthly counts-All'!$D130),"")</f>
        <v/>
      </c>
      <c r="BG130" t="str">
        <f>IF(SUMIFS('Historical_Input Data'!BJ$3:BJ$2194,'Historical_Input Data'!$B$3:$B$2194,'Historical_Monthly counts-All'!$C130,'Historical_Input Data'!$A$3:$A$2194,'Historical_Monthly counts-All'!$D130)&lt;&gt; 0,SUMIFS('Historical_Input Data'!BJ$3:BJ$2194,'Historical_Input Data'!$B$3:$B$2194,'Historical_Monthly counts-All'!$C130,'Historical_Input Data'!$A$3:$A$2194,'Historical_Monthly counts-All'!$D130),"")</f>
        <v/>
      </c>
      <c r="BH130" t="str">
        <f>IF(SUMIFS('Historical_Input Data'!BK$3:BK$2194,'Historical_Input Data'!$B$3:$B$2194,'Historical_Monthly counts-All'!$C130,'Historical_Input Data'!$A$3:$A$2194,'Historical_Monthly counts-All'!$D130)&lt;&gt; 0,SUMIFS('Historical_Input Data'!BK$3:BK$2194,'Historical_Input Data'!$B$3:$B$2194,'Historical_Monthly counts-All'!$C130,'Historical_Input Data'!$A$3:$A$2194,'Historical_Monthly counts-All'!$D130),"")</f>
        <v/>
      </c>
      <c r="BI130" t="str">
        <f>IF(SUMIFS('Historical_Input Data'!BL$3:BL$2194,'Historical_Input Data'!$B$3:$B$2194,'Historical_Monthly counts-All'!$C130,'Historical_Input Data'!$A$3:$A$2194,'Historical_Monthly counts-All'!$D130)&lt;&gt; 0,SUMIFS('Historical_Input Data'!BL$3:BL$2194,'Historical_Input Data'!$B$3:$B$2194,'Historical_Monthly counts-All'!$C130,'Historical_Input Data'!$A$3:$A$2194,'Historical_Monthly counts-All'!$D130),"")</f>
        <v/>
      </c>
      <c r="BJ130" t="str">
        <f>IF(SUMIFS('Historical_Input Data'!BM$3:BM$2194,'Historical_Input Data'!$B$3:$B$2194,'Historical_Monthly counts-All'!$C130,'Historical_Input Data'!$A$3:$A$2194,'Historical_Monthly counts-All'!$D130)&lt;&gt; 0,SUMIFS('Historical_Input Data'!BM$3:BM$2194,'Historical_Input Data'!$B$3:$B$2194,'Historical_Monthly counts-All'!$C130,'Historical_Input Data'!$A$3:$A$2194,'Historical_Monthly counts-All'!$D130),"")</f>
        <v/>
      </c>
      <c r="BK130" t="str">
        <f>IF(SUMIFS('Historical_Input Data'!BN$3:BN$2194,'Historical_Input Data'!$B$3:$B$2194,'Historical_Monthly counts-All'!$C130,'Historical_Input Data'!$A$3:$A$2194,'Historical_Monthly counts-All'!$D130)&lt;&gt; 0,SUMIFS('Historical_Input Data'!BN$3:BN$2194,'Historical_Input Data'!$B$3:$B$2194,'Historical_Monthly counts-All'!$C130,'Historical_Input Data'!$A$3:$A$2194,'Historical_Monthly counts-All'!$D130),"")</f>
        <v/>
      </c>
      <c r="BL130" t="str">
        <f>IF(SUMIFS('Historical_Input Data'!BO$3:BO$2194,'Historical_Input Data'!$B$3:$B$2194,'Historical_Monthly counts-All'!$C130,'Historical_Input Data'!$A$3:$A$2194,'Historical_Monthly counts-All'!$D130)&lt;&gt; 0,SUMIFS('Historical_Input Data'!BO$3:BO$2194,'Historical_Input Data'!$B$3:$B$2194,'Historical_Monthly counts-All'!$C130,'Historical_Input Data'!$A$3:$A$2194,'Historical_Monthly counts-All'!$D130),"")</f>
        <v/>
      </c>
      <c r="BM130" t="str">
        <f>IF(SUMIFS('Historical_Input Data'!BP$3:BP$2194,'Historical_Input Data'!$B$3:$B$2194,'Historical_Monthly counts-All'!$C130,'Historical_Input Data'!$A$3:$A$2194,'Historical_Monthly counts-All'!$D130)&lt;&gt; 0,SUMIFS('Historical_Input Data'!BP$3:BP$2194,'Historical_Input Data'!$B$3:$B$2194,'Historical_Monthly counts-All'!$C130,'Historical_Input Data'!$A$3:$A$2194,'Historical_Monthly counts-All'!$D130),"")</f>
        <v/>
      </c>
      <c r="BN130" t="str">
        <f>IF(SUMIFS('Historical_Input Data'!BQ$3:BQ$2194,'Historical_Input Data'!$B$3:$B$2194,'Historical_Monthly counts-All'!$C130,'Historical_Input Data'!$A$3:$A$2194,'Historical_Monthly counts-All'!$D130)&lt;&gt; 0,SUMIFS('Historical_Input Data'!BQ$3:BQ$2194,'Historical_Input Data'!$B$3:$B$2194,'Historical_Monthly counts-All'!$C130,'Historical_Input Data'!$A$3:$A$2194,'Historical_Monthly counts-All'!$D130),"")</f>
        <v/>
      </c>
      <c r="BO130" t="str">
        <f>IF(SUMIFS('Historical_Input Data'!BR$3:BR$2194,'Historical_Input Data'!$B$3:$B$2194,'Historical_Monthly counts-All'!$C130,'Historical_Input Data'!$A$3:$A$2194,'Historical_Monthly counts-All'!$D130)&lt;&gt; 0,SUMIFS('Historical_Input Data'!BR$3:BR$2194,'Historical_Input Data'!$B$3:$B$2194,'Historical_Monthly counts-All'!$C130,'Historical_Input Data'!$A$3:$A$2194,'Historical_Monthly counts-All'!$D130),"")</f>
        <v/>
      </c>
      <c r="BP130" t="str">
        <f>IF(SUMIFS('Historical_Input Data'!BS$3:BS$2194,'Historical_Input Data'!$B$3:$B$2194,'Historical_Monthly counts-All'!$C130,'Historical_Input Data'!$A$3:$A$2194,'Historical_Monthly counts-All'!$D130)&lt;&gt; 0,SUMIFS('Historical_Input Data'!BS$3:BS$2194,'Historical_Input Data'!$B$3:$B$2194,'Historical_Monthly counts-All'!$C130,'Historical_Input Data'!$A$3:$A$2194,'Historical_Monthly counts-All'!$D130),"")</f>
        <v/>
      </c>
      <c r="BQ130" t="str">
        <f>IF(SUMIFS('Historical_Input Data'!BT$3:BT$2194,'Historical_Input Data'!$B$3:$B$2194,'Historical_Monthly counts-All'!$C130,'Historical_Input Data'!$A$3:$A$2194,'Historical_Monthly counts-All'!$D130)&lt;&gt; 0,SUMIFS('Historical_Input Data'!BT$3:BT$2194,'Historical_Input Data'!$B$3:$B$2194,'Historical_Monthly counts-All'!$C130,'Historical_Input Data'!$A$3:$A$2194,'Historical_Monthly counts-All'!$D130),"")</f>
        <v/>
      </c>
      <c r="BR130" t="str">
        <f>IF(SUMIFS('Historical_Input Data'!BU$3:BU$2194,'Historical_Input Data'!$B$3:$B$2194,'Historical_Monthly counts-All'!$C130,'Historical_Input Data'!$A$3:$A$2194,'Historical_Monthly counts-All'!$D130)&lt;&gt; 0,SUMIFS('Historical_Input Data'!BU$3:BU$2194,'Historical_Input Data'!$B$3:$B$2194,'Historical_Monthly counts-All'!$C130,'Historical_Input Data'!$A$3:$A$2194,'Historical_Monthly counts-All'!$D130),"")</f>
        <v/>
      </c>
      <c r="BS130" t="str">
        <f>IF(SUMIFS('Historical_Input Data'!BV$3:BV$2194,'Historical_Input Data'!$B$3:$B$2194,'Historical_Monthly counts-All'!$C130,'Historical_Input Data'!$A$3:$A$2194,'Historical_Monthly counts-All'!$D130)&lt;&gt; 0,SUMIFS('Historical_Input Data'!BV$3:BV$2194,'Historical_Input Data'!$B$3:$B$2194,'Historical_Monthly counts-All'!$C130,'Historical_Input Data'!$A$3:$A$2194,'Historical_Monthly counts-All'!$D130),"")</f>
        <v/>
      </c>
      <c r="BT130" t="str">
        <f>IF(SUMIFS('Historical_Input Data'!BW$3:BW$2194,'Historical_Input Data'!$B$3:$B$2194,'Historical_Monthly counts-All'!$C130,'Historical_Input Data'!$A$3:$A$2194,'Historical_Monthly counts-All'!$D130)&lt;&gt; 0,SUMIFS('Historical_Input Data'!BW$3:BW$2194,'Historical_Input Data'!$B$3:$B$2194,'Historical_Monthly counts-All'!$C130,'Historical_Input Data'!$A$3:$A$2194,'Historical_Monthly counts-All'!$D130),"")</f>
        <v/>
      </c>
      <c r="BU130" t="str">
        <f>IF(SUMIFS('Historical_Input Data'!BX$3:BX$2194,'Historical_Input Data'!$B$3:$B$2194,'Historical_Monthly counts-All'!$C130,'Historical_Input Data'!$A$3:$A$2194,'Historical_Monthly counts-All'!$D130)&lt;&gt; 0,SUMIFS('Historical_Input Data'!BX$3:BX$2194,'Historical_Input Data'!$B$3:$B$2194,'Historical_Monthly counts-All'!$C130,'Historical_Input Data'!$A$3:$A$2194,'Historical_Monthly counts-All'!$D130),"")</f>
        <v/>
      </c>
      <c r="CC130" s="8">
        <v>44348</v>
      </c>
      <c r="CD130" s="198">
        <f t="shared" si="4"/>
        <v>46</v>
      </c>
      <c r="CE130">
        <f t="shared" si="5"/>
        <v>245618</v>
      </c>
    </row>
    <row r="131" spans="1:83">
      <c r="A131" t="str">
        <f t="shared" ref="A131:A159" si="7">C131&amp;D131</f>
        <v>July2021</v>
      </c>
      <c r="C131" t="s">
        <v>60</v>
      </c>
      <c r="D131">
        <v>2021</v>
      </c>
      <c r="E131">
        <f>IF(SUMIFS('Historical_Input Data'!H$3:H$2194,'Historical_Input Data'!$B$3:$B$2194,'Historical_Monthly counts-All'!$C131,'Historical_Input Data'!$A$3:$A$2194,'Historical_Monthly counts-All'!$D131)&lt;&gt; 0,SUMIFS('Historical_Input Data'!H$3:H$2194,'Historical_Input Data'!$B$3:$B$2194,'Historical_Monthly counts-All'!$C131,'Historical_Input Data'!$A$3:$A$2194,'Historical_Monthly counts-All'!$D131),"")</f>
        <v>803</v>
      </c>
      <c r="F131">
        <f>IF(SUMIFS('Historical_Input Data'!I$3:I$2194,'Historical_Input Data'!$B$3:$B$2194,'Historical_Monthly counts-All'!$C131,'Historical_Input Data'!$A$3:$A$2194,'Historical_Monthly counts-All'!$D131)&lt;&gt; 0,SUMIFS('Historical_Input Data'!I$3:I$2194,'Historical_Input Data'!$B$3:$B$2194,'Historical_Monthly counts-All'!$C131,'Historical_Input Data'!$A$3:$A$2194,'Historical_Monthly counts-All'!$D131),"")</f>
        <v>8943</v>
      </c>
      <c r="G131">
        <f>IF(SUMIFS('Historical_Input Data'!J$3:J$2194,'Historical_Input Data'!$B$3:$B$2194,'Historical_Monthly counts-All'!$C131,'Historical_Input Data'!$A$3:$A$2194,'Historical_Monthly counts-All'!$D131)&lt;&gt; 0,SUMIFS('Historical_Input Data'!J$3:J$2194,'Historical_Input Data'!$B$3:$B$2194,'Historical_Monthly counts-All'!$C131,'Historical_Input Data'!$A$3:$A$2194,'Historical_Monthly counts-All'!$D131),"")</f>
        <v>9373</v>
      </c>
      <c r="H131">
        <f>IF(SUMIFS('Historical_Input Data'!K$3:K$2194,'Historical_Input Data'!$B$3:$B$2194,'Historical_Monthly counts-All'!$C131,'Historical_Input Data'!$A$3:$A$2194,'Historical_Monthly counts-All'!$D131)&lt;&gt; 0,SUMIFS('Historical_Input Data'!K$3:K$2194,'Historical_Input Data'!$B$3:$B$2194,'Historical_Monthly counts-All'!$C131,'Historical_Input Data'!$A$3:$A$2194,'Historical_Monthly counts-All'!$D131),"")</f>
        <v>6214</v>
      </c>
      <c r="I131">
        <f>IF(SUMIFS('Historical_Input Data'!L$3:L$2194,'Historical_Input Data'!$B$3:$B$2194,'Historical_Monthly counts-All'!$C131,'Historical_Input Data'!$A$3:$A$2194,'Historical_Monthly counts-All'!$D131)&lt;&gt; 0,SUMIFS('Historical_Input Data'!L$3:L$2194,'Historical_Input Data'!$B$3:$B$2194,'Historical_Monthly counts-All'!$C131,'Historical_Input Data'!$A$3:$A$2194,'Historical_Monthly counts-All'!$D131),"")</f>
        <v>9495</v>
      </c>
      <c r="J131">
        <f>IF(SUMIFS('Historical_Input Data'!M$3:M$2194,'Historical_Input Data'!$B$3:$B$2194,'Historical_Monthly counts-All'!$C131,'Historical_Input Data'!$A$3:$A$2194,'Historical_Monthly counts-All'!$D131)&lt;&gt; 0,SUMIFS('Historical_Input Data'!M$3:M$2194,'Historical_Input Data'!$B$3:$B$2194,'Historical_Monthly counts-All'!$C131,'Historical_Input Data'!$A$3:$A$2194,'Historical_Monthly counts-All'!$D131),"")</f>
        <v>2904</v>
      </c>
      <c r="K131">
        <f>IF(SUMIFS('Historical_Input Data'!N$3:N$2194,'Historical_Input Data'!$B$3:$B$2194,'Historical_Monthly counts-All'!$C131,'Historical_Input Data'!$A$3:$A$2194,'Historical_Monthly counts-All'!$D131)&lt;&gt; 0,SUMIFS('Historical_Input Data'!N$3:N$2194,'Historical_Input Data'!$B$3:$B$2194,'Historical_Monthly counts-All'!$C131,'Historical_Input Data'!$A$3:$A$2194,'Historical_Monthly counts-All'!$D131),"")</f>
        <v>5790</v>
      </c>
      <c r="L131">
        <f>IF(SUMIFS('Historical_Input Data'!O$3:O$2194,'Historical_Input Data'!$B$3:$B$2194,'Historical_Monthly counts-All'!$C131,'Historical_Input Data'!$A$3:$A$2194,'Historical_Monthly counts-All'!$D131)&lt;&gt; 0,SUMIFS('Historical_Input Data'!O$3:O$2194,'Historical_Input Data'!$B$3:$B$2194,'Historical_Monthly counts-All'!$C131,'Historical_Input Data'!$A$3:$A$2194,'Historical_Monthly counts-All'!$D131),"")</f>
        <v>965</v>
      </c>
      <c r="M131">
        <f>IF(SUMIFS('Historical_Input Data'!P$3:P$2194,'Historical_Input Data'!$B$3:$B$2194,'Historical_Monthly counts-All'!$C131,'Historical_Input Data'!$A$3:$A$2194,'Historical_Monthly counts-All'!$D131)&lt;&gt; 0,SUMIFS('Historical_Input Data'!P$3:P$2194,'Historical_Input Data'!$B$3:$B$2194,'Historical_Monthly counts-All'!$C131,'Historical_Input Data'!$A$3:$A$2194,'Historical_Monthly counts-All'!$D131),"")</f>
        <v>13305</v>
      </c>
      <c r="N131">
        <f>IF(SUMIFS('Historical_Input Data'!Q$3:Q$2194,'Historical_Input Data'!$B$3:$B$2194,'Historical_Monthly counts-All'!$C131,'Historical_Input Data'!$A$3:$A$2194,'Historical_Monthly counts-All'!$D131)&lt;&gt; 0,SUMIFS('Historical_Input Data'!Q$3:Q$2194,'Historical_Input Data'!$B$3:$B$2194,'Historical_Monthly counts-All'!$C131,'Historical_Input Data'!$A$3:$A$2194,'Historical_Monthly counts-All'!$D131),"")</f>
        <v>11536</v>
      </c>
      <c r="O131">
        <f>IF(SUMIFS('Historical_Input Data'!R$3:R$2194,'Historical_Input Data'!$B$3:$B$2194,'Historical_Monthly counts-All'!$C131,'Historical_Input Data'!$A$3:$A$2194,'Historical_Monthly counts-All'!$D131)&lt;&gt; 0,SUMIFS('Historical_Input Data'!R$3:R$2194,'Historical_Input Data'!$B$3:$B$2194,'Historical_Monthly counts-All'!$C131,'Historical_Input Data'!$A$3:$A$2194,'Historical_Monthly counts-All'!$D131),"")</f>
        <v>4689</v>
      </c>
      <c r="P131">
        <f>IF(SUMIFS('Historical_Input Data'!S$3:S$2194,'Historical_Input Data'!$B$3:$B$2194,'Historical_Monthly counts-All'!$C131,'Historical_Input Data'!$A$3:$A$2194,'Historical_Monthly counts-All'!$D131)&lt;&gt; 0,SUMIFS('Historical_Input Data'!S$3:S$2194,'Historical_Input Data'!$B$3:$B$2194,'Historical_Monthly counts-All'!$C131,'Historical_Input Data'!$A$3:$A$2194,'Historical_Monthly counts-All'!$D131),"")</f>
        <v>2783</v>
      </c>
      <c r="Q131">
        <f>IF(SUMIFS('Historical_Input Data'!T$3:T$2194,'Historical_Input Data'!$B$3:$B$2194,'Historical_Monthly counts-All'!$C131,'Historical_Input Data'!$A$3:$A$2194,'Historical_Monthly counts-All'!$D131)&lt;&gt; 0,SUMIFS('Historical_Input Data'!T$3:T$2194,'Historical_Input Data'!$B$3:$B$2194,'Historical_Monthly counts-All'!$C131,'Historical_Input Data'!$A$3:$A$2194,'Historical_Monthly counts-All'!$D131),"")</f>
        <v>2257</v>
      </c>
      <c r="R131">
        <f>IF(SUMIFS('Historical_Input Data'!U$3:U$2194,'Historical_Input Data'!$B$3:$B$2194,'Historical_Monthly counts-All'!$C131,'Historical_Input Data'!$A$3:$A$2194,'Historical_Monthly counts-All'!$D131)&lt;&gt; 0,SUMIFS('Historical_Input Data'!U$3:U$2194,'Historical_Input Data'!$B$3:$B$2194,'Historical_Monthly counts-All'!$C131,'Historical_Input Data'!$A$3:$A$2194,'Historical_Monthly counts-All'!$D131),"")</f>
        <v>810</v>
      </c>
      <c r="S131">
        <f>IF(SUMIFS('Historical_Input Data'!V$3:V$2194,'Historical_Input Data'!$B$3:$B$2194,'Historical_Monthly counts-All'!$C131,'Historical_Input Data'!$A$3:$A$2194,'Historical_Monthly counts-All'!$D131)&lt;&gt; 0,SUMIFS('Historical_Input Data'!V$3:V$2194,'Historical_Input Data'!$B$3:$B$2194,'Historical_Monthly counts-All'!$C131,'Historical_Input Data'!$A$3:$A$2194,'Historical_Monthly counts-All'!$D131),"")</f>
        <v>4051</v>
      </c>
      <c r="T131">
        <f>IF(SUMIFS('Historical_Input Data'!W$3:W$2194,'Historical_Input Data'!$B$3:$B$2194,'Historical_Monthly counts-All'!$C131,'Historical_Input Data'!$A$3:$A$2194,'Historical_Monthly counts-All'!$D131)&lt;&gt; 0,SUMIFS('Historical_Input Data'!W$3:W$2194,'Historical_Input Data'!$B$3:$B$2194,'Historical_Monthly counts-All'!$C131,'Historical_Input Data'!$A$3:$A$2194,'Historical_Monthly counts-All'!$D131),"")</f>
        <v>12509</v>
      </c>
      <c r="U131">
        <f>IF(SUMIFS('Historical_Input Data'!X$3:X$2194,'Historical_Input Data'!$B$3:$B$2194,'Historical_Monthly counts-All'!$C131,'Historical_Input Data'!$A$3:$A$2194,'Historical_Monthly counts-All'!$D131)&lt;&gt; 0,SUMIFS('Historical_Input Data'!X$3:X$2194,'Historical_Input Data'!$B$3:$B$2194,'Historical_Monthly counts-All'!$C131,'Historical_Input Data'!$A$3:$A$2194,'Historical_Monthly counts-All'!$D131),"")</f>
        <v>7042</v>
      </c>
      <c r="V131">
        <f>IF(SUMIFS('Historical_Input Data'!Y$3:Y$2194,'Historical_Input Data'!$B$3:$B$2194,'Historical_Monthly counts-All'!$C131,'Historical_Input Data'!$A$3:$A$2194,'Historical_Monthly counts-All'!$D131)&lt;&gt; 0,SUMIFS('Historical_Input Data'!Y$3:Y$2194,'Historical_Input Data'!$B$3:$B$2194,'Historical_Monthly counts-All'!$C131,'Historical_Input Data'!$A$3:$A$2194,'Historical_Monthly counts-All'!$D131),"")</f>
        <v>382</v>
      </c>
      <c r="W131">
        <f>IF(SUMIFS('Historical_Input Data'!Z$3:Z$2194,'Historical_Input Data'!$B$3:$B$2194,'Historical_Monthly counts-All'!$C131,'Historical_Input Data'!$A$3:$A$2194,'Historical_Monthly counts-All'!$D131)&lt;&gt; 0,SUMIFS('Historical_Input Data'!Z$3:Z$2194,'Historical_Input Data'!$B$3:$B$2194,'Historical_Monthly counts-All'!$C131,'Historical_Input Data'!$A$3:$A$2194,'Historical_Monthly counts-All'!$D131),"")</f>
        <v>9207</v>
      </c>
      <c r="X131">
        <f>IF(SUMIFS('Historical_Input Data'!AA$3:AA$2194,'Historical_Input Data'!$B$3:$B$2194,'Historical_Monthly counts-All'!$C131,'Historical_Input Data'!$A$3:$A$2194,'Historical_Monthly counts-All'!$D131)&lt;&gt; 0,SUMIFS('Historical_Input Data'!AA$3:AA$2194,'Historical_Input Data'!$B$3:$B$2194,'Historical_Monthly counts-All'!$C131,'Historical_Input Data'!$A$3:$A$2194,'Historical_Monthly counts-All'!$D131),"")</f>
        <v>683</v>
      </c>
      <c r="Y131">
        <f>IF(SUMIFS('Historical_Input Data'!AB$3:AB$2194,'Historical_Input Data'!$B$3:$B$2194,'Historical_Monthly counts-All'!$C131,'Historical_Input Data'!$A$3:$A$2194,'Historical_Monthly counts-All'!$D131)&lt;&gt; 0,SUMIFS('Historical_Input Data'!AB$3:AB$2194,'Historical_Input Data'!$B$3:$B$2194,'Historical_Monthly counts-All'!$C131,'Historical_Input Data'!$A$3:$A$2194,'Historical_Monthly counts-All'!$D131),"")</f>
        <v>14894</v>
      </c>
      <c r="Z131">
        <f>IF(SUMIFS('Historical_Input Data'!AC$3:AC$2194,'Historical_Input Data'!$B$3:$B$2194,'Historical_Monthly counts-All'!$C131,'Historical_Input Data'!$A$3:$A$2194,'Historical_Monthly counts-All'!$D131)&lt;&gt; 0,SUMIFS('Historical_Input Data'!AC$3:AC$2194,'Historical_Input Data'!$B$3:$B$2194,'Historical_Monthly counts-All'!$C131,'Historical_Input Data'!$A$3:$A$2194,'Historical_Monthly counts-All'!$D131),"")</f>
        <v>8205</v>
      </c>
      <c r="AA131">
        <f>IF(SUMIFS('Historical_Input Data'!AD$3:AD$2194,'Historical_Input Data'!$B$3:$B$2194,'Historical_Monthly counts-All'!$C131,'Historical_Input Data'!$A$3:$A$2194,'Historical_Monthly counts-All'!$D131)&lt;&gt; 0,SUMIFS('Historical_Input Data'!AD$3:AD$2194,'Historical_Input Data'!$B$3:$B$2194,'Historical_Monthly counts-All'!$C131,'Historical_Input Data'!$A$3:$A$2194,'Historical_Monthly counts-All'!$D131),"")</f>
        <v>718</v>
      </c>
      <c r="AB131">
        <f>IF(SUMIFS('Historical_Input Data'!AE$3:AE$2194,'Historical_Input Data'!$B$3:$B$2194,'Historical_Monthly counts-All'!$C131,'Historical_Input Data'!$A$3:$A$2194,'Historical_Monthly counts-All'!$D131)&lt;&gt; 0,SUMIFS('Historical_Input Data'!AE$3:AE$2194,'Historical_Input Data'!$B$3:$B$2194,'Historical_Monthly counts-All'!$C131,'Historical_Input Data'!$A$3:$A$2194,'Historical_Monthly counts-All'!$D131),"")</f>
        <v>17639</v>
      </c>
      <c r="AC131">
        <f>IF(SUMIFS('Historical_Input Data'!AF$3:AF$2194,'Historical_Input Data'!$B$3:$B$2194,'Historical_Monthly counts-All'!$C131,'Historical_Input Data'!$A$3:$A$2194,'Historical_Monthly counts-All'!$D131)&lt;&gt; 0,SUMIFS('Historical_Input Data'!AF$3:AF$2194,'Historical_Input Data'!$B$3:$B$2194,'Historical_Monthly counts-All'!$C131,'Historical_Input Data'!$A$3:$A$2194,'Historical_Monthly counts-All'!$D131),"")</f>
        <v>30570</v>
      </c>
      <c r="AD131">
        <f>IF(SUMIFS('Historical_Input Data'!AG$3:AG$2194,'Historical_Input Data'!$B$3:$B$2194,'Historical_Monthly counts-All'!$C131,'Historical_Input Data'!$A$3:$A$2194,'Historical_Monthly counts-All'!$D131)&lt;&gt; 0,SUMIFS('Historical_Input Data'!AG$3:AG$2194,'Historical_Input Data'!$B$3:$B$2194,'Historical_Monthly counts-All'!$C131,'Historical_Input Data'!$A$3:$A$2194,'Historical_Monthly counts-All'!$D131),"")</f>
        <v>19414</v>
      </c>
      <c r="AE131">
        <f>IF(SUMIFS('Historical_Input Data'!AH$3:AH$2194,'Historical_Input Data'!$B$3:$B$2194,'Historical_Monthly counts-All'!$C131,'Historical_Input Data'!$A$3:$A$2194,'Historical_Monthly counts-All'!$D131)&lt;&gt; 0,SUMIFS('Historical_Input Data'!AH$3:AH$2194,'Historical_Input Data'!$B$3:$B$2194,'Historical_Monthly counts-All'!$C131,'Historical_Input Data'!$A$3:$A$2194,'Historical_Monthly counts-All'!$D131),"")</f>
        <v>3098</v>
      </c>
      <c r="AF131">
        <f>IF(SUMIFS('Historical_Input Data'!AI$3:AI$2194,'Historical_Input Data'!$B$3:$B$2194,'Historical_Monthly counts-All'!$C131,'Historical_Input Data'!$A$3:$A$2194,'Historical_Monthly counts-All'!$D131)&lt;&gt; 0,SUMIFS('Historical_Input Data'!AI$3:AI$2194,'Historical_Input Data'!$B$3:$B$2194,'Historical_Monthly counts-All'!$C131,'Historical_Input Data'!$A$3:$A$2194,'Historical_Monthly counts-All'!$D131),"")</f>
        <v>6549</v>
      </c>
      <c r="AG131">
        <f>IF(SUMIFS('Historical_Input Data'!AJ$3:AJ$2194,'Historical_Input Data'!$B$3:$B$2194,'Historical_Monthly counts-All'!$C131,'Historical_Input Data'!$A$3:$A$2194,'Historical_Monthly counts-All'!$D131)&lt;&gt; 0,SUMIFS('Historical_Input Data'!AJ$3:AJ$2194,'Historical_Input Data'!$B$3:$B$2194,'Historical_Monthly counts-All'!$C131,'Historical_Input Data'!$A$3:$A$2194,'Historical_Monthly counts-All'!$D131),"")</f>
        <v>1711</v>
      </c>
      <c r="AH131">
        <f>IF(SUMIFS('Historical_Input Data'!AK$3:AK$2194,'Historical_Input Data'!$B$3:$B$2194,'Historical_Monthly counts-All'!$C131,'Historical_Input Data'!$A$3:$A$2194,'Historical_Monthly counts-All'!$D131)&lt;&gt; 0,SUMIFS('Historical_Input Data'!AK$3:AK$2194,'Historical_Input Data'!$B$3:$B$2194,'Historical_Monthly counts-All'!$C131,'Historical_Input Data'!$A$3:$A$2194,'Historical_Monthly counts-All'!$D131),"")</f>
        <v>24360</v>
      </c>
      <c r="AI131">
        <f>IF(SUMIFS('Historical_Input Data'!AL$3:AL$2194,'Historical_Input Data'!$B$3:$B$2194,'Historical_Monthly counts-All'!$C131,'Historical_Input Data'!$A$3:$A$2194,'Historical_Monthly counts-All'!$D131)&lt;&gt; 0,SUMIFS('Historical_Input Data'!AL$3:AL$2194,'Historical_Input Data'!$B$3:$B$2194,'Historical_Monthly counts-All'!$C131,'Historical_Input Data'!$A$3:$A$2194,'Historical_Monthly counts-All'!$D131),"")</f>
        <v>30923</v>
      </c>
      <c r="AJ131">
        <f>IF(SUMIFS('Historical_Input Data'!AM$3:AM$2194,'Historical_Input Data'!$B$3:$B$2194,'Historical_Monthly counts-All'!$C131,'Historical_Input Data'!$A$3:$A$2194,'Historical_Monthly counts-All'!$D131)&lt;&gt; 0,SUMIFS('Historical_Input Data'!AM$3:AM$2194,'Historical_Input Data'!$B$3:$B$2194,'Historical_Monthly counts-All'!$C131,'Historical_Input Data'!$A$3:$A$2194,'Historical_Monthly counts-All'!$D131),"")</f>
        <v>293</v>
      </c>
      <c r="AK131">
        <f>IF(SUMIFS('Historical_Input Data'!AN$3:AN$2194,'Historical_Input Data'!$B$3:$B$2194,'Historical_Monthly counts-All'!$C131,'Historical_Input Data'!$A$3:$A$2194,'Historical_Monthly counts-All'!$D131)&lt;&gt; 0,SUMIFS('Historical_Input Data'!AN$3:AN$2194,'Historical_Input Data'!$B$3:$B$2194,'Historical_Monthly counts-All'!$C131,'Historical_Input Data'!$A$3:$A$2194,'Historical_Monthly counts-All'!$D131),"")</f>
        <v>1058</v>
      </c>
      <c r="AL131">
        <f>IF(SUMIFS('Historical_Input Data'!AO$3:AO$2194,'Historical_Input Data'!$B$3:$B$2194,'Historical_Monthly counts-All'!$C131,'Historical_Input Data'!$A$3:$A$2194,'Historical_Monthly counts-All'!$D131)&lt;&gt; 0,SUMIFS('Historical_Input Data'!AO$3:AO$2194,'Historical_Input Data'!$B$3:$B$2194,'Historical_Monthly counts-All'!$C131,'Historical_Input Data'!$A$3:$A$2194,'Historical_Monthly counts-All'!$D131),"")</f>
        <v>6074</v>
      </c>
      <c r="AM131">
        <f>IF(SUMIFS('Historical_Input Data'!AP$3:AP$2194,'Historical_Input Data'!$B$3:$B$2194,'Historical_Monthly counts-All'!$C131,'Historical_Input Data'!$A$3:$A$2194,'Historical_Monthly counts-All'!$D131)&lt;&gt; 0,SUMIFS('Historical_Input Data'!AP$3:AP$2194,'Historical_Input Data'!$B$3:$B$2194,'Historical_Monthly counts-All'!$C131,'Historical_Input Data'!$A$3:$A$2194,'Historical_Monthly counts-All'!$D131),"")</f>
        <v>1326</v>
      </c>
      <c r="AN131">
        <f>IF(SUMIFS('Historical_Input Data'!AQ$3:AQ$2194,'Historical_Input Data'!$B$3:$B$2194,'Historical_Monthly counts-All'!$C131,'Historical_Input Data'!$A$3:$A$2194,'Historical_Monthly counts-All'!$D131)&lt;&gt; 0,SUMIFS('Historical_Input Data'!AQ$3:AQ$2194,'Historical_Input Data'!$B$3:$B$2194,'Historical_Monthly counts-All'!$C131,'Historical_Input Data'!$A$3:$A$2194,'Historical_Monthly counts-All'!$D131),"")</f>
        <v>4911</v>
      </c>
      <c r="AO131">
        <f>IF(SUMIFS('Historical_Input Data'!AR$3:AR$2194,'Historical_Input Data'!$B$3:$B$2194,'Historical_Monthly counts-All'!$C131,'Historical_Input Data'!$A$3:$A$2194,'Historical_Monthly counts-All'!$D131)&lt;&gt; 0,SUMIFS('Historical_Input Data'!AR$3:AR$2194,'Historical_Input Data'!$B$3:$B$2194,'Historical_Monthly counts-All'!$C131,'Historical_Input Data'!$A$3:$A$2194,'Historical_Monthly counts-All'!$D131),"")</f>
        <v>7356</v>
      </c>
      <c r="AP131">
        <f>IF(SUMIFS('Historical_Input Data'!AS$3:AS$2194,'Historical_Input Data'!$B$3:$B$2194,'Historical_Monthly counts-All'!$C131,'Historical_Input Data'!$A$3:$A$2194,'Historical_Monthly counts-All'!$D131)&lt;&gt; 0,SUMIFS('Historical_Input Data'!AS$3:AS$2194,'Historical_Input Data'!$B$3:$B$2194,'Historical_Monthly counts-All'!$C131,'Historical_Input Data'!$A$3:$A$2194,'Historical_Monthly counts-All'!$D131),"")</f>
        <v>21307</v>
      </c>
      <c r="AQ131">
        <f>IF(SUMIFS('Historical_Input Data'!AT$3:AT$2194,'Historical_Input Data'!$B$3:$B$2194,'Historical_Monthly counts-All'!$C131,'Historical_Input Data'!$A$3:$A$2194,'Historical_Monthly counts-All'!$D131)&lt;&gt; 0,SUMIFS('Historical_Input Data'!AT$3:AT$2194,'Historical_Input Data'!$B$3:$B$2194,'Historical_Monthly counts-All'!$C131,'Historical_Input Data'!$A$3:$A$2194,'Historical_Monthly counts-All'!$D131),"")</f>
        <v>4519</v>
      </c>
      <c r="AR131">
        <f>IF(SUMIFS('Historical_Input Data'!AU$3:AU$2194,'Historical_Input Data'!$B$3:$B$2194,'Historical_Monthly counts-All'!$C131,'Historical_Input Data'!$A$3:$A$2194,'Historical_Monthly counts-All'!$D131)&lt;&gt; 0,SUMIFS('Historical_Input Data'!AU$3:AU$2194,'Historical_Input Data'!$B$3:$B$2194,'Historical_Monthly counts-All'!$C131,'Historical_Input Data'!$A$3:$A$2194,'Historical_Monthly counts-All'!$D131),"")</f>
        <v>9906</v>
      </c>
      <c r="AS131">
        <f>IF(SUMIFS('Historical_Input Data'!AV$3:AV$2194,'Historical_Input Data'!$B$3:$B$2194,'Historical_Monthly counts-All'!$C131,'Historical_Input Data'!$A$3:$A$2194,'Historical_Monthly counts-All'!$D131)&lt;&gt; 0,SUMIFS('Historical_Input Data'!AV$3:AV$2194,'Historical_Input Data'!$B$3:$B$2194,'Historical_Monthly counts-All'!$C131,'Historical_Input Data'!$A$3:$A$2194,'Historical_Monthly counts-All'!$D131),"")</f>
        <v>2535</v>
      </c>
      <c r="AT131">
        <f>IF(SUMIFS('Historical_Input Data'!AW$3:AW$2194,'Historical_Input Data'!$B$3:$B$2194,'Historical_Monthly counts-All'!$C131,'Historical_Input Data'!$A$3:$A$2194,'Historical_Monthly counts-All'!$D131)&lt;&gt; 0,SUMIFS('Historical_Input Data'!AW$3:AW$2194,'Historical_Input Data'!$B$3:$B$2194,'Historical_Monthly counts-All'!$C131,'Historical_Input Data'!$A$3:$A$2194,'Historical_Monthly counts-All'!$D131),"")</f>
        <v>4106</v>
      </c>
      <c r="AU131">
        <f>IF(SUMIFS('Historical_Input Data'!AX$3:AX$2194,'Historical_Input Data'!$B$3:$B$2194,'Historical_Monthly counts-All'!$C131,'Historical_Input Data'!$A$3:$A$2194,'Historical_Monthly counts-All'!$D131)&lt;&gt; 0,SUMIFS('Historical_Input Data'!AX$3:AX$2194,'Historical_Input Data'!$B$3:$B$2194,'Historical_Monthly counts-All'!$C131,'Historical_Input Data'!$A$3:$A$2194,'Historical_Monthly counts-All'!$D131),"")</f>
        <v>7393</v>
      </c>
      <c r="AV131">
        <f>IF(SUMIFS('Historical_Input Data'!AY$3:AY$2194,'Historical_Input Data'!$B$3:$B$2194,'Historical_Monthly counts-All'!$C131,'Historical_Input Data'!$A$3:$A$2194,'Historical_Monthly counts-All'!$D131)&lt;&gt; 0,SUMIFS('Historical_Input Data'!AY$3:AY$2194,'Historical_Input Data'!$B$3:$B$2194,'Historical_Monthly counts-All'!$C131,'Historical_Input Data'!$A$3:$A$2194,'Historical_Monthly counts-All'!$D131),"")</f>
        <v>4018</v>
      </c>
      <c r="AW131">
        <f>IF(SUMIFS('Historical_Input Data'!AZ$3:AZ$2194,'Historical_Input Data'!$B$3:$B$2194,'Historical_Monthly counts-All'!$C131,'Historical_Input Data'!$A$3:$A$2194,'Historical_Monthly counts-All'!$D131)&lt;&gt; 0,SUMIFS('Historical_Input Data'!AZ$3:AZ$2194,'Historical_Input Data'!$B$3:$B$2194,'Historical_Monthly counts-All'!$C131,'Historical_Input Data'!$A$3:$A$2194,'Historical_Monthly counts-All'!$D131),"")</f>
        <v>10380</v>
      </c>
      <c r="AX131">
        <f>IF(SUMIFS('Historical_Input Data'!BA$3:BA$2194,'Historical_Input Data'!$B$3:$B$2194,'Historical_Monthly counts-All'!$C131,'Historical_Input Data'!$A$3:$A$2194,'Historical_Monthly counts-All'!$D131)&lt;&gt; 0,SUMIFS('Historical_Input Data'!BA$3:BA$2194,'Historical_Input Data'!$B$3:$B$2194,'Historical_Monthly counts-All'!$C131,'Historical_Input Data'!$A$3:$A$2194,'Historical_Monthly counts-All'!$D131),"")</f>
        <v>7354</v>
      </c>
      <c r="AY131">
        <f>IF(SUMIFS('Historical_Input Data'!BB$3:BB$2194,'Historical_Input Data'!$B$3:$B$2194,'Historical_Monthly counts-All'!$C131,'Historical_Input Data'!$A$3:$A$2194,'Historical_Monthly counts-All'!$D131)&lt;&gt; 0,SUMIFS('Historical_Input Data'!BB$3:BB$2194,'Historical_Input Data'!$B$3:$B$2194,'Historical_Monthly counts-All'!$C131,'Historical_Input Data'!$A$3:$A$2194,'Historical_Monthly counts-All'!$D131),"")</f>
        <v>22975</v>
      </c>
      <c r="AZ131" t="str">
        <f>IF(SUMIFS('Historical_Input Data'!BC$3:BC$2194,'Historical_Input Data'!$B$3:$B$2194,'Historical_Monthly counts-All'!$C131,'Historical_Input Data'!$A$3:$A$2194,'Historical_Monthly counts-All'!$D131)&lt;&gt; 0,SUMIFS('Historical_Input Data'!BC$3:BC$2194,'Historical_Input Data'!$B$3:$B$2194,'Historical_Monthly counts-All'!$C131,'Historical_Input Data'!$A$3:$A$2194,'Historical_Monthly counts-All'!$D131),"")</f>
        <v/>
      </c>
      <c r="BA131" t="str">
        <f>IF(SUMIFS('Historical_Input Data'!BD$3:BD$2194,'Historical_Input Data'!$B$3:$B$2194,'Historical_Monthly counts-All'!$C131,'Historical_Input Data'!$A$3:$A$2194,'Historical_Monthly counts-All'!$D131)&lt;&gt; 0,SUMIFS('Historical_Input Data'!BD$3:BD$2194,'Historical_Input Data'!$B$3:$B$2194,'Historical_Monthly counts-All'!$C131,'Historical_Input Data'!$A$3:$A$2194,'Historical_Monthly counts-All'!$D131),"")</f>
        <v/>
      </c>
      <c r="BB131" t="str">
        <f>IF(SUMIFS('Historical_Input Data'!BE$3:BE$2194,'Historical_Input Data'!$B$3:$B$2194,'Historical_Monthly counts-All'!$C131,'Historical_Input Data'!$A$3:$A$2194,'Historical_Monthly counts-All'!$D131)&lt;&gt; 0,SUMIFS('Historical_Input Data'!BE$3:BE$2194,'Historical_Input Data'!$B$3:$B$2194,'Historical_Monthly counts-All'!$C131,'Historical_Input Data'!$A$3:$A$2194,'Historical_Monthly counts-All'!$D131),"")</f>
        <v/>
      </c>
      <c r="BC131" t="str">
        <f>IF(SUMIFS('Historical_Input Data'!BF$3:BF$2194,'Historical_Input Data'!$B$3:$B$2194,'Historical_Monthly counts-All'!$C131,'Historical_Input Data'!$A$3:$A$2194,'Historical_Monthly counts-All'!$D131)&lt;&gt; 0,SUMIFS('Historical_Input Data'!BF$3:BF$2194,'Historical_Input Data'!$B$3:$B$2194,'Historical_Monthly counts-All'!$C131,'Historical_Input Data'!$A$3:$A$2194,'Historical_Monthly counts-All'!$D131),"")</f>
        <v/>
      </c>
      <c r="BD131" t="str">
        <f>IF(SUMIFS('Historical_Input Data'!BG$3:BG$2194,'Historical_Input Data'!$B$3:$B$2194,'Historical_Monthly counts-All'!$C131,'Historical_Input Data'!$A$3:$A$2194,'Historical_Monthly counts-All'!$D131)&lt;&gt; 0,SUMIFS('Historical_Input Data'!BG$3:BG$2194,'Historical_Input Data'!$B$3:$B$2194,'Historical_Monthly counts-All'!$C131,'Historical_Input Data'!$A$3:$A$2194,'Historical_Monthly counts-All'!$D131),"")</f>
        <v/>
      </c>
      <c r="BE131" t="str">
        <f>IF(SUMIFS('Historical_Input Data'!BH$3:BH$2194,'Historical_Input Data'!$B$3:$B$2194,'Historical_Monthly counts-All'!$C131,'Historical_Input Data'!$A$3:$A$2194,'Historical_Monthly counts-All'!$D131)&lt;&gt; 0,SUMIFS('Historical_Input Data'!BH$3:BH$2194,'Historical_Input Data'!$B$3:$B$2194,'Historical_Monthly counts-All'!$C131,'Historical_Input Data'!$A$3:$A$2194,'Historical_Monthly counts-All'!$D131),"")</f>
        <v/>
      </c>
      <c r="BF131" t="str">
        <f>IF(SUMIFS('Historical_Input Data'!BI$3:BI$2194,'Historical_Input Data'!$B$3:$B$2194,'Historical_Monthly counts-All'!$C131,'Historical_Input Data'!$A$3:$A$2194,'Historical_Monthly counts-All'!$D131)&lt;&gt; 0,SUMIFS('Historical_Input Data'!BI$3:BI$2194,'Historical_Input Data'!$B$3:$B$2194,'Historical_Monthly counts-All'!$C131,'Historical_Input Data'!$A$3:$A$2194,'Historical_Monthly counts-All'!$D131),"")</f>
        <v/>
      </c>
      <c r="BG131" t="str">
        <f>IF(SUMIFS('Historical_Input Data'!BJ$3:BJ$2194,'Historical_Input Data'!$B$3:$B$2194,'Historical_Monthly counts-All'!$C131,'Historical_Input Data'!$A$3:$A$2194,'Historical_Monthly counts-All'!$D131)&lt;&gt; 0,SUMIFS('Historical_Input Data'!BJ$3:BJ$2194,'Historical_Input Data'!$B$3:$B$2194,'Historical_Monthly counts-All'!$C131,'Historical_Input Data'!$A$3:$A$2194,'Historical_Monthly counts-All'!$D131),"")</f>
        <v/>
      </c>
      <c r="BH131" t="str">
        <f>IF(SUMIFS('Historical_Input Data'!BK$3:BK$2194,'Historical_Input Data'!$B$3:$B$2194,'Historical_Monthly counts-All'!$C131,'Historical_Input Data'!$A$3:$A$2194,'Historical_Monthly counts-All'!$D131)&lt;&gt; 0,SUMIFS('Historical_Input Data'!BK$3:BK$2194,'Historical_Input Data'!$B$3:$B$2194,'Historical_Monthly counts-All'!$C131,'Historical_Input Data'!$A$3:$A$2194,'Historical_Monthly counts-All'!$D131),"")</f>
        <v/>
      </c>
      <c r="BI131" t="str">
        <f>IF(SUMIFS('Historical_Input Data'!BL$3:BL$2194,'Historical_Input Data'!$B$3:$B$2194,'Historical_Monthly counts-All'!$C131,'Historical_Input Data'!$A$3:$A$2194,'Historical_Monthly counts-All'!$D131)&lt;&gt; 0,SUMIFS('Historical_Input Data'!BL$3:BL$2194,'Historical_Input Data'!$B$3:$B$2194,'Historical_Monthly counts-All'!$C131,'Historical_Input Data'!$A$3:$A$2194,'Historical_Monthly counts-All'!$D131),"")</f>
        <v/>
      </c>
      <c r="BJ131" t="str">
        <f>IF(SUMIFS('Historical_Input Data'!BM$3:BM$2194,'Historical_Input Data'!$B$3:$B$2194,'Historical_Monthly counts-All'!$C131,'Historical_Input Data'!$A$3:$A$2194,'Historical_Monthly counts-All'!$D131)&lt;&gt; 0,SUMIFS('Historical_Input Data'!BM$3:BM$2194,'Historical_Input Data'!$B$3:$B$2194,'Historical_Monthly counts-All'!$C131,'Historical_Input Data'!$A$3:$A$2194,'Historical_Monthly counts-All'!$D131),"")</f>
        <v/>
      </c>
      <c r="BK131" t="str">
        <f>IF(SUMIFS('Historical_Input Data'!BN$3:BN$2194,'Historical_Input Data'!$B$3:$B$2194,'Historical_Monthly counts-All'!$C131,'Historical_Input Data'!$A$3:$A$2194,'Historical_Monthly counts-All'!$D131)&lt;&gt; 0,SUMIFS('Historical_Input Data'!BN$3:BN$2194,'Historical_Input Data'!$B$3:$B$2194,'Historical_Monthly counts-All'!$C131,'Historical_Input Data'!$A$3:$A$2194,'Historical_Monthly counts-All'!$D131),"")</f>
        <v/>
      </c>
      <c r="BL131" t="str">
        <f>IF(SUMIFS('Historical_Input Data'!BO$3:BO$2194,'Historical_Input Data'!$B$3:$B$2194,'Historical_Monthly counts-All'!$C131,'Historical_Input Data'!$A$3:$A$2194,'Historical_Monthly counts-All'!$D131)&lt;&gt; 0,SUMIFS('Historical_Input Data'!BO$3:BO$2194,'Historical_Input Data'!$B$3:$B$2194,'Historical_Monthly counts-All'!$C131,'Historical_Input Data'!$A$3:$A$2194,'Historical_Monthly counts-All'!$D131),"")</f>
        <v/>
      </c>
      <c r="BM131" t="str">
        <f>IF(SUMIFS('Historical_Input Data'!BP$3:BP$2194,'Historical_Input Data'!$B$3:$B$2194,'Historical_Monthly counts-All'!$C131,'Historical_Input Data'!$A$3:$A$2194,'Historical_Monthly counts-All'!$D131)&lt;&gt; 0,SUMIFS('Historical_Input Data'!BP$3:BP$2194,'Historical_Input Data'!$B$3:$B$2194,'Historical_Monthly counts-All'!$C131,'Historical_Input Data'!$A$3:$A$2194,'Historical_Monthly counts-All'!$D131),"")</f>
        <v/>
      </c>
      <c r="BN131" t="str">
        <f>IF(SUMIFS('Historical_Input Data'!BQ$3:BQ$2194,'Historical_Input Data'!$B$3:$B$2194,'Historical_Monthly counts-All'!$C131,'Historical_Input Data'!$A$3:$A$2194,'Historical_Monthly counts-All'!$D131)&lt;&gt; 0,SUMIFS('Historical_Input Data'!BQ$3:BQ$2194,'Historical_Input Data'!$B$3:$B$2194,'Historical_Monthly counts-All'!$C131,'Historical_Input Data'!$A$3:$A$2194,'Historical_Monthly counts-All'!$D131),"")</f>
        <v/>
      </c>
      <c r="BO131" t="str">
        <f>IF(SUMIFS('Historical_Input Data'!BR$3:BR$2194,'Historical_Input Data'!$B$3:$B$2194,'Historical_Monthly counts-All'!$C131,'Historical_Input Data'!$A$3:$A$2194,'Historical_Monthly counts-All'!$D131)&lt;&gt; 0,SUMIFS('Historical_Input Data'!BR$3:BR$2194,'Historical_Input Data'!$B$3:$B$2194,'Historical_Monthly counts-All'!$C131,'Historical_Input Data'!$A$3:$A$2194,'Historical_Monthly counts-All'!$D131),"")</f>
        <v/>
      </c>
      <c r="BP131" t="str">
        <f>IF(SUMIFS('Historical_Input Data'!BS$3:BS$2194,'Historical_Input Data'!$B$3:$B$2194,'Historical_Monthly counts-All'!$C131,'Historical_Input Data'!$A$3:$A$2194,'Historical_Monthly counts-All'!$D131)&lt;&gt; 0,SUMIFS('Historical_Input Data'!BS$3:BS$2194,'Historical_Input Data'!$B$3:$B$2194,'Historical_Monthly counts-All'!$C131,'Historical_Input Data'!$A$3:$A$2194,'Historical_Monthly counts-All'!$D131),"")</f>
        <v/>
      </c>
      <c r="BQ131" t="str">
        <f>IF(SUMIFS('Historical_Input Data'!BT$3:BT$2194,'Historical_Input Data'!$B$3:$B$2194,'Historical_Monthly counts-All'!$C131,'Historical_Input Data'!$A$3:$A$2194,'Historical_Monthly counts-All'!$D131)&lt;&gt; 0,SUMIFS('Historical_Input Data'!BT$3:BT$2194,'Historical_Input Data'!$B$3:$B$2194,'Historical_Monthly counts-All'!$C131,'Historical_Input Data'!$A$3:$A$2194,'Historical_Monthly counts-All'!$D131),"")</f>
        <v/>
      </c>
      <c r="BR131" t="str">
        <f>IF(SUMIFS('Historical_Input Data'!BU$3:BU$2194,'Historical_Input Data'!$B$3:$B$2194,'Historical_Monthly counts-All'!$C131,'Historical_Input Data'!$A$3:$A$2194,'Historical_Monthly counts-All'!$D131)&lt;&gt; 0,SUMIFS('Historical_Input Data'!BU$3:BU$2194,'Historical_Input Data'!$B$3:$B$2194,'Historical_Monthly counts-All'!$C131,'Historical_Input Data'!$A$3:$A$2194,'Historical_Monthly counts-All'!$D131),"")</f>
        <v/>
      </c>
      <c r="BS131" t="str">
        <f>IF(SUMIFS('Historical_Input Data'!BV$3:BV$2194,'Historical_Input Data'!$B$3:$B$2194,'Historical_Monthly counts-All'!$C131,'Historical_Input Data'!$A$3:$A$2194,'Historical_Monthly counts-All'!$D131)&lt;&gt; 0,SUMIFS('Historical_Input Data'!BV$3:BV$2194,'Historical_Input Data'!$B$3:$B$2194,'Historical_Monthly counts-All'!$C131,'Historical_Input Data'!$A$3:$A$2194,'Historical_Monthly counts-All'!$D131),"")</f>
        <v/>
      </c>
      <c r="BT131" t="str">
        <f>IF(SUMIFS('Historical_Input Data'!BW$3:BW$2194,'Historical_Input Data'!$B$3:$B$2194,'Historical_Monthly counts-All'!$C131,'Historical_Input Data'!$A$3:$A$2194,'Historical_Monthly counts-All'!$D131)&lt;&gt; 0,SUMIFS('Historical_Input Data'!BW$3:BW$2194,'Historical_Input Data'!$B$3:$B$2194,'Historical_Monthly counts-All'!$C131,'Historical_Input Data'!$A$3:$A$2194,'Historical_Monthly counts-All'!$D131),"")</f>
        <v/>
      </c>
      <c r="BU131" t="str">
        <f>IF(SUMIFS('Historical_Input Data'!BX$3:BX$2194,'Historical_Input Data'!$B$3:$B$2194,'Historical_Monthly counts-All'!$C131,'Historical_Input Data'!$A$3:$A$2194,'Historical_Monthly counts-All'!$D131)&lt;&gt; 0,SUMIFS('Historical_Input Data'!BX$3:BX$2194,'Historical_Input Data'!$B$3:$B$2194,'Historical_Monthly counts-All'!$C131,'Historical_Input Data'!$A$3:$A$2194,'Historical_Monthly counts-All'!$D131),"")</f>
        <v/>
      </c>
      <c r="CC131" s="8">
        <v>44378</v>
      </c>
      <c r="CD131" s="198">
        <f t="shared" ref="CD131:CD160" si="8">COUNTIFS(E131:BZ131,"&gt; 0")</f>
        <v>47</v>
      </c>
      <c r="CE131">
        <f t="shared" si="5"/>
        <v>248991</v>
      </c>
    </row>
    <row r="132" spans="1:83">
      <c r="A132" t="str">
        <f t="shared" si="7"/>
        <v>August2021</v>
      </c>
      <c r="C132" t="s">
        <v>61</v>
      </c>
      <c r="D132">
        <v>2021</v>
      </c>
      <c r="E132">
        <f>IF(SUMIFS('Historical_Input Data'!H$3:H$2194,'Historical_Input Data'!$B$3:$B$2194,'Historical_Monthly counts-All'!$C132,'Historical_Input Data'!$A$3:$A$2194,'Historical_Monthly counts-All'!$D132)&lt;&gt; 0,SUMIFS('Historical_Input Data'!H$3:H$2194,'Historical_Input Data'!$B$3:$B$2194,'Historical_Monthly counts-All'!$C132,'Historical_Input Data'!$A$3:$A$2194,'Historical_Monthly counts-All'!$D132),"")</f>
        <v>1311</v>
      </c>
      <c r="F132">
        <f>IF(SUMIFS('Historical_Input Data'!I$3:I$2194,'Historical_Input Data'!$B$3:$B$2194,'Historical_Monthly counts-All'!$C132,'Historical_Input Data'!$A$3:$A$2194,'Historical_Monthly counts-All'!$D132)&lt;&gt; 0,SUMIFS('Historical_Input Data'!I$3:I$2194,'Historical_Input Data'!$B$3:$B$2194,'Historical_Monthly counts-All'!$C132,'Historical_Input Data'!$A$3:$A$2194,'Historical_Monthly counts-All'!$D132),"")</f>
        <v>6843</v>
      </c>
      <c r="G132">
        <f>IF(SUMIFS('Historical_Input Data'!J$3:J$2194,'Historical_Input Data'!$B$3:$B$2194,'Historical_Monthly counts-All'!$C132,'Historical_Input Data'!$A$3:$A$2194,'Historical_Monthly counts-All'!$D132)&lt;&gt; 0,SUMIFS('Historical_Input Data'!J$3:J$2194,'Historical_Input Data'!$B$3:$B$2194,'Historical_Monthly counts-All'!$C132,'Historical_Input Data'!$A$3:$A$2194,'Historical_Monthly counts-All'!$D132),"")</f>
        <v>6657</v>
      </c>
      <c r="H132">
        <f>IF(SUMIFS('Historical_Input Data'!K$3:K$2194,'Historical_Input Data'!$B$3:$B$2194,'Historical_Monthly counts-All'!$C132,'Historical_Input Data'!$A$3:$A$2194,'Historical_Monthly counts-All'!$D132)&lt;&gt; 0,SUMIFS('Historical_Input Data'!K$3:K$2194,'Historical_Input Data'!$B$3:$B$2194,'Historical_Monthly counts-All'!$C132,'Historical_Input Data'!$A$3:$A$2194,'Historical_Monthly counts-All'!$D132),"")</f>
        <v>8366</v>
      </c>
      <c r="I132">
        <f>IF(SUMIFS('Historical_Input Data'!L$3:L$2194,'Historical_Input Data'!$B$3:$B$2194,'Historical_Monthly counts-All'!$C132,'Historical_Input Data'!$A$3:$A$2194,'Historical_Monthly counts-All'!$D132)&lt;&gt; 0,SUMIFS('Historical_Input Data'!L$3:L$2194,'Historical_Input Data'!$B$3:$B$2194,'Historical_Monthly counts-All'!$C132,'Historical_Input Data'!$A$3:$A$2194,'Historical_Monthly counts-All'!$D132),"")</f>
        <v>7392</v>
      </c>
      <c r="J132">
        <f>IF(SUMIFS('Historical_Input Data'!M$3:M$2194,'Historical_Input Data'!$B$3:$B$2194,'Historical_Monthly counts-All'!$C132,'Historical_Input Data'!$A$3:$A$2194,'Historical_Monthly counts-All'!$D132)&lt;&gt; 0,SUMIFS('Historical_Input Data'!M$3:M$2194,'Historical_Input Data'!$B$3:$B$2194,'Historical_Monthly counts-All'!$C132,'Historical_Input Data'!$A$3:$A$2194,'Historical_Monthly counts-All'!$D132),"")</f>
        <v>4066</v>
      </c>
      <c r="K132">
        <f>IF(SUMIFS('Historical_Input Data'!N$3:N$2194,'Historical_Input Data'!$B$3:$B$2194,'Historical_Monthly counts-All'!$C132,'Historical_Input Data'!$A$3:$A$2194,'Historical_Monthly counts-All'!$D132)&lt;&gt; 0,SUMIFS('Historical_Input Data'!N$3:N$2194,'Historical_Input Data'!$B$3:$B$2194,'Historical_Monthly counts-All'!$C132,'Historical_Input Data'!$A$3:$A$2194,'Historical_Monthly counts-All'!$D132),"")</f>
        <v>4514</v>
      </c>
      <c r="L132">
        <f>IF(SUMIFS('Historical_Input Data'!O$3:O$2194,'Historical_Input Data'!$B$3:$B$2194,'Historical_Monthly counts-All'!$C132,'Historical_Input Data'!$A$3:$A$2194,'Historical_Monthly counts-All'!$D132)&lt;&gt; 0,SUMIFS('Historical_Input Data'!O$3:O$2194,'Historical_Input Data'!$B$3:$B$2194,'Historical_Monthly counts-All'!$C132,'Historical_Input Data'!$A$3:$A$2194,'Historical_Monthly counts-All'!$D132),"")</f>
        <v>1962</v>
      </c>
      <c r="M132">
        <f>IF(SUMIFS('Historical_Input Data'!P$3:P$2194,'Historical_Input Data'!$B$3:$B$2194,'Historical_Monthly counts-All'!$C132,'Historical_Input Data'!$A$3:$A$2194,'Historical_Monthly counts-All'!$D132)&lt;&gt; 0,SUMIFS('Historical_Input Data'!P$3:P$2194,'Historical_Input Data'!$B$3:$B$2194,'Historical_Monthly counts-All'!$C132,'Historical_Input Data'!$A$3:$A$2194,'Historical_Monthly counts-All'!$D132),"")</f>
        <v>11334</v>
      </c>
      <c r="N132">
        <f>IF(SUMIFS('Historical_Input Data'!Q$3:Q$2194,'Historical_Input Data'!$B$3:$B$2194,'Historical_Monthly counts-All'!$C132,'Historical_Input Data'!$A$3:$A$2194,'Historical_Monthly counts-All'!$D132)&lt;&gt; 0,SUMIFS('Historical_Input Data'!Q$3:Q$2194,'Historical_Input Data'!$B$3:$B$2194,'Historical_Monthly counts-All'!$C132,'Historical_Input Data'!$A$3:$A$2194,'Historical_Monthly counts-All'!$D132),"")</f>
        <v>9194</v>
      </c>
      <c r="O132">
        <f>IF(SUMIFS('Historical_Input Data'!R$3:R$2194,'Historical_Input Data'!$B$3:$B$2194,'Historical_Monthly counts-All'!$C132,'Historical_Input Data'!$A$3:$A$2194,'Historical_Monthly counts-All'!$D132)&lt;&gt; 0,SUMIFS('Historical_Input Data'!R$3:R$2194,'Historical_Input Data'!$B$3:$B$2194,'Historical_Monthly counts-All'!$C132,'Historical_Input Data'!$A$3:$A$2194,'Historical_Monthly counts-All'!$D132),"")</f>
        <v>4532</v>
      </c>
      <c r="P132">
        <f>IF(SUMIFS('Historical_Input Data'!S$3:S$2194,'Historical_Input Data'!$B$3:$B$2194,'Historical_Monthly counts-All'!$C132,'Historical_Input Data'!$A$3:$A$2194,'Historical_Monthly counts-All'!$D132)&lt;&gt; 0,SUMIFS('Historical_Input Data'!S$3:S$2194,'Historical_Input Data'!$B$3:$B$2194,'Historical_Monthly counts-All'!$C132,'Historical_Input Data'!$A$3:$A$2194,'Historical_Monthly counts-All'!$D132),"")</f>
        <v>3389</v>
      </c>
      <c r="Q132">
        <f>IF(SUMIFS('Historical_Input Data'!T$3:T$2194,'Historical_Input Data'!$B$3:$B$2194,'Historical_Monthly counts-All'!$C132,'Historical_Input Data'!$A$3:$A$2194,'Historical_Monthly counts-All'!$D132)&lt;&gt; 0,SUMIFS('Historical_Input Data'!T$3:T$2194,'Historical_Input Data'!$B$3:$B$2194,'Historical_Monthly counts-All'!$C132,'Historical_Input Data'!$A$3:$A$2194,'Historical_Monthly counts-All'!$D132),"")</f>
        <v>2232</v>
      </c>
      <c r="R132">
        <f>IF(SUMIFS('Historical_Input Data'!U$3:U$2194,'Historical_Input Data'!$B$3:$B$2194,'Historical_Monthly counts-All'!$C132,'Historical_Input Data'!$A$3:$A$2194,'Historical_Monthly counts-All'!$D132)&lt;&gt; 0,SUMIFS('Historical_Input Data'!U$3:U$2194,'Historical_Input Data'!$B$3:$B$2194,'Historical_Monthly counts-All'!$C132,'Historical_Input Data'!$A$3:$A$2194,'Historical_Monthly counts-All'!$D132),"")</f>
        <v>957</v>
      </c>
      <c r="S132">
        <f>IF(SUMIFS('Historical_Input Data'!V$3:V$2194,'Historical_Input Data'!$B$3:$B$2194,'Historical_Monthly counts-All'!$C132,'Historical_Input Data'!$A$3:$A$2194,'Historical_Monthly counts-All'!$D132)&lt;&gt; 0,SUMIFS('Historical_Input Data'!V$3:V$2194,'Historical_Input Data'!$B$3:$B$2194,'Historical_Monthly counts-All'!$C132,'Historical_Input Data'!$A$3:$A$2194,'Historical_Monthly counts-All'!$D132),"")</f>
        <v>2744</v>
      </c>
      <c r="T132">
        <f>IF(SUMIFS('Historical_Input Data'!W$3:W$2194,'Historical_Input Data'!$B$3:$B$2194,'Historical_Monthly counts-All'!$C132,'Historical_Input Data'!$A$3:$A$2194,'Historical_Monthly counts-All'!$D132)&lt;&gt; 0,SUMIFS('Historical_Input Data'!W$3:W$2194,'Historical_Input Data'!$B$3:$B$2194,'Historical_Monthly counts-All'!$C132,'Historical_Input Data'!$A$3:$A$2194,'Historical_Monthly counts-All'!$D132),"")</f>
        <v>11545</v>
      </c>
      <c r="U132">
        <f>IF(SUMIFS('Historical_Input Data'!X$3:X$2194,'Historical_Input Data'!$B$3:$B$2194,'Historical_Monthly counts-All'!$C132,'Historical_Input Data'!$A$3:$A$2194,'Historical_Monthly counts-All'!$D132)&lt;&gt; 0,SUMIFS('Historical_Input Data'!X$3:X$2194,'Historical_Input Data'!$B$3:$B$2194,'Historical_Monthly counts-All'!$C132,'Historical_Input Data'!$A$3:$A$2194,'Historical_Monthly counts-All'!$D132),"")</f>
        <v>7007</v>
      </c>
      <c r="V132">
        <f>IF(SUMIFS('Historical_Input Data'!Y$3:Y$2194,'Historical_Input Data'!$B$3:$B$2194,'Historical_Monthly counts-All'!$C132,'Historical_Input Data'!$A$3:$A$2194,'Historical_Monthly counts-All'!$D132)&lt;&gt; 0,SUMIFS('Historical_Input Data'!Y$3:Y$2194,'Historical_Input Data'!$B$3:$B$2194,'Historical_Monthly counts-All'!$C132,'Historical_Input Data'!$A$3:$A$2194,'Historical_Monthly counts-All'!$D132),"")</f>
        <v>589</v>
      </c>
      <c r="W132">
        <f>IF(SUMIFS('Historical_Input Data'!Z$3:Z$2194,'Historical_Input Data'!$B$3:$B$2194,'Historical_Monthly counts-All'!$C132,'Historical_Input Data'!$A$3:$A$2194,'Historical_Monthly counts-All'!$D132)&lt;&gt; 0,SUMIFS('Historical_Input Data'!Z$3:Z$2194,'Historical_Input Data'!$B$3:$B$2194,'Historical_Monthly counts-All'!$C132,'Historical_Input Data'!$A$3:$A$2194,'Historical_Monthly counts-All'!$D132),"")</f>
        <v>10465</v>
      </c>
      <c r="X132">
        <f>IF(SUMIFS('Historical_Input Data'!AA$3:AA$2194,'Historical_Input Data'!$B$3:$B$2194,'Historical_Monthly counts-All'!$C132,'Historical_Input Data'!$A$3:$A$2194,'Historical_Monthly counts-All'!$D132)&lt;&gt; 0,SUMIFS('Historical_Input Data'!AA$3:AA$2194,'Historical_Input Data'!$B$3:$B$2194,'Historical_Monthly counts-All'!$C132,'Historical_Input Data'!$A$3:$A$2194,'Historical_Monthly counts-All'!$D132),"")</f>
        <v>904</v>
      </c>
      <c r="Y132">
        <f>IF(SUMIFS('Historical_Input Data'!AB$3:AB$2194,'Historical_Input Data'!$B$3:$B$2194,'Historical_Monthly counts-All'!$C132,'Historical_Input Data'!$A$3:$A$2194,'Historical_Monthly counts-All'!$D132)&lt;&gt; 0,SUMIFS('Historical_Input Data'!AB$3:AB$2194,'Historical_Input Data'!$B$3:$B$2194,'Historical_Monthly counts-All'!$C132,'Historical_Input Data'!$A$3:$A$2194,'Historical_Monthly counts-All'!$D132),"")</f>
        <v>10737</v>
      </c>
      <c r="Z132">
        <f>IF(SUMIFS('Historical_Input Data'!AC$3:AC$2194,'Historical_Input Data'!$B$3:$B$2194,'Historical_Monthly counts-All'!$C132,'Historical_Input Data'!$A$3:$A$2194,'Historical_Monthly counts-All'!$D132)&lt;&gt; 0,SUMIFS('Historical_Input Data'!AC$3:AC$2194,'Historical_Input Data'!$B$3:$B$2194,'Historical_Monthly counts-All'!$C132,'Historical_Input Data'!$A$3:$A$2194,'Historical_Monthly counts-All'!$D132),"")</f>
        <v>8902</v>
      </c>
      <c r="AA132">
        <f>IF(SUMIFS('Historical_Input Data'!AD$3:AD$2194,'Historical_Input Data'!$B$3:$B$2194,'Historical_Monthly counts-All'!$C132,'Historical_Input Data'!$A$3:$A$2194,'Historical_Monthly counts-All'!$D132)&lt;&gt; 0,SUMIFS('Historical_Input Data'!AD$3:AD$2194,'Historical_Input Data'!$B$3:$B$2194,'Historical_Monthly counts-All'!$C132,'Historical_Input Data'!$A$3:$A$2194,'Historical_Monthly counts-All'!$D132),"")</f>
        <v>580</v>
      </c>
      <c r="AB132">
        <f>IF(SUMIFS('Historical_Input Data'!AE$3:AE$2194,'Historical_Input Data'!$B$3:$B$2194,'Historical_Monthly counts-All'!$C132,'Historical_Input Data'!$A$3:$A$2194,'Historical_Monthly counts-All'!$D132)&lt;&gt; 0,SUMIFS('Historical_Input Data'!AE$3:AE$2194,'Historical_Input Data'!$B$3:$B$2194,'Historical_Monthly counts-All'!$C132,'Historical_Input Data'!$A$3:$A$2194,'Historical_Monthly counts-All'!$D132),"")</f>
        <v>12582</v>
      </c>
      <c r="AC132">
        <f>IF(SUMIFS('Historical_Input Data'!AF$3:AF$2194,'Historical_Input Data'!$B$3:$B$2194,'Historical_Monthly counts-All'!$C132,'Historical_Input Data'!$A$3:$A$2194,'Historical_Monthly counts-All'!$D132)&lt;&gt; 0,SUMIFS('Historical_Input Data'!AF$3:AF$2194,'Historical_Input Data'!$B$3:$B$2194,'Historical_Monthly counts-All'!$C132,'Historical_Input Data'!$A$3:$A$2194,'Historical_Monthly counts-All'!$D132),"")</f>
        <v>23413</v>
      </c>
      <c r="AD132">
        <f>IF(SUMIFS('Historical_Input Data'!AG$3:AG$2194,'Historical_Input Data'!$B$3:$B$2194,'Historical_Monthly counts-All'!$C132,'Historical_Input Data'!$A$3:$A$2194,'Historical_Monthly counts-All'!$D132)&lt;&gt; 0,SUMIFS('Historical_Input Data'!AG$3:AG$2194,'Historical_Input Data'!$B$3:$B$2194,'Historical_Monthly counts-All'!$C132,'Historical_Input Data'!$A$3:$A$2194,'Historical_Monthly counts-All'!$D132),"")</f>
        <v>18979</v>
      </c>
      <c r="AE132">
        <f>IF(SUMIFS('Historical_Input Data'!AH$3:AH$2194,'Historical_Input Data'!$B$3:$B$2194,'Historical_Monthly counts-All'!$C132,'Historical_Input Data'!$A$3:$A$2194,'Historical_Monthly counts-All'!$D132)&lt;&gt; 0,SUMIFS('Historical_Input Data'!AH$3:AH$2194,'Historical_Input Data'!$B$3:$B$2194,'Historical_Monthly counts-All'!$C132,'Historical_Input Data'!$A$3:$A$2194,'Historical_Monthly counts-All'!$D132),"")</f>
        <v>2302</v>
      </c>
      <c r="AF132">
        <f>IF(SUMIFS('Historical_Input Data'!AI$3:AI$2194,'Historical_Input Data'!$B$3:$B$2194,'Historical_Monthly counts-All'!$C132,'Historical_Input Data'!$A$3:$A$2194,'Historical_Monthly counts-All'!$D132)&lt;&gt; 0,SUMIFS('Historical_Input Data'!AI$3:AI$2194,'Historical_Input Data'!$B$3:$B$2194,'Historical_Monthly counts-All'!$C132,'Historical_Input Data'!$A$3:$A$2194,'Historical_Monthly counts-All'!$D132),"")</f>
        <v>8988</v>
      </c>
      <c r="AG132">
        <f>IF(SUMIFS('Historical_Input Data'!AJ$3:AJ$2194,'Historical_Input Data'!$B$3:$B$2194,'Historical_Monthly counts-All'!$C132,'Historical_Input Data'!$A$3:$A$2194,'Historical_Monthly counts-All'!$D132)&lt;&gt; 0,SUMIFS('Historical_Input Data'!AJ$3:AJ$2194,'Historical_Input Data'!$B$3:$B$2194,'Historical_Monthly counts-All'!$C132,'Historical_Input Data'!$A$3:$A$2194,'Historical_Monthly counts-All'!$D132),"")</f>
        <v>1551</v>
      </c>
      <c r="AH132">
        <f>IF(SUMIFS('Historical_Input Data'!AK$3:AK$2194,'Historical_Input Data'!$B$3:$B$2194,'Historical_Monthly counts-All'!$C132,'Historical_Input Data'!$A$3:$A$2194,'Historical_Monthly counts-All'!$D132)&lt;&gt; 0,SUMIFS('Historical_Input Data'!AK$3:AK$2194,'Historical_Input Data'!$B$3:$B$2194,'Historical_Monthly counts-All'!$C132,'Historical_Input Data'!$A$3:$A$2194,'Historical_Monthly counts-All'!$D132),"")</f>
        <v>21661</v>
      </c>
      <c r="AI132">
        <f>IF(SUMIFS('Historical_Input Data'!AL$3:AL$2194,'Historical_Input Data'!$B$3:$B$2194,'Historical_Monthly counts-All'!$C132,'Historical_Input Data'!$A$3:$A$2194,'Historical_Monthly counts-All'!$D132)&lt;&gt; 0,SUMIFS('Historical_Input Data'!AL$3:AL$2194,'Historical_Input Data'!$B$3:$B$2194,'Historical_Monthly counts-All'!$C132,'Historical_Input Data'!$A$3:$A$2194,'Historical_Monthly counts-All'!$D132),"")</f>
        <v>23921</v>
      </c>
      <c r="AJ132">
        <f>IF(SUMIFS('Historical_Input Data'!AM$3:AM$2194,'Historical_Input Data'!$B$3:$B$2194,'Historical_Monthly counts-All'!$C132,'Historical_Input Data'!$A$3:$A$2194,'Historical_Monthly counts-All'!$D132)&lt;&gt; 0,SUMIFS('Historical_Input Data'!AM$3:AM$2194,'Historical_Input Data'!$B$3:$B$2194,'Historical_Monthly counts-All'!$C132,'Historical_Input Data'!$A$3:$A$2194,'Historical_Monthly counts-All'!$D132),"")</f>
        <v>606</v>
      </c>
      <c r="AK132">
        <f>IF(SUMIFS('Historical_Input Data'!AN$3:AN$2194,'Historical_Input Data'!$B$3:$B$2194,'Historical_Monthly counts-All'!$C132,'Historical_Input Data'!$A$3:$A$2194,'Historical_Monthly counts-All'!$D132)&lt;&gt; 0,SUMIFS('Historical_Input Data'!AN$3:AN$2194,'Historical_Input Data'!$B$3:$B$2194,'Historical_Monthly counts-All'!$C132,'Historical_Input Data'!$A$3:$A$2194,'Historical_Monthly counts-All'!$D132),"")</f>
        <v>188</v>
      </c>
      <c r="AL132">
        <f>IF(SUMIFS('Historical_Input Data'!AO$3:AO$2194,'Historical_Input Data'!$B$3:$B$2194,'Historical_Monthly counts-All'!$C132,'Historical_Input Data'!$A$3:$A$2194,'Historical_Monthly counts-All'!$D132)&lt;&gt; 0,SUMIFS('Historical_Input Data'!AO$3:AO$2194,'Historical_Input Data'!$B$3:$B$2194,'Historical_Monthly counts-All'!$C132,'Historical_Input Data'!$A$3:$A$2194,'Historical_Monthly counts-All'!$D132),"")</f>
        <v>7331</v>
      </c>
      <c r="AM132" t="str">
        <f>IF(SUMIFS('Historical_Input Data'!AP$3:AP$2194,'Historical_Input Data'!$B$3:$B$2194,'Historical_Monthly counts-All'!$C132,'Historical_Input Data'!$A$3:$A$2194,'Historical_Monthly counts-All'!$D132)&lt;&gt; 0,SUMIFS('Historical_Input Data'!AP$3:AP$2194,'Historical_Input Data'!$B$3:$B$2194,'Historical_Monthly counts-All'!$C132,'Historical_Input Data'!$A$3:$A$2194,'Historical_Monthly counts-All'!$D132),"")</f>
        <v/>
      </c>
      <c r="AN132">
        <f>IF(SUMIFS('Historical_Input Data'!AQ$3:AQ$2194,'Historical_Input Data'!$B$3:$B$2194,'Historical_Monthly counts-All'!$C132,'Historical_Input Data'!$A$3:$A$2194,'Historical_Monthly counts-All'!$D132)&lt;&gt; 0,SUMIFS('Historical_Input Data'!AQ$3:AQ$2194,'Historical_Input Data'!$B$3:$B$2194,'Historical_Monthly counts-All'!$C132,'Historical_Input Data'!$A$3:$A$2194,'Historical_Monthly counts-All'!$D132),"")</f>
        <v>5720</v>
      </c>
      <c r="AO132">
        <f>IF(SUMIFS('Historical_Input Data'!AR$3:AR$2194,'Historical_Input Data'!$B$3:$B$2194,'Historical_Monthly counts-All'!$C132,'Historical_Input Data'!$A$3:$A$2194,'Historical_Monthly counts-All'!$D132)&lt;&gt; 0,SUMIFS('Historical_Input Data'!AR$3:AR$2194,'Historical_Input Data'!$B$3:$B$2194,'Historical_Monthly counts-All'!$C132,'Historical_Input Data'!$A$3:$A$2194,'Historical_Monthly counts-All'!$D132),"")</f>
        <v>5954</v>
      </c>
      <c r="AP132">
        <f>IF(SUMIFS('Historical_Input Data'!AS$3:AS$2194,'Historical_Input Data'!$B$3:$B$2194,'Historical_Monthly counts-All'!$C132,'Historical_Input Data'!$A$3:$A$2194,'Historical_Monthly counts-All'!$D132)&lt;&gt; 0,SUMIFS('Historical_Input Data'!AS$3:AS$2194,'Historical_Input Data'!$B$3:$B$2194,'Historical_Monthly counts-All'!$C132,'Historical_Input Data'!$A$3:$A$2194,'Historical_Monthly counts-All'!$D132),"")</f>
        <v>21297</v>
      </c>
      <c r="AQ132">
        <f>IF(SUMIFS('Historical_Input Data'!AT$3:AT$2194,'Historical_Input Data'!$B$3:$B$2194,'Historical_Monthly counts-All'!$C132,'Historical_Input Data'!$A$3:$A$2194,'Historical_Monthly counts-All'!$D132)&lt;&gt; 0,SUMIFS('Historical_Input Data'!AT$3:AT$2194,'Historical_Input Data'!$B$3:$B$2194,'Historical_Monthly counts-All'!$C132,'Historical_Input Data'!$A$3:$A$2194,'Historical_Monthly counts-All'!$D132),"")</f>
        <v>5574</v>
      </c>
      <c r="AR132">
        <f>IF(SUMIFS('Historical_Input Data'!AU$3:AU$2194,'Historical_Input Data'!$B$3:$B$2194,'Historical_Monthly counts-All'!$C132,'Historical_Input Data'!$A$3:$A$2194,'Historical_Monthly counts-All'!$D132)&lt;&gt; 0,SUMIFS('Historical_Input Data'!AU$3:AU$2194,'Historical_Input Data'!$B$3:$B$2194,'Historical_Monthly counts-All'!$C132,'Historical_Input Data'!$A$3:$A$2194,'Historical_Monthly counts-All'!$D132),"")</f>
        <v>5639</v>
      </c>
      <c r="AS132">
        <f>IF(SUMIFS('Historical_Input Data'!AV$3:AV$2194,'Historical_Input Data'!$B$3:$B$2194,'Historical_Monthly counts-All'!$C132,'Historical_Input Data'!$A$3:$A$2194,'Historical_Monthly counts-All'!$D132)&lt;&gt; 0,SUMIFS('Historical_Input Data'!AV$3:AV$2194,'Historical_Input Data'!$B$3:$B$2194,'Historical_Monthly counts-All'!$C132,'Historical_Input Data'!$A$3:$A$2194,'Historical_Monthly counts-All'!$D132),"")</f>
        <v>2919</v>
      </c>
      <c r="AT132">
        <f>IF(SUMIFS('Historical_Input Data'!AW$3:AW$2194,'Historical_Input Data'!$B$3:$B$2194,'Historical_Monthly counts-All'!$C132,'Historical_Input Data'!$A$3:$A$2194,'Historical_Monthly counts-All'!$D132)&lt;&gt; 0,SUMIFS('Historical_Input Data'!AW$3:AW$2194,'Historical_Input Data'!$B$3:$B$2194,'Historical_Monthly counts-All'!$C132,'Historical_Input Data'!$A$3:$A$2194,'Historical_Monthly counts-All'!$D132),"")</f>
        <v>4775</v>
      </c>
      <c r="AU132">
        <f>IF(SUMIFS('Historical_Input Data'!AX$3:AX$2194,'Historical_Input Data'!$B$3:$B$2194,'Historical_Monthly counts-All'!$C132,'Historical_Input Data'!$A$3:$A$2194,'Historical_Monthly counts-All'!$D132)&lt;&gt; 0,SUMIFS('Historical_Input Data'!AX$3:AX$2194,'Historical_Input Data'!$B$3:$B$2194,'Historical_Monthly counts-All'!$C132,'Historical_Input Data'!$A$3:$A$2194,'Historical_Monthly counts-All'!$D132),"")</f>
        <v>4836</v>
      </c>
      <c r="AV132">
        <f>IF(SUMIFS('Historical_Input Data'!AY$3:AY$2194,'Historical_Input Data'!$B$3:$B$2194,'Historical_Monthly counts-All'!$C132,'Historical_Input Data'!$A$3:$A$2194,'Historical_Monthly counts-All'!$D132)&lt;&gt; 0,SUMIFS('Historical_Input Data'!AY$3:AY$2194,'Historical_Input Data'!$B$3:$B$2194,'Historical_Monthly counts-All'!$C132,'Historical_Input Data'!$A$3:$A$2194,'Historical_Monthly counts-All'!$D132),"")</f>
        <v>3257</v>
      </c>
      <c r="AW132">
        <f>IF(SUMIFS('Historical_Input Data'!AZ$3:AZ$2194,'Historical_Input Data'!$B$3:$B$2194,'Historical_Monthly counts-All'!$C132,'Historical_Input Data'!$A$3:$A$2194,'Historical_Monthly counts-All'!$D132)&lt;&gt; 0,SUMIFS('Historical_Input Data'!AZ$3:AZ$2194,'Historical_Input Data'!$B$3:$B$2194,'Historical_Monthly counts-All'!$C132,'Historical_Input Data'!$A$3:$A$2194,'Historical_Monthly counts-All'!$D132),"")</f>
        <v>13282</v>
      </c>
      <c r="AX132">
        <f>IF(SUMIFS('Historical_Input Data'!BA$3:BA$2194,'Historical_Input Data'!$B$3:$B$2194,'Historical_Monthly counts-All'!$C132,'Historical_Input Data'!$A$3:$A$2194,'Historical_Monthly counts-All'!$D132)&lt;&gt; 0,SUMIFS('Historical_Input Data'!BA$3:BA$2194,'Historical_Input Data'!$B$3:$B$2194,'Historical_Monthly counts-All'!$C132,'Historical_Input Data'!$A$3:$A$2194,'Historical_Monthly counts-All'!$D132),"")</f>
        <v>7949</v>
      </c>
      <c r="AY132" t="str">
        <f>IF(SUMIFS('Historical_Input Data'!BB$3:BB$2194,'Historical_Input Data'!$B$3:$B$2194,'Historical_Monthly counts-All'!$C132,'Historical_Input Data'!$A$3:$A$2194,'Historical_Monthly counts-All'!$D132)&lt;&gt; 0,SUMIFS('Historical_Input Data'!BB$3:BB$2194,'Historical_Input Data'!$B$3:$B$2194,'Historical_Monthly counts-All'!$C132,'Historical_Input Data'!$A$3:$A$2194,'Historical_Monthly counts-All'!$D132),"")</f>
        <v/>
      </c>
      <c r="AZ132" t="str">
        <f>IF(SUMIFS('Historical_Input Data'!BC$3:BC$2194,'Historical_Input Data'!$B$3:$B$2194,'Historical_Monthly counts-All'!$C132,'Historical_Input Data'!$A$3:$A$2194,'Historical_Monthly counts-All'!$D132)&lt;&gt; 0,SUMIFS('Historical_Input Data'!BC$3:BC$2194,'Historical_Input Data'!$B$3:$B$2194,'Historical_Monthly counts-All'!$C132,'Historical_Input Data'!$A$3:$A$2194,'Historical_Monthly counts-All'!$D132),"")</f>
        <v/>
      </c>
      <c r="BA132" t="str">
        <f>IF(SUMIFS('Historical_Input Data'!BD$3:BD$2194,'Historical_Input Data'!$B$3:$B$2194,'Historical_Monthly counts-All'!$C132,'Historical_Input Data'!$A$3:$A$2194,'Historical_Monthly counts-All'!$D132)&lt;&gt; 0,SUMIFS('Historical_Input Data'!BD$3:BD$2194,'Historical_Input Data'!$B$3:$B$2194,'Historical_Monthly counts-All'!$C132,'Historical_Input Data'!$A$3:$A$2194,'Historical_Monthly counts-All'!$D132),"")</f>
        <v/>
      </c>
      <c r="BB132" t="str">
        <f>IF(SUMIFS('Historical_Input Data'!BE$3:BE$2194,'Historical_Input Data'!$B$3:$B$2194,'Historical_Monthly counts-All'!$C132,'Historical_Input Data'!$A$3:$A$2194,'Historical_Monthly counts-All'!$D132)&lt;&gt; 0,SUMIFS('Historical_Input Data'!BE$3:BE$2194,'Historical_Input Data'!$B$3:$B$2194,'Historical_Monthly counts-All'!$C132,'Historical_Input Data'!$A$3:$A$2194,'Historical_Monthly counts-All'!$D132),"")</f>
        <v/>
      </c>
      <c r="BC132" t="str">
        <f>IF(SUMIFS('Historical_Input Data'!BF$3:BF$2194,'Historical_Input Data'!$B$3:$B$2194,'Historical_Monthly counts-All'!$C132,'Historical_Input Data'!$A$3:$A$2194,'Historical_Monthly counts-All'!$D132)&lt;&gt; 0,SUMIFS('Historical_Input Data'!BF$3:BF$2194,'Historical_Input Data'!$B$3:$B$2194,'Historical_Monthly counts-All'!$C132,'Historical_Input Data'!$A$3:$A$2194,'Historical_Monthly counts-All'!$D132),"")</f>
        <v/>
      </c>
      <c r="BD132" t="str">
        <f>IF(SUMIFS('Historical_Input Data'!BG$3:BG$2194,'Historical_Input Data'!$B$3:$B$2194,'Historical_Monthly counts-All'!$C132,'Historical_Input Data'!$A$3:$A$2194,'Historical_Monthly counts-All'!$D132)&lt;&gt; 0,SUMIFS('Historical_Input Data'!BG$3:BG$2194,'Historical_Input Data'!$B$3:$B$2194,'Historical_Monthly counts-All'!$C132,'Historical_Input Data'!$A$3:$A$2194,'Historical_Monthly counts-All'!$D132),"")</f>
        <v/>
      </c>
      <c r="BE132" t="str">
        <f>IF(SUMIFS('Historical_Input Data'!BH$3:BH$2194,'Historical_Input Data'!$B$3:$B$2194,'Historical_Monthly counts-All'!$C132,'Historical_Input Data'!$A$3:$A$2194,'Historical_Monthly counts-All'!$D132)&lt;&gt; 0,SUMIFS('Historical_Input Data'!BH$3:BH$2194,'Historical_Input Data'!$B$3:$B$2194,'Historical_Monthly counts-All'!$C132,'Historical_Input Data'!$A$3:$A$2194,'Historical_Monthly counts-All'!$D132),"")</f>
        <v/>
      </c>
      <c r="BF132" t="str">
        <f>IF(SUMIFS('Historical_Input Data'!BI$3:BI$2194,'Historical_Input Data'!$B$3:$B$2194,'Historical_Monthly counts-All'!$C132,'Historical_Input Data'!$A$3:$A$2194,'Historical_Monthly counts-All'!$D132)&lt;&gt; 0,SUMIFS('Historical_Input Data'!BI$3:BI$2194,'Historical_Input Data'!$B$3:$B$2194,'Historical_Monthly counts-All'!$C132,'Historical_Input Data'!$A$3:$A$2194,'Historical_Monthly counts-All'!$D132),"")</f>
        <v/>
      </c>
      <c r="BG132" t="str">
        <f>IF(SUMIFS('Historical_Input Data'!BJ$3:BJ$2194,'Historical_Input Data'!$B$3:$B$2194,'Historical_Monthly counts-All'!$C132,'Historical_Input Data'!$A$3:$A$2194,'Historical_Monthly counts-All'!$D132)&lt;&gt; 0,SUMIFS('Historical_Input Data'!BJ$3:BJ$2194,'Historical_Input Data'!$B$3:$B$2194,'Historical_Monthly counts-All'!$C132,'Historical_Input Data'!$A$3:$A$2194,'Historical_Monthly counts-All'!$D132),"")</f>
        <v/>
      </c>
      <c r="BH132" t="str">
        <f>IF(SUMIFS('Historical_Input Data'!BK$3:BK$2194,'Historical_Input Data'!$B$3:$B$2194,'Historical_Monthly counts-All'!$C132,'Historical_Input Data'!$A$3:$A$2194,'Historical_Monthly counts-All'!$D132)&lt;&gt; 0,SUMIFS('Historical_Input Data'!BK$3:BK$2194,'Historical_Input Data'!$B$3:$B$2194,'Historical_Monthly counts-All'!$C132,'Historical_Input Data'!$A$3:$A$2194,'Historical_Monthly counts-All'!$D132),"")</f>
        <v/>
      </c>
      <c r="BI132" t="str">
        <f>IF(SUMIFS('Historical_Input Data'!BL$3:BL$2194,'Historical_Input Data'!$B$3:$B$2194,'Historical_Monthly counts-All'!$C132,'Historical_Input Data'!$A$3:$A$2194,'Historical_Monthly counts-All'!$D132)&lt;&gt; 0,SUMIFS('Historical_Input Data'!BL$3:BL$2194,'Historical_Input Data'!$B$3:$B$2194,'Historical_Monthly counts-All'!$C132,'Historical_Input Data'!$A$3:$A$2194,'Historical_Monthly counts-All'!$D132),"")</f>
        <v/>
      </c>
      <c r="BJ132" t="str">
        <f>IF(SUMIFS('Historical_Input Data'!BM$3:BM$2194,'Historical_Input Data'!$B$3:$B$2194,'Historical_Monthly counts-All'!$C132,'Historical_Input Data'!$A$3:$A$2194,'Historical_Monthly counts-All'!$D132)&lt;&gt; 0,SUMIFS('Historical_Input Data'!BM$3:BM$2194,'Historical_Input Data'!$B$3:$B$2194,'Historical_Monthly counts-All'!$C132,'Historical_Input Data'!$A$3:$A$2194,'Historical_Monthly counts-All'!$D132),"")</f>
        <v/>
      </c>
      <c r="BK132" t="str">
        <f>IF(SUMIFS('Historical_Input Data'!BN$3:BN$2194,'Historical_Input Data'!$B$3:$B$2194,'Historical_Monthly counts-All'!$C132,'Historical_Input Data'!$A$3:$A$2194,'Historical_Monthly counts-All'!$D132)&lt;&gt; 0,SUMIFS('Historical_Input Data'!BN$3:BN$2194,'Historical_Input Data'!$B$3:$B$2194,'Historical_Monthly counts-All'!$C132,'Historical_Input Data'!$A$3:$A$2194,'Historical_Monthly counts-All'!$D132),"")</f>
        <v/>
      </c>
      <c r="BL132" t="str">
        <f>IF(SUMIFS('Historical_Input Data'!BO$3:BO$2194,'Historical_Input Data'!$B$3:$B$2194,'Historical_Monthly counts-All'!$C132,'Historical_Input Data'!$A$3:$A$2194,'Historical_Monthly counts-All'!$D132)&lt;&gt; 0,SUMIFS('Historical_Input Data'!BO$3:BO$2194,'Historical_Input Data'!$B$3:$B$2194,'Historical_Monthly counts-All'!$C132,'Historical_Input Data'!$A$3:$A$2194,'Historical_Monthly counts-All'!$D132),"")</f>
        <v/>
      </c>
      <c r="BM132" t="str">
        <f>IF(SUMIFS('Historical_Input Data'!BP$3:BP$2194,'Historical_Input Data'!$B$3:$B$2194,'Historical_Monthly counts-All'!$C132,'Historical_Input Data'!$A$3:$A$2194,'Historical_Monthly counts-All'!$D132)&lt;&gt; 0,SUMIFS('Historical_Input Data'!BP$3:BP$2194,'Historical_Input Data'!$B$3:$B$2194,'Historical_Monthly counts-All'!$C132,'Historical_Input Data'!$A$3:$A$2194,'Historical_Monthly counts-All'!$D132),"")</f>
        <v/>
      </c>
      <c r="BN132" t="str">
        <f>IF(SUMIFS('Historical_Input Data'!BQ$3:BQ$2194,'Historical_Input Data'!$B$3:$B$2194,'Historical_Monthly counts-All'!$C132,'Historical_Input Data'!$A$3:$A$2194,'Historical_Monthly counts-All'!$D132)&lt;&gt; 0,SUMIFS('Historical_Input Data'!BQ$3:BQ$2194,'Historical_Input Data'!$B$3:$B$2194,'Historical_Monthly counts-All'!$C132,'Historical_Input Data'!$A$3:$A$2194,'Historical_Monthly counts-All'!$D132),"")</f>
        <v/>
      </c>
      <c r="BO132" t="str">
        <f>IF(SUMIFS('Historical_Input Data'!BR$3:BR$2194,'Historical_Input Data'!$B$3:$B$2194,'Historical_Monthly counts-All'!$C132,'Historical_Input Data'!$A$3:$A$2194,'Historical_Monthly counts-All'!$D132)&lt;&gt; 0,SUMIFS('Historical_Input Data'!BR$3:BR$2194,'Historical_Input Data'!$B$3:$B$2194,'Historical_Monthly counts-All'!$C132,'Historical_Input Data'!$A$3:$A$2194,'Historical_Monthly counts-All'!$D132),"")</f>
        <v/>
      </c>
      <c r="BP132" t="str">
        <f>IF(SUMIFS('Historical_Input Data'!BS$3:BS$2194,'Historical_Input Data'!$B$3:$B$2194,'Historical_Monthly counts-All'!$C132,'Historical_Input Data'!$A$3:$A$2194,'Historical_Monthly counts-All'!$D132)&lt;&gt; 0,SUMIFS('Historical_Input Data'!BS$3:BS$2194,'Historical_Input Data'!$B$3:$B$2194,'Historical_Monthly counts-All'!$C132,'Historical_Input Data'!$A$3:$A$2194,'Historical_Monthly counts-All'!$D132),"")</f>
        <v/>
      </c>
      <c r="BQ132" t="str">
        <f>IF(SUMIFS('Historical_Input Data'!BT$3:BT$2194,'Historical_Input Data'!$B$3:$B$2194,'Historical_Monthly counts-All'!$C132,'Historical_Input Data'!$A$3:$A$2194,'Historical_Monthly counts-All'!$D132)&lt;&gt; 0,SUMIFS('Historical_Input Data'!BT$3:BT$2194,'Historical_Input Data'!$B$3:$B$2194,'Historical_Monthly counts-All'!$C132,'Historical_Input Data'!$A$3:$A$2194,'Historical_Monthly counts-All'!$D132),"")</f>
        <v/>
      </c>
      <c r="BR132" t="str">
        <f>IF(SUMIFS('Historical_Input Data'!BU$3:BU$2194,'Historical_Input Data'!$B$3:$B$2194,'Historical_Monthly counts-All'!$C132,'Historical_Input Data'!$A$3:$A$2194,'Historical_Monthly counts-All'!$D132)&lt;&gt; 0,SUMIFS('Historical_Input Data'!BU$3:BU$2194,'Historical_Input Data'!$B$3:$B$2194,'Historical_Monthly counts-All'!$C132,'Historical_Input Data'!$A$3:$A$2194,'Historical_Monthly counts-All'!$D132),"")</f>
        <v/>
      </c>
      <c r="BS132" t="str">
        <f>IF(SUMIFS('Historical_Input Data'!BV$3:BV$2194,'Historical_Input Data'!$B$3:$B$2194,'Historical_Monthly counts-All'!$C132,'Historical_Input Data'!$A$3:$A$2194,'Historical_Monthly counts-All'!$D132)&lt;&gt; 0,SUMIFS('Historical_Input Data'!BV$3:BV$2194,'Historical_Input Data'!$B$3:$B$2194,'Historical_Monthly counts-All'!$C132,'Historical_Input Data'!$A$3:$A$2194,'Historical_Monthly counts-All'!$D132),"")</f>
        <v/>
      </c>
      <c r="BT132" t="str">
        <f>IF(SUMIFS('Historical_Input Data'!BW$3:BW$2194,'Historical_Input Data'!$B$3:$B$2194,'Historical_Monthly counts-All'!$C132,'Historical_Input Data'!$A$3:$A$2194,'Historical_Monthly counts-All'!$D132)&lt;&gt; 0,SUMIFS('Historical_Input Data'!BW$3:BW$2194,'Historical_Input Data'!$B$3:$B$2194,'Historical_Monthly counts-All'!$C132,'Historical_Input Data'!$A$3:$A$2194,'Historical_Monthly counts-All'!$D132),"")</f>
        <v/>
      </c>
      <c r="BU132" t="str">
        <f>IF(SUMIFS('Historical_Input Data'!BX$3:BX$2194,'Historical_Input Data'!$B$3:$B$2194,'Historical_Monthly counts-All'!$C132,'Historical_Input Data'!$A$3:$A$2194,'Historical_Monthly counts-All'!$D132)&lt;&gt; 0,SUMIFS('Historical_Input Data'!BX$3:BX$2194,'Historical_Input Data'!$B$3:$B$2194,'Historical_Monthly counts-All'!$C132,'Historical_Input Data'!$A$3:$A$2194,'Historical_Monthly counts-All'!$D132),"")</f>
        <v/>
      </c>
      <c r="CC132" s="8">
        <v>44409</v>
      </c>
      <c r="CD132" s="198">
        <f t="shared" si="8"/>
        <v>45</v>
      </c>
      <c r="CE132">
        <f t="shared" si="5"/>
        <v>226362</v>
      </c>
    </row>
    <row r="133" spans="1:83" ht="15" thickBot="1">
      <c r="A133" t="str">
        <f t="shared" si="7"/>
        <v>September2021</v>
      </c>
      <c r="C133" t="s">
        <v>2</v>
      </c>
      <c r="D133">
        <v>2021</v>
      </c>
      <c r="E133">
        <f>IF(SUMIFS('Historical_Input Data'!H$3:H$2194,'Historical_Input Data'!$B$3:$B$2194,'Historical_Monthly counts-All'!$C133,'Historical_Input Data'!$A$3:$A$2194,'Historical_Monthly counts-All'!$D133)&lt;&gt; 0,SUMIFS('Historical_Input Data'!H$3:H$2194,'Historical_Input Data'!$B$3:$B$2194,'Historical_Monthly counts-All'!$C133,'Historical_Input Data'!$A$3:$A$2194,'Historical_Monthly counts-All'!$D133),"")</f>
        <v>2403</v>
      </c>
      <c r="F133">
        <f>IF(SUMIFS('Historical_Input Data'!I$3:I$2194,'Historical_Input Data'!$B$3:$B$2194,'Historical_Monthly counts-All'!$C133,'Historical_Input Data'!$A$3:$A$2194,'Historical_Monthly counts-All'!$D133)&lt;&gt; 0,SUMIFS('Historical_Input Data'!I$3:I$2194,'Historical_Input Data'!$B$3:$B$2194,'Historical_Monthly counts-All'!$C133,'Historical_Input Data'!$A$3:$A$2194,'Historical_Monthly counts-All'!$D133),"")</f>
        <v>5450</v>
      </c>
      <c r="G133">
        <f>IF(SUMIFS('Historical_Input Data'!J$3:J$2194,'Historical_Input Data'!$B$3:$B$2194,'Historical_Monthly counts-All'!$C133,'Historical_Input Data'!$A$3:$A$2194,'Historical_Monthly counts-All'!$D133)&lt;&gt; 0,SUMIFS('Historical_Input Data'!J$3:J$2194,'Historical_Input Data'!$B$3:$B$2194,'Historical_Monthly counts-All'!$C133,'Historical_Input Data'!$A$3:$A$2194,'Historical_Monthly counts-All'!$D133),"")</f>
        <v>4751</v>
      </c>
      <c r="H133">
        <f>IF(SUMIFS('Historical_Input Data'!K$3:K$2194,'Historical_Input Data'!$B$3:$B$2194,'Historical_Monthly counts-All'!$C133,'Historical_Input Data'!$A$3:$A$2194,'Historical_Monthly counts-All'!$D133)&lt;&gt; 0,SUMIFS('Historical_Input Data'!K$3:K$2194,'Historical_Input Data'!$B$3:$B$2194,'Historical_Monthly counts-All'!$C133,'Historical_Input Data'!$A$3:$A$2194,'Historical_Monthly counts-All'!$D133),"")</f>
        <v>13404</v>
      </c>
      <c r="I133">
        <f>IF(SUMIFS('Historical_Input Data'!L$3:L$2194,'Historical_Input Data'!$B$3:$B$2194,'Historical_Monthly counts-All'!$C133,'Historical_Input Data'!$A$3:$A$2194,'Historical_Monthly counts-All'!$D133)&lt;&gt; 0,SUMIFS('Historical_Input Data'!L$3:L$2194,'Historical_Input Data'!$B$3:$B$2194,'Historical_Monthly counts-All'!$C133,'Historical_Input Data'!$A$3:$A$2194,'Historical_Monthly counts-All'!$D133),"")</f>
        <v>5852</v>
      </c>
      <c r="J133">
        <f>IF(SUMIFS('Historical_Input Data'!M$3:M$2194,'Historical_Input Data'!$B$3:$B$2194,'Historical_Monthly counts-All'!$C133,'Historical_Input Data'!$A$3:$A$2194,'Historical_Monthly counts-All'!$D133)&lt;&gt; 0,SUMIFS('Historical_Input Data'!M$3:M$2194,'Historical_Input Data'!$B$3:$B$2194,'Historical_Monthly counts-All'!$C133,'Historical_Input Data'!$A$3:$A$2194,'Historical_Monthly counts-All'!$D133),"")</f>
        <v>6459</v>
      </c>
      <c r="K133">
        <f>IF(SUMIFS('Historical_Input Data'!N$3:N$2194,'Historical_Input Data'!$B$3:$B$2194,'Historical_Monthly counts-All'!$C133,'Historical_Input Data'!$A$3:$A$2194,'Historical_Monthly counts-All'!$D133)&lt;&gt; 0,SUMIFS('Historical_Input Data'!N$3:N$2194,'Historical_Input Data'!$B$3:$B$2194,'Historical_Monthly counts-All'!$C133,'Historical_Input Data'!$A$3:$A$2194,'Historical_Monthly counts-All'!$D133),"")</f>
        <v>4110</v>
      </c>
      <c r="L133">
        <f>IF(SUMIFS('Historical_Input Data'!O$3:O$2194,'Historical_Input Data'!$B$3:$B$2194,'Historical_Monthly counts-All'!$C133,'Historical_Input Data'!$A$3:$A$2194,'Historical_Monthly counts-All'!$D133)&lt;&gt; 0,SUMIFS('Historical_Input Data'!O$3:O$2194,'Historical_Input Data'!$B$3:$B$2194,'Historical_Monthly counts-All'!$C133,'Historical_Input Data'!$A$3:$A$2194,'Historical_Monthly counts-All'!$D133),"")</f>
        <v>3851</v>
      </c>
      <c r="M133">
        <f>IF(SUMIFS('Historical_Input Data'!P$3:P$2194,'Historical_Input Data'!$B$3:$B$2194,'Historical_Monthly counts-All'!$C133,'Historical_Input Data'!$A$3:$A$2194,'Historical_Monthly counts-All'!$D133)&lt;&gt; 0,SUMIFS('Historical_Input Data'!P$3:P$2194,'Historical_Input Data'!$B$3:$B$2194,'Historical_Monthly counts-All'!$C133,'Historical_Input Data'!$A$3:$A$2194,'Historical_Monthly counts-All'!$D133),"")</f>
        <v>11176</v>
      </c>
      <c r="N133">
        <f>IF(SUMIFS('Historical_Input Data'!Q$3:Q$2194,'Historical_Input Data'!$B$3:$B$2194,'Historical_Monthly counts-All'!$C133,'Historical_Input Data'!$A$3:$A$2194,'Historical_Monthly counts-All'!$D133)&lt;&gt; 0,SUMIFS('Historical_Input Data'!Q$3:Q$2194,'Historical_Input Data'!$B$3:$B$2194,'Historical_Monthly counts-All'!$C133,'Historical_Input Data'!$A$3:$A$2194,'Historical_Monthly counts-All'!$D133),"")</f>
        <v>8025</v>
      </c>
      <c r="O133">
        <f>IF(SUMIFS('Historical_Input Data'!R$3:R$2194,'Historical_Input Data'!$B$3:$B$2194,'Historical_Monthly counts-All'!$C133,'Historical_Input Data'!$A$3:$A$2194,'Historical_Monthly counts-All'!$D133)&lt;&gt; 0,SUMIFS('Historical_Input Data'!R$3:R$2194,'Historical_Input Data'!$B$3:$B$2194,'Historical_Monthly counts-All'!$C133,'Historical_Input Data'!$A$3:$A$2194,'Historical_Monthly counts-All'!$D133),"")</f>
        <v>3567</v>
      </c>
      <c r="P133">
        <f>IF(SUMIFS('Historical_Input Data'!S$3:S$2194,'Historical_Input Data'!$B$3:$B$2194,'Historical_Monthly counts-All'!$C133,'Historical_Input Data'!$A$3:$A$2194,'Historical_Monthly counts-All'!$D133)&lt;&gt; 0,SUMIFS('Historical_Input Data'!S$3:S$2194,'Historical_Input Data'!$B$3:$B$2194,'Historical_Monthly counts-All'!$C133,'Historical_Input Data'!$A$3:$A$2194,'Historical_Monthly counts-All'!$D133),"")</f>
        <v>4205</v>
      </c>
      <c r="Q133">
        <f>IF(SUMIFS('Historical_Input Data'!T$3:T$2194,'Historical_Input Data'!$B$3:$B$2194,'Historical_Monthly counts-All'!$C133,'Historical_Input Data'!$A$3:$A$2194,'Historical_Monthly counts-All'!$D133)&lt;&gt; 0,SUMIFS('Historical_Input Data'!T$3:T$2194,'Historical_Input Data'!$B$3:$B$2194,'Historical_Monthly counts-All'!$C133,'Historical_Input Data'!$A$3:$A$2194,'Historical_Monthly counts-All'!$D133),"")</f>
        <v>1485</v>
      </c>
      <c r="R133">
        <f>IF(SUMIFS('Historical_Input Data'!U$3:U$2194,'Historical_Input Data'!$B$3:$B$2194,'Historical_Monthly counts-All'!$C133,'Historical_Input Data'!$A$3:$A$2194,'Historical_Monthly counts-All'!$D133)&lt;&gt; 0,SUMIFS('Historical_Input Data'!U$3:U$2194,'Historical_Input Data'!$B$3:$B$2194,'Historical_Monthly counts-All'!$C133,'Historical_Input Data'!$A$3:$A$2194,'Historical_Monthly counts-All'!$D133),"")</f>
        <v>1215</v>
      </c>
      <c r="S133">
        <f>IF(SUMIFS('Historical_Input Data'!V$3:V$2194,'Historical_Input Data'!$B$3:$B$2194,'Historical_Monthly counts-All'!$C133,'Historical_Input Data'!$A$3:$A$2194,'Historical_Monthly counts-All'!$D133)&lt;&gt; 0,SUMIFS('Historical_Input Data'!V$3:V$2194,'Historical_Input Data'!$B$3:$B$2194,'Historical_Monthly counts-All'!$C133,'Historical_Input Data'!$A$3:$A$2194,'Historical_Monthly counts-All'!$D133),"")</f>
        <v>1541</v>
      </c>
      <c r="T133">
        <f>IF(SUMIFS('Historical_Input Data'!W$3:W$2194,'Historical_Input Data'!$B$3:$B$2194,'Historical_Monthly counts-All'!$C133,'Historical_Input Data'!$A$3:$A$2194,'Historical_Monthly counts-All'!$D133)&lt;&gt; 0,SUMIFS('Historical_Input Data'!W$3:W$2194,'Historical_Input Data'!$B$3:$B$2194,'Historical_Monthly counts-All'!$C133,'Historical_Input Data'!$A$3:$A$2194,'Historical_Monthly counts-All'!$D133),"")</f>
        <v>12635</v>
      </c>
      <c r="U133">
        <f>IF(SUMIFS('Historical_Input Data'!X$3:X$2194,'Historical_Input Data'!$B$3:$B$2194,'Historical_Monthly counts-All'!$C133,'Historical_Input Data'!$A$3:$A$2194,'Historical_Monthly counts-All'!$D133)&lt;&gt; 0,SUMIFS('Historical_Input Data'!X$3:X$2194,'Historical_Input Data'!$B$3:$B$2194,'Historical_Monthly counts-All'!$C133,'Historical_Input Data'!$A$3:$A$2194,'Historical_Monthly counts-All'!$D133),"")</f>
        <v>7212</v>
      </c>
      <c r="V133">
        <f>IF(SUMIFS('Historical_Input Data'!Y$3:Y$2194,'Historical_Input Data'!$B$3:$B$2194,'Historical_Monthly counts-All'!$C133,'Historical_Input Data'!$A$3:$A$2194,'Historical_Monthly counts-All'!$D133)&lt;&gt; 0,SUMIFS('Historical_Input Data'!Y$3:Y$2194,'Historical_Input Data'!$B$3:$B$2194,'Historical_Monthly counts-All'!$C133,'Historical_Input Data'!$A$3:$A$2194,'Historical_Monthly counts-All'!$D133),"")</f>
        <v>999</v>
      </c>
      <c r="W133">
        <f>IF(SUMIFS('Historical_Input Data'!Z$3:Z$2194,'Historical_Input Data'!$B$3:$B$2194,'Historical_Monthly counts-All'!$C133,'Historical_Input Data'!$A$3:$A$2194,'Historical_Monthly counts-All'!$D133)&lt;&gt; 0,SUMIFS('Historical_Input Data'!Z$3:Z$2194,'Historical_Input Data'!$B$3:$B$2194,'Historical_Monthly counts-All'!$C133,'Historical_Input Data'!$A$3:$A$2194,'Historical_Monthly counts-All'!$D133),"")</f>
        <v>15192</v>
      </c>
      <c r="X133">
        <f>IF(SUMIFS('Historical_Input Data'!AA$3:AA$2194,'Historical_Input Data'!$B$3:$B$2194,'Historical_Monthly counts-All'!$C133,'Historical_Input Data'!$A$3:$A$2194,'Historical_Monthly counts-All'!$D133)&lt;&gt; 0,SUMIFS('Historical_Input Data'!AA$3:AA$2194,'Historical_Input Data'!$B$3:$B$2194,'Historical_Monthly counts-All'!$C133,'Historical_Input Data'!$A$3:$A$2194,'Historical_Monthly counts-All'!$D133),"")</f>
        <v>1350</v>
      </c>
      <c r="Y133">
        <f>IF(SUMIFS('Historical_Input Data'!AB$3:AB$2194,'Historical_Input Data'!$B$3:$B$2194,'Historical_Monthly counts-All'!$C133,'Historical_Input Data'!$A$3:$A$2194,'Historical_Monthly counts-All'!$D133)&lt;&gt; 0,SUMIFS('Historical_Input Data'!AB$3:AB$2194,'Historical_Input Data'!$B$3:$B$2194,'Historical_Monthly counts-All'!$C133,'Historical_Input Data'!$A$3:$A$2194,'Historical_Monthly counts-All'!$D133),"")</f>
        <v>8629</v>
      </c>
      <c r="Z133">
        <f>IF(SUMIFS('Historical_Input Data'!AC$3:AC$2194,'Historical_Input Data'!$B$3:$B$2194,'Historical_Monthly counts-All'!$C133,'Historical_Input Data'!$A$3:$A$2194,'Historical_Monthly counts-All'!$D133)&lt;&gt; 0,SUMIFS('Historical_Input Data'!AC$3:AC$2194,'Historical_Input Data'!$B$3:$B$2194,'Historical_Monthly counts-All'!$C133,'Historical_Input Data'!$A$3:$A$2194,'Historical_Monthly counts-All'!$D133),"")</f>
        <v>12713</v>
      </c>
      <c r="AA133">
        <f>IF(SUMIFS('Historical_Input Data'!AD$3:AD$2194,'Historical_Input Data'!$B$3:$B$2194,'Historical_Monthly counts-All'!$C133,'Historical_Input Data'!$A$3:$A$2194,'Historical_Monthly counts-All'!$D133)&lt;&gt; 0,SUMIFS('Historical_Input Data'!AD$3:AD$2194,'Historical_Input Data'!$B$3:$B$2194,'Historical_Monthly counts-All'!$C133,'Historical_Input Data'!$A$3:$A$2194,'Historical_Monthly counts-All'!$D133),"")</f>
        <v>678</v>
      </c>
      <c r="AB133">
        <f>IF(SUMIFS('Historical_Input Data'!AE$3:AE$2194,'Historical_Input Data'!$B$3:$B$2194,'Historical_Monthly counts-All'!$C133,'Historical_Input Data'!$A$3:$A$2194,'Historical_Monthly counts-All'!$D133)&lt;&gt; 0,SUMIFS('Historical_Input Data'!AE$3:AE$2194,'Historical_Input Data'!$B$3:$B$2194,'Historical_Monthly counts-All'!$C133,'Historical_Input Data'!$A$3:$A$2194,'Historical_Monthly counts-All'!$D133),"")</f>
        <v>8150</v>
      </c>
      <c r="AC133">
        <f>IF(SUMIFS('Historical_Input Data'!AF$3:AF$2194,'Historical_Input Data'!$B$3:$B$2194,'Historical_Monthly counts-All'!$C133,'Historical_Input Data'!$A$3:$A$2194,'Historical_Monthly counts-All'!$D133)&lt;&gt; 0,SUMIFS('Historical_Input Data'!AF$3:AF$2194,'Historical_Input Data'!$B$3:$B$2194,'Historical_Monthly counts-All'!$C133,'Historical_Input Data'!$A$3:$A$2194,'Historical_Monthly counts-All'!$D133),"")</f>
        <v>19562</v>
      </c>
      <c r="AD133">
        <f>IF(SUMIFS('Historical_Input Data'!AG$3:AG$2194,'Historical_Input Data'!$B$3:$B$2194,'Historical_Monthly counts-All'!$C133,'Historical_Input Data'!$A$3:$A$2194,'Historical_Monthly counts-All'!$D133)&lt;&gt; 0,SUMIFS('Historical_Input Data'!AG$3:AG$2194,'Historical_Input Data'!$B$3:$B$2194,'Historical_Monthly counts-All'!$C133,'Historical_Input Data'!$A$3:$A$2194,'Historical_Monthly counts-All'!$D133),"")</f>
        <v>25900</v>
      </c>
      <c r="AE133">
        <f>IF(SUMIFS('Historical_Input Data'!AH$3:AH$2194,'Historical_Input Data'!$B$3:$B$2194,'Historical_Monthly counts-All'!$C133,'Historical_Input Data'!$A$3:$A$2194,'Historical_Monthly counts-All'!$D133)&lt;&gt; 0,SUMIFS('Historical_Input Data'!AH$3:AH$2194,'Historical_Input Data'!$B$3:$B$2194,'Historical_Monthly counts-All'!$C133,'Historical_Input Data'!$A$3:$A$2194,'Historical_Monthly counts-All'!$D133),"")</f>
        <v>1588</v>
      </c>
      <c r="AF133">
        <f>IF(SUMIFS('Historical_Input Data'!AI$3:AI$2194,'Historical_Input Data'!$B$3:$B$2194,'Historical_Monthly counts-All'!$C133,'Historical_Input Data'!$A$3:$A$2194,'Historical_Monthly counts-All'!$D133)&lt;&gt; 0,SUMIFS('Historical_Input Data'!AI$3:AI$2194,'Historical_Input Data'!$B$3:$B$2194,'Historical_Monthly counts-All'!$C133,'Historical_Input Data'!$A$3:$A$2194,'Historical_Monthly counts-All'!$D133),"")</f>
        <v>13187</v>
      </c>
      <c r="AG133">
        <f>IF(SUMIFS('Historical_Input Data'!AJ$3:AJ$2194,'Historical_Input Data'!$B$3:$B$2194,'Historical_Monthly counts-All'!$C133,'Historical_Input Data'!$A$3:$A$2194,'Historical_Monthly counts-All'!$D133)&lt;&gt; 0,SUMIFS('Historical_Input Data'!AJ$3:AJ$2194,'Historical_Input Data'!$B$3:$B$2194,'Historical_Monthly counts-All'!$C133,'Historical_Input Data'!$A$3:$A$2194,'Historical_Monthly counts-All'!$D133),"")</f>
        <v>1479</v>
      </c>
      <c r="AH133">
        <f>IF(SUMIFS('Historical_Input Data'!AK$3:AK$2194,'Historical_Input Data'!$B$3:$B$2194,'Historical_Monthly counts-All'!$C133,'Historical_Input Data'!$A$3:$A$2194,'Historical_Monthly counts-All'!$D133)&lt;&gt; 0,SUMIFS('Historical_Input Data'!AK$3:AK$2194,'Historical_Input Data'!$B$3:$B$2194,'Historical_Monthly counts-All'!$C133,'Historical_Input Data'!$A$3:$A$2194,'Historical_Monthly counts-All'!$D133),"")</f>
        <v>25072</v>
      </c>
      <c r="AI133">
        <f>IF(SUMIFS('Historical_Input Data'!AL$3:AL$2194,'Historical_Input Data'!$B$3:$B$2194,'Historical_Monthly counts-All'!$C133,'Historical_Input Data'!$A$3:$A$2194,'Historical_Monthly counts-All'!$D133)&lt;&gt; 0,SUMIFS('Historical_Input Data'!AL$3:AL$2194,'Historical_Input Data'!$B$3:$B$2194,'Historical_Monthly counts-All'!$C133,'Historical_Input Data'!$A$3:$A$2194,'Historical_Monthly counts-All'!$D133),"")</f>
        <v>25029</v>
      </c>
      <c r="AJ133">
        <f>IF(SUMIFS('Historical_Input Data'!AM$3:AM$2194,'Historical_Input Data'!$B$3:$B$2194,'Historical_Monthly counts-All'!$C133,'Historical_Input Data'!$A$3:$A$2194,'Historical_Monthly counts-All'!$D133)&lt;&gt; 0,SUMIFS('Historical_Input Data'!AM$3:AM$2194,'Historical_Input Data'!$B$3:$B$2194,'Historical_Monthly counts-All'!$C133,'Historical_Input Data'!$A$3:$A$2194,'Historical_Monthly counts-All'!$D133),"")</f>
        <v>959</v>
      </c>
      <c r="AK133">
        <f>IF(SUMIFS('Historical_Input Data'!AN$3:AN$2194,'Historical_Input Data'!$B$3:$B$2194,'Historical_Monthly counts-All'!$C133,'Historical_Input Data'!$A$3:$A$2194,'Historical_Monthly counts-All'!$D133)&lt;&gt; 0,SUMIFS('Historical_Input Data'!AN$3:AN$2194,'Historical_Input Data'!$B$3:$B$2194,'Historical_Monthly counts-All'!$C133,'Historical_Input Data'!$A$3:$A$2194,'Historical_Monthly counts-All'!$D133),"")</f>
        <v>899</v>
      </c>
      <c r="AL133">
        <f>IF(SUMIFS('Historical_Input Data'!AO$3:AO$2194,'Historical_Input Data'!$B$3:$B$2194,'Historical_Monthly counts-All'!$C133,'Historical_Input Data'!$A$3:$A$2194,'Historical_Monthly counts-All'!$D133)&lt;&gt; 0,SUMIFS('Historical_Input Data'!AO$3:AO$2194,'Historical_Input Data'!$B$3:$B$2194,'Historical_Monthly counts-All'!$C133,'Historical_Input Data'!$A$3:$A$2194,'Historical_Monthly counts-All'!$D133),"")</f>
        <v>10167</v>
      </c>
      <c r="AM133">
        <f>IF(SUMIFS('Historical_Input Data'!AP$3:AP$2194,'Historical_Input Data'!$B$3:$B$2194,'Historical_Monthly counts-All'!$C133,'Historical_Input Data'!$A$3:$A$2194,'Historical_Monthly counts-All'!$D133)&lt;&gt; 0,SUMIFS('Historical_Input Data'!AP$3:AP$2194,'Historical_Input Data'!$B$3:$B$2194,'Historical_Monthly counts-All'!$C133,'Historical_Input Data'!$A$3:$A$2194,'Historical_Monthly counts-All'!$D133),"")</f>
        <v>1206</v>
      </c>
      <c r="AN133">
        <f>IF(SUMIFS('Historical_Input Data'!AQ$3:AQ$2194,'Historical_Input Data'!$B$3:$B$2194,'Historical_Monthly counts-All'!$C133,'Historical_Input Data'!$A$3:$A$2194,'Historical_Monthly counts-All'!$D133)&lt;&gt; 0,SUMIFS('Historical_Input Data'!AQ$3:AQ$2194,'Historical_Input Data'!$B$3:$B$2194,'Historical_Monthly counts-All'!$C133,'Historical_Input Data'!$A$3:$A$2194,'Historical_Monthly counts-All'!$D133),"")</f>
        <v>9107</v>
      </c>
      <c r="AO133">
        <f>IF(SUMIFS('Historical_Input Data'!AR$3:AR$2194,'Historical_Input Data'!$B$3:$B$2194,'Historical_Monthly counts-All'!$C133,'Historical_Input Data'!$A$3:$A$2194,'Historical_Monthly counts-All'!$D133)&lt;&gt; 0,SUMIFS('Historical_Input Data'!AR$3:AR$2194,'Historical_Input Data'!$B$3:$B$2194,'Historical_Monthly counts-All'!$C133,'Historical_Input Data'!$A$3:$A$2194,'Historical_Monthly counts-All'!$D133),"")</f>
        <v>5231</v>
      </c>
      <c r="AP133">
        <f>IF(SUMIFS('Historical_Input Data'!AS$3:AS$2194,'Historical_Input Data'!$B$3:$B$2194,'Historical_Monthly counts-All'!$C133,'Historical_Input Data'!$A$3:$A$2194,'Historical_Monthly counts-All'!$D133)&lt;&gt; 0,SUMIFS('Historical_Input Data'!AS$3:AS$2194,'Historical_Input Data'!$B$3:$B$2194,'Historical_Monthly counts-All'!$C133,'Historical_Input Data'!$A$3:$A$2194,'Historical_Monthly counts-All'!$D133),"")</f>
        <v>20610</v>
      </c>
      <c r="AQ133">
        <f>IF(SUMIFS('Historical_Input Data'!AT$3:AT$2194,'Historical_Input Data'!$B$3:$B$2194,'Historical_Monthly counts-All'!$C133,'Historical_Input Data'!$A$3:$A$2194,'Historical_Monthly counts-All'!$D133)&lt;&gt; 0,SUMIFS('Historical_Input Data'!AT$3:AT$2194,'Historical_Input Data'!$B$3:$B$2194,'Historical_Monthly counts-All'!$C133,'Historical_Input Data'!$A$3:$A$2194,'Historical_Monthly counts-All'!$D133),"")</f>
        <v>8252</v>
      </c>
      <c r="AR133">
        <f>IF(SUMIFS('Historical_Input Data'!AU$3:AU$2194,'Historical_Input Data'!$B$3:$B$2194,'Historical_Monthly counts-All'!$C133,'Historical_Input Data'!$A$3:$A$2194,'Historical_Monthly counts-All'!$D133)&lt;&gt; 0,SUMIFS('Historical_Input Data'!AU$3:AU$2194,'Historical_Input Data'!$B$3:$B$2194,'Historical_Monthly counts-All'!$C133,'Historical_Input Data'!$A$3:$A$2194,'Historical_Monthly counts-All'!$D133),"")</f>
        <v>3490</v>
      </c>
      <c r="AS133">
        <f>IF(SUMIFS('Historical_Input Data'!AV$3:AV$2194,'Historical_Input Data'!$B$3:$B$2194,'Historical_Monthly counts-All'!$C133,'Historical_Input Data'!$A$3:$A$2194,'Historical_Monthly counts-All'!$D133)&lt;&gt; 0,SUMIFS('Historical_Input Data'!AV$3:AV$2194,'Historical_Input Data'!$B$3:$B$2194,'Historical_Monthly counts-All'!$C133,'Historical_Input Data'!$A$3:$A$2194,'Historical_Monthly counts-All'!$D133),"")</f>
        <v>4703</v>
      </c>
      <c r="AT133">
        <f>IF(SUMIFS('Historical_Input Data'!AW$3:AW$2194,'Historical_Input Data'!$B$3:$B$2194,'Historical_Monthly counts-All'!$C133,'Historical_Input Data'!$A$3:$A$2194,'Historical_Monthly counts-All'!$D133)&lt;&gt; 0,SUMIFS('Historical_Input Data'!AW$3:AW$2194,'Historical_Input Data'!$B$3:$B$2194,'Historical_Monthly counts-All'!$C133,'Historical_Input Data'!$A$3:$A$2194,'Historical_Monthly counts-All'!$D133),"")</f>
        <v>7844</v>
      </c>
      <c r="AU133">
        <f>IF(SUMIFS('Historical_Input Data'!AX$3:AX$2194,'Historical_Input Data'!$B$3:$B$2194,'Historical_Monthly counts-All'!$C133,'Historical_Input Data'!$A$3:$A$2194,'Historical_Monthly counts-All'!$D133)&lt;&gt; 0,SUMIFS('Historical_Input Data'!AX$3:AX$2194,'Historical_Input Data'!$B$3:$B$2194,'Historical_Monthly counts-All'!$C133,'Historical_Input Data'!$A$3:$A$2194,'Historical_Monthly counts-All'!$D133),"")</f>
        <v>2645</v>
      </c>
      <c r="AV133">
        <f>IF(SUMIFS('Historical_Input Data'!AY$3:AY$2194,'Historical_Input Data'!$B$3:$B$2194,'Historical_Monthly counts-All'!$C133,'Historical_Input Data'!$A$3:$A$2194,'Historical_Monthly counts-All'!$D133)&lt;&gt; 0,SUMIFS('Historical_Input Data'!AY$3:AY$2194,'Historical_Input Data'!$B$3:$B$2194,'Historical_Monthly counts-All'!$C133,'Historical_Input Data'!$A$3:$A$2194,'Historical_Monthly counts-All'!$D133),"")</f>
        <v>2984</v>
      </c>
      <c r="AW133">
        <f>IF(SUMIFS('Historical_Input Data'!AZ$3:AZ$2194,'Historical_Input Data'!$B$3:$B$2194,'Historical_Monthly counts-All'!$C133,'Historical_Input Data'!$A$3:$A$2194,'Historical_Monthly counts-All'!$D133)&lt;&gt; 0,SUMIFS('Historical_Input Data'!AZ$3:AZ$2194,'Historical_Input Data'!$B$3:$B$2194,'Historical_Monthly counts-All'!$C133,'Historical_Input Data'!$A$3:$A$2194,'Historical_Monthly counts-All'!$D133),"")</f>
        <v>19137</v>
      </c>
      <c r="AX133">
        <f>IF(SUMIFS('Historical_Input Data'!BA$3:BA$2194,'Historical_Input Data'!$B$3:$B$2194,'Historical_Monthly counts-All'!$C133,'Historical_Input Data'!$A$3:$A$2194,'Historical_Monthly counts-All'!$D133)&lt;&gt; 0,SUMIFS('Historical_Input Data'!BA$3:BA$2194,'Historical_Input Data'!$B$3:$B$2194,'Historical_Monthly counts-All'!$C133,'Historical_Input Data'!$A$3:$A$2194,'Historical_Monthly counts-All'!$D133),"")</f>
        <v>12325</v>
      </c>
      <c r="AY133">
        <f>IF(SUMIFS('Historical_Input Data'!BB$3:BB$2194,'Historical_Input Data'!$B$3:$B$2194,'Historical_Monthly counts-All'!$C133,'Historical_Input Data'!$A$3:$A$2194,'Historical_Monthly counts-All'!$D133)&lt;&gt; 0,SUMIFS('Historical_Input Data'!BB$3:BB$2194,'Historical_Input Data'!$B$3:$B$2194,'Historical_Monthly counts-All'!$C133,'Historical_Input Data'!$A$3:$A$2194,'Historical_Monthly counts-All'!$D133),"")</f>
        <v>27633</v>
      </c>
      <c r="AZ133" t="str">
        <f>IF(SUMIFS('Historical_Input Data'!BC$3:BC$2194,'Historical_Input Data'!$B$3:$B$2194,'Historical_Monthly counts-All'!$C133,'Historical_Input Data'!$A$3:$A$2194,'Historical_Monthly counts-All'!$D133)&lt;&gt; 0,SUMIFS('Historical_Input Data'!BC$3:BC$2194,'Historical_Input Data'!$B$3:$B$2194,'Historical_Monthly counts-All'!$C133,'Historical_Input Data'!$A$3:$A$2194,'Historical_Monthly counts-All'!$D133),"")</f>
        <v/>
      </c>
      <c r="BA133" t="str">
        <f>IF(SUMIFS('Historical_Input Data'!BD$3:BD$2194,'Historical_Input Data'!$B$3:$B$2194,'Historical_Monthly counts-All'!$C133,'Historical_Input Data'!$A$3:$A$2194,'Historical_Monthly counts-All'!$D133)&lt;&gt; 0,SUMIFS('Historical_Input Data'!BD$3:BD$2194,'Historical_Input Data'!$B$3:$B$2194,'Historical_Monthly counts-All'!$C133,'Historical_Input Data'!$A$3:$A$2194,'Historical_Monthly counts-All'!$D133),"")</f>
        <v/>
      </c>
      <c r="BB133" t="str">
        <f>IF(SUMIFS('Historical_Input Data'!BE$3:BE$2194,'Historical_Input Data'!$B$3:$B$2194,'Historical_Monthly counts-All'!$C133,'Historical_Input Data'!$A$3:$A$2194,'Historical_Monthly counts-All'!$D133)&lt;&gt; 0,SUMIFS('Historical_Input Data'!BE$3:BE$2194,'Historical_Input Data'!$B$3:$B$2194,'Historical_Monthly counts-All'!$C133,'Historical_Input Data'!$A$3:$A$2194,'Historical_Monthly counts-All'!$D133),"")</f>
        <v/>
      </c>
      <c r="BC133" t="str">
        <f>IF(SUMIFS('Historical_Input Data'!BF$3:BF$2194,'Historical_Input Data'!$B$3:$B$2194,'Historical_Monthly counts-All'!$C133,'Historical_Input Data'!$A$3:$A$2194,'Historical_Monthly counts-All'!$D133)&lt;&gt; 0,SUMIFS('Historical_Input Data'!BF$3:BF$2194,'Historical_Input Data'!$B$3:$B$2194,'Historical_Monthly counts-All'!$C133,'Historical_Input Data'!$A$3:$A$2194,'Historical_Monthly counts-All'!$D133),"")</f>
        <v/>
      </c>
      <c r="BD133" t="str">
        <f>IF(SUMIFS('Historical_Input Data'!BG$3:BG$2194,'Historical_Input Data'!$B$3:$B$2194,'Historical_Monthly counts-All'!$C133,'Historical_Input Data'!$A$3:$A$2194,'Historical_Monthly counts-All'!$D133)&lt;&gt; 0,SUMIFS('Historical_Input Data'!BG$3:BG$2194,'Historical_Input Data'!$B$3:$B$2194,'Historical_Monthly counts-All'!$C133,'Historical_Input Data'!$A$3:$A$2194,'Historical_Monthly counts-All'!$D133),"")</f>
        <v/>
      </c>
      <c r="BE133" t="str">
        <f>IF(SUMIFS('Historical_Input Data'!BH$3:BH$2194,'Historical_Input Data'!$B$3:$B$2194,'Historical_Monthly counts-All'!$C133,'Historical_Input Data'!$A$3:$A$2194,'Historical_Monthly counts-All'!$D133)&lt;&gt; 0,SUMIFS('Historical_Input Data'!BH$3:BH$2194,'Historical_Input Data'!$B$3:$B$2194,'Historical_Monthly counts-All'!$C133,'Historical_Input Data'!$A$3:$A$2194,'Historical_Monthly counts-All'!$D133),"")</f>
        <v/>
      </c>
      <c r="BF133" t="str">
        <f>IF(SUMIFS('Historical_Input Data'!BI$3:BI$2194,'Historical_Input Data'!$B$3:$B$2194,'Historical_Monthly counts-All'!$C133,'Historical_Input Data'!$A$3:$A$2194,'Historical_Monthly counts-All'!$D133)&lt;&gt; 0,SUMIFS('Historical_Input Data'!BI$3:BI$2194,'Historical_Input Data'!$B$3:$B$2194,'Historical_Monthly counts-All'!$C133,'Historical_Input Data'!$A$3:$A$2194,'Historical_Monthly counts-All'!$D133),"")</f>
        <v/>
      </c>
      <c r="BG133" t="str">
        <f>IF(SUMIFS('Historical_Input Data'!BJ$3:BJ$2194,'Historical_Input Data'!$B$3:$B$2194,'Historical_Monthly counts-All'!$C133,'Historical_Input Data'!$A$3:$A$2194,'Historical_Monthly counts-All'!$D133)&lt;&gt; 0,SUMIFS('Historical_Input Data'!BJ$3:BJ$2194,'Historical_Input Data'!$B$3:$B$2194,'Historical_Monthly counts-All'!$C133,'Historical_Input Data'!$A$3:$A$2194,'Historical_Monthly counts-All'!$D133),"")</f>
        <v/>
      </c>
      <c r="BH133" t="str">
        <f>IF(SUMIFS('Historical_Input Data'!BK$3:BK$2194,'Historical_Input Data'!$B$3:$B$2194,'Historical_Monthly counts-All'!$C133,'Historical_Input Data'!$A$3:$A$2194,'Historical_Monthly counts-All'!$D133)&lt;&gt; 0,SUMIFS('Historical_Input Data'!BK$3:BK$2194,'Historical_Input Data'!$B$3:$B$2194,'Historical_Monthly counts-All'!$C133,'Historical_Input Data'!$A$3:$A$2194,'Historical_Monthly counts-All'!$D133),"")</f>
        <v/>
      </c>
      <c r="BI133" t="str">
        <f>IF(SUMIFS('Historical_Input Data'!BL$3:BL$2194,'Historical_Input Data'!$B$3:$B$2194,'Historical_Monthly counts-All'!$C133,'Historical_Input Data'!$A$3:$A$2194,'Historical_Monthly counts-All'!$D133)&lt;&gt; 0,SUMIFS('Historical_Input Data'!BL$3:BL$2194,'Historical_Input Data'!$B$3:$B$2194,'Historical_Monthly counts-All'!$C133,'Historical_Input Data'!$A$3:$A$2194,'Historical_Monthly counts-All'!$D133),"")</f>
        <v/>
      </c>
      <c r="BJ133" t="str">
        <f>IF(SUMIFS('Historical_Input Data'!BM$3:BM$2194,'Historical_Input Data'!$B$3:$B$2194,'Historical_Monthly counts-All'!$C133,'Historical_Input Data'!$A$3:$A$2194,'Historical_Monthly counts-All'!$D133)&lt;&gt; 0,SUMIFS('Historical_Input Data'!BM$3:BM$2194,'Historical_Input Data'!$B$3:$B$2194,'Historical_Monthly counts-All'!$C133,'Historical_Input Data'!$A$3:$A$2194,'Historical_Monthly counts-All'!$D133),"")</f>
        <v/>
      </c>
      <c r="BK133" t="str">
        <f>IF(SUMIFS('Historical_Input Data'!BN$3:BN$2194,'Historical_Input Data'!$B$3:$B$2194,'Historical_Monthly counts-All'!$C133,'Historical_Input Data'!$A$3:$A$2194,'Historical_Monthly counts-All'!$D133)&lt;&gt; 0,SUMIFS('Historical_Input Data'!BN$3:BN$2194,'Historical_Input Data'!$B$3:$B$2194,'Historical_Monthly counts-All'!$C133,'Historical_Input Data'!$A$3:$A$2194,'Historical_Monthly counts-All'!$D133),"")</f>
        <v/>
      </c>
      <c r="BL133" t="str">
        <f>IF(SUMIFS('Historical_Input Data'!BO$3:BO$2194,'Historical_Input Data'!$B$3:$B$2194,'Historical_Monthly counts-All'!$C133,'Historical_Input Data'!$A$3:$A$2194,'Historical_Monthly counts-All'!$D133)&lt;&gt; 0,SUMIFS('Historical_Input Data'!BO$3:BO$2194,'Historical_Input Data'!$B$3:$B$2194,'Historical_Monthly counts-All'!$C133,'Historical_Input Data'!$A$3:$A$2194,'Historical_Monthly counts-All'!$D133),"")</f>
        <v/>
      </c>
      <c r="BM133" t="str">
        <f>IF(SUMIFS('Historical_Input Data'!BP$3:BP$2194,'Historical_Input Data'!$B$3:$B$2194,'Historical_Monthly counts-All'!$C133,'Historical_Input Data'!$A$3:$A$2194,'Historical_Monthly counts-All'!$D133)&lt;&gt; 0,SUMIFS('Historical_Input Data'!BP$3:BP$2194,'Historical_Input Data'!$B$3:$B$2194,'Historical_Monthly counts-All'!$C133,'Historical_Input Data'!$A$3:$A$2194,'Historical_Monthly counts-All'!$D133),"")</f>
        <v/>
      </c>
      <c r="BN133" t="str">
        <f>IF(SUMIFS('Historical_Input Data'!BQ$3:BQ$2194,'Historical_Input Data'!$B$3:$B$2194,'Historical_Monthly counts-All'!$C133,'Historical_Input Data'!$A$3:$A$2194,'Historical_Monthly counts-All'!$D133)&lt;&gt; 0,SUMIFS('Historical_Input Data'!BQ$3:BQ$2194,'Historical_Input Data'!$B$3:$B$2194,'Historical_Monthly counts-All'!$C133,'Historical_Input Data'!$A$3:$A$2194,'Historical_Monthly counts-All'!$D133),"")</f>
        <v/>
      </c>
      <c r="BO133" t="str">
        <f>IF(SUMIFS('Historical_Input Data'!BR$3:BR$2194,'Historical_Input Data'!$B$3:$B$2194,'Historical_Monthly counts-All'!$C133,'Historical_Input Data'!$A$3:$A$2194,'Historical_Monthly counts-All'!$D133)&lt;&gt; 0,SUMIFS('Historical_Input Data'!BR$3:BR$2194,'Historical_Input Data'!$B$3:$B$2194,'Historical_Monthly counts-All'!$C133,'Historical_Input Data'!$A$3:$A$2194,'Historical_Monthly counts-All'!$D133),"")</f>
        <v/>
      </c>
      <c r="BP133" t="str">
        <f>IF(SUMIFS('Historical_Input Data'!BS$3:BS$2194,'Historical_Input Data'!$B$3:$B$2194,'Historical_Monthly counts-All'!$C133,'Historical_Input Data'!$A$3:$A$2194,'Historical_Monthly counts-All'!$D133)&lt;&gt; 0,SUMIFS('Historical_Input Data'!BS$3:BS$2194,'Historical_Input Data'!$B$3:$B$2194,'Historical_Monthly counts-All'!$C133,'Historical_Input Data'!$A$3:$A$2194,'Historical_Monthly counts-All'!$D133),"")</f>
        <v/>
      </c>
      <c r="BQ133" t="str">
        <f>IF(SUMIFS('Historical_Input Data'!BT$3:BT$2194,'Historical_Input Data'!$B$3:$B$2194,'Historical_Monthly counts-All'!$C133,'Historical_Input Data'!$A$3:$A$2194,'Historical_Monthly counts-All'!$D133)&lt;&gt; 0,SUMIFS('Historical_Input Data'!BT$3:BT$2194,'Historical_Input Data'!$B$3:$B$2194,'Historical_Monthly counts-All'!$C133,'Historical_Input Data'!$A$3:$A$2194,'Historical_Monthly counts-All'!$D133),"")</f>
        <v/>
      </c>
      <c r="BR133" t="str">
        <f>IF(SUMIFS('Historical_Input Data'!BU$3:BU$2194,'Historical_Input Data'!$B$3:$B$2194,'Historical_Monthly counts-All'!$C133,'Historical_Input Data'!$A$3:$A$2194,'Historical_Monthly counts-All'!$D133)&lt;&gt; 0,SUMIFS('Historical_Input Data'!BU$3:BU$2194,'Historical_Input Data'!$B$3:$B$2194,'Historical_Monthly counts-All'!$C133,'Historical_Input Data'!$A$3:$A$2194,'Historical_Monthly counts-All'!$D133),"")</f>
        <v/>
      </c>
      <c r="BS133" t="str">
        <f>IF(SUMIFS('Historical_Input Data'!BV$3:BV$2194,'Historical_Input Data'!$B$3:$B$2194,'Historical_Monthly counts-All'!$C133,'Historical_Input Data'!$A$3:$A$2194,'Historical_Monthly counts-All'!$D133)&lt;&gt; 0,SUMIFS('Historical_Input Data'!BV$3:BV$2194,'Historical_Input Data'!$B$3:$B$2194,'Historical_Monthly counts-All'!$C133,'Historical_Input Data'!$A$3:$A$2194,'Historical_Monthly counts-All'!$D133),"")</f>
        <v/>
      </c>
      <c r="BT133" t="str">
        <f>IF(SUMIFS('Historical_Input Data'!BW$3:BW$2194,'Historical_Input Data'!$B$3:$B$2194,'Historical_Monthly counts-All'!$C133,'Historical_Input Data'!$A$3:$A$2194,'Historical_Monthly counts-All'!$D133)&lt;&gt; 0,SUMIFS('Historical_Input Data'!BW$3:BW$2194,'Historical_Input Data'!$B$3:$B$2194,'Historical_Monthly counts-All'!$C133,'Historical_Input Data'!$A$3:$A$2194,'Historical_Monthly counts-All'!$D133),"")</f>
        <v/>
      </c>
      <c r="BU133" t="str">
        <f>IF(SUMIFS('Historical_Input Data'!BX$3:BX$2194,'Historical_Input Data'!$B$3:$B$2194,'Historical_Monthly counts-All'!$C133,'Historical_Input Data'!$A$3:$A$2194,'Historical_Monthly counts-All'!$D133)&lt;&gt; 0,SUMIFS('Historical_Input Data'!BX$3:BX$2194,'Historical_Input Data'!$B$3:$B$2194,'Historical_Monthly counts-All'!$C133,'Historical_Input Data'!$A$3:$A$2194,'Historical_Monthly counts-All'!$D133),"")</f>
        <v/>
      </c>
      <c r="CC133" s="8">
        <v>44440</v>
      </c>
      <c r="CD133" s="198">
        <f t="shared" si="8"/>
        <v>47</v>
      </c>
      <c r="CE133">
        <f t="shared" si="5"/>
        <v>249038</v>
      </c>
    </row>
    <row r="134" spans="1:83">
      <c r="A134" t="str">
        <f t="shared" si="7"/>
        <v>October2021</v>
      </c>
      <c r="C134" t="s">
        <v>62</v>
      </c>
      <c r="D134">
        <v>2021</v>
      </c>
      <c r="E134">
        <f>IF(SUMIFS('Historical_Input Data'!H$3:H$2194,'Historical_Input Data'!$B$3:$B$2194,'Historical_Monthly counts-All'!$C134,'Historical_Input Data'!$A$3:$A$2194,'Historical_Monthly counts-All'!$D134)&lt;&gt; 0,SUMIFS('Historical_Input Data'!H$3:H$2194,'Historical_Input Data'!$B$3:$B$2194,'Historical_Monthly counts-All'!$C134,'Historical_Input Data'!$A$3:$A$2194,'Historical_Monthly counts-All'!$D134),"")</f>
        <v>1706</v>
      </c>
      <c r="F134">
        <f>IF(SUMIFS('Historical_Input Data'!I$3:I$2194,'Historical_Input Data'!$B$3:$B$2194,'Historical_Monthly counts-All'!$C134,'Historical_Input Data'!$A$3:$A$2194,'Historical_Monthly counts-All'!$D134)&lt;&gt; 0,SUMIFS('Historical_Input Data'!I$3:I$2194,'Historical_Input Data'!$B$3:$B$2194,'Historical_Monthly counts-All'!$C134,'Historical_Input Data'!$A$3:$A$2194,'Historical_Monthly counts-All'!$D134),"")</f>
        <v>6075</v>
      </c>
      <c r="G134">
        <f>IF(SUMIFS('Historical_Input Data'!J$3:J$2194,'Historical_Input Data'!$B$3:$B$2194,'Historical_Monthly counts-All'!$C134,'Historical_Input Data'!$A$3:$A$2194,'Historical_Monthly counts-All'!$D134)&lt;&gt; 0,SUMIFS('Historical_Input Data'!J$3:J$2194,'Historical_Input Data'!$B$3:$B$2194,'Historical_Monthly counts-All'!$C134,'Historical_Input Data'!$A$3:$A$2194,'Historical_Monthly counts-All'!$D134),"")</f>
        <v>4885</v>
      </c>
      <c r="H134">
        <f>IF(SUMIFS('Historical_Input Data'!K$3:K$2194,'Historical_Input Data'!$B$3:$B$2194,'Historical_Monthly counts-All'!$C134,'Historical_Input Data'!$A$3:$A$2194,'Historical_Monthly counts-All'!$D134)&lt;&gt; 0,SUMIFS('Historical_Input Data'!K$3:K$2194,'Historical_Input Data'!$B$3:$B$2194,'Historical_Monthly counts-All'!$C134,'Historical_Input Data'!$A$3:$A$2194,'Historical_Monthly counts-All'!$D134),"")</f>
        <v>10906</v>
      </c>
      <c r="I134">
        <f>IF(SUMIFS('Historical_Input Data'!L$3:L$2194,'Historical_Input Data'!$B$3:$B$2194,'Historical_Monthly counts-All'!$C134,'Historical_Input Data'!$A$3:$A$2194,'Historical_Monthly counts-All'!$D134)&lt;&gt; 0,SUMIFS('Historical_Input Data'!L$3:L$2194,'Historical_Input Data'!$B$3:$B$2194,'Historical_Monthly counts-All'!$C134,'Historical_Input Data'!$A$3:$A$2194,'Historical_Monthly counts-All'!$D134),"")</f>
        <v>5506</v>
      </c>
      <c r="J134">
        <f>IF(SUMIFS('Historical_Input Data'!M$3:M$2194,'Historical_Input Data'!$B$3:$B$2194,'Historical_Monthly counts-All'!$C134,'Historical_Input Data'!$A$3:$A$2194,'Historical_Monthly counts-All'!$D134)&lt;&gt; 0,SUMIFS('Historical_Input Data'!M$3:M$2194,'Historical_Input Data'!$B$3:$B$2194,'Historical_Monthly counts-All'!$C134,'Historical_Input Data'!$A$3:$A$2194,'Historical_Monthly counts-All'!$D134),"")</f>
        <v>4895</v>
      </c>
      <c r="K134">
        <f>IF(SUMIFS('Historical_Input Data'!N$3:N$2194,'Historical_Input Data'!$B$3:$B$2194,'Historical_Monthly counts-All'!$C134,'Historical_Input Data'!$A$3:$A$2194,'Historical_Monthly counts-All'!$D134)&lt;&gt; 0,SUMIFS('Historical_Input Data'!N$3:N$2194,'Historical_Input Data'!$B$3:$B$2194,'Historical_Monthly counts-All'!$C134,'Historical_Input Data'!$A$3:$A$2194,'Historical_Monthly counts-All'!$D134),"")</f>
        <v>3698</v>
      </c>
      <c r="L134">
        <f>IF(SUMIFS('Historical_Input Data'!O$3:O$2194,'Historical_Input Data'!$B$3:$B$2194,'Historical_Monthly counts-All'!$C134,'Historical_Input Data'!$A$3:$A$2194,'Historical_Monthly counts-All'!$D134)&lt;&gt; 0,SUMIFS('Historical_Input Data'!O$3:O$2194,'Historical_Input Data'!$B$3:$B$2194,'Historical_Monthly counts-All'!$C134,'Historical_Input Data'!$A$3:$A$2194,'Historical_Monthly counts-All'!$D134),"")</f>
        <v>3675</v>
      </c>
      <c r="M134">
        <f>IF(SUMIFS('Historical_Input Data'!P$3:P$2194,'Historical_Input Data'!$B$3:$B$2194,'Historical_Monthly counts-All'!$C134,'Historical_Input Data'!$A$3:$A$2194,'Historical_Monthly counts-All'!$D134)&lt;&gt; 0,SUMIFS('Historical_Input Data'!P$3:P$2194,'Historical_Input Data'!$B$3:$B$2194,'Historical_Monthly counts-All'!$C134,'Historical_Input Data'!$A$3:$A$2194,'Historical_Monthly counts-All'!$D134),"")</f>
        <v>10553</v>
      </c>
      <c r="N134">
        <f>IF(SUMIFS('Historical_Input Data'!Q$3:Q$2194,'Historical_Input Data'!$B$3:$B$2194,'Historical_Monthly counts-All'!$C134,'Historical_Input Data'!$A$3:$A$2194,'Historical_Monthly counts-All'!$D134)&lt;&gt; 0,SUMIFS('Historical_Input Data'!Q$3:Q$2194,'Historical_Input Data'!$B$3:$B$2194,'Historical_Monthly counts-All'!$C134,'Historical_Input Data'!$A$3:$A$2194,'Historical_Monthly counts-All'!$D134),"")</f>
        <v>8539</v>
      </c>
      <c r="O134">
        <f>IF(SUMIFS('Historical_Input Data'!R$3:R$2194,'Historical_Input Data'!$B$3:$B$2194,'Historical_Monthly counts-All'!$C134,'Historical_Input Data'!$A$3:$A$2194,'Historical_Monthly counts-All'!$D134)&lt;&gt; 0,SUMIFS('Historical_Input Data'!R$3:R$2194,'Historical_Input Data'!$B$3:$B$2194,'Historical_Monthly counts-All'!$C134,'Historical_Input Data'!$A$3:$A$2194,'Historical_Monthly counts-All'!$D134),"")</f>
        <v>2869</v>
      </c>
      <c r="P134">
        <f>IF(SUMIFS('Historical_Input Data'!S$3:S$2194,'Historical_Input Data'!$B$3:$B$2194,'Historical_Monthly counts-All'!$C134,'Historical_Input Data'!$A$3:$A$2194,'Historical_Monthly counts-All'!$D134)&lt;&gt; 0,SUMIFS('Historical_Input Data'!S$3:S$2194,'Historical_Input Data'!$B$3:$B$2194,'Historical_Monthly counts-All'!$C134,'Historical_Input Data'!$A$3:$A$2194,'Historical_Monthly counts-All'!$D134),"")</f>
        <v>2842</v>
      </c>
      <c r="Q134">
        <f>IF(SUMIFS('Historical_Input Data'!T$3:T$2194,'Historical_Input Data'!$B$3:$B$2194,'Historical_Monthly counts-All'!$C134,'Historical_Input Data'!$A$3:$A$2194,'Historical_Monthly counts-All'!$D134)&lt;&gt; 0,SUMIFS('Historical_Input Data'!T$3:T$2194,'Historical_Input Data'!$B$3:$B$2194,'Historical_Monthly counts-All'!$C134,'Historical_Input Data'!$A$3:$A$2194,'Historical_Monthly counts-All'!$D134),"")</f>
        <v>1717</v>
      </c>
      <c r="R134">
        <f>IF(SUMIFS('Historical_Input Data'!U$3:U$2194,'Historical_Input Data'!$B$3:$B$2194,'Historical_Monthly counts-All'!$C134,'Historical_Input Data'!$A$3:$A$2194,'Historical_Monthly counts-All'!$D134)&lt;&gt; 0,SUMIFS('Historical_Input Data'!U$3:U$2194,'Historical_Input Data'!$B$3:$B$2194,'Historical_Monthly counts-All'!$C134,'Historical_Input Data'!$A$3:$A$2194,'Historical_Monthly counts-All'!$D134),"")</f>
        <v>1146</v>
      </c>
      <c r="S134">
        <f>IF(SUMIFS('Historical_Input Data'!V$3:V$2194,'Historical_Input Data'!$B$3:$B$2194,'Historical_Monthly counts-All'!$C134,'Historical_Input Data'!$A$3:$A$2194,'Historical_Monthly counts-All'!$D134)&lt;&gt; 0,SUMIFS('Historical_Input Data'!V$3:V$2194,'Historical_Input Data'!$B$3:$B$2194,'Historical_Monthly counts-All'!$C134,'Historical_Input Data'!$A$3:$A$2194,'Historical_Monthly counts-All'!$D134),"")</f>
        <v>1959</v>
      </c>
      <c r="T134">
        <f>IF(SUMIFS('Historical_Input Data'!W$3:W$2194,'Historical_Input Data'!$B$3:$B$2194,'Historical_Monthly counts-All'!$C134,'Historical_Input Data'!$A$3:$A$2194,'Historical_Monthly counts-All'!$D134)&lt;&gt; 0,SUMIFS('Historical_Input Data'!W$3:W$2194,'Historical_Input Data'!$B$3:$B$2194,'Historical_Monthly counts-All'!$C134,'Historical_Input Data'!$A$3:$A$2194,'Historical_Monthly counts-All'!$D134),"")</f>
        <v>11926</v>
      </c>
      <c r="U134">
        <f>IF(SUMIFS('Historical_Input Data'!X$3:X$2194,'Historical_Input Data'!$B$3:$B$2194,'Historical_Monthly counts-All'!$C134,'Historical_Input Data'!$A$3:$A$2194,'Historical_Monthly counts-All'!$D134)&lt;&gt; 0,SUMIFS('Historical_Input Data'!X$3:X$2194,'Historical_Input Data'!$B$3:$B$2194,'Historical_Monthly counts-All'!$C134,'Historical_Input Data'!$A$3:$A$2194,'Historical_Monthly counts-All'!$D134),"")</f>
        <v>7998</v>
      </c>
      <c r="V134">
        <f>IF(SUMIFS('Historical_Input Data'!Y$3:Y$2194,'Historical_Input Data'!$B$3:$B$2194,'Historical_Monthly counts-All'!$C134,'Historical_Input Data'!$A$3:$A$2194,'Historical_Monthly counts-All'!$D134)&lt;&gt; 0,SUMIFS('Historical_Input Data'!Y$3:Y$2194,'Historical_Input Data'!$B$3:$B$2194,'Historical_Monthly counts-All'!$C134,'Historical_Input Data'!$A$3:$A$2194,'Historical_Monthly counts-All'!$D134),"")</f>
        <v>839</v>
      </c>
      <c r="W134">
        <f>IF(SUMIFS('Historical_Input Data'!Z$3:Z$2194,'Historical_Input Data'!$B$3:$B$2194,'Historical_Monthly counts-All'!$C134,'Historical_Input Data'!$A$3:$A$2194,'Historical_Monthly counts-All'!$D134)&lt;&gt; 0,SUMIFS('Historical_Input Data'!Z$3:Z$2194,'Historical_Input Data'!$B$3:$B$2194,'Historical_Monthly counts-All'!$C134,'Historical_Input Data'!$A$3:$A$2194,'Historical_Monthly counts-All'!$D134),"")</f>
        <v>12891</v>
      </c>
      <c r="X134">
        <f>IF(SUMIFS('Historical_Input Data'!AA$3:AA$2194,'Historical_Input Data'!$B$3:$B$2194,'Historical_Monthly counts-All'!$C134,'Historical_Input Data'!$A$3:$A$2194,'Historical_Monthly counts-All'!$D134)&lt;&gt; 0,SUMIFS('Historical_Input Data'!AA$3:AA$2194,'Historical_Input Data'!$B$3:$B$2194,'Historical_Monthly counts-All'!$C134,'Historical_Input Data'!$A$3:$A$2194,'Historical_Monthly counts-All'!$D134),"")</f>
        <v>1421</v>
      </c>
      <c r="Y134">
        <f>IF(SUMIFS('Historical_Input Data'!AB$3:AB$2194,'Historical_Input Data'!$B$3:$B$2194,'Historical_Monthly counts-All'!$C134,'Historical_Input Data'!$A$3:$A$2194,'Historical_Monthly counts-All'!$D134)&lt;&gt; 0,SUMIFS('Historical_Input Data'!AB$3:AB$2194,'Historical_Input Data'!$B$3:$B$2194,'Historical_Monthly counts-All'!$C134,'Historical_Input Data'!$A$3:$A$2194,'Historical_Monthly counts-All'!$D134),"")</f>
        <v>8688</v>
      </c>
      <c r="Z134">
        <f>IF(SUMIFS('Historical_Input Data'!AC$3:AC$2194,'Historical_Input Data'!$B$3:$B$2194,'Historical_Monthly counts-All'!$C134,'Historical_Input Data'!$A$3:$A$2194,'Historical_Monthly counts-All'!$D134)&lt;&gt; 0,SUMIFS('Historical_Input Data'!AC$3:AC$2194,'Historical_Input Data'!$B$3:$B$2194,'Historical_Monthly counts-All'!$C134,'Historical_Input Data'!$A$3:$A$2194,'Historical_Monthly counts-All'!$D134),"")</f>
        <v>14344</v>
      </c>
      <c r="AA134">
        <f>IF(SUMIFS('Historical_Input Data'!AD$3:AD$2194,'Historical_Input Data'!$B$3:$B$2194,'Historical_Monthly counts-All'!$C134,'Historical_Input Data'!$A$3:$A$2194,'Historical_Monthly counts-All'!$D134)&lt;&gt; 0,SUMIFS('Historical_Input Data'!AD$3:AD$2194,'Historical_Input Data'!$B$3:$B$2194,'Historical_Monthly counts-All'!$C134,'Historical_Input Data'!$A$3:$A$2194,'Historical_Monthly counts-All'!$D134),"")</f>
        <v>578</v>
      </c>
      <c r="AB134">
        <f>IF(SUMIFS('Historical_Input Data'!AE$3:AE$2194,'Historical_Input Data'!$B$3:$B$2194,'Historical_Monthly counts-All'!$C134,'Historical_Input Data'!$A$3:$A$2194,'Historical_Monthly counts-All'!$D134)&lt;&gt; 0,SUMIFS('Historical_Input Data'!AE$3:AE$2194,'Historical_Input Data'!$B$3:$B$2194,'Historical_Monthly counts-All'!$C134,'Historical_Input Data'!$A$3:$A$2194,'Historical_Monthly counts-All'!$D134),"")</f>
        <v>8959</v>
      </c>
      <c r="AC134">
        <f>IF(SUMIFS('Historical_Input Data'!AF$3:AF$2194,'Historical_Input Data'!$B$3:$B$2194,'Historical_Monthly counts-All'!$C134,'Historical_Input Data'!$A$3:$A$2194,'Historical_Monthly counts-All'!$D134)&lt;&gt; 0,SUMIFS('Historical_Input Data'!AF$3:AF$2194,'Historical_Input Data'!$B$3:$B$2194,'Historical_Monthly counts-All'!$C134,'Historical_Input Data'!$A$3:$A$2194,'Historical_Monthly counts-All'!$D134),"")</f>
        <v>23525</v>
      </c>
      <c r="AD134">
        <f>IF(SUMIFS('Historical_Input Data'!AG$3:AG$2194,'Historical_Input Data'!$B$3:$B$2194,'Historical_Monthly counts-All'!$C134,'Historical_Input Data'!$A$3:$A$2194,'Historical_Monthly counts-All'!$D134)&lt;&gt; 0,SUMIFS('Historical_Input Data'!AG$3:AG$2194,'Historical_Input Data'!$B$3:$B$2194,'Historical_Monthly counts-All'!$C134,'Historical_Input Data'!$A$3:$A$2194,'Historical_Monthly counts-All'!$D134),"")</f>
        <v>26801</v>
      </c>
      <c r="AE134">
        <f>IF(SUMIFS('Historical_Input Data'!AH$3:AH$2194,'Historical_Input Data'!$B$3:$B$2194,'Historical_Monthly counts-All'!$C134,'Historical_Input Data'!$A$3:$A$2194,'Historical_Monthly counts-All'!$D134)&lt;&gt; 0,SUMIFS('Historical_Input Data'!AH$3:AH$2194,'Historical_Input Data'!$B$3:$B$2194,'Historical_Monthly counts-All'!$C134,'Historical_Input Data'!$A$3:$A$2194,'Historical_Monthly counts-All'!$D134),"")</f>
        <v>2194</v>
      </c>
      <c r="AF134">
        <f>IF(SUMIFS('Historical_Input Data'!AI$3:AI$2194,'Historical_Input Data'!$B$3:$B$2194,'Historical_Monthly counts-All'!$C134,'Historical_Input Data'!$A$3:$A$2194,'Historical_Monthly counts-All'!$D134)&lt;&gt; 0,SUMIFS('Historical_Input Data'!AI$3:AI$2194,'Historical_Input Data'!$B$3:$B$2194,'Historical_Monthly counts-All'!$C134,'Historical_Input Data'!$A$3:$A$2194,'Historical_Monthly counts-All'!$D134),"")</f>
        <v>13679</v>
      </c>
      <c r="AG134">
        <f>IF(SUMIFS('Historical_Input Data'!AJ$3:AJ$2194,'Historical_Input Data'!$B$3:$B$2194,'Historical_Monthly counts-All'!$C134,'Historical_Input Data'!$A$3:$A$2194,'Historical_Monthly counts-All'!$D134)&lt;&gt; 0,SUMIFS('Historical_Input Data'!AJ$3:AJ$2194,'Historical_Input Data'!$B$3:$B$2194,'Historical_Monthly counts-All'!$C134,'Historical_Input Data'!$A$3:$A$2194,'Historical_Monthly counts-All'!$D134),"")</f>
        <v>1872</v>
      </c>
      <c r="AH134">
        <f>IF(SUMIFS('Historical_Input Data'!AK$3:AK$2194,'Historical_Input Data'!$B$3:$B$2194,'Historical_Monthly counts-All'!$C134,'Historical_Input Data'!$A$3:$A$2194,'Historical_Monthly counts-All'!$D134)&lt;&gt; 0,SUMIFS('Historical_Input Data'!AK$3:AK$2194,'Historical_Input Data'!$B$3:$B$2194,'Historical_Monthly counts-All'!$C134,'Historical_Input Data'!$A$3:$A$2194,'Historical_Monthly counts-All'!$D134),"")</f>
        <v>22217</v>
      </c>
      <c r="AI134">
        <f>IF(SUMIFS('Historical_Input Data'!AL$3:AL$2194,'Historical_Input Data'!$B$3:$B$2194,'Historical_Monthly counts-All'!$C134,'Historical_Input Data'!$A$3:$A$2194,'Historical_Monthly counts-All'!$D134)&lt;&gt; 0,SUMIFS('Historical_Input Data'!AL$3:AL$2194,'Historical_Input Data'!$B$3:$B$2194,'Historical_Monthly counts-All'!$C134,'Historical_Input Data'!$A$3:$A$2194,'Historical_Monthly counts-All'!$D134),"")</f>
        <v>24589</v>
      </c>
      <c r="AJ134">
        <f>IF(SUMIFS('Historical_Input Data'!AM$3:AM$2194,'Historical_Input Data'!$B$3:$B$2194,'Historical_Monthly counts-All'!$C134,'Historical_Input Data'!$A$3:$A$2194,'Historical_Monthly counts-All'!$D134)&lt;&gt; 0,SUMIFS('Historical_Input Data'!AM$3:AM$2194,'Historical_Input Data'!$B$3:$B$2194,'Historical_Monthly counts-All'!$C134,'Historical_Input Data'!$A$3:$A$2194,'Historical_Monthly counts-All'!$D134),"")</f>
        <v>759</v>
      </c>
      <c r="AK134">
        <f>IF(SUMIFS('Historical_Input Data'!AN$3:AN$2194,'Historical_Input Data'!$B$3:$B$2194,'Historical_Monthly counts-All'!$C134,'Historical_Input Data'!$A$3:$A$2194,'Historical_Monthly counts-All'!$D134)&lt;&gt; 0,SUMIFS('Historical_Input Data'!AN$3:AN$2194,'Historical_Input Data'!$B$3:$B$2194,'Historical_Monthly counts-All'!$C134,'Historical_Input Data'!$A$3:$A$2194,'Historical_Monthly counts-All'!$D134),"")</f>
        <v>854</v>
      </c>
      <c r="AL134">
        <f>IF(SUMIFS('Historical_Input Data'!AO$3:AO$2194,'Historical_Input Data'!$B$3:$B$2194,'Historical_Monthly counts-All'!$C134,'Historical_Input Data'!$A$3:$A$2194,'Historical_Monthly counts-All'!$D134)&lt;&gt; 0,SUMIFS('Historical_Input Data'!AO$3:AO$2194,'Historical_Input Data'!$B$3:$B$2194,'Historical_Monthly counts-All'!$C134,'Historical_Input Data'!$A$3:$A$2194,'Historical_Monthly counts-All'!$D134),"")</f>
        <v>7223</v>
      </c>
      <c r="AM134">
        <f>IF(SUMIFS('Historical_Input Data'!AP$3:AP$2194,'Historical_Input Data'!$B$3:$B$2194,'Historical_Monthly counts-All'!$C134,'Historical_Input Data'!$A$3:$A$2194,'Historical_Monthly counts-All'!$D134)&lt;&gt; 0,SUMIFS('Historical_Input Data'!AP$3:AP$2194,'Historical_Input Data'!$B$3:$B$2194,'Historical_Monthly counts-All'!$C134,'Historical_Input Data'!$A$3:$A$2194,'Historical_Monthly counts-All'!$D134),"")</f>
        <v>1296</v>
      </c>
      <c r="AN134">
        <f>IF(SUMIFS('Historical_Input Data'!AQ$3:AQ$2194,'Historical_Input Data'!$B$3:$B$2194,'Historical_Monthly counts-All'!$C134,'Historical_Input Data'!$A$3:$A$2194,'Historical_Monthly counts-All'!$D134)&lt;&gt; 0,SUMIFS('Historical_Input Data'!AQ$3:AQ$2194,'Historical_Input Data'!$B$3:$B$2194,'Historical_Monthly counts-All'!$C134,'Historical_Input Data'!$A$3:$A$2194,'Historical_Monthly counts-All'!$D134),"")</f>
        <v>8882</v>
      </c>
      <c r="AO134">
        <f>IF(SUMIFS('Historical_Input Data'!AR$3:AR$2194,'Historical_Input Data'!$B$3:$B$2194,'Historical_Monthly counts-All'!$C134,'Historical_Input Data'!$A$3:$A$2194,'Historical_Monthly counts-All'!$D134)&lt;&gt; 0,SUMIFS('Historical_Input Data'!AR$3:AR$2194,'Historical_Input Data'!$B$3:$B$2194,'Historical_Monthly counts-All'!$C134,'Historical_Input Data'!$A$3:$A$2194,'Historical_Monthly counts-All'!$D134),"")</f>
        <v>5069</v>
      </c>
      <c r="AP134">
        <f>IF(SUMIFS('Historical_Input Data'!AS$3:AS$2194,'Historical_Input Data'!$B$3:$B$2194,'Historical_Monthly counts-All'!$C134,'Historical_Input Data'!$A$3:$A$2194,'Historical_Monthly counts-All'!$D134)&lt;&gt; 0,SUMIFS('Historical_Input Data'!AS$3:AS$2194,'Historical_Input Data'!$B$3:$B$2194,'Historical_Monthly counts-All'!$C134,'Historical_Input Data'!$A$3:$A$2194,'Historical_Monthly counts-All'!$D134),"")</f>
        <v>21297</v>
      </c>
      <c r="AQ134">
        <f>IF(SUMIFS('Historical_Input Data'!AT$3:AT$2194,'Historical_Input Data'!$B$3:$B$2194,'Historical_Monthly counts-All'!$C134,'Historical_Input Data'!$A$3:$A$2194,'Historical_Monthly counts-All'!$D134)&lt;&gt; 0,SUMIFS('Historical_Input Data'!AT$3:AT$2194,'Historical_Input Data'!$B$3:$B$2194,'Historical_Monthly counts-All'!$C134,'Historical_Input Data'!$A$3:$A$2194,'Historical_Monthly counts-All'!$D134),"")</f>
        <v>6884</v>
      </c>
      <c r="AR134">
        <f>IF(SUMIFS('Historical_Input Data'!AU$3:AU$2194,'Historical_Input Data'!$B$3:$B$2194,'Historical_Monthly counts-All'!$C134,'Historical_Input Data'!$A$3:$A$2194,'Historical_Monthly counts-All'!$D134)&lt;&gt; 0,SUMIFS('Historical_Input Data'!AU$3:AU$2194,'Historical_Input Data'!$B$3:$B$2194,'Historical_Monthly counts-All'!$C134,'Historical_Input Data'!$A$3:$A$2194,'Historical_Monthly counts-All'!$D134),"")</f>
        <v>14258</v>
      </c>
      <c r="AS134">
        <f>IF(SUMIFS('Historical_Input Data'!AV$3:AV$2194,'Historical_Input Data'!$B$3:$B$2194,'Historical_Monthly counts-All'!$C134,'Historical_Input Data'!$A$3:$A$2194,'Historical_Monthly counts-All'!$D134)&lt;&gt; 0,SUMIFS('Historical_Input Data'!AV$3:AV$2194,'Historical_Input Data'!$B$3:$B$2194,'Historical_Monthly counts-All'!$C134,'Historical_Input Data'!$A$3:$A$2194,'Historical_Monthly counts-All'!$D134),"")</f>
        <v>6682</v>
      </c>
      <c r="AT134">
        <f>IF(SUMIFS('Historical_Input Data'!AW$3:AW$2194,'Historical_Input Data'!$B$3:$B$2194,'Historical_Monthly counts-All'!$C134,'Historical_Input Data'!$A$3:$A$2194,'Historical_Monthly counts-All'!$D134)&lt;&gt; 0,SUMIFS('Historical_Input Data'!AW$3:AW$2194,'Historical_Input Data'!$B$3:$B$2194,'Historical_Monthly counts-All'!$C134,'Historical_Input Data'!$A$3:$A$2194,'Historical_Monthly counts-All'!$D134),"")</f>
        <v>7540</v>
      </c>
      <c r="AU134">
        <f>IF(SUMIFS('Historical_Input Data'!AX$3:AX$2194,'Historical_Input Data'!$B$3:$B$2194,'Historical_Monthly counts-All'!$C134,'Historical_Input Data'!$A$3:$A$2194,'Historical_Monthly counts-All'!$D134)&lt;&gt; 0,SUMIFS('Historical_Input Data'!AX$3:AX$2194,'Historical_Input Data'!$B$3:$B$2194,'Historical_Monthly counts-All'!$C134,'Historical_Input Data'!$A$3:$A$2194,'Historical_Monthly counts-All'!$D134),"")</f>
        <v>3740</v>
      </c>
      <c r="AV134">
        <f>IF(SUMIFS('Historical_Input Data'!AY$3:AY$2194,'Historical_Input Data'!$B$3:$B$2194,'Historical_Monthly counts-All'!$C134,'Historical_Input Data'!$A$3:$A$2194,'Historical_Monthly counts-All'!$D134)&lt;&gt; 0,SUMIFS('Historical_Input Data'!AY$3:AY$2194,'Historical_Input Data'!$B$3:$B$2194,'Historical_Monthly counts-All'!$C134,'Historical_Input Data'!$A$3:$A$2194,'Historical_Monthly counts-All'!$D134),"")</f>
        <v>2900</v>
      </c>
      <c r="AW134">
        <f>IF(SUMIFS('Historical_Input Data'!AZ$3:AZ$2194,'Historical_Input Data'!$B$3:$B$2194,'Historical_Monthly counts-All'!$C134,'Historical_Input Data'!$A$3:$A$2194,'Historical_Monthly counts-All'!$D134)&lt;&gt; 0,SUMIFS('Historical_Input Data'!AZ$3:AZ$2194,'Historical_Input Data'!$B$3:$B$2194,'Historical_Monthly counts-All'!$C134,'Historical_Input Data'!$A$3:$A$2194,'Historical_Monthly counts-All'!$D134),"")</f>
        <v>17217</v>
      </c>
      <c r="AX134">
        <f>IF(SUMIFS('Historical_Input Data'!BA$3:BA$2194,'Historical_Input Data'!$B$3:$B$2194,'Historical_Monthly counts-All'!$C134,'Historical_Input Data'!$A$3:$A$2194,'Historical_Monthly counts-All'!$D134)&lt;&gt; 0,SUMIFS('Historical_Input Data'!BA$3:BA$2194,'Historical_Input Data'!$B$3:$B$2194,'Historical_Monthly counts-All'!$C134,'Historical_Input Data'!$A$3:$A$2194,'Historical_Monthly counts-All'!$D134),"")</f>
        <v>17330</v>
      </c>
      <c r="AY134">
        <f>IF(SUMIFS('Historical_Input Data'!BB$3:BB$2194,'Historical_Input Data'!$B$3:$B$2194,'Historical_Monthly counts-All'!$C134,'Historical_Input Data'!$A$3:$A$2194,'Historical_Monthly counts-All'!$D134)&lt;&gt; 0,SUMIFS('Historical_Input Data'!BB$3:BB$2194,'Historical_Input Data'!$B$3:$B$2194,'Historical_Monthly counts-All'!$C134,'Historical_Input Data'!$A$3:$A$2194,'Historical_Monthly counts-All'!$D134),"")</f>
        <v>14401</v>
      </c>
      <c r="AZ134" t="str">
        <f>IF(SUMIFS('Historical_Input Data'!BC$3:BC$2194,'Historical_Input Data'!$B$3:$B$2194,'Historical_Monthly counts-All'!$C134,'Historical_Input Data'!$A$3:$A$2194,'Historical_Monthly counts-All'!$D134)&lt;&gt; 0,SUMIFS('Historical_Input Data'!BC$3:BC$2194,'Historical_Input Data'!$B$3:$B$2194,'Historical_Monthly counts-All'!$C134,'Historical_Input Data'!$A$3:$A$2194,'Historical_Monthly counts-All'!$D134),"")</f>
        <v/>
      </c>
      <c r="BA134" t="str">
        <f>IF(SUMIFS('Historical_Input Data'!BD$3:BD$2194,'Historical_Input Data'!$B$3:$B$2194,'Historical_Monthly counts-All'!$C134,'Historical_Input Data'!$A$3:$A$2194,'Historical_Monthly counts-All'!$D134)&lt;&gt; 0,SUMIFS('Historical_Input Data'!BD$3:BD$2194,'Historical_Input Data'!$B$3:$B$2194,'Historical_Monthly counts-All'!$C134,'Historical_Input Data'!$A$3:$A$2194,'Historical_Monthly counts-All'!$D134),"")</f>
        <v/>
      </c>
      <c r="BB134" t="str">
        <f>IF(SUMIFS('Historical_Input Data'!BE$3:BE$2194,'Historical_Input Data'!$B$3:$B$2194,'Historical_Monthly counts-All'!$C134,'Historical_Input Data'!$A$3:$A$2194,'Historical_Monthly counts-All'!$D134)&lt;&gt; 0,SUMIFS('Historical_Input Data'!BE$3:BE$2194,'Historical_Input Data'!$B$3:$B$2194,'Historical_Monthly counts-All'!$C134,'Historical_Input Data'!$A$3:$A$2194,'Historical_Monthly counts-All'!$D134),"")</f>
        <v/>
      </c>
      <c r="BC134" t="str">
        <f>IF(SUMIFS('Historical_Input Data'!BF$3:BF$2194,'Historical_Input Data'!$B$3:$B$2194,'Historical_Monthly counts-All'!$C134,'Historical_Input Data'!$A$3:$A$2194,'Historical_Monthly counts-All'!$D134)&lt;&gt; 0,SUMIFS('Historical_Input Data'!BF$3:BF$2194,'Historical_Input Data'!$B$3:$B$2194,'Historical_Monthly counts-All'!$C134,'Historical_Input Data'!$A$3:$A$2194,'Historical_Monthly counts-All'!$D134),"")</f>
        <v/>
      </c>
      <c r="BD134" t="str">
        <f>IF(SUMIFS('Historical_Input Data'!BG$3:BG$2194,'Historical_Input Data'!$B$3:$B$2194,'Historical_Monthly counts-All'!$C134,'Historical_Input Data'!$A$3:$A$2194,'Historical_Monthly counts-All'!$D134)&lt;&gt; 0,SUMIFS('Historical_Input Data'!BG$3:BG$2194,'Historical_Input Data'!$B$3:$B$2194,'Historical_Monthly counts-All'!$C134,'Historical_Input Data'!$A$3:$A$2194,'Historical_Monthly counts-All'!$D134),"")</f>
        <v/>
      </c>
      <c r="BE134" t="str">
        <f>IF(SUMIFS('Historical_Input Data'!BH$3:BH$2194,'Historical_Input Data'!$B$3:$B$2194,'Historical_Monthly counts-All'!$C134,'Historical_Input Data'!$A$3:$A$2194,'Historical_Monthly counts-All'!$D134)&lt;&gt; 0,SUMIFS('Historical_Input Data'!BH$3:BH$2194,'Historical_Input Data'!$B$3:$B$2194,'Historical_Monthly counts-All'!$C134,'Historical_Input Data'!$A$3:$A$2194,'Historical_Monthly counts-All'!$D134),"")</f>
        <v/>
      </c>
      <c r="BF134" t="str">
        <f>IF(SUMIFS('Historical_Input Data'!BI$3:BI$2194,'Historical_Input Data'!$B$3:$B$2194,'Historical_Monthly counts-All'!$C134,'Historical_Input Data'!$A$3:$A$2194,'Historical_Monthly counts-All'!$D134)&lt;&gt; 0,SUMIFS('Historical_Input Data'!BI$3:BI$2194,'Historical_Input Data'!$B$3:$B$2194,'Historical_Monthly counts-All'!$C134,'Historical_Input Data'!$A$3:$A$2194,'Historical_Monthly counts-All'!$D134),"")</f>
        <v/>
      </c>
      <c r="BG134" t="str">
        <f>IF(SUMIFS('Historical_Input Data'!BJ$3:BJ$2194,'Historical_Input Data'!$B$3:$B$2194,'Historical_Monthly counts-All'!$C134,'Historical_Input Data'!$A$3:$A$2194,'Historical_Monthly counts-All'!$D134)&lt;&gt; 0,SUMIFS('Historical_Input Data'!BJ$3:BJ$2194,'Historical_Input Data'!$B$3:$B$2194,'Historical_Monthly counts-All'!$C134,'Historical_Input Data'!$A$3:$A$2194,'Historical_Monthly counts-All'!$D134),"")</f>
        <v/>
      </c>
      <c r="BH134" t="str">
        <f>IF(SUMIFS('Historical_Input Data'!BK$3:BK$2194,'Historical_Input Data'!$B$3:$B$2194,'Historical_Monthly counts-All'!$C134,'Historical_Input Data'!$A$3:$A$2194,'Historical_Monthly counts-All'!$D134)&lt;&gt; 0,SUMIFS('Historical_Input Data'!BK$3:BK$2194,'Historical_Input Data'!$B$3:$B$2194,'Historical_Monthly counts-All'!$C134,'Historical_Input Data'!$A$3:$A$2194,'Historical_Monthly counts-All'!$D134),"")</f>
        <v/>
      </c>
      <c r="BI134" t="str">
        <f>IF(SUMIFS('Historical_Input Data'!BL$3:BL$2194,'Historical_Input Data'!$B$3:$B$2194,'Historical_Monthly counts-All'!$C134,'Historical_Input Data'!$A$3:$A$2194,'Historical_Monthly counts-All'!$D134)&lt;&gt; 0,SUMIFS('Historical_Input Data'!BL$3:BL$2194,'Historical_Input Data'!$B$3:$B$2194,'Historical_Monthly counts-All'!$C134,'Historical_Input Data'!$A$3:$A$2194,'Historical_Monthly counts-All'!$D134),"")</f>
        <v/>
      </c>
      <c r="BJ134" t="str">
        <f>IF(SUMIFS('Historical_Input Data'!BM$3:BM$2194,'Historical_Input Data'!$B$3:$B$2194,'Historical_Monthly counts-All'!$C134,'Historical_Input Data'!$A$3:$A$2194,'Historical_Monthly counts-All'!$D134)&lt;&gt; 0,SUMIFS('Historical_Input Data'!BM$3:BM$2194,'Historical_Input Data'!$B$3:$B$2194,'Historical_Monthly counts-All'!$C134,'Historical_Input Data'!$A$3:$A$2194,'Historical_Monthly counts-All'!$D134),"")</f>
        <v/>
      </c>
      <c r="BK134" t="str">
        <f>IF(SUMIFS('Historical_Input Data'!BN$3:BN$2194,'Historical_Input Data'!$B$3:$B$2194,'Historical_Monthly counts-All'!$C134,'Historical_Input Data'!$A$3:$A$2194,'Historical_Monthly counts-All'!$D134)&lt;&gt; 0,SUMIFS('Historical_Input Data'!BN$3:BN$2194,'Historical_Input Data'!$B$3:$B$2194,'Historical_Monthly counts-All'!$C134,'Historical_Input Data'!$A$3:$A$2194,'Historical_Monthly counts-All'!$D134),"")</f>
        <v/>
      </c>
      <c r="BL134" t="str">
        <f>IF(SUMIFS('Historical_Input Data'!BO$3:BO$2194,'Historical_Input Data'!$B$3:$B$2194,'Historical_Monthly counts-All'!$C134,'Historical_Input Data'!$A$3:$A$2194,'Historical_Monthly counts-All'!$D134)&lt;&gt; 0,SUMIFS('Historical_Input Data'!BO$3:BO$2194,'Historical_Input Data'!$B$3:$B$2194,'Historical_Monthly counts-All'!$C134,'Historical_Input Data'!$A$3:$A$2194,'Historical_Monthly counts-All'!$D134),"")</f>
        <v/>
      </c>
      <c r="BM134" t="str">
        <f>IF(SUMIFS('Historical_Input Data'!BP$3:BP$2194,'Historical_Input Data'!$B$3:$B$2194,'Historical_Monthly counts-All'!$C134,'Historical_Input Data'!$A$3:$A$2194,'Historical_Monthly counts-All'!$D134)&lt;&gt; 0,SUMIFS('Historical_Input Data'!BP$3:BP$2194,'Historical_Input Data'!$B$3:$B$2194,'Historical_Monthly counts-All'!$C134,'Historical_Input Data'!$A$3:$A$2194,'Historical_Monthly counts-All'!$D134),"")</f>
        <v/>
      </c>
      <c r="BN134" t="str">
        <f>IF(SUMIFS('Historical_Input Data'!BQ$3:BQ$2194,'Historical_Input Data'!$B$3:$B$2194,'Historical_Monthly counts-All'!$C134,'Historical_Input Data'!$A$3:$A$2194,'Historical_Monthly counts-All'!$D134)&lt;&gt; 0,SUMIFS('Historical_Input Data'!BQ$3:BQ$2194,'Historical_Input Data'!$B$3:$B$2194,'Historical_Monthly counts-All'!$C134,'Historical_Input Data'!$A$3:$A$2194,'Historical_Monthly counts-All'!$D134),"")</f>
        <v/>
      </c>
      <c r="BO134" t="str">
        <f>IF(SUMIFS('Historical_Input Data'!BR$3:BR$2194,'Historical_Input Data'!$B$3:$B$2194,'Historical_Monthly counts-All'!$C134,'Historical_Input Data'!$A$3:$A$2194,'Historical_Monthly counts-All'!$D134)&lt;&gt; 0,SUMIFS('Historical_Input Data'!BR$3:BR$2194,'Historical_Input Data'!$B$3:$B$2194,'Historical_Monthly counts-All'!$C134,'Historical_Input Data'!$A$3:$A$2194,'Historical_Monthly counts-All'!$D134),"")</f>
        <v/>
      </c>
      <c r="BP134" t="str">
        <f>IF(SUMIFS('Historical_Input Data'!BS$3:BS$2194,'Historical_Input Data'!$B$3:$B$2194,'Historical_Monthly counts-All'!$C134,'Historical_Input Data'!$A$3:$A$2194,'Historical_Monthly counts-All'!$D134)&lt;&gt; 0,SUMIFS('Historical_Input Data'!BS$3:BS$2194,'Historical_Input Data'!$B$3:$B$2194,'Historical_Monthly counts-All'!$C134,'Historical_Input Data'!$A$3:$A$2194,'Historical_Monthly counts-All'!$D134),"")</f>
        <v/>
      </c>
      <c r="BQ134" t="str">
        <f>IF(SUMIFS('Historical_Input Data'!BT$3:BT$2194,'Historical_Input Data'!$B$3:$B$2194,'Historical_Monthly counts-All'!$C134,'Historical_Input Data'!$A$3:$A$2194,'Historical_Monthly counts-All'!$D134)&lt;&gt; 0,SUMIFS('Historical_Input Data'!BT$3:BT$2194,'Historical_Input Data'!$B$3:$B$2194,'Historical_Monthly counts-All'!$C134,'Historical_Input Data'!$A$3:$A$2194,'Historical_Monthly counts-All'!$D134),"")</f>
        <v/>
      </c>
      <c r="BR134" t="str">
        <f>IF(SUMIFS('Historical_Input Data'!BU$3:BU$2194,'Historical_Input Data'!$B$3:$B$2194,'Historical_Monthly counts-All'!$C134,'Historical_Input Data'!$A$3:$A$2194,'Historical_Monthly counts-All'!$D134)&lt;&gt; 0,SUMIFS('Historical_Input Data'!BU$3:BU$2194,'Historical_Input Data'!$B$3:$B$2194,'Historical_Monthly counts-All'!$C134,'Historical_Input Data'!$A$3:$A$2194,'Historical_Monthly counts-All'!$D134),"")</f>
        <v/>
      </c>
      <c r="BS134" t="str">
        <f>IF(SUMIFS('Historical_Input Data'!BV$3:BV$2194,'Historical_Input Data'!$B$3:$B$2194,'Historical_Monthly counts-All'!$C134,'Historical_Input Data'!$A$3:$A$2194,'Historical_Monthly counts-All'!$D134)&lt;&gt; 0,SUMIFS('Historical_Input Data'!BV$3:BV$2194,'Historical_Input Data'!$B$3:$B$2194,'Historical_Monthly counts-All'!$C134,'Historical_Input Data'!$A$3:$A$2194,'Historical_Monthly counts-All'!$D134),"")</f>
        <v/>
      </c>
      <c r="BT134" t="str">
        <f>IF(SUMIFS('Historical_Input Data'!BW$3:BW$2194,'Historical_Input Data'!$B$3:$B$2194,'Historical_Monthly counts-All'!$C134,'Historical_Input Data'!$A$3:$A$2194,'Historical_Monthly counts-All'!$D134)&lt;&gt; 0,SUMIFS('Historical_Input Data'!BW$3:BW$2194,'Historical_Input Data'!$B$3:$B$2194,'Historical_Monthly counts-All'!$C134,'Historical_Input Data'!$A$3:$A$2194,'Historical_Monthly counts-All'!$D134),"")</f>
        <v/>
      </c>
      <c r="BU134" t="str">
        <f>IF(SUMIFS('Historical_Input Data'!BX$3:BX$2194,'Historical_Input Data'!$B$3:$B$2194,'Historical_Monthly counts-All'!$C134,'Historical_Input Data'!$A$3:$A$2194,'Historical_Monthly counts-All'!$D134)&lt;&gt; 0,SUMIFS('Historical_Input Data'!BX$3:BX$2194,'Historical_Input Data'!$B$3:$B$2194,'Historical_Monthly counts-All'!$C134,'Historical_Input Data'!$A$3:$A$2194,'Historical_Monthly counts-All'!$D134),"")</f>
        <v/>
      </c>
      <c r="CC134" s="8">
        <v>44470</v>
      </c>
      <c r="CD134" s="198">
        <f t="shared" si="8"/>
        <v>47</v>
      </c>
      <c r="CE134" s="141">
        <f t="shared" si="5"/>
        <v>261096</v>
      </c>
    </row>
    <row r="135" spans="1:83">
      <c r="A135" t="str">
        <f t="shared" si="7"/>
        <v>November2021</v>
      </c>
      <c r="C135" t="s">
        <v>63</v>
      </c>
      <c r="D135">
        <v>2021</v>
      </c>
      <c r="E135">
        <f>IF(SUMIFS('Historical_Input Data'!H$3:H$2194,'Historical_Input Data'!$B$3:$B$2194,'Historical_Monthly counts-All'!$C135,'Historical_Input Data'!$A$3:$A$2194,'Historical_Monthly counts-All'!$D135)&lt;&gt; 0,SUMIFS('Historical_Input Data'!H$3:H$2194,'Historical_Input Data'!$B$3:$B$2194,'Historical_Monthly counts-All'!$C135,'Historical_Input Data'!$A$3:$A$2194,'Historical_Monthly counts-All'!$D135),"")</f>
        <v>1670</v>
      </c>
      <c r="F135">
        <f>IF(SUMIFS('Historical_Input Data'!I$3:I$2194,'Historical_Input Data'!$B$3:$B$2194,'Historical_Monthly counts-All'!$C135,'Historical_Input Data'!$A$3:$A$2194,'Historical_Monthly counts-All'!$D135)&lt;&gt; 0,SUMIFS('Historical_Input Data'!I$3:I$2194,'Historical_Input Data'!$B$3:$B$2194,'Historical_Monthly counts-All'!$C135,'Historical_Input Data'!$A$3:$A$2194,'Historical_Monthly counts-All'!$D135),"")</f>
        <v>6674</v>
      </c>
      <c r="G135">
        <f>IF(SUMIFS('Historical_Input Data'!J$3:J$2194,'Historical_Input Data'!$B$3:$B$2194,'Historical_Monthly counts-All'!$C135,'Historical_Input Data'!$A$3:$A$2194,'Historical_Monthly counts-All'!$D135)&lt;&gt; 0,SUMIFS('Historical_Input Data'!J$3:J$2194,'Historical_Input Data'!$B$3:$B$2194,'Historical_Monthly counts-All'!$C135,'Historical_Input Data'!$A$3:$A$2194,'Historical_Monthly counts-All'!$D135),"")</f>
        <v>5934</v>
      </c>
      <c r="H135">
        <f>IF(SUMIFS('Historical_Input Data'!K$3:K$2194,'Historical_Input Data'!$B$3:$B$2194,'Historical_Monthly counts-All'!$C135,'Historical_Input Data'!$A$3:$A$2194,'Historical_Monthly counts-All'!$D135)&lt;&gt; 0,SUMIFS('Historical_Input Data'!K$3:K$2194,'Historical_Input Data'!$B$3:$B$2194,'Historical_Monthly counts-All'!$C135,'Historical_Input Data'!$A$3:$A$2194,'Historical_Monthly counts-All'!$D135),"")</f>
        <v>7678</v>
      </c>
      <c r="I135">
        <f>IF(SUMIFS('Historical_Input Data'!L$3:L$2194,'Historical_Input Data'!$B$3:$B$2194,'Historical_Monthly counts-All'!$C135,'Historical_Input Data'!$A$3:$A$2194,'Historical_Monthly counts-All'!$D135)&lt;&gt; 0,SUMIFS('Historical_Input Data'!L$3:L$2194,'Historical_Input Data'!$B$3:$B$2194,'Historical_Monthly counts-All'!$C135,'Historical_Input Data'!$A$3:$A$2194,'Historical_Monthly counts-All'!$D135),"")</f>
        <v>6514</v>
      </c>
      <c r="J135">
        <f>IF(SUMIFS('Historical_Input Data'!M$3:M$2194,'Historical_Input Data'!$B$3:$B$2194,'Historical_Monthly counts-All'!$C135,'Historical_Input Data'!$A$3:$A$2194,'Historical_Monthly counts-All'!$D135)&lt;&gt; 0,SUMIFS('Historical_Input Data'!M$3:M$2194,'Historical_Input Data'!$B$3:$B$2194,'Historical_Monthly counts-All'!$C135,'Historical_Input Data'!$A$3:$A$2194,'Historical_Monthly counts-All'!$D135),"")</f>
        <v>4580</v>
      </c>
      <c r="K135">
        <f>IF(SUMIFS('Historical_Input Data'!N$3:N$2194,'Historical_Input Data'!$B$3:$B$2194,'Historical_Monthly counts-All'!$C135,'Historical_Input Data'!$A$3:$A$2194,'Historical_Monthly counts-All'!$D135)&lt;&gt; 0,SUMIFS('Historical_Input Data'!N$3:N$2194,'Historical_Input Data'!$B$3:$B$2194,'Historical_Monthly counts-All'!$C135,'Historical_Input Data'!$A$3:$A$2194,'Historical_Monthly counts-All'!$D135),"")</f>
        <v>4171</v>
      </c>
      <c r="L135">
        <f>IF(SUMIFS('Historical_Input Data'!O$3:O$2194,'Historical_Input Data'!$B$3:$B$2194,'Historical_Monthly counts-All'!$C135,'Historical_Input Data'!$A$3:$A$2194,'Historical_Monthly counts-All'!$D135)&lt;&gt; 0,SUMIFS('Historical_Input Data'!O$3:O$2194,'Historical_Input Data'!$B$3:$B$2194,'Historical_Monthly counts-All'!$C135,'Historical_Input Data'!$A$3:$A$2194,'Historical_Monthly counts-All'!$D135),"")</f>
        <v>1441</v>
      </c>
      <c r="M135">
        <f>IF(SUMIFS('Historical_Input Data'!P$3:P$2194,'Historical_Input Data'!$B$3:$B$2194,'Historical_Monthly counts-All'!$C135,'Historical_Input Data'!$A$3:$A$2194,'Historical_Monthly counts-All'!$D135)&lt;&gt; 0,SUMIFS('Historical_Input Data'!P$3:P$2194,'Historical_Input Data'!$B$3:$B$2194,'Historical_Monthly counts-All'!$C135,'Historical_Input Data'!$A$3:$A$2194,'Historical_Monthly counts-All'!$D135),"")</f>
        <v>12104</v>
      </c>
      <c r="N135">
        <f>IF(SUMIFS('Historical_Input Data'!Q$3:Q$2194,'Historical_Input Data'!$B$3:$B$2194,'Historical_Monthly counts-All'!$C135,'Historical_Input Data'!$A$3:$A$2194,'Historical_Monthly counts-All'!$D135)&lt;&gt; 0,SUMIFS('Historical_Input Data'!Q$3:Q$2194,'Historical_Input Data'!$B$3:$B$2194,'Historical_Monthly counts-All'!$C135,'Historical_Input Data'!$A$3:$A$2194,'Historical_Monthly counts-All'!$D135),"")</f>
        <v>9495</v>
      </c>
      <c r="O135">
        <f>IF(SUMIFS('Historical_Input Data'!R$3:R$2194,'Historical_Input Data'!$B$3:$B$2194,'Historical_Monthly counts-All'!$C135,'Historical_Input Data'!$A$3:$A$2194,'Historical_Monthly counts-All'!$D135)&lt;&gt; 0,SUMIFS('Historical_Input Data'!R$3:R$2194,'Historical_Input Data'!$B$3:$B$2194,'Historical_Monthly counts-All'!$C135,'Historical_Input Data'!$A$3:$A$2194,'Historical_Monthly counts-All'!$D135),"")</f>
        <v>2905</v>
      </c>
      <c r="P135">
        <f>IF(SUMIFS('Historical_Input Data'!S$3:S$2194,'Historical_Input Data'!$B$3:$B$2194,'Historical_Monthly counts-All'!$C135,'Historical_Input Data'!$A$3:$A$2194,'Historical_Monthly counts-All'!$D135)&lt;&gt; 0,SUMIFS('Historical_Input Data'!S$3:S$2194,'Historical_Input Data'!$B$3:$B$2194,'Historical_Monthly counts-All'!$C135,'Historical_Input Data'!$A$3:$A$2194,'Historical_Monthly counts-All'!$D135),"")</f>
        <v>3192</v>
      </c>
      <c r="Q135">
        <f>IF(SUMIFS('Historical_Input Data'!T$3:T$2194,'Historical_Input Data'!$B$3:$B$2194,'Historical_Monthly counts-All'!$C135,'Historical_Input Data'!$A$3:$A$2194,'Historical_Monthly counts-All'!$D135)&lt;&gt; 0,SUMIFS('Historical_Input Data'!T$3:T$2194,'Historical_Input Data'!$B$3:$B$2194,'Historical_Monthly counts-All'!$C135,'Historical_Input Data'!$A$3:$A$2194,'Historical_Monthly counts-All'!$D135),"")</f>
        <v>1748</v>
      </c>
      <c r="R135">
        <f>IF(SUMIFS('Historical_Input Data'!U$3:U$2194,'Historical_Input Data'!$B$3:$B$2194,'Historical_Monthly counts-All'!$C135,'Historical_Input Data'!$A$3:$A$2194,'Historical_Monthly counts-All'!$D135)&lt;&gt; 0,SUMIFS('Historical_Input Data'!U$3:U$2194,'Historical_Input Data'!$B$3:$B$2194,'Historical_Monthly counts-All'!$C135,'Historical_Input Data'!$A$3:$A$2194,'Historical_Monthly counts-All'!$D135),"")</f>
        <v>1227</v>
      </c>
      <c r="S135">
        <f>IF(SUMIFS('Historical_Input Data'!V$3:V$2194,'Historical_Input Data'!$B$3:$B$2194,'Historical_Monthly counts-All'!$C135,'Historical_Input Data'!$A$3:$A$2194,'Historical_Monthly counts-All'!$D135)&lt;&gt; 0,SUMIFS('Historical_Input Data'!V$3:V$2194,'Historical_Input Data'!$B$3:$B$2194,'Historical_Monthly counts-All'!$C135,'Historical_Input Data'!$A$3:$A$2194,'Historical_Monthly counts-All'!$D135),"")</f>
        <v>2510</v>
      </c>
      <c r="T135">
        <f>IF(SUMIFS('Historical_Input Data'!W$3:W$2194,'Historical_Input Data'!$B$3:$B$2194,'Historical_Monthly counts-All'!$C135,'Historical_Input Data'!$A$3:$A$2194,'Historical_Monthly counts-All'!$D135)&lt;&gt; 0,SUMIFS('Historical_Input Data'!W$3:W$2194,'Historical_Input Data'!$B$3:$B$2194,'Historical_Monthly counts-All'!$C135,'Historical_Input Data'!$A$3:$A$2194,'Historical_Monthly counts-All'!$D135),"")</f>
        <v>13294</v>
      </c>
      <c r="U135">
        <f>IF(SUMIFS('Historical_Input Data'!X$3:X$2194,'Historical_Input Data'!$B$3:$B$2194,'Historical_Monthly counts-All'!$C135,'Historical_Input Data'!$A$3:$A$2194,'Historical_Monthly counts-All'!$D135)&lt;&gt; 0,SUMIFS('Historical_Input Data'!X$3:X$2194,'Historical_Input Data'!$B$3:$B$2194,'Historical_Monthly counts-All'!$C135,'Historical_Input Data'!$A$3:$A$2194,'Historical_Monthly counts-All'!$D135),"")</f>
        <v>7740</v>
      </c>
      <c r="V135">
        <f>IF(SUMIFS('Historical_Input Data'!Y$3:Y$2194,'Historical_Input Data'!$B$3:$B$2194,'Historical_Monthly counts-All'!$C135,'Historical_Input Data'!$A$3:$A$2194,'Historical_Monthly counts-All'!$D135)&lt;&gt; 0,SUMIFS('Historical_Input Data'!Y$3:Y$2194,'Historical_Input Data'!$B$3:$B$2194,'Historical_Monthly counts-All'!$C135,'Historical_Input Data'!$A$3:$A$2194,'Historical_Monthly counts-All'!$D135),"")</f>
        <v>742</v>
      </c>
      <c r="W135">
        <f>IF(SUMIFS('Historical_Input Data'!Z$3:Z$2194,'Historical_Input Data'!$B$3:$B$2194,'Historical_Monthly counts-All'!$C135,'Historical_Input Data'!$A$3:$A$2194,'Historical_Monthly counts-All'!$D135)&lt;&gt; 0,SUMIFS('Historical_Input Data'!Z$3:Z$2194,'Historical_Input Data'!$B$3:$B$2194,'Historical_Monthly counts-All'!$C135,'Historical_Input Data'!$A$3:$A$2194,'Historical_Monthly counts-All'!$D135),"")</f>
        <v>13817</v>
      </c>
      <c r="X135">
        <f>IF(SUMIFS('Historical_Input Data'!AA$3:AA$2194,'Historical_Input Data'!$B$3:$B$2194,'Historical_Monthly counts-All'!$C135,'Historical_Input Data'!$A$3:$A$2194,'Historical_Monthly counts-All'!$D135)&lt;&gt; 0,SUMIFS('Historical_Input Data'!AA$3:AA$2194,'Historical_Input Data'!$B$3:$B$2194,'Historical_Monthly counts-All'!$C135,'Historical_Input Data'!$A$3:$A$2194,'Historical_Monthly counts-All'!$D135),"")</f>
        <v>1320</v>
      </c>
      <c r="Y135">
        <f>IF(SUMIFS('Historical_Input Data'!AB$3:AB$2194,'Historical_Input Data'!$B$3:$B$2194,'Historical_Monthly counts-All'!$C135,'Historical_Input Data'!$A$3:$A$2194,'Historical_Monthly counts-All'!$D135)&lt;&gt; 0,SUMIFS('Historical_Input Data'!AB$3:AB$2194,'Historical_Input Data'!$B$3:$B$2194,'Historical_Monthly counts-All'!$C135,'Historical_Input Data'!$A$3:$A$2194,'Historical_Monthly counts-All'!$D135),"")</f>
        <v>8845</v>
      </c>
      <c r="Z135">
        <f>IF(SUMIFS('Historical_Input Data'!AC$3:AC$2194,'Historical_Input Data'!$B$3:$B$2194,'Historical_Monthly counts-All'!$C135,'Historical_Input Data'!$A$3:$A$2194,'Historical_Monthly counts-All'!$D135)&lt;&gt; 0,SUMIFS('Historical_Input Data'!AC$3:AC$2194,'Historical_Input Data'!$B$3:$B$2194,'Historical_Monthly counts-All'!$C135,'Historical_Input Data'!$A$3:$A$2194,'Historical_Monthly counts-All'!$D135),"")</f>
        <v>14125</v>
      </c>
      <c r="AA135">
        <f>IF(SUMIFS('Historical_Input Data'!AD$3:AD$2194,'Historical_Input Data'!$B$3:$B$2194,'Historical_Monthly counts-All'!$C135,'Historical_Input Data'!$A$3:$A$2194,'Historical_Monthly counts-All'!$D135)&lt;&gt; 0,SUMIFS('Historical_Input Data'!AD$3:AD$2194,'Historical_Input Data'!$B$3:$B$2194,'Historical_Monthly counts-All'!$C135,'Historical_Input Data'!$A$3:$A$2194,'Historical_Monthly counts-All'!$D135),"")</f>
        <v>812</v>
      </c>
      <c r="AB135">
        <f>IF(SUMIFS('Historical_Input Data'!AE$3:AE$2194,'Historical_Input Data'!$B$3:$B$2194,'Historical_Monthly counts-All'!$C135,'Historical_Input Data'!$A$3:$A$2194,'Historical_Monthly counts-All'!$D135)&lt;&gt; 0,SUMIFS('Historical_Input Data'!AE$3:AE$2194,'Historical_Input Data'!$B$3:$B$2194,'Historical_Monthly counts-All'!$C135,'Historical_Input Data'!$A$3:$A$2194,'Historical_Monthly counts-All'!$D135),"")</f>
        <v>10147</v>
      </c>
      <c r="AC135">
        <f>IF(SUMIFS('Historical_Input Data'!AF$3:AF$2194,'Historical_Input Data'!$B$3:$B$2194,'Historical_Monthly counts-All'!$C135,'Historical_Input Data'!$A$3:$A$2194,'Historical_Monthly counts-All'!$D135)&lt;&gt; 0,SUMIFS('Historical_Input Data'!AF$3:AF$2194,'Historical_Input Data'!$B$3:$B$2194,'Historical_Monthly counts-All'!$C135,'Historical_Input Data'!$A$3:$A$2194,'Historical_Monthly counts-All'!$D135),"")</f>
        <v>26752</v>
      </c>
      <c r="AD135">
        <f>IF(SUMIFS('Historical_Input Data'!AG$3:AG$2194,'Historical_Input Data'!$B$3:$B$2194,'Historical_Monthly counts-All'!$C135,'Historical_Input Data'!$A$3:$A$2194,'Historical_Monthly counts-All'!$D135)&lt;&gt; 0,SUMIFS('Historical_Input Data'!AG$3:AG$2194,'Historical_Input Data'!$B$3:$B$2194,'Historical_Monthly counts-All'!$C135,'Historical_Input Data'!$A$3:$A$2194,'Historical_Monthly counts-All'!$D135),"")</f>
        <v>29840</v>
      </c>
      <c r="AE135">
        <f>IF(SUMIFS('Historical_Input Data'!AH$3:AH$2194,'Historical_Input Data'!$B$3:$B$2194,'Historical_Monthly counts-All'!$C135,'Historical_Input Data'!$A$3:$A$2194,'Historical_Monthly counts-All'!$D135)&lt;&gt; 0,SUMIFS('Historical_Input Data'!AH$3:AH$2194,'Historical_Input Data'!$B$3:$B$2194,'Historical_Monthly counts-All'!$C135,'Historical_Input Data'!$A$3:$A$2194,'Historical_Monthly counts-All'!$D135),"")</f>
        <v>2590</v>
      </c>
      <c r="AF135">
        <f>IF(SUMIFS('Historical_Input Data'!AI$3:AI$2194,'Historical_Input Data'!$B$3:$B$2194,'Historical_Monthly counts-All'!$C135,'Historical_Input Data'!$A$3:$A$2194,'Historical_Monthly counts-All'!$D135)&lt;&gt; 0,SUMIFS('Historical_Input Data'!AI$3:AI$2194,'Historical_Input Data'!$B$3:$B$2194,'Historical_Monthly counts-All'!$C135,'Historical_Input Data'!$A$3:$A$2194,'Historical_Monthly counts-All'!$D135),"")</f>
        <v>12541</v>
      </c>
      <c r="AG135">
        <f>IF(SUMIFS('Historical_Input Data'!AJ$3:AJ$2194,'Historical_Input Data'!$B$3:$B$2194,'Historical_Monthly counts-All'!$C135,'Historical_Input Data'!$A$3:$A$2194,'Historical_Monthly counts-All'!$D135)&lt;&gt; 0,SUMIFS('Historical_Input Data'!AJ$3:AJ$2194,'Historical_Input Data'!$B$3:$B$2194,'Historical_Monthly counts-All'!$C135,'Historical_Input Data'!$A$3:$A$2194,'Historical_Monthly counts-All'!$D135),"")</f>
        <v>2198</v>
      </c>
      <c r="AH135">
        <f>IF(SUMIFS('Historical_Input Data'!AK$3:AK$2194,'Historical_Input Data'!$B$3:$B$2194,'Historical_Monthly counts-All'!$C135,'Historical_Input Data'!$A$3:$A$2194,'Historical_Monthly counts-All'!$D135)&lt;&gt; 0,SUMIFS('Historical_Input Data'!AK$3:AK$2194,'Historical_Input Data'!$B$3:$B$2194,'Historical_Monthly counts-All'!$C135,'Historical_Input Data'!$A$3:$A$2194,'Historical_Monthly counts-All'!$D135),"")</f>
        <v>20067</v>
      </c>
      <c r="AI135">
        <f>IF(SUMIFS('Historical_Input Data'!AL$3:AL$2194,'Historical_Input Data'!$B$3:$B$2194,'Historical_Monthly counts-All'!$C135,'Historical_Input Data'!$A$3:$A$2194,'Historical_Monthly counts-All'!$D135)&lt;&gt; 0,SUMIFS('Historical_Input Data'!AL$3:AL$2194,'Historical_Input Data'!$B$3:$B$2194,'Historical_Monthly counts-All'!$C135,'Historical_Input Data'!$A$3:$A$2194,'Historical_Monthly counts-All'!$D135),"")</f>
        <v>29378</v>
      </c>
      <c r="AJ135">
        <f>IF(SUMIFS('Historical_Input Data'!AM$3:AM$2194,'Historical_Input Data'!$B$3:$B$2194,'Historical_Monthly counts-All'!$C135,'Historical_Input Data'!$A$3:$A$2194,'Historical_Monthly counts-All'!$D135)&lt;&gt; 0,SUMIFS('Historical_Input Data'!AM$3:AM$2194,'Historical_Input Data'!$B$3:$B$2194,'Historical_Monthly counts-All'!$C135,'Historical_Input Data'!$A$3:$A$2194,'Historical_Monthly counts-All'!$D135),"")</f>
        <v>643</v>
      </c>
      <c r="AK135">
        <f>IF(SUMIFS('Historical_Input Data'!AN$3:AN$2194,'Historical_Input Data'!$B$3:$B$2194,'Historical_Monthly counts-All'!$C135,'Historical_Input Data'!$A$3:$A$2194,'Historical_Monthly counts-All'!$D135)&lt;&gt; 0,SUMIFS('Historical_Input Data'!AN$3:AN$2194,'Historical_Input Data'!$B$3:$B$2194,'Historical_Monthly counts-All'!$C135,'Historical_Input Data'!$A$3:$A$2194,'Historical_Monthly counts-All'!$D135),"")</f>
        <v>1102</v>
      </c>
      <c r="AL135">
        <f>IF(SUMIFS('Historical_Input Data'!AO$3:AO$2194,'Historical_Input Data'!$B$3:$B$2194,'Historical_Monthly counts-All'!$C135,'Historical_Input Data'!$A$3:$A$2194,'Historical_Monthly counts-All'!$D135)&lt;&gt; 0,SUMIFS('Historical_Input Data'!AO$3:AO$2194,'Historical_Input Data'!$B$3:$B$2194,'Historical_Monthly counts-All'!$C135,'Historical_Input Data'!$A$3:$A$2194,'Historical_Monthly counts-All'!$D135),"")</f>
        <v>7399</v>
      </c>
      <c r="AM135">
        <f>IF(SUMIFS('Historical_Input Data'!AP$3:AP$2194,'Historical_Input Data'!$B$3:$B$2194,'Historical_Monthly counts-All'!$C135,'Historical_Input Data'!$A$3:$A$2194,'Historical_Monthly counts-All'!$D135)&lt;&gt; 0,SUMIFS('Historical_Input Data'!AP$3:AP$2194,'Historical_Input Data'!$B$3:$B$2194,'Historical_Monthly counts-All'!$C135,'Historical_Input Data'!$A$3:$A$2194,'Historical_Monthly counts-All'!$D135),"")</f>
        <v>1406</v>
      </c>
      <c r="AN135">
        <f>IF(SUMIFS('Historical_Input Data'!AQ$3:AQ$2194,'Historical_Input Data'!$B$3:$B$2194,'Historical_Monthly counts-All'!$C135,'Historical_Input Data'!$A$3:$A$2194,'Historical_Monthly counts-All'!$D135)&lt;&gt; 0,SUMIFS('Historical_Input Data'!AQ$3:AQ$2194,'Historical_Input Data'!$B$3:$B$2194,'Historical_Monthly counts-All'!$C135,'Historical_Input Data'!$A$3:$A$2194,'Historical_Monthly counts-All'!$D135),"")</f>
        <v>9341</v>
      </c>
      <c r="AO135">
        <f>IF(SUMIFS('Historical_Input Data'!AR$3:AR$2194,'Historical_Input Data'!$B$3:$B$2194,'Historical_Monthly counts-All'!$C135,'Historical_Input Data'!$A$3:$A$2194,'Historical_Monthly counts-All'!$D135)&lt;&gt; 0,SUMIFS('Historical_Input Data'!AR$3:AR$2194,'Historical_Input Data'!$B$3:$B$2194,'Historical_Monthly counts-All'!$C135,'Historical_Input Data'!$A$3:$A$2194,'Historical_Monthly counts-All'!$D135),"")</f>
        <v>5892</v>
      </c>
      <c r="AP135">
        <f>IF(SUMIFS('Historical_Input Data'!AS$3:AS$2194,'Historical_Input Data'!$B$3:$B$2194,'Historical_Monthly counts-All'!$C135,'Historical_Input Data'!$A$3:$A$2194,'Historical_Monthly counts-All'!$D135)&lt;&gt; 0,SUMIFS('Historical_Input Data'!AS$3:AS$2194,'Historical_Input Data'!$B$3:$B$2194,'Historical_Monthly counts-All'!$C135,'Historical_Input Data'!$A$3:$A$2194,'Historical_Monthly counts-All'!$D135),"")</f>
        <v>20610</v>
      </c>
      <c r="AQ135">
        <f>IF(SUMIFS('Historical_Input Data'!AT$3:AT$2194,'Historical_Input Data'!$B$3:$B$2194,'Historical_Monthly counts-All'!$C135,'Historical_Input Data'!$A$3:$A$2194,'Historical_Monthly counts-All'!$D135)&lt;&gt; 0,SUMIFS('Historical_Input Data'!AT$3:AT$2194,'Historical_Input Data'!$B$3:$B$2194,'Historical_Monthly counts-All'!$C135,'Historical_Input Data'!$A$3:$A$2194,'Historical_Monthly counts-All'!$D135),"")</f>
        <v>7094</v>
      </c>
      <c r="AR135">
        <f>IF(SUMIFS('Historical_Input Data'!AU$3:AU$2194,'Historical_Input Data'!$B$3:$B$2194,'Historical_Monthly counts-All'!$C135,'Historical_Input Data'!$A$3:$A$2194,'Historical_Monthly counts-All'!$D135)&lt;&gt; 0,SUMIFS('Historical_Input Data'!AU$3:AU$2194,'Historical_Input Data'!$B$3:$B$2194,'Historical_Monthly counts-All'!$C135,'Historical_Input Data'!$A$3:$A$2194,'Historical_Monthly counts-All'!$D135),"")</f>
        <v>14851</v>
      </c>
      <c r="AS135">
        <f>IF(SUMIFS('Historical_Input Data'!AV$3:AV$2194,'Historical_Input Data'!$B$3:$B$2194,'Historical_Monthly counts-All'!$C135,'Historical_Input Data'!$A$3:$A$2194,'Historical_Monthly counts-All'!$D135)&lt;&gt; 0,SUMIFS('Historical_Input Data'!AV$3:AV$2194,'Historical_Input Data'!$B$3:$B$2194,'Historical_Monthly counts-All'!$C135,'Historical_Input Data'!$A$3:$A$2194,'Historical_Monthly counts-All'!$D135),"")</f>
        <v>5843</v>
      </c>
      <c r="AT135">
        <f>IF(SUMIFS('Historical_Input Data'!AW$3:AW$2194,'Historical_Input Data'!$B$3:$B$2194,'Historical_Monthly counts-All'!$C135,'Historical_Input Data'!$A$3:$A$2194,'Historical_Monthly counts-All'!$D135)&lt;&gt; 0,SUMIFS('Historical_Input Data'!AW$3:AW$2194,'Historical_Input Data'!$B$3:$B$2194,'Historical_Monthly counts-All'!$C135,'Historical_Input Data'!$A$3:$A$2194,'Historical_Monthly counts-All'!$D135),"")</f>
        <v>7617</v>
      </c>
      <c r="AU135">
        <f>IF(SUMIFS('Historical_Input Data'!AX$3:AX$2194,'Historical_Input Data'!$B$3:$B$2194,'Historical_Monthly counts-All'!$C135,'Historical_Input Data'!$A$3:$A$2194,'Historical_Monthly counts-All'!$D135)&lt;&gt; 0,SUMIFS('Historical_Input Data'!AX$3:AX$2194,'Historical_Input Data'!$B$3:$B$2194,'Historical_Monthly counts-All'!$C135,'Historical_Input Data'!$A$3:$A$2194,'Historical_Monthly counts-All'!$D135),"")</f>
        <v>5382</v>
      </c>
      <c r="AV135">
        <f>IF(SUMIFS('Historical_Input Data'!AY$3:AY$2194,'Historical_Input Data'!$B$3:$B$2194,'Historical_Monthly counts-All'!$C135,'Historical_Input Data'!$A$3:$A$2194,'Historical_Monthly counts-All'!$D135)&lt;&gt; 0,SUMIFS('Historical_Input Data'!AY$3:AY$2194,'Historical_Input Data'!$B$3:$B$2194,'Historical_Monthly counts-All'!$C135,'Historical_Input Data'!$A$3:$A$2194,'Historical_Monthly counts-All'!$D135),"")</f>
        <v>3068</v>
      </c>
      <c r="AW135">
        <f>IF(SUMIFS('Historical_Input Data'!AZ$3:AZ$2194,'Historical_Input Data'!$B$3:$B$2194,'Historical_Monthly counts-All'!$C135,'Historical_Input Data'!$A$3:$A$2194,'Historical_Monthly counts-All'!$D135)&lt;&gt; 0,SUMIFS('Historical_Input Data'!AZ$3:AZ$2194,'Historical_Input Data'!$B$3:$B$2194,'Historical_Monthly counts-All'!$C135,'Historical_Input Data'!$A$3:$A$2194,'Historical_Monthly counts-All'!$D135),"")</f>
        <v>16004</v>
      </c>
      <c r="AX135">
        <f>IF(SUMIFS('Historical_Input Data'!BA$3:BA$2194,'Historical_Input Data'!$B$3:$B$2194,'Historical_Monthly counts-All'!$C135,'Historical_Input Data'!$A$3:$A$2194,'Historical_Monthly counts-All'!$D135)&lt;&gt; 0,SUMIFS('Historical_Input Data'!BA$3:BA$2194,'Historical_Input Data'!$B$3:$B$2194,'Historical_Monthly counts-All'!$C135,'Historical_Input Data'!$A$3:$A$2194,'Historical_Monthly counts-All'!$D135),"")</f>
        <v>18252</v>
      </c>
      <c r="AY135">
        <f>IF(SUMIFS('Historical_Input Data'!BB$3:BB$2194,'Historical_Input Data'!$B$3:$B$2194,'Historical_Monthly counts-All'!$C135,'Historical_Input Data'!$A$3:$A$2194,'Historical_Monthly counts-All'!$D135)&lt;&gt; 0,SUMIFS('Historical_Input Data'!BB$3:BB$2194,'Historical_Input Data'!$B$3:$B$2194,'Historical_Monthly counts-All'!$C135,'Historical_Input Data'!$A$3:$A$2194,'Historical_Monthly counts-All'!$D135),"")</f>
        <v>11000</v>
      </c>
      <c r="AZ135">
        <f>IF(SUMIFS('Historical_Input Data'!BC$3:BC$2194,'Historical_Input Data'!$B$3:$B$2194,'Historical_Monthly counts-All'!$C135,'Historical_Input Data'!$A$3:$A$2194,'Historical_Monthly counts-All'!$D135)&lt;&gt; 0,SUMIFS('Historical_Input Data'!BC$3:BC$2194,'Historical_Input Data'!$B$3:$B$2194,'Historical_Monthly counts-All'!$C135,'Historical_Input Data'!$A$3:$A$2194,'Historical_Monthly counts-All'!$D135),"")</f>
        <v>1956</v>
      </c>
      <c r="BA135" t="str">
        <f>IF(SUMIFS('Historical_Input Data'!BD$3:BD$2194,'Historical_Input Data'!$B$3:$B$2194,'Historical_Monthly counts-All'!$C135,'Historical_Input Data'!$A$3:$A$2194,'Historical_Monthly counts-All'!$D135)&lt;&gt; 0,SUMIFS('Historical_Input Data'!BD$3:BD$2194,'Historical_Input Data'!$B$3:$B$2194,'Historical_Monthly counts-All'!$C135,'Historical_Input Data'!$A$3:$A$2194,'Historical_Monthly counts-All'!$D135),"")</f>
        <v/>
      </c>
      <c r="BB135" t="str">
        <f>IF(SUMIFS('Historical_Input Data'!BE$3:BE$2194,'Historical_Input Data'!$B$3:$B$2194,'Historical_Monthly counts-All'!$C135,'Historical_Input Data'!$A$3:$A$2194,'Historical_Monthly counts-All'!$D135)&lt;&gt; 0,SUMIFS('Historical_Input Data'!BE$3:BE$2194,'Historical_Input Data'!$B$3:$B$2194,'Historical_Monthly counts-All'!$C135,'Historical_Input Data'!$A$3:$A$2194,'Historical_Monthly counts-All'!$D135),"")</f>
        <v/>
      </c>
      <c r="BC135" t="str">
        <f>IF(SUMIFS('Historical_Input Data'!BF$3:BF$2194,'Historical_Input Data'!$B$3:$B$2194,'Historical_Monthly counts-All'!$C135,'Historical_Input Data'!$A$3:$A$2194,'Historical_Monthly counts-All'!$D135)&lt;&gt; 0,SUMIFS('Historical_Input Data'!BF$3:BF$2194,'Historical_Input Data'!$B$3:$B$2194,'Historical_Monthly counts-All'!$C135,'Historical_Input Data'!$A$3:$A$2194,'Historical_Monthly counts-All'!$D135),"")</f>
        <v/>
      </c>
      <c r="BD135" t="str">
        <f>IF(SUMIFS('Historical_Input Data'!BG$3:BG$2194,'Historical_Input Data'!$B$3:$B$2194,'Historical_Monthly counts-All'!$C135,'Historical_Input Data'!$A$3:$A$2194,'Historical_Monthly counts-All'!$D135)&lt;&gt; 0,SUMIFS('Historical_Input Data'!BG$3:BG$2194,'Historical_Input Data'!$B$3:$B$2194,'Historical_Monthly counts-All'!$C135,'Historical_Input Data'!$A$3:$A$2194,'Historical_Monthly counts-All'!$D135),"")</f>
        <v/>
      </c>
      <c r="BE135" t="str">
        <f>IF(SUMIFS('Historical_Input Data'!BH$3:BH$2194,'Historical_Input Data'!$B$3:$B$2194,'Historical_Monthly counts-All'!$C135,'Historical_Input Data'!$A$3:$A$2194,'Historical_Monthly counts-All'!$D135)&lt;&gt; 0,SUMIFS('Historical_Input Data'!BH$3:BH$2194,'Historical_Input Data'!$B$3:$B$2194,'Historical_Monthly counts-All'!$C135,'Historical_Input Data'!$A$3:$A$2194,'Historical_Monthly counts-All'!$D135),"")</f>
        <v/>
      </c>
      <c r="BF135" t="str">
        <f>IF(SUMIFS('Historical_Input Data'!BI$3:BI$2194,'Historical_Input Data'!$B$3:$B$2194,'Historical_Monthly counts-All'!$C135,'Historical_Input Data'!$A$3:$A$2194,'Historical_Monthly counts-All'!$D135)&lt;&gt; 0,SUMIFS('Historical_Input Data'!BI$3:BI$2194,'Historical_Input Data'!$B$3:$B$2194,'Historical_Monthly counts-All'!$C135,'Historical_Input Data'!$A$3:$A$2194,'Historical_Monthly counts-All'!$D135),"")</f>
        <v/>
      </c>
      <c r="BG135" t="str">
        <f>IF(SUMIFS('Historical_Input Data'!BJ$3:BJ$2194,'Historical_Input Data'!$B$3:$B$2194,'Historical_Monthly counts-All'!$C135,'Historical_Input Data'!$A$3:$A$2194,'Historical_Monthly counts-All'!$D135)&lt;&gt; 0,SUMIFS('Historical_Input Data'!BJ$3:BJ$2194,'Historical_Input Data'!$B$3:$B$2194,'Historical_Monthly counts-All'!$C135,'Historical_Input Data'!$A$3:$A$2194,'Historical_Monthly counts-All'!$D135),"")</f>
        <v/>
      </c>
      <c r="BH135" t="str">
        <f>IF(SUMIFS('Historical_Input Data'!BK$3:BK$2194,'Historical_Input Data'!$B$3:$B$2194,'Historical_Monthly counts-All'!$C135,'Historical_Input Data'!$A$3:$A$2194,'Historical_Monthly counts-All'!$D135)&lt;&gt; 0,SUMIFS('Historical_Input Data'!BK$3:BK$2194,'Historical_Input Data'!$B$3:$B$2194,'Historical_Monthly counts-All'!$C135,'Historical_Input Data'!$A$3:$A$2194,'Historical_Monthly counts-All'!$D135),"")</f>
        <v/>
      </c>
      <c r="BI135" t="str">
        <f>IF(SUMIFS('Historical_Input Data'!BL$3:BL$2194,'Historical_Input Data'!$B$3:$B$2194,'Historical_Monthly counts-All'!$C135,'Historical_Input Data'!$A$3:$A$2194,'Historical_Monthly counts-All'!$D135)&lt;&gt; 0,SUMIFS('Historical_Input Data'!BL$3:BL$2194,'Historical_Input Data'!$B$3:$B$2194,'Historical_Monthly counts-All'!$C135,'Historical_Input Data'!$A$3:$A$2194,'Historical_Monthly counts-All'!$D135),"")</f>
        <v/>
      </c>
      <c r="BJ135" t="str">
        <f>IF(SUMIFS('Historical_Input Data'!BM$3:BM$2194,'Historical_Input Data'!$B$3:$B$2194,'Historical_Monthly counts-All'!$C135,'Historical_Input Data'!$A$3:$A$2194,'Historical_Monthly counts-All'!$D135)&lt;&gt; 0,SUMIFS('Historical_Input Data'!BM$3:BM$2194,'Historical_Input Data'!$B$3:$B$2194,'Historical_Monthly counts-All'!$C135,'Historical_Input Data'!$A$3:$A$2194,'Historical_Monthly counts-All'!$D135),"")</f>
        <v/>
      </c>
      <c r="BK135" t="str">
        <f>IF(SUMIFS('Historical_Input Data'!BN$3:BN$2194,'Historical_Input Data'!$B$3:$B$2194,'Historical_Monthly counts-All'!$C135,'Historical_Input Data'!$A$3:$A$2194,'Historical_Monthly counts-All'!$D135)&lt;&gt; 0,SUMIFS('Historical_Input Data'!BN$3:BN$2194,'Historical_Input Data'!$B$3:$B$2194,'Historical_Monthly counts-All'!$C135,'Historical_Input Data'!$A$3:$A$2194,'Historical_Monthly counts-All'!$D135),"")</f>
        <v/>
      </c>
      <c r="BL135" t="str">
        <f>IF(SUMIFS('Historical_Input Data'!BO$3:BO$2194,'Historical_Input Data'!$B$3:$B$2194,'Historical_Monthly counts-All'!$C135,'Historical_Input Data'!$A$3:$A$2194,'Historical_Monthly counts-All'!$D135)&lt;&gt; 0,SUMIFS('Historical_Input Data'!BO$3:BO$2194,'Historical_Input Data'!$B$3:$B$2194,'Historical_Monthly counts-All'!$C135,'Historical_Input Data'!$A$3:$A$2194,'Historical_Monthly counts-All'!$D135),"")</f>
        <v/>
      </c>
      <c r="BM135" t="str">
        <f>IF(SUMIFS('Historical_Input Data'!BP$3:BP$2194,'Historical_Input Data'!$B$3:$B$2194,'Historical_Monthly counts-All'!$C135,'Historical_Input Data'!$A$3:$A$2194,'Historical_Monthly counts-All'!$D135)&lt;&gt; 0,SUMIFS('Historical_Input Data'!BP$3:BP$2194,'Historical_Input Data'!$B$3:$B$2194,'Historical_Monthly counts-All'!$C135,'Historical_Input Data'!$A$3:$A$2194,'Historical_Monthly counts-All'!$D135),"")</f>
        <v/>
      </c>
      <c r="BN135" t="str">
        <f>IF(SUMIFS('Historical_Input Data'!BQ$3:BQ$2194,'Historical_Input Data'!$B$3:$B$2194,'Historical_Monthly counts-All'!$C135,'Historical_Input Data'!$A$3:$A$2194,'Historical_Monthly counts-All'!$D135)&lt;&gt; 0,SUMIFS('Historical_Input Data'!BQ$3:BQ$2194,'Historical_Input Data'!$B$3:$B$2194,'Historical_Monthly counts-All'!$C135,'Historical_Input Data'!$A$3:$A$2194,'Historical_Monthly counts-All'!$D135),"")</f>
        <v/>
      </c>
      <c r="BO135" t="str">
        <f>IF(SUMIFS('Historical_Input Data'!BR$3:BR$2194,'Historical_Input Data'!$B$3:$B$2194,'Historical_Monthly counts-All'!$C135,'Historical_Input Data'!$A$3:$A$2194,'Historical_Monthly counts-All'!$D135)&lt;&gt; 0,SUMIFS('Historical_Input Data'!BR$3:BR$2194,'Historical_Input Data'!$B$3:$B$2194,'Historical_Monthly counts-All'!$C135,'Historical_Input Data'!$A$3:$A$2194,'Historical_Monthly counts-All'!$D135),"")</f>
        <v/>
      </c>
      <c r="BP135" t="str">
        <f>IF(SUMIFS('Historical_Input Data'!BS$3:BS$2194,'Historical_Input Data'!$B$3:$B$2194,'Historical_Monthly counts-All'!$C135,'Historical_Input Data'!$A$3:$A$2194,'Historical_Monthly counts-All'!$D135)&lt;&gt; 0,SUMIFS('Historical_Input Data'!BS$3:BS$2194,'Historical_Input Data'!$B$3:$B$2194,'Historical_Monthly counts-All'!$C135,'Historical_Input Data'!$A$3:$A$2194,'Historical_Monthly counts-All'!$D135),"")</f>
        <v/>
      </c>
      <c r="BQ135" t="str">
        <f>IF(SUMIFS('Historical_Input Data'!BT$3:BT$2194,'Historical_Input Data'!$B$3:$B$2194,'Historical_Monthly counts-All'!$C135,'Historical_Input Data'!$A$3:$A$2194,'Historical_Monthly counts-All'!$D135)&lt;&gt; 0,SUMIFS('Historical_Input Data'!BT$3:BT$2194,'Historical_Input Data'!$B$3:$B$2194,'Historical_Monthly counts-All'!$C135,'Historical_Input Data'!$A$3:$A$2194,'Historical_Monthly counts-All'!$D135),"")</f>
        <v/>
      </c>
      <c r="BR135" t="str">
        <f>IF(SUMIFS('Historical_Input Data'!BU$3:BU$2194,'Historical_Input Data'!$B$3:$B$2194,'Historical_Monthly counts-All'!$C135,'Historical_Input Data'!$A$3:$A$2194,'Historical_Monthly counts-All'!$D135)&lt;&gt; 0,SUMIFS('Historical_Input Data'!BU$3:BU$2194,'Historical_Input Data'!$B$3:$B$2194,'Historical_Monthly counts-All'!$C135,'Historical_Input Data'!$A$3:$A$2194,'Historical_Monthly counts-All'!$D135),"")</f>
        <v/>
      </c>
      <c r="BS135" t="str">
        <f>IF(SUMIFS('Historical_Input Data'!BV$3:BV$2194,'Historical_Input Data'!$B$3:$B$2194,'Historical_Monthly counts-All'!$C135,'Historical_Input Data'!$A$3:$A$2194,'Historical_Monthly counts-All'!$D135)&lt;&gt; 0,SUMIFS('Historical_Input Data'!BV$3:BV$2194,'Historical_Input Data'!$B$3:$B$2194,'Historical_Monthly counts-All'!$C135,'Historical_Input Data'!$A$3:$A$2194,'Historical_Monthly counts-All'!$D135),"")</f>
        <v/>
      </c>
      <c r="BT135" t="str">
        <f>IF(SUMIFS('Historical_Input Data'!BW$3:BW$2194,'Historical_Input Data'!$B$3:$B$2194,'Historical_Monthly counts-All'!$C135,'Historical_Input Data'!$A$3:$A$2194,'Historical_Monthly counts-All'!$D135)&lt;&gt; 0,SUMIFS('Historical_Input Data'!BW$3:BW$2194,'Historical_Input Data'!$B$3:$B$2194,'Historical_Monthly counts-All'!$C135,'Historical_Input Data'!$A$3:$A$2194,'Historical_Monthly counts-All'!$D135),"")</f>
        <v/>
      </c>
      <c r="BU135" t="str">
        <f>IF(SUMIFS('Historical_Input Data'!BX$3:BX$2194,'Historical_Input Data'!$B$3:$B$2194,'Historical_Monthly counts-All'!$C135,'Historical_Input Data'!$A$3:$A$2194,'Historical_Monthly counts-All'!$D135)&lt;&gt; 0,SUMIFS('Historical_Input Data'!BX$3:BX$2194,'Historical_Input Data'!$B$3:$B$2194,'Historical_Monthly counts-All'!$C135,'Historical_Input Data'!$A$3:$A$2194,'Historical_Monthly counts-All'!$D135),"")</f>
        <v/>
      </c>
      <c r="CC135" s="8">
        <v>44501</v>
      </c>
      <c r="CD135" s="198">
        <f t="shared" si="8"/>
        <v>48</v>
      </c>
      <c r="CE135" s="142">
        <f t="shared" si="5"/>
        <v>268546</v>
      </c>
    </row>
    <row r="136" spans="1:83">
      <c r="A136" t="str">
        <f t="shared" si="7"/>
        <v>December2021</v>
      </c>
      <c r="C136" t="s">
        <v>50</v>
      </c>
      <c r="D136">
        <v>2021</v>
      </c>
      <c r="E136" s="16">
        <f>IF(SUMIFS('Historical_Input Data'!H$3:H$2924,'Historical_Input Data'!$B$3:$B$2924,'Historical_Monthly counts-All'!$C136,'Historical_Input Data'!$A$3:$A$2924,'Historical_Monthly counts-All'!$D136)&lt;&gt; 0,SUMIFS('Historical_Input Data'!H$3:H$2924,'Historical_Input Data'!$B$3:$B$2924,'Historical_Monthly counts-All'!$C136,'Historical_Input Data'!$A$3:$A$2924,'Historical_Monthly counts-All'!$D136),"")</f>
        <v>1458</v>
      </c>
      <c r="F136" s="16">
        <f>IF(SUMIFS('Historical_Input Data'!I$3:I$2924,'Historical_Input Data'!$B$3:$B$2924,'Historical_Monthly counts-All'!$C136,'Historical_Input Data'!$A$3:$A$2924,'Historical_Monthly counts-All'!$D136)&lt;&gt; 0,SUMIFS('Historical_Input Data'!I$3:I$2924,'Historical_Input Data'!$B$3:$B$2924,'Historical_Monthly counts-All'!$C136,'Historical_Input Data'!$A$3:$A$2924,'Historical_Monthly counts-All'!$D136),"")</f>
        <v>5631</v>
      </c>
      <c r="G136" s="16">
        <f>IF(SUMIFS('Historical_Input Data'!J$3:J$2924,'Historical_Input Data'!$B$3:$B$2924,'Historical_Monthly counts-All'!$C136,'Historical_Input Data'!$A$3:$A$2924,'Historical_Monthly counts-All'!$D136)&lt;&gt; 0,SUMIFS('Historical_Input Data'!J$3:J$2924,'Historical_Input Data'!$B$3:$B$2924,'Historical_Monthly counts-All'!$C136,'Historical_Input Data'!$A$3:$A$2924,'Historical_Monthly counts-All'!$D136),"")</f>
        <v>5603</v>
      </c>
      <c r="H136" s="16">
        <f>IF(SUMIFS('Historical_Input Data'!K$3:K$2924,'Historical_Input Data'!$B$3:$B$2924,'Historical_Monthly counts-All'!$C136,'Historical_Input Data'!$A$3:$A$2924,'Historical_Monthly counts-All'!$D136)&lt;&gt; 0,SUMIFS('Historical_Input Data'!K$3:K$2924,'Historical_Input Data'!$B$3:$B$2924,'Historical_Monthly counts-All'!$C136,'Historical_Input Data'!$A$3:$A$2924,'Historical_Monthly counts-All'!$D136),"")</f>
        <v>7595</v>
      </c>
      <c r="I136" s="16">
        <f>IF(SUMIFS('Historical_Input Data'!L$3:L$2924,'Historical_Input Data'!$B$3:$B$2924,'Historical_Monthly counts-All'!$C136,'Historical_Input Data'!$A$3:$A$2924,'Historical_Monthly counts-All'!$D136)&lt;&gt; 0,SUMIFS('Historical_Input Data'!L$3:L$2924,'Historical_Input Data'!$B$3:$B$2924,'Historical_Monthly counts-All'!$C136,'Historical_Input Data'!$A$3:$A$2924,'Historical_Monthly counts-All'!$D136),"")</f>
        <v>5803</v>
      </c>
      <c r="J136" s="16">
        <f>IF(SUMIFS('Historical_Input Data'!M$3:M$2924,'Historical_Input Data'!$B$3:$B$2924,'Historical_Monthly counts-All'!$C136,'Historical_Input Data'!$A$3:$A$2924,'Historical_Monthly counts-All'!$D136)&lt;&gt; 0,SUMIFS('Historical_Input Data'!M$3:M$2924,'Historical_Input Data'!$B$3:$B$2924,'Historical_Monthly counts-All'!$C136,'Historical_Input Data'!$A$3:$A$2924,'Historical_Monthly counts-All'!$D136),"")</f>
        <v>3464</v>
      </c>
      <c r="K136" s="16">
        <f>IF(SUMIFS('Historical_Input Data'!N$3:N$2924,'Historical_Input Data'!$B$3:$B$2924,'Historical_Monthly counts-All'!$C136,'Historical_Input Data'!$A$3:$A$2924,'Historical_Monthly counts-All'!$D136)&lt;&gt; 0,SUMIFS('Historical_Input Data'!N$3:N$2924,'Historical_Input Data'!$B$3:$B$2924,'Historical_Monthly counts-All'!$C136,'Historical_Input Data'!$A$3:$A$2924,'Historical_Monthly counts-All'!$D136),"")</f>
        <v>4205</v>
      </c>
      <c r="L136" s="16">
        <f>IF(SUMIFS('Historical_Input Data'!O$3:O$2924,'Historical_Input Data'!$B$3:$B$2924,'Historical_Monthly counts-All'!$C136,'Historical_Input Data'!$A$3:$A$2924,'Historical_Monthly counts-All'!$D136)&lt;&gt; 0,SUMIFS('Historical_Input Data'!O$3:O$2924,'Historical_Input Data'!$B$3:$B$2924,'Historical_Monthly counts-All'!$C136,'Historical_Input Data'!$A$3:$A$2924,'Historical_Monthly counts-All'!$D136),"")</f>
        <v>1737</v>
      </c>
      <c r="M136" s="16">
        <f>IF(SUMIFS('Historical_Input Data'!P$3:P$2924,'Historical_Input Data'!$B$3:$B$2924,'Historical_Monthly counts-All'!$C136,'Historical_Input Data'!$A$3:$A$2924,'Historical_Monthly counts-All'!$D136)&lt;&gt; 0,SUMIFS('Historical_Input Data'!P$3:P$2924,'Historical_Input Data'!$B$3:$B$2924,'Historical_Monthly counts-All'!$C136,'Historical_Input Data'!$A$3:$A$2924,'Historical_Monthly counts-All'!$D136),"")</f>
        <v>9698</v>
      </c>
      <c r="N136" s="16">
        <f>IF(SUMIFS('Historical_Input Data'!Q$3:Q$2924,'Historical_Input Data'!$B$3:$B$2924,'Historical_Monthly counts-All'!$C136,'Historical_Input Data'!$A$3:$A$2924,'Historical_Monthly counts-All'!$D136)&lt;&gt; 0,SUMIFS('Historical_Input Data'!Q$3:Q$2924,'Historical_Input Data'!$B$3:$B$2924,'Historical_Monthly counts-All'!$C136,'Historical_Input Data'!$A$3:$A$2924,'Historical_Monthly counts-All'!$D136),"")</f>
        <v>7915</v>
      </c>
      <c r="O136" s="16">
        <f>IF(SUMIFS('Historical_Input Data'!R$3:R$2924,'Historical_Input Data'!$B$3:$B$2924,'Historical_Monthly counts-All'!$C136,'Historical_Input Data'!$A$3:$A$2924,'Historical_Monthly counts-All'!$D136)&lt;&gt; 0,SUMIFS('Historical_Input Data'!R$3:R$2924,'Historical_Input Data'!$B$3:$B$2924,'Historical_Monthly counts-All'!$C136,'Historical_Input Data'!$A$3:$A$2924,'Historical_Monthly counts-All'!$D136),"")</f>
        <v>2718</v>
      </c>
      <c r="P136" s="16">
        <f>IF(SUMIFS('Historical_Input Data'!S$3:S$2924,'Historical_Input Data'!$B$3:$B$2924,'Historical_Monthly counts-All'!$C136,'Historical_Input Data'!$A$3:$A$2924,'Historical_Monthly counts-All'!$D136)&lt;&gt; 0,SUMIFS('Historical_Input Data'!S$3:S$2924,'Historical_Input Data'!$B$3:$B$2924,'Historical_Monthly counts-All'!$C136,'Historical_Input Data'!$A$3:$A$2924,'Historical_Monthly counts-All'!$D136),"")</f>
        <v>2395</v>
      </c>
      <c r="Q136" s="16">
        <f>IF(SUMIFS('Historical_Input Data'!T$3:T$2924,'Historical_Input Data'!$B$3:$B$2924,'Historical_Monthly counts-All'!$C136,'Historical_Input Data'!$A$3:$A$2924,'Historical_Monthly counts-All'!$D136)&lt;&gt; 0,SUMIFS('Historical_Input Data'!T$3:T$2924,'Historical_Input Data'!$B$3:$B$2924,'Historical_Monthly counts-All'!$C136,'Historical_Input Data'!$A$3:$A$2924,'Historical_Monthly counts-All'!$D136),"")</f>
        <v>814</v>
      </c>
      <c r="R136" s="16">
        <f>IF(SUMIFS('Historical_Input Data'!U$3:U$2924,'Historical_Input Data'!$B$3:$B$2924,'Historical_Monthly counts-All'!$C136,'Historical_Input Data'!$A$3:$A$2924,'Historical_Monthly counts-All'!$D136)&lt;&gt; 0,SUMIFS('Historical_Input Data'!U$3:U$2924,'Historical_Input Data'!$B$3:$B$2924,'Historical_Monthly counts-All'!$C136,'Historical_Input Data'!$A$3:$A$2924,'Historical_Monthly counts-All'!$D136),"")</f>
        <v>945</v>
      </c>
      <c r="S136" s="16">
        <f>IF(SUMIFS('Historical_Input Data'!V$3:V$2924,'Historical_Input Data'!$B$3:$B$2924,'Historical_Monthly counts-All'!$C136,'Historical_Input Data'!$A$3:$A$2924,'Historical_Monthly counts-All'!$D136)&lt;&gt; 0,SUMIFS('Historical_Input Data'!V$3:V$2924,'Historical_Input Data'!$B$3:$B$2924,'Historical_Monthly counts-All'!$C136,'Historical_Input Data'!$A$3:$A$2924,'Historical_Monthly counts-All'!$D136),"")</f>
        <v>2987</v>
      </c>
      <c r="T136" s="16">
        <f>IF(SUMIFS('Historical_Input Data'!W$3:W$2924,'Historical_Input Data'!$B$3:$B$2924,'Historical_Monthly counts-All'!$C136,'Historical_Input Data'!$A$3:$A$2924,'Historical_Monthly counts-All'!$D136)&lt;&gt; 0,SUMIFS('Historical_Input Data'!W$3:W$2924,'Historical_Input Data'!$B$3:$B$2924,'Historical_Monthly counts-All'!$C136,'Historical_Input Data'!$A$3:$A$2924,'Historical_Monthly counts-All'!$D136),"")</f>
        <v>12010</v>
      </c>
      <c r="U136" s="16">
        <f>IF(SUMIFS('Historical_Input Data'!X$3:X$2924,'Historical_Input Data'!$B$3:$B$2924,'Historical_Monthly counts-All'!$C136,'Historical_Input Data'!$A$3:$A$2924,'Historical_Monthly counts-All'!$D136)&lt;&gt; 0,SUMIFS('Historical_Input Data'!X$3:X$2924,'Historical_Input Data'!$B$3:$B$2924,'Historical_Monthly counts-All'!$C136,'Historical_Input Data'!$A$3:$A$2924,'Historical_Monthly counts-All'!$D136),"")</f>
        <v>7998</v>
      </c>
      <c r="V136" s="16">
        <f>IF(SUMIFS('Historical_Input Data'!Y$3:Y$2924,'Historical_Input Data'!$B$3:$B$2924,'Historical_Monthly counts-All'!$C136,'Historical_Input Data'!$A$3:$A$2924,'Historical_Monthly counts-All'!$D136)&lt;&gt; 0,SUMIFS('Historical_Input Data'!Y$3:Y$2924,'Historical_Input Data'!$B$3:$B$2924,'Historical_Monthly counts-All'!$C136,'Historical_Input Data'!$A$3:$A$2924,'Historical_Monthly counts-All'!$D136),"")</f>
        <v>555</v>
      </c>
      <c r="W136" s="16">
        <f>IF(SUMIFS('Historical_Input Data'!Z$3:Z$2924,'Historical_Input Data'!$B$3:$B$2924,'Historical_Monthly counts-All'!$C136,'Historical_Input Data'!$A$3:$A$2924,'Historical_Monthly counts-All'!$D136)&lt;&gt; 0,SUMIFS('Historical_Input Data'!Z$3:Z$2924,'Historical_Input Data'!$B$3:$B$2924,'Historical_Monthly counts-All'!$C136,'Historical_Input Data'!$A$3:$A$2924,'Historical_Monthly counts-All'!$D136),"")</f>
        <v>11383</v>
      </c>
      <c r="X136" s="16">
        <f>IF(SUMIFS('Historical_Input Data'!AA$3:AA$2924,'Historical_Input Data'!$B$3:$B$2924,'Historical_Monthly counts-All'!$C136,'Historical_Input Data'!$A$3:$A$2924,'Historical_Monthly counts-All'!$D136)&lt;&gt; 0,SUMIFS('Historical_Input Data'!AA$3:AA$2924,'Historical_Input Data'!$B$3:$B$2924,'Historical_Monthly counts-All'!$C136,'Historical_Input Data'!$A$3:$A$2924,'Historical_Monthly counts-All'!$D136),"")</f>
        <v>1402</v>
      </c>
      <c r="Y136" s="16">
        <f>IF(SUMIFS('Historical_Input Data'!AB$3:AB$2924,'Historical_Input Data'!$B$3:$B$2924,'Historical_Monthly counts-All'!$C136,'Historical_Input Data'!$A$3:$A$2924,'Historical_Monthly counts-All'!$D136)&lt;&gt; 0,SUMIFS('Historical_Input Data'!AB$3:AB$2924,'Historical_Input Data'!$B$3:$B$2924,'Historical_Monthly counts-All'!$C136,'Historical_Input Data'!$A$3:$A$2924,'Historical_Monthly counts-All'!$D136),"")</f>
        <v>8054</v>
      </c>
      <c r="Z136" s="16">
        <f>IF(SUMIFS('Historical_Input Data'!AC$3:AC$2924,'Historical_Input Data'!$B$3:$B$2924,'Historical_Monthly counts-All'!$C136,'Historical_Input Data'!$A$3:$A$2924,'Historical_Monthly counts-All'!$D136)&lt;&gt; 0,SUMIFS('Historical_Input Data'!AC$3:AC$2924,'Historical_Input Data'!$B$3:$B$2924,'Historical_Monthly counts-All'!$C136,'Historical_Input Data'!$A$3:$A$2924,'Historical_Monthly counts-All'!$D136),"")</f>
        <v>12498</v>
      </c>
      <c r="AA136" s="16">
        <f>IF(SUMIFS('Historical_Input Data'!AD$3:AD$2924,'Historical_Input Data'!$B$3:$B$2924,'Historical_Monthly counts-All'!$C136,'Historical_Input Data'!$A$3:$A$2924,'Historical_Monthly counts-All'!$D136)&lt;&gt; 0,SUMIFS('Historical_Input Data'!AD$3:AD$2924,'Historical_Input Data'!$B$3:$B$2924,'Historical_Monthly counts-All'!$C136,'Historical_Input Data'!$A$3:$A$2924,'Historical_Monthly counts-All'!$D136),"")</f>
        <v>847</v>
      </c>
      <c r="AB136" s="16">
        <f>IF(SUMIFS('Historical_Input Data'!AE$3:AE$2924,'Historical_Input Data'!$B$3:$B$2924,'Historical_Monthly counts-All'!$C136,'Historical_Input Data'!$A$3:$A$2924,'Historical_Monthly counts-All'!$D136)&lt;&gt; 0,SUMIFS('Historical_Input Data'!AE$3:AE$2924,'Historical_Input Data'!$B$3:$B$2924,'Historical_Monthly counts-All'!$C136,'Historical_Input Data'!$A$3:$A$2924,'Historical_Monthly counts-All'!$D136),"")</f>
        <v>10675</v>
      </c>
      <c r="AC136" s="16">
        <f>IF(SUMIFS('Historical_Input Data'!AF$3:AF$2924,'Historical_Input Data'!$B$3:$B$2924,'Historical_Monthly counts-All'!$C136,'Historical_Input Data'!$A$3:$A$2924,'Historical_Monthly counts-All'!$D136)&lt;&gt; 0,SUMIFS('Historical_Input Data'!AF$3:AF$2924,'Historical_Input Data'!$B$3:$B$2924,'Historical_Monthly counts-All'!$C136,'Historical_Input Data'!$A$3:$A$2924,'Historical_Monthly counts-All'!$D136),"")</f>
        <v>21228</v>
      </c>
      <c r="AD136" s="16">
        <f>IF(SUMIFS('Historical_Input Data'!AG$3:AG$2924,'Historical_Input Data'!$B$3:$B$2924,'Historical_Monthly counts-All'!$C136,'Historical_Input Data'!$A$3:$A$2924,'Historical_Monthly counts-All'!$D136)&lt;&gt; 0,SUMIFS('Historical_Input Data'!AG$3:AG$2924,'Historical_Input Data'!$B$3:$B$2924,'Historical_Monthly counts-All'!$C136,'Historical_Input Data'!$A$3:$A$2924,'Historical_Monthly counts-All'!$D136),"")</f>
        <v>22138</v>
      </c>
      <c r="AE136" s="16">
        <f>IF(SUMIFS('Historical_Input Data'!AH$3:AH$2924,'Historical_Input Data'!$B$3:$B$2924,'Historical_Monthly counts-All'!$C136,'Historical_Input Data'!$A$3:$A$2924,'Historical_Monthly counts-All'!$D136)&lt;&gt; 0,SUMIFS('Historical_Input Data'!AH$3:AH$2924,'Historical_Input Data'!$B$3:$B$2924,'Historical_Monthly counts-All'!$C136,'Historical_Input Data'!$A$3:$A$2924,'Historical_Monthly counts-All'!$D136),"")</f>
        <v>3098</v>
      </c>
      <c r="AF136" s="16">
        <f>IF(SUMIFS('Historical_Input Data'!AI$3:AI$2924,'Historical_Input Data'!$B$3:$B$2924,'Historical_Monthly counts-All'!$C136,'Historical_Input Data'!$A$3:$A$2924,'Historical_Monthly counts-All'!$D136)&lt;&gt; 0,SUMIFS('Historical_Input Data'!AI$3:AI$2924,'Historical_Input Data'!$B$3:$B$2924,'Historical_Monthly counts-All'!$C136,'Historical_Input Data'!$A$3:$A$2924,'Historical_Monthly counts-All'!$D136),"")</f>
        <v>9849</v>
      </c>
      <c r="AG136" s="16">
        <f>IF(SUMIFS('Historical_Input Data'!AJ$3:AJ$2924,'Historical_Input Data'!$B$3:$B$2924,'Historical_Monthly counts-All'!$C136,'Historical_Input Data'!$A$3:$A$2924,'Historical_Monthly counts-All'!$D136)&lt;&gt; 0,SUMIFS('Historical_Input Data'!AJ$3:AJ$2924,'Historical_Input Data'!$B$3:$B$2924,'Historical_Monthly counts-All'!$C136,'Historical_Input Data'!$A$3:$A$2924,'Historical_Monthly counts-All'!$D136),"")</f>
        <v>2119</v>
      </c>
      <c r="AH136" s="16">
        <f>IF(SUMIFS('Historical_Input Data'!AK$3:AK$2924,'Historical_Input Data'!$B$3:$B$2924,'Historical_Monthly counts-All'!$C136,'Historical_Input Data'!$A$3:$A$2924,'Historical_Monthly counts-All'!$D136)&lt;&gt; 0,SUMIFS('Historical_Input Data'!AK$3:AK$2924,'Historical_Input Data'!$B$3:$B$2924,'Historical_Monthly counts-All'!$C136,'Historical_Input Data'!$A$3:$A$2924,'Historical_Monthly counts-All'!$D136),"")</f>
        <v>23159</v>
      </c>
      <c r="AI136" s="16">
        <f>IF(SUMIFS('Historical_Input Data'!AL$3:AL$2924,'Historical_Input Data'!$B$3:$B$2924,'Historical_Monthly counts-All'!$C136,'Historical_Input Data'!$A$3:$A$2924,'Historical_Monthly counts-All'!$D136)&lt;&gt; 0,SUMIFS('Historical_Input Data'!AL$3:AL$2924,'Historical_Input Data'!$B$3:$B$2924,'Historical_Monthly counts-All'!$C136,'Historical_Input Data'!$A$3:$A$2924,'Historical_Monthly counts-All'!$D136),"")</f>
        <v>28182</v>
      </c>
      <c r="AJ136" s="16">
        <f>IF(SUMIFS('Historical_Input Data'!AM$3:AM$2924,'Historical_Input Data'!$B$3:$B$2924,'Historical_Monthly counts-All'!$C136,'Historical_Input Data'!$A$3:$A$2924,'Historical_Monthly counts-All'!$D136)&lt;&gt; 0,SUMIFS('Historical_Input Data'!AM$3:AM$2924,'Historical_Input Data'!$B$3:$B$2924,'Historical_Monthly counts-All'!$C136,'Historical_Input Data'!$A$3:$A$2924,'Historical_Monthly counts-All'!$D136),"")</f>
        <v>596</v>
      </c>
      <c r="AK136" s="16">
        <f>IF(SUMIFS('Historical_Input Data'!AN$3:AN$2924,'Historical_Input Data'!$B$3:$B$2924,'Historical_Monthly counts-All'!$C136,'Historical_Input Data'!$A$3:$A$2924,'Historical_Monthly counts-All'!$D136)&lt;&gt; 0,SUMIFS('Historical_Input Data'!AN$3:AN$2924,'Historical_Input Data'!$B$3:$B$2924,'Historical_Monthly counts-All'!$C136,'Historical_Input Data'!$A$3:$A$2924,'Historical_Monthly counts-All'!$D136),"")</f>
        <v>1364</v>
      </c>
      <c r="AL136" s="16">
        <f>IF(SUMIFS('Historical_Input Data'!AO$3:AO$2924,'Historical_Input Data'!$B$3:$B$2924,'Historical_Monthly counts-All'!$C136,'Historical_Input Data'!$A$3:$A$2924,'Historical_Monthly counts-All'!$D136)&lt;&gt; 0,SUMIFS('Historical_Input Data'!AO$3:AO$2924,'Historical_Input Data'!$B$3:$B$2924,'Historical_Monthly counts-All'!$C136,'Historical_Input Data'!$A$3:$A$2924,'Historical_Monthly counts-All'!$D136),"")</f>
        <v>6706</v>
      </c>
      <c r="AM136" s="16">
        <f>IF(SUMIFS('Historical_Input Data'!AP$3:AP$2924,'Historical_Input Data'!$B$3:$B$2924,'Historical_Monthly counts-All'!$C136,'Historical_Input Data'!$A$3:$A$2924,'Historical_Monthly counts-All'!$D136)&lt;&gt; 0,SUMIFS('Historical_Input Data'!AP$3:AP$2924,'Historical_Input Data'!$B$3:$B$2924,'Historical_Monthly counts-All'!$C136,'Historical_Input Data'!$A$3:$A$2924,'Historical_Monthly counts-All'!$D136),"")</f>
        <v>1072</v>
      </c>
      <c r="AN136" s="16">
        <f>IF(SUMIFS('Historical_Input Data'!AQ$3:AQ$2924,'Historical_Input Data'!$B$3:$B$2924,'Historical_Monthly counts-All'!$C136,'Historical_Input Data'!$A$3:$A$2924,'Historical_Monthly counts-All'!$D136)&lt;&gt; 0,SUMIFS('Historical_Input Data'!AQ$3:AQ$2924,'Historical_Input Data'!$B$3:$B$2924,'Historical_Monthly counts-All'!$C136,'Historical_Input Data'!$A$3:$A$2924,'Historical_Monthly counts-All'!$D136),"")</f>
        <v>6888</v>
      </c>
      <c r="AO136" s="16">
        <f>IF(SUMIFS('Historical_Input Data'!AR$3:AR$2924,'Historical_Input Data'!$B$3:$B$2924,'Historical_Monthly counts-All'!$C136,'Historical_Input Data'!$A$3:$A$2924,'Historical_Monthly counts-All'!$D136)&lt;&gt; 0,SUMIFS('Historical_Input Data'!AR$3:AR$2924,'Historical_Input Data'!$B$3:$B$2924,'Historical_Monthly counts-All'!$C136,'Historical_Input Data'!$A$3:$A$2924,'Historical_Monthly counts-All'!$D136),"")</f>
        <v>5304</v>
      </c>
      <c r="AP136" s="16">
        <f>IF(SUMIFS('Historical_Input Data'!AS$3:AS$2924,'Historical_Input Data'!$B$3:$B$2924,'Historical_Monthly counts-All'!$C136,'Historical_Input Data'!$A$3:$A$2924,'Historical_Monthly counts-All'!$D136)&lt;&gt; 0,SUMIFS('Historical_Input Data'!AS$3:AS$2924,'Historical_Input Data'!$B$3:$B$2924,'Historical_Monthly counts-All'!$C136,'Historical_Input Data'!$A$3:$A$2924,'Historical_Monthly counts-All'!$D136),"")</f>
        <v>21297</v>
      </c>
      <c r="AQ136" s="16">
        <f>IF(SUMIFS('Historical_Input Data'!AT$3:AT$2924,'Historical_Input Data'!$B$3:$B$2924,'Historical_Monthly counts-All'!$C136,'Historical_Input Data'!$A$3:$A$2924,'Historical_Monthly counts-All'!$D136)&lt;&gt; 0,SUMIFS('Historical_Input Data'!AT$3:AT$2924,'Historical_Input Data'!$B$3:$B$2924,'Historical_Monthly counts-All'!$C136,'Historical_Input Data'!$A$3:$A$2924,'Historical_Monthly counts-All'!$D136),"")</f>
        <v>5050</v>
      </c>
      <c r="AR136" s="16">
        <f>IF(SUMIFS('Historical_Input Data'!AU$3:AU$2924,'Historical_Input Data'!$B$3:$B$2924,'Historical_Monthly counts-All'!$C136,'Historical_Input Data'!$A$3:$A$2924,'Historical_Monthly counts-All'!$D136)&lt;&gt; 0,SUMIFS('Historical_Input Data'!AU$3:AU$2924,'Historical_Input Data'!$B$3:$B$2924,'Historical_Monthly counts-All'!$C136,'Historical_Input Data'!$A$3:$A$2924,'Historical_Monthly counts-All'!$D136),"")</f>
        <v>11926</v>
      </c>
      <c r="AS136" s="16">
        <f>IF(SUMIFS('Historical_Input Data'!AV$3:AV$2924,'Historical_Input Data'!$B$3:$B$2924,'Historical_Monthly counts-All'!$C136,'Historical_Input Data'!$A$3:$A$2924,'Historical_Monthly counts-All'!$D136)&lt;&gt; 0,SUMIFS('Historical_Input Data'!AV$3:AV$2924,'Historical_Input Data'!$B$3:$B$2924,'Historical_Monthly counts-All'!$C136,'Historical_Input Data'!$A$3:$A$2924,'Historical_Monthly counts-All'!$D136),"")</f>
        <v>4312</v>
      </c>
      <c r="AT136" s="16">
        <f>IF(SUMIFS('Historical_Input Data'!AW$3:AW$2924,'Historical_Input Data'!$B$3:$B$2924,'Historical_Monthly counts-All'!$C136,'Historical_Input Data'!$A$3:$A$2924,'Historical_Monthly counts-All'!$D136)&lt;&gt; 0,SUMIFS('Historical_Input Data'!AW$3:AW$2924,'Historical_Input Data'!$B$3:$B$2924,'Historical_Monthly counts-All'!$C136,'Historical_Input Data'!$A$3:$A$2924,'Historical_Monthly counts-All'!$D136),"")</f>
        <v>5713</v>
      </c>
      <c r="AU136" s="16">
        <f>IF(SUMIFS('Historical_Input Data'!AX$3:AX$2924,'Historical_Input Data'!$B$3:$B$2924,'Historical_Monthly counts-All'!$C136,'Historical_Input Data'!$A$3:$A$2924,'Historical_Monthly counts-All'!$D136)&lt;&gt; 0,SUMIFS('Historical_Input Data'!AX$3:AX$2924,'Historical_Input Data'!$B$3:$B$2924,'Historical_Monthly counts-All'!$C136,'Historical_Input Data'!$A$3:$A$2924,'Historical_Monthly counts-All'!$D136),"")</f>
        <v>5392</v>
      </c>
      <c r="AV136" s="16">
        <f>IF(SUMIFS('Historical_Input Data'!AY$3:AY$2924,'Historical_Input Data'!$B$3:$B$2924,'Historical_Monthly counts-All'!$C136,'Historical_Input Data'!$A$3:$A$2924,'Historical_Monthly counts-All'!$D136)&lt;&gt; 0,SUMIFS('Historical_Input Data'!AY$3:AY$2924,'Historical_Input Data'!$B$3:$B$2924,'Historical_Monthly counts-All'!$C136,'Historical_Input Data'!$A$3:$A$2924,'Historical_Monthly counts-All'!$D136),"")</f>
        <v>3268</v>
      </c>
      <c r="AW136" s="16">
        <f>IF(SUMIFS('Historical_Input Data'!AZ$3:AZ$2924,'Historical_Input Data'!$B$3:$B$2924,'Historical_Monthly counts-All'!$C136,'Historical_Input Data'!$A$3:$A$2924,'Historical_Monthly counts-All'!$D136)&lt;&gt; 0,SUMIFS('Historical_Input Data'!AZ$3:AZ$2924,'Historical_Input Data'!$B$3:$B$2924,'Historical_Monthly counts-All'!$C136,'Historical_Input Data'!$A$3:$A$2924,'Historical_Monthly counts-All'!$D136),"")</f>
        <v>11615</v>
      </c>
      <c r="AX136" s="16">
        <f>IF(SUMIFS('Historical_Input Data'!BA$3:BA$2924,'Historical_Input Data'!$B$3:$B$2924,'Historical_Monthly counts-All'!$C136,'Historical_Input Data'!$A$3:$A$2924,'Historical_Monthly counts-All'!$D136)&lt;&gt; 0,SUMIFS('Historical_Input Data'!BA$3:BA$2924,'Historical_Input Data'!$B$3:$B$2924,'Historical_Monthly counts-All'!$C136,'Historical_Input Data'!$A$3:$A$2924,'Historical_Monthly counts-All'!$D136),"")</f>
        <v>12528</v>
      </c>
      <c r="AY136" s="16">
        <f>IF(SUMIFS('Historical_Input Data'!BB$3:BB$2924,'Historical_Input Data'!$B$3:$B$2924,'Historical_Monthly counts-All'!$C136,'Historical_Input Data'!$A$3:$A$2924,'Historical_Monthly counts-All'!$D136)&lt;&gt; 0,SUMIFS('Historical_Input Data'!BB$3:BB$2924,'Historical_Input Data'!$B$3:$B$2924,'Historical_Monthly counts-All'!$C136,'Historical_Input Data'!$A$3:$A$2924,'Historical_Monthly counts-All'!$D136),"")</f>
        <v>6019</v>
      </c>
      <c r="AZ136" s="16">
        <f>IF(SUMIFS('Historical_Input Data'!BC$3:BC$2924,'Historical_Input Data'!$B$3:$B$2924,'Historical_Monthly counts-All'!$C136,'Historical_Input Data'!$A$3:$A$2924,'Historical_Monthly counts-All'!$D136)&lt;&gt; 0,SUMIFS('Historical_Input Data'!BC$3:BC$2924,'Historical_Input Data'!$B$3:$B$2924,'Historical_Monthly counts-All'!$C136,'Historical_Input Data'!$A$3:$A$2924,'Historical_Monthly counts-All'!$D136),"")</f>
        <v>1486</v>
      </c>
      <c r="BA136" s="16" t="str">
        <f>IF(SUMIFS('Historical_Input Data'!BD$3:BD$2924,'Historical_Input Data'!$B$3:$B$2924,'Historical_Monthly counts-All'!$C136,'Historical_Input Data'!$A$3:$A$2924,'Historical_Monthly counts-All'!$D136)&lt;&gt; 0,SUMIFS('Historical_Input Data'!BD$3:BD$2924,'Historical_Input Data'!$B$3:$B$2924,'Historical_Monthly counts-All'!$C136,'Historical_Input Data'!$A$3:$A$2924,'Historical_Monthly counts-All'!$D136),"")</f>
        <v/>
      </c>
      <c r="BB136" s="16" t="str">
        <f>IF(SUMIFS('Historical_Input Data'!BE$3:BE$2924,'Historical_Input Data'!$B$3:$B$2924,'Historical_Monthly counts-All'!$C136,'Historical_Input Data'!$A$3:$A$2924,'Historical_Monthly counts-All'!$D136)&lt;&gt; 0,SUMIFS('Historical_Input Data'!BE$3:BE$2924,'Historical_Input Data'!$B$3:$B$2924,'Historical_Monthly counts-All'!$C136,'Historical_Input Data'!$A$3:$A$2924,'Historical_Monthly counts-All'!$D136),"")</f>
        <v/>
      </c>
      <c r="BC136" s="16" t="str">
        <f>IF(SUMIFS('Historical_Input Data'!BF$3:BF$2924,'Historical_Input Data'!$B$3:$B$2924,'Historical_Monthly counts-All'!$C136,'Historical_Input Data'!$A$3:$A$2924,'Historical_Monthly counts-All'!$D136)&lt;&gt; 0,SUMIFS('Historical_Input Data'!BF$3:BF$2924,'Historical_Input Data'!$B$3:$B$2924,'Historical_Monthly counts-All'!$C136,'Historical_Input Data'!$A$3:$A$2924,'Historical_Monthly counts-All'!$D136),"")</f>
        <v/>
      </c>
      <c r="BD136" s="16" t="str">
        <f>IF(SUMIFS('Historical_Input Data'!BG$3:BG$2924,'Historical_Input Data'!$B$3:$B$2924,'Historical_Monthly counts-All'!$C136,'Historical_Input Data'!$A$3:$A$2924,'Historical_Monthly counts-All'!$D136)&lt;&gt; 0,SUMIFS('Historical_Input Data'!BG$3:BG$2924,'Historical_Input Data'!$B$3:$B$2924,'Historical_Monthly counts-All'!$C136,'Historical_Input Data'!$A$3:$A$2924,'Historical_Monthly counts-All'!$D136),"")</f>
        <v/>
      </c>
      <c r="BE136" s="16" t="str">
        <f>IF(SUMIFS('Historical_Input Data'!BH$3:BH$2924,'Historical_Input Data'!$B$3:$B$2924,'Historical_Monthly counts-All'!$C136,'Historical_Input Data'!$A$3:$A$2924,'Historical_Monthly counts-All'!$D136)&lt;&gt; 0,SUMIFS('Historical_Input Data'!BH$3:BH$2924,'Historical_Input Data'!$B$3:$B$2924,'Historical_Monthly counts-All'!$C136,'Historical_Input Data'!$A$3:$A$2924,'Historical_Monthly counts-All'!$D136),"")</f>
        <v/>
      </c>
      <c r="BF136" s="16" t="str">
        <f>IF(SUMIFS('Historical_Input Data'!BI$3:BI$2924,'Historical_Input Data'!$B$3:$B$2924,'Historical_Monthly counts-All'!$C136,'Historical_Input Data'!$A$3:$A$2924,'Historical_Monthly counts-All'!$D136)&lt;&gt; 0,SUMIFS('Historical_Input Data'!BI$3:BI$2924,'Historical_Input Data'!$B$3:$B$2924,'Historical_Monthly counts-All'!$C136,'Historical_Input Data'!$A$3:$A$2924,'Historical_Monthly counts-All'!$D136),"")</f>
        <v/>
      </c>
      <c r="BG136" s="16" t="str">
        <f>IF(SUMIFS('Historical_Input Data'!BJ$3:BJ$2924,'Historical_Input Data'!$B$3:$B$2924,'Historical_Monthly counts-All'!$C136,'Historical_Input Data'!$A$3:$A$2924,'Historical_Monthly counts-All'!$D136)&lt;&gt; 0,SUMIFS('Historical_Input Data'!BJ$3:BJ$2924,'Historical_Input Data'!$B$3:$B$2924,'Historical_Monthly counts-All'!$C136,'Historical_Input Data'!$A$3:$A$2924,'Historical_Monthly counts-All'!$D136),"")</f>
        <v/>
      </c>
      <c r="BH136" s="16" t="str">
        <f>IF(SUMIFS('Historical_Input Data'!BK$3:BK$2924,'Historical_Input Data'!$B$3:$B$2924,'Historical_Monthly counts-All'!$C136,'Historical_Input Data'!$A$3:$A$2924,'Historical_Monthly counts-All'!$D136)&lt;&gt; 0,SUMIFS('Historical_Input Data'!BK$3:BK$2924,'Historical_Input Data'!$B$3:$B$2924,'Historical_Monthly counts-All'!$C136,'Historical_Input Data'!$A$3:$A$2924,'Historical_Monthly counts-All'!$D136),"")</f>
        <v/>
      </c>
      <c r="BI136" s="16" t="str">
        <f>IF(SUMIFS('Historical_Input Data'!BL$3:BL$2924,'Historical_Input Data'!$B$3:$B$2924,'Historical_Monthly counts-All'!$C136,'Historical_Input Data'!$A$3:$A$2924,'Historical_Monthly counts-All'!$D136)&lt;&gt; 0,SUMIFS('Historical_Input Data'!BL$3:BL$2924,'Historical_Input Data'!$B$3:$B$2924,'Historical_Monthly counts-All'!$C136,'Historical_Input Data'!$A$3:$A$2924,'Historical_Monthly counts-All'!$D136),"")</f>
        <v/>
      </c>
      <c r="BJ136" s="16" t="str">
        <f>IF(SUMIFS('Historical_Input Data'!BM$3:BM$2924,'Historical_Input Data'!$B$3:$B$2924,'Historical_Monthly counts-All'!$C136,'Historical_Input Data'!$A$3:$A$2924,'Historical_Monthly counts-All'!$D136)&lt;&gt; 0,SUMIFS('Historical_Input Data'!BM$3:BM$2924,'Historical_Input Data'!$B$3:$B$2924,'Historical_Monthly counts-All'!$C136,'Historical_Input Data'!$A$3:$A$2924,'Historical_Monthly counts-All'!$D136),"")</f>
        <v/>
      </c>
      <c r="BK136" s="16" t="str">
        <f>IF(SUMIFS('Historical_Input Data'!BN$3:BN$2924,'Historical_Input Data'!$B$3:$B$2924,'Historical_Monthly counts-All'!$C136,'Historical_Input Data'!$A$3:$A$2924,'Historical_Monthly counts-All'!$D136)&lt;&gt; 0,SUMIFS('Historical_Input Data'!BN$3:BN$2924,'Historical_Input Data'!$B$3:$B$2924,'Historical_Monthly counts-All'!$C136,'Historical_Input Data'!$A$3:$A$2924,'Historical_Monthly counts-All'!$D136),"")</f>
        <v/>
      </c>
      <c r="BL136" s="16" t="str">
        <f>IF(SUMIFS('Historical_Input Data'!BO$3:BO$2924,'Historical_Input Data'!$B$3:$B$2924,'Historical_Monthly counts-All'!$C136,'Historical_Input Data'!$A$3:$A$2924,'Historical_Monthly counts-All'!$D136)&lt;&gt; 0,SUMIFS('Historical_Input Data'!BO$3:BO$2924,'Historical_Input Data'!$B$3:$B$2924,'Historical_Monthly counts-All'!$C136,'Historical_Input Data'!$A$3:$A$2924,'Historical_Monthly counts-All'!$D136),"")</f>
        <v/>
      </c>
      <c r="BM136" s="16" t="str">
        <f>IF(SUMIFS('Historical_Input Data'!BP$3:BP$2924,'Historical_Input Data'!$B$3:$B$2924,'Historical_Monthly counts-All'!$C136,'Historical_Input Data'!$A$3:$A$2924,'Historical_Monthly counts-All'!$D136)&lt;&gt; 0,SUMIFS('Historical_Input Data'!BP$3:BP$2924,'Historical_Input Data'!$B$3:$B$2924,'Historical_Monthly counts-All'!$C136,'Historical_Input Data'!$A$3:$A$2924,'Historical_Monthly counts-All'!$D136),"")</f>
        <v/>
      </c>
      <c r="BN136" s="16" t="str">
        <f>IF(SUMIFS('Historical_Input Data'!BQ$3:BQ$2924,'Historical_Input Data'!$B$3:$B$2924,'Historical_Monthly counts-All'!$C136,'Historical_Input Data'!$A$3:$A$2924,'Historical_Monthly counts-All'!$D136)&lt;&gt; 0,SUMIFS('Historical_Input Data'!BQ$3:BQ$2924,'Historical_Input Data'!$B$3:$B$2924,'Historical_Monthly counts-All'!$C136,'Historical_Input Data'!$A$3:$A$2924,'Historical_Monthly counts-All'!$D136),"")</f>
        <v/>
      </c>
      <c r="BO136" s="16" t="str">
        <f>IF(SUMIFS('Historical_Input Data'!BR$3:BR$2924,'Historical_Input Data'!$B$3:$B$2924,'Historical_Monthly counts-All'!$C136,'Historical_Input Data'!$A$3:$A$2924,'Historical_Monthly counts-All'!$D136)&lt;&gt; 0,SUMIFS('Historical_Input Data'!BR$3:BR$2924,'Historical_Input Data'!$B$3:$B$2924,'Historical_Monthly counts-All'!$C136,'Historical_Input Data'!$A$3:$A$2924,'Historical_Monthly counts-All'!$D136),"")</f>
        <v/>
      </c>
      <c r="BP136" s="16" t="str">
        <f>IF(SUMIFS('Historical_Input Data'!BS$3:BS$2924,'Historical_Input Data'!$B$3:$B$2924,'Historical_Monthly counts-All'!$C136,'Historical_Input Data'!$A$3:$A$2924,'Historical_Monthly counts-All'!$D136)&lt;&gt; 0,SUMIFS('Historical_Input Data'!BS$3:BS$2924,'Historical_Input Data'!$B$3:$B$2924,'Historical_Monthly counts-All'!$C136,'Historical_Input Data'!$A$3:$A$2924,'Historical_Monthly counts-All'!$D136),"")</f>
        <v/>
      </c>
      <c r="BQ136" s="16" t="str">
        <f>IF(SUMIFS('Historical_Input Data'!BT$3:BT$2924,'Historical_Input Data'!$B$3:$B$2924,'Historical_Monthly counts-All'!$C136,'Historical_Input Data'!$A$3:$A$2924,'Historical_Monthly counts-All'!$D136)&lt;&gt; 0,SUMIFS('Historical_Input Data'!BT$3:BT$2924,'Historical_Input Data'!$B$3:$B$2924,'Historical_Monthly counts-All'!$C136,'Historical_Input Data'!$A$3:$A$2924,'Historical_Monthly counts-All'!$D136),"")</f>
        <v/>
      </c>
      <c r="BR136" s="16" t="str">
        <f>IF(SUMIFS('Historical_Input Data'!BU$3:BU$2924,'Historical_Input Data'!$B$3:$B$2924,'Historical_Monthly counts-All'!$C136,'Historical_Input Data'!$A$3:$A$2924,'Historical_Monthly counts-All'!$D136)&lt;&gt; 0,SUMIFS('Historical_Input Data'!BU$3:BU$2924,'Historical_Input Data'!$B$3:$B$2924,'Historical_Monthly counts-All'!$C136,'Historical_Input Data'!$A$3:$A$2924,'Historical_Monthly counts-All'!$D136),"")</f>
        <v/>
      </c>
      <c r="BS136" s="16" t="str">
        <f>IF(SUMIFS('Historical_Input Data'!BV$3:BV$2924,'Historical_Input Data'!$B$3:$B$2924,'Historical_Monthly counts-All'!$C136,'Historical_Input Data'!$A$3:$A$2924,'Historical_Monthly counts-All'!$D136)&lt;&gt; 0,SUMIFS('Historical_Input Data'!BV$3:BV$2924,'Historical_Input Data'!$B$3:$B$2924,'Historical_Monthly counts-All'!$C136,'Historical_Input Data'!$A$3:$A$2924,'Historical_Monthly counts-All'!$D136),"")</f>
        <v/>
      </c>
      <c r="BT136" s="16" t="str">
        <f>IF(SUMIFS('Historical_Input Data'!BW$3:BW$2924,'Historical_Input Data'!$B$3:$B$2924,'Historical_Monthly counts-All'!$C136,'Historical_Input Data'!$A$3:$A$2924,'Historical_Monthly counts-All'!$D136)&lt;&gt; 0,SUMIFS('Historical_Input Data'!BW$3:BW$2924,'Historical_Input Data'!$B$3:$B$2924,'Historical_Monthly counts-All'!$C136,'Historical_Input Data'!$A$3:$A$2924,'Historical_Monthly counts-All'!$D136),"")</f>
        <v/>
      </c>
      <c r="BU136" s="16" t="str">
        <f>IF(SUMIFS('Historical_Input Data'!BX$3:BX$2924,'Historical_Input Data'!$B$3:$B$2924,'Historical_Monthly counts-All'!$C136,'Historical_Input Data'!$A$3:$A$2924,'Historical_Monthly counts-All'!$D136)&lt;&gt; 0,SUMIFS('Historical_Input Data'!BX$3:BX$2924,'Historical_Input Data'!$B$3:$B$2924,'Historical_Monthly counts-All'!$C136,'Historical_Input Data'!$A$3:$A$2924,'Historical_Monthly counts-All'!$D136),"")</f>
        <v/>
      </c>
      <c r="CC136" s="8">
        <v>44531</v>
      </c>
      <c r="CD136" s="198">
        <f t="shared" si="8"/>
        <v>48</v>
      </c>
      <c r="CE136" s="142">
        <f t="shared" si="5"/>
        <v>234184</v>
      </c>
    </row>
    <row r="137" spans="1:83">
      <c r="A137" t="str">
        <f t="shared" si="7"/>
        <v>January2022</v>
      </c>
      <c r="C137" t="s">
        <v>53</v>
      </c>
      <c r="D137">
        <v>2022</v>
      </c>
      <c r="E137" s="16">
        <f>IF(SUMIFS('Historical_Input Data'!H$3:H$2924,'Historical_Input Data'!$B$3:$B$2924,'Historical_Monthly counts-All'!$C137,'Historical_Input Data'!$A$3:$A$2924,'Historical_Monthly counts-All'!$D137)&lt;&gt; 0,SUMIFS('Historical_Input Data'!H$3:H$2924,'Historical_Input Data'!$B$3:$B$2924,'Historical_Monthly counts-All'!$C137,'Historical_Input Data'!$A$3:$A$2924,'Historical_Monthly counts-All'!$D137),"")</f>
        <v>1695</v>
      </c>
      <c r="F137" s="16">
        <f>IF(SUMIFS('Historical_Input Data'!I$3:I$2924,'Historical_Input Data'!$B$3:$B$2924,'Historical_Monthly counts-All'!$C137,'Historical_Input Data'!$A$3:$A$2924,'Historical_Monthly counts-All'!$D137)&lt;&gt; 0,SUMIFS('Historical_Input Data'!I$3:I$2924,'Historical_Input Data'!$B$3:$B$2924,'Historical_Monthly counts-All'!$C137,'Historical_Input Data'!$A$3:$A$2924,'Historical_Monthly counts-All'!$D137),"")</f>
        <v>7453</v>
      </c>
      <c r="G137" s="16">
        <f>IF(SUMIFS('Historical_Input Data'!J$3:J$2924,'Historical_Input Data'!$B$3:$B$2924,'Historical_Monthly counts-All'!$C137,'Historical_Input Data'!$A$3:$A$2924,'Historical_Monthly counts-All'!$D137)&lt;&gt; 0,SUMIFS('Historical_Input Data'!J$3:J$2924,'Historical_Input Data'!$B$3:$B$2924,'Historical_Monthly counts-All'!$C137,'Historical_Input Data'!$A$3:$A$2924,'Historical_Monthly counts-All'!$D137),"")</f>
        <v>6854</v>
      </c>
      <c r="H137" s="16">
        <f>IF(SUMIFS('Historical_Input Data'!K$3:K$2924,'Historical_Input Data'!$B$3:$B$2924,'Historical_Monthly counts-All'!$C137,'Historical_Input Data'!$A$3:$A$2924,'Historical_Monthly counts-All'!$D137)&lt;&gt; 0,SUMIFS('Historical_Input Data'!K$3:K$2924,'Historical_Input Data'!$B$3:$B$2924,'Historical_Monthly counts-All'!$C137,'Historical_Input Data'!$A$3:$A$2924,'Historical_Monthly counts-All'!$D137),"")</f>
        <v>8144</v>
      </c>
      <c r="I137" s="16">
        <f>IF(SUMIFS('Historical_Input Data'!L$3:L$2924,'Historical_Input Data'!$B$3:$B$2924,'Historical_Monthly counts-All'!$C137,'Historical_Input Data'!$A$3:$A$2924,'Historical_Monthly counts-All'!$D137)&lt;&gt; 0,SUMIFS('Historical_Input Data'!L$3:L$2924,'Historical_Input Data'!$B$3:$B$2924,'Historical_Monthly counts-All'!$C137,'Historical_Input Data'!$A$3:$A$2924,'Historical_Monthly counts-All'!$D137),"")</f>
        <v>7265</v>
      </c>
      <c r="J137" s="16">
        <f>IF(SUMIFS('Historical_Input Data'!M$3:M$2924,'Historical_Input Data'!$B$3:$B$2924,'Historical_Monthly counts-All'!$C137,'Historical_Input Data'!$A$3:$A$2924,'Historical_Monthly counts-All'!$D137)&lt;&gt; 0,SUMIFS('Historical_Input Data'!M$3:M$2924,'Historical_Input Data'!$B$3:$B$2924,'Historical_Monthly counts-All'!$C137,'Historical_Input Data'!$A$3:$A$2924,'Historical_Monthly counts-All'!$D137),"")</f>
        <v>3593</v>
      </c>
      <c r="K137" s="16">
        <f>IF(SUMIFS('Historical_Input Data'!N$3:N$2924,'Historical_Input Data'!$B$3:$B$2924,'Historical_Monthly counts-All'!$C137,'Historical_Input Data'!$A$3:$A$2924,'Historical_Monthly counts-All'!$D137)&lt;&gt; 0,SUMIFS('Historical_Input Data'!N$3:N$2924,'Historical_Input Data'!$B$3:$B$2924,'Historical_Monthly counts-All'!$C137,'Historical_Input Data'!$A$3:$A$2924,'Historical_Monthly counts-All'!$D137),"")</f>
        <v>5170</v>
      </c>
      <c r="L137" s="16">
        <f>IF(SUMIFS('Historical_Input Data'!O$3:O$2924,'Historical_Input Data'!$B$3:$B$2924,'Historical_Monthly counts-All'!$C137,'Historical_Input Data'!$A$3:$A$2924,'Historical_Monthly counts-All'!$D137)&lt;&gt; 0,SUMIFS('Historical_Input Data'!O$3:O$2924,'Historical_Input Data'!$B$3:$B$2924,'Historical_Monthly counts-All'!$C137,'Historical_Input Data'!$A$3:$A$2924,'Historical_Monthly counts-All'!$D137),"")</f>
        <v>1283</v>
      </c>
      <c r="M137" s="16">
        <f>IF(SUMIFS('Historical_Input Data'!P$3:P$2924,'Historical_Input Data'!$B$3:$B$2924,'Historical_Monthly counts-All'!$C137,'Historical_Input Data'!$A$3:$A$2924,'Historical_Monthly counts-All'!$D137)&lt;&gt; 0,SUMIFS('Historical_Input Data'!P$3:P$2924,'Historical_Input Data'!$B$3:$B$2924,'Historical_Monthly counts-All'!$C137,'Historical_Input Data'!$A$3:$A$2924,'Historical_Monthly counts-All'!$D137),"")</f>
        <v>11307</v>
      </c>
      <c r="N137" s="16">
        <f>IF(SUMIFS('Historical_Input Data'!Q$3:Q$2924,'Historical_Input Data'!$B$3:$B$2924,'Historical_Monthly counts-All'!$C137,'Historical_Input Data'!$A$3:$A$2924,'Historical_Monthly counts-All'!$D137)&lt;&gt; 0,SUMIFS('Historical_Input Data'!Q$3:Q$2924,'Historical_Input Data'!$B$3:$B$2924,'Historical_Monthly counts-All'!$C137,'Historical_Input Data'!$A$3:$A$2924,'Historical_Monthly counts-All'!$D137),"")</f>
        <v>9634</v>
      </c>
      <c r="O137" s="16">
        <f>IF(SUMIFS('Historical_Input Data'!R$3:R$2924,'Historical_Input Data'!$B$3:$B$2924,'Historical_Monthly counts-All'!$C137,'Historical_Input Data'!$A$3:$A$2924,'Historical_Monthly counts-All'!$D137)&lt;&gt; 0,SUMIFS('Historical_Input Data'!R$3:R$2924,'Historical_Input Data'!$B$3:$B$2924,'Historical_Monthly counts-All'!$C137,'Historical_Input Data'!$A$3:$A$2924,'Historical_Monthly counts-All'!$D137),"")</f>
        <v>3384</v>
      </c>
      <c r="P137" s="16">
        <f>IF(SUMIFS('Historical_Input Data'!S$3:S$2924,'Historical_Input Data'!$B$3:$B$2924,'Historical_Monthly counts-All'!$C137,'Historical_Input Data'!$A$3:$A$2924,'Historical_Monthly counts-All'!$D137)&lt;&gt; 0,SUMIFS('Historical_Input Data'!S$3:S$2924,'Historical_Input Data'!$B$3:$B$2924,'Historical_Monthly counts-All'!$C137,'Historical_Input Data'!$A$3:$A$2924,'Historical_Monthly counts-All'!$D137),"")</f>
        <v>2727</v>
      </c>
      <c r="Q137" s="16">
        <f>IF(SUMIFS('Historical_Input Data'!T$3:T$2924,'Historical_Input Data'!$B$3:$B$2924,'Historical_Monthly counts-All'!$C137,'Historical_Input Data'!$A$3:$A$2924,'Historical_Monthly counts-All'!$D137)&lt;&gt; 0,SUMIFS('Historical_Input Data'!T$3:T$2924,'Historical_Input Data'!$B$3:$B$2924,'Historical_Monthly counts-All'!$C137,'Historical_Input Data'!$A$3:$A$2924,'Historical_Monthly counts-All'!$D137),"")</f>
        <v>2768</v>
      </c>
      <c r="R137" s="16">
        <f>IF(SUMIFS('Historical_Input Data'!U$3:U$2924,'Historical_Input Data'!$B$3:$B$2924,'Historical_Monthly counts-All'!$C137,'Historical_Input Data'!$A$3:$A$2924,'Historical_Monthly counts-All'!$D137)&lt;&gt; 0,SUMIFS('Historical_Input Data'!U$3:U$2924,'Historical_Input Data'!$B$3:$B$2924,'Historical_Monthly counts-All'!$C137,'Historical_Input Data'!$A$3:$A$2924,'Historical_Monthly counts-All'!$D137),"")</f>
        <v>951</v>
      </c>
      <c r="S137" s="16">
        <f>IF(SUMIFS('Historical_Input Data'!V$3:V$2924,'Historical_Input Data'!$B$3:$B$2924,'Historical_Monthly counts-All'!$C137,'Historical_Input Data'!$A$3:$A$2924,'Historical_Monthly counts-All'!$D137)&lt;&gt; 0,SUMIFS('Historical_Input Data'!V$3:V$2924,'Historical_Input Data'!$B$3:$B$2924,'Historical_Monthly counts-All'!$C137,'Historical_Input Data'!$A$3:$A$2924,'Historical_Monthly counts-All'!$D137),"")</f>
        <v>3076</v>
      </c>
      <c r="T137" s="16">
        <f>IF(SUMIFS('Historical_Input Data'!W$3:W$2924,'Historical_Input Data'!$B$3:$B$2924,'Historical_Monthly counts-All'!$C137,'Historical_Input Data'!$A$3:$A$2924,'Historical_Monthly counts-All'!$D137)&lt;&gt; 0,SUMIFS('Historical_Input Data'!W$3:W$2924,'Historical_Input Data'!$B$3:$B$2924,'Historical_Monthly counts-All'!$C137,'Historical_Input Data'!$A$3:$A$2924,'Historical_Monthly counts-All'!$D137),"")</f>
        <v>12867</v>
      </c>
      <c r="U137" s="16">
        <f>IF(SUMIFS('Historical_Input Data'!X$3:X$2924,'Historical_Input Data'!$B$3:$B$2924,'Historical_Monthly counts-All'!$C137,'Historical_Input Data'!$A$3:$A$2924,'Historical_Monthly counts-All'!$D137)&lt;&gt; 0,SUMIFS('Historical_Input Data'!X$3:X$2924,'Historical_Input Data'!$B$3:$B$2924,'Historical_Monthly counts-All'!$C137,'Historical_Input Data'!$A$3:$A$2924,'Historical_Monthly counts-All'!$D137),"")</f>
        <v>7998</v>
      </c>
      <c r="V137" s="16">
        <f>IF(SUMIFS('Historical_Input Data'!Y$3:Y$2924,'Historical_Input Data'!$B$3:$B$2924,'Historical_Monthly counts-All'!$C137,'Historical_Input Data'!$A$3:$A$2924,'Historical_Monthly counts-All'!$D137)&lt;&gt; 0,SUMIFS('Historical_Input Data'!Y$3:Y$2924,'Historical_Input Data'!$B$3:$B$2924,'Historical_Monthly counts-All'!$C137,'Historical_Input Data'!$A$3:$A$2924,'Historical_Monthly counts-All'!$D137),"")</f>
        <v>481</v>
      </c>
      <c r="W137" s="16">
        <f>IF(SUMIFS('Historical_Input Data'!Z$3:Z$2924,'Historical_Input Data'!$B$3:$B$2924,'Historical_Monthly counts-All'!$C137,'Historical_Input Data'!$A$3:$A$2924,'Historical_Monthly counts-All'!$D137)&lt;&gt; 0,SUMIFS('Historical_Input Data'!Z$3:Z$2924,'Historical_Input Data'!$B$3:$B$2924,'Historical_Monthly counts-All'!$C137,'Historical_Input Data'!$A$3:$A$2924,'Historical_Monthly counts-All'!$D137),"")</f>
        <v>8089</v>
      </c>
      <c r="X137" s="16">
        <f>IF(SUMIFS('Historical_Input Data'!AA$3:AA$2924,'Historical_Input Data'!$B$3:$B$2924,'Historical_Monthly counts-All'!$C137,'Historical_Input Data'!$A$3:$A$2924,'Historical_Monthly counts-All'!$D137)&lt;&gt; 0,SUMIFS('Historical_Input Data'!AA$3:AA$2924,'Historical_Input Data'!$B$3:$B$2924,'Historical_Monthly counts-All'!$C137,'Historical_Input Data'!$A$3:$A$2924,'Historical_Monthly counts-All'!$D137),"")</f>
        <v>1815</v>
      </c>
      <c r="Y137" s="16">
        <f>IF(SUMIFS('Historical_Input Data'!AB$3:AB$2924,'Historical_Input Data'!$B$3:$B$2924,'Historical_Monthly counts-All'!$C137,'Historical_Input Data'!$A$3:$A$2924,'Historical_Monthly counts-All'!$D137)&lt;&gt; 0,SUMIFS('Historical_Input Data'!AB$3:AB$2924,'Historical_Input Data'!$B$3:$B$2924,'Historical_Monthly counts-All'!$C137,'Historical_Input Data'!$A$3:$A$2924,'Historical_Monthly counts-All'!$D137),"")</f>
        <v>11716</v>
      </c>
      <c r="Z137" s="16">
        <f>IF(SUMIFS('Historical_Input Data'!AC$3:AC$2924,'Historical_Input Data'!$B$3:$B$2924,'Historical_Monthly counts-All'!$C137,'Historical_Input Data'!$A$3:$A$2924,'Historical_Monthly counts-All'!$D137)&lt;&gt; 0,SUMIFS('Historical_Input Data'!AC$3:AC$2924,'Historical_Input Data'!$B$3:$B$2924,'Historical_Monthly counts-All'!$C137,'Historical_Input Data'!$A$3:$A$2924,'Historical_Monthly counts-All'!$D137),"")</f>
        <v>10907</v>
      </c>
      <c r="AA137" s="16">
        <f>IF(SUMIFS('Historical_Input Data'!AD$3:AD$2924,'Historical_Input Data'!$B$3:$B$2924,'Historical_Monthly counts-All'!$C137,'Historical_Input Data'!$A$3:$A$2924,'Historical_Monthly counts-All'!$D137)&lt;&gt; 0,SUMIFS('Historical_Input Data'!AD$3:AD$2924,'Historical_Input Data'!$B$3:$B$2924,'Historical_Monthly counts-All'!$C137,'Historical_Input Data'!$A$3:$A$2924,'Historical_Monthly counts-All'!$D137),"")</f>
        <v>735</v>
      </c>
      <c r="AB137" s="16">
        <f>IF(SUMIFS('Historical_Input Data'!AE$3:AE$2924,'Historical_Input Data'!$B$3:$B$2924,'Historical_Monthly counts-All'!$C137,'Historical_Input Data'!$A$3:$A$2924,'Historical_Monthly counts-All'!$D137)&lt;&gt; 0,SUMIFS('Historical_Input Data'!AE$3:AE$2924,'Historical_Input Data'!$B$3:$B$2924,'Historical_Monthly counts-All'!$C137,'Historical_Input Data'!$A$3:$A$2924,'Historical_Monthly counts-All'!$D137),"")</f>
        <v>14645</v>
      </c>
      <c r="AC137" s="16">
        <f>IF(SUMIFS('Historical_Input Data'!AF$3:AF$2924,'Historical_Input Data'!$B$3:$B$2924,'Historical_Monthly counts-All'!$C137,'Historical_Input Data'!$A$3:$A$2924,'Historical_Monthly counts-All'!$D137)&lt;&gt; 0,SUMIFS('Historical_Input Data'!AF$3:AF$2924,'Historical_Input Data'!$B$3:$B$2924,'Historical_Monthly counts-All'!$C137,'Historical_Input Data'!$A$3:$A$2924,'Historical_Monthly counts-All'!$D137),"")</f>
        <v>25251</v>
      </c>
      <c r="AD137" s="16">
        <f>IF(SUMIFS('Historical_Input Data'!AG$3:AG$2924,'Historical_Input Data'!$B$3:$B$2924,'Historical_Monthly counts-All'!$C137,'Historical_Input Data'!$A$3:$A$2924,'Historical_Monthly counts-All'!$D137)&lt;&gt; 0,SUMIFS('Historical_Input Data'!AG$3:AG$2924,'Historical_Input Data'!$B$3:$B$2924,'Historical_Monthly counts-All'!$C137,'Historical_Input Data'!$A$3:$A$2924,'Historical_Monthly counts-All'!$D137),"")</f>
        <v>25370</v>
      </c>
      <c r="AE137" s="16">
        <f>IF(SUMIFS('Historical_Input Data'!AH$3:AH$2924,'Historical_Input Data'!$B$3:$B$2924,'Historical_Monthly counts-All'!$C137,'Historical_Input Data'!$A$3:$A$2924,'Historical_Monthly counts-All'!$D137)&lt;&gt; 0,SUMIFS('Historical_Input Data'!AH$3:AH$2924,'Historical_Input Data'!$B$3:$B$2924,'Historical_Monthly counts-All'!$C137,'Historical_Input Data'!$A$3:$A$2924,'Historical_Monthly counts-All'!$D137),"")</f>
        <v>3259</v>
      </c>
      <c r="AF137" s="16">
        <f>IF(SUMIFS('Historical_Input Data'!AI$3:AI$2924,'Historical_Input Data'!$B$3:$B$2924,'Historical_Monthly counts-All'!$C137,'Historical_Input Data'!$A$3:$A$2924,'Historical_Monthly counts-All'!$D137)&lt;&gt; 0,SUMIFS('Historical_Input Data'!AI$3:AI$2924,'Historical_Input Data'!$B$3:$B$2924,'Historical_Monthly counts-All'!$C137,'Historical_Input Data'!$A$3:$A$2924,'Historical_Monthly counts-All'!$D137),"")</f>
        <v>11937</v>
      </c>
      <c r="AG137" s="16">
        <f>IF(SUMIFS('Historical_Input Data'!AJ$3:AJ$2924,'Historical_Input Data'!$B$3:$B$2924,'Historical_Monthly counts-All'!$C137,'Historical_Input Data'!$A$3:$A$2924,'Historical_Monthly counts-All'!$D137)&lt;&gt; 0,SUMIFS('Historical_Input Data'!AJ$3:AJ$2924,'Historical_Input Data'!$B$3:$B$2924,'Historical_Monthly counts-All'!$C137,'Historical_Input Data'!$A$3:$A$2924,'Historical_Monthly counts-All'!$D137),"")</f>
        <v>2168</v>
      </c>
      <c r="AH137" s="16">
        <f>IF(SUMIFS('Historical_Input Data'!AK$3:AK$2924,'Historical_Input Data'!$B$3:$B$2924,'Historical_Monthly counts-All'!$C137,'Historical_Input Data'!$A$3:$A$2924,'Historical_Monthly counts-All'!$D137)&lt;&gt; 0,SUMIFS('Historical_Input Data'!AK$3:AK$2924,'Historical_Input Data'!$B$3:$B$2924,'Historical_Monthly counts-All'!$C137,'Historical_Input Data'!$A$3:$A$2924,'Historical_Monthly counts-All'!$D137),"")</f>
        <v>29260</v>
      </c>
      <c r="AI137" s="16">
        <f>IF(SUMIFS('Historical_Input Data'!AL$3:AL$2924,'Historical_Input Data'!$B$3:$B$2924,'Historical_Monthly counts-All'!$C137,'Historical_Input Data'!$A$3:$A$2924,'Historical_Monthly counts-All'!$D137)&lt;&gt; 0,SUMIFS('Historical_Input Data'!AL$3:AL$2924,'Historical_Input Data'!$B$3:$B$2924,'Historical_Monthly counts-All'!$C137,'Historical_Input Data'!$A$3:$A$2924,'Historical_Monthly counts-All'!$D137),"")</f>
        <v>36905</v>
      </c>
      <c r="AJ137" s="16">
        <f>IF(SUMIFS('Historical_Input Data'!AM$3:AM$2924,'Historical_Input Data'!$B$3:$B$2924,'Historical_Monthly counts-All'!$C137,'Historical_Input Data'!$A$3:$A$2924,'Historical_Monthly counts-All'!$D137)&lt;&gt; 0,SUMIFS('Historical_Input Data'!AM$3:AM$2924,'Historical_Input Data'!$B$3:$B$2924,'Historical_Monthly counts-All'!$C137,'Historical_Input Data'!$A$3:$A$2924,'Historical_Monthly counts-All'!$D137),"")</f>
        <v>572</v>
      </c>
      <c r="AK137" s="16">
        <f>IF(SUMIFS('Historical_Input Data'!AN$3:AN$2924,'Historical_Input Data'!$B$3:$B$2924,'Historical_Monthly counts-All'!$C137,'Historical_Input Data'!$A$3:$A$2924,'Historical_Monthly counts-All'!$D137)&lt;&gt; 0,SUMIFS('Historical_Input Data'!AN$3:AN$2924,'Historical_Input Data'!$B$3:$B$2924,'Historical_Monthly counts-All'!$C137,'Historical_Input Data'!$A$3:$A$2924,'Historical_Monthly counts-All'!$D137),"")</f>
        <v>1364</v>
      </c>
      <c r="AL137" s="16">
        <f>IF(SUMIFS('Historical_Input Data'!AO$3:AO$2924,'Historical_Input Data'!$B$3:$B$2924,'Historical_Monthly counts-All'!$C137,'Historical_Input Data'!$A$3:$A$2924,'Historical_Monthly counts-All'!$D137)&lt;&gt; 0,SUMIFS('Historical_Input Data'!AO$3:AO$2924,'Historical_Input Data'!$B$3:$B$2924,'Historical_Monthly counts-All'!$C137,'Historical_Input Data'!$A$3:$A$2924,'Historical_Monthly counts-All'!$D137),"")</f>
        <v>6235</v>
      </c>
      <c r="AM137" s="16">
        <f>IF(SUMIFS('Historical_Input Data'!AP$3:AP$2924,'Historical_Input Data'!$B$3:$B$2924,'Historical_Monthly counts-All'!$C137,'Historical_Input Data'!$A$3:$A$2924,'Historical_Monthly counts-All'!$D137)&lt;&gt; 0,SUMIFS('Historical_Input Data'!AP$3:AP$2924,'Historical_Input Data'!$B$3:$B$2924,'Historical_Monthly counts-All'!$C137,'Historical_Input Data'!$A$3:$A$2924,'Historical_Monthly counts-All'!$D137),"")</f>
        <v>1340</v>
      </c>
      <c r="AN137" s="16">
        <f>IF(SUMIFS('Historical_Input Data'!AQ$3:AQ$2924,'Historical_Input Data'!$B$3:$B$2924,'Historical_Monthly counts-All'!$C137,'Historical_Input Data'!$A$3:$A$2924,'Historical_Monthly counts-All'!$D137)&lt;&gt; 0,SUMIFS('Historical_Input Data'!AQ$3:AQ$2924,'Historical_Input Data'!$B$3:$B$2924,'Historical_Monthly counts-All'!$C137,'Historical_Input Data'!$A$3:$A$2924,'Historical_Monthly counts-All'!$D137),"")</f>
        <v>7478</v>
      </c>
      <c r="AO137" s="16">
        <f>IF(SUMIFS('Historical_Input Data'!AR$3:AR$2924,'Historical_Input Data'!$B$3:$B$2924,'Historical_Monthly counts-All'!$C137,'Historical_Input Data'!$A$3:$A$2924,'Historical_Monthly counts-All'!$D137)&lt;&gt; 0,SUMIFS('Historical_Input Data'!AR$3:AR$2924,'Historical_Input Data'!$B$3:$B$2924,'Historical_Monthly counts-All'!$C137,'Historical_Input Data'!$A$3:$A$2924,'Historical_Monthly counts-All'!$D137),"")</f>
        <v>6237</v>
      </c>
      <c r="AP137" s="16">
        <f>IF(SUMIFS('Historical_Input Data'!AS$3:AS$2924,'Historical_Input Data'!$B$3:$B$2924,'Historical_Monthly counts-All'!$C137,'Historical_Input Data'!$A$3:$A$2924,'Historical_Monthly counts-All'!$D137)&lt;&gt; 0,SUMIFS('Historical_Input Data'!AS$3:AS$2924,'Historical_Input Data'!$B$3:$B$2924,'Historical_Monthly counts-All'!$C137,'Historical_Input Data'!$A$3:$A$2924,'Historical_Monthly counts-All'!$D137),"")</f>
        <v>21297</v>
      </c>
      <c r="AQ137" s="16">
        <f>IF(SUMIFS('Historical_Input Data'!AT$3:AT$2924,'Historical_Input Data'!$B$3:$B$2924,'Historical_Monthly counts-All'!$C137,'Historical_Input Data'!$A$3:$A$2924,'Historical_Monthly counts-All'!$D137)&lt;&gt; 0,SUMIFS('Historical_Input Data'!AT$3:AT$2924,'Historical_Input Data'!$B$3:$B$2924,'Historical_Monthly counts-All'!$C137,'Historical_Input Data'!$A$3:$A$2924,'Historical_Monthly counts-All'!$D137),"")</f>
        <v>5769</v>
      </c>
      <c r="AR137" s="16">
        <f>IF(SUMIFS('Historical_Input Data'!AU$3:AU$2924,'Historical_Input Data'!$B$3:$B$2924,'Historical_Monthly counts-All'!$C137,'Historical_Input Data'!$A$3:$A$2924,'Historical_Monthly counts-All'!$D137)&lt;&gt; 0,SUMIFS('Historical_Input Data'!AU$3:AU$2924,'Historical_Input Data'!$B$3:$B$2924,'Historical_Monthly counts-All'!$C137,'Historical_Input Data'!$A$3:$A$2924,'Historical_Monthly counts-All'!$D137),"")</f>
        <v>13846</v>
      </c>
      <c r="AS137" s="16">
        <f>IF(SUMIFS('Historical_Input Data'!AV$3:AV$2924,'Historical_Input Data'!$B$3:$B$2924,'Historical_Monthly counts-All'!$C137,'Historical_Input Data'!$A$3:$A$2924,'Historical_Monthly counts-All'!$D137)&lt;&gt; 0,SUMIFS('Historical_Input Data'!AV$3:AV$2924,'Historical_Input Data'!$B$3:$B$2924,'Historical_Monthly counts-All'!$C137,'Historical_Input Data'!$A$3:$A$2924,'Historical_Monthly counts-All'!$D137),"")</f>
        <v>5129</v>
      </c>
      <c r="AT137" s="16">
        <f>IF(SUMIFS('Historical_Input Data'!AW$3:AW$2924,'Historical_Input Data'!$B$3:$B$2924,'Historical_Monthly counts-All'!$C137,'Historical_Input Data'!$A$3:$A$2924,'Historical_Monthly counts-All'!$D137)&lt;&gt; 0,SUMIFS('Historical_Input Data'!AW$3:AW$2924,'Historical_Input Data'!$B$3:$B$2924,'Historical_Monthly counts-All'!$C137,'Historical_Input Data'!$A$3:$A$2924,'Historical_Monthly counts-All'!$D137),"")</f>
        <v>6319</v>
      </c>
      <c r="AU137" s="16">
        <f>IF(SUMIFS('Historical_Input Data'!AX$3:AX$2924,'Historical_Input Data'!$B$3:$B$2924,'Historical_Monthly counts-All'!$C137,'Historical_Input Data'!$A$3:$A$2924,'Historical_Monthly counts-All'!$D137)&lt;&gt; 0,SUMIFS('Historical_Input Data'!AX$3:AX$2924,'Historical_Input Data'!$B$3:$B$2924,'Historical_Monthly counts-All'!$C137,'Historical_Input Data'!$A$3:$A$2924,'Historical_Monthly counts-All'!$D137),"")</f>
        <v>6030</v>
      </c>
      <c r="AV137" s="16">
        <f>IF(SUMIFS('Historical_Input Data'!AY$3:AY$2924,'Historical_Input Data'!$B$3:$B$2924,'Historical_Monthly counts-All'!$C137,'Historical_Input Data'!$A$3:$A$2924,'Historical_Monthly counts-All'!$D137)&lt;&gt; 0,SUMIFS('Historical_Input Data'!AY$3:AY$2924,'Historical_Input Data'!$B$3:$B$2924,'Historical_Monthly counts-All'!$C137,'Historical_Input Data'!$A$3:$A$2924,'Historical_Monthly counts-All'!$D137),"")</f>
        <v>4037</v>
      </c>
      <c r="AW137" s="16">
        <f>IF(SUMIFS('Historical_Input Data'!AZ$3:AZ$2924,'Historical_Input Data'!$B$3:$B$2924,'Historical_Monthly counts-All'!$C137,'Historical_Input Data'!$A$3:$A$2924,'Historical_Monthly counts-All'!$D137)&lt;&gt; 0,SUMIFS('Historical_Input Data'!AZ$3:AZ$2924,'Historical_Input Data'!$B$3:$B$2924,'Historical_Monthly counts-All'!$C137,'Historical_Input Data'!$A$3:$A$2924,'Historical_Monthly counts-All'!$D137),"")</f>
        <v>13590</v>
      </c>
      <c r="AX137" s="16">
        <f>IF(SUMIFS('Historical_Input Data'!BA$3:BA$2924,'Historical_Input Data'!$B$3:$B$2924,'Historical_Monthly counts-All'!$C137,'Historical_Input Data'!$A$3:$A$2924,'Historical_Monthly counts-All'!$D137)&lt;&gt; 0,SUMIFS('Historical_Input Data'!BA$3:BA$2924,'Historical_Input Data'!$B$3:$B$2924,'Historical_Monthly counts-All'!$C137,'Historical_Input Data'!$A$3:$A$2924,'Historical_Monthly counts-All'!$D137),"")</f>
        <v>13147</v>
      </c>
      <c r="AY137" s="16">
        <f>IF(SUMIFS('Historical_Input Data'!BB$3:BB$2924,'Historical_Input Data'!$B$3:$B$2924,'Historical_Monthly counts-All'!$C137,'Historical_Input Data'!$A$3:$A$2924,'Historical_Monthly counts-All'!$D137)&lt;&gt; 0,SUMIFS('Historical_Input Data'!BB$3:BB$2924,'Historical_Input Data'!$B$3:$B$2924,'Historical_Monthly counts-All'!$C137,'Historical_Input Data'!$A$3:$A$2924,'Historical_Monthly counts-All'!$D137),"")</f>
        <v>7822</v>
      </c>
      <c r="AZ137" s="16">
        <f>IF(SUMIFS('Historical_Input Data'!BC$3:BC$2924,'Historical_Input Data'!$B$3:$B$2924,'Historical_Monthly counts-All'!$C137,'Historical_Input Data'!$A$3:$A$2924,'Historical_Monthly counts-All'!$D137)&lt;&gt; 0,SUMIFS('Historical_Input Data'!BC$3:BC$2924,'Historical_Input Data'!$B$3:$B$2924,'Historical_Monthly counts-All'!$C137,'Historical_Input Data'!$A$3:$A$2924,'Historical_Monthly counts-All'!$D137),"")</f>
        <v>1667</v>
      </c>
      <c r="BA137" s="16" t="str">
        <f>IF(SUMIFS('Historical_Input Data'!BD$3:BD$2924,'Historical_Input Data'!$B$3:$B$2924,'Historical_Monthly counts-All'!$C137,'Historical_Input Data'!$A$3:$A$2924,'Historical_Monthly counts-All'!$D137)&lt;&gt; 0,SUMIFS('Historical_Input Data'!BD$3:BD$2924,'Historical_Input Data'!$B$3:$B$2924,'Historical_Monthly counts-All'!$C137,'Historical_Input Data'!$A$3:$A$2924,'Historical_Monthly counts-All'!$D137),"")</f>
        <v/>
      </c>
      <c r="BB137" s="16" t="str">
        <f>IF(SUMIFS('Historical_Input Data'!BE$3:BE$2924,'Historical_Input Data'!$B$3:$B$2924,'Historical_Monthly counts-All'!$C137,'Historical_Input Data'!$A$3:$A$2924,'Historical_Monthly counts-All'!$D137)&lt;&gt; 0,SUMIFS('Historical_Input Data'!BE$3:BE$2924,'Historical_Input Data'!$B$3:$B$2924,'Historical_Monthly counts-All'!$C137,'Historical_Input Data'!$A$3:$A$2924,'Historical_Monthly counts-All'!$D137),"")</f>
        <v/>
      </c>
      <c r="BC137" s="16" t="str">
        <f>IF(SUMIFS('Historical_Input Data'!BF$3:BF$2924,'Historical_Input Data'!$B$3:$B$2924,'Historical_Monthly counts-All'!$C137,'Historical_Input Data'!$A$3:$A$2924,'Historical_Monthly counts-All'!$D137)&lt;&gt; 0,SUMIFS('Historical_Input Data'!BF$3:BF$2924,'Historical_Input Data'!$B$3:$B$2924,'Historical_Monthly counts-All'!$C137,'Historical_Input Data'!$A$3:$A$2924,'Historical_Monthly counts-All'!$D137),"")</f>
        <v/>
      </c>
      <c r="BD137" s="16" t="str">
        <f>IF(SUMIFS('Historical_Input Data'!BG$3:BG$2924,'Historical_Input Data'!$B$3:$B$2924,'Historical_Monthly counts-All'!$C137,'Historical_Input Data'!$A$3:$A$2924,'Historical_Monthly counts-All'!$D137)&lt;&gt; 0,SUMIFS('Historical_Input Data'!BG$3:BG$2924,'Historical_Input Data'!$B$3:$B$2924,'Historical_Monthly counts-All'!$C137,'Historical_Input Data'!$A$3:$A$2924,'Historical_Monthly counts-All'!$D137),"")</f>
        <v/>
      </c>
      <c r="BE137" s="16" t="str">
        <f>IF(SUMIFS('Historical_Input Data'!BH$3:BH$2924,'Historical_Input Data'!$B$3:$B$2924,'Historical_Monthly counts-All'!$C137,'Historical_Input Data'!$A$3:$A$2924,'Historical_Monthly counts-All'!$D137)&lt;&gt; 0,SUMIFS('Historical_Input Data'!BH$3:BH$2924,'Historical_Input Data'!$B$3:$B$2924,'Historical_Monthly counts-All'!$C137,'Historical_Input Data'!$A$3:$A$2924,'Historical_Monthly counts-All'!$D137),"")</f>
        <v/>
      </c>
      <c r="BF137" s="16" t="str">
        <f>IF(SUMIFS('Historical_Input Data'!BI$3:BI$2924,'Historical_Input Data'!$B$3:$B$2924,'Historical_Monthly counts-All'!$C137,'Historical_Input Data'!$A$3:$A$2924,'Historical_Monthly counts-All'!$D137)&lt;&gt; 0,SUMIFS('Historical_Input Data'!BI$3:BI$2924,'Historical_Input Data'!$B$3:$B$2924,'Historical_Monthly counts-All'!$C137,'Historical_Input Data'!$A$3:$A$2924,'Historical_Monthly counts-All'!$D137),"")</f>
        <v/>
      </c>
      <c r="BG137" s="16" t="str">
        <f>IF(SUMIFS('Historical_Input Data'!BJ$3:BJ$2924,'Historical_Input Data'!$B$3:$B$2924,'Historical_Monthly counts-All'!$C137,'Historical_Input Data'!$A$3:$A$2924,'Historical_Monthly counts-All'!$D137)&lt;&gt; 0,SUMIFS('Historical_Input Data'!BJ$3:BJ$2924,'Historical_Input Data'!$B$3:$B$2924,'Historical_Monthly counts-All'!$C137,'Historical_Input Data'!$A$3:$A$2924,'Historical_Monthly counts-All'!$D137),"")</f>
        <v/>
      </c>
      <c r="BH137" s="16" t="str">
        <f>IF(SUMIFS('Historical_Input Data'!BK$3:BK$2924,'Historical_Input Data'!$B$3:$B$2924,'Historical_Monthly counts-All'!$C137,'Historical_Input Data'!$A$3:$A$2924,'Historical_Monthly counts-All'!$D137)&lt;&gt; 0,SUMIFS('Historical_Input Data'!BK$3:BK$2924,'Historical_Input Data'!$B$3:$B$2924,'Historical_Monthly counts-All'!$C137,'Historical_Input Data'!$A$3:$A$2924,'Historical_Monthly counts-All'!$D137),"")</f>
        <v/>
      </c>
      <c r="BI137" s="16" t="str">
        <f>IF(SUMIFS('Historical_Input Data'!BL$3:BL$2924,'Historical_Input Data'!$B$3:$B$2924,'Historical_Monthly counts-All'!$C137,'Historical_Input Data'!$A$3:$A$2924,'Historical_Monthly counts-All'!$D137)&lt;&gt; 0,SUMIFS('Historical_Input Data'!BL$3:BL$2924,'Historical_Input Data'!$B$3:$B$2924,'Historical_Monthly counts-All'!$C137,'Historical_Input Data'!$A$3:$A$2924,'Historical_Monthly counts-All'!$D137),"")</f>
        <v/>
      </c>
      <c r="BJ137" s="16" t="str">
        <f>IF(SUMIFS('Historical_Input Data'!BM$3:BM$2924,'Historical_Input Data'!$B$3:$B$2924,'Historical_Monthly counts-All'!$C137,'Historical_Input Data'!$A$3:$A$2924,'Historical_Monthly counts-All'!$D137)&lt;&gt; 0,SUMIFS('Historical_Input Data'!BM$3:BM$2924,'Historical_Input Data'!$B$3:$B$2924,'Historical_Monthly counts-All'!$C137,'Historical_Input Data'!$A$3:$A$2924,'Historical_Monthly counts-All'!$D137),"")</f>
        <v/>
      </c>
      <c r="BK137" s="16" t="str">
        <f>IF(SUMIFS('Historical_Input Data'!BN$3:BN$2924,'Historical_Input Data'!$B$3:$B$2924,'Historical_Monthly counts-All'!$C137,'Historical_Input Data'!$A$3:$A$2924,'Historical_Monthly counts-All'!$D137)&lt;&gt; 0,SUMIFS('Historical_Input Data'!BN$3:BN$2924,'Historical_Input Data'!$B$3:$B$2924,'Historical_Monthly counts-All'!$C137,'Historical_Input Data'!$A$3:$A$2924,'Historical_Monthly counts-All'!$D137),"")</f>
        <v/>
      </c>
      <c r="BL137" s="16" t="str">
        <f>IF(SUMIFS('Historical_Input Data'!BO$3:BO$2924,'Historical_Input Data'!$B$3:$B$2924,'Historical_Monthly counts-All'!$C137,'Historical_Input Data'!$A$3:$A$2924,'Historical_Monthly counts-All'!$D137)&lt;&gt; 0,SUMIFS('Historical_Input Data'!BO$3:BO$2924,'Historical_Input Data'!$B$3:$B$2924,'Historical_Monthly counts-All'!$C137,'Historical_Input Data'!$A$3:$A$2924,'Historical_Monthly counts-All'!$D137),"")</f>
        <v/>
      </c>
      <c r="BM137" s="16" t="str">
        <f>IF(SUMIFS('Historical_Input Data'!BP$3:BP$2924,'Historical_Input Data'!$B$3:$B$2924,'Historical_Monthly counts-All'!$C137,'Historical_Input Data'!$A$3:$A$2924,'Historical_Monthly counts-All'!$D137)&lt;&gt; 0,SUMIFS('Historical_Input Data'!BP$3:BP$2924,'Historical_Input Data'!$B$3:$B$2924,'Historical_Monthly counts-All'!$C137,'Historical_Input Data'!$A$3:$A$2924,'Historical_Monthly counts-All'!$D137),"")</f>
        <v/>
      </c>
      <c r="BN137" s="16" t="str">
        <f>IF(SUMIFS('Historical_Input Data'!BQ$3:BQ$2924,'Historical_Input Data'!$B$3:$B$2924,'Historical_Monthly counts-All'!$C137,'Historical_Input Data'!$A$3:$A$2924,'Historical_Monthly counts-All'!$D137)&lt;&gt; 0,SUMIFS('Historical_Input Data'!BQ$3:BQ$2924,'Historical_Input Data'!$B$3:$B$2924,'Historical_Monthly counts-All'!$C137,'Historical_Input Data'!$A$3:$A$2924,'Historical_Monthly counts-All'!$D137),"")</f>
        <v/>
      </c>
      <c r="BO137" s="16" t="str">
        <f>IF(SUMIFS('Historical_Input Data'!BR$3:BR$2924,'Historical_Input Data'!$B$3:$B$2924,'Historical_Monthly counts-All'!$C137,'Historical_Input Data'!$A$3:$A$2924,'Historical_Monthly counts-All'!$D137)&lt;&gt; 0,SUMIFS('Historical_Input Data'!BR$3:BR$2924,'Historical_Input Data'!$B$3:$B$2924,'Historical_Monthly counts-All'!$C137,'Historical_Input Data'!$A$3:$A$2924,'Historical_Monthly counts-All'!$D137),"")</f>
        <v/>
      </c>
      <c r="BP137" s="16" t="str">
        <f>IF(SUMIFS('Historical_Input Data'!BS$3:BS$2924,'Historical_Input Data'!$B$3:$B$2924,'Historical_Monthly counts-All'!$C137,'Historical_Input Data'!$A$3:$A$2924,'Historical_Monthly counts-All'!$D137)&lt;&gt; 0,SUMIFS('Historical_Input Data'!BS$3:BS$2924,'Historical_Input Data'!$B$3:$B$2924,'Historical_Monthly counts-All'!$C137,'Historical_Input Data'!$A$3:$A$2924,'Historical_Monthly counts-All'!$D137),"")</f>
        <v/>
      </c>
      <c r="BQ137" s="16" t="str">
        <f>IF(SUMIFS('Historical_Input Data'!BT$3:BT$2924,'Historical_Input Data'!$B$3:$B$2924,'Historical_Monthly counts-All'!$C137,'Historical_Input Data'!$A$3:$A$2924,'Historical_Monthly counts-All'!$D137)&lt;&gt; 0,SUMIFS('Historical_Input Data'!BT$3:BT$2924,'Historical_Input Data'!$B$3:$B$2924,'Historical_Monthly counts-All'!$C137,'Historical_Input Data'!$A$3:$A$2924,'Historical_Monthly counts-All'!$D137),"")</f>
        <v/>
      </c>
      <c r="BR137" s="16" t="str">
        <f>IF(SUMIFS('Historical_Input Data'!BU$3:BU$2924,'Historical_Input Data'!$B$3:$B$2924,'Historical_Monthly counts-All'!$C137,'Historical_Input Data'!$A$3:$A$2924,'Historical_Monthly counts-All'!$D137)&lt;&gt; 0,SUMIFS('Historical_Input Data'!BU$3:BU$2924,'Historical_Input Data'!$B$3:$B$2924,'Historical_Monthly counts-All'!$C137,'Historical_Input Data'!$A$3:$A$2924,'Historical_Monthly counts-All'!$D137),"")</f>
        <v/>
      </c>
      <c r="BS137" s="16" t="str">
        <f>IF(SUMIFS('Historical_Input Data'!BV$3:BV$2924,'Historical_Input Data'!$B$3:$B$2924,'Historical_Monthly counts-All'!$C137,'Historical_Input Data'!$A$3:$A$2924,'Historical_Monthly counts-All'!$D137)&lt;&gt; 0,SUMIFS('Historical_Input Data'!BV$3:BV$2924,'Historical_Input Data'!$B$3:$B$2924,'Historical_Monthly counts-All'!$C137,'Historical_Input Data'!$A$3:$A$2924,'Historical_Monthly counts-All'!$D137),"")</f>
        <v/>
      </c>
      <c r="BT137" s="16" t="str">
        <f>IF(SUMIFS('Historical_Input Data'!BW$3:BW$2924,'Historical_Input Data'!$B$3:$B$2924,'Historical_Monthly counts-All'!$C137,'Historical_Input Data'!$A$3:$A$2924,'Historical_Monthly counts-All'!$D137)&lt;&gt; 0,SUMIFS('Historical_Input Data'!BW$3:BW$2924,'Historical_Input Data'!$B$3:$B$2924,'Historical_Monthly counts-All'!$C137,'Historical_Input Data'!$A$3:$A$2924,'Historical_Monthly counts-All'!$D137),"")</f>
        <v/>
      </c>
      <c r="BU137" s="16" t="str">
        <f>IF(SUMIFS('Historical_Input Data'!BX$3:BX$2924,'Historical_Input Data'!$B$3:$B$2924,'Historical_Monthly counts-All'!$C137,'Historical_Input Data'!$A$3:$A$2924,'Historical_Monthly counts-All'!$D137)&lt;&gt; 0,SUMIFS('Historical_Input Data'!BX$3:BX$2924,'Historical_Input Data'!$B$3:$B$2924,'Historical_Monthly counts-All'!$C137,'Historical_Input Data'!$A$3:$A$2924,'Historical_Monthly counts-All'!$D137),"")</f>
        <v/>
      </c>
      <c r="CC137" s="8">
        <v>44562</v>
      </c>
      <c r="CD137" s="198">
        <f t="shared" si="8"/>
        <v>48</v>
      </c>
      <c r="CE137" s="142">
        <f t="shared" si="5"/>
        <v>264078</v>
      </c>
    </row>
    <row r="138" spans="1:83">
      <c r="A138" t="str">
        <f t="shared" si="7"/>
        <v>February2022</v>
      </c>
      <c r="C138" t="s">
        <v>55</v>
      </c>
      <c r="D138">
        <v>2022</v>
      </c>
      <c r="E138" s="16">
        <f>IF(SUMIFS('Historical_Input Data'!H$3:H$2924,'Historical_Input Data'!$B$3:$B$2924,'Historical_Monthly counts-All'!$C138,'Historical_Input Data'!$A$3:$A$2924,'Historical_Monthly counts-All'!$D138)&lt;&gt; 0,SUMIFS('Historical_Input Data'!H$3:H$2924,'Historical_Input Data'!$B$3:$B$2924,'Historical_Monthly counts-All'!$C138,'Historical_Input Data'!$A$3:$A$2924,'Historical_Monthly counts-All'!$D138),"")</f>
        <v>1065</v>
      </c>
      <c r="F138" s="16">
        <f>IF(SUMIFS('Historical_Input Data'!I$3:I$2924,'Historical_Input Data'!$B$3:$B$2924,'Historical_Monthly counts-All'!$C138,'Historical_Input Data'!$A$3:$A$2924,'Historical_Monthly counts-All'!$D138)&lt;&gt; 0,SUMIFS('Historical_Input Data'!I$3:I$2924,'Historical_Input Data'!$B$3:$B$2924,'Historical_Monthly counts-All'!$C138,'Historical_Input Data'!$A$3:$A$2924,'Historical_Monthly counts-All'!$D138),"")</f>
        <v>6730</v>
      </c>
      <c r="G138" s="16">
        <f>IF(SUMIFS('Historical_Input Data'!J$3:J$2924,'Historical_Input Data'!$B$3:$B$2924,'Historical_Monthly counts-All'!$C138,'Historical_Input Data'!$A$3:$A$2924,'Historical_Monthly counts-All'!$D138)&lt;&gt; 0,SUMIFS('Historical_Input Data'!J$3:J$2924,'Historical_Input Data'!$B$3:$B$2924,'Historical_Monthly counts-All'!$C138,'Historical_Input Data'!$A$3:$A$2924,'Historical_Monthly counts-All'!$D138),"")</f>
        <v>7002</v>
      </c>
      <c r="H138" s="16">
        <f>IF(SUMIFS('Historical_Input Data'!K$3:K$2924,'Historical_Input Data'!$B$3:$B$2924,'Historical_Monthly counts-All'!$C138,'Historical_Input Data'!$A$3:$A$2924,'Historical_Monthly counts-All'!$D138)&lt;&gt; 0,SUMIFS('Historical_Input Data'!K$3:K$2924,'Historical_Input Data'!$B$3:$B$2924,'Historical_Monthly counts-All'!$C138,'Historical_Input Data'!$A$3:$A$2924,'Historical_Monthly counts-All'!$D138),"")</f>
        <v>6999</v>
      </c>
      <c r="I138" s="16">
        <f>IF(SUMIFS('Historical_Input Data'!L$3:L$2924,'Historical_Input Data'!$B$3:$B$2924,'Historical_Monthly counts-All'!$C138,'Historical_Input Data'!$A$3:$A$2924,'Historical_Monthly counts-All'!$D138)&lt;&gt; 0,SUMIFS('Historical_Input Data'!L$3:L$2924,'Historical_Input Data'!$B$3:$B$2924,'Historical_Monthly counts-All'!$C138,'Historical_Input Data'!$A$3:$A$2924,'Historical_Monthly counts-All'!$D138),"")</f>
        <v>7473</v>
      </c>
      <c r="J138" s="16">
        <f>IF(SUMIFS('Historical_Input Data'!M$3:M$2924,'Historical_Input Data'!$B$3:$B$2924,'Historical_Monthly counts-All'!$C138,'Historical_Input Data'!$A$3:$A$2924,'Historical_Monthly counts-All'!$D138)&lt;&gt; 0,SUMIFS('Historical_Input Data'!M$3:M$2924,'Historical_Input Data'!$B$3:$B$2924,'Historical_Monthly counts-All'!$C138,'Historical_Input Data'!$A$3:$A$2924,'Historical_Monthly counts-All'!$D138),"")</f>
        <v>2798</v>
      </c>
      <c r="K138" s="16">
        <f>IF(SUMIFS('Historical_Input Data'!N$3:N$2924,'Historical_Input Data'!$B$3:$B$2924,'Historical_Monthly counts-All'!$C138,'Historical_Input Data'!$A$3:$A$2924,'Historical_Monthly counts-All'!$D138)&lt;&gt; 0,SUMIFS('Historical_Input Data'!N$3:N$2924,'Historical_Input Data'!$B$3:$B$2924,'Historical_Monthly counts-All'!$C138,'Historical_Input Data'!$A$3:$A$2924,'Historical_Monthly counts-All'!$D138),"")</f>
        <v>4444</v>
      </c>
      <c r="L138" s="16">
        <f>IF(SUMIFS('Historical_Input Data'!O$3:O$2924,'Historical_Input Data'!$B$3:$B$2924,'Historical_Monthly counts-All'!$C138,'Historical_Input Data'!$A$3:$A$2924,'Historical_Monthly counts-All'!$D138)&lt;&gt; 0,SUMIFS('Historical_Input Data'!O$3:O$2924,'Historical_Input Data'!$B$3:$B$2924,'Historical_Monthly counts-All'!$C138,'Historical_Input Data'!$A$3:$A$2924,'Historical_Monthly counts-All'!$D138),"")</f>
        <v>1315</v>
      </c>
      <c r="M138" s="16">
        <f>IF(SUMIFS('Historical_Input Data'!P$3:P$2924,'Historical_Input Data'!$B$3:$B$2924,'Historical_Monthly counts-All'!$C138,'Historical_Input Data'!$A$3:$A$2924,'Historical_Monthly counts-All'!$D138)&lt;&gt; 0,SUMIFS('Historical_Input Data'!P$3:P$2924,'Historical_Input Data'!$B$3:$B$2924,'Historical_Monthly counts-All'!$C138,'Historical_Input Data'!$A$3:$A$2924,'Historical_Monthly counts-All'!$D138),"")</f>
        <v>10837</v>
      </c>
      <c r="N138" s="16">
        <f>IF(SUMIFS('Historical_Input Data'!Q$3:Q$2924,'Historical_Input Data'!$B$3:$B$2924,'Historical_Monthly counts-All'!$C138,'Historical_Input Data'!$A$3:$A$2924,'Historical_Monthly counts-All'!$D138)&lt;&gt; 0,SUMIFS('Historical_Input Data'!Q$3:Q$2924,'Historical_Input Data'!$B$3:$B$2924,'Historical_Monthly counts-All'!$C138,'Historical_Input Data'!$A$3:$A$2924,'Historical_Monthly counts-All'!$D138),"")</f>
        <v>9156</v>
      </c>
      <c r="O138" s="16">
        <f>IF(SUMIFS('Historical_Input Data'!R$3:R$2924,'Historical_Input Data'!$B$3:$B$2924,'Historical_Monthly counts-All'!$C138,'Historical_Input Data'!$A$3:$A$2924,'Historical_Monthly counts-All'!$D138)&lt;&gt; 0,SUMIFS('Historical_Input Data'!R$3:R$2924,'Historical_Input Data'!$B$3:$B$2924,'Historical_Monthly counts-All'!$C138,'Historical_Input Data'!$A$3:$A$2924,'Historical_Monthly counts-All'!$D138),"")</f>
        <v>3331</v>
      </c>
      <c r="P138" s="16">
        <f>IF(SUMIFS('Historical_Input Data'!S$3:S$2924,'Historical_Input Data'!$B$3:$B$2924,'Historical_Monthly counts-All'!$C138,'Historical_Input Data'!$A$3:$A$2924,'Historical_Monthly counts-All'!$D138)&lt;&gt; 0,SUMIFS('Historical_Input Data'!S$3:S$2924,'Historical_Input Data'!$B$3:$B$2924,'Historical_Monthly counts-All'!$C138,'Historical_Input Data'!$A$3:$A$2924,'Historical_Monthly counts-All'!$D138),"")</f>
        <v>2449</v>
      </c>
      <c r="Q138" s="16">
        <f>IF(SUMIFS('Historical_Input Data'!T$3:T$2924,'Historical_Input Data'!$B$3:$B$2924,'Historical_Monthly counts-All'!$C138,'Historical_Input Data'!$A$3:$A$2924,'Historical_Monthly counts-All'!$D138)&lt;&gt; 0,SUMIFS('Historical_Input Data'!T$3:T$2924,'Historical_Input Data'!$B$3:$B$2924,'Historical_Monthly counts-All'!$C138,'Historical_Input Data'!$A$3:$A$2924,'Historical_Monthly counts-All'!$D138),"")</f>
        <v>4474</v>
      </c>
      <c r="R138" s="16">
        <f>IF(SUMIFS('Historical_Input Data'!U$3:U$2924,'Historical_Input Data'!$B$3:$B$2924,'Historical_Monthly counts-All'!$C138,'Historical_Input Data'!$A$3:$A$2924,'Historical_Monthly counts-All'!$D138)&lt;&gt; 0,SUMIFS('Historical_Input Data'!U$3:U$2924,'Historical_Input Data'!$B$3:$B$2924,'Historical_Monthly counts-All'!$C138,'Historical_Input Data'!$A$3:$A$2924,'Historical_Monthly counts-All'!$D138),"")</f>
        <v>998</v>
      </c>
      <c r="S138" s="16">
        <f>IF(SUMIFS('Historical_Input Data'!V$3:V$2924,'Historical_Input Data'!$B$3:$B$2924,'Historical_Monthly counts-All'!$C138,'Historical_Input Data'!$A$3:$A$2924,'Historical_Monthly counts-All'!$D138)&lt;&gt; 0,SUMIFS('Historical_Input Data'!V$3:V$2924,'Historical_Input Data'!$B$3:$B$2924,'Historical_Monthly counts-All'!$C138,'Historical_Input Data'!$A$3:$A$2924,'Historical_Monthly counts-All'!$D138),"")</f>
        <v>2997</v>
      </c>
      <c r="T138" s="16">
        <f>IF(SUMIFS('Historical_Input Data'!W$3:W$2924,'Historical_Input Data'!$B$3:$B$2924,'Historical_Monthly counts-All'!$C138,'Historical_Input Data'!$A$3:$A$2924,'Historical_Monthly counts-All'!$D138)&lt;&gt; 0,SUMIFS('Historical_Input Data'!W$3:W$2924,'Historical_Input Data'!$B$3:$B$2924,'Historical_Monthly counts-All'!$C138,'Historical_Input Data'!$A$3:$A$2924,'Historical_Monthly counts-All'!$D138),"")</f>
        <v>12432</v>
      </c>
      <c r="U138" s="16">
        <f>IF(SUMIFS('Historical_Input Data'!X$3:X$2924,'Historical_Input Data'!$B$3:$B$2924,'Historical_Monthly counts-All'!$C138,'Historical_Input Data'!$A$3:$A$2924,'Historical_Monthly counts-All'!$D138)&lt;&gt; 0,SUMIFS('Historical_Input Data'!X$3:X$2924,'Historical_Input Data'!$B$3:$B$2924,'Historical_Monthly counts-All'!$C138,'Historical_Input Data'!$A$3:$A$2924,'Historical_Monthly counts-All'!$D138),"")</f>
        <v>7385</v>
      </c>
      <c r="V138" s="16">
        <f>IF(SUMIFS('Historical_Input Data'!Y$3:Y$2924,'Historical_Input Data'!$B$3:$B$2924,'Historical_Monthly counts-All'!$C138,'Historical_Input Data'!$A$3:$A$2924,'Historical_Monthly counts-All'!$D138)&lt;&gt; 0,SUMIFS('Historical_Input Data'!Y$3:Y$2924,'Historical_Input Data'!$B$3:$B$2924,'Historical_Monthly counts-All'!$C138,'Historical_Input Data'!$A$3:$A$2924,'Historical_Monthly counts-All'!$D138),"")</f>
        <v>646</v>
      </c>
      <c r="W138" s="16">
        <f>IF(SUMIFS('Historical_Input Data'!Z$3:Z$2924,'Historical_Input Data'!$B$3:$B$2924,'Historical_Monthly counts-All'!$C138,'Historical_Input Data'!$A$3:$A$2924,'Historical_Monthly counts-All'!$D138)&lt;&gt; 0,SUMIFS('Historical_Input Data'!Z$3:Z$2924,'Historical_Input Data'!$B$3:$B$2924,'Historical_Monthly counts-All'!$C138,'Historical_Input Data'!$A$3:$A$2924,'Historical_Monthly counts-All'!$D138),"")</f>
        <v>11822</v>
      </c>
      <c r="X138" s="16">
        <f>IF(SUMIFS('Historical_Input Data'!AA$3:AA$2924,'Historical_Input Data'!$B$3:$B$2924,'Historical_Monthly counts-All'!$C138,'Historical_Input Data'!$A$3:$A$2924,'Historical_Monthly counts-All'!$D138)&lt;&gt; 0,SUMIFS('Historical_Input Data'!AA$3:AA$2924,'Historical_Input Data'!$B$3:$B$2924,'Historical_Monthly counts-All'!$C138,'Historical_Input Data'!$A$3:$A$2924,'Historical_Monthly counts-All'!$D138),"")</f>
        <v>831</v>
      </c>
      <c r="Y138" s="16">
        <f>IF(SUMIFS('Historical_Input Data'!AB$3:AB$2924,'Historical_Input Data'!$B$3:$B$2924,'Historical_Monthly counts-All'!$C138,'Historical_Input Data'!$A$3:$A$2924,'Historical_Monthly counts-All'!$D138)&lt;&gt; 0,SUMIFS('Historical_Input Data'!AB$3:AB$2924,'Historical_Input Data'!$B$3:$B$2924,'Historical_Monthly counts-All'!$C138,'Historical_Input Data'!$A$3:$A$2924,'Historical_Monthly counts-All'!$D138),"")</f>
        <v>10259</v>
      </c>
      <c r="Z138" s="16">
        <f>IF(SUMIFS('Historical_Input Data'!AC$3:AC$2924,'Historical_Input Data'!$B$3:$B$2924,'Historical_Monthly counts-All'!$C138,'Historical_Input Data'!$A$3:$A$2924,'Historical_Monthly counts-All'!$D138)&lt;&gt; 0,SUMIFS('Historical_Input Data'!AC$3:AC$2924,'Historical_Input Data'!$B$3:$B$2924,'Historical_Monthly counts-All'!$C138,'Historical_Input Data'!$A$3:$A$2924,'Historical_Monthly counts-All'!$D138),"")</f>
        <v>10586</v>
      </c>
      <c r="AA138" s="16">
        <f>IF(SUMIFS('Historical_Input Data'!AD$3:AD$2924,'Historical_Input Data'!$B$3:$B$2924,'Historical_Monthly counts-All'!$C138,'Historical_Input Data'!$A$3:$A$2924,'Historical_Monthly counts-All'!$D138)&lt;&gt; 0,SUMIFS('Historical_Input Data'!AD$3:AD$2924,'Historical_Input Data'!$B$3:$B$2924,'Historical_Monthly counts-All'!$C138,'Historical_Input Data'!$A$3:$A$2924,'Historical_Monthly counts-All'!$D138),"")</f>
        <v>627</v>
      </c>
      <c r="AB138" s="16">
        <f>IF(SUMIFS('Historical_Input Data'!AE$3:AE$2924,'Historical_Input Data'!$B$3:$B$2924,'Historical_Monthly counts-All'!$C138,'Historical_Input Data'!$A$3:$A$2924,'Historical_Monthly counts-All'!$D138)&lt;&gt; 0,SUMIFS('Historical_Input Data'!AE$3:AE$2924,'Historical_Input Data'!$B$3:$B$2924,'Historical_Monthly counts-All'!$C138,'Historical_Input Data'!$A$3:$A$2924,'Historical_Monthly counts-All'!$D138),"")</f>
        <v>13614</v>
      </c>
      <c r="AC138" s="16">
        <f>IF(SUMIFS('Historical_Input Data'!AF$3:AF$2924,'Historical_Input Data'!$B$3:$B$2924,'Historical_Monthly counts-All'!$C138,'Historical_Input Data'!$A$3:$A$2924,'Historical_Monthly counts-All'!$D138)&lt;&gt; 0,SUMIFS('Historical_Input Data'!AF$3:AF$2924,'Historical_Input Data'!$B$3:$B$2924,'Historical_Monthly counts-All'!$C138,'Historical_Input Data'!$A$3:$A$2924,'Historical_Monthly counts-All'!$D138),"")</f>
        <v>25290</v>
      </c>
      <c r="AD138" s="16">
        <f>IF(SUMIFS('Historical_Input Data'!AG$3:AG$2924,'Historical_Input Data'!$B$3:$B$2924,'Historical_Monthly counts-All'!$C138,'Historical_Input Data'!$A$3:$A$2924,'Historical_Monthly counts-All'!$D138)&lt;&gt; 0,SUMIFS('Historical_Input Data'!AG$3:AG$2924,'Historical_Input Data'!$B$3:$B$2924,'Historical_Monthly counts-All'!$C138,'Historical_Input Data'!$A$3:$A$2924,'Historical_Monthly counts-All'!$D138),"")</f>
        <v>21872</v>
      </c>
      <c r="AE138" s="16">
        <f>IF(SUMIFS('Historical_Input Data'!AH$3:AH$2924,'Historical_Input Data'!$B$3:$B$2924,'Historical_Monthly counts-All'!$C138,'Historical_Input Data'!$A$3:$A$2924,'Historical_Monthly counts-All'!$D138)&lt;&gt; 0,SUMIFS('Historical_Input Data'!AH$3:AH$2924,'Historical_Input Data'!$B$3:$B$2924,'Historical_Monthly counts-All'!$C138,'Historical_Input Data'!$A$3:$A$2924,'Historical_Monthly counts-All'!$D138),"")</f>
        <v>3517</v>
      </c>
      <c r="AF138" s="16">
        <f>IF(SUMIFS('Historical_Input Data'!AI$3:AI$2924,'Historical_Input Data'!$B$3:$B$2924,'Historical_Monthly counts-All'!$C138,'Historical_Input Data'!$A$3:$A$2924,'Historical_Monthly counts-All'!$D138)&lt;&gt; 0,SUMIFS('Historical_Input Data'!AI$3:AI$2924,'Historical_Input Data'!$B$3:$B$2924,'Historical_Monthly counts-All'!$C138,'Historical_Input Data'!$A$3:$A$2924,'Historical_Monthly counts-All'!$D138),"")</f>
        <v>10024</v>
      </c>
      <c r="AG138" s="16">
        <f>IF(SUMIFS('Historical_Input Data'!AJ$3:AJ$2924,'Historical_Input Data'!$B$3:$B$2924,'Historical_Monthly counts-All'!$C138,'Historical_Input Data'!$A$3:$A$2924,'Historical_Monthly counts-All'!$D138)&lt;&gt; 0,SUMIFS('Historical_Input Data'!AJ$3:AJ$2924,'Historical_Input Data'!$B$3:$B$2924,'Historical_Monthly counts-All'!$C138,'Historical_Input Data'!$A$3:$A$2924,'Historical_Monthly counts-All'!$D138),"")</f>
        <v>1915</v>
      </c>
      <c r="AH138" s="16">
        <f>IF(SUMIFS('Historical_Input Data'!AK$3:AK$2924,'Historical_Input Data'!$B$3:$B$2924,'Historical_Monthly counts-All'!$C138,'Historical_Input Data'!$A$3:$A$2924,'Historical_Monthly counts-All'!$D138)&lt;&gt; 0,SUMIFS('Historical_Input Data'!AK$3:AK$2924,'Historical_Input Data'!$B$3:$B$2924,'Historical_Monthly counts-All'!$C138,'Historical_Input Data'!$A$3:$A$2924,'Historical_Monthly counts-All'!$D138),"")</f>
        <v>24514</v>
      </c>
      <c r="AI138" s="16">
        <f>IF(SUMIFS('Historical_Input Data'!AL$3:AL$2924,'Historical_Input Data'!$B$3:$B$2924,'Historical_Monthly counts-All'!$C138,'Historical_Input Data'!$A$3:$A$2924,'Historical_Monthly counts-All'!$D138)&lt;&gt; 0,SUMIFS('Historical_Input Data'!AL$3:AL$2924,'Historical_Input Data'!$B$3:$B$2924,'Historical_Monthly counts-All'!$C138,'Historical_Input Data'!$A$3:$A$2924,'Historical_Monthly counts-All'!$D138),"")</f>
        <v>27171</v>
      </c>
      <c r="AJ138" s="16">
        <f>IF(SUMIFS('Historical_Input Data'!AM$3:AM$2924,'Historical_Input Data'!$B$3:$B$2924,'Historical_Monthly counts-All'!$C138,'Historical_Input Data'!$A$3:$A$2924,'Historical_Monthly counts-All'!$D138)&lt;&gt; 0,SUMIFS('Historical_Input Data'!AM$3:AM$2924,'Historical_Input Data'!$B$3:$B$2924,'Historical_Monthly counts-All'!$C138,'Historical_Input Data'!$A$3:$A$2924,'Historical_Monthly counts-All'!$D138),"")</f>
        <v>537</v>
      </c>
      <c r="AK138" s="16" t="str">
        <f>IF(SUMIFS('Historical_Input Data'!AN$3:AN$2924,'Historical_Input Data'!$B$3:$B$2924,'Historical_Monthly counts-All'!$C138,'Historical_Input Data'!$A$3:$A$2924,'Historical_Monthly counts-All'!$D138)&lt;&gt; 0,SUMIFS('Historical_Input Data'!AN$3:AN$2924,'Historical_Input Data'!$B$3:$B$2924,'Historical_Monthly counts-All'!$C138,'Historical_Input Data'!$A$3:$A$2924,'Historical_Monthly counts-All'!$D138),"")</f>
        <v/>
      </c>
      <c r="AL138" s="16">
        <f>IF(SUMIFS('Historical_Input Data'!AO$3:AO$2924,'Historical_Input Data'!$B$3:$B$2924,'Historical_Monthly counts-All'!$C138,'Historical_Input Data'!$A$3:$A$2924,'Historical_Monthly counts-All'!$D138)&lt;&gt; 0,SUMIFS('Historical_Input Data'!AO$3:AO$2924,'Historical_Input Data'!$B$3:$B$2924,'Historical_Monthly counts-All'!$C138,'Historical_Input Data'!$A$3:$A$2924,'Historical_Monthly counts-All'!$D138),"")</f>
        <v>6110</v>
      </c>
      <c r="AM138" s="16">
        <f>IF(SUMIFS('Historical_Input Data'!AP$3:AP$2924,'Historical_Input Data'!$B$3:$B$2924,'Historical_Monthly counts-All'!$C138,'Historical_Input Data'!$A$3:$A$2924,'Historical_Monthly counts-All'!$D138)&lt;&gt; 0,SUMIFS('Historical_Input Data'!AP$3:AP$2924,'Historical_Input Data'!$B$3:$B$2924,'Historical_Monthly counts-All'!$C138,'Historical_Input Data'!$A$3:$A$2924,'Historical_Monthly counts-All'!$D138),"")</f>
        <v>1031</v>
      </c>
      <c r="AN138" s="16">
        <f>IF(SUMIFS('Historical_Input Data'!AQ$3:AQ$2924,'Historical_Input Data'!$B$3:$B$2924,'Historical_Monthly counts-All'!$C138,'Historical_Input Data'!$A$3:$A$2924,'Historical_Monthly counts-All'!$D138)&lt;&gt; 0,SUMIFS('Historical_Input Data'!AQ$3:AQ$2924,'Historical_Input Data'!$B$3:$B$2924,'Historical_Monthly counts-All'!$C138,'Historical_Input Data'!$A$3:$A$2924,'Historical_Monthly counts-All'!$D138),"")</f>
        <v>6738</v>
      </c>
      <c r="AO138" s="16">
        <f>IF(SUMIFS('Historical_Input Data'!AR$3:AR$2924,'Historical_Input Data'!$B$3:$B$2924,'Historical_Monthly counts-All'!$C138,'Historical_Input Data'!$A$3:$A$2924,'Historical_Monthly counts-All'!$D138)&lt;&gt; 0,SUMIFS('Historical_Input Data'!AR$3:AR$2924,'Historical_Input Data'!$B$3:$B$2924,'Historical_Monthly counts-All'!$C138,'Historical_Input Data'!$A$3:$A$2924,'Historical_Monthly counts-All'!$D138),"")</f>
        <v>6070</v>
      </c>
      <c r="AP138" s="16">
        <f>IF(SUMIFS('Historical_Input Data'!AS$3:AS$2924,'Historical_Input Data'!$B$3:$B$2924,'Historical_Monthly counts-All'!$C138,'Historical_Input Data'!$A$3:$A$2924,'Historical_Monthly counts-All'!$D138)&lt;&gt; 0,SUMIFS('Historical_Input Data'!AS$3:AS$2924,'Historical_Input Data'!$B$3:$B$2924,'Historical_Monthly counts-All'!$C138,'Historical_Input Data'!$A$3:$A$2924,'Historical_Monthly counts-All'!$D138),"")</f>
        <v>19236</v>
      </c>
      <c r="AQ138" s="16">
        <f>IF(SUMIFS('Historical_Input Data'!AT$3:AT$2924,'Historical_Input Data'!$B$3:$B$2924,'Historical_Monthly counts-All'!$C138,'Historical_Input Data'!$A$3:$A$2924,'Historical_Monthly counts-All'!$D138)&lt;&gt; 0,SUMIFS('Historical_Input Data'!AT$3:AT$2924,'Historical_Input Data'!$B$3:$B$2924,'Historical_Monthly counts-All'!$C138,'Historical_Input Data'!$A$3:$A$2924,'Historical_Monthly counts-All'!$D138),"")</f>
        <v>5764</v>
      </c>
      <c r="AR138" s="16">
        <f>IF(SUMIFS('Historical_Input Data'!AU$3:AU$2924,'Historical_Input Data'!$B$3:$B$2924,'Historical_Monthly counts-All'!$C138,'Historical_Input Data'!$A$3:$A$2924,'Historical_Monthly counts-All'!$D138)&lt;&gt; 0,SUMIFS('Historical_Input Data'!AU$3:AU$2924,'Historical_Input Data'!$B$3:$B$2924,'Historical_Monthly counts-All'!$C138,'Historical_Input Data'!$A$3:$A$2924,'Historical_Monthly counts-All'!$D138),"")</f>
        <v>11698</v>
      </c>
      <c r="AS138" s="16">
        <f>IF(SUMIFS('Historical_Input Data'!AV$3:AV$2924,'Historical_Input Data'!$B$3:$B$2924,'Historical_Monthly counts-All'!$C138,'Historical_Input Data'!$A$3:$A$2924,'Historical_Monthly counts-All'!$D138)&lt;&gt; 0,SUMIFS('Historical_Input Data'!AV$3:AV$2924,'Historical_Input Data'!$B$3:$B$2924,'Historical_Monthly counts-All'!$C138,'Historical_Input Data'!$A$3:$A$2924,'Historical_Monthly counts-All'!$D138),"")</f>
        <v>3999</v>
      </c>
      <c r="AT138" s="16">
        <f>IF(SUMIFS('Historical_Input Data'!AW$3:AW$2924,'Historical_Input Data'!$B$3:$B$2924,'Historical_Monthly counts-All'!$C138,'Historical_Input Data'!$A$3:$A$2924,'Historical_Monthly counts-All'!$D138)&lt;&gt; 0,SUMIFS('Historical_Input Data'!AW$3:AW$2924,'Historical_Input Data'!$B$3:$B$2924,'Historical_Monthly counts-All'!$C138,'Historical_Input Data'!$A$3:$A$2924,'Historical_Monthly counts-All'!$D138),"")</f>
        <v>4876</v>
      </c>
      <c r="AU138" s="16">
        <f>IF(SUMIFS('Historical_Input Data'!AX$3:AX$2924,'Historical_Input Data'!$B$3:$B$2924,'Historical_Monthly counts-All'!$C138,'Historical_Input Data'!$A$3:$A$2924,'Historical_Monthly counts-All'!$D138)&lt;&gt; 0,SUMIFS('Historical_Input Data'!AX$3:AX$2924,'Historical_Input Data'!$B$3:$B$2924,'Historical_Monthly counts-All'!$C138,'Historical_Input Data'!$A$3:$A$2924,'Historical_Monthly counts-All'!$D138),"")</f>
        <v>5961</v>
      </c>
      <c r="AV138" s="16">
        <f>IF(SUMIFS('Historical_Input Data'!AY$3:AY$2924,'Historical_Input Data'!$B$3:$B$2924,'Historical_Monthly counts-All'!$C138,'Historical_Input Data'!$A$3:$A$2924,'Historical_Monthly counts-All'!$D138)&lt;&gt; 0,SUMIFS('Historical_Input Data'!AY$3:AY$2924,'Historical_Input Data'!$B$3:$B$2924,'Historical_Monthly counts-All'!$C138,'Historical_Input Data'!$A$3:$A$2924,'Historical_Monthly counts-All'!$D138),"")</f>
        <v>3340</v>
      </c>
      <c r="AW138" s="16">
        <f>IF(SUMIFS('Historical_Input Data'!AZ$3:AZ$2924,'Historical_Input Data'!$B$3:$B$2924,'Historical_Monthly counts-All'!$C138,'Historical_Input Data'!$A$3:$A$2924,'Historical_Monthly counts-All'!$D138)&lt;&gt; 0,SUMIFS('Historical_Input Data'!AZ$3:AZ$2924,'Historical_Input Data'!$B$3:$B$2924,'Historical_Monthly counts-All'!$C138,'Historical_Input Data'!$A$3:$A$2924,'Historical_Monthly counts-All'!$D138),"")</f>
        <v>12282</v>
      </c>
      <c r="AX138" s="16">
        <f>IF(SUMIFS('Historical_Input Data'!BA$3:BA$2924,'Historical_Input Data'!$B$3:$B$2924,'Historical_Monthly counts-All'!$C138,'Historical_Input Data'!$A$3:$A$2924,'Historical_Monthly counts-All'!$D138)&lt;&gt; 0,SUMIFS('Historical_Input Data'!BA$3:BA$2924,'Historical_Input Data'!$B$3:$B$2924,'Historical_Monthly counts-All'!$C138,'Historical_Input Data'!$A$3:$A$2924,'Historical_Monthly counts-All'!$D138),"")</f>
        <v>10362</v>
      </c>
      <c r="AY138" s="16">
        <f>IF(SUMIFS('Historical_Input Data'!BB$3:BB$2924,'Historical_Input Data'!$B$3:$B$2924,'Historical_Monthly counts-All'!$C138,'Historical_Input Data'!$A$3:$A$2924,'Historical_Monthly counts-All'!$D138)&lt;&gt; 0,SUMIFS('Historical_Input Data'!BB$3:BB$2924,'Historical_Input Data'!$B$3:$B$2924,'Historical_Monthly counts-All'!$C138,'Historical_Input Data'!$A$3:$A$2924,'Historical_Monthly counts-All'!$D138),"")</f>
        <v>5918</v>
      </c>
      <c r="AZ138" s="16">
        <f>IF(SUMIFS('Historical_Input Data'!BC$3:BC$2924,'Historical_Input Data'!$B$3:$B$2924,'Historical_Monthly counts-All'!$C138,'Historical_Input Data'!$A$3:$A$2924,'Historical_Monthly counts-All'!$D138)&lt;&gt; 0,SUMIFS('Historical_Input Data'!BC$3:BC$2924,'Historical_Input Data'!$B$3:$B$2924,'Historical_Monthly counts-All'!$C138,'Historical_Input Data'!$A$3:$A$2924,'Historical_Monthly counts-All'!$D138),"")</f>
        <v>1265</v>
      </c>
      <c r="BA138" s="16" t="str">
        <f>IF(SUMIFS('Historical_Input Data'!BD$3:BD$2924,'Historical_Input Data'!$B$3:$B$2924,'Historical_Monthly counts-All'!$C138,'Historical_Input Data'!$A$3:$A$2924,'Historical_Monthly counts-All'!$D138)&lt;&gt; 0,SUMIFS('Historical_Input Data'!BD$3:BD$2924,'Historical_Input Data'!$B$3:$B$2924,'Historical_Monthly counts-All'!$C138,'Historical_Input Data'!$A$3:$A$2924,'Historical_Monthly counts-All'!$D138),"")</f>
        <v/>
      </c>
      <c r="BB138" s="16" t="str">
        <f>IF(SUMIFS('Historical_Input Data'!BE$3:BE$2924,'Historical_Input Data'!$B$3:$B$2924,'Historical_Monthly counts-All'!$C138,'Historical_Input Data'!$A$3:$A$2924,'Historical_Monthly counts-All'!$D138)&lt;&gt; 0,SUMIFS('Historical_Input Data'!BE$3:BE$2924,'Historical_Input Data'!$B$3:$B$2924,'Historical_Monthly counts-All'!$C138,'Historical_Input Data'!$A$3:$A$2924,'Historical_Monthly counts-All'!$D138),"")</f>
        <v/>
      </c>
      <c r="BC138" s="16" t="str">
        <f>IF(SUMIFS('Historical_Input Data'!BF$3:BF$2924,'Historical_Input Data'!$B$3:$B$2924,'Historical_Monthly counts-All'!$C138,'Historical_Input Data'!$A$3:$A$2924,'Historical_Monthly counts-All'!$D138)&lt;&gt; 0,SUMIFS('Historical_Input Data'!BF$3:BF$2924,'Historical_Input Data'!$B$3:$B$2924,'Historical_Monthly counts-All'!$C138,'Historical_Input Data'!$A$3:$A$2924,'Historical_Monthly counts-All'!$D138),"")</f>
        <v/>
      </c>
      <c r="BD138" s="16" t="str">
        <f>IF(SUMIFS('Historical_Input Data'!BG$3:BG$2924,'Historical_Input Data'!$B$3:$B$2924,'Historical_Monthly counts-All'!$C138,'Historical_Input Data'!$A$3:$A$2924,'Historical_Monthly counts-All'!$D138)&lt;&gt; 0,SUMIFS('Historical_Input Data'!BG$3:BG$2924,'Historical_Input Data'!$B$3:$B$2924,'Historical_Monthly counts-All'!$C138,'Historical_Input Data'!$A$3:$A$2924,'Historical_Monthly counts-All'!$D138),"")</f>
        <v/>
      </c>
      <c r="BE138" s="16" t="str">
        <f>IF(SUMIFS('Historical_Input Data'!BH$3:BH$2924,'Historical_Input Data'!$B$3:$B$2924,'Historical_Monthly counts-All'!$C138,'Historical_Input Data'!$A$3:$A$2924,'Historical_Monthly counts-All'!$D138)&lt;&gt; 0,SUMIFS('Historical_Input Data'!BH$3:BH$2924,'Historical_Input Data'!$B$3:$B$2924,'Historical_Monthly counts-All'!$C138,'Historical_Input Data'!$A$3:$A$2924,'Historical_Monthly counts-All'!$D138),"")</f>
        <v/>
      </c>
      <c r="BF138" s="16" t="str">
        <f>IF(SUMIFS('Historical_Input Data'!BI$3:BI$2924,'Historical_Input Data'!$B$3:$B$2924,'Historical_Monthly counts-All'!$C138,'Historical_Input Data'!$A$3:$A$2924,'Historical_Monthly counts-All'!$D138)&lt;&gt; 0,SUMIFS('Historical_Input Data'!BI$3:BI$2924,'Historical_Input Data'!$B$3:$B$2924,'Historical_Monthly counts-All'!$C138,'Historical_Input Data'!$A$3:$A$2924,'Historical_Monthly counts-All'!$D138),"")</f>
        <v/>
      </c>
      <c r="BG138" s="16" t="str">
        <f>IF(SUMIFS('Historical_Input Data'!BJ$3:BJ$2924,'Historical_Input Data'!$B$3:$B$2924,'Historical_Monthly counts-All'!$C138,'Historical_Input Data'!$A$3:$A$2924,'Historical_Monthly counts-All'!$D138)&lt;&gt; 0,SUMIFS('Historical_Input Data'!BJ$3:BJ$2924,'Historical_Input Data'!$B$3:$B$2924,'Historical_Monthly counts-All'!$C138,'Historical_Input Data'!$A$3:$A$2924,'Historical_Monthly counts-All'!$D138),"")</f>
        <v/>
      </c>
      <c r="BH138" s="16" t="str">
        <f>IF(SUMIFS('Historical_Input Data'!BK$3:BK$2924,'Historical_Input Data'!$B$3:$B$2924,'Historical_Monthly counts-All'!$C138,'Historical_Input Data'!$A$3:$A$2924,'Historical_Monthly counts-All'!$D138)&lt;&gt; 0,SUMIFS('Historical_Input Data'!BK$3:BK$2924,'Historical_Input Data'!$B$3:$B$2924,'Historical_Monthly counts-All'!$C138,'Historical_Input Data'!$A$3:$A$2924,'Historical_Monthly counts-All'!$D138),"")</f>
        <v/>
      </c>
      <c r="BI138" s="16" t="str">
        <f>IF(SUMIFS('Historical_Input Data'!BL$3:BL$2924,'Historical_Input Data'!$B$3:$B$2924,'Historical_Monthly counts-All'!$C138,'Historical_Input Data'!$A$3:$A$2924,'Historical_Monthly counts-All'!$D138)&lt;&gt; 0,SUMIFS('Historical_Input Data'!BL$3:BL$2924,'Historical_Input Data'!$B$3:$B$2924,'Historical_Monthly counts-All'!$C138,'Historical_Input Data'!$A$3:$A$2924,'Historical_Monthly counts-All'!$D138),"")</f>
        <v/>
      </c>
      <c r="BJ138" s="16" t="str">
        <f>IF(SUMIFS('Historical_Input Data'!BM$3:BM$2924,'Historical_Input Data'!$B$3:$B$2924,'Historical_Monthly counts-All'!$C138,'Historical_Input Data'!$A$3:$A$2924,'Historical_Monthly counts-All'!$D138)&lt;&gt; 0,SUMIFS('Historical_Input Data'!BM$3:BM$2924,'Historical_Input Data'!$B$3:$B$2924,'Historical_Monthly counts-All'!$C138,'Historical_Input Data'!$A$3:$A$2924,'Historical_Monthly counts-All'!$D138),"")</f>
        <v/>
      </c>
      <c r="BK138" s="16" t="str">
        <f>IF(SUMIFS('Historical_Input Data'!BN$3:BN$2924,'Historical_Input Data'!$B$3:$B$2924,'Historical_Monthly counts-All'!$C138,'Historical_Input Data'!$A$3:$A$2924,'Historical_Monthly counts-All'!$D138)&lt;&gt; 0,SUMIFS('Historical_Input Data'!BN$3:BN$2924,'Historical_Input Data'!$B$3:$B$2924,'Historical_Monthly counts-All'!$C138,'Historical_Input Data'!$A$3:$A$2924,'Historical_Monthly counts-All'!$D138),"")</f>
        <v/>
      </c>
      <c r="BL138" s="16" t="str">
        <f>IF(SUMIFS('Historical_Input Data'!BO$3:BO$2924,'Historical_Input Data'!$B$3:$B$2924,'Historical_Monthly counts-All'!$C138,'Historical_Input Data'!$A$3:$A$2924,'Historical_Monthly counts-All'!$D138)&lt;&gt; 0,SUMIFS('Historical_Input Data'!BO$3:BO$2924,'Historical_Input Data'!$B$3:$B$2924,'Historical_Monthly counts-All'!$C138,'Historical_Input Data'!$A$3:$A$2924,'Historical_Monthly counts-All'!$D138),"")</f>
        <v/>
      </c>
      <c r="BM138" s="16" t="str">
        <f>IF(SUMIFS('Historical_Input Data'!BP$3:BP$2924,'Historical_Input Data'!$B$3:$B$2924,'Historical_Monthly counts-All'!$C138,'Historical_Input Data'!$A$3:$A$2924,'Historical_Monthly counts-All'!$D138)&lt;&gt; 0,SUMIFS('Historical_Input Data'!BP$3:BP$2924,'Historical_Input Data'!$B$3:$B$2924,'Historical_Monthly counts-All'!$C138,'Historical_Input Data'!$A$3:$A$2924,'Historical_Monthly counts-All'!$D138),"")</f>
        <v/>
      </c>
      <c r="BN138" s="16" t="str">
        <f>IF(SUMIFS('Historical_Input Data'!BQ$3:BQ$2924,'Historical_Input Data'!$B$3:$B$2924,'Historical_Monthly counts-All'!$C138,'Historical_Input Data'!$A$3:$A$2924,'Historical_Monthly counts-All'!$D138)&lt;&gt; 0,SUMIFS('Historical_Input Data'!BQ$3:BQ$2924,'Historical_Input Data'!$B$3:$B$2924,'Historical_Monthly counts-All'!$C138,'Historical_Input Data'!$A$3:$A$2924,'Historical_Monthly counts-All'!$D138),"")</f>
        <v/>
      </c>
      <c r="BO138" s="16" t="str">
        <f>IF(SUMIFS('Historical_Input Data'!BR$3:BR$2924,'Historical_Input Data'!$B$3:$B$2924,'Historical_Monthly counts-All'!$C138,'Historical_Input Data'!$A$3:$A$2924,'Historical_Monthly counts-All'!$D138)&lt;&gt; 0,SUMIFS('Historical_Input Data'!BR$3:BR$2924,'Historical_Input Data'!$B$3:$B$2924,'Historical_Monthly counts-All'!$C138,'Historical_Input Data'!$A$3:$A$2924,'Historical_Monthly counts-All'!$D138),"")</f>
        <v/>
      </c>
      <c r="BP138" s="16" t="str">
        <f>IF(SUMIFS('Historical_Input Data'!BS$3:BS$2924,'Historical_Input Data'!$B$3:$B$2924,'Historical_Monthly counts-All'!$C138,'Historical_Input Data'!$A$3:$A$2924,'Historical_Monthly counts-All'!$D138)&lt;&gt; 0,SUMIFS('Historical_Input Data'!BS$3:BS$2924,'Historical_Input Data'!$B$3:$B$2924,'Historical_Monthly counts-All'!$C138,'Historical_Input Data'!$A$3:$A$2924,'Historical_Monthly counts-All'!$D138),"")</f>
        <v/>
      </c>
      <c r="BQ138" s="16" t="str">
        <f>IF(SUMIFS('Historical_Input Data'!BT$3:BT$2924,'Historical_Input Data'!$B$3:$B$2924,'Historical_Monthly counts-All'!$C138,'Historical_Input Data'!$A$3:$A$2924,'Historical_Monthly counts-All'!$D138)&lt;&gt; 0,SUMIFS('Historical_Input Data'!BT$3:BT$2924,'Historical_Input Data'!$B$3:$B$2924,'Historical_Monthly counts-All'!$C138,'Historical_Input Data'!$A$3:$A$2924,'Historical_Monthly counts-All'!$D138),"")</f>
        <v/>
      </c>
      <c r="BR138" s="16" t="str">
        <f>IF(SUMIFS('Historical_Input Data'!BU$3:BU$2924,'Historical_Input Data'!$B$3:$B$2924,'Historical_Monthly counts-All'!$C138,'Historical_Input Data'!$A$3:$A$2924,'Historical_Monthly counts-All'!$D138)&lt;&gt; 0,SUMIFS('Historical_Input Data'!BU$3:BU$2924,'Historical_Input Data'!$B$3:$B$2924,'Historical_Monthly counts-All'!$C138,'Historical_Input Data'!$A$3:$A$2924,'Historical_Monthly counts-All'!$D138),"")</f>
        <v/>
      </c>
      <c r="BS138" s="16" t="str">
        <f>IF(SUMIFS('Historical_Input Data'!BV$3:BV$2924,'Historical_Input Data'!$B$3:$B$2924,'Historical_Monthly counts-All'!$C138,'Historical_Input Data'!$A$3:$A$2924,'Historical_Monthly counts-All'!$D138)&lt;&gt; 0,SUMIFS('Historical_Input Data'!BV$3:BV$2924,'Historical_Input Data'!$B$3:$B$2924,'Historical_Monthly counts-All'!$C138,'Historical_Input Data'!$A$3:$A$2924,'Historical_Monthly counts-All'!$D138),"")</f>
        <v/>
      </c>
      <c r="BT138" s="16" t="str">
        <f>IF(SUMIFS('Historical_Input Data'!BW$3:BW$2924,'Historical_Input Data'!$B$3:$B$2924,'Historical_Monthly counts-All'!$C138,'Historical_Input Data'!$A$3:$A$2924,'Historical_Monthly counts-All'!$D138)&lt;&gt; 0,SUMIFS('Historical_Input Data'!BW$3:BW$2924,'Historical_Input Data'!$B$3:$B$2924,'Historical_Monthly counts-All'!$C138,'Historical_Input Data'!$A$3:$A$2924,'Historical_Monthly counts-All'!$D138),"")</f>
        <v/>
      </c>
      <c r="BU138" s="16" t="str">
        <f>IF(SUMIFS('Historical_Input Data'!BX$3:BX$2924,'Historical_Input Data'!$B$3:$B$2924,'Historical_Monthly counts-All'!$C138,'Historical_Input Data'!$A$3:$A$2924,'Historical_Monthly counts-All'!$D138)&lt;&gt; 0,SUMIFS('Historical_Input Data'!BX$3:BX$2924,'Historical_Input Data'!$B$3:$B$2924,'Historical_Monthly counts-All'!$C138,'Historical_Input Data'!$A$3:$A$2924,'Historical_Monthly counts-All'!$D138),"")</f>
        <v/>
      </c>
      <c r="CC138" s="8">
        <v>44593</v>
      </c>
      <c r="CD138" s="198">
        <f t="shared" si="8"/>
        <v>47</v>
      </c>
      <c r="CE138" s="142">
        <f t="shared" si="5"/>
        <v>244422</v>
      </c>
    </row>
    <row r="139" spans="1:83">
      <c r="A139" t="str">
        <f t="shared" si="7"/>
        <v>March2022</v>
      </c>
      <c r="C139" t="s">
        <v>56</v>
      </c>
      <c r="D139">
        <v>2022</v>
      </c>
      <c r="E139" s="16">
        <f>IF(SUMIFS('Historical_Input Data'!H$3:H$2924,'Historical_Input Data'!$B$3:$B$2924,'Historical_Monthly counts-All'!$C139,'Historical_Input Data'!$A$3:$A$2924,'Historical_Monthly counts-All'!$D139)&lt;&gt; 0,SUMIFS('Historical_Input Data'!H$3:H$2924,'Historical_Input Data'!$B$3:$B$2924,'Historical_Monthly counts-All'!$C139,'Historical_Input Data'!$A$3:$A$2924,'Historical_Monthly counts-All'!$D139),"")</f>
        <v>1293</v>
      </c>
      <c r="F139" s="16">
        <f>IF(SUMIFS('Historical_Input Data'!I$3:I$2924,'Historical_Input Data'!$B$3:$B$2924,'Historical_Monthly counts-All'!$C139,'Historical_Input Data'!$A$3:$A$2924,'Historical_Monthly counts-All'!$D139)&lt;&gt; 0,SUMIFS('Historical_Input Data'!I$3:I$2924,'Historical_Input Data'!$B$3:$B$2924,'Historical_Monthly counts-All'!$C139,'Historical_Input Data'!$A$3:$A$2924,'Historical_Monthly counts-All'!$D139),"")</f>
        <v>7659</v>
      </c>
      <c r="G139" s="16">
        <f>IF(SUMIFS('Historical_Input Data'!J$3:J$2924,'Historical_Input Data'!$B$3:$B$2924,'Historical_Monthly counts-All'!$C139,'Historical_Input Data'!$A$3:$A$2924,'Historical_Monthly counts-All'!$D139)&lt;&gt; 0,SUMIFS('Historical_Input Data'!J$3:J$2924,'Historical_Input Data'!$B$3:$B$2924,'Historical_Monthly counts-All'!$C139,'Historical_Input Data'!$A$3:$A$2924,'Historical_Monthly counts-All'!$D139),"")</f>
        <v>7882</v>
      </c>
      <c r="H139" s="16">
        <f>IF(SUMIFS('Historical_Input Data'!K$3:K$2924,'Historical_Input Data'!$B$3:$B$2924,'Historical_Monthly counts-All'!$C139,'Historical_Input Data'!$A$3:$A$2924,'Historical_Monthly counts-All'!$D139)&lt;&gt; 0,SUMIFS('Historical_Input Data'!K$3:K$2924,'Historical_Input Data'!$B$3:$B$2924,'Historical_Monthly counts-All'!$C139,'Historical_Input Data'!$A$3:$A$2924,'Historical_Monthly counts-All'!$D139),"")</f>
        <v>8039</v>
      </c>
      <c r="I139" s="16">
        <f>IF(SUMIFS('Historical_Input Data'!L$3:L$2924,'Historical_Input Data'!$B$3:$B$2924,'Historical_Monthly counts-All'!$C139,'Historical_Input Data'!$A$3:$A$2924,'Historical_Monthly counts-All'!$D139)&lt;&gt; 0,SUMIFS('Historical_Input Data'!L$3:L$2924,'Historical_Input Data'!$B$3:$B$2924,'Historical_Monthly counts-All'!$C139,'Historical_Input Data'!$A$3:$A$2924,'Historical_Monthly counts-All'!$D139),"")</f>
        <v>8067</v>
      </c>
      <c r="J139" s="16">
        <f>IF(SUMIFS('Historical_Input Data'!M$3:M$2924,'Historical_Input Data'!$B$3:$B$2924,'Historical_Monthly counts-All'!$C139,'Historical_Input Data'!$A$3:$A$2924,'Historical_Monthly counts-All'!$D139)&lt;&gt; 0,SUMIFS('Historical_Input Data'!M$3:M$2924,'Historical_Input Data'!$B$3:$B$2924,'Historical_Monthly counts-All'!$C139,'Historical_Input Data'!$A$3:$A$2924,'Historical_Monthly counts-All'!$D139),"")</f>
        <v>3288</v>
      </c>
      <c r="K139" s="16">
        <f>IF(SUMIFS('Historical_Input Data'!N$3:N$2924,'Historical_Input Data'!$B$3:$B$2924,'Historical_Monthly counts-All'!$C139,'Historical_Input Data'!$A$3:$A$2924,'Historical_Monthly counts-All'!$D139)&lt;&gt; 0,SUMIFS('Historical_Input Data'!N$3:N$2924,'Historical_Input Data'!$B$3:$B$2924,'Historical_Monthly counts-All'!$C139,'Historical_Input Data'!$A$3:$A$2924,'Historical_Monthly counts-All'!$D139),"")</f>
        <v>4902</v>
      </c>
      <c r="L139" s="16">
        <f>IF(SUMIFS('Historical_Input Data'!O$3:O$2924,'Historical_Input Data'!$B$3:$B$2924,'Historical_Monthly counts-All'!$C139,'Historical_Input Data'!$A$3:$A$2924,'Historical_Monthly counts-All'!$D139)&lt;&gt; 0,SUMIFS('Historical_Input Data'!O$3:O$2924,'Historical_Input Data'!$B$3:$B$2924,'Historical_Monthly counts-All'!$C139,'Historical_Input Data'!$A$3:$A$2924,'Historical_Monthly counts-All'!$D139),"")</f>
        <v>1444</v>
      </c>
      <c r="M139" s="16">
        <f>IF(SUMIFS('Historical_Input Data'!P$3:P$2924,'Historical_Input Data'!$B$3:$B$2924,'Historical_Monthly counts-All'!$C139,'Historical_Input Data'!$A$3:$A$2924,'Historical_Monthly counts-All'!$D139)&lt;&gt; 0,SUMIFS('Historical_Input Data'!P$3:P$2924,'Historical_Input Data'!$B$3:$B$2924,'Historical_Monthly counts-All'!$C139,'Historical_Input Data'!$A$3:$A$2924,'Historical_Monthly counts-All'!$D139),"")</f>
        <v>11783</v>
      </c>
      <c r="N139" s="16">
        <f>IF(SUMIFS('Historical_Input Data'!Q$3:Q$2924,'Historical_Input Data'!$B$3:$B$2924,'Historical_Monthly counts-All'!$C139,'Historical_Input Data'!$A$3:$A$2924,'Historical_Monthly counts-All'!$D139)&lt;&gt; 0,SUMIFS('Historical_Input Data'!Q$3:Q$2924,'Historical_Input Data'!$B$3:$B$2924,'Historical_Monthly counts-All'!$C139,'Historical_Input Data'!$A$3:$A$2924,'Historical_Monthly counts-All'!$D139),"")</f>
        <v>10705</v>
      </c>
      <c r="O139" s="16">
        <f>IF(SUMIFS('Historical_Input Data'!R$3:R$2924,'Historical_Input Data'!$B$3:$B$2924,'Historical_Monthly counts-All'!$C139,'Historical_Input Data'!$A$3:$A$2924,'Historical_Monthly counts-All'!$D139)&lt;&gt; 0,SUMIFS('Historical_Input Data'!R$3:R$2924,'Historical_Input Data'!$B$3:$B$2924,'Historical_Monthly counts-All'!$C139,'Historical_Input Data'!$A$3:$A$2924,'Historical_Monthly counts-All'!$D139),"")</f>
        <v>3955</v>
      </c>
      <c r="P139" s="16">
        <f>IF(SUMIFS('Historical_Input Data'!S$3:S$2924,'Historical_Input Data'!$B$3:$B$2924,'Historical_Monthly counts-All'!$C139,'Historical_Input Data'!$A$3:$A$2924,'Historical_Monthly counts-All'!$D139)&lt;&gt; 0,SUMIFS('Historical_Input Data'!S$3:S$2924,'Historical_Input Data'!$B$3:$B$2924,'Historical_Monthly counts-All'!$C139,'Historical_Input Data'!$A$3:$A$2924,'Historical_Monthly counts-All'!$D139),"")</f>
        <v>2927</v>
      </c>
      <c r="Q139" s="16">
        <f>IF(SUMIFS('Historical_Input Data'!T$3:T$2924,'Historical_Input Data'!$B$3:$B$2924,'Historical_Monthly counts-All'!$C139,'Historical_Input Data'!$A$3:$A$2924,'Historical_Monthly counts-All'!$D139)&lt;&gt; 0,SUMIFS('Historical_Input Data'!T$3:T$2924,'Historical_Input Data'!$B$3:$B$2924,'Historical_Monthly counts-All'!$C139,'Historical_Input Data'!$A$3:$A$2924,'Historical_Monthly counts-All'!$D139),"")</f>
        <v>4425</v>
      </c>
      <c r="R139" s="16">
        <f>IF(SUMIFS('Historical_Input Data'!U$3:U$2924,'Historical_Input Data'!$B$3:$B$2924,'Historical_Monthly counts-All'!$C139,'Historical_Input Data'!$A$3:$A$2924,'Historical_Monthly counts-All'!$D139)&lt;&gt; 0,SUMIFS('Historical_Input Data'!U$3:U$2924,'Historical_Input Data'!$B$3:$B$2924,'Historical_Monthly counts-All'!$C139,'Historical_Input Data'!$A$3:$A$2924,'Historical_Monthly counts-All'!$D139),"")</f>
        <v>1032</v>
      </c>
      <c r="S139" s="16">
        <f>IF(SUMIFS('Historical_Input Data'!V$3:V$2924,'Historical_Input Data'!$B$3:$B$2924,'Historical_Monthly counts-All'!$C139,'Historical_Input Data'!$A$3:$A$2924,'Historical_Monthly counts-All'!$D139)&lt;&gt; 0,SUMIFS('Historical_Input Data'!V$3:V$2924,'Historical_Input Data'!$B$3:$B$2924,'Historical_Monthly counts-All'!$C139,'Historical_Input Data'!$A$3:$A$2924,'Historical_Monthly counts-All'!$D139),"")</f>
        <v>3263</v>
      </c>
      <c r="T139" s="16">
        <f>IF(SUMIFS('Historical_Input Data'!W$3:W$2924,'Historical_Input Data'!$B$3:$B$2924,'Historical_Monthly counts-All'!$C139,'Historical_Input Data'!$A$3:$A$2924,'Historical_Monthly counts-All'!$D139)&lt;&gt; 0,SUMIFS('Historical_Input Data'!W$3:W$2924,'Historical_Input Data'!$B$3:$B$2924,'Historical_Monthly counts-All'!$C139,'Historical_Input Data'!$A$3:$A$2924,'Historical_Monthly counts-All'!$D139),"")</f>
        <v>14039</v>
      </c>
      <c r="U139" s="16">
        <f>IF(SUMIFS('Historical_Input Data'!X$3:X$2924,'Historical_Input Data'!$B$3:$B$2924,'Historical_Monthly counts-All'!$C139,'Historical_Input Data'!$A$3:$A$2924,'Historical_Monthly counts-All'!$D139)&lt;&gt; 0,SUMIFS('Historical_Input Data'!X$3:X$2924,'Historical_Input Data'!$B$3:$B$2924,'Historical_Monthly counts-All'!$C139,'Historical_Input Data'!$A$3:$A$2924,'Historical_Monthly counts-All'!$D139),"")</f>
        <v>7103</v>
      </c>
      <c r="V139" s="16">
        <f>IF(SUMIFS('Historical_Input Data'!Y$3:Y$2924,'Historical_Input Data'!$B$3:$B$2924,'Historical_Monthly counts-All'!$C139,'Historical_Input Data'!$A$3:$A$2924,'Historical_Monthly counts-All'!$D139)&lt;&gt; 0,SUMIFS('Historical_Input Data'!Y$3:Y$2924,'Historical_Input Data'!$B$3:$B$2924,'Historical_Monthly counts-All'!$C139,'Historical_Input Data'!$A$3:$A$2924,'Historical_Monthly counts-All'!$D139),"")</f>
        <v>746</v>
      </c>
      <c r="W139" s="16">
        <f>IF(SUMIFS('Historical_Input Data'!Z$3:Z$2924,'Historical_Input Data'!$B$3:$B$2924,'Historical_Monthly counts-All'!$C139,'Historical_Input Data'!$A$3:$A$2924,'Historical_Monthly counts-All'!$D139)&lt;&gt; 0,SUMIFS('Historical_Input Data'!Z$3:Z$2924,'Historical_Input Data'!$B$3:$B$2924,'Historical_Monthly counts-All'!$C139,'Historical_Input Data'!$A$3:$A$2924,'Historical_Monthly counts-All'!$D139),"")</f>
        <v>13074</v>
      </c>
      <c r="X139" s="16">
        <f>IF(SUMIFS('Historical_Input Data'!AA$3:AA$2924,'Historical_Input Data'!$B$3:$B$2924,'Historical_Monthly counts-All'!$C139,'Historical_Input Data'!$A$3:$A$2924,'Historical_Monthly counts-All'!$D139)&lt;&gt; 0,SUMIFS('Historical_Input Data'!AA$3:AA$2924,'Historical_Input Data'!$B$3:$B$2924,'Historical_Monthly counts-All'!$C139,'Historical_Input Data'!$A$3:$A$2924,'Historical_Monthly counts-All'!$D139),"")</f>
        <v>891</v>
      </c>
      <c r="Y139" s="16">
        <f>IF(SUMIFS('Historical_Input Data'!AB$3:AB$2924,'Historical_Input Data'!$B$3:$B$2924,'Historical_Monthly counts-All'!$C139,'Historical_Input Data'!$A$3:$A$2924,'Historical_Monthly counts-All'!$D139)&lt;&gt; 0,SUMIFS('Historical_Input Data'!AB$3:AB$2924,'Historical_Input Data'!$B$3:$B$2924,'Historical_Monthly counts-All'!$C139,'Historical_Input Data'!$A$3:$A$2924,'Historical_Monthly counts-All'!$D139),"")</f>
        <v>11158</v>
      </c>
      <c r="Z139" s="16">
        <f>IF(SUMIFS('Historical_Input Data'!AC$3:AC$2924,'Historical_Input Data'!$B$3:$B$2924,'Historical_Monthly counts-All'!$C139,'Historical_Input Data'!$A$3:$A$2924,'Historical_Monthly counts-All'!$D139)&lt;&gt; 0,SUMIFS('Historical_Input Data'!AC$3:AC$2924,'Historical_Input Data'!$B$3:$B$2924,'Historical_Monthly counts-All'!$C139,'Historical_Input Data'!$A$3:$A$2924,'Historical_Monthly counts-All'!$D139),"")</f>
        <v>11923</v>
      </c>
      <c r="AA139" s="16">
        <f>IF(SUMIFS('Historical_Input Data'!AD$3:AD$2924,'Historical_Input Data'!$B$3:$B$2924,'Historical_Monthly counts-All'!$C139,'Historical_Input Data'!$A$3:$A$2924,'Historical_Monthly counts-All'!$D139)&lt;&gt; 0,SUMIFS('Historical_Input Data'!AD$3:AD$2924,'Historical_Input Data'!$B$3:$B$2924,'Historical_Monthly counts-All'!$C139,'Historical_Input Data'!$A$3:$A$2924,'Historical_Monthly counts-All'!$D139),"")</f>
        <v>710</v>
      </c>
      <c r="AB139" s="16">
        <f>IF(SUMIFS('Historical_Input Data'!AE$3:AE$2924,'Historical_Input Data'!$B$3:$B$2924,'Historical_Monthly counts-All'!$C139,'Historical_Input Data'!$A$3:$A$2924,'Historical_Monthly counts-All'!$D139)&lt;&gt; 0,SUMIFS('Historical_Input Data'!AE$3:AE$2924,'Historical_Input Data'!$B$3:$B$2924,'Historical_Monthly counts-All'!$C139,'Historical_Input Data'!$A$3:$A$2924,'Historical_Monthly counts-All'!$D139),"")</f>
        <v>14665</v>
      </c>
      <c r="AC139" s="16">
        <f>IF(SUMIFS('Historical_Input Data'!AF$3:AF$2924,'Historical_Input Data'!$B$3:$B$2924,'Historical_Monthly counts-All'!$C139,'Historical_Input Data'!$A$3:$A$2924,'Historical_Monthly counts-All'!$D139)&lt;&gt; 0,SUMIFS('Historical_Input Data'!AF$3:AF$2924,'Historical_Input Data'!$B$3:$B$2924,'Historical_Monthly counts-All'!$C139,'Historical_Input Data'!$A$3:$A$2924,'Historical_Monthly counts-All'!$D139),"")</f>
        <v>27919</v>
      </c>
      <c r="AD139" s="16">
        <f>IF(SUMIFS('Historical_Input Data'!AG$3:AG$2924,'Historical_Input Data'!$B$3:$B$2924,'Historical_Monthly counts-All'!$C139,'Historical_Input Data'!$A$3:$A$2924,'Historical_Monthly counts-All'!$D139)&lt;&gt; 0,SUMIFS('Historical_Input Data'!AG$3:AG$2924,'Historical_Input Data'!$B$3:$B$2924,'Historical_Monthly counts-All'!$C139,'Historical_Input Data'!$A$3:$A$2924,'Historical_Monthly counts-All'!$D139),"")</f>
        <v>26407</v>
      </c>
      <c r="AE139" s="16">
        <f>IF(SUMIFS('Historical_Input Data'!AH$3:AH$2924,'Historical_Input Data'!$B$3:$B$2924,'Historical_Monthly counts-All'!$C139,'Historical_Input Data'!$A$3:$A$2924,'Historical_Monthly counts-All'!$D139)&lt;&gt; 0,SUMIFS('Historical_Input Data'!AH$3:AH$2924,'Historical_Input Data'!$B$3:$B$2924,'Historical_Monthly counts-All'!$C139,'Historical_Input Data'!$A$3:$A$2924,'Historical_Monthly counts-All'!$D139),"")</f>
        <v>3650</v>
      </c>
      <c r="AF139" s="16">
        <f>IF(SUMIFS('Historical_Input Data'!AI$3:AI$2924,'Historical_Input Data'!$B$3:$B$2924,'Historical_Monthly counts-All'!$C139,'Historical_Input Data'!$A$3:$A$2924,'Historical_Monthly counts-All'!$D139)&lt;&gt; 0,SUMIFS('Historical_Input Data'!AI$3:AI$2924,'Historical_Input Data'!$B$3:$B$2924,'Historical_Monthly counts-All'!$C139,'Historical_Input Data'!$A$3:$A$2924,'Historical_Monthly counts-All'!$D139),"")</f>
        <v>10577</v>
      </c>
      <c r="AG139" s="16">
        <f>IF(SUMIFS('Historical_Input Data'!AJ$3:AJ$2924,'Historical_Input Data'!$B$3:$B$2924,'Historical_Monthly counts-All'!$C139,'Historical_Input Data'!$A$3:$A$2924,'Historical_Monthly counts-All'!$D139)&lt;&gt; 0,SUMIFS('Historical_Input Data'!AJ$3:AJ$2924,'Historical_Input Data'!$B$3:$B$2924,'Historical_Monthly counts-All'!$C139,'Historical_Input Data'!$A$3:$A$2924,'Historical_Monthly counts-All'!$D139),"")</f>
        <v>1994</v>
      </c>
      <c r="AH139" s="16">
        <f>IF(SUMIFS('Historical_Input Data'!AK$3:AK$2924,'Historical_Input Data'!$B$3:$B$2924,'Historical_Monthly counts-All'!$C139,'Historical_Input Data'!$A$3:$A$2924,'Historical_Monthly counts-All'!$D139)&lt;&gt; 0,SUMIFS('Historical_Input Data'!AK$3:AK$2924,'Historical_Input Data'!$B$3:$B$2924,'Historical_Monthly counts-All'!$C139,'Historical_Input Data'!$A$3:$A$2924,'Historical_Monthly counts-All'!$D139),"")</f>
        <v>29124</v>
      </c>
      <c r="AI139" s="16">
        <f>IF(SUMIFS('Historical_Input Data'!AL$3:AL$2924,'Historical_Input Data'!$B$3:$B$2924,'Historical_Monthly counts-All'!$C139,'Historical_Input Data'!$A$3:$A$2924,'Historical_Monthly counts-All'!$D139)&lt;&gt; 0,SUMIFS('Historical_Input Data'!AL$3:AL$2924,'Historical_Input Data'!$B$3:$B$2924,'Historical_Monthly counts-All'!$C139,'Historical_Input Data'!$A$3:$A$2924,'Historical_Monthly counts-All'!$D139),"")</f>
        <v>27553</v>
      </c>
      <c r="AJ139" s="16">
        <f>IF(SUMIFS('Historical_Input Data'!AM$3:AM$2924,'Historical_Input Data'!$B$3:$B$2924,'Historical_Monthly counts-All'!$C139,'Historical_Input Data'!$A$3:$A$2924,'Historical_Monthly counts-All'!$D139)&lt;&gt; 0,SUMIFS('Historical_Input Data'!AM$3:AM$2924,'Historical_Input Data'!$B$3:$B$2924,'Historical_Monthly counts-All'!$C139,'Historical_Input Data'!$A$3:$A$2924,'Historical_Monthly counts-All'!$D139),"")</f>
        <v>576</v>
      </c>
      <c r="AK139" s="16" t="str">
        <f>IF(SUMIFS('Historical_Input Data'!AN$3:AN$2924,'Historical_Input Data'!$B$3:$B$2924,'Historical_Monthly counts-All'!$C139,'Historical_Input Data'!$A$3:$A$2924,'Historical_Monthly counts-All'!$D139)&lt;&gt; 0,SUMIFS('Historical_Input Data'!AN$3:AN$2924,'Historical_Input Data'!$B$3:$B$2924,'Historical_Monthly counts-All'!$C139,'Historical_Input Data'!$A$3:$A$2924,'Historical_Monthly counts-All'!$D139),"")</f>
        <v/>
      </c>
      <c r="AL139" s="16">
        <f>IF(SUMIFS('Historical_Input Data'!AO$3:AO$2924,'Historical_Input Data'!$B$3:$B$2924,'Historical_Monthly counts-All'!$C139,'Historical_Input Data'!$A$3:$A$2924,'Historical_Monthly counts-All'!$D139)&lt;&gt; 0,SUMIFS('Historical_Input Data'!AO$3:AO$2924,'Historical_Input Data'!$B$3:$B$2924,'Historical_Monthly counts-All'!$C139,'Historical_Input Data'!$A$3:$A$2924,'Historical_Monthly counts-All'!$D139),"")</f>
        <v>7045</v>
      </c>
      <c r="AM139" s="16">
        <f>IF(SUMIFS('Historical_Input Data'!AP$3:AP$2924,'Historical_Input Data'!$B$3:$B$2924,'Historical_Monthly counts-All'!$C139,'Historical_Input Data'!$A$3:$A$2924,'Historical_Monthly counts-All'!$D139)&lt;&gt; 0,SUMIFS('Historical_Input Data'!AP$3:AP$2924,'Historical_Input Data'!$B$3:$B$2924,'Historical_Monthly counts-All'!$C139,'Historical_Input Data'!$A$3:$A$2924,'Historical_Monthly counts-All'!$D139),"")</f>
        <v>1143</v>
      </c>
      <c r="AN139" s="16">
        <f>IF(SUMIFS('Historical_Input Data'!AQ$3:AQ$2924,'Historical_Input Data'!$B$3:$B$2924,'Historical_Monthly counts-All'!$C139,'Historical_Input Data'!$A$3:$A$2924,'Historical_Monthly counts-All'!$D139)&lt;&gt; 0,SUMIFS('Historical_Input Data'!AQ$3:AQ$2924,'Historical_Input Data'!$B$3:$B$2924,'Historical_Monthly counts-All'!$C139,'Historical_Input Data'!$A$3:$A$2924,'Historical_Monthly counts-All'!$D139),"")</f>
        <v>7412</v>
      </c>
      <c r="AO139" s="16">
        <f>IF(SUMIFS('Historical_Input Data'!AR$3:AR$2924,'Historical_Input Data'!$B$3:$B$2924,'Historical_Monthly counts-All'!$C139,'Historical_Input Data'!$A$3:$A$2924,'Historical_Monthly counts-All'!$D139)&lt;&gt; 0,SUMIFS('Historical_Input Data'!AR$3:AR$2924,'Historical_Input Data'!$B$3:$B$2924,'Historical_Monthly counts-All'!$C139,'Historical_Input Data'!$A$3:$A$2924,'Historical_Monthly counts-All'!$D139),"")</f>
        <v>6662</v>
      </c>
      <c r="AP139" s="16">
        <f>IF(SUMIFS('Historical_Input Data'!AS$3:AS$2924,'Historical_Input Data'!$B$3:$B$2924,'Historical_Monthly counts-All'!$C139,'Historical_Input Data'!$A$3:$A$2924,'Historical_Monthly counts-All'!$D139)&lt;&gt; 0,SUMIFS('Historical_Input Data'!AS$3:AS$2924,'Historical_Input Data'!$B$3:$B$2924,'Historical_Monthly counts-All'!$C139,'Historical_Input Data'!$A$3:$A$2924,'Historical_Monthly counts-All'!$D139),"")</f>
        <v>21297</v>
      </c>
      <c r="AQ139" s="16">
        <f>IF(SUMIFS('Historical_Input Data'!AT$3:AT$2924,'Historical_Input Data'!$B$3:$B$2924,'Historical_Monthly counts-All'!$C139,'Historical_Input Data'!$A$3:$A$2924,'Historical_Monthly counts-All'!$D139)&lt;&gt; 0,SUMIFS('Historical_Input Data'!AT$3:AT$2924,'Historical_Input Data'!$B$3:$B$2924,'Historical_Monthly counts-All'!$C139,'Historical_Input Data'!$A$3:$A$2924,'Historical_Monthly counts-All'!$D139),"")</f>
        <v>6449</v>
      </c>
      <c r="AR139" s="16">
        <f>IF(SUMIFS('Historical_Input Data'!AU$3:AU$2924,'Historical_Input Data'!$B$3:$B$2924,'Historical_Monthly counts-All'!$C139,'Historical_Input Data'!$A$3:$A$2924,'Historical_Monthly counts-All'!$D139)&lt;&gt; 0,SUMIFS('Historical_Input Data'!AU$3:AU$2924,'Historical_Input Data'!$B$3:$B$2924,'Historical_Monthly counts-All'!$C139,'Historical_Input Data'!$A$3:$A$2924,'Historical_Monthly counts-All'!$D139),"")</f>
        <v>11924</v>
      </c>
      <c r="AS139" s="16">
        <f>IF(SUMIFS('Historical_Input Data'!AV$3:AV$2924,'Historical_Input Data'!$B$3:$B$2924,'Historical_Monthly counts-All'!$C139,'Historical_Input Data'!$A$3:$A$2924,'Historical_Monthly counts-All'!$D139)&lt;&gt; 0,SUMIFS('Historical_Input Data'!AV$3:AV$2924,'Historical_Input Data'!$B$3:$B$2924,'Historical_Monthly counts-All'!$C139,'Historical_Input Data'!$A$3:$A$2924,'Historical_Monthly counts-All'!$D139),"")</f>
        <v>4661</v>
      </c>
      <c r="AT139" s="16">
        <f>IF(SUMIFS('Historical_Input Data'!AW$3:AW$2924,'Historical_Input Data'!$B$3:$B$2924,'Historical_Monthly counts-All'!$C139,'Historical_Input Data'!$A$3:$A$2924,'Historical_Monthly counts-All'!$D139)&lt;&gt; 0,SUMIFS('Historical_Input Data'!AW$3:AW$2924,'Historical_Input Data'!$B$3:$B$2924,'Historical_Monthly counts-All'!$C139,'Historical_Input Data'!$A$3:$A$2924,'Historical_Monthly counts-All'!$D139),"")</f>
        <v>5415</v>
      </c>
      <c r="AU139" s="16">
        <f>IF(SUMIFS('Historical_Input Data'!AX$3:AX$2924,'Historical_Input Data'!$B$3:$B$2924,'Historical_Monthly counts-All'!$C139,'Historical_Input Data'!$A$3:$A$2924,'Historical_Monthly counts-All'!$D139)&lt;&gt; 0,SUMIFS('Historical_Input Data'!AX$3:AX$2924,'Historical_Input Data'!$B$3:$B$2924,'Historical_Monthly counts-All'!$C139,'Historical_Input Data'!$A$3:$A$2924,'Historical_Monthly counts-All'!$D139),"")</f>
        <v>6492</v>
      </c>
      <c r="AV139" s="16">
        <f>IF(SUMIFS('Historical_Input Data'!AY$3:AY$2924,'Historical_Input Data'!$B$3:$B$2924,'Historical_Monthly counts-All'!$C139,'Historical_Input Data'!$A$3:$A$2924,'Historical_Monthly counts-All'!$D139)&lt;&gt; 0,SUMIFS('Historical_Input Data'!AY$3:AY$2924,'Historical_Input Data'!$B$3:$B$2924,'Historical_Monthly counts-All'!$C139,'Historical_Input Data'!$A$3:$A$2924,'Historical_Monthly counts-All'!$D139),"")</f>
        <v>2966</v>
      </c>
      <c r="AW139" s="16">
        <f>IF(SUMIFS('Historical_Input Data'!AZ$3:AZ$2924,'Historical_Input Data'!$B$3:$B$2924,'Historical_Monthly counts-All'!$C139,'Historical_Input Data'!$A$3:$A$2924,'Historical_Monthly counts-All'!$D139)&lt;&gt; 0,SUMIFS('Historical_Input Data'!AZ$3:AZ$2924,'Historical_Input Data'!$B$3:$B$2924,'Historical_Monthly counts-All'!$C139,'Historical_Input Data'!$A$3:$A$2924,'Historical_Monthly counts-All'!$D139),"")</f>
        <v>13699</v>
      </c>
      <c r="AX139" s="16">
        <f>IF(SUMIFS('Historical_Input Data'!BA$3:BA$2924,'Historical_Input Data'!$B$3:$B$2924,'Historical_Monthly counts-All'!$C139,'Historical_Input Data'!$A$3:$A$2924,'Historical_Monthly counts-All'!$D139)&lt;&gt; 0,SUMIFS('Historical_Input Data'!BA$3:BA$2924,'Historical_Input Data'!$B$3:$B$2924,'Historical_Monthly counts-All'!$C139,'Historical_Input Data'!$A$3:$A$2924,'Historical_Monthly counts-All'!$D139),"")</f>
        <v>11960</v>
      </c>
      <c r="AY139" s="16">
        <f>IF(SUMIFS('Historical_Input Data'!BB$3:BB$2924,'Historical_Input Data'!$B$3:$B$2924,'Historical_Monthly counts-All'!$C139,'Historical_Input Data'!$A$3:$A$2924,'Historical_Monthly counts-All'!$D139)&lt;&gt; 0,SUMIFS('Historical_Input Data'!BB$3:BB$2924,'Historical_Input Data'!$B$3:$B$2924,'Historical_Monthly counts-All'!$C139,'Historical_Input Data'!$A$3:$A$2924,'Historical_Monthly counts-All'!$D139),"")</f>
        <v>6198</v>
      </c>
      <c r="AZ139" s="16">
        <f>IF(SUMIFS('Historical_Input Data'!BC$3:BC$2924,'Historical_Input Data'!$B$3:$B$2924,'Historical_Monthly counts-All'!$C139,'Historical_Input Data'!$A$3:$A$2924,'Historical_Monthly counts-All'!$D139)&lt;&gt; 0,SUMIFS('Historical_Input Data'!BC$3:BC$2924,'Historical_Input Data'!$B$3:$B$2924,'Historical_Monthly counts-All'!$C139,'Historical_Input Data'!$A$3:$A$2924,'Historical_Monthly counts-All'!$D139),"")</f>
        <v>1394</v>
      </c>
      <c r="BA139" s="16" t="str">
        <f>IF(SUMIFS('Historical_Input Data'!BD$3:BD$2924,'Historical_Input Data'!$B$3:$B$2924,'Historical_Monthly counts-All'!$C139,'Historical_Input Data'!$A$3:$A$2924,'Historical_Monthly counts-All'!$D139)&lt;&gt; 0,SUMIFS('Historical_Input Data'!BD$3:BD$2924,'Historical_Input Data'!$B$3:$B$2924,'Historical_Monthly counts-All'!$C139,'Historical_Input Data'!$A$3:$A$2924,'Historical_Monthly counts-All'!$D139),"")</f>
        <v/>
      </c>
      <c r="BB139" s="16" t="str">
        <f>IF(SUMIFS('Historical_Input Data'!BE$3:BE$2924,'Historical_Input Data'!$B$3:$B$2924,'Historical_Monthly counts-All'!$C139,'Historical_Input Data'!$A$3:$A$2924,'Historical_Monthly counts-All'!$D139)&lt;&gt; 0,SUMIFS('Historical_Input Data'!BE$3:BE$2924,'Historical_Input Data'!$B$3:$B$2924,'Historical_Monthly counts-All'!$C139,'Historical_Input Data'!$A$3:$A$2924,'Historical_Monthly counts-All'!$D139),"")</f>
        <v/>
      </c>
      <c r="BC139" s="16" t="str">
        <f>IF(SUMIFS('Historical_Input Data'!BF$3:BF$2924,'Historical_Input Data'!$B$3:$B$2924,'Historical_Monthly counts-All'!$C139,'Historical_Input Data'!$A$3:$A$2924,'Historical_Monthly counts-All'!$D139)&lt;&gt; 0,SUMIFS('Historical_Input Data'!BF$3:BF$2924,'Historical_Input Data'!$B$3:$B$2924,'Historical_Monthly counts-All'!$C139,'Historical_Input Data'!$A$3:$A$2924,'Historical_Monthly counts-All'!$D139),"")</f>
        <v/>
      </c>
      <c r="BD139" s="16" t="str">
        <f>IF(SUMIFS('Historical_Input Data'!BG$3:BG$2924,'Historical_Input Data'!$B$3:$B$2924,'Historical_Monthly counts-All'!$C139,'Historical_Input Data'!$A$3:$A$2924,'Historical_Monthly counts-All'!$D139)&lt;&gt; 0,SUMIFS('Historical_Input Data'!BG$3:BG$2924,'Historical_Input Data'!$B$3:$B$2924,'Historical_Monthly counts-All'!$C139,'Historical_Input Data'!$A$3:$A$2924,'Historical_Monthly counts-All'!$D139),"")</f>
        <v/>
      </c>
      <c r="BE139" s="16" t="str">
        <f>IF(SUMIFS('Historical_Input Data'!BH$3:BH$2924,'Historical_Input Data'!$B$3:$B$2924,'Historical_Monthly counts-All'!$C139,'Historical_Input Data'!$A$3:$A$2924,'Historical_Monthly counts-All'!$D139)&lt;&gt; 0,SUMIFS('Historical_Input Data'!BH$3:BH$2924,'Historical_Input Data'!$B$3:$B$2924,'Historical_Monthly counts-All'!$C139,'Historical_Input Data'!$A$3:$A$2924,'Historical_Monthly counts-All'!$D139),"")</f>
        <v/>
      </c>
      <c r="BF139" s="16" t="str">
        <f>IF(SUMIFS('Historical_Input Data'!BI$3:BI$2924,'Historical_Input Data'!$B$3:$B$2924,'Historical_Monthly counts-All'!$C139,'Historical_Input Data'!$A$3:$A$2924,'Historical_Monthly counts-All'!$D139)&lt;&gt; 0,SUMIFS('Historical_Input Data'!BI$3:BI$2924,'Historical_Input Data'!$B$3:$B$2924,'Historical_Monthly counts-All'!$C139,'Historical_Input Data'!$A$3:$A$2924,'Historical_Monthly counts-All'!$D139),"")</f>
        <v/>
      </c>
      <c r="BG139" s="16" t="str">
        <f>IF(SUMIFS('Historical_Input Data'!BJ$3:BJ$2924,'Historical_Input Data'!$B$3:$B$2924,'Historical_Monthly counts-All'!$C139,'Historical_Input Data'!$A$3:$A$2924,'Historical_Monthly counts-All'!$D139)&lt;&gt; 0,SUMIFS('Historical_Input Data'!BJ$3:BJ$2924,'Historical_Input Data'!$B$3:$B$2924,'Historical_Monthly counts-All'!$C139,'Historical_Input Data'!$A$3:$A$2924,'Historical_Monthly counts-All'!$D139),"")</f>
        <v/>
      </c>
      <c r="BH139" s="16" t="str">
        <f>IF(SUMIFS('Historical_Input Data'!BK$3:BK$2924,'Historical_Input Data'!$B$3:$B$2924,'Historical_Monthly counts-All'!$C139,'Historical_Input Data'!$A$3:$A$2924,'Historical_Monthly counts-All'!$D139)&lt;&gt; 0,SUMIFS('Historical_Input Data'!BK$3:BK$2924,'Historical_Input Data'!$B$3:$B$2924,'Historical_Monthly counts-All'!$C139,'Historical_Input Data'!$A$3:$A$2924,'Historical_Monthly counts-All'!$D139),"")</f>
        <v/>
      </c>
      <c r="BI139" s="16" t="str">
        <f>IF(SUMIFS('Historical_Input Data'!BL$3:BL$2924,'Historical_Input Data'!$B$3:$B$2924,'Historical_Monthly counts-All'!$C139,'Historical_Input Data'!$A$3:$A$2924,'Historical_Monthly counts-All'!$D139)&lt;&gt; 0,SUMIFS('Historical_Input Data'!BL$3:BL$2924,'Historical_Input Data'!$B$3:$B$2924,'Historical_Monthly counts-All'!$C139,'Historical_Input Data'!$A$3:$A$2924,'Historical_Monthly counts-All'!$D139),"")</f>
        <v/>
      </c>
      <c r="BJ139" s="16" t="str">
        <f>IF(SUMIFS('Historical_Input Data'!BM$3:BM$2924,'Historical_Input Data'!$B$3:$B$2924,'Historical_Monthly counts-All'!$C139,'Historical_Input Data'!$A$3:$A$2924,'Historical_Monthly counts-All'!$D139)&lt;&gt; 0,SUMIFS('Historical_Input Data'!BM$3:BM$2924,'Historical_Input Data'!$B$3:$B$2924,'Historical_Monthly counts-All'!$C139,'Historical_Input Data'!$A$3:$A$2924,'Historical_Monthly counts-All'!$D139),"")</f>
        <v/>
      </c>
      <c r="BK139" s="16" t="str">
        <f>IF(SUMIFS('Historical_Input Data'!BN$3:BN$2924,'Historical_Input Data'!$B$3:$B$2924,'Historical_Monthly counts-All'!$C139,'Historical_Input Data'!$A$3:$A$2924,'Historical_Monthly counts-All'!$D139)&lt;&gt; 0,SUMIFS('Historical_Input Data'!BN$3:BN$2924,'Historical_Input Data'!$B$3:$B$2924,'Historical_Monthly counts-All'!$C139,'Historical_Input Data'!$A$3:$A$2924,'Historical_Monthly counts-All'!$D139),"")</f>
        <v/>
      </c>
      <c r="BL139" s="16" t="str">
        <f>IF(SUMIFS('Historical_Input Data'!BO$3:BO$2924,'Historical_Input Data'!$B$3:$B$2924,'Historical_Monthly counts-All'!$C139,'Historical_Input Data'!$A$3:$A$2924,'Historical_Monthly counts-All'!$D139)&lt;&gt; 0,SUMIFS('Historical_Input Data'!BO$3:BO$2924,'Historical_Input Data'!$B$3:$B$2924,'Historical_Monthly counts-All'!$C139,'Historical_Input Data'!$A$3:$A$2924,'Historical_Monthly counts-All'!$D139),"")</f>
        <v/>
      </c>
      <c r="BM139" s="16" t="str">
        <f>IF(SUMIFS('Historical_Input Data'!BP$3:BP$2924,'Historical_Input Data'!$B$3:$B$2924,'Historical_Monthly counts-All'!$C139,'Historical_Input Data'!$A$3:$A$2924,'Historical_Monthly counts-All'!$D139)&lt;&gt; 0,SUMIFS('Historical_Input Data'!BP$3:BP$2924,'Historical_Input Data'!$B$3:$B$2924,'Historical_Monthly counts-All'!$C139,'Historical_Input Data'!$A$3:$A$2924,'Historical_Monthly counts-All'!$D139),"")</f>
        <v/>
      </c>
      <c r="BN139" s="16" t="str">
        <f>IF(SUMIFS('Historical_Input Data'!BQ$3:BQ$2924,'Historical_Input Data'!$B$3:$B$2924,'Historical_Monthly counts-All'!$C139,'Historical_Input Data'!$A$3:$A$2924,'Historical_Monthly counts-All'!$D139)&lt;&gt; 0,SUMIFS('Historical_Input Data'!BQ$3:BQ$2924,'Historical_Input Data'!$B$3:$B$2924,'Historical_Monthly counts-All'!$C139,'Historical_Input Data'!$A$3:$A$2924,'Historical_Monthly counts-All'!$D139),"")</f>
        <v/>
      </c>
      <c r="BO139" s="16" t="str">
        <f>IF(SUMIFS('Historical_Input Data'!BR$3:BR$2924,'Historical_Input Data'!$B$3:$B$2924,'Historical_Monthly counts-All'!$C139,'Historical_Input Data'!$A$3:$A$2924,'Historical_Monthly counts-All'!$D139)&lt;&gt; 0,SUMIFS('Historical_Input Data'!BR$3:BR$2924,'Historical_Input Data'!$B$3:$B$2924,'Historical_Monthly counts-All'!$C139,'Historical_Input Data'!$A$3:$A$2924,'Historical_Monthly counts-All'!$D139),"")</f>
        <v/>
      </c>
      <c r="BP139" s="16" t="str">
        <f>IF(SUMIFS('Historical_Input Data'!BS$3:BS$2924,'Historical_Input Data'!$B$3:$B$2924,'Historical_Monthly counts-All'!$C139,'Historical_Input Data'!$A$3:$A$2924,'Historical_Monthly counts-All'!$D139)&lt;&gt; 0,SUMIFS('Historical_Input Data'!BS$3:BS$2924,'Historical_Input Data'!$B$3:$B$2924,'Historical_Monthly counts-All'!$C139,'Historical_Input Data'!$A$3:$A$2924,'Historical_Monthly counts-All'!$D139),"")</f>
        <v/>
      </c>
      <c r="BQ139" s="16" t="str">
        <f>IF(SUMIFS('Historical_Input Data'!BT$3:BT$2924,'Historical_Input Data'!$B$3:$B$2924,'Historical_Monthly counts-All'!$C139,'Historical_Input Data'!$A$3:$A$2924,'Historical_Monthly counts-All'!$D139)&lt;&gt; 0,SUMIFS('Historical_Input Data'!BT$3:BT$2924,'Historical_Input Data'!$B$3:$B$2924,'Historical_Monthly counts-All'!$C139,'Historical_Input Data'!$A$3:$A$2924,'Historical_Monthly counts-All'!$D139),"")</f>
        <v/>
      </c>
      <c r="BR139" s="16" t="str">
        <f>IF(SUMIFS('Historical_Input Data'!BU$3:BU$2924,'Historical_Input Data'!$B$3:$B$2924,'Historical_Monthly counts-All'!$C139,'Historical_Input Data'!$A$3:$A$2924,'Historical_Monthly counts-All'!$D139)&lt;&gt; 0,SUMIFS('Historical_Input Data'!BU$3:BU$2924,'Historical_Input Data'!$B$3:$B$2924,'Historical_Monthly counts-All'!$C139,'Historical_Input Data'!$A$3:$A$2924,'Historical_Monthly counts-All'!$D139),"")</f>
        <v/>
      </c>
      <c r="BS139" s="16" t="str">
        <f>IF(SUMIFS('Historical_Input Data'!BV$3:BV$2924,'Historical_Input Data'!$B$3:$B$2924,'Historical_Monthly counts-All'!$C139,'Historical_Input Data'!$A$3:$A$2924,'Historical_Monthly counts-All'!$D139)&lt;&gt; 0,SUMIFS('Historical_Input Data'!BV$3:BV$2924,'Historical_Input Data'!$B$3:$B$2924,'Historical_Monthly counts-All'!$C139,'Historical_Input Data'!$A$3:$A$2924,'Historical_Monthly counts-All'!$D139),"")</f>
        <v/>
      </c>
      <c r="BT139" s="16" t="str">
        <f>IF(SUMIFS('Historical_Input Data'!BW$3:BW$2924,'Historical_Input Data'!$B$3:$B$2924,'Historical_Monthly counts-All'!$C139,'Historical_Input Data'!$A$3:$A$2924,'Historical_Monthly counts-All'!$D139)&lt;&gt; 0,SUMIFS('Historical_Input Data'!BW$3:BW$2924,'Historical_Input Data'!$B$3:$B$2924,'Historical_Monthly counts-All'!$C139,'Historical_Input Data'!$A$3:$A$2924,'Historical_Monthly counts-All'!$D139),"")</f>
        <v/>
      </c>
      <c r="BU139" s="16" t="str">
        <f>IF(SUMIFS('Historical_Input Data'!BX$3:BX$2924,'Historical_Input Data'!$B$3:$B$2924,'Historical_Monthly counts-All'!$C139,'Historical_Input Data'!$A$3:$A$2924,'Historical_Monthly counts-All'!$D139)&lt;&gt; 0,SUMIFS('Historical_Input Data'!BX$3:BX$2924,'Historical_Input Data'!$B$3:$B$2924,'Historical_Monthly counts-All'!$C139,'Historical_Input Data'!$A$3:$A$2924,'Historical_Monthly counts-All'!$D139),"")</f>
        <v/>
      </c>
      <c r="CC139" s="8">
        <v>44621</v>
      </c>
      <c r="CD139" s="198">
        <f t="shared" si="8"/>
        <v>47</v>
      </c>
      <c r="CE139" s="142">
        <f t="shared" ref="CE139:CE146" si="9">F139+H139+J139+M139+N139+O139+Q139+R139+S139+T139+U139+W139+Y139+Z139+AC139+AD139+AF139+AH139+AN139+AO139+AP139+AR139+AS139+AT139+AU139+AV139</f>
        <v>272302</v>
      </c>
    </row>
    <row r="140" spans="1:83">
      <c r="A140" t="str">
        <f t="shared" si="7"/>
        <v>April2022</v>
      </c>
      <c r="C140" t="s">
        <v>57</v>
      </c>
      <c r="D140">
        <v>2022</v>
      </c>
      <c r="E140" s="16">
        <f>IF(SUMIFS('Historical_Input Data'!H$3:H$2924,'Historical_Input Data'!$B$3:$B$2924,'Historical_Monthly counts-All'!$C140,'Historical_Input Data'!$A$3:$A$2924,'Historical_Monthly counts-All'!$D140)&lt;&gt; 0,SUMIFS('Historical_Input Data'!H$3:H$2924,'Historical_Input Data'!$B$3:$B$2924,'Historical_Monthly counts-All'!$C140,'Historical_Input Data'!$A$3:$A$2924,'Historical_Monthly counts-All'!$D140),"")</f>
        <v>1181</v>
      </c>
      <c r="F140" s="16">
        <f>IF(SUMIFS('Historical_Input Data'!I$3:I$2924,'Historical_Input Data'!$B$3:$B$2924,'Historical_Monthly counts-All'!$C140,'Historical_Input Data'!$A$3:$A$2924,'Historical_Monthly counts-All'!$D140)&lt;&gt; 0,SUMIFS('Historical_Input Data'!I$3:I$2924,'Historical_Input Data'!$B$3:$B$2924,'Historical_Monthly counts-All'!$C140,'Historical_Input Data'!$A$3:$A$2924,'Historical_Monthly counts-All'!$D140),"")</f>
        <v>6976</v>
      </c>
      <c r="G140" s="16">
        <f>IF(SUMIFS('Historical_Input Data'!J$3:J$2924,'Historical_Input Data'!$B$3:$B$2924,'Historical_Monthly counts-All'!$C140,'Historical_Input Data'!$A$3:$A$2924,'Historical_Monthly counts-All'!$D140)&lt;&gt; 0,SUMIFS('Historical_Input Data'!J$3:J$2924,'Historical_Input Data'!$B$3:$B$2924,'Historical_Monthly counts-All'!$C140,'Historical_Input Data'!$A$3:$A$2924,'Historical_Monthly counts-All'!$D140),"")</f>
        <v>6497</v>
      </c>
      <c r="H140" s="16">
        <f>IF(SUMIFS('Historical_Input Data'!K$3:K$2924,'Historical_Input Data'!$B$3:$B$2924,'Historical_Monthly counts-All'!$C140,'Historical_Input Data'!$A$3:$A$2924,'Historical_Monthly counts-All'!$D140)&lt;&gt; 0,SUMIFS('Historical_Input Data'!K$3:K$2924,'Historical_Input Data'!$B$3:$B$2924,'Historical_Monthly counts-All'!$C140,'Historical_Input Data'!$A$3:$A$2924,'Historical_Monthly counts-All'!$D140),"")</f>
        <v>7241</v>
      </c>
      <c r="I140" s="16">
        <f>IF(SUMIFS('Historical_Input Data'!L$3:L$2924,'Historical_Input Data'!$B$3:$B$2924,'Historical_Monthly counts-All'!$C140,'Historical_Input Data'!$A$3:$A$2924,'Historical_Monthly counts-All'!$D140)&lt;&gt; 0,SUMIFS('Historical_Input Data'!L$3:L$2924,'Historical_Input Data'!$B$3:$B$2924,'Historical_Monthly counts-All'!$C140,'Historical_Input Data'!$A$3:$A$2924,'Historical_Monthly counts-All'!$D140),"")</f>
        <v>7025</v>
      </c>
      <c r="J140" s="16">
        <f>IF(SUMIFS('Historical_Input Data'!M$3:M$2924,'Historical_Input Data'!$B$3:$B$2924,'Historical_Monthly counts-All'!$C140,'Historical_Input Data'!$A$3:$A$2924,'Historical_Monthly counts-All'!$D140)&lt;&gt; 0,SUMIFS('Historical_Input Data'!M$3:M$2924,'Historical_Input Data'!$B$3:$B$2924,'Historical_Monthly counts-All'!$C140,'Historical_Input Data'!$A$3:$A$2924,'Historical_Monthly counts-All'!$D140),"")</f>
        <v>2840</v>
      </c>
      <c r="K140" s="16">
        <f>IF(SUMIFS('Historical_Input Data'!N$3:N$2924,'Historical_Input Data'!$B$3:$B$2924,'Historical_Monthly counts-All'!$C140,'Historical_Input Data'!$A$3:$A$2924,'Historical_Monthly counts-All'!$D140)&lt;&gt; 0,SUMIFS('Historical_Input Data'!N$3:N$2924,'Historical_Input Data'!$B$3:$B$2924,'Historical_Monthly counts-All'!$C140,'Historical_Input Data'!$A$3:$A$2924,'Historical_Monthly counts-All'!$D140),"")</f>
        <v>4906</v>
      </c>
      <c r="L140" s="16">
        <f>IF(SUMIFS('Historical_Input Data'!O$3:O$2924,'Historical_Input Data'!$B$3:$B$2924,'Historical_Monthly counts-All'!$C140,'Historical_Input Data'!$A$3:$A$2924,'Historical_Monthly counts-All'!$D140)&lt;&gt; 0,SUMIFS('Historical_Input Data'!O$3:O$2924,'Historical_Input Data'!$B$3:$B$2924,'Historical_Monthly counts-All'!$C140,'Historical_Input Data'!$A$3:$A$2924,'Historical_Monthly counts-All'!$D140),"")</f>
        <v>1329</v>
      </c>
      <c r="M140" s="16">
        <f>IF(SUMIFS('Historical_Input Data'!P$3:P$2924,'Historical_Input Data'!$B$3:$B$2924,'Historical_Monthly counts-All'!$C140,'Historical_Input Data'!$A$3:$A$2924,'Historical_Monthly counts-All'!$D140)&lt;&gt; 0,SUMIFS('Historical_Input Data'!P$3:P$2924,'Historical_Input Data'!$B$3:$B$2924,'Historical_Monthly counts-All'!$C140,'Historical_Input Data'!$A$3:$A$2924,'Historical_Monthly counts-All'!$D140),"")</f>
        <v>10166</v>
      </c>
      <c r="N140" s="16">
        <f>IF(SUMIFS('Historical_Input Data'!Q$3:Q$2924,'Historical_Input Data'!$B$3:$B$2924,'Historical_Monthly counts-All'!$C140,'Historical_Input Data'!$A$3:$A$2924,'Historical_Monthly counts-All'!$D140)&lt;&gt; 0,SUMIFS('Historical_Input Data'!Q$3:Q$2924,'Historical_Input Data'!$B$3:$B$2924,'Historical_Monthly counts-All'!$C140,'Historical_Input Data'!$A$3:$A$2924,'Historical_Monthly counts-All'!$D140),"")</f>
        <v>9300</v>
      </c>
      <c r="O140" s="16">
        <f>IF(SUMIFS('Historical_Input Data'!R$3:R$2924,'Historical_Input Data'!$B$3:$B$2924,'Historical_Monthly counts-All'!$C140,'Historical_Input Data'!$A$3:$A$2924,'Historical_Monthly counts-All'!$D140)&lt;&gt; 0,SUMIFS('Historical_Input Data'!R$3:R$2924,'Historical_Input Data'!$B$3:$B$2924,'Historical_Monthly counts-All'!$C140,'Historical_Input Data'!$A$3:$A$2924,'Historical_Monthly counts-All'!$D140),"")</f>
        <v>3529</v>
      </c>
      <c r="P140" s="16">
        <f>IF(SUMIFS('Historical_Input Data'!S$3:S$2924,'Historical_Input Data'!$B$3:$B$2924,'Historical_Monthly counts-All'!$C140,'Historical_Input Data'!$A$3:$A$2924,'Historical_Monthly counts-All'!$D140)&lt;&gt; 0,SUMIFS('Historical_Input Data'!S$3:S$2924,'Historical_Input Data'!$B$3:$B$2924,'Historical_Monthly counts-All'!$C140,'Historical_Input Data'!$A$3:$A$2924,'Historical_Monthly counts-All'!$D140),"")</f>
        <v>2544</v>
      </c>
      <c r="Q140" s="16">
        <f>IF(SUMIFS('Historical_Input Data'!T$3:T$2924,'Historical_Input Data'!$B$3:$B$2924,'Historical_Monthly counts-All'!$C140,'Historical_Input Data'!$A$3:$A$2924,'Historical_Monthly counts-All'!$D140)&lt;&gt; 0,SUMIFS('Historical_Input Data'!T$3:T$2924,'Historical_Input Data'!$B$3:$B$2924,'Historical_Monthly counts-All'!$C140,'Historical_Input Data'!$A$3:$A$2924,'Historical_Monthly counts-All'!$D140),"")</f>
        <v>4817</v>
      </c>
      <c r="R140" s="16">
        <f>IF(SUMIFS('Historical_Input Data'!U$3:U$2924,'Historical_Input Data'!$B$3:$B$2924,'Historical_Monthly counts-All'!$C140,'Historical_Input Data'!$A$3:$A$2924,'Historical_Monthly counts-All'!$D140)&lt;&gt; 0,SUMIFS('Historical_Input Data'!U$3:U$2924,'Historical_Input Data'!$B$3:$B$2924,'Historical_Monthly counts-All'!$C140,'Historical_Input Data'!$A$3:$A$2924,'Historical_Monthly counts-All'!$D140),"")</f>
        <v>910</v>
      </c>
      <c r="S140" s="16">
        <f>IF(SUMIFS('Historical_Input Data'!V$3:V$2924,'Historical_Input Data'!$B$3:$B$2924,'Historical_Monthly counts-All'!$C140,'Historical_Input Data'!$A$3:$A$2924,'Historical_Monthly counts-All'!$D140)&lt;&gt; 0,SUMIFS('Historical_Input Data'!V$3:V$2924,'Historical_Input Data'!$B$3:$B$2924,'Historical_Monthly counts-All'!$C140,'Historical_Input Data'!$A$3:$A$2924,'Historical_Monthly counts-All'!$D140),"")</f>
        <v>3048</v>
      </c>
      <c r="T140" s="16">
        <f>IF(SUMIFS('Historical_Input Data'!W$3:W$2924,'Historical_Input Data'!$B$3:$B$2924,'Historical_Monthly counts-All'!$C140,'Historical_Input Data'!$A$3:$A$2924,'Historical_Monthly counts-All'!$D140)&lt;&gt; 0,SUMIFS('Historical_Input Data'!W$3:W$2924,'Historical_Input Data'!$B$3:$B$2924,'Historical_Monthly counts-All'!$C140,'Historical_Input Data'!$A$3:$A$2924,'Historical_Monthly counts-All'!$D140),"")</f>
        <v>12729</v>
      </c>
      <c r="U140" s="16">
        <f>IF(SUMIFS('Historical_Input Data'!X$3:X$2924,'Historical_Input Data'!$B$3:$B$2924,'Historical_Monthly counts-All'!$C140,'Historical_Input Data'!$A$3:$A$2924,'Historical_Monthly counts-All'!$D140)&lt;&gt; 0,SUMIFS('Historical_Input Data'!X$3:X$2924,'Historical_Input Data'!$B$3:$B$2924,'Historical_Monthly counts-All'!$C140,'Historical_Input Data'!$A$3:$A$2924,'Historical_Monthly counts-All'!$D140),"")</f>
        <v>6691</v>
      </c>
      <c r="V140" s="16">
        <f>IF(SUMIFS('Historical_Input Data'!Y$3:Y$2924,'Historical_Input Data'!$B$3:$B$2924,'Historical_Monthly counts-All'!$C140,'Historical_Input Data'!$A$3:$A$2924,'Historical_Monthly counts-All'!$D140)&lt;&gt; 0,SUMIFS('Historical_Input Data'!Y$3:Y$2924,'Historical_Input Data'!$B$3:$B$2924,'Historical_Monthly counts-All'!$C140,'Historical_Input Data'!$A$3:$A$2924,'Historical_Monthly counts-All'!$D140),"")</f>
        <v>544</v>
      </c>
      <c r="W140" s="16">
        <f>IF(SUMIFS('Historical_Input Data'!Z$3:Z$2924,'Historical_Input Data'!$B$3:$B$2924,'Historical_Monthly counts-All'!$C140,'Historical_Input Data'!$A$3:$A$2924,'Historical_Monthly counts-All'!$D140)&lt;&gt; 0,SUMIFS('Historical_Input Data'!Z$3:Z$2924,'Historical_Input Data'!$B$3:$B$2924,'Historical_Monthly counts-All'!$C140,'Historical_Input Data'!$A$3:$A$2924,'Historical_Monthly counts-All'!$D140),"")</f>
        <v>11077</v>
      </c>
      <c r="X140" s="16">
        <f>IF(SUMIFS('Historical_Input Data'!AA$3:AA$2924,'Historical_Input Data'!$B$3:$B$2924,'Historical_Monthly counts-All'!$C140,'Historical_Input Data'!$A$3:$A$2924,'Historical_Monthly counts-All'!$D140)&lt;&gt; 0,SUMIFS('Historical_Input Data'!AA$3:AA$2924,'Historical_Input Data'!$B$3:$B$2924,'Historical_Monthly counts-All'!$C140,'Historical_Input Data'!$A$3:$A$2924,'Historical_Monthly counts-All'!$D140),"")</f>
        <v>1224</v>
      </c>
      <c r="Y140" s="16">
        <f>IF(SUMIFS('Historical_Input Data'!AB$3:AB$2924,'Historical_Input Data'!$B$3:$B$2924,'Historical_Monthly counts-All'!$C140,'Historical_Input Data'!$A$3:$A$2924,'Historical_Monthly counts-All'!$D140)&lt;&gt; 0,SUMIFS('Historical_Input Data'!AB$3:AB$2924,'Historical_Input Data'!$B$3:$B$2924,'Historical_Monthly counts-All'!$C140,'Historical_Input Data'!$A$3:$A$2924,'Historical_Monthly counts-All'!$D140),"")</f>
        <v>11058</v>
      </c>
      <c r="Z140" s="16">
        <f>IF(SUMIFS('Historical_Input Data'!AC$3:AC$2924,'Historical_Input Data'!$B$3:$B$2924,'Historical_Monthly counts-All'!$C140,'Historical_Input Data'!$A$3:$A$2924,'Historical_Monthly counts-All'!$D140)&lt;&gt; 0,SUMIFS('Historical_Input Data'!AC$3:AC$2924,'Historical_Input Data'!$B$3:$B$2924,'Historical_Monthly counts-All'!$C140,'Historical_Input Data'!$A$3:$A$2924,'Historical_Monthly counts-All'!$D140),"")</f>
        <v>10244</v>
      </c>
      <c r="AA140" s="16">
        <f>IF(SUMIFS('Historical_Input Data'!AD$3:AD$2924,'Historical_Input Data'!$B$3:$B$2924,'Historical_Monthly counts-All'!$C140,'Historical_Input Data'!$A$3:$A$2924,'Historical_Monthly counts-All'!$D140)&lt;&gt; 0,SUMIFS('Historical_Input Data'!AD$3:AD$2924,'Historical_Input Data'!$B$3:$B$2924,'Historical_Monthly counts-All'!$C140,'Historical_Input Data'!$A$3:$A$2924,'Historical_Monthly counts-All'!$D140),"")</f>
        <v>950</v>
      </c>
      <c r="AB140" s="16">
        <f>IF(SUMIFS('Historical_Input Data'!AE$3:AE$2924,'Historical_Input Data'!$B$3:$B$2924,'Historical_Monthly counts-All'!$C140,'Historical_Input Data'!$A$3:$A$2924,'Historical_Monthly counts-All'!$D140)&lt;&gt; 0,SUMIFS('Historical_Input Data'!AE$3:AE$2924,'Historical_Input Data'!$B$3:$B$2924,'Historical_Monthly counts-All'!$C140,'Historical_Input Data'!$A$3:$A$2924,'Historical_Monthly counts-All'!$D140),"")</f>
        <v>14619</v>
      </c>
      <c r="AC140" s="16">
        <f>IF(SUMIFS('Historical_Input Data'!AF$3:AF$2924,'Historical_Input Data'!$B$3:$B$2924,'Historical_Monthly counts-All'!$C140,'Historical_Input Data'!$A$3:$A$2924,'Historical_Monthly counts-All'!$D140)&lt;&gt; 0,SUMIFS('Historical_Input Data'!AF$3:AF$2924,'Historical_Input Data'!$B$3:$B$2924,'Historical_Monthly counts-All'!$C140,'Historical_Input Data'!$A$3:$A$2924,'Historical_Monthly counts-All'!$D140),"")</f>
        <v>24911</v>
      </c>
      <c r="AD140" s="16">
        <f>IF(SUMIFS('Historical_Input Data'!AG$3:AG$2924,'Historical_Input Data'!$B$3:$B$2924,'Historical_Monthly counts-All'!$C140,'Historical_Input Data'!$A$3:$A$2924,'Historical_Monthly counts-All'!$D140)&lt;&gt; 0,SUMIFS('Historical_Input Data'!AG$3:AG$2924,'Historical_Input Data'!$B$3:$B$2924,'Historical_Monthly counts-All'!$C140,'Historical_Input Data'!$A$3:$A$2924,'Historical_Monthly counts-All'!$D140),"")</f>
        <v>17340</v>
      </c>
      <c r="AE140" s="16">
        <f>IF(SUMIFS('Historical_Input Data'!AH$3:AH$2924,'Historical_Input Data'!$B$3:$B$2924,'Historical_Monthly counts-All'!$C140,'Historical_Input Data'!$A$3:$A$2924,'Historical_Monthly counts-All'!$D140)&lt;&gt; 0,SUMIFS('Historical_Input Data'!AH$3:AH$2924,'Historical_Input Data'!$B$3:$B$2924,'Historical_Monthly counts-All'!$C140,'Historical_Input Data'!$A$3:$A$2924,'Historical_Monthly counts-All'!$D140),"")</f>
        <v>3895</v>
      </c>
      <c r="AF140" s="16">
        <f>IF(SUMIFS('Historical_Input Data'!AI$3:AI$2924,'Historical_Input Data'!$B$3:$B$2924,'Historical_Monthly counts-All'!$C140,'Historical_Input Data'!$A$3:$A$2924,'Historical_Monthly counts-All'!$D140)&lt;&gt; 0,SUMIFS('Historical_Input Data'!AI$3:AI$2924,'Historical_Input Data'!$B$3:$B$2924,'Historical_Monthly counts-All'!$C140,'Historical_Input Data'!$A$3:$A$2924,'Historical_Monthly counts-All'!$D140),"")</f>
        <v>9824</v>
      </c>
      <c r="AG140" s="16">
        <f>IF(SUMIFS('Historical_Input Data'!AJ$3:AJ$2924,'Historical_Input Data'!$B$3:$B$2924,'Historical_Monthly counts-All'!$C140,'Historical_Input Data'!$A$3:$A$2924,'Historical_Monthly counts-All'!$D140)&lt;&gt; 0,SUMIFS('Historical_Input Data'!AJ$3:AJ$2924,'Historical_Input Data'!$B$3:$B$2924,'Historical_Monthly counts-All'!$C140,'Historical_Input Data'!$A$3:$A$2924,'Historical_Monthly counts-All'!$D140),"")</f>
        <v>1868</v>
      </c>
      <c r="AH140" s="16">
        <f>IF(SUMIFS('Historical_Input Data'!AK$3:AK$2924,'Historical_Input Data'!$B$3:$B$2924,'Historical_Monthly counts-All'!$C140,'Historical_Input Data'!$A$3:$A$2924,'Historical_Monthly counts-All'!$D140)&lt;&gt; 0,SUMIFS('Historical_Input Data'!AK$3:AK$2924,'Historical_Input Data'!$B$3:$B$2924,'Historical_Monthly counts-All'!$C140,'Historical_Input Data'!$A$3:$A$2924,'Historical_Monthly counts-All'!$D140),"")</f>
        <v>32463</v>
      </c>
      <c r="AI140" s="16">
        <f>IF(SUMIFS('Historical_Input Data'!AL$3:AL$2924,'Historical_Input Data'!$B$3:$B$2924,'Historical_Monthly counts-All'!$C140,'Historical_Input Data'!$A$3:$A$2924,'Historical_Monthly counts-All'!$D140)&lt;&gt; 0,SUMIFS('Historical_Input Data'!AL$3:AL$2924,'Historical_Input Data'!$B$3:$B$2924,'Historical_Monthly counts-All'!$C140,'Historical_Input Data'!$A$3:$A$2924,'Historical_Monthly counts-All'!$D140),"")</f>
        <v>32767</v>
      </c>
      <c r="AJ140" s="16">
        <f>IF(SUMIFS('Historical_Input Data'!AM$3:AM$2924,'Historical_Input Data'!$B$3:$B$2924,'Historical_Monthly counts-All'!$C140,'Historical_Input Data'!$A$3:$A$2924,'Historical_Monthly counts-All'!$D140)&lt;&gt; 0,SUMIFS('Historical_Input Data'!AM$3:AM$2924,'Historical_Input Data'!$B$3:$B$2924,'Historical_Monthly counts-All'!$C140,'Historical_Input Data'!$A$3:$A$2924,'Historical_Monthly counts-All'!$D140),"")</f>
        <v>517</v>
      </c>
      <c r="AK140" s="16" t="str">
        <f>IF(SUMIFS('Historical_Input Data'!AN$3:AN$2924,'Historical_Input Data'!$B$3:$B$2924,'Historical_Monthly counts-All'!$C140,'Historical_Input Data'!$A$3:$A$2924,'Historical_Monthly counts-All'!$D140)&lt;&gt; 0,SUMIFS('Historical_Input Data'!AN$3:AN$2924,'Historical_Input Data'!$B$3:$B$2924,'Historical_Monthly counts-All'!$C140,'Historical_Input Data'!$A$3:$A$2924,'Historical_Monthly counts-All'!$D140),"")</f>
        <v/>
      </c>
      <c r="AL140" s="16">
        <f>IF(SUMIFS('Historical_Input Data'!AO$3:AO$2924,'Historical_Input Data'!$B$3:$B$2924,'Historical_Monthly counts-All'!$C140,'Historical_Input Data'!$A$3:$A$2924,'Historical_Monthly counts-All'!$D140)&lt;&gt; 0,SUMIFS('Historical_Input Data'!AO$3:AO$2924,'Historical_Input Data'!$B$3:$B$2924,'Historical_Monthly counts-All'!$C140,'Historical_Input Data'!$A$3:$A$2924,'Historical_Monthly counts-All'!$D140),"")</f>
        <v>5839</v>
      </c>
      <c r="AM140" s="16">
        <f>IF(SUMIFS('Historical_Input Data'!AP$3:AP$2924,'Historical_Input Data'!$B$3:$B$2924,'Historical_Monthly counts-All'!$C140,'Historical_Input Data'!$A$3:$A$2924,'Historical_Monthly counts-All'!$D140)&lt;&gt; 0,SUMIFS('Historical_Input Data'!AP$3:AP$2924,'Historical_Input Data'!$B$3:$B$2924,'Historical_Monthly counts-All'!$C140,'Historical_Input Data'!$A$3:$A$2924,'Historical_Monthly counts-All'!$D140),"")</f>
        <v>915</v>
      </c>
      <c r="AN140" s="16">
        <f>IF(SUMIFS('Historical_Input Data'!AQ$3:AQ$2924,'Historical_Input Data'!$B$3:$B$2924,'Historical_Monthly counts-All'!$C140,'Historical_Input Data'!$A$3:$A$2924,'Historical_Monthly counts-All'!$D140)&lt;&gt; 0,SUMIFS('Historical_Input Data'!AQ$3:AQ$2924,'Historical_Input Data'!$B$3:$B$2924,'Historical_Monthly counts-All'!$C140,'Historical_Input Data'!$A$3:$A$2924,'Historical_Monthly counts-All'!$D140),"")</f>
        <v>6592</v>
      </c>
      <c r="AO140" s="16">
        <f>IF(SUMIFS('Historical_Input Data'!AR$3:AR$2924,'Historical_Input Data'!$B$3:$B$2924,'Historical_Monthly counts-All'!$C140,'Historical_Input Data'!$A$3:$A$2924,'Historical_Monthly counts-All'!$D140)&lt;&gt; 0,SUMIFS('Historical_Input Data'!AR$3:AR$2924,'Historical_Input Data'!$B$3:$B$2924,'Historical_Monthly counts-All'!$C140,'Historical_Input Data'!$A$3:$A$2924,'Historical_Monthly counts-All'!$D140),"")</f>
        <v>5885</v>
      </c>
      <c r="AP140" s="16">
        <f>IF(SUMIFS('Historical_Input Data'!AS$3:AS$2924,'Historical_Input Data'!$B$3:$B$2924,'Historical_Monthly counts-All'!$C140,'Historical_Input Data'!$A$3:$A$2924,'Historical_Monthly counts-All'!$D140)&lt;&gt; 0,SUMIFS('Historical_Input Data'!AS$3:AS$2924,'Historical_Input Data'!$B$3:$B$2924,'Historical_Monthly counts-All'!$C140,'Historical_Input Data'!$A$3:$A$2924,'Historical_Monthly counts-All'!$D140),"")</f>
        <v>20610</v>
      </c>
      <c r="AQ140" s="16">
        <f>IF(SUMIFS('Historical_Input Data'!AT$3:AT$2924,'Historical_Input Data'!$B$3:$B$2924,'Historical_Monthly counts-All'!$C140,'Historical_Input Data'!$A$3:$A$2924,'Historical_Monthly counts-All'!$D140)&lt;&gt; 0,SUMIFS('Historical_Input Data'!AT$3:AT$2924,'Historical_Input Data'!$B$3:$B$2924,'Historical_Monthly counts-All'!$C140,'Historical_Input Data'!$A$3:$A$2924,'Historical_Monthly counts-All'!$D140),"")</f>
        <v>4814</v>
      </c>
      <c r="AR140" s="16">
        <f>IF(SUMIFS('Historical_Input Data'!AU$3:AU$2924,'Historical_Input Data'!$B$3:$B$2924,'Historical_Monthly counts-All'!$C140,'Historical_Input Data'!$A$3:$A$2924,'Historical_Monthly counts-All'!$D140)&lt;&gt; 0,SUMIFS('Historical_Input Data'!AU$3:AU$2924,'Historical_Input Data'!$B$3:$B$2924,'Historical_Monthly counts-All'!$C140,'Historical_Input Data'!$A$3:$A$2924,'Historical_Monthly counts-All'!$D140),"")</f>
        <v>12749</v>
      </c>
      <c r="AS140" s="16">
        <f>IF(SUMIFS('Historical_Input Data'!AV$3:AV$2924,'Historical_Input Data'!$B$3:$B$2924,'Historical_Monthly counts-All'!$C140,'Historical_Input Data'!$A$3:$A$2924,'Historical_Monthly counts-All'!$D140)&lt;&gt; 0,SUMIFS('Historical_Input Data'!AV$3:AV$2924,'Historical_Input Data'!$B$3:$B$2924,'Historical_Monthly counts-All'!$C140,'Historical_Input Data'!$A$3:$A$2924,'Historical_Monthly counts-All'!$D140),"")</f>
        <v>4085</v>
      </c>
      <c r="AT140" s="16">
        <f>IF(SUMIFS('Historical_Input Data'!AW$3:AW$2924,'Historical_Input Data'!$B$3:$B$2924,'Historical_Monthly counts-All'!$C140,'Historical_Input Data'!$A$3:$A$2924,'Historical_Monthly counts-All'!$D140)&lt;&gt; 0,SUMIFS('Historical_Input Data'!AW$3:AW$2924,'Historical_Input Data'!$B$3:$B$2924,'Historical_Monthly counts-All'!$C140,'Historical_Input Data'!$A$3:$A$2924,'Historical_Monthly counts-All'!$D140),"")</f>
        <v>4856</v>
      </c>
      <c r="AU140" s="16">
        <f>IF(SUMIFS('Historical_Input Data'!AX$3:AX$2924,'Historical_Input Data'!$B$3:$B$2924,'Historical_Monthly counts-All'!$C140,'Historical_Input Data'!$A$3:$A$2924,'Historical_Monthly counts-All'!$D140)&lt;&gt; 0,SUMIFS('Historical_Input Data'!AX$3:AX$2924,'Historical_Input Data'!$B$3:$B$2924,'Historical_Monthly counts-All'!$C140,'Historical_Input Data'!$A$3:$A$2924,'Historical_Monthly counts-All'!$D140),"")</f>
        <v>5617</v>
      </c>
      <c r="AV140" s="16">
        <f>IF(SUMIFS('Historical_Input Data'!AY$3:AY$2924,'Historical_Input Data'!$B$3:$B$2924,'Historical_Monthly counts-All'!$C140,'Historical_Input Data'!$A$3:$A$2924,'Historical_Monthly counts-All'!$D140)&lt;&gt; 0,SUMIFS('Historical_Input Data'!AY$3:AY$2924,'Historical_Input Data'!$B$3:$B$2924,'Historical_Monthly counts-All'!$C140,'Historical_Input Data'!$A$3:$A$2924,'Historical_Monthly counts-All'!$D140),"")</f>
        <v>2835</v>
      </c>
      <c r="AW140" s="16">
        <f>IF(SUMIFS('Historical_Input Data'!AZ$3:AZ$2924,'Historical_Input Data'!$B$3:$B$2924,'Historical_Monthly counts-All'!$C140,'Historical_Input Data'!$A$3:$A$2924,'Historical_Monthly counts-All'!$D140)&lt;&gt; 0,SUMIFS('Historical_Input Data'!AZ$3:AZ$2924,'Historical_Input Data'!$B$3:$B$2924,'Historical_Monthly counts-All'!$C140,'Historical_Input Data'!$A$3:$A$2924,'Historical_Monthly counts-All'!$D140),"")</f>
        <v>11999</v>
      </c>
      <c r="AX140" s="16">
        <f>IF(SUMIFS('Historical_Input Data'!BA$3:BA$2924,'Historical_Input Data'!$B$3:$B$2924,'Historical_Monthly counts-All'!$C140,'Historical_Input Data'!$A$3:$A$2924,'Historical_Monthly counts-All'!$D140)&lt;&gt; 0,SUMIFS('Historical_Input Data'!BA$3:BA$2924,'Historical_Input Data'!$B$3:$B$2924,'Historical_Monthly counts-All'!$C140,'Historical_Input Data'!$A$3:$A$2924,'Historical_Monthly counts-All'!$D140),"")</f>
        <v>11645</v>
      </c>
      <c r="AY140" s="16">
        <f>IF(SUMIFS('Historical_Input Data'!BB$3:BB$2924,'Historical_Input Data'!$B$3:$B$2924,'Historical_Monthly counts-All'!$C140,'Historical_Input Data'!$A$3:$A$2924,'Historical_Monthly counts-All'!$D140)&lt;&gt; 0,SUMIFS('Historical_Input Data'!BB$3:BB$2924,'Historical_Input Data'!$B$3:$B$2924,'Historical_Monthly counts-All'!$C140,'Historical_Input Data'!$A$3:$A$2924,'Historical_Monthly counts-All'!$D140),"")</f>
        <v>6337</v>
      </c>
      <c r="AZ140" s="16">
        <f>IF(SUMIFS('Historical_Input Data'!BC$3:BC$2924,'Historical_Input Data'!$B$3:$B$2924,'Historical_Monthly counts-All'!$C140,'Historical_Input Data'!$A$3:$A$2924,'Historical_Monthly counts-All'!$D140)&lt;&gt; 0,SUMIFS('Historical_Input Data'!BC$3:BC$2924,'Historical_Input Data'!$B$3:$B$2924,'Historical_Monthly counts-All'!$C140,'Historical_Input Data'!$A$3:$A$2924,'Historical_Monthly counts-All'!$D140),"")</f>
        <v>1474</v>
      </c>
      <c r="BA140" s="16" t="str">
        <f>IF(SUMIFS('Historical_Input Data'!BD$3:BD$2924,'Historical_Input Data'!$B$3:$B$2924,'Historical_Monthly counts-All'!$C140,'Historical_Input Data'!$A$3:$A$2924,'Historical_Monthly counts-All'!$D140)&lt;&gt; 0,SUMIFS('Historical_Input Data'!BD$3:BD$2924,'Historical_Input Data'!$B$3:$B$2924,'Historical_Monthly counts-All'!$C140,'Historical_Input Data'!$A$3:$A$2924,'Historical_Monthly counts-All'!$D140),"")</f>
        <v/>
      </c>
      <c r="BB140" s="16" t="str">
        <f>IF(SUMIFS('Historical_Input Data'!BE$3:BE$2924,'Historical_Input Data'!$B$3:$B$2924,'Historical_Monthly counts-All'!$C140,'Historical_Input Data'!$A$3:$A$2924,'Historical_Monthly counts-All'!$D140)&lt;&gt; 0,SUMIFS('Historical_Input Data'!BE$3:BE$2924,'Historical_Input Data'!$B$3:$B$2924,'Historical_Monthly counts-All'!$C140,'Historical_Input Data'!$A$3:$A$2924,'Historical_Monthly counts-All'!$D140),"")</f>
        <v/>
      </c>
      <c r="BC140" s="16" t="str">
        <f>IF(SUMIFS('Historical_Input Data'!BF$3:BF$2924,'Historical_Input Data'!$B$3:$B$2924,'Historical_Monthly counts-All'!$C140,'Historical_Input Data'!$A$3:$A$2924,'Historical_Monthly counts-All'!$D140)&lt;&gt; 0,SUMIFS('Historical_Input Data'!BF$3:BF$2924,'Historical_Input Data'!$B$3:$B$2924,'Historical_Monthly counts-All'!$C140,'Historical_Input Data'!$A$3:$A$2924,'Historical_Monthly counts-All'!$D140),"")</f>
        <v/>
      </c>
      <c r="BD140" s="16" t="str">
        <f>IF(SUMIFS('Historical_Input Data'!BG$3:BG$2924,'Historical_Input Data'!$B$3:$B$2924,'Historical_Monthly counts-All'!$C140,'Historical_Input Data'!$A$3:$A$2924,'Historical_Monthly counts-All'!$D140)&lt;&gt; 0,SUMIFS('Historical_Input Data'!BG$3:BG$2924,'Historical_Input Data'!$B$3:$B$2924,'Historical_Monthly counts-All'!$C140,'Historical_Input Data'!$A$3:$A$2924,'Historical_Monthly counts-All'!$D140),"")</f>
        <v/>
      </c>
      <c r="BE140" s="16" t="str">
        <f>IF(SUMIFS('Historical_Input Data'!BH$3:BH$2924,'Historical_Input Data'!$B$3:$B$2924,'Historical_Monthly counts-All'!$C140,'Historical_Input Data'!$A$3:$A$2924,'Historical_Monthly counts-All'!$D140)&lt;&gt; 0,SUMIFS('Historical_Input Data'!BH$3:BH$2924,'Historical_Input Data'!$B$3:$B$2924,'Historical_Monthly counts-All'!$C140,'Historical_Input Data'!$A$3:$A$2924,'Historical_Monthly counts-All'!$D140),"")</f>
        <v/>
      </c>
      <c r="BF140" s="16" t="str">
        <f>IF(SUMIFS('Historical_Input Data'!BI$3:BI$2924,'Historical_Input Data'!$B$3:$B$2924,'Historical_Monthly counts-All'!$C140,'Historical_Input Data'!$A$3:$A$2924,'Historical_Monthly counts-All'!$D140)&lt;&gt; 0,SUMIFS('Historical_Input Data'!BI$3:BI$2924,'Historical_Input Data'!$B$3:$B$2924,'Historical_Monthly counts-All'!$C140,'Historical_Input Data'!$A$3:$A$2924,'Historical_Monthly counts-All'!$D140),"")</f>
        <v/>
      </c>
      <c r="BG140" s="16" t="str">
        <f>IF(SUMIFS('Historical_Input Data'!BJ$3:BJ$2924,'Historical_Input Data'!$B$3:$B$2924,'Historical_Monthly counts-All'!$C140,'Historical_Input Data'!$A$3:$A$2924,'Historical_Monthly counts-All'!$D140)&lt;&gt; 0,SUMIFS('Historical_Input Data'!BJ$3:BJ$2924,'Historical_Input Data'!$B$3:$B$2924,'Historical_Monthly counts-All'!$C140,'Historical_Input Data'!$A$3:$A$2924,'Historical_Monthly counts-All'!$D140),"")</f>
        <v/>
      </c>
      <c r="BH140" s="16" t="str">
        <f>IF(SUMIFS('Historical_Input Data'!BK$3:BK$2924,'Historical_Input Data'!$B$3:$B$2924,'Historical_Monthly counts-All'!$C140,'Historical_Input Data'!$A$3:$A$2924,'Historical_Monthly counts-All'!$D140)&lt;&gt; 0,SUMIFS('Historical_Input Data'!BK$3:BK$2924,'Historical_Input Data'!$B$3:$B$2924,'Historical_Monthly counts-All'!$C140,'Historical_Input Data'!$A$3:$A$2924,'Historical_Monthly counts-All'!$D140),"")</f>
        <v/>
      </c>
      <c r="BI140" s="16" t="str">
        <f>IF(SUMIFS('Historical_Input Data'!BL$3:BL$2924,'Historical_Input Data'!$B$3:$B$2924,'Historical_Monthly counts-All'!$C140,'Historical_Input Data'!$A$3:$A$2924,'Historical_Monthly counts-All'!$D140)&lt;&gt; 0,SUMIFS('Historical_Input Data'!BL$3:BL$2924,'Historical_Input Data'!$B$3:$B$2924,'Historical_Monthly counts-All'!$C140,'Historical_Input Data'!$A$3:$A$2924,'Historical_Monthly counts-All'!$D140),"")</f>
        <v/>
      </c>
      <c r="BJ140" s="16" t="str">
        <f>IF(SUMIFS('Historical_Input Data'!BM$3:BM$2924,'Historical_Input Data'!$B$3:$B$2924,'Historical_Monthly counts-All'!$C140,'Historical_Input Data'!$A$3:$A$2924,'Historical_Monthly counts-All'!$D140)&lt;&gt; 0,SUMIFS('Historical_Input Data'!BM$3:BM$2924,'Historical_Input Data'!$B$3:$B$2924,'Historical_Monthly counts-All'!$C140,'Historical_Input Data'!$A$3:$A$2924,'Historical_Monthly counts-All'!$D140),"")</f>
        <v/>
      </c>
      <c r="BK140" s="16" t="str">
        <f>IF(SUMIFS('Historical_Input Data'!BN$3:BN$2924,'Historical_Input Data'!$B$3:$B$2924,'Historical_Monthly counts-All'!$C140,'Historical_Input Data'!$A$3:$A$2924,'Historical_Monthly counts-All'!$D140)&lt;&gt; 0,SUMIFS('Historical_Input Data'!BN$3:BN$2924,'Historical_Input Data'!$B$3:$B$2924,'Historical_Monthly counts-All'!$C140,'Historical_Input Data'!$A$3:$A$2924,'Historical_Monthly counts-All'!$D140),"")</f>
        <v/>
      </c>
      <c r="BL140" s="16" t="str">
        <f>IF(SUMIFS('Historical_Input Data'!BO$3:BO$2924,'Historical_Input Data'!$B$3:$B$2924,'Historical_Monthly counts-All'!$C140,'Historical_Input Data'!$A$3:$A$2924,'Historical_Monthly counts-All'!$D140)&lt;&gt; 0,SUMIFS('Historical_Input Data'!BO$3:BO$2924,'Historical_Input Data'!$B$3:$B$2924,'Historical_Monthly counts-All'!$C140,'Historical_Input Data'!$A$3:$A$2924,'Historical_Monthly counts-All'!$D140),"")</f>
        <v/>
      </c>
      <c r="BM140" s="16" t="str">
        <f>IF(SUMIFS('Historical_Input Data'!BP$3:BP$2924,'Historical_Input Data'!$B$3:$B$2924,'Historical_Monthly counts-All'!$C140,'Historical_Input Data'!$A$3:$A$2924,'Historical_Monthly counts-All'!$D140)&lt;&gt; 0,SUMIFS('Historical_Input Data'!BP$3:BP$2924,'Historical_Input Data'!$B$3:$B$2924,'Historical_Monthly counts-All'!$C140,'Historical_Input Data'!$A$3:$A$2924,'Historical_Monthly counts-All'!$D140),"")</f>
        <v/>
      </c>
      <c r="BN140" s="16" t="str">
        <f>IF(SUMIFS('Historical_Input Data'!BQ$3:BQ$2924,'Historical_Input Data'!$B$3:$B$2924,'Historical_Monthly counts-All'!$C140,'Historical_Input Data'!$A$3:$A$2924,'Historical_Monthly counts-All'!$D140)&lt;&gt; 0,SUMIFS('Historical_Input Data'!BQ$3:BQ$2924,'Historical_Input Data'!$B$3:$B$2924,'Historical_Monthly counts-All'!$C140,'Historical_Input Data'!$A$3:$A$2924,'Historical_Monthly counts-All'!$D140),"")</f>
        <v/>
      </c>
      <c r="BO140" s="16" t="str">
        <f>IF(SUMIFS('Historical_Input Data'!BR$3:BR$2924,'Historical_Input Data'!$B$3:$B$2924,'Historical_Monthly counts-All'!$C140,'Historical_Input Data'!$A$3:$A$2924,'Historical_Monthly counts-All'!$D140)&lt;&gt; 0,SUMIFS('Historical_Input Data'!BR$3:BR$2924,'Historical_Input Data'!$B$3:$B$2924,'Historical_Monthly counts-All'!$C140,'Historical_Input Data'!$A$3:$A$2924,'Historical_Monthly counts-All'!$D140),"")</f>
        <v/>
      </c>
      <c r="BP140" s="16" t="str">
        <f>IF(SUMIFS('Historical_Input Data'!BS$3:BS$2924,'Historical_Input Data'!$B$3:$B$2924,'Historical_Monthly counts-All'!$C140,'Historical_Input Data'!$A$3:$A$2924,'Historical_Monthly counts-All'!$D140)&lt;&gt; 0,SUMIFS('Historical_Input Data'!BS$3:BS$2924,'Historical_Input Data'!$B$3:$B$2924,'Historical_Monthly counts-All'!$C140,'Historical_Input Data'!$A$3:$A$2924,'Historical_Monthly counts-All'!$D140),"")</f>
        <v/>
      </c>
      <c r="BQ140" s="16" t="str">
        <f>IF(SUMIFS('Historical_Input Data'!BT$3:BT$2924,'Historical_Input Data'!$B$3:$B$2924,'Historical_Monthly counts-All'!$C140,'Historical_Input Data'!$A$3:$A$2924,'Historical_Monthly counts-All'!$D140)&lt;&gt; 0,SUMIFS('Historical_Input Data'!BT$3:BT$2924,'Historical_Input Data'!$B$3:$B$2924,'Historical_Monthly counts-All'!$C140,'Historical_Input Data'!$A$3:$A$2924,'Historical_Monthly counts-All'!$D140),"")</f>
        <v/>
      </c>
      <c r="BR140" s="16" t="str">
        <f>IF(SUMIFS('Historical_Input Data'!BU$3:BU$2924,'Historical_Input Data'!$B$3:$B$2924,'Historical_Monthly counts-All'!$C140,'Historical_Input Data'!$A$3:$A$2924,'Historical_Monthly counts-All'!$D140)&lt;&gt; 0,SUMIFS('Historical_Input Data'!BU$3:BU$2924,'Historical_Input Data'!$B$3:$B$2924,'Historical_Monthly counts-All'!$C140,'Historical_Input Data'!$A$3:$A$2924,'Historical_Monthly counts-All'!$D140),"")</f>
        <v/>
      </c>
      <c r="BS140" s="16" t="str">
        <f>IF(SUMIFS('Historical_Input Data'!BV$3:BV$2924,'Historical_Input Data'!$B$3:$B$2924,'Historical_Monthly counts-All'!$C140,'Historical_Input Data'!$A$3:$A$2924,'Historical_Monthly counts-All'!$D140)&lt;&gt; 0,SUMIFS('Historical_Input Data'!BV$3:BV$2924,'Historical_Input Data'!$B$3:$B$2924,'Historical_Monthly counts-All'!$C140,'Historical_Input Data'!$A$3:$A$2924,'Historical_Monthly counts-All'!$D140),"")</f>
        <v/>
      </c>
      <c r="BT140" s="16" t="str">
        <f>IF(SUMIFS('Historical_Input Data'!BW$3:BW$2924,'Historical_Input Data'!$B$3:$B$2924,'Historical_Monthly counts-All'!$C140,'Historical_Input Data'!$A$3:$A$2924,'Historical_Monthly counts-All'!$D140)&lt;&gt; 0,SUMIFS('Historical_Input Data'!BW$3:BW$2924,'Historical_Input Data'!$B$3:$B$2924,'Historical_Monthly counts-All'!$C140,'Historical_Input Data'!$A$3:$A$2924,'Historical_Monthly counts-All'!$D140),"")</f>
        <v/>
      </c>
      <c r="BU140" s="16" t="str">
        <f>IF(SUMIFS('Historical_Input Data'!BX$3:BX$2924,'Historical_Input Data'!$B$3:$B$2924,'Historical_Monthly counts-All'!$C140,'Historical_Input Data'!$A$3:$A$2924,'Historical_Monthly counts-All'!$D140)&lt;&gt; 0,SUMIFS('Historical_Input Data'!BX$3:BX$2924,'Historical_Input Data'!$B$3:$B$2924,'Historical_Monthly counts-All'!$C140,'Historical_Input Data'!$A$3:$A$2924,'Historical_Monthly counts-All'!$D140),"")</f>
        <v/>
      </c>
      <c r="BV140" s="16" t="str">
        <f>IF(SUMIFS('Historical_Input Data'!BY$3:BY$2924,'Historical_Input Data'!$B$3:$B$2924,'Historical_Monthly counts-All'!$C140,'Historical_Input Data'!$A$3:$A$2924,'Historical_Monthly counts-All'!$D140)&lt;&gt; 0,SUMIFS('Historical_Input Data'!BY$3:BY$2924,'Historical_Input Data'!$B$3:$B$2924,'Historical_Monthly counts-All'!$C140,'Historical_Input Data'!$A$3:$A$2924,'Historical_Monthly counts-All'!$D140),"")</f>
        <v/>
      </c>
      <c r="BW140" s="16" t="str">
        <f>IF(SUMIFS('Historical_Input Data'!BZ$3:BZ$2924,'Historical_Input Data'!$B$3:$B$2924,'Historical_Monthly counts-All'!$C140,'Historical_Input Data'!$A$3:$A$2924,'Historical_Monthly counts-All'!$D140)&lt;&gt; 0,SUMIFS('Historical_Input Data'!BZ$3:BZ$2924,'Historical_Input Data'!$B$3:$B$2924,'Historical_Monthly counts-All'!$C140,'Historical_Input Data'!$A$3:$A$2924,'Historical_Monthly counts-All'!$D140),"")</f>
        <v/>
      </c>
      <c r="BX140" s="16" t="str">
        <f>IF(SUMIFS('Historical_Input Data'!CA$3:CA$2924,'Historical_Input Data'!$B$3:$B$2924,'Historical_Monthly counts-All'!$C140,'Historical_Input Data'!$A$3:$A$2924,'Historical_Monthly counts-All'!$D140)&lt;&gt; 0,SUMIFS('Historical_Input Data'!CA$3:CA$2924,'Historical_Input Data'!$B$3:$B$2924,'Historical_Monthly counts-All'!$C140,'Historical_Input Data'!$A$3:$A$2924,'Historical_Monthly counts-All'!$D140),"")</f>
        <v/>
      </c>
      <c r="BY140" s="16" t="str">
        <f>IF(SUMIFS('Historical_Input Data'!CB$3:CB$2924,'Historical_Input Data'!$B$3:$B$2924,'Historical_Monthly counts-All'!$C140,'Historical_Input Data'!$A$3:$A$2924,'Historical_Monthly counts-All'!$D140)&lt;&gt; 0,SUMIFS('Historical_Input Data'!CB$3:CB$2924,'Historical_Input Data'!$B$3:$B$2924,'Historical_Monthly counts-All'!$C140,'Historical_Input Data'!$A$3:$A$2924,'Historical_Monthly counts-All'!$D140),"")</f>
        <v/>
      </c>
      <c r="BZ140" s="16" t="str">
        <f>IF(SUMIFS('Historical_Input Data'!CC$3:CC$2924,'Historical_Input Data'!$B$3:$B$2924,'Historical_Monthly counts-All'!$C140,'Historical_Input Data'!$A$3:$A$2924,'Historical_Monthly counts-All'!$D140)&lt;&gt; 0,SUMIFS('Historical_Input Data'!CC$3:CC$2924,'Historical_Input Data'!$B$3:$B$2924,'Historical_Monthly counts-All'!$C140,'Historical_Input Data'!$A$3:$A$2924,'Historical_Monthly counts-All'!$D140),"")</f>
        <v/>
      </c>
      <c r="CC140" s="8">
        <v>44652</v>
      </c>
      <c r="CD140" s="198">
        <f t="shared" si="8"/>
        <v>47</v>
      </c>
      <c r="CE140" s="142">
        <f t="shared" si="9"/>
        <v>248393</v>
      </c>
    </row>
    <row r="141" spans="1:83">
      <c r="A141" t="str">
        <f t="shared" si="7"/>
        <v>May2022</v>
      </c>
      <c r="C141" t="s">
        <v>58</v>
      </c>
      <c r="D141">
        <v>2022</v>
      </c>
      <c r="E141" s="16">
        <f>IF(SUMIFS('Historical_Input Data'!H$3:H$2924,'Historical_Input Data'!$B$3:$B$2924,'Historical_Monthly counts-All'!$C141,'Historical_Input Data'!$A$3:$A$2924,'Historical_Monthly counts-All'!$D141)&lt;&gt; 0,SUMIFS('Historical_Input Data'!H$3:H$2924,'Historical_Input Data'!$B$3:$B$2924,'Historical_Monthly counts-All'!$C141,'Historical_Input Data'!$A$3:$A$2924,'Historical_Monthly counts-All'!$D141),"")</f>
        <v>692</v>
      </c>
      <c r="F141" s="16">
        <f>IF(SUMIFS('Historical_Input Data'!I$3:I$2924,'Historical_Input Data'!$B$3:$B$2924,'Historical_Monthly counts-All'!$C141,'Historical_Input Data'!$A$3:$A$2924,'Historical_Monthly counts-All'!$D141)&lt;&gt; 0,SUMIFS('Historical_Input Data'!I$3:I$2924,'Historical_Input Data'!$B$3:$B$2924,'Historical_Monthly counts-All'!$C141,'Historical_Input Data'!$A$3:$A$2924,'Historical_Monthly counts-All'!$D141),"")</f>
        <v>8914</v>
      </c>
      <c r="G141" s="16">
        <f>IF(SUMIFS('Historical_Input Data'!J$3:J$2924,'Historical_Input Data'!$B$3:$B$2924,'Historical_Monthly counts-All'!$C141,'Historical_Input Data'!$A$3:$A$2924,'Historical_Monthly counts-All'!$D141)&lt;&gt; 0,SUMIFS('Historical_Input Data'!J$3:J$2924,'Historical_Input Data'!$B$3:$B$2924,'Historical_Monthly counts-All'!$C141,'Historical_Input Data'!$A$3:$A$2924,'Historical_Monthly counts-All'!$D141),"")</f>
        <v>8191</v>
      </c>
      <c r="H141" s="16">
        <f>IF(SUMIFS('Historical_Input Data'!K$3:K$2924,'Historical_Input Data'!$B$3:$B$2924,'Historical_Monthly counts-All'!$C141,'Historical_Input Data'!$A$3:$A$2924,'Historical_Monthly counts-All'!$D141)&lt;&gt; 0,SUMIFS('Historical_Input Data'!K$3:K$2924,'Historical_Input Data'!$B$3:$B$2924,'Historical_Monthly counts-All'!$C141,'Historical_Input Data'!$A$3:$A$2924,'Historical_Monthly counts-All'!$D141),"")</f>
        <v>6880</v>
      </c>
      <c r="I141" s="16">
        <f>IF(SUMIFS('Historical_Input Data'!L$3:L$2924,'Historical_Input Data'!$B$3:$B$2924,'Historical_Monthly counts-All'!$C141,'Historical_Input Data'!$A$3:$A$2924,'Historical_Monthly counts-All'!$D141)&lt;&gt; 0,SUMIFS('Historical_Input Data'!L$3:L$2924,'Historical_Input Data'!$B$3:$B$2924,'Historical_Monthly counts-All'!$C141,'Historical_Input Data'!$A$3:$A$2924,'Historical_Monthly counts-All'!$D141),"")</f>
        <v>9063</v>
      </c>
      <c r="J141" s="16">
        <f>IF(SUMIFS('Historical_Input Data'!M$3:M$2924,'Historical_Input Data'!$B$3:$B$2924,'Historical_Monthly counts-All'!$C141,'Historical_Input Data'!$A$3:$A$2924,'Historical_Monthly counts-All'!$D141)&lt;&gt; 0,SUMIFS('Historical_Input Data'!M$3:M$2924,'Historical_Input Data'!$B$3:$B$2924,'Historical_Monthly counts-All'!$C141,'Historical_Input Data'!$A$3:$A$2924,'Historical_Monthly counts-All'!$D141),"")</f>
        <v>2967</v>
      </c>
      <c r="K141" s="16">
        <f>IF(SUMIFS('Historical_Input Data'!N$3:N$2924,'Historical_Input Data'!$B$3:$B$2924,'Historical_Monthly counts-All'!$C141,'Historical_Input Data'!$A$3:$A$2924,'Historical_Monthly counts-All'!$D141)&lt;&gt; 0,SUMIFS('Historical_Input Data'!N$3:N$2924,'Historical_Input Data'!$B$3:$B$2924,'Historical_Monthly counts-All'!$C141,'Historical_Input Data'!$A$3:$A$2924,'Historical_Monthly counts-All'!$D141),"")</f>
        <v>5301</v>
      </c>
      <c r="L141" s="16">
        <f>IF(SUMIFS('Historical_Input Data'!O$3:O$2924,'Historical_Input Data'!$B$3:$B$2924,'Historical_Monthly counts-All'!$C141,'Historical_Input Data'!$A$3:$A$2924,'Historical_Monthly counts-All'!$D141)&lt;&gt; 0,SUMIFS('Historical_Input Data'!O$3:O$2924,'Historical_Input Data'!$B$3:$B$2924,'Historical_Monthly counts-All'!$C141,'Historical_Input Data'!$A$3:$A$2924,'Historical_Monthly counts-All'!$D141),"")</f>
        <v>2123</v>
      </c>
      <c r="M141" s="16">
        <f>IF(SUMIFS('Historical_Input Data'!P$3:P$2924,'Historical_Input Data'!$B$3:$B$2924,'Historical_Monthly counts-All'!$C141,'Historical_Input Data'!$A$3:$A$2924,'Historical_Monthly counts-All'!$D141)&lt;&gt; 0,SUMIFS('Historical_Input Data'!P$3:P$2924,'Historical_Input Data'!$B$3:$B$2924,'Historical_Monthly counts-All'!$C141,'Historical_Input Data'!$A$3:$A$2924,'Historical_Monthly counts-All'!$D141),"")</f>
        <v>12256</v>
      </c>
      <c r="N141" s="16">
        <f>IF(SUMIFS('Historical_Input Data'!Q$3:Q$2924,'Historical_Input Data'!$B$3:$B$2924,'Historical_Monthly counts-All'!$C141,'Historical_Input Data'!$A$3:$A$2924,'Historical_Monthly counts-All'!$D141)&lt;&gt; 0,SUMIFS('Historical_Input Data'!Q$3:Q$2924,'Historical_Input Data'!$B$3:$B$2924,'Historical_Monthly counts-All'!$C141,'Historical_Input Data'!$A$3:$A$2924,'Historical_Monthly counts-All'!$D141),"")</f>
        <v>11768</v>
      </c>
      <c r="O141" s="16">
        <f>IF(SUMIFS('Historical_Input Data'!R$3:R$2924,'Historical_Input Data'!$B$3:$B$2924,'Historical_Monthly counts-All'!$C141,'Historical_Input Data'!$A$3:$A$2924,'Historical_Monthly counts-All'!$D141)&lt;&gt; 0,SUMIFS('Historical_Input Data'!R$3:R$2924,'Historical_Input Data'!$B$3:$B$2924,'Historical_Monthly counts-All'!$C141,'Historical_Input Data'!$A$3:$A$2924,'Historical_Monthly counts-All'!$D141),"")</f>
        <v>4802</v>
      </c>
      <c r="P141" s="16">
        <f>IF(SUMIFS('Historical_Input Data'!S$3:S$2924,'Historical_Input Data'!$B$3:$B$2924,'Historical_Monthly counts-All'!$C141,'Historical_Input Data'!$A$3:$A$2924,'Historical_Monthly counts-All'!$D141)&lt;&gt; 0,SUMIFS('Historical_Input Data'!S$3:S$2924,'Historical_Input Data'!$B$3:$B$2924,'Historical_Monthly counts-All'!$C141,'Historical_Input Data'!$A$3:$A$2924,'Historical_Monthly counts-All'!$D141),"")</f>
        <v>2839</v>
      </c>
      <c r="Q141" s="16">
        <f>IF(SUMIFS('Historical_Input Data'!T$3:T$2924,'Historical_Input Data'!$B$3:$B$2924,'Historical_Monthly counts-All'!$C141,'Historical_Input Data'!$A$3:$A$2924,'Historical_Monthly counts-All'!$D141)&lt;&gt; 0,SUMIFS('Historical_Input Data'!T$3:T$2924,'Historical_Input Data'!$B$3:$B$2924,'Historical_Monthly counts-All'!$C141,'Historical_Input Data'!$A$3:$A$2924,'Historical_Monthly counts-All'!$D141),"")</f>
        <v>5275</v>
      </c>
      <c r="R141" s="16">
        <f>IF(SUMIFS('Historical_Input Data'!U$3:U$2924,'Historical_Input Data'!$B$3:$B$2924,'Historical_Monthly counts-All'!$C141,'Historical_Input Data'!$A$3:$A$2924,'Historical_Monthly counts-All'!$D141)&lt;&gt; 0,SUMIFS('Historical_Input Data'!U$3:U$2924,'Historical_Input Data'!$B$3:$B$2924,'Historical_Monthly counts-All'!$C141,'Historical_Input Data'!$A$3:$A$2924,'Historical_Monthly counts-All'!$D141),"")</f>
        <v>884</v>
      </c>
      <c r="S141" s="16">
        <f>IF(SUMIFS('Historical_Input Data'!V$3:V$2924,'Historical_Input Data'!$B$3:$B$2924,'Historical_Monthly counts-All'!$C141,'Historical_Input Data'!$A$3:$A$2924,'Historical_Monthly counts-All'!$D141)&lt;&gt; 0,SUMIFS('Historical_Input Data'!V$3:V$2924,'Historical_Input Data'!$B$3:$B$2924,'Historical_Monthly counts-All'!$C141,'Historical_Input Data'!$A$3:$A$2924,'Historical_Monthly counts-All'!$D141),"")</f>
        <v>3608</v>
      </c>
      <c r="T141" s="16">
        <f>IF(SUMIFS('Historical_Input Data'!W$3:W$2924,'Historical_Input Data'!$B$3:$B$2924,'Historical_Monthly counts-All'!$C141,'Historical_Input Data'!$A$3:$A$2924,'Historical_Monthly counts-All'!$D141)&lt;&gt; 0,SUMIFS('Historical_Input Data'!W$3:W$2924,'Historical_Input Data'!$B$3:$B$2924,'Historical_Monthly counts-All'!$C141,'Historical_Input Data'!$A$3:$A$2924,'Historical_Monthly counts-All'!$D141),"")</f>
        <v>13929</v>
      </c>
      <c r="U141" s="16">
        <f>IF(SUMIFS('Historical_Input Data'!X$3:X$2924,'Historical_Input Data'!$B$3:$B$2924,'Historical_Monthly counts-All'!$C141,'Historical_Input Data'!$A$3:$A$2924,'Historical_Monthly counts-All'!$D141)&lt;&gt; 0,SUMIFS('Historical_Input Data'!X$3:X$2924,'Historical_Input Data'!$B$3:$B$2924,'Historical_Monthly counts-All'!$C141,'Historical_Input Data'!$A$3:$A$2924,'Historical_Monthly counts-All'!$D141),"")</f>
        <v>6580</v>
      </c>
      <c r="V141" s="16">
        <f>IF(SUMIFS('Historical_Input Data'!Y$3:Y$2924,'Historical_Input Data'!$B$3:$B$2924,'Historical_Monthly counts-All'!$C141,'Historical_Input Data'!$A$3:$A$2924,'Historical_Monthly counts-All'!$D141)&lt;&gt; 0,SUMIFS('Historical_Input Data'!Y$3:Y$2924,'Historical_Input Data'!$B$3:$B$2924,'Historical_Monthly counts-All'!$C141,'Historical_Input Data'!$A$3:$A$2924,'Historical_Monthly counts-All'!$D141),"")</f>
        <v>667</v>
      </c>
      <c r="W141" s="16">
        <f>IF(SUMIFS('Historical_Input Data'!Z$3:Z$2924,'Historical_Input Data'!$B$3:$B$2924,'Historical_Monthly counts-All'!$C141,'Historical_Input Data'!$A$3:$A$2924,'Historical_Monthly counts-All'!$D141)&lt;&gt; 0,SUMIFS('Historical_Input Data'!Z$3:Z$2924,'Historical_Input Data'!$B$3:$B$2924,'Historical_Monthly counts-All'!$C141,'Historical_Input Data'!$A$3:$A$2924,'Historical_Monthly counts-All'!$D141),"")</f>
        <v>11765</v>
      </c>
      <c r="X141" s="16">
        <f>IF(SUMIFS('Historical_Input Data'!AA$3:AA$2924,'Historical_Input Data'!$B$3:$B$2924,'Historical_Monthly counts-All'!$C141,'Historical_Input Data'!$A$3:$A$2924,'Historical_Monthly counts-All'!$D141)&lt;&gt; 0,SUMIFS('Historical_Input Data'!AA$3:AA$2924,'Historical_Input Data'!$B$3:$B$2924,'Historical_Monthly counts-All'!$C141,'Historical_Input Data'!$A$3:$A$2924,'Historical_Monthly counts-All'!$D141),"")</f>
        <v>829</v>
      </c>
      <c r="Y141" s="16">
        <f>IF(SUMIFS('Historical_Input Data'!AB$3:AB$2924,'Historical_Input Data'!$B$3:$B$2924,'Historical_Monthly counts-All'!$C141,'Historical_Input Data'!$A$3:$A$2924,'Historical_Monthly counts-All'!$D141)&lt;&gt; 0,SUMIFS('Historical_Input Data'!AB$3:AB$2924,'Historical_Input Data'!$B$3:$B$2924,'Historical_Monthly counts-All'!$C141,'Historical_Input Data'!$A$3:$A$2924,'Historical_Monthly counts-All'!$D141),"")</f>
        <v>14047</v>
      </c>
      <c r="Z141" s="16">
        <f>IF(SUMIFS('Historical_Input Data'!AC$3:AC$2924,'Historical_Input Data'!$B$3:$B$2924,'Historical_Monthly counts-All'!$C141,'Historical_Input Data'!$A$3:$A$2924,'Historical_Monthly counts-All'!$D141)&lt;&gt; 0,SUMIFS('Historical_Input Data'!AC$3:AC$2924,'Historical_Input Data'!$B$3:$B$2924,'Historical_Monthly counts-All'!$C141,'Historical_Input Data'!$A$3:$A$2924,'Historical_Monthly counts-All'!$D141),"")</f>
        <v>9784</v>
      </c>
      <c r="AA141" s="16">
        <f>IF(SUMIFS('Historical_Input Data'!AD$3:AD$2924,'Historical_Input Data'!$B$3:$B$2924,'Historical_Monthly counts-All'!$C141,'Historical_Input Data'!$A$3:$A$2924,'Historical_Monthly counts-All'!$D141)&lt;&gt; 0,SUMIFS('Historical_Input Data'!AD$3:AD$2924,'Historical_Input Data'!$B$3:$B$2924,'Historical_Monthly counts-All'!$C141,'Historical_Input Data'!$A$3:$A$2924,'Historical_Monthly counts-All'!$D141),"")</f>
        <v>804</v>
      </c>
      <c r="AB141" s="16">
        <f>IF(SUMIFS('Historical_Input Data'!AE$3:AE$2924,'Historical_Input Data'!$B$3:$B$2924,'Historical_Monthly counts-All'!$C141,'Historical_Input Data'!$A$3:$A$2924,'Historical_Monthly counts-All'!$D141)&lt;&gt; 0,SUMIFS('Historical_Input Data'!AE$3:AE$2924,'Historical_Input Data'!$B$3:$B$2924,'Historical_Monthly counts-All'!$C141,'Historical_Input Data'!$A$3:$A$2924,'Historical_Monthly counts-All'!$D141),"")</f>
        <v>18168</v>
      </c>
      <c r="AC141" s="16">
        <f>IF(SUMIFS('Historical_Input Data'!AF$3:AF$2924,'Historical_Input Data'!$B$3:$B$2924,'Historical_Monthly counts-All'!$C141,'Historical_Input Data'!$A$3:$A$2924,'Historical_Monthly counts-All'!$D141)&lt;&gt; 0,SUMIFS('Historical_Input Data'!AF$3:AF$2924,'Historical_Input Data'!$B$3:$B$2924,'Historical_Monthly counts-All'!$C141,'Historical_Input Data'!$A$3:$A$2924,'Historical_Monthly counts-All'!$D141),"")</f>
        <v>31187</v>
      </c>
      <c r="AD141" s="16">
        <f>IF(SUMIFS('Historical_Input Data'!AG$3:AG$2924,'Historical_Input Data'!$B$3:$B$2924,'Historical_Monthly counts-All'!$C141,'Historical_Input Data'!$A$3:$A$2924,'Historical_Monthly counts-All'!$D141)&lt;&gt; 0,SUMIFS('Historical_Input Data'!AG$3:AG$2924,'Historical_Input Data'!$B$3:$B$2924,'Historical_Monthly counts-All'!$C141,'Historical_Input Data'!$A$3:$A$2924,'Historical_Monthly counts-All'!$D141),"")</f>
        <v>19919</v>
      </c>
      <c r="AE141" s="16">
        <f>IF(SUMIFS('Historical_Input Data'!AH$3:AH$2924,'Historical_Input Data'!$B$3:$B$2924,'Historical_Monthly counts-All'!$C141,'Historical_Input Data'!$A$3:$A$2924,'Historical_Monthly counts-All'!$D141)&lt;&gt; 0,SUMIFS('Historical_Input Data'!AH$3:AH$2924,'Historical_Input Data'!$B$3:$B$2924,'Historical_Monthly counts-All'!$C141,'Historical_Input Data'!$A$3:$A$2924,'Historical_Monthly counts-All'!$D141),"")</f>
        <v>3328</v>
      </c>
      <c r="AF141" s="16">
        <f>IF(SUMIFS('Historical_Input Data'!AI$3:AI$2924,'Historical_Input Data'!$B$3:$B$2924,'Historical_Monthly counts-All'!$C141,'Historical_Input Data'!$A$3:$A$2924,'Historical_Monthly counts-All'!$D141)&lt;&gt; 0,SUMIFS('Historical_Input Data'!AI$3:AI$2924,'Historical_Input Data'!$B$3:$B$2924,'Historical_Monthly counts-All'!$C141,'Historical_Input Data'!$A$3:$A$2924,'Historical_Monthly counts-All'!$D141),"")</f>
        <v>7033</v>
      </c>
      <c r="AG141" s="16">
        <f>IF(SUMIFS('Historical_Input Data'!AJ$3:AJ$2924,'Historical_Input Data'!$B$3:$B$2924,'Historical_Monthly counts-All'!$C141,'Historical_Input Data'!$A$3:$A$2924,'Historical_Monthly counts-All'!$D141)&lt;&gt; 0,SUMIFS('Historical_Input Data'!AJ$3:AJ$2924,'Historical_Input Data'!$B$3:$B$2924,'Historical_Monthly counts-All'!$C141,'Historical_Input Data'!$A$3:$A$2924,'Historical_Monthly counts-All'!$D141),"")</f>
        <v>2062</v>
      </c>
      <c r="AH141" s="16">
        <f>IF(SUMIFS('Historical_Input Data'!AK$3:AK$2924,'Historical_Input Data'!$B$3:$B$2924,'Historical_Monthly counts-All'!$C141,'Historical_Input Data'!$A$3:$A$2924,'Historical_Monthly counts-All'!$D141)&lt;&gt; 0,SUMIFS('Historical_Input Data'!AK$3:AK$2924,'Historical_Input Data'!$B$3:$B$2924,'Historical_Monthly counts-All'!$C141,'Historical_Input Data'!$A$3:$A$2924,'Historical_Monthly counts-All'!$D141),"")</f>
        <v>26869</v>
      </c>
      <c r="AI141" s="16">
        <f>IF(SUMIFS('Historical_Input Data'!AL$3:AL$2924,'Historical_Input Data'!$B$3:$B$2924,'Historical_Monthly counts-All'!$C141,'Historical_Input Data'!$A$3:$A$2924,'Historical_Monthly counts-All'!$D141)&lt;&gt; 0,SUMIFS('Historical_Input Data'!AL$3:AL$2924,'Historical_Input Data'!$B$3:$B$2924,'Historical_Monthly counts-All'!$C141,'Historical_Input Data'!$A$3:$A$2924,'Historical_Monthly counts-All'!$D141),"")</f>
        <v>31721</v>
      </c>
      <c r="AJ141" s="16">
        <f>IF(SUMIFS('Historical_Input Data'!AM$3:AM$2924,'Historical_Input Data'!$B$3:$B$2924,'Historical_Monthly counts-All'!$C141,'Historical_Input Data'!$A$3:$A$2924,'Historical_Monthly counts-All'!$D141)&lt;&gt; 0,SUMIFS('Historical_Input Data'!AM$3:AM$2924,'Historical_Input Data'!$B$3:$B$2924,'Historical_Monthly counts-All'!$C141,'Historical_Input Data'!$A$3:$A$2924,'Historical_Monthly counts-All'!$D141),"")</f>
        <v>456</v>
      </c>
      <c r="AK141" s="16" t="str">
        <f>IF(SUMIFS('Historical_Input Data'!AN$3:AN$2924,'Historical_Input Data'!$B$3:$B$2924,'Historical_Monthly counts-All'!$C141,'Historical_Input Data'!$A$3:$A$2924,'Historical_Monthly counts-All'!$D141)&lt;&gt; 0,SUMIFS('Historical_Input Data'!AN$3:AN$2924,'Historical_Input Data'!$B$3:$B$2924,'Historical_Monthly counts-All'!$C141,'Historical_Input Data'!$A$3:$A$2924,'Historical_Monthly counts-All'!$D141),"")</f>
        <v/>
      </c>
      <c r="AL141" s="16">
        <f>IF(SUMIFS('Historical_Input Data'!AO$3:AO$2924,'Historical_Input Data'!$B$3:$B$2924,'Historical_Monthly counts-All'!$C141,'Historical_Input Data'!$A$3:$A$2924,'Historical_Monthly counts-All'!$D141)&lt;&gt; 0,SUMIFS('Historical_Input Data'!AO$3:AO$2924,'Historical_Input Data'!$B$3:$B$2924,'Historical_Monthly counts-All'!$C141,'Historical_Input Data'!$A$3:$A$2924,'Historical_Monthly counts-All'!$D141),"")</f>
        <v>7100</v>
      </c>
      <c r="AM141" s="16">
        <f>IF(SUMIFS('Historical_Input Data'!AP$3:AP$2924,'Historical_Input Data'!$B$3:$B$2924,'Historical_Monthly counts-All'!$C141,'Historical_Input Data'!$A$3:$A$2924,'Historical_Monthly counts-All'!$D141)&lt;&gt; 0,SUMIFS('Historical_Input Data'!AP$3:AP$2924,'Historical_Input Data'!$B$3:$B$2924,'Historical_Monthly counts-All'!$C141,'Historical_Input Data'!$A$3:$A$2924,'Historical_Monthly counts-All'!$D141),"")</f>
        <v>909</v>
      </c>
      <c r="AN141" s="16">
        <f>IF(SUMIFS('Historical_Input Data'!AQ$3:AQ$2924,'Historical_Input Data'!$B$3:$B$2924,'Historical_Monthly counts-All'!$C141,'Historical_Input Data'!$A$3:$A$2924,'Historical_Monthly counts-All'!$D141)&lt;&gt; 0,SUMIFS('Historical_Input Data'!AQ$3:AQ$2924,'Historical_Input Data'!$B$3:$B$2924,'Historical_Monthly counts-All'!$C141,'Historical_Input Data'!$A$3:$A$2924,'Historical_Monthly counts-All'!$D141),"")</f>
        <v>5980</v>
      </c>
      <c r="AO141" s="16">
        <f>IF(SUMIFS('Historical_Input Data'!AR$3:AR$2924,'Historical_Input Data'!$B$3:$B$2924,'Historical_Monthly counts-All'!$C141,'Historical_Input Data'!$A$3:$A$2924,'Historical_Monthly counts-All'!$D141)&lt;&gt; 0,SUMIFS('Historical_Input Data'!AR$3:AR$2924,'Historical_Input Data'!$B$3:$B$2924,'Historical_Monthly counts-All'!$C141,'Historical_Input Data'!$A$3:$A$2924,'Historical_Monthly counts-All'!$D141),"")</f>
        <v>7394</v>
      </c>
      <c r="AP141" s="16">
        <f>IF(SUMIFS('Historical_Input Data'!AS$3:AS$2924,'Historical_Input Data'!$B$3:$B$2924,'Historical_Monthly counts-All'!$C141,'Historical_Input Data'!$A$3:$A$2924,'Historical_Monthly counts-All'!$D141)&lt;&gt; 0,SUMIFS('Historical_Input Data'!AS$3:AS$2924,'Historical_Input Data'!$B$3:$B$2924,'Historical_Monthly counts-All'!$C141,'Historical_Input Data'!$A$3:$A$2924,'Historical_Monthly counts-All'!$D141),"")</f>
        <v>21297</v>
      </c>
      <c r="AQ141" s="16">
        <f>IF(SUMIFS('Historical_Input Data'!AT$3:AT$2924,'Historical_Input Data'!$B$3:$B$2924,'Historical_Monthly counts-All'!$C141,'Historical_Input Data'!$A$3:$A$2924,'Historical_Monthly counts-All'!$D141)&lt;&gt; 0,SUMIFS('Historical_Input Data'!AT$3:AT$2924,'Historical_Input Data'!$B$3:$B$2924,'Historical_Monthly counts-All'!$C141,'Historical_Input Data'!$A$3:$A$2924,'Historical_Monthly counts-All'!$D141),"")</f>
        <v>3827</v>
      </c>
      <c r="AR141" s="16">
        <f>IF(SUMIFS('Historical_Input Data'!AU$3:AU$2924,'Historical_Input Data'!$B$3:$B$2924,'Historical_Monthly counts-All'!$C141,'Historical_Input Data'!$A$3:$A$2924,'Historical_Monthly counts-All'!$D141)&lt;&gt; 0,SUMIFS('Historical_Input Data'!AU$3:AU$2924,'Historical_Input Data'!$B$3:$B$2924,'Historical_Monthly counts-All'!$C141,'Historical_Input Data'!$A$3:$A$2924,'Historical_Monthly counts-All'!$D141),"")</f>
        <v>10743</v>
      </c>
      <c r="AS141" s="16">
        <f>IF(SUMIFS('Historical_Input Data'!AV$3:AV$2924,'Historical_Input Data'!$B$3:$B$2924,'Historical_Monthly counts-All'!$C141,'Historical_Input Data'!$A$3:$A$2924,'Historical_Monthly counts-All'!$D141)&lt;&gt; 0,SUMIFS('Historical_Input Data'!AV$3:AV$2924,'Historical_Input Data'!$B$3:$B$2924,'Historical_Monthly counts-All'!$C141,'Historical_Input Data'!$A$3:$A$2924,'Historical_Monthly counts-All'!$D141),"")</f>
        <v>3323</v>
      </c>
      <c r="AT141" s="16">
        <f>IF(SUMIFS('Historical_Input Data'!AW$3:AW$2924,'Historical_Input Data'!$B$3:$B$2924,'Historical_Monthly counts-All'!$C141,'Historical_Input Data'!$A$3:$A$2924,'Historical_Monthly counts-All'!$D141)&lt;&gt; 0,SUMIFS('Historical_Input Data'!AW$3:AW$2924,'Historical_Input Data'!$B$3:$B$2924,'Historical_Monthly counts-All'!$C141,'Historical_Input Data'!$A$3:$A$2924,'Historical_Monthly counts-All'!$D141),"")</f>
        <v>4117</v>
      </c>
      <c r="AU141" s="16">
        <f>IF(SUMIFS('Historical_Input Data'!AX$3:AX$2924,'Historical_Input Data'!$B$3:$B$2924,'Historical_Monthly counts-All'!$C141,'Historical_Input Data'!$A$3:$A$2924,'Historical_Monthly counts-All'!$D141)&lt;&gt; 0,SUMIFS('Historical_Input Data'!AX$3:AX$2924,'Historical_Input Data'!$B$3:$B$2924,'Historical_Monthly counts-All'!$C141,'Historical_Input Data'!$A$3:$A$2924,'Historical_Monthly counts-All'!$D141),"")</f>
        <v>6582</v>
      </c>
      <c r="AV141" s="16">
        <f>IF(SUMIFS('Historical_Input Data'!AY$3:AY$2924,'Historical_Input Data'!$B$3:$B$2924,'Historical_Monthly counts-All'!$C141,'Historical_Input Data'!$A$3:$A$2924,'Historical_Monthly counts-All'!$D141)&lt;&gt; 0,SUMIFS('Historical_Input Data'!AY$3:AY$2924,'Historical_Input Data'!$B$3:$B$2924,'Historical_Monthly counts-All'!$C141,'Historical_Input Data'!$A$3:$A$2924,'Historical_Monthly counts-All'!$D141),"")</f>
        <v>3853</v>
      </c>
      <c r="AW141" s="16">
        <f>IF(SUMIFS('Historical_Input Data'!AZ$3:AZ$2924,'Historical_Input Data'!$B$3:$B$2924,'Historical_Monthly counts-All'!$C141,'Historical_Input Data'!$A$3:$A$2924,'Historical_Monthly counts-All'!$D141)&lt;&gt; 0,SUMIFS('Historical_Input Data'!AZ$3:AZ$2924,'Historical_Input Data'!$B$3:$B$2924,'Historical_Monthly counts-All'!$C141,'Historical_Input Data'!$A$3:$A$2924,'Historical_Monthly counts-All'!$D141),"")</f>
        <v>11361</v>
      </c>
      <c r="AX141" s="16">
        <f>IF(SUMIFS('Historical_Input Data'!BA$3:BA$2924,'Historical_Input Data'!$B$3:$B$2924,'Historical_Monthly counts-All'!$C141,'Historical_Input Data'!$A$3:$A$2924,'Historical_Monthly counts-All'!$D141)&lt;&gt; 0,SUMIFS('Historical_Input Data'!BA$3:BA$2924,'Historical_Input Data'!$B$3:$B$2924,'Historical_Monthly counts-All'!$C141,'Historical_Input Data'!$A$3:$A$2924,'Historical_Monthly counts-All'!$D141),"")</f>
        <v>10858</v>
      </c>
      <c r="AY141" s="16">
        <f>IF(SUMIFS('Historical_Input Data'!BB$3:BB$2924,'Historical_Input Data'!$B$3:$B$2924,'Historical_Monthly counts-All'!$C141,'Historical_Input Data'!$A$3:$A$2924,'Historical_Monthly counts-All'!$D141)&lt;&gt; 0,SUMIFS('Historical_Input Data'!BB$3:BB$2924,'Historical_Input Data'!$B$3:$B$2924,'Historical_Monthly counts-All'!$C141,'Historical_Input Data'!$A$3:$A$2924,'Historical_Monthly counts-All'!$D141),"")</f>
        <v>4478</v>
      </c>
      <c r="AZ141" s="16">
        <f>IF(SUMIFS('Historical_Input Data'!BC$3:BC$2924,'Historical_Input Data'!$B$3:$B$2924,'Historical_Monthly counts-All'!$C141,'Historical_Input Data'!$A$3:$A$2924,'Historical_Monthly counts-All'!$D141)&lt;&gt; 0,SUMIFS('Historical_Input Data'!BC$3:BC$2924,'Historical_Input Data'!$B$3:$B$2924,'Historical_Monthly counts-All'!$C141,'Historical_Input Data'!$A$3:$A$2924,'Historical_Monthly counts-All'!$D141),"")</f>
        <v>1071</v>
      </c>
      <c r="BA141" s="16" t="str">
        <f>IF(SUMIFS('Historical_Input Data'!BD$3:BD$2924,'Historical_Input Data'!$B$3:$B$2924,'Historical_Monthly counts-All'!$C141,'Historical_Input Data'!$A$3:$A$2924,'Historical_Monthly counts-All'!$D141)&lt;&gt; 0,SUMIFS('Historical_Input Data'!BD$3:BD$2924,'Historical_Input Data'!$B$3:$B$2924,'Historical_Monthly counts-All'!$C141,'Historical_Input Data'!$A$3:$A$2924,'Historical_Monthly counts-All'!$D141),"")</f>
        <v/>
      </c>
      <c r="BB141" s="16" t="str">
        <f>IF(SUMIFS('Historical_Input Data'!BE$3:BE$2924,'Historical_Input Data'!$B$3:$B$2924,'Historical_Monthly counts-All'!$C141,'Historical_Input Data'!$A$3:$A$2924,'Historical_Monthly counts-All'!$D141)&lt;&gt; 0,SUMIFS('Historical_Input Data'!BE$3:BE$2924,'Historical_Input Data'!$B$3:$B$2924,'Historical_Monthly counts-All'!$C141,'Historical_Input Data'!$A$3:$A$2924,'Historical_Monthly counts-All'!$D141),"")</f>
        <v/>
      </c>
      <c r="BC141" s="16" t="str">
        <f>IF(SUMIFS('Historical_Input Data'!BF$3:BF$2924,'Historical_Input Data'!$B$3:$B$2924,'Historical_Monthly counts-All'!$C141,'Historical_Input Data'!$A$3:$A$2924,'Historical_Monthly counts-All'!$D141)&lt;&gt; 0,SUMIFS('Historical_Input Data'!BF$3:BF$2924,'Historical_Input Data'!$B$3:$B$2924,'Historical_Monthly counts-All'!$C141,'Historical_Input Data'!$A$3:$A$2924,'Historical_Monthly counts-All'!$D141),"")</f>
        <v/>
      </c>
      <c r="BD141" s="16" t="str">
        <f>IF(SUMIFS('Historical_Input Data'!BG$3:BG$2924,'Historical_Input Data'!$B$3:$B$2924,'Historical_Monthly counts-All'!$C141,'Historical_Input Data'!$A$3:$A$2924,'Historical_Monthly counts-All'!$D141)&lt;&gt; 0,SUMIFS('Historical_Input Data'!BG$3:BG$2924,'Historical_Input Data'!$B$3:$B$2924,'Historical_Monthly counts-All'!$C141,'Historical_Input Data'!$A$3:$A$2924,'Historical_Monthly counts-All'!$D141),"")</f>
        <v/>
      </c>
      <c r="BE141" s="16" t="str">
        <f>IF(SUMIFS('Historical_Input Data'!BH$3:BH$2924,'Historical_Input Data'!$B$3:$B$2924,'Historical_Monthly counts-All'!$C141,'Historical_Input Data'!$A$3:$A$2924,'Historical_Monthly counts-All'!$D141)&lt;&gt; 0,SUMIFS('Historical_Input Data'!BH$3:BH$2924,'Historical_Input Data'!$B$3:$B$2924,'Historical_Monthly counts-All'!$C141,'Historical_Input Data'!$A$3:$A$2924,'Historical_Monthly counts-All'!$D141),"")</f>
        <v/>
      </c>
      <c r="BF141" s="16" t="str">
        <f>IF(SUMIFS('Historical_Input Data'!BI$3:BI$2924,'Historical_Input Data'!$B$3:$B$2924,'Historical_Monthly counts-All'!$C141,'Historical_Input Data'!$A$3:$A$2924,'Historical_Monthly counts-All'!$D141)&lt;&gt; 0,SUMIFS('Historical_Input Data'!BI$3:BI$2924,'Historical_Input Data'!$B$3:$B$2924,'Historical_Monthly counts-All'!$C141,'Historical_Input Data'!$A$3:$A$2924,'Historical_Monthly counts-All'!$D141),"")</f>
        <v/>
      </c>
      <c r="BG141" s="16" t="str">
        <f>IF(SUMIFS('Historical_Input Data'!BJ$3:BJ$2924,'Historical_Input Data'!$B$3:$B$2924,'Historical_Monthly counts-All'!$C141,'Historical_Input Data'!$A$3:$A$2924,'Historical_Monthly counts-All'!$D141)&lt;&gt; 0,SUMIFS('Historical_Input Data'!BJ$3:BJ$2924,'Historical_Input Data'!$B$3:$B$2924,'Historical_Monthly counts-All'!$C141,'Historical_Input Data'!$A$3:$A$2924,'Historical_Monthly counts-All'!$D141),"")</f>
        <v/>
      </c>
      <c r="BH141" s="16" t="str">
        <f>IF(SUMIFS('Historical_Input Data'!BK$3:BK$2924,'Historical_Input Data'!$B$3:$B$2924,'Historical_Monthly counts-All'!$C141,'Historical_Input Data'!$A$3:$A$2924,'Historical_Monthly counts-All'!$D141)&lt;&gt; 0,SUMIFS('Historical_Input Data'!BK$3:BK$2924,'Historical_Input Data'!$B$3:$B$2924,'Historical_Monthly counts-All'!$C141,'Historical_Input Data'!$A$3:$A$2924,'Historical_Monthly counts-All'!$D141),"")</f>
        <v/>
      </c>
      <c r="BI141" s="16" t="str">
        <f>IF(SUMIFS('Historical_Input Data'!BL$3:BL$2924,'Historical_Input Data'!$B$3:$B$2924,'Historical_Monthly counts-All'!$C141,'Historical_Input Data'!$A$3:$A$2924,'Historical_Monthly counts-All'!$D141)&lt;&gt; 0,SUMIFS('Historical_Input Data'!BL$3:BL$2924,'Historical_Input Data'!$B$3:$B$2924,'Historical_Monthly counts-All'!$C141,'Historical_Input Data'!$A$3:$A$2924,'Historical_Monthly counts-All'!$D141),"")</f>
        <v/>
      </c>
      <c r="BJ141" s="16" t="str">
        <f>IF(SUMIFS('Historical_Input Data'!BM$3:BM$2924,'Historical_Input Data'!$B$3:$B$2924,'Historical_Monthly counts-All'!$C141,'Historical_Input Data'!$A$3:$A$2924,'Historical_Monthly counts-All'!$D141)&lt;&gt; 0,SUMIFS('Historical_Input Data'!BM$3:BM$2924,'Historical_Input Data'!$B$3:$B$2924,'Historical_Monthly counts-All'!$C141,'Historical_Input Data'!$A$3:$A$2924,'Historical_Monthly counts-All'!$D141),"")</f>
        <v/>
      </c>
      <c r="BK141" s="16" t="str">
        <f>IF(SUMIFS('Historical_Input Data'!BN$3:BN$2924,'Historical_Input Data'!$B$3:$B$2924,'Historical_Monthly counts-All'!$C141,'Historical_Input Data'!$A$3:$A$2924,'Historical_Monthly counts-All'!$D141)&lt;&gt; 0,SUMIFS('Historical_Input Data'!BN$3:BN$2924,'Historical_Input Data'!$B$3:$B$2924,'Historical_Monthly counts-All'!$C141,'Historical_Input Data'!$A$3:$A$2924,'Historical_Monthly counts-All'!$D141),"")</f>
        <v/>
      </c>
      <c r="BL141" s="16" t="str">
        <f>IF(SUMIFS('Historical_Input Data'!BO$3:BO$2924,'Historical_Input Data'!$B$3:$B$2924,'Historical_Monthly counts-All'!$C141,'Historical_Input Data'!$A$3:$A$2924,'Historical_Monthly counts-All'!$D141)&lt;&gt; 0,SUMIFS('Historical_Input Data'!BO$3:BO$2924,'Historical_Input Data'!$B$3:$B$2924,'Historical_Monthly counts-All'!$C141,'Historical_Input Data'!$A$3:$A$2924,'Historical_Monthly counts-All'!$D141),"")</f>
        <v/>
      </c>
      <c r="BM141" s="16" t="str">
        <f>IF(SUMIFS('Historical_Input Data'!BP$3:BP$2924,'Historical_Input Data'!$B$3:$B$2924,'Historical_Monthly counts-All'!$C141,'Historical_Input Data'!$A$3:$A$2924,'Historical_Monthly counts-All'!$D141)&lt;&gt; 0,SUMIFS('Historical_Input Data'!BP$3:BP$2924,'Historical_Input Data'!$B$3:$B$2924,'Historical_Monthly counts-All'!$C141,'Historical_Input Data'!$A$3:$A$2924,'Historical_Monthly counts-All'!$D141),"")</f>
        <v/>
      </c>
      <c r="BN141" s="16" t="str">
        <f>IF(SUMIFS('Historical_Input Data'!BQ$3:BQ$2924,'Historical_Input Data'!$B$3:$B$2924,'Historical_Monthly counts-All'!$C141,'Historical_Input Data'!$A$3:$A$2924,'Historical_Monthly counts-All'!$D141)&lt;&gt; 0,SUMIFS('Historical_Input Data'!BQ$3:BQ$2924,'Historical_Input Data'!$B$3:$B$2924,'Historical_Monthly counts-All'!$C141,'Historical_Input Data'!$A$3:$A$2924,'Historical_Monthly counts-All'!$D141),"")</f>
        <v/>
      </c>
      <c r="BO141" s="16" t="str">
        <f>IF(SUMIFS('Historical_Input Data'!BR$3:BR$2924,'Historical_Input Data'!$B$3:$B$2924,'Historical_Monthly counts-All'!$C141,'Historical_Input Data'!$A$3:$A$2924,'Historical_Monthly counts-All'!$D141)&lt;&gt; 0,SUMIFS('Historical_Input Data'!BR$3:BR$2924,'Historical_Input Data'!$B$3:$B$2924,'Historical_Monthly counts-All'!$C141,'Historical_Input Data'!$A$3:$A$2924,'Historical_Monthly counts-All'!$D141),"")</f>
        <v/>
      </c>
      <c r="BP141" s="16" t="str">
        <f>IF(SUMIFS('Historical_Input Data'!BS$3:BS$2924,'Historical_Input Data'!$B$3:$B$2924,'Historical_Monthly counts-All'!$C141,'Historical_Input Data'!$A$3:$A$2924,'Historical_Monthly counts-All'!$D141)&lt;&gt; 0,SUMIFS('Historical_Input Data'!BS$3:BS$2924,'Historical_Input Data'!$B$3:$B$2924,'Historical_Monthly counts-All'!$C141,'Historical_Input Data'!$A$3:$A$2924,'Historical_Monthly counts-All'!$D141),"")</f>
        <v/>
      </c>
      <c r="BQ141" s="16" t="str">
        <f>IF(SUMIFS('Historical_Input Data'!BT$3:BT$2924,'Historical_Input Data'!$B$3:$B$2924,'Historical_Monthly counts-All'!$C141,'Historical_Input Data'!$A$3:$A$2924,'Historical_Monthly counts-All'!$D141)&lt;&gt; 0,SUMIFS('Historical_Input Data'!BT$3:BT$2924,'Historical_Input Data'!$B$3:$B$2924,'Historical_Monthly counts-All'!$C141,'Historical_Input Data'!$A$3:$A$2924,'Historical_Monthly counts-All'!$D141),"")</f>
        <v/>
      </c>
      <c r="BR141" s="16" t="str">
        <f>IF(SUMIFS('Historical_Input Data'!BU$3:BU$2924,'Historical_Input Data'!$B$3:$B$2924,'Historical_Monthly counts-All'!$C141,'Historical_Input Data'!$A$3:$A$2924,'Historical_Monthly counts-All'!$D141)&lt;&gt; 0,SUMIFS('Historical_Input Data'!BU$3:BU$2924,'Historical_Input Data'!$B$3:$B$2924,'Historical_Monthly counts-All'!$C141,'Historical_Input Data'!$A$3:$A$2924,'Historical_Monthly counts-All'!$D141),"")</f>
        <v/>
      </c>
      <c r="BS141" s="16" t="str">
        <f>IF(SUMIFS('Historical_Input Data'!BV$3:BV$2924,'Historical_Input Data'!$B$3:$B$2924,'Historical_Monthly counts-All'!$C141,'Historical_Input Data'!$A$3:$A$2924,'Historical_Monthly counts-All'!$D141)&lt;&gt; 0,SUMIFS('Historical_Input Data'!BV$3:BV$2924,'Historical_Input Data'!$B$3:$B$2924,'Historical_Monthly counts-All'!$C141,'Historical_Input Data'!$A$3:$A$2924,'Historical_Monthly counts-All'!$D141),"")</f>
        <v/>
      </c>
      <c r="BT141" s="16" t="str">
        <f>IF(SUMIFS('Historical_Input Data'!BW$3:BW$2924,'Historical_Input Data'!$B$3:$B$2924,'Historical_Monthly counts-All'!$C141,'Historical_Input Data'!$A$3:$A$2924,'Historical_Monthly counts-All'!$D141)&lt;&gt; 0,SUMIFS('Historical_Input Data'!BW$3:BW$2924,'Historical_Input Data'!$B$3:$B$2924,'Historical_Monthly counts-All'!$C141,'Historical_Input Data'!$A$3:$A$2924,'Historical_Monthly counts-All'!$D141),"")</f>
        <v/>
      </c>
      <c r="BU141" s="16" t="str">
        <f>IF(SUMIFS('Historical_Input Data'!BX$3:BX$2924,'Historical_Input Data'!$B$3:$B$2924,'Historical_Monthly counts-All'!$C141,'Historical_Input Data'!$A$3:$A$2924,'Historical_Monthly counts-All'!$D141)&lt;&gt; 0,SUMIFS('Historical_Input Data'!BX$3:BX$2924,'Historical_Input Data'!$B$3:$B$2924,'Historical_Monthly counts-All'!$C141,'Historical_Input Data'!$A$3:$A$2924,'Historical_Monthly counts-All'!$D141),"")</f>
        <v/>
      </c>
      <c r="BV141" s="16" t="str">
        <f>IF(SUMIFS('Historical_Input Data'!BY$3:BY$2924,'Historical_Input Data'!$B$3:$B$2924,'Historical_Monthly counts-All'!$C141,'Historical_Input Data'!$A$3:$A$2924,'Historical_Monthly counts-All'!$D141)&lt;&gt; 0,SUMIFS('Historical_Input Data'!BY$3:BY$2924,'Historical_Input Data'!$B$3:$B$2924,'Historical_Monthly counts-All'!$C141,'Historical_Input Data'!$A$3:$A$2924,'Historical_Monthly counts-All'!$D141),"")</f>
        <v/>
      </c>
      <c r="BW141" s="16" t="str">
        <f>IF(SUMIFS('Historical_Input Data'!BZ$3:BZ$2924,'Historical_Input Data'!$B$3:$B$2924,'Historical_Monthly counts-All'!$C141,'Historical_Input Data'!$A$3:$A$2924,'Historical_Monthly counts-All'!$D141)&lt;&gt; 0,SUMIFS('Historical_Input Data'!BZ$3:BZ$2924,'Historical_Input Data'!$B$3:$B$2924,'Historical_Monthly counts-All'!$C141,'Historical_Input Data'!$A$3:$A$2924,'Historical_Monthly counts-All'!$D141),"")</f>
        <v/>
      </c>
      <c r="BX141" s="16" t="str">
        <f>IF(SUMIFS('Historical_Input Data'!CA$3:CA$2924,'Historical_Input Data'!$B$3:$B$2924,'Historical_Monthly counts-All'!$C141,'Historical_Input Data'!$A$3:$A$2924,'Historical_Monthly counts-All'!$D141)&lt;&gt; 0,SUMIFS('Historical_Input Data'!CA$3:CA$2924,'Historical_Input Data'!$B$3:$B$2924,'Historical_Monthly counts-All'!$C141,'Historical_Input Data'!$A$3:$A$2924,'Historical_Monthly counts-All'!$D141),"")</f>
        <v/>
      </c>
      <c r="BY141" s="16" t="str">
        <f>IF(SUMIFS('Historical_Input Data'!CB$3:CB$2924,'Historical_Input Data'!$B$3:$B$2924,'Historical_Monthly counts-All'!$C141,'Historical_Input Data'!$A$3:$A$2924,'Historical_Monthly counts-All'!$D141)&lt;&gt; 0,SUMIFS('Historical_Input Data'!CB$3:CB$2924,'Historical_Input Data'!$B$3:$B$2924,'Historical_Monthly counts-All'!$C141,'Historical_Input Data'!$A$3:$A$2924,'Historical_Monthly counts-All'!$D141),"")</f>
        <v/>
      </c>
      <c r="BZ141" s="16" t="str">
        <f>IF(SUMIFS('Historical_Input Data'!CC$3:CC$2924,'Historical_Input Data'!$B$3:$B$2924,'Historical_Monthly counts-All'!$C141,'Historical_Input Data'!$A$3:$A$2924,'Historical_Monthly counts-All'!$D141)&lt;&gt; 0,SUMIFS('Historical_Input Data'!CC$3:CC$2924,'Historical_Input Data'!$B$3:$B$2924,'Historical_Monthly counts-All'!$C141,'Historical_Input Data'!$A$3:$A$2924,'Historical_Monthly counts-All'!$D141),"")</f>
        <v/>
      </c>
      <c r="CC141" s="8">
        <v>44682</v>
      </c>
      <c r="CD141" s="198">
        <f t="shared" si="8"/>
        <v>47</v>
      </c>
      <c r="CE141" s="142">
        <f t="shared" si="9"/>
        <v>261756</v>
      </c>
    </row>
    <row r="142" spans="1:83">
      <c r="A142" t="str">
        <f t="shared" si="7"/>
        <v>June2022</v>
      </c>
      <c r="C142" t="s">
        <v>59</v>
      </c>
      <c r="D142">
        <v>2022</v>
      </c>
      <c r="E142" s="16">
        <f>IF(SUMIFS('Historical_Input Data'!H$3:H$2924,'Historical_Input Data'!$B$3:$B$2924,'Historical_Monthly counts-All'!$C142,'Historical_Input Data'!$A$3:$A$2924,'Historical_Monthly counts-All'!$D142)&lt;&gt; 0,SUMIFS('Historical_Input Data'!H$3:H$2924,'Historical_Input Data'!$B$3:$B$2924,'Historical_Monthly counts-All'!$C142,'Historical_Input Data'!$A$3:$A$2924,'Historical_Monthly counts-All'!$D142),"")</f>
        <v>374</v>
      </c>
      <c r="F142" s="16">
        <f>IF(SUMIFS('Historical_Input Data'!I$3:I$2924,'Historical_Input Data'!$B$3:$B$2924,'Historical_Monthly counts-All'!$C142,'Historical_Input Data'!$A$3:$A$2924,'Historical_Monthly counts-All'!$D142)&lt;&gt; 0,SUMIFS('Historical_Input Data'!I$3:I$2924,'Historical_Input Data'!$B$3:$B$2924,'Historical_Monthly counts-All'!$C142,'Historical_Input Data'!$A$3:$A$2924,'Historical_Monthly counts-All'!$D142),"")</f>
        <v>6719</v>
      </c>
      <c r="G142" s="16">
        <f>IF(SUMIFS('Historical_Input Data'!J$3:J$2924,'Historical_Input Data'!$B$3:$B$2924,'Historical_Monthly counts-All'!$C142,'Historical_Input Data'!$A$3:$A$2924,'Historical_Monthly counts-All'!$D142)&lt;&gt; 0,SUMIFS('Historical_Input Data'!J$3:J$2924,'Historical_Input Data'!$B$3:$B$2924,'Historical_Monthly counts-All'!$C142,'Historical_Input Data'!$A$3:$A$2924,'Historical_Monthly counts-All'!$D142),"")</f>
        <v>6090</v>
      </c>
      <c r="H142" s="16">
        <f>IF(SUMIFS('Historical_Input Data'!K$3:K$2924,'Historical_Input Data'!$B$3:$B$2924,'Historical_Monthly counts-All'!$C142,'Historical_Input Data'!$A$3:$A$2924,'Historical_Monthly counts-All'!$D142)&lt;&gt; 0,SUMIFS('Historical_Input Data'!K$3:K$2924,'Historical_Input Data'!$B$3:$B$2924,'Historical_Monthly counts-All'!$C142,'Historical_Input Data'!$A$3:$A$2924,'Historical_Monthly counts-All'!$D142),"")</f>
        <v>4868</v>
      </c>
      <c r="I142" s="16">
        <f>IF(SUMIFS('Historical_Input Data'!L$3:L$2924,'Historical_Input Data'!$B$3:$B$2924,'Historical_Monthly counts-All'!$C142,'Historical_Input Data'!$A$3:$A$2924,'Historical_Monthly counts-All'!$D142)&lt;&gt; 0,SUMIFS('Historical_Input Data'!L$3:L$2924,'Historical_Input Data'!$B$3:$B$2924,'Historical_Monthly counts-All'!$C142,'Historical_Input Data'!$A$3:$A$2924,'Historical_Monthly counts-All'!$D142),"")</f>
        <v>6987</v>
      </c>
      <c r="J142" s="16">
        <f>IF(SUMIFS('Historical_Input Data'!M$3:M$2924,'Historical_Input Data'!$B$3:$B$2924,'Historical_Monthly counts-All'!$C142,'Historical_Input Data'!$A$3:$A$2924,'Historical_Monthly counts-All'!$D142)&lt;&gt; 0,SUMIFS('Historical_Input Data'!M$3:M$2924,'Historical_Input Data'!$B$3:$B$2924,'Historical_Monthly counts-All'!$C142,'Historical_Input Data'!$A$3:$A$2924,'Historical_Monthly counts-All'!$D142),"")</f>
        <v>2262</v>
      </c>
      <c r="K142" s="16">
        <f>IF(SUMIFS('Historical_Input Data'!N$3:N$2924,'Historical_Input Data'!$B$3:$B$2924,'Historical_Monthly counts-All'!$C142,'Historical_Input Data'!$A$3:$A$2924,'Historical_Monthly counts-All'!$D142)&lt;&gt; 0,SUMIFS('Historical_Input Data'!N$3:N$2924,'Historical_Input Data'!$B$3:$B$2924,'Historical_Monthly counts-All'!$C142,'Historical_Input Data'!$A$3:$A$2924,'Historical_Monthly counts-All'!$D142),"")</f>
        <v>4315</v>
      </c>
      <c r="L142" s="16">
        <f>IF(SUMIFS('Historical_Input Data'!O$3:O$2924,'Historical_Input Data'!$B$3:$B$2924,'Historical_Monthly counts-All'!$C142,'Historical_Input Data'!$A$3:$A$2924,'Historical_Monthly counts-All'!$D142)&lt;&gt; 0,SUMIFS('Historical_Input Data'!O$3:O$2924,'Historical_Input Data'!$B$3:$B$2924,'Historical_Monthly counts-All'!$C142,'Historical_Input Data'!$A$3:$A$2924,'Historical_Monthly counts-All'!$D142),"")</f>
        <v>2790</v>
      </c>
      <c r="M142" s="16">
        <f>IF(SUMIFS('Historical_Input Data'!P$3:P$2924,'Historical_Input Data'!$B$3:$B$2924,'Historical_Monthly counts-All'!$C142,'Historical_Input Data'!$A$3:$A$2924,'Historical_Monthly counts-All'!$D142)&lt;&gt; 0,SUMIFS('Historical_Input Data'!P$3:P$2924,'Historical_Input Data'!$B$3:$B$2924,'Historical_Monthly counts-All'!$C142,'Historical_Input Data'!$A$3:$A$2924,'Historical_Monthly counts-All'!$D142),"")</f>
        <v>9228</v>
      </c>
      <c r="N142" s="16">
        <f>IF(SUMIFS('Historical_Input Data'!Q$3:Q$2924,'Historical_Input Data'!$B$3:$B$2924,'Historical_Monthly counts-All'!$C142,'Historical_Input Data'!$A$3:$A$2924,'Historical_Monthly counts-All'!$D142)&lt;&gt; 0,SUMIFS('Historical_Input Data'!Q$3:Q$2924,'Historical_Input Data'!$B$3:$B$2924,'Historical_Monthly counts-All'!$C142,'Historical_Input Data'!$A$3:$A$2924,'Historical_Monthly counts-All'!$D142),"")</f>
        <v>8677</v>
      </c>
      <c r="O142" s="16">
        <f>IF(SUMIFS('Historical_Input Data'!R$3:R$2924,'Historical_Input Data'!$B$3:$B$2924,'Historical_Monthly counts-All'!$C142,'Historical_Input Data'!$A$3:$A$2924,'Historical_Monthly counts-All'!$D142)&lt;&gt; 0,SUMIFS('Historical_Input Data'!R$3:R$2924,'Historical_Input Data'!$B$3:$B$2924,'Historical_Monthly counts-All'!$C142,'Historical_Input Data'!$A$3:$A$2924,'Historical_Monthly counts-All'!$D142),"")</f>
        <v>3351</v>
      </c>
      <c r="P142" s="16">
        <f>IF(SUMIFS('Historical_Input Data'!S$3:S$2924,'Historical_Input Data'!$B$3:$B$2924,'Historical_Monthly counts-All'!$C142,'Historical_Input Data'!$A$3:$A$2924,'Historical_Monthly counts-All'!$D142)&lt;&gt; 0,SUMIFS('Historical_Input Data'!S$3:S$2924,'Historical_Input Data'!$B$3:$B$2924,'Historical_Monthly counts-All'!$C142,'Historical_Input Data'!$A$3:$A$2924,'Historical_Monthly counts-All'!$D142),"")</f>
        <v>2218</v>
      </c>
      <c r="Q142" s="16">
        <f>IF(SUMIFS('Historical_Input Data'!T$3:T$2924,'Historical_Input Data'!$B$3:$B$2924,'Historical_Monthly counts-All'!$C142,'Historical_Input Data'!$A$3:$A$2924,'Historical_Monthly counts-All'!$D142)&lt;&gt; 0,SUMIFS('Historical_Input Data'!T$3:T$2924,'Historical_Input Data'!$B$3:$B$2924,'Historical_Monthly counts-All'!$C142,'Historical_Input Data'!$A$3:$A$2924,'Historical_Monthly counts-All'!$D142),"")</f>
        <v>4465</v>
      </c>
      <c r="R142" s="16">
        <f>IF(SUMIFS('Historical_Input Data'!U$3:U$2924,'Historical_Input Data'!$B$3:$B$2924,'Historical_Monthly counts-All'!$C142,'Historical_Input Data'!$A$3:$A$2924,'Historical_Monthly counts-All'!$D142)&lt;&gt; 0,SUMIFS('Historical_Input Data'!U$3:U$2924,'Historical_Input Data'!$B$3:$B$2924,'Historical_Monthly counts-All'!$C142,'Historical_Input Data'!$A$3:$A$2924,'Historical_Monthly counts-All'!$D142),"")</f>
        <v>782</v>
      </c>
      <c r="S142" s="16">
        <f>IF(SUMIFS('Historical_Input Data'!V$3:V$2924,'Historical_Input Data'!$B$3:$B$2924,'Historical_Monthly counts-All'!$C142,'Historical_Input Data'!$A$3:$A$2924,'Historical_Monthly counts-All'!$D142)&lt;&gt; 0,SUMIFS('Historical_Input Data'!V$3:V$2924,'Historical_Input Data'!$B$3:$B$2924,'Historical_Monthly counts-All'!$C142,'Historical_Input Data'!$A$3:$A$2924,'Historical_Monthly counts-All'!$D142),"")</f>
        <v>3056</v>
      </c>
      <c r="T142" s="16">
        <f>IF(SUMIFS('Historical_Input Data'!W$3:W$2924,'Historical_Input Data'!$B$3:$B$2924,'Historical_Monthly counts-All'!$C142,'Historical_Input Data'!$A$3:$A$2924,'Historical_Monthly counts-All'!$D142)&lt;&gt; 0,SUMIFS('Historical_Input Data'!W$3:W$2924,'Historical_Input Data'!$B$3:$B$2924,'Historical_Monthly counts-All'!$C142,'Historical_Input Data'!$A$3:$A$2924,'Historical_Monthly counts-All'!$D142),"")</f>
        <v>10830</v>
      </c>
      <c r="U142" s="16">
        <f>IF(SUMIFS('Historical_Input Data'!X$3:X$2924,'Historical_Input Data'!$B$3:$B$2924,'Historical_Monthly counts-All'!$C142,'Historical_Input Data'!$A$3:$A$2924,'Historical_Monthly counts-All'!$D142)&lt;&gt; 0,SUMIFS('Historical_Input Data'!X$3:X$2924,'Historical_Input Data'!$B$3:$B$2924,'Historical_Monthly counts-All'!$C142,'Historical_Input Data'!$A$3:$A$2924,'Historical_Monthly counts-All'!$D142),"")</f>
        <v>5387</v>
      </c>
      <c r="V142" s="16">
        <f>IF(SUMIFS('Historical_Input Data'!Y$3:Y$2924,'Historical_Input Data'!$B$3:$B$2924,'Historical_Monthly counts-All'!$C142,'Historical_Input Data'!$A$3:$A$2924,'Historical_Monthly counts-All'!$D142)&lt;&gt; 0,SUMIFS('Historical_Input Data'!Y$3:Y$2924,'Historical_Input Data'!$B$3:$B$2924,'Historical_Monthly counts-All'!$C142,'Historical_Input Data'!$A$3:$A$2924,'Historical_Monthly counts-All'!$D142),"")</f>
        <v>541</v>
      </c>
      <c r="W142" s="16">
        <f>IF(SUMIFS('Historical_Input Data'!Z$3:Z$2924,'Historical_Input Data'!$B$3:$B$2924,'Historical_Monthly counts-All'!$C142,'Historical_Input Data'!$A$3:$A$2924,'Historical_Monthly counts-All'!$D142)&lt;&gt; 0,SUMIFS('Historical_Input Data'!Z$3:Z$2924,'Historical_Input Data'!$B$3:$B$2924,'Historical_Monthly counts-All'!$C142,'Historical_Input Data'!$A$3:$A$2924,'Historical_Monthly counts-All'!$D142),"")</f>
        <v>9381</v>
      </c>
      <c r="X142" s="16">
        <f>IF(SUMIFS('Historical_Input Data'!AA$3:AA$2924,'Historical_Input Data'!$B$3:$B$2924,'Historical_Monthly counts-All'!$C142,'Historical_Input Data'!$A$3:$A$2924,'Historical_Monthly counts-All'!$D142)&lt;&gt; 0,SUMIFS('Historical_Input Data'!AA$3:AA$2924,'Historical_Input Data'!$B$3:$B$2924,'Historical_Monthly counts-All'!$C142,'Historical_Input Data'!$A$3:$A$2924,'Historical_Monthly counts-All'!$D142),"")</f>
        <v>532</v>
      </c>
      <c r="Y142" s="16">
        <f>IF(SUMIFS('Historical_Input Data'!AB$3:AB$2924,'Historical_Input Data'!$B$3:$B$2924,'Historical_Monthly counts-All'!$C142,'Historical_Input Data'!$A$3:$A$2924,'Historical_Monthly counts-All'!$D142)&lt;&gt; 0,SUMIFS('Historical_Input Data'!AB$3:AB$2924,'Historical_Input Data'!$B$3:$B$2924,'Historical_Monthly counts-All'!$C142,'Historical_Input Data'!$A$3:$A$2924,'Historical_Monthly counts-All'!$D142),"")</f>
        <v>10391</v>
      </c>
      <c r="Z142" s="16">
        <f>IF(SUMIFS('Historical_Input Data'!AC$3:AC$2924,'Historical_Input Data'!$B$3:$B$2924,'Historical_Monthly counts-All'!$C142,'Historical_Input Data'!$A$3:$A$2924,'Historical_Monthly counts-All'!$D142)&lt;&gt; 0,SUMIFS('Historical_Input Data'!AC$3:AC$2924,'Historical_Input Data'!$B$3:$B$2924,'Historical_Monthly counts-All'!$C142,'Historical_Input Data'!$A$3:$A$2924,'Historical_Monthly counts-All'!$D142),"")</f>
        <v>6973</v>
      </c>
      <c r="AA142" s="16">
        <f>IF(SUMIFS('Historical_Input Data'!AD$3:AD$2924,'Historical_Input Data'!$B$3:$B$2924,'Historical_Monthly counts-All'!$C142,'Historical_Input Data'!$A$3:$A$2924,'Historical_Monthly counts-All'!$D142)&lt;&gt; 0,SUMIFS('Historical_Input Data'!AD$3:AD$2924,'Historical_Input Data'!$B$3:$B$2924,'Historical_Monthly counts-All'!$C142,'Historical_Input Data'!$A$3:$A$2924,'Historical_Monthly counts-All'!$D142),"")</f>
        <v>499</v>
      </c>
      <c r="AB142" s="16">
        <f>IF(SUMIFS('Historical_Input Data'!AE$3:AE$2924,'Historical_Input Data'!$B$3:$B$2924,'Historical_Monthly counts-All'!$C142,'Historical_Input Data'!$A$3:$A$2924,'Historical_Monthly counts-All'!$D142)&lt;&gt; 0,SUMIFS('Historical_Input Data'!AE$3:AE$2924,'Historical_Input Data'!$B$3:$B$2924,'Historical_Monthly counts-All'!$C142,'Historical_Input Data'!$A$3:$A$2924,'Historical_Monthly counts-All'!$D142),"")</f>
        <v>14291</v>
      </c>
      <c r="AC142" s="16">
        <f>IF(SUMIFS('Historical_Input Data'!AF$3:AF$2924,'Historical_Input Data'!$B$3:$B$2924,'Historical_Monthly counts-All'!$C142,'Historical_Input Data'!$A$3:$A$2924,'Historical_Monthly counts-All'!$D142)&lt;&gt; 0,SUMIFS('Historical_Input Data'!AF$3:AF$2924,'Historical_Input Data'!$B$3:$B$2924,'Historical_Monthly counts-All'!$C142,'Historical_Input Data'!$A$3:$A$2924,'Historical_Monthly counts-All'!$D142),"")</f>
        <v>22859</v>
      </c>
      <c r="AD142" s="16">
        <f>IF(SUMIFS('Historical_Input Data'!AG$3:AG$2924,'Historical_Input Data'!$B$3:$B$2924,'Historical_Monthly counts-All'!$C142,'Historical_Input Data'!$A$3:$A$2924,'Historical_Monthly counts-All'!$D142)&lt;&gt; 0,SUMIFS('Historical_Input Data'!AG$3:AG$2924,'Historical_Input Data'!$B$3:$B$2924,'Historical_Monthly counts-All'!$C142,'Historical_Input Data'!$A$3:$A$2924,'Historical_Monthly counts-All'!$D142),"")</f>
        <v>13833</v>
      </c>
      <c r="AE142" s="16">
        <f>IF(SUMIFS('Historical_Input Data'!AH$3:AH$2924,'Historical_Input Data'!$B$3:$B$2924,'Historical_Monthly counts-All'!$C142,'Historical_Input Data'!$A$3:$A$2924,'Historical_Monthly counts-All'!$D142)&lt;&gt; 0,SUMIFS('Historical_Input Data'!AH$3:AH$2924,'Historical_Input Data'!$B$3:$B$2924,'Historical_Monthly counts-All'!$C142,'Historical_Input Data'!$A$3:$A$2924,'Historical_Monthly counts-All'!$D142),"")</f>
        <v>2378</v>
      </c>
      <c r="AF142" s="16">
        <f>IF(SUMIFS('Historical_Input Data'!AI$3:AI$2924,'Historical_Input Data'!$B$3:$B$2924,'Historical_Monthly counts-All'!$C142,'Historical_Input Data'!$A$3:$A$2924,'Historical_Monthly counts-All'!$D142)&lt;&gt; 0,SUMIFS('Historical_Input Data'!AI$3:AI$2924,'Historical_Input Data'!$B$3:$B$2924,'Historical_Monthly counts-All'!$C142,'Historical_Input Data'!$A$3:$A$2924,'Historical_Monthly counts-All'!$D142),"")</f>
        <v>3592</v>
      </c>
      <c r="AG142" s="16">
        <f>IF(SUMIFS('Historical_Input Data'!AJ$3:AJ$2924,'Historical_Input Data'!$B$3:$B$2924,'Historical_Monthly counts-All'!$C142,'Historical_Input Data'!$A$3:$A$2924,'Historical_Monthly counts-All'!$D142)&lt;&gt; 0,SUMIFS('Historical_Input Data'!AJ$3:AJ$2924,'Historical_Input Data'!$B$3:$B$2924,'Historical_Monthly counts-All'!$C142,'Historical_Input Data'!$A$3:$A$2924,'Historical_Monthly counts-All'!$D142),"")</f>
        <v>1801</v>
      </c>
      <c r="AH142" s="16">
        <f>IF(SUMIFS('Historical_Input Data'!AK$3:AK$2924,'Historical_Input Data'!$B$3:$B$2924,'Historical_Monthly counts-All'!$C142,'Historical_Input Data'!$A$3:$A$2924,'Historical_Monthly counts-All'!$D142)&lt;&gt; 0,SUMIFS('Historical_Input Data'!AK$3:AK$2924,'Historical_Input Data'!$B$3:$B$2924,'Historical_Monthly counts-All'!$C142,'Historical_Input Data'!$A$3:$A$2924,'Historical_Monthly counts-All'!$D142),"")</f>
        <v>20845</v>
      </c>
      <c r="AI142" s="16">
        <f>IF(SUMIFS('Historical_Input Data'!AL$3:AL$2924,'Historical_Input Data'!$B$3:$B$2924,'Historical_Monthly counts-All'!$C142,'Historical_Input Data'!$A$3:$A$2924,'Historical_Monthly counts-All'!$D142)&lt;&gt; 0,SUMIFS('Historical_Input Data'!AL$3:AL$2924,'Historical_Input Data'!$B$3:$B$2924,'Historical_Monthly counts-All'!$C142,'Historical_Input Data'!$A$3:$A$2924,'Historical_Monthly counts-All'!$D142),"")</f>
        <v>25212</v>
      </c>
      <c r="AJ142" s="16">
        <f>IF(SUMIFS('Historical_Input Data'!AM$3:AM$2924,'Historical_Input Data'!$B$3:$B$2924,'Historical_Monthly counts-All'!$C142,'Historical_Input Data'!$A$3:$A$2924,'Historical_Monthly counts-All'!$D142)&lt;&gt; 0,SUMIFS('Historical_Input Data'!AM$3:AM$2924,'Historical_Input Data'!$B$3:$B$2924,'Historical_Monthly counts-All'!$C142,'Historical_Input Data'!$A$3:$A$2924,'Historical_Monthly counts-All'!$D142),"")</f>
        <v>399</v>
      </c>
      <c r="AK142" s="16" t="str">
        <f>IF(SUMIFS('Historical_Input Data'!AN$3:AN$2924,'Historical_Input Data'!$B$3:$B$2924,'Historical_Monthly counts-All'!$C142,'Historical_Input Data'!$A$3:$A$2924,'Historical_Monthly counts-All'!$D142)&lt;&gt; 0,SUMIFS('Historical_Input Data'!AN$3:AN$2924,'Historical_Input Data'!$B$3:$B$2924,'Historical_Monthly counts-All'!$C142,'Historical_Input Data'!$A$3:$A$2924,'Historical_Monthly counts-All'!$D142),"")</f>
        <v/>
      </c>
      <c r="AL142" s="16">
        <f>IF(SUMIFS('Historical_Input Data'!AO$3:AO$2924,'Historical_Input Data'!$B$3:$B$2924,'Historical_Monthly counts-All'!$C142,'Historical_Input Data'!$A$3:$A$2924,'Historical_Monthly counts-All'!$D142)&lt;&gt; 0,SUMIFS('Historical_Input Data'!AO$3:AO$2924,'Historical_Input Data'!$B$3:$B$2924,'Historical_Monthly counts-All'!$C142,'Historical_Input Data'!$A$3:$A$2924,'Historical_Monthly counts-All'!$D142),"")</f>
        <v>5194</v>
      </c>
      <c r="AM142" s="16">
        <f>IF(SUMIFS('Historical_Input Data'!AP$3:AP$2924,'Historical_Input Data'!$B$3:$B$2924,'Historical_Monthly counts-All'!$C142,'Historical_Input Data'!$A$3:$A$2924,'Historical_Monthly counts-All'!$D142)&lt;&gt; 0,SUMIFS('Historical_Input Data'!AP$3:AP$2924,'Historical_Input Data'!$B$3:$B$2924,'Historical_Monthly counts-All'!$C142,'Historical_Input Data'!$A$3:$A$2924,'Historical_Monthly counts-All'!$D142),"")</f>
        <v>696</v>
      </c>
      <c r="AN142" s="16">
        <f>IF(SUMIFS('Historical_Input Data'!AQ$3:AQ$2924,'Historical_Input Data'!$B$3:$B$2924,'Historical_Monthly counts-All'!$C142,'Historical_Input Data'!$A$3:$A$2924,'Historical_Monthly counts-All'!$D142)&lt;&gt; 0,SUMIFS('Historical_Input Data'!AQ$3:AQ$2924,'Historical_Input Data'!$B$3:$B$2924,'Historical_Monthly counts-All'!$C142,'Historical_Input Data'!$A$3:$A$2924,'Historical_Monthly counts-All'!$D142),"")</f>
        <v>4607</v>
      </c>
      <c r="AO142" s="16">
        <f>IF(SUMIFS('Historical_Input Data'!AR$3:AR$2924,'Historical_Input Data'!$B$3:$B$2924,'Historical_Monthly counts-All'!$C142,'Historical_Input Data'!$A$3:$A$2924,'Historical_Monthly counts-All'!$D142)&lt;&gt; 0,SUMIFS('Historical_Input Data'!AR$3:AR$2924,'Historical_Input Data'!$B$3:$B$2924,'Historical_Monthly counts-All'!$C142,'Historical_Input Data'!$A$3:$A$2924,'Historical_Monthly counts-All'!$D142),"")</f>
        <v>5358</v>
      </c>
      <c r="AP142" s="16">
        <f>IF(SUMIFS('Historical_Input Data'!AS$3:AS$2924,'Historical_Input Data'!$B$3:$B$2924,'Historical_Monthly counts-All'!$C142,'Historical_Input Data'!$A$3:$A$2924,'Historical_Monthly counts-All'!$D142)&lt;&gt; 0,SUMIFS('Historical_Input Data'!AS$3:AS$2924,'Historical_Input Data'!$B$3:$B$2924,'Historical_Monthly counts-All'!$C142,'Historical_Input Data'!$A$3:$A$2924,'Historical_Monthly counts-All'!$D142),"")</f>
        <v>20610</v>
      </c>
      <c r="AQ142" s="16">
        <f>IF(SUMIFS('Historical_Input Data'!AT$3:AT$2924,'Historical_Input Data'!$B$3:$B$2924,'Historical_Monthly counts-All'!$C142,'Historical_Input Data'!$A$3:$A$2924,'Historical_Monthly counts-All'!$D142)&lt;&gt; 0,SUMIFS('Historical_Input Data'!AT$3:AT$2924,'Historical_Input Data'!$B$3:$B$2924,'Historical_Monthly counts-All'!$C142,'Historical_Input Data'!$A$3:$A$2924,'Historical_Monthly counts-All'!$D142),"")</f>
        <v>2692</v>
      </c>
      <c r="AR142" s="16">
        <f>IF(SUMIFS('Historical_Input Data'!AU$3:AU$2924,'Historical_Input Data'!$B$3:$B$2924,'Historical_Monthly counts-All'!$C142,'Historical_Input Data'!$A$3:$A$2924,'Historical_Monthly counts-All'!$D142)&lt;&gt; 0,SUMIFS('Historical_Input Data'!AU$3:AU$2924,'Historical_Input Data'!$B$3:$B$2924,'Historical_Monthly counts-All'!$C142,'Historical_Input Data'!$A$3:$A$2924,'Historical_Monthly counts-All'!$D142),"")</f>
        <v>7849</v>
      </c>
      <c r="AS142" s="16">
        <f>IF(SUMIFS('Historical_Input Data'!AV$3:AV$2924,'Historical_Input Data'!$B$3:$B$2924,'Historical_Monthly counts-All'!$C142,'Historical_Input Data'!$A$3:$A$2924,'Historical_Monthly counts-All'!$D142)&lt;&gt; 0,SUMIFS('Historical_Input Data'!AV$3:AV$2924,'Historical_Input Data'!$B$3:$B$2924,'Historical_Monthly counts-All'!$C142,'Historical_Input Data'!$A$3:$A$2924,'Historical_Monthly counts-All'!$D142),"")</f>
        <v>5410</v>
      </c>
      <c r="AT142" s="16">
        <f>IF(SUMIFS('Historical_Input Data'!AW$3:AW$2924,'Historical_Input Data'!$B$3:$B$2924,'Historical_Monthly counts-All'!$C142,'Historical_Input Data'!$A$3:$A$2924,'Historical_Monthly counts-All'!$D142)&lt;&gt; 0,SUMIFS('Historical_Input Data'!AW$3:AW$2924,'Historical_Input Data'!$B$3:$B$2924,'Historical_Monthly counts-All'!$C142,'Historical_Input Data'!$A$3:$A$2924,'Historical_Monthly counts-All'!$D142),"")</f>
        <v>3050</v>
      </c>
      <c r="AU142" s="16">
        <f>IF(SUMIFS('Historical_Input Data'!AX$3:AX$2924,'Historical_Input Data'!$B$3:$B$2924,'Historical_Monthly counts-All'!$C142,'Historical_Input Data'!$A$3:$A$2924,'Historical_Monthly counts-All'!$D142)&lt;&gt; 0,SUMIFS('Historical_Input Data'!AX$3:AX$2924,'Historical_Input Data'!$B$3:$B$2924,'Historical_Monthly counts-All'!$C142,'Historical_Input Data'!$A$3:$A$2924,'Historical_Monthly counts-All'!$D142),"")</f>
        <v>5451</v>
      </c>
      <c r="AV142" s="16">
        <f>IF(SUMIFS('Historical_Input Data'!AY$3:AY$2924,'Historical_Input Data'!$B$3:$B$2924,'Historical_Monthly counts-All'!$C142,'Historical_Input Data'!$A$3:$A$2924,'Historical_Monthly counts-All'!$D142)&lt;&gt; 0,SUMIFS('Historical_Input Data'!AY$3:AY$2924,'Historical_Input Data'!$B$3:$B$2924,'Historical_Monthly counts-All'!$C142,'Historical_Input Data'!$A$3:$A$2924,'Historical_Monthly counts-All'!$D142),"")</f>
        <v>2996</v>
      </c>
      <c r="AW142" s="16">
        <f>IF(SUMIFS('Historical_Input Data'!AZ$3:AZ$2924,'Historical_Input Data'!$B$3:$B$2924,'Historical_Monthly counts-All'!$C142,'Historical_Input Data'!$A$3:$A$2924,'Historical_Monthly counts-All'!$D142)&lt;&gt; 0,SUMIFS('Historical_Input Data'!AZ$3:AZ$2924,'Historical_Input Data'!$B$3:$B$2924,'Historical_Monthly counts-All'!$C142,'Historical_Input Data'!$A$3:$A$2924,'Historical_Monthly counts-All'!$D142),"")</f>
        <v>9921</v>
      </c>
      <c r="AX142" s="16">
        <f>IF(SUMIFS('Historical_Input Data'!BA$3:BA$2924,'Historical_Input Data'!$B$3:$B$2924,'Historical_Monthly counts-All'!$C142,'Historical_Input Data'!$A$3:$A$2924,'Historical_Monthly counts-All'!$D142)&lt;&gt; 0,SUMIFS('Historical_Input Data'!BA$3:BA$2924,'Historical_Input Data'!$B$3:$B$2924,'Historical_Monthly counts-All'!$C142,'Historical_Input Data'!$A$3:$A$2924,'Historical_Monthly counts-All'!$D142),"")</f>
        <v>7634</v>
      </c>
      <c r="AY142" s="16">
        <f>IF(SUMIFS('Historical_Input Data'!BB$3:BB$2924,'Historical_Input Data'!$B$3:$B$2924,'Historical_Monthly counts-All'!$C142,'Historical_Input Data'!$A$3:$A$2924,'Historical_Monthly counts-All'!$D142)&lt;&gt; 0,SUMIFS('Historical_Input Data'!BB$3:BB$2924,'Historical_Input Data'!$B$3:$B$2924,'Historical_Monthly counts-All'!$C142,'Historical_Input Data'!$A$3:$A$2924,'Historical_Monthly counts-All'!$D142),"")</f>
        <v>3282</v>
      </c>
      <c r="AZ142" s="16">
        <f>IF(SUMIFS('Historical_Input Data'!BC$3:BC$2924,'Historical_Input Data'!$B$3:$B$2924,'Historical_Monthly counts-All'!$C142,'Historical_Input Data'!$A$3:$A$2924,'Historical_Monthly counts-All'!$D142)&lt;&gt; 0,SUMIFS('Historical_Input Data'!BC$3:BC$2924,'Historical_Input Data'!$B$3:$B$2924,'Historical_Monthly counts-All'!$C142,'Historical_Input Data'!$A$3:$A$2924,'Historical_Monthly counts-All'!$D142),"")</f>
        <v>770</v>
      </c>
      <c r="BA142" s="16" t="str">
        <f>IF(SUMIFS('Historical_Input Data'!BD$3:BD$2924,'Historical_Input Data'!$B$3:$B$2924,'Historical_Monthly counts-All'!$C142,'Historical_Input Data'!$A$3:$A$2924,'Historical_Monthly counts-All'!$D142)&lt;&gt; 0,SUMIFS('Historical_Input Data'!BD$3:BD$2924,'Historical_Input Data'!$B$3:$B$2924,'Historical_Monthly counts-All'!$C142,'Historical_Input Data'!$A$3:$A$2924,'Historical_Monthly counts-All'!$D142),"")</f>
        <v/>
      </c>
      <c r="BB142" s="16" t="str">
        <f>IF(SUMIFS('Historical_Input Data'!BE$3:BE$2924,'Historical_Input Data'!$B$3:$B$2924,'Historical_Monthly counts-All'!$C142,'Historical_Input Data'!$A$3:$A$2924,'Historical_Monthly counts-All'!$D142)&lt;&gt; 0,SUMIFS('Historical_Input Data'!BE$3:BE$2924,'Historical_Input Data'!$B$3:$B$2924,'Historical_Monthly counts-All'!$C142,'Historical_Input Data'!$A$3:$A$2924,'Historical_Monthly counts-All'!$D142),"")</f>
        <v/>
      </c>
      <c r="BC142" s="16" t="str">
        <f>IF(SUMIFS('Historical_Input Data'!BF$3:BF$2924,'Historical_Input Data'!$B$3:$B$2924,'Historical_Monthly counts-All'!$C142,'Historical_Input Data'!$A$3:$A$2924,'Historical_Monthly counts-All'!$D142)&lt;&gt; 0,SUMIFS('Historical_Input Data'!BF$3:BF$2924,'Historical_Input Data'!$B$3:$B$2924,'Historical_Monthly counts-All'!$C142,'Historical_Input Data'!$A$3:$A$2924,'Historical_Monthly counts-All'!$D142),"")</f>
        <v/>
      </c>
      <c r="BD142" s="16" t="str">
        <f>IF(SUMIFS('Historical_Input Data'!BG$3:BG$2924,'Historical_Input Data'!$B$3:$B$2924,'Historical_Monthly counts-All'!$C142,'Historical_Input Data'!$A$3:$A$2924,'Historical_Monthly counts-All'!$D142)&lt;&gt; 0,SUMIFS('Historical_Input Data'!BG$3:BG$2924,'Historical_Input Data'!$B$3:$B$2924,'Historical_Monthly counts-All'!$C142,'Historical_Input Data'!$A$3:$A$2924,'Historical_Monthly counts-All'!$D142),"")</f>
        <v/>
      </c>
      <c r="BE142" s="16" t="str">
        <f>IF(SUMIFS('Historical_Input Data'!BH$3:BH$2924,'Historical_Input Data'!$B$3:$B$2924,'Historical_Monthly counts-All'!$C142,'Historical_Input Data'!$A$3:$A$2924,'Historical_Monthly counts-All'!$D142)&lt;&gt; 0,SUMIFS('Historical_Input Data'!BH$3:BH$2924,'Historical_Input Data'!$B$3:$B$2924,'Historical_Monthly counts-All'!$C142,'Historical_Input Data'!$A$3:$A$2924,'Historical_Monthly counts-All'!$D142),"")</f>
        <v/>
      </c>
      <c r="BF142" s="16" t="str">
        <f>IF(SUMIFS('Historical_Input Data'!BI$3:BI$2924,'Historical_Input Data'!$B$3:$B$2924,'Historical_Monthly counts-All'!$C142,'Historical_Input Data'!$A$3:$A$2924,'Historical_Monthly counts-All'!$D142)&lt;&gt; 0,SUMIFS('Historical_Input Data'!BI$3:BI$2924,'Historical_Input Data'!$B$3:$B$2924,'Historical_Monthly counts-All'!$C142,'Historical_Input Data'!$A$3:$A$2924,'Historical_Monthly counts-All'!$D142),"")</f>
        <v/>
      </c>
      <c r="BG142" s="16" t="str">
        <f>IF(SUMIFS('Historical_Input Data'!BJ$3:BJ$2924,'Historical_Input Data'!$B$3:$B$2924,'Historical_Monthly counts-All'!$C142,'Historical_Input Data'!$A$3:$A$2924,'Historical_Monthly counts-All'!$D142)&lt;&gt; 0,SUMIFS('Historical_Input Data'!BJ$3:BJ$2924,'Historical_Input Data'!$B$3:$B$2924,'Historical_Monthly counts-All'!$C142,'Historical_Input Data'!$A$3:$A$2924,'Historical_Monthly counts-All'!$D142),"")</f>
        <v/>
      </c>
      <c r="BH142" s="16" t="str">
        <f>IF(SUMIFS('Historical_Input Data'!BK$3:BK$2924,'Historical_Input Data'!$B$3:$B$2924,'Historical_Monthly counts-All'!$C142,'Historical_Input Data'!$A$3:$A$2924,'Historical_Monthly counts-All'!$D142)&lt;&gt; 0,SUMIFS('Historical_Input Data'!BK$3:BK$2924,'Historical_Input Data'!$B$3:$B$2924,'Historical_Monthly counts-All'!$C142,'Historical_Input Data'!$A$3:$A$2924,'Historical_Monthly counts-All'!$D142),"")</f>
        <v/>
      </c>
      <c r="BI142" s="16" t="str">
        <f>IF(SUMIFS('Historical_Input Data'!BL$3:BL$2924,'Historical_Input Data'!$B$3:$B$2924,'Historical_Monthly counts-All'!$C142,'Historical_Input Data'!$A$3:$A$2924,'Historical_Monthly counts-All'!$D142)&lt;&gt; 0,SUMIFS('Historical_Input Data'!BL$3:BL$2924,'Historical_Input Data'!$B$3:$B$2924,'Historical_Monthly counts-All'!$C142,'Historical_Input Data'!$A$3:$A$2924,'Historical_Monthly counts-All'!$D142),"")</f>
        <v/>
      </c>
      <c r="BJ142" s="16" t="str">
        <f>IF(SUMIFS('Historical_Input Data'!BM$3:BM$2924,'Historical_Input Data'!$B$3:$B$2924,'Historical_Monthly counts-All'!$C142,'Historical_Input Data'!$A$3:$A$2924,'Historical_Monthly counts-All'!$D142)&lt;&gt; 0,SUMIFS('Historical_Input Data'!BM$3:BM$2924,'Historical_Input Data'!$B$3:$B$2924,'Historical_Monthly counts-All'!$C142,'Historical_Input Data'!$A$3:$A$2924,'Historical_Monthly counts-All'!$D142),"")</f>
        <v/>
      </c>
      <c r="BK142" s="16" t="str">
        <f>IF(SUMIFS('Historical_Input Data'!BN$3:BN$2924,'Historical_Input Data'!$B$3:$B$2924,'Historical_Monthly counts-All'!$C142,'Historical_Input Data'!$A$3:$A$2924,'Historical_Monthly counts-All'!$D142)&lt;&gt; 0,SUMIFS('Historical_Input Data'!BN$3:BN$2924,'Historical_Input Data'!$B$3:$B$2924,'Historical_Monthly counts-All'!$C142,'Historical_Input Data'!$A$3:$A$2924,'Historical_Monthly counts-All'!$D142),"")</f>
        <v/>
      </c>
      <c r="BL142" s="16" t="str">
        <f>IF(SUMIFS('Historical_Input Data'!BO$3:BO$2924,'Historical_Input Data'!$B$3:$B$2924,'Historical_Monthly counts-All'!$C142,'Historical_Input Data'!$A$3:$A$2924,'Historical_Monthly counts-All'!$D142)&lt;&gt; 0,SUMIFS('Historical_Input Data'!BO$3:BO$2924,'Historical_Input Data'!$B$3:$B$2924,'Historical_Monthly counts-All'!$C142,'Historical_Input Data'!$A$3:$A$2924,'Historical_Monthly counts-All'!$D142),"")</f>
        <v/>
      </c>
      <c r="BM142" s="16" t="str">
        <f>IF(SUMIFS('Historical_Input Data'!BP$3:BP$2924,'Historical_Input Data'!$B$3:$B$2924,'Historical_Monthly counts-All'!$C142,'Historical_Input Data'!$A$3:$A$2924,'Historical_Monthly counts-All'!$D142)&lt;&gt; 0,SUMIFS('Historical_Input Data'!BP$3:BP$2924,'Historical_Input Data'!$B$3:$B$2924,'Historical_Monthly counts-All'!$C142,'Historical_Input Data'!$A$3:$A$2924,'Historical_Monthly counts-All'!$D142),"")</f>
        <v/>
      </c>
      <c r="BN142" s="16" t="str">
        <f>IF(SUMIFS('Historical_Input Data'!BQ$3:BQ$2924,'Historical_Input Data'!$B$3:$B$2924,'Historical_Monthly counts-All'!$C142,'Historical_Input Data'!$A$3:$A$2924,'Historical_Monthly counts-All'!$D142)&lt;&gt; 0,SUMIFS('Historical_Input Data'!BQ$3:BQ$2924,'Historical_Input Data'!$B$3:$B$2924,'Historical_Monthly counts-All'!$C142,'Historical_Input Data'!$A$3:$A$2924,'Historical_Monthly counts-All'!$D142),"")</f>
        <v/>
      </c>
      <c r="BO142" s="16" t="str">
        <f>IF(SUMIFS('Historical_Input Data'!BR$3:BR$2924,'Historical_Input Data'!$B$3:$B$2924,'Historical_Monthly counts-All'!$C142,'Historical_Input Data'!$A$3:$A$2924,'Historical_Monthly counts-All'!$D142)&lt;&gt; 0,SUMIFS('Historical_Input Data'!BR$3:BR$2924,'Historical_Input Data'!$B$3:$B$2924,'Historical_Monthly counts-All'!$C142,'Historical_Input Data'!$A$3:$A$2924,'Historical_Monthly counts-All'!$D142),"")</f>
        <v/>
      </c>
      <c r="BP142" s="16" t="str">
        <f>IF(SUMIFS('Historical_Input Data'!BS$3:BS$2924,'Historical_Input Data'!$B$3:$B$2924,'Historical_Monthly counts-All'!$C142,'Historical_Input Data'!$A$3:$A$2924,'Historical_Monthly counts-All'!$D142)&lt;&gt; 0,SUMIFS('Historical_Input Data'!BS$3:BS$2924,'Historical_Input Data'!$B$3:$B$2924,'Historical_Monthly counts-All'!$C142,'Historical_Input Data'!$A$3:$A$2924,'Historical_Monthly counts-All'!$D142),"")</f>
        <v/>
      </c>
      <c r="BQ142" s="16" t="str">
        <f>IF(SUMIFS('Historical_Input Data'!BT$3:BT$2924,'Historical_Input Data'!$B$3:$B$2924,'Historical_Monthly counts-All'!$C142,'Historical_Input Data'!$A$3:$A$2924,'Historical_Monthly counts-All'!$D142)&lt;&gt; 0,SUMIFS('Historical_Input Data'!BT$3:BT$2924,'Historical_Input Data'!$B$3:$B$2924,'Historical_Monthly counts-All'!$C142,'Historical_Input Data'!$A$3:$A$2924,'Historical_Monthly counts-All'!$D142),"")</f>
        <v/>
      </c>
      <c r="BR142" s="16" t="str">
        <f>IF(SUMIFS('Historical_Input Data'!BU$3:BU$2924,'Historical_Input Data'!$B$3:$B$2924,'Historical_Monthly counts-All'!$C142,'Historical_Input Data'!$A$3:$A$2924,'Historical_Monthly counts-All'!$D142)&lt;&gt; 0,SUMIFS('Historical_Input Data'!BU$3:BU$2924,'Historical_Input Data'!$B$3:$B$2924,'Historical_Monthly counts-All'!$C142,'Historical_Input Data'!$A$3:$A$2924,'Historical_Monthly counts-All'!$D142),"")</f>
        <v/>
      </c>
      <c r="BS142" s="16" t="str">
        <f>IF(SUMIFS('Historical_Input Data'!BV$3:BV$2924,'Historical_Input Data'!$B$3:$B$2924,'Historical_Monthly counts-All'!$C142,'Historical_Input Data'!$A$3:$A$2924,'Historical_Monthly counts-All'!$D142)&lt;&gt; 0,SUMIFS('Historical_Input Data'!BV$3:BV$2924,'Historical_Input Data'!$B$3:$B$2924,'Historical_Monthly counts-All'!$C142,'Historical_Input Data'!$A$3:$A$2924,'Historical_Monthly counts-All'!$D142),"")</f>
        <v/>
      </c>
      <c r="BT142" s="16" t="str">
        <f>IF(SUMIFS('Historical_Input Data'!BW$3:BW$2924,'Historical_Input Data'!$B$3:$B$2924,'Historical_Monthly counts-All'!$C142,'Historical_Input Data'!$A$3:$A$2924,'Historical_Monthly counts-All'!$D142)&lt;&gt; 0,SUMIFS('Historical_Input Data'!BW$3:BW$2924,'Historical_Input Data'!$B$3:$B$2924,'Historical_Monthly counts-All'!$C142,'Historical_Input Data'!$A$3:$A$2924,'Historical_Monthly counts-All'!$D142),"")</f>
        <v/>
      </c>
      <c r="BU142" s="16" t="str">
        <f>IF(SUMIFS('Historical_Input Data'!BX$3:BX$2924,'Historical_Input Data'!$B$3:$B$2924,'Historical_Monthly counts-All'!$C142,'Historical_Input Data'!$A$3:$A$2924,'Historical_Monthly counts-All'!$D142)&lt;&gt; 0,SUMIFS('Historical_Input Data'!BX$3:BX$2924,'Historical_Input Data'!$B$3:$B$2924,'Historical_Monthly counts-All'!$C142,'Historical_Input Data'!$A$3:$A$2924,'Historical_Monthly counts-All'!$D142),"")</f>
        <v/>
      </c>
      <c r="BV142" s="16" t="str">
        <f>IF(SUMIFS('Historical_Input Data'!BY$3:BY$2924,'Historical_Input Data'!$B$3:$B$2924,'Historical_Monthly counts-All'!$C142,'Historical_Input Data'!$A$3:$A$2924,'Historical_Monthly counts-All'!$D142)&lt;&gt; 0,SUMIFS('Historical_Input Data'!BY$3:BY$2924,'Historical_Input Data'!$B$3:$B$2924,'Historical_Monthly counts-All'!$C142,'Historical_Input Data'!$A$3:$A$2924,'Historical_Monthly counts-All'!$D142),"")</f>
        <v/>
      </c>
      <c r="BW142" s="16" t="str">
        <f>IF(SUMIFS('Historical_Input Data'!BZ$3:BZ$2924,'Historical_Input Data'!$B$3:$B$2924,'Historical_Monthly counts-All'!$C142,'Historical_Input Data'!$A$3:$A$2924,'Historical_Monthly counts-All'!$D142)&lt;&gt; 0,SUMIFS('Historical_Input Data'!BZ$3:BZ$2924,'Historical_Input Data'!$B$3:$B$2924,'Historical_Monthly counts-All'!$C142,'Historical_Input Data'!$A$3:$A$2924,'Historical_Monthly counts-All'!$D142),"")</f>
        <v/>
      </c>
      <c r="BX142" s="16" t="str">
        <f>IF(SUMIFS('Historical_Input Data'!CA$3:CA$2924,'Historical_Input Data'!$B$3:$B$2924,'Historical_Monthly counts-All'!$C142,'Historical_Input Data'!$A$3:$A$2924,'Historical_Monthly counts-All'!$D142)&lt;&gt; 0,SUMIFS('Historical_Input Data'!CA$3:CA$2924,'Historical_Input Data'!$B$3:$B$2924,'Historical_Monthly counts-All'!$C142,'Historical_Input Data'!$A$3:$A$2924,'Historical_Monthly counts-All'!$D142),"")</f>
        <v/>
      </c>
      <c r="BY142" s="16" t="str">
        <f>IF(SUMIFS('Historical_Input Data'!CB$3:CB$2924,'Historical_Input Data'!$B$3:$B$2924,'Historical_Monthly counts-All'!$C142,'Historical_Input Data'!$A$3:$A$2924,'Historical_Monthly counts-All'!$D142)&lt;&gt; 0,SUMIFS('Historical_Input Data'!CB$3:CB$2924,'Historical_Input Data'!$B$3:$B$2924,'Historical_Monthly counts-All'!$C142,'Historical_Input Data'!$A$3:$A$2924,'Historical_Monthly counts-All'!$D142),"")</f>
        <v/>
      </c>
      <c r="BZ142" s="16" t="str">
        <f>IF(SUMIFS('Historical_Input Data'!CC$3:CC$2924,'Historical_Input Data'!$B$3:$B$2924,'Historical_Monthly counts-All'!$C142,'Historical_Input Data'!$A$3:$A$2924,'Historical_Monthly counts-All'!$D142)&lt;&gt; 0,SUMIFS('Historical_Input Data'!CC$3:CC$2924,'Historical_Input Data'!$B$3:$B$2924,'Historical_Monthly counts-All'!$C142,'Historical_Input Data'!$A$3:$A$2924,'Historical_Monthly counts-All'!$D142),"")</f>
        <v/>
      </c>
      <c r="CC142" s="8">
        <v>44713</v>
      </c>
      <c r="CD142" s="198">
        <f t="shared" si="8"/>
        <v>47</v>
      </c>
      <c r="CE142" s="142">
        <f t="shared" si="9"/>
        <v>202830</v>
      </c>
    </row>
    <row r="143" spans="1:83">
      <c r="A143" t="str">
        <f t="shared" si="7"/>
        <v>July2022</v>
      </c>
      <c r="C143" t="s">
        <v>60</v>
      </c>
      <c r="D143">
        <v>2022</v>
      </c>
      <c r="E143" s="16">
        <f>IF(SUMIFS('Historical_Input Data'!H$3:H$2924,'Historical_Input Data'!$B$3:$B$2924,'Historical_Monthly counts-All'!$C143,'Historical_Input Data'!$A$3:$A$2924,'Historical_Monthly counts-All'!$D143)&lt;&gt; 0,SUMIFS('Historical_Input Data'!H$3:H$2924,'Historical_Input Data'!$B$3:$B$2924,'Historical_Monthly counts-All'!$C143,'Historical_Input Data'!$A$3:$A$2924,'Historical_Monthly counts-All'!$D143),"")</f>
        <v>616</v>
      </c>
      <c r="F143" s="16">
        <f>IF(SUMIFS('Historical_Input Data'!I$3:I$2924,'Historical_Input Data'!$B$3:$B$2924,'Historical_Monthly counts-All'!$C143,'Historical_Input Data'!$A$3:$A$2924,'Historical_Monthly counts-All'!$D143)&lt;&gt; 0,SUMIFS('Historical_Input Data'!I$3:I$2924,'Historical_Input Data'!$B$3:$B$2924,'Historical_Monthly counts-All'!$C143,'Historical_Input Data'!$A$3:$A$2924,'Historical_Monthly counts-All'!$D143),"")</f>
        <v>5780</v>
      </c>
      <c r="G143" s="16">
        <f>IF(SUMIFS('Historical_Input Data'!J$3:J$2924,'Historical_Input Data'!$B$3:$B$2924,'Historical_Monthly counts-All'!$C143,'Historical_Input Data'!$A$3:$A$2924,'Historical_Monthly counts-All'!$D143)&lt;&gt; 0,SUMIFS('Historical_Input Data'!J$3:J$2924,'Historical_Input Data'!$B$3:$B$2924,'Historical_Monthly counts-All'!$C143,'Historical_Input Data'!$A$3:$A$2924,'Historical_Monthly counts-All'!$D143),"")</f>
        <v>5056</v>
      </c>
      <c r="H143" s="16">
        <f>IF(SUMIFS('Historical_Input Data'!K$3:K$2924,'Historical_Input Data'!$B$3:$B$2924,'Historical_Monthly counts-All'!$C143,'Historical_Input Data'!$A$3:$A$2924,'Historical_Monthly counts-All'!$D143)&lt;&gt; 0,SUMIFS('Historical_Input Data'!K$3:K$2924,'Historical_Input Data'!$B$3:$B$2924,'Historical_Monthly counts-All'!$C143,'Historical_Input Data'!$A$3:$A$2924,'Historical_Monthly counts-All'!$D143),"")</f>
        <v>5034</v>
      </c>
      <c r="I143" s="16">
        <f>IF(SUMIFS('Historical_Input Data'!L$3:L$2924,'Historical_Input Data'!$B$3:$B$2924,'Historical_Monthly counts-All'!$C143,'Historical_Input Data'!$A$3:$A$2924,'Historical_Monthly counts-All'!$D143)&lt;&gt; 0,SUMIFS('Historical_Input Data'!L$3:L$2924,'Historical_Input Data'!$B$3:$B$2924,'Historical_Monthly counts-All'!$C143,'Historical_Input Data'!$A$3:$A$2924,'Historical_Monthly counts-All'!$D143),"")</f>
        <v>5917</v>
      </c>
      <c r="J143" s="16">
        <f>IF(SUMIFS('Historical_Input Data'!M$3:M$2924,'Historical_Input Data'!$B$3:$B$2924,'Historical_Monthly counts-All'!$C143,'Historical_Input Data'!$A$3:$A$2924,'Historical_Monthly counts-All'!$D143)&lt;&gt; 0,SUMIFS('Historical_Input Data'!M$3:M$2924,'Historical_Input Data'!$B$3:$B$2924,'Historical_Monthly counts-All'!$C143,'Historical_Input Data'!$A$3:$A$2924,'Historical_Monthly counts-All'!$D143),"")</f>
        <v>2032</v>
      </c>
      <c r="K143" s="16">
        <f>IF(SUMIFS('Historical_Input Data'!N$3:N$2924,'Historical_Input Data'!$B$3:$B$2924,'Historical_Monthly counts-All'!$C143,'Historical_Input Data'!$A$3:$A$2924,'Historical_Monthly counts-All'!$D143)&lt;&gt; 0,SUMIFS('Historical_Input Data'!N$3:N$2924,'Historical_Input Data'!$B$3:$B$2924,'Historical_Monthly counts-All'!$C143,'Historical_Input Data'!$A$3:$A$2924,'Historical_Monthly counts-All'!$D143),"")</f>
        <v>3617</v>
      </c>
      <c r="L143" s="16">
        <f>IF(SUMIFS('Historical_Input Data'!O$3:O$2924,'Historical_Input Data'!$B$3:$B$2924,'Historical_Monthly counts-All'!$C143,'Historical_Input Data'!$A$3:$A$2924,'Historical_Monthly counts-All'!$D143)&lt;&gt; 0,SUMIFS('Historical_Input Data'!O$3:O$2924,'Historical_Input Data'!$B$3:$B$2924,'Historical_Monthly counts-All'!$C143,'Historical_Input Data'!$A$3:$A$2924,'Historical_Monthly counts-All'!$D143),"")</f>
        <v>2604</v>
      </c>
      <c r="M143" s="16">
        <f>IF(SUMIFS('Historical_Input Data'!P$3:P$2924,'Historical_Input Data'!$B$3:$B$2924,'Historical_Monthly counts-All'!$C143,'Historical_Input Data'!$A$3:$A$2924,'Historical_Monthly counts-All'!$D143)&lt;&gt; 0,SUMIFS('Historical_Input Data'!P$3:P$2924,'Historical_Input Data'!$B$3:$B$2924,'Historical_Monthly counts-All'!$C143,'Historical_Input Data'!$A$3:$A$2924,'Historical_Monthly counts-All'!$D143),"")</f>
        <v>7998</v>
      </c>
      <c r="N143" s="16">
        <f>IF(SUMIFS('Historical_Input Data'!Q$3:Q$2924,'Historical_Input Data'!$B$3:$B$2924,'Historical_Monthly counts-All'!$C143,'Historical_Input Data'!$A$3:$A$2924,'Historical_Monthly counts-All'!$D143)&lt;&gt; 0,SUMIFS('Historical_Input Data'!Q$3:Q$2924,'Historical_Input Data'!$B$3:$B$2924,'Historical_Monthly counts-All'!$C143,'Historical_Input Data'!$A$3:$A$2924,'Historical_Monthly counts-All'!$D143),"")</f>
        <v>8710</v>
      </c>
      <c r="O143" s="16">
        <f>IF(SUMIFS('Historical_Input Data'!R$3:R$2924,'Historical_Input Data'!$B$3:$B$2924,'Historical_Monthly counts-All'!$C143,'Historical_Input Data'!$A$3:$A$2924,'Historical_Monthly counts-All'!$D143)&lt;&gt; 0,SUMIFS('Historical_Input Data'!R$3:R$2924,'Historical_Input Data'!$B$3:$B$2924,'Historical_Monthly counts-All'!$C143,'Historical_Input Data'!$A$3:$A$2924,'Historical_Monthly counts-All'!$D143),"")</f>
        <v>3289</v>
      </c>
      <c r="P143" s="16">
        <f>IF(SUMIFS('Historical_Input Data'!S$3:S$2924,'Historical_Input Data'!$B$3:$B$2924,'Historical_Monthly counts-All'!$C143,'Historical_Input Data'!$A$3:$A$2924,'Historical_Monthly counts-All'!$D143)&lt;&gt; 0,SUMIFS('Historical_Input Data'!S$3:S$2924,'Historical_Input Data'!$B$3:$B$2924,'Historical_Monthly counts-All'!$C143,'Historical_Input Data'!$A$3:$A$2924,'Historical_Monthly counts-All'!$D143),"")</f>
        <v>1973</v>
      </c>
      <c r="Q143" s="16">
        <f>IF(SUMIFS('Historical_Input Data'!T$3:T$2924,'Historical_Input Data'!$B$3:$B$2924,'Historical_Monthly counts-All'!$C143,'Historical_Input Data'!$A$3:$A$2924,'Historical_Monthly counts-All'!$D143)&lt;&gt; 0,SUMIFS('Historical_Input Data'!T$3:T$2924,'Historical_Input Data'!$B$3:$B$2924,'Historical_Monthly counts-All'!$C143,'Historical_Input Data'!$A$3:$A$2924,'Historical_Monthly counts-All'!$D143),"")</f>
        <v>4397</v>
      </c>
      <c r="R143" s="16">
        <f>IF(SUMIFS('Historical_Input Data'!U$3:U$2924,'Historical_Input Data'!$B$3:$B$2924,'Historical_Monthly counts-All'!$C143,'Historical_Input Data'!$A$3:$A$2924,'Historical_Monthly counts-All'!$D143)&lt;&gt; 0,SUMIFS('Historical_Input Data'!U$3:U$2924,'Historical_Input Data'!$B$3:$B$2924,'Historical_Monthly counts-All'!$C143,'Historical_Input Data'!$A$3:$A$2924,'Historical_Monthly counts-All'!$D143),"")</f>
        <v>675</v>
      </c>
      <c r="S143" s="16">
        <f>IF(SUMIFS('Historical_Input Data'!V$3:V$2924,'Historical_Input Data'!$B$3:$B$2924,'Historical_Monthly counts-All'!$C143,'Historical_Input Data'!$A$3:$A$2924,'Historical_Monthly counts-All'!$D143)&lt;&gt; 0,SUMIFS('Historical_Input Data'!V$3:V$2924,'Historical_Input Data'!$B$3:$B$2924,'Historical_Monthly counts-All'!$C143,'Historical_Input Data'!$A$3:$A$2924,'Historical_Monthly counts-All'!$D143),"")</f>
        <v>2968</v>
      </c>
      <c r="T143" s="16">
        <f>IF(SUMIFS('Historical_Input Data'!W$3:W$2924,'Historical_Input Data'!$B$3:$B$2924,'Historical_Monthly counts-All'!$C143,'Historical_Input Data'!$A$3:$A$2924,'Historical_Monthly counts-All'!$D143)&lt;&gt; 0,SUMIFS('Historical_Input Data'!W$3:W$2924,'Historical_Input Data'!$B$3:$B$2924,'Historical_Monthly counts-All'!$C143,'Historical_Input Data'!$A$3:$A$2924,'Historical_Monthly counts-All'!$D143),"")</f>
        <v>10417</v>
      </c>
      <c r="U143" s="16">
        <f>IF(SUMIFS('Historical_Input Data'!X$3:X$2924,'Historical_Input Data'!$B$3:$B$2924,'Historical_Monthly counts-All'!$C143,'Historical_Input Data'!$A$3:$A$2924,'Historical_Monthly counts-All'!$D143)&lt;&gt; 0,SUMIFS('Historical_Input Data'!X$3:X$2924,'Historical_Input Data'!$B$3:$B$2924,'Historical_Monthly counts-All'!$C143,'Historical_Input Data'!$A$3:$A$2924,'Historical_Monthly counts-All'!$D143),"")</f>
        <v>5614</v>
      </c>
      <c r="V143" s="16">
        <f>IF(SUMIFS('Historical_Input Data'!Y$3:Y$2924,'Historical_Input Data'!$B$3:$B$2924,'Historical_Monthly counts-All'!$C143,'Historical_Input Data'!$A$3:$A$2924,'Historical_Monthly counts-All'!$D143)&lt;&gt; 0,SUMIFS('Historical_Input Data'!Y$3:Y$2924,'Historical_Input Data'!$B$3:$B$2924,'Historical_Monthly counts-All'!$C143,'Historical_Input Data'!$A$3:$A$2924,'Historical_Monthly counts-All'!$D143),"")</f>
        <v>510</v>
      </c>
      <c r="W143" s="16">
        <f>IF(SUMIFS('Historical_Input Data'!Z$3:Z$2924,'Historical_Input Data'!$B$3:$B$2924,'Historical_Monthly counts-All'!$C143,'Historical_Input Data'!$A$3:$A$2924,'Historical_Monthly counts-All'!$D143)&lt;&gt; 0,SUMIFS('Historical_Input Data'!Z$3:Z$2924,'Historical_Input Data'!$B$3:$B$2924,'Historical_Monthly counts-All'!$C143,'Historical_Input Data'!$A$3:$A$2924,'Historical_Monthly counts-All'!$D143),"")</f>
        <v>7525</v>
      </c>
      <c r="X143" s="16">
        <f>IF(SUMIFS('Historical_Input Data'!AA$3:AA$2924,'Historical_Input Data'!$B$3:$B$2924,'Historical_Monthly counts-All'!$C143,'Historical_Input Data'!$A$3:$A$2924,'Historical_Monthly counts-All'!$D143)&lt;&gt; 0,SUMIFS('Historical_Input Data'!AA$3:AA$2924,'Historical_Input Data'!$B$3:$B$2924,'Historical_Monthly counts-All'!$C143,'Historical_Input Data'!$A$3:$A$2924,'Historical_Monthly counts-All'!$D143),"")</f>
        <v>557</v>
      </c>
      <c r="Y143" s="16">
        <f>IF(SUMIFS('Historical_Input Data'!AB$3:AB$2924,'Historical_Input Data'!$B$3:$B$2924,'Historical_Monthly counts-All'!$C143,'Historical_Input Data'!$A$3:$A$2924,'Historical_Monthly counts-All'!$D143)&lt;&gt; 0,SUMIFS('Historical_Input Data'!AB$3:AB$2924,'Historical_Input Data'!$B$3:$B$2924,'Historical_Monthly counts-All'!$C143,'Historical_Input Data'!$A$3:$A$2924,'Historical_Monthly counts-All'!$D143),"")</f>
        <v>8841</v>
      </c>
      <c r="Z143" s="16">
        <f>IF(SUMIFS('Historical_Input Data'!AC$3:AC$2924,'Historical_Input Data'!$B$3:$B$2924,'Historical_Monthly counts-All'!$C143,'Historical_Input Data'!$A$3:$A$2924,'Historical_Monthly counts-All'!$D143)&lt;&gt; 0,SUMIFS('Historical_Input Data'!AC$3:AC$2924,'Historical_Input Data'!$B$3:$B$2924,'Historical_Monthly counts-All'!$C143,'Historical_Input Data'!$A$3:$A$2924,'Historical_Monthly counts-All'!$D143),"")</f>
        <v>7357</v>
      </c>
      <c r="AA143" s="16">
        <f>IF(SUMIFS('Historical_Input Data'!AD$3:AD$2924,'Historical_Input Data'!$B$3:$B$2924,'Historical_Monthly counts-All'!$C143,'Historical_Input Data'!$A$3:$A$2924,'Historical_Monthly counts-All'!$D143)&lt;&gt; 0,SUMIFS('Historical_Input Data'!AD$3:AD$2924,'Historical_Input Data'!$B$3:$B$2924,'Historical_Monthly counts-All'!$C143,'Historical_Input Data'!$A$3:$A$2924,'Historical_Monthly counts-All'!$D143),"")</f>
        <v>596</v>
      </c>
      <c r="AB143" s="16">
        <f>IF(SUMIFS('Historical_Input Data'!AE$3:AE$2924,'Historical_Input Data'!$B$3:$B$2924,'Historical_Monthly counts-All'!$C143,'Historical_Input Data'!$A$3:$A$2924,'Historical_Monthly counts-All'!$D143)&lt;&gt; 0,SUMIFS('Historical_Input Data'!AE$3:AE$2924,'Historical_Input Data'!$B$3:$B$2924,'Historical_Monthly counts-All'!$C143,'Historical_Input Data'!$A$3:$A$2924,'Historical_Monthly counts-All'!$D143),"")</f>
        <v>12251</v>
      </c>
      <c r="AC143" s="16">
        <f>IF(SUMIFS('Historical_Input Data'!AF$3:AF$2924,'Historical_Input Data'!$B$3:$B$2924,'Historical_Monthly counts-All'!$C143,'Historical_Input Data'!$A$3:$A$2924,'Historical_Monthly counts-All'!$D143)&lt;&gt; 0,SUMIFS('Historical_Input Data'!AF$3:AF$2924,'Historical_Input Data'!$B$3:$B$2924,'Historical_Monthly counts-All'!$C143,'Historical_Input Data'!$A$3:$A$2924,'Historical_Monthly counts-All'!$D143),"")</f>
        <v>20069</v>
      </c>
      <c r="AD143" s="16">
        <f>IF(SUMIFS('Historical_Input Data'!AG$3:AG$2924,'Historical_Input Data'!$B$3:$B$2924,'Historical_Monthly counts-All'!$C143,'Historical_Input Data'!$A$3:$A$2924,'Historical_Monthly counts-All'!$D143)&lt;&gt; 0,SUMIFS('Historical_Input Data'!AG$3:AG$2924,'Historical_Input Data'!$B$3:$B$2924,'Historical_Monthly counts-All'!$C143,'Historical_Input Data'!$A$3:$A$2924,'Historical_Monthly counts-All'!$D143),"")</f>
        <v>13112</v>
      </c>
      <c r="AE143" s="16">
        <f>IF(SUMIFS('Historical_Input Data'!AH$3:AH$2924,'Historical_Input Data'!$B$3:$B$2924,'Historical_Monthly counts-All'!$C143,'Historical_Input Data'!$A$3:$A$2924,'Historical_Monthly counts-All'!$D143)&lt;&gt; 0,SUMIFS('Historical_Input Data'!AH$3:AH$2924,'Historical_Input Data'!$B$3:$B$2924,'Historical_Monthly counts-All'!$C143,'Historical_Input Data'!$A$3:$A$2924,'Historical_Monthly counts-All'!$D143),"")</f>
        <v>2197</v>
      </c>
      <c r="AF143" s="16">
        <f>IF(SUMIFS('Historical_Input Data'!AI$3:AI$2924,'Historical_Input Data'!$B$3:$B$2924,'Historical_Monthly counts-All'!$C143,'Historical_Input Data'!$A$3:$A$2924,'Historical_Monthly counts-All'!$D143)&lt;&gt; 0,SUMIFS('Historical_Input Data'!AI$3:AI$2924,'Historical_Input Data'!$B$3:$B$2924,'Historical_Monthly counts-All'!$C143,'Historical_Input Data'!$A$3:$A$2924,'Historical_Monthly counts-All'!$D143),"")</f>
        <v>4298</v>
      </c>
      <c r="AG143" s="16">
        <f>IF(SUMIFS('Historical_Input Data'!AJ$3:AJ$2924,'Historical_Input Data'!$B$3:$B$2924,'Historical_Monthly counts-All'!$C143,'Historical_Input Data'!$A$3:$A$2924,'Historical_Monthly counts-All'!$D143)&lt;&gt; 0,SUMIFS('Historical_Input Data'!AJ$3:AJ$2924,'Historical_Input Data'!$B$3:$B$2924,'Historical_Monthly counts-All'!$C143,'Historical_Input Data'!$A$3:$A$2924,'Historical_Monthly counts-All'!$D143),"")</f>
        <v>1545</v>
      </c>
      <c r="AH143" s="16">
        <f>IF(SUMIFS('Historical_Input Data'!AK$3:AK$2924,'Historical_Input Data'!$B$3:$B$2924,'Historical_Monthly counts-All'!$C143,'Historical_Input Data'!$A$3:$A$2924,'Historical_Monthly counts-All'!$D143)&lt;&gt; 0,SUMIFS('Historical_Input Data'!AK$3:AK$2924,'Historical_Input Data'!$B$3:$B$2924,'Historical_Monthly counts-All'!$C143,'Historical_Input Data'!$A$3:$A$2924,'Historical_Monthly counts-All'!$D143),"")</f>
        <v>18247</v>
      </c>
      <c r="AI143" s="16">
        <f>IF(SUMIFS('Historical_Input Data'!AL$3:AL$2924,'Historical_Input Data'!$B$3:$B$2924,'Historical_Monthly counts-All'!$C143,'Historical_Input Data'!$A$3:$A$2924,'Historical_Monthly counts-All'!$D143)&lt;&gt; 0,SUMIFS('Historical_Input Data'!AL$3:AL$2924,'Historical_Input Data'!$B$3:$B$2924,'Historical_Monthly counts-All'!$C143,'Historical_Input Data'!$A$3:$A$2924,'Historical_Monthly counts-All'!$D143),"")</f>
        <v>24613</v>
      </c>
      <c r="AJ143" s="16">
        <f>IF(SUMIFS('Historical_Input Data'!AM$3:AM$2924,'Historical_Input Data'!$B$3:$B$2924,'Historical_Monthly counts-All'!$C143,'Historical_Input Data'!$A$3:$A$2924,'Historical_Monthly counts-All'!$D143)&lt;&gt; 0,SUMIFS('Historical_Input Data'!AM$3:AM$2924,'Historical_Input Data'!$B$3:$B$2924,'Historical_Monthly counts-All'!$C143,'Historical_Input Data'!$A$3:$A$2924,'Historical_Monthly counts-All'!$D143),"")</f>
        <v>360</v>
      </c>
      <c r="AK143" s="16" t="str">
        <f>IF(SUMIFS('Historical_Input Data'!AN$3:AN$2924,'Historical_Input Data'!$B$3:$B$2924,'Historical_Monthly counts-All'!$C143,'Historical_Input Data'!$A$3:$A$2924,'Historical_Monthly counts-All'!$D143)&lt;&gt; 0,SUMIFS('Historical_Input Data'!AN$3:AN$2924,'Historical_Input Data'!$B$3:$B$2924,'Historical_Monthly counts-All'!$C143,'Historical_Input Data'!$A$3:$A$2924,'Historical_Monthly counts-All'!$D143),"")</f>
        <v/>
      </c>
      <c r="AL143" s="16">
        <f>IF(SUMIFS('Historical_Input Data'!AO$3:AO$2924,'Historical_Input Data'!$B$3:$B$2924,'Historical_Monthly counts-All'!$C143,'Historical_Input Data'!$A$3:$A$2924,'Historical_Monthly counts-All'!$D143)&lt;&gt; 0,SUMIFS('Historical_Input Data'!AO$3:AO$2924,'Historical_Input Data'!$B$3:$B$2924,'Historical_Monthly counts-All'!$C143,'Historical_Input Data'!$A$3:$A$2924,'Historical_Monthly counts-All'!$D143),"")</f>
        <v>4467</v>
      </c>
      <c r="AM143" s="16">
        <f>IF(SUMIFS('Historical_Input Data'!AP$3:AP$2924,'Historical_Input Data'!$B$3:$B$2924,'Historical_Monthly counts-All'!$C143,'Historical_Input Data'!$A$3:$A$2924,'Historical_Monthly counts-All'!$D143)&lt;&gt; 0,SUMIFS('Historical_Input Data'!AP$3:AP$2924,'Historical_Input Data'!$B$3:$B$2924,'Historical_Monthly counts-All'!$C143,'Historical_Input Data'!$A$3:$A$2924,'Historical_Monthly counts-All'!$D143),"")</f>
        <v>622</v>
      </c>
      <c r="AN143" s="16">
        <f>IF(SUMIFS('Historical_Input Data'!AQ$3:AQ$2924,'Historical_Input Data'!$B$3:$B$2924,'Historical_Monthly counts-All'!$C143,'Historical_Input Data'!$A$3:$A$2924,'Historical_Monthly counts-All'!$D143)&lt;&gt; 0,SUMIFS('Historical_Input Data'!AQ$3:AQ$2924,'Historical_Input Data'!$B$3:$B$2924,'Historical_Monthly counts-All'!$C143,'Historical_Input Data'!$A$3:$A$2924,'Historical_Monthly counts-All'!$D143),"")</f>
        <v>4406</v>
      </c>
      <c r="AO143" s="16">
        <f>IF(SUMIFS('Historical_Input Data'!AR$3:AR$2924,'Historical_Input Data'!$B$3:$B$2924,'Historical_Monthly counts-All'!$C143,'Historical_Input Data'!$A$3:$A$2924,'Historical_Monthly counts-All'!$D143)&lt;&gt; 0,SUMIFS('Historical_Input Data'!AR$3:AR$2924,'Historical_Input Data'!$B$3:$B$2924,'Historical_Monthly counts-All'!$C143,'Historical_Input Data'!$A$3:$A$2924,'Historical_Monthly counts-All'!$D143),"")</f>
        <v>4675</v>
      </c>
      <c r="AP143" s="16">
        <f>IF(SUMIFS('Historical_Input Data'!AS$3:AS$2924,'Historical_Input Data'!$B$3:$B$2924,'Historical_Monthly counts-All'!$C143,'Historical_Input Data'!$A$3:$A$2924,'Historical_Monthly counts-All'!$D143)&lt;&gt; 0,SUMIFS('Historical_Input Data'!AS$3:AS$2924,'Historical_Input Data'!$B$3:$B$2924,'Historical_Monthly counts-All'!$C143,'Historical_Input Data'!$A$3:$A$2924,'Historical_Monthly counts-All'!$D143),"")</f>
        <v>21297</v>
      </c>
      <c r="AQ143" s="16">
        <f>IF(SUMIFS('Historical_Input Data'!AT$3:AT$2924,'Historical_Input Data'!$B$3:$B$2924,'Historical_Monthly counts-All'!$C143,'Historical_Input Data'!$A$3:$A$2924,'Historical_Monthly counts-All'!$D143)&lt;&gt; 0,SUMIFS('Historical_Input Data'!AT$3:AT$2924,'Historical_Input Data'!$B$3:$B$2924,'Historical_Monthly counts-All'!$C143,'Historical_Input Data'!$A$3:$A$2924,'Historical_Monthly counts-All'!$D143),"")</f>
        <v>2338</v>
      </c>
      <c r="AR143" s="16">
        <f>IF(SUMIFS('Historical_Input Data'!AU$3:AU$2924,'Historical_Input Data'!$B$3:$B$2924,'Historical_Monthly counts-All'!$C143,'Historical_Input Data'!$A$3:$A$2924,'Historical_Monthly counts-All'!$D143)&lt;&gt; 0,SUMIFS('Historical_Input Data'!AU$3:AU$2924,'Historical_Input Data'!$B$3:$B$2924,'Historical_Monthly counts-All'!$C143,'Historical_Input Data'!$A$3:$A$2924,'Historical_Monthly counts-All'!$D143),"")</f>
        <v>7770</v>
      </c>
      <c r="AS143" s="16">
        <f>IF(SUMIFS('Historical_Input Data'!AV$3:AV$2924,'Historical_Input Data'!$B$3:$B$2924,'Historical_Monthly counts-All'!$C143,'Historical_Input Data'!$A$3:$A$2924,'Historical_Monthly counts-All'!$D143)&lt;&gt; 0,SUMIFS('Historical_Input Data'!AV$3:AV$2924,'Historical_Input Data'!$B$3:$B$2924,'Historical_Monthly counts-All'!$C143,'Historical_Input Data'!$A$3:$A$2924,'Historical_Monthly counts-All'!$D143),"")</f>
        <v>7824</v>
      </c>
      <c r="AT143" s="16">
        <f>IF(SUMIFS('Historical_Input Data'!AW$3:AW$2924,'Historical_Input Data'!$B$3:$B$2924,'Historical_Monthly counts-All'!$C143,'Historical_Input Data'!$A$3:$A$2924,'Historical_Monthly counts-All'!$D143)&lt;&gt; 0,SUMIFS('Historical_Input Data'!AW$3:AW$2924,'Historical_Input Data'!$B$3:$B$2924,'Historical_Monthly counts-All'!$C143,'Historical_Input Data'!$A$3:$A$2924,'Historical_Monthly counts-All'!$D143),"")</f>
        <v>3524</v>
      </c>
      <c r="AU143" s="16">
        <f>IF(SUMIFS('Historical_Input Data'!AX$3:AX$2924,'Historical_Input Data'!$B$3:$B$2924,'Historical_Monthly counts-All'!$C143,'Historical_Input Data'!$A$3:$A$2924,'Historical_Monthly counts-All'!$D143)&lt;&gt; 0,SUMIFS('Historical_Input Data'!AX$3:AX$2924,'Historical_Input Data'!$B$3:$B$2924,'Historical_Monthly counts-All'!$C143,'Historical_Input Data'!$A$3:$A$2924,'Historical_Monthly counts-All'!$D143),"")</f>
        <v>4812</v>
      </c>
      <c r="AV143" s="16">
        <f>IF(SUMIFS('Historical_Input Data'!AY$3:AY$2924,'Historical_Input Data'!$B$3:$B$2924,'Historical_Monthly counts-All'!$C143,'Historical_Input Data'!$A$3:$A$2924,'Historical_Monthly counts-All'!$D143)&lt;&gt; 0,SUMIFS('Historical_Input Data'!AY$3:AY$2924,'Historical_Input Data'!$B$3:$B$2924,'Historical_Monthly counts-All'!$C143,'Historical_Input Data'!$A$3:$A$2924,'Historical_Monthly counts-All'!$D143),"")</f>
        <v>2279</v>
      </c>
      <c r="AW143" s="16">
        <f>IF(SUMIFS('Historical_Input Data'!AZ$3:AZ$2924,'Historical_Input Data'!$B$3:$B$2924,'Historical_Monthly counts-All'!$C143,'Historical_Input Data'!$A$3:$A$2924,'Historical_Monthly counts-All'!$D143)&lt;&gt; 0,SUMIFS('Historical_Input Data'!AZ$3:AZ$2924,'Historical_Input Data'!$B$3:$B$2924,'Historical_Monthly counts-All'!$C143,'Historical_Input Data'!$A$3:$A$2924,'Historical_Monthly counts-All'!$D143),"")</f>
        <v>8930</v>
      </c>
      <c r="AX143" s="16">
        <f>IF(SUMIFS('Historical_Input Data'!BA$3:BA$2924,'Historical_Input Data'!$B$3:$B$2924,'Historical_Monthly counts-All'!$C143,'Historical_Input Data'!$A$3:$A$2924,'Historical_Monthly counts-All'!$D143)&lt;&gt; 0,SUMIFS('Historical_Input Data'!BA$3:BA$2924,'Historical_Input Data'!$B$3:$B$2924,'Historical_Monthly counts-All'!$C143,'Historical_Input Data'!$A$3:$A$2924,'Historical_Monthly counts-All'!$D143),"")</f>
        <v>7136</v>
      </c>
      <c r="AY143" s="16">
        <f>IF(SUMIFS('Historical_Input Data'!BB$3:BB$2924,'Historical_Input Data'!$B$3:$B$2924,'Historical_Monthly counts-All'!$C143,'Historical_Input Data'!$A$3:$A$2924,'Historical_Monthly counts-All'!$D143)&lt;&gt; 0,SUMIFS('Historical_Input Data'!BB$3:BB$2924,'Historical_Input Data'!$B$3:$B$2924,'Historical_Monthly counts-All'!$C143,'Historical_Input Data'!$A$3:$A$2924,'Historical_Monthly counts-All'!$D143),"")</f>
        <v>3502</v>
      </c>
      <c r="AZ143" s="16">
        <f>IF(SUMIFS('Historical_Input Data'!BC$3:BC$2924,'Historical_Input Data'!$B$3:$B$2924,'Historical_Monthly counts-All'!$C143,'Historical_Input Data'!$A$3:$A$2924,'Historical_Monthly counts-All'!$D143)&lt;&gt; 0,SUMIFS('Historical_Input Data'!BC$3:BC$2924,'Historical_Input Data'!$B$3:$B$2924,'Historical_Monthly counts-All'!$C143,'Historical_Input Data'!$A$3:$A$2924,'Historical_Monthly counts-All'!$D143),"")</f>
        <v>843</v>
      </c>
      <c r="BA143" s="16" t="str">
        <f>IF(SUMIFS('Historical_Input Data'!BD$3:BD$2924,'Historical_Input Data'!$B$3:$B$2924,'Historical_Monthly counts-All'!$C143,'Historical_Input Data'!$A$3:$A$2924,'Historical_Monthly counts-All'!$D143)&lt;&gt; 0,SUMIFS('Historical_Input Data'!BD$3:BD$2924,'Historical_Input Data'!$B$3:$B$2924,'Historical_Monthly counts-All'!$C143,'Historical_Input Data'!$A$3:$A$2924,'Historical_Monthly counts-All'!$D143),"")</f>
        <v/>
      </c>
      <c r="BB143" s="16" t="str">
        <f>IF(SUMIFS('Historical_Input Data'!BE$3:BE$2924,'Historical_Input Data'!$B$3:$B$2924,'Historical_Monthly counts-All'!$C143,'Historical_Input Data'!$A$3:$A$2924,'Historical_Monthly counts-All'!$D143)&lt;&gt; 0,SUMIFS('Historical_Input Data'!BE$3:BE$2924,'Historical_Input Data'!$B$3:$B$2924,'Historical_Monthly counts-All'!$C143,'Historical_Input Data'!$A$3:$A$2924,'Historical_Monthly counts-All'!$D143),"")</f>
        <v/>
      </c>
      <c r="BC143" s="16" t="str">
        <f>IF(SUMIFS('Historical_Input Data'!BF$3:BF$2924,'Historical_Input Data'!$B$3:$B$2924,'Historical_Monthly counts-All'!$C143,'Historical_Input Data'!$A$3:$A$2924,'Historical_Monthly counts-All'!$D143)&lt;&gt; 0,SUMIFS('Historical_Input Data'!BF$3:BF$2924,'Historical_Input Data'!$B$3:$B$2924,'Historical_Monthly counts-All'!$C143,'Historical_Input Data'!$A$3:$A$2924,'Historical_Monthly counts-All'!$D143),"")</f>
        <v/>
      </c>
      <c r="BD143" s="16" t="str">
        <f>IF(SUMIFS('Historical_Input Data'!BG$3:BG$2924,'Historical_Input Data'!$B$3:$B$2924,'Historical_Monthly counts-All'!$C143,'Historical_Input Data'!$A$3:$A$2924,'Historical_Monthly counts-All'!$D143)&lt;&gt; 0,SUMIFS('Historical_Input Data'!BG$3:BG$2924,'Historical_Input Data'!$B$3:$B$2924,'Historical_Monthly counts-All'!$C143,'Historical_Input Data'!$A$3:$A$2924,'Historical_Monthly counts-All'!$D143),"")</f>
        <v/>
      </c>
      <c r="BE143" s="16" t="str">
        <f>IF(SUMIFS('Historical_Input Data'!BH$3:BH$2924,'Historical_Input Data'!$B$3:$B$2924,'Historical_Monthly counts-All'!$C143,'Historical_Input Data'!$A$3:$A$2924,'Historical_Monthly counts-All'!$D143)&lt;&gt; 0,SUMIFS('Historical_Input Data'!BH$3:BH$2924,'Historical_Input Data'!$B$3:$B$2924,'Historical_Monthly counts-All'!$C143,'Historical_Input Data'!$A$3:$A$2924,'Historical_Monthly counts-All'!$D143),"")</f>
        <v/>
      </c>
      <c r="BF143" s="16" t="str">
        <f>IF(SUMIFS('Historical_Input Data'!BI$3:BI$2924,'Historical_Input Data'!$B$3:$B$2924,'Historical_Monthly counts-All'!$C143,'Historical_Input Data'!$A$3:$A$2924,'Historical_Monthly counts-All'!$D143)&lt;&gt; 0,SUMIFS('Historical_Input Data'!BI$3:BI$2924,'Historical_Input Data'!$B$3:$B$2924,'Historical_Monthly counts-All'!$C143,'Historical_Input Data'!$A$3:$A$2924,'Historical_Monthly counts-All'!$D143),"")</f>
        <v/>
      </c>
      <c r="BG143" s="16" t="str">
        <f>IF(SUMIFS('Historical_Input Data'!BJ$3:BJ$2924,'Historical_Input Data'!$B$3:$B$2924,'Historical_Monthly counts-All'!$C143,'Historical_Input Data'!$A$3:$A$2924,'Historical_Monthly counts-All'!$D143)&lt;&gt; 0,SUMIFS('Historical_Input Data'!BJ$3:BJ$2924,'Historical_Input Data'!$B$3:$B$2924,'Historical_Monthly counts-All'!$C143,'Historical_Input Data'!$A$3:$A$2924,'Historical_Monthly counts-All'!$D143),"")</f>
        <v/>
      </c>
      <c r="BH143" s="16" t="str">
        <f>IF(SUMIFS('Historical_Input Data'!BK$3:BK$2924,'Historical_Input Data'!$B$3:$B$2924,'Historical_Monthly counts-All'!$C143,'Historical_Input Data'!$A$3:$A$2924,'Historical_Monthly counts-All'!$D143)&lt;&gt; 0,SUMIFS('Historical_Input Data'!BK$3:BK$2924,'Historical_Input Data'!$B$3:$B$2924,'Historical_Monthly counts-All'!$C143,'Historical_Input Data'!$A$3:$A$2924,'Historical_Monthly counts-All'!$D143),"")</f>
        <v/>
      </c>
      <c r="BI143" s="16" t="str">
        <f>IF(SUMIFS('Historical_Input Data'!BL$3:BL$2924,'Historical_Input Data'!$B$3:$B$2924,'Historical_Monthly counts-All'!$C143,'Historical_Input Data'!$A$3:$A$2924,'Historical_Monthly counts-All'!$D143)&lt;&gt; 0,SUMIFS('Historical_Input Data'!BL$3:BL$2924,'Historical_Input Data'!$B$3:$B$2924,'Historical_Monthly counts-All'!$C143,'Historical_Input Data'!$A$3:$A$2924,'Historical_Monthly counts-All'!$D143),"")</f>
        <v/>
      </c>
      <c r="BJ143" s="16" t="str">
        <f>IF(SUMIFS('Historical_Input Data'!BM$3:BM$2924,'Historical_Input Data'!$B$3:$B$2924,'Historical_Monthly counts-All'!$C143,'Historical_Input Data'!$A$3:$A$2924,'Historical_Monthly counts-All'!$D143)&lt;&gt; 0,SUMIFS('Historical_Input Data'!BM$3:BM$2924,'Historical_Input Data'!$B$3:$B$2924,'Historical_Monthly counts-All'!$C143,'Historical_Input Data'!$A$3:$A$2924,'Historical_Monthly counts-All'!$D143),"")</f>
        <v/>
      </c>
      <c r="BK143" s="16" t="str">
        <f>IF(SUMIFS('Historical_Input Data'!BN$3:BN$2924,'Historical_Input Data'!$B$3:$B$2924,'Historical_Monthly counts-All'!$C143,'Historical_Input Data'!$A$3:$A$2924,'Historical_Monthly counts-All'!$D143)&lt;&gt; 0,SUMIFS('Historical_Input Data'!BN$3:BN$2924,'Historical_Input Data'!$B$3:$B$2924,'Historical_Monthly counts-All'!$C143,'Historical_Input Data'!$A$3:$A$2924,'Historical_Monthly counts-All'!$D143),"")</f>
        <v/>
      </c>
      <c r="BL143" s="16" t="str">
        <f>IF(SUMIFS('Historical_Input Data'!BO$3:BO$2924,'Historical_Input Data'!$B$3:$B$2924,'Historical_Monthly counts-All'!$C143,'Historical_Input Data'!$A$3:$A$2924,'Historical_Monthly counts-All'!$D143)&lt;&gt; 0,SUMIFS('Historical_Input Data'!BO$3:BO$2924,'Historical_Input Data'!$B$3:$B$2924,'Historical_Monthly counts-All'!$C143,'Historical_Input Data'!$A$3:$A$2924,'Historical_Monthly counts-All'!$D143),"")</f>
        <v/>
      </c>
      <c r="BM143" s="16" t="str">
        <f>IF(SUMIFS('Historical_Input Data'!BP$3:BP$2924,'Historical_Input Data'!$B$3:$B$2924,'Historical_Monthly counts-All'!$C143,'Historical_Input Data'!$A$3:$A$2924,'Historical_Monthly counts-All'!$D143)&lt;&gt; 0,SUMIFS('Historical_Input Data'!BP$3:BP$2924,'Historical_Input Data'!$B$3:$B$2924,'Historical_Monthly counts-All'!$C143,'Historical_Input Data'!$A$3:$A$2924,'Historical_Monthly counts-All'!$D143),"")</f>
        <v/>
      </c>
      <c r="BN143" s="16" t="str">
        <f>IF(SUMIFS('Historical_Input Data'!BQ$3:BQ$2924,'Historical_Input Data'!$B$3:$B$2924,'Historical_Monthly counts-All'!$C143,'Historical_Input Data'!$A$3:$A$2924,'Historical_Monthly counts-All'!$D143)&lt;&gt; 0,SUMIFS('Historical_Input Data'!BQ$3:BQ$2924,'Historical_Input Data'!$B$3:$B$2924,'Historical_Monthly counts-All'!$C143,'Historical_Input Data'!$A$3:$A$2924,'Historical_Monthly counts-All'!$D143),"")</f>
        <v/>
      </c>
      <c r="BO143" s="16" t="str">
        <f>IF(SUMIFS('Historical_Input Data'!BR$3:BR$2924,'Historical_Input Data'!$B$3:$B$2924,'Historical_Monthly counts-All'!$C143,'Historical_Input Data'!$A$3:$A$2924,'Historical_Monthly counts-All'!$D143)&lt;&gt; 0,SUMIFS('Historical_Input Data'!BR$3:BR$2924,'Historical_Input Data'!$B$3:$B$2924,'Historical_Monthly counts-All'!$C143,'Historical_Input Data'!$A$3:$A$2924,'Historical_Monthly counts-All'!$D143),"")</f>
        <v/>
      </c>
      <c r="BP143" s="16" t="str">
        <f>IF(SUMIFS('Historical_Input Data'!BS$3:BS$2924,'Historical_Input Data'!$B$3:$B$2924,'Historical_Monthly counts-All'!$C143,'Historical_Input Data'!$A$3:$A$2924,'Historical_Monthly counts-All'!$D143)&lt;&gt; 0,SUMIFS('Historical_Input Data'!BS$3:BS$2924,'Historical_Input Data'!$B$3:$B$2924,'Historical_Monthly counts-All'!$C143,'Historical_Input Data'!$A$3:$A$2924,'Historical_Monthly counts-All'!$D143),"")</f>
        <v/>
      </c>
      <c r="BQ143" s="16" t="str">
        <f>IF(SUMIFS('Historical_Input Data'!BT$3:BT$2924,'Historical_Input Data'!$B$3:$B$2924,'Historical_Monthly counts-All'!$C143,'Historical_Input Data'!$A$3:$A$2924,'Historical_Monthly counts-All'!$D143)&lt;&gt; 0,SUMIFS('Historical_Input Data'!BT$3:BT$2924,'Historical_Input Data'!$B$3:$B$2924,'Historical_Monthly counts-All'!$C143,'Historical_Input Data'!$A$3:$A$2924,'Historical_Monthly counts-All'!$D143),"")</f>
        <v/>
      </c>
      <c r="BR143" s="16" t="str">
        <f>IF(SUMIFS('Historical_Input Data'!BU$3:BU$2924,'Historical_Input Data'!$B$3:$B$2924,'Historical_Monthly counts-All'!$C143,'Historical_Input Data'!$A$3:$A$2924,'Historical_Monthly counts-All'!$D143)&lt;&gt; 0,SUMIFS('Historical_Input Data'!BU$3:BU$2924,'Historical_Input Data'!$B$3:$B$2924,'Historical_Monthly counts-All'!$C143,'Historical_Input Data'!$A$3:$A$2924,'Historical_Monthly counts-All'!$D143),"")</f>
        <v/>
      </c>
      <c r="BS143" s="16" t="str">
        <f>IF(SUMIFS('Historical_Input Data'!BV$3:BV$2924,'Historical_Input Data'!$B$3:$B$2924,'Historical_Monthly counts-All'!$C143,'Historical_Input Data'!$A$3:$A$2924,'Historical_Monthly counts-All'!$D143)&lt;&gt; 0,SUMIFS('Historical_Input Data'!BV$3:BV$2924,'Historical_Input Data'!$B$3:$B$2924,'Historical_Monthly counts-All'!$C143,'Historical_Input Data'!$A$3:$A$2924,'Historical_Monthly counts-All'!$D143),"")</f>
        <v/>
      </c>
      <c r="BT143" s="16" t="str">
        <f>IF(SUMIFS('Historical_Input Data'!BW$3:BW$2924,'Historical_Input Data'!$B$3:$B$2924,'Historical_Monthly counts-All'!$C143,'Historical_Input Data'!$A$3:$A$2924,'Historical_Monthly counts-All'!$D143)&lt;&gt; 0,SUMIFS('Historical_Input Data'!BW$3:BW$2924,'Historical_Input Data'!$B$3:$B$2924,'Historical_Monthly counts-All'!$C143,'Historical_Input Data'!$A$3:$A$2924,'Historical_Monthly counts-All'!$D143),"")</f>
        <v/>
      </c>
      <c r="BU143" s="16" t="str">
        <f>IF(SUMIFS('Historical_Input Data'!BX$3:BX$2924,'Historical_Input Data'!$B$3:$B$2924,'Historical_Monthly counts-All'!$C143,'Historical_Input Data'!$A$3:$A$2924,'Historical_Monthly counts-All'!$D143)&lt;&gt; 0,SUMIFS('Historical_Input Data'!BX$3:BX$2924,'Historical_Input Data'!$B$3:$B$2924,'Historical_Monthly counts-All'!$C143,'Historical_Input Data'!$A$3:$A$2924,'Historical_Monthly counts-All'!$D143),"")</f>
        <v/>
      </c>
      <c r="BV143" s="16" t="str">
        <f>IF(SUMIFS('Historical_Input Data'!BY$3:BY$2924,'Historical_Input Data'!$B$3:$B$2924,'Historical_Monthly counts-All'!$C143,'Historical_Input Data'!$A$3:$A$2924,'Historical_Monthly counts-All'!$D143)&lt;&gt; 0,SUMIFS('Historical_Input Data'!BY$3:BY$2924,'Historical_Input Data'!$B$3:$B$2924,'Historical_Monthly counts-All'!$C143,'Historical_Input Data'!$A$3:$A$2924,'Historical_Monthly counts-All'!$D143),"")</f>
        <v/>
      </c>
      <c r="BW143" s="16" t="str">
        <f>IF(SUMIFS('Historical_Input Data'!BZ$3:BZ$2924,'Historical_Input Data'!$B$3:$B$2924,'Historical_Monthly counts-All'!$C143,'Historical_Input Data'!$A$3:$A$2924,'Historical_Monthly counts-All'!$D143)&lt;&gt; 0,SUMIFS('Historical_Input Data'!BZ$3:BZ$2924,'Historical_Input Data'!$B$3:$B$2924,'Historical_Monthly counts-All'!$C143,'Historical_Input Data'!$A$3:$A$2924,'Historical_Monthly counts-All'!$D143),"")</f>
        <v/>
      </c>
      <c r="BX143" s="16" t="str">
        <f>IF(SUMIFS('Historical_Input Data'!CA$3:CA$2924,'Historical_Input Data'!$B$3:$B$2924,'Historical_Monthly counts-All'!$C143,'Historical_Input Data'!$A$3:$A$2924,'Historical_Monthly counts-All'!$D143)&lt;&gt; 0,SUMIFS('Historical_Input Data'!CA$3:CA$2924,'Historical_Input Data'!$B$3:$B$2924,'Historical_Monthly counts-All'!$C143,'Historical_Input Data'!$A$3:$A$2924,'Historical_Monthly counts-All'!$D143),"")</f>
        <v/>
      </c>
      <c r="BY143" s="16" t="str">
        <f>IF(SUMIFS('Historical_Input Data'!CB$3:CB$2924,'Historical_Input Data'!$B$3:$B$2924,'Historical_Monthly counts-All'!$C143,'Historical_Input Data'!$A$3:$A$2924,'Historical_Monthly counts-All'!$D143)&lt;&gt; 0,SUMIFS('Historical_Input Data'!CB$3:CB$2924,'Historical_Input Data'!$B$3:$B$2924,'Historical_Monthly counts-All'!$C143,'Historical_Input Data'!$A$3:$A$2924,'Historical_Monthly counts-All'!$D143),"")</f>
        <v/>
      </c>
      <c r="BZ143" s="16" t="str">
        <f>IF(SUMIFS('Historical_Input Data'!CC$3:CC$2924,'Historical_Input Data'!$B$3:$B$2924,'Historical_Monthly counts-All'!$C143,'Historical_Input Data'!$A$3:$A$2924,'Historical_Monthly counts-All'!$D143)&lt;&gt; 0,SUMIFS('Historical_Input Data'!CC$3:CC$2924,'Historical_Input Data'!$B$3:$B$2924,'Historical_Monthly counts-All'!$C143,'Historical_Input Data'!$A$3:$A$2924,'Historical_Monthly counts-All'!$D143),"")</f>
        <v/>
      </c>
      <c r="CC143" s="8">
        <v>44743</v>
      </c>
      <c r="CD143" s="198">
        <f t="shared" si="8"/>
        <v>47</v>
      </c>
      <c r="CE143" s="142">
        <f t="shared" si="9"/>
        <v>192950</v>
      </c>
    </row>
    <row r="144" spans="1:83">
      <c r="A144" t="str">
        <f t="shared" si="7"/>
        <v>August2022</v>
      </c>
      <c r="C144" t="s">
        <v>61</v>
      </c>
      <c r="D144">
        <v>2022</v>
      </c>
      <c r="E144" s="16">
        <f>IF(SUMIFS('Historical_Input Data'!H$3:H$2924,'Historical_Input Data'!$B$3:$B$2924,'Historical_Monthly counts-All'!$C144,'Historical_Input Data'!$A$3:$A$2924,'Historical_Monthly counts-All'!$D144)&lt;&gt; 0,SUMIFS('Historical_Input Data'!H$3:H$2924,'Historical_Input Data'!$B$3:$B$2924,'Historical_Monthly counts-All'!$C144,'Historical_Input Data'!$A$3:$A$2924,'Historical_Monthly counts-All'!$D144),"")</f>
        <v>764</v>
      </c>
      <c r="F144" s="16">
        <f>IF(SUMIFS('Historical_Input Data'!I$3:I$2924,'Historical_Input Data'!$B$3:$B$2924,'Historical_Monthly counts-All'!$C144,'Historical_Input Data'!$A$3:$A$2924,'Historical_Monthly counts-All'!$D144)&lt;&gt; 0,SUMIFS('Historical_Input Data'!I$3:I$2924,'Historical_Input Data'!$B$3:$B$2924,'Historical_Monthly counts-All'!$C144,'Historical_Input Data'!$A$3:$A$2924,'Historical_Monthly counts-All'!$D144),"")</f>
        <v>7313</v>
      </c>
      <c r="G144" s="16">
        <f>IF(SUMIFS('Historical_Input Data'!J$3:J$2924,'Historical_Input Data'!$B$3:$B$2924,'Historical_Monthly counts-All'!$C144,'Historical_Input Data'!$A$3:$A$2924,'Historical_Monthly counts-All'!$D144)&lt;&gt; 0,SUMIFS('Historical_Input Data'!J$3:J$2924,'Historical_Input Data'!$B$3:$B$2924,'Historical_Monthly counts-All'!$C144,'Historical_Input Data'!$A$3:$A$2924,'Historical_Monthly counts-All'!$D144),"")</f>
        <v>6988</v>
      </c>
      <c r="H144" s="16">
        <f>IF(SUMIFS('Historical_Input Data'!K$3:K$2924,'Historical_Input Data'!$B$3:$B$2924,'Historical_Monthly counts-All'!$C144,'Historical_Input Data'!$A$3:$A$2924,'Historical_Monthly counts-All'!$D144)&lt;&gt; 0,SUMIFS('Historical_Input Data'!K$3:K$2924,'Historical_Input Data'!$B$3:$B$2924,'Historical_Monthly counts-All'!$C144,'Historical_Input Data'!$A$3:$A$2924,'Historical_Monthly counts-All'!$D144),"")</f>
        <v>5570</v>
      </c>
      <c r="I144" s="16">
        <f>IF(SUMIFS('Historical_Input Data'!L$3:L$2924,'Historical_Input Data'!$B$3:$B$2924,'Historical_Monthly counts-All'!$C144,'Historical_Input Data'!$A$3:$A$2924,'Historical_Monthly counts-All'!$D144)&lt;&gt; 0,SUMIFS('Historical_Input Data'!L$3:L$2924,'Historical_Input Data'!$B$3:$B$2924,'Historical_Monthly counts-All'!$C144,'Historical_Input Data'!$A$3:$A$2924,'Historical_Monthly counts-All'!$D144),"")</f>
        <v>7923</v>
      </c>
      <c r="J144" s="16">
        <f>IF(SUMIFS('Historical_Input Data'!M$3:M$2924,'Historical_Input Data'!$B$3:$B$2924,'Historical_Monthly counts-All'!$C144,'Historical_Input Data'!$A$3:$A$2924,'Historical_Monthly counts-All'!$D144)&lt;&gt; 0,SUMIFS('Historical_Input Data'!M$3:M$2924,'Historical_Input Data'!$B$3:$B$2924,'Historical_Monthly counts-All'!$C144,'Historical_Input Data'!$A$3:$A$2924,'Historical_Monthly counts-All'!$D144),"")</f>
        <v>2468</v>
      </c>
      <c r="K144" s="16">
        <f>IF(SUMIFS('Historical_Input Data'!N$3:N$2924,'Historical_Input Data'!$B$3:$B$2924,'Historical_Monthly counts-All'!$C144,'Historical_Input Data'!$A$3:$A$2924,'Historical_Monthly counts-All'!$D144)&lt;&gt; 0,SUMIFS('Historical_Input Data'!N$3:N$2924,'Historical_Input Data'!$B$3:$B$2924,'Historical_Monthly counts-All'!$C144,'Historical_Input Data'!$A$3:$A$2924,'Historical_Monthly counts-All'!$D144),"")</f>
        <v>4609</v>
      </c>
      <c r="L144" s="16">
        <f>IF(SUMIFS('Historical_Input Data'!O$3:O$2924,'Historical_Input Data'!$B$3:$B$2924,'Historical_Monthly counts-All'!$C144,'Historical_Input Data'!$A$3:$A$2924,'Historical_Monthly counts-All'!$D144)&lt;&gt; 0,SUMIFS('Historical_Input Data'!O$3:O$2924,'Historical_Input Data'!$B$3:$B$2924,'Historical_Monthly counts-All'!$C144,'Historical_Input Data'!$A$3:$A$2924,'Historical_Monthly counts-All'!$D144),"")</f>
        <v>2411</v>
      </c>
      <c r="M144" s="16">
        <f>IF(SUMIFS('Historical_Input Data'!P$3:P$2924,'Historical_Input Data'!$B$3:$B$2924,'Historical_Monthly counts-All'!$C144,'Historical_Input Data'!$A$3:$A$2924,'Historical_Monthly counts-All'!$D144)&lt;&gt; 0,SUMIFS('Historical_Input Data'!P$3:P$2924,'Historical_Input Data'!$B$3:$B$2924,'Historical_Monthly counts-All'!$C144,'Historical_Input Data'!$A$3:$A$2924,'Historical_Monthly counts-All'!$D144),"")</f>
        <v>10604</v>
      </c>
      <c r="N144" s="16">
        <f>IF(SUMIFS('Historical_Input Data'!Q$3:Q$2924,'Historical_Input Data'!$B$3:$B$2924,'Historical_Monthly counts-All'!$C144,'Historical_Input Data'!$A$3:$A$2924,'Historical_Monthly counts-All'!$D144)&lt;&gt; 0,SUMIFS('Historical_Input Data'!Q$3:Q$2924,'Historical_Input Data'!$B$3:$B$2924,'Historical_Monthly counts-All'!$C144,'Historical_Input Data'!$A$3:$A$2924,'Historical_Monthly counts-All'!$D144),"")</f>
        <v>10188</v>
      </c>
      <c r="O144" s="16">
        <f>IF(SUMIFS('Historical_Input Data'!R$3:R$2924,'Historical_Input Data'!$B$3:$B$2924,'Historical_Monthly counts-All'!$C144,'Historical_Input Data'!$A$3:$A$2924,'Historical_Monthly counts-All'!$D144)&lt;&gt; 0,SUMIFS('Historical_Input Data'!R$3:R$2924,'Historical_Input Data'!$B$3:$B$2924,'Historical_Monthly counts-All'!$C144,'Historical_Input Data'!$A$3:$A$2924,'Historical_Monthly counts-All'!$D144),"")</f>
        <v>4517</v>
      </c>
      <c r="P144" s="16">
        <f>IF(SUMIFS('Historical_Input Data'!S$3:S$2924,'Historical_Input Data'!$B$3:$B$2924,'Historical_Monthly counts-All'!$C144,'Historical_Input Data'!$A$3:$A$2924,'Historical_Monthly counts-All'!$D144)&lt;&gt; 0,SUMIFS('Historical_Input Data'!S$3:S$2924,'Historical_Input Data'!$B$3:$B$2924,'Historical_Monthly counts-All'!$C144,'Historical_Input Data'!$A$3:$A$2924,'Historical_Monthly counts-All'!$D144),"")</f>
        <v>2505</v>
      </c>
      <c r="Q144" s="16">
        <f>IF(SUMIFS('Historical_Input Data'!T$3:T$2924,'Historical_Input Data'!$B$3:$B$2924,'Historical_Monthly counts-All'!$C144,'Historical_Input Data'!$A$3:$A$2924,'Historical_Monthly counts-All'!$D144)&lt;&gt; 0,SUMIFS('Historical_Input Data'!T$3:T$2924,'Historical_Input Data'!$B$3:$B$2924,'Historical_Monthly counts-All'!$C144,'Historical_Input Data'!$A$3:$A$2924,'Historical_Monthly counts-All'!$D144),"")</f>
        <v>4397</v>
      </c>
      <c r="R144" s="16">
        <f>IF(SUMIFS('Historical_Input Data'!U$3:U$2924,'Historical_Input Data'!$B$3:$B$2924,'Historical_Monthly counts-All'!$C144,'Historical_Input Data'!$A$3:$A$2924,'Historical_Monthly counts-All'!$D144)&lt;&gt; 0,SUMIFS('Historical_Input Data'!U$3:U$2924,'Historical_Input Data'!$B$3:$B$2924,'Historical_Monthly counts-All'!$C144,'Historical_Input Data'!$A$3:$A$2924,'Historical_Monthly counts-All'!$D144),"")</f>
        <v>905</v>
      </c>
      <c r="S144" s="16">
        <f>IF(SUMIFS('Historical_Input Data'!V$3:V$2924,'Historical_Input Data'!$B$3:$B$2924,'Historical_Monthly counts-All'!$C144,'Historical_Input Data'!$A$3:$A$2924,'Historical_Monthly counts-All'!$D144)&lt;&gt; 0,SUMIFS('Historical_Input Data'!V$3:V$2924,'Historical_Input Data'!$B$3:$B$2924,'Historical_Monthly counts-All'!$C144,'Historical_Input Data'!$A$3:$A$2924,'Historical_Monthly counts-All'!$D144),"")</f>
        <v>3286</v>
      </c>
      <c r="T144" s="16">
        <f>IF(SUMIFS('Historical_Input Data'!W$3:W$2924,'Historical_Input Data'!$B$3:$B$2924,'Historical_Monthly counts-All'!$C144,'Historical_Input Data'!$A$3:$A$2924,'Historical_Monthly counts-All'!$D144)&lt;&gt; 0,SUMIFS('Historical_Input Data'!W$3:W$2924,'Historical_Input Data'!$B$3:$B$2924,'Historical_Monthly counts-All'!$C144,'Historical_Input Data'!$A$3:$A$2924,'Historical_Monthly counts-All'!$D144),"")</f>
        <v>12294</v>
      </c>
      <c r="U144" s="16">
        <f>IF(SUMIFS('Historical_Input Data'!X$3:X$2924,'Historical_Input Data'!$B$3:$B$2924,'Historical_Monthly counts-All'!$C144,'Historical_Input Data'!$A$3:$A$2924,'Historical_Monthly counts-All'!$D144)&lt;&gt; 0,SUMIFS('Historical_Input Data'!X$3:X$2924,'Historical_Input Data'!$B$3:$B$2924,'Historical_Monthly counts-All'!$C144,'Historical_Input Data'!$A$3:$A$2924,'Historical_Monthly counts-All'!$D144),"")</f>
        <v>5865</v>
      </c>
      <c r="V144" s="16">
        <f>IF(SUMIFS('Historical_Input Data'!Y$3:Y$2924,'Historical_Input Data'!$B$3:$B$2924,'Historical_Monthly counts-All'!$C144,'Historical_Input Data'!$A$3:$A$2924,'Historical_Monthly counts-All'!$D144)&lt;&gt; 0,SUMIFS('Historical_Input Data'!Y$3:Y$2924,'Historical_Input Data'!$B$3:$B$2924,'Historical_Monthly counts-All'!$C144,'Historical_Input Data'!$A$3:$A$2924,'Historical_Monthly counts-All'!$D144),"")</f>
        <v>692</v>
      </c>
      <c r="W144" s="16">
        <f>IF(SUMIFS('Historical_Input Data'!Z$3:Z$2924,'Historical_Input Data'!$B$3:$B$2924,'Historical_Monthly counts-All'!$C144,'Historical_Input Data'!$A$3:$A$2924,'Historical_Monthly counts-All'!$D144)&lt;&gt; 0,SUMIFS('Historical_Input Data'!Z$3:Z$2924,'Historical_Input Data'!$B$3:$B$2924,'Historical_Monthly counts-All'!$C144,'Historical_Input Data'!$A$3:$A$2924,'Historical_Monthly counts-All'!$D144),"")</f>
        <v>10530</v>
      </c>
      <c r="X144" s="16">
        <f>IF(SUMIFS('Historical_Input Data'!AA$3:AA$2924,'Historical_Input Data'!$B$3:$B$2924,'Historical_Monthly counts-All'!$C144,'Historical_Input Data'!$A$3:$A$2924,'Historical_Monthly counts-All'!$D144)&lt;&gt; 0,SUMIFS('Historical_Input Data'!AA$3:AA$2924,'Historical_Input Data'!$B$3:$B$2924,'Historical_Monthly counts-All'!$C144,'Historical_Input Data'!$A$3:$A$2924,'Historical_Monthly counts-All'!$D144),"")</f>
        <v>670</v>
      </c>
      <c r="Y144" s="16">
        <f>IF(SUMIFS('Historical_Input Data'!AB$3:AB$2924,'Historical_Input Data'!$B$3:$B$2924,'Historical_Monthly counts-All'!$C144,'Historical_Input Data'!$A$3:$A$2924,'Historical_Monthly counts-All'!$D144)&lt;&gt; 0,SUMIFS('Historical_Input Data'!AB$3:AB$2924,'Historical_Input Data'!$B$3:$B$2924,'Historical_Monthly counts-All'!$C144,'Historical_Input Data'!$A$3:$A$2924,'Historical_Monthly counts-All'!$D144),"")</f>
        <v>11605</v>
      </c>
      <c r="Z144" s="16">
        <f>IF(SUMIFS('Historical_Input Data'!AC$3:AC$2924,'Historical_Input Data'!$B$3:$B$2924,'Historical_Monthly counts-All'!$C144,'Historical_Input Data'!$A$3:$A$2924,'Historical_Monthly counts-All'!$D144)&lt;&gt; 0,SUMIFS('Historical_Input Data'!AC$3:AC$2924,'Historical_Input Data'!$B$3:$B$2924,'Historical_Monthly counts-All'!$C144,'Historical_Input Data'!$A$3:$A$2924,'Historical_Monthly counts-All'!$D144),"")</f>
        <v>7053</v>
      </c>
      <c r="AA144" s="16">
        <f>IF(SUMIFS('Historical_Input Data'!AD$3:AD$2924,'Historical_Input Data'!$B$3:$B$2924,'Historical_Monthly counts-All'!$C144,'Historical_Input Data'!$A$3:$A$2924,'Historical_Monthly counts-All'!$D144)&lt;&gt; 0,SUMIFS('Historical_Input Data'!AD$3:AD$2924,'Historical_Input Data'!$B$3:$B$2924,'Historical_Monthly counts-All'!$C144,'Historical_Input Data'!$A$3:$A$2924,'Historical_Monthly counts-All'!$D144),"")</f>
        <v>694</v>
      </c>
      <c r="AB144" s="16">
        <f>IF(SUMIFS('Historical_Input Data'!AE$3:AE$2924,'Historical_Input Data'!$B$3:$B$2924,'Historical_Monthly counts-All'!$C144,'Historical_Input Data'!$A$3:$A$2924,'Historical_Monthly counts-All'!$D144)&lt;&gt; 0,SUMIFS('Historical_Input Data'!AE$3:AE$2924,'Historical_Input Data'!$B$3:$B$2924,'Historical_Monthly counts-All'!$C144,'Historical_Input Data'!$A$3:$A$2924,'Historical_Monthly counts-All'!$D144),"")</f>
        <v>15939</v>
      </c>
      <c r="AC144" s="16">
        <f>IF(SUMIFS('Historical_Input Data'!AF$3:AF$2924,'Historical_Input Data'!$B$3:$B$2924,'Historical_Monthly counts-All'!$C144,'Historical_Input Data'!$A$3:$A$2924,'Historical_Monthly counts-All'!$D144)&lt;&gt; 0,SUMIFS('Historical_Input Data'!AF$3:AF$2924,'Historical_Input Data'!$B$3:$B$2924,'Historical_Monthly counts-All'!$C144,'Historical_Input Data'!$A$3:$A$2924,'Historical_Monthly counts-All'!$D144),"")</f>
        <v>27905</v>
      </c>
      <c r="AD144" s="16">
        <f>IF(SUMIFS('Historical_Input Data'!AG$3:AG$2924,'Historical_Input Data'!$B$3:$B$2924,'Historical_Monthly counts-All'!$C144,'Historical_Input Data'!$A$3:$A$2924,'Historical_Monthly counts-All'!$D144)&lt;&gt; 0,SUMIFS('Historical_Input Data'!AG$3:AG$2924,'Historical_Input Data'!$B$3:$B$2924,'Historical_Monthly counts-All'!$C144,'Historical_Input Data'!$A$3:$A$2924,'Historical_Monthly counts-All'!$D144),"")</f>
        <v>17039</v>
      </c>
      <c r="AE144" s="16">
        <f>IF(SUMIFS('Historical_Input Data'!AH$3:AH$2924,'Historical_Input Data'!$B$3:$B$2924,'Historical_Monthly counts-All'!$C144,'Historical_Input Data'!$A$3:$A$2924,'Historical_Monthly counts-All'!$D144)&lt;&gt; 0,SUMIFS('Historical_Input Data'!AH$3:AH$2924,'Historical_Input Data'!$B$3:$B$2924,'Historical_Monthly counts-All'!$C144,'Historical_Input Data'!$A$3:$A$2924,'Historical_Monthly counts-All'!$D144),"")</f>
        <v>2675</v>
      </c>
      <c r="AF144" s="16">
        <f>IF(SUMIFS('Historical_Input Data'!AI$3:AI$2924,'Historical_Input Data'!$B$3:$B$2924,'Historical_Monthly counts-All'!$C144,'Historical_Input Data'!$A$3:$A$2924,'Historical_Monthly counts-All'!$D144)&lt;&gt; 0,SUMIFS('Historical_Input Data'!AI$3:AI$2924,'Historical_Input Data'!$B$3:$B$2924,'Historical_Monthly counts-All'!$C144,'Historical_Input Data'!$A$3:$A$2924,'Historical_Monthly counts-All'!$D144),"")</f>
        <v>7468</v>
      </c>
      <c r="AG144" s="16">
        <f>IF(SUMIFS('Historical_Input Data'!AJ$3:AJ$2924,'Historical_Input Data'!$B$3:$B$2924,'Historical_Monthly counts-All'!$C144,'Historical_Input Data'!$A$3:$A$2924,'Historical_Monthly counts-All'!$D144)&lt;&gt; 0,SUMIFS('Historical_Input Data'!AJ$3:AJ$2924,'Historical_Input Data'!$B$3:$B$2924,'Historical_Monthly counts-All'!$C144,'Historical_Input Data'!$A$3:$A$2924,'Historical_Monthly counts-All'!$D144),"")</f>
        <v>1878</v>
      </c>
      <c r="AH144" s="16">
        <f>IF(SUMIFS('Historical_Input Data'!AK$3:AK$2924,'Historical_Input Data'!$B$3:$B$2924,'Historical_Monthly counts-All'!$C144,'Historical_Input Data'!$A$3:$A$2924,'Historical_Monthly counts-All'!$D144)&lt;&gt; 0,SUMIFS('Historical_Input Data'!AK$3:AK$2924,'Historical_Input Data'!$B$3:$B$2924,'Historical_Monthly counts-All'!$C144,'Historical_Input Data'!$A$3:$A$2924,'Historical_Monthly counts-All'!$D144),"")</f>
        <v>23181</v>
      </c>
      <c r="AI144" s="16">
        <f>IF(SUMIFS('Historical_Input Data'!AL$3:AL$2924,'Historical_Input Data'!$B$3:$B$2924,'Historical_Monthly counts-All'!$C144,'Historical_Input Data'!$A$3:$A$2924,'Historical_Monthly counts-All'!$D144)&lt;&gt; 0,SUMIFS('Historical_Input Data'!AL$3:AL$2924,'Historical_Input Data'!$B$3:$B$2924,'Historical_Monthly counts-All'!$C144,'Historical_Input Data'!$A$3:$A$2924,'Historical_Monthly counts-All'!$D144),"")</f>
        <v>28806</v>
      </c>
      <c r="AJ144" s="16">
        <f>IF(SUMIFS('Historical_Input Data'!AM$3:AM$2924,'Historical_Input Data'!$B$3:$B$2924,'Historical_Monthly counts-All'!$C144,'Historical_Input Data'!$A$3:$A$2924,'Historical_Monthly counts-All'!$D144)&lt;&gt; 0,SUMIFS('Historical_Input Data'!AM$3:AM$2924,'Historical_Input Data'!$B$3:$B$2924,'Historical_Monthly counts-All'!$C144,'Historical_Input Data'!$A$3:$A$2924,'Historical_Monthly counts-All'!$D144),"")</f>
        <v>314</v>
      </c>
      <c r="AK144" s="16" t="str">
        <f>IF(SUMIFS('Historical_Input Data'!AN$3:AN$2924,'Historical_Input Data'!$B$3:$B$2924,'Historical_Monthly counts-All'!$C144,'Historical_Input Data'!$A$3:$A$2924,'Historical_Monthly counts-All'!$D144)&lt;&gt; 0,SUMIFS('Historical_Input Data'!AN$3:AN$2924,'Historical_Input Data'!$B$3:$B$2924,'Historical_Monthly counts-All'!$C144,'Historical_Input Data'!$A$3:$A$2924,'Historical_Monthly counts-All'!$D144),"")</f>
        <v/>
      </c>
      <c r="AL144" s="16">
        <f>IF(SUMIFS('Historical_Input Data'!AO$3:AO$2924,'Historical_Input Data'!$B$3:$B$2924,'Historical_Monthly counts-All'!$C144,'Historical_Input Data'!$A$3:$A$2924,'Historical_Monthly counts-All'!$D144)&lt;&gt; 0,SUMIFS('Historical_Input Data'!AO$3:AO$2924,'Historical_Input Data'!$B$3:$B$2924,'Historical_Monthly counts-All'!$C144,'Historical_Input Data'!$A$3:$A$2924,'Historical_Monthly counts-All'!$D144),"")</f>
        <v>5993</v>
      </c>
      <c r="AM144" s="16">
        <f>IF(SUMIFS('Historical_Input Data'!AP$3:AP$2924,'Historical_Input Data'!$B$3:$B$2924,'Historical_Monthly counts-All'!$C144,'Historical_Input Data'!$A$3:$A$2924,'Historical_Monthly counts-All'!$D144)&lt;&gt; 0,SUMIFS('Historical_Input Data'!AP$3:AP$2924,'Historical_Input Data'!$B$3:$B$2924,'Historical_Monthly counts-All'!$C144,'Historical_Input Data'!$A$3:$A$2924,'Historical_Monthly counts-All'!$D144),"")</f>
        <v>824</v>
      </c>
      <c r="AN144" s="16">
        <f>IF(SUMIFS('Historical_Input Data'!AQ$3:AQ$2924,'Historical_Input Data'!$B$3:$B$2924,'Historical_Monthly counts-All'!$C144,'Historical_Input Data'!$A$3:$A$2924,'Historical_Monthly counts-All'!$D144)&lt;&gt; 0,SUMIFS('Historical_Input Data'!AQ$3:AQ$2924,'Historical_Input Data'!$B$3:$B$2924,'Historical_Monthly counts-All'!$C144,'Historical_Input Data'!$A$3:$A$2924,'Historical_Monthly counts-All'!$D144),"")</f>
        <v>5500</v>
      </c>
      <c r="AO144" s="16">
        <f>IF(SUMIFS('Historical_Input Data'!AR$3:AR$2924,'Historical_Input Data'!$B$3:$B$2924,'Historical_Monthly counts-All'!$C144,'Historical_Input Data'!$A$3:$A$2924,'Historical_Monthly counts-All'!$D144)&lt;&gt; 0,SUMIFS('Historical_Input Data'!AR$3:AR$2924,'Historical_Input Data'!$B$3:$B$2924,'Historical_Monthly counts-All'!$C144,'Historical_Input Data'!$A$3:$A$2924,'Historical_Monthly counts-All'!$D144),"")</f>
        <v>6094</v>
      </c>
      <c r="AP144" s="16">
        <f>IF(SUMIFS('Historical_Input Data'!AS$3:AS$2924,'Historical_Input Data'!$B$3:$B$2924,'Historical_Monthly counts-All'!$C144,'Historical_Input Data'!$A$3:$A$2924,'Historical_Monthly counts-All'!$D144)&lt;&gt; 0,SUMIFS('Historical_Input Data'!AS$3:AS$2924,'Historical_Input Data'!$B$3:$B$2924,'Historical_Monthly counts-All'!$C144,'Historical_Input Data'!$A$3:$A$2924,'Historical_Monthly counts-All'!$D144),"")</f>
        <v>21297</v>
      </c>
      <c r="AQ144" s="16">
        <f>IF(SUMIFS('Historical_Input Data'!AT$3:AT$2924,'Historical_Input Data'!$B$3:$B$2924,'Historical_Monthly counts-All'!$C144,'Historical_Input Data'!$A$3:$A$2924,'Historical_Monthly counts-All'!$D144)&lt;&gt; 0,SUMIFS('Historical_Input Data'!AT$3:AT$2924,'Historical_Input Data'!$B$3:$B$2924,'Historical_Monthly counts-All'!$C144,'Historical_Input Data'!$A$3:$A$2924,'Historical_Monthly counts-All'!$D144),"")</f>
        <v>3467</v>
      </c>
      <c r="AR144" s="16">
        <f>IF(SUMIFS('Historical_Input Data'!AU$3:AU$2924,'Historical_Input Data'!$B$3:$B$2924,'Historical_Monthly counts-All'!$C144,'Historical_Input Data'!$A$3:$A$2924,'Historical_Monthly counts-All'!$D144)&lt;&gt; 0,SUMIFS('Historical_Input Data'!AU$3:AU$2924,'Historical_Input Data'!$B$3:$B$2924,'Historical_Monthly counts-All'!$C144,'Historical_Input Data'!$A$3:$A$2924,'Historical_Monthly counts-All'!$D144),"")</f>
        <v>8960</v>
      </c>
      <c r="AS144" s="16">
        <f>IF(SUMIFS('Historical_Input Data'!AV$3:AV$2924,'Historical_Input Data'!$B$3:$B$2924,'Historical_Monthly counts-All'!$C144,'Historical_Input Data'!$A$3:$A$2924,'Historical_Monthly counts-All'!$D144)&lt;&gt; 0,SUMIFS('Historical_Input Data'!AV$3:AV$2924,'Historical_Input Data'!$B$3:$B$2924,'Historical_Monthly counts-All'!$C144,'Historical_Input Data'!$A$3:$A$2924,'Historical_Monthly counts-All'!$D144),"")</f>
        <v>3344</v>
      </c>
      <c r="AT144" s="16">
        <f>IF(SUMIFS('Historical_Input Data'!AW$3:AW$2924,'Historical_Input Data'!$B$3:$B$2924,'Historical_Monthly counts-All'!$C144,'Historical_Input Data'!$A$3:$A$2924,'Historical_Monthly counts-All'!$D144)&lt;&gt; 0,SUMIFS('Historical_Input Data'!AW$3:AW$2924,'Historical_Input Data'!$B$3:$B$2924,'Historical_Monthly counts-All'!$C144,'Historical_Input Data'!$A$3:$A$2924,'Historical_Monthly counts-All'!$D144),"")</f>
        <v>3715</v>
      </c>
      <c r="AU144" s="16">
        <f>IF(SUMIFS('Historical_Input Data'!AX$3:AX$2924,'Historical_Input Data'!$B$3:$B$2924,'Historical_Monthly counts-All'!$C144,'Historical_Input Data'!$A$3:$A$2924,'Historical_Monthly counts-All'!$D144)&lt;&gt; 0,SUMIFS('Historical_Input Data'!AX$3:AX$2924,'Historical_Input Data'!$B$3:$B$2924,'Historical_Monthly counts-All'!$C144,'Historical_Input Data'!$A$3:$A$2924,'Historical_Monthly counts-All'!$D144),"")</f>
        <v>6735</v>
      </c>
      <c r="AV144" s="16">
        <f>IF(SUMIFS('Historical_Input Data'!AY$3:AY$2924,'Historical_Input Data'!$B$3:$B$2924,'Historical_Monthly counts-All'!$C144,'Historical_Input Data'!$A$3:$A$2924,'Historical_Monthly counts-All'!$D144)&lt;&gt; 0,SUMIFS('Historical_Input Data'!AY$3:AY$2924,'Historical_Input Data'!$B$3:$B$2924,'Historical_Monthly counts-All'!$C144,'Historical_Input Data'!$A$3:$A$2924,'Historical_Monthly counts-All'!$D144),"")</f>
        <v>3249</v>
      </c>
      <c r="AW144" s="16">
        <f>IF(SUMIFS('Historical_Input Data'!AZ$3:AZ$2924,'Historical_Input Data'!$B$3:$B$2924,'Historical_Monthly counts-All'!$C144,'Historical_Input Data'!$A$3:$A$2924,'Historical_Monthly counts-All'!$D144)&lt;&gt; 0,SUMIFS('Historical_Input Data'!AZ$3:AZ$2924,'Historical_Input Data'!$B$3:$B$2924,'Historical_Monthly counts-All'!$C144,'Historical_Input Data'!$A$3:$A$2924,'Historical_Monthly counts-All'!$D144),"")</f>
        <v>11016</v>
      </c>
      <c r="AX144" s="16">
        <f>IF(SUMIFS('Historical_Input Data'!BA$3:BA$2924,'Historical_Input Data'!$B$3:$B$2924,'Historical_Monthly counts-All'!$C144,'Historical_Input Data'!$A$3:$A$2924,'Historical_Monthly counts-All'!$D144)&lt;&gt; 0,SUMIFS('Historical_Input Data'!BA$3:BA$2924,'Historical_Input Data'!$B$3:$B$2924,'Historical_Monthly counts-All'!$C144,'Historical_Input Data'!$A$3:$A$2924,'Historical_Monthly counts-All'!$D144),"")</f>
        <v>8513</v>
      </c>
      <c r="AY144" s="16">
        <f>IF(SUMIFS('Historical_Input Data'!BB$3:BB$2924,'Historical_Input Data'!$B$3:$B$2924,'Historical_Monthly counts-All'!$C144,'Historical_Input Data'!$A$3:$A$2924,'Historical_Monthly counts-All'!$D144)&lt;&gt; 0,SUMIFS('Historical_Input Data'!BB$3:BB$2924,'Historical_Input Data'!$B$3:$B$2924,'Historical_Monthly counts-All'!$C144,'Historical_Input Data'!$A$3:$A$2924,'Historical_Monthly counts-All'!$D144),"")</f>
        <v>3397</v>
      </c>
      <c r="AZ144" s="16">
        <f>IF(SUMIFS('Historical_Input Data'!BC$3:BC$2924,'Historical_Input Data'!$B$3:$B$2924,'Historical_Monthly counts-All'!$C144,'Historical_Input Data'!$A$3:$A$2924,'Historical_Monthly counts-All'!$D144)&lt;&gt; 0,SUMIFS('Historical_Input Data'!BC$3:BC$2924,'Historical_Input Data'!$B$3:$B$2924,'Historical_Monthly counts-All'!$C144,'Historical_Input Data'!$A$3:$A$2924,'Historical_Monthly counts-All'!$D144),"")</f>
        <v>968</v>
      </c>
      <c r="BA144" s="16">
        <f>IF(SUMIFS('Historical_Input Data'!BD$3:BD$2924,'Historical_Input Data'!$B$3:$B$2924,'Historical_Monthly counts-All'!$C144,'Historical_Input Data'!$A$3:$A$2924,'Historical_Monthly counts-All'!$D144)&lt;&gt; 0,SUMIFS('Historical_Input Data'!BD$3:BD$2924,'Historical_Input Data'!$B$3:$B$2924,'Historical_Monthly counts-All'!$C144,'Historical_Input Data'!$A$3:$A$2924,'Historical_Monthly counts-All'!$D144),"")</f>
        <v>8001</v>
      </c>
      <c r="BB144" s="16" t="str">
        <f>IF(SUMIFS('Historical_Input Data'!BE$3:BE$2924,'Historical_Input Data'!$B$3:$B$2924,'Historical_Monthly counts-All'!$C144,'Historical_Input Data'!$A$3:$A$2924,'Historical_Monthly counts-All'!$D144)&lt;&gt; 0,SUMIFS('Historical_Input Data'!BE$3:BE$2924,'Historical_Input Data'!$B$3:$B$2924,'Historical_Monthly counts-All'!$C144,'Historical_Input Data'!$A$3:$A$2924,'Historical_Monthly counts-All'!$D144),"")</f>
        <v/>
      </c>
      <c r="BC144" s="16" t="str">
        <f>IF(SUMIFS('Historical_Input Data'!BF$3:BF$2924,'Historical_Input Data'!$B$3:$B$2924,'Historical_Monthly counts-All'!$C144,'Historical_Input Data'!$A$3:$A$2924,'Historical_Monthly counts-All'!$D144)&lt;&gt; 0,SUMIFS('Historical_Input Data'!BF$3:BF$2924,'Historical_Input Data'!$B$3:$B$2924,'Historical_Monthly counts-All'!$C144,'Historical_Input Data'!$A$3:$A$2924,'Historical_Monthly counts-All'!$D144),"")</f>
        <v/>
      </c>
      <c r="BD144" s="16" t="str">
        <f>IF(SUMIFS('Historical_Input Data'!BG$3:BG$2924,'Historical_Input Data'!$B$3:$B$2924,'Historical_Monthly counts-All'!$C144,'Historical_Input Data'!$A$3:$A$2924,'Historical_Monthly counts-All'!$D144)&lt;&gt; 0,SUMIFS('Historical_Input Data'!BG$3:BG$2924,'Historical_Input Data'!$B$3:$B$2924,'Historical_Monthly counts-All'!$C144,'Historical_Input Data'!$A$3:$A$2924,'Historical_Monthly counts-All'!$D144),"")</f>
        <v/>
      </c>
      <c r="BE144" s="16" t="str">
        <f>IF(SUMIFS('Historical_Input Data'!BH$3:BH$2924,'Historical_Input Data'!$B$3:$B$2924,'Historical_Monthly counts-All'!$C144,'Historical_Input Data'!$A$3:$A$2924,'Historical_Monthly counts-All'!$D144)&lt;&gt; 0,SUMIFS('Historical_Input Data'!BH$3:BH$2924,'Historical_Input Data'!$B$3:$B$2924,'Historical_Monthly counts-All'!$C144,'Historical_Input Data'!$A$3:$A$2924,'Historical_Monthly counts-All'!$D144),"")</f>
        <v/>
      </c>
      <c r="BF144" s="16" t="str">
        <f>IF(SUMIFS('Historical_Input Data'!BI$3:BI$2924,'Historical_Input Data'!$B$3:$B$2924,'Historical_Monthly counts-All'!$C144,'Historical_Input Data'!$A$3:$A$2924,'Historical_Monthly counts-All'!$D144)&lt;&gt; 0,SUMIFS('Historical_Input Data'!BI$3:BI$2924,'Historical_Input Data'!$B$3:$B$2924,'Historical_Monthly counts-All'!$C144,'Historical_Input Data'!$A$3:$A$2924,'Historical_Monthly counts-All'!$D144),"")</f>
        <v/>
      </c>
      <c r="BG144" s="16" t="str">
        <f>IF(SUMIFS('Historical_Input Data'!BJ$3:BJ$2924,'Historical_Input Data'!$B$3:$B$2924,'Historical_Monthly counts-All'!$C144,'Historical_Input Data'!$A$3:$A$2924,'Historical_Monthly counts-All'!$D144)&lt;&gt; 0,SUMIFS('Historical_Input Data'!BJ$3:BJ$2924,'Historical_Input Data'!$B$3:$B$2924,'Historical_Monthly counts-All'!$C144,'Historical_Input Data'!$A$3:$A$2924,'Historical_Monthly counts-All'!$D144),"")</f>
        <v/>
      </c>
      <c r="BH144" s="16" t="str">
        <f>IF(SUMIFS('Historical_Input Data'!BK$3:BK$2924,'Historical_Input Data'!$B$3:$B$2924,'Historical_Monthly counts-All'!$C144,'Historical_Input Data'!$A$3:$A$2924,'Historical_Monthly counts-All'!$D144)&lt;&gt; 0,SUMIFS('Historical_Input Data'!BK$3:BK$2924,'Historical_Input Data'!$B$3:$B$2924,'Historical_Monthly counts-All'!$C144,'Historical_Input Data'!$A$3:$A$2924,'Historical_Monthly counts-All'!$D144),"")</f>
        <v/>
      </c>
      <c r="BI144" s="16" t="str">
        <f>IF(SUMIFS('Historical_Input Data'!BL$3:BL$2924,'Historical_Input Data'!$B$3:$B$2924,'Historical_Monthly counts-All'!$C144,'Historical_Input Data'!$A$3:$A$2924,'Historical_Monthly counts-All'!$D144)&lt;&gt; 0,SUMIFS('Historical_Input Data'!BL$3:BL$2924,'Historical_Input Data'!$B$3:$B$2924,'Historical_Monthly counts-All'!$C144,'Historical_Input Data'!$A$3:$A$2924,'Historical_Monthly counts-All'!$D144),"")</f>
        <v/>
      </c>
      <c r="BJ144" s="16" t="str">
        <f>IF(SUMIFS('Historical_Input Data'!BM$3:BM$2924,'Historical_Input Data'!$B$3:$B$2924,'Historical_Monthly counts-All'!$C144,'Historical_Input Data'!$A$3:$A$2924,'Historical_Monthly counts-All'!$D144)&lt;&gt; 0,SUMIFS('Historical_Input Data'!BM$3:BM$2924,'Historical_Input Data'!$B$3:$B$2924,'Historical_Monthly counts-All'!$C144,'Historical_Input Data'!$A$3:$A$2924,'Historical_Monthly counts-All'!$D144),"")</f>
        <v/>
      </c>
      <c r="BK144" s="16" t="str">
        <f>IF(SUMIFS('Historical_Input Data'!BN$3:BN$2924,'Historical_Input Data'!$B$3:$B$2924,'Historical_Monthly counts-All'!$C144,'Historical_Input Data'!$A$3:$A$2924,'Historical_Monthly counts-All'!$D144)&lt;&gt; 0,SUMIFS('Historical_Input Data'!BN$3:BN$2924,'Historical_Input Data'!$B$3:$B$2924,'Historical_Monthly counts-All'!$C144,'Historical_Input Data'!$A$3:$A$2924,'Historical_Monthly counts-All'!$D144),"")</f>
        <v/>
      </c>
      <c r="BL144" s="16" t="str">
        <f>IF(SUMIFS('Historical_Input Data'!BO$3:BO$2924,'Historical_Input Data'!$B$3:$B$2924,'Historical_Monthly counts-All'!$C144,'Historical_Input Data'!$A$3:$A$2924,'Historical_Monthly counts-All'!$D144)&lt;&gt; 0,SUMIFS('Historical_Input Data'!BO$3:BO$2924,'Historical_Input Data'!$B$3:$B$2924,'Historical_Monthly counts-All'!$C144,'Historical_Input Data'!$A$3:$A$2924,'Historical_Monthly counts-All'!$D144),"")</f>
        <v/>
      </c>
      <c r="BM144" s="16" t="str">
        <f>IF(SUMIFS('Historical_Input Data'!BP$3:BP$2924,'Historical_Input Data'!$B$3:$B$2924,'Historical_Monthly counts-All'!$C144,'Historical_Input Data'!$A$3:$A$2924,'Historical_Monthly counts-All'!$D144)&lt;&gt; 0,SUMIFS('Historical_Input Data'!BP$3:BP$2924,'Historical_Input Data'!$B$3:$B$2924,'Historical_Monthly counts-All'!$C144,'Historical_Input Data'!$A$3:$A$2924,'Historical_Monthly counts-All'!$D144),"")</f>
        <v/>
      </c>
      <c r="BN144" s="16" t="str">
        <f>IF(SUMIFS('Historical_Input Data'!BQ$3:BQ$2924,'Historical_Input Data'!$B$3:$B$2924,'Historical_Monthly counts-All'!$C144,'Historical_Input Data'!$A$3:$A$2924,'Historical_Monthly counts-All'!$D144)&lt;&gt; 0,SUMIFS('Historical_Input Data'!BQ$3:BQ$2924,'Historical_Input Data'!$B$3:$B$2924,'Historical_Monthly counts-All'!$C144,'Historical_Input Data'!$A$3:$A$2924,'Historical_Monthly counts-All'!$D144),"")</f>
        <v/>
      </c>
      <c r="BO144" s="16" t="str">
        <f>IF(SUMIFS('Historical_Input Data'!BR$3:BR$2924,'Historical_Input Data'!$B$3:$B$2924,'Historical_Monthly counts-All'!$C144,'Historical_Input Data'!$A$3:$A$2924,'Historical_Monthly counts-All'!$D144)&lt;&gt; 0,SUMIFS('Historical_Input Data'!BR$3:BR$2924,'Historical_Input Data'!$B$3:$B$2924,'Historical_Monthly counts-All'!$C144,'Historical_Input Data'!$A$3:$A$2924,'Historical_Monthly counts-All'!$D144),"")</f>
        <v/>
      </c>
      <c r="BP144" s="16" t="str">
        <f>IF(SUMIFS('Historical_Input Data'!BS$3:BS$2924,'Historical_Input Data'!$B$3:$B$2924,'Historical_Monthly counts-All'!$C144,'Historical_Input Data'!$A$3:$A$2924,'Historical_Monthly counts-All'!$D144)&lt;&gt; 0,SUMIFS('Historical_Input Data'!BS$3:BS$2924,'Historical_Input Data'!$B$3:$B$2924,'Historical_Monthly counts-All'!$C144,'Historical_Input Data'!$A$3:$A$2924,'Historical_Monthly counts-All'!$D144),"")</f>
        <v/>
      </c>
      <c r="BQ144" s="16" t="str">
        <f>IF(SUMIFS('Historical_Input Data'!BT$3:BT$2924,'Historical_Input Data'!$B$3:$B$2924,'Historical_Monthly counts-All'!$C144,'Historical_Input Data'!$A$3:$A$2924,'Historical_Monthly counts-All'!$D144)&lt;&gt; 0,SUMIFS('Historical_Input Data'!BT$3:BT$2924,'Historical_Input Data'!$B$3:$B$2924,'Historical_Monthly counts-All'!$C144,'Historical_Input Data'!$A$3:$A$2924,'Historical_Monthly counts-All'!$D144),"")</f>
        <v/>
      </c>
      <c r="BR144" s="16" t="str">
        <f>IF(SUMIFS('Historical_Input Data'!BU$3:BU$2924,'Historical_Input Data'!$B$3:$B$2924,'Historical_Monthly counts-All'!$C144,'Historical_Input Data'!$A$3:$A$2924,'Historical_Monthly counts-All'!$D144)&lt;&gt; 0,SUMIFS('Historical_Input Data'!BU$3:BU$2924,'Historical_Input Data'!$B$3:$B$2924,'Historical_Monthly counts-All'!$C144,'Historical_Input Data'!$A$3:$A$2924,'Historical_Monthly counts-All'!$D144),"")</f>
        <v/>
      </c>
      <c r="BS144" s="16" t="str">
        <f>IF(SUMIFS('Historical_Input Data'!BV$3:BV$2924,'Historical_Input Data'!$B$3:$B$2924,'Historical_Monthly counts-All'!$C144,'Historical_Input Data'!$A$3:$A$2924,'Historical_Monthly counts-All'!$D144)&lt;&gt; 0,SUMIFS('Historical_Input Data'!BV$3:BV$2924,'Historical_Input Data'!$B$3:$B$2924,'Historical_Monthly counts-All'!$C144,'Historical_Input Data'!$A$3:$A$2924,'Historical_Monthly counts-All'!$D144),"")</f>
        <v/>
      </c>
      <c r="BT144" s="16" t="str">
        <f>IF(SUMIFS('Historical_Input Data'!BW$3:BW$2924,'Historical_Input Data'!$B$3:$B$2924,'Historical_Monthly counts-All'!$C144,'Historical_Input Data'!$A$3:$A$2924,'Historical_Monthly counts-All'!$D144)&lt;&gt; 0,SUMIFS('Historical_Input Data'!BW$3:BW$2924,'Historical_Input Data'!$B$3:$B$2924,'Historical_Monthly counts-All'!$C144,'Historical_Input Data'!$A$3:$A$2924,'Historical_Monthly counts-All'!$D144),"")</f>
        <v/>
      </c>
      <c r="BU144" s="16" t="str">
        <f>IF(SUMIFS('Historical_Input Data'!BX$3:BX$2924,'Historical_Input Data'!$B$3:$B$2924,'Historical_Monthly counts-All'!$C144,'Historical_Input Data'!$A$3:$A$2924,'Historical_Monthly counts-All'!$D144)&lt;&gt; 0,SUMIFS('Historical_Input Data'!BX$3:BX$2924,'Historical_Input Data'!$B$3:$B$2924,'Historical_Monthly counts-All'!$C144,'Historical_Input Data'!$A$3:$A$2924,'Historical_Monthly counts-All'!$D144),"")</f>
        <v/>
      </c>
      <c r="BV144" s="16" t="str">
        <f>IF(SUMIFS('Historical_Input Data'!BY$3:BY$2924,'Historical_Input Data'!$B$3:$B$2924,'Historical_Monthly counts-All'!$C144,'Historical_Input Data'!$A$3:$A$2924,'Historical_Monthly counts-All'!$D144)&lt;&gt; 0,SUMIFS('Historical_Input Data'!BY$3:BY$2924,'Historical_Input Data'!$B$3:$B$2924,'Historical_Monthly counts-All'!$C144,'Historical_Input Data'!$A$3:$A$2924,'Historical_Monthly counts-All'!$D144),"")</f>
        <v/>
      </c>
      <c r="BW144" s="16" t="str">
        <f>IF(SUMIFS('Historical_Input Data'!BZ$3:BZ$2924,'Historical_Input Data'!$B$3:$B$2924,'Historical_Monthly counts-All'!$C144,'Historical_Input Data'!$A$3:$A$2924,'Historical_Monthly counts-All'!$D144)&lt;&gt; 0,SUMIFS('Historical_Input Data'!BZ$3:BZ$2924,'Historical_Input Data'!$B$3:$B$2924,'Historical_Monthly counts-All'!$C144,'Historical_Input Data'!$A$3:$A$2924,'Historical_Monthly counts-All'!$D144),"")</f>
        <v/>
      </c>
      <c r="BX144" s="16" t="str">
        <f>IF(SUMIFS('Historical_Input Data'!CA$3:CA$2924,'Historical_Input Data'!$B$3:$B$2924,'Historical_Monthly counts-All'!$C144,'Historical_Input Data'!$A$3:$A$2924,'Historical_Monthly counts-All'!$D144)&lt;&gt; 0,SUMIFS('Historical_Input Data'!CA$3:CA$2924,'Historical_Input Data'!$B$3:$B$2924,'Historical_Monthly counts-All'!$C144,'Historical_Input Data'!$A$3:$A$2924,'Historical_Monthly counts-All'!$D144),"")</f>
        <v/>
      </c>
      <c r="BY144" s="16" t="str">
        <f>IF(SUMIFS('Historical_Input Data'!CB$3:CB$2924,'Historical_Input Data'!$B$3:$B$2924,'Historical_Monthly counts-All'!$C144,'Historical_Input Data'!$A$3:$A$2924,'Historical_Monthly counts-All'!$D144)&lt;&gt; 0,SUMIFS('Historical_Input Data'!CB$3:CB$2924,'Historical_Input Data'!$B$3:$B$2924,'Historical_Monthly counts-All'!$C144,'Historical_Input Data'!$A$3:$A$2924,'Historical_Monthly counts-All'!$D144),"")</f>
        <v/>
      </c>
      <c r="BZ144" s="16" t="str">
        <f>IF(SUMIFS('Historical_Input Data'!CC$3:CC$2924,'Historical_Input Data'!$B$3:$B$2924,'Historical_Monthly counts-All'!$C144,'Historical_Input Data'!$A$3:$A$2924,'Historical_Monthly counts-All'!$D144)&lt;&gt; 0,SUMIFS('Historical_Input Data'!CC$3:CC$2924,'Historical_Input Data'!$B$3:$B$2924,'Historical_Monthly counts-All'!$C144,'Historical_Input Data'!$A$3:$A$2924,'Historical_Monthly counts-All'!$D144),"")</f>
        <v/>
      </c>
      <c r="CC144" s="8">
        <v>44774</v>
      </c>
      <c r="CD144" s="198">
        <f t="shared" si="8"/>
        <v>48</v>
      </c>
      <c r="CE144" s="142">
        <f t="shared" si="9"/>
        <v>231082</v>
      </c>
    </row>
    <row r="145" spans="1:83" ht="15" thickBot="1">
      <c r="A145" t="str">
        <f t="shared" si="7"/>
        <v>September2022</v>
      </c>
      <c r="C145" t="s">
        <v>2</v>
      </c>
      <c r="D145">
        <v>2022</v>
      </c>
      <c r="E145" s="16">
        <f>IF(SUMIFS('Historical_Input Data'!H$3:H$2924,'Historical_Input Data'!$B$3:$B$2924,'Historical_Monthly counts-All'!$C145,'Historical_Input Data'!$A$3:$A$2924,'Historical_Monthly counts-All'!$D145)&lt;&gt; 0,SUMIFS('Historical_Input Data'!H$3:H$2924,'Historical_Input Data'!$B$3:$B$2924,'Historical_Monthly counts-All'!$C145,'Historical_Input Data'!$A$3:$A$2924,'Historical_Monthly counts-All'!$D145),"")</f>
        <v>737</v>
      </c>
      <c r="F145" s="16">
        <f>IF(SUMIFS('Historical_Input Data'!I$3:I$2924,'Historical_Input Data'!$B$3:$B$2924,'Historical_Monthly counts-All'!$C145,'Historical_Input Data'!$A$3:$A$2924,'Historical_Monthly counts-All'!$D145)&lt;&gt; 0,SUMIFS('Historical_Input Data'!I$3:I$2924,'Historical_Input Data'!$B$3:$B$2924,'Historical_Monthly counts-All'!$C145,'Historical_Input Data'!$A$3:$A$2924,'Historical_Monthly counts-All'!$D145),"")</f>
        <v>7667</v>
      </c>
      <c r="G145" s="16">
        <f>IF(SUMIFS('Historical_Input Data'!J$3:J$2924,'Historical_Input Data'!$B$3:$B$2924,'Historical_Monthly counts-All'!$C145,'Historical_Input Data'!$A$3:$A$2924,'Historical_Monthly counts-All'!$D145)&lt;&gt; 0,SUMIFS('Historical_Input Data'!J$3:J$2924,'Historical_Input Data'!$B$3:$B$2924,'Historical_Monthly counts-All'!$C145,'Historical_Input Data'!$A$3:$A$2924,'Historical_Monthly counts-All'!$D145),"")</f>
        <v>7117</v>
      </c>
      <c r="H145" s="16">
        <f>IF(SUMIFS('Historical_Input Data'!K$3:K$2924,'Historical_Input Data'!$B$3:$B$2924,'Historical_Monthly counts-All'!$C145,'Historical_Input Data'!$A$3:$A$2924,'Historical_Monthly counts-All'!$D145)&lt;&gt; 0,SUMIFS('Historical_Input Data'!K$3:K$2924,'Historical_Input Data'!$B$3:$B$2924,'Historical_Monthly counts-All'!$C145,'Historical_Input Data'!$A$3:$A$2924,'Historical_Monthly counts-All'!$D145),"")</f>
        <v>6255</v>
      </c>
      <c r="I145" s="16">
        <f>IF(SUMIFS('Historical_Input Data'!L$3:L$2924,'Historical_Input Data'!$B$3:$B$2924,'Historical_Monthly counts-All'!$C145,'Historical_Input Data'!$A$3:$A$2924,'Historical_Monthly counts-All'!$D145)&lt;&gt; 0,SUMIFS('Historical_Input Data'!L$3:L$2924,'Historical_Input Data'!$B$3:$B$2924,'Historical_Monthly counts-All'!$C145,'Historical_Input Data'!$A$3:$A$2924,'Historical_Monthly counts-All'!$D145),"")</f>
        <v>7632</v>
      </c>
      <c r="J145" s="16">
        <f>IF(SUMIFS('Historical_Input Data'!M$3:M$2924,'Historical_Input Data'!$B$3:$B$2924,'Historical_Monthly counts-All'!$C145,'Historical_Input Data'!$A$3:$A$2924,'Historical_Monthly counts-All'!$D145)&lt;&gt; 0,SUMIFS('Historical_Input Data'!M$3:M$2924,'Historical_Input Data'!$B$3:$B$2924,'Historical_Monthly counts-All'!$C145,'Historical_Input Data'!$A$3:$A$2924,'Historical_Monthly counts-All'!$D145),"")</f>
        <v>2744</v>
      </c>
      <c r="K145" s="16">
        <f>IF(SUMIFS('Historical_Input Data'!N$3:N$2924,'Historical_Input Data'!$B$3:$B$2924,'Historical_Monthly counts-All'!$C145,'Historical_Input Data'!$A$3:$A$2924,'Historical_Monthly counts-All'!$D145)&lt;&gt; 0,SUMIFS('Historical_Input Data'!N$3:N$2924,'Historical_Input Data'!$B$3:$B$2924,'Historical_Monthly counts-All'!$C145,'Historical_Input Data'!$A$3:$A$2924,'Historical_Monthly counts-All'!$D145),"")</f>
        <v>5158</v>
      </c>
      <c r="L145" s="16">
        <f>IF(SUMIFS('Historical_Input Data'!O$3:O$2924,'Historical_Input Data'!$B$3:$B$2924,'Historical_Monthly counts-All'!$C145,'Historical_Input Data'!$A$3:$A$2924,'Historical_Monthly counts-All'!$D145)&lt;&gt; 0,SUMIFS('Historical_Input Data'!O$3:O$2924,'Historical_Input Data'!$B$3:$B$2924,'Historical_Monthly counts-All'!$C145,'Historical_Input Data'!$A$3:$A$2924,'Historical_Monthly counts-All'!$D145),"")</f>
        <v>2661</v>
      </c>
      <c r="M145" s="16">
        <f>IF(SUMIFS('Historical_Input Data'!P$3:P$2924,'Historical_Input Data'!$B$3:$B$2924,'Historical_Monthly counts-All'!$C145,'Historical_Input Data'!$A$3:$A$2924,'Historical_Monthly counts-All'!$D145)&lt;&gt; 0,SUMIFS('Historical_Input Data'!P$3:P$2924,'Historical_Input Data'!$B$3:$B$2924,'Historical_Monthly counts-All'!$C145,'Historical_Input Data'!$A$3:$A$2924,'Historical_Monthly counts-All'!$D145),"")</f>
        <v>10401</v>
      </c>
      <c r="N145" s="16">
        <f>IF(SUMIFS('Historical_Input Data'!Q$3:Q$2924,'Historical_Input Data'!$B$3:$B$2924,'Historical_Monthly counts-All'!$C145,'Historical_Input Data'!$A$3:$A$2924,'Historical_Monthly counts-All'!$D145)&lt;&gt; 0,SUMIFS('Historical_Input Data'!Q$3:Q$2924,'Historical_Input Data'!$B$3:$B$2924,'Historical_Monthly counts-All'!$C145,'Historical_Input Data'!$A$3:$A$2924,'Historical_Monthly counts-All'!$D145),"")</f>
        <v>10369</v>
      </c>
      <c r="O145" s="16">
        <f>IF(SUMIFS('Historical_Input Data'!R$3:R$2924,'Historical_Input Data'!$B$3:$B$2924,'Historical_Monthly counts-All'!$C145,'Historical_Input Data'!$A$3:$A$2924,'Historical_Monthly counts-All'!$D145)&lt;&gt; 0,SUMIFS('Historical_Input Data'!R$3:R$2924,'Historical_Input Data'!$B$3:$B$2924,'Historical_Monthly counts-All'!$C145,'Historical_Input Data'!$A$3:$A$2924,'Historical_Monthly counts-All'!$D145),"")</f>
        <v>4881</v>
      </c>
      <c r="P145" s="16">
        <f>IF(SUMIFS('Historical_Input Data'!S$3:S$2924,'Historical_Input Data'!$B$3:$B$2924,'Historical_Monthly counts-All'!$C145,'Historical_Input Data'!$A$3:$A$2924,'Historical_Monthly counts-All'!$D145)&lt;&gt; 0,SUMIFS('Historical_Input Data'!S$3:S$2924,'Historical_Input Data'!$B$3:$B$2924,'Historical_Monthly counts-All'!$C145,'Historical_Input Data'!$A$3:$A$2924,'Historical_Monthly counts-All'!$D145),"")</f>
        <v>2647</v>
      </c>
      <c r="Q145" s="16">
        <f>IF(SUMIFS('Historical_Input Data'!T$3:T$2924,'Historical_Input Data'!$B$3:$B$2924,'Historical_Monthly counts-All'!$C145,'Historical_Input Data'!$A$3:$A$2924,'Historical_Monthly counts-All'!$D145)&lt;&gt; 0,SUMIFS('Historical_Input Data'!T$3:T$2924,'Historical_Input Data'!$B$3:$B$2924,'Historical_Monthly counts-All'!$C145,'Historical_Input Data'!$A$3:$A$2924,'Historical_Monthly counts-All'!$D145),"")</f>
        <v>8668</v>
      </c>
      <c r="R145" s="16">
        <f>IF(SUMIFS('Historical_Input Data'!U$3:U$2924,'Historical_Input Data'!$B$3:$B$2924,'Historical_Monthly counts-All'!$C145,'Historical_Input Data'!$A$3:$A$2924,'Historical_Monthly counts-All'!$D145)&lt;&gt; 0,SUMIFS('Historical_Input Data'!U$3:U$2924,'Historical_Input Data'!$B$3:$B$2924,'Historical_Monthly counts-All'!$C145,'Historical_Input Data'!$A$3:$A$2924,'Historical_Monthly counts-All'!$D145),"")</f>
        <v>881</v>
      </c>
      <c r="S145" s="16">
        <f>IF(SUMIFS('Historical_Input Data'!V$3:V$2924,'Historical_Input Data'!$B$3:$B$2924,'Historical_Monthly counts-All'!$C145,'Historical_Input Data'!$A$3:$A$2924,'Historical_Monthly counts-All'!$D145)&lt;&gt; 0,SUMIFS('Historical_Input Data'!V$3:V$2924,'Historical_Input Data'!$B$3:$B$2924,'Historical_Monthly counts-All'!$C145,'Historical_Input Data'!$A$3:$A$2924,'Historical_Monthly counts-All'!$D145),"")</f>
        <v>3380</v>
      </c>
      <c r="T145" s="16">
        <f>IF(SUMIFS('Historical_Input Data'!W$3:W$2924,'Historical_Input Data'!$B$3:$B$2924,'Historical_Monthly counts-All'!$C145,'Historical_Input Data'!$A$3:$A$2924,'Historical_Monthly counts-All'!$D145)&lt;&gt; 0,SUMIFS('Historical_Input Data'!W$3:W$2924,'Historical_Input Data'!$B$3:$B$2924,'Historical_Monthly counts-All'!$C145,'Historical_Input Data'!$A$3:$A$2924,'Historical_Monthly counts-All'!$D145),"")</f>
        <v>12775</v>
      </c>
      <c r="U145" s="16">
        <f>IF(SUMIFS('Historical_Input Data'!X$3:X$2924,'Historical_Input Data'!$B$3:$B$2924,'Historical_Monthly counts-All'!$C145,'Historical_Input Data'!$A$3:$A$2924,'Historical_Monthly counts-All'!$D145)&lt;&gt; 0,SUMIFS('Historical_Input Data'!X$3:X$2924,'Historical_Input Data'!$B$3:$B$2924,'Historical_Monthly counts-All'!$C145,'Historical_Input Data'!$A$3:$A$2924,'Historical_Monthly counts-All'!$D145),"")</f>
        <v>6460</v>
      </c>
      <c r="V145" s="16">
        <f>IF(SUMIFS('Historical_Input Data'!Y$3:Y$2924,'Historical_Input Data'!$B$3:$B$2924,'Historical_Monthly counts-All'!$C145,'Historical_Input Data'!$A$3:$A$2924,'Historical_Monthly counts-All'!$D145)&lt;&gt; 0,SUMIFS('Historical_Input Data'!Y$3:Y$2924,'Historical_Input Data'!$B$3:$B$2924,'Historical_Monthly counts-All'!$C145,'Historical_Input Data'!$A$3:$A$2924,'Historical_Monthly counts-All'!$D145),"")</f>
        <v>1134</v>
      </c>
      <c r="W145" s="16">
        <f>IF(SUMIFS('Historical_Input Data'!Z$3:Z$2924,'Historical_Input Data'!$B$3:$B$2924,'Historical_Monthly counts-All'!$C145,'Historical_Input Data'!$A$3:$A$2924,'Historical_Monthly counts-All'!$D145)&lt;&gt; 0,SUMIFS('Historical_Input Data'!Z$3:Z$2924,'Historical_Input Data'!$B$3:$B$2924,'Historical_Monthly counts-All'!$C145,'Historical_Input Data'!$A$3:$A$2924,'Historical_Monthly counts-All'!$D145),"")</f>
        <v>10895</v>
      </c>
      <c r="X145" s="16">
        <f>IF(SUMIFS('Historical_Input Data'!AA$3:AA$2924,'Historical_Input Data'!$B$3:$B$2924,'Historical_Monthly counts-All'!$C145,'Historical_Input Data'!$A$3:$A$2924,'Historical_Monthly counts-All'!$D145)&lt;&gt; 0,SUMIFS('Historical_Input Data'!AA$3:AA$2924,'Historical_Input Data'!$B$3:$B$2924,'Historical_Monthly counts-All'!$C145,'Historical_Input Data'!$A$3:$A$2924,'Historical_Monthly counts-All'!$D145),"")</f>
        <v>918</v>
      </c>
      <c r="Y145" s="16">
        <f>IF(SUMIFS('Historical_Input Data'!AB$3:AB$2924,'Historical_Input Data'!$B$3:$B$2924,'Historical_Monthly counts-All'!$C145,'Historical_Input Data'!$A$3:$A$2924,'Historical_Monthly counts-All'!$D145)&lt;&gt; 0,SUMIFS('Historical_Input Data'!AB$3:AB$2924,'Historical_Input Data'!$B$3:$B$2924,'Historical_Monthly counts-All'!$C145,'Historical_Input Data'!$A$3:$A$2924,'Historical_Monthly counts-All'!$D145),"")</f>
        <v>12167</v>
      </c>
      <c r="Z145" s="16">
        <f>IF(SUMIFS('Historical_Input Data'!AC$3:AC$2924,'Historical_Input Data'!$B$3:$B$2924,'Historical_Monthly counts-All'!$C145,'Historical_Input Data'!$A$3:$A$2924,'Historical_Monthly counts-All'!$D145)&lt;&gt; 0,SUMIFS('Historical_Input Data'!AC$3:AC$2924,'Historical_Input Data'!$B$3:$B$2924,'Historical_Monthly counts-All'!$C145,'Historical_Input Data'!$A$3:$A$2924,'Historical_Monthly counts-All'!$D145),"")</f>
        <v>1590</v>
      </c>
      <c r="AA145" s="16">
        <f>IF(SUMIFS('Historical_Input Data'!AD$3:AD$2924,'Historical_Input Data'!$B$3:$B$2924,'Historical_Monthly counts-All'!$C145,'Historical_Input Data'!$A$3:$A$2924,'Historical_Monthly counts-All'!$D145)&lt;&gt; 0,SUMIFS('Historical_Input Data'!AD$3:AD$2924,'Historical_Input Data'!$B$3:$B$2924,'Historical_Monthly counts-All'!$C145,'Historical_Input Data'!$A$3:$A$2924,'Historical_Monthly counts-All'!$D145),"")</f>
        <v>844</v>
      </c>
      <c r="AB145" s="16">
        <f>IF(SUMIFS('Historical_Input Data'!AE$3:AE$2924,'Historical_Input Data'!$B$3:$B$2924,'Historical_Monthly counts-All'!$C145,'Historical_Input Data'!$A$3:$A$2924,'Historical_Monthly counts-All'!$D145)&lt;&gt; 0,SUMIFS('Historical_Input Data'!AE$3:AE$2924,'Historical_Input Data'!$B$3:$B$2924,'Historical_Monthly counts-All'!$C145,'Historical_Input Data'!$A$3:$A$2924,'Historical_Monthly counts-All'!$D145),"")</f>
        <v>16603</v>
      </c>
      <c r="AC145" s="16">
        <f>IF(SUMIFS('Historical_Input Data'!AF$3:AF$2924,'Historical_Input Data'!$B$3:$B$2924,'Historical_Monthly counts-All'!$C145,'Historical_Input Data'!$A$3:$A$2924,'Historical_Monthly counts-All'!$D145)&lt;&gt; 0,SUMIFS('Historical_Input Data'!AF$3:AF$2924,'Historical_Input Data'!$B$3:$B$2924,'Historical_Monthly counts-All'!$C145,'Historical_Input Data'!$A$3:$A$2924,'Historical_Monthly counts-All'!$D145),"")</f>
        <v>28481</v>
      </c>
      <c r="AD145" s="16">
        <f>IF(SUMIFS('Historical_Input Data'!AG$3:AG$2924,'Historical_Input Data'!$B$3:$B$2924,'Historical_Monthly counts-All'!$C145,'Historical_Input Data'!$A$3:$A$2924,'Historical_Monthly counts-All'!$D145)&lt;&gt; 0,SUMIFS('Historical_Input Data'!AG$3:AG$2924,'Historical_Input Data'!$B$3:$B$2924,'Historical_Monthly counts-All'!$C145,'Historical_Input Data'!$A$3:$A$2924,'Historical_Monthly counts-All'!$D145),"")</f>
        <v>16612</v>
      </c>
      <c r="AE145" s="16">
        <f>IF(SUMIFS('Historical_Input Data'!AH$3:AH$2924,'Historical_Input Data'!$B$3:$B$2924,'Historical_Monthly counts-All'!$C145,'Historical_Input Data'!$A$3:$A$2924,'Historical_Monthly counts-All'!$D145)&lt;&gt; 0,SUMIFS('Historical_Input Data'!AH$3:AH$2924,'Historical_Input Data'!$B$3:$B$2924,'Historical_Monthly counts-All'!$C145,'Historical_Input Data'!$A$3:$A$2924,'Historical_Monthly counts-All'!$D145),"")</f>
        <v>3485</v>
      </c>
      <c r="AF145" s="16">
        <f>IF(SUMIFS('Historical_Input Data'!AI$3:AI$2924,'Historical_Input Data'!$B$3:$B$2924,'Historical_Monthly counts-All'!$C145,'Historical_Input Data'!$A$3:$A$2924,'Historical_Monthly counts-All'!$D145)&lt;&gt; 0,SUMIFS('Historical_Input Data'!AI$3:AI$2924,'Historical_Input Data'!$B$3:$B$2924,'Historical_Monthly counts-All'!$C145,'Historical_Input Data'!$A$3:$A$2924,'Historical_Monthly counts-All'!$D145),"")</f>
        <v>8639</v>
      </c>
      <c r="AG145" s="16">
        <f>IF(SUMIFS('Historical_Input Data'!AJ$3:AJ$2924,'Historical_Input Data'!$B$3:$B$2924,'Historical_Monthly counts-All'!$C145,'Historical_Input Data'!$A$3:$A$2924,'Historical_Monthly counts-All'!$D145)&lt;&gt; 0,SUMIFS('Historical_Input Data'!AJ$3:AJ$2924,'Historical_Input Data'!$B$3:$B$2924,'Historical_Monthly counts-All'!$C145,'Historical_Input Data'!$A$3:$A$2924,'Historical_Monthly counts-All'!$D145),"")</f>
        <v>1933</v>
      </c>
      <c r="AH145" s="16">
        <f>IF(SUMIFS('Historical_Input Data'!AK$3:AK$2924,'Historical_Input Data'!$B$3:$B$2924,'Historical_Monthly counts-All'!$C145,'Historical_Input Data'!$A$3:$A$2924,'Historical_Monthly counts-All'!$D145)&lt;&gt; 0,SUMIFS('Historical_Input Data'!AK$3:AK$2924,'Historical_Input Data'!$B$3:$B$2924,'Historical_Monthly counts-All'!$C145,'Historical_Input Data'!$A$3:$A$2924,'Historical_Monthly counts-All'!$D145),"")</f>
        <v>21365</v>
      </c>
      <c r="AI145" s="16">
        <f>IF(SUMIFS('Historical_Input Data'!AL$3:AL$2924,'Historical_Input Data'!$B$3:$B$2924,'Historical_Monthly counts-All'!$C145,'Historical_Input Data'!$A$3:$A$2924,'Historical_Monthly counts-All'!$D145)&lt;&gt; 0,SUMIFS('Historical_Input Data'!AL$3:AL$2924,'Historical_Input Data'!$B$3:$B$2924,'Historical_Monthly counts-All'!$C145,'Historical_Input Data'!$A$3:$A$2924,'Historical_Monthly counts-All'!$D145),"")</f>
        <v>32154</v>
      </c>
      <c r="AJ145" s="16">
        <f>IF(SUMIFS('Historical_Input Data'!AM$3:AM$2924,'Historical_Input Data'!$B$3:$B$2924,'Historical_Monthly counts-All'!$C145,'Historical_Input Data'!$A$3:$A$2924,'Historical_Monthly counts-All'!$D145)&lt;&gt; 0,SUMIFS('Historical_Input Data'!AM$3:AM$2924,'Historical_Input Data'!$B$3:$B$2924,'Historical_Monthly counts-All'!$C145,'Historical_Input Data'!$A$3:$A$2924,'Historical_Monthly counts-All'!$D145),"")</f>
        <v>331</v>
      </c>
      <c r="AK145" s="16" t="str">
        <f>IF(SUMIFS('Historical_Input Data'!AN$3:AN$2924,'Historical_Input Data'!$B$3:$B$2924,'Historical_Monthly counts-All'!$C145,'Historical_Input Data'!$A$3:$A$2924,'Historical_Monthly counts-All'!$D145)&lt;&gt; 0,SUMIFS('Historical_Input Data'!AN$3:AN$2924,'Historical_Input Data'!$B$3:$B$2924,'Historical_Monthly counts-All'!$C145,'Historical_Input Data'!$A$3:$A$2924,'Historical_Monthly counts-All'!$D145),"")</f>
        <v/>
      </c>
      <c r="AL145" s="16">
        <f>IF(SUMIFS('Historical_Input Data'!AO$3:AO$2924,'Historical_Input Data'!$B$3:$B$2924,'Historical_Monthly counts-All'!$C145,'Historical_Input Data'!$A$3:$A$2924,'Historical_Monthly counts-All'!$D145)&lt;&gt; 0,SUMIFS('Historical_Input Data'!AO$3:AO$2924,'Historical_Input Data'!$B$3:$B$2924,'Historical_Monthly counts-All'!$C145,'Historical_Input Data'!$A$3:$A$2924,'Historical_Monthly counts-All'!$D145),"")</f>
        <v>6283</v>
      </c>
      <c r="AM145" s="16">
        <f>IF(SUMIFS('Historical_Input Data'!AP$3:AP$2924,'Historical_Input Data'!$B$3:$B$2924,'Historical_Monthly counts-All'!$C145,'Historical_Input Data'!$A$3:$A$2924,'Historical_Monthly counts-All'!$D145)&lt;&gt; 0,SUMIFS('Historical_Input Data'!AP$3:AP$2924,'Historical_Input Data'!$B$3:$B$2924,'Historical_Monthly counts-All'!$C145,'Historical_Input Data'!$A$3:$A$2924,'Historical_Monthly counts-All'!$D145),"")</f>
        <v>864</v>
      </c>
      <c r="AN145" s="16">
        <f>IF(SUMIFS('Historical_Input Data'!AQ$3:AQ$2924,'Historical_Input Data'!$B$3:$B$2924,'Historical_Monthly counts-All'!$C145,'Historical_Input Data'!$A$3:$A$2924,'Historical_Monthly counts-All'!$D145)&lt;&gt; 0,SUMIFS('Historical_Input Data'!AQ$3:AQ$2924,'Historical_Input Data'!$B$3:$B$2924,'Historical_Monthly counts-All'!$C145,'Historical_Input Data'!$A$3:$A$2924,'Historical_Monthly counts-All'!$D145),"")</f>
        <v>5756</v>
      </c>
      <c r="AO145" s="16">
        <f>IF(SUMIFS('Historical_Input Data'!AR$3:AR$2924,'Historical_Input Data'!$B$3:$B$2924,'Historical_Monthly counts-All'!$C145,'Historical_Input Data'!$A$3:$A$2924,'Historical_Monthly counts-All'!$D145)&lt;&gt; 0,SUMIFS('Historical_Input Data'!AR$3:AR$2924,'Historical_Input Data'!$B$3:$B$2924,'Historical_Monthly counts-All'!$C145,'Historical_Input Data'!$A$3:$A$2924,'Historical_Monthly counts-All'!$D145),"")</f>
        <v>6053</v>
      </c>
      <c r="AP145" s="16">
        <f>IF(SUMIFS('Historical_Input Data'!AS$3:AS$2924,'Historical_Input Data'!$B$3:$B$2924,'Historical_Monthly counts-All'!$C145,'Historical_Input Data'!$A$3:$A$2924,'Historical_Monthly counts-All'!$D145)&lt;&gt; 0,SUMIFS('Historical_Input Data'!AS$3:AS$2924,'Historical_Input Data'!$B$3:$B$2924,'Historical_Monthly counts-All'!$C145,'Historical_Input Data'!$A$3:$A$2924,'Historical_Monthly counts-All'!$D145),"")</f>
        <v>20610</v>
      </c>
      <c r="AQ145" s="16">
        <f>IF(SUMIFS('Historical_Input Data'!AT$3:AT$2924,'Historical_Input Data'!$B$3:$B$2924,'Historical_Monthly counts-All'!$C145,'Historical_Input Data'!$A$3:$A$2924,'Historical_Monthly counts-All'!$D145)&lt;&gt; 0,SUMIFS('Historical_Input Data'!AT$3:AT$2924,'Historical_Input Data'!$B$3:$B$2924,'Historical_Monthly counts-All'!$C145,'Historical_Input Data'!$A$3:$A$2924,'Historical_Monthly counts-All'!$D145),"")</f>
        <v>3420</v>
      </c>
      <c r="AR145" s="16">
        <f>IF(SUMIFS('Historical_Input Data'!AU$3:AU$2924,'Historical_Input Data'!$B$3:$B$2924,'Historical_Monthly counts-All'!$C145,'Historical_Input Data'!$A$3:$A$2924,'Historical_Monthly counts-All'!$D145)&lt;&gt; 0,SUMIFS('Historical_Input Data'!AU$3:AU$2924,'Historical_Input Data'!$B$3:$B$2924,'Historical_Monthly counts-All'!$C145,'Historical_Input Data'!$A$3:$A$2924,'Historical_Monthly counts-All'!$D145),"")</f>
        <v>10306</v>
      </c>
      <c r="AS145" s="16">
        <f>IF(SUMIFS('Historical_Input Data'!AV$3:AV$2924,'Historical_Input Data'!$B$3:$B$2924,'Historical_Monthly counts-All'!$C145,'Historical_Input Data'!$A$3:$A$2924,'Historical_Monthly counts-All'!$D145)&lt;&gt; 0,SUMIFS('Historical_Input Data'!AV$3:AV$2924,'Historical_Input Data'!$B$3:$B$2924,'Historical_Monthly counts-All'!$C145,'Historical_Input Data'!$A$3:$A$2924,'Historical_Monthly counts-All'!$D145),"")</f>
        <v>3201</v>
      </c>
      <c r="AT145" s="16">
        <f>IF(SUMIFS('Historical_Input Data'!AW$3:AW$2924,'Historical_Input Data'!$B$3:$B$2924,'Historical_Monthly counts-All'!$C145,'Historical_Input Data'!$A$3:$A$2924,'Historical_Monthly counts-All'!$D145)&lt;&gt; 0,SUMIFS('Historical_Input Data'!AW$3:AW$2924,'Historical_Input Data'!$B$3:$B$2924,'Historical_Monthly counts-All'!$C145,'Historical_Input Data'!$A$3:$A$2924,'Historical_Monthly counts-All'!$D145),"")</f>
        <v>3985</v>
      </c>
      <c r="AU145" s="16">
        <f>IF(SUMIFS('Historical_Input Data'!AX$3:AX$2924,'Historical_Input Data'!$B$3:$B$2924,'Historical_Monthly counts-All'!$C145,'Historical_Input Data'!$A$3:$A$2924,'Historical_Monthly counts-All'!$D145)&lt;&gt; 0,SUMIFS('Historical_Input Data'!AX$3:AX$2924,'Historical_Input Data'!$B$3:$B$2924,'Historical_Monthly counts-All'!$C145,'Historical_Input Data'!$A$3:$A$2924,'Historical_Monthly counts-All'!$D145),"")</f>
        <v>6731</v>
      </c>
      <c r="AV145" s="16">
        <f>IF(SUMIFS('Historical_Input Data'!AY$3:AY$2924,'Historical_Input Data'!$B$3:$B$2924,'Historical_Monthly counts-All'!$C145,'Historical_Input Data'!$A$3:$A$2924,'Historical_Monthly counts-All'!$D145)&lt;&gt; 0,SUMIFS('Historical_Input Data'!AY$3:AY$2924,'Historical_Input Data'!$B$3:$B$2924,'Historical_Monthly counts-All'!$C145,'Historical_Input Data'!$A$3:$A$2924,'Historical_Monthly counts-All'!$D145),"")</f>
        <v>3428</v>
      </c>
      <c r="AW145" s="16">
        <f>IF(SUMIFS('Historical_Input Data'!AZ$3:AZ$2924,'Historical_Input Data'!$B$3:$B$2924,'Historical_Monthly counts-All'!$C145,'Historical_Input Data'!$A$3:$A$2924,'Historical_Monthly counts-All'!$D145)&lt;&gt; 0,SUMIFS('Historical_Input Data'!AZ$3:AZ$2924,'Historical_Input Data'!$B$3:$B$2924,'Historical_Monthly counts-All'!$C145,'Historical_Input Data'!$A$3:$A$2924,'Historical_Monthly counts-All'!$D145),"")</f>
        <v>11435</v>
      </c>
      <c r="AX145" s="16">
        <f>IF(SUMIFS('Historical_Input Data'!BA$3:BA$2924,'Historical_Input Data'!$B$3:$B$2924,'Historical_Monthly counts-All'!$C145,'Historical_Input Data'!$A$3:$A$2924,'Historical_Monthly counts-All'!$D145)&lt;&gt; 0,SUMIFS('Historical_Input Data'!BA$3:BA$2924,'Historical_Input Data'!$B$3:$B$2924,'Historical_Monthly counts-All'!$C145,'Historical_Input Data'!$A$3:$A$2924,'Historical_Monthly counts-All'!$D145),"")</f>
        <v>10090</v>
      </c>
      <c r="AY145" s="16">
        <f>IF(SUMIFS('Historical_Input Data'!BB$3:BB$2924,'Historical_Input Data'!$B$3:$B$2924,'Historical_Monthly counts-All'!$C145,'Historical_Input Data'!$A$3:$A$2924,'Historical_Monthly counts-All'!$D145)&lt;&gt; 0,SUMIFS('Historical_Input Data'!BB$3:BB$2924,'Historical_Input Data'!$B$3:$B$2924,'Historical_Monthly counts-All'!$C145,'Historical_Input Data'!$A$3:$A$2924,'Historical_Monthly counts-All'!$D145),"")</f>
        <v>3810</v>
      </c>
      <c r="AZ145" s="16">
        <f>IF(SUMIFS('Historical_Input Data'!BC$3:BC$2924,'Historical_Input Data'!$B$3:$B$2924,'Historical_Monthly counts-All'!$C145,'Historical_Input Data'!$A$3:$A$2924,'Historical_Monthly counts-All'!$D145)&lt;&gt; 0,SUMIFS('Historical_Input Data'!BC$3:BC$2924,'Historical_Input Data'!$B$3:$B$2924,'Historical_Monthly counts-All'!$C145,'Historical_Input Data'!$A$3:$A$2924,'Historical_Monthly counts-All'!$D145),"")</f>
        <v>1217</v>
      </c>
      <c r="BA145" s="16">
        <f>IF(SUMIFS('Historical_Input Data'!BD$3:BD$2924,'Historical_Input Data'!$B$3:$B$2924,'Historical_Monthly counts-All'!$C145,'Historical_Input Data'!$A$3:$A$2924,'Historical_Monthly counts-All'!$D145)&lt;&gt; 0,SUMIFS('Historical_Input Data'!BD$3:BD$2924,'Historical_Input Data'!$B$3:$B$2924,'Historical_Monthly counts-All'!$C145,'Historical_Input Data'!$A$3:$A$2924,'Historical_Monthly counts-All'!$D145),"")</f>
        <v>8428</v>
      </c>
      <c r="BB145" s="16">
        <f>IF(SUMIFS('Historical_Input Data'!BE$3:BE$2924,'Historical_Input Data'!$B$3:$B$2924,'Historical_Monthly counts-All'!$C145,'Historical_Input Data'!$A$3:$A$2924,'Historical_Monthly counts-All'!$D145)&lt;&gt; 0,SUMIFS('Historical_Input Data'!BE$3:BE$2924,'Historical_Input Data'!$B$3:$B$2924,'Historical_Monthly counts-All'!$C145,'Historical_Input Data'!$A$3:$A$2924,'Historical_Monthly counts-All'!$D145),"")</f>
        <v>2578</v>
      </c>
      <c r="BC145" s="16" t="str">
        <f>IF(SUMIFS('Historical_Input Data'!BF$3:BF$2924,'Historical_Input Data'!$B$3:$B$2924,'Historical_Monthly counts-All'!$C145,'Historical_Input Data'!$A$3:$A$2924,'Historical_Monthly counts-All'!$D145)&lt;&gt; 0,SUMIFS('Historical_Input Data'!BF$3:BF$2924,'Historical_Input Data'!$B$3:$B$2924,'Historical_Monthly counts-All'!$C145,'Historical_Input Data'!$A$3:$A$2924,'Historical_Monthly counts-All'!$D145),"")</f>
        <v/>
      </c>
      <c r="BD145" s="16" t="str">
        <f>IF(SUMIFS('Historical_Input Data'!BG$3:BG$2924,'Historical_Input Data'!$B$3:$B$2924,'Historical_Monthly counts-All'!$C145,'Historical_Input Data'!$A$3:$A$2924,'Historical_Monthly counts-All'!$D145)&lt;&gt; 0,SUMIFS('Historical_Input Data'!BG$3:BG$2924,'Historical_Input Data'!$B$3:$B$2924,'Historical_Monthly counts-All'!$C145,'Historical_Input Data'!$A$3:$A$2924,'Historical_Monthly counts-All'!$D145),"")</f>
        <v/>
      </c>
      <c r="BE145" s="16" t="str">
        <f>IF(SUMIFS('Historical_Input Data'!BH$3:BH$2924,'Historical_Input Data'!$B$3:$B$2924,'Historical_Monthly counts-All'!$C145,'Historical_Input Data'!$A$3:$A$2924,'Historical_Monthly counts-All'!$D145)&lt;&gt; 0,SUMIFS('Historical_Input Data'!BH$3:BH$2924,'Historical_Input Data'!$B$3:$B$2924,'Historical_Monthly counts-All'!$C145,'Historical_Input Data'!$A$3:$A$2924,'Historical_Monthly counts-All'!$D145),"")</f>
        <v/>
      </c>
      <c r="BF145" s="16" t="str">
        <f>IF(SUMIFS('Historical_Input Data'!BI$3:BI$2924,'Historical_Input Data'!$B$3:$B$2924,'Historical_Monthly counts-All'!$C145,'Historical_Input Data'!$A$3:$A$2924,'Historical_Monthly counts-All'!$D145)&lt;&gt; 0,SUMIFS('Historical_Input Data'!BI$3:BI$2924,'Historical_Input Data'!$B$3:$B$2924,'Historical_Monthly counts-All'!$C145,'Historical_Input Data'!$A$3:$A$2924,'Historical_Monthly counts-All'!$D145),"")</f>
        <v/>
      </c>
      <c r="BG145" s="16" t="str">
        <f>IF(SUMIFS('Historical_Input Data'!BJ$3:BJ$2924,'Historical_Input Data'!$B$3:$B$2924,'Historical_Monthly counts-All'!$C145,'Historical_Input Data'!$A$3:$A$2924,'Historical_Monthly counts-All'!$D145)&lt;&gt; 0,SUMIFS('Historical_Input Data'!BJ$3:BJ$2924,'Historical_Input Data'!$B$3:$B$2924,'Historical_Monthly counts-All'!$C145,'Historical_Input Data'!$A$3:$A$2924,'Historical_Monthly counts-All'!$D145),"")</f>
        <v/>
      </c>
      <c r="BH145" s="16" t="str">
        <f>IF(SUMIFS('Historical_Input Data'!BK$3:BK$2924,'Historical_Input Data'!$B$3:$B$2924,'Historical_Monthly counts-All'!$C145,'Historical_Input Data'!$A$3:$A$2924,'Historical_Monthly counts-All'!$D145)&lt;&gt; 0,SUMIFS('Historical_Input Data'!BK$3:BK$2924,'Historical_Input Data'!$B$3:$B$2924,'Historical_Monthly counts-All'!$C145,'Historical_Input Data'!$A$3:$A$2924,'Historical_Monthly counts-All'!$D145),"")</f>
        <v/>
      </c>
      <c r="BI145" s="16" t="str">
        <f>IF(SUMIFS('Historical_Input Data'!BL$3:BL$2924,'Historical_Input Data'!$B$3:$B$2924,'Historical_Monthly counts-All'!$C145,'Historical_Input Data'!$A$3:$A$2924,'Historical_Monthly counts-All'!$D145)&lt;&gt; 0,SUMIFS('Historical_Input Data'!BL$3:BL$2924,'Historical_Input Data'!$B$3:$B$2924,'Historical_Monthly counts-All'!$C145,'Historical_Input Data'!$A$3:$A$2924,'Historical_Monthly counts-All'!$D145),"")</f>
        <v/>
      </c>
      <c r="BJ145" s="16" t="str">
        <f>IF(SUMIFS('Historical_Input Data'!BM$3:BM$2924,'Historical_Input Data'!$B$3:$B$2924,'Historical_Monthly counts-All'!$C145,'Historical_Input Data'!$A$3:$A$2924,'Historical_Monthly counts-All'!$D145)&lt;&gt; 0,SUMIFS('Historical_Input Data'!BM$3:BM$2924,'Historical_Input Data'!$B$3:$B$2924,'Historical_Monthly counts-All'!$C145,'Historical_Input Data'!$A$3:$A$2924,'Historical_Monthly counts-All'!$D145),"")</f>
        <v/>
      </c>
      <c r="BK145" s="16" t="str">
        <f>IF(SUMIFS('Historical_Input Data'!BN$3:BN$2924,'Historical_Input Data'!$B$3:$B$2924,'Historical_Monthly counts-All'!$C145,'Historical_Input Data'!$A$3:$A$2924,'Historical_Monthly counts-All'!$D145)&lt;&gt; 0,SUMIFS('Historical_Input Data'!BN$3:BN$2924,'Historical_Input Data'!$B$3:$B$2924,'Historical_Monthly counts-All'!$C145,'Historical_Input Data'!$A$3:$A$2924,'Historical_Monthly counts-All'!$D145),"")</f>
        <v/>
      </c>
      <c r="BL145" s="16" t="str">
        <f>IF(SUMIFS('Historical_Input Data'!BO$3:BO$2924,'Historical_Input Data'!$B$3:$B$2924,'Historical_Monthly counts-All'!$C145,'Historical_Input Data'!$A$3:$A$2924,'Historical_Monthly counts-All'!$D145)&lt;&gt; 0,SUMIFS('Historical_Input Data'!BO$3:BO$2924,'Historical_Input Data'!$B$3:$B$2924,'Historical_Monthly counts-All'!$C145,'Historical_Input Data'!$A$3:$A$2924,'Historical_Monthly counts-All'!$D145),"")</f>
        <v/>
      </c>
      <c r="BM145" s="16" t="str">
        <f>IF(SUMIFS('Historical_Input Data'!BP$3:BP$2924,'Historical_Input Data'!$B$3:$B$2924,'Historical_Monthly counts-All'!$C145,'Historical_Input Data'!$A$3:$A$2924,'Historical_Monthly counts-All'!$D145)&lt;&gt; 0,SUMIFS('Historical_Input Data'!BP$3:BP$2924,'Historical_Input Data'!$B$3:$B$2924,'Historical_Monthly counts-All'!$C145,'Historical_Input Data'!$A$3:$A$2924,'Historical_Monthly counts-All'!$D145),"")</f>
        <v/>
      </c>
      <c r="BN145" s="16" t="str">
        <f>IF(SUMIFS('Historical_Input Data'!BQ$3:BQ$2924,'Historical_Input Data'!$B$3:$B$2924,'Historical_Monthly counts-All'!$C145,'Historical_Input Data'!$A$3:$A$2924,'Historical_Monthly counts-All'!$D145)&lt;&gt; 0,SUMIFS('Historical_Input Data'!BQ$3:BQ$2924,'Historical_Input Data'!$B$3:$B$2924,'Historical_Monthly counts-All'!$C145,'Historical_Input Data'!$A$3:$A$2924,'Historical_Monthly counts-All'!$D145),"")</f>
        <v/>
      </c>
      <c r="BO145" s="16" t="str">
        <f>IF(SUMIFS('Historical_Input Data'!BR$3:BR$2924,'Historical_Input Data'!$B$3:$B$2924,'Historical_Monthly counts-All'!$C145,'Historical_Input Data'!$A$3:$A$2924,'Historical_Monthly counts-All'!$D145)&lt;&gt; 0,SUMIFS('Historical_Input Data'!BR$3:BR$2924,'Historical_Input Data'!$B$3:$B$2924,'Historical_Monthly counts-All'!$C145,'Historical_Input Data'!$A$3:$A$2924,'Historical_Monthly counts-All'!$D145),"")</f>
        <v/>
      </c>
      <c r="BP145" s="16" t="str">
        <f>IF(SUMIFS('Historical_Input Data'!BS$3:BS$2924,'Historical_Input Data'!$B$3:$B$2924,'Historical_Monthly counts-All'!$C145,'Historical_Input Data'!$A$3:$A$2924,'Historical_Monthly counts-All'!$D145)&lt;&gt; 0,SUMIFS('Historical_Input Data'!BS$3:BS$2924,'Historical_Input Data'!$B$3:$B$2924,'Historical_Monthly counts-All'!$C145,'Historical_Input Data'!$A$3:$A$2924,'Historical_Monthly counts-All'!$D145),"")</f>
        <v/>
      </c>
      <c r="BQ145" s="16" t="str">
        <f>IF(SUMIFS('Historical_Input Data'!BT$3:BT$2924,'Historical_Input Data'!$B$3:$B$2924,'Historical_Monthly counts-All'!$C145,'Historical_Input Data'!$A$3:$A$2924,'Historical_Monthly counts-All'!$D145)&lt;&gt; 0,SUMIFS('Historical_Input Data'!BT$3:BT$2924,'Historical_Input Data'!$B$3:$B$2924,'Historical_Monthly counts-All'!$C145,'Historical_Input Data'!$A$3:$A$2924,'Historical_Monthly counts-All'!$D145),"")</f>
        <v/>
      </c>
      <c r="BR145" s="16" t="str">
        <f>IF(SUMIFS('Historical_Input Data'!BU$3:BU$2924,'Historical_Input Data'!$B$3:$B$2924,'Historical_Monthly counts-All'!$C145,'Historical_Input Data'!$A$3:$A$2924,'Historical_Monthly counts-All'!$D145)&lt;&gt; 0,SUMIFS('Historical_Input Data'!BU$3:BU$2924,'Historical_Input Data'!$B$3:$B$2924,'Historical_Monthly counts-All'!$C145,'Historical_Input Data'!$A$3:$A$2924,'Historical_Monthly counts-All'!$D145),"")</f>
        <v/>
      </c>
      <c r="BS145" s="16" t="str">
        <f>IF(SUMIFS('Historical_Input Data'!BV$3:BV$2924,'Historical_Input Data'!$B$3:$B$2924,'Historical_Monthly counts-All'!$C145,'Historical_Input Data'!$A$3:$A$2924,'Historical_Monthly counts-All'!$D145)&lt;&gt; 0,SUMIFS('Historical_Input Data'!BV$3:BV$2924,'Historical_Input Data'!$B$3:$B$2924,'Historical_Monthly counts-All'!$C145,'Historical_Input Data'!$A$3:$A$2924,'Historical_Monthly counts-All'!$D145),"")</f>
        <v/>
      </c>
      <c r="BT145" s="16" t="str">
        <f>IF(SUMIFS('Historical_Input Data'!BW$3:BW$2924,'Historical_Input Data'!$B$3:$B$2924,'Historical_Monthly counts-All'!$C145,'Historical_Input Data'!$A$3:$A$2924,'Historical_Monthly counts-All'!$D145)&lt;&gt; 0,SUMIFS('Historical_Input Data'!BW$3:BW$2924,'Historical_Input Data'!$B$3:$B$2924,'Historical_Monthly counts-All'!$C145,'Historical_Input Data'!$A$3:$A$2924,'Historical_Monthly counts-All'!$D145),"")</f>
        <v/>
      </c>
      <c r="BU145" s="16" t="str">
        <f>IF(SUMIFS('Historical_Input Data'!BX$3:BX$2924,'Historical_Input Data'!$B$3:$B$2924,'Historical_Monthly counts-All'!$C145,'Historical_Input Data'!$A$3:$A$2924,'Historical_Monthly counts-All'!$D145)&lt;&gt; 0,SUMIFS('Historical_Input Data'!BX$3:BX$2924,'Historical_Input Data'!$B$3:$B$2924,'Historical_Monthly counts-All'!$C145,'Historical_Input Data'!$A$3:$A$2924,'Historical_Monthly counts-All'!$D145),"")</f>
        <v/>
      </c>
      <c r="BV145" s="16" t="str">
        <f>IF(SUMIFS('Historical_Input Data'!BY$3:BY$2924,'Historical_Input Data'!$B$3:$B$2924,'Historical_Monthly counts-All'!$C145,'Historical_Input Data'!$A$3:$A$2924,'Historical_Monthly counts-All'!$D145)&lt;&gt; 0,SUMIFS('Historical_Input Data'!BY$3:BY$2924,'Historical_Input Data'!$B$3:$B$2924,'Historical_Monthly counts-All'!$C145,'Historical_Input Data'!$A$3:$A$2924,'Historical_Monthly counts-All'!$D145),"")</f>
        <v/>
      </c>
      <c r="BW145" s="16" t="str">
        <f>IF(SUMIFS('Historical_Input Data'!BZ$3:BZ$2924,'Historical_Input Data'!$B$3:$B$2924,'Historical_Monthly counts-All'!$C145,'Historical_Input Data'!$A$3:$A$2924,'Historical_Monthly counts-All'!$D145)&lt;&gt; 0,SUMIFS('Historical_Input Data'!BZ$3:BZ$2924,'Historical_Input Data'!$B$3:$B$2924,'Historical_Monthly counts-All'!$C145,'Historical_Input Data'!$A$3:$A$2924,'Historical_Monthly counts-All'!$D145),"")</f>
        <v/>
      </c>
      <c r="BX145" s="16" t="str">
        <f>IF(SUMIFS('Historical_Input Data'!CA$3:CA$2924,'Historical_Input Data'!$B$3:$B$2924,'Historical_Monthly counts-All'!$C145,'Historical_Input Data'!$A$3:$A$2924,'Historical_Monthly counts-All'!$D145)&lt;&gt; 0,SUMIFS('Historical_Input Data'!CA$3:CA$2924,'Historical_Input Data'!$B$3:$B$2924,'Historical_Monthly counts-All'!$C145,'Historical_Input Data'!$A$3:$A$2924,'Historical_Monthly counts-All'!$D145),"")</f>
        <v/>
      </c>
      <c r="BY145" s="16" t="str">
        <f>IF(SUMIFS('Historical_Input Data'!CB$3:CB$2924,'Historical_Input Data'!$B$3:$B$2924,'Historical_Monthly counts-All'!$C145,'Historical_Input Data'!$A$3:$A$2924,'Historical_Monthly counts-All'!$D145)&lt;&gt; 0,SUMIFS('Historical_Input Data'!CB$3:CB$2924,'Historical_Input Data'!$B$3:$B$2924,'Historical_Monthly counts-All'!$C145,'Historical_Input Data'!$A$3:$A$2924,'Historical_Monthly counts-All'!$D145),"")</f>
        <v/>
      </c>
      <c r="BZ145" s="16" t="str">
        <f>IF(SUMIFS('Historical_Input Data'!CC$3:CC$2924,'Historical_Input Data'!$B$3:$B$2924,'Historical_Monthly counts-All'!$C145,'Historical_Input Data'!$A$3:$A$2924,'Historical_Monthly counts-All'!$D145)&lt;&gt; 0,SUMIFS('Historical_Input Data'!CC$3:CC$2924,'Historical_Input Data'!$B$3:$B$2924,'Historical_Monthly counts-All'!$C145,'Historical_Input Data'!$A$3:$A$2924,'Historical_Monthly counts-All'!$D145),"")</f>
        <v/>
      </c>
      <c r="CC145" s="8">
        <v>44805</v>
      </c>
      <c r="CD145" s="198">
        <f t="shared" si="8"/>
        <v>49</v>
      </c>
      <c r="CE145" s="143">
        <f t="shared" si="9"/>
        <v>234300</v>
      </c>
    </row>
    <row r="146" spans="1:83">
      <c r="A146" t="str">
        <f t="shared" si="7"/>
        <v>October2022</v>
      </c>
      <c r="C146" t="s">
        <v>62</v>
      </c>
      <c r="D146">
        <v>2022</v>
      </c>
      <c r="E146" s="16">
        <f>IF(SUMIFS('Historical_Input Data'!H$3:H$2924,'Historical_Input Data'!$B$3:$B$2924,'Historical_Monthly counts-All'!$C146,'Historical_Input Data'!$A$3:$A$2924,'Historical_Monthly counts-All'!$D146)&lt;&gt; 0,SUMIFS('Historical_Input Data'!H$3:H$2924,'Historical_Input Data'!$B$3:$B$2924,'Historical_Monthly counts-All'!$C146,'Historical_Input Data'!$A$3:$A$2924,'Historical_Monthly counts-All'!$D146),"")</f>
        <v>873</v>
      </c>
      <c r="F146" s="16">
        <f>IF(SUMIFS('Historical_Input Data'!I$3:I$2924,'Historical_Input Data'!$B$3:$B$2924,'Historical_Monthly counts-All'!$C146,'Historical_Input Data'!$A$3:$A$2924,'Historical_Monthly counts-All'!$D146)&lt;&gt; 0,SUMIFS('Historical_Input Data'!I$3:I$2924,'Historical_Input Data'!$B$3:$B$2924,'Historical_Monthly counts-All'!$C146,'Historical_Input Data'!$A$3:$A$2924,'Historical_Monthly counts-All'!$D146),"")</f>
        <v>8562</v>
      </c>
      <c r="G146" s="16">
        <f>IF(SUMIFS('Historical_Input Data'!J$3:J$2924,'Historical_Input Data'!$B$3:$B$2924,'Historical_Monthly counts-All'!$C146,'Historical_Input Data'!$A$3:$A$2924,'Historical_Monthly counts-All'!$D146)&lt;&gt; 0,SUMIFS('Historical_Input Data'!J$3:J$2924,'Historical_Input Data'!$B$3:$B$2924,'Historical_Monthly counts-All'!$C146,'Historical_Input Data'!$A$3:$A$2924,'Historical_Monthly counts-All'!$D146),"")</f>
        <v>7296</v>
      </c>
      <c r="H146" s="16">
        <f>IF(SUMIFS('Historical_Input Data'!K$3:K$2924,'Historical_Input Data'!$B$3:$B$2924,'Historical_Monthly counts-All'!$C146,'Historical_Input Data'!$A$3:$A$2924,'Historical_Monthly counts-All'!$D146)&lt;&gt; 0,SUMIFS('Historical_Input Data'!K$3:K$2924,'Historical_Input Data'!$B$3:$B$2924,'Historical_Monthly counts-All'!$C146,'Historical_Input Data'!$A$3:$A$2924,'Historical_Monthly counts-All'!$D146),"")</f>
        <v>6686</v>
      </c>
      <c r="I146" s="16">
        <f>IF(SUMIFS('Historical_Input Data'!L$3:L$2924,'Historical_Input Data'!$B$3:$B$2924,'Historical_Monthly counts-All'!$C146,'Historical_Input Data'!$A$3:$A$2924,'Historical_Monthly counts-All'!$D146)&lt;&gt; 0,SUMIFS('Historical_Input Data'!L$3:L$2924,'Historical_Input Data'!$B$3:$B$2924,'Historical_Monthly counts-All'!$C146,'Historical_Input Data'!$A$3:$A$2924,'Historical_Monthly counts-All'!$D146),"")</f>
        <v>8643</v>
      </c>
      <c r="J146" s="16">
        <f>IF(SUMIFS('Historical_Input Data'!M$3:M$2924,'Historical_Input Data'!$B$3:$B$2924,'Historical_Monthly counts-All'!$C146,'Historical_Input Data'!$A$3:$A$2924,'Historical_Monthly counts-All'!$D146)&lt;&gt; 0,SUMIFS('Historical_Input Data'!M$3:M$2924,'Historical_Input Data'!$B$3:$B$2924,'Historical_Monthly counts-All'!$C146,'Historical_Input Data'!$A$3:$A$2924,'Historical_Monthly counts-All'!$D146),"")</f>
        <v>2861</v>
      </c>
      <c r="K146" s="16">
        <f>IF(SUMIFS('Historical_Input Data'!N$3:N$2924,'Historical_Input Data'!$B$3:$B$2924,'Historical_Monthly counts-All'!$C146,'Historical_Input Data'!$A$3:$A$2924,'Historical_Monthly counts-All'!$D146)&lt;&gt; 0,SUMIFS('Historical_Input Data'!N$3:N$2924,'Historical_Input Data'!$B$3:$B$2924,'Historical_Monthly counts-All'!$C146,'Historical_Input Data'!$A$3:$A$2924,'Historical_Monthly counts-All'!$D146),"")</f>
        <v>6039</v>
      </c>
      <c r="L146" s="16">
        <f>IF(SUMIFS('Historical_Input Data'!O$3:O$2924,'Historical_Input Data'!$B$3:$B$2924,'Historical_Monthly counts-All'!$C146,'Historical_Input Data'!$A$3:$A$2924,'Historical_Monthly counts-All'!$D146)&lt;&gt; 0,SUMIFS('Historical_Input Data'!O$3:O$2924,'Historical_Input Data'!$B$3:$B$2924,'Historical_Monthly counts-All'!$C146,'Historical_Input Data'!$A$3:$A$2924,'Historical_Monthly counts-All'!$D146),"")</f>
        <v>2519</v>
      </c>
      <c r="M146" s="16">
        <f>IF(SUMIFS('Historical_Input Data'!P$3:P$2924,'Historical_Input Data'!$B$3:$B$2924,'Historical_Monthly counts-All'!$C146,'Historical_Input Data'!$A$3:$A$2924,'Historical_Monthly counts-All'!$D146)&lt;&gt; 0,SUMIFS('Historical_Input Data'!P$3:P$2924,'Historical_Input Data'!$B$3:$B$2924,'Historical_Monthly counts-All'!$C146,'Historical_Input Data'!$A$3:$A$2924,'Historical_Monthly counts-All'!$D146),"")</f>
        <v>18286</v>
      </c>
      <c r="N146" s="16">
        <f>IF(SUMIFS('Historical_Input Data'!Q$3:Q$2924,'Historical_Input Data'!$B$3:$B$2924,'Historical_Monthly counts-All'!$C146,'Historical_Input Data'!$A$3:$A$2924,'Historical_Monthly counts-All'!$D146)&lt;&gt; 0,SUMIFS('Historical_Input Data'!Q$3:Q$2924,'Historical_Input Data'!$B$3:$B$2924,'Historical_Monthly counts-All'!$C146,'Historical_Input Data'!$A$3:$A$2924,'Historical_Monthly counts-All'!$D146),"")</f>
        <v>11166</v>
      </c>
      <c r="O146" s="16">
        <f>IF(SUMIFS('Historical_Input Data'!R$3:R$2924,'Historical_Input Data'!$B$3:$B$2924,'Historical_Monthly counts-All'!$C146,'Historical_Input Data'!$A$3:$A$2924,'Historical_Monthly counts-All'!$D146)&lt;&gt; 0,SUMIFS('Historical_Input Data'!R$3:R$2924,'Historical_Input Data'!$B$3:$B$2924,'Historical_Monthly counts-All'!$C146,'Historical_Input Data'!$A$3:$A$2924,'Historical_Monthly counts-All'!$D146),"")</f>
        <v>5209</v>
      </c>
      <c r="P146" s="16">
        <f>IF(SUMIFS('Historical_Input Data'!S$3:S$2924,'Historical_Input Data'!$B$3:$B$2924,'Historical_Monthly counts-All'!$C146,'Historical_Input Data'!$A$3:$A$2924,'Historical_Monthly counts-All'!$D146)&lt;&gt; 0,SUMIFS('Historical_Input Data'!S$3:S$2924,'Historical_Input Data'!$B$3:$B$2924,'Historical_Monthly counts-All'!$C146,'Historical_Input Data'!$A$3:$A$2924,'Historical_Monthly counts-All'!$D146),"")</f>
        <v>2496</v>
      </c>
      <c r="Q146" s="16">
        <f>IF(SUMIFS('Historical_Input Data'!T$3:T$2924,'Historical_Input Data'!$B$3:$B$2924,'Historical_Monthly counts-All'!$C146,'Historical_Input Data'!$A$3:$A$2924,'Historical_Monthly counts-All'!$D146)&lt;&gt; 0,SUMIFS('Historical_Input Data'!T$3:T$2924,'Historical_Input Data'!$B$3:$B$2924,'Historical_Monthly counts-All'!$C146,'Historical_Input Data'!$A$3:$A$2924,'Historical_Monthly counts-All'!$D146),"")</f>
        <v>8824</v>
      </c>
      <c r="R146" s="16">
        <f>IF(SUMIFS('Historical_Input Data'!U$3:U$2924,'Historical_Input Data'!$B$3:$B$2924,'Historical_Monthly counts-All'!$C146,'Historical_Input Data'!$A$3:$A$2924,'Historical_Monthly counts-All'!$D146)&lt;&gt; 0,SUMIFS('Historical_Input Data'!U$3:U$2924,'Historical_Input Data'!$B$3:$B$2924,'Historical_Monthly counts-All'!$C146,'Historical_Input Data'!$A$3:$A$2924,'Historical_Monthly counts-All'!$D146),"")</f>
        <v>880</v>
      </c>
      <c r="S146" s="16">
        <f>IF(SUMIFS('Historical_Input Data'!V$3:V$2924,'Historical_Input Data'!$B$3:$B$2924,'Historical_Monthly counts-All'!$C146,'Historical_Input Data'!$A$3:$A$2924,'Historical_Monthly counts-All'!$D146)&lt;&gt; 0,SUMIFS('Historical_Input Data'!V$3:V$2924,'Historical_Input Data'!$B$3:$B$2924,'Historical_Monthly counts-All'!$C146,'Historical_Input Data'!$A$3:$A$2924,'Historical_Monthly counts-All'!$D146),"")</f>
        <v>3450</v>
      </c>
      <c r="T146" s="16">
        <f>IF(SUMIFS('Historical_Input Data'!W$3:W$2924,'Historical_Input Data'!$B$3:$B$2924,'Historical_Monthly counts-All'!$C146,'Historical_Input Data'!$A$3:$A$2924,'Historical_Monthly counts-All'!$D146)&lt;&gt; 0,SUMIFS('Historical_Input Data'!W$3:W$2924,'Historical_Input Data'!$B$3:$B$2924,'Historical_Monthly counts-All'!$C146,'Historical_Input Data'!$A$3:$A$2924,'Historical_Monthly counts-All'!$D146),"")</f>
        <v>13044</v>
      </c>
      <c r="U146" s="16">
        <f>IF(SUMIFS('Historical_Input Data'!X$3:X$2924,'Historical_Input Data'!$B$3:$B$2924,'Historical_Monthly counts-All'!$C146,'Historical_Input Data'!$A$3:$A$2924,'Historical_Monthly counts-All'!$D146)&lt;&gt; 0,SUMIFS('Historical_Input Data'!X$3:X$2924,'Historical_Input Data'!$B$3:$B$2924,'Historical_Monthly counts-All'!$C146,'Historical_Input Data'!$A$3:$A$2924,'Historical_Monthly counts-All'!$D146),"")</f>
        <v>6253</v>
      </c>
      <c r="V146" s="16">
        <f>IF(SUMIFS('Historical_Input Data'!Y$3:Y$2924,'Historical_Input Data'!$B$3:$B$2924,'Historical_Monthly counts-All'!$C146,'Historical_Input Data'!$A$3:$A$2924,'Historical_Monthly counts-All'!$D146)&lt;&gt; 0,SUMIFS('Historical_Input Data'!Y$3:Y$2924,'Historical_Input Data'!$B$3:$B$2924,'Historical_Monthly counts-All'!$C146,'Historical_Input Data'!$A$3:$A$2924,'Historical_Monthly counts-All'!$D146),"")</f>
        <v>540</v>
      </c>
      <c r="W146" s="16">
        <f>IF(SUMIFS('Historical_Input Data'!Z$3:Z$2924,'Historical_Input Data'!$B$3:$B$2924,'Historical_Monthly counts-All'!$C146,'Historical_Input Data'!$A$3:$A$2924,'Historical_Monthly counts-All'!$D146)&lt;&gt; 0,SUMIFS('Historical_Input Data'!Z$3:Z$2924,'Historical_Input Data'!$B$3:$B$2924,'Historical_Monthly counts-All'!$C146,'Historical_Input Data'!$A$3:$A$2924,'Historical_Monthly counts-All'!$D146),"")</f>
        <v>9988</v>
      </c>
      <c r="X146" s="16">
        <f>IF(SUMIFS('Historical_Input Data'!AA$3:AA$2924,'Historical_Input Data'!$B$3:$B$2924,'Historical_Monthly counts-All'!$C146,'Historical_Input Data'!$A$3:$A$2924,'Historical_Monthly counts-All'!$D146)&lt;&gt; 0,SUMIFS('Historical_Input Data'!AA$3:AA$2924,'Historical_Input Data'!$B$3:$B$2924,'Historical_Monthly counts-All'!$C146,'Historical_Input Data'!$A$3:$A$2924,'Historical_Monthly counts-All'!$D146),"")</f>
        <v>1031</v>
      </c>
      <c r="Y146" s="16">
        <f>IF(SUMIFS('Historical_Input Data'!AB$3:AB$2924,'Historical_Input Data'!$B$3:$B$2924,'Historical_Monthly counts-All'!$C146,'Historical_Input Data'!$A$3:$A$2924,'Historical_Monthly counts-All'!$D146)&lt;&gt; 0,SUMIFS('Historical_Input Data'!AB$3:AB$2924,'Historical_Input Data'!$B$3:$B$2924,'Historical_Monthly counts-All'!$C146,'Historical_Input Data'!$A$3:$A$2924,'Historical_Monthly counts-All'!$D146),"")</f>
        <v>13334</v>
      </c>
      <c r="Z146" s="16">
        <f>IF(SUMIFS('Historical_Input Data'!AC$3:AC$2924,'Historical_Input Data'!$B$3:$B$2924,'Historical_Monthly counts-All'!$C146,'Historical_Input Data'!$A$3:$A$2924,'Historical_Monthly counts-All'!$D146)&lt;&gt; 0,SUMIFS('Historical_Input Data'!AC$3:AC$2924,'Historical_Input Data'!$B$3:$B$2924,'Historical_Monthly counts-All'!$C146,'Historical_Input Data'!$A$3:$A$2924,'Historical_Monthly counts-All'!$D146),"")</f>
        <v>1369</v>
      </c>
      <c r="AA146" s="16">
        <f>IF(SUMIFS('Historical_Input Data'!AD$3:AD$2924,'Historical_Input Data'!$B$3:$B$2924,'Historical_Monthly counts-All'!$C146,'Historical_Input Data'!$A$3:$A$2924,'Historical_Monthly counts-All'!$D146)&lt;&gt; 0,SUMIFS('Historical_Input Data'!AD$3:AD$2924,'Historical_Input Data'!$B$3:$B$2924,'Historical_Monthly counts-All'!$C146,'Historical_Input Data'!$A$3:$A$2924,'Historical_Monthly counts-All'!$D146),"")</f>
        <v>837</v>
      </c>
      <c r="AB146" s="16">
        <f>IF(SUMIFS('Historical_Input Data'!AE$3:AE$2924,'Historical_Input Data'!$B$3:$B$2924,'Historical_Monthly counts-All'!$C146,'Historical_Input Data'!$A$3:$A$2924,'Historical_Monthly counts-All'!$D146)&lt;&gt; 0,SUMIFS('Historical_Input Data'!AE$3:AE$2924,'Historical_Input Data'!$B$3:$B$2924,'Historical_Monthly counts-All'!$C146,'Historical_Input Data'!$A$3:$A$2924,'Historical_Monthly counts-All'!$D146),"")</f>
        <v>18005</v>
      </c>
      <c r="AC146" s="16">
        <f>IF(SUMIFS('Historical_Input Data'!AF$3:AF$2924,'Historical_Input Data'!$B$3:$B$2924,'Historical_Monthly counts-All'!$C146,'Historical_Input Data'!$A$3:$A$2924,'Historical_Monthly counts-All'!$D146)&lt;&gt; 0,SUMIFS('Historical_Input Data'!AF$3:AF$2924,'Historical_Input Data'!$B$3:$B$2924,'Historical_Monthly counts-All'!$C146,'Historical_Input Data'!$A$3:$A$2924,'Historical_Monthly counts-All'!$D146),"")</f>
        <v>27801</v>
      </c>
      <c r="AD146" s="16">
        <f>IF(SUMIFS('Historical_Input Data'!AG$3:AG$2924,'Historical_Input Data'!$B$3:$B$2924,'Historical_Monthly counts-All'!$C146,'Historical_Input Data'!$A$3:$A$2924,'Historical_Monthly counts-All'!$D146)&lt;&gt; 0,SUMIFS('Historical_Input Data'!AG$3:AG$2924,'Historical_Input Data'!$B$3:$B$2924,'Historical_Monthly counts-All'!$C146,'Historical_Input Data'!$A$3:$A$2924,'Historical_Monthly counts-All'!$D146),"")</f>
        <v>18901</v>
      </c>
      <c r="AE146" s="16">
        <f>IF(SUMIFS('Historical_Input Data'!AH$3:AH$2924,'Historical_Input Data'!$B$3:$B$2924,'Historical_Monthly counts-All'!$C146,'Historical_Input Data'!$A$3:$A$2924,'Historical_Monthly counts-All'!$D146)&lt;&gt; 0,SUMIFS('Historical_Input Data'!AH$3:AH$2924,'Historical_Input Data'!$B$3:$B$2924,'Historical_Monthly counts-All'!$C146,'Historical_Input Data'!$A$3:$A$2924,'Historical_Monthly counts-All'!$D146),"")</f>
        <v>3711</v>
      </c>
      <c r="AF146" s="16">
        <f>IF(SUMIFS('Historical_Input Data'!AI$3:AI$2924,'Historical_Input Data'!$B$3:$B$2924,'Historical_Monthly counts-All'!$C146,'Historical_Input Data'!$A$3:$A$2924,'Historical_Monthly counts-All'!$D146)&lt;&gt; 0,SUMIFS('Historical_Input Data'!AI$3:AI$2924,'Historical_Input Data'!$B$3:$B$2924,'Historical_Monthly counts-All'!$C146,'Historical_Input Data'!$A$3:$A$2924,'Historical_Monthly counts-All'!$D146),"")</f>
        <v>9578</v>
      </c>
      <c r="AG146" s="16">
        <f>IF(SUMIFS('Historical_Input Data'!AJ$3:AJ$2924,'Historical_Input Data'!$B$3:$B$2924,'Historical_Monthly counts-All'!$C146,'Historical_Input Data'!$A$3:$A$2924,'Historical_Monthly counts-All'!$D146)&lt;&gt; 0,SUMIFS('Historical_Input Data'!AJ$3:AJ$2924,'Historical_Input Data'!$B$3:$B$2924,'Historical_Monthly counts-All'!$C146,'Historical_Input Data'!$A$3:$A$2924,'Historical_Monthly counts-All'!$D146),"")</f>
        <v>1701</v>
      </c>
      <c r="AH146" s="16">
        <f>IF(SUMIFS('Historical_Input Data'!AK$3:AK$2924,'Historical_Input Data'!$B$3:$B$2924,'Historical_Monthly counts-All'!$C146,'Historical_Input Data'!$A$3:$A$2924,'Historical_Monthly counts-All'!$D146)&lt;&gt; 0,SUMIFS('Historical_Input Data'!AK$3:AK$2924,'Historical_Input Data'!$B$3:$B$2924,'Historical_Monthly counts-All'!$C146,'Historical_Input Data'!$A$3:$A$2924,'Historical_Monthly counts-All'!$D146),"")</f>
        <v>23141</v>
      </c>
      <c r="AI146" s="16">
        <f>IF(SUMIFS('Historical_Input Data'!AL$3:AL$2924,'Historical_Input Data'!$B$3:$B$2924,'Historical_Monthly counts-All'!$C146,'Historical_Input Data'!$A$3:$A$2924,'Historical_Monthly counts-All'!$D146)&lt;&gt; 0,SUMIFS('Historical_Input Data'!AL$3:AL$2924,'Historical_Input Data'!$B$3:$B$2924,'Historical_Monthly counts-All'!$C146,'Historical_Input Data'!$A$3:$A$2924,'Historical_Monthly counts-All'!$D146),"")</f>
        <v>34585</v>
      </c>
      <c r="AJ146" s="16">
        <f>IF(SUMIFS('Historical_Input Data'!AM$3:AM$2924,'Historical_Input Data'!$B$3:$B$2924,'Historical_Monthly counts-All'!$C146,'Historical_Input Data'!$A$3:$A$2924,'Historical_Monthly counts-All'!$D146)&lt;&gt; 0,SUMIFS('Historical_Input Data'!AM$3:AM$2924,'Historical_Input Data'!$B$3:$B$2924,'Historical_Monthly counts-All'!$C146,'Historical_Input Data'!$A$3:$A$2924,'Historical_Monthly counts-All'!$D146),"")</f>
        <v>338</v>
      </c>
      <c r="AK146" s="16" t="str">
        <f>IF(SUMIFS('Historical_Input Data'!AN$3:AN$2924,'Historical_Input Data'!$B$3:$B$2924,'Historical_Monthly counts-All'!$C146,'Historical_Input Data'!$A$3:$A$2924,'Historical_Monthly counts-All'!$D146)&lt;&gt; 0,SUMIFS('Historical_Input Data'!AN$3:AN$2924,'Historical_Input Data'!$B$3:$B$2924,'Historical_Monthly counts-All'!$C146,'Historical_Input Data'!$A$3:$A$2924,'Historical_Monthly counts-All'!$D146),"")</f>
        <v/>
      </c>
      <c r="AL146" s="16">
        <f>IF(SUMIFS('Historical_Input Data'!AO$3:AO$2924,'Historical_Input Data'!$B$3:$B$2924,'Historical_Monthly counts-All'!$C146,'Historical_Input Data'!$A$3:$A$2924,'Historical_Monthly counts-All'!$D146)&lt;&gt; 0,SUMIFS('Historical_Input Data'!AO$3:AO$2924,'Historical_Input Data'!$B$3:$B$2924,'Historical_Monthly counts-All'!$C146,'Historical_Input Data'!$A$3:$A$2924,'Historical_Monthly counts-All'!$D146),"")</f>
        <v>6612</v>
      </c>
      <c r="AM146" s="16">
        <f>IF(SUMIFS('Historical_Input Data'!AP$3:AP$2924,'Historical_Input Data'!$B$3:$B$2924,'Historical_Monthly counts-All'!$C146,'Historical_Input Data'!$A$3:$A$2924,'Historical_Monthly counts-All'!$D146)&lt;&gt; 0,SUMIFS('Historical_Input Data'!AP$3:AP$2924,'Historical_Input Data'!$B$3:$B$2924,'Historical_Monthly counts-All'!$C146,'Historical_Input Data'!$A$3:$A$2924,'Historical_Monthly counts-All'!$D146),"")</f>
        <v>931</v>
      </c>
      <c r="AN146" s="16">
        <f>IF(SUMIFS('Historical_Input Data'!AQ$3:AQ$2924,'Historical_Input Data'!$B$3:$B$2924,'Historical_Monthly counts-All'!$C146,'Historical_Input Data'!$A$3:$A$2924,'Historical_Monthly counts-All'!$D146)&lt;&gt; 0,SUMIFS('Historical_Input Data'!AQ$3:AQ$2924,'Historical_Input Data'!$B$3:$B$2924,'Historical_Monthly counts-All'!$C146,'Historical_Input Data'!$A$3:$A$2924,'Historical_Monthly counts-All'!$D146),"")</f>
        <v>5774</v>
      </c>
      <c r="AO146" s="16">
        <f>IF(SUMIFS('Historical_Input Data'!AR$3:AR$2924,'Historical_Input Data'!$B$3:$B$2924,'Historical_Monthly counts-All'!$C146,'Historical_Input Data'!$A$3:$A$2924,'Historical_Monthly counts-All'!$D146)&lt;&gt; 0,SUMIFS('Historical_Input Data'!AR$3:AR$2924,'Historical_Input Data'!$B$3:$B$2924,'Historical_Monthly counts-All'!$C146,'Historical_Input Data'!$A$3:$A$2924,'Historical_Monthly counts-All'!$D146),"")</f>
        <v>7565</v>
      </c>
      <c r="AP146" s="16">
        <f>IF(SUMIFS('Historical_Input Data'!AS$3:AS$2924,'Historical_Input Data'!$B$3:$B$2924,'Historical_Monthly counts-All'!$C146,'Historical_Input Data'!$A$3:$A$2924,'Historical_Monthly counts-All'!$D146)&lt;&gt; 0,SUMIFS('Historical_Input Data'!AS$3:AS$2924,'Historical_Input Data'!$B$3:$B$2924,'Historical_Monthly counts-All'!$C146,'Historical_Input Data'!$A$3:$A$2924,'Historical_Monthly counts-All'!$D146),"")</f>
        <v>21297</v>
      </c>
      <c r="AQ146" s="16">
        <f>IF(SUMIFS('Historical_Input Data'!AT$3:AT$2924,'Historical_Input Data'!$B$3:$B$2924,'Historical_Monthly counts-All'!$C146,'Historical_Input Data'!$A$3:$A$2924,'Historical_Monthly counts-All'!$D146)&lt;&gt; 0,SUMIFS('Historical_Input Data'!AT$3:AT$2924,'Historical_Input Data'!$B$3:$B$2924,'Historical_Monthly counts-All'!$C146,'Historical_Input Data'!$A$3:$A$2924,'Historical_Monthly counts-All'!$D146),"")</f>
        <v>3588</v>
      </c>
      <c r="AR146" s="16">
        <f>IF(SUMIFS('Historical_Input Data'!AU$3:AU$2924,'Historical_Input Data'!$B$3:$B$2924,'Historical_Monthly counts-All'!$C146,'Historical_Input Data'!$A$3:$A$2924,'Historical_Monthly counts-All'!$D146)&lt;&gt; 0,SUMIFS('Historical_Input Data'!AU$3:AU$2924,'Historical_Input Data'!$B$3:$B$2924,'Historical_Monthly counts-All'!$C146,'Historical_Input Data'!$A$3:$A$2924,'Historical_Monthly counts-All'!$D146),"")</f>
        <v>11545</v>
      </c>
      <c r="AS146" s="16">
        <f>IF(SUMIFS('Historical_Input Data'!AV$3:AV$2924,'Historical_Input Data'!$B$3:$B$2924,'Historical_Monthly counts-All'!$C146,'Historical_Input Data'!$A$3:$A$2924,'Historical_Monthly counts-All'!$D146)&lt;&gt; 0,SUMIFS('Historical_Input Data'!AV$3:AV$2924,'Historical_Input Data'!$B$3:$B$2924,'Historical_Monthly counts-All'!$C146,'Historical_Input Data'!$A$3:$A$2924,'Historical_Monthly counts-All'!$D146),"")</f>
        <v>2983</v>
      </c>
      <c r="AT146" s="16">
        <f>IF(SUMIFS('Historical_Input Data'!AW$3:AW$2924,'Historical_Input Data'!$B$3:$B$2924,'Historical_Monthly counts-All'!$C146,'Historical_Input Data'!$A$3:$A$2924,'Historical_Monthly counts-All'!$D146)&lt;&gt; 0,SUMIFS('Historical_Input Data'!AW$3:AW$2924,'Historical_Input Data'!$B$3:$B$2924,'Historical_Monthly counts-All'!$C146,'Historical_Input Data'!$A$3:$A$2924,'Historical_Monthly counts-All'!$D146),"")</f>
        <v>4525</v>
      </c>
      <c r="AU146" s="16">
        <f>IF(SUMIFS('Historical_Input Data'!AX$3:AX$2924,'Historical_Input Data'!$B$3:$B$2924,'Historical_Monthly counts-All'!$C146,'Historical_Input Data'!$A$3:$A$2924,'Historical_Monthly counts-All'!$D146)&lt;&gt; 0,SUMIFS('Historical_Input Data'!AX$3:AX$2924,'Historical_Input Data'!$B$3:$B$2924,'Historical_Monthly counts-All'!$C146,'Historical_Input Data'!$A$3:$A$2924,'Historical_Monthly counts-All'!$D146),"")</f>
        <v>7046</v>
      </c>
      <c r="AV146" s="16">
        <f>IF(SUMIFS('Historical_Input Data'!AY$3:AY$2924,'Historical_Input Data'!$B$3:$B$2924,'Historical_Monthly counts-All'!$C146,'Historical_Input Data'!$A$3:$A$2924,'Historical_Monthly counts-All'!$D146)&lt;&gt; 0,SUMIFS('Historical_Input Data'!AY$3:AY$2924,'Historical_Input Data'!$B$3:$B$2924,'Historical_Monthly counts-All'!$C146,'Historical_Input Data'!$A$3:$A$2924,'Historical_Monthly counts-All'!$D146),"")</f>
        <v>3924</v>
      </c>
      <c r="AW146" s="16">
        <f>IF(SUMIFS('Historical_Input Data'!AZ$3:AZ$2924,'Historical_Input Data'!$B$3:$B$2924,'Historical_Monthly counts-All'!$C146,'Historical_Input Data'!$A$3:$A$2924,'Historical_Monthly counts-All'!$D146)&lt;&gt; 0,SUMIFS('Historical_Input Data'!AZ$3:AZ$2924,'Historical_Input Data'!$B$3:$B$2924,'Historical_Monthly counts-All'!$C146,'Historical_Input Data'!$A$3:$A$2924,'Historical_Monthly counts-All'!$D146),"")</f>
        <v>12411</v>
      </c>
      <c r="AX146" s="16">
        <f>IF(SUMIFS('Historical_Input Data'!BA$3:BA$2924,'Historical_Input Data'!$B$3:$B$2924,'Historical_Monthly counts-All'!$C146,'Historical_Input Data'!$A$3:$A$2924,'Historical_Monthly counts-All'!$D146)&lt;&gt; 0,SUMIFS('Historical_Input Data'!BA$3:BA$2924,'Historical_Input Data'!$B$3:$B$2924,'Historical_Monthly counts-All'!$C146,'Historical_Input Data'!$A$3:$A$2924,'Historical_Monthly counts-All'!$D146),"")</f>
        <v>10747</v>
      </c>
      <c r="AY146" s="16">
        <f>IF(SUMIFS('Historical_Input Data'!BB$3:BB$2924,'Historical_Input Data'!$B$3:$B$2924,'Historical_Monthly counts-All'!$C146,'Historical_Input Data'!$A$3:$A$2924,'Historical_Monthly counts-All'!$D146)&lt;&gt; 0,SUMIFS('Historical_Input Data'!BB$3:BB$2924,'Historical_Input Data'!$B$3:$B$2924,'Historical_Monthly counts-All'!$C146,'Historical_Input Data'!$A$3:$A$2924,'Historical_Monthly counts-All'!$D146),"")</f>
        <v>4333</v>
      </c>
      <c r="AZ146" s="16">
        <f>IF(SUMIFS('Historical_Input Data'!BC$3:BC$2924,'Historical_Input Data'!$B$3:$B$2924,'Historical_Monthly counts-All'!$C146,'Historical_Input Data'!$A$3:$A$2924,'Historical_Monthly counts-All'!$D146)&lt;&gt; 0,SUMIFS('Historical_Input Data'!BC$3:BC$2924,'Historical_Input Data'!$B$3:$B$2924,'Historical_Monthly counts-All'!$C146,'Historical_Input Data'!$A$3:$A$2924,'Historical_Monthly counts-All'!$D146),"")</f>
        <v>1201</v>
      </c>
      <c r="BA146" s="16">
        <f>IF(SUMIFS('Historical_Input Data'!BD$3:BD$2924,'Historical_Input Data'!$B$3:$B$2924,'Historical_Monthly counts-All'!$C146,'Historical_Input Data'!$A$3:$A$2924,'Historical_Monthly counts-All'!$D146)&lt;&gt; 0,SUMIFS('Historical_Input Data'!BD$3:BD$2924,'Historical_Input Data'!$B$3:$B$2924,'Historical_Monthly counts-All'!$C146,'Historical_Input Data'!$A$3:$A$2924,'Historical_Monthly counts-All'!$D146),"")</f>
        <v>7702</v>
      </c>
      <c r="BB146" s="16">
        <f>IF(SUMIFS('Historical_Input Data'!BE$3:BE$2924,'Historical_Input Data'!$B$3:$B$2924,'Historical_Monthly counts-All'!$C146,'Historical_Input Data'!$A$3:$A$2924,'Historical_Monthly counts-All'!$D146)&lt;&gt; 0,SUMIFS('Historical_Input Data'!BE$3:BE$2924,'Historical_Input Data'!$B$3:$B$2924,'Historical_Monthly counts-All'!$C146,'Historical_Input Data'!$A$3:$A$2924,'Historical_Monthly counts-All'!$D146),"")</f>
        <v>4900</v>
      </c>
      <c r="BC146" s="16" t="str">
        <f>IF(SUMIFS('Historical_Input Data'!BF$3:BF$2924,'Historical_Input Data'!$B$3:$B$2924,'Historical_Monthly counts-All'!$C146,'Historical_Input Data'!$A$3:$A$2924,'Historical_Monthly counts-All'!$D146)&lt;&gt; 0,SUMIFS('Historical_Input Data'!BF$3:BF$2924,'Historical_Input Data'!$B$3:$B$2924,'Historical_Monthly counts-All'!$C146,'Historical_Input Data'!$A$3:$A$2924,'Historical_Monthly counts-All'!$D146),"")</f>
        <v/>
      </c>
      <c r="BD146" s="16" t="str">
        <f>IF(SUMIFS('Historical_Input Data'!BG$3:BG$2924,'Historical_Input Data'!$B$3:$B$2924,'Historical_Monthly counts-All'!$C146,'Historical_Input Data'!$A$3:$A$2924,'Historical_Monthly counts-All'!$D146)&lt;&gt; 0,SUMIFS('Historical_Input Data'!BG$3:BG$2924,'Historical_Input Data'!$B$3:$B$2924,'Historical_Monthly counts-All'!$C146,'Historical_Input Data'!$A$3:$A$2924,'Historical_Monthly counts-All'!$D146),"")</f>
        <v/>
      </c>
      <c r="BE146" s="16" t="str">
        <f>IF(SUMIFS('Historical_Input Data'!BH$3:BH$2924,'Historical_Input Data'!$B$3:$B$2924,'Historical_Monthly counts-All'!$C146,'Historical_Input Data'!$A$3:$A$2924,'Historical_Monthly counts-All'!$D146)&lt;&gt; 0,SUMIFS('Historical_Input Data'!BH$3:BH$2924,'Historical_Input Data'!$B$3:$B$2924,'Historical_Monthly counts-All'!$C146,'Historical_Input Data'!$A$3:$A$2924,'Historical_Monthly counts-All'!$D146),"")</f>
        <v/>
      </c>
      <c r="BF146" s="16" t="str">
        <f>IF(SUMIFS('Historical_Input Data'!BI$3:BI$2924,'Historical_Input Data'!$B$3:$B$2924,'Historical_Monthly counts-All'!$C146,'Historical_Input Data'!$A$3:$A$2924,'Historical_Monthly counts-All'!$D146)&lt;&gt; 0,SUMIFS('Historical_Input Data'!BI$3:BI$2924,'Historical_Input Data'!$B$3:$B$2924,'Historical_Monthly counts-All'!$C146,'Historical_Input Data'!$A$3:$A$2924,'Historical_Monthly counts-All'!$D146),"")</f>
        <v/>
      </c>
      <c r="BG146" s="16" t="str">
        <f>IF(SUMIFS('Historical_Input Data'!BJ$3:BJ$2924,'Historical_Input Data'!$B$3:$B$2924,'Historical_Monthly counts-All'!$C146,'Historical_Input Data'!$A$3:$A$2924,'Historical_Monthly counts-All'!$D146)&lt;&gt; 0,SUMIFS('Historical_Input Data'!BJ$3:BJ$2924,'Historical_Input Data'!$B$3:$B$2924,'Historical_Monthly counts-All'!$C146,'Historical_Input Data'!$A$3:$A$2924,'Historical_Monthly counts-All'!$D146),"")</f>
        <v/>
      </c>
      <c r="BH146" s="16" t="str">
        <f>IF(SUMIFS('Historical_Input Data'!BK$3:BK$2924,'Historical_Input Data'!$B$3:$B$2924,'Historical_Monthly counts-All'!$C146,'Historical_Input Data'!$A$3:$A$2924,'Historical_Monthly counts-All'!$D146)&lt;&gt; 0,SUMIFS('Historical_Input Data'!BK$3:BK$2924,'Historical_Input Data'!$B$3:$B$2924,'Historical_Monthly counts-All'!$C146,'Historical_Input Data'!$A$3:$A$2924,'Historical_Monthly counts-All'!$D146),"")</f>
        <v/>
      </c>
      <c r="BI146" s="16" t="str">
        <f>IF(SUMIFS('Historical_Input Data'!BL$3:BL$2924,'Historical_Input Data'!$B$3:$B$2924,'Historical_Monthly counts-All'!$C146,'Historical_Input Data'!$A$3:$A$2924,'Historical_Monthly counts-All'!$D146)&lt;&gt; 0,SUMIFS('Historical_Input Data'!BL$3:BL$2924,'Historical_Input Data'!$B$3:$B$2924,'Historical_Monthly counts-All'!$C146,'Historical_Input Data'!$A$3:$A$2924,'Historical_Monthly counts-All'!$D146),"")</f>
        <v/>
      </c>
      <c r="BJ146" s="16" t="str">
        <f>IF(SUMIFS('Historical_Input Data'!BM$3:BM$2924,'Historical_Input Data'!$B$3:$B$2924,'Historical_Monthly counts-All'!$C146,'Historical_Input Data'!$A$3:$A$2924,'Historical_Monthly counts-All'!$D146)&lt;&gt; 0,SUMIFS('Historical_Input Data'!BM$3:BM$2924,'Historical_Input Data'!$B$3:$B$2924,'Historical_Monthly counts-All'!$C146,'Historical_Input Data'!$A$3:$A$2924,'Historical_Monthly counts-All'!$D146),"")</f>
        <v/>
      </c>
      <c r="BK146" s="16" t="str">
        <f>IF(SUMIFS('Historical_Input Data'!BN$3:BN$2924,'Historical_Input Data'!$B$3:$B$2924,'Historical_Monthly counts-All'!$C146,'Historical_Input Data'!$A$3:$A$2924,'Historical_Monthly counts-All'!$D146)&lt;&gt; 0,SUMIFS('Historical_Input Data'!BN$3:BN$2924,'Historical_Input Data'!$B$3:$B$2924,'Historical_Monthly counts-All'!$C146,'Historical_Input Data'!$A$3:$A$2924,'Historical_Monthly counts-All'!$D146),"")</f>
        <v/>
      </c>
      <c r="BL146" s="16" t="str">
        <f>IF(SUMIFS('Historical_Input Data'!BO$3:BO$2924,'Historical_Input Data'!$B$3:$B$2924,'Historical_Monthly counts-All'!$C146,'Historical_Input Data'!$A$3:$A$2924,'Historical_Monthly counts-All'!$D146)&lt;&gt; 0,SUMIFS('Historical_Input Data'!BO$3:BO$2924,'Historical_Input Data'!$B$3:$B$2924,'Historical_Monthly counts-All'!$C146,'Historical_Input Data'!$A$3:$A$2924,'Historical_Monthly counts-All'!$D146),"")</f>
        <v/>
      </c>
      <c r="BM146" s="16" t="str">
        <f>IF(SUMIFS('Historical_Input Data'!BP$3:BP$2924,'Historical_Input Data'!$B$3:$B$2924,'Historical_Monthly counts-All'!$C146,'Historical_Input Data'!$A$3:$A$2924,'Historical_Monthly counts-All'!$D146)&lt;&gt; 0,SUMIFS('Historical_Input Data'!BP$3:BP$2924,'Historical_Input Data'!$B$3:$B$2924,'Historical_Monthly counts-All'!$C146,'Historical_Input Data'!$A$3:$A$2924,'Historical_Monthly counts-All'!$D146),"")</f>
        <v/>
      </c>
      <c r="BN146" s="16" t="str">
        <f>IF(SUMIFS('Historical_Input Data'!BQ$3:BQ$2924,'Historical_Input Data'!$B$3:$B$2924,'Historical_Monthly counts-All'!$C146,'Historical_Input Data'!$A$3:$A$2924,'Historical_Monthly counts-All'!$D146)&lt;&gt; 0,SUMIFS('Historical_Input Data'!BQ$3:BQ$2924,'Historical_Input Data'!$B$3:$B$2924,'Historical_Monthly counts-All'!$C146,'Historical_Input Data'!$A$3:$A$2924,'Historical_Monthly counts-All'!$D146),"")</f>
        <v/>
      </c>
      <c r="BO146" s="16" t="str">
        <f>IF(SUMIFS('Historical_Input Data'!BR$3:BR$2924,'Historical_Input Data'!$B$3:$B$2924,'Historical_Monthly counts-All'!$C146,'Historical_Input Data'!$A$3:$A$2924,'Historical_Monthly counts-All'!$D146)&lt;&gt; 0,SUMIFS('Historical_Input Data'!BR$3:BR$2924,'Historical_Input Data'!$B$3:$B$2924,'Historical_Monthly counts-All'!$C146,'Historical_Input Data'!$A$3:$A$2924,'Historical_Monthly counts-All'!$D146),"")</f>
        <v/>
      </c>
      <c r="BP146" s="16" t="str">
        <f>IF(SUMIFS('Historical_Input Data'!BS$3:BS$2924,'Historical_Input Data'!$B$3:$B$2924,'Historical_Monthly counts-All'!$C146,'Historical_Input Data'!$A$3:$A$2924,'Historical_Monthly counts-All'!$D146)&lt;&gt; 0,SUMIFS('Historical_Input Data'!BS$3:BS$2924,'Historical_Input Data'!$B$3:$B$2924,'Historical_Monthly counts-All'!$C146,'Historical_Input Data'!$A$3:$A$2924,'Historical_Monthly counts-All'!$D146),"")</f>
        <v/>
      </c>
      <c r="BQ146" s="16" t="str">
        <f>IF(SUMIFS('Historical_Input Data'!BT$3:BT$2924,'Historical_Input Data'!$B$3:$B$2924,'Historical_Monthly counts-All'!$C146,'Historical_Input Data'!$A$3:$A$2924,'Historical_Monthly counts-All'!$D146)&lt;&gt; 0,SUMIFS('Historical_Input Data'!BT$3:BT$2924,'Historical_Input Data'!$B$3:$B$2924,'Historical_Monthly counts-All'!$C146,'Historical_Input Data'!$A$3:$A$2924,'Historical_Monthly counts-All'!$D146),"")</f>
        <v/>
      </c>
      <c r="BR146" s="16" t="str">
        <f>IF(SUMIFS('Historical_Input Data'!BU$3:BU$2924,'Historical_Input Data'!$B$3:$B$2924,'Historical_Monthly counts-All'!$C146,'Historical_Input Data'!$A$3:$A$2924,'Historical_Monthly counts-All'!$D146)&lt;&gt; 0,SUMIFS('Historical_Input Data'!BU$3:BU$2924,'Historical_Input Data'!$B$3:$B$2924,'Historical_Monthly counts-All'!$C146,'Historical_Input Data'!$A$3:$A$2924,'Historical_Monthly counts-All'!$D146),"")</f>
        <v/>
      </c>
      <c r="BS146" s="16" t="str">
        <f>IF(SUMIFS('Historical_Input Data'!BV$3:BV$2924,'Historical_Input Data'!$B$3:$B$2924,'Historical_Monthly counts-All'!$C146,'Historical_Input Data'!$A$3:$A$2924,'Historical_Monthly counts-All'!$D146)&lt;&gt; 0,SUMIFS('Historical_Input Data'!BV$3:BV$2924,'Historical_Input Data'!$B$3:$B$2924,'Historical_Monthly counts-All'!$C146,'Historical_Input Data'!$A$3:$A$2924,'Historical_Monthly counts-All'!$D146),"")</f>
        <v/>
      </c>
      <c r="BT146" s="16" t="str">
        <f>IF(SUMIFS('Historical_Input Data'!BW$3:BW$2924,'Historical_Input Data'!$B$3:$B$2924,'Historical_Monthly counts-All'!$C146,'Historical_Input Data'!$A$3:$A$2924,'Historical_Monthly counts-All'!$D146)&lt;&gt; 0,SUMIFS('Historical_Input Data'!BW$3:BW$2924,'Historical_Input Data'!$B$3:$B$2924,'Historical_Monthly counts-All'!$C146,'Historical_Input Data'!$A$3:$A$2924,'Historical_Monthly counts-All'!$D146),"")</f>
        <v/>
      </c>
      <c r="BU146" s="16" t="str">
        <f>IF(SUMIFS('Historical_Input Data'!BX$3:BX$2924,'Historical_Input Data'!$B$3:$B$2924,'Historical_Monthly counts-All'!$C146,'Historical_Input Data'!$A$3:$A$2924,'Historical_Monthly counts-All'!$D146)&lt;&gt; 0,SUMIFS('Historical_Input Data'!BX$3:BX$2924,'Historical_Input Data'!$B$3:$B$2924,'Historical_Monthly counts-All'!$C146,'Historical_Input Data'!$A$3:$A$2924,'Historical_Monthly counts-All'!$D146),"")</f>
        <v/>
      </c>
      <c r="BV146" s="16" t="str">
        <f>IF(SUMIFS('Historical_Input Data'!BY$3:BY$2924,'Historical_Input Data'!$B$3:$B$2924,'Historical_Monthly counts-All'!$C146,'Historical_Input Data'!$A$3:$A$2924,'Historical_Monthly counts-All'!$D146)&lt;&gt; 0,SUMIFS('Historical_Input Data'!BY$3:BY$2924,'Historical_Input Data'!$B$3:$B$2924,'Historical_Monthly counts-All'!$C146,'Historical_Input Data'!$A$3:$A$2924,'Historical_Monthly counts-All'!$D146),"")</f>
        <v/>
      </c>
      <c r="BW146" s="16" t="str">
        <f>IF(SUMIFS('Historical_Input Data'!BZ$3:BZ$2924,'Historical_Input Data'!$B$3:$B$2924,'Historical_Monthly counts-All'!$C146,'Historical_Input Data'!$A$3:$A$2924,'Historical_Monthly counts-All'!$D146)&lt;&gt; 0,SUMIFS('Historical_Input Data'!BZ$3:BZ$2924,'Historical_Input Data'!$B$3:$B$2924,'Historical_Monthly counts-All'!$C146,'Historical_Input Data'!$A$3:$A$2924,'Historical_Monthly counts-All'!$D146),"")</f>
        <v/>
      </c>
      <c r="BX146" s="16" t="str">
        <f>IF(SUMIFS('Historical_Input Data'!CA$3:CA$2924,'Historical_Input Data'!$B$3:$B$2924,'Historical_Monthly counts-All'!$C146,'Historical_Input Data'!$A$3:$A$2924,'Historical_Monthly counts-All'!$D146)&lt;&gt; 0,SUMIFS('Historical_Input Data'!CA$3:CA$2924,'Historical_Input Data'!$B$3:$B$2924,'Historical_Monthly counts-All'!$C146,'Historical_Input Data'!$A$3:$A$2924,'Historical_Monthly counts-All'!$D146),"")</f>
        <v/>
      </c>
      <c r="BY146" s="16" t="str">
        <f>IF(SUMIFS('Historical_Input Data'!CB$3:CB$2924,'Historical_Input Data'!$B$3:$B$2924,'Historical_Monthly counts-All'!$C146,'Historical_Input Data'!$A$3:$A$2924,'Historical_Monthly counts-All'!$D146)&lt;&gt; 0,SUMIFS('Historical_Input Data'!CB$3:CB$2924,'Historical_Input Data'!$B$3:$B$2924,'Historical_Monthly counts-All'!$C146,'Historical_Input Data'!$A$3:$A$2924,'Historical_Monthly counts-All'!$D146),"")</f>
        <v/>
      </c>
      <c r="BZ146" s="16" t="str">
        <f>IF(SUMIFS('Historical_Input Data'!CC$3:CC$2924,'Historical_Input Data'!$B$3:$B$2924,'Historical_Monthly counts-All'!$C146,'Historical_Input Data'!$A$3:$A$2924,'Historical_Monthly counts-All'!$D146)&lt;&gt; 0,SUMIFS('Historical_Input Data'!CC$3:CC$2924,'Historical_Input Data'!$B$3:$B$2924,'Historical_Monthly counts-All'!$C146,'Historical_Input Data'!$A$3:$A$2924,'Historical_Monthly counts-All'!$D146),"")</f>
        <v/>
      </c>
      <c r="CC146" s="8">
        <v>44835</v>
      </c>
      <c r="CD146" s="198">
        <f t="shared" si="8"/>
        <v>49</v>
      </c>
      <c r="CE146">
        <f t="shared" si="9"/>
        <v>253992</v>
      </c>
    </row>
    <row r="147" spans="1:83">
      <c r="A147" t="str">
        <f t="shared" si="7"/>
        <v>November2022</v>
      </c>
      <c r="C147" t="s">
        <v>63</v>
      </c>
      <c r="D147">
        <v>2022</v>
      </c>
      <c r="E147" s="16">
        <f>IF(SUMIFS('Historical_Input Data'!H$3:H$2924,'Historical_Input Data'!$B$3:$B$2924,'Historical_Monthly counts-All'!$C147,'Historical_Input Data'!$A$3:$A$2924,'Historical_Monthly counts-All'!$D147)&lt;&gt; 0,SUMIFS('Historical_Input Data'!H$3:H$2924,'Historical_Input Data'!$B$3:$B$2924,'Historical_Monthly counts-All'!$C147,'Historical_Input Data'!$A$3:$A$2924,'Historical_Monthly counts-All'!$D147),"")</f>
        <v>595</v>
      </c>
      <c r="F147" s="16">
        <f>IF(SUMIFS('Historical_Input Data'!I$3:I$2924,'Historical_Input Data'!$B$3:$B$2924,'Historical_Monthly counts-All'!$C147,'Historical_Input Data'!$A$3:$A$2924,'Historical_Monthly counts-All'!$D147)&lt;&gt; 0,SUMIFS('Historical_Input Data'!I$3:I$2924,'Historical_Input Data'!$B$3:$B$2924,'Historical_Monthly counts-All'!$C147,'Historical_Input Data'!$A$3:$A$2924,'Historical_Monthly counts-All'!$D147),"")</f>
        <v>7040</v>
      </c>
      <c r="G147" s="16">
        <f>IF(SUMIFS('Historical_Input Data'!J$3:J$2924,'Historical_Input Data'!$B$3:$B$2924,'Historical_Monthly counts-All'!$C147,'Historical_Input Data'!$A$3:$A$2924,'Historical_Monthly counts-All'!$D147)&lt;&gt; 0,SUMIFS('Historical_Input Data'!J$3:J$2924,'Historical_Input Data'!$B$3:$B$2924,'Historical_Monthly counts-All'!$C147,'Historical_Input Data'!$A$3:$A$2924,'Historical_Monthly counts-All'!$D147),"")</f>
        <v>7627</v>
      </c>
      <c r="H147" s="16">
        <f>IF(SUMIFS('Historical_Input Data'!K$3:K$2924,'Historical_Input Data'!$B$3:$B$2924,'Historical_Monthly counts-All'!$C147,'Historical_Input Data'!$A$3:$A$2924,'Historical_Monthly counts-All'!$D147)&lt;&gt; 0,SUMIFS('Historical_Input Data'!K$3:K$2924,'Historical_Input Data'!$B$3:$B$2924,'Historical_Monthly counts-All'!$C147,'Historical_Input Data'!$A$3:$A$2924,'Historical_Monthly counts-All'!$D147),"")</f>
        <v>6443</v>
      </c>
      <c r="I147" s="16">
        <f>IF(SUMIFS('Historical_Input Data'!L$3:L$2924,'Historical_Input Data'!$B$3:$B$2924,'Historical_Monthly counts-All'!$C147,'Historical_Input Data'!$A$3:$A$2924,'Historical_Monthly counts-All'!$D147)&lt;&gt; 0,SUMIFS('Historical_Input Data'!L$3:L$2924,'Historical_Input Data'!$B$3:$B$2924,'Historical_Monthly counts-All'!$C147,'Historical_Input Data'!$A$3:$A$2924,'Historical_Monthly counts-All'!$D147),"")</f>
        <v>8514</v>
      </c>
      <c r="J147" s="16">
        <f>IF(SUMIFS('Historical_Input Data'!M$3:M$2924,'Historical_Input Data'!$B$3:$B$2924,'Historical_Monthly counts-All'!$C147,'Historical_Input Data'!$A$3:$A$2924,'Historical_Monthly counts-All'!$D147)&lt;&gt; 0,SUMIFS('Historical_Input Data'!M$3:M$2924,'Historical_Input Data'!$B$3:$B$2924,'Historical_Monthly counts-All'!$C147,'Historical_Input Data'!$A$3:$A$2924,'Historical_Monthly counts-All'!$D147),"")</f>
        <v>3795</v>
      </c>
      <c r="K147" s="16">
        <f>IF(SUMIFS('Historical_Input Data'!N$3:N$2924,'Historical_Input Data'!$B$3:$B$2924,'Historical_Monthly counts-All'!$C147,'Historical_Input Data'!$A$3:$A$2924,'Historical_Monthly counts-All'!$D147)&lt;&gt; 0,SUMIFS('Historical_Input Data'!N$3:N$2924,'Historical_Input Data'!$B$3:$B$2924,'Historical_Monthly counts-All'!$C147,'Historical_Input Data'!$A$3:$A$2924,'Historical_Monthly counts-All'!$D147),"")</f>
        <v>6529</v>
      </c>
      <c r="L147" s="16">
        <f>IF(SUMIFS('Historical_Input Data'!O$3:O$2924,'Historical_Input Data'!$B$3:$B$2924,'Historical_Monthly counts-All'!$C147,'Historical_Input Data'!$A$3:$A$2924,'Historical_Monthly counts-All'!$D147)&lt;&gt; 0,SUMIFS('Historical_Input Data'!O$3:O$2924,'Historical_Input Data'!$B$3:$B$2924,'Historical_Monthly counts-All'!$C147,'Historical_Input Data'!$A$3:$A$2924,'Historical_Monthly counts-All'!$D147),"")</f>
        <v>2378</v>
      </c>
      <c r="M147" s="16">
        <f>IF(SUMIFS('Historical_Input Data'!P$3:P$2924,'Historical_Input Data'!$B$3:$B$2924,'Historical_Monthly counts-All'!$C147,'Historical_Input Data'!$A$3:$A$2924,'Historical_Monthly counts-All'!$D147)&lt;&gt; 0,SUMIFS('Historical_Input Data'!P$3:P$2924,'Historical_Input Data'!$B$3:$B$2924,'Historical_Monthly counts-All'!$C147,'Historical_Input Data'!$A$3:$A$2924,'Historical_Monthly counts-All'!$D147),"")</f>
        <v>12408</v>
      </c>
      <c r="N147" s="16">
        <f>IF(SUMIFS('Historical_Input Data'!Q$3:Q$2924,'Historical_Input Data'!$B$3:$B$2924,'Historical_Monthly counts-All'!$C147,'Historical_Input Data'!$A$3:$A$2924,'Historical_Monthly counts-All'!$D147)&lt;&gt; 0,SUMIFS('Historical_Input Data'!Q$3:Q$2924,'Historical_Input Data'!$B$3:$B$2924,'Historical_Monthly counts-All'!$C147,'Historical_Input Data'!$A$3:$A$2924,'Historical_Monthly counts-All'!$D147),"")</f>
        <v>6637</v>
      </c>
      <c r="O147" s="16">
        <f>IF(SUMIFS('Historical_Input Data'!R$3:R$2924,'Historical_Input Data'!$B$3:$B$2924,'Historical_Monthly counts-All'!$C147,'Historical_Input Data'!$A$3:$A$2924,'Historical_Monthly counts-All'!$D147)&lt;&gt; 0,SUMIFS('Historical_Input Data'!R$3:R$2924,'Historical_Input Data'!$B$3:$B$2924,'Historical_Monthly counts-All'!$C147,'Historical_Input Data'!$A$3:$A$2924,'Historical_Monthly counts-All'!$D147),"")</f>
        <v>3820</v>
      </c>
      <c r="P147" s="16">
        <f>IF(SUMIFS('Historical_Input Data'!S$3:S$2924,'Historical_Input Data'!$B$3:$B$2924,'Historical_Monthly counts-All'!$C147,'Historical_Input Data'!$A$3:$A$2924,'Historical_Monthly counts-All'!$D147)&lt;&gt; 0,SUMIFS('Historical_Input Data'!S$3:S$2924,'Historical_Input Data'!$B$3:$B$2924,'Historical_Monthly counts-All'!$C147,'Historical_Input Data'!$A$3:$A$2924,'Historical_Monthly counts-All'!$D147),"")</f>
        <v>2578</v>
      </c>
      <c r="Q147" s="16">
        <f>IF(SUMIFS('Historical_Input Data'!T$3:T$2924,'Historical_Input Data'!$B$3:$B$2924,'Historical_Monthly counts-All'!$C147,'Historical_Input Data'!$A$3:$A$2924,'Historical_Monthly counts-All'!$D147)&lt;&gt; 0,SUMIFS('Historical_Input Data'!T$3:T$2924,'Historical_Input Data'!$B$3:$B$2924,'Historical_Monthly counts-All'!$C147,'Historical_Input Data'!$A$3:$A$2924,'Historical_Monthly counts-All'!$D147),"")</f>
        <v>8138</v>
      </c>
      <c r="R147" s="16">
        <f>IF(SUMIFS('Historical_Input Data'!U$3:U$2924,'Historical_Input Data'!$B$3:$B$2924,'Historical_Monthly counts-All'!$C147,'Historical_Input Data'!$A$3:$A$2924,'Historical_Monthly counts-All'!$D147)&lt;&gt; 0,SUMIFS('Historical_Input Data'!U$3:U$2924,'Historical_Input Data'!$B$3:$B$2924,'Historical_Monthly counts-All'!$C147,'Historical_Input Data'!$A$3:$A$2924,'Historical_Monthly counts-All'!$D147),"")</f>
        <v>941</v>
      </c>
      <c r="S147" s="16">
        <f>IF(SUMIFS('Historical_Input Data'!V$3:V$2924,'Historical_Input Data'!$B$3:$B$2924,'Historical_Monthly counts-All'!$C147,'Historical_Input Data'!$A$3:$A$2924,'Historical_Monthly counts-All'!$D147)&lt;&gt; 0,SUMIFS('Historical_Input Data'!V$3:V$2924,'Historical_Input Data'!$B$3:$B$2924,'Historical_Monthly counts-All'!$C147,'Historical_Input Data'!$A$3:$A$2924,'Historical_Monthly counts-All'!$D147),"")</f>
        <v>3680</v>
      </c>
      <c r="T147" s="16">
        <f>IF(SUMIFS('Historical_Input Data'!W$3:W$2924,'Historical_Input Data'!$B$3:$B$2924,'Historical_Monthly counts-All'!$C147,'Historical_Input Data'!$A$3:$A$2924,'Historical_Monthly counts-All'!$D147)&lt;&gt; 0,SUMIFS('Historical_Input Data'!W$3:W$2924,'Historical_Input Data'!$B$3:$B$2924,'Historical_Monthly counts-All'!$C147,'Historical_Input Data'!$A$3:$A$2924,'Historical_Monthly counts-All'!$D147),"")</f>
        <v>13541</v>
      </c>
      <c r="U147" s="16">
        <f>IF(SUMIFS('Historical_Input Data'!X$3:X$2924,'Historical_Input Data'!$B$3:$B$2924,'Historical_Monthly counts-All'!$C147,'Historical_Input Data'!$A$3:$A$2924,'Historical_Monthly counts-All'!$D147)&lt;&gt; 0,SUMIFS('Historical_Input Data'!X$3:X$2924,'Historical_Input Data'!$B$3:$B$2924,'Historical_Monthly counts-All'!$C147,'Historical_Input Data'!$A$3:$A$2924,'Historical_Monthly counts-All'!$D147),"")</f>
        <v>6134</v>
      </c>
      <c r="V147" s="16">
        <f>IF(SUMIFS('Historical_Input Data'!Y$3:Y$2924,'Historical_Input Data'!$B$3:$B$2924,'Historical_Monthly counts-All'!$C147,'Historical_Input Data'!$A$3:$A$2924,'Historical_Monthly counts-All'!$D147)&lt;&gt; 0,SUMIFS('Historical_Input Data'!Y$3:Y$2924,'Historical_Input Data'!$B$3:$B$2924,'Historical_Monthly counts-All'!$C147,'Historical_Input Data'!$A$3:$A$2924,'Historical_Monthly counts-All'!$D147),"")</f>
        <v>505</v>
      </c>
      <c r="W147" s="16">
        <f>IF(SUMIFS('Historical_Input Data'!Z$3:Z$2924,'Historical_Input Data'!$B$3:$B$2924,'Historical_Monthly counts-All'!$C147,'Historical_Input Data'!$A$3:$A$2924,'Historical_Monthly counts-All'!$D147)&lt;&gt; 0,SUMIFS('Historical_Input Data'!Z$3:Z$2924,'Historical_Input Data'!$B$3:$B$2924,'Historical_Monthly counts-All'!$C147,'Historical_Input Data'!$A$3:$A$2924,'Historical_Monthly counts-All'!$D147),"")</f>
        <v>10876</v>
      </c>
      <c r="X147" s="16">
        <f>IF(SUMIFS('Historical_Input Data'!AA$3:AA$2924,'Historical_Input Data'!$B$3:$B$2924,'Historical_Monthly counts-All'!$C147,'Historical_Input Data'!$A$3:$A$2924,'Historical_Monthly counts-All'!$D147)&lt;&gt; 0,SUMIFS('Historical_Input Data'!AA$3:AA$2924,'Historical_Input Data'!$B$3:$B$2924,'Historical_Monthly counts-All'!$C147,'Historical_Input Data'!$A$3:$A$2924,'Historical_Monthly counts-All'!$D147),"")</f>
        <v>588</v>
      </c>
      <c r="Y147" s="16">
        <f>IF(SUMIFS('Historical_Input Data'!AB$3:AB$2924,'Historical_Input Data'!$B$3:$B$2924,'Historical_Monthly counts-All'!$C147,'Historical_Input Data'!$A$3:$A$2924,'Historical_Monthly counts-All'!$D147)&lt;&gt; 0,SUMIFS('Historical_Input Data'!AB$3:AB$2924,'Historical_Input Data'!$B$3:$B$2924,'Historical_Monthly counts-All'!$C147,'Historical_Input Data'!$A$3:$A$2924,'Historical_Monthly counts-All'!$D147),"")</f>
        <v>13688</v>
      </c>
      <c r="Z147" s="16">
        <f>IF(SUMIFS('Historical_Input Data'!AC$3:AC$2924,'Historical_Input Data'!$B$3:$B$2924,'Historical_Monthly counts-All'!$C147,'Historical_Input Data'!$A$3:$A$2924,'Historical_Monthly counts-All'!$D147)&lt;&gt; 0,SUMIFS('Historical_Input Data'!AC$3:AC$2924,'Historical_Input Data'!$B$3:$B$2924,'Historical_Monthly counts-All'!$C147,'Historical_Input Data'!$A$3:$A$2924,'Historical_Monthly counts-All'!$D147),"")</f>
        <v>2003</v>
      </c>
      <c r="AA147" s="16">
        <f>IF(SUMIFS('Historical_Input Data'!AD$3:AD$2924,'Historical_Input Data'!$B$3:$B$2924,'Historical_Monthly counts-All'!$C147,'Historical_Input Data'!$A$3:$A$2924,'Historical_Monthly counts-All'!$D147)&lt;&gt; 0,SUMIFS('Historical_Input Data'!AD$3:AD$2924,'Historical_Input Data'!$B$3:$B$2924,'Historical_Monthly counts-All'!$C147,'Historical_Input Data'!$A$3:$A$2924,'Historical_Monthly counts-All'!$D147),"")</f>
        <v>1014</v>
      </c>
      <c r="AB147" s="16">
        <f>IF(SUMIFS('Historical_Input Data'!AE$3:AE$2924,'Historical_Input Data'!$B$3:$B$2924,'Historical_Monthly counts-All'!$C147,'Historical_Input Data'!$A$3:$A$2924,'Historical_Monthly counts-All'!$D147)&lt;&gt; 0,SUMIFS('Historical_Input Data'!AE$3:AE$2924,'Historical_Input Data'!$B$3:$B$2924,'Historical_Monthly counts-All'!$C147,'Historical_Input Data'!$A$3:$A$2924,'Historical_Monthly counts-All'!$D147),"")</f>
        <v>18972</v>
      </c>
      <c r="AC147" s="16">
        <f>IF(SUMIFS('Historical_Input Data'!AF$3:AF$2924,'Historical_Input Data'!$B$3:$B$2924,'Historical_Monthly counts-All'!$C147,'Historical_Input Data'!$A$3:$A$2924,'Historical_Monthly counts-All'!$D147)&lt;&gt; 0,SUMIFS('Historical_Input Data'!AF$3:AF$2924,'Historical_Input Data'!$B$3:$B$2924,'Historical_Monthly counts-All'!$C147,'Historical_Input Data'!$A$3:$A$2924,'Historical_Monthly counts-All'!$D147),"")</f>
        <v>29872</v>
      </c>
      <c r="AD147" s="16">
        <f>IF(SUMIFS('Historical_Input Data'!AG$3:AG$2924,'Historical_Input Data'!$B$3:$B$2924,'Historical_Monthly counts-All'!$C147,'Historical_Input Data'!$A$3:$A$2924,'Historical_Monthly counts-All'!$D147)&lt;&gt; 0,SUMIFS('Historical_Input Data'!AG$3:AG$2924,'Historical_Input Data'!$B$3:$B$2924,'Historical_Monthly counts-All'!$C147,'Historical_Input Data'!$A$3:$A$2924,'Historical_Monthly counts-All'!$D147),"")</f>
        <v>18408</v>
      </c>
      <c r="AE147" s="16">
        <f>IF(SUMIFS('Historical_Input Data'!AH$3:AH$2924,'Historical_Input Data'!$B$3:$B$2924,'Historical_Monthly counts-All'!$C147,'Historical_Input Data'!$A$3:$A$2924,'Historical_Monthly counts-All'!$D147)&lt;&gt; 0,SUMIFS('Historical_Input Data'!AH$3:AH$2924,'Historical_Input Data'!$B$3:$B$2924,'Historical_Monthly counts-All'!$C147,'Historical_Input Data'!$A$3:$A$2924,'Historical_Monthly counts-All'!$D147),"")</f>
        <v>4183</v>
      </c>
      <c r="AF147" s="16">
        <f>IF(SUMIFS('Historical_Input Data'!AI$3:AI$2924,'Historical_Input Data'!$B$3:$B$2924,'Historical_Monthly counts-All'!$C147,'Historical_Input Data'!$A$3:$A$2924,'Historical_Monthly counts-All'!$D147)&lt;&gt; 0,SUMIFS('Historical_Input Data'!AI$3:AI$2924,'Historical_Input Data'!$B$3:$B$2924,'Historical_Monthly counts-All'!$C147,'Historical_Input Data'!$A$3:$A$2924,'Historical_Monthly counts-All'!$D147),"")</f>
        <v>7860</v>
      </c>
      <c r="AG147" s="16">
        <f>IF(SUMIFS('Historical_Input Data'!AJ$3:AJ$2924,'Historical_Input Data'!$B$3:$B$2924,'Historical_Monthly counts-All'!$C147,'Historical_Input Data'!$A$3:$A$2924,'Historical_Monthly counts-All'!$D147)&lt;&gt; 0,SUMIFS('Historical_Input Data'!AJ$3:AJ$2924,'Historical_Input Data'!$B$3:$B$2924,'Historical_Monthly counts-All'!$C147,'Historical_Input Data'!$A$3:$A$2924,'Historical_Monthly counts-All'!$D147),"")</f>
        <v>2141</v>
      </c>
      <c r="AH147" s="16">
        <f>IF(SUMIFS('Historical_Input Data'!AK$3:AK$2924,'Historical_Input Data'!$B$3:$B$2924,'Historical_Monthly counts-All'!$C147,'Historical_Input Data'!$A$3:$A$2924,'Historical_Monthly counts-All'!$D147)&lt;&gt; 0,SUMIFS('Historical_Input Data'!AK$3:AK$2924,'Historical_Input Data'!$B$3:$B$2924,'Historical_Monthly counts-All'!$C147,'Historical_Input Data'!$A$3:$A$2924,'Historical_Monthly counts-All'!$D147),"")</f>
        <v>23604</v>
      </c>
      <c r="AI147" s="16">
        <f>IF(SUMIFS('Historical_Input Data'!AL$3:AL$2924,'Historical_Input Data'!$B$3:$B$2924,'Historical_Monthly counts-All'!$C147,'Historical_Input Data'!$A$3:$A$2924,'Historical_Monthly counts-All'!$D147)&lt;&gt; 0,SUMIFS('Historical_Input Data'!AL$3:AL$2924,'Historical_Input Data'!$B$3:$B$2924,'Historical_Monthly counts-All'!$C147,'Historical_Input Data'!$A$3:$A$2924,'Historical_Monthly counts-All'!$D147),"")</f>
        <v>31461</v>
      </c>
      <c r="AJ147" s="16">
        <f>IF(SUMIFS('Historical_Input Data'!AM$3:AM$2924,'Historical_Input Data'!$B$3:$B$2924,'Historical_Monthly counts-All'!$C147,'Historical_Input Data'!$A$3:$A$2924,'Historical_Monthly counts-All'!$D147)&lt;&gt; 0,SUMIFS('Historical_Input Data'!AM$3:AM$2924,'Historical_Input Data'!$B$3:$B$2924,'Historical_Monthly counts-All'!$C147,'Historical_Input Data'!$A$3:$A$2924,'Historical_Monthly counts-All'!$D147),"")</f>
        <v>264</v>
      </c>
      <c r="AK147" s="16" t="str">
        <f>IF(SUMIFS('Historical_Input Data'!AN$3:AN$2924,'Historical_Input Data'!$B$3:$B$2924,'Historical_Monthly counts-All'!$C147,'Historical_Input Data'!$A$3:$A$2924,'Historical_Monthly counts-All'!$D147)&lt;&gt; 0,SUMIFS('Historical_Input Data'!AN$3:AN$2924,'Historical_Input Data'!$B$3:$B$2924,'Historical_Monthly counts-All'!$C147,'Historical_Input Data'!$A$3:$A$2924,'Historical_Monthly counts-All'!$D147),"")</f>
        <v/>
      </c>
      <c r="AL147" s="16">
        <f>IF(SUMIFS('Historical_Input Data'!AO$3:AO$2924,'Historical_Input Data'!$B$3:$B$2924,'Historical_Monthly counts-All'!$C147,'Historical_Input Data'!$A$3:$A$2924,'Historical_Monthly counts-All'!$D147)&lt;&gt; 0,SUMIFS('Historical_Input Data'!AO$3:AO$2924,'Historical_Input Data'!$B$3:$B$2924,'Historical_Monthly counts-All'!$C147,'Historical_Input Data'!$A$3:$A$2924,'Historical_Monthly counts-All'!$D147),"")</f>
        <v>6832</v>
      </c>
      <c r="AM147" s="16">
        <f>IF(SUMIFS('Historical_Input Data'!AP$3:AP$2924,'Historical_Input Data'!$B$3:$B$2924,'Historical_Monthly counts-All'!$C147,'Historical_Input Data'!$A$3:$A$2924,'Historical_Monthly counts-All'!$D147)&lt;&gt; 0,SUMIFS('Historical_Input Data'!AP$3:AP$2924,'Historical_Input Data'!$B$3:$B$2924,'Historical_Monthly counts-All'!$C147,'Historical_Input Data'!$A$3:$A$2924,'Historical_Monthly counts-All'!$D147),"")</f>
        <v>959</v>
      </c>
      <c r="AN147" s="16">
        <f>IF(SUMIFS('Historical_Input Data'!AQ$3:AQ$2924,'Historical_Input Data'!$B$3:$B$2924,'Historical_Monthly counts-All'!$C147,'Historical_Input Data'!$A$3:$A$2924,'Historical_Monthly counts-All'!$D147)&lt;&gt; 0,SUMIFS('Historical_Input Data'!AQ$3:AQ$2924,'Historical_Input Data'!$B$3:$B$2924,'Historical_Monthly counts-All'!$C147,'Historical_Input Data'!$A$3:$A$2924,'Historical_Monthly counts-All'!$D147),"")</f>
        <v>5340</v>
      </c>
      <c r="AO147" s="16">
        <f>IF(SUMIFS('Historical_Input Data'!AR$3:AR$2924,'Historical_Input Data'!$B$3:$B$2924,'Historical_Monthly counts-All'!$C147,'Historical_Input Data'!$A$3:$A$2924,'Historical_Monthly counts-All'!$D147)&lt;&gt; 0,SUMIFS('Historical_Input Data'!AR$3:AR$2924,'Historical_Input Data'!$B$3:$B$2924,'Historical_Monthly counts-All'!$C147,'Historical_Input Data'!$A$3:$A$2924,'Historical_Monthly counts-All'!$D147),"")</f>
        <v>6834</v>
      </c>
      <c r="AP147" s="16">
        <f>IF(SUMIFS('Historical_Input Data'!AS$3:AS$2924,'Historical_Input Data'!$B$3:$B$2924,'Historical_Monthly counts-All'!$C147,'Historical_Input Data'!$A$3:$A$2924,'Historical_Monthly counts-All'!$D147)&lt;&gt; 0,SUMIFS('Historical_Input Data'!AS$3:AS$2924,'Historical_Input Data'!$B$3:$B$2924,'Historical_Monthly counts-All'!$C147,'Historical_Input Data'!$A$3:$A$2924,'Historical_Monthly counts-All'!$D147),"")</f>
        <v>20610</v>
      </c>
      <c r="AQ147" s="16">
        <f>IF(SUMIFS('Historical_Input Data'!AT$3:AT$2924,'Historical_Input Data'!$B$3:$B$2924,'Historical_Monthly counts-All'!$C147,'Historical_Input Data'!$A$3:$A$2924,'Historical_Monthly counts-All'!$D147)&lt;&gt; 0,SUMIFS('Historical_Input Data'!AT$3:AT$2924,'Historical_Input Data'!$B$3:$B$2924,'Historical_Monthly counts-All'!$C147,'Historical_Input Data'!$A$3:$A$2924,'Historical_Monthly counts-All'!$D147),"")</f>
        <v>3803</v>
      </c>
      <c r="AR147" s="16">
        <f>IF(SUMIFS('Historical_Input Data'!AU$3:AU$2924,'Historical_Input Data'!$B$3:$B$2924,'Historical_Monthly counts-All'!$C147,'Historical_Input Data'!$A$3:$A$2924,'Historical_Monthly counts-All'!$D147)&lt;&gt; 0,SUMIFS('Historical_Input Data'!AU$3:AU$2924,'Historical_Input Data'!$B$3:$B$2924,'Historical_Monthly counts-All'!$C147,'Historical_Input Data'!$A$3:$A$2924,'Historical_Monthly counts-All'!$D147),"")</f>
        <v>25398</v>
      </c>
      <c r="AS147" s="16">
        <f>IF(SUMIFS('Historical_Input Data'!AV$3:AV$2924,'Historical_Input Data'!$B$3:$B$2924,'Historical_Monthly counts-All'!$C147,'Historical_Input Data'!$A$3:$A$2924,'Historical_Monthly counts-All'!$D147)&lt;&gt; 0,SUMIFS('Historical_Input Data'!AV$3:AV$2924,'Historical_Input Data'!$B$3:$B$2924,'Historical_Monthly counts-All'!$C147,'Historical_Input Data'!$A$3:$A$2924,'Historical_Monthly counts-All'!$D147),"")</f>
        <v>2446</v>
      </c>
      <c r="AT147" s="16">
        <f>IF(SUMIFS('Historical_Input Data'!AW$3:AW$2924,'Historical_Input Data'!$B$3:$B$2924,'Historical_Monthly counts-All'!$C147,'Historical_Input Data'!$A$3:$A$2924,'Historical_Monthly counts-All'!$D147)&lt;&gt; 0,SUMIFS('Historical_Input Data'!AW$3:AW$2924,'Historical_Input Data'!$B$3:$B$2924,'Historical_Monthly counts-All'!$C147,'Historical_Input Data'!$A$3:$A$2924,'Historical_Monthly counts-All'!$D147),"")</f>
        <v>4459</v>
      </c>
      <c r="AU147" s="16">
        <f>IF(SUMIFS('Historical_Input Data'!AX$3:AX$2924,'Historical_Input Data'!$B$3:$B$2924,'Historical_Monthly counts-All'!$C147,'Historical_Input Data'!$A$3:$A$2924,'Historical_Monthly counts-All'!$D147)&lt;&gt; 0,SUMIFS('Historical_Input Data'!AX$3:AX$2924,'Historical_Input Data'!$B$3:$B$2924,'Historical_Monthly counts-All'!$C147,'Historical_Input Data'!$A$3:$A$2924,'Historical_Monthly counts-All'!$D147),"")</f>
        <v>7887</v>
      </c>
      <c r="AV147" s="16">
        <f>IF(SUMIFS('Historical_Input Data'!AY$3:AY$2924,'Historical_Input Data'!$B$3:$B$2924,'Historical_Monthly counts-All'!$C147,'Historical_Input Data'!$A$3:$A$2924,'Historical_Monthly counts-All'!$D147)&lt;&gt; 0,SUMIFS('Historical_Input Data'!AY$3:AY$2924,'Historical_Input Data'!$B$3:$B$2924,'Historical_Monthly counts-All'!$C147,'Historical_Input Data'!$A$3:$A$2924,'Historical_Monthly counts-All'!$D147),"")</f>
        <v>4276</v>
      </c>
      <c r="AW147" s="16">
        <f>IF(SUMIFS('Historical_Input Data'!AZ$3:AZ$2924,'Historical_Input Data'!$B$3:$B$2924,'Historical_Monthly counts-All'!$C147,'Historical_Input Data'!$A$3:$A$2924,'Historical_Monthly counts-All'!$D147)&lt;&gt; 0,SUMIFS('Historical_Input Data'!AZ$3:AZ$2924,'Historical_Input Data'!$B$3:$B$2924,'Historical_Monthly counts-All'!$C147,'Historical_Input Data'!$A$3:$A$2924,'Historical_Monthly counts-All'!$D147),"")</f>
        <v>11084</v>
      </c>
      <c r="AX147" s="16">
        <f>IF(SUMIFS('Historical_Input Data'!BA$3:BA$2924,'Historical_Input Data'!$B$3:$B$2924,'Historical_Monthly counts-All'!$C147,'Historical_Input Data'!$A$3:$A$2924,'Historical_Monthly counts-All'!$D147)&lt;&gt; 0,SUMIFS('Historical_Input Data'!BA$3:BA$2924,'Historical_Input Data'!$B$3:$B$2924,'Historical_Monthly counts-All'!$C147,'Historical_Input Data'!$A$3:$A$2924,'Historical_Monthly counts-All'!$D147),"")</f>
        <v>10397</v>
      </c>
      <c r="AY147" s="16">
        <f>IF(SUMIFS('Historical_Input Data'!BB$3:BB$2924,'Historical_Input Data'!$B$3:$B$2924,'Historical_Monthly counts-All'!$C147,'Historical_Input Data'!$A$3:$A$2924,'Historical_Monthly counts-All'!$D147)&lt;&gt; 0,SUMIFS('Historical_Input Data'!BB$3:BB$2924,'Historical_Input Data'!$B$3:$B$2924,'Historical_Monthly counts-All'!$C147,'Historical_Input Data'!$A$3:$A$2924,'Historical_Monthly counts-All'!$D147),"")</f>
        <v>3804</v>
      </c>
      <c r="AZ147" s="16">
        <f>IF(SUMIFS('Historical_Input Data'!BC$3:BC$2924,'Historical_Input Data'!$B$3:$B$2924,'Historical_Monthly counts-All'!$C147,'Historical_Input Data'!$A$3:$A$2924,'Historical_Monthly counts-All'!$D147)&lt;&gt; 0,SUMIFS('Historical_Input Data'!BC$3:BC$2924,'Historical_Input Data'!$B$3:$B$2924,'Historical_Monthly counts-All'!$C147,'Historical_Input Data'!$A$3:$A$2924,'Historical_Monthly counts-All'!$D147),"")</f>
        <v>1229</v>
      </c>
      <c r="BA147" s="16">
        <f>IF(SUMIFS('Historical_Input Data'!BD$3:BD$2924,'Historical_Input Data'!$B$3:$B$2924,'Historical_Monthly counts-All'!$C147,'Historical_Input Data'!$A$3:$A$2924,'Historical_Monthly counts-All'!$D147)&lt;&gt; 0,SUMIFS('Historical_Input Data'!BD$3:BD$2924,'Historical_Input Data'!$B$3:$B$2924,'Historical_Monthly counts-All'!$C147,'Historical_Input Data'!$A$3:$A$2924,'Historical_Monthly counts-All'!$D147),"")</f>
        <v>6949</v>
      </c>
      <c r="BB147" s="16">
        <f>IF(SUMIFS('Historical_Input Data'!BE$3:BE$2924,'Historical_Input Data'!$B$3:$B$2924,'Historical_Monthly counts-All'!$C147,'Historical_Input Data'!$A$3:$A$2924,'Historical_Monthly counts-All'!$D147)&lt;&gt; 0,SUMIFS('Historical_Input Data'!BE$3:BE$2924,'Historical_Input Data'!$B$3:$B$2924,'Historical_Monthly counts-All'!$C147,'Historical_Input Data'!$A$3:$A$2924,'Historical_Monthly counts-All'!$D147),"")</f>
        <v>4713</v>
      </c>
      <c r="BC147" s="16" t="str">
        <f>IF(SUMIFS('Historical_Input Data'!BF$3:BF$2924,'Historical_Input Data'!$B$3:$B$2924,'Historical_Monthly counts-All'!$C147,'Historical_Input Data'!$A$3:$A$2924,'Historical_Monthly counts-All'!$D147)&lt;&gt; 0,SUMIFS('Historical_Input Data'!BF$3:BF$2924,'Historical_Input Data'!$B$3:$B$2924,'Historical_Monthly counts-All'!$C147,'Historical_Input Data'!$A$3:$A$2924,'Historical_Monthly counts-All'!$D147),"")</f>
        <v/>
      </c>
      <c r="BD147" s="16" t="str">
        <f>IF(SUMIFS('Historical_Input Data'!BG$3:BG$2924,'Historical_Input Data'!$B$3:$B$2924,'Historical_Monthly counts-All'!$C147,'Historical_Input Data'!$A$3:$A$2924,'Historical_Monthly counts-All'!$D147)&lt;&gt; 0,SUMIFS('Historical_Input Data'!BG$3:BG$2924,'Historical_Input Data'!$B$3:$B$2924,'Historical_Monthly counts-All'!$C147,'Historical_Input Data'!$A$3:$A$2924,'Historical_Monthly counts-All'!$D147),"")</f>
        <v/>
      </c>
      <c r="BE147" s="16" t="str">
        <f>IF(SUMIFS('Historical_Input Data'!BH$3:BH$2924,'Historical_Input Data'!$B$3:$B$2924,'Historical_Monthly counts-All'!$C147,'Historical_Input Data'!$A$3:$A$2924,'Historical_Monthly counts-All'!$D147)&lt;&gt; 0,SUMIFS('Historical_Input Data'!BH$3:BH$2924,'Historical_Input Data'!$B$3:$B$2924,'Historical_Monthly counts-All'!$C147,'Historical_Input Data'!$A$3:$A$2924,'Historical_Monthly counts-All'!$D147),"")</f>
        <v/>
      </c>
      <c r="BF147" s="16" t="str">
        <f>IF(SUMIFS('Historical_Input Data'!BI$3:BI$2924,'Historical_Input Data'!$B$3:$B$2924,'Historical_Monthly counts-All'!$C147,'Historical_Input Data'!$A$3:$A$2924,'Historical_Monthly counts-All'!$D147)&lt;&gt; 0,SUMIFS('Historical_Input Data'!BI$3:BI$2924,'Historical_Input Data'!$B$3:$B$2924,'Historical_Monthly counts-All'!$C147,'Historical_Input Data'!$A$3:$A$2924,'Historical_Monthly counts-All'!$D147),"")</f>
        <v/>
      </c>
      <c r="BG147" s="16" t="str">
        <f>IF(SUMIFS('Historical_Input Data'!BJ$3:BJ$2924,'Historical_Input Data'!$B$3:$B$2924,'Historical_Monthly counts-All'!$C147,'Historical_Input Data'!$A$3:$A$2924,'Historical_Monthly counts-All'!$D147)&lt;&gt; 0,SUMIFS('Historical_Input Data'!BJ$3:BJ$2924,'Historical_Input Data'!$B$3:$B$2924,'Historical_Monthly counts-All'!$C147,'Historical_Input Data'!$A$3:$A$2924,'Historical_Monthly counts-All'!$D147),"")</f>
        <v/>
      </c>
      <c r="BH147" s="16" t="str">
        <f>IF(SUMIFS('Historical_Input Data'!BK$3:BK$2924,'Historical_Input Data'!$B$3:$B$2924,'Historical_Monthly counts-All'!$C147,'Historical_Input Data'!$A$3:$A$2924,'Historical_Monthly counts-All'!$D147)&lt;&gt; 0,SUMIFS('Historical_Input Data'!BK$3:BK$2924,'Historical_Input Data'!$B$3:$B$2924,'Historical_Monthly counts-All'!$C147,'Historical_Input Data'!$A$3:$A$2924,'Historical_Monthly counts-All'!$D147),"")</f>
        <v/>
      </c>
      <c r="BI147" s="16" t="str">
        <f>IF(SUMIFS('Historical_Input Data'!BL$3:BL$2924,'Historical_Input Data'!$B$3:$B$2924,'Historical_Monthly counts-All'!$C147,'Historical_Input Data'!$A$3:$A$2924,'Historical_Monthly counts-All'!$D147)&lt;&gt; 0,SUMIFS('Historical_Input Data'!BL$3:BL$2924,'Historical_Input Data'!$B$3:$B$2924,'Historical_Monthly counts-All'!$C147,'Historical_Input Data'!$A$3:$A$2924,'Historical_Monthly counts-All'!$D147),"")</f>
        <v/>
      </c>
      <c r="BJ147" s="16" t="str">
        <f>IF(SUMIFS('Historical_Input Data'!BM$3:BM$2924,'Historical_Input Data'!$B$3:$B$2924,'Historical_Monthly counts-All'!$C147,'Historical_Input Data'!$A$3:$A$2924,'Historical_Monthly counts-All'!$D147)&lt;&gt; 0,SUMIFS('Historical_Input Data'!BM$3:BM$2924,'Historical_Input Data'!$B$3:$B$2924,'Historical_Monthly counts-All'!$C147,'Historical_Input Data'!$A$3:$A$2924,'Historical_Monthly counts-All'!$D147),"")</f>
        <v/>
      </c>
      <c r="BK147" s="16" t="str">
        <f>IF(SUMIFS('Historical_Input Data'!BN$3:BN$2924,'Historical_Input Data'!$B$3:$B$2924,'Historical_Monthly counts-All'!$C147,'Historical_Input Data'!$A$3:$A$2924,'Historical_Monthly counts-All'!$D147)&lt;&gt; 0,SUMIFS('Historical_Input Data'!BN$3:BN$2924,'Historical_Input Data'!$B$3:$B$2924,'Historical_Monthly counts-All'!$C147,'Historical_Input Data'!$A$3:$A$2924,'Historical_Monthly counts-All'!$D147),"")</f>
        <v/>
      </c>
      <c r="BL147" s="16" t="str">
        <f>IF(SUMIFS('Historical_Input Data'!BO$3:BO$2924,'Historical_Input Data'!$B$3:$B$2924,'Historical_Monthly counts-All'!$C147,'Historical_Input Data'!$A$3:$A$2924,'Historical_Monthly counts-All'!$D147)&lt;&gt; 0,SUMIFS('Historical_Input Data'!BO$3:BO$2924,'Historical_Input Data'!$B$3:$B$2924,'Historical_Monthly counts-All'!$C147,'Historical_Input Data'!$A$3:$A$2924,'Historical_Monthly counts-All'!$D147),"")</f>
        <v/>
      </c>
      <c r="BM147" s="16" t="str">
        <f>IF(SUMIFS('Historical_Input Data'!BP$3:BP$2924,'Historical_Input Data'!$B$3:$B$2924,'Historical_Monthly counts-All'!$C147,'Historical_Input Data'!$A$3:$A$2924,'Historical_Monthly counts-All'!$D147)&lt;&gt; 0,SUMIFS('Historical_Input Data'!BP$3:BP$2924,'Historical_Input Data'!$B$3:$B$2924,'Historical_Monthly counts-All'!$C147,'Historical_Input Data'!$A$3:$A$2924,'Historical_Monthly counts-All'!$D147),"")</f>
        <v/>
      </c>
      <c r="BN147" s="16" t="str">
        <f>IF(SUMIFS('Historical_Input Data'!BQ$3:BQ$2924,'Historical_Input Data'!$B$3:$B$2924,'Historical_Monthly counts-All'!$C147,'Historical_Input Data'!$A$3:$A$2924,'Historical_Monthly counts-All'!$D147)&lt;&gt; 0,SUMIFS('Historical_Input Data'!BQ$3:BQ$2924,'Historical_Input Data'!$B$3:$B$2924,'Historical_Monthly counts-All'!$C147,'Historical_Input Data'!$A$3:$A$2924,'Historical_Monthly counts-All'!$D147),"")</f>
        <v/>
      </c>
      <c r="BO147" s="16" t="str">
        <f>IF(SUMIFS('Historical_Input Data'!BR$3:BR$2924,'Historical_Input Data'!$B$3:$B$2924,'Historical_Monthly counts-All'!$C147,'Historical_Input Data'!$A$3:$A$2924,'Historical_Monthly counts-All'!$D147)&lt;&gt; 0,SUMIFS('Historical_Input Data'!BR$3:BR$2924,'Historical_Input Data'!$B$3:$B$2924,'Historical_Monthly counts-All'!$C147,'Historical_Input Data'!$A$3:$A$2924,'Historical_Monthly counts-All'!$D147),"")</f>
        <v/>
      </c>
      <c r="BP147" s="16" t="str">
        <f>IF(SUMIFS('Historical_Input Data'!BS$3:BS$2924,'Historical_Input Data'!$B$3:$B$2924,'Historical_Monthly counts-All'!$C147,'Historical_Input Data'!$A$3:$A$2924,'Historical_Monthly counts-All'!$D147)&lt;&gt; 0,SUMIFS('Historical_Input Data'!BS$3:BS$2924,'Historical_Input Data'!$B$3:$B$2924,'Historical_Monthly counts-All'!$C147,'Historical_Input Data'!$A$3:$A$2924,'Historical_Monthly counts-All'!$D147),"")</f>
        <v/>
      </c>
      <c r="BQ147" s="16" t="str">
        <f>IF(SUMIFS('Historical_Input Data'!BT$3:BT$2924,'Historical_Input Data'!$B$3:$B$2924,'Historical_Monthly counts-All'!$C147,'Historical_Input Data'!$A$3:$A$2924,'Historical_Monthly counts-All'!$D147)&lt;&gt; 0,SUMIFS('Historical_Input Data'!BT$3:BT$2924,'Historical_Input Data'!$B$3:$B$2924,'Historical_Monthly counts-All'!$C147,'Historical_Input Data'!$A$3:$A$2924,'Historical_Monthly counts-All'!$D147),"")</f>
        <v/>
      </c>
      <c r="BR147" s="16" t="str">
        <f>IF(SUMIFS('Historical_Input Data'!BU$3:BU$2924,'Historical_Input Data'!$B$3:$B$2924,'Historical_Monthly counts-All'!$C147,'Historical_Input Data'!$A$3:$A$2924,'Historical_Monthly counts-All'!$D147)&lt;&gt; 0,SUMIFS('Historical_Input Data'!BU$3:BU$2924,'Historical_Input Data'!$B$3:$B$2924,'Historical_Monthly counts-All'!$C147,'Historical_Input Data'!$A$3:$A$2924,'Historical_Monthly counts-All'!$D147),"")</f>
        <v/>
      </c>
      <c r="BS147" s="16" t="str">
        <f>IF(SUMIFS('Historical_Input Data'!BV$3:BV$2924,'Historical_Input Data'!$B$3:$B$2924,'Historical_Monthly counts-All'!$C147,'Historical_Input Data'!$A$3:$A$2924,'Historical_Monthly counts-All'!$D147)&lt;&gt; 0,SUMIFS('Historical_Input Data'!BV$3:BV$2924,'Historical_Input Data'!$B$3:$B$2924,'Historical_Monthly counts-All'!$C147,'Historical_Input Data'!$A$3:$A$2924,'Historical_Monthly counts-All'!$D147),"")</f>
        <v/>
      </c>
      <c r="BT147" s="16" t="str">
        <f>IF(SUMIFS('Historical_Input Data'!BW$3:BW$2924,'Historical_Input Data'!$B$3:$B$2924,'Historical_Monthly counts-All'!$C147,'Historical_Input Data'!$A$3:$A$2924,'Historical_Monthly counts-All'!$D147)&lt;&gt; 0,SUMIFS('Historical_Input Data'!BW$3:BW$2924,'Historical_Input Data'!$B$3:$B$2924,'Historical_Monthly counts-All'!$C147,'Historical_Input Data'!$A$3:$A$2924,'Historical_Monthly counts-All'!$D147),"")</f>
        <v/>
      </c>
      <c r="BU147" s="16" t="str">
        <f>IF(SUMIFS('Historical_Input Data'!BX$3:BX$2924,'Historical_Input Data'!$B$3:$B$2924,'Historical_Monthly counts-All'!$C147,'Historical_Input Data'!$A$3:$A$2924,'Historical_Monthly counts-All'!$D147)&lt;&gt; 0,SUMIFS('Historical_Input Data'!BX$3:BX$2924,'Historical_Input Data'!$B$3:$B$2924,'Historical_Monthly counts-All'!$C147,'Historical_Input Data'!$A$3:$A$2924,'Historical_Monthly counts-All'!$D147),"")</f>
        <v/>
      </c>
      <c r="BV147" s="16" t="str">
        <f>IF(SUMIFS('Historical_Input Data'!BY$3:BY$2924,'Historical_Input Data'!$B$3:$B$2924,'Historical_Monthly counts-All'!$C147,'Historical_Input Data'!$A$3:$A$2924,'Historical_Monthly counts-All'!$D147)&lt;&gt; 0,SUMIFS('Historical_Input Data'!BY$3:BY$2924,'Historical_Input Data'!$B$3:$B$2924,'Historical_Monthly counts-All'!$C147,'Historical_Input Data'!$A$3:$A$2924,'Historical_Monthly counts-All'!$D147),"")</f>
        <v/>
      </c>
      <c r="BW147" s="16" t="str">
        <f>IF(SUMIFS('Historical_Input Data'!BZ$3:BZ$2924,'Historical_Input Data'!$B$3:$B$2924,'Historical_Monthly counts-All'!$C147,'Historical_Input Data'!$A$3:$A$2924,'Historical_Monthly counts-All'!$D147)&lt;&gt; 0,SUMIFS('Historical_Input Data'!BZ$3:BZ$2924,'Historical_Input Data'!$B$3:$B$2924,'Historical_Monthly counts-All'!$C147,'Historical_Input Data'!$A$3:$A$2924,'Historical_Monthly counts-All'!$D147),"")</f>
        <v/>
      </c>
      <c r="BX147" s="16" t="str">
        <f>IF(SUMIFS('Historical_Input Data'!CA$3:CA$2924,'Historical_Input Data'!$B$3:$B$2924,'Historical_Monthly counts-All'!$C147,'Historical_Input Data'!$A$3:$A$2924,'Historical_Monthly counts-All'!$D147)&lt;&gt; 0,SUMIFS('Historical_Input Data'!CA$3:CA$2924,'Historical_Input Data'!$B$3:$B$2924,'Historical_Monthly counts-All'!$C147,'Historical_Input Data'!$A$3:$A$2924,'Historical_Monthly counts-All'!$D147),"")</f>
        <v/>
      </c>
      <c r="BY147" s="16" t="str">
        <f>IF(SUMIFS('Historical_Input Data'!CB$3:CB$2924,'Historical_Input Data'!$B$3:$B$2924,'Historical_Monthly counts-All'!$C147,'Historical_Input Data'!$A$3:$A$2924,'Historical_Monthly counts-All'!$D147)&lt;&gt; 0,SUMIFS('Historical_Input Data'!CB$3:CB$2924,'Historical_Input Data'!$B$3:$B$2924,'Historical_Monthly counts-All'!$C147,'Historical_Input Data'!$A$3:$A$2924,'Historical_Monthly counts-All'!$D147),"")</f>
        <v/>
      </c>
      <c r="BZ147" s="16" t="str">
        <f>IF(SUMIFS('Historical_Input Data'!CC$3:CC$2924,'Historical_Input Data'!$B$3:$B$2924,'Historical_Monthly counts-All'!$C147,'Historical_Input Data'!$A$3:$A$2924,'Historical_Monthly counts-All'!$D147)&lt;&gt; 0,SUMIFS('Historical_Input Data'!CC$3:CC$2924,'Historical_Input Data'!$B$3:$B$2924,'Historical_Monthly counts-All'!$C147,'Historical_Input Data'!$A$3:$A$2924,'Historical_Monthly counts-All'!$D147),"")</f>
        <v/>
      </c>
      <c r="CC147" s="8">
        <v>44866</v>
      </c>
      <c r="CD147" s="198">
        <f t="shared" si="8"/>
        <v>49</v>
      </c>
      <c r="CE147">
        <f>F147+H147+J147+M147+N147+O147+Q147+R147+S147+T147+U147+W147+Y147+Z147+AC147+AD147+AF147+AH147+AN147+AO147+AP147+AR147+AS147+AT147+AU147+AV147</f>
        <v>256138</v>
      </c>
    </row>
    <row r="148" spans="1:83">
      <c r="A148" t="str">
        <f t="shared" si="7"/>
        <v>December2022</v>
      </c>
      <c r="C148" t="s">
        <v>50</v>
      </c>
      <c r="D148">
        <v>2022</v>
      </c>
      <c r="E148" s="16">
        <f>IF(SUMIFS('Historical_Input Data'!H$3:H$2924,'Historical_Input Data'!$B$3:$B$2924,'Historical_Monthly counts-All'!$C148,'Historical_Input Data'!$A$3:$A$2924,'Historical_Monthly counts-All'!$D148)&lt;&gt; 0,SUMIFS('Historical_Input Data'!H$3:H$2924,'Historical_Input Data'!$B$3:$B$2924,'Historical_Monthly counts-All'!$C148,'Historical_Input Data'!$A$3:$A$2924,'Historical_Monthly counts-All'!$D148),"")</f>
        <v>1063</v>
      </c>
      <c r="F148" s="16">
        <f>IF(SUMIFS('Historical_Input Data'!I$3:I$2924,'Historical_Input Data'!$B$3:$B$2924,'Historical_Monthly counts-All'!$C148,'Historical_Input Data'!$A$3:$A$2924,'Historical_Monthly counts-All'!$D148)&lt;&gt; 0,SUMIFS('Historical_Input Data'!I$3:I$2924,'Historical_Input Data'!$B$3:$B$2924,'Historical_Monthly counts-All'!$C148,'Historical_Input Data'!$A$3:$A$2924,'Historical_Monthly counts-All'!$D148),"")</f>
        <v>6408</v>
      </c>
      <c r="G148" s="16">
        <f>IF(SUMIFS('Historical_Input Data'!J$3:J$2924,'Historical_Input Data'!$B$3:$B$2924,'Historical_Monthly counts-All'!$C148,'Historical_Input Data'!$A$3:$A$2924,'Historical_Monthly counts-All'!$D148)&lt;&gt; 0,SUMIFS('Historical_Input Data'!J$3:J$2924,'Historical_Input Data'!$B$3:$B$2924,'Historical_Monthly counts-All'!$C148,'Historical_Input Data'!$A$3:$A$2924,'Historical_Monthly counts-All'!$D148),"")</f>
        <v>6103</v>
      </c>
      <c r="H148" s="16">
        <f>IF(SUMIFS('Historical_Input Data'!K$3:K$2924,'Historical_Input Data'!$B$3:$B$2924,'Historical_Monthly counts-All'!$C148,'Historical_Input Data'!$A$3:$A$2924,'Historical_Monthly counts-All'!$D148)&lt;&gt; 0,SUMIFS('Historical_Input Data'!K$3:K$2924,'Historical_Input Data'!$B$3:$B$2924,'Historical_Monthly counts-All'!$C148,'Historical_Input Data'!$A$3:$A$2924,'Historical_Monthly counts-All'!$D148),"")</f>
        <v>6717</v>
      </c>
      <c r="I148" s="16">
        <f>IF(SUMIFS('Historical_Input Data'!L$3:L$2924,'Historical_Input Data'!$B$3:$B$2924,'Historical_Monthly counts-All'!$C148,'Historical_Input Data'!$A$3:$A$2924,'Historical_Monthly counts-All'!$D148)&lt;&gt; 0,SUMIFS('Historical_Input Data'!L$3:L$2924,'Historical_Input Data'!$B$3:$B$2924,'Historical_Monthly counts-All'!$C148,'Historical_Input Data'!$A$3:$A$2924,'Historical_Monthly counts-All'!$D148),"")</f>
        <v>7059</v>
      </c>
      <c r="J148" s="16">
        <f>IF(SUMIFS('Historical_Input Data'!M$3:M$2924,'Historical_Input Data'!$B$3:$B$2924,'Historical_Monthly counts-All'!$C148,'Historical_Input Data'!$A$3:$A$2924,'Historical_Monthly counts-All'!$D148)&lt;&gt; 0,SUMIFS('Historical_Input Data'!M$3:M$2924,'Historical_Input Data'!$B$3:$B$2924,'Historical_Monthly counts-All'!$C148,'Historical_Input Data'!$A$3:$A$2924,'Historical_Monthly counts-All'!$D148),"")</f>
        <v>5384</v>
      </c>
      <c r="K148" s="16">
        <f>IF(SUMIFS('Historical_Input Data'!N$3:N$2924,'Historical_Input Data'!$B$3:$B$2924,'Historical_Monthly counts-All'!$C148,'Historical_Input Data'!$A$3:$A$2924,'Historical_Monthly counts-All'!$D148)&lt;&gt; 0,SUMIFS('Historical_Input Data'!N$3:N$2924,'Historical_Input Data'!$B$3:$B$2924,'Historical_Monthly counts-All'!$C148,'Historical_Input Data'!$A$3:$A$2924,'Historical_Monthly counts-All'!$D148),"")</f>
        <v>6983</v>
      </c>
      <c r="L148" s="16">
        <f>IF(SUMIFS('Historical_Input Data'!O$3:O$2924,'Historical_Input Data'!$B$3:$B$2924,'Historical_Monthly counts-All'!$C148,'Historical_Input Data'!$A$3:$A$2924,'Historical_Monthly counts-All'!$D148)&lt;&gt; 0,SUMIFS('Historical_Input Data'!O$3:O$2924,'Historical_Input Data'!$B$3:$B$2924,'Historical_Monthly counts-All'!$C148,'Historical_Input Data'!$A$3:$A$2924,'Historical_Monthly counts-All'!$D148),"")</f>
        <v>2286</v>
      </c>
      <c r="M148" s="16">
        <f>IF(SUMIFS('Historical_Input Data'!P$3:P$2924,'Historical_Input Data'!$B$3:$B$2924,'Historical_Monthly counts-All'!$C148,'Historical_Input Data'!$A$3:$A$2924,'Historical_Monthly counts-All'!$D148)&lt;&gt; 0,SUMIFS('Historical_Input Data'!P$3:P$2924,'Historical_Input Data'!$B$3:$B$2924,'Historical_Monthly counts-All'!$C148,'Historical_Input Data'!$A$3:$A$2924,'Historical_Monthly counts-All'!$D148),"")</f>
        <v>10308</v>
      </c>
      <c r="N148" s="16">
        <f>IF(SUMIFS('Historical_Input Data'!Q$3:Q$2924,'Historical_Input Data'!$B$3:$B$2924,'Historical_Monthly counts-All'!$C148,'Historical_Input Data'!$A$3:$A$2924,'Historical_Monthly counts-All'!$D148)&lt;&gt; 0,SUMIFS('Historical_Input Data'!Q$3:Q$2924,'Historical_Input Data'!$B$3:$B$2924,'Historical_Monthly counts-All'!$C148,'Historical_Input Data'!$A$3:$A$2924,'Historical_Monthly counts-All'!$D148),"")</f>
        <v>4857</v>
      </c>
      <c r="O148" s="16">
        <f>IF(SUMIFS('Historical_Input Data'!R$3:R$2924,'Historical_Input Data'!$B$3:$B$2924,'Historical_Monthly counts-All'!$C148,'Historical_Input Data'!$A$3:$A$2924,'Historical_Monthly counts-All'!$D148)&lt;&gt; 0,SUMIFS('Historical_Input Data'!R$3:R$2924,'Historical_Input Data'!$B$3:$B$2924,'Historical_Monthly counts-All'!$C148,'Historical_Input Data'!$A$3:$A$2924,'Historical_Monthly counts-All'!$D148),"")</f>
        <v>2598</v>
      </c>
      <c r="P148" s="16">
        <f>IF(SUMIFS('Historical_Input Data'!S$3:S$2924,'Historical_Input Data'!$B$3:$B$2924,'Historical_Monthly counts-All'!$C148,'Historical_Input Data'!$A$3:$A$2924,'Historical_Monthly counts-All'!$D148)&lt;&gt; 0,SUMIFS('Historical_Input Data'!S$3:S$2924,'Historical_Input Data'!$B$3:$B$2924,'Historical_Monthly counts-All'!$C148,'Historical_Input Data'!$A$3:$A$2924,'Historical_Monthly counts-All'!$D148),"")</f>
        <v>2250</v>
      </c>
      <c r="Q148" s="16">
        <f>IF(SUMIFS('Historical_Input Data'!T$3:T$2924,'Historical_Input Data'!$B$3:$B$2924,'Historical_Monthly counts-All'!$C148,'Historical_Input Data'!$A$3:$A$2924,'Historical_Monthly counts-All'!$D148)&lt;&gt; 0,SUMIFS('Historical_Input Data'!T$3:T$2924,'Historical_Input Data'!$B$3:$B$2924,'Historical_Monthly counts-All'!$C148,'Historical_Input Data'!$A$3:$A$2924,'Historical_Monthly counts-All'!$D148),"")</f>
        <v>7885</v>
      </c>
      <c r="R148" s="16">
        <f>IF(SUMIFS('Historical_Input Data'!U$3:U$2924,'Historical_Input Data'!$B$3:$B$2924,'Historical_Monthly counts-All'!$C148,'Historical_Input Data'!$A$3:$A$2924,'Historical_Monthly counts-All'!$D148)&lt;&gt; 0,SUMIFS('Historical_Input Data'!U$3:U$2924,'Historical_Input Data'!$B$3:$B$2924,'Historical_Monthly counts-All'!$C148,'Historical_Input Data'!$A$3:$A$2924,'Historical_Monthly counts-All'!$D148),"")</f>
        <v>775</v>
      </c>
      <c r="S148" s="16">
        <f>IF(SUMIFS('Historical_Input Data'!V$3:V$2924,'Historical_Input Data'!$B$3:$B$2924,'Historical_Monthly counts-All'!$C148,'Historical_Input Data'!$A$3:$A$2924,'Historical_Monthly counts-All'!$D148)&lt;&gt; 0,SUMIFS('Historical_Input Data'!V$3:V$2924,'Historical_Input Data'!$B$3:$B$2924,'Historical_Monthly counts-All'!$C148,'Historical_Input Data'!$A$3:$A$2924,'Historical_Monthly counts-All'!$D148),"")</f>
        <v>3099</v>
      </c>
      <c r="T148" s="16">
        <f>IF(SUMIFS('Historical_Input Data'!W$3:W$2924,'Historical_Input Data'!$B$3:$B$2924,'Historical_Monthly counts-All'!$C148,'Historical_Input Data'!$A$3:$A$2924,'Historical_Monthly counts-All'!$D148)&lt;&gt; 0,SUMIFS('Historical_Input Data'!W$3:W$2924,'Historical_Input Data'!$B$3:$B$2924,'Historical_Monthly counts-All'!$C148,'Historical_Input Data'!$A$3:$A$2924,'Historical_Monthly counts-All'!$D148),"")</f>
        <v>12509</v>
      </c>
      <c r="U148" s="16">
        <f>IF(SUMIFS('Historical_Input Data'!X$3:X$2924,'Historical_Input Data'!$B$3:$B$2924,'Historical_Monthly counts-All'!$C148,'Historical_Input Data'!$A$3:$A$2924,'Historical_Monthly counts-All'!$D148)&lt;&gt; 0,SUMIFS('Historical_Input Data'!X$3:X$2924,'Historical_Input Data'!$B$3:$B$2924,'Historical_Monthly counts-All'!$C148,'Historical_Input Data'!$A$3:$A$2924,'Historical_Monthly counts-All'!$D148),"")</f>
        <v>6577</v>
      </c>
      <c r="V148" s="16">
        <f>IF(SUMIFS('Historical_Input Data'!Y$3:Y$2924,'Historical_Input Data'!$B$3:$B$2924,'Historical_Monthly counts-All'!$C148,'Historical_Input Data'!$A$3:$A$2924,'Historical_Monthly counts-All'!$D148)&lt;&gt; 0,SUMIFS('Historical_Input Data'!Y$3:Y$2924,'Historical_Input Data'!$B$3:$B$2924,'Historical_Monthly counts-All'!$C148,'Historical_Input Data'!$A$3:$A$2924,'Historical_Monthly counts-All'!$D148),"")</f>
        <v>381</v>
      </c>
      <c r="W148" s="16">
        <f>IF(SUMIFS('Historical_Input Data'!Z$3:Z$2924,'Historical_Input Data'!$B$3:$B$2924,'Historical_Monthly counts-All'!$C148,'Historical_Input Data'!$A$3:$A$2924,'Historical_Monthly counts-All'!$D148)&lt;&gt; 0,SUMIFS('Historical_Input Data'!Z$3:Z$2924,'Historical_Input Data'!$B$3:$B$2924,'Historical_Monthly counts-All'!$C148,'Historical_Input Data'!$A$3:$A$2924,'Historical_Monthly counts-All'!$D148),"")</f>
        <v>10139</v>
      </c>
      <c r="X148" s="16">
        <f>IF(SUMIFS('Historical_Input Data'!AA$3:AA$2924,'Historical_Input Data'!$B$3:$B$2924,'Historical_Monthly counts-All'!$C148,'Historical_Input Data'!$A$3:$A$2924,'Historical_Monthly counts-All'!$D148)&lt;&gt; 0,SUMIFS('Historical_Input Data'!AA$3:AA$2924,'Historical_Input Data'!$B$3:$B$2924,'Historical_Monthly counts-All'!$C148,'Historical_Input Data'!$A$3:$A$2924,'Historical_Monthly counts-All'!$D148),"")</f>
        <v>1209</v>
      </c>
      <c r="Y148" s="16">
        <f>IF(SUMIFS('Historical_Input Data'!AB$3:AB$2924,'Historical_Input Data'!$B$3:$B$2924,'Historical_Monthly counts-All'!$C148,'Historical_Input Data'!$A$3:$A$2924,'Historical_Monthly counts-All'!$D148)&lt;&gt; 0,SUMIFS('Historical_Input Data'!AB$3:AB$2924,'Historical_Input Data'!$B$3:$B$2924,'Historical_Monthly counts-All'!$C148,'Historical_Input Data'!$A$3:$A$2924,'Historical_Monthly counts-All'!$D148),"")</f>
        <v>10337</v>
      </c>
      <c r="Z148" s="16">
        <f>IF(SUMIFS('Historical_Input Data'!AC$3:AC$2924,'Historical_Input Data'!$B$3:$B$2924,'Historical_Monthly counts-All'!$C148,'Historical_Input Data'!$A$3:$A$2924,'Historical_Monthly counts-All'!$D148)&lt;&gt; 0,SUMIFS('Historical_Input Data'!AC$3:AC$2924,'Historical_Input Data'!$B$3:$B$2924,'Historical_Monthly counts-All'!$C148,'Historical_Input Data'!$A$3:$A$2924,'Historical_Monthly counts-All'!$D148),"")</f>
        <v>4621</v>
      </c>
      <c r="AA148" s="16">
        <f>IF(SUMIFS('Historical_Input Data'!AD$3:AD$2924,'Historical_Input Data'!$B$3:$B$2924,'Historical_Monthly counts-All'!$C148,'Historical_Input Data'!$A$3:$A$2924,'Historical_Monthly counts-All'!$D148)&lt;&gt; 0,SUMIFS('Historical_Input Data'!AD$3:AD$2924,'Historical_Input Data'!$B$3:$B$2924,'Historical_Monthly counts-All'!$C148,'Historical_Input Data'!$A$3:$A$2924,'Historical_Monthly counts-All'!$D148),"")</f>
        <v>771</v>
      </c>
      <c r="AB148" s="16">
        <f>IF(SUMIFS('Historical_Input Data'!AE$3:AE$2924,'Historical_Input Data'!$B$3:$B$2924,'Historical_Monthly counts-All'!$C148,'Historical_Input Data'!$A$3:$A$2924,'Historical_Monthly counts-All'!$D148)&lt;&gt; 0,SUMIFS('Historical_Input Data'!AE$3:AE$2924,'Historical_Input Data'!$B$3:$B$2924,'Historical_Monthly counts-All'!$C148,'Historical_Input Data'!$A$3:$A$2924,'Historical_Monthly counts-All'!$D148),"")</f>
        <v>15559</v>
      </c>
      <c r="AC148" s="16">
        <f>IF(SUMIFS('Historical_Input Data'!AF$3:AF$2924,'Historical_Input Data'!$B$3:$B$2924,'Historical_Monthly counts-All'!$C148,'Historical_Input Data'!$A$3:$A$2924,'Historical_Monthly counts-All'!$D148)&lt;&gt; 0,SUMIFS('Historical_Input Data'!AF$3:AF$2924,'Historical_Input Data'!$B$3:$B$2924,'Historical_Monthly counts-All'!$C148,'Historical_Input Data'!$A$3:$A$2924,'Historical_Monthly counts-All'!$D148),"")</f>
        <v>23536</v>
      </c>
      <c r="AD148" s="16">
        <f>IF(SUMIFS('Historical_Input Data'!AG$3:AG$2924,'Historical_Input Data'!$B$3:$B$2924,'Historical_Monthly counts-All'!$C148,'Historical_Input Data'!$A$3:$A$2924,'Historical_Monthly counts-All'!$D148)&lt;&gt; 0,SUMIFS('Historical_Input Data'!AG$3:AG$2924,'Historical_Input Data'!$B$3:$B$2924,'Historical_Monthly counts-All'!$C148,'Historical_Input Data'!$A$3:$A$2924,'Historical_Monthly counts-All'!$D148),"")</f>
        <v>16518</v>
      </c>
      <c r="AE148" s="16">
        <f>IF(SUMIFS('Historical_Input Data'!AH$3:AH$2924,'Historical_Input Data'!$B$3:$B$2924,'Historical_Monthly counts-All'!$C148,'Historical_Input Data'!$A$3:$A$2924,'Historical_Monthly counts-All'!$D148)&lt;&gt; 0,SUMIFS('Historical_Input Data'!AH$3:AH$2924,'Historical_Input Data'!$B$3:$B$2924,'Historical_Monthly counts-All'!$C148,'Historical_Input Data'!$A$3:$A$2924,'Historical_Monthly counts-All'!$D148),"")</f>
        <v>5134</v>
      </c>
      <c r="AF148" s="16">
        <f>IF(SUMIFS('Historical_Input Data'!AI$3:AI$2924,'Historical_Input Data'!$B$3:$B$2924,'Historical_Monthly counts-All'!$C148,'Historical_Input Data'!$A$3:$A$2924,'Historical_Monthly counts-All'!$D148)&lt;&gt; 0,SUMIFS('Historical_Input Data'!AI$3:AI$2924,'Historical_Input Data'!$B$3:$B$2924,'Historical_Monthly counts-All'!$C148,'Historical_Input Data'!$A$3:$A$2924,'Historical_Monthly counts-All'!$D148),"")</f>
        <v>8668</v>
      </c>
      <c r="AG148" s="16">
        <f>IF(SUMIFS('Historical_Input Data'!AJ$3:AJ$2924,'Historical_Input Data'!$B$3:$B$2924,'Historical_Monthly counts-All'!$C148,'Historical_Input Data'!$A$3:$A$2924,'Historical_Monthly counts-All'!$D148)&lt;&gt; 0,SUMIFS('Historical_Input Data'!AJ$3:AJ$2924,'Historical_Input Data'!$B$3:$B$2924,'Historical_Monthly counts-All'!$C148,'Historical_Input Data'!$A$3:$A$2924,'Historical_Monthly counts-All'!$D148),"")</f>
        <v>1887</v>
      </c>
      <c r="AH148" s="16">
        <f>IF(SUMIFS('Historical_Input Data'!AK$3:AK$2924,'Historical_Input Data'!$B$3:$B$2924,'Historical_Monthly counts-All'!$C148,'Historical_Input Data'!$A$3:$A$2924,'Historical_Monthly counts-All'!$D148)&lt;&gt; 0,SUMIFS('Historical_Input Data'!AK$3:AK$2924,'Historical_Input Data'!$B$3:$B$2924,'Historical_Monthly counts-All'!$C148,'Historical_Input Data'!$A$3:$A$2924,'Historical_Monthly counts-All'!$D148),"")</f>
        <v>21995</v>
      </c>
      <c r="AI148" s="16">
        <f>IF(SUMIFS('Historical_Input Data'!AL$3:AL$2924,'Historical_Input Data'!$B$3:$B$2924,'Historical_Monthly counts-All'!$C148,'Historical_Input Data'!$A$3:$A$2924,'Historical_Monthly counts-All'!$D148)&lt;&gt; 0,SUMIFS('Historical_Input Data'!AL$3:AL$2924,'Historical_Input Data'!$B$3:$B$2924,'Historical_Monthly counts-All'!$C148,'Historical_Input Data'!$A$3:$A$2924,'Historical_Monthly counts-All'!$D148),"")</f>
        <v>35524</v>
      </c>
      <c r="AJ148" s="16">
        <f>IF(SUMIFS('Historical_Input Data'!AM$3:AM$2924,'Historical_Input Data'!$B$3:$B$2924,'Historical_Monthly counts-All'!$C148,'Historical_Input Data'!$A$3:$A$2924,'Historical_Monthly counts-All'!$D148)&lt;&gt; 0,SUMIFS('Historical_Input Data'!AM$3:AM$2924,'Historical_Input Data'!$B$3:$B$2924,'Historical_Monthly counts-All'!$C148,'Historical_Input Data'!$A$3:$A$2924,'Historical_Monthly counts-All'!$D148),"")</f>
        <v>429</v>
      </c>
      <c r="AK148" s="16" t="str">
        <f>IF(SUMIFS('Historical_Input Data'!AN$3:AN$2924,'Historical_Input Data'!$B$3:$B$2924,'Historical_Monthly counts-All'!$C148,'Historical_Input Data'!$A$3:$A$2924,'Historical_Monthly counts-All'!$D148)&lt;&gt; 0,SUMIFS('Historical_Input Data'!AN$3:AN$2924,'Historical_Input Data'!$B$3:$B$2924,'Historical_Monthly counts-All'!$C148,'Historical_Input Data'!$A$3:$A$2924,'Historical_Monthly counts-All'!$D148),"")</f>
        <v/>
      </c>
      <c r="AL148" s="16">
        <f>IF(SUMIFS('Historical_Input Data'!AO$3:AO$2924,'Historical_Input Data'!$B$3:$B$2924,'Historical_Monthly counts-All'!$C148,'Historical_Input Data'!$A$3:$A$2924,'Historical_Monthly counts-All'!$D148)&lt;&gt; 0,SUMIFS('Historical_Input Data'!AO$3:AO$2924,'Historical_Input Data'!$B$3:$B$2924,'Historical_Monthly counts-All'!$C148,'Historical_Input Data'!$A$3:$A$2924,'Historical_Monthly counts-All'!$D148),"")</f>
        <v>5820</v>
      </c>
      <c r="AM148" s="16">
        <f>IF(SUMIFS('Historical_Input Data'!AP$3:AP$2924,'Historical_Input Data'!$B$3:$B$2924,'Historical_Monthly counts-All'!$C148,'Historical_Input Data'!$A$3:$A$2924,'Historical_Monthly counts-All'!$D148)&lt;&gt; 0,SUMIFS('Historical_Input Data'!AP$3:AP$2924,'Historical_Input Data'!$B$3:$B$2924,'Historical_Monthly counts-All'!$C148,'Historical_Input Data'!$A$3:$A$2924,'Historical_Monthly counts-All'!$D148),"")</f>
        <v>845</v>
      </c>
      <c r="AN148" s="16">
        <f>IF(SUMIFS('Historical_Input Data'!AQ$3:AQ$2924,'Historical_Input Data'!$B$3:$B$2924,'Historical_Monthly counts-All'!$C148,'Historical_Input Data'!$A$3:$A$2924,'Historical_Monthly counts-All'!$D148)&lt;&gt; 0,SUMIFS('Historical_Input Data'!AQ$3:AQ$2924,'Historical_Input Data'!$B$3:$B$2924,'Historical_Monthly counts-All'!$C148,'Historical_Input Data'!$A$3:$A$2924,'Historical_Monthly counts-All'!$D148),"")</f>
        <v>5219</v>
      </c>
      <c r="AO148" s="16">
        <f>IF(SUMIFS('Historical_Input Data'!AR$3:AR$2924,'Historical_Input Data'!$B$3:$B$2924,'Historical_Monthly counts-All'!$C148,'Historical_Input Data'!$A$3:$A$2924,'Historical_Monthly counts-All'!$D148)&lt;&gt; 0,SUMIFS('Historical_Input Data'!AR$3:AR$2924,'Historical_Input Data'!$B$3:$B$2924,'Historical_Monthly counts-All'!$C148,'Historical_Input Data'!$A$3:$A$2924,'Historical_Monthly counts-All'!$D148),"")</f>
        <v>5762</v>
      </c>
      <c r="AP148" s="16">
        <f>IF(SUMIFS('Historical_Input Data'!AS$3:AS$2924,'Historical_Input Data'!$B$3:$B$2924,'Historical_Monthly counts-All'!$C148,'Historical_Input Data'!$A$3:$A$2924,'Historical_Monthly counts-All'!$D148)&lt;&gt; 0,SUMIFS('Historical_Input Data'!AS$3:AS$2924,'Historical_Input Data'!$B$3:$B$2924,'Historical_Monthly counts-All'!$C148,'Historical_Input Data'!$A$3:$A$2924,'Historical_Monthly counts-All'!$D148),"")</f>
        <v>21297</v>
      </c>
      <c r="AQ148" s="16">
        <f>IF(SUMIFS('Historical_Input Data'!AT$3:AT$2924,'Historical_Input Data'!$B$3:$B$2924,'Historical_Monthly counts-All'!$C148,'Historical_Input Data'!$A$3:$A$2924,'Historical_Monthly counts-All'!$D148)&lt;&gt; 0,SUMIFS('Historical_Input Data'!AT$3:AT$2924,'Historical_Input Data'!$B$3:$B$2924,'Historical_Monthly counts-All'!$C148,'Historical_Input Data'!$A$3:$A$2924,'Historical_Monthly counts-All'!$D148),"")</f>
        <v>3959</v>
      </c>
      <c r="AR148" s="16">
        <f>IF(SUMIFS('Historical_Input Data'!AU$3:AU$2924,'Historical_Input Data'!$B$3:$B$2924,'Historical_Monthly counts-All'!$C148,'Historical_Input Data'!$A$3:$A$2924,'Historical_Monthly counts-All'!$D148)&lt;&gt; 0,SUMIFS('Historical_Input Data'!AU$3:AU$2924,'Historical_Input Data'!$B$3:$B$2924,'Historical_Monthly counts-All'!$C148,'Historical_Input Data'!$A$3:$A$2924,'Historical_Monthly counts-All'!$D148),"")</f>
        <v>12618</v>
      </c>
      <c r="AS148" s="16">
        <f>IF(SUMIFS('Historical_Input Data'!AV$3:AV$2924,'Historical_Input Data'!$B$3:$B$2924,'Historical_Monthly counts-All'!$C148,'Historical_Input Data'!$A$3:$A$2924,'Historical_Monthly counts-All'!$D148)&lt;&gt; 0,SUMIFS('Historical_Input Data'!AV$3:AV$2924,'Historical_Input Data'!$B$3:$B$2924,'Historical_Monthly counts-All'!$C148,'Historical_Input Data'!$A$3:$A$2924,'Historical_Monthly counts-All'!$D148),"")</f>
        <v>3174</v>
      </c>
      <c r="AT148" s="16">
        <f>IF(SUMIFS('Historical_Input Data'!AW$3:AW$2924,'Historical_Input Data'!$B$3:$B$2924,'Historical_Monthly counts-All'!$C148,'Historical_Input Data'!$A$3:$A$2924,'Historical_Monthly counts-All'!$D148)&lt;&gt; 0,SUMIFS('Historical_Input Data'!AW$3:AW$2924,'Historical_Input Data'!$B$3:$B$2924,'Historical_Monthly counts-All'!$C148,'Historical_Input Data'!$A$3:$A$2924,'Historical_Monthly counts-All'!$D148),"")</f>
        <v>4735</v>
      </c>
      <c r="AU148" s="16">
        <f>IF(SUMIFS('Historical_Input Data'!AX$3:AX$2924,'Historical_Input Data'!$B$3:$B$2924,'Historical_Monthly counts-All'!$C148,'Historical_Input Data'!$A$3:$A$2924,'Historical_Monthly counts-All'!$D148)&lt;&gt; 0,SUMIFS('Historical_Input Data'!AX$3:AX$2924,'Historical_Input Data'!$B$3:$B$2924,'Historical_Monthly counts-All'!$C148,'Historical_Input Data'!$A$3:$A$2924,'Historical_Monthly counts-All'!$D148),"")</f>
        <v>6555</v>
      </c>
      <c r="AV148" s="16">
        <f>IF(SUMIFS('Historical_Input Data'!AY$3:AY$2924,'Historical_Input Data'!$B$3:$B$2924,'Historical_Monthly counts-All'!$C148,'Historical_Input Data'!$A$3:$A$2924,'Historical_Monthly counts-All'!$D148)&lt;&gt; 0,SUMIFS('Historical_Input Data'!AY$3:AY$2924,'Historical_Input Data'!$B$3:$B$2924,'Historical_Monthly counts-All'!$C148,'Historical_Input Data'!$A$3:$A$2924,'Historical_Monthly counts-All'!$D148),"")</f>
        <v>3947</v>
      </c>
      <c r="AW148" s="16">
        <f>IF(SUMIFS('Historical_Input Data'!AZ$3:AZ$2924,'Historical_Input Data'!$B$3:$B$2924,'Historical_Monthly counts-All'!$C148,'Historical_Input Data'!$A$3:$A$2924,'Historical_Monthly counts-All'!$D148)&lt;&gt; 0,SUMIFS('Historical_Input Data'!AZ$3:AZ$2924,'Historical_Input Data'!$B$3:$B$2924,'Historical_Monthly counts-All'!$C148,'Historical_Input Data'!$A$3:$A$2924,'Historical_Monthly counts-All'!$D148),"")</f>
        <v>10607</v>
      </c>
      <c r="AX148" s="16">
        <f>IF(SUMIFS('Historical_Input Data'!BA$3:BA$2924,'Historical_Input Data'!$B$3:$B$2924,'Historical_Monthly counts-All'!$C148,'Historical_Input Data'!$A$3:$A$2924,'Historical_Monthly counts-All'!$D148)&lt;&gt; 0,SUMIFS('Historical_Input Data'!BA$3:BA$2924,'Historical_Input Data'!$B$3:$B$2924,'Historical_Monthly counts-All'!$C148,'Historical_Input Data'!$A$3:$A$2924,'Historical_Monthly counts-All'!$D148),"")</f>
        <v>11151</v>
      </c>
      <c r="AY148" s="16">
        <f>IF(SUMIFS('Historical_Input Data'!BB$3:BB$2924,'Historical_Input Data'!$B$3:$B$2924,'Historical_Monthly counts-All'!$C148,'Historical_Input Data'!$A$3:$A$2924,'Historical_Monthly counts-All'!$D148)&lt;&gt; 0,SUMIFS('Historical_Input Data'!BB$3:BB$2924,'Historical_Input Data'!$B$3:$B$2924,'Historical_Monthly counts-All'!$C148,'Historical_Input Data'!$A$3:$A$2924,'Historical_Monthly counts-All'!$D148),"")</f>
        <v>4326</v>
      </c>
      <c r="AZ148" s="16">
        <f>IF(SUMIFS('Historical_Input Data'!BC$3:BC$2924,'Historical_Input Data'!$B$3:$B$2924,'Historical_Monthly counts-All'!$C148,'Historical_Input Data'!$A$3:$A$2924,'Historical_Monthly counts-All'!$D148)&lt;&gt; 0,SUMIFS('Historical_Input Data'!BC$3:BC$2924,'Historical_Input Data'!$B$3:$B$2924,'Historical_Monthly counts-All'!$C148,'Historical_Input Data'!$A$3:$A$2924,'Historical_Monthly counts-All'!$D148),"")</f>
        <v>1016</v>
      </c>
      <c r="BA148" s="16">
        <f>IF(SUMIFS('Historical_Input Data'!BD$3:BD$2924,'Historical_Input Data'!$B$3:$B$2924,'Historical_Monthly counts-All'!$C148,'Historical_Input Data'!$A$3:$A$2924,'Historical_Monthly counts-All'!$D148)&lt;&gt; 0,SUMIFS('Historical_Input Data'!BD$3:BD$2924,'Historical_Input Data'!$B$3:$B$2924,'Historical_Monthly counts-All'!$C148,'Historical_Input Data'!$A$3:$A$2924,'Historical_Monthly counts-All'!$D148),"")</f>
        <v>7043</v>
      </c>
      <c r="BB148" s="16">
        <f>IF(SUMIFS('Historical_Input Data'!BE$3:BE$2924,'Historical_Input Data'!$B$3:$B$2924,'Historical_Monthly counts-All'!$C148,'Historical_Input Data'!$A$3:$A$2924,'Historical_Monthly counts-All'!$D148)&lt;&gt; 0,SUMIFS('Historical_Input Data'!BE$3:BE$2924,'Historical_Input Data'!$B$3:$B$2924,'Historical_Monthly counts-All'!$C148,'Historical_Input Data'!$A$3:$A$2924,'Historical_Monthly counts-All'!$D148),"")</f>
        <v>3962</v>
      </c>
      <c r="BC148" s="16" t="str">
        <f>IF(SUMIFS('Historical_Input Data'!BF$3:BF$2924,'Historical_Input Data'!$B$3:$B$2924,'Historical_Monthly counts-All'!$C148,'Historical_Input Data'!$A$3:$A$2924,'Historical_Monthly counts-All'!$D148)&lt;&gt; 0,SUMIFS('Historical_Input Data'!BF$3:BF$2924,'Historical_Input Data'!$B$3:$B$2924,'Historical_Monthly counts-All'!$C148,'Historical_Input Data'!$A$3:$A$2924,'Historical_Monthly counts-All'!$D148),"")</f>
        <v/>
      </c>
      <c r="BD148" s="16" t="str">
        <f>IF(SUMIFS('Historical_Input Data'!BG$3:BG$2924,'Historical_Input Data'!$B$3:$B$2924,'Historical_Monthly counts-All'!$C148,'Historical_Input Data'!$A$3:$A$2924,'Historical_Monthly counts-All'!$D148)&lt;&gt; 0,SUMIFS('Historical_Input Data'!BG$3:BG$2924,'Historical_Input Data'!$B$3:$B$2924,'Historical_Monthly counts-All'!$C148,'Historical_Input Data'!$A$3:$A$2924,'Historical_Monthly counts-All'!$D148),"")</f>
        <v/>
      </c>
      <c r="BE148" s="16" t="str">
        <f>IF(SUMIFS('Historical_Input Data'!BH$3:BH$2924,'Historical_Input Data'!$B$3:$B$2924,'Historical_Monthly counts-All'!$C148,'Historical_Input Data'!$A$3:$A$2924,'Historical_Monthly counts-All'!$D148)&lt;&gt; 0,SUMIFS('Historical_Input Data'!BH$3:BH$2924,'Historical_Input Data'!$B$3:$B$2924,'Historical_Monthly counts-All'!$C148,'Historical_Input Data'!$A$3:$A$2924,'Historical_Monthly counts-All'!$D148),"")</f>
        <v/>
      </c>
      <c r="BF148" s="16" t="str">
        <f>IF(SUMIFS('Historical_Input Data'!BI$3:BI$2924,'Historical_Input Data'!$B$3:$B$2924,'Historical_Monthly counts-All'!$C148,'Historical_Input Data'!$A$3:$A$2924,'Historical_Monthly counts-All'!$D148)&lt;&gt; 0,SUMIFS('Historical_Input Data'!BI$3:BI$2924,'Historical_Input Data'!$B$3:$B$2924,'Historical_Monthly counts-All'!$C148,'Historical_Input Data'!$A$3:$A$2924,'Historical_Monthly counts-All'!$D148),"")</f>
        <v/>
      </c>
      <c r="BG148" s="16" t="str">
        <f>IF(SUMIFS('Historical_Input Data'!BJ$3:BJ$2924,'Historical_Input Data'!$B$3:$B$2924,'Historical_Monthly counts-All'!$C148,'Historical_Input Data'!$A$3:$A$2924,'Historical_Monthly counts-All'!$D148)&lt;&gt; 0,SUMIFS('Historical_Input Data'!BJ$3:BJ$2924,'Historical_Input Data'!$B$3:$B$2924,'Historical_Monthly counts-All'!$C148,'Historical_Input Data'!$A$3:$A$2924,'Historical_Monthly counts-All'!$D148),"")</f>
        <v/>
      </c>
      <c r="BH148" s="16" t="str">
        <f>IF(SUMIFS('Historical_Input Data'!BK$3:BK$2924,'Historical_Input Data'!$B$3:$B$2924,'Historical_Monthly counts-All'!$C148,'Historical_Input Data'!$A$3:$A$2924,'Historical_Monthly counts-All'!$D148)&lt;&gt; 0,SUMIFS('Historical_Input Data'!BK$3:BK$2924,'Historical_Input Data'!$B$3:$B$2924,'Historical_Monthly counts-All'!$C148,'Historical_Input Data'!$A$3:$A$2924,'Historical_Monthly counts-All'!$D148),"")</f>
        <v/>
      </c>
      <c r="BI148" s="16" t="str">
        <f>IF(SUMIFS('Historical_Input Data'!BL$3:BL$2924,'Historical_Input Data'!$B$3:$B$2924,'Historical_Monthly counts-All'!$C148,'Historical_Input Data'!$A$3:$A$2924,'Historical_Monthly counts-All'!$D148)&lt;&gt; 0,SUMIFS('Historical_Input Data'!BL$3:BL$2924,'Historical_Input Data'!$B$3:$B$2924,'Historical_Monthly counts-All'!$C148,'Historical_Input Data'!$A$3:$A$2924,'Historical_Monthly counts-All'!$D148),"")</f>
        <v/>
      </c>
      <c r="BJ148" s="16" t="str">
        <f>IF(SUMIFS('Historical_Input Data'!BM$3:BM$2924,'Historical_Input Data'!$B$3:$B$2924,'Historical_Monthly counts-All'!$C148,'Historical_Input Data'!$A$3:$A$2924,'Historical_Monthly counts-All'!$D148)&lt;&gt; 0,SUMIFS('Historical_Input Data'!BM$3:BM$2924,'Historical_Input Data'!$B$3:$B$2924,'Historical_Monthly counts-All'!$C148,'Historical_Input Data'!$A$3:$A$2924,'Historical_Monthly counts-All'!$D148),"")</f>
        <v/>
      </c>
      <c r="BK148" s="16" t="str">
        <f>IF(SUMIFS('Historical_Input Data'!BN$3:BN$2924,'Historical_Input Data'!$B$3:$B$2924,'Historical_Monthly counts-All'!$C148,'Historical_Input Data'!$A$3:$A$2924,'Historical_Monthly counts-All'!$D148)&lt;&gt; 0,SUMIFS('Historical_Input Data'!BN$3:BN$2924,'Historical_Input Data'!$B$3:$B$2924,'Historical_Monthly counts-All'!$C148,'Historical_Input Data'!$A$3:$A$2924,'Historical_Monthly counts-All'!$D148),"")</f>
        <v/>
      </c>
      <c r="BL148" s="16" t="str">
        <f>IF(SUMIFS('Historical_Input Data'!BO$3:BO$2924,'Historical_Input Data'!$B$3:$B$2924,'Historical_Monthly counts-All'!$C148,'Historical_Input Data'!$A$3:$A$2924,'Historical_Monthly counts-All'!$D148)&lt;&gt; 0,SUMIFS('Historical_Input Data'!BO$3:BO$2924,'Historical_Input Data'!$B$3:$B$2924,'Historical_Monthly counts-All'!$C148,'Historical_Input Data'!$A$3:$A$2924,'Historical_Monthly counts-All'!$D148),"")</f>
        <v/>
      </c>
      <c r="BM148" s="16" t="str">
        <f>IF(SUMIFS('Historical_Input Data'!BP$3:BP$2924,'Historical_Input Data'!$B$3:$B$2924,'Historical_Monthly counts-All'!$C148,'Historical_Input Data'!$A$3:$A$2924,'Historical_Monthly counts-All'!$D148)&lt;&gt; 0,SUMIFS('Historical_Input Data'!BP$3:BP$2924,'Historical_Input Data'!$B$3:$B$2924,'Historical_Monthly counts-All'!$C148,'Historical_Input Data'!$A$3:$A$2924,'Historical_Monthly counts-All'!$D148),"")</f>
        <v/>
      </c>
      <c r="BN148" s="16" t="str">
        <f>IF(SUMIFS('Historical_Input Data'!BQ$3:BQ$2924,'Historical_Input Data'!$B$3:$B$2924,'Historical_Monthly counts-All'!$C148,'Historical_Input Data'!$A$3:$A$2924,'Historical_Monthly counts-All'!$D148)&lt;&gt; 0,SUMIFS('Historical_Input Data'!BQ$3:BQ$2924,'Historical_Input Data'!$B$3:$B$2924,'Historical_Monthly counts-All'!$C148,'Historical_Input Data'!$A$3:$A$2924,'Historical_Monthly counts-All'!$D148),"")</f>
        <v/>
      </c>
      <c r="BO148" s="16" t="str">
        <f>IF(SUMIFS('Historical_Input Data'!BR$3:BR$2924,'Historical_Input Data'!$B$3:$B$2924,'Historical_Monthly counts-All'!$C148,'Historical_Input Data'!$A$3:$A$2924,'Historical_Monthly counts-All'!$D148)&lt;&gt; 0,SUMIFS('Historical_Input Data'!BR$3:BR$2924,'Historical_Input Data'!$B$3:$B$2924,'Historical_Monthly counts-All'!$C148,'Historical_Input Data'!$A$3:$A$2924,'Historical_Monthly counts-All'!$D148),"")</f>
        <v/>
      </c>
      <c r="BP148" s="16" t="str">
        <f>IF(SUMIFS('Historical_Input Data'!BS$3:BS$2924,'Historical_Input Data'!$B$3:$B$2924,'Historical_Monthly counts-All'!$C148,'Historical_Input Data'!$A$3:$A$2924,'Historical_Monthly counts-All'!$D148)&lt;&gt; 0,SUMIFS('Historical_Input Data'!BS$3:BS$2924,'Historical_Input Data'!$B$3:$B$2924,'Historical_Monthly counts-All'!$C148,'Historical_Input Data'!$A$3:$A$2924,'Historical_Monthly counts-All'!$D148),"")</f>
        <v/>
      </c>
      <c r="BQ148" s="16" t="str">
        <f>IF(SUMIFS('Historical_Input Data'!BT$3:BT$2924,'Historical_Input Data'!$B$3:$B$2924,'Historical_Monthly counts-All'!$C148,'Historical_Input Data'!$A$3:$A$2924,'Historical_Monthly counts-All'!$D148)&lt;&gt; 0,SUMIFS('Historical_Input Data'!BT$3:BT$2924,'Historical_Input Data'!$B$3:$B$2924,'Historical_Monthly counts-All'!$C148,'Historical_Input Data'!$A$3:$A$2924,'Historical_Monthly counts-All'!$D148),"")</f>
        <v/>
      </c>
      <c r="BR148" s="16" t="str">
        <f>IF(SUMIFS('Historical_Input Data'!BU$3:BU$2924,'Historical_Input Data'!$B$3:$B$2924,'Historical_Monthly counts-All'!$C148,'Historical_Input Data'!$A$3:$A$2924,'Historical_Monthly counts-All'!$D148)&lt;&gt; 0,SUMIFS('Historical_Input Data'!BU$3:BU$2924,'Historical_Input Data'!$B$3:$B$2924,'Historical_Monthly counts-All'!$C148,'Historical_Input Data'!$A$3:$A$2924,'Historical_Monthly counts-All'!$D148),"")</f>
        <v/>
      </c>
      <c r="BS148" s="16" t="str">
        <f>IF(SUMIFS('Historical_Input Data'!BV$3:BV$2924,'Historical_Input Data'!$B$3:$B$2924,'Historical_Monthly counts-All'!$C148,'Historical_Input Data'!$A$3:$A$2924,'Historical_Monthly counts-All'!$D148)&lt;&gt; 0,SUMIFS('Historical_Input Data'!BV$3:BV$2924,'Historical_Input Data'!$B$3:$B$2924,'Historical_Monthly counts-All'!$C148,'Historical_Input Data'!$A$3:$A$2924,'Historical_Monthly counts-All'!$D148),"")</f>
        <v/>
      </c>
      <c r="BT148" s="16" t="str">
        <f>IF(SUMIFS('Historical_Input Data'!BW$3:BW$2924,'Historical_Input Data'!$B$3:$B$2924,'Historical_Monthly counts-All'!$C148,'Historical_Input Data'!$A$3:$A$2924,'Historical_Monthly counts-All'!$D148)&lt;&gt; 0,SUMIFS('Historical_Input Data'!BW$3:BW$2924,'Historical_Input Data'!$B$3:$B$2924,'Historical_Monthly counts-All'!$C148,'Historical_Input Data'!$A$3:$A$2924,'Historical_Monthly counts-All'!$D148),"")</f>
        <v/>
      </c>
      <c r="BU148" s="16" t="str">
        <f>IF(SUMIFS('Historical_Input Data'!BX$3:BX$2924,'Historical_Input Data'!$B$3:$B$2924,'Historical_Monthly counts-All'!$C148,'Historical_Input Data'!$A$3:$A$2924,'Historical_Monthly counts-All'!$D148)&lt;&gt; 0,SUMIFS('Historical_Input Data'!BX$3:BX$2924,'Historical_Input Data'!$B$3:$B$2924,'Historical_Monthly counts-All'!$C148,'Historical_Input Data'!$A$3:$A$2924,'Historical_Monthly counts-All'!$D148),"")</f>
        <v/>
      </c>
      <c r="BV148" s="16" t="str">
        <f>IF(SUMIFS('Historical_Input Data'!BY$3:BY$2924,'Historical_Input Data'!$B$3:$B$2924,'Historical_Monthly counts-All'!$C148,'Historical_Input Data'!$A$3:$A$2924,'Historical_Monthly counts-All'!$D148)&lt;&gt; 0,SUMIFS('Historical_Input Data'!BY$3:BY$2924,'Historical_Input Data'!$B$3:$B$2924,'Historical_Monthly counts-All'!$C148,'Historical_Input Data'!$A$3:$A$2924,'Historical_Monthly counts-All'!$D148),"")</f>
        <v/>
      </c>
      <c r="BW148" s="16" t="str">
        <f>IF(SUMIFS('Historical_Input Data'!BZ$3:BZ$2924,'Historical_Input Data'!$B$3:$B$2924,'Historical_Monthly counts-All'!$C148,'Historical_Input Data'!$A$3:$A$2924,'Historical_Monthly counts-All'!$D148)&lt;&gt; 0,SUMIFS('Historical_Input Data'!BZ$3:BZ$2924,'Historical_Input Data'!$B$3:$B$2924,'Historical_Monthly counts-All'!$C148,'Historical_Input Data'!$A$3:$A$2924,'Historical_Monthly counts-All'!$D148),"")</f>
        <v/>
      </c>
      <c r="BX148" s="16" t="str">
        <f>IF(SUMIFS('Historical_Input Data'!CA$3:CA$2924,'Historical_Input Data'!$B$3:$B$2924,'Historical_Monthly counts-All'!$C148,'Historical_Input Data'!$A$3:$A$2924,'Historical_Monthly counts-All'!$D148)&lt;&gt; 0,SUMIFS('Historical_Input Data'!CA$3:CA$2924,'Historical_Input Data'!$B$3:$B$2924,'Historical_Monthly counts-All'!$C148,'Historical_Input Data'!$A$3:$A$2924,'Historical_Monthly counts-All'!$D148),"")</f>
        <v/>
      </c>
      <c r="BY148" s="16" t="str">
        <f>IF(SUMIFS('Historical_Input Data'!CB$3:CB$2924,'Historical_Input Data'!$B$3:$B$2924,'Historical_Monthly counts-All'!$C148,'Historical_Input Data'!$A$3:$A$2924,'Historical_Monthly counts-All'!$D148)&lt;&gt; 0,SUMIFS('Historical_Input Data'!CB$3:CB$2924,'Historical_Input Data'!$B$3:$B$2924,'Historical_Monthly counts-All'!$C148,'Historical_Input Data'!$A$3:$A$2924,'Historical_Monthly counts-All'!$D148),"")</f>
        <v/>
      </c>
      <c r="BZ148" s="16" t="str">
        <f>IF(SUMIFS('Historical_Input Data'!CC$3:CC$2924,'Historical_Input Data'!$B$3:$B$2924,'Historical_Monthly counts-All'!$C148,'Historical_Input Data'!$A$3:$A$2924,'Historical_Monthly counts-All'!$D148)&lt;&gt; 0,SUMIFS('Historical_Input Data'!CC$3:CC$2924,'Historical_Input Data'!$B$3:$B$2924,'Historical_Monthly counts-All'!$C148,'Historical_Input Data'!$A$3:$A$2924,'Historical_Monthly counts-All'!$D148),"")</f>
        <v/>
      </c>
      <c r="CC148" s="8">
        <v>44896</v>
      </c>
      <c r="CD148" s="198">
        <f t="shared" si="8"/>
        <v>49</v>
      </c>
    </row>
    <row r="149" spans="1:83">
      <c r="A149" t="str">
        <f t="shared" si="7"/>
        <v>January2023</v>
      </c>
      <c r="C149" t="s">
        <v>53</v>
      </c>
      <c r="D149">
        <v>2023</v>
      </c>
      <c r="E149" s="16">
        <f>IF(SUMIFS('Historical_Input Data'!H$3:H$2924,'Historical_Input Data'!$B$3:$B$2924,'Historical_Monthly counts-All'!$C149,'Historical_Input Data'!$A$3:$A$2924,'Historical_Monthly counts-All'!$D149)&lt;&gt; 0,SUMIFS('Historical_Input Data'!H$3:H$2924,'Historical_Input Data'!$B$3:$B$2924,'Historical_Monthly counts-All'!$C149,'Historical_Input Data'!$A$3:$A$2924,'Historical_Monthly counts-All'!$D149),"")</f>
        <v>844</v>
      </c>
      <c r="F149" s="16">
        <f>IF(SUMIFS('Historical_Input Data'!I$3:I$2924,'Historical_Input Data'!$B$3:$B$2924,'Historical_Monthly counts-All'!$C149,'Historical_Input Data'!$A$3:$A$2924,'Historical_Monthly counts-All'!$D149)&lt;&gt; 0,SUMIFS('Historical_Input Data'!I$3:I$2924,'Historical_Input Data'!$B$3:$B$2924,'Historical_Monthly counts-All'!$C149,'Historical_Input Data'!$A$3:$A$2924,'Historical_Monthly counts-All'!$D149),"")</f>
        <v>7082</v>
      </c>
      <c r="G149" s="16">
        <f>IF(SUMIFS('Historical_Input Data'!J$3:J$2924,'Historical_Input Data'!$B$3:$B$2924,'Historical_Monthly counts-All'!$C149,'Historical_Input Data'!$A$3:$A$2924,'Historical_Monthly counts-All'!$D149)&lt;&gt; 0,SUMIFS('Historical_Input Data'!J$3:J$2924,'Historical_Input Data'!$B$3:$B$2924,'Historical_Monthly counts-All'!$C149,'Historical_Input Data'!$A$3:$A$2924,'Historical_Monthly counts-All'!$D149),"")</f>
        <v>5794</v>
      </c>
      <c r="H149" s="16">
        <f>IF(SUMIFS('Historical_Input Data'!K$3:K$2924,'Historical_Input Data'!$B$3:$B$2924,'Historical_Monthly counts-All'!$C149,'Historical_Input Data'!$A$3:$A$2924,'Historical_Monthly counts-All'!$D149)&lt;&gt; 0,SUMIFS('Historical_Input Data'!K$3:K$2924,'Historical_Input Data'!$B$3:$B$2924,'Historical_Monthly counts-All'!$C149,'Historical_Input Data'!$A$3:$A$2924,'Historical_Monthly counts-All'!$D149),"")</f>
        <v>6259</v>
      </c>
      <c r="I149" s="16">
        <f>IF(SUMIFS('Historical_Input Data'!L$3:L$2924,'Historical_Input Data'!$B$3:$B$2924,'Historical_Monthly counts-All'!$C149,'Historical_Input Data'!$A$3:$A$2924,'Historical_Monthly counts-All'!$D149)&lt;&gt; 0,SUMIFS('Historical_Input Data'!L$3:L$2924,'Historical_Input Data'!$B$3:$B$2924,'Historical_Monthly counts-All'!$C149,'Historical_Input Data'!$A$3:$A$2924,'Historical_Monthly counts-All'!$D149),"")</f>
        <v>6422</v>
      </c>
      <c r="J149" s="16">
        <f>IF(SUMIFS('Historical_Input Data'!M$3:M$2924,'Historical_Input Data'!$B$3:$B$2924,'Historical_Monthly counts-All'!$C149,'Historical_Input Data'!$A$3:$A$2924,'Historical_Monthly counts-All'!$D149)&lt;&gt; 0,SUMIFS('Historical_Input Data'!M$3:M$2924,'Historical_Input Data'!$B$3:$B$2924,'Historical_Monthly counts-All'!$C149,'Historical_Input Data'!$A$3:$A$2924,'Historical_Monthly counts-All'!$D149),"")</f>
        <v>4489</v>
      </c>
      <c r="K149" s="16">
        <f>IF(SUMIFS('Historical_Input Data'!N$3:N$2924,'Historical_Input Data'!$B$3:$B$2924,'Historical_Monthly counts-All'!$C149,'Historical_Input Data'!$A$3:$A$2924,'Historical_Monthly counts-All'!$D149)&lt;&gt; 0,SUMIFS('Historical_Input Data'!N$3:N$2924,'Historical_Input Data'!$B$3:$B$2924,'Historical_Monthly counts-All'!$C149,'Historical_Input Data'!$A$3:$A$2924,'Historical_Monthly counts-All'!$D149),"")</f>
        <v>5042</v>
      </c>
      <c r="L149" s="16">
        <f>IF(SUMIFS('Historical_Input Data'!O$3:O$2924,'Historical_Input Data'!$B$3:$B$2924,'Historical_Monthly counts-All'!$C149,'Historical_Input Data'!$A$3:$A$2924,'Historical_Monthly counts-All'!$D149)&lt;&gt; 0,SUMIFS('Historical_Input Data'!O$3:O$2924,'Historical_Input Data'!$B$3:$B$2924,'Historical_Monthly counts-All'!$C149,'Historical_Input Data'!$A$3:$A$2924,'Historical_Monthly counts-All'!$D149),"")</f>
        <v>2383</v>
      </c>
      <c r="M149" s="16">
        <f>IF(SUMIFS('Historical_Input Data'!P$3:P$2924,'Historical_Input Data'!$B$3:$B$2924,'Historical_Monthly counts-All'!$C149,'Historical_Input Data'!$A$3:$A$2924,'Historical_Monthly counts-All'!$D149)&lt;&gt; 0,SUMIFS('Historical_Input Data'!P$3:P$2924,'Historical_Input Data'!$B$3:$B$2924,'Historical_Monthly counts-All'!$C149,'Historical_Input Data'!$A$3:$A$2924,'Historical_Monthly counts-All'!$D149),"")</f>
        <v>9345</v>
      </c>
      <c r="N149" s="16">
        <f>IF(SUMIFS('Historical_Input Data'!Q$3:Q$2924,'Historical_Input Data'!$B$3:$B$2924,'Historical_Monthly counts-All'!$C149,'Historical_Input Data'!$A$3:$A$2924,'Historical_Monthly counts-All'!$D149)&lt;&gt; 0,SUMIFS('Historical_Input Data'!Q$3:Q$2924,'Historical_Input Data'!$B$3:$B$2924,'Historical_Monthly counts-All'!$C149,'Historical_Input Data'!$A$3:$A$2924,'Historical_Monthly counts-All'!$D149),"")</f>
        <v>7698</v>
      </c>
      <c r="O149" s="16">
        <f>IF(SUMIFS('Historical_Input Data'!R$3:R$2924,'Historical_Input Data'!$B$3:$B$2924,'Historical_Monthly counts-All'!$C149,'Historical_Input Data'!$A$3:$A$2924,'Historical_Monthly counts-All'!$D149)&lt;&gt; 0,SUMIFS('Historical_Input Data'!R$3:R$2924,'Historical_Input Data'!$B$3:$B$2924,'Historical_Monthly counts-All'!$C149,'Historical_Input Data'!$A$3:$A$2924,'Historical_Monthly counts-All'!$D149),"")</f>
        <v>5645</v>
      </c>
      <c r="P149" s="16">
        <f>IF(SUMIFS('Historical_Input Data'!S$3:S$2924,'Historical_Input Data'!$B$3:$B$2924,'Historical_Monthly counts-All'!$C149,'Historical_Input Data'!$A$3:$A$2924,'Historical_Monthly counts-All'!$D149)&lt;&gt; 0,SUMIFS('Historical_Input Data'!S$3:S$2924,'Historical_Input Data'!$B$3:$B$2924,'Historical_Monthly counts-All'!$C149,'Historical_Input Data'!$A$3:$A$2924,'Historical_Monthly counts-All'!$D149),"")</f>
        <v>1998</v>
      </c>
      <c r="Q149" s="16">
        <f>IF(SUMIFS('Historical_Input Data'!T$3:T$2924,'Historical_Input Data'!$B$3:$B$2924,'Historical_Monthly counts-All'!$C149,'Historical_Input Data'!$A$3:$A$2924,'Historical_Monthly counts-All'!$D149)&lt;&gt; 0,SUMIFS('Historical_Input Data'!T$3:T$2924,'Historical_Input Data'!$B$3:$B$2924,'Historical_Monthly counts-All'!$C149,'Historical_Input Data'!$A$3:$A$2924,'Historical_Monthly counts-All'!$D149),"")</f>
        <v>7406</v>
      </c>
      <c r="R149" s="16">
        <f>IF(SUMIFS('Historical_Input Data'!U$3:U$2924,'Historical_Input Data'!$B$3:$B$2924,'Historical_Monthly counts-All'!$C149,'Historical_Input Data'!$A$3:$A$2924,'Historical_Monthly counts-All'!$D149)&lt;&gt; 0,SUMIFS('Historical_Input Data'!U$3:U$2924,'Historical_Input Data'!$B$3:$B$2924,'Historical_Monthly counts-All'!$C149,'Historical_Input Data'!$A$3:$A$2924,'Historical_Monthly counts-All'!$D149),"")</f>
        <v>814</v>
      </c>
      <c r="S149" s="16">
        <f>IF(SUMIFS('Historical_Input Data'!V$3:V$2924,'Historical_Input Data'!$B$3:$B$2924,'Historical_Monthly counts-All'!$C149,'Historical_Input Data'!$A$3:$A$2924,'Historical_Monthly counts-All'!$D149)&lt;&gt; 0,SUMIFS('Historical_Input Data'!V$3:V$2924,'Historical_Input Data'!$B$3:$B$2924,'Historical_Monthly counts-All'!$C149,'Historical_Input Data'!$A$3:$A$2924,'Historical_Monthly counts-All'!$D149),"")</f>
        <v>2776</v>
      </c>
      <c r="T149" s="16">
        <f>IF(SUMIFS('Historical_Input Data'!W$3:W$2924,'Historical_Input Data'!$B$3:$B$2924,'Historical_Monthly counts-All'!$C149,'Historical_Input Data'!$A$3:$A$2924,'Historical_Monthly counts-All'!$D149)&lt;&gt; 0,SUMIFS('Historical_Input Data'!W$3:W$2924,'Historical_Input Data'!$B$3:$B$2924,'Historical_Monthly counts-All'!$C149,'Historical_Input Data'!$A$3:$A$2924,'Historical_Monthly counts-All'!$D149),"")</f>
        <v>11380</v>
      </c>
      <c r="U149" s="16">
        <f>IF(SUMIFS('Historical_Input Data'!X$3:X$2924,'Historical_Input Data'!$B$3:$B$2924,'Historical_Monthly counts-All'!$C149,'Historical_Input Data'!$A$3:$A$2924,'Historical_Monthly counts-All'!$D149)&lt;&gt; 0,SUMIFS('Historical_Input Data'!X$3:X$2924,'Historical_Input Data'!$B$3:$B$2924,'Historical_Monthly counts-All'!$C149,'Historical_Input Data'!$A$3:$A$2924,'Historical_Monthly counts-All'!$D149),"")</f>
        <v>6352</v>
      </c>
      <c r="V149" s="16">
        <f>IF(SUMIFS('Historical_Input Data'!Y$3:Y$2924,'Historical_Input Data'!$B$3:$B$2924,'Historical_Monthly counts-All'!$C149,'Historical_Input Data'!$A$3:$A$2924,'Historical_Monthly counts-All'!$D149)&lt;&gt; 0,SUMIFS('Historical_Input Data'!Y$3:Y$2924,'Historical_Input Data'!$B$3:$B$2924,'Historical_Monthly counts-All'!$C149,'Historical_Input Data'!$A$3:$A$2924,'Historical_Monthly counts-All'!$D149),"")</f>
        <v>418</v>
      </c>
      <c r="W149" s="16">
        <f>IF(SUMIFS('Historical_Input Data'!Z$3:Z$2924,'Historical_Input Data'!$B$3:$B$2924,'Historical_Monthly counts-All'!$C149,'Historical_Input Data'!$A$3:$A$2924,'Historical_Monthly counts-All'!$D149)&lt;&gt; 0,SUMIFS('Historical_Input Data'!Z$3:Z$2924,'Historical_Input Data'!$B$3:$B$2924,'Historical_Monthly counts-All'!$C149,'Historical_Input Data'!$A$3:$A$2924,'Historical_Monthly counts-All'!$D149),"")</f>
        <v>8206</v>
      </c>
      <c r="X149" s="16">
        <f>IF(SUMIFS('Historical_Input Data'!AA$3:AA$2924,'Historical_Input Data'!$B$3:$B$2924,'Historical_Monthly counts-All'!$C149,'Historical_Input Data'!$A$3:$A$2924,'Historical_Monthly counts-All'!$D149)&lt;&gt; 0,SUMIFS('Historical_Input Data'!AA$3:AA$2924,'Historical_Input Data'!$B$3:$B$2924,'Historical_Monthly counts-All'!$C149,'Historical_Input Data'!$A$3:$A$2924,'Historical_Monthly counts-All'!$D149),"")</f>
        <v>1397</v>
      </c>
      <c r="Y149" s="16">
        <f>IF(SUMIFS('Historical_Input Data'!AB$3:AB$2924,'Historical_Input Data'!$B$3:$B$2924,'Historical_Monthly counts-All'!$C149,'Historical_Input Data'!$A$3:$A$2924,'Historical_Monthly counts-All'!$D149)&lt;&gt; 0,SUMIFS('Historical_Input Data'!AB$3:AB$2924,'Historical_Input Data'!$B$3:$B$2924,'Historical_Monthly counts-All'!$C149,'Historical_Input Data'!$A$3:$A$2924,'Historical_Monthly counts-All'!$D149),"")</f>
        <v>10757</v>
      </c>
      <c r="Z149" s="16">
        <f>IF(SUMIFS('Historical_Input Data'!AC$3:AC$2924,'Historical_Input Data'!$B$3:$B$2924,'Historical_Monthly counts-All'!$C149,'Historical_Input Data'!$A$3:$A$2924,'Historical_Monthly counts-All'!$D149)&lt;&gt; 0,SUMIFS('Historical_Input Data'!AC$3:AC$2924,'Historical_Input Data'!$B$3:$B$2924,'Historical_Monthly counts-All'!$C149,'Historical_Input Data'!$A$3:$A$2924,'Historical_Monthly counts-All'!$D149),"")</f>
        <v>11843</v>
      </c>
      <c r="AA149" s="16">
        <f>IF(SUMIFS('Historical_Input Data'!AD$3:AD$2924,'Historical_Input Data'!$B$3:$B$2924,'Historical_Monthly counts-All'!$C149,'Historical_Input Data'!$A$3:$A$2924,'Historical_Monthly counts-All'!$D149)&lt;&gt; 0,SUMIFS('Historical_Input Data'!AD$3:AD$2924,'Historical_Input Data'!$B$3:$B$2924,'Historical_Monthly counts-All'!$C149,'Historical_Input Data'!$A$3:$A$2924,'Historical_Monthly counts-All'!$D149),"")</f>
        <v>649</v>
      </c>
      <c r="AB149" s="16">
        <f>IF(SUMIFS('Historical_Input Data'!AE$3:AE$2924,'Historical_Input Data'!$B$3:$B$2924,'Historical_Monthly counts-All'!$C149,'Historical_Input Data'!$A$3:$A$2924,'Historical_Monthly counts-All'!$D149)&lt;&gt; 0,SUMIFS('Historical_Input Data'!AE$3:AE$2924,'Historical_Input Data'!$B$3:$B$2924,'Historical_Monthly counts-All'!$C149,'Historical_Input Data'!$A$3:$A$2924,'Historical_Monthly counts-All'!$D149),"")</f>
        <v>15146</v>
      </c>
      <c r="AC149" s="16">
        <f>IF(SUMIFS('Historical_Input Data'!AF$3:AF$2924,'Historical_Input Data'!$B$3:$B$2924,'Historical_Monthly counts-All'!$C149,'Historical_Input Data'!$A$3:$A$2924,'Historical_Monthly counts-All'!$D149)&lt;&gt; 0,SUMIFS('Historical_Input Data'!AF$3:AF$2924,'Historical_Input Data'!$B$3:$B$2924,'Historical_Monthly counts-All'!$C149,'Historical_Input Data'!$A$3:$A$2924,'Historical_Monthly counts-All'!$D149),"")</f>
        <v>23679</v>
      </c>
      <c r="AD149" s="16">
        <f>IF(SUMIFS('Historical_Input Data'!AG$3:AG$2924,'Historical_Input Data'!$B$3:$B$2924,'Historical_Monthly counts-All'!$C149,'Historical_Input Data'!$A$3:$A$2924,'Historical_Monthly counts-All'!$D149)&lt;&gt; 0,SUMIFS('Historical_Input Data'!AG$3:AG$2924,'Historical_Input Data'!$B$3:$B$2924,'Historical_Monthly counts-All'!$C149,'Historical_Input Data'!$A$3:$A$2924,'Historical_Monthly counts-All'!$D149),"")</f>
        <v>16158</v>
      </c>
      <c r="AE149" s="16">
        <f>IF(SUMIFS('Historical_Input Data'!AH$3:AH$2924,'Historical_Input Data'!$B$3:$B$2924,'Historical_Monthly counts-All'!$C149,'Historical_Input Data'!$A$3:$A$2924,'Historical_Monthly counts-All'!$D149)&lt;&gt; 0,SUMIFS('Historical_Input Data'!AH$3:AH$2924,'Historical_Input Data'!$B$3:$B$2924,'Historical_Monthly counts-All'!$C149,'Historical_Input Data'!$A$3:$A$2924,'Historical_Monthly counts-All'!$D149),"")</f>
        <v>4143</v>
      </c>
      <c r="AF149" s="16">
        <f>IF(SUMIFS('Historical_Input Data'!AI$3:AI$2924,'Historical_Input Data'!$B$3:$B$2924,'Historical_Monthly counts-All'!$C149,'Historical_Input Data'!$A$3:$A$2924,'Historical_Monthly counts-All'!$D149)&lt;&gt; 0,SUMIFS('Historical_Input Data'!AI$3:AI$2924,'Historical_Input Data'!$B$3:$B$2924,'Historical_Monthly counts-All'!$C149,'Historical_Input Data'!$A$3:$A$2924,'Historical_Monthly counts-All'!$D149),"")</f>
        <v>10029</v>
      </c>
      <c r="AG149" s="16">
        <f>IF(SUMIFS('Historical_Input Data'!AJ$3:AJ$2924,'Historical_Input Data'!$B$3:$B$2924,'Historical_Monthly counts-All'!$C149,'Historical_Input Data'!$A$3:$A$2924,'Historical_Monthly counts-All'!$D149)&lt;&gt; 0,SUMIFS('Historical_Input Data'!AJ$3:AJ$2924,'Historical_Input Data'!$B$3:$B$2924,'Historical_Monthly counts-All'!$C149,'Historical_Input Data'!$A$3:$A$2924,'Historical_Monthly counts-All'!$D149),"")</f>
        <v>1800</v>
      </c>
      <c r="AH149" s="16">
        <f>IF(SUMIFS('Historical_Input Data'!AK$3:AK$2924,'Historical_Input Data'!$B$3:$B$2924,'Historical_Monthly counts-All'!$C149,'Historical_Input Data'!$A$3:$A$2924,'Historical_Monthly counts-All'!$D149)&lt;&gt; 0,SUMIFS('Historical_Input Data'!AK$3:AK$2924,'Historical_Input Data'!$B$3:$B$2924,'Historical_Monthly counts-All'!$C149,'Historical_Input Data'!$A$3:$A$2924,'Historical_Monthly counts-All'!$D149),"")</f>
        <v>21729</v>
      </c>
      <c r="AI149" s="16">
        <f>IF(SUMIFS('Historical_Input Data'!AL$3:AL$2924,'Historical_Input Data'!$B$3:$B$2924,'Historical_Monthly counts-All'!$C149,'Historical_Input Data'!$A$3:$A$2924,'Historical_Monthly counts-All'!$D149)&lt;&gt; 0,SUMIFS('Historical_Input Data'!AL$3:AL$2924,'Historical_Input Data'!$B$3:$B$2924,'Historical_Monthly counts-All'!$C149,'Historical_Input Data'!$A$3:$A$2924,'Historical_Monthly counts-All'!$D149),"")</f>
        <v>32973</v>
      </c>
      <c r="AJ149" s="16">
        <f>IF(SUMIFS('Historical_Input Data'!AM$3:AM$2924,'Historical_Input Data'!$B$3:$B$2924,'Historical_Monthly counts-All'!$C149,'Historical_Input Data'!$A$3:$A$2924,'Historical_Monthly counts-All'!$D149)&lt;&gt; 0,SUMIFS('Historical_Input Data'!AM$3:AM$2924,'Historical_Input Data'!$B$3:$B$2924,'Historical_Monthly counts-All'!$C149,'Historical_Input Data'!$A$3:$A$2924,'Historical_Monthly counts-All'!$D149),"")</f>
        <v>412</v>
      </c>
      <c r="AK149" s="16" t="str">
        <f>IF(SUMIFS('Historical_Input Data'!AN$3:AN$2924,'Historical_Input Data'!$B$3:$B$2924,'Historical_Monthly counts-All'!$C149,'Historical_Input Data'!$A$3:$A$2924,'Historical_Monthly counts-All'!$D149)&lt;&gt; 0,SUMIFS('Historical_Input Data'!AN$3:AN$2924,'Historical_Input Data'!$B$3:$B$2924,'Historical_Monthly counts-All'!$C149,'Historical_Input Data'!$A$3:$A$2924,'Historical_Monthly counts-All'!$D149),"")</f>
        <v/>
      </c>
      <c r="AL149" s="16">
        <f>IF(SUMIFS('Historical_Input Data'!AO$3:AO$2924,'Historical_Input Data'!$B$3:$B$2924,'Historical_Monthly counts-All'!$C149,'Historical_Input Data'!$A$3:$A$2924,'Historical_Monthly counts-All'!$D149)&lt;&gt; 0,SUMIFS('Historical_Input Data'!AO$3:AO$2924,'Historical_Input Data'!$B$3:$B$2924,'Historical_Monthly counts-All'!$C149,'Historical_Input Data'!$A$3:$A$2924,'Historical_Monthly counts-All'!$D149),"")</f>
        <v>5906</v>
      </c>
      <c r="AM149" s="16">
        <f>IF(SUMIFS('Historical_Input Data'!AP$3:AP$2924,'Historical_Input Data'!$B$3:$B$2924,'Historical_Monthly counts-All'!$C149,'Historical_Input Data'!$A$3:$A$2924,'Historical_Monthly counts-All'!$D149)&lt;&gt; 0,SUMIFS('Historical_Input Data'!AP$3:AP$2924,'Historical_Input Data'!$B$3:$B$2924,'Historical_Monthly counts-All'!$C149,'Historical_Input Data'!$A$3:$A$2924,'Historical_Monthly counts-All'!$D149),"")</f>
        <v>878</v>
      </c>
      <c r="AN149" s="16">
        <f>IF(SUMIFS('Historical_Input Data'!AQ$3:AQ$2924,'Historical_Input Data'!$B$3:$B$2924,'Historical_Monthly counts-All'!$C149,'Historical_Input Data'!$A$3:$A$2924,'Historical_Monthly counts-All'!$D149)&lt;&gt; 0,SUMIFS('Historical_Input Data'!AQ$3:AQ$2924,'Historical_Input Data'!$B$3:$B$2924,'Historical_Monthly counts-All'!$C149,'Historical_Input Data'!$A$3:$A$2924,'Historical_Monthly counts-All'!$D149),"")</f>
        <v>5087</v>
      </c>
      <c r="AO149" s="16">
        <f>IF(SUMIFS('Historical_Input Data'!AR$3:AR$2924,'Historical_Input Data'!$B$3:$B$2924,'Historical_Monthly counts-All'!$C149,'Historical_Input Data'!$A$3:$A$2924,'Historical_Monthly counts-All'!$D149)&lt;&gt; 0,SUMIFS('Historical_Input Data'!AR$3:AR$2924,'Historical_Input Data'!$B$3:$B$2924,'Historical_Monthly counts-All'!$C149,'Historical_Input Data'!$A$3:$A$2924,'Historical_Monthly counts-All'!$D149),"")</f>
        <v>4899</v>
      </c>
      <c r="AP149" s="16">
        <f>IF(SUMIFS('Historical_Input Data'!AS$3:AS$2924,'Historical_Input Data'!$B$3:$B$2924,'Historical_Monthly counts-All'!$C149,'Historical_Input Data'!$A$3:$A$2924,'Historical_Monthly counts-All'!$D149)&lt;&gt; 0,SUMIFS('Historical_Input Data'!AS$3:AS$2924,'Historical_Input Data'!$B$3:$B$2924,'Historical_Monthly counts-All'!$C149,'Historical_Input Data'!$A$3:$A$2924,'Historical_Monthly counts-All'!$D149),"")</f>
        <v>26903</v>
      </c>
      <c r="AQ149" s="16">
        <f>IF(SUMIFS('Historical_Input Data'!AT$3:AT$2924,'Historical_Input Data'!$B$3:$B$2924,'Historical_Monthly counts-All'!$C149,'Historical_Input Data'!$A$3:$A$2924,'Historical_Monthly counts-All'!$D149)&lt;&gt; 0,SUMIFS('Historical_Input Data'!AT$3:AT$2924,'Historical_Input Data'!$B$3:$B$2924,'Historical_Monthly counts-All'!$C149,'Historical_Input Data'!$A$3:$A$2924,'Historical_Monthly counts-All'!$D149),"")</f>
        <v>3945</v>
      </c>
      <c r="AR149" s="16">
        <f>IF(SUMIFS('Historical_Input Data'!AU$3:AU$2924,'Historical_Input Data'!$B$3:$B$2924,'Historical_Monthly counts-All'!$C149,'Historical_Input Data'!$A$3:$A$2924,'Historical_Monthly counts-All'!$D149)&lt;&gt; 0,SUMIFS('Historical_Input Data'!AU$3:AU$2924,'Historical_Input Data'!$B$3:$B$2924,'Historical_Monthly counts-All'!$C149,'Historical_Input Data'!$A$3:$A$2924,'Historical_Monthly counts-All'!$D149),"")</f>
        <v>13164</v>
      </c>
      <c r="AS149" s="16">
        <f>IF(SUMIFS('Historical_Input Data'!AV$3:AV$2924,'Historical_Input Data'!$B$3:$B$2924,'Historical_Monthly counts-All'!$C149,'Historical_Input Data'!$A$3:$A$2924,'Historical_Monthly counts-All'!$D149)&lt;&gt; 0,SUMIFS('Historical_Input Data'!AV$3:AV$2924,'Historical_Input Data'!$B$3:$B$2924,'Historical_Monthly counts-All'!$C149,'Historical_Input Data'!$A$3:$A$2924,'Historical_Monthly counts-All'!$D149),"")</f>
        <v>3517</v>
      </c>
      <c r="AT149" s="16">
        <f>IF(SUMIFS('Historical_Input Data'!AW$3:AW$2924,'Historical_Input Data'!$B$3:$B$2924,'Historical_Monthly counts-All'!$C149,'Historical_Input Data'!$A$3:$A$2924,'Historical_Monthly counts-All'!$D149)&lt;&gt; 0,SUMIFS('Historical_Input Data'!AW$3:AW$2924,'Historical_Input Data'!$B$3:$B$2924,'Historical_Monthly counts-All'!$C149,'Historical_Input Data'!$A$3:$A$2924,'Historical_Monthly counts-All'!$D149),"")</f>
        <v>4085</v>
      </c>
      <c r="AU149" s="16">
        <f>IF(SUMIFS('Historical_Input Data'!AX$3:AX$2924,'Historical_Input Data'!$B$3:$B$2924,'Historical_Monthly counts-All'!$C149,'Historical_Input Data'!$A$3:$A$2924,'Historical_Monthly counts-All'!$D149)&lt;&gt; 0,SUMIFS('Historical_Input Data'!AX$3:AX$2924,'Historical_Input Data'!$B$3:$B$2924,'Historical_Monthly counts-All'!$C149,'Historical_Input Data'!$A$3:$A$2924,'Historical_Monthly counts-All'!$D149),"")</f>
        <v>5822</v>
      </c>
      <c r="AV149" s="16">
        <f>IF(SUMIFS('Historical_Input Data'!AY$3:AY$2924,'Historical_Input Data'!$B$3:$B$2924,'Historical_Monthly counts-All'!$C149,'Historical_Input Data'!$A$3:$A$2924,'Historical_Monthly counts-All'!$D149)&lt;&gt; 0,SUMIFS('Historical_Input Data'!AY$3:AY$2924,'Historical_Input Data'!$B$3:$B$2924,'Historical_Monthly counts-All'!$C149,'Historical_Input Data'!$A$3:$A$2924,'Historical_Monthly counts-All'!$D149),"")</f>
        <v>3527</v>
      </c>
      <c r="AW149" s="16">
        <f>IF(SUMIFS('Historical_Input Data'!AZ$3:AZ$2924,'Historical_Input Data'!$B$3:$B$2924,'Historical_Monthly counts-All'!$C149,'Historical_Input Data'!$A$3:$A$2924,'Historical_Monthly counts-All'!$D149)&lt;&gt; 0,SUMIFS('Historical_Input Data'!AZ$3:AZ$2924,'Historical_Input Data'!$B$3:$B$2924,'Historical_Monthly counts-All'!$C149,'Historical_Input Data'!$A$3:$A$2924,'Historical_Monthly counts-All'!$D149),"")</f>
        <v>10767</v>
      </c>
      <c r="AX149" s="16">
        <f>IF(SUMIFS('Historical_Input Data'!BA$3:BA$2924,'Historical_Input Data'!$B$3:$B$2924,'Historical_Monthly counts-All'!$C149,'Historical_Input Data'!$A$3:$A$2924,'Historical_Monthly counts-All'!$D149)&lt;&gt; 0,SUMIFS('Historical_Input Data'!BA$3:BA$2924,'Historical_Input Data'!$B$3:$B$2924,'Historical_Monthly counts-All'!$C149,'Historical_Input Data'!$A$3:$A$2924,'Historical_Monthly counts-All'!$D149),"")</f>
        <v>10925</v>
      </c>
      <c r="AY149" s="16">
        <f>IF(SUMIFS('Historical_Input Data'!BB$3:BB$2924,'Historical_Input Data'!$B$3:$B$2924,'Historical_Monthly counts-All'!$C149,'Historical_Input Data'!$A$3:$A$2924,'Historical_Monthly counts-All'!$D149)&lt;&gt; 0,SUMIFS('Historical_Input Data'!BB$3:BB$2924,'Historical_Input Data'!$B$3:$B$2924,'Historical_Monthly counts-All'!$C149,'Historical_Input Data'!$A$3:$A$2924,'Historical_Monthly counts-All'!$D149),"")</f>
        <v>4652</v>
      </c>
      <c r="AZ149" s="16">
        <f>IF(SUMIFS('Historical_Input Data'!BC$3:BC$2924,'Historical_Input Data'!$B$3:$B$2924,'Historical_Monthly counts-All'!$C149,'Historical_Input Data'!$A$3:$A$2924,'Historical_Monthly counts-All'!$D149)&lt;&gt; 0,SUMIFS('Historical_Input Data'!BC$3:BC$2924,'Historical_Input Data'!$B$3:$B$2924,'Historical_Monthly counts-All'!$C149,'Historical_Input Data'!$A$3:$A$2924,'Historical_Monthly counts-All'!$D149),"")</f>
        <v>1709</v>
      </c>
      <c r="BA149" s="16">
        <f>IF(SUMIFS('Historical_Input Data'!BD$3:BD$2924,'Historical_Input Data'!$B$3:$B$2924,'Historical_Monthly counts-All'!$C149,'Historical_Input Data'!$A$3:$A$2924,'Historical_Monthly counts-All'!$D149)&lt;&gt; 0,SUMIFS('Historical_Input Data'!BD$3:BD$2924,'Historical_Input Data'!$B$3:$B$2924,'Historical_Monthly counts-All'!$C149,'Historical_Input Data'!$A$3:$A$2924,'Historical_Monthly counts-All'!$D149),"")</f>
        <v>6516</v>
      </c>
      <c r="BB149" s="16">
        <f>IF(SUMIFS('Historical_Input Data'!BE$3:BE$2924,'Historical_Input Data'!$B$3:$B$2924,'Historical_Monthly counts-All'!$C149,'Historical_Input Data'!$A$3:$A$2924,'Historical_Monthly counts-All'!$D149)&lt;&gt; 0,SUMIFS('Historical_Input Data'!BE$3:BE$2924,'Historical_Input Data'!$B$3:$B$2924,'Historical_Monthly counts-All'!$C149,'Historical_Input Data'!$A$3:$A$2924,'Historical_Monthly counts-All'!$D149),"")</f>
        <v>4006</v>
      </c>
      <c r="BC149" s="16">
        <f>IF(SUMIFS('Historical_Input Data'!BF$3:BF$2924,'Historical_Input Data'!$B$3:$B$2924,'Historical_Monthly counts-All'!$C149,'Historical_Input Data'!$A$3:$A$2924,'Historical_Monthly counts-All'!$D149)&lt;&gt; 0,SUMIFS('Historical_Input Data'!BF$3:BF$2924,'Historical_Input Data'!$B$3:$B$2924,'Historical_Monthly counts-All'!$C149,'Historical_Input Data'!$A$3:$A$2924,'Historical_Monthly counts-All'!$D149),"")</f>
        <v>1517</v>
      </c>
      <c r="BD149" s="16">
        <f>IF(SUMIFS('Historical_Input Data'!BG$3:BG$2924,'Historical_Input Data'!$B$3:$B$2924,'Historical_Monthly counts-All'!$C149,'Historical_Input Data'!$A$3:$A$2924,'Historical_Monthly counts-All'!$D149)&lt;&gt; 0,SUMIFS('Historical_Input Data'!BG$3:BG$2924,'Historical_Input Data'!$B$3:$B$2924,'Historical_Monthly counts-All'!$C149,'Historical_Input Data'!$A$3:$A$2924,'Historical_Monthly counts-All'!$D149),"")</f>
        <v>1349</v>
      </c>
      <c r="BE149" s="16">
        <f>IF(SUMIFS('Historical_Input Data'!BH$3:BH$2924,'Historical_Input Data'!$B$3:$B$2924,'Historical_Monthly counts-All'!$C149,'Historical_Input Data'!$A$3:$A$2924,'Historical_Monthly counts-All'!$D149)&lt;&gt; 0,SUMIFS('Historical_Input Data'!BH$3:BH$2924,'Historical_Input Data'!$B$3:$B$2924,'Historical_Monthly counts-All'!$C149,'Historical_Input Data'!$A$3:$A$2924,'Historical_Monthly counts-All'!$D149),"")</f>
        <v>2235</v>
      </c>
      <c r="BF149" s="16">
        <f>IF(SUMIFS('Historical_Input Data'!BI$3:BI$2924,'Historical_Input Data'!$B$3:$B$2924,'Historical_Monthly counts-All'!$C149,'Historical_Input Data'!$A$3:$A$2924,'Historical_Monthly counts-All'!$D149)&lt;&gt; 0,SUMIFS('Historical_Input Data'!BI$3:BI$2924,'Historical_Input Data'!$B$3:$B$2924,'Historical_Monthly counts-All'!$C149,'Historical_Input Data'!$A$3:$A$2924,'Historical_Monthly counts-All'!$D149),"")</f>
        <v>994</v>
      </c>
      <c r="BG149" s="16">
        <f>IF(SUMIFS('Historical_Input Data'!BJ$3:BJ$2924,'Historical_Input Data'!$B$3:$B$2924,'Historical_Monthly counts-All'!$C149,'Historical_Input Data'!$A$3:$A$2924,'Historical_Monthly counts-All'!$D149)&lt;&gt; 0,SUMIFS('Historical_Input Data'!BJ$3:BJ$2924,'Historical_Input Data'!$B$3:$B$2924,'Historical_Monthly counts-All'!$C149,'Historical_Input Data'!$A$3:$A$2924,'Historical_Monthly counts-All'!$D149),"")</f>
        <v>1394</v>
      </c>
      <c r="BH149" s="16">
        <f>IF(SUMIFS('Historical_Input Data'!BK$3:BK$2924,'Historical_Input Data'!$B$3:$B$2924,'Historical_Monthly counts-All'!$C149,'Historical_Input Data'!$A$3:$A$2924,'Historical_Monthly counts-All'!$D149)&lt;&gt; 0,SUMIFS('Historical_Input Data'!BK$3:BK$2924,'Historical_Input Data'!$B$3:$B$2924,'Historical_Monthly counts-All'!$C149,'Historical_Input Data'!$A$3:$A$2924,'Historical_Monthly counts-All'!$D149),"")</f>
        <v>589</v>
      </c>
      <c r="BI149" s="16">
        <f>IF(SUMIFS('Historical_Input Data'!BL$3:BL$2924,'Historical_Input Data'!$B$3:$B$2924,'Historical_Monthly counts-All'!$C149,'Historical_Input Data'!$A$3:$A$2924,'Historical_Monthly counts-All'!$D149)&lt;&gt; 0,SUMIFS('Historical_Input Data'!BL$3:BL$2924,'Historical_Input Data'!$B$3:$B$2924,'Historical_Monthly counts-All'!$C149,'Historical_Input Data'!$A$3:$A$2924,'Historical_Monthly counts-All'!$D149),"")</f>
        <v>2451</v>
      </c>
      <c r="BJ149" s="16" t="str">
        <f>IF(SUMIFS('Historical_Input Data'!BM$3:BM$2924,'Historical_Input Data'!$B$3:$B$2924,'Historical_Monthly counts-All'!$C149,'Historical_Input Data'!$A$3:$A$2924,'Historical_Monthly counts-All'!$D149)&lt;&gt; 0,SUMIFS('Historical_Input Data'!BM$3:BM$2924,'Historical_Input Data'!$B$3:$B$2924,'Historical_Monthly counts-All'!$C149,'Historical_Input Data'!$A$3:$A$2924,'Historical_Monthly counts-All'!$D149),"")</f>
        <v/>
      </c>
      <c r="BK149" s="16" t="str">
        <f>IF(SUMIFS('Historical_Input Data'!BN$3:BN$2924,'Historical_Input Data'!$B$3:$B$2924,'Historical_Monthly counts-All'!$C149,'Historical_Input Data'!$A$3:$A$2924,'Historical_Monthly counts-All'!$D149)&lt;&gt; 0,SUMIFS('Historical_Input Data'!BN$3:BN$2924,'Historical_Input Data'!$B$3:$B$2924,'Historical_Monthly counts-All'!$C149,'Historical_Input Data'!$A$3:$A$2924,'Historical_Monthly counts-All'!$D149),"")</f>
        <v/>
      </c>
      <c r="BL149" s="16" t="str">
        <f>IF(SUMIFS('Historical_Input Data'!BO$3:BO$2924,'Historical_Input Data'!$B$3:$B$2924,'Historical_Monthly counts-All'!$C149,'Historical_Input Data'!$A$3:$A$2924,'Historical_Monthly counts-All'!$D149)&lt;&gt; 0,SUMIFS('Historical_Input Data'!BO$3:BO$2924,'Historical_Input Data'!$B$3:$B$2924,'Historical_Monthly counts-All'!$C149,'Historical_Input Data'!$A$3:$A$2924,'Historical_Monthly counts-All'!$D149),"")</f>
        <v/>
      </c>
      <c r="BM149" s="16" t="str">
        <f>IF(SUMIFS('Historical_Input Data'!BP$3:BP$2924,'Historical_Input Data'!$B$3:$B$2924,'Historical_Monthly counts-All'!$C149,'Historical_Input Data'!$A$3:$A$2924,'Historical_Monthly counts-All'!$D149)&lt;&gt; 0,SUMIFS('Historical_Input Data'!BP$3:BP$2924,'Historical_Input Data'!$B$3:$B$2924,'Historical_Monthly counts-All'!$C149,'Historical_Input Data'!$A$3:$A$2924,'Historical_Monthly counts-All'!$D149),"")</f>
        <v/>
      </c>
      <c r="BN149" s="16" t="str">
        <f>IF(SUMIFS('Historical_Input Data'!BQ$3:BQ$2924,'Historical_Input Data'!$B$3:$B$2924,'Historical_Monthly counts-All'!$C149,'Historical_Input Data'!$A$3:$A$2924,'Historical_Monthly counts-All'!$D149)&lt;&gt; 0,SUMIFS('Historical_Input Data'!BQ$3:BQ$2924,'Historical_Input Data'!$B$3:$B$2924,'Historical_Monthly counts-All'!$C149,'Historical_Input Data'!$A$3:$A$2924,'Historical_Monthly counts-All'!$D149),"")</f>
        <v/>
      </c>
      <c r="BO149" s="16" t="str">
        <f>IF(SUMIFS('Historical_Input Data'!BR$3:BR$2924,'Historical_Input Data'!$B$3:$B$2924,'Historical_Monthly counts-All'!$C149,'Historical_Input Data'!$A$3:$A$2924,'Historical_Monthly counts-All'!$D149)&lt;&gt; 0,SUMIFS('Historical_Input Data'!BR$3:BR$2924,'Historical_Input Data'!$B$3:$B$2924,'Historical_Monthly counts-All'!$C149,'Historical_Input Data'!$A$3:$A$2924,'Historical_Monthly counts-All'!$D149),"")</f>
        <v/>
      </c>
      <c r="BP149" s="16" t="str">
        <f>IF(SUMIFS('Historical_Input Data'!BS$3:BS$2924,'Historical_Input Data'!$B$3:$B$2924,'Historical_Monthly counts-All'!$C149,'Historical_Input Data'!$A$3:$A$2924,'Historical_Monthly counts-All'!$D149)&lt;&gt; 0,SUMIFS('Historical_Input Data'!BS$3:BS$2924,'Historical_Input Data'!$B$3:$B$2924,'Historical_Monthly counts-All'!$C149,'Historical_Input Data'!$A$3:$A$2924,'Historical_Monthly counts-All'!$D149),"")</f>
        <v/>
      </c>
      <c r="BQ149" s="16" t="str">
        <f>IF(SUMIFS('Historical_Input Data'!BT$3:BT$2924,'Historical_Input Data'!$B$3:$B$2924,'Historical_Monthly counts-All'!$C149,'Historical_Input Data'!$A$3:$A$2924,'Historical_Monthly counts-All'!$D149)&lt;&gt; 0,SUMIFS('Historical_Input Data'!BT$3:BT$2924,'Historical_Input Data'!$B$3:$B$2924,'Historical_Monthly counts-All'!$C149,'Historical_Input Data'!$A$3:$A$2924,'Historical_Monthly counts-All'!$D149),"")</f>
        <v/>
      </c>
      <c r="BR149" s="16" t="str">
        <f>IF(SUMIFS('Historical_Input Data'!BU$3:BU$2924,'Historical_Input Data'!$B$3:$B$2924,'Historical_Monthly counts-All'!$C149,'Historical_Input Data'!$A$3:$A$2924,'Historical_Monthly counts-All'!$D149)&lt;&gt; 0,SUMIFS('Historical_Input Data'!BU$3:BU$2924,'Historical_Input Data'!$B$3:$B$2924,'Historical_Monthly counts-All'!$C149,'Historical_Input Data'!$A$3:$A$2924,'Historical_Monthly counts-All'!$D149),"")</f>
        <v/>
      </c>
      <c r="BS149" s="16" t="str">
        <f>IF(SUMIFS('Historical_Input Data'!BV$3:BV$2924,'Historical_Input Data'!$B$3:$B$2924,'Historical_Monthly counts-All'!$C149,'Historical_Input Data'!$A$3:$A$2924,'Historical_Monthly counts-All'!$D149)&lt;&gt; 0,SUMIFS('Historical_Input Data'!BV$3:BV$2924,'Historical_Input Data'!$B$3:$B$2924,'Historical_Monthly counts-All'!$C149,'Historical_Input Data'!$A$3:$A$2924,'Historical_Monthly counts-All'!$D149),"")</f>
        <v/>
      </c>
      <c r="BT149" s="16" t="str">
        <f>IF(SUMIFS('Historical_Input Data'!BW$3:BW$2924,'Historical_Input Data'!$B$3:$B$2924,'Historical_Monthly counts-All'!$C149,'Historical_Input Data'!$A$3:$A$2924,'Historical_Monthly counts-All'!$D149)&lt;&gt; 0,SUMIFS('Historical_Input Data'!BW$3:BW$2924,'Historical_Input Data'!$B$3:$B$2924,'Historical_Monthly counts-All'!$C149,'Historical_Input Data'!$A$3:$A$2924,'Historical_Monthly counts-All'!$D149),"")</f>
        <v/>
      </c>
      <c r="BU149" s="16" t="str">
        <f>IF(SUMIFS('Historical_Input Data'!BX$3:BX$2924,'Historical_Input Data'!$B$3:$B$2924,'Historical_Monthly counts-All'!$C149,'Historical_Input Data'!$A$3:$A$2924,'Historical_Monthly counts-All'!$D149)&lt;&gt; 0,SUMIFS('Historical_Input Data'!BX$3:BX$2924,'Historical_Input Data'!$B$3:$B$2924,'Historical_Monthly counts-All'!$C149,'Historical_Input Data'!$A$3:$A$2924,'Historical_Monthly counts-All'!$D149),"")</f>
        <v/>
      </c>
      <c r="BV149" s="16" t="str">
        <f>IF(SUMIFS('Historical_Input Data'!BY$3:BY$2924,'Historical_Input Data'!$B$3:$B$2924,'Historical_Monthly counts-All'!$C149,'Historical_Input Data'!$A$3:$A$2924,'Historical_Monthly counts-All'!$D149)&lt;&gt; 0,SUMIFS('Historical_Input Data'!BY$3:BY$2924,'Historical_Input Data'!$B$3:$B$2924,'Historical_Monthly counts-All'!$C149,'Historical_Input Data'!$A$3:$A$2924,'Historical_Monthly counts-All'!$D149),"")</f>
        <v/>
      </c>
      <c r="BW149" s="16" t="str">
        <f>IF(SUMIFS('Historical_Input Data'!BZ$3:BZ$2924,'Historical_Input Data'!$B$3:$B$2924,'Historical_Monthly counts-All'!$C149,'Historical_Input Data'!$A$3:$A$2924,'Historical_Monthly counts-All'!$D149)&lt;&gt; 0,SUMIFS('Historical_Input Data'!BZ$3:BZ$2924,'Historical_Input Data'!$B$3:$B$2924,'Historical_Monthly counts-All'!$C149,'Historical_Input Data'!$A$3:$A$2924,'Historical_Monthly counts-All'!$D149),"")</f>
        <v/>
      </c>
      <c r="BX149" s="16" t="str">
        <f>IF(SUMIFS('Historical_Input Data'!CA$3:CA$2924,'Historical_Input Data'!$B$3:$B$2924,'Historical_Monthly counts-All'!$C149,'Historical_Input Data'!$A$3:$A$2924,'Historical_Monthly counts-All'!$D149)&lt;&gt; 0,SUMIFS('Historical_Input Data'!CA$3:CA$2924,'Historical_Input Data'!$B$3:$B$2924,'Historical_Monthly counts-All'!$C149,'Historical_Input Data'!$A$3:$A$2924,'Historical_Monthly counts-All'!$D149),"")</f>
        <v/>
      </c>
      <c r="BY149" s="16" t="str">
        <f>IF(SUMIFS('Historical_Input Data'!CB$3:CB$2924,'Historical_Input Data'!$B$3:$B$2924,'Historical_Monthly counts-All'!$C149,'Historical_Input Data'!$A$3:$A$2924,'Historical_Monthly counts-All'!$D149)&lt;&gt; 0,SUMIFS('Historical_Input Data'!CB$3:CB$2924,'Historical_Input Data'!$B$3:$B$2924,'Historical_Monthly counts-All'!$C149,'Historical_Input Data'!$A$3:$A$2924,'Historical_Monthly counts-All'!$D149),"")</f>
        <v/>
      </c>
      <c r="BZ149" s="16" t="str">
        <f>IF(SUMIFS('Historical_Input Data'!CC$3:CC$2924,'Historical_Input Data'!$B$3:$B$2924,'Historical_Monthly counts-All'!$C149,'Historical_Input Data'!$A$3:$A$2924,'Historical_Monthly counts-All'!$D149)&lt;&gt; 0,SUMIFS('Historical_Input Data'!CC$3:CC$2924,'Historical_Input Data'!$B$3:$B$2924,'Historical_Monthly counts-All'!$C149,'Historical_Input Data'!$A$3:$A$2924,'Historical_Monthly counts-All'!$D149),"")</f>
        <v/>
      </c>
      <c r="CC149" s="8">
        <v>44927</v>
      </c>
      <c r="CD149" s="198">
        <f t="shared" si="8"/>
        <v>56</v>
      </c>
    </row>
    <row r="150" spans="1:83">
      <c r="A150" t="str">
        <f t="shared" si="7"/>
        <v>February2023</v>
      </c>
      <c r="C150" t="s">
        <v>55</v>
      </c>
      <c r="D150">
        <v>2023</v>
      </c>
      <c r="E150" s="16">
        <f>IF(SUMIFS('Historical_Input Data'!H$3:H$2924,'Historical_Input Data'!$B$3:$B$2924,'Historical_Monthly counts-All'!$C150,'Historical_Input Data'!$A$3:$A$2924,'Historical_Monthly counts-All'!$D150)&lt;&gt; 0,SUMIFS('Historical_Input Data'!H$3:H$2924,'Historical_Input Data'!$B$3:$B$2924,'Historical_Monthly counts-All'!$C150,'Historical_Input Data'!$A$3:$A$2924,'Historical_Monthly counts-All'!$D150),"")</f>
        <v>587</v>
      </c>
      <c r="F150" s="16">
        <f>IF(SUMIFS('Historical_Input Data'!I$3:I$2924,'Historical_Input Data'!$B$3:$B$2924,'Historical_Monthly counts-All'!$C150,'Historical_Input Data'!$A$3:$A$2924,'Historical_Monthly counts-All'!$D150)&lt;&gt; 0,SUMIFS('Historical_Input Data'!I$3:I$2924,'Historical_Input Data'!$B$3:$B$2924,'Historical_Monthly counts-All'!$C150,'Historical_Input Data'!$A$3:$A$2924,'Historical_Monthly counts-All'!$D150),"")</f>
        <v>8691</v>
      </c>
      <c r="G150" s="16">
        <f>IF(SUMIFS('Historical_Input Data'!J$3:J$2924,'Historical_Input Data'!$B$3:$B$2924,'Historical_Monthly counts-All'!$C150,'Historical_Input Data'!$A$3:$A$2924,'Historical_Monthly counts-All'!$D150)&lt;&gt; 0,SUMIFS('Historical_Input Data'!J$3:J$2924,'Historical_Input Data'!$B$3:$B$2924,'Historical_Monthly counts-All'!$C150,'Historical_Input Data'!$A$3:$A$2924,'Historical_Monthly counts-All'!$D150),"")</f>
        <v>7257</v>
      </c>
      <c r="H150" s="16">
        <f>IF(SUMIFS('Historical_Input Data'!K$3:K$2924,'Historical_Input Data'!$B$3:$B$2924,'Historical_Monthly counts-All'!$C150,'Historical_Input Data'!$A$3:$A$2924,'Historical_Monthly counts-All'!$D150)&lt;&gt; 0,SUMIFS('Historical_Input Data'!K$3:K$2924,'Historical_Input Data'!$B$3:$B$2924,'Historical_Monthly counts-All'!$C150,'Historical_Input Data'!$A$3:$A$2924,'Historical_Monthly counts-All'!$D150),"")</f>
        <v>6585</v>
      </c>
      <c r="I150" s="16">
        <f>IF(SUMIFS('Historical_Input Data'!L$3:L$2924,'Historical_Input Data'!$B$3:$B$2924,'Historical_Monthly counts-All'!$C150,'Historical_Input Data'!$A$3:$A$2924,'Historical_Monthly counts-All'!$D150)&lt;&gt; 0,SUMIFS('Historical_Input Data'!L$3:L$2924,'Historical_Input Data'!$B$3:$B$2924,'Historical_Monthly counts-All'!$C150,'Historical_Input Data'!$A$3:$A$2924,'Historical_Monthly counts-All'!$D150),"")</f>
        <v>7624</v>
      </c>
      <c r="J150" s="16">
        <f>IF(SUMIFS('Historical_Input Data'!M$3:M$2924,'Historical_Input Data'!$B$3:$B$2924,'Historical_Monthly counts-All'!$C150,'Historical_Input Data'!$A$3:$A$2924,'Historical_Monthly counts-All'!$D150)&lt;&gt; 0,SUMIFS('Historical_Input Data'!M$3:M$2924,'Historical_Input Data'!$B$3:$B$2924,'Historical_Monthly counts-All'!$C150,'Historical_Input Data'!$A$3:$A$2924,'Historical_Monthly counts-All'!$D150),"")</f>
        <v>5090</v>
      </c>
      <c r="K150" s="16">
        <f>IF(SUMIFS('Historical_Input Data'!N$3:N$2924,'Historical_Input Data'!$B$3:$B$2924,'Historical_Monthly counts-All'!$C150,'Historical_Input Data'!$A$3:$A$2924,'Historical_Monthly counts-All'!$D150)&lt;&gt; 0,SUMIFS('Historical_Input Data'!N$3:N$2924,'Historical_Input Data'!$B$3:$B$2924,'Historical_Monthly counts-All'!$C150,'Historical_Input Data'!$A$3:$A$2924,'Historical_Monthly counts-All'!$D150),"")</f>
        <v>5709</v>
      </c>
      <c r="L150" s="16">
        <f>IF(SUMIFS('Historical_Input Data'!O$3:O$2924,'Historical_Input Data'!$B$3:$B$2924,'Historical_Monthly counts-All'!$C150,'Historical_Input Data'!$A$3:$A$2924,'Historical_Monthly counts-All'!$D150)&lt;&gt; 0,SUMIFS('Historical_Input Data'!O$3:O$2924,'Historical_Input Data'!$B$3:$B$2924,'Historical_Monthly counts-All'!$C150,'Historical_Input Data'!$A$3:$A$2924,'Historical_Monthly counts-All'!$D150),"")</f>
        <v>2735</v>
      </c>
      <c r="M150" s="16">
        <f>IF(SUMIFS('Historical_Input Data'!P$3:P$2924,'Historical_Input Data'!$B$3:$B$2924,'Historical_Monthly counts-All'!$C150,'Historical_Input Data'!$A$3:$A$2924,'Historical_Monthly counts-All'!$D150)&lt;&gt; 0,SUMIFS('Historical_Input Data'!P$3:P$2924,'Historical_Input Data'!$B$3:$B$2924,'Historical_Monthly counts-All'!$C150,'Historical_Input Data'!$A$3:$A$2924,'Historical_Monthly counts-All'!$D150),"")</f>
        <v>10557</v>
      </c>
      <c r="N150" s="16">
        <f>IF(SUMIFS('Historical_Input Data'!Q$3:Q$2924,'Historical_Input Data'!$B$3:$B$2924,'Historical_Monthly counts-All'!$C150,'Historical_Input Data'!$A$3:$A$2924,'Historical_Monthly counts-All'!$D150)&lt;&gt; 0,SUMIFS('Historical_Input Data'!Q$3:Q$2924,'Historical_Input Data'!$B$3:$B$2924,'Historical_Monthly counts-All'!$C150,'Historical_Input Data'!$A$3:$A$2924,'Historical_Monthly counts-All'!$D150),"")</f>
        <v>9483</v>
      </c>
      <c r="O150" s="16">
        <f>IF(SUMIFS('Historical_Input Data'!R$3:R$2924,'Historical_Input Data'!$B$3:$B$2924,'Historical_Monthly counts-All'!$C150,'Historical_Input Data'!$A$3:$A$2924,'Historical_Monthly counts-All'!$D150)&lt;&gt; 0,SUMIFS('Historical_Input Data'!R$3:R$2924,'Historical_Input Data'!$B$3:$B$2924,'Historical_Monthly counts-All'!$C150,'Historical_Input Data'!$A$3:$A$2924,'Historical_Monthly counts-All'!$D150),"")</f>
        <v>7282</v>
      </c>
      <c r="P150" s="16">
        <f>IF(SUMIFS('Historical_Input Data'!S$3:S$2924,'Historical_Input Data'!$B$3:$B$2924,'Historical_Monthly counts-All'!$C150,'Historical_Input Data'!$A$3:$A$2924,'Historical_Monthly counts-All'!$D150)&lt;&gt; 0,SUMIFS('Historical_Input Data'!S$3:S$2924,'Historical_Input Data'!$B$3:$B$2924,'Historical_Monthly counts-All'!$C150,'Historical_Input Data'!$A$3:$A$2924,'Historical_Monthly counts-All'!$D150),"")</f>
        <v>2221</v>
      </c>
      <c r="Q150" s="16">
        <f>IF(SUMIFS('Historical_Input Data'!T$3:T$2924,'Historical_Input Data'!$B$3:$B$2924,'Historical_Monthly counts-All'!$C150,'Historical_Input Data'!$A$3:$A$2924,'Historical_Monthly counts-All'!$D150)&lt;&gt; 0,SUMIFS('Historical_Input Data'!T$3:T$2924,'Historical_Input Data'!$B$3:$B$2924,'Historical_Monthly counts-All'!$C150,'Historical_Input Data'!$A$3:$A$2924,'Historical_Monthly counts-All'!$D150),"")</f>
        <v>7118</v>
      </c>
      <c r="R150" s="16">
        <f>IF(SUMIFS('Historical_Input Data'!U$3:U$2924,'Historical_Input Data'!$B$3:$B$2924,'Historical_Monthly counts-All'!$C150,'Historical_Input Data'!$A$3:$A$2924,'Historical_Monthly counts-All'!$D150)&lt;&gt; 0,SUMIFS('Historical_Input Data'!U$3:U$2924,'Historical_Input Data'!$B$3:$B$2924,'Historical_Monthly counts-All'!$C150,'Historical_Input Data'!$A$3:$A$2924,'Historical_Monthly counts-All'!$D150),"")</f>
        <v>973</v>
      </c>
      <c r="S150" s="16">
        <f>IF(SUMIFS('Historical_Input Data'!V$3:V$2924,'Historical_Input Data'!$B$3:$B$2924,'Historical_Monthly counts-All'!$C150,'Historical_Input Data'!$A$3:$A$2924,'Historical_Monthly counts-All'!$D150)&lt;&gt; 0,SUMIFS('Historical_Input Data'!V$3:V$2924,'Historical_Input Data'!$B$3:$B$2924,'Historical_Monthly counts-All'!$C150,'Historical_Input Data'!$A$3:$A$2924,'Historical_Monthly counts-All'!$D150),"")</f>
        <v>3304</v>
      </c>
      <c r="T150" s="16">
        <f>IF(SUMIFS('Historical_Input Data'!W$3:W$2924,'Historical_Input Data'!$B$3:$B$2924,'Historical_Monthly counts-All'!$C150,'Historical_Input Data'!$A$3:$A$2924,'Historical_Monthly counts-All'!$D150)&lt;&gt; 0,SUMIFS('Historical_Input Data'!W$3:W$2924,'Historical_Input Data'!$B$3:$B$2924,'Historical_Monthly counts-All'!$C150,'Historical_Input Data'!$A$3:$A$2924,'Historical_Monthly counts-All'!$D150),"")</f>
        <v>13855</v>
      </c>
      <c r="U150" s="16">
        <f>IF(SUMIFS('Historical_Input Data'!X$3:X$2924,'Historical_Input Data'!$B$3:$B$2924,'Historical_Monthly counts-All'!$C150,'Historical_Input Data'!$A$3:$A$2924,'Historical_Monthly counts-All'!$D150)&lt;&gt; 0,SUMIFS('Historical_Input Data'!X$3:X$2924,'Historical_Input Data'!$B$3:$B$2924,'Historical_Monthly counts-All'!$C150,'Historical_Input Data'!$A$3:$A$2924,'Historical_Monthly counts-All'!$D150),"")</f>
        <v>7900</v>
      </c>
      <c r="V150" s="16">
        <f>IF(SUMIFS('Historical_Input Data'!Y$3:Y$2924,'Historical_Input Data'!$B$3:$B$2924,'Historical_Monthly counts-All'!$C150,'Historical_Input Data'!$A$3:$A$2924,'Historical_Monthly counts-All'!$D150)&lt;&gt; 0,SUMIFS('Historical_Input Data'!Y$3:Y$2924,'Historical_Input Data'!$B$3:$B$2924,'Historical_Monthly counts-All'!$C150,'Historical_Input Data'!$A$3:$A$2924,'Historical_Monthly counts-All'!$D150),"")</f>
        <v>559</v>
      </c>
      <c r="W150" s="16">
        <f>IF(SUMIFS('Historical_Input Data'!Z$3:Z$2924,'Historical_Input Data'!$B$3:$B$2924,'Historical_Monthly counts-All'!$C150,'Historical_Input Data'!$A$3:$A$2924,'Historical_Monthly counts-All'!$D150)&lt;&gt; 0,SUMIFS('Historical_Input Data'!Z$3:Z$2924,'Historical_Input Data'!$B$3:$B$2924,'Historical_Monthly counts-All'!$C150,'Historical_Input Data'!$A$3:$A$2924,'Historical_Monthly counts-All'!$D150),"")</f>
        <v>10553</v>
      </c>
      <c r="X150" s="16">
        <f>IF(SUMIFS('Historical_Input Data'!AA$3:AA$2924,'Historical_Input Data'!$B$3:$B$2924,'Historical_Monthly counts-All'!$C150,'Historical_Input Data'!$A$3:$A$2924,'Historical_Monthly counts-All'!$D150)&lt;&gt; 0,SUMIFS('Historical_Input Data'!AA$3:AA$2924,'Historical_Input Data'!$B$3:$B$2924,'Historical_Monthly counts-All'!$C150,'Historical_Input Data'!$A$3:$A$2924,'Historical_Monthly counts-All'!$D150),"")</f>
        <v>897</v>
      </c>
      <c r="Y150" s="16">
        <f>IF(SUMIFS('Historical_Input Data'!AB$3:AB$2924,'Historical_Input Data'!$B$3:$B$2924,'Historical_Monthly counts-All'!$C150,'Historical_Input Data'!$A$3:$A$2924,'Historical_Monthly counts-All'!$D150)&lt;&gt; 0,SUMIFS('Historical_Input Data'!AB$3:AB$2924,'Historical_Input Data'!$B$3:$B$2924,'Historical_Monthly counts-All'!$C150,'Historical_Input Data'!$A$3:$A$2924,'Historical_Monthly counts-All'!$D150),"")</f>
        <v>18826</v>
      </c>
      <c r="Z150" s="16">
        <f>IF(SUMIFS('Historical_Input Data'!AC$3:AC$2924,'Historical_Input Data'!$B$3:$B$2924,'Historical_Monthly counts-All'!$C150,'Historical_Input Data'!$A$3:$A$2924,'Historical_Monthly counts-All'!$D150)&lt;&gt; 0,SUMIFS('Historical_Input Data'!AC$3:AC$2924,'Historical_Input Data'!$B$3:$B$2924,'Historical_Monthly counts-All'!$C150,'Historical_Input Data'!$A$3:$A$2924,'Historical_Monthly counts-All'!$D150),"")</f>
        <v>12317</v>
      </c>
      <c r="AA150" s="16">
        <f>IF(SUMIFS('Historical_Input Data'!AD$3:AD$2924,'Historical_Input Data'!$B$3:$B$2924,'Historical_Monthly counts-All'!$C150,'Historical_Input Data'!$A$3:$A$2924,'Historical_Monthly counts-All'!$D150)&lt;&gt; 0,SUMIFS('Historical_Input Data'!AD$3:AD$2924,'Historical_Input Data'!$B$3:$B$2924,'Historical_Monthly counts-All'!$C150,'Historical_Input Data'!$A$3:$A$2924,'Historical_Monthly counts-All'!$D150),"")</f>
        <v>630</v>
      </c>
      <c r="AB150" s="16">
        <f>IF(SUMIFS('Historical_Input Data'!AE$3:AE$2924,'Historical_Input Data'!$B$3:$B$2924,'Historical_Monthly counts-All'!$C150,'Historical_Input Data'!$A$3:$A$2924,'Historical_Monthly counts-All'!$D150)&lt;&gt; 0,SUMIFS('Historical_Input Data'!AE$3:AE$2924,'Historical_Input Data'!$B$3:$B$2924,'Historical_Monthly counts-All'!$C150,'Historical_Input Data'!$A$3:$A$2924,'Historical_Monthly counts-All'!$D150),"")</f>
        <v>18444</v>
      </c>
      <c r="AC150" s="16">
        <f>IF(SUMIFS('Historical_Input Data'!AF$3:AF$2924,'Historical_Input Data'!$B$3:$B$2924,'Historical_Monthly counts-All'!$C150,'Historical_Input Data'!$A$3:$A$2924,'Historical_Monthly counts-All'!$D150)&lt;&gt; 0,SUMIFS('Historical_Input Data'!AF$3:AF$2924,'Historical_Input Data'!$B$3:$B$2924,'Historical_Monthly counts-All'!$C150,'Historical_Input Data'!$A$3:$A$2924,'Historical_Monthly counts-All'!$D150),"")</f>
        <v>29056</v>
      </c>
      <c r="AD150" s="16">
        <f>IF(SUMIFS('Historical_Input Data'!AG$3:AG$2924,'Historical_Input Data'!$B$3:$B$2924,'Historical_Monthly counts-All'!$C150,'Historical_Input Data'!$A$3:$A$2924,'Historical_Monthly counts-All'!$D150)&lt;&gt; 0,SUMIFS('Historical_Input Data'!AG$3:AG$2924,'Historical_Input Data'!$B$3:$B$2924,'Historical_Monthly counts-All'!$C150,'Historical_Input Data'!$A$3:$A$2924,'Historical_Monthly counts-All'!$D150),"")</f>
        <v>18947</v>
      </c>
      <c r="AE150" s="16">
        <f>IF(SUMIFS('Historical_Input Data'!AH$3:AH$2924,'Historical_Input Data'!$B$3:$B$2924,'Historical_Monthly counts-All'!$C150,'Historical_Input Data'!$A$3:$A$2924,'Historical_Monthly counts-All'!$D150)&lt;&gt; 0,SUMIFS('Historical_Input Data'!AH$3:AH$2924,'Historical_Input Data'!$B$3:$B$2924,'Historical_Monthly counts-All'!$C150,'Historical_Input Data'!$A$3:$A$2924,'Historical_Monthly counts-All'!$D150),"")</f>
        <v>4659</v>
      </c>
      <c r="AF150" s="16">
        <f>IF(SUMIFS('Historical_Input Data'!AI$3:AI$2924,'Historical_Input Data'!$B$3:$B$2924,'Historical_Monthly counts-All'!$C150,'Historical_Input Data'!$A$3:$A$2924,'Historical_Monthly counts-All'!$D150)&lt;&gt; 0,SUMIFS('Historical_Input Data'!AI$3:AI$2924,'Historical_Input Data'!$B$3:$B$2924,'Historical_Monthly counts-All'!$C150,'Historical_Input Data'!$A$3:$A$2924,'Historical_Monthly counts-All'!$D150),"")</f>
        <v>10201</v>
      </c>
      <c r="AG150" s="16">
        <f>IF(SUMIFS('Historical_Input Data'!AJ$3:AJ$2924,'Historical_Input Data'!$B$3:$B$2924,'Historical_Monthly counts-All'!$C150,'Historical_Input Data'!$A$3:$A$2924,'Historical_Monthly counts-All'!$D150)&lt;&gt; 0,SUMIFS('Historical_Input Data'!AJ$3:AJ$2924,'Historical_Input Data'!$B$3:$B$2924,'Historical_Monthly counts-All'!$C150,'Historical_Input Data'!$A$3:$A$2924,'Historical_Monthly counts-All'!$D150),"")</f>
        <v>1904</v>
      </c>
      <c r="AH150" s="16">
        <f>IF(SUMIFS('Historical_Input Data'!AK$3:AK$2924,'Historical_Input Data'!$B$3:$B$2924,'Historical_Monthly counts-All'!$C150,'Historical_Input Data'!$A$3:$A$2924,'Historical_Monthly counts-All'!$D150)&lt;&gt; 0,SUMIFS('Historical_Input Data'!AK$3:AK$2924,'Historical_Input Data'!$B$3:$B$2924,'Historical_Monthly counts-All'!$C150,'Historical_Input Data'!$A$3:$A$2924,'Historical_Monthly counts-All'!$D150),"")</f>
        <v>25697</v>
      </c>
      <c r="AI150" s="16">
        <f>IF(SUMIFS('Historical_Input Data'!AL$3:AL$2924,'Historical_Input Data'!$B$3:$B$2924,'Historical_Monthly counts-All'!$C150,'Historical_Input Data'!$A$3:$A$2924,'Historical_Monthly counts-All'!$D150)&lt;&gt; 0,SUMIFS('Historical_Input Data'!AL$3:AL$2924,'Historical_Input Data'!$B$3:$B$2924,'Historical_Monthly counts-All'!$C150,'Historical_Input Data'!$A$3:$A$2924,'Historical_Monthly counts-All'!$D150),"")</f>
        <v>35207</v>
      </c>
      <c r="AJ150" s="16">
        <f>IF(SUMIFS('Historical_Input Data'!AM$3:AM$2924,'Historical_Input Data'!$B$3:$B$2924,'Historical_Monthly counts-All'!$C150,'Historical_Input Data'!$A$3:$A$2924,'Historical_Monthly counts-All'!$D150)&lt;&gt; 0,SUMIFS('Historical_Input Data'!AM$3:AM$2924,'Historical_Input Data'!$B$3:$B$2924,'Historical_Monthly counts-All'!$C150,'Historical_Input Data'!$A$3:$A$2924,'Historical_Monthly counts-All'!$D150),"")</f>
        <v>385</v>
      </c>
      <c r="AK150" s="16" t="str">
        <f>IF(SUMIFS('Historical_Input Data'!AN$3:AN$2924,'Historical_Input Data'!$B$3:$B$2924,'Historical_Monthly counts-All'!$C150,'Historical_Input Data'!$A$3:$A$2924,'Historical_Monthly counts-All'!$D150)&lt;&gt; 0,SUMIFS('Historical_Input Data'!AN$3:AN$2924,'Historical_Input Data'!$B$3:$B$2924,'Historical_Monthly counts-All'!$C150,'Historical_Input Data'!$A$3:$A$2924,'Historical_Monthly counts-All'!$D150),"")</f>
        <v/>
      </c>
      <c r="AL150" s="16">
        <f>IF(SUMIFS('Historical_Input Data'!AO$3:AO$2924,'Historical_Input Data'!$B$3:$B$2924,'Historical_Monthly counts-All'!$C150,'Historical_Input Data'!$A$3:$A$2924,'Historical_Monthly counts-All'!$D150)&lt;&gt; 0,SUMIFS('Historical_Input Data'!AO$3:AO$2924,'Historical_Input Data'!$B$3:$B$2924,'Historical_Monthly counts-All'!$C150,'Historical_Input Data'!$A$3:$A$2924,'Historical_Monthly counts-All'!$D150),"")</f>
        <v>6813</v>
      </c>
      <c r="AM150" s="16">
        <f>IF(SUMIFS('Historical_Input Data'!AP$3:AP$2924,'Historical_Input Data'!$B$3:$B$2924,'Historical_Monthly counts-All'!$C150,'Historical_Input Data'!$A$3:$A$2924,'Historical_Monthly counts-All'!$D150)&lt;&gt; 0,SUMIFS('Historical_Input Data'!AP$3:AP$2924,'Historical_Input Data'!$B$3:$B$2924,'Historical_Monthly counts-All'!$C150,'Historical_Input Data'!$A$3:$A$2924,'Historical_Monthly counts-All'!$D150),"")</f>
        <v>1237</v>
      </c>
      <c r="AN150" s="16">
        <f>IF(SUMIFS('Historical_Input Data'!AQ$3:AQ$2924,'Historical_Input Data'!$B$3:$B$2924,'Historical_Monthly counts-All'!$C150,'Historical_Input Data'!$A$3:$A$2924,'Historical_Monthly counts-All'!$D150)&lt;&gt; 0,SUMIFS('Historical_Input Data'!AQ$3:AQ$2924,'Historical_Input Data'!$B$3:$B$2924,'Historical_Monthly counts-All'!$C150,'Historical_Input Data'!$A$3:$A$2924,'Historical_Monthly counts-All'!$D150),"")</f>
        <v>6183</v>
      </c>
      <c r="AO150" s="16">
        <f>IF(SUMIFS('Historical_Input Data'!AR$3:AR$2924,'Historical_Input Data'!$B$3:$B$2924,'Historical_Monthly counts-All'!$C150,'Historical_Input Data'!$A$3:$A$2924,'Historical_Monthly counts-All'!$D150)&lt;&gt; 0,SUMIFS('Historical_Input Data'!AR$3:AR$2924,'Historical_Input Data'!$B$3:$B$2924,'Historical_Monthly counts-All'!$C150,'Historical_Input Data'!$A$3:$A$2924,'Historical_Monthly counts-All'!$D150),"")</f>
        <v>5774</v>
      </c>
      <c r="AP150" s="16">
        <f>IF(SUMIFS('Historical_Input Data'!AS$3:AS$2924,'Historical_Input Data'!$B$3:$B$2924,'Historical_Monthly counts-All'!$C150,'Historical_Input Data'!$A$3:$A$2924,'Historical_Monthly counts-All'!$D150)&lt;&gt; 0,SUMIFS('Historical_Input Data'!AS$3:AS$2924,'Historical_Input Data'!$B$3:$B$2924,'Historical_Monthly counts-All'!$C150,'Historical_Input Data'!$A$3:$A$2924,'Historical_Monthly counts-All'!$D150),"")</f>
        <v>32279</v>
      </c>
      <c r="AQ150" s="16">
        <f>IF(SUMIFS('Historical_Input Data'!AT$3:AT$2924,'Historical_Input Data'!$B$3:$B$2924,'Historical_Monthly counts-All'!$C150,'Historical_Input Data'!$A$3:$A$2924,'Historical_Monthly counts-All'!$D150)&lt;&gt; 0,SUMIFS('Historical_Input Data'!AT$3:AT$2924,'Historical_Input Data'!$B$3:$B$2924,'Historical_Monthly counts-All'!$C150,'Historical_Input Data'!$A$3:$A$2924,'Historical_Monthly counts-All'!$D150),"")</f>
        <v>5464</v>
      </c>
      <c r="AR150" s="16">
        <f>IF(SUMIFS('Historical_Input Data'!AU$3:AU$2924,'Historical_Input Data'!$B$3:$B$2924,'Historical_Monthly counts-All'!$C150,'Historical_Input Data'!$A$3:$A$2924,'Historical_Monthly counts-All'!$D150)&lt;&gt; 0,SUMIFS('Historical_Input Data'!AU$3:AU$2924,'Historical_Input Data'!$B$3:$B$2924,'Historical_Monthly counts-All'!$C150,'Historical_Input Data'!$A$3:$A$2924,'Historical_Monthly counts-All'!$D150),"")</f>
        <v>11170</v>
      </c>
      <c r="AS150" s="16">
        <f>IF(SUMIFS('Historical_Input Data'!AV$3:AV$2924,'Historical_Input Data'!$B$3:$B$2924,'Historical_Monthly counts-All'!$C150,'Historical_Input Data'!$A$3:$A$2924,'Historical_Monthly counts-All'!$D150)&lt;&gt; 0,SUMIFS('Historical_Input Data'!AV$3:AV$2924,'Historical_Input Data'!$B$3:$B$2924,'Historical_Monthly counts-All'!$C150,'Historical_Input Data'!$A$3:$A$2924,'Historical_Monthly counts-All'!$D150),"")</f>
        <v>2545</v>
      </c>
      <c r="AT150" s="16">
        <f>IF(SUMIFS('Historical_Input Data'!AW$3:AW$2924,'Historical_Input Data'!$B$3:$B$2924,'Historical_Monthly counts-All'!$C150,'Historical_Input Data'!$A$3:$A$2924,'Historical_Monthly counts-All'!$D150)&lt;&gt; 0,SUMIFS('Historical_Input Data'!AW$3:AW$2924,'Historical_Input Data'!$B$3:$B$2924,'Historical_Monthly counts-All'!$C150,'Historical_Input Data'!$A$3:$A$2924,'Historical_Monthly counts-All'!$D150),"")</f>
        <v>4515</v>
      </c>
      <c r="AU150" s="16">
        <f>IF(SUMIFS('Historical_Input Data'!AX$3:AX$2924,'Historical_Input Data'!$B$3:$B$2924,'Historical_Monthly counts-All'!$C150,'Historical_Input Data'!$A$3:$A$2924,'Historical_Monthly counts-All'!$D150)&lt;&gt; 0,SUMIFS('Historical_Input Data'!AX$3:AX$2924,'Historical_Input Data'!$B$3:$B$2924,'Historical_Monthly counts-All'!$C150,'Historical_Input Data'!$A$3:$A$2924,'Historical_Monthly counts-All'!$D150),"")</f>
        <v>7331</v>
      </c>
      <c r="AV150" s="16">
        <f>IF(SUMIFS('Historical_Input Data'!AY$3:AY$2924,'Historical_Input Data'!$B$3:$B$2924,'Historical_Monthly counts-All'!$C150,'Historical_Input Data'!$A$3:$A$2924,'Historical_Monthly counts-All'!$D150)&lt;&gt; 0,SUMIFS('Historical_Input Data'!AY$3:AY$2924,'Historical_Input Data'!$B$3:$B$2924,'Historical_Monthly counts-All'!$C150,'Historical_Input Data'!$A$3:$A$2924,'Historical_Monthly counts-All'!$D150),"")</f>
        <v>4162</v>
      </c>
      <c r="AW150" s="16">
        <f>IF(SUMIFS('Historical_Input Data'!AZ$3:AZ$2924,'Historical_Input Data'!$B$3:$B$2924,'Historical_Monthly counts-All'!$C150,'Historical_Input Data'!$A$3:$A$2924,'Historical_Monthly counts-All'!$D150)&lt;&gt; 0,SUMIFS('Historical_Input Data'!AZ$3:AZ$2924,'Historical_Input Data'!$B$3:$B$2924,'Historical_Monthly counts-All'!$C150,'Historical_Input Data'!$A$3:$A$2924,'Historical_Monthly counts-All'!$D150),"")</f>
        <v>12083</v>
      </c>
      <c r="AX150" s="16">
        <f>IF(SUMIFS('Historical_Input Data'!BA$3:BA$2924,'Historical_Input Data'!$B$3:$B$2924,'Historical_Monthly counts-All'!$C150,'Historical_Input Data'!$A$3:$A$2924,'Historical_Monthly counts-All'!$D150)&lt;&gt; 0,SUMIFS('Historical_Input Data'!BA$3:BA$2924,'Historical_Input Data'!$B$3:$B$2924,'Historical_Monthly counts-All'!$C150,'Historical_Input Data'!$A$3:$A$2924,'Historical_Monthly counts-All'!$D150),"")</f>
        <v>11597</v>
      </c>
      <c r="AY150" s="16">
        <f>IF(SUMIFS('Historical_Input Data'!BB$3:BB$2924,'Historical_Input Data'!$B$3:$B$2924,'Historical_Monthly counts-All'!$C150,'Historical_Input Data'!$A$3:$A$2924,'Historical_Monthly counts-All'!$D150)&lt;&gt; 0,SUMIFS('Historical_Input Data'!BB$3:BB$2924,'Historical_Input Data'!$B$3:$B$2924,'Historical_Monthly counts-All'!$C150,'Historical_Input Data'!$A$3:$A$2924,'Historical_Monthly counts-All'!$D150),"")</f>
        <v>4554</v>
      </c>
      <c r="AZ150" s="16">
        <f>IF(SUMIFS('Historical_Input Data'!BC$3:BC$2924,'Historical_Input Data'!$B$3:$B$2924,'Historical_Monthly counts-All'!$C150,'Historical_Input Data'!$A$3:$A$2924,'Historical_Monthly counts-All'!$D150)&lt;&gt; 0,SUMIFS('Historical_Input Data'!BC$3:BC$2924,'Historical_Input Data'!$B$3:$B$2924,'Historical_Monthly counts-All'!$C150,'Historical_Input Data'!$A$3:$A$2924,'Historical_Monthly counts-All'!$D150),"")</f>
        <v>1358</v>
      </c>
      <c r="BA150" s="16">
        <f>IF(SUMIFS('Historical_Input Data'!BD$3:BD$2924,'Historical_Input Data'!$B$3:$B$2924,'Historical_Monthly counts-All'!$C150,'Historical_Input Data'!$A$3:$A$2924,'Historical_Monthly counts-All'!$D150)&lt;&gt; 0,SUMIFS('Historical_Input Data'!BD$3:BD$2924,'Historical_Input Data'!$B$3:$B$2924,'Historical_Monthly counts-All'!$C150,'Historical_Input Data'!$A$3:$A$2924,'Historical_Monthly counts-All'!$D150),"")</f>
        <v>5055</v>
      </c>
      <c r="BB150" s="16">
        <f>IF(SUMIFS('Historical_Input Data'!BE$3:BE$2924,'Historical_Input Data'!$B$3:$B$2924,'Historical_Monthly counts-All'!$C150,'Historical_Input Data'!$A$3:$A$2924,'Historical_Monthly counts-All'!$D150)&lt;&gt; 0,SUMIFS('Historical_Input Data'!BE$3:BE$2924,'Historical_Input Data'!$B$3:$B$2924,'Historical_Monthly counts-All'!$C150,'Historical_Input Data'!$A$3:$A$2924,'Historical_Monthly counts-All'!$D150),"")</f>
        <v>5181</v>
      </c>
      <c r="BC150" s="16">
        <f>IF(SUMIFS('Historical_Input Data'!BF$3:BF$2924,'Historical_Input Data'!$B$3:$B$2924,'Historical_Monthly counts-All'!$C150,'Historical_Input Data'!$A$3:$A$2924,'Historical_Monthly counts-All'!$D150)&lt;&gt; 0,SUMIFS('Historical_Input Data'!BF$3:BF$2924,'Historical_Input Data'!$B$3:$B$2924,'Historical_Monthly counts-All'!$C150,'Historical_Input Data'!$A$3:$A$2924,'Historical_Monthly counts-All'!$D150),"")</f>
        <v>2302</v>
      </c>
      <c r="BD150" s="16">
        <f>IF(SUMIFS('Historical_Input Data'!BG$3:BG$2924,'Historical_Input Data'!$B$3:$B$2924,'Historical_Monthly counts-All'!$C150,'Historical_Input Data'!$A$3:$A$2924,'Historical_Monthly counts-All'!$D150)&lt;&gt; 0,SUMIFS('Historical_Input Data'!BG$3:BG$2924,'Historical_Input Data'!$B$3:$B$2924,'Historical_Monthly counts-All'!$C150,'Historical_Input Data'!$A$3:$A$2924,'Historical_Monthly counts-All'!$D150),"")</f>
        <v>1648</v>
      </c>
      <c r="BE150" s="16">
        <f>IF(SUMIFS('Historical_Input Data'!BH$3:BH$2924,'Historical_Input Data'!$B$3:$B$2924,'Historical_Monthly counts-All'!$C150,'Historical_Input Data'!$A$3:$A$2924,'Historical_Monthly counts-All'!$D150)&lt;&gt; 0,SUMIFS('Historical_Input Data'!BH$3:BH$2924,'Historical_Input Data'!$B$3:$B$2924,'Historical_Monthly counts-All'!$C150,'Historical_Input Data'!$A$3:$A$2924,'Historical_Monthly counts-All'!$D150),"")</f>
        <v>2638</v>
      </c>
      <c r="BF150" s="16">
        <f>IF(SUMIFS('Historical_Input Data'!BI$3:BI$2924,'Historical_Input Data'!$B$3:$B$2924,'Historical_Monthly counts-All'!$C150,'Historical_Input Data'!$A$3:$A$2924,'Historical_Monthly counts-All'!$D150)&lt;&gt; 0,SUMIFS('Historical_Input Data'!BI$3:BI$2924,'Historical_Input Data'!$B$3:$B$2924,'Historical_Monthly counts-All'!$C150,'Historical_Input Data'!$A$3:$A$2924,'Historical_Monthly counts-All'!$D150),"")</f>
        <v>1712</v>
      </c>
      <c r="BG150" s="16">
        <f>IF(SUMIFS('Historical_Input Data'!BJ$3:BJ$2924,'Historical_Input Data'!$B$3:$B$2924,'Historical_Monthly counts-All'!$C150,'Historical_Input Data'!$A$3:$A$2924,'Historical_Monthly counts-All'!$D150)&lt;&gt; 0,SUMIFS('Historical_Input Data'!BJ$3:BJ$2924,'Historical_Input Data'!$B$3:$B$2924,'Historical_Monthly counts-All'!$C150,'Historical_Input Data'!$A$3:$A$2924,'Historical_Monthly counts-All'!$D150),"")</f>
        <v>2005</v>
      </c>
      <c r="BH150" s="16">
        <f>IF(SUMIFS('Historical_Input Data'!BK$3:BK$2924,'Historical_Input Data'!$B$3:$B$2924,'Historical_Monthly counts-All'!$C150,'Historical_Input Data'!$A$3:$A$2924,'Historical_Monthly counts-All'!$D150)&lt;&gt; 0,SUMIFS('Historical_Input Data'!BK$3:BK$2924,'Historical_Input Data'!$B$3:$B$2924,'Historical_Monthly counts-All'!$C150,'Historical_Input Data'!$A$3:$A$2924,'Historical_Monthly counts-All'!$D150),"")</f>
        <v>874</v>
      </c>
      <c r="BI150" s="16">
        <f>IF(SUMIFS('Historical_Input Data'!BL$3:BL$2924,'Historical_Input Data'!$B$3:$B$2924,'Historical_Monthly counts-All'!$C150,'Historical_Input Data'!$A$3:$A$2924,'Historical_Monthly counts-All'!$D150)&lt;&gt; 0,SUMIFS('Historical_Input Data'!BL$3:BL$2924,'Historical_Input Data'!$B$3:$B$2924,'Historical_Monthly counts-All'!$C150,'Historical_Input Data'!$A$3:$A$2924,'Historical_Monthly counts-All'!$D150),"")</f>
        <v>2842</v>
      </c>
      <c r="BJ150" s="16" t="str">
        <f>IF(SUMIFS('Historical_Input Data'!BM$3:BM$2924,'Historical_Input Data'!$B$3:$B$2924,'Historical_Monthly counts-All'!$C150,'Historical_Input Data'!$A$3:$A$2924,'Historical_Monthly counts-All'!$D150)&lt;&gt; 0,SUMIFS('Historical_Input Data'!BM$3:BM$2924,'Historical_Input Data'!$B$3:$B$2924,'Historical_Monthly counts-All'!$C150,'Historical_Input Data'!$A$3:$A$2924,'Historical_Monthly counts-All'!$D150),"")</f>
        <v/>
      </c>
      <c r="BK150" s="16" t="str">
        <f>IF(SUMIFS('Historical_Input Data'!BN$3:BN$2924,'Historical_Input Data'!$B$3:$B$2924,'Historical_Monthly counts-All'!$C150,'Historical_Input Data'!$A$3:$A$2924,'Historical_Monthly counts-All'!$D150)&lt;&gt; 0,SUMIFS('Historical_Input Data'!BN$3:BN$2924,'Historical_Input Data'!$B$3:$B$2924,'Historical_Monthly counts-All'!$C150,'Historical_Input Data'!$A$3:$A$2924,'Historical_Monthly counts-All'!$D150),"")</f>
        <v/>
      </c>
      <c r="BL150" s="16" t="str">
        <f>IF(SUMIFS('Historical_Input Data'!BO$3:BO$2924,'Historical_Input Data'!$B$3:$B$2924,'Historical_Monthly counts-All'!$C150,'Historical_Input Data'!$A$3:$A$2924,'Historical_Monthly counts-All'!$D150)&lt;&gt; 0,SUMIFS('Historical_Input Data'!BO$3:BO$2924,'Historical_Input Data'!$B$3:$B$2924,'Historical_Monthly counts-All'!$C150,'Historical_Input Data'!$A$3:$A$2924,'Historical_Monthly counts-All'!$D150),"")</f>
        <v/>
      </c>
      <c r="BM150" s="16" t="str">
        <f>IF(SUMIFS('Historical_Input Data'!BP$3:BP$2924,'Historical_Input Data'!$B$3:$B$2924,'Historical_Monthly counts-All'!$C150,'Historical_Input Data'!$A$3:$A$2924,'Historical_Monthly counts-All'!$D150)&lt;&gt; 0,SUMIFS('Historical_Input Data'!BP$3:BP$2924,'Historical_Input Data'!$B$3:$B$2924,'Historical_Monthly counts-All'!$C150,'Historical_Input Data'!$A$3:$A$2924,'Historical_Monthly counts-All'!$D150),"")</f>
        <v/>
      </c>
      <c r="BN150" s="16" t="str">
        <f>IF(SUMIFS('Historical_Input Data'!BQ$3:BQ$2924,'Historical_Input Data'!$B$3:$B$2924,'Historical_Monthly counts-All'!$C150,'Historical_Input Data'!$A$3:$A$2924,'Historical_Monthly counts-All'!$D150)&lt;&gt; 0,SUMIFS('Historical_Input Data'!BQ$3:BQ$2924,'Historical_Input Data'!$B$3:$B$2924,'Historical_Monthly counts-All'!$C150,'Historical_Input Data'!$A$3:$A$2924,'Historical_Monthly counts-All'!$D150),"")</f>
        <v/>
      </c>
      <c r="BO150" s="16" t="str">
        <f>IF(SUMIFS('Historical_Input Data'!BR$3:BR$2924,'Historical_Input Data'!$B$3:$B$2924,'Historical_Monthly counts-All'!$C150,'Historical_Input Data'!$A$3:$A$2924,'Historical_Monthly counts-All'!$D150)&lt;&gt; 0,SUMIFS('Historical_Input Data'!BR$3:BR$2924,'Historical_Input Data'!$B$3:$B$2924,'Historical_Monthly counts-All'!$C150,'Historical_Input Data'!$A$3:$A$2924,'Historical_Monthly counts-All'!$D150),"")</f>
        <v/>
      </c>
      <c r="BP150" s="16" t="str">
        <f>IF(SUMIFS('Historical_Input Data'!BS$3:BS$2924,'Historical_Input Data'!$B$3:$B$2924,'Historical_Monthly counts-All'!$C150,'Historical_Input Data'!$A$3:$A$2924,'Historical_Monthly counts-All'!$D150)&lt;&gt; 0,SUMIFS('Historical_Input Data'!BS$3:BS$2924,'Historical_Input Data'!$B$3:$B$2924,'Historical_Monthly counts-All'!$C150,'Historical_Input Data'!$A$3:$A$2924,'Historical_Monthly counts-All'!$D150),"")</f>
        <v/>
      </c>
      <c r="BQ150" s="16" t="str">
        <f>IF(SUMIFS('Historical_Input Data'!BT$3:BT$2924,'Historical_Input Data'!$B$3:$B$2924,'Historical_Monthly counts-All'!$C150,'Historical_Input Data'!$A$3:$A$2924,'Historical_Monthly counts-All'!$D150)&lt;&gt; 0,SUMIFS('Historical_Input Data'!BT$3:BT$2924,'Historical_Input Data'!$B$3:$B$2924,'Historical_Monthly counts-All'!$C150,'Historical_Input Data'!$A$3:$A$2924,'Historical_Monthly counts-All'!$D150),"")</f>
        <v/>
      </c>
      <c r="BR150" s="16" t="str">
        <f>IF(SUMIFS('Historical_Input Data'!BU$3:BU$2924,'Historical_Input Data'!$B$3:$B$2924,'Historical_Monthly counts-All'!$C150,'Historical_Input Data'!$A$3:$A$2924,'Historical_Monthly counts-All'!$D150)&lt;&gt; 0,SUMIFS('Historical_Input Data'!BU$3:BU$2924,'Historical_Input Data'!$B$3:$B$2924,'Historical_Monthly counts-All'!$C150,'Historical_Input Data'!$A$3:$A$2924,'Historical_Monthly counts-All'!$D150),"")</f>
        <v/>
      </c>
      <c r="BS150" s="16" t="str">
        <f>IF(SUMIFS('Historical_Input Data'!BV$3:BV$2924,'Historical_Input Data'!$B$3:$B$2924,'Historical_Monthly counts-All'!$C150,'Historical_Input Data'!$A$3:$A$2924,'Historical_Monthly counts-All'!$D150)&lt;&gt; 0,SUMIFS('Historical_Input Data'!BV$3:BV$2924,'Historical_Input Data'!$B$3:$B$2924,'Historical_Monthly counts-All'!$C150,'Historical_Input Data'!$A$3:$A$2924,'Historical_Monthly counts-All'!$D150),"")</f>
        <v/>
      </c>
      <c r="BT150" s="16" t="str">
        <f>IF(SUMIFS('Historical_Input Data'!BW$3:BW$2924,'Historical_Input Data'!$B$3:$B$2924,'Historical_Monthly counts-All'!$C150,'Historical_Input Data'!$A$3:$A$2924,'Historical_Monthly counts-All'!$D150)&lt;&gt; 0,SUMIFS('Historical_Input Data'!BW$3:BW$2924,'Historical_Input Data'!$B$3:$B$2924,'Historical_Monthly counts-All'!$C150,'Historical_Input Data'!$A$3:$A$2924,'Historical_Monthly counts-All'!$D150),"")</f>
        <v/>
      </c>
      <c r="BU150" s="16" t="str">
        <f>IF(SUMIFS('Historical_Input Data'!BX$3:BX$2924,'Historical_Input Data'!$B$3:$B$2924,'Historical_Monthly counts-All'!$C150,'Historical_Input Data'!$A$3:$A$2924,'Historical_Monthly counts-All'!$D150)&lt;&gt; 0,SUMIFS('Historical_Input Data'!BX$3:BX$2924,'Historical_Input Data'!$B$3:$B$2924,'Historical_Monthly counts-All'!$C150,'Historical_Input Data'!$A$3:$A$2924,'Historical_Monthly counts-All'!$D150),"")</f>
        <v/>
      </c>
      <c r="BV150" s="16" t="str">
        <f>IF(SUMIFS('Historical_Input Data'!BY$3:BY$2924,'Historical_Input Data'!$B$3:$B$2924,'Historical_Monthly counts-All'!$C150,'Historical_Input Data'!$A$3:$A$2924,'Historical_Monthly counts-All'!$D150)&lt;&gt; 0,SUMIFS('Historical_Input Data'!BY$3:BY$2924,'Historical_Input Data'!$B$3:$B$2924,'Historical_Monthly counts-All'!$C150,'Historical_Input Data'!$A$3:$A$2924,'Historical_Monthly counts-All'!$D150),"")</f>
        <v/>
      </c>
      <c r="BW150" s="16" t="str">
        <f>IF(SUMIFS('Historical_Input Data'!BZ$3:BZ$2924,'Historical_Input Data'!$B$3:$B$2924,'Historical_Monthly counts-All'!$C150,'Historical_Input Data'!$A$3:$A$2924,'Historical_Monthly counts-All'!$D150)&lt;&gt; 0,SUMIFS('Historical_Input Data'!BZ$3:BZ$2924,'Historical_Input Data'!$B$3:$B$2924,'Historical_Monthly counts-All'!$C150,'Historical_Input Data'!$A$3:$A$2924,'Historical_Monthly counts-All'!$D150),"")</f>
        <v/>
      </c>
      <c r="BX150" s="16" t="str">
        <f>IF(SUMIFS('Historical_Input Data'!CA$3:CA$2924,'Historical_Input Data'!$B$3:$B$2924,'Historical_Monthly counts-All'!$C150,'Historical_Input Data'!$A$3:$A$2924,'Historical_Monthly counts-All'!$D150)&lt;&gt; 0,SUMIFS('Historical_Input Data'!CA$3:CA$2924,'Historical_Input Data'!$B$3:$B$2924,'Historical_Monthly counts-All'!$C150,'Historical_Input Data'!$A$3:$A$2924,'Historical_Monthly counts-All'!$D150),"")</f>
        <v/>
      </c>
      <c r="BY150" s="16" t="str">
        <f>IF(SUMIFS('Historical_Input Data'!CB$3:CB$2924,'Historical_Input Data'!$B$3:$B$2924,'Historical_Monthly counts-All'!$C150,'Historical_Input Data'!$A$3:$A$2924,'Historical_Monthly counts-All'!$D150)&lt;&gt; 0,SUMIFS('Historical_Input Data'!CB$3:CB$2924,'Historical_Input Data'!$B$3:$B$2924,'Historical_Monthly counts-All'!$C150,'Historical_Input Data'!$A$3:$A$2924,'Historical_Monthly counts-All'!$D150),"")</f>
        <v/>
      </c>
      <c r="BZ150" s="16" t="str">
        <f>IF(SUMIFS('Historical_Input Data'!CC$3:CC$2924,'Historical_Input Data'!$B$3:$B$2924,'Historical_Monthly counts-All'!$C150,'Historical_Input Data'!$A$3:$A$2924,'Historical_Monthly counts-All'!$D150)&lt;&gt; 0,SUMIFS('Historical_Input Data'!CC$3:CC$2924,'Historical_Input Data'!$B$3:$B$2924,'Historical_Monthly counts-All'!$C150,'Historical_Input Data'!$A$3:$A$2924,'Historical_Monthly counts-All'!$D150),"")</f>
        <v/>
      </c>
      <c r="CC150" s="8">
        <v>44958</v>
      </c>
      <c r="CD150" s="198">
        <f t="shared" si="8"/>
        <v>56</v>
      </c>
    </row>
    <row r="151" spans="1:83">
      <c r="A151" t="str">
        <f t="shared" si="7"/>
        <v>March2023</v>
      </c>
      <c r="C151" t="s">
        <v>56</v>
      </c>
      <c r="D151">
        <v>2023</v>
      </c>
      <c r="E151" s="16">
        <f>IF(SUMIFS('Historical_Input Data'!H$3:H$2924,'Historical_Input Data'!$B$3:$B$2924,'Historical_Monthly counts-All'!$C151,'Historical_Input Data'!$A$3:$A$2924,'Historical_Monthly counts-All'!$D151)&lt;&gt; 0,SUMIFS('Historical_Input Data'!H$3:H$2924,'Historical_Input Data'!$B$3:$B$2924,'Historical_Monthly counts-All'!$C151,'Historical_Input Data'!$A$3:$A$2924,'Historical_Monthly counts-All'!$D151),"")</f>
        <v>1111</v>
      </c>
      <c r="F151" s="16">
        <f>IF(SUMIFS('Historical_Input Data'!I$3:I$2924,'Historical_Input Data'!$B$3:$B$2924,'Historical_Monthly counts-All'!$C151,'Historical_Input Data'!$A$3:$A$2924,'Historical_Monthly counts-All'!$D151)&lt;&gt; 0,SUMIFS('Historical_Input Data'!I$3:I$2924,'Historical_Input Data'!$B$3:$B$2924,'Historical_Monthly counts-All'!$C151,'Historical_Input Data'!$A$3:$A$2924,'Historical_Monthly counts-All'!$D151),"")</f>
        <v>13264</v>
      </c>
      <c r="G151" s="16">
        <f>IF(SUMIFS('Historical_Input Data'!J$3:J$2924,'Historical_Input Data'!$B$3:$B$2924,'Historical_Monthly counts-All'!$C151,'Historical_Input Data'!$A$3:$A$2924,'Historical_Monthly counts-All'!$D151)&lt;&gt; 0,SUMIFS('Historical_Input Data'!J$3:J$2924,'Historical_Input Data'!$B$3:$B$2924,'Historical_Monthly counts-All'!$C151,'Historical_Input Data'!$A$3:$A$2924,'Historical_Monthly counts-All'!$D151),"")</f>
        <v>11374</v>
      </c>
      <c r="H151" s="16">
        <f>IF(SUMIFS('Historical_Input Data'!K$3:K$2924,'Historical_Input Data'!$B$3:$B$2924,'Historical_Monthly counts-All'!$C151,'Historical_Input Data'!$A$3:$A$2924,'Historical_Monthly counts-All'!$D151)&lt;&gt; 0,SUMIFS('Historical_Input Data'!K$3:K$2924,'Historical_Input Data'!$B$3:$B$2924,'Historical_Monthly counts-All'!$C151,'Historical_Input Data'!$A$3:$A$2924,'Historical_Monthly counts-All'!$D151),"")</f>
        <v>7954</v>
      </c>
      <c r="I151" s="16">
        <f>IF(SUMIFS('Historical_Input Data'!L$3:L$2924,'Historical_Input Data'!$B$3:$B$2924,'Historical_Monthly counts-All'!$C151,'Historical_Input Data'!$A$3:$A$2924,'Historical_Monthly counts-All'!$D151)&lt;&gt; 0,SUMIFS('Historical_Input Data'!L$3:L$2924,'Historical_Input Data'!$B$3:$B$2924,'Historical_Monthly counts-All'!$C151,'Historical_Input Data'!$A$3:$A$2924,'Historical_Monthly counts-All'!$D151),"")</f>
        <v>11390</v>
      </c>
      <c r="J151" s="16">
        <f>IF(SUMIFS('Historical_Input Data'!M$3:M$2924,'Historical_Input Data'!$B$3:$B$2924,'Historical_Monthly counts-All'!$C151,'Historical_Input Data'!$A$3:$A$2924,'Historical_Monthly counts-All'!$D151)&lt;&gt; 0,SUMIFS('Historical_Input Data'!M$3:M$2924,'Historical_Input Data'!$B$3:$B$2924,'Historical_Monthly counts-All'!$C151,'Historical_Input Data'!$A$3:$A$2924,'Historical_Monthly counts-All'!$D151),"")</f>
        <v>6335</v>
      </c>
      <c r="K151" s="16">
        <f>IF(SUMIFS('Historical_Input Data'!N$3:N$2924,'Historical_Input Data'!$B$3:$B$2924,'Historical_Monthly counts-All'!$C151,'Historical_Input Data'!$A$3:$A$2924,'Historical_Monthly counts-All'!$D151)&lt;&gt; 0,SUMIFS('Historical_Input Data'!N$3:N$2924,'Historical_Input Data'!$B$3:$B$2924,'Historical_Monthly counts-All'!$C151,'Historical_Input Data'!$A$3:$A$2924,'Historical_Monthly counts-All'!$D151),"")</f>
        <v>8156</v>
      </c>
      <c r="L151" s="16">
        <f>IF(SUMIFS('Historical_Input Data'!O$3:O$2924,'Historical_Input Data'!$B$3:$B$2924,'Historical_Monthly counts-All'!$C151,'Historical_Input Data'!$A$3:$A$2924,'Historical_Monthly counts-All'!$D151)&lt;&gt; 0,SUMIFS('Historical_Input Data'!O$3:O$2924,'Historical_Input Data'!$B$3:$B$2924,'Historical_Monthly counts-All'!$C151,'Historical_Input Data'!$A$3:$A$2924,'Historical_Monthly counts-All'!$D151),"")</f>
        <v>3617</v>
      </c>
      <c r="M151" s="16">
        <f>IF(SUMIFS('Historical_Input Data'!P$3:P$2924,'Historical_Input Data'!$B$3:$B$2924,'Historical_Monthly counts-All'!$C151,'Historical_Input Data'!$A$3:$A$2924,'Historical_Monthly counts-All'!$D151)&lt;&gt; 0,SUMIFS('Historical_Input Data'!P$3:P$2924,'Historical_Input Data'!$B$3:$B$2924,'Historical_Monthly counts-All'!$C151,'Historical_Input Data'!$A$3:$A$2924,'Historical_Monthly counts-All'!$D151),"")</f>
        <v>15491</v>
      </c>
      <c r="N151" s="16">
        <f>IF(SUMIFS('Historical_Input Data'!Q$3:Q$2924,'Historical_Input Data'!$B$3:$B$2924,'Historical_Monthly counts-All'!$C151,'Historical_Input Data'!$A$3:$A$2924,'Historical_Monthly counts-All'!$D151)&lt;&gt; 0,SUMIFS('Historical_Input Data'!Q$3:Q$2924,'Historical_Input Data'!$B$3:$B$2924,'Historical_Monthly counts-All'!$C151,'Historical_Input Data'!$A$3:$A$2924,'Historical_Monthly counts-All'!$D151),"")</f>
        <v>14441</v>
      </c>
      <c r="O151" s="16">
        <f>IF(SUMIFS('Historical_Input Data'!R$3:R$2924,'Historical_Input Data'!$B$3:$B$2924,'Historical_Monthly counts-All'!$C151,'Historical_Input Data'!$A$3:$A$2924,'Historical_Monthly counts-All'!$D151)&lt;&gt; 0,SUMIFS('Historical_Input Data'!R$3:R$2924,'Historical_Input Data'!$B$3:$B$2924,'Historical_Monthly counts-All'!$C151,'Historical_Input Data'!$A$3:$A$2924,'Historical_Monthly counts-All'!$D151),"")</f>
        <v>11899</v>
      </c>
      <c r="P151" s="16">
        <f>IF(SUMIFS('Historical_Input Data'!S$3:S$2924,'Historical_Input Data'!$B$3:$B$2924,'Historical_Monthly counts-All'!$C151,'Historical_Input Data'!$A$3:$A$2924,'Historical_Monthly counts-All'!$D151)&lt;&gt; 0,SUMIFS('Historical_Input Data'!S$3:S$2924,'Historical_Input Data'!$B$3:$B$2924,'Historical_Monthly counts-All'!$C151,'Historical_Input Data'!$A$3:$A$2924,'Historical_Monthly counts-All'!$D151),"")</f>
        <v>3256</v>
      </c>
      <c r="Q151" s="16">
        <f>IF(SUMIFS('Historical_Input Data'!T$3:T$2924,'Historical_Input Data'!$B$3:$B$2924,'Historical_Monthly counts-All'!$C151,'Historical_Input Data'!$A$3:$A$2924,'Historical_Monthly counts-All'!$D151)&lt;&gt; 0,SUMIFS('Historical_Input Data'!T$3:T$2924,'Historical_Input Data'!$B$3:$B$2924,'Historical_Monthly counts-All'!$C151,'Historical_Input Data'!$A$3:$A$2924,'Historical_Monthly counts-All'!$D151),"")</f>
        <v>4473</v>
      </c>
      <c r="R151" s="16">
        <f>IF(SUMIFS('Historical_Input Data'!U$3:U$2924,'Historical_Input Data'!$B$3:$B$2924,'Historical_Monthly counts-All'!$C151,'Historical_Input Data'!$A$3:$A$2924,'Historical_Monthly counts-All'!$D151)&lt;&gt; 0,SUMIFS('Historical_Input Data'!U$3:U$2924,'Historical_Input Data'!$B$3:$B$2924,'Historical_Monthly counts-All'!$C151,'Historical_Input Data'!$A$3:$A$2924,'Historical_Monthly counts-All'!$D151),"")</f>
        <v>1213</v>
      </c>
      <c r="S151" s="16">
        <f>IF(SUMIFS('Historical_Input Data'!V$3:V$2924,'Historical_Input Data'!$B$3:$B$2924,'Historical_Monthly counts-All'!$C151,'Historical_Input Data'!$A$3:$A$2924,'Historical_Monthly counts-All'!$D151)&lt;&gt; 0,SUMIFS('Historical_Input Data'!V$3:V$2924,'Historical_Input Data'!$B$3:$B$2924,'Historical_Monthly counts-All'!$C151,'Historical_Input Data'!$A$3:$A$2924,'Historical_Monthly counts-All'!$D151),"")</f>
        <v>4335</v>
      </c>
      <c r="T151" s="16">
        <f>IF(SUMIFS('Historical_Input Data'!W$3:W$2924,'Historical_Input Data'!$B$3:$B$2924,'Historical_Monthly counts-All'!$C151,'Historical_Input Data'!$A$3:$A$2924,'Historical_Monthly counts-All'!$D151)&lt;&gt; 0,SUMIFS('Historical_Input Data'!W$3:W$2924,'Historical_Input Data'!$B$3:$B$2924,'Historical_Monthly counts-All'!$C151,'Historical_Input Data'!$A$3:$A$2924,'Historical_Monthly counts-All'!$D151),"")</f>
        <v>21699</v>
      </c>
      <c r="U151" s="16">
        <f>IF(SUMIFS('Historical_Input Data'!X$3:X$2924,'Historical_Input Data'!$B$3:$B$2924,'Historical_Monthly counts-All'!$C151,'Historical_Input Data'!$A$3:$A$2924,'Historical_Monthly counts-All'!$D151)&lt;&gt; 0,SUMIFS('Historical_Input Data'!X$3:X$2924,'Historical_Input Data'!$B$3:$B$2924,'Historical_Monthly counts-All'!$C151,'Historical_Input Data'!$A$3:$A$2924,'Historical_Monthly counts-All'!$D151),"")</f>
        <v>9207</v>
      </c>
      <c r="V151" s="16">
        <f>IF(SUMIFS('Historical_Input Data'!Y$3:Y$2924,'Historical_Input Data'!$B$3:$B$2924,'Historical_Monthly counts-All'!$C151,'Historical_Input Data'!$A$3:$A$2924,'Historical_Monthly counts-All'!$D151)&lt;&gt; 0,SUMIFS('Historical_Input Data'!Y$3:Y$2924,'Historical_Input Data'!$B$3:$B$2924,'Historical_Monthly counts-All'!$C151,'Historical_Input Data'!$A$3:$A$2924,'Historical_Monthly counts-All'!$D151),"")</f>
        <v>710</v>
      </c>
      <c r="W151" s="16">
        <f>IF(SUMIFS('Historical_Input Data'!Z$3:Z$2924,'Historical_Input Data'!$B$3:$B$2924,'Historical_Monthly counts-All'!$C151,'Historical_Input Data'!$A$3:$A$2924,'Historical_Monthly counts-All'!$D151)&lt;&gt; 0,SUMIFS('Historical_Input Data'!Z$3:Z$2924,'Historical_Input Data'!$B$3:$B$2924,'Historical_Monthly counts-All'!$C151,'Historical_Input Data'!$A$3:$A$2924,'Historical_Monthly counts-All'!$D151),"")</f>
        <v>14591</v>
      </c>
      <c r="X151" s="16">
        <f>IF(SUMIFS('Historical_Input Data'!AA$3:AA$2924,'Historical_Input Data'!$B$3:$B$2924,'Historical_Monthly counts-All'!$C151,'Historical_Input Data'!$A$3:$A$2924,'Historical_Monthly counts-All'!$D151)&lt;&gt; 0,SUMIFS('Historical_Input Data'!AA$3:AA$2924,'Historical_Input Data'!$B$3:$B$2924,'Historical_Monthly counts-All'!$C151,'Historical_Input Data'!$A$3:$A$2924,'Historical_Monthly counts-All'!$D151),"")</f>
        <v>1032</v>
      </c>
      <c r="Y151" s="16">
        <f>IF(SUMIFS('Historical_Input Data'!AB$3:AB$2924,'Historical_Input Data'!$B$3:$B$2924,'Historical_Monthly counts-All'!$C151,'Historical_Input Data'!$A$3:$A$2924,'Historical_Monthly counts-All'!$D151)&lt;&gt; 0,SUMIFS('Historical_Input Data'!AB$3:AB$2924,'Historical_Input Data'!$B$3:$B$2924,'Historical_Monthly counts-All'!$C151,'Historical_Input Data'!$A$3:$A$2924,'Historical_Monthly counts-All'!$D151),"")</f>
        <v>26605</v>
      </c>
      <c r="Z151" s="16">
        <f>IF(SUMIFS('Historical_Input Data'!AC$3:AC$2924,'Historical_Input Data'!$B$3:$B$2924,'Historical_Monthly counts-All'!$C151,'Historical_Input Data'!$A$3:$A$2924,'Historical_Monthly counts-All'!$D151)&lt;&gt; 0,SUMIFS('Historical_Input Data'!AC$3:AC$2924,'Historical_Input Data'!$B$3:$B$2924,'Historical_Monthly counts-All'!$C151,'Historical_Input Data'!$A$3:$A$2924,'Historical_Monthly counts-All'!$D151),"")</f>
        <v>13940</v>
      </c>
      <c r="AA151" s="16">
        <f>IF(SUMIFS('Historical_Input Data'!AD$3:AD$2924,'Historical_Input Data'!$B$3:$B$2924,'Historical_Monthly counts-All'!$C151,'Historical_Input Data'!$A$3:$A$2924,'Historical_Monthly counts-All'!$D151)&lt;&gt; 0,SUMIFS('Historical_Input Data'!AD$3:AD$2924,'Historical_Input Data'!$B$3:$B$2924,'Historical_Monthly counts-All'!$C151,'Historical_Input Data'!$A$3:$A$2924,'Historical_Monthly counts-All'!$D151),"")</f>
        <v>1127</v>
      </c>
      <c r="AB151" s="16">
        <f>IF(SUMIFS('Historical_Input Data'!AE$3:AE$2924,'Historical_Input Data'!$B$3:$B$2924,'Historical_Monthly counts-All'!$C151,'Historical_Input Data'!$A$3:$A$2924,'Historical_Monthly counts-All'!$D151)&lt;&gt; 0,SUMIFS('Historical_Input Data'!AE$3:AE$2924,'Historical_Input Data'!$B$3:$B$2924,'Historical_Monthly counts-All'!$C151,'Historical_Input Data'!$A$3:$A$2924,'Historical_Monthly counts-All'!$D151),"")</f>
        <v>24403</v>
      </c>
      <c r="AC151" s="16">
        <f>IF(SUMIFS('Historical_Input Data'!AF$3:AF$2924,'Historical_Input Data'!$B$3:$B$2924,'Historical_Monthly counts-All'!$C151,'Historical_Input Data'!$A$3:$A$2924,'Historical_Monthly counts-All'!$D151)&lt;&gt; 0,SUMIFS('Historical_Input Data'!AF$3:AF$2924,'Historical_Input Data'!$B$3:$B$2924,'Historical_Monthly counts-All'!$C151,'Historical_Input Data'!$A$3:$A$2924,'Historical_Monthly counts-All'!$D151),"")</f>
        <v>41399</v>
      </c>
      <c r="AD151" s="16">
        <f>IF(SUMIFS('Historical_Input Data'!AG$3:AG$2924,'Historical_Input Data'!$B$3:$B$2924,'Historical_Monthly counts-All'!$C151,'Historical_Input Data'!$A$3:$A$2924,'Historical_Monthly counts-All'!$D151)&lt;&gt; 0,SUMIFS('Historical_Input Data'!AG$3:AG$2924,'Historical_Input Data'!$B$3:$B$2924,'Historical_Monthly counts-All'!$C151,'Historical_Input Data'!$A$3:$A$2924,'Historical_Monthly counts-All'!$D151),"")</f>
        <v>23837</v>
      </c>
      <c r="AE151" s="16">
        <f>IF(SUMIFS('Historical_Input Data'!AH$3:AH$2924,'Historical_Input Data'!$B$3:$B$2924,'Historical_Monthly counts-All'!$C151,'Historical_Input Data'!$A$3:$A$2924,'Historical_Monthly counts-All'!$D151)&lt;&gt; 0,SUMIFS('Historical_Input Data'!AH$3:AH$2924,'Historical_Input Data'!$B$3:$B$2924,'Historical_Monthly counts-All'!$C151,'Historical_Input Data'!$A$3:$A$2924,'Historical_Monthly counts-All'!$D151),"")</f>
        <v>5913</v>
      </c>
      <c r="AF151" s="16">
        <f>IF(SUMIFS('Historical_Input Data'!AI$3:AI$2924,'Historical_Input Data'!$B$3:$B$2924,'Historical_Monthly counts-All'!$C151,'Historical_Input Data'!$A$3:$A$2924,'Historical_Monthly counts-All'!$D151)&lt;&gt; 0,SUMIFS('Historical_Input Data'!AI$3:AI$2924,'Historical_Input Data'!$B$3:$B$2924,'Historical_Monthly counts-All'!$C151,'Historical_Input Data'!$A$3:$A$2924,'Historical_Monthly counts-All'!$D151),"")</f>
        <v>12430</v>
      </c>
      <c r="AG151" s="16">
        <f>IF(SUMIFS('Historical_Input Data'!AJ$3:AJ$2924,'Historical_Input Data'!$B$3:$B$2924,'Historical_Monthly counts-All'!$C151,'Historical_Input Data'!$A$3:$A$2924,'Historical_Monthly counts-All'!$D151)&lt;&gt; 0,SUMIFS('Historical_Input Data'!AJ$3:AJ$2924,'Historical_Input Data'!$B$3:$B$2924,'Historical_Monthly counts-All'!$C151,'Historical_Input Data'!$A$3:$A$2924,'Historical_Monthly counts-All'!$D151),"")</f>
        <v>2104</v>
      </c>
      <c r="AH151" s="16">
        <f>IF(SUMIFS('Historical_Input Data'!AK$3:AK$2924,'Historical_Input Data'!$B$3:$B$2924,'Historical_Monthly counts-All'!$C151,'Historical_Input Data'!$A$3:$A$2924,'Historical_Monthly counts-All'!$D151)&lt;&gt; 0,SUMIFS('Historical_Input Data'!AK$3:AK$2924,'Historical_Input Data'!$B$3:$B$2924,'Historical_Monthly counts-All'!$C151,'Historical_Input Data'!$A$3:$A$2924,'Historical_Monthly counts-All'!$D151),"")</f>
        <v>32079</v>
      </c>
      <c r="AI151" s="16">
        <f>IF(SUMIFS('Historical_Input Data'!AL$3:AL$2924,'Historical_Input Data'!$B$3:$B$2924,'Historical_Monthly counts-All'!$C151,'Historical_Input Data'!$A$3:$A$2924,'Historical_Monthly counts-All'!$D151)&lt;&gt; 0,SUMIFS('Historical_Input Data'!AL$3:AL$2924,'Historical_Input Data'!$B$3:$B$2924,'Historical_Monthly counts-All'!$C151,'Historical_Input Data'!$A$3:$A$2924,'Historical_Monthly counts-All'!$D151),"")</f>
        <v>45948</v>
      </c>
      <c r="AJ151" s="16">
        <f>IF(SUMIFS('Historical_Input Data'!AM$3:AM$2924,'Historical_Input Data'!$B$3:$B$2924,'Historical_Monthly counts-All'!$C151,'Historical_Input Data'!$A$3:$A$2924,'Historical_Monthly counts-All'!$D151)&lt;&gt; 0,SUMIFS('Historical_Input Data'!AM$3:AM$2924,'Historical_Input Data'!$B$3:$B$2924,'Historical_Monthly counts-All'!$C151,'Historical_Input Data'!$A$3:$A$2924,'Historical_Monthly counts-All'!$D151),"")</f>
        <v>465</v>
      </c>
      <c r="AK151" s="16" t="str">
        <f>IF(SUMIFS('Historical_Input Data'!AN$3:AN$2924,'Historical_Input Data'!$B$3:$B$2924,'Historical_Monthly counts-All'!$C151,'Historical_Input Data'!$A$3:$A$2924,'Historical_Monthly counts-All'!$D151)&lt;&gt; 0,SUMIFS('Historical_Input Data'!AN$3:AN$2924,'Historical_Input Data'!$B$3:$B$2924,'Historical_Monthly counts-All'!$C151,'Historical_Input Data'!$A$3:$A$2924,'Historical_Monthly counts-All'!$D151),"")</f>
        <v/>
      </c>
      <c r="AL151" s="16">
        <f>IF(SUMIFS('Historical_Input Data'!AO$3:AO$2924,'Historical_Input Data'!$B$3:$B$2924,'Historical_Monthly counts-All'!$C151,'Historical_Input Data'!$A$3:$A$2924,'Historical_Monthly counts-All'!$D151)&lt;&gt; 0,SUMIFS('Historical_Input Data'!AO$3:AO$2924,'Historical_Input Data'!$B$3:$B$2924,'Historical_Monthly counts-All'!$C151,'Historical_Input Data'!$A$3:$A$2924,'Historical_Monthly counts-All'!$D151),"")</f>
        <v>9897</v>
      </c>
      <c r="AM151" s="16">
        <f>IF(SUMIFS('Historical_Input Data'!AP$3:AP$2924,'Historical_Input Data'!$B$3:$B$2924,'Historical_Monthly counts-All'!$C151,'Historical_Input Data'!$A$3:$A$2924,'Historical_Monthly counts-All'!$D151)&lt;&gt; 0,SUMIFS('Historical_Input Data'!AP$3:AP$2924,'Historical_Input Data'!$B$3:$B$2924,'Historical_Monthly counts-All'!$C151,'Historical_Input Data'!$A$3:$A$2924,'Historical_Monthly counts-All'!$D151),"")</f>
        <v>1075</v>
      </c>
      <c r="AN151" s="16">
        <f>IF(SUMIFS('Historical_Input Data'!AQ$3:AQ$2924,'Historical_Input Data'!$B$3:$B$2924,'Historical_Monthly counts-All'!$C151,'Historical_Input Data'!$A$3:$A$2924,'Historical_Monthly counts-All'!$D151)&lt;&gt; 0,SUMIFS('Historical_Input Data'!AQ$3:AQ$2924,'Historical_Input Data'!$B$3:$B$2924,'Historical_Monthly counts-All'!$C151,'Historical_Input Data'!$A$3:$A$2924,'Historical_Monthly counts-All'!$D151),"")</f>
        <v>7198</v>
      </c>
      <c r="AO151" s="16">
        <f>IF(SUMIFS('Historical_Input Data'!AR$3:AR$2924,'Historical_Input Data'!$B$3:$B$2924,'Historical_Monthly counts-All'!$C151,'Historical_Input Data'!$A$3:$A$2924,'Historical_Monthly counts-All'!$D151)&lt;&gt; 0,SUMIFS('Historical_Input Data'!AR$3:AR$2924,'Historical_Input Data'!$B$3:$B$2924,'Historical_Monthly counts-All'!$C151,'Historical_Input Data'!$A$3:$A$2924,'Historical_Monthly counts-All'!$D151),"")</f>
        <v>8979</v>
      </c>
      <c r="AP151" s="16">
        <f>IF(SUMIFS('Historical_Input Data'!AS$3:AS$2924,'Historical_Input Data'!$B$3:$B$2924,'Historical_Monthly counts-All'!$C151,'Historical_Input Data'!$A$3:$A$2924,'Historical_Monthly counts-All'!$D151)&lt;&gt; 0,SUMIFS('Historical_Input Data'!AS$3:AS$2924,'Historical_Input Data'!$B$3:$B$2924,'Historical_Monthly counts-All'!$C151,'Historical_Input Data'!$A$3:$A$2924,'Historical_Monthly counts-All'!$D151),"")</f>
        <v>40085</v>
      </c>
      <c r="AQ151" s="16">
        <f>IF(SUMIFS('Historical_Input Data'!AT$3:AT$2924,'Historical_Input Data'!$B$3:$B$2924,'Historical_Monthly counts-All'!$C151,'Historical_Input Data'!$A$3:$A$2924,'Historical_Monthly counts-All'!$D151)&lt;&gt; 0,SUMIFS('Historical_Input Data'!AT$3:AT$2924,'Historical_Input Data'!$B$3:$B$2924,'Historical_Monthly counts-All'!$C151,'Historical_Input Data'!$A$3:$A$2924,'Historical_Monthly counts-All'!$D151),"")</f>
        <v>7188</v>
      </c>
      <c r="AR151" s="16">
        <f>IF(SUMIFS('Historical_Input Data'!AU$3:AU$2924,'Historical_Input Data'!$B$3:$B$2924,'Historical_Monthly counts-All'!$C151,'Historical_Input Data'!$A$3:$A$2924,'Historical_Monthly counts-All'!$D151)&lt;&gt; 0,SUMIFS('Historical_Input Data'!AU$3:AU$2924,'Historical_Input Data'!$B$3:$B$2924,'Historical_Monthly counts-All'!$C151,'Historical_Input Data'!$A$3:$A$2924,'Historical_Monthly counts-All'!$D151),"")</f>
        <v>13542</v>
      </c>
      <c r="AS151" s="16">
        <f>IF(SUMIFS('Historical_Input Data'!AV$3:AV$2924,'Historical_Input Data'!$B$3:$B$2924,'Historical_Monthly counts-All'!$C151,'Historical_Input Data'!$A$3:$A$2924,'Historical_Monthly counts-All'!$D151)&lt;&gt; 0,SUMIFS('Historical_Input Data'!AV$3:AV$2924,'Historical_Input Data'!$B$3:$B$2924,'Historical_Monthly counts-All'!$C151,'Historical_Input Data'!$A$3:$A$2924,'Historical_Monthly counts-All'!$D151),"")</f>
        <v>3310</v>
      </c>
      <c r="AT151" s="16">
        <f>IF(SUMIFS('Historical_Input Data'!AW$3:AW$2924,'Historical_Input Data'!$B$3:$B$2924,'Historical_Monthly counts-All'!$C151,'Historical_Input Data'!$A$3:$A$2924,'Historical_Monthly counts-All'!$D151)&lt;&gt; 0,SUMIFS('Historical_Input Data'!AW$3:AW$2924,'Historical_Input Data'!$B$3:$B$2924,'Historical_Monthly counts-All'!$C151,'Historical_Input Data'!$A$3:$A$2924,'Historical_Monthly counts-All'!$D151),"")</f>
        <v>5300</v>
      </c>
      <c r="AU151" s="16">
        <f>IF(SUMIFS('Historical_Input Data'!AX$3:AX$2924,'Historical_Input Data'!$B$3:$B$2924,'Historical_Monthly counts-All'!$C151,'Historical_Input Data'!$A$3:$A$2924,'Historical_Monthly counts-All'!$D151)&lt;&gt; 0,SUMIFS('Historical_Input Data'!AX$3:AX$2924,'Historical_Input Data'!$B$3:$B$2924,'Historical_Monthly counts-All'!$C151,'Historical_Input Data'!$A$3:$A$2924,'Historical_Monthly counts-All'!$D151),"")</f>
        <v>11117</v>
      </c>
      <c r="AV151" s="16">
        <f>IF(SUMIFS('Historical_Input Data'!AY$3:AY$2924,'Historical_Input Data'!$B$3:$B$2924,'Historical_Monthly counts-All'!$C151,'Historical_Input Data'!$A$3:$A$2924,'Historical_Monthly counts-All'!$D151)&lt;&gt; 0,SUMIFS('Historical_Input Data'!AY$3:AY$2924,'Historical_Input Data'!$B$3:$B$2924,'Historical_Monthly counts-All'!$C151,'Historical_Input Data'!$A$3:$A$2924,'Historical_Monthly counts-All'!$D151),"")</f>
        <v>5869</v>
      </c>
      <c r="AW151" s="16">
        <f>IF(SUMIFS('Historical_Input Data'!AZ$3:AZ$2924,'Historical_Input Data'!$B$3:$B$2924,'Historical_Monthly counts-All'!$C151,'Historical_Input Data'!$A$3:$A$2924,'Historical_Monthly counts-All'!$D151)&lt;&gt; 0,SUMIFS('Historical_Input Data'!AZ$3:AZ$2924,'Historical_Input Data'!$B$3:$B$2924,'Historical_Monthly counts-All'!$C151,'Historical_Input Data'!$A$3:$A$2924,'Historical_Monthly counts-All'!$D151),"")</f>
        <v>14868</v>
      </c>
      <c r="AX151" s="16">
        <f>IF(SUMIFS('Historical_Input Data'!BA$3:BA$2924,'Historical_Input Data'!$B$3:$B$2924,'Historical_Monthly counts-All'!$C151,'Historical_Input Data'!$A$3:$A$2924,'Historical_Monthly counts-All'!$D151)&lt;&gt; 0,SUMIFS('Historical_Input Data'!BA$3:BA$2924,'Historical_Input Data'!$B$3:$B$2924,'Historical_Monthly counts-All'!$C151,'Historical_Input Data'!$A$3:$A$2924,'Historical_Monthly counts-All'!$D151),"")</f>
        <v>13288</v>
      </c>
      <c r="AY151" s="16">
        <f>IF(SUMIFS('Historical_Input Data'!BB$3:BB$2924,'Historical_Input Data'!$B$3:$B$2924,'Historical_Monthly counts-All'!$C151,'Historical_Input Data'!$A$3:$A$2924,'Historical_Monthly counts-All'!$D151)&lt;&gt; 0,SUMIFS('Historical_Input Data'!BB$3:BB$2924,'Historical_Input Data'!$B$3:$B$2924,'Historical_Monthly counts-All'!$C151,'Historical_Input Data'!$A$3:$A$2924,'Historical_Monthly counts-All'!$D151),"")</f>
        <v>5275</v>
      </c>
      <c r="AZ151" s="16">
        <f>IF(SUMIFS('Historical_Input Data'!BC$3:BC$2924,'Historical_Input Data'!$B$3:$B$2924,'Historical_Monthly counts-All'!$C151,'Historical_Input Data'!$A$3:$A$2924,'Historical_Monthly counts-All'!$D151)&lt;&gt; 0,SUMIFS('Historical_Input Data'!BC$3:BC$2924,'Historical_Input Data'!$B$3:$B$2924,'Historical_Monthly counts-All'!$C151,'Historical_Input Data'!$A$3:$A$2924,'Historical_Monthly counts-All'!$D151),"")</f>
        <v>1408</v>
      </c>
      <c r="BA151" s="16">
        <f>IF(SUMIFS('Historical_Input Data'!BD$3:BD$2924,'Historical_Input Data'!$B$3:$B$2924,'Historical_Monthly counts-All'!$C151,'Historical_Input Data'!$A$3:$A$2924,'Historical_Monthly counts-All'!$D151)&lt;&gt; 0,SUMIFS('Historical_Input Data'!BD$3:BD$2924,'Historical_Input Data'!$B$3:$B$2924,'Historical_Monthly counts-All'!$C151,'Historical_Input Data'!$A$3:$A$2924,'Historical_Monthly counts-All'!$D151),"")</f>
        <v>6322</v>
      </c>
      <c r="BB151" s="16">
        <f>IF(SUMIFS('Historical_Input Data'!BE$3:BE$2924,'Historical_Input Data'!$B$3:$B$2924,'Historical_Monthly counts-All'!$C151,'Historical_Input Data'!$A$3:$A$2924,'Historical_Monthly counts-All'!$D151)&lt;&gt; 0,SUMIFS('Historical_Input Data'!BE$3:BE$2924,'Historical_Input Data'!$B$3:$B$2924,'Historical_Monthly counts-All'!$C151,'Historical_Input Data'!$A$3:$A$2924,'Historical_Monthly counts-All'!$D151),"")</f>
        <v>6656</v>
      </c>
      <c r="BC151" s="16">
        <f>IF(SUMIFS('Historical_Input Data'!BF$3:BF$2924,'Historical_Input Data'!$B$3:$B$2924,'Historical_Monthly counts-All'!$C151,'Historical_Input Data'!$A$3:$A$2924,'Historical_Monthly counts-All'!$D151)&lt;&gt; 0,SUMIFS('Historical_Input Data'!BF$3:BF$2924,'Historical_Input Data'!$B$3:$B$2924,'Historical_Monthly counts-All'!$C151,'Historical_Input Data'!$A$3:$A$2924,'Historical_Monthly counts-All'!$D151),"")</f>
        <v>2886</v>
      </c>
      <c r="BD151" s="16">
        <f>IF(SUMIFS('Historical_Input Data'!BG$3:BG$2924,'Historical_Input Data'!$B$3:$B$2924,'Historical_Monthly counts-All'!$C151,'Historical_Input Data'!$A$3:$A$2924,'Historical_Monthly counts-All'!$D151)&lt;&gt; 0,SUMIFS('Historical_Input Data'!BG$3:BG$2924,'Historical_Input Data'!$B$3:$B$2924,'Historical_Monthly counts-All'!$C151,'Historical_Input Data'!$A$3:$A$2924,'Historical_Monthly counts-All'!$D151),"")</f>
        <v>1839</v>
      </c>
      <c r="BE151" s="16">
        <f>IF(SUMIFS('Historical_Input Data'!BH$3:BH$2924,'Historical_Input Data'!$B$3:$B$2924,'Historical_Monthly counts-All'!$C151,'Historical_Input Data'!$A$3:$A$2924,'Historical_Monthly counts-All'!$D151)&lt;&gt; 0,SUMIFS('Historical_Input Data'!BH$3:BH$2924,'Historical_Input Data'!$B$3:$B$2924,'Historical_Monthly counts-All'!$C151,'Historical_Input Data'!$A$3:$A$2924,'Historical_Monthly counts-All'!$D151),"")</f>
        <v>3379</v>
      </c>
      <c r="BF151" s="16">
        <f>IF(SUMIFS('Historical_Input Data'!BI$3:BI$2924,'Historical_Input Data'!$B$3:$B$2924,'Historical_Monthly counts-All'!$C151,'Historical_Input Data'!$A$3:$A$2924,'Historical_Monthly counts-All'!$D151)&lt;&gt; 0,SUMIFS('Historical_Input Data'!BI$3:BI$2924,'Historical_Input Data'!$B$3:$B$2924,'Historical_Monthly counts-All'!$C151,'Historical_Input Data'!$A$3:$A$2924,'Historical_Monthly counts-All'!$D151),"")</f>
        <v>2136</v>
      </c>
      <c r="BG151" s="16">
        <f>IF(SUMIFS('Historical_Input Data'!BJ$3:BJ$2924,'Historical_Input Data'!$B$3:$B$2924,'Historical_Monthly counts-All'!$C151,'Historical_Input Data'!$A$3:$A$2924,'Historical_Monthly counts-All'!$D151)&lt;&gt; 0,SUMIFS('Historical_Input Data'!BJ$3:BJ$2924,'Historical_Input Data'!$B$3:$B$2924,'Historical_Monthly counts-All'!$C151,'Historical_Input Data'!$A$3:$A$2924,'Historical_Monthly counts-All'!$D151),"")</f>
        <v>2598</v>
      </c>
      <c r="BH151" s="16">
        <f>IF(SUMIFS('Historical_Input Data'!BK$3:BK$2924,'Historical_Input Data'!$B$3:$B$2924,'Historical_Monthly counts-All'!$C151,'Historical_Input Data'!$A$3:$A$2924,'Historical_Monthly counts-All'!$D151)&lt;&gt; 0,SUMIFS('Historical_Input Data'!BK$3:BK$2924,'Historical_Input Data'!$B$3:$B$2924,'Historical_Monthly counts-All'!$C151,'Historical_Input Data'!$A$3:$A$2924,'Historical_Monthly counts-All'!$D151),"")</f>
        <v>1022</v>
      </c>
      <c r="BI151" s="16">
        <f>IF(SUMIFS('Historical_Input Data'!BL$3:BL$2924,'Historical_Input Data'!$B$3:$B$2924,'Historical_Monthly counts-All'!$C151,'Historical_Input Data'!$A$3:$A$2924,'Historical_Monthly counts-All'!$D151)&lt;&gt; 0,SUMIFS('Historical_Input Data'!BL$3:BL$2924,'Historical_Input Data'!$B$3:$B$2924,'Historical_Monthly counts-All'!$C151,'Historical_Input Data'!$A$3:$A$2924,'Historical_Monthly counts-All'!$D151),"")</f>
        <v>3059</v>
      </c>
      <c r="BJ151" s="16" t="str">
        <f>IF(SUMIFS('Historical_Input Data'!BM$3:BM$2924,'Historical_Input Data'!$B$3:$B$2924,'Historical_Monthly counts-All'!$C151,'Historical_Input Data'!$A$3:$A$2924,'Historical_Monthly counts-All'!$D151)&lt;&gt; 0,SUMIFS('Historical_Input Data'!BM$3:BM$2924,'Historical_Input Data'!$B$3:$B$2924,'Historical_Monthly counts-All'!$C151,'Historical_Input Data'!$A$3:$A$2924,'Historical_Monthly counts-All'!$D151),"")</f>
        <v/>
      </c>
      <c r="BK151" s="16" t="str">
        <f>IF(SUMIFS('Historical_Input Data'!BN$3:BN$2924,'Historical_Input Data'!$B$3:$B$2924,'Historical_Monthly counts-All'!$C151,'Historical_Input Data'!$A$3:$A$2924,'Historical_Monthly counts-All'!$D151)&lt;&gt; 0,SUMIFS('Historical_Input Data'!BN$3:BN$2924,'Historical_Input Data'!$B$3:$B$2924,'Historical_Monthly counts-All'!$C151,'Historical_Input Data'!$A$3:$A$2924,'Historical_Monthly counts-All'!$D151),"")</f>
        <v/>
      </c>
      <c r="BL151" s="16" t="str">
        <f>IF(SUMIFS('Historical_Input Data'!BO$3:BO$2924,'Historical_Input Data'!$B$3:$B$2924,'Historical_Monthly counts-All'!$C151,'Historical_Input Data'!$A$3:$A$2924,'Historical_Monthly counts-All'!$D151)&lt;&gt; 0,SUMIFS('Historical_Input Data'!BO$3:BO$2924,'Historical_Input Data'!$B$3:$B$2924,'Historical_Monthly counts-All'!$C151,'Historical_Input Data'!$A$3:$A$2924,'Historical_Monthly counts-All'!$D151),"")</f>
        <v/>
      </c>
      <c r="BM151" s="16" t="str">
        <f>IF(SUMIFS('Historical_Input Data'!BP$3:BP$2924,'Historical_Input Data'!$B$3:$B$2924,'Historical_Monthly counts-All'!$C151,'Historical_Input Data'!$A$3:$A$2924,'Historical_Monthly counts-All'!$D151)&lt;&gt; 0,SUMIFS('Historical_Input Data'!BP$3:BP$2924,'Historical_Input Data'!$B$3:$B$2924,'Historical_Monthly counts-All'!$C151,'Historical_Input Data'!$A$3:$A$2924,'Historical_Monthly counts-All'!$D151),"")</f>
        <v/>
      </c>
      <c r="BN151" s="16" t="str">
        <f>IF(SUMIFS('Historical_Input Data'!BQ$3:BQ$2924,'Historical_Input Data'!$B$3:$B$2924,'Historical_Monthly counts-All'!$C151,'Historical_Input Data'!$A$3:$A$2924,'Historical_Monthly counts-All'!$D151)&lt;&gt; 0,SUMIFS('Historical_Input Data'!BQ$3:BQ$2924,'Historical_Input Data'!$B$3:$B$2924,'Historical_Monthly counts-All'!$C151,'Historical_Input Data'!$A$3:$A$2924,'Historical_Monthly counts-All'!$D151),"")</f>
        <v/>
      </c>
      <c r="BO151" s="16" t="str">
        <f>IF(SUMIFS('Historical_Input Data'!BR$3:BR$2924,'Historical_Input Data'!$B$3:$B$2924,'Historical_Monthly counts-All'!$C151,'Historical_Input Data'!$A$3:$A$2924,'Historical_Monthly counts-All'!$D151)&lt;&gt; 0,SUMIFS('Historical_Input Data'!BR$3:BR$2924,'Historical_Input Data'!$B$3:$B$2924,'Historical_Monthly counts-All'!$C151,'Historical_Input Data'!$A$3:$A$2924,'Historical_Monthly counts-All'!$D151),"")</f>
        <v/>
      </c>
      <c r="BP151" s="16" t="str">
        <f>IF(SUMIFS('Historical_Input Data'!BS$3:BS$2924,'Historical_Input Data'!$B$3:$B$2924,'Historical_Monthly counts-All'!$C151,'Historical_Input Data'!$A$3:$A$2924,'Historical_Monthly counts-All'!$D151)&lt;&gt; 0,SUMIFS('Historical_Input Data'!BS$3:BS$2924,'Historical_Input Data'!$B$3:$B$2924,'Historical_Monthly counts-All'!$C151,'Historical_Input Data'!$A$3:$A$2924,'Historical_Monthly counts-All'!$D151),"")</f>
        <v/>
      </c>
      <c r="BQ151" s="16" t="str">
        <f>IF(SUMIFS('Historical_Input Data'!BT$3:BT$2924,'Historical_Input Data'!$B$3:$B$2924,'Historical_Monthly counts-All'!$C151,'Historical_Input Data'!$A$3:$A$2924,'Historical_Monthly counts-All'!$D151)&lt;&gt; 0,SUMIFS('Historical_Input Data'!BT$3:BT$2924,'Historical_Input Data'!$B$3:$B$2924,'Historical_Monthly counts-All'!$C151,'Historical_Input Data'!$A$3:$A$2924,'Historical_Monthly counts-All'!$D151),"")</f>
        <v/>
      </c>
      <c r="BR151" s="16" t="str">
        <f>IF(SUMIFS('Historical_Input Data'!BU$3:BU$2924,'Historical_Input Data'!$B$3:$B$2924,'Historical_Monthly counts-All'!$C151,'Historical_Input Data'!$A$3:$A$2924,'Historical_Monthly counts-All'!$D151)&lt;&gt; 0,SUMIFS('Historical_Input Data'!BU$3:BU$2924,'Historical_Input Data'!$B$3:$B$2924,'Historical_Monthly counts-All'!$C151,'Historical_Input Data'!$A$3:$A$2924,'Historical_Monthly counts-All'!$D151),"")</f>
        <v/>
      </c>
      <c r="BS151" s="16" t="str">
        <f>IF(SUMIFS('Historical_Input Data'!BV$3:BV$2924,'Historical_Input Data'!$B$3:$B$2924,'Historical_Monthly counts-All'!$C151,'Historical_Input Data'!$A$3:$A$2924,'Historical_Monthly counts-All'!$D151)&lt;&gt; 0,SUMIFS('Historical_Input Data'!BV$3:BV$2924,'Historical_Input Data'!$B$3:$B$2924,'Historical_Monthly counts-All'!$C151,'Historical_Input Data'!$A$3:$A$2924,'Historical_Monthly counts-All'!$D151),"")</f>
        <v/>
      </c>
      <c r="BT151" s="16" t="str">
        <f>IF(SUMIFS('Historical_Input Data'!BW$3:BW$2924,'Historical_Input Data'!$B$3:$B$2924,'Historical_Monthly counts-All'!$C151,'Historical_Input Data'!$A$3:$A$2924,'Historical_Monthly counts-All'!$D151)&lt;&gt; 0,SUMIFS('Historical_Input Data'!BW$3:BW$2924,'Historical_Input Data'!$B$3:$B$2924,'Historical_Monthly counts-All'!$C151,'Historical_Input Data'!$A$3:$A$2924,'Historical_Monthly counts-All'!$D151),"")</f>
        <v/>
      </c>
      <c r="BU151" s="16" t="str">
        <f>IF(SUMIFS('Historical_Input Data'!BX$3:BX$2924,'Historical_Input Data'!$B$3:$B$2924,'Historical_Monthly counts-All'!$C151,'Historical_Input Data'!$A$3:$A$2924,'Historical_Monthly counts-All'!$D151)&lt;&gt; 0,SUMIFS('Historical_Input Data'!BX$3:BX$2924,'Historical_Input Data'!$B$3:$B$2924,'Historical_Monthly counts-All'!$C151,'Historical_Input Data'!$A$3:$A$2924,'Historical_Monthly counts-All'!$D151),"")</f>
        <v/>
      </c>
      <c r="BV151" s="16" t="str">
        <f>IF(SUMIFS('Historical_Input Data'!BY$3:BY$2924,'Historical_Input Data'!$B$3:$B$2924,'Historical_Monthly counts-All'!$C151,'Historical_Input Data'!$A$3:$A$2924,'Historical_Monthly counts-All'!$D151)&lt;&gt; 0,SUMIFS('Historical_Input Data'!BY$3:BY$2924,'Historical_Input Data'!$B$3:$B$2924,'Historical_Monthly counts-All'!$C151,'Historical_Input Data'!$A$3:$A$2924,'Historical_Monthly counts-All'!$D151),"")</f>
        <v/>
      </c>
      <c r="BW151" s="16" t="str">
        <f>IF(SUMIFS('Historical_Input Data'!BZ$3:BZ$2924,'Historical_Input Data'!$B$3:$B$2924,'Historical_Monthly counts-All'!$C151,'Historical_Input Data'!$A$3:$A$2924,'Historical_Monthly counts-All'!$D151)&lt;&gt; 0,SUMIFS('Historical_Input Data'!BZ$3:BZ$2924,'Historical_Input Data'!$B$3:$B$2924,'Historical_Monthly counts-All'!$C151,'Historical_Input Data'!$A$3:$A$2924,'Historical_Monthly counts-All'!$D151),"")</f>
        <v/>
      </c>
      <c r="BX151" s="16" t="str">
        <f>IF(SUMIFS('Historical_Input Data'!CA$3:CA$2924,'Historical_Input Data'!$B$3:$B$2924,'Historical_Monthly counts-All'!$C151,'Historical_Input Data'!$A$3:$A$2924,'Historical_Monthly counts-All'!$D151)&lt;&gt; 0,SUMIFS('Historical_Input Data'!CA$3:CA$2924,'Historical_Input Data'!$B$3:$B$2924,'Historical_Monthly counts-All'!$C151,'Historical_Input Data'!$A$3:$A$2924,'Historical_Monthly counts-All'!$D151),"")</f>
        <v/>
      </c>
      <c r="BY151" s="16" t="str">
        <f>IF(SUMIFS('Historical_Input Data'!CB$3:CB$2924,'Historical_Input Data'!$B$3:$B$2924,'Historical_Monthly counts-All'!$C151,'Historical_Input Data'!$A$3:$A$2924,'Historical_Monthly counts-All'!$D151)&lt;&gt; 0,SUMIFS('Historical_Input Data'!CB$3:CB$2924,'Historical_Input Data'!$B$3:$B$2924,'Historical_Monthly counts-All'!$C151,'Historical_Input Data'!$A$3:$A$2924,'Historical_Monthly counts-All'!$D151),"")</f>
        <v/>
      </c>
      <c r="BZ151" s="16" t="str">
        <f>IF(SUMIFS('Historical_Input Data'!CC$3:CC$2924,'Historical_Input Data'!$B$3:$B$2924,'Historical_Monthly counts-All'!$C151,'Historical_Input Data'!$A$3:$A$2924,'Historical_Monthly counts-All'!$D151)&lt;&gt; 0,SUMIFS('Historical_Input Data'!CC$3:CC$2924,'Historical_Input Data'!$B$3:$B$2924,'Historical_Monthly counts-All'!$C151,'Historical_Input Data'!$A$3:$A$2924,'Historical_Monthly counts-All'!$D151),"")</f>
        <v/>
      </c>
      <c r="CC151" s="8">
        <v>44986</v>
      </c>
      <c r="CD151" s="198">
        <f t="shared" si="8"/>
        <v>56</v>
      </c>
    </row>
    <row r="152" spans="1:83">
      <c r="A152" t="str">
        <f t="shared" si="7"/>
        <v>April2023</v>
      </c>
      <c r="C152" t="s">
        <v>57</v>
      </c>
      <c r="D152">
        <v>2023</v>
      </c>
      <c r="E152" s="16">
        <f>IF(SUMIFS('Historical_Input Data'!H$3:H$2924,'Historical_Input Data'!$B$3:$B$2924,'Historical_Monthly counts-All'!$C152,'Historical_Input Data'!$A$3:$A$2924,'Historical_Monthly counts-All'!$D152)&lt;&gt; 0,SUMIFS('Historical_Input Data'!H$3:H$2924,'Historical_Input Data'!$B$3:$B$2924,'Historical_Monthly counts-All'!$C152,'Historical_Input Data'!$A$3:$A$2924,'Historical_Monthly counts-All'!$D152),"")</f>
        <v>1148</v>
      </c>
      <c r="F152" s="16">
        <f>IF(SUMIFS('Historical_Input Data'!I$3:I$2924,'Historical_Input Data'!$B$3:$B$2924,'Historical_Monthly counts-All'!$C152,'Historical_Input Data'!$A$3:$A$2924,'Historical_Monthly counts-All'!$D152)&lt;&gt; 0,SUMIFS('Historical_Input Data'!I$3:I$2924,'Historical_Input Data'!$B$3:$B$2924,'Historical_Monthly counts-All'!$C152,'Historical_Input Data'!$A$3:$A$2924,'Historical_Monthly counts-All'!$D152),"")</f>
        <v>9115</v>
      </c>
      <c r="G152" s="16">
        <f>IF(SUMIFS('Historical_Input Data'!J$3:J$2924,'Historical_Input Data'!$B$3:$B$2924,'Historical_Monthly counts-All'!$C152,'Historical_Input Data'!$A$3:$A$2924,'Historical_Monthly counts-All'!$D152)&lt;&gt; 0,SUMIFS('Historical_Input Data'!J$3:J$2924,'Historical_Input Data'!$B$3:$B$2924,'Historical_Monthly counts-All'!$C152,'Historical_Input Data'!$A$3:$A$2924,'Historical_Monthly counts-All'!$D152),"")</f>
        <v>8154</v>
      </c>
      <c r="H152" s="16">
        <f>IF(SUMIFS('Historical_Input Data'!K$3:K$2924,'Historical_Input Data'!$B$3:$B$2924,'Historical_Monthly counts-All'!$C152,'Historical_Input Data'!$A$3:$A$2924,'Historical_Monthly counts-All'!$D152)&lt;&gt; 0,SUMIFS('Historical_Input Data'!K$3:K$2924,'Historical_Input Data'!$B$3:$B$2924,'Historical_Monthly counts-All'!$C152,'Historical_Input Data'!$A$3:$A$2924,'Historical_Monthly counts-All'!$D152),"")</f>
        <v>6010</v>
      </c>
      <c r="I152" s="16">
        <f>IF(SUMIFS('Historical_Input Data'!L$3:L$2924,'Historical_Input Data'!$B$3:$B$2924,'Historical_Monthly counts-All'!$C152,'Historical_Input Data'!$A$3:$A$2924,'Historical_Monthly counts-All'!$D152)&lt;&gt; 0,SUMIFS('Historical_Input Data'!L$3:L$2924,'Historical_Input Data'!$B$3:$B$2924,'Historical_Monthly counts-All'!$C152,'Historical_Input Data'!$A$3:$A$2924,'Historical_Monthly counts-All'!$D152),"")</f>
        <v>8069</v>
      </c>
      <c r="J152" s="16">
        <f>IF(SUMIFS('Historical_Input Data'!M$3:M$2924,'Historical_Input Data'!$B$3:$B$2924,'Historical_Monthly counts-All'!$C152,'Historical_Input Data'!$A$3:$A$2924,'Historical_Monthly counts-All'!$D152)&lt;&gt; 0,SUMIFS('Historical_Input Data'!M$3:M$2924,'Historical_Input Data'!$B$3:$B$2924,'Historical_Monthly counts-All'!$C152,'Historical_Input Data'!$A$3:$A$2924,'Historical_Monthly counts-All'!$D152),"")</f>
        <v>4728</v>
      </c>
      <c r="K152" s="16">
        <f>IF(SUMIFS('Historical_Input Data'!N$3:N$2924,'Historical_Input Data'!$B$3:$B$2924,'Historical_Monthly counts-All'!$C152,'Historical_Input Data'!$A$3:$A$2924,'Historical_Monthly counts-All'!$D152)&lt;&gt; 0,SUMIFS('Historical_Input Data'!N$3:N$2924,'Historical_Input Data'!$B$3:$B$2924,'Historical_Monthly counts-All'!$C152,'Historical_Input Data'!$A$3:$A$2924,'Historical_Monthly counts-All'!$D152),"")</f>
        <v>5748</v>
      </c>
      <c r="L152" s="16">
        <f>IF(SUMIFS('Historical_Input Data'!O$3:O$2924,'Historical_Input Data'!$B$3:$B$2924,'Historical_Monthly counts-All'!$C152,'Historical_Input Data'!$A$3:$A$2924,'Historical_Monthly counts-All'!$D152)&lt;&gt; 0,SUMIFS('Historical_Input Data'!O$3:O$2924,'Historical_Input Data'!$B$3:$B$2924,'Historical_Monthly counts-All'!$C152,'Historical_Input Data'!$A$3:$A$2924,'Historical_Monthly counts-All'!$D152),"")</f>
        <v>3202</v>
      </c>
      <c r="M152" s="16">
        <f>IF(SUMIFS('Historical_Input Data'!P$3:P$2924,'Historical_Input Data'!$B$3:$B$2924,'Historical_Monthly counts-All'!$C152,'Historical_Input Data'!$A$3:$A$2924,'Historical_Monthly counts-All'!$D152)&lt;&gt; 0,SUMIFS('Historical_Input Data'!P$3:P$2924,'Historical_Input Data'!$B$3:$B$2924,'Historical_Monthly counts-All'!$C152,'Historical_Input Data'!$A$3:$A$2924,'Historical_Monthly counts-All'!$D152),"")</f>
        <v>11153</v>
      </c>
      <c r="N152" s="16">
        <f>IF(SUMIFS('Historical_Input Data'!Q$3:Q$2924,'Historical_Input Data'!$B$3:$B$2924,'Historical_Monthly counts-All'!$C152,'Historical_Input Data'!$A$3:$A$2924,'Historical_Monthly counts-All'!$D152)&lt;&gt; 0,SUMIFS('Historical_Input Data'!Q$3:Q$2924,'Historical_Input Data'!$B$3:$B$2924,'Historical_Monthly counts-All'!$C152,'Historical_Input Data'!$A$3:$A$2924,'Historical_Monthly counts-All'!$D152),"")</f>
        <v>9638</v>
      </c>
      <c r="O152" s="16">
        <f>IF(SUMIFS('Historical_Input Data'!R$3:R$2924,'Historical_Input Data'!$B$3:$B$2924,'Historical_Monthly counts-All'!$C152,'Historical_Input Data'!$A$3:$A$2924,'Historical_Monthly counts-All'!$D152)&lt;&gt; 0,SUMIFS('Historical_Input Data'!R$3:R$2924,'Historical_Input Data'!$B$3:$B$2924,'Historical_Monthly counts-All'!$C152,'Historical_Input Data'!$A$3:$A$2924,'Historical_Monthly counts-All'!$D152),"")</f>
        <v>8390</v>
      </c>
      <c r="P152" s="16">
        <f>IF(SUMIFS('Historical_Input Data'!S$3:S$2924,'Historical_Input Data'!$B$3:$B$2924,'Historical_Monthly counts-All'!$C152,'Historical_Input Data'!$A$3:$A$2924,'Historical_Monthly counts-All'!$D152)&lt;&gt; 0,SUMIFS('Historical_Input Data'!S$3:S$2924,'Historical_Input Data'!$B$3:$B$2924,'Historical_Monthly counts-All'!$C152,'Historical_Input Data'!$A$3:$A$2924,'Historical_Monthly counts-All'!$D152),"")</f>
        <v>2345</v>
      </c>
      <c r="Q152" s="16">
        <f>IF(SUMIFS('Historical_Input Data'!T$3:T$2924,'Historical_Input Data'!$B$3:$B$2924,'Historical_Monthly counts-All'!$C152,'Historical_Input Data'!$A$3:$A$2924,'Historical_Monthly counts-All'!$D152)&lt;&gt; 0,SUMIFS('Historical_Input Data'!T$3:T$2924,'Historical_Input Data'!$B$3:$B$2924,'Historical_Monthly counts-All'!$C152,'Historical_Input Data'!$A$3:$A$2924,'Historical_Monthly counts-All'!$D152),"")</f>
        <v>4454</v>
      </c>
      <c r="R152" s="16">
        <f>IF(SUMIFS('Historical_Input Data'!U$3:U$2924,'Historical_Input Data'!$B$3:$B$2924,'Historical_Monthly counts-All'!$C152,'Historical_Input Data'!$A$3:$A$2924,'Historical_Monthly counts-All'!$D152)&lt;&gt; 0,SUMIFS('Historical_Input Data'!U$3:U$2924,'Historical_Input Data'!$B$3:$B$2924,'Historical_Monthly counts-All'!$C152,'Historical_Input Data'!$A$3:$A$2924,'Historical_Monthly counts-All'!$D152),"")</f>
        <v>830</v>
      </c>
      <c r="S152" s="16">
        <f>IF(SUMIFS('Historical_Input Data'!V$3:V$2924,'Historical_Input Data'!$B$3:$B$2924,'Historical_Monthly counts-All'!$C152,'Historical_Input Data'!$A$3:$A$2924,'Historical_Monthly counts-All'!$D152)&lt;&gt; 0,SUMIFS('Historical_Input Data'!V$3:V$2924,'Historical_Input Data'!$B$3:$B$2924,'Historical_Monthly counts-All'!$C152,'Historical_Input Data'!$A$3:$A$2924,'Historical_Monthly counts-All'!$D152),"")</f>
        <v>3301</v>
      </c>
      <c r="T152" s="16">
        <f>IF(SUMIFS('Historical_Input Data'!W$3:W$2924,'Historical_Input Data'!$B$3:$B$2924,'Historical_Monthly counts-All'!$C152,'Historical_Input Data'!$A$3:$A$2924,'Historical_Monthly counts-All'!$D152)&lt;&gt; 0,SUMIFS('Historical_Input Data'!W$3:W$2924,'Historical_Input Data'!$B$3:$B$2924,'Historical_Monthly counts-All'!$C152,'Historical_Input Data'!$A$3:$A$2924,'Historical_Monthly counts-All'!$D152),"")</f>
        <v>17340</v>
      </c>
      <c r="U152" s="16">
        <f>IF(SUMIFS('Historical_Input Data'!X$3:X$2924,'Historical_Input Data'!$B$3:$B$2924,'Historical_Monthly counts-All'!$C152,'Historical_Input Data'!$A$3:$A$2924,'Historical_Monthly counts-All'!$D152)&lt;&gt; 0,SUMIFS('Historical_Input Data'!X$3:X$2924,'Historical_Input Data'!$B$3:$B$2924,'Historical_Monthly counts-All'!$C152,'Historical_Input Data'!$A$3:$A$2924,'Historical_Monthly counts-All'!$D152),"")</f>
        <v>7314</v>
      </c>
      <c r="V152" s="16">
        <f>IF(SUMIFS('Historical_Input Data'!Y$3:Y$2924,'Historical_Input Data'!$B$3:$B$2924,'Historical_Monthly counts-All'!$C152,'Historical_Input Data'!$A$3:$A$2924,'Historical_Monthly counts-All'!$D152)&lt;&gt; 0,SUMIFS('Historical_Input Data'!Y$3:Y$2924,'Historical_Input Data'!$B$3:$B$2924,'Historical_Monthly counts-All'!$C152,'Historical_Input Data'!$A$3:$A$2924,'Historical_Monthly counts-All'!$D152),"")</f>
        <v>486</v>
      </c>
      <c r="W152" s="16">
        <f>IF(SUMIFS('Historical_Input Data'!Z$3:Z$2924,'Historical_Input Data'!$B$3:$B$2924,'Historical_Monthly counts-All'!$C152,'Historical_Input Data'!$A$3:$A$2924,'Historical_Monthly counts-All'!$D152)&lt;&gt; 0,SUMIFS('Historical_Input Data'!Z$3:Z$2924,'Historical_Input Data'!$B$3:$B$2924,'Historical_Monthly counts-All'!$C152,'Historical_Input Data'!$A$3:$A$2924,'Historical_Monthly counts-All'!$D152),"")</f>
        <v>6429</v>
      </c>
      <c r="X152" s="16">
        <f>IF(SUMIFS('Historical_Input Data'!AA$3:AA$2924,'Historical_Input Data'!$B$3:$B$2924,'Historical_Monthly counts-All'!$C152,'Historical_Input Data'!$A$3:$A$2924,'Historical_Monthly counts-All'!$D152)&lt;&gt; 0,SUMIFS('Historical_Input Data'!AA$3:AA$2924,'Historical_Input Data'!$B$3:$B$2924,'Historical_Monthly counts-All'!$C152,'Historical_Input Data'!$A$3:$A$2924,'Historical_Monthly counts-All'!$D152),"")</f>
        <v>1104</v>
      </c>
      <c r="Y152" s="16">
        <f>IF(SUMIFS('Historical_Input Data'!AB$3:AB$2924,'Historical_Input Data'!$B$3:$B$2924,'Historical_Monthly counts-All'!$C152,'Historical_Input Data'!$A$3:$A$2924,'Historical_Monthly counts-All'!$D152)&lt;&gt; 0,SUMIFS('Historical_Input Data'!AB$3:AB$2924,'Historical_Input Data'!$B$3:$B$2924,'Historical_Monthly counts-All'!$C152,'Historical_Input Data'!$A$3:$A$2924,'Historical_Monthly counts-All'!$D152),"")</f>
        <v>18670</v>
      </c>
      <c r="Z152" s="16">
        <f>IF(SUMIFS('Historical_Input Data'!AC$3:AC$2924,'Historical_Input Data'!$B$3:$B$2924,'Historical_Monthly counts-All'!$C152,'Historical_Input Data'!$A$3:$A$2924,'Historical_Monthly counts-All'!$D152)&lt;&gt; 0,SUMIFS('Historical_Input Data'!AC$3:AC$2924,'Historical_Input Data'!$B$3:$B$2924,'Historical_Monthly counts-All'!$C152,'Historical_Input Data'!$A$3:$A$2924,'Historical_Monthly counts-All'!$D152),"")</f>
        <v>12126</v>
      </c>
      <c r="AA152" s="16">
        <f>IF(SUMIFS('Historical_Input Data'!AD$3:AD$2924,'Historical_Input Data'!$B$3:$B$2924,'Historical_Monthly counts-All'!$C152,'Historical_Input Data'!$A$3:$A$2924,'Historical_Monthly counts-All'!$D152)&lt;&gt; 0,SUMIFS('Historical_Input Data'!AD$3:AD$2924,'Historical_Input Data'!$B$3:$B$2924,'Historical_Monthly counts-All'!$C152,'Historical_Input Data'!$A$3:$A$2924,'Historical_Monthly counts-All'!$D152),"")</f>
        <v>724</v>
      </c>
      <c r="AB152" s="16">
        <f>IF(SUMIFS('Historical_Input Data'!AE$3:AE$2924,'Historical_Input Data'!$B$3:$B$2924,'Historical_Monthly counts-All'!$C152,'Historical_Input Data'!$A$3:$A$2924,'Historical_Monthly counts-All'!$D152)&lt;&gt; 0,SUMIFS('Historical_Input Data'!AE$3:AE$2924,'Historical_Input Data'!$B$3:$B$2924,'Historical_Monthly counts-All'!$C152,'Historical_Input Data'!$A$3:$A$2924,'Historical_Monthly counts-All'!$D152),"")</f>
        <v>17103</v>
      </c>
      <c r="AC152" s="16">
        <f>IF(SUMIFS('Historical_Input Data'!AF$3:AF$2924,'Historical_Input Data'!$B$3:$B$2924,'Historical_Monthly counts-All'!$C152,'Historical_Input Data'!$A$3:$A$2924,'Historical_Monthly counts-All'!$D152)&lt;&gt; 0,SUMIFS('Historical_Input Data'!AF$3:AF$2924,'Historical_Input Data'!$B$3:$B$2924,'Historical_Monthly counts-All'!$C152,'Historical_Input Data'!$A$3:$A$2924,'Historical_Monthly counts-All'!$D152),"")</f>
        <v>27872</v>
      </c>
      <c r="AD152" s="16">
        <f>IF(SUMIFS('Historical_Input Data'!AG$3:AG$2924,'Historical_Input Data'!$B$3:$B$2924,'Historical_Monthly counts-All'!$C152,'Historical_Input Data'!$A$3:$A$2924,'Historical_Monthly counts-All'!$D152)&lt;&gt; 0,SUMIFS('Historical_Input Data'!AG$3:AG$2924,'Historical_Input Data'!$B$3:$B$2924,'Historical_Monthly counts-All'!$C152,'Historical_Input Data'!$A$3:$A$2924,'Historical_Monthly counts-All'!$D152),"")</f>
        <v>17431</v>
      </c>
      <c r="AE152" s="16">
        <f>IF(SUMIFS('Historical_Input Data'!AH$3:AH$2924,'Historical_Input Data'!$B$3:$B$2924,'Historical_Monthly counts-All'!$C152,'Historical_Input Data'!$A$3:$A$2924,'Historical_Monthly counts-All'!$D152)&lt;&gt; 0,SUMIFS('Historical_Input Data'!AH$3:AH$2924,'Historical_Input Data'!$B$3:$B$2924,'Historical_Monthly counts-All'!$C152,'Historical_Input Data'!$A$3:$A$2924,'Historical_Monthly counts-All'!$D152),"")</f>
        <v>4328</v>
      </c>
      <c r="AF152" s="16">
        <f>IF(SUMIFS('Historical_Input Data'!AI$3:AI$2924,'Historical_Input Data'!$B$3:$B$2924,'Historical_Monthly counts-All'!$C152,'Historical_Input Data'!$A$3:$A$2924,'Historical_Monthly counts-All'!$D152)&lt;&gt; 0,SUMIFS('Historical_Input Data'!AI$3:AI$2924,'Historical_Input Data'!$B$3:$B$2924,'Historical_Monthly counts-All'!$C152,'Historical_Input Data'!$A$3:$A$2924,'Historical_Monthly counts-All'!$D152),"")</f>
        <v>9402</v>
      </c>
      <c r="AG152" s="16">
        <f>IF(SUMIFS('Historical_Input Data'!AJ$3:AJ$2924,'Historical_Input Data'!$B$3:$B$2924,'Historical_Monthly counts-All'!$C152,'Historical_Input Data'!$A$3:$A$2924,'Historical_Monthly counts-All'!$D152)&lt;&gt; 0,SUMIFS('Historical_Input Data'!AJ$3:AJ$2924,'Historical_Input Data'!$B$3:$B$2924,'Historical_Monthly counts-All'!$C152,'Historical_Input Data'!$A$3:$A$2924,'Historical_Monthly counts-All'!$D152),"")</f>
        <v>1733</v>
      </c>
      <c r="AH152" s="16">
        <f>IF(SUMIFS('Historical_Input Data'!AK$3:AK$2924,'Historical_Input Data'!$B$3:$B$2924,'Historical_Monthly counts-All'!$C152,'Historical_Input Data'!$A$3:$A$2924,'Historical_Monthly counts-All'!$D152)&lt;&gt; 0,SUMIFS('Historical_Input Data'!AK$3:AK$2924,'Historical_Input Data'!$B$3:$B$2924,'Historical_Monthly counts-All'!$C152,'Historical_Input Data'!$A$3:$A$2924,'Historical_Monthly counts-All'!$D152),"")</f>
        <v>23143</v>
      </c>
      <c r="AI152" s="16">
        <f>IF(SUMIFS('Historical_Input Data'!AL$3:AL$2924,'Historical_Input Data'!$B$3:$B$2924,'Historical_Monthly counts-All'!$C152,'Historical_Input Data'!$A$3:$A$2924,'Historical_Monthly counts-All'!$D152)&lt;&gt; 0,SUMIFS('Historical_Input Data'!AL$3:AL$2924,'Historical_Input Data'!$B$3:$B$2924,'Historical_Monthly counts-All'!$C152,'Historical_Input Data'!$A$3:$A$2924,'Historical_Monthly counts-All'!$D152),"")</f>
        <v>35185</v>
      </c>
      <c r="AJ152" s="16">
        <f>IF(SUMIFS('Historical_Input Data'!AM$3:AM$2924,'Historical_Input Data'!$B$3:$B$2924,'Historical_Monthly counts-All'!$C152,'Historical_Input Data'!$A$3:$A$2924,'Historical_Monthly counts-All'!$D152)&lt;&gt; 0,SUMIFS('Historical_Input Data'!AM$3:AM$2924,'Historical_Input Data'!$B$3:$B$2924,'Historical_Monthly counts-All'!$C152,'Historical_Input Data'!$A$3:$A$2924,'Historical_Monthly counts-All'!$D152),"")</f>
        <v>372</v>
      </c>
      <c r="AK152" s="16" t="str">
        <f>IF(SUMIFS('Historical_Input Data'!AN$3:AN$2924,'Historical_Input Data'!$B$3:$B$2924,'Historical_Monthly counts-All'!$C152,'Historical_Input Data'!$A$3:$A$2924,'Historical_Monthly counts-All'!$D152)&lt;&gt; 0,SUMIFS('Historical_Input Data'!AN$3:AN$2924,'Historical_Input Data'!$B$3:$B$2924,'Historical_Monthly counts-All'!$C152,'Historical_Input Data'!$A$3:$A$2924,'Historical_Monthly counts-All'!$D152),"")</f>
        <v/>
      </c>
      <c r="AL152" s="16">
        <f>IF(SUMIFS('Historical_Input Data'!AO$3:AO$2924,'Historical_Input Data'!$B$3:$B$2924,'Historical_Monthly counts-All'!$C152,'Historical_Input Data'!$A$3:$A$2924,'Historical_Monthly counts-All'!$D152)&lt;&gt; 0,SUMIFS('Historical_Input Data'!AO$3:AO$2924,'Historical_Input Data'!$B$3:$B$2924,'Historical_Monthly counts-All'!$C152,'Historical_Input Data'!$A$3:$A$2924,'Historical_Monthly counts-All'!$D152),"")</f>
        <v>6570</v>
      </c>
      <c r="AM152" s="16">
        <f>IF(SUMIFS('Historical_Input Data'!AP$3:AP$2924,'Historical_Input Data'!$B$3:$B$2924,'Historical_Monthly counts-All'!$C152,'Historical_Input Data'!$A$3:$A$2924,'Historical_Monthly counts-All'!$D152)&lt;&gt; 0,SUMIFS('Historical_Input Data'!AP$3:AP$2924,'Historical_Input Data'!$B$3:$B$2924,'Historical_Monthly counts-All'!$C152,'Historical_Input Data'!$A$3:$A$2924,'Historical_Monthly counts-All'!$D152),"")</f>
        <v>892</v>
      </c>
      <c r="AN152" s="16">
        <f>IF(SUMIFS('Historical_Input Data'!AQ$3:AQ$2924,'Historical_Input Data'!$B$3:$B$2924,'Historical_Monthly counts-All'!$C152,'Historical_Input Data'!$A$3:$A$2924,'Historical_Monthly counts-All'!$D152)&lt;&gt; 0,SUMIFS('Historical_Input Data'!AQ$3:AQ$2924,'Historical_Input Data'!$B$3:$B$2924,'Historical_Monthly counts-All'!$C152,'Historical_Input Data'!$A$3:$A$2924,'Historical_Monthly counts-All'!$D152),"")</f>
        <v>5662</v>
      </c>
      <c r="AO152" s="16">
        <f>IF(SUMIFS('Historical_Input Data'!AR$3:AR$2924,'Historical_Input Data'!$B$3:$B$2924,'Historical_Monthly counts-All'!$C152,'Historical_Input Data'!$A$3:$A$2924,'Historical_Monthly counts-All'!$D152)&lt;&gt; 0,SUMIFS('Historical_Input Data'!AR$3:AR$2924,'Historical_Input Data'!$B$3:$B$2924,'Historical_Monthly counts-All'!$C152,'Historical_Input Data'!$A$3:$A$2924,'Historical_Monthly counts-All'!$D152),"")</f>
        <v>6083</v>
      </c>
      <c r="AP152" s="16">
        <f>IF(SUMIFS('Historical_Input Data'!AS$3:AS$2924,'Historical_Input Data'!$B$3:$B$2924,'Historical_Monthly counts-All'!$C152,'Historical_Input Data'!$A$3:$A$2924,'Historical_Monthly counts-All'!$D152)&lt;&gt; 0,SUMIFS('Historical_Input Data'!AS$3:AS$2924,'Historical_Input Data'!$B$3:$B$2924,'Historical_Monthly counts-All'!$C152,'Historical_Input Data'!$A$3:$A$2924,'Historical_Monthly counts-All'!$D152),"")</f>
        <v>30098</v>
      </c>
      <c r="AQ152" s="16">
        <f>IF(SUMIFS('Historical_Input Data'!AT$3:AT$2924,'Historical_Input Data'!$B$3:$B$2924,'Historical_Monthly counts-All'!$C152,'Historical_Input Data'!$A$3:$A$2924,'Historical_Monthly counts-All'!$D152)&lt;&gt; 0,SUMIFS('Historical_Input Data'!AT$3:AT$2924,'Historical_Input Data'!$B$3:$B$2924,'Historical_Monthly counts-All'!$C152,'Historical_Input Data'!$A$3:$A$2924,'Historical_Monthly counts-All'!$D152),"")</f>
        <v>4645</v>
      </c>
      <c r="AR152" s="16">
        <f>IF(SUMIFS('Historical_Input Data'!AU$3:AU$2924,'Historical_Input Data'!$B$3:$B$2924,'Historical_Monthly counts-All'!$C152,'Historical_Input Data'!$A$3:$A$2924,'Historical_Monthly counts-All'!$D152)&lt;&gt; 0,SUMIFS('Historical_Input Data'!AU$3:AU$2924,'Historical_Input Data'!$B$3:$B$2924,'Historical_Monthly counts-All'!$C152,'Historical_Input Data'!$A$3:$A$2924,'Historical_Monthly counts-All'!$D152),"")</f>
        <v>10775</v>
      </c>
      <c r="AS152" s="16">
        <f>IF(SUMIFS('Historical_Input Data'!AV$3:AV$2924,'Historical_Input Data'!$B$3:$B$2924,'Historical_Monthly counts-All'!$C152,'Historical_Input Data'!$A$3:$A$2924,'Historical_Monthly counts-All'!$D152)&lt;&gt; 0,SUMIFS('Historical_Input Data'!AV$3:AV$2924,'Historical_Input Data'!$B$3:$B$2924,'Historical_Monthly counts-All'!$C152,'Historical_Input Data'!$A$3:$A$2924,'Historical_Monthly counts-All'!$D152),"")</f>
        <v>3011</v>
      </c>
      <c r="AT152" s="16">
        <f>IF(SUMIFS('Historical_Input Data'!AW$3:AW$2924,'Historical_Input Data'!$B$3:$B$2924,'Historical_Monthly counts-All'!$C152,'Historical_Input Data'!$A$3:$A$2924,'Historical_Monthly counts-All'!$D152)&lt;&gt; 0,SUMIFS('Historical_Input Data'!AW$3:AW$2924,'Historical_Input Data'!$B$3:$B$2924,'Historical_Monthly counts-All'!$C152,'Historical_Input Data'!$A$3:$A$2924,'Historical_Monthly counts-All'!$D152),"")</f>
        <v>4353</v>
      </c>
      <c r="AU152" s="16">
        <f>IF(SUMIFS('Historical_Input Data'!AX$3:AX$2924,'Historical_Input Data'!$B$3:$B$2924,'Historical_Monthly counts-All'!$C152,'Historical_Input Data'!$A$3:$A$2924,'Historical_Monthly counts-All'!$D152)&lt;&gt; 0,SUMIFS('Historical_Input Data'!AX$3:AX$2924,'Historical_Input Data'!$B$3:$B$2924,'Historical_Monthly counts-All'!$C152,'Historical_Input Data'!$A$3:$A$2924,'Historical_Monthly counts-All'!$D152),"")</f>
        <v>7278</v>
      </c>
      <c r="AV152" s="16">
        <f>IF(SUMIFS('Historical_Input Data'!AY$3:AY$2924,'Historical_Input Data'!$B$3:$B$2924,'Historical_Monthly counts-All'!$C152,'Historical_Input Data'!$A$3:$A$2924,'Historical_Monthly counts-All'!$D152)&lt;&gt; 0,SUMIFS('Historical_Input Data'!AY$3:AY$2924,'Historical_Input Data'!$B$3:$B$2924,'Historical_Monthly counts-All'!$C152,'Historical_Input Data'!$A$3:$A$2924,'Historical_Monthly counts-All'!$D152),"")</f>
        <v>4162</v>
      </c>
      <c r="AW152" s="16">
        <f>IF(SUMIFS('Historical_Input Data'!AZ$3:AZ$2924,'Historical_Input Data'!$B$3:$B$2924,'Historical_Monthly counts-All'!$C152,'Historical_Input Data'!$A$3:$A$2924,'Historical_Monthly counts-All'!$D152)&lt;&gt; 0,SUMIFS('Historical_Input Data'!AZ$3:AZ$2924,'Historical_Input Data'!$B$3:$B$2924,'Historical_Monthly counts-All'!$C152,'Historical_Input Data'!$A$3:$A$2924,'Historical_Monthly counts-All'!$D152),"")</f>
        <v>11363</v>
      </c>
      <c r="AX152" s="16">
        <f>IF(SUMIFS('Historical_Input Data'!BA$3:BA$2924,'Historical_Input Data'!$B$3:$B$2924,'Historical_Monthly counts-All'!$C152,'Historical_Input Data'!$A$3:$A$2924,'Historical_Monthly counts-All'!$D152)&lt;&gt; 0,SUMIFS('Historical_Input Data'!BA$3:BA$2924,'Historical_Input Data'!$B$3:$B$2924,'Historical_Monthly counts-All'!$C152,'Historical_Input Data'!$A$3:$A$2924,'Historical_Monthly counts-All'!$D152),"")</f>
        <v>10281</v>
      </c>
      <c r="AY152" s="16">
        <f>IF(SUMIFS('Historical_Input Data'!BB$3:BB$2924,'Historical_Input Data'!$B$3:$B$2924,'Historical_Monthly counts-All'!$C152,'Historical_Input Data'!$A$3:$A$2924,'Historical_Monthly counts-All'!$D152)&lt;&gt; 0,SUMIFS('Historical_Input Data'!BB$3:BB$2924,'Historical_Input Data'!$B$3:$B$2924,'Historical_Monthly counts-All'!$C152,'Historical_Input Data'!$A$3:$A$2924,'Historical_Monthly counts-All'!$D152),"")</f>
        <v>4726</v>
      </c>
      <c r="AZ152" s="16">
        <f>IF(SUMIFS('Historical_Input Data'!BC$3:BC$2924,'Historical_Input Data'!$B$3:$B$2924,'Historical_Monthly counts-All'!$C152,'Historical_Input Data'!$A$3:$A$2924,'Historical_Monthly counts-All'!$D152)&lt;&gt; 0,SUMIFS('Historical_Input Data'!BC$3:BC$2924,'Historical_Input Data'!$B$3:$B$2924,'Historical_Monthly counts-All'!$C152,'Historical_Input Data'!$A$3:$A$2924,'Historical_Monthly counts-All'!$D152),"")</f>
        <v>1638</v>
      </c>
      <c r="BA152" s="16">
        <f>IF(SUMIFS('Historical_Input Data'!BD$3:BD$2924,'Historical_Input Data'!$B$3:$B$2924,'Historical_Monthly counts-All'!$C152,'Historical_Input Data'!$A$3:$A$2924,'Historical_Monthly counts-All'!$D152)&lt;&gt; 0,SUMIFS('Historical_Input Data'!BD$3:BD$2924,'Historical_Input Data'!$B$3:$B$2924,'Historical_Monthly counts-All'!$C152,'Historical_Input Data'!$A$3:$A$2924,'Historical_Monthly counts-All'!$D152),"")</f>
        <v>5752</v>
      </c>
      <c r="BB152" s="16">
        <f>IF(SUMIFS('Historical_Input Data'!BE$3:BE$2924,'Historical_Input Data'!$B$3:$B$2924,'Historical_Monthly counts-All'!$C152,'Historical_Input Data'!$A$3:$A$2924,'Historical_Monthly counts-All'!$D152)&lt;&gt; 0,SUMIFS('Historical_Input Data'!BE$3:BE$2924,'Historical_Input Data'!$B$3:$B$2924,'Historical_Monthly counts-All'!$C152,'Historical_Input Data'!$A$3:$A$2924,'Historical_Monthly counts-All'!$D152),"")</f>
        <v>4924</v>
      </c>
      <c r="BC152" s="16">
        <f>IF(SUMIFS('Historical_Input Data'!BF$3:BF$2924,'Historical_Input Data'!$B$3:$B$2924,'Historical_Monthly counts-All'!$C152,'Historical_Input Data'!$A$3:$A$2924,'Historical_Monthly counts-All'!$D152)&lt;&gt; 0,SUMIFS('Historical_Input Data'!BF$3:BF$2924,'Historical_Input Data'!$B$3:$B$2924,'Historical_Monthly counts-All'!$C152,'Historical_Input Data'!$A$3:$A$2924,'Historical_Monthly counts-All'!$D152),"")</f>
        <v>2089</v>
      </c>
      <c r="BD152" s="16">
        <f>IF(SUMIFS('Historical_Input Data'!BG$3:BG$2924,'Historical_Input Data'!$B$3:$B$2924,'Historical_Monthly counts-All'!$C152,'Historical_Input Data'!$A$3:$A$2924,'Historical_Monthly counts-All'!$D152)&lt;&gt; 0,SUMIFS('Historical_Input Data'!BG$3:BG$2924,'Historical_Input Data'!$B$3:$B$2924,'Historical_Monthly counts-All'!$C152,'Historical_Input Data'!$A$3:$A$2924,'Historical_Monthly counts-All'!$D152),"")</f>
        <v>1284</v>
      </c>
      <c r="BE152" s="16">
        <f>IF(SUMIFS('Historical_Input Data'!BH$3:BH$2924,'Historical_Input Data'!$B$3:$B$2924,'Historical_Monthly counts-All'!$C152,'Historical_Input Data'!$A$3:$A$2924,'Historical_Monthly counts-All'!$D152)&lt;&gt; 0,SUMIFS('Historical_Input Data'!BH$3:BH$2924,'Historical_Input Data'!$B$3:$B$2924,'Historical_Monthly counts-All'!$C152,'Historical_Input Data'!$A$3:$A$2924,'Historical_Monthly counts-All'!$D152),"")</f>
        <v>2461</v>
      </c>
      <c r="BF152" s="16">
        <f>IF(SUMIFS('Historical_Input Data'!BI$3:BI$2924,'Historical_Input Data'!$B$3:$B$2924,'Historical_Monthly counts-All'!$C152,'Historical_Input Data'!$A$3:$A$2924,'Historical_Monthly counts-All'!$D152)&lt;&gt; 0,SUMIFS('Historical_Input Data'!BI$3:BI$2924,'Historical_Input Data'!$B$3:$B$2924,'Historical_Monthly counts-All'!$C152,'Historical_Input Data'!$A$3:$A$2924,'Historical_Monthly counts-All'!$D152),"")</f>
        <v>1519</v>
      </c>
      <c r="BG152" s="16">
        <f>IF(SUMIFS('Historical_Input Data'!BJ$3:BJ$2924,'Historical_Input Data'!$B$3:$B$2924,'Historical_Monthly counts-All'!$C152,'Historical_Input Data'!$A$3:$A$2924,'Historical_Monthly counts-All'!$D152)&lt;&gt; 0,SUMIFS('Historical_Input Data'!BJ$3:BJ$2924,'Historical_Input Data'!$B$3:$B$2924,'Historical_Monthly counts-All'!$C152,'Historical_Input Data'!$A$3:$A$2924,'Historical_Monthly counts-All'!$D152),"")</f>
        <v>1817</v>
      </c>
      <c r="BH152" s="16">
        <f>IF(SUMIFS('Historical_Input Data'!BK$3:BK$2924,'Historical_Input Data'!$B$3:$B$2924,'Historical_Monthly counts-All'!$C152,'Historical_Input Data'!$A$3:$A$2924,'Historical_Monthly counts-All'!$D152)&lt;&gt; 0,SUMIFS('Historical_Input Data'!BK$3:BK$2924,'Historical_Input Data'!$B$3:$B$2924,'Historical_Monthly counts-All'!$C152,'Historical_Input Data'!$A$3:$A$2924,'Historical_Monthly counts-All'!$D152),"")</f>
        <v>917</v>
      </c>
      <c r="BI152" s="16">
        <f>IF(SUMIFS('Historical_Input Data'!BL$3:BL$2924,'Historical_Input Data'!$B$3:$B$2924,'Historical_Monthly counts-All'!$C152,'Historical_Input Data'!$A$3:$A$2924,'Historical_Monthly counts-All'!$D152)&lt;&gt; 0,SUMIFS('Historical_Input Data'!BL$3:BL$2924,'Historical_Input Data'!$B$3:$B$2924,'Historical_Monthly counts-All'!$C152,'Historical_Input Data'!$A$3:$A$2924,'Historical_Monthly counts-All'!$D152),"")</f>
        <v>2483</v>
      </c>
      <c r="BJ152" s="16" t="str">
        <f>IF(SUMIFS('Historical_Input Data'!BM$3:BM$2924,'Historical_Input Data'!$B$3:$B$2924,'Historical_Monthly counts-All'!$C152,'Historical_Input Data'!$A$3:$A$2924,'Historical_Monthly counts-All'!$D152)&lt;&gt; 0,SUMIFS('Historical_Input Data'!BM$3:BM$2924,'Historical_Input Data'!$B$3:$B$2924,'Historical_Monthly counts-All'!$C152,'Historical_Input Data'!$A$3:$A$2924,'Historical_Monthly counts-All'!$D152),"")</f>
        <v/>
      </c>
      <c r="BK152" s="16" t="str">
        <f>IF(SUMIFS('Historical_Input Data'!BN$3:BN$2924,'Historical_Input Data'!$B$3:$B$2924,'Historical_Monthly counts-All'!$C152,'Historical_Input Data'!$A$3:$A$2924,'Historical_Monthly counts-All'!$D152)&lt;&gt; 0,SUMIFS('Historical_Input Data'!BN$3:BN$2924,'Historical_Input Data'!$B$3:$B$2924,'Historical_Monthly counts-All'!$C152,'Historical_Input Data'!$A$3:$A$2924,'Historical_Monthly counts-All'!$D152),"")</f>
        <v/>
      </c>
      <c r="BL152" s="16" t="str">
        <f>IF(SUMIFS('Historical_Input Data'!BO$3:BO$2924,'Historical_Input Data'!$B$3:$B$2924,'Historical_Monthly counts-All'!$C152,'Historical_Input Data'!$A$3:$A$2924,'Historical_Monthly counts-All'!$D152)&lt;&gt; 0,SUMIFS('Historical_Input Data'!BO$3:BO$2924,'Historical_Input Data'!$B$3:$B$2924,'Historical_Monthly counts-All'!$C152,'Historical_Input Data'!$A$3:$A$2924,'Historical_Monthly counts-All'!$D152),"")</f>
        <v/>
      </c>
      <c r="BM152" s="16" t="str">
        <f>IF(SUMIFS('Historical_Input Data'!BP$3:BP$2924,'Historical_Input Data'!$B$3:$B$2924,'Historical_Monthly counts-All'!$C152,'Historical_Input Data'!$A$3:$A$2924,'Historical_Monthly counts-All'!$D152)&lt;&gt; 0,SUMIFS('Historical_Input Data'!BP$3:BP$2924,'Historical_Input Data'!$B$3:$B$2924,'Historical_Monthly counts-All'!$C152,'Historical_Input Data'!$A$3:$A$2924,'Historical_Monthly counts-All'!$D152),"")</f>
        <v/>
      </c>
      <c r="BN152" s="16" t="str">
        <f>IF(SUMIFS('Historical_Input Data'!BQ$3:BQ$2924,'Historical_Input Data'!$B$3:$B$2924,'Historical_Monthly counts-All'!$C152,'Historical_Input Data'!$A$3:$A$2924,'Historical_Monthly counts-All'!$D152)&lt;&gt; 0,SUMIFS('Historical_Input Data'!BQ$3:BQ$2924,'Historical_Input Data'!$B$3:$B$2924,'Historical_Monthly counts-All'!$C152,'Historical_Input Data'!$A$3:$A$2924,'Historical_Monthly counts-All'!$D152),"")</f>
        <v/>
      </c>
      <c r="BO152" s="16" t="str">
        <f>IF(SUMIFS('Historical_Input Data'!BR$3:BR$2924,'Historical_Input Data'!$B$3:$B$2924,'Historical_Monthly counts-All'!$C152,'Historical_Input Data'!$A$3:$A$2924,'Historical_Monthly counts-All'!$D152)&lt;&gt; 0,SUMIFS('Historical_Input Data'!BR$3:BR$2924,'Historical_Input Data'!$B$3:$B$2924,'Historical_Monthly counts-All'!$C152,'Historical_Input Data'!$A$3:$A$2924,'Historical_Monthly counts-All'!$D152),"")</f>
        <v/>
      </c>
      <c r="BP152" s="16" t="str">
        <f>IF(SUMIFS('Historical_Input Data'!BS$3:BS$2924,'Historical_Input Data'!$B$3:$B$2924,'Historical_Monthly counts-All'!$C152,'Historical_Input Data'!$A$3:$A$2924,'Historical_Monthly counts-All'!$D152)&lt;&gt; 0,SUMIFS('Historical_Input Data'!BS$3:BS$2924,'Historical_Input Data'!$B$3:$B$2924,'Historical_Monthly counts-All'!$C152,'Historical_Input Data'!$A$3:$A$2924,'Historical_Monthly counts-All'!$D152),"")</f>
        <v/>
      </c>
      <c r="BQ152" s="16" t="str">
        <f>IF(SUMIFS('Historical_Input Data'!BT$3:BT$2924,'Historical_Input Data'!$B$3:$B$2924,'Historical_Monthly counts-All'!$C152,'Historical_Input Data'!$A$3:$A$2924,'Historical_Monthly counts-All'!$D152)&lt;&gt; 0,SUMIFS('Historical_Input Data'!BT$3:BT$2924,'Historical_Input Data'!$B$3:$B$2924,'Historical_Monthly counts-All'!$C152,'Historical_Input Data'!$A$3:$A$2924,'Historical_Monthly counts-All'!$D152),"")</f>
        <v/>
      </c>
      <c r="BR152" s="16" t="str">
        <f>IF(SUMIFS('Historical_Input Data'!BU$3:BU$2924,'Historical_Input Data'!$B$3:$B$2924,'Historical_Monthly counts-All'!$C152,'Historical_Input Data'!$A$3:$A$2924,'Historical_Monthly counts-All'!$D152)&lt;&gt; 0,SUMIFS('Historical_Input Data'!BU$3:BU$2924,'Historical_Input Data'!$B$3:$B$2924,'Historical_Monthly counts-All'!$C152,'Historical_Input Data'!$A$3:$A$2924,'Historical_Monthly counts-All'!$D152),"")</f>
        <v/>
      </c>
      <c r="BS152" s="16" t="str">
        <f>IF(SUMIFS('Historical_Input Data'!BV$3:BV$2924,'Historical_Input Data'!$B$3:$B$2924,'Historical_Monthly counts-All'!$C152,'Historical_Input Data'!$A$3:$A$2924,'Historical_Monthly counts-All'!$D152)&lt;&gt; 0,SUMIFS('Historical_Input Data'!BV$3:BV$2924,'Historical_Input Data'!$B$3:$B$2924,'Historical_Monthly counts-All'!$C152,'Historical_Input Data'!$A$3:$A$2924,'Historical_Monthly counts-All'!$D152),"")</f>
        <v/>
      </c>
      <c r="BT152" s="16" t="str">
        <f>IF(SUMIFS('Historical_Input Data'!BW$3:BW$2924,'Historical_Input Data'!$B$3:$B$2924,'Historical_Monthly counts-All'!$C152,'Historical_Input Data'!$A$3:$A$2924,'Historical_Monthly counts-All'!$D152)&lt;&gt; 0,SUMIFS('Historical_Input Data'!BW$3:BW$2924,'Historical_Input Data'!$B$3:$B$2924,'Historical_Monthly counts-All'!$C152,'Historical_Input Data'!$A$3:$A$2924,'Historical_Monthly counts-All'!$D152),"")</f>
        <v/>
      </c>
      <c r="BU152" s="16" t="str">
        <f>IF(SUMIFS('Historical_Input Data'!BX$3:BX$2924,'Historical_Input Data'!$B$3:$B$2924,'Historical_Monthly counts-All'!$C152,'Historical_Input Data'!$A$3:$A$2924,'Historical_Monthly counts-All'!$D152)&lt;&gt; 0,SUMIFS('Historical_Input Data'!BX$3:BX$2924,'Historical_Input Data'!$B$3:$B$2924,'Historical_Monthly counts-All'!$C152,'Historical_Input Data'!$A$3:$A$2924,'Historical_Monthly counts-All'!$D152),"")</f>
        <v/>
      </c>
      <c r="BV152" s="16" t="str">
        <f>IF(SUMIFS('Historical_Input Data'!BY$3:BY$2924,'Historical_Input Data'!$B$3:$B$2924,'Historical_Monthly counts-All'!$C152,'Historical_Input Data'!$A$3:$A$2924,'Historical_Monthly counts-All'!$D152)&lt;&gt; 0,SUMIFS('Historical_Input Data'!BY$3:BY$2924,'Historical_Input Data'!$B$3:$B$2924,'Historical_Monthly counts-All'!$C152,'Historical_Input Data'!$A$3:$A$2924,'Historical_Monthly counts-All'!$D152),"")</f>
        <v/>
      </c>
      <c r="BW152" s="16" t="str">
        <f>IF(SUMIFS('Historical_Input Data'!BZ$3:BZ$2924,'Historical_Input Data'!$B$3:$B$2924,'Historical_Monthly counts-All'!$C152,'Historical_Input Data'!$A$3:$A$2924,'Historical_Monthly counts-All'!$D152)&lt;&gt; 0,SUMIFS('Historical_Input Data'!BZ$3:BZ$2924,'Historical_Input Data'!$B$3:$B$2924,'Historical_Monthly counts-All'!$C152,'Historical_Input Data'!$A$3:$A$2924,'Historical_Monthly counts-All'!$D152),"")</f>
        <v/>
      </c>
      <c r="BX152" s="16" t="str">
        <f>IF(SUMIFS('Historical_Input Data'!CA$3:CA$2924,'Historical_Input Data'!$B$3:$B$2924,'Historical_Monthly counts-All'!$C152,'Historical_Input Data'!$A$3:$A$2924,'Historical_Monthly counts-All'!$D152)&lt;&gt; 0,SUMIFS('Historical_Input Data'!CA$3:CA$2924,'Historical_Input Data'!$B$3:$B$2924,'Historical_Monthly counts-All'!$C152,'Historical_Input Data'!$A$3:$A$2924,'Historical_Monthly counts-All'!$D152),"")</f>
        <v/>
      </c>
      <c r="BY152" s="16" t="str">
        <f>IF(SUMIFS('Historical_Input Data'!CB$3:CB$2924,'Historical_Input Data'!$B$3:$B$2924,'Historical_Monthly counts-All'!$C152,'Historical_Input Data'!$A$3:$A$2924,'Historical_Monthly counts-All'!$D152)&lt;&gt; 0,SUMIFS('Historical_Input Data'!CB$3:CB$2924,'Historical_Input Data'!$B$3:$B$2924,'Historical_Monthly counts-All'!$C152,'Historical_Input Data'!$A$3:$A$2924,'Historical_Monthly counts-All'!$D152),"")</f>
        <v/>
      </c>
      <c r="BZ152" s="16" t="str">
        <f>IF(SUMIFS('Historical_Input Data'!CC$3:CC$2924,'Historical_Input Data'!$B$3:$B$2924,'Historical_Monthly counts-All'!$C152,'Historical_Input Data'!$A$3:$A$2924,'Historical_Monthly counts-All'!$D152)&lt;&gt; 0,SUMIFS('Historical_Input Data'!CC$3:CC$2924,'Historical_Input Data'!$B$3:$B$2924,'Historical_Monthly counts-All'!$C152,'Historical_Input Data'!$A$3:$A$2924,'Historical_Monthly counts-All'!$D152),"")</f>
        <v/>
      </c>
      <c r="CC152" s="8">
        <v>45017</v>
      </c>
      <c r="CD152" s="198">
        <f t="shared" si="8"/>
        <v>56</v>
      </c>
    </row>
    <row r="153" spans="1:83">
      <c r="A153" t="str">
        <f t="shared" si="7"/>
        <v>May2023</v>
      </c>
      <c r="C153" t="s">
        <v>58</v>
      </c>
      <c r="D153">
        <v>2023</v>
      </c>
      <c r="E153" s="16">
        <f>IF(SUMIFS('Historical_Input Data'!H$3:H$2924,'Historical_Input Data'!$B$3:$B$2924,'Historical_Monthly counts-All'!$C153,'Historical_Input Data'!$A$3:$A$2924,'Historical_Monthly counts-All'!$D153)&lt;&gt; 0,SUMIFS('Historical_Input Data'!H$3:H$2924,'Historical_Input Data'!$B$3:$B$2924,'Historical_Monthly counts-All'!$C153,'Historical_Input Data'!$A$3:$A$2924,'Historical_Monthly counts-All'!$D153),"")</f>
        <v>478</v>
      </c>
      <c r="F153" s="16">
        <f>IF(SUMIFS('Historical_Input Data'!I$3:I$2924,'Historical_Input Data'!$B$3:$B$2924,'Historical_Monthly counts-All'!$C153,'Historical_Input Data'!$A$3:$A$2924,'Historical_Monthly counts-All'!$D153)&lt;&gt; 0,SUMIFS('Historical_Input Data'!I$3:I$2924,'Historical_Input Data'!$B$3:$B$2924,'Historical_Monthly counts-All'!$C153,'Historical_Input Data'!$A$3:$A$2924,'Historical_Monthly counts-All'!$D153),"")</f>
        <v>8958</v>
      </c>
      <c r="G153" s="16">
        <f>IF(SUMIFS('Historical_Input Data'!J$3:J$2924,'Historical_Input Data'!$B$3:$B$2924,'Historical_Monthly counts-All'!$C153,'Historical_Input Data'!$A$3:$A$2924,'Historical_Monthly counts-All'!$D153)&lt;&gt; 0,SUMIFS('Historical_Input Data'!J$3:J$2924,'Historical_Input Data'!$B$3:$B$2924,'Historical_Monthly counts-All'!$C153,'Historical_Input Data'!$A$3:$A$2924,'Historical_Monthly counts-All'!$D153),"")</f>
        <v>8232</v>
      </c>
      <c r="H153" s="16">
        <f>IF(SUMIFS('Historical_Input Data'!K$3:K$2924,'Historical_Input Data'!$B$3:$B$2924,'Historical_Monthly counts-All'!$C153,'Historical_Input Data'!$A$3:$A$2924,'Historical_Monthly counts-All'!$D153)&lt;&gt; 0,SUMIFS('Historical_Input Data'!K$3:K$2924,'Historical_Input Data'!$B$3:$B$2924,'Historical_Monthly counts-All'!$C153,'Historical_Input Data'!$A$3:$A$2924,'Historical_Monthly counts-All'!$D153),"")</f>
        <v>5127</v>
      </c>
      <c r="I153" s="16">
        <f>IF(SUMIFS('Historical_Input Data'!L$3:L$2924,'Historical_Input Data'!$B$3:$B$2924,'Historical_Monthly counts-All'!$C153,'Historical_Input Data'!$A$3:$A$2924,'Historical_Monthly counts-All'!$D153)&lt;&gt; 0,SUMIFS('Historical_Input Data'!L$3:L$2924,'Historical_Input Data'!$B$3:$B$2924,'Historical_Monthly counts-All'!$C153,'Historical_Input Data'!$A$3:$A$2924,'Historical_Monthly counts-All'!$D153),"")</f>
        <v>7985</v>
      </c>
      <c r="J153" s="16">
        <f>IF(SUMIFS('Historical_Input Data'!M$3:M$2924,'Historical_Input Data'!$B$3:$B$2924,'Historical_Monthly counts-All'!$C153,'Historical_Input Data'!$A$3:$A$2924,'Historical_Monthly counts-All'!$D153)&lt;&gt; 0,SUMIFS('Historical_Input Data'!M$3:M$2924,'Historical_Input Data'!$B$3:$B$2924,'Historical_Monthly counts-All'!$C153,'Historical_Input Data'!$A$3:$A$2924,'Historical_Monthly counts-All'!$D153),"")</f>
        <v>4872</v>
      </c>
      <c r="K153" s="16">
        <f>IF(SUMIFS('Historical_Input Data'!N$3:N$2924,'Historical_Input Data'!$B$3:$B$2924,'Historical_Monthly counts-All'!$C153,'Historical_Input Data'!$A$3:$A$2924,'Historical_Monthly counts-All'!$D153)&lt;&gt; 0,SUMIFS('Historical_Input Data'!N$3:N$2924,'Historical_Input Data'!$B$3:$B$2924,'Historical_Monthly counts-All'!$C153,'Historical_Input Data'!$A$3:$A$2924,'Historical_Monthly counts-All'!$D153),"")</f>
        <v>5950</v>
      </c>
      <c r="L153" s="16">
        <f>IF(SUMIFS('Historical_Input Data'!O$3:O$2924,'Historical_Input Data'!$B$3:$B$2924,'Historical_Monthly counts-All'!$C153,'Historical_Input Data'!$A$3:$A$2924,'Historical_Monthly counts-All'!$D153)&lt;&gt; 0,SUMIFS('Historical_Input Data'!O$3:O$2924,'Historical_Input Data'!$B$3:$B$2924,'Historical_Monthly counts-All'!$C153,'Historical_Input Data'!$A$3:$A$2924,'Historical_Monthly counts-All'!$D153),"")</f>
        <v>2699</v>
      </c>
      <c r="M153" s="16">
        <f>IF(SUMIFS('Historical_Input Data'!P$3:P$2924,'Historical_Input Data'!$B$3:$B$2924,'Historical_Monthly counts-All'!$C153,'Historical_Input Data'!$A$3:$A$2924,'Historical_Monthly counts-All'!$D153)&lt;&gt; 0,SUMIFS('Historical_Input Data'!P$3:P$2924,'Historical_Input Data'!$B$3:$B$2924,'Historical_Monthly counts-All'!$C153,'Historical_Input Data'!$A$3:$A$2924,'Historical_Monthly counts-All'!$D153),"")</f>
        <v>11156</v>
      </c>
      <c r="N153" s="16">
        <f>IF(SUMIFS('Historical_Input Data'!Q$3:Q$2924,'Historical_Input Data'!$B$3:$B$2924,'Historical_Monthly counts-All'!$C153,'Historical_Input Data'!$A$3:$A$2924,'Historical_Monthly counts-All'!$D153)&lt;&gt; 0,SUMIFS('Historical_Input Data'!Q$3:Q$2924,'Historical_Input Data'!$B$3:$B$2924,'Historical_Monthly counts-All'!$C153,'Historical_Input Data'!$A$3:$A$2924,'Historical_Monthly counts-All'!$D153),"")</f>
        <v>10215</v>
      </c>
      <c r="O153" s="16">
        <f>IF(SUMIFS('Historical_Input Data'!R$3:R$2924,'Historical_Input Data'!$B$3:$B$2924,'Historical_Monthly counts-All'!$C153,'Historical_Input Data'!$A$3:$A$2924,'Historical_Monthly counts-All'!$D153)&lt;&gt; 0,SUMIFS('Historical_Input Data'!R$3:R$2924,'Historical_Input Data'!$B$3:$B$2924,'Historical_Monthly counts-All'!$C153,'Historical_Input Data'!$A$3:$A$2924,'Historical_Monthly counts-All'!$D153),"")</f>
        <v>9324</v>
      </c>
      <c r="P153" s="16">
        <f>IF(SUMIFS('Historical_Input Data'!S$3:S$2924,'Historical_Input Data'!$B$3:$B$2924,'Historical_Monthly counts-All'!$C153,'Historical_Input Data'!$A$3:$A$2924,'Historical_Monthly counts-All'!$D153)&lt;&gt; 0,SUMIFS('Historical_Input Data'!S$3:S$2924,'Historical_Input Data'!$B$3:$B$2924,'Historical_Monthly counts-All'!$C153,'Historical_Input Data'!$A$3:$A$2924,'Historical_Monthly counts-All'!$D153),"")</f>
        <v>2225</v>
      </c>
      <c r="Q153" s="16">
        <f>IF(SUMIFS('Historical_Input Data'!T$3:T$2924,'Historical_Input Data'!$B$3:$B$2924,'Historical_Monthly counts-All'!$C153,'Historical_Input Data'!$A$3:$A$2924,'Historical_Monthly counts-All'!$D153)&lt;&gt; 0,SUMIFS('Historical_Input Data'!T$3:T$2924,'Historical_Input Data'!$B$3:$B$2924,'Historical_Monthly counts-All'!$C153,'Historical_Input Data'!$A$3:$A$2924,'Historical_Monthly counts-All'!$D153),"")</f>
        <v>4491</v>
      </c>
      <c r="R153" s="16">
        <f>IF(SUMIFS('Historical_Input Data'!U$3:U$2924,'Historical_Input Data'!$B$3:$B$2924,'Historical_Monthly counts-All'!$C153,'Historical_Input Data'!$A$3:$A$2924,'Historical_Monthly counts-All'!$D153)&lt;&gt; 0,SUMIFS('Historical_Input Data'!U$3:U$2924,'Historical_Input Data'!$B$3:$B$2924,'Historical_Monthly counts-All'!$C153,'Historical_Input Data'!$A$3:$A$2924,'Historical_Monthly counts-All'!$D153),"")</f>
        <v>862</v>
      </c>
      <c r="S153" s="16">
        <f>IF(SUMIFS('Historical_Input Data'!V$3:V$2924,'Historical_Input Data'!$B$3:$B$2924,'Historical_Monthly counts-All'!$C153,'Historical_Input Data'!$A$3:$A$2924,'Historical_Monthly counts-All'!$D153)&lt;&gt; 0,SUMIFS('Historical_Input Data'!V$3:V$2924,'Historical_Input Data'!$B$3:$B$2924,'Historical_Monthly counts-All'!$C153,'Historical_Input Data'!$A$3:$A$2924,'Historical_Monthly counts-All'!$D153),"")</f>
        <v>3586</v>
      </c>
      <c r="T153" s="16">
        <f>IF(SUMIFS('Historical_Input Data'!W$3:W$2924,'Historical_Input Data'!$B$3:$B$2924,'Historical_Monthly counts-All'!$C153,'Historical_Input Data'!$A$3:$A$2924,'Historical_Monthly counts-All'!$D153)&lt;&gt; 0,SUMIFS('Historical_Input Data'!W$3:W$2924,'Historical_Input Data'!$B$3:$B$2924,'Historical_Monthly counts-All'!$C153,'Historical_Input Data'!$A$3:$A$2924,'Historical_Monthly counts-All'!$D153),"")</f>
        <v>15817</v>
      </c>
      <c r="U153" s="16">
        <f>IF(SUMIFS('Historical_Input Data'!X$3:X$2924,'Historical_Input Data'!$B$3:$B$2924,'Historical_Monthly counts-All'!$C153,'Historical_Input Data'!$A$3:$A$2924,'Historical_Monthly counts-All'!$D153)&lt;&gt; 0,SUMIFS('Historical_Input Data'!X$3:X$2924,'Historical_Input Data'!$B$3:$B$2924,'Historical_Monthly counts-All'!$C153,'Historical_Input Data'!$A$3:$A$2924,'Historical_Monthly counts-All'!$D153),"")</f>
        <v>6052</v>
      </c>
      <c r="V153" s="16">
        <f>IF(SUMIFS('Historical_Input Data'!Y$3:Y$2924,'Historical_Input Data'!$B$3:$B$2924,'Historical_Monthly counts-All'!$C153,'Historical_Input Data'!$A$3:$A$2924,'Historical_Monthly counts-All'!$D153)&lt;&gt; 0,SUMIFS('Historical_Input Data'!Y$3:Y$2924,'Historical_Input Data'!$B$3:$B$2924,'Historical_Monthly counts-All'!$C153,'Historical_Input Data'!$A$3:$A$2924,'Historical_Monthly counts-All'!$D153),"")</f>
        <v>410</v>
      </c>
      <c r="W153" s="16">
        <f>IF(SUMIFS('Historical_Input Data'!Z$3:Z$2924,'Historical_Input Data'!$B$3:$B$2924,'Historical_Monthly counts-All'!$C153,'Historical_Input Data'!$A$3:$A$2924,'Historical_Monthly counts-All'!$D153)&lt;&gt; 0,SUMIFS('Historical_Input Data'!Z$3:Z$2924,'Historical_Input Data'!$B$3:$B$2924,'Historical_Monthly counts-All'!$C153,'Historical_Input Data'!$A$3:$A$2924,'Historical_Monthly counts-All'!$D153),"")</f>
        <v>11287</v>
      </c>
      <c r="X153" s="16">
        <f>IF(SUMIFS('Historical_Input Data'!AA$3:AA$2924,'Historical_Input Data'!$B$3:$B$2924,'Historical_Monthly counts-All'!$C153,'Historical_Input Data'!$A$3:$A$2924,'Historical_Monthly counts-All'!$D153)&lt;&gt; 0,SUMIFS('Historical_Input Data'!AA$3:AA$2924,'Historical_Input Data'!$B$3:$B$2924,'Historical_Monthly counts-All'!$C153,'Historical_Input Data'!$A$3:$A$2924,'Historical_Monthly counts-All'!$D153),"")</f>
        <v>647</v>
      </c>
      <c r="Y153" s="16">
        <f>IF(SUMIFS('Historical_Input Data'!AB$3:AB$2924,'Historical_Input Data'!$B$3:$B$2924,'Historical_Monthly counts-All'!$C153,'Historical_Input Data'!$A$3:$A$2924,'Historical_Monthly counts-All'!$D153)&lt;&gt; 0,SUMIFS('Historical_Input Data'!AB$3:AB$2924,'Historical_Input Data'!$B$3:$B$2924,'Historical_Monthly counts-All'!$C153,'Historical_Input Data'!$A$3:$A$2924,'Historical_Monthly counts-All'!$D153),"")</f>
        <v>18380</v>
      </c>
      <c r="Z153" s="16">
        <f>IF(SUMIFS('Historical_Input Data'!AC$3:AC$2924,'Historical_Input Data'!$B$3:$B$2924,'Historical_Monthly counts-All'!$C153,'Historical_Input Data'!$A$3:$A$2924,'Historical_Monthly counts-All'!$D153)&lt;&gt; 0,SUMIFS('Historical_Input Data'!AC$3:AC$2924,'Historical_Input Data'!$B$3:$B$2924,'Historical_Monthly counts-All'!$C153,'Historical_Input Data'!$A$3:$A$2924,'Historical_Monthly counts-All'!$D153),"")</f>
        <v>9777</v>
      </c>
      <c r="AA153" s="16">
        <f>IF(SUMIFS('Historical_Input Data'!AD$3:AD$2924,'Historical_Input Data'!$B$3:$B$2924,'Historical_Monthly counts-All'!$C153,'Historical_Input Data'!$A$3:$A$2924,'Historical_Monthly counts-All'!$D153)&lt;&gt; 0,SUMIFS('Historical_Input Data'!AD$3:AD$2924,'Historical_Input Data'!$B$3:$B$2924,'Historical_Monthly counts-All'!$C153,'Historical_Input Data'!$A$3:$A$2924,'Historical_Monthly counts-All'!$D153),"")</f>
        <v>485</v>
      </c>
      <c r="AB153" s="16">
        <f>IF(SUMIFS('Historical_Input Data'!AE$3:AE$2924,'Historical_Input Data'!$B$3:$B$2924,'Historical_Monthly counts-All'!$C153,'Historical_Input Data'!$A$3:$A$2924,'Historical_Monthly counts-All'!$D153)&lt;&gt; 0,SUMIFS('Historical_Input Data'!AE$3:AE$2924,'Historical_Input Data'!$B$3:$B$2924,'Historical_Monthly counts-All'!$C153,'Historical_Input Data'!$A$3:$A$2924,'Historical_Monthly counts-All'!$D153),"")</f>
        <v>17716</v>
      </c>
      <c r="AC153" s="16">
        <f>IF(SUMIFS('Historical_Input Data'!AF$3:AF$2924,'Historical_Input Data'!$B$3:$B$2924,'Historical_Monthly counts-All'!$C153,'Historical_Input Data'!$A$3:$A$2924,'Historical_Monthly counts-All'!$D153)&lt;&gt; 0,SUMIFS('Historical_Input Data'!AF$3:AF$2924,'Historical_Input Data'!$B$3:$B$2924,'Historical_Monthly counts-All'!$C153,'Historical_Input Data'!$A$3:$A$2924,'Historical_Monthly counts-All'!$D153),"")</f>
        <v>28460</v>
      </c>
      <c r="AD153" s="16">
        <f>IF(SUMIFS('Historical_Input Data'!AG$3:AG$2924,'Historical_Input Data'!$B$3:$B$2924,'Historical_Monthly counts-All'!$C153,'Historical_Input Data'!$A$3:$A$2924,'Historical_Monthly counts-All'!$D153)&lt;&gt; 0,SUMIFS('Historical_Input Data'!AG$3:AG$2924,'Historical_Input Data'!$B$3:$B$2924,'Historical_Monthly counts-All'!$C153,'Historical_Input Data'!$A$3:$A$2924,'Historical_Monthly counts-All'!$D153),"")</f>
        <v>15349</v>
      </c>
      <c r="AE153" s="16">
        <f>IF(SUMIFS('Historical_Input Data'!AH$3:AH$2924,'Historical_Input Data'!$B$3:$B$2924,'Historical_Monthly counts-All'!$C153,'Historical_Input Data'!$A$3:$A$2924,'Historical_Monthly counts-All'!$D153)&lt;&gt; 0,SUMIFS('Historical_Input Data'!AH$3:AH$2924,'Historical_Input Data'!$B$3:$B$2924,'Historical_Monthly counts-All'!$C153,'Historical_Input Data'!$A$3:$A$2924,'Historical_Monthly counts-All'!$D153),"")</f>
        <v>3192</v>
      </c>
      <c r="AF153" s="16">
        <f>IF(SUMIFS('Historical_Input Data'!AI$3:AI$2924,'Historical_Input Data'!$B$3:$B$2924,'Historical_Monthly counts-All'!$C153,'Historical_Input Data'!$A$3:$A$2924,'Historical_Monthly counts-All'!$D153)&lt;&gt; 0,SUMIFS('Historical_Input Data'!AI$3:AI$2924,'Historical_Input Data'!$B$3:$B$2924,'Historical_Monthly counts-All'!$C153,'Historical_Input Data'!$A$3:$A$2924,'Historical_Monthly counts-All'!$D153),"")</f>
        <v>5771</v>
      </c>
      <c r="AG153" s="16">
        <f>IF(SUMIFS('Historical_Input Data'!AJ$3:AJ$2924,'Historical_Input Data'!$B$3:$B$2924,'Historical_Monthly counts-All'!$C153,'Historical_Input Data'!$A$3:$A$2924,'Historical_Monthly counts-All'!$D153)&lt;&gt; 0,SUMIFS('Historical_Input Data'!AJ$3:AJ$2924,'Historical_Input Data'!$B$3:$B$2924,'Historical_Monthly counts-All'!$C153,'Historical_Input Data'!$A$3:$A$2924,'Historical_Monthly counts-All'!$D153),"")</f>
        <v>1730</v>
      </c>
      <c r="AH153" s="16">
        <f>IF(SUMIFS('Historical_Input Data'!AK$3:AK$2924,'Historical_Input Data'!$B$3:$B$2924,'Historical_Monthly counts-All'!$C153,'Historical_Input Data'!$A$3:$A$2924,'Historical_Monthly counts-All'!$D153)&lt;&gt; 0,SUMIFS('Historical_Input Data'!AK$3:AK$2924,'Historical_Input Data'!$B$3:$B$2924,'Historical_Monthly counts-All'!$C153,'Historical_Input Data'!$A$3:$A$2924,'Historical_Monthly counts-All'!$D153),"")</f>
        <v>21668</v>
      </c>
      <c r="AI153" s="16">
        <f>IF(SUMIFS('Historical_Input Data'!AL$3:AL$2924,'Historical_Input Data'!$B$3:$B$2924,'Historical_Monthly counts-All'!$C153,'Historical_Input Data'!$A$3:$A$2924,'Historical_Monthly counts-All'!$D153)&lt;&gt; 0,SUMIFS('Historical_Input Data'!AL$3:AL$2924,'Historical_Input Data'!$B$3:$B$2924,'Historical_Monthly counts-All'!$C153,'Historical_Input Data'!$A$3:$A$2924,'Historical_Monthly counts-All'!$D153),"")</f>
        <v>29037</v>
      </c>
      <c r="AJ153" s="16">
        <f>IF(SUMIFS('Historical_Input Data'!AM$3:AM$2924,'Historical_Input Data'!$B$3:$B$2924,'Historical_Monthly counts-All'!$C153,'Historical_Input Data'!$A$3:$A$2924,'Historical_Monthly counts-All'!$D153)&lt;&gt; 0,SUMIFS('Historical_Input Data'!AM$3:AM$2924,'Historical_Input Data'!$B$3:$B$2924,'Historical_Monthly counts-All'!$C153,'Historical_Input Data'!$A$3:$A$2924,'Historical_Monthly counts-All'!$D153),"")</f>
        <v>368</v>
      </c>
      <c r="AK153" s="16" t="str">
        <f>IF(SUMIFS('Historical_Input Data'!AN$3:AN$2924,'Historical_Input Data'!$B$3:$B$2924,'Historical_Monthly counts-All'!$C153,'Historical_Input Data'!$A$3:$A$2924,'Historical_Monthly counts-All'!$D153)&lt;&gt; 0,SUMIFS('Historical_Input Data'!AN$3:AN$2924,'Historical_Input Data'!$B$3:$B$2924,'Historical_Monthly counts-All'!$C153,'Historical_Input Data'!$A$3:$A$2924,'Historical_Monthly counts-All'!$D153),"")</f>
        <v/>
      </c>
      <c r="AL153" s="16">
        <f>IF(SUMIFS('Historical_Input Data'!AO$3:AO$2924,'Historical_Input Data'!$B$3:$B$2924,'Historical_Monthly counts-All'!$C153,'Historical_Input Data'!$A$3:$A$2924,'Historical_Monthly counts-All'!$D153)&lt;&gt; 0,SUMIFS('Historical_Input Data'!AO$3:AO$2924,'Historical_Input Data'!$B$3:$B$2924,'Historical_Monthly counts-All'!$C153,'Historical_Input Data'!$A$3:$A$2924,'Historical_Monthly counts-All'!$D153),"")</f>
        <v>6849</v>
      </c>
      <c r="AM153" s="16">
        <f>IF(SUMIFS('Historical_Input Data'!AP$3:AP$2924,'Historical_Input Data'!$B$3:$B$2924,'Historical_Monthly counts-All'!$C153,'Historical_Input Data'!$A$3:$A$2924,'Historical_Monthly counts-All'!$D153)&lt;&gt; 0,SUMIFS('Historical_Input Data'!AP$3:AP$2924,'Historical_Input Data'!$B$3:$B$2924,'Historical_Monthly counts-All'!$C153,'Historical_Input Data'!$A$3:$A$2924,'Historical_Monthly counts-All'!$D153),"")</f>
        <v>702</v>
      </c>
      <c r="AN153" s="16">
        <f>IF(SUMIFS('Historical_Input Data'!AQ$3:AQ$2924,'Historical_Input Data'!$B$3:$B$2924,'Historical_Monthly counts-All'!$C153,'Historical_Input Data'!$A$3:$A$2924,'Historical_Monthly counts-All'!$D153)&lt;&gt; 0,SUMIFS('Historical_Input Data'!AQ$3:AQ$2924,'Historical_Input Data'!$B$3:$B$2924,'Historical_Monthly counts-All'!$C153,'Historical_Input Data'!$A$3:$A$2924,'Historical_Monthly counts-All'!$D153),"")</f>
        <v>4769</v>
      </c>
      <c r="AO153" s="16">
        <f>IF(SUMIFS('Historical_Input Data'!AR$3:AR$2924,'Historical_Input Data'!$B$3:$B$2924,'Historical_Monthly counts-All'!$C153,'Historical_Input Data'!$A$3:$A$2924,'Historical_Monthly counts-All'!$D153)&lt;&gt; 0,SUMIFS('Historical_Input Data'!AR$3:AR$2924,'Historical_Input Data'!$B$3:$B$2924,'Historical_Monthly counts-All'!$C153,'Historical_Input Data'!$A$3:$A$2924,'Historical_Monthly counts-All'!$D153),"")</f>
        <v>6503</v>
      </c>
      <c r="AP153" s="16">
        <f>IF(SUMIFS('Historical_Input Data'!AS$3:AS$2924,'Historical_Input Data'!$B$3:$B$2924,'Historical_Monthly counts-All'!$C153,'Historical_Input Data'!$A$3:$A$2924,'Historical_Monthly counts-All'!$D153)&lt;&gt; 0,SUMIFS('Historical_Input Data'!AS$3:AS$2924,'Historical_Input Data'!$B$3:$B$2924,'Historical_Monthly counts-All'!$C153,'Historical_Input Data'!$A$3:$A$2924,'Historical_Monthly counts-All'!$D153),"")</f>
        <v>26843</v>
      </c>
      <c r="AQ153" s="16">
        <f>IF(SUMIFS('Historical_Input Data'!AT$3:AT$2924,'Historical_Input Data'!$B$3:$B$2924,'Historical_Monthly counts-All'!$C153,'Historical_Input Data'!$A$3:$A$2924,'Historical_Monthly counts-All'!$D153)&lt;&gt; 0,SUMIFS('Historical_Input Data'!AT$3:AT$2924,'Historical_Input Data'!$B$3:$B$2924,'Historical_Monthly counts-All'!$C153,'Historical_Input Data'!$A$3:$A$2924,'Historical_Monthly counts-All'!$D153),"")</f>
        <v>4503</v>
      </c>
      <c r="AR153" s="16">
        <f>IF(SUMIFS('Historical_Input Data'!AU$3:AU$2924,'Historical_Input Data'!$B$3:$B$2924,'Historical_Monthly counts-All'!$C153,'Historical_Input Data'!$A$3:$A$2924,'Historical_Monthly counts-All'!$D153)&lt;&gt; 0,SUMIFS('Historical_Input Data'!AU$3:AU$2924,'Historical_Input Data'!$B$3:$B$2924,'Historical_Monthly counts-All'!$C153,'Historical_Input Data'!$A$3:$A$2924,'Historical_Monthly counts-All'!$D153),"")</f>
        <v>8462</v>
      </c>
      <c r="AS153" s="16">
        <f>IF(SUMIFS('Historical_Input Data'!AV$3:AV$2924,'Historical_Input Data'!$B$3:$B$2924,'Historical_Monthly counts-All'!$C153,'Historical_Input Data'!$A$3:$A$2924,'Historical_Monthly counts-All'!$D153)&lt;&gt; 0,SUMIFS('Historical_Input Data'!AV$3:AV$2924,'Historical_Input Data'!$B$3:$B$2924,'Historical_Monthly counts-All'!$C153,'Historical_Input Data'!$A$3:$A$2924,'Historical_Monthly counts-All'!$D153),"")</f>
        <v>3140</v>
      </c>
      <c r="AT153" s="16">
        <f>IF(SUMIFS('Historical_Input Data'!AW$3:AW$2924,'Historical_Input Data'!$B$3:$B$2924,'Historical_Monthly counts-All'!$C153,'Historical_Input Data'!$A$3:$A$2924,'Historical_Monthly counts-All'!$D153)&lt;&gt; 0,SUMIFS('Historical_Input Data'!AW$3:AW$2924,'Historical_Input Data'!$B$3:$B$2924,'Historical_Monthly counts-All'!$C153,'Historical_Input Data'!$A$3:$A$2924,'Historical_Monthly counts-All'!$D153),"")</f>
        <v>2933</v>
      </c>
      <c r="AU153" s="16">
        <f>IF(SUMIFS('Historical_Input Data'!AX$3:AX$2924,'Historical_Input Data'!$B$3:$B$2924,'Historical_Monthly counts-All'!$C153,'Historical_Input Data'!$A$3:$A$2924,'Historical_Monthly counts-All'!$D153)&lt;&gt; 0,SUMIFS('Historical_Input Data'!AX$3:AX$2924,'Historical_Input Data'!$B$3:$B$2924,'Historical_Monthly counts-All'!$C153,'Historical_Input Data'!$A$3:$A$2924,'Historical_Monthly counts-All'!$D153),"")</f>
        <v>7878</v>
      </c>
      <c r="AV153" s="16">
        <f>IF(SUMIFS('Historical_Input Data'!AY$3:AY$2924,'Historical_Input Data'!$B$3:$B$2924,'Historical_Monthly counts-All'!$C153,'Historical_Input Data'!$A$3:$A$2924,'Historical_Monthly counts-All'!$D153)&lt;&gt; 0,SUMIFS('Historical_Input Data'!AY$3:AY$2924,'Historical_Input Data'!$B$3:$B$2924,'Historical_Monthly counts-All'!$C153,'Historical_Input Data'!$A$3:$A$2924,'Historical_Monthly counts-All'!$D153),"")</f>
        <v>3818</v>
      </c>
      <c r="AW153" s="16">
        <f>IF(SUMIFS('Historical_Input Data'!AZ$3:AZ$2924,'Historical_Input Data'!$B$3:$B$2924,'Historical_Monthly counts-All'!$C153,'Historical_Input Data'!$A$3:$A$2924,'Historical_Monthly counts-All'!$D153)&lt;&gt; 0,SUMIFS('Historical_Input Data'!AZ$3:AZ$2924,'Historical_Input Data'!$B$3:$B$2924,'Historical_Monthly counts-All'!$C153,'Historical_Input Data'!$A$3:$A$2924,'Historical_Monthly counts-All'!$D153),"")</f>
        <v>9799</v>
      </c>
      <c r="AX153" s="16">
        <f>IF(SUMIFS('Historical_Input Data'!BA$3:BA$2924,'Historical_Input Data'!$B$3:$B$2924,'Historical_Monthly counts-All'!$C153,'Historical_Input Data'!$A$3:$A$2924,'Historical_Monthly counts-All'!$D153)&lt;&gt; 0,SUMIFS('Historical_Input Data'!BA$3:BA$2924,'Historical_Input Data'!$B$3:$B$2924,'Historical_Monthly counts-All'!$C153,'Historical_Input Data'!$A$3:$A$2924,'Historical_Monthly counts-All'!$D153),"")</f>
        <v>8230</v>
      </c>
      <c r="AY153" s="16">
        <f>IF(SUMIFS('Historical_Input Data'!BB$3:BB$2924,'Historical_Input Data'!$B$3:$B$2924,'Historical_Monthly counts-All'!$C153,'Historical_Input Data'!$A$3:$A$2924,'Historical_Monthly counts-All'!$D153)&lt;&gt; 0,SUMIFS('Historical_Input Data'!BB$3:BB$2924,'Historical_Input Data'!$B$3:$B$2924,'Historical_Monthly counts-All'!$C153,'Historical_Input Data'!$A$3:$A$2924,'Historical_Monthly counts-All'!$D153),"")</f>
        <v>4024</v>
      </c>
      <c r="AZ153" s="16">
        <f>IF(SUMIFS('Historical_Input Data'!BC$3:BC$2924,'Historical_Input Data'!$B$3:$B$2924,'Historical_Monthly counts-All'!$C153,'Historical_Input Data'!$A$3:$A$2924,'Historical_Monthly counts-All'!$D153)&lt;&gt; 0,SUMIFS('Historical_Input Data'!BC$3:BC$2924,'Historical_Input Data'!$B$3:$B$2924,'Historical_Monthly counts-All'!$C153,'Historical_Input Data'!$A$3:$A$2924,'Historical_Monthly counts-All'!$D153),"")</f>
        <v>1014</v>
      </c>
      <c r="BA153" s="16">
        <f>IF(SUMIFS('Historical_Input Data'!BD$3:BD$2924,'Historical_Input Data'!$B$3:$B$2924,'Historical_Monthly counts-All'!$C153,'Historical_Input Data'!$A$3:$A$2924,'Historical_Monthly counts-All'!$D153)&lt;&gt; 0,SUMIFS('Historical_Input Data'!BD$3:BD$2924,'Historical_Input Data'!$B$3:$B$2924,'Historical_Monthly counts-All'!$C153,'Historical_Input Data'!$A$3:$A$2924,'Historical_Monthly counts-All'!$D153),"")</f>
        <v>4579</v>
      </c>
      <c r="BB153" s="16">
        <f>IF(SUMIFS('Historical_Input Data'!BE$3:BE$2924,'Historical_Input Data'!$B$3:$B$2924,'Historical_Monthly counts-All'!$C153,'Historical_Input Data'!$A$3:$A$2924,'Historical_Monthly counts-All'!$D153)&lt;&gt; 0,SUMIFS('Historical_Input Data'!BE$3:BE$2924,'Historical_Input Data'!$B$3:$B$2924,'Historical_Monthly counts-All'!$C153,'Historical_Input Data'!$A$3:$A$2924,'Historical_Monthly counts-All'!$D153),"")</f>
        <v>4472</v>
      </c>
      <c r="BC153" s="16">
        <f>IF(SUMIFS('Historical_Input Data'!BF$3:BF$2924,'Historical_Input Data'!$B$3:$B$2924,'Historical_Monthly counts-All'!$C153,'Historical_Input Data'!$A$3:$A$2924,'Historical_Monthly counts-All'!$D153)&lt;&gt; 0,SUMIFS('Historical_Input Data'!BF$3:BF$2924,'Historical_Input Data'!$B$3:$B$2924,'Historical_Monthly counts-All'!$C153,'Historical_Input Data'!$A$3:$A$2924,'Historical_Monthly counts-All'!$D153),"")</f>
        <v>1854</v>
      </c>
      <c r="BD153" s="16">
        <f>IF(SUMIFS('Historical_Input Data'!BG$3:BG$2924,'Historical_Input Data'!$B$3:$B$2924,'Historical_Monthly counts-All'!$C153,'Historical_Input Data'!$A$3:$A$2924,'Historical_Monthly counts-All'!$D153)&lt;&gt; 0,SUMIFS('Historical_Input Data'!BG$3:BG$2924,'Historical_Input Data'!$B$3:$B$2924,'Historical_Monthly counts-All'!$C153,'Historical_Input Data'!$A$3:$A$2924,'Historical_Monthly counts-All'!$D153),"")</f>
        <v>1246</v>
      </c>
      <c r="BE153" s="16">
        <f>IF(SUMIFS('Historical_Input Data'!BH$3:BH$2924,'Historical_Input Data'!$B$3:$B$2924,'Historical_Monthly counts-All'!$C153,'Historical_Input Data'!$A$3:$A$2924,'Historical_Monthly counts-All'!$D153)&lt;&gt; 0,SUMIFS('Historical_Input Data'!BH$3:BH$2924,'Historical_Input Data'!$B$3:$B$2924,'Historical_Monthly counts-All'!$C153,'Historical_Input Data'!$A$3:$A$2924,'Historical_Monthly counts-All'!$D153),"")</f>
        <v>2636</v>
      </c>
      <c r="BF153" s="16">
        <f>IF(SUMIFS('Historical_Input Data'!BI$3:BI$2924,'Historical_Input Data'!$B$3:$B$2924,'Historical_Monthly counts-All'!$C153,'Historical_Input Data'!$A$3:$A$2924,'Historical_Monthly counts-All'!$D153)&lt;&gt; 0,SUMIFS('Historical_Input Data'!BI$3:BI$2924,'Historical_Input Data'!$B$3:$B$2924,'Historical_Monthly counts-All'!$C153,'Historical_Input Data'!$A$3:$A$2924,'Historical_Monthly counts-All'!$D153),"")</f>
        <v>1155</v>
      </c>
      <c r="BG153" s="16">
        <f>IF(SUMIFS('Historical_Input Data'!BJ$3:BJ$2924,'Historical_Input Data'!$B$3:$B$2924,'Historical_Monthly counts-All'!$C153,'Historical_Input Data'!$A$3:$A$2924,'Historical_Monthly counts-All'!$D153)&lt;&gt; 0,SUMIFS('Historical_Input Data'!BJ$3:BJ$2924,'Historical_Input Data'!$B$3:$B$2924,'Historical_Monthly counts-All'!$C153,'Historical_Input Data'!$A$3:$A$2924,'Historical_Monthly counts-All'!$D153),"")</f>
        <v>1632</v>
      </c>
      <c r="BH153" s="16">
        <f>IF(SUMIFS('Historical_Input Data'!BK$3:BK$2924,'Historical_Input Data'!$B$3:$B$2924,'Historical_Monthly counts-All'!$C153,'Historical_Input Data'!$A$3:$A$2924,'Historical_Monthly counts-All'!$D153)&lt;&gt; 0,SUMIFS('Historical_Input Data'!BK$3:BK$2924,'Historical_Input Data'!$B$3:$B$2924,'Historical_Monthly counts-All'!$C153,'Historical_Input Data'!$A$3:$A$2924,'Historical_Monthly counts-All'!$D153),"")</f>
        <v>761</v>
      </c>
      <c r="BI153" s="16">
        <f>IF(SUMIFS('Historical_Input Data'!BL$3:BL$2924,'Historical_Input Data'!$B$3:$B$2924,'Historical_Monthly counts-All'!$C153,'Historical_Input Data'!$A$3:$A$2924,'Historical_Monthly counts-All'!$D153)&lt;&gt; 0,SUMIFS('Historical_Input Data'!BL$3:BL$2924,'Historical_Input Data'!$B$3:$B$2924,'Historical_Monthly counts-All'!$C153,'Historical_Input Data'!$A$3:$A$2924,'Historical_Monthly counts-All'!$D153),"")</f>
        <v>1634</v>
      </c>
      <c r="BJ153" s="16" t="str">
        <f>IF(SUMIFS('Historical_Input Data'!BM$3:BM$2924,'Historical_Input Data'!$B$3:$B$2924,'Historical_Monthly counts-All'!$C153,'Historical_Input Data'!$A$3:$A$2924,'Historical_Monthly counts-All'!$D153)&lt;&gt; 0,SUMIFS('Historical_Input Data'!BM$3:BM$2924,'Historical_Input Data'!$B$3:$B$2924,'Historical_Monthly counts-All'!$C153,'Historical_Input Data'!$A$3:$A$2924,'Historical_Monthly counts-All'!$D153),"")</f>
        <v/>
      </c>
      <c r="BK153" s="16" t="str">
        <f>IF(SUMIFS('Historical_Input Data'!BN$3:BN$2924,'Historical_Input Data'!$B$3:$B$2924,'Historical_Monthly counts-All'!$C153,'Historical_Input Data'!$A$3:$A$2924,'Historical_Monthly counts-All'!$D153)&lt;&gt; 0,SUMIFS('Historical_Input Data'!BN$3:BN$2924,'Historical_Input Data'!$B$3:$B$2924,'Historical_Monthly counts-All'!$C153,'Historical_Input Data'!$A$3:$A$2924,'Historical_Monthly counts-All'!$D153),"")</f>
        <v/>
      </c>
      <c r="BL153" s="16" t="str">
        <f>IF(SUMIFS('Historical_Input Data'!BO$3:BO$2924,'Historical_Input Data'!$B$3:$B$2924,'Historical_Monthly counts-All'!$C153,'Historical_Input Data'!$A$3:$A$2924,'Historical_Monthly counts-All'!$D153)&lt;&gt; 0,SUMIFS('Historical_Input Data'!BO$3:BO$2924,'Historical_Input Data'!$B$3:$B$2924,'Historical_Monthly counts-All'!$C153,'Historical_Input Data'!$A$3:$A$2924,'Historical_Monthly counts-All'!$D153),"")</f>
        <v/>
      </c>
      <c r="BM153" s="16" t="str">
        <f>IF(SUMIFS('Historical_Input Data'!BP$3:BP$2924,'Historical_Input Data'!$B$3:$B$2924,'Historical_Monthly counts-All'!$C153,'Historical_Input Data'!$A$3:$A$2924,'Historical_Monthly counts-All'!$D153)&lt;&gt; 0,SUMIFS('Historical_Input Data'!BP$3:BP$2924,'Historical_Input Data'!$B$3:$B$2924,'Historical_Monthly counts-All'!$C153,'Historical_Input Data'!$A$3:$A$2924,'Historical_Monthly counts-All'!$D153),"")</f>
        <v/>
      </c>
      <c r="BN153" s="16" t="str">
        <f>IF(SUMIFS('Historical_Input Data'!BQ$3:BQ$2924,'Historical_Input Data'!$B$3:$B$2924,'Historical_Monthly counts-All'!$C153,'Historical_Input Data'!$A$3:$A$2924,'Historical_Monthly counts-All'!$D153)&lt;&gt; 0,SUMIFS('Historical_Input Data'!BQ$3:BQ$2924,'Historical_Input Data'!$B$3:$B$2924,'Historical_Monthly counts-All'!$C153,'Historical_Input Data'!$A$3:$A$2924,'Historical_Monthly counts-All'!$D153),"")</f>
        <v/>
      </c>
      <c r="BO153" s="16" t="str">
        <f>IF(SUMIFS('Historical_Input Data'!BR$3:BR$2924,'Historical_Input Data'!$B$3:$B$2924,'Historical_Monthly counts-All'!$C153,'Historical_Input Data'!$A$3:$A$2924,'Historical_Monthly counts-All'!$D153)&lt;&gt; 0,SUMIFS('Historical_Input Data'!BR$3:BR$2924,'Historical_Input Data'!$B$3:$B$2924,'Historical_Monthly counts-All'!$C153,'Historical_Input Data'!$A$3:$A$2924,'Historical_Monthly counts-All'!$D153),"")</f>
        <v/>
      </c>
      <c r="BP153" s="16" t="str">
        <f>IF(SUMIFS('Historical_Input Data'!BS$3:BS$2924,'Historical_Input Data'!$B$3:$B$2924,'Historical_Monthly counts-All'!$C153,'Historical_Input Data'!$A$3:$A$2924,'Historical_Monthly counts-All'!$D153)&lt;&gt; 0,SUMIFS('Historical_Input Data'!BS$3:BS$2924,'Historical_Input Data'!$B$3:$B$2924,'Historical_Monthly counts-All'!$C153,'Historical_Input Data'!$A$3:$A$2924,'Historical_Monthly counts-All'!$D153),"")</f>
        <v/>
      </c>
      <c r="BQ153" s="16" t="str">
        <f>IF(SUMIFS('Historical_Input Data'!BT$3:BT$2924,'Historical_Input Data'!$B$3:$B$2924,'Historical_Monthly counts-All'!$C153,'Historical_Input Data'!$A$3:$A$2924,'Historical_Monthly counts-All'!$D153)&lt;&gt; 0,SUMIFS('Historical_Input Data'!BT$3:BT$2924,'Historical_Input Data'!$B$3:$B$2924,'Historical_Monthly counts-All'!$C153,'Historical_Input Data'!$A$3:$A$2924,'Historical_Monthly counts-All'!$D153),"")</f>
        <v/>
      </c>
      <c r="BR153" s="16" t="str">
        <f>IF(SUMIFS('Historical_Input Data'!BU$3:BU$2924,'Historical_Input Data'!$B$3:$B$2924,'Historical_Monthly counts-All'!$C153,'Historical_Input Data'!$A$3:$A$2924,'Historical_Monthly counts-All'!$D153)&lt;&gt; 0,SUMIFS('Historical_Input Data'!BU$3:BU$2924,'Historical_Input Data'!$B$3:$B$2924,'Historical_Monthly counts-All'!$C153,'Historical_Input Data'!$A$3:$A$2924,'Historical_Monthly counts-All'!$D153),"")</f>
        <v/>
      </c>
      <c r="BS153" s="16" t="str">
        <f>IF(SUMIFS('Historical_Input Data'!BV$3:BV$2924,'Historical_Input Data'!$B$3:$B$2924,'Historical_Monthly counts-All'!$C153,'Historical_Input Data'!$A$3:$A$2924,'Historical_Monthly counts-All'!$D153)&lt;&gt; 0,SUMIFS('Historical_Input Data'!BV$3:BV$2924,'Historical_Input Data'!$B$3:$B$2924,'Historical_Monthly counts-All'!$C153,'Historical_Input Data'!$A$3:$A$2924,'Historical_Monthly counts-All'!$D153),"")</f>
        <v/>
      </c>
      <c r="BT153" s="16" t="str">
        <f>IF(SUMIFS('Historical_Input Data'!BW$3:BW$2924,'Historical_Input Data'!$B$3:$B$2924,'Historical_Monthly counts-All'!$C153,'Historical_Input Data'!$A$3:$A$2924,'Historical_Monthly counts-All'!$D153)&lt;&gt; 0,SUMIFS('Historical_Input Data'!BW$3:BW$2924,'Historical_Input Data'!$B$3:$B$2924,'Historical_Monthly counts-All'!$C153,'Historical_Input Data'!$A$3:$A$2924,'Historical_Monthly counts-All'!$D153),"")</f>
        <v/>
      </c>
      <c r="BU153" s="16" t="str">
        <f>IF(SUMIFS('Historical_Input Data'!BX$3:BX$2924,'Historical_Input Data'!$B$3:$B$2924,'Historical_Monthly counts-All'!$C153,'Historical_Input Data'!$A$3:$A$2924,'Historical_Monthly counts-All'!$D153)&lt;&gt; 0,SUMIFS('Historical_Input Data'!BX$3:BX$2924,'Historical_Input Data'!$B$3:$B$2924,'Historical_Monthly counts-All'!$C153,'Historical_Input Data'!$A$3:$A$2924,'Historical_Monthly counts-All'!$D153),"")</f>
        <v/>
      </c>
      <c r="BV153" s="16" t="str">
        <f>IF(SUMIFS('Historical_Input Data'!BY$3:BY$2924,'Historical_Input Data'!$B$3:$B$2924,'Historical_Monthly counts-All'!$C153,'Historical_Input Data'!$A$3:$A$2924,'Historical_Monthly counts-All'!$D153)&lt;&gt; 0,SUMIFS('Historical_Input Data'!BY$3:BY$2924,'Historical_Input Data'!$B$3:$B$2924,'Historical_Monthly counts-All'!$C153,'Historical_Input Data'!$A$3:$A$2924,'Historical_Monthly counts-All'!$D153),"")</f>
        <v/>
      </c>
      <c r="BW153" s="16" t="str">
        <f>IF(SUMIFS('Historical_Input Data'!BZ$3:BZ$2924,'Historical_Input Data'!$B$3:$B$2924,'Historical_Monthly counts-All'!$C153,'Historical_Input Data'!$A$3:$A$2924,'Historical_Monthly counts-All'!$D153)&lt;&gt; 0,SUMIFS('Historical_Input Data'!BZ$3:BZ$2924,'Historical_Input Data'!$B$3:$B$2924,'Historical_Monthly counts-All'!$C153,'Historical_Input Data'!$A$3:$A$2924,'Historical_Monthly counts-All'!$D153),"")</f>
        <v/>
      </c>
      <c r="BX153" s="16" t="str">
        <f>IF(SUMIFS('Historical_Input Data'!CA$3:CA$2924,'Historical_Input Data'!$B$3:$B$2924,'Historical_Monthly counts-All'!$C153,'Historical_Input Data'!$A$3:$A$2924,'Historical_Monthly counts-All'!$D153)&lt;&gt; 0,SUMIFS('Historical_Input Data'!CA$3:CA$2924,'Historical_Input Data'!$B$3:$B$2924,'Historical_Monthly counts-All'!$C153,'Historical_Input Data'!$A$3:$A$2924,'Historical_Monthly counts-All'!$D153),"")</f>
        <v/>
      </c>
      <c r="BY153" s="16" t="str">
        <f>IF(SUMIFS('Historical_Input Data'!CB$3:CB$2924,'Historical_Input Data'!$B$3:$B$2924,'Historical_Monthly counts-All'!$C153,'Historical_Input Data'!$A$3:$A$2924,'Historical_Monthly counts-All'!$D153)&lt;&gt; 0,SUMIFS('Historical_Input Data'!CB$3:CB$2924,'Historical_Input Data'!$B$3:$B$2924,'Historical_Monthly counts-All'!$C153,'Historical_Input Data'!$A$3:$A$2924,'Historical_Monthly counts-All'!$D153),"")</f>
        <v/>
      </c>
      <c r="BZ153" s="16" t="str">
        <f>IF(SUMIFS('Historical_Input Data'!CC$3:CC$2924,'Historical_Input Data'!$B$3:$B$2924,'Historical_Monthly counts-All'!$C153,'Historical_Input Data'!$A$3:$A$2924,'Historical_Monthly counts-All'!$D153)&lt;&gt; 0,SUMIFS('Historical_Input Data'!CC$3:CC$2924,'Historical_Input Data'!$B$3:$B$2924,'Historical_Monthly counts-All'!$C153,'Historical_Input Data'!$A$3:$A$2924,'Historical_Monthly counts-All'!$D153),"")</f>
        <v/>
      </c>
      <c r="CC153" s="8">
        <v>45047</v>
      </c>
      <c r="CD153" s="198">
        <f t="shared" si="8"/>
        <v>56</v>
      </c>
    </row>
    <row r="154" spans="1:83">
      <c r="A154" t="str">
        <f t="shared" si="7"/>
        <v>June2023</v>
      </c>
      <c r="C154" t="s">
        <v>59</v>
      </c>
      <c r="D154">
        <v>2023</v>
      </c>
      <c r="E154" s="16">
        <f>IF(SUMIFS('Historical_Input Data'!H$3:H$2924,'Historical_Input Data'!$B$3:$B$2924,'Historical_Monthly counts-All'!$C154,'Historical_Input Data'!$A$3:$A$2924,'Historical_Monthly counts-All'!$D154)&lt;&gt; 0,SUMIFS('Historical_Input Data'!H$3:H$2924,'Historical_Input Data'!$B$3:$B$2924,'Historical_Monthly counts-All'!$C154,'Historical_Input Data'!$A$3:$A$2924,'Historical_Monthly counts-All'!$D154),"")</f>
        <v>523</v>
      </c>
      <c r="F154" s="16">
        <f>IF(SUMIFS('Historical_Input Data'!I$3:I$2924,'Historical_Input Data'!$B$3:$B$2924,'Historical_Monthly counts-All'!$C154,'Historical_Input Data'!$A$3:$A$2924,'Historical_Monthly counts-All'!$D154)&lt;&gt; 0,SUMIFS('Historical_Input Data'!I$3:I$2924,'Historical_Input Data'!$B$3:$B$2924,'Historical_Monthly counts-All'!$C154,'Historical_Input Data'!$A$3:$A$2924,'Historical_Monthly counts-All'!$D154),"")</f>
        <v>8188</v>
      </c>
      <c r="G154" s="16">
        <f>IF(SUMIFS('Historical_Input Data'!J$3:J$2924,'Historical_Input Data'!$B$3:$B$2924,'Historical_Monthly counts-All'!$C154,'Historical_Input Data'!$A$3:$A$2924,'Historical_Monthly counts-All'!$D154)&lt;&gt; 0,SUMIFS('Historical_Input Data'!J$3:J$2924,'Historical_Input Data'!$B$3:$B$2924,'Historical_Monthly counts-All'!$C154,'Historical_Input Data'!$A$3:$A$2924,'Historical_Monthly counts-All'!$D154),"")</f>
        <v>7379</v>
      </c>
      <c r="H154" s="16">
        <f>IF(SUMIFS('Historical_Input Data'!K$3:K$2924,'Historical_Input Data'!$B$3:$B$2924,'Historical_Monthly counts-All'!$C154,'Historical_Input Data'!$A$3:$A$2924,'Historical_Monthly counts-All'!$D154)&lt;&gt; 0,SUMIFS('Historical_Input Data'!K$3:K$2924,'Historical_Input Data'!$B$3:$B$2924,'Historical_Monthly counts-All'!$C154,'Historical_Input Data'!$A$3:$A$2924,'Historical_Monthly counts-All'!$D154),"")</f>
        <v>5122</v>
      </c>
      <c r="I154" s="16">
        <f>IF(SUMIFS('Historical_Input Data'!L$3:L$2924,'Historical_Input Data'!$B$3:$B$2924,'Historical_Monthly counts-All'!$C154,'Historical_Input Data'!$A$3:$A$2924,'Historical_Monthly counts-All'!$D154)&lt;&gt; 0,SUMIFS('Historical_Input Data'!L$3:L$2924,'Historical_Input Data'!$B$3:$B$2924,'Historical_Monthly counts-All'!$C154,'Historical_Input Data'!$A$3:$A$2924,'Historical_Monthly counts-All'!$D154),"")</f>
        <v>7467</v>
      </c>
      <c r="J154" s="16">
        <f>IF(SUMIFS('Historical_Input Data'!M$3:M$2924,'Historical_Input Data'!$B$3:$B$2924,'Historical_Monthly counts-All'!$C154,'Historical_Input Data'!$A$3:$A$2924,'Historical_Monthly counts-All'!$D154)&lt;&gt; 0,SUMIFS('Historical_Input Data'!M$3:M$2924,'Historical_Input Data'!$B$3:$B$2924,'Historical_Monthly counts-All'!$C154,'Historical_Input Data'!$A$3:$A$2924,'Historical_Monthly counts-All'!$D154),"")</f>
        <v>4505</v>
      </c>
      <c r="K154" s="16">
        <f>IF(SUMIFS('Historical_Input Data'!N$3:N$2924,'Historical_Input Data'!$B$3:$B$2924,'Historical_Monthly counts-All'!$C154,'Historical_Input Data'!$A$3:$A$2924,'Historical_Monthly counts-All'!$D154)&lt;&gt; 0,SUMIFS('Historical_Input Data'!N$3:N$2924,'Historical_Input Data'!$B$3:$B$2924,'Historical_Monthly counts-All'!$C154,'Historical_Input Data'!$A$3:$A$2924,'Historical_Monthly counts-All'!$D154),"")</f>
        <v>5728</v>
      </c>
      <c r="L154" s="16">
        <f>IF(SUMIFS('Historical_Input Data'!O$3:O$2924,'Historical_Input Data'!$B$3:$B$2924,'Historical_Monthly counts-All'!$C154,'Historical_Input Data'!$A$3:$A$2924,'Historical_Monthly counts-All'!$D154)&lt;&gt; 0,SUMIFS('Historical_Input Data'!O$3:O$2924,'Historical_Input Data'!$B$3:$B$2924,'Historical_Monthly counts-All'!$C154,'Historical_Input Data'!$A$3:$A$2924,'Historical_Monthly counts-All'!$D154),"")</f>
        <v>2727</v>
      </c>
      <c r="M154" s="16">
        <f>IF(SUMIFS('Historical_Input Data'!P$3:P$2924,'Historical_Input Data'!$B$3:$B$2924,'Historical_Monthly counts-All'!$C154,'Historical_Input Data'!$A$3:$A$2924,'Historical_Monthly counts-All'!$D154)&lt;&gt; 0,SUMIFS('Historical_Input Data'!P$3:P$2924,'Historical_Input Data'!$B$3:$B$2924,'Historical_Monthly counts-All'!$C154,'Historical_Input Data'!$A$3:$A$2924,'Historical_Monthly counts-All'!$D154),"")</f>
        <v>10243</v>
      </c>
      <c r="N154" s="16">
        <f>IF(SUMIFS('Historical_Input Data'!Q$3:Q$2924,'Historical_Input Data'!$B$3:$B$2924,'Historical_Monthly counts-All'!$C154,'Historical_Input Data'!$A$3:$A$2924,'Historical_Monthly counts-All'!$D154)&lt;&gt; 0,SUMIFS('Historical_Input Data'!Q$3:Q$2924,'Historical_Input Data'!$B$3:$B$2924,'Historical_Monthly counts-All'!$C154,'Historical_Input Data'!$A$3:$A$2924,'Historical_Monthly counts-All'!$D154),"")</f>
        <v>9280</v>
      </c>
      <c r="O154" s="16">
        <f>IF(SUMIFS('Historical_Input Data'!R$3:R$2924,'Historical_Input Data'!$B$3:$B$2924,'Historical_Monthly counts-All'!$C154,'Historical_Input Data'!$A$3:$A$2924,'Historical_Monthly counts-All'!$D154)&lt;&gt; 0,SUMIFS('Historical_Input Data'!R$3:R$2924,'Historical_Input Data'!$B$3:$B$2924,'Historical_Monthly counts-All'!$C154,'Historical_Input Data'!$A$3:$A$2924,'Historical_Monthly counts-All'!$D154),"")</f>
        <v>7697</v>
      </c>
      <c r="P154" s="16">
        <f>IF(SUMIFS('Historical_Input Data'!S$3:S$2924,'Historical_Input Data'!$B$3:$B$2924,'Historical_Monthly counts-All'!$C154,'Historical_Input Data'!$A$3:$A$2924,'Historical_Monthly counts-All'!$D154)&lt;&gt; 0,SUMIFS('Historical_Input Data'!S$3:S$2924,'Historical_Input Data'!$B$3:$B$2924,'Historical_Monthly counts-All'!$C154,'Historical_Input Data'!$A$3:$A$2924,'Historical_Monthly counts-All'!$D154),"")</f>
        <v>1931</v>
      </c>
      <c r="Q154" s="16">
        <f>IF(SUMIFS('Historical_Input Data'!T$3:T$2924,'Historical_Input Data'!$B$3:$B$2924,'Historical_Monthly counts-All'!$C154,'Historical_Input Data'!$A$3:$A$2924,'Historical_Monthly counts-All'!$D154)&lt;&gt; 0,SUMIFS('Historical_Input Data'!T$3:T$2924,'Historical_Input Data'!$B$3:$B$2924,'Historical_Monthly counts-All'!$C154,'Historical_Input Data'!$A$3:$A$2924,'Historical_Monthly counts-All'!$D154),"")</f>
        <v>4072</v>
      </c>
      <c r="R154" s="16">
        <f>IF(SUMIFS('Historical_Input Data'!U$3:U$2924,'Historical_Input Data'!$B$3:$B$2924,'Historical_Monthly counts-All'!$C154,'Historical_Input Data'!$A$3:$A$2924,'Historical_Monthly counts-All'!$D154)&lt;&gt; 0,SUMIFS('Historical_Input Data'!U$3:U$2924,'Historical_Input Data'!$B$3:$B$2924,'Historical_Monthly counts-All'!$C154,'Historical_Input Data'!$A$3:$A$2924,'Historical_Monthly counts-All'!$D154),"")</f>
        <v>786</v>
      </c>
      <c r="S154" s="16">
        <f>IF(SUMIFS('Historical_Input Data'!V$3:V$2924,'Historical_Input Data'!$B$3:$B$2924,'Historical_Monthly counts-All'!$C154,'Historical_Input Data'!$A$3:$A$2924,'Historical_Monthly counts-All'!$D154)&lt;&gt; 0,SUMIFS('Historical_Input Data'!V$3:V$2924,'Historical_Input Data'!$B$3:$B$2924,'Historical_Monthly counts-All'!$C154,'Historical_Input Data'!$A$3:$A$2924,'Historical_Monthly counts-All'!$D154),"")</f>
        <v>3119</v>
      </c>
      <c r="T154" s="16">
        <f>IF(SUMIFS('Historical_Input Data'!W$3:W$2924,'Historical_Input Data'!$B$3:$B$2924,'Historical_Monthly counts-All'!$C154,'Historical_Input Data'!$A$3:$A$2924,'Historical_Monthly counts-All'!$D154)&lt;&gt; 0,SUMIFS('Historical_Input Data'!W$3:W$2924,'Historical_Input Data'!$B$3:$B$2924,'Historical_Monthly counts-All'!$C154,'Historical_Input Data'!$A$3:$A$2924,'Historical_Monthly counts-All'!$D154),"")</f>
        <v>14522</v>
      </c>
      <c r="U154" s="16">
        <f>IF(SUMIFS('Historical_Input Data'!X$3:X$2924,'Historical_Input Data'!$B$3:$B$2924,'Historical_Monthly counts-All'!$C154,'Historical_Input Data'!$A$3:$A$2924,'Historical_Monthly counts-All'!$D154)&lt;&gt; 0,SUMIFS('Historical_Input Data'!X$3:X$2924,'Historical_Input Data'!$B$3:$B$2924,'Historical_Monthly counts-All'!$C154,'Historical_Input Data'!$A$3:$A$2924,'Historical_Monthly counts-All'!$D154),"")</f>
        <v>6199</v>
      </c>
      <c r="V154" s="16">
        <f>IF(SUMIFS('Historical_Input Data'!Y$3:Y$2924,'Historical_Input Data'!$B$3:$B$2924,'Historical_Monthly counts-All'!$C154,'Historical_Input Data'!$A$3:$A$2924,'Historical_Monthly counts-All'!$D154)&lt;&gt; 0,SUMIFS('Historical_Input Data'!Y$3:Y$2924,'Historical_Input Data'!$B$3:$B$2924,'Historical_Monthly counts-All'!$C154,'Historical_Input Data'!$A$3:$A$2924,'Historical_Monthly counts-All'!$D154),"")</f>
        <v>420</v>
      </c>
      <c r="W154" s="16">
        <f>IF(SUMIFS('Historical_Input Data'!Z$3:Z$2924,'Historical_Input Data'!$B$3:$B$2924,'Historical_Monthly counts-All'!$C154,'Historical_Input Data'!$A$3:$A$2924,'Historical_Monthly counts-All'!$D154)&lt;&gt; 0,SUMIFS('Historical_Input Data'!Z$3:Z$2924,'Historical_Input Data'!$B$3:$B$2924,'Historical_Monthly counts-All'!$C154,'Historical_Input Data'!$A$3:$A$2924,'Historical_Monthly counts-All'!$D154),"")</f>
        <v>4709</v>
      </c>
      <c r="X154" s="16">
        <f>IF(SUMIFS('Historical_Input Data'!AA$3:AA$2924,'Historical_Input Data'!$B$3:$B$2924,'Historical_Monthly counts-All'!$C154,'Historical_Input Data'!$A$3:$A$2924,'Historical_Monthly counts-All'!$D154)&lt;&gt; 0,SUMIFS('Historical_Input Data'!AA$3:AA$2924,'Historical_Input Data'!$B$3:$B$2924,'Historical_Monthly counts-All'!$C154,'Historical_Input Data'!$A$3:$A$2924,'Historical_Monthly counts-All'!$D154),"")</f>
        <v>691</v>
      </c>
      <c r="Y154" s="16">
        <f>IF(SUMIFS('Historical_Input Data'!AB$3:AB$2924,'Historical_Input Data'!$B$3:$B$2924,'Historical_Monthly counts-All'!$C154,'Historical_Input Data'!$A$3:$A$2924,'Historical_Monthly counts-All'!$D154)&lt;&gt; 0,SUMIFS('Historical_Input Data'!AB$3:AB$2924,'Historical_Input Data'!$B$3:$B$2924,'Historical_Monthly counts-All'!$C154,'Historical_Input Data'!$A$3:$A$2924,'Historical_Monthly counts-All'!$D154),"")</f>
        <v>17408</v>
      </c>
      <c r="Z154" s="16">
        <f>IF(SUMIFS('Historical_Input Data'!AC$3:AC$2924,'Historical_Input Data'!$B$3:$B$2924,'Historical_Monthly counts-All'!$C154,'Historical_Input Data'!$A$3:$A$2924,'Historical_Monthly counts-All'!$D154)&lt;&gt; 0,SUMIFS('Historical_Input Data'!AC$3:AC$2924,'Historical_Input Data'!$B$3:$B$2924,'Historical_Monthly counts-All'!$C154,'Historical_Input Data'!$A$3:$A$2924,'Historical_Monthly counts-All'!$D154),"")</f>
        <v>9768</v>
      </c>
      <c r="AA154" s="16">
        <f>IF(SUMIFS('Historical_Input Data'!AD$3:AD$2924,'Historical_Input Data'!$B$3:$B$2924,'Historical_Monthly counts-All'!$C154,'Historical_Input Data'!$A$3:$A$2924,'Historical_Monthly counts-All'!$D154)&lt;&gt; 0,SUMIFS('Historical_Input Data'!AD$3:AD$2924,'Historical_Input Data'!$B$3:$B$2924,'Historical_Monthly counts-All'!$C154,'Historical_Input Data'!$A$3:$A$2924,'Historical_Monthly counts-All'!$D154),"")</f>
        <v>219</v>
      </c>
      <c r="AB154" s="16">
        <f>IF(SUMIFS('Historical_Input Data'!AE$3:AE$2924,'Historical_Input Data'!$B$3:$B$2924,'Historical_Monthly counts-All'!$C154,'Historical_Input Data'!$A$3:$A$2924,'Historical_Monthly counts-All'!$D154)&lt;&gt; 0,SUMIFS('Historical_Input Data'!AE$3:AE$2924,'Historical_Input Data'!$B$3:$B$2924,'Historical_Monthly counts-All'!$C154,'Historical_Input Data'!$A$3:$A$2924,'Historical_Monthly counts-All'!$D154),"")</f>
        <v>16042</v>
      </c>
      <c r="AC154" s="16">
        <f>IF(SUMIFS('Historical_Input Data'!AF$3:AF$2924,'Historical_Input Data'!$B$3:$B$2924,'Historical_Monthly counts-All'!$C154,'Historical_Input Data'!$A$3:$A$2924,'Historical_Monthly counts-All'!$D154)&lt;&gt; 0,SUMIFS('Historical_Input Data'!AF$3:AF$2924,'Historical_Input Data'!$B$3:$B$2924,'Historical_Monthly counts-All'!$C154,'Historical_Input Data'!$A$3:$A$2924,'Historical_Monthly counts-All'!$D154),"")</f>
        <v>26292</v>
      </c>
      <c r="AD154" s="16">
        <f>IF(SUMIFS('Historical_Input Data'!AG$3:AG$2924,'Historical_Input Data'!$B$3:$B$2924,'Historical_Monthly counts-All'!$C154,'Historical_Input Data'!$A$3:$A$2924,'Historical_Monthly counts-All'!$D154)&lt;&gt; 0,SUMIFS('Historical_Input Data'!AG$3:AG$2924,'Historical_Input Data'!$B$3:$B$2924,'Historical_Monthly counts-All'!$C154,'Historical_Input Data'!$A$3:$A$2924,'Historical_Monthly counts-All'!$D154),"")</f>
        <v>14812</v>
      </c>
      <c r="AE154" s="16">
        <f>IF(SUMIFS('Historical_Input Data'!AH$3:AH$2924,'Historical_Input Data'!$B$3:$B$2924,'Historical_Monthly counts-All'!$C154,'Historical_Input Data'!$A$3:$A$2924,'Historical_Monthly counts-All'!$D154)&lt;&gt; 0,SUMIFS('Historical_Input Data'!AH$3:AH$2924,'Historical_Input Data'!$B$3:$B$2924,'Historical_Monthly counts-All'!$C154,'Historical_Input Data'!$A$3:$A$2924,'Historical_Monthly counts-All'!$D154),"")</f>
        <v>2563</v>
      </c>
      <c r="AF154" s="16">
        <f>IF(SUMIFS('Historical_Input Data'!AI$3:AI$2924,'Historical_Input Data'!$B$3:$B$2924,'Historical_Monthly counts-All'!$C154,'Historical_Input Data'!$A$3:$A$2924,'Historical_Monthly counts-All'!$D154)&lt;&gt; 0,SUMIFS('Historical_Input Data'!AI$3:AI$2924,'Historical_Input Data'!$B$3:$B$2924,'Historical_Monthly counts-All'!$C154,'Historical_Input Data'!$A$3:$A$2924,'Historical_Monthly counts-All'!$D154),"")</f>
        <v>6571</v>
      </c>
      <c r="AG154" s="16">
        <f>IF(SUMIFS('Historical_Input Data'!AJ$3:AJ$2924,'Historical_Input Data'!$B$3:$B$2924,'Historical_Monthly counts-All'!$C154,'Historical_Input Data'!$A$3:$A$2924,'Historical_Monthly counts-All'!$D154)&lt;&gt; 0,SUMIFS('Historical_Input Data'!AJ$3:AJ$2924,'Historical_Input Data'!$B$3:$B$2924,'Historical_Monthly counts-All'!$C154,'Historical_Input Data'!$A$3:$A$2924,'Historical_Monthly counts-All'!$D154),"")</f>
        <v>1603</v>
      </c>
      <c r="AH154" s="16">
        <f>IF(SUMIFS('Historical_Input Data'!AK$3:AK$2924,'Historical_Input Data'!$B$3:$B$2924,'Historical_Monthly counts-All'!$C154,'Historical_Input Data'!$A$3:$A$2924,'Historical_Monthly counts-All'!$D154)&lt;&gt; 0,SUMIFS('Historical_Input Data'!AK$3:AK$2924,'Historical_Input Data'!$B$3:$B$2924,'Historical_Monthly counts-All'!$C154,'Historical_Input Data'!$A$3:$A$2924,'Historical_Monthly counts-All'!$D154),"")</f>
        <v>21406</v>
      </c>
      <c r="AI154" s="16">
        <f>IF(SUMIFS('Historical_Input Data'!AL$3:AL$2924,'Historical_Input Data'!$B$3:$B$2924,'Historical_Monthly counts-All'!$C154,'Historical_Input Data'!$A$3:$A$2924,'Historical_Monthly counts-All'!$D154)&lt;&gt; 0,SUMIFS('Historical_Input Data'!AL$3:AL$2924,'Historical_Input Data'!$B$3:$B$2924,'Historical_Monthly counts-All'!$C154,'Historical_Input Data'!$A$3:$A$2924,'Historical_Monthly counts-All'!$D154),"")</f>
        <v>27764</v>
      </c>
      <c r="AJ154" s="16">
        <f>IF(SUMIFS('Historical_Input Data'!AM$3:AM$2924,'Historical_Input Data'!$B$3:$B$2924,'Historical_Monthly counts-All'!$C154,'Historical_Input Data'!$A$3:$A$2924,'Historical_Monthly counts-All'!$D154)&lt;&gt; 0,SUMIFS('Historical_Input Data'!AM$3:AM$2924,'Historical_Input Data'!$B$3:$B$2924,'Historical_Monthly counts-All'!$C154,'Historical_Input Data'!$A$3:$A$2924,'Historical_Monthly counts-All'!$D154),"")</f>
        <v>306</v>
      </c>
      <c r="AK154" s="16" t="str">
        <f>IF(SUMIFS('Historical_Input Data'!AN$3:AN$2924,'Historical_Input Data'!$B$3:$B$2924,'Historical_Monthly counts-All'!$C154,'Historical_Input Data'!$A$3:$A$2924,'Historical_Monthly counts-All'!$D154)&lt;&gt; 0,SUMIFS('Historical_Input Data'!AN$3:AN$2924,'Historical_Input Data'!$B$3:$B$2924,'Historical_Monthly counts-All'!$C154,'Historical_Input Data'!$A$3:$A$2924,'Historical_Monthly counts-All'!$D154),"")</f>
        <v/>
      </c>
      <c r="AL154" s="16">
        <f>IF(SUMIFS('Historical_Input Data'!AO$3:AO$2924,'Historical_Input Data'!$B$3:$B$2924,'Historical_Monthly counts-All'!$C154,'Historical_Input Data'!$A$3:$A$2924,'Historical_Monthly counts-All'!$D154)&lt;&gt; 0,SUMIFS('Historical_Input Data'!AO$3:AO$2924,'Historical_Input Data'!$B$3:$B$2924,'Historical_Monthly counts-All'!$C154,'Historical_Input Data'!$A$3:$A$2924,'Historical_Monthly counts-All'!$D154),"")</f>
        <v>6157</v>
      </c>
      <c r="AM154" s="16">
        <f>IF(SUMIFS('Historical_Input Data'!AP$3:AP$2924,'Historical_Input Data'!$B$3:$B$2924,'Historical_Monthly counts-All'!$C154,'Historical_Input Data'!$A$3:$A$2924,'Historical_Monthly counts-All'!$D154)&lt;&gt; 0,SUMIFS('Historical_Input Data'!AP$3:AP$2924,'Historical_Input Data'!$B$3:$B$2924,'Historical_Monthly counts-All'!$C154,'Historical_Input Data'!$A$3:$A$2924,'Historical_Monthly counts-All'!$D154),"")</f>
        <v>792</v>
      </c>
      <c r="AN154" s="16">
        <f>IF(SUMIFS('Historical_Input Data'!AQ$3:AQ$2924,'Historical_Input Data'!$B$3:$B$2924,'Historical_Monthly counts-All'!$C154,'Historical_Input Data'!$A$3:$A$2924,'Historical_Monthly counts-All'!$D154)&lt;&gt; 0,SUMIFS('Historical_Input Data'!AQ$3:AQ$2924,'Historical_Input Data'!$B$3:$B$2924,'Historical_Monthly counts-All'!$C154,'Historical_Input Data'!$A$3:$A$2924,'Historical_Monthly counts-All'!$D154),"")</f>
        <v>4114</v>
      </c>
      <c r="AO154" s="16">
        <f>IF(SUMIFS('Historical_Input Data'!AR$3:AR$2924,'Historical_Input Data'!$B$3:$B$2924,'Historical_Monthly counts-All'!$C154,'Historical_Input Data'!$A$3:$A$2924,'Historical_Monthly counts-All'!$D154)&lt;&gt; 0,SUMIFS('Historical_Input Data'!AR$3:AR$2924,'Historical_Input Data'!$B$3:$B$2924,'Historical_Monthly counts-All'!$C154,'Historical_Input Data'!$A$3:$A$2924,'Historical_Monthly counts-All'!$D154),"")</f>
        <v>5617</v>
      </c>
      <c r="AP154" s="16">
        <f>IF(SUMIFS('Historical_Input Data'!AS$3:AS$2924,'Historical_Input Data'!$B$3:$B$2924,'Historical_Monthly counts-All'!$C154,'Historical_Input Data'!$A$3:$A$2924,'Historical_Monthly counts-All'!$D154)&lt;&gt; 0,SUMIFS('Historical_Input Data'!AS$3:AS$2924,'Historical_Input Data'!$B$3:$B$2924,'Historical_Monthly counts-All'!$C154,'Historical_Input Data'!$A$3:$A$2924,'Historical_Monthly counts-All'!$D154),"")</f>
        <v>26035</v>
      </c>
      <c r="AQ154" s="16">
        <f>IF(SUMIFS('Historical_Input Data'!AT$3:AT$2924,'Historical_Input Data'!$B$3:$B$2924,'Historical_Monthly counts-All'!$C154,'Historical_Input Data'!$A$3:$A$2924,'Historical_Monthly counts-All'!$D154)&lt;&gt; 0,SUMIFS('Historical_Input Data'!AT$3:AT$2924,'Historical_Input Data'!$B$3:$B$2924,'Historical_Monthly counts-All'!$C154,'Historical_Input Data'!$A$3:$A$2924,'Historical_Monthly counts-All'!$D154),"")</f>
        <v>4476</v>
      </c>
      <c r="AR154" s="16">
        <f>IF(SUMIFS('Historical_Input Data'!AU$3:AU$2924,'Historical_Input Data'!$B$3:$B$2924,'Historical_Monthly counts-All'!$C154,'Historical_Input Data'!$A$3:$A$2924,'Historical_Monthly counts-All'!$D154)&lt;&gt; 0,SUMIFS('Historical_Input Data'!AU$3:AU$2924,'Historical_Input Data'!$B$3:$B$2924,'Historical_Monthly counts-All'!$C154,'Historical_Input Data'!$A$3:$A$2924,'Historical_Monthly counts-All'!$D154),"")</f>
        <v>8332</v>
      </c>
      <c r="AS154" s="16">
        <f>IF(SUMIFS('Historical_Input Data'!AV$3:AV$2924,'Historical_Input Data'!$B$3:$B$2924,'Historical_Monthly counts-All'!$C154,'Historical_Input Data'!$A$3:$A$2924,'Historical_Monthly counts-All'!$D154)&lt;&gt; 0,SUMIFS('Historical_Input Data'!AV$3:AV$2924,'Historical_Input Data'!$B$3:$B$2924,'Historical_Monthly counts-All'!$C154,'Historical_Input Data'!$A$3:$A$2924,'Historical_Monthly counts-All'!$D154),"")</f>
        <v>2612</v>
      </c>
      <c r="AT154" s="16">
        <f>IF(SUMIFS('Historical_Input Data'!AW$3:AW$2924,'Historical_Input Data'!$B$3:$B$2924,'Historical_Monthly counts-All'!$C154,'Historical_Input Data'!$A$3:$A$2924,'Historical_Monthly counts-All'!$D154)&lt;&gt; 0,SUMIFS('Historical_Input Data'!AW$3:AW$2924,'Historical_Input Data'!$B$3:$B$2924,'Historical_Monthly counts-All'!$C154,'Historical_Input Data'!$A$3:$A$2924,'Historical_Monthly counts-All'!$D154),"")</f>
        <v>3334</v>
      </c>
      <c r="AU154" s="16">
        <f>IF(SUMIFS('Historical_Input Data'!AX$3:AX$2924,'Historical_Input Data'!$B$3:$B$2924,'Historical_Monthly counts-All'!$C154,'Historical_Input Data'!$A$3:$A$2924,'Historical_Monthly counts-All'!$D154)&lt;&gt; 0,SUMIFS('Historical_Input Data'!AX$3:AX$2924,'Historical_Input Data'!$B$3:$B$2924,'Historical_Monthly counts-All'!$C154,'Historical_Input Data'!$A$3:$A$2924,'Historical_Monthly counts-All'!$D154),"")</f>
        <v>6890</v>
      </c>
      <c r="AV154" s="16">
        <f>IF(SUMIFS('Historical_Input Data'!AY$3:AY$2924,'Historical_Input Data'!$B$3:$B$2924,'Historical_Monthly counts-All'!$C154,'Historical_Input Data'!$A$3:$A$2924,'Historical_Monthly counts-All'!$D154)&lt;&gt; 0,SUMIFS('Historical_Input Data'!AY$3:AY$2924,'Historical_Input Data'!$B$3:$B$2924,'Historical_Monthly counts-All'!$C154,'Historical_Input Data'!$A$3:$A$2924,'Historical_Monthly counts-All'!$D154),"")</f>
        <v>3208</v>
      </c>
      <c r="AW154" s="16">
        <f>IF(SUMIFS('Historical_Input Data'!AZ$3:AZ$2924,'Historical_Input Data'!$B$3:$B$2924,'Historical_Monthly counts-All'!$C154,'Historical_Input Data'!$A$3:$A$2924,'Historical_Monthly counts-All'!$D154)&lt;&gt; 0,SUMIFS('Historical_Input Data'!AZ$3:AZ$2924,'Historical_Input Data'!$B$3:$B$2924,'Historical_Monthly counts-All'!$C154,'Historical_Input Data'!$A$3:$A$2924,'Historical_Monthly counts-All'!$D154),"")</f>
        <v>9244</v>
      </c>
      <c r="AX154" s="16">
        <f>IF(SUMIFS('Historical_Input Data'!BA$3:BA$2924,'Historical_Input Data'!$B$3:$B$2924,'Historical_Monthly counts-All'!$C154,'Historical_Input Data'!$A$3:$A$2924,'Historical_Monthly counts-All'!$D154)&lt;&gt; 0,SUMIFS('Historical_Input Data'!BA$3:BA$2924,'Historical_Input Data'!$B$3:$B$2924,'Historical_Monthly counts-All'!$C154,'Historical_Input Data'!$A$3:$A$2924,'Historical_Monthly counts-All'!$D154),"")</f>
        <v>7418</v>
      </c>
      <c r="AY154" s="16">
        <f>IF(SUMIFS('Historical_Input Data'!BB$3:BB$2924,'Historical_Input Data'!$B$3:$B$2924,'Historical_Monthly counts-All'!$C154,'Historical_Input Data'!$A$3:$A$2924,'Historical_Monthly counts-All'!$D154)&lt;&gt; 0,SUMIFS('Historical_Input Data'!BB$3:BB$2924,'Historical_Input Data'!$B$3:$B$2924,'Historical_Monthly counts-All'!$C154,'Historical_Input Data'!$A$3:$A$2924,'Historical_Monthly counts-All'!$D154),"")</f>
        <v>3455</v>
      </c>
      <c r="AZ154" s="16">
        <f>IF(SUMIFS('Historical_Input Data'!BC$3:BC$2924,'Historical_Input Data'!$B$3:$B$2924,'Historical_Monthly counts-All'!$C154,'Historical_Input Data'!$A$3:$A$2924,'Historical_Monthly counts-All'!$D154)&lt;&gt; 0,SUMIFS('Historical_Input Data'!BC$3:BC$2924,'Historical_Input Data'!$B$3:$B$2924,'Historical_Monthly counts-All'!$C154,'Historical_Input Data'!$A$3:$A$2924,'Historical_Monthly counts-All'!$D154),"")</f>
        <v>808</v>
      </c>
      <c r="BA154" s="16">
        <f>IF(SUMIFS('Historical_Input Data'!BD$3:BD$2924,'Historical_Input Data'!$B$3:$B$2924,'Historical_Monthly counts-All'!$C154,'Historical_Input Data'!$A$3:$A$2924,'Historical_Monthly counts-All'!$D154)&lt;&gt; 0,SUMIFS('Historical_Input Data'!BD$3:BD$2924,'Historical_Input Data'!$B$3:$B$2924,'Historical_Monthly counts-All'!$C154,'Historical_Input Data'!$A$3:$A$2924,'Historical_Monthly counts-All'!$D154),"")</f>
        <v>4350</v>
      </c>
      <c r="BB154" s="16">
        <f>IF(SUMIFS('Historical_Input Data'!BE$3:BE$2924,'Historical_Input Data'!$B$3:$B$2924,'Historical_Monthly counts-All'!$C154,'Historical_Input Data'!$A$3:$A$2924,'Historical_Monthly counts-All'!$D154)&lt;&gt; 0,SUMIFS('Historical_Input Data'!BE$3:BE$2924,'Historical_Input Data'!$B$3:$B$2924,'Historical_Monthly counts-All'!$C154,'Historical_Input Data'!$A$3:$A$2924,'Historical_Monthly counts-All'!$D154),"")</f>
        <v>4103</v>
      </c>
      <c r="BC154" s="16">
        <f>IF(SUMIFS('Historical_Input Data'!BF$3:BF$2924,'Historical_Input Data'!$B$3:$B$2924,'Historical_Monthly counts-All'!$C154,'Historical_Input Data'!$A$3:$A$2924,'Historical_Monthly counts-All'!$D154)&lt;&gt; 0,SUMIFS('Historical_Input Data'!BF$3:BF$2924,'Historical_Input Data'!$B$3:$B$2924,'Historical_Monthly counts-All'!$C154,'Historical_Input Data'!$A$3:$A$2924,'Historical_Monthly counts-All'!$D154),"")</f>
        <v>1806</v>
      </c>
      <c r="BD154" s="16">
        <f>IF(SUMIFS('Historical_Input Data'!BG$3:BG$2924,'Historical_Input Data'!$B$3:$B$2924,'Historical_Monthly counts-All'!$C154,'Historical_Input Data'!$A$3:$A$2924,'Historical_Monthly counts-All'!$D154)&lt;&gt; 0,SUMIFS('Historical_Input Data'!BG$3:BG$2924,'Historical_Input Data'!$B$3:$B$2924,'Historical_Monthly counts-All'!$C154,'Historical_Input Data'!$A$3:$A$2924,'Historical_Monthly counts-All'!$D154),"")</f>
        <v>1257</v>
      </c>
      <c r="BE154" s="16">
        <f>IF(SUMIFS('Historical_Input Data'!BH$3:BH$2924,'Historical_Input Data'!$B$3:$B$2924,'Historical_Monthly counts-All'!$C154,'Historical_Input Data'!$A$3:$A$2924,'Historical_Monthly counts-All'!$D154)&lt;&gt; 0,SUMIFS('Historical_Input Data'!BH$3:BH$2924,'Historical_Input Data'!$B$3:$B$2924,'Historical_Monthly counts-All'!$C154,'Historical_Input Data'!$A$3:$A$2924,'Historical_Monthly counts-All'!$D154),"")</f>
        <v>2744</v>
      </c>
      <c r="BF154" s="16">
        <f>IF(SUMIFS('Historical_Input Data'!BI$3:BI$2924,'Historical_Input Data'!$B$3:$B$2924,'Historical_Monthly counts-All'!$C154,'Historical_Input Data'!$A$3:$A$2924,'Historical_Monthly counts-All'!$D154)&lt;&gt; 0,SUMIFS('Historical_Input Data'!BI$3:BI$2924,'Historical_Input Data'!$B$3:$B$2924,'Historical_Monthly counts-All'!$C154,'Historical_Input Data'!$A$3:$A$2924,'Historical_Monthly counts-All'!$D154),"")</f>
        <v>1184</v>
      </c>
      <c r="BG154" s="16">
        <f>IF(SUMIFS('Historical_Input Data'!BJ$3:BJ$2924,'Historical_Input Data'!$B$3:$B$2924,'Historical_Monthly counts-All'!$C154,'Historical_Input Data'!$A$3:$A$2924,'Historical_Monthly counts-All'!$D154)&lt;&gt; 0,SUMIFS('Historical_Input Data'!BJ$3:BJ$2924,'Historical_Input Data'!$B$3:$B$2924,'Historical_Monthly counts-All'!$C154,'Historical_Input Data'!$A$3:$A$2924,'Historical_Monthly counts-All'!$D154),"")</f>
        <v>1651</v>
      </c>
      <c r="BH154" s="16">
        <f>IF(SUMIFS('Historical_Input Data'!BK$3:BK$2924,'Historical_Input Data'!$B$3:$B$2924,'Historical_Monthly counts-All'!$C154,'Historical_Input Data'!$A$3:$A$2924,'Historical_Monthly counts-All'!$D154)&lt;&gt; 0,SUMIFS('Historical_Input Data'!BK$3:BK$2924,'Historical_Input Data'!$B$3:$B$2924,'Historical_Monthly counts-All'!$C154,'Historical_Input Data'!$A$3:$A$2924,'Historical_Monthly counts-All'!$D154),"")</f>
        <v>794</v>
      </c>
      <c r="BI154" s="16">
        <f>IF(SUMIFS('Historical_Input Data'!BL$3:BL$2924,'Historical_Input Data'!$B$3:$B$2924,'Historical_Monthly counts-All'!$C154,'Historical_Input Data'!$A$3:$A$2924,'Historical_Monthly counts-All'!$D154)&lt;&gt; 0,SUMIFS('Historical_Input Data'!BL$3:BL$2924,'Historical_Input Data'!$B$3:$B$2924,'Historical_Monthly counts-All'!$C154,'Historical_Input Data'!$A$3:$A$2924,'Historical_Monthly counts-All'!$D154),"")</f>
        <v>1516</v>
      </c>
      <c r="BJ154" s="16" t="str">
        <f>IF(SUMIFS('Historical_Input Data'!BM$3:BM$2924,'Historical_Input Data'!$B$3:$B$2924,'Historical_Monthly counts-All'!$C154,'Historical_Input Data'!$A$3:$A$2924,'Historical_Monthly counts-All'!$D154)&lt;&gt; 0,SUMIFS('Historical_Input Data'!BM$3:BM$2924,'Historical_Input Data'!$B$3:$B$2924,'Historical_Monthly counts-All'!$C154,'Historical_Input Data'!$A$3:$A$2924,'Historical_Monthly counts-All'!$D154),"")</f>
        <v/>
      </c>
      <c r="BK154" s="16" t="str">
        <f>IF(SUMIFS('Historical_Input Data'!BN$3:BN$2924,'Historical_Input Data'!$B$3:$B$2924,'Historical_Monthly counts-All'!$C154,'Historical_Input Data'!$A$3:$A$2924,'Historical_Monthly counts-All'!$D154)&lt;&gt; 0,SUMIFS('Historical_Input Data'!BN$3:BN$2924,'Historical_Input Data'!$B$3:$B$2924,'Historical_Monthly counts-All'!$C154,'Historical_Input Data'!$A$3:$A$2924,'Historical_Monthly counts-All'!$D154),"")</f>
        <v/>
      </c>
      <c r="BL154" s="16" t="str">
        <f>IF(SUMIFS('Historical_Input Data'!BO$3:BO$2924,'Historical_Input Data'!$B$3:$B$2924,'Historical_Monthly counts-All'!$C154,'Historical_Input Data'!$A$3:$A$2924,'Historical_Monthly counts-All'!$D154)&lt;&gt; 0,SUMIFS('Historical_Input Data'!BO$3:BO$2924,'Historical_Input Data'!$B$3:$B$2924,'Historical_Monthly counts-All'!$C154,'Historical_Input Data'!$A$3:$A$2924,'Historical_Monthly counts-All'!$D154),"")</f>
        <v/>
      </c>
      <c r="BM154" s="16" t="str">
        <f>IF(SUMIFS('Historical_Input Data'!BP$3:BP$2924,'Historical_Input Data'!$B$3:$B$2924,'Historical_Monthly counts-All'!$C154,'Historical_Input Data'!$A$3:$A$2924,'Historical_Monthly counts-All'!$D154)&lt;&gt; 0,SUMIFS('Historical_Input Data'!BP$3:BP$2924,'Historical_Input Data'!$B$3:$B$2924,'Historical_Monthly counts-All'!$C154,'Historical_Input Data'!$A$3:$A$2924,'Historical_Monthly counts-All'!$D154),"")</f>
        <v/>
      </c>
      <c r="BN154" s="16" t="str">
        <f>IF(SUMIFS('Historical_Input Data'!BQ$3:BQ$2924,'Historical_Input Data'!$B$3:$B$2924,'Historical_Monthly counts-All'!$C154,'Historical_Input Data'!$A$3:$A$2924,'Historical_Monthly counts-All'!$D154)&lt;&gt; 0,SUMIFS('Historical_Input Data'!BQ$3:BQ$2924,'Historical_Input Data'!$B$3:$B$2924,'Historical_Monthly counts-All'!$C154,'Historical_Input Data'!$A$3:$A$2924,'Historical_Monthly counts-All'!$D154),"")</f>
        <v/>
      </c>
      <c r="BO154" s="16" t="str">
        <f>IF(SUMIFS('Historical_Input Data'!BR$3:BR$2924,'Historical_Input Data'!$B$3:$B$2924,'Historical_Monthly counts-All'!$C154,'Historical_Input Data'!$A$3:$A$2924,'Historical_Monthly counts-All'!$D154)&lt;&gt; 0,SUMIFS('Historical_Input Data'!BR$3:BR$2924,'Historical_Input Data'!$B$3:$B$2924,'Historical_Monthly counts-All'!$C154,'Historical_Input Data'!$A$3:$A$2924,'Historical_Monthly counts-All'!$D154),"")</f>
        <v/>
      </c>
      <c r="BP154" s="16" t="str">
        <f>IF(SUMIFS('Historical_Input Data'!BS$3:BS$2924,'Historical_Input Data'!$B$3:$B$2924,'Historical_Monthly counts-All'!$C154,'Historical_Input Data'!$A$3:$A$2924,'Historical_Monthly counts-All'!$D154)&lt;&gt; 0,SUMIFS('Historical_Input Data'!BS$3:BS$2924,'Historical_Input Data'!$B$3:$B$2924,'Historical_Monthly counts-All'!$C154,'Historical_Input Data'!$A$3:$A$2924,'Historical_Monthly counts-All'!$D154),"")</f>
        <v/>
      </c>
      <c r="BQ154" s="16" t="str">
        <f>IF(SUMIFS('Historical_Input Data'!BT$3:BT$2924,'Historical_Input Data'!$B$3:$B$2924,'Historical_Monthly counts-All'!$C154,'Historical_Input Data'!$A$3:$A$2924,'Historical_Monthly counts-All'!$D154)&lt;&gt; 0,SUMIFS('Historical_Input Data'!BT$3:BT$2924,'Historical_Input Data'!$B$3:$B$2924,'Historical_Monthly counts-All'!$C154,'Historical_Input Data'!$A$3:$A$2924,'Historical_Monthly counts-All'!$D154),"")</f>
        <v/>
      </c>
      <c r="BR154" s="16" t="str">
        <f>IF(SUMIFS('Historical_Input Data'!BU$3:BU$2924,'Historical_Input Data'!$B$3:$B$2924,'Historical_Monthly counts-All'!$C154,'Historical_Input Data'!$A$3:$A$2924,'Historical_Monthly counts-All'!$D154)&lt;&gt; 0,SUMIFS('Historical_Input Data'!BU$3:BU$2924,'Historical_Input Data'!$B$3:$B$2924,'Historical_Monthly counts-All'!$C154,'Historical_Input Data'!$A$3:$A$2924,'Historical_Monthly counts-All'!$D154),"")</f>
        <v/>
      </c>
      <c r="BS154" s="16" t="str">
        <f>IF(SUMIFS('Historical_Input Data'!BV$3:BV$2924,'Historical_Input Data'!$B$3:$B$2924,'Historical_Monthly counts-All'!$C154,'Historical_Input Data'!$A$3:$A$2924,'Historical_Monthly counts-All'!$D154)&lt;&gt; 0,SUMIFS('Historical_Input Data'!BV$3:BV$2924,'Historical_Input Data'!$B$3:$B$2924,'Historical_Monthly counts-All'!$C154,'Historical_Input Data'!$A$3:$A$2924,'Historical_Monthly counts-All'!$D154),"")</f>
        <v/>
      </c>
      <c r="BT154" s="16" t="str">
        <f>IF(SUMIFS('Historical_Input Data'!BW$3:BW$2924,'Historical_Input Data'!$B$3:$B$2924,'Historical_Monthly counts-All'!$C154,'Historical_Input Data'!$A$3:$A$2924,'Historical_Monthly counts-All'!$D154)&lt;&gt; 0,SUMIFS('Historical_Input Data'!BW$3:BW$2924,'Historical_Input Data'!$B$3:$B$2924,'Historical_Monthly counts-All'!$C154,'Historical_Input Data'!$A$3:$A$2924,'Historical_Monthly counts-All'!$D154),"")</f>
        <v/>
      </c>
      <c r="BU154" s="16" t="str">
        <f>IF(SUMIFS('Historical_Input Data'!BX$3:BX$2924,'Historical_Input Data'!$B$3:$B$2924,'Historical_Monthly counts-All'!$C154,'Historical_Input Data'!$A$3:$A$2924,'Historical_Monthly counts-All'!$D154)&lt;&gt; 0,SUMIFS('Historical_Input Data'!BX$3:BX$2924,'Historical_Input Data'!$B$3:$B$2924,'Historical_Monthly counts-All'!$C154,'Historical_Input Data'!$A$3:$A$2924,'Historical_Monthly counts-All'!$D154),"")</f>
        <v/>
      </c>
      <c r="BV154" s="16" t="str">
        <f>IF(SUMIFS('Historical_Input Data'!BY$3:BY$2924,'Historical_Input Data'!$B$3:$B$2924,'Historical_Monthly counts-All'!$C154,'Historical_Input Data'!$A$3:$A$2924,'Historical_Monthly counts-All'!$D154)&lt;&gt; 0,SUMIFS('Historical_Input Data'!BY$3:BY$2924,'Historical_Input Data'!$B$3:$B$2924,'Historical_Monthly counts-All'!$C154,'Historical_Input Data'!$A$3:$A$2924,'Historical_Monthly counts-All'!$D154),"")</f>
        <v/>
      </c>
      <c r="BW154" s="16" t="str">
        <f>IF(SUMIFS('Historical_Input Data'!BZ$3:BZ$2924,'Historical_Input Data'!$B$3:$B$2924,'Historical_Monthly counts-All'!$C154,'Historical_Input Data'!$A$3:$A$2924,'Historical_Monthly counts-All'!$D154)&lt;&gt; 0,SUMIFS('Historical_Input Data'!BZ$3:BZ$2924,'Historical_Input Data'!$B$3:$B$2924,'Historical_Monthly counts-All'!$C154,'Historical_Input Data'!$A$3:$A$2924,'Historical_Monthly counts-All'!$D154),"")</f>
        <v/>
      </c>
      <c r="BX154" s="16" t="str">
        <f>IF(SUMIFS('Historical_Input Data'!CA$3:CA$2924,'Historical_Input Data'!$B$3:$B$2924,'Historical_Monthly counts-All'!$C154,'Historical_Input Data'!$A$3:$A$2924,'Historical_Monthly counts-All'!$D154)&lt;&gt; 0,SUMIFS('Historical_Input Data'!CA$3:CA$2924,'Historical_Input Data'!$B$3:$B$2924,'Historical_Monthly counts-All'!$C154,'Historical_Input Data'!$A$3:$A$2924,'Historical_Monthly counts-All'!$D154),"")</f>
        <v/>
      </c>
      <c r="BY154" s="16" t="str">
        <f>IF(SUMIFS('Historical_Input Data'!CB$3:CB$2924,'Historical_Input Data'!$B$3:$B$2924,'Historical_Monthly counts-All'!$C154,'Historical_Input Data'!$A$3:$A$2924,'Historical_Monthly counts-All'!$D154)&lt;&gt; 0,SUMIFS('Historical_Input Data'!CB$3:CB$2924,'Historical_Input Data'!$B$3:$B$2924,'Historical_Monthly counts-All'!$C154,'Historical_Input Data'!$A$3:$A$2924,'Historical_Monthly counts-All'!$D154),"")</f>
        <v/>
      </c>
      <c r="BZ154" s="16" t="str">
        <f>IF(SUMIFS('Historical_Input Data'!CC$3:CC$2924,'Historical_Input Data'!$B$3:$B$2924,'Historical_Monthly counts-All'!$C154,'Historical_Input Data'!$A$3:$A$2924,'Historical_Monthly counts-All'!$D154)&lt;&gt; 0,SUMIFS('Historical_Input Data'!CC$3:CC$2924,'Historical_Input Data'!$B$3:$B$2924,'Historical_Monthly counts-All'!$C154,'Historical_Input Data'!$A$3:$A$2924,'Historical_Monthly counts-All'!$D154),"")</f>
        <v/>
      </c>
      <c r="CC154" s="8">
        <v>45078</v>
      </c>
      <c r="CD154" s="198">
        <f t="shared" si="8"/>
        <v>56</v>
      </c>
    </row>
    <row r="155" spans="1:83">
      <c r="A155" t="str">
        <f t="shared" si="7"/>
        <v>July2023</v>
      </c>
      <c r="C155" t="s">
        <v>60</v>
      </c>
      <c r="D155">
        <v>2023</v>
      </c>
      <c r="E155" s="16">
        <f>IF(SUMIFS('Historical_Input Data'!H$3:H$2924,'Historical_Input Data'!$B$3:$B$2924,'Historical_Monthly counts-All'!$C155,'Historical_Input Data'!$A$3:$A$2924,'Historical_Monthly counts-All'!$D155)&lt;&gt; 0,SUMIFS('Historical_Input Data'!H$3:H$2924,'Historical_Input Data'!$B$3:$B$2924,'Historical_Monthly counts-All'!$C155,'Historical_Input Data'!$A$3:$A$2924,'Historical_Monthly counts-All'!$D155),"")</f>
        <v>511</v>
      </c>
      <c r="F155" s="16">
        <f>IF(SUMIFS('Historical_Input Data'!I$3:I$2924,'Historical_Input Data'!$B$3:$B$2924,'Historical_Monthly counts-All'!$C155,'Historical_Input Data'!$A$3:$A$2924,'Historical_Monthly counts-All'!$D155)&lt;&gt; 0,SUMIFS('Historical_Input Data'!I$3:I$2924,'Historical_Input Data'!$B$3:$B$2924,'Historical_Monthly counts-All'!$C155,'Historical_Input Data'!$A$3:$A$2924,'Historical_Monthly counts-All'!$D155),"")</f>
        <v>7721</v>
      </c>
      <c r="G155" s="16">
        <f>IF(SUMIFS('Historical_Input Data'!J$3:J$2924,'Historical_Input Data'!$B$3:$B$2924,'Historical_Monthly counts-All'!$C155,'Historical_Input Data'!$A$3:$A$2924,'Historical_Monthly counts-All'!$D155)&lt;&gt; 0,SUMIFS('Historical_Input Data'!J$3:J$2924,'Historical_Input Data'!$B$3:$B$2924,'Historical_Monthly counts-All'!$C155,'Historical_Input Data'!$A$3:$A$2924,'Historical_Monthly counts-All'!$D155),"")</f>
        <v>6884</v>
      </c>
      <c r="H155" s="16">
        <f>IF(SUMIFS('Historical_Input Data'!K$3:K$2924,'Historical_Input Data'!$B$3:$B$2924,'Historical_Monthly counts-All'!$C155,'Historical_Input Data'!$A$3:$A$2924,'Historical_Monthly counts-All'!$D155)&lt;&gt; 0,SUMIFS('Historical_Input Data'!K$3:K$2924,'Historical_Input Data'!$B$3:$B$2924,'Historical_Monthly counts-All'!$C155,'Historical_Input Data'!$A$3:$A$2924,'Historical_Monthly counts-All'!$D155),"")</f>
        <v>4769</v>
      </c>
      <c r="I155" s="16">
        <f>IF(SUMIFS('Historical_Input Data'!L$3:L$2924,'Historical_Input Data'!$B$3:$B$2924,'Historical_Monthly counts-All'!$C155,'Historical_Input Data'!$A$3:$A$2924,'Historical_Monthly counts-All'!$D155)&lt;&gt; 0,SUMIFS('Historical_Input Data'!L$3:L$2924,'Historical_Input Data'!$B$3:$B$2924,'Historical_Monthly counts-All'!$C155,'Historical_Input Data'!$A$3:$A$2924,'Historical_Monthly counts-All'!$D155),"")</f>
        <v>6873</v>
      </c>
      <c r="J155" s="16">
        <f>IF(SUMIFS('Historical_Input Data'!M$3:M$2924,'Historical_Input Data'!$B$3:$B$2924,'Historical_Monthly counts-All'!$C155,'Historical_Input Data'!$A$3:$A$2924,'Historical_Monthly counts-All'!$D155)&lt;&gt; 0,SUMIFS('Historical_Input Data'!M$3:M$2924,'Historical_Input Data'!$B$3:$B$2924,'Historical_Monthly counts-All'!$C155,'Historical_Input Data'!$A$3:$A$2924,'Historical_Monthly counts-All'!$D155),"")</f>
        <v>4458</v>
      </c>
      <c r="K155" s="16">
        <f>IF(SUMIFS('Historical_Input Data'!N$3:N$2924,'Historical_Input Data'!$B$3:$B$2924,'Historical_Monthly counts-All'!$C155,'Historical_Input Data'!$A$3:$A$2924,'Historical_Monthly counts-All'!$D155)&lt;&gt; 0,SUMIFS('Historical_Input Data'!N$3:N$2924,'Historical_Input Data'!$B$3:$B$2924,'Historical_Monthly counts-All'!$C155,'Historical_Input Data'!$A$3:$A$2924,'Historical_Monthly counts-All'!$D155),"")</f>
        <v>5298</v>
      </c>
      <c r="L155" s="16">
        <f>IF(SUMIFS('Historical_Input Data'!O$3:O$2924,'Historical_Input Data'!$B$3:$B$2924,'Historical_Monthly counts-All'!$C155,'Historical_Input Data'!$A$3:$A$2924,'Historical_Monthly counts-All'!$D155)&lt;&gt; 0,SUMIFS('Historical_Input Data'!O$3:O$2924,'Historical_Input Data'!$B$3:$B$2924,'Historical_Monthly counts-All'!$C155,'Historical_Input Data'!$A$3:$A$2924,'Historical_Monthly counts-All'!$D155),"")</f>
        <v>2583</v>
      </c>
      <c r="M155" s="16">
        <f>IF(SUMIFS('Historical_Input Data'!P$3:P$2924,'Historical_Input Data'!$B$3:$B$2924,'Historical_Monthly counts-All'!$C155,'Historical_Input Data'!$A$3:$A$2924,'Historical_Monthly counts-All'!$D155)&lt;&gt; 0,SUMIFS('Historical_Input Data'!P$3:P$2924,'Historical_Input Data'!$B$3:$B$2924,'Historical_Monthly counts-All'!$C155,'Historical_Input Data'!$A$3:$A$2924,'Historical_Monthly counts-All'!$D155),"")</f>
        <v>9743</v>
      </c>
      <c r="N155" s="16">
        <f>IF(SUMIFS('Historical_Input Data'!Q$3:Q$2924,'Historical_Input Data'!$B$3:$B$2924,'Historical_Monthly counts-All'!$C155,'Historical_Input Data'!$A$3:$A$2924,'Historical_Monthly counts-All'!$D155)&lt;&gt; 0,SUMIFS('Historical_Input Data'!Q$3:Q$2924,'Historical_Input Data'!$B$3:$B$2924,'Historical_Monthly counts-All'!$C155,'Historical_Input Data'!$A$3:$A$2924,'Historical_Monthly counts-All'!$D155),"")</f>
        <v>8586</v>
      </c>
      <c r="O155" s="16">
        <f>IF(SUMIFS('Historical_Input Data'!R$3:R$2924,'Historical_Input Data'!$B$3:$B$2924,'Historical_Monthly counts-All'!$C155,'Historical_Input Data'!$A$3:$A$2924,'Historical_Monthly counts-All'!$D155)&lt;&gt; 0,SUMIFS('Historical_Input Data'!R$3:R$2924,'Historical_Input Data'!$B$3:$B$2924,'Historical_Monthly counts-All'!$C155,'Historical_Input Data'!$A$3:$A$2924,'Historical_Monthly counts-All'!$D155),"")</f>
        <v>7646</v>
      </c>
      <c r="P155" s="16">
        <f>IF(SUMIFS('Historical_Input Data'!S$3:S$2924,'Historical_Input Data'!$B$3:$B$2924,'Historical_Monthly counts-All'!$C155,'Historical_Input Data'!$A$3:$A$2924,'Historical_Monthly counts-All'!$D155)&lt;&gt; 0,SUMIFS('Historical_Input Data'!S$3:S$2924,'Historical_Input Data'!$B$3:$B$2924,'Historical_Monthly counts-All'!$C155,'Historical_Input Data'!$A$3:$A$2924,'Historical_Monthly counts-All'!$D155),"")</f>
        <v>1887</v>
      </c>
      <c r="Q155" s="16">
        <f>IF(SUMIFS('Historical_Input Data'!T$3:T$2924,'Historical_Input Data'!$B$3:$B$2924,'Historical_Monthly counts-All'!$C155,'Historical_Input Data'!$A$3:$A$2924,'Historical_Monthly counts-All'!$D155)&lt;&gt; 0,SUMIFS('Historical_Input Data'!T$3:T$2924,'Historical_Input Data'!$B$3:$B$2924,'Historical_Monthly counts-All'!$C155,'Historical_Input Data'!$A$3:$A$2924,'Historical_Monthly counts-All'!$D155),"")</f>
        <v>4330</v>
      </c>
      <c r="R155" s="16">
        <f>IF(SUMIFS('Historical_Input Data'!U$3:U$2924,'Historical_Input Data'!$B$3:$B$2924,'Historical_Monthly counts-All'!$C155,'Historical_Input Data'!$A$3:$A$2924,'Historical_Monthly counts-All'!$D155)&lt;&gt; 0,SUMIFS('Historical_Input Data'!U$3:U$2924,'Historical_Input Data'!$B$3:$B$2924,'Historical_Monthly counts-All'!$C155,'Historical_Input Data'!$A$3:$A$2924,'Historical_Monthly counts-All'!$D155),"")</f>
        <v>886</v>
      </c>
      <c r="S155" s="16">
        <f>IF(SUMIFS('Historical_Input Data'!V$3:V$2924,'Historical_Input Data'!$B$3:$B$2924,'Historical_Monthly counts-All'!$C155,'Historical_Input Data'!$A$3:$A$2924,'Historical_Monthly counts-All'!$D155)&lt;&gt; 0,SUMIFS('Historical_Input Data'!V$3:V$2924,'Historical_Input Data'!$B$3:$B$2924,'Historical_Monthly counts-All'!$C155,'Historical_Input Data'!$A$3:$A$2924,'Historical_Monthly counts-All'!$D155),"")</f>
        <v>2891</v>
      </c>
      <c r="T155" s="16">
        <f>IF(SUMIFS('Historical_Input Data'!W$3:W$2924,'Historical_Input Data'!$B$3:$B$2924,'Historical_Monthly counts-All'!$C155,'Historical_Input Data'!$A$3:$A$2924,'Historical_Monthly counts-All'!$D155)&lt;&gt; 0,SUMIFS('Historical_Input Data'!W$3:W$2924,'Historical_Input Data'!$B$3:$B$2924,'Historical_Monthly counts-All'!$C155,'Historical_Input Data'!$A$3:$A$2924,'Historical_Monthly counts-All'!$D155),"")</f>
        <v>14570</v>
      </c>
      <c r="U155" s="16">
        <f>IF(SUMIFS('Historical_Input Data'!X$3:X$2924,'Historical_Input Data'!$B$3:$B$2924,'Historical_Monthly counts-All'!$C155,'Historical_Input Data'!$A$3:$A$2924,'Historical_Monthly counts-All'!$D155)&lt;&gt; 0,SUMIFS('Historical_Input Data'!X$3:X$2924,'Historical_Input Data'!$B$3:$B$2924,'Historical_Monthly counts-All'!$C155,'Historical_Input Data'!$A$3:$A$2924,'Historical_Monthly counts-All'!$D155),"")</f>
        <v>5781</v>
      </c>
      <c r="V155" s="16">
        <f>IF(SUMIFS('Historical_Input Data'!Y$3:Y$2924,'Historical_Input Data'!$B$3:$B$2924,'Historical_Monthly counts-All'!$C155,'Historical_Input Data'!$A$3:$A$2924,'Historical_Monthly counts-All'!$D155)&lt;&gt; 0,SUMIFS('Historical_Input Data'!Y$3:Y$2924,'Historical_Input Data'!$B$3:$B$2924,'Historical_Monthly counts-All'!$C155,'Historical_Input Data'!$A$3:$A$2924,'Historical_Monthly counts-All'!$D155),"")</f>
        <v>322</v>
      </c>
      <c r="W155" s="16">
        <f>IF(SUMIFS('Historical_Input Data'!Z$3:Z$2924,'Historical_Input Data'!$B$3:$B$2924,'Historical_Monthly counts-All'!$C155,'Historical_Input Data'!$A$3:$A$2924,'Historical_Monthly counts-All'!$D155)&lt;&gt; 0,SUMIFS('Historical_Input Data'!Z$3:Z$2924,'Historical_Input Data'!$B$3:$B$2924,'Historical_Monthly counts-All'!$C155,'Historical_Input Data'!$A$3:$A$2924,'Historical_Monthly counts-All'!$D155),"")</f>
        <v>7343</v>
      </c>
      <c r="X155" s="16">
        <f>IF(SUMIFS('Historical_Input Data'!AA$3:AA$2924,'Historical_Input Data'!$B$3:$B$2924,'Historical_Monthly counts-All'!$C155,'Historical_Input Data'!$A$3:$A$2924,'Historical_Monthly counts-All'!$D155)&lt;&gt; 0,SUMIFS('Historical_Input Data'!AA$3:AA$2924,'Historical_Input Data'!$B$3:$B$2924,'Historical_Monthly counts-All'!$C155,'Historical_Input Data'!$A$3:$A$2924,'Historical_Monthly counts-All'!$D155),"")</f>
        <v>856</v>
      </c>
      <c r="Y155" s="16">
        <f>IF(SUMIFS('Historical_Input Data'!AB$3:AB$2924,'Historical_Input Data'!$B$3:$B$2924,'Historical_Monthly counts-All'!$C155,'Historical_Input Data'!$A$3:$A$2924,'Historical_Monthly counts-All'!$D155)&lt;&gt; 0,SUMIFS('Historical_Input Data'!AB$3:AB$2924,'Historical_Input Data'!$B$3:$B$2924,'Historical_Monthly counts-All'!$C155,'Historical_Input Data'!$A$3:$A$2924,'Historical_Monthly counts-All'!$D155),"")</f>
        <v>16603</v>
      </c>
      <c r="Z155" s="16">
        <f>IF(SUMIFS('Historical_Input Data'!AC$3:AC$2924,'Historical_Input Data'!$B$3:$B$2924,'Historical_Monthly counts-All'!$C155,'Historical_Input Data'!$A$3:$A$2924,'Historical_Monthly counts-All'!$D155)&lt;&gt; 0,SUMIFS('Historical_Input Data'!AC$3:AC$2924,'Historical_Input Data'!$B$3:$B$2924,'Historical_Monthly counts-All'!$C155,'Historical_Input Data'!$A$3:$A$2924,'Historical_Monthly counts-All'!$D155),"")</f>
        <v>8917</v>
      </c>
      <c r="AA155" s="16">
        <f>IF(SUMIFS('Historical_Input Data'!AD$3:AD$2924,'Historical_Input Data'!$B$3:$B$2924,'Historical_Monthly counts-All'!$C155,'Historical_Input Data'!$A$3:$A$2924,'Historical_Monthly counts-All'!$D155)&lt;&gt; 0,SUMIFS('Historical_Input Data'!AD$3:AD$2924,'Historical_Input Data'!$B$3:$B$2924,'Historical_Monthly counts-All'!$C155,'Historical_Input Data'!$A$3:$A$2924,'Historical_Monthly counts-All'!$D155),"")</f>
        <v>85</v>
      </c>
      <c r="AB155" s="16">
        <f>IF(SUMIFS('Historical_Input Data'!AE$3:AE$2924,'Historical_Input Data'!$B$3:$B$2924,'Historical_Monthly counts-All'!$C155,'Historical_Input Data'!$A$3:$A$2924,'Historical_Monthly counts-All'!$D155)&lt;&gt; 0,SUMIFS('Historical_Input Data'!AE$3:AE$2924,'Historical_Input Data'!$B$3:$B$2924,'Historical_Monthly counts-All'!$C155,'Historical_Input Data'!$A$3:$A$2924,'Historical_Monthly counts-All'!$D155),"")</f>
        <v>15265</v>
      </c>
      <c r="AC155" s="16">
        <f>IF(SUMIFS('Historical_Input Data'!AF$3:AF$2924,'Historical_Input Data'!$B$3:$B$2924,'Historical_Monthly counts-All'!$C155,'Historical_Input Data'!$A$3:$A$2924,'Historical_Monthly counts-All'!$D155)&lt;&gt; 0,SUMIFS('Historical_Input Data'!AF$3:AF$2924,'Historical_Input Data'!$B$3:$B$2924,'Historical_Monthly counts-All'!$C155,'Historical_Input Data'!$A$3:$A$2924,'Historical_Monthly counts-All'!$D155),"")</f>
        <v>24157</v>
      </c>
      <c r="AD155" s="16">
        <f>IF(SUMIFS('Historical_Input Data'!AG$3:AG$2924,'Historical_Input Data'!$B$3:$B$2924,'Historical_Monthly counts-All'!$C155,'Historical_Input Data'!$A$3:$A$2924,'Historical_Monthly counts-All'!$D155)&lt;&gt; 0,SUMIFS('Historical_Input Data'!AG$3:AG$2924,'Historical_Input Data'!$B$3:$B$2924,'Historical_Monthly counts-All'!$C155,'Historical_Input Data'!$A$3:$A$2924,'Historical_Monthly counts-All'!$D155),"")</f>
        <v>14229</v>
      </c>
      <c r="AE155" s="16">
        <f>IF(SUMIFS('Historical_Input Data'!AH$3:AH$2924,'Historical_Input Data'!$B$3:$B$2924,'Historical_Monthly counts-All'!$C155,'Historical_Input Data'!$A$3:$A$2924,'Historical_Monthly counts-All'!$D155)&lt;&gt; 0,SUMIFS('Historical_Input Data'!AH$3:AH$2924,'Historical_Input Data'!$B$3:$B$2924,'Historical_Monthly counts-All'!$C155,'Historical_Input Data'!$A$3:$A$2924,'Historical_Monthly counts-All'!$D155),"")</f>
        <v>2843</v>
      </c>
      <c r="AF155" s="16">
        <f>IF(SUMIFS('Historical_Input Data'!AI$3:AI$2924,'Historical_Input Data'!$B$3:$B$2924,'Historical_Monthly counts-All'!$C155,'Historical_Input Data'!$A$3:$A$2924,'Historical_Monthly counts-All'!$D155)&lt;&gt; 0,SUMIFS('Historical_Input Data'!AI$3:AI$2924,'Historical_Input Data'!$B$3:$B$2924,'Historical_Monthly counts-All'!$C155,'Historical_Input Data'!$A$3:$A$2924,'Historical_Monthly counts-All'!$D155),"")</f>
        <v>6796</v>
      </c>
      <c r="AG155" s="16">
        <f>IF(SUMIFS('Historical_Input Data'!AJ$3:AJ$2924,'Historical_Input Data'!$B$3:$B$2924,'Historical_Monthly counts-All'!$C155,'Historical_Input Data'!$A$3:$A$2924,'Historical_Monthly counts-All'!$D155)&lt;&gt; 0,SUMIFS('Historical_Input Data'!AJ$3:AJ$2924,'Historical_Input Data'!$B$3:$B$2924,'Historical_Monthly counts-All'!$C155,'Historical_Input Data'!$A$3:$A$2924,'Historical_Monthly counts-All'!$D155),"")</f>
        <v>1403</v>
      </c>
      <c r="AH155" s="16">
        <f>IF(SUMIFS('Historical_Input Data'!AK$3:AK$2924,'Historical_Input Data'!$B$3:$B$2924,'Historical_Monthly counts-All'!$C155,'Historical_Input Data'!$A$3:$A$2924,'Historical_Monthly counts-All'!$D155)&lt;&gt; 0,SUMIFS('Historical_Input Data'!AK$3:AK$2924,'Historical_Input Data'!$B$3:$B$2924,'Historical_Monthly counts-All'!$C155,'Historical_Input Data'!$A$3:$A$2924,'Historical_Monthly counts-All'!$D155),"")</f>
        <v>18706</v>
      </c>
      <c r="AI155" s="16">
        <f>IF(SUMIFS('Historical_Input Data'!AL$3:AL$2924,'Historical_Input Data'!$B$3:$B$2924,'Historical_Monthly counts-All'!$C155,'Historical_Input Data'!$A$3:$A$2924,'Historical_Monthly counts-All'!$D155)&lt;&gt; 0,SUMIFS('Historical_Input Data'!AL$3:AL$2924,'Historical_Input Data'!$B$3:$B$2924,'Historical_Monthly counts-All'!$C155,'Historical_Input Data'!$A$3:$A$2924,'Historical_Monthly counts-All'!$D155),"")</f>
        <v>26903</v>
      </c>
      <c r="AJ155" s="16">
        <f>IF(SUMIFS('Historical_Input Data'!AM$3:AM$2924,'Historical_Input Data'!$B$3:$B$2924,'Historical_Monthly counts-All'!$C155,'Historical_Input Data'!$A$3:$A$2924,'Historical_Monthly counts-All'!$D155)&lt;&gt; 0,SUMIFS('Historical_Input Data'!AM$3:AM$2924,'Historical_Input Data'!$B$3:$B$2924,'Historical_Monthly counts-All'!$C155,'Historical_Input Data'!$A$3:$A$2924,'Historical_Monthly counts-All'!$D155),"")</f>
        <v>330</v>
      </c>
      <c r="AK155" s="16" t="str">
        <f>IF(SUMIFS('Historical_Input Data'!AN$3:AN$2924,'Historical_Input Data'!$B$3:$B$2924,'Historical_Monthly counts-All'!$C155,'Historical_Input Data'!$A$3:$A$2924,'Historical_Monthly counts-All'!$D155)&lt;&gt; 0,SUMIFS('Historical_Input Data'!AN$3:AN$2924,'Historical_Input Data'!$B$3:$B$2924,'Historical_Monthly counts-All'!$C155,'Historical_Input Data'!$A$3:$A$2924,'Historical_Monthly counts-All'!$D155),"")</f>
        <v/>
      </c>
      <c r="AL155" s="16">
        <f>IF(SUMIFS('Historical_Input Data'!AO$3:AO$2924,'Historical_Input Data'!$B$3:$B$2924,'Historical_Monthly counts-All'!$C155,'Historical_Input Data'!$A$3:$A$2924,'Historical_Monthly counts-All'!$D155)&lt;&gt; 0,SUMIFS('Historical_Input Data'!AO$3:AO$2924,'Historical_Input Data'!$B$3:$B$2924,'Historical_Monthly counts-All'!$C155,'Historical_Input Data'!$A$3:$A$2924,'Historical_Monthly counts-All'!$D155),"")</f>
        <v>5613</v>
      </c>
      <c r="AM155" s="16">
        <f>IF(SUMIFS('Historical_Input Data'!AP$3:AP$2924,'Historical_Input Data'!$B$3:$B$2924,'Historical_Monthly counts-All'!$C155,'Historical_Input Data'!$A$3:$A$2924,'Historical_Monthly counts-All'!$D155)&lt;&gt; 0,SUMIFS('Historical_Input Data'!AP$3:AP$2924,'Historical_Input Data'!$B$3:$B$2924,'Historical_Monthly counts-All'!$C155,'Historical_Input Data'!$A$3:$A$2924,'Historical_Monthly counts-All'!$D155),"")</f>
        <v>688</v>
      </c>
      <c r="AN155" s="16">
        <f>IF(SUMIFS('Historical_Input Data'!AQ$3:AQ$2924,'Historical_Input Data'!$B$3:$B$2924,'Historical_Monthly counts-All'!$C155,'Historical_Input Data'!$A$3:$A$2924,'Historical_Monthly counts-All'!$D155)&lt;&gt; 0,SUMIFS('Historical_Input Data'!AQ$3:AQ$2924,'Historical_Input Data'!$B$3:$B$2924,'Historical_Monthly counts-All'!$C155,'Historical_Input Data'!$A$3:$A$2924,'Historical_Monthly counts-All'!$D155),"")</f>
        <v>4607</v>
      </c>
      <c r="AO155" s="16">
        <f>IF(SUMIFS('Historical_Input Data'!AR$3:AR$2924,'Historical_Input Data'!$B$3:$B$2924,'Historical_Monthly counts-All'!$C155,'Historical_Input Data'!$A$3:$A$2924,'Historical_Monthly counts-All'!$D155)&lt;&gt; 0,SUMIFS('Historical_Input Data'!AR$3:AR$2924,'Historical_Input Data'!$B$3:$B$2924,'Historical_Monthly counts-All'!$C155,'Historical_Input Data'!$A$3:$A$2924,'Historical_Monthly counts-All'!$D155),"")</f>
        <v>5585</v>
      </c>
      <c r="AP155" s="16">
        <f>IF(SUMIFS('Historical_Input Data'!AS$3:AS$2924,'Historical_Input Data'!$B$3:$B$2924,'Historical_Monthly counts-All'!$C155,'Historical_Input Data'!$A$3:$A$2924,'Historical_Monthly counts-All'!$D155)&lt;&gt; 0,SUMIFS('Historical_Input Data'!AS$3:AS$2924,'Historical_Input Data'!$B$3:$B$2924,'Historical_Monthly counts-All'!$C155,'Historical_Input Data'!$A$3:$A$2924,'Historical_Monthly counts-All'!$D155),"")</f>
        <v>23698</v>
      </c>
      <c r="AQ155" s="16">
        <f>IF(SUMIFS('Historical_Input Data'!AT$3:AT$2924,'Historical_Input Data'!$B$3:$B$2924,'Historical_Monthly counts-All'!$C155,'Historical_Input Data'!$A$3:$A$2924,'Historical_Monthly counts-All'!$D155)&lt;&gt; 0,SUMIFS('Historical_Input Data'!AT$3:AT$2924,'Historical_Input Data'!$B$3:$B$2924,'Historical_Monthly counts-All'!$C155,'Historical_Input Data'!$A$3:$A$2924,'Historical_Monthly counts-All'!$D155),"")</f>
        <v>3849</v>
      </c>
      <c r="AR155" s="16">
        <f>IF(SUMIFS('Historical_Input Data'!AU$3:AU$2924,'Historical_Input Data'!$B$3:$B$2924,'Historical_Monthly counts-All'!$C155,'Historical_Input Data'!$A$3:$A$2924,'Historical_Monthly counts-All'!$D155)&lt;&gt; 0,SUMIFS('Historical_Input Data'!AU$3:AU$2924,'Historical_Input Data'!$B$3:$B$2924,'Historical_Monthly counts-All'!$C155,'Historical_Input Data'!$A$3:$A$2924,'Historical_Monthly counts-All'!$D155),"")</f>
        <v>7933</v>
      </c>
      <c r="AS155" s="16">
        <f>IF(SUMIFS('Historical_Input Data'!AV$3:AV$2924,'Historical_Input Data'!$B$3:$B$2924,'Historical_Monthly counts-All'!$C155,'Historical_Input Data'!$A$3:$A$2924,'Historical_Monthly counts-All'!$D155)&lt;&gt; 0,SUMIFS('Historical_Input Data'!AV$3:AV$2924,'Historical_Input Data'!$B$3:$B$2924,'Historical_Monthly counts-All'!$C155,'Historical_Input Data'!$A$3:$A$2924,'Historical_Monthly counts-All'!$D155),"")</f>
        <v>1824</v>
      </c>
      <c r="AT155" s="16">
        <f>IF(SUMIFS('Historical_Input Data'!AW$3:AW$2924,'Historical_Input Data'!$B$3:$B$2924,'Historical_Monthly counts-All'!$C155,'Historical_Input Data'!$A$3:$A$2924,'Historical_Monthly counts-All'!$D155)&lt;&gt; 0,SUMIFS('Historical_Input Data'!AW$3:AW$2924,'Historical_Input Data'!$B$3:$B$2924,'Historical_Monthly counts-All'!$C155,'Historical_Input Data'!$A$3:$A$2924,'Historical_Monthly counts-All'!$D155),"")</f>
        <v>3511</v>
      </c>
      <c r="AU155" s="16">
        <f>IF(SUMIFS('Historical_Input Data'!AX$3:AX$2924,'Historical_Input Data'!$B$3:$B$2924,'Historical_Monthly counts-All'!$C155,'Historical_Input Data'!$A$3:$A$2924,'Historical_Monthly counts-All'!$D155)&lt;&gt; 0,SUMIFS('Historical_Input Data'!AX$3:AX$2924,'Historical_Input Data'!$B$3:$B$2924,'Historical_Monthly counts-All'!$C155,'Historical_Input Data'!$A$3:$A$2924,'Historical_Monthly counts-All'!$D155),"")</f>
        <v>6809</v>
      </c>
      <c r="AV155" s="16">
        <f>IF(SUMIFS('Historical_Input Data'!AY$3:AY$2924,'Historical_Input Data'!$B$3:$B$2924,'Historical_Monthly counts-All'!$C155,'Historical_Input Data'!$A$3:$A$2924,'Historical_Monthly counts-All'!$D155)&lt;&gt; 0,SUMIFS('Historical_Input Data'!AY$3:AY$2924,'Historical_Input Data'!$B$3:$B$2924,'Historical_Monthly counts-All'!$C155,'Historical_Input Data'!$A$3:$A$2924,'Historical_Monthly counts-All'!$D155),"")</f>
        <v>3041</v>
      </c>
      <c r="AW155" s="16">
        <f>IF(SUMIFS('Historical_Input Data'!AZ$3:AZ$2924,'Historical_Input Data'!$B$3:$B$2924,'Historical_Monthly counts-All'!$C155,'Historical_Input Data'!$A$3:$A$2924,'Historical_Monthly counts-All'!$D155)&lt;&gt; 0,SUMIFS('Historical_Input Data'!AZ$3:AZ$2924,'Historical_Input Data'!$B$3:$B$2924,'Historical_Monthly counts-All'!$C155,'Historical_Input Data'!$A$3:$A$2924,'Historical_Monthly counts-All'!$D155),"")</f>
        <v>9113</v>
      </c>
      <c r="AX155" s="16">
        <f>IF(SUMIFS('Historical_Input Data'!BA$3:BA$2924,'Historical_Input Data'!$B$3:$B$2924,'Historical_Monthly counts-All'!$C155,'Historical_Input Data'!$A$3:$A$2924,'Historical_Monthly counts-All'!$D155)&lt;&gt; 0,SUMIFS('Historical_Input Data'!BA$3:BA$2924,'Historical_Input Data'!$B$3:$B$2924,'Historical_Monthly counts-All'!$C155,'Historical_Input Data'!$A$3:$A$2924,'Historical_Monthly counts-All'!$D155),"")</f>
        <v>7357</v>
      </c>
      <c r="AY155" s="16">
        <f>IF(SUMIFS('Historical_Input Data'!BB$3:BB$2924,'Historical_Input Data'!$B$3:$B$2924,'Historical_Monthly counts-All'!$C155,'Historical_Input Data'!$A$3:$A$2924,'Historical_Monthly counts-All'!$D155)&lt;&gt; 0,SUMIFS('Historical_Input Data'!BB$3:BB$2924,'Historical_Input Data'!$B$3:$B$2924,'Historical_Monthly counts-All'!$C155,'Historical_Input Data'!$A$3:$A$2924,'Historical_Monthly counts-All'!$D155),"")</f>
        <v>3054</v>
      </c>
      <c r="AZ155" s="16">
        <f>IF(SUMIFS('Historical_Input Data'!BC$3:BC$2924,'Historical_Input Data'!$B$3:$B$2924,'Historical_Monthly counts-All'!$C155,'Historical_Input Data'!$A$3:$A$2924,'Historical_Monthly counts-All'!$D155)&lt;&gt; 0,SUMIFS('Historical_Input Data'!BC$3:BC$2924,'Historical_Input Data'!$B$3:$B$2924,'Historical_Monthly counts-All'!$C155,'Historical_Input Data'!$A$3:$A$2924,'Historical_Monthly counts-All'!$D155),"")</f>
        <v>893</v>
      </c>
      <c r="BA155" s="16">
        <f>IF(SUMIFS('Historical_Input Data'!BD$3:BD$2924,'Historical_Input Data'!$B$3:$B$2924,'Historical_Monthly counts-All'!$C155,'Historical_Input Data'!$A$3:$A$2924,'Historical_Monthly counts-All'!$D155)&lt;&gt; 0,SUMIFS('Historical_Input Data'!BD$3:BD$2924,'Historical_Input Data'!$B$3:$B$2924,'Historical_Monthly counts-All'!$C155,'Historical_Input Data'!$A$3:$A$2924,'Historical_Monthly counts-All'!$D155),"")</f>
        <v>4505</v>
      </c>
      <c r="BB155" s="16">
        <f>IF(SUMIFS('Historical_Input Data'!BE$3:BE$2924,'Historical_Input Data'!$B$3:$B$2924,'Historical_Monthly counts-All'!$C155,'Historical_Input Data'!$A$3:$A$2924,'Historical_Monthly counts-All'!$D155)&lt;&gt; 0,SUMIFS('Historical_Input Data'!BE$3:BE$2924,'Historical_Input Data'!$B$3:$B$2924,'Historical_Monthly counts-All'!$C155,'Historical_Input Data'!$A$3:$A$2924,'Historical_Monthly counts-All'!$D155),"")</f>
        <v>3945</v>
      </c>
      <c r="BC155" s="16">
        <f>IF(SUMIFS('Historical_Input Data'!BF$3:BF$2924,'Historical_Input Data'!$B$3:$B$2924,'Historical_Monthly counts-All'!$C155,'Historical_Input Data'!$A$3:$A$2924,'Historical_Monthly counts-All'!$D155)&lt;&gt; 0,SUMIFS('Historical_Input Data'!BF$3:BF$2924,'Historical_Input Data'!$B$3:$B$2924,'Historical_Monthly counts-All'!$C155,'Historical_Input Data'!$A$3:$A$2924,'Historical_Monthly counts-All'!$D155),"")</f>
        <v>1482</v>
      </c>
      <c r="BD155" s="16">
        <f>IF(SUMIFS('Historical_Input Data'!BG$3:BG$2924,'Historical_Input Data'!$B$3:$B$2924,'Historical_Monthly counts-All'!$C155,'Historical_Input Data'!$A$3:$A$2924,'Historical_Monthly counts-All'!$D155)&lt;&gt; 0,SUMIFS('Historical_Input Data'!BG$3:BG$2924,'Historical_Input Data'!$B$3:$B$2924,'Historical_Monthly counts-All'!$C155,'Historical_Input Data'!$A$3:$A$2924,'Historical_Monthly counts-All'!$D155),"")</f>
        <v>1290</v>
      </c>
      <c r="BE155" s="16">
        <f>IF(SUMIFS('Historical_Input Data'!BH$3:BH$2924,'Historical_Input Data'!$B$3:$B$2924,'Historical_Monthly counts-All'!$C155,'Historical_Input Data'!$A$3:$A$2924,'Historical_Monthly counts-All'!$D155)&lt;&gt; 0,SUMIFS('Historical_Input Data'!BH$3:BH$2924,'Historical_Input Data'!$B$3:$B$2924,'Historical_Monthly counts-All'!$C155,'Historical_Input Data'!$A$3:$A$2924,'Historical_Monthly counts-All'!$D155),"")</f>
        <v>2605</v>
      </c>
      <c r="BF155" s="16">
        <f>IF(SUMIFS('Historical_Input Data'!BI$3:BI$2924,'Historical_Input Data'!$B$3:$B$2924,'Historical_Monthly counts-All'!$C155,'Historical_Input Data'!$A$3:$A$2924,'Historical_Monthly counts-All'!$D155)&lt;&gt; 0,SUMIFS('Historical_Input Data'!BI$3:BI$2924,'Historical_Input Data'!$B$3:$B$2924,'Historical_Monthly counts-All'!$C155,'Historical_Input Data'!$A$3:$A$2924,'Historical_Monthly counts-All'!$D155),"")</f>
        <v>903</v>
      </c>
      <c r="BG155" s="16">
        <f>IF(SUMIFS('Historical_Input Data'!BJ$3:BJ$2924,'Historical_Input Data'!$B$3:$B$2924,'Historical_Monthly counts-All'!$C155,'Historical_Input Data'!$A$3:$A$2924,'Historical_Monthly counts-All'!$D155)&lt;&gt; 0,SUMIFS('Historical_Input Data'!BJ$3:BJ$2924,'Historical_Input Data'!$B$3:$B$2924,'Historical_Monthly counts-All'!$C155,'Historical_Input Data'!$A$3:$A$2924,'Historical_Monthly counts-All'!$D155),"")</f>
        <v>1644</v>
      </c>
      <c r="BH155" s="16">
        <f>IF(SUMIFS('Historical_Input Data'!BK$3:BK$2924,'Historical_Input Data'!$B$3:$B$2924,'Historical_Monthly counts-All'!$C155,'Historical_Input Data'!$A$3:$A$2924,'Historical_Monthly counts-All'!$D155)&lt;&gt; 0,SUMIFS('Historical_Input Data'!BK$3:BK$2924,'Historical_Input Data'!$B$3:$B$2924,'Historical_Monthly counts-All'!$C155,'Historical_Input Data'!$A$3:$A$2924,'Historical_Monthly counts-All'!$D155),"")</f>
        <v>624</v>
      </c>
      <c r="BI155" s="16">
        <f>IF(SUMIFS('Historical_Input Data'!BL$3:BL$2924,'Historical_Input Data'!$B$3:$B$2924,'Historical_Monthly counts-All'!$C155,'Historical_Input Data'!$A$3:$A$2924,'Historical_Monthly counts-All'!$D155)&lt;&gt; 0,SUMIFS('Historical_Input Data'!BL$3:BL$2924,'Historical_Input Data'!$B$3:$B$2924,'Historical_Monthly counts-All'!$C155,'Historical_Input Data'!$A$3:$A$2924,'Historical_Monthly counts-All'!$D155),"")</f>
        <v>1444</v>
      </c>
      <c r="BJ155" s="16" t="str">
        <f>IF(SUMIFS('Historical_Input Data'!BM$3:BM$2924,'Historical_Input Data'!$B$3:$B$2924,'Historical_Monthly counts-All'!$C155,'Historical_Input Data'!$A$3:$A$2924,'Historical_Monthly counts-All'!$D155)&lt;&gt; 0,SUMIFS('Historical_Input Data'!BM$3:BM$2924,'Historical_Input Data'!$B$3:$B$2924,'Historical_Monthly counts-All'!$C155,'Historical_Input Data'!$A$3:$A$2924,'Historical_Monthly counts-All'!$D155),"")</f>
        <v/>
      </c>
      <c r="BK155" s="16" t="str">
        <f>IF(SUMIFS('Historical_Input Data'!BN$3:BN$2924,'Historical_Input Data'!$B$3:$B$2924,'Historical_Monthly counts-All'!$C155,'Historical_Input Data'!$A$3:$A$2924,'Historical_Monthly counts-All'!$D155)&lt;&gt; 0,SUMIFS('Historical_Input Data'!BN$3:BN$2924,'Historical_Input Data'!$B$3:$B$2924,'Historical_Monthly counts-All'!$C155,'Historical_Input Data'!$A$3:$A$2924,'Historical_Monthly counts-All'!$D155),"")</f>
        <v/>
      </c>
      <c r="BL155" s="16" t="str">
        <f>IF(SUMIFS('Historical_Input Data'!BO$3:BO$2924,'Historical_Input Data'!$B$3:$B$2924,'Historical_Monthly counts-All'!$C155,'Historical_Input Data'!$A$3:$A$2924,'Historical_Monthly counts-All'!$D155)&lt;&gt; 0,SUMIFS('Historical_Input Data'!BO$3:BO$2924,'Historical_Input Data'!$B$3:$B$2924,'Historical_Monthly counts-All'!$C155,'Historical_Input Data'!$A$3:$A$2924,'Historical_Monthly counts-All'!$D155),"")</f>
        <v/>
      </c>
      <c r="BM155" s="16" t="str">
        <f>IF(SUMIFS('Historical_Input Data'!BP$3:BP$2924,'Historical_Input Data'!$B$3:$B$2924,'Historical_Monthly counts-All'!$C155,'Historical_Input Data'!$A$3:$A$2924,'Historical_Monthly counts-All'!$D155)&lt;&gt; 0,SUMIFS('Historical_Input Data'!BP$3:BP$2924,'Historical_Input Data'!$B$3:$B$2924,'Historical_Monthly counts-All'!$C155,'Historical_Input Data'!$A$3:$A$2924,'Historical_Monthly counts-All'!$D155),"")</f>
        <v/>
      </c>
      <c r="BN155" s="16" t="str">
        <f>IF(SUMIFS('Historical_Input Data'!BQ$3:BQ$2924,'Historical_Input Data'!$B$3:$B$2924,'Historical_Monthly counts-All'!$C155,'Historical_Input Data'!$A$3:$A$2924,'Historical_Monthly counts-All'!$D155)&lt;&gt; 0,SUMIFS('Historical_Input Data'!BQ$3:BQ$2924,'Historical_Input Data'!$B$3:$B$2924,'Historical_Monthly counts-All'!$C155,'Historical_Input Data'!$A$3:$A$2924,'Historical_Monthly counts-All'!$D155),"")</f>
        <v/>
      </c>
      <c r="BO155" s="16" t="str">
        <f>IF(SUMIFS('Historical_Input Data'!BR$3:BR$2924,'Historical_Input Data'!$B$3:$B$2924,'Historical_Monthly counts-All'!$C155,'Historical_Input Data'!$A$3:$A$2924,'Historical_Monthly counts-All'!$D155)&lt;&gt; 0,SUMIFS('Historical_Input Data'!BR$3:BR$2924,'Historical_Input Data'!$B$3:$B$2924,'Historical_Monthly counts-All'!$C155,'Historical_Input Data'!$A$3:$A$2924,'Historical_Monthly counts-All'!$D155),"")</f>
        <v/>
      </c>
      <c r="BP155" s="16" t="str">
        <f>IF(SUMIFS('Historical_Input Data'!BS$3:BS$2924,'Historical_Input Data'!$B$3:$B$2924,'Historical_Monthly counts-All'!$C155,'Historical_Input Data'!$A$3:$A$2924,'Historical_Monthly counts-All'!$D155)&lt;&gt; 0,SUMIFS('Historical_Input Data'!BS$3:BS$2924,'Historical_Input Data'!$B$3:$B$2924,'Historical_Monthly counts-All'!$C155,'Historical_Input Data'!$A$3:$A$2924,'Historical_Monthly counts-All'!$D155),"")</f>
        <v/>
      </c>
      <c r="BQ155" s="16" t="str">
        <f>IF(SUMIFS('Historical_Input Data'!BT$3:BT$2924,'Historical_Input Data'!$B$3:$B$2924,'Historical_Monthly counts-All'!$C155,'Historical_Input Data'!$A$3:$A$2924,'Historical_Monthly counts-All'!$D155)&lt;&gt; 0,SUMIFS('Historical_Input Data'!BT$3:BT$2924,'Historical_Input Data'!$B$3:$B$2924,'Historical_Monthly counts-All'!$C155,'Historical_Input Data'!$A$3:$A$2924,'Historical_Monthly counts-All'!$D155),"")</f>
        <v/>
      </c>
      <c r="BR155" s="16" t="str">
        <f>IF(SUMIFS('Historical_Input Data'!BU$3:BU$2924,'Historical_Input Data'!$B$3:$B$2924,'Historical_Monthly counts-All'!$C155,'Historical_Input Data'!$A$3:$A$2924,'Historical_Monthly counts-All'!$D155)&lt;&gt; 0,SUMIFS('Historical_Input Data'!BU$3:BU$2924,'Historical_Input Data'!$B$3:$B$2924,'Historical_Monthly counts-All'!$C155,'Historical_Input Data'!$A$3:$A$2924,'Historical_Monthly counts-All'!$D155),"")</f>
        <v/>
      </c>
      <c r="BS155" s="16" t="str">
        <f>IF(SUMIFS('Historical_Input Data'!BV$3:BV$2924,'Historical_Input Data'!$B$3:$B$2924,'Historical_Monthly counts-All'!$C155,'Historical_Input Data'!$A$3:$A$2924,'Historical_Monthly counts-All'!$D155)&lt;&gt; 0,SUMIFS('Historical_Input Data'!BV$3:BV$2924,'Historical_Input Data'!$B$3:$B$2924,'Historical_Monthly counts-All'!$C155,'Historical_Input Data'!$A$3:$A$2924,'Historical_Monthly counts-All'!$D155),"")</f>
        <v/>
      </c>
      <c r="BT155" s="16" t="str">
        <f>IF(SUMIFS('Historical_Input Data'!BW$3:BW$2924,'Historical_Input Data'!$B$3:$B$2924,'Historical_Monthly counts-All'!$C155,'Historical_Input Data'!$A$3:$A$2924,'Historical_Monthly counts-All'!$D155)&lt;&gt; 0,SUMIFS('Historical_Input Data'!BW$3:BW$2924,'Historical_Input Data'!$B$3:$B$2924,'Historical_Monthly counts-All'!$C155,'Historical_Input Data'!$A$3:$A$2924,'Historical_Monthly counts-All'!$D155),"")</f>
        <v/>
      </c>
      <c r="BU155" s="16" t="str">
        <f>IF(SUMIFS('Historical_Input Data'!BX$3:BX$2924,'Historical_Input Data'!$B$3:$B$2924,'Historical_Monthly counts-All'!$C155,'Historical_Input Data'!$A$3:$A$2924,'Historical_Monthly counts-All'!$D155)&lt;&gt; 0,SUMIFS('Historical_Input Data'!BX$3:BX$2924,'Historical_Input Data'!$B$3:$B$2924,'Historical_Monthly counts-All'!$C155,'Historical_Input Data'!$A$3:$A$2924,'Historical_Monthly counts-All'!$D155),"")</f>
        <v/>
      </c>
      <c r="BV155" s="16" t="str">
        <f>IF(SUMIFS('Historical_Input Data'!BY$3:BY$2924,'Historical_Input Data'!$B$3:$B$2924,'Historical_Monthly counts-All'!$C155,'Historical_Input Data'!$A$3:$A$2924,'Historical_Monthly counts-All'!$D155)&lt;&gt; 0,SUMIFS('Historical_Input Data'!BY$3:BY$2924,'Historical_Input Data'!$B$3:$B$2924,'Historical_Monthly counts-All'!$C155,'Historical_Input Data'!$A$3:$A$2924,'Historical_Monthly counts-All'!$D155),"")</f>
        <v/>
      </c>
      <c r="BW155" s="16" t="str">
        <f>IF(SUMIFS('Historical_Input Data'!BZ$3:BZ$2924,'Historical_Input Data'!$B$3:$B$2924,'Historical_Monthly counts-All'!$C155,'Historical_Input Data'!$A$3:$A$2924,'Historical_Monthly counts-All'!$D155)&lt;&gt; 0,SUMIFS('Historical_Input Data'!BZ$3:BZ$2924,'Historical_Input Data'!$B$3:$B$2924,'Historical_Monthly counts-All'!$C155,'Historical_Input Data'!$A$3:$A$2924,'Historical_Monthly counts-All'!$D155),"")</f>
        <v/>
      </c>
      <c r="BX155" s="16" t="str">
        <f>IF(SUMIFS('Historical_Input Data'!CA$3:CA$2924,'Historical_Input Data'!$B$3:$B$2924,'Historical_Monthly counts-All'!$C155,'Historical_Input Data'!$A$3:$A$2924,'Historical_Monthly counts-All'!$D155)&lt;&gt; 0,SUMIFS('Historical_Input Data'!CA$3:CA$2924,'Historical_Input Data'!$B$3:$B$2924,'Historical_Monthly counts-All'!$C155,'Historical_Input Data'!$A$3:$A$2924,'Historical_Monthly counts-All'!$D155),"")</f>
        <v/>
      </c>
      <c r="BY155" s="16" t="str">
        <f>IF(SUMIFS('Historical_Input Data'!CB$3:CB$2924,'Historical_Input Data'!$B$3:$B$2924,'Historical_Monthly counts-All'!$C155,'Historical_Input Data'!$A$3:$A$2924,'Historical_Monthly counts-All'!$D155)&lt;&gt; 0,SUMIFS('Historical_Input Data'!CB$3:CB$2924,'Historical_Input Data'!$B$3:$B$2924,'Historical_Monthly counts-All'!$C155,'Historical_Input Data'!$A$3:$A$2924,'Historical_Monthly counts-All'!$D155),"")</f>
        <v/>
      </c>
      <c r="BZ155" s="16" t="str">
        <f>IF(SUMIFS('Historical_Input Data'!CC$3:CC$2924,'Historical_Input Data'!$B$3:$B$2924,'Historical_Monthly counts-All'!$C155,'Historical_Input Data'!$A$3:$A$2924,'Historical_Monthly counts-All'!$D155)&lt;&gt; 0,SUMIFS('Historical_Input Data'!CC$3:CC$2924,'Historical_Input Data'!$B$3:$B$2924,'Historical_Monthly counts-All'!$C155,'Historical_Input Data'!$A$3:$A$2924,'Historical_Monthly counts-All'!$D155),"")</f>
        <v/>
      </c>
      <c r="CC155" s="8">
        <v>45108</v>
      </c>
      <c r="CD155" s="198">
        <f t="shared" si="8"/>
        <v>56</v>
      </c>
    </row>
    <row r="156" spans="1:83">
      <c r="A156" t="str">
        <f t="shared" si="7"/>
        <v>August2023</v>
      </c>
      <c r="C156" t="s">
        <v>61</v>
      </c>
      <c r="D156">
        <v>2023</v>
      </c>
      <c r="E156" s="16">
        <f>IF(SUMIFS('Historical_Input Data'!H$3:H$2924,'Historical_Input Data'!$B$3:$B$2924,'Historical_Monthly counts-All'!$C156,'Historical_Input Data'!$A$3:$A$2924,'Historical_Monthly counts-All'!$D156)&lt;&gt; 0,SUMIFS('Historical_Input Data'!H$3:H$2924,'Historical_Input Data'!$B$3:$B$2924,'Historical_Monthly counts-All'!$C156,'Historical_Input Data'!$A$3:$A$2924,'Historical_Monthly counts-All'!$D156),"")</f>
        <v>618</v>
      </c>
      <c r="F156" s="16">
        <f>IF(SUMIFS('Historical_Input Data'!I$3:I$2924,'Historical_Input Data'!$B$3:$B$2924,'Historical_Monthly counts-All'!$C156,'Historical_Input Data'!$A$3:$A$2924,'Historical_Monthly counts-All'!$D156)&lt;&gt; 0,SUMIFS('Historical_Input Data'!I$3:I$2924,'Historical_Input Data'!$B$3:$B$2924,'Historical_Monthly counts-All'!$C156,'Historical_Input Data'!$A$3:$A$2924,'Historical_Monthly counts-All'!$D156),"")</f>
        <v>9537</v>
      </c>
      <c r="G156" s="16">
        <f>IF(SUMIFS('Historical_Input Data'!J$3:J$2924,'Historical_Input Data'!$B$3:$B$2924,'Historical_Monthly counts-All'!$C156,'Historical_Input Data'!$A$3:$A$2924,'Historical_Monthly counts-All'!$D156)&lt;&gt; 0,SUMIFS('Historical_Input Data'!J$3:J$2924,'Historical_Input Data'!$B$3:$B$2924,'Historical_Monthly counts-All'!$C156,'Historical_Input Data'!$A$3:$A$2924,'Historical_Monthly counts-All'!$D156),"")</f>
        <v>8529</v>
      </c>
      <c r="H156" s="16">
        <f>IF(SUMIFS('Historical_Input Data'!K$3:K$2924,'Historical_Input Data'!$B$3:$B$2924,'Historical_Monthly counts-All'!$C156,'Historical_Input Data'!$A$3:$A$2924,'Historical_Monthly counts-All'!$D156)&lt;&gt; 0,SUMIFS('Historical_Input Data'!K$3:K$2924,'Historical_Input Data'!$B$3:$B$2924,'Historical_Monthly counts-All'!$C156,'Historical_Input Data'!$A$3:$A$2924,'Historical_Monthly counts-All'!$D156),"")</f>
        <v>5118</v>
      </c>
      <c r="I156" s="16">
        <f>IF(SUMIFS('Historical_Input Data'!L$3:L$2924,'Historical_Input Data'!$B$3:$B$2924,'Historical_Monthly counts-All'!$C156,'Historical_Input Data'!$A$3:$A$2924,'Historical_Monthly counts-All'!$D156)&lt;&gt; 0,SUMIFS('Historical_Input Data'!L$3:L$2924,'Historical_Input Data'!$B$3:$B$2924,'Historical_Monthly counts-All'!$C156,'Historical_Input Data'!$A$3:$A$2924,'Historical_Monthly counts-All'!$D156),"")</f>
        <v>7154</v>
      </c>
      <c r="J156" s="16">
        <f>IF(SUMIFS('Historical_Input Data'!M$3:M$2924,'Historical_Input Data'!$B$3:$B$2924,'Historical_Monthly counts-All'!$C156,'Historical_Input Data'!$A$3:$A$2924,'Historical_Monthly counts-All'!$D156)&lt;&gt; 0,SUMIFS('Historical_Input Data'!M$3:M$2924,'Historical_Input Data'!$B$3:$B$2924,'Historical_Monthly counts-All'!$C156,'Historical_Input Data'!$A$3:$A$2924,'Historical_Monthly counts-All'!$D156),"")</f>
        <v>4907</v>
      </c>
      <c r="K156" s="16">
        <f>IF(SUMIFS('Historical_Input Data'!N$3:N$2924,'Historical_Input Data'!$B$3:$B$2924,'Historical_Monthly counts-All'!$C156,'Historical_Input Data'!$A$3:$A$2924,'Historical_Monthly counts-All'!$D156)&lt;&gt; 0,SUMIFS('Historical_Input Data'!N$3:N$2924,'Historical_Input Data'!$B$3:$B$2924,'Historical_Monthly counts-All'!$C156,'Historical_Input Data'!$A$3:$A$2924,'Historical_Monthly counts-All'!$D156),"")</f>
        <v>5910</v>
      </c>
      <c r="L156" s="16">
        <f>IF(SUMIFS('Historical_Input Data'!O$3:O$2924,'Historical_Input Data'!$B$3:$B$2924,'Historical_Monthly counts-All'!$C156,'Historical_Input Data'!$A$3:$A$2924,'Historical_Monthly counts-All'!$D156)&lt;&gt; 0,SUMIFS('Historical_Input Data'!O$3:O$2924,'Historical_Input Data'!$B$3:$B$2924,'Historical_Monthly counts-All'!$C156,'Historical_Input Data'!$A$3:$A$2924,'Historical_Monthly counts-All'!$D156),"")</f>
        <v>3034</v>
      </c>
      <c r="M156" s="16">
        <f>IF(SUMIFS('Historical_Input Data'!P$3:P$2924,'Historical_Input Data'!$B$3:$B$2924,'Historical_Monthly counts-All'!$C156,'Historical_Input Data'!$A$3:$A$2924,'Historical_Monthly counts-All'!$D156)&lt;&gt; 0,SUMIFS('Historical_Input Data'!P$3:P$2924,'Historical_Input Data'!$B$3:$B$2924,'Historical_Monthly counts-All'!$C156,'Historical_Input Data'!$A$3:$A$2924,'Historical_Monthly counts-All'!$D156),"")</f>
        <v>11186</v>
      </c>
      <c r="N156" s="16">
        <f>IF(SUMIFS('Historical_Input Data'!Q$3:Q$2924,'Historical_Input Data'!$B$3:$B$2924,'Historical_Monthly counts-All'!$C156,'Historical_Input Data'!$A$3:$A$2924,'Historical_Monthly counts-All'!$D156)&lt;&gt; 0,SUMIFS('Historical_Input Data'!Q$3:Q$2924,'Historical_Input Data'!$B$3:$B$2924,'Historical_Monthly counts-All'!$C156,'Historical_Input Data'!$A$3:$A$2924,'Historical_Monthly counts-All'!$D156),"")</f>
        <v>10651</v>
      </c>
      <c r="O156" s="16">
        <f>IF(SUMIFS('Historical_Input Data'!R$3:R$2924,'Historical_Input Data'!$B$3:$B$2924,'Historical_Monthly counts-All'!$C156,'Historical_Input Data'!$A$3:$A$2924,'Historical_Monthly counts-All'!$D156)&lt;&gt; 0,SUMIFS('Historical_Input Data'!R$3:R$2924,'Historical_Input Data'!$B$3:$B$2924,'Historical_Monthly counts-All'!$C156,'Historical_Input Data'!$A$3:$A$2924,'Historical_Monthly counts-All'!$D156),"")</f>
        <v>9648</v>
      </c>
      <c r="P156" s="16">
        <f>IF(SUMIFS('Historical_Input Data'!S$3:S$2924,'Historical_Input Data'!$B$3:$B$2924,'Historical_Monthly counts-All'!$C156,'Historical_Input Data'!$A$3:$A$2924,'Historical_Monthly counts-All'!$D156)&lt;&gt; 0,SUMIFS('Historical_Input Data'!S$3:S$2924,'Historical_Input Data'!$B$3:$B$2924,'Historical_Monthly counts-All'!$C156,'Historical_Input Data'!$A$3:$A$2924,'Historical_Monthly counts-All'!$D156),"")</f>
        <v>2242</v>
      </c>
      <c r="Q156" s="16">
        <f>IF(SUMIFS('Historical_Input Data'!T$3:T$2924,'Historical_Input Data'!$B$3:$B$2924,'Historical_Monthly counts-All'!$C156,'Historical_Input Data'!$A$3:$A$2924,'Historical_Monthly counts-All'!$D156)&lt;&gt; 0,SUMIFS('Historical_Input Data'!T$3:T$2924,'Historical_Input Data'!$B$3:$B$2924,'Historical_Monthly counts-All'!$C156,'Historical_Input Data'!$A$3:$A$2924,'Historical_Monthly counts-All'!$D156),"")</f>
        <v>4169</v>
      </c>
      <c r="R156" s="16">
        <f>IF(SUMIFS('Historical_Input Data'!U$3:U$2924,'Historical_Input Data'!$B$3:$B$2924,'Historical_Monthly counts-All'!$C156,'Historical_Input Data'!$A$3:$A$2924,'Historical_Monthly counts-All'!$D156)&lt;&gt; 0,SUMIFS('Historical_Input Data'!U$3:U$2924,'Historical_Input Data'!$B$3:$B$2924,'Historical_Monthly counts-All'!$C156,'Historical_Input Data'!$A$3:$A$2924,'Historical_Monthly counts-All'!$D156),"")</f>
        <v>929</v>
      </c>
      <c r="S156" s="16">
        <f>IF(SUMIFS('Historical_Input Data'!V$3:V$2924,'Historical_Input Data'!$B$3:$B$2924,'Historical_Monthly counts-All'!$C156,'Historical_Input Data'!$A$3:$A$2924,'Historical_Monthly counts-All'!$D156)&lt;&gt; 0,SUMIFS('Historical_Input Data'!V$3:V$2924,'Historical_Input Data'!$B$3:$B$2924,'Historical_Monthly counts-All'!$C156,'Historical_Input Data'!$A$3:$A$2924,'Historical_Monthly counts-All'!$D156),"")</f>
        <v>3464</v>
      </c>
      <c r="T156" s="16">
        <f>IF(SUMIFS('Historical_Input Data'!W$3:W$2924,'Historical_Input Data'!$B$3:$B$2924,'Historical_Monthly counts-All'!$C156,'Historical_Input Data'!$A$3:$A$2924,'Historical_Monthly counts-All'!$D156)&lt;&gt; 0,SUMIFS('Historical_Input Data'!W$3:W$2924,'Historical_Input Data'!$B$3:$B$2924,'Historical_Monthly counts-All'!$C156,'Historical_Input Data'!$A$3:$A$2924,'Historical_Monthly counts-All'!$D156),"")</f>
        <v>16469</v>
      </c>
      <c r="U156" s="16">
        <f>IF(SUMIFS('Historical_Input Data'!X$3:X$2924,'Historical_Input Data'!$B$3:$B$2924,'Historical_Monthly counts-All'!$C156,'Historical_Input Data'!$A$3:$A$2924,'Historical_Monthly counts-All'!$D156)&lt;&gt; 0,SUMIFS('Historical_Input Data'!X$3:X$2924,'Historical_Input Data'!$B$3:$B$2924,'Historical_Monthly counts-All'!$C156,'Historical_Input Data'!$A$3:$A$2924,'Historical_Monthly counts-All'!$D156),"")</f>
        <v>6988</v>
      </c>
      <c r="V156" s="16">
        <f>IF(SUMIFS('Historical_Input Data'!Y$3:Y$2924,'Historical_Input Data'!$B$3:$B$2924,'Historical_Monthly counts-All'!$C156,'Historical_Input Data'!$A$3:$A$2924,'Historical_Monthly counts-All'!$D156)&lt;&gt; 0,SUMIFS('Historical_Input Data'!Y$3:Y$2924,'Historical_Input Data'!$B$3:$B$2924,'Historical_Monthly counts-All'!$C156,'Historical_Input Data'!$A$3:$A$2924,'Historical_Monthly counts-All'!$D156),"")</f>
        <v>405</v>
      </c>
      <c r="W156" s="16">
        <f>IF(SUMIFS('Historical_Input Data'!Z$3:Z$2924,'Historical_Input Data'!$B$3:$B$2924,'Historical_Monthly counts-All'!$C156,'Historical_Input Data'!$A$3:$A$2924,'Historical_Monthly counts-All'!$D156)&lt;&gt; 0,SUMIFS('Historical_Input Data'!Z$3:Z$2924,'Historical_Input Data'!$B$3:$B$2924,'Historical_Monthly counts-All'!$C156,'Historical_Input Data'!$A$3:$A$2924,'Historical_Monthly counts-All'!$D156),"")</f>
        <v>10006</v>
      </c>
      <c r="X156" s="16">
        <f>IF(SUMIFS('Historical_Input Data'!AA$3:AA$2924,'Historical_Input Data'!$B$3:$B$2924,'Historical_Monthly counts-All'!$C156,'Historical_Input Data'!$A$3:$A$2924,'Historical_Monthly counts-All'!$D156)&lt;&gt; 0,SUMIFS('Historical_Input Data'!AA$3:AA$2924,'Historical_Input Data'!$B$3:$B$2924,'Historical_Monthly counts-All'!$C156,'Historical_Input Data'!$A$3:$A$2924,'Historical_Monthly counts-All'!$D156),"")</f>
        <v>693</v>
      </c>
      <c r="Y156" s="16">
        <f>IF(SUMIFS('Historical_Input Data'!AB$3:AB$2924,'Historical_Input Data'!$B$3:$B$2924,'Historical_Monthly counts-All'!$C156,'Historical_Input Data'!$A$3:$A$2924,'Historical_Monthly counts-All'!$D156)&lt;&gt; 0,SUMIFS('Historical_Input Data'!AB$3:AB$2924,'Historical_Input Data'!$B$3:$B$2924,'Historical_Monthly counts-All'!$C156,'Historical_Input Data'!$A$3:$A$2924,'Historical_Monthly counts-All'!$D156),"")</f>
        <v>19054</v>
      </c>
      <c r="Z156" s="16">
        <f>IF(SUMIFS('Historical_Input Data'!AC$3:AC$2924,'Historical_Input Data'!$B$3:$B$2924,'Historical_Monthly counts-All'!$C156,'Historical_Input Data'!$A$3:$A$2924,'Historical_Monthly counts-All'!$D156)&lt;&gt; 0,SUMIFS('Historical_Input Data'!AC$3:AC$2924,'Historical_Input Data'!$B$3:$B$2924,'Historical_Monthly counts-All'!$C156,'Historical_Input Data'!$A$3:$A$2924,'Historical_Monthly counts-All'!$D156),"")</f>
        <v>10548</v>
      </c>
      <c r="AA156" s="16">
        <f>IF(SUMIFS('Historical_Input Data'!AD$3:AD$2924,'Historical_Input Data'!$B$3:$B$2924,'Historical_Monthly counts-All'!$C156,'Historical_Input Data'!$A$3:$A$2924,'Historical_Monthly counts-All'!$D156)&lt;&gt; 0,SUMIFS('Historical_Input Data'!AD$3:AD$2924,'Historical_Input Data'!$B$3:$B$2924,'Historical_Monthly counts-All'!$C156,'Historical_Input Data'!$A$3:$A$2924,'Historical_Monthly counts-All'!$D156),"")</f>
        <v>743</v>
      </c>
      <c r="AB156" s="16">
        <f>IF(SUMIFS('Historical_Input Data'!AE$3:AE$2924,'Historical_Input Data'!$B$3:$B$2924,'Historical_Monthly counts-All'!$C156,'Historical_Input Data'!$A$3:$A$2924,'Historical_Monthly counts-All'!$D156)&lt;&gt; 0,SUMIFS('Historical_Input Data'!AE$3:AE$2924,'Historical_Input Data'!$B$3:$B$2924,'Historical_Monthly counts-All'!$C156,'Historical_Input Data'!$A$3:$A$2924,'Historical_Monthly counts-All'!$D156),"")</f>
        <v>17463</v>
      </c>
      <c r="AC156" s="16">
        <f>IF(SUMIFS('Historical_Input Data'!AF$3:AF$2924,'Historical_Input Data'!$B$3:$B$2924,'Historical_Monthly counts-All'!$C156,'Historical_Input Data'!$A$3:$A$2924,'Historical_Monthly counts-All'!$D156)&lt;&gt; 0,SUMIFS('Historical_Input Data'!AF$3:AF$2924,'Historical_Input Data'!$B$3:$B$2924,'Historical_Monthly counts-All'!$C156,'Historical_Input Data'!$A$3:$A$2924,'Historical_Monthly counts-All'!$D156),"")</f>
        <v>29789</v>
      </c>
      <c r="AD156" s="16">
        <f>IF(SUMIFS('Historical_Input Data'!AG$3:AG$2924,'Historical_Input Data'!$B$3:$B$2924,'Historical_Monthly counts-All'!$C156,'Historical_Input Data'!$A$3:$A$2924,'Historical_Monthly counts-All'!$D156)&lt;&gt; 0,SUMIFS('Historical_Input Data'!AG$3:AG$2924,'Historical_Input Data'!$B$3:$B$2924,'Historical_Monthly counts-All'!$C156,'Historical_Input Data'!$A$3:$A$2924,'Historical_Monthly counts-All'!$D156),"")</f>
        <v>16906</v>
      </c>
      <c r="AE156" s="16">
        <f>IF(SUMIFS('Historical_Input Data'!AH$3:AH$2924,'Historical_Input Data'!$B$3:$B$2924,'Historical_Monthly counts-All'!$C156,'Historical_Input Data'!$A$3:$A$2924,'Historical_Monthly counts-All'!$D156)&lt;&gt; 0,SUMIFS('Historical_Input Data'!AH$3:AH$2924,'Historical_Input Data'!$B$3:$B$2924,'Historical_Monthly counts-All'!$C156,'Historical_Input Data'!$A$3:$A$2924,'Historical_Monthly counts-All'!$D156),"")</f>
        <v>3291</v>
      </c>
      <c r="AF156" s="16">
        <f>IF(SUMIFS('Historical_Input Data'!AI$3:AI$2924,'Historical_Input Data'!$B$3:$B$2924,'Historical_Monthly counts-All'!$C156,'Historical_Input Data'!$A$3:$A$2924,'Historical_Monthly counts-All'!$D156)&lt;&gt; 0,SUMIFS('Historical_Input Data'!AI$3:AI$2924,'Historical_Input Data'!$B$3:$B$2924,'Historical_Monthly counts-All'!$C156,'Historical_Input Data'!$A$3:$A$2924,'Historical_Monthly counts-All'!$D156),"")</f>
        <v>7182</v>
      </c>
      <c r="AG156" s="16">
        <f>IF(SUMIFS('Historical_Input Data'!AJ$3:AJ$2924,'Historical_Input Data'!$B$3:$B$2924,'Historical_Monthly counts-All'!$C156,'Historical_Input Data'!$A$3:$A$2924,'Historical_Monthly counts-All'!$D156)&lt;&gt; 0,SUMIFS('Historical_Input Data'!AJ$3:AJ$2924,'Historical_Input Data'!$B$3:$B$2924,'Historical_Monthly counts-All'!$C156,'Historical_Input Data'!$A$3:$A$2924,'Historical_Monthly counts-All'!$D156),"")</f>
        <v>1874</v>
      </c>
      <c r="AH156" s="16">
        <f>IF(SUMIFS('Historical_Input Data'!AK$3:AK$2924,'Historical_Input Data'!$B$3:$B$2924,'Historical_Monthly counts-All'!$C156,'Historical_Input Data'!$A$3:$A$2924,'Historical_Monthly counts-All'!$D156)&lt;&gt; 0,SUMIFS('Historical_Input Data'!AK$3:AK$2924,'Historical_Input Data'!$B$3:$B$2924,'Historical_Monthly counts-All'!$C156,'Historical_Input Data'!$A$3:$A$2924,'Historical_Monthly counts-All'!$D156),"")</f>
        <v>22743</v>
      </c>
      <c r="AI156" s="16">
        <f>IF(SUMIFS('Historical_Input Data'!AL$3:AL$2924,'Historical_Input Data'!$B$3:$B$2924,'Historical_Monthly counts-All'!$C156,'Historical_Input Data'!$A$3:$A$2924,'Historical_Monthly counts-All'!$D156)&lt;&gt; 0,SUMIFS('Historical_Input Data'!AL$3:AL$2924,'Historical_Input Data'!$B$3:$B$2924,'Historical_Monthly counts-All'!$C156,'Historical_Input Data'!$A$3:$A$2924,'Historical_Monthly counts-All'!$D156),"")</f>
        <v>30485</v>
      </c>
      <c r="AJ156" s="16">
        <f>IF(SUMIFS('Historical_Input Data'!AM$3:AM$2924,'Historical_Input Data'!$B$3:$B$2924,'Historical_Monthly counts-All'!$C156,'Historical_Input Data'!$A$3:$A$2924,'Historical_Monthly counts-All'!$D156)&lt;&gt; 0,SUMIFS('Historical_Input Data'!AM$3:AM$2924,'Historical_Input Data'!$B$3:$B$2924,'Historical_Monthly counts-All'!$C156,'Historical_Input Data'!$A$3:$A$2924,'Historical_Monthly counts-All'!$D156),"")</f>
        <v>340</v>
      </c>
      <c r="AK156" s="16" t="str">
        <f>IF(SUMIFS('Historical_Input Data'!AN$3:AN$2924,'Historical_Input Data'!$B$3:$B$2924,'Historical_Monthly counts-All'!$C156,'Historical_Input Data'!$A$3:$A$2924,'Historical_Monthly counts-All'!$D156)&lt;&gt; 0,SUMIFS('Historical_Input Data'!AN$3:AN$2924,'Historical_Input Data'!$B$3:$B$2924,'Historical_Monthly counts-All'!$C156,'Historical_Input Data'!$A$3:$A$2924,'Historical_Monthly counts-All'!$D156),"")</f>
        <v/>
      </c>
      <c r="AL156" s="16">
        <f>IF(SUMIFS('Historical_Input Data'!AO$3:AO$2924,'Historical_Input Data'!$B$3:$B$2924,'Historical_Monthly counts-All'!$C156,'Historical_Input Data'!$A$3:$A$2924,'Historical_Monthly counts-All'!$D156)&lt;&gt; 0,SUMIFS('Historical_Input Data'!AO$3:AO$2924,'Historical_Input Data'!$B$3:$B$2924,'Historical_Monthly counts-All'!$C156,'Historical_Input Data'!$A$3:$A$2924,'Historical_Monthly counts-All'!$D156),"")</f>
        <v>7241</v>
      </c>
      <c r="AM156" s="16">
        <f>IF(SUMIFS('Historical_Input Data'!AP$3:AP$2924,'Historical_Input Data'!$B$3:$B$2924,'Historical_Monthly counts-All'!$C156,'Historical_Input Data'!$A$3:$A$2924,'Historical_Monthly counts-All'!$D156)&lt;&gt; 0,SUMIFS('Historical_Input Data'!AP$3:AP$2924,'Historical_Input Data'!$B$3:$B$2924,'Historical_Monthly counts-All'!$C156,'Historical_Input Data'!$A$3:$A$2924,'Historical_Monthly counts-All'!$D156),"")</f>
        <v>860</v>
      </c>
      <c r="AN156" s="16">
        <f>IF(SUMIFS('Historical_Input Data'!AQ$3:AQ$2924,'Historical_Input Data'!$B$3:$B$2924,'Historical_Monthly counts-All'!$C156,'Historical_Input Data'!$A$3:$A$2924,'Historical_Monthly counts-All'!$D156)&lt;&gt; 0,SUMIFS('Historical_Input Data'!AQ$3:AQ$2924,'Historical_Input Data'!$B$3:$B$2924,'Historical_Monthly counts-All'!$C156,'Historical_Input Data'!$A$3:$A$2924,'Historical_Monthly counts-All'!$D156),"")</f>
        <v>5077</v>
      </c>
      <c r="AO156" s="16">
        <f>IF(SUMIFS('Historical_Input Data'!AR$3:AR$2924,'Historical_Input Data'!$B$3:$B$2924,'Historical_Monthly counts-All'!$C156,'Historical_Input Data'!$A$3:$A$2924,'Historical_Monthly counts-All'!$D156)&lt;&gt; 0,SUMIFS('Historical_Input Data'!AR$3:AR$2924,'Historical_Input Data'!$B$3:$B$2924,'Historical_Monthly counts-All'!$C156,'Historical_Input Data'!$A$3:$A$2924,'Historical_Monthly counts-All'!$D156),"")</f>
        <v>6509</v>
      </c>
      <c r="AP156" s="16">
        <f>IF(SUMIFS('Historical_Input Data'!AS$3:AS$2924,'Historical_Input Data'!$B$3:$B$2924,'Historical_Monthly counts-All'!$C156,'Historical_Input Data'!$A$3:$A$2924,'Historical_Monthly counts-All'!$D156)&lt;&gt; 0,SUMIFS('Historical_Input Data'!AS$3:AS$2924,'Historical_Input Data'!$B$3:$B$2924,'Historical_Monthly counts-All'!$C156,'Historical_Input Data'!$A$3:$A$2924,'Historical_Monthly counts-All'!$D156),"")</f>
        <v>27807</v>
      </c>
      <c r="AQ156" s="16">
        <f>IF(SUMIFS('Historical_Input Data'!AT$3:AT$2924,'Historical_Input Data'!$B$3:$B$2924,'Historical_Monthly counts-All'!$C156,'Historical_Input Data'!$A$3:$A$2924,'Historical_Monthly counts-All'!$D156)&lt;&gt; 0,SUMIFS('Historical_Input Data'!AT$3:AT$2924,'Historical_Input Data'!$B$3:$B$2924,'Historical_Monthly counts-All'!$C156,'Historical_Input Data'!$A$3:$A$2924,'Historical_Monthly counts-All'!$D156),"")</f>
        <v>4645</v>
      </c>
      <c r="AR156" s="16">
        <f>IF(SUMIFS('Historical_Input Data'!AU$3:AU$2924,'Historical_Input Data'!$B$3:$B$2924,'Historical_Monthly counts-All'!$C156,'Historical_Input Data'!$A$3:$A$2924,'Historical_Monthly counts-All'!$D156)&lt;&gt; 0,SUMIFS('Historical_Input Data'!AU$3:AU$2924,'Historical_Input Data'!$B$3:$B$2924,'Historical_Monthly counts-All'!$C156,'Historical_Input Data'!$A$3:$A$2924,'Historical_Monthly counts-All'!$D156),"")</f>
        <v>8821</v>
      </c>
      <c r="AS156" s="16">
        <f>IF(SUMIFS('Historical_Input Data'!AV$3:AV$2924,'Historical_Input Data'!$B$3:$B$2924,'Historical_Monthly counts-All'!$C156,'Historical_Input Data'!$A$3:$A$2924,'Historical_Monthly counts-All'!$D156)&lt;&gt; 0,SUMIFS('Historical_Input Data'!AV$3:AV$2924,'Historical_Input Data'!$B$3:$B$2924,'Historical_Monthly counts-All'!$C156,'Historical_Input Data'!$A$3:$A$2924,'Historical_Monthly counts-All'!$D156),"")</f>
        <v>2607</v>
      </c>
      <c r="AT156" s="16">
        <f>IF(SUMIFS('Historical_Input Data'!AW$3:AW$2924,'Historical_Input Data'!$B$3:$B$2924,'Historical_Monthly counts-All'!$C156,'Historical_Input Data'!$A$3:$A$2924,'Historical_Monthly counts-All'!$D156)&lt;&gt; 0,SUMIFS('Historical_Input Data'!AW$3:AW$2924,'Historical_Input Data'!$B$3:$B$2924,'Historical_Monthly counts-All'!$C156,'Historical_Input Data'!$A$3:$A$2924,'Historical_Monthly counts-All'!$D156),"")</f>
        <v>3624</v>
      </c>
      <c r="AU156" s="16">
        <f>IF(SUMIFS('Historical_Input Data'!AX$3:AX$2924,'Historical_Input Data'!$B$3:$B$2924,'Historical_Monthly counts-All'!$C156,'Historical_Input Data'!$A$3:$A$2924,'Historical_Monthly counts-All'!$D156)&lt;&gt; 0,SUMIFS('Historical_Input Data'!AX$3:AX$2924,'Historical_Input Data'!$B$3:$B$2924,'Historical_Monthly counts-All'!$C156,'Historical_Input Data'!$A$3:$A$2924,'Historical_Monthly counts-All'!$D156),"")</f>
        <v>7989</v>
      </c>
      <c r="AV156" s="16">
        <f>IF(SUMIFS('Historical_Input Data'!AY$3:AY$2924,'Historical_Input Data'!$B$3:$B$2924,'Historical_Monthly counts-All'!$C156,'Historical_Input Data'!$A$3:$A$2924,'Historical_Monthly counts-All'!$D156)&lt;&gt; 0,SUMIFS('Historical_Input Data'!AY$3:AY$2924,'Historical_Input Data'!$B$3:$B$2924,'Historical_Monthly counts-All'!$C156,'Historical_Input Data'!$A$3:$A$2924,'Historical_Monthly counts-All'!$D156),"")</f>
        <v>3633</v>
      </c>
      <c r="AW156" s="16">
        <f>IF(SUMIFS('Historical_Input Data'!AZ$3:AZ$2924,'Historical_Input Data'!$B$3:$B$2924,'Historical_Monthly counts-All'!$C156,'Historical_Input Data'!$A$3:$A$2924,'Historical_Monthly counts-All'!$D156)&lt;&gt; 0,SUMIFS('Historical_Input Data'!AZ$3:AZ$2924,'Historical_Input Data'!$B$3:$B$2924,'Historical_Monthly counts-All'!$C156,'Historical_Input Data'!$A$3:$A$2924,'Historical_Monthly counts-All'!$D156),"")</f>
        <v>9734</v>
      </c>
      <c r="AX156" s="16">
        <f>IF(SUMIFS('Historical_Input Data'!BA$3:BA$2924,'Historical_Input Data'!$B$3:$B$2924,'Historical_Monthly counts-All'!$C156,'Historical_Input Data'!$A$3:$A$2924,'Historical_Monthly counts-All'!$D156)&lt;&gt; 0,SUMIFS('Historical_Input Data'!BA$3:BA$2924,'Historical_Input Data'!$B$3:$B$2924,'Historical_Monthly counts-All'!$C156,'Historical_Input Data'!$A$3:$A$2924,'Historical_Monthly counts-All'!$D156),"")</f>
        <v>8166</v>
      </c>
      <c r="AY156" s="16">
        <f>IF(SUMIFS('Historical_Input Data'!BB$3:BB$2924,'Historical_Input Data'!$B$3:$B$2924,'Historical_Monthly counts-All'!$C156,'Historical_Input Data'!$A$3:$A$2924,'Historical_Monthly counts-All'!$D156)&lt;&gt; 0,SUMIFS('Historical_Input Data'!BB$3:BB$2924,'Historical_Input Data'!$B$3:$B$2924,'Historical_Monthly counts-All'!$C156,'Historical_Input Data'!$A$3:$A$2924,'Historical_Monthly counts-All'!$D156),"")</f>
        <v>3246</v>
      </c>
      <c r="AZ156" s="16">
        <f>IF(SUMIFS('Historical_Input Data'!BC$3:BC$2924,'Historical_Input Data'!$B$3:$B$2924,'Historical_Monthly counts-All'!$C156,'Historical_Input Data'!$A$3:$A$2924,'Historical_Monthly counts-All'!$D156)&lt;&gt; 0,SUMIFS('Historical_Input Data'!BC$3:BC$2924,'Historical_Input Data'!$B$3:$B$2924,'Historical_Monthly counts-All'!$C156,'Historical_Input Data'!$A$3:$A$2924,'Historical_Monthly counts-All'!$D156),"")</f>
        <v>1006</v>
      </c>
      <c r="BA156" s="16">
        <f>IF(SUMIFS('Historical_Input Data'!BD$3:BD$2924,'Historical_Input Data'!$B$3:$B$2924,'Historical_Monthly counts-All'!$C156,'Historical_Input Data'!$A$3:$A$2924,'Historical_Monthly counts-All'!$D156)&lt;&gt; 0,SUMIFS('Historical_Input Data'!BD$3:BD$2924,'Historical_Input Data'!$B$3:$B$2924,'Historical_Monthly counts-All'!$C156,'Historical_Input Data'!$A$3:$A$2924,'Historical_Monthly counts-All'!$D156),"")</f>
        <v>5057</v>
      </c>
      <c r="BB156" s="16">
        <f>IF(SUMIFS('Historical_Input Data'!BE$3:BE$2924,'Historical_Input Data'!$B$3:$B$2924,'Historical_Monthly counts-All'!$C156,'Historical_Input Data'!$A$3:$A$2924,'Historical_Monthly counts-All'!$D156)&lt;&gt; 0,SUMIFS('Historical_Input Data'!BE$3:BE$2924,'Historical_Input Data'!$B$3:$B$2924,'Historical_Monthly counts-All'!$C156,'Historical_Input Data'!$A$3:$A$2924,'Historical_Monthly counts-All'!$D156),"")</f>
        <v>4752</v>
      </c>
      <c r="BC156" s="16">
        <f>IF(SUMIFS('Historical_Input Data'!BF$3:BF$2924,'Historical_Input Data'!$B$3:$B$2924,'Historical_Monthly counts-All'!$C156,'Historical_Input Data'!$A$3:$A$2924,'Historical_Monthly counts-All'!$D156)&lt;&gt; 0,SUMIFS('Historical_Input Data'!BF$3:BF$2924,'Historical_Input Data'!$B$3:$B$2924,'Historical_Monthly counts-All'!$C156,'Historical_Input Data'!$A$3:$A$2924,'Historical_Monthly counts-All'!$D156),"")</f>
        <v>1910</v>
      </c>
      <c r="BD156" s="16">
        <f>IF(SUMIFS('Historical_Input Data'!BG$3:BG$2924,'Historical_Input Data'!$B$3:$B$2924,'Historical_Monthly counts-All'!$C156,'Historical_Input Data'!$A$3:$A$2924,'Historical_Monthly counts-All'!$D156)&lt;&gt; 0,SUMIFS('Historical_Input Data'!BG$3:BG$2924,'Historical_Input Data'!$B$3:$B$2924,'Historical_Monthly counts-All'!$C156,'Historical_Input Data'!$A$3:$A$2924,'Historical_Monthly counts-All'!$D156),"")</f>
        <v>1493</v>
      </c>
      <c r="BE156" s="16">
        <f>IF(SUMIFS('Historical_Input Data'!BH$3:BH$2924,'Historical_Input Data'!$B$3:$B$2924,'Historical_Monthly counts-All'!$C156,'Historical_Input Data'!$A$3:$A$2924,'Historical_Monthly counts-All'!$D156)&lt;&gt; 0,SUMIFS('Historical_Input Data'!BH$3:BH$2924,'Historical_Input Data'!$B$3:$B$2924,'Historical_Monthly counts-All'!$C156,'Historical_Input Data'!$A$3:$A$2924,'Historical_Monthly counts-All'!$D156),"")</f>
        <v>3071</v>
      </c>
      <c r="BF156" s="16">
        <f>IF(SUMIFS('Historical_Input Data'!BI$3:BI$2924,'Historical_Input Data'!$B$3:$B$2924,'Historical_Monthly counts-All'!$C156,'Historical_Input Data'!$A$3:$A$2924,'Historical_Monthly counts-All'!$D156)&lt;&gt; 0,SUMIFS('Historical_Input Data'!BI$3:BI$2924,'Historical_Input Data'!$B$3:$B$2924,'Historical_Monthly counts-All'!$C156,'Historical_Input Data'!$A$3:$A$2924,'Historical_Monthly counts-All'!$D156),"")</f>
        <v>1213</v>
      </c>
      <c r="BG156" s="16">
        <f>IF(SUMIFS('Historical_Input Data'!BJ$3:BJ$2924,'Historical_Input Data'!$B$3:$B$2924,'Historical_Monthly counts-All'!$C156,'Historical_Input Data'!$A$3:$A$2924,'Historical_Monthly counts-All'!$D156)&lt;&gt; 0,SUMIFS('Historical_Input Data'!BJ$3:BJ$2924,'Historical_Input Data'!$B$3:$B$2924,'Historical_Monthly counts-All'!$C156,'Historical_Input Data'!$A$3:$A$2924,'Historical_Monthly counts-All'!$D156),"")</f>
        <v>1986</v>
      </c>
      <c r="BH156" s="16">
        <f>IF(SUMIFS('Historical_Input Data'!BK$3:BK$2924,'Historical_Input Data'!$B$3:$B$2924,'Historical_Monthly counts-All'!$C156,'Historical_Input Data'!$A$3:$A$2924,'Historical_Monthly counts-All'!$D156)&lt;&gt; 0,SUMIFS('Historical_Input Data'!BK$3:BK$2924,'Historical_Input Data'!$B$3:$B$2924,'Historical_Monthly counts-All'!$C156,'Historical_Input Data'!$A$3:$A$2924,'Historical_Monthly counts-All'!$D156),"")</f>
        <v>842</v>
      </c>
      <c r="BI156" s="16">
        <f>IF(SUMIFS('Historical_Input Data'!BL$3:BL$2924,'Historical_Input Data'!$B$3:$B$2924,'Historical_Monthly counts-All'!$C156,'Historical_Input Data'!$A$3:$A$2924,'Historical_Monthly counts-All'!$D156)&lt;&gt; 0,SUMIFS('Historical_Input Data'!BL$3:BL$2924,'Historical_Input Data'!$B$3:$B$2924,'Historical_Monthly counts-All'!$C156,'Historical_Input Data'!$A$3:$A$2924,'Historical_Monthly counts-All'!$D156),"")</f>
        <v>1779</v>
      </c>
      <c r="BJ156" s="16" t="str">
        <f>IF(SUMIFS('Historical_Input Data'!BM$3:BM$2924,'Historical_Input Data'!$B$3:$B$2924,'Historical_Monthly counts-All'!$C156,'Historical_Input Data'!$A$3:$A$2924,'Historical_Monthly counts-All'!$D156)&lt;&gt; 0,SUMIFS('Historical_Input Data'!BM$3:BM$2924,'Historical_Input Data'!$B$3:$B$2924,'Historical_Monthly counts-All'!$C156,'Historical_Input Data'!$A$3:$A$2924,'Historical_Monthly counts-All'!$D156),"")</f>
        <v/>
      </c>
      <c r="BK156" s="16" t="str">
        <f>IF(SUMIFS('Historical_Input Data'!BN$3:BN$2924,'Historical_Input Data'!$B$3:$B$2924,'Historical_Monthly counts-All'!$C156,'Historical_Input Data'!$A$3:$A$2924,'Historical_Monthly counts-All'!$D156)&lt;&gt; 0,SUMIFS('Historical_Input Data'!BN$3:BN$2924,'Historical_Input Data'!$B$3:$B$2924,'Historical_Monthly counts-All'!$C156,'Historical_Input Data'!$A$3:$A$2924,'Historical_Monthly counts-All'!$D156),"")</f>
        <v/>
      </c>
      <c r="BL156" s="16">
        <f>IF(SUMIFS('Historical_Input Data'!BO$3:BO$2924,'Historical_Input Data'!$B$3:$B$2924,'Historical_Monthly counts-All'!$C156,'Historical_Input Data'!$A$3:$A$2924,'Historical_Monthly counts-All'!$D156)&lt;&gt; 0,SUMIFS('Historical_Input Data'!BO$3:BO$2924,'Historical_Input Data'!$B$3:$B$2924,'Historical_Monthly counts-All'!$C156,'Historical_Input Data'!$A$3:$A$2924,'Historical_Monthly counts-All'!$D156),"")</f>
        <v>361</v>
      </c>
      <c r="BM156" s="16" t="str">
        <f>IF(SUMIFS('Historical_Input Data'!BP$3:BP$2924,'Historical_Input Data'!$B$3:$B$2924,'Historical_Monthly counts-All'!$C156,'Historical_Input Data'!$A$3:$A$2924,'Historical_Monthly counts-All'!$D156)&lt;&gt; 0,SUMIFS('Historical_Input Data'!BP$3:BP$2924,'Historical_Input Data'!$B$3:$B$2924,'Historical_Monthly counts-All'!$C156,'Historical_Input Data'!$A$3:$A$2924,'Historical_Monthly counts-All'!$D156),"")</f>
        <v/>
      </c>
      <c r="BN156" s="16" t="str">
        <f>IF(SUMIFS('Historical_Input Data'!BQ$3:BQ$2924,'Historical_Input Data'!$B$3:$B$2924,'Historical_Monthly counts-All'!$C156,'Historical_Input Data'!$A$3:$A$2924,'Historical_Monthly counts-All'!$D156)&lt;&gt; 0,SUMIFS('Historical_Input Data'!BQ$3:BQ$2924,'Historical_Input Data'!$B$3:$B$2924,'Historical_Monthly counts-All'!$C156,'Historical_Input Data'!$A$3:$A$2924,'Historical_Monthly counts-All'!$D156),"")</f>
        <v/>
      </c>
      <c r="BO156" s="16" t="str">
        <f>IF(SUMIFS('Historical_Input Data'!BR$3:BR$2924,'Historical_Input Data'!$B$3:$B$2924,'Historical_Monthly counts-All'!$C156,'Historical_Input Data'!$A$3:$A$2924,'Historical_Monthly counts-All'!$D156)&lt;&gt; 0,SUMIFS('Historical_Input Data'!BR$3:BR$2924,'Historical_Input Data'!$B$3:$B$2924,'Historical_Monthly counts-All'!$C156,'Historical_Input Data'!$A$3:$A$2924,'Historical_Monthly counts-All'!$D156),"")</f>
        <v/>
      </c>
      <c r="BP156" s="16" t="str">
        <f>IF(SUMIFS('Historical_Input Data'!BS$3:BS$2924,'Historical_Input Data'!$B$3:$B$2924,'Historical_Monthly counts-All'!$C156,'Historical_Input Data'!$A$3:$A$2924,'Historical_Monthly counts-All'!$D156)&lt;&gt; 0,SUMIFS('Historical_Input Data'!BS$3:BS$2924,'Historical_Input Data'!$B$3:$B$2924,'Historical_Monthly counts-All'!$C156,'Historical_Input Data'!$A$3:$A$2924,'Historical_Monthly counts-All'!$D156),"")</f>
        <v/>
      </c>
      <c r="BQ156" s="16">
        <f>IF(SUMIFS('Historical_Input Data'!BT$3:BT$2924,'Historical_Input Data'!$B$3:$B$2924,'Historical_Monthly counts-All'!$C156,'Historical_Input Data'!$A$3:$A$2924,'Historical_Monthly counts-All'!$D156)&lt;&gt; 0,SUMIFS('Historical_Input Data'!BT$3:BT$2924,'Historical_Input Data'!$B$3:$B$2924,'Historical_Monthly counts-All'!$C156,'Historical_Input Data'!$A$3:$A$2924,'Historical_Monthly counts-All'!$D156),"")</f>
        <v>2037</v>
      </c>
      <c r="BR156" s="16">
        <f>IF(SUMIFS('Historical_Input Data'!BU$3:BU$2924,'Historical_Input Data'!$B$3:$B$2924,'Historical_Monthly counts-All'!$C156,'Historical_Input Data'!$A$3:$A$2924,'Historical_Monthly counts-All'!$D156)&lt;&gt; 0,SUMIFS('Historical_Input Data'!BU$3:BU$2924,'Historical_Input Data'!$B$3:$B$2924,'Historical_Monthly counts-All'!$C156,'Historical_Input Data'!$A$3:$A$2924,'Historical_Monthly counts-All'!$D156),"")</f>
        <v>2133</v>
      </c>
      <c r="BS156" s="16">
        <f>IF(SUMIFS('Historical_Input Data'!BV$3:BV$2924,'Historical_Input Data'!$B$3:$B$2924,'Historical_Monthly counts-All'!$C156,'Historical_Input Data'!$A$3:$A$2924,'Historical_Monthly counts-All'!$D156)&lt;&gt; 0,SUMIFS('Historical_Input Data'!BV$3:BV$2924,'Historical_Input Data'!$B$3:$B$2924,'Historical_Monthly counts-All'!$C156,'Historical_Input Data'!$A$3:$A$2924,'Historical_Monthly counts-All'!$D156),"")</f>
        <v>353</v>
      </c>
      <c r="BT156" s="16" t="str">
        <f>IF(SUMIFS('Historical_Input Data'!BW$3:BW$2924,'Historical_Input Data'!$B$3:$B$2924,'Historical_Monthly counts-All'!$C156,'Historical_Input Data'!$A$3:$A$2924,'Historical_Monthly counts-All'!$D156)&lt;&gt; 0,SUMIFS('Historical_Input Data'!BW$3:BW$2924,'Historical_Input Data'!$B$3:$B$2924,'Historical_Monthly counts-All'!$C156,'Historical_Input Data'!$A$3:$A$2924,'Historical_Monthly counts-All'!$D156),"")</f>
        <v/>
      </c>
      <c r="BU156" s="16" t="str">
        <f>IF(SUMIFS('Historical_Input Data'!BX$3:BX$2924,'Historical_Input Data'!$B$3:$B$2924,'Historical_Monthly counts-All'!$C156,'Historical_Input Data'!$A$3:$A$2924,'Historical_Monthly counts-All'!$D156)&lt;&gt; 0,SUMIFS('Historical_Input Data'!BX$3:BX$2924,'Historical_Input Data'!$B$3:$B$2924,'Historical_Monthly counts-All'!$C156,'Historical_Input Data'!$A$3:$A$2924,'Historical_Monthly counts-All'!$D156),"")</f>
        <v/>
      </c>
      <c r="BV156" s="16">
        <f>IF(SUMIFS('Historical_Input Data'!BY$3:BY$2924,'Historical_Input Data'!$B$3:$B$2924,'Historical_Monthly counts-All'!$C156,'Historical_Input Data'!$A$3:$A$2924,'Historical_Monthly counts-All'!$D156)&lt;&gt; 0,SUMIFS('Historical_Input Data'!BY$3:BY$2924,'Historical_Input Data'!$B$3:$B$2924,'Historical_Monthly counts-All'!$C156,'Historical_Input Data'!$A$3:$A$2924,'Historical_Monthly counts-All'!$D156),"")</f>
        <v>1795</v>
      </c>
      <c r="BW156" s="16" t="str">
        <f>IF(SUMIFS('Historical_Input Data'!BZ$3:BZ$2924,'Historical_Input Data'!$B$3:$B$2924,'Historical_Monthly counts-All'!$C156,'Historical_Input Data'!$A$3:$A$2924,'Historical_Monthly counts-All'!$D156)&lt;&gt; 0,SUMIFS('Historical_Input Data'!BZ$3:BZ$2924,'Historical_Input Data'!$B$3:$B$2924,'Historical_Monthly counts-All'!$C156,'Historical_Input Data'!$A$3:$A$2924,'Historical_Monthly counts-All'!$D156),"")</f>
        <v/>
      </c>
      <c r="BX156" s="16" t="str">
        <f>IF(SUMIFS('Historical_Input Data'!CA$3:CA$2924,'Historical_Input Data'!$B$3:$B$2924,'Historical_Monthly counts-All'!$C156,'Historical_Input Data'!$A$3:$A$2924,'Historical_Monthly counts-All'!$D156)&lt;&gt; 0,SUMIFS('Historical_Input Data'!CA$3:CA$2924,'Historical_Input Data'!$B$3:$B$2924,'Historical_Monthly counts-All'!$C156,'Historical_Input Data'!$A$3:$A$2924,'Historical_Monthly counts-All'!$D156),"")</f>
        <v/>
      </c>
      <c r="BY156" s="16" t="str">
        <f>IF(SUMIFS('Historical_Input Data'!CB$3:CB$2924,'Historical_Input Data'!$B$3:$B$2924,'Historical_Monthly counts-All'!$C156,'Historical_Input Data'!$A$3:$A$2924,'Historical_Monthly counts-All'!$D156)&lt;&gt; 0,SUMIFS('Historical_Input Data'!CB$3:CB$2924,'Historical_Input Data'!$B$3:$B$2924,'Historical_Monthly counts-All'!$C156,'Historical_Input Data'!$A$3:$A$2924,'Historical_Monthly counts-All'!$D156),"")</f>
        <v/>
      </c>
      <c r="BZ156" s="16" t="str">
        <f>IF(SUMIFS('Historical_Input Data'!CC$3:CC$2924,'Historical_Input Data'!$B$3:$B$2924,'Historical_Monthly counts-All'!$C156,'Historical_Input Data'!$A$3:$A$2924,'Historical_Monthly counts-All'!$D156)&lt;&gt; 0,SUMIFS('Historical_Input Data'!CC$3:CC$2924,'Historical_Input Data'!$B$3:$B$2924,'Historical_Monthly counts-All'!$C156,'Historical_Input Data'!$A$3:$A$2924,'Historical_Monthly counts-All'!$D156),"")</f>
        <v/>
      </c>
      <c r="CC156" s="8">
        <v>45139</v>
      </c>
      <c r="CD156" s="198">
        <f t="shared" si="8"/>
        <v>61</v>
      </c>
    </row>
    <row r="157" spans="1:83">
      <c r="A157" t="str">
        <f t="shared" si="7"/>
        <v>September2023</v>
      </c>
      <c r="C157" t="s">
        <v>2</v>
      </c>
      <c r="D157">
        <v>2023</v>
      </c>
      <c r="E157" s="16">
        <f>IF(SUMIFS('Historical_Input Data'!H$3:H$2924,'Historical_Input Data'!$B$3:$B$2924,'Historical_Monthly counts-All'!$C157,'Historical_Input Data'!$A$3:$A$2924,'Historical_Monthly counts-All'!$D157)&lt;&gt; 0,SUMIFS('Historical_Input Data'!H$3:H$2924,'Historical_Input Data'!$B$3:$B$2924,'Historical_Monthly counts-All'!$C157,'Historical_Input Data'!$A$3:$A$2924,'Historical_Monthly counts-All'!$D157),"")</f>
        <v>634</v>
      </c>
      <c r="F157" s="16">
        <f>IF(SUMIFS('Historical_Input Data'!I$3:I$2924,'Historical_Input Data'!$B$3:$B$2924,'Historical_Monthly counts-All'!$C157,'Historical_Input Data'!$A$3:$A$2924,'Historical_Monthly counts-All'!$D157)&lt;&gt; 0,SUMIFS('Historical_Input Data'!I$3:I$2924,'Historical_Input Data'!$B$3:$B$2924,'Historical_Monthly counts-All'!$C157,'Historical_Input Data'!$A$3:$A$2924,'Historical_Monthly counts-All'!$D157),"")</f>
        <v>8511</v>
      </c>
      <c r="G157" s="16">
        <f>IF(SUMIFS('Historical_Input Data'!J$3:J$2924,'Historical_Input Data'!$B$3:$B$2924,'Historical_Monthly counts-All'!$C157,'Historical_Input Data'!$A$3:$A$2924,'Historical_Monthly counts-All'!$D157)&lt;&gt; 0,SUMIFS('Historical_Input Data'!J$3:J$2924,'Historical_Input Data'!$B$3:$B$2924,'Historical_Monthly counts-All'!$C157,'Historical_Input Data'!$A$3:$A$2924,'Historical_Monthly counts-All'!$D157),"")</f>
        <v>7454</v>
      </c>
      <c r="H157" s="16">
        <f>IF(SUMIFS('Historical_Input Data'!K$3:K$2924,'Historical_Input Data'!$B$3:$B$2924,'Historical_Monthly counts-All'!$C157,'Historical_Input Data'!$A$3:$A$2924,'Historical_Monthly counts-All'!$D157)&lt;&gt; 0,SUMIFS('Historical_Input Data'!K$3:K$2924,'Historical_Input Data'!$B$3:$B$2924,'Historical_Monthly counts-All'!$C157,'Historical_Input Data'!$A$3:$A$2924,'Historical_Monthly counts-All'!$D157),"")</f>
        <v>4814</v>
      </c>
      <c r="I157" s="16">
        <f>IF(SUMIFS('Historical_Input Data'!L$3:L$2924,'Historical_Input Data'!$B$3:$B$2924,'Historical_Monthly counts-All'!$C157,'Historical_Input Data'!$A$3:$A$2924,'Historical_Monthly counts-All'!$D157)&lt;&gt; 0,SUMIFS('Historical_Input Data'!L$3:L$2924,'Historical_Input Data'!$B$3:$B$2924,'Historical_Monthly counts-All'!$C157,'Historical_Input Data'!$A$3:$A$2924,'Historical_Monthly counts-All'!$D157),"")</f>
        <v>7111</v>
      </c>
      <c r="J157" s="16">
        <f>IF(SUMIFS('Historical_Input Data'!M$3:M$2924,'Historical_Input Data'!$B$3:$B$2924,'Historical_Monthly counts-All'!$C157,'Historical_Input Data'!$A$3:$A$2924,'Historical_Monthly counts-All'!$D157)&lt;&gt; 0,SUMIFS('Historical_Input Data'!M$3:M$2924,'Historical_Input Data'!$B$3:$B$2924,'Historical_Monthly counts-All'!$C157,'Historical_Input Data'!$A$3:$A$2924,'Historical_Monthly counts-All'!$D157),"")</f>
        <v>4936</v>
      </c>
      <c r="K157" s="16">
        <f>IF(SUMIFS('Historical_Input Data'!N$3:N$2924,'Historical_Input Data'!$B$3:$B$2924,'Historical_Monthly counts-All'!$C157,'Historical_Input Data'!$A$3:$A$2924,'Historical_Monthly counts-All'!$D157)&lt;&gt; 0,SUMIFS('Historical_Input Data'!N$3:N$2924,'Historical_Input Data'!$B$3:$B$2924,'Historical_Monthly counts-All'!$C157,'Historical_Input Data'!$A$3:$A$2924,'Historical_Monthly counts-All'!$D157),"")</f>
        <v>5456</v>
      </c>
      <c r="L157" s="16">
        <f>IF(SUMIFS('Historical_Input Data'!O$3:O$2924,'Historical_Input Data'!$B$3:$B$2924,'Historical_Monthly counts-All'!$C157,'Historical_Input Data'!$A$3:$A$2924,'Historical_Monthly counts-All'!$D157)&lt;&gt; 0,SUMIFS('Historical_Input Data'!O$3:O$2924,'Historical_Input Data'!$B$3:$B$2924,'Historical_Monthly counts-All'!$C157,'Historical_Input Data'!$A$3:$A$2924,'Historical_Monthly counts-All'!$D157),"")</f>
        <v>2415</v>
      </c>
      <c r="M157" s="16">
        <f>IF(SUMIFS('Historical_Input Data'!P$3:P$2924,'Historical_Input Data'!$B$3:$B$2924,'Historical_Monthly counts-All'!$C157,'Historical_Input Data'!$A$3:$A$2924,'Historical_Monthly counts-All'!$D157)&lt;&gt; 0,SUMIFS('Historical_Input Data'!P$3:P$2924,'Historical_Input Data'!$B$3:$B$2924,'Historical_Monthly counts-All'!$C157,'Historical_Input Data'!$A$3:$A$2924,'Historical_Monthly counts-All'!$D157),"")</f>
        <v>10013</v>
      </c>
      <c r="N157" s="16">
        <f>IF(SUMIFS('Historical_Input Data'!Q$3:Q$2924,'Historical_Input Data'!$B$3:$B$2924,'Historical_Monthly counts-All'!$C157,'Historical_Input Data'!$A$3:$A$2924,'Historical_Monthly counts-All'!$D157)&lt;&gt; 0,SUMIFS('Historical_Input Data'!Q$3:Q$2924,'Historical_Input Data'!$B$3:$B$2924,'Historical_Monthly counts-All'!$C157,'Historical_Input Data'!$A$3:$A$2924,'Historical_Monthly counts-All'!$D157),"")</f>
        <v>9345</v>
      </c>
      <c r="O157" s="16">
        <f>IF(SUMIFS('Historical_Input Data'!R$3:R$2924,'Historical_Input Data'!$B$3:$B$2924,'Historical_Monthly counts-All'!$C157,'Historical_Input Data'!$A$3:$A$2924,'Historical_Monthly counts-All'!$D157)&lt;&gt; 0,SUMIFS('Historical_Input Data'!R$3:R$2924,'Historical_Input Data'!$B$3:$B$2924,'Historical_Monthly counts-All'!$C157,'Historical_Input Data'!$A$3:$A$2924,'Historical_Monthly counts-All'!$D157),"")</f>
        <v>8475</v>
      </c>
      <c r="P157" s="16">
        <f>IF(SUMIFS('Historical_Input Data'!S$3:S$2924,'Historical_Input Data'!$B$3:$B$2924,'Historical_Monthly counts-All'!$C157,'Historical_Input Data'!$A$3:$A$2924,'Historical_Monthly counts-All'!$D157)&lt;&gt; 0,SUMIFS('Historical_Input Data'!S$3:S$2924,'Historical_Input Data'!$B$3:$B$2924,'Historical_Monthly counts-All'!$C157,'Historical_Input Data'!$A$3:$A$2924,'Historical_Monthly counts-All'!$D157),"")</f>
        <v>2039</v>
      </c>
      <c r="Q157" s="16">
        <f>IF(SUMIFS('Historical_Input Data'!T$3:T$2924,'Historical_Input Data'!$B$3:$B$2924,'Historical_Monthly counts-All'!$C157,'Historical_Input Data'!$A$3:$A$2924,'Historical_Monthly counts-All'!$D157)&lt;&gt; 0,SUMIFS('Historical_Input Data'!T$3:T$2924,'Historical_Input Data'!$B$3:$B$2924,'Historical_Monthly counts-All'!$C157,'Historical_Input Data'!$A$3:$A$2924,'Historical_Monthly counts-All'!$D157),"")</f>
        <v>4284</v>
      </c>
      <c r="R157" s="16">
        <f>IF(SUMIFS('Historical_Input Data'!U$3:U$2924,'Historical_Input Data'!$B$3:$B$2924,'Historical_Monthly counts-All'!$C157,'Historical_Input Data'!$A$3:$A$2924,'Historical_Monthly counts-All'!$D157)&lt;&gt; 0,SUMIFS('Historical_Input Data'!U$3:U$2924,'Historical_Input Data'!$B$3:$B$2924,'Historical_Monthly counts-All'!$C157,'Historical_Input Data'!$A$3:$A$2924,'Historical_Monthly counts-All'!$D157),"")</f>
        <v>887</v>
      </c>
      <c r="S157" s="16">
        <f>IF(SUMIFS('Historical_Input Data'!V$3:V$2924,'Historical_Input Data'!$B$3:$B$2924,'Historical_Monthly counts-All'!$C157,'Historical_Input Data'!$A$3:$A$2924,'Historical_Monthly counts-All'!$D157)&lt;&gt; 0,SUMIFS('Historical_Input Data'!V$3:V$2924,'Historical_Input Data'!$B$3:$B$2924,'Historical_Monthly counts-All'!$C157,'Historical_Input Data'!$A$3:$A$2924,'Historical_Monthly counts-All'!$D157),"")</f>
        <v>2982</v>
      </c>
      <c r="T157" s="16">
        <f>IF(SUMIFS('Historical_Input Data'!W$3:W$2924,'Historical_Input Data'!$B$3:$B$2924,'Historical_Monthly counts-All'!$C157,'Historical_Input Data'!$A$3:$A$2924,'Historical_Monthly counts-All'!$D157)&lt;&gt; 0,SUMIFS('Historical_Input Data'!W$3:W$2924,'Historical_Input Data'!$B$3:$B$2924,'Historical_Monthly counts-All'!$C157,'Historical_Input Data'!$A$3:$A$2924,'Historical_Monthly counts-All'!$D157),"")</f>
        <v>14669</v>
      </c>
      <c r="U157" s="16">
        <f>IF(SUMIFS('Historical_Input Data'!X$3:X$2924,'Historical_Input Data'!$B$3:$B$2924,'Historical_Monthly counts-All'!$C157,'Historical_Input Data'!$A$3:$A$2924,'Historical_Monthly counts-All'!$D157)&lt;&gt; 0,SUMIFS('Historical_Input Data'!X$3:X$2924,'Historical_Input Data'!$B$3:$B$2924,'Historical_Monthly counts-All'!$C157,'Historical_Input Data'!$A$3:$A$2924,'Historical_Monthly counts-All'!$D157),"")</f>
        <v>5977</v>
      </c>
      <c r="V157" s="16">
        <f>IF(SUMIFS('Historical_Input Data'!Y$3:Y$2924,'Historical_Input Data'!$B$3:$B$2924,'Historical_Monthly counts-All'!$C157,'Historical_Input Data'!$A$3:$A$2924,'Historical_Monthly counts-All'!$D157)&lt;&gt; 0,SUMIFS('Historical_Input Data'!Y$3:Y$2924,'Historical_Input Data'!$B$3:$B$2924,'Historical_Monthly counts-All'!$C157,'Historical_Input Data'!$A$3:$A$2924,'Historical_Monthly counts-All'!$D157),"")</f>
        <v>402</v>
      </c>
      <c r="W157" s="16">
        <f>IF(SUMIFS('Historical_Input Data'!Z$3:Z$2924,'Historical_Input Data'!$B$3:$B$2924,'Historical_Monthly counts-All'!$C157,'Historical_Input Data'!$A$3:$A$2924,'Historical_Monthly counts-All'!$D157)&lt;&gt; 0,SUMIFS('Historical_Input Data'!Z$3:Z$2924,'Historical_Input Data'!$B$3:$B$2924,'Historical_Monthly counts-All'!$C157,'Historical_Input Data'!$A$3:$A$2924,'Historical_Monthly counts-All'!$D157),"")</f>
        <v>9066</v>
      </c>
      <c r="X157" s="16">
        <f>IF(SUMIFS('Historical_Input Data'!AA$3:AA$2924,'Historical_Input Data'!$B$3:$B$2924,'Historical_Monthly counts-All'!$C157,'Historical_Input Data'!$A$3:$A$2924,'Historical_Monthly counts-All'!$D157)&lt;&gt; 0,SUMIFS('Historical_Input Data'!AA$3:AA$2924,'Historical_Input Data'!$B$3:$B$2924,'Historical_Monthly counts-All'!$C157,'Historical_Input Data'!$A$3:$A$2924,'Historical_Monthly counts-All'!$D157),"")</f>
        <v>680</v>
      </c>
      <c r="Y157" s="16">
        <f>IF(SUMIFS('Historical_Input Data'!AB$3:AB$2924,'Historical_Input Data'!$B$3:$B$2924,'Historical_Monthly counts-All'!$C157,'Historical_Input Data'!$A$3:$A$2924,'Historical_Monthly counts-All'!$D157)&lt;&gt; 0,SUMIFS('Historical_Input Data'!AB$3:AB$2924,'Historical_Input Data'!$B$3:$B$2924,'Historical_Monthly counts-All'!$C157,'Historical_Input Data'!$A$3:$A$2924,'Historical_Monthly counts-All'!$D157),"")</f>
        <v>17467</v>
      </c>
      <c r="Z157" s="16">
        <f>IF(SUMIFS('Historical_Input Data'!AC$3:AC$2924,'Historical_Input Data'!$B$3:$B$2924,'Historical_Monthly counts-All'!$C157,'Historical_Input Data'!$A$3:$A$2924,'Historical_Monthly counts-All'!$D157)&lt;&gt; 0,SUMIFS('Historical_Input Data'!AC$3:AC$2924,'Historical_Input Data'!$B$3:$B$2924,'Historical_Monthly counts-All'!$C157,'Historical_Input Data'!$A$3:$A$2924,'Historical_Monthly counts-All'!$D157),"")</f>
        <v>10388</v>
      </c>
      <c r="AA157" s="16">
        <f>IF(SUMIFS('Historical_Input Data'!AD$3:AD$2924,'Historical_Input Data'!$B$3:$B$2924,'Historical_Monthly counts-All'!$C157,'Historical_Input Data'!$A$3:$A$2924,'Historical_Monthly counts-All'!$D157)&lt;&gt; 0,SUMIFS('Historical_Input Data'!AD$3:AD$2924,'Historical_Input Data'!$B$3:$B$2924,'Historical_Monthly counts-All'!$C157,'Historical_Input Data'!$A$3:$A$2924,'Historical_Monthly counts-All'!$D157),"")</f>
        <v>901</v>
      </c>
      <c r="AB157" s="16">
        <f>IF(SUMIFS('Historical_Input Data'!AE$3:AE$2924,'Historical_Input Data'!$B$3:$B$2924,'Historical_Monthly counts-All'!$C157,'Historical_Input Data'!$A$3:$A$2924,'Historical_Monthly counts-All'!$D157)&lt;&gt; 0,SUMIFS('Historical_Input Data'!AE$3:AE$2924,'Historical_Input Data'!$B$3:$B$2924,'Historical_Monthly counts-All'!$C157,'Historical_Input Data'!$A$3:$A$2924,'Historical_Monthly counts-All'!$D157),"")</f>
        <v>16242</v>
      </c>
      <c r="AC157" s="16">
        <f>IF(SUMIFS('Historical_Input Data'!AF$3:AF$2924,'Historical_Input Data'!$B$3:$B$2924,'Historical_Monthly counts-All'!$C157,'Historical_Input Data'!$A$3:$A$2924,'Historical_Monthly counts-All'!$D157)&lt;&gt; 0,SUMIFS('Historical_Input Data'!AF$3:AF$2924,'Historical_Input Data'!$B$3:$B$2924,'Historical_Monthly counts-All'!$C157,'Historical_Input Data'!$A$3:$A$2924,'Historical_Monthly counts-All'!$D157),"")</f>
        <v>26478</v>
      </c>
      <c r="AD157" s="16">
        <f>IF(SUMIFS('Historical_Input Data'!AG$3:AG$2924,'Historical_Input Data'!$B$3:$B$2924,'Historical_Monthly counts-All'!$C157,'Historical_Input Data'!$A$3:$A$2924,'Historical_Monthly counts-All'!$D157)&lt;&gt; 0,SUMIFS('Historical_Input Data'!AG$3:AG$2924,'Historical_Input Data'!$B$3:$B$2924,'Historical_Monthly counts-All'!$C157,'Historical_Input Data'!$A$3:$A$2924,'Historical_Monthly counts-All'!$D157),"")</f>
        <v>15448</v>
      </c>
      <c r="AE157" s="16">
        <f>IF(SUMIFS('Historical_Input Data'!AH$3:AH$2924,'Historical_Input Data'!$B$3:$B$2924,'Historical_Monthly counts-All'!$C157,'Historical_Input Data'!$A$3:$A$2924,'Historical_Monthly counts-All'!$D157)&lt;&gt; 0,SUMIFS('Historical_Input Data'!AH$3:AH$2924,'Historical_Input Data'!$B$3:$B$2924,'Historical_Monthly counts-All'!$C157,'Historical_Input Data'!$A$3:$A$2924,'Historical_Monthly counts-All'!$D157),"")</f>
        <v>3109</v>
      </c>
      <c r="AF157" s="16">
        <f>IF(SUMIFS('Historical_Input Data'!AI$3:AI$2924,'Historical_Input Data'!$B$3:$B$2924,'Historical_Monthly counts-All'!$C157,'Historical_Input Data'!$A$3:$A$2924,'Historical_Monthly counts-All'!$D157)&lt;&gt; 0,SUMIFS('Historical_Input Data'!AI$3:AI$2924,'Historical_Input Data'!$B$3:$B$2924,'Historical_Monthly counts-All'!$C157,'Historical_Input Data'!$A$3:$A$2924,'Historical_Monthly counts-All'!$D157),"")</f>
        <v>6571</v>
      </c>
      <c r="AG157" s="16">
        <f>IF(SUMIFS('Historical_Input Data'!AJ$3:AJ$2924,'Historical_Input Data'!$B$3:$B$2924,'Historical_Monthly counts-All'!$C157,'Historical_Input Data'!$A$3:$A$2924,'Historical_Monthly counts-All'!$D157)&lt;&gt; 0,SUMIFS('Historical_Input Data'!AJ$3:AJ$2924,'Historical_Input Data'!$B$3:$B$2924,'Historical_Monthly counts-All'!$C157,'Historical_Input Data'!$A$3:$A$2924,'Historical_Monthly counts-All'!$D157),"")</f>
        <v>1684</v>
      </c>
      <c r="AH157" s="16">
        <f>IF(SUMIFS('Historical_Input Data'!AK$3:AK$2924,'Historical_Input Data'!$B$3:$B$2924,'Historical_Monthly counts-All'!$C157,'Historical_Input Data'!$A$3:$A$2924,'Historical_Monthly counts-All'!$D157)&lt;&gt; 0,SUMIFS('Historical_Input Data'!AK$3:AK$2924,'Historical_Input Data'!$B$3:$B$2924,'Historical_Monthly counts-All'!$C157,'Historical_Input Data'!$A$3:$A$2924,'Historical_Monthly counts-All'!$D157),"")</f>
        <v>20390</v>
      </c>
      <c r="AI157" s="16">
        <f>IF(SUMIFS('Historical_Input Data'!AL$3:AL$2924,'Historical_Input Data'!$B$3:$B$2924,'Historical_Monthly counts-All'!$C157,'Historical_Input Data'!$A$3:$A$2924,'Historical_Monthly counts-All'!$D157)&lt;&gt; 0,SUMIFS('Historical_Input Data'!AL$3:AL$2924,'Historical_Input Data'!$B$3:$B$2924,'Historical_Monthly counts-All'!$C157,'Historical_Input Data'!$A$3:$A$2924,'Historical_Monthly counts-All'!$D157),"")</f>
        <v>28897</v>
      </c>
      <c r="AJ157" s="16">
        <f>IF(SUMIFS('Historical_Input Data'!AM$3:AM$2924,'Historical_Input Data'!$B$3:$B$2924,'Historical_Monthly counts-All'!$C157,'Historical_Input Data'!$A$3:$A$2924,'Historical_Monthly counts-All'!$D157)&lt;&gt; 0,SUMIFS('Historical_Input Data'!AM$3:AM$2924,'Historical_Input Data'!$B$3:$B$2924,'Historical_Monthly counts-All'!$C157,'Historical_Input Data'!$A$3:$A$2924,'Historical_Monthly counts-All'!$D157),"")</f>
        <v>380</v>
      </c>
      <c r="AK157" s="16" t="str">
        <f>IF(SUMIFS('Historical_Input Data'!AN$3:AN$2924,'Historical_Input Data'!$B$3:$B$2924,'Historical_Monthly counts-All'!$C157,'Historical_Input Data'!$A$3:$A$2924,'Historical_Monthly counts-All'!$D157)&lt;&gt; 0,SUMIFS('Historical_Input Data'!AN$3:AN$2924,'Historical_Input Data'!$B$3:$B$2924,'Historical_Monthly counts-All'!$C157,'Historical_Input Data'!$A$3:$A$2924,'Historical_Monthly counts-All'!$D157),"")</f>
        <v/>
      </c>
      <c r="AL157" s="16">
        <f>IF(SUMIFS('Historical_Input Data'!AO$3:AO$2924,'Historical_Input Data'!$B$3:$B$2924,'Historical_Monthly counts-All'!$C157,'Historical_Input Data'!$A$3:$A$2924,'Historical_Monthly counts-All'!$D157)&lt;&gt; 0,SUMIFS('Historical_Input Data'!AO$3:AO$2924,'Historical_Input Data'!$B$3:$B$2924,'Historical_Monthly counts-All'!$C157,'Historical_Input Data'!$A$3:$A$2924,'Historical_Monthly counts-All'!$D157),"")</f>
        <v>6340</v>
      </c>
      <c r="AM157" s="16">
        <f>IF(SUMIFS('Historical_Input Data'!AP$3:AP$2924,'Historical_Input Data'!$B$3:$B$2924,'Historical_Monthly counts-All'!$C157,'Historical_Input Data'!$A$3:$A$2924,'Historical_Monthly counts-All'!$D157)&lt;&gt; 0,SUMIFS('Historical_Input Data'!AP$3:AP$2924,'Historical_Input Data'!$B$3:$B$2924,'Historical_Monthly counts-All'!$C157,'Historical_Input Data'!$A$3:$A$2924,'Historical_Monthly counts-All'!$D157),"")</f>
        <v>837</v>
      </c>
      <c r="AN157" s="16">
        <f>IF(SUMIFS('Historical_Input Data'!AQ$3:AQ$2924,'Historical_Input Data'!$B$3:$B$2924,'Historical_Monthly counts-All'!$C157,'Historical_Input Data'!$A$3:$A$2924,'Historical_Monthly counts-All'!$D157)&lt;&gt; 0,SUMIFS('Historical_Input Data'!AQ$3:AQ$2924,'Historical_Input Data'!$B$3:$B$2924,'Historical_Monthly counts-All'!$C157,'Historical_Input Data'!$A$3:$A$2924,'Historical_Monthly counts-All'!$D157),"")</f>
        <v>4892</v>
      </c>
      <c r="AO157" s="16">
        <f>IF(SUMIFS('Historical_Input Data'!AR$3:AR$2924,'Historical_Input Data'!$B$3:$B$2924,'Historical_Monthly counts-All'!$C157,'Historical_Input Data'!$A$3:$A$2924,'Historical_Monthly counts-All'!$D157)&lt;&gt; 0,SUMIFS('Historical_Input Data'!AR$3:AR$2924,'Historical_Input Data'!$B$3:$B$2924,'Historical_Monthly counts-All'!$C157,'Historical_Input Data'!$A$3:$A$2924,'Historical_Monthly counts-All'!$D157),"")</f>
        <v>5840</v>
      </c>
      <c r="AP157" s="16">
        <f>IF(SUMIFS('Historical_Input Data'!AS$3:AS$2924,'Historical_Input Data'!$B$3:$B$2924,'Historical_Monthly counts-All'!$C157,'Historical_Input Data'!$A$3:$A$2924,'Historical_Monthly counts-All'!$D157)&lt;&gt; 0,SUMIFS('Historical_Input Data'!AS$3:AS$2924,'Historical_Input Data'!$B$3:$B$2924,'Historical_Monthly counts-All'!$C157,'Historical_Input Data'!$A$3:$A$2924,'Historical_Monthly counts-All'!$D157),"")</f>
        <v>25478</v>
      </c>
      <c r="AQ157" s="16">
        <f>IF(SUMIFS('Historical_Input Data'!AT$3:AT$2924,'Historical_Input Data'!$B$3:$B$2924,'Historical_Monthly counts-All'!$C157,'Historical_Input Data'!$A$3:$A$2924,'Historical_Monthly counts-All'!$D157)&lt;&gt; 0,SUMIFS('Historical_Input Data'!AT$3:AT$2924,'Historical_Input Data'!$B$3:$B$2924,'Historical_Monthly counts-All'!$C157,'Historical_Input Data'!$A$3:$A$2924,'Historical_Monthly counts-All'!$D157),"")</f>
        <v>4145</v>
      </c>
      <c r="AR157" s="16">
        <f>IF(SUMIFS('Historical_Input Data'!AU$3:AU$2924,'Historical_Input Data'!$B$3:$B$2924,'Historical_Monthly counts-All'!$C157,'Historical_Input Data'!$A$3:$A$2924,'Historical_Monthly counts-All'!$D157)&lt;&gt; 0,SUMIFS('Historical_Input Data'!AU$3:AU$2924,'Historical_Input Data'!$B$3:$B$2924,'Historical_Monthly counts-All'!$C157,'Historical_Input Data'!$A$3:$A$2924,'Historical_Monthly counts-All'!$D157),"")</f>
        <v>16510</v>
      </c>
      <c r="AS157" s="16">
        <f>IF(SUMIFS('Historical_Input Data'!AV$3:AV$2924,'Historical_Input Data'!$B$3:$B$2924,'Historical_Monthly counts-All'!$C157,'Historical_Input Data'!$A$3:$A$2924,'Historical_Monthly counts-All'!$D157)&lt;&gt; 0,SUMIFS('Historical_Input Data'!AV$3:AV$2924,'Historical_Input Data'!$B$3:$B$2924,'Historical_Monthly counts-All'!$C157,'Historical_Input Data'!$A$3:$A$2924,'Historical_Monthly counts-All'!$D157),"")</f>
        <v>2415</v>
      </c>
      <c r="AT157" s="16">
        <f>IF(SUMIFS('Historical_Input Data'!AW$3:AW$2924,'Historical_Input Data'!$B$3:$B$2924,'Historical_Monthly counts-All'!$C157,'Historical_Input Data'!$A$3:$A$2924,'Historical_Monthly counts-All'!$D157)&lt;&gt; 0,SUMIFS('Historical_Input Data'!AW$3:AW$2924,'Historical_Input Data'!$B$3:$B$2924,'Historical_Monthly counts-All'!$C157,'Historical_Input Data'!$A$3:$A$2924,'Historical_Monthly counts-All'!$D157),"")</f>
        <v>3669</v>
      </c>
      <c r="AU157" s="16">
        <f>IF(SUMIFS('Historical_Input Data'!AX$3:AX$2924,'Historical_Input Data'!$B$3:$B$2924,'Historical_Monthly counts-All'!$C157,'Historical_Input Data'!$A$3:$A$2924,'Historical_Monthly counts-All'!$D157)&lt;&gt; 0,SUMIFS('Historical_Input Data'!AX$3:AX$2924,'Historical_Input Data'!$B$3:$B$2924,'Historical_Monthly counts-All'!$C157,'Historical_Input Data'!$A$3:$A$2924,'Historical_Monthly counts-All'!$D157),"")</f>
        <v>7393</v>
      </c>
      <c r="AV157" s="16">
        <f>IF(SUMIFS('Historical_Input Data'!AY$3:AY$2924,'Historical_Input Data'!$B$3:$B$2924,'Historical_Monthly counts-All'!$C157,'Historical_Input Data'!$A$3:$A$2924,'Historical_Monthly counts-All'!$D157)&lt;&gt; 0,SUMIFS('Historical_Input Data'!AY$3:AY$2924,'Historical_Input Data'!$B$3:$B$2924,'Historical_Monthly counts-All'!$C157,'Historical_Input Data'!$A$3:$A$2924,'Historical_Monthly counts-All'!$D157),"")</f>
        <v>3338</v>
      </c>
      <c r="AW157" s="16">
        <f>IF(SUMIFS('Historical_Input Data'!AZ$3:AZ$2924,'Historical_Input Data'!$B$3:$B$2924,'Historical_Monthly counts-All'!$C157,'Historical_Input Data'!$A$3:$A$2924,'Historical_Monthly counts-All'!$D157)&lt;&gt; 0,SUMIFS('Historical_Input Data'!AZ$3:AZ$2924,'Historical_Input Data'!$B$3:$B$2924,'Historical_Monthly counts-All'!$C157,'Historical_Input Data'!$A$3:$A$2924,'Historical_Monthly counts-All'!$D157),"")</f>
        <v>9111</v>
      </c>
      <c r="AX157" s="16">
        <f>IF(SUMIFS('Historical_Input Data'!BA$3:BA$2924,'Historical_Input Data'!$B$3:$B$2924,'Historical_Monthly counts-All'!$C157,'Historical_Input Data'!$A$3:$A$2924,'Historical_Monthly counts-All'!$D157)&lt;&gt; 0,SUMIFS('Historical_Input Data'!BA$3:BA$2924,'Historical_Input Data'!$B$3:$B$2924,'Historical_Monthly counts-All'!$C157,'Historical_Input Data'!$A$3:$A$2924,'Historical_Monthly counts-All'!$D157),"")</f>
        <v>8239</v>
      </c>
      <c r="AY157" s="16">
        <f>IF(SUMIFS('Historical_Input Data'!BB$3:BB$2924,'Historical_Input Data'!$B$3:$B$2924,'Historical_Monthly counts-All'!$C157,'Historical_Input Data'!$A$3:$A$2924,'Historical_Monthly counts-All'!$D157)&lt;&gt; 0,SUMIFS('Historical_Input Data'!BB$3:BB$2924,'Historical_Input Data'!$B$3:$B$2924,'Historical_Monthly counts-All'!$C157,'Historical_Input Data'!$A$3:$A$2924,'Historical_Monthly counts-All'!$D157),"")</f>
        <v>3192</v>
      </c>
      <c r="AZ157" s="16">
        <f>IF(SUMIFS('Historical_Input Data'!BC$3:BC$2924,'Historical_Input Data'!$B$3:$B$2924,'Historical_Monthly counts-All'!$C157,'Historical_Input Data'!$A$3:$A$2924,'Historical_Monthly counts-All'!$D157)&lt;&gt; 0,SUMIFS('Historical_Input Data'!BC$3:BC$2924,'Historical_Input Data'!$B$3:$B$2924,'Historical_Monthly counts-All'!$C157,'Historical_Input Data'!$A$3:$A$2924,'Historical_Monthly counts-All'!$D157),"")</f>
        <v>1127</v>
      </c>
      <c r="BA157" s="16">
        <f>IF(SUMIFS('Historical_Input Data'!BD$3:BD$2924,'Historical_Input Data'!$B$3:$B$2924,'Historical_Monthly counts-All'!$C157,'Historical_Input Data'!$A$3:$A$2924,'Historical_Monthly counts-All'!$D157)&lt;&gt; 0,SUMIFS('Historical_Input Data'!BD$3:BD$2924,'Historical_Input Data'!$B$3:$B$2924,'Historical_Monthly counts-All'!$C157,'Historical_Input Data'!$A$3:$A$2924,'Historical_Monthly counts-All'!$D157),"")</f>
        <v>3461</v>
      </c>
      <c r="BB157" s="16">
        <f>IF(SUMIFS('Historical_Input Data'!BE$3:BE$2924,'Historical_Input Data'!$B$3:$B$2924,'Historical_Monthly counts-All'!$C157,'Historical_Input Data'!$A$3:$A$2924,'Historical_Monthly counts-All'!$D157)&lt;&gt; 0,SUMIFS('Historical_Input Data'!BE$3:BE$2924,'Historical_Input Data'!$B$3:$B$2924,'Historical_Monthly counts-All'!$C157,'Historical_Input Data'!$A$3:$A$2924,'Historical_Monthly counts-All'!$D157),"")</f>
        <v>4412</v>
      </c>
      <c r="BC157" s="16">
        <f>IF(SUMIFS('Historical_Input Data'!BF$3:BF$2924,'Historical_Input Data'!$B$3:$B$2924,'Historical_Monthly counts-All'!$C157,'Historical_Input Data'!$A$3:$A$2924,'Historical_Monthly counts-All'!$D157)&lt;&gt; 0,SUMIFS('Historical_Input Data'!BF$3:BF$2924,'Historical_Input Data'!$B$3:$B$2924,'Historical_Monthly counts-All'!$C157,'Historical_Input Data'!$A$3:$A$2924,'Historical_Monthly counts-All'!$D157),"")</f>
        <v>1809</v>
      </c>
      <c r="BD157" s="16">
        <f>IF(SUMIFS('Historical_Input Data'!BG$3:BG$2924,'Historical_Input Data'!$B$3:$B$2924,'Historical_Monthly counts-All'!$C157,'Historical_Input Data'!$A$3:$A$2924,'Historical_Monthly counts-All'!$D157)&lt;&gt; 0,SUMIFS('Historical_Input Data'!BG$3:BG$2924,'Historical_Input Data'!$B$3:$B$2924,'Historical_Monthly counts-All'!$C157,'Historical_Input Data'!$A$3:$A$2924,'Historical_Monthly counts-All'!$D157),"")</f>
        <v>1279</v>
      </c>
      <c r="BE157" s="16">
        <f>IF(SUMIFS('Historical_Input Data'!BH$3:BH$2924,'Historical_Input Data'!$B$3:$B$2924,'Historical_Monthly counts-All'!$C157,'Historical_Input Data'!$A$3:$A$2924,'Historical_Monthly counts-All'!$D157)&lt;&gt; 0,SUMIFS('Historical_Input Data'!BH$3:BH$2924,'Historical_Input Data'!$B$3:$B$2924,'Historical_Monthly counts-All'!$C157,'Historical_Input Data'!$A$3:$A$2924,'Historical_Monthly counts-All'!$D157),"")</f>
        <v>2341</v>
      </c>
      <c r="BF157" s="16">
        <f>IF(SUMIFS('Historical_Input Data'!BI$3:BI$2924,'Historical_Input Data'!$B$3:$B$2924,'Historical_Monthly counts-All'!$C157,'Historical_Input Data'!$A$3:$A$2924,'Historical_Monthly counts-All'!$D157)&lt;&gt; 0,SUMIFS('Historical_Input Data'!BI$3:BI$2924,'Historical_Input Data'!$B$3:$B$2924,'Historical_Monthly counts-All'!$C157,'Historical_Input Data'!$A$3:$A$2924,'Historical_Monthly counts-All'!$D157),"")</f>
        <v>1169</v>
      </c>
      <c r="BG157" s="16">
        <f>IF(SUMIFS('Historical_Input Data'!BJ$3:BJ$2924,'Historical_Input Data'!$B$3:$B$2924,'Historical_Monthly counts-All'!$C157,'Historical_Input Data'!$A$3:$A$2924,'Historical_Monthly counts-All'!$D157)&lt;&gt; 0,SUMIFS('Historical_Input Data'!BJ$3:BJ$2924,'Historical_Input Data'!$B$3:$B$2924,'Historical_Monthly counts-All'!$C157,'Historical_Input Data'!$A$3:$A$2924,'Historical_Monthly counts-All'!$D157),"")</f>
        <v>1757</v>
      </c>
      <c r="BH157" s="16">
        <f>IF(SUMIFS('Historical_Input Data'!BK$3:BK$2924,'Historical_Input Data'!$B$3:$B$2924,'Historical_Monthly counts-All'!$C157,'Historical_Input Data'!$A$3:$A$2924,'Historical_Monthly counts-All'!$D157)&lt;&gt; 0,SUMIFS('Historical_Input Data'!BK$3:BK$2924,'Historical_Input Data'!$B$3:$B$2924,'Historical_Monthly counts-All'!$C157,'Historical_Input Data'!$A$3:$A$2924,'Historical_Monthly counts-All'!$D157),"")</f>
        <v>807</v>
      </c>
      <c r="BI157" s="16">
        <f>IF(SUMIFS('Historical_Input Data'!BL$3:BL$2924,'Historical_Input Data'!$B$3:$B$2924,'Historical_Monthly counts-All'!$C157,'Historical_Input Data'!$A$3:$A$2924,'Historical_Monthly counts-All'!$D157)&lt;&gt; 0,SUMIFS('Historical_Input Data'!BL$3:BL$2924,'Historical_Input Data'!$B$3:$B$2924,'Historical_Monthly counts-All'!$C157,'Historical_Input Data'!$A$3:$A$2924,'Historical_Monthly counts-All'!$D157),"")</f>
        <v>1672</v>
      </c>
      <c r="BJ157" s="16">
        <f>IF(SUMIFS('Historical_Input Data'!BM$3:BM$2924,'Historical_Input Data'!$B$3:$B$2924,'Historical_Monthly counts-All'!$C157,'Historical_Input Data'!$A$3:$A$2924,'Historical_Monthly counts-All'!$D157)&lt;&gt; 0,SUMIFS('Historical_Input Data'!BM$3:BM$2924,'Historical_Input Data'!$B$3:$B$2924,'Historical_Monthly counts-All'!$C157,'Historical_Input Data'!$A$3:$A$2924,'Historical_Monthly counts-All'!$D157),"")</f>
        <v>3257</v>
      </c>
      <c r="BK157" s="16">
        <f>IF(SUMIFS('Historical_Input Data'!BN$3:BN$2924,'Historical_Input Data'!$B$3:$B$2924,'Historical_Monthly counts-All'!$C157,'Historical_Input Data'!$A$3:$A$2924,'Historical_Monthly counts-All'!$D157)&lt;&gt; 0,SUMIFS('Historical_Input Data'!BN$3:BN$2924,'Historical_Input Data'!$B$3:$B$2924,'Historical_Monthly counts-All'!$C157,'Historical_Input Data'!$A$3:$A$2924,'Historical_Monthly counts-All'!$D157),"")</f>
        <v>2255</v>
      </c>
      <c r="BL157" s="16">
        <f>IF(SUMIFS('Historical_Input Data'!BO$3:BO$2924,'Historical_Input Data'!$B$3:$B$2924,'Historical_Monthly counts-All'!$C157,'Historical_Input Data'!$A$3:$A$2924,'Historical_Monthly counts-All'!$D157)&lt;&gt; 0,SUMIFS('Historical_Input Data'!BO$3:BO$2924,'Historical_Input Data'!$B$3:$B$2924,'Historical_Monthly counts-All'!$C157,'Historical_Input Data'!$A$3:$A$2924,'Historical_Monthly counts-All'!$D157),"")</f>
        <v>348</v>
      </c>
      <c r="BM157" s="16" t="str">
        <f>IF(SUMIFS('Historical_Input Data'!BP$3:BP$2924,'Historical_Input Data'!$B$3:$B$2924,'Historical_Monthly counts-All'!$C157,'Historical_Input Data'!$A$3:$A$2924,'Historical_Monthly counts-All'!$D157)&lt;&gt; 0,SUMIFS('Historical_Input Data'!BP$3:BP$2924,'Historical_Input Data'!$B$3:$B$2924,'Historical_Monthly counts-All'!$C157,'Historical_Input Data'!$A$3:$A$2924,'Historical_Monthly counts-All'!$D157),"")</f>
        <v/>
      </c>
      <c r="BN157" s="16" t="str">
        <f>IF(SUMIFS('Historical_Input Data'!BQ$3:BQ$2924,'Historical_Input Data'!$B$3:$B$2924,'Historical_Monthly counts-All'!$C157,'Historical_Input Data'!$A$3:$A$2924,'Historical_Monthly counts-All'!$D157)&lt;&gt; 0,SUMIFS('Historical_Input Data'!BQ$3:BQ$2924,'Historical_Input Data'!$B$3:$B$2924,'Historical_Monthly counts-All'!$C157,'Historical_Input Data'!$A$3:$A$2924,'Historical_Monthly counts-All'!$D157),"")</f>
        <v/>
      </c>
      <c r="BO157" s="16" t="str">
        <f>IF(SUMIFS('Historical_Input Data'!BR$3:BR$2924,'Historical_Input Data'!$B$3:$B$2924,'Historical_Monthly counts-All'!$C157,'Historical_Input Data'!$A$3:$A$2924,'Historical_Monthly counts-All'!$D157)&lt;&gt; 0,SUMIFS('Historical_Input Data'!BR$3:BR$2924,'Historical_Input Data'!$B$3:$B$2924,'Historical_Monthly counts-All'!$C157,'Historical_Input Data'!$A$3:$A$2924,'Historical_Monthly counts-All'!$D157),"")</f>
        <v/>
      </c>
      <c r="BP157" s="16" t="str">
        <f>IF(SUMIFS('Historical_Input Data'!BS$3:BS$2924,'Historical_Input Data'!$B$3:$B$2924,'Historical_Monthly counts-All'!$C157,'Historical_Input Data'!$A$3:$A$2924,'Historical_Monthly counts-All'!$D157)&lt;&gt; 0,SUMIFS('Historical_Input Data'!BS$3:BS$2924,'Historical_Input Data'!$B$3:$B$2924,'Historical_Monthly counts-All'!$C157,'Historical_Input Data'!$A$3:$A$2924,'Historical_Monthly counts-All'!$D157),"")</f>
        <v/>
      </c>
      <c r="BQ157" s="16">
        <f>IF(SUMIFS('Historical_Input Data'!BT$3:BT$2924,'Historical_Input Data'!$B$3:$B$2924,'Historical_Monthly counts-All'!$C157,'Historical_Input Data'!$A$3:$A$2924,'Historical_Monthly counts-All'!$D157)&lt;&gt; 0,SUMIFS('Historical_Input Data'!BT$3:BT$2924,'Historical_Input Data'!$B$3:$B$2924,'Historical_Monthly counts-All'!$C157,'Historical_Input Data'!$A$3:$A$2924,'Historical_Monthly counts-All'!$D157),"")</f>
        <v>2446</v>
      </c>
      <c r="BR157" s="16">
        <f>IF(SUMIFS('Historical_Input Data'!BU$3:BU$2924,'Historical_Input Data'!$B$3:$B$2924,'Historical_Monthly counts-All'!$C157,'Historical_Input Data'!$A$3:$A$2924,'Historical_Monthly counts-All'!$D157)&lt;&gt; 0,SUMIFS('Historical_Input Data'!BU$3:BU$2924,'Historical_Input Data'!$B$3:$B$2924,'Historical_Monthly counts-All'!$C157,'Historical_Input Data'!$A$3:$A$2924,'Historical_Monthly counts-All'!$D157),"")</f>
        <v>2215</v>
      </c>
      <c r="BS157" s="16">
        <f>IF(SUMIFS('Historical_Input Data'!BV$3:BV$2924,'Historical_Input Data'!$B$3:$B$2924,'Historical_Monthly counts-All'!$C157,'Historical_Input Data'!$A$3:$A$2924,'Historical_Monthly counts-All'!$D157)&lt;&gt; 0,SUMIFS('Historical_Input Data'!BV$3:BV$2924,'Historical_Input Data'!$B$3:$B$2924,'Historical_Monthly counts-All'!$C157,'Historical_Input Data'!$A$3:$A$2924,'Historical_Monthly counts-All'!$D157),"")</f>
        <v>367</v>
      </c>
      <c r="BT157" s="16" t="str">
        <f>IF(SUMIFS('Historical_Input Data'!BW$3:BW$2924,'Historical_Input Data'!$B$3:$B$2924,'Historical_Monthly counts-All'!$C157,'Historical_Input Data'!$A$3:$A$2924,'Historical_Monthly counts-All'!$D157)&lt;&gt; 0,SUMIFS('Historical_Input Data'!BW$3:BW$2924,'Historical_Input Data'!$B$3:$B$2924,'Historical_Monthly counts-All'!$C157,'Historical_Input Data'!$A$3:$A$2924,'Historical_Monthly counts-All'!$D157),"")</f>
        <v/>
      </c>
      <c r="BU157" s="16" t="str">
        <f>IF(SUMIFS('Historical_Input Data'!BX$3:BX$2924,'Historical_Input Data'!$B$3:$B$2924,'Historical_Monthly counts-All'!$C157,'Historical_Input Data'!$A$3:$A$2924,'Historical_Monthly counts-All'!$D157)&lt;&gt; 0,SUMIFS('Historical_Input Data'!BX$3:BX$2924,'Historical_Input Data'!$B$3:$B$2924,'Historical_Monthly counts-All'!$C157,'Historical_Input Data'!$A$3:$A$2924,'Historical_Monthly counts-All'!$D157),"")</f>
        <v/>
      </c>
      <c r="BV157" s="16">
        <f>IF(SUMIFS('Historical_Input Data'!BY$3:BY$2924,'Historical_Input Data'!$B$3:$B$2924,'Historical_Monthly counts-All'!$C157,'Historical_Input Data'!$A$3:$A$2924,'Historical_Monthly counts-All'!$D157)&lt;&gt; 0,SUMIFS('Historical_Input Data'!BY$3:BY$2924,'Historical_Input Data'!$B$3:$B$2924,'Historical_Monthly counts-All'!$C157,'Historical_Input Data'!$A$3:$A$2924,'Historical_Monthly counts-All'!$D157),"")</f>
        <v>1685</v>
      </c>
      <c r="BW157" s="16" t="str">
        <f>IF(SUMIFS('Historical_Input Data'!BZ$3:BZ$2924,'Historical_Input Data'!$B$3:$B$2924,'Historical_Monthly counts-All'!$C157,'Historical_Input Data'!$A$3:$A$2924,'Historical_Monthly counts-All'!$D157)&lt;&gt; 0,SUMIFS('Historical_Input Data'!BZ$3:BZ$2924,'Historical_Input Data'!$B$3:$B$2924,'Historical_Monthly counts-All'!$C157,'Historical_Input Data'!$A$3:$A$2924,'Historical_Monthly counts-All'!$D157),"")</f>
        <v/>
      </c>
      <c r="BX157" s="16" t="str">
        <f>IF(SUMIFS('Historical_Input Data'!CA$3:CA$2924,'Historical_Input Data'!$B$3:$B$2924,'Historical_Monthly counts-All'!$C157,'Historical_Input Data'!$A$3:$A$2924,'Historical_Monthly counts-All'!$D157)&lt;&gt; 0,SUMIFS('Historical_Input Data'!CA$3:CA$2924,'Historical_Input Data'!$B$3:$B$2924,'Historical_Monthly counts-All'!$C157,'Historical_Input Data'!$A$3:$A$2924,'Historical_Monthly counts-All'!$D157),"")</f>
        <v/>
      </c>
      <c r="BY157" s="16" t="str">
        <f>IF(SUMIFS('Historical_Input Data'!CB$3:CB$2924,'Historical_Input Data'!$B$3:$B$2924,'Historical_Monthly counts-All'!$C157,'Historical_Input Data'!$A$3:$A$2924,'Historical_Monthly counts-All'!$D157)&lt;&gt; 0,SUMIFS('Historical_Input Data'!CB$3:CB$2924,'Historical_Input Data'!$B$3:$B$2924,'Historical_Monthly counts-All'!$C157,'Historical_Input Data'!$A$3:$A$2924,'Historical_Monthly counts-All'!$D157),"")</f>
        <v/>
      </c>
      <c r="BZ157" s="16" t="str">
        <f>IF(SUMIFS('Historical_Input Data'!CC$3:CC$2924,'Historical_Input Data'!$B$3:$B$2924,'Historical_Monthly counts-All'!$C157,'Historical_Input Data'!$A$3:$A$2924,'Historical_Monthly counts-All'!$D157)&lt;&gt; 0,SUMIFS('Historical_Input Data'!CC$3:CC$2924,'Historical_Input Data'!$B$3:$B$2924,'Historical_Monthly counts-All'!$C157,'Historical_Input Data'!$A$3:$A$2924,'Historical_Monthly counts-All'!$D157),"")</f>
        <v/>
      </c>
      <c r="CC157" s="8">
        <v>45170</v>
      </c>
      <c r="CD157" s="198">
        <f t="shared" si="8"/>
        <v>63</v>
      </c>
    </row>
    <row r="158" spans="1:83">
      <c r="A158" t="str">
        <f t="shared" si="7"/>
        <v>October2023</v>
      </c>
      <c r="C158" t="s">
        <v>62</v>
      </c>
      <c r="D158">
        <v>2023</v>
      </c>
      <c r="E158" s="16">
        <f>IF(SUMIFS('Historical_Input Data'!H$3:H$2924,'Historical_Input Data'!$B$3:$B$2924,'Historical_Monthly counts-All'!$C158,'Historical_Input Data'!$A$3:$A$2924,'Historical_Monthly counts-All'!$D158)&lt;&gt; 0,SUMIFS('Historical_Input Data'!H$3:H$2924,'Historical_Input Data'!$B$3:$B$2924,'Historical_Monthly counts-All'!$C158,'Historical_Input Data'!$A$3:$A$2924,'Historical_Monthly counts-All'!$D158),"")</f>
        <v>1185</v>
      </c>
      <c r="F158" s="16">
        <f>IF(SUMIFS('Historical_Input Data'!I$3:I$2924,'Historical_Input Data'!$B$3:$B$2924,'Historical_Monthly counts-All'!$C158,'Historical_Input Data'!$A$3:$A$2924,'Historical_Monthly counts-All'!$D158)&lt;&gt; 0,SUMIFS('Historical_Input Data'!I$3:I$2924,'Historical_Input Data'!$B$3:$B$2924,'Historical_Monthly counts-All'!$C158,'Historical_Input Data'!$A$3:$A$2924,'Historical_Monthly counts-All'!$D158),"")</f>
        <v>9721</v>
      </c>
      <c r="G158" s="16">
        <f>IF(SUMIFS('Historical_Input Data'!J$3:J$2924,'Historical_Input Data'!$B$3:$B$2924,'Historical_Monthly counts-All'!$C158,'Historical_Input Data'!$A$3:$A$2924,'Historical_Monthly counts-All'!$D158)&lt;&gt; 0,SUMIFS('Historical_Input Data'!J$3:J$2924,'Historical_Input Data'!$B$3:$B$2924,'Historical_Monthly counts-All'!$C158,'Historical_Input Data'!$A$3:$A$2924,'Historical_Monthly counts-All'!$D158),"")</f>
        <v>8258</v>
      </c>
      <c r="H158" s="16">
        <f>IF(SUMIFS('Historical_Input Data'!K$3:K$2924,'Historical_Input Data'!$B$3:$B$2924,'Historical_Monthly counts-All'!$C158,'Historical_Input Data'!$A$3:$A$2924,'Historical_Monthly counts-All'!$D158)&lt;&gt; 0,SUMIFS('Historical_Input Data'!K$3:K$2924,'Historical_Input Data'!$B$3:$B$2924,'Historical_Monthly counts-All'!$C158,'Historical_Input Data'!$A$3:$A$2924,'Historical_Monthly counts-All'!$D158),"")</f>
        <v>5929</v>
      </c>
      <c r="I158" s="16">
        <f>IF(SUMIFS('Historical_Input Data'!L$3:L$2924,'Historical_Input Data'!$B$3:$B$2924,'Historical_Monthly counts-All'!$C158,'Historical_Input Data'!$A$3:$A$2924,'Historical_Monthly counts-All'!$D158)&lt;&gt; 0,SUMIFS('Historical_Input Data'!L$3:L$2924,'Historical_Input Data'!$B$3:$B$2924,'Historical_Monthly counts-All'!$C158,'Historical_Input Data'!$A$3:$A$2924,'Historical_Monthly counts-All'!$D158),"")</f>
        <v>7975</v>
      </c>
      <c r="J158" s="16">
        <f>IF(SUMIFS('Historical_Input Data'!M$3:M$2924,'Historical_Input Data'!$B$3:$B$2924,'Historical_Monthly counts-All'!$C158,'Historical_Input Data'!$A$3:$A$2924,'Historical_Monthly counts-All'!$D158)&lt;&gt; 0,SUMIFS('Historical_Input Data'!M$3:M$2924,'Historical_Input Data'!$B$3:$B$2924,'Historical_Monthly counts-All'!$C158,'Historical_Input Data'!$A$3:$A$2924,'Historical_Monthly counts-All'!$D158),"")</f>
        <v>5235</v>
      </c>
      <c r="K158" s="16">
        <f>IF(SUMIFS('Historical_Input Data'!N$3:N$2924,'Historical_Input Data'!$B$3:$B$2924,'Historical_Monthly counts-All'!$C158,'Historical_Input Data'!$A$3:$A$2924,'Historical_Monthly counts-All'!$D158)&lt;&gt; 0,SUMIFS('Historical_Input Data'!N$3:N$2924,'Historical_Input Data'!$B$3:$B$2924,'Historical_Monthly counts-All'!$C158,'Historical_Input Data'!$A$3:$A$2924,'Historical_Monthly counts-All'!$D158),"")</f>
        <v>6152</v>
      </c>
      <c r="L158" s="16">
        <f>IF(SUMIFS('Historical_Input Data'!O$3:O$2924,'Historical_Input Data'!$B$3:$B$2924,'Historical_Monthly counts-All'!$C158,'Historical_Input Data'!$A$3:$A$2924,'Historical_Monthly counts-All'!$D158)&lt;&gt; 0,SUMIFS('Historical_Input Data'!O$3:O$2924,'Historical_Input Data'!$B$3:$B$2924,'Historical_Monthly counts-All'!$C158,'Historical_Input Data'!$A$3:$A$2924,'Historical_Monthly counts-All'!$D158),"")</f>
        <v>2910</v>
      </c>
      <c r="M158" s="16">
        <f>IF(SUMIFS('Historical_Input Data'!P$3:P$2924,'Historical_Input Data'!$B$3:$B$2924,'Historical_Monthly counts-All'!$C158,'Historical_Input Data'!$A$3:$A$2924,'Historical_Monthly counts-All'!$D158)&lt;&gt; 0,SUMIFS('Historical_Input Data'!P$3:P$2924,'Historical_Input Data'!$B$3:$B$2924,'Historical_Monthly counts-All'!$C158,'Historical_Input Data'!$A$3:$A$2924,'Historical_Monthly counts-All'!$D158),"")</f>
        <v>11089</v>
      </c>
      <c r="N158" s="16">
        <f>IF(SUMIFS('Historical_Input Data'!Q$3:Q$2924,'Historical_Input Data'!$B$3:$B$2924,'Historical_Monthly counts-All'!$C158,'Historical_Input Data'!$A$3:$A$2924,'Historical_Monthly counts-All'!$D158)&lt;&gt; 0,SUMIFS('Historical_Input Data'!Q$3:Q$2924,'Historical_Input Data'!$B$3:$B$2924,'Historical_Monthly counts-All'!$C158,'Historical_Input Data'!$A$3:$A$2924,'Historical_Monthly counts-All'!$D158),"")</f>
        <v>10657</v>
      </c>
      <c r="O158" s="16">
        <f>IF(SUMIFS('Historical_Input Data'!R$3:R$2924,'Historical_Input Data'!$B$3:$B$2924,'Historical_Monthly counts-All'!$C158,'Historical_Input Data'!$A$3:$A$2924,'Historical_Monthly counts-All'!$D158)&lt;&gt; 0,SUMIFS('Historical_Input Data'!R$3:R$2924,'Historical_Input Data'!$B$3:$B$2924,'Historical_Monthly counts-All'!$C158,'Historical_Input Data'!$A$3:$A$2924,'Historical_Monthly counts-All'!$D158),"")</f>
        <v>9384</v>
      </c>
      <c r="P158" s="16">
        <f>IF(SUMIFS('Historical_Input Data'!S$3:S$2924,'Historical_Input Data'!$B$3:$B$2924,'Historical_Monthly counts-All'!$C158,'Historical_Input Data'!$A$3:$A$2924,'Historical_Monthly counts-All'!$D158)&lt;&gt; 0,SUMIFS('Historical_Input Data'!S$3:S$2924,'Historical_Input Data'!$B$3:$B$2924,'Historical_Monthly counts-All'!$C158,'Historical_Input Data'!$A$3:$A$2924,'Historical_Monthly counts-All'!$D158),"")</f>
        <v>605</v>
      </c>
      <c r="Q158" s="16">
        <f>IF(SUMIFS('Historical_Input Data'!T$3:T$2924,'Historical_Input Data'!$B$3:$B$2924,'Historical_Monthly counts-All'!$C158,'Historical_Input Data'!$A$3:$A$2924,'Historical_Monthly counts-All'!$D158)&lt;&gt; 0,SUMIFS('Historical_Input Data'!T$3:T$2924,'Historical_Input Data'!$B$3:$B$2924,'Historical_Monthly counts-All'!$C158,'Historical_Input Data'!$A$3:$A$2924,'Historical_Monthly counts-All'!$D158),"")</f>
        <v>4172</v>
      </c>
      <c r="R158" s="16">
        <f>IF(SUMIFS('Historical_Input Data'!U$3:U$2924,'Historical_Input Data'!$B$3:$B$2924,'Historical_Monthly counts-All'!$C158,'Historical_Input Data'!$A$3:$A$2924,'Historical_Monthly counts-All'!$D158)&lt;&gt; 0,SUMIFS('Historical_Input Data'!U$3:U$2924,'Historical_Input Data'!$B$3:$B$2924,'Historical_Monthly counts-All'!$C158,'Historical_Input Data'!$A$3:$A$2924,'Historical_Monthly counts-All'!$D158),"")</f>
        <v>1007</v>
      </c>
      <c r="S158" s="16">
        <f>IF(SUMIFS('Historical_Input Data'!V$3:V$2924,'Historical_Input Data'!$B$3:$B$2924,'Historical_Monthly counts-All'!$C158,'Historical_Input Data'!$A$3:$A$2924,'Historical_Monthly counts-All'!$D158)&lt;&gt; 0,SUMIFS('Historical_Input Data'!V$3:V$2924,'Historical_Input Data'!$B$3:$B$2924,'Historical_Monthly counts-All'!$C158,'Historical_Input Data'!$A$3:$A$2924,'Historical_Monthly counts-All'!$D158),"")</f>
        <v>3071</v>
      </c>
      <c r="T158" s="16">
        <f>IF(SUMIFS('Historical_Input Data'!W$3:W$2924,'Historical_Input Data'!$B$3:$B$2924,'Historical_Monthly counts-All'!$C158,'Historical_Input Data'!$A$3:$A$2924,'Historical_Monthly counts-All'!$D158)&lt;&gt; 0,SUMIFS('Historical_Input Data'!W$3:W$2924,'Historical_Input Data'!$B$3:$B$2924,'Historical_Monthly counts-All'!$C158,'Historical_Input Data'!$A$3:$A$2924,'Historical_Monthly counts-All'!$D158),"")</f>
        <v>16317</v>
      </c>
      <c r="U158" s="16">
        <f>IF(SUMIFS('Historical_Input Data'!X$3:X$2924,'Historical_Input Data'!$B$3:$B$2924,'Historical_Monthly counts-All'!$C158,'Historical_Input Data'!$A$3:$A$2924,'Historical_Monthly counts-All'!$D158)&lt;&gt; 0,SUMIFS('Historical_Input Data'!X$3:X$2924,'Historical_Input Data'!$B$3:$B$2924,'Historical_Monthly counts-All'!$C158,'Historical_Input Data'!$A$3:$A$2924,'Historical_Monthly counts-All'!$D158),"")</f>
        <v>6734</v>
      </c>
      <c r="V158" s="16">
        <f>IF(SUMIFS('Historical_Input Data'!Y$3:Y$2924,'Historical_Input Data'!$B$3:$B$2924,'Historical_Monthly counts-All'!$C158,'Historical_Input Data'!$A$3:$A$2924,'Historical_Monthly counts-All'!$D158)&lt;&gt; 0,SUMIFS('Historical_Input Data'!Y$3:Y$2924,'Historical_Input Data'!$B$3:$B$2924,'Historical_Monthly counts-All'!$C158,'Historical_Input Data'!$A$3:$A$2924,'Historical_Monthly counts-All'!$D158),"")</f>
        <v>516</v>
      </c>
      <c r="W158" s="16">
        <f>IF(SUMIFS('Historical_Input Data'!Z$3:Z$2924,'Historical_Input Data'!$B$3:$B$2924,'Historical_Monthly counts-All'!$C158,'Historical_Input Data'!$A$3:$A$2924,'Historical_Monthly counts-All'!$D158)&lt;&gt; 0,SUMIFS('Historical_Input Data'!Z$3:Z$2924,'Historical_Input Data'!$B$3:$B$2924,'Historical_Monthly counts-All'!$C158,'Historical_Input Data'!$A$3:$A$2924,'Historical_Monthly counts-All'!$D158),"")</f>
        <v>6567</v>
      </c>
      <c r="X158" s="16">
        <f>IF(SUMIFS('Historical_Input Data'!AA$3:AA$2924,'Historical_Input Data'!$B$3:$B$2924,'Historical_Monthly counts-All'!$C158,'Historical_Input Data'!$A$3:$A$2924,'Historical_Monthly counts-All'!$D158)&lt;&gt; 0,SUMIFS('Historical_Input Data'!AA$3:AA$2924,'Historical_Input Data'!$B$3:$B$2924,'Historical_Monthly counts-All'!$C158,'Historical_Input Data'!$A$3:$A$2924,'Historical_Monthly counts-All'!$D158),"")</f>
        <v>775</v>
      </c>
      <c r="Y158" s="16">
        <f>IF(SUMIFS('Historical_Input Data'!AB$3:AB$2924,'Historical_Input Data'!$B$3:$B$2924,'Historical_Monthly counts-All'!$C158,'Historical_Input Data'!$A$3:$A$2924,'Historical_Monthly counts-All'!$D158)&lt;&gt; 0,SUMIFS('Historical_Input Data'!AB$3:AB$2924,'Historical_Input Data'!$B$3:$B$2924,'Historical_Monthly counts-All'!$C158,'Historical_Input Data'!$A$3:$A$2924,'Historical_Monthly counts-All'!$D158),"")</f>
        <v>19602</v>
      </c>
      <c r="Z158" s="16">
        <f>IF(SUMIFS('Historical_Input Data'!AC$3:AC$2924,'Historical_Input Data'!$B$3:$B$2924,'Historical_Monthly counts-All'!$C158,'Historical_Input Data'!$A$3:$A$2924,'Historical_Monthly counts-All'!$D158)&lt;&gt; 0,SUMIFS('Historical_Input Data'!AC$3:AC$2924,'Historical_Input Data'!$B$3:$B$2924,'Historical_Monthly counts-All'!$C158,'Historical_Input Data'!$A$3:$A$2924,'Historical_Monthly counts-All'!$D158),"")</f>
        <v>10797</v>
      </c>
      <c r="AA158" s="16">
        <f>IF(SUMIFS('Historical_Input Data'!AD$3:AD$2924,'Historical_Input Data'!$B$3:$B$2924,'Historical_Monthly counts-All'!$C158,'Historical_Input Data'!$A$3:$A$2924,'Historical_Monthly counts-All'!$D158)&lt;&gt; 0,SUMIFS('Historical_Input Data'!AD$3:AD$2924,'Historical_Input Data'!$B$3:$B$2924,'Historical_Monthly counts-All'!$C158,'Historical_Input Data'!$A$3:$A$2924,'Historical_Monthly counts-All'!$D158),"")</f>
        <v>574</v>
      </c>
      <c r="AB158" s="16">
        <f>IF(SUMIFS('Historical_Input Data'!AE$3:AE$2924,'Historical_Input Data'!$B$3:$B$2924,'Historical_Monthly counts-All'!$C158,'Historical_Input Data'!$A$3:$A$2924,'Historical_Monthly counts-All'!$D158)&lt;&gt; 0,SUMIFS('Historical_Input Data'!AE$3:AE$2924,'Historical_Input Data'!$B$3:$B$2924,'Historical_Monthly counts-All'!$C158,'Historical_Input Data'!$A$3:$A$2924,'Historical_Monthly counts-All'!$D158),"")</f>
        <v>18138</v>
      </c>
      <c r="AC158" s="16">
        <f>IF(SUMIFS('Historical_Input Data'!AF$3:AF$2924,'Historical_Input Data'!$B$3:$B$2924,'Historical_Monthly counts-All'!$C158,'Historical_Input Data'!$A$3:$A$2924,'Historical_Monthly counts-All'!$D158)&lt;&gt; 0,SUMIFS('Historical_Input Data'!AF$3:AF$2924,'Historical_Input Data'!$B$3:$B$2924,'Historical_Monthly counts-All'!$C158,'Historical_Input Data'!$A$3:$A$2924,'Historical_Monthly counts-All'!$D158),"")</f>
        <v>30003</v>
      </c>
      <c r="AD158" s="16">
        <f>IF(SUMIFS('Historical_Input Data'!AG$3:AG$2924,'Historical_Input Data'!$B$3:$B$2924,'Historical_Monthly counts-All'!$C158,'Historical_Input Data'!$A$3:$A$2924,'Historical_Monthly counts-All'!$D158)&lt;&gt; 0,SUMIFS('Historical_Input Data'!AG$3:AG$2924,'Historical_Input Data'!$B$3:$B$2924,'Historical_Monthly counts-All'!$C158,'Historical_Input Data'!$A$3:$A$2924,'Historical_Monthly counts-All'!$D158),"")</f>
        <v>18429</v>
      </c>
      <c r="AE158" s="16">
        <f>IF(SUMIFS('Historical_Input Data'!AH$3:AH$2924,'Historical_Input Data'!$B$3:$B$2924,'Historical_Monthly counts-All'!$C158,'Historical_Input Data'!$A$3:$A$2924,'Historical_Monthly counts-All'!$D158)&lt;&gt; 0,SUMIFS('Historical_Input Data'!AH$3:AH$2924,'Historical_Input Data'!$B$3:$B$2924,'Historical_Monthly counts-All'!$C158,'Historical_Input Data'!$A$3:$A$2924,'Historical_Monthly counts-All'!$D158),"")</f>
        <v>3873</v>
      </c>
      <c r="AF158" s="16">
        <f>IF(SUMIFS('Historical_Input Data'!AI$3:AI$2924,'Historical_Input Data'!$B$3:$B$2924,'Historical_Monthly counts-All'!$C158,'Historical_Input Data'!$A$3:$A$2924,'Historical_Monthly counts-All'!$D158)&lt;&gt; 0,SUMIFS('Historical_Input Data'!AI$3:AI$2924,'Historical_Input Data'!$B$3:$B$2924,'Historical_Monthly counts-All'!$C158,'Historical_Input Data'!$A$3:$A$2924,'Historical_Monthly counts-All'!$D158),"")</f>
        <v>8751</v>
      </c>
      <c r="AG158" s="16">
        <f>IF(SUMIFS('Historical_Input Data'!AJ$3:AJ$2924,'Historical_Input Data'!$B$3:$B$2924,'Historical_Monthly counts-All'!$C158,'Historical_Input Data'!$A$3:$A$2924,'Historical_Monthly counts-All'!$D158)&lt;&gt; 0,SUMIFS('Historical_Input Data'!AJ$3:AJ$2924,'Historical_Input Data'!$B$3:$B$2924,'Historical_Monthly counts-All'!$C158,'Historical_Input Data'!$A$3:$A$2924,'Historical_Monthly counts-All'!$D158),"")</f>
        <v>1863</v>
      </c>
      <c r="AH158" s="16">
        <f>IF(SUMIFS('Historical_Input Data'!AK$3:AK$2924,'Historical_Input Data'!$B$3:$B$2924,'Historical_Monthly counts-All'!$C158,'Historical_Input Data'!$A$3:$A$2924,'Historical_Monthly counts-All'!$D158)&lt;&gt; 0,SUMIFS('Historical_Input Data'!AK$3:AK$2924,'Historical_Input Data'!$B$3:$B$2924,'Historical_Monthly counts-All'!$C158,'Historical_Input Data'!$A$3:$A$2924,'Historical_Monthly counts-All'!$D158),"")</f>
        <v>23700</v>
      </c>
      <c r="AI158" s="16">
        <f>IF(SUMIFS('Historical_Input Data'!AL$3:AL$2924,'Historical_Input Data'!$B$3:$B$2924,'Historical_Monthly counts-All'!$C158,'Historical_Input Data'!$A$3:$A$2924,'Historical_Monthly counts-All'!$D158)&lt;&gt; 0,SUMIFS('Historical_Input Data'!AL$3:AL$2924,'Historical_Input Data'!$B$3:$B$2924,'Historical_Monthly counts-All'!$C158,'Historical_Input Data'!$A$3:$A$2924,'Historical_Monthly counts-All'!$D158),"")</f>
        <v>32294</v>
      </c>
      <c r="AJ158" s="16">
        <f>IF(SUMIFS('Historical_Input Data'!AM$3:AM$2924,'Historical_Input Data'!$B$3:$B$2924,'Historical_Monthly counts-All'!$C158,'Historical_Input Data'!$A$3:$A$2924,'Historical_Monthly counts-All'!$D158)&lt;&gt; 0,SUMIFS('Historical_Input Data'!AM$3:AM$2924,'Historical_Input Data'!$B$3:$B$2924,'Historical_Monthly counts-All'!$C158,'Historical_Input Data'!$A$3:$A$2924,'Historical_Monthly counts-All'!$D158),"")</f>
        <v>467</v>
      </c>
      <c r="AK158" s="16" t="str">
        <f>IF(SUMIFS('Historical_Input Data'!AN$3:AN$2924,'Historical_Input Data'!$B$3:$B$2924,'Historical_Monthly counts-All'!$C158,'Historical_Input Data'!$A$3:$A$2924,'Historical_Monthly counts-All'!$D158)&lt;&gt; 0,SUMIFS('Historical_Input Data'!AN$3:AN$2924,'Historical_Input Data'!$B$3:$B$2924,'Historical_Monthly counts-All'!$C158,'Historical_Input Data'!$A$3:$A$2924,'Historical_Monthly counts-All'!$D158),"")</f>
        <v/>
      </c>
      <c r="AL158" s="16">
        <f>IF(SUMIFS('Historical_Input Data'!AO$3:AO$2924,'Historical_Input Data'!$B$3:$B$2924,'Historical_Monthly counts-All'!$C158,'Historical_Input Data'!$A$3:$A$2924,'Historical_Monthly counts-All'!$D158)&lt;&gt; 0,SUMIFS('Historical_Input Data'!AO$3:AO$2924,'Historical_Input Data'!$B$3:$B$2924,'Historical_Monthly counts-All'!$C158,'Historical_Input Data'!$A$3:$A$2924,'Historical_Monthly counts-All'!$D158),"")</f>
        <v>7365</v>
      </c>
      <c r="AM158" s="16">
        <f>IF(SUMIFS('Historical_Input Data'!AP$3:AP$2924,'Historical_Input Data'!$B$3:$B$2924,'Historical_Monthly counts-All'!$C158,'Historical_Input Data'!$A$3:$A$2924,'Historical_Monthly counts-All'!$D158)&lt;&gt; 0,SUMIFS('Historical_Input Data'!AP$3:AP$2924,'Historical_Input Data'!$B$3:$B$2924,'Historical_Monthly counts-All'!$C158,'Historical_Input Data'!$A$3:$A$2924,'Historical_Monthly counts-All'!$D158),"")</f>
        <v>957</v>
      </c>
      <c r="AN158" s="16">
        <f>IF(SUMIFS('Historical_Input Data'!AQ$3:AQ$2924,'Historical_Input Data'!$B$3:$B$2924,'Historical_Monthly counts-All'!$C158,'Historical_Input Data'!$A$3:$A$2924,'Historical_Monthly counts-All'!$D158)&lt;&gt; 0,SUMIFS('Historical_Input Data'!AQ$3:AQ$2924,'Historical_Input Data'!$B$3:$B$2924,'Historical_Monthly counts-All'!$C158,'Historical_Input Data'!$A$3:$A$2924,'Historical_Monthly counts-All'!$D158),"")</f>
        <v>5649</v>
      </c>
      <c r="AO158" s="16">
        <f>IF(SUMIFS('Historical_Input Data'!AR$3:AR$2924,'Historical_Input Data'!$B$3:$B$2924,'Historical_Monthly counts-All'!$C158,'Historical_Input Data'!$A$3:$A$2924,'Historical_Monthly counts-All'!$D158)&lt;&gt; 0,SUMIFS('Historical_Input Data'!AR$3:AR$2924,'Historical_Input Data'!$B$3:$B$2924,'Historical_Monthly counts-All'!$C158,'Historical_Input Data'!$A$3:$A$2924,'Historical_Monthly counts-All'!$D158),"")</f>
        <v>6241</v>
      </c>
      <c r="AP158" s="16">
        <f>IF(SUMIFS('Historical_Input Data'!AS$3:AS$2924,'Historical_Input Data'!$B$3:$B$2924,'Historical_Monthly counts-All'!$C158,'Historical_Input Data'!$A$3:$A$2924,'Historical_Monthly counts-All'!$D158)&lt;&gt; 0,SUMIFS('Historical_Input Data'!AS$3:AS$2924,'Historical_Input Data'!$B$3:$B$2924,'Historical_Monthly counts-All'!$C158,'Historical_Input Data'!$A$3:$A$2924,'Historical_Monthly counts-All'!$D158),"")</f>
        <v>28946</v>
      </c>
      <c r="AQ158" s="16">
        <f>IF(SUMIFS('Historical_Input Data'!AT$3:AT$2924,'Historical_Input Data'!$B$3:$B$2924,'Historical_Monthly counts-All'!$C158,'Historical_Input Data'!$A$3:$A$2924,'Historical_Monthly counts-All'!$D158)&lt;&gt; 0,SUMIFS('Historical_Input Data'!AT$3:AT$2924,'Historical_Input Data'!$B$3:$B$2924,'Historical_Monthly counts-All'!$C158,'Historical_Input Data'!$A$3:$A$2924,'Historical_Monthly counts-All'!$D158),"")</f>
        <v>4833</v>
      </c>
      <c r="AR158" s="16">
        <f>IF(SUMIFS('Historical_Input Data'!AU$3:AU$2924,'Historical_Input Data'!$B$3:$B$2924,'Historical_Monthly counts-All'!$C158,'Historical_Input Data'!$A$3:$A$2924,'Historical_Monthly counts-All'!$D158)&lt;&gt; 0,SUMIFS('Historical_Input Data'!AU$3:AU$2924,'Historical_Input Data'!$B$3:$B$2924,'Historical_Monthly counts-All'!$C158,'Historical_Input Data'!$A$3:$A$2924,'Historical_Monthly counts-All'!$D158),"")</f>
        <v>9781</v>
      </c>
      <c r="AS158" s="16">
        <f>IF(SUMIFS('Historical_Input Data'!AV$3:AV$2924,'Historical_Input Data'!$B$3:$B$2924,'Historical_Monthly counts-All'!$C158,'Historical_Input Data'!$A$3:$A$2924,'Historical_Monthly counts-All'!$D158)&lt;&gt; 0,SUMIFS('Historical_Input Data'!AV$3:AV$2924,'Historical_Input Data'!$B$3:$B$2924,'Historical_Monthly counts-All'!$C158,'Historical_Input Data'!$A$3:$A$2924,'Historical_Monthly counts-All'!$D158),"")</f>
        <v>3025</v>
      </c>
      <c r="AT158" s="16">
        <f>IF(SUMIFS('Historical_Input Data'!AW$3:AW$2924,'Historical_Input Data'!$B$3:$B$2924,'Historical_Monthly counts-All'!$C158,'Historical_Input Data'!$A$3:$A$2924,'Historical_Monthly counts-All'!$D158)&lt;&gt; 0,SUMIFS('Historical_Input Data'!AW$3:AW$2924,'Historical_Input Data'!$B$3:$B$2924,'Historical_Monthly counts-All'!$C158,'Historical_Input Data'!$A$3:$A$2924,'Historical_Monthly counts-All'!$D158),"")</f>
        <v>4629</v>
      </c>
      <c r="AU158" s="16">
        <f>IF(SUMIFS('Historical_Input Data'!AX$3:AX$2924,'Historical_Input Data'!$B$3:$B$2924,'Historical_Monthly counts-All'!$C158,'Historical_Input Data'!$A$3:$A$2924,'Historical_Monthly counts-All'!$D158)&lt;&gt; 0,SUMIFS('Historical_Input Data'!AX$3:AX$2924,'Historical_Input Data'!$B$3:$B$2924,'Historical_Monthly counts-All'!$C158,'Historical_Input Data'!$A$3:$A$2924,'Historical_Monthly counts-All'!$D158),"")</f>
        <v>8637</v>
      </c>
      <c r="AV158" s="16">
        <f>IF(SUMIFS('Historical_Input Data'!AY$3:AY$2924,'Historical_Input Data'!$B$3:$B$2924,'Historical_Monthly counts-All'!$C158,'Historical_Input Data'!$A$3:$A$2924,'Historical_Monthly counts-All'!$D158)&lt;&gt; 0,SUMIFS('Historical_Input Data'!AY$3:AY$2924,'Historical_Input Data'!$B$3:$B$2924,'Historical_Monthly counts-All'!$C158,'Historical_Input Data'!$A$3:$A$2924,'Historical_Monthly counts-All'!$D158),"")</f>
        <v>4125</v>
      </c>
      <c r="AW158" s="16">
        <f>IF(SUMIFS('Historical_Input Data'!AZ$3:AZ$2924,'Historical_Input Data'!$B$3:$B$2924,'Historical_Monthly counts-All'!$C158,'Historical_Input Data'!$A$3:$A$2924,'Historical_Monthly counts-All'!$D158)&lt;&gt; 0,SUMIFS('Historical_Input Data'!AZ$3:AZ$2924,'Historical_Input Data'!$B$3:$B$2924,'Historical_Monthly counts-All'!$C158,'Historical_Input Data'!$A$3:$A$2924,'Historical_Monthly counts-All'!$D158),"")</f>
        <v>10901</v>
      </c>
      <c r="AX158" s="16">
        <f>IF(SUMIFS('Historical_Input Data'!BA$3:BA$2924,'Historical_Input Data'!$B$3:$B$2924,'Historical_Monthly counts-All'!$C158,'Historical_Input Data'!$A$3:$A$2924,'Historical_Monthly counts-All'!$D158)&lt;&gt; 0,SUMIFS('Historical_Input Data'!BA$3:BA$2924,'Historical_Input Data'!$B$3:$B$2924,'Historical_Monthly counts-All'!$C158,'Historical_Input Data'!$A$3:$A$2924,'Historical_Monthly counts-All'!$D158),"")</f>
        <v>9843</v>
      </c>
      <c r="AY158" s="16">
        <f>IF(SUMIFS('Historical_Input Data'!BB$3:BB$2924,'Historical_Input Data'!$B$3:$B$2924,'Historical_Monthly counts-All'!$C158,'Historical_Input Data'!$A$3:$A$2924,'Historical_Monthly counts-All'!$D158)&lt;&gt; 0,SUMIFS('Historical_Input Data'!BB$3:BB$2924,'Historical_Input Data'!$B$3:$B$2924,'Historical_Monthly counts-All'!$C158,'Historical_Input Data'!$A$3:$A$2924,'Historical_Monthly counts-All'!$D158),"")</f>
        <v>3703</v>
      </c>
      <c r="AZ158" s="16">
        <f>IF(SUMIFS('Historical_Input Data'!BC$3:BC$2924,'Historical_Input Data'!$B$3:$B$2924,'Historical_Monthly counts-All'!$C158,'Historical_Input Data'!$A$3:$A$2924,'Historical_Monthly counts-All'!$D158)&lt;&gt; 0,SUMIFS('Historical_Input Data'!BC$3:BC$2924,'Historical_Input Data'!$B$3:$B$2924,'Historical_Monthly counts-All'!$C158,'Historical_Input Data'!$A$3:$A$2924,'Historical_Monthly counts-All'!$D158),"")</f>
        <v>1199</v>
      </c>
      <c r="BA158" s="16">
        <f>IF(SUMIFS('Historical_Input Data'!BD$3:BD$2924,'Historical_Input Data'!$B$3:$B$2924,'Historical_Monthly counts-All'!$C158,'Historical_Input Data'!$A$3:$A$2924,'Historical_Monthly counts-All'!$D158)&lt;&gt; 0,SUMIFS('Historical_Input Data'!BD$3:BD$2924,'Historical_Input Data'!$B$3:$B$2924,'Historical_Monthly counts-All'!$C158,'Historical_Input Data'!$A$3:$A$2924,'Historical_Monthly counts-All'!$D158),"")</f>
        <v>4254</v>
      </c>
      <c r="BB158" s="16">
        <f>IF(SUMIFS('Historical_Input Data'!BE$3:BE$2924,'Historical_Input Data'!$B$3:$B$2924,'Historical_Monthly counts-All'!$C158,'Historical_Input Data'!$A$3:$A$2924,'Historical_Monthly counts-All'!$D158)&lt;&gt; 0,SUMIFS('Historical_Input Data'!BE$3:BE$2924,'Historical_Input Data'!$B$3:$B$2924,'Historical_Monthly counts-All'!$C158,'Historical_Input Data'!$A$3:$A$2924,'Historical_Monthly counts-All'!$D158),"")</f>
        <v>5288</v>
      </c>
      <c r="BC158" s="16">
        <f>IF(SUMIFS('Historical_Input Data'!BF$3:BF$2924,'Historical_Input Data'!$B$3:$B$2924,'Historical_Monthly counts-All'!$C158,'Historical_Input Data'!$A$3:$A$2924,'Historical_Monthly counts-All'!$D158)&lt;&gt; 0,SUMIFS('Historical_Input Data'!BF$3:BF$2924,'Historical_Input Data'!$B$3:$B$2924,'Historical_Monthly counts-All'!$C158,'Historical_Input Data'!$A$3:$A$2924,'Historical_Monthly counts-All'!$D158),"")</f>
        <v>2276</v>
      </c>
      <c r="BD158" s="16">
        <f>IF(SUMIFS('Historical_Input Data'!BG$3:BG$2924,'Historical_Input Data'!$B$3:$B$2924,'Historical_Monthly counts-All'!$C158,'Historical_Input Data'!$A$3:$A$2924,'Historical_Monthly counts-All'!$D158)&lt;&gt; 0,SUMIFS('Historical_Input Data'!BG$3:BG$2924,'Historical_Input Data'!$B$3:$B$2924,'Historical_Monthly counts-All'!$C158,'Historical_Input Data'!$A$3:$A$2924,'Historical_Monthly counts-All'!$D158),"")</f>
        <v>1415</v>
      </c>
      <c r="BE158" s="16">
        <f>IF(SUMIFS('Historical_Input Data'!BH$3:BH$2924,'Historical_Input Data'!$B$3:$B$2924,'Historical_Monthly counts-All'!$C158,'Historical_Input Data'!$A$3:$A$2924,'Historical_Monthly counts-All'!$D158)&lt;&gt; 0,SUMIFS('Historical_Input Data'!BH$3:BH$2924,'Historical_Input Data'!$B$3:$B$2924,'Historical_Monthly counts-All'!$C158,'Historical_Input Data'!$A$3:$A$2924,'Historical_Monthly counts-All'!$D158),"")</f>
        <v>2384</v>
      </c>
      <c r="BF158" s="16">
        <f>IF(SUMIFS('Historical_Input Data'!BI$3:BI$2924,'Historical_Input Data'!$B$3:$B$2924,'Historical_Monthly counts-All'!$C158,'Historical_Input Data'!$A$3:$A$2924,'Historical_Monthly counts-All'!$D158)&lt;&gt; 0,SUMIFS('Historical_Input Data'!BI$3:BI$2924,'Historical_Input Data'!$B$3:$B$2924,'Historical_Monthly counts-All'!$C158,'Historical_Input Data'!$A$3:$A$2924,'Historical_Monthly counts-All'!$D158),"")</f>
        <v>1591</v>
      </c>
      <c r="BG158" s="16">
        <f>IF(SUMIFS('Historical_Input Data'!BJ$3:BJ$2924,'Historical_Input Data'!$B$3:$B$2924,'Historical_Monthly counts-All'!$C158,'Historical_Input Data'!$A$3:$A$2924,'Historical_Monthly counts-All'!$D158)&lt;&gt; 0,SUMIFS('Historical_Input Data'!BJ$3:BJ$2924,'Historical_Input Data'!$B$3:$B$2924,'Historical_Monthly counts-All'!$C158,'Historical_Input Data'!$A$3:$A$2924,'Historical_Monthly counts-All'!$D158),"")</f>
        <v>1972</v>
      </c>
      <c r="BH158" s="16">
        <f>IF(SUMIFS('Historical_Input Data'!BK$3:BK$2924,'Historical_Input Data'!$B$3:$B$2924,'Historical_Monthly counts-All'!$C158,'Historical_Input Data'!$A$3:$A$2924,'Historical_Monthly counts-All'!$D158)&lt;&gt; 0,SUMIFS('Historical_Input Data'!BK$3:BK$2924,'Historical_Input Data'!$B$3:$B$2924,'Historical_Monthly counts-All'!$C158,'Historical_Input Data'!$A$3:$A$2924,'Historical_Monthly counts-All'!$D158),"")</f>
        <v>877</v>
      </c>
      <c r="BI158" s="16">
        <f>IF(SUMIFS('Historical_Input Data'!BL$3:BL$2924,'Historical_Input Data'!$B$3:$B$2924,'Historical_Monthly counts-All'!$C158,'Historical_Input Data'!$A$3:$A$2924,'Historical_Monthly counts-All'!$D158)&lt;&gt; 0,SUMIFS('Historical_Input Data'!BL$3:BL$2924,'Historical_Input Data'!$B$3:$B$2924,'Historical_Monthly counts-All'!$C158,'Historical_Input Data'!$A$3:$A$2924,'Historical_Monthly counts-All'!$D158),"")</f>
        <v>1921</v>
      </c>
      <c r="BJ158" s="16">
        <f>IF(SUMIFS('Historical_Input Data'!BM$3:BM$2924,'Historical_Input Data'!$B$3:$B$2924,'Historical_Monthly counts-All'!$C158,'Historical_Input Data'!$A$3:$A$2924,'Historical_Monthly counts-All'!$D158)&lt;&gt; 0,SUMIFS('Historical_Input Data'!BM$3:BM$2924,'Historical_Input Data'!$B$3:$B$2924,'Historical_Monthly counts-All'!$C158,'Historical_Input Data'!$A$3:$A$2924,'Historical_Monthly counts-All'!$D158),"")</f>
        <v>3727</v>
      </c>
      <c r="BK158" s="16">
        <f>IF(SUMIFS('Historical_Input Data'!BN$3:BN$2924,'Historical_Input Data'!$B$3:$B$2924,'Historical_Monthly counts-All'!$C158,'Historical_Input Data'!$A$3:$A$2924,'Historical_Monthly counts-All'!$D158)&lt;&gt; 0,SUMIFS('Historical_Input Data'!BN$3:BN$2924,'Historical_Input Data'!$B$3:$B$2924,'Historical_Monthly counts-All'!$C158,'Historical_Input Data'!$A$3:$A$2924,'Historical_Monthly counts-All'!$D158),"")</f>
        <v>2534</v>
      </c>
      <c r="BL158" s="16">
        <f>IF(SUMIFS('Historical_Input Data'!BO$3:BO$2924,'Historical_Input Data'!$B$3:$B$2924,'Historical_Monthly counts-All'!$C158,'Historical_Input Data'!$A$3:$A$2924,'Historical_Monthly counts-All'!$D158)&lt;&gt; 0,SUMIFS('Historical_Input Data'!BO$3:BO$2924,'Historical_Input Data'!$B$3:$B$2924,'Historical_Monthly counts-All'!$C158,'Historical_Input Data'!$A$3:$A$2924,'Historical_Monthly counts-All'!$D158),"")</f>
        <v>395</v>
      </c>
      <c r="BM158" s="16" t="str">
        <f>IF(SUMIFS('Historical_Input Data'!BP$3:BP$2924,'Historical_Input Data'!$B$3:$B$2924,'Historical_Monthly counts-All'!$C158,'Historical_Input Data'!$A$3:$A$2924,'Historical_Monthly counts-All'!$D158)&lt;&gt; 0,SUMIFS('Historical_Input Data'!BP$3:BP$2924,'Historical_Input Data'!$B$3:$B$2924,'Historical_Monthly counts-All'!$C158,'Historical_Input Data'!$A$3:$A$2924,'Historical_Monthly counts-All'!$D158),"")</f>
        <v/>
      </c>
      <c r="BN158" s="16" t="str">
        <f>IF(SUMIFS('Historical_Input Data'!BQ$3:BQ$2924,'Historical_Input Data'!$B$3:$B$2924,'Historical_Monthly counts-All'!$C158,'Historical_Input Data'!$A$3:$A$2924,'Historical_Monthly counts-All'!$D158)&lt;&gt; 0,SUMIFS('Historical_Input Data'!BQ$3:BQ$2924,'Historical_Input Data'!$B$3:$B$2924,'Historical_Monthly counts-All'!$C158,'Historical_Input Data'!$A$3:$A$2924,'Historical_Monthly counts-All'!$D158),"")</f>
        <v/>
      </c>
      <c r="BO158" s="16" t="str">
        <f>IF(SUMIFS('Historical_Input Data'!BR$3:BR$2924,'Historical_Input Data'!$B$3:$B$2924,'Historical_Monthly counts-All'!$C158,'Historical_Input Data'!$A$3:$A$2924,'Historical_Monthly counts-All'!$D158)&lt;&gt; 0,SUMIFS('Historical_Input Data'!BR$3:BR$2924,'Historical_Input Data'!$B$3:$B$2924,'Historical_Monthly counts-All'!$C158,'Historical_Input Data'!$A$3:$A$2924,'Historical_Monthly counts-All'!$D158),"")</f>
        <v/>
      </c>
      <c r="BP158" s="16" t="str">
        <f>IF(SUMIFS('Historical_Input Data'!BS$3:BS$2924,'Historical_Input Data'!$B$3:$B$2924,'Historical_Monthly counts-All'!$C158,'Historical_Input Data'!$A$3:$A$2924,'Historical_Monthly counts-All'!$D158)&lt;&gt; 0,SUMIFS('Historical_Input Data'!BS$3:BS$2924,'Historical_Input Data'!$B$3:$B$2924,'Historical_Monthly counts-All'!$C158,'Historical_Input Data'!$A$3:$A$2924,'Historical_Monthly counts-All'!$D158),"")</f>
        <v/>
      </c>
      <c r="BQ158" s="16">
        <f>IF(SUMIFS('Historical_Input Data'!BT$3:BT$2924,'Historical_Input Data'!$B$3:$B$2924,'Historical_Monthly counts-All'!$C158,'Historical_Input Data'!$A$3:$A$2924,'Historical_Monthly counts-All'!$D158)&lt;&gt; 0,SUMIFS('Historical_Input Data'!BT$3:BT$2924,'Historical_Input Data'!$B$3:$B$2924,'Historical_Monthly counts-All'!$C158,'Historical_Input Data'!$A$3:$A$2924,'Historical_Monthly counts-All'!$D158),"")</f>
        <v>1741</v>
      </c>
      <c r="BR158" s="16">
        <f>IF(SUMIFS('Historical_Input Data'!BU$3:BU$2924,'Historical_Input Data'!$B$3:$B$2924,'Historical_Monthly counts-All'!$C158,'Historical_Input Data'!$A$3:$A$2924,'Historical_Monthly counts-All'!$D158)&lt;&gt; 0,SUMIFS('Historical_Input Data'!BU$3:BU$2924,'Historical_Input Data'!$B$3:$B$2924,'Historical_Monthly counts-All'!$C158,'Historical_Input Data'!$A$3:$A$2924,'Historical_Monthly counts-All'!$D158),"")</f>
        <v>1386</v>
      </c>
      <c r="BS158" s="16">
        <f>IF(SUMIFS('Historical_Input Data'!BV$3:BV$2924,'Historical_Input Data'!$B$3:$B$2924,'Historical_Monthly counts-All'!$C158,'Historical_Input Data'!$A$3:$A$2924,'Historical_Monthly counts-All'!$D158)&lt;&gt; 0,SUMIFS('Historical_Input Data'!BV$3:BV$2924,'Historical_Input Data'!$B$3:$B$2924,'Historical_Monthly counts-All'!$C158,'Historical_Input Data'!$A$3:$A$2924,'Historical_Monthly counts-All'!$D158),"")</f>
        <v>722</v>
      </c>
      <c r="BT158" s="16" t="str">
        <f>IF(SUMIFS('Historical_Input Data'!BW$3:BW$2924,'Historical_Input Data'!$B$3:$B$2924,'Historical_Monthly counts-All'!$C158,'Historical_Input Data'!$A$3:$A$2924,'Historical_Monthly counts-All'!$D158)&lt;&gt; 0,SUMIFS('Historical_Input Data'!BW$3:BW$2924,'Historical_Input Data'!$B$3:$B$2924,'Historical_Monthly counts-All'!$C158,'Historical_Input Data'!$A$3:$A$2924,'Historical_Monthly counts-All'!$D158),"")</f>
        <v/>
      </c>
      <c r="BU158" s="16" t="str">
        <f>IF(SUMIFS('Historical_Input Data'!BX$3:BX$2924,'Historical_Input Data'!$B$3:$B$2924,'Historical_Monthly counts-All'!$C158,'Historical_Input Data'!$A$3:$A$2924,'Historical_Monthly counts-All'!$D158)&lt;&gt; 0,SUMIFS('Historical_Input Data'!BX$3:BX$2924,'Historical_Input Data'!$B$3:$B$2924,'Historical_Monthly counts-All'!$C158,'Historical_Input Data'!$A$3:$A$2924,'Historical_Monthly counts-All'!$D158),"")</f>
        <v/>
      </c>
      <c r="BV158" s="16">
        <f>IF(SUMIFS('Historical_Input Data'!BY$3:BY$2924,'Historical_Input Data'!$B$3:$B$2924,'Historical_Monthly counts-All'!$C158,'Historical_Input Data'!$A$3:$A$2924,'Historical_Monthly counts-All'!$D158)&lt;&gt; 0,SUMIFS('Historical_Input Data'!BY$3:BY$2924,'Historical_Input Data'!$B$3:$B$2924,'Historical_Monthly counts-All'!$C158,'Historical_Input Data'!$A$3:$A$2924,'Historical_Monthly counts-All'!$D158),"")</f>
        <v>1698</v>
      </c>
      <c r="BW158" s="16" t="str">
        <f>IF(SUMIFS('Historical_Input Data'!BZ$3:BZ$2924,'Historical_Input Data'!$B$3:$B$2924,'Historical_Monthly counts-All'!$C158,'Historical_Input Data'!$A$3:$A$2924,'Historical_Monthly counts-All'!$D158)&lt;&gt; 0,SUMIFS('Historical_Input Data'!BZ$3:BZ$2924,'Historical_Input Data'!$B$3:$B$2924,'Historical_Monthly counts-All'!$C158,'Historical_Input Data'!$A$3:$A$2924,'Historical_Monthly counts-All'!$D158),"")</f>
        <v/>
      </c>
      <c r="BX158" s="16" t="str">
        <f>IF(SUMIFS('Historical_Input Data'!CA$3:CA$2924,'Historical_Input Data'!$B$3:$B$2924,'Historical_Monthly counts-All'!$C158,'Historical_Input Data'!$A$3:$A$2924,'Historical_Monthly counts-All'!$D158)&lt;&gt; 0,SUMIFS('Historical_Input Data'!CA$3:CA$2924,'Historical_Input Data'!$B$3:$B$2924,'Historical_Monthly counts-All'!$C158,'Historical_Input Data'!$A$3:$A$2924,'Historical_Monthly counts-All'!$D158),"")</f>
        <v/>
      </c>
      <c r="BY158" s="16" t="str">
        <f>IF(SUMIFS('Historical_Input Data'!CB$3:CB$2924,'Historical_Input Data'!$B$3:$B$2924,'Historical_Monthly counts-All'!$C158,'Historical_Input Data'!$A$3:$A$2924,'Historical_Monthly counts-All'!$D158)&lt;&gt; 0,SUMIFS('Historical_Input Data'!CB$3:CB$2924,'Historical_Input Data'!$B$3:$B$2924,'Historical_Monthly counts-All'!$C158,'Historical_Input Data'!$A$3:$A$2924,'Historical_Monthly counts-All'!$D158),"")</f>
        <v/>
      </c>
      <c r="BZ158" s="16" t="str">
        <f>IF(SUMIFS('Historical_Input Data'!CC$3:CC$2924,'Historical_Input Data'!$B$3:$B$2924,'Historical_Monthly counts-All'!$C158,'Historical_Input Data'!$A$3:$A$2924,'Historical_Monthly counts-All'!$D158)&lt;&gt; 0,SUMIFS('Historical_Input Data'!CC$3:CC$2924,'Historical_Input Data'!$B$3:$B$2924,'Historical_Monthly counts-All'!$C158,'Historical_Input Data'!$A$3:$A$2924,'Historical_Monthly counts-All'!$D158),"")</f>
        <v/>
      </c>
      <c r="CC158" s="8">
        <v>45200</v>
      </c>
      <c r="CD158" s="198">
        <f t="shared" si="8"/>
        <v>63</v>
      </c>
    </row>
    <row r="159" spans="1:83">
      <c r="A159" t="str">
        <f t="shared" si="7"/>
        <v>November2023</v>
      </c>
      <c r="C159" t="s">
        <v>63</v>
      </c>
      <c r="D159">
        <v>2023</v>
      </c>
      <c r="E159" s="16">
        <f>IF(SUMIFS('Historical_Input Data'!H$3:H$2924,'Historical_Input Data'!$B$3:$B$2924,'Historical_Monthly counts-All'!$C159,'Historical_Input Data'!$A$3:$A$2924,'Historical_Monthly counts-All'!$D159)&lt;&gt; 0,SUMIFS('Historical_Input Data'!H$3:H$2924,'Historical_Input Data'!$B$3:$B$2924,'Historical_Monthly counts-All'!$C159,'Historical_Input Data'!$A$3:$A$2924,'Historical_Monthly counts-All'!$D159),"")</f>
        <v>820</v>
      </c>
      <c r="F159" s="16">
        <f>IF(SUMIFS('Historical_Input Data'!I$3:I$2924,'Historical_Input Data'!$B$3:$B$2924,'Historical_Monthly counts-All'!$C159,'Historical_Input Data'!$A$3:$A$2924,'Historical_Monthly counts-All'!$D159)&lt;&gt; 0,SUMIFS('Historical_Input Data'!I$3:I$2924,'Historical_Input Data'!$B$3:$B$2924,'Historical_Monthly counts-All'!$C159,'Historical_Input Data'!$A$3:$A$2924,'Historical_Monthly counts-All'!$D159),"")</f>
        <v>11095</v>
      </c>
      <c r="G159" s="16">
        <f>IF(SUMIFS('Historical_Input Data'!J$3:J$2924,'Historical_Input Data'!$B$3:$B$2924,'Historical_Monthly counts-All'!$C159,'Historical_Input Data'!$A$3:$A$2924,'Historical_Monthly counts-All'!$D159)&lt;&gt; 0,SUMIFS('Historical_Input Data'!J$3:J$2924,'Historical_Input Data'!$B$3:$B$2924,'Historical_Monthly counts-All'!$C159,'Historical_Input Data'!$A$3:$A$2924,'Historical_Monthly counts-All'!$D159),"")</f>
        <v>9636</v>
      </c>
      <c r="H159" s="16">
        <f>IF(SUMIFS('Historical_Input Data'!K$3:K$2924,'Historical_Input Data'!$B$3:$B$2924,'Historical_Monthly counts-All'!$C159,'Historical_Input Data'!$A$3:$A$2924,'Historical_Monthly counts-All'!$D159)&lt;&gt; 0,SUMIFS('Historical_Input Data'!K$3:K$2924,'Historical_Input Data'!$B$3:$B$2924,'Historical_Monthly counts-All'!$C159,'Historical_Input Data'!$A$3:$A$2924,'Historical_Monthly counts-All'!$D159),"")</f>
        <v>6647</v>
      </c>
      <c r="I159" s="16">
        <f>IF(SUMIFS('Historical_Input Data'!L$3:L$2924,'Historical_Input Data'!$B$3:$B$2924,'Historical_Monthly counts-All'!$C159,'Historical_Input Data'!$A$3:$A$2924,'Historical_Monthly counts-All'!$D159)&lt;&gt; 0,SUMIFS('Historical_Input Data'!L$3:L$2924,'Historical_Input Data'!$B$3:$B$2924,'Historical_Monthly counts-All'!$C159,'Historical_Input Data'!$A$3:$A$2924,'Historical_Monthly counts-All'!$D159),"")</f>
        <v>9055</v>
      </c>
      <c r="J159" s="16">
        <f>IF(SUMIFS('Historical_Input Data'!M$3:M$2924,'Historical_Input Data'!$B$3:$B$2924,'Historical_Monthly counts-All'!$C159,'Historical_Input Data'!$A$3:$A$2924,'Historical_Monthly counts-All'!$D159)&lt;&gt; 0,SUMIFS('Historical_Input Data'!M$3:M$2924,'Historical_Input Data'!$B$3:$B$2924,'Historical_Monthly counts-All'!$C159,'Historical_Input Data'!$A$3:$A$2924,'Historical_Monthly counts-All'!$D159),"")</f>
        <v>5646</v>
      </c>
      <c r="K159" s="16">
        <f>IF(SUMIFS('Historical_Input Data'!N$3:N$2924,'Historical_Input Data'!$B$3:$B$2924,'Historical_Monthly counts-All'!$C159,'Historical_Input Data'!$A$3:$A$2924,'Historical_Monthly counts-All'!$D159)&lt;&gt; 0,SUMIFS('Historical_Input Data'!N$3:N$2924,'Historical_Input Data'!$B$3:$B$2924,'Historical_Monthly counts-All'!$C159,'Historical_Input Data'!$A$3:$A$2924,'Historical_Monthly counts-All'!$D159),"")</f>
        <v>7343</v>
      </c>
      <c r="L159" s="16">
        <f>IF(SUMIFS('Historical_Input Data'!O$3:O$2924,'Historical_Input Data'!$B$3:$B$2924,'Historical_Monthly counts-All'!$C159,'Historical_Input Data'!$A$3:$A$2924,'Historical_Monthly counts-All'!$D159)&lt;&gt; 0,SUMIFS('Historical_Input Data'!O$3:O$2924,'Historical_Input Data'!$B$3:$B$2924,'Historical_Monthly counts-All'!$C159,'Historical_Input Data'!$A$3:$A$2924,'Historical_Monthly counts-All'!$D159),"")</f>
        <v>3312</v>
      </c>
      <c r="M159" s="16">
        <f>IF(SUMIFS('Historical_Input Data'!P$3:P$2924,'Historical_Input Data'!$B$3:$B$2924,'Historical_Monthly counts-All'!$C159,'Historical_Input Data'!$A$3:$A$2924,'Historical_Monthly counts-All'!$D159)&lt;&gt; 0,SUMIFS('Historical_Input Data'!P$3:P$2924,'Historical_Input Data'!$B$3:$B$2924,'Historical_Monthly counts-All'!$C159,'Historical_Input Data'!$A$3:$A$2924,'Historical_Monthly counts-All'!$D159),"")</f>
        <v>11977</v>
      </c>
      <c r="N159" s="16">
        <f>IF(SUMIFS('Historical_Input Data'!Q$3:Q$2924,'Historical_Input Data'!$B$3:$B$2924,'Historical_Monthly counts-All'!$C159,'Historical_Input Data'!$A$3:$A$2924,'Historical_Monthly counts-All'!$D159)&lt;&gt; 0,SUMIFS('Historical_Input Data'!Q$3:Q$2924,'Historical_Input Data'!$B$3:$B$2924,'Historical_Monthly counts-All'!$C159,'Historical_Input Data'!$A$3:$A$2924,'Historical_Monthly counts-All'!$D159),"")</f>
        <v>12067</v>
      </c>
      <c r="O159" s="16">
        <f>IF(SUMIFS('Historical_Input Data'!R$3:R$2924,'Historical_Input Data'!$B$3:$B$2924,'Historical_Monthly counts-All'!$C159,'Historical_Input Data'!$A$3:$A$2924,'Historical_Monthly counts-All'!$D159)&lt;&gt; 0,SUMIFS('Historical_Input Data'!R$3:R$2924,'Historical_Input Data'!$B$3:$B$2924,'Historical_Monthly counts-All'!$C159,'Historical_Input Data'!$A$3:$A$2924,'Historical_Monthly counts-All'!$D159),"")</f>
        <v>9028</v>
      </c>
      <c r="P159" s="16">
        <f>IF(SUMIFS('Historical_Input Data'!S$3:S$2924,'Historical_Input Data'!$B$3:$B$2924,'Historical_Monthly counts-All'!$C159,'Historical_Input Data'!$A$3:$A$2924,'Historical_Monthly counts-All'!$D159)&lt;&gt; 0,SUMIFS('Historical_Input Data'!S$3:S$2924,'Historical_Input Data'!$B$3:$B$2924,'Historical_Monthly counts-All'!$C159,'Historical_Input Data'!$A$3:$A$2924,'Historical_Monthly counts-All'!$D159),"")</f>
        <v>2145</v>
      </c>
      <c r="Q159" s="16">
        <f>IF(SUMIFS('Historical_Input Data'!T$3:T$2924,'Historical_Input Data'!$B$3:$B$2924,'Historical_Monthly counts-All'!$C159,'Historical_Input Data'!$A$3:$A$2924,'Historical_Monthly counts-All'!$D159)&lt;&gt; 0,SUMIFS('Historical_Input Data'!T$3:T$2924,'Historical_Input Data'!$B$3:$B$2924,'Historical_Monthly counts-All'!$C159,'Historical_Input Data'!$A$3:$A$2924,'Historical_Monthly counts-All'!$D159),"")</f>
        <v>4293</v>
      </c>
      <c r="R159" s="16">
        <f>IF(SUMIFS('Historical_Input Data'!U$3:U$2924,'Historical_Input Data'!$B$3:$B$2924,'Historical_Monthly counts-All'!$C159,'Historical_Input Data'!$A$3:$A$2924,'Historical_Monthly counts-All'!$D159)&lt;&gt; 0,SUMIFS('Historical_Input Data'!U$3:U$2924,'Historical_Input Data'!$B$3:$B$2924,'Historical_Monthly counts-All'!$C159,'Historical_Input Data'!$A$3:$A$2924,'Historical_Monthly counts-All'!$D159),"")</f>
        <v>1097</v>
      </c>
      <c r="S159" s="16">
        <f>IF(SUMIFS('Historical_Input Data'!V$3:V$2924,'Historical_Input Data'!$B$3:$B$2924,'Historical_Monthly counts-All'!$C159,'Historical_Input Data'!$A$3:$A$2924,'Historical_Monthly counts-All'!$D159)&lt;&gt; 0,SUMIFS('Historical_Input Data'!V$3:V$2924,'Historical_Input Data'!$B$3:$B$2924,'Historical_Monthly counts-All'!$C159,'Historical_Input Data'!$A$3:$A$2924,'Historical_Monthly counts-All'!$D159),"")</f>
        <v>3425</v>
      </c>
      <c r="T159" s="16">
        <f>IF(SUMIFS('Historical_Input Data'!W$3:W$2924,'Historical_Input Data'!$B$3:$B$2924,'Historical_Monthly counts-All'!$C159,'Historical_Input Data'!$A$3:$A$2924,'Historical_Monthly counts-All'!$D159)&lt;&gt; 0,SUMIFS('Historical_Input Data'!W$3:W$2924,'Historical_Input Data'!$B$3:$B$2924,'Historical_Monthly counts-All'!$C159,'Historical_Input Data'!$A$3:$A$2924,'Historical_Monthly counts-All'!$D159),"")</f>
        <v>17940</v>
      </c>
      <c r="U159" s="16">
        <f>IF(SUMIFS('Historical_Input Data'!X$3:X$2924,'Historical_Input Data'!$B$3:$B$2924,'Historical_Monthly counts-All'!$C159,'Historical_Input Data'!$A$3:$A$2924,'Historical_Monthly counts-All'!$D159)&lt;&gt; 0,SUMIFS('Historical_Input Data'!X$3:X$2924,'Historical_Input Data'!$B$3:$B$2924,'Historical_Monthly counts-All'!$C159,'Historical_Input Data'!$A$3:$A$2924,'Historical_Monthly counts-All'!$D159),"")</f>
        <v>7344</v>
      </c>
      <c r="V159" s="16">
        <f>IF(SUMIFS('Historical_Input Data'!Y$3:Y$2924,'Historical_Input Data'!$B$3:$B$2924,'Historical_Monthly counts-All'!$C159,'Historical_Input Data'!$A$3:$A$2924,'Historical_Monthly counts-All'!$D159)&lt;&gt; 0,SUMIFS('Historical_Input Data'!Y$3:Y$2924,'Historical_Input Data'!$B$3:$B$2924,'Historical_Monthly counts-All'!$C159,'Historical_Input Data'!$A$3:$A$2924,'Historical_Monthly counts-All'!$D159),"")</f>
        <v>753</v>
      </c>
      <c r="W159" s="16">
        <f>IF(SUMIFS('Historical_Input Data'!Z$3:Z$2924,'Historical_Input Data'!$B$3:$B$2924,'Historical_Monthly counts-All'!$C159,'Historical_Input Data'!$A$3:$A$2924,'Historical_Monthly counts-All'!$D159)&lt;&gt; 0,SUMIFS('Historical_Input Data'!Z$3:Z$2924,'Historical_Input Data'!$B$3:$B$2924,'Historical_Monthly counts-All'!$C159,'Historical_Input Data'!$A$3:$A$2924,'Historical_Monthly counts-All'!$D159),"")</f>
        <v>8450</v>
      </c>
      <c r="X159" s="16">
        <f>IF(SUMIFS('Historical_Input Data'!AA$3:AA$2924,'Historical_Input Data'!$B$3:$B$2924,'Historical_Monthly counts-All'!$C159,'Historical_Input Data'!$A$3:$A$2924,'Historical_Monthly counts-All'!$D159)&lt;&gt; 0,SUMIFS('Historical_Input Data'!AA$3:AA$2924,'Historical_Input Data'!$B$3:$B$2924,'Historical_Monthly counts-All'!$C159,'Historical_Input Data'!$A$3:$A$2924,'Historical_Monthly counts-All'!$D159),"")</f>
        <v>647</v>
      </c>
      <c r="Y159" s="16">
        <f>IF(SUMIFS('Historical_Input Data'!AB$3:AB$2924,'Historical_Input Data'!$B$3:$B$2924,'Historical_Monthly counts-All'!$C159,'Historical_Input Data'!$A$3:$A$2924,'Historical_Monthly counts-All'!$D159)&lt;&gt; 0,SUMIFS('Historical_Input Data'!AB$3:AB$2924,'Historical_Input Data'!$B$3:$B$2924,'Historical_Monthly counts-All'!$C159,'Historical_Input Data'!$A$3:$A$2924,'Historical_Monthly counts-All'!$D159),"")</f>
        <v>22118</v>
      </c>
      <c r="Z159" s="16">
        <f>IF(SUMIFS('Historical_Input Data'!AC$3:AC$2924,'Historical_Input Data'!$B$3:$B$2924,'Historical_Monthly counts-All'!$C159,'Historical_Input Data'!$A$3:$A$2924,'Historical_Monthly counts-All'!$D159)&lt;&gt; 0,SUMIFS('Historical_Input Data'!AC$3:AC$2924,'Historical_Input Data'!$B$3:$B$2924,'Historical_Monthly counts-All'!$C159,'Historical_Input Data'!$A$3:$A$2924,'Historical_Monthly counts-All'!$D159),"")</f>
        <v>10794</v>
      </c>
      <c r="AA159" s="16">
        <f>IF(SUMIFS('Historical_Input Data'!AD$3:AD$2924,'Historical_Input Data'!$B$3:$B$2924,'Historical_Monthly counts-All'!$C159,'Historical_Input Data'!$A$3:$A$2924,'Historical_Monthly counts-All'!$D159)&lt;&gt; 0,SUMIFS('Historical_Input Data'!AD$3:AD$2924,'Historical_Input Data'!$B$3:$B$2924,'Historical_Monthly counts-All'!$C159,'Historical_Input Data'!$A$3:$A$2924,'Historical_Monthly counts-All'!$D159),"")</f>
        <v>548</v>
      </c>
      <c r="AB159" s="16">
        <f>IF(SUMIFS('Historical_Input Data'!AE$3:AE$2924,'Historical_Input Data'!$B$3:$B$2924,'Historical_Monthly counts-All'!$C159,'Historical_Input Data'!$A$3:$A$2924,'Historical_Monthly counts-All'!$D159)&lt;&gt; 0,SUMIFS('Historical_Input Data'!AE$3:AE$2924,'Historical_Input Data'!$B$3:$B$2924,'Historical_Monthly counts-All'!$C159,'Historical_Input Data'!$A$3:$A$2924,'Historical_Monthly counts-All'!$D159),"")</f>
        <v>20932</v>
      </c>
      <c r="AC159" s="16">
        <f>IF(SUMIFS('Historical_Input Data'!AF$3:AF$2924,'Historical_Input Data'!$B$3:$B$2924,'Historical_Monthly counts-All'!$C159,'Historical_Input Data'!$A$3:$A$2924,'Historical_Monthly counts-All'!$D159)&lt;&gt; 0,SUMIFS('Historical_Input Data'!AF$3:AF$2924,'Historical_Input Data'!$B$3:$B$2924,'Historical_Monthly counts-All'!$C159,'Historical_Input Data'!$A$3:$A$2924,'Historical_Monthly counts-All'!$D159),"")</f>
        <v>35012</v>
      </c>
      <c r="AD159" s="16">
        <f>IF(SUMIFS('Historical_Input Data'!AG$3:AG$2924,'Historical_Input Data'!$B$3:$B$2924,'Historical_Monthly counts-All'!$C159,'Historical_Input Data'!$A$3:$A$2924,'Historical_Monthly counts-All'!$D159)&lt;&gt; 0,SUMIFS('Historical_Input Data'!AG$3:AG$2924,'Historical_Input Data'!$B$3:$B$2924,'Historical_Monthly counts-All'!$C159,'Historical_Input Data'!$A$3:$A$2924,'Historical_Monthly counts-All'!$D159),"")</f>
        <v>21198</v>
      </c>
      <c r="AE159" s="16">
        <f>IF(SUMIFS('Historical_Input Data'!AH$3:AH$2924,'Historical_Input Data'!$B$3:$B$2924,'Historical_Monthly counts-All'!$C159,'Historical_Input Data'!$A$3:$A$2924,'Historical_Monthly counts-All'!$D159)&lt;&gt; 0,SUMIFS('Historical_Input Data'!AH$3:AH$2924,'Historical_Input Data'!$B$3:$B$2924,'Historical_Monthly counts-All'!$C159,'Historical_Input Data'!$A$3:$A$2924,'Historical_Monthly counts-All'!$D159),"")</f>
        <v>4873</v>
      </c>
      <c r="AF159" s="16">
        <f>IF(SUMIFS('Historical_Input Data'!AI$3:AI$2924,'Historical_Input Data'!$B$3:$B$2924,'Historical_Monthly counts-All'!$C159,'Historical_Input Data'!$A$3:$A$2924,'Historical_Monthly counts-All'!$D159)&lt;&gt; 0,SUMIFS('Historical_Input Data'!AI$3:AI$2924,'Historical_Input Data'!$B$3:$B$2924,'Historical_Monthly counts-All'!$C159,'Historical_Input Data'!$A$3:$A$2924,'Historical_Monthly counts-All'!$D159),"")</f>
        <v>8518</v>
      </c>
      <c r="AG159" s="16">
        <f>IF(SUMIFS('Historical_Input Data'!AJ$3:AJ$2924,'Historical_Input Data'!$B$3:$B$2924,'Historical_Monthly counts-All'!$C159,'Historical_Input Data'!$A$3:$A$2924,'Historical_Monthly counts-All'!$D159)&lt;&gt; 0,SUMIFS('Historical_Input Data'!AJ$3:AJ$2924,'Historical_Input Data'!$B$3:$B$2924,'Historical_Monthly counts-All'!$C159,'Historical_Input Data'!$A$3:$A$2924,'Historical_Monthly counts-All'!$D159),"")</f>
        <v>1938</v>
      </c>
      <c r="AH159" s="16">
        <f>IF(SUMIFS('Historical_Input Data'!AK$3:AK$2924,'Historical_Input Data'!$B$3:$B$2924,'Historical_Monthly counts-All'!$C159,'Historical_Input Data'!$A$3:$A$2924,'Historical_Monthly counts-All'!$D159)&lt;&gt; 0,SUMIFS('Historical_Input Data'!AK$3:AK$2924,'Historical_Input Data'!$B$3:$B$2924,'Historical_Monthly counts-All'!$C159,'Historical_Input Data'!$A$3:$A$2924,'Historical_Monthly counts-All'!$D159),"")</f>
        <v>28747</v>
      </c>
      <c r="AI159" s="16">
        <f>IF(SUMIFS('Historical_Input Data'!AL$3:AL$2924,'Historical_Input Data'!$B$3:$B$2924,'Historical_Monthly counts-All'!$C159,'Historical_Input Data'!$A$3:$A$2924,'Historical_Monthly counts-All'!$D159)&lt;&gt; 0,SUMIFS('Historical_Input Data'!AL$3:AL$2924,'Historical_Input Data'!$B$3:$B$2924,'Historical_Monthly counts-All'!$C159,'Historical_Input Data'!$A$3:$A$2924,'Historical_Monthly counts-All'!$D159),"")</f>
        <v>37476</v>
      </c>
      <c r="AJ159" s="16">
        <f>IF(SUMIFS('Historical_Input Data'!AM$3:AM$2924,'Historical_Input Data'!$B$3:$B$2924,'Historical_Monthly counts-All'!$C159,'Historical_Input Data'!$A$3:$A$2924,'Historical_Monthly counts-All'!$D159)&lt;&gt; 0,SUMIFS('Historical_Input Data'!AM$3:AM$2924,'Historical_Input Data'!$B$3:$B$2924,'Historical_Monthly counts-All'!$C159,'Historical_Input Data'!$A$3:$A$2924,'Historical_Monthly counts-All'!$D159),"")</f>
        <v>422</v>
      </c>
      <c r="AK159" s="16" t="str">
        <f>IF(SUMIFS('Historical_Input Data'!AN$3:AN$2924,'Historical_Input Data'!$B$3:$B$2924,'Historical_Monthly counts-All'!$C159,'Historical_Input Data'!$A$3:$A$2924,'Historical_Monthly counts-All'!$D159)&lt;&gt; 0,SUMIFS('Historical_Input Data'!AN$3:AN$2924,'Historical_Input Data'!$B$3:$B$2924,'Historical_Monthly counts-All'!$C159,'Historical_Input Data'!$A$3:$A$2924,'Historical_Monthly counts-All'!$D159),"")</f>
        <v/>
      </c>
      <c r="AL159" s="16">
        <f>IF(SUMIFS('Historical_Input Data'!AO$3:AO$2924,'Historical_Input Data'!$B$3:$B$2924,'Historical_Monthly counts-All'!$C159,'Historical_Input Data'!$A$3:$A$2924,'Historical_Monthly counts-All'!$D159)&lt;&gt; 0,SUMIFS('Historical_Input Data'!AO$3:AO$2924,'Historical_Input Data'!$B$3:$B$2924,'Historical_Monthly counts-All'!$C159,'Historical_Input Data'!$A$3:$A$2924,'Historical_Monthly counts-All'!$D159),"")</f>
        <v>8259</v>
      </c>
      <c r="AM159" s="16">
        <f>IF(SUMIFS('Historical_Input Data'!AP$3:AP$2924,'Historical_Input Data'!$B$3:$B$2924,'Historical_Monthly counts-All'!$C159,'Historical_Input Data'!$A$3:$A$2924,'Historical_Monthly counts-All'!$D159)&lt;&gt; 0,SUMIFS('Historical_Input Data'!AP$3:AP$2924,'Historical_Input Data'!$B$3:$B$2924,'Historical_Monthly counts-All'!$C159,'Historical_Input Data'!$A$3:$A$2924,'Historical_Monthly counts-All'!$D159),"")</f>
        <v>1126</v>
      </c>
      <c r="AN159" s="16">
        <f>IF(SUMIFS('Historical_Input Data'!AQ$3:AQ$2924,'Historical_Input Data'!$B$3:$B$2924,'Historical_Monthly counts-All'!$C159,'Historical_Input Data'!$A$3:$A$2924,'Historical_Monthly counts-All'!$D159)&lt;&gt; 0,SUMIFS('Historical_Input Data'!AQ$3:AQ$2924,'Historical_Input Data'!$B$3:$B$2924,'Historical_Monthly counts-All'!$C159,'Historical_Input Data'!$A$3:$A$2924,'Historical_Monthly counts-All'!$D159),"")</f>
        <v>6836</v>
      </c>
      <c r="AO159" s="16">
        <f>IF(SUMIFS('Historical_Input Data'!AR$3:AR$2924,'Historical_Input Data'!$B$3:$B$2924,'Historical_Monthly counts-All'!$C159,'Historical_Input Data'!$A$3:$A$2924,'Historical_Monthly counts-All'!$D159)&lt;&gt; 0,SUMIFS('Historical_Input Data'!AR$3:AR$2924,'Historical_Input Data'!$B$3:$B$2924,'Historical_Monthly counts-All'!$C159,'Historical_Input Data'!$A$3:$A$2924,'Historical_Monthly counts-All'!$D159),"")</f>
        <v>6717</v>
      </c>
      <c r="AP159" s="16">
        <f>IF(SUMIFS('Historical_Input Data'!AS$3:AS$2924,'Historical_Input Data'!$B$3:$B$2924,'Historical_Monthly counts-All'!$C159,'Historical_Input Data'!$A$3:$A$2924,'Historical_Monthly counts-All'!$D159)&lt;&gt; 0,SUMIFS('Historical_Input Data'!AS$3:AS$2924,'Historical_Input Data'!$B$3:$B$2924,'Historical_Monthly counts-All'!$C159,'Historical_Input Data'!$A$3:$A$2924,'Historical_Monthly counts-All'!$D159),"")</f>
        <v>34645</v>
      </c>
      <c r="AQ159" s="16">
        <f>IF(SUMIFS('Historical_Input Data'!AT$3:AT$2924,'Historical_Input Data'!$B$3:$B$2924,'Historical_Monthly counts-All'!$C159,'Historical_Input Data'!$A$3:$A$2924,'Historical_Monthly counts-All'!$D159)&lt;&gt; 0,SUMIFS('Historical_Input Data'!AT$3:AT$2924,'Historical_Input Data'!$B$3:$B$2924,'Historical_Monthly counts-All'!$C159,'Historical_Input Data'!$A$3:$A$2924,'Historical_Monthly counts-All'!$D159),"")</f>
        <v>5687</v>
      </c>
      <c r="AR159" s="16">
        <f>IF(SUMIFS('Historical_Input Data'!AU$3:AU$2924,'Historical_Input Data'!$B$3:$B$2924,'Historical_Monthly counts-All'!$C159,'Historical_Input Data'!$A$3:$A$2924,'Historical_Monthly counts-All'!$D159)&lt;&gt; 0,SUMIFS('Historical_Input Data'!AU$3:AU$2924,'Historical_Input Data'!$B$3:$B$2924,'Historical_Monthly counts-All'!$C159,'Historical_Input Data'!$A$3:$A$2924,'Historical_Monthly counts-All'!$D159),"")</f>
        <v>9592</v>
      </c>
      <c r="AS159" s="16">
        <f>IF(SUMIFS('Historical_Input Data'!AV$3:AV$2924,'Historical_Input Data'!$B$3:$B$2924,'Historical_Monthly counts-All'!$C159,'Historical_Input Data'!$A$3:$A$2924,'Historical_Monthly counts-All'!$D159)&lt;&gt; 0,SUMIFS('Historical_Input Data'!AV$3:AV$2924,'Historical_Input Data'!$B$3:$B$2924,'Historical_Monthly counts-All'!$C159,'Historical_Input Data'!$A$3:$A$2924,'Historical_Monthly counts-All'!$D159),"")</f>
        <v>3526</v>
      </c>
      <c r="AT159" s="16">
        <f>IF(SUMIFS('Historical_Input Data'!AW$3:AW$2924,'Historical_Input Data'!$B$3:$B$2924,'Historical_Monthly counts-All'!$C159,'Historical_Input Data'!$A$3:$A$2924,'Historical_Monthly counts-All'!$D159)&lt;&gt; 0,SUMIFS('Historical_Input Data'!AW$3:AW$2924,'Historical_Input Data'!$B$3:$B$2924,'Historical_Monthly counts-All'!$C159,'Historical_Input Data'!$A$3:$A$2924,'Historical_Monthly counts-All'!$D159),"")</f>
        <v>4985</v>
      </c>
      <c r="AU159" s="16">
        <f>IF(SUMIFS('Historical_Input Data'!AX$3:AX$2924,'Historical_Input Data'!$B$3:$B$2924,'Historical_Monthly counts-All'!$C159,'Historical_Input Data'!$A$3:$A$2924,'Historical_Monthly counts-All'!$D159)&lt;&gt; 0,SUMIFS('Historical_Input Data'!AX$3:AX$2924,'Historical_Input Data'!$B$3:$B$2924,'Historical_Monthly counts-All'!$C159,'Historical_Input Data'!$A$3:$A$2924,'Historical_Monthly counts-All'!$D159),"")</f>
        <v>10038</v>
      </c>
      <c r="AV159" s="16">
        <f>IF(SUMIFS('Historical_Input Data'!AY$3:AY$2924,'Historical_Input Data'!$B$3:$B$2924,'Historical_Monthly counts-All'!$C159,'Historical_Input Data'!$A$3:$A$2924,'Historical_Monthly counts-All'!$D159)&lt;&gt; 0,SUMIFS('Historical_Input Data'!AY$3:AY$2924,'Historical_Input Data'!$B$3:$B$2924,'Historical_Monthly counts-All'!$C159,'Historical_Input Data'!$A$3:$A$2924,'Historical_Monthly counts-All'!$D159),"")</f>
        <v>5009</v>
      </c>
      <c r="AW159" s="16">
        <f>IF(SUMIFS('Historical_Input Data'!AZ$3:AZ$2924,'Historical_Input Data'!$B$3:$B$2924,'Historical_Monthly counts-All'!$C159,'Historical_Input Data'!$A$3:$A$2924,'Historical_Monthly counts-All'!$D159)&lt;&gt; 0,SUMIFS('Historical_Input Data'!AZ$3:AZ$2924,'Historical_Input Data'!$B$3:$B$2924,'Historical_Monthly counts-All'!$C159,'Historical_Input Data'!$A$3:$A$2924,'Historical_Monthly counts-All'!$D159),"")</f>
        <v>11603</v>
      </c>
      <c r="AX159" s="16">
        <f>IF(SUMIFS('Historical_Input Data'!BA$3:BA$2924,'Historical_Input Data'!$B$3:$B$2924,'Historical_Monthly counts-All'!$C159,'Historical_Input Data'!$A$3:$A$2924,'Historical_Monthly counts-All'!$D159)&lt;&gt; 0,SUMIFS('Historical_Input Data'!BA$3:BA$2924,'Historical_Input Data'!$B$3:$B$2924,'Historical_Monthly counts-All'!$C159,'Historical_Input Data'!$A$3:$A$2924,'Historical_Monthly counts-All'!$D159),"")</f>
        <v>11573</v>
      </c>
      <c r="AY159" s="16">
        <f>IF(SUMIFS('Historical_Input Data'!BB$3:BB$2924,'Historical_Input Data'!$B$3:$B$2924,'Historical_Monthly counts-All'!$C159,'Historical_Input Data'!$A$3:$A$2924,'Historical_Monthly counts-All'!$D159)&lt;&gt; 0,SUMIFS('Historical_Input Data'!BB$3:BB$2924,'Historical_Input Data'!$B$3:$B$2924,'Historical_Monthly counts-All'!$C159,'Historical_Input Data'!$A$3:$A$2924,'Historical_Monthly counts-All'!$D159),"")</f>
        <v>3511</v>
      </c>
      <c r="AZ159" s="16">
        <f>IF(SUMIFS('Historical_Input Data'!BC$3:BC$2924,'Historical_Input Data'!$B$3:$B$2924,'Historical_Monthly counts-All'!$C159,'Historical_Input Data'!$A$3:$A$2924,'Historical_Monthly counts-All'!$D159)&lt;&gt; 0,SUMIFS('Historical_Input Data'!BC$3:BC$2924,'Historical_Input Data'!$B$3:$B$2924,'Historical_Monthly counts-All'!$C159,'Historical_Input Data'!$A$3:$A$2924,'Historical_Monthly counts-All'!$D159),"")</f>
        <v>1267</v>
      </c>
      <c r="BA159" s="16">
        <f>IF(SUMIFS('Historical_Input Data'!BD$3:BD$2924,'Historical_Input Data'!$B$3:$B$2924,'Historical_Monthly counts-All'!$C159,'Historical_Input Data'!$A$3:$A$2924,'Historical_Monthly counts-All'!$D159)&lt;&gt; 0,SUMIFS('Historical_Input Data'!BD$3:BD$2924,'Historical_Input Data'!$B$3:$B$2924,'Historical_Monthly counts-All'!$C159,'Historical_Input Data'!$A$3:$A$2924,'Historical_Monthly counts-All'!$D159),"")</f>
        <v>4514</v>
      </c>
      <c r="BB159" s="16">
        <f>IF(SUMIFS('Historical_Input Data'!BE$3:BE$2924,'Historical_Input Data'!$B$3:$B$2924,'Historical_Monthly counts-All'!$C159,'Historical_Input Data'!$A$3:$A$2924,'Historical_Monthly counts-All'!$D159)&lt;&gt; 0,SUMIFS('Historical_Input Data'!BE$3:BE$2924,'Historical_Input Data'!$B$3:$B$2924,'Historical_Monthly counts-All'!$C159,'Historical_Input Data'!$A$3:$A$2924,'Historical_Monthly counts-All'!$D159),"")</f>
        <v>5757</v>
      </c>
      <c r="BC159" s="16">
        <f>IF(SUMIFS('Historical_Input Data'!BF$3:BF$2924,'Historical_Input Data'!$B$3:$B$2924,'Historical_Monthly counts-All'!$C159,'Historical_Input Data'!$A$3:$A$2924,'Historical_Monthly counts-All'!$D159)&lt;&gt; 0,SUMIFS('Historical_Input Data'!BF$3:BF$2924,'Historical_Input Data'!$B$3:$B$2924,'Historical_Monthly counts-All'!$C159,'Historical_Input Data'!$A$3:$A$2924,'Historical_Monthly counts-All'!$D159),"")</f>
        <v>2325</v>
      </c>
      <c r="BD159" s="16">
        <f>IF(SUMIFS('Historical_Input Data'!BG$3:BG$2924,'Historical_Input Data'!$B$3:$B$2924,'Historical_Monthly counts-All'!$C159,'Historical_Input Data'!$A$3:$A$2924,'Historical_Monthly counts-All'!$D159)&lt;&gt; 0,SUMIFS('Historical_Input Data'!BG$3:BG$2924,'Historical_Input Data'!$B$3:$B$2924,'Historical_Monthly counts-All'!$C159,'Historical_Input Data'!$A$3:$A$2924,'Historical_Monthly counts-All'!$D159),"")</f>
        <v>1576</v>
      </c>
      <c r="BE159" s="16">
        <f>IF(SUMIFS('Historical_Input Data'!BH$3:BH$2924,'Historical_Input Data'!$B$3:$B$2924,'Historical_Monthly counts-All'!$C159,'Historical_Input Data'!$A$3:$A$2924,'Historical_Monthly counts-All'!$D159)&lt;&gt; 0,SUMIFS('Historical_Input Data'!BH$3:BH$2924,'Historical_Input Data'!$B$3:$B$2924,'Historical_Monthly counts-All'!$C159,'Historical_Input Data'!$A$3:$A$2924,'Historical_Monthly counts-All'!$D159),"")</f>
        <v>2636</v>
      </c>
      <c r="BF159" s="16">
        <f>IF(SUMIFS('Historical_Input Data'!BI$3:BI$2924,'Historical_Input Data'!$B$3:$B$2924,'Historical_Monthly counts-All'!$C159,'Historical_Input Data'!$A$3:$A$2924,'Historical_Monthly counts-All'!$D159)&lt;&gt; 0,SUMIFS('Historical_Input Data'!BI$3:BI$2924,'Historical_Input Data'!$B$3:$B$2924,'Historical_Monthly counts-All'!$C159,'Historical_Input Data'!$A$3:$A$2924,'Historical_Monthly counts-All'!$D159),"")</f>
        <v>1798</v>
      </c>
      <c r="BG159" s="16">
        <f>IF(SUMIFS('Historical_Input Data'!BJ$3:BJ$2924,'Historical_Input Data'!$B$3:$B$2924,'Historical_Monthly counts-All'!$C159,'Historical_Input Data'!$A$3:$A$2924,'Historical_Monthly counts-All'!$D159)&lt;&gt; 0,SUMIFS('Historical_Input Data'!BJ$3:BJ$2924,'Historical_Input Data'!$B$3:$B$2924,'Historical_Monthly counts-All'!$C159,'Historical_Input Data'!$A$3:$A$2924,'Historical_Monthly counts-All'!$D159),"")</f>
        <v>2292</v>
      </c>
      <c r="BH159" s="16">
        <f>IF(SUMIFS('Historical_Input Data'!BK$3:BK$2924,'Historical_Input Data'!$B$3:$B$2924,'Historical_Monthly counts-All'!$C159,'Historical_Input Data'!$A$3:$A$2924,'Historical_Monthly counts-All'!$D159)&lt;&gt; 0,SUMIFS('Historical_Input Data'!BK$3:BK$2924,'Historical_Input Data'!$B$3:$B$2924,'Historical_Monthly counts-All'!$C159,'Historical_Input Data'!$A$3:$A$2924,'Historical_Monthly counts-All'!$D159),"")</f>
        <v>910</v>
      </c>
      <c r="BI159" s="16">
        <f>IF(SUMIFS('Historical_Input Data'!BL$3:BL$2924,'Historical_Input Data'!$B$3:$B$2924,'Historical_Monthly counts-All'!$C159,'Historical_Input Data'!$A$3:$A$2924,'Historical_Monthly counts-All'!$D159)&lt;&gt; 0,SUMIFS('Historical_Input Data'!BL$3:BL$2924,'Historical_Input Data'!$B$3:$B$2924,'Historical_Monthly counts-All'!$C159,'Historical_Input Data'!$A$3:$A$2924,'Historical_Monthly counts-All'!$D159),"")</f>
        <v>2269</v>
      </c>
      <c r="BJ159" s="16">
        <f>IF(SUMIFS('Historical_Input Data'!BM$3:BM$2924,'Historical_Input Data'!$B$3:$B$2924,'Historical_Monthly counts-All'!$C159,'Historical_Input Data'!$A$3:$A$2924,'Historical_Monthly counts-All'!$D159)&lt;&gt; 0,SUMIFS('Historical_Input Data'!BM$3:BM$2924,'Historical_Input Data'!$B$3:$B$2924,'Historical_Monthly counts-All'!$C159,'Historical_Input Data'!$A$3:$A$2924,'Historical_Monthly counts-All'!$D159),"")</f>
        <v>3685</v>
      </c>
      <c r="BK159" s="16">
        <f>IF(SUMIFS('Historical_Input Data'!BN$3:BN$2924,'Historical_Input Data'!$B$3:$B$2924,'Historical_Monthly counts-All'!$C159,'Historical_Input Data'!$A$3:$A$2924,'Historical_Monthly counts-All'!$D159)&lt;&gt; 0,SUMIFS('Historical_Input Data'!BN$3:BN$2924,'Historical_Input Data'!$B$3:$B$2924,'Historical_Monthly counts-All'!$C159,'Historical_Input Data'!$A$3:$A$2924,'Historical_Monthly counts-All'!$D159),"")</f>
        <v>2741</v>
      </c>
      <c r="BL159" s="16">
        <f>IF(SUMIFS('Historical_Input Data'!BO$3:BO$2924,'Historical_Input Data'!$B$3:$B$2924,'Historical_Monthly counts-All'!$C159,'Historical_Input Data'!$A$3:$A$2924,'Historical_Monthly counts-All'!$D159)&lt;&gt; 0,SUMIFS('Historical_Input Data'!BO$3:BO$2924,'Historical_Input Data'!$B$3:$B$2924,'Historical_Monthly counts-All'!$C159,'Historical_Input Data'!$A$3:$A$2924,'Historical_Monthly counts-All'!$D159),"")</f>
        <v>452</v>
      </c>
      <c r="BM159" s="16">
        <f>IF(SUMIFS('Historical_Input Data'!BP$3:BP$2924,'Historical_Input Data'!$B$3:$B$2924,'Historical_Monthly counts-All'!$C159,'Historical_Input Data'!$A$3:$A$2924,'Historical_Monthly counts-All'!$D159)&lt;&gt; 0,SUMIFS('Historical_Input Data'!BP$3:BP$2924,'Historical_Input Data'!$B$3:$B$2924,'Historical_Monthly counts-All'!$C159,'Historical_Input Data'!$A$3:$A$2924,'Historical_Monthly counts-All'!$D159),"")</f>
        <v>3738</v>
      </c>
      <c r="BN159" s="16">
        <f>IF(SUMIFS('Historical_Input Data'!BQ$3:BQ$2924,'Historical_Input Data'!$B$3:$B$2924,'Historical_Monthly counts-All'!$C159,'Historical_Input Data'!$A$3:$A$2924,'Historical_Monthly counts-All'!$D159)&lt;&gt; 0,SUMIFS('Historical_Input Data'!BQ$3:BQ$2924,'Historical_Input Data'!$B$3:$B$2924,'Historical_Monthly counts-All'!$C159,'Historical_Input Data'!$A$3:$A$2924,'Historical_Monthly counts-All'!$D159),"")</f>
        <v>4324</v>
      </c>
      <c r="BO159" s="16">
        <f>IF(SUMIFS('Historical_Input Data'!BR$3:BR$2924,'Historical_Input Data'!$B$3:$B$2924,'Historical_Monthly counts-All'!$C159,'Historical_Input Data'!$A$3:$A$2924,'Historical_Monthly counts-All'!$D159)&lt;&gt; 0,SUMIFS('Historical_Input Data'!BR$3:BR$2924,'Historical_Input Data'!$B$3:$B$2924,'Historical_Monthly counts-All'!$C159,'Historical_Input Data'!$A$3:$A$2924,'Historical_Monthly counts-All'!$D159),"")</f>
        <v>1398</v>
      </c>
      <c r="BP159" s="16">
        <f>IF(SUMIFS('Historical_Input Data'!BS$3:BS$2924,'Historical_Input Data'!$B$3:$B$2924,'Historical_Monthly counts-All'!$C159,'Historical_Input Data'!$A$3:$A$2924,'Historical_Monthly counts-All'!$D159)&lt;&gt; 0,SUMIFS('Historical_Input Data'!BS$3:BS$2924,'Historical_Input Data'!$B$3:$B$2924,'Historical_Monthly counts-All'!$C159,'Historical_Input Data'!$A$3:$A$2924,'Historical_Monthly counts-All'!$D159),"")</f>
        <v>1777</v>
      </c>
      <c r="BQ159" s="16">
        <f>IF(SUMIFS('Historical_Input Data'!BT$3:BT$2924,'Historical_Input Data'!$B$3:$B$2924,'Historical_Monthly counts-All'!$C159,'Historical_Input Data'!$A$3:$A$2924,'Historical_Monthly counts-All'!$D159)&lt;&gt; 0,SUMIFS('Historical_Input Data'!BT$3:BT$2924,'Historical_Input Data'!$B$3:$B$2924,'Historical_Monthly counts-All'!$C159,'Historical_Input Data'!$A$3:$A$2924,'Historical_Monthly counts-All'!$D159),"")</f>
        <v>1583</v>
      </c>
      <c r="BR159" s="16">
        <f>IF(SUMIFS('Historical_Input Data'!BU$3:BU$2924,'Historical_Input Data'!$B$3:$B$2924,'Historical_Monthly counts-All'!$C159,'Historical_Input Data'!$A$3:$A$2924,'Historical_Monthly counts-All'!$D159)&lt;&gt; 0,SUMIFS('Historical_Input Data'!BU$3:BU$2924,'Historical_Input Data'!$B$3:$B$2924,'Historical_Monthly counts-All'!$C159,'Historical_Input Data'!$A$3:$A$2924,'Historical_Monthly counts-All'!$D159),"")</f>
        <v>1352</v>
      </c>
      <c r="BS159" s="16">
        <f>IF(SUMIFS('Historical_Input Data'!BV$3:BV$2924,'Historical_Input Data'!$B$3:$B$2924,'Historical_Monthly counts-All'!$C159,'Historical_Input Data'!$A$3:$A$2924,'Historical_Monthly counts-All'!$D159)&lt;&gt; 0,SUMIFS('Historical_Input Data'!BV$3:BV$2924,'Historical_Input Data'!$B$3:$B$2924,'Historical_Monthly counts-All'!$C159,'Historical_Input Data'!$A$3:$A$2924,'Historical_Monthly counts-All'!$D159),"")</f>
        <v>1249</v>
      </c>
      <c r="BT159" s="16">
        <f>IF(SUMIFS('Historical_Input Data'!BW$3:BW$2924,'Historical_Input Data'!$B$3:$B$2924,'Historical_Monthly counts-All'!$C159,'Historical_Input Data'!$A$3:$A$2924,'Historical_Monthly counts-All'!$D159)&lt;&gt; 0,SUMIFS('Historical_Input Data'!BW$3:BW$2924,'Historical_Input Data'!$B$3:$B$2924,'Historical_Monthly counts-All'!$C159,'Historical_Input Data'!$A$3:$A$2924,'Historical_Monthly counts-All'!$D159),"")</f>
        <v>1315</v>
      </c>
      <c r="BU159" s="16">
        <f>IF(SUMIFS('Historical_Input Data'!BX$3:BX$2924,'Historical_Input Data'!$B$3:$B$2924,'Historical_Monthly counts-All'!$C159,'Historical_Input Data'!$A$3:$A$2924,'Historical_Monthly counts-All'!$D159)&lt;&gt; 0,SUMIFS('Historical_Input Data'!BX$3:BX$2924,'Historical_Input Data'!$B$3:$B$2924,'Historical_Monthly counts-All'!$C159,'Historical_Input Data'!$A$3:$A$2924,'Historical_Monthly counts-All'!$D159),"")</f>
        <v>4589</v>
      </c>
      <c r="BV159" s="16">
        <f>IF(SUMIFS('Historical_Input Data'!BY$3:BY$2924,'Historical_Input Data'!$B$3:$B$2924,'Historical_Monthly counts-All'!$C159,'Historical_Input Data'!$A$3:$A$2924,'Historical_Monthly counts-All'!$D159)&lt;&gt; 0,SUMIFS('Historical_Input Data'!BY$3:BY$2924,'Historical_Input Data'!$B$3:$B$2924,'Historical_Monthly counts-All'!$C159,'Historical_Input Data'!$A$3:$A$2924,'Historical_Monthly counts-All'!$D159),"")</f>
        <v>2634</v>
      </c>
      <c r="BW159" s="16">
        <f>IF(SUMIFS('Historical_Input Data'!BZ$3:BZ$2924,'Historical_Input Data'!$B$3:$B$2924,'Historical_Monthly counts-All'!$C159,'Historical_Input Data'!$A$3:$A$2924,'Historical_Monthly counts-All'!$D159)&lt;&gt; 0,SUMIFS('Historical_Input Data'!BZ$3:BZ$2924,'Historical_Input Data'!$B$3:$B$2924,'Historical_Monthly counts-All'!$C159,'Historical_Input Data'!$A$3:$A$2924,'Historical_Monthly counts-All'!$D159),"")</f>
        <v>2932</v>
      </c>
      <c r="BX159" s="16">
        <f>IF(SUMIFS('Historical_Input Data'!CA$3:CA$2924,'Historical_Input Data'!$B$3:$B$2924,'Historical_Monthly counts-All'!$C159,'Historical_Input Data'!$A$3:$A$2924,'Historical_Monthly counts-All'!$D159)&lt;&gt; 0,SUMIFS('Historical_Input Data'!CA$3:CA$2924,'Historical_Input Data'!$B$3:$B$2924,'Historical_Monthly counts-All'!$C159,'Historical_Input Data'!$A$3:$A$2924,'Historical_Monthly counts-All'!$D159),"")</f>
        <v>1587</v>
      </c>
      <c r="BY159" s="16">
        <f>IF(SUMIFS('Historical_Input Data'!CB$3:CB$2924,'Historical_Input Data'!$B$3:$B$2924,'Historical_Monthly counts-All'!$C159,'Historical_Input Data'!$A$3:$A$2924,'Historical_Monthly counts-All'!$D159)&lt;&gt; 0,SUMIFS('Historical_Input Data'!CB$3:CB$2924,'Historical_Input Data'!$B$3:$B$2924,'Historical_Monthly counts-All'!$C159,'Historical_Input Data'!$A$3:$A$2924,'Historical_Monthly counts-All'!$D159),"")</f>
        <v>1616</v>
      </c>
      <c r="BZ159" s="16">
        <f>IF(SUMIFS('Historical_Input Data'!CC$3:CC$2924,'Historical_Input Data'!$B$3:$B$2924,'Historical_Monthly counts-All'!$C159,'Historical_Input Data'!$A$3:$A$2924,'Historical_Monthly counts-All'!$D159)&lt;&gt; 0,SUMIFS('Historical_Input Data'!CC$3:CC$2924,'Historical_Input Data'!$B$3:$B$2924,'Historical_Monthly counts-All'!$C159,'Historical_Input Data'!$A$3:$A$2924,'Historical_Monthly counts-All'!$D159),"")</f>
        <v>5733</v>
      </c>
      <c r="CC159" s="8">
        <v>45231</v>
      </c>
      <c r="CD159" s="198">
        <f t="shared" si="8"/>
        <v>73</v>
      </c>
    </row>
    <row r="160" spans="1:83">
      <c r="A160" t="str">
        <f t="shared" ref="A160:A168" si="10">C160&amp;D160</f>
        <v>December2023</v>
      </c>
      <c r="C160" t="s">
        <v>50</v>
      </c>
      <c r="D160">
        <v>2023</v>
      </c>
      <c r="E160" s="16">
        <f>IF(SUMIFS('Historical_Input Data'!H:H,'Historical_Input Data'!$B:$B,'Historical_Monthly counts-All'!$C160,'Historical_Input Data'!$A:$A,'Historical_Monthly counts-All'!$D160)&lt;&gt; 0,SUMIFS('Historical_Input Data'!H:H,'Historical_Input Data'!$B:$B,'Historical_Monthly counts-All'!$C160,'Historical_Input Data'!$A:$A,'Historical_Monthly counts-All'!$D160),"")</f>
        <v>657</v>
      </c>
      <c r="F160" s="16">
        <f>IF(SUMIFS('Historical_Input Data'!I:I,'Historical_Input Data'!$B:$B,'Historical_Monthly counts-All'!$C160,'Historical_Input Data'!$A:$A,'Historical_Monthly counts-All'!$D160)&lt;&gt; 0,SUMIFS('Historical_Input Data'!I:I,'Historical_Input Data'!$B:$B,'Historical_Monthly counts-All'!$C160,'Historical_Input Data'!$A:$A,'Historical_Monthly counts-All'!$D160),"")</f>
        <v>8232</v>
      </c>
      <c r="G160" s="16">
        <f>IF(SUMIFS('Historical_Input Data'!J:J,'Historical_Input Data'!$B:$B,'Historical_Monthly counts-All'!$C160,'Historical_Input Data'!$A:$A,'Historical_Monthly counts-All'!$D160)&lt;&gt; 0,SUMIFS('Historical_Input Data'!J:J,'Historical_Input Data'!$B:$B,'Historical_Monthly counts-All'!$C160,'Historical_Input Data'!$A:$A,'Historical_Monthly counts-All'!$D160),"")</f>
        <v>6940</v>
      </c>
      <c r="H160" s="16">
        <f>IF(SUMIFS('Historical_Input Data'!K:K,'Historical_Input Data'!$B:$B,'Historical_Monthly counts-All'!$C160,'Historical_Input Data'!$A:$A,'Historical_Monthly counts-All'!$D160)&lt;&gt; 0,SUMIFS('Historical_Input Data'!K:K,'Historical_Input Data'!$B:$B,'Historical_Monthly counts-All'!$C160,'Historical_Input Data'!$A:$A,'Historical_Monthly counts-All'!$D160),"")</f>
        <v>6008</v>
      </c>
      <c r="I160" s="16">
        <f>IF(SUMIFS('Historical_Input Data'!L:L,'Historical_Input Data'!$B:$B,'Historical_Monthly counts-All'!$C160,'Historical_Input Data'!$A:$A,'Historical_Monthly counts-All'!$D160)&lt;&gt; 0,SUMIFS('Historical_Input Data'!L:L,'Historical_Input Data'!$B:$B,'Historical_Monthly counts-All'!$C160,'Historical_Input Data'!$A:$A,'Historical_Monthly counts-All'!$D160),"")</f>
        <v>7051</v>
      </c>
      <c r="J160" s="16">
        <f>IF(SUMIFS('Historical_Input Data'!M:M,'Historical_Input Data'!$B:$B,'Historical_Monthly counts-All'!$C160,'Historical_Input Data'!$A:$A,'Historical_Monthly counts-All'!$D160)&lt;&gt; 0,SUMIFS('Historical_Input Data'!M:M,'Historical_Input Data'!$B:$B,'Historical_Monthly counts-All'!$C160,'Historical_Input Data'!$A:$A,'Historical_Monthly counts-All'!$D160),"")</f>
        <v>4693</v>
      </c>
      <c r="K160" s="16">
        <f>IF(SUMIFS('Historical_Input Data'!N:N,'Historical_Input Data'!$B:$B,'Historical_Monthly counts-All'!$C160,'Historical_Input Data'!$A:$A,'Historical_Monthly counts-All'!$D160)&lt;&gt; 0,SUMIFS('Historical_Input Data'!N:N,'Historical_Input Data'!$B:$B,'Historical_Monthly counts-All'!$C160,'Historical_Input Data'!$A:$A,'Historical_Monthly counts-All'!$D160),"")</f>
        <v>7206</v>
      </c>
      <c r="L160" s="16">
        <f>IF(SUMIFS('Historical_Input Data'!O:O,'Historical_Input Data'!$B:$B,'Historical_Monthly counts-All'!$C160,'Historical_Input Data'!$A:$A,'Historical_Monthly counts-All'!$D160)&lt;&gt; 0,SUMIFS('Historical_Input Data'!O:O,'Historical_Input Data'!$B:$B,'Historical_Monthly counts-All'!$C160,'Historical_Input Data'!$A:$A,'Historical_Monthly counts-All'!$D160),"")</f>
        <v>2994</v>
      </c>
      <c r="M160" s="16">
        <f>IF(SUMIFS('Historical_Input Data'!P:P,'Historical_Input Data'!$B:$B,'Historical_Monthly counts-All'!$C160,'Historical_Input Data'!$A:$A,'Historical_Monthly counts-All'!$D160)&lt;&gt; 0,SUMIFS('Historical_Input Data'!P:P,'Historical_Input Data'!$B:$B,'Historical_Monthly counts-All'!$C160,'Historical_Input Data'!$A:$A,'Historical_Monthly counts-All'!$D160),"")</f>
        <v>9504</v>
      </c>
      <c r="N160" s="16">
        <f>IF(SUMIFS('Historical_Input Data'!Q:Q,'Historical_Input Data'!$B:$B,'Historical_Monthly counts-All'!$C160,'Historical_Input Data'!$A:$A,'Historical_Monthly counts-All'!$D160)&lt;&gt; 0,SUMIFS('Historical_Input Data'!Q:Q,'Historical_Input Data'!$B:$B,'Historical_Monthly counts-All'!$C160,'Historical_Input Data'!$A:$A,'Historical_Monthly counts-All'!$D160),"")</f>
        <v>8736</v>
      </c>
      <c r="O160" s="16">
        <f>IF(SUMIFS('Historical_Input Data'!R:R,'Historical_Input Data'!$B:$B,'Historical_Monthly counts-All'!$C160,'Historical_Input Data'!$A:$A,'Historical_Monthly counts-All'!$D160)&lt;&gt; 0,SUMIFS('Historical_Input Data'!R:R,'Historical_Input Data'!$B:$B,'Historical_Monthly counts-All'!$C160,'Historical_Input Data'!$A:$A,'Historical_Monthly counts-All'!$D160),"")</f>
        <v>6082</v>
      </c>
      <c r="P160" s="16">
        <f>IF(SUMIFS('Historical_Input Data'!S:S,'Historical_Input Data'!$B:$B,'Historical_Monthly counts-All'!$C160,'Historical_Input Data'!$A:$A,'Historical_Monthly counts-All'!$D160)&lt;&gt; 0,SUMIFS('Historical_Input Data'!S:S,'Historical_Input Data'!$B:$B,'Historical_Monthly counts-All'!$C160,'Historical_Input Data'!$A:$A,'Historical_Monthly counts-All'!$D160),"")</f>
        <v>1913</v>
      </c>
      <c r="Q160" s="16">
        <f>IF(SUMIFS('Historical_Input Data'!T:T,'Historical_Input Data'!$B:$B,'Historical_Monthly counts-All'!$C160,'Historical_Input Data'!$A:$A,'Historical_Monthly counts-All'!$D160)&lt;&gt; 0,SUMIFS('Historical_Input Data'!T:T,'Historical_Input Data'!$B:$B,'Historical_Monthly counts-All'!$C160,'Historical_Input Data'!$A:$A,'Historical_Monthly counts-All'!$D160),"")</f>
        <v>4231</v>
      </c>
      <c r="R160" s="16">
        <f>IF(SUMIFS('Historical_Input Data'!U:U,'Historical_Input Data'!$B:$B,'Historical_Monthly counts-All'!$C160,'Historical_Input Data'!$A:$A,'Historical_Monthly counts-All'!$D160)&lt;&gt; 0,SUMIFS('Historical_Input Data'!U:U,'Historical_Input Data'!$B:$B,'Historical_Monthly counts-All'!$C160,'Historical_Input Data'!$A:$A,'Historical_Monthly counts-All'!$D160),"")</f>
        <v>815</v>
      </c>
      <c r="S160" s="16">
        <f>IF(SUMIFS('Historical_Input Data'!V:V,'Historical_Input Data'!$B:$B,'Historical_Monthly counts-All'!$C160,'Historical_Input Data'!$A:$A,'Historical_Monthly counts-All'!$D160)&lt;&gt; 0,SUMIFS('Historical_Input Data'!V:V,'Historical_Input Data'!$B:$B,'Historical_Monthly counts-All'!$C160,'Historical_Input Data'!$A:$A,'Historical_Monthly counts-All'!$D160),"")</f>
        <v>2861</v>
      </c>
      <c r="T160" s="16">
        <f>IF(SUMIFS('Historical_Input Data'!W:W,'Historical_Input Data'!$B:$B,'Historical_Monthly counts-All'!$C160,'Historical_Input Data'!$A:$A,'Historical_Monthly counts-All'!$D160)&lt;&gt; 0,SUMIFS('Historical_Input Data'!W:W,'Historical_Input Data'!$B:$B,'Historical_Monthly counts-All'!$C160,'Historical_Input Data'!$A:$A,'Historical_Monthly counts-All'!$D160),"")</f>
        <v>16421</v>
      </c>
      <c r="U160" s="16">
        <f>IF(SUMIFS('Historical_Input Data'!X:X,'Historical_Input Data'!$B:$B,'Historical_Monthly counts-All'!$C160,'Historical_Input Data'!$A:$A,'Historical_Monthly counts-All'!$D160)&lt;&gt; 0,SUMIFS('Historical_Input Data'!X:X,'Historical_Input Data'!$B:$B,'Historical_Monthly counts-All'!$C160,'Historical_Input Data'!$A:$A,'Historical_Monthly counts-All'!$D160),"")</f>
        <v>6834</v>
      </c>
      <c r="V160" s="16">
        <f>IF(SUMIFS('Historical_Input Data'!Y:Y,'Historical_Input Data'!$B:$B,'Historical_Monthly counts-All'!$C160,'Historical_Input Data'!$A:$A,'Historical_Monthly counts-All'!$D160)&lt;&gt; 0,SUMIFS('Historical_Input Data'!Y:Y,'Historical_Input Data'!$B:$B,'Historical_Monthly counts-All'!$C160,'Historical_Input Data'!$A:$A,'Historical_Monthly counts-All'!$D160),"")</f>
        <v>510</v>
      </c>
      <c r="W160" s="16">
        <f>IF(SUMIFS('Historical_Input Data'!Z:Z,'Historical_Input Data'!$B:$B,'Historical_Monthly counts-All'!$C160,'Historical_Input Data'!$A:$A,'Historical_Monthly counts-All'!$D160)&lt;&gt; 0,SUMIFS('Historical_Input Data'!Z:Z,'Historical_Input Data'!$B:$B,'Historical_Monthly counts-All'!$C160,'Historical_Input Data'!$A:$A,'Historical_Monthly counts-All'!$D160),"")</f>
        <v>7030</v>
      </c>
      <c r="X160" s="16">
        <f>IF(SUMIFS('Historical_Input Data'!AA:AA,'Historical_Input Data'!$B:$B,'Historical_Monthly counts-All'!$C160,'Historical_Input Data'!$A:$A,'Historical_Monthly counts-All'!$D160)&lt;&gt; 0,SUMIFS('Historical_Input Data'!AA:AA,'Historical_Input Data'!$B:$B,'Historical_Monthly counts-All'!$C160,'Historical_Input Data'!$A:$A,'Historical_Monthly counts-All'!$D160),"")</f>
        <v>593</v>
      </c>
      <c r="Y160" s="16">
        <f>IF(SUMIFS('Historical_Input Data'!AB:AB,'Historical_Input Data'!$B:$B,'Historical_Monthly counts-All'!$C160,'Historical_Input Data'!$A:$A,'Historical_Monthly counts-All'!$D160)&lt;&gt; 0,SUMIFS('Historical_Input Data'!AB:AB,'Historical_Input Data'!$B:$B,'Historical_Monthly counts-All'!$C160,'Historical_Input Data'!$A:$A,'Historical_Monthly counts-All'!$D160),"")</f>
        <v>16311</v>
      </c>
      <c r="Z160" s="16">
        <f>IF(SUMIFS('Historical_Input Data'!AC:AC,'Historical_Input Data'!$B:$B,'Historical_Monthly counts-All'!$C160,'Historical_Input Data'!$A:$A,'Historical_Monthly counts-All'!$D160)&lt;&gt; 0,SUMIFS('Historical_Input Data'!AC:AC,'Historical_Input Data'!$B:$B,'Historical_Monthly counts-All'!$C160,'Historical_Input Data'!$A:$A,'Historical_Monthly counts-All'!$D160),"")</f>
        <v>10208</v>
      </c>
      <c r="AA160" s="16">
        <f>IF(SUMIFS('Historical_Input Data'!AD:AD,'Historical_Input Data'!$B:$B,'Historical_Monthly counts-All'!$C160,'Historical_Input Data'!$A:$A,'Historical_Monthly counts-All'!$D160)&lt;&gt; 0,SUMIFS('Historical_Input Data'!AD:AD,'Historical_Input Data'!$B:$B,'Historical_Monthly counts-All'!$C160,'Historical_Input Data'!$A:$A,'Historical_Monthly counts-All'!$D160),"")</f>
        <v>437</v>
      </c>
      <c r="AB160" s="16">
        <f>IF(SUMIFS('Historical_Input Data'!AE:AE,'Historical_Input Data'!$B:$B,'Historical_Monthly counts-All'!$C160,'Historical_Input Data'!$A:$A,'Historical_Monthly counts-All'!$D160)&lt;&gt; 0,SUMIFS('Historical_Input Data'!AE:AE,'Historical_Input Data'!$B:$B,'Historical_Monthly counts-All'!$C160,'Historical_Input Data'!$A:$A,'Historical_Monthly counts-All'!$D160),"")</f>
        <v>15563</v>
      </c>
      <c r="AC160" s="16">
        <f>IF(SUMIFS('Historical_Input Data'!AF:AF,'Historical_Input Data'!$B:$B,'Historical_Monthly counts-All'!$C160,'Historical_Input Data'!$A:$A,'Historical_Monthly counts-All'!$D160)&lt;&gt; 0,SUMIFS('Historical_Input Data'!AF:AF,'Historical_Input Data'!$B:$B,'Historical_Monthly counts-All'!$C160,'Historical_Input Data'!$A:$A,'Historical_Monthly counts-All'!$D160),"")</f>
        <v>25746</v>
      </c>
      <c r="AD160" s="16">
        <f>IF(SUMIFS('Historical_Input Data'!AG:AG,'Historical_Input Data'!$B:$B,'Historical_Monthly counts-All'!$C160,'Historical_Input Data'!$A:$A,'Historical_Monthly counts-All'!$D160)&lt;&gt; 0,SUMIFS('Historical_Input Data'!AG:AG,'Historical_Input Data'!$B:$B,'Historical_Monthly counts-All'!$C160,'Historical_Input Data'!$A:$A,'Historical_Monthly counts-All'!$D160),"")</f>
        <v>17271</v>
      </c>
      <c r="AE160" s="16">
        <f>IF(SUMIFS('Historical_Input Data'!AH:AH,'Historical_Input Data'!$B:$B,'Historical_Monthly counts-All'!$C160,'Historical_Input Data'!$A:$A,'Historical_Monthly counts-All'!$D160)&lt;&gt; 0,SUMIFS('Historical_Input Data'!AH:AH,'Historical_Input Data'!$B:$B,'Historical_Monthly counts-All'!$C160,'Historical_Input Data'!$A:$A,'Historical_Monthly counts-All'!$D160),"")</f>
        <v>5280</v>
      </c>
      <c r="AF160" s="16">
        <f>IF(SUMIFS('Historical_Input Data'!AI:AI,'Historical_Input Data'!$B:$B,'Historical_Monthly counts-All'!$C160,'Historical_Input Data'!$A:$A,'Historical_Monthly counts-All'!$D160)&lt;&gt; 0,SUMIFS('Historical_Input Data'!AI:AI,'Historical_Input Data'!$B:$B,'Historical_Monthly counts-All'!$C160,'Historical_Input Data'!$A:$A,'Historical_Monthly counts-All'!$D160),"")</f>
        <v>7804</v>
      </c>
      <c r="AG160" s="16">
        <f>IF(SUMIFS('Historical_Input Data'!AJ:AJ,'Historical_Input Data'!$B:$B,'Historical_Monthly counts-All'!$C160,'Historical_Input Data'!$A:$A,'Historical_Monthly counts-All'!$D160)&lt;&gt; 0,SUMIFS('Historical_Input Data'!AJ:AJ,'Historical_Input Data'!$B:$B,'Historical_Monthly counts-All'!$C160,'Historical_Input Data'!$A:$A,'Historical_Monthly counts-All'!$D160),"")</f>
        <v>1884</v>
      </c>
      <c r="AH160" s="16">
        <f>IF(SUMIFS('Historical_Input Data'!AK:AK,'Historical_Input Data'!$B:$B,'Historical_Monthly counts-All'!$C160,'Historical_Input Data'!$A:$A,'Historical_Monthly counts-All'!$D160)&lt;&gt; 0,SUMIFS('Historical_Input Data'!AK:AK,'Historical_Input Data'!$B:$B,'Historical_Monthly counts-All'!$C160,'Historical_Input Data'!$A:$A,'Historical_Monthly counts-All'!$D160),"")</f>
        <v>22217</v>
      </c>
      <c r="AI160" s="16">
        <f>IF(SUMIFS('Historical_Input Data'!AL:AL,'Historical_Input Data'!$B:$B,'Historical_Monthly counts-All'!$C160,'Historical_Input Data'!$A:$A,'Historical_Monthly counts-All'!$D160)&lt;&gt; 0,SUMIFS('Historical_Input Data'!AL:AL,'Historical_Input Data'!$B:$B,'Historical_Monthly counts-All'!$C160,'Historical_Input Data'!$A:$A,'Historical_Monthly counts-All'!$D160),"")</f>
        <v>35383</v>
      </c>
      <c r="AJ160" s="16">
        <f>IF(SUMIFS('Historical_Input Data'!AM:AM,'Historical_Input Data'!$B:$B,'Historical_Monthly counts-All'!$C160,'Historical_Input Data'!$A:$A,'Historical_Monthly counts-All'!$D160)&lt;&gt; 0,SUMIFS('Historical_Input Data'!AM:AM,'Historical_Input Data'!$B:$B,'Historical_Monthly counts-All'!$C160,'Historical_Input Data'!$A:$A,'Historical_Monthly counts-All'!$D160),"")</f>
        <v>375</v>
      </c>
      <c r="AK160" s="16" t="str">
        <f>IF(SUMIFS('Historical_Input Data'!AN:AN,'Historical_Input Data'!$B:$B,'Historical_Monthly counts-All'!$C160,'Historical_Input Data'!$A:$A,'Historical_Monthly counts-All'!$D160)&lt;&gt; 0,SUMIFS('Historical_Input Data'!AN:AN,'Historical_Input Data'!$B:$B,'Historical_Monthly counts-All'!$C160,'Historical_Input Data'!$A:$A,'Historical_Monthly counts-All'!$D160),"")</f>
        <v/>
      </c>
      <c r="AL160" s="16">
        <f>IF(SUMIFS('Historical_Input Data'!AO:AO,'Historical_Input Data'!$B:$B,'Historical_Monthly counts-All'!$C160,'Historical_Input Data'!$A:$A,'Historical_Monthly counts-All'!$D160)&lt;&gt; 0,SUMIFS('Historical_Input Data'!AO:AO,'Historical_Input Data'!$B:$B,'Historical_Monthly counts-All'!$C160,'Historical_Input Data'!$A:$A,'Historical_Monthly counts-All'!$D160),"")</f>
        <v>6043</v>
      </c>
      <c r="AM160" s="16">
        <f>IF(SUMIFS('Historical_Input Data'!AP:AP,'Historical_Input Data'!$B:$B,'Historical_Monthly counts-All'!$C160,'Historical_Input Data'!$A:$A,'Historical_Monthly counts-All'!$D160)&lt;&gt; 0,SUMIFS('Historical_Input Data'!AP:AP,'Historical_Input Data'!$B:$B,'Historical_Monthly counts-All'!$C160,'Historical_Input Data'!$A:$A,'Historical_Monthly counts-All'!$D160),"")</f>
        <v>966</v>
      </c>
      <c r="AN160" s="16">
        <f>IF(SUMIFS('Historical_Input Data'!AQ:AQ,'Historical_Input Data'!$B:$B,'Historical_Monthly counts-All'!$C160,'Historical_Input Data'!$A:$A,'Historical_Monthly counts-All'!$D160)&lt;&gt; 0,SUMIFS('Historical_Input Data'!AQ:AQ,'Historical_Input Data'!$B:$B,'Historical_Monthly counts-All'!$C160,'Historical_Input Data'!$A:$A,'Historical_Monthly counts-All'!$D160),"")</f>
        <v>8762</v>
      </c>
      <c r="AO160" s="16">
        <f>IF(SUMIFS('Historical_Input Data'!AR:AR,'Historical_Input Data'!$B:$B,'Historical_Monthly counts-All'!$C160,'Historical_Input Data'!$A:$A,'Historical_Monthly counts-All'!$D160)&lt;&gt; 0,SUMIFS('Historical_Input Data'!AR:AR,'Historical_Input Data'!$B:$B,'Historical_Monthly counts-All'!$C160,'Historical_Input Data'!$A:$A,'Historical_Monthly counts-All'!$D160),"")</f>
        <v>5175</v>
      </c>
      <c r="AP160" s="16">
        <f>IF(SUMIFS('Historical_Input Data'!AS:AS,'Historical_Input Data'!$B:$B,'Historical_Monthly counts-All'!$C160,'Historical_Input Data'!$A:$A,'Historical_Monthly counts-All'!$D160)&lt;&gt; 0,SUMIFS('Historical_Input Data'!AS:AS,'Historical_Input Data'!$B:$B,'Historical_Monthly counts-All'!$C160,'Historical_Input Data'!$A:$A,'Historical_Monthly counts-All'!$D160),"")</f>
        <v>27991</v>
      </c>
      <c r="AQ160" s="16">
        <f>IF(SUMIFS('Historical_Input Data'!AT:AT,'Historical_Input Data'!$B:$B,'Historical_Monthly counts-All'!$C160,'Historical_Input Data'!$A:$A,'Historical_Monthly counts-All'!$D160)&lt;&gt; 0,SUMIFS('Historical_Input Data'!AT:AT,'Historical_Input Data'!$B:$B,'Historical_Monthly counts-All'!$C160,'Historical_Input Data'!$A:$A,'Historical_Monthly counts-All'!$D160),"")</f>
        <v>4391</v>
      </c>
      <c r="AR160" s="16">
        <f>IF(SUMIFS('Historical_Input Data'!AU:AU,'Historical_Input Data'!$B:$B,'Historical_Monthly counts-All'!$C160,'Historical_Input Data'!$A:$A,'Historical_Monthly counts-All'!$D160)&lt;&gt; 0,SUMIFS('Historical_Input Data'!AU:AU,'Historical_Input Data'!$B:$B,'Historical_Monthly counts-All'!$C160,'Historical_Input Data'!$A:$A,'Historical_Monthly counts-All'!$D160),"")</f>
        <v>10353</v>
      </c>
      <c r="AS160" s="16">
        <f>IF(SUMIFS('Historical_Input Data'!AV:AV,'Historical_Input Data'!$B:$B,'Historical_Monthly counts-All'!$C160,'Historical_Input Data'!$A:$A,'Historical_Monthly counts-All'!$D160)&lt;&gt; 0,SUMIFS('Historical_Input Data'!AV:AV,'Historical_Input Data'!$B:$B,'Historical_Monthly counts-All'!$C160,'Historical_Input Data'!$A:$A,'Historical_Monthly counts-All'!$D160),"")</f>
        <v>3322</v>
      </c>
      <c r="AT160" s="16">
        <f>IF(SUMIFS('Historical_Input Data'!AW:AW,'Historical_Input Data'!$B:$B,'Historical_Monthly counts-All'!$C160,'Historical_Input Data'!$A:$A,'Historical_Monthly counts-All'!$D160)&lt;&gt; 0,SUMIFS('Historical_Input Data'!AW:AW,'Historical_Input Data'!$B:$B,'Historical_Monthly counts-All'!$C160,'Historical_Input Data'!$A:$A,'Historical_Monthly counts-All'!$D160),"")</f>
        <v>4503</v>
      </c>
      <c r="AU160" s="16">
        <f>IF(SUMIFS('Historical_Input Data'!AX:AX,'Historical_Input Data'!$B:$B,'Historical_Monthly counts-All'!$C160,'Historical_Input Data'!$A:$A,'Historical_Monthly counts-All'!$D160)&lt;&gt; 0,SUMIFS('Historical_Input Data'!AX:AX,'Historical_Input Data'!$B:$B,'Historical_Monthly counts-All'!$C160,'Historical_Input Data'!$A:$A,'Historical_Monthly counts-All'!$D160),"")</f>
        <v>7447</v>
      </c>
      <c r="AV160" s="16">
        <f>IF(SUMIFS('Historical_Input Data'!AY:AY,'Historical_Input Data'!$B:$B,'Historical_Monthly counts-All'!$C160,'Historical_Input Data'!$A:$A,'Historical_Monthly counts-All'!$D160)&lt;&gt; 0,SUMIFS('Historical_Input Data'!AY:AY,'Historical_Input Data'!$B:$B,'Historical_Monthly counts-All'!$C160,'Historical_Input Data'!$A:$A,'Historical_Monthly counts-All'!$D160),"")</f>
        <v>3700</v>
      </c>
      <c r="AW160" s="16">
        <f>IF(SUMIFS('Historical_Input Data'!AZ:AZ,'Historical_Input Data'!$B:$B,'Historical_Monthly counts-All'!$C160,'Historical_Input Data'!$A:$A,'Historical_Monthly counts-All'!$D160)&lt;&gt; 0,SUMIFS('Historical_Input Data'!AZ:AZ,'Historical_Input Data'!$B:$B,'Historical_Monthly counts-All'!$C160,'Historical_Input Data'!$A:$A,'Historical_Monthly counts-All'!$D160),"")</f>
        <v>9586</v>
      </c>
      <c r="AX160" s="16">
        <f>IF(SUMIFS('Historical_Input Data'!BA:BA,'Historical_Input Data'!$B:$B,'Historical_Monthly counts-All'!$C160,'Historical_Input Data'!$A:$A,'Historical_Monthly counts-All'!$D160)&lt;&gt; 0,SUMIFS('Historical_Input Data'!BA:BA,'Historical_Input Data'!$B:$B,'Historical_Monthly counts-All'!$C160,'Historical_Input Data'!$A:$A,'Historical_Monthly counts-All'!$D160),"")</f>
        <v>10236</v>
      </c>
      <c r="AY160" s="16">
        <f>IF(SUMIFS('Historical_Input Data'!BB:BB,'Historical_Input Data'!$B:$B,'Historical_Monthly counts-All'!$C160,'Historical_Input Data'!$A:$A,'Historical_Monthly counts-All'!$D160)&lt;&gt; 0,SUMIFS('Historical_Input Data'!BB:BB,'Historical_Input Data'!$B:$B,'Historical_Monthly counts-All'!$C160,'Historical_Input Data'!$A:$A,'Historical_Monthly counts-All'!$D160),"")</f>
        <v>3611</v>
      </c>
      <c r="AZ160" s="16">
        <f>IF(SUMIFS('Historical_Input Data'!BC:BC,'Historical_Input Data'!$B:$B,'Historical_Monthly counts-All'!$C160,'Historical_Input Data'!$A:$A,'Historical_Monthly counts-All'!$D160)&lt;&gt; 0,SUMIFS('Historical_Input Data'!BC:BC,'Historical_Input Data'!$B:$B,'Historical_Monthly counts-All'!$C160,'Historical_Input Data'!$A:$A,'Historical_Monthly counts-All'!$D160),"")</f>
        <v>1245</v>
      </c>
      <c r="BA160" s="16">
        <f>IF(SUMIFS('Historical_Input Data'!BD:BD,'Historical_Input Data'!$B:$B,'Historical_Monthly counts-All'!$C160,'Historical_Input Data'!$A:$A,'Historical_Monthly counts-All'!$D160)&lt;&gt; 0,SUMIFS('Historical_Input Data'!BD:BD,'Historical_Input Data'!$B:$B,'Historical_Monthly counts-All'!$C160,'Historical_Input Data'!$A:$A,'Historical_Monthly counts-All'!$D160),"")</f>
        <v>5000</v>
      </c>
      <c r="BB160" s="16">
        <f>IF(SUMIFS('Historical_Input Data'!BE:BE,'Historical_Input Data'!$B:$B,'Historical_Monthly counts-All'!$C160,'Historical_Input Data'!$A:$A,'Historical_Monthly counts-All'!$D160)&lt;&gt; 0,SUMIFS('Historical_Input Data'!BE:BE,'Historical_Input Data'!$B:$B,'Historical_Monthly counts-All'!$C160,'Historical_Input Data'!$A:$A,'Historical_Monthly counts-All'!$D160),"")</f>
        <v>4440</v>
      </c>
      <c r="BC160" s="16">
        <f>IF(SUMIFS('Historical_Input Data'!BF:BF,'Historical_Input Data'!$B:$B,'Historical_Monthly counts-All'!$C160,'Historical_Input Data'!$A:$A,'Historical_Monthly counts-All'!$D160)&lt;&gt; 0,SUMIFS('Historical_Input Data'!BF:BF,'Historical_Input Data'!$B:$B,'Historical_Monthly counts-All'!$C160,'Historical_Input Data'!$A:$A,'Historical_Monthly counts-All'!$D160),"")</f>
        <v>1813</v>
      </c>
      <c r="BD160" s="16">
        <f>IF(SUMIFS('Historical_Input Data'!BG:BG,'Historical_Input Data'!$B:$B,'Historical_Monthly counts-All'!$C160,'Historical_Input Data'!$A:$A,'Historical_Monthly counts-All'!$D160)&lt;&gt; 0,SUMIFS('Historical_Input Data'!BG:BG,'Historical_Input Data'!$B:$B,'Historical_Monthly counts-All'!$C160,'Historical_Input Data'!$A:$A,'Historical_Monthly counts-All'!$D160),"")</f>
        <v>1370</v>
      </c>
      <c r="BE160" s="16">
        <f>IF(SUMIFS('Historical_Input Data'!BH:BH,'Historical_Input Data'!$B:$B,'Historical_Monthly counts-All'!$C160,'Historical_Input Data'!$A:$A,'Historical_Monthly counts-All'!$D160)&lt;&gt; 0,SUMIFS('Historical_Input Data'!BH:BH,'Historical_Input Data'!$B:$B,'Historical_Monthly counts-All'!$C160,'Historical_Input Data'!$A:$A,'Historical_Monthly counts-All'!$D160),"")</f>
        <v>2036</v>
      </c>
      <c r="BF160" s="16">
        <f>IF(SUMIFS('Historical_Input Data'!BI:BI,'Historical_Input Data'!$B:$B,'Historical_Monthly counts-All'!$C160,'Historical_Input Data'!$A:$A,'Historical_Monthly counts-All'!$D160)&lt;&gt; 0,SUMIFS('Historical_Input Data'!BI:BI,'Historical_Input Data'!$B:$B,'Historical_Monthly counts-All'!$C160,'Historical_Input Data'!$A:$A,'Historical_Monthly counts-All'!$D160),"")</f>
        <v>1434</v>
      </c>
      <c r="BG160" s="16">
        <f>IF(SUMIFS('Historical_Input Data'!BJ:BJ,'Historical_Input Data'!$B:$B,'Historical_Monthly counts-All'!$C160,'Historical_Input Data'!$A:$A,'Historical_Monthly counts-All'!$D160)&lt;&gt; 0,SUMIFS('Historical_Input Data'!BJ:BJ,'Historical_Input Data'!$B:$B,'Historical_Monthly counts-All'!$C160,'Historical_Input Data'!$A:$A,'Historical_Monthly counts-All'!$D160),"")</f>
        <v>1850</v>
      </c>
      <c r="BH160" s="16">
        <f>IF(SUMIFS('Historical_Input Data'!BK:BK,'Historical_Input Data'!$B:$B,'Historical_Monthly counts-All'!$C160,'Historical_Input Data'!$A:$A,'Historical_Monthly counts-All'!$D160)&lt;&gt; 0,SUMIFS('Historical_Input Data'!BK:BK,'Historical_Input Data'!$B:$B,'Historical_Monthly counts-All'!$C160,'Historical_Input Data'!$A:$A,'Historical_Monthly counts-All'!$D160),"")</f>
        <v>733</v>
      </c>
      <c r="BI160" s="16">
        <f>IF(SUMIFS('Historical_Input Data'!BL:BL,'Historical_Input Data'!$B:$B,'Historical_Monthly counts-All'!$C160,'Historical_Input Data'!$A:$A,'Historical_Monthly counts-All'!$D160)&lt;&gt; 0,SUMIFS('Historical_Input Data'!BL:BL,'Historical_Input Data'!$B:$B,'Historical_Monthly counts-All'!$C160,'Historical_Input Data'!$A:$A,'Historical_Monthly counts-All'!$D160),"")</f>
        <v>2425</v>
      </c>
      <c r="BJ160" s="16">
        <f>IF(SUMIFS('Historical_Input Data'!BM:BM,'Historical_Input Data'!$B:$B,'Historical_Monthly counts-All'!$C160,'Historical_Input Data'!$A:$A,'Historical_Monthly counts-All'!$D160)&lt;&gt; 0,SUMIFS('Historical_Input Data'!BM:BM,'Historical_Input Data'!$B:$B,'Historical_Monthly counts-All'!$C160,'Historical_Input Data'!$A:$A,'Historical_Monthly counts-All'!$D160),"")</f>
        <v>3586</v>
      </c>
      <c r="BK160" s="16">
        <f>IF(SUMIFS('Historical_Input Data'!BN:BN,'Historical_Input Data'!$B:$B,'Historical_Monthly counts-All'!$C160,'Historical_Input Data'!$A:$A,'Historical_Monthly counts-All'!$D160)&lt;&gt; 0,SUMIFS('Historical_Input Data'!BN:BN,'Historical_Input Data'!$B:$B,'Historical_Monthly counts-All'!$C160,'Historical_Input Data'!$A:$A,'Historical_Monthly counts-All'!$D160),"")</f>
        <v>1784</v>
      </c>
      <c r="BL160" s="16">
        <f>IF(SUMIFS('Historical_Input Data'!BO:BO,'Historical_Input Data'!$B:$B,'Historical_Monthly counts-All'!$C160,'Historical_Input Data'!$A:$A,'Historical_Monthly counts-All'!$D160)&lt;&gt; 0,SUMIFS('Historical_Input Data'!BO:BO,'Historical_Input Data'!$B:$B,'Historical_Monthly counts-All'!$C160,'Historical_Input Data'!$A:$A,'Historical_Monthly counts-All'!$D160),"")</f>
        <v>484</v>
      </c>
      <c r="BM160" s="16">
        <f>IF(SUMIFS('Historical_Input Data'!BP:BP,'Historical_Input Data'!$B:$B,'Historical_Monthly counts-All'!$C160,'Historical_Input Data'!$A:$A,'Historical_Monthly counts-All'!$D160)&lt;&gt; 0,SUMIFS('Historical_Input Data'!BP:BP,'Historical_Input Data'!$B:$B,'Historical_Monthly counts-All'!$C160,'Historical_Input Data'!$A:$A,'Historical_Monthly counts-All'!$D160),"")</f>
        <v>3301</v>
      </c>
      <c r="BN160" s="16">
        <f>IF(SUMIFS('Historical_Input Data'!BQ:BQ,'Historical_Input Data'!$B:$B,'Historical_Monthly counts-All'!$C160,'Historical_Input Data'!$A:$A,'Historical_Monthly counts-All'!$D160)&lt;&gt; 0,SUMIFS('Historical_Input Data'!BQ:BQ,'Historical_Input Data'!$B:$B,'Historical_Monthly counts-All'!$C160,'Historical_Input Data'!$A:$A,'Historical_Monthly counts-All'!$D160),"")</f>
        <v>3595</v>
      </c>
      <c r="BO160" s="16">
        <f>IF(SUMIFS('Historical_Input Data'!BR:BR,'Historical_Input Data'!$B:$B,'Historical_Monthly counts-All'!$C160,'Historical_Input Data'!$A:$A,'Historical_Monthly counts-All'!$D160)&lt;&gt; 0,SUMIFS('Historical_Input Data'!BR:BR,'Historical_Input Data'!$B:$B,'Historical_Monthly counts-All'!$C160,'Historical_Input Data'!$A:$A,'Historical_Monthly counts-All'!$D160),"")</f>
        <v>1272</v>
      </c>
      <c r="BP160" s="16">
        <f>IF(SUMIFS('Historical_Input Data'!BS:BS,'Historical_Input Data'!$B:$B,'Historical_Monthly counts-All'!$C160,'Historical_Input Data'!$A:$A,'Historical_Monthly counts-All'!$D160)&lt;&gt; 0,SUMIFS('Historical_Input Data'!BS:BS,'Historical_Input Data'!$B:$B,'Historical_Monthly counts-All'!$C160,'Historical_Input Data'!$A:$A,'Historical_Monthly counts-All'!$D160),"")</f>
        <v>1651</v>
      </c>
      <c r="BQ160" s="16">
        <f>IF(SUMIFS('Historical_Input Data'!BT:BT,'Historical_Input Data'!$B:$B,'Historical_Monthly counts-All'!$C160,'Historical_Input Data'!$A:$A,'Historical_Monthly counts-All'!$D160)&lt;&gt; 0,SUMIFS('Historical_Input Data'!BT:BT,'Historical_Input Data'!$B:$B,'Historical_Monthly counts-All'!$C160,'Historical_Input Data'!$A:$A,'Historical_Monthly counts-All'!$D160),"")</f>
        <v>1524</v>
      </c>
      <c r="BR160" s="16">
        <f>IF(SUMIFS('Historical_Input Data'!BU:BU,'Historical_Input Data'!$B:$B,'Historical_Monthly counts-All'!$C160,'Historical_Input Data'!$A:$A,'Historical_Monthly counts-All'!$D160)&lt;&gt; 0,SUMIFS('Historical_Input Data'!BU:BU,'Historical_Input Data'!$B:$B,'Historical_Monthly counts-All'!$C160,'Historical_Input Data'!$A:$A,'Historical_Monthly counts-All'!$D160),"")</f>
        <v>1099</v>
      </c>
      <c r="BS160" s="16">
        <f>IF(SUMIFS('Historical_Input Data'!BV:BV,'Historical_Input Data'!$B:$B,'Historical_Monthly counts-All'!$C160,'Historical_Input Data'!$A:$A,'Historical_Monthly counts-All'!$D160)&lt;&gt; 0,SUMIFS('Historical_Input Data'!BV:BV,'Historical_Input Data'!$B:$B,'Historical_Monthly counts-All'!$C160,'Historical_Input Data'!$A:$A,'Historical_Monthly counts-All'!$D160),"")</f>
        <v>1381</v>
      </c>
      <c r="BT160" s="16">
        <f>IF(SUMIFS('Historical_Input Data'!BW:BW,'Historical_Input Data'!$B:$B,'Historical_Monthly counts-All'!$C160,'Historical_Input Data'!$A:$A,'Historical_Monthly counts-All'!$D160)&lt;&gt; 0,SUMIFS('Historical_Input Data'!BW:BW,'Historical_Input Data'!$B:$B,'Historical_Monthly counts-All'!$C160,'Historical_Input Data'!$A:$A,'Historical_Monthly counts-All'!$D160),"")</f>
        <v>927</v>
      </c>
      <c r="BU160" s="16">
        <f>IF(SUMIFS('Historical_Input Data'!BX:BX,'Historical_Input Data'!$B:$B,'Historical_Monthly counts-All'!$C160,'Historical_Input Data'!$A:$A,'Historical_Monthly counts-All'!$D160)&lt;&gt; 0,SUMIFS('Historical_Input Data'!BX:BX,'Historical_Input Data'!$B:$B,'Historical_Monthly counts-All'!$C160,'Historical_Input Data'!$A:$A,'Historical_Monthly counts-All'!$D160),"")</f>
        <v>4393</v>
      </c>
      <c r="BV160" s="16">
        <f>IF(SUMIFS('Historical_Input Data'!BY:BY,'Historical_Input Data'!$B:$B,'Historical_Monthly counts-All'!$C160,'Historical_Input Data'!$A:$A,'Historical_Monthly counts-All'!$D160)&lt;&gt; 0,SUMIFS('Historical_Input Data'!BY:BY,'Historical_Input Data'!$B:$B,'Historical_Monthly counts-All'!$C160,'Historical_Input Data'!$A:$A,'Historical_Monthly counts-All'!$D160),"")</f>
        <v>2345</v>
      </c>
      <c r="BW160" s="16">
        <f>IF(SUMIFS('Historical_Input Data'!BZ:BZ,'Historical_Input Data'!$B:$B,'Historical_Monthly counts-All'!$C160,'Historical_Input Data'!$A:$A,'Historical_Monthly counts-All'!$D160)&lt;&gt; 0,SUMIFS('Historical_Input Data'!BZ:BZ,'Historical_Input Data'!$B:$B,'Historical_Monthly counts-All'!$C160,'Historical_Input Data'!$A:$A,'Historical_Monthly counts-All'!$D160),"")</f>
        <v>2585</v>
      </c>
      <c r="BX160" s="16">
        <f>IF(SUMIFS('Historical_Input Data'!CA:CA,'Historical_Input Data'!$B:$B,'Historical_Monthly counts-All'!$C160,'Historical_Input Data'!$A:$A,'Historical_Monthly counts-All'!$D160)&lt;&gt; 0,SUMIFS('Historical_Input Data'!CA:CA,'Historical_Input Data'!$B:$B,'Historical_Monthly counts-All'!$C160,'Historical_Input Data'!$A:$A,'Historical_Monthly counts-All'!$D160),"")</f>
        <v>1400</v>
      </c>
      <c r="BY160" s="16">
        <f>IF(SUMIFS('Historical_Input Data'!CB:CB,'Historical_Input Data'!$B:$B,'Historical_Monthly counts-All'!$C160,'Historical_Input Data'!$A:$A,'Historical_Monthly counts-All'!$D160)&lt;&gt; 0,SUMIFS('Historical_Input Data'!CB:CB,'Historical_Input Data'!$B:$B,'Historical_Monthly counts-All'!$C160,'Historical_Input Data'!$A:$A,'Historical_Monthly counts-All'!$D160),"")</f>
        <v>1361</v>
      </c>
      <c r="BZ160" s="16">
        <f>IF(SUMIFS('Historical_Input Data'!CC:CC,'Historical_Input Data'!$B:$B,'Historical_Monthly counts-All'!$C160,'Historical_Input Data'!$A:$A,'Historical_Monthly counts-All'!$D160)&lt;&gt; 0,SUMIFS('Historical_Input Data'!CC:CC,'Historical_Input Data'!$B:$B,'Historical_Monthly counts-All'!$C160,'Historical_Input Data'!$A:$A,'Historical_Monthly counts-All'!$D160),"")</f>
        <v>5026</v>
      </c>
      <c r="CC160" s="8">
        <v>45261</v>
      </c>
      <c r="CD160" s="198">
        <f t="shared" si="8"/>
        <v>73</v>
      </c>
    </row>
    <row r="161" spans="1:78">
      <c r="A161" t="str">
        <f t="shared" si="10"/>
        <v>January2024</v>
      </c>
      <c r="C161" t="s">
        <v>53</v>
      </c>
      <c r="D161">
        <v>2024</v>
      </c>
      <c r="E161" s="16">
        <f>IF(SUMIFS('Historical_Input Data'!H:H,'Historical_Input Data'!$B:$B,'Historical_Monthly counts-All'!$C161,'Historical_Input Data'!$A:$A,'Historical_Monthly counts-All'!$D161)&lt;&gt; 0,SUMIFS('Historical_Input Data'!H:H,'Historical_Input Data'!$B:$B,'Historical_Monthly counts-All'!$C161,'Historical_Input Data'!$A:$A,'Historical_Monthly counts-All'!$D161),"")</f>
        <v>1292</v>
      </c>
      <c r="F161" s="16">
        <f>IF(SUMIFS('Historical_Input Data'!I:I,'Historical_Input Data'!$B:$B,'Historical_Monthly counts-All'!$C161,'Historical_Input Data'!$A:$A,'Historical_Monthly counts-All'!$D161)&lt;&gt; 0,SUMIFS('Historical_Input Data'!I:I,'Historical_Input Data'!$B:$B,'Historical_Monthly counts-All'!$C161,'Historical_Input Data'!$A:$A,'Historical_Monthly counts-All'!$D161),"")</f>
        <v>9923</v>
      </c>
      <c r="G161" s="16">
        <f>IF(SUMIFS('Historical_Input Data'!J:J,'Historical_Input Data'!$B:$B,'Historical_Monthly counts-All'!$C161,'Historical_Input Data'!$A:$A,'Historical_Monthly counts-All'!$D161)&lt;&gt; 0,SUMIFS('Historical_Input Data'!J:J,'Historical_Input Data'!$B:$B,'Historical_Monthly counts-All'!$C161,'Historical_Input Data'!$A:$A,'Historical_Monthly counts-All'!$D161),"")</f>
        <v>7422</v>
      </c>
      <c r="H161" s="16">
        <f>IF(SUMIFS('Historical_Input Data'!K:K,'Historical_Input Data'!$B:$B,'Historical_Monthly counts-All'!$C161,'Historical_Input Data'!$A:$A,'Historical_Monthly counts-All'!$D161)&lt;&gt; 0,SUMIFS('Historical_Input Data'!K:K,'Historical_Input Data'!$B:$B,'Historical_Monthly counts-All'!$C161,'Historical_Input Data'!$A:$A,'Historical_Monthly counts-All'!$D161),"")</f>
        <v>6948</v>
      </c>
      <c r="I161" s="16">
        <f>IF(SUMIFS('Historical_Input Data'!L:L,'Historical_Input Data'!$B:$B,'Historical_Monthly counts-All'!$C161,'Historical_Input Data'!$A:$A,'Historical_Monthly counts-All'!$D161)&lt;&gt; 0,SUMIFS('Historical_Input Data'!L:L,'Historical_Input Data'!$B:$B,'Historical_Monthly counts-All'!$C161,'Historical_Input Data'!$A:$A,'Historical_Monthly counts-All'!$D161),"")</f>
        <v>8043</v>
      </c>
      <c r="J161" s="16">
        <f>IF(SUMIFS('Historical_Input Data'!M:M,'Historical_Input Data'!$B:$B,'Historical_Monthly counts-All'!$C161,'Historical_Input Data'!$A:$A,'Historical_Monthly counts-All'!$D161)&lt;&gt; 0,SUMIFS('Historical_Input Data'!M:M,'Historical_Input Data'!$B:$B,'Historical_Monthly counts-All'!$C161,'Historical_Input Data'!$A:$A,'Historical_Monthly counts-All'!$D161),"")</f>
        <v>4689</v>
      </c>
      <c r="K161" s="16">
        <f>IF(SUMIFS('Historical_Input Data'!N:N,'Historical_Input Data'!$B:$B,'Historical_Monthly counts-All'!$C161,'Historical_Input Data'!$A:$A,'Historical_Monthly counts-All'!$D161)&lt;&gt; 0,SUMIFS('Historical_Input Data'!N:N,'Historical_Input Data'!$B:$B,'Historical_Monthly counts-All'!$C161,'Historical_Input Data'!$A:$A,'Historical_Monthly counts-All'!$D161),"")</f>
        <v>6723</v>
      </c>
      <c r="L161" s="16">
        <f>IF(SUMIFS('Historical_Input Data'!O:O,'Historical_Input Data'!$B:$B,'Historical_Monthly counts-All'!$C161,'Historical_Input Data'!$A:$A,'Historical_Monthly counts-All'!$D161)&lt;&gt; 0,SUMIFS('Historical_Input Data'!O:O,'Historical_Input Data'!$B:$B,'Historical_Monthly counts-All'!$C161,'Historical_Input Data'!$A:$A,'Historical_Monthly counts-All'!$D161),"")</f>
        <v>3553</v>
      </c>
      <c r="M161" s="16">
        <f>IF(SUMIFS('Historical_Input Data'!P:P,'Historical_Input Data'!$B:$B,'Historical_Monthly counts-All'!$C161,'Historical_Input Data'!$A:$A,'Historical_Monthly counts-All'!$D161)&lt;&gt; 0,SUMIFS('Historical_Input Data'!P:P,'Historical_Input Data'!$B:$B,'Historical_Monthly counts-All'!$C161,'Historical_Input Data'!$A:$A,'Historical_Monthly counts-All'!$D161),"")</f>
        <v>11366</v>
      </c>
      <c r="N161" s="16">
        <f>IF(SUMIFS('Historical_Input Data'!Q:Q,'Historical_Input Data'!$B:$B,'Historical_Monthly counts-All'!$C161,'Historical_Input Data'!$A:$A,'Historical_Monthly counts-All'!$D161)&lt;&gt; 0,SUMIFS('Historical_Input Data'!Q:Q,'Historical_Input Data'!$B:$B,'Historical_Monthly counts-All'!$C161,'Historical_Input Data'!$A:$A,'Historical_Monthly counts-All'!$D161),"")</f>
        <v>10652</v>
      </c>
      <c r="O161" s="16">
        <f>IF(SUMIFS('Historical_Input Data'!R:R,'Historical_Input Data'!$B:$B,'Historical_Monthly counts-All'!$C161,'Historical_Input Data'!$A:$A,'Historical_Monthly counts-All'!$D161)&lt;&gt; 0,SUMIFS('Historical_Input Data'!R:R,'Historical_Input Data'!$B:$B,'Historical_Monthly counts-All'!$C161,'Historical_Input Data'!$A:$A,'Historical_Monthly counts-All'!$D161),"")</f>
        <v>5621</v>
      </c>
      <c r="P161" s="16">
        <f>IF(SUMIFS('Historical_Input Data'!S:S,'Historical_Input Data'!$B:$B,'Historical_Monthly counts-All'!$C161,'Historical_Input Data'!$A:$A,'Historical_Monthly counts-All'!$D161)&lt;&gt; 0,SUMIFS('Historical_Input Data'!S:S,'Historical_Input Data'!$B:$B,'Historical_Monthly counts-All'!$C161,'Historical_Input Data'!$A:$A,'Historical_Monthly counts-All'!$D161),"")</f>
        <v>2104</v>
      </c>
      <c r="Q161" s="16">
        <f>IF(SUMIFS('Historical_Input Data'!T:T,'Historical_Input Data'!$B:$B,'Historical_Monthly counts-All'!$C161,'Historical_Input Data'!$A:$A,'Historical_Monthly counts-All'!$D161)&lt;&gt; 0,SUMIFS('Historical_Input Data'!T:T,'Historical_Input Data'!$B:$B,'Historical_Monthly counts-All'!$C161,'Historical_Input Data'!$A:$A,'Historical_Monthly counts-All'!$D161),"")</f>
        <v>3852</v>
      </c>
      <c r="R161" s="16">
        <f>IF(SUMIFS('Historical_Input Data'!U:U,'Historical_Input Data'!$B:$B,'Historical_Monthly counts-All'!$C161,'Historical_Input Data'!$A:$A,'Historical_Monthly counts-All'!$D161)&lt;&gt; 0,SUMIFS('Historical_Input Data'!U:U,'Historical_Input Data'!$B:$B,'Historical_Monthly counts-All'!$C161,'Historical_Input Data'!$A:$A,'Historical_Monthly counts-All'!$D161),"")</f>
        <v>964</v>
      </c>
      <c r="S161" s="16">
        <f>IF(SUMIFS('Historical_Input Data'!V:V,'Historical_Input Data'!$B:$B,'Historical_Monthly counts-All'!$C161,'Historical_Input Data'!$A:$A,'Historical_Monthly counts-All'!$D161)&lt;&gt; 0,SUMIFS('Historical_Input Data'!V:V,'Historical_Input Data'!$B:$B,'Historical_Monthly counts-All'!$C161,'Historical_Input Data'!$A:$A,'Historical_Monthly counts-All'!$D161),"")</f>
        <v>2775</v>
      </c>
      <c r="T161" s="16">
        <f>IF(SUMIFS('Historical_Input Data'!W:W,'Historical_Input Data'!$B:$B,'Historical_Monthly counts-All'!$C161,'Historical_Input Data'!$A:$A,'Historical_Monthly counts-All'!$D161)&lt;&gt; 0,SUMIFS('Historical_Input Data'!W:W,'Historical_Input Data'!$B:$B,'Historical_Monthly counts-All'!$C161,'Historical_Input Data'!$A:$A,'Historical_Monthly counts-All'!$D161),"")</f>
        <v>17586</v>
      </c>
      <c r="U161" s="16">
        <f>IF(SUMIFS('Historical_Input Data'!X:X,'Historical_Input Data'!$B:$B,'Historical_Monthly counts-All'!$C161,'Historical_Input Data'!$A:$A,'Historical_Monthly counts-All'!$D161)&lt;&gt; 0,SUMIFS('Historical_Input Data'!X:X,'Historical_Input Data'!$B:$B,'Historical_Monthly counts-All'!$C161,'Historical_Input Data'!$A:$A,'Historical_Monthly counts-All'!$D161),"")</f>
        <v>8408</v>
      </c>
      <c r="V161" s="16">
        <f>IF(SUMIFS('Historical_Input Data'!Y:Y,'Historical_Input Data'!$B:$B,'Historical_Monthly counts-All'!$C161,'Historical_Input Data'!$A:$A,'Historical_Monthly counts-All'!$D161)&lt;&gt; 0,SUMIFS('Historical_Input Data'!Y:Y,'Historical_Input Data'!$B:$B,'Historical_Monthly counts-All'!$C161,'Historical_Input Data'!$A:$A,'Historical_Monthly counts-All'!$D161),"")</f>
        <v>524</v>
      </c>
      <c r="W161" s="16">
        <f>IF(SUMIFS('Historical_Input Data'!Z:Z,'Historical_Input Data'!$B:$B,'Historical_Monthly counts-All'!$C161,'Historical_Input Data'!$A:$A,'Historical_Monthly counts-All'!$D161)&lt;&gt; 0,SUMIFS('Historical_Input Data'!Z:Z,'Historical_Input Data'!$B:$B,'Historical_Monthly counts-All'!$C161,'Historical_Input Data'!$A:$A,'Historical_Monthly counts-All'!$D161),"")</f>
        <v>6804</v>
      </c>
      <c r="X161" s="16">
        <f>IF(SUMIFS('Historical_Input Data'!AA:AA,'Historical_Input Data'!$B:$B,'Historical_Monthly counts-All'!$C161,'Historical_Input Data'!$A:$A,'Historical_Monthly counts-All'!$D161)&lt;&gt; 0,SUMIFS('Historical_Input Data'!AA:AA,'Historical_Input Data'!$B:$B,'Historical_Monthly counts-All'!$C161,'Historical_Input Data'!$A:$A,'Historical_Monthly counts-All'!$D161),"")</f>
        <v>884</v>
      </c>
      <c r="Y161" s="16">
        <f>IF(SUMIFS('Historical_Input Data'!AB:AB,'Historical_Input Data'!$B:$B,'Historical_Monthly counts-All'!$C161,'Historical_Input Data'!$A:$A,'Historical_Monthly counts-All'!$D161)&lt;&gt; 0,SUMIFS('Historical_Input Data'!AB:AB,'Historical_Input Data'!$B:$B,'Historical_Monthly counts-All'!$C161,'Historical_Input Data'!$A:$A,'Historical_Monthly counts-All'!$D161),"")</f>
        <v>19913</v>
      </c>
      <c r="Z161" s="16">
        <f>IF(SUMIFS('Historical_Input Data'!AC:AC,'Historical_Input Data'!$B:$B,'Historical_Monthly counts-All'!$C161,'Historical_Input Data'!$A:$A,'Historical_Monthly counts-All'!$D161)&lt;&gt; 0,SUMIFS('Historical_Input Data'!AC:AC,'Historical_Input Data'!$B:$B,'Historical_Monthly counts-All'!$C161,'Historical_Input Data'!$A:$A,'Historical_Monthly counts-All'!$D161),"")</f>
        <v>12156</v>
      </c>
      <c r="AA161" s="16">
        <f>IF(SUMIFS('Historical_Input Data'!AD:AD,'Historical_Input Data'!$B:$B,'Historical_Monthly counts-All'!$C161,'Historical_Input Data'!$A:$A,'Historical_Monthly counts-All'!$D161)&lt;&gt; 0,SUMIFS('Historical_Input Data'!AD:AD,'Historical_Input Data'!$B:$B,'Historical_Monthly counts-All'!$C161,'Historical_Input Data'!$A:$A,'Historical_Monthly counts-All'!$D161),"")</f>
        <v>271</v>
      </c>
      <c r="AB161" s="16">
        <f>IF(SUMIFS('Historical_Input Data'!AE:AE,'Historical_Input Data'!$B:$B,'Historical_Monthly counts-All'!$C161,'Historical_Input Data'!$A:$A,'Historical_Monthly counts-All'!$D161)&lt;&gt; 0,SUMIFS('Historical_Input Data'!AE:AE,'Historical_Input Data'!$B:$B,'Historical_Monthly counts-All'!$C161,'Historical_Input Data'!$A:$A,'Historical_Monthly counts-All'!$D161),"")</f>
        <v>18934</v>
      </c>
      <c r="AC161" s="16">
        <f>IF(SUMIFS('Historical_Input Data'!AF:AF,'Historical_Input Data'!$B:$B,'Historical_Monthly counts-All'!$C161,'Historical_Input Data'!$A:$A,'Historical_Monthly counts-All'!$D161)&lt;&gt; 0,SUMIFS('Historical_Input Data'!AF:AF,'Historical_Input Data'!$B:$B,'Historical_Monthly counts-All'!$C161,'Historical_Input Data'!$A:$A,'Historical_Monthly counts-All'!$D161),"")</f>
        <v>32154</v>
      </c>
      <c r="AD161" s="16">
        <f>IF(SUMIFS('Historical_Input Data'!AG:AG,'Historical_Input Data'!$B:$B,'Historical_Monthly counts-All'!$C161,'Historical_Input Data'!$A:$A,'Historical_Monthly counts-All'!$D161)&lt;&gt; 0,SUMIFS('Historical_Input Data'!AG:AG,'Historical_Input Data'!$B:$B,'Historical_Monthly counts-All'!$C161,'Historical_Input Data'!$A:$A,'Historical_Monthly counts-All'!$D161),"")</f>
        <v>21913</v>
      </c>
      <c r="AE161" s="16">
        <f>IF(SUMIFS('Historical_Input Data'!AH:AH,'Historical_Input Data'!$B:$B,'Historical_Monthly counts-All'!$C161,'Historical_Input Data'!$A:$A,'Historical_Monthly counts-All'!$D161)&lt;&gt; 0,SUMIFS('Historical_Input Data'!AH:AH,'Historical_Input Data'!$B:$B,'Historical_Monthly counts-All'!$C161,'Historical_Input Data'!$A:$A,'Historical_Monthly counts-All'!$D161),"")</f>
        <v>6035</v>
      </c>
      <c r="AF161" s="16">
        <f>IF(SUMIFS('Historical_Input Data'!AI:AI,'Historical_Input Data'!$B:$B,'Historical_Monthly counts-All'!$C161,'Historical_Input Data'!$A:$A,'Historical_Monthly counts-All'!$D161)&lt;&gt; 0,SUMIFS('Historical_Input Data'!AI:AI,'Historical_Input Data'!$B:$B,'Historical_Monthly counts-All'!$C161,'Historical_Input Data'!$A:$A,'Historical_Monthly counts-All'!$D161),"")</f>
        <v>13360</v>
      </c>
      <c r="AG161" s="16">
        <f>IF(SUMIFS('Historical_Input Data'!AJ:AJ,'Historical_Input Data'!$B:$B,'Historical_Monthly counts-All'!$C161,'Historical_Input Data'!$A:$A,'Historical_Monthly counts-All'!$D161)&lt;&gt; 0,SUMIFS('Historical_Input Data'!AJ:AJ,'Historical_Input Data'!$B:$B,'Historical_Monthly counts-All'!$C161,'Historical_Input Data'!$A:$A,'Historical_Monthly counts-All'!$D161),"")</f>
        <v>1819</v>
      </c>
      <c r="AH161" s="16">
        <f>IF(SUMIFS('Historical_Input Data'!AK:AK,'Historical_Input Data'!$B:$B,'Historical_Monthly counts-All'!$C161,'Historical_Input Data'!$A:$A,'Historical_Monthly counts-All'!$D161)&lt;&gt; 0,SUMIFS('Historical_Input Data'!AK:AK,'Historical_Input Data'!$B:$B,'Historical_Monthly counts-All'!$C161,'Historical_Input Data'!$A:$A,'Historical_Monthly counts-All'!$D161),"")</f>
        <v>28261</v>
      </c>
      <c r="AI161" s="16">
        <f>IF(SUMIFS('Historical_Input Data'!AL:AL,'Historical_Input Data'!$B:$B,'Historical_Monthly counts-All'!$C161,'Historical_Input Data'!$A:$A,'Historical_Monthly counts-All'!$D161)&lt;&gt; 0,SUMIFS('Historical_Input Data'!AL:AL,'Historical_Input Data'!$B:$B,'Historical_Monthly counts-All'!$C161,'Historical_Input Data'!$A:$A,'Historical_Monthly counts-All'!$D161),"")</f>
        <v>42174</v>
      </c>
      <c r="AJ161" s="16">
        <f>IF(SUMIFS('Historical_Input Data'!AM:AM,'Historical_Input Data'!$B:$B,'Historical_Monthly counts-All'!$C161,'Historical_Input Data'!$A:$A,'Historical_Monthly counts-All'!$D161)&lt;&gt; 0,SUMIFS('Historical_Input Data'!AM:AM,'Historical_Input Data'!$B:$B,'Historical_Monthly counts-All'!$C161,'Historical_Input Data'!$A:$A,'Historical_Monthly counts-All'!$D161),"")</f>
        <v>467</v>
      </c>
      <c r="AK161" s="16" t="str">
        <f>IF(SUMIFS('Historical_Input Data'!AN:AN,'Historical_Input Data'!$B:$B,'Historical_Monthly counts-All'!$C161,'Historical_Input Data'!$A:$A,'Historical_Monthly counts-All'!$D161)&lt;&gt; 0,SUMIFS('Historical_Input Data'!AN:AN,'Historical_Input Data'!$B:$B,'Historical_Monthly counts-All'!$C161,'Historical_Input Data'!$A:$A,'Historical_Monthly counts-All'!$D161),"")</f>
        <v/>
      </c>
      <c r="AL161" s="16">
        <f>IF(SUMIFS('Historical_Input Data'!AO:AO,'Historical_Input Data'!$B:$B,'Historical_Monthly counts-All'!$C161,'Historical_Input Data'!$A:$A,'Historical_Monthly counts-All'!$D161)&lt;&gt; 0,SUMIFS('Historical_Input Data'!AO:AO,'Historical_Input Data'!$B:$B,'Historical_Monthly counts-All'!$C161,'Historical_Input Data'!$A:$A,'Historical_Monthly counts-All'!$D161),"")</f>
        <v>7337</v>
      </c>
      <c r="AM161" s="16">
        <f>IF(SUMIFS('Historical_Input Data'!AP:AP,'Historical_Input Data'!$B:$B,'Historical_Monthly counts-All'!$C161,'Historical_Input Data'!$A:$A,'Historical_Monthly counts-All'!$D161)&lt;&gt; 0,SUMIFS('Historical_Input Data'!AP:AP,'Historical_Input Data'!$B:$B,'Historical_Monthly counts-All'!$C161,'Historical_Input Data'!$A:$A,'Historical_Monthly counts-All'!$D161),"")</f>
        <v>1187</v>
      </c>
      <c r="AN161" s="16">
        <f>IF(SUMIFS('Historical_Input Data'!AQ:AQ,'Historical_Input Data'!$B:$B,'Historical_Monthly counts-All'!$C161,'Historical_Input Data'!$A:$A,'Historical_Monthly counts-All'!$D161)&lt;&gt; 0,SUMIFS('Historical_Input Data'!AQ:AQ,'Historical_Input Data'!$B:$B,'Historical_Monthly counts-All'!$C161,'Historical_Input Data'!$A:$A,'Historical_Monthly counts-All'!$D161),"")</f>
        <v>8358</v>
      </c>
      <c r="AO161" s="16">
        <f>IF(SUMIFS('Historical_Input Data'!AR:AR,'Historical_Input Data'!$B:$B,'Historical_Monthly counts-All'!$C161,'Historical_Input Data'!$A:$A,'Historical_Monthly counts-All'!$D161)&lt;&gt; 0,SUMIFS('Historical_Input Data'!AR:AR,'Historical_Input Data'!$B:$B,'Historical_Monthly counts-All'!$C161,'Historical_Input Data'!$A:$A,'Historical_Monthly counts-All'!$D161),"")</f>
        <v>5870</v>
      </c>
      <c r="AP161" s="16">
        <f>IF(SUMIFS('Historical_Input Data'!AS:AS,'Historical_Input Data'!$B:$B,'Historical_Monthly counts-All'!$C161,'Historical_Input Data'!$A:$A,'Historical_Monthly counts-All'!$D161)&lt;&gt; 0,SUMIFS('Historical_Input Data'!AS:AS,'Historical_Input Data'!$B:$B,'Historical_Monthly counts-All'!$C161,'Historical_Input Data'!$A:$A,'Historical_Monthly counts-All'!$D161),"")</f>
        <v>36102</v>
      </c>
      <c r="AQ161" s="16">
        <f>IF(SUMIFS('Historical_Input Data'!AT:AT,'Historical_Input Data'!$B:$B,'Historical_Monthly counts-All'!$C161,'Historical_Input Data'!$A:$A,'Historical_Monthly counts-All'!$D161)&lt;&gt; 0,SUMIFS('Historical_Input Data'!AT:AT,'Historical_Input Data'!$B:$B,'Historical_Monthly counts-All'!$C161,'Historical_Input Data'!$A:$A,'Historical_Monthly counts-All'!$D161),"")</f>
        <v>5297</v>
      </c>
      <c r="AR161" s="16">
        <f>IF(SUMIFS('Historical_Input Data'!AU:AU,'Historical_Input Data'!$B:$B,'Historical_Monthly counts-All'!$C161,'Historical_Input Data'!$A:$A,'Historical_Monthly counts-All'!$D161)&lt;&gt; 0,SUMIFS('Historical_Input Data'!AU:AU,'Historical_Input Data'!$B:$B,'Historical_Monthly counts-All'!$C161,'Historical_Input Data'!$A:$A,'Historical_Monthly counts-All'!$D161),"")</f>
        <v>8845</v>
      </c>
      <c r="AS161" s="16">
        <f>IF(SUMIFS('Historical_Input Data'!AV:AV,'Historical_Input Data'!$B:$B,'Historical_Monthly counts-All'!$C161,'Historical_Input Data'!$A:$A,'Historical_Monthly counts-All'!$D161)&lt;&gt; 0,SUMIFS('Historical_Input Data'!AV:AV,'Historical_Input Data'!$B:$B,'Historical_Monthly counts-All'!$C161,'Historical_Input Data'!$A:$A,'Historical_Monthly counts-All'!$D161),"")</f>
        <v>5605</v>
      </c>
      <c r="AT161" s="16">
        <f>IF(SUMIFS('Historical_Input Data'!AW:AW,'Historical_Input Data'!$B:$B,'Historical_Monthly counts-All'!$C161,'Historical_Input Data'!$A:$A,'Historical_Monthly counts-All'!$D161)&lt;&gt; 0,SUMIFS('Historical_Input Data'!AW:AW,'Historical_Input Data'!$B:$B,'Historical_Monthly counts-All'!$C161,'Historical_Input Data'!$A:$A,'Historical_Monthly counts-All'!$D161),"")</f>
        <v>5490</v>
      </c>
      <c r="AU161" s="16">
        <f>IF(SUMIFS('Historical_Input Data'!AX:AX,'Historical_Input Data'!$B:$B,'Historical_Monthly counts-All'!$C161,'Historical_Input Data'!$A:$A,'Historical_Monthly counts-All'!$D161)&lt;&gt; 0,SUMIFS('Historical_Input Data'!AX:AX,'Historical_Input Data'!$B:$B,'Historical_Monthly counts-All'!$C161,'Historical_Input Data'!$A:$A,'Historical_Monthly counts-All'!$D161),"")</f>
        <v>8244</v>
      </c>
      <c r="AV161" s="16">
        <f>IF(SUMIFS('Historical_Input Data'!AY:AY,'Historical_Input Data'!$B:$B,'Historical_Monthly counts-All'!$C161,'Historical_Input Data'!$A:$A,'Historical_Monthly counts-All'!$D161)&lt;&gt; 0,SUMIFS('Historical_Input Data'!AY:AY,'Historical_Input Data'!$B:$B,'Historical_Monthly counts-All'!$C161,'Historical_Input Data'!$A:$A,'Historical_Monthly counts-All'!$D161),"")</f>
        <v>3974</v>
      </c>
      <c r="AW161" s="16">
        <f>IF(SUMIFS('Historical_Input Data'!AZ:AZ,'Historical_Input Data'!$B:$B,'Historical_Monthly counts-All'!$C161,'Historical_Input Data'!$A:$A,'Historical_Monthly counts-All'!$D161)&lt;&gt; 0,SUMIFS('Historical_Input Data'!AZ:AZ,'Historical_Input Data'!$B:$B,'Historical_Monthly counts-All'!$C161,'Historical_Input Data'!$A:$A,'Historical_Monthly counts-All'!$D161),"")</f>
        <v>12477</v>
      </c>
      <c r="AX161" s="16">
        <f>IF(SUMIFS('Historical_Input Data'!BA:BA,'Historical_Input Data'!$B:$B,'Historical_Monthly counts-All'!$C161,'Historical_Input Data'!$A:$A,'Historical_Monthly counts-All'!$D161)&lt;&gt; 0,SUMIFS('Historical_Input Data'!BA:BA,'Historical_Input Data'!$B:$B,'Historical_Monthly counts-All'!$C161,'Historical_Input Data'!$A:$A,'Historical_Monthly counts-All'!$D161),"")</f>
        <v>12151</v>
      </c>
      <c r="AY161" s="16">
        <f>IF(SUMIFS('Historical_Input Data'!BB:BB,'Historical_Input Data'!$B:$B,'Historical_Monthly counts-All'!$C161,'Historical_Input Data'!$A:$A,'Historical_Monthly counts-All'!$D161)&lt;&gt; 0,SUMIFS('Historical_Input Data'!BB:BB,'Historical_Input Data'!$B:$B,'Historical_Monthly counts-All'!$C161,'Historical_Input Data'!$A:$A,'Historical_Monthly counts-All'!$D161),"")</f>
        <v>5373</v>
      </c>
      <c r="AZ161" s="16">
        <f>IF(SUMIFS('Historical_Input Data'!BC:BC,'Historical_Input Data'!$B:$B,'Historical_Monthly counts-All'!$C161,'Historical_Input Data'!$A:$A,'Historical_Monthly counts-All'!$D161)&lt;&gt; 0,SUMIFS('Historical_Input Data'!BC:BC,'Historical_Input Data'!$B:$B,'Historical_Monthly counts-All'!$C161,'Historical_Input Data'!$A:$A,'Historical_Monthly counts-All'!$D161),"")</f>
        <v>1823</v>
      </c>
      <c r="BA161" s="16">
        <f>IF(SUMIFS('Historical_Input Data'!BD:BD,'Historical_Input Data'!$B:$B,'Historical_Monthly counts-All'!$C161,'Historical_Input Data'!$A:$A,'Historical_Monthly counts-All'!$D161)&lt;&gt; 0,SUMIFS('Historical_Input Data'!BD:BD,'Historical_Input Data'!$B:$B,'Historical_Monthly counts-All'!$C161,'Historical_Input Data'!$A:$A,'Historical_Monthly counts-All'!$D161),"")</f>
        <v>3809</v>
      </c>
      <c r="BB161" s="16">
        <f>IF(SUMIFS('Historical_Input Data'!BE:BE,'Historical_Input Data'!$B:$B,'Historical_Monthly counts-All'!$C161,'Historical_Input Data'!$A:$A,'Historical_Monthly counts-All'!$D161)&lt;&gt; 0,SUMIFS('Historical_Input Data'!BE:BE,'Historical_Input Data'!$B:$B,'Historical_Monthly counts-All'!$C161,'Historical_Input Data'!$A:$A,'Historical_Monthly counts-All'!$D161),"")</f>
        <v>5614</v>
      </c>
      <c r="BC161" s="16">
        <f>IF(SUMIFS('Historical_Input Data'!BF:BF,'Historical_Input Data'!$B:$B,'Historical_Monthly counts-All'!$C161,'Historical_Input Data'!$A:$A,'Historical_Monthly counts-All'!$D161)&lt;&gt; 0,SUMIFS('Historical_Input Data'!BF:BF,'Historical_Input Data'!$B:$B,'Historical_Monthly counts-All'!$C161,'Historical_Input Data'!$A:$A,'Historical_Monthly counts-All'!$D161),"")</f>
        <v>2463</v>
      </c>
      <c r="BD161" s="16">
        <f>IF(SUMIFS('Historical_Input Data'!BG:BG,'Historical_Input Data'!$B:$B,'Historical_Monthly counts-All'!$C161,'Historical_Input Data'!$A:$A,'Historical_Monthly counts-All'!$D161)&lt;&gt; 0,SUMIFS('Historical_Input Data'!BG:BG,'Historical_Input Data'!$B:$B,'Historical_Monthly counts-All'!$C161,'Historical_Input Data'!$A:$A,'Historical_Monthly counts-All'!$D161),"")</f>
        <v>1604</v>
      </c>
      <c r="BE161" s="16">
        <f>IF(SUMIFS('Historical_Input Data'!BH:BH,'Historical_Input Data'!$B:$B,'Historical_Monthly counts-All'!$C161,'Historical_Input Data'!$A:$A,'Historical_Monthly counts-All'!$D161)&lt;&gt; 0,SUMIFS('Historical_Input Data'!BH:BH,'Historical_Input Data'!$B:$B,'Historical_Monthly counts-All'!$C161,'Historical_Input Data'!$A:$A,'Historical_Monthly counts-All'!$D161),"")</f>
        <v>2153</v>
      </c>
      <c r="BF161" s="16">
        <f>IF(SUMIFS('Historical_Input Data'!BI:BI,'Historical_Input Data'!$B:$B,'Historical_Monthly counts-All'!$C161,'Historical_Input Data'!$A:$A,'Historical_Monthly counts-All'!$D161)&lt;&gt; 0,SUMIFS('Historical_Input Data'!BI:BI,'Historical_Input Data'!$B:$B,'Historical_Monthly counts-All'!$C161,'Historical_Input Data'!$A:$A,'Historical_Monthly counts-All'!$D161),"")</f>
        <v>2050</v>
      </c>
      <c r="BG161" s="16">
        <f>IF(SUMIFS('Historical_Input Data'!BJ:BJ,'Historical_Input Data'!$B:$B,'Historical_Monthly counts-All'!$C161,'Historical_Input Data'!$A:$A,'Historical_Monthly counts-All'!$D161)&lt;&gt; 0,SUMIFS('Historical_Input Data'!BJ:BJ,'Historical_Input Data'!$B:$B,'Historical_Monthly counts-All'!$C161,'Historical_Input Data'!$A:$A,'Historical_Monthly counts-All'!$D161),"")</f>
        <v>2349</v>
      </c>
      <c r="BH161" s="16">
        <f>IF(SUMIFS('Historical_Input Data'!BK:BK,'Historical_Input Data'!$B:$B,'Historical_Monthly counts-All'!$C161,'Historical_Input Data'!$A:$A,'Historical_Monthly counts-All'!$D161)&lt;&gt; 0,SUMIFS('Historical_Input Data'!BK:BK,'Historical_Input Data'!$B:$B,'Historical_Monthly counts-All'!$C161,'Historical_Input Data'!$A:$A,'Historical_Monthly counts-All'!$D161),"")</f>
        <v>945</v>
      </c>
      <c r="BI161" s="16">
        <f>IF(SUMIFS('Historical_Input Data'!BL:BL,'Historical_Input Data'!$B:$B,'Historical_Monthly counts-All'!$C161,'Historical_Input Data'!$A:$A,'Historical_Monthly counts-All'!$D161)&lt;&gt; 0,SUMIFS('Historical_Input Data'!BL:BL,'Historical_Input Data'!$B:$B,'Historical_Monthly counts-All'!$C161,'Historical_Input Data'!$A:$A,'Historical_Monthly counts-All'!$D161),"")</f>
        <v>2261</v>
      </c>
      <c r="BJ161" s="16">
        <f>IF(SUMIFS('Historical_Input Data'!BM:BM,'Historical_Input Data'!$B:$B,'Historical_Monthly counts-All'!$C161,'Historical_Input Data'!$A:$A,'Historical_Monthly counts-All'!$D161)&lt;&gt; 0,SUMIFS('Historical_Input Data'!BM:BM,'Historical_Input Data'!$B:$B,'Historical_Monthly counts-All'!$C161,'Historical_Input Data'!$A:$A,'Historical_Monthly counts-All'!$D161),"")</f>
        <v>4538</v>
      </c>
      <c r="BK161" s="16">
        <f>IF(SUMIFS('Historical_Input Data'!BN:BN,'Historical_Input Data'!$B:$B,'Historical_Monthly counts-All'!$C161,'Historical_Input Data'!$A:$A,'Historical_Monthly counts-All'!$D161)&lt;&gt; 0,SUMIFS('Historical_Input Data'!BN:BN,'Historical_Input Data'!$B:$B,'Historical_Monthly counts-All'!$C161,'Historical_Input Data'!$A:$A,'Historical_Monthly counts-All'!$D161),"")</f>
        <v>2778</v>
      </c>
      <c r="BL161" s="16">
        <f>IF(SUMIFS('Historical_Input Data'!BO:BO,'Historical_Input Data'!$B:$B,'Historical_Monthly counts-All'!$C161,'Historical_Input Data'!$A:$A,'Historical_Monthly counts-All'!$D161)&lt;&gt; 0,SUMIFS('Historical_Input Data'!BO:BO,'Historical_Input Data'!$B:$B,'Historical_Monthly counts-All'!$C161,'Historical_Input Data'!$A:$A,'Historical_Monthly counts-All'!$D161),"")</f>
        <v>489</v>
      </c>
      <c r="BM161" s="16">
        <f>IF(SUMIFS('Historical_Input Data'!BP:BP,'Historical_Input Data'!$B:$B,'Historical_Monthly counts-All'!$C161,'Historical_Input Data'!$A:$A,'Historical_Monthly counts-All'!$D161)&lt;&gt; 0,SUMIFS('Historical_Input Data'!BP:BP,'Historical_Input Data'!$B:$B,'Historical_Monthly counts-All'!$C161,'Historical_Input Data'!$A:$A,'Historical_Monthly counts-All'!$D161),"")</f>
        <v>4045</v>
      </c>
      <c r="BN161" s="16">
        <f>IF(SUMIFS('Historical_Input Data'!BQ:BQ,'Historical_Input Data'!$B:$B,'Historical_Monthly counts-All'!$C161,'Historical_Input Data'!$A:$A,'Historical_Monthly counts-All'!$D161)&lt;&gt; 0,SUMIFS('Historical_Input Data'!BQ:BQ,'Historical_Input Data'!$B:$B,'Historical_Monthly counts-All'!$C161,'Historical_Input Data'!$A:$A,'Historical_Monthly counts-All'!$D161),"")</f>
        <v>4118</v>
      </c>
      <c r="BO161" s="16">
        <f>IF(SUMIFS('Historical_Input Data'!BR:BR,'Historical_Input Data'!$B:$B,'Historical_Monthly counts-All'!$C161,'Historical_Input Data'!$A:$A,'Historical_Monthly counts-All'!$D161)&lt;&gt; 0,SUMIFS('Historical_Input Data'!BR:BR,'Historical_Input Data'!$B:$B,'Historical_Monthly counts-All'!$C161,'Historical_Input Data'!$A:$A,'Historical_Monthly counts-All'!$D161),"")</f>
        <v>1549</v>
      </c>
      <c r="BP161" s="16">
        <f>IF(SUMIFS('Historical_Input Data'!BS:BS,'Historical_Input Data'!$B:$B,'Historical_Monthly counts-All'!$C161,'Historical_Input Data'!$A:$A,'Historical_Monthly counts-All'!$D161)&lt;&gt; 0,SUMIFS('Historical_Input Data'!BS:BS,'Historical_Input Data'!$B:$B,'Historical_Monthly counts-All'!$C161,'Historical_Input Data'!$A:$A,'Historical_Monthly counts-All'!$D161),"")</f>
        <v>1869</v>
      </c>
      <c r="BQ161" s="16">
        <f>IF(SUMIFS('Historical_Input Data'!BT:BT,'Historical_Input Data'!$B:$B,'Historical_Monthly counts-All'!$C161,'Historical_Input Data'!$A:$A,'Historical_Monthly counts-All'!$D161)&lt;&gt; 0,SUMIFS('Historical_Input Data'!BT:BT,'Historical_Input Data'!$B:$B,'Historical_Monthly counts-All'!$C161,'Historical_Input Data'!$A:$A,'Historical_Monthly counts-All'!$D161),"")</f>
        <v>1961</v>
      </c>
      <c r="BR161" s="16">
        <f>IF(SUMIFS('Historical_Input Data'!BU:BU,'Historical_Input Data'!$B:$B,'Historical_Monthly counts-All'!$C161,'Historical_Input Data'!$A:$A,'Historical_Monthly counts-All'!$D161)&lt;&gt; 0,SUMIFS('Historical_Input Data'!BU:BU,'Historical_Input Data'!$B:$B,'Historical_Monthly counts-All'!$C161,'Historical_Input Data'!$A:$A,'Historical_Monthly counts-All'!$D161),"")</f>
        <v>1568</v>
      </c>
      <c r="BS161" s="16">
        <f>IF(SUMIFS('Historical_Input Data'!BV:BV,'Historical_Input Data'!$B:$B,'Historical_Monthly counts-All'!$C161,'Historical_Input Data'!$A:$A,'Historical_Monthly counts-All'!$D161)&lt;&gt; 0,SUMIFS('Historical_Input Data'!BV:BV,'Historical_Input Data'!$B:$B,'Historical_Monthly counts-All'!$C161,'Historical_Input Data'!$A:$A,'Historical_Monthly counts-All'!$D161),"")</f>
        <v>1071</v>
      </c>
      <c r="BT161" s="16">
        <f>IF(SUMIFS('Historical_Input Data'!BW:BW,'Historical_Input Data'!$B:$B,'Historical_Monthly counts-All'!$C161,'Historical_Input Data'!$A:$A,'Historical_Monthly counts-All'!$D161)&lt;&gt; 0,SUMIFS('Historical_Input Data'!BW:BW,'Historical_Input Data'!$B:$B,'Historical_Monthly counts-All'!$C161,'Historical_Input Data'!$A:$A,'Historical_Monthly counts-All'!$D161),"")</f>
        <v>1703</v>
      </c>
      <c r="BU161" s="16">
        <f>IF(SUMIFS('Historical_Input Data'!BX:BX,'Historical_Input Data'!$B:$B,'Historical_Monthly counts-All'!$C161,'Historical_Input Data'!$A:$A,'Historical_Monthly counts-All'!$D161)&lt;&gt; 0,SUMIFS('Historical_Input Data'!BX:BX,'Historical_Input Data'!$B:$B,'Historical_Monthly counts-All'!$C161,'Historical_Input Data'!$A:$A,'Historical_Monthly counts-All'!$D161),"")</f>
        <v>4654</v>
      </c>
      <c r="BV161" s="16">
        <f>IF(SUMIFS('Historical_Input Data'!BY:BY,'Historical_Input Data'!$B:$B,'Historical_Monthly counts-All'!$C161,'Historical_Input Data'!$A:$A,'Historical_Monthly counts-All'!$D161)&lt;&gt; 0,SUMIFS('Historical_Input Data'!BY:BY,'Historical_Input Data'!$B:$B,'Historical_Monthly counts-All'!$C161,'Historical_Input Data'!$A:$A,'Historical_Monthly counts-All'!$D161),"")</f>
        <v>2679</v>
      </c>
      <c r="BW161" s="16">
        <f>IF(SUMIFS('Historical_Input Data'!BZ:BZ,'Historical_Input Data'!$B:$B,'Historical_Monthly counts-All'!$C161,'Historical_Input Data'!$A:$A,'Historical_Monthly counts-All'!$D161)&lt;&gt; 0,SUMIFS('Historical_Input Data'!BZ:BZ,'Historical_Input Data'!$B:$B,'Historical_Monthly counts-All'!$C161,'Historical_Input Data'!$A:$A,'Historical_Monthly counts-All'!$D161),"")</f>
        <v>3026</v>
      </c>
      <c r="BX161" s="16">
        <f>IF(SUMIFS('Historical_Input Data'!CA:CA,'Historical_Input Data'!$B:$B,'Historical_Monthly counts-All'!$C161,'Historical_Input Data'!$A:$A,'Historical_Monthly counts-All'!$D161)&lt;&gt; 0,SUMIFS('Historical_Input Data'!CA:CA,'Historical_Input Data'!$B:$B,'Historical_Monthly counts-All'!$C161,'Historical_Input Data'!$A:$A,'Historical_Monthly counts-All'!$D161),"")</f>
        <v>1739</v>
      </c>
      <c r="BY161" s="16">
        <f>IF(SUMIFS('Historical_Input Data'!CB:CB,'Historical_Input Data'!$B:$B,'Historical_Monthly counts-All'!$C161,'Historical_Input Data'!$A:$A,'Historical_Monthly counts-All'!$D161)&lt;&gt; 0,SUMIFS('Historical_Input Data'!CB:CB,'Historical_Input Data'!$B:$B,'Historical_Monthly counts-All'!$C161,'Historical_Input Data'!$A:$A,'Historical_Monthly counts-All'!$D161),"")</f>
        <v>1458</v>
      </c>
      <c r="BZ161" s="16">
        <f>IF(SUMIFS('Historical_Input Data'!CC:CC,'Historical_Input Data'!$B:$B,'Historical_Monthly counts-All'!$C161,'Historical_Input Data'!$A:$A,'Historical_Monthly counts-All'!$D161)&lt;&gt; 0,SUMIFS('Historical_Input Data'!CC:CC,'Historical_Input Data'!$B:$B,'Historical_Monthly counts-All'!$C161,'Historical_Input Data'!$A:$A,'Historical_Monthly counts-All'!$D161),"")</f>
        <v>5713</v>
      </c>
    </row>
    <row r="162" spans="1:78">
      <c r="A162" t="str">
        <f t="shared" si="10"/>
        <v>February2024</v>
      </c>
      <c r="C162" t="s">
        <v>55</v>
      </c>
      <c r="D162">
        <v>2024</v>
      </c>
      <c r="E162" s="16">
        <f>IF(SUMIFS('Historical_Input Data'!H:H,'Historical_Input Data'!$B:$B,'Historical_Monthly counts-All'!$C162,'Historical_Input Data'!$A:$A,'Historical_Monthly counts-All'!$D162)&lt;&gt; 0,SUMIFS('Historical_Input Data'!H:H,'Historical_Input Data'!$B:$B,'Historical_Monthly counts-All'!$C162,'Historical_Input Data'!$A:$A,'Historical_Monthly counts-All'!$D162),"")</f>
        <v>1318</v>
      </c>
      <c r="F162" s="16">
        <f>IF(SUMIFS('Historical_Input Data'!I:I,'Historical_Input Data'!$B:$B,'Historical_Monthly counts-All'!$C162,'Historical_Input Data'!$A:$A,'Historical_Monthly counts-All'!$D162)&lt;&gt; 0,SUMIFS('Historical_Input Data'!I:I,'Historical_Input Data'!$B:$B,'Historical_Monthly counts-All'!$C162,'Historical_Input Data'!$A:$A,'Historical_Monthly counts-All'!$D162),"")</f>
        <v>12225</v>
      </c>
      <c r="G162" s="16">
        <f>IF(SUMIFS('Historical_Input Data'!J:J,'Historical_Input Data'!$B:$B,'Historical_Monthly counts-All'!$C162,'Historical_Input Data'!$A:$A,'Historical_Monthly counts-All'!$D162)&lt;&gt; 0,SUMIFS('Historical_Input Data'!J:J,'Historical_Input Data'!$B:$B,'Historical_Monthly counts-All'!$C162,'Historical_Input Data'!$A:$A,'Historical_Monthly counts-All'!$D162),"")</f>
        <v>10282</v>
      </c>
      <c r="H162" s="16">
        <f>IF(SUMIFS('Historical_Input Data'!K:K,'Historical_Input Data'!$B:$B,'Historical_Monthly counts-All'!$C162,'Historical_Input Data'!$A:$A,'Historical_Monthly counts-All'!$D162)&lt;&gt; 0,SUMIFS('Historical_Input Data'!K:K,'Historical_Input Data'!$B:$B,'Historical_Monthly counts-All'!$C162,'Historical_Input Data'!$A:$A,'Historical_Monthly counts-All'!$D162),"")</f>
        <v>7135</v>
      </c>
      <c r="I162" s="16">
        <f>IF(SUMIFS('Historical_Input Data'!L:L,'Historical_Input Data'!$B:$B,'Historical_Monthly counts-All'!$C162,'Historical_Input Data'!$A:$A,'Historical_Monthly counts-All'!$D162)&lt;&gt; 0,SUMIFS('Historical_Input Data'!L:L,'Historical_Input Data'!$B:$B,'Historical_Monthly counts-All'!$C162,'Historical_Input Data'!$A:$A,'Historical_Monthly counts-All'!$D162),"")</f>
        <v>9166</v>
      </c>
      <c r="J162" s="16">
        <f>IF(SUMIFS('Historical_Input Data'!M:M,'Historical_Input Data'!$B:$B,'Historical_Monthly counts-All'!$C162,'Historical_Input Data'!$A:$A,'Historical_Monthly counts-All'!$D162)&lt;&gt; 0,SUMIFS('Historical_Input Data'!M:M,'Historical_Input Data'!$B:$B,'Historical_Monthly counts-All'!$C162,'Historical_Input Data'!$A:$A,'Historical_Monthly counts-All'!$D162),"")</f>
        <v>5450</v>
      </c>
      <c r="K162" s="16">
        <f>IF(SUMIFS('Historical_Input Data'!N:N,'Historical_Input Data'!$B:$B,'Historical_Monthly counts-All'!$C162,'Historical_Input Data'!$A:$A,'Historical_Monthly counts-All'!$D162)&lt;&gt; 0,SUMIFS('Historical_Input Data'!N:N,'Historical_Input Data'!$B:$B,'Historical_Monthly counts-All'!$C162,'Historical_Input Data'!$A:$A,'Historical_Monthly counts-All'!$D162),"")</f>
        <v>8307</v>
      </c>
      <c r="L162" s="16">
        <f>IF(SUMIFS('Historical_Input Data'!O:O,'Historical_Input Data'!$B:$B,'Historical_Monthly counts-All'!$C162,'Historical_Input Data'!$A:$A,'Historical_Monthly counts-All'!$D162)&lt;&gt; 0,SUMIFS('Historical_Input Data'!O:O,'Historical_Input Data'!$B:$B,'Historical_Monthly counts-All'!$C162,'Historical_Input Data'!$A:$A,'Historical_Monthly counts-All'!$D162),"")</f>
        <v>3679</v>
      </c>
      <c r="M162" s="16">
        <f>IF(SUMIFS('Historical_Input Data'!P:P,'Historical_Input Data'!$B:$B,'Historical_Monthly counts-All'!$C162,'Historical_Input Data'!$A:$A,'Historical_Monthly counts-All'!$D162)&lt;&gt; 0,SUMIFS('Historical_Input Data'!P:P,'Historical_Input Data'!$B:$B,'Historical_Monthly counts-All'!$C162,'Historical_Input Data'!$A:$A,'Historical_Monthly counts-All'!$D162),"")</f>
        <v>13532</v>
      </c>
      <c r="N162" s="16">
        <f>IF(SUMIFS('Historical_Input Data'!Q:Q,'Historical_Input Data'!$B:$B,'Historical_Monthly counts-All'!$C162,'Historical_Input Data'!$A:$A,'Historical_Monthly counts-All'!$D162)&lt;&gt; 0,SUMIFS('Historical_Input Data'!Q:Q,'Historical_Input Data'!$B:$B,'Historical_Monthly counts-All'!$C162,'Historical_Input Data'!$A:$A,'Historical_Monthly counts-All'!$D162),"")</f>
        <v>13238</v>
      </c>
      <c r="O162" s="16">
        <f>IF(SUMIFS('Historical_Input Data'!R:R,'Historical_Input Data'!$B:$B,'Historical_Monthly counts-All'!$C162,'Historical_Input Data'!$A:$A,'Historical_Monthly counts-All'!$D162)&lt;&gt; 0,SUMIFS('Historical_Input Data'!R:R,'Historical_Input Data'!$B:$B,'Historical_Monthly counts-All'!$C162,'Historical_Input Data'!$A:$A,'Historical_Monthly counts-All'!$D162),"")</f>
        <v>7415</v>
      </c>
      <c r="P162" s="16">
        <f>IF(SUMIFS('Historical_Input Data'!S:S,'Historical_Input Data'!$B:$B,'Historical_Monthly counts-All'!$C162,'Historical_Input Data'!$A:$A,'Historical_Monthly counts-All'!$D162)&lt;&gt; 0,SUMIFS('Historical_Input Data'!S:S,'Historical_Input Data'!$B:$B,'Historical_Monthly counts-All'!$C162,'Historical_Input Data'!$A:$A,'Historical_Monthly counts-All'!$D162),"")</f>
        <v>2241</v>
      </c>
      <c r="Q162" s="16">
        <f>IF(SUMIFS('Historical_Input Data'!T:T,'Historical_Input Data'!$B:$B,'Historical_Monthly counts-All'!$C162,'Historical_Input Data'!$A:$A,'Historical_Monthly counts-All'!$D162)&lt;&gt; 0,SUMIFS('Historical_Input Data'!T:T,'Historical_Input Data'!$B:$B,'Historical_Monthly counts-All'!$C162,'Historical_Input Data'!$A:$A,'Historical_Monthly counts-All'!$D162),"")</f>
        <v>3758</v>
      </c>
      <c r="R162" s="16">
        <f>IF(SUMIFS('Historical_Input Data'!U:U,'Historical_Input Data'!$B:$B,'Historical_Monthly counts-All'!$C162,'Historical_Input Data'!$A:$A,'Historical_Monthly counts-All'!$D162)&lt;&gt; 0,SUMIFS('Historical_Input Data'!U:U,'Historical_Input Data'!$B:$B,'Historical_Monthly counts-All'!$C162,'Historical_Input Data'!$A:$A,'Historical_Monthly counts-All'!$D162),"")</f>
        <v>1125</v>
      </c>
      <c r="S162" s="16">
        <f>IF(SUMIFS('Historical_Input Data'!V:V,'Historical_Input Data'!$B:$B,'Historical_Monthly counts-All'!$C162,'Historical_Input Data'!$A:$A,'Historical_Monthly counts-All'!$D162)&lt;&gt; 0,SUMIFS('Historical_Input Data'!V:V,'Historical_Input Data'!$B:$B,'Historical_Monthly counts-All'!$C162,'Historical_Input Data'!$A:$A,'Historical_Monthly counts-All'!$D162),"")</f>
        <v>3396</v>
      </c>
      <c r="T162" s="16">
        <f>IF(SUMIFS('Historical_Input Data'!W:W,'Historical_Input Data'!$B:$B,'Historical_Monthly counts-All'!$C162,'Historical_Input Data'!$A:$A,'Historical_Monthly counts-All'!$D162)&lt;&gt; 0,SUMIFS('Historical_Input Data'!W:W,'Historical_Input Data'!$B:$B,'Historical_Monthly counts-All'!$C162,'Historical_Input Data'!$A:$A,'Historical_Monthly counts-All'!$D162),"")</f>
        <v>20822</v>
      </c>
      <c r="U162" s="16">
        <f>IF(SUMIFS('Historical_Input Data'!X:X,'Historical_Input Data'!$B:$B,'Historical_Monthly counts-All'!$C162,'Historical_Input Data'!$A:$A,'Historical_Monthly counts-All'!$D162)&lt;&gt; 0,SUMIFS('Historical_Input Data'!X:X,'Historical_Input Data'!$B:$B,'Historical_Monthly counts-All'!$C162,'Historical_Input Data'!$A:$A,'Historical_Monthly counts-All'!$D162),"")</f>
        <v>8698</v>
      </c>
      <c r="V162" s="16">
        <f>IF(SUMIFS('Historical_Input Data'!Y:Y,'Historical_Input Data'!$B:$B,'Historical_Monthly counts-All'!$C162,'Historical_Input Data'!$A:$A,'Historical_Monthly counts-All'!$D162)&lt;&gt; 0,SUMIFS('Historical_Input Data'!Y:Y,'Historical_Input Data'!$B:$B,'Historical_Monthly counts-All'!$C162,'Historical_Input Data'!$A:$A,'Historical_Monthly counts-All'!$D162),"")</f>
        <v>526</v>
      </c>
      <c r="W162" s="16">
        <f>IF(SUMIFS('Historical_Input Data'!Z:Z,'Historical_Input Data'!$B:$B,'Historical_Monthly counts-All'!$C162,'Historical_Input Data'!$A:$A,'Historical_Monthly counts-All'!$D162)&lt;&gt; 0,SUMIFS('Historical_Input Data'!Z:Z,'Historical_Input Data'!$B:$B,'Historical_Monthly counts-All'!$C162,'Historical_Input Data'!$A:$A,'Historical_Monthly counts-All'!$D162),"")</f>
        <v>8577</v>
      </c>
      <c r="X162" s="16">
        <f>IF(SUMIFS('Historical_Input Data'!AA:AA,'Historical_Input Data'!$B:$B,'Historical_Monthly counts-All'!$C162,'Historical_Input Data'!$A:$A,'Historical_Monthly counts-All'!$D162)&lt;&gt; 0,SUMIFS('Historical_Input Data'!AA:AA,'Historical_Input Data'!$B:$B,'Historical_Monthly counts-All'!$C162,'Historical_Input Data'!$A:$A,'Historical_Monthly counts-All'!$D162),"")</f>
        <v>580</v>
      </c>
      <c r="Y162" s="16">
        <f>IF(SUMIFS('Historical_Input Data'!AB:AB,'Historical_Input Data'!$B:$B,'Historical_Monthly counts-All'!$C162,'Historical_Input Data'!$A:$A,'Historical_Monthly counts-All'!$D162)&lt;&gt; 0,SUMIFS('Historical_Input Data'!AB:AB,'Historical_Input Data'!$B:$B,'Historical_Monthly counts-All'!$C162,'Historical_Input Data'!$A:$A,'Historical_Monthly counts-All'!$D162),"")</f>
        <v>24922</v>
      </c>
      <c r="Z162" s="16">
        <f>IF(SUMIFS('Historical_Input Data'!AC:AC,'Historical_Input Data'!$B:$B,'Historical_Monthly counts-All'!$C162,'Historical_Input Data'!$A:$A,'Historical_Monthly counts-All'!$D162)&lt;&gt; 0,SUMIFS('Historical_Input Data'!AC:AC,'Historical_Input Data'!$B:$B,'Historical_Monthly counts-All'!$C162,'Historical_Input Data'!$A:$A,'Historical_Monthly counts-All'!$D162),"")</f>
        <v>9055</v>
      </c>
      <c r="AA162" s="16">
        <f>IF(SUMIFS('Historical_Input Data'!AD:AD,'Historical_Input Data'!$B:$B,'Historical_Monthly counts-All'!$C162,'Historical_Input Data'!$A:$A,'Historical_Monthly counts-All'!$D162)&lt;&gt; 0,SUMIFS('Historical_Input Data'!AD:AD,'Historical_Input Data'!$B:$B,'Historical_Monthly counts-All'!$C162,'Historical_Input Data'!$A:$A,'Historical_Monthly counts-All'!$D162),"")</f>
        <v>482</v>
      </c>
      <c r="AB162" s="16">
        <f>IF(SUMIFS('Historical_Input Data'!AE:AE,'Historical_Input Data'!$B:$B,'Historical_Monthly counts-All'!$C162,'Historical_Input Data'!$A:$A,'Historical_Monthly counts-All'!$D162)&lt;&gt; 0,SUMIFS('Historical_Input Data'!AE:AE,'Historical_Input Data'!$B:$B,'Historical_Monthly counts-All'!$C162,'Historical_Input Data'!$A:$A,'Historical_Monthly counts-All'!$D162),"")</f>
        <v>23656</v>
      </c>
      <c r="AC162" s="16">
        <f>IF(SUMIFS('Historical_Input Data'!AF:AF,'Historical_Input Data'!$B:$B,'Historical_Monthly counts-All'!$C162,'Historical_Input Data'!$A:$A,'Historical_Monthly counts-All'!$D162)&lt;&gt; 0,SUMIFS('Historical_Input Data'!AF:AF,'Historical_Input Data'!$B:$B,'Historical_Monthly counts-All'!$C162,'Historical_Input Data'!$A:$A,'Historical_Monthly counts-All'!$D162),"")</f>
        <v>40269</v>
      </c>
      <c r="AD162" s="16">
        <f>IF(SUMIFS('Historical_Input Data'!AG:AG,'Historical_Input Data'!$B:$B,'Historical_Monthly counts-All'!$C162,'Historical_Input Data'!$A:$A,'Historical_Monthly counts-All'!$D162)&lt;&gt; 0,SUMIFS('Historical_Input Data'!AG:AG,'Historical_Input Data'!$B:$B,'Historical_Monthly counts-All'!$C162,'Historical_Input Data'!$A:$A,'Historical_Monthly counts-All'!$D162),"")</f>
        <v>24269</v>
      </c>
      <c r="AE162" s="16">
        <f>IF(SUMIFS('Historical_Input Data'!AH:AH,'Historical_Input Data'!$B:$B,'Historical_Monthly counts-All'!$C162,'Historical_Input Data'!$A:$A,'Historical_Monthly counts-All'!$D162)&lt;&gt; 0,SUMIFS('Historical_Input Data'!AH:AH,'Historical_Input Data'!$B:$B,'Historical_Monthly counts-All'!$C162,'Historical_Input Data'!$A:$A,'Historical_Monthly counts-All'!$D162),"")</f>
        <v>6196</v>
      </c>
      <c r="AF162" s="16">
        <f>IF(SUMIFS('Historical_Input Data'!AI:AI,'Historical_Input Data'!$B:$B,'Historical_Monthly counts-All'!$C162,'Historical_Input Data'!$A:$A,'Historical_Monthly counts-All'!$D162)&lt;&gt; 0,SUMIFS('Historical_Input Data'!AI:AI,'Historical_Input Data'!$B:$B,'Historical_Monthly counts-All'!$C162,'Historical_Input Data'!$A:$A,'Historical_Monthly counts-All'!$D162),"")</f>
        <v>12096</v>
      </c>
      <c r="AG162" s="16">
        <f>IF(SUMIFS('Historical_Input Data'!AJ:AJ,'Historical_Input Data'!$B:$B,'Historical_Monthly counts-All'!$C162,'Historical_Input Data'!$A:$A,'Historical_Monthly counts-All'!$D162)&lt;&gt; 0,SUMIFS('Historical_Input Data'!AJ:AJ,'Historical_Input Data'!$B:$B,'Historical_Monthly counts-All'!$C162,'Historical_Input Data'!$A:$A,'Historical_Monthly counts-All'!$D162),"")</f>
        <v>1921</v>
      </c>
      <c r="AH162" s="16">
        <f>IF(SUMIFS('Historical_Input Data'!AK:AK,'Historical_Input Data'!$B:$B,'Historical_Monthly counts-All'!$C162,'Historical_Input Data'!$A:$A,'Historical_Monthly counts-All'!$D162)&lt;&gt; 0,SUMIFS('Historical_Input Data'!AK:AK,'Historical_Input Data'!$B:$B,'Historical_Monthly counts-All'!$C162,'Historical_Input Data'!$A:$A,'Historical_Monthly counts-All'!$D162),"")</f>
        <v>32237</v>
      </c>
      <c r="AI162" s="16">
        <f>IF(SUMIFS('Historical_Input Data'!AL:AL,'Historical_Input Data'!$B:$B,'Historical_Monthly counts-All'!$C162,'Historical_Input Data'!$A:$A,'Historical_Monthly counts-All'!$D162)&lt;&gt; 0,SUMIFS('Historical_Input Data'!AL:AL,'Historical_Input Data'!$B:$B,'Historical_Monthly counts-All'!$C162,'Historical_Input Data'!$A:$A,'Historical_Monthly counts-All'!$D162),"")</f>
        <v>44189</v>
      </c>
      <c r="AJ162" s="16">
        <f>IF(SUMIFS('Historical_Input Data'!AM:AM,'Historical_Input Data'!$B:$B,'Historical_Monthly counts-All'!$C162,'Historical_Input Data'!$A:$A,'Historical_Monthly counts-All'!$D162)&lt;&gt; 0,SUMIFS('Historical_Input Data'!AM:AM,'Historical_Input Data'!$B:$B,'Historical_Monthly counts-All'!$C162,'Historical_Input Data'!$A:$A,'Historical_Monthly counts-All'!$D162),"")</f>
        <v>527</v>
      </c>
      <c r="AK162" s="16" t="str">
        <f>IF(SUMIFS('Historical_Input Data'!AN:AN,'Historical_Input Data'!$B:$B,'Historical_Monthly counts-All'!$C162,'Historical_Input Data'!$A:$A,'Historical_Monthly counts-All'!$D162)&lt;&gt; 0,SUMIFS('Historical_Input Data'!AN:AN,'Historical_Input Data'!$B:$B,'Historical_Monthly counts-All'!$C162,'Historical_Input Data'!$A:$A,'Historical_Monthly counts-All'!$D162),"")</f>
        <v/>
      </c>
      <c r="AL162" s="16">
        <f>IF(SUMIFS('Historical_Input Data'!AO:AO,'Historical_Input Data'!$B:$B,'Historical_Monthly counts-All'!$C162,'Historical_Input Data'!$A:$A,'Historical_Monthly counts-All'!$D162)&lt;&gt; 0,SUMIFS('Historical_Input Data'!AO:AO,'Historical_Input Data'!$B:$B,'Historical_Monthly counts-All'!$C162,'Historical_Input Data'!$A:$A,'Historical_Monthly counts-All'!$D162),"")</f>
        <v>8739</v>
      </c>
      <c r="AM162" s="16">
        <f>IF(SUMIFS('Historical_Input Data'!AP:AP,'Historical_Input Data'!$B:$B,'Historical_Monthly counts-All'!$C162,'Historical_Input Data'!$A:$A,'Historical_Monthly counts-All'!$D162)&lt;&gt; 0,SUMIFS('Historical_Input Data'!AP:AP,'Historical_Input Data'!$B:$B,'Historical_Monthly counts-All'!$C162,'Historical_Input Data'!$A:$A,'Historical_Monthly counts-All'!$D162),"")</f>
        <v>1483</v>
      </c>
      <c r="AN162" s="16">
        <f>IF(SUMIFS('Historical_Input Data'!AQ:AQ,'Historical_Input Data'!$B:$B,'Historical_Monthly counts-All'!$C162,'Historical_Input Data'!$A:$A,'Historical_Monthly counts-All'!$D162)&lt;&gt; 0,SUMIFS('Historical_Input Data'!AQ:AQ,'Historical_Input Data'!$B:$B,'Historical_Monthly counts-All'!$C162,'Historical_Input Data'!$A:$A,'Historical_Monthly counts-All'!$D162),"")</f>
        <v>9845</v>
      </c>
      <c r="AO162" s="16">
        <f>IF(SUMIFS('Historical_Input Data'!AR:AR,'Historical_Input Data'!$B:$B,'Historical_Monthly counts-All'!$C162,'Historical_Input Data'!$A:$A,'Historical_Monthly counts-All'!$D162)&lt;&gt; 0,SUMIFS('Historical_Input Data'!AR:AR,'Historical_Input Data'!$B:$B,'Historical_Monthly counts-All'!$C162,'Historical_Input Data'!$A:$A,'Historical_Monthly counts-All'!$D162),"")</f>
        <v>6791</v>
      </c>
      <c r="AP162" s="16">
        <f>IF(SUMIFS('Historical_Input Data'!AS:AS,'Historical_Input Data'!$B:$B,'Historical_Monthly counts-All'!$C162,'Historical_Input Data'!$A:$A,'Historical_Monthly counts-All'!$D162)&lt;&gt; 0,SUMIFS('Historical_Input Data'!AS:AS,'Historical_Input Data'!$B:$B,'Historical_Monthly counts-All'!$C162,'Historical_Input Data'!$A:$A,'Historical_Monthly counts-All'!$D162),"")</f>
        <v>38234</v>
      </c>
      <c r="AQ162" s="16">
        <f>IF(SUMIFS('Historical_Input Data'!AT:AT,'Historical_Input Data'!$B:$B,'Historical_Monthly counts-All'!$C162,'Historical_Input Data'!$A:$A,'Historical_Monthly counts-All'!$D162)&lt;&gt; 0,SUMIFS('Historical_Input Data'!AT:AT,'Historical_Input Data'!$B:$B,'Historical_Monthly counts-All'!$C162,'Historical_Input Data'!$A:$A,'Historical_Monthly counts-All'!$D162),"")</f>
        <v>7091</v>
      </c>
      <c r="AR162" s="16">
        <f>IF(SUMIFS('Historical_Input Data'!AU:AU,'Historical_Input Data'!$B:$B,'Historical_Monthly counts-All'!$C162,'Historical_Input Data'!$A:$A,'Historical_Monthly counts-All'!$D162)&lt;&gt; 0,SUMIFS('Historical_Input Data'!AU:AU,'Historical_Input Data'!$B:$B,'Historical_Monthly counts-All'!$C162,'Historical_Input Data'!$A:$A,'Historical_Monthly counts-All'!$D162),"")</f>
        <v>10058</v>
      </c>
      <c r="AS162" s="16">
        <f>IF(SUMIFS('Historical_Input Data'!AV:AV,'Historical_Input Data'!$B:$B,'Historical_Monthly counts-All'!$C162,'Historical_Input Data'!$A:$A,'Historical_Monthly counts-All'!$D162)&lt;&gt; 0,SUMIFS('Historical_Input Data'!AV:AV,'Historical_Input Data'!$B:$B,'Historical_Monthly counts-All'!$C162,'Historical_Input Data'!$A:$A,'Historical_Monthly counts-All'!$D162),"")</f>
        <v>4738</v>
      </c>
      <c r="AT162" s="16">
        <f>IF(SUMIFS('Historical_Input Data'!AW:AW,'Historical_Input Data'!$B:$B,'Historical_Monthly counts-All'!$C162,'Historical_Input Data'!$A:$A,'Historical_Monthly counts-All'!$D162)&lt;&gt; 0,SUMIFS('Historical_Input Data'!AW:AW,'Historical_Input Data'!$B:$B,'Historical_Monthly counts-All'!$C162,'Historical_Input Data'!$A:$A,'Historical_Monthly counts-All'!$D162),"")</f>
        <v>4799</v>
      </c>
      <c r="AU162" s="16">
        <f>IF(SUMIFS('Historical_Input Data'!AX:AX,'Historical_Input Data'!$B:$B,'Historical_Monthly counts-All'!$C162,'Historical_Input Data'!$A:$A,'Historical_Monthly counts-All'!$D162)&lt;&gt; 0,SUMIFS('Historical_Input Data'!AX:AX,'Historical_Input Data'!$B:$B,'Historical_Monthly counts-All'!$C162,'Historical_Input Data'!$A:$A,'Historical_Monthly counts-All'!$D162),"")</f>
        <v>10263</v>
      </c>
      <c r="AV162" s="16">
        <f>IF(SUMIFS('Historical_Input Data'!AY:AY,'Historical_Input Data'!$B:$B,'Historical_Monthly counts-All'!$C162,'Historical_Input Data'!$A:$A,'Historical_Monthly counts-All'!$D162)&lt;&gt; 0,SUMIFS('Historical_Input Data'!AY:AY,'Historical_Input Data'!$B:$B,'Historical_Monthly counts-All'!$C162,'Historical_Input Data'!$A:$A,'Historical_Monthly counts-All'!$D162),"")</f>
        <v>5049</v>
      </c>
      <c r="AW162" s="16">
        <f>IF(SUMIFS('Historical_Input Data'!AZ:AZ,'Historical_Input Data'!$B:$B,'Historical_Monthly counts-All'!$C162,'Historical_Input Data'!$A:$A,'Historical_Monthly counts-All'!$D162)&lt;&gt; 0,SUMIFS('Historical_Input Data'!AZ:AZ,'Historical_Input Data'!$B:$B,'Historical_Monthly counts-All'!$C162,'Historical_Input Data'!$A:$A,'Historical_Monthly counts-All'!$D162),"")</f>
        <v>13930</v>
      </c>
      <c r="AX162" s="16">
        <f>IF(SUMIFS('Historical_Input Data'!BA:BA,'Historical_Input Data'!$B:$B,'Historical_Monthly counts-All'!$C162,'Historical_Input Data'!$A:$A,'Historical_Monthly counts-All'!$D162)&lt;&gt; 0,SUMIFS('Historical_Input Data'!BA:BA,'Historical_Input Data'!$B:$B,'Historical_Monthly counts-All'!$C162,'Historical_Input Data'!$A:$A,'Historical_Monthly counts-All'!$D162),"")</f>
        <v>12574</v>
      </c>
      <c r="AY162" s="16">
        <f>IF(SUMIFS('Historical_Input Data'!BB:BB,'Historical_Input Data'!$B:$B,'Historical_Monthly counts-All'!$C162,'Historical_Input Data'!$A:$A,'Historical_Monthly counts-All'!$D162)&lt;&gt; 0,SUMIFS('Historical_Input Data'!BB:BB,'Historical_Input Data'!$B:$B,'Historical_Monthly counts-All'!$C162,'Historical_Input Data'!$A:$A,'Historical_Monthly counts-All'!$D162),"")</f>
        <v>4482</v>
      </c>
      <c r="AZ162" s="16">
        <f>IF(SUMIFS('Historical_Input Data'!BC:BC,'Historical_Input Data'!$B:$B,'Historical_Monthly counts-All'!$C162,'Historical_Input Data'!$A:$A,'Historical_Monthly counts-All'!$D162)&lt;&gt; 0,SUMIFS('Historical_Input Data'!BC:BC,'Historical_Input Data'!$B:$B,'Historical_Monthly counts-All'!$C162,'Historical_Input Data'!$A:$A,'Historical_Monthly counts-All'!$D162),"")</f>
        <v>1636</v>
      </c>
      <c r="BA162" s="16">
        <f>IF(SUMIFS('Historical_Input Data'!BD:BD,'Historical_Input Data'!$B:$B,'Historical_Monthly counts-All'!$C162,'Historical_Input Data'!$A:$A,'Historical_Monthly counts-All'!$D162)&lt;&gt; 0,SUMIFS('Historical_Input Data'!BD:BD,'Historical_Input Data'!$B:$B,'Historical_Monthly counts-All'!$C162,'Historical_Input Data'!$A:$A,'Historical_Monthly counts-All'!$D162),"")</f>
        <v>4733</v>
      </c>
      <c r="BB162" s="16">
        <f>IF(SUMIFS('Historical_Input Data'!BE:BE,'Historical_Input Data'!$B:$B,'Historical_Monthly counts-All'!$C162,'Historical_Input Data'!$A:$A,'Historical_Monthly counts-All'!$D162)&lt;&gt; 0,SUMIFS('Historical_Input Data'!BE:BE,'Historical_Input Data'!$B:$B,'Historical_Monthly counts-All'!$C162,'Historical_Input Data'!$A:$A,'Historical_Monthly counts-All'!$D162),"")</f>
        <v>5525</v>
      </c>
      <c r="BC162" s="16">
        <f>IF(SUMIFS('Historical_Input Data'!BF:BF,'Historical_Input Data'!$B:$B,'Historical_Monthly counts-All'!$C162,'Historical_Input Data'!$A:$A,'Historical_Monthly counts-All'!$D162)&lt;&gt; 0,SUMIFS('Historical_Input Data'!BF:BF,'Historical_Input Data'!$B:$B,'Historical_Monthly counts-All'!$C162,'Historical_Input Data'!$A:$A,'Historical_Monthly counts-All'!$D162),"")</f>
        <v>2619</v>
      </c>
      <c r="BD162" s="16">
        <f>IF(SUMIFS('Historical_Input Data'!BG:BG,'Historical_Input Data'!$B:$B,'Historical_Monthly counts-All'!$C162,'Historical_Input Data'!$A:$A,'Historical_Monthly counts-All'!$D162)&lt;&gt; 0,SUMIFS('Historical_Input Data'!BG:BG,'Historical_Input Data'!$B:$B,'Historical_Monthly counts-All'!$C162,'Historical_Input Data'!$A:$A,'Historical_Monthly counts-All'!$D162),"")</f>
        <v>1838</v>
      </c>
      <c r="BE162" s="16">
        <f>IF(SUMIFS('Historical_Input Data'!BH:BH,'Historical_Input Data'!$B:$B,'Historical_Monthly counts-All'!$C162,'Historical_Input Data'!$A:$A,'Historical_Monthly counts-All'!$D162)&lt;&gt; 0,SUMIFS('Historical_Input Data'!BH:BH,'Historical_Input Data'!$B:$B,'Historical_Monthly counts-All'!$C162,'Historical_Input Data'!$A:$A,'Historical_Monthly counts-All'!$D162),"")</f>
        <v>2471</v>
      </c>
      <c r="BF162" s="16">
        <f>IF(SUMIFS('Historical_Input Data'!BI:BI,'Historical_Input Data'!$B:$B,'Historical_Monthly counts-All'!$C162,'Historical_Input Data'!$A:$A,'Historical_Monthly counts-All'!$D162)&lt;&gt; 0,SUMIFS('Historical_Input Data'!BI:BI,'Historical_Input Data'!$B:$B,'Historical_Monthly counts-All'!$C162,'Historical_Input Data'!$A:$A,'Historical_Monthly counts-All'!$D162),"")</f>
        <v>2155</v>
      </c>
      <c r="BG162" s="16">
        <f>IF(SUMIFS('Historical_Input Data'!BJ:BJ,'Historical_Input Data'!$B:$B,'Historical_Monthly counts-All'!$C162,'Historical_Input Data'!$A:$A,'Historical_Monthly counts-All'!$D162)&lt;&gt; 0,SUMIFS('Historical_Input Data'!BJ:BJ,'Historical_Input Data'!$B:$B,'Historical_Monthly counts-All'!$C162,'Historical_Input Data'!$A:$A,'Historical_Monthly counts-All'!$D162),"")</f>
        <v>2555</v>
      </c>
      <c r="BH162" s="16">
        <f>IF(SUMIFS('Historical_Input Data'!BK:BK,'Historical_Input Data'!$B:$B,'Historical_Monthly counts-All'!$C162,'Historical_Input Data'!$A:$A,'Historical_Monthly counts-All'!$D162)&lt;&gt; 0,SUMIFS('Historical_Input Data'!BK:BK,'Historical_Input Data'!$B:$B,'Historical_Monthly counts-All'!$C162,'Historical_Input Data'!$A:$A,'Historical_Monthly counts-All'!$D162),"")</f>
        <v>947</v>
      </c>
      <c r="BI162" s="16">
        <f>IF(SUMIFS('Historical_Input Data'!BL:BL,'Historical_Input Data'!$B:$B,'Historical_Monthly counts-All'!$C162,'Historical_Input Data'!$A:$A,'Historical_Monthly counts-All'!$D162)&lt;&gt; 0,SUMIFS('Historical_Input Data'!BL:BL,'Historical_Input Data'!$B:$B,'Historical_Monthly counts-All'!$C162,'Historical_Input Data'!$A:$A,'Historical_Monthly counts-All'!$D162),"")</f>
        <v>2497</v>
      </c>
      <c r="BJ162" s="16">
        <f>IF(SUMIFS('Historical_Input Data'!BM:BM,'Historical_Input Data'!$B:$B,'Historical_Monthly counts-All'!$C162,'Historical_Input Data'!$A:$A,'Historical_Monthly counts-All'!$D162)&lt;&gt; 0,SUMIFS('Historical_Input Data'!BM:BM,'Historical_Input Data'!$B:$B,'Historical_Monthly counts-All'!$C162,'Historical_Input Data'!$A:$A,'Historical_Monthly counts-All'!$D162),"")</f>
        <v>5300</v>
      </c>
      <c r="BK162" s="16">
        <f>IF(SUMIFS('Historical_Input Data'!BN:BN,'Historical_Input Data'!$B:$B,'Historical_Monthly counts-All'!$C162,'Historical_Input Data'!$A:$A,'Historical_Monthly counts-All'!$D162)&lt;&gt; 0,SUMIFS('Historical_Input Data'!BN:BN,'Historical_Input Data'!$B:$B,'Historical_Monthly counts-All'!$C162,'Historical_Input Data'!$A:$A,'Historical_Monthly counts-All'!$D162),"")</f>
        <v>2707</v>
      </c>
      <c r="BL162" s="16">
        <f>IF(SUMIFS('Historical_Input Data'!BO:BO,'Historical_Input Data'!$B:$B,'Historical_Monthly counts-All'!$C162,'Historical_Input Data'!$A:$A,'Historical_Monthly counts-All'!$D162)&lt;&gt; 0,SUMIFS('Historical_Input Data'!BO:BO,'Historical_Input Data'!$B:$B,'Historical_Monthly counts-All'!$C162,'Historical_Input Data'!$A:$A,'Historical_Monthly counts-All'!$D162),"")</f>
        <v>486</v>
      </c>
      <c r="BM162" s="16">
        <f>IF(SUMIFS('Historical_Input Data'!BP:BP,'Historical_Input Data'!$B:$B,'Historical_Monthly counts-All'!$C162,'Historical_Input Data'!$A:$A,'Historical_Monthly counts-All'!$D162)&lt;&gt; 0,SUMIFS('Historical_Input Data'!BP:BP,'Historical_Input Data'!$B:$B,'Historical_Monthly counts-All'!$C162,'Historical_Input Data'!$A:$A,'Historical_Monthly counts-All'!$D162),"")</f>
        <v>4816</v>
      </c>
      <c r="BN162" s="16">
        <f>IF(SUMIFS('Historical_Input Data'!BQ:BQ,'Historical_Input Data'!$B:$B,'Historical_Monthly counts-All'!$C162,'Historical_Input Data'!$A:$A,'Historical_Monthly counts-All'!$D162)&lt;&gt; 0,SUMIFS('Historical_Input Data'!BQ:BQ,'Historical_Input Data'!$B:$B,'Historical_Monthly counts-All'!$C162,'Historical_Input Data'!$A:$A,'Historical_Monthly counts-All'!$D162),"")</f>
        <v>5098</v>
      </c>
      <c r="BO162" s="16">
        <f>IF(SUMIFS('Historical_Input Data'!BR:BR,'Historical_Input Data'!$B:$B,'Historical_Monthly counts-All'!$C162,'Historical_Input Data'!$A:$A,'Historical_Monthly counts-All'!$D162)&lt;&gt; 0,SUMIFS('Historical_Input Data'!BR:BR,'Historical_Input Data'!$B:$B,'Historical_Monthly counts-All'!$C162,'Historical_Input Data'!$A:$A,'Historical_Monthly counts-All'!$D162),"")</f>
        <v>1671</v>
      </c>
      <c r="BP162" s="16">
        <f>IF(SUMIFS('Historical_Input Data'!BS:BS,'Historical_Input Data'!$B:$B,'Historical_Monthly counts-All'!$C162,'Historical_Input Data'!$A:$A,'Historical_Monthly counts-All'!$D162)&lt;&gt; 0,SUMIFS('Historical_Input Data'!BS:BS,'Historical_Input Data'!$B:$B,'Historical_Monthly counts-All'!$C162,'Historical_Input Data'!$A:$A,'Historical_Monthly counts-All'!$D162),"")</f>
        <v>2046</v>
      </c>
      <c r="BQ162" s="16">
        <f>IF(SUMIFS('Historical_Input Data'!BT:BT,'Historical_Input Data'!$B:$B,'Historical_Monthly counts-All'!$C162,'Historical_Input Data'!$A:$A,'Historical_Monthly counts-All'!$D162)&lt;&gt; 0,SUMIFS('Historical_Input Data'!BT:BT,'Historical_Input Data'!$B:$B,'Historical_Monthly counts-All'!$C162,'Historical_Input Data'!$A:$A,'Historical_Monthly counts-All'!$D162),"")</f>
        <v>1671</v>
      </c>
      <c r="BR162" s="16">
        <f>IF(SUMIFS('Historical_Input Data'!BU:BU,'Historical_Input Data'!$B:$B,'Historical_Monthly counts-All'!$C162,'Historical_Input Data'!$A:$A,'Historical_Monthly counts-All'!$D162)&lt;&gt; 0,SUMIFS('Historical_Input Data'!BU:BU,'Historical_Input Data'!$B:$B,'Historical_Monthly counts-All'!$C162,'Historical_Input Data'!$A:$A,'Historical_Monthly counts-All'!$D162),"")</f>
        <v>1557</v>
      </c>
      <c r="BS162" s="16">
        <f>IF(SUMIFS('Historical_Input Data'!BV:BV,'Historical_Input Data'!$B:$B,'Historical_Monthly counts-All'!$C162,'Historical_Input Data'!$A:$A,'Historical_Monthly counts-All'!$D162)&lt;&gt; 0,SUMIFS('Historical_Input Data'!BV:BV,'Historical_Input Data'!$B:$B,'Historical_Monthly counts-All'!$C162,'Historical_Input Data'!$A:$A,'Historical_Monthly counts-All'!$D162),"")</f>
        <v>1082</v>
      </c>
      <c r="BT162" s="16">
        <f>IF(SUMIFS('Historical_Input Data'!BW:BW,'Historical_Input Data'!$B:$B,'Historical_Monthly counts-All'!$C162,'Historical_Input Data'!$A:$A,'Historical_Monthly counts-All'!$D162)&lt;&gt; 0,SUMIFS('Historical_Input Data'!BW:BW,'Historical_Input Data'!$B:$B,'Historical_Monthly counts-All'!$C162,'Historical_Input Data'!$A:$A,'Historical_Monthly counts-All'!$D162),"")</f>
        <v>2679</v>
      </c>
      <c r="BU162" s="16">
        <f>IF(SUMIFS('Historical_Input Data'!BX:BX,'Historical_Input Data'!$B:$B,'Historical_Monthly counts-All'!$C162,'Historical_Input Data'!$A:$A,'Historical_Monthly counts-All'!$D162)&lt;&gt; 0,SUMIFS('Historical_Input Data'!BX:BX,'Historical_Input Data'!$B:$B,'Historical_Monthly counts-All'!$C162,'Historical_Input Data'!$A:$A,'Historical_Monthly counts-All'!$D162),"")</f>
        <v>5701</v>
      </c>
      <c r="BV162" s="16">
        <f>IF(SUMIFS('Historical_Input Data'!BY:BY,'Historical_Input Data'!$B:$B,'Historical_Monthly counts-All'!$C162,'Historical_Input Data'!$A:$A,'Historical_Monthly counts-All'!$D162)&lt;&gt; 0,SUMIFS('Historical_Input Data'!BY:BY,'Historical_Input Data'!$B:$B,'Historical_Monthly counts-All'!$C162,'Historical_Input Data'!$A:$A,'Historical_Monthly counts-All'!$D162),"")</f>
        <v>3040</v>
      </c>
      <c r="BW162" s="16">
        <f>IF(SUMIFS('Historical_Input Data'!BZ:BZ,'Historical_Input Data'!$B:$B,'Historical_Monthly counts-All'!$C162,'Historical_Input Data'!$A:$A,'Historical_Monthly counts-All'!$D162)&lt;&gt; 0,SUMIFS('Historical_Input Data'!BZ:BZ,'Historical_Input Data'!$B:$B,'Historical_Monthly counts-All'!$C162,'Historical_Input Data'!$A:$A,'Historical_Monthly counts-All'!$D162),"")</f>
        <v>5781</v>
      </c>
      <c r="BX162" s="16">
        <f>IF(SUMIFS('Historical_Input Data'!CA:CA,'Historical_Input Data'!$B:$B,'Historical_Monthly counts-All'!$C162,'Historical_Input Data'!$A:$A,'Historical_Monthly counts-All'!$D162)&lt;&gt; 0,SUMIFS('Historical_Input Data'!CA:CA,'Historical_Input Data'!$B:$B,'Historical_Monthly counts-All'!$C162,'Historical_Input Data'!$A:$A,'Historical_Monthly counts-All'!$D162),"")</f>
        <v>1883</v>
      </c>
      <c r="BY162" s="16">
        <f>IF(SUMIFS('Historical_Input Data'!CB:CB,'Historical_Input Data'!$B:$B,'Historical_Monthly counts-All'!$C162,'Historical_Input Data'!$A:$A,'Historical_Monthly counts-All'!$D162)&lt;&gt; 0,SUMIFS('Historical_Input Data'!CB:CB,'Historical_Input Data'!$B:$B,'Historical_Monthly counts-All'!$C162,'Historical_Input Data'!$A:$A,'Historical_Monthly counts-All'!$D162),"")</f>
        <v>1732</v>
      </c>
      <c r="BZ162" s="16">
        <f>IF(SUMIFS('Historical_Input Data'!CC:CC,'Historical_Input Data'!$B:$B,'Historical_Monthly counts-All'!$C162,'Historical_Input Data'!$A:$A,'Historical_Monthly counts-All'!$D162)&lt;&gt; 0,SUMIFS('Historical_Input Data'!CC:CC,'Historical_Input Data'!$B:$B,'Historical_Monthly counts-All'!$C162,'Historical_Input Data'!$A:$A,'Historical_Monthly counts-All'!$D162),"")</f>
        <v>7305</v>
      </c>
    </row>
    <row r="163" spans="1:78">
      <c r="A163" t="str">
        <f t="shared" si="10"/>
        <v>March2024</v>
      </c>
      <c r="C163" t="s">
        <v>56</v>
      </c>
      <c r="D163">
        <v>2024</v>
      </c>
      <c r="E163" s="16">
        <f>IF(SUMIFS('Historical_Input Data'!H:H,'Historical_Input Data'!$B:$B,'Historical_Monthly counts-All'!$C163,'Historical_Input Data'!$A:$A,'Historical_Monthly counts-All'!$D163)&lt;&gt; 0,SUMIFS('Historical_Input Data'!H:H,'Historical_Input Data'!$B:$B,'Historical_Monthly counts-All'!$C163,'Historical_Input Data'!$A:$A,'Historical_Monthly counts-All'!$D163),"")</f>
        <v>1436</v>
      </c>
      <c r="F163" s="16">
        <f>IF(SUMIFS('Historical_Input Data'!I:I,'Historical_Input Data'!$B:$B,'Historical_Monthly counts-All'!$C163,'Historical_Input Data'!$A:$A,'Historical_Monthly counts-All'!$D163)&lt;&gt; 0,SUMIFS('Historical_Input Data'!I:I,'Historical_Input Data'!$B:$B,'Historical_Monthly counts-All'!$C163,'Historical_Input Data'!$A:$A,'Historical_Monthly counts-All'!$D163),"")</f>
        <v>11385</v>
      </c>
      <c r="G163" s="16">
        <f>IF(SUMIFS('Historical_Input Data'!J:J,'Historical_Input Data'!$B:$B,'Historical_Monthly counts-All'!$C163,'Historical_Input Data'!$A:$A,'Historical_Monthly counts-All'!$D163)&lt;&gt; 0,SUMIFS('Historical_Input Data'!J:J,'Historical_Input Data'!$B:$B,'Historical_Monthly counts-All'!$C163,'Historical_Input Data'!$A:$A,'Historical_Monthly counts-All'!$D163),"")</f>
        <v>9121</v>
      </c>
      <c r="H163" s="16">
        <f>IF(SUMIFS('Historical_Input Data'!K:K,'Historical_Input Data'!$B:$B,'Historical_Monthly counts-All'!$C163,'Historical_Input Data'!$A:$A,'Historical_Monthly counts-All'!$D163)&lt;&gt; 0,SUMIFS('Historical_Input Data'!K:K,'Historical_Input Data'!$B:$B,'Historical_Monthly counts-All'!$C163,'Historical_Input Data'!$A:$A,'Historical_Monthly counts-All'!$D163),"")</f>
        <v>6299</v>
      </c>
      <c r="I163" s="16">
        <f>IF(SUMIFS('Historical_Input Data'!L:L,'Historical_Input Data'!$B:$B,'Historical_Monthly counts-All'!$C163,'Historical_Input Data'!$A:$A,'Historical_Monthly counts-All'!$D163)&lt;&gt; 0,SUMIFS('Historical_Input Data'!L:L,'Historical_Input Data'!$B:$B,'Historical_Monthly counts-All'!$C163,'Historical_Input Data'!$A:$A,'Historical_Monthly counts-All'!$D163),"")</f>
        <v>8353</v>
      </c>
      <c r="J163" s="16">
        <f>IF(SUMIFS('Historical_Input Data'!M:M,'Historical_Input Data'!$B:$B,'Historical_Monthly counts-All'!$C163,'Historical_Input Data'!$A:$A,'Historical_Monthly counts-All'!$D163)&lt;&gt; 0,SUMIFS('Historical_Input Data'!M:M,'Historical_Input Data'!$B:$B,'Historical_Monthly counts-All'!$C163,'Historical_Input Data'!$A:$A,'Historical_Monthly counts-All'!$D163),"")</f>
        <v>5513</v>
      </c>
      <c r="K163" s="16">
        <f>IF(SUMIFS('Historical_Input Data'!N:N,'Historical_Input Data'!$B:$B,'Historical_Monthly counts-All'!$C163,'Historical_Input Data'!$A:$A,'Historical_Monthly counts-All'!$D163)&lt;&gt; 0,SUMIFS('Historical_Input Data'!N:N,'Historical_Input Data'!$B:$B,'Historical_Monthly counts-All'!$C163,'Historical_Input Data'!$A:$A,'Historical_Monthly counts-All'!$D163),"")</f>
        <v>7545</v>
      </c>
      <c r="L163" s="16">
        <f>IF(SUMIFS('Historical_Input Data'!O:O,'Historical_Input Data'!$B:$B,'Historical_Monthly counts-All'!$C163,'Historical_Input Data'!$A:$A,'Historical_Monthly counts-All'!$D163)&lt;&gt; 0,SUMIFS('Historical_Input Data'!O:O,'Historical_Input Data'!$B:$B,'Historical_Monthly counts-All'!$C163,'Historical_Input Data'!$A:$A,'Historical_Monthly counts-All'!$D163),"")</f>
        <v>3546</v>
      </c>
      <c r="M163" s="16">
        <f>IF(SUMIFS('Historical_Input Data'!P:P,'Historical_Input Data'!$B:$B,'Historical_Monthly counts-All'!$C163,'Historical_Input Data'!$A:$A,'Historical_Monthly counts-All'!$D163)&lt;&gt; 0,SUMIFS('Historical_Input Data'!P:P,'Historical_Input Data'!$B:$B,'Historical_Monthly counts-All'!$C163,'Historical_Input Data'!$A:$A,'Historical_Monthly counts-All'!$D163),"")</f>
        <v>12898</v>
      </c>
      <c r="N163" s="16">
        <f>IF(SUMIFS('Historical_Input Data'!Q:Q,'Historical_Input Data'!$B:$B,'Historical_Monthly counts-All'!$C163,'Historical_Input Data'!$A:$A,'Historical_Monthly counts-All'!$D163)&lt;&gt; 0,SUMIFS('Historical_Input Data'!Q:Q,'Historical_Input Data'!$B:$B,'Historical_Monthly counts-All'!$C163,'Historical_Input Data'!$A:$A,'Historical_Monthly counts-All'!$D163),"")</f>
        <v>12361</v>
      </c>
      <c r="O163" s="16">
        <f>IF(SUMIFS('Historical_Input Data'!R:R,'Historical_Input Data'!$B:$B,'Historical_Monthly counts-All'!$C163,'Historical_Input Data'!$A:$A,'Historical_Monthly counts-All'!$D163)&lt;&gt; 0,SUMIFS('Historical_Input Data'!R:R,'Historical_Input Data'!$B:$B,'Historical_Monthly counts-All'!$C163,'Historical_Input Data'!$A:$A,'Historical_Monthly counts-All'!$D163),"")</f>
        <v>8243</v>
      </c>
      <c r="P163" s="16">
        <f>IF(SUMIFS('Historical_Input Data'!S:S,'Historical_Input Data'!$B:$B,'Historical_Monthly counts-All'!$C163,'Historical_Input Data'!$A:$A,'Historical_Monthly counts-All'!$D163)&lt;&gt; 0,SUMIFS('Historical_Input Data'!S:S,'Historical_Input Data'!$B:$B,'Historical_Monthly counts-All'!$C163,'Historical_Input Data'!$A:$A,'Historical_Monthly counts-All'!$D163),"")</f>
        <v>2227</v>
      </c>
      <c r="Q163" s="16">
        <f>IF(SUMIFS('Historical_Input Data'!T:T,'Historical_Input Data'!$B:$B,'Historical_Monthly counts-All'!$C163,'Historical_Input Data'!$A:$A,'Historical_Monthly counts-All'!$D163)&lt;&gt; 0,SUMIFS('Historical_Input Data'!T:T,'Historical_Input Data'!$B:$B,'Historical_Monthly counts-All'!$C163,'Historical_Input Data'!$A:$A,'Historical_Monthly counts-All'!$D163),"")</f>
        <v>4277</v>
      </c>
      <c r="R163" s="16">
        <f>IF(SUMIFS('Historical_Input Data'!U:U,'Historical_Input Data'!$B:$B,'Historical_Monthly counts-All'!$C163,'Historical_Input Data'!$A:$A,'Historical_Monthly counts-All'!$D163)&lt;&gt; 0,SUMIFS('Historical_Input Data'!U:U,'Historical_Input Data'!$B:$B,'Historical_Monthly counts-All'!$C163,'Historical_Input Data'!$A:$A,'Historical_Monthly counts-All'!$D163),"")</f>
        <v>816</v>
      </c>
      <c r="S163" s="16">
        <f>IF(SUMIFS('Historical_Input Data'!V:V,'Historical_Input Data'!$B:$B,'Historical_Monthly counts-All'!$C163,'Historical_Input Data'!$A:$A,'Historical_Monthly counts-All'!$D163)&lt;&gt; 0,SUMIFS('Historical_Input Data'!V:V,'Historical_Input Data'!$B:$B,'Historical_Monthly counts-All'!$C163,'Historical_Input Data'!$A:$A,'Historical_Monthly counts-All'!$D163),"")</f>
        <v>3412</v>
      </c>
      <c r="T163" s="16">
        <f>IF(SUMIFS('Historical_Input Data'!W:W,'Historical_Input Data'!$B:$B,'Historical_Monthly counts-All'!$C163,'Historical_Input Data'!$A:$A,'Historical_Monthly counts-All'!$D163)&lt;&gt; 0,SUMIFS('Historical_Input Data'!W:W,'Historical_Input Data'!$B:$B,'Historical_Monthly counts-All'!$C163,'Historical_Input Data'!$A:$A,'Historical_Monthly counts-All'!$D163),"")</f>
        <v>20750</v>
      </c>
      <c r="U163" s="16">
        <f>IF(SUMIFS('Historical_Input Data'!X:X,'Historical_Input Data'!$B:$B,'Historical_Monthly counts-All'!$C163,'Historical_Input Data'!$A:$A,'Historical_Monthly counts-All'!$D163)&lt;&gt; 0,SUMIFS('Historical_Input Data'!X:X,'Historical_Input Data'!$B:$B,'Historical_Monthly counts-All'!$C163,'Historical_Input Data'!$A:$A,'Historical_Monthly counts-All'!$D163),"")</f>
        <v>8353</v>
      </c>
      <c r="V163" s="16">
        <f>IF(SUMIFS('Historical_Input Data'!Y:Y,'Historical_Input Data'!$B:$B,'Historical_Monthly counts-All'!$C163,'Historical_Input Data'!$A:$A,'Historical_Monthly counts-All'!$D163)&lt;&gt; 0,SUMIFS('Historical_Input Data'!Y:Y,'Historical_Input Data'!$B:$B,'Historical_Monthly counts-All'!$C163,'Historical_Input Data'!$A:$A,'Historical_Monthly counts-All'!$D163),"")</f>
        <v>602</v>
      </c>
      <c r="W163" s="16">
        <f>IF(SUMIFS('Historical_Input Data'!Z:Z,'Historical_Input Data'!$B:$B,'Historical_Monthly counts-All'!$C163,'Historical_Input Data'!$A:$A,'Historical_Monthly counts-All'!$D163)&lt;&gt; 0,SUMIFS('Historical_Input Data'!Z:Z,'Historical_Input Data'!$B:$B,'Historical_Monthly counts-All'!$C163,'Historical_Input Data'!$A:$A,'Historical_Monthly counts-All'!$D163),"")</f>
        <v>7889</v>
      </c>
      <c r="X163" s="16">
        <f>IF(SUMIFS('Historical_Input Data'!AA:AA,'Historical_Input Data'!$B:$B,'Historical_Monthly counts-All'!$C163,'Historical_Input Data'!$A:$A,'Historical_Monthly counts-All'!$D163)&lt;&gt; 0,SUMIFS('Historical_Input Data'!AA:AA,'Historical_Input Data'!$B:$B,'Historical_Monthly counts-All'!$C163,'Historical_Input Data'!$A:$A,'Historical_Monthly counts-All'!$D163),"")</f>
        <v>544</v>
      </c>
      <c r="Y163" s="16">
        <f>IF(SUMIFS('Historical_Input Data'!AB:AB,'Historical_Input Data'!$B:$B,'Historical_Monthly counts-All'!$C163,'Historical_Input Data'!$A:$A,'Historical_Monthly counts-All'!$D163)&lt;&gt; 0,SUMIFS('Historical_Input Data'!AB:AB,'Historical_Input Data'!$B:$B,'Historical_Monthly counts-All'!$C163,'Historical_Input Data'!$A:$A,'Historical_Monthly counts-All'!$D163),"")</f>
        <v>22464</v>
      </c>
      <c r="Z163" s="16">
        <f>IF(SUMIFS('Historical_Input Data'!AC:AC,'Historical_Input Data'!$B:$B,'Historical_Monthly counts-All'!$C163,'Historical_Input Data'!$A:$A,'Historical_Monthly counts-All'!$D163)&lt;&gt; 0,SUMIFS('Historical_Input Data'!AC:AC,'Historical_Input Data'!$B:$B,'Historical_Monthly counts-All'!$C163,'Historical_Input Data'!$A:$A,'Historical_Monthly counts-All'!$D163),"")</f>
        <v>10611</v>
      </c>
      <c r="AA163" s="16">
        <f>IF(SUMIFS('Historical_Input Data'!AD:AD,'Historical_Input Data'!$B:$B,'Historical_Monthly counts-All'!$C163,'Historical_Input Data'!$A:$A,'Historical_Monthly counts-All'!$D163)&lt;&gt; 0,SUMIFS('Historical_Input Data'!AD:AD,'Historical_Input Data'!$B:$B,'Historical_Monthly counts-All'!$C163,'Historical_Input Data'!$A:$A,'Historical_Monthly counts-All'!$D163),"")</f>
        <v>363</v>
      </c>
      <c r="AB163" s="16">
        <f>IF(SUMIFS('Historical_Input Data'!AE:AE,'Historical_Input Data'!$B:$B,'Historical_Monthly counts-All'!$C163,'Historical_Input Data'!$A:$A,'Historical_Monthly counts-All'!$D163)&lt;&gt; 0,SUMIFS('Historical_Input Data'!AE:AE,'Historical_Input Data'!$B:$B,'Historical_Monthly counts-All'!$C163,'Historical_Input Data'!$A:$A,'Historical_Monthly counts-All'!$D163),"")</f>
        <v>21588</v>
      </c>
      <c r="AC163" s="16">
        <f>IF(SUMIFS('Historical_Input Data'!AF:AF,'Historical_Input Data'!$B:$B,'Historical_Monthly counts-All'!$C163,'Historical_Input Data'!$A:$A,'Historical_Monthly counts-All'!$D163)&lt;&gt; 0,SUMIFS('Historical_Input Data'!AF:AF,'Historical_Input Data'!$B:$B,'Historical_Monthly counts-All'!$C163,'Historical_Input Data'!$A:$A,'Historical_Monthly counts-All'!$D163),"")</f>
        <v>36695</v>
      </c>
      <c r="AD163" s="16">
        <f>IF(SUMIFS('Historical_Input Data'!AG:AG,'Historical_Input Data'!$B:$B,'Historical_Monthly counts-All'!$C163,'Historical_Input Data'!$A:$A,'Historical_Monthly counts-All'!$D163)&lt;&gt; 0,SUMIFS('Historical_Input Data'!AG:AG,'Historical_Input Data'!$B:$B,'Historical_Monthly counts-All'!$C163,'Historical_Input Data'!$A:$A,'Historical_Monthly counts-All'!$D163),"")</f>
        <v>20776</v>
      </c>
      <c r="AE163" s="16">
        <f>IF(SUMIFS('Historical_Input Data'!AH:AH,'Historical_Input Data'!$B:$B,'Historical_Monthly counts-All'!$C163,'Historical_Input Data'!$A:$A,'Historical_Monthly counts-All'!$D163)&lt;&gt; 0,SUMIFS('Historical_Input Data'!AH:AH,'Historical_Input Data'!$B:$B,'Historical_Monthly counts-All'!$C163,'Historical_Input Data'!$A:$A,'Historical_Monthly counts-All'!$D163),"")</f>
        <v>5562</v>
      </c>
      <c r="AF163" s="16">
        <f>IF(SUMIFS('Historical_Input Data'!AI:AI,'Historical_Input Data'!$B:$B,'Historical_Monthly counts-All'!$C163,'Historical_Input Data'!$A:$A,'Historical_Monthly counts-All'!$D163)&lt;&gt; 0,SUMIFS('Historical_Input Data'!AI:AI,'Historical_Input Data'!$B:$B,'Historical_Monthly counts-All'!$C163,'Historical_Input Data'!$A:$A,'Historical_Monthly counts-All'!$D163),"")</f>
        <v>10754</v>
      </c>
      <c r="AG163" s="16">
        <f>IF(SUMIFS('Historical_Input Data'!AJ:AJ,'Historical_Input Data'!$B:$B,'Historical_Monthly counts-All'!$C163,'Historical_Input Data'!$A:$A,'Historical_Monthly counts-All'!$D163)&lt;&gt; 0,SUMIFS('Historical_Input Data'!AJ:AJ,'Historical_Input Data'!$B:$B,'Historical_Monthly counts-All'!$C163,'Historical_Input Data'!$A:$A,'Historical_Monthly counts-All'!$D163),"")</f>
        <v>1961</v>
      </c>
      <c r="AH163" s="16">
        <f>IF(SUMIFS('Historical_Input Data'!AK:AK,'Historical_Input Data'!$B:$B,'Historical_Monthly counts-All'!$C163,'Historical_Input Data'!$A:$A,'Historical_Monthly counts-All'!$D163)&lt;&gt; 0,SUMIFS('Historical_Input Data'!AK:AK,'Historical_Input Data'!$B:$B,'Historical_Monthly counts-All'!$C163,'Historical_Input Data'!$A:$A,'Historical_Monthly counts-All'!$D163),"")</f>
        <v>28208</v>
      </c>
      <c r="AI163" s="16">
        <f>IF(SUMIFS('Historical_Input Data'!AL:AL,'Historical_Input Data'!$B:$B,'Historical_Monthly counts-All'!$C163,'Historical_Input Data'!$A:$A,'Historical_Monthly counts-All'!$D163)&lt;&gt; 0,SUMIFS('Historical_Input Data'!AL:AL,'Historical_Input Data'!$B:$B,'Historical_Monthly counts-All'!$C163,'Historical_Input Data'!$A:$A,'Historical_Monthly counts-All'!$D163),"")</f>
        <v>39080</v>
      </c>
      <c r="AJ163" s="16">
        <f>IF(SUMIFS('Historical_Input Data'!AM:AM,'Historical_Input Data'!$B:$B,'Historical_Monthly counts-All'!$C163,'Historical_Input Data'!$A:$A,'Historical_Monthly counts-All'!$D163)&lt;&gt; 0,SUMIFS('Historical_Input Data'!AM:AM,'Historical_Input Data'!$B:$B,'Historical_Monthly counts-All'!$C163,'Historical_Input Data'!$A:$A,'Historical_Monthly counts-All'!$D163),"")</f>
        <v>446</v>
      </c>
      <c r="AK163" s="16" t="str">
        <f>IF(SUMIFS('Historical_Input Data'!AN:AN,'Historical_Input Data'!$B:$B,'Historical_Monthly counts-All'!$C163,'Historical_Input Data'!$A:$A,'Historical_Monthly counts-All'!$D163)&lt;&gt; 0,SUMIFS('Historical_Input Data'!AN:AN,'Historical_Input Data'!$B:$B,'Historical_Monthly counts-All'!$C163,'Historical_Input Data'!$A:$A,'Historical_Monthly counts-All'!$D163),"")</f>
        <v/>
      </c>
      <c r="AL163" s="16">
        <f>IF(SUMIFS('Historical_Input Data'!AO:AO,'Historical_Input Data'!$B:$B,'Historical_Monthly counts-All'!$C163,'Historical_Input Data'!$A:$A,'Historical_Monthly counts-All'!$D163)&lt;&gt; 0,SUMIFS('Historical_Input Data'!AO:AO,'Historical_Input Data'!$B:$B,'Historical_Monthly counts-All'!$C163,'Historical_Input Data'!$A:$A,'Historical_Monthly counts-All'!$D163),"")</f>
        <v>8268</v>
      </c>
      <c r="AM163" s="16">
        <f>IF(SUMIFS('Historical_Input Data'!AP:AP,'Historical_Input Data'!$B:$B,'Historical_Monthly counts-All'!$C163,'Historical_Input Data'!$A:$A,'Historical_Monthly counts-All'!$D163)&lt;&gt; 0,SUMIFS('Historical_Input Data'!AP:AP,'Historical_Input Data'!$B:$B,'Historical_Monthly counts-All'!$C163,'Historical_Input Data'!$A:$A,'Historical_Monthly counts-All'!$D163),"")</f>
        <v>1201</v>
      </c>
      <c r="AN163" s="16">
        <f>IF(SUMIFS('Historical_Input Data'!AQ:AQ,'Historical_Input Data'!$B:$B,'Historical_Monthly counts-All'!$C163,'Historical_Input Data'!$A:$A,'Historical_Monthly counts-All'!$D163)&lt;&gt; 0,SUMIFS('Historical_Input Data'!AQ:AQ,'Historical_Input Data'!$B:$B,'Historical_Monthly counts-All'!$C163,'Historical_Input Data'!$A:$A,'Historical_Monthly counts-All'!$D163),"")</f>
        <v>8052</v>
      </c>
      <c r="AO163" s="16">
        <f>IF(SUMIFS('Historical_Input Data'!AR:AR,'Historical_Input Data'!$B:$B,'Historical_Monthly counts-All'!$C163,'Historical_Input Data'!$A:$A,'Historical_Monthly counts-All'!$D163)&lt;&gt; 0,SUMIFS('Historical_Input Data'!AR:AR,'Historical_Input Data'!$B:$B,'Historical_Monthly counts-All'!$C163,'Historical_Input Data'!$A:$A,'Historical_Monthly counts-All'!$D163),"")</f>
        <v>6968</v>
      </c>
      <c r="AP163" s="16">
        <f>IF(SUMIFS('Historical_Input Data'!AS:AS,'Historical_Input Data'!$B:$B,'Historical_Monthly counts-All'!$C163,'Historical_Input Data'!$A:$A,'Historical_Monthly counts-All'!$D163)&lt;&gt; 0,SUMIFS('Historical_Input Data'!AS:AS,'Historical_Input Data'!$B:$B,'Historical_Monthly counts-All'!$C163,'Historical_Input Data'!$A:$A,'Historical_Monthly counts-All'!$D163),"")</f>
        <v>33097</v>
      </c>
      <c r="AQ163" s="16">
        <f>IF(SUMIFS('Historical_Input Data'!AT:AT,'Historical_Input Data'!$B:$B,'Historical_Monthly counts-All'!$C163,'Historical_Input Data'!$A:$A,'Historical_Monthly counts-All'!$D163)&lt;&gt; 0,SUMIFS('Historical_Input Data'!AT:AT,'Historical_Input Data'!$B:$B,'Historical_Monthly counts-All'!$C163,'Historical_Input Data'!$A:$A,'Historical_Monthly counts-All'!$D163),"")</f>
        <v>6084</v>
      </c>
      <c r="AR163" s="16">
        <f>IF(SUMIFS('Historical_Input Data'!AU:AU,'Historical_Input Data'!$B:$B,'Historical_Monthly counts-All'!$C163,'Historical_Input Data'!$A:$A,'Historical_Monthly counts-All'!$D163)&lt;&gt; 0,SUMIFS('Historical_Input Data'!AU:AU,'Historical_Input Data'!$B:$B,'Historical_Monthly counts-All'!$C163,'Historical_Input Data'!$A:$A,'Historical_Monthly counts-All'!$D163),"")</f>
        <v>10501</v>
      </c>
      <c r="AS163" s="16">
        <f>IF(SUMIFS('Historical_Input Data'!AV:AV,'Historical_Input Data'!$B:$B,'Historical_Monthly counts-All'!$C163,'Historical_Input Data'!$A:$A,'Historical_Monthly counts-All'!$D163)&lt;&gt; 0,SUMIFS('Historical_Input Data'!AV:AV,'Historical_Input Data'!$B:$B,'Historical_Monthly counts-All'!$C163,'Historical_Input Data'!$A:$A,'Historical_Monthly counts-All'!$D163),"")</f>
        <v>3896</v>
      </c>
      <c r="AT163" s="16">
        <f>IF(SUMIFS('Historical_Input Data'!AW:AW,'Historical_Input Data'!$B:$B,'Historical_Monthly counts-All'!$C163,'Historical_Input Data'!$A:$A,'Historical_Monthly counts-All'!$D163)&lt;&gt; 0,SUMIFS('Historical_Input Data'!AW:AW,'Historical_Input Data'!$B:$B,'Historical_Monthly counts-All'!$C163,'Historical_Input Data'!$A:$A,'Historical_Monthly counts-All'!$D163),"")</f>
        <v>4576</v>
      </c>
      <c r="AU163" s="16">
        <f>IF(SUMIFS('Historical_Input Data'!AX:AX,'Historical_Input Data'!$B:$B,'Historical_Monthly counts-All'!$C163,'Historical_Input Data'!$A:$A,'Historical_Monthly counts-All'!$D163)&lt;&gt; 0,SUMIFS('Historical_Input Data'!AX:AX,'Historical_Input Data'!$B:$B,'Historical_Monthly counts-All'!$C163,'Historical_Input Data'!$A:$A,'Historical_Monthly counts-All'!$D163),"")</f>
        <v>11336</v>
      </c>
      <c r="AV163" s="16">
        <f>IF(SUMIFS('Historical_Input Data'!AY:AY,'Historical_Input Data'!$B:$B,'Historical_Monthly counts-All'!$C163,'Historical_Input Data'!$A:$A,'Historical_Monthly counts-All'!$D163)&lt;&gt; 0,SUMIFS('Historical_Input Data'!AY:AY,'Historical_Input Data'!$B:$B,'Historical_Monthly counts-All'!$C163,'Historical_Input Data'!$A:$A,'Historical_Monthly counts-All'!$D163),"")</f>
        <v>4541</v>
      </c>
      <c r="AW163" s="16">
        <f>IF(SUMIFS('Historical_Input Data'!AZ:AZ,'Historical_Input Data'!$B:$B,'Historical_Monthly counts-All'!$C163,'Historical_Input Data'!$A:$A,'Historical_Monthly counts-All'!$D163)&lt;&gt; 0,SUMIFS('Historical_Input Data'!AZ:AZ,'Historical_Input Data'!$B:$B,'Historical_Monthly counts-All'!$C163,'Historical_Input Data'!$A:$A,'Historical_Monthly counts-All'!$D163),"")</f>
        <v>12281</v>
      </c>
      <c r="AX163" s="16">
        <f>IF(SUMIFS('Historical_Input Data'!BA:BA,'Historical_Input Data'!$B:$B,'Historical_Monthly counts-All'!$C163,'Historical_Input Data'!$A:$A,'Historical_Monthly counts-All'!$D163)&lt;&gt; 0,SUMIFS('Historical_Input Data'!BA:BA,'Historical_Input Data'!$B:$B,'Historical_Monthly counts-All'!$C163,'Historical_Input Data'!$A:$A,'Historical_Monthly counts-All'!$D163),"")</f>
        <v>11325</v>
      </c>
      <c r="AY163" s="16">
        <f>IF(SUMIFS('Historical_Input Data'!BB:BB,'Historical_Input Data'!$B:$B,'Historical_Monthly counts-All'!$C163,'Historical_Input Data'!$A:$A,'Historical_Monthly counts-All'!$D163)&lt;&gt; 0,SUMIFS('Historical_Input Data'!BB:BB,'Historical_Input Data'!$B:$B,'Historical_Monthly counts-All'!$C163,'Historical_Input Data'!$A:$A,'Historical_Monthly counts-All'!$D163),"")</f>
        <v>4004</v>
      </c>
      <c r="AZ163" s="16">
        <f>IF(SUMIFS('Historical_Input Data'!BC:BC,'Historical_Input Data'!$B:$B,'Historical_Monthly counts-All'!$C163,'Historical_Input Data'!$A:$A,'Historical_Monthly counts-All'!$D163)&lt;&gt; 0,SUMIFS('Historical_Input Data'!BC:BC,'Historical_Input Data'!$B:$B,'Historical_Monthly counts-All'!$C163,'Historical_Input Data'!$A:$A,'Historical_Monthly counts-All'!$D163),"")</f>
        <v>1655</v>
      </c>
      <c r="BA163" s="16">
        <f>IF(SUMIFS('Historical_Input Data'!BD:BD,'Historical_Input Data'!$B:$B,'Historical_Monthly counts-All'!$C163,'Historical_Input Data'!$A:$A,'Historical_Monthly counts-All'!$D163)&lt;&gt; 0,SUMIFS('Historical_Input Data'!BD:BD,'Historical_Input Data'!$B:$B,'Historical_Monthly counts-All'!$C163,'Historical_Input Data'!$A:$A,'Historical_Monthly counts-All'!$D163),"")</f>
        <v>5248</v>
      </c>
      <c r="BB163" s="16">
        <f>IF(SUMIFS('Historical_Input Data'!BE:BE,'Historical_Input Data'!$B:$B,'Historical_Monthly counts-All'!$C163,'Historical_Input Data'!$A:$A,'Historical_Monthly counts-All'!$D163)&lt;&gt; 0,SUMIFS('Historical_Input Data'!BE:BE,'Historical_Input Data'!$B:$B,'Historical_Monthly counts-All'!$C163,'Historical_Input Data'!$A:$A,'Historical_Monthly counts-All'!$D163),"")</f>
        <v>5526</v>
      </c>
      <c r="BC163" s="16">
        <f>IF(SUMIFS('Historical_Input Data'!BF:BF,'Historical_Input Data'!$B:$B,'Historical_Monthly counts-All'!$C163,'Historical_Input Data'!$A:$A,'Historical_Monthly counts-All'!$D163)&lt;&gt; 0,SUMIFS('Historical_Input Data'!BF:BF,'Historical_Input Data'!$B:$B,'Historical_Monthly counts-All'!$C163,'Historical_Input Data'!$A:$A,'Historical_Monthly counts-All'!$D163),"")</f>
        <v>2450</v>
      </c>
      <c r="BD163" s="16">
        <f>IF(SUMIFS('Historical_Input Data'!BG:BG,'Historical_Input Data'!$B:$B,'Historical_Monthly counts-All'!$C163,'Historical_Input Data'!$A:$A,'Historical_Monthly counts-All'!$D163)&lt;&gt; 0,SUMIFS('Historical_Input Data'!BG:BG,'Historical_Input Data'!$B:$B,'Historical_Monthly counts-All'!$C163,'Historical_Input Data'!$A:$A,'Historical_Monthly counts-All'!$D163),"")</f>
        <v>1602</v>
      </c>
      <c r="BE163" s="16">
        <f>IF(SUMIFS('Historical_Input Data'!BH:BH,'Historical_Input Data'!$B:$B,'Historical_Monthly counts-All'!$C163,'Historical_Input Data'!$A:$A,'Historical_Monthly counts-All'!$D163)&lt;&gt; 0,SUMIFS('Historical_Input Data'!BH:BH,'Historical_Input Data'!$B:$B,'Historical_Monthly counts-All'!$C163,'Historical_Input Data'!$A:$A,'Historical_Monthly counts-All'!$D163),"")</f>
        <v>2364</v>
      </c>
      <c r="BF163" s="16">
        <f>IF(SUMIFS('Historical_Input Data'!BI:BI,'Historical_Input Data'!$B:$B,'Historical_Monthly counts-All'!$C163,'Historical_Input Data'!$A:$A,'Historical_Monthly counts-All'!$D163)&lt;&gt; 0,SUMIFS('Historical_Input Data'!BI:BI,'Historical_Input Data'!$B:$B,'Historical_Monthly counts-All'!$C163,'Historical_Input Data'!$A:$A,'Historical_Monthly counts-All'!$D163),"")</f>
        <v>1768</v>
      </c>
      <c r="BG163" s="16">
        <f>IF(SUMIFS('Historical_Input Data'!BJ:BJ,'Historical_Input Data'!$B:$B,'Historical_Monthly counts-All'!$C163,'Historical_Input Data'!$A:$A,'Historical_Monthly counts-All'!$D163)&lt;&gt; 0,SUMIFS('Historical_Input Data'!BJ:BJ,'Historical_Input Data'!$B:$B,'Historical_Monthly counts-All'!$C163,'Historical_Input Data'!$A:$A,'Historical_Monthly counts-All'!$D163),"")</f>
        <v>2113</v>
      </c>
      <c r="BH163" s="16">
        <f>IF(SUMIFS('Historical_Input Data'!BK:BK,'Historical_Input Data'!$B:$B,'Historical_Monthly counts-All'!$C163,'Historical_Input Data'!$A:$A,'Historical_Monthly counts-All'!$D163)&lt;&gt; 0,SUMIFS('Historical_Input Data'!BK:BK,'Historical_Input Data'!$B:$B,'Historical_Monthly counts-All'!$C163,'Historical_Input Data'!$A:$A,'Historical_Monthly counts-All'!$D163),"")</f>
        <v>873</v>
      </c>
      <c r="BI163" s="16">
        <f>IF(SUMIFS('Historical_Input Data'!BL:BL,'Historical_Input Data'!$B:$B,'Historical_Monthly counts-All'!$C163,'Historical_Input Data'!$A:$A,'Historical_Monthly counts-All'!$D163)&lt;&gt; 0,SUMIFS('Historical_Input Data'!BL:BL,'Historical_Input Data'!$B:$B,'Historical_Monthly counts-All'!$C163,'Historical_Input Data'!$A:$A,'Historical_Monthly counts-All'!$D163),"")</f>
        <v>2133</v>
      </c>
      <c r="BJ163" s="16">
        <f>IF(SUMIFS('Historical_Input Data'!BM:BM,'Historical_Input Data'!$B:$B,'Historical_Monthly counts-All'!$C163,'Historical_Input Data'!$A:$A,'Historical_Monthly counts-All'!$D163)&lt;&gt; 0,SUMIFS('Historical_Input Data'!BM:BM,'Historical_Input Data'!$B:$B,'Historical_Monthly counts-All'!$C163,'Historical_Input Data'!$A:$A,'Historical_Monthly counts-All'!$D163),"")</f>
        <v>4785</v>
      </c>
      <c r="BK163" s="16">
        <f>IF(SUMIFS('Historical_Input Data'!BN:BN,'Historical_Input Data'!$B:$B,'Historical_Monthly counts-All'!$C163,'Historical_Input Data'!$A:$A,'Historical_Monthly counts-All'!$D163)&lt;&gt; 0,SUMIFS('Historical_Input Data'!BN:BN,'Historical_Input Data'!$B:$B,'Historical_Monthly counts-All'!$C163,'Historical_Input Data'!$A:$A,'Historical_Monthly counts-All'!$D163),"")</f>
        <v>2239</v>
      </c>
      <c r="BL163" s="16">
        <f>IF(SUMIFS('Historical_Input Data'!BO:BO,'Historical_Input Data'!$B:$B,'Historical_Monthly counts-All'!$C163,'Historical_Input Data'!$A:$A,'Historical_Monthly counts-All'!$D163)&lt;&gt; 0,SUMIFS('Historical_Input Data'!BO:BO,'Historical_Input Data'!$B:$B,'Historical_Monthly counts-All'!$C163,'Historical_Input Data'!$A:$A,'Historical_Monthly counts-All'!$D163),"")</f>
        <v>398</v>
      </c>
      <c r="BM163" s="16">
        <f>IF(SUMIFS('Historical_Input Data'!BP:BP,'Historical_Input Data'!$B:$B,'Historical_Monthly counts-All'!$C163,'Historical_Input Data'!$A:$A,'Historical_Monthly counts-All'!$D163)&lt;&gt; 0,SUMIFS('Historical_Input Data'!BP:BP,'Historical_Input Data'!$B:$B,'Historical_Monthly counts-All'!$C163,'Historical_Input Data'!$A:$A,'Historical_Monthly counts-All'!$D163),"")</f>
        <v>4175</v>
      </c>
      <c r="BN163" s="16">
        <f>IF(SUMIFS('Historical_Input Data'!BQ:BQ,'Historical_Input Data'!$B:$B,'Historical_Monthly counts-All'!$C163,'Historical_Input Data'!$A:$A,'Historical_Monthly counts-All'!$D163)&lt;&gt; 0,SUMIFS('Historical_Input Data'!BQ:BQ,'Historical_Input Data'!$B:$B,'Historical_Monthly counts-All'!$C163,'Historical_Input Data'!$A:$A,'Historical_Monthly counts-All'!$D163),"")</f>
        <v>4682</v>
      </c>
      <c r="BO163" s="16">
        <f>IF(SUMIFS('Historical_Input Data'!BR:BR,'Historical_Input Data'!$B:$B,'Historical_Monthly counts-All'!$C163,'Historical_Input Data'!$A:$A,'Historical_Monthly counts-All'!$D163)&lt;&gt; 0,SUMIFS('Historical_Input Data'!BR:BR,'Historical_Input Data'!$B:$B,'Historical_Monthly counts-All'!$C163,'Historical_Input Data'!$A:$A,'Historical_Monthly counts-All'!$D163),"")</f>
        <v>1520</v>
      </c>
      <c r="BP163" s="16">
        <f>IF(SUMIFS('Historical_Input Data'!BS:BS,'Historical_Input Data'!$B:$B,'Historical_Monthly counts-All'!$C163,'Historical_Input Data'!$A:$A,'Historical_Monthly counts-All'!$D163)&lt;&gt; 0,SUMIFS('Historical_Input Data'!BS:BS,'Historical_Input Data'!$B:$B,'Historical_Monthly counts-All'!$C163,'Historical_Input Data'!$A:$A,'Historical_Monthly counts-All'!$D163),"")</f>
        <v>1985</v>
      </c>
      <c r="BQ163" s="16">
        <f>IF(SUMIFS('Historical_Input Data'!BT:BT,'Historical_Input Data'!$B:$B,'Historical_Monthly counts-All'!$C163,'Historical_Input Data'!$A:$A,'Historical_Monthly counts-All'!$D163)&lt;&gt; 0,SUMIFS('Historical_Input Data'!BT:BT,'Historical_Input Data'!$B:$B,'Historical_Monthly counts-All'!$C163,'Historical_Input Data'!$A:$A,'Historical_Monthly counts-All'!$D163),"")</f>
        <v>1692</v>
      </c>
      <c r="BR163" s="16">
        <f>IF(SUMIFS('Historical_Input Data'!BU:BU,'Historical_Input Data'!$B:$B,'Historical_Monthly counts-All'!$C163,'Historical_Input Data'!$A:$A,'Historical_Monthly counts-All'!$D163)&lt;&gt; 0,SUMIFS('Historical_Input Data'!BU:BU,'Historical_Input Data'!$B:$B,'Historical_Monthly counts-All'!$C163,'Historical_Input Data'!$A:$A,'Historical_Monthly counts-All'!$D163),"")</f>
        <v>1516</v>
      </c>
      <c r="BS163" s="16">
        <f>IF(SUMIFS('Historical_Input Data'!BV:BV,'Historical_Input Data'!$B:$B,'Historical_Monthly counts-All'!$C163,'Historical_Input Data'!$A:$A,'Historical_Monthly counts-All'!$D163)&lt;&gt; 0,SUMIFS('Historical_Input Data'!BV:BV,'Historical_Input Data'!$B:$B,'Historical_Monthly counts-All'!$C163,'Historical_Input Data'!$A:$A,'Historical_Monthly counts-All'!$D163),"")</f>
        <v>925</v>
      </c>
      <c r="BT163" s="16">
        <f>IF(SUMIFS('Historical_Input Data'!BW:BW,'Historical_Input Data'!$B:$B,'Historical_Monthly counts-All'!$C163,'Historical_Input Data'!$A:$A,'Historical_Monthly counts-All'!$D163)&lt;&gt; 0,SUMIFS('Historical_Input Data'!BW:BW,'Historical_Input Data'!$B:$B,'Historical_Monthly counts-All'!$C163,'Historical_Input Data'!$A:$A,'Historical_Monthly counts-All'!$D163),"")</f>
        <v>2740</v>
      </c>
      <c r="BU163" s="16">
        <f>IF(SUMIFS('Historical_Input Data'!BX:BX,'Historical_Input Data'!$B:$B,'Historical_Monthly counts-All'!$C163,'Historical_Input Data'!$A:$A,'Historical_Monthly counts-All'!$D163)&lt;&gt; 0,SUMIFS('Historical_Input Data'!BX:BX,'Historical_Input Data'!$B:$B,'Historical_Monthly counts-All'!$C163,'Historical_Input Data'!$A:$A,'Historical_Monthly counts-All'!$D163),"")</f>
        <v>5312</v>
      </c>
      <c r="BV163" s="16">
        <f>IF(SUMIFS('Historical_Input Data'!BY:BY,'Historical_Input Data'!$B:$B,'Historical_Monthly counts-All'!$C163,'Historical_Input Data'!$A:$A,'Historical_Monthly counts-All'!$D163)&lt;&gt; 0,SUMIFS('Historical_Input Data'!BY:BY,'Historical_Input Data'!$B:$B,'Historical_Monthly counts-All'!$C163,'Historical_Input Data'!$A:$A,'Historical_Monthly counts-All'!$D163),"")</f>
        <v>3057</v>
      </c>
      <c r="BW163" s="16">
        <f>IF(SUMIFS('Historical_Input Data'!BZ:BZ,'Historical_Input Data'!$B:$B,'Historical_Monthly counts-All'!$C163,'Historical_Input Data'!$A:$A,'Historical_Monthly counts-All'!$D163)&lt;&gt; 0,SUMIFS('Historical_Input Data'!BZ:BZ,'Historical_Input Data'!$B:$B,'Historical_Monthly counts-All'!$C163,'Historical_Input Data'!$A:$A,'Historical_Monthly counts-All'!$D163),"")</f>
        <v>3508</v>
      </c>
      <c r="BX163" s="16">
        <f>IF(SUMIFS('Historical_Input Data'!CA:CA,'Historical_Input Data'!$B:$B,'Historical_Monthly counts-All'!$C163,'Historical_Input Data'!$A:$A,'Historical_Monthly counts-All'!$D163)&lt;&gt; 0,SUMIFS('Historical_Input Data'!CA:CA,'Historical_Input Data'!$B:$B,'Historical_Monthly counts-All'!$C163,'Historical_Input Data'!$A:$A,'Historical_Monthly counts-All'!$D163),"")</f>
        <v>1622</v>
      </c>
      <c r="BY163" s="16">
        <f>IF(SUMIFS('Historical_Input Data'!CB:CB,'Historical_Input Data'!$B:$B,'Historical_Monthly counts-All'!$C163,'Historical_Input Data'!$A:$A,'Historical_Monthly counts-All'!$D163)&lt;&gt; 0,SUMIFS('Historical_Input Data'!CB:CB,'Historical_Input Data'!$B:$B,'Historical_Monthly counts-All'!$C163,'Historical_Input Data'!$A:$A,'Historical_Monthly counts-All'!$D163),"")</f>
        <v>1716</v>
      </c>
      <c r="BZ163" s="16">
        <f>IF(SUMIFS('Historical_Input Data'!CC:CC,'Historical_Input Data'!$B:$B,'Historical_Monthly counts-All'!$C163,'Historical_Input Data'!$A:$A,'Historical_Monthly counts-All'!$D163)&lt;&gt; 0,SUMIFS('Historical_Input Data'!CC:CC,'Historical_Input Data'!$B:$B,'Historical_Monthly counts-All'!$C163,'Historical_Input Data'!$A:$A,'Historical_Monthly counts-All'!$D163),"")</f>
        <v>8210</v>
      </c>
    </row>
    <row r="164" spans="1:78">
      <c r="A164" t="str">
        <f t="shared" si="10"/>
        <v>April2024</v>
      </c>
      <c r="C164" t="s">
        <v>57</v>
      </c>
      <c r="D164">
        <v>2024</v>
      </c>
      <c r="E164" s="16">
        <f>IF(SUMIFS('Historical_Input Data'!H:H,'Historical_Input Data'!$B:$B,'Historical_Monthly counts-All'!$C164,'Historical_Input Data'!$A:$A,'Historical_Monthly counts-All'!$D164)&lt;&gt; 0,SUMIFS('Historical_Input Data'!H:H,'Historical_Input Data'!$B:$B,'Historical_Monthly counts-All'!$C164,'Historical_Input Data'!$A:$A,'Historical_Monthly counts-All'!$D164),"")</f>
        <v>1145</v>
      </c>
      <c r="F164" s="16">
        <f>IF(SUMIFS('Historical_Input Data'!I:I,'Historical_Input Data'!$B:$B,'Historical_Monthly counts-All'!$C164,'Historical_Input Data'!$A:$A,'Historical_Monthly counts-All'!$D164)&lt;&gt; 0,SUMIFS('Historical_Input Data'!I:I,'Historical_Input Data'!$B:$B,'Historical_Monthly counts-All'!$C164,'Historical_Input Data'!$A:$A,'Historical_Monthly counts-All'!$D164),"")</f>
        <v>10526</v>
      </c>
      <c r="G164" s="16">
        <f>IF(SUMIFS('Historical_Input Data'!J:J,'Historical_Input Data'!$B:$B,'Historical_Monthly counts-All'!$C164,'Historical_Input Data'!$A:$A,'Historical_Monthly counts-All'!$D164)&lt;&gt; 0,SUMIFS('Historical_Input Data'!J:J,'Historical_Input Data'!$B:$B,'Historical_Monthly counts-All'!$C164,'Historical_Input Data'!$A:$A,'Historical_Monthly counts-All'!$D164),"")</f>
        <v>8481</v>
      </c>
      <c r="H164" s="16">
        <f>IF(SUMIFS('Historical_Input Data'!K:K,'Historical_Input Data'!$B:$B,'Historical_Monthly counts-All'!$C164,'Historical_Input Data'!$A:$A,'Historical_Monthly counts-All'!$D164)&lt;&gt; 0,SUMIFS('Historical_Input Data'!K:K,'Historical_Input Data'!$B:$B,'Historical_Monthly counts-All'!$C164,'Historical_Input Data'!$A:$A,'Historical_Monthly counts-All'!$D164),"")</f>
        <v>5996</v>
      </c>
      <c r="I164" s="16">
        <f>IF(SUMIFS('Historical_Input Data'!L:L,'Historical_Input Data'!$B:$B,'Historical_Monthly counts-All'!$C164,'Historical_Input Data'!$A:$A,'Historical_Monthly counts-All'!$D164)&lt;&gt; 0,SUMIFS('Historical_Input Data'!L:L,'Historical_Input Data'!$B:$B,'Historical_Monthly counts-All'!$C164,'Historical_Input Data'!$A:$A,'Historical_Monthly counts-All'!$D164),"")</f>
        <v>8161</v>
      </c>
      <c r="J164" s="16">
        <f>IF(SUMIFS('Historical_Input Data'!M:M,'Historical_Input Data'!$B:$B,'Historical_Monthly counts-All'!$C164,'Historical_Input Data'!$A:$A,'Historical_Monthly counts-All'!$D164)&lt;&gt; 0,SUMIFS('Historical_Input Data'!M:M,'Historical_Input Data'!$B:$B,'Historical_Monthly counts-All'!$C164,'Historical_Input Data'!$A:$A,'Historical_Monthly counts-All'!$D164),"")</f>
        <v>4931</v>
      </c>
      <c r="K164" s="16">
        <f>IF(SUMIFS('Historical_Input Data'!N:N,'Historical_Input Data'!$B:$B,'Historical_Monthly counts-All'!$C164,'Historical_Input Data'!$A:$A,'Historical_Monthly counts-All'!$D164)&lt;&gt; 0,SUMIFS('Historical_Input Data'!N:N,'Historical_Input Data'!$B:$B,'Historical_Monthly counts-All'!$C164,'Historical_Input Data'!$A:$A,'Historical_Monthly counts-All'!$D164),"")</f>
        <v>6757</v>
      </c>
      <c r="L164" s="16">
        <f>IF(SUMIFS('Historical_Input Data'!O:O,'Historical_Input Data'!$B:$B,'Historical_Monthly counts-All'!$C164,'Historical_Input Data'!$A:$A,'Historical_Monthly counts-All'!$D164)&lt;&gt; 0,SUMIFS('Historical_Input Data'!O:O,'Historical_Input Data'!$B:$B,'Historical_Monthly counts-All'!$C164,'Historical_Input Data'!$A:$A,'Historical_Monthly counts-All'!$D164),"")</f>
        <v>3416</v>
      </c>
      <c r="M164" s="16">
        <f>IF(SUMIFS('Historical_Input Data'!P:P,'Historical_Input Data'!$B:$B,'Historical_Monthly counts-All'!$C164,'Historical_Input Data'!$A:$A,'Historical_Monthly counts-All'!$D164)&lt;&gt; 0,SUMIFS('Historical_Input Data'!P:P,'Historical_Input Data'!$B:$B,'Historical_Monthly counts-All'!$C164,'Historical_Input Data'!$A:$A,'Historical_Monthly counts-All'!$D164),"")</f>
        <v>12099</v>
      </c>
      <c r="N164" s="16">
        <f>IF(SUMIFS('Historical_Input Data'!Q:Q,'Historical_Input Data'!$B:$B,'Historical_Monthly counts-All'!$C164,'Historical_Input Data'!$A:$A,'Historical_Monthly counts-All'!$D164)&lt;&gt; 0,SUMIFS('Historical_Input Data'!Q:Q,'Historical_Input Data'!$B:$B,'Historical_Monthly counts-All'!$C164,'Historical_Input Data'!$A:$A,'Historical_Monthly counts-All'!$D164),"")</f>
        <v>11683</v>
      </c>
      <c r="O164" s="16">
        <f>IF(SUMIFS('Historical_Input Data'!R:R,'Historical_Input Data'!$B:$B,'Historical_Monthly counts-All'!$C164,'Historical_Input Data'!$A:$A,'Historical_Monthly counts-All'!$D164)&lt;&gt; 0,SUMIFS('Historical_Input Data'!R:R,'Historical_Input Data'!$B:$B,'Historical_Monthly counts-All'!$C164,'Historical_Input Data'!$A:$A,'Historical_Monthly counts-All'!$D164),"")</f>
        <v>7054</v>
      </c>
      <c r="P164" s="16">
        <f>IF(SUMIFS('Historical_Input Data'!S:S,'Historical_Input Data'!$B:$B,'Historical_Monthly counts-All'!$C164,'Historical_Input Data'!$A:$A,'Historical_Monthly counts-All'!$D164)&lt;&gt; 0,SUMIFS('Historical_Input Data'!S:S,'Historical_Input Data'!$B:$B,'Historical_Monthly counts-All'!$C164,'Historical_Input Data'!$A:$A,'Historical_Monthly counts-All'!$D164),"")</f>
        <v>2242</v>
      </c>
      <c r="Q164" s="16">
        <f>IF(SUMIFS('Historical_Input Data'!T:T,'Historical_Input Data'!$B:$B,'Historical_Monthly counts-All'!$C164,'Historical_Input Data'!$A:$A,'Historical_Monthly counts-All'!$D164)&lt;&gt; 0,SUMIFS('Historical_Input Data'!T:T,'Historical_Input Data'!$B:$B,'Historical_Monthly counts-All'!$C164,'Historical_Input Data'!$A:$A,'Historical_Monthly counts-All'!$D164),"")</f>
        <v>4233</v>
      </c>
      <c r="R164" s="16">
        <f>IF(SUMIFS('Historical_Input Data'!U:U,'Historical_Input Data'!$B:$B,'Historical_Monthly counts-All'!$C164,'Historical_Input Data'!$A:$A,'Historical_Monthly counts-All'!$D164)&lt;&gt; 0,SUMIFS('Historical_Input Data'!U:U,'Historical_Input Data'!$B:$B,'Historical_Monthly counts-All'!$C164,'Historical_Input Data'!$A:$A,'Historical_Monthly counts-All'!$D164),"")</f>
        <v>771</v>
      </c>
      <c r="S164" s="16">
        <f>IF(SUMIFS('Historical_Input Data'!V:V,'Historical_Input Data'!$B:$B,'Historical_Monthly counts-All'!$C164,'Historical_Input Data'!$A:$A,'Historical_Monthly counts-All'!$D164)&lt;&gt; 0,SUMIFS('Historical_Input Data'!V:V,'Historical_Input Data'!$B:$B,'Historical_Monthly counts-All'!$C164,'Historical_Input Data'!$A:$A,'Historical_Monthly counts-All'!$D164),"")</f>
        <v>3203</v>
      </c>
      <c r="T164" s="16">
        <f>IF(SUMIFS('Historical_Input Data'!W:W,'Historical_Input Data'!$B:$B,'Historical_Monthly counts-All'!$C164,'Historical_Input Data'!$A:$A,'Historical_Monthly counts-All'!$D164)&lt;&gt; 0,SUMIFS('Historical_Input Data'!W:W,'Historical_Input Data'!$B:$B,'Historical_Monthly counts-All'!$C164,'Historical_Input Data'!$A:$A,'Historical_Monthly counts-All'!$D164),"")</f>
        <v>13486</v>
      </c>
      <c r="U164" s="16">
        <f>IF(SUMIFS('Historical_Input Data'!X:X,'Historical_Input Data'!$B:$B,'Historical_Monthly counts-All'!$C164,'Historical_Input Data'!$A:$A,'Historical_Monthly counts-All'!$D164)&lt;&gt; 0,SUMIFS('Historical_Input Data'!X:X,'Historical_Input Data'!$B:$B,'Historical_Monthly counts-All'!$C164,'Historical_Input Data'!$A:$A,'Historical_Monthly counts-All'!$D164),"")</f>
        <v>8337</v>
      </c>
      <c r="V164" s="16">
        <f>IF(SUMIFS('Historical_Input Data'!Y:Y,'Historical_Input Data'!$B:$B,'Historical_Monthly counts-All'!$C164,'Historical_Input Data'!$A:$A,'Historical_Monthly counts-All'!$D164)&lt;&gt; 0,SUMIFS('Historical_Input Data'!Y:Y,'Historical_Input Data'!$B:$B,'Historical_Monthly counts-All'!$C164,'Historical_Input Data'!$A:$A,'Historical_Monthly counts-All'!$D164),"")</f>
        <v>434</v>
      </c>
      <c r="W164" s="16">
        <f>IF(SUMIFS('Historical_Input Data'!Z:Z,'Historical_Input Data'!$B:$B,'Historical_Monthly counts-All'!$C164,'Historical_Input Data'!$A:$A,'Historical_Monthly counts-All'!$D164)&lt;&gt; 0,SUMIFS('Historical_Input Data'!Z:Z,'Historical_Input Data'!$B:$B,'Historical_Monthly counts-All'!$C164,'Historical_Input Data'!$A:$A,'Historical_Monthly counts-All'!$D164),"")</f>
        <v>6576</v>
      </c>
      <c r="X164" s="16">
        <f>IF(SUMIFS('Historical_Input Data'!AA:AA,'Historical_Input Data'!$B:$B,'Historical_Monthly counts-All'!$C164,'Historical_Input Data'!$A:$A,'Historical_Monthly counts-All'!$D164)&lt;&gt; 0,SUMIFS('Historical_Input Data'!AA:AA,'Historical_Input Data'!$B:$B,'Historical_Monthly counts-All'!$C164,'Historical_Input Data'!$A:$A,'Historical_Monthly counts-All'!$D164),"")</f>
        <v>533</v>
      </c>
      <c r="Y164" s="16">
        <f>IF(SUMIFS('Historical_Input Data'!AB:AB,'Historical_Input Data'!$B:$B,'Historical_Monthly counts-All'!$C164,'Historical_Input Data'!$A:$A,'Historical_Monthly counts-All'!$D164)&lt;&gt; 0,SUMIFS('Historical_Input Data'!AB:AB,'Historical_Input Data'!$B:$B,'Historical_Monthly counts-All'!$C164,'Historical_Input Data'!$A:$A,'Historical_Monthly counts-All'!$D164),"")</f>
        <v>21470</v>
      </c>
      <c r="Z164" s="16">
        <f>IF(SUMIFS('Historical_Input Data'!AC:AC,'Historical_Input Data'!$B:$B,'Historical_Monthly counts-All'!$C164,'Historical_Input Data'!$A:$A,'Historical_Monthly counts-All'!$D164)&lt;&gt; 0,SUMIFS('Historical_Input Data'!AC:AC,'Historical_Input Data'!$B:$B,'Historical_Monthly counts-All'!$C164,'Historical_Input Data'!$A:$A,'Historical_Monthly counts-All'!$D164),"")</f>
        <v>8186</v>
      </c>
      <c r="AA164" s="16">
        <f>IF(SUMIFS('Historical_Input Data'!AD:AD,'Historical_Input Data'!$B:$B,'Historical_Monthly counts-All'!$C164,'Historical_Input Data'!$A:$A,'Historical_Monthly counts-All'!$D164)&lt;&gt; 0,SUMIFS('Historical_Input Data'!AD:AD,'Historical_Input Data'!$B:$B,'Historical_Monthly counts-All'!$C164,'Historical_Input Data'!$A:$A,'Historical_Monthly counts-All'!$D164),"")</f>
        <v>456</v>
      </c>
      <c r="AB164" s="16">
        <f>IF(SUMIFS('Historical_Input Data'!AE:AE,'Historical_Input Data'!$B:$B,'Historical_Monthly counts-All'!$C164,'Historical_Input Data'!$A:$A,'Historical_Monthly counts-All'!$D164)&lt;&gt; 0,SUMIFS('Historical_Input Data'!AE:AE,'Historical_Input Data'!$B:$B,'Historical_Monthly counts-All'!$C164,'Historical_Input Data'!$A:$A,'Historical_Monthly counts-All'!$D164),"")</f>
        <v>20368</v>
      </c>
      <c r="AC164" s="16">
        <f>IF(SUMIFS('Historical_Input Data'!AF:AF,'Historical_Input Data'!$B:$B,'Historical_Monthly counts-All'!$C164,'Historical_Input Data'!$A:$A,'Historical_Monthly counts-All'!$D164)&lt;&gt; 0,SUMIFS('Historical_Input Data'!AF:AF,'Historical_Input Data'!$B:$B,'Historical_Monthly counts-All'!$C164,'Historical_Input Data'!$A:$A,'Historical_Monthly counts-All'!$D164),"")</f>
        <v>34423</v>
      </c>
      <c r="AD164" s="16">
        <f>IF(SUMIFS('Historical_Input Data'!AG:AG,'Historical_Input Data'!$B:$B,'Historical_Monthly counts-All'!$C164,'Historical_Input Data'!$A:$A,'Historical_Monthly counts-All'!$D164)&lt;&gt; 0,SUMIFS('Historical_Input Data'!AG:AG,'Historical_Input Data'!$B:$B,'Historical_Monthly counts-All'!$C164,'Historical_Input Data'!$A:$A,'Historical_Monthly counts-All'!$D164),"")</f>
        <v>19710</v>
      </c>
      <c r="AE164" s="16">
        <f>IF(SUMIFS('Historical_Input Data'!AH:AH,'Historical_Input Data'!$B:$B,'Historical_Monthly counts-All'!$C164,'Historical_Input Data'!$A:$A,'Historical_Monthly counts-All'!$D164)&lt;&gt; 0,SUMIFS('Historical_Input Data'!AH:AH,'Historical_Input Data'!$B:$B,'Historical_Monthly counts-All'!$C164,'Historical_Input Data'!$A:$A,'Historical_Monthly counts-All'!$D164),"")</f>
        <v>3853</v>
      </c>
      <c r="AF164" s="16">
        <f>IF(SUMIFS('Historical_Input Data'!AI:AI,'Historical_Input Data'!$B:$B,'Historical_Monthly counts-All'!$C164,'Historical_Input Data'!$A:$A,'Historical_Monthly counts-All'!$D164)&lt;&gt; 0,SUMIFS('Historical_Input Data'!AI:AI,'Historical_Input Data'!$B:$B,'Historical_Monthly counts-All'!$C164,'Historical_Input Data'!$A:$A,'Historical_Monthly counts-All'!$D164),"")</f>
        <v>10046</v>
      </c>
      <c r="AG164" s="16">
        <f>IF(SUMIFS('Historical_Input Data'!AJ:AJ,'Historical_Input Data'!$B:$B,'Historical_Monthly counts-All'!$C164,'Historical_Input Data'!$A:$A,'Historical_Monthly counts-All'!$D164)&lt;&gt; 0,SUMIFS('Historical_Input Data'!AJ:AJ,'Historical_Input Data'!$B:$B,'Historical_Monthly counts-All'!$C164,'Historical_Input Data'!$A:$A,'Historical_Monthly counts-All'!$D164),"")</f>
        <v>1816</v>
      </c>
      <c r="AH164" s="16">
        <f>IF(SUMIFS('Historical_Input Data'!AK:AK,'Historical_Input Data'!$B:$B,'Historical_Monthly counts-All'!$C164,'Historical_Input Data'!$A:$A,'Historical_Monthly counts-All'!$D164)&lt;&gt; 0,SUMIFS('Historical_Input Data'!AK:AK,'Historical_Input Data'!$B:$B,'Historical_Monthly counts-All'!$C164,'Historical_Input Data'!$A:$A,'Historical_Monthly counts-All'!$D164),"")</f>
        <v>27378</v>
      </c>
      <c r="AI164" s="16">
        <f>IF(SUMIFS('Historical_Input Data'!AL:AL,'Historical_Input Data'!$B:$B,'Historical_Monthly counts-All'!$C164,'Historical_Input Data'!$A:$A,'Historical_Monthly counts-All'!$D164)&lt;&gt; 0,SUMIFS('Historical_Input Data'!AL:AL,'Historical_Input Data'!$B:$B,'Historical_Monthly counts-All'!$C164,'Historical_Input Data'!$A:$A,'Historical_Monthly counts-All'!$D164),"")</f>
        <v>33403</v>
      </c>
      <c r="AJ164" s="16">
        <f>IF(SUMIFS('Historical_Input Data'!AM:AM,'Historical_Input Data'!$B:$B,'Historical_Monthly counts-All'!$C164,'Historical_Input Data'!$A:$A,'Historical_Monthly counts-All'!$D164)&lt;&gt; 0,SUMIFS('Historical_Input Data'!AM:AM,'Historical_Input Data'!$B:$B,'Historical_Monthly counts-All'!$C164,'Historical_Input Data'!$A:$A,'Historical_Monthly counts-All'!$D164),"")</f>
        <v>439</v>
      </c>
      <c r="AK164" s="16" t="str">
        <f>IF(SUMIFS('Historical_Input Data'!AN:AN,'Historical_Input Data'!$B:$B,'Historical_Monthly counts-All'!$C164,'Historical_Input Data'!$A:$A,'Historical_Monthly counts-All'!$D164)&lt;&gt; 0,SUMIFS('Historical_Input Data'!AN:AN,'Historical_Input Data'!$B:$B,'Historical_Monthly counts-All'!$C164,'Historical_Input Data'!$A:$A,'Historical_Monthly counts-All'!$D164),"")</f>
        <v/>
      </c>
      <c r="AL164" s="16">
        <f>IF(SUMIFS('Historical_Input Data'!AO:AO,'Historical_Input Data'!$B:$B,'Historical_Monthly counts-All'!$C164,'Historical_Input Data'!$A:$A,'Historical_Monthly counts-All'!$D164)&lt;&gt; 0,SUMIFS('Historical_Input Data'!AO:AO,'Historical_Input Data'!$B:$B,'Historical_Monthly counts-All'!$C164,'Historical_Input Data'!$A:$A,'Historical_Monthly counts-All'!$D164),"")</f>
        <v>7411</v>
      </c>
      <c r="AM164" s="16">
        <f>IF(SUMIFS('Historical_Input Data'!AP:AP,'Historical_Input Data'!$B:$B,'Historical_Monthly counts-All'!$C164,'Historical_Input Data'!$A:$A,'Historical_Monthly counts-All'!$D164)&lt;&gt; 0,SUMIFS('Historical_Input Data'!AP:AP,'Historical_Input Data'!$B:$B,'Historical_Monthly counts-All'!$C164,'Historical_Input Data'!$A:$A,'Historical_Monthly counts-All'!$D164),"")</f>
        <v>1084</v>
      </c>
      <c r="AN164" s="16">
        <f>IF(SUMIFS('Historical_Input Data'!AQ:AQ,'Historical_Input Data'!$B:$B,'Historical_Monthly counts-All'!$C164,'Historical_Input Data'!$A:$A,'Historical_Monthly counts-All'!$D164)&lt;&gt; 0,SUMIFS('Historical_Input Data'!AQ:AQ,'Historical_Input Data'!$B:$B,'Historical_Monthly counts-All'!$C164,'Historical_Input Data'!$A:$A,'Historical_Monthly counts-All'!$D164),"")</f>
        <v>11071</v>
      </c>
      <c r="AO164" s="16">
        <f>IF(SUMIFS('Historical_Input Data'!AR:AR,'Historical_Input Data'!$B:$B,'Historical_Monthly counts-All'!$C164,'Historical_Input Data'!$A:$A,'Historical_Monthly counts-All'!$D164)&lt;&gt; 0,SUMIFS('Historical_Input Data'!AR:AR,'Historical_Input Data'!$B:$B,'Historical_Monthly counts-All'!$C164,'Historical_Input Data'!$A:$A,'Historical_Monthly counts-All'!$D164),"")</f>
        <v>6642</v>
      </c>
      <c r="AP164" s="16">
        <f>IF(SUMIFS('Historical_Input Data'!AS:AS,'Historical_Input Data'!$B:$B,'Historical_Monthly counts-All'!$C164,'Historical_Input Data'!$A:$A,'Historical_Monthly counts-All'!$D164)&lt;&gt; 0,SUMIFS('Historical_Input Data'!AS:AS,'Historical_Input Data'!$B:$B,'Historical_Monthly counts-All'!$C164,'Historical_Input Data'!$A:$A,'Historical_Monthly counts-All'!$D164),"")</f>
        <v>32432</v>
      </c>
      <c r="AQ164" s="16">
        <f>IF(SUMIFS('Historical_Input Data'!AT:AT,'Historical_Input Data'!$B:$B,'Historical_Monthly counts-All'!$C164,'Historical_Input Data'!$A:$A,'Historical_Monthly counts-All'!$D164)&lt;&gt; 0,SUMIFS('Historical_Input Data'!AT:AT,'Historical_Input Data'!$B:$B,'Historical_Monthly counts-All'!$C164,'Historical_Input Data'!$A:$A,'Historical_Monthly counts-All'!$D164),"")</f>
        <v>5542</v>
      </c>
      <c r="AR164" s="16">
        <f>IF(SUMIFS('Historical_Input Data'!AU:AU,'Historical_Input Data'!$B:$B,'Historical_Monthly counts-All'!$C164,'Historical_Input Data'!$A:$A,'Historical_Monthly counts-All'!$D164)&lt;&gt; 0,SUMIFS('Historical_Input Data'!AU:AU,'Historical_Input Data'!$B:$B,'Historical_Monthly counts-All'!$C164,'Historical_Input Data'!$A:$A,'Historical_Monthly counts-All'!$D164),"")</f>
        <v>11745</v>
      </c>
      <c r="AS164" s="16">
        <f>IF(SUMIFS('Historical_Input Data'!AV:AV,'Historical_Input Data'!$B:$B,'Historical_Monthly counts-All'!$C164,'Historical_Input Data'!$A:$A,'Historical_Monthly counts-All'!$D164)&lt;&gt; 0,SUMIFS('Historical_Input Data'!AV:AV,'Historical_Input Data'!$B:$B,'Historical_Monthly counts-All'!$C164,'Historical_Input Data'!$A:$A,'Historical_Monthly counts-All'!$D164),"")</f>
        <v>2950</v>
      </c>
      <c r="AT164" s="16">
        <f>IF(SUMIFS('Historical_Input Data'!AW:AW,'Historical_Input Data'!$B:$B,'Historical_Monthly counts-All'!$C164,'Historical_Input Data'!$A:$A,'Historical_Monthly counts-All'!$D164)&lt;&gt; 0,SUMIFS('Historical_Input Data'!AW:AW,'Historical_Input Data'!$B:$B,'Historical_Monthly counts-All'!$C164,'Historical_Input Data'!$A:$A,'Historical_Monthly counts-All'!$D164),"")</f>
        <v>4195</v>
      </c>
      <c r="AU164" s="16">
        <f>IF(SUMIFS('Historical_Input Data'!AX:AX,'Historical_Input Data'!$B:$B,'Historical_Monthly counts-All'!$C164,'Historical_Input Data'!$A:$A,'Historical_Monthly counts-All'!$D164)&lt;&gt; 0,SUMIFS('Historical_Input Data'!AX:AX,'Historical_Input Data'!$B:$B,'Historical_Monthly counts-All'!$C164,'Historical_Input Data'!$A:$A,'Historical_Monthly counts-All'!$D164),"")</f>
        <v>10131</v>
      </c>
      <c r="AV164" s="16">
        <f>IF(SUMIFS('Historical_Input Data'!AY:AY,'Historical_Input Data'!$B:$B,'Historical_Monthly counts-All'!$C164,'Historical_Input Data'!$A:$A,'Historical_Monthly counts-All'!$D164)&lt;&gt; 0,SUMIFS('Historical_Input Data'!AY:AY,'Historical_Input Data'!$B:$B,'Historical_Monthly counts-All'!$C164,'Historical_Input Data'!$A:$A,'Historical_Monthly counts-All'!$D164),"")</f>
        <v>4488</v>
      </c>
      <c r="AW164" s="16">
        <f>IF(SUMIFS('Historical_Input Data'!AZ:AZ,'Historical_Input Data'!$B:$B,'Historical_Monthly counts-All'!$C164,'Historical_Input Data'!$A:$A,'Historical_Monthly counts-All'!$D164)&lt;&gt; 0,SUMIFS('Historical_Input Data'!AZ:AZ,'Historical_Input Data'!$B:$B,'Historical_Monthly counts-All'!$C164,'Historical_Input Data'!$A:$A,'Historical_Monthly counts-All'!$D164),"")</f>
        <v>12702</v>
      </c>
      <c r="AX164" s="16">
        <f>IF(SUMIFS('Historical_Input Data'!BA:BA,'Historical_Input Data'!$B:$B,'Historical_Monthly counts-All'!$C164,'Historical_Input Data'!$A:$A,'Historical_Monthly counts-All'!$D164)&lt;&gt; 0,SUMIFS('Historical_Input Data'!BA:BA,'Historical_Input Data'!$B:$B,'Historical_Monthly counts-All'!$C164,'Historical_Input Data'!$A:$A,'Historical_Monthly counts-All'!$D164),"")</f>
        <v>10279</v>
      </c>
      <c r="AY164" s="16">
        <f>IF(SUMIFS('Historical_Input Data'!BB:BB,'Historical_Input Data'!$B:$B,'Historical_Monthly counts-All'!$C164,'Historical_Input Data'!$A:$A,'Historical_Monthly counts-All'!$D164)&lt;&gt; 0,SUMIFS('Historical_Input Data'!BB:BB,'Historical_Input Data'!$B:$B,'Historical_Monthly counts-All'!$C164,'Historical_Input Data'!$A:$A,'Historical_Monthly counts-All'!$D164),"")</f>
        <v>4143</v>
      </c>
      <c r="AZ164" s="16">
        <f>IF(SUMIFS('Historical_Input Data'!BC:BC,'Historical_Input Data'!$B:$B,'Historical_Monthly counts-All'!$C164,'Historical_Input Data'!$A:$A,'Historical_Monthly counts-All'!$D164)&lt;&gt; 0,SUMIFS('Historical_Input Data'!BC:BC,'Historical_Input Data'!$B:$B,'Historical_Monthly counts-All'!$C164,'Historical_Input Data'!$A:$A,'Historical_Monthly counts-All'!$D164),"")</f>
        <v>1227</v>
      </c>
      <c r="BA164" s="16">
        <f>IF(SUMIFS('Historical_Input Data'!BD:BD,'Historical_Input Data'!$B:$B,'Historical_Monthly counts-All'!$C164,'Historical_Input Data'!$A:$A,'Historical_Monthly counts-All'!$D164)&lt;&gt; 0,SUMIFS('Historical_Input Data'!BD:BD,'Historical_Input Data'!$B:$B,'Historical_Monthly counts-All'!$C164,'Historical_Input Data'!$A:$A,'Historical_Monthly counts-All'!$D164),"")</f>
        <v>5826</v>
      </c>
      <c r="BB164" s="16">
        <f>IF(SUMIFS('Historical_Input Data'!BE:BE,'Historical_Input Data'!$B:$B,'Historical_Monthly counts-All'!$C164,'Historical_Input Data'!$A:$A,'Historical_Monthly counts-All'!$D164)&lt;&gt; 0,SUMIFS('Historical_Input Data'!BE:BE,'Historical_Input Data'!$B:$B,'Historical_Monthly counts-All'!$C164,'Historical_Input Data'!$A:$A,'Historical_Monthly counts-All'!$D164),"")</f>
        <v>5901</v>
      </c>
      <c r="BC164" s="16">
        <f>IF(SUMIFS('Historical_Input Data'!BF:BF,'Historical_Input Data'!$B:$B,'Historical_Monthly counts-All'!$C164,'Historical_Input Data'!$A:$A,'Historical_Monthly counts-All'!$D164)&lt;&gt; 0,SUMIFS('Historical_Input Data'!BF:BF,'Historical_Input Data'!$B:$B,'Historical_Monthly counts-All'!$C164,'Historical_Input Data'!$A:$A,'Historical_Monthly counts-All'!$D164),"")</f>
        <v>2084</v>
      </c>
      <c r="BD164" s="16">
        <f>IF(SUMIFS('Historical_Input Data'!BG:BG,'Historical_Input Data'!$B:$B,'Historical_Monthly counts-All'!$C164,'Historical_Input Data'!$A:$A,'Historical_Monthly counts-All'!$D164)&lt;&gt; 0,SUMIFS('Historical_Input Data'!BG:BG,'Historical_Input Data'!$B:$B,'Historical_Monthly counts-All'!$C164,'Historical_Input Data'!$A:$A,'Historical_Monthly counts-All'!$D164),"")</f>
        <v>1504</v>
      </c>
      <c r="BE164" s="16">
        <f>IF(SUMIFS('Historical_Input Data'!BH:BH,'Historical_Input Data'!$B:$B,'Historical_Monthly counts-All'!$C164,'Historical_Input Data'!$A:$A,'Historical_Monthly counts-All'!$D164)&lt;&gt; 0,SUMIFS('Historical_Input Data'!BH:BH,'Historical_Input Data'!$B:$B,'Historical_Monthly counts-All'!$C164,'Historical_Input Data'!$A:$A,'Historical_Monthly counts-All'!$D164),"")</f>
        <v>2116</v>
      </c>
      <c r="BF164" s="16">
        <f>IF(SUMIFS('Historical_Input Data'!BI:BI,'Historical_Input Data'!$B:$B,'Historical_Monthly counts-All'!$C164,'Historical_Input Data'!$A:$A,'Historical_Monthly counts-All'!$D164)&lt;&gt; 0,SUMIFS('Historical_Input Data'!BI:BI,'Historical_Input Data'!$B:$B,'Historical_Monthly counts-All'!$C164,'Historical_Input Data'!$A:$A,'Historical_Monthly counts-All'!$D164),"")</f>
        <v>1662</v>
      </c>
      <c r="BG164" s="16">
        <f>IF(SUMIFS('Historical_Input Data'!BJ:BJ,'Historical_Input Data'!$B:$B,'Historical_Monthly counts-All'!$C164,'Historical_Input Data'!$A:$A,'Historical_Monthly counts-All'!$D164)&lt;&gt; 0,SUMIFS('Historical_Input Data'!BJ:BJ,'Historical_Input Data'!$B:$B,'Historical_Monthly counts-All'!$C164,'Historical_Input Data'!$A:$A,'Historical_Monthly counts-All'!$D164),"")</f>
        <v>1981</v>
      </c>
      <c r="BH164" s="16">
        <f>IF(SUMIFS('Historical_Input Data'!BK:BK,'Historical_Input Data'!$B:$B,'Historical_Monthly counts-All'!$C164,'Historical_Input Data'!$A:$A,'Historical_Monthly counts-All'!$D164)&lt;&gt; 0,SUMIFS('Historical_Input Data'!BK:BK,'Historical_Input Data'!$B:$B,'Historical_Monthly counts-All'!$C164,'Historical_Input Data'!$A:$A,'Historical_Monthly counts-All'!$D164),"")</f>
        <v>782</v>
      </c>
      <c r="BI164" s="16">
        <f>IF(SUMIFS('Historical_Input Data'!BL:BL,'Historical_Input Data'!$B:$B,'Historical_Monthly counts-All'!$C164,'Historical_Input Data'!$A:$A,'Historical_Monthly counts-All'!$D164)&lt;&gt; 0,SUMIFS('Historical_Input Data'!BL:BL,'Historical_Input Data'!$B:$B,'Historical_Monthly counts-All'!$C164,'Historical_Input Data'!$A:$A,'Historical_Monthly counts-All'!$D164),"")</f>
        <v>2241</v>
      </c>
      <c r="BJ164" s="16">
        <f>IF(SUMIFS('Historical_Input Data'!BM:BM,'Historical_Input Data'!$B:$B,'Historical_Monthly counts-All'!$C164,'Historical_Input Data'!$A:$A,'Historical_Monthly counts-All'!$D164)&lt;&gt; 0,SUMIFS('Historical_Input Data'!BM:BM,'Historical_Input Data'!$B:$B,'Historical_Monthly counts-All'!$C164,'Historical_Input Data'!$A:$A,'Historical_Monthly counts-All'!$D164),"")</f>
        <v>4269</v>
      </c>
      <c r="BK164" s="16">
        <f>IF(SUMIFS('Historical_Input Data'!BN:BN,'Historical_Input Data'!$B:$B,'Historical_Monthly counts-All'!$C164,'Historical_Input Data'!$A:$A,'Historical_Monthly counts-All'!$D164)&lt;&gt; 0,SUMIFS('Historical_Input Data'!BN:BN,'Historical_Input Data'!$B:$B,'Historical_Monthly counts-All'!$C164,'Historical_Input Data'!$A:$A,'Historical_Monthly counts-All'!$D164),"")</f>
        <v>2013</v>
      </c>
      <c r="BL164" s="16">
        <f>IF(SUMIFS('Historical_Input Data'!BO:BO,'Historical_Input Data'!$B:$B,'Historical_Monthly counts-All'!$C164,'Historical_Input Data'!$A:$A,'Historical_Monthly counts-All'!$D164)&lt;&gt; 0,SUMIFS('Historical_Input Data'!BO:BO,'Historical_Input Data'!$B:$B,'Historical_Monthly counts-All'!$C164,'Historical_Input Data'!$A:$A,'Historical_Monthly counts-All'!$D164),"")</f>
        <v>377</v>
      </c>
      <c r="BM164" s="16">
        <f>IF(SUMIFS('Historical_Input Data'!BP:BP,'Historical_Input Data'!$B:$B,'Historical_Monthly counts-All'!$C164,'Historical_Input Data'!$A:$A,'Historical_Monthly counts-All'!$D164)&lt;&gt; 0,SUMIFS('Historical_Input Data'!BP:BP,'Historical_Input Data'!$B:$B,'Historical_Monthly counts-All'!$C164,'Historical_Input Data'!$A:$A,'Historical_Monthly counts-All'!$D164),"")</f>
        <v>3854</v>
      </c>
      <c r="BN164" s="16">
        <f>IF(SUMIFS('Historical_Input Data'!BQ:BQ,'Historical_Input Data'!$B:$B,'Historical_Monthly counts-All'!$C164,'Historical_Input Data'!$A:$A,'Historical_Monthly counts-All'!$D164)&lt;&gt; 0,SUMIFS('Historical_Input Data'!BQ:BQ,'Historical_Input Data'!$B:$B,'Historical_Monthly counts-All'!$C164,'Historical_Input Data'!$A:$A,'Historical_Monthly counts-All'!$D164),"")</f>
        <v>4528</v>
      </c>
      <c r="BO164" s="16">
        <f>IF(SUMIFS('Historical_Input Data'!BR:BR,'Historical_Input Data'!$B:$B,'Historical_Monthly counts-All'!$C164,'Historical_Input Data'!$A:$A,'Historical_Monthly counts-All'!$D164)&lt;&gt; 0,SUMIFS('Historical_Input Data'!BR:BR,'Historical_Input Data'!$B:$B,'Historical_Monthly counts-All'!$C164,'Historical_Input Data'!$A:$A,'Historical_Monthly counts-All'!$D164),"")</f>
        <v>1447</v>
      </c>
      <c r="BP164" s="16">
        <f>IF(SUMIFS('Historical_Input Data'!BS:BS,'Historical_Input Data'!$B:$B,'Historical_Monthly counts-All'!$C164,'Historical_Input Data'!$A:$A,'Historical_Monthly counts-All'!$D164)&lt;&gt; 0,SUMIFS('Historical_Input Data'!BS:BS,'Historical_Input Data'!$B:$B,'Historical_Monthly counts-All'!$C164,'Historical_Input Data'!$A:$A,'Historical_Monthly counts-All'!$D164),"")</f>
        <v>1890</v>
      </c>
      <c r="BQ164" s="16">
        <f>IF(SUMIFS('Historical_Input Data'!BT:BT,'Historical_Input Data'!$B:$B,'Historical_Monthly counts-All'!$C164,'Historical_Input Data'!$A:$A,'Historical_Monthly counts-All'!$D164)&lt;&gt; 0,SUMIFS('Historical_Input Data'!BT:BT,'Historical_Input Data'!$B:$B,'Historical_Monthly counts-All'!$C164,'Historical_Input Data'!$A:$A,'Historical_Monthly counts-All'!$D164),"")</f>
        <v>1614</v>
      </c>
      <c r="BR164" s="16">
        <f>IF(SUMIFS('Historical_Input Data'!BU:BU,'Historical_Input Data'!$B:$B,'Historical_Monthly counts-All'!$C164,'Historical_Input Data'!$A:$A,'Historical_Monthly counts-All'!$D164)&lt;&gt; 0,SUMIFS('Historical_Input Data'!BU:BU,'Historical_Input Data'!$B:$B,'Historical_Monthly counts-All'!$C164,'Historical_Input Data'!$A:$A,'Historical_Monthly counts-All'!$D164),"")</f>
        <v>1320</v>
      </c>
      <c r="BS164" s="16">
        <f>IF(SUMIFS('Historical_Input Data'!BV:BV,'Historical_Input Data'!$B:$B,'Historical_Monthly counts-All'!$C164,'Historical_Input Data'!$A:$A,'Historical_Monthly counts-All'!$D164)&lt;&gt; 0,SUMIFS('Historical_Input Data'!BV:BV,'Historical_Input Data'!$B:$B,'Historical_Monthly counts-All'!$C164,'Historical_Input Data'!$A:$A,'Historical_Monthly counts-All'!$D164),"")</f>
        <v>872</v>
      </c>
      <c r="BT164" s="16">
        <f>IF(SUMIFS('Historical_Input Data'!BW:BW,'Historical_Input Data'!$B:$B,'Historical_Monthly counts-All'!$C164,'Historical_Input Data'!$A:$A,'Historical_Monthly counts-All'!$D164)&lt;&gt; 0,SUMIFS('Historical_Input Data'!BW:BW,'Historical_Input Data'!$B:$B,'Historical_Monthly counts-All'!$C164,'Historical_Input Data'!$A:$A,'Historical_Monthly counts-All'!$D164),"")</f>
        <v>2564</v>
      </c>
      <c r="BU164" s="16">
        <f>IF(SUMIFS('Historical_Input Data'!BX:BX,'Historical_Input Data'!$B:$B,'Historical_Monthly counts-All'!$C164,'Historical_Input Data'!$A:$A,'Historical_Monthly counts-All'!$D164)&lt;&gt; 0,SUMIFS('Historical_Input Data'!BX:BX,'Historical_Input Data'!$B:$B,'Historical_Monthly counts-All'!$C164,'Historical_Input Data'!$A:$A,'Historical_Monthly counts-All'!$D164),"")</f>
        <v>4859</v>
      </c>
      <c r="BV164" s="16">
        <f>IF(SUMIFS('Historical_Input Data'!BY:BY,'Historical_Input Data'!$B:$B,'Historical_Monthly counts-All'!$C164,'Historical_Input Data'!$A:$A,'Historical_Monthly counts-All'!$D164)&lt;&gt; 0,SUMIFS('Historical_Input Data'!BY:BY,'Historical_Input Data'!$B:$B,'Historical_Monthly counts-All'!$C164,'Historical_Input Data'!$A:$A,'Historical_Monthly counts-All'!$D164),"")</f>
        <v>3326</v>
      </c>
      <c r="BW164" s="16">
        <f>IF(SUMIFS('Historical_Input Data'!BZ:BZ,'Historical_Input Data'!$B:$B,'Historical_Monthly counts-All'!$C164,'Historical_Input Data'!$A:$A,'Historical_Monthly counts-All'!$D164)&lt;&gt; 0,SUMIFS('Historical_Input Data'!BZ:BZ,'Historical_Input Data'!$B:$B,'Historical_Monthly counts-All'!$C164,'Historical_Input Data'!$A:$A,'Historical_Monthly counts-All'!$D164),"")</f>
        <v>3491</v>
      </c>
      <c r="BX164" s="16">
        <f>IF(SUMIFS('Historical_Input Data'!CA:CA,'Historical_Input Data'!$B:$B,'Historical_Monthly counts-All'!$C164,'Historical_Input Data'!$A:$A,'Historical_Monthly counts-All'!$D164)&lt;&gt; 0,SUMIFS('Historical_Input Data'!CA:CA,'Historical_Input Data'!$B:$B,'Historical_Monthly counts-All'!$C164,'Historical_Input Data'!$A:$A,'Historical_Monthly counts-All'!$D164),"")</f>
        <v>1618</v>
      </c>
      <c r="BY164" s="16">
        <f>IF(SUMIFS('Historical_Input Data'!CB:CB,'Historical_Input Data'!$B:$B,'Historical_Monthly counts-All'!$C164,'Historical_Input Data'!$A:$A,'Historical_Monthly counts-All'!$D164)&lt;&gt; 0,SUMIFS('Historical_Input Data'!CB:CB,'Historical_Input Data'!$B:$B,'Historical_Monthly counts-All'!$C164,'Historical_Input Data'!$A:$A,'Historical_Monthly counts-All'!$D164),"")</f>
        <v>1526</v>
      </c>
      <c r="BZ164" s="16">
        <f>IF(SUMIFS('Historical_Input Data'!CC:CC,'Historical_Input Data'!$B:$B,'Historical_Monthly counts-All'!$C164,'Historical_Input Data'!$A:$A,'Historical_Monthly counts-All'!$D164)&lt;&gt; 0,SUMIFS('Historical_Input Data'!CC:CC,'Historical_Input Data'!$B:$B,'Historical_Monthly counts-All'!$C164,'Historical_Input Data'!$A:$A,'Historical_Monthly counts-All'!$D164),"")</f>
        <v>7956</v>
      </c>
    </row>
    <row r="165" spans="1:78">
      <c r="A165" t="str">
        <f t="shared" si="10"/>
        <v>May2024</v>
      </c>
      <c r="C165" t="s">
        <v>58</v>
      </c>
      <c r="D165">
        <v>2024</v>
      </c>
      <c r="E165" s="16">
        <f>IF(SUMIFS('Historical_Input Data'!H:H,'Historical_Input Data'!$B:$B,'Historical_Monthly counts-All'!$C165,'Historical_Input Data'!$A:$A,'Historical_Monthly counts-All'!$D165)&lt;&gt; 0,SUMIFS('Historical_Input Data'!H:H,'Historical_Input Data'!$B:$B,'Historical_Monthly counts-All'!$C165,'Historical_Input Data'!$A:$A,'Historical_Monthly counts-All'!$D165),"")</f>
        <v>587</v>
      </c>
      <c r="F165" s="16">
        <f>IF(SUMIFS('Historical_Input Data'!I:I,'Historical_Input Data'!$B:$B,'Historical_Monthly counts-All'!$C165,'Historical_Input Data'!$A:$A,'Historical_Monthly counts-All'!$D165)&lt;&gt; 0,SUMIFS('Historical_Input Data'!I:I,'Historical_Input Data'!$B:$B,'Historical_Monthly counts-All'!$C165,'Historical_Input Data'!$A:$A,'Historical_Monthly counts-All'!$D165),"")</f>
        <v>10758</v>
      </c>
      <c r="G165" s="16">
        <f>IF(SUMIFS('Historical_Input Data'!J:J,'Historical_Input Data'!$B:$B,'Historical_Monthly counts-All'!$C165,'Historical_Input Data'!$A:$A,'Historical_Monthly counts-All'!$D165)&lt;&gt; 0,SUMIFS('Historical_Input Data'!J:J,'Historical_Input Data'!$B:$B,'Historical_Monthly counts-All'!$C165,'Historical_Input Data'!$A:$A,'Historical_Monthly counts-All'!$D165),"")</f>
        <v>8770</v>
      </c>
      <c r="H165" s="16">
        <f>IF(SUMIFS('Historical_Input Data'!K:K,'Historical_Input Data'!$B:$B,'Historical_Monthly counts-All'!$C165,'Historical_Input Data'!$A:$A,'Historical_Monthly counts-All'!$D165)&lt;&gt; 0,SUMIFS('Historical_Input Data'!K:K,'Historical_Input Data'!$B:$B,'Historical_Monthly counts-All'!$C165,'Historical_Input Data'!$A:$A,'Historical_Monthly counts-All'!$D165),"")</f>
        <v>5593</v>
      </c>
      <c r="I165" s="16">
        <f>IF(SUMIFS('Historical_Input Data'!L:L,'Historical_Input Data'!$B:$B,'Historical_Monthly counts-All'!$C165,'Historical_Input Data'!$A:$A,'Historical_Monthly counts-All'!$D165)&lt;&gt; 0,SUMIFS('Historical_Input Data'!L:L,'Historical_Input Data'!$B:$B,'Historical_Monthly counts-All'!$C165,'Historical_Input Data'!$A:$A,'Historical_Monthly counts-All'!$D165),"")</f>
        <v>8252</v>
      </c>
      <c r="J165" s="16">
        <f>IF(SUMIFS('Historical_Input Data'!M:M,'Historical_Input Data'!$B:$B,'Historical_Monthly counts-All'!$C165,'Historical_Input Data'!$A:$A,'Historical_Monthly counts-All'!$D165)&lt;&gt; 0,SUMIFS('Historical_Input Data'!M:M,'Historical_Input Data'!$B:$B,'Historical_Monthly counts-All'!$C165,'Historical_Input Data'!$A:$A,'Historical_Monthly counts-All'!$D165),"")</f>
        <v>5337</v>
      </c>
      <c r="K165" s="16">
        <f>IF(SUMIFS('Historical_Input Data'!N:N,'Historical_Input Data'!$B:$B,'Historical_Monthly counts-All'!$C165,'Historical_Input Data'!$A:$A,'Historical_Monthly counts-All'!$D165)&lt;&gt; 0,SUMIFS('Historical_Input Data'!N:N,'Historical_Input Data'!$B:$B,'Historical_Monthly counts-All'!$C165,'Historical_Input Data'!$A:$A,'Historical_Monthly counts-All'!$D165),"")</f>
        <v>6860</v>
      </c>
      <c r="L165" s="16">
        <f>IF(SUMIFS('Historical_Input Data'!O:O,'Historical_Input Data'!$B:$B,'Historical_Monthly counts-All'!$C165,'Historical_Input Data'!$A:$A,'Historical_Monthly counts-All'!$D165)&lt;&gt; 0,SUMIFS('Historical_Input Data'!O:O,'Historical_Input Data'!$B:$B,'Historical_Monthly counts-All'!$C165,'Historical_Input Data'!$A:$A,'Historical_Monthly counts-All'!$D165),"")</f>
        <v>2945</v>
      </c>
      <c r="M165" s="16">
        <f>IF(SUMIFS('Historical_Input Data'!P:P,'Historical_Input Data'!$B:$B,'Historical_Monthly counts-All'!$C165,'Historical_Input Data'!$A:$A,'Historical_Monthly counts-All'!$D165)&lt;&gt; 0,SUMIFS('Historical_Input Data'!P:P,'Historical_Input Data'!$B:$B,'Historical_Monthly counts-All'!$C165,'Historical_Input Data'!$A:$A,'Historical_Monthly counts-All'!$D165),"")</f>
        <v>11697</v>
      </c>
      <c r="N165" s="16">
        <f>IF(SUMIFS('Historical_Input Data'!Q:Q,'Historical_Input Data'!$B:$B,'Historical_Monthly counts-All'!$C165,'Historical_Input Data'!$A:$A,'Historical_Monthly counts-All'!$D165)&lt;&gt; 0,SUMIFS('Historical_Input Data'!Q:Q,'Historical_Input Data'!$B:$B,'Historical_Monthly counts-All'!$C165,'Historical_Input Data'!$A:$A,'Historical_Monthly counts-All'!$D165),"")</f>
        <v>10068</v>
      </c>
      <c r="O165" s="16">
        <f>IF(SUMIFS('Historical_Input Data'!R:R,'Historical_Input Data'!$B:$B,'Historical_Monthly counts-All'!$C165,'Historical_Input Data'!$A:$A,'Historical_Monthly counts-All'!$D165)&lt;&gt; 0,SUMIFS('Historical_Input Data'!R:R,'Historical_Input Data'!$B:$B,'Historical_Monthly counts-All'!$C165,'Historical_Input Data'!$A:$A,'Historical_Monthly counts-All'!$D165),"")</f>
        <v>9182</v>
      </c>
      <c r="P165" s="16">
        <f>IF(SUMIFS('Historical_Input Data'!S:S,'Historical_Input Data'!$B:$B,'Historical_Monthly counts-All'!$C165,'Historical_Input Data'!$A:$A,'Historical_Monthly counts-All'!$D165)&lt;&gt; 0,SUMIFS('Historical_Input Data'!S:S,'Historical_Input Data'!$B:$B,'Historical_Monthly counts-All'!$C165,'Historical_Input Data'!$A:$A,'Historical_Monthly counts-All'!$D165),"")</f>
        <v>2243</v>
      </c>
      <c r="Q165" s="16">
        <f>IF(SUMIFS('Historical_Input Data'!T:T,'Historical_Input Data'!$B:$B,'Historical_Monthly counts-All'!$C165,'Historical_Input Data'!$A:$A,'Historical_Monthly counts-All'!$D165)&lt;&gt; 0,SUMIFS('Historical_Input Data'!T:T,'Historical_Input Data'!$B:$B,'Historical_Monthly counts-All'!$C165,'Historical_Input Data'!$A:$A,'Historical_Monthly counts-All'!$D165),"")</f>
        <v>4373</v>
      </c>
      <c r="R165" s="16">
        <f>IF(SUMIFS('Historical_Input Data'!U:U,'Historical_Input Data'!$B:$B,'Historical_Monthly counts-All'!$C165,'Historical_Input Data'!$A:$A,'Historical_Monthly counts-All'!$D165)&lt;&gt; 0,SUMIFS('Historical_Input Data'!U:U,'Historical_Input Data'!$B:$B,'Historical_Monthly counts-All'!$C165,'Historical_Input Data'!$A:$A,'Historical_Monthly counts-All'!$D165),"")</f>
        <v>693</v>
      </c>
      <c r="S165" s="16">
        <f>IF(SUMIFS('Historical_Input Data'!V:V,'Historical_Input Data'!$B:$B,'Historical_Monthly counts-All'!$C165,'Historical_Input Data'!$A:$A,'Historical_Monthly counts-All'!$D165)&lt;&gt; 0,SUMIFS('Historical_Input Data'!V:V,'Historical_Input Data'!$B:$B,'Historical_Monthly counts-All'!$C165,'Historical_Input Data'!$A:$A,'Historical_Monthly counts-All'!$D165),"")</f>
        <v>3520</v>
      </c>
      <c r="T165" s="16">
        <f>IF(SUMIFS('Historical_Input Data'!W:W,'Historical_Input Data'!$B:$B,'Historical_Monthly counts-All'!$C165,'Historical_Input Data'!$A:$A,'Historical_Monthly counts-All'!$D165)&lt;&gt; 0,SUMIFS('Historical_Input Data'!W:W,'Historical_Input Data'!$B:$B,'Historical_Monthly counts-All'!$C165,'Historical_Input Data'!$A:$A,'Historical_Monthly counts-All'!$D165),"")</f>
        <v>8346</v>
      </c>
      <c r="U165" s="16">
        <f>IF(SUMIFS('Historical_Input Data'!X:X,'Historical_Input Data'!$B:$B,'Historical_Monthly counts-All'!$C165,'Historical_Input Data'!$A:$A,'Historical_Monthly counts-All'!$D165)&lt;&gt; 0,SUMIFS('Historical_Input Data'!X:X,'Historical_Input Data'!$B:$B,'Historical_Monthly counts-All'!$C165,'Historical_Input Data'!$A:$A,'Historical_Monthly counts-All'!$D165),"")</f>
        <v>7625</v>
      </c>
      <c r="V165" s="16">
        <f>IF(SUMIFS('Historical_Input Data'!Y:Y,'Historical_Input Data'!$B:$B,'Historical_Monthly counts-All'!$C165,'Historical_Input Data'!$A:$A,'Historical_Monthly counts-All'!$D165)&lt;&gt; 0,SUMIFS('Historical_Input Data'!Y:Y,'Historical_Input Data'!$B:$B,'Historical_Monthly counts-All'!$C165,'Historical_Input Data'!$A:$A,'Historical_Monthly counts-All'!$D165),"")</f>
        <v>533</v>
      </c>
      <c r="W165" s="16">
        <f>IF(SUMIFS('Historical_Input Data'!Z:Z,'Historical_Input Data'!$B:$B,'Historical_Monthly counts-All'!$C165,'Historical_Input Data'!$A:$A,'Historical_Monthly counts-All'!$D165)&lt;&gt; 0,SUMIFS('Historical_Input Data'!Z:Z,'Historical_Input Data'!$B:$B,'Historical_Monthly counts-All'!$C165,'Historical_Input Data'!$A:$A,'Historical_Monthly counts-All'!$D165),"")</f>
        <v>7662</v>
      </c>
      <c r="X165" s="16">
        <f>IF(SUMIFS('Historical_Input Data'!AA:AA,'Historical_Input Data'!$B:$B,'Historical_Monthly counts-All'!$C165,'Historical_Input Data'!$A:$A,'Historical_Monthly counts-All'!$D165)&lt;&gt; 0,SUMIFS('Historical_Input Data'!AA:AA,'Historical_Input Data'!$B:$B,'Historical_Monthly counts-All'!$C165,'Historical_Input Data'!$A:$A,'Historical_Monthly counts-All'!$D165),"")</f>
        <v>422</v>
      </c>
      <c r="Y165" s="16">
        <f>IF(SUMIFS('Historical_Input Data'!AB:AB,'Historical_Input Data'!$B:$B,'Historical_Monthly counts-All'!$C165,'Historical_Input Data'!$A:$A,'Historical_Monthly counts-All'!$D165)&lt;&gt; 0,SUMIFS('Historical_Input Data'!AB:AB,'Historical_Input Data'!$B:$B,'Historical_Monthly counts-All'!$C165,'Historical_Input Data'!$A:$A,'Historical_Monthly counts-All'!$D165),"")</f>
        <v>21481</v>
      </c>
      <c r="Z165" s="16">
        <f>IF(SUMIFS('Historical_Input Data'!AC:AC,'Historical_Input Data'!$B:$B,'Historical_Monthly counts-All'!$C165,'Historical_Input Data'!$A:$A,'Historical_Monthly counts-All'!$D165)&lt;&gt; 0,SUMIFS('Historical_Input Data'!AC:AC,'Historical_Input Data'!$B:$B,'Historical_Monthly counts-All'!$C165,'Historical_Input Data'!$A:$A,'Historical_Monthly counts-All'!$D165),"")</f>
        <v>9250</v>
      </c>
      <c r="AA165" s="16">
        <f>IF(SUMIFS('Historical_Input Data'!AD:AD,'Historical_Input Data'!$B:$B,'Historical_Monthly counts-All'!$C165,'Historical_Input Data'!$A:$A,'Historical_Monthly counts-All'!$D165)&lt;&gt; 0,SUMIFS('Historical_Input Data'!AD:AD,'Historical_Input Data'!$B:$B,'Historical_Monthly counts-All'!$C165,'Historical_Input Data'!$A:$A,'Historical_Monthly counts-All'!$D165),"")</f>
        <v>212</v>
      </c>
      <c r="AB165" s="16">
        <f>IF(SUMIFS('Historical_Input Data'!AE:AE,'Historical_Input Data'!$B:$B,'Historical_Monthly counts-All'!$C165,'Historical_Input Data'!$A:$A,'Historical_Monthly counts-All'!$D165)&lt;&gt; 0,SUMIFS('Historical_Input Data'!AE:AE,'Historical_Input Data'!$B:$B,'Historical_Monthly counts-All'!$C165,'Historical_Input Data'!$A:$A,'Historical_Monthly counts-All'!$D165),"")</f>
        <v>20765</v>
      </c>
      <c r="AC165" s="16">
        <f>IF(SUMIFS('Historical_Input Data'!AF:AF,'Historical_Input Data'!$B:$B,'Historical_Monthly counts-All'!$C165,'Historical_Input Data'!$A:$A,'Historical_Monthly counts-All'!$D165)&lt;&gt; 0,SUMIFS('Historical_Input Data'!AF:AF,'Historical_Input Data'!$B:$B,'Historical_Monthly counts-All'!$C165,'Historical_Input Data'!$A:$A,'Historical_Monthly counts-All'!$D165),"")</f>
        <v>34732</v>
      </c>
      <c r="AD165" s="16">
        <f>IF(SUMIFS('Historical_Input Data'!AG:AG,'Historical_Input Data'!$B:$B,'Historical_Monthly counts-All'!$C165,'Historical_Input Data'!$A:$A,'Historical_Monthly counts-All'!$D165)&lt;&gt; 0,SUMIFS('Historical_Input Data'!AG:AG,'Historical_Input Data'!$B:$B,'Historical_Monthly counts-All'!$C165,'Historical_Input Data'!$A:$A,'Historical_Monthly counts-All'!$D165),"")</f>
        <v>18917</v>
      </c>
      <c r="AE165" s="16">
        <f>IF(SUMIFS('Historical_Input Data'!AH:AH,'Historical_Input Data'!$B:$B,'Historical_Monthly counts-All'!$C165,'Historical_Input Data'!$A:$A,'Historical_Monthly counts-All'!$D165)&lt;&gt; 0,SUMIFS('Historical_Input Data'!AH:AH,'Historical_Input Data'!$B:$B,'Historical_Monthly counts-All'!$C165,'Historical_Input Data'!$A:$A,'Historical_Monthly counts-All'!$D165),"")</f>
        <v>3251</v>
      </c>
      <c r="AF165" s="16">
        <f>IF(SUMIFS('Historical_Input Data'!AI:AI,'Historical_Input Data'!$B:$B,'Historical_Monthly counts-All'!$C165,'Historical_Input Data'!$A:$A,'Historical_Monthly counts-All'!$D165)&lt;&gt; 0,SUMIFS('Historical_Input Data'!AI:AI,'Historical_Input Data'!$B:$B,'Historical_Monthly counts-All'!$C165,'Historical_Input Data'!$A:$A,'Historical_Monthly counts-All'!$D165),"")</f>
        <v>8566</v>
      </c>
      <c r="AG165" s="16">
        <f>IF(SUMIFS('Historical_Input Data'!AJ:AJ,'Historical_Input Data'!$B:$B,'Historical_Monthly counts-All'!$C165,'Historical_Input Data'!$A:$A,'Historical_Monthly counts-All'!$D165)&lt;&gt; 0,SUMIFS('Historical_Input Data'!AJ:AJ,'Historical_Input Data'!$B:$B,'Historical_Monthly counts-All'!$C165,'Historical_Input Data'!$A:$A,'Historical_Monthly counts-All'!$D165),"")</f>
        <v>1676</v>
      </c>
      <c r="AH165" s="16">
        <f>IF(SUMIFS('Historical_Input Data'!AK:AK,'Historical_Input Data'!$B:$B,'Historical_Monthly counts-All'!$C165,'Historical_Input Data'!$A:$A,'Historical_Monthly counts-All'!$D165)&lt;&gt; 0,SUMIFS('Historical_Input Data'!AK:AK,'Historical_Input Data'!$B:$B,'Historical_Monthly counts-All'!$C165,'Historical_Input Data'!$A:$A,'Historical_Monthly counts-All'!$D165),"")</f>
        <v>26318</v>
      </c>
      <c r="AI165" s="16">
        <f>IF(SUMIFS('Historical_Input Data'!AL:AL,'Historical_Input Data'!$B:$B,'Historical_Monthly counts-All'!$C165,'Historical_Input Data'!$A:$A,'Historical_Monthly counts-All'!$D165)&lt;&gt; 0,SUMIFS('Historical_Input Data'!AL:AL,'Historical_Input Data'!$B:$B,'Historical_Monthly counts-All'!$C165,'Historical_Input Data'!$A:$A,'Historical_Monthly counts-All'!$D165),"")</f>
        <v>30426</v>
      </c>
      <c r="AJ165" s="16">
        <f>IF(SUMIFS('Historical_Input Data'!AM:AM,'Historical_Input Data'!$B:$B,'Historical_Monthly counts-All'!$C165,'Historical_Input Data'!$A:$A,'Historical_Monthly counts-All'!$D165)&lt;&gt; 0,SUMIFS('Historical_Input Data'!AM:AM,'Historical_Input Data'!$B:$B,'Historical_Monthly counts-All'!$C165,'Historical_Input Data'!$A:$A,'Historical_Monthly counts-All'!$D165),"")</f>
        <v>360</v>
      </c>
      <c r="AK165" s="16" t="str">
        <f>IF(SUMIFS('Historical_Input Data'!AN:AN,'Historical_Input Data'!$B:$B,'Historical_Monthly counts-All'!$C165,'Historical_Input Data'!$A:$A,'Historical_Monthly counts-All'!$D165)&lt;&gt; 0,SUMIFS('Historical_Input Data'!AN:AN,'Historical_Input Data'!$B:$B,'Historical_Monthly counts-All'!$C165,'Historical_Input Data'!$A:$A,'Historical_Monthly counts-All'!$D165),"")</f>
        <v/>
      </c>
      <c r="AL165" s="16">
        <f>IF(SUMIFS('Historical_Input Data'!AO:AO,'Historical_Input Data'!$B:$B,'Historical_Monthly counts-All'!$C165,'Historical_Input Data'!$A:$A,'Historical_Monthly counts-All'!$D165)&lt;&gt; 0,SUMIFS('Historical_Input Data'!AO:AO,'Historical_Input Data'!$B:$B,'Historical_Monthly counts-All'!$C165,'Historical_Input Data'!$A:$A,'Historical_Monthly counts-All'!$D165),"")</f>
        <v>7219</v>
      </c>
      <c r="AM165" s="16">
        <f>IF(SUMIFS('Historical_Input Data'!AP:AP,'Historical_Input Data'!$B:$B,'Historical_Monthly counts-All'!$C165,'Historical_Input Data'!$A:$A,'Historical_Monthly counts-All'!$D165)&lt;&gt; 0,SUMIFS('Historical_Input Data'!AP:AP,'Historical_Input Data'!$B:$B,'Historical_Monthly counts-All'!$C165,'Historical_Input Data'!$A:$A,'Historical_Monthly counts-All'!$D165),"")</f>
        <v>1038</v>
      </c>
      <c r="AN165" s="16">
        <f>IF(SUMIFS('Historical_Input Data'!AQ:AQ,'Historical_Input Data'!$B:$B,'Historical_Monthly counts-All'!$C165,'Historical_Input Data'!$A:$A,'Historical_Monthly counts-All'!$D165)&lt;&gt; 0,SUMIFS('Historical_Input Data'!AQ:AQ,'Historical_Input Data'!$B:$B,'Historical_Monthly counts-All'!$C165,'Historical_Input Data'!$A:$A,'Historical_Monthly counts-All'!$D165),"")</f>
        <v>6026</v>
      </c>
      <c r="AO165" s="16">
        <f>IF(SUMIFS('Historical_Input Data'!AR:AR,'Historical_Input Data'!$B:$B,'Historical_Monthly counts-All'!$C165,'Historical_Input Data'!$A:$A,'Historical_Monthly counts-All'!$D165)&lt;&gt; 0,SUMIFS('Historical_Input Data'!AR:AR,'Historical_Input Data'!$B:$B,'Historical_Monthly counts-All'!$C165,'Historical_Input Data'!$A:$A,'Historical_Monthly counts-All'!$D165),"")</f>
        <v>7548</v>
      </c>
      <c r="AP165" s="16">
        <f>IF(SUMIFS('Historical_Input Data'!AS:AS,'Historical_Input Data'!$B:$B,'Historical_Monthly counts-All'!$C165,'Historical_Input Data'!$A:$A,'Historical_Monthly counts-All'!$D165)&lt;&gt; 0,SUMIFS('Historical_Input Data'!AS:AS,'Historical_Input Data'!$B:$B,'Historical_Monthly counts-All'!$C165,'Historical_Input Data'!$A:$A,'Historical_Monthly counts-All'!$D165),"")</f>
        <v>31036</v>
      </c>
      <c r="AQ165" s="16">
        <f>IF(SUMIFS('Historical_Input Data'!AT:AT,'Historical_Input Data'!$B:$B,'Historical_Monthly counts-All'!$C165,'Historical_Input Data'!$A:$A,'Historical_Monthly counts-All'!$D165)&lt;&gt; 0,SUMIFS('Historical_Input Data'!AT:AT,'Historical_Input Data'!$B:$B,'Historical_Monthly counts-All'!$C165,'Historical_Input Data'!$A:$A,'Historical_Monthly counts-All'!$D165),"")</f>
        <v>5346</v>
      </c>
      <c r="AR165" s="16">
        <f>IF(SUMIFS('Historical_Input Data'!AU:AU,'Historical_Input Data'!$B:$B,'Historical_Monthly counts-All'!$C165,'Historical_Input Data'!$A:$A,'Historical_Monthly counts-All'!$D165)&lt;&gt; 0,SUMIFS('Historical_Input Data'!AU:AU,'Historical_Input Data'!$B:$B,'Historical_Monthly counts-All'!$C165,'Historical_Input Data'!$A:$A,'Historical_Monthly counts-All'!$D165),"")</f>
        <v>10726</v>
      </c>
      <c r="AS165" s="16">
        <f>IF(SUMIFS('Historical_Input Data'!AV:AV,'Historical_Input Data'!$B:$B,'Historical_Monthly counts-All'!$C165,'Historical_Input Data'!$A:$A,'Historical_Monthly counts-All'!$D165)&lt;&gt; 0,SUMIFS('Historical_Input Data'!AV:AV,'Historical_Input Data'!$B:$B,'Historical_Monthly counts-All'!$C165,'Historical_Input Data'!$A:$A,'Historical_Monthly counts-All'!$D165),"")</f>
        <v>2246</v>
      </c>
      <c r="AT165" s="16">
        <f>IF(SUMIFS('Historical_Input Data'!AW:AW,'Historical_Input Data'!$B:$B,'Historical_Monthly counts-All'!$C165,'Historical_Input Data'!$A:$A,'Historical_Monthly counts-All'!$D165)&lt;&gt; 0,SUMIFS('Historical_Input Data'!AW:AW,'Historical_Input Data'!$B:$B,'Historical_Monthly counts-All'!$C165,'Historical_Input Data'!$A:$A,'Historical_Monthly counts-All'!$D165),"")</f>
        <v>3658</v>
      </c>
      <c r="AU165" s="16">
        <f>IF(SUMIFS('Historical_Input Data'!AX:AX,'Historical_Input Data'!$B:$B,'Historical_Monthly counts-All'!$C165,'Historical_Input Data'!$A:$A,'Historical_Monthly counts-All'!$D165)&lt;&gt; 0,SUMIFS('Historical_Input Data'!AX:AX,'Historical_Input Data'!$B:$B,'Historical_Monthly counts-All'!$C165,'Historical_Input Data'!$A:$A,'Historical_Monthly counts-All'!$D165),"")</f>
        <v>10499</v>
      </c>
      <c r="AV165" s="16">
        <f>IF(SUMIFS('Historical_Input Data'!AY:AY,'Historical_Input Data'!$B:$B,'Historical_Monthly counts-All'!$C165,'Historical_Input Data'!$A:$A,'Historical_Monthly counts-All'!$D165)&lt;&gt; 0,SUMIFS('Historical_Input Data'!AY:AY,'Historical_Input Data'!$B:$B,'Historical_Monthly counts-All'!$C165,'Historical_Input Data'!$A:$A,'Historical_Monthly counts-All'!$D165),"")</f>
        <v>4587</v>
      </c>
      <c r="AW165" s="16">
        <f>IF(SUMIFS('Historical_Input Data'!AZ:AZ,'Historical_Input Data'!$B:$B,'Historical_Monthly counts-All'!$C165,'Historical_Input Data'!$A:$A,'Historical_Monthly counts-All'!$D165)&lt;&gt; 0,SUMIFS('Historical_Input Data'!AZ:AZ,'Historical_Input Data'!$B:$B,'Historical_Monthly counts-All'!$C165,'Historical_Input Data'!$A:$A,'Historical_Monthly counts-All'!$D165),"")</f>
        <v>12769</v>
      </c>
      <c r="AX165" s="16">
        <f>IF(SUMIFS('Historical_Input Data'!BA:BA,'Historical_Input Data'!$B:$B,'Historical_Monthly counts-All'!$C165,'Historical_Input Data'!$A:$A,'Historical_Monthly counts-All'!$D165)&lt;&gt; 0,SUMIFS('Historical_Input Data'!BA:BA,'Historical_Input Data'!$B:$B,'Historical_Monthly counts-All'!$C165,'Historical_Input Data'!$A:$A,'Historical_Monthly counts-All'!$D165),"")</f>
        <v>5808</v>
      </c>
      <c r="AY165" s="16">
        <f>IF(SUMIFS('Historical_Input Data'!BB:BB,'Historical_Input Data'!$B:$B,'Historical_Monthly counts-All'!$C165,'Historical_Input Data'!$A:$A,'Historical_Monthly counts-All'!$D165)&lt;&gt; 0,SUMIFS('Historical_Input Data'!BB:BB,'Historical_Input Data'!$B:$B,'Historical_Monthly counts-All'!$C165,'Historical_Input Data'!$A:$A,'Historical_Monthly counts-All'!$D165),"")</f>
        <v>3635</v>
      </c>
      <c r="AZ165" s="16">
        <f>IF(SUMIFS('Historical_Input Data'!BC:BC,'Historical_Input Data'!$B:$B,'Historical_Monthly counts-All'!$C165,'Historical_Input Data'!$A:$A,'Historical_Monthly counts-All'!$D165)&lt;&gt; 0,SUMIFS('Historical_Input Data'!BC:BC,'Historical_Input Data'!$B:$B,'Historical_Monthly counts-All'!$C165,'Historical_Input Data'!$A:$A,'Historical_Monthly counts-All'!$D165),"")</f>
        <v>1333</v>
      </c>
      <c r="BA165" s="16">
        <f>IF(SUMIFS('Historical_Input Data'!BD:BD,'Historical_Input Data'!$B:$B,'Historical_Monthly counts-All'!$C165,'Historical_Input Data'!$A:$A,'Historical_Monthly counts-All'!$D165)&lt;&gt; 0,SUMIFS('Historical_Input Data'!BD:BD,'Historical_Input Data'!$B:$B,'Historical_Monthly counts-All'!$C165,'Historical_Input Data'!$A:$A,'Historical_Monthly counts-All'!$D165),"")</f>
        <v>5325</v>
      </c>
      <c r="BB165" s="16">
        <f>IF(SUMIFS('Historical_Input Data'!BE:BE,'Historical_Input Data'!$B:$B,'Historical_Monthly counts-All'!$C165,'Historical_Input Data'!$A:$A,'Historical_Monthly counts-All'!$D165)&lt;&gt; 0,SUMIFS('Historical_Input Data'!BE:BE,'Historical_Input Data'!$B:$B,'Historical_Monthly counts-All'!$C165,'Historical_Input Data'!$A:$A,'Historical_Monthly counts-All'!$D165),"")</f>
        <v>5503</v>
      </c>
      <c r="BC165" s="16">
        <f>IF(SUMIFS('Historical_Input Data'!BF:BF,'Historical_Input Data'!$B:$B,'Historical_Monthly counts-All'!$C165,'Historical_Input Data'!$A:$A,'Historical_Monthly counts-All'!$D165)&lt;&gt; 0,SUMIFS('Historical_Input Data'!BF:BF,'Historical_Input Data'!$B:$B,'Historical_Monthly counts-All'!$C165,'Historical_Input Data'!$A:$A,'Historical_Monthly counts-All'!$D165),"")</f>
        <v>2197</v>
      </c>
      <c r="BD165" s="16">
        <f>IF(SUMIFS('Historical_Input Data'!BG:BG,'Historical_Input Data'!$B:$B,'Historical_Monthly counts-All'!$C165,'Historical_Input Data'!$A:$A,'Historical_Monthly counts-All'!$D165)&lt;&gt; 0,SUMIFS('Historical_Input Data'!BG:BG,'Historical_Input Data'!$B:$B,'Historical_Monthly counts-All'!$C165,'Historical_Input Data'!$A:$A,'Historical_Monthly counts-All'!$D165),"")</f>
        <v>1607</v>
      </c>
      <c r="BE165" s="16">
        <f>IF(SUMIFS('Historical_Input Data'!BH:BH,'Historical_Input Data'!$B:$B,'Historical_Monthly counts-All'!$C165,'Historical_Input Data'!$A:$A,'Historical_Monthly counts-All'!$D165)&lt;&gt; 0,SUMIFS('Historical_Input Data'!BH:BH,'Historical_Input Data'!$B:$B,'Historical_Monthly counts-All'!$C165,'Historical_Input Data'!$A:$A,'Historical_Monthly counts-All'!$D165),"")</f>
        <v>2426</v>
      </c>
      <c r="BF165" s="16">
        <f>IF(SUMIFS('Historical_Input Data'!BI:BI,'Historical_Input Data'!$B:$B,'Historical_Monthly counts-All'!$C165,'Historical_Input Data'!$A:$A,'Historical_Monthly counts-All'!$D165)&lt;&gt; 0,SUMIFS('Historical_Input Data'!BI:BI,'Historical_Input Data'!$B:$B,'Historical_Monthly counts-All'!$C165,'Historical_Input Data'!$A:$A,'Historical_Monthly counts-All'!$D165),"")</f>
        <v>1347</v>
      </c>
      <c r="BG165" s="16">
        <f>IF(SUMIFS('Historical_Input Data'!BJ:BJ,'Historical_Input Data'!$B:$B,'Historical_Monthly counts-All'!$C165,'Historical_Input Data'!$A:$A,'Historical_Monthly counts-All'!$D165)&lt;&gt; 0,SUMIFS('Historical_Input Data'!BJ:BJ,'Historical_Input Data'!$B:$B,'Historical_Monthly counts-All'!$C165,'Historical_Input Data'!$A:$A,'Historical_Monthly counts-All'!$D165),"")</f>
        <v>1891</v>
      </c>
      <c r="BH165" s="16">
        <f>IF(SUMIFS('Historical_Input Data'!BK:BK,'Historical_Input Data'!$B:$B,'Historical_Monthly counts-All'!$C165,'Historical_Input Data'!$A:$A,'Historical_Monthly counts-All'!$D165)&lt;&gt; 0,SUMIFS('Historical_Input Data'!BK:BK,'Historical_Input Data'!$B:$B,'Historical_Monthly counts-All'!$C165,'Historical_Input Data'!$A:$A,'Historical_Monthly counts-All'!$D165),"")</f>
        <v>753</v>
      </c>
      <c r="BI165" s="16">
        <f>IF(SUMIFS('Historical_Input Data'!BL:BL,'Historical_Input Data'!$B:$B,'Historical_Monthly counts-All'!$C165,'Historical_Input Data'!$A:$A,'Historical_Monthly counts-All'!$D165)&lt;&gt; 0,SUMIFS('Historical_Input Data'!BL:BL,'Historical_Input Data'!$B:$B,'Historical_Monthly counts-All'!$C165,'Historical_Input Data'!$A:$A,'Historical_Monthly counts-All'!$D165),"")</f>
        <v>1857</v>
      </c>
      <c r="BJ165" s="16">
        <f>IF(SUMIFS('Historical_Input Data'!BM:BM,'Historical_Input Data'!$B:$B,'Historical_Monthly counts-All'!$C165,'Historical_Input Data'!$A:$A,'Historical_Monthly counts-All'!$D165)&lt;&gt; 0,SUMIFS('Historical_Input Data'!BM:BM,'Historical_Input Data'!$B:$B,'Historical_Monthly counts-All'!$C165,'Historical_Input Data'!$A:$A,'Historical_Monthly counts-All'!$D165),"")</f>
        <v>4466</v>
      </c>
      <c r="BK165" s="16">
        <f>IF(SUMIFS('Historical_Input Data'!BN:BN,'Historical_Input Data'!$B:$B,'Historical_Monthly counts-All'!$C165,'Historical_Input Data'!$A:$A,'Historical_Monthly counts-All'!$D165)&lt;&gt; 0,SUMIFS('Historical_Input Data'!BN:BN,'Historical_Input Data'!$B:$B,'Historical_Monthly counts-All'!$C165,'Historical_Input Data'!$A:$A,'Historical_Monthly counts-All'!$D165),"")</f>
        <v>1841</v>
      </c>
      <c r="BL165" s="16">
        <f>IF(SUMIFS('Historical_Input Data'!BO:BO,'Historical_Input Data'!$B:$B,'Historical_Monthly counts-All'!$C165,'Historical_Input Data'!$A:$A,'Historical_Monthly counts-All'!$D165)&lt;&gt; 0,SUMIFS('Historical_Input Data'!BO:BO,'Historical_Input Data'!$B:$B,'Historical_Monthly counts-All'!$C165,'Historical_Input Data'!$A:$A,'Historical_Monthly counts-All'!$D165),"")</f>
        <v>377</v>
      </c>
      <c r="BM165" s="16">
        <f>IF(SUMIFS('Historical_Input Data'!BP:BP,'Historical_Input Data'!$B:$B,'Historical_Monthly counts-All'!$C165,'Historical_Input Data'!$A:$A,'Historical_Monthly counts-All'!$D165)&lt;&gt; 0,SUMIFS('Historical_Input Data'!BP:BP,'Historical_Input Data'!$B:$B,'Historical_Monthly counts-All'!$C165,'Historical_Input Data'!$A:$A,'Historical_Monthly counts-All'!$D165),"")</f>
        <v>3853</v>
      </c>
      <c r="BN165" s="16">
        <f>IF(SUMIFS('Historical_Input Data'!BQ:BQ,'Historical_Input Data'!$B:$B,'Historical_Monthly counts-All'!$C165,'Historical_Input Data'!$A:$A,'Historical_Monthly counts-All'!$D165)&lt;&gt; 0,SUMIFS('Historical_Input Data'!BQ:BQ,'Historical_Input Data'!$B:$B,'Historical_Monthly counts-All'!$C165,'Historical_Input Data'!$A:$A,'Historical_Monthly counts-All'!$D165),"")</f>
        <v>4591</v>
      </c>
      <c r="BO165" s="16">
        <f>IF(SUMIFS('Historical_Input Data'!BR:BR,'Historical_Input Data'!$B:$B,'Historical_Monthly counts-All'!$C165,'Historical_Input Data'!$A:$A,'Historical_Monthly counts-All'!$D165)&lt;&gt; 0,SUMIFS('Historical_Input Data'!BR:BR,'Historical_Input Data'!$B:$B,'Historical_Monthly counts-All'!$C165,'Historical_Input Data'!$A:$A,'Historical_Monthly counts-All'!$D165),"")</f>
        <v>1498</v>
      </c>
      <c r="BP165" s="16">
        <f>IF(SUMIFS('Historical_Input Data'!BS:BS,'Historical_Input Data'!$B:$B,'Historical_Monthly counts-All'!$C165,'Historical_Input Data'!$A:$A,'Historical_Monthly counts-All'!$D165)&lt;&gt; 0,SUMIFS('Historical_Input Data'!BS:BS,'Historical_Input Data'!$B:$B,'Historical_Monthly counts-All'!$C165,'Historical_Input Data'!$A:$A,'Historical_Monthly counts-All'!$D165),"")</f>
        <v>1803</v>
      </c>
      <c r="BQ165" s="16">
        <f>IF(SUMIFS('Historical_Input Data'!BT:BT,'Historical_Input Data'!$B:$B,'Historical_Monthly counts-All'!$C165,'Historical_Input Data'!$A:$A,'Historical_Monthly counts-All'!$D165)&lt;&gt; 0,SUMIFS('Historical_Input Data'!BT:BT,'Historical_Input Data'!$B:$B,'Historical_Monthly counts-All'!$C165,'Historical_Input Data'!$A:$A,'Historical_Monthly counts-All'!$D165),"")</f>
        <v>1192</v>
      </c>
      <c r="BR165" s="16">
        <f>IF(SUMIFS('Historical_Input Data'!BU:BU,'Historical_Input Data'!$B:$B,'Historical_Monthly counts-All'!$C165,'Historical_Input Data'!$A:$A,'Historical_Monthly counts-All'!$D165)&lt;&gt; 0,SUMIFS('Historical_Input Data'!BU:BU,'Historical_Input Data'!$B:$B,'Historical_Monthly counts-All'!$C165,'Historical_Input Data'!$A:$A,'Historical_Monthly counts-All'!$D165),"")</f>
        <v>1089</v>
      </c>
      <c r="BS165" s="16">
        <f>IF(SUMIFS('Historical_Input Data'!BV:BV,'Historical_Input Data'!$B:$B,'Historical_Monthly counts-All'!$C165,'Historical_Input Data'!$A:$A,'Historical_Monthly counts-All'!$D165)&lt;&gt; 0,SUMIFS('Historical_Input Data'!BV:BV,'Historical_Input Data'!$B:$B,'Historical_Monthly counts-All'!$C165,'Historical_Input Data'!$A:$A,'Historical_Monthly counts-All'!$D165),"")</f>
        <v>966</v>
      </c>
      <c r="BT165" s="16">
        <f>IF(SUMIFS('Historical_Input Data'!BW:BW,'Historical_Input Data'!$B:$B,'Historical_Monthly counts-All'!$C165,'Historical_Input Data'!$A:$A,'Historical_Monthly counts-All'!$D165)&lt;&gt; 0,SUMIFS('Historical_Input Data'!BW:BW,'Historical_Input Data'!$B:$B,'Historical_Monthly counts-All'!$C165,'Historical_Input Data'!$A:$A,'Historical_Monthly counts-All'!$D165),"")</f>
        <v>3126</v>
      </c>
      <c r="BU165" s="16">
        <f>IF(SUMIFS('Historical_Input Data'!BX:BX,'Historical_Input Data'!$B:$B,'Historical_Monthly counts-All'!$C165,'Historical_Input Data'!$A:$A,'Historical_Monthly counts-All'!$D165)&lt;&gt; 0,SUMIFS('Historical_Input Data'!BX:BX,'Historical_Input Data'!$B:$B,'Historical_Monthly counts-All'!$C165,'Historical_Input Data'!$A:$A,'Historical_Monthly counts-All'!$D165),"")</f>
        <v>4901</v>
      </c>
      <c r="BV165" s="16">
        <f>IF(SUMIFS('Historical_Input Data'!BY:BY,'Historical_Input Data'!$B:$B,'Historical_Monthly counts-All'!$C165,'Historical_Input Data'!$A:$A,'Historical_Monthly counts-All'!$D165)&lt;&gt; 0,SUMIFS('Historical_Input Data'!BY:BY,'Historical_Input Data'!$B:$B,'Historical_Monthly counts-All'!$C165,'Historical_Input Data'!$A:$A,'Historical_Monthly counts-All'!$D165),"")</f>
        <v>2900</v>
      </c>
      <c r="BW165" s="16">
        <f>IF(SUMIFS('Historical_Input Data'!BZ:BZ,'Historical_Input Data'!$B:$B,'Historical_Monthly counts-All'!$C165,'Historical_Input Data'!$A:$A,'Historical_Monthly counts-All'!$D165)&lt;&gt; 0,SUMIFS('Historical_Input Data'!BZ:BZ,'Historical_Input Data'!$B:$B,'Historical_Monthly counts-All'!$C165,'Historical_Input Data'!$A:$A,'Historical_Monthly counts-All'!$D165),"")</f>
        <v>3443</v>
      </c>
      <c r="BX165" s="16">
        <f>IF(SUMIFS('Historical_Input Data'!CA:CA,'Historical_Input Data'!$B:$B,'Historical_Monthly counts-All'!$C165,'Historical_Input Data'!$A:$A,'Historical_Monthly counts-All'!$D165)&lt;&gt; 0,SUMIFS('Historical_Input Data'!CA:CA,'Historical_Input Data'!$B:$B,'Historical_Monthly counts-All'!$C165,'Historical_Input Data'!$A:$A,'Historical_Monthly counts-All'!$D165),"")</f>
        <v>1496</v>
      </c>
      <c r="BY165" s="16">
        <f>IF(SUMIFS('Historical_Input Data'!CB:CB,'Historical_Input Data'!$B:$B,'Historical_Monthly counts-All'!$C165,'Historical_Input Data'!$A:$A,'Historical_Monthly counts-All'!$D165)&lt;&gt; 0,SUMIFS('Historical_Input Data'!CB:CB,'Historical_Input Data'!$B:$B,'Historical_Monthly counts-All'!$C165,'Historical_Input Data'!$A:$A,'Historical_Monthly counts-All'!$D165),"")</f>
        <v>1745</v>
      </c>
      <c r="BZ165" s="16">
        <f>IF(SUMIFS('Historical_Input Data'!CC:CC,'Historical_Input Data'!$B:$B,'Historical_Monthly counts-All'!$C165,'Historical_Input Data'!$A:$A,'Historical_Monthly counts-All'!$D165)&lt;&gt; 0,SUMIFS('Historical_Input Data'!CC:CC,'Historical_Input Data'!$B:$B,'Historical_Monthly counts-All'!$C165,'Historical_Input Data'!$A:$A,'Historical_Monthly counts-All'!$D165),"")</f>
        <v>8601</v>
      </c>
    </row>
    <row r="166" spans="1:78">
      <c r="A166" t="str">
        <f t="shared" si="10"/>
        <v>June2024</v>
      </c>
      <c r="C166" t="s">
        <v>59</v>
      </c>
      <c r="D166">
        <v>2024</v>
      </c>
      <c r="E166" s="16">
        <f>IF(SUMIFS('Historical_Input Data'!H:H,'Historical_Input Data'!$B:$B,'Historical_Monthly counts-All'!$C166,'Historical_Input Data'!$A:$A,'Historical_Monthly counts-All'!$D166)&lt;&gt; 0,SUMIFS('Historical_Input Data'!H:H,'Historical_Input Data'!$B:$B,'Historical_Monthly counts-All'!$C166,'Historical_Input Data'!$A:$A,'Historical_Monthly counts-All'!$D166),"")</f>
        <v>559</v>
      </c>
      <c r="F166" s="16">
        <f>IF(SUMIFS('Historical_Input Data'!I:I,'Historical_Input Data'!$B:$B,'Historical_Monthly counts-All'!$C166,'Historical_Input Data'!$A:$A,'Historical_Monthly counts-All'!$D166)&lt;&gt; 0,SUMIFS('Historical_Input Data'!I:I,'Historical_Input Data'!$B:$B,'Historical_Monthly counts-All'!$C166,'Historical_Input Data'!$A:$A,'Historical_Monthly counts-All'!$D166),"")</f>
        <v>9068</v>
      </c>
      <c r="G166" s="16">
        <f>IF(SUMIFS('Historical_Input Data'!J:J,'Historical_Input Data'!$B:$B,'Historical_Monthly counts-All'!$C166,'Historical_Input Data'!$A:$A,'Historical_Monthly counts-All'!$D166)&lt;&gt; 0,SUMIFS('Historical_Input Data'!J:J,'Historical_Input Data'!$B:$B,'Historical_Monthly counts-All'!$C166,'Historical_Input Data'!$A:$A,'Historical_Monthly counts-All'!$D166),"")</f>
        <v>6795</v>
      </c>
      <c r="H166" s="16">
        <f>IF(SUMIFS('Historical_Input Data'!K:K,'Historical_Input Data'!$B:$B,'Historical_Monthly counts-All'!$C166,'Historical_Input Data'!$A:$A,'Historical_Monthly counts-All'!$D166)&lt;&gt; 0,SUMIFS('Historical_Input Data'!K:K,'Historical_Input Data'!$B:$B,'Historical_Monthly counts-All'!$C166,'Historical_Input Data'!$A:$A,'Historical_Monthly counts-All'!$D166),"")</f>
        <v>5126</v>
      </c>
      <c r="I166" s="16">
        <f>IF(SUMIFS('Historical_Input Data'!L:L,'Historical_Input Data'!$B:$B,'Historical_Monthly counts-All'!$C166,'Historical_Input Data'!$A:$A,'Historical_Monthly counts-All'!$D166)&lt;&gt; 0,SUMIFS('Historical_Input Data'!L:L,'Historical_Input Data'!$B:$B,'Historical_Monthly counts-All'!$C166,'Historical_Input Data'!$A:$A,'Historical_Monthly counts-All'!$D166),"")</f>
        <v>6711</v>
      </c>
      <c r="J166" s="16">
        <f>IF(SUMIFS('Historical_Input Data'!M:M,'Historical_Input Data'!$B:$B,'Historical_Monthly counts-All'!$C166,'Historical_Input Data'!$A:$A,'Historical_Monthly counts-All'!$D166)&lt;&gt; 0,SUMIFS('Historical_Input Data'!M:M,'Historical_Input Data'!$B:$B,'Historical_Monthly counts-All'!$C166,'Historical_Input Data'!$A:$A,'Historical_Monthly counts-All'!$D166),"")</f>
        <v>4576</v>
      </c>
      <c r="K166" s="16">
        <f>IF(SUMIFS('Historical_Input Data'!N:N,'Historical_Input Data'!$B:$B,'Historical_Monthly counts-All'!$C166,'Historical_Input Data'!$A:$A,'Historical_Monthly counts-All'!$D166)&lt;&gt; 0,SUMIFS('Historical_Input Data'!N:N,'Historical_Input Data'!$B:$B,'Historical_Monthly counts-All'!$C166,'Historical_Input Data'!$A:$A,'Historical_Monthly counts-All'!$D166),"")</f>
        <v>5740</v>
      </c>
      <c r="L166" s="16">
        <f>IF(SUMIFS('Historical_Input Data'!O:O,'Historical_Input Data'!$B:$B,'Historical_Monthly counts-All'!$C166,'Historical_Input Data'!$A:$A,'Historical_Monthly counts-All'!$D166)&lt;&gt; 0,SUMIFS('Historical_Input Data'!O:O,'Historical_Input Data'!$B:$B,'Historical_Monthly counts-All'!$C166,'Historical_Input Data'!$A:$A,'Historical_Monthly counts-All'!$D166),"")</f>
        <v>3052</v>
      </c>
      <c r="M166" s="16">
        <f>IF(SUMIFS('Historical_Input Data'!P:P,'Historical_Input Data'!$B:$B,'Historical_Monthly counts-All'!$C166,'Historical_Input Data'!$A:$A,'Historical_Monthly counts-All'!$D166)&lt;&gt; 0,SUMIFS('Historical_Input Data'!P:P,'Historical_Input Data'!$B:$B,'Historical_Monthly counts-All'!$C166,'Historical_Input Data'!$A:$A,'Historical_Monthly counts-All'!$D166),"")</f>
        <v>10165</v>
      </c>
      <c r="N166" s="16">
        <f>IF(SUMIFS('Historical_Input Data'!Q:Q,'Historical_Input Data'!$B:$B,'Historical_Monthly counts-All'!$C166,'Historical_Input Data'!$A:$A,'Historical_Monthly counts-All'!$D166)&lt;&gt; 0,SUMIFS('Historical_Input Data'!Q:Q,'Historical_Input Data'!$B:$B,'Historical_Monthly counts-All'!$C166,'Historical_Input Data'!$A:$A,'Historical_Monthly counts-All'!$D166),"")</f>
        <v>9754</v>
      </c>
      <c r="O166" s="16">
        <f>IF(SUMIFS('Historical_Input Data'!R:R,'Historical_Input Data'!$B:$B,'Historical_Monthly counts-All'!$C166,'Historical_Input Data'!$A:$A,'Historical_Monthly counts-All'!$D166)&lt;&gt; 0,SUMIFS('Historical_Input Data'!R:R,'Historical_Input Data'!$B:$B,'Historical_Monthly counts-All'!$C166,'Historical_Input Data'!$A:$A,'Historical_Monthly counts-All'!$D166),"")</f>
        <v>7610</v>
      </c>
      <c r="P166" s="16">
        <f>IF(SUMIFS('Historical_Input Data'!S:S,'Historical_Input Data'!$B:$B,'Historical_Monthly counts-All'!$C166,'Historical_Input Data'!$A:$A,'Historical_Monthly counts-All'!$D166)&lt;&gt; 0,SUMIFS('Historical_Input Data'!S:S,'Historical_Input Data'!$B:$B,'Historical_Monthly counts-All'!$C166,'Historical_Input Data'!$A:$A,'Historical_Monthly counts-All'!$D166),"")</f>
        <v>1986</v>
      </c>
      <c r="Q166" s="16">
        <f>IF(SUMIFS('Historical_Input Data'!T:T,'Historical_Input Data'!$B:$B,'Historical_Monthly counts-All'!$C166,'Historical_Input Data'!$A:$A,'Historical_Monthly counts-All'!$D166)&lt;&gt; 0,SUMIFS('Historical_Input Data'!T:T,'Historical_Input Data'!$B:$B,'Historical_Monthly counts-All'!$C166,'Historical_Input Data'!$A:$A,'Historical_Monthly counts-All'!$D166),"")</f>
        <v>4320</v>
      </c>
      <c r="R166" s="16">
        <f>IF(SUMIFS('Historical_Input Data'!U:U,'Historical_Input Data'!$B:$B,'Historical_Monthly counts-All'!$C166,'Historical_Input Data'!$A:$A,'Historical_Monthly counts-All'!$D166)&lt;&gt; 0,SUMIFS('Historical_Input Data'!U:U,'Historical_Input Data'!$B:$B,'Historical_Monthly counts-All'!$C166,'Historical_Input Data'!$A:$A,'Historical_Monthly counts-All'!$D166),"")</f>
        <v>698</v>
      </c>
      <c r="S166" s="16">
        <f>IF(SUMIFS('Historical_Input Data'!V:V,'Historical_Input Data'!$B:$B,'Historical_Monthly counts-All'!$C166,'Historical_Input Data'!$A:$A,'Historical_Monthly counts-All'!$D166)&lt;&gt; 0,SUMIFS('Historical_Input Data'!V:V,'Historical_Input Data'!$B:$B,'Historical_Monthly counts-All'!$C166,'Historical_Input Data'!$A:$A,'Historical_Monthly counts-All'!$D166),"")</f>
        <v>3040</v>
      </c>
      <c r="T166" s="16">
        <f>IF(SUMIFS('Historical_Input Data'!W:W,'Historical_Input Data'!$B:$B,'Historical_Monthly counts-All'!$C166,'Historical_Input Data'!$A:$A,'Historical_Monthly counts-All'!$D166)&lt;&gt; 0,SUMIFS('Historical_Input Data'!W:W,'Historical_Input Data'!$B:$B,'Historical_Monthly counts-All'!$C166,'Historical_Input Data'!$A:$A,'Historical_Monthly counts-All'!$D166),"")</f>
        <v>7300</v>
      </c>
      <c r="U166" s="16">
        <f>IF(SUMIFS('Historical_Input Data'!X:X,'Historical_Input Data'!$B:$B,'Historical_Monthly counts-All'!$C166,'Historical_Input Data'!$A:$A,'Historical_Monthly counts-All'!$D166)&lt;&gt; 0,SUMIFS('Historical_Input Data'!X:X,'Historical_Input Data'!$B:$B,'Historical_Monthly counts-All'!$C166,'Historical_Input Data'!$A:$A,'Historical_Monthly counts-All'!$D166),"")</f>
        <v>7447</v>
      </c>
      <c r="V166" s="16">
        <f>IF(SUMIFS('Historical_Input Data'!Y:Y,'Historical_Input Data'!$B:$B,'Historical_Monthly counts-All'!$C166,'Historical_Input Data'!$A:$A,'Historical_Monthly counts-All'!$D166)&lt;&gt; 0,SUMIFS('Historical_Input Data'!Y:Y,'Historical_Input Data'!$B:$B,'Historical_Monthly counts-All'!$C166,'Historical_Input Data'!$A:$A,'Historical_Monthly counts-All'!$D166),"")</f>
        <v>463</v>
      </c>
      <c r="W166" s="16">
        <f>IF(SUMIFS('Historical_Input Data'!Z:Z,'Historical_Input Data'!$B:$B,'Historical_Monthly counts-All'!$C166,'Historical_Input Data'!$A:$A,'Historical_Monthly counts-All'!$D166)&lt;&gt; 0,SUMIFS('Historical_Input Data'!Z:Z,'Historical_Input Data'!$B:$B,'Historical_Monthly counts-All'!$C166,'Historical_Input Data'!$A:$A,'Historical_Monthly counts-All'!$D166),"")</f>
        <v>7110</v>
      </c>
      <c r="X166" s="16">
        <f>IF(SUMIFS('Historical_Input Data'!AA:AA,'Historical_Input Data'!$B:$B,'Historical_Monthly counts-All'!$C166,'Historical_Input Data'!$A:$A,'Historical_Monthly counts-All'!$D166)&lt;&gt; 0,SUMIFS('Historical_Input Data'!AA:AA,'Historical_Input Data'!$B:$B,'Historical_Monthly counts-All'!$C166,'Historical_Input Data'!$A:$A,'Historical_Monthly counts-All'!$D166),"")</f>
        <v>586</v>
      </c>
      <c r="Y166" s="16">
        <f>IF(SUMIFS('Historical_Input Data'!AB:AB,'Historical_Input Data'!$B:$B,'Historical_Monthly counts-All'!$C166,'Historical_Input Data'!$A:$A,'Historical_Monthly counts-All'!$D166)&lt;&gt; 0,SUMIFS('Historical_Input Data'!AB:AB,'Historical_Input Data'!$B:$B,'Historical_Monthly counts-All'!$C166,'Historical_Input Data'!$A:$A,'Historical_Monthly counts-All'!$D166),"")</f>
        <v>18686</v>
      </c>
      <c r="Z166" s="16">
        <f>IF(SUMIFS('Historical_Input Data'!AC:AC,'Historical_Input Data'!$B:$B,'Historical_Monthly counts-All'!$C166,'Historical_Input Data'!$A:$A,'Historical_Monthly counts-All'!$D166)&lt;&gt; 0,SUMIFS('Historical_Input Data'!AC:AC,'Historical_Input Data'!$B:$B,'Historical_Monthly counts-All'!$C166,'Historical_Input Data'!$A:$A,'Historical_Monthly counts-All'!$D166),"")</f>
        <v>9224</v>
      </c>
      <c r="AA166" s="16">
        <f>IF(SUMIFS('Historical_Input Data'!AD:AD,'Historical_Input Data'!$B:$B,'Historical_Monthly counts-All'!$C166,'Historical_Input Data'!$A:$A,'Historical_Monthly counts-All'!$D166)&lt;&gt; 0,SUMIFS('Historical_Input Data'!AD:AD,'Historical_Input Data'!$B:$B,'Historical_Monthly counts-All'!$C166,'Historical_Input Data'!$A:$A,'Historical_Monthly counts-All'!$D166),"")</f>
        <v>276</v>
      </c>
      <c r="AB166" s="16">
        <f>IF(SUMIFS('Historical_Input Data'!AE:AE,'Historical_Input Data'!$B:$B,'Historical_Monthly counts-All'!$C166,'Historical_Input Data'!$A:$A,'Historical_Monthly counts-All'!$D166)&lt;&gt; 0,SUMIFS('Historical_Input Data'!AE:AE,'Historical_Input Data'!$B:$B,'Historical_Monthly counts-All'!$C166,'Historical_Input Data'!$A:$A,'Historical_Monthly counts-All'!$D166),"")</f>
        <v>17660</v>
      </c>
      <c r="AC166" s="16">
        <f>IF(SUMIFS('Historical_Input Data'!AF:AF,'Historical_Input Data'!$B:$B,'Historical_Monthly counts-All'!$C166,'Historical_Input Data'!$A:$A,'Historical_Monthly counts-All'!$D166)&lt;&gt; 0,SUMIFS('Historical_Input Data'!AF:AF,'Historical_Input Data'!$B:$B,'Historical_Monthly counts-All'!$C166,'Historical_Input Data'!$A:$A,'Historical_Monthly counts-All'!$D166),"")</f>
        <v>29588</v>
      </c>
      <c r="AD166" s="16">
        <f>IF(SUMIFS('Historical_Input Data'!AG:AG,'Historical_Input Data'!$B:$B,'Historical_Monthly counts-All'!$C166,'Historical_Input Data'!$A:$A,'Historical_Monthly counts-All'!$D166)&lt;&gt; 0,SUMIFS('Historical_Input Data'!AG:AG,'Historical_Input Data'!$B:$B,'Historical_Monthly counts-All'!$C166,'Historical_Input Data'!$A:$A,'Historical_Monthly counts-All'!$D166),"")</f>
        <v>17601</v>
      </c>
      <c r="AE166" s="16">
        <f>IF(SUMIFS('Historical_Input Data'!AH:AH,'Historical_Input Data'!$B:$B,'Historical_Monthly counts-All'!$C166,'Historical_Input Data'!$A:$A,'Historical_Monthly counts-All'!$D166)&lt;&gt; 0,SUMIFS('Historical_Input Data'!AH:AH,'Historical_Input Data'!$B:$B,'Historical_Monthly counts-All'!$C166,'Historical_Input Data'!$A:$A,'Historical_Monthly counts-All'!$D166),"")</f>
        <v>3299</v>
      </c>
      <c r="AF166" s="16">
        <f>IF(SUMIFS('Historical_Input Data'!AI:AI,'Historical_Input Data'!$B:$B,'Historical_Monthly counts-All'!$C166,'Historical_Input Data'!$A:$A,'Historical_Monthly counts-All'!$D166)&lt;&gt; 0,SUMIFS('Historical_Input Data'!AI:AI,'Historical_Input Data'!$B:$B,'Historical_Monthly counts-All'!$C166,'Historical_Input Data'!$A:$A,'Historical_Monthly counts-All'!$D166),"")</f>
        <v>8785</v>
      </c>
      <c r="AG166" s="16">
        <f>IF(SUMIFS('Historical_Input Data'!AJ:AJ,'Historical_Input Data'!$B:$B,'Historical_Monthly counts-All'!$C166,'Historical_Input Data'!$A:$A,'Historical_Monthly counts-All'!$D166)&lt;&gt; 0,SUMIFS('Historical_Input Data'!AJ:AJ,'Historical_Input Data'!$B:$B,'Historical_Monthly counts-All'!$C166,'Historical_Input Data'!$A:$A,'Historical_Monthly counts-All'!$D166),"")</f>
        <v>1609</v>
      </c>
      <c r="AH166" s="16">
        <f>IF(SUMIFS('Historical_Input Data'!AK:AK,'Historical_Input Data'!$B:$B,'Historical_Monthly counts-All'!$C166,'Historical_Input Data'!$A:$A,'Historical_Monthly counts-All'!$D166)&lt;&gt; 0,SUMIFS('Historical_Input Data'!AK:AK,'Historical_Input Data'!$B:$B,'Historical_Monthly counts-All'!$C166,'Historical_Input Data'!$A:$A,'Historical_Monthly counts-All'!$D166),"")</f>
        <v>23545</v>
      </c>
      <c r="AI166" s="16">
        <f>IF(SUMIFS('Historical_Input Data'!AL:AL,'Historical_Input Data'!$B:$B,'Historical_Monthly counts-All'!$C166,'Historical_Input Data'!$A:$A,'Historical_Monthly counts-All'!$D166)&lt;&gt; 0,SUMIFS('Historical_Input Data'!AL:AL,'Historical_Input Data'!$B:$B,'Historical_Monthly counts-All'!$C166,'Historical_Input Data'!$A:$A,'Historical_Monthly counts-All'!$D166),"")</f>
        <v>26896</v>
      </c>
      <c r="AJ166" s="16">
        <f>IF(SUMIFS('Historical_Input Data'!AM:AM,'Historical_Input Data'!$B:$B,'Historical_Monthly counts-All'!$C166,'Historical_Input Data'!$A:$A,'Historical_Monthly counts-All'!$D166)&lt;&gt; 0,SUMIFS('Historical_Input Data'!AM:AM,'Historical_Input Data'!$B:$B,'Historical_Monthly counts-All'!$C166,'Historical_Input Data'!$A:$A,'Historical_Monthly counts-All'!$D166),"")</f>
        <v>318</v>
      </c>
      <c r="AK166" s="16" t="str">
        <f>IF(SUMIFS('Historical_Input Data'!AN:AN,'Historical_Input Data'!$B:$B,'Historical_Monthly counts-All'!$C166,'Historical_Input Data'!$A:$A,'Historical_Monthly counts-All'!$D166)&lt;&gt; 0,SUMIFS('Historical_Input Data'!AN:AN,'Historical_Input Data'!$B:$B,'Historical_Monthly counts-All'!$C166,'Historical_Input Data'!$A:$A,'Historical_Monthly counts-All'!$D166),"")</f>
        <v/>
      </c>
      <c r="AL166" s="16">
        <f>IF(SUMIFS('Historical_Input Data'!AO:AO,'Historical_Input Data'!$B:$B,'Historical_Monthly counts-All'!$C166,'Historical_Input Data'!$A:$A,'Historical_Monthly counts-All'!$D166)&lt;&gt; 0,SUMIFS('Historical_Input Data'!AO:AO,'Historical_Input Data'!$B:$B,'Historical_Monthly counts-All'!$C166,'Historical_Input Data'!$A:$A,'Historical_Monthly counts-All'!$D166),"")</f>
        <v>6270</v>
      </c>
      <c r="AM166" s="16">
        <f>IF(SUMIFS('Historical_Input Data'!AP:AP,'Historical_Input Data'!$B:$B,'Historical_Monthly counts-All'!$C166,'Historical_Input Data'!$A:$A,'Historical_Monthly counts-All'!$D166)&lt;&gt; 0,SUMIFS('Historical_Input Data'!AP:AP,'Historical_Input Data'!$B:$B,'Historical_Monthly counts-All'!$C166,'Historical_Input Data'!$A:$A,'Historical_Monthly counts-All'!$D166),"")</f>
        <v>967</v>
      </c>
      <c r="AN166" s="16">
        <f>IF(SUMIFS('Historical_Input Data'!AQ:AQ,'Historical_Input Data'!$B:$B,'Historical_Monthly counts-All'!$C166,'Historical_Input Data'!$A:$A,'Historical_Monthly counts-All'!$D166)&lt;&gt; 0,SUMIFS('Historical_Input Data'!AQ:AQ,'Historical_Input Data'!$B:$B,'Historical_Monthly counts-All'!$C166,'Historical_Input Data'!$A:$A,'Historical_Monthly counts-All'!$D166),"")</f>
        <v>5991</v>
      </c>
      <c r="AO166" s="16">
        <f>IF(SUMIFS('Historical_Input Data'!AR:AR,'Historical_Input Data'!$B:$B,'Historical_Monthly counts-All'!$C166,'Historical_Input Data'!$A:$A,'Historical_Monthly counts-All'!$D166)&lt;&gt; 0,SUMIFS('Historical_Input Data'!AR:AR,'Historical_Input Data'!$B:$B,'Historical_Monthly counts-All'!$C166,'Historical_Input Data'!$A:$A,'Historical_Monthly counts-All'!$D166),"")</f>
        <v>6245</v>
      </c>
      <c r="AP166" s="16">
        <f>IF(SUMIFS('Historical_Input Data'!AS:AS,'Historical_Input Data'!$B:$B,'Historical_Monthly counts-All'!$C166,'Historical_Input Data'!$A:$A,'Historical_Monthly counts-All'!$D166)&lt;&gt; 0,SUMIFS('Historical_Input Data'!AS:AS,'Historical_Input Data'!$B:$B,'Historical_Monthly counts-All'!$C166,'Historical_Input Data'!$A:$A,'Historical_Monthly counts-All'!$D166),"")</f>
        <v>28375</v>
      </c>
      <c r="AQ166" s="16">
        <f>IF(SUMIFS('Historical_Input Data'!AT:AT,'Historical_Input Data'!$B:$B,'Historical_Monthly counts-All'!$C166,'Historical_Input Data'!$A:$A,'Historical_Monthly counts-All'!$D166)&lt;&gt; 0,SUMIFS('Historical_Input Data'!AT:AT,'Historical_Input Data'!$B:$B,'Historical_Monthly counts-All'!$C166,'Historical_Input Data'!$A:$A,'Historical_Monthly counts-All'!$D166),"")</f>
        <v>4841</v>
      </c>
      <c r="AR166" s="16">
        <f>IF(SUMIFS('Historical_Input Data'!AU:AU,'Historical_Input Data'!$B:$B,'Historical_Monthly counts-All'!$C166,'Historical_Input Data'!$A:$A,'Historical_Monthly counts-All'!$D166)&lt;&gt; 0,SUMIFS('Historical_Input Data'!AU:AU,'Historical_Input Data'!$B:$B,'Historical_Monthly counts-All'!$C166,'Historical_Input Data'!$A:$A,'Historical_Monthly counts-All'!$D166),"")</f>
        <v>10380</v>
      </c>
      <c r="AS166" s="16">
        <f>IF(SUMIFS('Historical_Input Data'!AV:AV,'Historical_Input Data'!$B:$B,'Historical_Monthly counts-All'!$C166,'Historical_Input Data'!$A:$A,'Historical_Monthly counts-All'!$D166)&lt;&gt; 0,SUMIFS('Historical_Input Data'!AV:AV,'Historical_Input Data'!$B:$B,'Historical_Monthly counts-All'!$C166,'Historical_Input Data'!$A:$A,'Historical_Monthly counts-All'!$D166),"")</f>
        <v>2249</v>
      </c>
      <c r="AT166" s="16">
        <f>IF(SUMIFS('Historical_Input Data'!AW:AW,'Historical_Input Data'!$B:$B,'Historical_Monthly counts-All'!$C166,'Historical_Input Data'!$A:$A,'Historical_Monthly counts-All'!$D166)&lt;&gt; 0,SUMIFS('Historical_Input Data'!AW:AW,'Historical_Input Data'!$B:$B,'Historical_Monthly counts-All'!$C166,'Historical_Input Data'!$A:$A,'Historical_Monthly counts-All'!$D166),"")</f>
        <v>4007</v>
      </c>
      <c r="AU166" s="16">
        <f>IF(SUMIFS('Historical_Input Data'!AX:AX,'Historical_Input Data'!$B:$B,'Historical_Monthly counts-All'!$C166,'Historical_Input Data'!$A:$A,'Historical_Monthly counts-All'!$D166)&lt;&gt; 0,SUMIFS('Historical_Input Data'!AX:AX,'Historical_Input Data'!$B:$B,'Historical_Monthly counts-All'!$C166,'Historical_Input Data'!$A:$A,'Historical_Monthly counts-All'!$D166),"")</f>
        <v>9159</v>
      </c>
      <c r="AV166" s="16">
        <f>IF(SUMIFS('Historical_Input Data'!AY:AY,'Historical_Input Data'!$B:$B,'Historical_Monthly counts-All'!$C166,'Historical_Input Data'!$A:$A,'Historical_Monthly counts-All'!$D166)&lt;&gt; 0,SUMIFS('Historical_Input Data'!AY:AY,'Historical_Input Data'!$B:$B,'Historical_Monthly counts-All'!$C166,'Historical_Input Data'!$A:$A,'Historical_Monthly counts-All'!$D166),"")</f>
        <v>3691</v>
      </c>
      <c r="AW166" s="16">
        <f>IF(SUMIFS('Historical_Input Data'!AZ:AZ,'Historical_Input Data'!$B:$B,'Historical_Monthly counts-All'!$C166,'Historical_Input Data'!$A:$A,'Historical_Monthly counts-All'!$D166)&lt;&gt; 0,SUMIFS('Historical_Input Data'!AZ:AZ,'Historical_Input Data'!$B:$B,'Historical_Monthly counts-All'!$C166,'Historical_Input Data'!$A:$A,'Historical_Monthly counts-All'!$D166),"")</f>
        <v>12989</v>
      </c>
      <c r="AX166" s="16">
        <f>IF(SUMIFS('Historical_Input Data'!BA:BA,'Historical_Input Data'!$B:$B,'Historical_Monthly counts-All'!$C166,'Historical_Input Data'!$A:$A,'Historical_Monthly counts-All'!$D166)&lt;&gt; 0,SUMIFS('Historical_Input Data'!BA:BA,'Historical_Input Data'!$B:$B,'Historical_Monthly counts-All'!$C166,'Historical_Input Data'!$A:$A,'Historical_Monthly counts-All'!$D166),"")</f>
        <v>5975</v>
      </c>
      <c r="AY166" s="16">
        <f>IF(SUMIFS('Historical_Input Data'!BB:BB,'Historical_Input Data'!$B:$B,'Historical_Monthly counts-All'!$C166,'Historical_Input Data'!$A:$A,'Historical_Monthly counts-All'!$D166)&lt;&gt; 0,SUMIFS('Historical_Input Data'!BB:BB,'Historical_Input Data'!$B:$B,'Historical_Monthly counts-All'!$C166,'Historical_Input Data'!$A:$A,'Historical_Monthly counts-All'!$D166),"")</f>
        <v>3678</v>
      </c>
      <c r="AZ166" s="16">
        <f>IF(SUMIFS('Historical_Input Data'!BC:BC,'Historical_Input Data'!$B:$B,'Historical_Monthly counts-All'!$C166,'Historical_Input Data'!$A:$A,'Historical_Monthly counts-All'!$D166)&lt;&gt; 0,SUMIFS('Historical_Input Data'!BC:BC,'Historical_Input Data'!$B:$B,'Historical_Monthly counts-All'!$C166,'Historical_Input Data'!$A:$A,'Historical_Monthly counts-All'!$D166),"")</f>
        <v>1290</v>
      </c>
      <c r="BA166" s="16">
        <f>IF(SUMIFS('Historical_Input Data'!BD:BD,'Historical_Input Data'!$B:$B,'Historical_Monthly counts-All'!$C166,'Historical_Input Data'!$A:$A,'Historical_Monthly counts-All'!$D166)&lt;&gt; 0,SUMIFS('Historical_Input Data'!BD:BD,'Historical_Input Data'!$B:$B,'Historical_Monthly counts-All'!$C166,'Historical_Input Data'!$A:$A,'Historical_Monthly counts-All'!$D166),"")</f>
        <v>5065</v>
      </c>
      <c r="BB166" s="16">
        <f>IF(SUMIFS('Historical_Input Data'!BE:BE,'Historical_Input Data'!$B:$B,'Historical_Monthly counts-All'!$C166,'Historical_Input Data'!$A:$A,'Historical_Monthly counts-All'!$D166)&lt;&gt; 0,SUMIFS('Historical_Input Data'!BE:BE,'Historical_Input Data'!$B:$B,'Historical_Monthly counts-All'!$C166,'Historical_Input Data'!$A:$A,'Historical_Monthly counts-All'!$D166),"")</f>
        <v>4578</v>
      </c>
      <c r="BC166" s="16">
        <f>IF(SUMIFS('Historical_Input Data'!BF:BF,'Historical_Input Data'!$B:$B,'Historical_Monthly counts-All'!$C166,'Historical_Input Data'!$A:$A,'Historical_Monthly counts-All'!$D166)&lt;&gt; 0,SUMIFS('Historical_Input Data'!BF:BF,'Historical_Input Data'!$B:$B,'Historical_Monthly counts-All'!$C166,'Historical_Input Data'!$A:$A,'Historical_Monthly counts-All'!$D166),"")</f>
        <v>2152</v>
      </c>
      <c r="BD166" s="16">
        <f>IF(SUMIFS('Historical_Input Data'!BG:BG,'Historical_Input Data'!$B:$B,'Historical_Monthly counts-All'!$C166,'Historical_Input Data'!$A:$A,'Historical_Monthly counts-All'!$D166)&lt;&gt; 0,SUMIFS('Historical_Input Data'!BG:BG,'Historical_Input Data'!$B:$B,'Historical_Monthly counts-All'!$C166,'Historical_Input Data'!$A:$A,'Historical_Monthly counts-All'!$D166),"")</f>
        <v>1334</v>
      </c>
      <c r="BE166" s="16">
        <f>IF(SUMIFS('Historical_Input Data'!BH:BH,'Historical_Input Data'!$B:$B,'Historical_Monthly counts-All'!$C166,'Historical_Input Data'!$A:$A,'Historical_Monthly counts-All'!$D166)&lt;&gt; 0,SUMIFS('Historical_Input Data'!BH:BH,'Historical_Input Data'!$B:$B,'Historical_Monthly counts-All'!$C166,'Historical_Input Data'!$A:$A,'Historical_Monthly counts-All'!$D166),"")</f>
        <v>1951</v>
      </c>
      <c r="BF166" s="16">
        <f>IF(SUMIFS('Historical_Input Data'!BI:BI,'Historical_Input Data'!$B:$B,'Historical_Monthly counts-All'!$C166,'Historical_Input Data'!$A:$A,'Historical_Monthly counts-All'!$D166)&lt;&gt; 0,SUMIFS('Historical_Input Data'!BI:BI,'Historical_Input Data'!$B:$B,'Historical_Monthly counts-All'!$C166,'Historical_Input Data'!$A:$A,'Historical_Monthly counts-All'!$D166),"")</f>
        <v>1433</v>
      </c>
      <c r="BG166" s="16">
        <f>IF(SUMIFS('Historical_Input Data'!BJ:BJ,'Historical_Input Data'!$B:$B,'Historical_Monthly counts-All'!$C166,'Historical_Input Data'!$A:$A,'Historical_Monthly counts-All'!$D166)&lt;&gt; 0,SUMIFS('Historical_Input Data'!BJ:BJ,'Historical_Input Data'!$B:$B,'Historical_Monthly counts-All'!$C166,'Historical_Input Data'!$A:$A,'Historical_Monthly counts-All'!$D166),"")</f>
        <v>1750</v>
      </c>
      <c r="BH166" s="16">
        <f>IF(SUMIFS('Historical_Input Data'!BK:BK,'Historical_Input Data'!$B:$B,'Historical_Monthly counts-All'!$C166,'Historical_Input Data'!$A:$A,'Historical_Monthly counts-All'!$D166)&lt;&gt; 0,SUMIFS('Historical_Input Data'!BK:BK,'Historical_Input Data'!$B:$B,'Historical_Monthly counts-All'!$C166,'Historical_Input Data'!$A:$A,'Historical_Monthly counts-All'!$D166),"")</f>
        <v>322</v>
      </c>
      <c r="BI166" s="16">
        <f>IF(SUMIFS('Historical_Input Data'!BL:BL,'Historical_Input Data'!$B:$B,'Historical_Monthly counts-All'!$C166,'Historical_Input Data'!$A:$A,'Historical_Monthly counts-All'!$D166)&lt;&gt; 0,SUMIFS('Historical_Input Data'!BL:BL,'Historical_Input Data'!$B:$B,'Historical_Monthly counts-All'!$C166,'Historical_Input Data'!$A:$A,'Historical_Monthly counts-All'!$D166),"")</f>
        <v>2022</v>
      </c>
      <c r="BJ166" s="16">
        <f>IF(SUMIFS('Historical_Input Data'!BM:BM,'Historical_Input Data'!$B:$B,'Historical_Monthly counts-All'!$C166,'Historical_Input Data'!$A:$A,'Historical_Monthly counts-All'!$D166)&lt;&gt; 0,SUMIFS('Historical_Input Data'!BM:BM,'Historical_Input Data'!$B:$B,'Historical_Monthly counts-All'!$C166,'Historical_Input Data'!$A:$A,'Historical_Monthly counts-All'!$D166),"")</f>
        <v>4212</v>
      </c>
      <c r="BK166" s="16">
        <f>IF(SUMIFS('Historical_Input Data'!BN:BN,'Historical_Input Data'!$B:$B,'Historical_Monthly counts-All'!$C166,'Historical_Input Data'!$A:$A,'Historical_Monthly counts-All'!$D166)&lt;&gt; 0,SUMIFS('Historical_Input Data'!BN:BN,'Historical_Input Data'!$B:$B,'Historical_Monthly counts-All'!$C166,'Historical_Input Data'!$A:$A,'Historical_Monthly counts-All'!$D166),"")</f>
        <v>1975</v>
      </c>
      <c r="BL166" s="16">
        <f>IF(SUMIFS('Historical_Input Data'!BO:BO,'Historical_Input Data'!$B:$B,'Historical_Monthly counts-All'!$C166,'Historical_Input Data'!$A:$A,'Historical_Monthly counts-All'!$D166)&lt;&gt; 0,SUMIFS('Historical_Input Data'!BO:BO,'Historical_Input Data'!$B:$B,'Historical_Monthly counts-All'!$C166,'Historical_Input Data'!$A:$A,'Historical_Monthly counts-All'!$D166),"")</f>
        <v>380</v>
      </c>
      <c r="BM166" s="16">
        <f>IF(SUMIFS('Historical_Input Data'!BP:BP,'Historical_Input Data'!$B:$B,'Historical_Monthly counts-All'!$C166,'Historical_Input Data'!$A:$A,'Historical_Monthly counts-All'!$D166)&lt;&gt; 0,SUMIFS('Historical_Input Data'!BP:BP,'Historical_Input Data'!$B:$B,'Historical_Monthly counts-All'!$C166,'Historical_Input Data'!$A:$A,'Historical_Monthly counts-All'!$D166),"")</f>
        <v>3396</v>
      </c>
      <c r="BN166" s="16">
        <f>IF(SUMIFS('Historical_Input Data'!BQ:BQ,'Historical_Input Data'!$B:$B,'Historical_Monthly counts-All'!$C166,'Historical_Input Data'!$A:$A,'Historical_Monthly counts-All'!$D166)&lt;&gt; 0,SUMIFS('Historical_Input Data'!BQ:BQ,'Historical_Input Data'!$B:$B,'Historical_Monthly counts-All'!$C166,'Historical_Input Data'!$A:$A,'Historical_Monthly counts-All'!$D166),"")</f>
        <v>3846</v>
      </c>
      <c r="BO166" s="16">
        <f>IF(SUMIFS('Historical_Input Data'!BR:BR,'Historical_Input Data'!$B:$B,'Historical_Monthly counts-All'!$C166,'Historical_Input Data'!$A:$A,'Historical_Monthly counts-All'!$D166)&lt;&gt; 0,SUMIFS('Historical_Input Data'!BR:BR,'Historical_Input Data'!$B:$B,'Historical_Monthly counts-All'!$C166,'Historical_Input Data'!$A:$A,'Historical_Monthly counts-All'!$D166),"")</f>
        <v>1305</v>
      </c>
      <c r="BP166" s="16">
        <f>IF(SUMIFS('Historical_Input Data'!BS:BS,'Historical_Input Data'!$B:$B,'Historical_Monthly counts-All'!$C166,'Historical_Input Data'!$A:$A,'Historical_Monthly counts-All'!$D166)&lt;&gt; 0,SUMIFS('Historical_Input Data'!BS:BS,'Historical_Input Data'!$B:$B,'Historical_Monthly counts-All'!$C166,'Historical_Input Data'!$A:$A,'Historical_Monthly counts-All'!$D166),"")</f>
        <v>1680</v>
      </c>
      <c r="BQ166" s="16">
        <f>IF(SUMIFS('Historical_Input Data'!BT:BT,'Historical_Input Data'!$B:$B,'Historical_Monthly counts-All'!$C166,'Historical_Input Data'!$A:$A,'Historical_Monthly counts-All'!$D166)&lt;&gt; 0,SUMIFS('Historical_Input Data'!BT:BT,'Historical_Input Data'!$B:$B,'Historical_Monthly counts-All'!$C166,'Historical_Input Data'!$A:$A,'Historical_Monthly counts-All'!$D166),"")</f>
        <v>1538</v>
      </c>
      <c r="BR166" s="16">
        <f>IF(SUMIFS('Historical_Input Data'!BU:BU,'Historical_Input Data'!$B:$B,'Historical_Monthly counts-All'!$C166,'Historical_Input Data'!$A:$A,'Historical_Monthly counts-All'!$D166)&lt;&gt; 0,SUMIFS('Historical_Input Data'!BU:BU,'Historical_Input Data'!$B:$B,'Historical_Monthly counts-All'!$C166,'Historical_Input Data'!$A:$A,'Historical_Monthly counts-All'!$D166),"")</f>
        <v>979</v>
      </c>
      <c r="BS166" s="16">
        <f>IF(SUMIFS('Historical_Input Data'!BV:BV,'Historical_Input Data'!$B:$B,'Historical_Monthly counts-All'!$C166,'Historical_Input Data'!$A:$A,'Historical_Monthly counts-All'!$D166)&lt;&gt; 0,SUMIFS('Historical_Input Data'!BV:BV,'Historical_Input Data'!$B:$B,'Historical_Monthly counts-All'!$C166,'Historical_Input Data'!$A:$A,'Historical_Monthly counts-All'!$D166),"")</f>
        <v>953</v>
      </c>
      <c r="BT166" s="16">
        <f>IF(SUMIFS('Historical_Input Data'!BW:BW,'Historical_Input Data'!$B:$B,'Historical_Monthly counts-All'!$C166,'Historical_Input Data'!$A:$A,'Historical_Monthly counts-All'!$D166)&lt;&gt; 0,SUMIFS('Historical_Input Data'!BW:BW,'Historical_Input Data'!$B:$B,'Historical_Monthly counts-All'!$C166,'Historical_Input Data'!$A:$A,'Historical_Monthly counts-All'!$D166),"")</f>
        <v>3076</v>
      </c>
      <c r="BU166" s="16">
        <f>IF(SUMIFS('Historical_Input Data'!BX:BX,'Historical_Input Data'!$B:$B,'Historical_Monthly counts-All'!$C166,'Historical_Input Data'!$A:$A,'Historical_Monthly counts-All'!$D166)&lt;&gt; 0,SUMIFS('Historical_Input Data'!BX:BX,'Historical_Input Data'!$B:$B,'Historical_Monthly counts-All'!$C166,'Historical_Input Data'!$A:$A,'Historical_Monthly counts-All'!$D166),"")</f>
        <v>4548</v>
      </c>
      <c r="BV166" s="16">
        <f>IF(SUMIFS('Historical_Input Data'!BY:BY,'Historical_Input Data'!$B:$B,'Historical_Monthly counts-All'!$C166,'Historical_Input Data'!$A:$A,'Historical_Monthly counts-All'!$D166)&lt;&gt; 0,SUMIFS('Historical_Input Data'!BY:BY,'Historical_Input Data'!$B:$B,'Historical_Monthly counts-All'!$C166,'Historical_Input Data'!$A:$A,'Historical_Monthly counts-All'!$D166),"")</f>
        <v>2728</v>
      </c>
      <c r="BW166" s="16">
        <f>IF(SUMIFS('Historical_Input Data'!BZ:BZ,'Historical_Input Data'!$B:$B,'Historical_Monthly counts-All'!$C166,'Historical_Input Data'!$A:$A,'Historical_Monthly counts-All'!$D166)&lt;&gt; 0,SUMIFS('Historical_Input Data'!BZ:BZ,'Historical_Input Data'!$B:$B,'Historical_Monthly counts-All'!$C166,'Historical_Input Data'!$A:$A,'Historical_Monthly counts-All'!$D166),"")</f>
        <v>3044</v>
      </c>
      <c r="BX166" s="16">
        <f>IF(SUMIFS('Historical_Input Data'!CA:CA,'Historical_Input Data'!$B:$B,'Historical_Monthly counts-All'!$C166,'Historical_Input Data'!$A:$A,'Historical_Monthly counts-All'!$D166)&lt;&gt; 0,SUMIFS('Historical_Input Data'!CA:CA,'Historical_Input Data'!$B:$B,'Historical_Monthly counts-All'!$C166,'Historical_Input Data'!$A:$A,'Historical_Monthly counts-All'!$D166),"")</f>
        <v>1406</v>
      </c>
      <c r="BY166" s="16">
        <f>IF(SUMIFS('Historical_Input Data'!CB:CB,'Historical_Input Data'!$B:$B,'Historical_Monthly counts-All'!$C166,'Historical_Input Data'!$A:$A,'Historical_Monthly counts-All'!$D166)&lt;&gt; 0,SUMIFS('Historical_Input Data'!CB:CB,'Historical_Input Data'!$B:$B,'Historical_Monthly counts-All'!$C166,'Historical_Input Data'!$A:$A,'Historical_Monthly counts-All'!$D166),"")</f>
        <v>1553</v>
      </c>
      <c r="BZ166" s="16">
        <f>IF(SUMIFS('Historical_Input Data'!CC:CC,'Historical_Input Data'!$B:$B,'Historical_Monthly counts-All'!$C166,'Historical_Input Data'!$A:$A,'Historical_Monthly counts-All'!$D166)&lt;&gt; 0,SUMIFS('Historical_Input Data'!CC:CC,'Historical_Input Data'!$B:$B,'Historical_Monthly counts-All'!$C166,'Historical_Input Data'!$A:$A,'Historical_Monthly counts-All'!$D166),"")</f>
        <v>7578</v>
      </c>
    </row>
    <row r="167" spans="1:78">
      <c r="A167" t="str">
        <f t="shared" si="10"/>
        <v>July2024</v>
      </c>
      <c r="C167" t="s">
        <v>60</v>
      </c>
      <c r="D167">
        <v>2024</v>
      </c>
      <c r="E167" s="16">
        <f>IF(SUMIFS('Historical_Input Data'!H:H,'Historical_Input Data'!$B:$B,'Historical_Monthly counts-All'!$C167,'Historical_Input Data'!$A:$A,'Historical_Monthly counts-All'!$D167)&lt;&gt; 0,SUMIFS('Historical_Input Data'!H:H,'Historical_Input Data'!$B:$B,'Historical_Monthly counts-All'!$C167,'Historical_Input Data'!$A:$A,'Historical_Monthly counts-All'!$D167),"")</f>
        <v>728</v>
      </c>
      <c r="F167" s="16">
        <f>IF(SUMIFS('Historical_Input Data'!I:I,'Historical_Input Data'!$B:$B,'Historical_Monthly counts-All'!$C167,'Historical_Input Data'!$A:$A,'Historical_Monthly counts-All'!$D167)&lt;&gt; 0,SUMIFS('Historical_Input Data'!I:I,'Historical_Input Data'!$B:$B,'Historical_Monthly counts-All'!$C167,'Historical_Input Data'!$A:$A,'Historical_Monthly counts-All'!$D167),"")</f>
        <v>8387</v>
      </c>
      <c r="G167" s="16">
        <f>IF(SUMIFS('Historical_Input Data'!J:J,'Historical_Input Data'!$B:$B,'Historical_Monthly counts-All'!$C167,'Historical_Input Data'!$A:$A,'Historical_Monthly counts-All'!$D167)&lt;&gt; 0,SUMIFS('Historical_Input Data'!J:J,'Historical_Input Data'!$B:$B,'Historical_Monthly counts-All'!$C167,'Historical_Input Data'!$A:$A,'Historical_Monthly counts-All'!$D167),"")</f>
        <v>6154</v>
      </c>
      <c r="H167" s="16">
        <f>IF(SUMIFS('Historical_Input Data'!K:K,'Historical_Input Data'!$B:$B,'Historical_Monthly counts-All'!$C167,'Historical_Input Data'!$A:$A,'Historical_Monthly counts-All'!$D167)&lt;&gt; 0,SUMIFS('Historical_Input Data'!K:K,'Historical_Input Data'!$B:$B,'Historical_Monthly counts-All'!$C167,'Historical_Input Data'!$A:$A,'Historical_Monthly counts-All'!$D167),"")</f>
        <v>4636</v>
      </c>
      <c r="I167" s="16">
        <f>IF(SUMIFS('Historical_Input Data'!L:L,'Historical_Input Data'!$B:$B,'Historical_Monthly counts-All'!$C167,'Historical_Input Data'!$A:$A,'Historical_Monthly counts-All'!$D167)&lt;&gt; 0,SUMIFS('Historical_Input Data'!L:L,'Historical_Input Data'!$B:$B,'Historical_Monthly counts-All'!$C167,'Historical_Input Data'!$A:$A,'Historical_Monthly counts-All'!$D167),"")</f>
        <v>6833</v>
      </c>
      <c r="J167" s="16">
        <f>IF(SUMIFS('Historical_Input Data'!M:M,'Historical_Input Data'!$B:$B,'Historical_Monthly counts-All'!$C167,'Historical_Input Data'!$A:$A,'Historical_Monthly counts-All'!$D167)&lt;&gt; 0,SUMIFS('Historical_Input Data'!M:M,'Historical_Input Data'!$B:$B,'Historical_Monthly counts-All'!$C167,'Historical_Input Data'!$A:$A,'Historical_Monthly counts-All'!$D167),"")</f>
        <v>4261</v>
      </c>
      <c r="K167" s="16">
        <f>IF(SUMIFS('Historical_Input Data'!N:N,'Historical_Input Data'!$B:$B,'Historical_Monthly counts-All'!$C167,'Historical_Input Data'!$A:$A,'Historical_Monthly counts-All'!$D167)&lt;&gt; 0,SUMIFS('Historical_Input Data'!N:N,'Historical_Input Data'!$B:$B,'Historical_Monthly counts-All'!$C167,'Historical_Input Data'!$A:$A,'Historical_Monthly counts-All'!$D167),"")</f>
        <v>5988</v>
      </c>
      <c r="L167" s="16">
        <f>IF(SUMIFS('Historical_Input Data'!O:O,'Historical_Input Data'!$B:$B,'Historical_Monthly counts-All'!$C167,'Historical_Input Data'!$A:$A,'Historical_Monthly counts-All'!$D167)&lt;&gt; 0,SUMIFS('Historical_Input Data'!O:O,'Historical_Input Data'!$B:$B,'Historical_Monthly counts-All'!$C167,'Historical_Input Data'!$A:$A,'Historical_Monthly counts-All'!$D167),"")</f>
        <v>2664</v>
      </c>
      <c r="M167" s="16">
        <f>IF(SUMIFS('Historical_Input Data'!P:P,'Historical_Input Data'!$B:$B,'Historical_Monthly counts-All'!$C167,'Historical_Input Data'!$A:$A,'Historical_Monthly counts-All'!$D167)&lt;&gt; 0,SUMIFS('Historical_Input Data'!P:P,'Historical_Input Data'!$B:$B,'Historical_Monthly counts-All'!$C167,'Historical_Input Data'!$A:$A,'Historical_Monthly counts-All'!$D167),"")</f>
        <v>9814</v>
      </c>
      <c r="N167" s="16">
        <f>IF(SUMIFS('Historical_Input Data'!Q:Q,'Historical_Input Data'!$B:$B,'Historical_Monthly counts-All'!$C167,'Historical_Input Data'!$A:$A,'Historical_Monthly counts-All'!$D167)&lt;&gt; 0,SUMIFS('Historical_Input Data'!Q:Q,'Historical_Input Data'!$B:$B,'Historical_Monthly counts-All'!$C167,'Historical_Input Data'!$A:$A,'Historical_Monthly counts-All'!$D167),"")</f>
        <v>9800</v>
      </c>
      <c r="O167" s="16">
        <f>IF(SUMIFS('Historical_Input Data'!R:R,'Historical_Input Data'!$B:$B,'Historical_Monthly counts-All'!$C167,'Historical_Input Data'!$A:$A,'Historical_Monthly counts-All'!$D167)&lt;&gt; 0,SUMIFS('Historical_Input Data'!R:R,'Historical_Input Data'!$B:$B,'Historical_Monthly counts-All'!$C167,'Historical_Input Data'!$A:$A,'Historical_Monthly counts-All'!$D167),"")</f>
        <v>8236</v>
      </c>
      <c r="P167" s="16">
        <f>IF(SUMIFS('Historical_Input Data'!S:S,'Historical_Input Data'!$B:$B,'Historical_Monthly counts-All'!$C167,'Historical_Input Data'!$A:$A,'Historical_Monthly counts-All'!$D167)&lt;&gt; 0,SUMIFS('Historical_Input Data'!S:S,'Historical_Input Data'!$B:$B,'Historical_Monthly counts-All'!$C167,'Historical_Input Data'!$A:$A,'Historical_Monthly counts-All'!$D167),"")</f>
        <v>1991</v>
      </c>
      <c r="Q167" s="16">
        <f>IF(SUMIFS('Historical_Input Data'!T:T,'Historical_Input Data'!$B:$B,'Historical_Monthly counts-All'!$C167,'Historical_Input Data'!$A:$A,'Historical_Monthly counts-All'!$D167)&lt;&gt; 0,SUMIFS('Historical_Input Data'!T:T,'Historical_Input Data'!$B:$B,'Historical_Monthly counts-All'!$C167,'Historical_Input Data'!$A:$A,'Historical_Monthly counts-All'!$D167),"")</f>
        <v>4380</v>
      </c>
      <c r="R167" s="16">
        <f>IF(SUMIFS('Historical_Input Data'!U:U,'Historical_Input Data'!$B:$B,'Historical_Monthly counts-All'!$C167,'Historical_Input Data'!$A:$A,'Historical_Monthly counts-All'!$D167)&lt;&gt; 0,SUMIFS('Historical_Input Data'!U:U,'Historical_Input Data'!$B:$B,'Historical_Monthly counts-All'!$C167,'Historical_Input Data'!$A:$A,'Historical_Monthly counts-All'!$D167),"")</f>
        <v>659</v>
      </c>
      <c r="S167" s="16">
        <f>IF(SUMIFS('Historical_Input Data'!V:V,'Historical_Input Data'!$B:$B,'Historical_Monthly counts-All'!$C167,'Historical_Input Data'!$A:$A,'Historical_Monthly counts-All'!$D167)&lt;&gt; 0,SUMIFS('Historical_Input Data'!V:V,'Historical_Input Data'!$B:$B,'Historical_Monthly counts-All'!$C167,'Historical_Input Data'!$A:$A,'Historical_Monthly counts-All'!$D167),"")</f>
        <v>3062</v>
      </c>
      <c r="T167" s="16">
        <f>IF(SUMIFS('Historical_Input Data'!W:W,'Historical_Input Data'!$B:$B,'Historical_Monthly counts-All'!$C167,'Historical_Input Data'!$A:$A,'Historical_Monthly counts-All'!$D167)&lt;&gt; 0,SUMIFS('Historical_Input Data'!W:W,'Historical_Input Data'!$B:$B,'Historical_Monthly counts-All'!$C167,'Historical_Input Data'!$A:$A,'Historical_Monthly counts-All'!$D167),"")</f>
        <v>11315</v>
      </c>
      <c r="U167" s="16">
        <f>IF(SUMIFS('Historical_Input Data'!X:X,'Historical_Input Data'!$B:$B,'Historical_Monthly counts-All'!$C167,'Historical_Input Data'!$A:$A,'Historical_Monthly counts-All'!$D167)&lt;&gt; 0,SUMIFS('Historical_Input Data'!X:X,'Historical_Input Data'!$B:$B,'Historical_Monthly counts-All'!$C167,'Historical_Input Data'!$A:$A,'Historical_Monthly counts-All'!$D167),"")</f>
        <v>6388</v>
      </c>
      <c r="V167" s="16">
        <f>IF(SUMIFS('Historical_Input Data'!Y:Y,'Historical_Input Data'!$B:$B,'Historical_Monthly counts-All'!$C167,'Historical_Input Data'!$A:$A,'Historical_Monthly counts-All'!$D167)&lt;&gt; 0,SUMIFS('Historical_Input Data'!Y:Y,'Historical_Input Data'!$B:$B,'Historical_Monthly counts-All'!$C167,'Historical_Input Data'!$A:$A,'Historical_Monthly counts-All'!$D167),"")</f>
        <v>319</v>
      </c>
      <c r="W167" s="16">
        <f>IF(SUMIFS('Historical_Input Data'!Z:Z,'Historical_Input Data'!$B:$B,'Historical_Monthly counts-All'!$C167,'Historical_Input Data'!$A:$A,'Historical_Monthly counts-All'!$D167)&lt;&gt; 0,SUMIFS('Historical_Input Data'!Z:Z,'Historical_Input Data'!$B:$B,'Historical_Monthly counts-All'!$C167,'Historical_Input Data'!$A:$A,'Historical_Monthly counts-All'!$D167),"")</f>
        <v>5862</v>
      </c>
      <c r="X167" s="16">
        <f>IF(SUMIFS('Historical_Input Data'!AA:AA,'Historical_Input Data'!$B:$B,'Historical_Monthly counts-All'!$C167,'Historical_Input Data'!$A:$A,'Historical_Monthly counts-All'!$D167)&lt;&gt; 0,SUMIFS('Historical_Input Data'!AA:AA,'Historical_Input Data'!$B:$B,'Historical_Monthly counts-All'!$C167,'Historical_Input Data'!$A:$A,'Historical_Monthly counts-All'!$D167),"")</f>
        <v>479</v>
      </c>
      <c r="Y167" s="16">
        <f>IF(SUMIFS('Historical_Input Data'!AB:AB,'Historical_Input Data'!$B:$B,'Historical_Monthly counts-All'!$C167,'Historical_Input Data'!$A:$A,'Historical_Monthly counts-All'!$D167)&lt;&gt; 0,SUMIFS('Historical_Input Data'!AB:AB,'Historical_Input Data'!$B:$B,'Historical_Monthly counts-All'!$C167,'Historical_Input Data'!$A:$A,'Historical_Monthly counts-All'!$D167),"")</f>
        <v>18540</v>
      </c>
      <c r="Z167" s="16">
        <f>IF(SUMIFS('Historical_Input Data'!AC:AC,'Historical_Input Data'!$B:$B,'Historical_Monthly counts-All'!$C167,'Historical_Input Data'!$A:$A,'Historical_Monthly counts-All'!$D167)&lt;&gt; 0,SUMIFS('Historical_Input Data'!AC:AC,'Historical_Input Data'!$B:$B,'Historical_Monthly counts-All'!$C167,'Historical_Input Data'!$A:$A,'Historical_Monthly counts-All'!$D167),"")</f>
        <v>7808</v>
      </c>
      <c r="AA167" s="16">
        <f>IF(SUMIFS('Historical_Input Data'!AD:AD,'Historical_Input Data'!$B:$B,'Historical_Monthly counts-All'!$C167,'Historical_Input Data'!$A:$A,'Historical_Monthly counts-All'!$D167)&lt;&gt; 0,SUMIFS('Historical_Input Data'!AD:AD,'Historical_Input Data'!$B:$B,'Historical_Monthly counts-All'!$C167,'Historical_Input Data'!$A:$A,'Historical_Monthly counts-All'!$D167),"")</f>
        <v>190</v>
      </c>
      <c r="AB167" s="16">
        <f>IF(SUMIFS('Historical_Input Data'!AE:AE,'Historical_Input Data'!$B:$B,'Historical_Monthly counts-All'!$C167,'Historical_Input Data'!$A:$A,'Historical_Monthly counts-All'!$D167)&lt;&gt; 0,SUMIFS('Historical_Input Data'!AE:AE,'Historical_Input Data'!$B:$B,'Historical_Monthly counts-All'!$C167,'Historical_Input Data'!$A:$A,'Historical_Monthly counts-All'!$D167),"")</f>
        <v>17812</v>
      </c>
      <c r="AC167" s="16">
        <f>IF(SUMIFS('Historical_Input Data'!AF:AF,'Historical_Input Data'!$B:$B,'Historical_Monthly counts-All'!$C167,'Historical_Input Data'!$A:$A,'Historical_Monthly counts-All'!$D167)&lt;&gt; 0,SUMIFS('Historical_Input Data'!AF:AF,'Historical_Input Data'!$B:$B,'Historical_Monthly counts-All'!$C167,'Historical_Input Data'!$A:$A,'Historical_Monthly counts-All'!$D167),"")</f>
        <v>28314</v>
      </c>
      <c r="AD167" s="16">
        <f>IF(SUMIFS('Historical_Input Data'!AG:AG,'Historical_Input Data'!$B:$B,'Historical_Monthly counts-All'!$C167,'Historical_Input Data'!$A:$A,'Historical_Monthly counts-All'!$D167)&lt;&gt; 0,SUMIFS('Historical_Input Data'!AG:AG,'Historical_Input Data'!$B:$B,'Historical_Monthly counts-All'!$C167,'Historical_Input Data'!$A:$A,'Historical_Monthly counts-All'!$D167),"")</f>
        <v>15122</v>
      </c>
      <c r="AE167" s="16">
        <f>IF(SUMIFS('Historical_Input Data'!AH:AH,'Historical_Input Data'!$B:$B,'Historical_Monthly counts-All'!$C167,'Historical_Input Data'!$A:$A,'Historical_Monthly counts-All'!$D167)&lt;&gt; 0,SUMIFS('Historical_Input Data'!AH:AH,'Historical_Input Data'!$B:$B,'Historical_Monthly counts-All'!$C167,'Historical_Input Data'!$A:$A,'Historical_Monthly counts-All'!$D167),"")</f>
        <v>3264</v>
      </c>
      <c r="AF167" s="16">
        <f>IF(SUMIFS('Historical_Input Data'!AI:AI,'Historical_Input Data'!$B:$B,'Historical_Monthly counts-All'!$C167,'Historical_Input Data'!$A:$A,'Historical_Monthly counts-All'!$D167)&lt;&gt; 0,SUMIFS('Historical_Input Data'!AI:AI,'Historical_Input Data'!$B:$B,'Historical_Monthly counts-All'!$C167,'Historical_Input Data'!$A:$A,'Historical_Monthly counts-All'!$D167),"")</f>
        <v>7566</v>
      </c>
      <c r="AG167" s="16">
        <f>IF(SUMIFS('Historical_Input Data'!AJ:AJ,'Historical_Input Data'!$B:$B,'Historical_Monthly counts-All'!$C167,'Historical_Input Data'!$A:$A,'Historical_Monthly counts-All'!$D167)&lt;&gt; 0,SUMIFS('Historical_Input Data'!AJ:AJ,'Historical_Input Data'!$B:$B,'Historical_Monthly counts-All'!$C167,'Historical_Input Data'!$A:$A,'Historical_Monthly counts-All'!$D167),"")</f>
        <v>1603</v>
      </c>
      <c r="AH167" s="16">
        <f>IF(SUMIFS('Historical_Input Data'!AK:AK,'Historical_Input Data'!$B:$B,'Historical_Monthly counts-All'!$C167,'Historical_Input Data'!$A:$A,'Historical_Monthly counts-All'!$D167)&lt;&gt; 0,SUMIFS('Historical_Input Data'!AK:AK,'Historical_Input Data'!$B:$B,'Historical_Monthly counts-All'!$C167,'Historical_Input Data'!$A:$A,'Historical_Monthly counts-All'!$D167),"")</f>
        <v>21408</v>
      </c>
      <c r="AI167" s="16">
        <f>IF(SUMIFS('Historical_Input Data'!AL:AL,'Historical_Input Data'!$B:$B,'Historical_Monthly counts-All'!$C167,'Historical_Input Data'!$A:$A,'Historical_Monthly counts-All'!$D167)&lt;&gt; 0,SUMIFS('Historical_Input Data'!AL:AL,'Historical_Input Data'!$B:$B,'Historical_Monthly counts-All'!$C167,'Historical_Input Data'!$A:$A,'Historical_Monthly counts-All'!$D167),"")</f>
        <v>26072</v>
      </c>
      <c r="AJ167" s="16">
        <f>IF(SUMIFS('Historical_Input Data'!AM:AM,'Historical_Input Data'!$B:$B,'Historical_Monthly counts-All'!$C167,'Historical_Input Data'!$A:$A,'Historical_Monthly counts-All'!$D167)&lt;&gt; 0,SUMIFS('Historical_Input Data'!AM:AM,'Historical_Input Data'!$B:$B,'Historical_Monthly counts-All'!$C167,'Historical_Input Data'!$A:$A,'Historical_Monthly counts-All'!$D167),"")</f>
        <v>337</v>
      </c>
      <c r="AK167" s="16" t="str">
        <f>IF(SUMIFS('Historical_Input Data'!AN:AN,'Historical_Input Data'!$B:$B,'Historical_Monthly counts-All'!$C167,'Historical_Input Data'!$A:$A,'Historical_Monthly counts-All'!$D167)&lt;&gt; 0,SUMIFS('Historical_Input Data'!AN:AN,'Historical_Input Data'!$B:$B,'Historical_Monthly counts-All'!$C167,'Historical_Input Data'!$A:$A,'Historical_Monthly counts-All'!$D167),"")</f>
        <v/>
      </c>
      <c r="AL167" s="16">
        <f>IF(SUMIFS('Historical_Input Data'!AO:AO,'Historical_Input Data'!$B:$B,'Historical_Monthly counts-All'!$C167,'Historical_Input Data'!$A:$A,'Historical_Monthly counts-All'!$D167)&lt;&gt; 0,SUMIFS('Historical_Input Data'!AO:AO,'Historical_Input Data'!$B:$B,'Historical_Monthly counts-All'!$C167,'Historical_Input Data'!$A:$A,'Historical_Monthly counts-All'!$D167),"")</f>
        <v>5279</v>
      </c>
      <c r="AM167" s="16">
        <f>IF(SUMIFS('Historical_Input Data'!AP:AP,'Historical_Input Data'!$B:$B,'Historical_Monthly counts-All'!$C167,'Historical_Input Data'!$A:$A,'Historical_Monthly counts-All'!$D167)&lt;&gt; 0,SUMIFS('Historical_Input Data'!AP:AP,'Historical_Input Data'!$B:$B,'Historical_Monthly counts-All'!$C167,'Historical_Input Data'!$A:$A,'Historical_Monthly counts-All'!$D167),"")</f>
        <v>657</v>
      </c>
      <c r="AN167" s="16">
        <f>IF(SUMIFS('Historical_Input Data'!AQ:AQ,'Historical_Input Data'!$B:$B,'Historical_Monthly counts-All'!$C167,'Historical_Input Data'!$A:$A,'Historical_Monthly counts-All'!$D167)&lt;&gt; 0,SUMIFS('Historical_Input Data'!AQ:AQ,'Historical_Input Data'!$B:$B,'Historical_Monthly counts-All'!$C167,'Historical_Input Data'!$A:$A,'Historical_Monthly counts-All'!$D167),"")</f>
        <v>5196</v>
      </c>
      <c r="AO167" s="16">
        <f>IF(SUMIFS('Historical_Input Data'!AR:AR,'Historical_Input Data'!$B:$B,'Historical_Monthly counts-All'!$C167,'Historical_Input Data'!$A:$A,'Historical_Monthly counts-All'!$D167)&lt;&gt; 0,SUMIFS('Historical_Input Data'!AR:AR,'Historical_Input Data'!$B:$B,'Historical_Monthly counts-All'!$C167,'Historical_Input Data'!$A:$A,'Historical_Monthly counts-All'!$D167),"")</f>
        <v>5957</v>
      </c>
      <c r="AP167" s="16">
        <f>IF(SUMIFS('Historical_Input Data'!AS:AS,'Historical_Input Data'!$B:$B,'Historical_Monthly counts-All'!$C167,'Historical_Input Data'!$A:$A,'Historical_Monthly counts-All'!$D167)&lt;&gt; 0,SUMIFS('Historical_Input Data'!AS:AS,'Historical_Input Data'!$B:$B,'Historical_Monthly counts-All'!$C167,'Historical_Input Data'!$A:$A,'Historical_Monthly counts-All'!$D167),"")</f>
        <v>25539</v>
      </c>
      <c r="AQ167" s="16">
        <f>IF(SUMIFS('Historical_Input Data'!AT:AT,'Historical_Input Data'!$B:$B,'Historical_Monthly counts-All'!$C167,'Historical_Input Data'!$A:$A,'Historical_Monthly counts-All'!$D167)&lt;&gt; 0,SUMIFS('Historical_Input Data'!AT:AT,'Historical_Input Data'!$B:$B,'Historical_Monthly counts-All'!$C167,'Historical_Input Data'!$A:$A,'Historical_Monthly counts-All'!$D167),"")</f>
        <v>4359</v>
      </c>
      <c r="AR167" s="16">
        <f>IF(SUMIFS('Historical_Input Data'!AU:AU,'Historical_Input Data'!$B:$B,'Historical_Monthly counts-All'!$C167,'Historical_Input Data'!$A:$A,'Historical_Monthly counts-All'!$D167)&lt;&gt; 0,SUMIFS('Historical_Input Data'!AU:AU,'Historical_Input Data'!$B:$B,'Historical_Monthly counts-All'!$C167,'Historical_Input Data'!$A:$A,'Historical_Monthly counts-All'!$D167),"")</f>
        <v>10726</v>
      </c>
      <c r="AS167" s="16">
        <f>IF(SUMIFS('Historical_Input Data'!AV:AV,'Historical_Input Data'!$B:$B,'Historical_Monthly counts-All'!$C167,'Historical_Input Data'!$A:$A,'Historical_Monthly counts-All'!$D167)&lt;&gt; 0,SUMIFS('Historical_Input Data'!AV:AV,'Historical_Input Data'!$B:$B,'Historical_Monthly counts-All'!$C167,'Historical_Input Data'!$A:$A,'Historical_Monthly counts-All'!$D167),"")</f>
        <v>1986</v>
      </c>
      <c r="AT167" s="16">
        <f>IF(SUMIFS('Historical_Input Data'!AW:AW,'Historical_Input Data'!$B:$B,'Historical_Monthly counts-All'!$C167,'Historical_Input Data'!$A:$A,'Historical_Monthly counts-All'!$D167)&lt;&gt; 0,SUMIFS('Historical_Input Data'!AW:AW,'Historical_Input Data'!$B:$B,'Historical_Monthly counts-All'!$C167,'Historical_Input Data'!$A:$A,'Historical_Monthly counts-All'!$D167),"")</f>
        <v>3262</v>
      </c>
      <c r="AU167" s="16">
        <f>IF(SUMIFS('Historical_Input Data'!AX:AX,'Historical_Input Data'!$B:$B,'Historical_Monthly counts-All'!$C167,'Historical_Input Data'!$A:$A,'Historical_Monthly counts-All'!$D167)&lt;&gt; 0,SUMIFS('Historical_Input Data'!AX:AX,'Historical_Input Data'!$B:$B,'Historical_Monthly counts-All'!$C167,'Historical_Input Data'!$A:$A,'Historical_Monthly counts-All'!$D167),"")</f>
        <v>9312</v>
      </c>
      <c r="AV167" s="16">
        <f>IF(SUMIFS('Historical_Input Data'!AY:AY,'Historical_Input Data'!$B:$B,'Historical_Monthly counts-All'!$C167,'Historical_Input Data'!$A:$A,'Historical_Monthly counts-All'!$D167)&lt;&gt; 0,SUMIFS('Historical_Input Data'!AY:AY,'Historical_Input Data'!$B:$B,'Historical_Monthly counts-All'!$C167,'Historical_Input Data'!$A:$A,'Historical_Monthly counts-All'!$D167),"")</f>
        <v>3043</v>
      </c>
      <c r="AW167" s="16">
        <f>IF(SUMIFS('Historical_Input Data'!AZ:AZ,'Historical_Input Data'!$B:$B,'Historical_Monthly counts-All'!$C167,'Historical_Input Data'!$A:$A,'Historical_Monthly counts-All'!$D167)&lt;&gt; 0,SUMIFS('Historical_Input Data'!AZ:AZ,'Historical_Input Data'!$B:$B,'Historical_Monthly counts-All'!$C167,'Historical_Input Data'!$A:$A,'Historical_Monthly counts-All'!$D167),"")</f>
        <v>9232</v>
      </c>
      <c r="AX167" s="16">
        <f>IF(SUMIFS('Historical_Input Data'!BA:BA,'Historical_Input Data'!$B:$B,'Historical_Monthly counts-All'!$C167,'Historical_Input Data'!$A:$A,'Historical_Monthly counts-All'!$D167)&lt;&gt; 0,SUMIFS('Historical_Input Data'!BA:BA,'Historical_Input Data'!$B:$B,'Historical_Monthly counts-All'!$C167,'Historical_Input Data'!$A:$A,'Historical_Monthly counts-All'!$D167),"")</f>
        <v>3770</v>
      </c>
      <c r="AY167" s="16">
        <f>IF(SUMIFS('Historical_Input Data'!BB:BB,'Historical_Input Data'!$B:$B,'Historical_Monthly counts-All'!$C167,'Historical_Input Data'!$A:$A,'Historical_Monthly counts-All'!$D167)&lt;&gt; 0,SUMIFS('Historical_Input Data'!BB:BB,'Historical_Input Data'!$B:$B,'Historical_Monthly counts-All'!$C167,'Historical_Input Data'!$A:$A,'Historical_Monthly counts-All'!$D167),"")</f>
        <v>3374</v>
      </c>
      <c r="AZ167" s="16">
        <f>IF(SUMIFS('Historical_Input Data'!BC:BC,'Historical_Input Data'!$B:$B,'Historical_Monthly counts-All'!$C167,'Historical_Input Data'!$A:$A,'Historical_Monthly counts-All'!$D167)&lt;&gt; 0,SUMIFS('Historical_Input Data'!BC:BC,'Historical_Input Data'!$B:$B,'Historical_Monthly counts-All'!$C167,'Historical_Input Data'!$A:$A,'Historical_Monthly counts-All'!$D167),"")</f>
        <v>3816</v>
      </c>
      <c r="BA167" s="16">
        <f>IF(SUMIFS('Historical_Input Data'!BD:BD,'Historical_Input Data'!$B:$B,'Historical_Monthly counts-All'!$C167,'Historical_Input Data'!$A:$A,'Historical_Monthly counts-All'!$D167)&lt;&gt; 0,SUMIFS('Historical_Input Data'!BD:BD,'Historical_Input Data'!$B:$B,'Historical_Monthly counts-All'!$C167,'Historical_Input Data'!$A:$A,'Historical_Monthly counts-All'!$D167),"")</f>
        <v>4292</v>
      </c>
      <c r="BB167" s="16">
        <f>IF(SUMIFS('Historical_Input Data'!BE:BE,'Historical_Input Data'!$B:$B,'Historical_Monthly counts-All'!$C167,'Historical_Input Data'!$A:$A,'Historical_Monthly counts-All'!$D167)&lt;&gt; 0,SUMIFS('Historical_Input Data'!BE:BE,'Historical_Input Data'!$B:$B,'Historical_Monthly counts-All'!$C167,'Historical_Input Data'!$A:$A,'Historical_Monthly counts-All'!$D167),"")</f>
        <v>4172</v>
      </c>
      <c r="BC167" s="16">
        <f>IF(SUMIFS('Historical_Input Data'!BF:BF,'Historical_Input Data'!$B:$B,'Historical_Monthly counts-All'!$C167,'Historical_Input Data'!$A:$A,'Historical_Monthly counts-All'!$D167)&lt;&gt; 0,SUMIFS('Historical_Input Data'!BF:BF,'Historical_Input Data'!$B:$B,'Historical_Monthly counts-All'!$C167,'Historical_Input Data'!$A:$A,'Historical_Monthly counts-All'!$D167),"")</f>
        <v>2039</v>
      </c>
      <c r="BD167" s="16">
        <f>IF(SUMIFS('Historical_Input Data'!BG:BG,'Historical_Input Data'!$B:$B,'Historical_Monthly counts-All'!$C167,'Historical_Input Data'!$A:$A,'Historical_Monthly counts-All'!$D167)&lt;&gt; 0,SUMIFS('Historical_Input Data'!BG:BG,'Historical_Input Data'!$B:$B,'Historical_Monthly counts-All'!$C167,'Historical_Input Data'!$A:$A,'Historical_Monthly counts-All'!$D167),"")</f>
        <v>1144</v>
      </c>
      <c r="BE167" s="16">
        <f>IF(SUMIFS('Historical_Input Data'!BH:BH,'Historical_Input Data'!$B:$B,'Historical_Monthly counts-All'!$C167,'Historical_Input Data'!$A:$A,'Historical_Monthly counts-All'!$D167)&lt;&gt; 0,SUMIFS('Historical_Input Data'!BH:BH,'Historical_Input Data'!$B:$B,'Historical_Monthly counts-All'!$C167,'Historical_Input Data'!$A:$A,'Historical_Monthly counts-All'!$D167),"")</f>
        <v>1848</v>
      </c>
      <c r="BF167" s="16">
        <f>IF(SUMIFS('Historical_Input Data'!BI:BI,'Historical_Input Data'!$B:$B,'Historical_Monthly counts-All'!$C167,'Historical_Input Data'!$A:$A,'Historical_Monthly counts-All'!$D167)&lt;&gt; 0,SUMIFS('Historical_Input Data'!BI:BI,'Historical_Input Data'!$B:$B,'Historical_Monthly counts-All'!$C167,'Historical_Input Data'!$A:$A,'Historical_Monthly counts-All'!$D167),"")</f>
        <v>1136</v>
      </c>
      <c r="BG167" s="16">
        <f>IF(SUMIFS('Historical_Input Data'!BJ:BJ,'Historical_Input Data'!$B:$B,'Historical_Monthly counts-All'!$C167,'Historical_Input Data'!$A:$A,'Historical_Monthly counts-All'!$D167)&lt;&gt; 0,SUMIFS('Historical_Input Data'!BJ:BJ,'Historical_Input Data'!$B:$B,'Historical_Monthly counts-All'!$C167,'Historical_Input Data'!$A:$A,'Historical_Monthly counts-All'!$D167),"")</f>
        <v>1494</v>
      </c>
      <c r="BH167" s="16">
        <f>IF(SUMIFS('Historical_Input Data'!BK:BK,'Historical_Input Data'!$B:$B,'Historical_Monthly counts-All'!$C167,'Historical_Input Data'!$A:$A,'Historical_Monthly counts-All'!$D167)&lt;&gt; 0,SUMIFS('Historical_Input Data'!BK:BK,'Historical_Input Data'!$B:$B,'Historical_Monthly counts-All'!$C167,'Historical_Input Data'!$A:$A,'Historical_Monthly counts-All'!$D167),"")</f>
        <v>712</v>
      </c>
      <c r="BI167" s="16">
        <f>IF(SUMIFS('Historical_Input Data'!BL:BL,'Historical_Input Data'!$B:$B,'Historical_Monthly counts-All'!$C167,'Historical_Input Data'!$A:$A,'Historical_Monthly counts-All'!$D167)&lt;&gt; 0,SUMIFS('Historical_Input Data'!BL:BL,'Historical_Input Data'!$B:$B,'Historical_Monthly counts-All'!$C167,'Historical_Input Data'!$A:$A,'Historical_Monthly counts-All'!$D167),"")</f>
        <v>1623</v>
      </c>
      <c r="BJ167" s="16">
        <f>IF(SUMIFS('Historical_Input Data'!BM:BM,'Historical_Input Data'!$B:$B,'Historical_Monthly counts-All'!$C167,'Historical_Input Data'!$A:$A,'Historical_Monthly counts-All'!$D167)&lt;&gt; 0,SUMIFS('Historical_Input Data'!BM:BM,'Historical_Input Data'!$B:$B,'Historical_Monthly counts-All'!$C167,'Historical_Input Data'!$A:$A,'Historical_Monthly counts-All'!$D167),"")</f>
        <v>3885</v>
      </c>
      <c r="BK167" s="16">
        <f>IF(SUMIFS('Historical_Input Data'!BN:BN,'Historical_Input Data'!$B:$B,'Historical_Monthly counts-All'!$C167,'Historical_Input Data'!$A:$A,'Historical_Monthly counts-All'!$D167)&lt;&gt; 0,SUMIFS('Historical_Input Data'!BN:BN,'Historical_Input Data'!$B:$B,'Historical_Monthly counts-All'!$C167,'Historical_Input Data'!$A:$A,'Historical_Monthly counts-All'!$D167),"")</f>
        <v>1608</v>
      </c>
      <c r="BL167" s="16">
        <f>IF(SUMIFS('Historical_Input Data'!BO:BO,'Historical_Input Data'!$B:$B,'Historical_Monthly counts-All'!$C167,'Historical_Input Data'!$A:$A,'Historical_Monthly counts-All'!$D167)&lt;&gt; 0,SUMIFS('Historical_Input Data'!BO:BO,'Historical_Input Data'!$B:$B,'Historical_Monthly counts-All'!$C167,'Historical_Input Data'!$A:$A,'Historical_Monthly counts-All'!$D167),"")</f>
        <v>300</v>
      </c>
      <c r="BM167" s="16">
        <f>IF(SUMIFS('Historical_Input Data'!BP:BP,'Historical_Input Data'!$B:$B,'Historical_Monthly counts-All'!$C167,'Historical_Input Data'!$A:$A,'Historical_Monthly counts-All'!$D167)&lt;&gt; 0,SUMIFS('Historical_Input Data'!BP:BP,'Historical_Input Data'!$B:$B,'Historical_Monthly counts-All'!$C167,'Historical_Input Data'!$A:$A,'Historical_Monthly counts-All'!$D167),"")</f>
        <v>3349</v>
      </c>
      <c r="BN167" s="16">
        <f>IF(SUMIFS('Historical_Input Data'!BQ:BQ,'Historical_Input Data'!$B:$B,'Historical_Monthly counts-All'!$C167,'Historical_Input Data'!$A:$A,'Historical_Monthly counts-All'!$D167)&lt;&gt; 0,SUMIFS('Historical_Input Data'!BQ:BQ,'Historical_Input Data'!$B:$B,'Historical_Monthly counts-All'!$C167,'Historical_Input Data'!$A:$A,'Historical_Monthly counts-All'!$D167),"")</f>
        <v>3566</v>
      </c>
      <c r="BO167" s="16">
        <f>IF(SUMIFS('Historical_Input Data'!BR:BR,'Historical_Input Data'!$B:$B,'Historical_Monthly counts-All'!$C167,'Historical_Input Data'!$A:$A,'Historical_Monthly counts-All'!$D167)&lt;&gt; 0,SUMIFS('Historical_Input Data'!BR:BR,'Historical_Input Data'!$B:$B,'Historical_Monthly counts-All'!$C167,'Historical_Input Data'!$A:$A,'Historical_Monthly counts-All'!$D167),"")</f>
        <v>1326</v>
      </c>
      <c r="BP167" s="16">
        <f>IF(SUMIFS('Historical_Input Data'!BS:BS,'Historical_Input Data'!$B:$B,'Historical_Monthly counts-All'!$C167,'Historical_Input Data'!$A:$A,'Historical_Monthly counts-All'!$D167)&lt;&gt; 0,SUMIFS('Historical_Input Data'!BS:BS,'Historical_Input Data'!$B:$B,'Historical_Monthly counts-All'!$C167,'Historical_Input Data'!$A:$A,'Historical_Monthly counts-All'!$D167),"")</f>
        <v>1621</v>
      </c>
      <c r="BQ167" s="16">
        <f>IF(SUMIFS('Historical_Input Data'!BT:BT,'Historical_Input Data'!$B:$B,'Historical_Monthly counts-All'!$C167,'Historical_Input Data'!$A:$A,'Historical_Monthly counts-All'!$D167)&lt;&gt; 0,SUMIFS('Historical_Input Data'!BT:BT,'Historical_Input Data'!$B:$B,'Historical_Monthly counts-All'!$C167,'Historical_Input Data'!$A:$A,'Historical_Monthly counts-All'!$D167),"")</f>
        <v>1272</v>
      </c>
      <c r="BR167" s="16">
        <f>IF(SUMIFS('Historical_Input Data'!BU:BU,'Historical_Input Data'!$B:$B,'Historical_Monthly counts-All'!$C167,'Historical_Input Data'!$A:$A,'Historical_Monthly counts-All'!$D167)&lt;&gt; 0,SUMIFS('Historical_Input Data'!BU:BU,'Historical_Input Data'!$B:$B,'Historical_Monthly counts-All'!$C167,'Historical_Input Data'!$A:$A,'Historical_Monthly counts-All'!$D167),"")</f>
        <v>1002</v>
      </c>
      <c r="BS167" s="16">
        <f>IF(SUMIFS('Historical_Input Data'!BV:BV,'Historical_Input Data'!$B:$B,'Historical_Monthly counts-All'!$C167,'Historical_Input Data'!$A:$A,'Historical_Monthly counts-All'!$D167)&lt;&gt; 0,SUMIFS('Historical_Input Data'!BV:BV,'Historical_Input Data'!$B:$B,'Historical_Monthly counts-All'!$C167,'Historical_Input Data'!$A:$A,'Historical_Monthly counts-All'!$D167),"")</f>
        <v>1063</v>
      </c>
      <c r="BT167" s="16">
        <f>IF(SUMIFS('Historical_Input Data'!BW:BW,'Historical_Input Data'!$B:$B,'Historical_Monthly counts-All'!$C167,'Historical_Input Data'!$A:$A,'Historical_Monthly counts-All'!$D167)&lt;&gt; 0,SUMIFS('Historical_Input Data'!BW:BW,'Historical_Input Data'!$B:$B,'Historical_Monthly counts-All'!$C167,'Historical_Input Data'!$A:$A,'Historical_Monthly counts-All'!$D167),"")</f>
        <v>3047</v>
      </c>
      <c r="BU167" s="16">
        <f>IF(SUMIFS('Historical_Input Data'!BX:BX,'Historical_Input Data'!$B:$B,'Historical_Monthly counts-All'!$C167,'Historical_Input Data'!$A:$A,'Historical_Monthly counts-All'!$D167)&lt;&gt; 0,SUMIFS('Historical_Input Data'!BX:BX,'Historical_Input Data'!$B:$B,'Historical_Monthly counts-All'!$C167,'Historical_Input Data'!$A:$A,'Historical_Monthly counts-All'!$D167),"")</f>
        <v>3955</v>
      </c>
      <c r="BV167" s="16">
        <f>IF(SUMIFS('Historical_Input Data'!BY:BY,'Historical_Input Data'!$B:$B,'Historical_Monthly counts-All'!$C167,'Historical_Input Data'!$A:$A,'Historical_Monthly counts-All'!$D167)&lt;&gt; 0,SUMIFS('Historical_Input Data'!BY:BY,'Historical_Input Data'!$B:$B,'Historical_Monthly counts-All'!$C167,'Historical_Input Data'!$A:$A,'Historical_Monthly counts-All'!$D167),"")</f>
        <v>3031</v>
      </c>
      <c r="BW167" s="16">
        <f>IF(SUMIFS('Historical_Input Data'!BZ:BZ,'Historical_Input Data'!$B:$B,'Historical_Monthly counts-All'!$C167,'Historical_Input Data'!$A:$A,'Historical_Monthly counts-All'!$D167)&lt;&gt; 0,SUMIFS('Historical_Input Data'!BZ:BZ,'Historical_Input Data'!$B:$B,'Historical_Monthly counts-All'!$C167,'Historical_Input Data'!$A:$A,'Historical_Monthly counts-All'!$D167),"")</f>
        <v>3123</v>
      </c>
      <c r="BX167" s="16">
        <f>IF(SUMIFS('Historical_Input Data'!CA:CA,'Historical_Input Data'!$B:$B,'Historical_Monthly counts-All'!$C167,'Historical_Input Data'!$A:$A,'Historical_Monthly counts-All'!$D167)&lt;&gt; 0,SUMIFS('Historical_Input Data'!CA:CA,'Historical_Input Data'!$B:$B,'Historical_Monthly counts-All'!$C167,'Historical_Input Data'!$A:$A,'Historical_Monthly counts-All'!$D167),"")</f>
        <v>1098</v>
      </c>
      <c r="BY167" s="16">
        <f>IF(SUMIFS('Historical_Input Data'!CB:CB,'Historical_Input Data'!$B:$B,'Historical_Monthly counts-All'!$C167,'Historical_Input Data'!$A:$A,'Historical_Monthly counts-All'!$D167)&lt;&gt; 0,SUMIFS('Historical_Input Data'!CB:CB,'Historical_Input Data'!$B:$B,'Historical_Monthly counts-All'!$C167,'Historical_Input Data'!$A:$A,'Historical_Monthly counts-All'!$D167),"")</f>
        <v>1587</v>
      </c>
      <c r="BZ167" s="16">
        <f>IF(SUMIFS('Historical_Input Data'!CC:CC,'Historical_Input Data'!$B:$B,'Historical_Monthly counts-All'!$C167,'Historical_Input Data'!$A:$A,'Historical_Monthly counts-All'!$D167)&lt;&gt; 0,SUMIFS('Historical_Input Data'!CC:CC,'Historical_Input Data'!$B:$B,'Historical_Monthly counts-All'!$C167,'Historical_Input Data'!$A:$A,'Historical_Monthly counts-All'!$D167),"")</f>
        <v>8084</v>
      </c>
    </row>
    <row r="168" spans="1:78">
      <c r="A168" t="str">
        <f t="shared" si="10"/>
        <v>August2024</v>
      </c>
      <c r="C168" t="s">
        <v>61</v>
      </c>
      <c r="D168">
        <v>2024</v>
      </c>
      <c r="E168" s="16">
        <f>IF(SUMIFS('Historical_Input Data'!H:H,'Historical_Input Data'!$B:$B,'Historical_Monthly counts-All'!$C168,'Historical_Input Data'!$A:$A,'Historical_Monthly counts-All'!$D168)&lt;&gt; 0,SUMIFS('Historical_Input Data'!H:H,'Historical_Input Data'!$B:$B,'Historical_Monthly counts-All'!$C168,'Historical_Input Data'!$A:$A,'Historical_Monthly counts-All'!$D168),"")</f>
        <v>763</v>
      </c>
      <c r="F168" s="16">
        <f>IF(SUMIFS('Historical_Input Data'!I:I,'Historical_Input Data'!$B:$B,'Historical_Monthly counts-All'!$C168,'Historical_Input Data'!$A:$A,'Historical_Monthly counts-All'!$D168)&lt;&gt; 0,SUMIFS('Historical_Input Data'!I:I,'Historical_Input Data'!$B:$B,'Historical_Monthly counts-All'!$C168,'Historical_Input Data'!$A:$A,'Historical_Monthly counts-All'!$D168),"")</f>
        <v>9389</v>
      </c>
      <c r="G168" s="16">
        <f>IF(SUMIFS('Historical_Input Data'!J:J,'Historical_Input Data'!$B:$B,'Historical_Monthly counts-All'!$C168,'Historical_Input Data'!$A:$A,'Historical_Monthly counts-All'!$D168)&lt;&gt; 0,SUMIFS('Historical_Input Data'!J:J,'Historical_Input Data'!$B:$B,'Historical_Monthly counts-All'!$C168,'Historical_Input Data'!$A:$A,'Historical_Monthly counts-All'!$D168),"")</f>
        <v>5641</v>
      </c>
      <c r="H168" s="16">
        <f>IF(SUMIFS('Historical_Input Data'!K:K,'Historical_Input Data'!$B:$B,'Historical_Monthly counts-All'!$C168,'Historical_Input Data'!$A:$A,'Historical_Monthly counts-All'!$D168)&lt;&gt; 0,SUMIFS('Historical_Input Data'!K:K,'Historical_Input Data'!$B:$B,'Historical_Monthly counts-All'!$C168,'Historical_Input Data'!$A:$A,'Historical_Monthly counts-All'!$D168),"")</f>
        <v>5052</v>
      </c>
      <c r="I168" s="16">
        <f>IF(SUMIFS('Historical_Input Data'!L:L,'Historical_Input Data'!$B:$B,'Historical_Monthly counts-All'!$C168,'Historical_Input Data'!$A:$A,'Historical_Monthly counts-All'!$D168)&lt;&gt; 0,SUMIFS('Historical_Input Data'!L:L,'Historical_Input Data'!$B:$B,'Historical_Monthly counts-All'!$C168,'Historical_Input Data'!$A:$A,'Historical_Monthly counts-All'!$D168),"")</f>
        <v>7424</v>
      </c>
      <c r="J168" s="16">
        <f>IF(SUMIFS('Historical_Input Data'!M:M,'Historical_Input Data'!$B:$B,'Historical_Monthly counts-All'!$C168,'Historical_Input Data'!$A:$A,'Historical_Monthly counts-All'!$D168)&lt;&gt; 0,SUMIFS('Historical_Input Data'!M:M,'Historical_Input Data'!$B:$B,'Historical_Monthly counts-All'!$C168,'Historical_Input Data'!$A:$A,'Historical_Monthly counts-All'!$D168),"")</f>
        <v>4766</v>
      </c>
      <c r="K168" s="16">
        <f>IF(SUMIFS('Historical_Input Data'!N:N,'Historical_Input Data'!$B:$B,'Historical_Monthly counts-All'!$C168,'Historical_Input Data'!$A:$A,'Historical_Monthly counts-All'!$D168)&lt;&gt; 0,SUMIFS('Historical_Input Data'!N:N,'Historical_Input Data'!$B:$B,'Historical_Monthly counts-All'!$C168,'Historical_Input Data'!$A:$A,'Historical_Monthly counts-All'!$D168),"")</f>
        <v>6173</v>
      </c>
      <c r="L168" s="16">
        <f>IF(SUMIFS('Historical_Input Data'!O:O,'Historical_Input Data'!$B:$B,'Historical_Monthly counts-All'!$C168,'Historical_Input Data'!$A:$A,'Historical_Monthly counts-All'!$D168)&lt;&gt; 0,SUMIFS('Historical_Input Data'!O:O,'Historical_Input Data'!$B:$B,'Historical_Monthly counts-All'!$C168,'Historical_Input Data'!$A:$A,'Historical_Monthly counts-All'!$D168),"")</f>
        <v>2940</v>
      </c>
      <c r="M168" s="16">
        <f>IF(SUMIFS('Historical_Input Data'!P:P,'Historical_Input Data'!$B:$B,'Historical_Monthly counts-All'!$C168,'Historical_Input Data'!$A:$A,'Historical_Monthly counts-All'!$D168)&lt;&gt; 0,SUMIFS('Historical_Input Data'!P:P,'Historical_Input Data'!$B:$B,'Historical_Monthly counts-All'!$C168,'Historical_Input Data'!$A:$A,'Historical_Monthly counts-All'!$D168),"")</f>
        <v>10377</v>
      </c>
      <c r="N168" s="16">
        <f>IF(SUMIFS('Historical_Input Data'!Q:Q,'Historical_Input Data'!$B:$B,'Historical_Monthly counts-All'!$C168,'Historical_Input Data'!$A:$A,'Historical_Monthly counts-All'!$D168)&lt;&gt; 0,SUMIFS('Historical_Input Data'!Q:Q,'Historical_Input Data'!$B:$B,'Historical_Monthly counts-All'!$C168,'Historical_Input Data'!$A:$A,'Historical_Monthly counts-All'!$D168),"")</f>
        <v>9601</v>
      </c>
      <c r="O168" s="16">
        <f>IF(SUMIFS('Historical_Input Data'!R:R,'Historical_Input Data'!$B:$B,'Historical_Monthly counts-All'!$C168,'Historical_Input Data'!$A:$A,'Historical_Monthly counts-All'!$D168)&lt;&gt; 0,SUMIFS('Historical_Input Data'!R:R,'Historical_Input Data'!$B:$B,'Historical_Monthly counts-All'!$C168,'Historical_Input Data'!$A:$A,'Historical_Monthly counts-All'!$D168),"")</f>
        <v>9548</v>
      </c>
      <c r="P168" s="16">
        <f>IF(SUMIFS('Historical_Input Data'!S:S,'Historical_Input Data'!$B:$B,'Historical_Monthly counts-All'!$C168,'Historical_Input Data'!$A:$A,'Historical_Monthly counts-All'!$D168)&lt;&gt; 0,SUMIFS('Historical_Input Data'!S:S,'Historical_Input Data'!$B:$B,'Historical_Monthly counts-All'!$C168,'Historical_Input Data'!$A:$A,'Historical_Monthly counts-All'!$D168),"")</f>
        <v>1983</v>
      </c>
      <c r="Q168" s="16">
        <f>IF(SUMIFS('Historical_Input Data'!T:T,'Historical_Input Data'!$B:$B,'Historical_Monthly counts-All'!$C168,'Historical_Input Data'!$A:$A,'Historical_Monthly counts-All'!$D168)&lt;&gt; 0,SUMIFS('Historical_Input Data'!T:T,'Historical_Input Data'!$B:$B,'Historical_Monthly counts-All'!$C168,'Historical_Input Data'!$A:$A,'Historical_Monthly counts-All'!$D168),"")</f>
        <v>4391</v>
      </c>
      <c r="R168" s="16">
        <f>IF(SUMIFS('Historical_Input Data'!U:U,'Historical_Input Data'!$B:$B,'Historical_Monthly counts-All'!$C168,'Historical_Input Data'!$A:$A,'Historical_Monthly counts-All'!$D168)&lt;&gt; 0,SUMIFS('Historical_Input Data'!U:U,'Historical_Input Data'!$B:$B,'Historical_Monthly counts-All'!$C168,'Historical_Input Data'!$A:$A,'Historical_Monthly counts-All'!$D168),"")</f>
        <v>716</v>
      </c>
      <c r="S168" s="16">
        <f>IF(SUMIFS('Historical_Input Data'!V:V,'Historical_Input Data'!$B:$B,'Historical_Monthly counts-All'!$C168,'Historical_Input Data'!$A:$A,'Historical_Monthly counts-All'!$D168)&lt;&gt; 0,SUMIFS('Historical_Input Data'!V:V,'Historical_Input Data'!$B:$B,'Historical_Monthly counts-All'!$C168,'Historical_Input Data'!$A:$A,'Historical_Monthly counts-All'!$D168),"")</f>
        <v>3057</v>
      </c>
      <c r="T168" s="16">
        <f>IF(SUMIFS('Historical_Input Data'!W:W,'Historical_Input Data'!$B:$B,'Historical_Monthly counts-All'!$C168,'Historical_Input Data'!$A:$A,'Historical_Monthly counts-All'!$D168)&lt;&gt; 0,SUMIFS('Historical_Input Data'!W:W,'Historical_Input Data'!$B:$B,'Historical_Monthly counts-All'!$C168,'Historical_Input Data'!$A:$A,'Historical_Monthly counts-All'!$D168),"")</f>
        <v>16810</v>
      </c>
      <c r="U168" s="16">
        <f>IF(SUMIFS('Historical_Input Data'!X:X,'Historical_Input Data'!$B:$B,'Historical_Monthly counts-All'!$C168,'Historical_Input Data'!$A:$A,'Historical_Monthly counts-All'!$D168)&lt;&gt; 0,SUMIFS('Historical_Input Data'!X:X,'Historical_Input Data'!$B:$B,'Historical_Monthly counts-All'!$C168,'Historical_Input Data'!$A:$A,'Historical_Monthly counts-All'!$D168),"")</f>
        <v>7256</v>
      </c>
      <c r="V168" s="16">
        <f>IF(SUMIFS('Historical_Input Data'!Y:Y,'Historical_Input Data'!$B:$B,'Historical_Monthly counts-All'!$C168,'Historical_Input Data'!$A:$A,'Historical_Monthly counts-All'!$D168)&lt;&gt; 0,SUMIFS('Historical_Input Data'!Y:Y,'Historical_Input Data'!$B:$B,'Historical_Monthly counts-All'!$C168,'Historical_Input Data'!$A:$A,'Historical_Monthly counts-All'!$D168),"")</f>
        <v>361</v>
      </c>
      <c r="W168" s="16">
        <f>IF(SUMIFS('Historical_Input Data'!Z:Z,'Historical_Input Data'!$B:$B,'Historical_Monthly counts-All'!$C168,'Historical_Input Data'!$A:$A,'Historical_Monthly counts-All'!$D168)&lt;&gt; 0,SUMIFS('Historical_Input Data'!Z:Z,'Historical_Input Data'!$B:$B,'Historical_Monthly counts-All'!$C168,'Historical_Input Data'!$A:$A,'Historical_Monthly counts-All'!$D168),"")</f>
        <v>6684</v>
      </c>
      <c r="X168" s="16">
        <f>IF(SUMIFS('Historical_Input Data'!AA:AA,'Historical_Input Data'!$B:$B,'Historical_Monthly counts-All'!$C168,'Historical_Input Data'!$A:$A,'Historical_Monthly counts-All'!$D168)&lt;&gt; 0,SUMIFS('Historical_Input Data'!AA:AA,'Historical_Input Data'!$B:$B,'Historical_Monthly counts-All'!$C168,'Historical_Input Data'!$A:$A,'Historical_Monthly counts-All'!$D168),"")</f>
        <v>371</v>
      </c>
      <c r="Y168" s="16">
        <f>IF(SUMIFS('Historical_Input Data'!AB:AB,'Historical_Input Data'!$B:$B,'Historical_Monthly counts-All'!$C168,'Historical_Input Data'!$A:$A,'Historical_Monthly counts-All'!$D168)&lt;&gt; 0,SUMIFS('Historical_Input Data'!AB:AB,'Historical_Input Data'!$B:$B,'Historical_Monthly counts-All'!$C168,'Historical_Input Data'!$A:$A,'Historical_Monthly counts-All'!$D168),"")</f>
        <v>19212</v>
      </c>
      <c r="Z168" s="16">
        <f>IF(SUMIFS('Historical_Input Data'!AC:AC,'Historical_Input Data'!$B:$B,'Historical_Monthly counts-All'!$C168,'Historical_Input Data'!$A:$A,'Historical_Monthly counts-All'!$D168)&lt;&gt; 0,SUMIFS('Historical_Input Data'!AC:AC,'Historical_Input Data'!$B:$B,'Historical_Monthly counts-All'!$C168,'Historical_Input Data'!$A:$A,'Historical_Monthly counts-All'!$D168),"")</f>
        <v>9110</v>
      </c>
      <c r="AA168" s="16">
        <f>IF(SUMIFS('Historical_Input Data'!AD:AD,'Historical_Input Data'!$B:$B,'Historical_Monthly counts-All'!$C168,'Historical_Input Data'!$A:$A,'Historical_Monthly counts-All'!$D168)&lt;&gt; 0,SUMIFS('Historical_Input Data'!AD:AD,'Historical_Input Data'!$B:$B,'Historical_Monthly counts-All'!$C168,'Historical_Input Data'!$A:$A,'Historical_Monthly counts-All'!$D168),"")</f>
        <v>202</v>
      </c>
      <c r="AB168" s="16">
        <f>IF(SUMIFS('Historical_Input Data'!AE:AE,'Historical_Input Data'!$B:$B,'Historical_Monthly counts-All'!$C168,'Historical_Input Data'!$A:$A,'Historical_Monthly counts-All'!$D168)&lt;&gt; 0,SUMIFS('Historical_Input Data'!AE:AE,'Historical_Input Data'!$B:$B,'Historical_Monthly counts-All'!$C168,'Historical_Input Data'!$A:$A,'Historical_Monthly counts-All'!$D168),"")</f>
        <v>18110</v>
      </c>
      <c r="AC168" s="16">
        <f>IF(SUMIFS('Historical_Input Data'!AF:AF,'Historical_Input Data'!$B:$B,'Historical_Monthly counts-All'!$C168,'Historical_Input Data'!$A:$A,'Historical_Monthly counts-All'!$D168)&lt;&gt; 0,SUMIFS('Historical_Input Data'!AF:AF,'Historical_Input Data'!$B:$B,'Historical_Monthly counts-All'!$C168,'Historical_Input Data'!$A:$A,'Historical_Monthly counts-All'!$D168),"")</f>
        <v>30144</v>
      </c>
      <c r="AD168" s="16">
        <f>IF(SUMIFS('Historical_Input Data'!AG:AG,'Historical_Input Data'!$B:$B,'Historical_Monthly counts-All'!$C168,'Historical_Input Data'!$A:$A,'Historical_Monthly counts-All'!$D168)&lt;&gt; 0,SUMIFS('Historical_Input Data'!AG:AG,'Historical_Input Data'!$B:$B,'Historical_Monthly counts-All'!$C168,'Historical_Input Data'!$A:$A,'Historical_Monthly counts-All'!$D168),"")</f>
        <v>15842</v>
      </c>
      <c r="AE168" s="16">
        <f>IF(SUMIFS('Historical_Input Data'!AH:AH,'Historical_Input Data'!$B:$B,'Historical_Monthly counts-All'!$C168,'Historical_Input Data'!$A:$A,'Historical_Monthly counts-All'!$D168)&lt;&gt; 0,SUMIFS('Historical_Input Data'!AH:AH,'Historical_Input Data'!$B:$B,'Historical_Monthly counts-All'!$C168,'Historical_Input Data'!$A:$A,'Historical_Monthly counts-All'!$D168),"")</f>
        <v>3360</v>
      </c>
      <c r="AF168" s="16">
        <f>IF(SUMIFS('Historical_Input Data'!AI:AI,'Historical_Input Data'!$B:$B,'Historical_Monthly counts-All'!$C168,'Historical_Input Data'!$A:$A,'Historical_Monthly counts-All'!$D168)&lt;&gt; 0,SUMIFS('Historical_Input Data'!AI:AI,'Historical_Input Data'!$B:$B,'Historical_Monthly counts-All'!$C168,'Historical_Input Data'!$A:$A,'Historical_Monthly counts-All'!$D168),"")</f>
        <v>7338</v>
      </c>
      <c r="AG168" s="16">
        <f>IF(SUMIFS('Historical_Input Data'!AJ:AJ,'Historical_Input Data'!$B:$B,'Historical_Monthly counts-All'!$C168,'Historical_Input Data'!$A:$A,'Historical_Monthly counts-All'!$D168)&lt;&gt; 0,SUMIFS('Historical_Input Data'!AJ:AJ,'Historical_Input Data'!$B:$B,'Historical_Monthly counts-All'!$C168,'Historical_Input Data'!$A:$A,'Historical_Monthly counts-All'!$D168),"")</f>
        <v>1565</v>
      </c>
      <c r="AH168" s="16">
        <f>IF(SUMIFS('Historical_Input Data'!AK:AK,'Historical_Input Data'!$B:$B,'Historical_Monthly counts-All'!$C168,'Historical_Input Data'!$A:$A,'Historical_Monthly counts-All'!$D168)&lt;&gt; 0,SUMIFS('Historical_Input Data'!AK:AK,'Historical_Input Data'!$B:$B,'Historical_Monthly counts-All'!$C168,'Historical_Input Data'!$A:$A,'Historical_Monthly counts-All'!$D168),"")</f>
        <v>22707</v>
      </c>
      <c r="AI168" s="16">
        <f>IF(SUMIFS('Historical_Input Data'!AL:AL,'Historical_Input Data'!$B:$B,'Historical_Monthly counts-All'!$C168,'Historical_Input Data'!$A:$A,'Historical_Monthly counts-All'!$D168)&lt;&gt; 0,SUMIFS('Historical_Input Data'!AL:AL,'Historical_Input Data'!$B:$B,'Historical_Monthly counts-All'!$C168,'Historical_Input Data'!$A:$A,'Historical_Monthly counts-All'!$D168),"")</f>
        <v>25998</v>
      </c>
      <c r="AJ168" s="16">
        <f>IF(SUMIFS('Historical_Input Data'!AM:AM,'Historical_Input Data'!$B:$B,'Historical_Monthly counts-All'!$C168,'Historical_Input Data'!$A:$A,'Historical_Monthly counts-All'!$D168)&lt;&gt; 0,SUMIFS('Historical_Input Data'!AM:AM,'Historical_Input Data'!$B:$B,'Historical_Monthly counts-All'!$C168,'Historical_Input Data'!$A:$A,'Historical_Monthly counts-All'!$D168),"")</f>
        <v>311</v>
      </c>
      <c r="AK168" s="16" t="str">
        <f>IF(SUMIFS('Historical_Input Data'!AN:AN,'Historical_Input Data'!$B:$B,'Historical_Monthly counts-All'!$C168,'Historical_Input Data'!$A:$A,'Historical_Monthly counts-All'!$D168)&lt;&gt; 0,SUMIFS('Historical_Input Data'!AN:AN,'Historical_Input Data'!$B:$B,'Historical_Monthly counts-All'!$C168,'Historical_Input Data'!$A:$A,'Historical_Monthly counts-All'!$D168),"")</f>
        <v/>
      </c>
      <c r="AL168" s="16">
        <f>IF(SUMIFS('Historical_Input Data'!AO:AO,'Historical_Input Data'!$B:$B,'Historical_Monthly counts-All'!$C168,'Historical_Input Data'!$A:$A,'Historical_Monthly counts-All'!$D168)&lt;&gt; 0,SUMIFS('Historical_Input Data'!AO:AO,'Historical_Input Data'!$B:$B,'Historical_Monthly counts-All'!$C168,'Historical_Input Data'!$A:$A,'Historical_Monthly counts-All'!$D168),"")</f>
        <v>4756</v>
      </c>
      <c r="AM168" s="16">
        <f>IF(SUMIFS('Historical_Input Data'!AP:AP,'Historical_Input Data'!$B:$B,'Historical_Monthly counts-All'!$C168,'Historical_Input Data'!$A:$A,'Historical_Monthly counts-All'!$D168)&lt;&gt; 0,SUMIFS('Historical_Input Data'!AP:AP,'Historical_Input Data'!$B:$B,'Historical_Monthly counts-All'!$C168,'Historical_Input Data'!$A:$A,'Historical_Monthly counts-All'!$D168),"")</f>
        <v>955</v>
      </c>
      <c r="AN168" s="16">
        <f>IF(SUMIFS('Historical_Input Data'!AQ:AQ,'Historical_Input Data'!$B:$B,'Historical_Monthly counts-All'!$C168,'Historical_Input Data'!$A:$A,'Historical_Monthly counts-All'!$D168)&lt;&gt; 0,SUMIFS('Historical_Input Data'!AQ:AQ,'Historical_Input Data'!$B:$B,'Historical_Monthly counts-All'!$C168,'Historical_Input Data'!$A:$A,'Historical_Monthly counts-All'!$D168),"")</f>
        <v>5208</v>
      </c>
      <c r="AO168" s="16">
        <f>IF(SUMIFS('Historical_Input Data'!AR:AR,'Historical_Input Data'!$B:$B,'Historical_Monthly counts-All'!$C168,'Historical_Input Data'!$A:$A,'Historical_Monthly counts-All'!$D168)&lt;&gt; 0,SUMIFS('Historical_Input Data'!AR:AR,'Historical_Input Data'!$B:$B,'Historical_Monthly counts-All'!$C168,'Historical_Input Data'!$A:$A,'Historical_Monthly counts-All'!$D168),"")</f>
        <v>6136</v>
      </c>
      <c r="AP168" s="16">
        <f>IF(SUMIFS('Historical_Input Data'!AS:AS,'Historical_Input Data'!$B:$B,'Historical_Monthly counts-All'!$C168,'Historical_Input Data'!$A:$A,'Historical_Monthly counts-All'!$D168)&lt;&gt; 0,SUMIFS('Historical_Input Data'!AS:AS,'Historical_Input Data'!$B:$B,'Historical_Monthly counts-All'!$C168,'Historical_Input Data'!$A:$A,'Historical_Monthly counts-All'!$D168),"")</f>
        <v>27285</v>
      </c>
      <c r="AQ168" s="16">
        <f>IF(SUMIFS('Historical_Input Data'!AT:AT,'Historical_Input Data'!$B:$B,'Historical_Monthly counts-All'!$C168,'Historical_Input Data'!$A:$A,'Historical_Monthly counts-All'!$D168)&lt;&gt; 0,SUMIFS('Historical_Input Data'!AT:AT,'Historical_Input Data'!$B:$B,'Historical_Monthly counts-All'!$C168,'Historical_Input Data'!$A:$A,'Historical_Monthly counts-All'!$D168),"")</f>
        <v>4632</v>
      </c>
      <c r="AR168" s="16">
        <f>IF(SUMIFS('Historical_Input Data'!AU:AU,'Historical_Input Data'!$B:$B,'Historical_Monthly counts-All'!$C168,'Historical_Input Data'!$A:$A,'Historical_Monthly counts-All'!$D168)&lt;&gt; 0,SUMIFS('Historical_Input Data'!AU:AU,'Historical_Input Data'!$B:$B,'Historical_Monthly counts-All'!$C168,'Historical_Input Data'!$A:$A,'Historical_Monthly counts-All'!$D168),"")</f>
        <v>10726</v>
      </c>
      <c r="AS168" s="16">
        <f>IF(SUMIFS('Historical_Input Data'!AV:AV,'Historical_Input Data'!$B:$B,'Historical_Monthly counts-All'!$C168,'Historical_Input Data'!$A:$A,'Historical_Monthly counts-All'!$D168)&lt;&gt; 0,SUMIFS('Historical_Input Data'!AV:AV,'Historical_Input Data'!$B:$B,'Historical_Monthly counts-All'!$C168,'Historical_Input Data'!$A:$A,'Historical_Monthly counts-All'!$D168),"")</f>
        <v>1716</v>
      </c>
      <c r="AT168" s="16">
        <f>IF(SUMIFS('Historical_Input Data'!AW:AW,'Historical_Input Data'!$B:$B,'Historical_Monthly counts-All'!$C168,'Historical_Input Data'!$A:$A,'Historical_Monthly counts-All'!$D168)&lt;&gt; 0,SUMIFS('Historical_Input Data'!AW:AW,'Historical_Input Data'!$B:$B,'Historical_Monthly counts-All'!$C168,'Historical_Input Data'!$A:$A,'Historical_Monthly counts-All'!$D168),"")</f>
        <v>3361</v>
      </c>
      <c r="AU168" s="16">
        <f>IF(SUMIFS('Historical_Input Data'!AX:AX,'Historical_Input Data'!$B:$B,'Historical_Monthly counts-All'!$C168,'Historical_Input Data'!$A:$A,'Historical_Monthly counts-All'!$D168)&lt;&gt; 0,SUMIFS('Historical_Input Data'!AX:AX,'Historical_Input Data'!$B:$B,'Historical_Monthly counts-All'!$C168,'Historical_Input Data'!$A:$A,'Historical_Monthly counts-All'!$D168),"")</f>
        <v>10246</v>
      </c>
      <c r="AV168" s="16">
        <f>IF(SUMIFS('Historical_Input Data'!AY:AY,'Historical_Input Data'!$B:$B,'Historical_Monthly counts-All'!$C168,'Historical_Input Data'!$A:$A,'Historical_Monthly counts-All'!$D168)&lt;&gt; 0,SUMIFS('Historical_Input Data'!AY:AY,'Historical_Input Data'!$B:$B,'Historical_Monthly counts-All'!$C168,'Historical_Input Data'!$A:$A,'Historical_Monthly counts-All'!$D168),"")</f>
        <v>3498</v>
      </c>
      <c r="AW168" s="16">
        <f>IF(SUMIFS('Historical_Input Data'!AZ:AZ,'Historical_Input Data'!$B:$B,'Historical_Monthly counts-All'!$C168,'Historical_Input Data'!$A:$A,'Historical_Monthly counts-All'!$D168)&lt;&gt; 0,SUMIFS('Historical_Input Data'!AZ:AZ,'Historical_Input Data'!$B:$B,'Historical_Monthly counts-All'!$C168,'Historical_Input Data'!$A:$A,'Historical_Monthly counts-All'!$D168),"")</f>
        <v>9808</v>
      </c>
      <c r="AX168" s="16">
        <f>IF(SUMIFS('Historical_Input Data'!BA:BA,'Historical_Input Data'!$B:$B,'Historical_Monthly counts-All'!$C168,'Historical_Input Data'!$A:$A,'Historical_Monthly counts-All'!$D168)&lt;&gt; 0,SUMIFS('Historical_Input Data'!BA:BA,'Historical_Input Data'!$B:$B,'Historical_Monthly counts-All'!$C168,'Historical_Input Data'!$A:$A,'Historical_Monthly counts-All'!$D168),"")</f>
        <v>4466</v>
      </c>
      <c r="AY168" s="16">
        <f>IF(SUMIFS('Historical_Input Data'!BB:BB,'Historical_Input Data'!$B:$B,'Historical_Monthly counts-All'!$C168,'Historical_Input Data'!$A:$A,'Historical_Monthly counts-All'!$D168)&lt;&gt; 0,SUMIFS('Historical_Input Data'!BB:BB,'Historical_Input Data'!$B:$B,'Historical_Monthly counts-All'!$C168,'Historical_Input Data'!$A:$A,'Historical_Monthly counts-All'!$D168),"")</f>
        <v>3273</v>
      </c>
      <c r="AZ168" s="16">
        <f>IF(SUMIFS('Historical_Input Data'!BC:BC,'Historical_Input Data'!$B:$B,'Historical_Monthly counts-All'!$C168,'Historical_Input Data'!$A:$A,'Historical_Monthly counts-All'!$D168)&lt;&gt; 0,SUMIFS('Historical_Input Data'!BC:BC,'Historical_Input Data'!$B:$B,'Historical_Monthly counts-All'!$C168,'Historical_Input Data'!$A:$A,'Historical_Monthly counts-All'!$D168),"")</f>
        <v>6069</v>
      </c>
      <c r="BA168" s="16">
        <f>IF(SUMIFS('Historical_Input Data'!BD:BD,'Historical_Input Data'!$B:$B,'Historical_Monthly counts-All'!$C168,'Historical_Input Data'!$A:$A,'Historical_Monthly counts-All'!$D168)&lt;&gt; 0,SUMIFS('Historical_Input Data'!BD:BD,'Historical_Input Data'!$B:$B,'Historical_Monthly counts-All'!$C168,'Historical_Input Data'!$A:$A,'Historical_Monthly counts-All'!$D168),"")</f>
        <v>4956</v>
      </c>
      <c r="BB168" s="16">
        <f>IF(SUMIFS('Historical_Input Data'!BE:BE,'Historical_Input Data'!$B:$B,'Historical_Monthly counts-All'!$C168,'Historical_Input Data'!$A:$A,'Historical_Monthly counts-All'!$D168)&lt;&gt; 0,SUMIFS('Historical_Input Data'!BE:BE,'Historical_Input Data'!$B:$B,'Historical_Monthly counts-All'!$C168,'Historical_Input Data'!$A:$A,'Historical_Monthly counts-All'!$D168),"")</f>
        <v>4758</v>
      </c>
      <c r="BC168" s="16">
        <f>IF(SUMIFS('Historical_Input Data'!BF:BF,'Historical_Input Data'!$B:$B,'Historical_Monthly counts-All'!$C168,'Historical_Input Data'!$A:$A,'Historical_Monthly counts-All'!$D168)&lt;&gt; 0,SUMIFS('Historical_Input Data'!BF:BF,'Historical_Input Data'!$B:$B,'Historical_Monthly counts-All'!$C168,'Historical_Input Data'!$A:$A,'Historical_Monthly counts-All'!$D168),"")</f>
        <v>1829</v>
      </c>
      <c r="BD168" s="16">
        <f>IF(SUMIFS('Historical_Input Data'!BG:BG,'Historical_Input Data'!$B:$B,'Historical_Monthly counts-All'!$C168,'Historical_Input Data'!$A:$A,'Historical_Monthly counts-All'!$D168)&lt;&gt; 0,SUMIFS('Historical_Input Data'!BG:BG,'Historical_Input Data'!$B:$B,'Historical_Monthly counts-All'!$C168,'Historical_Input Data'!$A:$A,'Historical_Monthly counts-All'!$D168),"")</f>
        <v>1205</v>
      </c>
      <c r="BE168" s="16">
        <f>IF(SUMIFS('Historical_Input Data'!BH:BH,'Historical_Input Data'!$B:$B,'Historical_Monthly counts-All'!$C168,'Historical_Input Data'!$A:$A,'Historical_Monthly counts-All'!$D168)&lt;&gt; 0,SUMIFS('Historical_Input Data'!BH:BH,'Historical_Input Data'!$B:$B,'Historical_Monthly counts-All'!$C168,'Historical_Input Data'!$A:$A,'Historical_Monthly counts-All'!$D168),"")</f>
        <v>2014</v>
      </c>
      <c r="BF168" s="16">
        <f>IF(SUMIFS('Historical_Input Data'!BI:BI,'Historical_Input Data'!$B:$B,'Historical_Monthly counts-All'!$C168,'Historical_Input Data'!$A:$A,'Historical_Monthly counts-All'!$D168)&lt;&gt; 0,SUMIFS('Historical_Input Data'!BI:BI,'Historical_Input Data'!$B:$B,'Historical_Monthly counts-All'!$C168,'Historical_Input Data'!$A:$A,'Historical_Monthly counts-All'!$D168),"")</f>
        <v>1086</v>
      </c>
      <c r="BG168" s="16">
        <f>IF(SUMIFS('Historical_Input Data'!BJ:BJ,'Historical_Input Data'!$B:$B,'Historical_Monthly counts-All'!$C168,'Historical_Input Data'!$A:$A,'Historical_Monthly counts-All'!$D168)&lt;&gt; 0,SUMIFS('Historical_Input Data'!BJ:BJ,'Historical_Input Data'!$B:$B,'Historical_Monthly counts-All'!$C168,'Historical_Input Data'!$A:$A,'Historical_Monthly counts-All'!$D168),"")</f>
        <v>1810</v>
      </c>
      <c r="BH168" s="16">
        <f>IF(SUMIFS('Historical_Input Data'!BK:BK,'Historical_Input Data'!$B:$B,'Historical_Monthly counts-All'!$C168,'Historical_Input Data'!$A:$A,'Historical_Monthly counts-All'!$D168)&lt;&gt; 0,SUMIFS('Historical_Input Data'!BK:BK,'Historical_Input Data'!$B:$B,'Historical_Monthly counts-All'!$C168,'Historical_Input Data'!$A:$A,'Historical_Monthly counts-All'!$D168),"")</f>
        <v>874</v>
      </c>
      <c r="BI168" s="16">
        <f>IF(SUMIFS('Historical_Input Data'!BL:BL,'Historical_Input Data'!$B:$B,'Historical_Monthly counts-All'!$C168,'Historical_Input Data'!$A:$A,'Historical_Monthly counts-All'!$D168)&lt;&gt; 0,SUMIFS('Historical_Input Data'!BL:BL,'Historical_Input Data'!$B:$B,'Historical_Monthly counts-All'!$C168,'Historical_Input Data'!$A:$A,'Historical_Monthly counts-All'!$D168),"")</f>
        <v>1924</v>
      </c>
      <c r="BJ168" s="16">
        <f>IF(SUMIFS('Historical_Input Data'!BM:BM,'Historical_Input Data'!$B:$B,'Historical_Monthly counts-All'!$C168,'Historical_Input Data'!$A:$A,'Historical_Monthly counts-All'!$D168)&lt;&gt; 0,SUMIFS('Historical_Input Data'!BM:BM,'Historical_Input Data'!$B:$B,'Historical_Monthly counts-All'!$C168,'Historical_Input Data'!$A:$A,'Historical_Monthly counts-All'!$D168),"")</f>
        <v>5582</v>
      </c>
      <c r="BK168" s="16">
        <f>IF(SUMIFS('Historical_Input Data'!BN:BN,'Historical_Input Data'!$B:$B,'Historical_Monthly counts-All'!$C168,'Historical_Input Data'!$A:$A,'Historical_Monthly counts-All'!$D168)&lt;&gt; 0,SUMIFS('Historical_Input Data'!BN:BN,'Historical_Input Data'!$B:$B,'Historical_Monthly counts-All'!$C168,'Historical_Input Data'!$A:$A,'Historical_Monthly counts-All'!$D168),"")</f>
        <v>1747</v>
      </c>
      <c r="BL168" s="16">
        <f>IF(SUMIFS('Historical_Input Data'!BO:BO,'Historical_Input Data'!$B:$B,'Historical_Monthly counts-All'!$C168,'Historical_Input Data'!$A:$A,'Historical_Monthly counts-All'!$D168)&lt;&gt; 0,SUMIFS('Historical_Input Data'!BO:BO,'Historical_Input Data'!$B:$B,'Historical_Monthly counts-All'!$C168,'Historical_Input Data'!$A:$A,'Historical_Monthly counts-All'!$D168),"")</f>
        <v>339</v>
      </c>
      <c r="BM168" s="16">
        <f>IF(SUMIFS('Historical_Input Data'!BP:BP,'Historical_Input Data'!$B:$B,'Historical_Monthly counts-All'!$C168,'Historical_Input Data'!$A:$A,'Historical_Monthly counts-All'!$D168)&lt;&gt; 0,SUMIFS('Historical_Input Data'!BP:BP,'Historical_Input Data'!$B:$B,'Historical_Monthly counts-All'!$C168,'Historical_Input Data'!$A:$A,'Historical_Monthly counts-All'!$D168),"")</f>
        <v>3429</v>
      </c>
      <c r="BN168" s="16">
        <f>IF(SUMIFS('Historical_Input Data'!BQ:BQ,'Historical_Input Data'!$B:$B,'Historical_Monthly counts-All'!$C168,'Historical_Input Data'!$A:$A,'Historical_Monthly counts-All'!$D168)&lt;&gt; 0,SUMIFS('Historical_Input Data'!BQ:BQ,'Historical_Input Data'!$B:$B,'Historical_Monthly counts-All'!$C168,'Historical_Input Data'!$A:$A,'Historical_Monthly counts-All'!$D168),"")</f>
        <v>3955</v>
      </c>
      <c r="BO168" s="16">
        <f>IF(SUMIFS('Historical_Input Data'!BR:BR,'Historical_Input Data'!$B:$B,'Historical_Monthly counts-All'!$C168,'Historical_Input Data'!$A:$A,'Historical_Monthly counts-All'!$D168)&lt;&gt; 0,SUMIFS('Historical_Input Data'!BR:BR,'Historical_Input Data'!$B:$B,'Historical_Monthly counts-All'!$C168,'Historical_Input Data'!$A:$A,'Historical_Monthly counts-All'!$D168),"")</f>
        <v>1354</v>
      </c>
      <c r="BP168" s="16">
        <f>IF(SUMIFS('Historical_Input Data'!BS:BS,'Historical_Input Data'!$B:$B,'Historical_Monthly counts-All'!$C168,'Historical_Input Data'!$A:$A,'Historical_Monthly counts-All'!$D168)&lt;&gt; 0,SUMIFS('Historical_Input Data'!BS:BS,'Historical_Input Data'!$B:$B,'Historical_Monthly counts-All'!$C168,'Historical_Input Data'!$A:$A,'Historical_Monthly counts-All'!$D168),"")</f>
        <v>1776</v>
      </c>
      <c r="BQ168" s="16">
        <f>IF(SUMIFS('Historical_Input Data'!BT:BT,'Historical_Input Data'!$B:$B,'Historical_Monthly counts-All'!$C168,'Historical_Input Data'!$A:$A,'Historical_Monthly counts-All'!$D168)&lt;&gt; 0,SUMIFS('Historical_Input Data'!BT:BT,'Historical_Input Data'!$B:$B,'Historical_Monthly counts-All'!$C168,'Historical_Input Data'!$A:$A,'Historical_Monthly counts-All'!$D168),"")</f>
        <v>1370</v>
      </c>
      <c r="BR168" s="16">
        <f>IF(SUMIFS('Historical_Input Data'!BU:BU,'Historical_Input Data'!$B:$B,'Historical_Monthly counts-All'!$C168,'Historical_Input Data'!$A:$A,'Historical_Monthly counts-All'!$D168)&lt;&gt; 0,SUMIFS('Historical_Input Data'!BU:BU,'Historical_Input Data'!$B:$B,'Historical_Monthly counts-All'!$C168,'Historical_Input Data'!$A:$A,'Historical_Monthly counts-All'!$D168),"")</f>
        <v>1042</v>
      </c>
      <c r="BS168" s="16">
        <f>IF(SUMIFS('Historical_Input Data'!BV:BV,'Historical_Input Data'!$B:$B,'Historical_Monthly counts-All'!$C168,'Historical_Input Data'!$A:$A,'Historical_Monthly counts-All'!$D168)&lt;&gt; 0,SUMIFS('Historical_Input Data'!BV:BV,'Historical_Input Data'!$B:$B,'Historical_Monthly counts-All'!$C168,'Historical_Input Data'!$A:$A,'Historical_Monthly counts-All'!$D168),"")</f>
        <v>970</v>
      </c>
      <c r="BT168" s="16">
        <f>IF(SUMIFS('Historical_Input Data'!BW:BW,'Historical_Input Data'!$B:$B,'Historical_Monthly counts-All'!$C168,'Historical_Input Data'!$A:$A,'Historical_Monthly counts-All'!$D168)&lt;&gt; 0,SUMIFS('Historical_Input Data'!BW:BW,'Historical_Input Data'!$B:$B,'Historical_Monthly counts-All'!$C168,'Historical_Input Data'!$A:$A,'Historical_Monthly counts-All'!$D168),"")</f>
        <v>2845</v>
      </c>
      <c r="BU168" s="16">
        <f>IF(SUMIFS('Historical_Input Data'!BX:BX,'Historical_Input Data'!$B:$B,'Historical_Monthly counts-All'!$C168,'Historical_Input Data'!$A:$A,'Historical_Monthly counts-All'!$D168)&lt;&gt; 0,SUMIFS('Historical_Input Data'!BX:BX,'Historical_Input Data'!$B:$B,'Historical_Monthly counts-All'!$C168,'Historical_Input Data'!$A:$A,'Historical_Monthly counts-All'!$D168),"")</f>
        <v>4182</v>
      </c>
      <c r="BV168" s="16">
        <f>IF(SUMIFS('Historical_Input Data'!BY:BY,'Historical_Input Data'!$B:$B,'Historical_Monthly counts-All'!$C168,'Historical_Input Data'!$A:$A,'Historical_Monthly counts-All'!$D168)&lt;&gt; 0,SUMIFS('Historical_Input Data'!BY:BY,'Historical_Input Data'!$B:$B,'Historical_Monthly counts-All'!$C168,'Historical_Input Data'!$A:$A,'Historical_Monthly counts-All'!$D168),"")</f>
        <v>3079</v>
      </c>
      <c r="BW168" s="16">
        <f>IF(SUMIFS('Historical_Input Data'!BZ:BZ,'Historical_Input Data'!$B:$B,'Historical_Monthly counts-All'!$C168,'Historical_Input Data'!$A:$A,'Historical_Monthly counts-All'!$D168)&lt;&gt; 0,SUMIFS('Historical_Input Data'!BZ:BZ,'Historical_Input Data'!$B:$B,'Historical_Monthly counts-All'!$C168,'Historical_Input Data'!$A:$A,'Historical_Monthly counts-All'!$D168),"")</f>
        <v>3185</v>
      </c>
      <c r="BX168" s="16">
        <f>IF(SUMIFS('Historical_Input Data'!CA:CA,'Historical_Input Data'!$B:$B,'Historical_Monthly counts-All'!$C168,'Historical_Input Data'!$A:$A,'Historical_Monthly counts-All'!$D168)&lt;&gt; 0,SUMIFS('Historical_Input Data'!CA:CA,'Historical_Input Data'!$B:$B,'Historical_Monthly counts-All'!$C168,'Historical_Input Data'!$A:$A,'Historical_Monthly counts-All'!$D168),"")</f>
        <v>1207</v>
      </c>
      <c r="BY168" s="16">
        <f>IF(SUMIFS('Historical_Input Data'!CB:CB,'Historical_Input Data'!$B:$B,'Historical_Monthly counts-All'!$C168,'Historical_Input Data'!$A:$A,'Historical_Monthly counts-All'!$D168)&lt;&gt; 0,SUMIFS('Historical_Input Data'!CB:CB,'Historical_Input Data'!$B:$B,'Historical_Monthly counts-All'!$C168,'Historical_Input Data'!$A:$A,'Historical_Monthly counts-All'!$D168),"")</f>
        <v>1627</v>
      </c>
      <c r="BZ168" s="16">
        <f>IF(SUMIFS('Historical_Input Data'!CC:CC,'Historical_Input Data'!$B:$B,'Historical_Monthly counts-All'!$C168,'Historical_Input Data'!$A:$A,'Historical_Monthly counts-All'!$D168)&lt;&gt; 0,SUMIFS('Historical_Input Data'!CC:CC,'Historical_Input Data'!$B:$B,'Historical_Monthly counts-All'!$C168,'Historical_Input Data'!$A:$A,'Historical_Monthly counts-All'!$D168),"")</f>
        <v>7042</v>
      </c>
    </row>
    <row r="169" spans="1:78">
      <c r="A169" t="str">
        <f>C169&amp;D169</f>
        <v>September2024</v>
      </c>
      <c r="C169" t="s">
        <v>2</v>
      </c>
      <c r="D169">
        <v>2024</v>
      </c>
      <c r="E169" s="16">
        <f>IF(SUMIFS('Historical_Input Data'!H:H,'Historical_Input Data'!$B:$B,'Historical_Monthly counts-All'!$C169,'Historical_Input Data'!$A:$A,'Historical_Monthly counts-All'!$D169)&lt;&gt; 0,SUMIFS('Historical_Input Data'!H:H,'Historical_Input Data'!$B:$B,'Historical_Monthly counts-All'!$C169,'Historical_Input Data'!$A:$A,'Historical_Monthly counts-All'!$D169),"")</f>
        <v>1046</v>
      </c>
      <c r="F169" s="16">
        <f>IF(SUMIFS('Historical_Input Data'!I:I,'Historical_Input Data'!$B:$B,'Historical_Monthly counts-All'!$C169,'Historical_Input Data'!$A:$A,'Historical_Monthly counts-All'!$D169)&lt;&gt; 0,SUMIFS('Historical_Input Data'!I:I,'Historical_Input Data'!$B:$B,'Historical_Monthly counts-All'!$C169,'Historical_Input Data'!$A:$A,'Historical_Monthly counts-All'!$D169),"")</f>
        <v>9571</v>
      </c>
      <c r="G169" s="16">
        <f>IF(SUMIFS('Historical_Input Data'!J:J,'Historical_Input Data'!$B:$B,'Historical_Monthly counts-All'!$C169,'Historical_Input Data'!$A:$A,'Historical_Monthly counts-All'!$D169)&lt;&gt; 0,SUMIFS('Historical_Input Data'!J:J,'Historical_Input Data'!$B:$B,'Historical_Monthly counts-All'!$C169,'Historical_Input Data'!$A:$A,'Historical_Monthly counts-All'!$D169),"")</f>
        <v>5417</v>
      </c>
      <c r="H169" s="16">
        <f>IF(SUMIFS('Historical_Input Data'!K:K,'Historical_Input Data'!$B:$B,'Historical_Monthly counts-All'!$C169,'Historical_Input Data'!$A:$A,'Historical_Monthly counts-All'!$D169)&lt;&gt; 0,SUMIFS('Historical_Input Data'!K:K,'Historical_Input Data'!$B:$B,'Historical_Monthly counts-All'!$C169,'Historical_Input Data'!$A:$A,'Historical_Monthly counts-All'!$D169),"")</f>
        <v>5345</v>
      </c>
      <c r="I169" s="16">
        <f>IF(SUMIFS('Historical_Input Data'!L:L,'Historical_Input Data'!$B:$B,'Historical_Monthly counts-All'!$C169,'Historical_Input Data'!$A:$A,'Historical_Monthly counts-All'!$D169)&lt;&gt; 0,SUMIFS('Historical_Input Data'!L:L,'Historical_Input Data'!$B:$B,'Historical_Monthly counts-All'!$C169,'Historical_Input Data'!$A:$A,'Historical_Monthly counts-All'!$D169),"")</f>
        <v>7848</v>
      </c>
      <c r="J169" s="16">
        <f>IF(SUMIFS('Historical_Input Data'!M:M,'Historical_Input Data'!$B:$B,'Historical_Monthly counts-All'!$C169,'Historical_Input Data'!$A:$A,'Historical_Monthly counts-All'!$D169)&lt;&gt; 0,SUMIFS('Historical_Input Data'!M:M,'Historical_Input Data'!$B:$B,'Historical_Monthly counts-All'!$C169,'Historical_Input Data'!$A:$A,'Historical_Monthly counts-All'!$D169),"")</f>
        <v>5113</v>
      </c>
      <c r="K169" s="16">
        <f>IF(SUMIFS('Historical_Input Data'!N:N,'Historical_Input Data'!$B:$B,'Historical_Monthly counts-All'!$C169,'Historical_Input Data'!$A:$A,'Historical_Monthly counts-All'!$D169)&lt;&gt; 0,SUMIFS('Historical_Input Data'!N:N,'Historical_Input Data'!$B:$B,'Historical_Monthly counts-All'!$C169,'Historical_Input Data'!$A:$A,'Historical_Monthly counts-All'!$D169),"")</f>
        <v>6029</v>
      </c>
      <c r="L169" s="16">
        <f>IF(SUMIFS('Historical_Input Data'!O:O,'Historical_Input Data'!$B:$B,'Historical_Monthly counts-All'!$C169,'Historical_Input Data'!$A:$A,'Historical_Monthly counts-All'!$D169)&lt;&gt; 0,SUMIFS('Historical_Input Data'!O:O,'Historical_Input Data'!$B:$B,'Historical_Monthly counts-All'!$C169,'Historical_Input Data'!$A:$A,'Historical_Monthly counts-All'!$D169),"")</f>
        <v>2996</v>
      </c>
      <c r="M169" s="16">
        <f>IF(SUMIFS('Historical_Input Data'!P:P,'Historical_Input Data'!$B:$B,'Historical_Monthly counts-All'!$C169,'Historical_Input Data'!$A:$A,'Historical_Monthly counts-All'!$D169)&lt;&gt; 0,SUMIFS('Historical_Input Data'!P:P,'Historical_Input Data'!$B:$B,'Historical_Monthly counts-All'!$C169,'Historical_Input Data'!$A:$A,'Historical_Monthly counts-All'!$D169),"")</f>
        <v>9957</v>
      </c>
      <c r="N169" s="16">
        <f>IF(SUMIFS('Historical_Input Data'!Q:Q,'Historical_Input Data'!$B:$B,'Historical_Monthly counts-All'!$C169,'Historical_Input Data'!$A:$A,'Historical_Monthly counts-All'!$D169)&lt;&gt; 0,SUMIFS('Historical_Input Data'!Q:Q,'Historical_Input Data'!$B:$B,'Historical_Monthly counts-All'!$C169,'Historical_Input Data'!$A:$A,'Historical_Monthly counts-All'!$D169),"")</f>
        <v>9523</v>
      </c>
      <c r="O169" s="16">
        <f>IF(SUMIFS('Historical_Input Data'!R:R,'Historical_Input Data'!$B:$B,'Historical_Monthly counts-All'!$C169,'Historical_Input Data'!$A:$A,'Historical_Monthly counts-All'!$D169)&lt;&gt; 0,SUMIFS('Historical_Input Data'!R:R,'Historical_Input Data'!$B:$B,'Historical_Monthly counts-All'!$C169,'Historical_Input Data'!$A:$A,'Historical_Monthly counts-All'!$D169),"")</f>
        <v>9458</v>
      </c>
      <c r="P169" s="16">
        <f>IF(SUMIFS('Historical_Input Data'!S:S,'Historical_Input Data'!$B:$B,'Historical_Monthly counts-All'!$C169,'Historical_Input Data'!$A:$A,'Historical_Monthly counts-All'!$D169)&lt;&gt; 0,SUMIFS('Historical_Input Data'!S:S,'Historical_Input Data'!$B:$B,'Historical_Monthly counts-All'!$C169,'Historical_Input Data'!$A:$A,'Historical_Monthly counts-All'!$D169),"")</f>
        <v>2086</v>
      </c>
      <c r="Q169" s="16">
        <f>IF(SUMIFS('Historical_Input Data'!T:T,'Historical_Input Data'!$B:$B,'Historical_Monthly counts-All'!$C169,'Historical_Input Data'!$A:$A,'Historical_Monthly counts-All'!$D169)&lt;&gt; 0,SUMIFS('Historical_Input Data'!T:T,'Historical_Input Data'!$B:$B,'Historical_Monthly counts-All'!$C169,'Historical_Input Data'!$A:$A,'Historical_Monthly counts-All'!$D169),"")</f>
        <v>4097</v>
      </c>
      <c r="R169" s="16">
        <f>IF(SUMIFS('Historical_Input Data'!U:U,'Historical_Input Data'!$B:$B,'Historical_Monthly counts-All'!$C169,'Historical_Input Data'!$A:$A,'Historical_Monthly counts-All'!$D169)&lt;&gt; 0,SUMIFS('Historical_Input Data'!U:U,'Historical_Input Data'!$B:$B,'Historical_Monthly counts-All'!$C169,'Historical_Input Data'!$A:$A,'Historical_Monthly counts-All'!$D169),"")</f>
        <v>715</v>
      </c>
      <c r="S169" s="16">
        <f>IF(SUMIFS('Historical_Input Data'!V:V,'Historical_Input Data'!$B:$B,'Historical_Monthly counts-All'!$C169,'Historical_Input Data'!$A:$A,'Historical_Monthly counts-All'!$D169)&lt;&gt; 0,SUMIFS('Historical_Input Data'!V:V,'Historical_Input Data'!$B:$B,'Historical_Monthly counts-All'!$C169,'Historical_Input Data'!$A:$A,'Historical_Monthly counts-All'!$D169),"")</f>
        <v>2964</v>
      </c>
      <c r="T169" s="16">
        <f>IF(SUMIFS('Historical_Input Data'!W:W,'Historical_Input Data'!$B:$B,'Historical_Monthly counts-All'!$C169,'Historical_Input Data'!$A:$A,'Historical_Monthly counts-All'!$D169)&lt;&gt; 0,SUMIFS('Historical_Input Data'!W:W,'Historical_Input Data'!$B:$B,'Historical_Monthly counts-All'!$C169,'Historical_Input Data'!$A:$A,'Historical_Monthly counts-All'!$D169),"")</f>
        <v>17433</v>
      </c>
      <c r="U169" s="16">
        <f>IF(SUMIFS('Historical_Input Data'!X:X,'Historical_Input Data'!$B:$B,'Historical_Monthly counts-All'!$C169,'Historical_Input Data'!$A:$A,'Historical_Monthly counts-All'!$D169)&lt;&gt; 0,SUMIFS('Historical_Input Data'!X:X,'Historical_Input Data'!$B:$B,'Historical_Monthly counts-All'!$C169,'Historical_Input Data'!$A:$A,'Historical_Monthly counts-All'!$D169),"")</f>
        <v>7590</v>
      </c>
      <c r="V169" s="16">
        <f>IF(SUMIFS('Historical_Input Data'!Y:Y,'Historical_Input Data'!$B:$B,'Historical_Monthly counts-All'!$C169,'Historical_Input Data'!$A:$A,'Historical_Monthly counts-All'!$D169)&lt;&gt; 0,SUMIFS('Historical_Input Data'!Y:Y,'Historical_Input Data'!$B:$B,'Historical_Monthly counts-All'!$C169,'Historical_Input Data'!$A:$A,'Historical_Monthly counts-All'!$D169),"")</f>
        <v>484</v>
      </c>
      <c r="W169" s="16">
        <f>IF(SUMIFS('Historical_Input Data'!Z:Z,'Historical_Input Data'!$B:$B,'Historical_Monthly counts-All'!$C169,'Historical_Input Data'!$A:$A,'Historical_Monthly counts-All'!$D169)&lt;&gt; 0,SUMIFS('Historical_Input Data'!Z:Z,'Historical_Input Data'!$B:$B,'Historical_Monthly counts-All'!$C169,'Historical_Input Data'!$A:$A,'Historical_Monthly counts-All'!$D169),"")</f>
        <v>7408</v>
      </c>
      <c r="X169" s="16">
        <f>IF(SUMIFS('Historical_Input Data'!AA:AA,'Historical_Input Data'!$B:$B,'Historical_Monthly counts-All'!$C169,'Historical_Input Data'!$A:$A,'Historical_Monthly counts-All'!$D169)&lt;&gt; 0,SUMIFS('Historical_Input Data'!AA:AA,'Historical_Input Data'!$B:$B,'Historical_Monthly counts-All'!$C169,'Historical_Input Data'!$A:$A,'Historical_Monthly counts-All'!$D169),"")</f>
        <v>504</v>
      </c>
      <c r="Y169" s="16">
        <f>IF(SUMIFS('Historical_Input Data'!AB:AB,'Historical_Input Data'!$B:$B,'Historical_Monthly counts-All'!$C169,'Historical_Input Data'!$A:$A,'Historical_Monthly counts-All'!$D169)&lt;&gt; 0,SUMIFS('Historical_Input Data'!AB:AB,'Historical_Input Data'!$B:$B,'Historical_Monthly counts-All'!$C169,'Historical_Input Data'!$A:$A,'Historical_Monthly counts-All'!$D169),"")</f>
        <v>20133</v>
      </c>
      <c r="Z169" s="16">
        <f>IF(SUMIFS('Historical_Input Data'!AC:AC,'Historical_Input Data'!$B:$B,'Historical_Monthly counts-All'!$C169,'Historical_Input Data'!$A:$A,'Historical_Monthly counts-All'!$D169)&lt;&gt; 0,SUMIFS('Historical_Input Data'!AC:AC,'Historical_Input Data'!$B:$B,'Historical_Monthly counts-All'!$C169,'Historical_Input Data'!$A:$A,'Historical_Monthly counts-All'!$D169),"")</f>
        <v>9949</v>
      </c>
      <c r="AA169" s="16">
        <f>IF(SUMIFS('Historical_Input Data'!AD:AD,'Historical_Input Data'!$B:$B,'Historical_Monthly counts-All'!$C169,'Historical_Input Data'!$A:$A,'Historical_Monthly counts-All'!$D169)&lt;&gt; 0,SUMIFS('Historical_Input Data'!AD:AD,'Historical_Input Data'!$B:$B,'Historical_Monthly counts-All'!$C169,'Historical_Input Data'!$A:$A,'Historical_Monthly counts-All'!$D169),"")</f>
        <v>344</v>
      </c>
      <c r="AB169" s="16">
        <f>IF(SUMIFS('Historical_Input Data'!AE:AE,'Historical_Input Data'!$B:$B,'Historical_Monthly counts-All'!$C169,'Historical_Input Data'!$A:$A,'Historical_Monthly counts-All'!$D169)&lt;&gt; 0,SUMIFS('Historical_Input Data'!AE:AE,'Historical_Input Data'!$B:$B,'Historical_Monthly counts-All'!$C169,'Historical_Input Data'!$A:$A,'Historical_Monthly counts-All'!$D169),"")</f>
        <v>18951</v>
      </c>
      <c r="AC169" s="16">
        <f>IF(SUMIFS('Historical_Input Data'!AF:AF,'Historical_Input Data'!$B:$B,'Historical_Monthly counts-All'!$C169,'Historical_Input Data'!$A:$A,'Historical_Monthly counts-All'!$D169)&lt;&gt; 0,SUMIFS('Historical_Input Data'!AF:AF,'Historical_Input Data'!$B:$B,'Historical_Monthly counts-All'!$C169,'Historical_Input Data'!$A:$A,'Historical_Monthly counts-All'!$D169),"")</f>
        <v>31911</v>
      </c>
      <c r="AD169" s="16">
        <f>IF(SUMIFS('Historical_Input Data'!AG:AG,'Historical_Input Data'!$B:$B,'Historical_Monthly counts-All'!$C169,'Historical_Input Data'!$A:$A,'Historical_Monthly counts-All'!$D169)&lt;&gt; 0,SUMIFS('Historical_Input Data'!AG:AG,'Historical_Input Data'!$B:$B,'Historical_Monthly counts-All'!$C169,'Historical_Input Data'!$A:$A,'Historical_Monthly counts-All'!$D169),"")</f>
        <v>17317</v>
      </c>
      <c r="AE169" s="16">
        <f>IF(SUMIFS('Historical_Input Data'!AH:AH,'Historical_Input Data'!$B:$B,'Historical_Monthly counts-All'!$C169,'Historical_Input Data'!$A:$A,'Historical_Monthly counts-All'!$D169)&lt;&gt; 0,SUMIFS('Historical_Input Data'!AH:AH,'Historical_Input Data'!$B:$B,'Historical_Monthly counts-All'!$C169,'Historical_Input Data'!$A:$A,'Historical_Monthly counts-All'!$D169),"")</f>
        <v>3189</v>
      </c>
      <c r="AF169" s="16">
        <f>IF(SUMIFS('Historical_Input Data'!AI:AI,'Historical_Input Data'!$B:$B,'Historical_Monthly counts-All'!$C169,'Historical_Input Data'!$A:$A,'Historical_Monthly counts-All'!$D169)&lt;&gt; 0,SUMIFS('Historical_Input Data'!AI:AI,'Historical_Input Data'!$B:$B,'Historical_Monthly counts-All'!$C169,'Historical_Input Data'!$A:$A,'Historical_Monthly counts-All'!$D169),"")</f>
        <v>8637</v>
      </c>
      <c r="AG169" s="16">
        <f>IF(SUMIFS('Historical_Input Data'!AJ:AJ,'Historical_Input Data'!$B:$B,'Historical_Monthly counts-All'!$C169,'Historical_Input Data'!$A:$A,'Historical_Monthly counts-All'!$D169)&lt;&gt; 0,SUMIFS('Historical_Input Data'!AJ:AJ,'Historical_Input Data'!$B:$B,'Historical_Monthly counts-All'!$C169,'Historical_Input Data'!$A:$A,'Historical_Monthly counts-All'!$D169),"")</f>
        <v>1687</v>
      </c>
      <c r="AH169" s="16">
        <f>IF(SUMIFS('Historical_Input Data'!AK:AK,'Historical_Input Data'!$B:$B,'Historical_Monthly counts-All'!$C169,'Historical_Input Data'!$A:$A,'Historical_Monthly counts-All'!$D169)&lt;&gt; 0,SUMIFS('Historical_Input Data'!AK:AK,'Historical_Input Data'!$B:$B,'Historical_Monthly counts-All'!$C169,'Historical_Input Data'!$A:$A,'Historical_Monthly counts-All'!$D169),"")</f>
        <v>24651</v>
      </c>
      <c r="AI169" s="16">
        <f>IF(SUMIFS('Historical_Input Data'!AL:AL,'Historical_Input Data'!$B:$B,'Historical_Monthly counts-All'!$C169,'Historical_Input Data'!$A:$A,'Historical_Monthly counts-All'!$D169)&lt;&gt; 0,SUMIFS('Historical_Input Data'!AL:AL,'Historical_Input Data'!$B:$B,'Historical_Monthly counts-All'!$C169,'Historical_Input Data'!$A:$A,'Historical_Monthly counts-All'!$D169),"")</f>
        <v>26538</v>
      </c>
      <c r="AJ169" s="16">
        <f>IF(SUMIFS('Historical_Input Data'!AM:AM,'Historical_Input Data'!$B:$B,'Historical_Monthly counts-All'!$C169,'Historical_Input Data'!$A:$A,'Historical_Monthly counts-All'!$D169)&lt;&gt; 0,SUMIFS('Historical_Input Data'!AM:AM,'Historical_Input Data'!$B:$B,'Historical_Monthly counts-All'!$C169,'Historical_Input Data'!$A:$A,'Historical_Monthly counts-All'!$D169),"")</f>
        <v>278</v>
      </c>
      <c r="AK169" s="16" t="str">
        <f>IF(SUMIFS('Historical_Input Data'!AN:AN,'Historical_Input Data'!$B:$B,'Historical_Monthly counts-All'!$C169,'Historical_Input Data'!$A:$A,'Historical_Monthly counts-All'!$D169)&lt;&gt; 0,SUMIFS('Historical_Input Data'!AN:AN,'Historical_Input Data'!$B:$B,'Historical_Monthly counts-All'!$C169,'Historical_Input Data'!$A:$A,'Historical_Monthly counts-All'!$D169),"")</f>
        <v/>
      </c>
      <c r="AL169" s="16">
        <f>IF(SUMIFS('Historical_Input Data'!AO:AO,'Historical_Input Data'!$B:$B,'Historical_Monthly counts-All'!$C169,'Historical_Input Data'!$A:$A,'Historical_Monthly counts-All'!$D169)&lt;&gt; 0,SUMIFS('Historical_Input Data'!AO:AO,'Historical_Input Data'!$B:$B,'Historical_Monthly counts-All'!$C169,'Historical_Input Data'!$A:$A,'Historical_Monthly counts-All'!$D169),"")</f>
        <v>4502</v>
      </c>
      <c r="AM169" s="16">
        <f>IF(SUMIFS('Historical_Input Data'!AP:AP,'Historical_Input Data'!$B:$B,'Historical_Monthly counts-All'!$C169,'Historical_Input Data'!$A:$A,'Historical_Monthly counts-All'!$D169)&lt;&gt; 0,SUMIFS('Historical_Input Data'!AP:AP,'Historical_Input Data'!$B:$B,'Historical_Monthly counts-All'!$C169,'Historical_Input Data'!$A:$A,'Historical_Monthly counts-All'!$D169),"")</f>
        <v>1068</v>
      </c>
      <c r="AN169" s="16">
        <f>IF(SUMIFS('Historical_Input Data'!AQ:AQ,'Historical_Input Data'!$B:$B,'Historical_Monthly counts-All'!$C169,'Historical_Input Data'!$A:$A,'Historical_Monthly counts-All'!$D169)&lt;&gt; 0,SUMIFS('Historical_Input Data'!AQ:AQ,'Historical_Input Data'!$B:$B,'Historical_Monthly counts-All'!$C169,'Historical_Input Data'!$A:$A,'Historical_Monthly counts-All'!$D169),"")</f>
        <v>6770</v>
      </c>
      <c r="AO169" s="16">
        <f>IF(SUMIFS('Historical_Input Data'!AR:AR,'Historical_Input Data'!$B:$B,'Historical_Monthly counts-All'!$C169,'Historical_Input Data'!$A:$A,'Historical_Monthly counts-All'!$D169)&lt;&gt; 0,SUMIFS('Historical_Input Data'!AR:AR,'Historical_Input Data'!$B:$B,'Historical_Monthly counts-All'!$C169,'Historical_Input Data'!$A:$A,'Historical_Monthly counts-All'!$D169),"")</f>
        <v>5891</v>
      </c>
      <c r="AP169" s="16">
        <f>IF(SUMIFS('Historical_Input Data'!AS:AS,'Historical_Input Data'!$B:$B,'Historical_Monthly counts-All'!$C169,'Historical_Input Data'!$A:$A,'Historical_Monthly counts-All'!$D169)&lt;&gt; 0,SUMIFS('Historical_Input Data'!AS:AS,'Historical_Input Data'!$B:$B,'Historical_Monthly counts-All'!$C169,'Historical_Input Data'!$A:$A,'Historical_Monthly counts-All'!$D169),"")</f>
        <v>29600</v>
      </c>
      <c r="AQ169" s="16">
        <f>IF(SUMIFS('Historical_Input Data'!AT:AT,'Historical_Input Data'!$B:$B,'Historical_Monthly counts-All'!$C169,'Historical_Input Data'!$A:$A,'Historical_Monthly counts-All'!$D169)&lt;&gt; 0,SUMIFS('Historical_Input Data'!AT:AT,'Historical_Input Data'!$B:$B,'Historical_Monthly counts-All'!$C169,'Historical_Input Data'!$A:$A,'Historical_Monthly counts-All'!$D169),"")</f>
        <v>5407</v>
      </c>
      <c r="AR169" s="16">
        <f>IF(SUMIFS('Historical_Input Data'!AU:AU,'Historical_Input Data'!$B:$B,'Historical_Monthly counts-All'!$C169,'Historical_Input Data'!$A:$A,'Historical_Monthly counts-All'!$D169)&lt;&gt; 0,SUMIFS('Historical_Input Data'!AU:AU,'Historical_Input Data'!$B:$B,'Historical_Monthly counts-All'!$C169,'Historical_Input Data'!$A:$A,'Historical_Monthly counts-All'!$D169),"")</f>
        <v>10380</v>
      </c>
      <c r="AS169" s="16">
        <f>IF(SUMIFS('Historical_Input Data'!AV:AV,'Historical_Input Data'!$B:$B,'Historical_Monthly counts-All'!$C169,'Historical_Input Data'!$A:$A,'Historical_Monthly counts-All'!$D169)&lt;&gt; 0,SUMIFS('Historical_Input Data'!AV:AV,'Historical_Input Data'!$B:$B,'Historical_Monthly counts-All'!$C169,'Historical_Input Data'!$A:$A,'Historical_Monthly counts-All'!$D169),"")</f>
        <v>2319</v>
      </c>
      <c r="AT169" s="16">
        <f>IF(SUMIFS('Historical_Input Data'!AW:AW,'Historical_Input Data'!$B:$B,'Historical_Monthly counts-All'!$C169,'Historical_Input Data'!$A:$A,'Historical_Monthly counts-All'!$D169)&lt;&gt; 0,SUMIFS('Historical_Input Data'!AW:AW,'Historical_Input Data'!$B:$B,'Historical_Monthly counts-All'!$C169,'Historical_Input Data'!$A:$A,'Historical_Monthly counts-All'!$D169),"")</f>
        <v>4045</v>
      </c>
      <c r="AU169" s="16">
        <f>IF(SUMIFS('Historical_Input Data'!AX:AX,'Historical_Input Data'!$B:$B,'Historical_Monthly counts-All'!$C169,'Historical_Input Data'!$A:$A,'Historical_Monthly counts-All'!$D169)&lt;&gt; 0,SUMIFS('Historical_Input Data'!AX:AX,'Historical_Input Data'!$B:$B,'Historical_Monthly counts-All'!$C169,'Historical_Input Data'!$A:$A,'Historical_Monthly counts-All'!$D169),"")</f>
        <v>10511</v>
      </c>
      <c r="AV169" s="16">
        <f>IF(SUMIFS('Historical_Input Data'!AY:AY,'Historical_Input Data'!$B:$B,'Historical_Monthly counts-All'!$C169,'Historical_Input Data'!$A:$A,'Historical_Monthly counts-All'!$D169)&lt;&gt; 0,SUMIFS('Historical_Input Data'!AY:AY,'Historical_Input Data'!$B:$B,'Historical_Monthly counts-All'!$C169,'Historical_Input Data'!$A:$A,'Historical_Monthly counts-All'!$D169),"")</f>
        <v>4070</v>
      </c>
      <c r="AW169" s="16">
        <f>IF(SUMIFS('Historical_Input Data'!AZ:AZ,'Historical_Input Data'!$B:$B,'Historical_Monthly counts-All'!$C169,'Historical_Input Data'!$A:$A,'Historical_Monthly counts-All'!$D169)&lt;&gt; 0,SUMIFS('Historical_Input Data'!AZ:AZ,'Historical_Input Data'!$B:$B,'Historical_Monthly counts-All'!$C169,'Historical_Input Data'!$A:$A,'Historical_Monthly counts-All'!$D169),"")</f>
        <v>10778</v>
      </c>
      <c r="AX169" s="16">
        <f>IF(SUMIFS('Historical_Input Data'!BA:BA,'Historical_Input Data'!$B:$B,'Historical_Monthly counts-All'!$C169,'Historical_Input Data'!$A:$A,'Historical_Monthly counts-All'!$D169)&lt;&gt; 0,SUMIFS('Historical_Input Data'!BA:BA,'Historical_Input Data'!$B:$B,'Historical_Monthly counts-All'!$C169,'Historical_Input Data'!$A:$A,'Historical_Monthly counts-All'!$D169),"")</f>
        <v>5738</v>
      </c>
      <c r="AY169" s="16">
        <f>IF(SUMIFS('Historical_Input Data'!BB:BB,'Historical_Input Data'!$B:$B,'Historical_Monthly counts-All'!$C169,'Historical_Input Data'!$A:$A,'Historical_Monthly counts-All'!$D169)&lt;&gt; 0,SUMIFS('Historical_Input Data'!BB:BB,'Historical_Input Data'!$B:$B,'Historical_Monthly counts-All'!$C169,'Historical_Input Data'!$A:$A,'Historical_Monthly counts-All'!$D169),"")</f>
        <v>3503</v>
      </c>
      <c r="AZ169" s="16">
        <f>IF(SUMIFS('Historical_Input Data'!BC:BC,'Historical_Input Data'!$B:$B,'Historical_Monthly counts-All'!$C169,'Historical_Input Data'!$A:$A,'Historical_Monthly counts-All'!$D169)&lt;&gt; 0,SUMIFS('Historical_Input Data'!BC:BC,'Historical_Input Data'!$B:$B,'Historical_Monthly counts-All'!$C169,'Historical_Input Data'!$A:$A,'Historical_Monthly counts-All'!$D169),"")</f>
        <v>2147</v>
      </c>
      <c r="BA169" s="16">
        <f>IF(SUMIFS('Historical_Input Data'!BD:BD,'Historical_Input Data'!$B:$B,'Historical_Monthly counts-All'!$C169,'Historical_Input Data'!$A:$A,'Historical_Monthly counts-All'!$D169)&lt;&gt; 0,SUMIFS('Historical_Input Data'!BD:BD,'Historical_Input Data'!$B:$B,'Historical_Monthly counts-All'!$C169,'Historical_Input Data'!$A:$A,'Historical_Monthly counts-All'!$D169),"")</f>
        <v>5625</v>
      </c>
      <c r="BB169" s="16">
        <f>IF(SUMIFS('Historical_Input Data'!BE:BE,'Historical_Input Data'!$B:$B,'Historical_Monthly counts-All'!$C169,'Historical_Input Data'!$A:$A,'Historical_Monthly counts-All'!$D169)&lt;&gt; 0,SUMIFS('Historical_Input Data'!BE:BE,'Historical_Input Data'!$B:$B,'Historical_Monthly counts-All'!$C169,'Historical_Input Data'!$A:$A,'Historical_Monthly counts-All'!$D169),"")</f>
        <v>5323</v>
      </c>
      <c r="BC169" s="16">
        <f>IF(SUMIFS('Historical_Input Data'!BF:BF,'Historical_Input Data'!$B:$B,'Historical_Monthly counts-All'!$C169,'Historical_Input Data'!$A:$A,'Historical_Monthly counts-All'!$D169)&lt;&gt; 0,SUMIFS('Historical_Input Data'!BF:BF,'Historical_Input Data'!$B:$B,'Historical_Monthly counts-All'!$C169,'Historical_Input Data'!$A:$A,'Historical_Monthly counts-All'!$D169),"")</f>
        <v>2359</v>
      </c>
      <c r="BD169" s="16">
        <f>IF(SUMIFS('Historical_Input Data'!BG:BG,'Historical_Input Data'!$B:$B,'Historical_Monthly counts-All'!$C169,'Historical_Input Data'!$A:$A,'Historical_Monthly counts-All'!$D169)&lt;&gt; 0,SUMIFS('Historical_Input Data'!BG:BG,'Historical_Input Data'!$B:$B,'Historical_Monthly counts-All'!$C169,'Historical_Input Data'!$A:$A,'Historical_Monthly counts-All'!$D169),"")</f>
        <v>1403</v>
      </c>
      <c r="BE169" s="16">
        <f>IF(SUMIFS('Historical_Input Data'!BH:BH,'Historical_Input Data'!$B:$B,'Historical_Monthly counts-All'!$C169,'Historical_Input Data'!$A:$A,'Historical_Monthly counts-All'!$D169)&lt;&gt; 0,SUMIFS('Historical_Input Data'!BH:BH,'Historical_Input Data'!$B:$B,'Historical_Monthly counts-All'!$C169,'Historical_Input Data'!$A:$A,'Historical_Monthly counts-All'!$D169),"")</f>
        <v>1875</v>
      </c>
      <c r="BF169" s="16">
        <f>IF(SUMIFS('Historical_Input Data'!BI:BI,'Historical_Input Data'!$B:$B,'Historical_Monthly counts-All'!$C169,'Historical_Input Data'!$A:$A,'Historical_Monthly counts-All'!$D169)&lt;&gt; 0,SUMIFS('Historical_Input Data'!BI:BI,'Historical_Input Data'!$B:$B,'Historical_Monthly counts-All'!$C169,'Historical_Input Data'!$A:$A,'Historical_Monthly counts-All'!$D169),"")</f>
        <v>1379</v>
      </c>
      <c r="BG169" s="16">
        <f>IF(SUMIFS('Historical_Input Data'!BJ:BJ,'Historical_Input Data'!$B:$B,'Historical_Monthly counts-All'!$C169,'Historical_Input Data'!$A:$A,'Historical_Monthly counts-All'!$D169)&lt;&gt; 0,SUMIFS('Historical_Input Data'!BJ:BJ,'Historical_Input Data'!$B:$B,'Historical_Monthly counts-All'!$C169,'Historical_Input Data'!$A:$A,'Historical_Monthly counts-All'!$D169),"")</f>
        <v>1912</v>
      </c>
      <c r="BH169" s="16">
        <f>IF(SUMIFS('Historical_Input Data'!BK:BK,'Historical_Input Data'!$B:$B,'Historical_Monthly counts-All'!$C169,'Historical_Input Data'!$A:$A,'Historical_Monthly counts-All'!$D169)&lt;&gt; 0,SUMIFS('Historical_Input Data'!BK:BK,'Historical_Input Data'!$B:$B,'Historical_Monthly counts-All'!$C169,'Historical_Input Data'!$A:$A,'Historical_Monthly counts-All'!$D169),"")</f>
        <v>853</v>
      </c>
      <c r="BI169" s="16">
        <f>IF(SUMIFS('Historical_Input Data'!BL:BL,'Historical_Input Data'!$B:$B,'Historical_Monthly counts-All'!$C169,'Historical_Input Data'!$A:$A,'Historical_Monthly counts-All'!$D169)&lt;&gt; 0,SUMIFS('Historical_Input Data'!BL:BL,'Historical_Input Data'!$B:$B,'Historical_Monthly counts-All'!$C169,'Historical_Input Data'!$A:$A,'Historical_Monthly counts-All'!$D169),"")</f>
        <v>2067</v>
      </c>
      <c r="BJ169" s="16">
        <f>IF(SUMIFS('Historical_Input Data'!BM:BM,'Historical_Input Data'!$B:$B,'Historical_Monthly counts-All'!$C169,'Historical_Input Data'!$A:$A,'Historical_Monthly counts-All'!$D169)&lt;&gt; 0,SUMIFS('Historical_Input Data'!BM:BM,'Historical_Input Data'!$B:$B,'Historical_Monthly counts-All'!$C169,'Historical_Input Data'!$A:$A,'Historical_Monthly counts-All'!$D169),"")</f>
        <v>7341</v>
      </c>
      <c r="BK169" s="16">
        <f>IF(SUMIFS('Historical_Input Data'!BN:BN,'Historical_Input Data'!$B:$B,'Historical_Monthly counts-All'!$C169,'Historical_Input Data'!$A:$A,'Historical_Monthly counts-All'!$D169)&lt;&gt; 0,SUMIFS('Historical_Input Data'!BN:BN,'Historical_Input Data'!$B:$B,'Historical_Monthly counts-All'!$C169,'Historical_Input Data'!$A:$A,'Historical_Monthly counts-All'!$D169),"")</f>
        <v>1625</v>
      </c>
      <c r="BL169" s="16">
        <f>IF(SUMIFS('Historical_Input Data'!BO:BO,'Historical_Input Data'!$B:$B,'Historical_Monthly counts-All'!$C169,'Historical_Input Data'!$A:$A,'Historical_Monthly counts-All'!$D169)&lt;&gt; 0,SUMIFS('Historical_Input Data'!BO:BO,'Historical_Input Data'!$B:$B,'Historical_Monthly counts-All'!$C169,'Historical_Input Data'!$A:$A,'Historical_Monthly counts-All'!$D169),"")</f>
        <v>415</v>
      </c>
      <c r="BM169" s="16">
        <f>IF(SUMIFS('Historical_Input Data'!BP:BP,'Historical_Input Data'!$B:$B,'Historical_Monthly counts-All'!$C169,'Historical_Input Data'!$A:$A,'Historical_Monthly counts-All'!$D169)&lt;&gt; 0,SUMIFS('Historical_Input Data'!BP:BP,'Historical_Input Data'!$B:$B,'Historical_Monthly counts-All'!$C169,'Historical_Input Data'!$A:$A,'Historical_Monthly counts-All'!$D169),"")</f>
        <v>3468</v>
      </c>
      <c r="BN169" s="16">
        <f>IF(SUMIFS('Historical_Input Data'!BQ:BQ,'Historical_Input Data'!$B:$B,'Historical_Monthly counts-All'!$C169,'Historical_Input Data'!$A:$A,'Historical_Monthly counts-All'!$D169)&lt;&gt; 0,SUMIFS('Historical_Input Data'!BQ:BQ,'Historical_Input Data'!$B:$B,'Historical_Monthly counts-All'!$C169,'Historical_Input Data'!$A:$A,'Historical_Monthly counts-All'!$D169),"")</f>
        <v>3935</v>
      </c>
      <c r="BO169" s="16">
        <f>IF(SUMIFS('Historical_Input Data'!BR:BR,'Historical_Input Data'!$B:$B,'Historical_Monthly counts-All'!$C169,'Historical_Input Data'!$A:$A,'Historical_Monthly counts-All'!$D169)&lt;&gt; 0,SUMIFS('Historical_Input Data'!BR:BR,'Historical_Input Data'!$B:$B,'Historical_Monthly counts-All'!$C169,'Historical_Input Data'!$A:$A,'Historical_Monthly counts-All'!$D169),"")</f>
        <v>1383</v>
      </c>
      <c r="BP169" s="16">
        <f>IF(SUMIFS('Historical_Input Data'!BS:BS,'Historical_Input Data'!$B:$B,'Historical_Monthly counts-All'!$C169,'Historical_Input Data'!$A:$A,'Historical_Monthly counts-All'!$D169)&lt;&gt; 0,SUMIFS('Historical_Input Data'!BS:BS,'Historical_Input Data'!$B:$B,'Historical_Monthly counts-All'!$C169,'Historical_Input Data'!$A:$A,'Historical_Monthly counts-All'!$D169),"")</f>
        <v>1699</v>
      </c>
      <c r="BQ169" s="16">
        <f>IF(SUMIFS('Historical_Input Data'!BT:BT,'Historical_Input Data'!$B:$B,'Historical_Monthly counts-All'!$C169,'Historical_Input Data'!$A:$A,'Historical_Monthly counts-All'!$D169)&lt;&gt; 0,SUMIFS('Historical_Input Data'!BT:BT,'Historical_Input Data'!$B:$B,'Historical_Monthly counts-All'!$C169,'Historical_Input Data'!$A:$A,'Historical_Monthly counts-All'!$D169),"")</f>
        <v>1458</v>
      </c>
      <c r="BR169" s="16">
        <f>IF(SUMIFS('Historical_Input Data'!BU:BU,'Historical_Input Data'!$B:$B,'Historical_Monthly counts-All'!$C169,'Historical_Input Data'!$A:$A,'Historical_Monthly counts-All'!$D169)&lt;&gt; 0,SUMIFS('Historical_Input Data'!BU:BU,'Historical_Input Data'!$B:$B,'Historical_Monthly counts-All'!$C169,'Historical_Input Data'!$A:$A,'Historical_Monthly counts-All'!$D169),"")</f>
        <v>1145</v>
      </c>
      <c r="BS169" s="16">
        <f>IF(SUMIFS('Historical_Input Data'!BV:BV,'Historical_Input Data'!$B:$B,'Historical_Monthly counts-All'!$C169,'Historical_Input Data'!$A:$A,'Historical_Monthly counts-All'!$D169)&lt;&gt; 0,SUMIFS('Historical_Input Data'!BV:BV,'Historical_Input Data'!$B:$B,'Historical_Monthly counts-All'!$C169,'Historical_Input Data'!$A:$A,'Historical_Monthly counts-All'!$D169),"")</f>
        <v>825</v>
      </c>
      <c r="BT169" s="16">
        <f>IF(SUMIFS('Historical_Input Data'!BW:BW,'Historical_Input Data'!$B:$B,'Historical_Monthly counts-All'!$C169,'Historical_Input Data'!$A:$A,'Historical_Monthly counts-All'!$D169)&lt;&gt; 0,SUMIFS('Historical_Input Data'!BW:BW,'Historical_Input Data'!$B:$B,'Historical_Monthly counts-All'!$C169,'Historical_Input Data'!$A:$A,'Historical_Monthly counts-All'!$D169),"")</f>
        <v>2755</v>
      </c>
      <c r="BU169" s="16">
        <f>IF(SUMIFS('Historical_Input Data'!BX:BX,'Historical_Input Data'!$B:$B,'Historical_Monthly counts-All'!$C169,'Historical_Input Data'!$A:$A,'Historical_Monthly counts-All'!$D169)&lt;&gt; 0,SUMIFS('Historical_Input Data'!BX:BX,'Historical_Input Data'!$B:$B,'Historical_Monthly counts-All'!$C169,'Historical_Input Data'!$A:$A,'Historical_Monthly counts-All'!$D169),"")</f>
        <v>4255</v>
      </c>
      <c r="BV169" s="16">
        <f>IF(SUMIFS('Historical_Input Data'!BY:BY,'Historical_Input Data'!$B:$B,'Historical_Monthly counts-All'!$C169,'Historical_Input Data'!$A:$A,'Historical_Monthly counts-All'!$D169)&lt;&gt; 0,SUMIFS('Historical_Input Data'!BY:BY,'Historical_Input Data'!$B:$B,'Historical_Monthly counts-All'!$C169,'Historical_Input Data'!$A:$A,'Historical_Monthly counts-All'!$D169),"")</f>
        <v>3131</v>
      </c>
      <c r="BW169" s="16">
        <f>IF(SUMIFS('Historical_Input Data'!BZ:BZ,'Historical_Input Data'!$B:$B,'Historical_Monthly counts-All'!$C169,'Historical_Input Data'!$A:$A,'Historical_Monthly counts-All'!$D169)&lt;&gt; 0,SUMIFS('Historical_Input Data'!BZ:BZ,'Historical_Input Data'!$B:$B,'Historical_Monthly counts-All'!$C169,'Historical_Input Data'!$A:$A,'Historical_Monthly counts-All'!$D169),"")</f>
        <v>3189</v>
      </c>
      <c r="BX169" s="16">
        <f>IF(SUMIFS('Historical_Input Data'!CA:CA,'Historical_Input Data'!$B:$B,'Historical_Monthly counts-All'!$C169,'Historical_Input Data'!$A:$A,'Historical_Monthly counts-All'!$D169)&lt;&gt; 0,SUMIFS('Historical_Input Data'!CA:CA,'Historical_Input Data'!$B:$B,'Historical_Monthly counts-All'!$C169,'Historical_Input Data'!$A:$A,'Historical_Monthly counts-All'!$D169),"")</f>
        <v>1419</v>
      </c>
      <c r="BY169" s="16">
        <f>IF(SUMIFS('Historical_Input Data'!CB:CB,'Historical_Input Data'!$B:$B,'Historical_Monthly counts-All'!$C169,'Historical_Input Data'!$A:$A,'Historical_Monthly counts-All'!$D169)&lt;&gt; 0,SUMIFS('Historical_Input Data'!CB:CB,'Historical_Input Data'!$B:$B,'Historical_Monthly counts-All'!$C169,'Historical_Input Data'!$A:$A,'Historical_Monthly counts-All'!$D169),"")</f>
        <v>1788</v>
      </c>
      <c r="BZ169" s="16">
        <f>IF(SUMIFS('Historical_Input Data'!CC:CC,'Historical_Input Data'!$B:$B,'Historical_Monthly counts-All'!$C169,'Historical_Input Data'!$A:$A,'Historical_Monthly counts-All'!$D169)&lt;&gt; 0,SUMIFS('Historical_Input Data'!CC:CC,'Historical_Input Data'!$B:$B,'Historical_Monthly counts-All'!$C169,'Historical_Input Data'!$A:$A,'Historical_Monthly counts-All'!$D169),"")</f>
        <v>6309</v>
      </c>
    </row>
    <row r="170" spans="1:78">
      <c r="A170" t="str">
        <f t="shared" ref="A170:A172" si="11">C170&amp;D170</f>
        <v>October2024</v>
      </c>
      <c r="C170" t="s">
        <v>62</v>
      </c>
      <c r="D170">
        <v>2024</v>
      </c>
      <c r="E170" s="16" t="str">
        <f>IF(SUMIFS('Historical_Input Data'!H:H,'Historical_Input Data'!$B:$B,'Historical_Monthly counts-All'!$C170,'Historical_Input Data'!$A:$A,'Historical_Monthly counts-All'!$D170)&lt;&gt; 0,SUMIFS('Historical_Input Data'!H:H,'Historical_Input Data'!$B:$B,'Historical_Monthly counts-All'!$C170,'Historical_Input Data'!$A:$A,'Historical_Monthly counts-All'!$D170),"")</f>
        <v/>
      </c>
      <c r="F170" s="16" t="str">
        <f>IF(SUMIFS('Historical_Input Data'!I:I,'Historical_Input Data'!$B:$B,'Historical_Monthly counts-All'!$C170,'Historical_Input Data'!$A:$A,'Historical_Monthly counts-All'!$D170)&lt;&gt; 0,SUMIFS('Historical_Input Data'!I:I,'Historical_Input Data'!$B:$B,'Historical_Monthly counts-All'!$C170,'Historical_Input Data'!$A:$A,'Historical_Monthly counts-All'!$D170),"")</f>
        <v/>
      </c>
      <c r="G170" s="16" t="str">
        <f>IF(SUMIFS('Historical_Input Data'!J:J,'Historical_Input Data'!$B:$B,'Historical_Monthly counts-All'!$C170,'Historical_Input Data'!$A:$A,'Historical_Monthly counts-All'!$D170)&lt;&gt; 0,SUMIFS('Historical_Input Data'!J:J,'Historical_Input Data'!$B:$B,'Historical_Monthly counts-All'!$C170,'Historical_Input Data'!$A:$A,'Historical_Monthly counts-All'!$D170),"")</f>
        <v/>
      </c>
      <c r="H170" s="16" t="str">
        <f>IF(SUMIFS('Historical_Input Data'!K:K,'Historical_Input Data'!$B:$B,'Historical_Monthly counts-All'!$C170,'Historical_Input Data'!$A:$A,'Historical_Monthly counts-All'!$D170)&lt;&gt; 0,SUMIFS('Historical_Input Data'!K:K,'Historical_Input Data'!$B:$B,'Historical_Monthly counts-All'!$C170,'Historical_Input Data'!$A:$A,'Historical_Monthly counts-All'!$D170),"")</f>
        <v/>
      </c>
      <c r="I170" s="16" t="str">
        <f>IF(SUMIFS('Historical_Input Data'!L:L,'Historical_Input Data'!$B:$B,'Historical_Monthly counts-All'!$C170,'Historical_Input Data'!$A:$A,'Historical_Monthly counts-All'!$D170)&lt;&gt; 0,SUMIFS('Historical_Input Data'!L:L,'Historical_Input Data'!$B:$B,'Historical_Monthly counts-All'!$C170,'Historical_Input Data'!$A:$A,'Historical_Monthly counts-All'!$D170),"")</f>
        <v/>
      </c>
      <c r="J170" s="16" t="str">
        <f>IF(SUMIFS('Historical_Input Data'!M:M,'Historical_Input Data'!$B:$B,'Historical_Monthly counts-All'!$C170,'Historical_Input Data'!$A:$A,'Historical_Monthly counts-All'!$D170)&lt;&gt; 0,SUMIFS('Historical_Input Data'!M:M,'Historical_Input Data'!$B:$B,'Historical_Monthly counts-All'!$C170,'Historical_Input Data'!$A:$A,'Historical_Monthly counts-All'!$D170),"")</f>
        <v/>
      </c>
      <c r="K170" s="16" t="str">
        <f>IF(SUMIFS('Historical_Input Data'!N:N,'Historical_Input Data'!$B:$B,'Historical_Monthly counts-All'!$C170,'Historical_Input Data'!$A:$A,'Historical_Monthly counts-All'!$D170)&lt;&gt; 0,SUMIFS('Historical_Input Data'!N:N,'Historical_Input Data'!$B:$B,'Historical_Monthly counts-All'!$C170,'Historical_Input Data'!$A:$A,'Historical_Monthly counts-All'!$D170),"")</f>
        <v/>
      </c>
      <c r="L170" s="16" t="str">
        <f>IF(SUMIFS('Historical_Input Data'!O:O,'Historical_Input Data'!$B:$B,'Historical_Monthly counts-All'!$C170,'Historical_Input Data'!$A:$A,'Historical_Monthly counts-All'!$D170)&lt;&gt; 0,SUMIFS('Historical_Input Data'!O:O,'Historical_Input Data'!$B:$B,'Historical_Monthly counts-All'!$C170,'Historical_Input Data'!$A:$A,'Historical_Monthly counts-All'!$D170),"")</f>
        <v/>
      </c>
      <c r="M170" s="16" t="str">
        <f>IF(SUMIFS('Historical_Input Data'!P:P,'Historical_Input Data'!$B:$B,'Historical_Monthly counts-All'!$C170,'Historical_Input Data'!$A:$A,'Historical_Monthly counts-All'!$D170)&lt;&gt; 0,SUMIFS('Historical_Input Data'!P:P,'Historical_Input Data'!$B:$B,'Historical_Monthly counts-All'!$C170,'Historical_Input Data'!$A:$A,'Historical_Monthly counts-All'!$D170),"")</f>
        <v/>
      </c>
      <c r="N170" s="16" t="str">
        <f>IF(SUMIFS('Historical_Input Data'!Q:Q,'Historical_Input Data'!$B:$B,'Historical_Monthly counts-All'!$C170,'Historical_Input Data'!$A:$A,'Historical_Monthly counts-All'!$D170)&lt;&gt; 0,SUMIFS('Historical_Input Data'!Q:Q,'Historical_Input Data'!$B:$B,'Historical_Monthly counts-All'!$C170,'Historical_Input Data'!$A:$A,'Historical_Monthly counts-All'!$D170),"")</f>
        <v/>
      </c>
      <c r="O170" s="16" t="str">
        <f>IF(SUMIFS('Historical_Input Data'!R:R,'Historical_Input Data'!$B:$B,'Historical_Monthly counts-All'!$C170,'Historical_Input Data'!$A:$A,'Historical_Monthly counts-All'!$D170)&lt;&gt; 0,SUMIFS('Historical_Input Data'!R:R,'Historical_Input Data'!$B:$B,'Historical_Monthly counts-All'!$C170,'Historical_Input Data'!$A:$A,'Historical_Monthly counts-All'!$D170),"")</f>
        <v/>
      </c>
      <c r="P170" s="16" t="str">
        <f>IF(SUMIFS('Historical_Input Data'!S:S,'Historical_Input Data'!$B:$B,'Historical_Monthly counts-All'!$C170,'Historical_Input Data'!$A:$A,'Historical_Monthly counts-All'!$D170)&lt;&gt; 0,SUMIFS('Historical_Input Data'!S:S,'Historical_Input Data'!$B:$B,'Historical_Monthly counts-All'!$C170,'Historical_Input Data'!$A:$A,'Historical_Monthly counts-All'!$D170),"")</f>
        <v/>
      </c>
      <c r="Q170" s="16" t="str">
        <f>IF(SUMIFS('Historical_Input Data'!T:T,'Historical_Input Data'!$B:$B,'Historical_Monthly counts-All'!$C170,'Historical_Input Data'!$A:$A,'Historical_Monthly counts-All'!$D170)&lt;&gt; 0,SUMIFS('Historical_Input Data'!T:T,'Historical_Input Data'!$B:$B,'Historical_Monthly counts-All'!$C170,'Historical_Input Data'!$A:$A,'Historical_Monthly counts-All'!$D170),"")</f>
        <v/>
      </c>
      <c r="R170" s="16" t="str">
        <f>IF(SUMIFS('Historical_Input Data'!U:U,'Historical_Input Data'!$B:$B,'Historical_Monthly counts-All'!$C170,'Historical_Input Data'!$A:$A,'Historical_Monthly counts-All'!$D170)&lt;&gt; 0,SUMIFS('Historical_Input Data'!U:U,'Historical_Input Data'!$B:$B,'Historical_Monthly counts-All'!$C170,'Historical_Input Data'!$A:$A,'Historical_Monthly counts-All'!$D170),"")</f>
        <v/>
      </c>
      <c r="S170" s="16" t="str">
        <f>IF(SUMIFS('Historical_Input Data'!V:V,'Historical_Input Data'!$B:$B,'Historical_Monthly counts-All'!$C170,'Historical_Input Data'!$A:$A,'Historical_Monthly counts-All'!$D170)&lt;&gt; 0,SUMIFS('Historical_Input Data'!V:V,'Historical_Input Data'!$B:$B,'Historical_Monthly counts-All'!$C170,'Historical_Input Data'!$A:$A,'Historical_Monthly counts-All'!$D170),"")</f>
        <v/>
      </c>
      <c r="T170" s="16" t="str">
        <f>IF(SUMIFS('Historical_Input Data'!W:W,'Historical_Input Data'!$B:$B,'Historical_Monthly counts-All'!$C170,'Historical_Input Data'!$A:$A,'Historical_Monthly counts-All'!$D170)&lt;&gt; 0,SUMIFS('Historical_Input Data'!W:W,'Historical_Input Data'!$B:$B,'Historical_Monthly counts-All'!$C170,'Historical_Input Data'!$A:$A,'Historical_Monthly counts-All'!$D170),"")</f>
        <v/>
      </c>
      <c r="U170" s="16" t="str">
        <f>IF(SUMIFS('Historical_Input Data'!X:X,'Historical_Input Data'!$B:$B,'Historical_Monthly counts-All'!$C170,'Historical_Input Data'!$A:$A,'Historical_Monthly counts-All'!$D170)&lt;&gt; 0,SUMIFS('Historical_Input Data'!X:X,'Historical_Input Data'!$B:$B,'Historical_Monthly counts-All'!$C170,'Historical_Input Data'!$A:$A,'Historical_Monthly counts-All'!$D170),"")</f>
        <v/>
      </c>
      <c r="V170" s="16" t="str">
        <f>IF(SUMIFS('Historical_Input Data'!Y:Y,'Historical_Input Data'!$B:$B,'Historical_Monthly counts-All'!$C170,'Historical_Input Data'!$A:$A,'Historical_Monthly counts-All'!$D170)&lt;&gt; 0,SUMIFS('Historical_Input Data'!Y:Y,'Historical_Input Data'!$B:$B,'Historical_Monthly counts-All'!$C170,'Historical_Input Data'!$A:$A,'Historical_Monthly counts-All'!$D170),"")</f>
        <v/>
      </c>
      <c r="W170" s="16" t="str">
        <f>IF(SUMIFS('Historical_Input Data'!Z:Z,'Historical_Input Data'!$B:$B,'Historical_Monthly counts-All'!$C170,'Historical_Input Data'!$A:$A,'Historical_Monthly counts-All'!$D170)&lt;&gt; 0,SUMIFS('Historical_Input Data'!Z:Z,'Historical_Input Data'!$B:$B,'Historical_Monthly counts-All'!$C170,'Historical_Input Data'!$A:$A,'Historical_Monthly counts-All'!$D170),"")</f>
        <v/>
      </c>
      <c r="X170" s="16" t="str">
        <f>IF(SUMIFS('Historical_Input Data'!AA:AA,'Historical_Input Data'!$B:$B,'Historical_Monthly counts-All'!$C170,'Historical_Input Data'!$A:$A,'Historical_Monthly counts-All'!$D170)&lt;&gt; 0,SUMIFS('Historical_Input Data'!AA:AA,'Historical_Input Data'!$B:$B,'Historical_Monthly counts-All'!$C170,'Historical_Input Data'!$A:$A,'Historical_Monthly counts-All'!$D170),"")</f>
        <v/>
      </c>
      <c r="Y170" s="16" t="str">
        <f>IF(SUMIFS('Historical_Input Data'!AB:AB,'Historical_Input Data'!$B:$B,'Historical_Monthly counts-All'!$C170,'Historical_Input Data'!$A:$A,'Historical_Monthly counts-All'!$D170)&lt;&gt; 0,SUMIFS('Historical_Input Data'!AB:AB,'Historical_Input Data'!$B:$B,'Historical_Monthly counts-All'!$C170,'Historical_Input Data'!$A:$A,'Historical_Monthly counts-All'!$D170),"")</f>
        <v/>
      </c>
      <c r="Z170" s="16" t="str">
        <f>IF(SUMIFS('Historical_Input Data'!AC:AC,'Historical_Input Data'!$B:$B,'Historical_Monthly counts-All'!$C170,'Historical_Input Data'!$A:$A,'Historical_Monthly counts-All'!$D170)&lt;&gt; 0,SUMIFS('Historical_Input Data'!AC:AC,'Historical_Input Data'!$B:$B,'Historical_Monthly counts-All'!$C170,'Historical_Input Data'!$A:$A,'Historical_Monthly counts-All'!$D170),"")</f>
        <v/>
      </c>
      <c r="AA170" s="16" t="str">
        <f>IF(SUMIFS('Historical_Input Data'!AD:AD,'Historical_Input Data'!$B:$B,'Historical_Monthly counts-All'!$C170,'Historical_Input Data'!$A:$A,'Historical_Monthly counts-All'!$D170)&lt;&gt; 0,SUMIFS('Historical_Input Data'!AD:AD,'Historical_Input Data'!$B:$B,'Historical_Monthly counts-All'!$C170,'Historical_Input Data'!$A:$A,'Historical_Monthly counts-All'!$D170),"")</f>
        <v/>
      </c>
      <c r="AB170" s="16" t="str">
        <f>IF(SUMIFS('Historical_Input Data'!AE:AE,'Historical_Input Data'!$B:$B,'Historical_Monthly counts-All'!$C170,'Historical_Input Data'!$A:$A,'Historical_Monthly counts-All'!$D170)&lt;&gt; 0,SUMIFS('Historical_Input Data'!AE:AE,'Historical_Input Data'!$B:$B,'Historical_Monthly counts-All'!$C170,'Historical_Input Data'!$A:$A,'Historical_Monthly counts-All'!$D170),"")</f>
        <v/>
      </c>
      <c r="AC170" s="16" t="str">
        <f>IF(SUMIFS('Historical_Input Data'!AF:AF,'Historical_Input Data'!$B:$B,'Historical_Monthly counts-All'!$C170,'Historical_Input Data'!$A:$A,'Historical_Monthly counts-All'!$D170)&lt;&gt; 0,SUMIFS('Historical_Input Data'!AF:AF,'Historical_Input Data'!$B:$B,'Historical_Monthly counts-All'!$C170,'Historical_Input Data'!$A:$A,'Historical_Monthly counts-All'!$D170),"")</f>
        <v/>
      </c>
      <c r="AD170" s="16" t="str">
        <f>IF(SUMIFS('Historical_Input Data'!AG:AG,'Historical_Input Data'!$B:$B,'Historical_Monthly counts-All'!$C170,'Historical_Input Data'!$A:$A,'Historical_Monthly counts-All'!$D170)&lt;&gt; 0,SUMIFS('Historical_Input Data'!AG:AG,'Historical_Input Data'!$B:$B,'Historical_Monthly counts-All'!$C170,'Historical_Input Data'!$A:$A,'Historical_Monthly counts-All'!$D170),"")</f>
        <v/>
      </c>
      <c r="AE170" s="16" t="str">
        <f>IF(SUMIFS('Historical_Input Data'!AH:AH,'Historical_Input Data'!$B:$B,'Historical_Monthly counts-All'!$C170,'Historical_Input Data'!$A:$A,'Historical_Monthly counts-All'!$D170)&lt;&gt; 0,SUMIFS('Historical_Input Data'!AH:AH,'Historical_Input Data'!$B:$B,'Historical_Monthly counts-All'!$C170,'Historical_Input Data'!$A:$A,'Historical_Monthly counts-All'!$D170),"")</f>
        <v/>
      </c>
      <c r="AF170" s="16" t="str">
        <f>IF(SUMIFS('Historical_Input Data'!AI:AI,'Historical_Input Data'!$B:$B,'Historical_Monthly counts-All'!$C170,'Historical_Input Data'!$A:$A,'Historical_Monthly counts-All'!$D170)&lt;&gt; 0,SUMIFS('Historical_Input Data'!AI:AI,'Historical_Input Data'!$B:$B,'Historical_Monthly counts-All'!$C170,'Historical_Input Data'!$A:$A,'Historical_Monthly counts-All'!$D170),"")</f>
        <v/>
      </c>
      <c r="AG170" s="16" t="str">
        <f>IF(SUMIFS('Historical_Input Data'!AJ:AJ,'Historical_Input Data'!$B:$B,'Historical_Monthly counts-All'!$C170,'Historical_Input Data'!$A:$A,'Historical_Monthly counts-All'!$D170)&lt;&gt; 0,SUMIFS('Historical_Input Data'!AJ:AJ,'Historical_Input Data'!$B:$B,'Historical_Monthly counts-All'!$C170,'Historical_Input Data'!$A:$A,'Historical_Monthly counts-All'!$D170),"")</f>
        <v/>
      </c>
      <c r="AH170" s="16" t="str">
        <f>IF(SUMIFS('Historical_Input Data'!AK:AK,'Historical_Input Data'!$B:$B,'Historical_Monthly counts-All'!$C170,'Historical_Input Data'!$A:$A,'Historical_Monthly counts-All'!$D170)&lt;&gt; 0,SUMIFS('Historical_Input Data'!AK:AK,'Historical_Input Data'!$B:$B,'Historical_Monthly counts-All'!$C170,'Historical_Input Data'!$A:$A,'Historical_Monthly counts-All'!$D170),"")</f>
        <v/>
      </c>
      <c r="AI170" s="16" t="str">
        <f>IF(SUMIFS('Historical_Input Data'!AL:AL,'Historical_Input Data'!$B:$B,'Historical_Monthly counts-All'!$C170,'Historical_Input Data'!$A:$A,'Historical_Monthly counts-All'!$D170)&lt;&gt; 0,SUMIFS('Historical_Input Data'!AL:AL,'Historical_Input Data'!$B:$B,'Historical_Monthly counts-All'!$C170,'Historical_Input Data'!$A:$A,'Historical_Monthly counts-All'!$D170),"")</f>
        <v/>
      </c>
      <c r="AJ170" s="16" t="str">
        <f>IF(SUMIFS('Historical_Input Data'!AM:AM,'Historical_Input Data'!$B:$B,'Historical_Monthly counts-All'!$C170,'Historical_Input Data'!$A:$A,'Historical_Monthly counts-All'!$D170)&lt;&gt; 0,SUMIFS('Historical_Input Data'!AM:AM,'Historical_Input Data'!$B:$B,'Historical_Monthly counts-All'!$C170,'Historical_Input Data'!$A:$A,'Historical_Monthly counts-All'!$D170),"")</f>
        <v/>
      </c>
      <c r="AK170" s="16" t="str">
        <f>IF(SUMIFS('Historical_Input Data'!AN:AN,'Historical_Input Data'!$B:$B,'Historical_Monthly counts-All'!$C170,'Historical_Input Data'!$A:$A,'Historical_Monthly counts-All'!$D170)&lt;&gt; 0,SUMIFS('Historical_Input Data'!AN:AN,'Historical_Input Data'!$B:$B,'Historical_Monthly counts-All'!$C170,'Historical_Input Data'!$A:$A,'Historical_Monthly counts-All'!$D170),"")</f>
        <v/>
      </c>
      <c r="AL170" s="16" t="str">
        <f>IF(SUMIFS('Historical_Input Data'!AO:AO,'Historical_Input Data'!$B:$B,'Historical_Monthly counts-All'!$C170,'Historical_Input Data'!$A:$A,'Historical_Monthly counts-All'!$D170)&lt;&gt; 0,SUMIFS('Historical_Input Data'!AO:AO,'Historical_Input Data'!$B:$B,'Historical_Monthly counts-All'!$C170,'Historical_Input Data'!$A:$A,'Historical_Monthly counts-All'!$D170),"")</f>
        <v/>
      </c>
      <c r="AM170" s="16" t="str">
        <f>IF(SUMIFS('Historical_Input Data'!AP:AP,'Historical_Input Data'!$B:$B,'Historical_Monthly counts-All'!$C170,'Historical_Input Data'!$A:$A,'Historical_Monthly counts-All'!$D170)&lt;&gt; 0,SUMIFS('Historical_Input Data'!AP:AP,'Historical_Input Data'!$B:$B,'Historical_Monthly counts-All'!$C170,'Historical_Input Data'!$A:$A,'Historical_Monthly counts-All'!$D170),"")</f>
        <v/>
      </c>
      <c r="AN170" s="16" t="str">
        <f>IF(SUMIFS('Historical_Input Data'!AQ:AQ,'Historical_Input Data'!$B:$B,'Historical_Monthly counts-All'!$C170,'Historical_Input Data'!$A:$A,'Historical_Monthly counts-All'!$D170)&lt;&gt; 0,SUMIFS('Historical_Input Data'!AQ:AQ,'Historical_Input Data'!$B:$B,'Historical_Monthly counts-All'!$C170,'Historical_Input Data'!$A:$A,'Historical_Monthly counts-All'!$D170),"")</f>
        <v/>
      </c>
      <c r="AO170" s="16" t="str">
        <f>IF(SUMIFS('Historical_Input Data'!AR:AR,'Historical_Input Data'!$B:$B,'Historical_Monthly counts-All'!$C170,'Historical_Input Data'!$A:$A,'Historical_Monthly counts-All'!$D170)&lt;&gt; 0,SUMIFS('Historical_Input Data'!AR:AR,'Historical_Input Data'!$B:$B,'Historical_Monthly counts-All'!$C170,'Historical_Input Data'!$A:$A,'Historical_Monthly counts-All'!$D170),"")</f>
        <v/>
      </c>
      <c r="AP170" s="16" t="str">
        <f>IF(SUMIFS('Historical_Input Data'!AS:AS,'Historical_Input Data'!$B:$B,'Historical_Monthly counts-All'!$C170,'Historical_Input Data'!$A:$A,'Historical_Monthly counts-All'!$D170)&lt;&gt; 0,SUMIFS('Historical_Input Data'!AS:AS,'Historical_Input Data'!$B:$B,'Historical_Monthly counts-All'!$C170,'Historical_Input Data'!$A:$A,'Historical_Monthly counts-All'!$D170),"")</f>
        <v/>
      </c>
      <c r="AQ170" s="16" t="str">
        <f>IF(SUMIFS('Historical_Input Data'!AT:AT,'Historical_Input Data'!$B:$B,'Historical_Monthly counts-All'!$C170,'Historical_Input Data'!$A:$A,'Historical_Monthly counts-All'!$D170)&lt;&gt; 0,SUMIFS('Historical_Input Data'!AT:AT,'Historical_Input Data'!$B:$B,'Historical_Monthly counts-All'!$C170,'Historical_Input Data'!$A:$A,'Historical_Monthly counts-All'!$D170),"")</f>
        <v/>
      </c>
      <c r="AR170" s="16" t="str">
        <f>IF(SUMIFS('Historical_Input Data'!AU:AU,'Historical_Input Data'!$B:$B,'Historical_Monthly counts-All'!$C170,'Historical_Input Data'!$A:$A,'Historical_Monthly counts-All'!$D170)&lt;&gt; 0,SUMIFS('Historical_Input Data'!AU:AU,'Historical_Input Data'!$B:$B,'Historical_Monthly counts-All'!$C170,'Historical_Input Data'!$A:$A,'Historical_Monthly counts-All'!$D170),"")</f>
        <v/>
      </c>
      <c r="AS170" s="16" t="str">
        <f>IF(SUMIFS('Historical_Input Data'!AV:AV,'Historical_Input Data'!$B:$B,'Historical_Monthly counts-All'!$C170,'Historical_Input Data'!$A:$A,'Historical_Monthly counts-All'!$D170)&lt;&gt; 0,SUMIFS('Historical_Input Data'!AV:AV,'Historical_Input Data'!$B:$B,'Historical_Monthly counts-All'!$C170,'Historical_Input Data'!$A:$A,'Historical_Monthly counts-All'!$D170),"")</f>
        <v/>
      </c>
      <c r="AT170" s="16" t="str">
        <f>IF(SUMIFS('Historical_Input Data'!AW:AW,'Historical_Input Data'!$B:$B,'Historical_Monthly counts-All'!$C170,'Historical_Input Data'!$A:$A,'Historical_Monthly counts-All'!$D170)&lt;&gt; 0,SUMIFS('Historical_Input Data'!AW:AW,'Historical_Input Data'!$B:$B,'Historical_Monthly counts-All'!$C170,'Historical_Input Data'!$A:$A,'Historical_Monthly counts-All'!$D170),"")</f>
        <v/>
      </c>
      <c r="AU170" s="16" t="str">
        <f>IF(SUMIFS('Historical_Input Data'!AX:AX,'Historical_Input Data'!$B:$B,'Historical_Monthly counts-All'!$C170,'Historical_Input Data'!$A:$A,'Historical_Monthly counts-All'!$D170)&lt;&gt; 0,SUMIFS('Historical_Input Data'!AX:AX,'Historical_Input Data'!$B:$B,'Historical_Monthly counts-All'!$C170,'Historical_Input Data'!$A:$A,'Historical_Monthly counts-All'!$D170),"")</f>
        <v/>
      </c>
      <c r="AV170" s="16" t="str">
        <f>IF(SUMIFS('Historical_Input Data'!AY:AY,'Historical_Input Data'!$B:$B,'Historical_Monthly counts-All'!$C170,'Historical_Input Data'!$A:$A,'Historical_Monthly counts-All'!$D170)&lt;&gt; 0,SUMIFS('Historical_Input Data'!AY:AY,'Historical_Input Data'!$B:$B,'Historical_Monthly counts-All'!$C170,'Historical_Input Data'!$A:$A,'Historical_Monthly counts-All'!$D170),"")</f>
        <v/>
      </c>
      <c r="AW170" s="16" t="str">
        <f>IF(SUMIFS('Historical_Input Data'!AZ:AZ,'Historical_Input Data'!$B:$B,'Historical_Monthly counts-All'!$C170,'Historical_Input Data'!$A:$A,'Historical_Monthly counts-All'!$D170)&lt;&gt; 0,SUMIFS('Historical_Input Data'!AZ:AZ,'Historical_Input Data'!$B:$B,'Historical_Monthly counts-All'!$C170,'Historical_Input Data'!$A:$A,'Historical_Monthly counts-All'!$D170),"")</f>
        <v/>
      </c>
      <c r="AX170" s="16" t="str">
        <f>IF(SUMIFS('Historical_Input Data'!BA:BA,'Historical_Input Data'!$B:$B,'Historical_Monthly counts-All'!$C170,'Historical_Input Data'!$A:$A,'Historical_Monthly counts-All'!$D170)&lt;&gt; 0,SUMIFS('Historical_Input Data'!BA:BA,'Historical_Input Data'!$B:$B,'Historical_Monthly counts-All'!$C170,'Historical_Input Data'!$A:$A,'Historical_Monthly counts-All'!$D170),"")</f>
        <v/>
      </c>
      <c r="AY170" s="16" t="str">
        <f>IF(SUMIFS('Historical_Input Data'!BB:BB,'Historical_Input Data'!$B:$B,'Historical_Monthly counts-All'!$C170,'Historical_Input Data'!$A:$A,'Historical_Monthly counts-All'!$D170)&lt;&gt; 0,SUMIFS('Historical_Input Data'!BB:BB,'Historical_Input Data'!$B:$B,'Historical_Monthly counts-All'!$C170,'Historical_Input Data'!$A:$A,'Historical_Monthly counts-All'!$D170),"")</f>
        <v/>
      </c>
      <c r="AZ170" s="16" t="str">
        <f>IF(SUMIFS('Historical_Input Data'!BC:BC,'Historical_Input Data'!$B:$B,'Historical_Monthly counts-All'!$C170,'Historical_Input Data'!$A:$A,'Historical_Monthly counts-All'!$D170)&lt;&gt; 0,SUMIFS('Historical_Input Data'!BC:BC,'Historical_Input Data'!$B:$B,'Historical_Monthly counts-All'!$C170,'Historical_Input Data'!$A:$A,'Historical_Monthly counts-All'!$D170),"")</f>
        <v/>
      </c>
      <c r="BA170" s="16" t="str">
        <f>IF(SUMIFS('Historical_Input Data'!BD:BD,'Historical_Input Data'!$B:$B,'Historical_Monthly counts-All'!$C170,'Historical_Input Data'!$A:$A,'Historical_Monthly counts-All'!$D170)&lt;&gt; 0,SUMIFS('Historical_Input Data'!BD:BD,'Historical_Input Data'!$B:$B,'Historical_Monthly counts-All'!$C170,'Historical_Input Data'!$A:$A,'Historical_Monthly counts-All'!$D170),"")</f>
        <v/>
      </c>
      <c r="BB170" s="16" t="str">
        <f>IF(SUMIFS('Historical_Input Data'!BE:BE,'Historical_Input Data'!$B:$B,'Historical_Monthly counts-All'!$C170,'Historical_Input Data'!$A:$A,'Historical_Monthly counts-All'!$D170)&lt;&gt; 0,SUMIFS('Historical_Input Data'!BE:BE,'Historical_Input Data'!$B:$B,'Historical_Monthly counts-All'!$C170,'Historical_Input Data'!$A:$A,'Historical_Monthly counts-All'!$D170),"")</f>
        <v/>
      </c>
      <c r="BC170" s="16" t="str">
        <f>IF(SUMIFS('Historical_Input Data'!BF:BF,'Historical_Input Data'!$B:$B,'Historical_Monthly counts-All'!$C170,'Historical_Input Data'!$A:$A,'Historical_Monthly counts-All'!$D170)&lt;&gt; 0,SUMIFS('Historical_Input Data'!BF:BF,'Historical_Input Data'!$B:$B,'Historical_Monthly counts-All'!$C170,'Historical_Input Data'!$A:$A,'Historical_Monthly counts-All'!$D170),"")</f>
        <v/>
      </c>
      <c r="BD170" s="16" t="str">
        <f>IF(SUMIFS('Historical_Input Data'!BG:BG,'Historical_Input Data'!$B:$B,'Historical_Monthly counts-All'!$C170,'Historical_Input Data'!$A:$A,'Historical_Monthly counts-All'!$D170)&lt;&gt; 0,SUMIFS('Historical_Input Data'!BG:BG,'Historical_Input Data'!$B:$B,'Historical_Monthly counts-All'!$C170,'Historical_Input Data'!$A:$A,'Historical_Monthly counts-All'!$D170),"")</f>
        <v/>
      </c>
      <c r="BE170" s="16" t="str">
        <f>IF(SUMIFS('Historical_Input Data'!BH:BH,'Historical_Input Data'!$B:$B,'Historical_Monthly counts-All'!$C170,'Historical_Input Data'!$A:$A,'Historical_Monthly counts-All'!$D170)&lt;&gt; 0,SUMIFS('Historical_Input Data'!BH:BH,'Historical_Input Data'!$B:$B,'Historical_Monthly counts-All'!$C170,'Historical_Input Data'!$A:$A,'Historical_Monthly counts-All'!$D170),"")</f>
        <v/>
      </c>
      <c r="BF170" s="16" t="str">
        <f>IF(SUMIFS('Historical_Input Data'!BI:BI,'Historical_Input Data'!$B:$B,'Historical_Monthly counts-All'!$C170,'Historical_Input Data'!$A:$A,'Historical_Monthly counts-All'!$D170)&lt;&gt; 0,SUMIFS('Historical_Input Data'!BI:BI,'Historical_Input Data'!$B:$B,'Historical_Monthly counts-All'!$C170,'Historical_Input Data'!$A:$A,'Historical_Monthly counts-All'!$D170),"")</f>
        <v/>
      </c>
      <c r="BG170" s="16" t="str">
        <f>IF(SUMIFS('Historical_Input Data'!BJ:BJ,'Historical_Input Data'!$B:$B,'Historical_Monthly counts-All'!$C170,'Historical_Input Data'!$A:$A,'Historical_Monthly counts-All'!$D170)&lt;&gt; 0,SUMIFS('Historical_Input Data'!BJ:BJ,'Historical_Input Data'!$B:$B,'Historical_Monthly counts-All'!$C170,'Historical_Input Data'!$A:$A,'Historical_Monthly counts-All'!$D170),"")</f>
        <v/>
      </c>
      <c r="BH170" s="16" t="str">
        <f>IF(SUMIFS('Historical_Input Data'!BK:BK,'Historical_Input Data'!$B:$B,'Historical_Monthly counts-All'!$C170,'Historical_Input Data'!$A:$A,'Historical_Monthly counts-All'!$D170)&lt;&gt; 0,SUMIFS('Historical_Input Data'!BK:BK,'Historical_Input Data'!$B:$B,'Historical_Monthly counts-All'!$C170,'Historical_Input Data'!$A:$A,'Historical_Monthly counts-All'!$D170),"")</f>
        <v/>
      </c>
      <c r="BI170" s="16" t="str">
        <f>IF(SUMIFS('Historical_Input Data'!BL:BL,'Historical_Input Data'!$B:$B,'Historical_Monthly counts-All'!$C170,'Historical_Input Data'!$A:$A,'Historical_Monthly counts-All'!$D170)&lt;&gt; 0,SUMIFS('Historical_Input Data'!BL:BL,'Historical_Input Data'!$B:$B,'Historical_Monthly counts-All'!$C170,'Historical_Input Data'!$A:$A,'Historical_Monthly counts-All'!$D170),"")</f>
        <v/>
      </c>
      <c r="BJ170" s="16" t="str">
        <f>IF(SUMIFS('Historical_Input Data'!BM:BM,'Historical_Input Data'!$B:$B,'Historical_Monthly counts-All'!$C170,'Historical_Input Data'!$A:$A,'Historical_Monthly counts-All'!$D170)&lt;&gt; 0,SUMIFS('Historical_Input Data'!BM:BM,'Historical_Input Data'!$B:$B,'Historical_Monthly counts-All'!$C170,'Historical_Input Data'!$A:$A,'Historical_Monthly counts-All'!$D170),"")</f>
        <v/>
      </c>
      <c r="BK170" s="16" t="str">
        <f>IF(SUMIFS('Historical_Input Data'!BN:BN,'Historical_Input Data'!$B:$B,'Historical_Monthly counts-All'!$C170,'Historical_Input Data'!$A:$A,'Historical_Monthly counts-All'!$D170)&lt;&gt; 0,SUMIFS('Historical_Input Data'!BN:BN,'Historical_Input Data'!$B:$B,'Historical_Monthly counts-All'!$C170,'Historical_Input Data'!$A:$A,'Historical_Monthly counts-All'!$D170),"")</f>
        <v/>
      </c>
      <c r="BL170" s="16" t="str">
        <f>IF(SUMIFS('Historical_Input Data'!BO:BO,'Historical_Input Data'!$B:$B,'Historical_Monthly counts-All'!$C170,'Historical_Input Data'!$A:$A,'Historical_Monthly counts-All'!$D170)&lt;&gt; 0,SUMIFS('Historical_Input Data'!BO:BO,'Historical_Input Data'!$B:$B,'Historical_Monthly counts-All'!$C170,'Historical_Input Data'!$A:$A,'Historical_Monthly counts-All'!$D170),"")</f>
        <v/>
      </c>
      <c r="BM170" s="16" t="str">
        <f>IF(SUMIFS('Historical_Input Data'!BP:BP,'Historical_Input Data'!$B:$B,'Historical_Monthly counts-All'!$C170,'Historical_Input Data'!$A:$A,'Historical_Monthly counts-All'!$D170)&lt;&gt; 0,SUMIFS('Historical_Input Data'!BP:BP,'Historical_Input Data'!$B:$B,'Historical_Monthly counts-All'!$C170,'Historical_Input Data'!$A:$A,'Historical_Monthly counts-All'!$D170),"")</f>
        <v/>
      </c>
      <c r="BN170" s="16" t="str">
        <f>IF(SUMIFS('Historical_Input Data'!BQ:BQ,'Historical_Input Data'!$B:$B,'Historical_Monthly counts-All'!$C170,'Historical_Input Data'!$A:$A,'Historical_Monthly counts-All'!$D170)&lt;&gt; 0,SUMIFS('Historical_Input Data'!BQ:BQ,'Historical_Input Data'!$B:$B,'Historical_Monthly counts-All'!$C170,'Historical_Input Data'!$A:$A,'Historical_Monthly counts-All'!$D170),"")</f>
        <v/>
      </c>
      <c r="BO170" s="16" t="str">
        <f>IF(SUMIFS('Historical_Input Data'!BR:BR,'Historical_Input Data'!$B:$B,'Historical_Monthly counts-All'!$C170,'Historical_Input Data'!$A:$A,'Historical_Monthly counts-All'!$D170)&lt;&gt; 0,SUMIFS('Historical_Input Data'!BR:BR,'Historical_Input Data'!$B:$B,'Historical_Monthly counts-All'!$C170,'Historical_Input Data'!$A:$A,'Historical_Monthly counts-All'!$D170),"")</f>
        <v/>
      </c>
      <c r="BP170" s="16" t="str">
        <f>IF(SUMIFS('Historical_Input Data'!BS:BS,'Historical_Input Data'!$B:$B,'Historical_Monthly counts-All'!$C170,'Historical_Input Data'!$A:$A,'Historical_Monthly counts-All'!$D170)&lt;&gt; 0,SUMIFS('Historical_Input Data'!BS:BS,'Historical_Input Data'!$B:$B,'Historical_Monthly counts-All'!$C170,'Historical_Input Data'!$A:$A,'Historical_Monthly counts-All'!$D170),"")</f>
        <v/>
      </c>
      <c r="BQ170" s="16" t="str">
        <f>IF(SUMIFS('Historical_Input Data'!BT:BT,'Historical_Input Data'!$B:$B,'Historical_Monthly counts-All'!$C170,'Historical_Input Data'!$A:$A,'Historical_Monthly counts-All'!$D170)&lt;&gt; 0,SUMIFS('Historical_Input Data'!BT:BT,'Historical_Input Data'!$B:$B,'Historical_Monthly counts-All'!$C170,'Historical_Input Data'!$A:$A,'Historical_Monthly counts-All'!$D170),"")</f>
        <v/>
      </c>
      <c r="BR170" s="16" t="str">
        <f>IF(SUMIFS('Historical_Input Data'!BU:BU,'Historical_Input Data'!$B:$B,'Historical_Monthly counts-All'!$C170,'Historical_Input Data'!$A:$A,'Historical_Monthly counts-All'!$D170)&lt;&gt; 0,SUMIFS('Historical_Input Data'!BU:BU,'Historical_Input Data'!$B:$B,'Historical_Monthly counts-All'!$C170,'Historical_Input Data'!$A:$A,'Historical_Monthly counts-All'!$D170),"")</f>
        <v/>
      </c>
      <c r="BS170" s="16" t="str">
        <f>IF(SUMIFS('Historical_Input Data'!BV:BV,'Historical_Input Data'!$B:$B,'Historical_Monthly counts-All'!$C170,'Historical_Input Data'!$A:$A,'Historical_Monthly counts-All'!$D170)&lt;&gt; 0,SUMIFS('Historical_Input Data'!BV:BV,'Historical_Input Data'!$B:$B,'Historical_Monthly counts-All'!$C170,'Historical_Input Data'!$A:$A,'Historical_Monthly counts-All'!$D170),"")</f>
        <v/>
      </c>
      <c r="BT170" s="16" t="str">
        <f>IF(SUMIFS('Historical_Input Data'!BW:BW,'Historical_Input Data'!$B:$B,'Historical_Monthly counts-All'!$C170,'Historical_Input Data'!$A:$A,'Historical_Monthly counts-All'!$D170)&lt;&gt; 0,SUMIFS('Historical_Input Data'!BW:BW,'Historical_Input Data'!$B:$B,'Historical_Monthly counts-All'!$C170,'Historical_Input Data'!$A:$A,'Historical_Monthly counts-All'!$D170),"")</f>
        <v/>
      </c>
      <c r="BU170" s="16" t="str">
        <f>IF(SUMIFS('Historical_Input Data'!BX:BX,'Historical_Input Data'!$B:$B,'Historical_Monthly counts-All'!$C170,'Historical_Input Data'!$A:$A,'Historical_Monthly counts-All'!$D170)&lt;&gt; 0,SUMIFS('Historical_Input Data'!BX:BX,'Historical_Input Data'!$B:$B,'Historical_Monthly counts-All'!$C170,'Historical_Input Data'!$A:$A,'Historical_Monthly counts-All'!$D170),"")</f>
        <v/>
      </c>
      <c r="BV170" s="16" t="str">
        <f>IF(SUMIFS('Historical_Input Data'!BY:BY,'Historical_Input Data'!$B:$B,'Historical_Monthly counts-All'!$C170,'Historical_Input Data'!$A:$A,'Historical_Monthly counts-All'!$D170)&lt;&gt; 0,SUMIFS('Historical_Input Data'!BY:BY,'Historical_Input Data'!$B:$B,'Historical_Monthly counts-All'!$C170,'Historical_Input Data'!$A:$A,'Historical_Monthly counts-All'!$D170),"")</f>
        <v/>
      </c>
      <c r="BW170" s="16" t="str">
        <f>IF(SUMIFS('Historical_Input Data'!BZ:BZ,'Historical_Input Data'!$B:$B,'Historical_Monthly counts-All'!$C170,'Historical_Input Data'!$A:$A,'Historical_Monthly counts-All'!$D170)&lt;&gt; 0,SUMIFS('Historical_Input Data'!BZ:BZ,'Historical_Input Data'!$B:$B,'Historical_Monthly counts-All'!$C170,'Historical_Input Data'!$A:$A,'Historical_Monthly counts-All'!$D170),"")</f>
        <v/>
      </c>
      <c r="BX170" s="16" t="str">
        <f>IF(SUMIFS('Historical_Input Data'!CA:CA,'Historical_Input Data'!$B:$B,'Historical_Monthly counts-All'!$C170,'Historical_Input Data'!$A:$A,'Historical_Monthly counts-All'!$D170)&lt;&gt; 0,SUMIFS('Historical_Input Data'!CA:CA,'Historical_Input Data'!$B:$B,'Historical_Monthly counts-All'!$C170,'Historical_Input Data'!$A:$A,'Historical_Monthly counts-All'!$D170),"")</f>
        <v/>
      </c>
      <c r="BY170" s="16" t="str">
        <f>IF(SUMIFS('Historical_Input Data'!CB:CB,'Historical_Input Data'!$B:$B,'Historical_Monthly counts-All'!$C170,'Historical_Input Data'!$A:$A,'Historical_Monthly counts-All'!$D170)&lt;&gt; 0,SUMIFS('Historical_Input Data'!CB:CB,'Historical_Input Data'!$B:$B,'Historical_Monthly counts-All'!$C170,'Historical_Input Data'!$A:$A,'Historical_Monthly counts-All'!$D170),"")</f>
        <v/>
      </c>
      <c r="BZ170" s="16" t="str">
        <f>IF(SUMIFS('Historical_Input Data'!CC:CC,'Historical_Input Data'!$B:$B,'Historical_Monthly counts-All'!$C170,'Historical_Input Data'!$A:$A,'Historical_Monthly counts-All'!$D170)&lt;&gt; 0,SUMIFS('Historical_Input Data'!CC:CC,'Historical_Input Data'!$B:$B,'Historical_Monthly counts-All'!$C170,'Historical_Input Data'!$A:$A,'Historical_Monthly counts-All'!$D170),"")</f>
        <v/>
      </c>
    </row>
    <row r="171" spans="1:78">
      <c r="A171" t="str">
        <f t="shared" si="11"/>
        <v>November2024</v>
      </c>
      <c r="C171" t="s">
        <v>63</v>
      </c>
      <c r="D171">
        <v>2024</v>
      </c>
      <c r="E171" s="16" t="str">
        <f>IF(SUMIFS('Historical_Input Data'!H:H,'Historical_Input Data'!$B:$B,'Historical_Monthly counts-All'!$C171,'Historical_Input Data'!$A:$A,'Historical_Monthly counts-All'!$D171)&lt;&gt; 0,SUMIFS('Historical_Input Data'!H:H,'Historical_Input Data'!$B:$B,'Historical_Monthly counts-All'!$C171,'Historical_Input Data'!$A:$A,'Historical_Monthly counts-All'!$D171),"")</f>
        <v/>
      </c>
      <c r="F171" s="16" t="str">
        <f>IF(SUMIFS('Historical_Input Data'!I:I,'Historical_Input Data'!$B:$B,'Historical_Monthly counts-All'!$C171,'Historical_Input Data'!$A:$A,'Historical_Monthly counts-All'!$D171)&lt;&gt; 0,SUMIFS('Historical_Input Data'!I:I,'Historical_Input Data'!$B:$B,'Historical_Monthly counts-All'!$C171,'Historical_Input Data'!$A:$A,'Historical_Monthly counts-All'!$D171),"")</f>
        <v/>
      </c>
      <c r="G171" s="16" t="str">
        <f>IF(SUMIFS('Historical_Input Data'!J:J,'Historical_Input Data'!$B:$B,'Historical_Monthly counts-All'!$C171,'Historical_Input Data'!$A:$A,'Historical_Monthly counts-All'!$D171)&lt;&gt; 0,SUMIFS('Historical_Input Data'!J:J,'Historical_Input Data'!$B:$B,'Historical_Monthly counts-All'!$C171,'Historical_Input Data'!$A:$A,'Historical_Monthly counts-All'!$D171),"")</f>
        <v/>
      </c>
      <c r="H171" s="16" t="str">
        <f>IF(SUMIFS('Historical_Input Data'!K:K,'Historical_Input Data'!$B:$B,'Historical_Monthly counts-All'!$C171,'Historical_Input Data'!$A:$A,'Historical_Monthly counts-All'!$D171)&lt;&gt; 0,SUMIFS('Historical_Input Data'!K:K,'Historical_Input Data'!$B:$B,'Historical_Monthly counts-All'!$C171,'Historical_Input Data'!$A:$A,'Historical_Monthly counts-All'!$D171),"")</f>
        <v/>
      </c>
      <c r="I171" s="16" t="str">
        <f>IF(SUMIFS('Historical_Input Data'!L:L,'Historical_Input Data'!$B:$B,'Historical_Monthly counts-All'!$C171,'Historical_Input Data'!$A:$A,'Historical_Monthly counts-All'!$D171)&lt;&gt; 0,SUMIFS('Historical_Input Data'!L:L,'Historical_Input Data'!$B:$B,'Historical_Monthly counts-All'!$C171,'Historical_Input Data'!$A:$A,'Historical_Monthly counts-All'!$D171),"")</f>
        <v/>
      </c>
      <c r="J171" s="16" t="str">
        <f>IF(SUMIFS('Historical_Input Data'!M:M,'Historical_Input Data'!$B:$B,'Historical_Monthly counts-All'!$C171,'Historical_Input Data'!$A:$A,'Historical_Monthly counts-All'!$D171)&lt;&gt; 0,SUMIFS('Historical_Input Data'!M:M,'Historical_Input Data'!$B:$B,'Historical_Monthly counts-All'!$C171,'Historical_Input Data'!$A:$A,'Historical_Monthly counts-All'!$D171),"")</f>
        <v/>
      </c>
      <c r="K171" s="16" t="str">
        <f>IF(SUMIFS('Historical_Input Data'!N:N,'Historical_Input Data'!$B:$B,'Historical_Monthly counts-All'!$C171,'Historical_Input Data'!$A:$A,'Historical_Monthly counts-All'!$D171)&lt;&gt; 0,SUMIFS('Historical_Input Data'!N:N,'Historical_Input Data'!$B:$B,'Historical_Monthly counts-All'!$C171,'Historical_Input Data'!$A:$A,'Historical_Monthly counts-All'!$D171),"")</f>
        <v/>
      </c>
      <c r="L171" s="16" t="str">
        <f>IF(SUMIFS('Historical_Input Data'!O:O,'Historical_Input Data'!$B:$B,'Historical_Monthly counts-All'!$C171,'Historical_Input Data'!$A:$A,'Historical_Monthly counts-All'!$D171)&lt;&gt; 0,SUMIFS('Historical_Input Data'!O:O,'Historical_Input Data'!$B:$B,'Historical_Monthly counts-All'!$C171,'Historical_Input Data'!$A:$A,'Historical_Monthly counts-All'!$D171),"")</f>
        <v/>
      </c>
      <c r="M171" s="16" t="str">
        <f>IF(SUMIFS('Historical_Input Data'!P:P,'Historical_Input Data'!$B:$B,'Historical_Monthly counts-All'!$C171,'Historical_Input Data'!$A:$A,'Historical_Monthly counts-All'!$D171)&lt;&gt; 0,SUMIFS('Historical_Input Data'!P:P,'Historical_Input Data'!$B:$B,'Historical_Monthly counts-All'!$C171,'Historical_Input Data'!$A:$A,'Historical_Monthly counts-All'!$D171),"")</f>
        <v/>
      </c>
      <c r="N171" s="16" t="str">
        <f>IF(SUMIFS('Historical_Input Data'!Q:Q,'Historical_Input Data'!$B:$B,'Historical_Monthly counts-All'!$C171,'Historical_Input Data'!$A:$A,'Historical_Monthly counts-All'!$D171)&lt;&gt; 0,SUMIFS('Historical_Input Data'!Q:Q,'Historical_Input Data'!$B:$B,'Historical_Monthly counts-All'!$C171,'Historical_Input Data'!$A:$A,'Historical_Monthly counts-All'!$D171),"")</f>
        <v/>
      </c>
      <c r="O171" s="16" t="str">
        <f>IF(SUMIFS('Historical_Input Data'!R:R,'Historical_Input Data'!$B:$B,'Historical_Monthly counts-All'!$C171,'Historical_Input Data'!$A:$A,'Historical_Monthly counts-All'!$D171)&lt;&gt; 0,SUMIFS('Historical_Input Data'!R:R,'Historical_Input Data'!$B:$B,'Historical_Monthly counts-All'!$C171,'Historical_Input Data'!$A:$A,'Historical_Monthly counts-All'!$D171),"")</f>
        <v/>
      </c>
      <c r="P171" s="16" t="str">
        <f>IF(SUMIFS('Historical_Input Data'!S:S,'Historical_Input Data'!$B:$B,'Historical_Monthly counts-All'!$C171,'Historical_Input Data'!$A:$A,'Historical_Monthly counts-All'!$D171)&lt;&gt; 0,SUMIFS('Historical_Input Data'!S:S,'Historical_Input Data'!$B:$B,'Historical_Monthly counts-All'!$C171,'Historical_Input Data'!$A:$A,'Historical_Monthly counts-All'!$D171),"")</f>
        <v/>
      </c>
      <c r="Q171" s="16" t="str">
        <f>IF(SUMIFS('Historical_Input Data'!T:T,'Historical_Input Data'!$B:$B,'Historical_Monthly counts-All'!$C171,'Historical_Input Data'!$A:$A,'Historical_Monthly counts-All'!$D171)&lt;&gt; 0,SUMIFS('Historical_Input Data'!T:T,'Historical_Input Data'!$B:$B,'Historical_Monthly counts-All'!$C171,'Historical_Input Data'!$A:$A,'Historical_Monthly counts-All'!$D171),"")</f>
        <v/>
      </c>
      <c r="R171" s="16" t="str">
        <f>IF(SUMIFS('Historical_Input Data'!U:U,'Historical_Input Data'!$B:$B,'Historical_Monthly counts-All'!$C171,'Historical_Input Data'!$A:$A,'Historical_Monthly counts-All'!$D171)&lt;&gt; 0,SUMIFS('Historical_Input Data'!U:U,'Historical_Input Data'!$B:$B,'Historical_Monthly counts-All'!$C171,'Historical_Input Data'!$A:$A,'Historical_Monthly counts-All'!$D171),"")</f>
        <v/>
      </c>
      <c r="S171" s="16" t="str">
        <f>IF(SUMIFS('Historical_Input Data'!V:V,'Historical_Input Data'!$B:$B,'Historical_Monthly counts-All'!$C171,'Historical_Input Data'!$A:$A,'Historical_Monthly counts-All'!$D171)&lt;&gt; 0,SUMIFS('Historical_Input Data'!V:V,'Historical_Input Data'!$B:$B,'Historical_Monthly counts-All'!$C171,'Historical_Input Data'!$A:$A,'Historical_Monthly counts-All'!$D171),"")</f>
        <v/>
      </c>
      <c r="T171" s="16" t="str">
        <f>IF(SUMIFS('Historical_Input Data'!W:W,'Historical_Input Data'!$B:$B,'Historical_Monthly counts-All'!$C171,'Historical_Input Data'!$A:$A,'Historical_Monthly counts-All'!$D171)&lt;&gt; 0,SUMIFS('Historical_Input Data'!W:W,'Historical_Input Data'!$B:$B,'Historical_Monthly counts-All'!$C171,'Historical_Input Data'!$A:$A,'Historical_Monthly counts-All'!$D171),"")</f>
        <v/>
      </c>
      <c r="U171" s="16" t="str">
        <f>IF(SUMIFS('Historical_Input Data'!X:X,'Historical_Input Data'!$B:$B,'Historical_Monthly counts-All'!$C171,'Historical_Input Data'!$A:$A,'Historical_Monthly counts-All'!$D171)&lt;&gt; 0,SUMIFS('Historical_Input Data'!X:X,'Historical_Input Data'!$B:$B,'Historical_Monthly counts-All'!$C171,'Historical_Input Data'!$A:$A,'Historical_Monthly counts-All'!$D171),"")</f>
        <v/>
      </c>
      <c r="V171" s="16" t="str">
        <f>IF(SUMIFS('Historical_Input Data'!Y:Y,'Historical_Input Data'!$B:$B,'Historical_Monthly counts-All'!$C171,'Historical_Input Data'!$A:$A,'Historical_Monthly counts-All'!$D171)&lt;&gt; 0,SUMIFS('Historical_Input Data'!Y:Y,'Historical_Input Data'!$B:$B,'Historical_Monthly counts-All'!$C171,'Historical_Input Data'!$A:$A,'Historical_Monthly counts-All'!$D171),"")</f>
        <v/>
      </c>
      <c r="W171" s="16" t="str">
        <f>IF(SUMIFS('Historical_Input Data'!Z:Z,'Historical_Input Data'!$B:$B,'Historical_Monthly counts-All'!$C171,'Historical_Input Data'!$A:$A,'Historical_Monthly counts-All'!$D171)&lt;&gt; 0,SUMIFS('Historical_Input Data'!Z:Z,'Historical_Input Data'!$B:$B,'Historical_Monthly counts-All'!$C171,'Historical_Input Data'!$A:$A,'Historical_Monthly counts-All'!$D171),"")</f>
        <v/>
      </c>
      <c r="X171" s="16" t="str">
        <f>IF(SUMIFS('Historical_Input Data'!AA:AA,'Historical_Input Data'!$B:$B,'Historical_Monthly counts-All'!$C171,'Historical_Input Data'!$A:$A,'Historical_Monthly counts-All'!$D171)&lt;&gt; 0,SUMIFS('Historical_Input Data'!AA:AA,'Historical_Input Data'!$B:$B,'Historical_Monthly counts-All'!$C171,'Historical_Input Data'!$A:$A,'Historical_Monthly counts-All'!$D171),"")</f>
        <v/>
      </c>
      <c r="Y171" s="16" t="str">
        <f>IF(SUMIFS('Historical_Input Data'!AB:AB,'Historical_Input Data'!$B:$B,'Historical_Monthly counts-All'!$C171,'Historical_Input Data'!$A:$A,'Historical_Monthly counts-All'!$D171)&lt;&gt; 0,SUMIFS('Historical_Input Data'!AB:AB,'Historical_Input Data'!$B:$B,'Historical_Monthly counts-All'!$C171,'Historical_Input Data'!$A:$A,'Historical_Monthly counts-All'!$D171),"")</f>
        <v/>
      </c>
      <c r="Z171" s="16" t="str">
        <f>IF(SUMIFS('Historical_Input Data'!AC:AC,'Historical_Input Data'!$B:$B,'Historical_Monthly counts-All'!$C171,'Historical_Input Data'!$A:$A,'Historical_Monthly counts-All'!$D171)&lt;&gt; 0,SUMIFS('Historical_Input Data'!AC:AC,'Historical_Input Data'!$B:$B,'Historical_Monthly counts-All'!$C171,'Historical_Input Data'!$A:$A,'Historical_Monthly counts-All'!$D171),"")</f>
        <v/>
      </c>
      <c r="AA171" s="16" t="str">
        <f>IF(SUMIFS('Historical_Input Data'!AD:AD,'Historical_Input Data'!$B:$B,'Historical_Monthly counts-All'!$C171,'Historical_Input Data'!$A:$A,'Historical_Monthly counts-All'!$D171)&lt;&gt; 0,SUMIFS('Historical_Input Data'!AD:AD,'Historical_Input Data'!$B:$B,'Historical_Monthly counts-All'!$C171,'Historical_Input Data'!$A:$A,'Historical_Monthly counts-All'!$D171),"")</f>
        <v/>
      </c>
      <c r="AB171" s="16" t="str">
        <f>IF(SUMIFS('Historical_Input Data'!AE:AE,'Historical_Input Data'!$B:$B,'Historical_Monthly counts-All'!$C171,'Historical_Input Data'!$A:$A,'Historical_Monthly counts-All'!$D171)&lt;&gt; 0,SUMIFS('Historical_Input Data'!AE:AE,'Historical_Input Data'!$B:$B,'Historical_Monthly counts-All'!$C171,'Historical_Input Data'!$A:$A,'Historical_Monthly counts-All'!$D171),"")</f>
        <v/>
      </c>
      <c r="AC171" s="16" t="str">
        <f>IF(SUMIFS('Historical_Input Data'!AF:AF,'Historical_Input Data'!$B:$B,'Historical_Monthly counts-All'!$C171,'Historical_Input Data'!$A:$A,'Historical_Monthly counts-All'!$D171)&lt;&gt; 0,SUMIFS('Historical_Input Data'!AF:AF,'Historical_Input Data'!$B:$B,'Historical_Monthly counts-All'!$C171,'Historical_Input Data'!$A:$A,'Historical_Monthly counts-All'!$D171),"")</f>
        <v/>
      </c>
      <c r="AD171" s="16" t="str">
        <f>IF(SUMIFS('Historical_Input Data'!AG:AG,'Historical_Input Data'!$B:$B,'Historical_Monthly counts-All'!$C171,'Historical_Input Data'!$A:$A,'Historical_Monthly counts-All'!$D171)&lt;&gt; 0,SUMIFS('Historical_Input Data'!AG:AG,'Historical_Input Data'!$B:$B,'Historical_Monthly counts-All'!$C171,'Historical_Input Data'!$A:$A,'Historical_Monthly counts-All'!$D171),"")</f>
        <v/>
      </c>
      <c r="AE171" s="16" t="str">
        <f>IF(SUMIFS('Historical_Input Data'!AH:AH,'Historical_Input Data'!$B:$B,'Historical_Monthly counts-All'!$C171,'Historical_Input Data'!$A:$A,'Historical_Monthly counts-All'!$D171)&lt;&gt; 0,SUMIFS('Historical_Input Data'!AH:AH,'Historical_Input Data'!$B:$B,'Historical_Monthly counts-All'!$C171,'Historical_Input Data'!$A:$A,'Historical_Monthly counts-All'!$D171),"")</f>
        <v/>
      </c>
      <c r="AF171" s="16" t="str">
        <f>IF(SUMIFS('Historical_Input Data'!AI:AI,'Historical_Input Data'!$B:$B,'Historical_Monthly counts-All'!$C171,'Historical_Input Data'!$A:$A,'Historical_Monthly counts-All'!$D171)&lt;&gt; 0,SUMIFS('Historical_Input Data'!AI:AI,'Historical_Input Data'!$B:$B,'Historical_Monthly counts-All'!$C171,'Historical_Input Data'!$A:$A,'Historical_Monthly counts-All'!$D171),"")</f>
        <v/>
      </c>
      <c r="AG171" s="16" t="str">
        <f>IF(SUMIFS('Historical_Input Data'!AJ:AJ,'Historical_Input Data'!$B:$B,'Historical_Monthly counts-All'!$C171,'Historical_Input Data'!$A:$A,'Historical_Monthly counts-All'!$D171)&lt;&gt; 0,SUMIFS('Historical_Input Data'!AJ:AJ,'Historical_Input Data'!$B:$B,'Historical_Monthly counts-All'!$C171,'Historical_Input Data'!$A:$A,'Historical_Monthly counts-All'!$D171),"")</f>
        <v/>
      </c>
      <c r="AH171" s="16" t="str">
        <f>IF(SUMIFS('Historical_Input Data'!AK:AK,'Historical_Input Data'!$B:$B,'Historical_Monthly counts-All'!$C171,'Historical_Input Data'!$A:$A,'Historical_Monthly counts-All'!$D171)&lt;&gt; 0,SUMIFS('Historical_Input Data'!AK:AK,'Historical_Input Data'!$B:$B,'Historical_Monthly counts-All'!$C171,'Historical_Input Data'!$A:$A,'Historical_Monthly counts-All'!$D171),"")</f>
        <v/>
      </c>
      <c r="AI171" s="16" t="str">
        <f>IF(SUMIFS('Historical_Input Data'!AL:AL,'Historical_Input Data'!$B:$B,'Historical_Monthly counts-All'!$C171,'Historical_Input Data'!$A:$A,'Historical_Monthly counts-All'!$D171)&lt;&gt; 0,SUMIFS('Historical_Input Data'!AL:AL,'Historical_Input Data'!$B:$B,'Historical_Monthly counts-All'!$C171,'Historical_Input Data'!$A:$A,'Historical_Monthly counts-All'!$D171),"")</f>
        <v/>
      </c>
      <c r="AJ171" s="16" t="str">
        <f>IF(SUMIFS('Historical_Input Data'!AM:AM,'Historical_Input Data'!$B:$B,'Historical_Monthly counts-All'!$C171,'Historical_Input Data'!$A:$A,'Historical_Monthly counts-All'!$D171)&lt;&gt; 0,SUMIFS('Historical_Input Data'!AM:AM,'Historical_Input Data'!$B:$B,'Historical_Monthly counts-All'!$C171,'Historical_Input Data'!$A:$A,'Historical_Monthly counts-All'!$D171),"")</f>
        <v/>
      </c>
      <c r="AK171" s="16" t="str">
        <f>IF(SUMIFS('Historical_Input Data'!AN:AN,'Historical_Input Data'!$B:$B,'Historical_Monthly counts-All'!$C171,'Historical_Input Data'!$A:$A,'Historical_Monthly counts-All'!$D171)&lt;&gt; 0,SUMIFS('Historical_Input Data'!AN:AN,'Historical_Input Data'!$B:$B,'Historical_Monthly counts-All'!$C171,'Historical_Input Data'!$A:$A,'Historical_Monthly counts-All'!$D171),"")</f>
        <v/>
      </c>
      <c r="AL171" s="16" t="str">
        <f>IF(SUMIFS('Historical_Input Data'!AO:AO,'Historical_Input Data'!$B:$B,'Historical_Monthly counts-All'!$C171,'Historical_Input Data'!$A:$A,'Historical_Monthly counts-All'!$D171)&lt;&gt; 0,SUMIFS('Historical_Input Data'!AO:AO,'Historical_Input Data'!$B:$B,'Historical_Monthly counts-All'!$C171,'Historical_Input Data'!$A:$A,'Historical_Monthly counts-All'!$D171),"")</f>
        <v/>
      </c>
      <c r="AM171" s="16" t="str">
        <f>IF(SUMIFS('Historical_Input Data'!AP:AP,'Historical_Input Data'!$B:$B,'Historical_Monthly counts-All'!$C171,'Historical_Input Data'!$A:$A,'Historical_Monthly counts-All'!$D171)&lt;&gt; 0,SUMIFS('Historical_Input Data'!AP:AP,'Historical_Input Data'!$B:$B,'Historical_Monthly counts-All'!$C171,'Historical_Input Data'!$A:$A,'Historical_Monthly counts-All'!$D171),"")</f>
        <v/>
      </c>
      <c r="AN171" s="16" t="str">
        <f>IF(SUMIFS('Historical_Input Data'!AQ:AQ,'Historical_Input Data'!$B:$B,'Historical_Monthly counts-All'!$C171,'Historical_Input Data'!$A:$A,'Historical_Monthly counts-All'!$D171)&lt;&gt; 0,SUMIFS('Historical_Input Data'!AQ:AQ,'Historical_Input Data'!$B:$B,'Historical_Monthly counts-All'!$C171,'Historical_Input Data'!$A:$A,'Historical_Monthly counts-All'!$D171),"")</f>
        <v/>
      </c>
      <c r="AO171" s="16" t="str">
        <f>IF(SUMIFS('Historical_Input Data'!AR:AR,'Historical_Input Data'!$B:$B,'Historical_Monthly counts-All'!$C171,'Historical_Input Data'!$A:$A,'Historical_Monthly counts-All'!$D171)&lt;&gt; 0,SUMIFS('Historical_Input Data'!AR:AR,'Historical_Input Data'!$B:$B,'Historical_Monthly counts-All'!$C171,'Historical_Input Data'!$A:$A,'Historical_Monthly counts-All'!$D171),"")</f>
        <v/>
      </c>
      <c r="AP171" s="16" t="str">
        <f>IF(SUMIFS('Historical_Input Data'!AS:AS,'Historical_Input Data'!$B:$B,'Historical_Monthly counts-All'!$C171,'Historical_Input Data'!$A:$A,'Historical_Monthly counts-All'!$D171)&lt;&gt; 0,SUMIFS('Historical_Input Data'!AS:AS,'Historical_Input Data'!$B:$B,'Historical_Monthly counts-All'!$C171,'Historical_Input Data'!$A:$A,'Historical_Monthly counts-All'!$D171),"")</f>
        <v/>
      </c>
      <c r="AQ171" s="16" t="str">
        <f>IF(SUMIFS('Historical_Input Data'!AT:AT,'Historical_Input Data'!$B:$B,'Historical_Monthly counts-All'!$C171,'Historical_Input Data'!$A:$A,'Historical_Monthly counts-All'!$D171)&lt;&gt; 0,SUMIFS('Historical_Input Data'!AT:AT,'Historical_Input Data'!$B:$B,'Historical_Monthly counts-All'!$C171,'Historical_Input Data'!$A:$A,'Historical_Monthly counts-All'!$D171),"")</f>
        <v/>
      </c>
      <c r="AR171" s="16" t="str">
        <f>IF(SUMIFS('Historical_Input Data'!AU:AU,'Historical_Input Data'!$B:$B,'Historical_Monthly counts-All'!$C171,'Historical_Input Data'!$A:$A,'Historical_Monthly counts-All'!$D171)&lt;&gt; 0,SUMIFS('Historical_Input Data'!AU:AU,'Historical_Input Data'!$B:$B,'Historical_Monthly counts-All'!$C171,'Historical_Input Data'!$A:$A,'Historical_Monthly counts-All'!$D171),"")</f>
        <v/>
      </c>
      <c r="AS171" s="16" t="str">
        <f>IF(SUMIFS('Historical_Input Data'!AV:AV,'Historical_Input Data'!$B:$B,'Historical_Monthly counts-All'!$C171,'Historical_Input Data'!$A:$A,'Historical_Monthly counts-All'!$D171)&lt;&gt; 0,SUMIFS('Historical_Input Data'!AV:AV,'Historical_Input Data'!$B:$B,'Historical_Monthly counts-All'!$C171,'Historical_Input Data'!$A:$A,'Historical_Monthly counts-All'!$D171),"")</f>
        <v/>
      </c>
      <c r="AT171" s="16" t="str">
        <f>IF(SUMIFS('Historical_Input Data'!AW:AW,'Historical_Input Data'!$B:$B,'Historical_Monthly counts-All'!$C171,'Historical_Input Data'!$A:$A,'Historical_Monthly counts-All'!$D171)&lt;&gt; 0,SUMIFS('Historical_Input Data'!AW:AW,'Historical_Input Data'!$B:$B,'Historical_Monthly counts-All'!$C171,'Historical_Input Data'!$A:$A,'Historical_Monthly counts-All'!$D171),"")</f>
        <v/>
      </c>
      <c r="AU171" s="16" t="str">
        <f>IF(SUMIFS('Historical_Input Data'!AX:AX,'Historical_Input Data'!$B:$B,'Historical_Monthly counts-All'!$C171,'Historical_Input Data'!$A:$A,'Historical_Monthly counts-All'!$D171)&lt;&gt; 0,SUMIFS('Historical_Input Data'!AX:AX,'Historical_Input Data'!$B:$B,'Historical_Monthly counts-All'!$C171,'Historical_Input Data'!$A:$A,'Historical_Monthly counts-All'!$D171),"")</f>
        <v/>
      </c>
      <c r="AV171" s="16" t="str">
        <f>IF(SUMIFS('Historical_Input Data'!AY:AY,'Historical_Input Data'!$B:$B,'Historical_Monthly counts-All'!$C171,'Historical_Input Data'!$A:$A,'Historical_Monthly counts-All'!$D171)&lt;&gt; 0,SUMIFS('Historical_Input Data'!AY:AY,'Historical_Input Data'!$B:$B,'Historical_Monthly counts-All'!$C171,'Historical_Input Data'!$A:$A,'Historical_Monthly counts-All'!$D171),"")</f>
        <v/>
      </c>
      <c r="AW171" s="16" t="str">
        <f>IF(SUMIFS('Historical_Input Data'!AZ:AZ,'Historical_Input Data'!$B:$B,'Historical_Monthly counts-All'!$C171,'Historical_Input Data'!$A:$A,'Historical_Monthly counts-All'!$D171)&lt;&gt; 0,SUMIFS('Historical_Input Data'!AZ:AZ,'Historical_Input Data'!$B:$B,'Historical_Monthly counts-All'!$C171,'Historical_Input Data'!$A:$A,'Historical_Monthly counts-All'!$D171),"")</f>
        <v/>
      </c>
      <c r="AX171" s="16" t="str">
        <f>IF(SUMIFS('Historical_Input Data'!BA:BA,'Historical_Input Data'!$B:$B,'Historical_Monthly counts-All'!$C171,'Historical_Input Data'!$A:$A,'Historical_Monthly counts-All'!$D171)&lt;&gt; 0,SUMIFS('Historical_Input Data'!BA:BA,'Historical_Input Data'!$B:$B,'Historical_Monthly counts-All'!$C171,'Historical_Input Data'!$A:$A,'Historical_Monthly counts-All'!$D171),"")</f>
        <v/>
      </c>
      <c r="AY171" s="16" t="str">
        <f>IF(SUMIFS('Historical_Input Data'!BB:BB,'Historical_Input Data'!$B:$B,'Historical_Monthly counts-All'!$C171,'Historical_Input Data'!$A:$A,'Historical_Monthly counts-All'!$D171)&lt;&gt; 0,SUMIFS('Historical_Input Data'!BB:BB,'Historical_Input Data'!$B:$B,'Historical_Monthly counts-All'!$C171,'Historical_Input Data'!$A:$A,'Historical_Monthly counts-All'!$D171),"")</f>
        <v/>
      </c>
      <c r="AZ171" s="16" t="str">
        <f>IF(SUMIFS('Historical_Input Data'!BC:BC,'Historical_Input Data'!$B:$B,'Historical_Monthly counts-All'!$C171,'Historical_Input Data'!$A:$A,'Historical_Monthly counts-All'!$D171)&lt;&gt; 0,SUMIFS('Historical_Input Data'!BC:BC,'Historical_Input Data'!$B:$B,'Historical_Monthly counts-All'!$C171,'Historical_Input Data'!$A:$A,'Historical_Monthly counts-All'!$D171),"")</f>
        <v/>
      </c>
      <c r="BA171" s="16" t="str">
        <f>IF(SUMIFS('Historical_Input Data'!BD:BD,'Historical_Input Data'!$B:$B,'Historical_Monthly counts-All'!$C171,'Historical_Input Data'!$A:$A,'Historical_Monthly counts-All'!$D171)&lt;&gt; 0,SUMIFS('Historical_Input Data'!BD:BD,'Historical_Input Data'!$B:$B,'Historical_Monthly counts-All'!$C171,'Historical_Input Data'!$A:$A,'Historical_Monthly counts-All'!$D171),"")</f>
        <v/>
      </c>
      <c r="BB171" s="16" t="str">
        <f>IF(SUMIFS('Historical_Input Data'!BE:BE,'Historical_Input Data'!$B:$B,'Historical_Monthly counts-All'!$C171,'Historical_Input Data'!$A:$A,'Historical_Monthly counts-All'!$D171)&lt;&gt; 0,SUMIFS('Historical_Input Data'!BE:BE,'Historical_Input Data'!$B:$B,'Historical_Monthly counts-All'!$C171,'Historical_Input Data'!$A:$A,'Historical_Monthly counts-All'!$D171),"")</f>
        <v/>
      </c>
      <c r="BC171" s="16" t="str">
        <f>IF(SUMIFS('Historical_Input Data'!BF:BF,'Historical_Input Data'!$B:$B,'Historical_Monthly counts-All'!$C171,'Historical_Input Data'!$A:$A,'Historical_Monthly counts-All'!$D171)&lt;&gt; 0,SUMIFS('Historical_Input Data'!BF:BF,'Historical_Input Data'!$B:$B,'Historical_Monthly counts-All'!$C171,'Historical_Input Data'!$A:$A,'Historical_Monthly counts-All'!$D171),"")</f>
        <v/>
      </c>
      <c r="BD171" s="16" t="str">
        <f>IF(SUMIFS('Historical_Input Data'!BG:BG,'Historical_Input Data'!$B:$B,'Historical_Monthly counts-All'!$C171,'Historical_Input Data'!$A:$A,'Historical_Monthly counts-All'!$D171)&lt;&gt; 0,SUMIFS('Historical_Input Data'!BG:BG,'Historical_Input Data'!$B:$B,'Historical_Monthly counts-All'!$C171,'Historical_Input Data'!$A:$A,'Historical_Monthly counts-All'!$D171),"")</f>
        <v/>
      </c>
      <c r="BE171" s="16" t="str">
        <f>IF(SUMIFS('Historical_Input Data'!BH:BH,'Historical_Input Data'!$B:$B,'Historical_Monthly counts-All'!$C171,'Historical_Input Data'!$A:$A,'Historical_Monthly counts-All'!$D171)&lt;&gt; 0,SUMIFS('Historical_Input Data'!BH:BH,'Historical_Input Data'!$B:$B,'Historical_Monthly counts-All'!$C171,'Historical_Input Data'!$A:$A,'Historical_Monthly counts-All'!$D171),"")</f>
        <v/>
      </c>
      <c r="BF171" s="16" t="str">
        <f>IF(SUMIFS('Historical_Input Data'!BI:BI,'Historical_Input Data'!$B:$B,'Historical_Monthly counts-All'!$C171,'Historical_Input Data'!$A:$A,'Historical_Monthly counts-All'!$D171)&lt;&gt; 0,SUMIFS('Historical_Input Data'!BI:BI,'Historical_Input Data'!$B:$B,'Historical_Monthly counts-All'!$C171,'Historical_Input Data'!$A:$A,'Historical_Monthly counts-All'!$D171),"")</f>
        <v/>
      </c>
      <c r="BG171" s="16" t="str">
        <f>IF(SUMIFS('Historical_Input Data'!BJ:BJ,'Historical_Input Data'!$B:$B,'Historical_Monthly counts-All'!$C171,'Historical_Input Data'!$A:$A,'Historical_Monthly counts-All'!$D171)&lt;&gt; 0,SUMIFS('Historical_Input Data'!BJ:BJ,'Historical_Input Data'!$B:$B,'Historical_Monthly counts-All'!$C171,'Historical_Input Data'!$A:$A,'Historical_Monthly counts-All'!$D171),"")</f>
        <v/>
      </c>
      <c r="BH171" s="16" t="str">
        <f>IF(SUMIFS('Historical_Input Data'!BK:BK,'Historical_Input Data'!$B:$B,'Historical_Monthly counts-All'!$C171,'Historical_Input Data'!$A:$A,'Historical_Monthly counts-All'!$D171)&lt;&gt; 0,SUMIFS('Historical_Input Data'!BK:BK,'Historical_Input Data'!$B:$B,'Historical_Monthly counts-All'!$C171,'Historical_Input Data'!$A:$A,'Historical_Monthly counts-All'!$D171),"")</f>
        <v/>
      </c>
      <c r="BI171" s="16" t="str">
        <f>IF(SUMIFS('Historical_Input Data'!BL:BL,'Historical_Input Data'!$B:$B,'Historical_Monthly counts-All'!$C171,'Historical_Input Data'!$A:$A,'Historical_Monthly counts-All'!$D171)&lt;&gt; 0,SUMIFS('Historical_Input Data'!BL:BL,'Historical_Input Data'!$B:$B,'Historical_Monthly counts-All'!$C171,'Historical_Input Data'!$A:$A,'Historical_Monthly counts-All'!$D171),"")</f>
        <v/>
      </c>
      <c r="BJ171" s="16" t="str">
        <f>IF(SUMIFS('Historical_Input Data'!BM:BM,'Historical_Input Data'!$B:$B,'Historical_Monthly counts-All'!$C171,'Historical_Input Data'!$A:$A,'Historical_Monthly counts-All'!$D171)&lt;&gt; 0,SUMIFS('Historical_Input Data'!BM:BM,'Historical_Input Data'!$B:$B,'Historical_Monthly counts-All'!$C171,'Historical_Input Data'!$A:$A,'Historical_Monthly counts-All'!$D171),"")</f>
        <v/>
      </c>
      <c r="BK171" s="16" t="str">
        <f>IF(SUMIFS('Historical_Input Data'!BN:BN,'Historical_Input Data'!$B:$B,'Historical_Monthly counts-All'!$C171,'Historical_Input Data'!$A:$A,'Historical_Monthly counts-All'!$D171)&lt;&gt; 0,SUMIFS('Historical_Input Data'!BN:BN,'Historical_Input Data'!$B:$B,'Historical_Monthly counts-All'!$C171,'Historical_Input Data'!$A:$A,'Historical_Monthly counts-All'!$D171),"")</f>
        <v/>
      </c>
      <c r="BL171" s="16" t="str">
        <f>IF(SUMIFS('Historical_Input Data'!BO:BO,'Historical_Input Data'!$B:$B,'Historical_Monthly counts-All'!$C171,'Historical_Input Data'!$A:$A,'Historical_Monthly counts-All'!$D171)&lt;&gt; 0,SUMIFS('Historical_Input Data'!BO:BO,'Historical_Input Data'!$B:$B,'Historical_Monthly counts-All'!$C171,'Historical_Input Data'!$A:$A,'Historical_Monthly counts-All'!$D171),"")</f>
        <v/>
      </c>
      <c r="BM171" s="16" t="str">
        <f>IF(SUMIFS('Historical_Input Data'!BP:BP,'Historical_Input Data'!$B:$B,'Historical_Monthly counts-All'!$C171,'Historical_Input Data'!$A:$A,'Historical_Monthly counts-All'!$D171)&lt;&gt; 0,SUMIFS('Historical_Input Data'!BP:BP,'Historical_Input Data'!$B:$B,'Historical_Monthly counts-All'!$C171,'Historical_Input Data'!$A:$A,'Historical_Monthly counts-All'!$D171),"")</f>
        <v/>
      </c>
      <c r="BN171" s="16" t="str">
        <f>IF(SUMIFS('Historical_Input Data'!BQ:BQ,'Historical_Input Data'!$B:$B,'Historical_Monthly counts-All'!$C171,'Historical_Input Data'!$A:$A,'Historical_Monthly counts-All'!$D171)&lt;&gt; 0,SUMIFS('Historical_Input Data'!BQ:BQ,'Historical_Input Data'!$B:$B,'Historical_Monthly counts-All'!$C171,'Historical_Input Data'!$A:$A,'Historical_Monthly counts-All'!$D171),"")</f>
        <v/>
      </c>
      <c r="BO171" s="16" t="str">
        <f>IF(SUMIFS('Historical_Input Data'!BR:BR,'Historical_Input Data'!$B:$B,'Historical_Monthly counts-All'!$C171,'Historical_Input Data'!$A:$A,'Historical_Monthly counts-All'!$D171)&lt;&gt; 0,SUMIFS('Historical_Input Data'!BR:BR,'Historical_Input Data'!$B:$B,'Historical_Monthly counts-All'!$C171,'Historical_Input Data'!$A:$A,'Historical_Monthly counts-All'!$D171),"")</f>
        <v/>
      </c>
      <c r="BP171" s="16" t="str">
        <f>IF(SUMIFS('Historical_Input Data'!BS:BS,'Historical_Input Data'!$B:$B,'Historical_Monthly counts-All'!$C171,'Historical_Input Data'!$A:$A,'Historical_Monthly counts-All'!$D171)&lt;&gt; 0,SUMIFS('Historical_Input Data'!BS:BS,'Historical_Input Data'!$B:$B,'Historical_Monthly counts-All'!$C171,'Historical_Input Data'!$A:$A,'Historical_Monthly counts-All'!$D171),"")</f>
        <v/>
      </c>
      <c r="BQ171" s="16" t="str">
        <f>IF(SUMIFS('Historical_Input Data'!BT:BT,'Historical_Input Data'!$B:$B,'Historical_Monthly counts-All'!$C171,'Historical_Input Data'!$A:$A,'Historical_Monthly counts-All'!$D171)&lt;&gt; 0,SUMIFS('Historical_Input Data'!BT:BT,'Historical_Input Data'!$B:$B,'Historical_Monthly counts-All'!$C171,'Historical_Input Data'!$A:$A,'Historical_Monthly counts-All'!$D171),"")</f>
        <v/>
      </c>
      <c r="BR171" s="16" t="str">
        <f>IF(SUMIFS('Historical_Input Data'!BU:BU,'Historical_Input Data'!$B:$B,'Historical_Monthly counts-All'!$C171,'Historical_Input Data'!$A:$A,'Historical_Monthly counts-All'!$D171)&lt;&gt; 0,SUMIFS('Historical_Input Data'!BU:BU,'Historical_Input Data'!$B:$B,'Historical_Monthly counts-All'!$C171,'Historical_Input Data'!$A:$A,'Historical_Monthly counts-All'!$D171),"")</f>
        <v/>
      </c>
      <c r="BS171" s="16" t="str">
        <f>IF(SUMIFS('Historical_Input Data'!BV:BV,'Historical_Input Data'!$B:$B,'Historical_Monthly counts-All'!$C171,'Historical_Input Data'!$A:$A,'Historical_Monthly counts-All'!$D171)&lt;&gt; 0,SUMIFS('Historical_Input Data'!BV:BV,'Historical_Input Data'!$B:$B,'Historical_Monthly counts-All'!$C171,'Historical_Input Data'!$A:$A,'Historical_Monthly counts-All'!$D171),"")</f>
        <v/>
      </c>
      <c r="BT171" s="16" t="str">
        <f>IF(SUMIFS('Historical_Input Data'!BW:BW,'Historical_Input Data'!$B:$B,'Historical_Monthly counts-All'!$C171,'Historical_Input Data'!$A:$A,'Historical_Monthly counts-All'!$D171)&lt;&gt; 0,SUMIFS('Historical_Input Data'!BW:BW,'Historical_Input Data'!$B:$B,'Historical_Monthly counts-All'!$C171,'Historical_Input Data'!$A:$A,'Historical_Monthly counts-All'!$D171),"")</f>
        <v/>
      </c>
      <c r="BU171" s="16" t="str">
        <f>IF(SUMIFS('Historical_Input Data'!BX:BX,'Historical_Input Data'!$B:$B,'Historical_Monthly counts-All'!$C171,'Historical_Input Data'!$A:$A,'Historical_Monthly counts-All'!$D171)&lt;&gt; 0,SUMIFS('Historical_Input Data'!BX:BX,'Historical_Input Data'!$B:$B,'Historical_Monthly counts-All'!$C171,'Historical_Input Data'!$A:$A,'Historical_Monthly counts-All'!$D171),"")</f>
        <v/>
      </c>
      <c r="BV171" s="16" t="str">
        <f>IF(SUMIFS('Historical_Input Data'!BY:BY,'Historical_Input Data'!$B:$B,'Historical_Monthly counts-All'!$C171,'Historical_Input Data'!$A:$A,'Historical_Monthly counts-All'!$D171)&lt;&gt; 0,SUMIFS('Historical_Input Data'!BY:BY,'Historical_Input Data'!$B:$B,'Historical_Monthly counts-All'!$C171,'Historical_Input Data'!$A:$A,'Historical_Monthly counts-All'!$D171),"")</f>
        <v/>
      </c>
      <c r="BW171" s="16" t="str">
        <f>IF(SUMIFS('Historical_Input Data'!BZ:BZ,'Historical_Input Data'!$B:$B,'Historical_Monthly counts-All'!$C171,'Historical_Input Data'!$A:$A,'Historical_Monthly counts-All'!$D171)&lt;&gt; 0,SUMIFS('Historical_Input Data'!BZ:BZ,'Historical_Input Data'!$B:$B,'Historical_Monthly counts-All'!$C171,'Historical_Input Data'!$A:$A,'Historical_Monthly counts-All'!$D171),"")</f>
        <v/>
      </c>
      <c r="BX171" s="16" t="str">
        <f>IF(SUMIFS('Historical_Input Data'!CA:CA,'Historical_Input Data'!$B:$B,'Historical_Monthly counts-All'!$C171,'Historical_Input Data'!$A:$A,'Historical_Monthly counts-All'!$D171)&lt;&gt; 0,SUMIFS('Historical_Input Data'!CA:CA,'Historical_Input Data'!$B:$B,'Historical_Monthly counts-All'!$C171,'Historical_Input Data'!$A:$A,'Historical_Monthly counts-All'!$D171),"")</f>
        <v/>
      </c>
      <c r="BY171" s="16" t="str">
        <f>IF(SUMIFS('Historical_Input Data'!CB:CB,'Historical_Input Data'!$B:$B,'Historical_Monthly counts-All'!$C171,'Historical_Input Data'!$A:$A,'Historical_Monthly counts-All'!$D171)&lt;&gt; 0,SUMIFS('Historical_Input Data'!CB:CB,'Historical_Input Data'!$B:$B,'Historical_Monthly counts-All'!$C171,'Historical_Input Data'!$A:$A,'Historical_Monthly counts-All'!$D171),"")</f>
        <v/>
      </c>
      <c r="BZ171" s="16" t="str">
        <f>IF(SUMIFS('Historical_Input Data'!CC:CC,'Historical_Input Data'!$B:$B,'Historical_Monthly counts-All'!$C171,'Historical_Input Data'!$A:$A,'Historical_Monthly counts-All'!$D171)&lt;&gt; 0,SUMIFS('Historical_Input Data'!CC:CC,'Historical_Input Data'!$B:$B,'Historical_Monthly counts-All'!$C171,'Historical_Input Data'!$A:$A,'Historical_Monthly counts-All'!$D171),"")</f>
        <v/>
      </c>
    </row>
    <row r="172" spans="1:78">
      <c r="A172" t="str">
        <f t="shared" si="11"/>
        <v>December2024</v>
      </c>
      <c r="C172" t="s">
        <v>50</v>
      </c>
      <c r="D172">
        <v>2024</v>
      </c>
      <c r="E172" s="16" t="str">
        <f>IF(SUMIFS('Historical_Input Data'!H:H,'Historical_Input Data'!$B:$B,'Historical_Monthly counts-All'!$C172,'Historical_Input Data'!$A:$A,'Historical_Monthly counts-All'!$D172)&lt;&gt; 0,SUMIFS('Historical_Input Data'!H:H,'Historical_Input Data'!$B:$B,'Historical_Monthly counts-All'!$C172,'Historical_Input Data'!$A:$A,'Historical_Monthly counts-All'!$D172),"")</f>
        <v/>
      </c>
      <c r="F172" s="16" t="str">
        <f>IF(SUMIFS('Historical_Input Data'!I:I,'Historical_Input Data'!$B:$B,'Historical_Monthly counts-All'!$C172,'Historical_Input Data'!$A:$A,'Historical_Monthly counts-All'!$D172)&lt;&gt; 0,SUMIFS('Historical_Input Data'!I:I,'Historical_Input Data'!$B:$B,'Historical_Monthly counts-All'!$C172,'Historical_Input Data'!$A:$A,'Historical_Monthly counts-All'!$D172),"")</f>
        <v/>
      </c>
      <c r="G172" s="16" t="str">
        <f>IF(SUMIFS('Historical_Input Data'!J:J,'Historical_Input Data'!$B:$B,'Historical_Monthly counts-All'!$C172,'Historical_Input Data'!$A:$A,'Historical_Monthly counts-All'!$D172)&lt;&gt; 0,SUMIFS('Historical_Input Data'!J:J,'Historical_Input Data'!$B:$B,'Historical_Monthly counts-All'!$C172,'Historical_Input Data'!$A:$A,'Historical_Monthly counts-All'!$D172),"")</f>
        <v/>
      </c>
      <c r="H172" s="16" t="str">
        <f>IF(SUMIFS('Historical_Input Data'!K:K,'Historical_Input Data'!$B:$B,'Historical_Monthly counts-All'!$C172,'Historical_Input Data'!$A:$A,'Historical_Monthly counts-All'!$D172)&lt;&gt; 0,SUMIFS('Historical_Input Data'!K:K,'Historical_Input Data'!$B:$B,'Historical_Monthly counts-All'!$C172,'Historical_Input Data'!$A:$A,'Historical_Monthly counts-All'!$D172),"")</f>
        <v/>
      </c>
      <c r="I172" s="16" t="str">
        <f>IF(SUMIFS('Historical_Input Data'!L:L,'Historical_Input Data'!$B:$B,'Historical_Monthly counts-All'!$C172,'Historical_Input Data'!$A:$A,'Historical_Monthly counts-All'!$D172)&lt;&gt; 0,SUMIFS('Historical_Input Data'!L:L,'Historical_Input Data'!$B:$B,'Historical_Monthly counts-All'!$C172,'Historical_Input Data'!$A:$A,'Historical_Monthly counts-All'!$D172),"")</f>
        <v/>
      </c>
      <c r="J172" s="16" t="str">
        <f>IF(SUMIFS('Historical_Input Data'!M:M,'Historical_Input Data'!$B:$B,'Historical_Monthly counts-All'!$C172,'Historical_Input Data'!$A:$A,'Historical_Monthly counts-All'!$D172)&lt;&gt; 0,SUMIFS('Historical_Input Data'!M:M,'Historical_Input Data'!$B:$B,'Historical_Monthly counts-All'!$C172,'Historical_Input Data'!$A:$A,'Historical_Monthly counts-All'!$D172),"")</f>
        <v/>
      </c>
      <c r="K172" s="16" t="str">
        <f>IF(SUMIFS('Historical_Input Data'!N:N,'Historical_Input Data'!$B:$B,'Historical_Monthly counts-All'!$C172,'Historical_Input Data'!$A:$A,'Historical_Monthly counts-All'!$D172)&lt;&gt; 0,SUMIFS('Historical_Input Data'!N:N,'Historical_Input Data'!$B:$B,'Historical_Monthly counts-All'!$C172,'Historical_Input Data'!$A:$A,'Historical_Monthly counts-All'!$D172),"")</f>
        <v/>
      </c>
      <c r="L172" s="16" t="str">
        <f>IF(SUMIFS('Historical_Input Data'!O:O,'Historical_Input Data'!$B:$B,'Historical_Monthly counts-All'!$C172,'Historical_Input Data'!$A:$A,'Historical_Monthly counts-All'!$D172)&lt;&gt; 0,SUMIFS('Historical_Input Data'!O:O,'Historical_Input Data'!$B:$B,'Historical_Monthly counts-All'!$C172,'Historical_Input Data'!$A:$A,'Historical_Monthly counts-All'!$D172),"")</f>
        <v/>
      </c>
      <c r="M172" s="16" t="str">
        <f>IF(SUMIFS('Historical_Input Data'!P:P,'Historical_Input Data'!$B:$B,'Historical_Monthly counts-All'!$C172,'Historical_Input Data'!$A:$A,'Historical_Monthly counts-All'!$D172)&lt;&gt; 0,SUMIFS('Historical_Input Data'!P:P,'Historical_Input Data'!$B:$B,'Historical_Monthly counts-All'!$C172,'Historical_Input Data'!$A:$A,'Historical_Monthly counts-All'!$D172),"")</f>
        <v/>
      </c>
      <c r="N172" s="16" t="str">
        <f>IF(SUMIFS('Historical_Input Data'!Q:Q,'Historical_Input Data'!$B:$B,'Historical_Monthly counts-All'!$C172,'Historical_Input Data'!$A:$A,'Historical_Monthly counts-All'!$D172)&lt;&gt; 0,SUMIFS('Historical_Input Data'!Q:Q,'Historical_Input Data'!$B:$B,'Historical_Monthly counts-All'!$C172,'Historical_Input Data'!$A:$A,'Historical_Monthly counts-All'!$D172),"")</f>
        <v/>
      </c>
      <c r="O172" s="16" t="str">
        <f>IF(SUMIFS('Historical_Input Data'!R:R,'Historical_Input Data'!$B:$B,'Historical_Monthly counts-All'!$C172,'Historical_Input Data'!$A:$A,'Historical_Monthly counts-All'!$D172)&lt;&gt; 0,SUMIFS('Historical_Input Data'!R:R,'Historical_Input Data'!$B:$B,'Historical_Monthly counts-All'!$C172,'Historical_Input Data'!$A:$A,'Historical_Monthly counts-All'!$D172),"")</f>
        <v/>
      </c>
      <c r="P172" s="16" t="str">
        <f>IF(SUMIFS('Historical_Input Data'!S:S,'Historical_Input Data'!$B:$B,'Historical_Monthly counts-All'!$C172,'Historical_Input Data'!$A:$A,'Historical_Monthly counts-All'!$D172)&lt;&gt; 0,SUMIFS('Historical_Input Data'!S:S,'Historical_Input Data'!$B:$B,'Historical_Monthly counts-All'!$C172,'Historical_Input Data'!$A:$A,'Historical_Monthly counts-All'!$D172),"")</f>
        <v/>
      </c>
      <c r="Q172" s="16" t="str">
        <f>IF(SUMIFS('Historical_Input Data'!T:T,'Historical_Input Data'!$B:$B,'Historical_Monthly counts-All'!$C172,'Historical_Input Data'!$A:$A,'Historical_Monthly counts-All'!$D172)&lt;&gt; 0,SUMIFS('Historical_Input Data'!T:T,'Historical_Input Data'!$B:$B,'Historical_Monthly counts-All'!$C172,'Historical_Input Data'!$A:$A,'Historical_Monthly counts-All'!$D172),"")</f>
        <v/>
      </c>
      <c r="R172" s="16" t="str">
        <f>IF(SUMIFS('Historical_Input Data'!U:U,'Historical_Input Data'!$B:$B,'Historical_Monthly counts-All'!$C172,'Historical_Input Data'!$A:$A,'Historical_Monthly counts-All'!$D172)&lt;&gt; 0,SUMIFS('Historical_Input Data'!U:U,'Historical_Input Data'!$B:$B,'Historical_Monthly counts-All'!$C172,'Historical_Input Data'!$A:$A,'Historical_Monthly counts-All'!$D172),"")</f>
        <v/>
      </c>
      <c r="S172" s="16" t="str">
        <f>IF(SUMIFS('Historical_Input Data'!V:V,'Historical_Input Data'!$B:$B,'Historical_Monthly counts-All'!$C172,'Historical_Input Data'!$A:$A,'Historical_Monthly counts-All'!$D172)&lt;&gt; 0,SUMIFS('Historical_Input Data'!V:V,'Historical_Input Data'!$B:$B,'Historical_Monthly counts-All'!$C172,'Historical_Input Data'!$A:$A,'Historical_Monthly counts-All'!$D172),"")</f>
        <v/>
      </c>
      <c r="T172" s="16" t="str">
        <f>IF(SUMIFS('Historical_Input Data'!W:W,'Historical_Input Data'!$B:$B,'Historical_Monthly counts-All'!$C172,'Historical_Input Data'!$A:$A,'Historical_Monthly counts-All'!$D172)&lt;&gt; 0,SUMIFS('Historical_Input Data'!W:W,'Historical_Input Data'!$B:$B,'Historical_Monthly counts-All'!$C172,'Historical_Input Data'!$A:$A,'Historical_Monthly counts-All'!$D172),"")</f>
        <v/>
      </c>
      <c r="U172" s="16" t="str">
        <f>IF(SUMIFS('Historical_Input Data'!X:X,'Historical_Input Data'!$B:$B,'Historical_Monthly counts-All'!$C172,'Historical_Input Data'!$A:$A,'Historical_Monthly counts-All'!$D172)&lt;&gt; 0,SUMIFS('Historical_Input Data'!X:X,'Historical_Input Data'!$B:$B,'Historical_Monthly counts-All'!$C172,'Historical_Input Data'!$A:$A,'Historical_Monthly counts-All'!$D172),"")</f>
        <v/>
      </c>
      <c r="V172" s="16" t="str">
        <f>IF(SUMIFS('Historical_Input Data'!Y:Y,'Historical_Input Data'!$B:$B,'Historical_Monthly counts-All'!$C172,'Historical_Input Data'!$A:$A,'Historical_Monthly counts-All'!$D172)&lt;&gt; 0,SUMIFS('Historical_Input Data'!Y:Y,'Historical_Input Data'!$B:$B,'Historical_Monthly counts-All'!$C172,'Historical_Input Data'!$A:$A,'Historical_Monthly counts-All'!$D172),"")</f>
        <v/>
      </c>
      <c r="W172" s="16" t="str">
        <f>IF(SUMIFS('Historical_Input Data'!Z:Z,'Historical_Input Data'!$B:$B,'Historical_Monthly counts-All'!$C172,'Historical_Input Data'!$A:$A,'Historical_Monthly counts-All'!$D172)&lt;&gt; 0,SUMIFS('Historical_Input Data'!Z:Z,'Historical_Input Data'!$B:$B,'Historical_Monthly counts-All'!$C172,'Historical_Input Data'!$A:$A,'Historical_Monthly counts-All'!$D172),"")</f>
        <v/>
      </c>
      <c r="X172" s="16" t="str">
        <f>IF(SUMIFS('Historical_Input Data'!AA:AA,'Historical_Input Data'!$B:$B,'Historical_Monthly counts-All'!$C172,'Historical_Input Data'!$A:$A,'Historical_Monthly counts-All'!$D172)&lt;&gt; 0,SUMIFS('Historical_Input Data'!AA:AA,'Historical_Input Data'!$B:$B,'Historical_Monthly counts-All'!$C172,'Historical_Input Data'!$A:$A,'Historical_Monthly counts-All'!$D172),"")</f>
        <v/>
      </c>
      <c r="Y172" s="16" t="str">
        <f>IF(SUMIFS('Historical_Input Data'!AB:AB,'Historical_Input Data'!$B:$B,'Historical_Monthly counts-All'!$C172,'Historical_Input Data'!$A:$A,'Historical_Monthly counts-All'!$D172)&lt;&gt; 0,SUMIFS('Historical_Input Data'!AB:AB,'Historical_Input Data'!$B:$B,'Historical_Monthly counts-All'!$C172,'Historical_Input Data'!$A:$A,'Historical_Monthly counts-All'!$D172),"")</f>
        <v/>
      </c>
      <c r="Z172" s="16" t="str">
        <f>IF(SUMIFS('Historical_Input Data'!AC:AC,'Historical_Input Data'!$B:$B,'Historical_Monthly counts-All'!$C172,'Historical_Input Data'!$A:$A,'Historical_Monthly counts-All'!$D172)&lt;&gt; 0,SUMIFS('Historical_Input Data'!AC:AC,'Historical_Input Data'!$B:$B,'Historical_Monthly counts-All'!$C172,'Historical_Input Data'!$A:$A,'Historical_Monthly counts-All'!$D172),"")</f>
        <v/>
      </c>
      <c r="AA172" s="16" t="str">
        <f>IF(SUMIFS('Historical_Input Data'!AD:AD,'Historical_Input Data'!$B:$B,'Historical_Monthly counts-All'!$C172,'Historical_Input Data'!$A:$A,'Historical_Monthly counts-All'!$D172)&lt;&gt; 0,SUMIFS('Historical_Input Data'!AD:AD,'Historical_Input Data'!$B:$B,'Historical_Monthly counts-All'!$C172,'Historical_Input Data'!$A:$A,'Historical_Monthly counts-All'!$D172),"")</f>
        <v/>
      </c>
      <c r="AB172" s="16" t="str">
        <f>IF(SUMIFS('Historical_Input Data'!AE:AE,'Historical_Input Data'!$B:$B,'Historical_Monthly counts-All'!$C172,'Historical_Input Data'!$A:$A,'Historical_Monthly counts-All'!$D172)&lt;&gt; 0,SUMIFS('Historical_Input Data'!AE:AE,'Historical_Input Data'!$B:$B,'Historical_Monthly counts-All'!$C172,'Historical_Input Data'!$A:$A,'Historical_Monthly counts-All'!$D172),"")</f>
        <v/>
      </c>
      <c r="AC172" s="16" t="str">
        <f>IF(SUMIFS('Historical_Input Data'!AF:AF,'Historical_Input Data'!$B:$B,'Historical_Monthly counts-All'!$C172,'Historical_Input Data'!$A:$A,'Historical_Monthly counts-All'!$D172)&lt;&gt; 0,SUMIFS('Historical_Input Data'!AF:AF,'Historical_Input Data'!$B:$B,'Historical_Monthly counts-All'!$C172,'Historical_Input Data'!$A:$A,'Historical_Monthly counts-All'!$D172),"")</f>
        <v/>
      </c>
      <c r="AD172" s="16" t="str">
        <f>IF(SUMIFS('Historical_Input Data'!AG:AG,'Historical_Input Data'!$B:$B,'Historical_Monthly counts-All'!$C172,'Historical_Input Data'!$A:$A,'Historical_Monthly counts-All'!$D172)&lt;&gt; 0,SUMIFS('Historical_Input Data'!AG:AG,'Historical_Input Data'!$B:$B,'Historical_Monthly counts-All'!$C172,'Historical_Input Data'!$A:$A,'Historical_Monthly counts-All'!$D172),"")</f>
        <v/>
      </c>
      <c r="AE172" s="16" t="str">
        <f>IF(SUMIFS('Historical_Input Data'!AH:AH,'Historical_Input Data'!$B:$B,'Historical_Monthly counts-All'!$C172,'Historical_Input Data'!$A:$A,'Historical_Monthly counts-All'!$D172)&lt;&gt; 0,SUMIFS('Historical_Input Data'!AH:AH,'Historical_Input Data'!$B:$B,'Historical_Monthly counts-All'!$C172,'Historical_Input Data'!$A:$A,'Historical_Monthly counts-All'!$D172),"")</f>
        <v/>
      </c>
      <c r="AF172" s="16" t="str">
        <f>IF(SUMIFS('Historical_Input Data'!AI:AI,'Historical_Input Data'!$B:$B,'Historical_Monthly counts-All'!$C172,'Historical_Input Data'!$A:$A,'Historical_Monthly counts-All'!$D172)&lt;&gt; 0,SUMIFS('Historical_Input Data'!AI:AI,'Historical_Input Data'!$B:$B,'Historical_Monthly counts-All'!$C172,'Historical_Input Data'!$A:$A,'Historical_Monthly counts-All'!$D172),"")</f>
        <v/>
      </c>
      <c r="AG172" s="16" t="str">
        <f>IF(SUMIFS('Historical_Input Data'!AJ:AJ,'Historical_Input Data'!$B:$B,'Historical_Monthly counts-All'!$C172,'Historical_Input Data'!$A:$A,'Historical_Monthly counts-All'!$D172)&lt;&gt; 0,SUMIFS('Historical_Input Data'!AJ:AJ,'Historical_Input Data'!$B:$B,'Historical_Monthly counts-All'!$C172,'Historical_Input Data'!$A:$A,'Historical_Monthly counts-All'!$D172),"")</f>
        <v/>
      </c>
      <c r="AH172" s="16" t="str">
        <f>IF(SUMIFS('Historical_Input Data'!AK:AK,'Historical_Input Data'!$B:$B,'Historical_Monthly counts-All'!$C172,'Historical_Input Data'!$A:$A,'Historical_Monthly counts-All'!$D172)&lt;&gt; 0,SUMIFS('Historical_Input Data'!AK:AK,'Historical_Input Data'!$B:$B,'Historical_Monthly counts-All'!$C172,'Historical_Input Data'!$A:$A,'Historical_Monthly counts-All'!$D172),"")</f>
        <v/>
      </c>
      <c r="AI172" s="16" t="str">
        <f>IF(SUMIFS('Historical_Input Data'!AL:AL,'Historical_Input Data'!$B:$B,'Historical_Monthly counts-All'!$C172,'Historical_Input Data'!$A:$A,'Historical_Monthly counts-All'!$D172)&lt;&gt; 0,SUMIFS('Historical_Input Data'!AL:AL,'Historical_Input Data'!$B:$B,'Historical_Monthly counts-All'!$C172,'Historical_Input Data'!$A:$A,'Historical_Monthly counts-All'!$D172),"")</f>
        <v/>
      </c>
      <c r="AJ172" s="16" t="str">
        <f>IF(SUMIFS('Historical_Input Data'!AM:AM,'Historical_Input Data'!$B:$B,'Historical_Monthly counts-All'!$C172,'Historical_Input Data'!$A:$A,'Historical_Monthly counts-All'!$D172)&lt;&gt; 0,SUMIFS('Historical_Input Data'!AM:AM,'Historical_Input Data'!$B:$B,'Historical_Monthly counts-All'!$C172,'Historical_Input Data'!$A:$A,'Historical_Monthly counts-All'!$D172),"")</f>
        <v/>
      </c>
      <c r="AK172" s="16" t="str">
        <f>IF(SUMIFS('Historical_Input Data'!AN:AN,'Historical_Input Data'!$B:$B,'Historical_Monthly counts-All'!$C172,'Historical_Input Data'!$A:$A,'Historical_Monthly counts-All'!$D172)&lt;&gt; 0,SUMIFS('Historical_Input Data'!AN:AN,'Historical_Input Data'!$B:$B,'Historical_Monthly counts-All'!$C172,'Historical_Input Data'!$A:$A,'Historical_Monthly counts-All'!$D172),"")</f>
        <v/>
      </c>
      <c r="AL172" s="16" t="str">
        <f>IF(SUMIFS('Historical_Input Data'!AO:AO,'Historical_Input Data'!$B:$B,'Historical_Monthly counts-All'!$C172,'Historical_Input Data'!$A:$A,'Historical_Monthly counts-All'!$D172)&lt;&gt; 0,SUMIFS('Historical_Input Data'!AO:AO,'Historical_Input Data'!$B:$B,'Historical_Monthly counts-All'!$C172,'Historical_Input Data'!$A:$A,'Historical_Monthly counts-All'!$D172),"")</f>
        <v/>
      </c>
      <c r="AM172" s="16" t="str">
        <f>IF(SUMIFS('Historical_Input Data'!AP:AP,'Historical_Input Data'!$B:$B,'Historical_Monthly counts-All'!$C172,'Historical_Input Data'!$A:$A,'Historical_Monthly counts-All'!$D172)&lt;&gt; 0,SUMIFS('Historical_Input Data'!AP:AP,'Historical_Input Data'!$B:$B,'Historical_Monthly counts-All'!$C172,'Historical_Input Data'!$A:$A,'Historical_Monthly counts-All'!$D172),"")</f>
        <v/>
      </c>
      <c r="AN172" s="16" t="str">
        <f>IF(SUMIFS('Historical_Input Data'!AQ:AQ,'Historical_Input Data'!$B:$B,'Historical_Monthly counts-All'!$C172,'Historical_Input Data'!$A:$A,'Historical_Monthly counts-All'!$D172)&lt;&gt; 0,SUMIFS('Historical_Input Data'!AQ:AQ,'Historical_Input Data'!$B:$B,'Historical_Monthly counts-All'!$C172,'Historical_Input Data'!$A:$A,'Historical_Monthly counts-All'!$D172),"")</f>
        <v/>
      </c>
      <c r="AO172" s="16" t="str">
        <f>IF(SUMIFS('Historical_Input Data'!AR:AR,'Historical_Input Data'!$B:$B,'Historical_Monthly counts-All'!$C172,'Historical_Input Data'!$A:$A,'Historical_Monthly counts-All'!$D172)&lt;&gt; 0,SUMIFS('Historical_Input Data'!AR:AR,'Historical_Input Data'!$B:$B,'Historical_Monthly counts-All'!$C172,'Historical_Input Data'!$A:$A,'Historical_Monthly counts-All'!$D172),"")</f>
        <v/>
      </c>
      <c r="AP172" s="16" t="str">
        <f>IF(SUMIFS('Historical_Input Data'!AS:AS,'Historical_Input Data'!$B:$B,'Historical_Monthly counts-All'!$C172,'Historical_Input Data'!$A:$A,'Historical_Monthly counts-All'!$D172)&lt;&gt; 0,SUMIFS('Historical_Input Data'!AS:AS,'Historical_Input Data'!$B:$B,'Historical_Monthly counts-All'!$C172,'Historical_Input Data'!$A:$A,'Historical_Monthly counts-All'!$D172),"")</f>
        <v/>
      </c>
      <c r="AQ172" s="16" t="str">
        <f>IF(SUMIFS('Historical_Input Data'!AT:AT,'Historical_Input Data'!$B:$B,'Historical_Monthly counts-All'!$C172,'Historical_Input Data'!$A:$A,'Historical_Monthly counts-All'!$D172)&lt;&gt; 0,SUMIFS('Historical_Input Data'!AT:AT,'Historical_Input Data'!$B:$B,'Historical_Monthly counts-All'!$C172,'Historical_Input Data'!$A:$A,'Historical_Monthly counts-All'!$D172),"")</f>
        <v/>
      </c>
      <c r="AR172" s="16" t="str">
        <f>IF(SUMIFS('Historical_Input Data'!AU:AU,'Historical_Input Data'!$B:$B,'Historical_Monthly counts-All'!$C172,'Historical_Input Data'!$A:$A,'Historical_Monthly counts-All'!$D172)&lt;&gt; 0,SUMIFS('Historical_Input Data'!AU:AU,'Historical_Input Data'!$B:$B,'Historical_Monthly counts-All'!$C172,'Historical_Input Data'!$A:$A,'Historical_Monthly counts-All'!$D172),"")</f>
        <v/>
      </c>
      <c r="AS172" s="16" t="str">
        <f>IF(SUMIFS('Historical_Input Data'!AV:AV,'Historical_Input Data'!$B:$B,'Historical_Monthly counts-All'!$C172,'Historical_Input Data'!$A:$A,'Historical_Monthly counts-All'!$D172)&lt;&gt; 0,SUMIFS('Historical_Input Data'!AV:AV,'Historical_Input Data'!$B:$B,'Historical_Monthly counts-All'!$C172,'Historical_Input Data'!$A:$A,'Historical_Monthly counts-All'!$D172),"")</f>
        <v/>
      </c>
      <c r="AT172" s="16" t="str">
        <f>IF(SUMIFS('Historical_Input Data'!AW:AW,'Historical_Input Data'!$B:$B,'Historical_Monthly counts-All'!$C172,'Historical_Input Data'!$A:$A,'Historical_Monthly counts-All'!$D172)&lt;&gt; 0,SUMIFS('Historical_Input Data'!AW:AW,'Historical_Input Data'!$B:$B,'Historical_Monthly counts-All'!$C172,'Historical_Input Data'!$A:$A,'Historical_Monthly counts-All'!$D172),"")</f>
        <v/>
      </c>
      <c r="AU172" s="16" t="str">
        <f>IF(SUMIFS('Historical_Input Data'!AX:AX,'Historical_Input Data'!$B:$B,'Historical_Monthly counts-All'!$C172,'Historical_Input Data'!$A:$A,'Historical_Monthly counts-All'!$D172)&lt;&gt; 0,SUMIFS('Historical_Input Data'!AX:AX,'Historical_Input Data'!$B:$B,'Historical_Monthly counts-All'!$C172,'Historical_Input Data'!$A:$A,'Historical_Monthly counts-All'!$D172),"")</f>
        <v/>
      </c>
      <c r="AV172" s="16" t="str">
        <f>IF(SUMIFS('Historical_Input Data'!AY:AY,'Historical_Input Data'!$B:$B,'Historical_Monthly counts-All'!$C172,'Historical_Input Data'!$A:$A,'Historical_Monthly counts-All'!$D172)&lt;&gt; 0,SUMIFS('Historical_Input Data'!AY:AY,'Historical_Input Data'!$B:$B,'Historical_Monthly counts-All'!$C172,'Historical_Input Data'!$A:$A,'Historical_Monthly counts-All'!$D172),"")</f>
        <v/>
      </c>
      <c r="AW172" s="16" t="str">
        <f>IF(SUMIFS('Historical_Input Data'!AZ:AZ,'Historical_Input Data'!$B:$B,'Historical_Monthly counts-All'!$C172,'Historical_Input Data'!$A:$A,'Historical_Monthly counts-All'!$D172)&lt;&gt; 0,SUMIFS('Historical_Input Data'!AZ:AZ,'Historical_Input Data'!$B:$B,'Historical_Monthly counts-All'!$C172,'Historical_Input Data'!$A:$A,'Historical_Monthly counts-All'!$D172),"")</f>
        <v/>
      </c>
      <c r="AX172" s="16" t="str">
        <f>IF(SUMIFS('Historical_Input Data'!BA:BA,'Historical_Input Data'!$B:$B,'Historical_Monthly counts-All'!$C172,'Historical_Input Data'!$A:$A,'Historical_Monthly counts-All'!$D172)&lt;&gt; 0,SUMIFS('Historical_Input Data'!BA:BA,'Historical_Input Data'!$B:$B,'Historical_Monthly counts-All'!$C172,'Historical_Input Data'!$A:$A,'Historical_Monthly counts-All'!$D172),"")</f>
        <v/>
      </c>
      <c r="AY172" s="16" t="str">
        <f>IF(SUMIFS('Historical_Input Data'!BB:BB,'Historical_Input Data'!$B:$B,'Historical_Monthly counts-All'!$C172,'Historical_Input Data'!$A:$A,'Historical_Monthly counts-All'!$D172)&lt;&gt; 0,SUMIFS('Historical_Input Data'!BB:BB,'Historical_Input Data'!$B:$B,'Historical_Monthly counts-All'!$C172,'Historical_Input Data'!$A:$A,'Historical_Monthly counts-All'!$D172),"")</f>
        <v/>
      </c>
      <c r="AZ172" s="16" t="str">
        <f>IF(SUMIFS('Historical_Input Data'!BC:BC,'Historical_Input Data'!$B:$B,'Historical_Monthly counts-All'!$C172,'Historical_Input Data'!$A:$A,'Historical_Monthly counts-All'!$D172)&lt;&gt; 0,SUMIFS('Historical_Input Data'!BC:BC,'Historical_Input Data'!$B:$B,'Historical_Monthly counts-All'!$C172,'Historical_Input Data'!$A:$A,'Historical_Monthly counts-All'!$D172),"")</f>
        <v/>
      </c>
      <c r="BA172" s="16" t="str">
        <f>IF(SUMIFS('Historical_Input Data'!BD:BD,'Historical_Input Data'!$B:$B,'Historical_Monthly counts-All'!$C172,'Historical_Input Data'!$A:$A,'Historical_Monthly counts-All'!$D172)&lt;&gt; 0,SUMIFS('Historical_Input Data'!BD:BD,'Historical_Input Data'!$B:$B,'Historical_Monthly counts-All'!$C172,'Historical_Input Data'!$A:$A,'Historical_Monthly counts-All'!$D172),"")</f>
        <v/>
      </c>
      <c r="BB172" s="16" t="str">
        <f>IF(SUMIFS('Historical_Input Data'!BE:BE,'Historical_Input Data'!$B:$B,'Historical_Monthly counts-All'!$C172,'Historical_Input Data'!$A:$A,'Historical_Monthly counts-All'!$D172)&lt;&gt; 0,SUMIFS('Historical_Input Data'!BE:BE,'Historical_Input Data'!$B:$B,'Historical_Monthly counts-All'!$C172,'Historical_Input Data'!$A:$A,'Historical_Monthly counts-All'!$D172),"")</f>
        <v/>
      </c>
      <c r="BC172" s="16" t="str">
        <f>IF(SUMIFS('Historical_Input Data'!BF:BF,'Historical_Input Data'!$B:$B,'Historical_Monthly counts-All'!$C172,'Historical_Input Data'!$A:$A,'Historical_Monthly counts-All'!$D172)&lt;&gt; 0,SUMIFS('Historical_Input Data'!BF:BF,'Historical_Input Data'!$B:$B,'Historical_Monthly counts-All'!$C172,'Historical_Input Data'!$A:$A,'Historical_Monthly counts-All'!$D172),"")</f>
        <v/>
      </c>
      <c r="BD172" s="16" t="str">
        <f>IF(SUMIFS('Historical_Input Data'!BG:BG,'Historical_Input Data'!$B:$B,'Historical_Monthly counts-All'!$C172,'Historical_Input Data'!$A:$A,'Historical_Monthly counts-All'!$D172)&lt;&gt; 0,SUMIFS('Historical_Input Data'!BG:BG,'Historical_Input Data'!$B:$B,'Historical_Monthly counts-All'!$C172,'Historical_Input Data'!$A:$A,'Historical_Monthly counts-All'!$D172),"")</f>
        <v/>
      </c>
      <c r="BE172" s="16" t="str">
        <f>IF(SUMIFS('Historical_Input Data'!BH:BH,'Historical_Input Data'!$B:$B,'Historical_Monthly counts-All'!$C172,'Historical_Input Data'!$A:$A,'Historical_Monthly counts-All'!$D172)&lt;&gt; 0,SUMIFS('Historical_Input Data'!BH:BH,'Historical_Input Data'!$B:$B,'Historical_Monthly counts-All'!$C172,'Historical_Input Data'!$A:$A,'Historical_Monthly counts-All'!$D172),"")</f>
        <v/>
      </c>
      <c r="BF172" s="16" t="str">
        <f>IF(SUMIFS('Historical_Input Data'!BI:BI,'Historical_Input Data'!$B:$B,'Historical_Monthly counts-All'!$C172,'Historical_Input Data'!$A:$A,'Historical_Monthly counts-All'!$D172)&lt;&gt; 0,SUMIFS('Historical_Input Data'!BI:BI,'Historical_Input Data'!$B:$B,'Historical_Monthly counts-All'!$C172,'Historical_Input Data'!$A:$A,'Historical_Monthly counts-All'!$D172),"")</f>
        <v/>
      </c>
      <c r="BG172" s="16" t="str">
        <f>IF(SUMIFS('Historical_Input Data'!BJ:BJ,'Historical_Input Data'!$B:$B,'Historical_Monthly counts-All'!$C172,'Historical_Input Data'!$A:$A,'Historical_Monthly counts-All'!$D172)&lt;&gt; 0,SUMIFS('Historical_Input Data'!BJ:BJ,'Historical_Input Data'!$B:$B,'Historical_Monthly counts-All'!$C172,'Historical_Input Data'!$A:$A,'Historical_Monthly counts-All'!$D172),"")</f>
        <v/>
      </c>
      <c r="BH172" s="16" t="str">
        <f>IF(SUMIFS('Historical_Input Data'!BK:BK,'Historical_Input Data'!$B:$B,'Historical_Monthly counts-All'!$C172,'Historical_Input Data'!$A:$A,'Historical_Monthly counts-All'!$D172)&lt;&gt; 0,SUMIFS('Historical_Input Data'!BK:BK,'Historical_Input Data'!$B:$B,'Historical_Monthly counts-All'!$C172,'Historical_Input Data'!$A:$A,'Historical_Monthly counts-All'!$D172),"")</f>
        <v/>
      </c>
      <c r="BI172" s="16" t="str">
        <f>IF(SUMIFS('Historical_Input Data'!BL:BL,'Historical_Input Data'!$B:$B,'Historical_Monthly counts-All'!$C172,'Historical_Input Data'!$A:$A,'Historical_Monthly counts-All'!$D172)&lt;&gt; 0,SUMIFS('Historical_Input Data'!BL:BL,'Historical_Input Data'!$B:$B,'Historical_Monthly counts-All'!$C172,'Historical_Input Data'!$A:$A,'Historical_Monthly counts-All'!$D172),"")</f>
        <v/>
      </c>
      <c r="BJ172" s="16" t="str">
        <f>IF(SUMIFS('Historical_Input Data'!BM:BM,'Historical_Input Data'!$B:$B,'Historical_Monthly counts-All'!$C172,'Historical_Input Data'!$A:$A,'Historical_Monthly counts-All'!$D172)&lt;&gt; 0,SUMIFS('Historical_Input Data'!BM:BM,'Historical_Input Data'!$B:$B,'Historical_Monthly counts-All'!$C172,'Historical_Input Data'!$A:$A,'Historical_Monthly counts-All'!$D172),"")</f>
        <v/>
      </c>
      <c r="BK172" s="16" t="str">
        <f>IF(SUMIFS('Historical_Input Data'!BN:BN,'Historical_Input Data'!$B:$B,'Historical_Monthly counts-All'!$C172,'Historical_Input Data'!$A:$A,'Historical_Monthly counts-All'!$D172)&lt;&gt; 0,SUMIFS('Historical_Input Data'!BN:BN,'Historical_Input Data'!$B:$B,'Historical_Monthly counts-All'!$C172,'Historical_Input Data'!$A:$A,'Historical_Monthly counts-All'!$D172),"")</f>
        <v/>
      </c>
      <c r="BL172" s="16" t="str">
        <f>IF(SUMIFS('Historical_Input Data'!BO:BO,'Historical_Input Data'!$B:$B,'Historical_Monthly counts-All'!$C172,'Historical_Input Data'!$A:$A,'Historical_Monthly counts-All'!$D172)&lt;&gt; 0,SUMIFS('Historical_Input Data'!BO:BO,'Historical_Input Data'!$B:$B,'Historical_Monthly counts-All'!$C172,'Historical_Input Data'!$A:$A,'Historical_Monthly counts-All'!$D172),"")</f>
        <v/>
      </c>
      <c r="BM172" s="16" t="str">
        <f>IF(SUMIFS('Historical_Input Data'!BP:BP,'Historical_Input Data'!$B:$B,'Historical_Monthly counts-All'!$C172,'Historical_Input Data'!$A:$A,'Historical_Monthly counts-All'!$D172)&lt;&gt; 0,SUMIFS('Historical_Input Data'!BP:BP,'Historical_Input Data'!$B:$B,'Historical_Monthly counts-All'!$C172,'Historical_Input Data'!$A:$A,'Historical_Monthly counts-All'!$D172),"")</f>
        <v/>
      </c>
      <c r="BN172" s="16" t="str">
        <f>IF(SUMIFS('Historical_Input Data'!BQ:BQ,'Historical_Input Data'!$B:$B,'Historical_Monthly counts-All'!$C172,'Historical_Input Data'!$A:$A,'Historical_Monthly counts-All'!$D172)&lt;&gt; 0,SUMIFS('Historical_Input Data'!BQ:BQ,'Historical_Input Data'!$B:$B,'Historical_Monthly counts-All'!$C172,'Historical_Input Data'!$A:$A,'Historical_Monthly counts-All'!$D172),"")</f>
        <v/>
      </c>
      <c r="BO172" s="16" t="str">
        <f>IF(SUMIFS('Historical_Input Data'!BR:BR,'Historical_Input Data'!$B:$B,'Historical_Monthly counts-All'!$C172,'Historical_Input Data'!$A:$A,'Historical_Monthly counts-All'!$D172)&lt;&gt; 0,SUMIFS('Historical_Input Data'!BR:BR,'Historical_Input Data'!$B:$B,'Historical_Monthly counts-All'!$C172,'Historical_Input Data'!$A:$A,'Historical_Monthly counts-All'!$D172),"")</f>
        <v/>
      </c>
      <c r="BP172" s="16" t="str">
        <f>IF(SUMIFS('Historical_Input Data'!BS:BS,'Historical_Input Data'!$B:$B,'Historical_Monthly counts-All'!$C172,'Historical_Input Data'!$A:$A,'Historical_Monthly counts-All'!$D172)&lt;&gt; 0,SUMIFS('Historical_Input Data'!BS:BS,'Historical_Input Data'!$B:$B,'Historical_Monthly counts-All'!$C172,'Historical_Input Data'!$A:$A,'Historical_Monthly counts-All'!$D172),"")</f>
        <v/>
      </c>
      <c r="BQ172" s="16" t="str">
        <f>IF(SUMIFS('Historical_Input Data'!BT:BT,'Historical_Input Data'!$B:$B,'Historical_Monthly counts-All'!$C172,'Historical_Input Data'!$A:$A,'Historical_Monthly counts-All'!$D172)&lt;&gt; 0,SUMIFS('Historical_Input Data'!BT:BT,'Historical_Input Data'!$B:$B,'Historical_Monthly counts-All'!$C172,'Historical_Input Data'!$A:$A,'Historical_Monthly counts-All'!$D172),"")</f>
        <v/>
      </c>
      <c r="BR172" s="16" t="str">
        <f>IF(SUMIFS('Historical_Input Data'!BU:BU,'Historical_Input Data'!$B:$B,'Historical_Monthly counts-All'!$C172,'Historical_Input Data'!$A:$A,'Historical_Monthly counts-All'!$D172)&lt;&gt; 0,SUMIFS('Historical_Input Data'!BU:BU,'Historical_Input Data'!$B:$B,'Historical_Monthly counts-All'!$C172,'Historical_Input Data'!$A:$A,'Historical_Monthly counts-All'!$D172),"")</f>
        <v/>
      </c>
      <c r="BS172" s="16" t="str">
        <f>IF(SUMIFS('Historical_Input Data'!BV:BV,'Historical_Input Data'!$B:$B,'Historical_Monthly counts-All'!$C172,'Historical_Input Data'!$A:$A,'Historical_Monthly counts-All'!$D172)&lt;&gt; 0,SUMIFS('Historical_Input Data'!BV:BV,'Historical_Input Data'!$B:$B,'Historical_Monthly counts-All'!$C172,'Historical_Input Data'!$A:$A,'Historical_Monthly counts-All'!$D172),"")</f>
        <v/>
      </c>
      <c r="BT172" s="16" t="str">
        <f>IF(SUMIFS('Historical_Input Data'!BW:BW,'Historical_Input Data'!$B:$B,'Historical_Monthly counts-All'!$C172,'Historical_Input Data'!$A:$A,'Historical_Monthly counts-All'!$D172)&lt;&gt; 0,SUMIFS('Historical_Input Data'!BW:BW,'Historical_Input Data'!$B:$B,'Historical_Monthly counts-All'!$C172,'Historical_Input Data'!$A:$A,'Historical_Monthly counts-All'!$D172),"")</f>
        <v/>
      </c>
      <c r="BU172" s="16" t="str">
        <f>IF(SUMIFS('Historical_Input Data'!BX:BX,'Historical_Input Data'!$B:$B,'Historical_Monthly counts-All'!$C172,'Historical_Input Data'!$A:$A,'Historical_Monthly counts-All'!$D172)&lt;&gt; 0,SUMIFS('Historical_Input Data'!BX:BX,'Historical_Input Data'!$B:$B,'Historical_Monthly counts-All'!$C172,'Historical_Input Data'!$A:$A,'Historical_Monthly counts-All'!$D172),"")</f>
        <v/>
      </c>
      <c r="BV172" s="16" t="str">
        <f>IF(SUMIFS('Historical_Input Data'!BY:BY,'Historical_Input Data'!$B:$B,'Historical_Monthly counts-All'!$C172,'Historical_Input Data'!$A:$A,'Historical_Monthly counts-All'!$D172)&lt;&gt; 0,SUMIFS('Historical_Input Data'!BY:BY,'Historical_Input Data'!$B:$B,'Historical_Monthly counts-All'!$C172,'Historical_Input Data'!$A:$A,'Historical_Monthly counts-All'!$D172),"")</f>
        <v/>
      </c>
      <c r="BW172" s="16" t="str">
        <f>IF(SUMIFS('Historical_Input Data'!BZ:BZ,'Historical_Input Data'!$B:$B,'Historical_Monthly counts-All'!$C172,'Historical_Input Data'!$A:$A,'Historical_Monthly counts-All'!$D172)&lt;&gt; 0,SUMIFS('Historical_Input Data'!BZ:BZ,'Historical_Input Data'!$B:$B,'Historical_Monthly counts-All'!$C172,'Historical_Input Data'!$A:$A,'Historical_Monthly counts-All'!$D172),"")</f>
        <v/>
      </c>
      <c r="BX172" s="16" t="str">
        <f>IF(SUMIFS('Historical_Input Data'!CA:CA,'Historical_Input Data'!$B:$B,'Historical_Monthly counts-All'!$C172,'Historical_Input Data'!$A:$A,'Historical_Monthly counts-All'!$D172)&lt;&gt; 0,SUMIFS('Historical_Input Data'!CA:CA,'Historical_Input Data'!$B:$B,'Historical_Monthly counts-All'!$C172,'Historical_Input Data'!$A:$A,'Historical_Monthly counts-All'!$D172),"")</f>
        <v/>
      </c>
      <c r="BY172" s="16" t="str">
        <f>IF(SUMIFS('Historical_Input Data'!CB:CB,'Historical_Input Data'!$B:$B,'Historical_Monthly counts-All'!$C172,'Historical_Input Data'!$A:$A,'Historical_Monthly counts-All'!$D172)&lt;&gt; 0,SUMIFS('Historical_Input Data'!CB:CB,'Historical_Input Data'!$B:$B,'Historical_Monthly counts-All'!$C172,'Historical_Input Data'!$A:$A,'Historical_Monthly counts-All'!$D172),"")</f>
        <v/>
      </c>
      <c r="BZ172" s="16" t="str">
        <f>IF(SUMIFS('Historical_Input Data'!CC:CC,'Historical_Input Data'!$B:$B,'Historical_Monthly counts-All'!$C172,'Historical_Input Data'!$A:$A,'Historical_Monthly counts-All'!$D172)&lt;&gt; 0,SUMIFS('Historical_Input Data'!CC:CC,'Historical_Input Data'!$B:$B,'Historical_Monthly counts-All'!$C172,'Historical_Input Data'!$A:$A,'Historical_Monthly counts-All'!$D172),"")</f>
        <v/>
      </c>
    </row>
    <row r="186" spans="1:50">
      <c r="A186" s="292" t="s">
        <v>142</v>
      </c>
      <c r="B186" s="292"/>
      <c r="C186" s="292"/>
      <c r="D186" s="292"/>
      <c r="E186" s="292"/>
      <c r="F186" s="292"/>
      <c r="G186" s="292"/>
      <c r="H186" s="292"/>
      <c r="I186" s="292"/>
      <c r="J186" s="292"/>
    </row>
    <row r="187" spans="1:50" hidden="1">
      <c r="A187" t="str">
        <f>C187&amp;D187</f>
        <v>November2011</v>
      </c>
      <c r="C187" t="s">
        <v>63</v>
      </c>
      <c r="D187">
        <v>2011</v>
      </c>
      <c r="E187" s="21" t="str">
        <f>IFERROR((E15-E3)/E3,"")</f>
        <v/>
      </c>
      <c r="F187" s="21" t="str">
        <f t="shared" ref="F187:AW187" si="12">IFERROR((F15-F3)/F3,"")</f>
        <v/>
      </c>
      <c r="G187" s="21" t="str">
        <f t="shared" si="12"/>
        <v/>
      </c>
      <c r="H187" s="21" t="str">
        <f t="shared" si="12"/>
        <v/>
      </c>
      <c r="I187" s="21" t="str">
        <f t="shared" si="12"/>
        <v/>
      </c>
      <c r="J187" s="21" t="str">
        <f t="shared" si="12"/>
        <v/>
      </c>
      <c r="K187" s="21" t="str">
        <f t="shared" si="12"/>
        <v/>
      </c>
      <c r="L187" s="21" t="str">
        <f t="shared" si="12"/>
        <v/>
      </c>
      <c r="M187" s="21" t="str">
        <f t="shared" si="12"/>
        <v/>
      </c>
      <c r="N187" s="21" t="str">
        <f t="shared" si="12"/>
        <v/>
      </c>
      <c r="O187" s="21" t="str">
        <f t="shared" si="12"/>
        <v/>
      </c>
      <c r="P187" s="21" t="str">
        <f t="shared" si="12"/>
        <v/>
      </c>
      <c r="Q187" s="21">
        <f t="shared" si="12"/>
        <v>-0.14364461738002593</v>
      </c>
      <c r="R187" s="21">
        <f t="shared" si="12"/>
        <v>8.1168831168831168E-2</v>
      </c>
      <c r="S187" s="21" t="str">
        <f t="shared" si="12"/>
        <v/>
      </c>
      <c r="T187" s="21" t="str">
        <f t="shared" si="12"/>
        <v/>
      </c>
      <c r="U187" s="21" t="str">
        <f t="shared" si="12"/>
        <v/>
      </c>
      <c r="V187" s="21" t="str">
        <f t="shared" si="12"/>
        <v/>
      </c>
      <c r="W187" s="21">
        <f t="shared" si="12"/>
        <v>-0.12809010212847188</v>
      </c>
      <c r="X187" s="21" t="str">
        <f t="shared" si="12"/>
        <v/>
      </c>
      <c r="Y187" s="21" t="str">
        <f t="shared" si="12"/>
        <v/>
      </c>
      <c r="Z187" s="21" t="str">
        <f t="shared" si="12"/>
        <v/>
      </c>
      <c r="AA187" s="21" t="str">
        <f t="shared" si="12"/>
        <v/>
      </c>
      <c r="AB187" s="21" t="str">
        <f t="shared" si="12"/>
        <v/>
      </c>
      <c r="AC187" s="21">
        <f t="shared" si="12"/>
        <v>0.29671688778952104</v>
      </c>
      <c r="AD187" s="21">
        <f t="shared" si="12"/>
        <v>-4.467084639498433E-3</v>
      </c>
      <c r="AE187" s="21" t="str">
        <f t="shared" si="12"/>
        <v/>
      </c>
      <c r="AF187" s="21">
        <f t="shared" si="12"/>
        <v>0.75431164901664149</v>
      </c>
      <c r="AG187" s="21" t="str">
        <f t="shared" si="12"/>
        <v/>
      </c>
      <c r="AH187" s="21" t="str">
        <f t="shared" si="12"/>
        <v/>
      </c>
      <c r="AI187" s="21" t="str">
        <f t="shared" si="12"/>
        <v/>
      </c>
      <c r="AJ187" s="21" t="str">
        <f t="shared" si="12"/>
        <v/>
      </c>
      <c r="AK187" s="21" t="str">
        <f t="shared" si="12"/>
        <v/>
      </c>
      <c r="AL187" s="21" t="str">
        <f t="shared" si="12"/>
        <v/>
      </c>
      <c r="AM187" s="21" t="str">
        <f t="shared" si="12"/>
        <v/>
      </c>
      <c r="AN187" s="21" t="str">
        <f t="shared" si="12"/>
        <v/>
      </c>
      <c r="AO187" s="21" t="str">
        <f t="shared" si="12"/>
        <v/>
      </c>
      <c r="AP187" s="21" t="str">
        <f t="shared" si="12"/>
        <v/>
      </c>
      <c r="AQ187" s="21" t="str">
        <f t="shared" si="12"/>
        <v/>
      </c>
      <c r="AR187" s="21" t="str">
        <f t="shared" si="12"/>
        <v/>
      </c>
      <c r="AS187" s="21">
        <f t="shared" si="12"/>
        <v>-0.1821487603305785</v>
      </c>
      <c r="AT187" s="21">
        <f t="shared" si="12"/>
        <v>0.12143640350877193</v>
      </c>
      <c r="AU187" s="21" t="str">
        <f t="shared" si="12"/>
        <v/>
      </c>
      <c r="AV187" s="21" t="str">
        <f t="shared" si="12"/>
        <v/>
      </c>
      <c r="AW187" s="21" t="str">
        <f t="shared" si="12"/>
        <v/>
      </c>
      <c r="AX187" s="21" t="str">
        <f>IFERROR((AX15-AX3)/AX3,"")</f>
        <v/>
      </c>
    </row>
    <row r="188" spans="1:50" hidden="1">
      <c r="A188" t="str">
        <f t="shared" ref="A188:A251" si="13">C188&amp;D188</f>
        <v>December2011</v>
      </c>
      <c r="C188" t="s">
        <v>50</v>
      </c>
      <c r="D188">
        <v>2011</v>
      </c>
      <c r="E188" s="21" t="str">
        <f t="shared" ref="E188:AX188" si="14">IFERROR((E16-E4)/E4,"")</f>
        <v/>
      </c>
      <c r="F188" s="21" t="str">
        <f t="shared" si="14"/>
        <v/>
      </c>
      <c r="G188" s="21" t="str">
        <f t="shared" si="14"/>
        <v/>
      </c>
      <c r="H188" s="21" t="str">
        <f t="shared" si="14"/>
        <v/>
      </c>
      <c r="I188" s="21" t="str">
        <f t="shared" si="14"/>
        <v/>
      </c>
      <c r="J188" s="21" t="str">
        <f t="shared" si="14"/>
        <v/>
      </c>
      <c r="K188" s="21" t="str">
        <f t="shared" si="14"/>
        <v/>
      </c>
      <c r="L188" s="21" t="str">
        <f t="shared" si="14"/>
        <v/>
      </c>
      <c r="M188" s="21" t="str">
        <f t="shared" si="14"/>
        <v/>
      </c>
      <c r="N188" s="21" t="str">
        <f t="shared" si="14"/>
        <v/>
      </c>
      <c r="O188" s="21" t="str">
        <f t="shared" si="14"/>
        <v/>
      </c>
      <c r="P188" s="21" t="str">
        <f t="shared" si="14"/>
        <v/>
      </c>
      <c r="Q188" s="21">
        <f t="shared" si="14"/>
        <v>-9.9102468212415862E-2</v>
      </c>
      <c r="R188" s="21">
        <f t="shared" si="14"/>
        <v>0.34422403733955659</v>
      </c>
      <c r="S188" s="21" t="str">
        <f t="shared" si="14"/>
        <v/>
      </c>
      <c r="T188" s="21" t="str">
        <f t="shared" si="14"/>
        <v/>
      </c>
      <c r="U188" s="21" t="str">
        <f t="shared" si="14"/>
        <v/>
      </c>
      <c r="V188" s="21" t="str">
        <f t="shared" si="14"/>
        <v/>
      </c>
      <c r="W188" s="21">
        <f t="shared" si="14"/>
        <v>6.4148442677269712E-2</v>
      </c>
      <c r="X188" s="21" t="str">
        <f t="shared" si="14"/>
        <v/>
      </c>
      <c r="Y188" s="21" t="str">
        <f t="shared" si="14"/>
        <v/>
      </c>
      <c r="Z188" s="21" t="str">
        <f t="shared" si="14"/>
        <v/>
      </c>
      <c r="AA188" s="21" t="str">
        <f t="shared" si="14"/>
        <v/>
      </c>
      <c r="AB188" s="21" t="str">
        <f t="shared" si="14"/>
        <v/>
      </c>
      <c r="AC188" s="21">
        <f t="shared" si="14"/>
        <v>0.22707224334600762</v>
      </c>
      <c r="AD188" s="21">
        <f t="shared" si="14"/>
        <v>-9.4339622641509441E-2</v>
      </c>
      <c r="AE188" s="21" t="str">
        <f t="shared" si="14"/>
        <v/>
      </c>
      <c r="AF188" s="21">
        <f t="shared" si="14"/>
        <v>1.2195787831513261</v>
      </c>
      <c r="AG188" s="21" t="str">
        <f t="shared" si="14"/>
        <v/>
      </c>
      <c r="AH188" s="21" t="str">
        <f t="shared" si="14"/>
        <v/>
      </c>
      <c r="AI188" s="21" t="str">
        <f t="shared" si="14"/>
        <v/>
      </c>
      <c r="AJ188" s="21" t="str">
        <f t="shared" si="14"/>
        <v/>
      </c>
      <c r="AK188" s="21" t="str">
        <f t="shared" si="14"/>
        <v/>
      </c>
      <c r="AL188" s="21" t="str">
        <f t="shared" si="14"/>
        <v/>
      </c>
      <c r="AM188" s="21" t="str">
        <f t="shared" si="14"/>
        <v/>
      </c>
      <c r="AN188" s="21" t="str">
        <f t="shared" si="14"/>
        <v/>
      </c>
      <c r="AO188" s="21" t="str">
        <f t="shared" si="14"/>
        <v/>
      </c>
      <c r="AP188" s="21" t="str">
        <f t="shared" si="14"/>
        <v/>
      </c>
      <c r="AQ188" s="21" t="str">
        <f t="shared" si="14"/>
        <v/>
      </c>
      <c r="AR188" s="21" t="str">
        <f t="shared" si="14"/>
        <v/>
      </c>
      <c r="AS188" s="21">
        <f t="shared" si="14"/>
        <v>-3.1115879828326181E-2</v>
      </c>
      <c r="AT188" s="21">
        <f t="shared" si="14"/>
        <v>0.26336952151186166</v>
      </c>
      <c r="AU188" s="21" t="str">
        <f t="shared" si="14"/>
        <v/>
      </c>
      <c r="AV188" s="21" t="str">
        <f t="shared" si="14"/>
        <v/>
      </c>
      <c r="AW188" s="21" t="str">
        <f t="shared" si="14"/>
        <v/>
      </c>
      <c r="AX188" s="21" t="str">
        <f t="shared" si="14"/>
        <v/>
      </c>
    </row>
    <row r="189" spans="1:50" hidden="1">
      <c r="A189" t="str">
        <f t="shared" si="13"/>
        <v>January2012</v>
      </c>
      <c r="C189" t="s">
        <v>53</v>
      </c>
      <c r="D189">
        <v>2012</v>
      </c>
      <c r="E189" s="21" t="str">
        <f t="shared" ref="E189:AX189" si="15">IFERROR((E17-E5)/E5,"")</f>
        <v/>
      </c>
      <c r="F189" s="21" t="str">
        <f t="shared" si="15"/>
        <v/>
      </c>
      <c r="G189" s="21" t="str">
        <f t="shared" si="15"/>
        <v/>
      </c>
      <c r="H189" s="21" t="str">
        <f t="shared" si="15"/>
        <v/>
      </c>
      <c r="I189" s="21" t="str">
        <f t="shared" si="15"/>
        <v/>
      </c>
      <c r="J189" s="21" t="str">
        <f t="shared" si="15"/>
        <v/>
      </c>
      <c r="K189" s="21" t="str">
        <f t="shared" si="15"/>
        <v/>
      </c>
      <c r="L189" s="21" t="str">
        <f t="shared" si="15"/>
        <v/>
      </c>
      <c r="M189" s="21" t="str">
        <f t="shared" si="15"/>
        <v/>
      </c>
      <c r="N189" s="21" t="str">
        <f t="shared" si="15"/>
        <v/>
      </c>
      <c r="O189" s="21" t="str">
        <f t="shared" si="15"/>
        <v/>
      </c>
      <c r="P189" s="21" t="str">
        <f t="shared" si="15"/>
        <v/>
      </c>
      <c r="Q189" s="21">
        <f t="shared" si="15"/>
        <v>-1.8978102189781021E-2</v>
      </c>
      <c r="R189" s="21">
        <f t="shared" si="15"/>
        <v>5.8770343580470161E-2</v>
      </c>
      <c r="S189" s="21" t="str">
        <f t="shared" si="15"/>
        <v/>
      </c>
      <c r="T189" s="21" t="str">
        <f t="shared" si="15"/>
        <v/>
      </c>
      <c r="U189" s="21" t="str">
        <f t="shared" si="15"/>
        <v/>
      </c>
      <c r="V189" s="21" t="str">
        <f t="shared" si="15"/>
        <v/>
      </c>
      <c r="W189" s="21">
        <f t="shared" si="15"/>
        <v>3.809184763260947E-2</v>
      </c>
      <c r="X189" s="21" t="str">
        <f t="shared" si="15"/>
        <v/>
      </c>
      <c r="Y189" s="21" t="str">
        <f t="shared" si="15"/>
        <v/>
      </c>
      <c r="Z189" s="21" t="str">
        <f t="shared" si="15"/>
        <v/>
      </c>
      <c r="AA189" s="21" t="str">
        <f t="shared" si="15"/>
        <v/>
      </c>
      <c r="AB189" s="21" t="str">
        <f t="shared" si="15"/>
        <v/>
      </c>
      <c r="AC189" s="21">
        <f t="shared" si="15"/>
        <v>0.37563775510204084</v>
      </c>
      <c r="AD189" s="21">
        <f t="shared" si="15"/>
        <v>0.10228471001757469</v>
      </c>
      <c r="AE189" s="21" t="str">
        <f t="shared" si="15"/>
        <v/>
      </c>
      <c r="AF189" s="21">
        <f t="shared" si="15"/>
        <v>1.8605769230769231</v>
      </c>
      <c r="AG189" s="21" t="str">
        <f t="shared" si="15"/>
        <v/>
      </c>
      <c r="AH189" s="21" t="str">
        <f t="shared" si="15"/>
        <v/>
      </c>
      <c r="AI189" s="21" t="str">
        <f t="shared" si="15"/>
        <v/>
      </c>
      <c r="AJ189" s="21" t="str">
        <f t="shared" si="15"/>
        <v/>
      </c>
      <c r="AK189" s="21" t="str">
        <f t="shared" si="15"/>
        <v/>
      </c>
      <c r="AL189" s="21" t="str">
        <f t="shared" si="15"/>
        <v/>
      </c>
      <c r="AM189" s="21" t="str">
        <f t="shared" si="15"/>
        <v/>
      </c>
      <c r="AN189" s="21" t="str">
        <f t="shared" si="15"/>
        <v/>
      </c>
      <c r="AO189" s="21" t="str">
        <f t="shared" si="15"/>
        <v/>
      </c>
      <c r="AP189" s="21" t="str">
        <f t="shared" si="15"/>
        <v/>
      </c>
      <c r="AQ189" s="21" t="str">
        <f t="shared" si="15"/>
        <v/>
      </c>
      <c r="AR189" s="21" t="str">
        <f t="shared" si="15"/>
        <v/>
      </c>
      <c r="AS189" s="21">
        <f t="shared" si="15"/>
        <v>0.18931398416886544</v>
      </c>
      <c r="AT189" s="21">
        <f t="shared" si="15"/>
        <v>0.23212512413108241</v>
      </c>
      <c r="AU189" s="21" t="str">
        <f t="shared" si="15"/>
        <v/>
      </c>
      <c r="AV189" s="21" t="str">
        <f t="shared" si="15"/>
        <v/>
      </c>
      <c r="AW189" s="21" t="str">
        <f t="shared" si="15"/>
        <v/>
      </c>
      <c r="AX189" s="21" t="str">
        <f t="shared" si="15"/>
        <v/>
      </c>
    </row>
    <row r="190" spans="1:50" hidden="1">
      <c r="A190" t="str">
        <f t="shared" si="13"/>
        <v>February2012</v>
      </c>
      <c r="C190" t="s">
        <v>55</v>
      </c>
      <c r="D190">
        <v>2012</v>
      </c>
      <c r="E190" s="21" t="str">
        <f t="shared" ref="E190:AX190" si="16">IFERROR((E18-E6)/E6,"")</f>
        <v/>
      </c>
      <c r="F190" s="21" t="str">
        <f t="shared" si="16"/>
        <v/>
      </c>
      <c r="G190" s="21" t="str">
        <f t="shared" si="16"/>
        <v/>
      </c>
      <c r="H190" s="21" t="str">
        <f t="shared" si="16"/>
        <v/>
      </c>
      <c r="I190" s="21" t="str">
        <f t="shared" si="16"/>
        <v/>
      </c>
      <c r="J190" s="21" t="str">
        <f t="shared" si="16"/>
        <v/>
      </c>
      <c r="K190" s="21" t="str">
        <f t="shared" si="16"/>
        <v/>
      </c>
      <c r="L190" s="21" t="str">
        <f t="shared" si="16"/>
        <v/>
      </c>
      <c r="M190" s="21" t="str">
        <f t="shared" si="16"/>
        <v/>
      </c>
      <c r="N190" s="21" t="str">
        <f t="shared" si="16"/>
        <v/>
      </c>
      <c r="O190" s="21" t="str">
        <f t="shared" si="16"/>
        <v/>
      </c>
      <c r="P190" s="21" t="str">
        <f t="shared" si="16"/>
        <v/>
      </c>
      <c r="Q190" s="21">
        <f t="shared" si="16"/>
        <v>-0.14906027219701878</v>
      </c>
      <c r="R190" s="21">
        <f t="shared" si="16"/>
        <v>3.9812646370023422E-2</v>
      </c>
      <c r="S190" s="21" t="str">
        <f t="shared" si="16"/>
        <v/>
      </c>
      <c r="T190" s="21" t="str">
        <f t="shared" si="16"/>
        <v/>
      </c>
      <c r="U190" s="21" t="str">
        <f t="shared" si="16"/>
        <v/>
      </c>
      <c r="V190" s="21" t="str">
        <f t="shared" si="16"/>
        <v/>
      </c>
      <c r="W190" s="21">
        <f t="shared" si="16"/>
        <v>2.4131962121983503E-2</v>
      </c>
      <c r="X190" s="21" t="str">
        <f t="shared" si="16"/>
        <v/>
      </c>
      <c r="Y190" s="21" t="str">
        <f t="shared" si="16"/>
        <v/>
      </c>
      <c r="Z190" s="21" t="str">
        <f t="shared" si="16"/>
        <v/>
      </c>
      <c r="AA190" s="21" t="str">
        <f t="shared" si="16"/>
        <v/>
      </c>
      <c r="AB190" s="21" t="str">
        <f t="shared" si="16"/>
        <v/>
      </c>
      <c r="AC190" s="21">
        <f t="shared" si="16"/>
        <v>0.26701372456223377</v>
      </c>
      <c r="AD190" s="21">
        <f t="shared" si="16"/>
        <v>5.9674905366288132E-2</v>
      </c>
      <c r="AE190" s="21" t="str">
        <f t="shared" si="16"/>
        <v/>
      </c>
      <c r="AF190" s="21">
        <f t="shared" si="16"/>
        <v>0.7559356136820925</v>
      </c>
      <c r="AG190" s="21" t="str">
        <f t="shared" si="16"/>
        <v/>
      </c>
      <c r="AH190" s="21" t="str">
        <f t="shared" si="16"/>
        <v/>
      </c>
      <c r="AI190" s="21" t="str">
        <f t="shared" si="16"/>
        <v/>
      </c>
      <c r="AJ190" s="21" t="str">
        <f t="shared" si="16"/>
        <v/>
      </c>
      <c r="AK190" s="21" t="str">
        <f t="shared" si="16"/>
        <v/>
      </c>
      <c r="AL190" s="21" t="str">
        <f t="shared" si="16"/>
        <v/>
      </c>
      <c r="AM190" s="21" t="str">
        <f t="shared" si="16"/>
        <v/>
      </c>
      <c r="AN190" s="21" t="str">
        <f t="shared" si="16"/>
        <v/>
      </c>
      <c r="AO190" s="21" t="str">
        <f t="shared" si="16"/>
        <v/>
      </c>
      <c r="AP190" s="21" t="str">
        <f t="shared" si="16"/>
        <v/>
      </c>
      <c r="AQ190" s="21" t="str">
        <f t="shared" si="16"/>
        <v/>
      </c>
      <c r="AR190" s="21" t="str">
        <f t="shared" si="16"/>
        <v/>
      </c>
      <c r="AS190" s="21">
        <f t="shared" si="16"/>
        <v>0.39271742401444476</v>
      </c>
      <c r="AT190" s="21">
        <f t="shared" si="16"/>
        <v>0.12188301095315777</v>
      </c>
      <c r="AU190" s="21" t="str">
        <f t="shared" si="16"/>
        <v/>
      </c>
      <c r="AV190" s="21" t="str">
        <f t="shared" si="16"/>
        <v/>
      </c>
      <c r="AW190" s="21" t="str">
        <f t="shared" si="16"/>
        <v/>
      </c>
      <c r="AX190" s="21" t="str">
        <f t="shared" si="16"/>
        <v/>
      </c>
    </row>
    <row r="191" spans="1:50" hidden="1">
      <c r="A191" t="str">
        <f t="shared" si="13"/>
        <v>March2012</v>
      </c>
      <c r="C191" t="s">
        <v>56</v>
      </c>
      <c r="D191">
        <v>2012</v>
      </c>
      <c r="E191" s="21" t="str">
        <f t="shared" ref="E191:AX191" si="17">IFERROR((E19-E7)/E7,"")</f>
        <v/>
      </c>
      <c r="F191" s="21" t="str">
        <f t="shared" si="17"/>
        <v/>
      </c>
      <c r="G191" s="21" t="str">
        <f t="shared" si="17"/>
        <v/>
      </c>
      <c r="H191" s="21" t="str">
        <f t="shared" si="17"/>
        <v/>
      </c>
      <c r="I191" s="21" t="str">
        <f t="shared" si="17"/>
        <v/>
      </c>
      <c r="J191" s="21" t="str">
        <f t="shared" si="17"/>
        <v/>
      </c>
      <c r="K191" s="21" t="str">
        <f t="shared" si="17"/>
        <v/>
      </c>
      <c r="L191" s="21" t="str">
        <f t="shared" si="17"/>
        <v/>
      </c>
      <c r="M191" s="21" t="str">
        <f t="shared" si="17"/>
        <v/>
      </c>
      <c r="N191" s="21" t="str">
        <f t="shared" si="17"/>
        <v/>
      </c>
      <c r="O191" s="21" t="str">
        <f t="shared" si="17"/>
        <v/>
      </c>
      <c r="P191" s="21" t="str">
        <f t="shared" si="17"/>
        <v/>
      </c>
      <c r="Q191" s="21">
        <f t="shared" si="17"/>
        <v>-7.1295143212951426E-2</v>
      </c>
      <c r="R191" s="21">
        <f t="shared" si="17"/>
        <v>-0.17259905977165882</v>
      </c>
      <c r="S191" s="21" t="str">
        <f t="shared" si="17"/>
        <v/>
      </c>
      <c r="T191" s="21" t="str">
        <f t="shared" si="17"/>
        <v/>
      </c>
      <c r="U191" s="21" t="str">
        <f t="shared" si="17"/>
        <v/>
      </c>
      <c r="V191" s="21" t="str">
        <f t="shared" si="17"/>
        <v/>
      </c>
      <c r="W191" s="21">
        <f t="shared" si="17"/>
        <v>0.17256308758040573</v>
      </c>
      <c r="X191" s="21" t="str">
        <f t="shared" si="17"/>
        <v/>
      </c>
      <c r="Y191" s="21" t="str">
        <f t="shared" si="17"/>
        <v/>
      </c>
      <c r="Z191" s="21" t="str">
        <f t="shared" si="17"/>
        <v/>
      </c>
      <c r="AA191" s="21" t="str">
        <f t="shared" si="17"/>
        <v/>
      </c>
      <c r="AB191" s="21" t="str">
        <f t="shared" si="17"/>
        <v/>
      </c>
      <c r="AC191" s="21">
        <f t="shared" si="17"/>
        <v>0.11193768597934535</v>
      </c>
      <c r="AD191" s="21">
        <f t="shared" si="17"/>
        <v>-8.7696335078534027E-2</v>
      </c>
      <c r="AE191" s="21" t="str">
        <f t="shared" si="17"/>
        <v/>
      </c>
      <c r="AF191" s="21">
        <f t="shared" si="17"/>
        <v>0.4450834879406308</v>
      </c>
      <c r="AG191" s="21" t="str">
        <f t="shared" si="17"/>
        <v/>
      </c>
      <c r="AH191" s="21" t="str">
        <f t="shared" si="17"/>
        <v/>
      </c>
      <c r="AI191" s="21" t="str">
        <f t="shared" si="17"/>
        <v/>
      </c>
      <c r="AJ191" s="21" t="str">
        <f t="shared" si="17"/>
        <v/>
      </c>
      <c r="AK191" s="21" t="str">
        <f t="shared" si="17"/>
        <v/>
      </c>
      <c r="AL191" s="21" t="str">
        <f t="shared" si="17"/>
        <v/>
      </c>
      <c r="AM191" s="21" t="str">
        <f t="shared" si="17"/>
        <v/>
      </c>
      <c r="AN191" s="21" t="str">
        <f t="shared" si="17"/>
        <v/>
      </c>
      <c r="AO191" s="21" t="str">
        <f t="shared" si="17"/>
        <v/>
      </c>
      <c r="AP191" s="21" t="str">
        <f t="shared" si="17"/>
        <v/>
      </c>
      <c r="AQ191" s="21" t="str">
        <f t="shared" si="17"/>
        <v/>
      </c>
      <c r="AR191" s="21" t="str">
        <f t="shared" si="17"/>
        <v/>
      </c>
      <c r="AS191" s="21">
        <f t="shared" si="17"/>
        <v>0.39087837837837835</v>
      </c>
      <c r="AT191" s="21">
        <f t="shared" si="17"/>
        <v>0.21332918094051698</v>
      </c>
      <c r="AU191" s="21" t="str">
        <f t="shared" si="17"/>
        <v/>
      </c>
      <c r="AV191" s="21" t="str">
        <f t="shared" si="17"/>
        <v/>
      </c>
      <c r="AW191" s="21" t="str">
        <f t="shared" si="17"/>
        <v/>
      </c>
      <c r="AX191" s="21" t="str">
        <f t="shared" si="17"/>
        <v/>
      </c>
    </row>
    <row r="192" spans="1:50" hidden="1">
      <c r="A192" t="str">
        <f t="shared" si="13"/>
        <v>April2012</v>
      </c>
      <c r="C192" t="s">
        <v>57</v>
      </c>
      <c r="D192">
        <v>2012</v>
      </c>
      <c r="E192" s="21" t="str">
        <f t="shared" ref="E192:AX192" si="18">IFERROR((E20-E8)/E8,"")</f>
        <v/>
      </c>
      <c r="F192" s="21" t="str">
        <f t="shared" si="18"/>
        <v/>
      </c>
      <c r="G192" s="21" t="str">
        <f t="shared" si="18"/>
        <v/>
      </c>
      <c r="H192" s="21" t="str">
        <f t="shared" si="18"/>
        <v/>
      </c>
      <c r="I192" s="21" t="str">
        <f t="shared" si="18"/>
        <v/>
      </c>
      <c r="J192" s="21" t="str">
        <f t="shared" si="18"/>
        <v/>
      </c>
      <c r="K192" s="21" t="str">
        <f t="shared" si="18"/>
        <v/>
      </c>
      <c r="L192" s="21" t="str">
        <f t="shared" si="18"/>
        <v/>
      </c>
      <c r="M192" s="21" t="str">
        <f t="shared" si="18"/>
        <v/>
      </c>
      <c r="N192" s="21" t="str">
        <f t="shared" si="18"/>
        <v/>
      </c>
      <c r="O192" s="21" t="str">
        <f t="shared" si="18"/>
        <v/>
      </c>
      <c r="P192" s="21" t="str">
        <f t="shared" si="18"/>
        <v/>
      </c>
      <c r="Q192" s="21">
        <f t="shared" si="18"/>
        <v>0.13181291070738307</v>
      </c>
      <c r="R192" s="21">
        <f t="shared" si="18"/>
        <v>-0.14506437768240343</v>
      </c>
      <c r="S192" s="21" t="str">
        <f t="shared" si="18"/>
        <v/>
      </c>
      <c r="T192" s="21" t="str">
        <f t="shared" si="18"/>
        <v/>
      </c>
      <c r="U192" s="21" t="str">
        <f t="shared" si="18"/>
        <v/>
      </c>
      <c r="V192" s="21" t="str">
        <f t="shared" si="18"/>
        <v/>
      </c>
      <c r="W192" s="21">
        <f t="shared" si="18"/>
        <v>0.16865324016988628</v>
      </c>
      <c r="X192" s="21" t="str">
        <f t="shared" si="18"/>
        <v/>
      </c>
      <c r="Y192" s="21" t="str">
        <f t="shared" si="18"/>
        <v/>
      </c>
      <c r="Z192" s="21" t="str">
        <f t="shared" si="18"/>
        <v/>
      </c>
      <c r="AA192" s="21" t="str">
        <f t="shared" si="18"/>
        <v/>
      </c>
      <c r="AB192" s="21" t="str">
        <f t="shared" si="18"/>
        <v/>
      </c>
      <c r="AC192" s="21">
        <f t="shared" si="18"/>
        <v>0.24217626893729957</v>
      </c>
      <c r="AD192" s="21">
        <f t="shared" si="18"/>
        <v>0.17987467747880576</v>
      </c>
      <c r="AE192" s="21" t="str">
        <f t="shared" si="18"/>
        <v/>
      </c>
      <c r="AF192" s="21">
        <f t="shared" si="18"/>
        <v>1.2174070061394004</v>
      </c>
      <c r="AG192" s="21" t="str">
        <f t="shared" si="18"/>
        <v/>
      </c>
      <c r="AH192" s="21" t="str">
        <f t="shared" si="18"/>
        <v/>
      </c>
      <c r="AI192" s="21" t="str">
        <f t="shared" si="18"/>
        <v/>
      </c>
      <c r="AJ192" s="21" t="str">
        <f t="shared" si="18"/>
        <v/>
      </c>
      <c r="AK192" s="21" t="str">
        <f t="shared" si="18"/>
        <v/>
      </c>
      <c r="AL192" s="21" t="str">
        <f t="shared" si="18"/>
        <v/>
      </c>
      <c r="AM192" s="21" t="str">
        <f t="shared" si="18"/>
        <v/>
      </c>
      <c r="AN192" s="21" t="str">
        <f t="shared" si="18"/>
        <v/>
      </c>
      <c r="AO192" s="21" t="str">
        <f t="shared" si="18"/>
        <v/>
      </c>
      <c r="AP192" s="21" t="str">
        <f t="shared" si="18"/>
        <v/>
      </c>
      <c r="AQ192" s="21" t="str">
        <f t="shared" si="18"/>
        <v/>
      </c>
      <c r="AR192" s="21" t="str">
        <f t="shared" si="18"/>
        <v/>
      </c>
      <c r="AS192" s="21">
        <f t="shared" si="18"/>
        <v>0.88063063063063063</v>
      </c>
      <c r="AT192" s="21">
        <f t="shared" si="18"/>
        <v>0.29454022988505746</v>
      </c>
      <c r="AU192" s="21" t="str">
        <f t="shared" si="18"/>
        <v/>
      </c>
      <c r="AV192" s="21" t="str">
        <f t="shared" si="18"/>
        <v/>
      </c>
      <c r="AW192" s="21" t="str">
        <f t="shared" si="18"/>
        <v/>
      </c>
      <c r="AX192" s="21" t="str">
        <f t="shared" si="18"/>
        <v/>
      </c>
    </row>
    <row r="193" spans="1:50" hidden="1">
      <c r="A193" t="str">
        <f t="shared" si="13"/>
        <v>May2012</v>
      </c>
      <c r="C193" t="s">
        <v>58</v>
      </c>
      <c r="D193">
        <v>2012</v>
      </c>
      <c r="E193" s="21" t="str">
        <f t="shared" ref="E193:AX193" si="19">IFERROR((E21-E9)/E9,"")</f>
        <v/>
      </c>
      <c r="F193" s="21" t="str">
        <f t="shared" si="19"/>
        <v/>
      </c>
      <c r="G193" s="21" t="str">
        <f t="shared" si="19"/>
        <v/>
      </c>
      <c r="H193" s="21" t="str">
        <f t="shared" si="19"/>
        <v/>
      </c>
      <c r="I193" s="21" t="str">
        <f t="shared" si="19"/>
        <v/>
      </c>
      <c r="J193" s="21" t="str">
        <f t="shared" si="19"/>
        <v/>
      </c>
      <c r="K193" s="21" t="str">
        <f t="shared" si="19"/>
        <v/>
      </c>
      <c r="L193" s="21" t="str">
        <f t="shared" si="19"/>
        <v/>
      </c>
      <c r="M193" s="21" t="str">
        <f t="shared" si="19"/>
        <v/>
      </c>
      <c r="N193" s="21" t="str">
        <f t="shared" si="19"/>
        <v/>
      </c>
      <c r="O193" s="21" t="str">
        <f t="shared" si="19"/>
        <v/>
      </c>
      <c r="P193" s="21" t="str">
        <f t="shared" si="19"/>
        <v/>
      </c>
      <c r="Q193" s="21">
        <f t="shared" si="19"/>
        <v>0.10417464572960551</v>
      </c>
      <c r="R193" s="21">
        <f t="shared" si="19"/>
        <v>-0.15135608048993876</v>
      </c>
      <c r="S193" s="21" t="str">
        <f t="shared" si="19"/>
        <v/>
      </c>
      <c r="T193" s="21" t="str">
        <f t="shared" si="19"/>
        <v/>
      </c>
      <c r="U193" s="21" t="str">
        <f t="shared" si="19"/>
        <v/>
      </c>
      <c r="V193" s="21" t="str">
        <f t="shared" si="19"/>
        <v/>
      </c>
      <c r="W193" s="21">
        <f t="shared" si="19"/>
        <v>3.6326942482341071E-2</v>
      </c>
      <c r="X193" s="21" t="str">
        <f t="shared" si="19"/>
        <v/>
      </c>
      <c r="Y193" s="21" t="str">
        <f t="shared" si="19"/>
        <v/>
      </c>
      <c r="Z193" s="21" t="str">
        <f t="shared" si="19"/>
        <v/>
      </c>
      <c r="AA193" s="21" t="str">
        <f t="shared" si="19"/>
        <v/>
      </c>
      <c r="AB193" s="21" t="str">
        <f t="shared" si="19"/>
        <v/>
      </c>
      <c r="AC193" s="21">
        <f t="shared" si="19"/>
        <v>0.13819577735124761</v>
      </c>
      <c r="AD193" s="21">
        <f t="shared" si="19"/>
        <v>2.0074484512671451E-2</v>
      </c>
      <c r="AE193" s="21" t="str">
        <f t="shared" si="19"/>
        <v/>
      </c>
      <c r="AF193" s="21">
        <f t="shared" si="19"/>
        <v>0.78619785979471501</v>
      </c>
      <c r="AG193" s="21" t="str">
        <f t="shared" si="19"/>
        <v/>
      </c>
      <c r="AH193" s="21" t="str">
        <f t="shared" si="19"/>
        <v/>
      </c>
      <c r="AI193" s="21" t="str">
        <f t="shared" si="19"/>
        <v/>
      </c>
      <c r="AJ193" s="21" t="str">
        <f t="shared" si="19"/>
        <v/>
      </c>
      <c r="AK193" s="21" t="str">
        <f t="shared" si="19"/>
        <v/>
      </c>
      <c r="AL193" s="21" t="str">
        <f t="shared" si="19"/>
        <v/>
      </c>
      <c r="AM193" s="21" t="str">
        <f t="shared" si="19"/>
        <v/>
      </c>
      <c r="AN193" s="21" t="str">
        <f t="shared" si="19"/>
        <v/>
      </c>
      <c r="AO193" s="21" t="str">
        <f t="shared" si="19"/>
        <v/>
      </c>
      <c r="AP193" s="21" t="str">
        <f t="shared" si="19"/>
        <v/>
      </c>
      <c r="AQ193" s="21" t="str">
        <f t="shared" si="19"/>
        <v/>
      </c>
      <c r="AR193" s="21" t="str">
        <f t="shared" si="19"/>
        <v/>
      </c>
      <c r="AS193" s="21">
        <f t="shared" si="19"/>
        <v>0.4366812227074236</v>
      </c>
      <c r="AT193" s="21">
        <f t="shared" si="19"/>
        <v>8.6970372730168846E-2</v>
      </c>
      <c r="AU193" s="21" t="str">
        <f t="shared" si="19"/>
        <v/>
      </c>
      <c r="AV193" s="21" t="str">
        <f t="shared" si="19"/>
        <v/>
      </c>
      <c r="AW193" s="21" t="str">
        <f t="shared" si="19"/>
        <v/>
      </c>
      <c r="AX193" s="21" t="str">
        <f t="shared" si="19"/>
        <v/>
      </c>
    </row>
    <row r="194" spans="1:50" hidden="1">
      <c r="A194" t="str">
        <f t="shared" si="13"/>
        <v>June2012</v>
      </c>
      <c r="C194" t="s">
        <v>59</v>
      </c>
      <c r="D194">
        <v>2012</v>
      </c>
      <c r="E194" s="21" t="str">
        <f t="shared" ref="E194:AX194" si="20">IFERROR((E22-E10)/E10,"")</f>
        <v/>
      </c>
      <c r="F194" s="21" t="str">
        <f t="shared" si="20"/>
        <v/>
      </c>
      <c r="G194" s="21" t="str">
        <f t="shared" si="20"/>
        <v/>
      </c>
      <c r="H194" s="21" t="str">
        <f t="shared" si="20"/>
        <v/>
      </c>
      <c r="I194" s="21" t="str">
        <f t="shared" si="20"/>
        <v/>
      </c>
      <c r="J194" s="21" t="str">
        <f t="shared" si="20"/>
        <v/>
      </c>
      <c r="K194" s="21" t="str">
        <f t="shared" si="20"/>
        <v/>
      </c>
      <c r="L194" s="21" t="str">
        <f t="shared" si="20"/>
        <v/>
      </c>
      <c r="M194" s="21" t="str">
        <f t="shared" si="20"/>
        <v/>
      </c>
      <c r="N194" s="21" t="str">
        <f t="shared" si="20"/>
        <v/>
      </c>
      <c r="O194" s="21" t="str">
        <f t="shared" si="20"/>
        <v/>
      </c>
      <c r="P194" s="21" t="str">
        <f t="shared" si="20"/>
        <v/>
      </c>
      <c r="Q194" s="21">
        <f t="shared" si="20"/>
        <v>-1.1841567986933442E-2</v>
      </c>
      <c r="R194" s="21">
        <f t="shared" si="20"/>
        <v>-0.32158590308370044</v>
      </c>
      <c r="S194" s="21" t="str">
        <f t="shared" si="20"/>
        <v/>
      </c>
      <c r="T194" s="21" t="str">
        <f t="shared" si="20"/>
        <v/>
      </c>
      <c r="U194" s="21" t="str">
        <f t="shared" si="20"/>
        <v/>
      </c>
      <c r="V194" s="21" t="str">
        <f t="shared" si="20"/>
        <v/>
      </c>
      <c r="W194" s="21">
        <f t="shared" si="20"/>
        <v>-7.3170731707317069E-2</v>
      </c>
      <c r="X194" s="21" t="str">
        <f t="shared" si="20"/>
        <v/>
      </c>
      <c r="Y194" s="21" t="str">
        <f t="shared" si="20"/>
        <v/>
      </c>
      <c r="Z194" s="21" t="str">
        <f t="shared" si="20"/>
        <v/>
      </c>
      <c r="AA194" s="21" t="str">
        <f t="shared" si="20"/>
        <v/>
      </c>
      <c r="AB194" s="21" t="str">
        <f t="shared" si="20"/>
        <v/>
      </c>
      <c r="AC194" s="21">
        <f t="shared" si="20"/>
        <v>7.3937153419593352E-2</v>
      </c>
      <c r="AD194" s="21">
        <f t="shared" si="20"/>
        <v>4.9456898544025886E-2</v>
      </c>
      <c r="AE194" s="21" t="str">
        <f t="shared" si="20"/>
        <v/>
      </c>
      <c r="AF194" s="21">
        <f t="shared" si="20"/>
        <v>0.68653214453308309</v>
      </c>
      <c r="AG194" s="21" t="str">
        <f t="shared" si="20"/>
        <v/>
      </c>
      <c r="AH194" s="21" t="str">
        <f t="shared" si="20"/>
        <v/>
      </c>
      <c r="AI194" s="21" t="str">
        <f t="shared" si="20"/>
        <v/>
      </c>
      <c r="AJ194" s="21" t="str">
        <f t="shared" si="20"/>
        <v/>
      </c>
      <c r="AK194" s="21" t="str">
        <f t="shared" si="20"/>
        <v/>
      </c>
      <c r="AL194" s="21" t="str">
        <f t="shared" si="20"/>
        <v/>
      </c>
      <c r="AM194" s="21" t="str">
        <f t="shared" si="20"/>
        <v/>
      </c>
      <c r="AN194" s="21" t="str">
        <f t="shared" si="20"/>
        <v/>
      </c>
      <c r="AO194" s="21" t="str">
        <f t="shared" si="20"/>
        <v/>
      </c>
      <c r="AP194" s="21" t="str">
        <f t="shared" si="20"/>
        <v/>
      </c>
      <c r="AQ194" s="21" t="str">
        <f t="shared" si="20"/>
        <v/>
      </c>
      <c r="AR194" s="21" t="str">
        <f t="shared" si="20"/>
        <v/>
      </c>
      <c r="AS194" s="21">
        <f t="shared" si="20"/>
        <v>0.46111786148238154</v>
      </c>
      <c r="AT194" s="21">
        <f t="shared" si="20"/>
        <v>7.5396825396825393E-2</v>
      </c>
      <c r="AU194" s="21" t="str">
        <f t="shared" si="20"/>
        <v/>
      </c>
      <c r="AV194" s="21" t="str">
        <f t="shared" si="20"/>
        <v/>
      </c>
      <c r="AW194" s="21" t="str">
        <f t="shared" si="20"/>
        <v/>
      </c>
      <c r="AX194" s="21" t="str">
        <f t="shared" si="20"/>
        <v/>
      </c>
    </row>
    <row r="195" spans="1:50" hidden="1">
      <c r="A195" t="str">
        <f t="shared" si="13"/>
        <v>July2012</v>
      </c>
      <c r="C195" t="s">
        <v>60</v>
      </c>
      <c r="D195">
        <v>2012</v>
      </c>
      <c r="E195" s="21" t="str">
        <f t="shared" ref="E195:AX195" si="21">IFERROR((E23-E11)/E11,"")</f>
        <v/>
      </c>
      <c r="F195" s="21" t="str">
        <f t="shared" si="21"/>
        <v/>
      </c>
      <c r="G195" s="21" t="str">
        <f t="shared" si="21"/>
        <v/>
      </c>
      <c r="H195" s="21" t="str">
        <f t="shared" si="21"/>
        <v/>
      </c>
      <c r="I195" s="21" t="str">
        <f t="shared" si="21"/>
        <v/>
      </c>
      <c r="J195" s="21" t="str">
        <f t="shared" si="21"/>
        <v/>
      </c>
      <c r="K195" s="21" t="str">
        <f t="shared" si="21"/>
        <v/>
      </c>
      <c r="L195" s="21" t="str">
        <f t="shared" si="21"/>
        <v/>
      </c>
      <c r="M195" s="21" t="str">
        <f t="shared" si="21"/>
        <v/>
      </c>
      <c r="N195" s="21" t="str">
        <f t="shared" si="21"/>
        <v/>
      </c>
      <c r="O195" s="21" t="str">
        <f t="shared" si="21"/>
        <v/>
      </c>
      <c r="P195" s="21" t="str">
        <f t="shared" si="21"/>
        <v/>
      </c>
      <c r="Q195" s="21">
        <f t="shared" si="21"/>
        <v>-6.54690618762475E-2</v>
      </c>
      <c r="R195" s="21">
        <f t="shared" si="21"/>
        <v>-6.002034587995931E-2</v>
      </c>
      <c r="S195" s="21" t="str">
        <f t="shared" si="21"/>
        <v/>
      </c>
      <c r="T195" s="21" t="str">
        <f t="shared" si="21"/>
        <v/>
      </c>
      <c r="U195" s="21" t="str">
        <f t="shared" si="21"/>
        <v/>
      </c>
      <c r="V195" s="21" t="str">
        <f t="shared" si="21"/>
        <v/>
      </c>
      <c r="W195" s="21">
        <f t="shared" si="21"/>
        <v>-6.1798666449829238E-3</v>
      </c>
      <c r="X195" s="21" t="str">
        <f t="shared" si="21"/>
        <v/>
      </c>
      <c r="Y195" s="21" t="str">
        <f t="shared" si="21"/>
        <v/>
      </c>
      <c r="Z195" s="21" t="str">
        <f t="shared" si="21"/>
        <v/>
      </c>
      <c r="AA195" s="21" t="str">
        <f t="shared" si="21"/>
        <v/>
      </c>
      <c r="AB195" s="21" t="str">
        <f t="shared" si="21"/>
        <v/>
      </c>
      <c r="AC195" s="21">
        <f t="shared" si="21"/>
        <v>1.6229184307084393E-2</v>
      </c>
      <c r="AD195" s="21">
        <f t="shared" si="21"/>
        <v>7.9619800024688311E-2</v>
      </c>
      <c r="AE195" s="21" t="str">
        <f t="shared" si="21"/>
        <v/>
      </c>
      <c r="AF195" s="21">
        <f t="shared" si="21"/>
        <v>0.92179749051648674</v>
      </c>
      <c r="AG195" s="21" t="str">
        <f t="shared" si="21"/>
        <v/>
      </c>
      <c r="AH195" s="21" t="str">
        <f t="shared" si="21"/>
        <v/>
      </c>
      <c r="AI195" s="21" t="str">
        <f t="shared" si="21"/>
        <v/>
      </c>
      <c r="AJ195" s="21" t="str">
        <f t="shared" si="21"/>
        <v/>
      </c>
      <c r="AK195" s="21" t="str">
        <f t="shared" si="21"/>
        <v/>
      </c>
      <c r="AL195" s="21" t="str">
        <f t="shared" si="21"/>
        <v/>
      </c>
      <c r="AM195" s="21" t="str">
        <f t="shared" si="21"/>
        <v/>
      </c>
      <c r="AN195" s="21" t="str">
        <f t="shared" si="21"/>
        <v/>
      </c>
      <c r="AO195" s="21" t="str">
        <f t="shared" si="21"/>
        <v/>
      </c>
      <c r="AP195" s="21" t="str">
        <f t="shared" si="21"/>
        <v/>
      </c>
      <c r="AQ195" s="21" t="str">
        <f t="shared" si="21"/>
        <v/>
      </c>
      <c r="AR195" s="21" t="str">
        <f t="shared" si="21"/>
        <v/>
      </c>
      <c r="AS195" s="21">
        <f t="shared" si="21"/>
        <v>0.11625615763546798</v>
      </c>
      <c r="AT195" s="21">
        <f t="shared" si="21"/>
        <v>0.19152215799614644</v>
      </c>
      <c r="AU195" s="21" t="str">
        <f t="shared" si="21"/>
        <v/>
      </c>
      <c r="AV195" s="21" t="str">
        <f t="shared" si="21"/>
        <v/>
      </c>
      <c r="AW195" s="21" t="str">
        <f t="shared" si="21"/>
        <v/>
      </c>
      <c r="AX195" s="21" t="str">
        <f t="shared" si="21"/>
        <v/>
      </c>
    </row>
    <row r="196" spans="1:50" hidden="1">
      <c r="A196" t="str">
        <f t="shared" si="13"/>
        <v>August2012</v>
      </c>
      <c r="C196" t="s">
        <v>61</v>
      </c>
      <c r="D196">
        <v>2012</v>
      </c>
      <c r="E196" s="21" t="str">
        <f t="shared" ref="E196:AX196" si="22">IFERROR((E24-E12)/E12,"")</f>
        <v/>
      </c>
      <c r="F196" s="21" t="str">
        <f t="shared" si="22"/>
        <v/>
      </c>
      <c r="G196" s="21" t="str">
        <f t="shared" si="22"/>
        <v/>
      </c>
      <c r="H196" s="21" t="str">
        <f t="shared" si="22"/>
        <v/>
      </c>
      <c r="I196" s="21" t="str">
        <f t="shared" si="22"/>
        <v/>
      </c>
      <c r="J196" s="21" t="str">
        <f t="shared" si="22"/>
        <v/>
      </c>
      <c r="K196" s="21" t="str">
        <f t="shared" si="22"/>
        <v/>
      </c>
      <c r="L196" s="21" t="str">
        <f t="shared" si="22"/>
        <v/>
      </c>
      <c r="M196" s="21" t="str">
        <f t="shared" si="22"/>
        <v/>
      </c>
      <c r="N196" s="21" t="str">
        <f t="shared" si="22"/>
        <v/>
      </c>
      <c r="O196" s="21" t="str">
        <f t="shared" si="22"/>
        <v/>
      </c>
      <c r="P196" s="21" t="str">
        <f t="shared" si="22"/>
        <v/>
      </c>
      <c r="Q196" s="21">
        <f t="shared" si="22"/>
        <v>-2.0508925180402583E-2</v>
      </c>
      <c r="R196" s="21">
        <f t="shared" si="22"/>
        <v>-0.20398009950248755</v>
      </c>
      <c r="S196" s="21" t="str">
        <f t="shared" si="22"/>
        <v/>
      </c>
      <c r="T196" s="21" t="str">
        <f t="shared" si="22"/>
        <v/>
      </c>
      <c r="U196" s="21" t="str">
        <f t="shared" si="22"/>
        <v/>
      </c>
      <c r="V196" s="21" t="str">
        <f t="shared" si="22"/>
        <v/>
      </c>
      <c r="W196" s="21">
        <f t="shared" si="22"/>
        <v>-6.2469556746225036E-2</v>
      </c>
      <c r="X196" s="21" t="str">
        <f t="shared" si="22"/>
        <v/>
      </c>
      <c r="Y196" s="21" t="str">
        <f t="shared" si="22"/>
        <v/>
      </c>
      <c r="Z196" s="21" t="str">
        <f t="shared" si="22"/>
        <v/>
      </c>
      <c r="AA196" s="21" t="str">
        <f t="shared" si="22"/>
        <v/>
      </c>
      <c r="AB196" s="21" t="str">
        <f t="shared" si="22"/>
        <v/>
      </c>
      <c r="AC196" s="21">
        <f t="shared" si="22"/>
        <v>9.0442792839945566E-2</v>
      </c>
      <c r="AD196" s="21">
        <f t="shared" si="22"/>
        <v>3.5784313725490194E-2</v>
      </c>
      <c r="AE196" s="21" t="str">
        <f t="shared" si="22"/>
        <v/>
      </c>
      <c r="AF196" s="21">
        <f t="shared" si="22"/>
        <v>0.5504058094831269</v>
      </c>
      <c r="AG196" s="21" t="str">
        <f t="shared" si="22"/>
        <v/>
      </c>
      <c r="AH196" s="21" t="str">
        <f t="shared" si="22"/>
        <v/>
      </c>
      <c r="AI196" s="21" t="str">
        <f t="shared" si="22"/>
        <v/>
      </c>
      <c r="AJ196" s="21" t="str">
        <f t="shared" si="22"/>
        <v/>
      </c>
      <c r="AK196" s="21" t="str">
        <f t="shared" si="22"/>
        <v/>
      </c>
      <c r="AL196" s="21" t="str">
        <f t="shared" si="22"/>
        <v/>
      </c>
      <c r="AM196" s="21" t="str">
        <f t="shared" si="22"/>
        <v/>
      </c>
      <c r="AN196" s="21" t="str">
        <f t="shared" si="22"/>
        <v/>
      </c>
      <c r="AO196" s="21" t="str">
        <f t="shared" si="22"/>
        <v/>
      </c>
      <c r="AP196" s="21" t="str">
        <f t="shared" si="22"/>
        <v/>
      </c>
      <c r="AQ196" s="21" t="str">
        <f t="shared" si="22"/>
        <v/>
      </c>
      <c r="AR196" s="21" t="str">
        <f t="shared" si="22"/>
        <v/>
      </c>
      <c r="AS196" s="21">
        <f t="shared" si="22"/>
        <v>-6.4345526663728517E-2</v>
      </c>
      <c r="AT196" s="21">
        <f t="shared" si="22"/>
        <v>0.12155963302752294</v>
      </c>
      <c r="AU196" s="21" t="str">
        <f t="shared" si="22"/>
        <v/>
      </c>
      <c r="AV196" s="21" t="str">
        <f t="shared" si="22"/>
        <v/>
      </c>
      <c r="AW196" s="21" t="str">
        <f t="shared" si="22"/>
        <v/>
      </c>
      <c r="AX196" s="21" t="str">
        <f t="shared" si="22"/>
        <v/>
      </c>
    </row>
    <row r="197" spans="1:50" hidden="1">
      <c r="A197" t="str">
        <f t="shared" si="13"/>
        <v>September2012</v>
      </c>
      <c r="C197" t="s">
        <v>2</v>
      </c>
      <c r="D197">
        <v>2012</v>
      </c>
      <c r="E197" s="21" t="str">
        <f t="shared" ref="E197:AX197" si="23">IFERROR((E25-E13)/E13,"")</f>
        <v/>
      </c>
      <c r="F197" s="21" t="str">
        <f t="shared" si="23"/>
        <v/>
      </c>
      <c r="G197" s="21" t="str">
        <f t="shared" si="23"/>
        <v/>
      </c>
      <c r="H197" s="21" t="str">
        <f t="shared" si="23"/>
        <v/>
      </c>
      <c r="I197" s="21" t="str">
        <f t="shared" si="23"/>
        <v/>
      </c>
      <c r="J197" s="21" t="str">
        <f t="shared" si="23"/>
        <v/>
      </c>
      <c r="K197" s="21" t="str">
        <f t="shared" si="23"/>
        <v/>
      </c>
      <c r="L197" s="21" t="str">
        <f t="shared" si="23"/>
        <v/>
      </c>
      <c r="M197" s="21" t="str">
        <f t="shared" si="23"/>
        <v/>
      </c>
      <c r="N197" s="21" t="str">
        <f t="shared" si="23"/>
        <v/>
      </c>
      <c r="O197" s="21" t="str">
        <f t="shared" si="23"/>
        <v/>
      </c>
      <c r="P197" s="21" t="str">
        <f t="shared" si="23"/>
        <v/>
      </c>
      <c r="Q197" s="21">
        <f t="shared" si="23"/>
        <v>0.11185031185031186</v>
      </c>
      <c r="R197" s="21">
        <f t="shared" si="23"/>
        <v>-0.21152192605331041</v>
      </c>
      <c r="S197" s="21" t="str">
        <f t="shared" si="23"/>
        <v/>
      </c>
      <c r="T197" s="21" t="str">
        <f t="shared" si="23"/>
        <v/>
      </c>
      <c r="U197" s="21" t="str">
        <f t="shared" si="23"/>
        <v/>
      </c>
      <c r="V197" s="21" t="str">
        <f t="shared" si="23"/>
        <v/>
      </c>
      <c r="W197" s="21">
        <f t="shared" si="23"/>
        <v>-4.0347293156281917E-2</v>
      </c>
      <c r="X197" s="21" t="str">
        <f t="shared" si="23"/>
        <v/>
      </c>
      <c r="Y197" s="21" t="str">
        <f t="shared" si="23"/>
        <v/>
      </c>
      <c r="Z197" s="21">
        <f t="shared" si="23"/>
        <v>3.7849149303975982E-2</v>
      </c>
      <c r="AA197" s="21" t="str">
        <f t="shared" si="23"/>
        <v/>
      </c>
      <c r="AB197" s="21" t="str">
        <f t="shared" si="23"/>
        <v/>
      </c>
      <c r="AC197" s="21">
        <f t="shared" si="23"/>
        <v>0.10683621345505924</v>
      </c>
      <c r="AD197" s="21">
        <f t="shared" si="23"/>
        <v>9.7148676171079432E-2</v>
      </c>
      <c r="AE197" s="21" t="str">
        <f t="shared" si="23"/>
        <v/>
      </c>
      <c r="AF197" s="21">
        <f t="shared" si="23"/>
        <v>0.32738780207134638</v>
      </c>
      <c r="AG197" s="21" t="str">
        <f t="shared" si="23"/>
        <v/>
      </c>
      <c r="AH197" s="21" t="str">
        <f t="shared" si="23"/>
        <v/>
      </c>
      <c r="AI197" s="21" t="str">
        <f t="shared" si="23"/>
        <v/>
      </c>
      <c r="AJ197" s="21" t="str">
        <f t="shared" si="23"/>
        <v/>
      </c>
      <c r="AK197" s="21" t="str">
        <f t="shared" si="23"/>
        <v/>
      </c>
      <c r="AL197" s="21" t="str">
        <f t="shared" si="23"/>
        <v/>
      </c>
      <c r="AM197" s="21" t="str">
        <f t="shared" si="23"/>
        <v/>
      </c>
      <c r="AN197" s="21" t="str">
        <f t="shared" si="23"/>
        <v/>
      </c>
      <c r="AO197" s="21" t="str">
        <f t="shared" si="23"/>
        <v/>
      </c>
      <c r="AP197" s="21" t="str">
        <f t="shared" si="23"/>
        <v/>
      </c>
      <c r="AQ197" s="21" t="str">
        <f t="shared" si="23"/>
        <v/>
      </c>
      <c r="AR197" s="21" t="str">
        <f t="shared" si="23"/>
        <v/>
      </c>
      <c r="AS197" s="21">
        <f t="shared" si="23"/>
        <v>8.148483476686284E-3</v>
      </c>
      <c r="AT197" s="21">
        <f t="shared" si="23"/>
        <v>0.31060369096027524</v>
      </c>
      <c r="AU197" s="21" t="str">
        <f t="shared" si="23"/>
        <v/>
      </c>
      <c r="AV197" s="21" t="str">
        <f t="shared" si="23"/>
        <v/>
      </c>
      <c r="AW197" s="21" t="str">
        <f t="shared" si="23"/>
        <v/>
      </c>
      <c r="AX197" s="21" t="str">
        <f t="shared" si="23"/>
        <v/>
      </c>
    </row>
    <row r="198" spans="1:50" hidden="1">
      <c r="A198" t="str">
        <f t="shared" si="13"/>
        <v>October2012</v>
      </c>
      <c r="C198" t="s">
        <v>62</v>
      </c>
      <c r="D198">
        <v>2012</v>
      </c>
      <c r="E198" s="21" t="str">
        <f t="shared" ref="E198:AX198" si="24">IFERROR((E26-E14)/E14,"")</f>
        <v/>
      </c>
      <c r="F198" s="21" t="str">
        <f t="shared" si="24"/>
        <v/>
      </c>
      <c r="G198" s="21" t="str">
        <f t="shared" si="24"/>
        <v/>
      </c>
      <c r="H198" s="21" t="str">
        <f t="shared" si="24"/>
        <v/>
      </c>
      <c r="I198" s="21" t="str">
        <f t="shared" si="24"/>
        <v/>
      </c>
      <c r="J198" s="21" t="str">
        <f t="shared" si="24"/>
        <v/>
      </c>
      <c r="K198" s="21" t="str">
        <f t="shared" si="24"/>
        <v/>
      </c>
      <c r="L198" s="21" t="str">
        <f t="shared" si="24"/>
        <v/>
      </c>
      <c r="M198" s="21" t="str">
        <f t="shared" si="24"/>
        <v/>
      </c>
      <c r="N198" s="21" t="str">
        <f t="shared" si="24"/>
        <v/>
      </c>
      <c r="O198" s="21" t="str">
        <f t="shared" si="24"/>
        <v/>
      </c>
      <c r="P198" s="21" t="str">
        <f t="shared" si="24"/>
        <v/>
      </c>
      <c r="Q198" s="21">
        <f t="shared" si="24"/>
        <v>0.11150652431791222</v>
      </c>
      <c r="R198" s="21">
        <f t="shared" si="24"/>
        <v>4.8128342245989303E-2</v>
      </c>
      <c r="S198" s="21" t="str">
        <f t="shared" si="24"/>
        <v/>
      </c>
      <c r="T198" s="21" t="str">
        <f t="shared" si="24"/>
        <v/>
      </c>
      <c r="U198" s="21" t="str">
        <f t="shared" si="24"/>
        <v/>
      </c>
      <c r="V198" s="21" t="str">
        <f t="shared" si="24"/>
        <v/>
      </c>
      <c r="W198" s="21">
        <f t="shared" si="24"/>
        <v>6.9668429880015478E-3</v>
      </c>
      <c r="X198" s="21" t="str">
        <f t="shared" si="24"/>
        <v/>
      </c>
      <c r="Y198" s="21" t="str">
        <f t="shared" si="24"/>
        <v/>
      </c>
      <c r="Z198" s="21">
        <f t="shared" si="24"/>
        <v>-4.2473555736371037E-2</v>
      </c>
      <c r="AA198" s="21" t="str">
        <f t="shared" si="24"/>
        <v/>
      </c>
      <c r="AB198" s="21" t="str">
        <f t="shared" si="24"/>
        <v/>
      </c>
      <c r="AC198" s="21">
        <f t="shared" si="24"/>
        <v>0.1354073187755509</v>
      </c>
      <c r="AD198" s="21">
        <f t="shared" si="24"/>
        <v>-3.1458940510886338E-2</v>
      </c>
      <c r="AE198" s="21" t="str">
        <f t="shared" si="24"/>
        <v/>
      </c>
      <c r="AF198" s="21">
        <f t="shared" si="24"/>
        <v>0.25064599483204136</v>
      </c>
      <c r="AG198" s="21" t="str">
        <f t="shared" si="24"/>
        <v/>
      </c>
      <c r="AH198" s="21" t="str">
        <f t="shared" si="24"/>
        <v/>
      </c>
      <c r="AI198" s="21" t="str">
        <f t="shared" si="24"/>
        <v/>
      </c>
      <c r="AJ198" s="21" t="str">
        <f t="shared" si="24"/>
        <v/>
      </c>
      <c r="AK198" s="21" t="str">
        <f t="shared" si="24"/>
        <v/>
      </c>
      <c r="AL198" s="21" t="str">
        <f t="shared" si="24"/>
        <v/>
      </c>
      <c r="AM198" s="21" t="str">
        <f t="shared" si="24"/>
        <v/>
      </c>
      <c r="AN198" s="21" t="str">
        <f t="shared" si="24"/>
        <v/>
      </c>
      <c r="AO198" s="21" t="str">
        <f t="shared" si="24"/>
        <v/>
      </c>
      <c r="AP198" s="21" t="str">
        <f t="shared" si="24"/>
        <v/>
      </c>
      <c r="AQ198" s="21" t="str">
        <f t="shared" si="24"/>
        <v/>
      </c>
      <c r="AR198" s="21" t="str">
        <f t="shared" si="24"/>
        <v/>
      </c>
      <c r="AS198" s="21">
        <f t="shared" si="24"/>
        <v>-0.15417956656346749</v>
      </c>
      <c r="AT198" s="21">
        <f t="shared" si="24"/>
        <v>4.3883304731551852E-2</v>
      </c>
      <c r="AU198" s="21" t="str">
        <f t="shared" si="24"/>
        <v/>
      </c>
      <c r="AV198" s="21" t="str">
        <f t="shared" si="24"/>
        <v/>
      </c>
      <c r="AW198" s="21" t="str">
        <f t="shared" si="24"/>
        <v/>
      </c>
      <c r="AX198" s="21" t="str">
        <f t="shared" si="24"/>
        <v/>
      </c>
    </row>
    <row r="199" spans="1:50" hidden="1">
      <c r="A199" t="str">
        <f t="shared" si="13"/>
        <v>November2012</v>
      </c>
      <c r="C199" t="s">
        <v>63</v>
      </c>
      <c r="D199">
        <v>2012</v>
      </c>
      <c r="E199" s="21" t="str">
        <f t="shared" ref="E199:AX199" si="25">IFERROR((E27-E15)/E15,"")</f>
        <v/>
      </c>
      <c r="F199" s="21" t="str">
        <f t="shared" si="25"/>
        <v/>
      </c>
      <c r="G199" s="21" t="str">
        <f t="shared" si="25"/>
        <v/>
      </c>
      <c r="H199" s="21" t="str">
        <f t="shared" si="25"/>
        <v/>
      </c>
      <c r="I199" s="21" t="str">
        <f t="shared" si="25"/>
        <v/>
      </c>
      <c r="J199" s="21" t="str">
        <f t="shared" si="25"/>
        <v/>
      </c>
      <c r="K199" s="21" t="str">
        <f t="shared" si="25"/>
        <v/>
      </c>
      <c r="L199" s="21" t="str">
        <f t="shared" si="25"/>
        <v/>
      </c>
      <c r="M199" s="21" t="str">
        <f t="shared" si="25"/>
        <v/>
      </c>
      <c r="N199" s="21" t="str">
        <f t="shared" si="25"/>
        <v/>
      </c>
      <c r="O199" s="21" t="str">
        <f t="shared" si="25"/>
        <v/>
      </c>
      <c r="P199" s="21" t="str">
        <f t="shared" si="25"/>
        <v/>
      </c>
      <c r="Q199" s="21">
        <f t="shared" si="25"/>
        <v>-2.8019689511548655E-2</v>
      </c>
      <c r="R199" s="21">
        <f t="shared" si="25"/>
        <v>0.20795795795795796</v>
      </c>
      <c r="S199" s="21" t="str">
        <f t="shared" si="25"/>
        <v/>
      </c>
      <c r="T199" s="21" t="str">
        <f t="shared" si="25"/>
        <v/>
      </c>
      <c r="U199" s="21" t="str">
        <f t="shared" si="25"/>
        <v/>
      </c>
      <c r="V199" s="21" t="str">
        <f t="shared" si="25"/>
        <v/>
      </c>
      <c r="W199" s="21">
        <f t="shared" si="25"/>
        <v>9.7536945812807876E-2</v>
      </c>
      <c r="X199" s="21" t="str">
        <f t="shared" si="25"/>
        <v/>
      </c>
      <c r="Y199" s="21" t="str">
        <f t="shared" si="25"/>
        <v/>
      </c>
      <c r="Z199" s="21">
        <f t="shared" si="25"/>
        <v>2.8980788016932595E-2</v>
      </c>
      <c r="AA199" s="21" t="str">
        <f t="shared" si="25"/>
        <v/>
      </c>
      <c r="AB199" s="21" t="str">
        <f t="shared" si="25"/>
        <v/>
      </c>
      <c r="AC199" s="21">
        <f t="shared" si="25"/>
        <v>6.4683950403190846E-2</v>
      </c>
      <c r="AD199" s="21">
        <f t="shared" si="25"/>
        <v>1.5350704557978431E-2</v>
      </c>
      <c r="AE199" s="21" t="str">
        <f t="shared" si="25"/>
        <v/>
      </c>
      <c r="AF199" s="21">
        <f t="shared" si="25"/>
        <v>0.27957916522938947</v>
      </c>
      <c r="AG199" s="21" t="str">
        <f t="shared" si="25"/>
        <v/>
      </c>
      <c r="AH199" s="21" t="str">
        <f t="shared" si="25"/>
        <v/>
      </c>
      <c r="AI199" s="21" t="str">
        <f t="shared" si="25"/>
        <v/>
      </c>
      <c r="AJ199" s="21" t="str">
        <f t="shared" si="25"/>
        <v/>
      </c>
      <c r="AK199" s="21" t="str">
        <f t="shared" si="25"/>
        <v/>
      </c>
      <c r="AL199" s="21" t="str">
        <f t="shared" si="25"/>
        <v/>
      </c>
      <c r="AM199" s="21" t="str">
        <f t="shared" si="25"/>
        <v/>
      </c>
      <c r="AN199" s="21" t="str">
        <f t="shared" si="25"/>
        <v/>
      </c>
      <c r="AO199" s="21" t="str">
        <f t="shared" si="25"/>
        <v/>
      </c>
      <c r="AP199" s="21" t="str">
        <f t="shared" si="25"/>
        <v/>
      </c>
      <c r="AQ199" s="21" t="str">
        <f t="shared" si="25"/>
        <v/>
      </c>
      <c r="AR199" s="21" t="str">
        <f t="shared" si="25"/>
        <v/>
      </c>
      <c r="AS199" s="21">
        <f t="shared" si="25"/>
        <v>0.1438965238480194</v>
      </c>
      <c r="AT199" s="21">
        <f t="shared" si="25"/>
        <v>0.21852847714495233</v>
      </c>
      <c r="AU199" s="21" t="str">
        <f t="shared" si="25"/>
        <v/>
      </c>
      <c r="AV199" s="21" t="str">
        <f t="shared" si="25"/>
        <v/>
      </c>
      <c r="AW199" s="21" t="str">
        <f t="shared" si="25"/>
        <v/>
      </c>
      <c r="AX199" s="21" t="str">
        <f t="shared" si="25"/>
        <v/>
      </c>
    </row>
    <row r="200" spans="1:50" hidden="1">
      <c r="A200" t="str">
        <f t="shared" si="13"/>
        <v>December2012</v>
      </c>
      <c r="C200" t="s">
        <v>50</v>
      </c>
      <c r="D200">
        <v>2012</v>
      </c>
      <c r="E200" s="21" t="str">
        <f t="shared" ref="E200:AX200" si="26">IFERROR((E28-E16)/E16,"")</f>
        <v/>
      </c>
      <c r="F200" s="21" t="str">
        <f t="shared" si="26"/>
        <v/>
      </c>
      <c r="G200" s="21" t="str">
        <f t="shared" si="26"/>
        <v/>
      </c>
      <c r="H200" s="21" t="str">
        <f t="shared" si="26"/>
        <v/>
      </c>
      <c r="I200" s="21" t="str">
        <f t="shared" si="26"/>
        <v/>
      </c>
      <c r="J200" s="21" t="str">
        <f t="shared" si="26"/>
        <v/>
      </c>
      <c r="K200" s="21" t="str">
        <f t="shared" si="26"/>
        <v/>
      </c>
      <c r="L200" s="21" t="str">
        <f t="shared" si="26"/>
        <v/>
      </c>
      <c r="M200" s="21" t="str">
        <f t="shared" si="26"/>
        <v/>
      </c>
      <c r="N200" s="21" t="str">
        <f t="shared" si="26"/>
        <v/>
      </c>
      <c r="O200" s="21" t="str">
        <f t="shared" si="26"/>
        <v/>
      </c>
      <c r="P200" s="21" t="str">
        <f t="shared" si="26"/>
        <v/>
      </c>
      <c r="Q200" s="21">
        <f t="shared" si="26"/>
        <v>-0.12909921129099211</v>
      </c>
      <c r="R200" s="21">
        <f t="shared" si="26"/>
        <v>0.1701388888888889</v>
      </c>
      <c r="S200" s="21" t="str">
        <f t="shared" si="26"/>
        <v/>
      </c>
      <c r="T200" s="21" t="str">
        <f t="shared" si="26"/>
        <v/>
      </c>
      <c r="U200" s="21" t="str">
        <f t="shared" si="26"/>
        <v/>
      </c>
      <c r="V200" s="21" t="str">
        <f t="shared" si="26"/>
        <v/>
      </c>
      <c r="W200" s="21">
        <f t="shared" si="26"/>
        <v>7.0992651637812928E-3</v>
      </c>
      <c r="X200" s="21" t="str">
        <f t="shared" si="26"/>
        <v/>
      </c>
      <c r="Y200" s="21" t="str">
        <f t="shared" si="26"/>
        <v/>
      </c>
      <c r="Z200" s="21">
        <f t="shared" si="26"/>
        <v>0.26695305308376804</v>
      </c>
      <c r="AA200" s="21" t="str">
        <f t="shared" si="26"/>
        <v/>
      </c>
      <c r="AB200" s="21" t="str">
        <f t="shared" si="26"/>
        <v/>
      </c>
      <c r="AC200" s="21">
        <f t="shared" si="26"/>
        <v>0.16831928606841845</v>
      </c>
      <c r="AD200" s="21">
        <f t="shared" si="26"/>
        <v>0.2235150709219858</v>
      </c>
      <c r="AE200" s="21" t="str">
        <f t="shared" si="26"/>
        <v/>
      </c>
      <c r="AF200" s="21">
        <f t="shared" si="26"/>
        <v>0.37726234405201192</v>
      </c>
      <c r="AG200" s="21" t="str">
        <f t="shared" si="26"/>
        <v/>
      </c>
      <c r="AH200" s="21" t="str">
        <f t="shared" si="26"/>
        <v/>
      </c>
      <c r="AI200" s="21" t="str">
        <f t="shared" si="26"/>
        <v/>
      </c>
      <c r="AJ200" s="21" t="str">
        <f t="shared" si="26"/>
        <v/>
      </c>
      <c r="AK200" s="21" t="str">
        <f t="shared" si="26"/>
        <v/>
      </c>
      <c r="AL200" s="21" t="str">
        <f t="shared" si="26"/>
        <v/>
      </c>
      <c r="AM200" s="21" t="str">
        <f t="shared" si="26"/>
        <v/>
      </c>
      <c r="AN200" s="21" t="str">
        <f t="shared" si="26"/>
        <v/>
      </c>
      <c r="AO200" s="21" t="str">
        <f t="shared" si="26"/>
        <v/>
      </c>
      <c r="AP200" s="21" t="str">
        <f t="shared" si="26"/>
        <v/>
      </c>
      <c r="AQ200" s="21" t="str">
        <f t="shared" si="26"/>
        <v/>
      </c>
      <c r="AR200" s="21" t="str">
        <f t="shared" si="26"/>
        <v/>
      </c>
      <c r="AS200" s="21">
        <f t="shared" si="26"/>
        <v>0.16685123661867848</v>
      </c>
      <c r="AT200" s="21">
        <f t="shared" si="26"/>
        <v>0.46212603437301081</v>
      </c>
      <c r="AU200" s="21" t="str">
        <f t="shared" si="26"/>
        <v/>
      </c>
      <c r="AV200" s="21" t="str">
        <f t="shared" si="26"/>
        <v/>
      </c>
      <c r="AW200" s="21" t="str">
        <f t="shared" si="26"/>
        <v/>
      </c>
      <c r="AX200" s="21" t="str">
        <f t="shared" si="26"/>
        <v/>
      </c>
    </row>
    <row r="201" spans="1:50" hidden="1">
      <c r="A201" t="str">
        <f t="shared" si="13"/>
        <v>January2013</v>
      </c>
      <c r="C201" t="s">
        <v>53</v>
      </c>
      <c r="D201">
        <v>2013</v>
      </c>
      <c r="E201" s="21" t="str">
        <f t="shared" ref="E201:AX201" si="27">IFERROR((E29-E17)/E17,"")</f>
        <v/>
      </c>
      <c r="F201" s="21" t="str">
        <f t="shared" si="27"/>
        <v/>
      </c>
      <c r="G201" s="21" t="str">
        <f t="shared" si="27"/>
        <v/>
      </c>
      <c r="H201" s="21" t="str">
        <f t="shared" si="27"/>
        <v/>
      </c>
      <c r="I201" s="21" t="str">
        <f t="shared" si="27"/>
        <v/>
      </c>
      <c r="J201" s="21" t="str">
        <f t="shared" si="27"/>
        <v/>
      </c>
      <c r="K201" s="21" t="str">
        <f t="shared" si="27"/>
        <v/>
      </c>
      <c r="L201" s="21" t="str">
        <f t="shared" si="27"/>
        <v/>
      </c>
      <c r="M201" s="21" t="str">
        <f t="shared" si="27"/>
        <v/>
      </c>
      <c r="N201" s="21" t="str">
        <f t="shared" si="27"/>
        <v/>
      </c>
      <c r="O201" s="21" t="str">
        <f t="shared" si="27"/>
        <v/>
      </c>
      <c r="P201" s="21" t="str">
        <f t="shared" si="27"/>
        <v/>
      </c>
      <c r="Q201" s="21">
        <f t="shared" si="27"/>
        <v>-0.19159226190476192</v>
      </c>
      <c r="R201" s="21">
        <f t="shared" si="27"/>
        <v>0.30230572160546543</v>
      </c>
      <c r="S201" s="21" t="str">
        <f t="shared" si="27"/>
        <v/>
      </c>
      <c r="T201" s="21" t="str">
        <f t="shared" si="27"/>
        <v/>
      </c>
      <c r="U201" s="21" t="str">
        <f t="shared" si="27"/>
        <v/>
      </c>
      <c r="V201" s="21" t="str">
        <f t="shared" si="27"/>
        <v/>
      </c>
      <c r="W201" s="21">
        <f t="shared" si="27"/>
        <v>8.493369913123E-2</v>
      </c>
      <c r="X201" s="21" t="str">
        <f t="shared" si="27"/>
        <v/>
      </c>
      <c r="Y201" s="21" t="str">
        <f t="shared" si="27"/>
        <v/>
      </c>
      <c r="Z201" s="21">
        <f t="shared" si="27"/>
        <v>0.12746710526315788</v>
      </c>
      <c r="AA201" s="21" t="str">
        <f t="shared" si="27"/>
        <v/>
      </c>
      <c r="AB201" s="21" t="str">
        <f t="shared" si="27"/>
        <v/>
      </c>
      <c r="AC201" s="21">
        <f t="shared" si="27"/>
        <v>0.16606397774687065</v>
      </c>
      <c r="AD201" s="21">
        <f t="shared" si="27"/>
        <v>0.11670918367346939</v>
      </c>
      <c r="AE201" s="21" t="str">
        <f t="shared" si="27"/>
        <v/>
      </c>
      <c r="AF201" s="21">
        <f t="shared" si="27"/>
        <v>1.7188693659281894E-2</v>
      </c>
      <c r="AG201" s="21" t="str">
        <f t="shared" si="27"/>
        <v/>
      </c>
      <c r="AH201" s="21" t="str">
        <f t="shared" si="27"/>
        <v/>
      </c>
      <c r="AI201" s="21" t="str">
        <f t="shared" si="27"/>
        <v/>
      </c>
      <c r="AJ201" s="21" t="str">
        <f t="shared" si="27"/>
        <v/>
      </c>
      <c r="AK201" s="21" t="str">
        <f t="shared" si="27"/>
        <v/>
      </c>
      <c r="AL201" s="21" t="str">
        <f t="shared" si="27"/>
        <v/>
      </c>
      <c r="AM201" s="21" t="str">
        <f t="shared" si="27"/>
        <v/>
      </c>
      <c r="AN201" s="21" t="str">
        <f t="shared" si="27"/>
        <v/>
      </c>
      <c r="AO201" s="21" t="str">
        <f t="shared" si="27"/>
        <v/>
      </c>
      <c r="AP201" s="21" t="str">
        <f t="shared" si="27"/>
        <v/>
      </c>
      <c r="AQ201" s="21" t="str">
        <f t="shared" si="27"/>
        <v/>
      </c>
      <c r="AR201" s="21" t="str">
        <f t="shared" si="27"/>
        <v/>
      </c>
      <c r="AS201" s="21">
        <f t="shared" si="27"/>
        <v>-2.5882787946015898E-2</v>
      </c>
      <c r="AT201" s="21">
        <f t="shared" si="27"/>
        <v>9.8327624420713272E-2</v>
      </c>
      <c r="AU201" s="21" t="str">
        <f t="shared" si="27"/>
        <v/>
      </c>
      <c r="AV201" s="21" t="str">
        <f t="shared" si="27"/>
        <v/>
      </c>
      <c r="AW201" s="21" t="str">
        <f t="shared" si="27"/>
        <v/>
      </c>
      <c r="AX201" s="21" t="str">
        <f t="shared" si="27"/>
        <v/>
      </c>
    </row>
    <row r="202" spans="1:50" hidden="1">
      <c r="A202" t="str">
        <f t="shared" si="13"/>
        <v>February2013</v>
      </c>
      <c r="C202" t="s">
        <v>55</v>
      </c>
      <c r="D202">
        <v>2013</v>
      </c>
      <c r="E202" s="21" t="str">
        <f t="shared" ref="E202:AX202" si="28">IFERROR((E30-E18)/E18,"")</f>
        <v/>
      </c>
      <c r="F202" s="21" t="str">
        <f t="shared" si="28"/>
        <v/>
      </c>
      <c r="G202" s="21" t="str">
        <f t="shared" si="28"/>
        <v/>
      </c>
      <c r="H202" s="21" t="str">
        <f t="shared" si="28"/>
        <v/>
      </c>
      <c r="I202" s="21" t="str">
        <f t="shared" si="28"/>
        <v/>
      </c>
      <c r="J202" s="21" t="str">
        <f t="shared" si="28"/>
        <v/>
      </c>
      <c r="K202" s="21" t="str">
        <f t="shared" si="28"/>
        <v/>
      </c>
      <c r="L202" s="21" t="str">
        <f t="shared" si="28"/>
        <v/>
      </c>
      <c r="M202" s="21" t="str">
        <f t="shared" si="28"/>
        <v/>
      </c>
      <c r="N202" s="21" t="str">
        <f t="shared" si="28"/>
        <v/>
      </c>
      <c r="O202" s="21" t="str">
        <f t="shared" si="28"/>
        <v/>
      </c>
      <c r="P202" s="21" t="str">
        <f t="shared" si="28"/>
        <v/>
      </c>
      <c r="Q202" s="21">
        <f t="shared" si="28"/>
        <v>2.3229246001523228E-2</v>
      </c>
      <c r="R202" s="21">
        <f t="shared" si="28"/>
        <v>0.50975975975975973</v>
      </c>
      <c r="S202" s="21" t="str">
        <f t="shared" si="28"/>
        <v/>
      </c>
      <c r="T202" s="21" t="str">
        <f t="shared" si="28"/>
        <v/>
      </c>
      <c r="U202" s="21" t="str">
        <f t="shared" si="28"/>
        <v/>
      </c>
      <c r="V202" s="21" t="str">
        <f t="shared" si="28"/>
        <v/>
      </c>
      <c r="W202" s="21">
        <f t="shared" si="28"/>
        <v>6.1741896997414995E-2</v>
      </c>
      <c r="X202" s="21" t="str">
        <f t="shared" si="28"/>
        <v/>
      </c>
      <c r="Y202" s="21" t="str">
        <f t="shared" si="28"/>
        <v/>
      </c>
      <c r="Z202" s="21">
        <f t="shared" si="28"/>
        <v>0.10044479851291244</v>
      </c>
      <c r="AA202" s="21" t="str">
        <f t="shared" si="28"/>
        <v/>
      </c>
      <c r="AB202" s="21" t="str">
        <f t="shared" si="28"/>
        <v/>
      </c>
      <c r="AC202" s="21">
        <f t="shared" si="28"/>
        <v>6.9849096070521435E-2</v>
      </c>
      <c r="AD202" s="21">
        <f t="shared" si="28"/>
        <v>-2.0312390558240526E-2</v>
      </c>
      <c r="AE202" s="21" t="str">
        <f t="shared" si="28"/>
        <v/>
      </c>
      <c r="AF202" s="21">
        <f t="shared" si="28"/>
        <v>0.36793858141400254</v>
      </c>
      <c r="AG202" s="21" t="str">
        <f t="shared" si="28"/>
        <v/>
      </c>
      <c r="AH202" s="21" t="str">
        <f t="shared" si="28"/>
        <v/>
      </c>
      <c r="AI202" s="21" t="str">
        <f t="shared" si="28"/>
        <v/>
      </c>
      <c r="AJ202" s="21" t="str">
        <f t="shared" si="28"/>
        <v/>
      </c>
      <c r="AK202" s="21" t="str">
        <f t="shared" si="28"/>
        <v/>
      </c>
      <c r="AL202" s="21" t="str">
        <f t="shared" si="28"/>
        <v/>
      </c>
      <c r="AM202" s="21" t="str">
        <f t="shared" si="28"/>
        <v/>
      </c>
      <c r="AN202" s="21" t="str">
        <f t="shared" si="28"/>
        <v/>
      </c>
      <c r="AO202" s="21" t="str">
        <f t="shared" si="28"/>
        <v/>
      </c>
      <c r="AP202" s="21" t="str">
        <f t="shared" si="28"/>
        <v/>
      </c>
      <c r="AQ202" s="21" t="str">
        <f t="shared" si="28"/>
        <v/>
      </c>
      <c r="AR202" s="21" t="str">
        <f t="shared" si="28"/>
        <v/>
      </c>
      <c r="AS202" s="21">
        <f t="shared" si="28"/>
        <v>4.9913569576490922E-2</v>
      </c>
      <c r="AT202" s="21">
        <f t="shared" si="28"/>
        <v>0.14000830909846282</v>
      </c>
      <c r="AU202" s="21" t="str">
        <f t="shared" si="28"/>
        <v/>
      </c>
      <c r="AV202" s="21" t="str">
        <f t="shared" si="28"/>
        <v/>
      </c>
      <c r="AW202" s="21" t="str">
        <f t="shared" si="28"/>
        <v/>
      </c>
      <c r="AX202" s="21" t="str">
        <f t="shared" si="28"/>
        <v/>
      </c>
    </row>
    <row r="203" spans="1:50" hidden="1">
      <c r="A203" t="str">
        <f t="shared" si="13"/>
        <v>March2013</v>
      </c>
      <c r="C203" t="s">
        <v>56</v>
      </c>
      <c r="D203">
        <v>2013</v>
      </c>
      <c r="E203" s="21" t="str">
        <f t="shared" ref="E203:AX203" si="29">IFERROR((E31-E19)/E19,"")</f>
        <v/>
      </c>
      <c r="F203" s="21" t="str">
        <f t="shared" si="29"/>
        <v/>
      </c>
      <c r="G203" s="21" t="str">
        <f t="shared" si="29"/>
        <v/>
      </c>
      <c r="H203" s="21" t="str">
        <f t="shared" si="29"/>
        <v/>
      </c>
      <c r="I203" s="21" t="str">
        <f t="shared" si="29"/>
        <v/>
      </c>
      <c r="J203" s="21" t="str">
        <f t="shared" si="29"/>
        <v/>
      </c>
      <c r="K203" s="21" t="str">
        <f t="shared" si="29"/>
        <v/>
      </c>
      <c r="L203" s="21" t="str">
        <f t="shared" si="29"/>
        <v/>
      </c>
      <c r="M203" s="21" t="str">
        <f t="shared" si="29"/>
        <v/>
      </c>
      <c r="N203" s="21" t="str">
        <f t="shared" si="29"/>
        <v/>
      </c>
      <c r="O203" s="21" t="str">
        <f t="shared" si="29"/>
        <v/>
      </c>
      <c r="P203" s="21" t="str">
        <f t="shared" si="29"/>
        <v/>
      </c>
      <c r="Q203" s="21">
        <f t="shared" si="29"/>
        <v>4.9949715051961115E-2</v>
      </c>
      <c r="R203" s="21">
        <f t="shared" si="29"/>
        <v>0.10714285714285714</v>
      </c>
      <c r="S203" s="21" t="str">
        <f t="shared" si="29"/>
        <v/>
      </c>
      <c r="T203" s="21" t="str">
        <f t="shared" si="29"/>
        <v/>
      </c>
      <c r="U203" s="21" t="str">
        <f t="shared" si="29"/>
        <v/>
      </c>
      <c r="V203" s="21" t="str">
        <f t="shared" si="29"/>
        <v/>
      </c>
      <c r="W203" s="21">
        <f t="shared" si="29"/>
        <v>0.14252558286739109</v>
      </c>
      <c r="X203" s="21" t="str">
        <f t="shared" si="29"/>
        <v/>
      </c>
      <c r="Y203" s="21" t="str">
        <f t="shared" si="29"/>
        <v/>
      </c>
      <c r="Z203" s="21">
        <f t="shared" si="29"/>
        <v>0.23093681917211328</v>
      </c>
      <c r="AA203" s="21" t="str">
        <f t="shared" si="29"/>
        <v/>
      </c>
      <c r="AB203" s="21" t="str">
        <f t="shared" si="29"/>
        <v/>
      </c>
      <c r="AC203" s="21">
        <f t="shared" si="29"/>
        <v>0.20503738685556869</v>
      </c>
      <c r="AD203" s="21">
        <f t="shared" si="29"/>
        <v>3.1484138370795473E-2</v>
      </c>
      <c r="AE203" s="21" t="str">
        <f t="shared" si="29"/>
        <v/>
      </c>
      <c r="AF203" s="21">
        <f t="shared" si="29"/>
        <v>0.49236102195403775</v>
      </c>
      <c r="AG203" s="21" t="str">
        <f t="shared" si="29"/>
        <v/>
      </c>
      <c r="AH203" s="21" t="str">
        <f t="shared" si="29"/>
        <v/>
      </c>
      <c r="AI203" s="21" t="str">
        <f t="shared" si="29"/>
        <v/>
      </c>
      <c r="AJ203" s="21" t="str">
        <f t="shared" si="29"/>
        <v/>
      </c>
      <c r="AK203" s="21" t="str">
        <f t="shared" si="29"/>
        <v/>
      </c>
      <c r="AL203" s="21" t="str">
        <f t="shared" si="29"/>
        <v/>
      </c>
      <c r="AM203" s="21" t="str">
        <f t="shared" si="29"/>
        <v/>
      </c>
      <c r="AN203" s="21" t="str">
        <f t="shared" si="29"/>
        <v/>
      </c>
      <c r="AO203" s="21" t="str">
        <f t="shared" si="29"/>
        <v/>
      </c>
      <c r="AP203" s="21" t="str">
        <f t="shared" si="29"/>
        <v/>
      </c>
      <c r="AQ203" s="21" t="str">
        <f t="shared" si="29"/>
        <v/>
      </c>
      <c r="AR203" s="21" t="str">
        <f t="shared" si="29"/>
        <v/>
      </c>
      <c r="AS203" s="21">
        <f t="shared" si="29"/>
        <v>-9.2786009230021865E-2</v>
      </c>
      <c r="AT203" s="21">
        <f t="shared" si="29"/>
        <v>0.22381930184804927</v>
      </c>
      <c r="AU203" s="21" t="str">
        <f t="shared" si="29"/>
        <v/>
      </c>
      <c r="AV203" s="21" t="str">
        <f t="shared" si="29"/>
        <v/>
      </c>
      <c r="AW203" s="21" t="str">
        <f t="shared" si="29"/>
        <v/>
      </c>
      <c r="AX203" s="21" t="str">
        <f t="shared" si="29"/>
        <v/>
      </c>
    </row>
    <row r="204" spans="1:50" hidden="1">
      <c r="A204" t="str">
        <f t="shared" si="13"/>
        <v>April2013</v>
      </c>
      <c r="C204" t="s">
        <v>57</v>
      </c>
      <c r="D204">
        <v>2013</v>
      </c>
      <c r="E204" s="21" t="str">
        <f t="shared" ref="E204:AX204" si="30">IFERROR((E32-E20)/E20,"")</f>
        <v/>
      </c>
      <c r="F204" s="21" t="str">
        <f t="shared" si="30"/>
        <v/>
      </c>
      <c r="G204" s="21" t="str">
        <f t="shared" si="30"/>
        <v/>
      </c>
      <c r="H204" s="21" t="str">
        <f t="shared" si="30"/>
        <v/>
      </c>
      <c r="I204" s="21" t="str">
        <f t="shared" si="30"/>
        <v/>
      </c>
      <c r="J204" s="21" t="str">
        <f t="shared" si="30"/>
        <v/>
      </c>
      <c r="K204" s="21" t="str">
        <f t="shared" si="30"/>
        <v/>
      </c>
      <c r="L204" s="21" t="str">
        <f t="shared" si="30"/>
        <v/>
      </c>
      <c r="M204" s="21" t="str">
        <f t="shared" si="30"/>
        <v/>
      </c>
      <c r="N204" s="21" t="str">
        <f t="shared" si="30"/>
        <v/>
      </c>
      <c r="O204" s="21" t="str">
        <f t="shared" si="30"/>
        <v/>
      </c>
      <c r="P204" s="21" t="str">
        <f t="shared" si="30"/>
        <v/>
      </c>
      <c r="Q204" s="21">
        <f t="shared" si="30"/>
        <v>-0.11919398907103824</v>
      </c>
      <c r="R204" s="21">
        <f t="shared" si="30"/>
        <v>0.2359437751004016</v>
      </c>
      <c r="S204" s="21" t="str">
        <f t="shared" si="30"/>
        <v/>
      </c>
      <c r="T204" s="21" t="str">
        <f t="shared" si="30"/>
        <v/>
      </c>
      <c r="U204" s="21" t="str">
        <f t="shared" si="30"/>
        <v/>
      </c>
      <c r="V204" s="21" t="str">
        <f t="shared" si="30"/>
        <v/>
      </c>
      <c r="W204" s="21">
        <f t="shared" si="30"/>
        <v>5.9085580304806568E-2</v>
      </c>
      <c r="X204" s="21" t="str">
        <f t="shared" si="30"/>
        <v/>
      </c>
      <c r="Y204" s="21" t="str">
        <f t="shared" si="30"/>
        <v/>
      </c>
      <c r="Z204" s="21">
        <f t="shared" si="30"/>
        <v>-7.0703676322333486E-2</v>
      </c>
      <c r="AA204" s="21" t="str">
        <f t="shared" si="30"/>
        <v/>
      </c>
      <c r="AB204" s="21" t="str">
        <f t="shared" si="30"/>
        <v/>
      </c>
      <c r="AC204" s="21">
        <f t="shared" si="30"/>
        <v>0.10771832992076916</v>
      </c>
      <c r="AD204" s="21">
        <f t="shared" si="30"/>
        <v>-7.1930646672914711E-2</v>
      </c>
      <c r="AE204" s="21" t="str">
        <f t="shared" si="30"/>
        <v/>
      </c>
      <c r="AF204" s="21">
        <f t="shared" si="30"/>
        <v>7.3289902280130291E-3</v>
      </c>
      <c r="AG204" s="21" t="str">
        <f t="shared" si="30"/>
        <v/>
      </c>
      <c r="AH204" s="21" t="str">
        <f t="shared" si="30"/>
        <v/>
      </c>
      <c r="AI204" s="21" t="str">
        <f t="shared" si="30"/>
        <v/>
      </c>
      <c r="AJ204" s="21" t="str">
        <f t="shared" si="30"/>
        <v/>
      </c>
      <c r="AK204" s="21" t="str">
        <f t="shared" si="30"/>
        <v/>
      </c>
      <c r="AL204" s="21" t="str">
        <f t="shared" si="30"/>
        <v/>
      </c>
      <c r="AM204" s="21" t="str">
        <f t="shared" si="30"/>
        <v/>
      </c>
      <c r="AN204" s="21" t="str">
        <f t="shared" si="30"/>
        <v/>
      </c>
      <c r="AO204" s="21" t="str">
        <f t="shared" si="30"/>
        <v/>
      </c>
      <c r="AP204" s="21">
        <f t="shared" si="30"/>
        <v>-1.5126894554908855E-2</v>
      </c>
      <c r="AQ204" s="21" t="str">
        <f t="shared" si="30"/>
        <v/>
      </c>
      <c r="AR204" s="21" t="str">
        <f t="shared" si="30"/>
        <v/>
      </c>
      <c r="AS204" s="21">
        <f t="shared" si="30"/>
        <v>-0.18203592814371258</v>
      </c>
      <c r="AT204" s="21">
        <f t="shared" si="30"/>
        <v>-0.12652608213096558</v>
      </c>
      <c r="AU204" s="21" t="str">
        <f t="shared" si="30"/>
        <v/>
      </c>
      <c r="AV204" s="21" t="str">
        <f t="shared" si="30"/>
        <v/>
      </c>
      <c r="AW204" s="21" t="str">
        <f t="shared" si="30"/>
        <v/>
      </c>
      <c r="AX204" s="21" t="str">
        <f t="shared" si="30"/>
        <v/>
      </c>
    </row>
    <row r="205" spans="1:50" hidden="1">
      <c r="A205" t="str">
        <f t="shared" si="13"/>
        <v>May2013</v>
      </c>
      <c r="C205" t="s">
        <v>58</v>
      </c>
      <c r="D205">
        <v>2013</v>
      </c>
      <c r="E205" s="21" t="str">
        <f t="shared" ref="E205:AX205" si="31">IFERROR((E33-E21)/E21,"")</f>
        <v/>
      </c>
      <c r="F205" s="21" t="str">
        <f t="shared" si="31"/>
        <v/>
      </c>
      <c r="G205" s="21" t="str">
        <f t="shared" si="31"/>
        <v/>
      </c>
      <c r="H205" s="21" t="str">
        <f t="shared" si="31"/>
        <v/>
      </c>
      <c r="I205" s="21" t="str">
        <f t="shared" si="31"/>
        <v/>
      </c>
      <c r="J205" s="21" t="str">
        <f t="shared" si="31"/>
        <v/>
      </c>
      <c r="K205" s="21" t="str">
        <f t="shared" si="31"/>
        <v/>
      </c>
      <c r="L205" s="21" t="str">
        <f t="shared" si="31"/>
        <v/>
      </c>
      <c r="M205" s="21" t="str">
        <f t="shared" si="31"/>
        <v/>
      </c>
      <c r="N205" s="21" t="str">
        <f t="shared" si="31"/>
        <v/>
      </c>
      <c r="O205" s="21" t="str">
        <f t="shared" si="31"/>
        <v/>
      </c>
      <c r="P205" s="21" t="str">
        <f t="shared" si="31"/>
        <v/>
      </c>
      <c r="Q205" s="21">
        <f t="shared" si="31"/>
        <v>-0.16857440166493237</v>
      </c>
      <c r="R205" s="21">
        <f t="shared" si="31"/>
        <v>1.7525773195876289E-2</v>
      </c>
      <c r="S205" s="21" t="str">
        <f t="shared" si="31"/>
        <v/>
      </c>
      <c r="T205" s="21" t="str">
        <f t="shared" si="31"/>
        <v/>
      </c>
      <c r="U205" s="21" t="str">
        <f t="shared" si="31"/>
        <v/>
      </c>
      <c r="V205" s="21" t="str">
        <f t="shared" si="31"/>
        <v/>
      </c>
      <c r="W205" s="21">
        <f t="shared" si="31"/>
        <v>1.4240506329113924E-2</v>
      </c>
      <c r="X205" s="21" t="str">
        <f t="shared" si="31"/>
        <v/>
      </c>
      <c r="Y205" s="21" t="str">
        <f t="shared" si="31"/>
        <v/>
      </c>
      <c r="Z205" s="21">
        <f t="shared" si="31"/>
        <v>-0.12189112189112189</v>
      </c>
      <c r="AA205" s="21" t="str">
        <f t="shared" si="31"/>
        <v/>
      </c>
      <c r="AB205" s="21" t="str">
        <f t="shared" si="31"/>
        <v/>
      </c>
      <c r="AC205" s="21">
        <f t="shared" si="31"/>
        <v>3.328303896334428E-2</v>
      </c>
      <c r="AD205" s="21">
        <f t="shared" si="31"/>
        <v>-0.13330365093499555</v>
      </c>
      <c r="AE205" s="21" t="str">
        <f t="shared" si="31"/>
        <v/>
      </c>
      <c r="AF205" s="21">
        <f t="shared" si="31"/>
        <v>-9.9889962098055993E-2</v>
      </c>
      <c r="AG205" s="21" t="str">
        <f t="shared" si="31"/>
        <v/>
      </c>
      <c r="AH205" s="21" t="str">
        <f t="shared" si="31"/>
        <v/>
      </c>
      <c r="AI205" s="21" t="str">
        <f t="shared" si="31"/>
        <v/>
      </c>
      <c r="AJ205" s="21" t="str">
        <f t="shared" si="31"/>
        <v/>
      </c>
      <c r="AK205" s="21" t="str">
        <f t="shared" si="31"/>
        <v/>
      </c>
      <c r="AL205" s="21" t="str">
        <f t="shared" si="31"/>
        <v/>
      </c>
      <c r="AM205" s="21" t="str">
        <f t="shared" si="31"/>
        <v/>
      </c>
      <c r="AN205" s="21" t="str">
        <f t="shared" si="31"/>
        <v/>
      </c>
      <c r="AO205" s="21" t="str">
        <f t="shared" si="31"/>
        <v/>
      </c>
      <c r="AP205" s="21">
        <f t="shared" si="31"/>
        <v>3.903385049365303E-2</v>
      </c>
      <c r="AQ205" s="21" t="str">
        <f t="shared" si="31"/>
        <v/>
      </c>
      <c r="AR205" s="21" t="str">
        <f t="shared" si="31"/>
        <v/>
      </c>
      <c r="AS205" s="21">
        <f t="shared" si="31"/>
        <v>-0.18806990881458965</v>
      </c>
      <c r="AT205" s="21">
        <f t="shared" si="31"/>
        <v>-9.0269636576787812E-2</v>
      </c>
      <c r="AU205" s="21" t="str">
        <f t="shared" si="31"/>
        <v/>
      </c>
      <c r="AV205" s="21" t="str">
        <f t="shared" si="31"/>
        <v/>
      </c>
      <c r="AW205" s="21" t="str">
        <f t="shared" si="31"/>
        <v/>
      </c>
      <c r="AX205" s="21" t="str">
        <f t="shared" si="31"/>
        <v/>
      </c>
    </row>
    <row r="206" spans="1:50" hidden="1">
      <c r="A206" t="str">
        <f t="shared" si="13"/>
        <v>June2013</v>
      </c>
      <c r="C206" t="s">
        <v>59</v>
      </c>
      <c r="D206">
        <v>2013</v>
      </c>
      <c r="E206" s="21" t="str">
        <f t="shared" ref="E206:AX206" si="32">IFERROR((E34-E22)/E22,"")</f>
        <v/>
      </c>
      <c r="F206" s="21" t="str">
        <f t="shared" si="32"/>
        <v/>
      </c>
      <c r="G206" s="21" t="str">
        <f t="shared" si="32"/>
        <v/>
      </c>
      <c r="H206" s="21" t="str">
        <f t="shared" si="32"/>
        <v/>
      </c>
      <c r="I206" s="21" t="str">
        <f t="shared" si="32"/>
        <v/>
      </c>
      <c r="J206" s="21" t="str">
        <f t="shared" si="32"/>
        <v/>
      </c>
      <c r="K206" s="21" t="str">
        <f t="shared" si="32"/>
        <v/>
      </c>
      <c r="L206" s="21" t="str">
        <f t="shared" si="32"/>
        <v/>
      </c>
      <c r="M206" s="21" t="str">
        <f t="shared" si="32"/>
        <v/>
      </c>
      <c r="N206" s="21" t="str">
        <f t="shared" si="32"/>
        <v/>
      </c>
      <c r="O206" s="21" t="str">
        <f t="shared" si="32"/>
        <v/>
      </c>
      <c r="P206" s="21" t="str">
        <f t="shared" si="32"/>
        <v/>
      </c>
      <c r="Q206" s="21">
        <f t="shared" si="32"/>
        <v>1.9834710743801654E-2</v>
      </c>
      <c r="R206" s="21">
        <f t="shared" si="32"/>
        <v>0.19090909090909092</v>
      </c>
      <c r="S206" s="21" t="str">
        <f t="shared" si="32"/>
        <v/>
      </c>
      <c r="T206" s="21" t="str">
        <f t="shared" si="32"/>
        <v/>
      </c>
      <c r="U206" s="21" t="str">
        <f t="shared" si="32"/>
        <v/>
      </c>
      <c r="V206" s="21" t="str">
        <f t="shared" si="32"/>
        <v/>
      </c>
      <c r="W206" s="21">
        <f t="shared" si="32"/>
        <v>6.4144736842105268E-2</v>
      </c>
      <c r="X206" s="21" t="str">
        <f t="shared" si="32"/>
        <v/>
      </c>
      <c r="Y206" s="21" t="str">
        <f t="shared" si="32"/>
        <v/>
      </c>
      <c r="Z206" s="21">
        <f t="shared" si="32"/>
        <v>-6.5395840933965707E-2</v>
      </c>
      <c r="AA206" s="21" t="str">
        <f t="shared" si="32"/>
        <v/>
      </c>
      <c r="AB206" s="21" t="str">
        <f t="shared" si="32"/>
        <v/>
      </c>
      <c r="AC206" s="21">
        <f t="shared" si="32"/>
        <v>5.55364314400459E-2</v>
      </c>
      <c r="AD206" s="21">
        <f t="shared" si="32"/>
        <v>-8.0378771195771859E-2</v>
      </c>
      <c r="AE206" s="21" t="str">
        <f t="shared" si="32"/>
        <v/>
      </c>
      <c r="AF206" s="21">
        <f t="shared" si="32"/>
        <v>-0.16040623260990539</v>
      </c>
      <c r="AG206" s="21" t="str">
        <f t="shared" si="32"/>
        <v/>
      </c>
      <c r="AH206" s="21" t="str">
        <f t="shared" si="32"/>
        <v/>
      </c>
      <c r="AI206" s="21" t="str">
        <f t="shared" si="32"/>
        <v/>
      </c>
      <c r="AJ206" s="21" t="str">
        <f t="shared" si="32"/>
        <v/>
      </c>
      <c r="AK206" s="21" t="str">
        <f t="shared" si="32"/>
        <v/>
      </c>
      <c r="AL206" s="21" t="str">
        <f t="shared" si="32"/>
        <v/>
      </c>
      <c r="AM206" s="21" t="str">
        <f t="shared" si="32"/>
        <v/>
      </c>
      <c r="AN206" s="21" t="str">
        <f t="shared" si="32"/>
        <v/>
      </c>
      <c r="AO206" s="21" t="str">
        <f t="shared" si="32"/>
        <v/>
      </c>
      <c r="AP206" s="21">
        <f t="shared" si="32"/>
        <v>4.2823378600328484E-2</v>
      </c>
      <c r="AQ206" s="21" t="str">
        <f t="shared" si="32"/>
        <v/>
      </c>
      <c r="AR206" s="21" t="str">
        <f t="shared" si="32"/>
        <v/>
      </c>
      <c r="AS206" s="21">
        <f t="shared" si="32"/>
        <v>7.2765072765072769E-2</v>
      </c>
      <c r="AT206" s="21">
        <f t="shared" si="32"/>
        <v>6.5414290506541434E-2</v>
      </c>
      <c r="AU206" s="21" t="str">
        <f t="shared" si="32"/>
        <v/>
      </c>
      <c r="AV206" s="21" t="str">
        <f t="shared" si="32"/>
        <v/>
      </c>
      <c r="AW206" s="21" t="str">
        <f t="shared" si="32"/>
        <v/>
      </c>
      <c r="AX206" s="21" t="str">
        <f t="shared" si="32"/>
        <v/>
      </c>
    </row>
    <row r="207" spans="1:50" hidden="1">
      <c r="A207" t="str">
        <f t="shared" si="13"/>
        <v>July2013</v>
      </c>
      <c r="C207" t="s">
        <v>60</v>
      </c>
      <c r="D207">
        <v>2013</v>
      </c>
      <c r="E207" s="21" t="str">
        <f t="shared" ref="E207:AX207" si="33">IFERROR((E35-E23)/E23,"")</f>
        <v/>
      </c>
      <c r="F207" s="21" t="str">
        <f t="shared" si="33"/>
        <v/>
      </c>
      <c r="G207" s="21" t="str">
        <f t="shared" si="33"/>
        <v/>
      </c>
      <c r="H207" s="21" t="str">
        <f t="shared" si="33"/>
        <v/>
      </c>
      <c r="I207" s="21" t="str">
        <f t="shared" si="33"/>
        <v/>
      </c>
      <c r="J207" s="21" t="str">
        <f t="shared" si="33"/>
        <v/>
      </c>
      <c r="K207" s="21" t="str">
        <f t="shared" si="33"/>
        <v/>
      </c>
      <c r="L207" s="21" t="str">
        <f t="shared" si="33"/>
        <v/>
      </c>
      <c r="M207" s="21" t="str">
        <f t="shared" si="33"/>
        <v/>
      </c>
      <c r="N207" s="21" t="str">
        <f t="shared" si="33"/>
        <v/>
      </c>
      <c r="O207" s="21" t="str">
        <f t="shared" si="33"/>
        <v/>
      </c>
      <c r="P207" s="21" t="str">
        <f t="shared" si="33"/>
        <v/>
      </c>
      <c r="Q207" s="21">
        <f t="shared" si="33"/>
        <v>9.4404100811618971E-2</v>
      </c>
      <c r="R207" s="21">
        <f t="shared" si="33"/>
        <v>0.30086580086580089</v>
      </c>
      <c r="S207" s="21" t="str">
        <f t="shared" si="33"/>
        <v/>
      </c>
      <c r="T207" s="21" t="str">
        <f t="shared" si="33"/>
        <v/>
      </c>
      <c r="U207" s="21" t="str">
        <f t="shared" si="33"/>
        <v/>
      </c>
      <c r="V207" s="21" t="str">
        <f t="shared" si="33"/>
        <v/>
      </c>
      <c r="W207" s="21">
        <f t="shared" si="33"/>
        <v>0.25413189330715102</v>
      </c>
      <c r="X207" s="21" t="str">
        <f t="shared" si="33"/>
        <v/>
      </c>
      <c r="Y207" s="21" t="str">
        <f t="shared" si="33"/>
        <v/>
      </c>
      <c r="Z207" s="21">
        <f t="shared" si="33"/>
        <v>0.59799570508231925</v>
      </c>
      <c r="AA207" s="21" t="str">
        <f t="shared" si="33"/>
        <v/>
      </c>
      <c r="AB207" s="21" t="str">
        <f t="shared" si="33"/>
        <v/>
      </c>
      <c r="AC207" s="21">
        <f t="shared" si="33"/>
        <v>0.53200944313289822</v>
      </c>
      <c r="AD207" s="21">
        <f t="shared" si="33"/>
        <v>0.22341641893437</v>
      </c>
      <c r="AE207" s="21" t="str">
        <f t="shared" si="33"/>
        <v/>
      </c>
      <c r="AF207" s="21">
        <f t="shared" si="33"/>
        <v>0.8370786516853933</v>
      </c>
      <c r="AG207" s="21" t="str">
        <f t="shared" si="33"/>
        <v/>
      </c>
      <c r="AH207" s="21" t="str">
        <f t="shared" si="33"/>
        <v/>
      </c>
      <c r="AI207" s="21" t="str">
        <f t="shared" si="33"/>
        <v/>
      </c>
      <c r="AJ207" s="21" t="str">
        <f t="shared" si="33"/>
        <v/>
      </c>
      <c r="AK207" s="21" t="str">
        <f t="shared" si="33"/>
        <v/>
      </c>
      <c r="AL207" s="21" t="str">
        <f t="shared" si="33"/>
        <v/>
      </c>
      <c r="AM207" s="21" t="str">
        <f t="shared" si="33"/>
        <v/>
      </c>
      <c r="AN207" s="21" t="str">
        <f t="shared" si="33"/>
        <v/>
      </c>
      <c r="AO207" s="21" t="str">
        <f t="shared" si="33"/>
        <v/>
      </c>
      <c r="AP207" s="21">
        <f t="shared" si="33"/>
        <v>0.20371374921760901</v>
      </c>
      <c r="AQ207" s="21" t="str">
        <f t="shared" si="33"/>
        <v/>
      </c>
      <c r="AR207" s="21" t="str">
        <f t="shared" si="33"/>
        <v/>
      </c>
      <c r="AS207" s="21">
        <f t="shared" si="33"/>
        <v>0.27846425419240955</v>
      </c>
      <c r="AT207" s="21">
        <f t="shared" si="33"/>
        <v>0.19340232858990944</v>
      </c>
      <c r="AU207" s="21" t="str">
        <f t="shared" si="33"/>
        <v/>
      </c>
      <c r="AV207" s="21" t="str">
        <f t="shared" si="33"/>
        <v/>
      </c>
      <c r="AW207" s="21" t="str">
        <f t="shared" si="33"/>
        <v/>
      </c>
      <c r="AX207" s="21" t="str">
        <f t="shared" si="33"/>
        <v/>
      </c>
    </row>
    <row r="208" spans="1:50" hidden="1">
      <c r="A208" t="str">
        <f t="shared" si="13"/>
        <v>August2013</v>
      </c>
      <c r="C208" t="s">
        <v>61</v>
      </c>
      <c r="D208">
        <v>2013</v>
      </c>
      <c r="E208" s="21" t="str">
        <f t="shared" ref="E208:AX208" si="34">IFERROR((E36-E24)/E24,"")</f>
        <v/>
      </c>
      <c r="F208" s="21" t="str">
        <f t="shared" si="34"/>
        <v/>
      </c>
      <c r="G208" s="21" t="str">
        <f t="shared" si="34"/>
        <v/>
      </c>
      <c r="H208" s="21" t="str">
        <f t="shared" si="34"/>
        <v/>
      </c>
      <c r="I208" s="21" t="str">
        <f t="shared" si="34"/>
        <v/>
      </c>
      <c r="J208" s="21" t="str">
        <f t="shared" si="34"/>
        <v/>
      </c>
      <c r="K208" s="21" t="str">
        <f t="shared" si="34"/>
        <v/>
      </c>
      <c r="L208" s="21" t="str">
        <f t="shared" si="34"/>
        <v/>
      </c>
      <c r="M208" s="21" t="str">
        <f t="shared" si="34"/>
        <v/>
      </c>
      <c r="N208" s="21" t="str">
        <f t="shared" si="34"/>
        <v/>
      </c>
      <c r="O208" s="21" t="str">
        <f t="shared" si="34"/>
        <v/>
      </c>
      <c r="P208" s="21" t="str">
        <f t="shared" si="34"/>
        <v/>
      </c>
      <c r="Q208" s="21">
        <f t="shared" si="34"/>
        <v>-8.9181853431562624E-3</v>
      </c>
      <c r="R208" s="21">
        <f t="shared" si="34"/>
        <v>0.12291666666666666</v>
      </c>
      <c r="S208" s="21" t="str">
        <f t="shared" si="34"/>
        <v/>
      </c>
      <c r="T208" s="21" t="str">
        <f t="shared" si="34"/>
        <v/>
      </c>
      <c r="U208" s="21" t="str">
        <f t="shared" si="34"/>
        <v/>
      </c>
      <c r="V208" s="21" t="str">
        <f t="shared" si="34"/>
        <v/>
      </c>
      <c r="W208" s="21">
        <f t="shared" si="34"/>
        <v>-1.870372775685154E-2</v>
      </c>
      <c r="X208" s="21" t="str">
        <f t="shared" si="34"/>
        <v/>
      </c>
      <c r="Y208" s="21" t="str">
        <f t="shared" si="34"/>
        <v/>
      </c>
      <c r="Z208" s="21">
        <f t="shared" si="34"/>
        <v>-8.5012326787384171E-2</v>
      </c>
      <c r="AA208" s="21" t="str">
        <f t="shared" si="34"/>
        <v/>
      </c>
      <c r="AB208" s="21" t="str">
        <f t="shared" si="34"/>
        <v/>
      </c>
      <c r="AC208" s="21">
        <f t="shared" si="34"/>
        <v>2.8223096860900451E-2</v>
      </c>
      <c r="AD208" s="21">
        <f t="shared" si="34"/>
        <v>-7.5816374822527219E-2</v>
      </c>
      <c r="AE208" s="21" t="str">
        <f t="shared" si="34"/>
        <v/>
      </c>
      <c r="AF208" s="21">
        <f t="shared" si="34"/>
        <v>0.42967350874776139</v>
      </c>
      <c r="AG208" s="21" t="str">
        <f t="shared" si="34"/>
        <v/>
      </c>
      <c r="AH208" s="21" t="str">
        <f t="shared" si="34"/>
        <v/>
      </c>
      <c r="AI208" s="21" t="str">
        <f t="shared" si="34"/>
        <v/>
      </c>
      <c r="AJ208" s="21" t="str">
        <f t="shared" si="34"/>
        <v/>
      </c>
      <c r="AK208" s="21" t="str">
        <f t="shared" si="34"/>
        <v/>
      </c>
      <c r="AL208" s="21" t="str">
        <f t="shared" si="34"/>
        <v/>
      </c>
      <c r="AM208" s="21" t="str">
        <f t="shared" si="34"/>
        <v/>
      </c>
      <c r="AN208" s="21" t="str">
        <f t="shared" si="34"/>
        <v/>
      </c>
      <c r="AO208" s="21" t="str">
        <f t="shared" si="34"/>
        <v/>
      </c>
      <c r="AP208" s="21">
        <f t="shared" si="34"/>
        <v>-1.7510879025239338E-2</v>
      </c>
      <c r="AQ208" s="21" t="str">
        <f t="shared" si="34"/>
        <v/>
      </c>
      <c r="AR208" s="21" t="str">
        <f t="shared" si="34"/>
        <v/>
      </c>
      <c r="AS208" s="21">
        <f t="shared" si="34"/>
        <v>4.333490343853038E-2</v>
      </c>
      <c r="AT208" s="21">
        <f t="shared" si="34"/>
        <v>-0.10787321063394684</v>
      </c>
      <c r="AU208" s="21" t="str">
        <f t="shared" si="34"/>
        <v/>
      </c>
      <c r="AV208" s="21" t="str">
        <f t="shared" si="34"/>
        <v/>
      </c>
      <c r="AW208" s="21" t="str">
        <f t="shared" si="34"/>
        <v/>
      </c>
      <c r="AX208" s="21" t="str">
        <f t="shared" si="34"/>
        <v/>
      </c>
    </row>
    <row r="209" spans="1:50" hidden="1">
      <c r="A209" t="str">
        <f t="shared" si="13"/>
        <v>September2013</v>
      </c>
      <c r="C209" t="s">
        <v>2</v>
      </c>
      <c r="D209">
        <v>2013</v>
      </c>
      <c r="E209" s="21" t="str">
        <f t="shared" ref="E209:AX209" si="35">IFERROR((E37-E25)/E25,"")</f>
        <v/>
      </c>
      <c r="F209" s="21" t="str">
        <f t="shared" si="35"/>
        <v/>
      </c>
      <c r="G209" s="21" t="str">
        <f t="shared" si="35"/>
        <v/>
      </c>
      <c r="H209" s="21" t="str">
        <f t="shared" si="35"/>
        <v/>
      </c>
      <c r="I209" s="21" t="str">
        <f t="shared" si="35"/>
        <v/>
      </c>
      <c r="J209" s="21" t="str">
        <f t="shared" si="35"/>
        <v/>
      </c>
      <c r="K209" s="21" t="str">
        <f t="shared" si="35"/>
        <v/>
      </c>
      <c r="L209" s="21" t="str">
        <f t="shared" si="35"/>
        <v/>
      </c>
      <c r="M209" s="21" t="str">
        <f t="shared" si="35"/>
        <v/>
      </c>
      <c r="N209" s="21" t="str">
        <f t="shared" si="35"/>
        <v/>
      </c>
      <c r="O209" s="21" t="str">
        <f t="shared" si="35"/>
        <v/>
      </c>
      <c r="P209" s="21" t="str">
        <f t="shared" si="35"/>
        <v/>
      </c>
      <c r="Q209" s="21">
        <f t="shared" si="35"/>
        <v>-6.2453253552729994E-2</v>
      </c>
      <c r="R209" s="21">
        <f t="shared" si="35"/>
        <v>0.14940021810250817</v>
      </c>
      <c r="S209" s="21" t="str">
        <f t="shared" si="35"/>
        <v/>
      </c>
      <c r="T209" s="21" t="str">
        <f t="shared" si="35"/>
        <v/>
      </c>
      <c r="U209" s="21" t="str">
        <f t="shared" si="35"/>
        <v/>
      </c>
      <c r="V209" s="21" t="str">
        <f t="shared" si="35"/>
        <v/>
      </c>
      <c r="W209" s="21">
        <f t="shared" si="35"/>
        <v>-2.5412453432676955E-2</v>
      </c>
      <c r="X209" s="21" t="str">
        <f t="shared" si="35"/>
        <v/>
      </c>
      <c r="Y209" s="21" t="str">
        <f t="shared" si="35"/>
        <v/>
      </c>
      <c r="Z209" s="21">
        <f t="shared" si="35"/>
        <v>-7.3200666257561151E-2</v>
      </c>
      <c r="AA209" s="21" t="str">
        <f t="shared" si="35"/>
        <v/>
      </c>
      <c r="AB209" s="21" t="str">
        <f t="shared" si="35"/>
        <v/>
      </c>
      <c r="AC209" s="21">
        <f t="shared" si="35"/>
        <v>-1.8558523173605655E-2</v>
      </c>
      <c r="AD209" s="21">
        <f t="shared" si="35"/>
        <v>-7.9636161128643024E-2</v>
      </c>
      <c r="AE209" s="21" t="str">
        <f t="shared" si="35"/>
        <v/>
      </c>
      <c r="AF209" s="21">
        <f t="shared" si="35"/>
        <v>0.13466262100852477</v>
      </c>
      <c r="AG209" s="21" t="str">
        <f t="shared" si="35"/>
        <v/>
      </c>
      <c r="AH209" s="21" t="str">
        <f t="shared" si="35"/>
        <v/>
      </c>
      <c r="AI209" s="21" t="str">
        <f t="shared" si="35"/>
        <v/>
      </c>
      <c r="AJ209" s="21" t="str">
        <f t="shared" si="35"/>
        <v/>
      </c>
      <c r="AK209" s="21" t="str">
        <f t="shared" si="35"/>
        <v/>
      </c>
      <c r="AL209" s="21" t="str">
        <f t="shared" si="35"/>
        <v/>
      </c>
      <c r="AM209" s="21" t="str">
        <f t="shared" si="35"/>
        <v/>
      </c>
      <c r="AN209" s="21" t="str">
        <f t="shared" si="35"/>
        <v/>
      </c>
      <c r="AO209" s="21" t="str">
        <f t="shared" si="35"/>
        <v/>
      </c>
      <c r="AP209" s="21">
        <f t="shared" si="35"/>
        <v>-3.8785295684603087E-2</v>
      </c>
      <c r="AQ209" s="21" t="str">
        <f t="shared" si="35"/>
        <v/>
      </c>
      <c r="AR209" s="21" t="str">
        <f t="shared" si="35"/>
        <v/>
      </c>
      <c r="AS209" s="21">
        <f t="shared" si="35"/>
        <v>0.11046250561293219</v>
      </c>
      <c r="AT209" s="21">
        <f t="shared" si="35"/>
        <v>-7.9236276849642004E-2</v>
      </c>
      <c r="AU209" s="21" t="str">
        <f t="shared" si="35"/>
        <v/>
      </c>
      <c r="AV209" s="21" t="str">
        <f t="shared" si="35"/>
        <v/>
      </c>
      <c r="AW209" s="21" t="str">
        <f t="shared" si="35"/>
        <v/>
      </c>
      <c r="AX209" s="21" t="str">
        <f t="shared" si="35"/>
        <v/>
      </c>
    </row>
    <row r="210" spans="1:50" hidden="1">
      <c r="A210" t="str">
        <f t="shared" si="13"/>
        <v>October2013</v>
      </c>
      <c r="C210" t="s">
        <v>62</v>
      </c>
      <c r="D210">
        <v>2013</v>
      </c>
      <c r="E210" s="21" t="str">
        <f t="shared" ref="E210:AX210" si="36">IFERROR((E38-E26)/E26,"")</f>
        <v/>
      </c>
      <c r="F210" s="21" t="str">
        <f t="shared" si="36"/>
        <v/>
      </c>
      <c r="G210" s="21" t="str">
        <f t="shared" si="36"/>
        <v/>
      </c>
      <c r="H210" s="21" t="str">
        <f t="shared" si="36"/>
        <v/>
      </c>
      <c r="I210" s="21" t="str">
        <f t="shared" si="36"/>
        <v/>
      </c>
      <c r="J210" s="21">
        <f t="shared" si="36"/>
        <v>0.18473895582329317</v>
      </c>
      <c r="K210" s="21" t="str">
        <f t="shared" si="36"/>
        <v/>
      </c>
      <c r="L210" s="21" t="str">
        <f t="shared" si="36"/>
        <v/>
      </c>
      <c r="M210" s="21" t="str">
        <f t="shared" si="36"/>
        <v/>
      </c>
      <c r="N210" s="21" t="str">
        <f t="shared" si="36"/>
        <v/>
      </c>
      <c r="O210" s="21" t="str">
        <f t="shared" si="36"/>
        <v/>
      </c>
      <c r="P210" s="21" t="str">
        <f t="shared" si="36"/>
        <v/>
      </c>
      <c r="Q210" s="21">
        <f t="shared" si="36"/>
        <v>0.1031661330487371</v>
      </c>
      <c r="R210" s="21">
        <f t="shared" si="36"/>
        <v>0.12244897959183673</v>
      </c>
      <c r="S210" s="21" t="str">
        <f t="shared" si="36"/>
        <v/>
      </c>
      <c r="T210" s="21" t="str">
        <f t="shared" si="36"/>
        <v/>
      </c>
      <c r="U210" s="21" t="str">
        <f t="shared" si="36"/>
        <v/>
      </c>
      <c r="V210" s="21" t="str">
        <f t="shared" si="36"/>
        <v/>
      </c>
      <c r="W210" s="21">
        <f t="shared" si="36"/>
        <v>0.28558616271620757</v>
      </c>
      <c r="X210" s="21" t="str">
        <f t="shared" si="36"/>
        <v/>
      </c>
      <c r="Y210" s="21" t="str">
        <f t="shared" si="36"/>
        <v/>
      </c>
      <c r="Z210" s="21">
        <f t="shared" si="36"/>
        <v>0.14165533650577838</v>
      </c>
      <c r="AA210" s="21" t="str">
        <f t="shared" si="36"/>
        <v/>
      </c>
      <c r="AB210" s="21" t="str">
        <f t="shared" si="36"/>
        <v/>
      </c>
      <c r="AC210" s="21">
        <f t="shared" si="36"/>
        <v>0.21989988583472381</v>
      </c>
      <c r="AD210" s="21">
        <f t="shared" si="36"/>
        <v>0.15319939817682982</v>
      </c>
      <c r="AE210" s="21" t="str">
        <f t="shared" si="36"/>
        <v/>
      </c>
      <c r="AF210" s="21">
        <f t="shared" si="36"/>
        <v>0.59930268595041325</v>
      </c>
      <c r="AG210" s="21" t="str">
        <f t="shared" si="36"/>
        <v/>
      </c>
      <c r="AH210" s="21" t="str">
        <f t="shared" si="36"/>
        <v/>
      </c>
      <c r="AI210" s="21" t="str">
        <f t="shared" si="36"/>
        <v/>
      </c>
      <c r="AJ210" s="21" t="str">
        <f t="shared" si="36"/>
        <v/>
      </c>
      <c r="AK210" s="21" t="str">
        <f t="shared" si="36"/>
        <v/>
      </c>
      <c r="AL210" s="21" t="str">
        <f t="shared" si="36"/>
        <v/>
      </c>
      <c r="AM210" s="21" t="str">
        <f t="shared" si="36"/>
        <v/>
      </c>
      <c r="AN210" s="21" t="str">
        <f t="shared" si="36"/>
        <v/>
      </c>
      <c r="AO210" s="21" t="str">
        <f t="shared" si="36"/>
        <v/>
      </c>
      <c r="AP210" s="21">
        <f t="shared" si="36"/>
        <v>9.7062360419171972E-3</v>
      </c>
      <c r="AQ210" s="21" t="str">
        <f t="shared" si="36"/>
        <v/>
      </c>
      <c r="AR210" s="21" t="str">
        <f t="shared" si="36"/>
        <v/>
      </c>
      <c r="AS210" s="21">
        <f t="shared" si="36"/>
        <v>0.33345534407027816</v>
      </c>
      <c r="AT210" s="21">
        <f t="shared" si="36"/>
        <v>0.30883043682480038</v>
      </c>
      <c r="AU210" s="21" t="str">
        <f t="shared" si="36"/>
        <v/>
      </c>
      <c r="AV210" s="21" t="str">
        <f t="shared" si="36"/>
        <v/>
      </c>
      <c r="AW210" s="21" t="str">
        <f t="shared" si="36"/>
        <v/>
      </c>
      <c r="AX210" s="21" t="str">
        <f t="shared" si="36"/>
        <v/>
      </c>
    </row>
    <row r="211" spans="1:50" hidden="1">
      <c r="A211" t="str">
        <f t="shared" si="13"/>
        <v>November2013</v>
      </c>
      <c r="C211" t="s">
        <v>63</v>
      </c>
      <c r="D211">
        <v>2013</v>
      </c>
      <c r="E211" s="21" t="str">
        <f t="shared" ref="E211:AX211" si="37">IFERROR((E39-E27)/E27,"")</f>
        <v/>
      </c>
      <c r="F211" s="21" t="str">
        <f t="shared" si="37"/>
        <v/>
      </c>
      <c r="G211" s="21" t="str">
        <f t="shared" si="37"/>
        <v/>
      </c>
      <c r="H211" s="21" t="str">
        <f t="shared" si="37"/>
        <v/>
      </c>
      <c r="I211" s="21" t="str">
        <f t="shared" si="37"/>
        <v/>
      </c>
      <c r="J211" s="21">
        <f t="shared" si="37"/>
        <v>5.9058427910886925E-2</v>
      </c>
      <c r="K211" s="21" t="str">
        <f t="shared" si="37"/>
        <v/>
      </c>
      <c r="L211" s="21" t="str">
        <f t="shared" si="37"/>
        <v/>
      </c>
      <c r="M211" s="21" t="str">
        <f t="shared" si="37"/>
        <v/>
      </c>
      <c r="N211" s="21" t="str">
        <f t="shared" si="37"/>
        <v/>
      </c>
      <c r="O211" s="21" t="str">
        <f t="shared" si="37"/>
        <v/>
      </c>
      <c r="P211" s="21" t="str">
        <f t="shared" si="37"/>
        <v/>
      </c>
      <c r="Q211" s="21">
        <f t="shared" si="37"/>
        <v>0.46123880015582391</v>
      </c>
      <c r="R211" s="21">
        <f t="shared" si="37"/>
        <v>-0.11000621504039776</v>
      </c>
      <c r="S211" s="21" t="str">
        <f t="shared" si="37"/>
        <v/>
      </c>
      <c r="T211" s="21" t="str">
        <f t="shared" si="37"/>
        <v/>
      </c>
      <c r="U211" s="21">
        <f t="shared" si="37"/>
        <v>0.39122559871201451</v>
      </c>
      <c r="V211" s="21" t="str">
        <f t="shared" si="37"/>
        <v/>
      </c>
      <c r="W211" s="21">
        <f t="shared" si="37"/>
        <v>7.3109914223020142E-2</v>
      </c>
      <c r="X211" s="21" t="str">
        <f t="shared" si="37"/>
        <v/>
      </c>
      <c r="Y211" s="21" t="str">
        <f t="shared" si="37"/>
        <v/>
      </c>
      <c r="Z211" s="21">
        <f t="shared" si="37"/>
        <v>0.2185126582278481</v>
      </c>
      <c r="AA211" s="21" t="str">
        <f t="shared" si="37"/>
        <v/>
      </c>
      <c r="AB211" s="21" t="str">
        <f t="shared" si="37"/>
        <v/>
      </c>
      <c r="AC211" s="21">
        <f t="shared" si="37"/>
        <v>0.16035507777506311</v>
      </c>
      <c r="AD211" s="21">
        <f t="shared" si="37"/>
        <v>2.9772057683361761E-2</v>
      </c>
      <c r="AE211" s="21" t="str">
        <f t="shared" si="37"/>
        <v/>
      </c>
      <c r="AF211" s="21">
        <f t="shared" si="37"/>
        <v>0.10580940827604798</v>
      </c>
      <c r="AG211" s="21" t="str">
        <f t="shared" si="37"/>
        <v/>
      </c>
      <c r="AH211" s="21" t="str">
        <f t="shared" si="37"/>
        <v/>
      </c>
      <c r="AI211" s="21" t="str">
        <f t="shared" si="37"/>
        <v/>
      </c>
      <c r="AJ211" s="21" t="str">
        <f t="shared" si="37"/>
        <v/>
      </c>
      <c r="AK211" s="21" t="str">
        <f t="shared" si="37"/>
        <v/>
      </c>
      <c r="AL211" s="21" t="str">
        <f t="shared" si="37"/>
        <v/>
      </c>
      <c r="AM211" s="21" t="str">
        <f t="shared" si="37"/>
        <v/>
      </c>
      <c r="AN211" s="21">
        <f t="shared" si="37"/>
        <v>-0.15901590159015902</v>
      </c>
      <c r="AO211" s="21" t="str">
        <f t="shared" si="37"/>
        <v/>
      </c>
      <c r="AP211" s="21">
        <f t="shared" si="37"/>
        <v>0.14954064461356539</v>
      </c>
      <c r="AQ211" s="21" t="str">
        <f t="shared" si="37"/>
        <v/>
      </c>
      <c r="AR211" s="21" t="str">
        <f t="shared" si="37"/>
        <v/>
      </c>
      <c r="AS211" s="21">
        <f t="shared" si="37"/>
        <v>0.19505300353356891</v>
      </c>
      <c r="AT211" s="21">
        <f t="shared" si="37"/>
        <v>0.10250752256770311</v>
      </c>
      <c r="AU211" s="21" t="str">
        <f t="shared" si="37"/>
        <v/>
      </c>
      <c r="AV211" s="21" t="str">
        <f t="shared" si="37"/>
        <v/>
      </c>
      <c r="AW211" s="21" t="str">
        <f t="shared" si="37"/>
        <v/>
      </c>
      <c r="AX211" s="21" t="str">
        <f t="shared" si="37"/>
        <v/>
      </c>
    </row>
    <row r="212" spans="1:50" hidden="1">
      <c r="A212" t="str">
        <f t="shared" si="13"/>
        <v>December2013</v>
      </c>
      <c r="C212" t="s">
        <v>50</v>
      </c>
      <c r="D212">
        <v>2013</v>
      </c>
      <c r="E212" s="21" t="str">
        <f t="shared" ref="E212:AX212" si="38">IFERROR((E40-E28)/E28,"")</f>
        <v/>
      </c>
      <c r="F212" s="21" t="str">
        <f t="shared" si="38"/>
        <v/>
      </c>
      <c r="G212" s="21" t="str">
        <f t="shared" si="38"/>
        <v/>
      </c>
      <c r="H212" s="21" t="str">
        <f t="shared" si="38"/>
        <v/>
      </c>
      <c r="I212" s="21" t="str">
        <f t="shared" si="38"/>
        <v/>
      </c>
      <c r="J212" s="21">
        <f t="shared" si="38"/>
        <v>3.0590467156746501E-2</v>
      </c>
      <c r="K212" s="21" t="str">
        <f t="shared" si="38"/>
        <v/>
      </c>
      <c r="L212" s="21" t="str">
        <f t="shared" si="38"/>
        <v/>
      </c>
      <c r="M212" s="21">
        <f t="shared" si="38"/>
        <v>0.18893400056651874</v>
      </c>
      <c r="N212" s="21" t="str">
        <f t="shared" si="38"/>
        <v/>
      </c>
      <c r="O212" s="21" t="str">
        <f t="shared" si="38"/>
        <v/>
      </c>
      <c r="P212" s="21" t="str">
        <f t="shared" si="38"/>
        <v/>
      </c>
      <c r="Q212" s="21">
        <f t="shared" si="38"/>
        <v>0.37559580552907529</v>
      </c>
      <c r="R212" s="21">
        <f t="shared" si="38"/>
        <v>-8.6795252225519287E-2</v>
      </c>
      <c r="S212" s="21" t="str">
        <f t="shared" si="38"/>
        <v/>
      </c>
      <c r="T212" s="21" t="str">
        <f t="shared" si="38"/>
        <v/>
      </c>
      <c r="U212" s="21">
        <f t="shared" si="38"/>
        <v>-4.4852191641182468E-2</v>
      </c>
      <c r="V212" s="21" t="str">
        <f t="shared" si="38"/>
        <v/>
      </c>
      <c r="W212" s="21">
        <f t="shared" si="38"/>
        <v>0.10079149146673262</v>
      </c>
      <c r="X212" s="21" t="str">
        <f t="shared" si="38"/>
        <v/>
      </c>
      <c r="Y212" s="21" t="str">
        <f t="shared" si="38"/>
        <v/>
      </c>
      <c r="Z212" s="21">
        <f t="shared" si="38"/>
        <v>-1.9294421571001856E-2</v>
      </c>
      <c r="AA212" s="21" t="str">
        <f t="shared" si="38"/>
        <v/>
      </c>
      <c r="AB212" s="21" t="str">
        <f t="shared" si="38"/>
        <v/>
      </c>
      <c r="AC212" s="21">
        <f t="shared" si="38"/>
        <v>0.16210481646509653</v>
      </c>
      <c r="AD212" s="21">
        <f t="shared" si="38"/>
        <v>1.7570872203604745E-2</v>
      </c>
      <c r="AE212" s="21" t="str">
        <f t="shared" si="38"/>
        <v/>
      </c>
      <c r="AF212" s="21">
        <f t="shared" si="38"/>
        <v>0.14633835162031131</v>
      </c>
      <c r="AG212" s="21" t="str">
        <f t="shared" si="38"/>
        <v/>
      </c>
      <c r="AH212" s="21" t="str">
        <f t="shared" si="38"/>
        <v/>
      </c>
      <c r="AI212" s="21" t="str">
        <f t="shared" si="38"/>
        <v/>
      </c>
      <c r="AJ212" s="21" t="str">
        <f t="shared" si="38"/>
        <v/>
      </c>
      <c r="AK212" s="21" t="str">
        <f t="shared" si="38"/>
        <v/>
      </c>
      <c r="AL212" s="21" t="str">
        <f t="shared" si="38"/>
        <v/>
      </c>
      <c r="AM212" s="21" t="str">
        <f t="shared" si="38"/>
        <v/>
      </c>
      <c r="AN212" s="21">
        <f t="shared" si="38"/>
        <v>-0.11103424420615704</v>
      </c>
      <c r="AO212" s="21" t="str">
        <f t="shared" si="38"/>
        <v/>
      </c>
      <c r="AP212" s="21">
        <f t="shared" si="38"/>
        <v>8.2433305640173538E-2</v>
      </c>
      <c r="AQ212" s="21" t="str">
        <f t="shared" si="38"/>
        <v/>
      </c>
      <c r="AR212" s="21" t="str">
        <f t="shared" si="38"/>
        <v/>
      </c>
      <c r="AS212" s="21">
        <f t="shared" si="38"/>
        <v>0.21417273014868712</v>
      </c>
      <c r="AT212" s="21">
        <f t="shared" si="38"/>
        <v>1.4148889856334348E-2</v>
      </c>
      <c r="AU212" s="21" t="str">
        <f t="shared" si="38"/>
        <v/>
      </c>
      <c r="AV212" s="21" t="str">
        <f t="shared" si="38"/>
        <v/>
      </c>
      <c r="AW212" s="21" t="str">
        <f t="shared" si="38"/>
        <v/>
      </c>
      <c r="AX212" s="21" t="str">
        <f t="shared" si="38"/>
        <v/>
      </c>
    </row>
    <row r="213" spans="1:50" hidden="1">
      <c r="A213" t="str">
        <f t="shared" si="13"/>
        <v>January2014</v>
      </c>
      <c r="C213" t="s">
        <v>53</v>
      </c>
      <c r="D213">
        <v>2014</v>
      </c>
      <c r="E213" s="21" t="str">
        <f t="shared" ref="E213:AX213" si="39">IFERROR((E41-E29)/E29,"")</f>
        <v/>
      </c>
      <c r="F213" s="21" t="str">
        <f t="shared" si="39"/>
        <v/>
      </c>
      <c r="G213" s="21" t="str">
        <f t="shared" si="39"/>
        <v/>
      </c>
      <c r="H213" s="21" t="str">
        <f t="shared" si="39"/>
        <v/>
      </c>
      <c r="I213" s="21" t="str">
        <f t="shared" si="39"/>
        <v/>
      </c>
      <c r="J213" s="21">
        <f t="shared" si="39"/>
        <v>-3.5421785421785423E-2</v>
      </c>
      <c r="K213" s="21" t="str">
        <f t="shared" si="39"/>
        <v/>
      </c>
      <c r="L213" s="21" t="str">
        <f t="shared" si="39"/>
        <v/>
      </c>
      <c r="M213" s="21">
        <f t="shared" si="39"/>
        <v>-4.8661440615293594E-2</v>
      </c>
      <c r="N213" s="21" t="str">
        <f t="shared" si="39"/>
        <v/>
      </c>
      <c r="O213" s="21" t="str">
        <f t="shared" si="39"/>
        <v/>
      </c>
      <c r="P213" s="21" t="str">
        <f t="shared" si="39"/>
        <v/>
      </c>
      <c r="Q213" s="21">
        <f t="shared" si="39"/>
        <v>0.3626323055683387</v>
      </c>
      <c r="R213" s="21">
        <f t="shared" si="39"/>
        <v>-0.15737704918032788</v>
      </c>
      <c r="S213" s="21" t="str">
        <f t="shared" si="39"/>
        <v/>
      </c>
      <c r="T213" s="21" t="str">
        <f t="shared" si="39"/>
        <v/>
      </c>
      <c r="U213" s="21">
        <f t="shared" si="39"/>
        <v>-0.12833183587900568</v>
      </c>
      <c r="V213" s="21" t="str">
        <f t="shared" si="39"/>
        <v/>
      </c>
      <c r="W213" s="21">
        <f t="shared" si="39"/>
        <v>-5.2049309872510802E-2</v>
      </c>
      <c r="X213" s="21" t="str">
        <f t="shared" si="39"/>
        <v/>
      </c>
      <c r="Y213" s="21" t="str">
        <f t="shared" si="39"/>
        <v/>
      </c>
      <c r="Z213" s="21">
        <f t="shared" si="39"/>
        <v>-7.579073005768848E-2</v>
      </c>
      <c r="AA213" s="21" t="str">
        <f t="shared" si="39"/>
        <v/>
      </c>
      <c r="AB213" s="21" t="str">
        <f t="shared" si="39"/>
        <v/>
      </c>
      <c r="AC213" s="21">
        <f t="shared" si="39"/>
        <v>-3.3396946564885495E-3</v>
      </c>
      <c r="AD213" s="21">
        <f t="shared" si="39"/>
        <v>-0.12871216447744147</v>
      </c>
      <c r="AE213" s="21" t="str">
        <f t="shared" si="39"/>
        <v/>
      </c>
      <c r="AF213" s="21">
        <f t="shared" si="39"/>
        <v>3.1843785204656402E-2</v>
      </c>
      <c r="AG213" s="21" t="str">
        <f t="shared" si="39"/>
        <v/>
      </c>
      <c r="AH213" s="21" t="str">
        <f t="shared" si="39"/>
        <v/>
      </c>
      <c r="AI213" s="21" t="str">
        <f t="shared" si="39"/>
        <v/>
      </c>
      <c r="AJ213" s="21" t="str">
        <f t="shared" si="39"/>
        <v/>
      </c>
      <c r="AK213" s="21" t="str">
        <f t="shared" si="39"/>
        <v/>
      </c>
      <c r="AL213" s="21" t="str">
        <f t="shared" si="39"/>
        <v/>
      </c>
      <c r="AM213" s="21" t="str">
        <f t="shared" si="39"/>
        <v/>
      </c>
      <c r="AN213" s="21">
        <f t="shared" si="39"/>
        <v>-0.23224468636599274</v>
      </c>
      <c r="AO213" s="21" t="str">
        <f t="shared" si="39"/>
        <v/>
      </c>
      <c r="AP213" s="21">
        <f t="shared" si="39"/>
        <v>-0.11896667305113963</v>
      </c>
      <c r="AQ213" s="21" t="str">
        <f t="shared" si="39"/>
        <v/>
      </c>
      <c r="AR213" s="21" t="str">
        <f t="shared" si="39"/>
        <v/>
      </c>
      <c r="AS213" s="21">
        <f t="shared" si="39"/>
        <v>-3.2074397418865058E-2</v>
      </c>
      <c r="AT213" s="21">
        <f t="shared" si="39"/>
        <v>-2.9719317556411669E-2</v>
      </c>
      <c r="AU213" s="21" t="str">
        <f t="shared" si="39"/>
        <v/>
      </c>
      <c r="AV213" s="21" t="str">
        <f t="shared" si="39"/>
        <v/>
      </c>
      <c r="AW213" s="21" t="str">
        <f t="shared" si="39"/>
        <v/>
      </c>
      <c r="AX213" s="21" t="str">
        <f t="shared" si="39"/>
        <v/>
      </c>
    </row>
    <row r="214" spans="1:50" hidden="1">
      <c r="A214" t="str">
        <f t="shared" si="13"/>
        <v>February2014</v>
      </c>
      <c r="C214" t="s">
        <v>55</v>
      </c>
      <c r="D214">
        <v>2014</v>
      </c>
      <c r="E214" s="21" t="str">
        <f t="shared" ref="E214:AX214" si="40">IFERROR((E42-E30)/E30,"")</f>
        <v/>
      </c>
      <c r="F214" s="21" t="str">
        <f t="shared" si="40"/>
        <v/>
      </c>
      <c r="G214" s="21" t="str">
        <f t="shared" si="40"/>
        <v/>
      </c>
      <c r="H214" s="21" t="str">
        <f t="shared" si="40"/>
        <v/>
      </c>
      <c r="I214" s="21" t="str">
        <f t="shared" si="40"/>
        <v/>
      </c>
      <c r="J214" s="21">
        <f t="shared" si="40"/>
        <v>-6.1252446183953035E-2</v>
      </c>
      <c r="K214" s="21" t="str">
        <f t="shared" si="40"/>
        <v/>
      </c>
      <c r="L214" s="21" t="str">
        <f t="shared" si="40"/>
        <v/>
      </c>
      <c r="M214" s="21">
        <f t="shared" si="40"/>
        <v>-4.8691377706921751E-2</v>
      </c>
      <c r="N214" s="21" t="str">
        <f t="shared" si="40"/>
        <v/>
      </c>
      <c r="O214" s="21" t="str">
        <f t="shared" si="40"/>
        <v/>
      </c>
      <c r="P214" s="21" t="str">
        <f t="shared" si="40"/>
        <v/>
      </c>
      <c r="Q214" s="21">
        <f t="shared" si="40"/>
        <v>0.10606624488276889</v>
      </c>
      <c r="R214" s="21">
        <f t="shared" si="40"/>
        <v>-0.27449030333167579</v>
      </c>
      <c r="S214" s="21" t="str">
        <f t="shared" si="40"/>
        <v/>
      </c>
      <c r="T214" s="21" t="str">
        <f t="shared" si="40"/>
        <v/>
      </c>
      <c r="U214" s="21">
        <f t="shared" si="40"/>
        <v>-9.3390804597701146E-2</v>
      </c>
      <c r="V214" s="21" t="str">
        <f t="shared" si="40"/>
        <v/>
      </c>
      <c r="W214" s="21">
        <f t="shared" si="40"/>
        <v>1.1237007210412959E-3</v>
      </c>
      <c r="X214" s="21" t="str">
        <f t="shared" si="40"/>
        <v/>
      </c>
      <c r="Y214" s="21" t="str">
        <f t="shared" si="40"/>
        <v/>
      </c>
      <c r="Z214" s="21">
        <f t="shared" si="40"/>
        <v>-7.4505308880308874E-2</v>
      </c>
      <c r="AA214" s="21" t="str">
        <f t="shared" si="40"/>
        <v/>
      </c>
      <c r="AB214" s="21" t="str">
        <f t="shared" si="40"/>
        <v/>
      </c>
      <c r="AC214" s="21">
        <f t="shared" si="40"/>
        <v>4.8809440681516651E-2</v>
      </c>
      <c r="AD214" s="21">
        <f t="shared" si="40"/>
        <v>-2.3807821548580826E-2</v>
      </c>
      <c r="AE214" s="21" t="str">
        <f t="shared" si="40"/>
        <v/>
      </c>
      <c r="AF214" s="21">
        <f t="shared" si="40"/>
        <v>-4.7914223488021442E-2</v>
      </c>
      <c r="AG214" s="21" t="str">
        <f t="shared" si="40"/>
        <v/>
      </c>
      <c r="AH214" s="21" t="str">
        <f t="shared" si="40"/>
        <v/>
      </c>
      <c r="AI214" s="21" t="str">
        <f t="shared" si="40"/>
        <v/>
      </c>
      <c r="AJ214" s="21" t="str">
        <f t="shared" si="40"/>
        <v/>
      </c>
      <c r="AK214" s="21" t="str">
        <f t="shared" si="40"/>
        <v/>
      </c>
      <c r="AL214" s="21" t="str">
        <f t="shared" si="40"/>
        <v/>
      </c>
      <c r="AM214" s="21" t="str">
        <f t="shared" si="40"/>
        <v/>
      </c>
      <c r="AN214" s="21">
        <f t="shared" si="40"/>
        <v>1.5858208955223881E-2</v>
      </c>
      <c r="AO214" s="21" t="str">
        <f t="shared" si="40"/>
        <v/>
      </c>
      <c r="AP214" s="21">
        <f t="shared" si="40"/>
        <v>-1.9903173749327596E-2</v>
      </c>
      <c r="AQ214" s="21" t="str">
        <f t="shared" si="40"/>
        <v/>
      </c>
      <c r="AR214" s="21" t="str">
        <f t="shared" si="40"/>
        <v/>
      </c>
      <c r="AS214" s="21">
        <f t="shared" si="40"/>
        <v>-0.23317555052479935</v>
      </c>
      <c r="AT214" s="21">
        <f t="shared" si="40"/>
        <v>-6.8695335276967931E-2</v>
      </c>
      <c r="AU214" s="21" t="str">
        <f t="shared" si="40"/>
        <v/>
      </c>
      <c r="AV214" s="21" t="str">
        <f t="shared" si="40"/>
        <v/>
      </c>
      <c r="AW214" s="21" t="str">
        <f t="shared" si="40"/>
        <v/>
      </c>
      <c r="AX214" s="21" t="str">
        <f t="shared" si="40"/>
        <v/>
      </c>
    </row>
    <row r="215" spans="1:50" hidden="1">
      <c r="A215" t="str">
        <f t="shared" si="13"/>
        <v>March2014</v>
      </c>
      <c r="C215" t="s">
        <v>56</v>
      </c>
      <c r="D215">
        <v>2014</v>
      </c>
      <c r="E215" s="21" t="str">
        <f t="shared" ref="E215:AX215" si="41">IFERROR((E43-E31)/E31,"")</f>
        <v/>
      </c>
      <c r="F215" s="21" t="str">
        <f t="shared" si="41"/>
        <v/>
      </c>
      <c r="G215" s="21" t="str">
        <f t="shared" si="41"/>
        <v/>
      </c>
      <c r="H215" s="21" t="str">
        <f t="shared" si="41"/>
        <v/>
      </c>
      <c r="I215" s="21" t="str">
        <f t="shared" si="41"/>
        <v/>
      </c>
      <c r="J215" s="21">
        <f t="shared" si="41"/>
        <v>-6.8917018284106887E-2</v>
      </c>
      <c r="K215" s="21" t="str">
        <f t="shared" si="41"/>
        <v/>
      </c>
      <c r="L215" s="21" t="str">
        <f t="shared" si="41"/>
        <v/>
      </c>
      <c r="M215" s="21">
        <f t="shared" si="41"/>
        <v>-1.4817253868949621E-2</v>
      </c>
      <c r="N215" s="21" t="str">
        <f t="shared" si="41"/>
        <v/>
      </c>
      <c r="O215" s="21" t="str">
        <f t="shared" si="41"/>
        <v/>
      </c>
      <c r="P215" s="21" t="str">
        <f t="shared" si="41"/>
        <v/>
      </c>
      <c r="Q215" s="21">
        <f t="shared" si="41"/>
        <v>-3.5121328224776501E-3</v>
      </c>
      <c r="R215" s="21">
        <f t="shared" si="41"/>
        <v>0.13709677419354838</v>
      </c>
      <c r="S215" s="21" t="str">
        <f t="shared" si="41"/>
        <v/>
      </c>
      <c r="T215" s="21" t="str">
        <f t="shared" si="41"/>
        <v/>
      </c>
      <c r="U215" s="21">
        <f t="shared" si="41"/>
        <v>3.775603790889636E-2</v>
      </c>
      <c r="V215" s="21" t="str">
        <f t="shared" si="41"/>
        <v/>
      </c>
      <c r="W215" s="21">
        <f t="shared" si="41"/>
        <v>2.9270544783010156E-2</v>
      </c>
      <c r="X215" s="21" t="str">
        <f t="shared" si="41"/>
        <v/>
      </c>
      <c r="Y215" s="21" t="str">
        <f t="shared" si="41"/>
        <v/>
      </c>
      <c r="Z215" s="21">
        <f t="shared" si="41"/>
        <v>-1.9346963686298443E-2</v>
      </c>
      <c r="AA215" s="21" t="str">
        <f t="shared" si="41"/>
        <v/>
      </c>
      <c r="AB215" s="21" t="str">
        <f t="shared" si="41"/>
        <v/>
      </c>
      <c r="AC215" s="21">
        <f t="shared" si="41"/>
        <v>0.16178967994774657</v>
      </c>
      <c r="AD215" s="21">
        <f t="shared" si="41"/>
        <v>0.12634263194498108</v>
      </c>
      <c r="AE215" s="21" t="str">
        <f t="shared" si="41"/>
        <v/>
      </c>
      <c r="AF215" s="21">
        <f t="shared" si="41"/>
        <v>1.0581555402615279E-2</v>
      </c>
      <c r="AG215" s="21" t="str">
        <f t="shared" si="41"/>
        <v/>
      </c>
      <c r="AH215" s="21" t="str">
        <f t="shared" si="41"/>
        <v/>
      </c>
      <c r="AI215" s="21" t="str">
        <f t="shared" si="41"/>
        <v/>
      </c>
      <c r="AJ215" s="21" t="str">
        <f t="shared" si="41"/>
        <v/>
      </c>
      <c r="AK215" s="21" t="str">
        <f t="shared" si="41"/>
        <v/>
      </c>
      <c r="AL215" s="21" t="str">
        <f t="shared" si="41"/>
        <v/>
      </c>
      <c r="AM215" s="21" t="str">
        <f t="shared" si="41"/>
        <v/>
      </c>
      <c r="AN215" s="21">
        <f t="shared" si="41"/>
        <v>-0.17565030839367121</v>
      </c>
      <c r="AO215" s="21" t="str">
        <f t="shared" si="41"/>
        <v/>
      </c>
      <c r="AP215" s="21">
        <f t="shared" si="41"/>
        <v>-3.8934269791587144E-3</v>
      </c>
      <c r="AQ215" s="21" t="str">
        <f t="shared" si="41"/>
        <v/>
      </c>
      <c r="AR215" s="21" t="str">
        <f t="shared" si="41"/>
        <v/>
      </c>
      <c r="AS215" s="21">
        <f t="shared" si="41"/>
        <v>9.772423025435073E-2</v>
      </c>
      <c r="AT215" s="21">
        <f t="shared" si="41"/>
        <v>1.8036912751677854E-2</v>
      </c>
      <c r="AU215" s="21" t="str">
        <f t="shared" si="41"/>
        <v/>
      </c>
      <c r="AV215" s="21" t="str">
        <f t="shared" si="41"/>
        <v/>
      </c>
      <c r="AW215" s="21" t="str">
        <f t="shared" si="41"/>
        <v/>
      </c>
      <c r="AX215" s="21" t="str">
        <f t="shared" si="41"/>
        <v/>
      </c>
    </row>
    <row r="216" spans="1:50" hidden="1">
      <c r="A216" t="str">
        <f t="shared" si="13"/>
        <v>April2014</v>
      </c>
      <c r="C216" t="s">
        <v>57</v>
      </c>
      <c r="D216">
        <v>2014</v>
      </c>
      <c r="E216" s="21" t="str">
        <f t="shared" ref="E216:AX216" si="42">IFERROR((E44-E32)/E32,"")</f>
        <v/>
      </c>
      <c r="F216" s="21" t="str">
        <f t="shared" si="42"/>
        <v/>
      </c>
      <c r="G216" s="21" t="str">
        <f t="shared" si="42"/>
        <v/>
      </c>
      <c r="H216" s="21" t="str">
        <f t="shared" si="42"/>
        <v/>
      </c>
      <c r="I216" s="21" t="str">
        <f t="shared" si="42"/>
        <v/>
      </c>
      <c r="J216" s="21">
        <f t="shared" si="42"/>
        <v>3.482587064676617E-3</v>
      </c>
      <c r="K216" s="21" t="str">
        <f t="shared" si="42"/>
        <v/>
      </c>
      <c r="L216" s="21" t="str">
        <f t="shared" si="42"/>
        <v/>
      </c>
      <c r="M216" s="21">
        <f t="shared" si="42"/>
        <v>-3.3148087610330175E-2</v>
      </c>
      <c r="N216" s="21" t="str">
        <f t="shared" si="42"/>
        <v/>
      </c>
      <c r="O216" s="21" t="str">
        <f t="shared" si="42"/>
        <v/>
      </c>
      <c r="P216" s="21" t="str">
        <f t="shared" si="42"/>
        <v/>
      </c>
      <c r="Q216" s="21">
        <f t="shared" si="42"/>
        <v>4.4590926715781312E-2</v>
      </c>
      <c r="R216" s="21">
        <f t="shared" si="42"/>
        <v>-4.79285134037368E-2</v>
      </c>
      <c r="S216" s="21" t="str">
        <f t="shared" si="42"/>
        <v/>
      </c>
      <c r="T216" s="21" t="str">
        <f t="shared" si="42"/>
        <v/>
      </c>
      <c r="U216" s="21">
        <f t="shared" si="42"/>
        <v>0.15356135401974613</v>
      </c>
      <c r="V216" s="21" t="str">
        <f t="shared" si="42"/>
        <v/>
      </c>
      <c r="W216" s="21">
        <f t="shared" si="42"/>
        <v>9.8516714633606374E-3</v>
      </c>
      <c r="X216" s="21" t="str">
        <f t="shared" si="42"/>
        <v/>
      </c>
      <c r="Y216" s="21" t="str">
        <f t="shared" si="42"/>
        <v/>
      </c>
      <c r="Z216" s="21">
        <f t="shared" si="42"/>
        <v>5.5688146380270488E-3</v>
      </c>
      <c r="AA216" s="21" t="str">
        <f t="shared" si="42"/>
        <v/>
      </c>
      <c r="AB216" s="21" t="str">
        <f t="shared" si="42"/>
        <v/>
      </c>
      <c r="AC216" s="21">
        <f t="shared" si="42"/>
        <v>8.3018564654826002E-2</v>
      </c>
      <c r="AD216" s="21">
        <f t="shared" si="42"/>
        <v>-1.5231843810485568E-2</v>
      </c>
      <c r="AE216" s="21" t="str">
        <f t="shared" si="42"/>
        <v/>
      </c>
      <c r="AF216" s="21">
        <f t="shared" si="42"/>
        <v>-0.21139854486661278</v>
      </c>
      <c r="AG216" s="21" t="str">
        <f t="shared" si="42"/>
        <v/>
      </c>
      <c r="AH216" s="21" t="str">
        <f t="shared" si="42"/>
        <v/>
      </c>
      <c r="AI216" s="21" t="str">
        <f t="shared" si="42"/>
        <v/>
      </c>
      <c r="AJ216" s="21" t="str">
        <f t="shared" si="42"/>
        <v/>
      </c>
      <c r="AK216" s="21" t="str">
        <f t="shared" si="42"/>
        <v/>
      </c>
      <c r="AL216" s="21" t="str">
        <f t="shared" si="42"/>
        <v/>
      </c>
      <c r="AM216" s="21" t="str">
        <f t="shared" si="42"/>
        <v/>
      </c>
      <c r="AN216" s="21">
        <f t="shared" si="42"/>
        <v>-0.13670411985018727</v>
      </c>
      <c r="AO216" s="21" t="str">
        <f t="shared" si="42"/>
        <v/>
      </c>
      <c r="AP216" s="21">
        <f t="shared" si="42"/>
        <v>2.8858557072146393E-2</v>
      </c>
      <c r="AQ216" s="21" t="str">
        <f t="shared" si="42"/>
        <v/>
      </c>
      <c r="AR216" s="21" t="str">
        <f t="shared" si="42"/>
        <v/>
      </c>
      <c r="AS216" s="21">
        <f t="shared" si="42"/>
        <v>0.14377745241581258</v>
      </c>
      <c r="AT216" s="21">
        <f t="shared" si="42"/>
        <v>3.710292249047014E-2</v>
      </c>
      <c r="AU216" s="21" t="str">
        <f t="shared" si="42"/>
        <v/>
      </c>
      <c r="AV216" s="21" t="str">
        <f t="shared" si="42"/>
        <v/>
      </c>
      <c r="AW216" s="21" t="str">
        <f t="shared" si="42"/>
        <v/>
      </c>
      <c r="AX216" s="21" t="str">
        <f t="shared" si="42"/>
        <v/>
      </c>
    </row>
    <row r="217" spans="1:50" hidden="1">
      <c r="A217" t="str">
        <f t="shared" si="13"/>
        <v>May2014</v>
      </c>
      <c r="C217" t="s">
        <v>58</v>
      </c>
      <c r="D217">
        <v>2014</v>
      </c>
      <c r="E217" s="21" t="str">
        <f t="shared" ref="E217:AX217" si="43">IFERROR((E45-E33)/E33,"")</f>
        <v/>
      </c>
      <c r="F217" s="21" t="str">
        <f t="shared" si="43"/>
        <v/>
      </c>
      <c r="G217" s="21" t="str">
        <f t="shared" si="43"/>
        <v/>
      </c>
      <c r="H217" s="21" t="str">
        <f t="shared" si="43"/>
        <v/>
      </c>
      <c r="I217" s="21" t="str">
        <f t="shared" si="43"/>
        <v/>
      </c>
      <c r="J217" s="21">
        <f t="shared" si="43"/>
        <v>0.10684002261164499</v>
      </c>
      <c r="K217" s="21" t="str">
        <f t="shared" si="43"/>
        <v/>
      </c>
      <c r="L217" s="21" t="str">
        <f t="shared" si="43"/>
        <v/>
      </c>
      <c r="M217" s="21">
        <f t="shared" si="43"/>
        <v>9.9717065764957563E-2</v>
      </c>
      <c r="N217" s="21" t="str">
        <f t="shared" si="43"/>
        <v/>
      </c>
      <c r="O217" s="21" t="str">
        <f t="shared" si="43"/>
        <v/>
      </c>
      <c r="P217" s="21" t="str">
        <f t="shared" si="43"/>
        <v/>
      </c>
      <c r="Q217" s="21">
        <f t="shared" si="43"/>
        <v>0.18314559866499791</v>
      </c>
      <c r="R217" s="21">
        <f t="shared" si="43"/>
        <v>0.13779128672745694</v>
      </c>
      <c r="S217" s="21" t="str">
        <f t="shared" si="43"/>
        <v/>
      </c>
      <c r="T217" s="21" t="str">
        <f t="shared" si="43"/>
        <v/>
      </c>
      <c r="U217" s="21">
        <f t="shared" si="43"/>
        <v>0.31100312391530721</v>
      </c>
      <c r="V217" s="21" t="str">
        <f t="shared" si="43"/>
        <v/>
      </c>
      <c r="W217" s="21">
        <f t="shared" si="43"/>
        <v>0.11988479539181568</v>
      </c>
      <c r="X217" s="21" t="str">
        <f t="shared" si="43"/>
        <v/>
      </c>
      <c r="Y217" s="21" t="str">
        <f t="shared" si="43"/>
        <v/>
      </c>
      <c r="Z217" s="21">
        <f t="shared" si="43"/>
        <v>0.22913012977902492</v>
      </c>
      <c r="AA217" s="21" t="str">
        <f t="shared" si="43"/>
        <v/>
      </c>
      <c r="AB217" s="21" t="str">
        <f t="shared" si="43"/>
        <v/>
      </c>
      <c r="AC217" s="21">
        <f t="shared" si="43"/>
        <v>0.21611406974746608</v>
      </c>
      <c r="AD217" s="21">
        <f t="shared" si="43"/>
        <v>0.21915134079934245</v>
      </c>
      <c r="AE217" s="21" t="str">
        <f t="shared" si="43"/>
        <v/>
      </c>
      <c r="AF217" s="21">
        <f t="shared" si="43"/>
        <v>5.5555555555555552E-2</v>
      </c>
      <c r="AG217" s="21" t="str">
        <f t="shared" si="43"/>
        <v/>
      </c>
      <c r="AH217" s="21" t="str">
        <f t="shared" si="43"/>
        <v/>
      </c>
      <c r="AI217" s="21" t="str">
        <f t="shared" si="43"/>
        <v/>
      </c>
      <c r="AJ217" s="21" t="str">
        <f t="shared" si="43"/>
        <v/>
      </c>
      <c r="AK217" s="21" t="str">
        <f t="shared" si="43"/>
        <v/>
      </c>
      <c r="AL217" s="21" t="str">
        <f t="shared" si="43"/>
        <v/>
      </c>
      <c r="AM217" s="21" t="str">
        <f t="shared" si="43"/>
        <v/>
      </c>
      <c r="AN217" s="21">
        <f t="shared" si="43"/>
        <v>0.27375271149674618</v>
      </c>
      <c r="AO217" s="21" t="str">
        <f t="shared" si="43"/>
        <v/>
      </c>
      <c r="AP217" s="21">
        <f t="shared" si="43"/>
        <v>0.14626531374079479</v>
      </c>
      <c r="AQ217" s="21" t="str">
        <f t="shared" si="43"/>
        <v/>
      </c>
      <c r="AR217" s="21" t="str">
        <f t="shared" si="43"/>
        <v/>
      </c>
      <c r="AS217" s="21">
        <f t="shared" si="43"/>
        <v>0.47964436125409454</v>
      </c>
      <c r="AT217" s="21">
        <f t="shared" si="43"/>
        <v>0.17461340206185566</v>
      </c>
      <c r="AU217" s="21" t="str">
        <f t="shared" si="43"/>
        <v/>
      </c>
      <c r="AV217" s="21" t="str">
        <f t="shared" si="43"/>
        <v/>
      </c>
      <c r="AW217" s="21" t="str">
        <f t="shared" si="43"/>
        <v/>
      </c>
      <c r="AX217" s="21" t="str">
        <f t="shared" si="43"/>
        <v/>
      </c>
    </row>
    <row r="218" spans="1:50" hidden="1">
      <c r="A218" t="str">
        <f t="shared" si="13"/>
        <v>June2014</v>
      </c>
      <c r="C218" t="s">
        <v>59</v>
      </c>
      <c r="D218">
        <v>2014</v>
      </c>
      <c r="E218" s="21" t="str">
        <f t="shared" ref="E218:AX218" si="44">IFERROR((E46-E34)/E34,"")</f>
        <v/>
      </c>
      <c r="F218" s="21" t="str">
        <f t="shared" si="44"/>
        <v/>
      </c>
      <c r="G218" s="21" t="str">
        <f t="shared" si="44"/>
        <v/>
      </c>
      <c r="H218" s="21" t="str">
        <f t="shared" si="44"/>
        <v/>
      </c>
      <c r="I218" s="21" t="str">
        <f t="shared" si="44"/>
        <v/>
      </c>
      <c r="J218" s="21">
        <f t="shared" si="44"/>
        <v>1.0841836734693877E-2</v>
      </c>
      <c r="K218" s="21" t="str">
        <f t="shared" si="44"/>
        <v/>
      </c>
      <c r="L218" s="21" t="str">
        <f t="shared" si="44"/>
        <v/>
      </c>
      <c r="M218" s="21">
        <f t="shared" si="44"/>
        <v>6.4655950875925586E-2</v>
      </c>
      <c r="N218" s="21" t="str">
        <f t="shared" si="44"/>
        <v/>
      </c>
      <c r="O218" s="21" t="str">
        <f t="shared" si="44"/>
        <v/>
      </c>
      <c r="P218" s="21" t="str">
        <f t="shared" si="44"/>
        <v/>
      </c>
      <c r="Q218" s="21">
        <f t="shared" si="44"/>
        <v>-2.3095623987034037E-2</v>
      </c>
      <c r="R218" s="21">
        <f t="shared" si="44"/>
        <v>1.6357688113413305E-2</v>
      </c>
      <c r="S218" s="21" t="str">
        <f t="shared" si="44"/>
        <v/>
      </c>
      <c r="T218" s="21" t="str">
        <f t="shared" si="44"/>
        <v/>
      </c>
      <c r="U218" s="21">
        <f t="shared" si="44"/>
        <v>9.0363777089783284E-2</v>
      </c>
      <c r="V218" s="21" t="str">
        <f t="shared" si="44"/>
        <v/>
      </c>
      <c r="W218" s="21">
        <f t="shared" si="44"/>
        <v>9.6529436560348458E-2</v>
      </c>
      <c r="X218" s="21" t="str">
        <f t="shared" si="44"/>
        <v/>
      </c>
      <c r="Y218" s="21" t="str">
        <f t="shared" si="44"/>
        <v/>
      </c>
      <c r="Z218" s="21">
        <f t="shared" si="44"/>
        <v>0.19420318141895188</v>
      </c>
      <c r="AA218" s="21" t="str">
        <f t="shared" si="44"/>
        <v/>
      </c>
      <c r="AB218" s="21" t="str">
        <f t="shared" si="44"/>
        <v/>
      </c>
      <c r="AC218" s="21">
        <f t="shared" si="44"/>
        <v>0.16762691596912707</v>
      </c>
      <c r="AD218" s="21">
        <f t="shared" si="44"/>
        <v>0.1133860153256705</v>
      </c>
      <c r="AE218" s="21" t="str">
        <f t="shared" si="44"/>
        <v/>
      </c>
      <c r="AF218" s="21">
        <f t="shared" si="44"/>
        <v>7.3405136702568347E-2</v>
      </c>
      <c r="AG218" s="21" t="str">
        <f t="shared" si="44"/>
        <v/>
      </c>
      <c r="AH218" s="21" t="str">
        <f t="shared" si="44"/>
        <v/>
      </c>
      <c r="AI218" s="21" t="str">
        <f t="shared" si="44"/>
        <v/>
      </c>
      <c r="AJ218" s="21" t="str">
        <f t="shared" si="44"/>
        <v/>
      </c>
      <c r="AK218" s="21" t="str">
        <f t="shared" si="44"/>
        <v/>
      </c>
      <c r="AL218" s="21" t="str">
        <f t="shared" si="44"/>
        <v/>
      </c>
      <c r="AM218" s="21" t="str">
        <f t="shared" si="44"/>
        <v/>
      </c>
      <c r="AN218" s="21">
        <f t="shared" si="44"/>
        <v>0.1388888888888889</v>
      </c>
      <c r="AO218" s="21" t="str">
        <f t="shared" si="44"/>
        <v/>
      </c>
      <c r="AP218" s="21">
        <f t="shared" si="44"/>
        <v>4.4022741241548861E-2</v>
      </c>
      <c r="AQ218" s="21" t="str">
        <f t="shared" si="44"/>
        <v/>
      </c>
      <c r="AR218" s="21" t="str">
        <f t="shared" si="44"/>
        <v/>
      </c>
      <c r="AS218" s="21">
        <f t="shared" si="44"/>
        <v>-7.7519379844961239E-3</v>
      </c>
      <c r="AT218" s="21">
        <f t="shared" si="44"/>
        <v>0.31989924433249373</v>
      </c>
      <c r="AU218" s="21" t="str">
        <f t="shared" si="44"/>
        <v/>
      </c>
      <c r="AV218" s="21" t="str">
        <f t="shared" si="44"/>
        <v/>
      </c>
      <c r="AW218" s="21" t="str">
        <f t="shared" si="44"/>
        <v/>
      </c>
      <c r="AX218" s="21" t="str">
        <f t="shared" si="44"/>
        <v/>
      </c>
    </row>
    <row r="219" spans="1:50" hidden="1">
      <c r="A219" t="str">
        <f t="shared" si="13"/>
        <v>July2014</v>
      </c>
      <c r="C219" t="s">
        <v>60</v>
      </c>
      <c r="D219">
        <v>2014</v>
      </c>
      <c r="E219" s="21" t="str">
        <f t="shared" ref="E219:AX219" si="45">IFERROR((E47-E35)/E35,"")</f>
        <v/>
      </c>
      <c r="F219" s="21" t="str">
        <f t="shared" si="45"/>
        <v/>
      </c>
      <c r="G219" s="21" t="str">
        <f t="shared" si="45"/>
        <v/>
      </c>
      <c r="H219" s="21" t="str">
        <f t="shared" si="45"/>
        <v/>
      </c>
      <c r="I219" s="21" t="str">
        <f t="shared" si="45"/>
        <v/>
      </c>
      <c r="J219" s="21">
        <f t="shared" si="45"/>
        <v>-0.13798049340218016</v>
      </c>
      <c r="K219" s="21" t="str">
        <f t="shared" si="45"/>
        <v/>
      </c>
      <c r="L219" s="21" t="str">
        <f t="shared" si="45"/>
        <v/>
      </c>
      <c r="M219" s="21">
        <f t="shared" si="45"/>
        <v>-0.17029658812160856</v>
      </c>
      <c r="N219" s="21" t="str">
        <f t="shared" si="45"/>
        <v/>
      </c>
      <c r="O219" s="21" t="str">
        <f t="shared" si="45"/>
        <v/>
      </c>
      <c r="P219" s="21" t="str">
        <f t="shared" si="45"/>
        <v/>
      </c>
      <c r="Q219" s="21">
        <f t="shared" si="45"/>
        <v>-7.5722092115534739E-2</v>
      </c>
      <c r="R219" s="21">
        <f t="shared" si="45"/>
        <v>-0.35690515806988354</v>
      </c>
      <c r="S219" s="21" t="str">
        <f t="shared" si="45"/>
        <v/>
      </c>
      <c r="T219" s="21" t="str">
        <f t="shared" si="45"/>
        <v/>
      </c>
      <c r="U219" s="21">
        <f t="shared" si="45"/>
        <v>-0.18271085393652464</v>
      </c>
      <c r="V219" s="21" t="str">
        <f t="shared" si="45"/>
        <v/>
      </c>
      <c r="W219" s="21">
        <f t="shared" si="45"/>
        <v>-0.16897181628392485</v>
      </c>
      <c r="X219" s="21" t="str">
        <f t="shared" si="45"/>
        <v/>
      </c>
      <c r="Y219" s="21" t="str">
        <f t="shared" si="45"/>
        <v/>
      </c>
      <c r="Z219" s="21">
        <f t="shared" si="45"/>
        <v>-0.13698261960222183</v>
      </c>
      <c r="AA219" s="21" t="str">
        <f t="shared" si="45"/>
        <v/>
      </c>
      <c r="AB219" s="21" t="str">
        <f t="shared" si="45"/>
        <v/>
      </c>
      <c r="AC219" s="21">
        <f t="shared" si="45"/>
        <v>-0.14893038433647571</v>
      </c>
      <c r="AD219" s="21">
        <f t="shared" si="45"/>
        <v>-0.29672897196261683</v>
      </c>
      <c r="AE219" s="21" t="str">
        <f t="shared" si="45"/>
        <v/>
      </c>
      <c r="AF219" s="21">
        <f t="shared" si="45"/>
        <v>-0.37184891313331681</v>
      </c>
      <c r="AG219" s="21" t="str">
        <f t="shared" si="45"/>
        <v/>
      </c>
      <c r="AH219" s="21" t="str">
        <f t="shared" si="45"/>
        <v/>
      </c>
      <c r="AI219" s="21" t="str">
        <f t="shared" si="45"/>
        <v/>
      </c>
      <c r="AJ219" s="21" t="str">
        <f t="shared" si="45"/>
        <v/>
      </c>
      <c r="AK219" s="21" t="str">
        <f t="shared" si="45"/>
        <v/>
      </c>
      <c r="AL219" s="21" t="str">
        <f t="shared" si="45"/>
        <v/>
      </c>
      <c r="AM219" s="21" t="str">
        <f t="shared" si="45"/>
        <v/>
      </c>
      <c r="AN219" s="21">
        <f t="shared" si="45"/>
        <v>-0.33685859772816296</v>
      </c>
      <c r="AO219" s="21" t="str">
        <f t="shared" si="45"/>
        <v/>
      </c>
      <c r="AP219" s="21">
        <f t="shared" si="45"/>
        <v>-0.17530419107706174</v>
      </c>
      <c r="AQ219" s="21" t="str">
        <f t="shared" si="45"/>
        <v/>
      </c>
      <c r="AR219" s="21" t="str">
        <f t="shared" si="45"/>
        <v/>
      </c>
      <c r="AS219" s="21">
        <f t="shared" si="45"/>
        <v>-0.25923369002416291</v>
      </c>
      <c r="AT219" s="21">
        <f t="shared" si="45"/>
        <v>-0.1051490514905149</v>
      </c>
      <c r="AU219" s="21" t="str">
        <f t="shared" si="45"/>
        <v/>
      </c>
      <c r="AV219" s="21" t="str">
        <f t="shared" si="45"/>
        <v/>
      </c>
      <c r="AW219" s="21" t="str">
        <f t="shared" si="45"/>
        <v/>
      </c>
      <c r="AX219" s="21" t="str">
        <f t="shared" si="45"/>
        <v/>
      </c>
    </row>
    <row r="220" spans="1:50" hidden="1">
      <c r="A220" t="str">
        <f t="shared" si="13"/>
        <v>August2014</v>
      </c>
      <c r="C220" t="s">
        <v>61</v>
      </c>
      <c r="D220">
        <v>2014</v>
      </c>
      <c r="E220" s="21" t="str">
        <f t="shared" ref="E220:AX220" si="46">IFERROR((E48-E36)/E36,"")</f>
        <v/>
      </c>
      <c r="F220" s="21" t="str">
        <f t="shared" si="46"/>
        <v/>
      </c>
      <c r="G220" s="21" t="str">
        <f t="shared" si="46"/>
        <v/>
      </c>
      <c r="H220" s="21" t="str">
        <f t="shared" si="46"/>
        <v/>
      </c>
      <c r="I220" s="21" t="str">
        <f t="shared" si="46"/>
        <v/>
      </c>
      <c r="J220" s="21">
        <f t="shared" si="46"/>
        <v>-6.4585575888051671E-3</v>
      </c>
      <c r="K220" s="21" t="str">
        <f t="shared" si="46"/>
        <v/>
      </c>
      <c r="L220" s="21" t="str">
        <f t="shared" si="46"/>
        <v/>
      </c>
      <c r="M220" s="21">
        <f t="shared" si="46"/>
        <v>-0.1205041064854149</v>
      </c>
      <c r="N220" s="21" t="str">
        <f t="shared" si="46"/>
        <v/>
      </c>
      <c r="O220" s="21" t="str">
        <f t="shared" si="46"/>
        <v/>
      </c>
      <c r="P220" s="21" t="str">
        <f t="shared" si="46"/>
        <v/>
      </c>
      <c r="Q220" s="21">
        <f t="shared" si="46"/>
        <v>6.2597809076682318E-3</v>
      </c>
      <c r="R220" s="21">
        <f t="shared" si="46"/>
        <v>-0.29220779220779219</v>
      </c>
      <c r="S220" s="21" t="str">
        <f t="shared" si="46"/>
        <v/>
      </c>
      <c r="T220" s="21" t="str">
        <f t="shared" si="46"/>
        <v/>
      </c>
      <c r="U220" s="21">
        <f t="shared" si="46"/>
        <v>-0.17602534765006161</v>
      </c>
      <c r="V220" s="21" t="str">
        <f t="shared" si="46"/>
        <v/>
      </c>
      <c r="W220" s="21">
        <f t="shared" si="46"/>
        <v>2.6075446724023826E-2</v>
      </c>
      <c r="X220" s="21" t="str">
        <f t="shared" si="46"/>
        <v/>
      </c>
      <c r="Y220" s="21" t="str">
        <f t="shared" si="46"/>
        <v/>
      </c>
      <c r="Z220" s="21">
        <f t="shared" si="46"/>
        <v>5.500325188144569E-2</v>
      </c>
      <c r="AA220" s="21" t="str">
        <f t="shared" si="46"/>
        <v/>
      </c>
      <c r="AB220" s="21" t="str">
        <f t="shared" si="46"/>
        <v/>
      </c>
      <c r="AC220" s="21">
        <f t="shared" si="46"/>
        <v>7.2168798431518993E-2</v>
      </c>
      <c r="AD220" s="21">
        <f t="shared" si="46"/>
        <v>-9.7705858254813607E-2</v>
      </c>
      <c r="AE220" s="21" t="str">
        <f t="shared" si="46"/>
        <v/>
      </c>
      <c r="AF220" s="21">
        <f t="shared" si="46"/>
        <v>-0.7780882636346117</v>
      </c>
      <c r="AG220" s="21" t="str">
        <f t="shared" si="46"/>
        <v/>
      </c>
      <c r="AH220" s="21" t="str">
        <f t="shared" si="46"/>
        <v/>
      </c>
      <c r="AI220" s="21" t="str">
        <f t="shared" si="46"/>
        <v/>
      </c>
      <c r="AJ220" s="21" t="str">
        <f t="shared" si="46"/>
        <v/>
      </c>
      <c r="AK220" s="21" t="str">
        <f t="shared" si="46"/>
        <v/>
      </c>
      <c r="AL220" s="21" t="str">
        <f t="shared" si="46"/>
        <v/>
      </c>
      <c r="AM220" s="21" t="str">
        <f t="shared" si="46"/>
        <v/>
      </c>
      <c r="AN220" s="21">
        <f t="shared" si="46"/>
        <v>9.2459605026929986E-2</v>
      </c>
      <c r="AO220" s="21" t="str">
        <f t="shared" si="46"/>
        <v/>
      </c>
      <c r="AP220" s="21">
        <f t="shared" si="46"/>
        <v>-4.8260222521437177E-2</v>
      </c>
      <c r="AQ220" s="21" t="str">
        <f t="shared" si="46"/>
        <v/>
      </c>
      <c r="AR220" s="21" t="str">
        <f t="shared" si="46"/>
        <v/>
      </c>
      <c r="AS220" s="21">
        <f t="shared" si="46"/>
        <v>0.63250564334085779</v>
      </c>
      <c r="AT220" s="21">
        <f t="shared" si="46"/>
        <v>0.6510028653295129</v>
      </c>
      <c r="AU220" s="21" t="str">
        <f t="shared" si="46"/>
        <v/>
      </c>
      <c r="AV220" s="21" t="str">
        <f t="shared" si="46"/>
        <v/>
      </c>
      <c r="AW220" s="21" t="str">
        <f t="shared" si="46"/>
        <v/>
      </c>
      <c r="AX220" s="21" t="str">
        <f t="shared" si="46"/>
        <v/>
      </c>
    </row>
    <row r="221" spans="1:50" hidden="1">
      <c r="A221" t="str">
        <f t="shared" si="13"/>
        <v>September2014</v>
      </c>
      <c r="C221" t="s">
        <v>2</v>
      </c>
      <c r="D221">
        <v>2014</v>
      </c>
      <c r="E221" s="21" t="str">
        <f t="shared" ref="E221:AX221" si="47">IFERROR((E49-E37)/E37,"")</f>
        <v/>
      </c>
      <c r="F221" s="21" t="str">
        <f t="shared" si="47"/>
        <v/>
      </c>
      <c r="G221" s="21" t="str">
        <f t="shared" si="47"/>
        <v/>
      </c>
      <c r="H221" s="21" t="str">
        <f t="shared" si="47"/>
        <v/>
      </c>
      <c r="I221" s="21" t="str">
        <f t="shared" si="47"/>
        <v/>
      </c>
      <c r="J221" s="21">
        <f t="shared" si="47"/>
        <v>-2.7573027573027573E-2</v>
      </c>
      <c r="K221" s="21" t="str">
        <f t="shared" si="47"/>
        <v/>
      </c>
      <c r="L221" s="21" t="str">
        <f t="shared" si="47"/>
        <v/>
      </c>
      <c r="M221" s="21">
        <f t="shared" si="47"/>
        <v>-4.5616254249347774E-2</v>
      </c>
      <c r="N221" s="21" t="str">
        <f t="shared" si="47"/>
        <v/>
      </c>
      <c r="O221" s="21" t="str">
        <f t="shared" si="47"/>
        <v/>
      </c>
      <c r="P221" s="21" t="str">
        <f t="shared" si="47"/>
        <v/>
      </c>
      <c r="Q221" s="21">
        <f t="shared" si="47"/>
        <v>1.8747506980454728E-2</v>
      </c>
      <c r="R221" s="21">
        <f t="shared" si="47"/>
        <v>-2.2770398481973434E-2</v>
      </c>
      <c r="S221" s="21" t="str">
        <f t="shared" si="47"/>
        <v/>
      </c>
      <c r="T221" s="21" t="str">
        <f t="shared" si="47"/>
        <v/>
      </c>
      <c r="U221" s="21">
        <f t="shared" si="47"/>
        <v>-0.25213980028530669</v>
      </c>
      <c r="V221" s="21" t="str">
        <f t="shared" si="47"/>
        <v/>
      </c>
      <c r="W221" s="21">
        <f t="shared" si="47"/>
        <v>3.8361774744027306E-2</v>
      </c>
      <c r="X221" s="21" t="str">
        <f t="shared" si="47"/>
        <v/>
      </c>
      <c r="Y221" s="21" t="str">
        <f t="shared" si="47"/>
        <v/>
      </c>
      <c r="Z221" s="21">
        <f t="shared" si="47"/>
        <v>-3.4808929247067723E-2</v>
      </c>
      <c r="AA221" s="21" t="str">
        <f t="shared" si="47"/>
        <v/>
      </c>
      <c r="AB221" s="21" t="str">
        <f t="shared" si="47"/>
        <v/>
      </c>
      <c r="AC221" s="21">
        <f t="shared" si="47"/>
        <v>0.29744872436218112</v>
      </c>
      <c r="AD221" s="21">
        <f t="shared" si="47"/>
        <v>-6.2525211778943116E-2</v>
      </c>
      <c r="AE221" s="21" t="str">
        <f t="shared" si="47"/>
        <v/>
      </c>
      <c r="AF221" s="21">
        <f t="shared" si="47"/>
        <v>-0.10722017063542595</v>
      </c>
      <c r="AG221" s="21" t="str">
        <f t="shared" si="47"/>
        <v/>
      </c>
      <c r="AH221" s="21" t="str">
        <f t="shared" si="47"/>
        <v/>
      </c>
      <c r="AI221" s="21" t="str">
        <f t="shared" si="47"/>
        <v/>
      </c>
      <c r="AJ221" s="21" t="str">
        <f t="shared" si="47"/>
        <v/>
      </c>
      <c r="AK221" s="21" t="str">
        <f t="shared" si="47"/>
        <v/>
      </c>
      <c r="AL221" s="21" t="str">
        <f t="shared" si="47"/>
        <v/>
      </c>
      <c r="AM221" s="21" t="str">
        <f t="shared" si="47"/>
        <v/>
      </c>
      <c r="AN221" s="21">
        <f t="shared" si="47"/>
        <v>7.3891625615763554E-2</v>
      </c>
      <c r="AO221" s="21" t="str">
        <f t="shared" si="47"/>
        <v/>
      </c>
      <c r="AP221" s="21">
        <f t="shared" si="47"/>
        <v>5.9601670176994422E-2</v>
      </c>
      <c r="AQ221" s="21" t="str">
        <f t="shared" si="47"/>
        <v/>
      </c>
      <c r="AR221" s="21" t="str">
        <f t="shared" si="47"/>
        <v/>
      </c>
      <c r="AS221" s="21">
        <f t="shared" si="47"/>
        <v>0.44035584310553982</v>
      </c>
      <c r="AT221" s="21">
        <f t="shared" si="47"/>
        <v>-3.5510627268014516E-2</v>
      </c>
      <c r="AU221" s="21" t="str">
        <f t="shared" si="47"/>
        <v/>
      </c>
      <c r="AV221" s="21" t="str">
        <f t="shared" si="47"/>
        <v/>
      </c>
      <c r="AW221" s="21" t="str">
        <f t="shared" si="47"/>
        <v/>
      </c>
      <c r="AX221" s="21" t="str">
        <f t="shared" si="47"/>
        <v/>
      </c>
    </row>
    <row r="222" spans="1:50" hidden="1">
      <c r="A222" t="str">
        <f t="shared" si="13"/>
        <v>October2014</v>
      </c>
      <c r="C222" t="s">
        <v>62</v>
      </c>
      <c r="D222">
        <v>2014</v>
      </c>
      <c r="E222" s="21" t="str">
        <f t="shared" ref="E222:AX222" si="48">IFERROR((E50-E38)/E38,"")</f>
        <v/>
      </c>
      <c r="F222" s="21" t="str">
        <f t="shared" si="48"/>
        <v/>
      </c>
      <c r="G222" s="21" t="str">
        <f t="shared" si="48"/>
        <v/>
      </c>
      <c r="H222" s="21" t="str">
        <f t="shared" si="48"/>
        <v/>
      </c>
      <c r="I222" s="21" t="str">
        <f t="shared" si="48"/>
        <v/>
      </c>
      <c r="J222" s="21">
        <f t="shared" si="48"/>
        <v>-0.18983050847457628</v>
      </c>
      <c r="K222" s="21" t="str">
        <f t="shared" si="48"/>
        <v/>
      </c>
      <c r="L222" s="21" t="str">
        <f t="shared" si="48"/>
        <v/>
      </c>
      <c r="M222" s="21">
        <f t="shared" si="48"/>
        <v>-0.11874882936879566</v>
      </c>
      <c r="N222" s="21" t="str">
        <f t="shared" si="48"/>
        <v/>
      </c>
      <c r="O222" s="21" t="str">
        <f t="shared" si="48"/>
        <v/>
      </c>
      <c r="P222" s="21" t="str">
        <f t="shared" si="48"/>
        <v/>
      </c>
      <c r="Q222" s="21">
        <f t="shared" si="48"/>
        <v>-0.11705901322154144</v>
      </c>
      <c r="R222" s="21">
        <f t="shared" si="48"/>
        <v>-0.19090909090909092</v>
      </c>
      <c r="S222" s="21" t="str">
        <f t="shared" si="48"/>
        <v/>
      </c>
      <c r="T222" s="21" t="str">
        <f t="shared" si="48"/>
        <v/>
      </c>
      <c r="U222" s="21">
        <f t="shared" si="48"/>
        <v>-0.19598145285935084</v>
      </c>
      <c r="V222" s="21" t="str">
        <f t="shared" si="48"/>
        <v/>
      </c>
      <c r="W222" s="21">
        <f t="shared" si="48"/>
        <v>-0.15995614909308351</v>
      </c>
      <c r="X222" s="21" t="str">
        <f t="shared" si="48"/>
        <v/>
      </c>
      <c r="Y222" s="21" t="str">
        <f t="shared" si="48"/>
        <v/>
      </c>
      <c r="Z222" s="21">
        <f t="shared" si="48"/>
        <v>-8.5150725716412357E-2</v>
      </c>
      <c r="AA222" s="21" t="str">
        <f t="shared" si="48"/>
        <v/>
      </c>
      <c r="AB222" s="21" t="str">
        <f t="shared" si="48"/>
        <v/>
      </c>
      <c r="AC222" s="21">
        <f t="shared" si="48"/>
        <v>0.12886041321719099</v>
      </c>
      <c r="AD222" s="21">
        <f t="shared" si="48"/>
        <v>-0.10145817344589408</v>
      </c>
      <c r="AE222" s="21" t="str">
        <f t="shared" si="48"/>
        <v/>
      </c>
      <c r="AF222" s="21">
        <f t="shared" si="48"/>
        <v>-0.29882922890593461</v>
      </c>
      <c r="AG222" s="21" t="str">
        <f t="shared" si="48"/>
        <v/>
      </c>
      <c r="AH222" s="21" t="str">
        <f t="shared" si="48"/>
        <v/>
      </c>
      <c r="AI222" s="21" t="str">
        <f t="shared" si="48"/>
        <v/>
      </c>
      <c r="AJ222" s="21" t="str">
        <f t="shared" si="48"/>
        <v/>
      </c>
      <c r="AK222" s="21" t="str">
        <f t="shared" si="48"/>
        <v/>
      </c>
      <c r="AL222" s="21" t="str">
        <f t="shared" si="48"/>
        <v/>
      </c>
      <c r="AM222" s="21" t="str">
        <f t="shared" si="48"/>
        <v/>
      </c>
      <c r="AN222" s="21">
        <f t="shared" si="48"/>
        <v>-1.3593586615545486E-2</v>
      </c>
      <c r="AO222" s="21" t="str">
        <f t="shared" si="48"/>
        <v/>
      </c>
      <c r="AP222" s="21">
        <f t="shared" si="48"/>
        <v>-8.1582305401956615E-2</v>
      </c>
      <c r="AQ222" s="21" t="str">
        <f t="shared" si="48"/>
        <v/>
      </c>
      <c r="AR222" s="21" t="str">
        <f t="shared" si="48"/>
        <v/>
      </c>
      <c r="AS222" s="21">
        <f t="shared" si="48"/>
        <v>-3.2939884710403516E-3</v>
      </c>
      <c r="AT222" s="21">
        <f t="shared" si="48"/>
        <v>-0.10191997129014893</v>
      </c>
      <c r="AU222" s="21" t="str">
        <f t="shared" si="48"/>
        <v/>
      </c>
      <c r="AV222" s="21" t="str">
        <f t="shared" si="48"/>
        <v/>
      </c>
      <c r="AW222" s="21" t="str">
        <f t="shared" si="48"/>
        <v/>
      </c>
      <c r="AX222" s="21" t="str">
        <f t="shared" si="48"/>
        <v/>
      </c>
    </row>
    <row r="223" spans="1:50" hidden="1">
      <c r="A223" t="str">
        <f t="shared" si="13"/>
        <v>November2014</v>
      </c>
      <c r="C223" t="s">
        <v>63</v>
      </c>
      <c r="D223">
        <v>2014</v>
      </c>
      <c r="E223" s="21" t="str">
        <f t="shared" ref="E223:AX223" si="49">IFERROR((E51-E39)/E39,"")</f>
        <v/>
      </c>
      <c r="F223" s="21" t="str">
        <f t="shared" si="49"/>
        <v/>
      </c>
      <c r="G223" s="21" t="str">
        <f t="shared" si="49"/>
        <v/>
      </c>
      <c r="H223" s="21" t="str">
        <f t="shared" si="49"/>
        <v/>
      </c>
      <c r="I223" s="21" t="str">
        <f t="shared" si="49"/>
        <v/>
      </c>
      <c r="J223" s="21">
        <f t="shared" si="49"/>
        <v>-0.13633657471720578</v>
      </c>
      <c r="K223" s="21" t="str">
        <f t="shared" si="49"/>
        <v/>
      </c>
      <c r="L223" s="21" t="str">
        <f t="shared" si="49"/>
        <v/>
      </c>
      <c r="M223" s="21">
        <f t="shared" si="49"/>
        <v>-0.15076372467565669</v>
      </c>
      <c r="N223" s="21" t="str">
        <f t="shared" si="49"/>
        <v/>
      </c>
      <c r="O223" s="21" t="str">
        <f t="shared" si="49"/>
        <v/>
      </c>
      <c r="P223" s="21" t="str">
        <f t="shared" si="49"/>
        <v/>
      </c>
      <c r="Q223" s="21">
        <f t="shared" si="49"/>
        <v>-0.25486536923487069</v>
      </c>
      <c r="R223" s="21">
        <f t="shared" si="49"/>
        <v>-0.12011173184357542</v>
      </c>
      <c r="S223" s="21" t="str">
        <f t="shared" si="49"/>
        <v/>
      </c>
      <c r="T223" s="21" t="str">
        <f t="shared" si="49"/>
        <v/>
      </c>
      <c r="U223" s="21">
        <f t="shared" si="49"/>
        <v>-0.23549833646752497</v>
      </c>
      <c r="V223" s="21" t="str">
        <f t="shared" si="49"/>
        <v/>
      </c>
      <c r="W223" s="21">
        <f t="shared" si="49"/>
        <v>-0.18812157263686216</v>
      </c>
      <c r="X223" s="21" t="str">
        <f t="shared" si="49"/>
        <v/>
      </c>
      <c r="Y223" s="21" t="str">
        <f t="shared" si="49"/>
        <v/>
      </c>
      <c r="Z223" s="21">
        <f t="shared" si="49"/>
        <v>-0.12050383067134138</v>
      </c>
      <c r="AA223" s="21" t="str">
        <f t="shared" si="49"/>
        <v/>
      </c>
      <c r="AB223" s="21" t="str">
        <f t="shared" si="49"/>
        <v/>
      </c>
      <c r="AC223" s="21">
        <f t="shared" si="49"/>
        <v>0.10218978102189781</v>
      </c>
      <c r="AD223" s="21">
        <f t="shared" si="49"/>
        <v>-0.11541936455353109</v>
      </c>
      <c r="AE223" s="21" t="str">
        <f t="shared" si="49"/>
        <v/>
      </c>
      <c r="AF223" s="21">
        <f t="shared" si="49"/>
        <v>-0.19685519258898099</v>
      </c>
      <c r="AG223" s="21" t="str">
        <f t="shared" si="49"/>
        <v/>
      </c>
      <c r="AH223" s="21" t="str">
        <f t="shared" si="49"/>
        <v/>
      </c>
      <c r="AI223" s="21" t="str">
        <f t="shared" si="49"/>
        <v/>
      </c>
      <c r="AJ223" s="21" t="str">
        <f t="shared" si="49"/>
        <v/>
      </c>
      <c r="AK223" s="21" t="str">
        <f t="shared" si="49"/>
        <v/>
      </c>
      <c r="AL223" s="21" t="str">
        <f t="shared" si="49"/>
        <v/>
      </c>
      <c r="AM223" s="21" t="str">
        <f t="shared" si="49"/>
        <v/>
      </c>
      <c r="AN223" s="21">
        <f t="shared" si="49"/>
        <v>7.1352122725651087E-4</v>
      </c>
      <c r="AO223" s="21" t="str">
        <f t="shared" si="49"/>
        <v/>
      </c>
      <c r="AP223" s="21">
        <f t="shared" si="49"/>
        <v>-0.10814232585129112</v>
      </c>
      <c r="AQ223" s="21" t="str">
        <f t="shared" si="49"/>
        <v/>
      </c>
      <c r="AR223" s="21" t="str">
        <f t="shared" si="49"/>
        <v/>
      </c>
      <c r="AS223" s="21">
        <f t="shared" si="49"/>
        <v>3.4594914251921939E-2</v>
      </c>
      <c r="AT223" s="21">
        <f t="shared" si="49"/>
        <v>-2.6928675400291122E-2</v>
      </c>
      <c r="AU223" s="21" t="str">
        <f t="shared" si="49"/>
        <v/>
      </c>
      <c r="AV223" s="21" t="str">
        <f t="shared" si="49"/>
        <v/>
      </c>
      <c r="AW223" s="21" t="str">
        <f t="shared" si="49"/>
        <v/>
      </c>
      <c r="AX223" s="21" t="str">
        <f t="shared" si="49"/>
        <v/>
      </c>
    </row>
    <row r="224" spans="1:50" hidden="1">
      <c r="A224" t="str">
        <f t="shared" si="13"/>
        <v>December2014</v>
      </c>
      <c r="C224" t="s">
        <v>50</v>
      </c>
      <c r="D224">
        <v>2014</v>
      </c>
      <c r="E224" s="21" t="str">
        <f t="shared" ref="E224:AX224" si="50">IFERROR((E52-E40)/E40,"")</f>
        <v/>
      </c>
      <c r="F224" s="21" t="str">
        <f t="shared" si="50"/>
        <v/>
      </c>
      <c r="G224" s="21" t="str">
        <f t="shared" si="50"/>
        <v/>
      </c>
      <c r="H224" s="21" t="str">
        <f t="shared" si="50"/>
        <v/>
      </c>
      <c r="I224" s="21" t="str">
        <f t="shared" si="50"/>
        <v/>
      </c>
      <c r="J224" s="21">
        <f t="shared" si="50"/>
        <v>-0.18131615278416935</v>
      </c>
      <c r="K224" s="21" t="str">
        <f t="shared" si="50"/>
        <v/>
      </c>
      <c r="L224" s="21" t="str">
        <f t="shared" si="50"/>
        <v/>
      </c>
      <c r="M224" s="21">
        <f t="shared" si="50"/>
        <v>-0.10038119440914867</v>
      </c>
      <c r="N224" s="21" t="str">
        <f t="shared" si="50"/>
        <v/>
      </c>
      <c r="O224" s="21" t="str">
        <f t="shared" si="50"/>
        <v/>
      </c>
      <c r="P224" s="21" t="str">
        <f t="shared" si="50"/>
        <v/>
      </c>
      <c r="Q224" s="21">
        <f t="shared" si="50"/>
        <v>-6.2370062370062374E-3</v>
      </c>
      <c r="R224" s="21">
        <f t="shared" si="50"/>
        <v>-0.11616571892770106</v>
      </c>
      <c r="S224" s="21" t="str">
        <f t="shared" si="50"/>
        <v/>
      </c>
      <c r="T224" s="21" t="str">
        <f t="shared" si="50"/>
        <v/>
      </c>
      <c r="U224" s="21">
        <f t="shared" si="50"/>
        <v>-0.19388118107435076</v>
      </c>
      <c r="V224" s="21" t="str">
        <f t="shared" si="50"/>
        <v/>
      </c>
      <c r="W224" s="21">
        <f t="shared" si="50"/>
        <v>-0.11481855971239187</v>
      </c>
      <c r="X224" s="21" t="str">
        <f t="shared" si="50"/>
        <v/>
      </c>
      <c r="Y224" s="21" t="str">
        <f t="shared" si="50"/>
        <v/>
      </c>
      <c r="Z224" s="21">
        <f t="shared" si="50"/>
        <v>-3.2927230819888045E-4</v>
      </c>
      <c r="AA224" s="21" t="str">
        <f t="shared" si="50"/>
        <v/>
      </c>
      <c r="AB224" s="21" t="str">
        <f t="shared" si="50"/>
        <v/>
      </c>
      <c r="AC224" s="21">
        <f t="shared" si="50"/>
        <v>0.19974438561256161</v>
      </c>
      <c r="AD224" s="21">
        <f t="shared" si="50"/>
        <v>-8.3044058744993321E-2</v>
      </c>
      <c r="AE224" s="21" t="str">
        <f t="shared" si="50"/>
        <v/>
      </c>
      <c r="AF224" s="21">
        <f t="shared" si="50"/>
        <v>-9.6271563717306621E-2</v>
      </c>
      <c r="AG224" s="21" t="str">
        <f t="shared" si="50"/>
        <v/>
      </c>
      <c r="AH224" s="21" t="str">
        <f t="shared" si="50"/>
        <v/>
      </c>
      <c r="AI224" s="21" t="str">
        <f t="shared" si="50"/>
        <v/>
      </c>
      <c r="AJ224" s="21" t="str">
        <f t="shared" si="50"/>
        <v/>
      </c>
      <c r="AK224" s="21" t="str">
        <f t="shared" si="50"/>
        <v/>
      </c>
      <c r="AL224" s="21" t="str">
        <f t="shared" si="50"/>
        <v/>
      </c>
      <c r="AM224" s="21" t="str">
        <f t="shared" si="50"/>
        <v/>
      </c>
      <c r="AN224" s="21">
        <f t="shared" si="50"/>
        <v>5.8754863813229571E-2</v>
      </c>
      <c r="AO224" s="21" t="str">
        <f t="shared" si="50"/>
        <v/>
      </c>
      <c r="AP224" s="21">
        <f t="shared" si="50"/>
        <v>-9.1534481778384219E-2</v>
      </c>
      <c r="AQ224" s="21" t="str">
        <f t="shared" si="50"/>
        <v/>
      </c>
      <c r="AR224" s="21" t="str">
        <f t="shared" si="50"/>
        <v/>
      </c>
      <c r="AS224" s="21">
        <f t="shared" si="50"/>
        <v>-2.1886399166232414E-2</v>
      </c>
      <c r="AT224" s="21">
        <f t="shared" si="50"/>
        <v>3.7990985189954925E-2</v>
      </c>
      <c r="AU224" s="21" t="str">
        <f t="shared" si="50"/>
        <v/>
      </c>
      <c r="AV224" s="21" t="str">
        <f t="shared" si="50"/>
        <v/>
      </c>
      <c r="AW224" s="21" t="str">
        <f t="shared" si="50"/>
        <v/>
      </c>
      <c r="AX224" s="21" t="str">
        <f t="shared" si="50"/>
        <v/>
      </c>
    </row>
    <row r="225" spans="1:50" hidden="1">
      <c r="A225" t="str">
        <f t="shared" si="13"/>
        <v>January2015</v>
      </c>
      <c r="C225" t="s">
        <v>53</v>
      </c>
      <c r="D225">
        <v>2015</v>
      </c>
      <c r="E225" s="21" t="str">
        <f t="shared" ref="E225:AX225" si="51">IFERROR((E53-E41)/E41,"")</f>
        <v/>
      </c>
      <c r="F225" s="21" t="str">
        <f t="shared" si="51"/>
        <v/>
      </c>
      <c r="G225" s="21" t="str">
        <f t="shared" si="51"/>
        <v/>
      </c>
      <c r="H225" s="21" t="str">
        <f t="shared" si="51"/>
        <v/>
      </c>
      <c r="I225" s="21" t="str">
        <f t="shared" si="51"/>
        <v/>
      </c>
      <c r="J225" s="21">
        <f t="shared" si="51"/>
        <v>-1.3160687752069624E-2</v>
      </c>
      <c r="K225" s="21" t="str">
        <f t="shared" si="51"/>
        <v/>
      </c>
      <c r="L225" s="21" t="str">
        <f t="shared" si="51"/>
        <v/>
      </c>
      <c r="M225" s="21">
        <f t="shared" si="51"/>
        <v>0.11450559701492537</v>
      </c>
      <c r="N225" s="21" t="str">
        <f t="shared" si="51"/>
        <v/>
      </c>
      <c r="O225" s="21" t="str">
        <f t="shared" si="51"/>
        <v/>
      </c>
      <c r="P225" s="21" t="str">
        <f t="shared" si="51"/>
        <v/>
      </c>
      <c r="Q225" s="21">
        <f t="shared" si="51"/>
        <v>2.3302938196555219E-2</v>
      </c>
      <c r="R225" s="21">
        <f t="shared" si="51"/>
        <v>0.16964980544747083</v>
      </c>
      <c r="S225" s="21" t="str">
        <f t="shared" si="51"/>
        <v/>
      </c>
      <c r="T225" s="21" t="str">
        <f t="shared" si="51"/>
        <v/>
      </c>
      <c r="U225" s="21">
        <f t="shared" si="51"/>
        <v>-1.3399759491496306E-2</v>
      </c>
      <c r="V225" s="21" t="str">
        <f t="shared" si="51"/>
        <v/>
      </c>
      <c r="W225" s="21">
        <f t="shared" si="51"/>
        <v>2.4452595309547628E-3</v>
      </c>
      <c r="X225" s="21" t="str">
        <f t="shared" si="51"/>
        <v/>
      </c>
      <c r="Y225" s="21" t="str">
        <f t="shared" si="51"/>
        <v/>
      </c>
      <c r="Z225" s="21">
        <f t="shared" si="51"/>
        <v>0.17233462476682451</v>
      </c>
      <c r="AA225" s="21" t="str">
        <f t="shared" si="51"/>
        <v/>
      </c>
      <c r="AB225" s="21" t="str">
        <f t="shared" si="51"/>
        <v/>
      </c>
      <c r="AC225" s="21">
        <f t="shared" si="51"/>
        <v>0.32838678793681186</v>
      </c>
      <c r="AD225" s="21">
        <f t="shared" si="51"/>
        <v>0.12134371159360918</v>
      </c>
      <c r="AE225" s="21" t="str">
        <f t="shared" si="51"/>
        <v/>
      </c>
      <c r="AF225" s="21">
        <f t="shared" si="51"/>
        <v>4.6073222214134943E-2</v>
      </c>
      <c r="AG225" s="21" t="str">
        <f t="shared" si="51"/>
        <v/>
      </c>
      <c r="AH225" s="21" t="str">
        <f t="shared" si="51"/>
        <v/>
      </c>
      <c r="AI225" s="21" t="str">
        <f t="shared" si="51"/>
        <v/>
      </c>
      <c r="AJ225" s="21" t="str">
        <f t="shared" si="51"/>
        <v/>
      </c>
      <c r="AK225" s="21" t="str">
        <f t="shared" si="51"/>
        <v/>
      </c>
      <c r="AL225" s="21" t="str">
        <f t="shared" si="51"/>
        <v/>
      </c>
      <c r="AM225" s="21" t="str">
        <f t="shared" si="51"/>
        <v/>
      </c>
      <c r="AN225" s="21">
        <f t="shared" si="51"/>
        <v>0.27954085077650237</v>
      </c>
      <c r="AO225" s="21" t="str">
        <f t="shared" si="51"/>
        <v/>
      </c>
      <c r="AP225" s="21">
        <f t="shared" si="51"/>
        <v>0.18329302426696378</v>
      </c>
      <c r="AQ225" s="21" t="str">
        <f t="shared" si="51"/>
        <v/>
      </c>
      <c r="AR225" s="21" t="str">
        <f t="shared" si="51"/>
        <v/>
      </c>
      <c r="AS225" s="21">
        <f t="shared" si="51"/>
        <v>0.20470588235294118</v>
      </c>
      <c r="AT225" s="21">
        <f t="shared" si="51"/>
        <v>0.21138211382113822</v>
      </c>
      <c r="AU225" s="21" t="str">
        <f t="shared" si="51"/>
        <v/>
      </c>
      <c r="AV225" s="21" t="str">
        <f t="shared" si="51"/>
        <v/>
      </c>
      <c r="AW225" s="21" t="str">
        <f t="shared" si="51"/>
        <v/>
      </c>
      <c r="AX225" s="21" t="str">
        <f t="shared" si="51"/>
        <v/>
      </c>
    </row>
    <row r="226" spans="1:50" hidden="1">
      <c r="A226" t="str">
        <f t="shared" si="13"/>
        <v>February2015</v>
      </c>
      <c r="C226" t="s">
        <v>55</v>
      </c>
      <c r="D226">
        <v>2015</v>
      </c>
      <c r="E226" s="21" t="str">
        <f t="shared" ref="E226:AX226" si="52">IFERROR((E54-E42)/E42,"")</f>
        <v/>
      </c>
      <c r="F226" s="21" t="str">
        <f t="shared" si="52"/>
        <v/>
      </c>
      <c r="G226" s="21" t="str">
        <f t="shared" si="52"/>
        <v/>
      </c>
      <c r="H226" s="21" t="str">
        <f t="shared" si="52"/>
        <v/>
      </c>
      <c r="I226" s="21" t="str">
        <f t="shared" si="52"/>
        <v/>
      </c>
      <c r="J226" s="21">
        <f t="shared" si="52"/>
        <v>-9.8186366479049408E-2</v>
      </c>
      <c r="K226" s="21" t="str">
        <f t="shared" si="52"/>
        <v/>
      </c>
      <c r="L226" s="21" t="str">
        <f t="shared" si="52"/>
        <v/>
      </c>
      <c r="M226" s="21">
        <f t="shared" si="52"/>
        <v>5.0275818727742477E-2</v>
      </c>
      <c r="N226" s="21" t="str">
        <f t="shared" si="52"/>
        <v/>
      </c>
      <c r="O226" s="21" t="str">
        <f t="shared" si="52"/>
        <v/>
      </c>
      <c r="P226" s="21" t="str">
        <f t="shared" si="52"/>
        <v/>
      </c>
      <c r="Q226" s="21">
        <f t="shared" si="52"/>
        <v>-2.826379542395693E-2</v>
      </c>
      <c r="R226" s="21">
        <f t="shared" si="52"/>
        <v>7.5394105551747775E-3</v>
      </c>
      <c r="S226" s="21" t="str">
        <f t="shared" si="52"/>
        <v/>
      </c>
      <c r="T226" s="21" t="str">
        <f t="shared" si="52"/>
        <v/>
      </c>
      <c r="U226" s="21">
        <f t="shared" si="52"/>
        <v>-6.1331220285261487E-2</v>
      </c>
      <c r="V226" s="21" t="str">
        <f t="shared" si="52"/>
        <v/>
      </c>
      <c r="W226" s="21">
        <f t="shared" si="52"/>
        <v>-0.12356187447385651</v>
      </c>
      <c r="X226" s="21" t="str">
        <f t="shared" si="52"/>
        <v/>
      </c>
      <c r="Y226" s="21" t="str">
        <f t="shared" si="52"/>
        <v/>
      </c>
      <c r="Z226" s="21">
        <f t="shared" si="52"/>
        <v>-6.4076657323512157E-2</v>
      </c>
      <c r="AA226" s="21" t="str">
        <f t="shared" si="52"/>
        <v/>
      </c>
      <c r="AB226" s="21" t="str">
        <f t="shared" si="52"/>
        <v/>
      </c>
      <c r="AC226" s="21">
        <f t="shared" si="52"/>
        <v>0.20459387483355526</v>
      </c>
      <c r="AD226" s="21">
        <f t="shared" si="52"/>
        <v>6.0421854401640544E-2</v>
      </c>
      <c r="AE226" s="21" t="str">
        <f t="shared" si="52"/>
        <v/>
      </c>
      <c r="AF226" s="21">
        <f t="shared" si="52"/>
        <v>5.1909202885799755E-2</v>
      </c>
      <c r="AG226" s="21" t="str">
        <f t="shared" si="52"/>
        <v/>
      </c>
      <c r="AH226" s="21" t="str">
        <f t="shared" si="52"/>
        <v/>
      </c>
      <c r="AI226" s="21" t="str">
        <f t="shared" si="52"/>
        <v/>
      </c>
      <c r="AJ226" s="21" t="str">
        <f t="shared" si="52"/>
        <v/>
      </c>
      <c r="AK226" s="21" t="str">
        <f t="shared" si="52"/>
        <v/>
      </c>
      <c r="AL226" s="21" t="str">
        <f t="shared" si="52"/>
        <v/>
      </c>
      <c r="AM226" s="21" t="str">
        <f t="shared" si="52"/>
        <v/>
      </c>
      <c r="AN226" s="21">
        <f t="shared" si="52"/>
        <v>1.2243648607284972E-2</v>
      </c>
      <c r="AO226" s="21" t="str">
        <f t="shared" si="52"/>
        <v/>
      </c>
      <c r="AP226" s="21">
        <f t="shared" si="52"/>
        <v>1.2283727980764205E-2</v>
      </c>
      <c r="AQ226" s="21" t="str">
        <f t="shared" si="52"/>
        <v/>
      </c>
      <c r="AR226" s="21" t="str">
        <f t="shared" si="52"/>
        <v/>
      </c>
      <c r="AS226" s="21">
        <f t="shared" si="52"/>
        <v>0.14653784219001612</v>
      </c>
      <c r="AT226" s="21">
        <f t="shared" si="52"/>
        <v>9.4893367247114072E-2</v>
      </c>
      <c r="AU226" s="21" t="str">
        <f t="shared" si="52"/>
        <v/>
      </c>
      <c r="AV226" s="21" t="str">
        <f t="shared" si="52"/>
        <v/>
      </c>
      <c r="AW226" s="21" t="str">
        <f t="shared" si="52"/>
        <v/>
      </c>
      <c r="AX226" s="21" t="str">
        <f t="shared" si="52"/>
        <v/>
      </c>
    </row>
    <row r="227" spans="1:50" hidden="1">
      <c r="A227" t="str">
        <f t="shared" si="13"/>
        <v>March2015</v>
      </c>
      <c r="C227" t="s">
        <v>56</v>
      </c>
      <c r="D227">
        <v>2015</v>
      </c>
      <c r="E227" s="21" t="str">
        <f t="shared" ref="E227:AX227" si="53">IFERROR((E55-E43)/E43,"")</f>
        <v/>
      </c>
      <c r="F227" s="21" t="str">
        <f t="shared" si="53"/>
        <v/>
      </c>
      <c r="G227" s="21" t="str">
        <f t="shared" si="53"/>
        <v/>
      </c>
      <c r="H227" s="21" t="str">
        <f t="shared" si="53"/>
        <v/>
      </c>
      <c r="I227" s="21" t="str">
        <f t="shared" si="53"/>
        <v/>
      </c>
      <c r="J227" s="21">
        <f t="shared" si="53"/>
        <v>-9.1929218817436334E-2</v>
      </c>
      <c r="K227" s="21" t="str">
        <f t="shared" si="53"/>
        <v/>
      </c>
      <c r="L227" s="21" t="str">
        <f t="shared" si="53"/>
        <v/>
      </c>
      <c r="M227" s="21">
        <f t="shared" si="53"/>
        <v>3.6653297682709446E-2</v>
      </c>
      <c r="N227" s="21" t="str">
        <f t="shared" si="53"/>
        <v/>
      </c>
      <c r="O227" s="21" t="str">
        <f t="shared" si="53"/>
        <v/>
      </c>
      <c r="P227" s="21" t="str">
        <f t="shared" si="53"/>
        <v/>
      </c>
      <c r="Q227" s="21">
        <f t="shared" si="53"/>
        <v>-2.4030759371996155E-2</v>
      </c>
      <c r="R227" s="21">
        <f t="shared" si="53"/>
        <v>-2.2566086395873632E-2</v>
      </c>
      <c r="S227" s="21" t="str">
        <f t="shared" si="53"/>
        <v/>
      </c>
      <c r="T227" s="21" t="str">
        <f t="shared" si="53"/>
        <v/>
      </c>
      <c r="U227" s="21">
        <f t="shared" si="53"/>
        <v>-0.10634850493445279</v>
      </c>
      <c r="V227" s="21" t="str">
        <f t="shared" si="53"/>
        <v/>
      </c>
      <c r="W227" s="21">
        <f t="shared" si="53"/>
        <v>-0.1272091145599713</v>
      </c>
      <c r="X227" s="21" t="str">
        <f t="shared" si="53"/>
        <v/>
      </c>
      <c r="Y227" s="21" t="str">
        <f t="shared" si="53"/>
        <v/>
      </c>
      <c r="Z227" s="21">
        <f t="shared" si="53"/>
        <v>-6.6094100074682596E-2</v>
      </c>
      <c r="AA227" s="21" t="str">
        <f t="shared" si="53"/>
        <v/>
      </c>
      <c r="AB227" s="21" t="str">
        <f t="shared" si="53"/>
        <v/>
      </c>
      <c r="AC227" s="21">
        <f t="shared" si="53"/>
        <v>0.14285714285714285</v>
      </c>
      <c r="AD227" s="21">
        <f t="shared" si="53"/>
        <v>1.3721185510428101E-2</v>
      </c>
      <c r="AE227" s="21" t="str">
        <f t="shared" si="53"/>
        <v/>
      </c>
      <c r="AF227" s="21">
        <f t="shared" si="53"/>
        <v>-3.4902528305099175E-3</v>
      </c>
      <c r="AG227" s="21" t="str">
        <f t="shared" si="53"/>
        <v/>
      </c>
      <c r="AH227" s="21" t="str">
        <f t="shared" si="53"/>
        <v/>
      </c>
      <c r="AI227" s="21" t="str">
        <f t="shared" si="53"/>
        <v/>
      </c>
      <c r="AJ227" s="21" t="str">
        <f t="shared" si="53"/>
        <v/>
      </c>
      <c r="AK227" s="21" t="str">
        <f t="shared" si="53"/>
        <v/>
      </c>
      <c r="AL227" s="21" t="str">
        <f t="shared" si="53"/>
        <v/>
      </c>
      <c r="AM227" s="21" t="str">
        <f t="shared" si="53"/>
        <v/>
      </c>
      <c r="AN227" s="21">
        <f t="shared" si="53"/>
        <v>4.2940793754066363E-2</v>
      </c>
      <c r="AO227" s="21" t="str">
        <f t="shared" si="53"/>
        <v/>
      </c>
      <c r="AP227" s="21">
        <f t="shared" si="53"/>
        <v>5.2958307786633969E-2</v>
      </c>
      <c r="AQ227" s="21" t="str">
        <f t="shared" si="53"/>
        <v/>
      </c>
      <c r="AR227" s="21" t="str">
        <f t="shared" si="53"/>
        <v/>
      </c>
      <c r="AS227" s="21">
        <f t="shared" si="53"/>
        <v>6.0731707317073169E-2</v>
      </c>
      <c r="AT227" s="21">
        <f t="shared" si="53"/>
        <v>4.3469303667078699E-2</v>
      </c>
      <c r="AU227" s="21" t="str">
        <f t="shared" si="53"/>
        <v/>
      </c>
      <c r="AV227" s="21" t="str">
        <f t="shared" si="53"/>
        <v/>
      </c>
      <c r="AW227" s="21" t="str">
        <f t="shared" si="53"/>
        <v/>
      </c>
      <c r="AX227" s="21" t="str">
        <f t="shared" si="53"/>
        <v/>
      </c>
    </row>
    <row r="228" spans="1:50" hidden="1">
      <c r="A228" t="str">
        <f t="shared" si="13"/>
        <v>April2015</v>
      </c>
      <c r="C228" t="s">
        <v>57</v>
      </c>
      <c r="D228">
        <v>2015</v>
      </c>
      <c r="E228" s="21" t="str">
        <f t="shared" ref="E228:AX228" si="54">IFERROR((E56-E44)/E44,"")</f>
        <v/>
      </c>
      <c r="F228" s="21" t="str">
        <f t="shared" si="54"/>
        <v/>
      </c>
      <c r="G228" s="21" t="str">
        <f t="shared" si="54"/>
        <v/>
      </c>
      <c r="H228" s="21" t="str">
        <f t="shared" si="54"/>
        <v/>
      </c>
      <c r="I228" s="21" t="str">
        <f t="shared" si="54"/>
        <v/>
      </c>
      <c r="J228" s="21">
        <f t="shared" si="54"/>
        <v>-0.14204263758056521</v>
      </c>
      <c r="K228" s="21" t="str">
        <f t="shared" si="54"/>
        <v/>
      </c>
      <c r="L228" s="21" t="str">
        <f t="shared" si="54"/>
        <v/>
      </c>
      <c r="M228" s="21">
        <f t="shared" si="54"/>
        <v>-2.9889099269678119E-2</v>
      </c>
      <c r="N228" s="21" t="str">
        <f t="shared" si="54"/>
        <v/>
      </c>
      <c r="O228" s="21" t="str">
        <f t="shared" si="54"/>
        <v/>
      </c>
      <c r="P228" s="21" t="str">
        <f t="shared" si="54"/>
        <v/>
      </c>
      <c r="Q228" s="21">
        <f t="shared" si="54"/>
        <v>-4.3429844097995544E-2</v>
      </c>
      <c r="R228" s="21">
        <f t="shared" si="54"/>
        <v>2.5597269624573378E-2</v>
      </c>
      <c r="S228" s="21" t="str">
        <f t="shared" si="54"/>
        <v/>
      </c>
      <c r="T228" s="21" t="str">
        <f t="shared" si="54"/>
        <v/>
      </c>
      <c r="U228" s="21">
        <f t="shared" si="54"/>
        <v>-0.19226654439859392</v>
      </c>
      <c r="V228" s="21" t="str">
        <f t="shared" si="54"/>
        <v/>
      </c>
      <c r="W228" s="21">
        <f t="shared" si="54"/>
        <v>-0.13548174942453139</v>
      </c>
      <c r="X228" s="21" t="str">
        <f t="shared" si="54"/>
        <v/>
      </c>
      <c r="Y228" s="21" t="str">
        <f t="shared" si="54"/>
        <v/>
      </c>
      <c r="Z228" s="21">
        <f t="shared" si="54"/>
        <v>-8.1271576524741082E-2</v>
      </c>
      <c r="AA228" s="21" t="str">
        <f t="shared" si="54"/>
        <v/>
      </c>
      <c r="AB228" s="21" t="str">
        <f t="shared" si="54"/>
        <v/>
      </c>
      <c r="AC228" s="21">
        <f t="shared" si="54"/>
        <v>0.1585040071237756</v>
      </c>
      <c r="AD228" s="21">
        <f t="shared" si="54"/>
        <v>-8.203725858827551E-3</v>
      </c>
      <c r="AE228" s="21" t="str">
        <f t="shared" si="54"/>
        <v/>
      </c>
      <c r="AF228" s="21">
        <f t="shared" si="54"/>
        <v>0.23321373654536134</v>
      </c>
      <c r="AG228" s="21" t="str">
        <f t="shared" si="54"/>
        <v/>
      </c>
      <c r="AH228" s="21" t="str">
        <f t="shared" si="54"/>
        <v/>
      </c>
      <c r="AI228" s="21" t="str">
        <f t="shared" si="54"/>
        <v/>
      </c>
      <c r="AJ228" s="21" t="str">
        <f t="shared" si="54"/>
        <v/>
      </c>
      <c r="AK228" s="21" t="str">
        <f t="shared" si="54"/>
        <v/>
      </c>
      <c r="AL228" s="21" t="str">
        <f t="shared" si="54"/>
        <v/>
      </c>
      <c r="AM228" s="21" t="str">
        <f t="shared" si="54"/>
        <v/>
      </c>
      <c r="AN228" s="21">
        <f t="shared" si="54"/>
        <v>-0.1970354302241504</v>
      </c>
      <c r="AO228" s="21" t="str">
        <f t="shared" si="54"/>
        <v/>
      </c>
      <c r="AP228" s="21">
        <f t="shared" si="54"/>
        <v>1.895209493541709E-2</v>
      </c>
      <c r="AQ228" s="21" t="str">
        <f t="shared" si="54"/>
        <v/>
      </c>
      <c r="AR228" s="21" t="str">
        <f t="shared" si="54"/>
        <v/>
      </c>
      <c r="AS228" s="21">
        <f t="shared" si="54"/>
        <v>-2.9697900665642603E-2</v>
      </c>
      <c r="AT228" s="21">
        <f t="shared" si="54"/>
        <v>9.4584660622396469E-2</v>
      </c>
      <c r="AU228" s="21" t="str">
        <f t="shared" si="54"/>
        <v/>
      </c>
      <c r="AV228" s="21" t="str">
        <f t="shared" si="54"/>
        <v/>
      </c>
      <c r="AW228" s="21" t="str">
        <f t="shared" si="54"/>
        <v/>
      </c>
      <c r="AX228" s="21" t="str">
        <f t="shared" si="54"/>
        <v/>
      </c>
    </row>
    <row r="229" spans="1:50" hidden="1">
      <c r="A229" t="str">
        <f t="shared" si="13"/>
        <v>May2015</v>
      </c>
      <c r="C229" t="s">
        <v>58</v>
      </c>
      <c r="D229">
        <v>2015</v>
      </c>
      <c r="E229" s="21" t="str">
        <f t="shared" ref="E229:AX229" si="55">IFERROR((E57-E45)/E45,"")</f>
        <v/>
      </c>
      <c r="F229" s="21" t="str">
        <f t="shared" si="55"/>
        <v/>
      </c>
      <c r="G229" s="21" t="str">
        <f t="shared" si="55"/>
        <v/>
      </c>
      <c r="H229" s="21" t="str">
        <f t="shared" si="55"/>
        <v/>
      </c>
      <c r="I229" s="21" t="str">
        <f t="shared" si="55"/>
        <v/>
      </c>
      <c r="J229" s="21">
        <f t="shared" si="55"/>
        <v>-0.12129724208375894</v>
      </c>
      <c r="K229" s="21" t="str">
        <f t="shared" si="55"/>
        <v/>
      </c>
      <c r="L229" s="21" t="str">
        <f t="shared" si="55"/>
        <v/>
      </c>
      <c r="M229" s="21">
        <f t="shared" si="55"/>
        <v>-4.361194779116466E-2</v>
      </c>
      <c r="N229" s="21" t="str">
        <f t="shared" si="55"/>
        <v/>
      </c>
      <c r="O229" s="21" t="str">
        <f t="shared" si="55"/>
        <v/>
      </c>
      <c r="P229" s="21" t="str">
        <f t="shared" si="55"/>
        <v/>
      </c>
      <c r="Q229" s="21">
        <f t="shared" si="55"/>
        <v>-0.11530324400564175</v>
      </c>
      <c r="R229" s="21">
        <f t="shared" si="55"/>
        <v>-5.9661620658949241E-2</v>
      </c>
      <c r="S229" s="21" t="str">
        <f t="shared" si="55"/>
        <v/>
      </c>
      <c r="T229" s="21" t="str">
        <f t="shared" si="55"/>
        <v/>
      </c>
      <c r="U229" s="21">
        <f t="shared" si="55"/>
        <v>-0.2892507280910776</v>
      </c>
      <c r="V229" s="21" t="str">
        <f t="shared" si="55"/>
        <v/>
      </c>
      <c r="W229" s="21">
        <f t="shared" si="55"/>
        <v>-0.15023574796399486</v>
      </c>
      <c r="X229" s="21" t="str">
        <f t="shared" si="55"/>
        <v/>
      </c>
      <c r="Y229" s="21" t="str">
        <f t="shared" si="55"/>
        <v/>
      </c>
      <c r="Z229" s="21">
        <f t="shared" si="55"/>
        <v>-0.20824712848683741</v>
      </c>
      <c r="AA229" s="21" t="str">
        <f t="shared" si="55"/>
        <v/>
      </c>
      <c r="AB229" s="21" t="str">
        <f t="shared" si="55"/>
        <v/>
      </c>
      <c r="AC229" s="21">
        <f t="shared" si="55"/>
        <v>7.4728068936290443E-2</v>
      </c>
      <c r="AD229" s="21">
        <f t="shared" si="55"/>
        <v>-6.7756615540198892E-2</v>
      </c>
      <c r="AE229" s="21" t="str">
        <f t="shared" si="55"/>
        <v/>
      </c>
      <c r="AF229" s="21">
        <f t="shared" si="55"/>
        <v>0.11478574186076439</v>
      </c>
      <c r="AG229" s="21" t="str">
        <f t="shared" si="55"/>
        <v/>
      </c>
      <c r="AH229" s="21" t="str">
        <f t="shared" si="55"/>
        <v/>
      </c>
      <c r="AI229" s="21" t="str">
        <f t="shared" si="55"/>
        <v/>
      </c>
      <c r="AJ229" s="21" t="str">
        <f t="shared" si="55"/>
        <v/>
      </c>
      <c r="AK229" s="21" t="str">
        <f t="shared" si="55"/>
        <v/>
      </c>
      <c r="AL229" s="21" t="str">
        <f t="shared" si="55"/>
        <v/>
      </c>
      <c r="AM229" s="21" t="str">
        <f t="shared" si="55"/>
        <v/>
      </c>
      <c r="AN229" s="21">
        <f t="shared" si="55"/>
        <v>-0.18392370572207084</v>
      </c>
      <c r="AO229" s="21" t="str">
        <f t="shared" si="55"/>
        <v/>
      </c>
      <c r="AP229" s="21">
        <f t="shared" si="55"/>
        <v>-4.2928620066909437E-2</v>
      </c>
      <c r="AQ229" s="21" t="str">
        <f t="shared" si="55"/>
        <v/>
      </c>
      <c r="AR229" s="21" t="str">
        <f t="shared" si="55"/>
        <v/>
      </c>
      <c r="AS229" s="21">
        <f t="shared" si="55"/>
        <v>-0.19481340923466162</v>
      </c>
      <c r="AT229" s="21">
        <f t="shared" si="55"/>
        <v>3.4009873834339004E-2</v>
      </c>
      <c r="AU229" s="21" t="str">
        <f t="shared" si="55"/>
        <v/>
      </c>
      <c r="AV229" s="21" t="str">
        <f t="shared" si="55"/>
        <v/>
      </c>
      <c r="AW229" s="21" t="str">
        <f t="shared" si="55"/>
        <v/>
      </c>
      <c r="AX229" s="21" t="str">
        <f t="shared" si="55"/>
        <v/>
      </c>
    </row>
    <row r="230" spans="1:50" hidden="1">
      <c r="A230" t="str">
        <f t="shared" si="13"/>
        <v>June2015</v>
      </c>
      <c r="C230" t="s">
        <v>59</v>
      </c>
      <c r="D230">
        <v>2015</v>
      </c>
      <c r="E230" s="21" t="str">
        <f t="shared" ref="E230:AX230" si="56">IFERROR((E58-E46)/E46,"")</f>
        <v/>
      </c>
      <c r="F230" s="21" t="str">
        <f t="shared" si="56"/>
        <v/>
      </c>
      <c r="G230" s="21" t="str">
        <f t="shared" si="56"/>
        <v/>
      </c>
      <c r="H230" s="21" t="str">
        <f t="shared" si="56"/>
        <v/>
      </c>
      <c r="I230" s="21" t="str">
        <f t="shared" si="56"/>
        <v/>
      </c>
      <c r="J230" s="21">
        <f t="shared" si="56"/>
        <v>3.1545741324921138E-4</v>
      </c>
      <c r="K230" s="21" t="str">
        <f t="shared" si="56"/>
        <v/>
      </c>
      <c r="L230" s="21" t="str">
        <f t="shared" si="56"/>
        <v/>
      </c>
      <c r="M230" s="21">
        <f t="shared" si="56"/>
        <v>0.11569126378286683</v>
      </c>
      <c r="N230" s="21" t="str">
        <f t="shared" si="56"/>
        <v/>
      </c>
      <c r="O230" s="21" t="str">
        <f t="shared" si="56"/>
        <v/>
      </c>
      <c r="P230" s="21" t="str">
        <f t="shared" si="56"/>
        <v/>
      </c>
      <c r="Q230" s="21">
        <f t="shared" si="56"/>
        <v>3.0277892990460391E-2</v>
      </c>
      <c r="R230" s="21">
        <f t="shared" si="56"/>
        <v>0.1834763948497854</v>
      </c>
      <c r="S230" s="21" t="str">
        <f t="shared" si="56"/>
        <v/>
      </c>
      <c r="T230" s="21" t="str">
        <f t="shared" si="56"/>
        <v/>
      </c>
      <c r="U230" s="21">
        <f t="shared" si="56"/>
        <v>-6.5838509316770183E-2</v>
      </c>
      <c r="V230" s="21" t="str">
        <f t="shared" si="56"/>
        <v/>
      </c>
      <c r="W230" s="21">
        <f t="shared" si="56"/>
        <v>-3.8441824705279346E-4</v>
      </c>
      <c r="X230" s="21" t="str">
        <f t="shared" si="56"/>
        <v/>
      </c>
      <c r="Y230" s="21" t="str">
        <f t="shared" si="56"/>
        <v/>
      </c>
      <c r="Z230" s="21">
        <f t="shared" si="56"/>
        <v>-0.22587235433521288</v>
      </c>
      <c r="AA230" s="21" t="str">
        <f t="shared" si="56"/>
        <v/>
      </c>
      <c r="AB230" s="21" t="str">
        <f t="shared" si="56"/>
        <v/>
      </c>
      <c r="AC230" s="21">
        <f t="shared" si="56"/>
        <v>0.28572758588585795</v>
      </c>
      <c r="AD230" s="21">
        <f t="shared" si="56"/>
        <v>3.7100763522959455E-2</v>
      </c>
      <c r="AE230" s="21" t="str">
        <f t="shared" si="56"/>
        <v/>
      </c>
      <c r="AF230" s="21">
        <f t="shared" si="56"/>
        <v>0.22599567767829576</v>
      </c>
      <c r="AG230" s="21" t="str">
        <f t="shared" si="56"/>
        <v/>
      </c>
      <c r="AH230" s="21" t="str">
        <f t="shared" si="56"/>
        <v/>
      </c>
      <c r="AI230" s="21" t="str">
        <f t="shared" si="56"/>
        <v/>
      </c>
      <c r="AJ230" s="21" t="str">
        <f t="shared" si="56"/>
        <v/>
      </c>
      <c r="AK230" s="21" t="str">
        <f t="shared" si="56"/>
        <v/>
      </c>
      <c r="AL230" s="21" t="str">
        <f t="shared" si="56"/>
        <v/>
      </c>
      <c r="AM230" s="21" t="str">
        <f t="shared" si="56"/>
        <v/>
      </c>
      <c r="AN230" s="21">
        <f t="shared" si="56"/>
        <v>-0.1198117244330338</v>
      </c>
      <c r="AO230" s="21" t="str">
        <f t="shared" si="56"/>
        <v/>
      </c>
      <c r="AP230" s="21">
        <f t="shared" si="56"/>
        <v>3.0649790271543159E-2</v>
      </c>
      <c r="AQ230" s="21" t="str">
        <f t="shared" si="56"/>
        <v/>
      </c>
      <c r="AR230" s="21" t="str">
        <f t="shared" si="56"/>
        <v/>
      </c>
      <c r="AS230" s="21">
        <f t="shared" si="56"/>
        <v>-0.18593750000000001</v>
      </c>
      <c r="AT230" s="21">
        <f t="shared" si="56"/>
        <v>-0.12189885496183206</v>
      </c>
      <c r="AU230" s="21" t="str">
        <f t="shared" si="56"/>
        <v/>
      </c>
      <c r="AV230" s="21" t="str">
        <f t="shared" si="56"/>
        <v/>
      </c>
      <c r="AW230" s="21" t="str">
        <f t="shared" si="56"/>
        <v/>
      </c>
      <c r="AX230" s="21" t="str">
        <f t="shared" si="56"/>
        <v/>
      </c>
    </row>
    <row r="231" spans="1:50" hidden="1">
      <c r="A231" t="str">
        <f t="shared" si="13"/>
        <v>July2015</v>
      </c>
      <c r="C231" t="s">
        <v>60</v>
      </c>
      <c r="D231">
        <v>2015</v>
      </c>
      <c r="E231" s="21" t="str">
        <f t="shared" ref="E231:AX231" si="57">IFERROR((E59-E47)/E47,"")</f>
        <v/>
      </c>
      <c r="F231" s="21" t="str">
        <f t="shared" si="57"/>
        <v/>
      </c>
      <c r="G231" s="21" t="str">
        <f t="shared" si="57"/>
        <v/>
      </c>
      <c r="H231" s="21" t="str">
        <f t="shared" si="57"/>
        <v/>
      </c>
      <c r="I231" s="21" t="str">
        <f t="shared" si="57"/>
        <v/>
      </c>
      <c r="J231" s="21">
        <f t="shared" si="57"/>
        <v>7.3876871880199674E-2</v>
      </c>
      <c r="K231" s="21" t="str">
        <f t="shared" si="57"/>
        <v/>
      </c>
      <c r="L231" s="21" t="str">
        <f t="shared" si="57"/>
        <v/>
      </c>
      <c r="M231" s="21">
        <f t="shared" si="57"/>
        <v>0.10499910410320731</v>
      </c>
      <c r="N231" s="21" t="str">
        <f t="shared" si="57"/>
        <v/>
      </c>
      <c r="O231" s="21" t="str">
        <f t="shared" si="57"/>
        <v/>
      </c>
      <c r="P231" s="21" t="str">
        <f t="shared" si="57"/>
        <v/>
      </c>
      <c r="Q231" s="21">
        <f t="shared" si="57"/>
        <v>-2.9983108108108107E-2</v>
      </c>
      <c r="R231" s="21">
        <f t="shared" si="57"/>
        <v>0.69081500646830529</v>
      </c>
      <c r="S231" s="21" t="str">
        <f t="shared" si="57"/>
        <v/>
      </c>
      <c r="T231" s="21" t="str">
        <f t="shared" si="57"/>
        <v/>
      </c>
      <c r="U231" s="21">
        <f t="shared" si="57"/>
        <v>-0.11757133662304227</v>
      </c>
      <c r="V231" s="21" t="str">
        <f t="shared" si="57"/>
        <v/>
      </c>
      <c r="W231" s="21">
        <f t="shared" si="57"/>
        <v>3.8153556288271315E-2</v>
      </c>
      <c r="X231" s="21" t="str">
        <f t="shared" si="57"/>
        <v/>
      </c>
      <c r="Y231" s="21" t="str">
        <f t="shared" si="57"/>
        <v/>
      </c>
      <c r="Z231" s="21">
        <f t="shared" si="57"/>
        <v>-9.3325028547700611E-2</v>
      </c>
      <c r="AA231" s="21" t="str">
        <f t="shared" si="57"/>
        <v/>
      </c>
      <c r="AB231" s="21" t="str">
        <f t="shared" si="57"/>
        <v/>
      </c>
      <c r="AC231" s="21">
        <f t="shared" si="57"/>
        <v>0.33432740440941527</v>
      </c>
      <c r="AD231" s="21">
        <f t="shared" si="57"/>
        <v>-6.8571428571428575E-2</v>
      </c>
      <c r="AE231" s="21" t="str">
        <f t="shared" si="57"/>
        <v/>
      </c>
      <c r="AF231" s="21">
        <f t="shared" si="57"/>
        <v>-5.0789473684210523E-2</v>
      </c>
      <c r="AG231" s="21" t="str">
        <f t="shared" si="57"/>
        <v/>
      </c>
      <c r="AH231" s="21" t="str">
        <f t="shared" si="57"/>
        <v/>
      </c>
      <c r="AI231" s="21" t="str">
        <f t="shared" si="57"/>
        <v/>
      </c>
      <c r="AJ231" s="21" t="str">
        <f t="shared" si="57"/>
        <v/>
      </c>
      <c r="AK231" s="21" t="str">
        <f t="shared" si="57"/>
        <v/>
      </c>
      <c r="AL231" s="21" t="str">
        <f t="shared" si="57"/>
        <v/>
      </c>
      <c r="AM231" s="21" t="str">
        <f t="shared" si="57"/>
        <v/>
      </c>
      <c r="AN231" s="21">
        <f t="shared" si="57"/>
        <v>0.22327229769639692</v>
      </c>
      <c r="AO231" s="21" t="str">
        <f t="shared" si="57"/>
        <v/>
      </c>
      <c r="AP231" s="21">
        <f t="shared" si="57"/>
        <v>0.1246321984026902</v>
      </c>
      <c r="AQ231" s="21" t="str">
        <f t="shared" si="57"/>
        <v/>
      </c>
      <c r="AR231" s="21" t="str">
        <f t="shared" si="57"/>
        <v/>
      </c>
      <c r="AS231" s="21">
        <f t="shared" si="57"/>
        <v>4.5666356011183594E-2</v>
      </c>
      <c r="AT231" s="21">
        <f t="shared" si="57"/>
        <v>-6.3294972743791644E-2</v>
      </c>
      <c r="AU231" s="21" t="str">
        <f t="shared" si="57"/>
        <v/>
      </c>
      <c r="AV231" s="21" t="str">
        <f t="shared" si="57"/>
        <v/>
      </c>
      <c r="AW231" s="21" t="str">
        <f t="shared" si="57"/>
        <v/>
      </c>
      <c r="AX231" s="21" t="str">
        <f t="shared" si="57"/>
        <v/>
      </c>
    </row>
    <row r="232" spans="1:50" hidden="1">
      <c r="A232" t="str">
        <f t="shared" si="13"/>
        <v>August2015</v>
      </c>
      <c r="C232" t="s">
        <v>61</v>
      </c>
      <c r="D232">
        <v>2015</v>
      </c>
      <c r="E232" s="21" t="str">
        <f t="shared" ref="E232:AX232" si="58">IFERROR((E60-E48)/E48,"")</f>
        <v/>
      </c>
      <c r="F232" s="21" t="str">
        <f t="shared" si="58"/>
        <v/>
      </c>
      <c r="G232" s="21" t="str">
        <f t="shared" si="58"/>
        <v/>
      </c>
      <c r="H232" s="21" t="str">
        <f t="shared" si="58"/>
        <v/>
      </c>
      <c r="I232" s="21" t="str">
        <f t="shared" si="58"/>
        <v/>
      </c>
      <c r="J232" s="21">
        <f t="shared" si="58"/>
        <v>-7.7735644637053083E-2</v>
      </c>
      <c r="K232" s="21" t="str">
        <f t="shared" si="58"/>
        <v/>
      </c>
      <c r="L232" s="21" t="str">
        <f t="shared" si="58"/>
        <v/>
      </c>
      <c r="M232" s="21">
        <f t="shared" si="58"/>
        <v>7.406214780228626E-2</v>
      </c>
      <c r="N232" s="21" t="str">
        <f t="shared" si="58"/>
        <v/>
      </c>
      <c r="O232" s="21" t="str">
        <f t="shared" si="58"/>
        <v/>
      </c>
      <c r="P232" s="21" t="str">
        <f t="shared" si="58"/>
        <v/>
      </c>
      <c r="Q232" s="21">
        <f t="shared" si="58"/>
        <v>-1.9051321928460343E-2</v>
      </c>
      <c r="R232" s="21">
        <f t="shared" si="58"/>
        <v>0.30799475753604194</v>
      </c>
      <c r="S232" s="21" t="str">
        <f t="shared" si="58"/>
        <v/>
      </c>
      <c r="T232" s="21" t="str">
        <f t="shared" si="58"/>
        <v/>
      </c>
      <c r="U232" s="21">
        <f t="shared" si="58"/>
        <v>-1.2604144413586841E-2</v>
      </c>
      <c r="V232" s="21" t="str">
        <f t="shared" si="58"/>
        <v/>
      </c>
      <c r="W232" s="21">
        <f t="shared" si="58"/>
        <v>-2.5541795665634675E-2</v>
      </c>
      <c r="X232" s="21" t="str">
        <f t="shared" si="58"/>
        <v/>
      </c>
      <c r="Y232" s="21" t="str">
        <f t="shared" si="58"/>
        <v/>
      </c>
      <c r="Z232" s="21">
        <f t="shared" si="58"/>
        <v>-0.15006605019815059</v>
      </c>
      <c r="AA232" s="21" t="str">
        <f t="shared" si="58"/>
        <v/>
      </c>
      <c r="AB232" s="21" t="str">
        <f t="shared" si="58"/>
        <v/>
      </c>
      <c r="AC232" s="21">
        <f t="shared" si="58"/>
        <v>0.14167537443399511</v>
      </c>
      <c r="AD232" s="21">
        <f t="shared" si="58"/>
        <v>-6.0612939841089668E-2</v>
      </c>
      <c r="AE232" s="21" t="str">
        <f t="shared" si="58"/>
        <v/>
      </c>
      <c r="AF232" s="21">
        <f t="shared" si="58"/>
        <v>2.4303082935301781</v>
      </c>
      <c r="AG232" s="21" t="str">
        <f t="shared" si="58"/>
        <v/>
      </c>
      <c r="AH232" s="21" t="str">
        <f t="shared" si="58"/>
        <v/>
      </c>
      <c r="AI232" s="21" t="str">
        <f t="shared" si="58"/>
        <v/>
      </c>
      <c r="AJ232" s="21" t="str">
        <f t="shared" si="58"/>
        <v/>
      </c>
      <c r="AK232" s="21" t="str">
        <f t="shared" si="58"/>
        <v/>
      </c>
      <c r="AL232" s="21" t="str">
        <f t="shared" si="58"/>
        <v/>
      </c>
      <c r="AM232" s="21" t="str">
        <f t="shared" si="58"/>
        <v/>
      </c>
      <c r="AN232" s="21">
        <f t="shared" si="58"/>
        <v>-9.8603122432210349E-3</v>
      </c>
      <c r="AO232" s="21" t="str">
        <f t="shared" si="58"/>
        <v/>
      </c>
      <c r="AP232" s="21">
        <f t="shared" si="58"/>
        <v>7.4087862993298587E-2</v>
      </c>
      <c r="AQ232" s="21" t="str">
        <f t="shared" si="58"/>
        <v/>
      </c>
      <c r="AR232" s="21" t="str">
        <f t="shared" si="58"/>
        <v/>
      </c>
      <c r="AS232" s="21">
        <f t="shared" si="58"/>
        <v>-0.37334070796460178</v>
      </c>
      <c r="AT232" s="21">
        <f t="shared" si="58"/>
        <v>-0.40975355779243317</v>
      </c>
      <c r="AU232" s="21" t="str">
        <f t="shared" si="58"/>
        <v/>
      </c>
      <c r="AV232" s="21" t="str">
        <f t="shared" si="58"/>
        <v/>
      </c>
      <c r="AW232" s="21" t="str">
        <f t="shared" si="58"/>
        <v/>
      </c>
      <c r="AX232" s="21" t="str">
        <f t="shared" si="58"/>
        <v/>
      </c>
    </row>
    <row r="233" spans="1:50" hidden="1">
      <c r="A233" t="str">
        <f t="shared" si="13"/>
        <v>September2015</v>
      </c>
      <c r="C233" t="s">
        <v>2</v>
      </c>
      <c r="D233">
        <v>2015</v>
      </c>
      <c r="E233" s="21" t="str">
        <f t="shared" ref="E233:AX233" si="59">IFERROR((E61-E49)/E49,"")</f>
        <v/>
      </c>
      <c r="F233" s="21" t="str">
        <f t="shared" si="59"/>
        <v/>
      </c>
      <c r="G233" s="21" t="str">
        <f t="shared" si="59"/>
        <v/>
      </c>
      <c r="H233" s="21" t="str">
        <f t="shared" si="59"/>
        <v/>
      </c>
      <c r="I233" s="21" t="str">
        <f t="shared" si="59"/>
        <v/>
      </c>
      <c r="J233" s="21">
        <f t="shared" si="59"/>
        <v>-3.4250421111734979E-2</v>
      </c>
      <c r="K233" s="21" t="str">
        <f t="shared" si="59"/>
        <v/>
      </c>
      <c r="L233" s="21" t="str">
        <f t="shared" si="59"/>
        <v/>
      </c>
      <c r="M233" s="21">
        <f t="shared" si="59"/>
        <v>6.9002650762094109E-2</v>
      </c>
      <c r="N233" s="21" t="str">
        <f t="shared" si="59"/>
        <v/>
      </c>
      <c r="O233" s="21" t="str">
        <f t="shared" si="59"/>
        <v/>
      </c>
      <c r="P233" s="21" t="str">
        <f t="shared" si="59"/>
        <v/>
      </c>
      <c r="Q233" s="21">
        <f t="shared" si="59"/>
        <v>-9.9843382928739233E-2</v>
      </c>
      <c r="R233" s="21">
        <f t="shared" si="59"/>
        <v>-8.3495145631067955E-2</v>
      </c>
      <c r="S233" s="21" t="str">
        <f t="shared" si="59"/>
        <v/>
      </c>
      <c r="T233" s="21" t="str">
        <f t="shared" si="59"/>
        <v/>
      </c>
      <c r="U233" s="21">
        <f t="shared" si="59"/>
        <v>0.13352408202193611</v>
      </c>
      <c r="V233" s="21" t="str">
        <f t="shared" si="59"/>
        <v/>
      </c>
      <c r="W233" s="21">
        <f t="shared" si="59"/>
        <v>-1.7617670260320798E-2</v>
      </c>
      <c r="X233" s="21" t="str">
        <f t="shared" si="59"/>
        <v/>
      </c>
      <c r="Y233" s="21" t="str">
        <f t="shared" si="59"/>
        <v/>
      </c>
      <c r="Z233" s="21">
        <f t="shared" si="59"/>
        <v>-4.606036848294786E-3</v>
      </c>
      <c r="AA233" s="21" t="str">
        <f t="shared" si="59"/>
        <v/>
      </c>
      <c r="AB233" s="21" t="str">
        <f t="shared" si="59"/>
        <v/>
      </c>
      <c r="AC233" s="21">
        <f t="shared" si="59"/>
        <v>7.8655151141270821E-2</v>
      </c>
      <c r="AD233" s="21">
        <f t="shared" si="59"/>
        <v>0.18395008605851979</v>
      </c>
      <c r="AE233" s="21" t="str">
        <f t="shared" si="59"/>
        <v/>
      </c>
      <c r="AF233" s="21">
        <f t="shared" si="59"/>
        <v>0.14833832548851805</v>
      </c>
      <c r="AG233" s="21" t="str">
        <f t="shared" si="59"/>
        <v/>
      </c>
      <c r="AH233" s="21" t="str">
        <f t="shared" si="59"/>
        <v/>
      </c>
      <c r="AI233" s="21" t="str">
        <f t="shared" si="59"/>
        <v/>
      </c>
      <c r="AJ233" s="21" t="str">
        <f t="shared" si="59"/>
        <v/>
      </c>
      <c r="AK233" s="21" t="str">
        <f t="shared" si="59"/>
        <v/>
      </c>
      <c r="AL233" s="21" t="str">
        <f t="shared" si="59"/>
        <v/>
      </c>
      <c r="AM233" s="21" t="str">
        <f t="shared" si="59"/>
        <v/>
      </c>
      <c r="AN233" s="21">
        <f t="shared" si="59"/>
        <v>4.5454545454545456E-2</v>
      </c>
      <c r="AO233" s="21" t="str">
        <f t="shared" si="59"/>
        <v/>
      </c>
      <c r="AP233" s="21">
        <f t="shared" si="59"/>
        <v>3.884781698981727E-2</v>
      </c>
      <c r="AQ233" s="21" t="str">
        <f t="shared" si="59"/>
        <v/>
      </c>
      <c r="AR233" s="21" t="str">
        <f t="shared" si="59"/>
        <v/>
      </c>
      <c r="AS233" s="21">
        <f t="shared" si="59"/>
        <v>-0.25154407636159459</v>
      </c>
      <c r="AT233" s="21">
        <f t="shared" si="59"/>
        <v>6.9873689868314966E-3</v>
      </c>
      <c r="AU233" s="21" t="str">
        <f t="shared" si="59"/>
        <v/>
      </c>
      <c r="AV233" s="21" t="str">
        <f t="shared" si="59"/>
        <v/>
      </c>
      <c r="AW233" s="21" t="str">
        <f t="shared" si="59"/>
        <v/>
      </c>
      <c r="AX233" s="21" t="str">
        <f t="shared" si="59"/>
        <v/>
      </c>
    </row>
    <row r="234" spans="1:50" hidden="1">
      <c r="A234" t="str">
        <f t="shared" si="13"/>
        <v>October2015</v>
      </c>
      <c r="C234" t="s">
        <v>62</v>
      </c>
      <c r="D234">
        <v>2015</v>
      </c>
      <c r="E234" s="21" t="str">
        <f t="shared" ref="E234:AX234" si="60">IFERROR((E62-E50)/E50,"")</f>
        <v/>
      </c>
      <c r="F234" s="21">
        <f t="shared" si="60"/>
        <v>0.16603080401299986</v>
      </c>
      <c r="G234" s="21" t="str">
        <f t="shared" si="60"/>
        <v/>
      </c>
      <c r="H234" s="21" t="str">
        <f t="shared" si="60"/>
        <v/>
      </c>
      <c r="I234" s="21" t="str">
        <f t="shared" si="60"/>
        <v/>
      </c>
      <c r="J234" s="21">
        <f t="shared" si="60"/>
        <v>5.4147181885306421E-2</v>
      </c>
      <c r="K234" s="21" t="str">
        <f t="shared" si="60"/>
        <v/>
      </c>
      <c r="L234" s="21" t="str">
        <f t="shared" si="60"/>
        <v/>
      </c>
      <c r="M234" s="21">
        <f t="shared" si="60"/>
        <v>0.13942614240170031</v>
      </c>
      <c r="N234" s="21">
        <f t="shared" si="60"/>
        <v>0.10458883514184861</v>
      </c>
      <c r="O234" s="21" t="str">
        <f t="shared" si="60"/>
        <v/>
      </c>
      <c r="P234" s="21" t="str">
        <f t="shared" si="60"/>
        <v/>
      </c>
      <c r="Q234" s="21">
        <f t="shared" si="60"/>
        <v>-4.3462381300219136E-2</v>
      </c>
      <c r="R234" s="21">
        <f t="shared" si="60"/>
        <v>7.6779026217228458E-2</v>
      </c>
      <c r="S234" s="21" t="str">
        <f t="shared" si="60"/>
        <v/>
      </c>
      <c r="T234" s="21" t="str">
        <f t="shared" si="60"/>
        <v/>
      </c>
      <c r="U234" s="21">
        <f t="shared" si="60"/>
        <v>0.1057285659361784</v>
      </c>
      <c r="V234" s="21" t="str">
        <f t="shared" si="60"/>
        <v/>
      </c>
      <c r="W234" s="21">
        <f t="shared" si="60"/>
        <v>1.4236564242496145E-3</v>
      </c>
      <c r="X234" s="21" t="str">
        <f t="shared" si="60"/>
        <v/>
      </c>
      <c r="Y234" s="21" t="str">
        <f t="shared" si="60"/>
        <v/>
      </c>
      <c r="Z234" s="21">
        <f t="shared" si="60"/>
        <v>3.4740867301277359E-2</v>
      </c>
      <c r="AA234" s="21" t="str">
        <f t="shared" si="60"/>
        <v/>
      </c>
      <c r="AB234" s="21" t="str">
        <f t="shared" si="60"/>
        <v/>
      </c>
      <c r="AC234" s="21">
        <f t="shared" si="60"/>
        <v>3.3288693323129899E-2</v>
      </c>
      <c r="AD234" s="21">
        <f t="shared" si="60"/>
        <v>0.10437307823710283</v>
      </c>
      <c r="AE234" s="21" t="str">
        <f t="shared" si="60"/>
        <v/>
      </c>
      <c r="AF234" s="21">
        <f t="shared" si="60"/>
        <v>6.9783509903270383E-2</v>
      </c>
      <c r="AG234" s="21" t="str">
        <f t="shared" si="60"/>
        <v/>
      </c>
      <c r="AH234" s="21" t="str">
        <f t="shared" si="60"/>
        <v/>
      </c>
      <c r="AI234" s="21" t="str">
        <f t="shared" si="60"/>
        <v/>
      </c>
      <c r="AJ234" s="21" t="str">
        <f t="shared" si="60"/>
        <v/>
      </c>
      <c r="AK234" s="21" t="str">
        <f t="shared" si="60"/>
        <v/>
      </c>
      <c r="AL234" s="21" t="str">
        <f t="shared" si="60"/>
        <v/>
      </c>
      <c r="AM234" s="21" t="str">
        <f t="shared" si="60"/>
        <v/>
      </c>
      <c r="AN234" s="21">
        <f t="shared" si="60"/>
        <v>0.21307420494699647</v>
      </c>
      <c r="AO234" s="21" t="str">
        <f t="shared" si="60"/>
        <v/>
      </c>
      <c r="AP234" s="21">
        <f t="shared" si="60"/>
        <v>4.5912066197357049E-2</v>
      </c>
      <c r="AQ234" s="21" t="str">
        <f t="shared" si="60"/>
        <v/>
      </c>
      <c r="AR234" s="21" t="str">
        <f t="shared" si="60"/>
        <v/>
      </c>
      <c r="AS234" s="21">
        <f t="shared" si="60"/>
        <v>2.809143486642798E-2</v>
      </c>
      <c r="AT234" s="21">
        <f t="shared" si="60"/>
        <v>1.4585414585414586E-2</v>
      </c>
      <c r="AU234" s="21" t="str">
        <f t="shared" si="60"/>
        <v/>
      </c>
      <c r="AV234" s="21" t="str">
        <f t="shared" si="60"/>
        <v/>
      </c>
      <c r="AW234" s="21" t="str">
        <f t="shared" si="60"/>
        <v/>
      </c>
      <c r="AX234" s="21" t="str">
        <f t="shared" si="60"/>
        <v/>
      </c>
    </row>
    <row r="235" spans="1:50" hidden="1">
      <c r="A235" t="str">
        <f t="shared" si="13"/>
        <v>November2015</v>
      </c>
      <c r="C235" t="s">
        <v>63</v>
      </c>
      <c r="D235">
        <v>2015</v>
      </c>
      <c r="E235" s="21" t="str">
        <f t="shared" ref="E235:AX235" si="61">IFERROR((E63-E51)/E51,"")</f>
        <v/>
      </c>
      <c r="F235" s="21">
        <f t="shared" si="61"/>
        <v>0.23593519882179675</v>
      </c>
      <c r="G235" s="21" t="str">
        <f t="shared" si="61"/>
        <v/>
      </c>
      <c r="H235" s="21" t="str">
        <f t="shared" si="61"/>
        <v/>
      </c>
      <c r="I235" s="21" t="str">
        <f t="shared" si="61"/>
        <v/>
      </c>
      <c r="J235" s="21">
        <f t="shared" si="61"/>
        <v>1.8841911764705881E-2</v>
      </c>
      <c r="K235" s="21" t="str">
        <f t="shared" si="61"/>
        <v/>
      </c>
      <c r="L235" s="21" t="str">
        <f t="shared" si="61"/>
        <v/>
      </c>
      <c r="M235" s="21">
        <f t="shared" si="61"/>
        <v>0.12891330523780856</v>
      </c>
      <c r="N235" s="21">
        <f t="shared" si="61"/>
        <v>0.12444933920704845</v>
      </c>
      <c r="O235" s="21" t="str">
        <f t="shared" si="61"/>
        <v/>
      </c>
      <c r="P235" s="21" t="str">
        <f t="shared" si="61"/>
        <v/>
      </c>
      <c r="Q235" s="21">
        <f t="shared" si="61"/>
        <v>-6.0107334525939179E-2</v>
      </c>
      <c r="R235" s="21">
        <f t="shared" si="61"/>
        <v>0.13015873015873017</v>
      </c>
      <c r="S235" s="21" t="str">
        <f t="shared" si="61"/>
        <v/>
      </c>
      <c r="T235" s="21">
        <f t="shared" si="61"/>
        <v>0.14846322722283206</v>
      </c>
      <c r="U235" s="21">
        <f t="shared" si="61"/>
        <v>-4.6357615894039736E-2</v>
      </c>
      <c r="V235" s="21" t="str">
        <f t="shared" si="61"/>
        <v/>
      </c>
      <c r="W235" s="21">
        <f t="shared" si="61"/>
        <v>2.8162564396107613E-2</v>
      </c>
      <c r="X235" s="21" t="str">
        <f t="shared" si="61"/>
        <v/>
      </c>
      <c r="Y235" s="21" t="str">
        <f t="shared" si="61"/>
        <v/>
      </c>
      <c r="Z235" s="21">
        <f t="shared" si="61"/>
        <v>1.1959249963088735E-2</v>
      </c>
      <c r="AA235" s="21" t="str">
        <f t="shared" si="61"/>
        <v/>
      </c>
      <c r="AB235" s="21" t="str">
        <f t="shared" si="61"/>
        <v/>
      </c>
      <c r="AC235" s="21">
        <f t="shared" si="61"/>
        <v>6.0876209882832398E-2</v>
      </c>
      <c r="AD235" s="21">
        <f t="shared" si="61"/>
        <v>0.18401566090731125</v>
      </c>
      <c r="AE235" s="21" t="str">
        <f t="shared" si="61"/>
        <v/>
      </c>
      <c r="AF235" s="21">
        <f t="shared" si="61"/>
        <v>0.33965700409773864</v>
      </c>
      <c r="AG235" s="21" t="str">
        <f t="shared" si="61"/>
        <v/>
      </c>
      <c r="AH235" s="21" t="str">
        <f t="shared" si="61"/>
        <v/>
      </c>
      <c r="AI235" s="21" t="str">
        <f t="shared" si="61"/>
        <v/>
      </c>
      <c r="AJ235" s="21" t="str">
        <f t="shared" si="61"/>
        <v/>
      </c>
      <c r="AK235" s="21" t="str">
        <f t="shared" si="61"/>
        <v/>
      </c>
      <c r="AL235" s="21" t="str">
        <f t="shared" si="61"/>
        <v/>
      </c>
      <c r="AM235" s="21" t="str">
        <f t="shared" si="61"/>
        <v/>
      </c>
      <c r="AN235" s="21">
        <f t="shared" si="61"/>
        <v>0.15971479500891267</v>
      </c>
      <c r="AO235" s="21">
        <f t="shared" si="61"/>
        <v>0.10288675055514433</v>
      </c>
      <c r="AP235" s="21">
        <f t="shared" si="61"/>
        <v>9.4342412681513027E-2</v>
      </c>
      <c r="AQ235" s="21" t="str">
        <f t="shared" si="61"/>
        <v/>
      </c>
      <c r="AR235" s="21" t="str">
        <f t="shared" si="61"/>
        <v/>
      </c>
      <c r="AS235" s="21">
        <f t="shared" si="61"/>
        <v>-7.7450700200057163E-2</v>
      </c>
      <c r="AT235" s="21">
        <f t="shared" si="61"/>
        <v>-5.1234106207928197E-2</v>
      </c>
      <c r="AU235" s="21" t="str">
        <f t="shared" si="61"/>
        <v/>
      </c>
      <c r="AV235" s="21" t="str">
        <f t="shared" si="61"/>
        <v/>
      </c>
      <c r="AW235" s="21" t="str">
        <f t="shared" si="61"/>
        <v/>
      </c>
      <c r="AX235" s="21" t="str">
        <f t="shared" si="61"/>
        <v/>
      </c>
    </row>
    <row r="236" spans="1:50" hidden="1">
      <c r="A236" t="str">
        <f t="shared" si="13"/>
        <v>December2015</v>
      </c>
      <c r="C236" t="s">
        <v>50</v>
      </c>
      <c r="D236">
        <v>2015</v>
      </c>
      <c r="E236" s="21" t="str">
        <f t="shared" ref="E236:AX236" si="62">IFERROR((E64-E52)/E52,"")</f>
        <v/>
      </c>
      <c r="F236" s="21">
        <f t="shared" si="62"/>
        <v>0.50589777195281782</v>
      </c>
      <c r="G236" s="21" t="str">
        <f t="shared" si="62"/>
        <v/>
      </c>
      <c r="H236" s="21" t="str">
        <f t="shared" si="62"/>
        <v/>
      </c>
      <c r="I236" s="21" t="str">
        <f t="shared" si="62"/>
        <v/>
      </c>
      <c r="J236" s="21">
        <f t="shared" si="62"/>
        <v>0.17762788083192804</v>
      </c>
      <c r="K236" s="21" t="str">
        <f t="shared" si="62"/>
        <v/>
      </c>
      <c r="L236" s="21" t="str">
        <f t="shared" si="62"/>
        <v/>
      </c>
      <c r="M236" s="21">
        <f t="shared" si="62"/>
        <v>0.2354343220338983</v>
      </c>
      <c r="N236" s="21">
        <f t="shared" si="62"/>
        <v>0.59113686188537429</v>
      </c>
      <c r="O236" s="21" t="str">
        <f t="shared" si="62"/>
        <v/>
      </c>
      <c r="P236" s="21" t="str">
        <f t="shared" si="62"/>
        <v/>
      </c>
      <c r="Q236" s="21">
        <f t="shared" si="62"/>
        <v>-7.0432357043235708E-2</v>
      </c>
      <c r="R236" s="21">
        <f t="shared" si="62"/>
        <v>0.22794117647058823</v>
      </c>
      <c r="S236" s="21" t="str">
        <f t="shared" si="62"/>
        <v/>
      </c>
      <c r="T236" s="21">
        <f t="shared" si="62"/>
        <v>0.14345598509548207</v>
      </c>
      <c r="U236" s="21">
        <f t="shared" si="62"/>
        <v>3.0450132391879964E-2</v>
      </c>
      <c r="V236" s="21" t="str">
        <f t="shared" si="62"/>
        <v/>
      </c>
      <c r="W236" s="21">
        <f t="shared" si="62"/>
        <v>0.11638532808732073</v>
      </c>
      <c r="X236" s="21" t="str">
        <f t="shared" si="62"/>
        <v/>
      </c>
      <c r="Y236" s="21" t="str">
        <f t="shared" si="62"/>
        <v/>
      </c>
      <c r="Z236" s="21">
        <f t="shared" si="62"/>
        <v>0.12730566534914362</v>
      </c>
      <c r="AA236" s="21" t="str">
        <f t="shared" si="62"/>
        <v/>
      </c>
      <c r="AB236" s="21" t="str">
        <f t="shared" si="62"/>
        <v/>
      </c>
      <c r="AC236" s="21">
        <f t="shared" si="62"/>
        <v>0.23991782072743875</v>
      </c>
      <c r="AD236" s="21">
        <f t="shared" si="62"/>
        <v>0.31479324403028536</v>
      </c>
      <c r="AE236" s="21" t="str">
        <f t="shared" si="62"/>
        <v/>
      </c>
      <c r="AF236" s="21">
        <f t="shared" si="62"/>
        <v>0.30086206896551726</v>
      </c>
      <c r="AG236" s="21" t="str">
        <f t="shared" si="62"/>
        <v/>
      </c>
      <c r="AH236" s="21" t="str">
        <f t="shared" si="62"/>
        <v/>
      </c>
      <c r="AI236" s="21" t="str">
        <f t="shared" si="62"/>
        <v/>
      </c>
      <c r="AJ236" s="21" t="str">
        <f t="shared" si="62"/>
        <v/>
      </c>
      <c r="AK236" s="21" t="str">
        <f t="shared" si="62"/>
        <v/>
      </c>
      <c r="AL236" s="21" t="str">
        <f t="shared" si="62"/>
        <v/>
      </c>
      <c r="AM236" s="21" t="str">
        <f t="shared" si="62"/>
        <v/>
      </c>
      <c r="AN236" s="21">
        <f t="shared" si="62"/>
        <v>0.21021683204704153</v>
      </c>
      <c r="AO236" s="21">
        <f t="shared" si="62"/>
        <v>0.10891740704179007</v>
      </c>
      <c r="AP236" s="21">
        <f t="shared" si="62"/>
        <v>0.22172851868076851</v>
      </c>
      <c r="AQ236" s="21" t="str">
        <f t="shared" si="62"/>
        <v/>
      </c>
      <c r="AR236" s="21" t="str">
        <f t="shared" si="62"/>
        <v/>
      </c>
      <c r="AS236" s="21">
        <f t="shared" si="62"/>
        <v>9.4565796483750672E-2</v>
      </c>
      <c r="AT236" s="21">
        <f t="shared" si="62"/>
        <v>-8.4780810587262202E-3</v>
      </c>
      <c r="AU236" s="21" t="str">
        <f t="shared" si="62"/>
        <v/>
      </c>
      <c r="AV236" s="21" t="str">
        <f t="shared" si="62"/>
        <v/>
      </c>
      <c r="AW236" s="21" t="str">
        <f t="shared" si="62"/>
        <v/>
      </c>
      <c r="AX236" s="21" t="str">
        <f t="shared" si="62"/>
        <v/>
      </c>
    </row>
    <row r="237" spans="1:50" hidden="1">
      <c r="A237" t="str">
        <f t="shared" si="13"/>
        <v>January2016</v>
      </c>
      <c r="C237" t="s">
        <v>53</v>
      </c>
      <c r="D237">
        <v>2016</v>
      </c>
      <c r="E237" s="21" t="str">
        <f t="shared" ref="E237:AX237" si="63">IFERROR((E65-E53)/E53,"")</f>
        <v/>
      </c>
      <c r="F237" s="21">
        <f t="shared" si="63"/>
        <v>0.23460076045627376</v>
      </c>
      <c r="G237" s="21" t="str">
        <f t="shared" si="63"/>
        <v/>
      </c>
      <c r="H237" s="21" t="str">
        <f t="shared" si="63"/>
        <v/>
      </c>
      <c r="I237" s="21" t="str">
        <f t="shared" si="63"/>
        <v/>
      </c>
      <c r="J237" s="21">
        <f t="shared" si="63"/>
        <v>-5.700150570015057E-2</v>
      </c>
      <c r="K237" s="21" t="str">
        <f t="shared" si="63"/>
        <v/>
      </c>
      <c r="L237" s="21" t="str">
        <f t="shared" si="63"/>
        <v/>
      </c>
      <c r="M237" s="21">
        <f t="shared" si="63"/>
        <v>-1.806514612540978E-2</v>
      </c>
      <c r="N237" s="21">
        <f t="shared" si="63"/>
        <v>0.29927007299270075</v>
      </c>
      <c r="O237" s="21" t="str">
        <f t="shared" si="63"/>
        <v/>
      </c>
      <c r="P237" s="21" t="str">
        <f t="shared" si="63"/>
        <v/>
      </c>
      <c r="Q237" s="21">
        <f t="shared" si="63"/>
        <v>-0.10066006600660066</v>
      </c>
      <c r="R237" s="21">
        <f t="shared" si="63"/>
        <v>-0.10312707917498337</v>
      </c>
      <c r="S237" s="21" t="str">
        <f t="shared" si="63"/>
        <v/>
      </c>
      <c r="T237" s="21">
        <f t="shared" si="63"/>
        <v>-7.063631056625802E-2</v>
      </c>
      <c r="U237" s="21">
        <f t="shared" si="63"/>
        <v>-0.13459864182483022</v>
      </c>
      <c r="V237" s="21" t="str">
        <f t="shared" si="63"/>
        <v/>
      </c>
      <c r="W237" s="21">
        <f t="shared" si="63"/>
        <v>-5.7877813504823149E-2</v>
      </c>
      <c r="X237" s="21" t="str">
        <f t="shared" si="63"/>
        <v/>
      </c>
      <c r="Y237" s="21" t="str">
        <f t="shared" si="63"/>
        <v/>
      </c>
      <c r="Z237" s="21">
        <f t="shared" si="63"/>
        <v>-3.6107711138310891E-2</v>
      </c>
      <c r="AA237" s="21" t="str">
        <f t="shared" si="63"/>
        <v/>
      </c>
      <c r="AB237" s="21" t="str">
        <f t="shared" si="63"/>
        <v/>
      </c>
      <c r="AC237" s="21">
        <f t="shared" si="63"/>
        <v>8.7807807807807808E-2</v>
      </c>
      <c r="AD237" s="21">
        <f t="shared" si="63"/>
        <v>-8.6584831214379654E-2</v>
      </c>
      <c r="AE237" s="21" t="str">
        <f t="shared" si="63"/>
        <v/>
      </c>
      <c r="AF237" s="21">
        <f t="shared" si="63"/>
        <v>-7.4450320066796555E-2</v>
      </c>
      <c r="AG237" s="21" t="str">
        <f t="shared" si="63"/>
        <v/>
      </c>
      <c r="AH237" s="21" t="str">
        <f t="shared" si="63"/>
        <v/>
      </c>
      <c r="AI237" s="21" t="str">
        <f t="shared" si="63"/>
        <v/>
      </c>
      <c r="AJ237" s="21" t="str">
        <f t="shared" si="63"/>
        <v/>
      </c>
      <c r="AK237" s="21" t="str">
        <f t="shared" si="63"/>
        <v/>
      </c>
      <c r="AL237" s="21" t="str">
        <f t="shared" si="63"/>
        <v/>
      </c>
      <c r="AM237" s="21" t="str">
        <f t="shared" si="63"/>
        <v/>
      </c>
      <c r="AN237" s="21">
        <f t="shared" si="63"/>
        <v>-3.9841688654353564E-2</v>
      </c>
      <c r="AO237" s="21">
        <f t="shared" si="63"/>
        <v>-5.6370302474793764E-2</v>
      </c>
      <c r="AP237" s="21">
        <f t="shared" si="63"/>
        <v>-4.4690428072753995E-2</v>
      </c>
      <c r="AQ237" s="21" t="str">
        <f t="shared" si="63"/>
        <v/>
      </c>
      <c r="AR237" s="21" t="str">
        <f t="shared" si="63"/>
        <v/>
      </c>
      <c r="AS237" s="21">
        <f t="shared" si="63"/>
        <v>-0.19156901041666666</v>
      </c>
      <c r="AT237" s="21">
        <f t="shared" si="63"/>
        <v>-0.11440611830810052</v>
      </c>
      <c r="AU237" s="21" t="str">
        <f t="shared" si="63"/>
        <v/>
      </c>
      <c r="AV237" s="21" t="str">
        <f t="shared" si="63"/>
        <v/>
      </c>
      <c r="AW237" s="21" t="str">
        <f t="shared" si="63"/>
        <v/>
      </c>
      <c r="AX237" s="21" t="str">
        <f t="shared" si="63"/>
        <v/>
      </c>
    </row>
    <row r="238" spans="1:50" hidden="1">
      <c r="A238" t="str">
        <f t="shared" si="13"/>
        <v>February2016</v>
      </c>
      <c r="C238" t="s">
        <v>55</v>
      </c>
      <c r="D238">
        <v>2016</v>
      </c>
      <c r="E238" s="21" t="str">
        <f t="shared" ref="E238:AX238" si="64">IFERROR((E66-E54)/E54,"")</f>
        <v/>
      </c>
      <c r="F238" s="21">
        <f t="shared" si="64"/>
        <v>0.30847457627118646</v>
      </c>
      <c r="G238" s="21" t="str">
        <f t="shared" si="64"/>
        <v/>
      </c>
      <c r="H238" s="21" t="str">
        <f t="shared" si="64"/>
        <v/>
      </c>
      <c r="I238" s="21" t="str">
        <f t="shared" si="64"/>
        <v/>
      </c>
      <c r="J238" s="21">
        <f t="shared" si="64"/>
        <v>9.7087378640776691E-3</v>
      </c>
      <c r="K238" s="21" t="str">
        <f t="shared" si="64"/>
        <v/>
      </c>
      <c r="L238" s="21" t="str">
        <f t="shared" si="64"/>
        <v/>
      </c>
      <c r="M238" s="21">
        <f t="shared" si="64"/>
        <v>8.9821155508277378E-2</v>
      </c>
      <c r="N238" s="21">
        <f t="shared" si="64"/>
        <v>0.37563146499879718</v>
      </c>
      <c r="O238" s="21" t="str">
        <f t="shared" si="64"/>
        <v/>
      </c>
      <c r="P238" s="21" t="str">
        <f t="shared" si="64"/>
        <v/>
      </c>
      <c r="Q238" s="21">
        <f t="shared" si="64"/>
        <v>2.7008310249307478E-2</v>
      </c>
      <c r="R238" s="21">
        <f t="shared" si="64"/>
        <v>-4.0136054421768708E-2</v>
      </c>
      <c r="S238" s="21" t="str">
        <f t="shared" si="64"/>
        <v/>
      </c>
      <c r="T238" s="21">
        <f t="shared" si="64"/>
        <v>-8.438558669541114E-3</v>
      </c>
      <c r="U238" s="21">
        <f t="shared" si="64"/>
        <v>-0.11885868647644775</v>
      </c>
      <c r="V238" s="21" t="str">
        <f t="shared" si="64"/>
        <v/>
      </c>
      <c r="W238" s="21">
        <f t="shared" si="64"/>
        <v>4.5464247598719316E-2</v>
      </c>
      <c r="X238" s="21" t="str">
        <f t="shared" si="64"/>
        <v/>
      </c>
      <c r="Y238" s="21" t="str">
        <f t="shared" si="64"/>
        <v/>
      </c>
      <c r="Z238" s="21">
        <f t="shared" si="64"/>
        <v>0.1184705390722942</v>
      </c>
      <c r="AA238" s="21" t="str">
        <f t="shared" si="64"/>
        <v/>
      </c>
      <c r="AB238" s="21" t="str">
        <f t="shared" si="64"/>
        <v/>
      </c>
      <c r="AC238" s="21">
        <f t="shared" si="64"/>
        <v>0.2142817664290057</v>
      </c>
      <c r="AD238" s="21">
        <f t="shared" si="64"/>
        <v>1.3122453208094481E-3</v>
      </c>
      <c r="AE238" s="21" t="str">
        <f t="shared" si="64"/>
        <v/>
      </c>
      <c r="AF238" s="21">
        <f t="shared" si="64"/>
        <v>4.4329207092673132E-3</v>
      </c>
      <c r="AG238" s="21" t="str">
        <f t="shared" si="64"/>
        <v/>
      </c>
      <c r="AH238" s="21" t="str">
        <f t="shared" si="64"/>
        <v/>
      </c>
      <c r="AI238" s="21" t="str">
        <f t="shared" si="64"/>
        <v/>
      </c>
      <c r="AJ238" s="21" t="str">
        <f t="shared" si="64"/>
        <v/>
      </c>
      <c r="AK238" s="21" t="str">
        <f t="shared" si="64"/>
        <v/>
      </c>
      <c r="AL238" s="21" t="str">
        <f t="shared" si="64"/>
        <v/>
      </c>
      <c r="AM238" s="21" t="str">
        <f t="shared" si="64"/>
        <v/>
      </c>
      <c r="AN238" s="21">
        <f t="shared" si="64"/>
        <v>0.16631387964922892</v>
      </c>
      <c r="AO238" s="21">
        <f t="shared" si="64"/>
        <v>5.9301310043668121E-2</v>
      </c>
      <c r="AP238" s="21">
        <f t="shared" si="64"/>
        <v>7.4486212950531858E-2</v>
      </c>
      <c r="AQ238" s="21" t="str">
        <f t="shared" si="64"/>
        <v/>
      </c>
      <c r="AR238" s="21" t="str">
        <f t="shared" si="64"/>
        <v/>
      </c>
      <c r="AS238" s="21">
        <f t="shared" si="64"/>
        <v>-2.5046816479400748E-2</v>
      </c>
      <c r="AT238" s="21">
        <f t="shared" si="64"/>
        <v>-3.0200142959256611E-2</v>
      </c>
      <c r="AU238" s="21" t="str">
        <f t="shared" si="64"/>
        <v/>
      </c>
      <c r="AV238" s="21" t="str">
        <f t="shared" si="64"/>
        <v/>
      </c>
      <c r="AW238" s="21" t="str">
        <f t="shared" si="64"/>
        <v/>
      </c>
      <c r="AX238" s="21" t="str">
        <f t="shared" si="64"/>
        <v/>
      </c>
    </row>
    <row r="239" spans="1:50" hidden="1">
      <c r="A239" t="str">
        <f t="shared" si="13"/>
        <v>March2016</v>
      </c>
      <c r="C239" t="s">
        <v>56</v>
      </c>
      <c r="D239">
        <v>2016</v>
      </c>
      <c r="E239" s="21" t="str">
        <f t="shared" ref="E239:AX239" si="65">IFERROR((E67-E55)/E55,"")</f>
        <v/>
      </c>
      <c r="F239" s="21">
        <f t="shared" si="65"/>
        <v>0.3147921760391198</v>
      </c>
      <c r="G239" s="21" t="str">
        <f t="shared" si="65"/>
        <v/>
      </c>
      <c r="H239" s="21" t="str">
        <f t="shared" si="65"/>
        <v/>
      </c>
      <c r="I239" s="21" t="str">
        <f t="shared" si="65"/>
        <v/>
      </c>
      <c r="J239" s="21">
        <f t="shared" si="65"/>
        <v>4.6815589353612165E-2</v>
      </c>
      <c r="K239" s="21" t="str">
        <f t="shared" si="65"/>
        <v/>
      </c>
      <c r="L239" s="21" t="str">
        <f t="shared" si="65"/>
        <v/>
      </c>
      <c r="M239" s="21">
        <f t="shared" si="65"/>
        <v>0.10757657173562601</v>
      </c>
      <c r="N239" s="21">
        <f t="shared" si="65"/>
        <v>0.3377173913043478</v>
      </c>
      <c r="O239" s="21" t="str">
        <f t="shared" si="65"/>
        <v/>
      </c>
      <c r="P239" s="21" t="str">
        <f t="shared" si="65"/>
        <v/>
      </c>
      <c r="Q239" s="21">
        <f t="shared" si="65"/>
        <v>-3.0203545633617858E-2</v>
      </c>
      <c r="R239" s="21">
        <f t="shared" si="65"/>
        <v>-0.11675461741424802</v>
      </c>
      <c r="S239" s="21" t="str">
        <f t="shared" si="65"/>
        <v/>
      </c>
      <c r="T239" s="21">
        <f t="shared" si="65"/>
        <v>-3.2546494992846925E-2</v>
      </c>
      <c r="U239" s="21">
        <f t="shared" si="65"/>
        <v>-0.18180319762650404</v>
      </c>
      <c r="V239" s="21" t="str">
        <f t="shared" si="65"/>
        <v/>
      </c>
      <c r="W239" s="21">
        <f t="shared" si="65"/>
        <v>4.9337033610854144E-3</v>
      </c>
      <c r="X239" s="21" t="str">
        <f t="shared" si="65"/>
        <v/>
      </c>
      <c r="Y239" s="21" t="str">
        <f t="shared" si="65"/>
        <v/>
      </c>
      <c r="Z239" s="21">
        <f t="shared" si="65"/>
        <v>-1.3194722111155539E-2</v>
      </c>
      <c r="AA239" s="21" t="str">
        <f t="shared" si="65"/>
        <v/>
      </c>
      <c r="AB239" s="21" t="str">
        <f t="shared" si="65"/>
        <v/>
      </c>
      <c r="AC239" s="21">
        <f t="shared" si="65"/>
        <v>0.13813459268004721</v>
      </c>
      <c r="AD239" s="21">
        <f t="shared" si="65"/>
        <v>0.18536816459122901</v>
      </c>
      <c r="AE239" s="21" t="str">
        <f t="shared" si="65"/>
        <v/>
      </c>
      <c r="AF239" s="21">
        <f t="shared" si="65"/>
        <v>5.774816333504186E-2</v>
      </c>
      <c r="AG239" s="21" t="str">
        <f t="shared" si="65"/>
        <v/>
      </c>
      <c r="AH239" s="21" t="str">
        <f t="shared" si="65"/>
        <v/>
      </c>
      <c r="AI239" s="21" t="str">
        <f t="shared" si="65"/>
        <v/>
      </c>
      <c r="AJ239" s="21" t="str">
        <f t="shared" si="65"/>
        <v/>
      </c>
      <c r="AK239" s="21" t="str">
        <f t="shared" si="65"/>
        <v/>
      </c>
      <c r="AL239" s="21" t="str">
        <f t="shared" si="65"/>
        <v/>
      </c>
      <c r="AM239" s="21" t="str">
        <f t="shared" si="65"/>
        <v/>
      </c>
      <c r="AN239" s="21">
        <f t="shared" si="65"/>
        <v>0.21366188396756083</v>
      </c>
      <c r="AO239" s="21">
        <f t="shared" si="65"/>
        <v>-7.0299092914930125E-2</v>
      </c>
      <c r="AP239" s="21">
        <f t="shared" si="65"/>
        <v>-1.3586626877259383E-3</v>
      </c>
      <c r="AQ239" s="21" t="str">
        <f t="shared" si="65"/>
        <v/>
      </c>
      <c r="AR239" s="21" t="str">
        <f t="shared" si="65"/>
        <v/>
      </c>
      <c r="AS239" s="21">
        <f t="shared" si="65"/>
        <v>-0.10393193837663831</v>
      </c>
      <c r="AT239" s="21">
        <f t="shared" si="65"/>
        <v>8.7660414610069098E-2</v>
      </c>
      <c r="AU239" s="21" t="str">
        <f t="shared" si="65"/>
        <v/>
      </c>
      <c r="AV239" s="21" t="str">
        <f t="shared" si="65"/>
        <v/>
      </c>
      <c r="AW239" s="21" t="str">
        <f t="shared" si="65"/>
        <v/>
      </c>
      <c r="AX239" s="21" t="str">
        <f t="shared" si="65"/>
        <v/>
      </c>
    </row>
    <row r="240" spans="1:50" hidden="1">
      <c r="A240" t="str">
        <f t="shared" si="13"/>
        <v>April2016</v>
      </c>
      <c r="C240" t="s">
        <v>57</v>
      </c>
      <c r="D240">
        <v>2016</v>
      </c>
      <c r="E240" s="21" t="str">
        <f t="shared" ref="E240:AX240" si="66">IFERROR((E68-E56)/E56,"")</f>
        <v/>
      </c>
      <c r="F240" s="21">
        <f t="shared" si="66"/>
        <v>0.38544071709900857</v>
      </c>
      <c r="G240" s="21" t="str">
        <f t="shared" si="66"/>
        <v/>
      </c>
      <c r="H240" s="21" t="str">
        <f t="shared" si="66"/>
        <v/>
      </c>
      <c r="I240" s="21" t="str">
        <f t="shared" si="66"/>
        <v/>
      </c>
      <c r="J240" s="21">
        <f t="shared" si="66"/>
        <v>0.13030915920254263</v>
      </c>
      <c r="K240" s="21" t="str">
        <f t="shared" si="66"/>
        <v/>
      </c>
      <c r="L240" s="21" t="str">
        <f t="shared" si="66"/>
        <v/>
      </c>
      <c r="M240" s="21">
        <f t="shared" si="66"/>
        <v>0.32022863515962635</v>
      </c>
      <c r="N240" s="21">
        <f t="shared" si="66"/>
        <v>0.58834486428951571</v>
      </c>
      <c r="O240" s="21" t="str">
        <f t="shared" si="66"/>
        <v/>
      </c>
      <c r="P240" s="21" t="str">
        <f t="shared" si="66"/>
        <v/>
      </c>
      <c r="Q240" s="21">
        <f t="shared" si="66"/>
        <v>2.7163368257663949E-2</v>
      </c>
      <c r="R240" s="21">
        <f t="shared" si="66"/>
        <v>-4.1597337770382693E-3</v>
      </c>
      <c r="S240" s="21" t="str">
        <f t="shared" si="66"/>
        <v/>
      </c>
      <c r="T240" s="21">
        <f t="shared" si="66"/>
        <v>0.115649798360869</v>
      </c>
      <c r="U240" s="21">
        <f t="shared" si="66"/>
        <v>-9.7824030274361401E-2</v>
      </c>
      <c r="V240" s="21" t="str">
        <f t="shared" si="66"/>
        <v/>
      </c>
      <c r="W240" s="21">
        <f t="shared" si="66"/>
        <v>0.15202231520223153</v>
      </c>
      <c r="X240" s="21" t="str">
        <f t="shared" si="66"/>
        <v/>
      </c>
      <c r="Y240" s="21" t="str">
        <f t="shared" si="66"/>
        <v/>
      </c>
      <c r="Z240" s="21">
        <f t="shared" si="66"/>
        <v>0.19414435572256145</v>
      </c>
      <c r="AA240" s="21" t="str">
        <f t="shared" si="66"/>
        <v/>
      </c>
      <c r="AB240" s="21" t="str">
        <f t="shared" si="66"/>
        <v/>
      </c>
      <c r="AC240" s="21">
        <f t="shared" si="66"/>
        <v>0.44030233153984116</v>
      </c>
      <c r="AD240" s="21">
        <f t="shared" si="66"/>
        <v>0.39798380148199208</v>
      </c>
      <c r="AE240" s="21" t="str">
        <f t="shared" si="66"/>
        <v/>
      </c>
      <c r="AF240" s="21">
        <f t="shared" si="66"/>
        <v>-4.3973399833748962E-2</v>
      </c>
      <c r="AG240" s="21" t="str">
        <f t="shared" si="66"/>
        <v/>
      </c>
      <c r="AH240" s="21" t="str">
        <f t="shared" si="66"/>
        <v/>
      </c>
      <c r="AI240" s="21" t="str">
        <f t="shared" si="66"/>
        <v/>
      </c>
      <c r="AJ240" s="21" t="str">
        <f t="shared" si="66"/>
        <v/>
      </c>
      <c r="AK240" s="21" t="str">
        <f t="shared" si="66"/>
        <v/>
      </c>
      <c r="AL240" s="21" t="str">
        <f t="shared" si="66"/>
        <v/>
      </c>
      <c r="AM240" s="21" t="str">
        <f t="shared" si="66"/>
        <v/>
      </c>
      <c r="AN240" s="21">
        <f t="shared" si="66"/>
        <v>0.58847366051328232</v>
      </c>
      <c r="AO240" s="21">
        <f t="shared" si="66"/>
        <v>6.5431706153601527E-2</v>
      </c>
      <c r="AP240" s="21">
        <f t="shared" si="66"/>
        <v>9.9407674478496008E-2</v>
      </c>
      <c r="AQ240" s="21" t="str">
        <f t="shared" si="66"/>
        <v/>
      </c>
      <c r="AR240" s="21" t="str">
        <f t="shared" si="66"/>
        <v/>
      </c>
      <c r="AS240" s="21">
        <f t="shared" si="66"/>
        <v>2.1108179419525065E-2</v>
      </c>
      <c r="AT240" s="21">
        <f t="shared" si="66"/>
        <v>0.11999104544436982</v>
      </c>
      <c r="AU240" s="21" t="str">
        <f t="shared" si="66"/>
        <v/>
      </c>
      <c r="AV240" s="21" t="str">
        <f t="shared" si="66"/>
        <v/>
      </c>
      <c r="AW240" s="21" t="str">
        <f t="shared" si="66"/>
        <v/>
      </c>
      <c r="AX240" s="21" t="str">
        <f t="shared" si="66"/>
        <v/>
      </c>
    </row>
    <row r="241" spans="1:50" hidden="1">
      <c r="A241" t="str">
        <f t="shared" si="13"/>
        <v>May2016</v>
      </c>
      <c r="C241" t="s">
        <v>58</v>
      </c>
      <c r="D241">
        <v>2016</v>
      </c>
      <c r="E241" s="21" t="str">
        <f t="shared" ref="E241:AX241" si="67">IFERROR((E69-E57)/E57,"")</f>
        <v/>
      </c>
      <c r="F241" s="21">
        <f t="shared" si="67"/>
        <v>0.33735110606920021</v>
      </c>
      <c r="G241" s="21" t="str">
        <f t="shared" si="67"/>
        <v/>
      </c>
      <c r="H241" s="21" t="str">
        <f t="shared" si="67"/>
        <v/>
      </c>
      <c r="I241" s="21" t="str">
        <f t="shared" si="67"/>
        <v/>
      </c>
      <c r="J241" s="21">
        <f t="shared" si="67"/>
        <v>7.0328392909038071E-2</v>
      </c>
      <c r="K241" s="21" t="str">
        <f t="shared" si="67"/>
        <v/>
      </c>
      <c r="L241" s="21" t="str">
        <f t="shared" si="67"/>
        <v/>
      </c>
      <c r="M241" s="21">
        <f t="shared" si="67"/>
        <v>0.23272751131815497</v>
      </c>
      <c r="N241" s="21">
        <f t="shared" si="67"/>
        <v>0.54898487532361362</v>
      </c>
      <c r="O241" s="21" t="str">
        <f t="shared" si="67"/>
        <v/>
      </c>
      <c r="P241" s="21" t="str">
        <f t="shared" si="67"/>
        <v/>
      </c>
      <c r="Q241" s="21">
        <f t="shared" si="67"/>
        <v>5.5400557991231565E-2</v>
      </c>
      <c r="R241" s="21">
        <f t="shared" si="67"/>
        <v>-0.12689393939393939</v>
      </c>
      <c r="S241" s="21" t="str">
        <f t="shared" si="67"/>
        <v/>
      </c>
      <c r="T241" s="21">
        <f t="shared" si="67"/>
        <v>9.7570406650770117E-2</v>
      </c>
      <c r="U241" s="21">
        <f t="shared" si="67"/>
        <v>-0.15552244365803689</v>
      </c>
      <c r="V241" s="21" t="str">
        <f t="shared" si="67"/>
        <v/>
      </c>
      <c r="W241" s="21">
        <f t="shared" si="67"/>
        <v>0.12055485498108449</v>
      </c>
      <c r="X241" s="21" t="str">
        <f t="shared" si="67"/>
        <v/>
      </c>
      <c r="Y241" s="21" t="str">
        <f t="shared" si="67"/>
        <v/>
      </c>
      <c r="Z241" s="21">
        <f t="shared" si="67"/>
        <v>-0.15732564426022708</v>
      </c>
      <c r="AA241" s="21" t="str">
        <f t="shared" si="67"/>
        <v/>
      </c>
      <c r="AB241" s="21" t="str">
        <f t="shared" si="67"/>
        <v/>
      </c>
      <c r="AC241" s="21">
        <f t="shared" si="67"/>
        <v>0.47476340694006308</v>
      </c>
      <c r="AD241" s="21">
        <f t="shared" si="67"/>
        <v>0.3408063641294522</v>
      </c>
      <c r="AE241" s="21" t="str">
        <f t="shared" si="67"/>
        <v/>
      </c>
      <c r="AF241" s="21">
        <f t="shared" si="67"/>
        <v>8.8306591250144298E-2</v>
      </c>
      <c r="AG241" s="21" t="str">
        <f t="shared" si="67"/>
        <v/>
      </c>
      <c r="AH241" s="21" t="str">
        <f t="shared" si="67"/>
        <v/>
      </c>
      <c r="AI241" s="21" t="str">
        <f t="shared" si="67"/>
        <v/>
      </c>
      <c r="AJ241" s="21" t="str">
        <f t="shared" si="67"/>
        <v/>
      </c>
      <c r="AK241" s="21" t="str">
        <f t="shared" si="67"/>
        <v/>
      </c>
      <c r="AL241" s="21" t="str">
        <f t="shared" si="67"/>
        <v/>
      </c>
      <c r="AM241" s="21" t="str">
        <f t="shared" si="67"/>
        <v/>
      </c>
      <c r="AN241" s="21">
        <f t="shared" si="67"/>
        <v>0.29841402337228712</v>
      </c>
      <c r="AO241" s="21">
        <f t="shared" si="67"/>
        <v>1.7099761051373955E-2</v>
      </c>
      <c r="AP241" s="21">
        <f t="shared" si="67"/>
        <v>8.6429300584650606E-2</v>
      </c>
      <c r="AQ241" s="21" t="str">
        <f t="shared" si="67"/>
        <v/>
      </c>
      <c r="AR241" s="21" t="str">
        <f t="shared" si="67"/>
        <v/>
      </c>
      <c r="AS241" s="21">
        <f t="shared" si="67"/>
        <v>0.25255302435192456</v>
      </c>
      <c r="AT241" s="21">
        <f t="shared" si="67"/>
        <v>0.15278514588859415</v>
      </c>
      <c r="AU241" s="21" t="str">
        <f t="shared" si="67"/>
        <v/>
      </c>
      <c r="AV241" s="21" t="str">
        <f t="shared" si="67"/>
        <v/>
      </c>
      <c r="AW241" s="21" t="str">
        <f t="shared" si="67"/>
        <v/>
      </c>
      <c r="AX241" s="21" t="str">
        <f t="shared" si="67"/>
        <v/>
      </c>
    </row>
    <row r="242" spans="1:50" hidden="1">
      <c r="A242" t="str">
        <f t="shared" si="13"/>
        <v>June2016</v>
      </c>
      <c r="C242" t="s">
        <v>59</v>
      </c>
      <c r="D242">
        <v>2016</v>
      </c>
      <c r="E242" s="21" t="str">
        <f t="shared" ref="E242:AX242" si="68">IFERROR((E70-E58)/E58,"")</f>
        <v/>
      </c>
      <c r="F242" s="21">
        <f t="shared" si="68"/>
        <v>0.36871123363197794</v>
      </c>
      <c r="G242" s="21" t="str">
        <f t="shared" si="68"/>
        <v/>
      </c>
      <c r="H242" s="21" t="str">
        <f t="shared" si="68"/>
        <v/>
      </c>
      <c r="I242" s="21" t="str">
        <f t="shared" si="68"/>
        <v/>
      </c>
      <c r="J242" s="21">
        <f t="shared" si="68"/>
        <v>5.2980132450331126E-2</v>
      </c>
      <c r="K242" s="21" t="str">
        <f t="shared" si="68"/>
        <v/>
      </c>
      <c r="L242" s="21" t="str">
        <f t="shared" si="68"/>
        <v/>
      </c>
      <c r="M242" s="21">
        <f t="shared" si="68"/>
        <v>7.5870457655466017E-2</v>
      </c>
      <c r="N242" s="21">
        <f t="shared" si="68"/>
        <v>0.3917381137957911</v>
      </c>
      <c r="O242" s="21" t="str">
        <f t="shared" si="68"/>
        <v/>
      </c>
      <c r="P242" s="21" t="str">
        <f t="shared" si="68"/>
        <v/>
      </c>
      <c r="Q242" s="21">
        <f t="shared" si="68"/>
        <v>-1.570048309178744E-2</v>
      </c>
      <c r="R242" s="21">
        <f t="shared" si="68"/>
        <v>-0.24206708975521304</v>
      </c>
      <c r="S242" s="21" t="str">
        <f t="shared" si="68"/>
        <v/>
      </c>
      <c r="T242" s="21">
        <f t="shared" si="68"/>
        <v>6.9750367107195305E-3</v>
      </c>
      <c r="U242" s="21">
        <f t="shared" si="68"/>
        <v>-0.25113981762917931</v>
      </c>
      <c r="V242" s="21" t="str">
        <f t="shared" si="68"/>
        <v/>
      </c>
      <c r="W242" s="21">
        <f t="shared" si="68"/>
        <v>3.1918984745545442E-2</v>
      </c>
      <c r="X242" s="21" t="str">
        <f t="shared" si="68"/>
        <v/>
      </c>
      <c r="Y242" s="21" t="str">
        <f t="shared" si="68"/>
        <v/>
      </c>
      <c r="Z242" s="21">
        <f t="shared" si="68"/>
        <v>-0.17227910904676449</v>
      </c>
      <c r="AA242" s="21" t="str">
        <f t="shared" si="68"/>
        <v/>
      </c>
      <c r="AB242" s="21" t="str">
        <f t="shared" si="68"/>
        <v/>
      </c>
      <c r="AC242" s="21">
        <f t="shared" si="68"/>
        <v>0.25916002896451845</v>
      </c>
      <c r="AD242" s="21">
        <f t="shared" si="68"/>
        <v>0.42451265035255081</v>
      </c>
      <c r="AE242" s="21" t="str">
        <f t="shared" si="68"/>
        <v/>
      </c>
      <c r="AF242" s="21">
        <f t="shared" si="68"/>
        <v>8.1843364391840853E-3</v>
      </c>
      <c r="AG242" s="21" t="str">
        <f t="shared" si="68"/>
        <v/>
      </c>
      <c r="AH242" s="21" t="str">
        <f t="shared" si="68"/>
        <v/>
      </c>
      <c r="AI242" s="21" t="str">
        <f t="shared" si="68"/>
        <v/>
      </c>
      <c r="AJ242" s="21" t="str">
        <f t="shared" si="68"/>
        <v/>
      </c>
      <c r="AK242" s="21" t="str">
        <f t="shared" si="68"/>
        <v/>
      </c>
      <c r="AL242" s="21" t="str">
        <f t="shared" si="68"/>
        <v/>
      </c>
      <c r="AM242" s="21" t="str">
        <f t="shared" si="68"/>
        <v/>
      </c>
      <c r="AN242" s="21">
        <f t="shared" si="68"/>
        <v>0.42634905201750123</v>
      </c>
      <c r="AO242" s="21">
        <f t="shared" si="68"/>
        <v>-9.6700274977085249E-2</v>
      </c>
      <c r="AP242" s="21">
        <f t="shared" si="68"/>
        <v>4.1555103352254472E-2</v>
      </c>
      <c r="AQ242" s="21" t="str">
        <f t="shared" si="68"/>
        <v/>
      </c>
      <c r="AR242" s="21">
        <f t="shared" si="68"/>
        <v>0.70814543404735064</v>
      </c>
      <c r="AS242" s="21">
        <f t="shared" si="68"/>
        <v>0.39779270633397312</v>
      </c>
      <c r="AT242" s="21">
        <f t="shared" si="68"/>
        <v>-4.7541428959521868E-2</v>
      </c>
      <c r="AU242" s="21" t="str">
        <f t="shared" si="68"/>
        <v/>
      </c>
      <c r="AV242" s="21" t="str">
        <f t="shared" si="68"/>
        <v/>
      </c>
      <c r="AW242" s="21" t="str">
        <f t="shared" si="68"/>
        <v/>
      </c>
      <c r="AX242" s="21" t="str">
        <f t="shared" si="68"/>
        <v/>
      </c>
    </row>
    <row r="243" spans="1:50" hidden="1">
      <c r="A243" t="str">
        <f t="shared" si="13"/>
        <v>July2016</v>
      </c>
      <c r="C243" t="s">
        <v>60</v>
      </c>
      <c r="D243">
        <v>2016</v>
      </c>
      <c r="E243" s="21" t="str">
        <f t="shared" ref="E243:AX243" si="69">IFERROR((E71-E59)/E59,"")</f>
        <v/>
      </c>
      <c r="F243" s="21">
        <f t="shared" si="69"/>
        <v>0.27932761087267527</v>
      </c>
      <c r="G243" s="21" t="str">
        <f t="shared" si="69"/>
        <v/>
      </c>
      <c r="H243" s="21" t="str">
        <f t="shared" si="69"/>
        <v/>
      </c>
      <c r="I243" s="21" t="str">
        <f t="shared" si="69"/>
        <v/>
      </c>
      <c r="J243" s="21">
        <f t="shared" si="69"/>
        <v>-3.6566470405949798E-2</v>
      </c>
      <c r="K243" s="21" t="str">
        <f t="shared" si="69"/>
        <v/>
      </c>
      <c r="L243" s="21" t="str">
        <f t="shared" si="69"/>
        <v/>
      </c>
      <c r="M243" s="21">
        <f t="shared" si="69"/>
        <v>4.8078482244203018E-2</v>
      </c>
      <c r="N243" s="21">
        <f t="shared" si="69"/>
        <v>0.38092843975196916</v>
      </c>
      <c r="O243" s="21" t="str">
        <f t="shared" si="69"/>
        <v/>
      </c>
      <c r="P243" s="21" t="str">
        <f t="shared" si="69"/>
        <v/>
      </c>
      <c r="Q243" s="21">
        <f t="shared" si="69"/>
        <v>8.4457988680888121E-2</v>
      </c>
      <c r="R243" s="21">
        <f t="shared" si="69"/>
        <v>-0.39250191277735269</v>
      </c>
      <c r="S243" s="21" t="str">
        <f t="shared" si="69"/>
        <v/>
      </c>
      <c r="T243" s="21">
        <f t="shared" si="69"/>
        <v>2.874289324068225E-2</v>
      </c>
      <c r="U243" s="21">
        <f t="shared" si="69"/>
        <v>-8.2421590080233406E-2</v>
      </c>
      <c r="V243" s="21" t="str">
        <f t="shared" si="69"/>
        <v/>
      </c>
      <c r="W243" s="21">
        <f t="shared" si="69"/>
        <v>6.9267997580157295E-2</v>
      </c>
      <c r="X243" s="21" t="str">
        <f t="shared" si="69"/>
        <v/>
      </c>
      <c r="Y243" s="21" t="str">
        <f t="shared" si="69"/>
        <v/>
      </c>
      <c r="Z243" s="21">
        <f t="shared" si="69"/>
        <v>-0.18559651934966798</v>
      </c>
      <c r="AA243" s="21" t="str">
        <f t="shared" si="69"/>
        <v/>
      </c>
      <c r="AB243" s="21" t="str">
        <f t="shared" si="69"/>
        <v/>
      </c>
      <c r="AC243" s="21">
        <f t="shared" si="69"/>
        <v>0.23690932311621968</v>
      </c>
      <c r="AD243" s="21">
        <f t="shared" si="69"/>
        <v>0.791125695534313</v>
      </c>
      <c r="AE243" s="21" t="str">
        <f t="shared" si="69"/>
        <v/>
      </c>
      <c r="AF243" s="21">
        <f t="shared" si="69"/>
        <v>3.770446354311062E-2</v>
      </c>
      <c r="AG243" s="21" t="str">
        <f t="shared" si="69"/>
        <v/>
      </c>
      <c r="AH243" s="21" t="str">
        <f t="shared" si="69"/>
        <v/>
      </c>
      <c r="AI243" s="21" t="str">
        <f t="shared" si="69"/>
        <v/>
      </c>
      <c r="AJ243" s="21" t="str">
        <f t="shared" si="69"/>
        <v/>
      </c>
      <c r="AK243" s="21" t="str">
        <f t="shared" si="69"/>
        <v/>
      </c>
      <c r="AL243" s="21" t="str">
        <f t="shared" si="69"/>
        <v/>
      </c>
      <c r="AM243" s="21" t="str">
        <f t="shared" si="69"/>
        <v/>
      </c>
      <c r="AN243" s="21">
        <f t="shared" si="69"/>
        <v>0.29164654756156444</v>
      </c>
      <c r="AO243" s="21">
        <f t="shared" si="69"/>
        <v>-2.0349761526232114E-2</v>
      </c>
      <c r="AP243" s="21">
        <f t="shared" si="69"/>
        <v>8.2638759110446644E-2</v>
      </c>
      <c r="AQ243" s="21" t="str">
        <f t="shared" si="69"/>
        <v/>
      </c>
      <c r="AR243" s="21">
        <f t="shared" si="69"/>
        <v>0.2615817505778314</v>
      </c>
      <c r="AS243" s="21">
        <f t="shared" si="69"/>
        <v>0.27718360071301246</v>
      </c>
      <c r="AT243" s="21">
        <f t="shared" si="69"/>
        <v>0.13191076624636275</v>
      </c>
      <c r="AU243" s="21" t="str">
        <f t="shared" si="69"/>
        <v/>
      </c>
      <c r="AV243" s="21" t="str">
        <f t="shared" si="69"/>
        <v/>
      </c>
      <c r="AW243" s="21" t="str">
        <f t="shared" si="69"/>
        <v/>
      </c>
      <c r="AX243" s="21" t="str">
        <f t="shared" si="69"/>
        <v/>
      </c>
    </row>
    <row r="244" spans="1:50" hidden="1">
      <c r="A244" t="str">
        <f t="shared" si="13"/>
        <v>August2016</v>
      </c>
      <c r="C244" t="s">
        <v>61</v>
      </c>
      <c r="D244">
        <v>2016</v>
      </c>
      <c r="E244" s="21" t="str">
        <f t="shared" ref="E244:AX244" si="70">IFERROR((E72-E60)/E60,"")</f>
        <v/>
      </c>
      <c r="F244" s="21">
        <f t="shared" si="70"/>
        <v>0.38526386781318495</v>
      </c>
      <c r="G244" s="21">
        <f t="shared" si="70"/>
        <v>0.54931129476584017</v>
      </c>
      <c r="H244" s="21" t="str">
        <f t="shared" si="70"/>
        <v/>
      </c>
      <c r="I244" s="21" t="str">
        <f t="shared" si="70"/>
        <v/>
      </c>
      <c r="J244" s="21">
        <f t="shared" si="70"/>
        <v>-6.0792951541850222E-2</v>
      </c>
      <c r="K244" s="21" t="str">
        <f t="shared" si="70"/>
        <v/>
      </c>
      <c r="L244" s="21" t="str">
        <f t="shared" si="70"/>
        <v/>
      </c>
      <c r="M244" s="21">
        <f t="shared" si="70"/>
        <v>0.11632438914705441</v>
      </c>
      <c r="N244" s="21">
        <f t="shared" si="70"/>
        <v>0.52222048963043821</v>
      </c>
      <c r="O244" s="21" t="str">
        <f t="shared" si="70"/>
        <v/>
      </c>
      <c r="P244" s="21" t="str">
        <f t="shared" si="70"/>
        <v/>
      </c>
      <c r="Q244" s="21">
        <f t="shared" si="70"/>
        <v>-8.8783194609591762E-2</v>
      </c>
      <c r="R244" s="21">
        <f t="shared" si="70"/>
        <v>-2.1042084168336674E-2</v>
      </c>
      <c r="S244" s="21" t="str">
        <f t="shared" si="70"/>
        <v/>
      </c>
      <c r="T244" s="21">
        <f t="shared" si="70"/>
        <v>4.7194885424897637E-2</v>
      </c>
      <c r="U244" s="21">
        <f t="shared" si="70"/>
        <v>-7.3993942016443104E-2</v>
      </c>
      <c r="V244" s="21" t="str">
        <f t="shared" si="70"/>
        <v/>
      </c>
      <c r="W244" s="21">
        <f t="shared" si="70"/>
        <v>2.6211278792692614E-2</v>
      </c>
      <c r="X244" s="21" t="str">
        <f t="shared" si="70"/>
        <v/>
      </c>
      <c r="Y244" s="21" t="str">
        <f t="shared" si="70"/>
        <v/>
      </c>
      <c r="Z244" s="21">
        <f t="shared" si="70"/>
        <v>-0.21044451352191482</v>
      </c>
      <c r="AA244" s="21" t="str">
        <f t="shared" si="70"/>
        <v/>
      </c>
      <c r="AB244" s="21" t="str">
        <f t="shared" si="70"/>
        <v/>
      </c>
      <c r="AC244" s="21">
        <f t="shared" si="70"/>
        <v>0.37586759209823811</v>
      </c>
      <c r="AD244" s="21">
        <f t="shared" si="70"/>
        <v>0.76437892701788301</v>
      </c>
      <c r="AE244" s="21" t="str">
        <f t="shared" si="70"/>
        <v/>
      </c>
      <c r="AF244" s="21">
        <f t="shared" si="70"/>
        <v>1.0506329113924051E-2</v>
      </c>
      <c r="AG244" s="21" t="str">
        <f t="shared" si="70"/>
        <v/>
      </c>
      <c r="AH244" s="21" t="str">
        <f t="shared" si="70"/>
        <v/>
      </c>
      <c r="AI244" s="21" t="str">
        <f t="shared" si="70"/>
        <v/>
      </c>
      <c r="AJ244" s="21" t="str">
        <f t="shared" si="70"/>
        <v/>
      </c>
      <c r="AK244" s="21" t="str">
        <f t="shared" si="70"/>
        <v/>
      </c>
      <c r="AL244" s="21" t="str">
        <f t="shared" si="70"/>
        <v/>
      </c>
      <c r="AM244" s="21" t="str">
        <f t="shared" si="70"/>
        <v/>
      </c>
      <c r="AN244" s="21">
        <f t="shared" si="70"/>
        <v>0.1908713692946058</v>
      </c>
      <c r="AO244" s="21">
        <f t="shared" si="70"/>
        <v>-4.1817061361035301E-2</v>
      </c>
      <c r="AP244" s="21">
        <f t="shared" si="70"/>
        <v>0.11694974003466205</v>
      </c>
      <c r="AQ244" s="21" t="str">
        <f t="shared" si="70"/>
        <v/>
      </c>
      <c r="AR244" s="21">
        <f t="shared" si="70"/>
        <v>0.39148632094732544</v>
      </c>
      <c r="AS244" s="21">
        <f t="shared" si="70"/>
        <v>0.26831421006178285</v>
      </c>
      <c r="AT244" s="21">
        <f t="shared" si="70"/>
        <v>0.11026168773890033</v>
      </c>
      <c r="AU244" s="21" t="str">
        <f t="shared" si="70"/>
        <v/>
      </c>
      <c r="AV244" s="21" t="str">
        <f t="shared" si="70"/>
        <v/>
      </c>
      <c r="AW244" s="21" t="str">
        <f t="shared" si="70"/>
        <v/>
      </c>
      <c r="AX244" s="21" t="str">
        <f t="shared" si="70"/>
        <v/>
      </c>
    </row>
    <row r="245" spans="1:50" hidden="1">
      <c r="A245" t="str">
        <f t="shared" si="13"/>
        <v>September2016</v>
      </c>
      <c r="C245" t="s">
        <v>2</v>
      </c>
      <c r="D245">
        <v>2016</v>
      </c>
      <c r="E245" s="21" t="str">
        <f t="shared" ref="E245:AX245" si="71">IFERROR((E73-E61)/E61,"")</f>
        <v/>
      </c>
      <c r="F245" s="21">
        <f t="shared" si="71"/>
        <v>0.14940421631530706</v>
      </c>
      <c r="G245" s="21">
        <f t="shared" si="71"/>
        <v>0.31737378525716997</v>
      </c>
      <c r="H245" s="21" t="str">
        <f t="shared" si="71"/>
        <v/>
      </c>
      <c r="I245" s="21" t="str">
        <f t="shared" si="71"/>
        <v/>
      </c>
      <c r="J245" s="21">
        <f t="shared" si="71"/>
        <v>-6.8023255813953493E-2</v>
      </c>
      <c r="K245" s="21" t="str">
        <f t="shared" si="71"/>
        <v/>
      </c>
      <c r="L245" s="21" t="str">
        <f t="shared" si="71"/>
        <v/>
      </c>
      <c r="M245" s="21">
        <f t="shared" si="71"/>
        <v>7.4854707477721813E-2</v>
      </c>
      <c r="N245" s="21">
        <f t="shared" si="71"/>
        <v>0.3105347051152007</v>
      </c>
      <c r="O245" s="21" t="str">
        <f t="shared" si="71"/>
        <v/>
      </c>
      <c r="P245" s="21" t="str">
        <f t="shared" si="71"/>
        <v/>
      </c>
      <c r="Q245" s="21">
        <f t="shared" si="71"/>
        <v>-4.0887342322749022E-2</v>
      </c>
      <c r="R245" s="21">
        <f t="shared" si="71"/>
        <v>-0.15677966101694915</v>
      </c>
      <c r="S245" s="21" t="str">
        <f t="shared" si="71"/>
        <v/>
      </c>
      <c r="T245" s="21">
        <f t="shared" si="71"/>
        <v>1.445817971517386E-4</v>
      </c>
      <c r="U245" s="21">
        <f t="shared" si="71"/>
        <v>-0.13777871266302061</v>
      </c>
      <c r="V245" s="21" t="str">
        <f t="shared" si="71"/>
        <v/>
      </c>
      <c r="W245" s="21">
        <f t="shared" si="71"/>
        <v>5.3533190578158461E-4</v>
      </c>
      <c r="X245" s="21" t="str">
        <f t="shared" si="71"/>
        <v/>
      </c>
      <c r="Y245" s="21" t="str">
        <f t="shared" si="71"/>
        <v/>
      </c>
      <c r="Z245" s="21">
        <f t="shared" si="71"/>
        <v>-0.28591119425027073</v>
      </c>
      <c r="AA245" s="21" t="str">
        <f t="shared" si="71"/>
        <v/>
      </c>
      <c r="AB245" s="21" t="str">
        <f t="shared" si="71"/>
        <v/>
      </c>
      <c r="AC245" s="21">
        <f t="shared" si="71"/>
        <v>0.32063197026022305</v>
      </c>
      <c r="AD245" s="21">
        <f t="shared" si="71"/>
        <v>0.30201708159185897</v>
      </c>
      <c r="AE245" s="21" t="str">
        <f t="shared" si="71"/>
        <v/>
      </c>
      <c r="AF245" s="21">
        <f t="shared" si="71"/>
        <v>-6.2973543659172779E-2</v>
      </c>
      <c r="AG245" s="21" t="str">
        <f t="shared" si="71"/>
        <v/>
      </c>
      <c r="AH245" s="21" t="str">
        <f t="shared" si="71"/>
        <v/>
      </c>
      <c r="AI245" s="21" t="str">
        <f t="shared" si="71"/>
        <v/>
      </c>
      <c r="AJ245" s="21" t="str">
        <f t="shared" si="71"/>
        <v/>
      </c>
      <c r="AK245" s="21" t="str">
        <f t="shared" si="71"/>
        <v/>
      </c>
      <c r="AL245" s="21" t="str">
        <f t="shared" si="71"/>
        <v/>
      </c>
      <c r="AM245" s="21" t="str">
        <f t="shared" si="71"/>
        <v/>
      </c>
      <c r="AN245" s="21">
        <f t="shared" si="71"/>
        <v>0.11687275628240926</v>
      </c>
      <c r="AO245" s="21">
        <f t="shared" si="71"/>
        <v>-7.3444315855069886E-2</v>
      </c>
      <c r="AP245" s="21">
        <f t="shared" si="71"/>
        <v>2.7593152064451159E-2</v>
      </c>
      <c r="AQ245" s="21" t="str">
        <f t="shared" si="71"/>
        <v/>
      </c>
      <c r="AR245" s="21">
        <f t="shared" si="71"/>
        <v>0.21915998112317131</v>
      </c>
      <c r="AS245" s="21">
        <f t="shared" si="71"/>
        <v>3.7509377344336084E-2</v>
      </c>
      <c r="AT245" s="21">
        <f t="shared" si="71"/>
        <v>-9.6076861489191347E-3</v>
      </c>
      <c r="AU245" s="21" t="str">
        <f t="shared" si="71"/>
        <v/>
      </c>
      <c r="AV245" s="21" t="str">
        <f t="shared" si="71"/>
        <v/>
      </c>
      <c r="AW245" s="21" t="str">
        <f t="shared" si="71"/>
        <v/>
      </c>
      <c r="AX245" s="21" t="str">
        <f t="shared" si="71"/>
        <v/>
      </c>
    </row>
    <row r="246" spans="1:50" hidden="1">
      <c r="A246" t="str">
        <f t="shared" si="13"/>
        <v>October2016</v>
      </c>
      <c r="C246" t="s">
        <v>62</v>
      </c>
      <c r="D246">
        <v>2016</v>
      </c>
      <c r="E246" s="21" t="str">
        <f t="shared" ref="E246:AX246" si="72">IFERROR((E74-E62)/E62,"")</f>
        <v/>
      </c>
      <c r="F246" s="21">
        <f t="shared" si="72"/>
        <v>0.11221522055259331</v>
      </c>
      <c r="G246" s="21">
        <f t="shared" si="72"/>
        <v>0.16194968553459119</v>
      </c>
      <c r="H246" s="21" t="str">
        <f t="shared" si="72"/>
        <v/>
      </c>
      <c r="I246" s="21" t="str">
        <f t="shared" si="72"/>
        <v/>
      </c>
      <c r="J246" s="21">
        <f t="shared" si="72"/>
        <v>-5.1365865047863647E-2</v>
      </c>
      <c r="K246" s="21" t="str">
        <f t="shared" si="72"/>
        <v/>
      </c>
      <c r="L246" s="21" t="str">
        <f t="shared" si="72"/>
        <v/>
      </c>
      <c r="M246" s="21">
        <f t="shared" si="72"/>
        <v>-3.656034321954859E-2</v>
      </c>
      <c r="N246" s="21">
        <f t="shared" si="72"/>
        <v>0.29423600426085927</v>
      </c>
      <c r="O246" s="21" t="str">
        <f t="shared" si="72"/>
        <v/>
      </c>
      <c r="P246" s="21" t="str">
        <f t="shared" si="72"/>
        <v/>
      </c>
      <c r="Q246" s="21">
        <f t="shared" si="72"/>
        <v>-2.1764032073310423E-2</v>
      </c>
      <c r="R246" s="21">
        <f t="shared" si="72"/>
        <v>-2.8695652173913042E-2</v>
      </c>
      <c r="S246" s="21" t="str">
        <f t="shared" si="72"/>
        <v/>
      </c>
      <c r="T246" s="21">
        <f t="shared" si="72"/>
        <v>-0.11045123726346434</v>
      </c>
      <c r="U246" s="21">
        <f t="shared" si="72"/>
        <v>-0.14760083449235048</v>
      </c>
      <c r="V246" s="21" t="str">
        <f t="shared" si="72"/>
        <v/>
      </c>
      <c r="W246" s="21">
        <f t="shared" si="72"/>
        <v>1.030683568297595E-2</v>
      </c>
      <c r="X246" s="21" t="str">
        <f t="shared" si="72"/>
        <v/>
      </c>
      <c r="Y246" s="21" t="str">
        <f t="shared" si="72"/>
        <v/>
      </c>
      <c r="Z246" s="21">
        <f t="shared" si="72"/>
        <v>-8.4919012423337006E-2</v>
      </c>
      <c r="AA246" s="21" t="str">
        <f t="shared" si="72"/>
        <v/>
      </c>
      <c r="AB246" s="21" t="str">
        <f t="shared" si="72"/>
        <v/>
      </c>
      <c r="AC246" s="21">
        <f t="shared" si="72"/>
        <v>0.29673517249891995</v>
      </c>
      <c r="AD246" s="21">
        <f t="shared" si="72"/>
        <v>0.36519721577726216</v>
      </c>
      <c r="AE246" s="21" t="str">
        <f t="shared" si="72"/>
        <v/>
      </c>
      <c r="AF246" s="21">
        <f t="shared" si="72"/>
        <v>4.7255113024757801E-2</v>
      </c>
      <c r="AG246" s="21" t="str">
        <f t="shared" si="72"/>
        <v/>
      </c>
      <c r="AH246" s="21" t="str">
        <f t="shared" si="72"/>
        <v/>
      </c>
      <c r="AI246" s="21" t="str">
        <f t="shared" si="72"/>
        <v/>
      </c>
      <c r="AJ246" s="21" t="str">
        <f t="shared" si="72"/>
        <v/>
      </c>
      <c r="AK246" s="21" t="str">
        <f t="shared" si="72"/>
        <v/>
      </c>
      <c r="AL246" s="21" t="str">
        <f t="shared" si="72"/>
        <v/>
      </c>
      <c r="AM246" s="21" t="str">
        <f t="shared" si="72"/>
        <v/>
      </c>
      <c r="AN246" s="21">
        <f t="shared" si="72"/>
        <v>-2.3303233323623651E-3</v>
      </c>
      <c r="AO246" s="21">
        <f t="shared" si="72"/>
        <v>-0.16746338872448593</v>
      </c>
      <c r="AP246" s="21">
        <f t="shared" si="72"/>
        <v>6.5712177121771215E-2</v>
      </c>
      <c r="AQ246" s="21" t="str">
        <f t="shared" si="72"/>
        <v/>
      </c>
      <c r="AR246" s="21">
        <f t="shared" si="72"/>
        <v>0.23526890936361688</v>
      </c>
      <c r="AS246" s="21">
        <f t="shared" si="72"/>
        <v>-3.8039110634878116E-2</v>
      </c>
      <c r="AT246" s="21">
        <f t="shared" si="72"/>
        <v>2.8751476959432847E-2</v>
      </c>
      <c r="AU246" s="21" t="str">
        <f t="shared" si="72"/>
        <v/>
      </c>
      <c r="AV246" s="21" t="str">
        <f t="shared" si="72"/>
        <v/>
      </c>
      <c r="AW246" s="21" t="str">
        <f t="shared" si="72"/>
        <v/>
      </c>
      <c r="AX246" s="21" t="str">
        <f t="shared" si="72"/>
        <v/>
      </c>
    </row>
    <row r="247" spans="1:50" hidden="1">
      <c r="A247" t="str">
        <f t="shared" si="13"/>
        <v>November2016</v>
      </c>
      <c r="C247" t="s">
        <v>63</v>
      </c>
      <c r="D247">
        <v>2016</v>
      </c>
      <c r="E247" s="21" t="str">
        <f t="shared" ref="E247:AX247" si="73">IFERROR((E75-E63)/E63,"")</f>
        <v/>
      </c>
      <c r="F247" s="21">
        <f t="shared" si="73"/>
        <v>0.13620114394661584</v>
      </c>
      <c r="G247" s="21">
        <f t="shared" si="73"/>
        <v>0.18797399783315277</v>
      </c>
      <c r="H247" s="21">
        <f t="shared" si="73"/>
        <v>0.1747227166917705</v>
      </c>
      <c r="I247" s="21" t="str">
        <f t="shared" si="73"/>
        <v/>
      </c>
      <c r="J247" s="21">
        <f t="shared" si="73"/>
        <v>-9.0888588182228239E-2</v>
      </c>
      <c r="K247" s="21" t="str">
        <f t="shared" si="73"/>
        <v/>
      </c>
      <c r="L247" s="21" t="str">
        <f t="shared" si="73"/>
        <v/>
      </c>
      <c r="M247" s="21">
        <f t="shared" si="73"/>
        <v>3.9264049063395777E-2</v>
      </c>
      <c r="N247" s="21">
        <f t="shared" si="73"/>
        <v>0.33263956904995101</v>
      </c>
      <c r="O247" s="21">
        <f t="shared" si="73"/>
        <v>0.42611111111111111</v>
      </c>
      <c r="P247" s="21" t="str">
        <f t="shared" si="73"/>
        <v/>
      </c>
      <c r="Q247" s="21">
        <f t="shared" si="73"/>
        <v>4.7582794061667301E-2</v>
      </c>
      <c r="R247" s="21">
        <f t="shared" si="73"/>
        <v>-0.15870786516853932</v>
      </c>
      <c r="S247" s="21">
        <f t="shared" si="73"/>
        <v>-0.21054808686659773</v>
      </c>
      <c r="T247" s="21">
        <f t="shared" si="73"/>
        <v>-5.3882915173237754E-2</v>
      </c>
      <c r="U247" s="21">
        <f t="shared" si="73"/>
        <v>-6.626984126984127E-2</v>
      </c>
      <c r="V247" s="21" t="str">
        <f t="shared" si="73"/>
        <v/>
      </c>
      <c r="W247" s="21">
        <f t="shared" si="73"/>
        <v>5.4114241175815612E-2</v>
      </c>
      <c r="X247" s="21" t="str">
        <f t="shared" si="73"/>
        <v/>
      </c>
      <c r="Y247" s="21" t="str">
        <f t="shared" si="73"/>
        <v/>
      </c>
      <c r="Z247" s="21">
        <f t="shared" si="73"/>
        <v>-7.7764808870732421E-2</v>
      </c>
      <c r="AA247" s="21" t="str">
        <f t="shared" si="73"/>
        <v/>
      </c>
      <c r="AB247" s="21" t="str">
        <f t="shared" si="73"/>
        <v/>
      </c>
      <c r="AC247" s="21">
        <f t="shared" si="73"/>
        <v>0.33205282112845136</v>
      </c>
      <c r="AD247" s="21">
        <f t="shared" si="73"/>
        <v>0.23952267989360937</v>
      </c>
      <c r="AE247" s="21" t="str">
        <f t="shared" si="73"/>
        <v/>
      </c>
      <c r="AF247" s="21">
        <f t="shared" si="73"/>
        <v>-8.3493825761866994E-2</v>
      </c>
      <c r="AG247" s="21" t="str">
        <f t="shared" si="73"/>
        <v/>
      </c>
      <c r="AH247" s="21">
        <f t="shared" si="73"/>
        <v>3.9984803875011875E-2</v>
      </c>
      <c r="AI247" s="21" t="str">
        <f t="shared" si="73"/>
        <v/>
      </c>
      <c r="AJ247" s="21" t="str">
        <f t="shared" si="73"/>
        <v/>
      </c>
      <c r="AK247" s="21" t="str">
        <f t="shared" si="73"/>
        <v/>
      </c>
      <c r="AL247" s="21" t="str">
        <f t="shared" si="73"/>
        <v/>
      </c>
      <c r="AM247" s="21" t="str">
        <f t="shared" si="73"/>
        <v/>
      </c>
      <c r="AN247" s="21">
        <f t="shared" si="73"/>
        <v>3.904088533661236E-2</v>
      </c>
      <c r="AO247" s="21">
        <f t="shared" si="73"/>
        <v>-8.3221476510067116E-2</v>
      </c>
      <c r="AP247" s="21">
        <f t="shared" si="73"/>
        <v>-2.0214577196443533E-2</v>
      </c>
      <c r="AQ247" s="21" t="str">
        <f t="shared" si="73"/>
        <v/>
      </c>
      <c r="AR247" s="21">
        <f t="shared" si="73"/>
        <v>0.15605053191489363</v>
      </c>
      <c r="AS247" s="21">
        <f t="shared" si="73"/>
        <v>-0.1452912019826518</v>
      </c>
      <c r="AT247" s="21">
        <f t="shared" si="73"/>
        <v>8.4745762711864406E-3</v>
      </c>
      <c r="AU247" s="21">
        <f t="shared" si="73"/>
        <v>0.16916167664670659</v>
      </c>
      <c r="AV247" s="21">
        <f t="shared" si="73"/>
        <v>-3.4624052448268799E-2</v>
      </c>
      <c r="AW247" s="21" t="str">
        <f t="shared" si="73"/>
        <v/>
      </c>
      <c r="AX247" s="21" t="str">
        <f t="shared" si="73"/>
        <v/>
      </c>
    </row>
    <row r="248" spans="1:50" hidden="1">
      <c r="A248" t="str">
        <f t="shared" si="13"/>
        <v>December2016</v>
      </c>
      <c r="C248" t="s">
        <v>50</v>
      </c>
      <c r="D248">
        <v>2016</v>
      </c>
      <c r="E248" s="21" t="str">
        <f t="shared" ref="E248:AX248" si="74">IFERROR((E76-E64)/E64,"")</f>
        <v/>
      </c>
      <c r="F248" s="21">
        <f t="shared" si="74"/>
        <v>-2.2519582245430811E-2</v>
      </c>
      <c r="G248" s="21">
        <f t="shared" si="74"/>
        <v>0.1348048876625936</v>
      </c>
      <c r="H248" s="21">
        <f t="shared" si="74"/>
        <v>9.2074317968015046E-2</v>
      </c>
      <c r="I248" s="21" t="str">
        <f t="shared" si="74"/>
        <v/>
      </c>
      <c r="J248" s="21">
        <f t="shared" si="74"/>
        <v>5.4653937947494034E-2</v>
      </c>
      <c r="K248" s="21" t="str">
        <f t="shared" si="74"/>
        <v/>
      </c>
      <c r="L248" s="21" t="str">
        <f t="shared" si="74"/>
        <v/>
      </c>
      <c r="M248" s="21">
        <f t="shared" si="74"/>
        <v>-1.879242586638085E-2</v>
      </c>
      <c r="N248" s="21">
        <f t="shared" si="74"/>
        <v>-3.8283633500639701E-2</v>
      </c>
      <c r="O248" s="21">
        <f t="shared" si="74"/>
        <v>-1.0126582278481013E-2</v>
      </c>
      <c r="P248" s="21" t="str">
        <f t="shared" si="74"/>
        <v/>
      </c>
      <c r="Q248" s="21">
        <f t="shared" si="74"/>
        <v>4.0885221305326333E-2</v>
      </c>
      <c r="R248" s="21">
        <f t="shared" si="74"/>
        <v>-0.18338323353293412</v>
      </c>
      <c r="S248" s="21">
        <f t="shared" si="74"/>
        <v>1.7898235745333673E-3</v>
      </c>
      <c r="T248" s="21">
        <f t="shared" si="74"/>
        <v>-5.3428377460964016E-2</v>
      </c>
      <c r="U248" s="21">
        <f t="shared" si="74"/>
        <v>-4.23982869379015E-2</v>
      </c>
      <c r="V248" s="21" t="str">
        <f t="shared" si="74"/>
        <v/>
      </c>
      <c r="W248" s="21">
        <f t="shared" si="74"/>
        <v>-3.7175989085948158E-2</v>
      </c>
      <c r="X248" s="21" t="str">
        <f t="shared" si="74"/>
        <v/>
      </c>
      <c r="Y248" s="21">
        <f t="shared" si="74"/>
        <v>-0.61454620235810253</v>
      </c>
      <c r="Z248" s="21">
        <f t="shared" si="74"/>
        <v>-4.3097151205259317E-3</v>
      </c>
      <c r="AA248" s="21" t="str">
        <f t="shared" si="74"/>
        <v/>
      </c>
      <c r="AB248" s="21">
        <f t="shared" si="74"/>
        <v>-0.13544335178910835</v>
      </c>
      <c r="AC248" s="21">
        <f t="shared" si="74"/>
        <v>0.2101258054617981</v>
      </c>
      <c r="AD248" s="21">
        <f t="shared" si="74"/>
        <v>0.29560723514211884</v>
      </c>
      <c r="AE248" s="21" t="str">
        <f t="shared" si="74"/>
        <v/>
      </c>
      <c r="AF248" s="21">
        <f t="shared" si="74"/>
        <v>-0.15005206854113415</v>
      </c>
      <c r="AG248" s="21" t="str">
        <f t="shared" si="74"/>
        <v/>
      </c>
      <c r="AH248" s="21">
        <f t="shared" si="74"/>
        <v>4.5856404295022787E-2</v>
      </c>
      <c r="AI248" s="21" t="str">
        <f t="shared" si="74"/>
        <v/>
      </c>
      <c r="AJ248" s="21" t="str">
        <f t="shared" si="74"/>
        <v/>
      </c>
      <c r="AK248" s="21" t="str">
        <f t="shared" si="74"/>
        <v/>
      </c>
      <c r="AL248" s="21" t="str">
        <f t="shared" si="74"/>
        <v/>
      </c>
      <c r="AM248" s="21" t="str">
        <f t="shared" si="74"/>
        <v/>
      </c>
      <c r="AN248" s="21">
        <f t="shared" si="74"/>
        <v>6.4075311266322502E-2</v>
      </c>
      <c r="AO248" s="21">
        <f t="shared" si="74"/>
        <v>-0.14846686449060337</v>
      </c>
      <c r="AP248" s="21">
        <f t="shared" si="74"/>
        <v>3.5600860567564798E-3</v>
      </c>
      <c r="AQ248" s="21" t="str">
        <f t="shared" si="74"/>
        <v/>
      </c>
      <c r="AR248" s="21">
        <f t="shared" si="74"/>
        <v>-6.6825672159583696E-2</v>
      </c>
      <c r="AS248" s="21">
        <f t="shared" si="74"/>
        <v>-7.3497201265514719E-2</v>
      </c>
      <c r="AT248" s="21">
        <f t="shared" si="74"/>
        <v>0.10448383733055266</v>
      </c>
      <c r="AU248" s="21">
        <f t="shared" si="74"/>
        <v>-4.9930004666355575E-2</v>
      </c>
      <c r="AV248" s="21">
        <f t="shared" si="74"/>
        <v>0.30718954248366015</v>
      </c>
      <c r="AW248" s="21" t="str">
        <f t="shared" si="74"/>
        <v/>
      </c>
      <c r="AX248" s="21" t="str">
        <f t="shared" si="74"/>
        <v/>
      </c>
    </row>
    <row r="249" spans="1:50" hidden="1">
      <c r="A249" t="str">
        <f t="shared" si="13"/>
        <v>January2017</v>
      </c>
      <c r="C249" t="s">
        <v>53</v>
      </c>
      <c r="D249">
        <v>2017</v>
      </c>
      <c r="E249" s="21" t="str">
        <f t="shared" ref="E249:AX249" si="75">IFERROR((E77-E65)/E65,"")</f>
        <v/>
      </c>
      <c r="F249" s="21">
        <f t="shared" si="75"/>
        <v>7.9252643465763273E-2</v>
      </c>
      <c r="G249" s="21">
        <f t="shared" si="75"/>
        <v>7.4972232506479081E-2</v>
      </c>
      <c r="H249" s="21">
        <f t="shared" si="75"/>
        <v>0.11702245326844375</v>
      </c>
      <c r="I249" s="21" t="str">
        <f t="shared" si="75"/>
        <v/>
      </c>
      <c r="J249" s="21">
        <f t="shared" si="75"/>
        <v>-2.4178832116788323E-2</v>
      </c>
      <c r="K249" s="21" t="str">
        <f t="shared" si="75"/>
        <v/>
      </c>
      <c r="L249" s="21" t="str">
        <f t="shared" si="75"/>
        <v/>
      </c>
      <c r="M249" s="21">
        <f t="shared" si="75"/>
        <v>-9.9445944026140074E-3</v>
      </c>
      <c r="N249" s="21">
        <f t="shared" si="75"/>
        <v>9.8314606741573038E-2</v>
      </c>
      <c r="O249" s="21">
        <f t="shared" si="75"/>
        <v>-8.430675469781615E-2</v>
      </c>
      <c r="P249" s="21" t="str">
        <f t="shared" si="75"/>
        <v/>
      </c>
      <c r="Q249" s="21">
        <f t="shared" si="75"/>
        <v>2.4954128440366971E-2</v>
      </c>
      <c r="R249" s="21">
        <f t="shared" si="75"/>
        <v>-0.12759643916913946</v>
      </c>
      <c r="S249" s="21">
        <f t="shared" si="75"/>
        <v>-0.10331191300049432</v>
      </c>
      <c r="T249" s="21">
        <f t="shared" si="75"/>
        <v>5.646286990508096E-2</v>
      </c>
      <c r="U249" s="21">
        <f t="shared" si="75"/>
        <v>2.4748490945674044E-2</v>
      </c>
      <c r="V249" s="21" t="str">
        <f t="shared" si="75"/>
        <v/>
      </c>
      <c r="W249" s="21">
        <f t="shared" si="75"/>
        <v>-2.4596916558785455E-2</v>
      </c>
      <c r="X249" s="21" t="str">
        <f t="shared" si="75"/>
        <v/>
      </c>
      <c r="Y249" s="21">
        <f t="shared" si="75"/>
        <v>-0.48604867776292876</v>
      </c>
      <c r="Z249" s="21">
        <f t="shared" si="75"/>
        <v>3.2444444444444442E-2</v>
      </c>
      <c r="AA249" s="21" t="str">
        <f t="shared" si="75"/>
        <v/>
      </c>
      <c r="AB249" s="21">
        <f t="shared" si="75"/>
        <v>5.9191485388852584E-2</v>
      </c>
      <c r="AC249" s="21">
        <f t="shared" si="75"/>
        <v>0.24243595406360424</v>
      </c>
      <c r="AD249" s="21">
        <f t="shared" si="75"/>
        <v>0.57467402607791374</v>
      </c>
      <c r="AE249" s="21" t="str">
        <f t="shared" si="75"/>
        <v/>
      </c>
      <c r="AF249" s="21">
        <f t="shared" si="75"/>
        <v>2.3304766200571342E-2</v>
      </c>
      <c r="AG249" s="21" t="str">
        <f t="shared" si="75"/>
        <v/>
      </c>
      <c r="AH249" s="21">
        <f t="shared" si="75"/>
        <v>0.10251876757195444</v>
      </c>
      <c r="AI249" s="21" t="str">
        <f t="shared" si="75"/>
        <v/>
      </c>
      <c r="AJ249" s="21" t="str">
        <f t="shared" si="75"/>
        <v/>
      </c>
      <c r="AK249" s="21" t="str">
        <f t="shared" si="75"/>
        <v/>
      </c>
      <c r="AL249" s="21" t="str">
        <f t="shared" si="75"/>
        <v/>
      </c>
      <c r="AM249" s="21" t="str">
        <f t="shared" si="75"/>
        <v/>
      </c>
      <c r="AN249" s="21">
        <f t="shared" si="75"/>
        <v>2.0060456169277274E-2</v>
      </c>
      <c r="AO249" s="21">
        <f t="shared" si="75"/>
        <v>-0.10548810101991257</v>
      </c>
      <c r="AP249" s="21">
        <f t="shared" si="75"/>
        <v>2.8631184191547671E-2</v>
      </c>
      <c r="AQ249" s="21" t="str">
        <f t="shared" si="75"/>
        <v/>
      </c>
      <c r="AR249" s="21">
        <f t="shared" si="75"/>
        <v>0.47519312370797517</v>
      </c>
      <c r="AS249" s="21">
        <f t="shared" si="75"/>
        <v>0.17495470102677674</v>
      </c>
      <c r="AT249" s="21">
        <f t="shared" si="75"/>
        <v>8.6711314769122319E-2</v>
      </c>
      <c r="AU249" s="21">
        <f t="shared" si="75"/>
        <v>5.0607287449392713E-3</v>
      </c>
      <c r="AV249" s="21">
        <f t="shared" si="75"/>
        <v>-9.7087378640776691E-3</v>
      </c>
      <c r="AW249" s="21" t="str">
        <f t="shared" si="75"/>
        <v/>
      </c>
      <c r="AX249" s="21" t="str">
        <f t="shared" si="75"/>
        <v/>
      </c>
    </row>
    <row r="250" spans="1:50" hidden="1">
      <c r="A250" t="str">
        <f t="shared" si="13"/>
        <v>February2017</v>
      </c>
      <c r="C250" t="s">
        <v>55</v>
      </c>
      <c r="D250">
        <v>2017</v>
      </c>
      <c r="E250" s="21" t="str">
        <f t="shared" ref="E250:AX250" si="76">IFERROR((E78-E66)/E66,"")</f>
        <v/>
      </c>
      <c r="F250" s="21">
        <f t="shared" si="76"/>
        <v>4.8551141815390518E-2</v>
      </c>
      <c r="G250" s="21">
        <f t="shared" si="76"/>
        <v>3.604282913587694E-2</v>
      </c>
      <c r="H250" s="21">
        <f t="shared" si="76"/>
        <v>3.2472403815239526E-2</v>
      </c>
      <c r="I250" s="21" t="str">
        <f t="shared" si="76"/>
        <v/>
      </c>
      <c r="J250" s="21">
        <f t="shared" si="76"/>
        <v>-4.7847985347985345E-2</v>
      </c>
      <c r="K250" s="21" t="str">
        <f t="shared" si="76"/>
        <v/>
      </c>
      <c r="L250" s="21" t="str">
        <f t="shared" si="76"/>
        <v/>
      </c>
      <c r="M250" s="21">
        <f t="shared" si="76"/>
        <v>-3.0014641288433383E-2</v>
      </c>
      <c r="N250" s="21">
        <f t="shared" si="76"/>
        <v>9.0845501442686022E-2</v>
      </c>
      <c r="O250" s="21">
        <f t="shared" si="76"/>
        <v>-9.2863284608770427E-2</v>
      </c>
      <c r="P250" s="21" t="str">
        <f t="shared" si="76"/>
        <v/>
      </c>
      <c r="Q250" s="21">
        <f t="shared" si="76"/>
        <v>-3.5401213755900204E-2</v>
      </c>
      <c r="R250" s="21">
        <f t="shared" si="76"/>
        <v>4.961020552799433E-3</v>
      </c>
      <c r="S250" s="21">
        <f t="shared" si="76"/>
        <v>-6.3897763578274758E-2</v>
      </c>
      <c r="T250" s="21">
        <f t="shared" si="76"/>
        <v>9.0073301031184001E-3</v>
      </c>
      <c r="U250" s="21">
        <f t="shared" si="76"/>
        <v>-6.0164782525388004E-2</v>
      </c>
      <c r="V250" s="21" t="str">
        <f t="shared" si="76"/>
        <v/>
      </c>
      <c r="W250" s="21">
        <f t="shared" si="76"/>
        <v>-6.8293180890159247E-2</v>
      </c>
      <c r="X250" s="21" t="str">
        <f t="shared" si="76"/>
        <v/>
      </c>
      <c r="Y250" s="21">
        <f t="shared" si="76"/>
        <v>-0.47276688453159044</v>
      </c>
      <c r="Z250" s="21">
        <f t="shared" si="76"/>
        <v>1.2640886730182451E-2</v>
      </c>
      <c r="AA250" s="21" t="str">
        <f t="shared" si="76"/>
        <v/>
      </c>
      <c r="AB250" s="21">
        <f t="shared" si="76"/>
        <v>4.9406424581005588E-2</v>
      </c>
      <c r="AC250" s="21">
        <f t="shared" si="76"/>
        <v>0.18338643604915794</v>
      </c>
      <c r="AD250" s="21">
        <f t="shared" si="76"/>
        <v>0.45530417988688093</v>
      </c>
      <c r="AE250" s="21" t="str">
        <f t="shared" si="76"/>
        <v/>
      </c>
      <c r="AF250" s="21">
        <f t="shared" si="76"/>
        <v>-9.6844033641435595E-2</v>
      </c>
      <c r="AG250" s="21" t="str">
        <f t="shared" si="76"/>
        <v/>
      </c>
      <c r="AH250" s="21">
        <f t="shared" si="76"/>
        <v>7.8648198820841203E-2</v>
      </c>
      <c r="AI250" s="21" t="str">
        <f t="shared" si="76"/>
        <v/>
      </c>
      <c r="AJ250" s="21" t="str">
        <f t="shared" si="76"/>
        <v/>
      </c>
      <c r="AK250" s="21" t="str">
        <f t="shared" si="76"/>
        <v/>
      </c>
      <c r="AL250" s="21" t="str">
        <f t="shared" si="76"/>
        <v/>
      </c>
      <c r="AM250" s="21" t="str">
        <f t="shared" si="76"/>
        <v/>
      </c>
      <c r="AN250" s="21">
        <f t="shared" si="76"/>
        <v>4.2260824474980557E-2</v>
      </c>
      <c r="AO250" s="21">
        <f t="shared" si="76"/>
        <v>-9.5803446285761401E-2</v>
      </c>
      <c r="AP250" s="21">
        <f t="shared" si="76"/>
        <v>4.7240310450056465E-2</v>
      </c>
      <c r="AQ250" s="21" t="str">
        <f t="shared" si="76"/>
        <v/>
      </c>
      <c r="AR250" s="21">
        <f t="shared" si="76"/>
        <v>0.25525474068997028</v>
      </c>
      <c r="AS250" s="21">
        <f t="shared" si="76"/>
        <v>-1.368547418967587E-2</v>
      </c>
      <c r="AT250" s="21">
        <f t="shared" si="76"/>
        <v>7.9786253915607147E-2</v>
      </c>
      <c r="AU250" s="21">
        <f t="shared" si="76"/>
        <v>9.9032703823122986E-3</v>
      </c>
      <c r="AV250" s="21">
        <f t="shared" si="76"/>
        <v>0.29688863041581853</v>
      </c>
      <c r="AW250" s="21" t="str">
        <f t="shared" si="76"/>
        <v/>
      </c>
      <c r="AX250" s="21" t="str">
        <f t="shared" si="76"/>
        <v/>
      </c>
    </row>
    <row r="251" spans="1:50" hidden="1">
      <c r="A251" t="str">
        <f t="shared" si="13"/>
        <v>March2017</v>
      </c>
      <c r="C251" t="s">
        <v>56</v>
      </c>
      <c r="D251">
        <v>2017</v>
      </c>
      <c r="E251" s="21" t="str">
        <f t="shared" ref="E251:AX251" si="77">IFERROR((E79-E67)/E67,"")</f>
        <v/>
      </c>
      <c r="F251" s="21">
        <f t="shared" si="77"/>
        <v>0.1195722919572292</v>
      </c>
      <c r="G251" s="21">
        <f t="shared" si="77"/>
        <v>0.15428020919350399</v>
      </c>
      <c r="H251" s="21">
        <f t="shared" si="77"/>
        <v>4.0354220378881291E-2</v>
      </c>
      <c r="I251" s="21" t="str">
        <f t="shared" si="77"/>
        <v/>
      </c>
      <c r="J251" s="21">
        <f t="shared" si="77"/>
        <v>-4.0862656072644726E-3</v>
      </c>
      <c r="K251" s="21" t="str">
        <f t="shared" si="77"/>
        <v/>
      </c>
      <c r="L251" s="21" t="str">
        <f t="shared" si="77"/>
        <v/>
      </c>
      <c r="M251" s="21">
        <f t="shared" si="77"/>
        <v>-2.9109256743644479E-2</v>
      </c>
      <c r="N251" s="21">
        <f t="shared" si="77"/>
        <v>0.15056471926545867</v>
      </c>
      <c r="O251" s="21">
        <f t="shared" si="77"/>
        <v>6.2248260710362505E-2</v>
      </c>
      <c r="P251" s="21" t="str">
        <f t="shared" si="77"/>
        <v/>
      </c>
      <c r="Q251" s="21">
        <f t="shared" si="77"/>
        <v>2.1665538253215978E-2</v>
      </c>
      <c r="R251" s="21">
        <f t="shared" si="77"/>
        <v>-3.8088125466766244E-2</v>
      </c>
      <c r="S251" s="21">
        <f t="shared" si="77"/>
        <v>5.1784723506565567E-3</v>
      </c>
      <c r="T251" s="21">
        <f t="shared" si="77"/>
        <v>1.2886189595986268E-2</v>
      </c>
      <c r="U251" s="21">
        <f t="shared" si="77"/>
        <v>-0.13255439161966157</v>
      </c>
      <c r="V251" s="21" t="str">
        <f t="shared" si="77"/>
        <v/>
      </c>
      <c r="W251" s="21">
        <f t="shared" si="77"/>
        <v>0.2548839112202107</v>
      </c>
      <c r="X251" s="21" t="str">
        <f t="shared" si="77"/>
        <v/>
      </c>
      <c r="Y251" s="21">
        <f t="shared" si="77"/>
        <v>-0.57918570496083555</v>
      </c>
      <c r="Z251" s="21">
        <f t="shared" si="77"/>
        <v>-1.7895732036736899E-2</v>
      </c>
      <c r="AA251" s="21" t="str">
        <f t="shared" si="77"/>
        <v/>
      </c>
      <c r="AB251" s="21">
        <f t="shared" si="77"/>
        <v>-1.57268224867495E-2</v>
      </c>
      <c r="AC251" s="21">
        <f t="shared" si="77"/>
        <v>0.18477697095435686</v>
      </c>
      <c r="AD251" s="21">
        <f t="shared" si="77"/>
        <v>0.19571795603768199</v>
      </c>
      <c r="AE251" s="21" t="str">
        <f t="shared" si="77"/>
        <v/>
      </c>
      <c r="AF251" s="21">
        <f t="shared" si="77"/>
        <v>-0.17250848005168792</v>
      </c>
      <c r="AG251" s="21" t="str">
        <f t="shared" si="77"/>
        <v/>
      </c>
      <c r="AH251" s="21">
        <f t="shared" si="77"/>
        <v>4.4422225396371945E-2</v>
      </c>
      <c r="AI251" s="21" t="str">
        <f t="shared" si="77"/>
        <v/>
      </c>
      <c r="AJ251" s="21" t="str">
        <f t="shared" si="77"/>
        <v/>
      </c>
      <c r="AK251" s="21" t="str">
        <f t="shared" si="77"/>
        <v/>
      </c>
      <c r="AL251" s="21" t="str">
        <f t="shared" si="77"/>
        <v/>
      </c>
      <c r="AM251" s="21" t="str">
        <f t="shared" si="77"/>
        <v/>
      </c>
      <c r="AN251" s="21">
        <f t="shared" si="77"/>
        <v>3.7265484451297869E-2</v>
      </c>
      <c r="AO251" s="21">
        <f t="shared" si="77"/>
        <v>-5.6101259146944429E-2</v>
      </c>
      <c r="AP251" s="21">
        <f t="shared" si="77"/>
        <v>-1.0859794465634946E-2</v>
      </c>
      <c r="AQ251" s="21" t="str">
        <f t="shared" si="77"/>
        <v/>
      </c>
      <c r="AR251" s="21">
        <f t="shared" si="77"/>
        <v>5.8801716374423905E-3</v>
      </c>
      <c r="AS251" s="21">
        <f t="shared" si="77"/>
        <v>8.1344624069797283E-2</v>
      </c>
      <c r="AT251" s="21">
        <f t="shared" si="77"/>
        <v>-0.11326919586131784</v>
      </c>
      <c r="AU251" s="21">
        <f t="shared" si="77"/>
        <v>5.7556852485409538E-2</v>
      </c>
      <c r="AV251" s="21">
        <f t="shared" si="77"/>
        <v>0.29143947655398039</v>
      </c>
      <c r="AW251" s="21" t="str">
        <f t="shared" si="77"/>
        <v/>
      </c>
      <c r="AX251" s="21" t="str">
        <f t="shared" si="77"/>
        <v/>
      </c>
    </row>
    <row r="252" spans="1:50" hidden="1">
      <c r="A252" t="str">
        <f t="shared" ref="A252:A310" si="78">C252&amp;D252</f>
        <v>April2017</v>
      </c>
      <c r="C252" t="s">
        <v>57</v>
      </c>
      <c r="D252">
        <v>2017</v>
      </c>
      <c r="E252" s="21" t="str">
        <f t="shared" ref="E252:AX252" si="79">IFERROR((E80-E68)/E68,"")</f>
        <v/>
      </c>
      <c r="F252" s="21">
        <f t="shared" si="79"/>
        <v>-8.332516419958827E-2</v>
      </c>
      <c r="G252" s="21">
        <f t="shared" si="79"/>
        <v>-0.15293946449359722</v>
      </c>
      <c r="H252" s="21">
        <f t="shared" si="79"/>
        <v>9.0843891943581168E-2</v>
      </c>
      <c r="I252" s="21" t="str">
        <f t="shared" si="79"/>
        <v/>
      </c>
      <c r="J252" s="21">
        <f t="shared" si="79"/>
        <v>-7.0040899795501016E-2</v>
      </c>
      <c r="K252" s="21" t="str">
        <f t="shared" si="79"/>
        <v/>
      </c>
      <c r="L252" s="21" t="str">
        <f t="shared" si="79"/>
        <v/>
      </c>
      <c r="M252" s="21">
        <f t="shared" si="79"/>
        <v>-0.23051742344244985</v>
      </c>
      <c r="N252" s="21">
        <f t="shared" si="79"/>
        <v>-0.10470765622382308</v>
      </c>
      <c r="O252" s="21">
        <f t="shared" si="79"/>
        <v>-0.17970049916805325</v>
      </c>
      <c r="P252" s="21" t="str">
        <f t="shared" si="79"/>
        <v/>
      </c>
      <c r="Q252" s="21">
        <f t="shared" si="79"/>
        <v>-9.8224404986777484E-3</v>
      </c>
      <c r="R252" s="21">
        <f t="shared" si="79"/>
        <v>-0.13116123642439431</v>
      </c>
      <c r="S252" s="21">
        <f t="shared" si="79"/>
        <v>-0.16553336166595836</v>
      </c>
      <c r="T252" s="21">
        <f t="shared" si="79"/>
        <v>-0.19333022388059701</v>
      </c>
      <c r="U252" s="21">
        <f t="shared" si="79"/>
        <v>-6.6694630872483215E-2</v>
      </c>
      <c r="V252" s="21" t="str">
        <f t="shared" si="79"/>
        <v/>
      </c>
      <c r="W252" s="21">
        <f t="shared" si="79"/>
        <v>0.11248073959938366</v>
      </c>
      <c r="X252" s="21" t="str">
        <f t="shared" si="79"/>
        <v/>
      </c>
      <c r="Y252" s="21">
        <f t="shared" si="79"/>
        <v>-0.29941232608368074</v>
      </c>
      <c r="Z252" s="21">
        <f t="shared" si="79"/>
        <v>8.981250819457191E-3</v>
      </c>
      <c r="AA252" s="21" t="str">
        <f t="shared" si="79"/>
        <v/>
      </c>
      <c r="AB252" s="21">
        <f t="shared" si="79"/>
        <v>-5.764098914783846E-2</v>
      </c>
      <c r="AC252" s="21">
        <f t="shared" si="79"/>
        <v>-6.6485813395001328E-2</v>
      </c>
      <c r="AD252" s="21">
        <f t="shared" si="79"/>
        <v>0.17399075500770417</v>
      </c>
      <c r="AE252" s="21" t="str">
        <f t="shared" si="79"/>
        <v/>
      </c>
      <c r="AF252" s="21">
        <f t="shared" si="79"/>
        <v>8.4340492131119039E-3</v>
      </c>
      <c r="AG252" s="21" t="str">
        <f t="shared" si="79"/>
        <v/>
      </c>
      <c r="AH252" s="21">
        <f t="shared" si="79"/>
        <v>7.970280310705842E-2</v>
      </c>
      <c r="AI252" s="21" t="str">
        <f t="shared" si="79"/>
        <v/>
      </c>
      <c r="AJ252" s="21" t="str">
        <f t="shared" si="79"/>
        <v/>
      </c>
      <c r="AK252" s="21" t="str">
        <f t="shared" si="79"/>
        <v/>
      </c>
      <c r="AL252" s="21" t="str">
        <f t="shared" si="79"/>
        <v/>
      </c>
      <c r="AM252" s="21" t="str">
        <f t="shared" si="79"/>
        <v/>
      </c>
      <c r="AN252" s="21">
        <f t="shared" si="79"/>
        <v>-8.5034013605442174E-4</v>
      </c>
      <c r="AO252" s="21">
        <f t="shared" si="79"/>
        <v>-0.2679650772330423</v>
      </c>
      <c r="AP252" s="21">
        <f t="shared" si="79"/>
        <v>-7.0274068868587491E-4</v>
      </c>
      <c r="AQ252" s="21" t="str">
        <f t="shared" si="79"/>
        <v/>
      </c>
      <c r="AR252" s="21">
        <f t="shared" si="79"/>
        <v>0.14348187102131194</v>
      </c>
      <c r="AS252" s="21">
        <f t="shared" si="79"/>
        <v>1.6795865633074936E-2</v>
      </c>
      <c r="AT252" s="21">
        <f t="shared" si="79"/>
        <v>6.5760543673795718E-2</v>
      </c>
      <c r="AU252" s="21">
        <f t="shared" si="79"/>
        <v>-0.17078410311493017</v>
      </c>
      <c r="AV252" s="21">
        <f t="shared" si="79"/>
        <v>1.5766969535008016E-2</v>
      </c>
      <c r="AW252" s="21" t="str">
        <f t="shared" si="79"/>
        <v/>
      </c>
      <c r="AX252" s="21" t="str">
        <f t="shared" si="79"/>
        <v/>
      </c>
    </row>
    <row r="253" spans="1:50" hidden="1">
      <c r="A253" t="str">
        <f t="shared" si="78"/>
        <v>May2017</v>
      </c>
      <c r="C253" t="s">
        <v>58</v>
      </c>
      <c r="D253">
        <v>2017</v>
      </c>
      <c r="E253" s="21" t="str">
        <f t="shared" ref="E253:AX253" si="80">IFERROR((E81-E69)/E69,"")</f>
        <v/>
      </c>
      <c r="F253" s="21">
        <f t="shared" si="80"/>
        <v>7.634397200721027E-2</v>
      </c>
      <c r="G253" s="21">
        <f t="shared" si="80"/>
        <v>8.6993006993006994E-2</v>
      </c>
      <c r="H253" s="21">
        <f t="shared" si="80"/>
        <v>8.05278750336655E-2</v>
      </c>
      <c r="I253" s="21" t="str">
        <f t="shared" si="80"/>
        <v/>
      </c>
      <c r="J253" s="21">
        <f t="shared" si="80"/>
        <v>4.0727667662231876E-3</v>
      </c>
      <c r="K253" s="21" t="str">
        <f t="shared" si="80"/>
        <v/>
      </c>
      <c r="L253" s="21" t="str">
        <f t="shared" si="80"/>
        <v/>
      </c>
      <c r="M253" s="21">
        <f t="shared" si="80"/>
        <v>-2.1343410687672981E-2</v>
      </c>
      <c r="N253" s="21">
        <f t="shared" si="80"/>
        <v>5.4363124560168896E-2</v>
      </c>
      <c r="O253" s="21">
        <f t="shared" si="80"/>
        <v>-1.8327605956471937E-2</v>
      </c>
      <c r="P253" s="21" t="str">
        <f t="shared" si="80"/>
        <v/>
      </c>
      <c r="Q253" s="21">
        <f t="shared" si="80"/>
        <v>0.10007552870090634</v>
      </c>
      <c r="R253" s="21">
        <f t="shared" si="80"/>
        <v>0.20607375271149675</v>
      </c>
      <c r="S253" s="21">
        <f t="shared" si="80"/>
        <v>2.7288354103996562E-2</v>
      </c>
      <c r="T253" s="21">
        <f t="shared" si="80"/>
        <v>-1.8671833714990312E-2</v>
      </c>
      <c r="U253" s="21">
        <f t="shared" si="80"/>
        <v>-8.1164534627260698E-2</v>
      </c>
      <c r="V253" s="21" t="str">
        <f t="shared" si="80"/>
        <v/>
      </c>
      <c r="W253" s="21">
        <f t="shared" si="80"/>
        <v>0.2455548053117263</v>
      </c>
      <c r="X253" s="21" t="str">
        <f t="shared" si="80"/>
        <v/>
      </c>
      <c r="Y253" s="21">
        <f t="shared" si="80"/>
        <v>-0.13763636363636364</v>
      </c>
      <c r="Z253" s="21">
        <f t="shared" si="80"/>
        <v>0.3967065868263473</v>
      </c>
      <c r="AA253" s="21" t="str">
        <f t="shared" si="80"/>
        <v/>
      </c>
      <c r="AB253" s="21">
        <f t="shared" si="80"/>
        <v>0.12541405962458593</v>
      </c>
      <c r="AC253" s="21">
        <f t="shared" si="80"/>
        <v>8.8146167557932267E-2</v>
      </c>
      <c r="AD253" s="21">
        <f t="shared" si="80"/>
        <v>0.26166396979503775</v>
      </c>
      <c r="AE253" s="21" t="str">
        <f t="shared" si="80"/>
        <v/>
      </c>
      <c r="AF253" s="21">
        <f t="shared" si="80"/>
        <v>-4.8790835808230799E-2</v>
      </c>
      <c r="AG253" s="21" t="str">
        <f t="shared" si="80"/>
        <v/>
      </c>
      <c r="AH253" s="21">
        <f t="shared" si="80"/>
        <v>0.10800751123331769</v>
      </c>
      <c r="AI253" s="21" t="str">
        <f t="shared" si="80"/>
        <v/>
      </c>
      <c r="AJ253" s="21" t="str">
        <f t="shared" si="80"/>
        <v/>
      </c>
      <c r="AK253" s="21" t="str">
        <f t="shared" si="80"/>
        <v/>
      </c>
      <c r="AL253" s="21" t="str">
        <f t="shared" si="80"/>
        <v/>
      </c>
      <c r="AM253" s="21" t="str">
        <f t="shared" si="80"/>
        <v/>
      </c>
      <c r="AN253" s="21">
        <f t="shared" si="80"/>
        <v>0.18836387013821923</v>
      </c>
      <c r="AO253" s="21">
        <f t="shared" si="80"/>
        <v>-9.3899126349019896E-2</v>
      </c>
      <c r="AP253" s="21">
        <f t="shared" si="80"/>
        <v>5.5237607129637538E-2</v>
      </c>
      <c r="AQ253" s="21" t="str">
        <f t="shared" si="80"/>
        <v/>
      </c>
      <c r="AR253" s="21">
        <f t="shared" si="80"/>
        <v>0.5461522063525901</v>
      </c>
      <c r="AS253" s="21">
        <f t="shared" si="80"/>
        <v>-0.1539667607400439</v>
      </c>
      <c r="AT253" s="21">
        <f t="shared" si="80"/>
        <v>8.0533824206166591E-3</v>
      </c>
      <c r="AU253" s="21">
        <f t="shared" si="80"/>
        <v>-3.8305157286539694E-2</v>
      </c>
      <c r="AV253" s="21">
        <f t="shared" si="80"/>
        <v>0.23555687909469922</v>
      </c>
      <c r="AW253" s="21" t="str">
        <f t="shared" si="80"/>
        <v/>
      </c>
      <c r="AX253" s="21" t="str">
        <f t="shared" si="80"/>
        <v/>
      </c>
    </row>
    <row r="254" spans="1:50" hidden="1">
      <c r="A254" t="str">
        <f t="shared" si="78"/>
        <v>June2017</v>
      </c>
      <c r="C254" t="s">
        <v>59</v>
      </c>
      <c r="D254">
        <v>2017</v>
      </c>
      <c r="E254" s="21" t="str">
        <f t="shared" ref="E254:AX254" si="81">IFERROR((E82-E70)/E70,"")</f>
        <v/>
      </c>
      <c r="F254" s="21">
        <f t="shared" si="81"/>
        <v>0.12172708962739175</v>
      </c>
      <c r="G254" s="21">
        <f t="shared" si="81"/>
        <v>0.14141055249600284</v>
      </c>
      <c r="H254" s="21">
        <f t="shared" si="81"/>
        <v>0.17622540846948984</v>
      </c>
      <c r="I254" s="21" t="str">
        <f t="shared" si="81"/>
        <v/>
      </c>
      <c r="J254" s="21">
        <f t="shared" si="81"/>
        <v>-0.13117699910152741</v>
      </c>
      <c r="K254" s="21" t="str">
        <f t="shared" si="81"/>
        <v/>
      </c>
      <c r="L254" s="21" t="str">
        <f t="shared" si="81"/>
        <v/>
      </c>
      <c r="M254" s="21">
        <f t="shared" si="81"/>
        <v>6.571509327303561E-2</v>
      </c>
      <c r="N254" s="21">
        <f t="shared" si="81"/>
        <v>0.12298387096774194</v>
      </c>
      <c r="O254" s="21">
        <f t="shared" si="81"/>
        <v>5.7543520309477757E-2</v>
      </c>
      <c r="P254" s="21" t="str">
        <f t="shared" si="81"/>
        <v/>
      </c>
      <c r="Q254" s="21">
        <f t="shared" si="81"/>
        <v>0.12147239263803682</v>
      </c>
      <c r="R254" s="21">
        <f t="shared" si="81"/>
        <v>0.24641148325358853</v>
      </c>
      <c r="S254" s="21">
        <f t="shared" si="81"/>
        <v>3.8964303670186023E-2</v>
      </c>
      <c r="T254" s="21">
        <f t="shared" si="81"/>
        <v>5.7309515129420341E-2</v>
      </c>
      <c r="U254" s="21">
        <f t="shared" si="81"/>
        <v>-2.0294266869609334E-3</v>
      </c>
      <c r="V254" s="21" t="str">
        <f t="shared" si="81"/>
        <v/>
      </c>
      <c r="W254" s="21">
        <f t="shared" si="81"/>
        <v>0.27391304347826084</v>
      </c>
      <c r="X254" s="21" t="str">
        <f t="shared" si="81"/>
        <v/>
      </c>
      <c r="Y254" s="21">
        <f t="shared" si="81"/>
        <v>-0.34603658536585363</v>
      </c>
      <c r="Z254" s="21">
        <f t="shared" si="81"/>
        <v>0.43973982910343068</v>
      </c>
      <c r="AA254" s="21" t="str">
        <f t="shared" si="81"/>
        <v/>
      </c>
      <c r="AB254" s="21">
        <f t="shared" si="81"/>
        <v>3.5414301929625427E-2</v>
      </c>
      <c r="AC254" s="21">
        <f t="shared" si="81"/>
        <v>0.15739835528207488</v>
      </c>
      <c r="AD254" s="21">
        <f t="shared" si="81"/>
        <v>0.15053137283447371</v>
      </c>
      <c r="AE254" s="21" t="str">
        <f t="shared" si="81"/>
        <v/>
      </c>
      <c r="AF254" s="21">
        <f t="shared" si="81"/>
        <v>6.8689896340701885E-3</v>
      </c>
      <c r="AG254" s="21" t="str">
        <f t="shared" si="81"/>
        <v/>
      </c>
      <c r="AH254" s="21">
        <f t="shared" si="81"/>
        <v>0.16583916653101091</v>
      </c>
      <c r="AI254" s="21" t="str">
        <f t="shared" si="81"/>
        <v/>
      </c>
      <c r="AJ254" s="21" t="str">
        <f t="shared" si="81"/>
        <v/>
      </c>
      <c r="AK254" s="21" t="str">
        <f t="shared" si="81"/>
        <v/>
      </c>
      <c r="AL254" s="21" t="str">
        <f t="shared" si="81"/>
        <v/>
      </c>
      <c r="AM254" s="21" t="str">
        <f t="shared" si="81"/>
        <v/>
      </c>
      <c r="AN254" s="21">
        <f t="shared" si="81"/>
        <v>0.15371506475800956</v>
      </c>
      <c r="AO254" s="21">
        <f t="shared" si="81"/>
        <v>-6.1897513952308475E-3</v>
      </c>
      <c r="AP254" s="21">
        <f t="shared" si="81"/>
        <v>0.12692373607540702</v>
      </c>
      <c r="AQ254" s="21" t="str">
        <f t="shared" si="81"/>
        <v/>
      </c>
      <c r="AR254" s="21">
        <f t="shared" si="81"/>
        <v>0.65473145780051156</v>
      </c>
      <c r="AS254" s="21">
        <f t="shared" si="81"/>
        <v>-0.15207689667009955</v>
      </c>
      <c r="AT254" s="21">
        <f t="shared" si="81"/>
        <v>0.15630347974900172</v>
      </c>
      <c r="AU254" s="21">
        <f t="shared" si="81"/>
        <v>0.20220900594732372</v>
      </c>
      <c r="AV254" s="21">
        <f t="shared" si="81"/>
        <v>0.45531587057010786</v>
      </c>
      <c r="AW254" s="21" t="str">
        <f t="shared" si="81"/>
        <v/>
      </c>
      <c r="AX254" s="21" t="str">
        <f t="shared" si="81"/>
        <v/>
      </c>
    </row>
    <row r="255" spans="1:50" hidden="1">
      <c r="A255" t="str">
        <f t="shared" si="78"/>
        <v>July2017</v>
      </c>
      <c r="C255" t="s">
        <v>60</v>
      </c>
      <c r="D255">
        <v>2017</v>
      </c>
      <c r="E255" s="21" t="str">
        <f t="shared" ref="E255:AX255" si="82">IFERROR((E83-E71)/E71,"")</f>
        <v/>
      </c>
      <c r="F255" s="21">
        <f t="shared" si="82"/>
        <v>-1.3978194017332962E-3</v>
      </c>
      <c r="G255" s="21">
        <f t="shared" si="82"/>
        <v>-3.8100708405131148E-2</v>
      </c>
      <c r="H255" s="21">
        <f t="shared" si="82"/>
        <v>5.6062333713416949E-2</v>
      </c>
      <c r="I255" s="21" t="str">
        <f t="shared" si="82"/>
        <v/>
      </c>
      <c r="J255" s="21">
        <f t="shared" si="82"/>
        <v>-0.2955934384046317</v>
      </c>
      <c r="K255" s="21" t="str">
        <f t="shared" si="82"/>
        <v/>
      </c>
      <c r="L255" s="21" t="str">
        <f t="shared" si="82"/>
        <v/>
      </c>
      <c r="M255" s="21">
        <f t="shared" si="82"/>
        <v>0.1008741393981589</v>
      </c>
      <c r="N255" s="21">
        <f t="shared" si="82"/>
        <v>8.2524271844660203E-3</v>
      </c>
      <c r="O255" s="21">
        <f t="shared" si="82"/>
        <v>-5.4520037278657965E-2</v>
      </c>
      <c r="P255" s="21" t="str">
        <f t="shared" si="82"/>
        <v/>
      </c>
      <c r="Q255" s="21">
        <f t="shared" si="82"/>
        <v>-2.5291047771979124E-2</v>
      </c>
      <c r="R255" s="21">
        <f t="shared" si="82"/>
        <v>6.6750629722921909E-2</v>
      </c>
      <c r="S255" s="21">
        <f t="shared" si="82"/>
        <v>-0.11285347043701799</v>
      </c>
      <c r="T255" s="21">
        <f t="shared" si="82"/>
        <v>-8.6889775867362601E-2</v>
      </c>
      <c r="U255" s="21">
        <f t="shared" si="82"/>
        <v>-5.9618441971383149E-2</v>
      </c>
      <c r="V255" s="21" t="str">
        <f t="shared" si="82"/>
        <v/>
      </c>
      <c r="W255" s="21">
        <f t="shared" si="82"/>
        <v>3.1400282885431403E-2</v>
      </c>
      <c r="X255" s="21" t="str">
        <f t="shared" si="82"/>
        <v/>
      </c>
      <c r="Y255" s="21">
        <f t="shared" si="82"/>
        <v>-3.0628443365393596E-2</v>
      </c>
      <c r="Z255" s="21">
        <f t="shared" si="82"/>
        <v>0.32785041473358639</v>
      </c>
      <c r="AA255" s="21" t="str">
        <f t="shared" si="82"/>
        <v/>
      </c>
      <c r="AB255" s="21">
        <f t="shared" si="82"/>
        <v>7.9331683168316833E-2</v>
      </c>
      <c r="AC255" s="21">
        <f t="shared" si="82"/>
        <v>9.7896231285493032E-2</v>
      </c>
      <c r="AD255" s="21">
        <f t="shared" si="82"/>
        <v>8.4833519197068663E-2</v>
      </c>
      <c r="AE255" s="21" t="str">
        <f t="shared" si="82"/>
        <v/>
      </c>
      <c r="AF255" s="21">
        <f t="shared" si="82"/>
        <v>-1.0553032327010419E-2</v>
      </c>
      <c r="AG255" s="21" t="str">
        <f t="shared" si="82"/>
        <v/>
      </c>
      <c r="AH255" s="21">
        <f t="shared" si="82"/>
        <v>1.2591772281694762E-2</v>
      </c>
      <c r="AI255" s="21">
        <f t="shared" si="82"/>
        <v>0.44225903860279114</v>
      </c>
      <c r="AJ255" s="21" t="str">
        <f t="shared" si="82"/>
        <v/>
      </c>
      <c r="AK255" s="21" t="str">
        <f t="shared" si="82"/>
        <v/>
      </c>
      <c r="AL255" s="21" t="str">
        <f t="shared" si="82"/>
        <v/>
      </c>
      <c r="AM255" s="21" t="str">
        <f t="shared" si="82"/>
        <v/>
      </c>
      <c r="AN255" s="21">
        <f t="shared" si="82"/>
        <v>0.12523364485981309</v>
      </c>
      <c r="AO255" s="21">
        <f t="shared" si="82"/>
        <v>-8.882397489992426E-2</v>
      </c>
      <c r="AP255" s="21">
        <f t="shared" si="82"/>
        <v>-3.3004211834564659E-2</v>
      </c>
      <c r="AQ255" s="21" t="str">
        <f t="shared" si="82"/>
        <v/>
      </c>
      <c r="AR255" s="21">
        <f t="shared" si="82"/>
        <v>0.22638202963198981</v>
      </c>
      <c r="AS255" s="21">
        <f t="shared" si="82"/>
        <v>-0.27669225401256103</v>
      </c>
      <c r="AT255" s="21">
        <f t="shared" si="82"/>
        <v>7.3121965152813481E-2</v>
      </c>
      <c r="AU255" s="21">
        <f t="shared" si="82"/>
        <v>-5.1212121212121209E-2</v>
      </c>
      <c r="AV255" s="21">
        <f t="shared" si="82"/>
        <v>-0.20736589271417133</v>
      </c>
      <c r="AW255" s="21" t="str">
        <f t="shared" si="82"/>
        <v/>
      </c>
      <c r="AX255" s="21" t="str">
        <f t="shared" si="82"/>
        <v/>
      </c>
    </row>
    <row r="256" spans="1:50" hidden="1">
      <c r="A256" t="str">
        <f t="shared" si="78"/>
        <v>August2017</v>
      </c>
      <c r="C256" t="s">
        <v>61</v>
      </c>
      <c r="D256">
        <v>2017</v>
      </c>
      <c r="E256" s="21" t="str">
        <f t="shared" ref="E256:AX256" si="83">IFERROR((E84-E72)/E72,"")</f>
        <v/>
      </c>
      <c r="F256" s="21">
        <f t="shared" si="83"/>
        <v>-1.2536514118792599E-2</v>
      </c>
      <c r="G256" s="21">
        <f t="shared" si="83"/>
        <v>6.8456614509246089E-2</v>
      </c>
      <c r="H256" s="21">
        <f t="shared" si="83"/>
        <v>0.18128755364806867</v>
      </c>
      <c r="I256" s="21" t="str">
        <f t="shared" si="83"/>
        <v/>
      </c>
      <c r="J256" s="21">
        <f t="shared" si="83"/>
        <v>-0.10193871169480925</v>
      </c>
      <c r="K256" s="21" t="str">
        <f t="shared" si="83"/>
        <v/>
      </c>
      <c r="L256" s="21" t="str">
        <f t="shared" si="83"/>
        <v/>
      </c>
      <c r="M256" s="21">
        <f t="shared" si="83"/>
        <v>5.0624412515106756E-2</v>
      </c>
      <c r="N256" s="21">
        <f t="shared" si="83"/>
        <v>3.8106945298094649E-2</v>
      </c>
      <c r="O256" s="21">
        <f t="shared" si="83"/>
        <v>5.743801652892562E-2</v>
      </c>
      <c r="P256" s="21" t="str">
        <f t="shared" si="83"/>
        <v/>
      </c>
      <c r="Q256" s="21">
        <f t="shared" si="83"/>
        <v>0.18181818181818182</v>
      </c>
      <c r="R256" s="21">
        <f t="shared" si="83"/>
        <v>5.527123848515865E-2</v>
      </c>
      <c r="S256" s="21">
        <f t="shared" si="83"/>
        <v>-1.3727810650887575E-2</v>
      </c>
      <c r="T256" s="21">
        <f t="shared" si="83"/>
        <v>2.1539305803265196E-2</v>
      </c>
      <c r="U256" s="21">
        <f t="shared" si="83"/>
        <v>-6.9626168224299068E-2</v>
      </c>
      <c r="V256" s="21" t="str">
        <f t="shared" si="83"/>
        <v/>
      </c>
      <c r="W256" s="21">
        <f t="shared" si="83"/>
        <v>0.21439628482972137</v>
      </c>
      <c r="X256" s="21" t="str">
        <f t="shared" si="83"/>
        <v/>
      </c>
      <c r="Y256" s="21">
        <f t="shared" si="83"/>
        <v>2.2472892619797132E-2</v>
      </c>
      <c r="Z256" s="21">
        <f t="shared" si="83"/>
        <v>0.41824146981627297</v>
      </c>
      <c r="AA256" s="21">
        <f t="shared" si="83"/>
        <v>3.864734299516908E-2</v>
      </c>
      <c r="AB256" s="21">
        <f t="shared" si="83"/>
        <v>0.10984201537147736</v>
      </c>
      <c r="AC256" s="21">
        <f t="shared" si="83"/>
        <v>0.13831143633239093</v>
      </c>
      <c r="AD256" s="21">
        <f t="shared" si="83"/>
        <v>6.5333515956718255E-2</v>
      </c>
      <c r="AE256" s="21" t="str">
        <f t="shared" si="83"/>
        <v/>
      </c>
      <c r="AF256" s="21">
        <f t="shared" si="83"/>
        <v>-0.13077790304396844</v>
      </c>
      <c r="AG256" s="21" t="str">
        <f t="shared" si="83"/>
        <v/>
      </c>
      <c r="AH256" s="21">
        <f t="shared" si="83"/>
        <v>1.1912829475336163E-2</v>
      </c>
      <c r="AI256" s="21">
        <f t="shared" si="83"/>
        <v>0.11437061048082117</v>
      </c>
      <c r="AJ256" s="21" t="str">
        <f t="shared" si="83"/>
        <v/>
      </c>
      <c r="AK256" s="21" t="str">
        <f t="shared" si="83"/>
        <v/>
      </c>
      <c r="AL256" s="21" t="str">
        <f t="shared" si="83"/>
        <v/>
      </c>
      <c r="AM256" s="21" t="str">
        <f t="shared" si="83"/>
        <v/>
      </c>
      <c r="AN256" s="21">
        <f t="shared" si="83"/>
        <v>0.33728222996515678</v>
      </c>
      <c r="AO256" s="21">
        <f t="shared" si="83"/>
        <v>4.4101433296582136E-2</v>
      </c>
      <c r="AP256" s="21">
        <f t="shared" si="83"/>
        <v>6.3306852035749754E-3</v>
      </c>
      <c r="AQ256" s="21" t="str">
        <f t="shared" si="83"/>
        <v/>
      </c>
      <c r="AR256" s="21">
        <f t="shared" si="83"/>
        <v>0.37510087301005063</v>
      </c>
      <c r="AS256" s="21">
        <f t="shared" si="83"/>
        <v>-0.22477383437717466</v>
      </c>
      <c r="AT256" s="21">
        <f t="shared" si="83"/>
        <v>-5.0317796610169488E-3</v>
      </c>
      <c r="AU256" s="21">
        <f t="shared" si="83"/>
        <v>3.3995815899581588E-2</v>
      </c>
      <c r="AV256" s="21">
        <f t="shared" si="83"/>
        <v>-0.18892750744786493</v>
      </c>
      <c r="AW256" s="21" t="str">
        <f t="shared" si="83"/>
        <v/>
      </c>
      <c r="AX256" s="21" t="str">
        <f t="shared" si="83"/>
        <v/>
      </c>
    </row>
    <row r="257" spans="1:50" hidden="1">
      <c r="A257" t="str">
        <f t="shared" si="78"/>
        <v>September2017</v>
      </c>
      <c r="C257" t="s">
        <v>2</v>
      </c>
      <c r="D257">
        <v>2017</v>
      </c>
      <c r="E257" s="21" t="str">
        <f t="shared" ref="E257:AX257" si="84">IFERROR((E85-E73)/E73,"")</f>
        <v/>
      </c>
      <c r="F257" s="21">
        <f t="shared" si="84"/>
        <v>9.8484848484848481E-2</v>
      </c>
      <c r="G257" s="21">
        <f t="shared" si="84"/>
        <v>1.0615329255127743E-2</v>
      </c>
      <c r="H257" s="21">
        <f t="shared" si="84"/>
        <v>0.25456081081081083</v>
      </c>
      <c r="I257" s="21" t="str">
        <f t="shared" si="84"/>
        <v/>
      </c>
      <c r="J257" s="21">
        <f t="shared" si="84"/>
        <v>-0.20898315658140987</v>
      </c>
      <c r="K257" s="21" t="str">
        <f t="shared" si="84"/>
        <v/>
      </c>
      <c r="L257" s="21" t="str">
        <f t="shared" si="84"/>
        <v/>
      </c>
      <c r="M257" s="21">
        <f t="shared" si="84"/>
        <v>2.3574363780549348E-2</v>
      </c>
      <c r="N257" s="21">
        <f t="shared" si="84"/>
        <v>1.3047324192835028E-2</v>
      </c>
      <c r="O257" s="21">
        <f t="shared" si="84"/>
        <v>-7.6861808044603741E-2</v>
      </c>
      <c r="P257" s="21" t="str">
        <f t="shared" si="84"/>
        <v/>
      </c>
      <c r="Q257" s="21">
        <f t="shared" si="84"/>
        <v>0.21768707482993196</v>
      </c>
      <c r="R257" s="21">
        <f t="shared" si="84"/>
        <v>0.16080402010050251</v>
      </c>
      <c r="S257" s="21">
        <f t="shared" si="84"/>
        <v>9.7744360902255641E-3</v>
      </c>
      <c r="T257" s="21">
        <f t="shared" si="84"/>
        <v>-5.3126129382002167E-2</v>
      </c>
      <c r="U257" s="21">
        <f t="shared" si="84"/>
        <v>-3.0495242742132226E-2</v>
      </c>
      <c r="V257" s="21" t="str">
        <f t="shared" si="84"/>
        <v/>
      </c>
      <c r="W257" s="21">
        <f t="shared" si="84"/>
        <v>0.21963616907437133</v>
      </c>
      <c r="X257" s="21" t="str">
        <f t="shared" si="84"/>
        <v/>
      </c>
      <c r="Y257" s="21">
        <f t="shared" si="84"/>
        <v>0.23328033916269211</v>
      </c>
      <c r="Z257" s="21">
        <f t="shared" si="84"/>
        <v>0.22032262512063974</v>
      </c>
      <c r="AA257" s="21">
        <f t="shared" si="84"/>
        <v>7.0967741935483872E-2</v>
      </c>
      <c r="AB257" s="21">
        <f t="shared" si="84"/>
        <v>0.12794117647058822</v>
      </c>
      <c r="AC257" s="21">
        <f t="shared" si="84"/>
        <v>6.8478319709846802E-2</v>
      </c>
      <c r="AD257" s="21">
        <f t="shared" si="84"/>
        <v>3.2658757850662946E-2</v>
      </c>
      <c r="AE257" s="21" t="str">
        <f t="shared" si="84"/>
        <v/>
      </c>
      <c r="AF257" s="21">
        <f t="shared" si="84"/>
        <v>-1.1002120890774125E-2</v>
      </c>
      <c r="AG257" s="21" t="str">
        <f t="shared" si="84"/>
        <v/>
      </c>
      <c r="AH257" s="21">
        <f t="shared" si="84"/>
        <v>1.1847809837045897E-2</v>
      </c>
      <c r="AI257" s="21">
        <f t="shared" si="84"/>
        <v>9.525410433126015E-2</v>
      </c>
      <c r="AJ257" s="21" t="str">
        <f t="shared" si="84"/>
        <v/>
      </c>
      <c r="AK257" s="21" t="str">
        <f t="shared" si="84"/>
        <v/>
      </c>
      <c r="AL257" s="21" t="str">
        <f t="shared" si="84"/>
        <v/>
      </c>
      <c r="AM257" s="21" t="str">
        <f t="shared" si="84"/>
        <v/>
      </c>
      <c r="AN257" s="21">
        <f t="shared" si="84"/>
        <v>0.22642857142857142</v>
      </c>
      <c r="AO257" s="21">
        <f t="shared" si="84"/>
        <v>-0.11625672559569562</v>
      </c>
      <c r="AP257" s="21">
        <f t="shared" si="84"/>
        <v>0.1220109760878087</v>
      </c>
      <c r="AQ257" s="21" t="str">
        <f t="shared" si="84"/>
        <v/>
      </c>
      <c r="AR257" s="21">
        <f t="shared" si="84"/>
        <v>0.160021676859952</v>
      </c>
      <c r="AS257" s="21">
        <f t="shared" si="84"/>
        <v>-0.14172089660159073</v>
      </c>
      <c r="AT257" s="21">
        <f t="shared" si="84"/>
        <v>0.13904607922392886</v>
      </c>
      <c r="AU257" s="21">
        <f t="shared" si="84"/>
        <v>2.4219590958019376E-3</v>
      </c>
      <c r="AV257" s="21">
        <f t="shared" si="84"/>
        <v>-0.11169102296450939</v>
      </c>
      <c r="AW257" s="21" t="str">
        <f t="shared" si="84"/>
        <v/>
      </c>
      <c r="AX257" s="21" t="str">
        <f t="shared" si="84"/>
        <v/>
      </c>
    </row>
    <row r="258" spans="1:50" hidden="1">
      <c r="A258" t="str">
        <f t="shared" si="78"/>
        <v>October2017</v>
      </c>
      <c r="C258" t="s">
        <v>62</v>
      </c>
      <c r="D258">
        <v>2017</v>
      </c>
      <c r="E258" s="21" t="str">
        <f t="shared" ref="E258:AX258" si="85">IFERROR((E86-E74)/E74,"")</f>
        <v/>
      </c>
      <c r="F258" s="21">
        <f t="shared" si="85"/>
        <v>5.8836347788189152E-3</v>
      </c>
      <c r="G258" s="21">
        <f t="shared" si="85"/>
        <v>4.0764546684709066E-2</v>
      </c>
      <c r="H258" s="21">
        <f t="shared" si="85"/>
        <v>-1.6489091831557584E-3</v>
      </c>
      <c r="I258" s="21" t="str">
        <f t="shared" si="85"/>
        <v/>
      </c>
      <c r="J258" s="21">
        <f t="shared" si="85"/>
        <v>-0.25892197883337437</v>
      </c>
      <c r="K258" s="21" t="str">
        <f t="shared" si="85"/>
        <v/>
      </c>
      <c r="L258" s="21" t="str">
        <f t="shared" si="85"/>
        <v/>
      </c>
      <c r="M258" s="21">
        <f t="shared" si="85"/>
        <v>1.729590190383995E-2</v>
      </c>
      <c r="N258" s="21">
        <f t="shared" si="85"/>
        <v>-1.3717421124828531E-3</v>
      </c>
      <c r="O258" s="21">
        <f t="shared" si="85"/>
        <v>-4.0902140672782875E-2</v>
      </c>
      <c r="P258" s="21">
        <f t="shared" si="85"/>
        <v>0.94032750485706351</v>
      </c>
      <c r="Q258" s="21">
        <f t="shared" si="85"/>
        <v>4.410616705698673E-2</v>
      </c>
      <c r="R258" s="21">
        <f t="shared" si="85"/>
        <v>-0.16114592658907789</v>
      </c>
      <c r="S258" s="21">
        <f t="shared" si="85"/>
        <v>-2.1312260536398467E-2</v>
      </c>
      <c r="T258" s="21">
        <f t="shared" si="85"/>
        <v>-8.1162455818824461E-3</v>
      </c>
      <c r="U258" s="21">
        <f t="shared" si="85"/>
        <v>-0.18315317152763613</v>
      </c>
      <c r="V258" s="21" t="str">
        <f t="shared" si="85"/>
        <v/>
      </c>
      <c r="W258" s="21">
        <f t="shared" si="85"/>
        <v>0.22185741088180114</v>
      </c>
      <c r="X258" s="21" t="str">
        <f t="shared" si="85"/>
        <v/>
      </c>
      <c r="Y258" s="21">
        <f t="shared" si="85"/>
        <v>0.24319927699954813</v>
      </c>
      <c r="Z258" s="21">
        <f t="shared" si="85"/>
        <v>1.890359168241966E-2</v>
      </c>
      <c r="AA258" s="21">
        <f t="shared" si="85"/>
        <v>-0.1612627986348123</v>
      </c>
      <c r="AB258" s="21">
        <f t="shared" si="85"/>
        <v>0.12311940582746143</v>
      </c>
      <c r="AC258" s="21">
        <f t="shared" si="85"/>
        <v>0.12303079339393651</v>
      </c>
      <c r="AD258" s="21">
        <f t="shared" si="85"/>
        <v>2.4359845909811919E-3</v>
      </c>
      <c r="AE258" s="21" t="str">
        <f t="shared" si="85"/>
        <v/>
      </c>
      <c r="AF258" s="21">
        <f t="shared" si="85"/>
        <v>-7.7705827937095281E-2</v>
      </c>
      <c r="AG258" s="21" t="str">
        <f t="shared" si="85"/>
        <v/>
      </c>
      <c r="AH258" s="21">
        <f t="shared" si="85"/>
        <v>-3.3676889821747442E-2</v>
      </c>
      <c r="AI258" s="21">
        <f t="shared" si="85"/>
        <v>3.5982138986430834E-3</v>
      </c>
      <c r="AJ258" s="21" t="str">
        <f t="shared" si="85"/>
        <v/>
      </c>
      <c r="AK258" s="21" t="str">
        <f t="shared" si="85"/>
        <v/>
      </c>
      <c r="AL258" s="21" t="str">
        <f t="shared" si="85"/>
        <v/>
      </c>
      <c r="AM258" s="21" t="str">
        <f t="shared" si="85"/>
        <v/>
      </c>
      <c r="AN258" s="21">
        <f t="shared" si="85"/>
        <v>0.43299270072992702</v>
      </c>
      <c r="AO258" s="21">
        <f t="shared" si="85"/>
        <v>6.1884797666788185E-2</v>
      </c>
      <c r="AP258" s="21">
        <f t="shared" si="85"/>
        <v>3.03592698263206E-2</v>
      </c>
      <c r="AQ258" s="21" t="str">
        <f t="shared" si="85"/>
        <v/>
      </c>
      <c r="AR258" s="21">
        <f t="shared" si="85"/>
        <v>1.0234171725932351E-2</v>
      </c>
      <c r="AS258" s="21">
        <f t="shared" si="85"/>
        <v>-8.771929824561403E-2</v>
      </c>
      <c r="AT258" s="21">
        <f t="shared" si="85"/>
        <v>-7.6186830015313942E-2</v>
      </c>
      <c r="AU258" s="21">
        <f t="shared" si="85"/>
        <v>6.149341142020498E-2</v>
      </c>
      <c r="AV258" s="21">
        <f t="shared" si="85"/>
        <v>-7.6158940397350994E-2</v>
      </c>
      <c r="AW258" s="21" t="str">
        <f t="shared" si="85"/>
        <v/>
      </c>
      <c r="AX258" s="21" t="str">
        <f t="shared" si="85"/>
        <v/>
      </c>
    </row>
    <row r="259" spans="1:50" hidden="1">
      <c r="A259" t="str">
        <f t="shared" si="78"/>
        <v>November2017</v>
      </c>
      <c r="C259" t="s">
        <v>63</v>
      </c>
      <c r="D259">
        <v>2017</v>
      </c>
      <c r="E259" s="21" t="str">
        <f t="shared" ref="E259:AX259" si="86">IFERROR((E87-E75)/E75,"")</f>
        <v/>
      </c>
      <c r="F259" s="21">
        <f t="shared" si="86"/>
        <v>0.13917147351861564</v>
      </c>
      <c r="G259" s="21">
        <f t="shared" si="86"/>
        <v>9.4543243654050771E-2</v>
      </c>
      <c r="H259" s="21">
        <f t="shared" si="86"/>
        <v>0.18020748338967246</v>
      </c>
      <c r="I259" s="21" t="str">
        <f t="shared" si="86"/>
        <v/>
      </c>
      <c r="J259" s="21">
        <f t="shared" si="86"/>
        <v>-0.15579260729347558</v>
      </c>
      <c r="K259" s="21" t="str">
        <f t="shared" si="86"/>
        <v/>
      </c>
      <c r="L259" s="21" t="str">
        <f t="shared" si="86"/>
        <v/>
      </c>
      <c r="M259" s="21">
        <f t="shared" si="86"/>
        <v>0.12642719692110327</v>
      </c>
      <c r="N259" s="21">
        <f t="shared" si="86"/>
        <v>0.14790996784565916</v>
      </c>
      <c r="O259" s="21">
        <f t="shared" si="86"/>
        <v>-2.7269185820023374E-3</v>
      </c>
      <c r="P259" s="21">
        <f t="shared" si="86"/>
        <v>1.041677255400254</v>
      </c>
      <c r="Q259" s="21">
        <f t="shared" si="86"/>
        <v>4.7238372093023253E-3</v>
      </c>
      <c r="R259" s="21">
        <f t="shared" si="86"/>
        <v>6.0100166944908183E-2</v>
      </c>
      <c r="S259" s="21">
        <f t="shared" si="86"/>
        <v>0.31647891013885249</v>
      </c>
      <c r="T259" s="21">
        <f t="shared" si="86"/>
        <v>6.7685313802247765E-2</v>
      </c>
      <c r="U259" s="21">
        <f t="shared" si="86"/>
        <v>-9.9872503187420306E-3</v>
      </c>
      <c r="V259" s="21" t="str">
        <f t="shared" si="86"/>
        <v/>
      </c>
      <c r="W259" s="21">
        <f t="shared" si="86"/>
        <v>0.38312031266504698</v>
      </c>
      <c r="X259" s="21" t="str">
        <f t="shared" si="86"/>
        <v/>
      </c>
      <c r="Y259" s="21">
        <f t="shared" si="86"/>
        <v>0.42715551267432683</v>
      </c>
      <c r="Z259" s="21">
        <f t="shared" si="86"/>
        <v>4.3663977218794496E-2</v>
      </c>
      <c r="AA259" s="21">
        <f t="shared" si="86"/>
        <v>-0.11931330472103004</v>
      </c>
      <c r="AB259" s="21">
        <f t="shared" si="86"/>
        <v>0.3096216027265577</v>
      </c>
      <c r="AC259" s="21">
        <f t="shared" si="86"/>
        <v>0.26883561643835618</v>
      </c>
      <c r="AD259" s="21">
        <f t="shared" si="86"/>
        <v>0.21028823290610682</v>
      </c>
      <c r="AE259" s="21" t="str">
        <f t="shared" si="86"/>
        <v/>
      </c>
      <c r="AF259" s="21">
        <f t="shared" si="86"/>
        <v>0.11409147095179234</v>
      </c>
      <c r="AG259" s="21" t="str">
        <f t="shared" si="86"/>
        <v/>
      </c>
      <c r="AH259" s="21">
        <f t="shared" si="86"/>
        <v>0.22544901065449011</v>
      </c>
      <c r="AI259" s="21">
        <f t="shared" si="86"/>
        <v>0.23591311599094628</v>
      </c>
      <c r="AJ259" s="21" t="str">
        <f t="shared" si="86"/>
        <v/>
      </c>
      <c r="AK259" s="21" t="str">
        <f t="shared" si="86"/>
        <v/>
      </c>
      <c r="AL259" s="21" t="str">
        <f t="shared" si="86"/>
        <v/>
      </c>
      <c r="AM259" s="21" t="str">
        <f t="shared" si="86"/>
        <v/>
      </c>
      <c r="AN259" s="21">
        <f t="shared" si="86"/>
        <v>0.71715976331360942</v>
      </c>
      <c r="AO259" s="21">
        <f t="shared" si="86"/>
        <v>0.14421669106881405</v>
      </c>
      <c r="AP259" s="21">
        <f t="shared" si="86"/>
        <v>0.21834229761412219</v>
      </c>
      <c r="AQ259" s="21" t="str">
        <f t="shared" si="86"/>
        <v/>
      </c>
      <c r="AR259" s="21">
        <f t="shared" si="86"/>
        <v>0.3581411399321332</v>
      </c>
      <c r="AS259" s="21">
        <f t="shared" si="86"/>
        <v>0.33526640086988041</v>
      </c>
      <c r="AT259" s="21">
        <f t="shared" si="86"/>
        <v>2.4623803009575923E-2</v>
      </c>
      <c r="AU259" s="21">
        <f t="shared" si="86"/>
        <v>8.344003414425949E-2</v>
      </c>
      <c r="AV259" s="21">
        <f t="shared" si="86"/>
        <v>-8.4677419354838704E-2</v>
      </c>
      <c r="AW259" s="21" t="str">
        <f t="shared" si="86"/>
        <v/>
      </c>
      <c r="AX259" s="21" t="str">
        <f t="shared" si="86"/>
        <v/>
      </c>
    </row>
    <row r="260" spans="1:50" hidden="1">
      <c r="A260" t="str">
        <f t="shared" si="78"/>
        <v>December2017</v>
      </c>
      <c r="C260" t="s">
        <v>50</v>
      </c>
      <c r="D260">
        <v>2017</v>
      </c>
      <c r="E260" s="21" t="str">
        <f t="shared" ref="E260:AX260" si="87">IFERROR((E88-E76)/E76,"")</f>
        <v/>
      </c>
      <c r="F260" s="21">
        <f t="shared" si="87"/>
        <v>0.13700612131329995</v>
      </c>
      <c r="G260" s="21">
        <f t="shared" si="87"/>
        <v>4.1854810698159085E-2</v>
      </c>
      <c r="H260" s="21">
        <f t="shared" si="87"/>
        <v>0.1275977172391515</v>
      </c>
      <c r="I260" s="21" t="str">
        <f t="shared" si="87"/>
        <v/>
      </c>
      <c r="J260" s="21">
        <f t="shared" si="87"/>
        <v>-0.23308440823715773</v>
      </c>
      <c r="K260" s="21" t="str">
        <f t="shared" si="87"/>
        <v/>
      </c>
      <c r="L260" s="21">
        <f t="shared" si="87"/>
        <v>-0.47491909385113268</v>
      </c>
      <c r="M260" s="21">
        <f t="shared" si="87"/>
        <v>5.2068161957471597E-2</v>
      </c>
      <c r="N260" s="21">
        <f t="shared" si="87"/>
        <v>0.12218583708555056</v>
      </c>
      <c r="O260" s="21">
        <f t="shared" si="87"/>
        <v>-3.5805626598465474E-3</v>
      </c>
      <c r="P260" s="21">
        <f t="shared" si="87"/>
        <v>1.2585596221959858</v>
      </c>
      <c r="Q260" s="21">
        <f t="shared" si="87"/>
        <v>-6.4864864864864862E-3</v>
      </c>
      <c r="R260" s="21">
        <f t="shared" si="87"/>
        <v>0.12098991750687443</v>
      </c>
      <c r="S260" s="21">
        <f t="shared" si="87"/>
        <v>0.10515569167942827</v>
      </c>
      <c r="T260" s="21">
        <f t="shared" si="87"/>
        <v>0.11209926127806068</v>
      </c>
      <c r="U260" s="21">
        <f t="shared" si="87"/>
        <v>0.17173524150268335</v>
      </c>
      <c r="V260" s="21" t="str">
        <f t="shared" si="87"/>
        <v/>
      </c>
      <c r="W260" s="21">
        <f t="shared" si="87"/>
        <v>0.42448931396859135</v>
      </c>
      <c r="X260" s="21" t="str">
        <f t="shared" si="87"/>
        <v/>
      </c>
      <c r="Y260" s="21">
        <f t="shared" si="87"/>
        <v>0.38404766139071672</v>
      </c>
      <c r="Z260" s="21">
        <f t="shared" si="87"/>
        <v>-2.3989435844765608E-2</v>
      </c>
      <c r="AA260" s="21">
        <f t="shared" si="87"/>
        <v>5.6298381421534129E-2</v>
      </c>
      <c r="AB260" s="21">
        <f t="shared" si="87"/>
        <v>0.26610590709233417</v>
      </c>
      <c r="AC260" s="21">
        <f t="shared" si="87"/>
        <v>0.21750595872001624</v>
      </c>
      <c r="AD260" s="21">
        <f t="shared" si="87"/>
        <v>0.16320018234657246</v>
      </c>
      <c r="AE260" s="21" t="str">
        <f t="shared" si="87"/>
        <v/>
      </c>
      <c r="AF260" s="21">
        <f t="shared" si="87"/>
        <v>6.1038093116507014E-2</v>
      </c>
      <c r="AG260" s="21" t="str">
        <f t="shared" si="87"/>
        <v/>
      </c>
      <c r="AH260" s="21">
        <f t="shared" si="87"/>
        <v>0.17740142740142739</v>
      </c>
      <c r="AI260" s="21">
        <f t="shared" si="87"/>
        <v>0.22590555660914091</v>
      </c>
      <c r="AJ260" s="21" t="str">
        <f t="shared" si="87"/>
        <v/>
      </c>
      <c r="AK260" s="21" t="str">
        <f t="shared" si="87"/>
        <v/>
      </c>
      <c r="AL260" s="21" t="str">
        <f t="shared" si="87"/>
        <v/>
      </c>
      <c r="AM260" s="21" t="str">
        <f t="shared" si="87"/>
        <v/>
      </c>
      <c r="AN260" s="21">
        <f t="shared" si="87"/>
        <v>0.62956621004566216</v>
      </c>
      <c r="AO260" s="21">
        <f t="shared" si="87"/>
        <v>0.14589383203624115</v>
      </c>
      <c r="AP260" s="21">
        <f t="shared" si="87"/>
        <v>0.13855498558048132</v>
      </c>
      <c r="AQ260" s="21" t="str">
        <f t="shared" si="87"/>
        <v/>
      </c>
      <c r="AR260" s="21">
        <f t="shared" si="87"/>
        <v>0.12310051582322598</v>
      </c>
      <c r="AS260" s="21">
        <f t="shared" si="87"/>
        <v>0.55581822957709481</v>
      </c>
      <c r="AT260" s="21">
        <f t="shared" si="87"/>
        <v>0.10196374622356495</v>
      </c>
      <c r="AU260" s="21">
        <f t="shared" si="87"/>
        <v>0.12991159135559921</v>
      </c>
      <c r="AV260" s="21">
        <f t="shared" si="87"/>
        <v>-4.1304347826086954E-3</v>
      </c>
      <c r="AW260" s="21" t="str">
        <f t="shared" si="87"/>
        <v/>
      </c>
      <c r="AX260" s="21" t="str">
        <f t="shared" si="87"/>
        <v/>
      </c>
    </row>
    <row r="261" spans="1:50" hidden="1">
      <c r="A261" t="str">
        <f t="shared" si="78"/>
        <v>January2018</v>
      </c>
      <c r="C261" t="s">
        <v>53</v>
      </c>
      <c r="D261">
        <v>2018</v>
      </c>
      <c r="E261" s="21" t="str">
        <f t="shared" ref="E261:AX261" si="88">IFERROR((E89-E77)/E77,"")</f>
        <v/>
      </c>
      <c r="F261" s="21">
        <f t="shared" si="88"/>
        <v>-2.2353276895272521E-2</v>
      </c>
      <c r="G261" s="21">
        <f t="shared" si="88"/>
        <v>2.7725159290511451E-2</v>
      </c>
      <c r="H261" s="21">
        <f t="shared" si="88"/>
        <v>-1.8417665115357956E-2</v>
      </c>
      <c r="I261" s="21" t="str">
        <f t="shared" si="88"/>
        <v/>
      </c>
      <c r="J261" s="21">
        <f t="shared" si="88"/>
        <v>-0.28868630201028517</v>
      </c>
      <c r="K261" s="21" t="str">
        <f t="shared" si="88"/>
        <v/>
      </c>
      <c r="L261" s="21">
        <f t="shared" si="88"/>
        <v>-0.5309236947791165</v>
      </c>
      <c r="M261" s="21">
        <f t="shared" si="88"/>
        <v>3.8743004735256135E-3</v>
      </c>
      <c r="N261" s="21">
        <f t="shared" si="88"/>
        <v>-2.5916453537936913E-2</v>
      </c>
      <c r="O261" s="21">
        <f t="shared" si="88"/>
        <v>-1.8302828618968387E-2</v>
      </c>
      <c r="P261" s="21">
        <f t="shared" si="88"/>
        <v>1.0281293952180028</v>
      </c>
      <c r="Q261" s="21">
        <f t="shared" si="88"/>
        <v>-0.14428929466523452</v>
      </c>
      <c r="R261" s="21">
        <f t="shared" si="88"/>
        <v>7.312925170068027E-2</v>
      </c>
      <c r="S261" s="21">
        <f t="shared" si="88"/>
        <v>0.19514884233737598</v>
      </c>
      <c r="T261" s="21">
        <f t="shared" si="88"/>
        <v>-5.2916694193036927E-2</v>
      </c>
      <c r="U261" s="21">
        <f t="shared" si="88"/>
        <v>-3.6913410563518552E-2</v>
      </c>
      <c r="V261" s="21" t="str">
        <f t="shared" si="88"/>
        <v/>
      </c>
      <c r="W261" s="21">
        <f t="shared" si="88"/>
        <v>0.18774131274131275</v>
      </c>
      <c r="X261" s="21" t="str">
        <f t="shared" si="88"/>
        <v/>
      </c>
      <c r="Y261" s="21">
        <f t="shared" si="88"/>
        <v>0.25269876290284454</v>
      </c>
      <c r="Z261" s="21">
        <f t="shared" si="88"/>
        <v>-0.21068814956029763</v>
      </c>
      <c r="AA261" s="21">
        <f t="shared" si="88"/>
        <v>-0.21079504011670314</v>
      </c>
      <c r="AB261" s="21">
        <f t="shared" si="88"/>
        <v>0.14702512119876598</v>
      </c>
      <c r="AC261" s="21">
        <f t="shared" si="88"/>
        <v>7.3590187974936674E-2</v>
      </c>
      <c r="AD261" s="21">
        <f t="shared" si="88"/>
        <v>5.0038100076200152E-2</v>
      </c>
      <c r="AE261" s="21" t="str">
        <f t="shared" si="88"/>
        <v/>
      </c>
      <c r="AF261" s="21">
        <f t="shared" si="88"/>
        <v>-0.28313253012048195</v>
      </c>
      <c r="AG261" s="21" t="str">
        <f t="shared" si="88"/>
        <v/>
      </c>
      <c r="AH261" s="21">
        <f t="shared" si="88"/>
        <v>4.6453546453546456E-2</v>
      </c>
      <c r="AI261" s="21">
        <f t="shared" si="88"/>
        <v>0.1232824821791384</v>
      </c>
      <c r="AJ261" s="21" t="str">
        <f t="shared" si="88"/>
        <v/>
      </c>
      <c r="AK261" s="21" t="str">
        <f t="shared" si="88"/>
        <v/>
      </c>
      <c r="AL261" s="21" t="str">
        <f t="shared" si="88"/>
        <v/>
      </c>
      <c r="AM261" s="21" t="str">
        <f t="shared" si="88"/>
        <v/>
      </c>
      <c r="AN261" s="21">
        <f t="shared" si="88"/>
        <v>0.48679956896551724</v>
      </c>
      <c r="AO261" s="21">
        <f t="shared" si="88"/>
        <v>6.7108263655119987E-2</v>
      </c>
      <c r="AP261" s="21">
        <f t="shared" si="88"/>
        <v>3.8164014115777418E-2</v>
      </c>
      <c r="AQ261" s="21" t="str">
        <f t="shared" si="88"/>
        <v/>
      </c>
      <c r="AR261" s="21">
        <f t="shared" si="88"/>
        <v>-9.2856879448316554E-2</v>
      </c>
      <c r="AS261" s="21">
        <f t="shared" si="88"/>
        <v>-0.12508567511994517</v>
      </c>
      <c r="AT261" s="21">
        <f t="shared" si="88"/>
        <v>-6.7142393772299705E-2</v>
      </c>
      <c r="AU261" s="21">
        <f t="shared" si="88"/>
        <v>6.9486404833836862E-2</v>
      </c>
      <c r="AV261" s="21">
        <f t="shared" si="88"/>
        <v>-0.11214729794356768</v>
      </c>
      <c r="AW261" s="21" t="str">
        <f t="shared" si="88"/>
        <v/>
      </c>
      <c r="AX261" s="21" t="str">
        <f t="shared" si="88"/>
        <v/>
      </c>
    </row>
    <row r="262" spans="1:50" hidden="1">
      <c r="A262" t="str">
        <f t="shared" si="78"/>
        <v>February2018</v>
      </c>
      <c r="C262" t="s">
        <v>55</v>
      </c>
      <c r="D262">
        <v>2018</v>
      </c>
      <c r="E262" s="21" t="str">
        <f t="shared" ref="E262:AX262" si="89">IFERROR((E90-E78)/E78,"")</f>
        <v/>
      </c>
      <c r="F262" s="21">
        <f t="shared" si="89"/>
        <v>-0.17542093704245973</v>
      </c>
      <c r="G262" s="21">
        <f t="shared" si="89"/>
        <v>-6.5502183406113534E-3</v>
      </c>
      <c r="H262" s="21">
        <f t="shared" si="89"/>
        <v>-1.3286277766244551E-2</v>
      </c>
      <c r="I262" s="21" t="str">
        <f t="shared" si="89"/>
        <v/>
      </c>
      <c r="J262" s="21">
        <f t="shared" si="89"/>
        <v>-0.28708824236595337</v>
      </c>
      <c r="K262" s="21" t="str">
        <f t="shared" si="89"/>
        <v/>
      </c>
      <c r="L262" s="21">
        <f t="shared" si="89"/>
        <v>-0.3742478941034898</v>
      </c>
      <c r="M262" s="21">
        <f t="shared" si="89"/>
        <v>-1.4779874213836478E-2</v>
      </c>
      <c r="N262" s="21">
        <f t="shared" si="89"/>
        <v>-6.5886502084001278E-2</v>
      </c>
      <c r="O262" s="21">
        <f t="shared" si="89"/>
        <v>6.0663507109004741E-2</v>
      </c>
      <c r="P262" s="21">
        <f t="shared" si="89"/>
        <v>0.88495120698510532</v>
      </c>
      <c r="Q262" s="21">
        <f t="shared" si="89"/>
        <v>-0.15693813351974834</v>
      </c>
      <c r="R262" s="21">
        <f t="shared" si="89"/>
        <v>-0.16361071932299012</v>
      </c>
      <c r="S262" s="21">
        <f t="shared" si="89"/>
        <v>9.8762798634812285E-2</v>
      </c>
      <c r="T262" s="21">
        <f t="shared" si="89"/>
        <v>-6.0518377147078743E-2</v>
      </c>
      <c r="U262" s="21">
        <f t="shared" si="89"/>
        <v>-7.9102956167176344E-2</v>
      </c>
      <c r="V262" s="21" t="str">
        <f t="shared" si="89"/>
        <v/>
      </c>
      <c r="W262" s="21">
        <f t="shared" si="89"/>
        <v>0.24904130601511998</v>
      </c>
      <c r="X262" s="21" t="str">
        <f t="shared" si="89"/>
        <v/>
      </c>
      <c r="Y262" s="21">
        <f t="shared" si="89"/>
        <v>0.26349052017501218</v>
      </c>
      <c r="Z262" s="21">
        <f t="shared" si="89"/>
        <v>-0.26687984257778868</v>
      </c>
      <c r="AA262" s="21">
        <f t="shared" si="89"/>
        <v>-0.38577721837633733</v>
      </c>
      <c r="AB262" s="21">
        <f t="shared" si="89"/>
        <v>0.14914323739810348</v>
      </c>
      <c r="AC262" s="21">
        <f t="shared" si="89"/>
        <v>1.5962152390476558E-2</v>
      </c>
      <c r="AD262" s="21">
        <f t="shared" si="89"/>
        <v>-5.7538271956016872E-2</v>
      </c>
      <c r="AE262" s="21" t="str">
        <f t="shared" si="89"/>
        <v/>
      </c>
      <c r="AF262" s="21">
        <f t="shared" si="89"/>
        <v>-0.20265535681357183</v>
      </c>
      <c r="AG262" s="21" t="str">
        <f t="shared" si="89"/>
        <v/>
      </c>
      <c r="AH262" s="21">
        <f t="shared" si="89"/>
        <v>-3.0284802678034364E-2</v>
      </c>
      <c r="AI262" s="21">
        <f t="shared" si="89"/>
        <v>7.4605451936872305E-2</v>
      </c>
      <c r="AJ262" s="21" t="str">
        <f t="shared" si="89"/>
        <v/>
      </c>
      <c r="AK262" s="21" t="str">
        <f t="shared" si="89"/>
        <v/>
      </c>
      <c r="AL262" s="21" t="str">
        <f t="shared" si="89"/>
        <v/>
      </c>
      <c r="AM262" s="21" t="str">
        <f t="shared" si="89"/>
        <v/>
      </c>
      <c r="AN262" s="21">
        <f t="shared" si="89"/>
        <v>0.31218905472636815</v>
      </c>
      <c r="AO262" s="21">
        <f t="shared" si="89"/>
        <v>-4.3402936080970185E-2</v>
      </c>
      <c r="AP262" s="21">
        <f t="shared" si="89"/>
        <v>-6.0734690131473278E-2</v>
      </c>
      <c r="AQ262" s="21" t="str">
        <f t="shared" si="89"/>
        <v/>
      </c>
      <c r="AR262" s="21">
        <f t="shared" si="89"/>
        <v>-1.3195613596032215E-2</v>
      </c>
      <c r="AS262" s="21">
        <f t="shared" si="89"/>
        <v>0.19717624148003896</v>
      </c>
      <c r="AT262" s="21">
        <f t="shared" si="89"/>
        <v>-0.14266211604095563</v>
      </c>
      <c r="AU262" s="21">
        <f t="shared" si="89"/>
        <v>3.4207525655644243E-3</v>
      </c>
      <c r="AV262" s="21">
        <f t="shared" si="89"/>
        <v>-0.22937219730941705</v>
      </c>
      <c r="AW262" s="21" t="str">
        <f t="shared" si="89"/>
        <v/>
      </c>
      <c r="AX262" s="21" t="str">
        <f t="shared" si="89"/>
        <v/>
      </c>
    </row>
    <row r="263" spans="1:50" hidden="1">
      <c r="A263" t="str">
        <f t="shared" si="78"/>
        <v>March2018</v>
      </c>
      <c r="C263" t="s">
        <v>56</v>
      </c>
      <c r="D263">
        <v>2018</v>
      </c>
      <c r="E263" s="21" t="str">
        <f t="shared" ref="E263:AX263" si="90">IFERROR((E91-E79)/E79,"")</f>
        <v/>
      </c>
      <c r="F263" s="21">
        <f t="shared" si="90"/>
        <v>-5.0411095423968107E-2</v>
      </c>
      <c r="G263" s="21">
        <f t="shared" si="90"/>
        <v>-6.4385358292595686E-3</v>
      </c>
      <c r="H263" s="21">
        <f t="shared" si="90"/>
        <v>0.17627410839349208</v>
      </c>
      <c r="I263" s="21" t="str">
        <f t="shared" si="90"/>
        <v/>
      </c>
      <c r="J263" s="21">
        <f t="shared" si="90"/>
        <v>-0.26099840437656713</v>
      </c>
      <c r="K263" s="21" t="str">
        <f t="shared" si="90"/>
        <v/>
      </c>
      <c r="L263" s="21">
        <f t="shared" si="90"/>
        <v>-0.22601010101010102</v>
      </c>
      <c r="M263" s="21">
        <f t="shared" si="90"/>
        <v>1.3541874875074956E-2</v>
      </c>
      <c r="N263" s="21">
        <f t="shared" si="90"/>
        <v>-4.2372881355932203E-3</v>
      </c>
      <c r="O263" s="21">
        <f t="shared" si="90"/>
        <v>-2.6542571527059633E-2</v>
      </c>
      <c r="P263" s="21">
        <f t="shared" si="90"/>
        <v>1.1499999999999999</v>
      </c>
      <c r="Q263" s="21">
        <f t="shared" si="90"/>
        <v>-7.2895957587806497E-3</v>
      </c>
      <c r="R263" s="21">
        <f t="shared" si="90"/>
        <v>3.8819875776397512E-2</v>
      </c>
      <c r="S263" s="21">
        <f t="shared" si="90"/>
        <v>0.10285188592456301</v>
      </c>
      <c r="T263" s="21">
        <f t="shared" si="90"/>
        <v>-4.3797903957453463E-2</v>
      </c>
      <c r="U263" s="21">
        <f t="shared" si="90"/>
        <v>0.22108685555039478</v>
      </c>
      <c r="V263" s="21" t="str">
        <f t="shared" si="90"/>
        <v/>
      </c>
      <c r="W263" s="21">
        <f t="shared" si="90"/>
        <v>9.3243133099682129E-2</v>
      </c>
      <c r="X263" s="21" t="str">
        <f t="shared" si="90"/>
        <v/>
      </c>
      <c r="Y263" s="21">
        <f t="shared" si="90"/>
        <v>0.67270964614638873</v>
      </c>
      <c r="Z263" s="21">
        <f t="shared" si="90"/>
        <v>-9.3378257580966795E-2</v>
      </c>
      <c r="AA263" s="21">
        <f t="shared" si="90"/>
        <v>-0.38183015141540488</v>
      </c>
      <c r="AB263" s="21">
        <f t="shared" si="90"/>
        <v>0.46627824858757061</v>
      </c>
      <c r="AC263" s="21">
        <f t="shared" si="90"/>
        <v>0.17675385794024298</v>
      </c>
      <c r="AD263" s="21">
        <f t="shared" si="90"/>
        <v>0.11421477343265053</v>
      </c>
      <c r="AE263" s="21" t="str">
        <f t="shared" si="90"/>
        <v/>
      </c>
      <c r="AF263" s="21">
        <f t="shared" si="90"/>
        <v>-0.14678899082568808</v>
      </c>
      <c r="AG263" s="21" t="str">
        <f t="shared" si="90"/>
        <v/>
      </c>
      <c r="AH263" s="21">
        <f t="shared" si="90"/>
        <v>0.11955689277899344</v>
      </c>
      <c r="AI263" s="21">
        <f t="shared" si="90"/>
        <v>0.33719724464854456</v>
      </c>
      <c r="AJ263" s="21" t="str">
        <f t="shared" si="90"/>
        <v/>
      </c>
      <c r="AK263" s="21" t="str">
        <f t="shared" si="90"/>
        <v/>
      </c>
      <c r="AL263" s="21" t="str">
        <f t="shared" si="90"/>
        <v/>
      </c>
      <c r="AM263" s="21" t="str">
        <f t="shared" si="90"/>
        <v/>
      </c>
      <c r="AN263" s="21">
        <f t="shared" si="90"/>
        <v>0.45763131813676911</v>
      </c>
      <c r="AO263" s="21">
        <f t="shared" si="90"/>
        <v>-1.9485961726498115E-2</v>
      </c>
      <c r="AP263" s="21">
        <f t="shared" si="90"/>
        <v>9.6355062140786957E-2</v>
      </c>
      <c r="AQ263" s="21" t="str">
        <f t="shared" si="90"/>
        <v/>
      </c>
      <c r="AR263" s="21">
        <f t="shared" si="90"/>
        <v>0.46402991362966084</v>
      </c>
      <c r="AS263" s="21">
        <f t="shared" si="90"/>
        <v>0.12719506407214048</v>
      </c>
      <c r="AT263" s="21">
        <f t="shared" si="90"/>
        <v>0.12425793244626407</v>
      </c>
      <c r="AU263" s="21">
        <f t="shared" si="90"/>
        <v>-1.560418648905804E-2</v>
      </c>
      <c r="AV263" s="21">
        <f t="shared" si="90"/>
        <v>-6.2275701921047075E-2</v>
      </c>
      <c r="AW263" s="21" t="str">
        <f t="shared" si="90"/>
        <v/>
      </c>
      <c r="AX263" s="21" t="str">
        <f t="shared" si="90"/>
        <v/>
      </c>
    </row>
    <row r="264" spans="1:50" hidden="1">
      <c r="A264" t="str">
        <f t="shared" si="78"/>
        <v>April2018</v>
      </c>
      <c r="C264" t="s">
        <v>57</v>
      </c>
      <c r="D264">
        <v>2018</v>
      </c>
      <c r="E264" s="21" t="str">
        <f t="shared" ref="E264:AX264" si="91">IFERROR((E92-E80)/E80,"")</f>
        <v/>
      </c>
      <c r="F264" s="21">
        <f t="shared" si="91"/>
        <v>8.0633087370334727E-2</v>
      </c>
      <c r="G264" s="21">
        <f t="shared" si="91"/>
        <v>0.10925957739220066</v>
      </c>
      <c r="H264" s="21">
        <f t="shared" si="91"/>
        <v>-2.6408064869603332E-2</v>
      </c>
      <c r="I264" s="21" t="str">
        <f t="shared" si="91"/>
        <v/>
      </c>
      <c r="J264" s="21">
        <f t="shared" si="91"/>
        <v>-0.27817482133040133</v>
      </c>
      <c r="K264" s="21" t="str">
        <f t="shared" si="91"/>
        <v/>
      </c>
      <c r="L264" s="21">
        <f t="shared" si="91"/>
        <v>-4.755434782608696E-2</v>
      </c>
      <c r="M264" s="21">
        <f t="shared" si="91"/>
        <v>8.7347330863181014E-2</v>
      </c>
      <c r="N264" s="21">
        <f t="shared" si="91"/>
        <v>0.10273203592814371</v>
      </c>
      <c r="O264" s="21">
        <f t="shared" si="91"/>
        <v>0.11054766734279919</v>
      </c>
      <c r="P264" s="21">
        <f t="shared" si="91"/>
        <v>1.2976412166356301</v>
      </c>
      <c r="Q264" s="21">
        <f t="shared" si="91"/>
        <v>-6.9820679130103008E-2</v>
      </c>
      <c r="R264" s="21">
        <f t="shared" si="91"/>
        <v>0.12596153846153846</v>
      </c>
      <c r="S264" s="21">
        <f t="shared" si="91"/>
        <v>0.24216959511077157</v>
      </c>
      <c r="T264" s="21">
        <f t="shared" si="91"/>
        <v>7.8418618097716108E-2</v>
      </c>
      <c r="U264" s="21">
        <f t="shared" si="91"/>
        <v>-2.4943820224719099E-2</v>
      </c>
      <c r="V264" s="21" t="str">
        <f t="shared" si="91"/>
        <v/>
      </c>
      <c r="W264" s="21">
        <f t="shared" si="91"/>
        <v>-1.9687376335575782E-2</v>
      </c>
      <c r="X264" s="21" t="str">
        <f t="shared" si="91"/>
        <v/>
      </c>
      <c r="Y264" s="21">
        <f t="shared" si="91"/>
        <v>0.12231144250071695</v>
      </c>
      <c r="Z264" s="21">
        <f t="shared" si="91"/>
        <v>-0.28925995711779612</v>
      </c>
      <c r="AA264" s="21">
        <f t="shared" si="91"/>
        <v>-0.4378648874061718</v>
      </c>
      <c r="AB264" s="21">
        <f t="shared" si="91"/>
        <v>0.34085331319614876</v>
      </c>
      <c r="AC264" s="21">
        <f t="shared" si="91"/>
        <v>0.23005097422704968</v>
      </c>
      <c r="AD264" s="21">
        <f t="shared" si="91"/>
        <v>1.5802183956320874E-2</v>
      </c>
      <c r="AE264" s="21" t="str">
        <f t="shared" si="91"/>
        <v/>
      </c>
      <c r="AF264" s="21">
        <f t="shared" si="91"/>
        <v>-0.24642179686152785</v>
      </c>
      <c r="AG264" s="21" t="str">
        <f t="shared" si="91"/>
        <v/>
      </c>
      <c r="AH264" s="21">
        <f t="shared" si="91"/>
        <v>-4.9506639747490547E-2</v>
      </c>
      <c r="AI264" s="21">
        <f t="shared" si="91"/>
        <v>0.12137854186564788</v>
      </c>
      <c r="AJ264" s="21" t="str">
        <f t="shared" si="91"/>
        <v/>
      </c>
      <c r="AK264" s="21" t="str">
        <f t="shared" si="91"/>
        <v/>
      </c>
      <c r="AL264" s="21" t="str">
        <f t="shared" si="91"/>
        <v/>
      </c>
      <c r="AM264" s="21" t="str">
        <f t="shared" si="91"/>
        <v/>
      </c>
      <c r="AN264" s="21">
        <f t="shared" si="91"/>
        <v>0.60851063829787233</v>
      </c>
      <c r="AO264" s="21">
        <f t="shared" si="91"/>
        <v>0.13058103975535168</v>
      </c>
      <c r="AP264" s="21">
        <f t="shared" si="91"/>
        <v>-4.8549252487367821E-2</v>
      </c>
      <c r="AQ264" s="21" t="str">
        <f t="shared" si="91"/>
        <v/>
      </c>
      <c r="AR264" s="21">
        <f t="shared" si="91"/>
        <v>3.8727792031756792E-4</v>
      </c>
      <c r="AS264" s="21">
        <f t="shared" si="91"/>
        <v>-4.2185514612452353E-2</v>
      </c>
      <c r="AT264" s="21">
        <f t="shared" si="91"/>
        <v>-0.17385596399099776</v>
      </c>
      <c r="AU264" s="21">
        <f t="shared" si="91"/>
        <v>0.11891191709844559</v>
      </c>
      <c r="AV264" s="21">
        <f t="shared" si="91"/>
        <v>-4.5777426992896608E-2</v>
      </c>
      <c r="AW264" s="21" t="str">
        <f t="shared" si="91"/>
        <v/>
      </c>
      <c r="AX264" s="21" t="str">
        <f t="shared" si="91"/>
        <v/>
      </c>
    </row>
    <row r="265" spans="1:50" hidden="1">
      <c r="A265" t="str">
        <f t="shared" si="78"/>
        <v>May2018</v>
      </c>
      <c r="C265" t="s">
        <v>58</v>
      </c>
      <c r="D265">
        <v>2018</v>
      </c>
      <c r="E265" s="21" t="str">
        <f t="shared" ref="E265:AX265" si="92">IFERROR((E93-E81)/E81,"")</f>
        <v/>
      </c>
      <c r="F265" s="21">
        <f t="shared" si="92"/>
        <v>0.11782090434439957</v>
      </c>
      <c r="G265" s="21">
        <f t="shared" si="92"/>
        <v>-1.2480699948533196E-2</v>
      </c>
      <c r="H265" s="21">
        <f t="shared" si="92"/>
        <v>8.1006979062811568E-2</v>
      </c>
      <c r="I265" s="21" t="str">
        <f t="shared" si="92"/>
        <v/>
      </c>
      <c r="J265" s="21">
        <f t="shared" si="92"/>
        <v>-0.28069226608977826</v>
      </c>
      <c r="K265" s="21" t="str">
        <f t="shared" si="92"/>
        <v/>
      </c>
      <c r="L265" s="21">
        <f t="shared" si="92"/>
        <v>-0.17551622418879056</v>
      </c>
      <c r="M265" s="21">
        <f t="shared" si="92"/>
        <v>2.9694893131016479E-2</v>
      </c>
      <c r="N265" s="21">
        <f t="shared" si="92"/>
        <v>7.1666944768897053E-2</v>
      </c>
      <c r="O265" s="21">
        <f t="shared" si="92"/>
        <v>1.3613380007779074E-2</v>
      </c>
      <c r="P265" s="21">
        <f t="shared" si="92"/>
        <v>1.2075471698113207</v>
      </c>
      <c r="Q265" s="21">
        <f t="shared" si="92"/>
        <v>-9.9897013388259528E-2</v>
      </c>
      <c r="R265" s="21">
        <f t="shared" si="92"/>
        <v>0.18165467625899281</v>
      </c>
      <c r="S265" s="21">
        <f t="shared" si="92"/>
        <v>0.16900230077389666</v>
      </c>
      <c r="T265" s="21">
        <f t="shared" si="92"/>
        <v>3.8293543947825045E-3</v>
      </c>
      <c r="U265" s="21">
        <f t="shared" si="92"/>
        <v>1.0321651464234277E-2</v>
      </c>
      <c r="V265" s="21" t="str">
        <f t="shared" si="92"/>
        <v/>
      </c>
      <c r="W265" s="21">
        <f t="shared" si="92"/>
        <v>8.402602096132996E-3</v>
      </c>
      <c r="X265" s="21" t="str">
        <f t="shared" si="92"/>
        <v/>
      </c>
      <c r="Y265" s="21">
        <f t="shared" si="92"/>
        <v>0.15264600463841452</v>
      </c>
      <c r="Z265" s="21">
        <f t="shared" si="92"/>
        <v>-0.19009340070433317</v>
      </c>
      <c r="AA265" s="21">
        <f t="shared" si="92"/>
        <v>-0.47787610619469029</v>
      </c>
      <c r="AB265" s="21">
        <f t="shared" si="92"/>
        <v>0.27830921429155425</v>
      </c>
      <c r="AC265" s="21">
        <f t="shared" si="92"/>
        <v>0.17249569989352118</v>
      </c>
      <c r="AD265" s="21">
        <f t="shared" si="92"/>
        <v>5.3492224656655804E-2</v>
      </c>
      <c r="AE265" s="21" t="str">
        <f t="shared" si="92"/>
        <v/>
      </c>
      <c r="AF265" s="21">
        <f t="shared" si="92"/>
        <v>-0.1643621766280107</v>
      </c>
      <c r="AG265" s="21" t="str">
        <f t="shared" si="92"/>
        <v/>
      </c>
      <c r="AH265" s="21">
        <f t="shared" si="92"/>
        <v>3.5257089247344373E-2</v>
      </c>
      <c r="AI265" s="21">
        <f t="shared" si="92"/>
        <v>0.18066993812673351</v>
      </c>
      <c r="AJ265" s="21" t="str">
        <f t="shared" si="92"/>
        <v/>
      </c>
      <c r="AK265" s="21" t="str">
        <f t="shared" si="92"/>
        <v/>
      </c>
      <c r="AL265" s="21">
        <f t="shared" si="92"/>
        <v>1.2849891225525742</v>
      </c>
      <c r="AM265" s="21" t="str">
        <f t="shared" si="92"/>
        <v/>
      </c>
      <c r="AN265" s="21">
        <f t="shared" si="92"/>
        <v>0.65377332972680546</v>
      </c>
      <c r="AO265" s="21">
        <f t="shared" si="92"/>
        <v>7.1058175336250209E-2</v>
      </c>
      <c r="AP265" s="21">
        <f t="shared" si="92"/>
        <v>1.1089824883300504E-2</v>
      </c>
      <c r="AQ265" s="21" t="str">
        <f t="shared" si="92"/>
        <v/>
      </c>
      <c r="AR265" s="21">
        <f t="shared" si="92"/>
        <v>-0.1418723286915759</v>
      </c>
      <c r="AS265" s="21">
        <f t="shared" si="92"/>
        <v>-0.16493699036323203</v>
      </c>
      <c r="AT265" s="21">
        <f t="shared" si="92"/>
        <v>-0.12896598950011412</v>
      </c>
      <c r="AU265" s="21">
        <f t="shared" si="92"/>
        <v>9.0120160213618156E-2</v>
      </c>
      <c r="AV265" s="21">
        <f t="shared" si="92"/>
        <v>-4.0973728609303449E-2</v>
      </c>
      <c r="AW265" s="21" t="str">
        <f t="shared" si="92"/>
        <v/>
      </c>
      <c r="AX265" s="21" t="str">
        <f t="shared" si="92"/>
        <v/>
      </c>
    </row>
    <row r="266" spans="1:50" hidden="1">
      <c r="A266" t="str">
        <f t="shared" si="78"/>
        <v>June2018</v>
      </c>
      <c r="C266" t="s">
        <v>59</v>
      </c>
      <c r="D266">
        <v>2018</v>
      </c>
      <c r="E266" s="21" t="str">
        <f t="shared" ref="E266:AX266" si="93">IFERROR((E94-E82)/E82,"")</f>
        <v/>
      </c>
      <c r="F266" s="21">
        <f t="shared" si="93"/>
        <v>-0.10301874088205588</v>
      </c>
      <c r="G266" s="21">
        <f t="shared" si="93"/>
        <v>-0.13120622568093385</v>
      </c>
      <c r="H266" s="21">
        <f t="shared" si="93"/>
        <v>-8.0793763288447909E-3</v>
      </c>
      <c r="I266" s="21" t="str">
        <f t="shared" si="93"/>
        <v/>
      </c>
      <c r="J266" s="21">
        <f t="shared" si="93"/>
        <v>-0.22233712512926576</v>
      </c>
      <c r="K266" s="21" t="str">
        <f t="shared" si="93"/>
        <v/>
      </c>
      <c r="L266" s="21">
        <f t="shared" si="93"/>
        <v>-9.1234347048300538E-2</v>
      </c>
      <c r="M266" s="21">
        <f t="shared" si="93"/>
        <v>-0.14885293727622331</v>
      </c>
      <c r="N266" s="21">
        <f t="shared" si="93"/>
        <v>-0.10492718930779972</v>
      </c>
      <c r="O266" s="21">
        <f t="shared" si="93"/>
        <v>-9.7850937357110201E-2</v>
      </c>
      <c r="P266" s="21">
        <f t="shared" si="93"/>
        <v>-0.17086671522214131</v>
      </c>
      <c r="Q266" s="21">
        <f t="shared" si="93"/>
        <v>-0.13274981765134938</v>
      </c>
      <c r="R266" s="21">
        <f t="shared" si="93"/>
        <v>6.5259117082533583E-2</v>
      </c>
      <c r="S266" s="21">
        <f t="shared" si="93"/>
        <v>-2.2259859666102104E-2</v>
      </c>
      <c r="T266" s="21">
        <f t="shared" si="93"/>
        <v>-0.18364250741328184</v>
      </c>
      <c r="U266" s="21">
        <f t="shared" si="93"/>
        <v>-2.0335536349771224E-2</v>
      </c>
      <c r="V266" s="21" t="str">
        <f t="shared" si="93"/>
        <v/>
      </c>
      <c r="W266" s="21">
        <f t="shared" si="93"/>
        <v>-0.14197952218430035</v>
      </c>
      <c r="X266" s="21" t="str">
        <f t="shared" si="93"/>
        <v/>
      </c>
      <c r="Y266" s="21">
        <f t="shared" si="93"/>
        <v>0.42605542605542607</v>
      </c>
      <c r="Z266" s="21">
        <f t="shared" si="93"/>
        <v>-0.20834440605899548</v>
      </c>
      <c r="AA266" s="21">
        <f t="shared" si="93"/>
        <v>-0.4064969271290606</v>
      </c>
      <c r="AB266" s="21">
        <f t="shared" si="93"/>
        <v>0.2781188335891252</v>
      </c>
      <c r="AC266" s="21">
        <f t="shared" si="93"/>
        <v>4.8395110801947729E-2</v>
      </c>
      <c r="AD266" s="21">
        <f t="shared" si="93"/>
        <v>3.1633556877135264E-3</v>
      </c>
      <c r="AE266" s="21" t="str">
        <f t="shared" si="93"/>
        <v/>
      </c>
      <c r="AF266" s="21">
        <f t="shared" si="93"/>
        <v>-0.25576779955346068</v>
      </c>
      <c r="AG266" s="21" t="str">
        <f t="shared" si="93"/>
        <v/>
      </c>
      <c r="AH266" s="21">
        <f t="shared" si="93"/>
        <v>-8.31849757391699E-2</v>
      </c>
      <c r="AI266" s="21">
        <f t="shared" si="93"/>
        <v>1.6536780079832732E-2</v>
      </c>
      <c r="AJ266" s="21" t="str">
        <f t="shared" si="93"/>
        <v/>
      </c>
      <c r="AK266" s="21" t="str">
        <f t="shared" si="93"/>
        <v/>
      </c>
      <c r="AL266" s="21">
        <f t="shared" si="93"/>
        <v>-0.10057003257328991</v>
      </c>
      <c r="AM266" s="21" t="str">
        <f t="shared" si="93"/>
        <v/>
      </c>
      <c r="AN266" s="21">
        <f t="shared" si="93"/>
        <v>0.31846381093057607</v>
      </c>
      <c r="AO266" s="21">
        <f t="shared" si="93"/>
        <v>-8.2295282826220131E-2</v>
      </c>
      <c r="AP266" s="21">
        <f t="shared" si="93"/>
        <v>-9.3466755885394492E-2</v>
      </c>
      <c r="AQ266" s="21" t="str">
        <f t="shared" si="93"/>
        <v/>
      </c>
      <c r="AR266" s="21">
        <f t="shared" si="93"/>
        <v>-0.24913995113925314</v>
      </c>
      <c r="AS266" s="21">
        <f t="shared" si="93"/>
        <v>-5.5465587044534415E-2</v>
      </c>
      <c r="AT266" s="21">
        <f t="shared" si="93"/>
        <v>-0.16428219042920572</v>
      </c>
      <c r="AU266" s="21">
        <f t="shared" si="93"/>
        <v>-4.9234393404004713E-2</v>
      </c>
      <c r="AV266" s="21">
        <f t="shared" si="93"/>
        <v>-0.17654843832715722</v>
      </c>
      <c r="AW266" s="21" t="str">
        <f t="shared" si="93"/>
        <v/>
      </c>
      <c r="AX266" s="21" t="str">
        <f t="shared" si="93"/>
        <v/>
      </c>
    </row>
    <row r="267" spans="1:50" hidden="1">
      <c r="A267" t="str">
        <f t="shared" si="78"/>
        <v>July2018</v>
      </c>
      <c r="C267" t="s">
        <v>60</v>
      </c>
      <c r="D267">
        <v>2018</v>
      </c>
      <c r="E267" s="21" t="str">
        <f t="shared" ref="E267:AX267" si="94">IFERROR((E95-E83)/E83,"")</f>
        <v/>
      </c>
      <c r="F267" s="21">
        <f t="shared" si="94"/>
        <v>0.13269876819708848</v>
      </c>
      <c r="G267" s="21">
        <f t="shared" si="94"/>
        <v>0.27289012738853502</v>
      </c>
      <c r="H267" s="21">
        <f t="shared" si="94"/>
        <v>0.3017815368004319</v>
      </c>
      <c r="I267" s="21">
        <f t="shared" si="94"/>
        <v>8.6702702702702705</v>
      </c>
      <c r="J267" s="21">
        <f t="shared" si="94"/>
        <v>0.20821917808219179</v>
      </c>
      <c r="K267" s="21" t="str">
        <f t="shared" si="94"/>
        <v/>
      </c>
      <c r="L267" s="21">
        <f t="shared" si="94"/>
        <v>0.38258575197889183</v>
      </c>
      <c r="M267" s="21">
        <f t="shared" si="94"/>
        <v>6.2258449862975192E-2</v>
      </c>
      <c r="N267" s="21">
        <f t="shared" si="94"/>
        <v>0.19740009629272989</v>
      </c>
      <c r="O267" s="21">
        <f t="shared" si="94"/>
        <v>8.0335140463282412E-2</v>
      </c>
      <c r="P267" s="21">
        <f t="shared" si="94"/>
        <v>-0.12407845319237724</v>
      </c>
      <c r="Q267" s="21">
        <f t="shared" si="94"/>
        <v>4.4892915980230645E-2</v>
      </c>
      <c r="R267" s="21">
        <f t="shared" si="94"/>
        <v>0.3270365997638725</v>
      </c>
      <c r="S267" s="21">
        <f t="shared" si="94"/>
        <v>0.37699217618081715</v>
      </c>
      <c r="T267" s="21">
        <f t="shared" si="94"/>
        <v>0.13954270342972427</v>
      </c>
      <c r="U267" s="21">
        <f t="shared" si="94"/>
        <v>7.7486615948154411E-2</v>
      </c>
      <c r="V267" s="21" t="str">
        <f t="shared" si="94"/>
        <v/>
      </c>
      <c r="W267" s="21">
        <f t="shared" si="94"/>
        <v>0.14413055403181568</v>
      </c>
      <c r="X267" s="21" t="str">
        <f t="shared" si="94"/>
        <v/>
      </c>
      <c r="Y267" s="21">
        <f t="shared" si="94"/>
        <v>0.14025623735670936</v>
      </c>
      <c r="Z267" s="21">
        <f t="shared" si="94"/>
        <v>-7.1148755955532023E-2</v>
      </c>
      <c r="AA267" s="21">
        <f t="shared" si="94"/>
        <v>-0.14656964656964658</v>
      </c>
      <c r="AB267" s="21">
        <f t="shared" si="94"/>
        <v>0.47827084049994267</v>
      </c>
      <c r="AC267" s="21">
        <f t="shared" si="94"/>
        <v>0.38582260624228532</v>
      </c>
      <c r="AD267" s="21">
        <f t="shared" si="94"/>
        <v>0.26000440560980981</v>
      </c>
      <c r="AE267" s="21" t="str">
        <f t="shared" si="94"/>
        <v/>
      </c>
      <c r="AF267" s="21">
        <f t="shared" si="94"/>
        <v>-0.17105440799243959</v>
      </c>
      <c r="AG267" s="21" t="str">
        <f t="shared" si="94"/>
        <v/>
      </c>
      <c r="AH267" s="21">
        <f t="shared" si="94"/>
        <v>0.10353208036292935</v>
      </c>
      <c r="AI267" s="21">
        <f t="shared" si="94"/>
        <v>0.26544816659121773</v>
      </c>
      <c r="AJ267" s="21" t="str">
        <f t="shared" si="94"/>
        <v/>
      </c>
      <c r="AK267" s="21" t="str">
        <f t="shared" si="94"/>
        <v/>
      </c>
      <c r="AL267" s="21">
        <f t="shared" si="94"/>
        <v>0.17385091688497262</v>
      </c>
      <c r="AM267" s="21" t="str">
        <f t="shared" si="94"/>
        <v/>
      </c>
      <c r="AN267" s="21">
        <f t="shared" si="94"/>
        <v>0.54451827242524919</v>
      </c>
      <c r="AO267" s="21">
        <f t="shared" si="94"/>
        <v>0.2502968416053194</v>
      </c>
      <c r="AP267" s="21">
        <f t="shared" si="94"/>
        <v>7.7650838986076401E-2</v>
      </c>
      <c r="AQ267" s="21" t="str">
        <f t="shared" si="94"/>
        <v/>
      </c>
      <c r="AR267" s="21">
        <f t="shared" si="94"/>
        <v>0.17192777344764873</v>
      </c>
      <c r="AS267" s="21">
        <f t="shared" si="94"/>
        <v>0.20549927641099855</v>
      </c>
      <c r="AT267" s="21">
        <f t="shared" si="94"/>
        <v>-7.1865850412563215E-2</v>
      </c>
      <c r="AU267" s="21">
        <f t="shared" si="94"/>
        <v>0.22452890450335355</v>
      </c>
      <c r="AV267" s="21">
        <f t="shared" si="94"/>
        <v>0.21784511784511784</v>
      </c>
      <c r="AW267" s="21">
        <f t="shared" si="94"/>
        <v>7.8819188191881917</v>
      </c>
      <c r="AX267" s="21" t="str">
        <f t="shared" si="94"/>
        <v/>
      </c>
    </row>
    <row r="268" spans="1:50" hidden="1">
      <c r="A268" t="str">
        <f t="shared" si="78"/>
        <v>August2018</v>
      </c>
      <c r="C268" t="s">
        <v>61</v>
      </c>
      <c r="D268">
        <v>2018</v>
      </c>
      <c r="E268" s="21" t="str">
        <f t="shared" ref="E268:AX268" si="95">IFERROR((E96-E84)/E84,"")</f>
        <v/>
      </c>
      <c r="F268" s="21">
        <f t="shared" si="95"/>
        <v>5.4233945519536544E-2</v>
      </c>
      <c r="G268" s="21">
        <f t="shared" si="95"/>
        <v>0.1655849558994841</v>
      </c>
      <c r="H268" s="21">
        <f t="shared" si="95"/>
        <v>0.11829675919197791</v>
      </c>
      <c r="I268" s="21">
        <f t="shared" si="95"/>
        <v>0.22404809619238478</v>
      </c>
      <c r="J268" s="21">
        <f t="shared" si="95"/>
        <v>-4.3175487465181059E-2</v>
      </c>
      <c r="K268" s="21" t="str">
        <f t="shared" si="95"/>
        <v/>
      </c>
      <c r="L268" s="21">
        <f t="shared" si="95"/>
        <v>0.5533498759305211</v>
      </c>
      <c r="M268" s="21">
        <f t="shared" si="95"/>
        <v>9.1321574642126785E-2</v>
      </c>
      <c r="N268" s="21">
        <f t="shared" si="95"/>
        <v>6.216696269982238E-2</v>
      </c>
      <c r="O268" s="21">
        <f t="shared" si="95"/>
        <v>-1.5240328253223915E-2</v>
      </c>
      <c r="P268" s="21">
        <f t="shared" si="95"/>
        <v>-9.0567016997534708E-2</v>
      </c>
      <c r="Q268" s="21">
        <f t="shared" si="95"/>
        <v>-7.9131394920868611E-2</v>
      </c>
      <c r="R268" s="21">
        <f t="shared" si="95"/>
        <v>0.13967022308438409</v>
      </c>
      <c r="S268" s="21">
        <f t="shared" si="95"/>
        <v>0.18310535157187424</v>
      </c>
      <c r="T268" s="21">
        <f t="shared" si="95"/>
        <v>-4.8885307547676608E-2</v>
      </c>
      <c r="U268" s="21">
        <f t="shared" si="95"/>
        <v>0.10647915620291311</v>
      </c>
      <c r="V268" s="21" t="str">
        <f t="shared" si="95"/>
        <v/>
      </c>
      <c r="W268" s="21">
        <f t="shared" si="95"/>
        <v>5.470575738262163E-2</v>
      </c>
      <c r="X268" s="21" t="str">
        <f t="shared" si="95"/>
        <v/>
      </c>
      <c r="Y268" s="21">
        <f t="shared" si="95"/>
        <v>1.5992474129821261E-2</v>
      </c>
      <c r="Z268" s="21">
        <f t="shared" si="95"/>
        <v>-7.439622466919589E-2</v>
      </c>
      <c r="AA268" s="21">
        <f t="shared" si="95"/>
        <v>-0.46325581395348836</v>
      </c>
      <c r="AB268" s="21">
        <f t="shared" si="95"/>
        <v>0.2519957680100029</v>
      </c>
      <c r="AC268" s="21">
        <f t="shared" si="95"/>
        <v>0.19903574559267556</v>
      </c>
      <c r="AD268" s="21">
        <f t="shared" si="95"/>
        <v>0.2107225507842633</v>
      </c>
      <c r="AE268" s="21" t="str">
        <f t="shared" si="95"/>
        <v/>
      </c>
      <c r="AF268" s="21">
        <f t="shared" si="95"/>
        <v>7.3785848104914259E-2</v>
      </c>
      <c r="AG268" s="21" t="str">
        <f t="shared" si="95"/>
        <v/>
      </c>
      <c r="AH268" s="21">
        <f t="shared" si="95"/>
        <v>-9.4638891826160518E-2</v>
      </c>
      <c r="AI268" s="21">
        <f t="shared" si="95"/>
        <v>-0.13516265089445872</v>
      </c>
      <c r="AJ268" s="21" t="str">
        <f t="shared" si="95"/>
        <v/>
      </c>
      <c r="AK268" s="21" t="str">
        <f t="shared" si="95"/>
        <v/>
      </c>
      <c r="AL268" s="21">
        <f t="shared" si="95"/>
        <v>2.1001926782273604E-2</v>
      </c>
      <c r="AM268" s="21" t="str">
        <f t="shared" si="95"/>
        <v/>
      </c>
      <c r="AN268" s="21">
        <f t="shared" si="95"/>
        <v>0.33480979676915062</v>
      </c>
      <c r="AO268" s="21">
        <f t="shared" si="95"/>
        <v>-1.3111580429426258E-2</v>
      </c>
      <c r="AP268" s="21">
        <f t="shared" si="95"/>
        <v>8.7948686320463793E-2</v>
      </c>
      <c r="AQ268" s="21" t="str">
        <f t="shared" si="95"/>
        <v/>
      </c>
      <c r="AR268" s="21">
        <f t="shared" si="95"/>
        <v>-3.7238583013230901E-2</v>
      </c>
      <c r="AS268" s="21">
        <f t="shared" si="95"/>
        <v>0.16382405745062836</v>
      </c>
      <c r="AT268" s="21">
        <f t="shared" si="95"/>
        <v>0.1224381155177003</v>
      </c>
      <c r="AU268" s="21">
        <f t="shared" si="95"/>
        <v>-2.5290844714213456E-4</v>
      </c>
      <c r="AV268" s="21">
        <f t="shared" si="95"/>
        <v>9.0602999693908781E-2</v>
      </c>
      <c r="AW268" s="21">
        <f t="shared" si="95"/>
        <v>2.744989633724948</v>
      </c>
      <c r="AX268" s="21" t="str">
        <f t="shared" si="95"/>
        <v/>
      </c>
    </row>
    <row r="269" spans="1:50" hidden="1">
      <c r="A269" t="str">
        <f t="shared" si="78"/>
        <v>September2018</v>
      </c>
      <c r="C269" t="s">
        <v>2</v>
      </c>
      <c r="D269">
        <v>2018</v>
      </c>
      <c r="E269" s="21" t="str">
        <f t="shared" ref="E269:AX269" si="96">IFERROR((E97-E85)/E85,"")</f>
        <v/>
      </c>
      <c r="F269" s="21">
        <f t="shared" si="96"/>
        <v>9.8124621899576533E-2</v>
      </c>
      <c r="G269" s="21">
        <f t="shared" si="96"/>
        <v>0.2253872173758234</v>
      </c>
      <c r="H269" s="21">
        <f t="shared" si="96"/>
        <v>0.16776625824693686</v>
      </c>
      <c r="I269" s="21">
        <f t="shared" si="96"/>
        <v>0.10226992351344683</v>
      </c>
      <c r="J269" s="21">
        <f t="shared" si="96"/>
        <v>0.13564668769716087</v>
      </c>
      <c r="K269" s="21" t="str">
        <f t="shared" si="96"/>
        <v/>
      </c>
      <c r="L269" s="21">
        <f t="shared" si="96"/>
        <v>0.72705314009661837</v>
      </c>
      <c r="M269" s="21">
        <f t="shared" si="96"/>
        <v>0.18544865474010425</v>
      </c>
      <c r="N269" s="21">
        <f t="shared" si="96"/>
        <v>0.19144291639380048</v>
      </c>
      <c r="O269" s="21">
        <f t="shared" si="96"/>
        <v>8.7575496117342541E-2</v>
      </c>
      <c r="P269" s="21">
        <f t="shared" si="96"/>
        <v>7.3615836684194247E-2</v>
      </c>
      <c r="Q269" s="21">
        <f t="shared" si="96"/>
        <v>-9.0875232774674117E-2</v>
      </c>
      <c r="R269" s="21">
        <f t="shared" si="96"/>
        <v>0.15800865800865802</v>
      </c>
      <c r="S269" s="21">
        <f t="shared" si="96"/>
        <v>0.10598163315959296</v>
      </c>
      <c r="T269" s="21">
        <f t="shared" si="96"/>
        <v>5.2366412213740457E-2</v>
      </c>
      <c r="U269" s="21">
        <f t="shared" si="96"/>
        <v>0.11977856064418722</v>
      </c>
      <c r="V269" s="21" t="str">
        <f t="shared" si="96"/>
        <v/>
      </c>
      <c r="W269" s="21">
        <f t="shared" si="96"/>
        <v>0.12776924764202677</v>
      </c>
      <c r="X269" s="21" t="str">
        <f t="shared" si="96"/>
        <v/>
      </c>
      <c r="Y269" s="21">
        <f t="shared" si="96"/>
        <v>3.4891715366105192E-2</v>
      </c>
      <c r="Z269" s="21">
        <f t="shared" si="96"/>
        <v>0.2771438255564343</v>
      </c>
      <c r="AA269" s="21">
        <f t="shared" si="96"/>
        <v>-0.4134036144578313</v>
      </c>
      <c r="AB269" s="21">
        <f t="shared" si="96"/>
        <v>0.2770033095978337</v>
      </c>
      <c r="AC269" s="21">
        <f t="shared" si="96"/>
        <v>0.28706049245110954</v>
      </c>
      <c r="AD269" s="21">
        <f t="shared" si="96"/>
        <v>0.33639681037978103</v>
      </c>
      <c r="AE269" s="21" t="str">
        <f t="shared" si="96"/>
        <v/>
      </c>
      <c r="AF269" s="21">
        <f t="shared" si="96"/>
        <v>3.163114863959255E-2</v>
      </c>
      <c r="AG269" s="21" t="str">
        <f t="shared" si="96"/>
        <v/>
      </c>
      <c r="AH269" s="21">
        <f t="shared" si="96"/>
        <v>8.7208658072618475E-2</v>
      </c>
      <c r="AI269" s="21">
        <f t="shared" si="96"/>
        <v>0.3788305110758684</v>
      </c>
      <c r="AJ269" s="21" t="str">
        <f t="shared" si="96"/>
        <v/>
      </c>
      <c r="AK269" s="21" t="str">
        <f t="shared" si="96"/>
        <v/>
      </c>
      <c r="AL269" s="21">
        <f t="shared" si="96"/>
        <v>0.14963119072708114</v>
      </c>
      <c r="AM269" s="21" t="str">
        <f t="shared" si="96"/>
        <v/>
      </c>
      <c r="AN269" s="21">
        <f t="shared" si="96"/>
        <v>0.64327315084449621</v>
      </c>
      <c r="AO269" s="21">
        <f t="shared" si="96"/>
        <v>0.19667318982387474</v>
      </c>
      <c r="AP269" s="21">
        <f t="shared" si="96"/>
        <v>6.935103502489301E-2</v>
      </c>
      <c r="AQ269" s="21" t="str">
        <f t="shared" si="96"/>
        <v/>
      </c>
      <c r="AR269" s="21">
        <f t="shared" si="96"/>
        <v>0.24946609717031501</v>
      </c>
      <c r="AS269" s="21">
        <f t="shared" si="96"/>
        <v>0.27127211457455769</v>
      </c>
      <c r="AT269" s="21">
        <f t="shared" si="96"/>
        <v>0.13508398391294063</v>
      </c>
      <c r="AU269" s="21">
        <f t="shared" si="96"/>
        <v>8.1342281879194636E-2</v>
      </c>
      <c r="AV269" s="21">
        <f t="shared" si="96"/>
        <v>7.2561692126909522E-2</v>
      </c>
      <c r="AW269" s="21">
        <f t="shared" si="96"/>
        <v>4.1885038038884197</v>
      </c>
      <c r="AX269" s="21" t="str">
        <f t="shared" si="96"/>
        <v/>
      </c>
    </row>
    <row r="270" spans="1:50" hidden="1">
      <c r="A270" t="str">
        <f t="shared" si="78"/>
        <v>October2018</v>
      </c>
      <c r="C270" t="s">
        <v>62</v>
      </c>
      <c r="D270">
        <v>2018</v>
      </c>
      <c r="E270" s="21" t="str">
        <f t="shared" ref="E270:AX270" si="97">IFERROR((E98-E86)/E86,"")</f>
        <v/>
      </c>
      <c r="F270" s="21">
        <f t="shared" si="97"/>
        <v>0.14893847487001732</v>
      </c>
      <c r="G270" s="21">
        <f t="shared" si="97"/>
        <v>0.24703396717048595</v>
      </c>
      <c r="H270" s="21">
        <f t="shared" si="97"/>
        <v>0.20518358531317496</v>
      </c>
      <c r="I270" s="21">
        <f t="shared" si="97"/>
        <v>0.10368512865242041</v>
      </c>
      <c r="J270" s="21">
        <f t="shared" si="97"/>
        <v>0.11491198937230156</v>
      </c>
      <c r="K270" s="21" t="str">
        <f t="shared" si="97"/>
        <v/>
      </c>
      <c r="L270" s="21">
        <f t="shared" si="97"/>
        <v>0.3482142857142857</v>
      </c>
      <c r="M270" s="21">
        <f t="shared" si="97"/>
        <v>0.1917147751062615</v>
      </c>
      <c r="N270" s="21">
        <f t="shared" si="97"/>
        <v>0.18315018315018314</v>
      </c>
      <c r="O270" s="21">
        <f t="shared" si="97"/>
        <v>0.10920685532084495</v>
      </c>
      <c r="P270" s="21">
        <f t="shared" si="97"/>
        <v>0.13274209698183378</v>
      </c>
      <c r="Q270" s="21">
        <f t="shared" si="97"/>
        <v>-4.3738317757009343E-2</v>
      </c>
      <c r="R270" s="21">
        <f t="shared" si="97"/>
        <v>0.49306296691568835</v>
      </c>
      <c r="S270" s="21">
        <f t="shared" si="97"/>
        <v>0.27966723758257889</v>
      </c>
      <c r="T270" s="21">
        <f t="shared" si="97"/>
        <v>6.5725221063745551E-2</v>
      </c>
      <c r="U270" s="21">
        <f t="shared" si="97"/>
        <v>0.11410736579275906</v>
      </c>
      <c r="V270" s="21" t="str">
        <f t="shared" si="97"/>
        <v/>
      </c>
      <c r="W270" s="21">
        <f t="shared" si="97"/>
        <v>2.3992322456813819E-2</v>
      </c>
      <c r="X270" s="21" t="str">
        <f t="shared" si="97"/>
        <v/>
      </c>
      <c r="Y270" s="21">
        <f t="shared" si="97"/>
        <v>9.3777260831637108E-2</v>
      </c>
      <c r="Z270" s="21">
        <f t="shared" si="97"/>
        <v>5.2285376960701638E-2</v>
      </c>
      <c r="AA270" s="21">
        <f t="shared" si="97"/>
        <v>-0.1515768056968464</v>
      </c>
      <c r="AB270" s="21">
        <f t="shared" si="97"/>
        <v>0.32980076303518441</v>
      </c>
      <c r="AC270" s="21">
        <f t="shared" si="97"/>
        <v>0.28301407018138669</v>
      </c>
      <c r="AD270" s="21">
        <f t="shared" si="97"/>
        <v>0.27680135631534331</v>
      </c>
      <c r="AE270" s="21" t="str">
        <f t="shared" si="97"/>
        <v/>
      </c>
      <c r="AF270" s="21">
        <f t="shared" si="97"/>
        <v>2.0728853226345705E-2</v>
      </c>
      <c r="AG270" s="21" t="str">
        <f t="shared" si="97"/>
        <v/>
      </c>
      <c r="AH270" s="21">
        <f t="shared" si="97"/>
        <v>0.11499059845685015</v>
      </c>
      <c r="AI270" s="21">
        <f t="shared" si="97"/>
        <v>0.37002159827213821</v>
      </c>
      <c r="AJ270" s="21" t="str">
        <f t="shared" si="97"/>
        <v/>
      </c>
      <c r="AK270" s="21" t="str">
        <f t="shared" si="97"/>
        <v/>
      </c>
      <c r="AL270" s="21">
        <f t="shared" si="97"/>
        <v>0.14946428571428572</v>
      </c>
      <c r="AM270" s="21" t="str">
        <f t="shared" si="97"/>
        <v/>
      </c>
      <c r="AN270" s="21">
        <f t="shared" si="97"/>
        <v>0.2823960880195599</v>
      </c>
      <c r="AO270" s="21">
        <f t="shared" si="97"/>
        <v>8.2396360827396792E-2</v>
      </c>
      <c r="AP270" s="21">
        <f t="shared" si="97"/>
        <v>0.12527892034303842</v>
      </c>
      <c r="AQ270" s="21" t="str">
        <f t="shared" si="97"/>
        <v/>
      </c>
      <c r="AR270" s="21">
        <f t="shared" si="97"/>
        <v>0.54126602564102566</v>
      </c>
      <c r="AS270" s="21">
        <f t="shared" si="97"/>
        <v>0.26526251526251526</v>
      </c>
      <c r="AT270" s="21">
        <f t="shared" si="97"/>
        <v>0.14877745544964774</v>
      </c>
      <c r="AU270" s="21">
        <f t="shared" si="97"/>
        <v>9.7011494252873559E-2</v>
      </c>
      <c r="AV270" s="21">
        <f t="shared" si="97"/>
        <v>0.16026625704045058</v>
      </c>
      <c r="AW270" s="21">
        <f t="shared" si="97"/>
        <v>-3.4387895460797797E-2</v>
      </c>
      <c r="AX270" s="21" t="str">
        <f t="shared" si="97"/>
        <v/>
      </c>
    </row>
    <row r="271" spans="1:50" hidden="1">
      <c r="A271" t="str">
        <f t="shared" si="78"/>
        <v>November2018</v>
      </c>
      <c r="C271" t="s">
        <v>63</v>
      </c>
      <c r="D271">
        <v>2018</v>
      </c>
      <c r="E271" s="21" t="str">
        <f t="shared" ref="E271:AX271" si="98">IFERROR((E99-E87)/E87,"")</f>
        <v/>
      </c>
      <c r="F271" s="21">
        <f t="shared" si="98"/>
        <v>-5.3857484809427363E-2</v>
      </c>
      <c r="G271" s="21">
        <f t="shared" si="98"/>
        <v>7.7766976808776561E-2</v>
      </c>
      <c r="H271" s="21">
        <f t="shared" si="98"/>
        <v>-0.12365432098765432</v>
      </c>
      <c r="I271" s="21">
        <f t="shared" si="98"/>
        <v>-9.75194770305364E-2</v>
      </c>
      <c r="J271" s="21">
        <f t="shared" si="98"/>
        <v>1.1754334410813987E-2</v>
      </c>
      <c r="K271" s="21" t="str">
        <f t="shared" si="98"/>
        <v/>
      </c>
      <c r="L271" s="21">
        <f t="shared" si="98"/>
        <v>-0.14047287899860919</v>
      </c>
      <c r="M271" s="21">
        <f t="shared" si="98"/>
        <v>6.5542964523660388E-2</v>
      </c>
      <c r="N271" s="21">
        <f t="shared" si="98"/>
        <v>-2.2809123649459785E-2</v>
      </c>
      <c r="O271" s="21">
        <f t="shared" si="98"/>
        <v>1.328125E-2</v>
      </c>
      <c r="P271" s="21">
        <f t="shared" si="98"/>
        <v>1.3318396813542445E-2</v>
      </c>
      <c r="Q271" s="21">
        <f t="shared" si="98"/>
        <v>-6.1844484629294753E-2</v>
      </c>
      <c r="R271" s="21">
        <f t="shared" si="98"/>
        <v>7.874015748031496E-2</v>
      </c>
      <c r="S271" s="21">
        <f t="shared" si="98"/>
        <v>0.13930348258706468</v>
      </c>
      <c r="T271" s="21">
        <f t="shared" si="98"/>
        <v>-8.001182732111177E-2</v>
      </c>
      <c r="U271" s="21">
        <f t="shared" si="98"/>
        <v>0.87207555269371106</v>
      </c>
      <c r="V271" s="21" t="str">
        <f t="shared" si="98"/>
        <v/>
      </c>
      <c r="W271" s="21">
        <f t="shared" si="98"/>
        <v>-0.17191079883916296</v>
      </c>
      <c r="X271" s="21">
        <f t="shared" si="98"/>
        <v>1.5981308411214954</v>
      </c>
      <c r="Y271" s="21">
        <f t="shared" si="98"/>
        <v>-6.6191383442935278E-2</v>
      </c>
      <c r="Z271" s="21">
        <f t="shared" si="98"/>
        <v>-0.14794603607700471</v>
      </c>
      <c r="AA271" s="21">
        <f t="shared" si="98"/>
        <v>-8.6744639376218319E-2</v>
      </c>
      <c r="AB271" s="21">
        <f t="shared" si="98"/>
        <v>0.15274255972240758</v>
      </c>
      <c r="AC271" s="21">
        <f t="shared" si="98"/>
        <v>8.7257617728531855E-2</v>
      </c>
      <c r="AD271" s="21">
        <f t="shared" si="98"/>
        <v>2.7792419378024822E-2</v>
      </c>
      <c r="AE271" s="21" t="str">
        <f t="shared" si="98"/>
        <v/>
      </c>
      <c r="AF271" s="21">
        <f t="shared" si="98"/>
        <v>-4.8596471763008985E-2</v>
      </c>
      <c r="AG271" s="21">
        <f t="shared" si="98"/>
        <v>2.7677018633540373</v>
      </c>
      <c r="AH271" s="21">
        <f t="shared" si="98"/>
        <v>-0.16983803656597773</v>
      </c>
      <c r="AI271" s="21">
        <f t="shared" si="98"/>
        <v>-2.1591055134301505E-2</v>
      </c>
      <c r="AJ271" s="21">
        <f t="shared" si="98"/>
        <v>2.5344827586206895</v>
      </c>
      <c r="AK271" s="21" t="str">
        <f t="shared" si="98"/>
        <v/>
      </c>
      <c r="AL271" s="21">
        <f t="shared" si="98"/>
        <v>-5.6649135987978966E-2</v>
      </c>
      <c r="AM271" s="21" t="str">
        <f t="shared" si="98"/>
        <v/>
      </c>
      <c r="AN271" s="21">
        <f t="shared" si="98"/>
        <v>6.9607167470709858E-2</v>
      </c>
      <c r="AO271" s="21">
        <f t="shared" si="98"/>
        <v>-9.1490722968650032E-2</v>
      </c>
      <c r="AP271" s="21">
        <f t="shared" si="98"/>
        <v>-9.1666478005931487E-2</v>
      </c>
      <c r="AQ271" s="21" t="str">
        <f t="shared" si="98"/>
        <v/>
      </c>
      <c r="AR271" s="21">
        <f t="shared" si="98"/>
        <v>-2.1978487338019818E-2</v>
      </c>
      <c r="AS271" s="21">
        <f t="shared" si="98"/>
        <v>-0.10097719869706841</v>
      </c>
      <c r="AT271" s="21">
        <f t="shared" si="98"/>
        <v>3.8146099561319857E-3</v>
      </c>
      <c r="AU271" s="21">
        <f t="shared" si="98"/>
        <v>0.1016348237147922</v>
      </c>
      <c r="AV271" s="21">
        <f t="shared" si="98"/>
        <v>1.8548574078367725E-3</v>
      </c>
      <c r="AW271" s="21">
        <f t="shared" si="98"/>
        <v>-0.21334214002642007</v>
      </c>
      <c r="AX271" s="21" t="str">
        <f t="shared" si="98"/>
        <v/>
      </c>
    </row>
    <row r="272" spans="1:50" hidden="1">
      <c r="A272" t="str">
        <f t="shared" si="78"/>
        <v>December2018</v>
      </c>
      <c r="C272" t="s">
        <v>50</v>
      </c>
      <c r="D272">
        <v>2018</v>
      </c>
      <c r="E272" s="21" t="str">
        <f t="shared" ref="E272:AX272" si="99">IFERROR((E100-E88)/E88,"")</f>
        <v/>
      </c>
      <c r="F272" s="21">
        <f t="shared" si="99"/>
        <v>-0.19361785434612372</v>
      </c>
      <c r="G272" s="21">
        <f t="shared" si="99"/>
        <v>-3.8339723287214534E-3</v>
      </c>
      <c r="H272" s="21">
        <f t="shared" si="99"/>
        <v>-0.19108097784568373</v>
      </c>
      <c r="I272" s="21">
        <f t="shared" si="99"/>
        <v>-8.4460983310780335E-2</v>
      </c>
      <c r="J272" s="21">
        <f t="shared" si="99"/>
        <v>7.0817350250811451E-3</v>
      </c>
      <c r="K272" s="21" t="str">
        <f t="shared" si="99"/>
        <v/>
      </c>
      <c r="L272" s="21">
        <f t="shared" si="99"/>
        <v>-4.4684129429892139E-2</v>
      </c>
      <c r="M272" s="21">
        <f t="shared" si="99"/>
        <v>9.0676264968505577E-3</v>
      </c>
      <c r="N272" s="21">
        <f t="shared" si="99"/>
        <v>-6.0641984315155939E-2</v>
      </c>
      <c r="O272" s="21">
        <f t="shared" si="99"/>
        <v>9.7535934291581115E-3</v>
      </c>
      <c r="P272" s="21">
        <f t="shared" si="99"/>
        <v>5.6194458964976476E-2</v>
      </c>
      <c r="Q272" s="21">
        <f t="shared" si="99"/>
        <v>-6.0935799782372145E-2</v>
      </c>
      <c r="R272" s="21">
        <f t="shared" si="99"/>
        <v>-7.2771872444807845E-2</v>
      </c>
      <c r="S272" s="21">
        <f t="shared" si="99"/>
        <v>-2.0554272517321018E-2</v>
      </c>
      <c r="T272" s="21">
        <f t="shared" si="99"/>
        <v>-0.1647749258351606</v>
      </c>
      <c r="U272" s="21">
        <f t="shared" si="99"/>
        <v>0.66545801526717552</v>
      </c>
      <c r="V272" s="21" t="str">
        <f t="shared" si="99"/>
        <v/>
      </c>
      <c r="W272" s="21">
        <f t="shared" si="99"/>
        <v>-0.12466843501326259</v>
      </c>
      <c r="X272" s="21">
        <f t="shared" si="99"/>
        <v>-0.14685314685314685</v>
      </c>
      <c r="Y272" s="21">
        <f t="shared" si="99"/>
        <v>-8.3263732733697401E-2</v>
      </c>
      <c r="Z272" s="21">
        <f t="shared" si="99"/>
        <v>-8.5763680096211672E-2</v>
      </c>
      <c r="AA272" s="21">
        <f t="shared" si="99"/>
        <v>-0.37108594270486345</v>
      </c>
      <c r="AB272" s="21">
        <f t="shared" si="99"/>
        <v>0.1557451306054658</v>
      </c>
      <c r="AC272" s="21">
        <f t="shared" si="99"/>
        <v>0.12008497167610796</v>
      </c>
      <c r="AD272" s="21">
        <f t="shared" si="99"/>
        <v>-3.5957478077695587E-2</v>
      </c>
      <c r="AE272" s="21">
        <f t="shared" si="99"/>
        <v>-0.1238908971409793</v>
      </c>
      <c r="AF272" s="21">
        <f t="shared" si="99"/>
        <v>-0.19105605710686543</v>
      </c>
      <c r="AG272" s="21">
        <f t="shared" si="99"/>
        <v>2.335858585858586E-2</v>
      </c>
      <c r="AH272" s="21">
        <f t="shared" si="99"/>
        <v>-0.15680818820957443</v>
      </c>
      <c r="AI272" s="21">
        <f t="shared" si="99"/>
        <v>0.12434640017326197</v>
      </c>
      <c r="AJ272" s="21">
        <f t="shared" si="99"/>
        <v>1.6990291262135922E-2</v>
      </c>
      <c r="AK272" s="21" t="str">
        <f t="shared" si="99"/>
        <v/>
      </c>
      <c r="AL272" s="21">
        <f t="shared" si="99"/>
        <v>-6.0341880341880344E-2</v>
      </c>
      <c r="AM272" s="21" t="str">
        <f t="shared" si="99"/>
        <v/>
      </c>
      <c r="AN272" s="21">
        <f t="shared" si="99"/>
        <v>-9.2819614711033283E-3</v>
      </c>
      <c r="AO272" s="21">
        <f t="shared" si="99"/>
        <v>-0.19878357830714649</v>
      </c>
      <c r="AP272" s="21">
        <f t="shared" si="99"/>
        <v>-0.17264413162377837</v>
      </c>
      <c r="AQ272" s="21" t="str">
        <f t="shared" si="99"/>
        <v/>
      </c>
      <c r="AR272" s="21">
        <f t="shared" si="99"/>
        <v>-0.14192320423700761</v>
      </c>
      <c r="AS272" s="21">
        <f t="shared" si="99"/>
        <v>-0.30508188418031401</v>
      </c>
      <c r="AT272" s="21">
        <f t="shared" si="99"/>
        <v>-7.7450308430431797E-2</v>
      </c>
      <c r="AU272" s="21">
        <f t="shared" si="99"/>
        <v>0.18821995218430776</v>
      </c>
      <c r="AV272" s="21">
        <f t="shared" si="99"/>
        <v>-0.19733682602051952</v>
      </c>
      <c r="AW272" s="21">
        <f t="shared" si="99"/>
        <v>-0.15989811801330125</v>
      </c>
      <c r="AX272" s="21" t="str">
        <f t="shared" si="99"/>
        <v/>
      </c>
    </row>
    <row r="273" spans="1:50" hidden="1">
      <c r="A273" t="str">
        <f t="shared" si="78"/>
        <v>January2019</v>
      </c>
      <c r="C273" t="s">
        <v>53</v>
      </c>
      <c r="D273">
        <v>2019</v>
      </c>
      <c r="E273" s="21" t="str">
        <f t="shared" ref="E273:AX273" si="100">IFERROR((E101-E89)/E89,"")</f>
        <v/>
      </c>
      <c r="F273" s="21">
        <f t="shared" si="100"/>
        <v>8.7565674255691769E-3</v>
      </c>
      <c r="G273" s="21">
        <f t="shared" si="100"/>
        <v>0.25117292225201071</v>
      </c>
      <c r="H273" s="21">
        <f t="shared" si="100"/>
        <v>5.336426914153132E-2</v>
      </c>
      <c r="I273" s="21">
        <f t="shared" si="100"/>
        <v>0.22546673049305888</v>
      </c>
      <c r="J273" s="21">
        <f t="shared" si="100"/>
        <v>0.34341110745974368</v>
      </c>
      <c r="K273" s="21" t="str">
        <f t="shared" si="100"/>
        <v/>
      </c>
      <c r="L273" s="21">
        <f t="shared" si="100"/>
        <v>0.7345890410958904</v>
      </c>
      <c r="M273" s="21">
        <f t="shared" si="100"/>
        <v>0.14608347627215551</v>
      </c>
      <c r="N273" s="21">
        <f t="shared" si="100"/>
        <v>0.20663399264834587</v>
      </c>
      <c r="O273" s="21">
        <f t="shared" si="100"/>
        <v>7.2881355932203393E-2</v>
      </c>
      <c r="P273" s="21" t="str">
        <f t="shared" si="100"/>
        <v/>
      </c>
      <c r="Q273" s="21">
        <f t="shared" si="100"/>
        <v>0.14560669456066946</v>
      </c>
      <c r="R273" s="21">
        <f t="shared" si="100"/>
        <v>2.6148969889064975E-2</v>
      </c>
      <c r="S273" s="21">
        <f t="shared" si="100"/>
        <v>0.10931734317343174</v>
      </c>
      <c r="T273" s="21">
        <f t="shared" si="100"/>
        <v>-7.742745535714286E-3</v>
      </c>
      <c r="U273" s="21">
        <f t="shared" si="100"/>
        <v>1.1783893985728848</v>
      </c>
      <c r="V273" s="21" t="str">
        <f t="shared" si="100"/>
        <v/>
      </c>
      <c r="W273" s="21">
        <f t="shared" si="100"/>
        <v>0.28250711093051606</v>
      </c>
      <c r="X273" s="21">
        <f t="shared" si="100"/>
        <v>-1.6849816849816849E-2</v>
      </c>
      <c r="Y273" s="21">
        <f t="shared" si="100"/>
        <v>0.15385583092212857</v>
      </c>
      <c r="Z273" s="21">
        <f t="shared" si="100"/>
        <v>-4.6747175691468643E-3</v>
      </c>
      <c r="AA273" s="21">
        <f t="shared" si="100"/>
        <v>2.7726432532347504E-3</v>
      </c>
      <c r="AB273" s="21">
        <f t="shared" si="100"/>
        <v>0.53884576961500041</v>
      </c>
      <c r="AC273" s="21">
        <f t="shared" si="100"/>
        <v>0.14806076410447452</v>
      </c>
      <c r="AD273" s="21">
        <f t="shared" si="100"/>
        <v>0.2081277213352685</v>
      </c>
      <c r="AE273" s="21">
        <f t="shared" si="100"/>
        <v>0.16063426404688039</v>
      </c>
      <c r="AF273" s="21">
        <f t="shared" si="100"/>
        <v>0.22863291658126667</v>
      </c>
      <c r="AG273" s="21">
        <f t="shared" si="100"/>
        <v>0.16368834882058614</v>
      </c>
      <c r="AH273" s="21">
        <f t="shared" si="100"/>
        <v>0.16239165933927899</v>
      </c>
      <c r="AI273" s="21">
        <f t="shared" si="100"/>
        <v>0.19497838682976179</v>
      </c>
      <c r="AJ273" s="21">
        <f t="shared" si="100"/>
        <v>-7.6109936575052856E-2</v>
      </c>
      <c r="AK273" s="21" t="str">
        <f t="shared" si="100"/>
        <v/>
      </c>
      <c r="AL273" s="21">
        <f t="shared" si="100"/>
        <v>0.21060045782708223</v>
      </c>
      <c r="AM273" s="21" t="str">
        <f t="shared" si="100"/>
        <v/>
      </c>
      <c r="AN273" s="21">
        <f t="shared" si="100"/>
        <v>0.29389382134444647</v>
      </c>
      <c r="AO273" s="21">
        <f t="shared" si="100"/>
        <v>-1.3127098809402667E-2</v>
      </c>
      <c r="AP273" s="21">
        <f t="shared" si="100"/>
        <v>6.8637161766692184E-2</v>
      </c>
      <c r="AQ273" s="21" t="str">
        <f t="shared" si="100"/>
        <v/>
      </c>
      <c r="AR273" s="21">
        <f t="shared" si="100"/>
        <v>0.16919386966949876</v>
      </c>
      <c r="AS273" s="21">
        <f t="shared" si="100"/>
        <v>0.11574618096357227</v>
      </c>
      <c r="AT273" s="21">
        <f t="shared" si="100"/>
        <v>0.17767732962447844</v>
      </c>
      <c r="AU273" s="21">
        <f t="shared" si="100"/>
        <v>0.55037664783427498</v>
      </c>
      <c r="AV273" s="21">
        <f t="shared" si="100"/>
        <v>8.2682467007810401E-2</v>
      </c>
      <c r="AW273" s="21">
        <f t="shared" si="100"/>
        <v>9.7750193948797512E-2</v>
      </c>
      <c r="AX273" s="21" t="str">
        <f t="shared" si="100"/>
        <v/>
      </c>
    </row>
    <row r="274" spans="1:50" hidden="1">
      <c r="A274" t="str">
        <f t="shared" si="78"/>
        <v>February2019</v>
      </c>
      <c r="C274" t="s">
        <v>55</v>
      </c>
      <c r="D274">
        <v>2019</v>
      </c>
      <c r="E274" s="21" t="str">
        <f t="shared" ref="E274:AX274" si="101">IFERROR((E102-E90)/E90,"")</f>
        <v/>
      </c>
      <c r="F274" s="21">
        <f t="shared" si="101"/>
        <v>0.19265342359338586</v>
      </c>
      <c r="G274" s="21">
        <f t="shared" si="101"/>
        <v>0.28820512820512822</v>
      </c>
      <c r="H274" s="21">
        <f t="shared" si="101"/>
        <v>6.5432358510414471E-2</v>
      </c>
      <c r="I274" s="21">
        <f t="shared" si="101"/>
        <v>0.29056561340380072</v>
      </c>
      <c r="J274" s="21">
        <f t="shared" si="101"/>
        <v>0.37470489038785837</v>
      </c>
      <c r="K274" s="21" t="str">
        <f t="shared" si="101"/>
        <v/>
      </c>
      <c r="L274" s="21">
        <f t="shared" si="101"/>
        <v>1.551923076923077</v>
      </c>
      <c r="M274" s="21">
        <f t="shared" si="101"/>
        <v>0.16463453558889243</v>
      </c>
      <c r="N274" s="21">
        <f t="shared" si="101"/>
        <v>0.32924317830787714</v>
      </c>
      <c r="O274" s="21">
        <f t="shared" si="101"/>
        <v>5.9428060768543345E-2</v>
      </c>
      <c r="P274" s="21" t="str">
        <f t="shared" si="101"/>
        <v/>
      </c>
      <c r="Q274" s="21">
        <f t="shared" si="101"/>
        <v>0.14096185737976782</v>
      </c>
      <c r="R274" s="21">
        <f t="shared" si="101"/>
        <v>6.9139966273187178E-2</v>
      </c>
      <c r="S274" s="21">
        <f t="shared" si="101"/>
        <v>5.7852844107940206E-2</v>
      </c>
      <c r="T274" s="21">
        <f t="shared" si="101"/>
        <v>1.2450851900393184E-2</v>
      </c>
      <c r="U274" s="21">
        <f t="shared" si="101"/>
        <v>1.4520699579366836</v>
      </c>
      <c r="V274" s="21" t="str">
        <f t="shared" si="101"/>
        <v/>
      </c>
      <c r="W274" s="21">
        <f t="shared" si="101"/>
        <v>0.2081578947368421</v>
      </c>
      <c r="X274" s="21">
        <f t="shared" si="101"/>
        <v>0.14115308151093439</v>
      </c>
      <c r="Y274" s="21">
        <f t="shared" si="101"/>
        <v>0.42612543285879184</v>
      </c>
      <c r="Z274" s="21">
        <f t="shared" si="101"/>
        <v>0.1027512162388861</v>
      </c>
      <c r="AA274" s="21">
        <f t="shared" si="101"/>
        <v>4.0983606557377051E-3</v>
      </c>
      <c r="AB274" s="21">
        <f t="shared" si="101"/>
        <v>0.67079261672095547</v>
      </c>
      <c r="AC274" s="21">
        <f t="shared" si="101"/>
        <v>0.21064586961459833</v>
      </c>
      <c r="AD274" s="21">
        <f t="shared" si="101"/>
        <v>0.40085491576565252</v>
      </c>
      <c r="AE274" s="21">
        <f t="shared" si="101"/>
        <v>0.15626995954864809</v>
      </c>
      <c r="AF274" s="21">
        <f t="shared" si="101"/>
        <v>0.22895467160037003</v>
      </c>
      <c r="AG274" s="21">
        <f t="shared" si="101"/>
        <v>0.13446475195822455</v>
      </c>
      <c r="AH274" s="21">
        <f t="shared" si="101"/>
        <v>3.48714906011489E-2</v>
      </c>
      <c r="AI274" s="21">
        <f t="shared" si="101"/>
        <v>0.29606955615617569</v>
      </c>
      <c r="AJ274" s="21">
        <f t="shared" si="101"/>
        <v>2.6086956521739129E-2</v>
      </c>
      <c r="AK274" s="21">
        <f t="shared" si="101"/>
        <v>0.61082474226804129</v>
      </c>
      <c r="AL274" s="21">
        <f t="shared" si="101"/>
        <v>0.3713936002797692</v>
      </c>
      <c r="AM274" s="21" t="str">
        <f t="shared" si="101"/>
        <v/>
      </c>
      <c r="AN274" s="21">
        <f t="shared" si="101"/>
        <v>0.43753554502369668</v>
      </c>
      <c r="AO274" s="21">
        <f t="shared" si="101"/>
        <v>2.7261462205700124E-2</v>
      </c>
      <c r="AP274" s="21">
        <f t="shared" si="101"/>
        <v>0.13731190150478798</v>
      </c>
      <c r="AQ274" s="21" t="str">
        <f t="shared" si="101"/>
        <v/>
      </c>
      <c r="AR274" s="21">
        <f t="shared" si="101"/>
        <v>0.11108037072900816</v>
      </c>
      <c r="AS274" s="21">
        <f t="shared" si="101"/>
        <v>6.6287108580723869E-2</v>
      </c>
      <c r="AT274" s="21">
        <f t="shared" si="101"/>
        <v>0.33539012738853502</v>
      </c>
      <c r="AU274" s="21">
        <f t="shared" si="101"/>
        <v>0.72772727272727278</v>
      </c>
      <c r="AV274" s="21">
        <f t="shared" si="101"/>
        <v>0.24672679662496363</v>
      </c>
      <c r="AW274" s="21">
        <f t="shared" si="101"/>
        <v>0.34358738904193448</v>
      </c>
      <c r="AX274" s="21" t="str">
        <f t="shared" si="101"/>
        <v/>
      </c>
    </row>
    <row r="275" spans="1:50" hidden="1">
      <c r="A275" t="str">
        <f t="shared" si="78"/>
        <v>March2019</v>
      </c>
      <c r="C275" t="s">
        <v>56</v>
      </c>
      <c r="D275">
        <v>2019</v>
      </c>
      <c r="E275" s="21" t="str">
        <f t="shared" ref="E275:AX275" si="102">IFERROR((E103-E91)/E91,"")</f>
        <v/>
      </c>
      <c r="F275" s="21">
        <f t="shared" si="102"/>
        <v>0.12515305230015741</v>
      </c>
      <c r="G275" s="21">
        <f t="shared" si="102"/>
        <v>0.12060482419296772</v>
      </c>
      <c r="H275" s="21">
        <f t="shared" si="102"/>
        <v>-3.3800494641384994E-2</v>
      </c>
      <c r="I275" s="21">
        <f t="shared" si="102"/>
        <v>0.14403809866115555</v>
      </c>
      <c r="J275" s="21">
        <f t="shared" si="102"/>
        <v>0.32757557063541026</v>
      </c>
      <c r="K275" s="21" t="str">
        <f t="shared" si="102"/>
        <v/>
      </c>
      <c r="L275" s="21">
        <f t="shared" si="102"/>
        <v>1.2332789559543229</v>
      </c>
      <c r="M275" s="21">
        <f t="shared" si="102"/>
        <v>5.8275403046886554E-2</v>
      </c>
      <c r="N275" s="21">
        <f t="shared" si="102"/>
        <v>0.20574468085106384</v>
      </c>
      <c r="O275" s="21">
        <f t="shared" si="102"/>
        <v>8.5694050991501416E-2</v>
      </c>
      <c r="P275" s="21" t="str">
        <f t="shared" si="102"/>
        <v/>
      </c>
      <c r="Q275" s="21">
        <f t="shared" si="102"/>
        <v>9.3457943925233638E-3</v>
      </c>
      <c r="R275" s="21">
        <f t="shared" si="102"/>
        <v>0.13228699551569506</v>
      </c>
      <c r="S275" s="21">
        <f t="shared" si="102"/>
        <v>2.1354688021354689E-2</v>
      </c>
      <c r="T275" s="21">
        <f t="shared" si="102"/>
        <v>-5.0438955232019196E-2</v>
      </c>
      <c r="U275" s="21">
        <f t="shared" si="102"/>
        <v>1.1793457588436669</v>
      </c>
      <c r="V275" s="21" t="str">
        <f t="shared" si="102"/>
        <v/>
      </c>
      <c r="W275" s="21">
        <f t="shared" si="102"/>
        <v>4.1899649593677778E-2</v>
      </c>
      <c r="X275" s="21">
        <f t="shared" si="102"/>
        <v>4.9535603715170282E-2</v>
      </c>
      <c r="Y275" s="21">
        <f t="shared" si="102"/>
        <v>0.2937869479540976</v>
      </c>
      <c r="Z275" s="21">
        <f t="shared" si="102"/>
        <v>1.880925293894577E-2</v>
      </c>
      <c r="AA275" s="21">
        <f t="shared" si="102"/>
        <v>0.1554845580404686</v>
      </c>
      <c r="AB275" s="21">
        <f t="shared" si="102"/>
        <v>0.48217940999397951</v>
      </c>
      <c r="AC275" s="21">
        <f t="shared" si="102"/>
        <v>0.23837425595238096</v>
      </c>
      <c r="AD275" s="21">
        <f t="shared" si="102"/>
        <v>0.1601028497964431</v>
      </c>
      <c r="AE275" s="21">
        <f t="shared" si="102"/>
        <v>3.1710079275198186E-2</v>
      </c>
      <c r="AF275" s="21">
        <f t="shared" si="102"/>
        <v>0.18073667353008466</v>
      </c>
      <c r="AG275" s="21">
        <f t="shared" si="102"/>
        <v>0.8936170212765957</v>
      </c>
      <c r="AH275" s="21">
        <f t="shared" si="102"/>
        <v>-8.2040507195035542E-2</v>
      </c>
      <c r="AI275" s="21">
        <f t="shared" si="102"/>
        <v>0.18190378596947959</v>
      </c>
      <c r="AJ275" s="21">
        <f t="shared" si="102"/>
        <v>0.25146198830409355</v>
      </c>
      <c r="AK275" s="21">
        <f t="shared" si="102"/>
        <v>0.29208371246587805</v>
      </c>
      <c r="AL275" s="21">
        <f t="shared" si="102"/>
        <v>0.12461837357757424</v>
      </c>
      <c r="AM275" s="21" t="str">
        <f t="shared" si="102"/>
        <v/>
      </c>
      <c r="AN275" s="21">
        <f t="shared" si="102"/>
        <v>0.29168791432942376</v>
      </c>
      <c r="AO275" s="21">
        <f t="shared" si="102"/>
        <v>-8.1985896431369762E-2</v>
      </c>
      <c r="AP275" s="21">
        <f t="shared" si="102"/>
        <v>1.1985572507112933E-2</v>
      </c>
      <c r="AQ275" s="21" t="str">
        <f t="shared" si="102"/>
        <v/>
      </c>
      <c r="AR275" s="21">
        <f t="shared" si="102"/>
        <v>-0.13590416921471996</v>
      </c>
      <c r="AS275" s="21">
        <f t="shared" si="102"/>
        <v>0.21747368421052632</v>
      </c>
      <c r="AT275" s="21">
        <f t="shared" si="102"/>
        <v>0.10870356882738529</v>
      </c>
      <c r="AU275" s="21">
        <f t="shared" si="102"/>
        <v>0.61144403634254785</v>
      </c>
      <c r="AV275" s="21">
        <f t="shared" si="102"/>
        <v>4.3178748311571202E-2</v>
      </c>
      <c r="AW275" s="21">
        <f t="shared" si="102"/>
        <v>0.21179401993355482</v>
      </c>
      <c r="AX275" s="21" t="str">
        <f t="shared" si="102"/>
        <v/>
      </c>
    </row>
    <row r="276" spans="1:50" hidden="1">
      <c r="A276" t="str">
        <f t="shared" si="78"/>
        <v>April2019</v>
      </c>
      <c r="C276" t="s">
        <v>57</v>
      </c>
      <c r="D276">
        <v>2019</v>
      </c>
      <c r="E276" s="21" t="str">
        <f t="shared" ref="E276:AX276" si="103">IFERROR((E104-E92)/E92,"")</f>
        <v/>
      </c>
      <c r="F276" s="21">
        <f t="shared" si="103"/>
        <v>-7.6793666501731819E-2</v>
      </c>
      <c r="G276" s="21">
        <f t="shared" si="103"/>
        <v>0.14325538175623354</v>
      </c>
      <c r="H276" s="21">
        <f t="shared" si="103"/>
        <v>-1.1142374788970174E-2</v>
      </c>
      <c r="I276" s="21">
        <f t="shared" si="103"/>
        <v>2.2037687639731716E-2</v>
      </c>
      <c r="J276" s="21">
        <f t="shared" si="103"/>
        <v>0.41203351104341202</v>
      </c>
      <c r="K276" s="21" t="str">
        <f t="shared" si="103"/>
        <v/>
      </c>
      <c r="L276" s="21">
        <f t="shared" si="103"/>
        <v>0.82596291012838807</v>
      </c>
      <c r="M276" s="21">
        <f t="shared" si="103"/>
        <v>4.3352054016533095E-2</v>
      </c>
      <c r="N276" s="21">
        <f t="shared" si="103"/>
        <v>9.5452231461055484E-2</v>
      </c>
      <c r="O276" s="21">
        <f t="shared" si="103"/>
        <v>3.8812785388127852E-2</v>
      </c>
      <c r="P276" s="21" t="str">
        <f t="shared" si="103"/>
        <v/>
      </c>
      <c r="Q276" s="21">
        <f t="shared" si="103"/>
        <v>7.5881870385561934E-2</v>
      </c>
      <c r="R276" s="21">
        <f t="shared" si="103"/>
        <v>-2.2203245089666951E-2</v>
      </c>
      <c r="S276" s="21">
        <f t="shared" si="103"/>
        <v>-8.6920869208692089E-2</v>
      </c>
      <c r="T276" s="21">
        <f t="shared" si="103"/>
        <v>-8.7527645600160853E-2</v>
      </c>
      <c r="U276" s="21">
        <f t="shared" si="103"/>
        <v>1.2601982023507721</v>
      </c>
      <c r="V276" s="21" t="str">
        <f t="shared" si="103"/>
        <v/>
      </c>
      <c r="W276" s="21">
        <f t="shared" si="103"/>
        <v>0.13967100615601977</v>
      </c>
      <c r="X276" s="21">
        <f t="shared" si="103"/>
        <v>0.3988183161004431</v>
      </c>
      <c r="Y276" s="21">
        <f t="shared" si="103"/>
        <v>0.14226395809377795</v>
      </c>
      <c r="Z276" s="21">
        <f t="shared" si="103"/>
        <v>-4.3971112533138311E-2</v>
      </c>
      <c r="AA276" s="21">
        <f t="shared" si="103"/>
        <v>0.72700296735905046</v>
      </c>
      <c r="AB276" s="21">
        <f t="shared" si="103"/>
        <v>0.3968321013727561</v>
      </c>
      <c r="AC276" s="21">
        <f t="shared" si="103"/>
        <v>0.17180480247869867</v>
      </c>
      <c r="AD276" s="21">
        <f t="shared" si="103"/>
        <v>0.10879115199751925</v>
      </c>
      <c r="AE276" s="21">
        <f t="shared" si="103"/>
        <v>0.10209102091020911</v>
      </c>
      <c r="AF276" s="21">
        <f t="shared" si="103"/>
        <v>0.11132723112128147</v>
      </c>
      <c r="AG276" s="21">
        <f t="shared" si="103"/>
        <v>-0.15730337078651685</v>
      </c>
      <c r="AH276" s="21">
        <f t="shared" si="103"/>
        <v>-7.0125052354454612E-2</v>
      </c>
      <c r="AI276" s="21">
        <f t="shared" si="103"/>
        <v>1.5153665980552204E-2</v>
      </c>
      <c r="AJ276" s="21">
        <f t="shared" si="103"/>
        <v>0.76793248945147674</v>
      </c>
      <c r="AK276" s="21">
        <f t="shared" si="103"/>
        <v>0.35961768219832735</v>
      </c>
      <c r="AL276" s="21">
        <f t="shared" si="103"/>
        <v>0.11333914559721012</v>
      </c>
      <c r="AM276" s="21" t="str">
        <f t="shared" si="103"/>
        <v/>
      </c>
      <c r="AN276" s="21">
        <f t="shared" si="103"/>
        <v>0.10881834215167549</v>
      </c>
      <c r="AO276" s="21">
        <f t="shared" si="103"/>
        <v>-0.10413849066810928</v>
      </c>
      <c r="AP276" s="21">
        <f t="shared" si="103"/>
        <v>2.6115521489186968E-2</v>
      </c>
      <c r="AQ276" s="21" t="str">
        <f t="shared" si="103"/>
        <v/>
      </c>
      <c r="AR276" s="21">
        <f t="shared" si="103"/>
        <v>-1.5243164771352529E-2</v>
      </c>
      <c r="AS276" s="21">
        <f t="shared" si="103"/>
        <v>6.553462456885116E-2</v>
      </c>
      <c r="AT276" s="21">
        <f t="shared" si="103"/>
        <v>8.4222474460839955E-2</v>
      </c>
      <c r="AU276" s="21">
        <f t="shared" si="103"/>
        <v>0.51539708265802264</v>
      </c>
      <c r="AV276" s="21">
        <f t="shared" si="103"/>
        <v>0.11215880893300278</v>
      </c>
      <c r="AW276" s="21">
        <f t="shared" si="103"/>
        <v>8.2992125984251972E-2</v>
      </c>
      <c r="AX276" s="21" t="str">
        <f t="shared" si="103"/>
        <v/>
      </c>
    </row>
    <row r="277" spans="1:50" hidden="1">
      <c r="A277" t="str">
        <f t="shared" si="78"/>
        <v>May2019</v>
      </c>
      <c r="C277" t="s">
        <v>58</v>
      </c>
      <c r="D277">
        <v>2019</v>
      </c>
      <c r="E277" s="21" t="str">
        <f t="shared" ref="E277:AX277" si="104">IFERROR((E105-E93)/E93,"")</f>
        <v/>
      </c>
      <c r="F277" s="21">
        <f t="shared" si="104"/>
        <v>-0.11774037190446814</v>
      </c>
      <c r="G277" s="21">
        <f t="shared" si="104"/>
        <v>0.13055374592833877</v>
      </c>
      <c r="H277" s="21">
        <f t="shared" si="104"/>
        <v>1.5794327876412266E-2</v>
      </c>
      <c r="I277" s="21">
        <f t="shared" si="104"/>
        <v>5.5314533622559656E-2</v>
      </c>
      <c r="J277" s="21">
        <f t="shared" si="104"/>
        <v>0.41315789473684211</v>
      </c>
      <c r="K277" s="21" t="str">
        <f t="shared" si="104"/>
        <v/>
      </c>
      <c r="L277" s="21">
        <f t="shared" si="104"/>
        <v>1.2057245080500893</v>
      </c>
      <c r="M277" s="21">
        <f t="shared" si="104"/>
        <v>4.0511276606982519E-2</v>
      </c>
      <c r="N277" s="21">
        <f t="shared" si="104"/>
        <v>0.16442195406773064</v>
      </c>
      <c r="O277" s="21">
        <f t="shared" si="104"/>
        <v>8.2501918649270908E-2</v>
      </c>
      <c r="P277" s="21" t="str">
        <f t="shared" si="104"/>
        <v/>
      </c>
      <c r="Q277" s="21">
        <f t="shared" si="104"/>
        <v>-9.9160945842868033E-3</v>
      </c>
      <c r="R277" s="21">
        <f t="shared" si="104"/>
        <v>-0.12328767123287671</v>
      </c>
      <c r="S277" s="21">
        <f t="shared" si="104"/>
        <v>-6.5664698514940056E-2</v>
      </c>
      <c r="T277" s="21">
        <f t="shared" si="104"/>
        <v>-9.4891816176908866E-2</v>
      </c>
      <c r="U277" s="21">
        <f t="shared" si="104"/>
        <v>1.5127108576859112</v>
      </c>
      <c r="V277" s="21" t="str">
        <f t="shared" si="104"/>
        <v/>
      </c>
      <c r="W277" s="21">
        <f t="shared" si="104"/>
        <v>0.1327838007347012</v>
      </c>
      <c r="X277" s="21">
        <f t="shared" si="104"/>
        <v>0.58433734939759041</v>
      </c>
      <c r="Y277" s="21">
        <f t="shared" si="104"/>
        <v>0.23760746295957563</v>
      </c>
      <c r="Z277" s="21">
        <f t="shared" si="104"/>
        <v>2.5427734190377162E-2</v>
      </c>
      <c r="AA277" s="21">
        <f t="shared" si="104"/>
        <v>0.52542372881355937</v>
      </c>
      <c r="AB277" s="21">
        <f t="shared" si="104"/>
        <v>0.48525743524144549</v>
      </c>
      <c r="AC277" s="21">
        <f t="shared" si="104"/>
        <v>0.24250785888927698</v>
      </c>
      <c r="AD277" s="21">
        <f t="shared" si="104"/>
        <v>0.18129248249974636</v>
      </c>
      <c r="AE277" s="21">
        <f t="shared" si="104"/>
        <v>1.5115589804386485E-2</v>
      </c>
      <c r="AF277" s="21">
        <f t="shared" si="104"/>
        <v>0.45049372831598611</v>
      </c>
      <c r="AG277" s="21">
        <f t="shared" si="104"/>
        <v>-0.23796791443850268</v>
      </c>
      <c r="AH277" s="21">
        <f t="shared" si="104"/>
        <v>-6.0365996258185221E-2</v>
      </c>
      <c r="AI277" s="21">
        <f t="shared" si="104"/>
        <v>0.18414109653402724</v>
      </c>
      <c r="AJ277" s="21">
        <f t="shared" si="104"/>
        <v>0.54365079365079361</v>
      </c>
      <c r="AK277" s="21">
        <f t="shared" si="104"/>
        <v>0.19011815252416756</v>
      </c>
      <c r="AL277" s="21">
        <f t="shared" si="104"/>
        <v>0.1534433513170422</v>
      </c>
      <c r="AM277" s="21" t="str">
        <f t="shared" si="104"/>
        <v/>
      </c>
      <c r="AN277" s="21">
        <f t="shared" si="104"/>
        <v>5.2829571475302581E-2</v>
      </c>
      <c r="AO277" s="21">
        <f t="shared" si="104"/>
        <v>-0.11884408805507224</v>
      </c>
      <c r="AP277" s="21">
        <f t="shared" si="104"/>
        <v>4.2565115286080271E-2</v>
      </c>
      <c r="AQ277" s="21" t="str">
        <f t="shared" si="104"/>
        <v/>
      </c>
      <c r="AR277" s="21">
        <f t="shared" si="104"/>
        <v>3.5025706940874035E-2</v>
      </c>
      <c r="AS277" s="21">
        <f t="shared" si="104"/>
        <v>0.58899245450510429</v>
      </c>
      <c r="AT277" s="21">
        <f t="shared" si="104"/>
        <v>0.30555555555555558</v>
      </c>
      <c r="AU277" s="21">
        <f t="shared" si="104"/>
        <v>0.53357828128189422</v>
      </c>
      <c r="AV277" s="21">
        <f t="shared" si="104"/>
        <v>4.2724302588590096E-3</v>
      </c>
      <c r="AW277" s="21">
        <f t="shared" si="104"/>
        <v>0.27488234268781592</v>
      </c>
      <c r="AX277" s="21" t="str">
        <f t="shared" si="104"/>
        <v/>
      </c>
    </row>
    <row r="278" spans="1:50" hidden="1">
      <c r="A278" t="str">
        <f t="shared" si="78"/>
        <v>June2019</v>
      </c>
      <c r="C278" t="s">
        <v>59</v>
      </c>
      <c r="D278">
        <v>2019</v>
      </c>
      <c r="E278" s="21" t="str">
        <f t="shared" ref="E278:AX278" si="105">IFERROR((E106-E94)/E94,"")</f>
        <v/>
      </c>
      <c r="F278" s="21">
        <f t="shared" si="105"/>
        <v>-6.8685099462029275E-2</v>
      </c>
      <c r="G278" s="21">
        <f t="shared" si="105"/>
        <v>0.20852740953063417</v>
      </c>
      <c r="H278" s="21">
        <f t="shared" si="105"/>
        <v>1.0002857959416977E-2</v>
      </c>
      <c r="I278" s="21">
        <f t="shared" si="105"/>
        <v>0.11137470345860906</v>
      </c>
      <c r="J278" s="21">
        <f t="shared" si="105"/>
        <v>0.4100177304964539</v>
      </c>
      <c r="K278" s="21" t="str">
        <f t="shared" si="105"/>
        <v/>
      </c>
      <c r="L278" s="21">
        <f t="shared" si="105"/>
        <v>1.2519685039370079</v>
      </c>
      <c r="M278" s="21">
        <f t="shared" si="105"/>
        <v>0.12043312300381709</v>
      </c>
      <c r="N278" s="21">
        <f t="shared" si="105"/>
        <v>0.30911522175172723</v>
      </c>
      <c r="O278" s="21">
        <f t="shared" si="105"/>
        <v>0.14445007602635582</v>
      </c>
      <c r="P278" s="21" t="str">
        <f t="shared" si="105"/>
        <v/>
      </c>
      <c r="Q278" s="21">
        <f t="shared" si="105"/>
        <v>-4.2052144659377629E-2</v>
      </c>
      <c r="R278" s="21">
        <f t="shared" si="105"/>
        <v>-0.2747747747747748</v>
      </c>
      <c r="S278" s="21">
        <f t="shared" si="105"/>
        <v>-4.0089086859688199E-2</v>
      </c>
      <c r="T278" s="21">
        <f t="shared" si="105"/>
        <v>7.9405304950160502E-3</v>
      </c>
      <c r="U278" s="21">
        <f t="shared" si="105"/>
        <v>1.4558899844317592</v>
      </c>
      <c r="V278" s="21" t="str">
        <f t="shared" si="105"/>
        <v/>
      </c>
      <c r="W278" s="21">
        <f t="shared" si="105"/>
        <v>0.1766109785202864</v>
      </c>
      <c r="X278" s="21">
        <f t="shared" si="105"/>
        <v>0.49618320610687022</v>
      </c>
      <c r="Y278" s="21">
        <f t="shared" si="105"/>
        <v>0.51779876498365418</v>
      </c>
      <c r="Z278" s="21">
        <f t="shared" si="105"/>
        <v>0.10215956137406289</v>
      </c>
      <c r="AA278" s="21">
        <f t="shared" si="105"/>
        <v>0.24408284023668639</v>
      </c>
      <c r="AB278" s="21">
        <f t="shared" si="105"/>
        <v>0.58478428681705119</v>
      </c>
      <c r="AC278" s="21">
        <f t="shared" si="105"/>
        <v>0.31582938388625592</v>
      </c>
      <c r="AD278" s="21">
        <f t="shared" si="105"/>
        <v>0.19992431886982845</v>
      </c>
      <c r="AE278" s="21">
        <f t="shared" si="105"/>
        <v>1.9197952218430035E-2</v>
      </c>
      <c r="AF278" s="21">
        <f t="shared" si="105"/>
        <v>0.6905</v>
      </c>
      <c r="AG278" s="21">
        <f t="shared" si="105"/>
        <v>-0.30490133672819858</v>
      </c>
      <c r="AH278" s="21">
        <f t="shared" si="105"/>
        <v>-4.7441364605543712E-2</v>
      </c>
      <c r="AI278" s="21">
        <f t="shared" si="105"/>
        <v>7.0259910246821239E-2</v>
      </c>
      <c r="AJ278" s="21">
        <f t="shared" si="105"/>
        <v>0.33796296296296297</v>
      </c>
      <c r="AK278" s="21">
        <f t="shared" si="105"/>
        <v>0.43668831168831168</v>
      </c>
      <c r="AL278" s="21">
        <f t="shared" si="105"/>
        <v>0.27387958352195563</v>
      </c>
      <c r="AM278" s="21" t="str">
        <f t="shared" si="105"/>
        <v/>
      </c>
      <c r="AN278" s="21">
        <f t="shared" si="105"/>
        <v>0.25969079094779296</v>
      </c>
      <c r="AO278" s="21">
        <f t="shared" si="105"/>
        <v>-4.9621717846016912E-2</v>
      </c>
      <c r="AP278" s="21">
        <f t="shared" si="105"/>
        <v>9.958060728065761E-2</v>
      </c>
      <c r="AQ278" s="21">
        <f t="shared" si="105"/>
        <v>19.152610441767067</v>
      </c>
      <c r="AR278" s="21">
        <f t="shared" si="105"/>
        <v>2.556440903054449E-2</v>
      </c>
      <c r="AS278" s="21">
        <f t="shared" si="105"/>
        <v>0.31718816973853409</v>
      </c>
      <c r="AT278" s="21">
        <f t="shared" si="105"/>
        <v>0.2677095631641086</v>
      </c>
      <c r="AU278" s="21">
        <f t="shared" si="105"/>
        <v>0.53146679881070369</v>
      </c>
      <c r="AV278" s="21">
        <f t="shared" si="105"/>
        <v>3.0858244937319191E-2</v>
      </c>
      <c r="AW278" s="21">
        <f t="shared" si="105"/>
        <v>0.36635750421585161</v>
      </c>
      <c r="AX278" s="21" t="str">
        <f t="shared" si="105"/>
        <v/>
      </c>
    </row>
    <row r="279" spans="1:50">
      <c r="A279" t="str">
        <f t="shared" si="78"/>
        <v>July2019</v>
      </c>
      <c r="C279" t="s">
        <v>60</v>
      </c>
      <c r="D279">
        <v>2019</v>
      </c>
      <c r="E279" s="21" t="str">
        <f t="shared" ref="E279:AX279" si="106">IFERROR((E107-E95)/E95,"")</f>
        <v/>
      </c>
      <c r="F279" s="21">
        <f t="shared" si="106"/>
        <v>-7.0316361838853189E-2</v>
      </c>
      <c r="G279" s="21">
        <f t="shared" si="106"/>
        <v>0.10430023455824863</v>
      </c>
      <c r="H279" s="21">
        <f t="shared" si="106"/>
        <v>-7.3126900746474974E-2</v>
      </c>
      <c r="I279" s="21">
        <f t="shared" si="106"/>
        <v>-2.2358859698155395E-3</v>
      </c>
      <c r="J279" s="21">
        <f t="shared" si="106"/>
        <v>6.6893424036281179E-2</v>
      </c>
      <c r="K279" s="21" t="str">
        <f t="shared" si="106"/>
        <v/>
      </c>
      <c r="L279" s="21">
        <f t="shared" si="106"/>
        <v>0.89503816793893132</v>
      </c>
      <c r="M279" s="21">
        <f t="shared" si="106"/>
        <v>-1.7000727657604024E-2</v>
      </c>
      <c r="N279" s="21">
        <f t="shared" si="106"/>
        <v>0.16827503015681544</v>
      </c>
      <c r="O279" s="21">
        <f t="shared" si="106"/>
        <v>3.3759124087591241E-2</v>
      </c>
      <c r="P279" s="21" t="str">
        <f t="shared" si="106"/>
        <v/>
      </c>
      <c r="Q279" s="21">
        <f t="shared" si="106"/>
        <v>-0.11785573512022074</v>
      </c>
      <c r="R279" s="21">
        <f t="shared" si="106"/>
        <v>-0.1806049822064057</v>
      </c>
      <c r="S279" s="21">
        <f t="shared" si="106"/>
        <v>-9.5117845117845115E-2</v>
      </c>
      <c r="T279" s="21">
        <f t="shared" si="106"/>
        <v>-0.10179994098554146</v>
      </c>
      <c r="U279" s="21">
        <f t="shared" si="106"/>
        <v>1.2560146443514644</v>
      </c>
      <c r="V279" s="21" t="str">
        <f t="shared" si="106"/>
        <v/>
      </c>
      <c r="W279" s="21">
        <f t="shared" si="106"/>
        <v>8.7618362699268842E-2</v>
      </c>
      <c r="X279" s="21">
        <f t="shared" si="106"/>
        <v>0.10759493670886076</v>
      </c>
      <c r="Y279" s="21">
        <f t="shared" si="106"/>
        <v>0.44597448677874463</v>
      </c>
      <c r="Z279" s="21">
        <f t="shared" si="106"/>
        <v>2.8838481705231962E-2</v>
      </c>
      <c r="AA279" s="21">
        <f t="shared" si="106"/>
        <v>-5.1157125456760051E-2</v>
      </c>
      <c r="AB279" s="21">
        <f t="shared" si="106"/>
        <v>0.45617437170338193</v>
      </c>
      <c r="AC279" s="21">
        <f t="shared" si="106"/>
        <v>0.17843661195232641</v>
      </c>
      <c r="AD279" s="21">
        <f t="shared" si="106"/>
        <v>3.0594405594405596E-2</v>
      </c>
      <c r="AE279" s="21">
        <f t="shared" si="106"/>
        <v>2.9988465974625143E-2</v>
      </c>
      <c r="AF279" s="21">
        <f t="shared" si="106"/>
        <v>0.40895765472312706</v>
      </c>
      <c r="AG279" s="21">
        <f t="shared" si="106"/>
        <v>-0.19060585432266849</v>
      </c>
      <c r="AH279" s="21">
        <f t="shared" si="106"/>
        <v>-8.0164439876670088E-2</v>
      </c>
      <c r="AI279" s="21">
        <f t="shared" si="106"/>
        <v>7.5258239055582876E-2</v>
      </c>
      <c r="AJ279" s="21">
        <f t="shared" si="106"/>
        <v>0.15226337448559671</v>
      </c>
      <c r="AK279" s="21">
        <f t="shared" si="106"/>
        <v>9.0545938748335553E-2</v>
      </c>
      <c r="AL279" s="21">
        <f t="shared" si="106"/>
        <v>0.16291336985189694</v>
      </c>
      <c r="AM279" s="21" t="str">
        <f t="shared" si="106"/>
        <v/>
      </c>
      <c r="AN279" s="21">
        <f t="shared" si="106"/>
        <v>0.15551731555173157</v>
      </c>
      <c r="AO279" s="21">
        <f t="shared" si="106"/>
        <v>-0.17046533713200379</v>
      </c>
      <c r="AP279" s="21">
        <f t="shared" si="106"/>
        <v>5.7975815802550935E-2</v>
      </c>
      <c r="AQ279" s="21">
        <f t="shared" si="106"/>
        <v>7.7280111394755158E-2</v>
      </c>
      <c r="AR279" s="21">
        <f t="shared" si="106"/>
        <v>-0.16432965693066562</v>
      </c>
      <c r="AS279" s="21">
        <f t="shared" si="106"/>
        <v>0.19247699079631853</v>
      </c>
      <c r="AT279" s="21">
        <f t="shared" si="106"/>
        <v>5.6782334384858045E-2</v>
      </c>
      <c r="AU279" s="21">
        <f t="shared" si="106"/>
        <v>0.607981220657277</v>
      </c>
      <c r="AV279" s="21">
        <f t="shared" si="106"/>
        <v>-5.0594415261266242E-2</v>
      </c>
      <c r="AW279" s="21">
        <f t="shared" si="106"/>
        <v>0.26776069796427088</v>
      </c>
      <c r="AX279" s="21" t="str">
        <f t="shared" si="106"/>
        <v/>
      </c>
    </row>
    <row r="280" spans="1:50">
      <c r="A280" t="str">
        <f t="shared" si="78"/>
        <v>August2019</v>
      </c>
      <c r="C280" t="s">
        <v>61</v>
      </c>
      <c r="D280">
        <v>2019</v>
      </c>
      <c r="E280" s="21" t="str">
        <f t="shared" ref="E280:AX280" si="107">IFERROR((E108-E96)/E96,"")</f>
        <v/>
      </c>
      <c r="F280" s="21">
        <f t="shared" si="107"/>
        <v>-0.21442768619197941</v>
      </c>
      <c r="G280" s="21">
        <f t="shared" si="107"/>
        <v>-4.2404340376927467E-2</v>
      </c>
      <c r="H280" s="21">
        <f t="shared" si="107"/>
        <v>-0.27576348278102664</v>
      </c>
      <c r="I280" s="21">
        <f t="shared" si="107"/>
        <v>-7.8258022265880814E-2</v>
      </c>
      <c r="J280" s="21">
        <f t="shared" si="107"/>
        <v>5.8588064046579333E-2</v>
      </c>
      <c r="K280" s="21" t="str">
        <f t="shared" si="107"/>
        <v/>
      </c>
      <c r="L280" s="21">
        <f t="shared" si="107"/>
        <v>0.32268370607028751</v>
      </c>
      <c r="M280" s="21">
        <f t="shared" si="107"/>
        <v>-0.17280552790302747</v>
      </c>
      <c r="N280" s="21">
        <f t="shared" si="107"/>
        <v>3.372352285395764E-2</v>
      </c>
      <c r="O280" s="21">
        <f t="shared" si="107"/>
        <v>2.7777777777777776E-2</v>
      </c>
      <c r="P280" s="21" t="str">
        <f t="shared" si="107"/>
        <v/>
      </c>
      <c r="Q280" s="21">
        <f t="shared" si="107"/>
        <v>-0.17865707434052758</v>
      </c>
      <c r="R280" s="21">
        <f t="shared" si="107"/>
        <v>-0.15574468085106383</v>
      </c>
      <c r="S280" s="21">
        <f t="shared" si="107"/>
        <v>-0.19695740365111561</v>
      </c>
      <c r="T280" s="21">
        <f t="shared" si="107"/>
        <v>-0.22062976560293701</v>
      </c>
      <c r="U280" s="21">
        <f t="shared" si="107"/>
        <v>0.74761688606445753</v>
      </c>
      <c r="V280" s="21" t="str">
        <f t="shared" si="107"/>
        <v/>
      </c>
      <c r="W280" s="21">
        <f t="shared" si="107"/>
        <v>-0.10142008258636317</v>
      </c>
      <c r="X280" s="21">
        <f t="shared" si="107"/>
        <v>-0.29094827586206895</v>
      </c>
      <c r="Y280" s="21">
        <f t="shared" si="107"/>
        <v>0.32424242424242422</v>
      </c>
      <c r="Z280" s="21">
        <f t="shared" si="107"/>
        <v>-0.29081275617314806</v>
      </c>
      <c r="AA280" s="21">
        <f t="shared" si="107"/>
        <v>0.16117850953206239</v>
      </c>
      <c r="AB280" s="21">
        <f t="shared" si="107"/>
        <v>0.35722516708919105</v>
      </c>
      <c r="AC280" s="21">
        <f t="shared" si="107"/>
        <v>3.7813248852605501E-2</v>
      </c>
      <c r="AD280" s="21">
        <f t="shared" si="107"/>
        <v>-0.18673675268132101</v>
      </c>
      <c r="AE280" s="21">
        <f t="shared" si="107"/>
        <v>-0.10761705101327743</v>
      </c>
      <c r="AF280" s="21">
        <f t="shared" si="107"/>
        <v>-0.11233391491075023</v>
      </c>
      <c r="AG280" s="21">
        <f t="shared" si="107"/>
        <v>-0.13972055888223553</v>
      </c>
      <c r="AH280" s="21">
        <f t="shared" si="107"/>
        <v>-0.14930312232344467</v>
      </c>
      <c r="AI280" s="21">
        <f t="shared" si="107"/>
        <v>0.67077750995010932</v>
      </c>
      <c r="AJ280" s="21">
        <f t="shared" si="107"/>
        <v>-0.2206405693950178</v>
      </c>
      <c r="AK280" s="21">
        <f t="shared" si="107"/>
        <v>4.1265474552957355E-3</v>
      </c>
      <c r="AL280" s="21">
        <f t="shared" si="107"/>
        <v>-5.0198150594451783E-2</v>
      </c>
      <c r="AM280" s="21">
        <f t="shared" si="107"/>
        <v>4.0476190476190474</v>
      </c>
      <c r="AN280" s="21">
        <f t="shared" si="107"/>
        <v>-0.14952176459105992</v>
      </c>
      <c r="AO280" s="21">
        <f t="shared" si="107"/>
        <v>-0.3389210878288007</v>
      </c>
      <c r="AP280" s="21">
        <f t="shared" si="107"/>
        <v>-0.33577097505668935</v>
      </c>
      <c r="AQ280" s="21">
        <f t="shared" si="107"/>
        <v>-0.12728820774797786</v>
      </c>
      <c r="AR280" s="21">
        <f t="shared" si="107"/>
        <v>-0.33375817355646681</v>
      </c>
      <c r="AS280" s="21">
        <f t="shared" si="107"/>
        <v>-0.23139220979560354</v>
      </c>
      <c r="AT280" s="21">
        <f t="shared" si="107"/>
        <v>-0.18093431349300451</v>
      </c>
      <c r="AU280" s="21">
        <f t="shared" si="107"/>
        <v>0.59069061472299522</v>
      </c>
      <c r="AV280" s="21">
        <f t="shared" si="107"/>
        <v>-0.12910468706146505</v>
      </c>
      <c r="AW280" s="21">
        <f t="shared" si="107"/>
        <v>-9.0053515408746995E-2</v>
      </c>
      <c r="AX280" s="21" t="str">
        <f t="shared" si="107"/>
        <v/>
      </c>
    </row>
    <row r="281" spans="1:50">
      <c r="A281" t="str">
        <f t="shared" si="78"/>
        <v>September2019</v>
      </c>
      <c r="C281" t="s">
        <v>2</v>
      </c>
      <c r="D281">
        <v>2019</v>
      </c>
      <c r="E281" s="21">
        <f t="shared" ref="E281:AX281" si="108">IFERROR((E109-E97)/E97,"")</f>
        <v>0.79274611398963735</v>
      </c>
      <c r="F281" s="21">
        <f t="shared" si="108"/>
        <v>-0.21584398413397973</v>
      </c>
      <c r="G281" s="21">
        <f t="shared" si="108"/>
        <v>-2.5570245532471305E-2</v>
      </c>
      <c r="H281" s="21">
        <f t="shared" si="108"/>
        <v>-0.19289749798224373</v>
      </c>
      <c r="I281" s="21">
        <f t="shared" si="108"/>
        <v>-1.9809736989367655E-2</v>
      </c>
      <c r="J281" s="21">
        <f t="shared" si="108"/>
        <v>-1.0416666666666667E-3</v>
      </c>
      <c r="K281" s="21" t="str">
        <f t="shared" si="108"/>
        <v/>
      </c>
      <c r="L281" s="21">
        <f t="shared" si="108"/>
        <v>0.40839160839160837</v>
      </c>
      <c r="M281" s="21">
        <f t="shared" si="108"/>
        <v>-0.15334798883013487</v>
      </c>
      <c r="N281" s="21">
        <f t="shared" si="108"/>
        <v>0.10507511909124222</v>
      </c>
      <c r="O281" s="21">
        <f t="shared" si="108"/>
        <v>-3.9666798889329634E-2</v>
      </c>
      <c r="P281" s="21" t="str">
        <f t="shared" si="108"/>
        <v/>
      </c>
      <c r="Q281" s="21">
        <f t="shared" si="108"/>
        <v>-7.5378943056124539E-2</v>
      </c>
      <c r="R281" s="21">
        <f t="shared" si="108"/>
        <v>2.6168224299065422E-2</v>
      </c>
      <c r="S281" s="21">
        <f t="shared" si="108"/>
        <v>-6.193895870736086E-2</v>
      </c>
      <c r="T281" s="21">
        <f t="shared" si="108"/>
        <v>-0.21507326273030611</v>
      </c>
      <c r="U281" s="21">
        <f t="shared" si="108"/>
        <v>0.76943820224719106</v>
      </c>
      <c r="V281" s="21" t="str">
        <f t="shared" si="108"/>
        <v/>
      </c>
      <c r="W281" s="21">
        <f t="shared" si="108"/>
        <v>-3.9871632791986772E-2</v>
      </c>
      <c r="X281" s="21">
        <f t="shared" si="108"/>
        <v>-0.18093385214007782</v>
      </c>
      <c r="Y281" s="21">
        <f t="shared" si="108"/>
        <v>0.40906826108619831</v>
      </c>
      <c r="Z281" s="21">
        <f t="shared" si="108"/>
        <v>-0.21939136588818117</v>
      </c>
      <c r="AA281" s="21">
        <f t="shared" si="108"/>
        <v>8.9858793324775355E-3</v>
      </c>
      <c r="AB281" s="21">
        <f t="shared" si="108"/>
        <v>0.4755360087960418</v>
      </c>
      <c r="AC281" s="21">
        <f t="shared" si="108"/>
        <v>0.13356164383561644</v>
      </c>
      <c r="AD281" s="21">
        <f t="shared" si="108"/>
        <v>-3.7014563106796114E-2</v>
      </c>
      <c r="AE281" s="21">
        <f t="shared" si="108"/>
        <v>3.2894736842105261E-3</v>
      </c>
      <c r="AF281" s="21">
        <f t="shared" si="108"/>
        <v>0.22697154735611277</v>
      </c>
      <c r="AG281" s="21">
        <f t="shared" si="108"/>
        <v>-3.7443511943189157E-2</v>
      </c>
      <c r="AH281" s="21">
        <f t="shared" si="108"/>
        <v>-0.14089148603655635</v>
      </c>
      <c r="AI281" s="21">
        <f t="shared" si="108"/>
        <v>0.29166666666666669</v>
      </c>
      <c r="AJ281" s="21">
        <f t="shared" si="108"/>
        <v>-0.2413793103448276</v>
      </c>
      <c r="AK281" s="21">
        <f t="shared" si="108"/>
        <v>-6.5976714100905567E-2</v>
      </c>
      <c r="AL281" s="21">
        <f t="shared" si="108"/>
        <v>4.5096241979835014E-2</v>
      </c>
      <c r="AM281" s="21">
        <f t="shared" si="108"/>
        <v>0.13594771241830064</v>
      </c>
      <c r="AN281" s="21">
        <f t="shared" si="108"/>
        <v>-8.3289030657451718E-3</v>
      </c>
      <c r="AO281" s="21">
        <f t="shared" si="108"/>
        <v>-0.37176342327609702</v>
      </c>
      <c r="AP281" s="21">
        <f t="shared" si="108"/>
        <v>-0.13594162650766425</v>
      </c>
      <c r="AQ281" s="21">
        <f t="shared" si="108"/>
        <v>1.5480541818963663E-2</v>
      </c>
      <c r="AR281" s="21">
        <f t="shared" si="108"/>
        <v>-8.898621942100203E-2</v>
      </c>
      <c r="AS281" s="21">
        <f t="shared" si="108"/>
        <v>6.5275016567263089E-2</v>
      </c>
      <c r="AT281" s="21">
        <f t="shared" si="108"/>
        <v>-4.3142976240100044E-2</v>
      </c>
      <c r="AU281" s="21">
        <f t="shared" si="108"/>
        <v>0.72194637537239326</v>
      </c>
      <c r="AV281" s="21">
        <f t="shared" si="108"/>
        <v>9.3125171185976449E-3</v>
      </c>
      <c r="AW281" s="21">
        <f t="shared" si="108"/>
        <v>2.9814271749755622E-2</v>
      </c>
      <c r="AX281" s="21" t="str">
        <f t="shared" si="108"/>
        <v/>
      </c>
    </row>
    <row r="282" spans="1:50">
      <c r="A282" t="str">
        <f t="shared" si="78"/>
        <v>October2019</v>
      </c>
      <c r="C282" t="s">
        <v>62</v>
      </c>
      <c r="D282">
        <v>2019</v>
      </c>
      <c r="E282" s="21">
        <f t="shared" ref="E282:AX282" si="109">IFERROR((E110-E98)/E98,"")</f>
        <v>-4.6783625730994149E-2</v>
      </c>
      <c r="F282" s="21">
        <f t="shared" si="109"/>
        <v>-0.15206938813990761</v>
      </c>
      <c r="G282" s="21">
        <f t="shared" si="109"/>
        <v>-4.8351361918415221E-2</v>
      </c>
      <c r="H282" s="21">
        <f t="shared" si="109"/>
        <v>-0.21020451191229181</v>
      </c>
      <c r="I282" s="21">
        <f t="shared" si="109"/>
        <v>-5.6109848859033883E-2</v>
      </c>
      <c r="J282" s="21">
        <f t="shared" si="109"/>
        <v>2.2341376228775692E-2</v>
      </c>
      <c r="K282" s="21" t="str">
        <f t="shared" si="109"/>
        <v/>
      </c>
      <c r="L282" s="21">
        <f t="shared" si="109"/>
        <v>0.50331125827814571</v>
      </c>
      <c r="M282" s="21">
        <f t="shared" si="109"/>
        <v>-8.9273356401384077E-2</v>
      </c>
      <c r="N282" s="21">
        <f t="shared" si="109"/>
        <v>3.0495356037151703E-2</v>
      </c>
      <c r="O282" s="21">
        <f t="shared" si="109"/>
        <v>-1.1857707509881422E-2</v>
      </c>
      <c r="P282" s="21" t="str">
        <f t="shared" si="109"/>
        <v/>
      </c>
      <c r="Q282" s="21">
        <f t="shared" si="109"/>
        <v>-3.2447224394057859E-2</v>
      </c>
      <c r="R282" s="21">
        <f t="shared" si="109"/>
        <v>-0.26090064331665475</v>
      </c>
      <c r="S282" s="21">
        <f t="shared" si="109"/>
        <v>-0.14263862332695984</v>
      </c>
      <c r="T282" s="21">
        <f t="shared" si="109"/>
        <v>-0.23213622291021671</v>
      </c>
      <c r="U282" s="21">
        <f t="shared" si="109"/>
        <v>0.93321380546839983</v>
      </c>
      <c r="V282" s="21" t="str">
        <f t="shared" si="109"/>
        <v/>
      </c>
      <c r="W282" s="21">
        <f t="shared" si="109"/>
        <v>-1.7150890346766635E-2</v>
      </c>
      <c r="X282" s="21">
        <f t="shared" si="109"/>
        <v>-0.28042959427207637</v>
      </c>
      <c r="Y282" s="21">
        <f t="shared" si="109"/>
        <v>0.19320749700917186</v>
      </c>
      <c r="Z282" s="21">
        <f t="shared" si="109"/>
        <v>-0.18841160442378585</v>
      </c>
      <c r="AA282" s="21">
        <f t="shared" si="109"/>
        <v>8.0335731414868106E-2</v>
      </c>
      <c r="AB282" s="21">
        <f t="shared" si="109"/>
        <v>0.25699713101689514</v>
      </c>
      <c r="AC282" s="21">
        <f t="shared" si="109"/>
        <v>2.371672061835238E-2</v>
      </c>
      <c r="AD282" s="21">
        <f t="shared" si="109"/>
        <v>-9.3480281503120433E-2</v>
      </c>
      <c r="AE282" s="21">
        <f t="shared" si="109"/>
        <v>-8.481938728852309E-2</v>
      </c>
      <c r="AF282" s="21">
        <f t="shared" si="109"/>
        <v>0.11234850966262692</v>
      </c>
      <c r="AG282" s="21">
        <f t="shared" si="109"/>
        <v>-0.53105196451204051</v>
      </c>
      <c r="AH282" s="21">
        <f t="shared" si="109"/>
        <v>-0.21795132730497485</v>
      </c>
      <c r="AI282" s="21">
        <f t="shared" si="109"/>
        <v>0.21506495144406609</v>
      </c>
      <c r="AJ282" s="21">
        <f t="shared" si="109"/>
        <v>-0.23513513513513515</v>
      </c>
      <c r="AK282" s="21">
        <f t="shared" si="109"/>
        <v>-0.14042126379137412</v>
      </c>
      <c r="AL282" s="21">
        <f t="shared" si="109"/>
        <v>-4.4741339133136555E-2</v>
      </c>
      <c r="AM282" s="21">
        <f t="shared" si="109"/>
        <v>-0.25883392226148411</v>
      </c>
      <c r="AN282" s="21">
        <f t="shared" si="109"/>
        <v>-1.4299332697807435E-3</v>
      </c>
      <c r="AO282" s="21">
        <f t="shared" si="109"/>
        <v>-0.30267227024026644</v>
      </c>
      <c r="AP282" s="21">
        <f t="shared" si="109"/>
        <v>-0.17062856869818668</v>
      </c>
      <c r="AQ282" s="21">
        <f t="shared" si="109"/>
        <v>-0.10154331813398808</v>
      </c>
      <c r="AR282" s="21">
        <f t="shared" si="109"/>
        <v>-7.5717627836161761E-2</v>
      </c>
      <c r="AS282" s="21">
        <f t="shared" si="109"/>
        <v>7.5512665862484923E-2</v>
      </c>
      <c r="AT282" s="21">
        <f t="shared" si="109"/>
        <v>-0.15061327561327562</v>
      </c>
      <c r="AU282" s="21">
        <f t="shared" si="109"/>
        <v>0.47946353730092206</v>
      </c>
      <c r="AV282" s="21">
        <f t="shared" si="109"/>
        <v>6.2224183583406888E-2</v>
      </c>
      <c r="AW282" s="21">
        <f t="shared" si="109"/>
        <v>-2.136752136752137E-3</v>
      </c>
      <c r="AX282" s="21" t="str">
        <f t="shared" si="109"/>
        <v/>
      </c>
    </row>
    <row r="283" spans="1:50">
      <c r="A283" t="str">
        <f t="shared" si="78"/>
        <v>November2019</v>
      </c>
      <c r="C283" t="s">
        <v>63</v>
      </c>
      <c r="D283">
        <v>2019</v>
      </c>
      <c r="E283" s="21">
        <f t="shared" ref="E283:AX283" si="110">IFERROR((E111-E99)/E99,"")</f>
        <v>0.3515151515151515</v>
      </c>
      <c r="F283" s="21">
        <f t="shared" si="110"/>
        <v>2.7926437676364699E-2</v>
      </c>
      <c r="G283" s="21">
        <f t="shared" si="110"/>
        <v>0.10204870506378044</v>
      </c>
      <c r="H283" s="21">
        <f t="shared" si="110"/>
        <v>-5.8942860362898683E-2</v>
      </c>
      <c r="I283" s="21">
        <f t="shared" si="110"/>
        <v>0.12641397102599722</v>
      </c>
      <c r="J283" s="21">
        <f t="shared" si="110"/>
        <v>0.20273017717107175</v>
      </c>
      <c r="K283" s="21" t="str">
        <f t="shared" si="110"/>
        <v/>
      </c>
      <c r="L283" s="21">
        <f t="shared" si="110"/>
        <v>1.3414239482200647</v>
      </c>
      <c r="M283" s="21">
        <f t="shared" si="110"/>
        <v>6.9474134245404019E-4</v>
      </c>
      <c r="N283" s="21">
        <f t="shared" si="110"/>
        <v>0.24373464373464374</v>
      </c>
      <c r="O283" s="21">
        <f t="shared" si="110"/>
        <v>-6.9390902081727058E-3</v>
      </c>
      <c r="P283" s="21" t="str">
        <f t="shared" si="110"/>
        <v/>
      </c>
      <c r="Q283" s="21">
        <f t="shared" si="110"/>
        <v>-2.8141865844255976E-2</v>
      </c>
      <c r="R283" s="21">
        <f t="shared" si="110"/>
        <v>-0.14160583941605839</v>
      </c>
      <c r="S283" s="21">
        <f t="shared" si="110"/>
        <v>-0.12628820960698689</v>
      </c>
      <c r="T283" s="21">
        <f t="shared" si="110"/>
        <v>-0.18499710741145464</v>
      </c>
      <c r="U283" s="21">
        <f t="shared" si="110"/>
        <v>0.19628525567530383</v>
      </c>
      <c r="V283" s="21" t="str">
        <f t="shared" si="110"/>
        <v/>
      </c>
      <c r="W283" s="21">
        <f t="shared" si="110"/>
        <v>0.23535921792861755</v>
      </c>
      <c r="X283" s="21">
        <f t="shared" si="110"/>
        <v>6.2949640287769781E-2</v>
      </c>
      <c r="Y283" s="21">
        <f t="shared" si="110"/>
        <v>0.57009345794392519</v>
      </c>
      <c r="Z283" s="21">
        <f t="shared" si="110"/>
        <v>2.2149083792919411E-2</v>
      </c>
      <c r="AA283" s="21">
        <f t="shared" si="110"/>
        <v>0.21451440768409819</v>
      </c>
      <c r="AB283" s="21">
        <f t="shared" si="110"/>
        <v>0.39010130246020258</v>
      </c>
      <c r="AC283" s="21">
        <f t="shared" si="110"/>
        <v>0.24037236648701618</v>
      </c>
      <c r="AD283" s="21">
        <f t="shared" si="110"/>
        <v>0.21278381276516387</v>
      </c>
      <c r="AE283" s="21">
        <f t="shared" si="110"/>
        <v>5.4938396283579077E-2</v>
      </c>
      <c r="AF283" s="21">
        <f t="shared" si="110"/>
        <v>-1.7026239067055395E-2</v>
      </c>
      <c r="AG283" s="21">
        <f t="shared" si="110"/>
        <v>-0.45103857566765576</v>
      </c>
      <c r="AH283" s="21">
        <f t="shared" si="110"/>
        <v>6.2838505042041954E-4</v>
      </c>
      <c r="AI283" s="21">
        <f t="shared" si="110"/>
        <v>0.37173256272166033</v>
      </c>
      <c r="AJ283" s="21">
        <f t="shared" si="110"/>
        <v>5.1219512195121948E-2</v>
      </c>
      <c r="AK283" s="21">
        <f t="shared" si="110"/>
        <v>8.2255083179297597E-2</v>
      </c>
      <c r="AL283" s="21">
        <f t="shared" si="110"/>
        <v>0.18716151640649889</v>
      </c>
      <c r="AM283" s="21">
        <f t="shared" si="110"/>
        <v>0.10109289617486339</v>
      </c>
      <c r="AN283" s="21">
        <f t="shared" si="110"/>
        <v>0.15786082474226804</v>
      </c>
      <c r="AO283" s="21">
        <f t="shared" si="110"/>
        <v>-0.1221830985915493</v>
      </c>
      <c r="AP283" s="21">
        <f t="shared" si="110"/>
        <v>9.820048851004437E-2</v>
      </c>
      <c r="AQ283" s="21">
        <f t="shared" si="110"/>
        <v>0.17127581120943952</v>
      </c>
      <c r="AR283" s="21">
        <f t="shared" si="110"/>
        <v>-0.15505520675470882</v>
      </c>
      <c r="AS283" s="21">
        <f t="shared" si="110"/>
        <v>0.35416666666666669</v>
      </c>
      <c r="AT283" s="21">
        <f t="shared" si="110"/>
        <v>0.10602318069542087</v>
      </c>
      <c r="AU283" s="21">
        <f t="shared" si="110"/>
        <v>0.4394779188271053</v>
      </c>
      <c r="AV283" s="21">
        <f t="shared" si="110"/>
        <v>0.23420504512844248</v>
      </c>
      <c r="AW283" s="21">
        <f t="shared" si="110"/>
        <v>0.37346767422334171</v>
      </c>
      <c r="AX283" s="21" t="str">
        <f t="shared" si="110"/>
        <v/>
      </c>
    </row>
    <row r="284" spans="1:50">
      <c r="A284" t="str">
        <f t="shared" si="78"/>
        <v>December2019</v>
      </c>
      <c r="C284" t="s">
        <v>50</v>
      </c>
      <c r="D284">
        <v>2019</v>
      </c>
      <c r="E284" s="21">
        <f t="shared" ref="E284:AX284" si="111">IFERROR((E112-E100)/E100,"")</f>
        <v>0.50905432595573441</v>
      </c>
      <c r="F284" s="21">
        <f t="shared" si="111"/>
        <v>6.4700169944161209E-2</v>
      </c>
      <c r="G284" s="21">
        <f t="shared" si="111"/>
        <v>0.1644912985274431</v>
      </c>
      <c r="H284" s="21">
        <f t="shared" si="111"/>
        <v>-4.958092314956912E-2</v>
      </c>
      <c r="I284" s="21">
        <f t="shared" si="111"/>
        <v>0.16196575932996674</v>
      </c>
      <c r="J284" s="21">
        <f t="shared" si="111"/>
        <v>5.7134485789627897E-2</v>
      </c>
      <c r="K284" s="21" t="str">
        <f t="shared" si="111"/>
        <v/>
      </c>
      <c r="L284" s="21">
        <f t="shared" si="111"/>
        <v>1.1177419354838709</v>
      </c>
      <c r="M284" s="21">
        <f t="shared" si="111"/>
        <v>-2.1745095349156262E-2</v>
      </c>
      <c r="N284" s="21">
        <f t="shared" si="111"/>
        <v>0.22143481215415978</v>
      </c>
      <c r="O284" s="21">
        <f t="shared" si="111"/>
        <v>9.4560244026436202E-2</v>
      </c>
      <c r="P284" s="21" t="str">
        <f t="shared" si="111"/>
        <v/>
      </c>
      <c r="Q284" s="21">
        <f t="shared" si="111"/>
        <v>-9.656237929702588E-2</v>
      </c>
      <c r="R284" s="21">
        <f t="shared" si="111"/>
        <v>-0.18430335097001763</v>
      </c>
      <c r="S284" s="21">
        <f t="shared" si="111"/>
        <v>1.3676019806649375E-2</v>
      </c>
      <c r="T284" s="21">
        <f t="shared" si="111"/>
        <v>-0.14191954289244074</v>
      </c>
      <c r="U284" s="21">
        <f t="shared" si="111"/>
        <v>2.4292425804973074E-2</v>
      </c>
      <c r="V284" s="21" t="str">
        <f t="shared" si="111"/>
        <v/>
      </c>
      <c r="W284" s="21">
        <f t="shared" si="111"/>
        <v>0.10426136363636364</v>
      </c>
      <c r="X284" s="21">
        <f t="shared" si="111"/>
        <v>0.12807377049180327</v>
      </c>
      <c r="Y284" s="21">
        <f t="shared" si="111"/>
        <v>0.24998247950101618</v>
      </c>
      <c r="Z284" s="21">
        <f t="shared" si="111"/>
        <v>-0.14560552495272547</v>
      </c>
      <c r="AA284" s="21">
        <f t="shared" si="111"/>
        <v>0.2277542372881356</v>
      </c>
      <c r="AB284" s="21">
        <f t="shared" si="111"/>
        <v>0.27362989091384154</v>
      </c>
      <c r="AC284" s="21">
        <f t="shared" si="111"/>
        <v>0.1332416049979547</v>
      </c>
      <c r="AD284" s="21">
        <f t="shared" si="111"/>
        <v>0.14335078001930993</v>
      </c>
      <c r="AE284" s="21">
        <f t="shared" si="111"/>
        <v>5.5513878469617403E-2</v>
      </c>
      <c r="AF284" s="21">
        <f t="shared" si="111"/>
        <v>0.14300545029846873</v>
      </c>
      <c r="AG284" s="21">
        <f t="shared" si="111"/>
        <v>0.14435533621221469</v>
      </c>
      <c r="AH284" s="21">
        <f t="shared" si="111"/>
        <v>-9.2925959753690224E-2</v>
      </c>
      <c r="AI284" s="21">
        <f t="shared" si="111"/>
        <v>-2.201430930104568E-4</v>
      </c>
      <c r="AJ284" s="21">
        <f t="shared" si="111"/>
        <v>2.3866348448687352E-3</v>
      </c>
      <c r="AK284" s="21">
        <f t="shared" si="111"/>
        <v>9.5693779904306216E-3</v>
      </c>
      <c r="AL284" s="21">
        <f t="shared" si="111"/>
        <v>0.14953611060578498</v>
      </c>
      <c r="AM284" s="21">
        <f t="shared" si="111"/>
        <v>0.21645021645021645</v>
      </c>
      <c r="AN284" s="21">
        <f t="shared" si="111"/>
        <v>0.13222556125154675</v>
      </c>
      <c r="AO284" s="21">
        <f t="shared" si="111"/>
        <v>8.1477732793522273E-2</v>
      </c>
      <c r="AP284" s="21">
        <f t="shared" si="111"/>
        <v>8.2579246816580867E-2</v>
      </c>
      <c r="AQ284" s="21">
        <f t="shared" si="111"/>
        <v>0.21926460636138057</v>
      </c>
      <c r="AR284" s="21">
        <f t="shared" si="111"/>
        <v>-8.7761597068184011E-2</v>
      </c>
      <c r="AS284" s="21">
        <f t="shared" si="111"/>
        <v>9.9368318756073853E-2</v>
      </c>
      <c r="AT284" s="21">
        <f t="shared" si="111"/>
        <v>2.8974739970282319E-2</v>
      </c>
      <c r="AU284" s="21">
        <f t="shared" si="111"/>
        <v>0.19206145966709348</v>
      </c>
      <c r="AV284" s="21">
        <f t="shared" si="111"/>
        <v>0.36687516997552355</v>
      </c>
      <c r="AW284" s="21">
        <f t="shared" si="111"/>
        <v>0.23513559036550447</v>
      </c>
      <c r="AX284" s="21" t="str">
        <f t="shared" si="111"/>
        <v/>
      </c>
    </row>
    <row r="285" spans="1:50">
      <c r="A285" t="str">
        <f t="shared" si="78"/>
        <v>January2020</v>
      </c>
      <c r="C285" t="s">
        <v>53</v>
      </c>
      <c r="D285">
        <v>2020</v>
      </c>
      <c r="E285" s="21">
        <f t="shared" ref="E285:AX285" si="112">IFERROR((E113-E101)/E101,"")</f>
        <v>0.30955585464333785</v>
      </c>
      <c r="F285" s="21">
        <f t="shared" si="112"/>
        <v>7.8703703703703706E-2</v>
      </c>
      <c r="G285" s="21">
        <f t="shared" si="112"/>
        <v>9.267443417704567E-2</v>
      </c>
      <c r="H285" s="21">
        <f t="shared" si="112"/>
        <v>-0.10946178892932389</v>
      </c>
      <c r="I285" s="21">
        <f t="shared" si="112"/>
        <v>0.10380859375</v>
      </c>
      <c r="J285" s="21">
        <f t="shared" si="112"/>
        <v>-2.9354207436399216E-3</v>
      </c>
      <c r="K285" s="21" t="str">
        <f t="shared" si="112"/>
        <v/>
      </c>
      <c r="L285" s="21">
        <f t="shared" si="112"/>
        <v>0.46298124383020728</v>
      </c>
      <c r="M285" s="21">
        <f t="shared" si="112"/>
        <v>0.14230481416812171</v>
      </c>
      <c r="N285" s="21">
        <f t="shared" si="112"/>
        <v>0.15362297816783926</v>
      </c>
      <c r="O285" s="21">
        <f t="shared" si="112"/>
        <v>0.1511321748288573</v>
      </c>
      <c r="P285" s="21" t="str">
        <f t="shared" si="112"/>
        <v/>
      </c>
      <c r="Q285" s="21">
        <f t="shared" si="112"/>
        <v>-0.1139517896274653</v>
      </c>
      <c r="R285" s="21">
        <f t="shared" si="112"/>
        <v>-5.3281853281853281E-2</v>
      </c>
      <c r="S285" s="21">
        <f t="shared" si="112"/>
        <v>-8.2536382536382541E-2</v>
      </c>
      <c r="T285" s="21">
        <f t="shared" si="112"/>
        <v>-0.18263620386643234</v>
      </c>
      <c r="U285" s="21">
        <f t="shared" si="112"/>
        <v>-4.3144595226953672E-2</v>
      </c>
      <c r="V285" s="21" t="str">
        <f t="shared" si="112"/>
        <v/>
      </c>
      <c r="W285" s="21">
        <f t="shared" si="112"/>
        <v>-4.815841584158416E-2</v>
      </c>
      <c r="X285" s="21">
        <f t="shared" si="112"/>
        <v>0.18405365126676601</v>
      </c>
      <c r="Y285" s="21">
        <f t="shared" si="112"/>
        <v>0.16217836894897514</v>
      </c>
      <c r="Z285" s="21">
        <f t="shared" si="112"/>
        <v>-4.031311154598826E-2</v>
      </c>
      <c r="AA285" s="21">
        <f t="shared" si="112"/>
        <v>4.1474654377880185E-2</v>
      </c>
      <c r="AB285" s="21">
        <f t="shared" si="112"/>
        <v>0.126541822721598</v>
      </c>
      <c r="AC285" s="21">
        <f t="shared" si="112"/>
        <v>0.37334150562445917</v>
      </c>
      <c r="AD285" s="21">
        <f t="shared" si="112"/>
        <v>0.14175876982220087</v>
      </c>
      <c r="AE285" s="21">
        <f t="shared" si="112"/>
        <v>-3.1333531333531332E-2</v>
      </c>
      <c r="AF285" s="21">
        <f t="shared" si="112"/>
        <v>8.874801901743265E-2</v>
      </c>
      <c r="AG285" s="21">
        <f t="shared" si="112"/>
        <v>0.23218673218673219</v>
      </c>
      <c r="AH285" s="21">
        <f t="shared" si="112"/>
        <v>-0.23821565194838876</v>
      </c>
      <c r="AI285" s="21">
        <f t="shared" si="112"/>
        <v>-0.12568306010928962</v>
      </c>
      <c r="AJ285" s="21">
        <f t="shared" si="112"/>
        <v>0.13501144164759726</v>
      </c>
      <c r="AK285" s="21">
        <f t="shared" si="112"/>
        <v>-6.8447412353923209E-2</v>
      </c>
      <c r="AL285" s="21">
        <f t="shared" si="112"/>
        <v>6.7781818181818179E-2</v>
      </c>
      <c r="AM285" s="21">
        <f t="shared" si="112"/>
        <v>0.34333958724202629</v>
      </c>
      <c r="AN285" s="21">
        <f t="shared" si="112"/>
        <v>3.2208374177286093E-3</v>
      </c>
      <c r="AO285" s="21">
        <f t="shared" si="112"/>
        <v>-3.1346669416374512E-2</v>
      </c>
      <c r="AP285" s="21">
        <f t="shared" si="112"/>
        <v>-6.1721893366476377E-2</v>
      </c>
      <c r="AQ285" s="21">
        <f t="shared" si="112"/>
        <v>0.1632870864461046</v>
      </c>
      <c r="AR285" s="21">
        <f t="shared" si="112"/>
        <v>-0.23597927749382844</v>
      </c>
      <c r="AS285" s="21">
        <f t="shared" si="112"/>
        <v>7.4951728980165E-2</v>
      </c>
      <c r="AT285" s="21">
        <f t="shared" si="112"/>
        <v>-5.9049306170652495E-2</v>
      </c>
      <c r="AU285" s="21">
        <f t="shared" si="112"/>
        <v>0.14318250835104768</v>
      </c>
      <c r="AV285" s="21">
        <f t="shared" si="112"/>
        <v>0.11517412935323383</v>
      </c>
      <c r="AW285" s="21">
        <f t="shared" si="112"/>
        <v>0.1121319199057715</v>
      </c>
      <c r="AX285" s="21" t="str">
        <f t="shared" si="112"/>
        <v/>
      </c>
    </row>
    <row r="286" spans="1:50">
      <c r="A286" t="str">
        <f t="shared" si="78"/>
        <v>February2020</v>
      </c>
      <c r="C286" t="s">
        <v>55</v>
      </c>
      <c r="D286">
        <v>2020</v>
      </c>
      <c r="E286" s="21">
        <f t="shared" ref="E286:AX286" si="113">IFERROR((E114-E102)/E102,"")</f>
        <v>0.32318104906937395</v>
      </c>
      <c r="F286" s="21">
        <f t="shared" si="113"/>
        <v>6.280822555131664E-2</v>
      </c>
      <c r="G286" s="21">
        <f t="shared" si="113"/>
        <v>0.12659235668789809</v>
      </c>
      <c r="H286" s="21">
        <f t="shared" si="113"/>
        <v>7.987756714060032E-2</v>
      </c>
      <c r="I286" s="21">
        <f t="shared" si="113"/>
        <v>0.14803520083645552</v>
      </c>
      <c r="J286" s="21">
        <f t="shared" si="113"/>
        <v>0.14180569185475958</v>
      </c>
      <c r="K286" s="21" t="str">
        <f t="shared" si="113"/>
        <v/>
      </c>
      <c r="L286" s="21">
        <f t="shared" si="113"/>
        <v>0.21175584024114544</v>
      </c>
      <c r="M286" s="21">
        <f t="shared" si="113"/>
        <v>0.15161148870861654</v>
      </c>
      <c r="N286" s="21">
        <f t="shared" si="113"/>
        <v>0.16919501646117099</v>
      </c>
      <c r="O286" s="21">
        <f t="shared" si="113"/>
        <v>0.10881484605651624</v>
      </c>
      <c r="P286" s="21" t="str">
        <f t="shared" si="113"/>
        <v/>
      </c>
      <c r="Q286" s="21">
        <f t="shared" si="113"/>
        <v>-2.6889534883720929E-2</v>
      </c>
      <c r="R286" s="21">
        <f t="shared" si="113"/>
        <v>0.11041009463722397</v>
      </c>
      <c r="S286" s="21">
        <f t="shared" si="113"/>
        <v>-4.2760139475133054E-2</v>
      </c>
      <c r="T286" s="21">
        <f t="shared" si="113"/>
        <v>-0.12194174757281553</v>
      </c>
      <c r="U286" s="21">
        <f t="shared" si="113"/>
        <v>-0.16088840736728061</v>
      </c>
      <c r="V286" s="21" t="str">
        <f t="shared" si="113"/>
        <v/>
      </c>
      <c r="W286" s="21">
        <f t="shared" si="113"/>
        <v>0.11820227982284179</v>
      </c>
      <c r="X286" s="21">
        <f t="shared" si="113"/>
        <v>0.25261324041811845</v>
      </c>
      <c r="Y286" s="21">
        <f t="shared" si="113"/>
        <v>0.10040919106074914</v>
      </c>
      <c r="Z286" s="21">
        <f t="shared" si="113"/>
        <v>0.10298927511979919</v>
      </c>
      <c r="AA286" s="21">
        <f t="shared" si="113"/>
        <v>0.23265306122448978</v>
      </c>
      <c r="AB286" s="21">
        <f t="shared" si="113"/>
        <v>0.1203101984230136</v>
      </c>
      <c r="AC286" s="21">
        <f t="shared" si="113"/>
        <v>0.43855150415910937</v>
      </c>
      <c r="AD286" s="21">
        <f t="shared" si="113"/>
        <v>0.21223434807581851</v>
      </c>
      <c r="AE286" s="21">
        <f t="shared" si="113"/>
        <v>0.16350580003682563</v>
      </c>
      <c r="AF286" s="21">
        <f t="shared" si="113"/>
        <v>0.21509220925856229</v>
      </c>
      <c r="AG286" s="21">
        <f t="shared" si="113"/>
        <v>0.19850402761795166</v>
      </c>
      <c r="AH286" s="21">
        <f t="shared" si="113"/>
        <v>1.8763681851349943E-2</v>
      </c>
      <c r="AI286" s="21">
        <f t="shared" si="113"/>
        <v>4.4270244466219438E-2</v>
      </c>
      <c r="AJ286" s="21">
        <f t="shared" si="113"/>
        <v>0.12429378531073447</v>
      </c>
      <c r="AK286" s="21">
        <f t="shared" si="113"/>
        <v>5.1200000000000002E-2</v>
      </c>
      <c r="AL286" s="21">
        <f t="shared" si="113"/>
        <v>-2.6010455182965703E-2</v>
      </c>
      <c r="AM286" s="21">
        <f t="shared" si="113"/>
        <v>0.66219614417435035</v>
      </c>
      <c r="AN286" s="21">
        <f t="shared" si="113"/>
        <v>0.15785309244362389</v>
      </c>
      <c r="AO286" s="21">
        <f t="shared" si="113"/>
        <v>3.4054003897188455E-2</v>
      </c>
      <c r="AP286" s="21">
        <f t="shared" si="113"/>
        <v>3.1552720321326548E-2</v>
      </c>
      <c r="AQ286" s="21">
        <f t="shared" si="113"/>
        <v>-0.38265306122448978</v>
      </c>
      <c r="AR286" s="21">
        <f t="shared" si="113"/>
        <v>0.17421978751660028</v>
      </c>
      <c r="AS286" s="21">
        <f t="shared" si="113"/>
        <v>1.1250953470633105E-2</v>
      </c>
      <c r="AT286" s="21">
        <f t="shared" si="113"/>
        <v>8.7941571023997619E-2</v>
      </c>
      <c r="AU286" s="21">
        <f t="shared" si="113"/>
        <v>0.13983162325703763</v>
      </c>
      <c r="AV286" s="21">
        <f t="shared" si="113"/>
        <v>-0.1026837806301046</v>
      </c>
      <c r="AW286" s="21">
        <f t="shared" si="113"/>
        <v>0.19899760792801002</v>
      </c>
      <c r="AX286" s="21" t="str">
        <f t="shared" si="113"/>
        <v/>
      </c>
    </row>
    <row r="287" spans="1:50">
      <c r="A287" t="str">
        <f t="shared" si="78"/>
        <v>March2020</v>
      </c>
      <c r="C287" t="s">
        <v>56</v>
      </c>
      <c r="D287">
        <v>2020</v>
      </c>
      <c r="E287" s="21">
        <f t="shared" ref="E287:AX287" si="114">IFERROR((E115-E103)/E103,"")</f>
        <v>0.80677290836653381</v>
      </c>
      <c r="F287" s="21">
        <f t="shared" si="114"/>
        <v>-0.24430625728721336</v>
      </c>
      <c r="G287" s="21">
        <f t="shared" si="114"/>
        <v>-0.12561576354679804</v>
      </c>
      <c r="H287" s="21">
        <f t="shared" si="114"/>
        <v>0.1348122866894198</v>
      </c>
      <c r="I287" s="21">
        <f t="shared" si="114"/>
        <v>-6.5661325793276784E-2</v>
      </c>
      <c r="J287" s="21">
        <f t="shared" si="114"/>
        <v>8.6431226765799257E-2</v>
      </c>
      <c r="K287" s="21" t="str">
        <f t="shared" si="114"/>
        <v/>
      </c>
      <c r="L287" s="21">
        <f t="shared" si="114"/>
        <v>0.49159970781592405</v>
      </c>
      <c r="M287" s="21">
        <f t="shared" si="114"/>
        <v>-0.14407863278643074</v>
      </c>
      <c r="N287" s="21">
        <f t="shared" si="114"/>
        <v>-8.6465502029292401E-2</v>
      </c>
      <c r="O287" s="21">
        <f t="shared" si="114"/>
        <v>-0.16418503077228522</v>
      </c>
      <c r="P287" s="21" t="str">
        <f t="shared" si="114"/>
        <v/>
      </c>
      <c r="Q287" s="21">
        <f t="shared" si="114"/>
        <v>-0.63756613756613756</v>
      </c>
      <c r="R287" s="21">
        <f t="shared" si="114"/>
        <v>-0.24422442244224424</v>
      </c>
      <c r="S287" s="21">
        <f t="shared" si="114"/>
        <v>-0.31149950996406406</v>
      </c>
      <c r="T287" s="21">
        <f t="shared" si="114"/>
        <v>-0.26656712989548637</v>
      </c>
      <c r="U287" s="21">
        <f t="shared" si="114"/>
        <v>-3.168819654837144E-2</v>
      </c>
      <c r="V287" s="21" t="str">
        <f t="shared" si="114"/>
        <v/>
      </c>
      <c r="W287" s="21">
        <f t="shared" si="114"/>
        <v>5.5527728085867624E-2</v>
      </c>
      <c r="X287" s="21">
        <f t="shared" si="114"/>
        <v>0.38200589970501475</v>
      </c>
      <c r="Y287" s="21">
        <f t="shared" si="114"/>
        <v>-0.10061371679433768</v>
      </c>
      <c r="Z287" s="21">
        <f t="shared" si="114"/>
        <v>9.9009900990099011E-3</v>
      </c>
      <c r="AA287" s="21">
        <f t="shared" si="114"/>
        <v>2.488479262672811E-2</v>
      </c>
      <c r="AB287" s="21">
        <f t="shared" si="114"/>
        <v>-0.15394613916081076</v>
      </c>
      <c r="AC287" s="21">
        <f t="shared" si="114"/>
        <v>-6.5465014394792839E-2</v>
      </c>
      <c r="AD287" s="21">
        <f t="shared" si="114"/>
        <v>4.1742085626685382E-2</v>
      </c>
      <c r="AE287" s="21">
        <f t="shared" si="114"/>
        <v>-0.42352725942188074</v>
      </c>
      <c r="AF287" s="21">
        <f t="shared" si="114"/>
        <v>0.2559581476458051</v>
      </c>
      <c r="AG287" s="21">
        <f t="shared" si="114"/>
        <v>-8.6956521739130432E-2</v>
      </c>
      <c r="AH287" s="21">
        <f t="shared" si="114"/>
        <v>-0.1184094961807681</v>
      </c>
      <c r="AI287" s="21">
        <f t="shared" si="114"/>
        <v>-0.20855301698886936</v>
      </c>
      <c r="AJ287" s="21">
        <f t="shared" si="114"/>
        <v>0.53271028037383172</v>
      </c>
      <c r="AK287" s="21">
        <f t="shared" si="114"/>
        <v>-0.14718309859154929</v>
      </c>
      <c r="AL287" s="21">
        <f t="shared" si="114"/>
        <v>8.8228035538005928E-2</v>
      </c>
      <c r="AM287" s="21">
        <f t="shared" si="114"/>
        <v>0.3788546255506608</v>
      </c>
      <c r="AN287" s="21">
        <f t="shared" si="114"/>
        <v>-9.0116355949727452E-3</v>
      </c>
      <c r="AO287" s="21">
        <f t="shared" si="114"/>
        <v>-0.17605524518932339</v>
      </c>
      <c r="AP287" s="21">
        <f t="shared" si="114"/>
        <v>-4.2282830071725848E-2</v>
      </c>
      <c r="AQ287" s="21">
        <f t="shared" si="114"/>
        <v>-0.45296066849157179</v>
      </c>
      <c r="AR287" s="21">
        <f t="shared" si="114"/>
        <v>-0.30019566212897048</v>
      </c>
      <c r="AS287" s="21">
        <f t="shared" si="114"/>
        <v>7.5912156320249002E-2</v>
      </c>
      <c r="AT287" s="21">
        <f t="shared" si="114"/>
        <v>4.4670717687633435E-2</v>
      </c>
      <c r="AU287" s="21">
        <f t="shared" si="114"/>
        <v>-0.16602687140115163</v>
      </c>
      <c r="AV287" s="21">
        <f t="shared" si="114"/>
        <v>-8.0620762183278863E-2</v>
      </c>
      <c r="AW287" s="21">
        <f t="shared" si="114"/>
        <v>0.18962759881197166</v>
      </c>
      <c r="AX287" s="21" t="str">
        <f t="shared" si="114"/>
        <v/>
      </c>
    </row>
    <row r="288" spans="1:50">
      <c r="A288" t="str">
        <f t="shared" si="78"/>
        <v>April2020</v>
      </c>
      <c r="C288" t="s">
        <v>57</v>
      </c>
      <c r="D288">
        <v>2020</v>
      </c>
      <c r="E288" s="21">
        <f t="shared" ref="E288:AW288" si="115">IFERROR((E116-E104)/E104,"")</f>
        <v>4.2669491525423728</v>
      </c>
      <c r="F288" s="21">
        <f t="shared" si="115"/>
        <v>-0.47625683352985315</v>
      </c>
      <c r="G288" s="21">
        <f t="shared" si="115"/>
        <v>-0.50135464643727989</v>
      </c>
      <c r="H288" s="21">
        <f t="shared" si="115"/>
        <v>1.461871158661507</v>
      </c>
      <c r="I288" s="21">
        <f t="shared" si="115"/>
        <v>-0.31947916666666665</v>
      </c>
      <c r="J288" s="21">
        <f t="shared" si="115"/>
        <v>1.3182308522114348</v>
      </c>
      <c r="K288" s="21" t="str">
        <f t="shared" si="115"/>
        <v/>
      </c>
      <c r="L288" s="21">
        <f t="shared" si="115"/>
        <v>2.6515624999999998</v>
      </c>
      <c r="M288" s="21">
        <f t="shared" si="115"/>
        <v>5.6913027700495951E-2</v>
      </c>
      <c r="N288" s="21">
        <f t="shared" si="115"/>
        <v>-0.42281775230423668</v>
      </c>
      <c r="O288" s="21">
        <f t="shared" si="115"/>
        <v>-0.70505494505494504</v>
      </c>
      <c r="P288" s="21" t="str">
        <f t="shared" si="115"/>
        <v/>
      </c>
      <c r="Q288" s="21">
        <f t="shared" si="115"/>
        <v>-0.47807853602744949</v>
      </c>
      <c r="R288" s="21">
        <f t="shared" si="115"/>
        <v>0.26200873362445415</v>
      </c>
      <c r="S288" s="21">
        <f t="shared" si="115"/>
        <v>-0.60776829815895828</v>
      </c>
      <c r="T288" s="21">
        <f t="shared" si="115"/>
        <v>-2.196107234667646E-2</v>
      </c>
      <c r="U288" s="21">
        <f t="shared" si="115"/>
        <v>-1.978178851840522E-2</v>
      </c>
      <c r="V288" s="21" t="str">
        <f t="shared" si="115"/>
        <v/>
      </c>
      <c r="W288" s="21">
        <f t="shared" si="115"/>
        <v>0.6924643584521385</v>
      </c>
      <c r="X288" s="21">
        <f t="shared" si="115"/>
        <v>1.1467793030623019</v>
      </c>
      <c r="Y288" s="21">
        <f t="shared" si="115"/>
        <v>-0.48196409596778705</v>
      </c>
      <c r="Z288" s="21">
        <f t="shared" si="115"/>
        <v>0.41021227768215718</v>
      </c>
      <c r="AA288" s="21">
        <f t="shared" si="115"/>
        <v>-0.3797250859106529</v>
      </c>
      <c r="AB288" s="21">
        <f t="shared" si="115"/>
        <v>-0.6629876020562443</v>
      </c>
      <c r="AC288" s="21">
        <f t="shared" si="115"/>
        <v>-0.37645425700687468</v>
      </c>
      <c r="AD288" s="21">
        <f t="shared" si="115"/>
        <v>0.23576023119231845</v>
      </c>
      <c r="AE288" s="21">
        <f t="shared" si="115"/>
        <v>0.39732142857142855</v>
      </c>
      <c r="AF288" s="21">
        <f t="shared" si="115"/>
        <v>0.52445176567486873</v>
      </c>
      <c r="AG288" s="21">
        <f t="shared" si="115"/>
        <v>7.0175438596491229E-3</v>
      </c>
      <c r="AH288" s="21">
        <f t="shared" si="115"/>
        <v>-9.3172897496943574E-2</v>
      </c>
      <c r="AI288" s="21">
        <f t="shared" si="115"/>
        <v>-0.45366194721202585</v>
      </c>
      <c r="AJ288" s="21">
        <f t="shared" si="115"/>
        <v>3.2028639618138426</v>
      </c>
      <c r="AK288" s="21">
        <f t="shared" si="115"/>
        <v>0.19859402460456943</v>
      </c>
      <c r="AL288" s="21">
        <f t="shared" si="115"/>
        <v>1.1574001566170713</v>
      </c>
      <c r="AM288" s="21">
        <f t="shared" si="115"/>
        <v>0.33678160919540229</v>
      </c>
      <c r="AN288" s="21">
        <f t="shared" si="115"/>
        <v>0.5142357245108955</v>
      </c>
      <c r="AO288" s="21">
        <f t="shared" si="115"/>
        <v>-0.43357487922705312</v>
      </c>
      <c r="AP288" s="21">
        <f t="shared" si="115"/>
        <v>0.14102016860527158</v>
      </c>
      <c r="AQ288" s="21">
        <f t="shared" si="115"/>
        <v>-7.5660242683797285E-2</v>
      </c>
      <c r="AR288" s="21">
        <f t="shared" si="115"/>
        <v>-0.90840294840294844</v>
      </c>
      <c r="AS288" s="21">
        <f t="shared" si="115"/>
        <v>1.0515438247011952</v>
      </c>
      <c r="AT288" s="21">
        <f t="shared" si="115"/>
        <v>0.64761306532663321</v>
      </c>
      <c r="AU288" s="21">
        <f t="shared" si="115"/>
        <v>-0.68403361344537816</v>
      </c>
      <c r="AV288" s="21">
        <f t="shared" si="115"/>
        <v>-0.71738807080172551</v>
      </c>
      <c r="AW288" s="21">
        <f t="shared" si="115"/>
        <v>0.84688090737240074</v>
      </c>
      <c r="AX288" s="21" t="str">
        <f t="shared" ref="AX288" si="116">IFERROR((AX116-AX104)/AX104,"")</f>
        <v/>
      </c>
    </row>
    <row r="289" spans="1:50">
      <c r="A289" t="str">
        <f t="shared" si="78"/>
        <v>May2020</v>
      </c>
      <c r="C289" t="s">
        <v>58</v>
      </c>
      <c r="D289">
        <v>2020</v>
      </c>
      <c r="E289" s="21">
        <f t="shared" ref="E289:AW289" si="117">IFERROR((E117-E105)/E105,"")</f>
        <v>1.0738255033557047</v>
      </c>
      <c r="F289" s="21">
        <f t="shared" si="117"/>
        <v>-0.39896114274298272</v>
      </c>
      <c r="G289" s="21">
        <f t="shared" si="117"/>
        <v>-0.36752333755906419</v>
      </c>
      <c r="H289" s="21">
        <f t="shared" si="117"/>
        <v>0.2824877993417319</v>
      </c>
      <c r="I289" s="21">
        <f t="shared" si="117"/>
        <v>-0.44347379239465573</v>
      </c>
      <c r="J289" s="21">
        <f t="shared" si="117"/>
        <v>0.26496408619313649</v>
      </c>
      <c r="K289" s="21" t="str">
        <f t="shared" si="117"/>
        <v/>
      </c>
      <c r="L289" s="21">
        <f t="shared" si="117"/>
        <v>1</v>
      </c>
      <c r="M289" s="21">
        <f t="shared" si="117"/>
        <v>-0.2903045685279188</v>
      </c>
      <c r="N289" s="21">
        <f t="shared" si="117"/>
        <v>-0.44721535067192619</v>
      </c>
      <c r="O289" s="21">
        <f t="shared" si="117"/>
        <v>-9.3938319744771362E-2</v>
      </c>
      <c r="P289" s="21" t="str">
        <f t="shared" si="117"/>
        <v/>
      </c>
      <c r="Q289" s="21">
        <f t="shared" si="117"/>
        <v>-0.21224961479198767</v>
      </c>
      <c r="R289" s="21">
        <f t="shared" si="117"/>
        <v>-0.14583333333333334</v>
      </c>
      <c r="S289" s="21">
        <f t="shared" si="117"/>
        <v>-0.51455381080045959</v>
      </c>
      <c r="T289" s="21">
        <f t="shared" si="117"/>
        <v>-0.28007902535396773</v>
      </c>
      <c r="U289" s="21">
        <f t="shared" si="117"/>
        <v>-0.29557488653555219</v>
      </c>
      <c r="V289" s="21" t="str">
        <f t="shared" si="117"/>
        <v/>
      </c>
      <c r="W289" s="21">
        <f t="shared" si="117"/>
        <v>0.13026971446650321</v>
      </c>
      <c r="X289" s="21">
        <f t="shared" si="117"/>
        <v>0.95057034220532322</v>
      </c>
      <c r="Y289" s="21">
        <f t="shared" si="117"/>
        <v>-0.59927086412454433</v>
      </c>
      <c r="Z289" s="21">
        <f t="shared" si="117"/>
        <v>0.20943952802359883</v>
      </c>
      <c r="AA289" s="21">
        <f t="shared" si="117"/>
        <v>-0.32727272727272727</v>
      </c>
      <c r="AB289" s="21">
        <f t="shared" si="117"/>
        <v>-0.60739815692016197</v>
      </c>
      <c r="AC289" s="21">
        <f t="shared" si="117"/>
        <v>-0.39144857054507631</v>
      </c>
      <c r="AD289" s="21">
        <f t="shared" si="117"/>
        <v>4.5259361044314668E-2</v>
      </c>
      <c r="AE289" s="21">
        <f t="shared" si="117"/>
        <v>-3.8832116788321165E-2</v>
      </c>
      <c r="AF289" s="21">
        <f t="shared" si="117"/>
        <v>-1.2327506899724011E-2</v>
      </c>
      <c r="AG289" s="21">
        <f t="shared" si="117"/>
        <v>0.20070175438596491</v>
      </c>
      <c r="AH289" s="21">
        <f t="shared" si="117"/>
        <v>-0.27900320443020254</v>
      </c>
      <c r="AI289" s="21">
        <f t="shared" si="117"/>
        <v>-0.48663166890489562</v>
      </c>
      <c r="AJ289" s="21">
        <f t="shared" si="117"/>
        <v>0.58868894601542421</v>
      </c>
      <c r="AK289" s="21">
        <f t="shared" si="117"/>
        <v>-0.1552346570397112</v>
      </c>
      <c r="AL289" s="21">
        <f t="shared" si="117"/>
        <v>4.3334709038382171E-2</v>
      </c>
      <c r="AM289" s="21">
        <f t="shared" si="117"/>
        <v>-0.18430656934306569</v>
      </c>
      <c r="AN289" s="21">
        <f t="shared" si="117"/>
        <v>0.15022526021438559</v>
      </c>
      <c r="AO289" s="21">
        <f t="shared" si="117"/>
        <v>-0.46651785714285715</v>
      </c>
      <c r="AP289" s="21">
        <f t="shared" si="117"/>
        <v>-0.17964010545985101</v>
      </c>
      <c r="AQ289" s="21">
        <f t="shared" si="117"/>
        <v>-0.44868546088058281</v>
      </c>
      <c r="AR289" s="21">
        <f t="shared" si="117"/>
        <v>-0.54543102556141987</v>
      </c>
      <c r="AS289" s="21">
        <f t="shared" si="117"/>
        <v>0.65111731843575416</v>
      </c>
      <c r="AT289" s="21">
        <f t="shared" si="117"/>
        <v>0.22982737856282617</v>
      </c>
      <c r="AU289" s="21">
        <f t="shared" si="117"/>
        <v>-0.50073206442166907</v>
      </c>
      <c r="AV289" s="21">
        <f t="shared" si="117"/>
        <v>-0.70520520520520524</v>
      </c>
      <c r="AW289" s="21">
        <f t="shared" si="117"/>
        <v>0.51941482089144109</v>
      </c>
      <c r="AX289" s="21" t="str">
        <f t="shared" ref="AX289" si="118">IFERROR((AX117-AX105)/AX105,"")</f>
        <v/>
      </c>
    </row>
    <row r="290" spans="1:50">
      <c r="A290" t="str">
        <f t="shared" si="78"/>
        <v>June2020</v>
      </c>
      <c r="C290" t="s">
        <v>59</v>
      </c>
      <c r="D290">
        <v>2020</v>
      </c>
      <c r="E290" s="21">
        <f t="shared" ref="E290:AW290" si="119">IFERROR((E118-E106)/E106,"")</f>
        <v>0.6681034482758621</v>
      </c>
      <c r="F290" s="21">
        <f t="shared" si="119"/>
        <v>8.6646963997850615E-2</v>
      </c>
      <c r="G290" s="21">
        <f t="shared" si="119"/>
        <v>0.2348058108508746</v>
      </c>
      <c r="H290" s="21">
        <f t="shared" si="119"/>
        <v>8.644595359366157E-2</v>
      </c>
      <c r="I290" s="21">
        <f t="shared" si="119"/>
        <v>5.4038872036849789E-2</v>
      </c>
      <c r="J290" s="21">
        <f t="shared" si="119"/>
        <v>0.17038667085822068</v>
      </c>
      <c r="K290" s="21" t="str">
        <f t="shared" si="119"/>
        <v/>
      </c>
      <c r="L290" s="21">
        <f t="shared" si="119"/>
        <v>9.5279720279720273E-2</v>
      </c>
      <c r="M290" s="21">
        <f t="shared" si="119"/>
        <v>0.16832371549746228</v>
      </c>
      <c r="N290" s="21">
        <f t="shared" si="119"/>
        <v>-5.4477357848144364E-2</v>
      </c>
      <c r="O290" s="21">
        <f t="shared" si="119"/>
        <v>0.63773250664304693</v>
      </c>
      <c r="P290" s="21" t="str">
        <f t="shared" si="119"/>
        <v/>
      </c>
      <c r="Q290" s="21">
        <f t="shared" si="119"/>
        <v>-9.8331870061457424E-2</v>
      </c>
      <c r="R290" s="21">
        <f t="shared" si="119"/>
        <v>9.3167701863354033E-2</v>
      </c>
      <c r="S290" s="21">
        <f t="shared" si="119"/>
        <v>1.7530291312193864E-2</v>
      </c>
      <c r="T290" s="21">
        <f t="shared" si="119"/>
        <v>-1.7934964800536374E-2</v>
      </c>
      <c r="U290" s="21">
        <f t="shared" si="119"/>
        <v>-0.15330163761225568</v>
      </c>
      <c r="V290" s="21">
        <f t="shared" si="119"/>
        <v>-3.7037037037037035E-2</v>
      </c>
      <c r="W290" s="21">
        <f t="shared" si="119"/>
        <v>0.33285038153192309</v>
      </c>
      <c r="X290" s="21">
        <f t="shared" si="119"/>
        <v>3.9115646258503403E-2</v>
      </c>
      <c r="Y290" s="21">
        <f t="shared" si="119"/>
        <v>-0.17578078257747995</v>
      </c>
      <c r="Z290" s="21">
        <f t="shared" si="119"/>
        <v>7.8984771573604062E-2</v>
      </c>
      <c r="AA290" s="21">
        <f t="shared" si="119"/>
        <v>-0.35909631391200952</v>
      </c>
      <c r="AB290" s="21">
        <f t="shared" si="119"/>
        <v>-0.14845483574173296</v>
      </c>
      <c r="AC290" s="21">
        <f t="shared" si="119"/>
        <v>-0.1471329779570667</v>
      </c>
      <c r="AD290" s="21">
        <f t="shared" si="119"/>
        <v>6.7013560391043836E-2</v>
      </c>
      <c r="AE290" s="21">
        <f t="shared" si="119"/>
        <v>0.17455002092925911</v>
      </c>
      <c r="AF290" s="21">
        <f t="shared" si="119"/>
        <v>-0.11357586512866016</v>
      </c>
      <c r="AG290" s="21">
        <f t="shared" si="119"/>
        <v>0.2271062271062271</v>
      </c>
      <c r="AH290" s="21">
        <f t="shared" si="119"/>
        <v>-3.6413782076904627E-2</v>
      </c>
      <c r="AI290" s="21">
        <f t="shared" si="119"/>
        <v>0.11168377374972702</v>
      </c>
      <c r="AJ290" s="21">
        <f t="shared" si="119"/>
        <v>0.17993079584775087</v>
      </c>
      <c r="AK290" s="21">
        <f t="shared" si="119"/>
        <v>-5.5367231638418078E-2</v>
      </c>
      <c r="AL290" s="21">
        <f t="shared" si="119"/>
        <v>0.12544420753375976</v>
      </c>
      <c r="AM290" s="21">
        <f t="shared" si="119"/>
        <v>-3.3632286995515695E-2</v>
      </c>
      <c r="AN290" s="21">
        <f t="shared" si="119"/>
        <v>3.1483457844183563E-2</v>
      </c>
      <c r="AO290" s="21">
        <f t="shared" si="119"/>
        <v>-0.14961367361273706</v>
      </c>
      <c r="AP290" s="21">
        <f t="shared" si="119"/>
        <v>-0.15017239801055732</v>
      </c>
      <c r="AQ290" s="21">
        <f t="shared" si="119"/>
        <v>-0.43005181347150256</v>
      </c>
      <c r="AR290" s="21">
        <f t="shared" si="119"/>
        <v>-9.9449660084169639E-2</v>
      </c>
      <c r="AS290" s="21">
        <f t="shared" si="119"/>
        <v>-9.4044907256752353E-2</v>
      </c>
      <c r="AT290" s="21">
        <f t="shared" si="119"/>
        <v>4.3306169965075671E-2</v>
      </c>
      <c r="AU290" s="21">
        <f t="shared" si="119"/>
        <v>-6.3096586312894358E-3</v>
      </c>
      <c r="AV290" s="21">
        <f t="shared" si="119"/>
        <v>-0.64452759588400377</v>
      </c>
      <c r="AW290" s="21">
        <f t="shared" si="119"/>
        <v>0.60876272755322436</v>
      </c>
      <c r="AX290" s="21" t="str">
        <f t="shared" ref="AX290" si="120">IFERROR((AX118-AX106)/AX106,"")</f>
        <v/>
      </c>
    </row>
    <row r="291" spans="1:50">
      <c r="A291" t="str">
        <f t="shared" si="78"/>
        <v>July2020</v>
      </c>
      <c r="C291" t="s">
        <v>60</v>
      </c>
      <c r="D291">
        <v>2020</v>
      </c>
      <c r="E291" s="21">
        <f t="shared" ref="E291:AW291" si="121">IFERROR((E119-E107)/E107,"")</f>
        <v>-0.26161369193154033</v>
      </c>
      <c r="F291" s="21">
        <f t="shared" si="121"/>
        <v>6.1677522265053832E-2</v>
      </c>
      <c r="G291" s="21">
        <f t="shared" si="121"/>
        <v>0.19314641744548286</v>
      </c>
      <c r="H291" s="21">
        <f t="shared" si="121"/>
        <v>8.948545861297539E-3</v>
      </c>
      <c r="I291" s="21">
        <f t="shared" si="121"/>
        <v>4.3137254901960784E-2</v>
      </c>
      <c r="J291" s="21">
        <f t="shared" si="121"/>
        <v>0.11547998583067659</v>
      </c>
      <c r="K291" s="21" t="str">
        <f t="shared" si="121"/>
        <v/>
      </c>
      <c r="L291" s="21">
        <f t="shared" si="121"/>
        <v>0.24874118831822759</v>
      </c>
      <c r="M291" s="21">
        <f t="shared" si="121"/>
        <v>0.16123822341857336</v>
      </c>
      <c r="N291" s="21">
        <f t="shared" si="121"/>
        <v>-3.2696609877817932E-3</v>
      </c>
      <c r="O291" s="21">
        <f t="shared" si="121"/>
        <v>0.77140335392762582</v>
      </c>
      <c r="P291" s="21" t="str">
        <f t="shared" si="121"/>
        <v/>
      </c>
      <c r="Q291" s="21">
        <f t="shared" si="121"/>
        <v>-6.3449508489722972E-2</v>
      </c>
      <c r="R291" s="21">
        <f t="shared" si="121"/>
        <v>-0.15200868621064062</v>
      </c>
      <c r="S291" s="21">
        <f t="shared" si="121"/>
        <v>-6.2093023255813951E-2</v>
      </c>
      <c r="T291" s="21">
        <f t="shared" si="121"/>
        <v>-0.5</v>
      </c>
      <c r="U291" s="21">
        <f t="shared" si="121"/>
        <v>2.2371623971253043E-2</v>
      </c>
      <c r="V291" s="21">
        <f t="shared" si="121"/>
        <v>-0.16923076923076924</v>
      </c>
      <c r="W291" s="21">
        <f t="shared" si="121"/>
        <v>0.1800749393872603</v>
      </c>
      <c r="X291" s="21">
        <f t="shared" si="121"/>
        <v>0.40380952380952378</v>
      </c>
      <c r="Y291" s="21">
        <f t="shared" si="121"/>
        <v>-0.19595699929890162</v>
      </c>
      <c r="Z291" s="21">
        <f t="shared" si="121"/>
        <v>8.5419898072235767E-2</v>
      </c>
      <c r="AA291" s="21">
        <f t="shared" si="121"/>
        <v>-0.12195121951219512</v>
      </c>
      <c r="AB291" s="21">
        <f t="shared" si="121"/>
        <v>-0.13839024130400043</v>
      </c>
      <c r="AC291" s="21">
        <f t="shared" si="121"/>
        <v>-9.4298877051540459E-3</v>
      </c>
      <c r="AD291" s="21">
        <f t="shared" si="121"/>
        <v>3.477523324851569E-2</v>
      </c>
      <c r="AE291" s="21">
        <f t="shared" si="121"/>
        <v>8.8465845464725648E-2</v>
      </c>
      <c r="AF291" s="21">
        <f t="shared" si="121"/>
        <v>-0.16402728008322737</v>
      </c>
      <c r="AG291" s="21">
        <f t="shared" si="121"/>
        <v>0.15391084945332212</v>
      </c>
      <c r="AH291" s="21">
        <f t="shared" si="121"/>
        <v>-0.12350359138068635</v>
      </c>
      <c r="AI291" s="21">
        <f t="shared" si="121"/>
        <v>0.15420444148714962</v>
      </c>
      <c r="AJ291" s="21">
        <f t="shared" si="121"/>
        <v>0.18571428571428572</v>
      </c>
      <c r="AK291" s="21">
        <f t="shared" si="121"/>
        <v>-7.9365079365079361E-2</v>
      </c>
      <c r="AL291" s="21">
        <f t="shared" si="121"/>
        <v>4.9371946964410329E-2</v>
      </c>
      <c r="AM291" s="21">
        <f t="shared" si="121"/>
        <v>-0.14864864864864866</v>
      </c>
      <c r="AN291" s="21">
        <f t="shared" si="121"/>
        <v>-1.6381236038719285E-2</v>
      </c>
      <c r="AO291" s="21">
        <f t="shared" si="121"/>
        <v>-0.12902117916428163</v>
      </c>
      <c r="AP291" s="21">
        <f t="shared" si="121"/>
        <v>-0.21707745173172485</v>
      </c>
      <c r="AQ291" s="21">
        <f t="shared" si="121"/>
        <v>-0.45842309349418353</v>
      </c>
      <c r="AR291" s="21">
        <f t="shared" si="121"/>
        <v>-0.13317416102931423</v>
      </c>
      <c r="AS291" s="21">
        <f t="shared" si="121"/>
        <v>-0.12751677852348994</v>
      </c>
      <c r="AT291" s="21">
        <f t="shared" si="121"/>
        <v>5.508819538670285E-2</v>
      </c>
      <c r="AU291" s="21">
        <f t="shared" si="121"/>
        <v>-4.7039740470397407E-3</v>
      </c>
      <c r="AV291" s="21">
        <f t="shared" si="121"/>
        <v>-0.65695981362842171</v>
      </c>
      <c r="AW291" s="21">
        <f t="shared" si="121"/>
        <v>0.66475503850565298</v>
      </c>
      <c r="AX291" s="21" t="str">
        <f t="shared" ref="AX291" si="122">IFERROR((AX119-AX107)/AX107,"")</f>
        <v/>
      </c>
    </row>
    <row r="292" spans="1:50">
      <c r="A292" t="str">
        <f t="shared" si="78"/>
        <v>August2020</v>
      </c>
      <c r="C292" t="s">
        <v>61</v>
      </c>
      <c r="D292">
        <v>2020</v>
      </c>
      <c r="E292" s="21">
        <f t="shared" ref="E292:AW292" si="123">IFERROR((E120-E108)/E108,"")</f>
        <v>3.1673819742489271</v>
      </c>
      <c r="F292" s="21">
        <f t="shared" si="123"/>
        <v>2.3366572406608128E-2</v>
      </c>
      <c r="G292" s="21">
        <f t="shared" si="123"/>
        <v>-9.1844341732518264E-2</v>
      </c>
      <c r="H292" s="21">
        <f t="shared" si="123"/>
        <v>1.2350619056163645</v>
      </c>
      <c r="I292" s="21">
        <f t="shared" si="123"/>
        <v>-0.11225577264653641</v>
      </c>
      <c r="J292" s="21">
        <f t="shared" si="123"/>
        <v>0.52423513234788588</v>
      </c>
      <c r="K292" s="21" t="str">
        <f t="shared" si="123"/>
        <v/>
      </c>
      <c r="L292" s="21">
        <f t="shared" si="123"/>
        <v>2.3212560386473431</v>
      </c>
      <c r="M292" s="21">
        <f t="shared" si="123"/>
        <v>3.8085799235452356E-2</v>
      </c>
      <c r="N292" s="21">
        <f t="shared" si="123"/>
        <v>-6.8841556574099044E-2</v>
      </c>
      <c r="O292" s="21">
        <f t="shared" si="123"/>
        <v>0.28146718146718147</v>
      </c>
      <c r="P292" s="21" t="str">
        <f t="shared" si="123"/>
        <v/>
      </c>
      <c r="Q292" s="21">
        <f t="shared" si="123"/>
        <v>-6.9586374695863748E-2</v>
      </c>
      <c r="R292" s="21">
        <f t="shared" si="123"/>
        <v>-5.7459677419354836E-2</v>
      </c>
      <c r="S292" s="21">
        <f t="shared" si="123"/>
        <v>-0.33872189946956305</v>
      </c>
      <c r="T292" s="21">
        <f t="shared" si="123"/>
        <v>-0.4889029803424223</v>
      </c>
      <c r="U292" s="21">
        <f t="shared" si="123"/>
        <v>0.35051948051948051</v>
      </c>
      <c r="V292" s="21">
        <f t="shared" si="123"/>
        <v>-0.1492842535787321</v>
      </c>
      <c r="W292" s="21">
        <f t="shared" si="123"/>
        <v>1.2761712620488679</v>
      </c>
      <c r="X292" s="21">
        <f t="shared" si="123"/>
        <v>2.4772036474164132</v>
      </c>
      <c r="Y292" s="21">
        <f t="shared" si="123"/>
        <v>-0.27421815408085431</v>
      </c>
      <c r="Z292" s="21">
        <f t="shared" si="123"/>
        <v>0.97039751903016636</v>
      </c>
      <c r="AA292" s="21">
        <f t="shared" si="123"/>
        <v>-0.16119402985074627</v>
      </c>
      <c r="AB292" s="21">
        <f t="shared" si="123"/>
        <v>-0.34618214750665083</v>
      </c>
      <c r="AC292" s="21">
        <f t="shared" si="123"/>
        <v>4.6963055729492799E-4</v>
      </c>
      <c r="AD292" s="21">
        <f t="shared" si="123"/>
        <v>0.65965920219364105</v>
      </c>
      <c r="AE292" s="21">
        <f t="shared" si="123"/>
        <v>-0.14173844949099451</v>
      </c>
      <c r="AF292" s="21">
        <f t="shared" si="123"/>
        <v>0.8131236770486846</v>
      </c>
      <c r="AG292" s="21">
        <f t="shared" si="123"/>
        <v>-6.2645011600928072E-2</v>
      </c>
      <c r="AH292" s="21">
        <f t="shared" si="123"/>
        <v>0.10470916662852958</v>
      </c>
      <c r="AI292" s="21">
        <f t="shared" si="123"/>
        <v>-0.28314041268243584</v>
      </c>
      <c r="AJ292" s="21">
        <f t="shared" si="123"/>
        <v>1.3561643835616439</v>
      </c>
      <c r="AK292" s="21">
        <f t="shared" si="123"/>
        <v>0.11917808219178082</v>
      </c>
      <c r="AL292" s="21">
        <f t="shared" si="123"/>
        <v>0.47943572422014702</v>
      </c>
      <c r="AM292" s="21">
        <f t="shared" si="123"/>
        <v>7.9009433962264147E-2</v>
      </c>
      <c r="AN292" s="21">
        <f t="shared" si="123"/>
        <v>0.91209547854028006</v>
      </c>
      <c r="AO292" s="21">
        <f t="shared" si="123"/>
        <v>-0.15484219045049905</v>
      </c>
      <c r="AP292" s="21">
        <f t="shared" si="123"/>
        <v>0.2867044285630867</v>
      </c>
      <c r="AQ292" s="21">
        <f t="shared" si="123"/>
        <v>-0.15317073170731707</v>
      </c>
      <c r="AR292" s="21">
        <f t="shared" si="123"/>
        <v>0.12151709223987357</v>
      </c>
      <c r="AS292" s="21">
        <f t="shared" si="123"/>
        <v>2.0852985449071753</v>
      </c>
      <c r="AT292" s="21">
        <f t="shared" si="123"/>
        <v>0.8946149392009265</v>
      </c>
      <c r="AU292" s="21">
        <f t="shared" si="123"/>
        <v>-0.30995547073791346</v>
      </c>
      <c r="AV292" s="21">
        <f t="shared" si="123"/>
        <v>0.5804060586529165</v>
      </c>
      <c r="AW292" s="21">
        <f t="shared" si="123"/>
        <v>2.2774285134861083</v>
      </c>
      <c r="AX292" s="21" t="str">
        <f t="shared" ref="AX292" si="124">IFERROR((AX120-AX108)/AX108,"")</f>
        <v/>
      </c>
    </row>
    <row r="293" spans="1:50">
      <c r="A293" t="str">
        <f t="shared" si="78"/>
        <v>September2020</v>
      </c>
      <c r="C293" t="s">
        <v>2</v>
      </c>
      <c r="D293">
        <v>2020</v>
      </c>
      <c r="E293" s="21">
        <f t="shared" ref="E293:AW293" si="125">IFERROR((E121-E109)/E109,"")</f>
        <v>1.1589595375722543</v>
      </c>
      <c r="F293" s="21">
        <f t="shared" si="125"/>
        <v>0.13334270057608544</v>
      </c>
      <c r="G293" s="21">
        <f t="shared" si="125"/>
        <v>0.28835544953034142</v>
      </c>
      <c r="H293" s="21">
        <f t="shared" si="125"/>
        <v>0.18014285714285713</v>
      </c>
      <c r="I293" s="21">
        <f t="shared" si="125"/>
        <v>4.9668874172185427E-2</v>
      </c>
      <c r="J293" s="21">
        <f t="shared" si="125"/>
        <v>0.38234271810914144</v>
      </c>
      <c r="K293" s="21" t="str">
        <f t="shared" si="125"/>
        <v/>
      </c>
      <c r="L293" s="21">
        <f t="shared" si="125"/>
        <v>0.52532274081429986</v>
      </c>
      <c r="M293" s="21">
        <f t="shared" si="125"/>
        <v>0.2255438596491228</v>
      </c>
      <c r="N293" s="21">
        <f t="shared" si="125"/>
        <v>-8.3644201276631025E-2</v>
      </c>
      <c r="O293" s="21">
        <f t="shared" si="125"/>
        <v>0.76621230896323833</v>
      </c>
      <c r="P293" s="21" t="str">
        <f t="shared" si="125"/>
        <v/>
      </c>
      <c r="Q293" s="21">
        <f t="shared" si="125"/>
        <v>-4.0319007532122288E-2</v>
      </c>
      <c r="R293" s="21">
        <f t="shared" si="125"/>
        <v>-1.4571948998178506E-2</v>
      </c>
      <c r="S293" s="21">
        <f t="shared" si="125"/>
        <v>-0.11889952153110048</v>
      </c>
      <c r="T293" s="21">
        <f t="shared" si="125"/>
        <v>-0.47555678772756677</v>
      </c>
      <c r="U293" s="21">
        <f t="shared" si="125"/>
        <v>0.19342138684277368</v>
      </c>
      <c r="V293" s="21">
        <f t="shared" si="125"/>
        <v>-0.20945945945945946</v>
      </c>
      <c r="W293" s="21">
        <f t="shared" si="125"/>
        <v>0.4971133394105135</v>
      </c>
      <c r="X293" s="21">
        <f t="shared" si="125"/>
        <v>1.2684085510688836</v>
      </c>
      <c r="Y293" s="21">
        <f t="shared" si="125"/>
        <v>-0.18699905704856201</v>
      </c>
      <c r="Z293" s="21">
        <f t="shared" si="125"/>
        <v>0.19900271985494106</v>
      </c>
      <c r="AA293" s="21">
        <f t="shared" si="125"/>
        <v>-0.11959287531806616</v>
      </c>
      <c r="AB293" s="21">
        <f t="shared" si="125"/>
        <v>-0.15733446880987864</v>
      </c>
      <c r="AC293" s="21">
        <f t="shared" si="125"/>
        <v>2.1530020488245302E-2</v>
      </c>
      <c r="AD293" s="21">
        <f t="shared" si="125"/>
        <v>0.22138206259189247</v>
      </c>
      <c r="AE293" s="21">
        <f t="shared" si="125"/>
        <v>7.3442622950819672E-2</v>
      </c>
      <c r="AF293" s="21">
        <f t="shared" si="125"/>
        <v>3.4836933502753069E-2</v>
      </c>
      <c r="AG293" s="21">
        <f t="shared" si="125"/>
        <v>-0.21193829644533871</v>
      </c>
      <c r="AH293" s="21">
        <f t="shared" si="125"/>
        <v>-5.2952109779728716E-2</v>
      </c>
      <c r="AI293" s="21">
        <f t="shared" si="125"/>
        <v>-0.3032775112745239</v>
      </c>
      <c r="AJ293" s="21">
        <f t="shared" si="125"/>
        <v>0.35950413223140498</v>
      </c>
      <c r="AK293" s="21">
        <f t="shared" si="125"/>
        <v>5.817174515235457E-2</v>
      </c>
      <c r="AL293" s="21">
        <f t="shared" si="125"/>
        <v>0.19628135414839501</v>
      </c>
      <c r="AM293" s="21">
        <f t="shared" si="125"/>
        <v>-1.1507479861910242E-2</v>
      </c>
      <c r="AN293" s="21">
        <f t="shared" si="125"/>
        <v>0.30128663330950678</v>
      </c>
      <c r="AO293" s="21">
        <f t="shared" si="125"/>
        <v>8.3297180043383948E-2</v>
      </c>
      <c r="AP293" s="21">
        <f t="shared" si="125"/>
        <v>-8.932852281320898E-2</v>
      </c>
      <c r="AQ293" s="21">
        <f t="shared" si="125"/>
        <v>-0.34723692568282871</v>
      </c>
      <c r="AR293" s="21">
        <f t="shared" si="125"/>
        <v>-0.1024859287054409</v>
      </c>
      <c r="AS293" s="21">
        <f t="shared" si="125"/>
        <v>0.28304821150855364</v>
      </c>
      <c r="AT293" s="21">
        <f t="shared" si="125"/>
        <v>0.17969941189283381</v>
      </c>
      <c r="AU293" s="21">
        <f t="shared" si="125"/>
        <v>-0.13999423298731256</v>
      </c>
      <c r="AV293" s="21">
        <f t="shared" si="125"/>
        <v>0.88222523744911807</v>
      </c>
      <c r="AW293" s="21">
        <f t="shared" si="125"/>
        <v>0.93561145388387912</v>
      </c>
      <c r="AX293" s="21" t="str">
        <f t="shared" ref="AX293" si="126">IFERROR((AX121-AX109)/AX109,"")</f>
        <v/>
      </c>
    </row>
    <row r="294" spans="1:50">
      <c r="A294" t="str">
        <f t="shared" si="78"/>
        <v>October2020</v>
      </c>
      <c r="C294" t="s">
        <v>62</v>
      </c>
      <c r="D294">
        <v>2020</v>
      </c>
      <c r="E294" s="21">
        <f t="shared" ref="E294:AW294" si="127">IFERROR((E122-E110)/E110,"")</f>
        <v>0.76482617586912061</v>
      </c>
      <c r="F294" s="21">
        <f t="shared" si="127"/>
        <v>0.18612408272181455</v>
      </c>
      <c r="G294" s="21">
        <f t="shared" si="127"/>
        <v>0.38181320186250345</v>
      </c>
      <c r="H294" s="21">
        <f t="shared" si="127"/>
        <v>0.32154297917778962</v>
      </c>
      <c r="I294" s="21">
        <f t="shared" si="127"/>
        <v>0.11334379905808477</v>
      </c>
      <c r="J294" s="21">
        <f t="shared" si="127"/>
        <v>0.18036130536130537</v>
      </c>
      <c r="K294" s="21" t="str">
        <f t="shared" si="127"/>
        <v/>
      </c>
      <c r="L294" s="21">
        <f t="shared" si="127"/>
        <v>0.61762114537444934</v>
      </c>
      <c r="M294" s="21">
        <f t="shared" si="127"/>
        <v>0.21048632218844984</v>
      </c>
      <c r="N294" s="21">
        <f t="shared" si="127"/>
        <v>0.10004506534474988</v>
      </c>
      <c r="O294" s="21">
        <f t="shared" si="127"/>
        <v>1.0723636363636364</v>
      </c>
      <c r="P294" s="21" t="str">
        <f t="shared" si="127"/>
        <v/>
      </c>
      <c r="Q294" s="21">
        <f t="shared" si="127"/>
        <v>1.3333333333333334E-2</v>
      </c>
      <c r="R294" s="21">
        <f t="shared" si="127"/>
        <v>0.23984526112185686</v>
      </c>
      <c r="S294" s="21">
        <f t="shared" si="127"/>
        <v>-2.0740410347903658E-2</v>
      </c>
      <c r="T294" s="21">
        <f t="shared" si="127"/>
        <v>6.5075397145391498E-2</v>
      </c>
      <c r="U294" s="21">
        <f t="shared" si="127"/>
        <v>4.799443542777649E-2</v>
      </c>
      <c r="V294" s="21">
        <f t="shared" si="127"/>
        <v>-0.14000000000000001</v>
      </c>
      <c r="W294" s="21">
        <f t="shared" si="127"/>
        <v>0.25660341375035761</v>
      </c>
      <c r="X294" s="21">
        <f t="shared" si="127"/>
        <v>1.0829187396351576</v>
      </c>
      <c r="Y294" s="21">
        <f t="shared" si="127"/>
        <v>-0.10588759538795744</v>
      </c>
      <c r="Z294" s="21">
        <f t="shared" si="127"/>
        <v>0.19581317270662585</v>
      </c>
      <c r="AA294" s="21">
        <f t="shared" si="127"/>
        <v>-4.5504994450610431E-2</v>
      </c>
      <c r="AB294" s="21">
        <f t="shared" si="127"/>
        <v>-1.5976871576384662E-2</v>
      </c>
      <c r="AC294" s="21">
        <f t="shared" si="127"/>
        <v>0.13719669592152814</v>
      </c>
      <c r="AD294" s="21">
        <f t="shared" si="127"/>
        <v>0.22869977051901763</v>
      </c>
      <c r="AE294" s="21">
        <f t="shared" si="127"/>
        <v>0.12790407194604048</v>
      </c>
      <c r="AF294" s="21">
        <f t="shared" si="127"/>
        <v>-4.2206517471535136E-2</v>
      </c>
      <c r="AG294" s="21">
        <f t="shared" si="127"/>
        <v>0.10675675675675676</v>
      </c>
      <c r="AH294" s="21">
        <f t="shared" si="127"/>
        <v>5.1381194928802471E-2</v>
      </c>
      <c r="AI294" s="21">
        <f t="shared" si="127"/>
        <v>-0.17616835768222747</v>
      </c>
      <c r="AJ294" s="21">
        <f t="shared" si="127"/>
        <v>0.52296819787985871</v>
      </c>
      <c r="AK294" s="21">
        <f t="shared" si="127"/>
        <v>0.16802800466744458</v>
      </c>
      <c r="AL294" s="21">
        <f t="shared" si="127"/>
        <v>0.27532932184094977</v>
      </c>
      <c r="AM294" s="21">
        <f t="shared" si="127"/>
        <v>0.49225268176400477</v>
      </c>
      <c r="AN294" s="21">
        <f t="shared" si="127"/>
        <v>8.7987271280827367E-2</v>
      </c>
      <c r="AO294" s="21">
        <f t="shared" si="127"/>
        <v>-5.7425517398226066E-2</v>
      </c>
      <c r="AP294" s="21">
        <f t="shared" si="127"/>
        <v>7.3183895934565299E-2</v>
      </c>
      <c r="AQ294" s="21">
        <f t="shared" si="127"/>
        <v>-0.36951005270349407</v>
      </c>
      <c r="AR294" s="21">
        <f t="shared" si="127"/>
        <v>-0.4366010445962234</v>
      </c>
      <c r="AS294" s="21">
        <f t="shared" si="127"/>
        <v>0.1009421265141319</v>
      </c>
      <c r="AT294" s="21">
        <f t="shared" si="127"/>
        <v>0.2011042684221703</v>
      </c>
      <c r="AU294" s="21">
        <f t="shared" si="127"/>
        <v>2.0821529745042491E-2</v>
      </c>
      <c r="AV294" s="21">
        <f t="shared" si="127"/>
        <v>1.1142501038637307</v>
      </c>
      <c r="AW294" s="21">
        <f t="shared" si="127"/>
        <v>0.96688079942897931</v>
      </c>
      <c r="AX294" s="21" t="str">
        <f t="shared" ref="AX294" si="128">IFERROR((AX122-AX110)/AX110,"")</f>
        <v/>
      </c>
    </row>
    <row r="295" spans="1:50">
      <c r="A295" t="str">
        <f t="shared" si="78"/>
        <v>November2020</v>
      </c>
      <c r="C295" t="s">
        <v>63</v>
      </c>
      <c r="D295">
        <v>2020</v>
      </c>
      <c r="E295" s="21">
        <f t="shared" ref="E295:AW295" si="129">IFERROR((E123-E111)/E111,"")</f>
        <v>-0.13452914798206278</v>
      </c>
      <c r="F295" s="21">
        <f t="shared" si="129"/>
        <v>-8.7656190836804246E-2</v>
      </c>
      <c r="G295" s="21">
        <f t="shared" si="129"/>
        <v>0.13059745118671812</v>
      </c>
      <c r="H295" s="21">
        <f t="shared" si="129"/>
        <v>-0.3517365269461078</v>
      </c>
      <c r="I295" s="21">
        <f t="shared" si="129"/>
        <v>-0.1093199436222692</v>
      </c>
      <c r="J295" s="21">
        <f t="shared" si="129"/>
        <v>-6.4718666988650086E-2</v>
      </c>
      <c r="K295" s="21" t="str">
        <f t="shared" si="129"/>
        <v/>
      </c>
      <c r="L295" s="21">
        <f t="shared" si="129"/>
        <v>0.16240497581202487</v>
      </c>
      <c r="M295" s="21">
        <f t="shared" si="129"/>
        <v>2.1468624833110815E-2</v>
      </c>
      <c r="N295" s="21">
        <f t="shared" si="129"/>
        <v>-0.14408007375214013</v>
      </c>
      <c r="O295" s="21">
        <f t="shared" si="129"/>
        <v>0.67818322981366463</v>
      </c>
      <c r="P295" s="21" t="str">
        <f t="shared" si="129"/>
        <v/>
      </c>
      <c r="Q295" s="21">
        <f t="shared" si="129"/>
        <v>-5.7913526378421259E-2</v>
      </c>
      <c r="R295" s="21">
        <f t="shared" si="129"/>
        <v>-0.17261904761904762</v>
      </c>
      <c r="S295" s="21">
        <f t="shared" si="129"/>
        <v>-0.10515793682526989</v>
      </c>
      <c r="T295" s="21">
        <f t="shared" si="129"/>
        <v>-9.7405158135499645E-2</v>
      </c>
      <c r="U295" s="21">
        <f t="shared" si="129"/>
        <v>-0.23040061337933679</v>
      </c>
      <c r="V295" s="21">
        <f t="shared" si="129"/>
        <v>-5.5393586005830907E-2</v>
      </c>
      <c r="W295" s="21">
        <f t="shared" si="129"/>
        <v>-0.26860768943635682</v>
      </c>
      <c r="X295" s="21">
        <f t="shared" si="129"/>
        <v>0.18104906937394247</v>
      </c>
      <c r="Y295" s="21">
        <f t="shared" si="129"/>
        <v>-0.35961602951039573</v>
      </c>
      <c r="Z295" s="21">
        <f t="shared" si="129"/>
        <v>-9.4160647463232092E-2</v>
      </c>
      <c r="AA295" s="21">
        <f t="shared" si="129"/>
        <v>-0.17486818980667837</v>
      </c>
      <c r="AB295" s="21">
        <f t="shared" si="129"/>
        <v>-0.20762888315149497</v>
      </c>
      <c r="AC295" s="21">
        <f t="shared" si="129"/>
        <v>-0.13567177542529099</v>
      </c>
      <c r="AD295" s="21">
        <f t="shared" si="129"/>
        <v>-0.12113174182139699</v>
      </c>
      <c r="AE295" s="21">
        <f t="shared" si="129"/>
        <v>-0.24143212713000192</v>
      </c>
      <c r="AF295" s="21">
        <f t="shared" si="129"/>
        <v>-4.7455214141653816E-3</v>
      </c>
      <c r="AG295" s="21">
        <f t="shared" si="129"/>
        <v>-0.45105105105105103</v>
      </c>
      <c r="AH295" s="21">
        <f t="shared" si="129"/>
        <v>-0.21208133971291865</v>
      </c>
      <c r="AI295" s="21">
        <f t="shared" si="129"/>
        <v>-0.24035238916020302</v>
      </c>
      <c r="AJ295" s="21">
        <f t="shared" si="129"/>
        <v>-0.19953596287703015</v>
      </c>
      <c r="AK295" s="21">
        <f t="shared" si="129"/>
        <v>-2.8181041844577284E-2</v>
      </c>
      <c r="AL295" s="21">
        <f t="shared" si="129"/>
        <v>-2.1736213605259628E-2</v>
      </c>
      <c r="AM295" s="21">
        <f t="shared" si="129"/>
        <v>-6.6170388751033912E-3</v>
      </c>
      <c r="AN295" s="21">
        <f t="shared" si="129"/>
        <v>-0.19643850862548692</v>
      </c>
      <c r="AO295" s="21">
        <f t="shared" si="129"/>
        <v>-0.16486161251504211</v>
      </c>
      <c r="AP295" s="21">
        <f t="shared" si="129"/>
        <v>-0.20399255594389723</v>
      </c>
      <c r="AQ295" s="21">
        <f t="shared" si="129"/>
        <v>-0.51141193137100582</v>
      </c>
      <c r="AR295" s="21">
        <f t="shared" si="129"/>
        <v>-0.37926616787947115</v>
      </c>
      <c r="AS295" s="21">
        <f t="shared" si="129"/>
        <v>-7.4693422519509473E-2</v>
      </c>
      <c r="AT295" s="21">
        <f t="shared" si="129"/>
        <v>-0.20048101700738705</v>
      </c>
      <c r="AU295" s="21">
        <f t="shared" si="129"/>
        <v>-0.12197242578561669</v>
      </c>
      <c r="AV295" s="21">
        <f t="shared" si="129"/>
        <v>7.7067316707294206E-2</v>
      </c>
      <c r="AW295" s="21">
        <f t="shared" si="129"/>
        <v>0.50605208460692019</v>
      </c>
      <c r="AX295" s="21" t="str">
        <f t="shared" ref="AX295" si="130">IFERROR((AX123-AX111)/AX111,"")</f>
        <v/>
      </c>
    </row>
    <row r="296" spans="1:50">
      <c r="A296" t="str">
        <f t="shared" si="78"/>
        <v>December2020</v>
      </c>
      <c r="C296" t="s">
        <v>50</v>
      </c>
      <c r="D296">
        <v>2020</v>
      </c>
      <c r="E296" s="21">
        <f t="shared" ref="E296:AW296" si="131">IFERROR((E124-E112)/E112,"")</f>
        <v>-0.156</v>
      </c>
      <c r="F296" s="21">
        <f t="shared" si="131"/>
        <v>0.10808345684642572</v>
      </c>
      <c r="G296" s="21">
        <f t="shared" si="131"/>
        <v>0.28236815634430235</v>
      </c>
      <c r="H296" s="21">
        <f t="shared" si="131"/>
        <v>-0.11141473108930568</v>
      </c>
      <c r="I296" s="21">
        <f t="shared" si="131"/>
        <v>-8.903964384142463E-3</v>
      </c>
      <c r="J296" s="21">
        <f t="shared" si="131"/>
        <v>2.5498891352549888E-2</v>
      </c>
      <c r="K296" s="21">
        <f t="shared" si="131"/>
        <v>5.7526218383713759E-2</v>
      </c>
      <c r="L296" s="21">
        <f t="shared" si="131"/>
        <v>5.1789794364051789E-2</v>
      </c>
      <c r="M296" s="21">
        <f t="shared" si="131"/>
        <v>0.23462590281186452</v>
      </c>
      <c r="N296" s="21">
        <f t="shared" si="131"/>
        <v>-3.2904148783977114E-2</v>
      </c>
      <c r="O296" s="21">
        <f t="shared" si="131"/>
        <v>-8.8248954946586154E-3</v>
      </c>
      <c r="P296" s="21" t="str">
        <f t="shared" si="131"/>
        <v/>
      </c>
      <c r="Q296" s="21">
        <f t="shared" si="131"/>
        <v>-0.23300555793073963</v>
      </c>
      <c r="R296" s="21">
        <f t="shared" si="131"/>
        <v>0.10162162162162162</v>
      </c>
      <c r="S296" s="21">
        <f t="shared" si="131"/>
        <v>-5.0011630611770178E-2</v>
      </c>
      <c r="T296" s="21">
        <f t="shared" si="131"/>
        <v>0.13848645730225861</v>
      </c>
      <c r="U296" s="21">
        <f t="shared" si="131"/>
        <v>-5.4927844277883435E-2</v>
      </c>
      <c r="V296" s="21">
        <f t="shared" si="131"/>
        <v>-0.34554973821989526</v>
      </c>
      <c r="W296" s="21">
        <f t="shared" si="131"/>
        <v>-0.42071863476545751</v>
      </c>
      <c r="X296" s="21">
        <f t="shared" si="131"/>
        <v>0.14895549500454133</v>
      </c>
      <c r="Y296" s="21">
        <f t="shared" si="131"/>
        <v>-0.17464678178963894</v>
      </c>
      <c r="Z296" s="21">
        <f t="shared" si="131"/>
        <v>-2.7424942263279444E-2</v>
      </c>
      <c r="AA296" s="21">
        <f t="shared" si="131"/>
        <v>-0.14408973252804141</v>
      </c>
      <c r="AB296" s="21">
        <f t="shared" si="131"/>
        <v>-5.6518617294081447E-2</v>
      </c>
      <c r="AC296" s="21">
        <f t="shared" si="131"/>
        <v>1.082890332742666E-2</v>
      </c>
      <c r="AD296" s="21">
        <f t="shared" si="131"/>
        <v>3.2044444444444445E-2</v>
      </c>
      <c r="AE296" s="21">
        <f t="shared" si="131"/>
        <v>-0.15920398009950248</v>
      </c>
      <c r="AF296" s="21">
        <f t="shared" si="131"/>
        <v>3.7238873751135333E-2</v>
      </c>
      <c r="AG296" s="21">
        <f t="shared" si="131"/>
        <v>-0.10835579514824797</v>
      </c>
      <c r="AH296" s="21">
        <f t="shared" si="131"/>
        <v>-3.2806054503524217E-2</v>
      </c>
      <c r="AI296" s="21">
        <f t="shared" si="131"/>
        <v>-5.7717714411538036E-2</v>
      </c>
      <c r="AJ296" s="21">
        <f t="shared" si="131"/>
        <v>2.3809523809523812E-3</v>
      </c>
      <c r="AK296" s="21">
        <f t="shared" si="131"/>
        <v>0.19810426540284359</v>
      </c>
      <c r="AL296" s="21">
        <f t="shared" si="131"/>
        <v>0.14416838107295457</v>
      </c>
      <c r="AM296" s="21">
        <f t="shared" si="131"/>
        <v>-0.12900355871886121</v>
      </c>
      <c r="AN296" s="21">
        <f t="shared" si="131"/>
        <v>-3.0132708821233412E-2</v>
      </c>
      <c r="AO296" s="21">
        <f t="shared" si="131"/>
        <v>-0.32241459990641086</v>
      </c>
      <c r="AP296" s="21">
        <f t="shared" si="131"/>
        <v>-0.14732837900848542</v>
      </c>
      <c r="AQ296" s="21">
        <f t="shared" si="131"/>
        <v>-0.4553191489361702</v>
      </c>
      <c r="AR296" s="21">
        <f t="shared" si="131"/>
        <v>-0.16513373506713183</v>
      </c>
      <c r="AS296" s="21">
        <f t="shared" si="131"/>
        <v>-1.9226519337016575E-2</v>
      </c>
      <c r="AT296" s="21">
        <f t="shared" si="131"/>
        <v>-0.14909747292418774</v>
      </c>
      <c r="AU296" s="21">
        <f t="shared" si="131"/>
        <v>1.6265152677612398E-2</v>
      </c>
      <c r="AV296" s="21">
        <f t="shared" si="131"/>
        <v>0.15837644249900518</v>
      </c>
      <c r="AW296" s="21">
        <f t="shared" si="131"/>
        <v>0.71007773080594572</v>
      </c>
      <c r="AX296" s="21" t="str">
        <f t="shared" ref="AX296" si="132">IFERROR((AX124-AX112)/AX112,"")</f>
        <v/>
      </c>
    </row>
    <row r="297" spans="1:50">
      <c r="A297" t="str">
        <f t="shared" si="78"/>
        <v>January2021</v>
      </c>
      <c r="C297" t="s">
        <v>53</v>
      </c>
      <c r="D297">
        <v>2021</v>
      </c>
      <c r="E297" s="21">
        <f t="shared" ref="E297:AW297" si="133">IFERROR((E125-E113)/E113,"")</f>
        <v>-0.22610483042137719</v>
      </c>
      <c r="F297" s="21">
        <f t="shared" si="133"/>
        <v>-7.8505007153075818E-2</v>
      </c>
      <c r="G297" s="21">
        <f t="shared" si="133"/>
        <v>0.14278710626302243</v>
      </c>
      <c r="H297" s="21">
        <f t="shared" si="133"/>
        <v>-0.52521776535111298</v>
      </c>
      <c r="I297" s="21">
        <f t="shared" si="133"/>
        <v>-0.14447491816331948</v>
      </c>
      <c r="J297" s="21">
        <f t="shared" si="133"/>
        <v>-2.0853778213935231E-2</v>
      </c>
      <c r="K297" s="21">
        <f t="shared" si="133"/>
        <v>6.9733180553282037E-2</v>
      </c>
      <c r="L297" s="21">
        <f t="shared" si="133"/>
        <v>0.69568151147098511</v>
      </c>
      <c r="M297" s="21">
        <f t="shared" si="133"/>
        <v>-5.480947701714161E-2</v>
      </c>
      <c r="N297" s="21">
        <f t="shared" si="133"/>
        <v>-0.15209053756680288</v>
      </c>
      <c r="O297" s="21">
        <f t="shared" si="133"/>
        <v>0.10338517840805124</v>
      </c>
      <c r="P297" s="21" t="str">
        <f t="shared" si="133"/>
        <v/>
      </c>
      <c r="Q297" s="21">
        <f t="shared" si="133"/>
        <v>-6.7600989282769988E-2</v>
      </c>
      <c r="R297" s="21">
        <f t="shared" si="133"/>
        <v>-0.1231647634584013</v>
      </c>
      <c r="S297" s="21">
        <f t="shared" si="133"/>
        <v>-0.10310446408338998</v>
      </c>
      <c r="T297" s="21">
        <f t="shared" si="133"/>
        <v>6.1150769760041281E-2</v>
      </c>
      <c r="U297" s="21">
        <f t="shared" si="133"/>
        <v>-0.1729264475743349</v>
      </c>
      <c r="V297" s="21">
        <f t="shared" si="133"/>
        <v>-0.3345656192236599</v>
      </c>
      <c r="W297" s="21">
        <f t="shared" si="133"/>
        <v>-1.5478072730298744E-2</v>
      </c>
      <c r="X297" s="21">
        <f t="shared" si="133"/>
        <v>4.0906230333543112E-2</v>
      </c>
      <c r="Y297" s="21">
        <f t="shared" si="133"/>
        <v>-0.24016135841268352</v>
      </c>
      <c r="Z297" s="21">
        <f t="shared" si="133"/>
        <v>-3.9233278955954326E-2</v>
      </c>
      <c r="AA297" s="21">
        <f t="shared" si="133"/>
        <v>0.30353982300884957</v>
      </c>
      <c r="AB297" s="21">
        <f t="shared" si="133"/>
        <v>-0.14517487477281796</v>
      </c>
      <c r="AC297" s="21">
        <f t="shared" si="133"/>
        <v>-0.10186133207319314</v>
      </c>
      <c r="AD297" s="21">
        <f t="shared" si="133"/>
        <v>-4.9417789001122335E-2</v>
      </c>
      <c r="AE297" s="21">
        <f t="shared" si="133"/>
        <v>-0.19960141039399049</v>
      </c>
      <c r="AF297" s="21">
        <f t="shared" si="133"/>
        <v>-0.10104956714931433</v>
      </c>
      <c r="AG297" s="21">
        <f t="shared" si="133"/>
        <v>-7.6769690927218345E-2</v>
      </c>
      <c r="AH297" s="21">
        <f t="shared" si="133"/>
        <v>1.8441285783187221E-3</v>
      </c>
      <c r="AI297" s="21">
        <f t="shared" si="133"/>
        <v>0.12056924882629108</v>
      </c>
      <c r="AJ297" s="21">
        <f t="shared" si="133"/>
        <v>3.2258064516129031E-2</v>
      </c>
      <c r="AK297" s="21">
        <f t="shared" si="133"/>
        <v>-1.6129032258064516E-2</v>
      </c>
      <c r="AL297" s="21">
        <f t="shared" si="133"/>
        <v>2.2748944285519684E-2</v>
      </c>
      <c r="AM297" s="21">
        <f t="shared" si="133"/>
        <v>-2.6536312849162011E-2</v>
      </c>
      <c r="AN297" s="21">
        <f t="shared" si="133"/>
        <v>-4.3411501954215524E-2</v>
      </c>
      <c r="AO297" s="21">
        <f t="shared" si="133"/>
        <v>-0.47540983606557374</v>
      </c>
      <c r="AP297" s="21">
        <f t="shared" si="133"/>
        <v>-0.37810107541366383</v>
      </c>
      <c r="AQ297" s="21">
        <f t="shared" si="133"/>
        <v>-0.52675840978593269</v>
      </c>
      <c r="AR297" s="21">
        <f t="shared" si="133"/>
        <v>-0.16865386365704924</v>
      </c>
      <c r="AS297" s="21">
        <f t="shared" si="133"/>
        <v>-0.10973220117570215</v>
      </c>
      <c r="AT297" s="21">
        <f t="shared" si="133"/>
        <v>-0.10997803577031691</v>
      </c>
      <c r="AU297" s="21">
        <f t="shared" si="133"/>
        <v>-0.1192721476955771</v>
      </c>
      <c r="AV297" s="21">
        <f t="shared" si="133"/>
        <v>0.27146999776935088</v>
      </c>
      <c r="AW297" s="21">
        <f t="shared" si="133"/>
        <v>0.52944291463672954</v>
      </c>
      <c r="AX297" s="21" t="str">
        <f t="shared" ref="AX297" si="134">IFERROR((AX125-AX113)/AX113,"")</f>
        <v/>
      </c>
    </row>
    <row r="298" spans="1:50">
      <c r="A298" t="str">
        <f t="shared" si="78"/>
        <v>February2021</v>
      </c>
      <c r="C298" t="s">
        <v>55</v>
      </c>
      <c r="D298">
        <v>2021</v>
      </c>
      <c r="E298" s="21">
        <f t="shared" ref="E298:AW298" si="135">IFERROR((E126-E114)/E114,"")</f>
        <v>-8.9514066496163679E-3</v>
      </c>
      <c r="F298" s="21">
        <f t="shared" si="135"/>
        <v>-0.10042024163894239</v>
      </c>
      <c r="G298" s="21">
        <f t="shared" si="135"/>
        <v>-5.2094901564866229E-2</v>
      </c>
      <c r="H298" s="21">
        <f t="shared" si="135"/>
        <v>-0.32513486330803693</v>
      </c>
      <c r="I298" s="21">
        <f t="shared" si="135"/>
        <v>-0.26320582877959925</v>
      </c>
      <c r="J298" s="21">
        <f t="shared" si="135"/>
        <v>-0.13386334336055006</v>
      </c>
      <c r="K298" s="21">
        <f t="shared" si="135"/>
        <v>-0.2516515781747003</v>
      </c>
      <c r="L298" s="21">
        <f t="shared" si="135"/>
        <v>0.25186567164179102</v>
      </c>
      <c r="M298" s="21">
        <f t="shared" si="135"/>
        <v>-0.13864826273203237</v>
      </c>
      <c r="N298" s="21">
        <f t="shared" si="135"/>
        <v>-0.26220185512367489</v>
      </c>
      <c r="O298" s="21">
        <f t="shared" si="135"/>
        <v>-0.11487257512362115</v>
      </c>
      <c r="P298" s="21" t="str">
        <f t="shared" si="135"/>
        <v/>
      </c>
      <c r="Q298" s="21">
        <f t="shared" si="135"/>
        <v>-0.17401045556385361</v>
      </c>
      <c r="R298" s="21">
        <f t="shared" si="135"/>
        <v>-0.18465909090909091</v>
      </c>
      <c r="S298" s="21">
        <f t="shared" si="135"/>
        <v>-0.19325153374233128</v>
      </c>
      <c r="T298" s="21">
        <f t="shared" si="135"/>
        <v>-0.17853457172342621</v>
      </c>
      <c r="U298" s="21">
        <f t="shared" si="135"/>
        <v>-3.2171293307510222E-2</v>
      </c>
      <c r="V298" s="21">
        <f t="shared" si="135"/>
        <v>-0.37611181702668361</v>
      </c>
      <c r="W298" s="21">
        <f t="shared" si="135"/>
        <v>-6.6489189013700406E-2</v>
      </c>
      <c r="X298" s="21">
        <f t="shared" si="135"/>
        <v>0.48817802503477054</v>
      </c>
      <c r="Y298" s="21">
        <f t="shared" si="135"/>
        <v>-0.33217554756456358</v>
      </c>
      <c r="Z298" s="21">
        <f t="shared" si="135"/>
        <v>-0.13564581752982552</v>
      </c>
      <c r="AA298" s="21">
        <f t="shared" si="135"/>
        <v>-0.13576158940397351</v>
      </c>
      <c r="AB298" s="21">
        <f t="shared" si="135"/>
        <v>-0.24099926524614254</v>
      </c>
      <c r="AC298" s="21">
        <f t="shared" si="135"/>
        <v>-0.22988130950828226</v>
      </c>
      <c r="AD298" s="21">
        <f t="shared" si="135"/>
        <v>-0.13409144752428334</v>
      </c>
      <c r="AE298" s="21">
        <f t="shared" si="135"/>
        <v>-0.33945244500712141</v>
      </c>
      <c r="AF298" s="21">
        <f t="shared" si="135"/>
        <v>-9.9659284497444628E-2</v>
      </c>
      <c r="AG298" s="21">
        <f t="shared" si="135"/>
        <v>-0.12722035525684108</v>
      </c>
      <c r="AH298" s="21">
        <f t="shared" si="135"/>
        <v>-0.12153381766090249</v>
      </c>
      <c r="AI298" s="21">
        <f t="shared" si="135"/>
        <v>0.65938454875730823</v>
      </c>
      <c r="AJ298" s="21">
        <f t="shared" si="135"/>
        <v>0.25628140703517588</v>
      </c>
      <c r="AK298" s="21">
        <f t="shared" si="135"/>
        <v>-9.9695585996955854E-2</v>
      </c>
      <c r="AL298" s="21">
        <f t="shared" si="135"/>
        <v>2.2254221756774446E-2</v>
      </c>
      <c r="AM298" s="21">
        <f t="shared" si="135"/>
        <v>-0.31366616238023198</v>
      </c>
      <c r="AN298" s="21">
        <f t="shared" si="135"/>
        <v>-0.16457858769931663</v>
      </c>
      <c r="AO298" s="21">
        <f t="shared" si="135"/>
        <v>-0.54343144292893042</v>
      </c>
      <c r="AP298" s="21">
        <f t="shared" si="135"/>
        <v>-0.5765002290426019</v>
      </c>
      <c r="AQ298" s="21">
        <f t="shared" si="135"/>
        <v>-8.6047642197374818E-2</v>
      </c>
      <c r="AR298" s="21">
        <f t="shared" si="135"/>
        <v>-0.43440305365095072</v>
      </c>
      <c r="AS298" s="21">
        <f t="shared" si="135"/>
        <v>-5.8457476899867996E-3</v>
      </c>
      <c r="AT298" s="21">
        <f t="shared" si="135"/>
        <v>-8.9601315248664201E-2</v>
      </c>
      <c r="AU298" s="21">
        <f t="shared" si="135"/>
        <v>-0.25031736872475474</v>
      </c>
      <c r="AV298" s="21">
        <f t="shared" si="135"/>
        <v>0.42210663198959619</v>
      </c>
      <c r="AW298" s="21">
        <f t="shared" si="135"/>
        <v>0.41212236367091015</v>
      </c>
      <c r="AX298" s="21" t="str">
        <f t="shared" ref="AX298" si="136">IFERROR((AX126-AX114)/AX114,"")</f>
        <v/>
      </c>
    </row>
    <row r="299" spans="1:50">
      <c r="A299" t="str">
        <f t="shared" si="78"/>
        <v>March2021</v>
      </c>
      <c r="C299" t="s">
        <v>56</v>
      </c>
      <c r="D299">
        <v>2021</v>
      </c>
      <c r="E299" s="21">
        <f t="shared" ref="E299:AW299" si="137">IFERROR((E127-E115)/E115,"")</f>
        <v>1.9845644983461964E-2</v>
      </c>
      <c r="F299" s="21">
        <f t="shared" si="137"/>
        <v>0.12044846739354043</v>
      </c>
      <c r="G299" s="21">
        <f t="shared" si="137"/>
        <v>0.31610532761788118</v>
      </c>
      <c r="H299" s="21">
        <f t="shared" si="137"/>
        <v>-0.23725981620718462</v>
      </c>
      <c r="I299" s="21">
        <f t="shared" si="137"/>
        <v>-3.8416274377942164E-2</v>
      </c>
      <c r="J299" s="21">
        <f t="shared" si="137"/>
        <v>-0.12446535500427716</v>
      </c>
      <c r="K299" s="21">
        <f t="shared" si="137"/>
        <v>8.1578166716107983E-3</v>
      </c>
      <c r="L299" s="21">
        <f t="shared" si="137"/>
        <v>8.2761998041136139E-2</v>
      </c>
      <c r="M299" s="21">
        <f t="shared" si="137"/>
        <v>-0.10207468984971885</v>
      </c>
      <c r="N299" s="21">
        <f t="shared" si="137"/>
        <v>-5.7047195930719205E-2</v>
      </c>
      <c r="O299" s="21">
        <f t="shared" si="137"/>
        <v>0.2389718357651851</v>
      </c>
      <c r="P299" s="21" t="str">
        <f t="shared" si="137"/>
        <v/>
      </c>
      <c r="Q299" s="21">
        <f t="shared" si="137"/>
        <v>1.260036496350365</v>
      </c>
      <c r="R299" s="21">
        <f t="shared" si="137"/>
        <v>9.9563318777292575E-2</v>
      </c>
      <c r="S299" s="21">
        <f t="shared" si="137"/>
        <v>8.3511269276393837E-2</v>
      </c>
      <c r="T299" s="21">
        <f t="shared" si="137"/>
        <v>0.27810836204196682</v>
      </c>
      <c r="U299" s="21">
        <f t="shared" si="137"/>
        <v>-0.15256871916958764</v>
      </c>
      <c r="V299" s="21">
        <f t="shared" si="137"/>
        <v>-0.29976019184652281</v>
      </c>
      <c r="W299" s="21">
        <f t="shared" si="137"/>
        <v>-1.2134770524032269E-2</v>
      </c>
      <c r="X299" s="21">
        <f t="shared" si="137"/>
        <v>-0.12059765208110992</v>
      </c>
      <c r="Y299" s="21">
        <f t="shared" si="137"/>
        <v>-0.12212980026896449</v>
      </c>
      <c r="Z299" s="21">
        <f t="shared" si="137"/>
        <v>-0.10504201680672269</v>
      </c>
      <c r="AA299" s="21">
        <f t="shared" si="137"/>
        <v>1.7985611510791368E-3</v>
      </c>
      <c r="AB299" s="21">
        <f t="shared" si="137"/>
        <v>2.9478131451341878E-2</v>
      </c>
      <c r="AC299" s="21">
        <f t="shared" si="137"/>
        <v>1.9716046075542459E-2</v>
      </c>
      <c r="AD299" s="21">
        <f t="shared" si="137"/>
        <v>2.0566646572816566E-2</v>
      </c>
      <c r="AE299" s="21">
        <f t="shared" si="137"/>
        <v>0.29831799428752775</v>
      </c>
      <c r="AF299" s="21">
        <f t="shared" si="137"/>
        <v>-8.2227707497685903E-2</v>
      </c>
      <c r="AG299" s="21">
        <f t="shared" si="137"/>
        <v>0.12680577849117175</v>
      </c>
      <c r="AH299" s="21">
        <f t="shared" si="137"/>
        <v>4.0725757758724793E-2</v>
      </c>
      <c r="AI299" s="21">
        <f t="shared" si="137"/>
        <v>1.229222797927461</v>
      </c>
      <c r="AJ299" s="21">
        <f t="shared" si="137"/>
        <v>-0.2652439024390244</v>
      </c>
      <c r="AK299" s="21">
        <f t="shared" si="137"/>
        <v>1.8166804293971925E-2</v>
      </c>
      <c r="AL299" s="21">
        <f t="shared" si="137"/>
        <v>-5.1706542691915186E-2</v>
      </c>
      <c r="AM299" s="21">
        <f t="shared" si="137"/>
        <v>-0.22108626198083067</v>
      </c>
      <c r="AN299" s="21">
        <f t="shared" si="137"/>
        <v>-5.159279188323232E-2</v>
      </c>
      <c r="AO299" s="21">
        <f t="shared" si="137"/>
        <v>-0.40870138431114039</v>
      </c>
      <c r="AP299" s="21">
        <f t="shared" si="137"/>
        <v>-0.6487740547800549</v>
      </c>
      <c r="AQ299" s="21">
        <f t="shared" si="137"/>
        <v>3.0023702923360547E-2</v>
      </c>
      <c r="AR299" s="21">
        <f t="shared" si="137"/>
        <v>-9.7917906008328379E-2</v>
      </c>
      <c r="AS299" s="21">
        <f t="shared" si="137"/>
        <v>-0.18852459016393441</v>
      </c>
      <c r="AT299" s="21">
        <f t="shared" si="137"/>
        <v>-6.5870146203427141E-2</v>
      </c>
      <c r="AU299" s="21">
        <f t="shared" si="137"/>
        <v>8.8319907940161105E-2</v>
      </c>
      <c r="AV299" s="21">
        <f t="shared" si="137"/>
        <v>0.3187113912600405</v>
      </c>
      <c r="AW299" s="21">
        <f t="shared" si="137"/>
        <v>0.51257922028039182</v>
      </c>
      <c r="AX299" s="21" t="str">
        <f t="shared" ref="AX299" si="138">IFERROR((AX127-AX115)/AX115,"")</f>
        <v/>
      </c>
    </row>
    <row r="300" spans="1:50">
      <c r="A300" t="str">
        <f t="shared" si="78"/>
        <v>April2021</v>
      </c>
      <c r="C300" t="s">
        <v>57</v>
      </c>
      <c r="D300">
        <v>2021</v>
      </c>
      <c r="E300" s="21">
        <f t="shared" ref="E300:AW300" si="139">IFERROR((E128-E116)/E116,"")</f>
        <v>-0.78640386162510056</v>
      </c>
      <c r="F300" s="21">
        <f t="shared" si="139"/>
        <v>1.0616045845272206</v>
      </c>
      <c r="G300" s="21">
        <f t="shared" si="139"/>
        <v>1.6837815810920946</v>
      </c>
      <c r="H300" s="21">
        <f t="shared" si="139"/>
        <v>-0.67411003236245959</v>
      </c>
      <c r="I300" s="21">
        <f t="shared" si="139"/>
        <v>0.53635389560691871</v>
      </c>
      <c r="J300" s="21">
        <f t="shared" si="139"/>
        <v>-0.61644951140065152</v>
      </c>
      <c r="K300" s="21">
        <f t="shared" si="139"/>
        <v>-7.4374255065554229E-2</v>
      </c>
      <c r="L300" s="21">
        <f t="shared" si="139"/>
        <v>-0.67608044501497644</v>
      </c>
      <c r="M300" s="21">
        <f t="shared" si="139"/>
        <v>-0.15971387696709585</v>
      </c>
      <c r="N300" s="21">
        <f t="shared" si="139"/>
        <v>0.78046162104133121</v>
      </c>
      <c r="O300" s="21">
        <f t="shared" si="139"/>
        <v>5.5901639344262293</v>
      </c>
      <c r="P300" s="21" t="str">
        <f t="shared" si="139"/>
        <v/>
      </c>
      <c r="Q300" s="21">
        <f t="shared" si="139"/>
        <v>0.72753834915997073</v>
      </c>
      <c r="R300" s="21">
        <f t="shared" si="139"/>
        <v>-0.28788927335640141</v>
      </c>
      <c r="S300" s="21">
        <f t="shared" si="139"/>
        <v>1.5151688609044076</v>
      </c>
      <c r="T300" s="21">
        <f t="shared" si="139"/>
        <v>-0.23160108140582758</v>
      </c>
      <c r="U300" s="21">
        <f t="shared" si="139"/>
        <v>5.4093415166961405E-3</v>
      </c>
      <c r="V300" s="21">
        <f t="shared" si="139"/>
        <v>-0.56647398843930641</v>
      </c>
      <c r="W300" s="21">
        <f t="shared" si="139"/>
        <v>-0.3897347355203265</v>
      </c>
      <c r="X300" s="21">
        <f t="shared" si="139"/>
        <v>-0.43974422036399408</v>
      </c>
      <c r="Y300" s="21">
        <f t="shared" si="139"/>
        <v>0.71963726654431615</v>
      </c>
      <c r="Z300" s="21">
        <f t="shared" si="139"/>
        <v>-0.34689449416870083</v>
      </c>
      <c r="AA300" s="21">
        <f t="shared" si="139"/>
        <v>0.53601108033240996</v>
      </c>
      <c r="AB300" s="21">
        <f t="shared" si="139"/>
        <v>1.9548377448781218</v>
      </c>
      <c r="AC300" s="21">
        <f t="shared" si="139"/>
        <v>0.80849146612954526</v>
      </c>
      <c r="AD300" s="21">
        <f t="shared" si="139"/>
        <v>-0.12948853349426676</v>
      </c>
      <c r="AE300" s="21">
        <f t="shared" si="139"/>
        <v>-0.37252396166134183</v>
      </c>
      <c r="AF300" s="21">
        <f t="shared" si="139"/>
        <v>0.39298980212061863</v>
      </c>
      <c r="AG300" s="21" t="str">
        <f t="shared" si="139"/>
        <v/>
      </c>
      <c r="AH300" s="21">
        <f t="shared" si="139"/>
        <v>6.6770737245440998E-2</v>
      </c>
      <c r="AI300" s="21">
        <f t="shared" si="139"/>
        <v>0.84188635781929866</v>
      </c>
      <c r="AJ300" s="21">
        <f t="shared" si="139"/>
        <v>-0.80465644520158996</v>
      </c>
      <c r="AK300" s="21">
        <f t="shared" si="139"/>
        <v>-0.20087976539589442</v>
      </c>
      <c r="AL300" s="21">
        <f t="shared" si="139"/>
        <v>-0.49676950998185115</v>
      </c>
      <c r="AM300" s="21">
        <f t="shared" si="139"/>
        <v>-6.6208082545141878E-2</v>
      </c>
      <c r="AN300" s="21">
        <f t="shared" si="139"/>
        <v>-0.41691176470588237</v>
      </c>
      <c r="AO300" s="21">
        <f t="shared" si="139"/>
        <v>0.47459132906894103</v>
      </c>
      <c r="AP300" s="21">
        <f t="shared" si="139"/>
        <v>-0.64309710446328583</v>
      </c>
      <c r="AQ300" s="21">
        <f t="shared" si="139"/>
        <v>-0.41312741312741313</v>
      </c>
      <c r="AR300" s="21">
        <f t="shared" si="139"/>
        <v>5.5450643776824036</v>
      </c>
      <c r="AS300" s="21">
        <f t="shared" si="139"/>
        <v>-0.50358053161791483</v>
      </c>
      <c r="AT300" s="21">
        <f t="shared" si="139"/>
        <v>-0.38340322785614439</v>
      </c>
      <c r="AU300" s="21">
        <f t="shared" si="139"/>
        <v>2.6315280464216633</v>
      </c>
      <c r="AV300" s="21">
        <f t="shared" si="139"/>
        <v>3.1535087719298245</v>
      </c>
      <c r="AW300" s="21">
        <f t="shared" si="139"/>
        <v>-2.9603968191480985E-2</v>
      </c>
      <c r="AX300" s="21" t="str">
        <f t="shared" ref="AX300" si="140">IFERROR((AX128-AX116)/AX116,"")</f>
        <v/>
      </c>
    </row>
    <row r="301" spans="1:50">
      <c r="A301" t="str">
        <f t="shared" si="78"/>
        <v>May2021</v>
      </c>
      <c r="C301" t="s">
        <v>58</v>
      </c>
      <c r="D301">
        <v>2021</v>
      </c>
      <c r="E301" s="21">
        <f t="shared" ref="E301:AW301" si="141">IFERROR((E129-E117)/E117,"")</f>
        <v>-0.33656957928802589</v>
      </c>
      <c r="F301" s="21">
        <f t="shared" si="141"/>
        <v>0.82482964932690706</v>
      </c>
      <c r="G301" s="21">
        <f t="shared" si="141"/>
        <v>1.0790816326530612</v>
      </c>
      <c r="H301" s="21">
        <f t="shared" si="141"/>
        <v>-0.32991150442477873</v>
      </c>
      <c r="I301" s="21">
        <f t="shared" si="141"/>
        <v>0.77762388427208373</v>
      </c>
      <c r="J301" s="21">
        <f t="shared" si="141"/>
        <v>-0.31629863301787592</v>
      </c>
      <c r="K301" s="21">
        <f t="shared" si="141"/>
        <v>0.62639646661470516</v>
      </c>
      <c r="L301" s="21">
        <f t="shared" si="141"/>
        <v>-0.45498783454987834</v>
      </c>
      <c r="M301" s="21">
        <f t="shared" si="141"/>
        <v>0.17416493813031972</v>
      </c>
      <c r="N301" s="21">
        <f t="shared" si="141"/>
        <v>0.82317368166424765</v>
      </c>
      <c r="O301" s="21">
        <f t="shared" si="141"/>
        <v>1.1651017214397497</v>
      </c>
      <c r="P301" s="21" t="str">
        <f t="shared" si="141"/>
        <v/>
      </c>
      <c r="Q301" s="21">
        <f t="shared" si="141"/>
        <v>0.18239608801955989</v>
      </c>
      <c r="R301" s="21">
        <f t="shared" si="141"/>
        <v>3.048780487804878E-2</v>
      </c>
      <c r="S301" s="21">
        <f t="shared" si="141"/>
        <v>0.97751479289940824</v>
      </c>
      <c r="T301" s="21">
        <f t="shared" si="141"/>
        <v>0.21917306988657154</v>
      </c>
      <c r="U301" s="21">
        <f t="shared" si="141"/>
        <v>3.6241610738255034E-2</v>
      </c>
      <c r="V301" s="21">
        <f t="shared" si="141"/>
        <v>20.996563573883162</v>
      </c>
      <c r="W301" s="21">
        <f t="shared" si="141"/>
        <v>-0.95948215535339398</v>
      </c>
      <c r="X301" s="21">
        <f t="shared" si="141"/>
        <v>-0.38986354775828458</v>
      </c>
      <c r="Y301" s="21">
        <f t="shared" si="141"/>
        <v>1.2135480698303418</v>
      </c>
      <c r="Z301" s="21">
        <f t="shared" si="141"/>
        <v>-0.23429878048780489</v>
      </c>
      <c r="AA301" s="21">
        <f t="shared" si="141"/>
        <v>0.46396396396396394</v>
      </c>
      <c r="AB301" s="21">
        <f t="shared" si="141"/>
        <v>1.4692333004277722</v>
      </c>
      <c r="AC301" s="21">
        <f t="shared" si="141"/>
        <v>0.75018477457501853</v>
      </c>
      <c r="AD301" s="21">
        <f t="shared" si="141"/>
        <v>-3.6973132856790734E-2</v>
      </c>
      <c r="AE301" s="21">
        <f t="shared" si="141"/>
        <v>0.100546780072904</v>
      </c>
      <c r="AF301" s="21">
        <f t="shared" si="141"/>
        <v>-0.17902384500745155</v>
      </c>
      <c r="AG301" s="21">
        <f t="shared" si="141"/>
        <v>0.14552893045002921</v>
      </c>
      <c r="AH301" s="21">
        <f t="shared" si="141"/>
        <v>0.33760517799352752</v>
      </c>
      <c r="AI301" s="21">
        <f t="shared" si="141"/>
        <v>1.0407253269916765</v>
      </c>
      <c r="AJ301" s="21">
        <f t="shared" si="141"/>
        <v>-0.51294498381877018</v>
      </c>
      <c r="AK301" s="21">
        <f t="shared" si="141"/>
        <v>9.8290598290598288E-2</v>
      </c>
      <c r="AL301" s="21">
        <f t="shared" si="141"/>
        <v>-2.5184599156118145E-2</v>
      </c>
      <c r="AM301" s="21">
        <f t="shared" si="141"/>
        <v>0.29082774049217003</v>
      </c>
      <c r="AN301" s="21">
        <f t="shared" si="141"/>
        <v>-0.26080497028633171</v>
      </c>
      <c r="AO301" s="21">
        <f t="shared" si="141"/>
        <v>0.51850659800450594</v>
      </c>
      <c r="AP301" s="21">
        <f t="shared" si="141"/>
        <v>-0.3374208243626946</v>
      </c>
      <c r="AQ301" s="21">
        <f t="shared" si="141"/>
        <v>0.80321746624533175</v>
      </c>
      <c r="AR301" s="21">
        <f t="shared" si="141"/>
        <v>0.38474672737620946</v>
      </c>
      <c r="AS301" s="21">
        <f t="shared" si="141"/>
        <v>-0.4589747927592624</v>
      </c>
      <c r="AT301" s="21">
        <f t="shared" si="141"/>
        <v>-0.14689081116370165</v>
      </c>
      <c r="AU301" s="21">
        <f t="shared" si="141"/>
        <v>1.2212743268461743</v>
      </c>
      <c r="AV301" s="21">
        <f t="shared" si="141"/>
        <v>3.3777589134125638</v>
      </c>
      <c r="AW301" s="21">
        <f t="shared" si="141"/>
        <v>9.1424457842166837E-2</v>
      </c>
      <c r="AX301" s="21" t="str">
        <f t="shared" ref="AX301" si="142">IFERROR((AX129-AX117)/AX117,"")</f>
        <v/>
      </c>
    </row>
    <row r="302" spans="1:50">
      <c r="A302" t="str">
        <f t="shared" si="78"/>
        <v>June2021</v>
      </c>
      <c r="C302" t="s">
        <v>59</v>
      </c>
      <c r="D302">
        <v>2021</v>
      </c>
      <c r="E302" s="21">
        <f t="shared" ref="E302:AW302" si="143">IFERROR((E130-E118)/E118,"")</f>
        <v>0.96124031007751942</v>
      </c>
      <c r="F302" s="21">
        <f t="shared" si="143"/>
        <v>0.15935220670045741</v>
      </c>
      <c r="G302" s="21">
        <f t="shared" si="143"/>
        <v>0.17791116446578631</v>
      </c>
      <c r="H302" s="21">
        <f t="shared" si="143"/>
        <v>-0.10405000651126449</v>
      </c>
      <c r="I302" s="21">
        <f t="shared" si="143"/>
        <v>4.3594116393093157E-2</v>
      </c>
      <c r="J302" s="21">
        <f t="shared" si="143"/>
        <v>-0.24227773301101263</v>
      </c>
      <c r="K302" s="21">
        <f t="shared" si="143"/>
        <v>0.12347560975609756</v>
      </c>
      <c r="L302" s="21">
        <f t="shared" si="143"/>
        <v>-4.2298483639265763E-2</v>
      </c>
      <c r="M302" s="21">
        <f t="shared" si="143"/>
        <v>-0.15651035467745775</v>
      </c>
      <c r="N302" s="21">
        <f t="shared" si="143"/>
        <v>6.4007922218221103E-2</v>
      </c>
      <c r="O302" s="21">
        <f t="shared" si="143"/>
        <v>0.18009734991887508</v>
      </c>
      <c r="P302" s="21" t="str">
        <f t="shared" si="143"/>
        <v/>
      </c>
      <c r="Q302" s="21">
        <f t="shared" si="143"/>
        <v>8.7147030185004873E-2</v>
      </c>
      <c r="R302" s="21">
        <f t="shared" si="143"/>
        <v>0.05</v>
      </c>
      <c r="S302" s="21">
        <f t="shared" si="143"/>
        <v>6.1312389156321256E-2</v>
      </c>
      <c r="T302" s="21">
        <f t="shared" si="143"/>
        <v>0.14703874381293736</v>
      </c>
      <c r="U302" s="21">
        <f t="shared" si="143"/>
        <v>-0.12553032193661093</v>
      </c>
      <c r="V302" s="21">
        <f t="shared" si="143"/>
        <v>20.459615384615386</v>
      </c>
      <c r="W302" s="21">
        <f t="shared" si="143"/>
        <v>-0.96086672947315022</v>
      </c>
      <c r="X302" s="21">
        <f t="shared" si="143"/>
        <v>-2.1276595744680851E-2</v>
      </c>
      <c r="Y302" s="21">
        <f t="shared" si="143"/>
        <v>0.14031649245063879</v>
      </c>
      <c r="Z302" s="21">
        <f t="shared" si="143"/>
        <v>-0.21245765901392549</v>
      </c>
      <c r="AA302" s="21">
        <f t="shared" si="143"/>
        <v>0.34508348794063082</v>
      </c>
      <c r="AB302" s="21">
        <f t="shared" si="143"/>
        <v>0.30430913944324395</v>
      </c>
      <c r="AC302" s="21">
        <f t="shared" si="143"/>
        <v>0.32746315300477213</v>
      </c>
      <c r="AD302" s="21">
        <f t="shared" si="143"/>
        <v>-3.827397665139648E-2</v>
      </c>
      <c r="AE302" s="21">
        <f t="shared" si="143"/>
        <v>0.14005702066999287</v>
      </c>
      <c r="AF302" s="21">
        <f t="shared" si="143"/>
        <v>-0.16271827382938495</v>
      </c>
      <c r="AG302" s="21">
        <f t="shared" si="143"/>
        <v>0.21865671641791046</v>
      </c>
      <c r="AH302" s="21">
        <f t="shared" si="143"/>
        <v>7.6948604139876378E-2</v>
      </c>
      <c r="AI302" s="21">
        <f t="shared" si="143"/>
        <v>0.21758604431871759</v>
      </c>
      <c r="AJ302" s="21">
        <f t="shared" si="143"/>
        <v>-0.15835777126099707</v>
      </c>
      <c r="AK302" s="21">
        <f t="shared" si="143"/>
        <v>0.12679425837320574</v>
      </c>
      <c r="AL302" s="21">
        <f t="shared" si="143"/>
        <v>-9.4726870855699405E-3</v>
      </c>
      <c r="AM302" s="21">
        <f t="shared" si="143"/>
        <v>0.21113689095127611</v>
      </c>
      <c r="AN302" s="21">
        <f t="shared" si="143"/>
        <v>-0.17158130712191758</v>
      </c>
      <c r="AO302" s="21">
        <f t="shared" si="143"/>
        <v>2.8909691629955946E-3</v>
      </c>
      <c r="AP302" s="21">
        <f t="shared" si="143"/>
        <v>-0.29508031912219868</v>
      </c>
      <c r="AQ302" s="21">
        <f t="shared" si="143"/>
        <v>0.78601398601398598</v>
      </c>
      <c r="AR302" s="21">
        <f t="shared" si="143"/>
        <v>-0.35063627866848801</v>
      </c>
      <c r="AS302" s="21">
        <f t="shared" si="143"/>
        <v>-0.13900862068965517</v>
      </c>
      <c r="AT302" s="21">
        <f t="shared" si="143"/>
        <v>-8.4802499442088817E-3</v>
      </c>
      <c r="AU302" s="21">
        <f t="shared" si="143"/>
        <v>0.22012373819602735</v>
      </c>
      <c r="AV302" s="21">
        <f t="shared" si="143"/>
        <v>2.7131578947368422</v>
      </c>
      <c r="AW302" s="21">
        <f t="shared" si="143"/>
        <v>-1.9562715765247412E-2</v>
      </c>
      <c r="AX302" s="21" t="str">
        <f t="shared" ref="AX302" si="144">IFERROR((AX130-AX118)/AX118,"")</f>
        <v/>
      </c>
    </row>
    <row r="303" spans="1:50">
      <c r="A303" t="str">
        <f t="shared" si="78"/>
        <v>July2021</v>
      </c>
      <c r="C303" t="s">
        <v>60</v>
      </c>
      <c r="D303">
        <v>2021</v>
      </c>
      <c r="E303" s="21">
        <f t="shared" ref="E303:AX303" si="145">IFERROR((E131-E119)/E119,"")</f>
        <v>1.6589403973509933</v>
      </c>
      <c r="F303" s="21">
        <f t="shared" si="145"/>
        <v>0.11969450356829849</v>
      </c>
      <c r="G303" s="21">
        <f t="shared" si="145"/>
        <v>0.11239022074531213</v>
      </c>
      <c r="H303" s="21">
        <f t="shared" si="145"/>
        <v>-8.1448632668144866E-2</v>
      </c>
      <c r="I303" s="21">
        <f t="shared" si="145"/>
        <v>1.9871106337271752E-2</v>
      </c>
      <c r="J303" s="21">
        <f t="shared" si="145"/>
        <v>-7.7802476976818039E-2</v>
      </c>
      <c r="K303" s="21">
        <f t="shared" si="145"/>
        <v>0.19209388511426806</v>
      </c>
      <c r="L303" s="21">
        <f t="shared" si="145"/>
        <v>-0.22177419354838709</v>
      </c>
      <c r="M303" s="21">
        <f t="shared" si="145"/>
        <v>-0.22896383866481224</v>
      </c>
      <c r="N303" s="21">
        <f t="shared" si="145"/>
        <v>-4.1436464088397788E-3</v>
      </c>
      <c r="O303" s="21">
        <f t="shared" si="145"/>
        <v>0.16816143497757849</v>
      </c>
      <c r="P303" s="21" t="str">
        <f t="shared" si="145"/>
        <v/>
      </c>
      <c r="Q303" s="21">
        <f t="shared" si="145"/>
        <v>7.6812977099236637E-2</v>
      </c>
      <c r="R303" s="21">
        <f t="shared" si="145"/>
        <v>3.713188220230474E-2</v>
      </c>
      <c r="S303" s="21">
        <f t="shared" si="145"/>
        <v>4.4631787751053809E-3</v>
      </c>
      <c r="T303" s="21">
        <f t="shared" si="145"/>
        <v>1.0546977660972405</v>
      </c>
      <c r="U303" s="21">
        <f t="shared" si="145"/>
        <v>-0.20158730158730159</v>
      </c>
      <c r="V303" s="21">
        <f t="shared" si="145"/>
        <v>1.0582010582010581E-2</v>
      </c>
      <c r="W303" s="21">
        <f t="shared" si="145"/>
        <v>-0.1401755696675383</v>
      </c>
      <c r="X303" s="21">
        <f t="shared" si="145"/>
        <v>-7.3270013568521031E-2</v>
      </c>
      <c r="Y303" s="21">
        <f t="shared" si="145"/>
        <v>8.2255486121203314E-2</v>
      </c>
      <c r="Z303" s="21">
        <f t="shared" si="145"/>
        <v>-0.16249872409921404</v>
      </c>
      <c r="AA303" s="21">
        <f t="shared" si="145"/>
        <v>4.9707602339181284E-2</v>
      </c>
      <c r="AB303" s="21">
        <f t="shared" si="145"/>
        <v>9.0510046367851621E-2</v>
      </c>
      <c r="AC303" s="21">
        <f t="shared" si="145"/>
        <v>0.11074776542402441</v>
      </c>
      <c r="AD303" s="21">
        <f t="shared" si="145"/>
        <v>6.0874316939890712E-2</v>
      </c>
      <c r="AE303" s="21">
        <f t="shared" si="145"/>
        <v>6.2414266117969824E-2</v>
      </c>
      <c r="AF303" s="21">
        <f t="shared" si="145"/>
        <v>-9.4441371681415934E-2</v>
      </c>
      <c r="AG303" s="21">
        <f t="shared" si="145"/>
        <v>0.24708454810495628</v>
      </c>
      <c r="AH303" s="21">
        <f t="shared" si="145"/>
        <v>0.10903710448440701</v>
      </c>
      <c r="AI303" s="21">
        <f t="shared" si="145"/>
        <v>0.11418173956907113</v>
      </c>
      <c r="AJ303" s="21">
        <f t="shared" si="145"/>
        <v>-0.11746987951807229</v>
      </c>
      <c r="AK303" s="21">
        <f t="shared" si="145"/>
        <v>0.40318302387267907</v>
      </c>
      <c r="AL303" s="21">
        <f t="shared" si="145"/>
        <v>9.8088113050706568E-3</v>
      </c>
      <c r="AM303" s="21">
        <f t="shared" si="145"/>
        <v>0.61904761904761907</v>
      </c>
      <c r="AN303" s="21">
        <f t="shared" si="145"/>
        <v>-7.059046177138531E-2</v>
      </c>
      <c r="AO303" s="21">
        <f t="shared" si="145"/>
        <v>-3.3123028391167195E-2</v>
      </c>
      <c r="AP303" s="21">
        <f t="shared" si="145"/>
        <v>-0.14780970424165871</v>
      </c>
      <c r="AQ303" s="21">
        <f t="shared" si="145"/>
        <v>0.79753381066030227</v>
      </c>
      <c r="AR303" s="21">
        <f t="shared" si="145"/>
        <v>-0.24208110175975517</v>
      </c>
      <c r="AS303" s="21">
        <f t="shared" si="145"/>
        <v>-2.5000000000000001E-2</v>
      </c>
      <c r="AT303" s="21">
        <f t="shared" si="145"/>
        <v>5.6069958847736627E-2</v>
      </c>
      <c r="AU303" s="21">
        <f t="shared" si="145"/>
        <v>0.20485658409387222</v>
      </c>
      <c r="AV303" s="21">
        <f t="shared" si="145"/>
        <v>2.4108658743633278</v>
      </c>
      <c r="AW303" s="21">
        <f t="shared" si="145"/>
        <v>2.1653543307086614E-2</v>
      </c>
      <c r="AX303" s="21" t="str">
        <f t="shared" si="145"/>
        <v/>
      </c>
    </row>
    <row r="304" spans="1:50">
      <c r="A304" t="str">
        <f t="shared" si="78"/>
        <v>August2021</v>
      </c>
      <c r="C304" t="s">
        <v>61</v>
      </c>
      <c r="D304">
        <v>2021</v>
      </c>
      <c r="E304" s="21">
        <f t="shared" ref="E304:AX304" si="146">IFERROR((E132-E120)/E120,"")</f>
        <v>0.35015447991761073</v>
      </c>
      <c r="F304" s="21">
        <f t="shared" si="146"/>
        <v>-4.799301919720768E-3</v>
      </c>
      <c r="G304" s="21">
        <f t="shared" si="146"/>
        <v>9.2923986209161064E-2</v>
      </c>
      <c r="H304" s="21">
        <f t="shared" si="146"/>
        <v>-0.32835581245985868</v>
      </c>
      <c r="I304" s="21">
        <f t="shared" si="146"/>
        <v>-1.4005602240896359E-2</v>
      </c>
      <c r="J304" s="21">
        <f t="shared" si="146"/>
        <v>-8.2995038340099234E-2</v>
      </c>
      <c r="K304" s="21">
        <f t="shared" si="146"/>
        <v>0.15094339622641509</v>
      </c>
      <c r="L304" s="21">
        <f t="shared" si="146"/>
        <v>-0.28654545454545455</v>
      </c>
      <c r="M304" s="21">
        <f t="shared" si="146"/>
        <v>-0.22708674304418985</v>
      </c>
      <c r="N304" s="21">
        <f t="shared" si="146"/>
        <v>-0.11263391564520799</v>
      </c>
      <c r="O304" s="21">
        <f t="shared" si="146"/>
        <v>0.36547152756854473</v>
      </c>
      <c r="P304" s="21" t="str">
        <f t="shared" si="146"/>
        <v/>
      </c>
      <c r="Q304" s="21">
        <f t="shared" si="146"/>
        <v>0.16736401673640167</v>
      </c>
      <c r="R304" s="21">
        <f t="shared" si="146"/>
        <v>2.3529411764705882E-2</v>
      </c>
      <c r="S304" s="21">
        <f t="shared" si="146"/>
        <v>4.8128342245989303E-2</v>
      </c>
      <c r="T304" s="21">
        <f t="shared" si="146"/>
        <v>1.0462601914214817</v>
      </c>
      <c r="U304" s="21">
        <f t="shared" si="146"/>
        <v>-0.32618521011635732</v>
      </c>
      <c r="V304" s="21">
        <f t="shared" si="146"/>
        <v>0.41586538461538464</v>
      </c>
      <c r="W304" s="21">
        <f t="shared" si="146"/>
        <v>-0.48468583809336224</v>
      </c>
      <c r="X304" s="21">
        <f t="shared" si="146"/>
        <v>-0.20979020979020979</v>
      </c>
      <c r="Y304" s="21">
        <f t="shared" si="146"/>
        <v>-5.9642669469259064E-2</v>
      </c>
      <c r="Z304" s="21">
        <f t="shared" si="146"/>
        <v>-0.36314208041207613</v>
      </c>
      <c r="AA304" s="21">
        <f t="shared" si="146"/>
        <v>3.2028469750889681E-2</v>
      </c>
      <c r="AB304" s="21">
        <f t="shared" si="146"/>
        <v>8.9256341442299367E-2</v>
      </c>
      <c r="AC304" s="21">
        <f t="shared" si="146"/>
        <v>-8.4141761852605232E-2</v>
      </c>
      <c r="AD304" s="21">
        <f t="shared" si="146"/>
        <v>-0.25341253294520277</v>
      </c>
      <c r="AE304" s="21">
        <f t="shared" si="146"/>
        <v>5.0182481751824819E-2</v>
      </c>
      <c r="AF304" s="21">
        <f t="shared" si="146"/>
        <v>-0.25050033355570378</v>
      </c>
      <c r="AG304" s="21">
        <f t="shared" si="146"/>
        <v>0.27970297029702973</v>
      </c>
      <c r="AH304" s="21">
        <f t="shared" si="146"/>
        <v>-0.10265545382990182</v>
      </c>
      <c r="AI304" s="21">
        <f t="shared" si="146"/>
        <v>0.11958251427501639</v>
      </c>
      <c r="AJ304" s="21">
        <f t="shared" si="146"/>
        <v>0.1744186046511628</v>
      </c>
      <c r="AK304" s="21">
        <f t="shared" si="146"/>
        <v>-0.76988984088127299</v>
      </c>
      <c r="AL304" s="21">
        <f t="shared" si="146"/>
        <v>-1.5444533977974751E-2</v>
      </c>
      <c r="AM304" s="21" t="str">
        <f t="shared" si="146"/>
        <v/>
      </c>
      <c r="AN304" s="21">
        <f t="shared" si="146"/>
        <v>-0.31340775417116795</v>
      </c>
      <c r="AO304" s="21">
        <f t="shared" si="146"/>
        <v>-4.9792531120331947E-2</v>
      </c>
      <c r="AP304" s="21">
        <f t="shared" si="146"/>
        <v>-0.29369348926514238</v>
      </c>
      <c r="AQ304" s="21">
        <f t="shared" si="146"/>
        <v>0.6054147465437788</v>
      </c>
      <c r="AR304" s="21">
        <f t="shared" si="146"/>
        <v>-0.58180065262533376</v>
      </c>
      <c r="AS304" s="21">
        <f t="shared" si="146"/>
        <v>-0.52528866482354852</v>
      </c>
      <c r="AT304" s="21">
        <f t="shared" si="146"/>
        <v>-0.27032396088019561</v>
      </c>
      <c r="AU304" s="21">
        <f t="shared" si="146"/>
        <v>0.11454252131827609</v>
      </c>
      <c r="AV304" s="21">
        <f t="shared" si="146"/>
        <v>-0.33584828711256115</v>
      </c>
      <c r="AW304" s="21">
        <f t="shared" si="146"/>
        <v>-0.17814491677495203</v>
      </c>
      <c r="AX304" s="21" t="str">
        <f t="shared" si="146"/>
        <v/>
      </c>
    </row>
    <row r="305" spans="1:50">
      <c r="A305" t="str">
        <f t="shared" si="78"/>
        <v>September2021</v>
      </c>
      <c r="C305" t="s">
        <v>2</v>
      </c>
      <c r="D305">
        <v>2021</v>
      </c>
      <c r="E305" s="21">
        <f t="shared" ref="E305:AX305" si="147">IFERROR((E133-E121)/E121,"")</f>
        <v>2.2168674698795181</v>
      </c>
      <c r="F305" s="21">
        <f t="shared" si="147"/>
        <v>-0.32432432432432434</v>
      </c>
      <c r="G305" s="21">
        <f t="shared" si="147"/>
        <v>-0.45017937738687652</v>
      </c>
      <c r="H305" s="21">
        <f t="shared" si="147"/>
        <v>0.62256385425493277</v>
      </c>
      <c r="I305" s="21">
        <f t="shared" si="147"/>
        <v>-0.36342869574676384</v>
      </c>
      <c r="J305" s="21">
        <f t="shared" si="147"/>
        <v>0.62408850892632639</v>
      </c>
      <c r="K305" s="21">
        <f t="shared" si="147"/>
        <v>-0.23676880222841226</v>
      </c>
      <c r="L305" s="21">
        <f t="shared" si="147"/>
        <v>1.5071614583333333</v>
      </c>
      <c r="M305" s="21">
        <f t="shared" si="147"/>
        <v>-0.36005497022446176</v>
      </c>
      <c r="N305" s="21">
        <f t="shared" si="147"/>
        <v>-0.27401845485796994</v>
      </c>
      <c r="O305" s="21">
        <f t="shared" si="147"/>
        <v>-0.16580916744621141</v>
      </c>
      <c r="P305" s="21" t="str">
        <f t="shared" si="147"/>
        <v/>
      </c>
      <c r="Q305" s="21">
        <f t="shared" si="147"/>
        <v>-0.31440443213296398</v>
      </c>
      <c r="R305" s="21">
        <f t="shared" si="147"/>
        <v>0.12292051756007394</v>
      </c>
      <c r="S305" s="21">
        <f t="shared" si="147"/>
        <v>-0.58159109421667121</v>
      </c>
      <c r="T305" s="21">
        <f t="shared" si="147"/>
        <v>1.2264317180616739</v>
      </c>
      <c r="U305" s="21">
        <f t="shared" si="147"/>
        <v>-0.23252101734596148</v>
      </c>
      <c r="V305" s="21">
        <f t="shared" si="147"/>
        <v>1.1346153846153846</v>
      </c>
      <c r="W305" s="21">
        <f t="shared" si="147"/>
        <v>2.7805967119951289E-2</v>
      </c>
      <c r="X305" s="21">
        <f t="shared" si="147"/>
        <v>0.41361256544502617</v>
      </c>
      <c r="Y305" s="21">
        <f t="shared" si="147"/>
        <v>-0.37448350851757883</v>
      </c>
      <c r="Z305" s="21">
        <f t="shared" si="147"/>
        <v>0.20160680529300568</v>
      </c>
      <c r="AA305" s="21">
        <f t="shared" si="147"/>
        <v>-2.023121387283237E-2</v>
      </c>
      <c r="AB305" s="21">
        <f t="shared" si="147"/>
        <v>-0.48521980798383024</v>
      </c>
      <c r="AC305" s="21">
        <f t="shared" si="147"/>
        <v>-0.3350103681544685</v>
      </c>
      <c r="AD305" s="21">
        <f t="shared" si="147"/>
        <v>0.11349957007738606</v>
      </c>
      <c r="AE305" s="21">
        <f t="shared" si="147"/>
        <v>-0.51496640195479537</v>
      </c>
      <c r="AF305" s="21">
        <f t="shared" si="147"/>
        <v>0.34932978614550292</v>
      </c>
      <c r="AG305" s="21">
        <f t="shared" si="147"/>
        <v>0.25872340425531914</v>
      </c>
      <c r="AH305" s="21">
        <f t="shared" si="147"/>
        <v>4.6935025889427093E-2</v>
      </c>
      <c r="AI305" s="21">
        <f t="shared" si="147"/>
        <v>3.1910946196660482E-2</v>
      </c>
      <c r="AJ305" s="21">
        <f t="shared" si="147"/>
        <v>1.9148936170212767</v>
      </c>
      <c r="AK305" s="21">
        <f t="shared" si="147"/>
        <v>0.17670157068062828</v>
      </c>
      <c r="AL305" s="21">
        <f t="shared" si="147"/>
        <v>0.49076246334310852</v>
      </c>
      <c r="AM305" s="21">
        <f t="shared" si="147"/>
        <v>0.40395809080325962</v>
      </c>
      <c r="AN305" s="21">
        <f t="shared" si="147"/>
        <v>0.25061796209832465</v>
      </c>
      <c r="AO305" s="21">
        <f t="shared" si="147"/>
        <v>-0.30169536777466294</v>
      </c>
      <c r="AP305" s="21">
        <f t="shared" si="147"/>
        <v>-0.28687761387381161</v>
      </c>
      <c r="AQ305" s="21">
        <f t="shared" si="147"/>
        <v>1.6766136879662665</v>
      </c>
      <c r="AR305" s="21">
        <f t="shared" si="147"/>
        <v>-0.77201463287170102</v>
      </c>
      <c r="AS305" s="21">
        <f t="shared" si="147"/>
        <v>0.14012121212121212</v>
      </c>
      <c r="AT305" s="21">
        <f t="shared" si="147"/>
        <v>0.44830132939438699</v>
      </c>
      <c r="AU305" s="21">
        <f t="shared" si="147"/>
        <v>-0.55658005029337809</v>
      </c>
      <c r="AV305" s="21">
        <f t="shared" si="147"/>
        <v>-0.56978085351787777</v>
      </c>
      <c r="AW305" s="21">
        <f t="shared" si="147"/>
        <v>0.56411932979158153</v>
      </c>
      <c r="AX305" s="21">
        <f t="shared" si="147"/>
        <v>-0.31542990446567432</v>
      </c>
    </row>
    <row r="306" spans="1:50">
      <c r="A306" t="str">
        <f t="shared" si="78"/>
        <v>October2021</v>
      </c>
      <c r="C306" t="s">
        <v>62</v>
      </c>
      <c r="D306">
        <v>2021</v>
      </c>
      <c r="E306" s="21">
        <f t="shared" ref="E306:AX306" si="148">IFERROR((E134-E122)/E122,"")</f>
        <v>0.97682502896871382</v>
      </c>
      <c r="F306" s="21">
        <f t="shared" si="148"/>
        <v>-0.43053993250843642</v>
      </c>
      <c r="G306" s="21">
        <f t="shared" si="148"/>
        <v>-0.51585728444003964</v>
      </c>
      <c r="H306" s="21">
        <f t="shared" si="148"/>
        <v>0.10150489849510151</v>
      </c>
      <c r="I306" s="21">
        <f t="shared" si="148"/>
        <v>-0.48242150780221849</v>
      </c>
      <c r="J306" s="21">
        <f t="shared" si="148"/>
        <v>0.20834361885954086</v>
      </c>
      <c r="K306" s="21">
        <f t="shared" si="148"/>
        <v>-0.44223227752639516</v>
      </c>
      <c r="L306" s="21">
        <f t="shared" si="148"/>
        <v>1.0016339869281046</v>
      </c>
      <c r="M306" s="21">
        <f t="shared" si="148"/>
        <v>-0.49041479549954126</v>
      </c>
      <c r="N306" s="21">
        <f t="shared" si="148"/>
        <v>-0.41697391779325416</v>
      </c>
      <c r="O306" s="21">
        <f t="shared" si="148"/>
        <v>-0.49657834707843479</v>
      </c>
      <c r="P306" s="21" t="str">
        <f t="shared" si="148"/>
        <v/>
      </c>
      <c r="Q306" s="21">
        <f t="shared" si="148"/>
        <v>-0.31539074960127594</v>
      </c>
      <c r="R306" s="21">
        <f t="shared" si="148"/>
        <v>-0.10608424336973479</v>
      </c>
      <c r="S306" s="21">
        <f t="shared" si="148"/>
        <v>-0.55386016852653153</v>
      </c>
      <c r="T306" s="21">
        <f t="shared" si="148"/>
        <v>-9.7062386432465175E-2</v>
      </c>
      <c r="U306" s="21">
        <f t="shared" si="148"/>
        <v>-0.11526548672566371</v>
      </c>
      <c r="V306" s="21">
        <f t="shared" si="148"/>
        <v>0.9511627906976744</v>
      </c>
      <c r="W306" s="21">
        <f t="shared" si="148"/>
        <v>-2.1778722112611931E-2</v>
      </c>
      <c r="X306" s="21">
        <f t="shared" si="148"/>
        <v>0.13136942675159236</v>
      </c>
      <c r="Y306" s="21">
        <f t="shared" si="148"/>
        <v>-0.45875903314228755</v>
      </c>
      <c r="Z306" s="21">
        <f t="shared" si="148"/>
        <v>0.18447563996696945</v>
      </c>
      <c r="AA306" s="21">
        <f t="shared" si="148"/>
        <v>-0.32790697674418606</v>
      </c>
      <c r="AB306" s="21">
        <f t="shared" si="148"/>
        <v>-0.53821967939796922</v>
      </c>
      <c r="AC306" s="21">
        <f t="shared" si="148"/>
        <v>-0.33251049824083534</v>
      </c>
      <c r="AD306" s="21">
        <f t="shared" si="148"/>
        <v>6.5010927876018282E-2</v>
      </c>
      <c r="AE306" s="21">
        <f t="shared" si="148"/>
        <v>-0.51406423034330007</v>
      </c>
      <c r="AF306" s="21">
        <f t="shared" si="148"/>
        <v>0.40182414429186308</v>
      </c>
      <c r="AG306" s="21">
        <f t="shared" si="148"/>
        <v>0.14285714285714285</v>
      </c>
      <c r="AH306" s="21">
        <f t="shared" si="148"/>
        <v>-0.21436401570069663</v>
      </c>
      <c r="AI306" s="21">
        <f t="shared" si="148"/>
        <v>-0.22549451933980094</v>
      </c>
      <c r="AJ306" s="21">
        <f t="shared" si="148"/>
        <v>0.76102088167053361</v>
      </c>
      <c r="AK306" s="21">
        <f t="shared" si="148"/>
        <v>-0.14685314685314685</v>
      </c>
      <c r="AL306" s="21">
        <f t="shared" si="148"/>
        <v>-7.8933945422086205E-2</v>
      </c>
      <c r="AM306" s="21">
        <f t="shared" si="148"/>
        <v>3.5143769968051117E-2</v>
      </c>
      <c r="AN306" s="21">
        <f t="shared" si="148"/>
        <v>0.298917812225797</v>
      </c>
      <c r="AO306" s="21">
        <f t="shared" si="148"/>
        <v>-0.38846664253830376</v>
      </c>
      <c r="AP306" s="21">
        <f t="shared" si="148"/>
        <v>-0.42835407201464726</v>
      </c>
      <c r="AQ306" s="21">
        <f t="shared" si="148"/>
        <v>1.1312693498452013</v>
      </c>
      <c r="AR306" s="21">
        <f t="shared" si="148"/>
        <v>1.6758182985095915E-2</v>
      </c>
      <c r="AS306" s="21">
        <f t="shared" si="148"/>
        <v>0.36145069274653624</v>
      </c>
      <c r="AT306" s="21">
        <f t="shared" si="148"/>
        <v>0.33309759547383311</v>
      </c>
      <c r="AU306" s="21">
        <f t="shared" si="148"/>
        <v>-0.48106008047731375</v>
      </c>
      <c r="AV306" s="21">
        <f t="shared" si="148"/>
        <v>-0.71507172332481828</v>
      </c>
      <c r="AW306" s="21">
        <f t="shared" si="148"/>
        <v>0.24960081289011468</v>
      </c>
      <c r="AX306" s="21">
        <f t="shared" si="148"/>
        <v>-0.32060530029794576</v>
      </c>
    </row>
    <row r="307" spans="1:50">
      <c r="A307" t="str">
        <f t="shared" si="78"/>
        <v>November2021</v>
      </c>
      <c r="C307" t="s">
        <v>63</v>
      </c>
      <c r="D307">
        <v>2021</v>
      </c>
      <c r="E307" s="21">
        <f t="shared" ref="E307:AX307" si="149">IFERROR((E135-E123)/E123,"")</f>
        <v>1.8842832469775475</v>
      </c>
      <c r="F307" s="21">
        <f t="shared" si="149"/>
        <v>-0.30753268312927995</v>
      </c>
      <c r="G307" s="21">
        <f t="shared" si="149"/>
        <v>-0.38634953464322647</v>
      </c>
      <c r="H307" s="21">
        <f t="shared" si="149"/>
        <v>0.41843709588028821</v>
      </c>
      <c r="I307" s="21">
        <f t="shared" si="149"/>
        <v>-0.35575116210068242</v>
      </c>
      <c r="J307" s="21">
        <f t="shared" si="149"/>
        <v>0.18254583010586109</v>
      </c>
      <c r="K307" s="21">
        <f t="shared" si="149"/>
        <v>-0.37792692020879942</v>
      </c>
      <c r="L307" s="21">
        <f t="shared" si="149"/>
        <v>-0.14328180737217597</v>
      </c>
      <c r="M307" s="21">
        <f t="shared" si="149"/>
        <v>-0.36717728864955301</v>
      </c>
      <c r="N307" s="21">
        <f t="shared" si="149"/>
        <v>-0.26950300046160947</v>
      </c>
      <c r="O307" s="21">
        <f t="shared" si="149"/>
        <v>-0.32801295396715247</v>
      </c>
      <c r="P307" s="21" t="str">
        <f t="shared" si="149"/>
        <v/>
      </c>
      <c r="Q307" s="21">
        <f t="shared" si="149"/>
        <v>-0.26400000000000001</v>
      </c>
      <c r="R307" s="21">
        <f t="shared" si="149"/>
        <v>0.26104830421377184</v>
      </c>
      <c r="S307" s="21">
        <f t="shared" si="149"/>
        <v>-0.43923145665773011</v>
      </c>
      <c r="T307" s="21">
        <f t="shared" si="149"/>
        <v>0.16165676336945123</v>
      </c>
      <c r="U307" s="21">
        <f t="shared" si="149"/>
        <v>-3.6114570361145702E-2</v>
      </c>
      <c r="V307" s="21">
        <f t="shared" si="149"/>
        <v>0.14506172839506173</v>
      </c>
      <c r="W307" s="21">
        <f t="shared" si="149"/>
        <v>0.41032969276309073</v>
      </c>
      <c r="X307" s="21">
        <f t="shared" si="149"/>
        <v>0.89111747851002865</v>
      </c>
      <c r="Y307" s="21">
        <f t="shared" si="149"/>
        <v>-0.4210250703672187</v>
      </c>
      <c r="Z307" s="21">
        <f t="shared" si="149"/>
        <v>0.35699875108079548</v>
      </c>
      <c r="AA307" s="21">
        <f t="shared" si="149"/>
        <v>-0.13525026624068157</v>
      </c>
      <c r="AB307" s="21">
        <f t="shared" si="149"/>
        <v>-0.46673323523228927</v>
      </c>
      <c r="AC307" s="21">
        <f t="shared" si="149"/>
        <v>-0.18493693254524404</v>
      </c>
      <c r="AD307" s="21">
        <f t="shared" si="149"/>
        <v>0.30522264018895984</v>
      </c>
      <c r="AE307" s="21">
        <f t="shared" si="149"/>
        <v>-0.3462897526501767</v>
      </c>
      <c r="AF307" s="21">
        <f t="shared" si="149"/>
        <v>0.49493384193586842</v>
      </c>
      <c r="AG307" s="21">
        <f t="shared" si="149"/>
        <v>1.4048140043763677</v>
      </c>
      <c r="AH307" s="21">
        <f t="shared" si="149"/>
        <v>-0.23838621527250645</v>
      </c>
      <c r="AI307" s="21">
        <f t="shared" si="149"/>
        <v>-7.4183789234841799E-2</v>
      </c>
      <c r="AJ307" s="21">
        <f t="shared" si="149"/>
        <v>0.86376811594202896</v>
      </c>
      <c r="AK307" s="21">
        <f t="shared" si="149"/>
        <v>-3.163444639718805E-2</v>
      </c>
      <c r="AL307" s="21">
        <f t="shared" si="149"/>
        <v>1.4812782883006446E-2</v>
      </c>
      <c r="AM307" s="21">
        <f t="shared" si="149"/>
        <v>0.17069109075770192</v>
      </c>
      <c r="AN307" s="21">
        <f t="shared" si="149"/>
        <v>0.6172091412742382</v>
      </c>
      <c r="AO307" s="21">
        <f t="shared" si="149"/>
        <v>-0.29250720461095103</v>
      </c>
      <c r="AP307" s="21">
        <f t="shared" si="149"/>
        <v>-0.41237988143816107</v>
      </c>
      <c r="AQ307" s="21">
        <f t="shared" si="149"/>
        <v>1.285438144329897</v>
      </c>
      <c r="AR307" s="21">
        <f t="shared" si="149"/>
        <v>0.22603814084041937</v>
      </c>
      <c r="AS307" s="21">
        <f t="shared" si="149"/>
        <v>0.40795180722891566</v>
      </c>
      <c r="AT307" s="21">
        <f t="shared" si="149"/>
        <v>0.63665663944993556</v>
      </c>
      <c r="AU307" s="21">
        <f t="shared" si="149"/>
        <v>-0.23864761635309095</v>
      </c>
      <c r="AV307" s="21">
        <f t="shared" si="149"/>
        <v>-0.46587743732590531</v>
      </c>
      <c r="AW307" s="21">
        <f t="shared" si="149"/>
        <v>0.29923688910537427</v>
      </c>
      <c r="AX307" s="21">
        <f t="shared" si="149"/>
        <v>-0.22259136212624583</v>
      </c>
    </row>
    <row r="308" spans="1:50">
      <c r="A308" t="str">
        <f t="shared" si="78"/>
        <v>December2021</v>
      </c>
      <c r="C308" t="s">
        <v>50</v>
      </c>
      <c r="D308">
        <v>2021</v>
      </c>
      <c r="E308" s="21">
        <f t="shared" ref="E308:AX308" si="150">IFERROR((E136-E124)/E124,"")</f>
        <v>1.3033175355450237</v>
      </c>
      <c r="F308" s="21">
        <f t="shared" si="150"/>
        <v>-0.42061940528860992</v>
      </c>
      <c r="G308" s="21">
        <f t="shared" si="150"/>
        <v>-0.37214253697893324</v>
      </c>
      <c r="H308" s="21">
        <f t="shared" si="150"/>
        <v>6.1643835616438353E-2</v>
      </c>
      <c r="I308" s="21">
        <f t="shared" si="150"/>
        <v>-0.37935828877005345</v>
      </c>
      <c r="J308" s="21">
        <f t="shared" si="150"/>
        <v>-6.3783783783783785E-2</v>
      </c>
      <c r="K308" s="21">
        <f t="shared" si="150"/>
        <v>-0.3867580574595304</v>
      </c>
      <c r="L308" s="21">
        <f t="shared" si="150"/>
        <v>0.25778421433743665</v>
      </c>
      <c r="M308" s="21">
        <f t="shared" si="150"/>
        <v>-0.44919634236383255</v>
      </c>
      <c r="N308" s="21">
        <f t="shared" si="150"/>
        <v>-0.34952333990795531</v>
      </c>
      <c r="O308" s="21">
        <f t="shared" si="150"/>
        <v>0.27366447985004688</v>
      </c>
      <c r="P308" s="21" t="str">
        <f t="shared" si="150"/>
        <v/>
      </c>
      <c r="Q308" s="21">
        <f t="shared" si="150"/>
        <v>-0.54626532887402457</v>
      </c>
      <c r="R308" s="21">
        <f t="shared" si="150"/>
        <v>-7.2620215897939155E-2</v>
      </c>
      <c r="S308" s="21">
        <f t="shared" si="150"/>
        <v>-0.2686092066601371</v>
      </c>
      <c r="T308" s="21">
        <f t="shared" si="150"/>
        <v>-5.0742965539045212E-2</v>
      </c>
      <c r="U308" s="21">
        <f t="shared" si="150"/>
        <v>-5.3267045454545456E-2</v>
      </c>
      <c r="V308" s="21">
        <f t="shared" si="150"/>
        <v>0.48</v>
      </c>
      <c r="W308" s="21">
        <f t="shared" si="150"/>
        <v>0.68512213175425607</v>
      </c>
      <c r="X308" s="21">
        <f t="shared" si="150"/>
        <v>0.108300395256917</v>
      </c>
      <c r="Y308" s="21">
        <f t="shared" si="150"/>
        <v>-0.45289042863935874</v>
      </c>
      <c r="Z308" s="21">
        <f t="shared" si="150"/>
        <v>0.23656871475215197</v>
      </c>
      <c r="AA308" s="21">
        <f t="shared" si="150"/>
        <v>-0.14616935483870969</v>
      </c>
      <c r="AB308" s="21">
        <f t="shared" si="150"/>
        <v>-0.41971080669710809</v>
      </c>
      <c r="AC308" s="21">
        <f t="shared" si="150"/>
        <v>-0.31086871834826646</v>
      </c>
      <c r="AD308" s="21">
        <f t="shared" si="150"/>
        <v>-4.6638818311011583E-2</v>
      </c>
      <c r="AE308" s="21">
        <f t="shared" si="150"/>
        <v>-0.34530853761622993</v>
      </c>
      <c r="AF308" s="21">
        <f t="shared" si="150"/>
        <v>7.8042907180385285E-2</v>
      </c>
      <c r="AG308" s="21">
        <f t="shared" si="150"/>
        <v>0.28113663845223702</v>
      </c>
      <c r="AH308" s="21">
        <f t="shared" si="150"/>
        <v>-0.22225207374819492</v>
      </c>
      <c r="AI308" s="21">
        <f t="shared" si="150"/>
        <v>-0.17680736088798013</v>
      </c>
      <c r="AJ308" s="21">
        <f t="shared" si="150"/>
        <v>0.41567695961995249</v>
      </c>
      <c r="AK308" s="21">
        <f t="shared" si="150"/>
        <v>7.9113924050632917E-2</v>
      </c>
      <c r="AL308" s="21">
        <f t="shared" si="150"/>
        <v>-7.2475795297372067E-2</v>
      </c>
      <c r="AM308" s="21">
        <f t="shared" si="150"/>
        <v>9.4994892747701731E-2</v>
      </c>
      <c r="AN308" s="21">
        <f t="shared" si="150"/>
        <v>0.10882163554410818</v>
      </c>
      <c r="AO308" s="21">
        <f t="shared" si="150"/>
        <v>-8.4254143646408847E-2</v>
      </c>
      <c r="AP308" s="21">
        <f t="shared" si="150"/>
        <v>-0.37492392059936652</v>
      </c>
      <c r="AQ308" s="21">
        <f t="shared" si="150"/>
        <v>0.71535326086956519</v>
      </c>
      <c r="AR308" s="21">
        <f t="shared" si="150"/>
        <v>-0.24490312777003925</v>
      </c>
      <c r="AS308" s="21">
        <f t="shared" si="150"/>
        <v>-2.8391167192429023E-2</v>
      </c>
      <c r="AT308" s="21">
        <f t="shared" si="150"/>
        <v>0.21192193466270684</v>
      </c>
      <c r="AU308" s="21">
        <f t="shared" si="150"/>
        <v>-0.18586743167748754</v>
      </c>
      <c r="AV308" s="21">
        <f t="shared" si="150"/>
        <v>-0.43868086568189624</v>
      </c>
      <c r="AW308" s="21">
        <f t="shared" si="150"/>
        <v>-7.3763955342902712E-2</v>
      </c>
      <c r="AX308" s="21">
        <f t="shared" si="150"/>
        <v>-0.51530158238867185</v>
      </c>
    </row>
    <row r="309" spans="1:50">
      <c r="A309" t="str">
        <f t="shared" si="78"/>
        <v>January2022</v>
      </c>
      <c r="C309" t="s">
        <v>53</v>
      </c>
      <c r="D309">
        <v>2022</v>
      </c>
      <c r="E309" s="21">
        <f t="shared" ref="E309:AX309" si="151">IFERROR((E137-E125)/E125,"")</f>
        <v>1.250996015936255</v>
      </c>
      <c r="F309" s="21">
        <f t="shared" si="151"/>
        <v>-0.27682903163205902</v>
      </c>
      <c r="G309" s="21">
        <f t="shared" si="151"/>
        <v>-0.26490776490776491</v>
      </c>
      <c r="H309" s="21">
        <f t="shared" si="151"/>
        <v>0.8446206115515289</v>
      </c>
      <c r="I309" s="21">
        <f t="shared" si="151"/>
        <v>-0.24870734229576008</v>
      </c>
      <c r="J309" s="21">
        <f t="shared" si="151"/>
        <v>-9.9724379854673015E-2</v>
      </c>
      <c r="K309" s="21">
        <f t="shared" si="151"/>
        <v>-0.2088752869166029</v>
      </c>
      <c r="L309" s="21">
        <f t="shared" si="151"/>
        <v>-0.48945483485873459</v>
      </c>
      <c r="M309" s="21">
        <f t="shared" si="151"/>
        <v>-0.34694466905394478</v>
      </c>
      <c r="N309" s="21">
        <f t="shared" si="151"/>
        <v>-0.2856295417469969</v>
      </c>
      <c r="O309" s="21">
        <f t="shared" si="151"/>
        <v>0.40298507462686567</v>
      </c>
      <c r="P309" s="21" t="str">
        <f t="shared" si="151"/>
        <v/>
      </c>
      <c r="Q309" s="21">
        <f t="shared" si="151"/>
        <v>0.22369584438549955</v>
      </c>
      <c r="R309" s="21">
        <f t="shared" si="151"/>
        <v>-0.11534883720930232</v>
      </c>
      <c r="S309" s="21">
        <f t="shared" si="151"/>
        <v>-0.22283981808994441</v>
      </c>
      <c r="T309" s="21">
        <f t="shared" si="151"/>
        <v>4.2875668665910194E-2</v>
      </c>
      <c r="U309" s="21">
        <f t="shared" si="151"/>
        <v>-5.4162724692526018E-2</v>
      </c>
      <c r="V309" s="21">
        <f t="shared" si="151"/>
        <v>0.33611111111111114</v>
      </c>
      <c r="W309" s="21">
        <f t="shared" si="151"/>
        <v>-0.31628771870509675</v>
      </c>
      <c r="X309" s="21">
        <f t="shared" si="151"/>
        <v>9.7339782345828296E-2</v>
      </c>
      <c r="Y309" s="21">
        <f t="shared" si="151"/>
        <v>-0.27674547811593309</v>
      </c>
      <c r="Z309" s="21">
        <f t="shared" si="151"/>
        <v>-7.4030053485015707E-2</v>
      </c>
      <c r="AA309" s="21">
        <f t="shared" si="151"/>
        <v>-0.50101832993890016</v>
      </c>
      <c r="AB309" s="21">
        <f t="shared" si="151"/>
        <v>-0.24056212404065547</v>
      </c>
      <c r="AC309" s="21">
        <f t="shared" si="151"/>
        <v>-0.2619040659437023</v>
      </c>
      <c r="AD309" s="21">
        <f t="shared" si="151"/>
        <v>-6.3941261115005713E-2</v>
      </c>
      <c r="AE309" s="21">
        <f t="shared" si="151"/>
        <v>-0.37579007852901741</v>
      </c>
      <c r="AF309" s="21">
        <f t="shared" si="151"/>
        <v>1.7300153400374978E-2</v>
      </c>
      <c r="AG309" s="21">
        <f t="shared" si="151"/>
        <v>0.17062634989200864</v>
      </c>
      <c r="AH309" s="21">
        <f t="shared" si="151"/>
        <v>-0.17138649750792931</v>
      </c>
      <c r="AI309" s="21">
        <f t="shared" si="151"/>
        <v>-3.3622247243970775E-2</v>
      </c>
      <c r="AJ309" s="21">
        <f t="shared" si="151"/>
        <v>0.1171875</v>
      </c>
      <c r="AK309" s="21">
        <f t="shared" si="151"/>
        <v>0.24225865209471767</v>
      </c>
      <c r="AL309" s="21">
        <f t="shared" si="151"/>
        <v>-0.16955247735748535</v>
      </c>
      <c r="AM309" s="21">
        <f t="shared" si="151"/>
        <v>-3.8737446197991389E-2</v>
      </c>
      <c r="AN309" s="21">
        <f t="shared" si="151"/>
        <v>9.1200933897563105E-2</v>
      </c>
      <c r="AO309" s="21">
        <f t="shared" si="151"/>
        <v>0.265625</v>
      </c>
      <c r="AP309" s="21">
        <f t="shared" si="151"/>
        <v>-0.23115523465703972</v>
      </c>
      <c r="AQ309" s="21">
        <f t="shared" si="151"/>
        <v>0.86397415185783522</v>
      </c>
      <c r="AR309" s="21">
        <f t="shared" si="151"/>
        <v>-0.24206262316619226</v>
      </c>
      <c r="AS309" s="21">
        <f t="shared" si="151"/>
        <v>-5.9244314013206165E-2</v>
      </c>
      <c r="AT309" s="21">
        <f t="shared" si="151"/>
        <v>0.1138727304777014</v>
      </c>
      <c r="AU309" s="21">
        <f t="shared" si="151"/>
        <v>-9.0634896697330714E-2</v>
      </c>
      <c r="AV309" s="21">
        <f t="shared" si="151"/>
        <v>-0.29175438596491227</v>
      </c>
      <c r="AW309" s="21">
        <f t="shared" si="151"/>
        <v>-5.8929437019596978E-2</v>
      </c>
      <c r="AX309" s="21">
        <f t="shared" si="151"/>
        <v>-0.45615123686605447</v>
      </c>
    </row>
    <row r="310" spans="1:50">
      <c r="A310" t="str">
        <f t="shared" si="78"/>
        <v>February2022</v>
      </c>
      <c r="C310" t="s">
        <v>55</v>
      </c>
      <c r="D310">
        <v>2022</v>
      </c>
      <c r="E310" s="21">
        <f t="shared" ref="E310:AX310" si="152">IFERROR((E138-E126)/E126,"")</f>
        <v>0.37419354838709679</v>
      </c>
      <c r="F310" s="21">
        <f t="shared" si="152"/>
        <v>-0.34501216545012164</v>
      </c>
      <c r="G310" s="21">
        <f t="shared" si="152"/>
        <v>-0.25423367770795613</v>
      </c>
      <c r="H310" s="21">
        <f t="shared" si="152"/>
        <v>-5.1754504809646391E-2</v>
      </c>
      <c r="I310" s="21">
        <f t="shared" si="152"/>
        <v>-0.23022249690976515</v>
      </c>
      <c r="J310" s="21">
        <f t="shared" si="152"/>
        <v>-0.30587943438352766</v>
      </c>
      <c r="K310" s="21">
        <f t="shared" si="152"/>
        <v>-0.27350008173941476</v>
      </c>
      <c r="L310" s="21">
        <f t="shared" si="152"/>
        <v>-0.34674615002483855</v>
      </c>
      <c r="M310" s="21">
        <f t="shared" si="152"/>
        <v>-0.40117146488368238</v>
      </c>
      <c r="N310" s="21">
        <f t="shared" si="152"/>
        <v>-0.31482451545311679</v>
      </c>
      <c r="O310" s="21">
        <f t="shared" si="152"/>
        <v>0.43145681134507952</v>
      </c>
      <c r="P310" s="21">
        <f t="shared" si="152"/>
        <v>-0.23802115743621655</v>
      </c>
      <c r="Q310" s="21">
        <f t="shared" si="152"/>
        <v>1.0226039783001808</v>
      </c>
      <c r="R310" s="21">
        <f t="shared" si="152"/>
        <v>-0.13066202090592335</v>
      </c>
      <c r="S310" s="21">
        <f t="shared" si="152"/>
        <v>-0.28778517110266161</v>
      </c>
      <c r="T310" s="21">
        <f t="shared" si="152"/>
        <v>0.11557788944723618</v>
      </c>
      <c r="U310" s="21">
        <f t="shared" si="152"/>
        <v>-0.17898832684824903</v>
      </c>
      <c r="V310" s="21">
        <f t="shared" si="152"/>
        <v>0.31568228105906315</v>
      </c>
      <c r="W310" s="21">
        <f t="shared" si="152"/>
        <v>-0.17771440495235447</v>
      </c>
      <c r="X310" s="21">
        <f t="shared" si="152"/>
        <v>-0.22336448598130842</v>
      </c>
      <c r="Y310" s="21">
        <f t="shared" si="152"/>
        <v>-0.37226947316894082</v>
      </c>
      <c r="Z310" s="21">
        <f t="shared" si="152"/>
        <v>-0.15541726503909367</v>
      </c>
      <c r="AA310" s="21">
        <f t="shared" si="152"/>
        <v>-0.39942528735632182</v>
      </c>
      <c r="AB310" s="21">
        <f t="shared" si="152"/>
        <v>-0.30636368268201969</v>
      </c>
      <c r="AC310" s="21">
        <f t="shared" si="152"/>
        <v>-0.28613769159115926</v>
      </c>
      <c r="AD310" s="21">
        <f t="shared" si="152"/>
        <v>-0.25198358413132693</v>
      </c>
      <c r="AE310" s="21">
        <f t="shared" si="152"/>
        <v>-0.15740297077144227</v>
      </c>
      <c r="AF310" s="21">
        <f t="shared" si="152"/>
        <v>-0.13786875376279351</v>
      </c>
      <c r="AG310" s="21">
        <f t="shared" si="152"/>
        <v>5.3355335533553358E-2</v>
      </c>
      <c r="AH310" s="21">
        <f t="shared" si="152"/>
        <v>-0.28615940129873912</v>
      </c>
      <c r="AI310" s="21">
        <f t="shared" si="152"/>
        <v>-0.60604039496005446</v>
      </c>
      <c r="AJ310" s="21">
        <f t="shared" si="152"/>
        <v>7.3999999999999996E-2</v>
      </c>
      <c r="AK310" s="21" t="str">
        <f t="shared" si="152"/>
        <v/>
      </c>
      <c r="AL310" s="21">
        <f t="shared" si="152"/>
        <v>-0.21756947112306313</v>
      </c>
      <c r="AM310" s="21">
        <f t="shared" si="152"/>
        <v>-0.24246877296105804</v>
      </c>
      <c r="AN310" s="21">
        <f t="shared" si="152"/>
        <v>-8.1390593047034762E-2</v>
      </c>
      <c r="AO310" s="21">
        <f t="shared" si="152"/>
        <v>0.19300314465408805</v>
      </c>
      <c r="AP310" s="21">
        <f t="shared" si="152"/>
        <v>-5.4230788141009879E-2</v>
      </c>
      <c r="AQ310" s="21">
        <f t="shared" si="152"/>
        <v>0.53297872340425534</v>
      </c>
      <c r="AR310" s="21">
        <f t="shared" si="152"/>
        <v>-0.26901206023870522</v>
      </c>
      <c r="AS310" s="21">
        <f t="shared" si="152"/>
        <v>-0.24146433990895297</v>
      </c>
      <c r="AT310" s="21">
        <f t="shared" si="152"/>
        <v>-0.26621519939804367</v>
      </c>
      <c r="AU310" s="21">
        <f t="shared" si="152"/>
        <v>-8.2358374384236446E-2</v>
      </c>
      <c r="AV310" s="21">
        <f t="shared" si="152"/>
        <v>-0.38917337234820776</v>
      </c>
      <c r="AW310" s="21">
        <f t="shared" si="152"/>
        <v>-0.17370828848223896</v>
      </c>
      <c r="AX310" s="21">
        <f t="shared" si="152"/>
        <v>-0.50560618350112119</v>
      </c>
    </row>
    <row r="311" spans="1:50">
      <c r="C311" t="s">
        <v>56</v>
      </c>
      <c r="D311">
        <v>2022</v>
      </c>
      <c r="E311" s="21">
        <f t="shared" ref="E311:AX311" si="153">IFERROR((E139-E127)/E127,"")</f>
        <v>0.39783783783783783</v>
      </c>
      <c r="F311" s="21">
        <f t="shared" si="153"/>
        <v>-0.29688790966675849</v>
      </c>
      <c r="G311" s="21">
        <f t="shared" si="153"/>
        <v>-0.26651777405546251</v>
      </c>
      <c r="H311" s="21">
        <f t="shared" si="153"/>
        <v>-0.11949616648411829</v>
      </c>
      <c r="I311" s="21">
        <f t="shared" si="153"/>
        <v>-0.29478101232625231</v>
      </c>
      <c r="J311" s="21">
        <f t="shared" si="153"/>
        <v>-0.19687347337567171</v>
      </c>
      <c r="K311" s="21">
        <f t="shared" si="153"/>
        <v>-0.2787994703545682</v>
      </c>
      <c r="L311" s="21">
        <f t="shared" si="153"/>
        <v>-0.34690185436454091</v>
      </c>
      <c r="M311" s="21">
        <f t="shared" si="153"/>
        <v>-0.28574892404679636</v>
      </c>
      <c r="N311" s="21">
        <f t="shared" si="153"/>
        <v>-0.26903379993171733</v>
      </c>
      <c r="O311" s="21">
        <f t="shared" si="153"/>
        <v>0.24566929133858267</v>
      </c>
      <c r="P311" s="21">
        <f t="shared" si="153"/>
        <v>-0.12860970526942542</v>
      </c>
      <c r="Q311" s="21">
        <f t="shared" si="153"/>
        <v>0.78643520387565602</v>
      </c>
      <c r="R311" s="21">
        <f t="shared" si="153"/>
        <v>-0.18030182684670373</v>
      </c>
      <c r="S311" s="21">
        <f t="shared" si="153"/>
        <v>-0.28552660389752571</v>
      </c>
      <c r="T311" s="21">
        <f t="shared" si="153"/>
        <v>-0.13997794658172016</v>
      </c>
      <c r="U311" s="21">
        <f t="shared" si="153"/>
        <v>-0.24460278634478358</v>
      </c>
      <c r="V311" s="21">
        <f t="shared" si="153"/>
        <v>0.2773972602739726</v>
      </c>
      <c r="W311" s="21">
        <f t="shared" si="153"/>
        <v>-0.1027998902003843</v>
      </c>
      <c r="X311" s="21">
        <f t="shared" si="153"/>
        <v>8.1310679611650491E-2</v>
      </c>
      <c r="Y311" s="21">
        <f t="shared" si="153"/>
        <v>-0.36692198581560281</v>
      </c>
      <c r="Z311" s="21">
        <f t="shared" si="153"/>
        <v>-1.7955687340416769E-2</v>
      </c>
      <c r="AA311" s="21">
        <f t="shared" si="153"/>
        <v>-0.36265709156193898</v>
      </c>
      <c r="AB311" s="21">
        <f t="shared" si="153"/>
        <v>-0.31609383015436271</v>
      </c>
      <c r="AC311" s="21">
        <f t="shared" si="153"/>
        <v>-0.2665633373614249</v>
      </c>
      <c r="AD311" s="21">
        <f t="shared" si="153"/>
        <v>-8.2484972725061667E-2</v>
      </c>
      <c r="AE311" s="21">
        <f t="shared" si="153"/>
        <v>-0.10779760449767783</v>
      </c>
      <c r="AF311" s="21">
        <f t="shared" si="153"/>
        <v>-0.11102706337199529</v>
      </c>
      <c r="AG311" s="21">
        <f t="shared" si="153"/>
        <v>-5.3181386514719847E-2</v>
      </c>
      <c r="AH311" s="21">
        <f t="shared" si="153"/>
        <v>-0.1551649116700026</v>
      </c>
      <c r="AI311" s="21">
        <f t="shared" si="153"/>
        <v>-0.6340514264463688</v>
      </c>
      <c r="AJ311" s="21">
        <f t="shared" si="153"/>
        <v>0.19502074688796681</v>
      </c>
      <c r="AK311" s="21" t="str">
        <f t="shared" si="153"/>
        <v/>
      </c>
      <c r="AL311" s="21">
        <f t="shared" si="153"/>
        <v>-0.15759894774602415</v>
      </c>
      <c r="AM311" s="21">
        <f t="shared" si="153"/>
        <v>-6.2346185397867106E-2</v>
      </c>
      <c r="AN311" s="21">
        <f t="shared" si="153"/>
        <v>3.7804536544385328E-2</v>
      </c>
      <c r="AO311" s="21">
        <f t="shared" si="153"/>
        <v>6.0996974040452304E-2</v>
      </c>
      <c r="AP311" s="21">
        <f t="shared" si="153"/>
        <v>0.40160374090751644</v>
      </c>
      <c r="AQ311" s="21">
        <f t="shared" si="153"/>
        <v>0.64893889030938379</v>
      </c>
      <c r="AR311" s="21">
        <f t="shared" si="153"/>
        <v>-0.21366394091268795</v>
      </c>
      <c r="AS311" s="21">
        <f t="shared" si="153"/>
        <v>-7.6846900376312144E-2</v>
      </c>
      <c r="AT311" s="21">
        <f t="shared" si="153"/>
        <v>-8.8690676539885563E-2</v>
      </c>
      <c r="AU311" s="21">
        <f t="shared" si="153"/>
        <v>-0.14195083267248215</v>
      </c>
      <c r="AV311" s="21">
        <f t="shared" si="153"/>
        <v>-0.47205411178355289</v>
      </c>
      <c r="AW311" s="21">
        <f t="shared" si="153"/>
        <v>-0.13033265617064499</v>
      </c>
      <c r="AX311" s="21">
        <f t="shared" si="153"/>
        <v>-0.15171288743882544</v>
      </c>
    </row>
    <row r="312" spans="1:50">
      <c r="C312" t="s">
        <v>57</v>
      </c>
      <c r="D312">
        <v>2022</v>
      </c>
      <c r="E312" s="21">
        <f t="shared" ref="E312:AX312" si="154">IFERROR((E140-E128)/E128,"")</f>
        <v>1.2241054613935969</v>
      </c>
      <c r="F312" s="21">
        <f t="shared" si="154"/>
        <v>-0.30745557430755482</v>
      </c>
      <c r="G312" s="21">
        <f t="shared" si="154"/>
        <v>-0.34234234234234234</v>
      </c>
      <c r="H312" s="21">
        <f t="shared" si="154"/>
        <v>2.723790608596964E-2</v>
      </c>
      <c r="I312" s="21">
        <f t="shared" si="154"/>
        <v>-0.30008966822755806</v>
      </c>
      <c r="J312" s="21">
        <f t="shared" si="154"/>
        <v>-0.13861085835608128</v>
      </c>
      <c r="K312" s="21">
        <f t="shared" si="154"/>
        <v>0.26345609065155806</v>
      </c>
      <c r="L312" s="21">
        <f t="shared" si="154"/>
        <v>-0.12219286657859973</v>
      </c>
      <c r="M312" s="21">
        <f t="shared" si="154"/>
        <v>-0.30768183056387904</v>
      </c>
      <c r="N312" s="21">
        <f t="shared" si="154"/>
        <v>-0.29906542056074764</v>
      </c>
      <c r="O312" s="21">
        <f t="shared" si="154"/>
        <v>-0.20194482134780642</v>
      </c>
      <c r="P312" s="21">
        <f t="shared" si="154"/>
        <v>-0.13762711864406779</v>
      </c>
      <c r="Q312" s="21">
        <f t="shared" si="154"/>
        <v>1.0367864693446089</v>
      </c>
      <c r="R312" s="21">
        <f t="shared" si="154"/>
        <v>-0.11564625850340136</v>
      </c>
      <c r="S312" s="21">
        <f t="shared" si="154"/>
        <v>-0.30632680928538919</v>
      </c>
      <c r="T312" s="21">
        <f t="shared" si="154"/>
        <v>0.24403831118060984</v>
      </c>
      <c r="U312" s="21">
        <f t="shared" si="154"/>
        <v>-0.30770822555613037</v>
      </c>
      <c r="V312" s="21">
        <f t="shared" si="154"/>
        <v>0.45066666666666666</v>
      </c>
      <c r="W312" s="21">
        <f t="shared" si="154"/>
        <v>-5.032578875171468E-2</v>
      </c>
      <c r="X312" s="21">
        <f t="shared" si="154"/>
        <v>7.4626865671641784E-2</v>
      </c>
      <c r="Y312" s="21">
        <f t="shared" si="154"/>
        <v>-0.30579446292924856</v>
      </c>
      <c r="Z312" s="21">
        <f t="shared" si="154"/>
        <v>6.3538205980066445E-2</v>
      </c>
      <c r="AA312" s="21">
        <f t="shared" si="154"/>
        <v>-0.14337240757439135</v>
      </c>
      <c r="AB312" s="21">
        <f t="shared" si="154"/>
        <v>-0.26013462219747963</v>
      </c>
      <c r="AC312" s="21">
        <f t="shared" si="154"/>
        <v>-0.26987895307599868</v>
      </c>
      <c r="AD312" s="21">
        <f t="shared" si="154"/>
        <v>-0.24866761991420772</v>
      </c>
      <c r="AE312" s="21">
        <f t="shared" si="154"/>
        <v>-8.4012219959266801E-3</v>
      </c>
      <c r="AF312" s="21">
        <f t="shared" si="154"/>
        <v>-0.52370794143314259</v>
      </c>
      <c r="AG312" s="21" t="str">
        <f t="shared" si="154"/>
        <v/>
      </c>
      <c r="AH312" s="21">
        <f t="shared" si="154"/>
        <v>7.9652787016096849E-2</v>
      </c>
      <c r="AI312" s="21">
        <f t="shared" si="154"/>
        <v>0.13833593885704359</v>
      </c>
      <c r="AJ312" s="21">
        <f t="shared" si="154"/>
        <v>0.50290697674418605</v>
      </c>
      <c r="AK312" s="21" t="str">
        <f t="shared" si="154"/>
        <v/>
      </c>
      <c r="AL312" s="21">
        <f t="shared" si="154"/>
        <v>-0.15767455279861511</v>
      </c>
      <c r="AM312" s="21">
        <f t="shared" si="154"/>
        <v>-0.15745856353591159</v>
      </c>
      <c r="AN312" s="21">
        <f t="shared" si="154"/>
        <v>0.18753377769771212</v>
      </c>
      <c r="AO312" s="21">
        <f t="shared" si="154"/>
        <v>-0.29087841908663692</v>
      </c>
      <c r="AP312" s="21">
        <f t="shared" si="154"/>
        <v>0.35017067199944829</v>
      </c>
      <c r="AQ312" s="21">
        <f t="shared" si="154"/>
        <v>0.58355263157894732</v>
      </c>
      <c r="AR312" s="21">
        <f t="shared" si="154"/>
        <v>4.4999999999999998E-2</v>
      </c>
      <c r="AS312" s="21">
        <f t="shared" si="154"/>
        <v>-1.2224938875305623E-3</v>
      </c>
      <c r="AT312" s="21">
        <f t="shared" si="154"/>
        <v>8.2440230832646333E-4</v>
      </c>
      <c r="AU312" s="21">
        <f t="shared" si="154"/>
        <v>-0.25206391478029294</v>
      </c>
      <c r="AV312" s="21">
        <f t="shared" si="154"/>
        <v>-0.40126715945089758</v>
      </c>
      <c r="AW312" s="21">
        <f t="shared" si="154"/>
        <v>-2.6450304259634887E-2</v>
      </c>
      <c r="AX312" s="21">
        <f t="shared" si="154"/>
        <v>2.152409312398484</v>
      </c>
    </row>
    <row r="313" spans="1:50">
      <c r="C313" t="s">
        <v>58</v>
      </c>
      <c r="D313">
        <v>2022</v>
      </c>
      <c r="E313" s="21">
        <f t="shared" ref="E313:AX313" si="155">IFERROR((E141-E129)/E129,"")</f>
        <v>0.12520325203252033</v>
      </c>
      <c r="F313" s="21">
        <f t="shared" si="155"/>
        <v>-0.18816029143897997</v>
      </c>
      <c r="G313" s="21">
        <f t="shared" si="155"/>
        <v>-0.28212094653812447</v>
      </c>
      <c r="H313" s="21">
        <f t="shared" si="155"/>
        <v>-9.1389329107237183E-2</v>
      </c>
      <c r="I313" s="21">
        <f t="shared" si="155"/>
        <v>-0.21539260670071855</v>
      </c>
      <c r="J313" s="21">
        <f t="shared" si="155"/>
        <v>-8.7357736081205783E-2</v>
      </c>
      <c r="K313" s="21">
        <f t="shared" si="155"/>
        <v>-0.15319488817891375</v>
      </c>
      <c r="L313" s="21">
        <f t="shared" si="155"/>
        <v>0.57961309523809523</v>
      </c>
      <c r="M313" s="21">
        <f t="shared" si="155"/>
        <v>-0.25341130604288498</v>
      </c>
      <c r="N313" s="21">
        <f t="shared" si="155"/>
        <v>-0.21931803104683562</v>
      </c>
      <c r="O313" s="21">
        <f t="shared" si="155"/>
        <v>-0.13227322009396458</v>
      </c>
      <c r="P313" s="21">
        <f t="shared" si="155"/>
        <v>-0.1058267716535433</v>
      </c>
      <c r="Q313" s="21">
        <f t="shared" si="155"/>
        <v>1.1815550041356493</v>
      </c>
      <c r="R313" s="21">
        <f t="shared" si="155"/>
        <v>-0.12820512820512819</v>
      </c>
      <c r="S313" s="21">
        <f t="shared" si="155"/>
        <v>-0.28027129463395173</v>
      </c>
      <c r="T313" s="21">
        <f t="shared" si="155"/>
        <v>4.5093037214885952E-2</v>
      </c>
      <c r="U313" s="21">
        <f t="shared" si="155"/>
        <v>-0.14766839378238342</v>
      </c>
      <c r="V313" s="21">
        <f t="shared" si="155"/>
        <v>-0.94789876581784094</v>
      </c>
      <c r="W313" s="21">
        <f t="shared" si="155"/>
        <v>19.319516407599309</v>
      </c>
      <c r="X313" s="21">
        <f t="shared" si="155"/>
        <v>0.3242811501597444</v>
      </c>
      <c r="Y313" s="21">
        <f t="shared" si="155"/>
        <v>-0.21982782560399888</v>
      </c>
      <c r="Z313" s="21">
        <f t="shared" si="155"/>
        <v>-2.6080031853474021E-2</v>
      </c>
      <c r="AA313" s="21">
        <f t="shared" si="155"/>
        <v>-0.17538461538461539</v>
      </c>
      <c r="AB313" s="21">
        <f t="shared" si="155"/>
        <v>-0.19296375266524521</v>
      </c>
      <c r="AC313" s="21">
        <f t="shared" si="155"/>
        <v>-0.17686338682432431</v>
      </c>
      <c r="AD313" s="21">
        <f t="shared" si="155"/>
        <v>-0.15028581179080283</v>
      </c>
      <c r="AE313" s="21">
        <f t="shared" si="155"/>
        <v>-8.142423406017113E-2</v>
      </c>
      <c r="AF313" s="21">
        <f t="shared" si="155"/>
        <v>-0.20206489675516223</v>
      </c>
      <c r="AG313" s="21">
        <f t="shared" si="155"/>
        <v>5.2040816326530612E-2</v>
      </c>
      <c r="AH313" s="21">
        <f t="shared" si="155"/>
        <v>-0.13323010419690959</v>
      </c>
      <c r="AI313" s="21">
        <f t="shared" si="155"/>
        <v>-7.5863073561544064E-2</v>
      </c>
      <c r="AJ313" s="21">
        <f t="shared" si="155"/>
        <v>0.51495016611295685</v>
      </c>
      <c r="AK313" s="21" t="str">
        <f t="shared" si="155"/>
        <v/>
      </c>
      <c r="AL313" s="21">
        <f t="shared" si="155"/>
        <v>-3.9632084404166101E-2</v>
      </c>
      <c r="AM313" s="21">
        <f t="shared" si="155"/>
        <v>-0.21230502599653381</v>
      </c>
      <c r="AN313" s="21">
        <f t="shared" si="155"/>
        <v>9.2636579572446559E-2</v>
      </c>
      <c r="AO313" s="21">
        <f t="shared" si="155"/>
        <v>-0.21640525646460365</v>
      </c>
      <c r="AP313" s="21">
        <f t="shared" si="155"/>
        <v>2.9197080291970801E-3</v>
      </c>
      <c r="AQ313" s="21">
        <f t="shared" si="155"/>
        <v>-0.39031384419308585</v>
      </c>
      <c r="AR313" s="21">
        <f t="shared" si="155"/>
        <v>-0.11689272503082614</v>
      </c>
      <c r="AS313" s="21">
        <f t="shared" si="155"/>
        <v>3.9086929330831771E-2</v>
      </c>
      <c r="AT313" s="21">
        <f t="shared" si="155"/>
        <v>-0.21235890568203558</v>
      </c>
      <c r="AU313" s="21">
        <f t="shared" si="155"/>
        <v>-0.21003360537686031</v>
      </c>
      <c r="AV313" s="21">
        <f t="shared" si="155"/>
        <v>-0.25286019003296489</v>
      </c>
      <c r="AW313" s="21">
        <f t="shared" si="155"/>
        <v>-6.3319317338609946E-2</v>
      </c>
      <c r="AX313" s="21">
        <f t="shared" si="155"/>
        <v>1.2231777231777232</v>
      </c>
    </row>
    <row r="314" spans="1:50">
      <c r="C314" t="s">
        <v>59</v>
      </c>
      <c r="D314">
        <v>2022</v>
      </c>
      <c r="E314" s="21">
        <f t="shared" ref="E314:AX314" si="156">IFERROR((E142-E130)/E130,"")</f>
        <v>-0.50724637681159424</v>
      </c>
      <c r="F314" s="21">
        <f t="shared" si="156"/>
        <v>-0.2835359351674131</v>
      </c>
      <c r="G314" s="21">
        <f t="shared" si="156"/>
        <v>-0.37933143090093763</v>
      </c>
      <c r="H314" s="21">
        <f t="shared" si="156"/>
        <v>-0.29244186046511628</v>
      </c>
      <c r="I314" s="21">
        <f t="shared" si="156"/>
        <v>-0.28638545603104892</v>
      </c>
      <c r="J314" s="21">
        <f t="shared" si="156"/>
        <v>-0.19815668202764977</v>
      </c>
      <c r="K314" s="21">
        <f t="shared" si="156"/>
        <v>-0.26814789687924018</v>
      </c>
      <c r="L314" s="21">
        <f t="shared" si="156"/>
        <v>1.325</v>
      </c>
      <c r="M314" s="21">
        <f t="shared" si="156"/>
        <v>-0.34894877945534075</v>
      </c>
      <c r="N314" s="21">
        <f t="shared" si="156"/>
        <v>-0.2658431339368813</v>
      </c>
      <c r="O314" s="21">
        <f t="shared" si="156"/>
        <v>-0.23212648945921174</v>
      </c>
      <c r="P314" s="21">
        <f t="shared" si="156"/>
        <v>-0.82999923354027749</v>
      </c>
      <c r="Q314" s="21">
        <f t="shared" si="156"/>
        <v>0.99955217196596502</v>
      </c>
      <c r="R314" s="21">
        <f t="shared" si="156"/>
        <v>-0.15367965367965367</v>
      </c>
      <c r="S314" s="21">
        <f t="shared" si="156"/>
        <v>-0.27047027930293627</v>
      </c>
      <c r="T314" s="21">
        <f t="shared" si="156"/>
        <v>-0.19425637973365076</v>
      </c>
      <c r="U314" s="21">
        <f t="shared" si="156"/>
        <v>-0.23130707762557079</v>
      </c>
      <c r="V314" s="21">
        <f t="shared" si="156"/>
        <v>-0.9515189533112286</v>
      </c>
      <c r="W314" s="21">
        <f t="shared" si="156"/>
        <v>16.372222222222224</v>
      </c>
      <c r="X314" s="21">
        <f t="shared" si="156"/>
        <v>-0.11036789297658862</v>
      </c>
      <c r="Y314" s="21">
        <f t="shared" si="156"/>
        <v>-0.33853205169011397</v>
      </c>
      <c r="Z314" s="21">
        <f t="shared" si="156"/>
        <v>-0.16690561529271206</v>
      </c>
      <c r="AA314" s="21">
        <f t="shared" si="156"/>
        <v>-0.31172413793103448</v>
      </c>
      <c r="AB314" s="21">
        <f t="shared" si="156"/>
        <v>-0.30362537764350456</v>
      </c>
      <c r="AC314" s="21">
        <f t="shared" si="156"/>
        <v>-0.27277065504406195</v>
      </c>
      <c r="AD314" s="21">
        <f t="shared" si="156"/>
        <v>-0.29148740012292562</v>
      </c>
      <c r="AE314" s="21">
        <f t="shared" si="156"/>
        <v>-0.25664270084401375</v>
      </c>
      <c r="AF314" s="21">
        <f t="shared" si="156"/>
        <v>-0.52284803400637625</v>
      </c>
      <c r="AG314" s="21">
        <f t="shared" si="156"/>
        <v>0.10287813839559094</v>
      </c>
      <c r="AH314" s="21">
        <f t="shared" si="156"/>
        <v>-0.19709575533471999</v>
      </c>
      <c r="AI314" s="21">
        <f t="shared" si="156"/>
        <v>-0.18644724104549854</v>
      </c>
      <c r="AJ314" s="21">
        <f t="shared" si="156"/>
        <v>0.3902439024390244</v>
      </c>
      <c r="AK314" s="21" t="str">
        <f t="shared" si="156"/>
        <v/>
      </c>
      <c r="AL314" s="21">
        <f t="shared" si="156"/>
        <v>-0.17213898629263627</v>
      </c>
      <c r="AM314" s="21">
        <f t="shared" si="156"/>
        <v>-0.33333333333333331</v>
      </c>
      <c r="AN314" s="21">
        <f t="shared" si="156"/>
        <v>-4.1007493755203996E-2</v>
      </c>
      <c r="AO314" s="21">
        <f t="shared" si="156"/>
        <v>-0.26451612903225807</v>
      </c>
      <c r="AP314" s="21">
        <f t="shared" si="156"/>
        <v>4.9763153873580199E-2</v>
      </c>
      <c r="AQ314" s="21">
        <f t="shared" si="156"/>
        <v>-0.47298355520751761</v>
      </c>
      <c r="AR314" s="21">
        <f t="shared" si="156"/>
        <v>-0.13097874224977857</v>
      </c>
      <c r="AS314" s="21">
        <f t="shared" si="156"/>
        <v>1.2569879015435961</v>
      </c>
      <c r="AT314" s="21">
        <f t="shared" si="156"/>
        <v>-0.31352689624127844</v>
      </c>
      <c r="AU314" s="21">
        <f t="shared" si="156"/>
        <v>-0.27261809447558044</v>
      </c>
      <c r="AV314" s="21">
        <f t="shared" si="156"/>
        <v>-0.2922277344672809</v>
      </c>
      <c r="AW314" s="21">
        <f t="shared" si="156"/>
        <v>-2.9636150234741785E-2</v>
      </c>
      <c r="AX314" s="21">
        <f t="shared" si="156"/>
        <v>-5.4613003095975235E-2</v>
      </c>
    </row>
    <row r="315" spans="1:50">
      <c r="C315" t="s">
        <v>60</v>
      </c>
      <c r="D315">
        <v>2022</v>
      </c>
      <c r="E315" s="21">
        <f t="shared" ref="E315:AX315" si="157">IFERROR((E143-E131)/E131,"")</f>
        <v>-0.23287671232876711</v>
      </c>
      <c r="F315" s="21">
        <f t="shared" si="157"/>
        <v>-0.35368444593536846</v>
      </c>
      <c r="G315" s="21">
        <f t="shared" si="157"/>
        <v>-0.46057825669476155</v>
      </c>
      <c r="H315" s="21">
        <f t="shared" si="157"/>
        <v>-0.18989378822014805</v>
      </c>
      <c r="I315" s="21">
        <f t="shared" si="157"/>
        <v>-0.37682991047919956</v>
      </c>
      <c r="J315" s="21">
        <f t="shared" si="157"/>
        <v>-0.30027548209366389</v>
      </c>
      <c r="K315" s="21">
        <f t="shared" si="157"/>
        <v>-0.37530224525043177</v>
      </c>
      <c r="L315" s="21">
        <f t="shared" si="157"/>
        <v>1.6984455958549223</v>
      </c>
      <c r="M315" s="21">
        <f t="shared" si="157"/>
        <v>-0.3988726042841037</v>
      </c>
      <c r="N315" s="21">
        <f t="shared" si="157"/>
        <v>-0.24497226074895978</v>
      </c>
      <c r="O315" s="21">
        <f t="shared" si="157"/>
        <v>-0.2985711239070164</v>
      </c>
      <c r="P315" s="21">
        <f t="shared" si="157"/>
        <v>-0.29105282069708949</v>
      </c>
      <c r="Q315" s="21">
        <f t="shared" si="157"/>
        <v>0.94816127603012845</v>
      </c>
      <c r="R315" s="21">
        <f t="shared" si="157"/>
        <v>-0.16666666666666666</v>
      </c>
      <c r="S315" s="21">
        <f t="shared" si="157"/>
        <v>-0.26734139718588001</v>
      </c>
      <c r="T315" s="21">
        <f t="shared" si="157"/>
        <v>-0.16723958749700216</v>
      </c>
      <c r="U315" s="21">
        <f t="shared" si="157"/>
        <v>-0.20278330019880716</v>
      </c>
      <c r="V315" s="21">
        <f t="shared" si="157"/>
        <v>0.33507853403141363</v>
      </c>
      <c r="W315" s="21">
        <f t="shared" si="157"/>
        <v>-0.18268708591289237</v>
      </c>
      <c r="X315" s="21">
        <f t="shared" si="157"/>
        <v>-0.18448023426061494</v>
      </c>
      <c r="Y315" s="21">
        <f t="shared" si="157"/>
        <v>-0.40640526386464348</v>
      </c>
      <c r="Z315" s="21">
        <f t="shared" si="157"/>
        <v>-0.10335161486898232</v>
      </c>
      <c r="AA315" s="21">
        <f t="shared" si="157"/>
        <v>-0.16991643454038996</v>
      </c>
      <c r="AB315" s="21">
        <f t="shared" si="157"/>
        <v>-0.30545949316854698</v>
      </c>
      <c r="AC315" s="21">
        <f t="shared" si="157"/>
        <v>-0.34350670592083743</v>
      </c>
      <c r="AD315" s="21">
        <f t="shared" si="157"/>
        <v>-0.32461110538786442</v>
      </c>
      <c r="AE315" s="21">
        <f t="shared" si="157"/>
        <v>-0.29083279535183992</v>
      </c>
      <c r="AF315" s="21">
        <f t="shared" si="157"/>
        <v>-0.34371659795388609</v>
      </c>
      <c r="AG315" s="21">
        <f t="shared" si="157"/>
        <v>-9.7019286966686144E-2</v>
      </c>
      <c r="AH315" s="21">
        <f t="shared" si="157"/>
        <v>-0.25094417077175696</v>
      </c>
      <c r="AI315" s="21">
        <f t="shared" si="157"/>
        <v>-0.20405523396824371</v>
      </c>
      <c r="AJ315" s="21">
        <f t="shared" si="157"/>
        <v>0.22866894197952217</v>
      </c>
      <c r="AK315" s="21" t="str">
        <f t="shared" si="157"/>
        <v/>
      </c>
      <c r="AL315" s="21">
        <f t="shared" si="157"/>
        <v>-0.26457029963780049</v>
      </c>
      <c r="AM315" s="21">
        <f t="shared" si="157"/>
        <v>-0.53092006033182504</v>
      </c>
      <c r="AN315" s="21">
        <f t="shared" si="157"/>
        <v>-0.10283038077784565</v>
      </c>
      <c r="AO315" s="21">
        <f t="shared" si="157"/>
        <v>-0.36446438281674826</v>
      </c>
      <c r="AP315" s="21">
        <f t="shared" si="157"/>
        <v>-4.6932932838973109E-4</v>
      </c>
      <c r="AQ315" s="21">
        <f t="shared" si="157"/>
        <v>-0.48262890019915911</v>
      </c>
      <c r="AR315" s="21">
        <f t="shared" si="157"/>
        <v>-0.21562689279224712</v>
      </c>
      <c r="AS315" s="21">
        <f t="shared" si="157"/>
        <v>2.0863905325443786</v>
      </c>
      <c r="AT315" s="21">
        <f t="shared" si="157"/>
        <v>-0.14174378957622991</v>
      </c>
      <c r="AU315" s="21">
        <f t="shared" si="157"/>
        <v>-0.34911402678209119</v>
      </c>
      <c r="AV315" s="21">
        <f t="shared" si="157"/>
        <v>-0.43280238924838227</v>
      </c>
      <c r="AW315" s="21">
        <f t="shared" si="157"/>
        <v>-0.1396917148362235</v>
      </c>
      <c r="AX315" s="21">
        <f t="shared" si="157"/>
        <v>-2.9643731302692412E-2</v>
      </c>
    </row>
    <row r="316" spans="1:50">
      <c r="C316" t="s">
        <v>61</v>
      </c>
      <c r="D316">
        <v>2022</v>
      </c>
      <c r="E316" s="21">
        <f t="shared" ref="E316:AX316" si="158">IFERROR((E144-E132)/E132,"")</f>
        <v>-0.41723874904652936</v>
      </c>
      <c r="F316" s="21">
        <f t="shared" si="158"/>
        <v>6.868332602659652E-2</v>
      </c>
      <c r="G316" s="21">
        <f t="shared" si="158"/>
        <v>4.9722097040709026E-2</v>
      </c>
      <c r="H316" s="21">
        <f t="shared" si="158"/>
        <v>-0.3342098972029644</v>
      </c>
      <c r="I316" s="21">
        <f t="shared" si="158"/>
        <v>7.1834415584415584E-2</v>
      </c>
      <c r="J316" s="21">
        <f t="shared" si="158"/>
        <v>-0.39301524840137725</v>
      </c>
      <c r="K316" s="21">
        <f t="shared" si="158"/>
        <v>2.1045635799734161E-2</v>
      </c>
      <c r="L316" s="21">
        <f t="shared" si="158"/>
        <v>0.22884811416921508</v>
      </c>
      <c r="M316" s="21">
        <f t="shared" si="158"/>
        <v>-6.4407976001411682E-2</v>
      </c>
      <c r="N316" s="21">
        <f t="shared" si="158"/>
        <v>0.10811398738307591</v>
      </c>
      <c r="O316" s="21">
        <f t="shared" si="158"/>
        <v>-3.3097969991173876E-3</v>
      </c>
      <c r="P316" s="21">
        <f t="shared" si="158"/>
        <v>-0.26084390675715552</v>
      </c>
      <c r="Q316" s="21">
        <f t="shared" si="158"/>
        <v>0.96998207885304655</v>
      </c>
      <c r="R316" s="21">
        <f t="shared" si="158"/>
        <v>-5.4336468129571575E-2</v>
      </c>
      <c r="S316" s="21">
        <f t="shared" si="158"/>
        <v>0.19752186588921283</v>
      </c>
      <c r="T316" s="21">
        <f t="shared" si="158"/>
        <v>6.4876569943698573E-2</v>
      </c>
      <c r="U316" s="21">
        <f t="shared" si="158"/>
        <v>-0.16297987726559154</v>
      </c>
      <c r="V316" s="21">
        <f t="shared" si="158"/>
        <v>0.17487266553480477</v>
      </c>
      <c r="W316" s="21">
        <f t="shared" si="158"/>
        <v>6.2111801242236021E-3</v>
      </c>
      <c r="X316" s="21">
        <f t="shared" si="158"/>
        <v>-0.25884955752212391</v>
      </c>
      <c r="Y316" s="21">
        <f t="shared" si="158"/>
        <v>8.0841948402719563E-2</v>
      </c>
      <c r="Z316" s="21">
        <f t="shared" si="158"/>
        <v>-0.20770613345315658</v>
      </c>
      <c r="AA316" s="21">
        <f t="shared" si="158"/>
        <v>0.19655172413793104</v>
      </c>
      <c r="AB316" s="21">
        <f t="shared" si="158"/>
        <v>0.26680972818311877</v>
      </c>
      <c r="AC316" s="21">
        <f t="shared" si="158"/>
        <v>0.19185922350830736</v>
      </c>
      <c r="AD316" s="21">
        <f t="shared" si="158"/>
        <v>-0.10221824121397334</v>
      </c>
      <c r="AE316" s="21">
        <f t="shared" si="158"/>
        <v>0.16203301476976542</v>
      </c>
      <c r="AF316" s="21">
        <f t="shared" si="158"/>
        <v>-0.16911437472185137</v>
      </c>
      <c r="AG316" s="21">
        <f t="shared" si="158"/>
        <v>0.21083172147001933</v>
      </c>
      <c r="AH316" s="21">
        <f t="shared" si="158"/>
        <v>7.0172198882784725E-2</v>
      </c>
      <c r="AI316" s="21">
        <f t="shared" si="158"/>
        <v>0.2042138706575812</v>
      </c>
      <c r="AJ316" s="21">
        <f t="shared" si="158"/>
        <v>-0.48184818481848185</v>
      </c>
      <c r="AK316" s="21" t="str">
        <f t="shared" si="158"/>
        <v/>
      </c>
      <c r="AL316" s="21">
        <f t="shared" si="158"/>
        <v>-0.1825126176510708</v>
      </c>
      <c r="AM316" s="21" t="str">
        <f t="shared" si="158"/>
        <v/>
      </c>
      <c r="AN316" s="21">
        <f t="shared" si="158"/>
        <v>-3.8461538461538464E-2</v>
      </c>
      <c r="AO316" s="21">
        <f t="shared" si="158"/>
        <v>2.3513604299630501E-2</v>
      </c>
      <c r="AP316" s="21">
        <f t="shared" si="158"/>
        <v>0</v>
      </c>
      <c r="AQ316" s="21">
        <f t="shared" si="158"/>
        <v>-0.37800502332256908</v>
      </c>
      <c r="AR316" s="21">
        <f t="shared" si="158"/>
        <v>0.58893420819294207</v>
      </c>
      <c r="AS316" s="21">
        <f t="shared" si="158"/>
        <v>0.14559780746831105</v>
      </c>
      <c r="AT316" s="21">
        <f t="shared" si="158"/>
        <v>-0.22198952879581152</v>
      </c>
      <c r="AU316" s="21">
        <f t="shared" si="158"/>
        <v>0.39267990074441689</v>
      </c>
      <c r="AV316" s="21">
        <f t="shared" si="158"/>
        <v>-2.4562480810561868E-3</v>
      </c>
      <c r="AW316" s="21">
        <f t="shared" si="158"/>
        <v>-0.17060683631983134</v>
      </c>
      <c r="AX316" s="21">
        <f t="shared" si="158"/>
        <v>7.095232104667254E-2</v>
      </c>
    </row>
    <row r="317" spans="1:50">
      <c r="C317" t="s">
        <v>2</v>
      </c>
      <c r="D317">
        <v>2022</v>
      </c>
      <c r="E317" s="21">
        <f t="shared" ref="E317:AX317" si="159">IFERROR((E145-E133)/E133,"")</f>
        <v>-0.69330004161464831</v>
      </c>
      <c r="F317" s="21">
        <f t="shared" si="159"/>
        <v>0.40678899082568809</v>
      </c>
      <c r="G317" s="21">
        <f t="shared" si="159"/>
        <v>0.4980004209640076</v>
      </c>
      <c r="H317" s="21">
        <f t="shared" si="159"/>
        <v>-0.53334825425246191</v>
      </c>
      <c r="I317" s="21">
        <f t="shared" si="159"/>
        <v>0.30416951469583048</v>
      </c>
      <c r="J317" s="21">
        <f t="shared" si="159"/>
        <v>-0.57516643443257465</v>
      </c>
      <c r="K317" s="21">
        <f t="shared" si="159"/>
        <v>0.25498783454987833</v>
      </c>
      <c r="L317" s="21">
        <f t="shared" si="159"/>
        <v>-0.30901064658530253</v>
      </c>
      <c r="M317" s="21">
        <f t="shared" si="159"/>
        <v>-6.9345025053686477E-2</v>
      </c>
      <c r="N317" s="21">
        <f t="shared" si="159"/>
        <v>0.29208722741433024</v>
      </c>
      <c r="O317" s="21">
        <f t="shared" si="159"/>
        <v>0.36837678721614803</v>
      </c>
      <c r="P317" s="21">
        <f t="shared" si="159"/>
        <v>-0.37051129607609989</v>
      </c>
      <c r="Q317" s="21">
        <f t="shared" si="159"/>
        <v>4.837037037037037</v>
      </c>
      <c r="R317" s="21">
        <f t="shared" si="159"/>
        <v>-0.2748971193415638</v>
      </c>
      <c r="S317" s="21">
        <f t="shared" si="159"/>
        <v>1.1933809214795588</v>
      </c>
      <c r="T317" s="21">
        <f t="shared" si="159"/>
        <v>1.1080332409972299E-2</v>
      </c>
      <c r="U317" s="21">
        <f t="shared" si="159"/>
        <v>-0.10427066001109263</v>
      </c>
      <c r="V317" s="21">
        <f t="shared" si="159"/>
        <v>0.13513513513513514</v>
      </c>
      <c r="W317" s="21">
        <f t="shared" si="159"/>
        <v>-0.28284623486045285</v>
      </c>
      <c r="X317" s="21">
        <f t="shared" si="159"/>
        <v>-0.32</v>
      </c>
      <c r="Y317" s="21">
        <f t="shared" si="159"/>
        <v>0.41001274771120638</v>
      </c>
      <c r="Z317" s="21">
        <f t="shared" si="159"/>
        <v>-0.87493117281522848</v>
      </c>
      <c r="AA317" s="21">
        <f t="shared" si="159"/>
        <v>0.24483775811209441</v>
      </c>
      <c r="AB317" s="21">
        <f t="shared" si="159"/>
        <v>1.0371779141104294</v>
      </c>
      <c r="AC317" s="21">
        <f t="shared" si="159"/>
        <v>0.45593497597382682</v>
      </c>
      <c r="AD317" s="21">
        <f t="shared" si="159"/>
        <v>-0.3586100386100386</v>
      </c>
      <c r="AE317" s="21">
        <f t="shared" si="159"/>
        <v>1.1945843828715366</v>
      </c>
      <c r="AF317" s="21">
        <f t="shared" si="159"/>
        <v>-0.34488511412754985</v>
      </c>
      <c r="AG317" s="21">
        <f t="shared" si="159"/>
        <v>0.30696416497633539</v>
      </c>
      <c r="AH317" s="21">
        <f t="shared" si="159"/>
        <v>-0.14785417996171027</v>
      </c>
      <c r="AI317" s="21">
        <f t="shared" si="159"/>
        <v>0.28466978305166007</v>
      </c>
      <c r="AJ317" s="21">
        <f t="shared" si="159"/>
        <v>-0.65484880083420227</v>
      </c>
      <c r="AK317" s="21" t="str">
        <f t="shared" si="159"/>
        <v/>
      </c>
      <c r="AL317" s="21">
        <f t="shared" si="159"/>
        <v>-0.38202026163076619</v>
      </c>
      <c r="AM317" s="21">
        <f t="shared" si="159"/>
        <v>-0.28358208955223879</v>
      </c>
      <c r="AN317" s="21">
        <f t="shared" si="159"/>
        <v>-0.36795871307785222</v>
      </c>
      <c r="AO317" s="21">
        <f t="shared" si="159"/>
        <v>0.15714012617090423</v>
      </c>
      <c r="AP317" s="21">
        <f t="shared" si="159"/>
        <v>0</v>
      </c>
      <c r="AQ317" s="21">
        <f t="shared" si="159"/>
        <v>-0.5855550169655841</v>
      </c>
      <c r="AR317" s="21">
        <f t="shared" si="159"/>
        <v>1.9530085959885386</v>
      </c>
      <c r="AS317" s="21">
        <f t="shared" si="159"/>
        <v>-0.3193706145013821</v>
      </c>
      <c r="AT317" s="21">
        <f t="shared" si="159"/>
        <v>-0.49196838347781746</v>
      </c>
      <c r="AU317" s="21">
        <f t="shared" si="159"/>
        <v>1.5448015122873346</v>
      </c>
      <c r="AV317" s="21">
        <f t="shared" si="159"/>
        <v>0.1487935656836461</v>
      </c>
      <c r="AW317" s="21">
        <f t="shared" si="159"/>
        <v>-0.40246642629461254</v>
      </c>
      <c r="AX317" s="21">
        <f t="shared" si="159"/>
        <v>-0.18133874239350914</v>
      </c>
    </row>
    <row r="318" spans="1:50">
      <c r="C318" t="s">
        <v>62</v>
      </c>
      <c r="D318">
        <v>2022</v>
      </c>
      <c r="E318" s="21">
        <f t="shared" ref="E318:AX318" si="160">IFERROR((E146-E134)/E134,"")</f>
        <v>-0.48827667057444313</v>
      </c>
      <c r="F318" s="21">
        <f t="shared" si="160"/>
        <v>0.4093827160493827</v>
      </c>
      <c r="G318" s="21">
        <f t="shared" si="160"/>
        <v>0.49355168884339817</v>
      </c>
      <c r="H318" s="21">
        <f t="shared" si="160"/>
        <v>-0.38694296717403265</v>
      </c>
      <c r="I318" s="21">
        <f t="shared" si="160"/>
        <v>0.56974209952778787</v>
      </c>
      <c r="J318" s="21">
        <f t="shared" si="160"/>
        <v>-0.41552604698672113</v>
      </c>
      <c r="K318" s="21">
        <f t="shared" si="160"/>
        <v>0.63304488912925905</v>
      </c>
      <c r="L318" s="21">
        <f t="shared" si="160"/>
        <v>-0.31455782312925168</v>
      </c>
      <c r="M318" s="21">
        <f t="shared" si="160"/>
        <v>0.7327774092675069</v>
      </c>
      <c r="N318" s="21">
        <f t="shared" si="160"/>
        <v>0.30764726548776206</v>
      </c>
      <c r="O318" s="21">
        <f t="shared" si="160"/>
        <v>0.81561519693272921</v>
      </c>
      <c r="P318" s="21">
        <f t="shared" si="160"/>
        <v>-0.12174524982406756</v>
      </c>
      <c r="Q318" s="21">
        <f t="shared" si="160"/>
        <v>4.1391962725684337</v>
      </c>
      <c r="R318" s="21">
        <f t="shared" si="160"/>
        <v>-0.23211169284467714</v>
      </c>
      <c r="S318" s="21">
        <f t="shared" si="160"/>
        <v>0.76110260336906588</v>
      </c>
      <c r="T318" s="21">
        <f t="shared" si="160"/>
        <v>9.3744759349320805E-2</v>
      </c>
      <c r="U318" s="21">
        <f t="shared" si="160"/>
        <v>-0.21817954488622154</v>
      </c>
      <c r="V318" s="21">
        <f t="shared" si="160"/>
        <v>-0.35637663885578069</v>
      </c>
      <c r="W318" s="21">
        <f t="shared" si="160"/>
        <v>-0.22519587308975253</v>
      </c>
      <c r="X318" s="21">
        <f t="shared" si="160"/>
        <v>-0.2744546094299789</v>
      </c>
      <c r="Y318" s="21">
        <f t="shared" si="160"/>
        <v>0.53476058931860038</v>
      </c>
      <c r="Z318" s="21">
        <f t="shared" si="160"/>
        <v>-0.90455939765755722</v>
      </c>
      <c r="AA318" s="21">
        <f t="shared" si="160"/>
        <v>0.44809688581314877</v>
      </c>
      <c r="AB318" s="21">
        <f t="shared" si="160"/>
        <v>1.0097109052349593</v>
      </c>
      <c r="AC318" s="21">
        <f t="shared" si="160"/>
        <v>0.18176408076514347</v>
      </c>
      <c r="AD318" s="21">
        <f t="shared" si="160"/>
        <v>-0.29476512070445132</v>
      </c>
      <c r="AE318" s="21">
        <f t="shared" si="160"/>
        <v>0.69143117593436643</v>
      </c>
      <c r="AF318" s="21">
        <f t="shared" si="160"/>
        <v>-0.29980261715037648</v>
      </c>
      <c r="AG318" s="21">
        <f t="shared" si="160"/>
        <v>-9.1346153846153841E-2</v>
      </c>
      <c r="AH318" s="21">
        <f t="shared" si="160"/>
        <v>4.1589773596795249E-2</v>
      </c>
      <c r="AI318" s="21">
        <f t="shared" si="160"/>
        <v>0.40652324210012608</v>
      </c>
      <c r="AJ318" s="21">
        <f t="shared" si="160"/>
        <v>-0.55467720685111987</v>
      </c>
      <c r="AK318" s="21" t="str">
        <f t="shared" si="160"/>
        <v/>
      </c>
      <c r="AL318" s="21">
        <f t="shared" si="160"/>
        <v>-8.4590890211823339E-2</v>
      </c>
      <c r="AM318" s="21">
        <f t="shared" si="160"/>
        <v>-0.28163580246913578</v>
      </c>
      <c r="AN318" s="21">
        <f t="shared" si="160"/>
        <v>-0.34992118892141411</v>
      </c>
      <c r="AO318" s="21">
        <f t="shared" si="160"/>
        <v>0.49240481357269678</v>
      </c>
      <c r="AP318" s="21">
        <f t="shared" si="160"/>
        <v>0</v>
      </c>
      <c r="AQ318" s="21">
        <f t="shared" si="160"/>
        <v>-0.47879140034863449</v>
      </c>
      <c r="AR318" s="21">
        <f t="shared" si="160"/>
        <v>-0.19027914153457709</v>
      </c>
      <c r="AS318" s="21">
        <f t="shared" si="160"/>
        <v>-0.55357677342113143</v>
      </c>
      <c r="AT318" s="21">
        <f t="shared" si="160"/>
        <v>-0.39986737400530503</v>
      </c>
      <c r="AU318" s="21">
        <f t="shared" si="160"/>
        <v>0.88395721925133686</v>
      </c>
      <c r="AV318" s="21">
        <f t="shared" si="160"/>
        <v>0.35310344827586204</v>
      </c>
      <c r="AW318" s="21">
        <f t="shared" si="160"/>
        <v>-0.27914270778881339</v>
      </c>
      <c r="AX318" s="21">
        <f t="shared" si="160"/>
        <v>-0.37986151182919792</v>
      </c>
    </row>
    <row r="319" spans="1:50">
      <c r="C319" t="s">
        <v>63</v>
      </c>
      <c r="D319">
        <v>2022</v>
      </c>
      <c r="E319" s="21">
        <f t="shared" ref="E319:AX319" si="161">IFERROR((E147-E135)/E135,"")</f>
        <v>-0.64371257485029942</v>
      </c>
      <c r="F319" s="21">
        <f t="shared" si="161"/>
        <v>5.4839676356008393E-2</v>
      </c>
      <c r="G319" s="21">
        <f t="shared" si="161"/>
        <v>0.28530502190765084</v>
      </c>
      <c r="H319" s="21">
        <f t="shared" si="161"/>
        <v>-0.1608491794738213</v>
      </c>
      <c r="I319" s="21">
        <f t="shared" si="161"/>
        <v>0.30703101013202333</v>
      </c>
      <c r="J319" s="21">
        <f t="shared" si="161"/>
        <v>-0.17139737991266377</v>
      </c>
      <c r="K319" s="21">
        <f t="shared" si="161"/>
        <v>0.56533205466315029</v>
      </c>
      <c r="L319" s="21">
        <f t="shared" si="161"/>
        <v>0.65024288688410825</v>
      </c>
      <c r="M319" s="21">
        <f t="shared" si="161"/>
        <v>2.511566424322538E-2</v>
      </c>
      <c r="N319" s="21">
        <f t="shared" si="161"/>
        <v>-0.30100052659294363</v>
      </c>
      <c r="O319" s="21">
        <f t="shared" si="161"/>
        <v>0.31497418244406195</v>
      </c>
      <c r="P319" s="21">
        <f t="shared" si="161"/>
        <v>-0.19235588972431078</v>
      </c>
      <c r="Q319" s="21">
        <f t="shared" si="161"/>
        <v>3.6556064073226544</v>
      </c>
      <c r="R319" s="21">
        <f t="shared" si="161"/>
        <v>-0.23308883455582721</v>
      </c>
      <c r="S319" s="21">
        <f t="shared" si="161"/>
        <v>0.46613545816733065</v>
      </c>
      <c r="T319" s="21">
        <f t="shared" si="161"/>
        <v>1.857981044080036E-2</v>
      </c>
      <c r="U319" s="21">
        <f t="shared" si="161"/>
        <v>-0.20749354005167958</v>
      </c>
      <c r="V319" s="21">
        <f t="shared" si="161"/>
        <v>-0.31940700808625339</v>
      </c>
      <c r="W319" s="21">
        <f t="shared" si="161"/>
        <v>-0.21285373091119636</v>
      </c>
      <c r="X319" s="21">
        <f t="shared" si="161"/>
        <v>-0.55454545454545456</v>
      </c>
      <c r="Y319" s="21">
        <f t="shared" si="161"/>
        <v>0.54754098360655734</v>
      </c>
      <c r="Z319" s="21">
        <f t="shared" si="161"/>
        <v>-0.85819469026548667</v>
      </c>
      <c r="AA319" s="21">
        <f t="shared" si="161"/>
        <v>0.24876847290640394</v>
      </c>
      <c r="AB319" s="21">
        <f t="shared" si="161"/>
        <v>0.86971518675470583</v>
      </c>
      <c r="AC319" s="21">
        <f t="shared" si="161"/>
        <v>0.1166267942583732</v>
      </c>
      <c r="AD319" s="21">
        <f t="shared" si="161"/>
        <v>-0.38310991957104557</v>
      </c>
      <c r="AE319" s="21">
        <f t="shared" si="161"/>
        <v>0.61505791505791507</v>
      </c>
      <c r="AF319" s="21">
        <f t="shared" si="161"/>
        <v>-0.3732557212343513</v>
      </c>
      <c r="AG319" s="21">
        <f t="shared" si="161"/>
        <v>-2.5932666060054597E-2</v>
      </c>
      <c r="AH319" s="21">
        <f t="shared" si="161"/>
        <v>0.17625953057258184</v>
      </c>
      <c r="AI319" s="21">
        <f t="shared" si="161"/>
        <v>7.0903397099870646E-2</v>
      </c>
      <c r="AJ319" s="21">
        <f t="shared" si="161"/>
        <v>-0.58942457231726286</v>
      </c>
      <c r="AK319" s="21" t="str">
        <f t="shared" si="161"/>
        <v/>
      </c>
      <c r="AL319" s="21">
        <f t="shared" si="161"/>
        <v>-7.6631977294228951E-2</v>
      </c>
      <c r="AM319" s="21">
        <f t="shared" si="161"/>
        <v>-0.31792318634423899</v>
      </c>
      <c r="AN319" s="21">
        <f t="shared" si="161"/>
        <v>-0.42832673161331764</v>
      </c>
      <c r="AO319" s="21">
        <f t="shared" si="161"/>
        <v>0.15987780040733199</v>
      </c>
      <c r="AP319" s="21">
        <f t="shared" si="161"/>
        <v>0</v>
      </c>
      <c r="AQ319" s="21">
        <f t="shared" si="161"/>
        <v>-0.46391316605582184</v>
      </c>
      <c r="AR319" s="21">
        <f t="shared" si="161"/>
        <v>0.7101878661369605</v>
      </c>
      <c r="AS319" s="21">
        <f t="shared" si="161"/>
        <v>-0.58137942837583434</v>
      </c>
      <c r="AT319" s="21">
        <f t="shared" si="161"/>
        <v>-0.41459892346068006</v>
      </c>
      <c r="AU319" s="21">
        <f t="shared" si="161"/>
        <v>0.46544035674470458</v>
      </c>
      <c r="AV319" s="21">
        <f t="shared" si="161"/>
        <v>0.39374185136897</v>
      </c>
      <c r="AW319" s="21">
        <f t="shared" si="161"/>
        <v>-0.30742314421394651</v>
      </c>
      <c r="AX319" s="21">
        <f t="shared" si="161"/>
        <v>-0.43036379574841116</v>
      </c>
    </row>
    <row r="320" spans="1:50">
      <c r="C320" t="s">
        <v>50</v>
      </c>
      <c r="D320">
        <v>2022</v>
      </c>
      <c r="E320" s="21">
        <f t="shared" ref="E320:AX320" si="162">IFERROR((E148-E136)/E136,"")</f>
        <v>-0.27091906721536352</v>
      </c>
      <c r="F320" s="21">
        <f t="shared" si="162"/>
        <v>0.13798614810868406</v>
      </c>
      <c r="G320" s="21">
        <f t="shared" si="162"/>
        <v>8.923790826343031E-2</v>
      </c>
      <c r="H320" s="21">
        <f t="shared" si="162"/>
        <v>-0.11560236998025017</v>
      </c>
      <c r="I320" s="21">
        <f t="shared" si="162"/>
        <v>0.21643977253144925</v>
      </c>
      <c r="J320" s="21">
        <f t="shared" si="162"/>
        <v>0.55427251732101612</v>
      </c>
      <c r="K320" s="21">
        <f t="shared" si="162"/>
        <v>0.66064209274673014</v>
      </c>
      <c r="L320" s="21">
        <f t="shared" si="162"/>
        <v>0.31606217616580312</v>
      </c>
      <c r="M320" s="21">
        <f t="shared" si="162"/>
        <v>6.2899566921014644E-2</v>
      </c>
      <c r="N320" s="21">
        <f t="shared" si="162"/>
        <v>-0.3863550221099179</v>
      </c>
      <c r="O320" s="21">
        <f t="shared" si="162"/>
        <v>-4.4150110375275942E-2</v>
      </c>
      <c r="P320" s="21">
        <f t="shared" si="162"/>
        <v>-6.0542797494780795E-2</v>
      </c>
      <c r="Q320" s="21">
        <f t="shared" si="162"/>
        <v>8.6867321867321863</v>
      </c>
      <c r="R320" s="21">
        <f t="shared" si="162"/>
        <v>-0.17989417989417988</v>
      </c>
      <c r="S320" s="21">
        <f t="shared" si="162"/>
        <v>3.7495815199196515E-2</v>
      </c>
      <c r="T320" s="21">
        <f t="shared" si="162"/>
        <v>4.1548709408825976E-2</v>
      </c>
      <c r="U320" s="21">
        <f t="shared" si="162"/>
        <v>-0.17766941735433858</v>
      </c>
      <c r="V320" s="21">
        <f t="shared" si="162"/>
        <v>-0.31351351351351353</v>
      </c>
      <c r="W320" s="21">
        <f t="shared" si="162"/>
        <v>-0.10928577703593077</v>
      </c>
      <c r="X320" s="21">
        <f t="shared" si="162"/>
        <v>-0.13766048502139799</v>
      </c>
      <c r="Y320" s="21">
        <f t="shared" si="162"/>
        <v>0.28346163397069779</v>
      </c>
      <c r="Z320" s="21">
        <f t="shared" si="162"/>
        <v>-0.63026084173467756</v>
      </c>
      <c r="AA320" s="21">
        <f t="shared" si="162"/>
        <v>-8.9728453364816996E-2</v>
      </c>
      <c r="AB320" s="21">
        <f t="shared" si="162"/>
        <v>0.45751756440281033</v>
      </c>
      <c r="AC320" s="21">
        <f t="shared" si="162"/>
        <v>0.10872432636140945</v>
      </c>
      <c r="AD320" s="21">
        <f t="shared" si="162"/>
        <v>-0.25386213750112929</v>
      </c>
      <c r="AE320" s="21">
        <f t="shared" si="162"/>
        <v>0.65719819238218202</v>
      </c>
      <c r="AF320" s="21">
        <f t="shared" si="162"/>
        <v>-0.11991065082749518</v>
      </c>
      <c r="AG320" s="21">
        <f t="shared" si="162"/>
        <v>-0.10948560641812176</v>
      </c>
      <c r="AH320" s="21">
        <f t="shared" si="162"/>
        <v>-5.0261237531845068E-2</v>
      </c>
      <c r="AI320" s="21">
        <f t="shared" si="162"/>
        <v>0.26052089986516214</v>
      </c>
      <c r="AJ320" s="21">
        <f t="shared" si="162"/>
        <v>-0.28020134228187921</v>
      </c>
      <c r="AK320" s="21" t="str">
        <f t="shared" si="162"/>
        <v/>
      </c>
      <c r="AL320" s="21">
        <f t="shared" si="162"/>
        <v>-0.13212048911422605</v>
      </c>
      <c r="AM320" s="21">
        <f t="shared" si="162"/>
        <v>-0.21175373134328357</v>
      </c>
      <c r="AN320" s="21">
        <f t="shared" si="162"/>
        <v>-0.24230545876887341</v>
      </c>
      <c r="AO320" s="21">
        <f t="shared" si="162"/>
        <v>8.6349924585218701E-2</v>
      </c>
      <c r="AP320" s="21">
        <f t="shared" si="162"/>
        <v>0</v>
      </c>
      <c r="AQ320" s="21">
        <f t="shared" si="162"/>
        <v>-0.21603960396039604</v>
      </c>
      <c r="AR320" s="21">
        <f t="shared" si="162"/>
        <v>5.8024484319973167E-2</v>
      </c>
      <c r="AS320" s="21">
        <f t="shared" si="162"/>
        <v>-0.26391465677179965</v>
      </c>
      <c r="AT320" s="21">
        <f t="shared" si="162"/>
        <v>-0.17118851741641869</v>
      </c>
      <c r="AU320" s="21">
        <f t="shared" si="162"/>
        <v>0.21568991097922849</v>
      </c>
      <c r="AV320" s="21">
        <f t="shared" si="162"/>
        <v>0.20777233782129742</v>
      </c>
      <c r="AW320" s="21">
        <f t="shared" si="162"/>
        <v>-8.6784330606973742E-2</v>
      </c>
      <c r="AX320" s="21">
        <f t="shared" si="162"/>
        <v>-0.10991379310344827</v>
      </c>
    </row>
    <row r="321" spans="3:50">
      <c r="C321" t="s">
        <v>53</v>
      </c>
      <c r="D321">
        <v>2022</v>
      </c>
      <c r="E321" s="21">
        <f t="shared" ref="E321:AX321" si="163">IFERROR((E149-E137)/E137,"")</f>
        <v>-0.50206489675516219</v>
      </c>
      <c r="F321" s="21">
        <f t="shared" si="163"/>
        <v>-4.9778612639205688E-2</v>
      </c>
      <c r="G321" s="21">
        <f t="shared" si="163"/>
        <v>-0.15465421651590311</v>
      </c>
      <c r="H321" s="21">
        <f t="shared" si="163"/>
        <v>-0.23145874263261296</v>
      </c>
      <c r="I321" s="21">
        <f t="shared" si="163"/>
        <v>-0.11603578802477632</v>
      </c>
      <c r="J321" s="21">
        <f t="shared" si="163"/>
        <v>0.24937378235457835</v>
      </c>
      <c r="K321" s="21">
        <f t="shared" si="163"/>
        <v>-2.4758220502901353E-2</v>
      </c>
      <c r="L321" s="21">
        <f t="shared" si="163"/>
        <v>0.85736554949337496</v>
      </c>
      <c r="M321" s="21">
        <f t="shared" si="163"/>
        <v>-0.17352082780578404</v>
      </c>
      <c r="N321" s="21">
        <f t="shared" si="163"/>
        <v>-0.20095495121444884</v>
      </c>
      <c r="O321" s="21">
        <f t="shared" si="163"/>
        <v>0.66814420803782504</v>
      </c>
      <c r="P321" s="21">
        <f t="shared" si="163"/>
        <v>-0.26732673267326734</v>
      </c>
      <c r="Q321" s="21">
        <f t="shared" si="163"/>
        <v>1.675578034682081</v>
      </c>
      <c r="R321" s="21">
        <f t="shared" si="163"/>
        <v>-0.14405888538380651</v>
      </c>
      <c r="S321" s="21">
        <f t="shared" si="163"/>
        <v>-9.7529258777633285E-2</v>
      </c>
      <c r="T321" s="21">
        <f t="shared" si="163"/>
        <v>-0.11556695422398383</v>
      </c>
      <c r="U321" s="21">
        <f t="shared" si="163"/>
        <v>-0.20580145036259065</v>
      </c>
      <c r="V321" s="21">
        <f t="shared" si="163"/>
        <v>-0.13097713097713098</v>
      </c>
      <c r="W321" s="21">
        <f t="shared" si="163"/>
        <v>1.4464087031771542E-2</v>
      </c>
      <c r="X321" s="21">
        <f t="shared" si="163"/>
        <v>-0.23030303030303031</v>
      </c>
      <c r="Y321" s="21">
        <f t="shared" si="163"/>
        <v>-8.1853875042676688E-2</v>
      </c>
      <c r="Z321" s="21">
        <f t="shared" si="163"/>
        <v>8.5816448152562577E-2</v>
      </c>
      <c r="AA321" s="21">
        <f t="shared" si="163"/>
        <v>-0.11700680272108843</v>
      </c>
      <c r="AB321" s="21">
        <f t="shared" si="163"/>
        <v>3.4209627859337656E-2</v>
      </c>
      <c r="AC321" s="21">
        <f t="shared" si="163"/>
        <v>-6.2254960199596053E-2</v>
      </c>
      <c r="AD321" s="21">
        <f t="shared" si="163"/>
        <v>-0.36310603074497438</v>
      </c>
      <c r="AE321" s="21">
        <f t="shared" si="163"/>
        <v>0.27124884934028842</v>
      </c>
      <c r="AF321" s="21">
        <f t="shared" si="163"/>
        <v>-0.15983915556672532</v>
      </c>
      <c r="AG321" s="21">
        <f t="shared" si="163"/>
        <v>-0.16974169741697417</v>
      </c>
      <c r="AH321" s="21">
        <f t="shared" si="163"/>
        <v>-0.25738209159261793</v>
      </c>
      <c r="AI321" s="21">
        <f t="shared" si="163"/>
        <v>-0.10654382874949193</v>
      </c>
      <c r="AJ321" s="21">
        <f t="shared" si="163"/>
        <v>-0.27972027972027974</v>
      </c>
      <c r="AK321" s="21" t="str">
        <f t="shared" si="163"/>
        <v/>
      </c>
      <c r="AL321" s="21">
        <f t="shared" si="163"/>
        <v>-5.276663993584603E-2</v>
      </c>
      <c r="AM321" s="21">
        <f t="shared" si="163"/>
        <v>-0.34477611940298508</v>
      </c>
      <c r="AN321" s="21">
        <f t="shared" si="163"/>
        <v>-0.31973789783364537</v>
      </c>
      <c r="AO321" s="21">
        <f t="shared" si="163"/>
        <v>-0.21452621452621454</v>
      </c>
      <c r="AP321" s="21">
        <f t="shared" si="163"/>
        <v>0.26322956284922761</v>
      </c>
      <c r="AQ321" s="21">
        <f t="shared" si="163"/>
        <v>-0.31617264690587621</v>
      </c>
      <c r="AR321" s="21">
        <f t="shared" si="163"/>
        <v>-4.9256102845587173E-2</v>
      </c>
      <c r="AS321" s="21">
        <f t="shared" si="163"/>
        <v>-0.31429128485084812</v>
      </c>
      <c r="AT321" s="21">
        <f t="shared" si="163"/>
        <v>-0.35353695204937491</v>
      </c>
      <c r="AU321" s="21">
        <f t="shared" si="163"/>
        <v>-3.4494195688225537E-2</v>
      </c>
      <c r="AV321" s="21">
        <f t="shared" si="163"/>
        <v>-0.12633143423334159</v>
      </c>
      <c r="AW321" s="21">
        <f t="shared" si="163"/>
        <v>-0.20772626931567328</v>
      </c>
      <c r="AX321" s="21">
        <f t="shared" si="163"/>
        <v>-0.16901194188788315</v>
      </c>
    </row>
    <row r="322" spans="3:50">
      <c r="C322" t="s">
        <v>55</v>
      </c>
      <c r="D322">
        <v>2022</v>
      </c>
      <c r="E322" s="21">
        <f t="shared" ref="E322:AX322" si="164">IFERROR((E150-E138)/E138,"")</f>
        <v>-0.4488262910798122</v>
      </c>
      <c r="F322" s="21">
        <f t="shared" si="164"/>
        <v>0.29138187221396733</v>
      </c>
      <c r="G322" s="21">
        <f t="shared" si="164"/>
        <v>3.6418166238217649E-2</v>
      </c>
      <c r="H322" s="21">
        <f t="shared" si="164"/>
        <v>-5.915130732961852E-2</v>
      </c>
      <c r="I322" s="21">
        <f t="shared" si="164"/>
        <v>2.0206075204067978E-2</v>
      </c>
      <c r="J322" s="21">
        <f t="shared" si="164"/>
        <v>0.81915654038598995</v>
      </c>
      <c r="K322" s="21">
        <f t="shared" si="164"/>
        <v>0.28465346534653463</v>
      </c>
      <c r="L322" s="21">
        <f t="shared" si="164"/>
        <v>1.0798479087452471</v>
      </c>
      <c r="M322" s="21">
        <f t="shared" si="164"/>
        <v>-2.5837408876995479E-2</v>
      </c>
      <c r="N322" s="21">
        <f t="shared" si="164"/>
        <v>3.5714285714285712E-2</v>
      </c>
      <c r="O322" s="21">
        <f t="shared" si="164"/>
        <v>1.1861302912038427</v>
      </c>
      <c r="P322" s="21">
        <f t="shared" si="164"/>
        <v>-9.3099224173131892E-2</v>
      </c>
      <c r="Q322" s="21">
        <f t="shared" si="164"/>
        <v>0.59097004917299956</v>
      </c>
      <c r="R322" s="21">
        <f t="shared" si="164"/>
        <v>-2.5050100200400802E-2</v>
      </c>
      <c r="S322" s="21">
        <f t="shared" si="164"/>
        <v>0.10243576910243576</v>
      </c>
      <c r="T322" s="21">
        <f t="shared" si="164"/>
        <v>0.11446267696267697</v>
      </c>
      <c r="U322" s="21">
        <f t="shared" si="164"/>
        <v>6.9735951252538925E-2</v>
      </c>
      <c r="V322" s="21">
        <f t="shared" si="164"/>
        <v>-0.1346749226006192</v>
      </c>
      <c r="W322" s="21">
        <f t="shared" si="164"/>
        <v>-0.10734224327524954</v>
      </c>
      <c r="X322" s="21">
        <f t="shared" si="164"/>
        <v>7.9422382671480149E-2</v>
      </c>
      <c r="Y322" s="21">
        <f t="shared" si="164"/>
        <v>0.83507164440978654</v>
      </c>
      <c r="Z322" s="21">
        <f t="shared" si="164"/>
        <v>0.16351785376912903</v>
      </c>
      <c r="AA322" s="21">
        <f t="shared" si="164"/>
        <v>4.7846889952153108E-3</v>
      </c>
      <c r="AB322" s="21">
        <f t="shared" si="164"/>
        <v>0.35478184222124282</v>
      </c>
      <c r="AC322" s="21">
        <f t="shared" si="164"/>
        <v>0.14891261368129696</v>
      </c>
      <c r="AD322" s="21">
        <f t="shared" si="164"/>
        <v>-0.13373262618873447</v>
      </c>
      <c r="AE322" s="21">
        <f t="shared" si="164"/>
        <v>0.32470855843048052</v>
      </c>
      <c r="AF322" s="21">
        <f t="shared" si="164"/>
        <v>1.7657621707901038E-2</v>
      </c>
      <c r="AG322" s="21">
        <f t="shared" si="164"/>
        <v>-5.7441253263707569E-3</v>
      </c>
      <c r="AH322" s="21">
        <f t="shared" si="164"/>
        <v>4.8258138206739007E-2</v>
      </c>
      <c r="AI322" s="21">
        <f t="shared" si="164"/>
        <v>0.29575650509734641</v>
      </c>
      <c r="AJ322" s="21">
        <f t="shared" si="164"/>
        <v>-0.28305400372439476</v>
      </c>
      <c r="AK322" s="21" t="str">
        <f t="shared" si="164"/>
        <v/>
      </c>
      <c r="AL322" s="21">
        <f t="shared" si="164"/>
        <v>0.11505728314238953</v>
      </c>
      <c r="AM322" s="21">
        <f t="shared" si="164"/>
        <v>0.19980601357904948</v>
      </c>
      <c r="AN322" s="21">
        <f t="shared" si="164"/>
        <v>-8.23686553873553E-2</v>
      </c>
      <c r="AO322" s="21">
        <f t="shared" si="164"/>
        <v>-4.8764415156507417E-2</v>
      </c>
      <c r="AP322" s="21">
        <f t="shared" si="164"/>
        <v>0.67805156997296734</v>
      </c>
      <c r="AQ322" s="21">
        <f t="shared" si="164"/>
        <v>-5.2047189451769602E-2</v>
      </c>
      <c r="AR322" s="21">
        <f t="shared" si="164"/>
        <v>-4.5135920670200037E-2</v>
      </c>
      <c r="AS322" s="21">
        <f t="shared" si="164"/>
        <v>-0.36359089772443109</v>
      </c>
      <c r="AT322" s="21">
        <f t="shared" si="164"/>
        <v>-7.4036095159967188E-2</v>
      </c>
      <c r="AU322" s="21">
        <f t="shared" si="164"/>
        <v>0.22982721019963093</v>
      </c>
      <c r="AV322" s="21">
        <f t="shared" si="164"/>
        <v>0.24610778443113773</v>
      </c>
      <c r="AW322" s="21">
        <f t="shared" si="164"/>
        <v>-1.6202572870867935E-2</v>
      </c>
      <c r="AX322" s="21">
        <f t="shared" si="164"/>
        <v>0.11918548542752365</v>
      </c>
    </row>
    <row r="323" spans="3:50">
      <c r="C323" t="s">
        <v>56</v>
      </c>
      <c r="D323">
        <v>2022</v>
      </c>
      <c r="E323" s="21">
        <f t="shared" ref="E323:AX323" si="165">IFERROR((E151-E139)/E139,"")</f>
        <v>-0.14075792730085074</v>
      </c>
      <c r="F323" s="21">
        <f t="shared" si="165"/>
        <v>0.73181877529703621</v>
      </c>
      <c r="G323" s="21">
        <f t="shared" si="165"/>
        <v>0.44303476275057091</v>
      </c>
      <c r="H323" s="21">
        <f t="shared" si="165"/>
        <v>-1.0573454409752457E-2</v>
      </c>
      <c r="I323" s="21">
        <f t="shared" si="165"/>
        <v>0.41192512706086526</v>
      </c>
      <c r="J323" s="21">
        <f t="shared" si="165"/>
        <v>0.92670316301703159</v>
      </c>
      <c r="K323" s="21">
        <f t="shared" si="165"/>
        <v>0.66381068951448385</v>
      </c>
      <c r="L323" s="21">
        <f t="shared" si="165"/>
        <v>1.5048476454293629</v>
      </c>
      <c r="M323" s="21">
        <f t="shared" si="165"/>
        <v>0.31469065602987356</v>
      </c>
      <c r="N323" s="21">
        <f t="shared" si="165"/>
        <v>0.34899579635684258</v>
      </c>
      <c r="O323" s="21">
        <f t="shared" si="165"/>
        <v>2.0085967130214919</v>
      </c>
      <c r="P323" s="21">
        <f t="shared" si="165"/>
        <v>0.11240177656303382</v>
      </c>
      <c r="Q323" s="21">
        <f t="shared" si="165"/>
        <v>1.0847457627118645E-2</v>
      </c>
      <c r="R323" s="21">
        <f t="shared" si="165"/>
        <v>0.17538759689922481</v>
      </c>
      <c r="S323" s="21">
        <f t="shared" si="165"/>
        <v>0.32853202574318113</v>
      </c>
      <c r="T323" s="21">
        <f t="shared" si="165"/>
        <v>0.54562290761450249</v>
      </c>
      <c r="U323" s="21">
        <f t="shared" si="165"/>
        <v>0.29621286780233702</v>
      </c>
      <c r="V323" s="21">
        <f t="shared" si="165"/>
        <v>-4.8257372654155493E-2</v>
      </c>
      <c r="W323" s="21">
        <f t="shared" si="165"/>
        <v>0.11603181887716078</v>
      </c>
      <c r="X323" s="21">
        <f t="shared" si="165"/>
        <v>0.15824915824915825</v>
      </c>
      <c r="Y323" s="21">
        <f t="shared" si="165"/>
        <v>1.384387883133178</v>
      </c>
      <c r="Z323" s="21">
        <f t="shared" si="165"/>
        <v>0.16916883334731192</v>
      </c>
      <c r="AA323" s="21">
        <f t="shared" si="165"/>
        <v>0.58732394366197183</v>
      </c>
      <c r="AB323" s="21">
        <f t="shared" si="165"/>
        <v>0.66403000340947838</v>
      </c>
      <c r="AC323" s="21">
        <f t="shared" si="165"/>
        <v>0.48282531609298329</v>
      </c>
      <c r="AD323" s="21">
        <f t="shared" si="165"/>
        <v>-9.7322679592532282E-2</v>
      </c>
      <c r="AE323" s="21">
        <f t="shared" si="165"/>
        <v>0.62</v>
      </c>
      <c r="AF323" s="21">
        <f t="shared" si="165"/>
        <v>0.17519145315306797</v>
      </c>
      <c r="AG323" s="21">
        <f t="shared" si="165"/>
        <v>5.5165496489468405E-2</v>
      </c>
      <c r="AH323" s="21">
        <f t="shared" si="165"/>
        <v>0.10146271116604862</v>
      </c>
      <c r="AI323" s="21">
        <f t="shared" si="165"/>
        <v>0.66762240046455923</v>
      </c>
      <c r="AJ323" s="21">
        <f t="shared" si="165"/>
        <v>-0.19270833333333334</v>
      </c>
      <c r="AK323" s="21" t="str">
        <f t="shared" si="165"/>
        <v/>
      </c>
      <c r="AL323" s="21">
        <f t="shared" si="165"/>
        <v>0.40482611781405253</v>
      </c>
      <c r="AM323" s="21">
        <f t="shared" si="165"/>
        <v>-5.94925634295713E-2</v>
      </c>
      <c r="AN323" s="21">
        <f t="shared" si="165"/>
        <v>-2.8872099298434969E-2</v>
      </c>
      <c r="AO323" s="21">
        <f t="shared" si="165"/>
        <v>0.34779345541879314</v>
      </c>
      <c r="AP323" s="21">
        <f t="shared" si="165"/>
        <v>0.88218997980936287</v>
      </c>
      <c r="AQ323" s="21">
        <f t="shared" si="165"/>
        <v>0.11459140952085595</v>
      </c>
      <c r="AR323" s="21">
        <f t="shared" si="165"/>
        <v>0.13569272056356926</v>
      </c>
      <c r="AS323" s="21">
        <f t="shared" si="165"/>
        <v>-0.28985196309804762</v>
      </c>
      <c r="AT323" s="21">
        <f t="shared" si="165"/>
        <v>-2.1237303785780239E-2</v>
      </c>
      <c r="AU323" s="21">
        <f t="shared" si="165"/>
        <v>0.71241528034504009</v>
      </c>
      <c r="AV323" s="21">
        <f t="shared" si="165"/>
        <v>0.97875927174645982</v>
      </c>
      <c r="AW323" s="21">
        <f t="shared" si="165"/>
        <v>8.5334695963208987E-2</v>
      </c>
      <c r="AX323" s="21">
        <f t="shared" si="165"/>
        <v>0.11103678929765887</v>
      </c>
    </row>
    <row r="324" spans="3:50">
      <c r="C324" t="s">
        <v>57</v>
      </c>
      <c r="D324">
        <v>2022</v>
      </c>
      <c r="E324" s="21">
        <f t="shared" ref="E324:AX324" si="166">IFERROR((E152-E140)/E140,"")</f>
        <v>-2.7942421676545301E-2</v>
      </c>
      <c r="F324" s="21">
        <f t="shared" si="166"/>
        <v>0.30662270642201833</v>
      </c>
      <c r="G324" s="21">
        <f t="shared" si="166"/>
        <v>0.25504078805602587</v>
      </c>
      <c r="H324" s="21">
        <f t="shared" si="166"/>
        <v>-0.17000414307416103</v>
      </c>
      <c r="I324" s="21">
        <f t="shared" si="166"/>
        <v>0.14861209964412811</v>
      </c>
      <c r="J324" s="21">
        <f t="shared" si="166"/>
        <v>0.6647887323943662</v>
      </c>
      <c r="K324" s="21">
        <f t="shared" si="166"/>
        <v>0.17162657969832859</v>
      </c>
      <c r="L324" s="21">
        <f t="shared" si="166"/>
        <v>1.4093303235515424</v>
      </c>
      <c r="M324" s="21">
        <f t="shared" si="166"/>
        <v>9.7088333661223686E-2</v>
      </c>
      <c r="N324" s="21">
        <f t="shared" si="166"/>
        <v>3.6344086021505378E-2</v>
      </c>
      <c r="O324" s="21">
        <f t="shared" si="166"/>
        <v>1.3774440351374326</v>
      </c>
      <c r="P324" s="21">
        <f t="shared" si="166"/>
        <v>-7.8223270440251569E-2</v>
      </c>
      <c r="Q324" s="21">
        <f t="shared" si="166"/>
        <v>-7.5358106705418315E-2</v>
      </c>
      <c r="R324" s="21">
        <f t="shared" si="166"/>
        <v>-8.7912087912087919E-2</v>
      </c>
      <c r="S324" s="21">
        <f t="shared" si="166"/>
        <v>8.3005249343832022E-2</v>
      </c>
      <c r="T324" s="21">
        <f t="shared" si="166"/>
        <v>0.36224369549846808</v>
      </c>
      <c r="U324" s="21">
        <f t="shared" si="166"/>
        <v>9.3110147959946196E-2</v>
      </c>
      <c r="V324" s="21">
        <f t="shared" si="166"/>
        <v>-0.10661764705882353</v>
      </c>
      <c r="W324" s="21">
        <f t="shared" si="166"/>
        <v>-0.41960819716529746</v>
      </c>
      <c r="X324" s="21">
        <f t="shared" si="166"/>
        <v>-9.8039215686274508E-2</v>
      </c>
      <c r="Y324" s="21">
        <f t="shared" si="166"/>
        <v>0.68837041056248871</v>
      </c>
      <c r="Z324" s="21">
        <f t="shared" si="166"/>
        <v>0.1837172979304959</v>
      </c>
      <c r="AA324" s="21">
        <f t="shared" si="166"/>
        <v>-0.23789473684210527</v>
      </c>
      <c r="AB324" s="21">
        <f t="shared" si="166"/>
        <v>0.16991586291812025</v>
      </c>
      <c r="AC324" s="21">
        <f t="shared" si="166"/>
        <v>0.11886315282405363</v>
      </c>
      <c r="AD324" s="21">
        <f t="shared" si="166"/>
        <v>5.2479815455594003E-3</v>
      </c>
      <c r="AE324" s="21">
        <f t="shared" si="166"/>
        <v>0.11116816431322207</v>
      </c>
      <c r="AF324" s="21">
        <f t="shared" si="166"/>
        <v>-4.295602605863192E-2</v>
      </c>
      <c r="AG324" s="21">
        <f t="shared" si="166"/>
        <v>-7.2269807280513923E-2</v>
      </c>
      <c r="AH324" s="21">
        <f t="shared" si="166"/>
        <v>-0.2870960786125743</v>
      </c>
      <c r="AI324" s="21">
        <f t="shared" si="166"/>
        <v>7.3793755912961209E-2</v>
      </c>
      <c r="AJ324" s="21">
        <f t="shared" si="166"/>
        <v>-0.28046421663442939</v>
      </c>
      <c r="AK324" s="21" t="str">
        <f t="shared" si="166"/>
        <v/>
      </c>
      <c r="AL324" s="21">
        <f t="shared" si="166"/>
        <v>0.12519266997773593</v>
      </c>
      <c r="AM324" s="21">
        <f t="shared" si="166"/>
        <v>-2.5136612021857924E-2</v>
      </c>
      <c r="AN324" s="21">
        <f t="shared" si="166"/>
        <v>-0.14108009708737865</v>
      </c>
      <c r="AO324" s="21">
        <f t="shared" si="166"/>
        <v>3.3644859813084113E-2</v>
      </c>
      <c r="AP324" s="21">
        <f t="shared" si="166"/>
        <v>0.4603590490053372</v>
      </c>
      <c r="AQ324" s="21">
        <f t="shared" si="166"/>
        <v>-3.5105941005400917E-2</v>
      </c>
      <c r="AR324" s="21">
        <f t="shared" si="166"/>
        <v>-0.15483567338614793</v>
      </c>
      <c r="AS324" s="21">
        <f t="shared" si="166"/>
        <v>-0.26291309669522644</v>
      </c>
      <c r="AT324" s="21">
        <f t="shared" si="166"/>
        <v>-0.10358319604612851</v>
      </c>
      <c r="AU324" s="21">
        <f t="shared" si="166"/>
        <v>0.29570945344489941</v>
      </c>
      <c r="AV324" s="21">
        <f t="shared" si="166"/>
        <v>0.46807760141093474</v>
      </c>
      <c r="AW324" s="21">
        <f t="shared" si="166"/>
        <v>-5.3004417034752893E-2</v>
      </c>
      <c r="AX324" s="21">
        <f t="shared" si="166"/>
        <v>-0.1171318162301417</v>
      </c>
    </row>
    <row r="325" spans="3:50">
      <c r="C325" t="s">
        <v>58</v>
      </c>
      <c r="D325">
        <v>2022</v>
      </c>
      <c r="E325" s="21">
        <f t="shared" ref="E325:AX325" si="167">IFERROR((E153-E141)/E141,"")</f>
        <v>-0.30924855491329478</v>
      </c>
      <c r="F325" s="21">
        <f t="shared" si="167"/>
        <v>4.9360556428090646E-3</v>
      </c>
      <c r="G325" s="21">
        <f t="shared" si="167"/>
        <v>5.005493834696618E-3</v>
      </c>
      <c r="H325" s="21">
        <f t="shared" si="167"/>
        <v>-0.25479651162790695</v>
      </c>
      <c r="I325" s="21">
        <f t="shared" si="167"/>
        <v>-0.118945161646254</v>
      </c>
      <c r="J325" s="21">
        <f t="shared" si="167"/>
        <v>0.64206268958543988</v>
      </c>
      <c r="K325" s="21">
        <f t="shared" si="167"/>
        <v>0.12242973023957744</v>
      </c>
      <c r="L325" s="21">
        <f t="shared" si="167"/>
        <v>0.27131417804992936</v>
      </c>
      <c r="M325" s="21">
        <f t="shared" si="167"/>
        <v>-8.9751958224543085E-2</v>
      </c>
      <c r="N325" s="21">
        <f t="shared" si="167"/>
        <v>-0.13196804894629505</v>
      </c>
      <c r="O325" s="21">
        <f t="shared" si="167"/>
        <v>0.94169096209912539</v>
      </c>
      <c r="P325" s="21">
        <f t="shared" si="167"/>
        <v>-0.21627333568157803</v>
      </c>
      <c r="Q325" s="21">
        <f t="shared" si="167"/>
        <v>-0.14862559241706161</v>
      </c>
      <c r="R325" s="21">
        <f t="shared" si="167"/>
        <v>-2.4886877828054297E-2</v>
      </c>
      <c r="S325" s="21">
        <f t="shared" si="167"/>
        <v>-6.0975609756097563E-3</v>
      </c>
      <c r="T325" s="21">
        <f t="shared" si="167"/>
        <v>0.1355445473472611</v>
      </c>
      <c r="U325" s="21">
        <f t="shared" si="167"/>
        <v>-8.0243161094224927E-2</v>
      </c>
      <c r="V325" s="21">
        <f t="shared" si="167"/>
        <v>-0.38530734632683661</v>
      </c>
      <c r="W325" s="21">
        <f t="shared" si="167"/>
        <v>-4.0628984275393118E-2</v>
      </c>
      <c r="X325" s="21">
        <f t="shared" si="167"/>
        <v>-0.21954161640530759</v>
      </c>
      <c r="Y325" s="21">
        <f t="shared" si="167"/>
        <v>0.30846444080586605</v>
      </c>
      <c r="Z325" s="21">
        <f t="shared" si="167"/>
        <v>-7.1545380212591984E-4</v>
      </c>
      <c r="AA325" s="21">
        <f t="shared" si="167"/>
        <v>-0.39676616915422885</v>
      </c>
      <c r="AB325" s="21">
        <f t="shared" si="167"/>
        <v>-2.4878907970057245E-2</v>
      </c>
      <c r="AC325" s="21">
        <f t="shared" si="167"/>
        <v>-8.7440279603681018E-2</v>
      </c>
      <c r="AD325" s="21">
        <f t="shared" si="167"/>
        <v>-0.22942918821225966</v>
      </c>
      <c r="AE325" s="21">
        <f t="shared" si="167"/>
        <v>-4.0865384615384616E-2</v>
      </c>
      <c r="AF325" s="21">
        <f t="shared" si="167"/>
        <v>-0.17943978387601309</v>
      </c>
      <c r="AG325" s="21">
        <f t="shared" si="167"/>
        <v>-0.16100872938894278</v>
      </c>
      <c r="AH325" s="21">
        <f t="shared" si="167"/>
        <v>-0.19356879675462429</v>
      </c>
      <c r="AI325" s="21">
        <f t="shared" si="167"/>
        <v>-8.4612717127454995E-2</v>
      </c>
      <c r="AJ325" s="21">
        <f t="shared" si="167"/>
        <v>-0.19298245614035087</v>
      </c>
      <c r="AK325" s="21" t="str">
        <f t="shared" si="167"/>
        <v/>
      </c>
      <c r="AL325" s="21">
        <f t="shared" si="167"/>
        <v>-3.5352112676056341E-2</v>
      </c>
      <c r="AM325" s="21">
        <f t="shared" si="167"/>
        <v>-0.22772277227722773</v>
      </c>
      <c r="AN325" s="21">
        <f t="shared" si="167"/>
        <v>-0.20250836120401339</v>
      </c>
      <c r="AO325" s="21">
        <f t="shared" si="167"/>
        <v>-0.12050311063024073</v>
      </c>
      <c r="AP325" s="21">
        <f t="shared" si="167"/>
        <v>0.26041226463821193</v>
      </c>
      <c r="AQ325" s="21">
        <f t="shared" si="167"/>
        <v>0.17663966553436111</v>
      </c>
      <c r="AR325" s="21">
        <f t="shared" si="167"/>
        <v>-0.21232430419808246</v>
      </c>
      <c r="AS325" s="21">
        <f t="shared" si="167"/>
        <v>-5.5070719229611799E-2</v>
      </c>
      <c r="AT325" s="21">
        <f t="shared" si="167"/>
        <v>-0.28758804955064365</v>
      </c>
      <c r="AU325" s="21">
        <f t="shared" si="167"/>
        <v>0.19690063810391978</v>
      </c>
      <c r="AV325" s="21">
        <f t="shared" si="167"/>
        <v>-9.0838307812094472E-3</v>
      </c>
      <c r="AW325" s="21">
        <f t="shared" si="167"/>
        <v>-0.13748789719214857</v>
      </c>
      <c r="AX325" s="21">
        <f t="shared" si="167"/>
        <v>-0.24203352366918401</v>
      </c>
    </row>
    <row r="326" spans="3:50">
      <c r="C326" t="s">
        <v>59</v>
      </c>
      <c r="D326">
        <v>2022</v>
      </c>
      <c r="E326" s="21">
        <f t="shared" ref="E326:AX326" si="168">IFERROR((E154-E142)/E142,"")</f>
        <v>0.39839572192513367</v>
      </c>
      <c r="F326" s="21">
        <f t="shared" si="168"/>
        <v>0.21863372525673463</v>
      </c>
      <c r="G326" s="21">
        <f t="shared" si="168"/>
        <v>0.2116584564860427</v>
      </c>
      <c r="H326" s="21">
        <f t="shared" si="168"/>
        <v>5.2177485620377981E-2</v>
      </c>
      <c r="I326" s="21">
        <f t="shared" si="168"/>
        <v>6.8699012451696004E-2</v>
      </c>
      <c r="J326" s="21">
        <f t="shared" si="168"/>
        <v>0.9916003536693192</v>
      </c>
      <c r="K326" s="21">
        <f t="shared" si="168"/>
        <v>0.32746234067207414</v>
      </c>
      <c r="L326" s="21">
        <f t="shared" si="168"/>
        <v>-2.2580645161290321E-2</v>
      </c>
      <c r="M326" s="21">
        <f t="shared" si="168"/>
        <v>0.1099913307325531</v>
      </c>
      <c r="N326" s="21">
        <f t="shared" si="168"/>
        <v>6.9494064768929359E-2</v>
      </c>
      <c r="O326" s="21">
        <f t="shared" si="168"/>
        <v>1.2969262906595047</v>
      </c>
      <c r="P326" s="21">
        <f t="shared" si="168"/>
        <v>-0.12939585211902616</v>
      </c>
      <c r="Q326" s="21">
        <f t="shared" si="168"/>
        <v>-8.8017917133258683E-2</v>
      </c>
      <c r="R326" s="21">
        <f t="shared" si="168"/>
        <v>5.1150895140664966E-3</v>
      </c>
      <c r="S326" s="21">
        <f t="shared" si="168"/>
        <v>2.0615183246073299E-2</v>
      </c>
      <c r="T326" s="21">
        <f t="shared" si="168"/>
        <v>0.34090489381348105</v>
      </c>
      <c r="U326" s="21">
        <f t="shared" si="168"/>
        <v>0.15073324670503063</v>
      </c>
      <c r="V326" s="21">
        <f t="shared" si="168"/>
        <v>-0.22365988909426987</v>
      </c>
      <c r="W326" s="21">
        <f t="shared" si="168"/>
        <v>-0.49802792879223962</v>
      </c>
      <c r="X326" s="21">
        <f t="shared" si="168"/>
        <v>0.29887218045112784</v>
      </c>
      <c r="Y326" s="21">
        <f t="shared" si="168"/>
        <v>0.67529592916947356</v>
      </c>
      <c r="Z326" s="21">
        <f t="shared" si="168"/>
        <v>0.40083177972178402</v>
      </c>
      <c r="AA326" s="21">
        <f t="shared" si="168"/>
        <v>-0.56112224448897796</v>
      </c>
      <c r="AB326" s="21">
        <f t="shared" si="168"/>
        <v>0.12252466587362676</v>
      </c>
      <c r="AC326" s="21">
        <f t="shared" si="168"/>
        <v>0.15018154774924539</v>
      </c>
      <c r="AD326" s="21">
        <f t="shared" si="168"/>
        <v>7.0772789705776037E-2</v>
      </c>
      <c r="AE326" s="21">
        <f t="shared" si="168"/>
        <v>7.7796467619848611E-2</v>
      </c>
      <c r="AF326" s="21">
        <f t="shared" si="168"/>
        <v>0.82934298440979959</v>
      </c>
      <c r="AG326" s="21">
        <f t="shared" si="168"/>
        <v>-0.10993892282065519</v>
      </c>
      <c r="AH326" s="21">
        <f t="shared" si="168"/>
        <v>2.6912928759894459E-2</v>
      </c>
      <c r="AI326" s="21">
        <f t="shared" si="168"/>
        <v>0.1012216404886562</v>
      </c>
      <c r="AJ326" s="21">
        <f t="shared" si="168"/>
        <v>-0.23308270676691728</v>
      </c>
      <c r="AK326" s="21" t="str">
        <f t="shared" si="168"/>
        <v/>
      </c>
      <c r="AL326" s="21">
        <f t="shared" si="168"/>
        <v>0.18540623796688488</v>
      </c>
      <c r="AM326" s="21">
        <f t="shared" si="168"/>
        <v>0.13793103448275862</v>
      </c>
      <c r="AN326" s="21">
        <f t="shared" si="168"/>
        <v>-0.1070110701107011</v>
      </c>
      <c r="AO326" s="21">
        <f t="shared" si="168"/>
        <v>4.8338932437476667E-2</v>
      </c>
      <c r="AP326" s="21">
        <f t="shared" si="168"/>
        <v>0.26322173702086366</v>
      </c>
      <c r="AQ326" s="21">
        <f t="shared" si="168"/>
        <v>0.66270430906389299</v>
      </c>
      <c r="AR326" s="21">
        <f t="shared" si="168"/>
        <v>6.1536501465154797E-2</v>
      </c>
      <c r="AS326" s="21">
        <f t="shared" si="168"/>
        <v>-0.51719038817005547</v>
      </c>
      <c r="AT326" s="21">
        <f t="shared" si="168"/>
        <v>9.3114754098360661E-2</v>
      </c>
      <c r="AU326" s="21">
        <f t="shared" si="168"/>
        <v>0.26398825903503942</v>
      </c>
      <c r="AV326" s="21">
        <f t="shared" si="168"/>
        <v>7.0761014686248333E-2</v>
      </c>
      <c r="AW326" s="21">
        <f t="shared" si="168"/>
        <v>-6.8239088801532108E-2</v>
      </c>
      <c r="AX326" s="21">
        <f t="shared" si="168"/>
        <v>-2.829447209850668E-2</v>
      </c>
    </row>
    <row r="327" spans="3:50">
      <c r="C327" t="s">
        <v>60</v>
      </c>
      <c r="D327">
        <v>2022</v>
      </c>
      <c r="E327" s="21">
        <f t="shared" ref="E327:AX327" si="169">IFERROR((E155-E143)/E143,"")</f>
        <v>-0.17045454545454544</v>
      </c>
      <c r="F327" s="21">
        <f t="shared" si="169"/>
        <v>0.33581314878892732</v>
      </c>
      <c r="G327" s="21">
        <f t="shared" si="169"/>
        <v>0.36155063291139239</v>
      </c>
      <c r="H327" s="21">
        <f t="shared" si="169"/>
        <v>-5.2642034167659911E-2</v>
      </c>
      <c r="I327" s="21">
        <f t="shared" si="169"/>
        <v>0.16156836234578334</v>
      </c>
      <c r="J327" s="21">
        <f t="shared" si="169"/>
        <v>1.1938976377952757</v>
      </c>
      <c r="K327" s="21">
        <f t="shared" si="169"/>
        <v>0.4647497926458391</v>
      </c>
      <c r="L327" s="21">
        <f t="shared" si="169"/>
        <v>-8.0645161290322578E-3</v>
      </c>
      <c r="M327" s="21">
        <f t="shared" si="169"/>
        <v>0.21817954488622154</v>
      </c>
      <c r="N327" s="21">
        <f t="shared" si="169"/>
        <v>-1.4236509758897819E-2</v>
      </c>
      <c r="O327" s="21">
        <f t="shared" si="169"/>
        <v>1.3247187595013683</v>
      </c>
      <c r="P327" s="21">
        <f t="shared" si="169"/>
        <v>-4.358844399391789E-2</v>
      </c>
      <c r="Q327" s="21">
        <f t="shared" si="169"/>
        <v>-1.5237662042301569E-2</v>
      </c>
      <c r="R327" s="21">
        <f t="shared" si="169"/>
        <v>0.31259259259259259</v>
      </c>
      <c r="S327" s="21">
        <f t="shared" si="169"/>
        <v>-2.5943396226415096E-2</v>
      </c>
      <c r="T327" s="21">
        <f t="shared" si="169"/>
        <v>0.39867524239224345</v>
      </c>
      <c r="U327" s="21">
        <f t="shared" si="169"/>
        <v>2.9747060919130746E-2</v>
      </c>
      <c r="V327" s="21">
        <f t="shared" si="169"/>
        <v>-0.36862745098039218</v>
      </c>
      <c r="W327" s="21">
        <f t="shared" si="169"/>
        <v>-2.4186046511627906E-2</v>
      </c>
      <c r="X327" s="21">
        <f t="shared" si="169"/>
        <v>0.53680430879712748</v>
      </c>
      <c r="Y327" s="21">
        <f t="shared" si="169"/>
        <v>0.8779549824680466</v>
      </c>
      <c r="Z327" s="21">
        <f t="shared" si="169"/>
        <v>0.21204295229033573</v>
      </c>
      <c r="AA327" s="21">
        <f t="shared" si="169"/>
        <v>-0.85738255033557043</v>
      </c>
      <c r="AB327" s="21">
        <f t="shared" si="169"/>
        <v>0.24602073300138763</v>
      </c>
      <c r="AC327" s="21">
        <f t="shared" si="169"/>
        <v>0.20369724450645274</v>
      </c>
      <c r="AD327" s="21">
        <f t="shared" si="169"/>
        <v>8.5189139719341056E-2</v>
      </c>
      <c r="AE327" s="21">
        <f t="shared" si="169"/>
        <v>0.29403732362312246</v>
      </c>
      <c r="AF327" s="21">
        <f t="shared" si="169"/>
        <v>0.58120055839925544</v>
      </c>
      <c r="AG327" s="21">
        <f t="shared" si="169"/>
        <v>-9.1909385113268613E-2</v>
      </c>
      <c r="AH327" s="21">
        <f t="shared" si="169"/>
        <v>2.5154819970406094E-2</v>
      </c>
      <c r="AI327" s="21">
        <f t="shared" si="169"/>
        <v>9.3040263275504811E-2</v>
      </c>
      <c r="AJ327" s="21">
        <f t="shared" si="169"/>
        <v>-8.3333333333333329E-2</v>
      </c>
      <c r="AK327" s="21" t="str">
        <f t="shared" si="169"/>
        <v/>
      </c>
      <c r="AL327" s="21">
        <f t="shared" si="169"/>
        <v>0.25654801880456685</v>
      </c>
      <c r="AM327" s="21">
        <f t="shared" si="169"/>
        <v>0.10610932475884244</v>
      </c>
      <c r="AN327" s="21">
        <f t="shared" si="169"/>
        <v>4.5619609623241034E-2</v>
      </c>
      <c r="AO327" s="21">
        <f t="shared" si="169"/>
        <v>0.19465240641711229</v>
      </c>
      <c r="AP327" s="21">
        <f t="shared" si="169"/>
        <v>0.11273888341080904</v>
      </c>
      <c r="AQ327" s="21">
        <f t="shared" si="169"/>
        <v>0.64627887082976898</v>
      </c>
      <c r="AR327" s="21">
        <f t="shared" si="169"/>
        <v>2.0978120978120979E-2</v>
      </c>
      <c r="AS327" s="21">
        <f t="shared" si="169"/>
        <v>-0.76687116564417179</v>
      </c>
      <c r="AT327" s="21">
        <f t="shared" si="169"/>
        <v>-3.6889897843359817E-3</v>
      </c>
      <c r="AU327" s="21">
        <f t="shared" si="169"/>
        <v>0.4150041562759767</v>
      </c>
      <c r="AV327" s="21">
        <f t="shared" si="169"/>
        <v>0.33435717419921018</v>
      </c>
      <c r="AW327" s="21">
        <f t="shared" si="169"/>
        <v>2.0492721164613661E-2</v>
      </c>
      <c r="AX327" s="21">
        <f t="shared" si="169"/>
        <v>3.0969730941704035E-2</v>
      </c>
    </row>
    <row r="328" spans="3:50">
      <c r="C328" t="s">
        <v>61</v>
      </c>
      <c r="D328">
        <v>2022</v>
      </c>
      <c r="E328" s="21">
        <f t="shared" ref="E328:AX328" si="170">IFERROR((E156-E144)/E144,"")</f>
        <v>-0.19109947643979058</v>
      </c>
      <c r="F328" s="21">
        <f t="shared" si="170"/>
        <v>0.30411595788322165</v>
      </c>
      <c r="G328" s="21">
        <f t="shared" si="170"/>
        <v>0.22052089295935889</v>
      </c>
      <c r="H328" s="21">
        <f t="shared" si="170"/>
        <v>-8.1149012567324957E-2</v>
      </c>
      <c r="I328" s="21">
        <f t="shared" si="170"/>
        <v>-9.705919474946359E-2</v>
      </c>
      <c r="J328" s="21">
        <f t="shared" si="170"/>
        <v>0.9882495948136143</v>
      </c>
      <c r="K328" s="21">
        <f t="shared" si="170"/>
        <v>0.28227381210674768</v>
      </c>
      <c r="L328" s="21">
        <f t="shared" si="170"/>
        <v>0.25839900456242221</v>
      </c>
      <c r="M328" s="21">
        <f t="shared" si="170"/>
        <v>5.4884949075820443E-2</v>
      </c>
      <c r="N328" s="21">
        <f t="shared" si="170"/>
        <v>4.5445622300745975E-2</v>
      </c>
      <c r="O328" s="21">
        <f t="shared" si="170"/>
        <v>1.1359309276068186</v>
      </c>
      <c r="P328" s="21">
        <f t="shared" si="170"/>
        <v>-0.10499001996007984</v>
      </c>
      <c r="Q328" s="21">
        <f t="shared" si="170"/>
        <v>-5.1853536502160562E-2</v>
      </c>
      <c r="R328" s="21">
        <f t="shared" si="170"/>
        <v>2.6519337016574586E-2</v>
      </c>
      <c r="S328" s="21">
        <f t="shared" si="170"/>
        <v>5.4169202678027994E-2</v>
      </c>
      <c r="T328" s="21">
        <f t="shared" si="170"/>
        <v>0.339596551163169</v>
      </c>
      <c r="U328" s="21">
        <f t="shared" si="170"/>
        <v>0.19147485080988919</v>
      </c>
      <c r="V328" s="21">
        <f t="shared" si="170"/>
        <v>-0.41473988439306358</v>
      </c>
      <c r="W328" s="21">
        <f t="shared" si="170"/>
        <v>-4.9762583095916427E-2</v>
      </c>
      <c r="X328" s="21">
        <f t="shared" si="170"/>
        <v>3.4328358208955224E-2</v>
      </c>
      <c r="Y328" s="21">
        <f t="shared" si="170"/>
        <v>0.64187850064627316</v>
      </c>
      <c r="Z328" s="21">
        <f t="shared" si="170"/>
        <v>0.49553381539770308</v>
      </c>
      <c r="AA328" s="21">
        <f t="shared" si="170"/>
        <v>7.060518731988473E-2</v>
      </c>
      <c r="AB328" s="21">
        <f t="shared" si="170"/>
        <v>9.5614530397139089E-2</v>
      </c>
      <c r="AC328" s="21">
        <f t="shared" si="170"/>
        <v>6.751478229707937E-2</v>
      </c>
      <c r="AD328" s="21">
        <f t="shared" si="170"/>
        <v>-7.8056223956804978E-3</v>
      </c>
      <c r="AE328" s="21">
        <f t="shared" si="170"/>
        <v>0.23028037383177571</v>
      </c>
      <c r="AF328" s="21">
        <f t="shared" si="170"/>
        <v>-3.8296732726298875E-2</v>
      </c>
      <c r="AG328" s="21">
        <f t="shared" si="170"/>
        <v>-2.1299254526091589E-3</v>
      </c>
      <c r="AH328" s="21">
        <f t="shared" si="170"/>
        <v>-1.8894784521806651E-2</v>
      </c>
      <c r="AI328" s="21">
        <f t="shared" si="170"/>
        <v>5.8286468096924254E-2</v>
      </c>
      <c r="AJ328" s="21">
        <f t="shared" si="170"/>
        <v>8.2802547770700632E-2</v>
      </c>
      <c r="AK328" s="21" t="str">
        <f t="shared" si="170"/>
        <v/>
      </c>
      <c r="AL328" s="21">
        <f t="shared" si="170"/>
        <v>0.20824295010845986</v>
      </c>
      <c r="AM328" s="21">
        <f t="shared" si="170"/>
        <v>4.3689320388349516E-2</v>
      </c>
      <c r="AN328" s="21">
        <f t="shared" si="170"/>
        <v>-7.6909090909090913E-2</v>
      </c>
      <c r="AO328" s="21">
        <f t="shared" si="170"/>
        <v>6.8099770265835247E-2</v>
      </c>
      <c r="AP328" s="21">
        <f t="shared" si="170"/>
        <v>0.3056768558951965</v>
      </c>
      <c r="AQ328" s="21">
        <f t="shared" si="170"/>
        <v>0.33977502163253531</v>
      </c>
      <c r="AR328" s="21">
        <f t="shared" si="170"/>
        <v>-1.5513392857142858E-2</v>
      </c>
      <c r="AS328" s="21">
        <f t="shared" si="170"/>
        <v>-0.22039473684210525</v>
      </c>
      <c r="AT328" s="21">
        <f t="shared" si="170"/>
        <v>-2.449528936742934E-2</v>
      </c>
      <c r="AU328" s="21">
        <f t="shared" si="170"/>
        <v>0.18619153674832961</v>
      </c>
      <c r="AV328" s="21">
        <f t="shared" si="170"/>
        <v>0.11819021237303785</v>
      </c>
      <c r="AW328" s="21">
        <f t="shared" si="170"/>
        <v>-0.11637618010167029</v>
      </c>
      <c r="AX328" s="21">
        <f t="shared" si="170"/>
        <v>-4.0761188770116294E-2</v>
      </c>
    </row>
    <row r="329" spans="3:50">
      <c r="C329" t="s">
        <v>2</v>
      </c>
      <c r="D329">
        <v>2022</v>
      </c>
      <c r="E329" s="21">
        <f t="shared" ref="E329:AX329" si="171">IFERROR((E157-E145)/E145,"")</f>
        <v>-0.13975576662143827</v>
      </c>
      <c r="F329" s="21">
        <f t="shared" si="171"/>
        <v>0.11008217034041998</v>
      </c>
      <c r="G329" s="21">
        <f t="shared" si="171"/>
        <v>4.7351412111844876E-2</v>
      </c>
      <c r="H329" s="21">
        <f t="shared" si="171"/>
        <v>-0.23037569944044764</v>
      </c>
      <c r="I329" s="21">
        <f t="shared" si="171"/>
        <v>-6.826519916142558E-2</v>
      </c>
      <c r="J329" s="21">
        <f t="shared" si="171"/>
        <v>0.79883381924198249</v>
      </c>
      <c r="K329" s="21">
        <f t="shared" si="171"/>
        <v>5.7774331136099262E-2</v>
      </c>
      <c r="L329" s="21">
        <f t="shared" si="171"/>
        <v>-9.2446448703494929E-2</v>
      </c>
      <c r="M329" s="21">
        <f t="shared" si="171"/>
        <v>-3.7304105374483219E-2</v>
      </c>
      <c r="N329" s="21">
        <f t="shared" si="171"/>
        <v>-9.8755907030571896E-2</v>
      </c>
      <c r="O329" s="21">
        <f t="shared" si="171"/>
        <v>0.73632452366318379</v>
      </c>
      <c r="P329" s="21">
        <f t="shared" si="171"/>
        <v>-0.22969399319984887</v>
      </c>
      <c r="Q329" s="21">
        <f t="shared" si="171"/>
        <v>-0.5057683433317951</v>
      </c>
      <c r="R329" s="21">
        <f t="shared" si="171"/>
        <v>6.8104426787741201E-3</v>
      </c>
      <c r="S329" s="21">
        <f t="shared" si="171"/>
        <v>-0.11775147928994083</v>
      </c>
      <c r="T329" s="21">
        <f t="shared" si="171"/>
        <v>0.14825831702544032</v>
      </c>
      <c r="U329" s="21">
        <f t="shared" si="171"/>
        <v>-7.4767801857585137E-2</v>
      </c>
      <c r="V329" s="21">
        <f t="shared" si="171"/>
        <v>-0.64550264550264547</v>
      </c>
      <c r="W329" s="21">
        <f t="shared" si="171"/>
        <v>-0.16787517209729233</v>
      </c>
      <c r="X329" s="21">
        <f t="shared" si="171"/>
        <v>-0.25925925925925924</v>
      </c>
      <c r="Y329" s="21">
        <f t="shared" si="171"/>
        <v>0.43560450398619216</v>
      </c>
      <c r="Z329" s="21">
        <f t="shared" si="171"/>
        <v>5.5333333333333332</v>
      </c>
      <c r="AA329" s="21">
        <f t="shared" si="171"/>
        <v>6.7535545023696686E-2</v>
      </c>
      <c r="AB329" s="21">
        <f t="shared" si="171"/>
        <v>-2.1743058483406612E-2</v>
      </c>
      <c r="AC329" s="21">
        <f t="shared" si="171"/>
        <v>-7.0327586812260812E-2</v>
      </c>
      <c r="AD329" s="21">
        <f t="shared" si="171"/>
        <v>-7.0069829039248729E-2</v>
      </c>
      <c r="AE329" s="21">
        <f t="shared" si="171"/>
        <v>-0.10789096126255381</v>
      </c>
      <c r="AF329" s="21">
        <f t="shared" si="171"/>
        <v>-0.23937955781919204</v>
      </c>
      <c r="AG329" s="21">
        <f t="shared" si="171"/>
        <v>-0.1288153129849974</v>
      </c>
      <c r="AH329" s="21">
        <f t="shared" si="171"/>
        <v>-4.5635384975427101E-2</v>
      </c>
      <c r="AI329" s="21">
        <f t="shared" si="171"/>
        <v>-0.10129377371400136</v>
      </c>
      <c r="AJ329" s="21">
        <f t="shared" si="171"/>
        <v>0.14803625377643503</v>
      </c>
      <c r="AK329" s="21" t="str">
        <f t="shared" si="171"/>
        <v/>
      </c>
      <c r="AL329" s="21">
        <f t="shared" si="171"/>
        <v>9.0720993156135597E-3</v>
      </c>
      <c r="AM329" s="21">
        <f t="shared" si="171"/>
        <v>-3.125E-2</v>
      </c>
      <c r="AN329" s="21">
        <f t="shared" si="171"/>
        <v>-0.15010423905489922</v>
      </c>
      <c r="AO329" s="21">
        <f t="shared" si="171"/>
        <v>-3.5189162398810508E-2</v>
      </c>
      <c r="AP329" s="21">
        <f t="shared" si="171"/>
        <v>0.23619602134885978</v>
      </c>
      <c r="AQ329" s="21">
        <f t="shared" si="171"/>
        <v>0.21198830409356725</v>
      </c>
      <c r="AR329" s="21">
        <f t="shared" si="171"/>
        <v>0.60197942945856786</v>
      </c>
      <c r="AS329" s="21">
        <f t="shared" si="171"/>
        <v>-0.24554826616682288</v>
      </c>
      <c r="AT329" s="21">
        <f t="shared" si="171"/>
        <v>-7.9297365119196994E-2</v>
      </c>
      <c r="AU329" s="21">
        <f t="shared" si="171"/>
        <v>9.8350913682959437E-2</v>
      </c>
      <c r="AV329" s="21">
        <f t="shared" si="171"/>
        <v>-2.6254375729288213E-2</v>
      </c>
      <c r="AW329" s="21">
        <f t="shared" si="171"/>
        <v>-0.20323567993003935</v>
      </c>
      <c r="AX329" s="21">
        <f t="shared" si="171"/>
        <v>-0.18344895936570862</v>
      </c>
    </row>
    <row r="330" spans="3:50">
      <c r="C330" t="s">
        <v>62</v>
      </c>
      <c r="D330">
        <v>2022</v>
      </c>
      <c r="E330" s="21">
        <f t="shared" ref="E330:AX330" si="172">IFERROR((E158-E146)/E146,"")</f>
        <v>0.35738831615120276</v>
      </c>
      <c r="F330" s="21">
        <f t="shared" si="172"/>
        <v>0.13536556879233824</v>
      </c>
      <c r="G330" s="21">
        <f t="shared" si="172"/>
        <v>0.1318530701754386</v>
      </c>
      <c r="H330" s="21">
        <f t="shared" si="172"/>
        <v>-0.113221657194137</v>
      </c>
      <c r="I330" s="21">
        <f t="shared" si="172"/>
        <v>-7.728797871109569E-2</v>
      </c>
      <c r="J330" s="21">
        <f t="shared" si="172"/>
        <v>0.82977979727368056</v>
      </c>
      <c r="K330" s="21">
        <f t="shared" si="172"/>
        <v>1.8711707236297399E-2</v>
      </c>
      <c r="L330" s="21">
        <f t="shared" si="172"/>
        <v>0.15522032552600237</v>
      </c>
      <c r="M330" s="21">
        <f t="shared" si="172"/>
        <v>-0.39357978781581537</v>
      </c>
      <c r="N330" s="21">
        <f t="shared" si="172"/>
        <v>-4.5584811033494536E-2</v>
      </c>
      <c r="O330" s="21">
        <f t="shared" si="172"/>
        <v>0.80149740833173355</v>
      </c>
      <c r="P330" s="21">
        <f t="shared" si="172"/>
        <v>-0.75761217948717952</v>
      </c>
      <c r="Q330" s="21">
        <f t="shared" si="172"/>
        <v>-0.5271985494106981</v>
      </c>
      <c r="R330" s="21">
        <f t="shared" si="172"/>
        <v>0.14431818181818182</v>
      </c>
      <c r="S330" s="21">
        <f t="shared" si="172"/>
        <v>-0.10985507246376812</v>
      </c>
      <c r="T330" s="21">
        <f t="shared" si="172"/>
        <v>0.25091996320147192</v>
      </c>
      <c r="U330" s="21">
        <f t="shared" si="172"/>
        <v>7.6923076923076927E-2</v>
      </c>
      <c r="V330" s="21">
        <f t="shared" si="172"/>
        <v>-4.4444444444444446E-2</v>
      </c>
      <c r="W330" s="21">
        <f t="shared" si="172"/>
        <v>-0.34251101321585903</v>
      </c>
      <c r="X330" s="21">
        <f t="shared" si="172"/>
        <v>-0.24830261881668284</v>
      </c>
      <c r="Y330" s="21">
        <f t="shared" si="172"/>
        <v>0.47007649617519126</v>
      </c>
      <c r="Z330" s="21">
        <f t="shared" si="172"/>
        <v>6.8867786705624541</v>
      </c>
      <c r="AA330" s="21">
        <f t="shared" si="172"/>
        <v>-0.3142174432497013</v>
      </c>
      <c r="AB330" s="21">
        <f t="shared" si="172"/>
        <v>7.3868369897250761E-3</v>
      </c>
      <c r="AC330" s="21">
        <f t="shared" si="172"/>
        <v>7.9205783964605592E-2</v>
      </c>
      <c r="AD330" s="21">
        <f t="shared" si="172"/>
        <v>-2.4972223691868155E-2</v>
      </c>
      <c r="AE330" s="21">
        <f t="shared" si="172"/>
        <v>4.3654001616814875E-2</v>
      </c>
      <c r="AF330" s="21">
        <f t="shared" si="172"/>
        <v>-8.6343704322405512E-2</v>
      </c>
      <c r="AG330" s="21">
        <f t="shared" si="172"/>
        <v>9.5238095238095233E-2</v>
      </c>
      <c r="AH330" s="21">
        <f t="shared" si="172"/>
        <v>2.4156259452919063E-2</v>
      </c>
      <c r="AI330" s="21">
        <f t="shared" si="172"/>
        <v>-6.6242590718519595E-2</v>
      </c>
      <c r="AJ330" s="21">
        <f t="shared" si="172"/>
        <v>0.38165680473372782</v>
      </c>
      <c r="AK330" s="21" t="str">
        <f t="shared" si="172"/>
        <v/>
      </c>
      <c r="AL330" s="21">
        <f t="shared" si="172"/>
        <v>0.11388384754990925</v>
      </c>
      <c r="AM330" s="21">
        <f t="shared" si="172"/>
        <v>2.7926960257787327E-2</v>
      </c>
      <c r="AN330" s="21">
        <f t="shared" si="172"/>
        <v>-2.1648770349844131E-2</v>
      </c>
      <c r="AO330" s="21">
        <f t="shared" si="172"/>
        <v>-0.17501652346331792</v>
      </c>
      <c r="AP330" s="21">
        <f t="shared" si="172"/>
        <v>0.35915856693430998</v>
      </c>
      <c r="AQ330" s="21">
        <f t="shared" si="172"/>
        <v>0.34698996655518394</v>
      </c>
      <c r="AR330" s="21">
        <f t="shared" si="172"/>
        <v>-0.15279341706366392</v>
      </c>
      <c r="AS330" s="21">
        <f t="shared" si="172"/>
        <v>1.4079785450888367E-2</v>
      </c>
      <c r="AT330" s="21">
        <f t="shared" si="172"/>
        <v>2.2983425414364642E-2</v>
      </c>
      <c r="AU330" s="21">
        <f t="shared" si="172"/>
        <v>0.22580187340334942</v>
      </c>
      <c r="AV330" s="21">
        <f t="shared" si="172"/>
        <v>5.1223241590214068E-2</v>
      </c>
      <c r="AW330" s="21">
        <f t="shared" si="172"/>
        <v>-0.1216662637982435</v>
      </c>
      <c r="AX330" s="21">
        <f t="shared" si="172"/>
        <v>-8.411649762724481E-2</v>
      </c>
    </row>
    <row r="331" spans="3:50">
      <c r="C331" t="s">
        <v>63</v>
      </c>
      <c r="D331">
        <v>2022</v>
      </c>
      <c r="E331" s="21">
        <f t="shared" ref="E331:AX331" si="173">IFERROR((E159-E147)/E147,"")</f>
        <v>0.37815126050420167</v>
      </c>
      <c r="F331" s="21">
        <f t="shared" si="173"/>
        <v>0.57599431818181823</v>
      </c>
      <c r="G331" s="21">
        <f t="shared" si="173"/>
        <v>0.2634063196538613</v>
      </c>
      <c r="H331" s="21">
        <f t="shared" si="173"/>
        <v>3.1662269129287601E-2</v>
      </c>
      <c r="I331" s="21">
        <f t="shared" si="173"/>
        <v>6.3542400751703074E-2</v>
      </c>
      <c r="J331" s="21">
        <f t="shared" si="173"/>
        <v>0.48774703557312254</v>
      </c>
      <c r="K331" s="21">
        <f t="shared" si="173"/>
        <v>0.12467452902435289</v>
      </c>
      <c r="L331" s="21">
        <f t="shared" si="173"/>
        <v>0.39276703111858707</v>
      </c>
      <c r="M331" s="21">
        <f t="shared" si="173"/>
        <v>-3.4735654416505481E-2</v>
      </c>
      <c r="N331" s="21">
        <f t="shared" si="173"/>
        <v>0.81814072623173117</v>
      </c>
      <c r="O331" s="21">
        <f t="shared" si="173"/>
        <v>1.3633507853403142</v>
      </c>
      <c r="P331" s="21">
        <f t="shared" si="173"/>
        <v>-0.16795965865011636</v>
      </c>
      <c r="Q331" s="21">
        <f t="shared" si="173"/>
        <v>-0.47247480953551241</v>
      </c>
      <c r="R331" s="21">
        <f t="shared" si="173"/>
        <v>0.16578108395324123</v>
      </c>
      <c r="S331" s="21">
        <f t="shared" si="173"/>
        <v>-6.9293478260869568E-2</v>
      </c>
      <c r="T331" s="21">
        <f t="shared" si="173"/>
        <v>0.32486522413411123</v>
      </c>
      <c r="U331" s="21">
        <f t="shared" si="173"/>
        <v>0.19726116726442777</v>
      </c>
      <c r="V331" s="21">
        <f t="shared" si="173"/>
        <v>0.49108910891089108</v>
      </c>
      <c r="W331" s="21">
        <f t="shared" si="173"/>
        <v>-0.2230599485104818</v>
      </c>
      <c r="X331" s="21">
        <f t="shared" si="173"/>
        <v>0.10034013605442177</v>
      </c>
      <c r="Y331" s="21">
        <f t="shared" si="173"/>
        <v>0.61586791350087666</v>
      </c>
      <c r="Z331" s="21">
        <f t="shared" si="173"/>
        <v>4.3889166250624063</v>
      </c>
      <c r="AA331" s="21">
        <f t="shared" si="173"/>
        <v>-0.45956607495069035</v>
      </c>
      <c r="AB331" s="21">
        <f t="shared" si="173"/>
        <v>0.1033101412608054</v>
      </c>
      <c r="AC331" s="21">
        <f t="shared" si="173"/>
        <v>0.17206748794858062</v>
      </c>
      <c r="AD331" s="21">
        <f t="shared" si="173"/>
        <v>0.1515645371577575</v>
      </c>
      <c r="AE331" s="21">
        <f t="shared" si="173"/>
        <v>0.16495338273966054</v>
      </c>
      <c r="AF331" s="21">
        <f t="shared" si="173"/>
        <v>8.3715012722646309E-2</v>
      </c>
      <c r="AG331" s="21">
        <f t="shared" si="173"/>
        <v>-9.4815506772536196E-2</v>
      </c>
      <c r="AH331" s="21">
        <f t="shared" si="173"/>
        <v>0.21788679884765294</v>
      </c>
      <c r="AI331" s="21">
        <f t="shared" si="173"/>
        <v>0.19118909125584058</v>
      </c>
      <c r="AJ331" s="21">
        <f t="shared" si="173"/>
        <v>0.59848484848484851</v>
      </c>
      <c r="AK331" s="21" t="str">
        <f t="shared" si="173"/>
        <v/>
      </c>
      <c r="AL331" s="21">
        <f t="shared" si="173"/>
        <v>0.20887002341920374</v>
      </c>
      <c r="AM331" s="21">
        <f t="shared" si="173"/>
        <v>0.17413972888425444</v>
      </c>
      <c r="AN331" s="21">
        <f t="shared" si="173"/>
        <v>0.2801498127340824</v>
      </c>
      <c r="AO331" s="21">
        <f t="shared" si="173"/>
        <v>-1.7120280948200176E-2</v>
      </c>
      <c r="AP331" s="21">
        <f t="shared" si="173"/>
        <v>0.68098010674429887</v>
      </c>
      <c r="AQ331" s="21">
        <f t="shared" si="173"/>
        <v>0.49539836970812517</v>
      </c>
      <c r="AR331" s="21">
        <f t="shared" si="173"/>
        <v>-0.62233246712339552</v>
      </c>
      <c r="AS331" s="21">
        <f t="shared" si="173"/>
        <v>0.44153720359771054</v>
      </c>
      <c r="AT331" s="21">
        <f t="shared" si="173"/>
        <v>0.11796366898407715</v>
      </c>
      <c r="AU331" s="21">
        <f t="shared" si="173"/>
        <v>0.27272727272727271</v>
      </c>
      <c r="AV331" s="21">
        <f t="shared" si="173"/>
        <v>0.17142188961646398</v>
      </c>
      <c r="AW331" s="21">
        <f t="shared" si="173"/>
        <v>4.6824251172861785E-2</v>
      </c>
      <c r="AX331" s="21">
        <f t="shared" si="173"/>
        <v>0.11310955083197076</v>
      </c>
    </row>
    <row r="332" spans="3:50">
      <c r="C332" t="s">
        <v>50</v>
      </c>
      <c r="D332">
        <v>2022</v>
      </c>
      <c r="E332" s="21">
        <f t="shared" ref="E332:AX332" si="174">IFERROR((E160-E148)/E148,"")</f>
        <v>-0.38193791157102541</v>
      </c>
      <c r="F332" s="21">
        <f t="shared" si="174"/>
        <v>0.28464419475655428</v>
      </c>
      <c r="G332" s="21">
        <f t="shared" si="174"/>
        <v>0.13714566606586925</v>
      </c>
      <c r="H332" s="21">
        <f t="shared" si="174"/>
        <v>-0.10555307428911717</v>
      </c>
      <c r="I332" s="21">
        <f t="shared" si="174"/>
        <v>-1.1333050007083156E-3</v>
      </c>
      <c r="J332" s="21">
        <f t="shared" si="174"/>
        <v>-0.12834323922734026</v>
      </c>
      <c r="K332" s="21">
        <f t="shared" si="174"/>
        <v>3.1934698553630243E-2</v>
      </c>
      <c r="L332" s="21">
        <f t="shared" si="174"/>
        <v>0.30971128608923887</v>
      </c>
      <c r="M332" s="21">
        <f>IFERROR((M160-M148)/M148,"")</f>
        <v>-7.7997671711292196E-2</v>
      </c>
      <c r="N332" s="21">
        <f t="shared" si="174"/>
        <v>0.7986411365040148</v>
      </c>
      <c r="O332" s="21">
        <f>IFERROR((O160-O148)/O148,"")</f>
        <v>1.3410315627405696</v>
      </c>
      <c r="P332" s="21">
        <f t="shared" si="174"/>
        <v>-0.14977777777777779</v>
      </c>
      <c r="Q332" s="21">
        <f t="shared" si="174"/>
        <v>-0.4634115409004439</v>
      </c>
      <c r="R332" s="21">
        <f t="shared" si="174"/>
        <v>5.1612903225806452E-2</v>
      </c>
      <c r="S332" s="21">
        <f t="shared" si="174"/>
        <v>-7.6798967408841567E-2</v>
      </c>
      <c r="T332" s="21">
        <f t="shared" si="174"/>
        <v>0.31273483092173637</v>
      </c>
      <c r="U332" s="21">
        <f t="shared" si="174"/>
        <v>3.9075566367644823E-2</v>
      </c>
      <c r="V332" s="21">
        <f t="shared" si="174"/>
        <v>0.33858267716535434</v>
      </c>
      <c r="W332" s="21">
        <f t="shared" si="174"/>
        <v>-0.30663773547687151</v>
      </c>
      <c r="X332" s="21">
        <f t="shared" si="174"/>
        <v>-0.50951199338296116</v>
      </c>
      <c r="Y332" s="21">
        <f t="shared" si="174"/>
        <v>0.57792396246493183</v>
      </c>
      <c r="Z332" s="21">
        <f t="shared" si="174"/>
        <v>1.2090456611123133</v>
      </c>
      <c r="AA332" s="21">
        <f t="shared" si="174"/>
        <v>-0.43320363164721143</v>
      </c>
      <c r="AB332" s="21">
        <f t="shared" si="174"/>
        <v>2.5708593097242751E-4</v>
      </c>
      <c r="AC332" s="21">
        <f t="shared" si="174"/>
        <v>9.3898708361658742E-2</v>
      </c>
      <c r="AD332" s="21">
        <f t="shared" si="174"/>
        <v>4.5586632764257173E-2</v>
      </c>
      <c r="AE332" s="21">
        <f t="shared" si="174"/>
        <v>2.8437865212310089E-2</v>
      </c>
      <c r="AF332" s="21">
        <f t="shared" si="174"/>
        <v>-9.967697277341947E-2</v>
      </c>
      <c r="AG332" s="21">
        <f t="shared" si="174"/>
        <v>-1.589825119236884E-3</v>
      </c>
      <c r="AH332" s="21">
        <f t="shared" si="174"/>
        <v>1.0093203000681974E-2</v>
      </c>
      <c r="AI332" s="21">
        <f t="shared" si="174"/>
        <v>-3.9691476185114288E-3</v>
      </c>
      <c r="AJ332" s="21">
        <f t="shared" si="174"/>
        <v>-0.12587412587412589</v>
      </c>
      <c r="AK332" s="21" t="str">
        <f t="shared" si="174"/>
        <v/>
      </c>
      <c r="AL332" s="21">
        <f t="shared" si="174"/>
        <v>3.8316151202749144E-2</v>
      </c>
      <c r="AM332" s="21">
        <f t="shared" si="174"/>
        <v>0.14319526627218934</v>
      </c>
      <c r="AN332" s="21">
        <f t="shared" si="174"/>
        <v>0.67886568308105</v>
      </c>
      <c r="AO332" s="21">
        <f t="shared" si="174"/>
        <v>-0.101874349184311</v>
      </c>
      <c r="AP332" s="21">
        <f t="shared" si="174"/>
        <v>0.31431657040897781</v>
      </c>
      <c r="AQ332" s="21">
        <f t="shared" si="174"/>
        <v>0.10911846425865117</v>
      </c>
      <c r="AR332" s="21">
        <f t="shared" si="174"/>
        <v>-0.17950546837850689</v>
      </c>
      <c r="AS332" s="21">
        <f t="shared" si="174"/>
        <v>4.6628859483301831E-2</v>
      </c>
      <c r="AT332" s="21">
        <f t="shared" si="174"/>
        <v>-4.8996832101372755E-2</v>
      </c>
      <c r="AU332" s="21">
        <f t="shared" si="174"/>
        <v>0.13607932875667431</v>
      </c>
      <c r="AV332" s="21">
        <f t="shared" si="174"/>
        <v>-6.2579174056245246E-2</v>
      </c>
      <c r="AW332" s="21">
        <f t="shared" si="174"/>
        <v>-9.6257188649005371E-2</v>
      </c>
      <c r="AX332" s="21">
        <f t="shared" si="174"/>
        <v>-8.2055421038471882E-2</v>
      </c>
    </row>
    <row r="333" spans="3:50">
      <c r="E333" s="21">
        <f t="shared" ref="E333:AX333" si="175">IFERROR((E161-E149)/E149,"")</f>
        <v>0.53080568720379151</v>
      </c>
      <c r="F333" s="21">
        <f t="shared" si="175"/>
        <v>0.40115786500988421</v>
      </c>
      <c r="G333" s="21">
        <f t="shared" si="175"/>
        <v>0.28098032447359339</v>
      </c>
      <c r="H333" s="21">
        <f t="shared" si="175"/>
        <v>0.11008148266496245</v>
      </c>
      <c r="I333" s="21">
        <f t="shared" si="175"/>
        <v>0.2524135783245095</v>
      </c>
      <c r="J333" s="21">
        <f t="shared" si="175"/>
        <v>4.4553352639786145E-2</v>
      </c>
      <c r="K333" s="21">
        <f t="shared" si="175"/>
        <v>0.33339944466481553</v>
      </c>
      <c r="L333" s="21">
        <f t="shared" si="175"/>
        <v>0.49097775912715064</v>
      </c>
      <c r="M333" s="21">
        <f t="shared" si="175"/>
        <v>0.2162653825575174</v>
      </c>
      <c r="N333" s="21">
        <f t="shared" si="175"/>
        <v>0.38373603533385298</v>
      </c>
      <c r="O333" s="21">
        <f t="shared" si="175"/>
        <v>-4.2515500442869792E-3</v>
      </c>
      <c r="P333" s="21">
        <f t="shared" si="175"/>
        <v>5.3053053053053051E-2</v>
      </c>
      <c r="Q333" s="21">
        <f t="shared" si="175"/>
        <v>-0.4798811774237105</v>
      </c>
      <c r="R333" s="21">
        <f t="shared" si="175"/>
        <v>0.18427518427518427</v>
      </c>
      <c r="S333" s="21">
        <f t="shared" si="175"/>
        <v>-3.6023054755043225E-4</v>
      </c>
      <c r="T333" s="21">
        <f t="shared" si="175"/>
        <v>0.54534270650263617</v>
      </c>
      <c r="U333" s="21">
        <f t="shared" si="175"/>
        <v>0.32367758186397982</v>
      </c>
      <c r="V333" s="21">
        <f t="shared" si="175"/>
        <v>0.25358851674641147</v>
      </c>
      <c r="W333" s="21">
        <f t="shared" si="175"/>
        <v>-0.17085059712405556</v>
      </c>
      <c r="X333" s="21">
        <f t="shared" si="175"/>
        <v>-0.36721546170365066</v>
      </c>
      <c r="Y333" s="21">
        <f t="shared" si="175"/>
        <v>0.85116668216045366</v>
      </c>
      <c r="Z333" s="21">
        <f t="shared" si="175"/>
        <v>2.6429114244701513E-2</v>
      </c>
      <c r="AA333" s="21">
        <f t="shared" si="175"/>
        <v>-0.58243451463790452</v>
      </c>
      <c r="AB333" s="21">
        <f t="shared" si="175"/>
        <v>0.25009903604912187</v>
      </c>
      <c r="AC333" s="21">
        <f t="shared" si="175"/>
        <v>0.35791207398961106</v>
      </c>
      <c r="AD333" s="21">
        <f t="shared" si="175"/>
        <v>0.35617031810867683</v>
      </c>
      <c r="AE333" s="21">
        <f t="shared" si="175"/>
        <v>0.45667390779628286</v>
      </c>
      <c r="AF333" s="21">
        <f t="shared" si="175"/>
        <v>0.33213680327051548</v>
      </c>
      <c r="AG333" s="21">
        <f t="shared" si="175"/>
        <v>1.0555555555555556E-2</v>
      </c>
      <c r="AH333" s="21">
        <f t="shared" si="175"/>
        <v>0.30061208523171801</v>
      </c>
      <c r="AI333" s="21">
        <f t="shared" si="175"/>
        <v>0.27904649258484215</v>
      </c>
      <c r="AJ333" s="21">
        <f t="shared" si="175"/>
        <v>0.13349514563106796</v>
      </c>
      <c r="AK333" s="21" t="str">
        <f t="shared" si="175"/>
        <v/>
      </c>
      <c r="AL333" s="21">
        <f t="shared" si="175"/>
        <v>0.24229597019979682</v>
      </c>
      <c r="AM333" s="21">
        <f t="shared" si="175"/>
        <v>0.35193621867881547</v>
      </c>
      <c r="AN333" s="21">
        <f t="shared" si="175"/>
        <v>0.64301159819146847</v>
      </c>
      <c r="AO333" s="21">
        <f t="shared" si="175"/>
        <v>0.19820371504388651</v>
      </c>
      <c r="AP333" s="21">
        <f t="shared" si="175"/>
        <v>0.34193212652863991</v>
      </c>
      <c r="AQ333" s="21">
        <f t="shared" si="175"/>
        <v>0.3427122940430925</v>
      </c>
      <c r="AR333" s="21">
        <f t="shared" si="175"/>
        <v>-0.32809176542084473</v>
      </c>
      <c r="AS333" s="21">
        <f t="shared" si="175"/>
        <v>0.59368780210406602</v>
      </c>
      <c r="AT333" s="21">
        <f t="shared" si="175"/>
        <v>0.34394124847001223</v>
      </c>
      <c r="AU333" s="21">
        <f t="shared" si="175"/>
        <v>0.41600824458948815</v>
      </c>
      <c r="AV333" s="21">
        <f t="shared" si="175"/>
        <v>0.12673660334561951</v>
      </c>
      <c r="AW333" s="21">
        <f t="shared" si="175"/>
        <v>0.15881861242685985</v>
      </c>
      <c r="AX333" s="21">
        <f t="shared" si="175"/>
        <v>0.11221967963386728</v>
      </c>
    </row>
    <row r="334" spans="3:50">
      <c r="E334" s="21">
        <f t="shared" ref="E334:AX334" si="176">IFERROR((E185-E150)/E150,"")</f>
        <v>-1</v>
      </c>
      <c r="F334" s="21">
        <f t="shared" si="176"/>
        <v>-1</v>
      </c>
      <c r="G334" s="21">
        <f t="shared" si="176"/>
        <v>-1</v>
      </c>
      <c r="H334" s="21">
        <f t="shared" si="176"/>
        <v>-1</v>
      </c>
      <c r="I334" s="21">
        <f t="shared" si="176"/>
        <v>-1</v>
      </c>
      <c r="J334" s="21">
        <f t="shared" si="176"/>
        <v>-1</v>
      </c>
      <c r="K334" s="21">
        <f t="shared" si="176"/>
        <v>-1</v>
      </c>
      <c r="L334" s="21">
        <f t="shared" si="176"/>
        <v>-1</v>
      </c>
      <c r="M334" s="21">
        <f t="shared" si="176"/>
        <v>-1</v>
      </c>
      <c r="N334" s="21">
        <f t="shared" si="176"/>
        <v>-1</v>
      </c>
      <c r="O334" s="21">
        <f>IFERROR((CE147-O150)/O150,"")</f>
        <v>34.174127986816806</v>
      </c>
      <c r="P334" s="21">
        <f t="shared" si="176"/>
        <v>-1</v>
      </c>
      <c r="Q334" s="21">
        <f t="shared" si="176"/>
        <v>-1</v>
      </c>
      <c r="R334" s="21">
        <f t="shared" si="176"/>
        <v>-1</v>
      </c>
      <c r="S334" s="21">
        <f t="shared" si="176"/>
        <v>-1</v>
      </c>
      <c r="T334" s="21">
        <f t="shared" si="176"/>
        <v>-1</v>
      </c>
      <c r="U334" s="21">
        <f t="shared" si="176"/>
        <v>-1</v>
      </c>
      <c r="V334" s="21">
        <f t="shared" si="176"/>
        <v>-1</v>
      </c>
      <c r="W334" s="21">
        <f t="shared" si="176"/>
        <v>-1</v>
      </c>
      <c r="X334" s="21">
        <f t="shared" si="176"/>
        <v>-1</v>
      </c>
      <c r="Y334" s="21">
        <f t="shared" si="176"/>
        <v>-1</v>
      </c>
      <c r="Z334" s="21">
        <f t="shared" si="176"/>
        <v>-1</v>
      </c>
      <c r="AA334" s="21">
        <f t="shared" si="176"/>
        <v>-1</v>
      </c>
      <c r="AB334" s="21">
        <f t="shared" si="176"/>
        <v>-1</v>
      </c>
      <c r="AC334" s="21">
        <f t="shared" si="176"/>
        <v>-1</v>
      </c>
      <c r="AD334" s="21">
        <f t="shared" si="176"/>
        <v>-1</v>
      </c>
      <c r="AE334" s="21">
        <f t="shared" si="176"/>
        <v>-1</v>
      </c>
      <c r="AF334" s="21">
        <f t="shared" si="176"/>
        <v>-1</v>
      </c>
      <c r="AG334" s="21">
        <f t="shared" si="176"/>
        <v>-1</v>
      </c>
      <c r="AH334" s="21">
        <f t="shared" si="176"/>
        <v>-1</v>
      </c>
      <c r="AI334" s="21">
        <f t="shared" si="176"/>
        <v>-1</v>
      </c>
      <c r="AJ334" s="21">
        <f t="shared" si="176"/>
        <v>-1</v>
      </c>
      <c r="AK334" s="21" t="str">
        <f t="shared" si="176"/>
        <v/>
      </c>
      <c r="AL334" s="21">
        <f t="shared" si="176"/>
        <v>-1</v>
      </c>
      <c r="AM334" s="21">
        <f t="shared" si="176"/>
        <v>-1</v>
      </c>
      <c r="AN334" s="21">
        <f t="shared" si="176"/>
        <v>-1</v>
      </c>
      <c r="AO334" s="21">
        <f t="shared" si="176"/>
        <v>-1</v>
      </c>
      <c r="AP334" s="21">
        <f t="shared" si="176"/>
        <v>-1</v>
      </c>
      <c r="AQ334" s="21">
        <f t="shared" si="176"/>
        <v>-1</v>
      </c>
      <c r="AR334" s="21">
        <f t="shared" si="176"/>
        <v>-1</v>
      </c>
      <c r="AS334" s="21">
        <f t="shared" si="176"/>
        <v>-1</v>
      </c>
      <c r="AT334" s="21">
        <f t="shared" si="176"/>
        <v>-1</v>
      </c>
      <c r="AU334" s="21">
        <f t="shared" si="176"/>
        <v>-1</v>
      </c>
      <c r="AV334" s="21">
        <f t="shared" si="176"/>
        <v>-1</v>
      </c>
      <c r="AW334" s="21">
        <f t="shared" si="176"/>
        <v>-1</v>
      </c>
      <c r="AX334" s="21">
        <f t="shared" si="176"/>
        <v>-1</v>
      </c>
    </row>
    <row r="335" spans="3:50">
      <c r="E335" s="21">
        <f t="shared" ref="E335:AX335" si="177">IFERROR((E186-E151)/E151,"")</f>
        <v>-1</v>
      </c>
      <c r="F335" s="21">
        <f t="shared" si="177"/>
        <v>-1</v>
      </c>
      <c r="G335" s="21">
        <f t="shared" si="177"/>
        <v>-1</v>
      </c>
      <c r="H335" s="21">
        <f t="shared" si="177"/>
        <v>-1</v>
      </c>
      <c r="I335" s="21">
        <f t="shared" si="177"/>
        <v>-1</v>
      </c>
      <c r="J335" s="21">
        <f t="shared" si="177"/>
        <v>-1</v>
      </c>
      <c r="K335" s="21">
        <f t="shared" si="177"/>
        <v>-1</v>
      </c>
      <c r="L335" s="21">
        <f t="shared" si="177"/>
        <v>-1</v>
      </c>
      <c r="M335" s="21">
        <f t="shared" si="177"/>
        <v>-1</v>
      </c>
      <c r="N335" s="21">
        <f t="shared" si="177"/>
        <v>-1</v>
      </c>
      <c r="O335" s="21">
        <f t="shared" si="177"/>
        <v>-1</v>
      </c>
      <c r="P335" s="21">
        <f t="shared" si="177"/>
        <v>-1</v>
      </c>
      <c r="Q335" s="21">
        <f t="shared" si="177"/>
        <v>-1</v>
      </c>
      <c r="R335" s="21">
        <f t="shared" si="177"/>
        <v>-1</v>
      </c>
      <c r="S335" s="21">
        <f t="shared" si="177"/>
        <v>-1</v>
      </c>
      <c r="T335" s="21">
        <f t="shared" si="177"/>
        <v>-1</v>
      </c>
      <c r="U335" s="21">
        <f t="shared" si="177"/>
        <v>-1</v>
      </c>
      <c r="V335" s="21">
        <f t="shared" si="177"/>
        <v>-1</v>
      </c>
      <c r="W335" s="21">
        <f t="shared" si="177"/>
        <v>-1</v>
      </c>
      <c r="X335" s="21">
        <f t="shared" si="177"/>
        <v>-1</v>
      </c>
      <c r="Y335" s="21">
        <f t="shared" si="177"/>
        <v>-1</v>
      </c>
      <c r="Z335" s="21">
        <f t="shared" si="177"/>
        <v>-1</v>
      </c>
      <c r="AA335" s="21">
        <f t="shared" si="177"/>
        <v>-1</v>
      </c>
      <c r="AB335" s="21">
        <f t="shared" si="177"/>
        <v>-1</v>
      </c>
      <c r="AC335" s="21">
        <f t="shared" si="177"/>
        <v>-1</v>
      </c>
      <c r="AD335" s="21">
        <f t="shared" si="177"/>
        <v>-1</v>
      </c>
      <c r="AE335" s="21">
        <f t="shared" si="177"/>
        <v>-1</v>
      </c>
      <c r="AF335" s="21">
        <f t="shared" si="177"/>
        <v>-1</v>
      </c>
      <c r="AG335" s="21">
        <f t="shared" si="177"/>
        <v>-1</v>
      </c>
      <c r="AH335" s="21">
        <f t="shared" si="177"/>
        <v>-1</v>
      </c>
      <c r="AI335" s="21">
        <f t="shared" si="177"/>
        <v>-1</v>
      </c>
      <c r="AJ335" s="21">
        <f t="shared" si="177"/>
        <v>-1</v>
      </c>
      <c r="AK335" s="21" t="str">
        <f t="shared" si="177"/>
        <v/>
      </c>
      <c r="AL335" s="21">
        <f t="shared" si="177"/>
        <v>-1</v>
      </c>
      <c r="AM335" s="21">
        <f t="shared" si="177"/>
        <v>-1</v>
      </c>
      <c r="AN335" s="21">
        <f t="shared" si="177"/>
        <v>-1</v>
      </c>
      <c r="AO335" s="21">
        <f t="shared" si="177"/>
        <v>-1</v>
      </c>
      <c r="AP335" s="21">
        <f t="shared" si="177"/>
        <v>-1</v>
      </c>
      <c r="AQ335" s="21">
        <f t="shared" si="177"/>
        <v>-1</v>
      </c>
      <c r="AR335" s="21">
        <f t="shared" si="177"/>
        <v>-1</v>
      </c>
      <c r="AS335" s="21">
        <f t="shared" si="177"/>
        <v>-1</v>
      </c>
      <c r="AT335" s="21">
        <f t="shared" si="177"/>
        <v>-1</v>
      </c>
      <c r="AU335" s="21">
        <f t="shared" si="177"/>
        <v>-1</v>
      </c>
      <c r="AV335" s="21">
        <f t="shared" si="177"/>
        <v>-1</v>
      </c>
      <c r="AW335" s="21">
        <f t="shared" si="177"/>
        <v>-1</v>
      </c>
      <c r="AX335" s="21">
        <f t="shared" si="177"/>
        <v>-1</v>
      </c>
    </row>
    <row r="336" spans="3:50">
      <c r="E336" s="21" t="str">
        <f t="shared" ref="E336:AX336" si="178">IFERROR((E187-E152)/E152,"")</f>
        <v/>
      </c>
      <c r="F336" s="21" t="str">
        <f t="shared" si="178"/>
        <v/>
      </c>
      <c r="G336" s="21" t="str">
        <f t="shared" si="178"/>
        <v/>
      </c>
      <c r="H336" s="21" t="str">
        <f t="shared" si="178"/>
        <v/>
      </c>
      <c r="I336" s="21" t="str">
        <f t="shared" si="178"/>
        <v/>
      </c>
      <c r="J336" s="21" t="str">
        <f t="shared" si="178"/>
        <v/>
      </c>
      <c r="K336" s="21" t="str">
        <f t="shared" si="178"/>
        <v/>
      </c>
      <c r="L336" s="21" t="str">
        <f t="shared" si="178"/>
        <v/>
      </c>
      <c r="M336" s="21" t="str">
        <f t="shared" si="178"/>
        <v/>
      </c>
      <c r="N336" s="21" t="str">
        <f t="shared" si="178"/>
        <v/>
      </c>
      <c r="O336" s="21" t="str">
        <f t="shared" si="178"/>
        <v/>
      </c>
      <c r="P336" s="21" t="str">
        <f t="shared" si="178"/>
        <v/>
      </c>
      <c r="Q336" s="21">
        <f t="shared" si="178"/>
        <v>-1.0000322506999058</v>
      </c>
      <c r="R336" s="21">
        <f t="shared" si="178"/>
        <v>-0.99990220622750747</v>
      </c>
      <c r="S336" s="21" t="str">
        <f t="shared" si="178"/>
        <v/>
      </c>
      <c r="T336" s="21" t="str">
        <f t="shared" si="178"/>
        <v/>
      </c>
      <c r="U336" s="21" t="str">
        <f t="shared" si="178"/>
        <v/>
      </c>
      <c r="V336" s="21" t="str">
        <f t="shared" si="178"/>
        <v/>
      </c>
      <c r="W336" s="21">
        <f t="shared" si="178"/>
        <v>-1.0000199237987444</v>
      </c>
      <c r="X336" s="21" t="str">
        <f t="shared" si="178"/>
        <v/>
      </c>
      <c r="Y336" s="21" t="str">
        <f t="shared" si="178"/>
        <v/>
      </c>
      <c r="Z336" s="21" t="str">
        <f t="shared" si="178"/>
        <v/>
      </c>
      <c r="AA336" s="21" t="str">
        <f t="shared" si="178"/>
        <v/>
      </c>
      <c r="AB336" s="21" t="str">
        <f t="shared" si="178"/>
        <v/>
      </c>
      <c r="AC336" s="21">
        <f t="shared" si="178"/>
        <v>-0.99998935430224634</v>
      </c>
      <c r="AD336" s="21">
        <f t="shared" si="178"/>
        <v>-1.0000002562724251</v>
      </c>
      <c r="AE336" s="21" t="str">
        <f t="shared" si="178"/>
        <v/>
      </c>
      <c r="AF336" s="21">
        <f t="shared" si="178"/>
        <v>-0.99991977114986008</v>
      </c>
      <c r="AG336" s="21" t="str">
        <f t="shared" si="178"/>
        <v/>
      </c>
      <c r="AH336" s="21" t="str">
        <f t="shared" si="178"/>
        <v/>
      </c>
      <c r="AI336" s="21" t="str">
        <f t="shared" si="178"/>
        <v/>
      </c>
      <c r="AJ336" s="21" t="str">
        <f t="shared" si="178"/>
        <v/>
      </c>
      <c r="AK336" s="21" t="str">
        <f t="shared" si="178"/>
        <v/>
      </c>
      <c r="AL336" s="21" t="str">
        <f t="shared" si="178"/>
        <v/>
      </c>
      <c r="AM336" s="21" t="str">
        <f t="shared" si="178"/>
        <v/>
      </c>
      <c r="AN336" s="21" t="str">
        <f t="shared" si="178"/>
        <v/>
      </c>
      <c r="AO336" s="21" t="str">
        <f t="shared" si="178"/>
        <v/>
      </c>
      <c r="AP336" s="21" t="str">
        <f t="shared" si="178"/>
        <v/>
      </c>
      <c r="AQ336" s="21" t="str">
        <f t="shared" si="178"/>
        <v/>
      </c>
      <c r="AR336" s="21" t="str">
        <f t="shared" si="178"/>
        <v/>
      </c>
      <c r="AS336" s="21">
        <f t="shared" si="178"/>
        <v>-1.0000604944404952</v>
      </c>
      <c r="AT336" s="21">
        <f t="shared" si="178"/>
        <v>-0.99997210282483151</v>
      </c>
      <c r="AU336" s="21" t="str">
        <f t="shared" si="178"/>
        <v/>
      </c>
      <c r="AV336" s="21" t="str">
        <f t="shared" si="178"/>
        <v/>
      </c>
      <c r="AW336" s="21" t="str">
        <f t="shared" si="178"/>
        <v/>
      </c>
      <c r="AX336" s="21" t="str">
        <f t="shared" si="178"/>
        <v/>
      </c>
    </row>
    <row r="337" spans="1:50">
      <c r="E337" s="21" t="str">
        <f t="shared" ref="E337:AX337" si="179">IFERROR((E188-E153)/E153,"")</f>
        <v/>
      </c>
      <c r="F337" s="21" t="str">
        <f t="shared" si="179"/>
        <v/>
      </c>
      <c r="G337" s="21" t="str">
        <f t="shared" si="179"/>
        <v/>
      </c>
      <c r="H337" s="21" t="str">
        <f t="shared" si="179"/>
        <v/>
      </c>
      <c r="I337" s="21" t="str">
        <f t="shared" si="179"/>
        <v/>
      </c>
      <c r="J337" s="21" t="str">
        <f t="shared" si="179"/>
        <v/>
      </c>
      <c r="K337" s="21" t="str">
        <f t="shared" si="179"/>
        <v/>
      </c>
      <c r="L337" s="21" t="str">
        <f t="shared" si="179"/>
        <v/>
      </c>
      <c r="M337" s="21" t="str">
        <f t="shared" si="179"/>
        <v/>
      </c>
      <c r="N337" s="21" t="str">
        <f t="shared" si="179"/>
        <v/>
      </c>
      <c r="O337" s="21" t="str">
        <f t="shared" si="179"/>
        <v/>
      </c>
      <c r="P337" s="21" t="str">
        <f t="shared" si="179"/>
        <v/>
      </c>
      <c r="Q337" s="21">
        <f t="shared" si="179"/>
        <v>-1.000022066904523</v>
      </c>
      <c r="R337" s="21">
        <f t="shared" si="179"/>
        <v>-0.99960066817013971</v>
      </c>
      <c r="S337" s="21" t="str">
        <f t="shared" si="179"/>
        <v/>
      </c>
      <c r="T337" s="21" t="str">
        <f t="shared" si="179"/>
        <v/>
      </c>
      <c r="U337" s="21" t="str">
        <f t="shared" si="179"/>
        <v/>
      </c>
      <c r="V337" s="21" t="str">
        <f t="shared" si="179"/>
        <v/>
      </c>
      <c r="W337" s="21">
        <f t="shared" si="179"/>
        <v>-0.99999431660825044</v>
      </c>
      <c r="X337" s="21" t="str">
        <f t="shared" si="179"/>
        <v/>
      </c>
      <c r="Y337" s="21" t="str">
        <f t="shared" si="179"/>
        <v/>
      </c>
      <c r="Z337" s="21" t="str">
        <f t="shared" si="179"/>
        <v/>
      </c>
      <c r="AA337" s="21" t="str">
        <f t="shared" si="179"/>
        <v/>
      </c>
      <c r="AB337" s="21" t="str">
        <f t="shared" si="179"/>
        <v/>
      </c>
      <c r="AC337" s="21">
        <f t="shared" si="179"/>
        <v>-0.9999920213547665</v>
      </c>
      <c r="AD337" s="21">
        <f t="shared" si="179"/>
        <v>-1.0000061463041658</v>
      </c>
      <c r="AE337" s="21" t="str">
        <f t="shared" si="179"/>
        <v/>
      </c>
      <c r="AF337" s="21">
        <f t="shared" si="179"/>
        <v>-0.99978867115176717</v>
      </c>
      <c r="AG337" s="21" t="str">
        <f t="shared" si="179"/>
        <v/>
      </c>
      <c r="AH337" s="21" t="str">
        <f t="shared" si="179"/>
        <v/>
      </c>
      <c r="AI337" s="21" t="str">
        <f t="shared" si="179"/>
        <v/>
      </c>
      <c r="AJ337" s="21" t="str">
        <f t="shared" si="179"/>
        <v/>
      </c>
      <c r="AK337" s="21" t="str">
        <f t="shared" si="179"/>
        <v/>
      </c>
      <c r="AL337" s="21" t="str">
        <f t="shared" si="179"/>
        <v/>
      </c>
      <c r="AM337" s="21" t="str">
        <f t="shared" si="179"/>
        <v/>
      </c>
      <c r="AN337" s="21" t="str">
        <f t="shared" si="179"/>
        <v/>
      </c>
      <c r="AO337" s="21" t="str">
        <f t="shared" si="179"/>
        <v/>
      </c>
      <c r="AP337" s="21" t="str">
        <f t="shared" si="179"/>
        <v/>
      </c>
      <c r="AQ337" s="21" t="str">
        <f t="shared" si="179"/>
        <v/>
      </c>
      <c r="AR337" s="21" t="str">
        <f t="shared" si="179"/>
        <v/>
      </c>
      <c r="AS337" s="21">
        <f t="shared" si="179"/>
        <v>-1.0000099095158688</v>
      </c>
      <c r="AT337" s="21">
        <f t="shared" si="179"/>
        <v>-0.99991020473184056</v>
      </c>
      <c r="AU337" s="21" t="str">
        <f t="shared" si="179"/>
        <v/>
      </c>
      <c r="AV337" s="21" t="str">
        <f t="shared" si="179"/>
        <v/>
      </c>
      <c r="AW337" s="21" t="str">
        <f t="shared" si="179"/>
        <v/>
      </c>
      <c r="AX337" s="21" t="str">
        <f t="shared" si="179"/>
        <v/>
      </c>
    </row>
    <row r="338" spans="1:50">
      <c r="E338" s="21" t="str">
        <f t="shared" ref="E338:AX338" si="180">IFERROR((E189-E154)/E154,"")</f>
        <v/>
      </c>
      <c r="F338" s="21" t="str">
        <f t="shared" si="180"/>
        <v/>
      </c>
      <c r="G338" s="21" t="str">
        <f t="shared" si="180"/>
        <v/>
      </c>
      <c r="H338" s="21" t="str">
        <f t="shared" si="180"/>
        <v/>
      </c>
      <c r="I338" s="21" t="str">
        <f t="shared" si="180"/>
        <v/>
      </c>
      <c r="J338" s="21" t="str">
        <f t="shared" si="180"/>
        <v/>
      </c>
      <c r="K338" s="21" t="str">
        <f t="shared" si="180"/>
        <v/>
      </c>
      <c r="L338" s="21" t="str">
        <f t="shared" si="180"/>
        <v/>
      </c>
      <c r="M338" s="21" t="str">
        <f t="shared" si="180"/>
        <v/>
      </c>
      <c r="N338" s="21" t="str">
        <f t="shared" si="180"/>
        <v/>
      </c>
      <c r="O338" s="21" t="str">
        <f t="shared" si="180"/>
        <v/>
      </c>
      <c r="P338" s="21" t="str">
        <f t="shared" si="180"/>
        <v/>
      </c>
      <c r="Q338" s="21">
        <f t="shared" si="180"/>
        <v>-1.0000046606341331</v>
      </c>
      <c r="R338" s="21">
        <f t="shared" si="180"/>
        <v>-0.99992522857050825</v>
      </c>
      <c r="S338" s="21" t="str">
        <f t="shared" si="180"/>
        <v/>
      </c>
      <c r="T338" s="21" t="str">
        <f t="shared" si="180"/>
        <v/>
      </c>
      <c r="U338" s="21" t="str">
        <f t="shared" si="180"/>
        <v/>
      </c>
      <c r="V338" s="21" t="str">
        <f t="shared" si="180"/>
        <v/>
      </c>
      <c r="W338" s="21">
        <f t="shared" si="180"/>
        <v>-0.99999191084144556</v>
      </c>
      <c r="X338" s="21" t="str">
        <f t="shared" si="180"/>
        <v/>
      </c>
      <c r="Y338" s="21" t="str">
        <f t="shared" si="180"/>
        <v/>
      </c>
      <c r="Z338" s="21" t="str">
        <f t="shared" si="180"/>
        <v/>
      </c>
      <c r="AA338" s="21" t="str">
        <f t="shared" si="180"/>
        <v/>
      </c>
      <c r="AB338" s="21" t="str">
        <f t="shared" si="180"/>
        <v/>
      </c>
      <c r="AC338" s="21">
        <f t="shared" si="180"/>
        <v>-0.99998571284972226</v>
      </c>
      <c r="AD338" s="21">
        <f t="shared" si="180"/>
        <v>-0.99999309447002316</v>
      </c>
      <c r="AE338" s="21" t="str">
        <f t="shared" si="180"/>
        <v/>
      </c>
      <c r="AF338" s="21">
        <f t="shared" si="180"/>
        <v>-0.99971685026280976</v>
      </c>
      <c r="AG338" s="21" t="str">
        <f t="shared" si="180"/>
        <v/>
      </c>
      <c r="AH338" s="21" t="str">
        <f t="shared" si="180"/>
        <v/>
      </c>
      <c r="AI338" s="21" t="str">
        <f t="shared" si="180"/>
        <v/>
      </c>
      <c r="AJ338" s="21" t="str">
        <f t="shared" si="180"/>
        <v/>
      </c>
      <c r="AK338" s="21" t="str">
        <f t="shared" si="180"/>
        <v/>
      </c>
      <c r="AL338" s="21" t="str">
        <f t="shared" si="180"/>
        <v/>
      </c>
      <c r="AM338" s="21" t="str">
        <f t="shared" si="180"/>
        <v/>
      </c>
      <c r="AN338" s="21" t="str">
        <f t="shared" si="180"/>
        <v/>
      </c>
      <c r="AO338" s="21" t="str">
        <f t="shared" si="180"/>
        <v/>
      </c>
      <c r="AP338" s="21" t="str">
        <f t="shared" si="180"/>
        <v/>
      </c>
      <c r="AQ338" s="21" t="str">
        <f t="shared" si="180"/>
        <v/>
      </c>
      <c r="AR338" s="21" t="str">
        <f t="shared" si="180"/>
        <v/>
      </c>
      <c r="AS338" s="21">
        <f t="shared" si="180"/>
        <v>-0.99992752144557084</v>
      </c>
      <c r="AT338" s="21">
        <f t="shared" si="180"/>
        <v>-0.99993037638748317</v>
      </c>
      <c r="AU338" s="21" t="str">
        <f t="shared" si="180"/>
        <v/>
      </c>
      <c r="AV338" s="21" t="str">
        <f t="shared" si="180"/>
        <v/>
      </c>
      <c r="AW338" s="21" t="str">
        <f t="shared" si="180"/>
        <v/>
      </c>
      <c r="AX338" s="21" t="str">
        <f t="shared" si="180"/>
        <v/>
      </c>
    </row>
    <row r="339" spans="1:50">
      <c r="E339" s="21" t="str">
        <f t="shared" ref="E339:AX339" si="181">IFERROR((E190-E155)/E155,"")</f>
        <v/>
      </c>
      <c r="F339" s="21" t="str">
        <f t="shared" si="181"/>
        <v/>
      </c>
      <c r="G339" s="21" t="str">
        <f t="shared" si="181"/>
        <v/>
      </c>
      <c r="H339" s="21" t="str">
        <f t="shared" si="181"/>
        <v/>
      </c>
      <c r="I339" s="21" t="str">
        <f t="shared" si="181"/>
        <v/>
      </c>
      <c r="J339" s="21" t="str">
        <f t="shared" si="181"/>
        <v/>
      </c>
      <c r="K339" s="21" t="str">
        <f t="shared" si="181"/>
        <v/>
      </c>
      <c r="L339" s="21" t="str">
        <f t="shared" si="181"/>
        <v/>
      </c>
      <c r="M339" s="21" t="str">
        <f t="shared" si="181"/>
        <v/>
      </c>
      <c r="N339" s="21" t="str">
        <f t="shared" si="181"/>
        <v/>
      </c>
      <c r="O339" s="21" t="str">
        <f t="shared" si="181"/>
        <v/>
      </c>
      <c r="P339" s="21" t="str">
        <f t="shared" si="181"/>
        <v/>
      </c>
      <c r="Q339" s="21">
        <f t="shared" si="181"/>
        <v>-1.0000344250051263</v>
      </c>
      <c r="R339" s="21">
        <f t="shared" si="181"/>
        <v>-0.99995506473321671</v>
      </c>
      <c r="S339" s="21" t="str">
        <f t="shared" si="181"/>
        <v/>
      </c>
      <c r="T339" s="21" t="str">
        <f t="shared" si="181"/>
        <v/>
      </c>
      <c r="U339" s="21" t="str">
        <f t="shared" si="181"/>
        <v/>
      </c>
      <c r="V339" s="21" t="str">
        <f t="shared" si="181"/>
        <v/>
      </c>
      <c r="W339" s="21">
        <f t="shared" si="181"/>
        <v>-0.99999671360995213</v>
      </c>
      <c r="X339" s="21" t="str">
        <f t="shared" si="181"/>
        <v/>
      </c>
      <c r="Y339" s="21" t="str">
        <f t="shared" si="181"/>
        <v/>
      </c>
      <c r="Z339" s="21" t="str">
        <f t="shared" si="181"/>
        <v/>
      </c>
      <c r="AA339" s="21" t="str">
        <f t="shared" si="181"/>
        <v/>
      </c>
      <c r="AB339" s="21" t="str">
        <f t="shared" si="181"/>
        <v/>
      </c>
      <c r="AC339" s="21">
        <f t="shared" si="181"/>
        <v>-0.999988946734919</v>
      </c>
      <c r="AD339" s="21">
        <f t="shared" si="181"/>
        <v>-0.99999580610686867</v>
      </c>
      <c r="AE339" s="21" t="str">
        <f t="shared" si="181"/>
        <v/>
      </c>
      <c r="AF339" s="21">
        <f t="shared" si="181"/>
        <v>-0.99988876756714518</v>
      </c>
      <c r="AG339" s="21" t="str">
        <f t="shared" si="181"/>
        <v/>
      </c>
      <c r="AH339" s="21" t="str">
        <f t="shared" si="181"/>
        <v/>
      </c>
      <c r="AI339" s="21" t="str">
        <f t="shared" si="181"/>
        <v/>
      </c>
      <c r="AJ339" s="21" t="str">
        <f t="shared" si="181"/>
        <v/>
      </c>
      <c r="AK339" s="21" t="str">
        <f t="shared" si="181"/>
        <v/>
      </c>
      <c r="AL339" s="21" t="str">
        <f t="shared" si="181"/>
        <v/>
      </c>
      <c r="AM339" s="21" t="str">
        <f t="shared" si="181"/>
        <v/>
      </c>
      <c r="AN339" s="21" t="str">
        <f t="shared" si="181"/>
        <v/>
      </c>
      <c r="AO339" s="21" t="str">
        <f t="shared" si="181"/>
        <v/>
      </c>
      <c r="AP339" s="21" t="str">
        <f t="shared" si="181"/>
        <v/>
      </c>
      <c r="AQ339" s="21" t="str">
        <f t="shared" si="181"/>
        <v/>
      </c>
      <c r="AR339" s="21" t="str">
        <f t="shared" si="181"/>
        <v/>
      </c>
      <c r="AS339" s="21">
        <f t="shared" si="181"/>
        <v>-0.99978469439472895</v>
      </c>
      <c r="AT339" s="21">
        <f t="shared" si="181"/>
        <v>-0.99996528538565843</v>
      </c>
      <c r="AU339" s="21" t="str">
        <f t="shared" si="181"/>
        <v/>
      </c>
      <c r="AV339" s="21" t="str">
        <f t="shared" si="181"/>
        <v/>
      </c>
      <c r="AW339" s="21" t="str">
        <f t="shared" si="181"/>
        <v/>
      </c>
      <c r="AX339" s="21" t="str">
        <f t="shared" si="181"/>
        <v/>
      </c>
    </row>
    <row r="340" spans="1:50">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row>
    <row r="341" spans="1:50">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row>
    <row r="342" spans="1:50">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row>
    <row r="343" spans="1:50">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row>
    <row r="344" spans="1:50">
      <c r="E344" s="21">
        <f t="shared" ref="E344:AX344" si="182">IFERROR((E149-E137)/E137,"")</f>
        <v>-0.50206489675516219</v>
      </c>
      <c r="F344" s="21">
        <f t="shared" si="182"/>
        <v>-4.9778612639205688E-2</v>
      </c>
      <c r="G344" s="21">
        <f t="shared" si="182"/>
        <v>-0.15465421651590311</v>
      </c>
      <c r="H344" s="21">
        <f t="shared" si="182"/>
        <v>-0.23145874263261296</v>
      </c>
      <c r="I344" s="21">
        <f t="shared" si="182"/>
        <v>-0.11603578802477632</v>
      </c>
      <c r="J344" s="21">
        <f t="shared" si="182"/>
        <v>0.24937378235457835</v>
      </c>
      <c r="K344" s="21">
        <f t="shared" si="182"/>
        <v>-2.4758220502901353E-2</v>
      </c>
      <c r="L344" s="21">
        <f t="shared" si="182"/>
        <v>0.85736554949337496</v>
      </c>
      <c r="M344" s="21">
        <f t="shared" si="182"/>
        <v>-0.17352082780578404</v>
      </c>
      <c r="N344" s="21">
        <f t="shared" si="182"/>
        <v>-0.20095495121444884</v>
      </c>
      <c r="O344" s="21">
        <f t="shared" si="182"/>
        <v>0.66814420803782504</v>
      </c>
      <c r="P344" s="21">
        <f t="shared" si="182"/>
        <v>-0.26732673267326734</v>
      </c>
      <c r="Q344" s="21">
        <f t="shared" si="182"/>
        <v>1.675578034682081</v>
      </c>
      <c r="R344" s="21">
        <f t="shared" si="182"/>
        <v>-0.14405888538380651</v>
      </c>
      <c r="S344" s="21">
        <f t="shared" si="182"/>
        <v>-9.7529258777633285E-2</v>
      </c>
      <c r="T344" s="21">
        <f t="shared" si="182"/>
        <v>-0.11556695422398383</v>
      </c>
      <c r="U344" s="21">
        <f t="shared" si="182"/>
        <v>-0.20580145036259065</v>
      </c>
      <c r="V344" s="21">
        <f t="shared" si="182"/>
        <v>-0.13097713097713098</v>
      </c>
      <c r="W344" s="21">
        <f t="shared" si="182"/>
        <v>1.4464087031771542E-2</v>
      </c>
      <c r="X344" s="21">
        <f t="shared" si="182"/>
        <v>-0.23030303030303031</v>
      </c>
      <c r="Y344" s="21">
        <f t="shared" si="182"/>
        <v>-8.1853875042676688E-2</v>
      </c>
      <c r="Z344" s="21">
        <f t="shared" si="182"/>
        <v>8.5816448152562577E-2</v>
      </c>
      <c r="AA344" s="21">
        <f t="shared" si="182"/>
        <v>-0.11700680272108843</v>
      </c>
      <c r="AB344" s="21">
        <f t="shared" si="182"/>
        <v>3.4209627859337656E-2</v>
      </c>
      <c r="AC344" s="21">
        <f t="shared" si="182"/>
        <v>-6.2254960199596053E-2</v>
      </c>
      <c r="AD344" s="21">
        <f t="shared" si="182"/>
        <v>-0.36310603074497438</v>
      </c>
      <c r="AE344" s="21">
        <f t="shared" si="182"/>
        <v>0.27124884934028842</v>
      </c>
      <c r="AF344" s="21">
        <f t="shared" si="182"/>
        <v>-0.15983915556672532</v>
      </c>
      <c r="AG344" s="21">
        <f t="shared" si="182"/>
        <v>-0.16974169741697417</v>
      </c>
      <c r="AH344" s="21">
        <f t="shared" si="182"/>
        <v>-0.25738209159261793</v>
      </c>
      <c r="AI344" s="21">
        <f t="shared" si="182"/>
        <v>-0.10654382874949193</v>
      </c>
      <c r="AJ344" s="21">
        <f t="shared" si="182"/>
        <v>-0.27972027972027974</v>
      </c>
      <c r="AK344" s="21" t="str">
        <f t="shared" si="182"/>
        <v/>
      </c>
      <c r="AL344" s="21">
        <f t="shared" si="182"/>
        <v>-5.276663993584603E-2</v>
      </c>
      <c r="AM344" s="21">
        <f t="shared" si="182"/>
        <v>-0.34477611940298508</v>
      </c>
      <c r="AN344" s="21">
        <f t="shared" si="182"/>
        <v>-0.31973789783364537</v>
      </c>
      <c r="AO344" s="21">
        <f t="shared" si="182"/>
        <v>-0.21452621452621454</v>
      </c>
      <c r="AP344" s="21">
        <f t="shared" si="182"/>
        <v>0.26322956284922761</v>
      </c>
      <c r="AQ344" s="21">
        <f t="shared" si="182"/>
        <v>-0.31617264690587621</v>
      </c>
      <c r="AR344" s="21">
        <f t="shared" si="182"/>
        <v>-4.9256102845587173E-2</v>
      </c>
      <c r="AS344" s="21">
        <f t="shared" si="182"/>
        <v>-0.31429128485084812</v>
      </c>
      <c r="AT344" s="21">
        <f t="shared" si="182"/>
        <v>-0.35353695204937491</v>
      </c>
      <c r="AU344" s="21">
        <f t="shared" si="182"/>
        <v>-3.4494195688225537E-2</v>
      </c>
      <c r="AV344" s="21">
        <f t="shared" si="182"/>
        <v>-0.12633143423334159</v>
      </c>
      <c r="AW344" s="21">
        <f t="shared" si="182"/>
        <v>-0.20772626931567328</v>
      </c>
      <c r="AX344" s="21">
        <f t="shared" si="182"/>
        <v>-0.16901194188788315</v>
      </c>
    </row>
    <row r="345" spans="1:50">
      <c r="A345" s="292" t="s">
        <v>143</v>
      </c>
      <c r="B345" s="292"/>
      <c r="C345" s="292"/>
      <c r="D345" s="292"/>
      <c r="E345" s="292"/>
      <c r="F345" s="292"/>
      <c r="G345" s="292"/>
      <c r="H345" s="292"/>
      <c r="I345" s="292"/>
      <c r="J345" s="292"/>
    </row>
    <row r="346" spans="1:50" hidden="1">
      <c r="A346" t="str">
        <f t="shared" ref="A346:A409" si="183">C346&amp;D346</f>
        <v>December2010</v>
      </c>
      <c r="C346" t="s">
        <v>50</v>
      </c>
      <c r="D346">
        <v>2010</v>
      </c>
      <c r="E346" s="21" t="str">
        <f>IFERROR((E4-E3)/E3,"")</f>
        <v/>
      </c>
      <c r="F346" s="21" t="str">
        <f t="shared" ref="F346:AW346" si="184">IFERROR((F4-F3)/F3,"")</f>
        <v/>
      </c>
      <c r="G346" s="21" t="str">
        <f t="shared" si="184"/>
        <v/>
      </c>
      <c r="H346" s="21" t="str">
        <f t="shared" si="184"/>
        <v/>
      </c>
      <c r="I346" s="21" t="str">
        <f t="shared" si="184"/>
        <v/>
      </c>
      <c r="J346" s="21" t="str">
        <f t="shared" si="184"/>
        <v/>
      </c>
      <c r="K346" s="21" t="str">
        <f t="shared" si="184"/>
        <v/>
      </c>
      <c r="L346" s="21" t="str">
        <f t="shared" si="184"/>
        <v/>
      </c>
      <c r="M346" s="21" t="str">
        <f t="shared" si="184"/>
        <v/>
      </c>
      <c r="N346" s="21" t="str">
        <f t="shared" si="184"/>
        <v/>
      </c>
      <c r="O346" s="21" t="str">
        <f t="shared" si="184"/>
        <v/>
      </c>
      <c r="P346" s="21" t="str">
        <f t="shared" si="184"/>
        <v/>
      </c>
      <c r="Q346" s="21">
        <f t="shared" si="184"/>
        <v>-0.13294422827496757</v>
      </c>
      <c r="R346" s="21">
        <f t="shared" si="184"/>
        <v>-0.30438311688311687</v>
      </c>
      <c r="S346" s="21" t="str">
        <f t="shared" si="184"/>
        <v/>
      </c>
      <c r="T346" s="21" t="str">
        <f t="shared" si="184"/>
        <v/>
      </c>
      <c r="U346" s="21" t="str">
        <f t="shared" si="184"/>
        <v/>
      </c>
      <c r="V346" s="21" t="str">
        <f t="shared" si="184"/>
        <v/>
      </c>
      <c r="W346" s="21">
        <f t="shared" si="184"/>
        <v>-0.27985110241481342</v>
      </c>
      <c r="X346" s="21" t="str">
        <f t="shared" si="184"/>
        <v/>
      </c>
      <c r="Y346" s="21" t="str">
        <f t="shared" si="184"/>
        <v/>
      </c>
      <c r="Z346" s="21" t="str">
        <f t="shared" si="184"/>
        <v/>
      </c>
      <c r="AA346" s="21" t="str">
        <f t="shared" si="184"/>
        <v/>
      </c>
      <c r="AB346" s="21" t="str">
        <f t="shared" si="184"/>
        <v/>
      </c>
      <c r="AC346" s="21">
        <f t="shared" si="184"/>
        <v>-0.26073757589386104</v>
      </c>
      <c r="AD346" s="21">
        <f t="shared" si="184"/>
        <v>-0.21912225705329152</v>
      </c>
      <c r="AE346" s="21" t="str">
        <f t="shared" si="184"/>
        <v/>
      </c>
      <c r="AF346" s="21">
        <f t="shared" si="184"/>
        <v>-0.22420574886535552</v>
      </c>
      <c r="AG346" s="21" t="str">
        <f t="shared" si="184"/>
        <v/>
      </c>
      <c r="AH346" s="21" t="str">
        <f t="shared" si="184"/>
        <v/>
      </c>
      <c r="AI346" s="21" t="str">
        <f t="shared" si="184"/>
        <v/>
      </c>
      <c r="AJ346" s="21" t="str">
        <f t="shared" si="184"/>
        <v/>
      </c>
      <c r="AK346" s="21" t="str">
        <f t="shared" si="184"/>
        <v/>
      </c>
      <c r="AL346" s="21" t="str">
        <f t="shared" si="184"/>
        <v/>
      </c>
      <c r="AM346" s="21" t="str">
        <f t="shared" si="184"/>
        <v/>
      </c>
      <c r="AN346" s="21" t="str">
        <f t="shared" si="184"/>
        <v/>
      </c>
      <c r="AO346" s="21" t="str">
        <f t="shared" si="184"/>
        <v/>
      </c>
      <c r="AP346" s="21" t="str">
        <f t="shared" si="184"/>
        <v/>
      </c>
      <c r="AQ346" s="21" t="str">
        <f t="shared" si="184"/>
        <v/>
      </c>
      <c r="AR346" s="21" t="str">
        <f t="shared" si="184"/>
        <v/>
      </c>
      <c r="AS346" s="21">
        <f t="shared" si="184"/>
        <v>-7.5702479338842971E-2</v>
      </c>
      <c r="AT346" s="21">
        <f t="shared" si="184"/>
        <v>-0.31825657894736842</v>
      </c>
      <c r="AU346" s="21" t="str">
        <f t="shared" si="184"/>
        <v/>
      </c>
      <c r="AV346" s="21" t="str">
        <f t="shared" si="184"/>
        <v/>
      </c>
      <c r="AW346" s="21" t="str">
        <f t="shared" si="184"/>
        <v/>
      </c>
      <c r="AX346" s="21" t="str">
        <f>IFERROR((AX4-AX3)/AX3,"")</f>
        <v/>
      </c>
    </row>
    <row r="347" spans="1:50" hidden="1">
      <c r="A347" t="str">
        <f t="shared" si="183"/>
        <v>January2011</v>
      </c>
      <c r="C347" t="s">
        <v>53</v>
      </c>
      <c r="D347">
        <v>2011</v>
      </c>
      <c r="E347" s="21" t="str">
        <f t="shared" ref="E347:AX347" si="185">IFERROR((E5-E4)/E4,"")</f>
        <v/>
      </c>
      <c r="F347" s="21" t="str">
        <f t="shared" si="185"/>
        <v/>
      </c>
      <c r="G347" s="21" t="str">
        <f t="shared" si="185"/>
        <v/>
      </c>
      <c r="H347" s="21" t="str">
        <f t="shared" si="185"/>
        <v/>
      </c>
      <c r="I347" s="21" t="str">
        <f t="shared" si="185"/>
        <v/>
      </c>
      <c r="J347" s="21" t="str">
        <f t="shared" si="185"/>
        <v/>
      </c>
      <c r="K347" s="21" t="str">
        <f t="shared" si="185"/>
        <v/>
      </c>
      <c r="L347" s="21" t="str">
        <f t="shared" si="185"/>
        <v/>
      </c>
      <c r="M347" s="21" t="str">
        <f t="shared" si="185"/>
        <v/>
      </c>
      <c r="N347" s="21" t="str">
        <f t="shared" si="185"/>
        <v/>
      </c>
      <c r="O347" s="21" t="str">
        <f t="shared" si="185"/>
        <v/>
      </c>
      <c r="P347" s="21" t="str">
        <f t="shared" si="185"/>
        <v/>
      </c>
      <c r="Q347" s="21">
        <f t="shared" si="185"/>
        <v>2.468212415856395E-2</v>
      </c>
      <c r="R347" s="21">
        <f t="shared" si="185"/>
        <v>0.29054842473745623</v>
      </c>
      <c r="S347" s="21" t="str">
        <f t="shared" si="185"/>
        <v/>
      </c>
      <c r="T347" s="21" t="str">
        <f t="shared" si="185"/>
        <v/>
      </c>
      <c r="U347" s="21" t="str">
        <f t="shared" si="185"/>
        <v/>
      </c>
      <c r="V347" s="21" t="str">
        <f t="shared" si="185"/>
        <v/>
      </c>
      <c r="W347" s="21">
        <f t="shared" si="185"/>
        <v>0.1168986083499006</v>
      </c>
      <c r="X347" s="21" t="str">
        <f t="shared" si="185"/>
        <v/>
      </c>
      <c r="Y347" s="21" t="str">
        <f t="shared" si="185"/>
        <v/>
      </c>
      <c r="Z347" s="21" t="str">
        <f t="shared" si="185"/>
        <v/>
      </c>
      <c r="AA347" s="21" t="str">
        <f t="shared" si="185"/>
        <v/>
      </c>
      <c r="AB347" s="21" t="str">
        <f t="shared" si="185"/>
        <v/>
      </c>
      <c r="AC347" s="21">
        <f t="shared" si="185"/>
        <v>0.19239543726235742</v>
      </c>
      <c r="AD347" s="21">
        <f t="shared" si="185"/>
        <v>0.1421116017663589</v>
      </c>
      <c r="AE347" s="21" t="str">
        <f t="shared" si="185"/>
        <v/>
      </c>
      <c r="AF347" s="21">
        <f t="shared" si="185"/>
        <v>0.78471138845553823</v>
      </c>
      <c r="AG347" s="21" t="str">
        <f t="shared" si="185"/>
        <v/>
      </c>
      <c r="AH347" s="21" t="str">
        <f t="shared" si="185"/>
        <v/>
      </c>
      <c r="AI347" s="21" t="str">
        <f t="shared" si="185"/>
        <v/>
      </c>
      <c r="AJ347" s="21" t="str">
        <f t="shared" si="185"/>
        <v/>
      </c>
      <c r="AK347" s="21" t="str">
        <f t="shared" si="185"/>
        <v/>
      </c>
      <c r="AL347" s="21" t="str">
        <f t="shared" si="185"/>
        <v/>
      </c>
      <c r="AM347" s="21" t="str">
        <f t="shared" si="185"/>
        <v/>
      </c>
      <c r="AN347" s="21" t="str">
        <f t="shared" si="185"/>
        <v/>
      </c>
      <c r="AO347" s="21" t="str">
        <f t="shared" si="185"/>
        <v/>
      </c>
      <c r="AP347" s="21" t="str">
        <f t="shared" si="185"/>
        <v/>
      </c>
      <c r="AQ347" s="21" t="str">
        <f t="shared" si="185"/>
        <v/>
      </c>
      <c r="AR347" s="21" t="str">
        <f t="shared" si="185"/>
        <v/>
      </c>
      <c r="AS347" s="21">
        <f t="shared" si="185"/>
        <v>0.62660944206008584</v>
      </c>
      <c r="AT347" s="21">
        <f t="shared" si="185"/>
        <v>0.61962203457981502</v>
      </c>
      <c r="AU347" s="21" t="str">
        <f t="shared" si="185"/>
        <v/>
      </c>
      <c r="AV347" s="21" t="str">
        <f t="shared" si="185"/>
        <v/>
      </c>
      <c r="AW347" s="21" t="str">
        <f t="shared" si="185"/>
        <v/>
      </c>
      <c r="AX347" s="21" t="str">
        <f t="shared" si="185"/>
        <v/>
      </c>
    </row>
    <row r="348" spans="1:50" hidden="1">
      <c r="A348" t="str">
        <f t="shared" si="183"/>
        <v>February2011</v>
      </c>
      <c r="C348" t="s">
        <v>55</v>
      </c>
      <c r="D348">
        <v>2011</v>
      </c>
      <c r="E348" s="21" t="str">
        <f t="shared" ref="E348:AX348" si="186">IFERROR((E6-E5)/E5,"")</f>
        <v/>
      </c>
      <c r="F348" s="21" t="str">
        <f t="shared" si="186"/>
        <v/>
      </c>
      <c r="G348" s="21" t="str">
        <f t="shared" si="186"/>
        <v/>
      </c>
      <c r="H348" s="21" t="str">
        <f t="shared" si="186"/>
        <v/>
      </c>
      <c r="I348" s="21" t="str">
        <f t="shared" si="186"/>
        <v/>
      </c>
      <c r="J348" s="21" t="str">
        <f t="shared" si="186"/>
        <v/>
      </c>
      <c r="K348" s="21" t="str">
        <f t="shared" si="186"/>
        <v/>
      </c>
      <c r="L348" s="21" t="str">
        <f t="shared" si="186"/>
        <v/>
      </c>
      <c r="M348" s="21" t="str">
        <f t="shared" si="186"/>
        <v/>
      </c>
      <c r="N348" s="21" t="str">
        <f t="shared" si="186"/>
        <v/>
      </c>
      <c r="O348" s="21" t="str">
        <f t="shared" si="186"/>
        <v/>
      </c>
      <c r="P348" s="21" t="str">
        <f t="shared" si="186"/>
        <v/>
      </c>
      <c r="Q348" s="21">
        <f t="shared" si="186"/>
        <v>0.12627737226277372</v>
      </c>
      <c r="R348" s="21">
        <f t="shared" si="186"/>
        <v>0.15822784810126583</v>
      </c>
      <c r="S348" s="21" t="str">
        <f t="shared" si="186"/>
        <v/>
      </c>
      <c r="T348" s="21" t="str">
        <f t="shared" si="186"/>
        <v/>
      </c>
      <c r="U348" s="21" t="str">
        <f t="shared" si="186"/>
        <v/>
      </c>
      <c r="V348" s="21" t="str">
        <f t="shared" si="186"/>
        <v/>
      </c>
      <c r="W348" s="21">
        <f t="shared" si="186"/>
        <v>0.16542067165064672</v>
      </c>
      <c r="X348" s="21" t="str">
        <f t="shared" si="186"/>
        <v/>
      </c>
      <c r="Y348" s="21" t="str">
        <f t="shared" si="186"/>
        <v/>
      </c>
      <c r="Z348" s="21" t="str">
        <f t="shared" si="186"/>
        <v/>
      </c>
      <c r="AA348" s="21" t="str">
        <f t="shared" si="186"/>
        <v/>
      </c>
      <c r="AB348" s="21" t="str">
        <f t="shared" si="186"/>
        <v/>
      </c>
      <c r="AC348" s="21">
        <f t="shared" si="186"/>
        <v>0.34757653061224492</v>
      </c>
      <c r="AD348" s="21">
        <f t="shared" si="186"/>
        <v>0.18391915641476275</v>
      </c>
      <c r="AE348" s="21" t="str">
        <f t="shared" si="186"/>
        <v/>
      </c>
      <c r="AF348" s="21">
        <f t="shared" si="186"/>
        <v>8.6101398601398607E-2</v>
      </c>
      <c r="AG348" s="21" t="str">
        <f t="shared" si="186"/>
        <v/>
      </c>
      <c r="AH348" s="21" t="str">
        <f t="shared" si="186"/>
        <v/>
      </c>
      <c r="AI348" s="21" t="str">
        <f t="shared" si="186"/>
        <v/>
      </c>
      <c r="AJ348" s="21" t="str">
        <f t="shared" si="186"/>
        <v/>
      </c>
      <c r="AK348" s="21" t="str">
        <f t="shared" si="186"/>
        <v/>
      </c>
      <c r="AL348" s="21" t="str">
        <f t="shared" si="186"/>
        <v/>
      </c>
      <c r="AM348" s="21" t="str">
        <f t="shared" si="186"/>
        <v/>
      </c>
      <c r="AN348" s="21" t="str">
        <f t="shared" si="186"/>
        <v/>
      </c>
      <c r="AO348" s="21" t="str">
        <f t="shared" si="186"/>
        <v/>
      </c>
      <c r="AP348" s="21" t="str">
        <f t="shared" si="186"/>
        <v/>
      </c>
      <c r="AQ348" s="21" t="str">
        <f t="shared" si="186"/>
        <v/>
      </c>
      <c r="AR348" s="21" t="str">
        <f t="shared" si="186"/>
        <v/>
      </c>
      <c r="AS348" s="21">
        <f t="shared" si="186"/>
        <v>-0.26934916446789797</v>
      </c>
      <c r="AT348" s="21">
        <f t="shared" si="186"/>
        <v>6.5292949354518376E-2</v>
      </c>
      <c r="AU348" s="21" t="str">
        <f t="shared" si="186"/>
        <v/>
      </c>
      <c r="AV348" s="21" t="str">
        <f t="shared" si="186"/>
        <v/>
      </c>
      <c r="AW348" s="21" t="str">
        <f t="shared" si="186"/>
        <v/>
      </c>
      <c r="AX348" s="21" t="str">
        <f t="shared" si="186"/>
        <v/>
      </c>
    </row>
    <row r="349" spans="1:50" hidden="1">
      <c r="A349" t="str">
        <f t="shared" si="183"/>
        <v>March2011</v>
      </c>
      <c r="C349" t="s">
        <v>56</v>
      </c>
      <c r="D349">
        <v>2011</v>
      </c>
      <c r="E349" s="21" t="str">
        <f t="shared" ref="E349:AX349" si="187">IFERROR((E7-E6)/E6,"")</f>
        <v/>
      </c>
      <c r="F349" s="21" t="str">
        <f t="shared" si="187"/>
        <v/>
      </c>
      <c r="G349" s="21" t="str">
        <f t="shared" si="187"/>
        <v/>
      </c>
      <c r="H349" s="21" t="str">
        <f t="shared" si="187"/>
        <v/>
      </c>
      <c r="I349" s="21" t="str">
        <f t="shared" si="187"/>
        <v/>
      </c>
      <c r="J349" s="21" t="str">
        <f t="shared" si="187"/>
        <v/>
      </c>
      <c r="K349" s="21" t="str">
        <f t="shared" si="187"/>
        <v/>
      </c>
      <c r="L349" s="21" t="str">
        <f t="shared" si="187"/>
        <v/>
      </c>
      <c r="M349" s="21" t="str">
        <f t="shared" si="187"/>
        <v/>
      </c>
      <c r="N349" s="21" t="str">
        <f t="shared" si="187"/>
        <v/>
      </c>
      <c r="O349" s="21" t="str">
        <f t="shared" si="187"/>
        <v/>
      </c>
      <c r="P349" s="21" t="str">
        <f t="shared" si="187"/>
        <v/>
      </c>
      <c r="Q349" s="21">
        <f t="shared" si="187"/>
        <v>4.0829552819183407E-2</v>
      </c>
      <c r="R349" s="21">
        <f t="shared" si="187"/>
        <v>0.16237314597970337</v>
      </c>
      <c r="S349" s="21" t="str">
        <f t="shared" si="187"/>
        <v/>
      </c>
      <c r="T349" s="21" t="str">
        <f t="shared" si="187"/>
        <v/>
      </c>
      <c r="U349" s="21" t="str">
        <f t="shared" si="187"/>
        <v/>
      </c>
      <c r="V349" s="21" t="str">
        <f t="shared" si="187"/>
        <v/>
      </c>
      <c r="W349" s="21">
        <f t="shared" si="187"/>
        <v>-0.17686589960289176</v>
      </c>
      <c r="X349" s="21" t="str">
        <f t="shared" si="187"/>
        <v/>
      </c>
      <c r="Y349" s="21" t="str">
        <f t="shared" si="187"/>
        <v/>
      </c>
      <c r="Z349" s="21" t="str">
        <f t="shared" si="187"/>
        <v/>
      </c>
      <c r="AA349" s="21" t="str">
        <f t="shared" si="187"/>
        <v/>
      </c>
      <c r="AB349" s="21" t="str">
        <f t="shared" si="187"/>
        <v/>
      </c>
      <c r="AC349" s="21">
        <f t="shared" si="187"/>
        <v>8.1495504022716519E-2</v>
      </c>
      <c r="AD349" s="21">
        <f t="shared" si="187"/>
        <v>2.0708082832331328E-2</v>
      </c>
      <c r="AE349" s="21" t="str">
        <f t="shared" si="187"/>
        <v/>
      </c>
      <c r="AF349" s="21">
        <f t="shared" si="187"/>
        <v>8.4507042253521125E-2</v>
      </c>
      <c r="AG349" s="21" t="str">
        <f t="shared" si="187"/>
        <v/>
      </c>
      <c r="AH349" s="21" t="str">
        <f t="shared" si="187"/>
        <v/>
      </c>
      <c r="AI349" s="21" t="str">
        <f t="shared" si="187"/>
        <v/>
      </c>
      <c r="AJ349" s="21" t="str">
        <f t="shared" si="187"/>
        <v/>
      </c>
      <c r="AK349" s="21" t="str">
        <f t="shared" si="187"/>
        <v/>
      </c>
      <c r="AL349" s="21" t="str">
        <f t="shared" si="187"/>
        <v/>
      </c>
      <c r="AM349" s="21" t="str">
        <f t="shared" si="187"/>
        <v/>
      </c>
      <c r="AN349" s="21" t="str">
        <f t="shared" si="187"/>
        <v/>
      </c>
      <c r="AO349" s="21" t="str">
        <f t="shared" si="187"/>
        <v/>
      </c>
      <c r="AP349" s="21" t="str">
        <f t="shared" si="187"/>
        <v/>
      </c>
      <c r="AQ349" s="21" t="str">
        <f t="shared" si="187"/>
        <v/>
      </c>
      <c r="AR349" s="21" t="str">
        <f t="shared" si="187"/>
        <v/>
      </c>
      <c r="AS349" s="21">
        <f t="shared" si="187"/>
        <v>-0.10923863978332832</v>
      </c>
      <c r="AT349" s="21">
        <f t="shared" si="187"/>
        <v>-0.251689582847821</v>
      </c>
      <c r="AU349" s="21" t="str">
        <f t="shared" si="187"/>
        <v/>
      </c>
      <c r="AV349" s="21" t="str">
        <f t="shared" si="187"/>
        <v/>
      </c>
      <c r="AW349" s="21" t="str">
        <f t="shared" si="187"/>
        <v/>
      </c>
      <c r="AX349" s="21" t="str">
        <f t="shared" si="187"/>
        <v/>
      </c>
    </row>
    <row r="350" spans="1:50" hidden="1">
      <c r="A350" t="str">
        <f t="shared" si="183"/>
        <v>April2011</v>
      </c>
      <c r="C350" t="s">
        <v>57</v>
      </c>
      <c r="D350">
        <v>2011</v>
      </c>
      <c r="E350" s="21" t="str">
        <f t="shared" ref="E350:AX350" si="188">IFERROR((E8-E7)/E7,"")</f>
        <v/>
      </c>
      <c r="F350" s="21" t="str">
        <f t="shared" si="188"/>
        <v/>
      </c>
      <c r="G350" s="21" t="str">
        <f t="shared" si="188"/>
        <v/>
      </c>
      <c r="H350" s="21" t="str">
        <f t="shared" si="188"/>
        <v/>
      </c>
      <c r="I350" s="21" t="str">
        <f t="shared" si="188"/>
        <v/>
      </c>
      <c r="J350" s="21" t="str">
        <f t="shared" si="188"/>
        <v/>
      </c>
      <c r="K350" s="21" t="str">
        <f t="shared" si="188"/>
        <v/>
      </c>
      <c r="L350" s="21" t="str">
        <f t="shared" si="188"/>
        <v/>
      </c>
      <c r="M350" s="21" t="str">
        <f t="shared" si="188"/>
        <v/>
      </c>
      <c r="N350" s="21" t="str">
        <f t="shared" si="188"/>
        <v/>
      </c>
      <c r="O350" s="21" t="str">
        <f t="shared" si="188"/>
        <v/>
      </c>
      <c r="P350" s="21" t="str">
        <f t="shared" si="188"/>
        <v/>
      </c>
      <c r="Q350" s="21">
        <f t="shared" si="188"/>
        <v>-0.19458281444582815</v>
      </c>
      <c r="R350" s="21">
        <f t="shared" si="188"/>
        <v>-0.21759570181329752</v>
      </c>
      <c r="S350" s="21" t="str">
        <f t="shared" si="188"/>
        <v/>
      </c>
      <c r="T350" s="21" t="str">
        <f t="shared" si="188"/>
        <v/>
      </c>
      <c r="U350" s="21" t="str">
        <f t="shared" si="188"/>
        <v/>
      </c>
      <c r="V350" s="21" t="str">
        <f t="shared" si="188"/>
        <v/>
      </c>
      <c r="W350" s="21">
        <f t="shared" si="188"/>
        <v>-9.7105393369619E-2</v>
      </c>
      <c r="X350" s="21" t="str">
        <f t="shared" si="188"/>
        <v/>
      </c>
      <c r="Y350" s="21" t="str">
        <f t="shared" si="188"/>
        <v/>
      </c>
      <c r="Z350" s="21" t="str">
        <f t="shared" si="188"/>
        <v/>
      </c>
      <c r="AA350" s="21" t="str">
        <f t="shared" si="188"/>
        <v/>
      </c>
      <c r="AB350" s="21" t="str">
        <f t="shared" si="188"/>
        <v/>
      </c>
      <c r="AC350" s="21">
        <f t="shared" si="188"/>
        <v>-0.20855942587082094</v>
      </c>
      <c r="AD350" s="21">
        <f t="shared" si="188"/>
        <v>-0.21087841768470042</v>
      </c>
      <c r="AE350" s="21" t="str">
        <f t="shared" si="188"/>
        <v/>
      </c>
      <c r="AF350" s="21">
        <f t="shared" si="188"/>
        <v>2.7458256029684602E-2</v>
      </c>
      <c r="AG350" s="21" t="str">
        <f t="shared" si="188"/>
        <v/>
      </c>
      <c r="AH350" s="21" t="str">
        <f t="shared" si="188"/>
        <v/>
      </c>
      <c r="AI350" s="21" t="str">
        <f t="shared" si="188"/>
        <v/>
      </c>
      <c r="AJ350" s="21" t="str">
        <f t="shared" si="188"/>
        <v/>
      </c>
      <c r="AK350" s="21" t="str">
        <f t="shared" si="188"/>
        <v/>
      </c>
      <c r="AL350" s="21" t="str">
        <f t="shared" si="188"/>
        <v/>
      </c>
      <c r="AM350" s="21" t="str">
        <f t="shared" si="188"/>
        <v/>
      </c>
      <c r="AN350" s="21" t="str">
        <f t="shared" si="188"/>
        <v/>
      </c>
      <c r="AO350" s="21" t="str">
        <f t="shared" si="188"/>
        <v/>
      </c>
      <c r="AP350" s="21" t="str">
        <f t="shared" si="188"/>
        <v/>
      </c>
      <c r="AQ350" s="21" t="str">
        <f t="shared" si="188"/>
        <v/>
      </c>
      <c r="AR350" s="21" t="str">
        <f t="shared" si="188"/>
        <v/>
      </c>
      <c r="AS350" s="21">
        <f t="shared" si="188"/>
        <v>-0.25</v>
      </c>
      <c r="AT350" s="21">
        <f t="shared" si="188"/>
        <v>8.3774525070071632E-2</v>
      </c>
      <c r="AU350" s="21" t="str">
        <f t="shared" si="188"/>
        <v/>
      </c>
      <c r="AV350" s="21" t="str">
        <f t="shared" si="188"/>
        <v/>
      </c>
      <c r="AW350" s="21" t="str">
        <f t="shared" si="188"/>
        <v/>
      </c>
      <c r="AX350" s="21" t="str">
        <f t="shared" si="188"/>
        <v/>
      </c>
    </row>
    <row r="351" spans="1:50" hidden="1">
      <c r="A351" t="str">
        <f t="shared" si="183"/>
        <v>May2011</v>
      </c>
      <c r="C351" t="s">
        <v>58</v>
      </c>
      <c r="D351">
        <v>2011</v>
      </c>
      <c r="E351" s="21" t="str">
        <f t="shared" ref="E351:AX351" si="189">IFERROR((E9-E8)/E8,"")</f>
        <v/>
      </c>
      <c r="F351" s="21" t="str">
        <f t="shared" si="189"/>
        <v/>
      </c>
      <c r="G351" s="21" t="str">
        <f t="shared" si="189"/>
        <v/>
      </c>
      <c r="H351" s="21" t="str">
        <f t="shared" si="189"/>
        <v/>
      </c>
      <c r="I351" s="21" t="str">
        <f t="shared" si="189"/>
        <v/>
      </c>
      <c r="J351" s="21" t="str">
        <f t="shared" si="189"/>
        <v/>
      </c>
      <c r="K351" s="21" t="str">
        <f t="shared" si="189"/>
        <v/>
      </c>
      <c r="L351" s="21" t="str">
        <f t="shared" si="189"/>
        <v/>
      </c>
      <c r="M351" s="21" t="str">
        <f t="shared" si="189"/>
        <v/>
      </c>
      <c r="N351" s="21" t="str">
        <f t="shared" si="189"/>
        <v/>
      </c>
      <c r="O351" s="21" t="str">
        <f t="shared" si="189"/>
        <v/>
      </c>
      <c r="P351" s="21" t="str">
        <f t="shared" si="189"/>
        <v/>
      </c>
      <c r="Q351" s="21">
        <f t="shared" si="189"/>
        <v>9.2771550057982217E-3</v>
      </c>
      <c r="R351" s="21">
        <f t="shared" si="189"/>
        <v>-1.8884120171673818E-2</v>
      </c>
      <c r="S351" s="21" t="str">
        <f t="shared" si="189"/>
        <v/>
      </c>
      <c r="T351" s="21" t="str">
        <f t="shared" si="189"/>
        <v/>
      </c>
      <c r="U351" s="21" t="str">
        <f t="shared" si="189"/>
        <v/>
      </c>
      <c r="V351" s="21" t="str">
        <f t="shared" si="189"/>
        <v/>
      </c>
      <c r="W351" s="21">
        <f t="shared" si="189"/>
        <v>8.6176188518975197E-2</v>
      </c>
      <c r="X351" s="21" t="str">
        <f t="shared" si="189"/>
        <v/>
      </c>
      <c r="Y351" s="21" t="str">
        <f t="shared" si="189"/>
        <v/>
      </c>
      <c r="Z351" s="21" t="str">
        <f t="shared" si="189"/>
        <v/>
      </c>
      <c r="AA351" s="21" t="str">
        <f t="shared" si="189"/>
        <v/>
      </c>
      <c r="AB351" s="21" t="str">
        <f t="shared" si="189"/>
        <v/>
      </c>
      <c r="AC351" s="21">
        <f t="shared" si="189"/>
        <v>9.4658852150834902E-2</v>
      </c>
      <c r="AD351" s="21">
        <f t="shared" si="189"/>
        <v>1.4467379284924437E-2</v>
      </c>
      <c r="AE351" s="21" t="str">
        <f t="shared" si="189"/>
        <v/>
      </c>
      <c r="AF351" s="21">
        <f t="shared" si="189"/>
        <v>-0.17316720837847599</v>
      </c>
      <c r="AG351" s="21" t="str">
        <f t="shared" si="189"/>
        <v/>
      </c>
      <c r="AH351" s="21" t="str">
        <f t="shared" si="189"/>
        <v/>
      </c>
      <c r="AI351" s="21" t="str">
        <f t="shared" si="189"/>
        <v/>
      </c>
      <c r="AJ351" s="21" t="str">
        <f t="shared" si="189"/>
        <v/>
      </c>
      <c r="AK351" s="21" t="str">
        <f t="shared" si="189"/>
        <v/>
      </c>
      <c r="AL351" s="21" t="str">
        <f t="shared" si="189"/>
        <v/>
      </c>
      <c r="AM351" s="21" t="str">
        <f t="shared" si="189"/>
        <v/>
      </c>
      <c r="AN351" s="21" t="str">
        <f t="shared" si="189"/>
        <v/>
      </c>
      <c r="AO351" s="21" t="str">
        <f t="shared" si="189"/>
        <v/>
      </c>
      <c r="AP351" s="21" t="str">
        <f t="shared" si="189"/>
        <v/>
      </c>
      <c r="AQ351" s="21" t="str">
        <f t="shared" si="189"/>
        <v/>
      </c>
      <c r="AR351" s="21" t="str">
        <f t="shared" si="189"/>
        <v/>
      </c>
      <c r="AS351" s="21">
        <f t="shared" si="189"/>
        <v>-0.17477477477477477</v>
      </c>
      <c r="AT351" s="21">
        <f t="shared" si="189"/>
        <v>-9.7988505747126434E-2</v>
      </c>
      <c r="AU351" s="21" t="str">
        <f t="shared" si="189"/>
        <v/>
      </c>
      <c r="AV351" s="21" t="str">
        <f t="shared" si="189"/>
        <v/>
      </c>
      <c r="AW351" s="21" t="str">
        <f t="shared" si="189"/>
        <v/>
      </c>
      <c r="AX351" s="21" t="str">
        <f t="shared" si="189"/>
        <v/>
      </c>
    </row>
    <row r="352" spans="1:50" hidden="1">
      <c r="A352" t="str">
        <f t="shared" si="183"/>
        <v>June2011</v>
      </c>
      <c r="C352" t="s">
        <v>59</v>
      </c>
      <c r="D352">
        <v>2011</v>
      </c>
      <c r="E352" s="21" t="str">
        <f t="shared" ref="E352:AX352" si="190">IFERROR((E10-E9)/E9,"")</f>
        <v/>
      </c>
      <c r="F352" s="21" t="str">
        <f t="shared" si="190"/>
        <v/>
      </c>
      <c r="G352" s="21" t="str">
        <f t="shared" si="190"/>
        <v/>
      </c>
      <c r="H352" s="21" t="str">
        <f t="shared" si="190"/>
        <v/>
      </c>
      <c r="I352" s="21" t="str">
        <f t="shared" si="190"/>
        <v/>
      </c>
      <c r="J352" s="21" t="str">
        <f t="shared" si="190"/>
        <v/>
      </c>
      <c r="K352" s="21" t="str">
        <f t="shared" si="190"/>
        <v/>
      </c>
      <c r="L352" s="21" t="str">
        <f t="shared" si="190"/>
        <v/>
      </c>
      <c r="M352" s="21" t="str">
        <f t="shared" si="190"/>
        <v/>
      </c>
      <c r="N352" s="21" t="str">
        <f t="shared" si="190"/>
        <v/>
      </c>
      <c r="O352" s="21" t="str">
        <f t="shared" si="190"/>
        <v/>
      </c>
      <c r="P352" s="21" t="str">
        <f t="shared" si="190"/>
        <v/>
      </c>
      <c r="Q352" s="21">
        <f t="shared" si="190"/>
        <v>-6.2045193412485634E-2</v>
      </c>
      <c r="R352" s="21">
        <f t="shared" si="190"/>
        <v>-6.99912510936133E-3</v>
      </c>
      <c r="S352" s="21" t="str">
        <f t="shared" si="190"/>
        <v/>
      </c>
      <c r="T352" s="21" t="str">
        <f t="shared" si="190"/>
        <v/>
      </c>
      <c r="U352" s="21" t="str">
        <f t="shared" si="190"/>
        <v/>
      </c>
      <c r="V352" s="21" t="str">
        <f t="shared" si="190"/>
        <v/>
      </c>
      <c r="W352" s="21">
        <f t="shared" si="190"/>
        <v>-8.9808274470232083E-2</v>
      </c>
      <c r="X352" s="21" t="str">
        <f t="shared" si="190"/>
        <v/>
      </c>
      <c r="Y352" s="21" t="str">
        <f t="shared" si="190"/>
        <v/>
      </c>
      <c r="Z352" s="21" t="str">
        <f t="shared" si="190"/>
        <v/>
      </c>
      <c r="AA352" s="21" t="str">
        <f t="shared" si="190"/>
        <v/>
      </c>
      <c r="AB352" s="21" t="str">
        <f t="shared" si="190"/>
        <v/>
      </c>
      <c r="AC352" s="21">
        <f t="shared" si="190"/>
        <v>-0.18022022426507728</v>
      </c>
      <c r="AD352" s="21">
        <f t="shared" si="190"/>
        <v>-0.21391588700154418</v>
      </c>
      <c r="AE352" s="21" t="str">
        <f t="shared" si="190"/>
        <v/>
      </c>
      <c r="AF352" s="21">
        <f t="shared" si="190"/>
        <v>-6.9229089320812398E-2</v>
      </c>
      <c r="AG352" s="21" t="str">
        <f t="shared" si="190"/>
        <v/>
      </c>
      <c r="AH352" s="21" t="str">
        <f t="shared" si="190"/>
        <v/>
      </c>
      <c r="AI352" s="21" t="str">
        <f t="shared" si="190"/>
        <v/>
      </c>
      <c r="AJ352" s="21" t="str">
        <f t="shared" si="190"/>
        <v/>
      </c>
      <c r="AK352" s="21" t="str">
        <f t="shared" si="190"/>
        <v/>
      </c>
      <c r="AL352" s="21" t="str">
        <f t="shared" si="190"/>
        <v/>
      </c>
      <c r="AM352" s="21" t="str">
        <f t="shared" si="190"/>
        <v/>
      </c>
      <c r="AN352" s="21" t="str">
        <f t="shared" si="190"/>
        <v/>
      </c>
      <c r="AO352" s="21" t="str">
        <f t="shared" si="190"/>
        <v/>
      </c>
      <c r="AP352" s="21" t="str">
        <f t="shared" si="190"/>
        <v/>
      </c>
      <c r="AQ352" s="21" t="str">
        <f t="shared" si="190"/>
        <v/>
      </c>
      <c r="AR352" s="21" t="str">
        <f t="shared" si="190"/>
        <v/>
      </c>
      <c r="AS352" s="21">
        <f t="shared" si="190"/>
        <v>-0.10152838427947598</v>
      </c>
      <c r="AT352" s="21">
        <f t="shared" si="190"/>
        <v>-0.11691621535520867</v>
      </c>
      <c r="AU352" s="21" t="str">
        <f t="shared" si="190"/>
        <v/>
      </c>
      <c r="AV352" s="21" t="str">
        <f t="shared" si="190"/>
        <v/>
      </c>
      <c r="AW352" s="21" t="str">
        <f t="shared" si="190"/>
        <v/>
      </c>
      <c r="AX352" s="21" t="str">
        <f t="shared" si="190"/>
        <v/>
      </c>
    </row>
    <row r="353" spans="1:50" hidden="1">
      <c r="A353" t="str">
        <f t="shared" si="183"/>
        <v>July2011</v>
      </c>
      <c r="C353" t="s">
        <v>60</v>
      </c>
      <c r="D353">
        <v>2011</v>
      </c>
      <c r="E353" s="21" t="str">
        <f t="shared" ref="E353:AX353" si="191">IFERROR((E11-E10)/E10,"")</f>
        <v/>
      </c>
      <c r="F353" s="21" t="str">
        <f t="shared" si="191"/>
        <v/>
      </c>
      <c r="G353" s="21" t="str">
        <f t="shared" si="191"/>
        <v/>
      </c>
      <c r="H353" s="21" t="str">
        <f t="shared" si="191"/>
        <v/>
      </c>
      <c r="I353" s="21" t="str">
        <f t="shared" si="191"/>
        <v/>
      </c>
      <c r="J353" s="21" t="str">
        <f t="shared" si="191"/>
        <v/>
      </c>
      <c r="K353" s="21" t="str">
        <f t="shared" si="191"/>
        <v/>
      </c>
      <c r="L353" s="21" t="str">
        <f t="shared" si="191"/>
        <v/>
      </c>
      <c r="M353" s="21" t="str">
        <f t="shared" si="191"/>
        <v/>
      </c>
      <c r="N353" s="21" t="str">
        <f t="shared" si="191"/>
        <v/>
      </c>
      <c r="O353" s="21" t="str">
        <f t="shared" si="191"/>
        <v/>
      </c>
      <c r="P353" s="21" t="str">
        <f t="shared" si="191"/>
        <v/>
      </c>
      <c r="Q353" s="21">
        <f t="shared" si="191"/>
        <v>2.2866476112699062E-2</v>
      </c>
      <c r="R353" s="21">
        <f t="shared" si="191"/>
        <v>-0.13392070484581498</v>
      </c>
      <c r="S353" s="21" t="str">
        <f t="shared" si="191"/>
        <v/>
      </c>
      <c r="T353" s="21" t="str">
        <f t="shared" si="191"/>
        <v/>
      </c>
      <c r="U353" s="21" t="str">
        <f t="shared" si="191"/>
        <v/>
      </c>
      <c r="V353" s="21" t="str">
        <f t="shared" si="191"/>
        <v/>
      </c>
      <c r="W353" s="21">
        <f t="shared" si="191"/>
        <v>-0.14786585365853658</v>
      </c>
      <c r="X353" s="21" t="str">
        <f t="shared" si="191"/>
        <v/>
      </c>
      <c r="Y353" s="21" t="str">
        <f t="shared" si="191"/>
        <v/>
      </c>
      <c r="Z353" s="21" t="str">
        <f t="shared" si="191"/>
        <v/>
      </c>
      <c r="AA353" s="21" t="str">
        <f t="shared" si="191"/>
        <v/>
      </c>
      <c r="AB353" s="21" t="str">
        <f t="shared" si="191"/>
        <v/>
      </c>
      <c r="AC353" s="21">
        <f t="shared" si="191"/>
        <v>-0.1268022181146026</v>
      </c>
      <c r="AD353" s="21">
        <f t="shared" si="191"/>
        <v>-6.3901086202911947E-2</v>
      </c>
      <c r="AE353" s="21" t="str">
        <f t="shared" si="191"/>
        <v/>
      </c>
      <c r="AF353" s="21">
        <f t="shared" si="191"/>
        <v>-0.19591740966682308</v>
      </c>
      <c r="AG353" s="21" t="str">
        <f t="shared" si="191"/>
        <v/>
      </c>
      <c r="AH353" s="21" t="str">
        <f t="shared" si="191"/>
        <v/>
      </c>
      <c r="AI353" s="21" t="str">
        <f t="shared" si="191"/>
        <v/>
      </c>
      <c r="AJ353" s="21" t="str">
        <f t="shared" si="191"/>
        <v/>
      </c>
      <c r="AK353" s="21" t="str">
        <f t="shared" si="191"/>
        <v/>
      </c>
      <c r="AL353" s="21" t="str">
        <f t="shared" si="191"/>
        <v/>
      </c>
      <c r="AM353" s="21" t="str">
        <f t="shared" si="191"/>
        <v/>
      </c>
      <c r="AN353" s="21" t="str">
        <f t="shared" si="191"/>
        <v/>
      </c>
      <c r="AO353" s="21" t="str">
        <f t="shared" si="191"/>
        <v/>
      </c>
      <c r="AP353" s="21" t="str">
        <f t="shared" si="191"/>
        <v/>
      </c>
      <c r="AQ353" s="21" t="str">
        <f t="shared" si="191"/>
        <v/>
      </c>
      <c r="AR353" s="21" t="str">
        <f t="shared" si="191"/>
        <v/>
      </c>
      <c r="AS353" s="21">
        <f t="shared" si="191"/>
        <v>0.23329283110571081</v>
      </c>
      <c r="AT353" s="21">
        <f t="shared" si="191"/>
        <v>-6.3852813852813856E-2</v>
      </c>
      <c r="AU353" s="21" t="str">
        <f t="shared" si="191"/>
        <v/>
      </c>
      <c r="AV353" s="21" t="str">
        <f t="shared" si="191"/>
        <v/>
      </c>
      <c r="AW353" s="21" t="str">
        <f t="shared" si="191"/>
        <v/>
      </c>
      <c r="AX353" s="21" t="str">
        <f t="shared" si="191"/>
        <v/>
      </c>
    </row>
    <row r="354" spans="1:50" hidden="1">
      <c r="A354" t="str">
        <f t="shared" si="183"/>
        <v>August2011</v>
      </c>
      <c r="C354" t="s">
        <v>61</v>
      </c>
      <c r="D354">
        <v>2011</v>
      </c>
      <c r="E354" s="21" t="str">
        <f t="shared" ref="E354:AX354" si="192">IFERROR((E12-E11)/E11,"")</f>
        <v/>
      </c>
      <c r="F354" s="21" t="str">
        <f t="shared" si="192"/>
        <v/>
      </c>
      <c r="G354" s="21" t="str">
        <f t="shared" si="192"/>
        <v/>
      </c>
      <c r="H354" s="21" t="str">
        <f t="shared" si="192"/>
        <v/>
      </c>
      <c r="I354" s="21" t="str">
        <f t="shared" si="192"/>
        <v/>
      </c>
      <c r="J354" s="21" t="str">
        <f t="shared" si="192"/>
        <v/>
      </c>
      <c r="K354" s="21" t="str">
        <f t="shared" si="192"/>
        <v/>
      </c>
      <c r="L354" s="21" t="str">
        <f t="shared" si="192"/>
        <v/>
      </c>
      <c r="M354" s="21" t="str">
        <f t="shared" si="192"/>
        <v/>
      </c>
      <c r="N354" s="21" t="str">
        <f t="shared" si="192"/>
        <v/>
      </c>
      <c r="O354" s="21" t="str">
        <f t="shared" si="192"/>
        <v/>
      </c>
      <c r="P354" s="21" t="str">
        <f t="shared" si="192"/>
        <v/>
      </c>
      <c r="Q354" s="21">
        <f t="shared" si="192"/>
        <v>5.1097804391217562E-2</v>
      </c>
      <c r="R354" s="21">
        <f t="shared" si="192"/>
        <v>0.22685656154628689</v>
      </c>
      <c r="S354" s="21" t="str">
        <f t="shared" si="192"/>
        <v/>
      </c>
      <c r="T354" s="21" t="str">
        <f t="shared" si="192"/>
        <v/>
      </c>
      <c r="U354" s="21" t="str">
        <f t="shared" si="192"/>
        <v/>
      </c>
      <c r="V354" s="21" t="str">
        <f t="shared" si="192"/>
        <v/>
      </c>
      <c r="W354" s="21">
        <f t="shared" si="192"/>
        <v>0.33550170759473086</v>
      </c>
      <c r="X354" s="21" t="str">
        <f t="shared" si="192"/>
        <v/>
      </c>
      <c r="Y354" s="21" t="str">
        <f t="shared" si="192"/>
        <v/>
      </c>
      <c r="Z354" s="21" t="str">
        <f t="shared" si="192"/>
        <v/>
      </c>
      <c r="AA354" s="21" t="str">
        <f t="shared" si="192"/>
        <v/>
      </c>
      <c r="AB354" s="21" t="str">
        <f t="shared" si="192"/>
        <v/>
      </c>
      <c r="AC354" s="21">
        <f t="shared" si="192"/>
        <v>0.34815128422241037</v>
      </c>
      <c r="AD354" s="21">
        <f t="shared" si="192"/>
        <v>0.25910381434390817</v>
      </c>
      <c r="AE354" s="21" t="str">
        <f t="shared" si="192"/>
        <v/>
      </c>
      <c r="AF354" s="21">
        <f t="shared" si="192"/>
        <v>0.36620951269331775</v>
      </c>
      <c r="AG354" s="21" t="str">
        <f t="shared" si="192"/>
        <v/>
      </c>
      <c r="AH354" s="21" t="str">
        <f t="shared" si="192"/>
        <v/>
      </c>
      <c r="AI354" s="21" t="str">
        <f t="shared" si="192"/>
        <v/>
      </c>
      <c r="AJ354" s="21" t="str">
        <f t="shared" si="192"/>
        <v/>
      </c>
      <c r="AK354" s="21" t="str">
        <f t="shared" si="192"/>
        <v/>
      </c>
      <c r="AL354" s="21" t="str">
        <f t="shared" si="192"/>
        <v/>
      </c>
      <c r="AM354" s="21" t="str">
        <f t="shared" si="192"/>
        <v/>
      </c>
      <c r="AN354" s="21" t="str">
        <f t="shared" si="192"/>
        <v/>
      </c>
      <c r="AO354" s="21" t="str">
        <f t="shared" si="192"/>
        <v/>
      </c>
      <c r="AP354" s="21" t="str">
        <f t="shared" si="192"/>
        <v/>
      </c>
      <c r="AQ354" s="21" t="str">
        <f t="shared" si="192"/>
        <v/>
      </c>
      <c r="AR354" s="21" t="str">
        <f t="shared" si="192"/>
        <v/>
      </c>
      <c r="AS354" s="21">
        <f t="shared" si="192"/>
        <v>0.11773399014778325</v>
      </c>
      <c r="AT354" s="21">
        <f t="shared" si="192"/>
        <v>0.34412331406551061</v>
      </c>
      <c r="AU354" s="21" t="str">
        <f t="shared" si="192"/>
        <v/>
      </c>
      <c r="AV354" s="21" t="str">
        <f t="shared" si="192"/>
        <v/>
      </c>
      <c r="AW354" s="21" t="str">
        <f t="shared" si="192"/>
        <v/>
      </c>
      <c r="AX354" s="21" t="str">
        <f t="shared" si="192"/>
        <v/>
      </c>
    </row>
    <row r="355" spans="1:50" hidden="1">
      <c r="A355" t="str">
        <f t="shared" si="183"/>
        <v>September2011</v>
      </c>
      <c r="C355" t="s">
        <v>2</v>
      </c>
      <c r="D355">
        <v>2011</v>
      </c>
      <c r="E355" s="21" t="str">
        <f t="shared" ref="E355:AX355" si="193">IFERROR((E13-E12)/E12,"")</f>
        <v/>
      </c>
      <c r="F355" s="21" t="str">
        <f t="shared" si="193"/>
        <v/>
      </c>
      <c r="G355" s="21" t="str">
        <f t="shared" si="193"/>
        <v/>
      </c>
      <c r="H355" s="21" t="str">
        <f t="shared" si="193"/>
        <v/>
      </c>
      <c r="I355" s="21" t="str">
        <f t="shared" si="193"/>
        <v/>
      </c>
      <c r="J355" s="21" t="str">
        <f t="shared" si="193"/>
        <v/>
      </c>
      <c r="K355" s="21" t="str">
        <f t="shared" si="193"/>
        <v/>
      </c>
      <c r="L355" s="21" t="str">
        <f t="shared" si="193"/>
        <v/>
      </c>
      <c r="M355" s="21" t="str">
        <f t="shared" si="193"/>
        <v/>
      </c>
      <c r="N355" s="21" t="str">
        <f t="shared" si="193"/>
        <v/>
      </c>
      <c r="O355" s="21" t="str">
        <f t="shared" si="193"/>
        <v/>
      </c>
      <c r="P355" s="21" t="str">
        <f t="shared" si="193"/>
        <v/>
      </c>
      <c r="Q355" s="21">
        <f t="shared" si="193"/>
        <v>-8.6593239650588683E-2</v>
      </c>
      <c r="R355" s="21">
        <f t="shared" si="193"/>
        <v>-3.5655058043117742E-2</v>
      </c>
      <c r="S355" s="21" t="str">
        <f t="shared" si="193"/>
        <v/>
      </c>
      <c r="T355" s="21" t="str">
        <f t="shared" si="193"/>
        <v/>
      </c>
      <c r="U355" s="21" t="str">
        <f t="shared" si="193"/>
        <v/>
      </c>
      <c r="V355" s="21" t="str">
        <f t="shared" si="193"/>
        <v/>
      </c>
      <c r="W355" s="21">
        <f t="shared" si="193"/>
        <v>-4.6273745737944474E-2</v>
      </c>
      <c r="X355" s="21" t="str">
        <f t="shared" si="193"/>
        <v/>
      </c>
      <c r="Y355" s="21" t="str">
        <f t="shared" si="193"/>
        <v/>
      </c>
      <c r="Z355" s="21" t="str">
        <f t="shared" si="193"/>
        <v/>
      </c>
      <c r="AA355" s="21" t="str">
        <f t="shared" si="193"/>
        <v/>
      </c>
      <c r="AB355" s="21" t="str">
        <f t="shared" si="193"/>
        <v/>
      </c>
      <c r="AC355" s="21">
        <f t="shared" si="193"/>
        <v>-3.6847063749607452E-2</v>
      </c>
      <c r="AD355" s="21">
        <f t="shared" si="193"/>
        <v>-3.7254901960784313E-2</v>
      </c>
      <c r="AE355" s="21" t="str">
        <f t="shared" si="193"/>
        <v/>
      </c>
      <c r="AF355" s="21">
        <f t="shared" si="193"/>
        <v>0.11362665527552328</v>
      </c>
      <c r="AG355" s="21" t="str">
        <f t="shared" si="193"/>
        <v/>
      </c>
      <c r="AH355" s="21" t="str">
        <f t="shared" si="193"/>
        <v/>
      </c>
      <c r="AI355" s="21" t="str">
        <f t="shared" si="193"/>
        <v/>
      </c>
      <c r="AJ355" s="21" t="str">
        <f t="shared" si="193"/>
        <v/>
      </c>
      <c r="AK355" s="21" t="str">
        <f t="shared" si="193"/>
        <v/>
      </c>
      <c r="AL355" s="21" t="str">
        <f t="shared" si="193"/>
        <v/>
      </c>
      <c r="AM355" s="21" t="str">
        <f t="shared" si="193"/>
        <v/>
      </c>
      <c r="AN355" s="21" t="str">
        <f t="shared" si="193"/>
        <v/>
      </c>
      <c r="AO355" s="21" t="str">
        <f t="shared" si="193"/>
        <v/>
      </c>
      <c r="AP355" s="21" t="str">
        <f t="shared" si="193"/>
        <v/>
      </c>
      <c r="AQ355" s="21" t="str">
        <f t="shared" si="193"/>
        <v/>
      </c>
      <c r="AR355" s="21" t="str">
        <f t="shared" si="193"/>
        <v/>
      </c>
      <c r="AS355" s="21">
        <f t="shared" si="193"/>
        <v>-2.6443367122080213E-2</v>
      </c>
      <c r="AT355" s="21">
        <f t="shared" si="193"/>
        <v>-8.3428899082568814E-2</v>
      </c>
      <c r="AU355" s="21" t="str">
        <f t="shared" si="193"/>
        <v/>
      </c>
      <c r="AV355" s="21" t="str">
        <f t="shared" si="193"/>
        <v/>
      </c>
      <c r="AW355" s="21" t="str">
        <f t="shared" si="193"/>
        <v/>
      </c>
      <c r="AX355" s="21" t="str">
        <f t="shared" si="193"/>
        <v/>
      </c>
    </row>
    <row r="356" spans="1:50" hidden="1">
      <c r="A356" t="str">
        <f t="shared" si="183"/>
        <v>October2011</v>
      </c>
      <c r="C356" t="s">
        <v>62</v>
      </c>
      <c r="D356">
        <v>2011</v>
      </c>
      <c r="E356" s="21" t="str">
        <f t="shared" ref="E356:AX356" si="194">IFERROR((E14-E13)/E13,"")</f>
        <v/>
      </c>
      <c r="F356" s="21" t="str">
        <f t="shared" si="194"/>
        <v/>
      </c>
      <c r="G356" s="21" t="str">
        <f t="shared" si="194"/>
        <v/>
      </c>
      <c r="H356" s="21" t="str">
        <f t="shared" si="194"/>
        <v/>
      </c>
      <c r="I356" s="21" t="str">
        <f t="shared" si="194"/>
        <v/>
      </c>
      <c r="J356" s="21" t="str">
        <f t="shared" si="194"/>
        <v/>
      </c>
      <c r="K356" s="21" t="str">
        <f t="shared" si="194"/>
        <v/>
      </c>
      <c r="L356" s="21" t="str">
        <f t="shared" si="194"/>
        <v/>
      </c>
      <c r="M356" s="21" t="str">
        <f t="shared" si="194"/>
        <v/>
      </c>
      <c r="N356" s="21" t="str">
        <f t="shared" si="194"/>
        <v/>
      </c>
      <c r="O356" s="21" t="str">
        <f t="shared" si="194"/>
        <v/>
      </c>
      <c r="P356" s="21" t="str">
        <f t="shared" si="194"/>
        <v/>
      </c>
      <c r="Q356" s="21">
        <f t="shared" si="194"/>
        <v>5.1559251559251562E-2</v>
      </c>
      <c r="R356" s="21">
        <f t="shared" si="194"/>
        <v>-3.5253654342218402E-2</v>
      </c>
      <c r="S356" s="21" t="str">
        <f t="shared" si="194"/>
        <v/>
      </c>
      <c r="T356" s="21" t="str">
        <f t="shared" si="194"/>
        <v/>
      </c>
      <c r="U356" s="21" t="str">
        <f t="shared" si="194"/>
        <v/>
      </c>
      <c r="V356" s="21" t="str">
        <f t="shared" si="194"/>
        <v/>
      </c>
      <c r="W356" s="21">
        <f t="shared" si="194"/>
        <v>-1.0342185903983657E-2</v>
      </c>
      <c r="X356" s="21" t="str">
        <f t="shared" si="194"/>
        <v/>
      </c>
      <c r="Y356" s="21" t="str">
        <f t="shared" si="194"/>
        <v/>
      </c>
      <c r="Z356" s="21">
        <f t="shared" si="194"/>
        <v>0.11818760804294423</v>
      </c>
      <c r="AA356" s="21" t="str">
        <f t="shared" si="194"/>
        <v/>
      </c>
      <c r="AB356" s="21" t="str">
        <f t="shared" si="194"/>
        <v/>
      </c>
      <c r="AC356" s="21">
        <f t="shared" si="194"/>
        <v>8.9990218454515811E-2</v>
      </c>
      <c r="AD356" s="21">
        <f t="shared" si="194"/>
        <v>0.18798370672097758</v>
      </c>
      <c r="AE356" s="21" t="str">
        <f t="shared" si="194"/>
        <v/>
      </c>
      <c r="AF356" s="21">
        <f t="shared" si="194"/>
        <v>0.18757192174913695</v>
      </c>
      <c r="AG356" s="21" t="str">
        <f t="shared" si="194"/>
        <v/>
      </c>
      <c r="AH356" s="21" t="str">
        <f t="shared" si="194"/>
        <v/>
      </c>
      <c r="AI356" s="21" t="str">
        <f t="shared" si="194"/>
        <v/>
      </c>
      <c r="AJ356" s="21" t="str">
        <f t="shared" si="194"/>
        <v/>
      </c>
      <c r="AK356" s="21" t="str">
        <f t="shared" si="194"/>
        <v/>
      </c>
      <c r="AL356" s="21" t="str">
        <f t="shared" si="194"/>
        <v/>
      </c>
      <c r="AM356" s="21" t="str">
        <f t="shared" si="194"/>
        <v/>
      </c>
      <c r="AN356" s="21" t="str">
        <f t="shared" si="194"/>
        <v/>
      </c>
      <c r="AO356" s="21" t="str">
        <f t="shared" si="194"/>
        <v/>
      </c>
      <c r="AP356" s="21" t="str">
        <f t="shared" si="194"/>
        <v/>
      </c>
      <c r="AQ356" s="21" t="str">
        <f t="shared" si="194"/>
        <v/>
      </c>
      <c r="AR356" s="21" t="str">
        <f t="shared" si="194"/>
        <v/>
      </c>
      <c r="AS356" s="21">
        <f t="shared" si="194"/>
        <v>0.46220009053870531</v>
      </c>
      <c r="AT356" s="21">
        <f t="shared" si="194"/>
        <v>0.27588364091335627</v>
      </c>
      <c r="AU356" s="21" t="str">
        <f t="shared" si="194"/>
        <v/>
      </c>
      <c r="AV356" s="21" t="str">
        <f t="shared" si="194"/>
        <v/>
      </c>
      <c r="AW356" s="21" t="str">
        <f t="shared" si="194"/>
        <v/>
      </c>
      <c r="AX356" s="21" t="str">
        <f t="shared" si="194"/>
        <v/>
      </c>
    </row>
    <row r="357" spans="1:50" hidden="1">
      <c r="A357" t="str">
        <f t="shared" si="183"/>
        <v>November2011</v>
      </c>
      <c r="C357" t="s">
        <v>63</v>
      </c>
      <c r="D357">
        <v>2011</v>
      </c>
      <c r="E357" s="21" t="str">
        <f t="shared" ref="E357:AX357" si="195">IFERROR((E15-E14)/E14,"")</f>
        <v/>
      </c>
      <c r="F357" s="21" t="str">
        <f t="shared" si="195"/>
        <v/>
      </c>
      <c r="G357" s="21" t="str">
        <f t="shared" si="195"/>
        <v/>
      </c>
      <c r="H357" s="21" t="str">
        <f t="shared" si="195"/>
        <v/>
      </c>
      <c r="I357" s="21" t="str">
        <f t="shared" si="195"/>
        <v/>
      </c>
      <c r="J357" s="21" t="str">
        <f t="shared" si="195"/>
        <v/>
      </c>
      <c r="K357" s="21" t="str">
        <f t="shared" si="195"/>
        <v/>
      </c>
      <c r="L357" s="21" t="str">
        <f t="shared" si="195"/>
        <v/>
      </c>
      <c r="M357" s="21" t="str">
        <f t="shared" si="195"/>
        <v/>
      </c>
      <c r="N357" s="21" t="str">
        <f t="shared" si="195"/>
        <v/>
      </c>
      <c r="O357" s="21" t="str">
        <f t="shared" si="195"/>
        <v/>
      </c>
      <c r="P357" s="21" t="str">
        <f t="shared" si="195"/>
        <v/>
      </c>
      <c r="Q357" s="21">
        <f t="shared" si="195"/>
        <v>4.4286279161724E-2</v>
      </c>
      <c r="R357" s="21">
        <f t="shared" si="195"/>
        <v>0.18716577540106952</v>
      </c>
      <c r="S357" s="21" t="str">
        <f t="shared" si="195"/>
        <v/>
      </c>
      <c r="T357" s="21" t="str">
        <f t="shared" si="195"/>
        <v/>
      </c>
      <c r="U357" s="21" t="str">
        <f t="shared" si="195"/>
        <v/>
      </c>
      <c r="V357" s="21" t="str">
        <f t="shared" si="195"/>
        <v/>
      </c>
      <c r="W357" s="21">
        <f t="shared" si="195"/>
        <v>0.17855760547026189</v>
      </c>
      <c r="X357" s="21" t="str">
        <f t="shared" si="195"/>
        <v/>
      </c>
      <c r="Y357" s="21" t="str">
        <f t="shared" si="195"/>
        <v/>
      </c>
      <c r="Z357" s="21">
        <f t="shared" si="195"/>
        <v>-4.8820179007323027E-4</v>
      </c>
      <c r="AA357" s="21" t="str">
        <f t="shared" si="195"/>
        <v/>
      </c>
      <c r="AB357" s="21" t="str">
        <f t="shared" si="195"/>
        <v/>
      </c>
      <c r="AC357" s="21">
        <f t="shared" si="195"/>
        <v>0.14996510120650114</v>
      </c>
      <c r="AD357" s="21">
        <f t="shared" si="195"/>
        <v>8.8890793759643413E-2</v>
      </c>
      <c r="AE357" s="21" t="str">
        <f t="shared" si="195"/>
        <v/>
      </c>
      <c r="AF357" s="21">
        <f t="shared" si="195"/>
        <v>-6.3630490956072358E-2</v>
      </c>
      <c r="AG357" s="21" t="str">
        <f t="shared" si="195"/>
        <v/>
      </c>
      <c r="AH357" s="21" t="str">
        <f t="shared" si="195"/>
        <v/>
      </c>
      <c r="AI357" s="21" t="str">
        <f t="shared" si="195"/>
        <v/>
      </c>
      <c r="AJ357" s="21" t="str">
        <f t="shared" si="195"/>
        <v/>
      </c>
      <c r="AK357" s="21" t="str">
        <f t="shared" si="195"/>
        <v/>
      </c>
      <c r="AL357" s="21" t="str">
        <f t="shared" si="195"/>
        <v/>
      </c>
      <c r="AM357" s="21" t="str">
        <f t="shared" si="195"/>
        <v/>
      </c>
      <c r="AN357" s="21" t="str">
        <f t="shared" si="195"/>
        <v/>
      </c>
      <c r="AO357" s="21" t="str">
        <f t="shared" si="195"/>
        <v/>
      </c>
      <c r="AP357" s="21" t="str">
        <f t="shared" si="195"/>
        <v/>
      </c>
      <c r="AQ357" s="21" t="str">
        <f t="shared" si="195"/>
        <v/>
      </c>
      <c r="AR357" s="21" t="str">
        <f t="shared" si="195"/>
        <v/>
      </c>
      <c r="AS357" s="21">
        <f t="shared" si="195"/>
        <v>-0.23405572755417955</v>
      </c>
      <c r="AT357" s="21">
        <f t="shared" si="195"/>
        <v>2.9418975239029173E-3</v>
      </c>
      <c r="AU357" s="21" t="str">
        <f t="shared" si="195"/>
        <v/>
      </c>
      <c r="AV357" s="21" t="str">
        <f t="shared" si="195"/>
        <v/>
      </c>
      <c r="AW357" s="21" t="str">
        <f t="shared" si="195"/>
        <v/>
      </c>
      <c r="AX357" s="21" t="str">
        <f t="shared" si="195"/>
        <v/>
      </c>
    </row>
    <row r="358" spans="1:50" hidden="1">
      <c r="A358" t="str">
        <f t="shared" si="183"/>
        <v>December2011</v>
      </c>
      <c r="C358" t="s">
        <v>50</v>
      </c>
      <c r="D358">
        <v>2011</v>
      </c>
      <c r="E358" s="21" t="str">
        <f t="shared" ref="E358:AX358" si="196">IFERROR((E16-E15)/E15,"")</f>
        <v/>
      </c>
      <c r="F358" s="21" t="str">
        <f t="shared" si="196"/>
        <v/>
      </c>
      <c r="G358" s="21" t="str">
        <f t="shared" si="196"/>
        <v/>
      </c>
      <c r="H358" s="21" t="str">
        <f t="shared" si="196"/>
        <v/>
      </c>
      <c r="I358" s="21" t="str">
        <f t="shared" si="196"/>
        <v/>
      </c>
      <c r="J358" s="21" t="str">
        <f t="shared" si="196"/>
        <v/>
      </c>
      <c r="K358" s="21" t="str">
        <f t="shared" si="196"/>
        <v/>
      </c>
      <c r="L358" s="21" t="str">
        <f t="shared" si="196"/>
        <v/>
      </c>
      <c r="M358" s="21" t="str">
        <f t="shared" si="196"/>
        <v/>
      </c>
      <c r="N358" s="21" t="str">
        <f t="shared" si="196"/>
        <v/>
      </c>
      <c r="O358" s="21" t="str">
        <f t="shared" si="196"/>
        <v/>
      </c>
      <c r="P358" s="21" t="str">
        <f t="shared" si="196"/>
        <v/>
      </c>
      <c r="Q358" s="21">
        <f t="shared" si="196"/>
        <v>-8.7845513063233627E-2</v>
      </c>
      <c r="R358" s="21">
        <f t="shared" si="196"/>
        <v>-0.13513513513513514</v>
      </c>
      <c r="S358" s="21" t="str">
        <f t="shared" si="196"/>
        <v/>
      </c>
      <c r="T358" s="21" t="str">
        <f t="shared" si="196"/>
        <v/>
      </c>
      <c r="U358" s="21" t="str">
        <f t="shared" si="196"/>
        <v/>
      </c>
      <c r="V358" s="21" t="str">
        <f t="shared" si="196"/>
        <v/>
      </c>
      <c r="W358" s="21">
        <f t="shared" si="196"/>
        <v>-0.1210727969348659</v>
      </c>
      <c r="X358" s="21" t="str">
        <f t="shared" si="196"/>
        <v/>
      </c>
      <c r="Y358" s="21" t="str">
        <f t="shared" si="196"/>
        <v/>
      </c>
      <c r="Z358" s="21">
        <f t="shared" si="196"/>
        <v>-0.20408661673721915</v>
      </c>
      <c r="AA358" s="21" t="str">
        <f t="shared" si="196"/>
        <v/>
      </c>
      <c r="AB358" s="21" t="str">
        <f t="shared" si="196"/>
        <v/>
      </c>
      <c r="AC358" s="21">
        <f t="shared" si="196"/>
        <v>-0.30044220931240789</v>
      </c>
      <c r="AD358" s="21">
        <f t="shared" si="196"/>
        <v>-0.28961662599385973</v>
      </c>
      <c r="AE358" s="21" t="str">
        <f t="shared" si="196"/>
        <v/>
      </c>
      <c r="AF358" s="21">
        <f t="shared" si="196"/>
        <v>-1.8454639530872716E-2</v>
      </c>
      <c r="AG358" s="21" t="str">
        <f t="shared" si="196"/>
        <v/>
      </c>
      <c r="AH358" s="21" t="str">
        <f t="shared" si="196"/>
        <v/>
      </c>
      <c r="AI358" s="21" t="str">
        <f t="shared" si="196"/>
        <v/>
      </c>
      <c r="AJ358" s="21" t="str">
        <f t="shared" si="196"/>
        <v/>
      </c>
      <c r="AK358" s="21" t="str">
        <f t="shared" si="196"/>
        <v/>
      </c>
      <c r="AL358" s="21" t="str">
        <f t="shared" si="196"/>
        <v/>
      </c>
      <c r="AM358" s="21" t="str">
        <f t="shared" si="196"/>
        <v/>
      </c>
      <c r="AN358" s="21" t="str">
        <f t="shared" si="196"/>
        <v/>
      </c>
      <c r="AO358" s="21" t="str">
        <f t="shared" si="196"/>
        <v/>
      </c>
      <c r="AP358" s="21" t="str">
        <f t="shared" si="196"/>
        <v/>
      </c>
      <c r="AQ358" s="21" t="str">
        <f t="shared" si="196"/>
        <v/>
      </c>
      <c r="AR358" s="21" t="str">
        <f t="shared" si="196"/>
        <v/>
      </c>
      <c r="AS358" s="21">
        <f t="shared" si="196"/>
        <v>9.4987873888439781E-2</v>
      </c>
      <c r="AT358" s="21">
        <f t="shared" si="196"/>
        <v>-0.23197262283060377</v>
      </c>
      <c r="AU358" s="21" t="str">
        <f t="shared" si="196"/>
        <v/>
      </c>
      <c r="AV358" s="21" t="str">
        <f t="shared" si="196"/>
        <v/>
      </c>
      <c r="AW358" s="21" t="str">
        <f t="shared" si="196"/>
        <v/>
      </c>
      <c r="AX358" s="21" t="str">
        <f t="shared" si="196"/>
        <v/>
      </c>
    </row>
    <row r="359" spans="1:50" hidden="1">
      <c r="A359" t="str">
        <f t="shared" si="183"/>
        <v>January2012</v>
      </c>
      <c r="C359" t="s">
        <v>53</v>
      </c>
      <c r="D359">
        <v>2012</v>
      </c>
      <c r="E359" s="21" t="str">
        <f t="shared" ref="E359:AX359" si="197">IFERROR((E17-E16)/E16,"")</f>
        <v/>
      </c>
      <c r="F359" s="21" t="str">
        <f t="shared" si="197"/>
        <v/>
      </c>
      <c r="G359" s="21" t="str">
        <f t="shared" si="197"/>
        <v/>
      </c>
      <c r="H359" s="21" t="str">
        <f t="shared" si="197"/>
        <v/>
      </c>
      <c r="I359" s="21" t="str">
        <f t="shared" si="197"/>
        <v/>
      </c>
      <c r="J359" s="21" t="str">
        <f t="shared" si="197"/>
        <v/>
      </c>
      <c r="K359" s="21" t="str">
        <f t="shared" si="197"/>
        <v/>
      </c>
      <c r="L359" s="21" t="str">
        <f t="shared" si="197"/>
        <v/>
      </c>
      <c r="M359" s="21" t="str">
        <f t="shared" si="197"/>
        <v/>
      </c>
      <c r="N359" s="21" t="str">
        <f t="shared" si="197"/>
        <v/>
      </c>
      <c r="O359" s="21" t="str">
        <f t="shared" si="197"/>
        <v/>
      </c>
      <c r="P359" s="21" t="str">
        <f t="shared" si="197"/>
        <v/>
      </c>
      <c r="Q359" s="21">
        <f t="shared" si="197"/>
        <v>0.11581569115815692</v>
      </c>
      <c r="R359" s="21">
        <f t="shared" si="197"/>
        <v>1.6493055555555556E-2</v>
      </c>
      <c r="S359" s="21" t="str">
        <f t="shared" si="197"/>
        <v/>
      </c>
      <c r="T359" s="21" t="str">
        <f t="shared" si="197"/>
        <v/>
      </c>
      <c r="U359" s="21" t="str">
        <f t="shared" si="197"/>
        <v/>
      </c>
      <c r="V359" s="21" t="str">
        <f t="shared" si="197"/>
        <v/>
      </c>
      <c r="W359" s="21">
        <f t="shared" si="197"/>
        <v>8.9550379872960523E-2</v>
      </c>
      <c r="X359" s="21" t="str">
        <f t="shared" si="197"/>
        <v/>
      </c>
      <c r="Y359" s="21" t="str">
        <f t="shared" si="197"/>
        <v/>
      </c>
      <c r="Z359" s="21">
        <f t="shared" si="197"/>
        <v>0.36810882683849849</v>
      </c>
      <c r="AA359" s="21" t="str">
        <f t="shared" si="197"/>
        <v/>
      </c>
      <c r="AB359" s="21" t="str">
        <f t="shared" si="197"/>
        <v/>
      </c>
      <c r="AC359" s="21">
        <f t="shared" si="197"/>
        <v>0.33676251859196826</v>
      </c>
      <c r="AD359" s="21">
        <f t="shared" si="197"/>
        <v>0.39007092198581561</v>
      </c>
      <c r="AE359" s="21" t="str">
        <f t="shared" si="197"/>
        <v/>
      </c>
      <c r="AF359" s="21">
        <f t="shared" si="197"/>
        <v>1.3001230012300122</v>
      </c>
      <c r="AG359" s="21" t="str">
        <f t="shared" si="197"/>
        <v/>
      </c>
      <c r="AH359" s="21" t="str">
        <f t="shared" si="197"/>
        <v/>
      </c>
      <c r="AI359" s="21" t="str">
        <f t="shared" si="197"/>
        <v/>
      </c>
      <c r="AJ359" s="21" t="str">
        <f t="shared" si="197"/>
        <v/>
      </c>
      <c r="AK359" s="21" t="str">
        <f t="shared" si="197"/>
        <v/>
      </c>
      <c r="AL359" s="21" t="str">
        <f t="shared" si="197"/>
        <v/>
      </c>
      <c r="AM359" s="21" t="str">
        <f t="shared" si="197"/>
        <v/>
      </c>
      <c r="AN359" s="21" t="str">
        <f t="shared" si="197"/>
        <v/>
      </c>
      <c r="AO359" s="21" t="str">
        <f t="shared" si="197"/>
        <v/>
      </c>
      <c r="AP359" s="21" t="str">
        <f t="shared" si="197"/>
        <v/>
      </c>
      <c r="AQ359" s="21" t="str">
        <f t="shared" si="197"/>
        <v/>
      </c>
      <c r="AR359" s="21" t="str">
        <f t="shared" si="197"/>
        <v/>
      </c>
      <c r="AS359" s="21">
        <f t="shared" si="197"/>
        <v>0.99667774086378735</v>
      </c>
      <c r="AT359" s="21">
        <f t="shared" si="197"/>
        <v>0.57956715467854869</v>
      </c>
      <c r="AU359" s="21" t="str">
        <f t="shared" si="197"/>
        <v/>
      </c>
      <c r="AV359" s="21" t="str">
        <f t="shared" si="197"/>
        <v/>
      </c>
      <c r="AW359" s="21" t="str">
        <f t="shared" si="197"/>
        <v/>
      </c>
      <c r="AX359" s="21" t="str">
        <f t="shared" si="197"/>
        <v/>
      </c>
    </row>
    <row r="360" spans="1:50" hidden="1">
      <c r="A360" t="str">
        <f t="shared" si="183"/>
        <v>February2012</v>
      </c>
      <c r="C360" t="s">
        <v>55</v>
      </c>
      <c r="D360">
        <v>2012</v>
      </c>
      <c r="E360" s="21" t="str">
        <f t="shared" ref="E360:AX360" si="198">IFERROR((E18-E17)/E17,"")</f>
        <v/>
      </c>
      <c r="F360" s="21" t="str">
        <f t="shared" si="198"/>
        <v/>
      </c>
      <c r="G360" s="21" t="str">
        <f t="shared" si="198"/>
        <v/>
      </c>
      <c r="H360" s="21" t="str">
        <f t="shared" si="198"/>
        <v/>
      </c>
      <c r="I360" s="21" t="str">
        <f t="shared" si="198"/>
        <v/>
      </c>
      <c r="J360" s="21" t="str">
        <f t="shared" si="198"/>
        <v/>
      </c>
      <c r="K360" s="21" t="str">
        <f t="shared" si="198"/>
        <v/>
      </c>
      <c r="L360" s="21" t="str">
        <f t="shared" si="198"/>
        <v/>
      </c>
      <c r="M360" s="21" t="str">
        <f t="shared" si="198"/>
        <v/>
      </c>
      <c r="N360" s="21" t="str">
        <f t="shared" si="198"/>
        <v/>
      </c>
      <c r="O360" s="21" t="str">
        <f t="shared" si="198"/>
        <v/>
      </c>
      <c r="P360" s="21" t="str">
        <f t="shared" si="198"/>
        <v/>
      </c>
      <c r="Q360" s="21">
        <f t="shared" si="198"/>
        <v>-2.3065476190476192E-2</v>
      </c>
      <c r="R360" s="21">
        <f t="shared" si="198"/>
        <v>0.13748932536293765</v>
      </c>
      <c r="S360" s="21" t="str">
        <f t="shared" si="198"/>
        <v/>
      </c>
      <c r="T360" s="21" t="str">
        <f t="shared" si="198"/>
        <v/>
      </c>
      <c r="U360" s="21" t="str">
        <f t="shared" si="198"/>
        <v/>
      </c>
      <c r="V360" s="21" t="str">
        <f t="shared" si="198"/>
        <v/>
      </c>
      <c r="W360" s="21">
        <f t="shared" si="198"/>
        <v>0.1497485139460448</v>
      </c>
      <c r="X360" s="21" t="str">
        <f t="shared" si="198"/>
        <v/>
      </c>
      <c r="Y360" s="21" t="str">
        <f t="shared" si="198"/>
        <v/>
      </c>
      <c r="Z360" s="21">
        <f t="shared" si="198"/>
        <v>0.12612141148325359</v>
      </c>
      <c r="AA360" s="21" t="str">
        <f t="shared" si="198"/>
        <v/>
      </c>
      <c r="AB360" s="21" t="str">
        <f t="shared" si="198"/>
        <v/>
      </c>
      <c r="AC360" s="21">
        <f t="shared" si="198"/>
        <v>0.24116828929068151</v>
      </c>
      <c r="AD360" s="21">
        <f t="shared" si="198"/>
        <v>0.13815369897959184</v>
      </c>
      <c r="AE360" s="21" t="str">
        <f t="shared" si="198"/>
        <v/>
      </c>
      <c r="AF360" s="21">
        <f t="shared" si="198"/>
        <v>-0.33330786860198625</v>
      </c>
      <c r="AG360" s="21" t="str">
        <f t="shared" si="198"/>
        <v/>
      </c>
      <c r="AH360" s="21" t="str">
        <f t="shared" si="198"/>
        <v/>
      </c>
      <c r="AI360" s="21" t="str">
        <f t="shared" si="198"/>
        <v/>
      </c>
      <c r="AJ360" s="21" t="str">
        <f t="shared" si="198"/>
        <v/>
      </c>
      <c r="AK360" s="21" t="str">
        <f t="shared" si="198"/>
        <v/>
      </c>
      <c r="AL360" s="21" t="str">
        <f t="shared" si="198"/>
        <v/>
      </c>
      <c r="AM360" s="21" t="str">
        <f t="shared" si="198"/>
        <v/>
      </c>
      <c r="AN360" s="21" t="str">
        <f t="shared" si="198"/>
        <v/>
      </c>
      <c r="AO360" s="21" t="str">
        <f t="shared" si="198"/>
        <v/>
      </c>
      <c r="AP360" s="21" t="str">
        <f t="shared" si="198"/>
        <v/>
      </c>
      <c r="AQ360" s="21" t="str">
        <f t="shared" si="198"/>
        <v/>
      </c>
      <c r="AR360" s="21" t="str">
        <f t="shared" si="198"/>
        <v/>
      </c>
      <c r="AS360" s="21">
        <f t="shared" si="198"/>
        <v>-0.14438898132741726</v>
      </c>
      <c r="AT360" s="21">
        <f t="shared" si="198"/>
        <v>-3.0022164013701391E-2</v>
      </c>
      <c r="AU360" s="21" t="str">
        <f t="shared" si="198"/>
        <v/>
      </c>
      <c r="AV360" s="21" t="str">
        <f t="shared" si="198"/>
        <v/>
      </c>
      <c r="AW360" s="21" t="str">
        <f t="shared" si="198"/>
        <v/>
      </c>
      <c r="AX360" s="21" t="str">
        <f t="shared" si="198"/>
        <v/>
      </c>
    </row>
    <row r="361" spans="1:50" hidden="1">
      <c r="A361" t="str">
        <f t="shared" si="183"/>
        <v>March2012</v>
      </c>
      <c r="C361" t="s">
        <v>56</v>
      </c>
      <c r="D361">
        <v>2012</v>
      </c>
      <c r="E361" s="21" t="str">
        <f t="shared" ref="E361:AX361" si="199">IFERROR((E19-E18)/E18,"")</f>
        <v/>
      </c>
      <c r="F361" s="21" t="str">
        <f t="shared" si="199"/>
        <v/>
      </c>
      <c r="G361" s="21" t="str">
        <f t="shared" si="199"/>
        <v/>
      </c>
      <c r="H361" s="21" t="str">
        <f t="shared" si="199"/>
        <v/>
      </c>
      <c r="I361" s="21" t="str">
        <f t="shared" si="199"/>
        <v/>
      </c>
      <c r="J361" s="21" t="str">
        <f t="shared" si="199"/>
        <v/>
      </c>
      <c r="K361" s="21" t="str">
        <f t="shared" si="199"/>
        <v/>
      </c>
      <c r="L361" s="21" t="str">
        <f t="shared" si="199"/>
        <v/>
      </c>
      <c r="M361" s="21" t="str">
        <f t="shared" si="199"/>
        <v/>
      </c>
      <c r="N361" s="21" t="str">
        <f t="shared" si="199"/>
        <v/>
      </c>
      <c r="O361" s="21" t="str">
        <f t="shared" si="199"/>
        <v/>
      </c>
      <c r="P361" s="21" t="str">
        <f t="shared" si="199"/>
        <v/>
      </c>
      <c r="Q361" s="21">
        <f t="shared" si="199"/>
        <v>0.13594821020563594</v>
      </c>
      <c r="R361" s="21">
        <f t="shared" si="199"/>
        <v>-7.5075075075075076E-2</v>
      </c>
      <c r="S361" s="21" t="str">
        <f t="shared" si="199"/>
        <v/>
      </c>
      <c r="T361" s="21" t="str">
        <f t="shared" si="199"/>
        <v/>
      </c>
      <c r="U361" s="21" t="str">
        <f t="shared" si="199"/>
        <v/>
      </c>
      <c r="V361" s="21" t="str">
        <f t="shared" si="199"/>
        <v/>
      </c>
      <c r="W361" s="21">
        <f t="shared" si="199"/>
        <v>-5.7566116524159876E-2</v>
      </c>
      <c r="X361" s="21" t="str">
        <f t="shared" si="199"/>
        <v/>
      </c>
      <c r="Y361" s="21" t="str">
        <f t="shared" si="199"/>
        <v/>
      </c>
      <c r="Z361" s="21">
        <f t="shared" si="199"/>
        <v>-0.1163114917347142</v>
      </c>
      <c r="AA361" s="21" t="str">
        <f t="shared" si="199"/>
        <v/>
      </c>
      <c r="AB361" s="21" t="str">
        <f t="shared" si="199"/>
        <v/>
      </c>
      <c r="AC361" s="21">
        <f t="shared" si="199"/>
        <v>-5.0874047512326312E-2</v>
      </c>
      <c r="AD361" s="21">
        <f t="shared" si="199"/>
        <v>-0.12124395881487708</v>
      </c>
      <c r="AE361" s="21" t="str">
        <f t="shared" si="199"/>
        <v/>
      </c>
      <c r="AF361" s="21">
        <f t="shared" si="199"/>
        <v>-0.1074825254955884</v>
      </c>
      <c r="AG361" s="21" t="str">
        <f t="shared" si="199"/>
        <v/>
      </c>
      <c r="AH361" s="21" t="str">
        <f t="shared" si="199"/>
        <v/>
      </c>
      <c r="AI361" s="21" t="str">
        <f t="shared" si="199"/>
        <v/>
      </c>
      <c r="AJ361" s="21" t="str">
        <f t="shared" si="199"/>
        <v/>
      </c>
      <c r="AK361" s="21" t="str">
        <f t="shared" si="199"/>
        <v/>
      </c>
      <c r="AL361" s="21" t="str">
        <f t="shared" si="199"/>
        <v/>
      </c>
      <c r="AM361" s="21" t="str">
        <f t="shared" si="199"/>
        <v/>
      </c>
      <c r="AN361" s="21" t="str">
        <f t="shared" si="199"/>
        <v/>
      </c>
      <c r="AO361" s="21" t="str">
        <f t="shared" si="199"/>
        <v/>
      </c>
      <c r="AP361" s="21" t="str">
        <f t="shared" si="199"/>
        <v/>
      </c>
      <c r="AQ361" s="21" t="str">
        <f t="shared" si="199"/>
        <v/>
      </c>
      <c r="AR361" s="21" t="str">
        <f t="shared" si="199"/>
        <v/>
      </c>
      <c r="AS361" s="21">
        <f t="shared" si="199"/>
        <v>-0.11041486603284356</v>
      </c>
      <c r="AT361" s="21">
        <f t="shared" si="199"/>
        <v>-0.19069380972164521</v>
      </c>
      <c r="AU361" s="21" t="str">
        <f t="shared" si="199"/>
        <v/>
      </c>
      <c r="AV361" s="21" t="str">
        <f t="shared" si="199"/>
        <v/>
      </c>
      <c r="AW361" s="21" t="str">
        <f t="shared" si="199"/>
        <v/>
      </c>
      <c r="AX361" s="21" t="str">
        <f t="shared" si="199"/>
        <v/>
      </c>
    </row>
    <row r="362" spans="1:50" hidden="1">
      <c r="A362" t="str">
        <f t="shared" si="183"/>
        <v>April2012</v>
      </c>
      <c r="C362" t="s">
        <v>57</v>
      </c>
      <c r="D362">
        <v>2012</v>
      </c>
      <c r="E362" s="21" t="str">
        <f t="shared" ref="E362:AX362" si="200">IFERROR((E20-E19)/E19,"")</f>
        <v/>
      </c>
      <c r="F362" s="21" t="str">
        <f t="shared" si="200"/>
        <v/>
      </c>
      <c r="G362" s="21" t="str">
        <f t="shared" si="200"/>
        <v/>
      </c>
      <c r="H362" s="21" t="str">
        <f t="shared" si="200"/>
        <v/>
      </c>
      <c r="I362" s="21" t="str">
        <f t="shared" si="200"/>
        <v/>
      </c>
      <c r="J362" s="21" t="str">
        <f t="shared" si="200"/>
        <v/>
      </c>
      <c r="K362" s="21" t="str">
        <f t="shared" si="200"/>
        <v/>
      </c>
      <c r="L362" s="21" t="str">
        <f t="shared" si="200"/>
        <v/>
      </c>
      <c r="M362" s="21" t="str">
        <f t="shared" si="200"/>
        <v/>
      </c>
      <c r="N362" s="21" t="str">
        <f t="shared" si="200"/>
        <v/>
      </c>
      <c r="O362" s="21" t="str">
        <f t="shared" si="200"/>
        <v/>
      </c>
      <c r="P362" s="21" t="str">
        <f t="shared" si="200"/>
        <v/>
      </c>
      <c r="Q362" s="21">
        <f t="shared" si="200"/>
        <v>-1.8437814280925242E-2</v>
      </c>
      <c r="R362" s="21">
        <f t="shared" si="200"/>
        <v>-0.19155844155844157</v>
      </c>
      <c r="S362" s="21" t="str">
        <f t="shared" si="200"/>
        <v/>
      </c>
      <c r="T362" s="21" t="str">
        <f t="shared" si="200"/>
        <v/>
      </c>
      <c r="U362" s="21" t="str">
        <f t="shared" si="200"/>
        <v/>
      </c>
      <c r="V362" s="21" t="str">
        <f t="shared" si="200"/>
        <v/>
      </c>
      <c r="W362" s="21">
        <f t="shared" si="200"/>
        <v>-0.10011604599641312</v>
      </c>
      <c r="X362" s="21" t="str">
        <f t="shared" si="200"/>
        <v/>
      </c>
      <c r="Y362" s="21" t="str">
        <f t="shared" si="200"/>
        <v/>
      </c>
      <c r="Z362" s="21">
        <f t="shared" si="200"/>
        <v>0.11779731049507926</v>
      </c>
      <c r="AA362" s="21" t="str">
        <f t="shared" si="200"/>
        <v/>
      </c>
      <c r="AB362" s="21" t="str">
        <f t="shared" si="200"/>
        <v/>
      </c>
      <c r="AC362" s="21">
        <f t="shared" si="200"/>
        <v>-0.1158598976780795</v>
      </c>
      <c r="AD362" s="21">
        <f t="shared" si="200"/>
        <v>2.0564323290291727E-2</v>
      </c>
      <c r="AE362" s="21" t="str">
        <f t="shared" si="200"/>
        <v/>
      </c>
      <c r="AF362" s="21">
        <f t="shared" si="200"/>
        <v>0.57658235973809213</v>
      </c>
      <c r="AG362" s="21" t="str">
        <f t="shared" si="200"/>
        <v/>
      </c>
      <c r="AH362" s="21" t="str">
        <f t="shared" si="200"/>
        <v/>
      </c>
      <c r="AI362" s="21" t="str">
        <f t="shared" si="200"/>
        <v/>
      </c>
      <c r="AJ362" s="21" t="str">
        <f t="shared" si="200"/>
        <v/>
      </c>
      <c r="AK362" s="21" t="str">
        <f t="shared" si="200"/>
        <v/>
      </c>
      <c r="AL362" s="21" t="str">
        <f t="shared" si="200"/>
        <v/>
      </c>
      <c r="AM362" s="21" t="str">
        <f t="shared" si="200"/>
        <v/>
      </c>
      <c r="AN362" s="21" t="str">
        <f t="shared" si="200"/>
        <v/>
      </c>
      <c r="AO362" s="21" t="str">
        <f t="shared" si="200"/>
        <v/>
      </c>
      <c r="AP362" s="21" t="str">
        <f t="shared" si="200"/>
        <v/>
      </c>
      <c r="AQ362" s="21" t="str">
        <f t="shared" si="200"/>
        <v/>
      </c>
      <c r="AR362" s="21" t="str">
        <f t="shared" si="200"/>
        <v/>
      </c>
      <c r="AS362" s="21">
        <f t="shared" si="200"/>
        <v>1.4087928102987613E-2</v>
      </c>
      <c r="AT362" s="21">
        <f t="shared" si="200"/>
        <v>0.15631416837782341</v>
      </c>
      <c r="AU362" s="21" t="str">
        <f t="shared" si="200"/>
        <v/>
      </c>
      <c r="AV362" s="21" t="str">
        <f t="shared" si="200"/>
        <v/>
      </c>
      <c r="AW362" s="21" t="str">
        <f t="shared" si="200"/>
        <v/>
      </c>
      <c r="AX362" s="21" t="str">
        <f t="shared" si="200"/>
        <v/>
      </c>
    </row>
    <row r="363" spans="1:50" hidden="1">
      <c r="A363" t="str">
        <f t="shared" si="183"/>
        <v>May2012</v>
      </c>
      <c r="C363" t="s">
        <v>58</v>
      </c>
      <c r="D363">
        <v>2012</v>
      </c>
      <c r="E363" s="21" t="str">
        <f t="shared" ref="E363:AX363" si="201">IFERROR((E21-E20)/E20,"")</f>
        <v/>
      </c>
      <c r="F363" s="21" t="str">
        <f t="shared" si="201"/>
        <v/>
      </c>
      <c r="G363" s="21" t="str">
        <f t="shared" si="201"/>
        <v/>
      </c>
      <c r="H363" s="21" t="str">
        <f t="shared" si="201"/>
        <v/>
      </c>
      <c r="I363" s="21" t="str">
        <f t="shared" si="201"/>
        <v/>
      </c>
      <c r="J363" s="21" t="str">
        <f t="shared" si="201"/>
        <v/>
      </c>
      <c r="K363" s="21" t="str">
        <f t="shared" si="201"/>
        <v/>
      </c>
      <c r="L363" s="21" t="str">
        <f t="shared" si="201"/>
        <v/>
      </c>
      <c r="M363" s="21" t="str">
        <f t="shared" si="201"/>
        <v/>
      </c>
      <c r="N363" s="21" t="str">
        <f t="shared" si="201"/>
        <v/>
      </c>
      <c r="O363" s="21" t="str">
        <f t="shared" si="201"/>
        <v/>
      </c>
      <c r="P363" s="21" t="str">
        <f t="shared" si="201"/>
        <v/>
      </c>
      <c r="Q363" s="21">
        <f t="shared" si="201"/>
        <v>-1.5368852459016393E-2</v>
      </c>
      <c r="R363" s="21">
        <f t="shared" si="201"/>
        <v>-2.6104417670682729E-2</v>
      </c>
      <c r="S363" s="21" t="str">
        <f t="shared" si="201"/>
        <v/>
      </c>
      <c r="T363" s="21" t="str">
        <f t="shared" si="201"/>
        <v/>
      </c>
      <c r="U363" s="21" t="str">
        <f t="shared" si="201"/>
        <v/>
      </c>
      <c r="V363" s="21" t="str">
        <f t="shared" si="201"/>
        <v/>
      </c>
      <c r="W363" s="21">
        <f t="shared" si="201"/>
        <v>-3.6811254396248536E-2</v>
      </c>
      <c r="X363" s="21" t="str">
        <f t="shared" si="201"/>
        <v/>
      </c>
      <c r="Y363" s="21" t="str">
        <f t="shared" si="201"/>
        <v/>
      </c>
      <c r="Z363" s="21">
        <f t="shared" si="201"/>
        <v>-0.12715908327172526</v>
      </c>
      <c r="AA363" s="21" t="str">
        <f t="shared" si="201"/>
        <v/>
      </c>
      <c r="AB363" s="21" t="str">
        <f t="shared" si="201"/>
        <v/>
      </c>
      <c r="AC363" s="21">
        <f t="shared" si="201"/>
        <v>3.0267960473604558E-3</v>
      </c>
      <c r="AD363" s="21">
        <f t="shared" si="201"/>
        <v>-0.12293033427054045</v>
      </c>
      <c r="AE363" s="21" t="str">
        <f t="shared" si="201"/>
        <v/>
      </c>
      <c r="AF363" s="21">
        <f t="shared" si="201"/>
        <v>-0.33395765472312705</v>
      </c>
      <c r="AG363" s="21" t="str">
        <f t="shared" si="201"/>
        <v/>
      </c>
      <c r="AH363" s="21" t="str">
        <f t="shared" si="201"/>
        <v/>
      </c>
      <c r="AI363" s="21" t="str">
        <f t="shared" si="201"/>
        <v/>
      </c>
      <c r="AJ363" s="21" t="str">
        <f t="shared" si="201"/>
        <v/>
      </c>
      <c r="AK363" s="21" t="str">
        <f t="shared" si="201"/>
        <v/>
      </c>
      <c r="AL363" s="21" t="str">
        <f t="shared" si="201"/>
        <v/>
      </c>
      <c r="AM363" s="21" t="str">
        <f t="shared" si="201"/>
        <v/>
      </c>
      <c r="AN363" s="21" t="str">
        <f t="shared" si="201"/>
        <v/>
      </c>
      <c r="AO363" s="21" t="str">
        <f t="shared" si="201"/>
        <v/>
      </c>
      <c r="AP363" s="21">
        <f t="shared" si="201"/>
        <v>-0.16211185629450173</v>
      </c>
      <c r="AQ363" s="21" t="str">
        <f t="shared" si="201"/>
        <v/>
      </c>
      <c r="AR363" s="21" t="str">
        <f t="shared" si="201"/>
        <v/>
      </c>
      <c r="AS363" s="21">
        <f t="shared" si="201"/>
        <v>-0.36958083832335331</v>
      </c>
      <c r="AT363" s="21">
        <f t="shared" si="201"/>
        <v>-0.24261931187569366</v>
      </c>
      <c r="AU363" s="21" t="str">
        <f t="shared" si="201"/>
        <v/>
      </c>
      <c r="AV363" s="21" t="str">
        <f t="shared" si="201"/>
        <v/>
      </c>
      <c r="AW363" s="21" t="str">
        <f t="shared" si="201"/>
        <v/>
      </c>
      <c r="AX363" s="21" t="str">
        <f t="shared" si="201"/>
        <v/>
      </c>
    </row>
    <row r="364" spans="1:50" hidden="1">
      <c r="A364" t="str">
        <f t="shared" si="183"/>
        <v>June2012</v>
      </c>
      <c r="C364" t="s">
        <v>59</v>
      </c>
      <c r="D364">
        <v>2012</v>
      </c>
      <c r="E364" s="21" t="str">
        <f t="shared" ref="E364:AX364" si="202">IFERROR((E22-E21)/E21,"")</f>
        <v/>
      </c>
      <c r="F364" s="21" t="str">
        <f t="shared" si="202"/>
        <v/>
      </c>
      <c r="G364" s="21" t="str">
        <f t="shared" si="202"/>
        <v/>
      </c>
      <c r="H364" s="21" t="str">
        <f t="shared" si="202"/>
        <v/>
      </c>
      <c r="I364" s="21" t="str">
        <f t="shared" si="202"/>
        <v/>
      </c>
      <c r="J364" s="21" t="str">
        <f t="shared" si="202"/>
        <v/>
      </c>
      <c r="K364" s="21" t="str">
        <f t="shared" si="202"/>
        <v/>
      </c>
      <c r="L364" s="21" t="str">
        <f t="shared" si="202"/>
        <v/>
      </c>
      <c r="M364" s="21" t="str">
        <f t="shared" si="202"/>
        <v/>
      </c>
      <c r="N364" s="21" t="str">
        <f t="shared" si="202"/>
        <v/>
      </c>
      <c r="O364" s="21" t="str">
        <f t="shared" si="202"/>
        <v/>
      </c>
      <c r="P364" s="21" t="str">
        <f t="shared" si="202"/>
        <v/>
      </c>
      <c r="Q364" s="21">
        <f t="shared" si="202"/>
        <v>-0.16059660076309401</v>
      </c>
      <c r="R364" s="21">
        <f t="shared" si="202"/>
        <v>-0.20618556701030927</v>
      </c>
      <c r="S364" s="21" t="str">
        <f t="shared" si="202"/>
        <v/>
      </c>
      <c r="T364" s="21" t="str">
        <f t="shared" si="202"/>
        <v/>
      </c>
      <c r="U364" s="21" t="str">
        <f t="shared" si="202"/>
        <v/>
      </c>
      <c r="V364" s="21" t="str">
        <f t="shared" si="202"/>
        <v/>
      </c>
      <c r="W364" s="21">
        <f t="shared" si="202"/>
        <v>-0.18597857838364168</v>
      </c>
      <c r="X364" s="21" t="str">
        <f t="shared" si="202"/>
        <v/>
      </c>
      <c r="Y364" s="21" t="str">
        <f t="shared" si="202"/>
        <v/>
      </c>
      <c r="Z364" s="21">
        <f t="shared" si="202"/>
        <v>-0.15577115577115577</v>
      </c>
      <c r="AA364" s="21" t="str">
        <f t="shared" si="202"/>
        <v/>
      </c>
      <c r="AB364" s="21" t="str">
        <f t="shared" si="202"/>
        <v/>
      </c>
      <c r="AC364" s="21">
        <f t="shared" si="202"/>
        <v>-0.22650217449187893</v>
      </c>
      <c r="AD364" s="21">
        <f t="shared" si="202"/>
        <v>-0.19127337488869101</v>
      </c>
      <c r="AE364" s="21" t="str">
        <f t="shared" si="202"/>
        <v/>
      </c>
      <c r="AF364" s="21">
        <f t="shared" si="202"/>
        <v>-0.12116395647389656</v>
      </c>
      <c r="AG364" s="21" t="str">
        <f t="shared" si="202"/>
        <v/>
      </c>
      <c r="AH364" s="21" t="str">
        <f t="shared" si="202"/>
        <v/>
      </c>
      <c r="AI364" s="21" t="str">
        <f t="shared" si="202"/>
        <v/>
      </c>
      <c r="AJ364" s="21" t="str">
        <f t="shared" si="202"/>
        <v/>
      </c>
      <c r="AK364" s="21" t="str">
        <f t="shared" si="202"/>
        <v/>
      </c>
      <c r="AL364" s="21" t="str">
        <f t="shared" si="202"/>
        <v/>
      </c>
      <c r="AM364" s="21" t="str">
        <f t="shared" si="202"/>
        <v/>
      </c>
      <c r="AN364" s="21" t="str">
        <f t="shared" si="202"/>
        <v/>
      </c>
      <c r="AO364" s="21" t="str">
        <f t="shared" si="202"/>
        <v/>
      </c>
      <c r="AP364" s="21">
        <f t="shared" si="202"/>
        <v>-0.11978138222849083</v>
      </c>
      <c r="AQ364" s="21" t="str">
        <f t="shared" si="202"/>
        <v/>
      </c>
      <c r="AR364" s="21" t="str">
        <f t="shared" si="202"/>
        <v/>
      </c>
      <c r="AS364" s="21">
        <f t="shared" si="202"/>
        <v>-8.6246200607902737E-2</v>
      </c>
      <c r="AT364" s="21">
        <f t="shared" si="202"/>
        <v>-0.12631887456037513</v>
      </c>
      <c r="AU364" s="21" t="str">
        <f t="shared" si="202"/>
        <v/>
      </c>
      <c r="AV364" s="21" t="str">
        <f t="shared" si="202"/>
        <v/>
      </c>
      <c r="AW364" s="21" t="str">
        <f t="shared" si="202"/>
        <v/>
      </c>
      <c r="AX364" s="21" t="str">
        <f t="shared" si="202"/>
        <v/>
      </c>
    </row>
    <row r="365" spans="1:50" hidden="1">
      <c r="A365" t="str">
        <f t="shared" si="183"/>
        <v>July2012</v>
      </c>
      <c r="C365" t="s">
        <v>60</v>
      </c>
      <c r="D365">
        <v>2012</v>
      </c>
      <c r="E365" s="21" t="str">
        <f t="shared" ref="E365:AX365" si="203">IFERROR((E23-E22)/E22,"")</f>
        <v/>
      </c>
      <c r="F365" s="21" t="str">
        <f t="shared" si="203"/>
        <v/>
      </c>
      <c r="G365" s="21" t="str">
        <f t="shared" si="203"/>
        <v/>
      </c>
      <c r="H365" s="21" t="str">
        <f t="shared" si="203"/>
        <v/>
      </c>
      <c r="I365" s="21" t="str">
        <f t="shared" si="203"/>
        <v/>
      </c>
      <c r="J365" s="21" t="str">
        <f t="shared" si="203"/>
        <v/>
      </c>
      <c r="K365" s="21" t="str">
        <f t="shared" si="203"/>
        <v/>
      </c>
      <c r="L365" s="21" t="str">
        <f t="shared" si="203"/>
        <v/>
      </c>
      <c r="M365" s="21" t="str">
        <f t="shared" si="203"/>
        <v/>
      </c>
      <c r="N365" s="21" t="str">
        <f t="shared" si="203"/>
        <v/>
      </c>
      <c r="O365" s="21" t="str">
        <f t="shared" si="203"/>
        <v/>
      </c>
      <c r="P365" s="21" t="str">
        <f t="shared" si="203"/>
        <v/>
      </c>
      <c r="Q365" s="21">
        <f t="shared" si="203"/>
        <v>-3.2644628099173553E-2</v>
      </c>
      <c r="R365" s="21">
        <f t="shared" si="203"/>
        <v>0.2</v>
      </c>
      <c r="S365" s="21" t="str">
        <f t="shared" si="203"/>
        <v/>
      </c>
      <c r="T365" s="21" t="str">
        <f t="shared" si="203"/>
        <v/>
      </c>
      <c r="U365" s="21" t="str">
        <f t="shared" si="203"/>
        <v/>
      </c>
      <c r="V365" s="21" t="str">
        <f t="shared" si="203"/>
        <v/>
      </c>
      <c r="W365" s="21">
        <f t="shared" si="203"/>
        <v>-8.6273923444976072E-2</v>
      </c>
      <c r="X365" s="21" t="str">
        <f t="shared" si="203"/>
        <v/>
      </c>
      <c r="Y365" s="21" t="str">
        <f t="shared" si="203"/>
        <v/>
      </c>
      <c r="Z365" s="21">
        <f t="shared" si="203"/>
        <v>-0.36291499452754467</v>
      </c>
      <c r="AA365" s="21" t="str">
        <f t="shared" si="203"/>
        <v/>
      </c>
      <c r="AB365" s="21" t="str">
        <f t="shared" si="203"/>
        <v/>
      </c>
      <c r="AC365" s="21">
        <f t="shared" si="203"/>
        <v>-0.17372346528973034</v>
      </c>
      <c r="AD365" s="21">
        <f t="shared" si="203"/>
        <v>-3.6996256331204583E-2</v>
      </c>
      <c r="AE365" s="21" t="str">
        <f t="shared" si="203"/>
        <v/>
      </c>
      <c r="AF365" s="21">
        <f t="shared" si="203"/>
        <v>-8.3750695603784078E-2</v>
      </c>
      <c r="AG365" s="21" t="str">
        <f t="shared" si="203"/>
        <v/>
      </c>
      <c r="AH365" s="21" t="str">
        <f t="shared" si="203"/>
        <v/>
      </c>
      <c r="AI365" s="21" t="str">
        <f t="shared" si="203"/>
        <v/>
      </c>
      <c r="AJ365" s="21" t="str">
        <f t="shared" si="203"/>
        <v/>
      </c>
      <c r="AK365" s="21" t="str">
        <f t="shared" si="203"/>
        <v/>
      </c>
      <c r="AL365" s="21" t="str">
        <f t="shared" si="203"/>
        <v/>
      </c>
      <c r="AM365" s="21" t="str">
        <f t="shared" si="203"/>
        <v/>
      </c>
      <c r="AN365" s="21" t="str">
        <f t="shared" si="203"/>
        <v/>
      </c>
      <c r="AO365" s="21" t="str">
        <f t="shared" si="203"/>
        <v/>
      </c>
      <c r="AP365" s="21">
        <f t="shared" si="203"/>
        <v>-3.9979169170372149E-2</v>
      </c>
      <c r="AQ365" s="21" t="str">
        <f t="shared" si="203"/>
        <v/>
      </c>
      <c r="AR365" s="21" t="str">
        <f t="shared" si="203"/>
        <v/>
      </c>
      <c r="AS365" s="21">
        <f t="shared" si="203"/>
        <v>-5.7796257796257799E-2</v>
      </c>
      <c r="AT365" s="21">
        <f t="shared" si="203"/>
        <v>3.7235826903723582E-2</v>
      </c>
      <c r="AU365" s="21" t="str">
        <f t="shared" si="203"/>
        <v/>
      </c>
      <c r="AV365" s="21" t="str">
        <f t="shared" si="203"/>
        <v/>
      </c>
      <c r="AW365" s="21" t="str">
        <f t="shared" si="203"/>
        <v/>
      </c>
      <c r="AX365" s="21" t="str">
        <f t="shared" si="203"/>
        <v/>
      </c>
    </row>
    <row r="366" spans="1:50" hidden="1">
      <c r="A366" t="str">
        <f t="shared" si="183"/>
        <v>August2012</v>
      </c>
      <c r="C366" t="s">
        <v>61</v>
      </c>
      <c r="D366">
        <v>2012</v>
      </c>
      <c r="E366" s="21" t="str">
        <f t="shared" ref="E366:AX366" si="204">IFERROR((E24-E23)/E23,"")</f>
        <v/>
      </c>
      <c r="F366" s="21" t="str">
        <f t="shared" si="204"/>
        <v/>
      </c>
      <c r="G366" s="21" t="str">
        <f t="shared" si="204"/>
        <v/>
      </c>
      <c r="H366" s="21" t="str">
        <f t="shared" si="204"/>
        <v/>
      </c>
      <c r="I366" s="21" t="str">
        <f t="shared" si="204"/>
        <v/>
      </c>
      <c r="J366" s="21" t="str">
        <f t="shared" si="204"/>
        <v/>
      </c>
      <c r="K366" s="21" t="str">
        <f t="shared" si="204"/>
        <v/>
      </c>
      <c r="L366" s="21" t="str">
        <f t="shared" si="204"/>
        <v/>
      </c>
      <c r="M366" s="21" t="str">
        <f t="shared" si="204"/>
        <v/>
      </c>
      <c r="N366" s="21" t="str">
        <f t="shared" si="204"/>
        <v/>
      </c>
      <c r="O366" s="21" t="str">
        <f t="shared" si="204"/>
        <v/>
      </c>
      <c r="P366" s="21" t="str">
        <f t="shared" si="204"/>
        <v/>
      </c>
      <c r="Q366" s="21">
        <f t="shared" si="204"/>
        <v>0.10166595472020504</v>
      </c>
      <c r="R366" s="21">
        <f t="shared" si="204"/>
        <v>3.896103896103896E-2</v>
      </c>
      <c r="S366" s="21" t="str">
        <f t="shared" si="204"/>
        <v/>
      </c>
      <c r="T366" s="21" t="str">
        <f t="shared" si="204"/>
        <v/>
      </c>
      <c r="U366" s="21" t="str">
        <f t="shared" si="204"/>
        <v/>
      </c>
      <c r="V366" s="21" t="str">
        <f t="shared" si="204"/>
        <v/>
      </c>
      <c r="W366" s="21">
        <f t="shared" si="204"/>
        <v>0.25985927016854854</v>
      </c>
      <c r="X366" s="21" t="str">
        <f t="shared" si="204"/>
        <v/>
      </c>
      <c r="Y366" s="21" t="str">
        <f t="shared" si="204"/>
        <v/>
      </c>
      <c r="Z366" s="21">
        <f t="shared" si="204"/>
        <v>0.68403722261989974</v>
      </c>
      <c r="AA366" s="21" t="str">
        <f t="shared" si="204"/>
        <v/>
      </c>
      <c r="AB366" s="21" t="str">
        <f t="shared" si="204"/>
        <v/>
      </c>
      <c r="AC366" s="21">
        <f t="shared" si="204"/>
        <v>0.44660463824468821</v>
      </c>
      <c r="AD366" s="21">
        <f t="shared" si="204"/>
        <v>0.20798079121884289</v>
      </c>
      <c r="AE366" s="21" t="str">
        <f t="shared" si="204"/>
        <v/>
      </c>
      <c r="AF366" s="21">
        <f t="shared" si="204"/>
        <v>0.10218645611904038</v>
      </c>
      <c r="AG366" s="21" t="str">
        <f t="shared" si="204"/>
        <v/>
      </c>
      <c r="AH366" s="21" t="str">
        <f t="shared" si="204"/>
        <v/>
      </c>
      <c r="AI366" s="21" t="str">
        <f t="shared" si="204"/>
        <v/>
      </c>
      <c r="AJ366" s="21" t="str">
        <f t="shared" si="204"/>
        <v/>
      </c>
      <c r="AK366" s="21" t="str">
        <f t="shared" si="204"/>
        <v/>
      </c>
      <c r="AL366" s="21" t="str">
        <f t="shared" si="204"/>
        <v/>
      </c>
      <c r="AM366" s="21" t="str">
        <f t="shared" si="204"/>
        <v/>
      </c>
      <c r="AN366" s="21" t="str">
        <f t="shared" si="204"/>
        <v/>
      </c>
      <c r="AO366" s="21" t="str">
        <f t="shared" si="204"/>
        <v/>
      </c>
      <c r="AP366" s="21">
        <f t="shared" si="204"/>
        <v>0.19862299186313373</v>
      </c>
      <c r="AQ366" s="21" t="str">
        <f t="shared" si="204"/>
        <v/>
      </c>
      <c r="AR366" s="21" t="str">
        <f t="shared" si="204"/>
        <v/>
      </c>
      <c r="AS366" s="21">
        <f t="shared" si="204"/>
        <v>-6.3106796116504854E-2</v>
      </c>
      <c r="AT366" s="21">
        <f t="shared" si="204"/>
        <v>0.2652005174644243</v>
      </c>
      <c r="AU366" s="21" t="str">
        <f t="shared" si="204"/>
        <v/>
      </c>
      <c r="AV366" s="21" t="str">
        <f t="shared" si="204"/>
        <v/>
      </c>
      <c r="AW366" s="21" t="str">
        <f t="shared" si="204"/>
        <v/>
      </c>
      <c r="AX366" s="21" t="str">
        <f t="shared" si="204"/>
        <v/>
      </c>
    </row>
    <row r="367" spans="1:50" hidden="1">
      <c r="A367" t="str">
        <f t="shared" si="183"/>
        <v>September2012</v>
      </c>
      <c r="C367" t="s">
        <v>2</v>
      </c>
      <c r="D367">
        <v>2012</v>
      </c>
      <c r="E367" s="21" t="str">
        <f t="shared" ref="E367:AX367" si="205">IFERROR((E25-E24)/E24,"")</f>
        <v/>
      </c>
      <c r="F367" s="21" t="str">
        <f t="shared" si="205"/>
        <v/>
      </c>
      <c r="G367" s="21" t="str">
        <f t="shared" si="205"/>
        <v/>
      </c>
      <c r="H367" s="21" t="str">
        <f t="shared" si="205"/>
        <v/>
      </c>
      <c r="I367" s="21" t="str">
        <f t="shared" si="205"/>
        <v/>
      </c>
      <c r="J367" s="21" t="str">
        <f t="shared" si="205"/>
        <v/>
      </c>
      <c r="K367" s="21" t="str">
        <f t="shared" si="205"/>
        <v/>
      </c>
      <c r="L367" s="21" t="str">
        <f t="shared" si="205"/>
        <v/>
      </c>
      <c r="M367" s="21" t="str">
        <f t="shared" si="205"/>
        <v/>
      </c>
      <c r="N367" s="21" t="str">
        <f t="shared" si="205"/>
        <v/>
      </c>
      <c r="O367" s="21" t="str">
        <f t="shared" si="205"/>
        <v/>
      </c>
      <c r="P367" s="21" t="str">
        <f t="shared" si="205"/>
        <v/>
      </c>
      <c r="Q367" s="21">
        <f t="shared" si="205"/>
        <v>3.6835982939123692E-2</v>
      </c>
      <c r="R367" s="21">
        <f t="shared" si="205"/>
        <v>-4.4791666666666667E-2</v>
      </c>
      <c r="S367" s="21" t="str">
        <f t="shared" si="205"/>
        <v/>
      </c>
      <c r="T367" s="21" t="str">
        <f t="shared" si="205"/>
        <v/>
      </c>
      <c r="U367" s="21" t="str">
        <f t="shared" si="205"/>
        <v/>
      </c>
      <c r="V367" s="21" t="str">
        <f t="shared" si="205"/>
        <v/>
      </c>
      <c r="W367" s="21">
        <f t="shared" si="205"/>
        <v>-2.3769320690998831E-2</v>
      </c>
      <c r="X367" s="21" t="str">
        <f t="shared" si="205"/>
        <v/>
      </c>
      <c r="Y367" s="21" t="str">
        <f t="shared" si="205"/>
        <v/>
      </c>
      <c r="Z367" s="21">
        <f t="shared" si="205"/>
        <v>-3.0264388336308765E-2</v>
      </c>
      <c r="AA367" s="21" t="str">
        <f t="shared" si="205"/>
        <v/>
      </c>
      <c r="AB367" s="21" t="str">
        <f t="shared" si="205"/>
        <v/>
      </c>
      <c r="AC367" s="21">
        <f t="shared" si="205"/>
        <v>-2.2367284246904099E-2</v>
      </c>
      <c r="AD367" s="21">
        <f t="shared" si="205"/>
        <v>1.9782300047326076E-2</v>
      </c>
      <c r="AE367" s="21" t="str">
        <f t="shared" si="205"/>
        <v/>
      </c>
      <c r="AF367" s="21">
        <f t="shared" si="205"/>
        <v>-4.6562887450061992E-2</v>
      </c>
      <c r="AG367" s="21" t="str">
        <f t="shared" si="205"/>
        <v/>
      </c>
      <c r="AH367" s="21" t="str">
        <f t="shared" si="205"/>
        <v/>
      </c>
      <c r="AI367" s="21" t="str">
        <f t="shared" si="205"/>
        <v/>
      </c>
      <c r="AJ367" s="21" t="str">
        <f t="shared" si="205"/>
        <v/>
      </c>
      <c r="AK367" s="21" t="str">
        <f t="shared" si="205"/>
        <v/>
      </c>
      <c r="AL367" s="21" t="str">
        <f t="shared" si="205"/>
        <v/>
      </c>
      <c r="AM367" s="21" t="str">
        <f t="shared" si="205"/>
        <v/>
      </c>
      <c r="AN367" s="21" t="str">
        <f t="shared" si="205"/>
        <v/>
      </c>
      <c r="AO367" s="21" t="str">
        <f t="shared" si="205"/>
        <v/>
      </c>
      <c r="AP367" s="21">
        <f t="shared" si="205"/>
        <v>-1.9843342036553524E-2</v>
      </c>
      <c r="AQ367" s="21" t="str">
        <f t="shared" si="205"/>
        <v/>
      </c>
      <c r="AR367" s="21" t="str">
        <f t="shared" si="205"/>
        <v/>
      </c>
      <c r="AS367" s="21">
        <f t="shared" si="205"/>
        <v>4.8987282147903911E-2</v>
      </c>
      <c r="AT367" s="21">
        <f t="shared" si="205"/>
        <v>7.1063394683026582E-2</v>
      </c>
      <c r="AU367" s="21" t="str">
        <f t="shared" si="205"/>
        <v/>
      </c>
      <c r="AV367" s="21" t="str">
        <f t="shared" si="205"/>
        <v/>
      </c>
      <c r="AW367" s="21" t="str">
        <f t="shared" si="205"/>
        <v/>
      </c>
      <c r="AX367" s="21" t="str">
        <f t="shared" si="205"/>
        <v/>
      </c>
    </row>
    <row r="368" spans="1:50" hidden="1">
      <c r="A368" t="str">
        <f t="shared" si="183"/>
        <v>October2012</v>
      </c>
      <c r="C368" t="s">
        <v>62</v>
      </c>
      <c r="D368">
        <v>2012</v>
      </c>
      <c r="E368" s="21" t="str">
        <f t="shared" ref="E368:AX368" si="206">IFERROR((E26-E25)/E25,"")</f>
        <v/>
      </c>
      <c r="F368" s="21" t="str">
        <f t="shared" si="206"/>
        <v/>
      </c>
      <c r="G368" s="21" t="str">
        <f t="shared" si="206"/>
        <v/>
      </c>
      <c r="H368" s="21" t="str">
        <f t="shared" si="206"/>
        <v/>
      </c>
      <c r="I368" s="21" t="str">
        <f t="shared" si="206"/>
        <v/>
      </c>
      <c r="J368" s="21" t="str">
        <f t="shared" si="206"/>
        <v/>
      </c>
      <c r="K368" s="21" t="str">
        <f t="shared" si="206"/>
        <v/>
      </c>
      <c r="L368" s="21" t="str">
        <f t="shared" si="206"/>
        <v/>
      </c>
      <c r="M368" s="21" t="str">
        <f t="shared" si="206"/>
        <v/>
      </c>
      <c r="N368" s="21" t="str">
        <f t="shared" si="206"/>
        <v/>
      </c>
      <c r="O368" s="21" t="str">
        <f t="shared" si="206"/>
        <v/>
      </c>
      <c r="P368" s="21" t="str">
        <f t="shared" si="206"/>
        <v/>
      </c>
      <c r="Q368" s="21">
        <f t="shared" si="206"/>
        <v>5.1234106207928197E-2</v>
      </c>
      <c r="R368" s="21">
        <f t="shared" si="206"/>
        <v>0.28244274809160308</v>
      </c>
      <c r="S368" s="21" t="str">
        <f t="shared" si="206"/>
        <v/>
      </c>
      <c r="T368" s="21" t="str">
        <f t="shared" si="206"/>
        <v/>
      </c>
      <c r="U368" s="21" t="str">
        <f t="shared" si="206"/>
        <v/>
      </c>
      <c r="V368" s="21" t="str">
        <f t="shared" si="206"/>
        <v/>
      </c>
      <c r="W368" s="21">
        <f t="shared" si="206"/>
        <v>3.8451303885045238E-2</v>
      </c>
      <c r="X368" s="21" t="str">
        <f t="shared" si="206"/>
        <v/>
      </c>
      <c r="Y368" s="21" t="str">
        <f t="shared" si="206"/>
        <v/>
      </c>
      <c r="Z368" s="21">
        <f t="shared" si="206"/>
        <v>3.1647234154466554E-2</v>
      </c>
      <c r="AA368" s="21" t="str">
        <f t="shared" si="206"/>
        <v/>
      </c>
      <c r="AB368" s="21" t="str">
        <f t="shared" si="206"/>
        <v/>
      </c>
      <c r="AC368" s="21">
        <f t="shared" si="206"/>
        <v>0.11812647289866457</v>
      </c>
      <c r="AD368" s="21">
        <f t="shared" si="206"/>
        <v>4.8728420271022831E-2</v>
      </c>
      <c r="AE368" s="21" t="str">
        <f t="shared" si="206"/>
        <v/>
      </c>
      <c r="AF368" s="21">
        <f t="shared" si="206"/>
        <v>0.11891345181332177</v>
      </c>
      <c r="AG368" s="21" t="str">
        <f t="shared" si="206"/>
        <v/>
      </c>
      <c r="AH368" s="21" t="str">
        <f t="shared" si="206"/>
        <v/>
      </c>
      <c r="AI368" s="21" t="str">
        <f t="shared" si="206"/>
        <v/>
      </c>
      <c r="AJ368" s="21" t="str">
        <f t="shared" si="206"/>
        <v/>
      </c>
      <c r="AK368" s="21" t="str">
        <f t="shared" si="206"/>
        <v/>
      </c>
      <c r="AL368" s="21" t="str">
        <f t="shared" si="206"/>
        <v/>
      </c>
      <c r="AM368" s="21" t="str">
        <f t="shared" si="206"/>
        <v/>
      </c>
      <c r="AN368" s="21" t="str">
        <f t="shared" si="206"/>
        <v/>
      </c>
      <c r="AO368" s="21" t="str">
        <f t="shared" si="206"/>
        <v/>
      </c>
      <c r="AP368" s="21">
        <f t="shared" si="206"/>
        <v>0.24049014384656367</v>
      </c>
      <c r="AQ368" s="21" t="str">
        <f t="shared" si="206"/>
        <v/>
      </c>
      <c r="AR368" s="21" t="str">
        <f t="shared" si="206"/>
        <v/>
      </c>
      <c r="AS368" s="21">
        <f t="shared" si="206"/>
        <v>0.22676246070947462</v>
      </c>
      <c r="AT368" s="21">
        <f t="shared" si="206"/>
        <v>1.6229116945107397E-2</v>
      </c>
      <c r="AU368" s="21" t="str">
        <f t="shared" si="206"/>
        <v/>
      </c>
      <c r="AV368" s="21" t="str">
        <f t="shared" si="206"/>
        <v/>
      </c>
      <c r="AW368" s="21" t="str">
        <f t="shared" si="206"/>
        <v/>
      </c>
      <c r="AX368" s="21" t="str">
        <f t="shared" si="206"/>
        <v/>
      </c>
    </row>
    <row r="369" spans="1:50" hidden="1">
      <c r="A369" t="str">
        <f t="shared" si="183"/>
        <v>November2012</v>
      </c>
      <c r="C369" t="s">
        <v>63</v>
      </c>
      <c r="D369">
        <v>2012</v>
      </c>
      <c r="E369" s="21" t="str">
        <f t="shared" ref="E369:AX369" si="207">IFERROR((E27-E26)/E26,"")</f>
        <v/>
      </c>
      <c r="F369" s="21" t="str">
        <f t="shared" si="207"/>
        <v/>
      </c>
      <c r="G369" s="21" t="str">
        <f t="shared" si="207"/>
        <v/>
      </c>
      <c r="H369" s="21" t="str">
        <f t="shared" si="207"/>
        <v/>
      </c>
      <c r="I369" s="21" t="str">
        <f t="shared" si="207"/>
        <v/>
      </c>
      <c r="J369" s="21">
        <f t="shared" si="207"/>
        <v>0.12402551381998582</v>
      </c>
      <c r="K369" s="21" t="str">
        <f t="shared" si="207"/>
        <v/>
      </c>
      <c r="L369" s="21" t="str">
        <f t="shared" si="207"/>
        <v/>
      </c>
      <c r="M369" s="21" t="str">
        <f t="shared" si="207"/>
        <v/>
      </c>
      <c r="N369" s="21" t="str">
        <f t="shared" si="207"/>
        <v/>
      </c>
      <c r="O369" s="21" t="str">
        <f t="shared" si="207"/>
        <v/>
      </c>
      <c r="P369" s="21" t="str">
        <f t="shared" si="207"/>
        <v/>
      </c>
      <c r="Q369" s="21">
        <f t="shared" si="207"/>
        <v>-8.6801849875489154E-2</v>
      </c>
      <c r="R369" s="21">
        <f t="shared" si="207"/>
        <v>0.36819727891156462</v>
      </c>
      <c r="S369" s="21" t="str">
        <f t="shared" si="207"/>
        <v/>
      </c>
      <c r="T369" s="21" t="str">
        <f t="shared" si="207"/>
        <v/>
      </c>
      <c r="U369" s="21" t="str">
        <f t="shared" si="207"/>
        <v/>
      </c>
      <c r="V369" s="21" t="str">
        <f t="shared" si="207"/>
        <v/>
      </c>
      <c r="W369" s="21">
        <f t="shared" si="207"/>
        <v>0.28456117873158232</v>
      </c>
      <c r="X369" s="21" t="str">
        <f t="shared" si="207"/>
        <v/>
      </c>
      <c r="Y369" s="21" t="str">
        <f t="shared" si="207"/>
        <v/>
      </c>
      <c r="Z369" s="21">
        <f t="shared" si="207"/>
        <v>7.4099252209381378E-2</v>
      </c>
      <c r="AA369" s="21" t="str">
        <f t="shared" si="207"/>
        <v/>
      </c>
      <c r="AB369" s="21" t="str">
        <f t="shared" si="207"/>
        <v/>
      </c>
      <c r="AC369" s="21">
        <f t="shared" si="207"/>
        <v>7.8334943356459116E-2</v>
      </c>
      <c r="AD369" s="21">
        <f t="shared" si="207"/>
        <v>0.1415169484025135</v>
      </c>
      <c r="AE369" s="21" t="str">
        <f t="shared" si="207"/>
        <v/>
      </c>
      <c r="AF369" s="21">
        <f t="shared" si="207"/>
        <v>-4.1967975206611573E-2</v>
      </c>
      <c r="AG369" s="21" t="str">
        <f t="shared" si="207"/>
        <v/>
      </c>
      <c r="AH369" s="21" t="str">
        <f t="shared" si="207"/>
        <v/>
      </c>
      <c r="AI369" s="21" t="str">
        <f t="shared" si="207"/>
        <v/>
      </c>
      <c r="AJ369" s="21" t="str">
        <f t="shared" si="207"/>
        <v/>
      </c>
      <c r="AK369" s="21" t="str">
        <f t="shared" si="207"/>
        <v/>
      </c>
      <c r="AL369" s="21" t="str">
        <f t="shared" si="207"/>
        <v/>
      </c>
      <c r="AM369" s="21" t="str">
        <f t="shared" si="207"/>
        <v/>
      </c>
      <c r="AN369" s="21" t="str">
        <f t="shared" si="207"/>
        <v/>
      </c>
      <c r="AO369" s="21" t="str">
        <f t="shared" si="207"/>
        <v/>
      </c>
      <c r="AP369" s="21">
        <f t="shared" si="207"/>
        <v>-5.5689171390940845E-2</v>
      </c>
      <c r="AQ369" s="21" t="str">
        <f t="shared" si="207"/>
        <v/>
      </c>
      <c r="AR369" s="21" t="str">
        <f t="shared" si="207"/>
        <v/>
      </c>
      <c r="AS369" s="21">
        <f t="shared" si="207"/>
        <v>3.5871156661786238E-2</v>
      </c>
      <c r="AT369" s="21">
        <f t="shared" si="207"/>
        <v>0.17073743541568812</v>
      </c>
      <c r="AU369" s="21" t="str">
        <f t="shared" si="207"/>
        <v/>
      </c>
      <c r="AV369" s="21" t="str">
        <f t="shared" si="207"/>
        <v/>
      </c>
      <c r="AW369" s="21" t="str">
        <f t="shared" si="207"/>
        <v/>
      </c>
      <c r="AX369" s="21" t="str">
        <f t="shared" si="207"/>
        <v/>
      </c>
    </row>
    <row r="370" spans="1:50" hidden="1">
      <c r="A370" t="str">
        <f t="shared" si="183"/>
        <v>December2012</v>
      </c>
      <c r="C370" t="s">
        <v>50</v>
      </c>
      <c r="D370">
        <v>2012</v>
      </c>
      <c r="E370" s="21" t="str">
        <f t="shared" ref="E370:AX370" si="208">IFERROR((E28-E27)/E27,"")</f>
        <v/>
      </c>
      <c r="F370" s="21" t="str">
        <f t="shared" si="208"/>
        <v/>
      </c>
      <c r="G370" s="21" t="str">
        <f t="shared" si="208"/>
        <v/>
      </c>
      <c r="H370" s="21" t="str">
        <f t="shared" si="208"/>
        <v/>
      </c>
      <c r="I370" s="21" t="str">
        <f t="shared" si="208"/>
        <v/>
      </c>
      <c r="J370" s="21">
        <f t="shared" si="208"/>
        <v>-0.11370323665405632</v>
      </c>
      <c r="K370" s="21" t="str">
        <f t="shared" si="208"/>
        <v/>
      </c>
      <c r="L370" s="21" t="str">
        <f t="shared" si="208"/>
        <v/>
      </c>
      <c r="M370" s="21" t="str">
        <f t="shared" si="208"/>
        <v/>
      </c>
      <c r="N370" s="21" t="str">
        <f t="shared" si="208"/>
        <v/>
      </c>
      <c r="O370" s="21" t="str">
        <f t="shared" si="208"/>
        <v/>
      </c>
      <c r="P370" s="21" t="str">
        <f t="shared" si="208"/>
        <v/>
      </c>
      <c r="Q370" s="21">
        <f t="shared" si="208"/>
        <v>-0.18270354499415661</v>
      </c>
      <c r="R370" s="21">
        <f t="shared" si="208"/>
        <v>-0.16221255438160348</v>
      </c>
      <c r="S370" s="21" t="str">
        <f t="shared" si="208"/>
        <v/>
      </c>
      <c r="T370" s="21" t="str">
        <f t="shared" si="208"/>
        <v/>
      </c>
      <c r="U370" s="21">
        <f t="shared" si="208"/>
        <v>0.18454417387804387</v>
      </c>
      <c r="V370" s="21" t="str">
        <f t="shared" si="208"/>
        <v/>
      </c>
      <c r="W370" s="21">
        <f t="shared" si="208"/>
        <v>-0.19349690803909833</v>
      </c>
      <c r="X370" s="21" t="str">
        <f t="shared" si="208"/>
        <v/>
      </c>
      <c r="Y370" s="21" t="str">
        <f t="shared" si="208"/>
        <v/>
      </c>
      <c r="Z370" s="21">
        <f t="shared" si="208"/>
        <v>-2.0015822784810126E-2</v>
      </c>
      <c r="AA370" s="21" t="str">
        <f t="shared" si="208"/>
        <v/>
      </c>
      <c r="AB370" s="21" t="str">
        <f t="shared" si="208"/>
        <v/>
      </c>
      <c r="AC370" s="21">
        <f t="shared" si="208"/>
        <v>-0.23234791106767652</v>
      </c>
      <c r="AD370" s="21">
        <f t="shared" si="208"/>
        <v>-0.14397581020313227</v>
      </c>
      <c r="AE370" s="21" t="str">
        <f t="shared" si="208"/>
        <v/>
      </c>
      <c r="AF370" s="21">
        <f t="shared" si="208"/>
        <v>5.6476614098935167E-2</v>
      </c>
      <c r="AG370" s="21" t="str">
        <f t="shared" si="208"/>
        <v/>
      </c>
      <c r="AH370" s="21" t="str">
        <f t="shared" si="208"/>
        <v/>
      </c>
      <c r="AI370" s="21" t="str">
        <f t="shared" si="208"/>
        <v/>
      </c>
      <c r="AJ370" s="21" t="str">
        <f t="shared" si="208"/>
        <v/>
      </c>
      <c r="AK370" s="21" t="str">
        <f t="shared" si="208"/>
        <v/>
      </c>
      <c r="AL370" s="21" t="str">
        <f t="shared" si="208"/>
        <v/>
      </c>
      <c r="AM370" s="21" t="str">
        <f t="shared" si="208"/>
        <v/>
      </c>
      <c r="AN370" s="21">
        <f t="shared" si="208"/>
        <v>-0.1326132613261326</v>
      </c>
      <c r="AO370" s="21" t="str">
        <f t="shared" si="208"/>
        <v/>
      </c>
      <c r="AP370" s="21">
        <f t="shared" si="208"/>
        <v>-1.4614475000758012E-2</v>
      </c>
      <c r="AQ370" s="21" t="str">
        <f t="shared" si="208"/>
        <v/>
      </c>
      <c r="AR370" s="21" t="str">
        <f t="shared" si="208"/>
        <v/>
      </c>
      <c r="AS370" s="21">
        <f t="shared" si="208"/>
        <v>0.11696113074204947</v>
      </c>
      <c r="AT370" s="21">
        <f t="shared" si="208"/>
        <v>-7.8435305917753259E-2</v>
      </c>
      <c r="AU370" s="21" t="str">
        <f t="shared" si="208"/>
        <v/>
      </c>
      <c r="AV370" s="21" t="str">
        <f t="shared" si="208"/>
        <v/>
      </c>
      <c r="AW370" s="21" t="str">
        <f t="shared" si="208"/>
        <v/>
      </c>
      <c r="AX370" s="21" t="str">
        <f t="shared" si="208"/>
        <v/>
      </c>
    </row>
    <row r="371" spans="1:50" hidden="1">
      <c r="A371" t="str">
        <f t="shared" si="183"/>
        <v>January2013</v>
      </c>
      <c r="C371" t="s">
        <v>53</v>
      </c>
      <c r="D371">
        <v>2013</v>
      </c>
      <c r="E371" s="21" t="str">
        <f t="shared" ref="E371:AX371" si="209">IFERROR((E29-E28)/E28,"")</f>
        <v/>
      </c>
      <c r="F371" s="21" t="str">
        <f t="shared" si="209"/>
        <v/>
      </c>
      <c r="G371" s="21" t="str">
        <f t="shared" si="209"/>
        <v/>
      </c>
      <c r="H371" s="21" t="str">
        <f t="shared" si="209"/>
        <v/>
      </c>
      <c r="I371" s="21" t="str">
        <f t="shared" si="209"/>
        <v/>
      </c>
      <c r="J371" s="21">
        <f t="shared" si="209"/>
        <v>0.15816931467868153</v>
      </c>
      <c r="K371" s="21" t="str">
        <f t="shared" si="209"/>
        <v/>
      </c>
      <c r="L371" s="21" t="str">
        <f t="shared" si="209"/>
        <v/>
      </c>
      <c r="M371" s="21">
        <f t="shared" si="209"/>
        <v>0.27674440562741953</v>
      </c>
      <c r="N371" s="21" t="str">
        <f t="shared" si="209"/>
        <v/>
      </c>
      <c r="O371" s="21" t="str">
        <f t="shared" si="209"/>
        <v/>
      </c>
      <c r="P371" s="21" t="str">
        <f t="shared" si="209"/>
        <v/>
      </c>
      <c r="Q371" s="21">
        <f t="shared" si="209"/>
        <v>3.5748331744518587E-2</v>
      </c>
      <c r="R371" s="21">
        <f t="shared" si="209"/>
        <v>0.13130563798219586</v>
      </c>
      <c r="S371" s="21" t="str">
        <f t="shared" si="209"/>
        <v/>
      </c>
      <c r="T371" s="21" t="str">
        <f t="shared" si="209"/>
        <v/>
      </c>
      <c r="U371" s="21">
        <f t="shared" si="209"/>
        <v>0.13455657492354739</v>
      </c>
      <c r="V371" s="21" t="str">
        <f t="shared" si="209"/>
        <v/>
      </c>
      <c r="W371" s="21">
        <f t="shared" si="209"/>
        <v>0.17375711105614641</v>
      </c>
      <c r="X371" s="21" t="str">
        <f t="shared" si="209"/>
        <v/>
      </c>
      <c r="Y371" s="21" t="str">
        <f t="shared" si="209"/>
        <v/>
      </c>
      <c r="Z371" s="21">
        <f t="shared" si="209"/>
        <v>0.21748607410995399</v>
      </c>
      <c r="AA371" s="21" t="str">
        <f t="shared" si="209"/>
        <v/>
      </c>
      <c r="AB371" s="21" t="str">
        <f t="shared" si="209"/>
        <v/>
      </c>
      <c r="AC371" s="21">
        <f t="shared" si="209"/>
        <v>0.3341820496499045</v>
      </c>
      <c r="AD371" s="21">
        <f t="shared" si="209"/>
        <v>0.26872565890770761</v>
      </c>
      <c r="AE371" s="21" t="str">
        <f t="shared" si="209"/>
        <v/>
      </c>
      <c r="AF371" s="21">
        <f t="shared" si="209"/>
        <v>0.69877519775452923</v>
      </c>
      <c r="AG371" s="21" t="str">
        <f t="shared" si="209"/>
        <v/>
      </c>
      <c r="AH371" s="21" t="str">
        <f t="shared" si="209"/>
        <v/>
      </c>
      <c r="AI371" s="21" t="str">
        <f t="shared" si="209"/>
        <v/>
      </c>
      <c r="AJ371" s="21" t="str">
        <f t="shared" si="209"/>
        <v/>
      </c>
      <c r="AK371" s="21" t="str">
        <f t="shared" si="209"/>
        <v/>
      </c>
      <c r="AL371" s="21" t="str">
        <f t="shared" si="209"/>
        <v/>
      </c>
      <c r="AM371" s="21" t="str">
        <f t="shared" si="209"/>
        <v/>
      </c>
      <c r="AN371" s="21">
        <f t="shared" si="209"/>
        <v>0.3344863369076444</v>
      </c>
      <c r="AO371" s="21" t="str">
        <f t="shared" si="209"/>
        <v/>
      </c>
      <c r="AP371" s="21">
        <f t="shared" si="209"/>
        <v>0.28520877565463554</v>
      </c>
      <c r="AQ371" s="21" t="str">
        <f t="shared" si="209"/>
        <v/>
      </c>
      <c r="AR371" s="21" t="str">
        <f t="shared" si="209"/>
        <v/>
      </c>
      <c r="AS371" s="21">
        <f t="shared" si="209"/>
        <v>0.66687757038911732</v>
      </c>
      <c r="AT371" s="21">
        <f t="shared" si="209"/>
        <v>0.18654767087505442</v>
      </c>
      <c r="AU371" s="21" t="str">
        <f t="shared" si="209"/>
        <v/>
      </c>
      <c r="AV371" s="21" t="str">
        <f t="shared" si="209"/>
        <v/>
      </c>
      <c r="AW371" s="21" t="str">
        <f t="shared" si="209"/>
        <v/>
      </c>
      <c r="AX371" s="21" t="str">
        <f t="shared" si="209"/>
        <v/>
      </c>
    </row>
    <row r="372" spans="1:50" hidden="1">
      <c r="A372" t="str">
        <f t="shared" si="183"/>
        <v>February2013</v>
      </c>
      <c r="C372" t="s">
        <v>55</v>
      </c>
      <c r="D372">
        <v>2013</v>
      </c>
      <c r="E372" s="21" t="str">
        <f t="shared" ref="E372:AX372" si="210">IFERROR((E30-E29)/E29,"")</f>
        <v/>
      </c>
      <c r="F372" s="21" t="str">
        <f t="shared" si="210"/>
        <v/>
      </c>
      <c r="G372" s="21" t="str">
        <f t="shared" si="210"/>
        <v/>
      </c>
      <c r="H372" s="21" t="str">
        <f t="shared" si="210"/>
        <v/>
      </c>
      <c r="I372" s="21" t="str">
        <f t="shared" si="210"/>
        <v/>
      </c>
      <c r="J372" s="21">
        <f t="shared" si="210"/>
        <v>4.6273546273546275E-2</v>
      </c>
      <c r="K372" s="21" t="str">
        <f t="shared" si="210"/>
        <v/>
      </c>
      <c r="L372" s="21" t="str">
        <f t="shared" si="210"/>
        <v/>
      </c>
      <c r="M372" s="21">
        <f t="shared" si="210"/>
        <v>0.11329684957846473</v>
      </c>
      <c r="N372" s="21" t="str">
        <f t="shared" si="210"/>
        <v/>
      </c>
      <c r="O372" s="21" t="str">
        <f t="shared" si="210"/>
        <v/>
      </c>
      <c r="P372" s="21" t="str">
        <f t="shared" si="210"/>
        <v/>
      </c>
      <c r="Q372" s="21">
        <f t="shared" si="210"/>
        <v>0.23653934652554073</v>
      </c>
      <c r="R372" s="21">
        <f t="shared" si="210"/>
        <v>0.31868852459016395</v>
      </c>
      <c r="S372" s="21" t="str">
        <f t="shared" si="210"/>
        <v/>
      </c>
      <c r="T372" s="21" t="str">
        <f t="shared" si="210"/>
        <v/>
      </c>
      <c r="U372" s="21">
        <f t="shared" si="210"/>
        <v>4.2228212039532795E-2</v>
      </c>
      <c r="V372" s="21" t="str">
        <f t="shared" si="210"/>
        <v/>
      </c>
      <c r="W372" s="21">
        <f t="shared" si="210"/>
        <v>0.12517121483510693</v>
      </c>
      <c r="X372" s="21" t="str">
        <f t="shared" si="210"/>
        <v/>
      </c>
      <c r="Y372" s="21" t="str">
        <f t="shared" si="210"/>
        <v/>
      </c>
      <c r="Z372" s="21">
        <f t="shared" si="210"/>
        <v>9.9131357337046616E-2</v>
      </c>
      <c r="AA372" s="21" t="str">
        <f t="shared" si="210"/>
        <v/>
      </c>
      <c r="AB372" s="21" t="str">
        <f t="shared" si="210"/>
        <v/>
      </c>
      <c r="AC372" s="21">
        <f t="shared" si="210"/>
        <v>0.13875636132315522</v>
      </c>
      <c r="AD372" s="21">
        <f t="shared" si="210"/>
        <v>-1.499143346659052E-3</v>
      </c>
      <c r="AE372" s="21" t="str">
        <f t="shared" si="210"/>
        <v/>
      </c>
      <c r="AF372" s="21">
        <f t="shared" si="210"/>
        <v>-0.1034171986481412</v>
      </c>
      <c r="AG372" s="21" t="str">
        <f t="shared" si="210"/>
        <v/>
      </c>
      <c r="AH372" s="21" t="str">
        <f t="shared" si="210"/>
        <v/>
      </c>
      <c r="AI372" s="21" t="str">
        <f t="shared" si="210"/>
        <v/>
      </c>
      <c r="AJ372" s="21" t="str">
        <f t="shared" si="210"/>
        <v/>
      </c>
      <c r="AK372" s="21" t="str">
        <f t="shared" si="210"/>
        <v/>
      </c>
      <c r="AL372" s="21" t="str">
        <f t="shared" si="210"/>
        <v/>
      </c>
      <c r="AM372" s="21" t="str">
        <f t="shared" si="210"/>
        <v/>
      </c>
      <c r="AN372" s="21">
        <f t="shared" si="210"/>
        <v>-0.16640746500777606</v>
      </c>
      <c r="AO372" s="21" t="str">
        <f t="shared" si="210"/>
        <v/>
      </c>
      <c r="AP372" s="21">
        <f t="shared" si="210"/>
        <v>-6.5337100172380772E-2</v>
      </c>
      <c r="AQ372" s="21" t="str">
        <f t="shared" si="210"/>
        <v/>
      </c>
      <c r="AR372" s="21" t="str">
        <f t="shared" si="210"/>
        <v/>
      </c>
      <c r="AS372" s="21">
        <f t="shared" si="210"/>
        <v>-7.7813626874169678E-2</v>
      </c>
      <c r="AT372" s="21">
        <f t="shared" si="210"/>
        <v>6.7877453678224179E-3</v>
      </c>
      <c r="AU372" s="21" t="str">
        <f t="shared" si="210"/>
        <v/>
      </c>
      <c r="AV372" s="21" t="str">
        <f t="shared" si="210"/>
        <v/>
      </c>
      <c r="AW372" s="21" t="str">
        <f t="shared" si="210"/>
        <v/>
      </c>
      <c r="AX372" s="21" t="str">
        <f t="shared" si="210"/>
        <v/>
      </c>
    </row>
    <row r="373" spans="1:50" hidden="1">
      <c r="A373" t="str">
        <f t="shared" si="183"/>
        <v>March2013</v>
      </c>
      <c r="C373" t="s">
        <v>56</v>
      </c>
      <c r="D373">
        <v>2013</v>
      </c>
      <c r="E373" s="21" t="str">
        <f t="shared" ref="E373:AX373" si="211">IFERROR((E31-E30)/E30,"")</f>
        <v/>
      </c>
      <c r="F373" s="21" t="str">
        <f t="shared" si="211"/>
        <v/>
      </c>
      <c r="G373" s="21" t="str">
        <f t="shared" si="211"/>
        <v/>
      </c>
      <c r="H373" s="21" t="str">
        <f t="shared" si="211"/>
        <v/>
      </c>
      <c r="I373" s="21" t="str">
        <f t="shared" si="211"/>
        <v/>
      </c>
      <c r="J373" s="21">
        <f t="shared" si="211"/>
        <v>-2.6027397260273973E-2</v>
      </c>
      <c r="K373" s="21" t="str">
        <f t="shared" si="211"/>
        <v/>
      </c>
      <c r="L373" s="21" t="str">
        <f t="shared" si="211"/>
        <v/>
      </c>
      <c r="M373" s="21">
        <f t="shared" si="211"/>
        <v>0.21044240733359904</v>
      </c>
      <c r="N373" s="21" t="str">
        <f t="shared" si="211"/>
        <v/>
      </c>
      <c r="O373" s="21" t="str">
        <f t="shared" si="211"/>
        <v/>
      </c>
      <c r="P373" s="21" t="str">
        <f t="shared" si="211"/>
        <v/>
      </c>
      <c r="Q373" s="21">
        <f t="shared" si="211"/>
        <v>0.16561220692221809</v>
      </c>
      <c r="R373" s="21">
        <f t="shared" si="211"/>
        <v>-0.32173048234709101</v>
      </c>
      <c r="S373" s="21" t="str">
        <f t="shared" si="211"/>
        <v/>
      </c>
      <c r="T373" s="21" t="str">
        <f t="shared" si="211"/>
        <v/>
      </c>
      <c r="U373" s="21">
        <f t="shared" si="211"/>
        <v>-6.0057471264367814E-2</v>
      </c>
      <c r="V373" s="21" t="str">
        <f t="shared" si="211"/>
        <v/>
      </c>
      <c r="W373" s="21">
        <f t="shared" si="211"/>
        <v>1.4139900739769642E-2</v>
      </c>
      <c r="X373" s="21" t="str">
        <f t="shared" si="211"/>
        <v/>
      </c>
      <c r="Y373" s="21" t="str">
        <f t="shared" si="211"/>
        <v/>
      </c>
      <c r="Z373" s="21">
        <f t="shared" si="211"/>
        <v>-1.1522683397683397E-2</v>
      </c>
      <c r="AA373" s="21" t="str">
        <f t="shared" si="211"/>
        <v/>
      </c>
      <c r="AB373" s="21" t="str">
        <f t="shared" si="211"/>
        <v/>
      </c>
      <c r="AC373" s="21">
        <f t="shared" si="211"/>
        <v>6.9059423224635152E-2</v>
      </c>
      <c r="AD373" s="21">
        <f t="shared" si="211"/>
        <v>-7.4783727747193829E-2</v>
      </c>
      <c r="AE373" s="21" t="str">
        <f t="shared" si="211"/>
        <v/>
      </c>
      <c r="AF373" s="21">
        <f t="shared" si="211"/>
        <v>-2.6302563243424358E-2</v>
      </c>
      <c r="AG373" s="21" t="str">
        <f t="shared" si="211"/>
        <v/>
      </c>
      <c r="AH373" s="21" t="str">
        <f t="shared" si="211"/>
        <v/>
      </c>
      <c r="AI373" s="21" t="str">
        <f t="shared" si="211"/>
        <v/>
      </c>
      <c r="AJ373" s="21" t="str">
        <f t="shared" si="211"/>
        <v/>
      </c>
      <c r="AK373" s="21" t="str">
        <f t="shared" si="211"/>
        <v/>
      </c>
      <c r="AL373" s="21" t="str">
        <f t="shared" si="211"/>
        <v/>
      </c>
      <c r="AM373" s="21" t="str">
        <f t="shared" si="211"/>
        <v/>
      </c>
      <c r="AN373" s="21">
        <f t="shared" si="211"/>
        <v>0.15951492537313433</v>
      </c>
      <c r="AO373" s="21" t="str">
        <f t="shared" si="211"/>
        <v/>
      </c>
      <c r="AP373" s="21">
        <f t="shared" si="211"/>
        <v>6.6087758395450705E-3</v>
      </c>
      <c r="AQ373" s="21" t="str">
        <f t="shared" si="211"/>
        <v/>
      </c>
      <c r="AR373" s="21" t="str">
        <f t="shared" si="211"/>
        <v/>
      </c>
      <c r="AS373" s="21">
        <f t="shared" si="211"/>
        <v>-0.23132331755505248</v>
      </c>
      <c r="AT373" s="21">
        <f t="shared" si="211"/>
        <v>-0.13119533527696792</v>
      </c>
      <c r="AU373" s="21" t="str">
        <f t="shared" si="211"/>
        <v/>
      </c>
      <c r="AV373" s="21" t="str">
        <f t="shared" si="211"/>
        <v/>
      </c>
      <c r="AW373" s="21" t="str">
        <f t="shared" si="211"/>
        <v/>
      </c>
      <c r="AX373" s="21" t="str">
        <f t="shared" si="211"/>
        <v/>
      </c>
    </row>
    <row r="374" spans="1:50" hidden="1">
      <c r="A374" t="str">
        <f t="shared" si="183"/>
        <v>April2013</v>
      </c>
      <c r="C374" t="s">
        <v>57</v>
      </c>
      <c r="D374">
        <v>2013</v>
      </c>
      <c r="E374" s="21" t="str">
        <f t="shared" ref="E374:AX374" si="212">IFERROR((E32-E31)/E31,"")</f>
        <v/>
      </c>
      <c r="F374" s="21" t="str">
        <f t="shared" si="212"/>
        <v/>
      </c>
      <c r="G374" s="21" t="str">
        <f t="shared" si="212"/>
        <v/>
      </c>
      <c r="H374" s="21" t="str">
        <f t="shared" si="212"/>
        <v/>
      </c>
      <c r="I374" s="21" t="str">
        <f t="shared" si="212"/>
        <v/>
      </c>
      <c r="J374" s="21">
        <f t="shared" si="212"/>
        <v>-0.19228450874020495</v>
      </c>
      <c r="K374" s="21" t="str">
        <f t="shared" si="212"/>
        <v/>
      </c>
      <c r="L374" s="21" t="str">
        <f t="shared" si="212"/>
        <v/>
      </c>
      <c r="M374" s="21">
        <f t="shared" si="212"/>
        <v>-0.16063000768302052</v>
      </c>
      <c r="N374" s="21" t="str">
        <f t="shared" si="212"/>
        <v/>
      </c>
      <c r="O374" s="21" t="str">
        <f t="shared" si="212"/>
        <v/>
      </c>
      <c r="P374" s="21" t="str">
        <f t="shared" si="212"/>
        <v/>
      </c>
      <c r="Q374" s="21">
        <f t="shared" si="212"/>
        <v>-0.17656449553001277</v>
      </c>
      <c r="R374" s="21">
        <f t="shared" si="212"/>
        <v>-9.7507331378299117E-2</v>
      </c>
      <c r="S374" s="21" t="str">
        <f t="shared" si="212"/>
        <v/>
      </c>
      <c r="T374" s="21" t="str">
        <f t="shared" si="212"/>
        <v/>
      </c>
      <c r="U374" s="21">
        <f t="shared" si="212"/>
        <v>-0.13298685417303577</v>
      </c>
      <c r="V374" s="21" t="str">
        <f t="shared" si="212"/>
        <v/>
      </c>
      <c r="W374" s="21">
        <f t="shared" si="212"/>
        <v>-0.16583564173591875</v>
      </c>
      <c r="X374" s="21" t="str">
        <f t="shared" si="212"/>
        <v/>
      </c>
      <c r="Y374" s="21" t="str">
        <f t="shared" si="212"/>
        <v/>
      </c>
      <c r="Z374" s="21">
        <f t="shared" si="212"/>
        <v>-0.1561184009765029</v>
      </c>
      <c r="AA374" s="21" t="str">
        <f t="shared" si="212"/>
        <v/>
      </c>
      <c r="AB374" s="21" t="str">
        <f t="shared" si="212"/>
        <v/>
      </c>
      <c r="AC374" s="21">
        <f t="shared" si="212"/>
        <v>-0.18726322664924885</v>
      </c>
      <c r="AD374" s="21">
        <f t="shared" si="212"/>
        <v>-8.1755660304458702E-2</v>
      </c>
      <c r="AE374" s="21" t="str">
        <f t="shared" si="212"/>
        <v/>
      </c>
      <c r="AF374" s="21">
        <f t="shared" si="212"/>
        <v>6.4177563661390227E-2</v>
      </c>
      <c r="AG374" s="21" t="str">
        <f t="shared" si="212"/>
        <v/>
      </c>
      <c r="AH374" s="21" t="str">
        <f t="shared" si="212"/>
        <v/>
      </c>
      <c r="AI374" s="21" t="str">
        <f t="shared" si="212"/>
        <v/>
      </c>
      <c r="AJ374" s="21" t="str">
        <f t="shared" si="212"/>
        <v/>
      </c>
      <c r="AK374" s="21" t="str">
        <f t="shared" si="212"/>
        <v/>
      </c>
      <c r="AL374" s="21" t="str">
        <f t="shared" si="212"/>
        <v/>
      </c>
      <c r="AM374" s="21" t="str">
        <f t="shared" si="212"/>
        <v/>
      </c>
      <c r="AN374" s="21">
        <f t="shared" si="212"/>
        <v>-0.14078841512469831</v>
      </c>
      <c r="AO374" s="21" t="str">
        <f t="shared" si="212"/>
        <v/>
      </c>
      <c r="AP374" s="21">
        <f t="shared" si="212"/>
        <v>-0.15171641601140037</v>
      </c>
      <c r="AQ374" s="21" t="str">
        <f t="shared" si="212"/>
        <v/>
      </c>
      <c r="AR374" s="21" t="str">
        <f t="shared" si="212"/>
        <v/>
      </c>
      <c r="AS374" s="21">
        <f t="shared" si="212"/>
        <v>-8.5676037483266396E-2</v>
      </c>
      <c r="AT374" s="21">
        <f t="shared" si="212"/>
        <v>-0.17470637583892618</v>
      </c>
      <c r="AU374" s="21" t="str">
        <f t="shared" si="212"/>
        <v/>
      </c>
      <c r="AV374" s="21" t="str">
        <f t="shared" si="212"/>
        <v/>
      </c>
      <c r="AW374" s="21" t="str">
        <f t="shared" si="212"/>
        <v/>
      </c>
      <c r="AX374" s="21" t="str">
        <f t="shared" si="212"/>
        <v/>
      </c>
    </row>
    <row r="375" spans="1:50" hidden="1">
      <c r="A375" t="str">
        <f t="shared" si="183"/>
        <v>May2013</v>
      </c>
      <c r="C375" t="s">
        <v>58</v>
      </c>
      <c r="D375">
        <v>2013</v>
      </c>
      <c r="E375" s="21" t="str">
        <f t="shared" ref="E375:AX375" si="213">IFERROR((E33-E32)/E32,"")</f>
        <v/>
      </c>
      <c r="F375" s="21" t="str">
        <f t="shared" si="213"/>
        <v/>
      </c>
      <c r="G375" s="21" t="str">
        <f t="shared" si="213"/>
        <v/>
      </c>
      <c r="H375" s="21" t="str">
        <f t="shared" si="213"/>
        <v/>
      </c>
      <c r="I375" s="21" t="str">
        <f t="shared" si="213"/>
        <v/>
      </c>
      <c r="J375" s="21">
        <f t="shared" si="213"/>
        <v>-0.11990049751243781</v>
      </c>
      <c r="K375" s="21" t="str">
        <f t="shared" si="213"/>
        <v/>
      </c>
      <c r="L375" s="21" t="str">
        <f t="shared" si="213"/>
        <v/>
      </c>
      <c r="M375" s="21">
        <f t="shared" si="213"/>
        <v>-5.256619810395554E-2</v>
      </c>
      <c r="N375" s="21" t="str">
        <f t="shared" si="213"/>
        <v/>
      </c>
      <c r="O375" s="21" t="str">
        <f t="shared" si="213"/>
        <v/>
      </c>
      <c r="P375" s="21" t="str">
        <f t="shared" si="213"/>
        <v/>
      </c>
      <c r="Q375" s="21">
        <f t="shared" si="213"/>
        <v>-7.0569988367584338E-2</v>
      </c>
      <c r="R375" s="21">
        <f t="shared" si="213"/>
        <v>-0.19821283509341997</v>
      </c>
      <c r="S375" s="21" t="str">
        <f t="shared" si="213"/>
        <v/>
      </c>
      <c r="T375" s="21" t="str">
        <f t="shared" si="213"/>
        <v/>
      </c>
      <c r="U375" s="21">
        <f t="shared" si="213"/>
        <v>1.5867418899858956E-2</v>
      </c>
      <c r="V375" s="21" t="str">
        <f t="shared" si="213"/>
        <v/>
      </c>
      <c r="W375" s="21">
        <f t="shared" si="213"/>
        <v>-7.7595749391188837E-2</v>
      </c>
      <c r="X375" s="21" t="str">
        <f t="shared" si="213"/>
        <v/>
      </c>
      <c r="Y375" s="21" t="str">
        <f t="shared" si="213"/>
        <v/>
      </c>
      <c r="Z375" s="21">
        <f t="shared" si="213"/>
        <v>-0.17523685542778622</v>
      </c>
      <c r="AA375" s="21" t="str">
        <f t="shared" si="213"/>
        <v/>
      </c>
      <c r="AB375" s="21" t="str">
        <f t="shared" si="213"/>
        <v/>
      </c>
      <c r="AC375" s="21">
        <f t="shared" si="213"/>
        <v>-6.4373543357711158E-2</v>
      </c>
      <c r="AD375" s="21">
        <f t="shared" si="213"/>
        <v>-0.18093074139527054</v>
      </c>
      <c r="AE375" s="21" t="str">
        <f t="shared" si="213"/>
        <v/>
      </c>
      <c r="AF375" s="21">
        <f t="shared" si="213"/>
        <v>-0.40485044462409053</v>
      </c>
      <c r="AG375" s="21" t="str">
        <f t="shared" si="213"/>
        <v/>
      </c>
      <c r="AH375" s="21" t="str">
        <f t="shared" si="213"/>
        <v/>
      </c>
      <c r="AI375" s="21" t="str">
        <f t="shared" si="213"/>
        <v/>
      </c>
      <c r="AJ375" s="21" t="str">
        <f t="shared" si="213"/>
        <v/>
      </c>
      <c r="AK375" s="21" t="str">
        <f t="shared" si="213"/>
        <v/>
      </c>
      <c r="AL375" s="21" t="str">
        <f t="shared" si="213"/>
        <v/>
      </c>
      <c r="AM375" s="21" t="str">
        <f t="shared" si="213"/>
        <v/>
      </c>
      <c r="AN375" s="21">
        <f t="shared" si="213"/>
        <v>-0.28058676654182274</v>
      </c>
      <c r="AO375" s="21" t="str">
        <f t="shared" si="213"/>
        <v/>
      </c>
      <c r="AP375" s="21">
        <f t="shared" si="213"/>
        <v>-0.1160341982900855</v>
      </c>
      <c r="AQ375" s="21" t="str">
        <f t="shared" si="213"/>
        <v/>
      </c>
      <c r="AR375" s="21" t="str">
        <f t="shared" si="213"/>
        <v/>
      </c>
      <c r="AS375" s="21">
        <f t="shared" si="213"/>
        <v>-0.37423133235724743</v>
      </c>
      <c r="AT375" s="21">
        <f t="shared" si="213"/>
        <v>-0.21118170266836087</v>
      </c>
      <c r="AU375" s="21" t="str">
        <f t="shared" si="213"/>
        <v/>
      </c>
      <c r="AV375" s="21" t="str">
        <f t="shared" si="213"/>
        <v/>
      </c>
      <c r="AW375" s="21" t="str">
        <f t="shared" si="213"/>
        <v/>
      </c>
      <c r="AX375" s="21" t="str">
        <f t="shared" si="213"/>
        <v/>
      </c>
    </row>
    <row r="376" spans="1:50" hidden="1">
      <c r="A376" t="str">
        <f t="shared" si="183"/>
        <v>June2013</v>
      </c>
      <c r="C376" t="s">
        <v>59</v>
      </c>
      <c r="D376">
        <v>2013</v>
      </c>
      <c r="E376" s="21" t="str">
        <f t="shared" ref="E376:AX376" si="214">IFERROR((E34-E33)/E33,"")</f>
        <v/>
      </c>
      <c r="F376" s="21" t="str">
        <f t="shared" si="214"/>
        <v/>
      </c>
      <c r="G376" s="21" t="str">
        <f t="shared" si="214"/>
        <v/>
      </c>
      <c r="H376" s="21" t="str">
        <f t="shared" si="214"/>
        <v/>
      </c>
      <c r="I376" s="21" t="str">
        <f t="shared" si="214"/>
        <v/>
      </c>
      <c r="J376" s="21">
        <f t="shared" si="214"/>
        <v>-0.11362351611079706</v>
      </c>
      <c r="K376" s="21" t="str">
        <f t="shared" si="214"/>
        <v/>
      </c>
      <c r="L376" s="21" t="str">
        <f t="shared" si="214"/>
        <v/>
      </c>
      <c r="M376" s="21">
        <f t="shared" si="214"/>
        <v>-0.23580153198537024</v>
      </c>
      <c r="N376" s="21" t="str">
        <f t="shared" si="214"/>
        <v/>
      </c>
      <c r="O376" s="21" t="str">
        <f t="shared" si="214"/>
        <v/>
      </c>
      <c r="P376" s="21" t="str">
        <f t="shared" si="214"/>
        <v/>
      </c>
      <c r="Q376" s="21">
        <f t="shared" si="214"/>
        <v>2.9620358781810598E-2</v>
      </c>
      <c r="R376" s="21">
        <f t="shared" si="214"/>
        <v>-7.0921985815602842E-2</v>
      </c>
      <c r="S376" s="21" t="str">
        <f t="shared" si="214"/>
        <v/>
      </c>
      <c r="T376" s="21" t="str">
        <f t="shared" si="214"/>
        <v/>
      </c>
      <c r="U376" s="21">
        <f t="shared" si="214"/>
        <v>-0.10308920513710518</v>
      </c>
      <c r="V376" s="21" t="str">
        <f t="shared" si="214"/>
        <v/>
      </c>
      <c r="W376" s="21">
        <f t="shared" si="214"/>
        <v>-0.14592583703348133</v>
      </c>
      <c r="X376" s="21" t="str">
        <f t="shared" si="214"/>
        <v/>
      </c>
      <c r="Y376" s="21" t="str">
        <f t="shared" si="214"/>
        <v/>
      </c>
      <c r="Z376" s="21">
        <f t="shared" si="214"/>
        <v>-0.10145562960364785</v>
      </c>
      <c r="AA376" s="21" t="str">
        <f t="shared" si="214"/>
        <v/>
      </c>
      <c r="AB376" s="21" t="str">
        <f t="shared" si="214"/>
        <v/>
      </c>
      <c r="AC376" s="21">
        <f t="shared" si="214"/>
        <v>-0.20984366947259922</v>
      </c>
      <c r="AD376" s="21">
        <f t="shared" si="214"/>
        <v>-0.14188842083633002</v>
      </c>
      <c r="AE376" s="21" t="str">
        <f t="shared" si="214"/>
        <v/>
      </c>
      <c r="AF376" s="21">
        <f t="shared" si="214"/>
        <v>-0.1802499320836729</v>
      </c>
      <c r="AG376" s="21" t="str">
        <f t="shared" si="214"/>
        <v/>
      </c>
      <c r="AH376" s="21" t="str">
        <f t="shared" si="214"/>
        <v/>
      </c>
      <c r="AI376" s="21" t="str">
        <f t="shared" si="214"/>
        <v/>
      </c>
      <c r="AJ376" s="21" t="str">
        <f t="shared" si="214"/>
        <v/>
      </c>
      <c r="AK376" s="21" t="str">
        <f t="shared" si="214"/>
        <v/>
      </c>
      <c r="AL376" s="21" t="str">
        <f t="shared" si="214"/>
        <v/>
      </c>
      <c r="AM376" s="21" t="str">
        <f t="shared" si="214"/>
        <v/>
      </c>
      <c r="AN376" s="21">
        <f t="shared" si="214"/>
        <v>-0.10976138828633406</v>
      </c>
      <c r="AO376" s="21" t="str">
        <f t="shared" si="214"/>
        <v/>
      </c>
      <c r="AP376" s="21">
        <f t="shared" si="214"/>
        <v>-0.1165710795126752</v>
      </c>
      <c r="AQ376" s="21" t="str">
        <f t="shared" si="214"/>
        <v/>
      </c>
      <c r="AR376" s="21" t="str">
        <f t="shared" si="214"/>
        <v/>
      </c>
      <c r="AS376" s="21">
        <f t="shared" si="214"/>
        <v>0.20729995320542818</v>
      </c>
      <c r="AT376" s="21">
        <f t="shared" si="214"/>
        <v>2.3195876288659795E-2</v>
      </c>
      <c r="AU376" s="21" t="str">
        <f t="shared" si="214"/>
        <v/>
      </c>
      <c r="AV376" s="21" t="str">
        <f t="shared" si="214"/>
        <v/>
      </c>
      <c r="AW376" s="21" t="str">
        <f t="shared" si="214"/>
        <v/>
      </c>
      <c r="AX376" s="21" t="str">
        <f t="shared" si="214"/>
        <v/>
      </c>
    </row>
    <row r="377" spans="1:50" hidden="1">
      <c r="A377" t="str">
        <f t="shared" si="183"/>
        <v>July2013</v>
      </c>
      <c r="C377" t="s">
        <v>60</v>
      </c>
      <c r="D377">
        <v>2013</v>
      </c>
      <c r="E377" s="21" t="str">
        <f t="shared" ref="E377:AX377" si="215">IFERROR((E35-E34)/E34,"")</f>
        <v/>
      </c>
      <c r="F377" s="21" t="str">
        <f t="shared" si="215"/>
        <v/>
      </c>
      <c r="G377" s="21" t="str">
        <f t="shared" si="215"/>
        <v/>
      </c>
      <c r="H377" s="21" t="str">
        <f t="shared" si="215"/>
        <v/>
      </c>
      <c r="I377" s="21" t="str">
        <f t="shared" si="215"/>
        <v/>
      </c>
      <c r="J377" s="21">
        <f t="shared" si="215"/>
        <v>0.11160714285714286</v>
      </c>
      <c r="K377" s="21" t="str">
        <f t="shared" si="215"/>
        <v/>
      </c>
      <c r="L377" s="21" t="str">
        <f t="shared" si="215"/>
        <v/>
      </c>
      <c r="M377" s="21">
        <f t="shared" si="215"/>
        <v>0.21482752392992596</v>
      </c>
      <c r="N377" s="21" t="str">
        <f t="shared" si="215"/>
        <v/>
      </c>
      <c r="O377" s="21" t="str">
        <f t="shared" si="215"/>
        <v/>
      </c>
      <c r="P377" s="21" t="str">
        <f t="shared" si="215"/>
        <v/>
      </c>
      <c r="Q377" s="21">
        <f t="shared" si="215"/>
        <v>3.8087520259319288E-2</v>
      </c>
      <c r="R377" s="21">
        <f t="shared" si="215"/>
        <v>0.31079607415485277</v>
      </c>
      <c r="S377" s="21" t="str">
        <f t="shared" si="215"/>
        <v/>
      </c>
      <c r="T377" s="21" t="str">
        <f t="shared" si="215"/>
        <v/>
      </c>
      <c r="U377" s="21">
        <f t="shared" si="215"/>
        <v>0.10352167182662539</v>
      </c>
      <c r="V377" s="21" t="str">
        <f t="shared" si="215"/>
        <v/>
      </c>
      <c r="W377" s="21">
        <f t="shared" si="215"/>
        <v>7.6858226780947031E-2</v>
      </c>
      <c r="X377" s="21" t="str">
        <f t="shared" si="215"/>
        <v/>
      </c>
      <c r="Y377" s="21" t="str">
        <f t="shared" si="215"/>
        <v/>
      </c>
      <c r="Z377" s="21">
        <f t="shared" si="215"/>
        <v>8.9294427637357274E-2</v>
      </c>
      <c r="AA377" s="21" t="str">
        <f t="shared" si="215"/>
        <v/>
      </c>
      <c r="AB377" s="21" t="str">
        <f t="shared" si="215"/>
        <v/>
      </c>
      <c r="AC377" s="21">
        <f t="shared" si="215"/>
        <v>0.19926078921621915</v>
      </c>
      <c r="AD377" s="21">
        <f t="shared" si="215"/>
        <v>0.2811302681992337</v>
      </c>
      <c r="AE377" s="21" t="str">
        <f t="shared" si="215"/>
        <v/>
      </c>
      <c r="AF377" s="21">
        <f t="shared" si="215"/>
        <v>1.0048053024026511</v>
      </c>
      <c r="AG377" s="21" t="str">
        <f t="shared" si="215"/>
        <v/>
      </c>
      <c r="AH377" s="21" t="str">
        <f t="shared" si="215"/>
        <v/>
      </c>
      <c r="AI377" s="21" t="str">
        <f t="shared" si="215"/>
        <v/>
      </c>
      <c r="AJ377" s="21" t="str">
        <f t="shared" si="215"/>
        <v/>
      </c>
      <c r="AK377" s="21" t="str">
        <f t="shared" si="215"/>
        <v/>
      </c>
      <c r="AL377" s="21" t="str">
        <f t="shared" si="215"/>
        <v/>
      </c>
      <c r="AM377" s="21" t="str">
        <f t="shared" si="215"/>
        <v/>
      </c>
      <c r="AN377" s="21">
        <f t="shared" si="215"/>
        <v>0.24415204678362573</v>
      </c>
      <c r="AO377" s="21" t="str">
        <f t="shared" si="215"/>
        <v/>
      </c>
      <c r="AP377" s="21">
        <f t="shared" si="215"/>
        <v>0.10813614013521819</v>
      </c>
      <c r="AQ377" s="21" t="str">
        <f t="shared" si="215"/>
        <v/>
      </c>
      <c r="AR377" s="21" t="str">
        <f t="shared" si="215"/>
        <v/>
      </c>
      <c r="AS377" s="21">
        <f t="shared" si="215"/>
        <v>0.12286821705426357</v>
      </c>
      <c r="AT377" s="21">
        <f t="shared" si="215"/>
        <v>0.16183879093198991</v>
      </c>
      <c r="AU377" s="21" t="str">
        <f t="shared" si="215"/>
        <v/>
      </c>
      <c r="AV377" s="21" t="str">
        <f t="shared" si="215"/>
        <v/>
      </c>
      <c r="AW377" s="21" t="str">
        <f t="shared" si="215"/>
        <v/>
      </c>
      <c r="AX377" s="21" t="str">
        <f t="shared" si="215"/>
        <v/>
      </c>
    </row>
    <row r="378" spans="1:50" hidden="1">
      <c r="A378" t="str">
        <f t="shared" si="183"/>
        <v>August2013</v>
      </c>
      <c r="C378" t="s">
        <v>61</v>
      </c>
      <c r="D378">
        <v>2013</v>
      </c>
      <c r="E378" s="21" t="str">
        <f t="shared" ref="E378:AX378" si="216">IFERROR((E36-E35)/E35,"")</f>
        <v/>
      </c>
      <c r="F378" s="21" t="str">
        <f t="shared" si="216"/>
        <v/>
      </c>
      <c r="G378" s="21" t="str">
        <f t="shared" si="216"/>
        <v/>
      </c>
      <c r="H378" s="21" t="str">
        <f t="shared" si="216"/>
        <v/>
      </c>
      <c r="I378" s="21" t="str">
        <f t="shared" si="216"/>
        <v/>
      </c>
      <c r="J378" s="21">
        <f t="shared" si="216"/>
        <v>6.5978198508318986E-2</v>
      </c>
      <c r="K378" s="21" t="str">
        <f t="shared" si="216"/>
        <v/>
      </c>
      <c r="L378" s="21" t="str">
        <f t="shared" si="216"/>
        <v/>
      </c>
      <c r="M378" s="21">
        <f t="shared" si="216"/>
        <v>4.9877350776778413E-2</v>
      </c>
      <c r="N378" s="21" t="str">
        <f t="shared" si="216"/>
        <v/>
      </c>
      <c r="O378" s="21" t="str">
        <f t="shared" si="216"/>
        <v/>
      </c>
      <c r="P378" s="21" t="str">
        <f t="shared" si="216"/>
        <v/>
      </c>
      <c r="Q378" s="21">
        <f t="shared" si="216"/>
        <v>-2.34192037470726E-3</v>
      </c>
      <c r="R378" s="21">
        <f t="shared" si="216"/>
        <v>-0.10316139767054909</v>
      </c>
      <c r="S378" s="21" t="str">
        <f t="shared" si="216"/>
        <v/>
      </c>
      <c r="T378" s="21" t="str">
        <f t="shared" si="216"/>
        <v/>
      </c>
      <c r="U378" s="21">
        <f t="shared" si="216"/>
        <v>-3.8576187971243207E-3</v>
      </c>
      <c r="V378" s="21" t="str">
        <f t="shared" si="216"/>
        <v/>
      </c>
      <c r="W378" s="21">
        <f t="shared" si="216"/>
        <v>-1.4222338204592903E-2</v>
      </c>
      <c r="X378" s="21" t="str">
        <f t="shared" si="216"/>
        <v/>
      </c>
      <c r="Y378" s="21" t="str">
        <f t="shared" si="216"/>
        <v/>
      </c>
      <c r="Z378" s="21">
        <f t="shared" si="216"/>
        <v>-3.5746282028310337E-2</v>
      </c>
      <c r="AA378" s="21" t="str">
        <f t="shared" si="216"/>
        <v/>
      </c>
      <c r="AB378" s="21" t="str">
        <f t="shared" si="216"/>
        <v/>
      </c>
      <c r="AC378" s="21">
        <f t="shared" si="216"/>
        <v>-2.9097171863669325E-2</v>
      </c>
      <c r="AD378" s="21">
        <f t="shared" si="216"/>
        <v>-8.7476635514018686E-2</v>
      </c>
      <c r="AE378" s="21" t="str">
        <f t="shared" si="216"/>
        <v/>
      </c>
      <c r="AF378" s="21">
        <f t="shared" si="216"/>
        <v>-0.14224316059178443</v>
      </c>
      <c r="AG378" s="21" t="str">
        <f t="shared" si="216"/>
        <v/>
      </c>
      <c r="AH378" s="21" t="str">
        <f t="shared" si="216"/>
        <v/>
      </c>
      <c r="AI378" s="21" t="str">
        <f t="shared" si="216"/>
        <v/>
      </c>
      <c r="AJ378" s="21" t="str">
        <f t="shared" si="216"/>
        <v/>
      </c>
      <c r="AK378" s="21" t="str">
        <f t="shared" si="216"/>
        <v/>
      </c>
      <c r="AL378" s="21" t="str">
        <f t="shared" si="216"/>
        <v/>
      </c>
      <c r="AM378" s="21" t="str">
        <f t="shared" si="216"/>
        <v/>
      </c>
      <c r="AN378" s="21">
        <f t="shared" si="216"/>
        <v>-0.127301214257736</v>
      </c>
      <c r="AO378" s="21" t="str">
        <f t="shared" si="216"/>
        <v/>
      </c>
      <c r="AP378" s="21">
        <f t="shared" si="216"/>
        <v>-2.1666031129753526E-2</v>
      </c>
      <c r="AQ378" s="21" t="str">
        <f t="shared" si="216"/>
        <v/>
      </c>
      <c r="AR378" s="21" t="str">
        <f t="shared" si="216"/>
        <v/>
      </c>
      <c r="AS378" s="21">
        <f t="shared" si="216"/>
        <v>-0.23541594753192957</v>
      </c>
      <c r="AT378" s="21">
        <f t="shared" si="216"/>
        <v>-5.4200542005420058E-2</v>
      </c>
      <c r="AU378" s="21" t="str">
        <f t="shared" si="216"/>
        <v/>
      </c>
      <c r="AV378" s="21" t="str">
        <f t="shared" si="216"/>
        <v/>
      </c>
      <c r="AW378" s="21" t="str">
        <f t="shared" si="216"/>
        <v/>
      </c>
      <c r="AX378" s="21" t="str">
        <f t="shared" si="216"/>
        <v/>
      </c>
    </row>
    <row r="379" spans="1:50" hidden="1">
      <c r="A379" t="str">
        <f t="shared" si="183"/>
        <v>September2013</v>
      </c>
      <c r="C379" t="s">
        <v>2</v>
      </c>
      <c r="D379">
        <v>2013</v>
      </c>
      <c r="E379" s="21" t="str">
        <f t="shared" ref="E379:AX379" si="217">IFERROR((E37-E36)/E36,"")</f>
        <v/>
      </c>
      <c r="F379" s="21" t="str">
        <f t="shared" si="217"/>
        <v/>
      </c>
      <c r="G379" s="21" t="str">
        <f t="shared" si="217"/>
        <v/>
      </c>
      <c r="H379" s="21" t="str">
        <f t="shared" si="217"/>
        <v/>
      </c>
      <c r="I379" s="21" t="str">
        <f t="shared" si="217"/>
        <v/>
      </c>
      <c r="J379" s="21">
        <f t="shared" si="217"/>
        <v>-1.4262648008611409E-2</v>
      </c>
      <c r="K379" s="21" t="str">
        <f t="shared" si="217"/>
        <v/>
      </c>
      <c r="L379" s="21" t="str">
        <f t="shared" si="217"/>
        <v/>
      </c>
      <c r="M379" s="21">
        <f t="shared" si="217"/>
        <v>-0.10443217218918154</v>
      </c>
      <c r="N379" s="21" t="str">
        <f t="shared" si="217"/>
        <v/>
      </c>
      <c r="O379" s="21" t="str">
        <f t="shared" si="217"/>
        <v/>
      </c>
      <c r="P379" s="21" t="str">
        <f t="shared" si="217"/>
        <v/>
      </c>
      <c r="Q379" s="21">
        <f t="shared" si="217"/>
        <v>-1.9170579029733958E-2</v>
      </c>
      <c r="R379" s="21">
        <f t="shared" si="217"/>
        <v>-2.2263450834879406E-2</v>
      </c>
      <c r="S379" s="21" t="str">
        <f t="shared" si="217"/>
        <v/>
      </c>
      <c r="T379" s="21" t="str">
        <f t="shared" si="217"/>
        <v/>
      </c>
      <c r="U379" s="21">
        <f t="shared" si="217"/>
        <v>-1.2849850378454498E-2</v>
      </c>
      <c r="V379" s="21" t="str">
        <f t="shared" si="217"/>
        <v/>
      </c>
      <c r="W379" s="21">
        <f t="shared" si="217"/>
        <v>-3.0443414956982131E-2</v>
      </c>
      <c r="X379" s="21" t="str">
        <f t="shared" si="217"/>
        <v/>
      </c>
      <c r="Y379" s="21" t="str">
        <f t="shared" si="217"/>
        <v/>
      </c>
      <c r="Z379" s="21">
        <f t="shared" si="217"/>
        <v>-1.7745981603642106E-2</v>
      </c>
      <c r="AA379" s="21" t="str">
        <f t="shared" si="217"/>
        <v/>
      </c>
      <c r="AB379" s="21" t="str">
        <f t="shared" si="217"/>
        <v/>
      </c>
      <c r="AC379" s="21">
        <f t="shared" si="217"/>
        <v>-6.6847166464382407E-2</v>
      </c>
      <c r="AD379" s="21">
        <f t="shared" si="217"/>
        <v>1.5567390413764851E-2</v>
      </c>
      <c r="AE379" s="21" t="str">
        <f t="shared" si="217"/>
        <v/>
      </c>
      <c r="AF379" s="21">
        <f t="shared" si="217"/>
        <v>-0.24330314126035846</v>
      </c>
      <c r="AG379" s="21" t="str">
        <f t="shared" si="217"/>
        <v/>
      </c>
      <c r="AH379" s="21" t="str">
        <f t="shared" si="217"/>
        <v/>
      </c>
      <c r="AI379" s="21" t="str">
        <f t="shared" si="217"/>
        <v/>
      </c>
      <c r="AJ379" s="21" t="str">
        <f t="shared" si="217"/>
        <v/>
      </c>
      <c r="AK379" s="21" t="str">
        <f t="shared" si="217"/>
        <v/>
      </c>
      <c r="AL379" s="21" t="str">
        <f t="shared" si="217"/>
        <v/>
      </c>
      <c r="AM379" s="21" t="str">
        <f t="shared" si="217"/>
        <v/>
      </c>
      <c r="AN379" s="21">
        <f t="shared" si="217"/>
        <v>2.244165170556553E-3</v>
      </c>
      <c r="AO379" s="21" t="str">
        <f t="shared" si="217"/>
        <v/>
      </c>
      <c r="AP379" s="21">
        <f t="shared" si="217"/>
        <v>-4.1067252498051168E-2</v>
      </c>
      <c r="AQ379" s="21" t="str">
        <f t="shared" si="217"/>
        <v/>
      </c>
      <c r="AR379" s="21" t="str">
        <f t="shared" si="217"/>
        <v/>
      </c>
      <c r="AS379" s="21">
        <f t="shared" si="217"/>
        <v>0.11647855530474041</v>
      </c>
      <c r="AT379" s="21">
        <f t="shared" si="217"/>
        <v>0.10544412607449857</v>
      </c>
      <c r="AU379" s="21" t="str">
        <f t="shared" si="217"/>
        <v/>
      </c>
      <c r="AV379" s="21" t="str">
        <f t="shared" si="217"/>
        <v/>
      </c>
      <c r="AW379" s="21" t="str">
        <f t="shared" si="217"/>
        <v/>
      </c>
      <c r="AX379" s="21" t="str">
        <f t="shared" si="217"/>
        <v/>
      </c>
    </row>
    <row r="380" spans="1:50" hidden="1">
      <c r="A380" t="str">
        <f t="shared" si="183"/>
        <v>October2013</v>
      </c>
      <c r="C380" t="s">
        <v>62</v>
      </c>
      <c r="D380">
        <v>2013</v>
      </c>
      <c r="E380" s="21" t="str">
        <f t="shared" ref="E380:AX380" si="218">IFERROR((E38-E37)/E37,"")</f>
        <v/>
      </c>
      <c r="F380" s="21" t="str">
        <f t="shared" si="218"/>
        <v/>
      </c>
      <c r="G380" s="21" t="str">
        <f t="shared" si="218"/>
        <v/>
      </c>
      <c r="H380" s="21" t="str">
        <f t="shared" si="218"/>
        <v/>
      </c>
      <c r="I380" s="21" t="str">
        <f t="shared" si="218"/>
        <v/>
      </c>
      <c r="J380" s="21">
        <f t="shared" si="218"/>
        <v>0.36909636909636911</v>
      </c>
      <c r="K380" s="21" t="str">
        <f t="shared" si="218"/>
        <v/>
      </c>
      <c r="L380" s="21" t="str">
        <f t="shared" si="218"/>
        <v/>
      </c>
      <c r="M380" s="21">
        <f t="shared" si="218"/>
        <v>0.26626610799272671</v>
      </c>
      <c r="N380" s="21" t="str">
        <f t="shared" si="218"/>
        <v/>
      </c>
      <c r="O380" s="21" t="str">
        <f t="shared" si="218"/>
        <v/>
      </c>
      <c r="P380" s="21" t="str">
        <f t="shared" si="218"/>
        <v/>
      </c>
      <c r="Q380" s="21">
        <f t="shared" si="218"/>
        <v>0.23693657758276826</v>
      </c>
      <c r="R380" s="21">
        <f t="shared" si="218"/>
        <v>0.25237191650853891</v>
      </c>
      <c r="S380" s="21" t="str">
        <f t="shared" si="218"/>
        <v/>
      </c>
      <c r="T380" s="21" t="str">
        <f t="shared" si="218"/>
        <v/>
      </c>
      <c r="U380" s="21">
        <f t="shared" si="218"/>
        <v>0.1537089871611983</v>
      </c>
      <c r="V380" s="21" t="str">
        <f t="shared" si="218"/>
        <v/>
      </c>
      <c r="W380" s="21">
        <f t="shared" si="218"/>
        <v>0.36982935153583618</v>
      </c>
      <c r="X380" s="21" t="str">
        <f t="shared" si="218"/>
        <v/>
      </c>
      <c r="Y380" s="21" t="str">
        <f t="shared" si="218"/>
        <v/>
      </c>
      <c r="Z380" s="21">
        <f t="shared" si="218"/>
        <v>0.27080968596292093</v>
      </c>
      <c r="AA380" s="21" t="str">
        <f t="shared" si="218"/>
        <v/>
      </c>
      <c r="AB380" s="21" t="str">
        <f t="shared" si="218"/>
        <v/>
      </c>
      <c r="AC380" s="21">
        <f t="shared" si="218"/>
        <v>0.38979489744872436</v>
      </c>
      <c r="AD380" s="21">
        <f t="shared" si="218"/>
        <v>0.31403791851553048</v>
      </c>
      <c r="AE380" s="21" t="str">
        <f t="shared" si="218"/>
        <v/>
      </c>
      <c r="AF380" s="21">
        <f t="shared" si="218"/>
        <v>0.57710429135362284</v>
      </c>
      <c r="AG380" s="21" t="str">
        <f t="shared" si="218"/>
        <v/>
      </c>
      <c r="AH380" s="21" t="str">
        <f t="shared" si="218"/>
        <v/>
      </c>
      <c r="AI380" s="21" t="str">
        <f t="shared" si="218"/>
        <v/>
      </c>
      <c r="AJ380" s="21" t="str">
        <f t="shared" si="218"/>
        <v/>
      </c>
      <c r="AK380" s="21" t="str">
        <f t="shared" si="218"/>
        <v/>
      </c>
      <c r="AL380" s="21" t="str">
        <f t="shared" si="218"/>
        <v/>
      </c>
      <c r="AM380" s="21" t="str">
        <f t="shared" si="218"/>
        <v/>
      </c>
      <c r="AN380" s="21">
        <f t="shared" si="218"/>
        <v>0.28481862964621585</v>
      </c>
      <c r="AO380" s="21" t="str">
        <f t="shared" si="218"/>
        <v/>
      </c>
      <c r="AP380" s="21">
        <f t="shared" si="218"/>
        <v>0.30307061301407828</v>
      </c>
      <c r="AQ380" s="21" t="str">
        <f t="shared" si="218"/>
        <v/>
      </c>
      <c r="AR380" s="21" t="str">
        <f t="shared" si="218"/>
        <v/>
      </c>
      <c r="AS380" s="21">
        <f t="shared" si="218"/>
        <v>0.47310958350181964</v>
      </c>
      <c r="AT380" s="21">
        <f t="shared" si="218"/>
        <v>0.44453084499740797</v>
      </c>
      <c r="AU380" s="21" t="str">
        <f t="shared" si="218"/>
        <v/>
      </c>
      <c r="AV380" s="21" t="str">
        <f t="shared" si="218"/>
        <v/>
      </c>
      <c r="AW380" s="21" t="str">
        <f t="shared" si="218"/>
        <v/>
      </c>
      <c r="AX380" s="21" t="str">
        <f t="shared" si="218"/>
        <v/>
      </c>
    </row>
    <row r="381" spans="1:50" hidden="1">
      <c r="A381" t="str">
        <f t="shared" si="183"/>
        <v>November2013</v>
      </c>
      <c r="C381" t="s">
        <v>63</v>
      </c>
      <c r="D381">
        <v>2013</v>
      </c>
      <c r="E381" s="21" t="str">
        <f t="shared" ref="E381:AX381" si="219">IFERROR((E39-E38)/E38,"")</f>
        <v/>
      </c>
      <c r="F381" s="21" t="str">
        <f t="shared" si="219"/>
        <v/>
      </c>
      <c r="G381" s="21" t="str">
        <f t="shared" si="219"/>
        <v/>
      </c>
      <c r="H381" s="21" t="str">
        <f t="shared" si="219"/>
        <v/>
      </c>
      <c r="I381" s="21" t="str">
        <f t="shared" si="219"/>
        <v/>
      </c>
      <c r="J381" s="21">
        <f t="shared" si="219"/>
        <v>4.7856430707876371E-3</v>
      </c>
      <c r="K381" s="21" t="str">
        <f t="shared" si="219"/>
        <v/>
      </c>
      <c r="L381" s="21" t="str">
        <f t="shared" si="219"/>
        <v/>
      </c>
      <c r="M381" s="21">
        <f t="shared" si="219"/>
        <v>-2.310045576574889E-2</v>
      </c>
      <c r="N381" s="21" t="str">
        <f t="shared" si="219"/>
        <v/>
      </c>
      <c r="O381" s="21" t="str">
        <f t="shared" si="219"/>
        <v/>
      </c>
      <c r="P381" s="21" t="str">
        <f t="shared" si="219"/>
        <v/>
      </c>
      <c r="Q381" s="21">
        <f t="shared" si="219"/>
        <v>0.20960980328926151</v>
      </c>
      <c r="R381" s="21">
        <f t="shared" si="219"/>
        <v>8.4848484848484854E-2</v>
      </c>
      <c r="S381" s="21" t="str">
        <f t="shared" si="219"/>
        <v/>
      </c>
      <c r="T381" s="21" t="str">
        <f t="shared" si="219"/>
        <v/>
      </c>
      <c r="U381" s="21">
        <f t="shared" si="219"/>
        <v>6.8469860896445134E-2</v>
      </c>
      <c r="V381" s="21" t="str">
        <f t="shared" si="219"/>
        <v/>
      </c>
      <c r="W381" s="21">
        <f t="shared" si="219"/>
        <v>7.2254335260115612E-2</v>
      </c>
      <c r="X381" s="21" t="str">
        <f t="shared" si="219"/>
        <v/>
      </c>
      <c r="Y381" s="21" t="str">
        <f t="shared" si="219"/>
        <v/>
      </c>
      <c r="Z381" s="21">
        <f t="shared" si="219"/>
        <v>0.14640863416449573</v>
      </c>
      <c r="AA381" s="21" t="str">
        <f t="shared" si="219"/>
        <v/>
      </c>
      <c r="AB381" s="21" t="str">
        <f t="shared" si="219"/>
        <v/>
      </c>
      <c r="AC381" s="21">
        <f t="shared" si="219"/>
        <v>2.5700093585774964E-2</v>
      </c>
      <c r="AD381" s="21">
        <f t="shared" si="219"/>
        <v>1.9339984650805834E-2</v>
      </c>
      <c r="AE381" s="21" t="str">
        <f t="shared" si="219"/>
        <v/>
      </c>
      <c r="AF381" s="21">
        <f t="shared" si="219"/>
        <v>-0.33758578926120308</v>
      </c>
      <c r="AG381" s="21" t="str">
        <f t="shared" si="219"/>
        <v/>
      </c>
      <c r="AH381" s="21" t="str">
        <f t="shared" si="219"/>
        <v/>
      </c>
      <c r="AI381" s="21" t="str">
        <f t="shared" si="219"/>
        <v/>
      </c>
      <c r="AJ381" s="21" t="str">
        <f t="shared" si="219"/>
        <v/>
      </c>
      <c r="AK381" s="21" t="str">
        <f t="shared" si="219"/>
        <v/>
      </c>
      <c r="AL381" s="21" t="str">
        <f t="shared" si="219"/>
        <v/>
      </c>
      <c r="AM381" s="21" t="str">
        <f t="shared" si="219"/>
        <v/>
      </c>
      <c r="AN381" s="21">
        <f t="shared" si="219"/>
        <v>-2.3004531195538514E-2</v>
      </c>
      <c r="AO381" s="21" t="str">
        <f t="shared" si="219"/>
        <v/>
      </c>
      <c r="AP381" s="21">
        <f t="shared" si="219"/>
        <v>7.5088614773855103E-2</v>
      </c>
      <c r="AQ381" s="21" t="str">
        <f t="shared" si="219"/>
        <v/>
      </c>
      <c r="AR381" s="21" t="str">
        <f t="shared" si="219"/>
        <v/>
      </c>
      <c r="AS381" s="21">
        <f t="shared" si="219"/>
        <v>-7.1644249245127647E-2</v>
      </c>
      <c r="AT381" s="21">
        <f t="shared" si="219"/>
        <v>-1.3816615826305402E-2</v>
      </c>
      <c r="AU381" s="21" t="str">
        <f t="shared" si="219"/>
        <v/>
      </c>
      <c r="AV381" s="21" t="str">
        <f t="shared" si="219"/>
        <v/>
      </c>
      <c r="AW381" s="21" t="str">
        <f t="shared" si="219"/>
        <v/>
      </c>
      <c r="AX381" s="21" t="str">
        <f t="shared" si="219"/>
        <v/>
      </c>
    </row>
    <row r="382" spans="1:50" hidden="1">
      <c r="A382" t="str">
        <f t="shared" si="183"/>
        <v>December2013</v>
      </c>
      <c r="C382" t="s">
        <v>50</v>
      </c>
      <c r="D382">
        <v>2013</v>
      </c>
      <c r="E382" s="21" t="str">
        <f t="shared" ref="E382:AX382" si="220">IFERROR((E40-E39)/E39,"")</f>
        <v/>
      </c>
      <c r="F382" s="21" t="str">
        <f t="shared" si="220"/>
        <v/>
      </c>
      <c r="G382" s="21" t="str">
        <f t="shared" si="220"/>
        <v/>
      </c>
      <c r="H382" s="21" t="str">
        <f t="shared" si="220"/>
        <v/>
      </c>
      <c r="I382" s="21" t="str">
        <f t="shared" si="220"/>
        <v/>
      </c>
      <c r="J382" s="21">
        <f t="shared" si="220"/>
        <v>-0.13752728716015084</v>
      </c>
      <c r="K382" s="21" t="str">
        <f t="shared" si="220"/>
        <v/>
      </c>
      <c r="L382" s="21" t="str">
        <f t="shared" si="220"/>
        <v/>
      </c>
      <c r="M382" s="21">
        <f t="shared" si="220"/>
        <v>-0.19524509490637182</v>
      </c>
      <c r="N382" s="21" t="str">
        <f t="shared" si="220"/>
        <v/>
      </c>
      <c r="O382" s="21" t="str">
        <f t="shared" si="220"/>
        <v/>
      </c>
      <c r="P382" s="21" t="str">
        <f t="shared" si="220"/>
        <v/>
      </c>
      <c r="Q382" s="21">
        <f t="shared" si="220"/>
        <v>-0.23060517195414557</v>
      </c>
      <c r="R382" s="21">
        <f t="shared" si="220"/>
        <v>-0.14036312849162011</v>
      </c>
      <c r="S382" s="21" t="str">
        <f t="shared" si="220"/>
        <v/>
      </c>
      <c r="T382" s="21" t="str">
        <f t="shared" si="220"/>
        <v/>
      </c>
      <c r="U382" s="21">
        <f t="shared" si="220"/>
        <v>-0.18674960219875597</v>
      </c>
      <c r="V382" s="21" t="str">
        <f t="shared" si="220"/>
        <v/>
      </c>
      <c r="W382" s="21">
        <f t="shared" si="220"/>
        <v>-0.17269262942652663</v>
      </c>
      <c r="X382" s="21" t="str">
        <f t="shared" si="220"/>
        <v/>
      </c>
      <c r="Y382" s="21" t="str">
        <f t="shared" si="220"/>
        <v/>
      </c>
      <c r="Z382" s="21">
        <f t="shared" si="220"/>
        <v>-0.21127126347227632</v>
      </c>
      <c r="AA382" s="21" t="str">
        <f t="shared" si="220"/>
        <v/>
      </c>
      <c r="AB382" s="21" t="str">
        <f t="shared" si="220"/>
        <v/>
      </c>
      <c r="AC382" s="21">
        <f t="shared" si="220"/>
        <v>-0.23119034250421111</v>
      </c>
      <c r="AD382" s="21">
        <f t="shared" si="220"/>
        <v>-0.15411835566932691</v>
      </c>
      <c r="AE382" s="21" t="str">
        <f t="shared" si="220"/>
        <v/>
      </c>
      <c r="AF382" s="21">
        <f t="shared" si="220"/>
        <v>9.5197464651389563E-2</v>
      </c>
      <c r="AG382" s="21" t="str">
        <f t="shared" si="220"/>
        <v/>
      </c>
      <c r="AH382" s="21" t="str">
        <f t="shared" si="220"/>
        <v/>
      </c>
      <c r="AI382" s="21" t="str">
        <f t="shared" si="220"/>
        <v/>
      </c>
      <c r="AJ382" s="21" t="str">
        <f t="shared" si="220"/>
        <v/>
      </c>
      <c r="AK382" s="21" t="str">
        <f t="shared" si="220"/>
        <v/>
      </c>
      <c r="AL382" s="21" t="str">
        <f t="shared" si="220"/>
        <v/>
      </c>
      <c r="AM382" s="21" t="str">
        <f t="shared" si="220"/>
        <v/>
      </c>
      <c r="AN382" s="21">
        <f t="shared" si="220"/>
        <v>-8.3125222975383523E-2</v>
      </c>
      <c r="AO382" s="21" t="str">
        <f t="shared" si="220"/>
        <v/>
      </c>
      <c r="AP382" s="21">
        <f t="shared" si="220"/>
        <v>-7.2138844195922244E-2</v>
      </c>
      <c r="AQ382" s="21" t="str">
        <f t="shared" si="220"/>
        <v/>
      </c>
      <c r="AR382" s="21" t="str">
        <f t="shared" si="220"/>
        <v/>
      </c>
      <c r="AS382" s="21">
        <f t="shared" si="220"/>
        <v>0.1348314606741573</v>
      </c>
      <c r="AT382" s="21">
        <f t="shared" si="220"/>
        <v>-0.15229257641921398</v>
      </c>
      <c r="AU382" s="21" t="str">
        <f t="shared" si="220"/>
        <v/>
      </c>
      <c r="AV382" s="21" t="str">
        <f t="shared" si="220"/>
        <v/>
      </c>
      <c r="AW382" s="21" t="str">
        <f t="shared" si="220"/>
        <v/>
      </c>
      <c r="AX382" s="21" t="str">
        <f t="shared" si="220"/>
        <v/>
      </c>
    </row>
    <row r="383" spans="1:50" hidden="1">
      <c r="A383" t="str">
        <f t="shared" si="183"/>
        <v>January2014</v>
      </c>
      <c r="C383" t="s">
        <v>53</v>
      </c>
      <c r="D383">
        <v>2014</v>
      </c>
      <c r="E383" s="21" t="str">
        <f t="shared" ref="E383:AX383" si="221">IFERROR((E41-E40)/E40,"")</f>
        <v/>
      </c>
      <c r="F383" s="21" t="str">
        <f t="shared" si="221"/>
        <v/>
      </c>
      <c r="G383" s="21" t="str">
        <f t="shared" si="221"/>
        <v/>
      </c>
      <c r="H383" s="21" t="str">
        <f t="shared" si="221"/>
        <v/>
      </c>
      <c r="I383" s="21" t="str">
        <f t="shared" si="221"/>
        <v/>
      </c>
      <c r="J383" s="21">
        <f t="shared" si="221"/>
        <v>8.3985273815002301E-2</v>
      </c>
      <c r="K383" s="21" t="str">
        <f t="shared" si="221"/>
        <v/>
      </c>
      <c r="L383" s="21" t="str">
        <f t="shared" si="221"/>
        <v/>
      </c>
      <c r="M383" s="21">
        <f t="shared" si="221"/>
        <v>2.1601016518424398E-2</v>
      </c>
      <c r="N383" s="21" t="str">
        <f t="shared" si="221"/>
        <v/>
      </c>
      <c r="O383" s="21" t="str">
        <f t="shared" si="221"/>
        <v/>
      </c>
      <c r="P383" s="21" t="str">
        <f t="shared" si="221"/>
        <v/>
      </c>
      <c r="Q383" s="21">
        <f t="shared" si="221"/>
        <v>2.5987525987525989E-2</v>
      </c>
      <c r="R383" s="21">
        <f t="shared" si="221"/>
        <v>4.3866774979691305E-2</v>
      </c>
      <c r="S383" s="21" t="str">
        <f t="shared" si="221"/>
        <v/>
      </c>
      <c r="T383" s="21" t="str">
        <f t="shared" si="221"/>
        <v/>
      </c>
      <c r="U383" s="21">
        <f t="shared" si="221"/>
        <v>3.5396655994308072E-2</v>
      </c>
      <c r="V383" s="21" t="str">
        <f t="shared" si="221"/>
        <v/>
      </c>
      <c r="W383" s="21">
        <f t="shared" si="221"/>
        <v>1.0785305021907651E-2</v>
      </c>
      <c r="X383" s="21" t="str">
        <f t="shared" si="221"/>
        <v/>
      </c>
      <c r="Y383" s="21" t="str">
        <f t="shared" si="221"/>
        <v/>
      </c>
      <c r="Z383" s="21">
        <f t="shared" si="221"/>
        <v>0.147349357918999</v>
      </c>
      <c r="AA383" s="21" t="str">
        <f t="shared" si="221"/>
        <v/>
      </c>
      <c r="AB383" s="21" t="str">
        <f t="shared" si="221"/>
        <v/>
      </c>
      <c r="AC383" s="21">
        <f t="shared" si="221"/>
        <v>0.14423954719737081</v>
      </c>
      <c r="AD383" s="21">
        <f t="shared" si="221"/>
        <v>8.6337338673787276E-2</v>
      </c>
      <c r="AE383" s="21" t="str">
        <f t="shared" si="221"/>
        <v/>
      </c>
      <c r="AF383" s="21">
        <f t="shared" si="221"/>
        <v>0.52910406232609908</v>
      </c>
      <c r="AG383" s="21" t="str">
        <f t="shared" si="221"/>
        <v/>
      </c>
      <c r="AH383" s="21" t="str">
        <f t="shared" si="221"/>
        <v/>
      </c>
      <c r="AI383" s="21" t="str">
        <f t="shared" si="221"/>
        <v/>
      </c>
      <c r="AJ383" s="21" t="str">
        <f t="shared" si="221"/>
        <v/>
      </c>
      <c r="AK383" s="21" t="str">
        <f t="shared" si="221"/>
        <v/>
      </c>
      <c r="AL383" s="21" t="str">
        <f t="shared" si="221"/>
        <v/>
      </c>
      <c r="AM383" s="21" t="str">
        <f t="shared" si="221"/>
        <v/>
      </c>
      <c r="AN383" s="21">
        <f t="shared" si="221"/>
        <v>0.15252918287937745</v>
      </c>
      <c r="AO383" s="21" t="str">
        <f t="shared" si="221"/>
        <v/>
      </c>
      <c r="AP383" s="21">
        <f t="shared" si="221"/>
        <v>4.6079936323838763E-2</v>
      </c>
      <c r="AQ383" s="21" t="str">
        <f t="shared" si="221"/>
        <v/>
      </c>
      <c r="AR383" s="21" t="str">
        <f t="shared" si="221"/>
        <v/>
      </c>
      <c r="AS383" s="21">
        <f t="shared" si="221"/>
        <v>0.32881709223553934</v>
      </c>
      <c r="AT383" s="21">
        <f t="shared" si="221"/>
        <v>0.13522215067611076</v>
      </c>
      <c r="AU383" s="21" t="str">
        <f t="shared" si="221"/>
        <v/>
      </c>
      <c r="AV383" s="21" t="str">
        <f t="shared" si="221"/>
        <v/>
      </c>
      <c r="AW383" s="21" t="str">
        <f t="shared" si="221"/>
        <v/>
      </c>
      <c r="AX383" s="21" t="str">
        <f t="shared" si="221"/>
        <v/>
      </c>
    </row>
    <row r="384" spans="1:50" hidden="1">
      <c r="A384" t="str">
        <f t="shared" si="183"/>
        <v>February2014</v>
      </c>
      <c r="C384" t="s">
        <v>55</v>
      </c>
      <c r="D384">
        <v>2014</v>
      </c>
      <c r="E384" s="21" t="str">
        <f t="shared" ref="E384:AX384" si="222">IFERROR((E42-E41)/E41,"")</f>
        <v/>
      </c>
      <c r="F384" s="21" t="str">
        <f t="shared" si="222"/>
        <v/>
      </c>
      <c r="G384" s="21" t="str">
        <f t="shared" si="222"/>
        <v/>
      </c>
      <c r="H384" s="21" t="str">
        <f t="shared" si="222"/>
        <v/>
      </c>
      <c r="I384" s="21" t="str">
        <f t="shared" si="222"/>
        <v/>
      </c>
      <c r="J384" s="21">
        <f t="shared" si="222"/>
        <v>1.8255147527064319E-2</v>
      </c>
      <c r="K384" s="21" t="str">
        <f t="shared" si="222"/>
        <v/>
      </c>
      <c r="L384" s="21" t="str">
        <f t="shared" si="222"/>
        <v/>
      </c>
      <c r="M384" s="21">
        <f t="shared" si="222"/>
        <v>0.11326181592039801</v>
      </c>
      <c r="N384" s="21" t="str">
        <f t="shared" si="222"/>
        <v/>
      </c>
      <c r="O384" s="21" t="str">
        <f t="shared" si="222"/>
        <v/>
      </c>
      <c r="P384" s="21" t="str">
        <f t="shared" si="222"/>
        <v/>
      </c>
      <c r="Q384" s="21">
        <f t="shared" si="222"/>
        <v>3.7149611617696724E-3</v>
      </c>
      <c r="R384" s="21">
        <f t="shared" si="222"/>
        <v>0.13540856031128404</v>
      </c>
      <c r="S384" s="21" t="str">
        <f t="shared" si="222"/>
        <v/>
      </c>
      <c r="T384" s="21" t="str">
        <f t="shared" si="222"/>
        <v/>
      </c>
      <c r="U384" s="21">
        <f t="shared" si="222"/>
        <v>8.4006184504380688E-2</v>
      </c>
      <c r="V384" s="21" t="str">
        <f t="shared" si="222"/>
        <v/>
      </c>
      <c r="W384" s="21">
        <f t="shared" si="222"/>
        <v>0.18828498388351672</v>
      </c>
      <c r="X384" s="21" t="str">
        <f t="shared" si="222"/>
        <v/>
      </c>
      <c r="Y384" s="21" t="str">
        <f t="shared" si="222"/>
        <v/>
      </c>
      <c r="Z384" s="21">
        <f t="shared" si="222"/>
        <v>0.10066006600660066</v>
      </c>
      <c r="AA384" s="21" t="str">
        <f t="shared" si="222"/>
        <v/>
      </c>
      <c r="AB384" s="21" t="str">
        <f t="shared" si="222"/>
        <v/>
      </c>
      <c r="AC384" s="21">
        <f t="shared" si="222"/>
        <v>0.19834051380245732</v>
      </c>
      <c r="AD384" s="21">
        <f t="shared" si="222"/>
        <v>0.11872183531339615</v>
      </c>
      <c r="AE384" s="21" t="str">
        <f t="shared" si="222"/>
        <v/>
      </c>
      <c r="AF384" s="21">
        <f t="shared" si="222"/>
        <v>-0.17271999417715991</v>
      </c>
      <c r="AG384" s="21" t="str">
        <f t="shared" si="222"/>
        <v/>
      </c>
      <c r="AH384" s="21" t="str">
        <f t="shared" si="222"/>
        <v/>
      </c>
      <c r="AI384" s="21" t="str">
        <f t="shared" si="222"/>
        <v/>
      </c>
      <c r="AJ384" s="21" t="str">
        <f t="shared" si="222"/>
        <v/>
      </c>
      <c r="AK384" s="21" t="str">
        <f t="shared" si="222"/>
        <v/>
      </c>
      <c r="AL384" s="21" t="str">
        <f t="shared" si="222"/>
        <v/>
      </c>
      <c r="AM384" s="21" t="str">
        <f t="shared" si="222"/>
        <v/>
      </c>
      <c r="AN384" s="21">
        <f t="shared" si="222"/>
        <v>0.10297096556380823</v>
      </c>
      <c r="AO384" s="21" t="str">
        <f t="shared" si="222"/>
        <v/>
      </c>
      <c r="AP384" s="21">
        <f t="shared" si="222"/>
        <v>3.9756515122693549E-2</v>
      </c>
      <c r="AQ384" s="21" t="str">
        <f t="shared" si="222"/>
        <v/>
      </c>
      <c r="AR384" s="21" t="str">
        <f t="shared" si="222"/>
        <v/>
      </c>
      <c r="AS384" s="21">
        <f t="shared" si="222"/>
        <v>-0.26941176470588235</v>
      </c>
      <c r="AT384" s="21">
        <f t="shared" si="222"/>
        <v>-3.3654755152202682E-2</v>
      </c>
      <c r="AU384" s="21" t="str">
        <f t="shared" si="222"/>
        <v/>
      </c>
      <c r="AV384" s="21" t="str">
        <f t="shared" si="222"/>
        <v/>
      </c>
      <c r="AW384" s="21" t="str">
        <f t="shared" si="222"/>
        <v/>
      </c>
      <c r="AX384" s="21" t="str">
        <f t="shared" si="222"/>
        <v/>
      </c>
    </row>
    <row r="385" spans="1:50" hidden="1">
      <c r="A385" t="str">
        <f t="shared" si="183"/>
        <v>March2014</v>
      </c>
      <c r="C385" t="s">
        <v>56</v>
      </c>
      <c r="D385">
        <v>2014</v>
      </c>
      <c r="E385" s="21" t="str">
        <f t="shared" ref="E385:AX385" si="223">IFERROR((E43-E42)/E42,"")</f>
        <v/>
      </c>
      <c r="F385" s="21" t="str">
        <f t="shared" si="223"/>
        <v/>
      </c>
      <c r="G385" s="21" t="str">
        <f t="shared" si="223"/>
        <v/>
      </c>
      <c r="H385" s="21" t="str">
        <f t="shared" si="223"/>
        <v/>
      </c>
      <c r="I385" s="21" t="str">
        <f t="shared" si="223"/>
        <v/>
      </c>
      <c r="J385" s="21">
        <f t="shared" si="223"/>
        <v>-3.3979570564936418E-2</v>
      </c>
      <c r="K385" s="21" t="str">
        <f t="shared" si="223"/>
        <v/>
      </c>
      <c r="L385" s="21" t="str">
        <f t="shared" si="223"/>
        <v/>
      </c>
      <c r="M385" s="21">
        <f t="shared" si="223"/>
        <v>0.25354374694504572</v>
      </c>
      <c r="N385" s="21" t="str">
        <f t="shared" si="223"/>
        <v/>
      </c>
      <c r="O385" s="21" t="str">
        <f t="shared" si="223"/>
        <v/>
      </c>
      <c r="P385" s="21" t="str">
        <f t="shared" si="223"/>
        <v/>
      </c>
      <c r="Q385" s="21">
        <f t="shared" si="223"/>
        <v>5.0134589502018843E-2</v>
      </c>
      <c r="R385" s="21">
        <f t="shared" si="223"/>
        <v>6.3056888279643591E-2</v>
      </c>
      <c r="S385" s="21" t="str">
        <f t="shared" si="223"/>
        <v/>
      </c>
      <c r="T385" s="21" t="str">
        <f t="shared" si="223"/>
        <v/>
      </c>
      <c r="U385" s="21">
        <f t="shared" si="223"/>
        <v>7.5911251980982572E-2</v>
      </c>
      <c r="V385" s="21" t="str">
        <f t="shared" si="223"/>
        <v/>
      </c>
      <c r="W385" s="21">
        <f t="shared" si="223"/>
        <v>4.2652698531475075E-2</v>
      </c>
      <c r="X385" s="21" t="str">
        <f t="shared" si="223"/>
        <v/>
      </c>
      <c r="Y385" s="21" t="str">
        <f t="shared" si="223"/>
        <v/>
      </c>
      <c r="Z385" s="21">
        <f t="shared" si="223"/>
        <v>4.7389348803858942E-2</v>
      </c>
      <c r="AA385" s="21" t="str">
        <f t="shared" si="223"/>
        <v/>
      </c>
      <c r="AB385" s="21" t="str">
        <f t="shared" si="223"/>
        <v/>
      </c>
      <c r="AC385" s="21">
        <f t="shared" si="223"/>
        <v>0.18422103861517977</v>
      </c>
      <c r="AD385" s="21">
        <f t="shared" si="223"/>
        <v>6.752599970704555E-2</v>
      </c>
      <c r="AE385" s="21" t="str">
        <f t="shared" si="223"/>
        <v/>
      </c>
      <c r="AF385" s="21">
        <f t="shared" si="223"/>
        <v>3.3521027626253738E-2</v>
      </c>
      <c r="AG385" s="21" t="str">
        <f t="shared" si="223"/>
        <v/>
      </c>
      <c r="AH385" s="21" t="str">
        <f t="shared" si="223"/>
        <v/>
      </c>
      <c r="AI385" s="21" t="str">
        <f t="shared" si="223"/>
        <v/>
      </c>
      <c r="AJ385" s="21" t="str">
        <f t="shared" si="223"/>
        <v/>
      </c>
      <c r="AK385" s="21" t="str">
        <f t="shared" si="223"/>
        <v/>
      </c>
      <c r="AL385" s="21" t="str">
        <f t="shared" si="223"/>
        <v/>
      </c>
      <c r="AM385" s="21" t="str">
        <f t="shared" si="223"/>
        <v/>
      </c>
      <c r="AN385" s="21">
        <f t="shared" si="223"/>
        <v>-5.9075604530149983E-2</v>
      </c>
      <c r="AO385" s="21" t="str">
        <f t="shared" si="223"/>
        <v/>
      </c>
      <c r="AP385" s="21">
        <f t="shared" si="223"/>
        <v>2.3051591657519209E-2</v>
      </c>
      <c r="AQ385" s="21" t="str">
        <f t="shared" si="223"/>
        <v/>
      </c>
      <c r="AR385" s="21" t="str">
        <f t="shared" si="223"/>
        <v/>
      </c>
      <c r="AS385" s="21">
        <f t="shared" si="223"/>
        <v>0.10037573805689748</v>
      </c>
      <c r="AT385" s="21">
        <f t="shared" si="223"/>
        <v>-5.0283701819604773E-2</v>
      </c>
      <c r="AU385" s="21" t="str">
        <f t="shared" si="223"/>
        <v/>
      </c>
      <c r="AV385" s="21" t="str">
        <f t="shared" si="223"/>
        <v/>
      </c>
      <c r="AW385" s="21" t="str">
        <f t="shared" si="223"/>
        <v/>
      </c>
      <c r="AX385" s="21" t="str">
        <f t="shared" si="223"/>
        <v/>
      </c>
    </row>
    <row r="386" spans="1:50" hidden="1">
      <c r="A386" t="str">
        <f t="shared" si="183"/>
        <v>April2014</v>
      </c>
      <c r="C386" t="s">
        <v>57</v>
      </c>
      <c r="D386">
        <v>2014</v>
      </c>
      <c r="E386" s="21" t="str">
        <f t="shared" ref="E386:AX386" si="224">IFERROR((E44-E43)/E43,"")</f>
        <v/>
      </c>
      <c r="F386" s="21" t="str">
        <f t="shared" si="224"/>
        <v/>
      </c>
      <c r="G386" s="21" t="str">
        <f t="shared" si="224"/>
        <v/>
      </c>
      <c r="H386" s="21" t="str">
        <f t="shared" si="224"/>
        <v/>
      </c>
      <c r="I386" s="21" t="str">
        <f t="shared" si="224"/>
        <v/>
      </c>
      <c r="J386" s="21">
        <f t="shared" si="224"/>
        <v>-0.1294777729823047</v>
      </c>
      <c r="K386" s="21" t="str">
        <f t="shared" si="224"/>
        <v/>
      </c>
      <c r="L386" s="21" t="str">
        <f t="shared" si="224"/>
        <v/>
      </c>
      <c r="M386" s="21">
        <f t="shared" si="224"/>
        <v>-0.17624777183600712</v>
      </c>
      <c r="N386" s="21" t="str">
        <f t="shared" si="224"/>
        <v/>
      </c>
      <c r="O386" s="21" t="str">
        <f t="shared" si="224"/>
        <v/>
      </c>
      <c r="P386" s="21" t="str">
        <f t="shared" si="224"/>
        <v/>
      </c>
      <c r="Q386" s="21">
        <f t="shared" si="224"/>
        <v>-0.13681512335789811</v>
      </c>
      <c r="R386" s="21">
        <f t="shared" si="224"/>
        <v>-0.24435847840103159</v>
      </c>
      <c r="S386" s="21" t="str">
        <f t="shared" si="224"/>
        <v/>
      </c>
      <c r="T386" s="21" t="str">
        <f t="shared" si="224"/>
        <v/>
      </c>
      <c r="U386" s="21">
        <f t="shared" si="224"/>
        <v>-3.6235086168802472E-2</v>
      </c>
      <c r="V386" s="21" t="str">
        <f t="shared" si="224"/>
        <v/>
      </c>
      <c r="W386" s="21">
        <f t="shared" si="224"/>
        <v>-0.18157351753835113</v>
      </c>
      <c r="X386" s="21" t="str">
        <f t="shared" si="224"/>
        <v/>
      </c>
      <c r="Y386" s="21" t="str">
        <f t="shared" si="224"/>
        <v/>
      </c>
      <c r="Z386" s="21">
        <f t="shared" si="224"/>
        <v>-0.13467762011451331</v>
      </c>
      <c r="AA386" s="21" t="str">
        <f t="shared" si="224"/>
        <v/>
      </c>
      <c r="AB386" s="21" t="str">
        <f t="shared" si="224"/>
        <v/>
      </c>
      <c r="AC386" s="21">
        <f t="shared" si="224"/>
        <v>-0.2423680215888008</v>
      </c>
      <c r="AD386" s="21">
        <f t="shared" si="224"/>
        <v>-0.1971734357848518</v>
      </c>
      <c r="AE386" s="21" t="str">
        <f t="shared" si="224"/>
        <v/>
      </c>
      <c r="AF386" s="21">
        <f t="shared" si="224"/>
        <v>-0.16957521069209161</v>
      </c>
      <c r="AG386" s="21" t="str">
        <f t="shared" si="224"/>
        <v/>
      </c>
      <c r="AH386" s="21" t="str">
        <f t="shared" si="224"/>
        <v/>
      </c>
      <c r="AI386" s="21" t="str">
        <f t="shared" si="224"/>
        <v/>
      </c>
      <c r="AJ386" s="21" t="str">
        <f t="shared" si="224"/>
        <v/>
      </c>
      <c r="AK386" s="21" t="str">
        <f t="shared" si="224"/>
        <v/>
      </c>
      <c r="AL386" s="21" t="str">
        <f t="shared" si="224"/>
        <v/>
      </c>
      <c r="AM386" s="21" t="str">
        <f t="shared" si="224"/>
        <v/>
      </c>
      <c r="AN386" s="21">
        <f t="shared" si="224"/>
        <v>-0.10019518542615485</v>
      </c>
      <c r="AO386" s="21" t="str">
        <f t="shared" si="224"/>
        <v/>
      </c>
      <c r="AP386" s="21">
        <f t="shared" si="224"/>
        <v>-0.12382485182914367</v>
      </c>
      <c r="AQ386" s="21" t="str">
        <f t="shared" si="224"/>
        <v/>
      </c>
      <c r="AR386" s="21" t="str">
        <f t="shared" si="224"/>
        <v/>
      </c>
      <c r="AS386" s="21">
        <f t="shared" si="224"/>
        <v>-4.7317073170731708E-2</v>
      </c>
      <c r="AT386" s="21">
        <f t="shared" si="224"/>
        <v>-0.1592501030078286</v>
      </c>
      <c r="AU386" s="21" t="str">
        <f t="shared" si="224"/>
        <v/>
      </c>
      <c r="AV386" s="21" t="str">
        <f t="shared" si="224"/>
        <v/>
      </c>
      <c r="AW386" s="21" t="str">
        <f t="shared" si="224"/>
        <v/>
      </c>
      <c r="AX386" s="21" t="str">
        <f t="shared" si="224"/>
        <v/>
      </c>
    </row>
    <row r="387" spans="1:50" hidden="1">
      <c r="A387" t="str">
        <f t="shared" si="183"/>
        <v>May2014</v>
      </c>
      <c r="C387" t="s">
        <v>58</v>
      </c>
      <c r="D387">
        <v>2014</v>
      </c>
      <c r="E387" s="21" t="str">
        <f t="shared" ref="E387:AX387" si="225">IFERROR((E45-E44)/E44,"")</f>
        <v/>
      </c>
      <c r="F387" s="21" t="str">
        <f t="shared" si="225"/>
        <v/>
      </c>
      <c r="G387" s="21" t="str">
        <f t="shared" si="225"/>
        <v/>
      </c>
      <c r="H387" s="21" t="str">
        <f t="shared" si="225"/>
        <v/>
      </c>
      <c r="I387" s="21" t="str">
        <f t="shared" si="225"/>
        <v/>
      </c>
      <c r="J387" s="21">
        <f t="shared" si="225"/>
        <v>-2.9251363411006447E-2</v>
      </c>
      <c r="K387" s="21" t="str">
        <f t="shared" si="225"/>
        <v/>
      </c>
      <c r="L387" s="21" t="str">
        <f t="shared" si="225"/>
        <v/>
      </c>
      <c r="M387" s="21">
        <f t="shared" si="225"/>
        <v>7.7630511225317819E-2</v>
      </c>
      <c r="N387" s="21" t="str">
        <f t="shared" si="225"/>
        <v/>
      </c>
      <c r="O387" s="21" t="str">
        <f t="shared" si="225"/>
        <v/>
      </c>
      <c r="P387" s="21" t="str">
        <f t="shared" si="225"/>
        <v/>
      </c>
      <c r="Q387" s="21">
        <f t="shared" si="225"/>
        <v>5.270972531551596E-2</v>
      </c>
      <c r="R387" s="21">
        <f t="shared" si="225"/>
        <v>-4.1808873720136516E-2</v>
      </c>
      <c r="S387" s="21" t="str">
        <f t="shared" si="225"/>
        <v/>
      </c>
      <c r="T387" s="21" t="str">
        <f t="shared" si="225"/>
        <v/>
      </c>
      <c r="U387" s="21">
        <f t="shared" si="225"/>
        <v>0.15451627693718478</v>
      </c>
      <c r="V387" s="21" t="str">
        <f t="shared" si="225"/>
        <v/>
      </c>
      <c r="W387" s="21">
        <f t="shared" si="225"/>
        <v>2.2909130768387593E-2</v>
      </c>
      <c r="X387" s="21" t="str">
        <f t="shared" si="225"/>
        <v/>
      </c>
      <c r="Y387" s="21" t="str">
        <f t="shared" si="225"/>
        <v/>
      </c>
      <c r="Z387" s="21">
        <f t="shared" si="225"/>
        <v>8.1271576524741089E-3</v>
      </c>
      <c r="AA387" s="21" t="str">
        <f t="shared" si="225"/>
        <v/>
      </c>
      <c r="AB387" s="21" t="str">
        <f t="shared" si="225"/>
        <v/>
      </c>
      <c r="AC387" s="21">
        <f t="shared" si="225"/>
        <v>5.0608489165924607E-2</v>
      </c>
      <c r="AD387" s="21">
        <f t="shared" si="225"/>
        <v>1.4014698342163732E-2</v>
      </c>
      <c r="AE387" s="21" t="str">
        <f t="shared" si="225"/>
        <v/>
      </c>
      <c r="AF387" s="21">
        <f t="shared" si="225"/>
        <v>-0.20338288057406459</v>
      </c>
      <c r="AG387" s="21" t="str">
        <f t="shared" si="225"/>
        <v/>
      </c>
      <c r="AH387" s="21" t="str">
        <f t="shared" si="225"/>
        <v/>
      </c>
      <c r="AI387" s="21" t="str">
        <f t="shared" si="225"/>
        <v/>
      </c>
      <c r="AJ387" s="21" t="str">
        <f t="shared" si="225"/>
        <v/>
      </c>
      <c r="AK387" s="21" t="str">
        <f t="shared" si="225"/>
        <v/>
      </c>
      <c r="AL387" s="21" t="str">
        <f t="shared" si="225"/>
        <v/>
      </c>
      <c r="AM387" s="21" t="str">
        <f t="shared" si="225"/>
        <v/>
      </c>
      <c r="AN387" s="21">
        <f t="shared" si="225"/>
        <v>6.146059291395517E-2</v>
      </c>
      <c r="AO387" s="21" t="str">
        <f t="shared" si="225"/>
        <v/>
      </c>
      <c r="AP387" s="21">
        <f t="shared" si="225"/>
        <v>-1.5161675948333673E-2</v>
      </c>
      <c r="AQ387" s="21" t="str">
        <f t="shared" si="225"/>
        <v/>
      </c>
      <c r="AR387" s="21" t="str">
        <f t="shared" si="225"/>
        <v/>
      </c>
      <c r="AS387" s="21">
        <f t="shared" si="225"/>
        <v>-0.19047619047619047</v>
      </c>
      <c r="AT387" s="21">
        <f t="shared" si="225"/>
        <v>-0.10659152168586131</v>
      </c>
      <c r="AU387" s="21" t="str">
        <f t="shared" si="225"/>
        <v/>
      </c>
      <c r="AV387" s="21" t="str">
        <f t="shared" si="225"/>
        <v/>
      </c>
      <c r="AW387" s="21" t="str">
        <f t="shared" si="225"/>
        <v/>
      </c>
      <c r="AX387" s="21" t="str">
        <f t="shared" si="225"/>
        <v/>
      </c>
    </row>
    <row r="388" spans="1:50" hidden="1">
      <c r="A388" t="str">
        <f t="shared" si="183"/>
        <v>June2014</v>
      </c>
      <c r="C388" t="s">
        <v>59</v>
      </c>
      <c r="D388">
        <v>2014</v>
      </c>
      <c r="E388" s="21" t="str">
        <f t="shared" ref="E388:AX388" si="226">IFERROR((E46-E45)/E45,"")</f>
        <v/>
      </c>
      <c r="F388" s="21" t="str">
        <f t="shared" si="226"/>
        <v/>
      </c>
      <c r="G388" s="21" t="str">
        <f t="shared" si="226"/>
        <v/>
      </c>
      <c r="H388" s="21" t="str">
        <f t="shared" si="226"/>
        <v/>
      </c>
      <c r="I388" s="21" t="str">
        <f t="shared" si="226"/>
        <v/>
      </c>
      <c r="J388" s="21">
        <f t="shared" si="226"/>
        <v>-0.19050051072522983</v>
      </c>
      <c r="K388" s="21" t="str">
        <f t="shared" si="226"/>
        <v/>
      </c>
      <c r="L388" s="21" t="str">
        <f t="shared" si="226"/>
        <v/>
      </c>
      <c r="M388" s="21">
        <f t="shared" si="226"/>
        <v>-0.26016566265060243</v>
      </c>
      <c r="N388" s="21" t="str">
        <f t="shared" si="226"/>
        <v/>
      </c>
      <c r="O388" s="21" t="str">
        <f t="shared" si="226"/>
        <v/>
      </c>
      <c r="P388" s="21" t="str">
        <f t="shared" si="226"/>
        <v/>
      </c>
      <c r="Q388" s="21">
        <f t="shared" si="226"/>
        <v>-0.14985895627644569</v>
      </c>
      <c r="R388" s="21">
        <f t="shared" si="226"/>
        <v>-0.17008014247551201</v>
      </c>
      <c r="S388" s="21" t="str">
        <f t="shared" si="226"/>
        <v/>
      </c>
      <c r="T388" s="21" t="str">
        <f t="shared" si="226"/>
        <v/>
      </c>
      <c r="U388" s="21">
        <f t="shared" si="226"/>
        <v>-0.25403759597564202</v>
      </c>
      <c r="V388" s="21" t="str">
        <f t="shared" si="226"/>
        <v/>
      </c>
      <c r="W388" s="21">
        <f t="shared" si="226"/>
        <v>-0.16373767681097301</v>
      </c>
      <c r="X388" s="21" t="str">
        <f t="shared" si="226"/>
        <v/>
      </c>
      <c r="Y388" s="21" t="str">
        <f t="shared" si="226"/>
        <v/>
      </c>
      <c r="Z388" s="21">
        <f t="shared" si="226"/>
        <v>-0.12698865663123352</v>
      </c>
      <c r="AA388" s="21" t="str">
        <f t="shared" si="226"/>
        <v/>
      </c>
      <c r="AB388" s="21" t="str">
        <f t="shared" si="226"/>
        <v/>
      </c>
      <c r="AC388" s="21">
        <f t="shared" si="226"/>
        <v>-0.24134764797287753</v>
      </c>
      <c r="AD388" s="21">
        <f t="shared" si="226"/>
        <v>-0.21633237822349571</v>
      </c>
      <c r="AE388" s="21" t="str">
        <f t="shared" si="226"/>
        <v/>
      </c>
      <c r="AF388" s="21">
        <f t="shared" si="226"/>
        <v>-0.16638785227126496</v>
      </c>
      <c r="AG388" s="21" t="str">
        <f t="shared" si="226"/>
        <v/>
      </c>
      <c r="AH388" s="21" t="str">
        <f t="shared" si="226"/>
        <v/>
      </c>
      <c r="AI388" s="21" t="str">
        <f t="shared" si="226"/>
        <v/>
      </c>
      <c r="AJ388" s="21" t="str">
        <f t="shared" si="226"/>
        <v/>
      </c>
      <c r="AK388" s="21" t="str">
        <f t="shared" si="226"/>
        <v/>
      </c>
      <c r="AL388" s="21" t="str">
        <f t="shared" si="226"/>
        <v/>
      </c>
      <c r="AM388" s="21" t="str">
        <f t="shared" si="226"/>
        <v/>
      </c>
      <c r="AN388" s="21">
        <f t="shared" si="226"/>
        <v>-0.20401907356948229</v>
      </c>
      <c r="AO388" s="21" t="str">
        <f t="shared" si="226"/>
        <v/>
      </c>
      <c r="AP388" s="21">
        <f t="shared" si="226"/>
        <v>-0.19536963022174852</v>
      </c>
      <c r="AQ388" s="21" t="str">
        <f t="shared" si="226"/>
        <v/>
      </c>
      <c r="AR388" s="21" t="str">
        <f t="shared" si="226"/>
        <v/>
      </c>
      <c r="AS388" s="21">
        <f t="shared" si="226"/>
        <v>-0.19038583175205567</v>
      </c>
      <c r="AT388" s="21">
        <f t="shared" si="226"/>
        <v>0.14975315414152496</v>
      </c>
      <c r="AU388" s="21" t="str">
        <f t="shared" si="226"/>
        <v/>
      </c>
      <c r="AV388" s="21" t="str">
        <f t="shared" si="226"/>
        <v/>
      </c>
      <c r="AW388" s="21" t="str">
        <f t="shared" si="226"/>
        <v/>
      </c>
      <c r="AX388" s="21" t="str">
        <f t="shared" si="226"/>
        <v/>
      </c>
    </row>
    <row r="389" spans="1:50" hidden="1">
      <c r="A389" t="str">
        <f t="shared" si="183"/>
        <v>July2014</v>
      </c>
      <c r="C389" t="s">
        <v>60</v>
      </c>
      <c r="D389">
        <v>2014</v>
      </c>
      <c r="E389" s="21" t="str">
        <f t="shared" ref="E389:AX389" si="227">IFERROR((E47-E46)/E46,"")</f>
        <v/>
      </c>
      <c r="F389" s="21" t="str">
        <f t="shared" si="227"/>
        <v/>
      </c>
      <c r="G389" s="21" t="str">
        <f t="shared" si="227"/>
        <v/>
      </c>
      <c r="H389" s="21" t="str">
        <f t="shared" si="227"/>
        <v/>
      </c>
      <c r="I389" s="21" t="str">
        <f t="shared" si="227"/>
        <v/>
      </c>
      <c r="J389" s="21">
        <f t="shared" si="227"/>
        <v>-5.2050473186119876E-2</v>
      </c>
      <c r="K389" s="21" t="str">
        <f t="shared" si="227"/>
        <v/>
      </c>
      <c r="L389" s="21" t="str">
        <f t="shared" si="227"/>
        <v/>
      </c>
      <c r="M389" s="21">
        <f t="shared" si="227"/>
        <v>-5.326547921967769E-2</v>
      </c>
      <c r="N389" s="21" t="str">
        <f t="shared" si="227"/>
        <v/>
      </c>
      <c r="O389" s="21" t="str">
        <f t="shared" si="227"/>
        <v/>
      </c>
      <c r="P389" s="21" t="str">
        <f t="shared" si="227"/>
        <v/>
      </c>
      <c r="Q389" s="21">
        <f t="shared" si="227"/>
        <v>-1.783492326835338E-2</v>
      </c>
      <c r="R389" s="21">
        <f t="shared" si="227"/>
        <v>-0.17060085836909872</v>
      </c>
      <c r="S389" s="21" t="str">
        <f t="shared" si="227"/>
        <v/>
      </c>
      <c r="T389" s="21" t="str">
        <f t="shared" si="227"/>
        <v/>
      </c>
      <c r="U389" s="21">
        <f t="shared" si="227"/>
        <v>-0.17284826974267969</v>
      </c>
      <c r="V389" s="21" t="str">
        <f t="shared" si="227"/>
        <v/>
      </c>
      <c r="W389" s="21">
        <f t="shared" si="227"/>
        <v>-0.18388006150691952</v>
      </c>
      <c r="X389" s="21" t="str">
        <f t="shared" si="227"/>
        <v/>
      </c>
      <c r="Y389" s="21" t="str">
        <f t="shared" si="227"/>
        <v/>
      </c>
      <c r="Z389" s="21">
        <f t="shared" si="227"/>
        <v>-0.21279725422897769</v>
      </c>
      <c r="AA389" s="21" t="str">
        <f t="shared" si="227"/>
        <v/>
      </c>
      <c r="AB389" s="21" t="str">
        <f t="shared" si="227"/>
        <v/>
      </c>
      <c r="AC389" s="21">
        <f t="shared" si="227"/>
        <v>-0.12587282375942649</v>
      </c>
      <c r="AD389" s="21">
        <f t="shared" si="227"/>
        <v>-0.19077320141950749</v>
      </c>
      <c r="AE389" s="21" t="str">
        <f t="shared" si="227"/>
        <v/>
      </c>
      <c r="AF389" s="21">
        <f t="shared" si="227"/>
        <v>0.17320160543377586</v>
      </c>
      <c r="AG389" s="21" t="str">
        <f t="shared" si="227"/>
        <v/>
      </c>
      <c r="AH389" s="21" t="str">
        <f t="shared" si="227"/>
        <v/>
      </c>
      <c r="AI389" s="21" t="str">
        <f t="shared" si="227"/>
        <v/>
      </c>
      <c r="AJ389" s="21" t="str">
        <f t="shared" si="227"/>
        <v/>
      </c>
      <c r="AK389" s="21" t="str">
        <f t="shared" si="227"/>
        <v/>
      </c>
      <c r="AL389" s="21" t="str">
        <f t="shared" si="227"/>
        <v/>
      </c>
      <c r="AM389" s="21" t="str">
        <f t="shared" si="227"/>
        <v/>
      </c>
      <c r="AN389" s="21">
        <f t="shared" si="227"/>
        <v>-0.27556696619597776</v>
      </c>
      <c r="AO389" s="21" t="str">
        <f t="shared" si="227"/>
        <v/>
      </c>
      <c r="AP389" s="21">
        <f t="shared" si="227"/>
        <v>-0.12465965118846126</v>
      </c>
      <c r="AQ389" s="21" t="str">
        <f t="shared" si="227"/>
        <v/>
      </c>
      <c r="AR389" s="21" t="str">
        <f t="shared" si="227"/>
        <v/>
      </c>
      <c r="AS389" s="21">
        <f t="shared" si="227"/>
        <v>-0.16171874999999999</v>
      </c>
      <c r="AT389" s="21">
        <f t="shared" si="227"/>
        <v>-0.21230916030534353</v>
      </c>
      <c r="AU389" s="21" t="str">
        <f t="shared" si="227"/>
        <v/>
      </c>
      <c r="AV389" s="21" t="str">
        <f t="shared" si="227"/>
        <v/>
      </c>
      <c r="AW389" s="21" t="str">
        <f t="shared" si="227"/>
        <v/>
      </c>
      <c r="AX389" s="21" t="str">
        <f t="shared" si="227"/>
        <v/>
      </c>
    </row>
    <row r="390" spans="1:50" hidden="1">
      <c r="A390" t="str">
        <f t="shared" si="183"/>
        <v>August2014</v>
      </c>
      <c r="C390" t="s">
        <v>61</v>
      </c>
      <c r="D390">
        <v>2014</v>
      </c>
      <c r="E390" s="21" t="str">
        <f t="shared" ref="E390:AX390" si="228">IFERROR((E48-E47)/E47,"")</f>
        <v/>
      </c>
      <c r="F390" s="21" t="str">
        <f t="shared" si="228"/>
        <v/>
      </c>
      <c r="G390" s="21" t="str">
        <f t="shared" si="228"/>
        <v/>
      </c>
      <c r="H390" s="21" t="str">
        <f t="shared" si="228"/>
        <v/>
      </c>
      <c r="I390" s="21" t="str">
        <f t="shared" si="228"/>
        <v/>
      </c>
      <c r="J390" s="21">
        <f t="shared" si="228"/>
        <v>0.2286189683860233</v>
      </c>
      <c r="K390" s="21" t="str">
        <f t="shared" si="228"/>
        <v/>
      </c>
      <c r="L390" s="21" t="str">
        <f t="shared" si="228"/>
        <v/>
      </c>
      <c r="M390" s="21">
        <f t="shared" si="228"/>
        <v>0.11288299587887475</v>
      </c>
      <c r="N390" s="21" t="str">
        <f t="shared" si="228"/>
        <v/>
      </c>
      <c r="O390" s="21" t="str">
        <f t="shared" si="228"/>
        <v/>
      </c>
      <c r="P390" s="21" t="str">
        <f t="shared" si="228"/>
        <v/>
      </c>
      <c r="Q390" s="21">
        <f t="shared" si="228"/>
        <v>8.6148648648648643E-2</v>
      </c>
      <c r="R390" s="21">
        <f t="shared" si="228"/>
        <v>-1.2936610608020699E-2</v>
      </c>
      <c r="S390" s="21" t="str">
        <f t="shared" si="228"/>
        <v/>
      </c>
      <c r="T390" s="21" t="str">
        <f t="shared" si="228"/>
        <v/>
      </c>
      <c r="U390" s="21">
        <f t="shared" si="228"/>
        <v>4.2909246942716157E-3</v>
      </c>
      <c r="V390" s="21" t="str">
        <f t="shared" si="228"/>
        <v/>
      </c>
      <c r="W390" s="21">
        <f t="shared" si="228"/>
        <v>0.21714554875176637</v>
      </c>
      <c r="X390" s="21" t="str">
        <f t="shared" si="228"/>
        <v/>
      </c>
      <c r="Y390" s="21" t="str">
        <f t="shared" si="228"/>
        <v/>
      </c>
      <c r="Z390" s="21">
        <f t="shared" si="228"/>
        <v>0.17876051074431643</v>
      </c>
      <c r="AA390" s="21" t="str">
        <f t="shared" si="228"/>
        <v/>
      </c>
      <c r="AB390" s="21" t="str">
        <f t="shared" si="228"/>
        <v/>
      </c>
      <c r="AC390" s="21">
        <f t="shared" si="228"/>
        <v>0.223133454041964</v>
      </c>
      <c r="AD390" s="21">
        <f t="shared" si="228"/>
        <v>0.1707641196013289</v>
      </c>
      <c r="AE390" s="21" t="str">
        <f t="shared" si="228"/>
        <v/>
      </c>
      <c r="AF390" s="21">
        <f t="shared" si="228"/>
        <v>-0.6969736842105263</v>
      </c>
      <c r="AG390" s="21" t="str">
        <f t="shared" si="228"/>
        <v/>
      </c>
      <c r="AH390" s="21" t="str">
        <f t="shared" si="228"/>
        <v/>
      </c>
      <c r="AI390" s="21" t="str">
        <f t="shared" si="228"/>
        <v/>
      </c>
      <c r="AJ390" s="21" t="str">
        <f t="shared" si="228"/>
        <v/>
      </c>
      <c r="AK390" s="21" t="str">
        <f t="shared" si="228"/>
        <v/>
      </c>
      <c r="AL390" s="21" t="str">
        <f t="shared" si="228"/>
        <v/>
      </c>
      <c r="AM390" s="21" t="str">
        <f t="shared" si="228"/>
        <v/>
      </c>
      <c r="AN390" s="21">
        <f t="shared" si="228"/>
        <v>0.43768458357944479</v>
      </c>
      <c r="AO390" s="21" t="str">
        <f t="shared" si="228"/>
        <v/>
      </c>
      <c r="AP390" s="21">
        <f t="shared" si="228"/>
        <v>0.12904581757040773</v>
      </c>
      <c r="AQ390" s="21" t="str">
        <f t="shared" si="228"/>
        <v/>
      </c>
      <c r="AR390" s="21" t="str">
        <f t="shared" si="228"/>
        <v/>
      </c>
      <c r="AS390" s="21">
        <f t="shared" si="228"/>
        <v>0.68499534016775399</v>
      </c>
      <c r="AT390" s="21">
        <f t="shared" si="228"/>
        <v>0.74500302846759536</v>
      </c>
      <c r="AU390" s="21" t="str">
        <f t="shared" si="228"/>
        <v/>
      </c>
      <c r="AV390" s="21" t="str">
        <f t="shared" si="228"/>
        <v/>
      </c>
      <c r="AW390" s="21" t="str">
        <f t="shared" si="228"/>
        <v/>
      </c>
      <c r="AX390" s="21" t="str">
        <f t="shared" si="228"/>
        <v/>
      </c>
    </row>
    <row r="391" spans="1:50" hidden="1">
      <c r="A391" t="str">
        <f t="shared" si="183"/>
        <v>September2014</v>
      </c>
      <c r="C391" t="s">
        <v>2</v>
      </c>
      <c r="D391">
        <v>2014</v>
      </c>
      <c r="E391" s="21" t="str">
        <f t="shared" ref="E391:AX391" si="229">IFERROR((E49-E48)/E48,"")</f>
        <v/>
      </c>
      <c r="F391" s="21" t="str">
        <f t="shared" si="229"/>
        <v/>
      </c>
      <c r="G391" s="21" t="str">
        <f t="shared" si="229"/>
        <v/>
      </c>
      <c r="H391" s="21" t="str">
        <f t="shared" si="229"/>
        <v/>
      </c>
      <c r="I391" s="21" t="str">
        <f t="shared" si="229"/>
        <v/>
      </c>
      <c r="J391" s="21">
        <f t="shared" si="229"/>
        <v>-3.5211267605633804E-2</v>
      </c>
      <c r="K391" s="21" t="str">
        <f t="shared" si="229"/>
        <v/>
      </c>
      <c r="L391" s="21" t="str">
        <f t="shared" si="229"/>
        <v/>
      </c>
      <c r="M391" s="21">
        <f t="shared" si="229"/>
        <v>-2.8175817098695863E-2</v>
      </c>
      <c r="N391" s="21" t="str">
        <f t="shared" si="229"/>
        <v/>
      </c>
      <c r="O391" s="21" t="str">
        <f t="shared" si="229"/>
        <v/>
      </c>
      <c r="P391" s="21" t="str">
        <f t="shared" si="229"/>
        <v/>
      </c>
      <c r="Q391" s="21">
        <f t="shared" si="229"/>
        <v>-6.9984447900466561E-3</v>
      </c>
      <c r="R391" s="21">
        <f t="shared" si="229"/>
        <v>0.34993446920052423</v>
      </c>
      <c r="S391" s="21" t="str">
        <f t="shared" si="229"/>
        <v/>
      </c>
      <c r="T391" s="21" t="str">
        <f t="shared" si="229"/>
        <v/>
      </c>
      <c r="U391" s="21">
        <f t="shared" si="229"/>
        <v>-0.10403759880367443</v>
      </c>
      <c r="V391" s="21" t="str">
        <f t="shared" si="229"/>
        <v/>
      </c>
      <c r="W391" s="21">
        <f t="shared" si="229"/>
        <v>-1.8833849329205368E-2</v>
      </c>
      <c r="X391" s="21" t="str">
        <f t="shared" si="229"/>
        <v/>
      </c>
      <c r="Y391" s="21" t="str">
        <f t="shared" si="229"/>
        <v/>
      </c>
      <c r="Z391" s="21">
        <f t="shared" si="229"/>
        <v>-0.10136503742844562</v>
      </c>
      <c r="AA391" s="21" t="str">
        <f t="shared" si="229"/>
        <v/>
      </c>
      <c r="AB391" s="21" t="str">
        <f t="shared" si="229"/>
        <v/>
      </c>
      <c r="AC391" s="21">
        <f t="shared" si="229"/>
        <v>0.12922326715430163</v>
      </c>
      <c r="AD391" s="21">
        <f t="shared" si="229"/>
        <v>5.5164585698070374E-2</v>
      </c>
      <c r="AE391" s="21" t="str">
        <f t="shared" si="229"/>
        <v/>
      </c>
      <c r="AF391" s="21">
        <f t="shared" si="229"/>
        <v>2.0442900564481112</v>
      </c>
      <c r="AG391" s="21" t="str">
        <f t="shared" si="229"/>
        <v/>
      </c>
      <c r="AH391" s="21" t="str">
        <f t="shared" si="229"/>
        <v/>
      </c>
      <c r="AI391" s="21" t="str">
        <f t="shared" si="229"/>
        <v/>
      </c>
      <c r="AJ391" s="21" t="str">
        <f t="shared" si="229"/>
        <v/>
      </c>
      <c r="AK391" s="21" t="str">
        <f t="shared" si="229"/>
        <v/>
      </c>
      <c r="AL391" s="21" t="str">
        <f t="shared" si="229"/>
        <v/>
      </c>
      <c r="AM391" s="21" t="str">
        <f t="shared" si="229"/>
        <v/>
      </c>
      <c r="AN391" s="21">
        <f t="shared" si="229"/>
        <v>-1.4790468364831553E-2</v>
      </c>
      <c r="AO391" s="21" t="str">
        <f t="shared" si="229"/>
        <v/>
      </c>
      <c r="AP391" s="21">
        <f t="shared" si="229"/>
        <v>6.7609828741623232E-2</v>
      </c>
      <c r="AQ391" s="21" t="str">
        <f t="shared" si="229"/>
        <v/>
      </c>
      <c r="AR391" s="21" t="str">
        <f t="shared" si="229"/>
        <v/>
      </c>
      <c r="AS391" s="21">
        <f t="shared" si="229"/>
        <v>-1.4933628318584071E-2</v>
      </c>
      <c r="AT391" s="21">
        <f t="shared" si="229"/>
        <v>-0.35421728566469973</v>
      </c>
      <c r="AU391" s="21" t="str">
        <f t="shared" si="229"/>
        <v/>
      </c>
      <c r="AV391" s="21" t="str">
        <f t="shared" si="229"/>
        <v/>
      </c>
      <c r="AW391" s="21" t="str">
        <f t="shared" si="229"/>
        <v/>
      </c>
      <c r="AX391" s="21" t="str">
        <f t="shared" si="229"/>
        <v/>
      </c>
    </row>
    <row r="392" spans="1:50" hidden="1">
      <c r="A392" t="str">
        <f t="shared" si="183"/>
        <v>October2014</v>
      </c>
      <c r="C392" t="s">
        <v>62</v>
      </c>
      <c r="D392">
        <v>2014</v>
      </c>
      <c r="E392" s="21" t="str">
        <f t="shared" ref="E392:AX392" si="230">IFERROR((E50-E49)/E49,"")</f>
        <v/>
      </c>
      <c r="F392" s="21" t="str">
        <f t="shared" si="230"/>
        <v/>
      </c>
      <c r="G392" s="21" t="str">
        <f t="shared" si="230"/>
        <v/>
      </c>
      <c r="H392" s="21" t="str">
        <f t="shared" si="230"/>
        <v/>
      </c>
      <c r="I392" s="21" t="str">
        <f t="shared" si="230"/>
        <v/>
      </c>
      <c r="J392" s="21">
        <f t="shared" si="230"/>
        <v>0.14065131948343626</v>
      </c>
      <c r="K392" s="21" t="str">
        <f t="shared" si="230"/>
        <v/>
      </c>
      <c r="L392" s="21" t="str">
        <f t="shared" si="230"/>
        <v/>
      </c>
      <c r="M392" s="21">
        <f t="shared" si="230"/>
        <v>0.16923459244532804</v>
      </c>
      <c r="N392" s="21" t="str">
        <f t="shared" si="230"/>
        <v/>
      </c>
      <c r="O392" s="21" t="str">
        <f t="shared" si="230"/>
        <v/>
      </c>
      <c r="P392" s="21" t="str">
        <f t="shared" si="230"/>
        <v/>
      </c>
      <c r="Q392" s="21">
        <f t="shared" si="230"/>
        <v>7.204385277995301E-2</v>
      </c>
      <c r="R392" s="21">
        <f t="shared" si="230"/>
        <v>3.6893203883495145E-2</v>
      </c>
      <c r="S392" s="21" t="str">
        <f t="shared" si="230"/>
        <v/>
      </c>
      <c r="T392" s="21" t="str">
        <f t="shared" si="230"/>
        <v/>
      </c>
      <c r="U392" s="21">
        <f t="shared" si="230"/>
        <v>0.24034334763948498</v>
      </c>
      <c r="V392" s="21" t="str">
        <f t="shared" si="230"/>
        <v/>
      </c>
      <c r="W392" s="21">
        <f t="shared" si="230"/>
        <v>0.10820404943465685</v>
      </c>
      <c r="X392" s="21" t="str">
        <f t="shared" si="230"/>
        <v/>
      </c>
      <c r="Y392" s="21" t="str">
        <f t="shared" si="230"/>
        <v/>
      </c>
      <c r="Z392" s="21">
        <f t="shared" si="230"/>
        <v>0.20452763622108977</v>
      </c>
      <c r="AA392" s="21" t="str">
        <f t="shared" si="230"/>
        <v/>
      </c>
      <c r="AB392" s="21" t="str">
        <f t="shared" si="230"/>
        <v/>
      </c>
      <c r="AC392" s="21">
        <f t="shared" si="230"/>
        <v>0.20920727945712522</v>
      </c>
      <c r="AD392" s="21">
        <f t="shared" si="230"/>
        <v>0.25946643717728057</v>
      </c>
      <c r="AE392" s="21" t="str">
        <f t="shared" si="230"/>
        <v/>
      </c>
      <c r="AF392" s="21">
        <f t="shared" si="230"/>
        <v>0.23862501782912565</v>
      </c>
      <c r="AG392" s="21" t="str">
        <f t="shared" si="230"/>
        <v/>
      </c>
      <c r="AH392" s="21" t="str">
        <f t="shared" si="230"/>
        <v/>
      </c>
      <c r="AI392" s="21" t="str">
        <f t="shared" si="230"/>
        <v/>
      </c>
      <c r="AJ392" s="21" t="str">
        <f t="shared" si="230"/>
        <v/>
      </c>
      <c r="AK392" s="21" t="str">
        <f t="shared" si="230"/>
        <v/>
      </c>
      <c r="AL392" s="21" t="str">
        <f t="shared" si="230"/>
        <v/>
      </c>
      <c r="AM392" s="21" t="str">
        <f t="shared" si="230"/>
        <v/>
      </c>
      <c r="AN392" s="21">
        <f t="shared" si="230"/>
        <v>0.18015012510425354</v>
      </c>
      <c r="AO392" s="21" t="str">
        <f t="shared" si="230"/>
        <v/>
      </c>
      <c r="AP392" s="21">
        <f t="shared" si="230"/>
        <v>0.12944622680987586</v>
      </c>
      <c r="AQ392" s="21" t="str">
        <f t="shared" si="230"/>
        <v/>
      </c>
      <c r="AR392" s="21" t="str">
        <f t="shared" si="230"/>
        <v/>
      </c>
      <c r="AS392" s="21">
        <f t="shared" si="230"/>
        <v>1.9371139809096015E-2</v>
      </c>
      <c r="AT392" s="21">
        <f t="shared" si="230"/>
        <v>0.34506852996506315</v>
      </c>
      <c r="AU392" s="21" t="str">
        <f t="shared" si="230"/>
        <v/>
      </c>
      <c r="AV392" s="21" t="str">
        <f t="shared" si="230"/>
        <v/>
      </c>
      <c r="AW392" s="21" t="str">
        <f t="shared" si="230"/>
        <v/>
      </c>
      <c r="AX392" s="21" t="str">
        <f t="shared" si="230"/>
        <v/>
      </c>
    </row>
    <row r="393" spans="1:50" hidden="1">
      <c r="A393" t="str">
        <f t="shared" si="183"/>
        <v>November2014</v>
      </c>
      <c r="C393" t="s">
        <v>63</v>
      </c>
      <c r="D393">
        <v>2014</v>
      </c>
      <c r="E393" s="21" t="str">
        <f t="shared" ref="E393:AX393" si="231">IFERROR((E51-E50)/E50,"")</f>
        <v/>
      </c>
      <c r="F393" s="21">
        <f t="shared" si="231"/>
        <v>-4.0553907022749754E-2</v>
      </c>
      <c r="G393" s="21" t="str">
        <f t="shared" si="231"/>
        <v/>
      </c>
      <c r="H393" s="21" t="str">
        <f t="shared" si="231"/>
        <v/>
      </c>
      <c r="I393" s="21" t="str">
        <f t="shared" si="231"/>
        <v/>
      </c>
      <c r="J393" s="21">
        <f t="shared" si="231"/>
        <v>7.1129707112970716E-2</v>
      </c>
      <c r="K393" s="21" t="str">
        <f t="shared" si="231"/>
        <v/>
      </c>
      <c r="L393" s="21" t="str">
        <f t="shared" si="231"/>
        <v/>
      </c>
      <c r="M393" s="21">
        <f t="shared" si="231"/>
        <v>-5.8590152320226706E-2</v>
      </c>
      <c r="N393" s="21">
        <f t="shared" si="231"/>
        <v>-5.0333376912014643E-2</v>
      </c>
      <c r="O393" s="21" t="str">
        <f t="shared" si="231"/>
        <v/>
      </c>
      <c r="P393" s="21" t="str">
        <f t="shared" si="231"/>
        <v/>
      </c>
      <c r="Q393" s="21">
        <f t="shared" si="231"/>
        <v>2.0818115412710007E-2</v>
      </c>
      <c r="R393" s="21">
        <f t="shared" si="231"/>
        <v>0.1797752808988764</v>
      </c>
      <c r="S393" s="21" t="str">
        <f t="shared" si="231"/>
        <v/>
      </c>
      <c r="T393" s="21" t="str">
        <f t="shared" si="231"/>
        <v/>
      </c>
      <c r="U393" s="21">
        <f t="shared" si="231"/>
        <v>1.5955401768550558E-2</v>
      </c>
      <c r="V393" s="21" t="str">
        <f t="shared" si="231"/>
        <v/>
      </c>
      <c r="W393" s="21">
        <f t="shared" si="231"/>
        <v>3.6303238818365169E-2</v>
      </c>
      <c r="X393" s="21" t="str">
        <f t="shared" si="231"/>
        <v/>
      </c>
      <c r="Y393" s="21" t="str">
        <f t="shared" si="231"/>
        <v/>
      </c>
      <c r="Z393" s="21">
        <f t="shared" si="231"/>
        <v>0.10210723293466764</v>
      </c>
      <c r="AA393" s="21" t="str">
        <f t="shared" si="231"/>
        <v/>
      </c>
      <c r="AB393" s="21" t="str">
        <f t="shared" si="231"/>
        <v/>
      </c>
      <c r="AC393" s="21">
        <f t="shared" si="231"/>
        <v>1.4667431923984439E-3</v>
      </c>
      <c r="AD393" s="21">
        <f t="shared" si="231"/>
        <v>3.5018790570550051E-3</v>
      </c>
      <c r="AE393" s="21" t="str">
        <f t="shared" si="231"/>
        <v/>
      </c>
      <c r="AF393" s="21">
        <f t="shared" si="231"/>
        <v>-0.24124827268539845</v>
      </c>
      <c r="AG393" s="21" t="str">
        <f t="shared" si="231"/>
        <v/>
      </c>
      <c r="AH393" s="21" t="str">
        <f t="shared" si="231"/>
        <v/>
      </c>
      <c r="AI393" s="21" t="str">
        <f t="shared" si="231"/>
        <v/>
      </c>
      <c r="AJ393" s="21" t="str">
        <f t="shared" si="231"/>
        <v/>
      </c>
      <c r="AK393" s="21" t="str">
        <f t="shared" si="231"/>
        <v/>
      </c>
      <c r="AL393" s="21" t="str">
        <f t="shared" si="231"/>
        <v/>
      </c>
      <c r="AM393" s="21" t="str">
        <f t="shared" si="231"/>
        <v/>
      </c>
      <c r="AN393" s="21">
        <f t="shared" si="231"/>
        <v>-8.8339222614840993E-3</v>
      </c>
      <c r="AO393" s="21" t="str">
        <f t="shared" si="231"/>
        <v/>
      </c>
      <c r="AP393" s="21">
        <f t="shared" si="231"/>
        <v>4.3997776954427567E-2</v>
      </c>
      <c r="AQ393" s="21" t="str">
        <f t="shared" si="231"/>
        <v/>
      </c>
      <c r="AR393" s="21" t="str">
        <f t="shared" si="231"/>
        <v/>
      </c>
      <c r="AS393" s="21">
        <f t="shared" si="231"/>
        <v>-3.6353621591847976E-2</v>
      </c>
      <c r="AT393" s="21">
        <f t="shared" si="231"/>
        <v>6.8531468531468534E-2</v>
      </c>
      <c r="AU393" s="21" t="str">
        <f t="shared" si="231"/>
        <v/>
      </c>
      <c r="AV393" s="21" t="str">
        <f t="shared" si="231"/>
        <v/>
      </c>
      <c r="AW393" s="21" t="str">
        <f t="shared" si="231"/>
        <v/>
      </c>
      <c r="AX393" s="21" t="str">
        <f t="shared" si="231"/>
        <v/>
      </c>
    </row>
    <row r="394" spans="1:50" hidden="1">
      <c r="A394" t="str">
        <f t="shared" si="183"/>
        <v>December2014</v>
      </c>
      <c r="C394" t="s">
        <v>50</v>
      </c>
      <c r="D394">
        <v>2014</v>
      </c>
      <c r="E394" s="21" t="str">
        <f t="shared" ref="E394:AX394" si="232">IFERROR((E52-E51)/E51,"")</f>
        <v/>
      </c>
      <c r="F394" s="21">
        <f t="shared" si="232"/>
        <v>-0.10103092783505155</v>
      </c>
      <c r="G394" s="21" t="str">
        <f t="shared" si="232"/>
        <v/>
      </c>
      <c r="H394" s="21" t="str">
        <f t="shared" si="232"/>
        <v/>
      </c>
      <c r="I394" s="21" t="str">
        <f t="shared" si="232"/>
        <v/>
      </c>
      <c r="J394" s="21">
        <f t="shared" si="232"/>
        <v>-0.18244485294117646</v>
      </c>
      <c r="K394" s="21" t="str">
        <f t="shared" si="232"/>
        <v/>
      </c>
      <c r="L394" s="21" t="str">
        <f t="shared" si="232"/>
        <v/>
      </c>
      <c r="M394" s="21">
        <f t="shared" si="232"/>
        <v>-0.14750150511739915</v>
      </c>
      <c r="N394" s="21">
        <f t="shared" si="232"/>
        <v>-0.12087004405286343</v>
      </c>
      <c r="O394" s="21" t="str">
        <f t="shared" si="232"/>
        <v/>
      </c>
      <c r="P394" s="21" t="str">
        <f t="shared" si="232"/>
        <v/>
      </c>
      <c r="Q394" s="21">
        <f t="shared" si="232"/>
        <v>2.6118067978533093E-2</v>
      </c>
      <c r="R394" s="21">
        <f t="shared" si="232"/>
        <v>-0.13650793650793649</v>
      </c>
      <c r="S394" s="21" t="str">
        <f t="shared" si="232"/>
        <v/>
      </c>
      <c r="T394" s="21">
        <f t="shared" si="232"/>
        <v>-0.11621844127332602</v>
      </c>
      <c r="U394" s="21">
        <f t="shared" si="232"/>
        <v>-0.14247871333964049</v>
      </c>
      <c r="V394" s="21" t="str">
        <f t="shared" si="232"/>
        <v/>
      </c>
      <c r="W394" s="21">
        <f t="shared" si="232"/>
        <v>-9.7996565540927311E-2</v>
      </c>
      <c r="X394" s="21" t="str">
        <f t="shared" si="232"/>
        <v/>
      </c>
      <c r="Y394" s="21" t="str">
        <f t="shared" si="232"/>
        <v/>
      </c>
      <c r="Z394" s="21">
        <f t="shared" si="232"/>
        <v>-0.10349918795216299</v>
      </c>
      <c r="AA394" s="21" t="str">
        <f t="shared" si="232"/>
        <v/>
      </c>
      <c r="AB394" s="21" t="str">
        <f t="shared" si="232"/>
        <v/>
      </c>
      <c r="AC394" s="21">
        <f t="shared" si="232"/>
        <v>-0.16314314824248599</v>
      </c>
      <c r="AD394" s="21">
        <f t="shared" si="232"/>
        <v>-0.12315941782279342</v>
      </c>
      <c r="AE394" s="21" t="str">
        <f t="shared" si="232"/>
        <v/>
      </c>
      <c r="AF394" s="21">
        <f t="shared" si="232"/>
        <v>0.23235695856730915</v>
      </c>
      <c r="AG394" s="21" t="str">
        <f t="shared" si="232"/>
        <v/>
      </c>
      <c r="AH394" s="21" t="str">
        <f t="shared" si="232"/>
        <v/>
      </c>
      <c r="AI394" s="21" t="str">
        <f t="shared" si="232"/>
        <v/>
      </c>
      <c r="AJ394" s="21" t="str">
        <f t="shared" si="232"/>
        <v/>
      </c>
      <c r="AK394" s="21" t="str">
        <f t="shared" si="232"/>
        <v/>
      </c>
      <c r="AL394" s="21" t="str">
        <f t="shared" si="232"/>
        <v/>
      </c>
      <c r="AM394" s="21" t="str">
        <f t="shared" si="232"/>
        <v/>
      </c>
      <c r="AN394" s="21">
        <f t="shared" si="232"/>
        <v>-2.9946524064171122E-2</v>
      </c>
      <c r="AO394" s="21">
        <f t="shared" si="232"/>
        <v>-0.15645817912657292</v>
      </c>
      <c r="AP394" s="21">
        <f t="shared" si="232"/>
        <v>-5.48605565906604E-2</v>
      </c>
      <c r="AQ394" s="21" t="str">
        <f t="shared" si="232"/>
        <v/>
      </c>
      <c r="AR394" s="21" t="str">
        <f t="shared" si="232"/>
        <v/>
      </c>
      <c r="AS394" s="21">
        <f t="shared" si="232"/>
        <v>7.2877965132895114E-2</v>
      </c>
      <c r="AT394" s="21">
        <f t="shared" si="232"/>
        <v>-9.5736724008975316E-2</v>
      </c>
      <c r="AU394" s="21" t="str">
        <f t="shared" si="232"/>
        <v/>
      </c>
      <c r="AV394" s="21" t="str">
        <f t="shared" si="232"/>
        <v/>
      </c>
      <c r="AW394" s="21" t="str">
        <f t="shared" si="232"/>
        <v/>
      </c>
      <c r="AX394" s="21" t="str">
        <f t="shared" si="232"/>
        <v/>
      </c>
    </row>
    <row r="395" spans="1:50" hidden="1">
      <c r="A395" t="str">
        <f t="shared" si="183"/>
        <v>January2015</v>
      </c>
      <c r="C395" t="s">
        <v>53</v>
      </c>
      <c r="D395">
        <v>2015</v>
      </c>
      <c r="E395" s="21" t="str">
        <f t="shared" ref="E395:AX395" si="233">IFERROR((E53-E52)/E52,"")</f>
        <v/>
      </c>
      <c r="F395" s="21">
        <f t="shared" si="233"/>
        <v>0.29259501965923984</v>
      </c>
      <c r="G395" s="21" t="str">
        <f t="shared" si="233"/>
        <v/>
      </c>
      <c r="H395" s="21" t="str">
        <f t="shared" si="233"/>
        <v/>
      </c>
      <c r="I395" s="21" t="str">
        <f t="shared" si="233"/>
        <v/>
      </c>
      <c r="J395" s="21">
        <f t="shared" si="233"/>
        <v>0.30663293985385048</v>
      </c>
      <c r="K395" s="21" t="str">
        <f t="shared" si="233"/>
        <v/>
      </c>
      <c r="L395" s="21" t="str">
        <f t="shared" si="233"/>
        <v/>
      </c>
      <c r="M395" s="21">
        <f t="shared" si="233"/>
        <v>0.265625</v>
      </c>
      <c r="N395" s="21">
        <f t="shared" si="233"/>
        <v>0.28719072972126525</v>
      </c>
      <c r="O395" s="21" t="str">
        <f t="shared" si="233"/>
        <v/>
      </c>
      <c r="P395" s="21" t="str">
        <f t="shared" si="233"/>
        <v/>
      </c>
      <c r="Q395" s="21">
        <f t="shared" si="233"/>
        <v>5.6485355648535567E-2</v>
      </c>
      <c r="R395" s="21">
        <f t="shared" si="233"/>
        <v>0.38143382352941174</v>
      </c>
      <c r="S395" s="21" t="str">
        <f t="shared" si="233"/>
        <v/>
      </c>
      <c r="T395" s="21">
        <f t="shared" si="233"/>
        <v>0.19678621332091289</v>
      </c>
      <c r="U395" s="21">
        <f t="shared" si="233"/>
        <v>0.26721094439541043</v>
      </c>
      <c r="V395" s="21" t="str">
        <f t="shared" si="233"/>
        <v/>
      </c>
      <c r="W395" s="21">
        <f t="shared" si="233"/>
        <v>0.14468841223505521</v>
      </c>
      <c r="X395" s="21" t="str">
        <f t="shared" si="233"/>
        <v/>
      </c>
      <c r="Y395" s="21" t="str">
        <f t="shared" si="233"/>
        <v/>
      </c>
      <c r="Z395" s="21">
        <f t="shared" si="233"/>
        <v>0.34552042160737811</v>
      </c>
      <c r="AA395" s="21" t="str">
        <f t="shared" si="233"/>
        <v/>
      </c>
      <c r="AB395" s="21" t="str">
        <f t="shared" si="233"/>
        <v/>
      </c>
      <c r="AC395" s="21">
        <f t="shared" si="233"/>
        <v>0.26693045198599907</v>
      </c>
      <c r="AD395" s="21">
        <f t="shared" si="233"/>
        <v>0.32847990681421085</v>
      </c>
      <c r="AE395" s="21" t="str">
        <f t="shared" si="233"/>
        <v/>
      </c>
      <c r="AF395" s="21">
        <f t="shared" si="233"/>
        <v>0.76995073891625621</v>
      </c>
      <c r="AG395" s="21" t="str">
        <f t="shared" si="233"/>
        <v/>
      </c>
      <c r="AH395" s="21" t="str">
        <f t="shared" si="233"/>
        <v/>
      </c>
      <c r="AI395" s="21" t="str">
        <f t="shared" si="233"/>
        <v/>
      </c>
      <c r="AJ395" s="21" t="str">
        <f t="shared" si="233"/>
        <v/>
      </c>
      <c r="AK395" s="21" t="str">
        <f t="shared" si="233"/>
        <v/>
      </c>
      <c r="AL395" s="21" t="str">
        <f t="shared" si="233"/>
        <v/>
      </c>
      <c r="AM395" s="21" t="str">
        <f t="shared" si="233"/>
        <v/>
      </c>
      <c r="AN395" s="21">
        <f t="shared" si="233"/>
        <v>0.39287026828371924</v>
      </c>
      <c r="AO395" s="21">
        <f t="shared" si="233"/>
        <v>0.19666556981463201</v>
      </c>
      <c r="AP395" s="21">
        <f t="shared" si="233"/>
        <v>0.36253833156017273</v>
      </c>
      <c r="AQ395" s="21" t="str">
        <f t="shared" si="233"/>
        <v/>
      </c>
      <c r="AR395" s="21" t="str">
        <f t="shared" si="233"/>
        <v/>
      </c>
      <c r="AS395" s="21">
        <f t="shared" si="233"/>
        <v>0.63665423548215239</v>
      </c>
      <c r="AT395" s="21">
        <f t="shared" si="233"/>
        <v>0.3248552522746071</v>
      </c>
      <c r="AU395" s="21" t="str">
        <f t="shared" si="233"/>
        <v/>
      </c>
      <c r="AV395" s="21" t="str">
        <f t="shared" si="233"/>
        <v/>
      </c>
      <c r="AW395" s="21" t="str">
        <f t="shared" si="233"/>
        <v/>
      </c>
      <c r="AX395" s="21" t="str">
        <f t="shared" si="233"/>
        <v/>
      </c>
    </row>
    <row r="396" spans="1:50" hidden="1">
      <c r="A396" t="str">
        <f t="shared" si="183"/>
        <v>February2015</v>
      </c>
      <c r="C396" t="s">
        <v>55</v>
      </c>
      <c r="D396">
        <v>2015</v>
      </c>
      <c r="E396" s="21" t="str">
        <f t="shared" ref="E396:AX396" si="234">IFERROR((E54-E53)/E53,"")</f>
        <v/>
      </c>
      <c r="F396" s="21">
        <f t="shared" si="234"/>
        <v>9.5057034220532317E-3</v>
      </c>
      <c r="G396" s="21" t="str">
        <f t="shared" si="234"/>
        <v/>
      </c>
      <c r="H396" s="21" t="str">
        <f t="shared" si="234"/>
        <v/>
      </c>
      <c r="I396" s="21" t="str">
        <f t="shared" si="234"/>
        <v/>
      </c>
      <c r="J396" s="21">
        <f t="shared" si="234"/>
        <v>-6.9477306947730688E-2</v>
      </c>
      <c r="K396" s="21" t="str">
        <f t="shared" si="234"/>
        <v/>
      </c>
      <c r="L396" s="21" t="str">
        <f t="shared" si="234"/>
        <v/>
      </c>
      <c r="M396" s="21">
        <f t="shared" si="234"/>
        <v>4.9103717653623494E-2</v>
      </c>
      <c r="N396" s="21">
        <f t="shared" si="234"/>
        <v>1.1435523114355231E-2</v>
      </c>
      <c r="O396" s="21" t="str">
        <f t="shared" si="234"/>
        <v/>
      </c>
      <c r="P396" s="21" t="str">
        <f t="shared" si="234"/>
        <v/>
      </c>
      <c r="Q396" s="21">
        <f t="shared" si="234"/>
        <v>-4.6864686468646867E-2</v>
      </c>
      <c r="R396" s="21">
        <f t="shared" si="234"/>
        <v>-2.1956087824351298E-2</v>
      </c>
      <c r="S396" s="21" t="str">
        <f t="shared" si="234"/>
        <v/>
      </c>
      <c r="T396" s="21">
        <f t="shared" si="234"/>
        <v>5.3058312252708052E-2</v>
      </c>
      <c r="U396" s="21">
        <f t="shared" si="234"/>
        <v>3.1342503917812993E-2</v>
      </c>
      <c r="V396" s="21" t="str">
        <f t="shared" si="234"/>
        <v/>
      </c>
      <c r="W396" s="21">
        <f t="shared" si="234"/>
        <v>3.8917840115312116E-2</v>
      </c>
      <c r="X396" s="21" t="str">
        <f t="shared" si="234"/>
        <v/>
      </c>
      <c r="Y396" s="21" t="str">
        <f t="shared" si="234"/>
        <v/>
      </c>
      <c r="Z396" s="21">
        <f t="shared" si="234"/>
        <v>-0.12129742962056303</v>
      </c>
      <c r="AA396" s="21" t="str">
        <f t="shared" si="234"/>
        <v/>
      </c>
      <c r="AB396" s="21" t="str">
        <f t="shared" si="234"/>
        <v/>
      </c>
      <c r="AC396" s="21">
        <f t="shared" si="234"/>
        <v>8.666666666666667E-2</v>
      </c>
      <c r="AD396" s="21">
        <f t="shared" si="234"/>
        <v>5.7942422913926643E-2</v>
      </c>
      <c r="AE396" s="21" t="str">
        <f t="shared" si="234"/>
        <v/>
      </c>
      <c r="AF396" s="21">
        <f t="shared" si="234"/>
        <v>-0.1681046479265238</v>
      </c>
      <c r="AG396" s="21" t="str">
        <f t="shared" si="234"/>
        <v/>
      </c>
      <c r="AH396" s="21" t="str">
        <f t="shared" si="234"/>
        <v/>
      </c>
      <c r="AI396" s="21" t="str">
        <f t="shared" si="234"/>
        <v/>
      </c>
      <c r="AJ396" s="21" t="str">
        <f t="shared" si="234"/>
        <v/>
      </c>
      <c r="AK396" s="21" t="str">
        <f t="shared" si="234"/>
        <v/>
      </c>
      <c r="AL396" s="21" t="str">
        <f t="shared" si="234"/>
        <v/>
      </c>
      <c r="AM396" s="21" t="str">
        <f t="shared" si="234"/>
        <v/>
      </c>
      <c r="AN396" s="21">
        <f t="shared" si="234"/>
        <v>-0.12744063324538257</v>
      </c>
      <c r="AO396" s="21">
        <f t="shared" si="234"/>
        <v>4.9495875343721359E-2</v>
      </c>
      <c r="AP396" s="21">
        <f t="shared" si="234"/>
        <v>-0.11050891052728275</v>
      </c>
      <c r="AQ396" s="21" t="str">
        <f t="shared" si="234"/>
        <v/>
      </c>
      <c r="AR396" s="21" t="str">
        <f t="shared" si="234"/>
        <v/>
      </c>
      <c r="AS396" s="21">
        <f t="shared" si="234"/>
        <v>-0.3046875</v>
      </c>
      <c r="AT396" s="21">
        <f t="shared" si="234"/>
        <v>-0.12658030279381927</v>
      </c>
      <c r="AU396" s="21" t="str">
        <f t="shared" si="234"/>
        <v/>
      </c>
      <c r="AV396" s="21" t="str">
        <f t="shared" si="234"/>
        <v/>
      </c>
      <c r="AW396" s="21" t="str">
        <f t="shared" si="234"/>
        <v/>
      </c>
      <c r="AX396" s="21" t="str">
        <f t="shared" si="234"/>
        <v/>
      </c>
    </row>
    <row r="397" spans="1:50" hidden="1">
      <c r="A397" t="str">
        <f t="shared" si="183"/>
        <v>March2015</v>
      </c>
      <c r="C397" t="s">
        <v>56</v>
      </c>
      <c r="D397">
        <v>2015</v>
      </c>
      <c r="E397" s="21" t="str">
        <f t="shared" ref="E397:AX397" si="235">IFERROR((E55-E54)/E54,"")</f>
        <v/>
      </c>
      <c r="F397" s="21">
        <f t="shared" si="235"/>
        <v>2.699309478970496E-2</v>
      </c>
      <c r="G397" s="21" t="str">
        <f t="shared" si="235"/>
        <v/>
      </c>
      <c r="H397" s="21" t="str">
        <f t="shared" si="235"/>
        <v/>
      </c>
      <c r="I397" s="21" t="str">
        <f t="shared" si="235"/>
        <v/>
      </c>
      <c r="J397" s="21">
        <f t="shared" si="235"/>
        <v>-2.7276930189551549E-2</v>
      </c>
      <c r="K397" s="21" t="str">
        <f t="shared" si="235"/>
        <v/>
      </c>
      <c r="L397" s="21" t="str">
        <f t="shared" si="235"/>
        <v/>
      </c>
      <c r="M397" s="21">
        <f t="shared" si="235"/>
        <v>0.23728475500299182</v>
      </c>
      <c r="N397" s="21">
        <f t="shared" si="235"/>
        <v>0.10656723598749097</v>
      </c>
      <c r="O397" s="21" t="str">
        <f t="shared" si="235"/>
        <v/>
      </c>
      <c r="P397" s="21" t="str">
        <f t="shared" si="235"/>
        <v/>
      </c>
      <c r="Q397" s="21">
        <f t="shared" si="235"/>
        <v>5.4709141274238225E-2</v>
      </c>
      <c r="R397" s="21">
        <f t="shared" si="235"/>
        <v>3.1292517006802724E-2</v>
      </c>
      <c r="S397" s="21" t="str">
        <f t="shared" si="235"/>
        <v/>
      </c>
      <c r="T397" s="21">
        <f t="shared" si="235"/>
        <v>0.2055435786880197</v>
      </c>
      <c r="U397" s="21">
        <f t="shared" si="235"/>
        <v>2.4312004052000676E-2</v>
      </c>
      <c r="V397" s="21" t="str">
        <f t="shared" si="235"/>
        <v/>
      </c>
      <c r="W397" s="21">
        <f t="shared" si="235"/>
        <v>3.8313767342582711E-2</v>
      </c>
      <c r="X397" s="21" t="str">
        <f t="shared" si="235"/>
        <v/>
      </c>
      <c r="Y397" s="21" t="str">
        <f t="shared" si="235"/>
        <v/>
      </c>
      <c r="Z397" s="21">
        <f t="shared" si="235"/>
        <v>4.5131633932302552E-2</v>
      </c>
      <c r="AA397" s="21" t="str">
        <f t="shared" si="235"/>
        <v/>
      </c>
      <c r="AB397" s="21" t="str">
        <f t="shared" si="235"/>
        <v/>
      </c>
      <c r="AC397" s="21">
        <f t="shared" si="235"/>
        <v>0.123528436411872</v>
      </c>
      <c r="AD397" s="21">
        <f t="shared" si="235"/>
        <v>2.051246633054769E-2</v>
      </c>
      <c r="AE397" s="21" t="str">
        <f t="shared" si="235"/>
        <v/>
      </c>
      <c r="AF397" s="21">
        <f t="shared" si="235"/>
        <v>-2.0910003345600534E-2</v>
      </c>
      <c r="AG397" s="21" t="str">
        <f t="shared" si="235"/>
        <v/>
      </c>
      <c r="AH397" s="21" t="str">
        <f t="shared" si="235"/>
        <v/>
      </c>
      <c r="AI397" s="21" t="str">
        <f t="shared" si="235"/>
        <v/>
      </c>
      <c r="AJ397" s="21" t="str">
        <f t="shared" si="235"/>
        <v/>
      </c>
      <c r="AK397" s="21" t="str">
        <f t="shared" si="235"/>
        <v/>
      </c>
      <c r="AL397" s="21" t="str">
        <f t="shared" si="235"/>
        <v/>
      </c>
      <c r="AM397" s="21" t="str">
        <f t="shared" si="235"/>
        <v/>
      </c>
      <c r="AN397" s="21">
        <f t="shared" si="235"/>
        <v>-3.0541276081040219E-2</v>
      </c>
      <c r="AO397" s="21">
        <f t="shared" si="235"/>
        <v>0.42497816593886462</v>
      </c>
      <c r="AP397" s="21">
        <f t="shared" si="235"/>
        <v>6.4158835071775278E-2</v>
      </c>
      <c r="AQ397" s="21" t="str">
        <f t="shared" si="235"/>
        <v/>
      </c>
      <c r="AR397" s="21" t="str">
        <f t="shared" si="235"/>
        <v/>
      </c>
      <c r="AS397" s="21">
        <f t="shared" si="235"/>
        <v>1.8024344569288388E-2</v>
      </c>
      <c r="AT397" s="21">
        <f t="shared" si="235"/>
        <v>-9.4889206576125804E-2</v>
      </c>
      <c r="AU397" s="21" t="str">
        <f t="shared" si="235"/>
        <v/>
      </c>
      <c r="AV397" s="21" t="str">
        <f t="shared" si="235"/>
        <v/>
      </c>
      <c r="AW397" s="21" t="str">
        <f t="shared" si="235"/>
        <v/>
      </c>
      <c r="AX397" s="21" t="str">
        <f t="shared" si="235"/>
        <v/>
      </c>
    </row>
    <row r="398" spans="1:50" hidden="1">
      <c r="A398" t="str">
        <f t="shared" si="183"/>
        <v>April2015</v>
      </c>
      <c r="C398" t="s">
        <v>57</v>
      </c>
      <c r="D398">
        <v>2015</v>
      </c>
      <c r="E398" s="21" t="str">
        <f t="shared" ref="E398:AX398" si="236">IFERROR((E56-E55)/E55,"")</f>
        <v/>
      </c>
      <c r="F398" s="21">
        <f t="shared" si="236"/>
        <v>-9.9877750611246943E-2</v>
      </c>
      <c r="G398" s="21" t="str">
        <f t="shared" si="236"/>
        <v/>
      </c>
      <c r="H398" s="21" t="str">
        <f t="shared" si="236"/>
        <v/>
      </c>
      <c r="I398" s="21" t="str">
        <f t="shared" si="236"/>
        <v/>
      </c>
      <c r="J398" s="21">
        <f t="shared" si="236"/>
        <v>-0.17751901140684412</v>
      </c>
      <c r="K398" s="21" t="str">
        <f t="shared" si="236"/>
        <v/>
      </c>
      <c r="L398" s="21" t="str">
        <f t="shared" si="236"/>
        <v/>
      </c>
      <c r="M398" s="21">
        <f t="shared" si="236"/>
        <v>-0.22912412681354111</v>
      </c>
      <c r="N398" s="21">
        <f t="shared" si="236"/>
        <v>-0.18304347826086956</v>
      </c>
      <c r="O398" s="21" t="str">
        <f t="shared" si="236"/>
        <v/>
      </c>
      <c r="P398" s="21" t="str">
        <f t="shared" si="236"/>
        <v/>
      </c>
      <c r="Q398" s="21">
        <f t="shared" si="236"/>
        <v>-0.15397242284963886</v>
      </c>
      <c r="R398" s="21">
        <f t="shared" si="236"/>
        <v>-0.20712401055408972</v>
      </c>
      <c r="S398" s="21" t="str">
        <f t="shared" si="236"/>
        <v/>
      </c>
      <c r="T398" s="21">
        <f t="shared" si="236"/>
        <v>-0.21449008788064583</v>
      </c>
      <c r="U398" s="21">
        <f t="shared" si="236"/>
        <v>-0.12889401681226306</v>
      </c>
      <c r="V398" s="21" t="str">
        <f t="shared" si="236"/>
        <v/>
      </c>
      <c r="W398" s="21">
        <f t="shared" si="236"/>
        <v>-0.18933086648165279</v>
      </c>
      <c r="X398" s="21" t="str">
        <f t="shared" si="236"/>
        <v/>
      </c>
      <c r="Y398" s="21" t="str">
        <f t="shared" si="236"/>
        <v/>
      </c>
      <c r="Z398" s="21">
        <f t="shared" si="236"/>
        <v>-0.14874050379848061</v>
      </c>
      <c r="AA398" s="21" t="str">
        <f t="shared" si="236"/>
        <v/>
      </c>
      <c r="AB398" s="21" t="str">
        <f t="shared" si="236"/>
        <v/>
      </c>
      <c r="AC398" s="21">
        <f t="shared" si="236"/>
        <v>-0.2319952774498229</v>
      </c>
      <c r="AD398" s="21">
        <f t="shared" si="236"/>
        <v>-0.21453708716838116</v>
      </c>
      <c r="AE398" s="21" t="str">
        <f t="shared" si="236"/>
        <v/>
      </c>
      <c r="AF398" s="21">
        <f t="shared" si="236"/>
        <v>2.7678113787801127E-2</v>
      </c>
      <c r="AG398" s="21" t="str">
        <f t="shared" si="236"/>
        <v/>
      </c>
      <c r="AH398" s="21" t="str">
        <f t="shared" si="236"/>
        <v/>
      </c>
      <c r="AI398" s="21" t="str">
        <f t="shared" si="236"/>
        <v/>
      </c>
      <c r="AJ398" s="21" t="str">
        <f t="shared" si="236"/>
        <v/>
      </c>
      <c r="AK398" s="21" t="str">
        <f t="shared" si="236"/>
        <v/>
      </c>
      <c r="AL398" s="21" t="str">
        <f t="shared" si="236"/>
        <v/>
      </c>
      <c r="AM398" s="21" t="str">
        <f t="shared" si="236"/>
        <v/>
      </c>
      <c r="AN398" s="21">
        <f t="shared" si="236"/>
        <v>-0.30723643169058018</v>
      </c>
      <c r="AO398" s="21">
        <f t="shared" si="236"/>
        <v>-0.2291002696739397</v>
      </c>
      <c r="AP398" s="21">
        <f t="shared" si="236"/>
        <v>-0.1521216973578863</v>
      </c>
      <c r="AQ398" s="21" t="str">
        <f t="shared" si="236"/>
        <v/>
      </c>
      <c r="AR398" s="21" t="str">
        <f t="shared" si="236"/>
        <v/>
      </c>
      <c r="AS398" s="21">
        <f t="shared" si="236"/>
        <v>-0.12853529547022305</v>
      </c>
      <c r="AT398" s="21">
        <f t="shared" si="236"/>
        <v>-0.11806515301085883</v>
      </c>
      <c r="AU398" s="21" t="str">
        <f t="shared" si="236"/>
        <v/>
      </c>
      <c r="AV398" s="21" t="str">
        <f t="shared" si="236"/>
        <v/>
      </c>
      <c r="AW398" s="21" t="str">
        <f t="shared" si="236"/>
        <v/>
      </c>
      <c r="AX398" s="21" t="str">
        <f t="shared" si="236"/>
        <v/>
      </c>
    </row>
    <row r="399" spans="1:50" hidden="1">
      <c r="A399" t="str">
        <f t="shared" si="183"/>
        <v>May2015</v>
      </c>
      <c r="C399" t="s">
        <v>58</v>
      </c>
      <c r="D399">
        <v>2015</v>
      </c>
      <c r="E399" s="21" t="str">
        <f t="shared" ref="E399:AX399" si="237">IFERROR((E57-E56)/E56,"")</f>
        <v/>
      </c>
      <c r="F399" s="21">
        <f t="shared" si="237"/>
        <v>-4.2238218117615099E-2</v>
      </c>
      <c r="G399" s="21" t="str">
        <f t="shared" si="237"/>
        <v/>
      </c>
      <c r="H399" s="21" t="str">
        <f t="shared" si="237"/>
        <v/>
      </c>
      <c r="I399" s="21" t="str">
        <f t="shared" si="237"/>
        <v/>
      </c>
      <c r="J399" s="21">
        <f t="shared" si="237"/>
        <v>-5.778676683039584E-3</v>
      </c>
      <c r="K399" s="21" t="str">
        <f t="shared" si="237"/>
        <v/>
      </c>
      <c r="L399" s="21" t="str">
        <f t="shared" si="237"/>
        <v/>
      </c>
      <c r="M399" s="21">
        <f t="shared" si="237"/>
        <v>6.2386728007807056E-2</v>
      </c>
      <c r="N399" s="21">
        <f t="shared" si="237"/>
        <v>-2.354976051091006E-2</v>
      </c>
      <c r="O399" s="21" t="str">
        <f t="shared" si="237"/>
        <v/>
      </c>
      <c r="P399" s="21" t="str">
        <f t="shared" si="237"/>
        <v/>
      </c>
      <c r="Q399" s="21">
        <f t="shared" si="237"/>
        <v>-2.6387272021730693E-2</v>
      </c>
      <c r="R399" s="21">
        <f t="shared" si="237"/>
        <v>-0.12146422628951747</v>
      </c>
      <c r="S399" s="21" t="str">
        <f t="shared" si="237"/>
        <v/>
      </c>
      <c r="T399" s="21">
        <f t="shared" si="237"/>
        <v>9.3014179784050993E-3</v>
      </c>
      <c r="U399" s="21">
        <f t="shared" si="237"/>
        <v>1.5894039735099338E-2</v>
      </c>
      <c r="V399" s="21" t="str">
        <f t="shared" si="237"/>
        <v/>
      </c>
      <c r="W399" s="21">
        <f t="shared" si="237"/>
        <v>5.4520096361100542E-3</v>
      </c>
      <c r="X399" s="21" t="str">
        <f t="shared" si="237"/>
        <v/>
      </c>
      <c r="Y399" s="21" t="str">
        <f t="shared" si="237"/>
        <v/>
      </c>
      <c r="Z399" s="21">
        <f t="shared" si="237"/>
        <v>-0.13120400814153749</v>
      </c>
      <c r="AA399" s="21" t="str">
        <f t="shared" si="237"/>
        <v/>
      </c>
      <c r="AB399" s="21" t="str">
        <f t="shared" si="237"/>
        <v/>
      </c>
      <c r="AC399" s="21">
        <f t="shared" si="237"/>
        <v>-2.536510376633359E-2</v>
      </c>
      <c r="AD399" s="21">
        <f t="shared" si="237"/>
        <v>-4.6872307427192832E-2</v>
      </c>
      <c r="AE399" s="21" t="str">
        <f t="shared" si="237"/>
        <v/>
      </c>
      <c r="AF399" s="21">
        <f t="shared" si="237"/>
        <v>-0.27988362427265168</v>
      </c>
      <c r="AG399" s="21" t="str">
        <f t="shared" si="237"/>
        <v/>
      </c>
      <c r="AH399" s="21" t="str">
        <f t="shared" si="237"/>
        <v/>
      </c>
      <c r="AI399" s="21" t="str">
        <f t="shared" si="237"/>
        <v/>
      </c>
      <c r="AJ399" s="21" t="str">
        <f t="shared" si="237"/>
        <v/>
      </c>
      <c r="AK399" s="21" t="str">
        <f t="shared" si="237"/>
        <v/>
      </c>
      <c r="AL399" s="21" t="str">
        <f t="shared" si="237"/>
        <v/>
      </c>
      <c r="AM399" s="21" t="str">
        <f t="shared" si="237"/>
        <v/>
      </c>
      <c r="AN399" s="21">
        <f t="shared" si="237"/>
        <v>7.879333633498424E-2</v>
      </c>
      <c r="AO399" s="21">
        <f t="shared" si="237"/>
        <v>6.471617109238352E-2</v>
      </c>
      <c r="AP399" s="21">
        <f t="shared" si="237"/>
        <v>-7.4970669871519735E-2</v>
      </c>
      <c r="AQ399" s="21" t="str">
        <f t="shared" si="237"/>
        <v/>
      </c>
      <c r="AR399" s="21" t="str">
        <f t="shared" si="237"/>
        <v/>
      </c>
      <c r="AS399" s="21">
        <f t="shared" si="237"/>
        <v>-0.32823218997361475</v>
      </c>
      <c r="AT399" s="21">
        <f t="shared" si="237"/>
        <v>-0.15603313185583165</v>
      </c>
      <c r="AU399" s="21" t="str">
        <f t="shared" si="237"/>
        <v/>
      </c>
      <c r="AV399" s="21" t="str">
        <f t="shared" si="237"/>
        <v/>
      </c>
      <c r="AW399" s="21" t="str">
        <f t="shared" si="237"/>
        <v/>
      </c>
      <c r="AX399" s="21" t="str">
        <f t="shared" si="237"/>
        <v/>
      </c>
    </row>
    <row r="400" spans="1:50" hidden="1">
      <c r="A400" t="str">
        <f t="shared" si="183"/>
        <v>June2015</v>
      </c>
      <c r="C400" t="s">
        <v>59</v>
      </c>
      <c r="D400">
        <v>2015</v>
      </c>
      <c r="E400" s="21" t="str">
        <f t="shared" ref="E400:AX400" si="238">IFERROR((E58-E57)/E57,"")</f>
        <v/>
      </c>
      <c r="F400" s="21">
        <f t="shared" si="238"/>
        <v>-0.17697107203630175</v>
      </c>
      <c r="G400" s="21" t="str">
        <f t="shared" si="238"/>
        <v/>
      </c>
      <c r="H400" s="21" t="str">
        <f t="shared" si="238"/>
        <v/>
      </c>
      <c r="I400" s="21" t="str">
        <f t="shared" si="238"/>
        <v/>
      </c>
      <c r="J400" s="21">
        <f t="shared" si="238"/>
        <v>-7.8465562336530084E-2</v>
      </c>
      <c r="K400" s="21" t="str">
        <f t="shared" si="238"/>
        <v/>
      </c>
      <c r="L400" s="21" t="str">
        <f t="shared" si="238"/>
        <v/>
      </c>
      <c r="M400" s="21">
        <f t="shared" si="238"/>
        <v>-0.13693327209500689</v>
      </c>
      <c r="N400" s="21">
        <f t="shared" si="238"/>
        <v>-0.1259027115410819</v>
      </c>
      <c r="O400" s="21" t="str">
        <f t="shared" si="238"/>
        <v/>
      </c>
      <c r="P400" s="21" t="str">
        <f t="shared" si="238"/>
        <v/>
      </c>
      <c r="Q400" s="21">
        <f t="shared" si="238"/>
        <v>-9.9641291351135908E-3</v>
      </c>
      <c r="R400" s="21">
        <f t="shared" si="238"/>
        <v>4.450757575757576E-2</v>
      </c>
      <c r="S400" s="21" t="str">
        <f t="shared" si="238"/>
        <v/>
      </c>
      <c r="T400" s="21">
        <f t="shared" si="238"/>
        <v>-0.12225301282464394</v>
      </c>
      <c r="U400" s="21">
        <f t="shared" si="238"/>
        <v>-1.955671447196871E-2</v>
      </c>
      <c r="V400" s="21" t="str">
        <f t="shared" si="238"/>
        <v/>
      </c>
      <c r="W400" s="21">
        <f t="shared" si="238"/>
        <v>-1.6267339218158889E-2</v>
      </c>
      <c r="X400" s="21" t="str">
        <f t="shared" si="238"/>
        <v/>
      </c>
      <c r="Y400" s="21" t="str">
        <f t="shared" si="238"/>
        <v/>
      </c>
      <c r="Z400" s="21">
        <f t="shared" si="238"/>
        <v>-0.14642277887907731</v>
      </c>
      <c r="AA400" s="21" t="str">
        <f t="shared" si="238"/>
        <v/>
      </c>
      <c r="AB400" s="21" t="str">
        <f t="shared" si="238"/>
        <v/>
      </c>
      <c r="AC400" s="21">
        <f t="shared" si="238"/>
        <v>-9.2402733964248154E-2</v>
      </c>
      <c r="AD400" s="21">
        <f t="shared" si="238"/>
        <v>-0.12818658470439342</v>
      </c>
      <c r="AE400" s="21" t="str">
        <f t="shared" si="238"/>
        <v/>
      </c>
      <c r="AF400" s="21">
        <f t="shared" si="238"/>
        <v>-8.3227519335103306E-2</v>
      </c>
      <c r="AG400" s="21" t="str">
        <f t="shared" si="238"/>
        <v/>
      </c>
      <c r="AH400" s="21" t="str">
        <f t="shared" si="238"/>
        <v/>
      </c>
      <c r="AI400" s="21" t="str">
        <f t="shared" si="238"/>
        <v/>
      </c>
      <c r="AJ400" s="21" t="str">
        <f t="shared" si="238"/>
        <v/>
      </c>
      <c r="AK400" s="21" t="str">
        <f t="shared" si="238"/>
        <v/>
      </c>
      <c r="AL400" s="21" t="str">
        <f t="shared" si="238"/>
        <v/>
      </c>
      <c r="AM400" s="21" t="str">
        <f t="shared" si="238"/>
        <v/>
      </c>
      <c r="AN400" s="21">
        <f t="shared" si="238"/>
        <v>-0.14148580968280466</v>
      </c>
      <c r="AO400" s="21">
        <f t="shared" si="238"/>
        <v>-0.18533452807646356</v>
      </c>
      <c r="AP400" s="21">
        <f t="shared" si="238"/>
        <v>-0.13351068766046958</v>
      </c>
      <c r="AQ400" s="21" t="str">
        <f t="shared" si="238"/>
        <v/>
      </c>
      <c r="AR400" s="21" t="str">
        <f t="shared" si="238"/>
        <v/>
      </c>
      <c r="AS400" s="21">
        <f t="shared" si="238"/>
        <v>-0.18146111547525531</v>
      </c>
      <c r="AT400" s="21">
        <f t="shared" si="238"/>
        <v>-2.3607427055702918E-2</v>
      </c>
      <c r="AU400" s="21" t="str">
        <f t="shared" si="238"/>
        <v/>
      </c>
      <c r="AV400" s="21" t="str">
        <f t="shared" si="238"/>
        <v/>
      </c>
      <c r="AW400" s="21" t="str">
        <f t="shared" si="238"/>
        <v/>
      </c>
      <c r="AX400" s="21" t="str">
        <f t="shared" si="238"/>
        <v/>
      </c>
    </row>
    <row r="401" spans="1:50" hidden="1">
      <c r="A401" t="str">
        <f t="shared" si="183"/>
        <v>July2015</v>
      </c>
      <c r="C401" t="s">
        <v>60</v>
      </c>
      <c r="D401">
        <v>2015</v>
      </c>
      <c r="E401" s="21" t="str">
        <f t="shared" ref="E401:AX401" si="239">IFERROR((E59-E58)/E58,"")</f>
        <v/>
      </c>
      <c r="F401" s="21">
        <f t="shared" si="239"/>
        <v>-3.6526533425223981E-2</v>
      </c>
      <c r="G401" s="21" t="str">
        <f t="shared" si="239"/>
        <v/>
      </c>
      <c r="H401" s="21" t="str">
        <f t="shared" si="239"/>
        <v/>
      </c>
      <c r="I401" s="21" t="str">
        <f t="shared" si="239"/>
        <v/>
      </c>
      <c r="J401" s="21">
        <f t="shared" si="239"/>
        <v>1.7660044150110375E-2</v>
      </c>
      <c r="K401" s="21" t="str">
        <f t="shared" si="239"/>
        <v/>
      </c>
      <c r="L401" s="21" t="str">
        <f t="shared" si="239"/>
        <v/>
      </c>
      <c r="M401" s="21">
        <f t="shared" si="239"/>
        <v>-6.2338452181845826E-2</v>
      </c>
      <c r="N401" s="21">
        <f t="shared" si="239"/>
        <v>-6.9836321122369441E-2</v>
      </c>
      <c r="O401" s="21" t="str">
        <f t="shared" si="239"/>
        <v/>
      </c>
      <c r="P401" s="21" t="str">
        <f t="shared" si="239"/>
        <v/>
      </c>
      <c r="Q401" s="21">
        <f t="shared" si="239"/>
        <v>-7.5281803542673109E-2</v>
      </c>
      <c r="R401" s="21">
        <f t="shared" si="239"/>
        <v>0.18495013599274707</v>
      </c>
      <c r="S401" s="21" t="str">
        <f t="shared" si="239"/>
        <v/>
      </c>
      <c r="T401" s="21">
        <f t="shared" si="239"/>
        <v>-7.0190895741556528E-2</v>
      </c>
      <c r="U401" s="21">
        <f t="shared" si="239"/>
        <v>-0.21865501519756839</v>
      </c>
      <c r="V401" s="21" t="str">
        <f t="shared" si="239"/>
        <v/>
      </c>
      <c r="W401" s="21">
        <f t="shared" si="239"/>
        <v>-0.15241635687732341</v>
      </c>
      <c r="X401" s="21" t="str">
        <f t="shared" si="239"/>
        <v/>
      </c>
      <c r="Y401" s="21" t="str">
        <f t="shared" si="239"/>
        <v/>
      </c>
      <c r="Z401" s="21">
        <f t="shared" si="239"/>
        <v>-7.8011189697033675E-2</v>
      </c>
      <c r="AA401" s="21" t="str">
        <f t="shared" si="239"/>
        <v/>
      </c>
      <c r="AB401" s="21" t="str">
        <f t="shared" si="239"/>
        <v/>
      </c>
      <c r="AC401" s="21">
        <f t="shared" si="239"/>
        <v>-9.2831281679942076E-2</v>
      </c>
      <c r="AD401" s="21">
        <f t="shared" si="239"/>
        <v>-0.27322687681459973</v>
      </c>
      <c r="AE401" s="21" t="str">
        <f t="shared" si="239"/>
        <v/>
      </c>
      <c r="AF401" s="21">
        <f t="shared" si="239"/>
        <v>-9.1664568118861742E-2</v>
      </c>
      <c r="AG401" s="21" t="str">
        <f t="shared" si="239"/>
        <v/>
      </c>
      <c r="AH401" s="21" t="str">
        <f t="shared" si="239"/>
        <v/>
      </c>
      <c r="AI401" s="21" t="str">
        <f t="shared" si="239"/>
        <v/>
      </c>
      <c r="AJ401" s="21" t="str">
        <f t="shared" si="239"/>
        <v/>
      </c>
      <c r="AK401" s="21" t="str">
        <f t="shared" si="239"/>
        <v/>
      </c>
      <c r="AL401" s="21" t="str">
        <f t="shared" si="239"/>
        <v/>
      </c>
      <c r="AM401" s="21" t="str">
        <f t="shared" si="239"/>
        <v/>
      </c>
      <c r="AN401" s="21">
        <f t="shared" si="239"/>
        <v>6.8060281964025283E-3</v>
      </c>
      <c r="AO401" s="21">
        <f t="shared" si="239"/>
        <v>-0.13519706691109074</v>
      </c>
      <c r="AP401" s="21">
        <f t="shared" si="239"/>
        <v>-4.4839527328549497E-2</v>
      </c>
      <c r="AQ401" s="21" t="str">
        <f t="shared" si="239"/>
        <v/>
      </c>
      <c r="AR401" s="21">
        <f t="shared" si="239"/>
        <v>0.40233934611048477</v>
      </c>
      <c r="AS401" s="21">
        <f t="shared" si="239"/>
        <v>7.6775431861804216E-2</v>
      </c>
      <c r="AT401" s="21">
        <f t="shared" si="239"/>
        <v>-0.15973920130399347</v>
      </c>
      <c r="AU401" s="21" t="str">
        <f t="shared" si="239"/>
        <v/>
      </c>
      <c r="AV401" s="21" t="str">
        <f t="shared" si="239"/>
        <v/>
      </c>
      <c r="AW401" s="21" t="str">
        <f t="shared" si="239"/>
        <v/>
      </c>
      <c r="AX401" s="21" t="str">
        <f t="shared" si="239"/>
        <v/>
      </c>
    </row>
    <row r="402" spans="1:50" hidden="1">
      <c r="A402" t="str">
        <f t="shared" si="183"/>
        <v>August2015</v>
      </c>
      <c r="C402" t="s">
        <v>61</v>
      </c>
      <c r="D402">
        <v>2015</v>
      </c>
      <c r="E402" s="21" t="str">
        <f t="shared" ref="E402:AX402" si="240">IFERROR((E60-E59)/E59,"")</f>
        <v/>
      </c>
      <c r="F402" s="21">
        <f t="shared" si="240"/>
        <v>6.062231759656652E-2</v>
      </c>
      <c r="G402" s="21" t="str">
        <f t="shared" si="240"/>
        <v/>
      </c>
      <c r="H402" s="21" t="str">
        <f t="shared" si="240"/>
        <v/>
      </c>
      <c r="I402" s="21" t="str">
        <f t="shared" si="240"/>
        <v/>
      </c>
      <c r="J402" s="21">
        <f t="shared" si="240"/>
        <v>5.5159590951348002E-2</v>
      </c>
      <c r="K402" s="21" t="str">
        <f t="shared" si="240"/>
        <v/>
      </c>
      <c r="L402" s="21" t="str">
        <f t="shared" si="240"/>
        <v/>
      </c>
      <c r="M402" s="21">
        <f t="shared" si="240"/>
        <v>8.1725312145289442E-2</v>
      </c>
      <c r="N402" s="21">
        <f t="shared" si="240"/>
        <v>7.4744427685604159E-2</v>
      </c>
      <c r="O402" s="21" t="str">
        <f t="shared" si="240"/>
        <v/>
      </c>
      <c r="P402" s="21" t="str">
        <f t="shared" si="240"/>
        <v/>
      </c>
      <c r="Q402" s="21">
        <f t="shared" si="240"/>
        <v>9.8389203308663478E-2</v>
      </c>
      <c r="R402" s="21">
        <f t="shared" si="240"/>
        <v>-0.23641928079571539</v>
      </c>
      <c r="S402" s="21" t="str">
        <f t="shared" si="240"/>
        <v/>
      </c>
      <c r="T402" s="21">
        <f t="shared" si="240"/>
        <v>9.9257738471257101E-2</v>
      </c>
      <c r="U402" s="21">
        <f t="shared" si="240"/>
        <v>0.1237539508874301</v>
      </c>
      <c r="V402" s="21" t="str">
        <f t="shared" si="240"/>
        <v/>
      </c>
      <c r="W402" s="21">
        <f t="shared" si="240"/>
        <v>0.14246823956442831</v>
      </c>
      <c r="X402" s="21" t="str">
        <f t="shared" si="240"/>
        <v/>
      </c>
      <c r="Y402" s="21" t="str">
        <f t="shared" si="240"/>
        <v/>
      </c>
      <c r="Z402" s="21">
        <f t="shared" si="240"/>
        <v>0.10499198534463018</v>
      </c>
      <c r="AA402" s="21" t="str">
        <f t="shared" si="240"/>
        <v/>
      </c>
      <c r="AB402" s="21" t="str">
        <f t="shared" si="240"/>
        <v/>
      </c>
      <c r="AC402" s="21">
        <f t="shared" si="240"/>
        <v>4.6535759897828863E-2</v>
      </c>
      <c r="AD402" s="21">
        <f t="shared" si="240"/>
        <v>0.18076758453417036</v>
      </c>
      <c r="AE402" s="21" t="str">
        <f t="shared" si="240"/>
        <v/>
      </c>
      <c r="AF402" s="21">
        <f t="shared" si="240"/>
        <v>9.5092874965345159E-2</v>
      </c>
      <c r="AG402" s="21" t="str">
        <f t="shared" si="240"/>
        <v/>
      </c>
      <c r="AH402" s="21" t="str">
        <f t="shared" si="240"/>
        <v/>
      </c>
      <c r="AI402" s="21" t="str">
        <f t="shared" si="240"/>
        <v/>
      </c>
      <c r="AJ402" s="21" t="str">
        <f t="shared" si="240"/>
        <v/>
      </c>
      <c r="AK402" s="21" t="str">
        <f t="shared" si="240"/>
        <v/>
      </c>
      <c r="AL402" s="21" t="str">
        <f t="shared" si="240"/>
        <v/>
      </c>
      <c r="AM402" s="21" t="str">
        <f t="shared" si="240"/>
        <v/>
      </c>
      <c r="AN402" s="21">
        <f t="shared" si="240"/>
        <v>0.16368903911154031</v>
      </c>
      <c r="AO402" s="21">
        <f t="shared" si="240"/>
        <v>0.20392156862745098</v>
      </c>
      <c r="AP402" s="21">
        <f t="shared" si="240"/>
        <v>7.8303120911979066E-2</v>
      </c>
      <c r="AQ402" s="21" t="str">
        <f t="shared" si="240"/>
        <v/>
      </c>
      <c r="AR402" s="21">
        <f t="shared" si="240"/>
        <v>-1.5576323987538941E-2</v>
      </c>
      <c r="AS402" s="21">
        <f t="shared" si="240"/>
        <v>9.8039215686274508E-3</v>
      </c>
      <c r="AT402" s="21">
        <f t="shared" si="240"/>
        <v>9.9579696087940511E-2</v>
      </c>
      <c r="AU402" s="21" t="str">
        <f t="shared" si="240"/>
        <v/>
      </c>
      <c r="AV402" s="21" t="str">
        <f t="shared" si="240"/>
        <v/>
      </c>
      <c r="AW402" s="21" t="str">
        <f t="shared" si="240"/>
        <v/>
      </c>
      <c r="AX402" s="21" t="str">
        <f t="shared" si="240"/>
        <v/>
      </c>
    </row>
    <row r="403" spans="1:50" hidden="1">
      <c r="A403" t="str">
        <f t="shared" si="183"/>
        <v>September2015</v>
      </c>
      <c r="C403" t="s">
        <v>2</v>
      </c>
      <c r="D403">
        <v>2015</v>
      </c>
      <c r="E403" s="21" t="str">
        <f t="shared" ref="E403:AX403" si="241">IFERROR((E61-E60)/E60,"")</f>
        <v/>
      </c>
      <c r="F403" s="21">
        <f t="shared" si="241"/>
        <v>0.10369246332827517</v>
      </c>
      <c r="G403" s="21">
        <f t="shared" si="241"/>
        <v>0.16225895316804409</v>
      </c>
      <c r="H403" s="21" t="str">
        <f t="shared" si="241"/>
        <v/>
      </c>
      <c r="I403" s="21" t="str">
        <f t="shared" si="241"/>
        <v/>
      </c>
      <c r="J403" s="21">
        <f t="shared" si="241"/>
        <v>1.0279001468428781E-2</v>
      </c>
      <c r="K403" s="21" t="str">
        <f t="shared" si="241"/>
        <v/>
      </c>
      <c r="L403" s="21" t="str">
        <f t="shared" si="241"/>
        <v/>
      </c>
      <c r="M403" s="21">
        <f t="shared" si="241"/>
        <v>-3.2753710088442516E-2</v>
      </c>
      <c r="N403" s="21">
        <f t="shared" si="241"/>
        <v>7.6095431155465465E-2</v>
      </c>
      <c r="O403" s="21" t="str">
        <f t="shared" si="241"/>
        <v/>
      </c>
      <c r="P403" s="21" t="str">
        <f t="shared" si="241"/>
        <v/>
      </c>
      <c r="Q403" s="21">
        <f t="shared" si="241"/>
        <v>-8.8783194609591762E-2</v>
      </c>
      <c r="R403" s="21">
        <f t="shared" si="241"/>
        <v>-5.410821643286573E-2</v>
      </c>
      <c r="S403" s="21" t="str">
        <f t="shared" si="241"/>
        <v/>
      </c>
      <c r="T403" s="21">
        <f t="shared" si="241"/>
        <v>-6.321384957977157E-3</v>
      </c>
      <c r="U403" s="21">
        <f t="shared" si="241"/>
        <v>2.8559065339679793E-2</v>
      </c>
      <c r="V403" s="21" t="str">
        <f t="shared" si="241"/>
        <v/>
      </c>
      <c r="W403" s="21">
        <f t="shared" si="241"/>
        <v>-1.0855176065660577E-2</v>
      </c>
      <c r="X403" s="21" t="str">
        <f t="shared" si="241"/>
        <v/>
      </c>
      <c r="Y403" s="21" t="str">
        <f t="shared" si="241"/>
        <v/>
      </c>
      <c r="Z403" s="21">
        <f t="shared" si="241"/>
        <v>5.2429800020723241E-2</v>
      </c>
      <c r="AA403" s="21" t="str">
        <f t="shared" si="241"/>
        <v/>
      </c>
      <c r="AB403" s="21" t="str">
        <f t="shared" si="241"/>
        <v/>
      </c>
      <c r="AC403" s="21">
        <f t="shared" si="241"/>
        <v>6.6890397376248953E-2</v>
      </c>
      <c r="AD403" s="21">
        <f t="shared" si="241"/>
        <v>0.32986950217496375</v>
      </c>
      <c r="AE403" s="21" t="str">
        <f t="shared" si="241"/>
        <v/>
      </c>
      <c r="AF403" s="21">
        <f t="shared" si="241"/>
        <v>1.9113924050632912E-2</v>
      </c>
      <c r="AG403" s="21" t="str">
        <f t="shared" si="241"/>
        <v/>
      </c>
      <c r="AH403" s="21" t="str">
        <f t="shared" si="241"/>
        <v/>
      </c>
      <c r="AI403" s="21" t="str">
        <f t="shared" si="241"/>
        <v/>
      </c>
      <c r="AJ403" s="21" t="str">
        <f t="shared" si="241"/>
        <v/>
      </c>
      <c r="AK403" s="21" t="str">
        <f t="shared" si="241"/>
        <v/>
      </c>
      <c r="AL403" s="21" t="str">
        <f t="shared" si="241"/>
        <v/>
      </c>
      <c r="AM403" s="21" t="str">
        <f t="shared" si="241"/>
        <v/>
      </c>
      <c r="AN403" s="21">
        <f t="shared" si="241"/>
        <v>4.0248962655601662E-2</v>
      </c>
      <c r="AO403" s="21">
        <f t="shared" si="241"/>
        <v>-1.1092525750506206E-2</v>
      </c>
      <c r="AP403" s="21">
        <f t="shared" si="241"/>
        <v>3.2582322357019064E-2</v>
      </c>
      <c r="AQ403" s="21" t="str">
        <f t="shared" si="241"/>
        <v/>
      </c>
      <c r="AR403" s="21">
        <f t="shared" si="241"/>
        <v>8.1563903634136375E-2</v>
      </c>
      <c r="AS403" s="21">
        <f t="shared" si="241"/>
        <v>0.17652250661959401</v>
      </c>
      <c r="AT403" s="21">
        <f t="shared" si="241"/>
        <v>0.10173478388709203</v>
      </c>
      <c r="AU403" s="21" t="str">
        <f t="shared" si="241"/>
        <v/>
      </c>
      <c r="AV403" s="21" t="str">
        <f t="shared" si="241"/>
        <v/>
      </c>
      <c r="AW403" s="21" t="str">
        <f t="shared" si="241"/>
        <v/>
      </c>
      <c r="AX403" s="21" t="str">
        <f t="shared" si="241"/>
        <v/>
      </c>
    </row>
    <row r="404" spans="1:50" hidden="1">
      <c r="A404" t="str">
        <f t="shared" si="183"/>
        <v>October2015</v>
      </c>
      <c r="C404" t="s">
        <v>62</v>
      </c>
      <c r="D404">
        <v>2015</v>
      </c>
      <c r="E404" s="21" t="str">
        <f t="shared" ref="E404:AX404" si="242">IFERROR((E62-E61)/E61,"")</f>
        <v/>
      </c>
      <c r="F404" s="21">
        <f t="shared" si="242"/>
        <v>0.26061717079132296</v>
      </c>
      <c r="G404" s="21">
        <f t="shared" si="242"/>
        <v>0.20597297937899978</v>
      </c>
      <c r="H404" s="21" t="str">
        <f t="shared" si="242"/>
        <v/>
      </c>
      <c r="I404" s="21" t="str">
        <f t="shared" si="242"/>
        <v/>
      </c>
      <c r="J404" s="21">
        <f t="shared" si="242"/>
        <v>0.24505813953488373</v>
      </c>
      <c r="K404" s="21" t="str">
        <f t="shared" si="242"/>
        <v/>
      </c>
      <c r="L404" s="21" t="str">
        <f t="shared" si="242"/>
        <v/>
      </c>
      <c r="M404" s="21">
        <f t="shared" si="242"/>
        <v>0.24626113909337466</v>
      </c>
      <c r="N404" s="21">
        <f t="shared" si="242"/>
        <v>0.22431531662077961</v>
      </c>
      <c r="O404" s="21" t="str">
        <f t="shared" si="242"/>
        <v/>
      </c>
      <c r="P404" s="21" t="str">
        <f t="shared" si="242"/>
        <v/>
      </c>
      <c r="Q404" s="21">
        <f t="shared" si="242"/>
        <v>0.13919095258808178</v>
      </c>
      <c r="R404" s="21">
        <f t="shared" si="242"/>
        <v>0.21822033898305085</v>
      </c>
      <c r="S404" s="21" t="str">
        <f t="shared" si="242"/>
        <v/>
      </c>
      <c r="T404" s="21">
        <f t="shared" si="242"/>
        <v>0.24159618304055519</v>
      </c>
      <c r="U404" s="21">
        <f t="shared" si="242"/>
        <v>0.20992848127892302</v>
      </c>
      <c r="V404" s="21" t="str">
        <f t="shared" si="242"/>
        <v/>
      </c>
      <c r="W404" s="21">
        <f t="shared" si="242"/>
        <v>0.12968415417558887</v>
      </c>
      <c r="X404" s="21" t="str">
        <f t="shared" si="242"/>
        <v/>
      </c>
      <c r="Y404" s="21" t="str">
        <f t="shared" si="242"/>
        <v/>
      </c>
      <c r="Z404" s="21">
        <f t="shared" si="242"/>
        <v>0.25214138032883726</v>
      </c>
      <c r="AA404" s="21" t="str">
        <f t="shared" si="242"/>
        <v/>
      </c>
      <c r="AB404" s="21" t="str">
        <f t="shared" si="242"/>
        <v/>
      </c>
      <c r="AC404" s="21">
        <f t="shared" si="242"/>
        <v>0.15835001429796969</v>
      </c>
      <c r="AD404" s="21">
        <f t="shared" si="242"/>
        <v>0.17481373796111213</v>
      </c>
      <c r="AE404" s="21" t="str">
        <f t="shared" si="242"/>
        <v/>
      </c>
      <c r="AF404" s="21">
        <f t="shared" si="242"/>
        <v>0.15389392622034531</v>
      </c>
      <c r="AG404" s="21" t="str">
        <f t="shared" si="242"/>
        <v/>
      </c>
      <c r="AH404" s="21" t="str">
        <f t="shared" si="242"/>
        <v/>
      </c>
      <c r="AI404" s="21" t="str">
        <f t="shared" si="242"/>
        <v/>
      </c>
      <c r="AJ404" s="21" t="str">
        <f t="shared" si="242"/>
        <v/>
      </c>
      <c r="AK404" s="21" t="str">
        <f t="shared" si="242"/>
        <v/>
      </c>
      <c r="AL404" s="21" t="str">
        <f t="shared" si="242"/>
        <v/>
      </c>
      <c r="AM404" s="21" t="str">
        <f t="shared" si="242"/>
        <v/>
      </c>
      <c r="AN404" s="21">
        <f t="shared" si="242"/>
        <v>0.36936577582768249</v>
      </c>
      <c r="AO404" s="21">
        <f t="shared" si="242"/>
        <v>0.17323956200480725</v>
      </c>
      <c r="AP404" s="21">
        <f t="shared" si="242"/>
        <v>0.13712655253440753</v>
      </c>
      <c r="AQ404" s="21" t="str">
        <f t="shared" si="242"/>
        <v/>
      </c>
      <c r="AR404" s="21">
        <f t="shared" si="242"/>
        <v>0.32147239263803679</v>
      </c>
      <c r="AS404" s="21">
        <f t="shared" si="242"/>
        <v>0.40022505626406601</v>
      </c>
      <c r="AT404" s="21">
        <f t="shared" si="242"/>
        <v>0.35521750733920471</v>
      </c>
      <c r="AU404" s="21" t="str">
        <f t="shared" si="242"/>
        <v/>
      </c>
      <c r="AV404" s="21" t="str">
        <f t="shared" si="242"/>
        <v/>
      </c>
      <c r="AW404" s="21" t="str">
        <f t="shared" si="242"/>
        <v/>
      </c>
      <c r="AX404" s="21" t="str">
        <f t="shared" si="242"/>
        <v/>
      </c>
    </row>
    <row r="405" spans="1:50" hidden="1">
      <c r="A405" t="str">
        <f t="shared" si="183"/>
        <v>November2015</v>
      </c>
      <c r="C405" t="s">
        <v>63</v>
      </c>
      <c r="D405">
        <v>2015</v>
      </c>
      <c r="E405" s="21" t="str">
        <f t="shared" ref="E405:AX405" si="243">IFERROR((E63-E62)/E62,"")</f>
        <v/>
      </c>
      <c r="F405" s="21">
        <f t="shared" si="243"/>
        <v>1.6965584100824042E-2</v>
      </c>
      <c r="G405" s="21">
        <f t="shared" si="243"/>
        <v>8.8443396226415089E-2</v>
      </c>
      <c r="H405" s="21" t="str">
        <f t="shared" si="243"/>
        <v/>
      </c>
      <c r="I405" s="21" t="str">
        <f t="shared" si="243"/>
        <v/>
      </c>
      <c r="J405" s="21">
        <f t="shared" si="243"/>
        <v>3.5255661919215503E-2</v>
      </c>
      <c r="K405" s="21" t="str">
        <f t="shared" si="243"/>
        <v/>
      </c>
      <c r="L405" s="21" t="str">
        <f t="shared" si="243"/>
        <v/>
      </c>
      <c r="M405" s="21">
        <f t="shared" si="243"/>
        <v>-6.7276005720325813E-2</v>
      </c>
      <c r="N405" s="21">
        <f t="shared" si="243"/>
        <v>-3.3258373772044027E-2</v>
      </c>
      <c r="O405" s="21" t="str">
        <f t="shared" si="243"/>
        <v/>
      </c>
      <c r="P405" s="21" t="str">
        <f t="shared" si="243"/>
        <v/>
      </c>
      <c r="Q405" s="21">
        <f t="shared" si="243"/>
        <v>3.0546009927453228E-3</v>
      </c>
      <c r="R405" s="21">
        <f t="shared" si="243"/>
        <v>0.23826086956521739</v>
      </c>
      <c r="S405" s="21" t="str">
        <f t="shared" si="243"/>
        <v/>
      </c>
      <c r="T405" s="21">
        <f t="shared" si="243"/>
        <v>-2.5327510917030567E-2</v>
      </c>
      <c r="U405" s="21">
        <f t="shared" si="243"/>
        <v>-0.12378303198887343</v>
      </c>
      <c r="V405" s="21" t="str">
        <f t="shared" si="243"/>
        <v/>
      </c>
      <c r="W405" s="21">
        <f t="shared" si="243"/>
        <v>6.3973462859850727E-2</v>
      </c>
      <c r="X405" s="21" t="str">
        <f t="shared" si="243"/>
        <v/>
      </c>
      <c r="Y405" s="21" t="str">
        <f t="shared" si="243"/>
        <v/>
      </c>
      <c r="Z405" s="21">
        <f t="shared" si="243"/>
        <v>7.784242805472559E-2</v>
      </c>
      <c r="AA405" s="21" t="str">
        <f t="shared" si="243"/>
        <v/>
      </c>
      <c r="AB405" s="21" t="str">
        <f t="shared" si="243"/>
        <v/>
      </c>
      <c r="AC405" s="21">
        <f t="shared" si="243"/>
        <v>2.8204653459235944E-2</v>
      </c>
      <c r="AD405" s="21">
        <f t="shared" si="243"/>
        <v>7.5870069605568441E-2</v>
      </c>
      <c r="AE405" s="21" t="str">
        <f t="shared" si="243"/>
        <v/>
      </c>
      <c r="AF405" s="21">
        <f t="shared" si="243"/>
        <v>-4.9838536060279874E-2</v>
      </c>
      <c r="AG405" s="21" t="str">
        <f t="shared" si="243"/>
        <v/>
      </c>
      <c r="AH405" s="21" t="str">
        <f t="shared" si="243"/>
        <v/>
      </c>
      <c r="AI405" s="21" t="str">
        <f t="shared" si="243"/>
        <v/>
      </c>
      <c r="AJ405" s="21" t="str">
        <f t="shared" si="243"/>
        <v/>
      </c>
      <c r="AK405" s="21" t="str">
        <f t="shared" si="243"/>
        <v/>
      </c>
      <c r="AL405" s="21" t="str">
        <f t="shared" si="243"/>
        <v/>
      </c>
      <c r="AM405" s="21" t="str">
        <f t="shared" si="243"/>
        <v/>
      </c>
      <c r="AN405" s="21">
        <f t="shared" si="243"/>
        <v>-5.2432274978153219E-2</v>
      </c>
      <c r="AO405" s="21">
        <f t="shared" si="243"/>
        <v>-9.5530768647090064E-2</v>
      </c>
      <c r="AP405" s="21">
        <f t="shared" si="243"/>
        <v>9.2339483394833943E-2</v>
      </c>
      <c r="AQ405" s="21" t="str">
        <f t="shared" si="243"/>
        <v/>
      </c>
      <c r="AR405" s="21">
        <f t="shared" si="243"/>
        <v>7.4208985072494821E-2</v>
      </c>
      <c r="AS405" s="21">
        <f t="shared" si="243"/>
        <v>-0.13527993570854541</v>
      </c>
      <c r="AT405" s="21">
        <f t="shared" si="243"/>
        <v>-7.8771169751870812E-4</v>
      </c>
      <c r="AU405" s="21" t="str">
        <f t="shared" si="243"/>
        <v/>
      </c>
      <c r="AV405" s="21" t="str">
        <f t="shared" si="243"/>
        <v/>
      </c>
      <c r="AW405" s="21" t="str">
        <f t="shared" si="243"/>
        <v/>
      </c>
      <c r="AX405" s="21" t="str">
        <f t="shared" si="243"/>
        <v/>
      </c>
    </row>
    <row r="406" spans="1:50" hidden="1">
      <c r="A406" t="str">
        <f t="shared" si="183"/>
        <v>December2015</v>
      </c>
      <c r="C406" t="s">
        <v>50</v>
      </c>
      <c r="D406">
        <v>2015</v>
      </c>
      <c r="E406" s="21" t="str">
        <f t="shared" ref="E406:AX406" si="244">IFERROR((E64-E63)/E63,"")</f>
        <v/>
      </c>
      <c r="F406" s="21">
        <f t="shared" si="244"/>
        <v>9.532888465204957E-2</v>
      </c>
      <c r="G406" s="21">
        <f t="shared" si="244"/>
        <v>-8.3784759841097872E-2</v>
      </c>
      <c r="H406" s="21">
        <f t="shared" si="244"/>
        <v>0.16445296453512256</v>
      </c>
      <c r="I406" s="21" t="str">
        <f t="shared" si="244"/>
        <v/>
      </c>
      <c r="J406" s="21">
        <f t="shared" si="244"/>
        <v>-5.5029318899413621E-2</v>
      </c>
      <c r="K406" s="21" t="str">
        <f t="shared" si="244"/>
        <v/>
      </c>
      <c r="L406" s="21" t="str">
        <f t="shared" si="244"/>
        <v/>
      </c>
      <c r="M406" s="21">
        <f t="shared" si="244"/>
        <v>-6.7062195853609757E-2</v>
      </c>
      <c r="N406" s="21">
        <f t="shared" si="244"/>
        <v>0.24400097943192947</v>
      </c>
      <c r="O406" s="21">
        <f t="shared" si="244"/>
        <v>9.7222222222222224E-2</v>
      </c>
      <c r="P406" s="21" t="str">
        <f t="shared" si="244"/>
        <v/>
      </c>
      <c r="Q406" s="21">
        <f t="shared" si="244"/>
        <v>1.4845831747240197E-2</v>
      </c>
      <c r="R406" s="21">
        <f t="shared" si="244"/>
        <v>-6.1797752808988762E-2</v>
      </c>
      <c r="S406" s="21">
        <f t="shared" si="244"/>
        <v>-0.19110651499482936</v>
      </c>
      <c r="T406" s="21">
        <f t="shared" si="244"/>
        <v>-0.12007168458781362</v>
      </c>
      <c r="U406" s="21">
        <f t="shared" si="244"/>
        <v>-7.3412698412698416E-2</v>
      </c>
      <c r="V406" s="21" t="str">
        <f t="shared" si="244"/>
        <v/>
      </c>
      <c r="W406" s="21">
        <f t="shared" si="244"/>
        <v>-2.0599042422892774E-2</v>
      </c>
      <c r="X406" s="21" t="str">
        <f t="shared" si="244"/>
        <v/>
      </c>
      <c r="Y406" s="21" t="str">
        <f t="shared" si="244"/>
        <v/>
      </c>
      <c r="Z406" s="21">
        <f t="shared" si="244"/>
        <v>-1.3131018383425736E-3</v>
      </c>
      <c r="AA406" s="21" t="str">
        <f t="shared" si="244"/>
        <v/>
      </c>
      <c r="AB406" s="21" t="str">
        <f t="shared" si="244"/>
        <v/>
      </c>
      <c r="AC406" s="21">
        <f t="shared" si="244"/>
        <v>-2.1908763505402162E-2</v>
      </c>
      <c r="AD406" s="21">
        <f t="shared" si="244"/>
        <v>-2.6310114298037524E-2</v>
      </c>
      <c r="AE406" s="21" t="str">
        <f t="shared" si="244"/>
        <v/>
      </c>
      <c r="AF406" s="21">
        <f t="shared" si="244"/>
        <v>0.19666931007137192</v>
      </c>
      <c r="AG406" s="21" t="str">
        <f t="shared" si="244"/>
        <v/>
      </c>
      <c r="AH406" s="21">
        <f t="shared" si="244"/>
        <v>3.4887770285243931E-2</v>
      </c>
      <c r="AI406" s="21" t="str">
        <f t="shared" si="244"/>
        <v/>
      </c>
      <c r="AJ406" s="21" t="str">
        <f t="shared" si="244"/>
        <v/>
      </c>
      <c r="AK406" s="21" t="str">
        <f t="shared" si="244"/>
        <v/>
      </c>
      <c r="AL406" s="21" t="str">
        <f t="shared" si="244"/>
        <v/>
      </c>
      <c r="AM406" s="21" t="str">
        <f t="shared" si="244"/>
        <v/>
      </c>
      <c r="AN406" s="21">
        <f t="shared" si="244"/>
        <v>1.2296341838303105E-2</v>
      </c>
      <c r="AO406" s="21">
        <f t="shared" si="244"/>
        <v>-0.15184563758389261</v>
      </c>
      <c r="AP406" s="21">
        <f t="shared" si="244"/>
        <v>5.5157689917033757E-2</v>
      </c>
      <c r="AQ406" s="21" t="str">
        <f t="shared" si="244"/>
        <v/>
      </c>
      <c r="AR406" s="21">
        <f t="shared" si="244"/>
        <v>0.5332446808510638</v>
      </c>
      <c r="AS406" s="21">
        <f t="shared" si="244"/>
        <v>0.27292441140024781</v>
      </c>
      <c r="AT406" s="21">
        <f t="shared" si="244"/>
        <v>-5.4986204178163182E-2</v>
      </c>
      <c r="AU406" s="21">
        <f t="shared" si="244"/>
        <v>6.9361277445109781E-2</v>
      </c>
      <c r="AV406" s="21">
        <f t="shared" si="244"/>
        <v>-0.27904118008604795</v>
      </c>
      <c r="AW406" s="21" t="str">
        <f t="shared" si="244"/>
        <v/>
      </c>
      <c r="AX406" s="21" t="str">
        <f t="shared" si="244"/>
        <v/>
      </c>
    </row>
    <row r="407" spans="1:50" hidden="1">
      <c r="A407" t="str">
        <f t="shared" si="183"/>
        <v>January2016</v>
      </c>
      <c r="C407" t="s">
        <v>53</v>
      </c>
      <c r="D407">
        <v>2016</v>
      </c>
      <c r="E407" s="21" t="str">
        <f t="shared" ref="E407:AX407" si="245">IFERROR((E65-E64)/E64,"")</f>
        <v/>
      </c>
      <c r="F407" s="21">
        <f t="shared" si="245"/>
        <v>5.9725848563968668E-2</v>
      </c>
      <c r="G407" s="21">
        <f t="shared" si="245"/>
        <v>6.4643279463933778E-2</v>
      </c>
      <c r="H407" s="21">
        <f t="shared" si="245"/>
        <v>6.3146754468485417E-2</v>
      </c>
      <c r="I407" s="21" t="str">
        <f t="shared" si="245"/>
        <v/>
      </c>
      <c r="J407" s="21">
        <f t="shared" si="245"/>
        <v>4.6300715990453462E-2</v>
      </c>
      <c r="K407" s="21" t="str">
        <f t="shared" si="245"/>
        <v/>
      </c>
      <c r="L407" s="21" t="str">
        <f t="shared" si="245"/>
        <v/>
      </c>
      <c r="M407" s="21">
        <f t="shared" si="245"/>
        <v>5.9306895319757059E-3</v>
      </c>
      <c r="N407" s="21">
        <f t="shared" si="245"/>
        <v>5.1077649837614411E-2</v>
      </c>
      <c r="O407" s="21">
        <f t="shared" si="245"/>
        <v>-3.0379746835443038E-3</v>
      </c>
      <c r="P407" s="21" t="str">
        <f t="shared" si="245"/>
        <v/>
      </c>
      <c r="Q407" s="21">
        <f t="shared" si="245"/>
        <v>2.2130532633158291E-2</v>
      </c>
      <c r="R407" s="21">
        <f t="shared" si="245"/>
        <v>8.9820359281437123E-3</v>
      </c>
      <c r="S407" s="21">
        <f t="shared" si="245"/>
        <v>3.4518026080286375E-2</v>
      </c>
      <c r="T407" s="21">
        <f t="shared" si="245"/>
        <v>-2.7291242362525458E-2</v>
      </c>
      <c r="U407" s="21">
        <f t="shared" si="245"/>
        <v>6.4239828693790149E-2</v>
      </c>
      <c r="V407" s="21" t="str">
        <f t="shared" si="245"/>
        <v/>
      </c>
      <c r="W407" s="21">
        <f t="shared" si="245"/>
        <v>-3.3992723965438836E-2</v>
      </c>
      <c r="X407" s="21" t="str">
        <f t="shared" si="245"/>
        <v/>
      </c>
      <c r="Y407" s="21">
        <f t="shared" si="245"/>
        <v>-0.15365368796270906</v>
      </c>
      <c r="Z407" s="21">
        <f t="shared" si="245"/>
        <v>0.15047479912344777</v>
      </c>
      <c r="AA407" s="21" t="str">
        <f t="shared" si="245"/>
        <v/>
      </c>
      <c r="AB407" s="21">
        <f t="shared" si="245"/>
        <v>-0.11486653995537559</v>
      </c>
      <c r="AC407" s="21">
        <f t="shared" si="245"/>
        <v>0.11150659711567966</v>
      </c>
      <c r="AD407" s="21">
        <f t="shared" si="245"/>
        <v>-7.7076411960132887E-2</v>
      </c>
      <c r="AE407" s="21" t="str">
        <f t="shared" si="245"/>
        <v/>
      </c>
      <c r="AF407" s="21">
        <f t="shared" si="245"/>
        <v>0.25930133484805451</v>
      </c>
      <c r="AG407" s="21" t="str">
        <f t="shared" si="245"/>
        <v/>
      </c>
      <c r="AH407" s="21">
        <f t="shared" si="245"/>
        <v>5.5431490715531218E-2</v>
      </c>
      <c r="AI407" s="21" t="str">
        <f t="shared" si="245"/>
        <v/>
      </c>
      <c r="AJ407" s="21" t="str">
        <f t="shared" si="245"/>
        <v/>
      </c>
      <c r="AK407" s="21" t="str">
        <f t="shared" si="245"/>
        <v/>
      </c>
      <c r="AL407" s="21" t="str">
        <f t="shared" si="245"/>
        <v/>
      </c>
      <c r="AM407" s="21" t="str">
        <f t="shared" si="245"/>
        <v/>
      </c>
      <c r="AN407" s="21">
        <f t="shared" si="245"/>
        <v>0.1050713634983298</v>
      </c>
      <c r="AO407" s="21">
        <f t="shared" si="245"/>
        <v>1.8298714144411473E-2</v>
      </c>
      <c r="AP407" s="21">
        <f t="shared" si="245"/>
        <v>6.5413379776662228E-2</v>
      </c>
      <c r="AQ407" s="21" t="str">
        <f t="shared" si="245"/>
        <v/>
      </c>
      <c r="AR407" s="21">
        <f t="shared" si="245"/>
        <v>-0.2028620988725065</v>
      </c>
      <c r="AS407" s="21">
        <f t="shared" si="245"/>
        <v>0.20880992942321733</v>
      </c>
      <c r="AT407" s="21">
        <f t="shared" si="245"/>
        <v>0.18331595411887383</v>
      </c>
      <c r="AU407" s="21">
        <f t="shared" si="245"/>
        <v>-7.7928138124125051E-2</v>
      </c>
      <c r="AV407" s="21">
        <f t="shared" si="245"/>
        <v>0.20005683432793409</v>
      </c>
      <c r="AW407" s="21" t="str">
        <f t="shared" si="245"/>
        <v/>
      </c>
      <c r="AX407" s="21" t="str">
        <f t="shared" si="245"/>
        <v/>
      </c>
    </row>
    <row r="408" spans="1:50" hidden="1">
      <c r="A408" t="str">
        <f t="shared" si="183"/>
        <v>February2016</v>
      </c>
      <c r="C408" t="s">
        <v>55</v>
      </c>
      <c r="D408">
        <v>2016</v>
      </c>
      <c r="E408" s="21" t="str">
        <f t="shared" ref="E408:AX408" si="246">IFERROR((E66-E65)/E65,"")</f>
        <v/>
      </c>
      <c r="F408" s="21">
        <f t="shared" si="246"/>
        <v>6.9910686787804127E-2</v>
      </c>
      <c r="G408" s="21">
        <f t="shared" si="246"/>
        <v>0.22750833024805628</v>
      </c>
      <c r="H408" s="21">
        <f t="shared" si="246"/>
        <v>3.2076097776794606E-2</v>
      </c>
      <c r="I408" s="21" t="str">
        <f t="shared" si="246"/>
        <v/>
      </c>
      <c r="J408" s="21">
        <f t="shared" si="246"/>
        <v>-3.6496350364963502E-3</v>
      </c>
      <c r="K408" s="21" t="str">
        <f t="shared" si="246"/>
        <v/>
      </c>
      <c r="L408" s="21" t="str">
        <f t="shared" si="246"/>
        <v/>
      </c>
      <c r="M408" s="21">
        <f t="shared" si="246"/>
        <v>0.16436993891177723</v>
      </c>
      <c r="N408" s="21">
        <f t="shared" si="246"/>
        <v>7.0880149812734078E-2</v>
      </c>
      <c r="O408" s="21">
        <f t="shared" si="246"/>
        <v>0.18131030980192991</v>
      </c>
      <c r="P408" s="21" t="str">
        <f t="shared" si="246"/>
        <v/>
      </c>
      <c r="Q408" s="21">
        <f t="shared" si="246"/>
        <v>8.8440366972477064E-2</v>
      </c>
      <c r="R408" s="21">
        <f t="shared" si="246"/>
        <v>4.6735905044510383E-2</v>
      </c>
      <c r="S408" s="21">
        <f t="shared" si="246"/>
        <v>0.23776569451309937</v>
      </c>
      <c r="T408" s="21">
        <f t="shared" si="246"/>
        <v>0.12353433835845896</v>
      </c>
      <c r="U408" s="21">
        <f t="shared" si="246"/>
        <v>5.0100603621730383E-2</v>
      </c>
      <c r="V408" s="21" t="str">
        <f t="shared" si="246"/>
        <v/>
      </c>
      <c r="W408" s="21">
        <f t="shared" si="246"/>
        <v>0.15287748617158997</v>
      </c>
      <c r="X408" s="21" t="str">
        <f t="shared" si="246"/>
        <v/>
      </c>
      <c r="Y408" s="21">
        <f t="shared" si="246"/>
        <v>-5.1998542096950554E-2</v>
      </c>
      <c r="Z408" s="21">
        <f t="shared" si="246"/>
        <v>1.9619047619047619E-2</v>
      </c>
      <c r="AA408" s="21" t="str">
        <f t="shared" si="246"/>
        <v/>
      </c>
      <c r="AB408" s="21">
        <f t="shared" si="246"/>
        <v>6.9554663430118568E-2</v>
      </c>
      <c r="AC408" s="21">
        <f t="shared" si="246"/>
        <v>0.21300795053003532</v>
      </c>
      <c r="AD408" s="21">
        <f t="shared" si="246"/>
        <v>0.15974722022238222</v>
      </c>
      <c r="AE408" s="21" t="str">
        <f t="shared" si="246"/>
        <v/>
      </c>
      <c r="AF408" s="21">
        <f t="shared" si="246"/>
        <v>-9.7203428055931435E-2</v>
      </c>
      <c r="AG408" s="21" t="str">
        <f t="shared" si="246"/>
        <v/>
      </c>
      <c r="AH408" s="21">
        <f t="shared" si="246"/>
        <v>2.747746442132112E-2</v>
      </c>
      <c r="AI408" s="21" t="str">
        <f t="shared" si="246"/>
        <v/>
      </c>
      <c r="AJ408" s="21" t="str">
        <f t="shared" si="246"/>
        <v/>
      </c>
      <c r="AK408" s="21" t="str">
        <f t="shared" si="246"/>
        <v/>
      </c>
      <c r="AL408" s="21" t="str">
        <f t="shared" si="246"/>
        <v/>
      </c>
      <c r="AM408" s="21" t="str">
        <f t="shared" si="246"/>
        <v/>
      </c>
      <c r="AN408" s="21">
        <f t="shared" si="246"/>
        <v>5.990656773838967E-2</v>
      </c>
      <c r="AO408" s="21">
        <f t="shared" si="246"/>
        <v>0.17814473045167556</v>
      </c>
      <c r="AP408" s="21">
        <f t="shared" si="246"/>
        <v>4.5675272849656233E-4</v>
      </c>
      <c r="AQ408" s="21" t="str">
        <f t="shared" si="246"/>
        <v/>
      </c>
      <c r="AR408" s="21">
        <f t="shared" si="246"/>
        <v>-4.7546512893047545E-2</v>
      </c>
      <c r="AS408" s="21">
        <f t="shared" si="246"/>
        <v>-0.16146567344473525</v>
      </c>
      <c r="AT408" s="21">
        <f t="shared" si="246"/>
        <v>-4.3531899894254496E-2</v>
      </c>
      <c r="AU408" s="21">
        <f t="shared" si="246"/>
        <v>9.8684210526315791E-2</v>
      </c>
      <c r="AV408" s="21">
        <f t="shared" si="246"/>
        <v>-0.18565001183992422</v>
      </c>
      <c r="AW408" s="21" t="str">
        <f t="shared" si="246"/>
        <v/>
      </c>
      <c r="AX408" s="21" t="str">
        <f t="shared" si="246"/>
        <v/>
      </c>
    </row>
    <row r="409" spans="1:50" hidden="1">
      <c r="A409" t="str">
        <f t="shared" si="183"/>
        <v>March2016</v>
      </c>
      <c r="C409" t="s">
        <v>56</v>
      </c>
      <c r="D409">
        <v>2016</v>
      </c>
      <c r="E409" s="21" t="str">
        <f t="shared" ref="E409:AX409" si="247">IFERROR((E67-E66)/E66,"")</f>
        <v/>
      </c>
      <c r="F409" s="21">
        <f t="shared" si="247"/>
        <v>3.1951640759930913E-2</v>
      </c>
      <c r="G409" s="21">
        <f t="shared" si="247"/>
        <v>9.5762328457246262E-2</v>
      </c>
      <c r="H409" s="21">
        <f t="shared" si="247"/>
        <v>-4.3939556317650841E-2</v>
      </c>
      <c r="I409" s="21" t="str">
        <f t="shared" si="247"/>
        <v/>
      </c>
      <c r="J409" s="21">
        <f t="shared" si="247"/>
        <v>8.4706959706959701E-3</v>
      </c>
      <c r="K409" s="21" t="str">
        <f t="shared" si="247"/>
        <v/>
      </c>
      <c r="L409" s="21" t="str">
        <f t="shared" si="247"/>
        <v/>
      </c>
      <c r="M409" s="21">
        <f t="shared" si="247"/>
        <v>0.25744265495363594</v>
      </c>
      <c r="N409" s="21">
        <f t="shared" si="247"/>
        <v>7.6068899186849698E-2</v>
      </c>
      <c r="O409" s="21">
        <f t="shared" si="247"/>
        <v>0.17411865864144455</v>
      </c>
      <c r="P409" s="21" t="str">
        <f t="shared" si="247"/>
        <v/>
      </c>
      <c r="Q409" s="21">
        <f t="shared" si="247"/>
        <v>-4.045853000674309E-3</v>
      </c>
      <c r="R409" s="21">
        <f t="shared" si="247"/>
        <v>-5.1027639971651308E-2</v>
      </c>
      <c r="S409" s="21">
        <f t="shared" si="247"/>
        <v>7.9672523961661343E-2</v>
      </c>
      <c r="T409" s="21">
        <f t="shared" si="247"/>
        <v>0.17623307243135794</v>
      </c>
      <c r="U409" s="21">
        <f t="shared" si="247"/>
        <v>-4.8859934853420196E-2</v>
      </c>
      <c r="V409" s="21" t="str">
        <f t="shared" si="247"/>
        <v/>
      </c>
      <c r="W409" s="21">
        <f t="shared" si="247"/>
        <v>-1.9395671702735812E-3</v>
      </c>
      <c r="X409" s="21" t="str">
        <f t="shared" si="247"/>
        <v/>
      </c>
      <c r="Y409" s="21">
        <f t="shared" si="247"/>
        <v>4.7118629586911015E-2</v>
      </c>
      <c r="Z409" s="21">
        <f t="shared" si="247"/>
        <v>-7.7900242854474125E-2</v>
      </c>
      <c r="AA409" s="21" t="str">
        <f t="shared" si="247"/>
        <v/>
      </c>
      <c r="AB409" s="21">
        <f t="shared" si="247"/>
        <v>4.6263966480446931E-3</v>
      </c>
      <c r="AC409" s="21">
        <f t="shared" si="247"/>
        <v>5.3072371415566678E-2</v>
      </c>
      <c r="AD409" s="21">
        <f t="shared" si="247"/>
        <v>0.20809766864395088</v>
      </c>
      <c r="AE409" s="21" t="str">
        <f t="shared" si="247"/>
        <v/>
      </c>
      <c r="AF409" s="21">
        <f t="shared" si="247"/>
        <v>3.1060038304604881E-2</v>
      </c>
      <c r="AG409" s="21" t="str">
        <f t="shared" si="247"/>
        <v/>
      </c>
      <c r="AH409" s="21">
        <f t="shared" si="247"/>
        <v>-1.2525035967164096E-2</v>
      </c>
      <c r="AI409" s="21" t="str">
        <f t="shared" si="247"/>
        <v/>
      </c>
      <c r="AJ409" s="21" t="str">
        <f t="shared" si="247"/>
        <v/>
      </c>
      <c r="AK409" s="21" t="str">
        <f t="shared" si="247"/>
        <v/>
      </c>
      <c r="AL409" s="21" t="str">
        <f t="shared" si="247"/>
        <v/>
      </c>
      <c r="AM409" s="21" t="str">
        <f t="shared" si="247"/>
        <v/>
      </c>
      <c r="AN409" s="21">
        <f t="shared" si="247"/>
        <v>8.8151413015296869E-3</v>
      </c>
      <c r="AO409" s="21">
        <f t="shared" si="247"/>
        <v>0.25063896446533102</v>
      </c>
      <c r="AP409" s="21">
        <f t="shared" si="247"/>
        <v>-1.095706081649326E-2</v>
      </c>
      <c r="AQ409" s="21" t="str">
        <f t="shared" si="247"/>
        <v/>
      </c>
      <c r="AR409" s="21">
        <f t="shared" si="247"/>
        <v>7.8192826136623261E-2</v>
      </c>
      <c r="AS409" s="21">
        <f t="shared" si="247"/>
        <v>-6.4345738295318131E-2</v>
      </c>
      <c r="AT409" s="21">
        <f t="shared" si="247"/>
        <v>1.5109637000184264E-2</v>
      </c>
      <c r="AU409" s="21">
        <f t="shared" si="247"/>
        <v>0.14440350069092583</v>
      </c>
      <c r="AV409" s="21">
        <f t="shared" si="247"/>
        <v>6.6589124745565567E-2</v>
      </c>
      <c r="AW409" s="21" t="str">
        <f t="shared" si="247"/>
        <v/>
      </c>
      <c r="AX409" s="21" t="str">
        <f t="shared" si="247"/>
        <v/>
      </c>
    </row>
    <row r="410" spans="1:50" hidden="1">
      <c r="A410" t="str">
        <f t="shared" ref="A410:A473" si="248">C410&amp;D410</f>
        <v>April2016</v>
      </c>
      <c r="C410" t="s">
        <v>57</v>
      </c>
      <c r="D410">
        <v>2016</v>
      </c>
      <c r="E410" s="21" t="str">
        <f t="shared" ref="E410:AX410" si="249">IFERROR((E68-E67)/E67,"")</f>
        <v/>
      </c>
      <c r="F410" s="21">
        <f t="shared" si="249"/>
        <v>-5.1510925151092513E-2</v>
      </c>
      <c r="G410" s="21">
        <f t="shared" si="249"/>
        <v>-5.4225158271401043E-2</v>
      </c>
      <c r="H410" s="21">
        <f t="shared" si="249"/>
        <v>-6.2212756417441992E-2</v>
      </c>
      <c r="I410" s="21" t="str">
        <f t="shared" si="249"/>
        <v/>
      </c>
      <c r="J410" s="21">
        <f t="shared" si="249"/>
        <v>-0.11191827468785472</v>
      </c>
      <c r="K410" s="21" t="str">
        <f t="shared" si="249"/>
        <v/>
      </c>
      <c r="L410" s="21" t="str">
        <f t="shared" si="249"/>
        <v/>
      </c>
      <c r="M410" s="21">
        <f t="shared" si="249"/>
        <v>-8.1117795458955949E-2</v>
      </c>
      <c r="N410" s="21">
        <f t="shared" si="249"/>
        <v>-2.9982936540180385E-2</v>
      </c>
      <c r="O410" s="21">
        <f t="shared" si="249"/>
        <v>-0.11973636030757964</v>
      </c>
      <c r="P410" s="21" t="str">
        <f t="shared" si="249"/>
        <v/>
      </c>
      <c r="Q410" s="21">
        <f t="shared" si="249"/>
        <v>-0.10392687880839539</v>
      </c>
      <c r="R410" s="21">
        <f t="shared" si="249"/>
        <v>-0.10604929051530994</v>
      </c>
      <c r="S410" s="21">
        <f t="shared" si="249"/>
        <v>-0.12964675420750879</v>
      </c>
      <c r="T410" s="21">
        <f t="shared" si="249"/>
        <v>-9.4164246105096383E-2</v>
      </c>
      <c r="U410" s="21">
        <f t="shared" si="249"/>
        <v>-3.9484286865431102E-2</v>
      </c>
      <c r="V410" s="21" t="str">
        <f t="shared" si="249"/>
        <v/>
      </c>
      <c r="W410" s="21">
        <f t="shared" si="249"/>
        <v>-7.0676076506085705E-2</v>
      </c>
      <c r="X410" s="21" t="str">
        <f t="shared" si="249"/>
        <v/>
      </c>
      <c r="Y410" s="21">
        <f t="shared" si="249"/>
        <v>-0.18778557441253263</v>
      </c>
      <c r="Z410" s="21">
        <f t="shared" si="249"/>
        <v>3.0118854673149648E-2</v>
      </c>
      <c r="AA410" s="21" t="str">
        <f t="shared" si="249"/>
        <v/>
      </c>
      <c r="AB410" s="21">
        <f t="shared" si="249"/>
        <v>-2.319923538100617E-2</v>
      </c>
      <c r="AC410" s="21">
        <f t="shared" si="249"/>
        <v>-2.8094744121715077E-2</v>
      </c>
      <c r="AD410" s="21">
        <f t="shared" si="249"/>
        <v>-7.3651156151869832E-2</v>
      </c>
      <c r="AE410" s="21" t="str">
        <f t="shared" si="249"/>
        <v/>
      </c>
      <c r="AF410" s="21">
        <f t="shared" si="249"/>
        <v>-7.1151671781618478E-2</v>
      </c>
      <c r="AG410" s="21" t="str">
        <f t="shared" si="249"/>
        <v/>
      </c>
      <c r="AH410" s="21">
        <f t="shared" si="249"/>
        <v>-6.9532923868018848E-2</v>
      </c>
      <c r="AI410" s="21" t="str">
        <f t="shared" si="249"/>
        <v/>
      </c>
      <c r="AJ410" s="21" t="str">
        <f t="shared" si="249"/>
        <v/>
      </c>
      <c r="AK410" s="21" t="str">
        <f t="shared" si="249"/>
        <v/>
      </c>
      <c r="AL410" s="21" t="str">
        <f t="shared" si="249"/>
        <v/>
      </c>
      <c r="AM410" s="21" t="str">
        <f t="shared" si="249"/>
        <v/>
      </c>
      <c r="AN410" s="21">
        <f t="shared" si="249"/>
        <v>-9.3292212798766386E-2</v>
      </c>
      <c r="AO410" s="21">
        <f t="shared" si="249"/>
        <v>-0.11655349726415716</v>
      </c>
      <c r="AP410" s="21">
        <f t="shared" si="249"/>
        <v>-6.6567867641699668E-2</v>
      </c>
      <c r="AQ410" s="21" t="str">
        <f t="shared" si="249"/>
        <v/>
      </c>
      <c r="AR410" s="21">
        <f t="shared" si="249"/>
        <v>-4.3015309636065049E-2</v>
      </c>
      <c r="AS410" s="21">
        <f t="shared" si="249"/>
        <v>-6.9284064665127024E-3</v>
      </c>
      <c r="AT410" s="21">
        <f t="shared" si="249"/>
        <v>-9.18497004901071E-2</v>
      </c>
      <c r="AU410" s="21">
        <f t="shared" si="249"/>
        <v>-6.3191789092372705E-2</v>
      </c>
      <c r="AV410" s="21">
        <f t="shared" si="249"/>
        <v>2.0174482006543076E-2</v>
      </c>
      <c r="AW410" s="21" t="str">
        <f t="shared" si="249"/>
        <v/>
      </c>
      <c r="AX410" s="21" t="str">
        <f t="shared" si="249"/>
        <v/>
      </c>
    </row>
    <row r="411" spans="1:50" hidden="1">
      <c r="A411" t="str">
        <f t="shared" si="248"/>
        <v>May2016</v>
      </c>
      <c r="C411" t="s">
        <v>58</v>
      </c>
      <c r="D411">
        <v>2016</v>
      </c>
      <c r="E411" s="21" t="str">
        <f t="shared" ref="E411:AX411" si="250">IFERROR((E69-E68)/E68,"")</f>
        <v/>
      </c>
      <c r="F411" s="21">
        <f t="shared" si="250"/>
        <v>-7.5482795804332911E-2</v>
      </c>
      <c r="G411" s="21">
        <f t="shared" si="250"/>
        <v>4.0454016298020957E-2</v>
      </c>
      <c r="H411" s="21">
        <f t="shared" si="250"/>
        <v>-0.11235955056179775</v>
      </c>
      <c r="I411" s="21" t="str">
        <f t="shared" si="250"/>
        <v/>
      </c>
      <c r="J411" s="21">
        <f t="shared" si="250"/>
        <v>-5.8537832310838443E-2</v>
      </c>
      <c r="K411" s="21" t="str">
        <f t="shared" si="250"/>
        <v/>
      </c>
      <c r="L411" s="21" t="str">
        <f t="shared" si="250"/>
        <v/>
      </c>
      <c r="M411" s="21">
        <f t="shared" si="250"/>
        <v>-8.0253431890179514E-3</v>
      </c>
      <c r="N411" s="21">
        <f t="shared" si="250"/>
        <v>-4.7746691238063327E-2</v>
      </c>
      <c r="O411" s="21">
        <f t="shared" si="250"/>
        <v>8.9434276206322799E-2</v>
      </c>
      <c r="P411" s="21" t="str">
        <f t="shared" si="250"/>
        <v/>
      </c>
      <c r="Q411" s="21">
        <f t="shared" si="250"/>
        <v>3.7778617302606723E-4</v>
      </c>
      <c r="R411" s="21">
        <f t="shared" si="250"/>
        <v>-0.22974101921470341</v>
      </c>
      <c r="S411" s="21">
        <f t="shared" si="250"/>
        <v>-1.1049723756906077E-2</v>
      </c>
      <c r="T411" s="21">
        <f t="shared" si="250"/>
        <v>-7.0545708955223885E-3</v>
      </c>
      <c r="U411" s="21">
        <f t="shared" si="250"/>
        <v>-4.907718120805369E-2</v>
      </c>
      <c r="V411" s="21" t="str">
        <f t="shared" si="250"/>
        <v/>
      </c>
      <c r="W411" s="21">
        <f t="shared" si="250"/>
        <v>-2.2011886418666079E-2</v>
      </c>
      <c r="X411" s="21" t="str">
        <f t="shared" si="250"/>
        <v/>
      </c>
      <c r="Y411" s="21">
        <f t="shared" si="250"/>
        <v>-0.1712290923702848</v>
      </c>
      <c r="Z411" s="21">
        <f t="shared" si="250"/>
        <v>-0.38691490756522878</v>
      </c>
      <c r="AA411" s="21" t="str">
        <f t="shared" si="250"/>
        <v/>
      </c>
      <c r="AB411" s="21">
        <f t="shared" si="250"/>
        <v>-3.3268101761252444E-2</v>
      </c>
      <c r="AC411" s="21">
        <f t="shared" si="250"/>
        <v>-2.0457173352308104E-3</v>
      </c>
      <c r="AD411" s="21">
        <f t="shared" si="250"/>
        <v>-8.5855161787365172E-2</v>
      </c>
      <c r="AE411" s="21" t="str">
        <f t="shared" si="250"/>
        <v/>
      </c>
      <c r="AF411" s="21">
        <f t="shared" si="250"/>
        <v>-0.18024519606990697</v>
      </c>
      <c r="AG411" s="21" t="str">
        <f t="shared" si="250"/>
        <v/>
      </c>
      <c r="AH411" s="21">
        <f t="shared" si="250"/>
        <v>-8.4400233336403549E-2</v>
      </c>
      <c r="AI411" s="21" t="str">
        <f t="shared" si="250"/>
        <v/>
      </c>
      <c r="AJ411" s="21" t="str">
        <f t="shared" si="250"/>
        <v/>
      </c>
      <c r="AK411" s="21" t="str">
        <f t="shared" si="250"/>
        <v/>
      </c>
      <c r="AL411" s="21" t="str">
        <f t="shared" si="250"/>
        <v/>
      </c>
      <c r="AM411" s="21" t="str">
        <f t="shared" si="250"/>
        <v/>
      </c>
      <c r="AN411" s="21">
        <f t="shared" si="250"/>
        <v>-0.11819727891156463</v>
      </c>
      <c r="AO411" s="21">
        <f t="shared" si="250"/>
        <v>1.6416685321990896E-2</v>
      </c>
      <c r="AP411" s="21">
        <f t="shared" si="250"/>
        <v>-8.5890528617162495E-2</v>
      </c>
      <c r="AQ411" s="21" t="str">
        <f t="shared" si="250"/>
        <v/>
      </c>
      <c r="AR411" s="21">
        <f t="shared" si="250"/>
        <v>-0.22097979518405758</v>
      </c>
      <c r="AS411" s="21">
        <f t="shared" si="250"/>
        <v>-0.17596899224806201</v>
      </c>
      <c r="AT411" s="21">
        <f t="shared" si="250"/>
        <v>-0.13132120727563462</v>
      </c>
      <c r="AU411" s="21">
        <f t="shared" si="250"/>
        <v>3.8668098818474758E-3</v>
      </c>
      <c r="AV411" s="21">
        <f t="shared" si="250"/>
        <v>-0.10261892036344201</v>
      </c>
      <c r="AW411" s="21" t="str">
        <f t="shared" si="250"/>
        <v/>
      </c>
      <c r="AX411" s="21" t="str">
        <f t="shared" si="250"/>
        <v/>
      </c>
    </row>
    <row r="412" spans="1:50" hidden="1">
      <c r="A412" t="str">
        <f t="shared" si="248"/>
        <v>June2016</v>
      </c>
      <c r="C412" t="s">
        <v>59</v>
      </c>
      <c r="D412">
        <v>2016</v>
      </c>
      <c r="E412" s="21" t="str">
        <f t="shared" ref="E412:AX412" si="251">IFERROR((E70-E69)/E69,"")</f>
        <v/>
      </c>
      <c r="F412" s="21">
        <f t="shared" si="251"/>
        <v>-0.15767150885378009</v>
      </c>
      <c r="G412" s="21">
        <f t="shared" si="251"/>
        <v>-0.21272727272727274</v>
      </c>
      <c r="H412" s="21">
        <f t="shared" si="251"/>
        <v>-0.19229733369243199</v>
      </c>
      <c r="I412" s="21" t="str">
        <f t="shared" si="251"/>
        <v/>
      </c>
      <c r="J412" s="21">
        <f t="shared" si="251"/>
        <v>-9.3402117838718435E-2</v>
      </c>
      <c r="K412" s="21" t="str">
        <f t="shared" si="251"/>
        <v/>
      </c>
      <c r="L412" s="21" t="str">
        <f t="shared" si="251"/>
        <v/>
      </c>
      <c r="M412" s="21">
        <f t="shared" si="251"/>
        <v>-0.24675324675324675</v>
      </c>
      <c r="N412" s="21">
        <f t="shared" si="251"/>
        <v>-0.21463757916959889</v>
      </c>
      <c r="O412" s="21">
        <f t="shared" si="251"/>
        <v>-0.21038564337533411</v>
      </c>
      <c r="P412" s="21" t="str">
        <f t="shared" si="251"/>
        <v/>
      </c>
      <c r="Q412" s="21">
        <f t="shared" si="251"/>
        <v>-7.6661631419939577E-2</v>
      </c>
      <c r="R412" s="21">
        <f t="shared" si="251"/>
        <v>-9.3275488069414311E-2</v>
      </c>
      <c r="S412" s="21">
        <f t="shared" si="251"/>
        <v>-0.14525139664804471</v>
      </c>
      <c r="T412" s="21">
        <f t="shared" si="251"/>
        <v>-0.19470377546826376</v>
      </c>
      <c r="U412" s="21">
        <f t="shared" si="251"/>
        <v>-0.1305690339655933</v>
      </c>
      <c r="V412" s="21" t="str">
        <f t="shared" si="251"/>
        <v/>
      </c>
      <c r="W412" s="21">
        <f t="shared" si="251"/>
        <v>-9.4080576187260859E-2</v>
      </c>
      <c r="X412" s="21" t="str">
        <f t="shared" si="251"/>
        <v/>
      </c>
      <c r="Y412" s="21">
        <f t="shared" si="251"/>
        <v>-0.28436363636363637</v>
      </c>
      <c r="Z412" s="21">
        <f t="shared" si="251"/>
        <v>-0.16156971770744225</v>
      </c>
      <c r="AA412" s="21" t="str">
        <f t="shared" si="251"/>
        <v/>
      </c>
      <c r="AB412" s="21">
        <f t="shared" si="251"/>
        <v>-0.18936326831063674</v>
      </c>
      <c r="AC412" s="21">
        <f t="shared" si="251"/>
        <v>-0.2250891265597148</v>
      </c>
      <c r="AD412" s="21">
        <f t="shared" si="251"/>
        <v>-7.3759439050701189E-2</v>
      </c>
      <c r="AE412" s="21" t="str">
        <f t="shared" si="251"/>
        <v/>
      </c>
      <c r="AF412" s="21">
        <f t="shared" si="251"/>
        <v>-0.1507212558336869</v>
      </c>
      <c r="AG412" s="21" t="str">
        <f t="shared" si="251"/>
        <v/>
      </c>
      <c r="AH412" s="21">
        <f t="shared" si="251"/>
        <v>-0.17604453088324057</v>
      </c>
      <c r="AI412" s="21" t="str">
        <f t="shared" si="251"/>
        <v/>
      </c>
      <c r="AJ412" s="21" t="str">
        <f t="shared" si="251"/>
        <v/>
      </c>
      <c r="AK412" s="21" t="str">
        <f t="shared" si="251"/>
        <v/>
      </c>
      <c r="AL412" s="21" t="str">
        <f t="shared" si="251"/>
        <v/>
      </c>
      <c r="AM412" s="21" t="str">
        <f t="shared" si="251"/>
        <v/>
      </c>
      <c r="AN412" s="21">
        <f t="shared" si="251"/>
        <v>-5.6894889103182258E-2</v>
      </c>
      <c r="AO412" s="21">
        <f t="shared" si="251"/>
        <v>-0.27648483958593351</v>
      </c>
      <c r="AP412" s="21">
        <f t="shared" si="251"/>
        <v>-0.16930041855300249</v>
      </c>
      <c r="AQ412" s="21" t="str">
        <f t="shared" si="251"/>
        <v/>
      </c>
      <c r="AR412" s="21">
        <f t="shared" si="251"/>
        <v>-0.13870532224827684</v>
      </c>
      <c r="AS412" s="21">
        <f t="shared" si="251"/>
        <v>-8.6547507055503292E-2</v>
      </c>
      <c r="AT412" s="21">
        <f t="shared" si="251"/>
        <v>-0.1932811780947998</v>
      </c>
      <c r="AU412" s="21">
        <f t="shared" si="251"/>
        <v>-0.24438262358228119</v>
      </c>
      <c r="AV412" s="21">
        <f t="shared" si="251"/>
        <v>-0.22692078618225134</v>
      </c>
      <c r="AW412" s="21" t="str">
        <f t="shared" si="251"/>
        <v/>
      </c>
      <c r="AX412" s="21" t="str">
        <f t="shared" si="251"/>
        <v/>
      </c>
    </row>
    <row r="413" spans="1:50" hidden="1">
      <c r="A413" t="str">
        <f t="shared" si="248"/>
        <v>July2016</v>
      </c>
      <c r="C413" t="s">
        <v>60</v>
      </c>
      <c r="D413">
        <v>2016</v>
      </c>
      <c r="E413" s="21" t="str">
        <f t="shared" ref="E413:AX413" si="252">IFERROR((E71-E70)/E70,"")</f>
        <v/>
      </c>
      <c r="F413" s="21">
        <f t="shared" si="252"/>
        <v>-9.9446122860020136E-2</v>
      </c>
      <c r="G413" s="21">
        <f t="shared" si="252"/>
        <v>-7.2126487830875816E-2</v>
      </c>
      <c r="H413" s="21">
        <f t="shared" si="252"/>
        <v>-0.12270756918972991</v>
      </c>
      <c r="I413" s="21" t="str">
        <f t="shared" si="252"/>
        <v/>
      </c>
      <c r="J413" s="21">
        <f t="shared" si="252"/>
        <v>-6.888289907157831E-2</v>
      </c>
      <c r="K413" s="21" t="str">
        <f t="shared" si="252"/>
        <v/>
      </c>
      <c r="L413" s="21" t="str">
        <f t="shared" si="252"/>
        <v/>
      </c>
      <c r="M413" s="21">
        <f t="shared" si="252"/>
        <v>-8.6560203504804978E-2</v>
      </c>
      <c r="N413" s="21">
        <f t="shared" si="252"/>
        <v>-7.7060931899641583E-2</v>
      </c>
      <c r="O413" s="21">
        <f t="shared" si="252"/>
        <v>3.7717601547388784E-2</v>
      </c>
      <c r="P413" s="21" t="str">
        <f t="shared" si="252"/>
        <v/>
      </c>
      <c r="Q413" s="21">
        <f t="shared" si="252"/>
        <v>1.8813905930470349E-2</v>
      </c>
      <c r="R413" s="21">
        <f t="shared" si="252"/>
        <v>-5.0239234449760764E-2</v>
      </c>
      <c r="S413" s="21">
        <f t="shared" si="252"/>
        <v>-2.2121669180492711E-2</v>
      </c>
      <c r="T413" s="21">
        <f t="shared" si="252"/>
        <v>-5.0091141086401753E-2</v>
      </c>
      <c r="U413" s="21">
        <f t="shared" si="252"/>
        <v>-4.2617960426179602E-2</v>
      </c>
      <c r="V413" s="21" t="str">
        <f t="shared" si="252"/>
        <v/>
      </c>
      <c r="W413" s="21">
        <f t="shared" si="252"/>
        <v>-0.12173913043478261</v>
      </c>
      <c r="X413" s="21" t="str">
        <f t="shared" si="252"/>
        <v/>
      </c>
      <c r="Y413" s="21">
        <f t="shared" si="252"/>
        <v>-9.3072493224932246E-2</v>
      </c>
      <c r="Z413" s="21">
        <f t="shared" si="252"/>
        <v>-9.2845300344343837E-2</v>
      </c>
      <c r="AA413" s="21" t="str">
        <f t="shared" si="252"/>
        <v/>
      </c>
      <c r="AB413" s="21">
        <f t="shared" si="252"/>
        <v>-8.2860385925085128E-2</v>
      </c>
      <c r="AC413" s="21">
        <f t="shared" si="252"/>
        <v>-0.10886192420495716</v>
      </c>
      <c r="AD413" s="21">
        <f t="shared" si="252"/>
        <v>-8.618430630368322E-2</v>
      </c>
      <c r="AE413" s="21" t="str">
        <f t="shared" si="252"/>
        <v/>
      </c>
      <c r="AF413" s="21">
        <f t="shared" si="252"/>
        <v>-6.5068065442737605E-2</v>
      </c>
      <c r="AG413" s="21" t="str">
        <f t="shared" si="252"/>
        <v/>
      </c>
      <c r="AH413" s="21">
        <f t="shared" si="252"/>
        <v>-7.7730750447664006E-3</v>
      </c>
      <c r="AI413" s="21" t="str">
        <f t="shared" si="252"/>
        <v/>
      </c>
      <c r="AJ413" s="21" t="str">
        <f t="shared" si="252"/>
        <v/>
      </c>
      <c r="AK413" s="21" t="str">
        <f t="shared" si="252"/>
        <v/>
      </c>
      <c r="AL413" s="21" t="str">
        <f t="shared" si="252"/>
        <v/>
      </c>
      <c r="AM413" s="21" t="str">
        <f t="shared" si="252"/>
        <v/>
      </c>
      <c r="AN413" s="21">
        <f t="shared" si="252"/>
        <v>-8.8275391956373558E-2</v>
      </c>
      <c r="AO413" s="21">
        <f t="shared" si="252"/>
        <v>-6.2100456621004566E-2</v>
      </c>
      <c r="AP413" s="21">
        <f t="shared" si="252"/>
        <v>-7.1636675235646954E-3</v>
      </c>
      <c r="AQ413" s="21" t="str">
        <f t="shared" si="252"/>
        <v/>
      </c>
      <c r="AR413" s="21">
        <f t="shared" si="252"/>
        <v>3.5723125154690206E-2</v>
      </c>
      <c r="AS413" s="21">
        <f t="shared" si="252"/>
        <v>-1.613456917267422E-2</v>
      </c>
      <c r="AT413" s="21">
        <f t="shared" si="252"/>
        <v>-1.4261266400456361E-3</v>
      </c>
      <c r="AU413" s="21">
        <f t="shared" si="252"/>
        <v>-6.5420560747663545E-2</v>
      </c>
      <c r="AV413" s="21">
        <f t="shared" si="252"/>
        <v>0.44337442218798151</v>
      </c>
      <c r="AW413" s="21" t="str">
        <f t="shared" si="252"/>
        <v/>
      </c>
      <c r="AX413" s="21" t="str">
        <f t="shared" si="252"/>
        <v/>
      </c>
    </row>
    <row r="414" spans="1:50" hidden="1">
      <c r="A414" t="str">
        <f t="shared" si="248"/>
        <v>August2016</v>
      </c>
      <c r="C414" t="s">
        <v>61</v>
      </c>
      <c r="D414">
        <v>2016</v>
      </c>
      <c r="E414" s="21" t="str">
        <f t="shared" ref="E414:AX414" si="253">IFERROR((E72-E71)/E71,"")</f>
        <v/>
      </c>
      <c r="F414" s="21">
        <f t="shared" si="253"/>
        <v>0.14844842046407605</v>
      </c>
      <c r="G414" s="21">
        <f t="shared" si="253"/>
        <v>7.6775799349033128E-2</v>
      </c>
      <c r="H414" s="21">
        <f t="shared" si="253"/>
        <v>0.10699353857848727</v>
      </c>
      <c r="I414" s="21" t="str">
        <f t="shared" si="253"/>
        <v/>
      </c>
      <c r="J414" s="21">
        <f t="shared" si="253"/>
        <v>2.8626568028304922E-2</v>
      </c>
      <c r="K414" s="21" t="str">
        <f t="shared" si="253"/>
        <v/>
      </c>
      <c r="L414" s="21" t="str">
        <f t="shared" si="253"/>
        <v/>
      </c>
      <c r="M414" s="21">
        <f t="shared" si="253"/>
        <v>0.15216214125473815</v>
      </c>
      <c r="N414" s="21">
        <f t="shared" si="253"/>
        <v>0.18470873786407768</v>
      </c>
      <c r="O414" s="21">
        <f t="shared" si="253"/>
        <v>0.1276794035414725</v>
      </c>
      <c r="P414" s="21" t="str">
        <f t="shared" si="253"/>
        <v/>
      </c>
      <c r="Q414" s="21">
        <f t="shared" si="253"/>
        <v>-7.7077478924126863E-2</v>
      </c>
      <c r="R414" s="21">
        <f t="shared" si="253"/>
        <v>0.23047858942065491</v>
      </c>
      <c r="S414" s="21">
        <f t="shared" si="253"/>
        <v>8.611825192802057E-2</v>
      </c>
      <c r="T414" s="21">
        <f t="shared" si="253"/>
        <v>0.11897451642615904</v>
      </c>
      <c r="U414" s="21">
        <f t="shared" si="253"/>
        <v>0.13407525172231055</v>
      </c>
      <c r="V414" s="21" t="str">
        <f t="shared" si="253"/>
        <v/>
      </c>
      <c r="W414" s="21">
        <f t="shared" si="253"/>
        <v>9.6463932107496458E-2</v>
      </c>
      <c r="X414" s="21" t="str">
        <f t="shared" si="253"/>
        <v/>
      </c>
      <c r="Y414" s="21">
        <f t="shared" si="253"/>
        <v>6.7886824166588852E-2</v>
      </c>
      <c r="Z414" s="21">
        <f t="shared" si="253"/>
        <v>7.1277941796710251E-2</v>
      </c>
      <c r="AA414" s="21" t="str">
        <f t="shared" si="253"/>
        <v/>
      </c>
      <c r="AB414" s="21">
        <f t="shared" si="253"/>
        <v>0.15940594059405941</v>
      </c>
      <c r="AC414" s="21">
        <f t="shared" si="253"/>
        <v>0.16410686628807433</v>
      </c>
      <c r="AD414" s="21">
        <f t="shared" si="253"/>
        <v>0.16313525569539589</v>
      </c>
      <c r="AE414" s="21" t="str">
        <f t="shared" si="253"/>
        <v/>
      </c>
      <c r="AF414" s="21">
        <f t="shared" si="253"/>
        <v>6.6390595778787073E-2</v>
      </c>
      <c r="AG414" s="21" t="str">
        <f t="shared" si="253"/>
        <v/>
      </c>
      <c r="AH414" s="21">
        <f t="shared" si="253"/>
        <v>0.14995283212337476</v>
      </c>
      <c r="AI414" s="21">
        <f t="shared" si="253"/>
        <v>0.51065045295029787</v>
      </c>
      <c r="AJ414" s="21" t="str">
        <f t="shared" si="253"/>
        <v/>
      </c>
      <c r="AK414" s="21" t="str">
        <f t="shared" si="253"/>
        <v/>
      </c>
      <c r="AL414" s="21" t="str">
        <f t="shared" si="253"/>
        <v/>
      </c>
      <c r="AM414" s="21" t="str">
        <f t="shared" si="253"/>
        <v/>
      </c>
      <c r="AN414" s="21">
        <f t="shared" si="253"/>
        <v>7.2897196261682243E-2</v>
      </c>
      <c r="AO414" s="21">
        <f t="shared" si="253"/>
        <v>0.17753975981824083</v>
      </c>
      <c r="AP414" s="21">
        <f t="shared" si="253"/>
        <v>0.11247669681695781</v>
      </c>
      <c r="AQ414" s="21" t="str">
        <f t="shared" si="253"/>
        <v/>
      </c>
      <c r="AR414" s="21">
        <f t="shared" si="253"/>
        <v>8.5789389835908877E-2</v>
      </c>
      <c r="AS414" s="21">
        <f t="shared" si="253"/>
        <v>2.7913468248429866E-3</v>
      </c>
      <c r="AT414" s="21">
        <f t="shared" si="253"/>
        <v>7.8548986003998858E-2</v>
      </c>
      <c r="AU414" s="21">
        <f t="shared" si="253"/>
        <v>0.15878787878787878</v>
      </c>
      <c r="AV414" s="21">
        <f t="shared" si="253"/>
        <v>7.4993327995729914E-2</v>
      </c>
      <c r="AW414" s="21" t="str">
        <f t="shared" si="253"/>
        <v/>
      </c>
      <c r="AX414" s="21" t="str">
        <f t="shared" si="253"/>
        <v/>
      </c>
    </row>
    <row r="415" spans="1:50" hidden="1">
      <c r="A415" t="str">
        <f t="shared" si="248"/>
        <v>September2016</v>
      </c>
      <c r="C415" t="s">
        <v>2</v>
      </c>
      <c r="D415">
        <v>2016</v>
      </c>
      <c r="E415" s="21" t="str">
        <f t="shared" ref="E415:AX415" si="254">IFERROR((E73-E72)/E72,"")</f>
        <v/>
      </c>
      <c r="F415" s="21">
        <f t="shared" si="254"/>
        <v>-8.4225900681596882E-2</v>
      </c>
      <c r="G415" s="21">
        <f t="shared" si="254"/>
        <v>-1.1735419630156473E-2</v>
      </c>
      <c r="H415" s="21">
        <f t="shared" si="254"/>
        <v>1.6309012875536481E-2</v>
      </c>
      <c r="I415" s="21" t="str">
        <f t="shared" si="254"/>
        <v/>
      </c>
      <c r="J415" s="21">
        <f t="shared" si="254"/>
        <v>2.5015634771732333E-3</v>
      </c>
      <c r="K415" s="21" t="str">
        <f t="shared" si="254"/>
        <v/>
      </c>
      <c r="L415" s="21" t="str">
        <f t="shared" si="254"/>
        <v/>
      </c>
      <c r="M415" s="21">
        <f t="shared" si="254"/>
        <v>-6.8685376661742986E-2</v>
      </c>
      <c r="N415" s="21">
        <f t="shared" si="254"/>
        <v>-7.3550501946322469E-2</v>
      </c>
      <c r="O415" s="21">
        <f t="shared" si="254"/>
        <v>3.7603305785123969E-2</v>
      </c>
      <c r="P415" s="21" t="str">
        <f t="shared" si="254"/>
        <v/>
      </c>
      <c r="Q415" s="21">
        <f t="shared" si="254"/>
        <v>-4.0887342322749022E-2</v>
      </c>
      <c r="R415" s="21">
        <f t="shared" si="254"/>
        <v>-0.18526100307062435</v>
      </c>
      <c r="S415" s="21">
        <f t="shared" si="254"/>
        <v>-5.562130177514793E-2</v>
      </c>
      <c r="T415" s="21">
        <f t="shared" si="254"/>
        <v>-5.096721086568802E-2</v>
      </c>
      <c r="U415" s="21">
        <f t="shared" si="254"/>
        <v>-4.2289719626168225E-2</v>
      </c>
      <c r="V415" s="21" t="str">
        <f t="shared" si="254"/>
        <v/>
      </c>
      <c r="W415" s="21">
        <f t="shared" si="254"/>
        <v>-3.5603715170278639E-2</v>
      </c>
      <c r="X415" s="21" t="str">
        <f t="shared" si="254"/>
        <v/>
      </c>
      <c r="Y415" s="21">
        <f t="shared" si="254"/>
        <v>-0.17497376705141657</v>
      </c>
      <c r="Z415" s="21">
        <f t="shared" si="254"/>
        <v>-4.8162729658792654E-2</v>
      </c>
      <c r="AA415" s="21">
        <f t="shared" si="254"/>
        <v>0.19806763285024154</v>
      </c>
      <c r="AB415" s="21">
        <f t="shared" si="254"/>
        <v>-5.6362083689154567E-2</v>
      </c>
      <c r="AC415" s="21">
        <f t="shared" si="254"/>
        <v>2.4058983313930929E-2</v>
      </c>
      <c r="AD415" s="21">
        <f t="shared" si="254"/>
        <v>-1.8627585262292835E-2</v>
      </c>
      <c r="AE415" s="21" t="str">
        <f t="shared" si="254"/>
        <v/>
      </c>
      <c r="AF415" s="21">
        <f t="shared" si="254"/>
        <v>-5.4991857697607414E-2</v>
      </c>
      <c r="AG415" s="21" t="str">
        <f t="shared" si="254"/>
        <v/>
      </c>
      <c r="AH415" s="21">
        <f t="shared" si="254"/>
        <v>-4.568962442486714E-2</v>
      </c>
      <c r="AI415" s="21">
        <f t="shared" si="254"/>
        <v>-3.5818476499189629E-2</v>
      </c>
      <c r="AJ415" s="21" t="str">
        <f t="shared" si="254"/>
        <v/>
      </c>
      <c r="AK415" s="21" t="str">
        <f t="shared" si="254"/>
        <v/>
      </c>
      <c r="AL415" s="21" t="str">
        <f t="shared" si="254"/>
        <v/>
      </c>
      <c r="AM415" s="21" t="str">
        <f t="shared" si="254"/>
        <v/>
      </c>
      <c r="AN415" s="21">
        <f t="shared" si="254"/>
        <v>-2.4390243902439025E-2</v>
      </c>
      <c r="AO415" s="21">
        <f t="shared" si="254"/>
        <v>-4.3733921352443951E-2</v>
      </c>
      <c r="AP415" s="21">
        <f t="shared" si="254"/>
        <v>-5.0024826216484609E-2</v>
      </c>
      <c r="AQ415" s="21" t="str">
        <f t="shared" si="254"/>
        <v/>
      </c>
      <c r="AR415" s="21">
        <f t="shared" si="254"/>
        <v>-5.2380603037194627E-2</v>
      </c>
      <c r="AS415" s="21">
        <f t="shared" si="254"/>
        <v>-3.7578288100208766E-2</v>
      </c>
      <c r="AT415" s="21">
        <f t="shared" si="254"/>
        <v>-1.7213983050847457E-2</v>
      </c>
      <c r="AU415" s="21">
        <f t="shared" si="254"/>
        <v>-2.8242677824267783E-2</v>
      </c>
      <c r="AV415" s="21">
        <f t="shared" si="254"/>
        <v>-4.8659384309831182E-2</v>
      </c>
      <c r="AW415" s="21" t="str">
        <f t="shared" si="254"/>
        <v/>
      </c>
      <c r="AX415" s="21" t="str">
        <f t="shared" si="254"/>
        <v/>
      </c>
    </row>
    <row r="416" spans="1:50" hidden="1">
      <c r="A416" t="str">
        <f t="shared" si="248"/>
        <v>October2016</v>
      </c>
      <c r="C416" t="s">
        <v>62</v>
      </c>
      <c r="D416">
        <v>2016</v>
      </c>
      <c r="E416" s="21" t="str">
        <f t="shared" ref="E416:AX416" si="255">IFERROR((E74-E73)/E73,"")</f>
        <v/>
      </c>
      <c r="F416" s="21">
        <f t="shared" si="255"/>
        <v>0.21982987772461457</v>
      </c>
      <c r="G416" s="21">
        <f t="shared" si="255"/>
        <v>6.3691975530766456E-2</v>
      </c>
      <c r="H416" s="21">
        <f t="shared" si="255"/>
        <v>0.33175675675675675</v>
      </c>
      <c r="I416" s="21" t="str">
        <f t="shared" si="255"/>
        <v/>
      </c>
      <c r="J416" s="21">
        <f t="shared" si="255"/>
        <v>0.26731129132875858</v>
      </c>
      <c r="K416" s="21" t="str">
        <f t="shared" si="255"/>
        <v/>
      </c>
      <c r="L416" s="21" t="str">
        <f t="shared" si="255"/>
        <v/>
      </c>
      <c r="M416" s="21">
        <f t="shared" si="255"/>
        <v>0.11707879749116863</v>
      </c>
      <c r="N416" s="21">
        <f t="shared" si="255"/>
        <v>0.20908889871738168</v>
      </c>
      <c r="O416" s="21">
        <f t="shared" si="255"/>
        <v>4.1816009557945039E-2</v>
      </c>
      <c r="P416" s="21" t="str">
        <f t="shared" si="255"/>
        <v/>
      </c>
      <c r="Q416" s="21">
        <f t="shared" si="255"/>
        <v>0.16190476190476191</v>
      </c>
      <c r="R416" s="21">
        <f t="shared" si="255"/>
        <v>0.40326633165829145</v>
      </c>
      <c r="S416" s="21">
        <f t="shared" si="255"/>
        <v>4.6616541353383459E-2</v>
      </c>
      <c r="T416" s="21">
        <f t="shared" si="255"/>
        <v>0.10430068666425732</v>
      </c>
      <c r="U416" s="21">
        <f t="shared" si="255"/>
        <v>0.1961454013173945</v>
      </c>
      <c r="V416" s="21" t="str">
        <f t="shared" si="255"/>
        <v/>
      </c>
      <c r="W416" s="21">
        <f t="shared" si="255"/>
        <v>0.14071696094168004</v>
      </c>
      <c r="X416" s="21" t="str">
        <f t="shared" si="255"/>
        <v/>
      </c>
      <c r="Y416" s="21">
        <f t="shared" si="255"/>
        <v>0.17276099629040806</v>
      </c>
      <c r="Z416" s="21">
        <f t="shared" si="255"/>
        <v>0.60457741624155525</v>
      </c>
      <c r="AA416" s="21">
        <f t="shared" si="255"/>
        <v>-5.4838709677419356E-2</v>
      </c>
      <c r="AB416" s="21">
        <f t="shared" si="255"/>
        <v>0.18800904977375565</v>
      </c>
      <c r="AC416" s="21">
        <f t="shared" si="255"/>
        <v>0.13738970389216695</v>
      </c>
      <c r="AD416" s="21">
        <f t="shared" si="255"/>
        <v>0.23182135380321006</v>
      </c>
      <c r="AE416" s="21" t="str">
        <f t="shared" si="255"/>
        <v/>
      </c>
      <c r="AF416" s="21">
        <f t="shared" si="255"/>
        <v>0.28963414634146339</v>
      </c>
      <c r="AG416" s="21" t="str">
        <f t="shared" si="255"/>
        <v/>
      </c>
      <c r="AH416" s="21">
        <f t="shared" si="255"/>
        <v>0.193040813275527</v>
      </c>
      <c r="AI416" s="21">
        <f t="shared" si="255"/>
        <v>0.29248613212304592</v>
      </c>
      <c r="AJ416" s="21" t="str">
        <f t="shared" si="255"/>
        <v/>
      </c>
      <c r="AK416" s="21" t="str">
        <f t="shared" si="255"/>
        <v/>
      </c>
      <c r="AL416" s="21" t="str">
        <f t="shared" si="255"/>
        <v/>
      </c>
      <c r="AM416" s="21" t="str">
        <f t="shared" si="255"/>
        <v/>
      </c>
      <c r="AN416" s="21">
        <f t="shared" si="255"/>
        <v>0.22321428571428573</v>
      </c>
      <c r="AO416" s="21">
        <f t="shared" si="255"/>
        <v>5.4189085318985399E-2</v>
      </c>
      <c r="AP416" s="21">
        <f t="shared" si="255"/>
        <v>0.17930876780347577</v>
      </c>
      <c r="AQ416" s="21" t="str">
        <f t="shared" si="255"/>
        <v/>
      </c>
      <c r="AR416" s="21">
        <f t="shared" si="255"/>
        <v>0.33893318882093365</v>
      </c>
      <c r="AS416" s="21">
        <f t="shared" si="255"/>
        <v>0.29826464208242948</v>
      </c>
      <c r="AT416" s="21">
        <f t="shared" si="255"/>
        <v>0.40770681756938831</v>
      </c>
      <c r="AU416" s="21">
        <f t="shared" si="255"/>
        <v>0.10279870828848224</v>
      </c>
      <c r="AV416" s="21">
        <f t="shared" si="255"/>
        <v>0.10334029227557412</v>
      </c>
      <c r="AW416" s="21" t="str">
        <f t="shared" si="255"/>
        <v/>
      </c>
      <c r="AX416" s="21" t="str">
        <f t="shared" si="255"/>
        <v/>
      </c>
    </row>
    <row r="417" spans="1:50" hidden="1">
      <c r="A417" t="str">
        <f t="shared" si="248"/>
        <v>November2016</v>
      </c>
      <c r="C417" t="s">
        <v>63</v>
      </c>
      <c r="D417">
        <v>2016</v>
      </c>
      <c r="E417" s="21" t="str">
        <f t="shared" ref="E417:AX417" si="256">IFERROR((E75-E74)/E74,"")</f>
        <v/>
      </c>
      <c r="F417" s="21">
        <f t="shared" si="256"/>
        <v>3.8897363259969495E-2</v>
      </c>
      <c r="G417" s="21">
        <f t="shared" si="256"/>
        <v>0.1128213802435724</v>
      </c>
      <c r="H417" s="21">
        <f t="shared" si="256"/>
        <v>8.8153221714865546E-2</v>
      </c>
      <c r="I417" s="21" t="str">
        <f t="shared" si="256"/>
        <v/>
      </c>
      <c r="J417" s="21">
        <f t="shared" si="256"/>
        <v>-7.875953728771843E-3</v>
      </c>
      <c r="K417" s="21" t="str">
        <f t="shared" si="256"/>
        <v/>
      </c>
      <c r="L417" s="21" t="str">
        <f t="shared" si="256"/>
        <v/>
      </c>
      <c r="M417" s="21">
        <f t="shared" si="256"/>
        <v>6.1310100032268477E-3</v>
      </c>
      <c r="N417" s="21">
        <f t="shared" si="256"/>
        <v>-4.5724737082761778E-3</v>
      </c>
      <c r="O417" s="21">
        <f t="shared" si="256"/>
        <v>-1.8730886850152905E-2</v>
      </c>
      <c r="P417" s="21">
        <f t="shared" si="256"/>
        <v>9.2145434360255338E-2</v>
      </c>
      <c r="Q417" s="21">
        <f t="shared" si="256"/>
        <v>7.4160811865729898E-2</v>
      </c>
      <c r="R417" s="21">
        <f t="shared" si="256"/>
        <v>7.2515666965085046E-2</v>
      </c>
      <c r="S417" s="21">
        <f t="shared" si="256"/>
        <v>-8.5967432950191575E-2</v>
      </c>
      <c r="T417" s="21">
        <f t="shared" si="256"/>
        <v>3.6654012305275561E-2</v>
      </c>
      <c r="U417" s="21">
        <f t="shared" si="256"/>
        <v>-4.0179481949826637E-2</v>
      </c>
      <c r="V417" s="21" t="str">
        <f t="shared" si="256"/>
        <v/>
      </c>
      <c r="W417" s="21">
        <f t="shared" si="256"/>
        <v>0.11010787992495309</v>
      </c>
      <c r="X417" s="21" t="str">
        <f t="shared" si="256"/>
        <v/>
      </c>
      <c r="Y417" s="21">
        <f t="shared" si="256"/>
        <v>3.0366018978761861E-2</v>
      </c>
      <c r="Z417" s="21">
        <f t="shared" si="256"/>
        <v>8.6269118405224263E-2</v>
      </c>
      <c r="AA417" s="21">
        <f t="shared" si="256"/>
        <v>-5.9726962457337888E-3</v>
      </c>
      <c r="AB417" s="21">
        <f t="shared" si="256"/>
        <v>8.9601980575128554E-2</v>
      </c>
      <c r="AC417" s="21">
        <f t="shared" si="256"/>
        <v>5.6208652610537341E-2</v>
      </c>
      <c r="AD417" s="21">
        <f t="shared" si="256"/>
        <v>-2.3170179016542034E-2</v>
      </c>
      <c r="AE417" s="21" t="str">
        <f t="shared" si="256"/>
        <v/>
      </c>
      <c r="AF417" s="21">
        <f t="shared" si="256"/>
        <v>-0.16846541268372905</v>
      </c>
      <c r="AG417" s="21" t="str">
        <f t="shared" si="256"/>
        <v/>
      </c>
      <c r="AH417" s="21">
        <f t="shared" si="256"/>
        <v>2.9103098273863599E-2</v>
      </c>
      <c r="AI417" s="21">
        <f t="shared" si="256"/>
        <v>9.1732778428057396E-2</v>
      </c>
      <c r="AJ417" s="21" t="str">
        <f t="shared" si="256"/>
        <v/>
      </c>
      <c r="AK417" s="21" t="str">
        <f t="shared" si="256"/>
        <v/>
      </c>
      <c r="AL417" s="21" t="str">
        <f t="shared" si="256"/>
        <v/>
      </c>
      <c r="AM417" s="21" t="str">
        <f t="shared" si="256"/>
        <v/>
      </c>
      <c r="AN417" s="21">
        <f t="shared" si="256"/>
        <v>-1.3138686131386862E-2</v>
      </c>
      <c r="AO417" s="21">
        <f t="shared" si="256"/>
        <v>-4.0102078016769956E-3</v>
      </c>
      <c r="AP417" s="21">
        <f t="shared" si="256"/>
        <v>4.2658098113625663E-3</v>
      </c>
      <c r="AQ417" s="21" t="str">
        <f t="shared" si="256"/>
        <v/>
      </c>
      <c r="AR417" s="21">
        <f t="shared" si="256"/>
        <v>5.3194564903151203E-3</v>
      </c>
      <c r="AS417" s="21">
        <f t="shared" si="256"/>
        <v>-0.23169033695349484</v>
      </c>
      <c r="AT417" s="21">
        <f t="shared" si="256"/>
        <v>-2.0482388973966311E-2</v>
      </c>
      <c r="AU417" s="21">
        <f t="shared" si="256"/>
        <v>0.14348462664714495</v>
      </c>
      <c r="AV417" s="21">
        <f t="shared" si="256"/>
        <v>0.11447492904446546</v>
      </c>
      <c r="AW417" s="21" t="str">
        <f t="shared" si="256"/>
        <v/>
      </c>
      <c r="AX417" s="21" t="str">
        <f t="shared" si="256"/>
        <v/>
      </c>
    </row>
    <row r="418" spans="1:50" hidden="1">
      <c r="A418" t="str">
        <f t="shared" si="248"/>
        <v>December2016</v>
      </c>
      <c r="C418" t="s">
        <v>50</v>
      </c>
      <c r="D418">
        <v>2016</v>
      </c>
      <c r="E418" s="21" t="str">
        <f t="shared" ref="E418:AX418" si="257">IFERROR((E76-E75)/E75,"")</f>
        <v/>
      </c>
      <c r="F418" s="21">
        <f t="shared" si="257"/>
        <v>-5.7682223387519667E-2</v>
      </c>
      <c r="G418" s="21">
        <f t="shared" si="257"/>
        <v>-0.12479100167198662</v>
      </c>
      <c r="H418" s="21">
        <f t="shared" si="257"/>
        <v>8.2527101060729691E-2</v>
      </c>
      <c r="I418" s="21" t="str">
        <f t="shared" si="257"/>
        <v/>
      </c>
      <c r="J418" s="21">
        <f t="shared" si="257"/>
        <v>9.625403125775242E-2</v>
      </c>
      <c r="K418" s="21" t="str">
        <f t="shared" si="257"/>
        <v/>
      </c>
      <c r="L418" s="21" t="str">
        <f t="shared" si="257"/>
        <v/>
      </c>
      <c r="M418" s="21">
        <f t="shared" si="257"/>
        <v>-0.11917896087235408</v>
      </c>
      <c r="N418" s="21">
        <f t="shared" si="257"/>
        <v>-0.10225080385852089</v>
      </c>
      <c r="O418" s="21">
        <f t="shared" si="257"/>
        <v>-0.23841059602649006</v>
      </c>
      <c r="P418" s="21">
        <f t="shared" si="257"/>
        <v>-0.13900889453621346</v>
      </c>
      <c r="Q418" s="21">
        <f t="shared" si="257"/>
        <v>8.357558139534883E-3</v>
      </c>
      <c r="R418" s="21">
        <f t="shared" si="257"/>
        <v>-8.9315525876460772E-2</v>
      </c>
      <c r="S418" s="21">
        <f t="shared" si="257"/>
        <v>2.6460571129159026E-2</v>
      </c>
      <c r="T418" s="21">
        <f t="shared" si="257"/>
        <v>-0.1196489455739361</v>
      </c>
      <c r="U418" s="21">
        <f t="shared" si="257"/>
        <v>-4.9723756906077346E-2</v>
      </c>
      <c r="V418" s="21" t="str">
        <f t="shared" si="257"/>
        <v/>
      </c>
      <c r="W418" s="21">
        <f t="shared" si="257"/>
        <v>-0.10541882328087039</v>
      </c>
      <c r="X418" s="21" t="str">
        <f t="shared" si="257"/>
        <v/>
      </c>
      <c r="Y418" s="21">
        <f t="shared" si="257"/>
        <v>-1.3595298658012456E-2</v>
      </c>
      <c r="Z418" s="21">
        <f t="shared" si="257"/>
        <v>7.8231292517006806E-2</v>
      </c>
      <c r="AA418" s="21">
        <f t="shared" si="257"/>
        <v>0.21974248927038625</v>
      </c>
      <c r="AB418" s="21">
        <f t="shared" si="257"/>
        <v>-8.5729266800664158E-2</v>
      </c>
      <c r="AC418" s="21">
        <f t="shared" si="257"/>
        <v>-0.11143655371304975</v>
      </c>
      <c r="AD418" s="21">
        <f t="shared" si="257"/>
        <v>1.774633184480659E-2</v>
      </c>
      <c r="AE418" s="21" t="str">
        <f t="shared" si="257"/>
        <v/>
      </c>
      <c r="AF418" s="21">
        <f t="shared" si="257"/>
        <v>0.10976514215080346</v>
      </c>
      <c r="AG418" s="21" t="str">
        <f t="shared" si="257"/>
        <v/>
      </c>
      <c r="AH418" s="21">
        <f t="shared" si="257"/>
        <v>4.0730593607305937E-2</v>
      </c>
      <c r="AI418" s="21">
        <f t="shared" si="257"/>
        <v>4.6936425366318549E-2</v>
      </c>
      <c r="AJ418" s="21" t="str">
        <f t="shared" si="257"/>
        <v/>
      </c>
      <c r="AK418" s="21" t="str">
        <f t="shared" si="257"/>
        <v/>
      </c>
      <c r="AL418" s="21" t="str">
        <f t="shared" si="257"/>
        <v/>
      </c>
      <c r="AM418" s="21" t="str">
        <f t="shared" si="257"/>
        <v/>
      </c>
      <c r="AN418" s="21">
        <f t="shared" si="257"/>
        <v>3.6686390532544376E-2</v>
      </c>
      <c r="AO418" s="21">
        <f t="shared" si="257"/>
        <v>-0.21220717423133237</v>
      </c>
      <c r="AP418" s="21">
        <f t="shared" si="257"/>
        <v>8.0761274306992134E-2</v>
      </c>
      <c r="AQ418" s="21" t="str">
        <f t="shared" si="257"/>
        <v/>
      </c>
      <c r="AR418" s="21">
        <f t="shared" si="257"/>
        <v>0.2376488180824754</v>
      </c>
      <c r="AS418" s="21">
        <f t="shared" si="257"/>
        <v>0.37984777093149691</v>
      </c>
      <c r="AT418" s="21">
        <f t="shared" si="257"/>
        <v>3.498143443423881E-2</v>
      </c>
      <c r="AU418" s="21">
        <f t="shared" si="257"/>
        <v>-0.1310285958173282</v>
      </c>
      <c r="AV418" s="21">
        <f t="shared" si="257"/>
        <v>-2.3769100169779286E-2</v>
      </c>
      <c r="AW418" s="21" t="str">
        <f t="shared" si="257"/>
        <v/>
      </c>
      <c r="AX418" s="21" t="str">
        <f t="shared" si="257"/>
        <v/>
      </c>
    </row>
    <row r="419" spans="1:50" hidden="1">
      <c r="A419" t="str">
        <f t="shared" si="248"/>
        <v>January2017</v>
      </c>
      <c r="C419" t="s">
        <v>53</v>
      </c>
      <c r="D419">
        <v>2017</v>
      </c>
      <c r="E419" s="21" t="str">
        <f t="shared" ref="E419:AX419" si="258">IFERROR((E77-E76)/E76,"")</f>
        <v/>
      </c>
      <c r="F419" s="21">
        <f t="shared" si="258"/>
        <v>0.17006121313299943</v>
      </c>
      <c r="G419" s="21">
        <f t="shared" si="258"/>
        <v>8.5098992705800632E-3</v>
      </c>
      <c r="H419" s="21">
        <f t="shared" si="258"/>
        <v>8.7434047593410141E-2</v>
      </c>
      <c r="I419" s="21" t="str">
        <f t="shared" si="258"/>
        <v/>
      </c>
      <c r="J419" s="21">
        <f t="shared" si="258"/>
        <v>-3.1907671418873046E-2</v>
      </c>
      <c r="K419" s="21" t="str">
        <f t="shared" si="258"/>
        <v/>
      </c>
      <c r="L419" s="21">
        <f t="shared" si="258"/>
        <v>7.2815533980582527E-3</v>
      </c>
      <c r="M419" s="21">
        <f t="shared" si="258"/>
        <v>1.5001456452082727E-2</v>
      </c>
      <c r="N419" s="21">
        <f t="shared" si="258"/>
        <v>0.20036839950880064</v>
      </c>
      <c r="O419" s="21">
        <f t="shared" si="258"/>
        <v>-7.7749360613810742E-2</v>
      </c>
      <c r="P419" s="21">
        <f t="shared" si="258"/>
        <v>4.9291617473435655E-2</v>
      </c>
      <c r="Q419" s="21">
        <f t="shared" si="258"/>
        <v>6.4864864864864862E-3</v>
      </c>
      <c r="R419" s="21">
        <f t="shared" si="258"/>
        <v>7.7910174152153983E-2</v>
      </c>
      <c r="S419" s="21">
        <f t="shared" si="258"/>
        <v>-7.4017355793772333E-2</v>
      </c>
      <c r="T419" s="21">
        <f t="shared" si="258"/>
        <v>8.5634368500322744E-2</v>
      </c>
      <c r="U419" s="21">
        <f t="shared" si="258"/>
        <v>0.13886404293381038</v>
      </c>
      <c r="V419" s="21" t="str">
        <f t="shared" si="258"/>
        <v/>
      </c>
      <c r="W419" s="21">
        <f t="shared" si="258"/>
        <v>-2.1372062817333806E-2</v>
      </c>
      <c r="X419" s="21" t="str">
        <f t="shared" si="258"/>
        <v/>
      </c>
      <c r="Y419" s="21">
        <f t="shared" si="258"/>
        <v>0.1284901298239374</v>
      </c>
      <c r="Z419" s="21">
        <f t="shared" si="258"/>
        <v>0.19294255740591298</v>
      </c>
      <c r="AA419" s="21">
        <f t="shared" si="258"/>
        <v>-3.5186488388458829E-2</v>
      </c>
      <c r="AB419" s="21">
        <f t="shared" si="258"/>
        <v>8.4400688204932142E-2</v>
      </c>
      <c r="AC419" s="21">
        <f t="shared" si="258"/>
        <v>0.14118363000152137</v>
      </c>
      <c r="AD419" s="21">
        <f t="shared" si="258"/>
        <v>0.12171633711322583</v>
      </c>
      <c r="AE419" s="21" t="str">
        <f t="shared" si="258"/>
        <v/>
      </c>
      <c r="AF419" s="21">
        <f t="shared" si="258"/>
        <v>0.51615059033192245</v>
      </c>
      <c r="AG419" s="21" t="str">
        <f t="shared" si="258"/>
        <v/>
      </c>
      <c r="AH419" s="21">
        <f t="shared" si="258"/>
        <v>0.11261261261261261</v>
      </c>
      <c r="AI419" s="21">
        <f t="shared" si="258"/>
        <v>0.10142234022378153</v>
      </c>
      <c r="AJ419" s="21" t="str">
        <f t="shared" si="258"/>
        <v/>
      </c>
      <c r="AK419" s="21" t="str">
        <f t="shared" si="258"/>
        <v/>
      </c>
      <c r="AL419" s="21" t="str">
        <f t="shared" si="258"/>
        <v/>
      </c>
      <c r="AM419" s="21" t="str">
        <f t="shared" si="258"/>
        <v/>
      </c>
      <c r="AN419" s="21">
        <f t="shared" si="258"/>
        <v>5.9360730593607303E-2</v>
      </c>
      <c r="AO419" s="21">
        <f t="shared" si="258"/>
        <v>6.9694505749796729E-2</v>
      </c>
      <c r="AP419" s="21">
        <f t="shared" si="258"/>
        <v>9.2029706760584945E-2</v>
      </c>
      <c r="AQ419" s="21" t="str">
        <f t="shared" si="258"/>
        <v/>
      </c>
      <c r="AR419" s="21">
        <f t="shared" si="258"/>
        <v>0.26014219991635301</v>
      </c>
      <c r="AS419" s="21">
        <f t="shared" si="258"/>
        <v>0.53296558970317831</v>
      </c>
      <c r="AT419" s="21">
        <f t="shared" si="258"/>
        <v>0.1642749244712991</v>
      </c>
      <c r="AU419" s="21">
        <f t="shared" si="258"/>
        <v>-2.4557956777996069E-2</v>
      </c>
      <c r="AV419" s="21">
        <f t="shared" si="258"/>
        <v>-9.0869565217391299E-2</v>
      </c>
      <c r="AW419" s="21" t="str">
        <f t="shared" si="258"/>
        <v/>
      </c>
      <c r="AX419" s="21" t="str">
        <f t="shared" si="258"/>
        <v/>
      </c>
    </row>
    <row r="420" spans="1:50" hidden="1">
      <c r="A420" t="str">
        <f t="shared" si="248"/>
        <v>February2017</v>
      </c>
      <c r="C420" t="s">
        <v>55</v>
      </c>
      <c r="D420">
        <v>2017</v>
      </c>
      <c r="E420" s="21" t="str">
        <f t="shared" ref="E420:AX420" si="259">IFERROR((E78-E77)/E77,"")</f>
        <v/>
      </c>
      <c r="F420" s="21">
        <f t="shared" si="259"/>
        <v>3.9474935793779128E-2</v>
      </c>
      <c r="G420" s="21">
        <f t="shared" si="259"/>
        <v>0.18305493370070605</v>
      </c>
      <c r="H420" s="21">
        <f t="shared" si="259"/>
        <v>-4.6044162788394891E-2</v>
      </c>
      <c r="I420" s="21" t="str">
        <f t="shared" si="259"/>
        <v/>
      </c>
      <c r="J420" s="21">
        <f t="shared" si="259"/>
        <v>-2.7816736792893877E-2</v>
      </c>
      <c r="K420" s="21" t="str">
        <f t="shared" si="259"/>
        <v/>
      </c>
      <c r="L420" s="21">
        <f t="shared" si="259"/>
        <v>-0.3325301204819277</v>
      </c>
      <c r="M420" s="21">
        <f t="shared" si="259"/>
        <v>0.1407662505380973</v>
      </c>
      <c r="N420" s="21">
        <f t="shared" si="259"/>
        <v>6.3597612958226774E-2</v>
      </c>
      <c r="O420" s="21">
        <f t="shared" si="259"/>
        <v>0.17027176927343315</v>
      </c>
      <c r="P420" s="21">
        <f t="shared" si="259"/>
        <v>9.535864978902954E-2</v>
      </c>
      <c r="Q420" s="21">
        <f t="shared" si="259"/>
        <v>2.4346580737558181E-2</v>
      </c>
      <c r="R420" s="21">
        <f t="shared" si="259"/>
        <v>0.20578231292517007</v>
      </c>
      <c r="S420" s="21">
        <f t="shared" si="259"/>
        <v>0.29217199558985668</v>
      </c>
      <c r="T420" s="21">
        <f t="shared" si="259"/>
        <v>7.3065997225341878E-2</v>
      </c>
      <c r="U420" s="21">
        <f t="shared" si="259"/>
        <v>-3.6913410563518552E-2</v>
      </c>
      <c r="V420" s="21" t="str">
        <f t="shared" si="259"/>
        <v/>
      </c>
      <c r="W420" s="21">
        <f t="shared" si="259"/>
        <v>0.10123069498069498</v>
      </c>
      <c r="X420" s="21" t="str">
        <f t="shared" si="259"/>
        <v/>
      </c>
      <c r="Y420" s="21">
        <f t="shared" si="259"/>
        <v>-2.7499803010007092E-2</v>
      </c>
      <c r="Z420" s="21">
        <f t="shared" si="259"/>
        <v>6.1496832913104978E-5</v>
      </c>
      <c r="AA420" s="21">
        <f t="shared" si="259"/>
        <v>0.15900802334062727</v>
      </c>
      <c r="AB420" s="21">
        <f t="shared" si="259"/>
        <v>5.9673865138827678E-2</v>
      </c>
      <c r="AC420" s="21">
        <f t="shared" si="259"/>
        <v>0.15535706350264408</v>
      </c>
      <c r="AD420" s="21">
        <f t="shared" si="259"/>
        <v>7.1831343662687328E-2</v>
      </c>
      <c r="AE420" s="21" t="str">
        <f t="shared" si="259"/>
        <v/>
      </c>
      <c r="AF420" s="21">
        <f t="shared" si="259"/>
        <v>-0.20320305612694681</v>
      </c>
      <c r="AG420" s="21" t="str">
        <f t="shared" si="259"/>
        <v/>
      </c>
      <c r="AH420" s="21">
        <f t="shared" si="259"/>
        <v>5.2316104947683897E-3</v>
      </c>
      <c r="AI420" s="21">
        <f t="shared" si="259"/>
        <v>-1.5909638761665346E-2</v>
      </c>
      <c r="AJ420" s="21" t="str">
        <f t="shared" si="259"/>
        <v/>
      </c>
      <c r="AK420" s="21" t="str">
        <f t="shared" si="259"/>
        <v/>
      </c>
      <c r="AL420" s="21" t="str">
        <f t="shared" si="259"/>
        <v/>
      </c>
      <c r="AM420" s="21" t="str">
        <f t="shared" si="259"/>
        <v/>
      </c>
      <c r="AN420" s="21">
        <f t="shared" si="259"/>
        <v>8.2974137931034489E-2</v>
      </c>
      <c r="AO420" s="21">
        <f t="shared" si="259"/>
        <v>0.19090020631990445</v>
      </c>
      <c r="AP420" s="21">
        <f t="shared" si="259"/>
        <v>1.8556170978522517E-2</v>
      </c>
      <c r="AQ420" s="21" t="str">
        <f t="shared" si="259"/>
        <v/>
      </c>
      <c r="AR420" s="21">
        <f t="shared" si="259"/>
        <v>-0.18954899140760409</v>
      </c>
      <c r="AS420" s="21">
        <f t="shared" si="259"/>
        <v>-0.29609321453050036</v>
      </c>
      <c r="AT420" s="21">
        <f t="shared" si="259"/>
        <v>-4.9626986701265002E-2</v>
      </c>
      <c r="AU420" s="21">
        <f t="shared" si="259"/>
        <v>0.1039778449144008</v>
      </c>
      <c r="AV420" s="21">
        <f t="shared" si="259"/>
        <v>6.6475370636059308E-2</v>
      </c>
      <c r="AW420" s="21" t="str">
        <f t="shared" si="259"/>
        <v/>
      </c>
      <c r="AX420" s="21" t="str">
        <f t="shared" si="259"/>
        <v/>
      </c>
    </row>
    <row r="421" spans="1:50" hidden="1">
      <c r="A421" t="str">
        <f t="shared" si="248"/>
        <v>March2017</v>
      </c>
      <c r="C421" t="s">
        <v>56</v>
      </c>
      <c r="D421">
        <v>2017</v>
      </c>
      <c r="E421" s="21" t="str">
        <f t="shared" ref="E421:AX421" si="260">IFERROR((E79-E78)/E78,"")</f>
        <v/>
      </c>
      <c r="F421" s="21">
        <f t="shared" si="260"/>
        <v>0.10184846266471449</v>
      </c>
      <c r="G421" s="21">
        <f t="shared" si="260"/>
        <v>0.22081513828238719</v>
      </c>
      <c r="H421" s="21">
        <f t="shared" si="260"/>
        <v>-3.66410629022213E-2</v>
      </c>
      <c r="I421" s="21" t="str">
        <f t="shared" si="260"/>
        <v/>
      </c>
      <c r="J421" s="21">
        <f t="shared" si="260"/>
        <v>5.4820870401538831E-2</v>
      </c>
      <c r="K421" s="21" t="str">
        <f t="shared" si="260"/>
        <v/>
      </c>
      <c r="L421" s="21">
        <f t="shared" si="260"/>
        <v>-4.6931407942238268E-2</v>
      </c>
      <c r="M421" s="21">
        <f t="shared" si="260"/>
        <v>0.25861635220125784</v>
      </c>
      <c r="N421" s="21">
        <f t="shared" si="260"/>
        <v>0.13497915998717538</v>
      </c>
      <c r="O421" s="21">
        <f t="shared" si="260"/>
        <v>0.37488151658767771</v>
      </c>
      <c r="P421" s="21">
        <f t="shared" si="260"/>
        <v>7.3446327683615822E-2</v>
      </c>
      <c r="Q421" s="21">
        <f t="shared" si="260"/>
        <v>5.4875917511359666E-2</v>
      </c>
      <c r="R421" s="21">
        <f t="shared" si="260"/>
        <v>-9.1678420310296188E-2</v>
      </c>
      <c r="S421" s="21">
        <f t="shared" si="260"/>
        <v>0.15934300341296928</v>
      </c>
      <c r="T421" s="21">
        <f t="shared" si="260"/>
        <v>0.18075478667733794</v>
      </c>
      <c r="U421" s="21">
        <f t="shared" si="260"/>
        <v>-0.12212028542303771</v>
      </c>
      <c r="V421" s="21" t="str">
        <f t="shared" si="260"/>
        <v/>
      </c>
      <c r="W421" s="21">
        <f t="shared" si="260"/>
        <v>0.34425331434206202</v>
      </c>
      <c r="X421" s="21" t="str">
        <f t="shared" si="260"/>
        <v/>
      </c>
      <c r="Y421" s="21">
        <f t="shared" si="260"/>
        <v>-0.16423594231080862</v>
      </c>
      <c r="Z421" s="21">
        <f t="shared" si="260"/>
        <v>-0.105706555159267</v>
      </c>
      <c r="AA421" s="21">
        <f t="shared" si="260"/>
        <v>-4.405286343612335E-2</v>
      </c>
      <c r="AB421" s="21">
        <f t="shared" si="260"/>
        <v>-5.7727499584095822E-2</v>
      </c>
      <c r="AC421" s="21">
        <f t="shared" si="260"/>
        <v>5.4309781145428671E-2</v>
      </c>
      <c r="AD421" s="21">
        <f t="shared" si="260"/>
        <v>-7.3937153419593345E-3</v>
      </c>
      <c r="AE421" s="21" t="str">
        <f t="shared" si="260"/>
        <v/>
      </c>
      <c r="AF421" s="21">
        <f t="shared" si="260"/>
        <v>-5.5319933616079661E-2</v>
      </c>
      <c r="AG421" s="21" t="str">
        <f t="shared" si="260"/>
        <v/>
      </c>
      <c r="AH421" s="21">
        <f t="shared" si="260"/>
        <v>-4.3858043256531629E-2</v>
      </c>
      <c r="AI421" s="21">
        <f t="shared" si="260"/>
        <v>-5.5114252720719459E-2</v>
      </c>
      <c r="AJ421" s="21" t="str">
        <f t="shared" si="260"/>
        <v/>
      </c>
      <c r="AK421" s="21" t="str">
        <f t="shared" si="260"/>
        <v/>
      </c>
      <c r="AL421" s="21" t="str">
        <f t="shared" si="260"/>
        <v/>
      </c>
      <c r="AM421" s="21" t="str">
        <f t="shared" si="260"/>
        <v/>
      </c>
      <c r="AN421" s="21">
        <f t="shared" si="260"/>
        <v>3.9800995024875619E-3</v>
      </c>
      <c r="AO421" s="21">
        <f t="shared" si="260"/>
        <v>0.3055530227044771</v>
      </c>
      <c r="AP421" s="21">
        <f t="shared" si="260"/>
        <v>-6.5828419337815205E-2</v>
      </c>
      <c r="AQ421" s="21" t="str">
        <f t="shared" si="260"/>
        <v/>
      </c>
      <c r="AR421" s="21">
        <f t="shared" si="260"/>
        <v>-0.13600582427082861</v>
      </c>
      <c r="AS421" s="21">
        <f t="shared" si="260"/>
        <v>2.5803310613437196E-2</v>
      </c>
      <c r="AT421" s="21">
        <f t="shared" si="260"/>
        <v>-0.16638225255972697</v>
      </c>
      <c r="AU421" s="21">
        <f t="shared" si="260"/>
        <v>0.19840364880273662</v>
      </c>
      <c r="AV421" s="21">
        <f t="shared" si="260"/>
        <v>6.2107623318385652E-2</v>
      </c>
      <c r="AW421" s="21" t="str">
        <f t="shared" si="260"/>
        <v/>
      </c>
      <c r="AX421" s="21" t="str">
        <f t="shared" si="260"/>
        <v/>
      </c>
    </row>
    <row r="422" spans="1:50" hidden="1">
      <c r="A422" t="str">
        <f t="shared" si="248"/>
        <v>April2017</v>
      </c>
      <c r="C422" t="s">
        <v>57</v>
      </c>
      <c r="D422">
        <v>2017</v>
      </c>
      <c r="E422" s="21" t="str">
        <f t="shared" ref="E422:AX422" si="261">IFERROR((E80-E79)/E79,"")</f>
        <v/>
      </c>
      <c r="F422" s="21">
        <f t="shared" si="261"/>
        <v>-0.22340337181297235</v>
      </c>
      <c r="G422" s="21">
        <f t="shared" si="261"/>
        <v>-0.30594968403481576</v>
      </c>
      <c r="H422" s="21">
        <f t="shared" si="261"/>
        <v>-1.6700786553173148E-2</v>
      </c>
      <c r="I422" s="21" t="str">
        <f t="shared" si="261"/>
        <v/>
      </c>
      <c r="J422" s="21">
        <f t="shared" si="261"/>
        <v>-0.17073170731707318</v>
      </c>
      <c r="K422" s="21" t="str">
        <f t="shared" si="261"/>
        <v/>
      </c>
      <c r="L422" s="21">
        <f t="shared" si="261"/>
        <v>-7.0707070707070704E-2</v>
      </c>
      <c r="M422" s="21">
        <f t="shared" si="261"/>
        <v>-0.27173695782530483</v>
      </c>
      <c r="N422" s="21">
        <f t="shared" si="261"/>
        <v>-0.24519774011299436</v>
      </c>
      <c r="O422" s="21">
        <f t="shared" si="261"/>
        <v>-0.32023440193036884</v>
      </c>
      <c r="P422" s="21">
        <f t="shared" si="261"/>
        <v>-0.22918660287081341</v>
      </c>
      <c r="Q422" s="21">
        <f t="shared" si="261"/>
        <v>-0.13154406891981443</v>
      </c>
      <c r="R422" s="21">
        <f t="shared" si="261"/>
        <v>-0.19254658385093168</v>
      </c>
      <c r="S422" s="21">
        <f t="shared" si="261"/>
        <v>-0.27746090156393743</v>
      </c>
      <c r="T422" s="21">
        <f t="shared" si="261"/>
        <v>-0.27858595338651648</v>
      </c>
      <c r="U422" s="21">
        <f t="shared" si="261"/>
        <v>3.344170924291686E-2</v>
      </c>
      <c r="V422" s="21" t="str">
        <f t="shared" si="261"/>
        <v/>
      </c>
      <c r="W422" s="21">
        <f t="shared" si="261"/>
        <v>-0.1761349743255359</v>
      </c>
      <c r="X422" s="21" t="str">
        <f t="shared" si="261"/>
        <v/>
      </c>
      <c r="Y422" s="21">
        <f t="shared" si="261"/>
        <v>0.35220552593310711</v>
      </c>
      <c r="Z422" s="21">
        <f t="shared" si="261"/>
        <v>5.83098397854638E-2</v>
      </c>
      <c r="AA422" s="21">
        <f t="shared" si="261"/>
        <v>-0.21066491112574062</v>
      </c>
      <c r="AB422" s="21">
        <f t="shared" si="261"/>
        <v>-6.4795197740112997E-2</v>
      </c>
      <c r="AC422" s="21">
        <f t="shared" si="261"/>
        <v>-0.23421254240998141</v>
      </c>
      <c r="AD422" s="21">
        <f t="shared" si="261"/>
        <v>-9.0483693835649137E-2</v>
      </c>
      <c r="AE422" s="21" t="str">
        <f t="shared" si="261"/>
        <v/>
      </c>
      <c r="AF422" s="21">
        <f t="shared" si="261"/>
        <v>0.13195393324224086</v>
      </c>
      <c r="AG422" s="21" t="str">
        <f t="shared" si="261"/>
        <v/>
      </c>
      <c r="AH422" s="21">
        <f t="shared" si="261"/>
        <v>-3.8101750547045954E-2</v>
      </c>
      <c r="AI422" s="21">
        <f t="shared" si="261"/>
        <v>-6.940226649877787E-2</v>
      </c>
      <c r="AJ422" s="21" t="str">
        <f t="shared" si="261"/>
        <v/>
      </c>
      <c r="AK422" s="21" t="str">
        <f t="shared" si="261"/>
        <v/>
      </c>
      <c r="AL422" s="21" t="str">
        <f t="shared" si="261"/>
        <v/>
      </c>
      <c r="AM422" s="21" t="str">
        <f t="shared" si="261"/>
        <v/>
      </c>
      <c r="AN422" s="21">
        <f t="shared" si="261"/>
        <v>-0.12661050545094152</v>
      </c>
      <c r="AO422" s="21">
        <f t="shared" si="261"/>
        <v>-0.31484844251990501</v>
      </c>
      <c r="AP422" s="21">
        <f t="shared" si="261"/>
        <v>-5.6982856020042244E-2</v>
      </c>
      <c r="AQ422" s="21" t="str">
        <f t="shared" si="261"/>
        <v/>
      </c>
      <c r="AR422" s="21">
        <f t="shared" si="261"/>
        <v>8.7897619549188968E-2</v>
      </c>
      <c r="AS422" s="21">
        <f t="shared" si="261"/>
        <v>-6.6207878500237308E-2</v>
      </c>
      <c r="AT422" s="21">
        <f t="shared" si="261"/>
        <v>9.1504605936540431E-2</v>
      </c>
      <c r="AU422" s="21">
        <f t="shared" si="261"/>
        <v>-0.26546146527117032</v>
      </c>
      <c r="AV422" s="21">
        <f t="shared" si="261"/>
        <v>-0.19759341355288157</v>
      </c>
      <c r="AW422" s="21" t="str">
        <f t="shared" si="261"/>
        <v/>
      </c>
      <c r="AX422" s="21" t="str">
        <f t="shared" si="261"/>
        <v/>
      </c>
    </row>
    <row r="423" spans="1:50" hidden="1">
      <c r="A423" t="str">
        <f t="shared" si="248"/>
        <v>May2017</v>
      </c>
      <c r="C423" t="s">
        <v>58</v>
      </c>
      <c r="D423">
        <v>2017</v>
      </c>
      <c r="E423" s="21" t="str">
        <f t="shared" ref="E423:AX423" si="262">IFERROR((E81-E80)/E80,"")</f>
        <v/>
      </c>
      <c r="F423" s="21">
        <f t="shared" si="262"/>
        <v>8.5552347342530213E-2</v>
      </c>
      <c r="G423" s="21">
        <f t="shared" si="262"/>
        <v>0.33516577907576017</v>
      </c>
      <c r="H423" s="21">
        <f t="shared" si="262"/>
        <v>-0.12075388998465922</v>
      </c>
      <c r="I423" s="21" t="str">
        <f t="shared" si="262"/>
        <v/>
      </c>
      <c r="J423" s="21">
        <f t="shared" si="262"/>
        <v>1.6492578339747113E-2</v>
      </c>
      <c r="K423" s="21" t="str">
        <f t="shared" si="262"/>
        <v/>
      </c>
      <c r="L423" s="21">
        <f t="shared" si="262"/>
        <v>-7.880434782608696E-2</v>
      </c>
      <c r="M423" s="21">
        <f t="shared" si="262"/>
        <v>0.26163030053519964</v>
      </c>
      <c r="N423" s="21">
        <f t="shared" si="262"/>
        <v>0.12144461077844311</v>
      </c>
      <c r="O423" s="21">
        <f t="shared" si="262"/>
        <v>0.30375253549695741</v>
      </c>
      <c r="P423" s="21">
        <f t="shared" si="262"/>
        <v>0.13500931098696461</v>
      </c>
      <c r="Q423" s="21">
        <f t="shared" si="262"/>
        <v>0.11140785959557421</v>
      </c>
      <c r="R423" s="21">
        <f t="shared" si="262"/>
        <v>6.9230769230769235E-2</v>
      </c>
      <c r="S423" s="21">
        <f t="shared" si="262"/>
        <v>0.21746880570409982</v>
      </c>
      <c r="T423" s="21">
        <f t="shared" si="262"/>
        <v>0.20793581960104077</v>
      </c>
      <c r="U423" s="21">
        <f t="shared" si="262"/>
        <v>-6.3820224719101121E-2</v>
      </c>
      <c r="V423" s="21" t="str">
        <f t="shared" si="262"/>
        <v/>
      </c>
      <c r="W423" s="21">
        <f t="shared" si="262"/>
        <v>9.4974277799762558E-2</v>
      </c>
      <c r="X423" s="21" t="str">
        <f t="shared" si="262"/>
        <v/>
      </c>
      <c r="Y423" s="21">
        <f t="shared" si="262"/>
        <v>2.0146257527960999E-2</v>
      </c>
      <c r="Z423" s="21">
        <f t="shared" si="262"/>
        <v>-0.15132220128646612</v>
      </c>
      <c r="AA423" s="21">
        <f t="shared" si="262"/>
        <v>3.669724770642202E-2</v>
      </c>
      <c r="AB423" s="21">
        <f t="shared" si="262"/>
        <v>0.15452142722295639</v>
      </c>
      <c r="AC423" s="21">
        <f t="shared" si="262"/>
        <v>0.16326044495259873</v>
      </c>
      <c r="AD423" s="21">
        <f t="shared" si="262"/>
        <v>-1.7587148257034859E-2</v>
      </c>
      <c r="AE423" s="21" t="str">
        <f t="shared" si="262"/>
        <v/>
      </c>
      <c r="AF423" s="21">
        <f t="shared" si="262"/>
        <v>-0.22676323504052423</v>
      </c>
      <c r="AG423" s="21" t="str">
        <f t="shared" si="262"/>
        <v/>
      </c>
      <c r="AH423" s="21">
        <f t="shared" si="262"/>
        <v>-6.0397531776949981E-2</v>
      </c>
      <c r="AI423" s="21">
        <f t="shared" si="262"/>
        <v>-6.7375039796243236E-2</v>
      </c>
      <c r="AJ423" s="21" t="str">
        <f t="shared" si="262"/>
        <v/>
      </c>
      <c r="AK423" s="21" t="str">
        <f t="shared" si="262"/>
        <v/>
      </c>
      <c r="AL423" s="21" t="str">
        <f t="shared" si="262"/>
        <v/>
      </c>
      <c r="AM423" s="21" t="str">
        <f t="shared" si="262"/>
        <v/>
      </c>
      <c r="AN423" s="21">
        <f t="shared" si="262"/>
        <v>4.879432624113475E-2</v>
      </c>
      <c r="AO423" s="21">
        <f t="shared" si="262"/>
        <v>0.25810397553516817</v>
      </c>
      <c r="AP423" s="21">
        <f t="shared" si="262"/>
        <v>-3.4718966505183101E-2</v>
      </c>
      <c r="AQ423" s="21" t="str">
        <f t="shared" si="262"/>
        <v/>
      </c>
      <c r="AR423" s="21">
        <f t="shared" si="262"/>
        <v>5.334753352374498E-2</v>
      </c>
      <c r="AS423" s="21">
        <f t="shared" si="262"/>
        <v>-0.31435832274459974</v>
      </c>
      <c r="AT423" s="21">
        <f t="shared" si="262"/>
        <v>-0.17835708927231808</v>
      </c>
      <c r="AU423" s="21">
        <f t="shared" si="262"/>
        <v>0.16424870466321242</v>
      </c>
      <c r="AV423" s="21">
        <f t="shared" si="262"/>
        <v>9.1554853985793216E-2</v>
      </c>
      <c r="AW423" s="21" t="str">
        <f t="shared" si="262"/>
        <v/>
      </c>
      <c r="AX423" s="21" t="str">
        <f t="shared" si="262"/>
        <v/>
      </c>
    </row>
    <row r="424" spans="1:50" hidden="1">
      <c r="A424" t="str">
        <f t="shared" si="248"/>
        <v>June2017</v>
      </c>
      <c r="C424" t="s">
        <v>59</v>
      </c>
      <c r="D424">
        <v>2017</v>
      </c>
      <c r="E424" s="21" t="str">
        <f t="shared" ref="E424:AX424" si="263">IFERROR((E82-E81)/E81,"")</f>
        <v/>
      </c>
      <c r="F424" s="21">
        <f t="shared" si="263"/>
        <v>-0.12215545266476209</v>
      </c>
      <c r="G424" s="21">
        <f t="shared" si="263"/>
        <v>-0.17331446217189914</v>
      </c>
      <c r="H424" s="21">
        <f t="shared" si="263"/>
        <v>-0.12076271186440678</v>
      </c>
      <c r="I424" s="21" t="str">
        <f t="shared" si="263"/>
        <v/>
      </c>
      <c r="J424" s="21">
        <f t="shared" si="263"/>
        <v>-0.2155219037317469</v>
      </c>
      <c r="K424" s="21" t="str">
        <f t="shared" si="263"/>
        <v/>
      </c>
      <c r="L424" s="21">
        <f t="shared" si="263"/>
        <v>-0.17551622418879056</v>
      </c>
      <c r="M424" s="21">
        <f t="shared" si="263"/>
        <v>-0.1797465600696144</v>
      </c>
      <c r="N424" s="21">
        <f t="shared" si="263"/>
        <v>-0.16352411146337395</v>
      </c>
      <c r="O424" s="21">
        <f t="shared" si="263"/>
        <v>-0.14935822637106183</v>
      </c>
      <c r="P424" s="21">
        <f t="shared" si="263"/>
        <v>0.87722176647525296</v>
      </c>
      <c r="Q424" s="21">
        <f t="shared" si="263"/>
        <v>-5.8702368692070031E-2</v>
      </c>
      <c r="R424" s="21">
        <f t="shared" si="263"/>
        <v>-6.2949640287769781E-2</v>
      </c>
      <c r="S424" s="21">
        <f t="shared" si="263"/>
        <v>-0.13553649864045178</v>
      </c>
      <c r="T424" s="21">
        <f t="shared" si="263"/>
        <v>-0.13235206126967031</v>
      </c>
      <c r="U424" s="21">
        <f t="shared" si="263"/>
        <v>-5.5688910225636101E-2</v>
      </c>
      <c r="V424" s="21" t="str">
        <f t="shared" si="263"/>
        <v/>
      </c>
      <c r="W424" s="21">
        <f t="shared" si="263"/>
        <v>-7.3455005421033615E-2</v>
      </c>
      <c r="X424" s="21" t="str">
        <f t="shared" si="263"/>
        <v/>
      </c>
      <c r="Y424" s="21">
        <f t="shared" si="263"/>
        <v>-0.45730550284629978</v>
      </c>
      <c r="Z424" s="21">
        <f t="shared" si="263"/>
        <v>-0.13573725310059714</v>
      </c>
      <c r="AA424" s="21">
        <f t="shared" si="263"/>
        <v>-8.3668543845535001E-2</v>
      </c>
      <c r="AB424" s="21">
        <f t="shared" si="263"/>
        <v>-0.25419017251246834</v>
      </c>
      <c r="AC424" s="21">
        <f t="shared" si="263"/>
        <v>-0.17577197149643706</v>
      </c>
      <c r="AD424" s="21">
        <f t="shared" si="263"/>
        <v>-0.15534655052637203</v>
      </c>
      <c r="AE424" s="21" t="str">
        <f t="shared" si="263"/>
        <v/>
      </c>
      <c r="AF424" s="21">
        <f t="shared" si="263"/>
        <v>-0.10102586975914363</v>
      </c>
      <c r="AG424" s="21" t="str">
        <f t="shared" si="263"/>
        <v/>
      </c>
      <c r="AH424" s="21">
        <f t="shared" si="263"/>
        <v>-0.13303876766637412</v>
      </c>
      <c r="AI424" s="21">
        <f t="shared" si="263"/>
        <v>-0.10202688286750587</v>
      </c>
      <c r="AJ424" s="21" t="str">
        <f t="shared" si="263"/>
        <v/>
      </c>
      <c r="AK424" s="21" t="str">
        <f t="shared" si="263"/>
        <v/>
      </c>
      <c r="AL424" s="21">
        <f t="shared" si="263"/>
        <v>0.78100072516316166</v>
      </c>
      <c r="AM424" s="21" t="str">
        <f t="shared" si="263"/>
        <v/>
      </c>
      <c r="AN424" s="21">
        <f t="shared" si="263"/>
        <v>-8.439275087909115E-2</v>
      </c>
      <c r="AO424" s="21">
        <f t="shared" si="263"/>
        <v>-0.20644952195754335</v>
      </c>
      <c r="AP424" s="21">
        <f t="shared" si="263"/>
        <v>-0.11286797442054991</v>
      </c>
      <c r="AQ424" s="21" t="str">
        <f t="shared" si="263"/>
        <v/>
      </c>
      <c r="AR424" s="21">
        <f t="shared" si="263"/>
        <v>-7.8220506457098216E-2</v>
      </c>
      <c r="AS424" s="21">
        <f t="shared" si="263"/>
        <v>-8.4507042253521125E-2</v>
      </c>
      <c r="AT424" s="21">
        <f t="shared" si="263"/>
        <v>-7.4640493038119149E-2</v>
      </c>
      <c r="AU424" s="21">
        <f t="shared" si="263"/>
        <v>-5.5407209612817088E-2</v>
      </c>
      <c r="AV424" s="21">
        <f t="shared" si="263"/>
        <v>-8.9419137141479879E-2</v>
      </c>
      <c r="AW424" s="21" t="str">
        <f t="shared" si="263"/>
        <v/>
      </c>
      <c r="AX424" s="21" t="str">
        <f t="shared" si="263"/>
        <v/>
      </c>
    </row>
    <row r="425" spans="1:50" hidden="1">
      <c r="A425" t="str">
        <f t="shared" si="248"/>
        <v>July2017</v>
      </c>
      <c r="C425" t="s">
        <v>60</v>
      </c>
      <c r="D425">
        <v>2017</v>
      </c>
      <c r="E425" s="21" t="str">
        <f t="shared" ref="E425:AX425" si="264">IFERROR((E83-E82)/E82,"")</f>
        <v/>
      </c>
      <c r="F425" s="21">
        <f t="shared" si="264"/>
        <v>-0.19829424307036247</v>
      </c>
      <c r="G425" s="21">
        <f t="shared" si="264"/>
        <v>-0.21805447470817121</v>
      </c>
      <c r="H425" s="21">
        <f t="shared" si="264"/>
        <v>-0.21233167965981573</v>
      </c>
      <c r="I425" s="21" t="str">
        <f t="shared" si="264"/>
        <v/>
      </c>
      <c r="J425" s="21">
        <f t="shared" si="264"/>
        <v>-0.24508790072388831</v>
      </c>
      <c r="K425" s="21" t="str">
        <f t="shared" si="264"/>
        <v/>
      </c>
      <c r="L425" s="21">
        <f t="shared" si="264"/>
        <v>-0.32200357781753131</v>
      </c>
      <c r="M425" s="21">
        <f t="shared" si="264"/>
        <v>-5.6424877337223178E-2</v>
      </c>
      <c r="N425" s="21">
        <f t="shared" si="264"/>
        <v>-0.17135447835627368</v>
      </c>
      <c r="O425" s="21">
        <f t="shared" si="264"/>
        <v>-7.2245084590763606E-2</v>
      </c>
      <c r="P425" s="21">
        <f t="shared" si="264"/>
        <v>4.7195921340131099E-2</v>
      </c>
      <c r="Q425" s="21">
        <f t="shared" si="264"/>
        <v>-0.11451495258935084</v>
      </c>
      <c r="R425" s="21">
        <f t="shared" si="264"/>
        <v>-0.1871401151631478</v>
      </c>
      <c r="S425" s="21">
        <f t="shared" si="264"/>
        <v>-0.1650133075248004</v>
      </c>
      <c r="T425" s="21">
        <f t="shared" si="264"/>
        <v>-0.17964278325632715</v>
      </c>
      <c r="U425" s="21">
        <f t="shared" si="264"/>
        <v>-9.7864768683274025E-2</v>
      </c>
      <c r="V425" s="21" t="str">
        <f t="shared" si="264"/>
        <v/>
      </c>
      <c r="W425" s="21">
        <f t="shared" si="264"/>
        <v>-0.28893222818137493</v>
      </c>
      <c r="X425" s="21" t="str">
        <f t="shared" si="264"/>
        <v/>
      </c>
      <c r="Y425" s="21">
        <f t="shared" si="264"/>
        <v>0.34434084434084433</v>
      </c>
      <c r="Z425" s="21">
        <f t="shared" si="264"/>
        <v>-0.16334484896802196</v>
      </c>
      <c r="AA425" s="21">
        <f t="shared" si="264"/>
        <v>-0.15539947322212466</v>
      </c>
      <c r="AB425" s="21">
        <f t="shared" si="264"/>
        <v>-4.3959657969743479E-2</v>
      </c>
      <c r="AC425" s="21">
        <f t="shared" si="264"/>
        <v>-0.15467554407234424</v>
      </c>
      <c r="AD425" s="21">
        <f t="shared" si="264"/>
        <v>-0.13836517778058965</v>
      </c>
      <c r="AE425" s="21" t="str">
        <f t="shared" si="264"/>
        <v/>
      </c>
      <c r="AF425" s="21">
        <f t="shared" si="264"/>
        <v>-8.1245348548747209E-2</v>
      </c>
      <c r="AG425" s="21" t="str">
        <f t="shared" si="264"/>
        <v/>
      </c>
      <c r="AH425" s="21">
        <f t="shared" si="264"/>
        <v>-0.1381994624218941</v>
      </c>
      <c r="AI425" s="21">
        <f t="shared" si="264"/>
        <v>-0.16023569663562059</v>
      </c>
      <c r="AJ425" s="21" t="str">
        <f t="shared" si="264"/>
        <v/>
      </c>
      <c r="AK425" s="21" t="str">
        <f t="shared" si="264"/>
        <v/>
      </c>
      <c r="AL425" s="21">
        <f t="shared" si="264"/>
        <v>-0.14515472312703584</v>
      </c>
      <c r="AM425" s="21" t="str">
        <f t="shared" si="264"/>
        <v/>
      </c>
      <c r="AN425" s="21">
        <f t="shared" si="264"/>
        <v>-0.11078286558345643</v>
      </c>
      <c r="AO425" s="21">
        <f t="shared" si="264"/>
        <v>-0.14008576679599755</v>
      </c>
      <c r="AP425" s="21">
        <f t="shared" si="264"/>
        <v>-0.14806253421740981</v>
      </c>
      <c r="AQ425" s="21" t="str">
        <f t="shared" si="264"/>
        <v/>
      </c>
      <c r="AR425" s="21">
        <f t="shared" si="264"/>
        <v>-0.23238769506905319</v>
      </c>
      <c r="AS425" s="21">
        <f t="shared" si="264"/>
        <v>-0.16072874493927125</v>
      </c>
      <c r="AT425" s="21">
        <f t="shared" si="264"/>
        <v>-7.3260976813024167E-2</v>
      </c>
      <c r="AU425" s="21">
        <f t="shared" si="264"/>
        <v>-0.26242638398115431</v>
      </c>
      <c r="AV425" s="21">
        <f t="shared" si="264"/>
        <v>-0.2138697723663314</v>
      </c>
      <c r="AW425" s="21" t="str">
        <f t="shared" si="264"/>
        <v/>
      </c>
      <c r="AX425" s="21" t="str">
        <f t="shared" si="264"/>
        <v/>
      </c>
    </row>
    <row r="426" spans="1:50" hidden="1">
      <c r="A426" t="str">
        <f t="shared" si="248"/>
        <v>August2017</v>
      </c>
      <c r="C426" t="s">
        <v>61</v>
      </c>
      <c r="D426">
        <v>2017</v>
      </c>
      <c r="E426" s="21" t="str">
        <f t="shared" ref="E426:AX426" si="265">IFERROR((E84-E83)/E83,"")</f>
        <v/>
      </c>
      <c r="F426" s="21">
        <f t="shared" si="265"/>
        <v>0.13563829787234041</v>
      </c>
      <c r="G426" s="21">
        <f t="shared" si="265"/>
        <v>0.19605891719745222</v>
      </c>
      <c r="H426" s="21">
        <f t="shared" si="265"/>
        <v>0.23825805290624438</v>
      </c>
      <c r="I426" s="21">
        <f t="shared" si="265"/>
        <v>7.0918918918918923</v>
      </c>
      <c r="J426" s="21">
        <f t="shared" si="265"/>
        <v>0.31141552511415527</v>
      </c>
      <c r="K426" s="21" t="str">
        <f t="shared" si="265"/>
        <v/>
      </c>
      <c r="L426" s="21">
        <f t="shared" si="265"/>
        <v>6.3324538258575203E-2</v>
      </c>
      <c r="M426" s="21">
        <f t="shared" si="265"/>
        <v>9.9571358302297797E-2</v>
      </c>
      <c r="N426" s="21">
        <f t="shared" si="265"/>
        <v>0.21978815599422244</v>
      </c>
      <c r="O426" s="21">
        <f t="shared" si="265"/>
        <v>0.26121241991128635</v>
      </c>
      <c r="P426" s="21">
        <f t="shared" si="265"/>
        <v>7.2054527750730277E-2</v>
      </c>
      <c r="Q426" s="21">
        <f t="shared" si="265"/>
        <v>0.11902800658978584</v>
      </c>
      <c r="R426" s="21">
        <f t="shared" si="265"/>
        <v>0.21723730814639905</v>
      </c>
      <c r="S426" s="21">
        <f t="shared" si="265"/>
        <v>0.20747609388583019</v>
      </c>
      <c r="T426" s="21">
        <f t="shared" si="265"/>
        <v>0.2518493611297915</v>
      </c>
      <c r="U426" s="21">
        <f t="shared" si="265"/>
        <v>0.12200619892927585</v>
      </c>
      <c r="V426" s="21" t="str">
        <f t="shared" si="265"/>
        <v/>
      </c>
      <c r="W426" s="21">
        <f t="shared" si="265"/>
        <v>0.29100383982446515</v>
      </c>
      <c r="X426" s="21" t="str">
        <f t="shared" si="265"/>
        <v/>
      </c>
      <c r="Y426" s="21">
        <f t="shared" si="265"/>
        <v>0.12638474135439745</v>
      </c>
      <c r="Z426" s="21">
        <f t="shared" si="265"/>
        <v>0.14420328215987294</v>
      </c>
      <c r="AA426" s="21">
        <f t="shared" si="265"/>
        <v>0.11746361746361747</v>
      </c>
      <c r="AB426" s="21">
        <f t="shared" si="265"/>
        <v>0.19217979589496617</v>
      </c>
      <c r="AC426" s="21">
        <f t="shared" si="265"/>
        <v>0.20695938400047023</v>
      </c>
      <c r="AD426" s="21">
        <f t="shared" si="265"/>
        <v>0.14222777002716794</v>
      </c>
      <c r="AE426" s="21" t="str">
        <f t="shared" si="265"/>
        <v/>
      </c>
      <c r="AF426" s="21">
        <f t="shared" si="265"/>
        <v>-6.3183475091130009E-2</v>
      </c>
      <c r="AG426" s="21" t="str">
        <f t="shared" si="265"/>
        <v/>
      </c>
      <c r="AH426" s="21">
        <f t="shared" si="265"/>
        <v>0.14918178872326637</v>
      </c>
      <c r="AI426" s="21">
        <f t="shared" si="265"/>
        <v>0.16721367134449977</v>
      </c>
      <c r="AJ426" s="21" t="str">
        <f t="shared" si="265"/>
        <v/>
      </c>
      <c r="AK426" s="21" t="str">
        <f t="shared" si="265"/>
        <v/>
      </c>
      <c r="AL426" s="21">
        <f t="shared" si="265"/>
        <v>0.23600857346987378</v>
      </c>
      <c r="AM426" s="21" t="str">
        <f t="shared" si="265"/>
        <v/>
      </c>
      <c r="AN426" s="21">
        <f t="shared" si="265"/>
        <v>0.27508305647840531</v>
      </c>
      <c r="AO426" s="21">
        <f t="shared" si="265"/>
        <v>0.34932320113987175</v>
      </c>
      <c r="AP426" s="21">
        <f t="shared" si="265"/>
        <v>0.15772938236344164</v>
      </c>
      <c r="AQ426" s="21" t="str">
        <f t="shared" si="265"/>
        <v/>
      </c>
      <c r="AR426" s="21">
        <f t="shared" si="265"/>
        <v>0.21745908028059235</v>
      </c>
      <c r="AS426" s="21">
        <f t="shared" si="265"/>
        <v>7.4770863482875066E-2</v>
      </c>
      <c r="AT426" s="21">
        <f t="shared" si="265"/>
        <v>0</v>
      </c>
      <c r="AU426" s="21">
        <f t="shared" si="265"/>
        <v>0.2628553177898435</v>
      </c>
      <c r="AV426" s="21">
        <f t="shared" si="265"/>
        <v>0.1</v>
      </c>
      <c r="AW426" s="21">
        <f t="shared" si="265"/>
        <v>1.6697416974169741</v>
      </c>
      <c r="AX426" s="21" t="str">
        <f t="shared" si="265"/>
        <v/>
      </c>
    </row>
    <row r="427" spans="1:50" hidden="1">
      <c r="A427" t="str">
        <f t="shared" si="248"/>
        <v>September2017</v>
      </c>
      <c r="C427" t="s">
        <v>2</v>
      </c>
      <c r="D427">
        <v>2017</v>
      </c>
      <c r="E427" s="21" t="str">
        <f t="shared" ref="E427:AX427" si="266">IFERROR((E85-E84)/E84,"")</f>
        <v/>
      </c>
      <c r="F427" s="21">
        <f t="shared" si="266"/>
        <v>1.873536299765808E-2</v>
      </c>
      <c r="G427" s="21">
        <f t="shared" si="266"/>
        <v>-6.5235480113163588E-2</v>
      </c>
      <c r="H427" s="21">
        <f t="shared" si="266"/>
        <v>7.9348931841302137E-2</v>
      </c>
      <c r="I427" s="21">
        <f t="shared" si="266"/>
        <v>8.2965931863727457E-2</v>
      </c>
      <c r="J427" s="21">
        <f t="shared" si="266"/>
        <v>-0.11699164345403899</v>
      </c>
      <c r="K427" s="21" t="str">
        <f t="shared" si="266"/>
        <v/>
      </c>
      <c r="L427" s="21">
        <f t="shared" si="266"/>
        <v>2.729528535980149E-2</v>
      </c>
      <c r="M427" s="21">
        <f t="shared" si="266"/>
        <v>-9.2663599182004092E-2</v>
      </c>
      <c r="N427" s="21">
        <f t="shared" si="266"/>
        <v>-9.5914742451154528E-2</v>
      </c>
      <c r="O427" s="21">
        <f t="shared" si="266"/>
        <v>-9.4177413051973427E-2</v>
      </c>
      <c r="P427" s="21">
        <f t="shared" si="266"/>
        <v>-0.16102244712598937</v>
      </c>
      <c r="Q427" s="21">
        <f t="shared" si="266"/>
        <v>-1.1777695988222304E-2</v>
      </c>
      <c r="R427" s="21">
        <f t="shared" si="266"/>
        <v>-0.1037827352085354</v>
      </c>
      <c r="S427" s="21">
        <f t="shared" si="266"/>
        <v>-3.3117350611951042E-2</v>
      </c>
      <c r="T427" s="21">
        <f t="shared" si="266"/>
        <v>-0.12033306473274241</v>
      </c>
      <c r="U427" s="21">
        <f t="shared" si="266"/>
        <v>-2.0090406830738324E-3</v>
      </c>
      <c r="V427" s="21" t="str">
        <f t="shared" si="266"/>
        <v/>
      </c>
      <c r="W427" s="21">
        <f t="shared" si="266"/>
        <v>-3.1442532398555344E-2</v>
      </c>
      <c r="X427" s="21" t="str">
        <f t="shared" si="266"/>
        <v/>
      </c>
      <c r="Y427" s="21">
        <f t="shared" si="266"/>
        <v>-4.8747113657743946E-3</v>
      </c>
      <c r="Z427" s="21">
        <f t="shared" si="266"/>
        <v>-0.1809938003146109</v>
      </c>
      <c r="AA427" s="21">
        <f t="shared" si="266"/>
        <v>0.23534883720930233</v>
      </c>
      <c r="AB427" s="21">
        <f t="shared" si="266"/>
        <v>-4.0973357699336348E-2</v>
      </c>
      <c r="AC427" s="21">
        <f t="shared" si="266"/>
        <v>-3.8764975163144054E-2</v>
      </c>
      <c r="AD427" s="21">
        <f t="shared" si="266"/>
        <v>-4.872717922345076E-2</v>
      </c>
      <c r="AE427" s="21" t="str">
        <f t="shared" si="266"/>
        <v/>
      </c>
      <c r="AF427" s="21">
        <f t="shared" si="266"/>
        <v>7.5226977950713356E-2</v>
      </c>
      <c r="AG427" s="21" t="str">
        <f t="shared" si="266"/>
        <v/>
      </c>
      <c r="AH427" s="21">
        <f t="shared" si="266"/>
        <v>-4.5750942864192311E-2</v>
      </c>
      <c r="AI427" s="21">
        <f t="shared" si="266"/>
        <v>-5.2358559170019879E-2</v>
      </c>
      <c r="AJ427" s="21" t="str">
        <f t="shared" si="266"/>
        <v/>
      </c>
      <c r="AK427" s="21" t="str">
        <f t="shared" si="266"/>
        <v/>
      </c>
      <c r="AL427" s="21">
        <f t="shared" si="266"/>
        <v>-8.574181117533719E-2</v>
      </c>
      <c r="AM427" s="21" t="str">
        <f t="shared" si="266"/>
        <v/>
      </c>
      <c r="AN427" s="21">
        <f t="shared" si="266"/>
        <v>-0.10526315789473684</v>
      </c>
      <c r="AO427" s="21">
        <f t="shared" si="266"/>
        <v>-0.19060190073917635</v>
      </c>
      <c r="AP427" s="21">
        <f t="shared" si="266"/>
        <v>5.9177254224744048E-2</v>
      </c>
      <c r="AQ427" s="21" t="str">
        <f t="shared" si="266"/>
        <v/>
      </c>
      <c r="AR427" s="21">
        <f t="shared" si="266"/>
        <v>-0.20059752454118651</v>
      </c>
      <c r="AS427" s="21">
        <f t="shared" si="266"/>
        <v>6.5529622980251348E-2</v>
      </c>
      <c r="AT427" s="21">
        <f t="shared" si="266"/>
        <v>0.12509981368112855</v>
      </c>
      <c r="AU427" s="21">
        <f t="shared" si="266"/>
        <v>-5.7916034395548814E-2</v>
      </c>
      <c r="AV427" s="21">
        <f t="shared" si="266"/>
        <v>4.1934496479951025E-2</v>
      </c>
      <c r="AW427" s="21">
        <f t="shared" si="266"/>
        <v>-0.18244644091223219</v>
      </c>
      <c r="AX427" s="21" t="str">
        <f t="shared" si="266"/>
        <v/>
      </c>
    </row>
    <row r="428" spans="1:50" hidden="1">
      <c r="A428" t="str">
        <f t="shared" si="248"/>
        <v>October2017</v>
      </c>
      <c r="C428" t="s">
        <v>62</v>
      </c>
      <c r="D428">
        <v>2017</v>
      </c>
      <c r="E428" s="21" t="str">
        <f t="shared" ref="E428:AX428" si="267">IFERROR((E86-E85)/E85,"")</f>
        <v/>
      </c>
      <c r="F428" s="21">
        <f t="shared" si="267"/>
        <v>0.11699939503932244</v>
      </c>
      <c r="G428" s="21">
        <f t="shared" si="267"/>
        <v>9.5424603881075307E-2</v>
      </c>
      <c r="H428" s="21">
        <f t="shared" si="267"/>
        <v>5.9781876935505587E-2</v>
      </c>
      <c r="I428" s="21">
        <f t="shared" si="267"/>
        <v>0.13150752528990872</v>
      </c>
      <c r="J428" s="21">
        <f t="shared" si="267"/>
        <v>0.18730283911671924</v>
      </c>
      <c r="K428" s="21" t="str">
        <f t="shared" si="267"/>
        <v/>
      </c>
      <c r="L428" s="21">
        <f t="shared" si="267"/>
        <v>0.35265700483091789</v>
      </c>
      <c r="M428" s="21">
        <f t="shared" si="267"/>
        <v>0.11022679250598676</v>
      </c>
      <c r="N428" s="21">
        <f t="shared" si="267"/>
        <v>0.19187950229207595</v>
      </c>
      <c r="O428" s="21">
        <f t="shared" si="267"/>
        <v>8.2398619499568587E-2</v>
      </c>
      <c r="P428" s="21">
        <f t="shared" si="267"/>
        <v>8.1193937519331891E-2</v>
      </c>
      <c r="Q428" s="21">
        <f t="shared" si="267"/>
        <v>-3.7243947858472998E-3</v>
      </c>
      <c r="R428" s="21">
        <f t="shared" si="267"/>
        <v>1.406926406926407E-2</v>
      </c>
      <c r="S428" s="21">
        <f t="shared" si="267"/>
        <v>1.4395631670389675E-2</v>
      </c>
      <c r="T428" s="21">
        <f t="shared" si="267"/>
        <v>0.15679389312977099</v>
      </c>
      <c r="U428" s="21">
        <f t="shared" si="267"/>
        <v>7.8007045797684948E-3</v>
      </c>
      <c r="V428" s="21" t="str">
        <f t="shared" si="267"/>
        <v/>
      </c>
      <c r="W428" s="21">
        <f t="shared" si="267"/>
        <v>0.14279447247203333</v>
      </c>
      <c r="X428" s="21" t="str">
        <f t="shared" si="267"/>
        <v/>
      </c>
      <c r="Y428" s="21">
        <f t="shared" si="267"/>
        <v>0.18219319353729804</v>
      </c>
      <c r="Z428" s="21">
        <f t="shared" si="267"/>
        <v>0.33973562309343575</v>
      </c>
      <c r="AA428" s="21">
        <f t="shared" si="267"/>
        <v>-0.25978915662650603</v>
      </c>
      <c r="AB428" s="21">
        <f t="shared" si="267"/>
        <v>0.18293049844549192</v>
      </c>
      <c r="AC428" s="21">
        <f t="shared" si="267"/>
        <v>0.19546053298206506</v>
      </c>
      <c r="AD428" s="21">
        <f t="shared" si="267"/>
        <v>0.19576969860791998</v>
      </c>
      <c r="AE428" s="21" t="str">
        <f t="shared" si="267"/>
        <v/>
      </c>
      <c r="AF428" s="21">
        <f t="shared" si="267"/>
        <v>0.20265379975874548</v>
      </c>
      <c r="AG428" s="21" t="str">
        <f t="shared" si="267"/>
        <v/>
      </c>
      <c r="AH428" s="21">
        <f t="shared" si="267"/>
        <v>0.13936394193476895</v>
      </c>
      <c r="AI428" s="21">
        <f t="shared" si="267"/>
        <v>0.18432496035197216</v>
      </c>
      <c r="AJ428" s="21" t="str">
        <f t="shared" si="267"/>
        <v/>
      </c>
      <c r="AK428" s="21" t="str">
        <f t="shared" si="267"/>
        <v/>
      </c>
      <c r="AL428" s="21">
        <f t="shared" si="267"/>
        <v>0.18018967334035826</v>
      </c>
      <c r="AM428" s="21" t="str">
        <f t="shared" si="267"/>
        <v/>
      </c>
      <c r="AN428" s="21">
        <f t="shared" si="267"/>
        <v>0.42923704135119395</v>
      </c>
      <c r="AO428" s="21">
        <f t="shared" si="267"/>
        <v>0.26668841052402698</v>
      </c>
      <c r="AP428" s="21">
        <f t="shared" si="267"/>
        <v>8.297667918595511E-2</v>
      </c>
      <c r="AQ428" s="21" t="str">
        <f t="shared" si="267"/>
        <v/>
      </c>
      <c r="AR428" s="21">
        <f t="shared" si="267"/>
        <v>0.16604378003203418</v>
      </c>
      <c r="AS428" s="21">
        <f t="shared" si="267"/>
        <v>0.37994945240101097</v>
      </c>
      <c r="AT428" s="21">
        <f t="shared" si="267"/>
        <v>0.14170806718713036</v>
      </c>
      <c r="AU428" s="21">
        <f t="shared" si="267"/>
        <v>0.16778523489932887</v>
      </c>
      <c r="AV428" s="21">
        <f t="shared" si="267"/>
        <v>0.14747356051703878</v>
      </c>
      <c r="AW428" s="21">
        <f t="shared" si="267"/>
        <v>5.1453930684699918</v>
      </c>
      <c r="AX428" s="21" t="str">
        <f t="shared" si="267"/>
        <v/>
      </c>
    </row>
    <row r="429" spans="1:50" hidden="1">
      <c r="A429" t="str">
        <f t="shared" si="248"/>
        <v>November2017</v>
      </c>
      <c r="C429" t="s">
        <v>63</v>
      </c>
      <c r="D429">
        <v>2017</v>
      </c>
      <c r="E429" s="21" t="str">
        <f t="shared" ref="E429:AX429" si="268">IFERROR((E87-E86)/E86,"")</f>
        <v/>
      </c>
      <c r="F429" s="21">
        <f t="shared" si="268"/>
        <v>0.17655979202772965</v>
      </c>
      <c r="G429" s="21">
        <f t="shared" si="268"/>
        <v>0.17032341947017715</v>
      </c>
      <c r="H429" s="21">
        <f t="shared" si="268"/>
        <v>0.28636767882098846</v>
      </c>
      <c r="I429" s="21">
        <f t="shared" si="268"/>
        <v>0.21750981247274312</v>
      </c>
      <c r="J429" s="21">
        <f t="shared" si="268"/>
        <v>0.13018930587844571</v>
      </c>
      <c r="K429" s="21" t="str">
        <f t="shared" si="268"/>
        <v/>
      </c>
      <c r="L429" s="21">
        <f t="shared" si="268"/>
        <v>0.28392857142857142</v>
      </c>
      <c r="M429" s="21">
        <f t="shared" si="268"/>
        <v>0.11406458161517477</v>
      </c>
      <c r="N429" s="21">
        <f t="shared" si="268"/>
        <v>0.14423076923076922</v>
      </c>
      <c r="O429" s="21">
        <f t="shared" si="268"/>
        <v>2.0326823435631726E-2</v>
      </c>
      <c r="P429" s="21">
        <f t="shared" si="268"/>
        <v>0.14919181805178086</v>
      </c>
      <c r="Q429" s="21">
        <f t="shared" si="268"/>
        <v>3.3644859813084113E-2</v>
      </c>
      <c r="R429" s="21">
        <f t="shared" si="268"/>
        <v>0.35538954108858056</v>
      </c>
      <c r="S429" s="21">
        <f t="shared" si="268"/>
        <v>0.22950819672131148</v>
      </c>
      <c r="T429" s="21">
        <f t="shared" si="268"/>
        <v>0.11587699617262769</v>
      </c>
      <c r="U429" s="21">
        <f t="shared" si="268"/>
        <v>0.16329588014981272</v>
      </c>
      <c r="V429" s="21" t="str">
        <f t="shared" si="268"/>
        <v/>
      </c>
      <c r="W429" s="21">
        <f t="shared" si="268"/>
        <v>0.25662188099808059</v>
      </c>
      <c r="X429" s="21" t="str">
        <f t="shared" si="268"/>
        <v/>
      </c>
      <c r="Y429" s="21">
        <f t="shared" si="268"/>
        <v>0.18282931084617621</v>
      </c>
      <c r="Z429" s="21">
        <f t="shared" si="268"/>
        <v>0.11266655422499579</v>
      </c>
      <c r="AA429" s="21">
        <f t="shared" si="268"/>
        <v>4.3743641912512718E-2</v>
      </c>
      <c r="AB429" s="21">
        <f t="shared" si="268"/>
        <v>0.27053836371343792</v>
      </c>
      <c r="AC429" s="21">
        <f t="shared" si="268"/>
        <v>0.19333785387353788</v>
      </c>
      <c r="AD429" s="21">
        <f t="shared" si="268"/>
        <v>0.17937270415371573</v>
      </c>
      <c r="AE429" s="21" t="str">
        <f t="shared" si="268"/>
        <v/>
      </c>
      <c r="AF429" s="21">
        <f t="shared" si="268"/>
        <v>4.4578178981388612E-3</v>
      </c>
      <c r="AG429" s="21" t="str">
        <f t="shared" si="268"/>
        <v/>
      </c>
      <c r="AH429" s="21">
        <f t="shared" si="268"/>
        <v>0.30506386565519028</v>
      </c>
      <c r="AI429" s="21">
        <f t="shared" si="268"/>
        <v>0.34444924406047517</v>
      </c>
      <c r="AJ429" s="21" t="str">
        <f t="shared" si="268"/>
        <v/>
      </c>
      <c r="AK429" s="21" t="str">
        <f t="shared" si="268"/>
        <v/>
      </c>
      <c r="AL429" s="21">
        <f t="shared" si="268"/>
        <v>0.18839285714285714</v>
      </c>
      <c r="AM429" s="21" t="str">
        <f t="shared" si="268"/>
        <v/>
      </c>
      <c r="AN429" s="21">
        <f t="shared" si="268"/>
        <v>0.18255908720456399</v>
      </c>
      <c r="AO429" s="21">
        <f t="shared" si="268"/>
        <v>7.321259977684319E-2</v>
      </c>
      <c r="AP429" s="21">
        <f t="shared" si="268"/>
        <v>0.18748823829878752</v>
      </c>
      <c r="AQ429" s="21" t="str">
        <f t="shared" si="268"/>
        <v/>
      </c>
      <c r="AR429" s="21">
        <f t="shared" si="268"/>
        <v>0.35153388278388276</v>
      </c>
      <c r="AS429" s="21">
        <f t="shared" si="268"/>
        <v>0.12454212454212454</v>
      </c>
      <c r="AT429" s="21">
        <f t="shared" si="268"/>
        <v>8.6406962287608788E-2</v>
      </c>
      <c r="AU429" s="21">
        <f t="shared" si="268"/>
        <v>0.16712643678160918</v>
      </c>
      <c r="AV429" s="21">
        <f t="shared" si="268"/>
        <v>0.10419866871479774</v>
      </c>
      <c r="AW429" s="21">
        <f t="shared" si="268"/>
        <v>4.1265474552957357E-2</v>
      </c>
      <c r="AX429" s="21" t="str">
        <f t="shared" si="268"/>
        <v/>
      </c>
    </row>
    <row r="430" spans="1:50" hidden="1">
      <c r="A430" t="str">
        <f t="shared" si="248"/>
        <v>December2017</v>
      </c>
      <c r="C430" t="s">
        <v>50</v>
      </c>
      <c r="D430">
        <v>2017</v>
      </c>
      <c r="E430" s="21" t="str">
        <f t="shared" ref="E430:AX430" si="269">IFERROR((E88-E87)/E87,"")</f>
        <v/>
      </c>
      <c r="F430" s="21">
        <f t="shared" si="269"/>
        <v>-5.9473393481863375E-2</v>
      </c>
      <c r="G430" s="21">
        <f t="shared" si="269"/>
        <v>-0.16692126093598111</v>
      </c>
      <c r="H430" s="21">
        <f t="shared" si="269"/>
        <v>3.4271604938271603E-2</v>
      </c>
      <c r="I430" s="21">
        <f t="shared" si="269"/>
        <v>-0.20587445150891018</v>
      </c>
      <c r="J430" s="21">
        <f t="shared" si="269"/>
        <v>-4.114017043784896E-3</v>
      </c>
      <c r="K430" s="21" t="str">
        <f t="shared" si="269"/>
        <v/>
      </c>
      <c r="L430" s="21">
        <f t="shared" si="269"/>
        <v>-9.7357440890125171E-2</v>
      </c>
      <c r="M430" s="21">
        <f t="shared" si="269"/>
        <v>-0.17732475371561984</v>
      </c>
      <c r="N430" s="21">
        <f t="shared" si="269"/>
        <v>-0.12236894757903161</v>
      </c>
      <c r="O430" s="21">
        <f t="shared" si="269"/>
        <v>-0.23906250000000001</v>
      </c>
      <c r="P430" s="21">
        <f t="shared" si="269"/>
        <v>-4.7547921334329099E-2</v>
      </c>
      <c r="Q430" s="21">
        <f t="shared" si="269"/>
        <v>-2.8933092224231465E-3</v>
      </c>
      <c r="R430" s="21">
        <f t="shared" si="269"/>
        <v>-3.7007874015748031E-2</v>
      </c>
      <c r="S430" s="21">
        <f t="shared" si="269"/>
        <v>-0.13830845771144279</v>
      </c>
      <c r="T430" s="21">
        <f t="shared" si="269"/>
        <v>-8.3027794204612662E-2</v>
      </c>
      <c r="U430" s="21">
        <f t="shared" si="269"/>
        <v>0.12470487229019103</v>
      </c>
      <c r="V430" s="21" t="str">
        <f t="shared" si="269"/>
        <v/>
      </c>
      <c r="W430" s="21">
        <f t="shared" si="269"/>
        <v>-7.8661982587444626E-2</v>
      </c>
      <c r="X430" s="21">
        <f t="shared" si="269"/>
        <v>4.3457943925233646</v>
      </c>
      <c r="Y430" s="21">
        <f t="shared" si="269"/>
        <v>-4.3390080511339191E-2</v>
      </c>
      <c r="Z430" s="21">
        <f t="shared" si="269"/>
        <v>8.337122934667273E-3</v>
      </c>
      <c r="AA430" s="21">
        <f t="shared" si="269"/>
        <v>0.46296296296296297</v>
      </c>
      <c r="AB430" s="21">
        <f t="shared" si="269"/>
        <v>-0.11610836780995595</v>
      </c>
      <c r="AC430" s="21">
        <f t="shared" si="269"/>
        <v>-0.14738262660700333</v>
      </c>
      <c r="AD430" s="21">
        <f t="shared" si="269"/>
        <v>-2.1850591786860895E-2</v>
      </c>
      <c r="AE430" s="21" t="str">
        <f t="shared" si="269"/>
        <v/>
      </c>
      <c r="AF430" s="21">
        <f t="shared" si="269"/>
        <v>5.6917785421058471E-2</v>
      </c>
      <c r="AG430" s="21">
        <f t="shared" si="269"/>
        <v>0.96770186335403729</v>
      </c>
      <c r="AH430" s="21">
        <f t="shared" si="269"/>
        <v>-7.4523052464228929E-5</v>
      </c>
      <c r="AI430" s="21">
        <f t="shared" si="269"/>
        <v>3.8459066957974554E-2</v>
      </c>
      <c r="AJ430" s="21">
        <f t="shared" si="269"/>
        <v>2.5517241379310347</v>
      </c>
      <c r="AK430" s="21" t="str">
        <f t="shared" si="269"/>
        <v/>
      </c>
      <c r="AL430" s="21">
        <f t="shared" si="269"/>
        <v>-0.12096168294515403</v>
      </c>
      <c r="AM430" s="21" t="str">
        <f t="shared" si="269"/>
        <v/>
      </c>
      <c r="AN430" s="21">
        <f t="shared" si="269"/>
        <v>-1.6195727084769126E-2</v>
      </c>
      <c r="AO430" s="21">
        <f t="shared" si="269"/>
        <v>-0.21105246321177223</v>
      </c>
      <c r="AP430" s="21">
        <f t="shared" si="269"/>
        <v>9.9839261053632482E-3</v>
      </c>
      <c r="AQ430" s="21" t="str">
        <f t="shared" si="269"/>
        <v/>
      </c>
      <c r="AR430" s="21">
        <f t="shared" si="269"/>
        <v>2.3460658931142544E-2</v>
      </c>
      <c r="AS430" s="21">
        <f t="shared" si="269"/>
        <v>0.60776330076004348</v>
      </c>
      <c r="AT430" s="21">
        <f t="shared" si="269"/>
        <v>0.11310318519931337</v>
      </c>
      <c r="AU430" s="21">
        <f t="shared" si="269"/>
        <v>-9.3756155209769543E-2</v>
      </c>
      <c r="AV430" s="21">
        <f t="shared" si="269"/>
        <v>6.2137723162531883E-2</v>
      </c>
      <c r="AW430" s="21">
        <f t="shared" si="269"/>
        <v>-6.6446499339498019E-2</v>
      </c>
      <c r="AX430" s="21" t="str">
        <f t="shared" si="269"/>
        <v/>
      </c>
    </row>
    <row r="431" spans="1:50" hidden="1">
      <c r="A431" t="str">
        <f t="shared" si="248"/>
        <v>January2018</v>
      </c>
      <c r="C431" t="s">
        <v>53</v>
      </c>
      <c r="D431">
        <v>2018</v>
      </c>
      <c r="E431" s="21" t="str">
        <f t="shared" ref="E431:AX431" si="270">IFERROR((E89-E88)/E88,"")</f>
        <v/>
      </c>
      <c r="F431" s="21">
        <f t="shared" si="270"/>
        <v>6.0689115113547378E-3</v>
      </c>
      <c r="G431" s="21">
        <f t="shared" si="270"/>
        <v>-5.1675279213202197E-3</v>
      </c>
      <c r="H431" s="21">
        <f t="shared" si="270"/>
        <v>-5.3380443086325439E-2</v>
      </c>
      <c r="I431" s="21">
        <f t="shared" si="270"/>
        <v>-5.7735678845286423E-2</v>
      </c>
      <c r="J431" s="21">
        <f t="shared" si="270"/>
        <v>-0.10209501327825317</v>
      </c>
      <c r="K431" s="21" t="str">
        <f t="shared" si="270"/>
        <v/>
      </c>
      <c r="L431" s="21">
        <f t="shared" si="270"/>
        <v>-0.10015408320493066</v>
      </c>
      <c r="M431" s="21">
        <f t="shared" si="270"/>
        <v>-3.1494427908908426E-2</v>
      </c>
      <c r="N431" s="21">
        <f t="shared" si="270"/>
        <v>4.1947838774393578E-2</v>
      </c>
      <c r="O431" s="21">
        <f t="shared" si="270"/>
        <v>-9.1375770020533875E-2</v>
      </c>
      <c r="P431" s="21">
        <f t="shared" si="270"/>
        <v>-5.7762676424464192E-2</v>
      </c>
      <c r="Q431" s="21">
        <f t="shared" si="270"/>
        <v>-0.13311570547696772</v>
      </c>
      <c r="R431" s="21">
        <f t="shared" si="270"/>
        <v>3.188879803761243E-2</v>
      </c>
      <c r="S431" s="21">
        <f t="shared" si="270"/>
        <v>1.3856812933025404E-3</v>
      </c>
      <c r="T431" s="21">
        <f t="shared" si="270"/>
        <v>-7.545466271120857E-2</v>
      </c>
      <c r="U431" s="21">
        <f t="shared" si="270"/>
        <v>-6.393129770992366E-2</v>
      </c>
      <c r="V431" s="21" t="str">
        <f t="shared" si="270"/>
        <v/>
      </c>
      <c r="W431" s="21">
        <f t="shared" si="270"/>
        <v>-0.18401856763925731</v>
      </c>
      <c r="X431" s="21">
        <f t="shared" si="270"/>
        <v>0.19318181818181818</v>
      </c>
      <c r="Y431" s="21">
        <f t="shared" si="270"/>
        <v>2.139415354963058E-2</v>
      </c>
      <c r="Z431" s="21">
        <f t="shared" si="270"/>
        <v>-3.525255562236921E-2</v>
      </c>
      <c r="AA431" s="21">
        <f t="shared" si="270"/>
        <v>-0.27914723517654899</v>
      </c>
      <c r="AB431" s="21">
        <f t="shared" si="270"/>
        <v>-1.7590215914238261E-2</v>
      </c>
      <c r="AC431" s="21">
        <f t="shared" si="270"/>
        <v>6.2895701432855713E-3</v>
      </c>
      <c r="AD431" s="21">
        <f t="shared" si="270"/>
        <v>1.2590016166168618E-2</v>
      </c>
      <c r="AE431" s="21">
        <f t="shared" si="270"/>
        <v>-4.6664475846204402E-2</v>
      </c>
      <c r="AF431" s="21">
        <f t="shared" si="270"/>
        <v>2.4354398488347681E-2</v>
      </c>
      <c r="AG431" s="21">
        <f t="shared" si="270"/>
        <v>-0.1167929292929293</v>
      </c>
      <c r="AH431" s="21">
        <f t="shared" si="270"/>
        <v>-1.1129605246813902E-2</v>
      </c>
      <c r="AI431" s="21">
        <f t="shared" si="270"/>
        <v>9.2200117570619723E-3</v>
      </c>
      <c r="AJ431" s="21">
        <f t="shared" si="270"/>
        <v>0.14805825242718446</v>
      </c>
      <c r="AK431" s="21" t="str">
        <f t="shared" si="270"/>
        <v/>
      </c>
      <c r="AL431" s="21">
        <f t="shared" si="270"/>
        <v>-2.923076923076923E-2</v>
      </c>
      <c r="AM431" s="21" t="str">
        <f t="shared" si="270"/>
        <v/>
      </c>
      <c r="AN431" s="21">
        <f t="shared" si="270"/>
        <v>-3.3450087565674254E-2</v>
      </c>
      <c r="AO431" s="21">
        <f t="shared" si="270"/>
        <v>-3.852002027369488E-3</v>
      </c>
      <c r="AP431" s="21">
        <f t="shared" si="270"/>
        <v>-4.2589437819420782E-3</v>
      </c>
      <c r="AQ431" s="21" t="str">
        <f t="shared" si="270"/>
        <v/>
      </c>
      <c r="AR431" s="21">
        <f t="shared" si="270"/>
        <v>1.7833498841443231E-2</v>
      </c>
      <c r="AS431" s="21">
        <f t="shared" si="270"/>
        <v>-0.13793685632280939</v>
      </c>
      <c r="AT431" s="21">
        <f t="shared" si="270"/>
        <v>-1.4393420150788211E-2</v>
      </c>
      <c r="AU431" s="21">
        <f t="shared" si="270"/>
        <v>-7.6722451640947625E-2</v>
      </c>
      <c r="AV431" s="21">
        <f t="shared" si="270"/>
        <v>-0.18947827985156079</v>
      </c>
      <c r="AW431" s="21">
        <f t="shared" si="270"/>
        <v>9.4382340455638883E-2</v>
      </c>
      <c r="AX431" s="21" t="str">
        <f t="shared" si="270"/>
        <v/>
      </c>
    </row>
    <row r="432" spans="1:50" hidden="1">
      <c r="A432" t="str">
        <f t="shared" si="248"/>
        <v>February2018</v>
      </c>
      <c r="C432" t="s">
        <v>55</v>
      </c>
      <c r="D432">
        <v>2018</v>
      </c>
      <c r="E432" s="21" t="str">
        <f t="shared" ref="E432:AX432" si="271">IFERROR((E90-E89)/E89,"")</f>
        <v/>
      </c>
      <c r="F432" s="21">
        <f t="shared" si="271"/>
        <v>-0.12327301031329052</v>
      </c>
      <c r="G432" s="21">
        <f t="shared" si="271"/>
        <v>0.14359919571045576</v>
      </c>
      <c r="H432" s="21">
        <f t="shared" si="271"/>
        <v>-4.1057197619287805E-2</v>
      </c>
      <c r="I432" s="21">
        <f t="shared" si="271"/>
        <v>6.4265198659645764E-2</v>
      </c>
      <c r="J432" s="21">
        <f t="shared" si="271"/>
        <v>-2.5632599408478476E-2</v>
      </c>
      <c r="K432" s="21" t="str">
        <f t="shared" si="271"/>
        <v/>
      </c>
      <c r="L432" s="21">
        <f t="shared" si="271"/>
        <v>-0.1095890410958904</v>
      </c>
      <c r="M432" s="21">
        <f t="shared" si="271"/>
        <v>0.119568324757004</v>
      </c>
      <c r="N432" s="21">
        <f t="shared" si="271"/>
        <v>1.9954489760196044E-2</v>
      </c>
      <c r="O432" s="21">
        <f t="shared" si="271"/>
        <v>0.26440677966101694</v>
      </c>
      <c r="P432" s="21">
        <f t="shared" si="271"/>
        <v>1.8030513176144243E-2</v>
      </c>
      <c r="Q432" s="21">
        <f t="shared" si="271"/>
        <v>9.2050209205020925E-3</v>
      </c>
      <c r="R432" s="21">
        <f t="shared" si="271"/>
        <v>-6.0221870047543584E-2</v>
      </c>
      <c r="S432" s="21">
        <f t="shared" si="271"/>
        <v>0.18796125461254612</v>
      </c>
      <c r="T432" s="21">
        <f t="shared" si="271"/>
        <v>6.4453125E-2</v>
      </c>
      <c r="U432" s="21">
        <f t="shared" si="271"/>
        <v>-7.9102956167176344E-2</v>
      </c>
      <c r="V432" s="21" t="str">
        <f t="shared" si="271"/>
        <v/>
      </c>
      <c r="W432" s="21">
        <f t="shared" si="271"/>
        <v>0.1580658268996343</v>
      </c>
      <c r="X432" s="21">
        <f t="shared" si="271"/>
        <v>-0.63150183150183148</v>
      </c>
      <c r="Y432" s="21">
        <f t="shared" si="271"/>
        <v>-1.9121902126053591E-2</v>
      </c>
      <c r="Z432" s="21">
        <f t="shared" si="271"/>
        <v>-7.1133619010518109E-2</v>
      </c>
      <c r="AA432" s="21">
        <f t="shared" si="271"/>
        <v>-9.7966728280961188E-2</v>
      </c>
      <c r="AB432" s="21">
        <f t="shared" si="271"/>
        <v>6.1630677015292401E-2</v>
      </c>
      <c r="AC432" s="21">
        <f t="shared" si="271"/>
        <v>9.3339956124011761E-2</v>
      </c>
      <c r="AD432" s="21">
        <f t="shared" si="271"/>
        <v>-3.7977745524915334E-2</v>
      </c>
      <c r="AE432" s="21">
        <f t="shared" si="271"/>
        <v>-0.19045156842468114</v>
      </c>
      <c r="AF432" s="21">
        <f t="shared" si="271"/>
        <v>-0.11375281820045091</v>
      </c>
      <c r="AG432" s="21">
        <f t="shared" si="271"/>
        <v>9.5067905646890632E-2</v>
      </c>
      <c r="AH432" s="21">
        <f t="shared" si="271"/>
        <v>-6.8483858811707071E-2</v>
      </c>
      <c r="AI432" s="21">
        <f t="shared" si="271"/>
        <v>-5.8554830007051105E-2</v>
      </c>
      <c r="AJ432" s="21">
        <f t="shared" si="271"/>
        <v>-0.27061310782241016</v>
      </c>
      <c r="AK432" s="21" t="str">
        <f t="shared" si="271"/>
        <v/>
      </c>
      <c r="AL432" s="21">
        <f t="shared" si="271"/>
        <v>7.0434935728121151E-3</v>
      </c>
      <c r="AM432" s="21" t="str">
        <f t="shared" si="271"/>
        <v/>
      </c>
      <c r="AN432" s="21">
        <f t="shared" si="271"/>
        <v>-4.4210907773147311E-2</v>
      </c>
      <c r="AO432" s="21">
        <f t="shared" si="271"/>
        <v>6.7568942708863336E-2</v>
      </c>
      <c r="AP432" s="21">
        <f t="shared" si="271"/>
        <v>-7.8474629687992431E-2</v>
      </c>
      <c r="AQ432" s="21" t="str">
        <f t="shared" si="271"/>
        <v/>
      </c>
      <c r="AR432" s="21">
        <f t="shared" si="271"/>
        <v>-0.11837879588601162</v>
      </c>
      <c r="AS432" s="21">
        <f t="shared" si="271"/>
        <v>-3.6819428123775949E-2</v>
      </c>
      <c r="AT432" s="21">
        <f t="shared" si="271"/>
        <v>-0.12656467315716272</v>
      </c>
      <c r="AU432" s="21">
        <f t="shared" si="271"/>
        <v>3.5781544256120526E-2</v>
      </c>
      <c r="AV432" s="21">
        <f t="shared" si="271"/>
        <v>-7.4333423107998925E-2</v>
      </c>
      <c r="AW432" s="21">
        <f t="shared" si="271"/>
        <v>-0.1551590380139643</v>
      </c>
      <c r="AX432" s="21" t="str">
        <f t="shared" si="271"/>
        <v/>
      </c>
    </row>
    <row r="433" spans="1:50" hidden="1">
      <c r="A433" t="str">
        <f t="shared" si="248"/>
        <v>March2018</v>
      </c>
      <c r="C433" t="s">
        <v>56</v>
      </c>
      <c r="D433">
        <v>2018</v>
      </c>
      <c r="E433" s="21" t="str">
        <f t="shared" ref="E433:AX433" si="272">IFERROR((E91-E90)/E90,"")</f>
        <v/>
      </c>
      <c r="F433" s="21">
        <f t="shared" si="272"/>
        <v>0.2688935745200311</v>
      </c>
      <c r="G433" s="21">
        <f t="shared" si="272"/>
        <v>0.22095238095238096</v>
      </c>
      <c r="H433" s="21">
        <f t="shared" si="272"/>
        <v>0.1484325689038502</v>
      </c>
      <c r="I433" s="21">
        <f t="shared" si="272"/>
        <v>0.25143371190824243</v>
      </c>
      <c r="J433" s="21">
        <f t="shared" si="272"/>
        <v>9.3423271500843175E-2</v>
      </c>
      <c r="K433" s="21" t="str">
        <f t="shared" si="272"/>
        <v/>
      </c>
      <c r="L433" s="21">
        <f t="shared" si="272"/>
        <v>0.17884615384615385</v>
      </c>
      <c r="M433" s="21">
        <f t="shared" si="272"/>
        <v>0.29479731886370891</v>
      </c>
      <c r="N433" s="21">
        <f t="shared" si="272"/>
        <v>0.20988501801956411</v>
      </c>
      <c r="O433" s="21">
        <f t="shared" si="272"/>
        <v>0.26184092940125114</v>
      </c>
      <c r="P433" s="21">
        <f t="shared" si="272"/>
        <v>0.22438692098092644</v>
      </c>
      <c r="Q433" s="21">
        <f t="shared" si="272"/>
        <v>0.24212271973466004</v>
      </c>
      <c r="R433" s="21">
        <f t="shared" si="272"/>
        <v>0.12816188870151771</v>
      </c>
      <c r="S433" s="21">
        <f t="shared" si="272"/>
        <v>0.16365754222481071</v>
      </c>
      <c r="T433" s="21">
        <f t="shared" si="272"/>
        <v>0.20176933158584534</v>
      </c>
      <c r="U433" s="21">
        <f t="shared" si="272"/>
        <v>0.16404693380562321</v>
      </c>
      <c r="V433" s="21" t="str">
        <f t="shared" si="272"/>
        <v/>
      </c>
      <c r="W433" s="21">
        <f t="shared" si="272"/>
        <v>0.17657894736842106</v>
      </c>
      <c r="X433" s="21">
        <f t="shared" si="272"/>
        <v>0.28429423459244535</v>
      </c>
      <c r="Y433" s="21">
        <f t="shared" si="272"/>
        <v>0.10645119917917148</v>
      </c>
      <c r="Z433" s="21">
        <f t="shared" si="272"/>
        <v>0.10593860090588827</v>
      </c>
      <c r="AA433" s="21">
        <f t="shared" si="272"/>
        <v>-3.7909836065573771E-2</v>
      </c>
      <c r="AB433" s="21">
        <f t="shared" si="272"/>
        <v>0.20231632283749548</v>
      </c>
      <c r="AC433" s="21">
        <f t="shared" si="272"/>
        <v>0.22117059135307035</v>
      </c>
      <c r="AD433" s="21">
        <f t="shared" si="272"/>
        <v>0.17349761126477245</v>
      </c>
      <c r="AE433" s="21">
        <f t="shared" si="272"/>
        <v>0.12795401319991484</v>
      </c>
      <c r="AF433" s="21">
        <f t="shared" si="272"/>
        <v>1.0869565217391304E-2</v>
      </c>
      <c r="AG433" s="21">
        <f t="shared" si="272"/>
        <v>-0.29438642297650131</v>
      </c>
      <c r="AH433" s="21">
        <f t="shared" si="272"/>
        <v>0.10388629682569649</v>
      </c>
      <c r="AI433" s="21">
        <f t="shared" si="272"/>
        <v>0.17577908756390634</v>
      </c>
      <c r="AJ433" s="21">
        <f t="shared" si="272"/>
        <v>-8.6956521739130436E-3</v>
      </c>
      <c r="AK433" s="21">
        <f t="shared" si="272"/>
        <v>0.41623711340206188</v>
      </c>
      <c r="AL433" s="21">
        <f t="shared" si="272"/>
        <v>0.26001049134464066</v>
      </c>
      <c r="AM433" s="21" t="str">
        <f t="shared" si="272"/>
        <v/>
      </c>
      <c r="AN433" s="21">
        <f t="shared" si="272"/>
        <v>0.11526066350710901</v>
      </c>
      <c r="AO433" s="21">
        <f t="shared" si="272"/>
        <v>0.3381946430273568</v>
      </c>
      <c r="AP433" s="21">
        <f t="shared" si="272"/>
        <v>9.0409419581786207E-2</v>
      </c>
      <c r="AQ433" s="21" t="str">
        <f t="shared" si="272"/>
        <v/>
      </c>
      <c r="AR433" s="21">
        <f t="shared" si="272"/>
        <v>0.28182782311984139</v>
      </c>
      <c r="AS433" s="21">
        <f t="shared" si="272"/>
        <v>-3.4160227734851563E-2</v>
      </c>
      <c r="AT433" s="21">
        <f t="shared" si="272"/>
        <v>9.315286624203821E-2</v>
      </c>
      <c r="AU433" s="21">
        <f t="shared" si="272"/>
        <v>0.17568181818181819</v>
      </c>
      <c r="AV433" s="21">
        <f t="shared" si="272"/>
        <v>0.2924061681699156</v>
      </c>
      <c r="AW433" s="21">
        <f t="shared" si="272"/>
        <v>0.10560146923783287</v>
      </c>
      <c r="AX433" s="21" t="str">
        <f t="shared" si="272"/>
        <v/>
      </c>
    </row>
    <row r="434" spans="1:50" hidden="1">
      <c r="A434" t="str">
        <f t="shared" si="248"/>
        <v>April2018</v>
      </c>
      <c r="C434" t="s">
        <v>57</v>
      </c>
      <c r="D434">
        <v>2018</v>
      </c>
      <c r="E434" s="21" t="str">
        <f t="shared" ref="E434:AX434" si="273">IFERROR((E92-E91)/E91,"")</f>
        <v/>
      </c>
      <c r="F434" s="21">
        <f t="shared" si="273"/>
        <v>-0.11623228966241035</v>
      </c>
      <c r="G434" s="21">
        <f t="shared" si="273"/>
        <v>-0.2251290051602064</v>
      </c>
      <c r="H434" s="21">
        <f t="shared" si="273"/>
        <v>-0.18613172116881926</v>
      </c>
      <c r="I434" s="21">
        <f t="shared" si="273"/>
        <v>-0.15598885793871867</v>
      </c>
      <c r="J434" s="21">
        <f t="shared" si="273"/>
        <v>-0.19000616903146206</v>
      </c>
      <c r="K434" s="21" t="str">
        <f t="shared" si="273"/>
        <v/>
      </c>
      <c r="L434" s="21">
        <f t="shared" si="273"/>
        <v>0.14355628058727568</v>
      </c>
      <c r="M434" s="21">
        <f t="shared" si="273"/>
        <v>-0.21870531972587881</v>
      </c>
      <c r="N434" s="21">
        <f t="shared" si="273"/>
        <v>-0.16411347517730496</v>
      </c>
      <c r="O434" s="21">
        <f t="shared" si="273"/>
        <v>-0.2245042492917847</v>
      </c>
      <c r="P434" s="21">
        <f t="shared" si="273"/>
        <v>-0.17625458996328031</v>
      </c>
      <c r="Q434" s="21">
        <f t="shared" si="273"/>
        <v>-0.18624833110814421</v>
      </c>
      <c r="R434" s="21">
        <f t="shared" si="273"/>
        <v>-0.12481315396113603</v>
      </c>
      <c r="S434" s="21">
        <f t="shared" si="273"/>
        <v>-0.18618618618618618</v>
      </c>
      <c r="T434" s="21">
        <f t="shared" si="273"/>
        <v>-0.18637875565734227</v>
      </c>
      <c r="U434" s="21">
        <f t="shared" si="273"/>
        <v>-0.17478128565994674</v>
      </c>
      <c r="V434" s="21" t="str">
        <f t="shared" si="273"/>
        <v/>
      </c>
      <c r="W434" s="21">
        <f t="shared" si="273"/>
        <v>-0.26123909639901588</v>
      </c>
      <c r="X434" s="21">
        <f t="shared" si="273"/>
        <v>4.7987616099071206E-2</v>
      </c>
      <c r="Y434" s="21">
        <f t="shared" si="273"/>
        <v>-9.2732120088095518E-2</v>
      </c>
      <c r="Z434" s="21">
        <f t="shared" si="273"/>
        <v>-0.17034508911642018</v>
      </c>
      <c r="AA434" s="21">
        <f t="shared" si="273"/>
        <v>-0.28221512247071351</v>
      </c>
      <c r="AB434" s="21">
        <f t="shared" si="273"/>
        <v>-0.14479229379891631</v>
      </c>
      <c r="AC434" s="21">
        <f t="shared" si="273"/>
        <v>-0.19952876984126985</v>
      </c>
      <c r="AD434" s="21">
        <f t="shared" si="273"/>
        <v>-0.17081637025926719</v>
      </c>
      <c r="AE434" s="21">
        <f t="shared" si="273"/>
        <v>-0.23272933182332955</v>
      </c>
      <c r="AF434" s="21">
        <f t="shared" si="273"/>
        <v>-2.2878059940517045E-4</v>
      </c>
      <c r="AG434" s="21">
        <f t="shared" si="273"/>
        <v>0.56429232192414436</v>
      </c>
      <c r="AH434" s="21">
        <f t="shared" si="273"/>
        <v>-0.18335735750409227</v>
      </c>
      <c r="AI434" s="21">
        <f t="shared" si="273"/>
        <v>-0.2195973080012186</v>
      </c>
      <c r="AJ434" s="21">
        <f t="shared" si="273"/>
        <v>-0.30701754385964913</v>
      </c>
      <c r="AK434" s="21">
        <f t="shared" si="273"/>
        <v>-0.23839854413102821</v>
      </c>
      <c r="AL434" s="21">
        <f t="shared" si="273"/>
        <v>-0.20413544268665001</v>
      </c>
      <c r="AM434" s="21" t="str">
        <f t="shared" si="273"/>
        <v/>
      </c>
      <c r="AN434" s="21">
        <f t="shared" si="273"/>
        <v>-3.6206017338092811E-2</v>
      </c>
      <c r="AO434" s="21">
        <f t="shared" si="273"/>
        <v>-0.20998646627252654</v>
      </c>
      <c r="AP434" s="21">
        <f t="shared" si="273"/>
        <v>-0.18162062862647579</v>
      </c>
      <c r="AQ434" s="21" t="str">
        <f t="shared" si="273"/>
        <v/>
      </c>
      <c r="AR434" s="21">
        <f t="shared" si="273"/>
        <v>-0.25662793625669988</v>
      </c>
      <c r="AS434" s="21">
        <f t="shared" si="273"/>
        <v>-0.2065263157894737</v>
      </c>
      <c r="AT434" s="21">
        <f t="shared" si="273"/>
        <v>-0.19792425345957756</v>
      </c>
      <c r="AU434" s="21">
        <f t="shared" si="273"/>
        <v>-0.16508795669824086</v>
      </c>
      <c r="AV434" s="21">
        <f t="shared" si="273"/>
        <v>-0.1834759117514633</v>
      </c>
      <c r="AW434" s="21">
        <f t="shared" si="273"/>
        <v>-0.12098560354374308</v>
      </c>
      <c r="AX434" s="21" t="str">
        <f t="shared" si="273"/>
        <v/>
      </c>
    </row>
    <row r="435" spans="1:50" hidden="1">
      <c r="A435" t="str">
        <f t="shared" si="248"/>
        <v>May2018</v>
      </c>
      <c r="C435" t="s">
        <v>58</v>
      </c>
      <c r="D435">
        <v>2018</v>
      </c>
      <c r="E435" s="21" t="str">
        <f t="shared" ref="E435:AX435" si="274">IFERROR((E93-E92)/E92,"")</f>
        <v/>
      </c>
      <c r="F435" s="21">
        <f t="shared" si="274"/>
        <v>0.12290945076694705</v>
      </c>
      <c r="G435" s="21">
        <f t="shared" si="274"/>
        <v>0.18863249186928915</v>
      </c>
      <c r="H435" s="21">
        <f t="shared" si="274"/>
        <v>-2.3747889701744514E-2</v>
      </c>
      <c r="I435" s="21">
        <f t="shared" si="274"/>
        <v>0.1778984350047908</v>
      </c>
      <c r="J435" s="21">
        <f t="shared" si="274"/>
        <v>1.2947448591012947E-2</v>
      </c>
      <c r="K435" s="21" t="str">
        <f t="shared" si="274"/>
        <v/>
      </c>
      <c r="L435" s="21">
        <f t="shared" si="274"/>
        <v>-0.20256776034236804</v>
      </c>
      <c r="M435" s="21">
        <f t="shared" si="274"/>
        <v>0.1947371742285606</v>
      </c>
      <c r="N435" s="21">
        <f t="shared" si="274"/>
        <v>8.9852367215340234E-2</v>
      </c>
      <c r="O435" s="21">
        <f t="shared" si="274"/>
        <v>0.18995433789954339</v>
      </c>
      <c r="P435" s="21">
        <f t="shared" si="274"/>
        <v>9.0503849790625424E-2</v>
      </c>
      <c r="Q435" s="21">
        <f t="shared" si="274"/>
        <v>7.5471698113207544E-2</v>
      </c>
      <c r="R435" s="21">
        <f t="shared" si="274"/>
        <v>0.12211784799316823</v>
      </c>
      <c r="S435" s="21">
        <f t="shared" si="274"/>
        <v>0.14575645756457564</v>
      </c>
      <c r="T435" s="21">
        <f t="shared" si="274"/>
        <v>0.12438844581462369</v>
      </c>
      <c r="U435" s="21">
        <f t="shared" si="274"/>
        <v>-2.9960820465545056E-2</v>
      </c>
      <c r="V435" s="21" t="str">
        <f t="shared" si="274"/>
        <v/>
      </c>
      <c r="W435" s="21">
        <f t="shared" si="274"/>
        <v>0.12634978302553235</v>
      </c>
      <c r="X435" s="21">
        <f t="shared" si="274"/>
        <v>-0.50960118168389956</v>
      </c>
      <c r="Y435" s="21">
        <f t="shared" si="274"/>
        <v>4.7719432732847837E-2</v>
      </c>
      <c r="Z435" s="21">
        <f t="shared" si="274"/>
        <v>-3.2909772374074414E-2</v>
      </c>
      <c r="AA435" s="21">
        <f t="shared" si="274"/>
        <v>-3.7091988130563795E-2</v>
      </c>
      <c r="AB435" s="21">
        <f t="shared" si="274"/>
        <v>0.10066877859908482</v>
      </c>
      <c r="AC435" s="21">
        <f t="shared" si="274"/>
        <v>0.10883036405886909</v>
      </c>
      <c r="AD435" s="21">
        <f t="shared" si="274"/>
        <v>1.8864023980567472E-2</v>
      </c>
      <c r="AE435" s="21">
        <f t="shared" si="274"/>
        <v>-0.16998769987699877</v>
      </c>
      <c r="AF435" s="21">
        <f t="shared" si="274"/>
        <v>-0.14256292906178489</v>
      </c>
      <c r="AG435" s="21">
        <f t="shared" si="274"/>
        <v>0.10585452395032525</v>
      </c>
      <c r="AH435" s="21">
        <f t="shared" si="274"/>
        <v>2.3394962005624364E-2</v>
      </c>
      <c r="AI435" s="21">
        <f t="shared" si="274"/>
        <v>-1.8063737667684009E-2</v>
      </c>
      <c r="AJ435" s="21">
        <f t="shared" si="274"/>
        <v>6.3291139240506333E-2</v>
      </c>
      <c r="AK435" s="21">
        <f t="shared" si="274"/>
        <v>0.11230585424133811</v>
      </c>
      <c r="AL435" s="21">
        <f t="shared" si="274"/>
        <v>9.8866608544027901E-2</v>
      </c>
      <c r="AM435" s="21" t="str">
        <f t="shared" si="274"/>
        <v/>
      </c>
      <c r="AN435" s="21">
        <f t="shared" si="274"/>
        <v>7.8306878306878311E-2</v>
      </c>
      <c r="AO435" s="21">
        <f t="shared" si="274"/>
        <v>0.19186727977639528</v>
      </c>
      <c r="AP435" s="21">
        <f t="shared" si="274"/>
        <v>2.5787024363536817E-2</v>
      </c>
      <c r="AQ435" s="21" t="str">
        <f t="shared" si="274"/>
        <v/>
      </c>
      <c r="AR435" s="21">
        <f t="shared" si="274"/>
        <v>-9.6443261553351076E-2</v>
      </c>
      <c r="AS435" s="21">
        <f t="shared" si="274"/>
        <v>-0.40222870788007431</v>
      </c>
      <c r="AT435" s="21">
        <f t="shared" si="274"/>
        <v>-0.1337116912599319</v>
      </c>
      <c r="AU435" s="21">
        <f t="shared" si="274"/>
        <v>0.13429034498726558</v>
      </c>
      <c r="AV435" s="21">
        <f t="shared" si="274"/>
        <v>9.7049903501516405E-2</v>
      </c>
      <c r="AW435" s="21">
        <f t="shared" si="274"/>
        <v>-9.6535433070866136E-2</v>
      </c>
      <c r="AX435" s="21" t="str">
        <f t="shared" si="274"/>
        <v/>
      </c>
    </row>
    <row r="436" spans="1:50" hidden="1">
      <c r="A436" t="str">
        <f t="shared" si="248"/>
        <v>June2018</v>
      </c>
      <c r="C436" t="s">
        <v>59</v>
      </c>
      <c r="D436">
        <v>2018</v>
      </c>
      <c r="E436" s="21" t="str">
        <f t="shared" ref="E436:AX436" si="275">IFERROR((E94-E93)/E93,"")</f>
        <v/>
      </c>
      <c r="F436" s="21">
        <f t="shared" si="275"/>
        <v>-0.29558473605358243</v>
      </c>
      <c r="G436" s="21">
        <f t="shared" si="275"/>
        <v>-0.27270358306188924</v>
      </c>
      <c r="H436" s="21">
        <f t="shared" si="275"/>
        <v>-0.19322112059026977</v>
      </c>
      <c r="I436" s="21">
        <f t="shared" si="275"/>
        <v>-0.27612075198843095</v>
      </c>
      <c r="J436" s="21">
        <f t="shared" si="275"/>
        <v>-0.15187969924812031</v>
      </c>
      <c r="K436" s="21" t="str">
        <f t="shared" si="275"/>
        <v/>
      </c>
      <c r="L436" s="21">
        <f t="shared" si="275"/>
        <v>-9.1234347048300538E-2</v>
      </c>
      <c r="M436" s="21">
        <f t="shared" si="275"/>
        <v>-0.32197749960386629</v>
      </c>
      <c r="N436" s="21">
        <f t="shared" si="275"/>
        <v>-0.3013623978201635</v>
      </c>
      <c r="O436" s="21">
        <f t="shared" si="275"/>
        <v>-0.24290099769762089</v>
      </c>
      <c r="P436" s="21">
        <f t="shared" si="275"/>
        <v>-0.29493372971633841</v>
      </c>
      <c r="Q436" s="21">
        <f t="shared" si="275"/>
        <v>-9.3058733790999243E-2</v>
      </c>
      <c r="R436" s="21">
        <f t="shared" si="275"/>
        <v>-0.15525114155251141</v>
      </c>
      <c r="S436" s="21">
        <f t="shared" si="275"/>
        <v>-0.27697262479871176</v>
      </c>
      <c r="T436" s="21">
        <f t="shared" si="275"/>
        <v>-0.29439113071466888</v>
      </c>
      <c r="U436" s="21">
        <f t="shared" si="275"/>
        <v>-8.4343074364457121E-2</v>
      </c>
      <c r="V436" s="21" t="str">
        <f t="shared" si="275"/>
        <v/>
      </c>
      <c r="W436" s="21">
        <f t="shared" si="275"/>
        <v>-0.2116297822775737</v>
      </c>
      <c r="X436" s="21">
        <f t="shared" si="275"/>
        <v>0.18373493975903615</v>
      </c>
      <c r="Y436" s="21">
        <f t="shared" si="275"/>
        <v>-0.32857752576062438</v>
      </c>
      <c r="Z436" s="21">
        <f t="shared" si="275"/>
        <v>-0.15521315814349182</v>
      </c>
      <c r="AA436" s="21">
        <f t="shared" si="275"/>
        <v>4.1602465331278891E-2</v>
      </c>
      <c r="AB436" s="21">
        <f t="shared" si="275"/>
        <v>-0.25430124720179087</v>
      </c>
      <c r="AC436" s="21">
        <f t="shared" si="275"/>
        <v>-0.26301082780300383</v>
      </c>
      <c r="AD436" s="21">
        <f t="shared" si="275"/>
        <v>-0.19569848838388962</v>
      </c>
      <c r="AE436" s="21">
        <f t="shared" si="275"/>
        <v>-0.30527563722584472</v>
      </c>
      <c r="AF436" s="21">
        <f t="shared" si="275"/>
        <v>-0.19935948759007205</v>
      </c>
      <c r="AG436" s="21">
        <f t="shared" si="275"/>
        <v>-0.15989304812834224</v>
      </c>
      <c r="AH436" s="21">
        <f t="shared" si="275"/>
        <v>-0.23222637979420019</v>
      </c>
      <c r="AI436" s="21">
        <f t="shared" si="275"/>
        <v>-0.22686038526871227</v>
      </c>
      <c r="AJ436" s="21">
        <f t="shared" si="275"/>
        <v>-0.14285714285714285</v>
      </c>
      <c r="AK436" s="21">
        <f t="shared" si="275"/>
        <v>-0.33834586466165412</v>
      </c>
      <c r="AL436" s="21">
        <f t="shared" si="275"/>
        <v>-0.29895271342430974</v>
      </c>
      <c r="AM436" s="21" t="str">
        <f t="shared" si="275"/>
        <v/>
      </c>
      <c r="AN436" s="21">
        <f t="shared" si="275"/>
        <v>-0.27003598298985931</v>
      </c>
      <c r="AO436" s="21">
        <f t="shared" si="275"/>
        <v>-0.32006959679249564</v>
      </c>
      <c r="AP436" s="21">
        <f t="shared" si="275"/>
        <v>-0.20460610589239966</v>
      </c>
      <c r="AQ436" s="21" t="str">
        <f t="shared" si="275"/>
        <v/>
      </c>
      <c r="AR436" s="21">
        <f t="shared" si="275"/>
        <v>-0.19344473007712082</v>
      </c>
      <c r="AS436" s="21">
        <f t="shared" si="275"/>
        <v>3.5508211273857081E-2</v>
      </c>
      <c r="AT436" s="21">
        <f t="shared" si="275"/>
        <v>-0.11215932914046121</v>
      </c>
      <c r="AU436" s="21">
        <f t="shared" si="275"/>
        <v>-0.17615839967340274</v>
      </c>
      <c r="AV436" s="21">
        <f t="shared" si="275"/>
        <v>-0.21814526262880121</v>
      </c>
      <c r="AW436" s="21">
        <f t="shared" si="275"/>
        <v>-0.17308697925745162</v>
      </c>
      <c r="AX436" s="21" t="str">
        <f t="shared" si="275"/>
        <v/>
      </c>
    </row>
    <row r="437" spans="1:50" hidden="1">
      <c r="A437" t="str">
        <f t="shared" si="248"/>
        <v>July2018</v>
      </c>
      <c r="C437" t="s">
        <v>60</v>
      </c>
      <c r="D437">
        <v>2018</v>
      </c>
      <c r="E437" s="21" t="str">
        <f t="shared" ref="E437:AX437" si="276">IFERROR((E95-E94)/E94,"")</f>
        <v/>
      </c>
      <c r="F437" s="21">
        <f t="shared" si="276"/>
        <v>1.2385837607906918E-2</v>
      </c>
      <c r="G437" s="21">
        <f t="shared" si="276"/>
        <v>0.14564672160515943</v>
      </c>
      <c r="H437" s="21">
        <f t="shared" si="276"/>
        <v>3.3723921120320091E-2</v>
      </c>
      <c r="I437" s="21">
        <f t="shared" si="276"/>
        <v>0.11686852291172431</v>
      </c>
      <c r="J437" s="21">
        <f t="shared" si="276"/>
        <v>0.17287234042553193</v>
      </c>
      <c r="K437" s="21" t="str">
        <f t="shared" si="276"/>
        <v/>
      </c>
      <c r="L437" s="21">
        <f t="shared" si="276"/>
        <v>3.1496062992125984E-2</v>
      </c>
      <c r="M437" s="21">
        <f t="shared" si="276"/>
        <v>0.17761159149333958</v>
      </c>
      <c r="N437" s="21">
        <f t="shared" si="276"/>
        <v>0.10853577000222867</v>
      </c>
      <c r="O437" s="21">
        <f t="shared" si="276"/>
        <v>0.11099847947288394</v>
      </c>
      <c r="P437" s="21">
        <f t="shared" si="276"/>
        <v>0.10628952916373859</v>
      </c>
      <c r="Q437" s="21">
        <f t="shared" si="276"/>
        <v>6.6862910008410423E-2</v>
      </c>
      <c r="R437" s="21">
        <f t="shared" si="276"/>
        <v>1.2612612612612612E-2</v>
      </c>
      <c r="S437" s="21">
        <f t="shared" si="276"/>
        <v>0.17594654788418709</v>
      </c>
      <c r="T437" s="21">
        <f t="shared" si="276"/>
        <v>0.14512586585571888</v>
      </c>
      <c r="U437" s="21">
        <f t="shared" si="276"/>
        <v>-7.7841203943954333E-3</v>
      </c>
      <c r="V437" s="21" t="str">
        <f t="shared" si="276"/>
        <v/>
      </c>
      <c r="W437" s="21">
        <f t="shared" si="276"/>
        <v>-5.1824070917149676E-2</v>
      </c>
      <c r="X437" s="21">
        <f t="shared" si="276"/>
        <v>0.20610687022900764</v>
      </c>
      <c r="Y437" s="21">
        <f t="shared" si="276"/>
        <v>7.4918270977115869E-2</v>
      </c>
      <c r="Z437" s="21">
        <f t="shared" si="276"/>
        <v>-1.8350676960948865E-2</v>
      </c>
      <c r="AA437" s="21">
        <f t="shared" si="276"/>
        <v>0.21449704142011836</v>
      </c>
      <c r="AB437" s="21">
        <f t="shared" si="276"/>
        <v>0.10575521056694399</v>
      </c>
      <c r="AC437" s="21">
        <f t="shared" si="276"/>
        <v>0.11739336492890995</v>
      </c>
      <c r="AD437" s="21">
        <f t="shared" si="276"/>
        <v>8.2240161453077693E-2</v>
      </c>
      <c r="AE437" s="21">
        <f t="shared" si="276"/>
        <v>0.10964163822525597</v>
      </c>
      <c r="AF437" s="21">
        <f t="shared" si="276"/>
        <v>2.3333333333333334E-2</v>
      </c>
      <c r="AG437" s="21">
        <f t="shared" si="276"/>
        <v>-6.492679821769573E-2</v>
      </c>
      <c r="AH437" s="21">
        <f t="shared" si="276"/>
        <v>3.7313432835820892E-2</v>
      </c>
      <c r="AI437" s="21">
        <f t="shared" si="276"/>
        <v>4.5390800299177261E-2</v>
      </c>
      <c r="AJ437" s="21">
        <f t="shared" si="276"/>
        <v>0.125</v>
      </c>
      <c r="AK437" s="21">
        <f t="shared" si="276"/>
        <v>0.21915584415584416</v>
      </c>
      <c r="AL437" s="21">
        <f t="shared" si="276"/>
        <v>0.11566319601629697</v>
      </c>
      <c r="AM437" s="21" t="str">
        <f t="shared" si="276"/>
        <v/>
      </c>
      <c r="AN437" s="21">
        <f t="shared" si="276"/>
        <v>4.1676002688774368E-2</v>
      </c>
      <c r="AO437" s="21">
        <f t="shared" si="276"/>
        <v>0.17156208277703605</v>
      </c>
      <c r="AP437" s="21">
        <f t="shared" si="276"/>
        <v>1.2749538668008724E-2</v>
      </c>
      <c r="AQ437" s="21">
        <f t="shared" si="276"/>
        <v>16.305220883534137</v>
      </c>
      <c r="AR437" s="21">
        <f t="shared" si="276"/>
        <v>0.19807436918990703</v>
      </c>
      <c r="AS437" s="21">
        <f t="shared" si="276"/>
        <v>7.1153021860265758E-2</v>
      </c>
      <c r="AT437" s="21">
        <f t="shared" si="276"/>
        <v>2.922077922077922E-2</v>
      </c>
      <c r="AU437" s="21">
        <f t="shared" si="276"/>
        <v>-5.0049554013875126E-2</v>
      </c>
      <c r="AV437" s="21">
        <f t="shared" si="276"/>
        <v>0.16264866602378655</v>
      </c>
      <c r="AW437" s="21">
        <f t="shared" si="276"/>
        <v>1.475548060708263E-2</v>
      </c>
      <c r="AX437" s="21" t="str">
        <f t="shared" si="276"/>
        <v/>
      </c>
    </row>
    <row r="438" spans="1:50" hidden="1">
      <c r="A438" t="str">
        <f t="shared" si="248"/>
        <v>August2018</v>
      </c>
      <c r="C438" t="s">
        <v>61</v>
      </c>
      <c r="D438">
        <v>2018</v>
      </c>
      <c r="E438" s="21" t="str">
        <f t="shared" ref="E438:AX438" si="277">IFERROR((E96-E95)/E95,"")</f>
        <v/>
      </c>
      <c r="F438" s="21">
        <f t="shared" si="277"/>
        <v>5.6969846762234308E-2</v>
      </c>
      <c r="G438" s="21">
        <f t="shared" si="277"/>
        <v>9.5230648944487878E-2</v>
      </c>
      <c r="H438" s="21">
        <f t="shared" si="277"/>
        <v>6.3726845452032069E-2</v>
      </c>
      <c r="I438" s="21">
        <f t="shared" si="277"/>
        <v>2.4259362772498603E-2</v>
      </c>
      <c r="J438" s="21">
        <f t="shared" si="277"/>
        <v>3.8548752834467119E-2</v>
      </c>
      <c r="K438" s="21" t="str">
        <f t="shared" si="277"/>
        <v/>
      </c>
      <c r="L438" s="21">
        <f t="shared" si="277"/>
        <v>0.19465648854961831</v>
      </c>
      <c r="M438" s="21">
        <f t="shared" si="277"/>
        <v>0.1296553548984587</v>
      </c>
      <c r="N438" s="21">
        <f t="shared" si="277"/>
        <v>8.2026537997587454E-2</v>
      </c>
      <c r="O438" s="21">
        <f t="shared" si="277"/>
        <v>0.14963503649635038</v>
      </c>
      <c r="P438" s="21">
        <f t="shared" si="277"/>
        <v>0.11306971573765286</v>
      </c>
      <c r="Q438" s="21">
        <f t="shared" si="277"/>
        <v>-1.3795821836815136E-2</v>
      </c>
      <c r="R438" s="21">
        <f t="shared" si="277"/>
        <v>4.5373665480427046E-2</v>
      </c>
      <c r="S438" s="21">
        <f t="shared" si="277"/>
        <v>3.7457912457912461E-2</v>
      </c>
      <c r="T438" s="21">
        <f t="shared" si="277"/>
        <v>4.4850988492180582E-2</v>
      </c>
      <c r="U438" s="21">
        <f t="shared" si="277"/>
        <v>0.15219665271966526</v>
      </c>
      <c r="V438" s="21" t="str">
        <f t="shared" si="277"/>
        <v/>
      </c>
      <c r="W438" s="21">
        <f t="shared" si="277"/>
        <v>0.19009948459786646</v>
      </c>
      <c r="X438" s="21">
        <f t="shared" si="277"/>
        <v>-2.1097046413502109E-2</v>
      </c>
      <c r="Y438" s="21">
        <f t="shared" si="277"/>
        <v>3.6326771986145137E-3</v>
      </c>
      <c r="Z438" s="21">
        <f t="shared" si="277"/>
        <v>0.1402028952467799</v>
      </c>
      <c r="AA438" s="21">
        <f t="shared" si="277"/>
        <v>-0.2971985383678441</v>
      </c>
      <c r="AB438" s="21">
        <f t="shared" si="277"/>
        <v>9.6959354638535521E-3</v>
      </c>
      <c r="AC438" s="21">
        <f t="shared" si="277"/>
        <v>4.4280442804428041E-2</v>
      </c>
      <c r="AD438" s="21">
        <f t="shared" si="277"/>
        <v>9.7552447552447547E-2</v>
      </c>
      <c r="AE438" s="21">
        <f t="shared" si="277"/>
        <v>0.10034602076124567</v>
      </c>
      <c r="AF438" s="21">
        <f t="shared" si="277"/>
        <v>0.21351791530944625</v>
      </c>
      <c r="AG438" s="21">
        <f t="shared" si="277"/>
        <v>2.3144996596324029E-2</v>
      </c>
      <c r="AH438" s="21">
        <f t="shared" si="277"/>
        <v>-5.7186903538393778E-2</v>
      </c>
      <c r="AI438" s="21">
        <f t="shared" si="277"/>
        <v>-0.20229843938648662</v>
      </c>
      <c r="AJ438" s="21">
        <f t="shared" si="277"/>
        <v>0.15637860082304528</v>
      </c>
      <c r="AK438" s="21">
        <f t="shared" si="277"/>
        <v>-3.1957390146471372E-2</v>
      </c>
      <c r="AL438" s="21">
        <f t="shared" si="277"/>
        <v>7.5065936295394597E-2</v>
      </c>
      <c r="AM438" s="21" t="str">
        <f t="shared" si="277"/>
        <v/>
      </c>
      <c r="AN438" s="21">
        <f t="shared" si="277"/>
        <v>0.10195741019574102</v>
      </c>
      <c r="AO438" s="21">
        <f t="shared" si="277"/>
        <v>6.5052231718898387E-2</v>
      </c>
      <c r="AP438" s="21">
        <f t="shared" si="277"/>
        <v>0.16879244657942688</v>
      </c>
      <c r="AQ438" s="21">
        <f t="shared" si="277"/>
        <v>9.0276166163843125E-2</v>
      </c>
      <c r="AR438" s="21">
        <f t="shared" si="277"/>
        <v>1.662694673834728E-4</v>
      </c>
      <c r="AS438" s="21">
        <f t="shared" si="277"/>
        <v>3.7615046018407365E-2</v>
      </c>
      <c r="AT438" s="21">
        <f t="shared" si="277"/>
        <v>0.20934901061084027</v>
      </c>
      <c r="AU438" s="21">
        <f t="shared" si="277"/>
        <v>3.1038080333854981E-2</v>
      </c>
      <c r="AV438" s="21">
        <f t="shared" si="277"/>
        <v>-1.4929499585291679E-2</v>
      </c>
      <c r="AW438" s="21">
        <f t="shared" si="277"/>
        <v>0.12567511425010386</v>
      </c>
      <c r="AX438" s="21" t="str">
        <f t="shared" si="277"/>
        <v/>
      </c>
    </row>
    <row r="439" spans="1:50" hidden="1">
      <c r="A439" t="str">
        <f t="shared" si="248"/>
        <v>September2018</v>
      </c>
      <c r="C439" t="s">
        <v>2</v>
      </c>
      <c r="D439">
        <v>2018</v>
      </c>
      <c r="E439" s="21" t="str">
        <f t="shared" ref="E439:AX439" si="278">IFERROR((E97-E96)/E96,"")</f>
        <v/>
      </c>
      <c r="F439" s="21">
        <f t="shared" si="278"/>
        <v>6.1148135157254764E-2</v>
      </c>
      <c r="G439" s="21">
        <f t="shared" si="278"/>
        <v>-1.7275842375785267E-2</v>
      </c>
      <c r="H439" s="21">
        <f t="shared" si="278"/>
        <v>0.12709551656920079</v>
      </c>
      <c r="I439" s="21">
        <f t="shared" si="278"/>
        <v>-2.4776249727133815E-2</v>
      </c>
      <c r="J439" s="21">
        <f t="shared" si="278"/>
        <v>4.8034934497816595E-2</v>
      </c>
      <c r="K439" s="21" t="str">
        <f t="shared" si="278"/>
        <v/>
      </c>
      <c r="L439" s="21">
        <f t="shared" si="278"/>
        <v>0.14217252396166133</v>
      </c>
      <c r="M439" s="21">
        <f t="shared" si="278"/>
        <v>-1.440534051648416E-2</v>
      </c>
      <c r="N439" s="21">
        <f t="shared" si="278"/>
        <v>1.4121144555927164E-2</v>
      </c>
      <c r="O439" s="21">
        <f t="shared" si="278"/>
        <v>3.9682539682539683E-4</v>
      </c>
      <c r="P439" s="21">
        <f t="shared" si="278"/>
        <v>-9.5591382508203732E-3</v>
      </c>
      <c r="Q439" s="21">
        <f t="shared" si="278"/>
        <v>-2.4380495603517186E-2</v>
      </c>
      <c r="R439" s="21">
        <f t="shared" si="278"/>
        <v>-8.9361702127659579E-2</v>
      </c>
      <c r="S439" s="21">
        <f t="shared" si="278"/>
        <v>-9.6146044624746449E-2</v>
      </c>
      <c r="T439" s="21">
        <f t="shared" si="278"/>
        <v>-2.6687376447331261E-2</v>
      </c>
      <c r="U439" s="21">
        <f t="shared" si="278"/>
        <v>9.9863822060826148E-3</v>
      </c>
      <c r="V439" s="21" t="str">
        <f t="shared" si="278"/>
        <v/>
      </c>
      <c r="W439" s="21">
        <f t="shared" si="278"/>
        <v>3.5653137274650012E-2</v>
      </c>
      <c r="X439" s="21">
        <f t="shared" si="278"/>
        <v>0.10775862068965517</v>
      </c>
      <c r="Y439" s="21">
        <f t="shared" si="278"/>
        <v>1.3636363636363636E-2</v>
      </c>
      <c r="Z439" s="21">
        <f t="shared" si="278"/>
        <v>0.13006098170548835</v>
      </c>
      <c r="AA439" s="21">
        <f t="shared" si="278"/>
        <v>0.35008665511265163</v>
      </c>
      <c r="AB439" s="21">
        <f t="shared" si="278"/>
        <v>-2.1817623108243065E-2</v>
      </c>
      <c r="AC439" s="21">
        <f t="shared" si="278"/>
        <v>3.1802120141342753E-2</v>
      </c>
      <c r="AD439" s="21">
        <f t="shared" si="278"/>
        <v>5.0015928639694167E-2</v>
      </c>
      <c r="AE439" s="21">
        <f t="shared" si="278"/>
        <v>6.2194269741439552E-2</v>
      </c>
      <c r="AF439" s="21">
        <f t="shared" si="278"/>
        <v>3.3015702590256345E-2</v>
      </c>
      <c r="AG439" s="21">
        <f t="shared" si="278"/>
        <v>3.0605455755156354E-2</v>
      </c>
      <c r="AH439" s="21">
        <f t="shared" si="278"/>
        <v>0.14591606322510317</v>
      </c>
      <c r="AI439" s="21">
        <f t="shared" si="278"/>
        <v>0.5108470205729021</v>
      </c>
      <c r="AJ439" s="21">
        <f t="shared" si="278"/>
        <v>0.13523131672597866</v>
      </c>
      <c r="AK439" s="21">
        <f t="shared" si="278"/>
        <v>6.3273727647867956E-2</v>
      </c>
      <c r="AL439" s="21">
        <f t="shared" si="278"/>
        <v>2.9439516889979242E-2</v>
      </c>
      <c r="AM439" s="21">
        <f t="shared" si="278"/>
        <v>3.5535714285714284</v>
      </c>
      <c r="AN439" s="21">
        <f t="shared" si="278"/>
        <v>0.10150302557095452</v>
      </c>
      <c r="AO439" s="21">
        <f t="shared" si="278"/>
        <v>-1.8546589389210878E-2</v>
      </c>
      <c r="AP439" s="21">
        <f t="shared" si="278"/>
        <v>4.1071428571428571E-2</v>
      </c>
      <c r="AQ439" s="21">
        <f t="shared" si="278"/>
        <v>-1.0004257130693913E-2</v>
      </c>
      <c r="AR439" s="21">
        <f t="shared" si="278"/>
        <v>3.7459824891942814E-2</v>
      </c>
      <c r="AS439" s="21">
        <f t="shared" si="278"/>
        <v>0.16390281527188585</v>
      </c>
      <c r="AT439" s="21">
        <f t="shared" si="278"/>
        <v>0.13777566990751719</v>
      </c>
      <c r="AU439" s="21">
        <f t="shared" si="278"/>
        <v>1.8972931950417403E-2</v>
      </c>
      <c r="AV439" s="21">
        <f t="shared" si="278"/>
        <v>2.4698287959584619E-2</v>
      </c>
      <c r="AW439" s="21">
        <f t="shared" si="278"/>
        <v>0.132681306514117</v>
      </c>
      <c r="AX439" s="21" t="str">
        <f t="shared" si="278"/>
        <v/>
      </c>
    </row>
    <row r="440" spans="1:50" hidden="1">
      <c r="A440" t="str">
        <f t="shared" si="248"/>
        <v>October2018</v>
      </c>
      <c r="C440" t="s">
        <v>62</v>
      </c>
      <c r="D440">
        <v>2018</v>
      </c>
      <c r="E440" s="21">
        <f t="shared" ref="E440:AX440" si="279">IFERROR((E98-E97)/E97,"")</f>
        <v>1.6580310880829014</v>
      </c>
      <c r="F440" s="21">
        <f t="shared" si="279"/>
        <v>0.16868664609960335</v>
      </c>
      <c r="G440" s="21">
        <f t="shared" si="279"/>
        <v>0.11477553392416098</v>
      </c>
      <c r="H440" s="21">
        <f t="shared" si="279"/>
        <v>9.3739190591490829E-2</v>
      </c>
      <c r="I440" s="21">
        <f t="shared" si="279"/>
        <v>0.13296026860660323</v>
      </c>
      <c r="J440" s="21">
        <f t="shared" si="279"/>
        <v>0.16562499999999999</v>
      </c>
      <c r="K440" s="21" t="str">
        <f t="shared" si="279"/>
        <v/>
      </c>
      <c r="L440" s="21">
        <f t="shared" si="279"/>
        <v>5.5944055944055944E-2</v>
      </c>
      <c r="M440" s="21">
        <f t="shared" si="279"/>
        <v>0.11609530033866081</v>
      </c>
      <c r="N440" s="21">
        <f t="shared" si="279"/>
        <v>0.18358373030414071</v>
      </c>
      <c r="O440" s="21">
        <f t="shared" si="279"/>
        <v>0.10392701309004364</v>
      </c>
      <c r="P440" s="21">
        <f t="shared" si="279"/>
        <v>0.14073753961394411</v>
      </c>
      <c r="Q440" s="21">
        <f t="shared" si="279"/>
        <v>4.7931175747644411E-2</v>
      </c>
      <c r="R440" s="21">
        <f t="shared" si="279"/>
        <v>0.30747663551401871</v>
      </c>
      <c r="S440" s="21">
        <f t="shared" si="279"/>
        <v>0.17369838420107719</v>
      </c>
      <c r="T440" s="21">
        <f t="shared" si="279"/>
        <v>0.17147831133033511</v>
      </c>
      <c r="U440" s="21">
        <f t="shared" si="279"/>
        <v>2.696629213483146E-3</v>
      </c>
      <c r="V440" s="21" t="str">
        <f t="shared" si="279"/>
        <v/>
      </c>
      <c r="W440" s="21">
        <f t="shared" si="279"/>
        <v>3.7634931440241173E-2</v>
      </c>
      <c r="X440" s="21">
        <f t="shared" si="279"/>
        <v>0.63035019455252916</v>
      </c>
      <c r="Y440" s="21">
        <f t="shared" si="279"/>
        <v>0.24946022255439296</v>
      </c>
      <c r="Z440" s="21">
        <f t="shared" si="279"/>
        <v>0.10385704175513093</v>
      </c>
      <c r="AA440" s="21">
        <f t="shared" si="279"/>
        <v>7.0603337612323486E-2</v>
      </c>
      <c r="AB440" s="21">
        <f t="shared" si="279"/>
        <v>0.23183852980444514</v>
      </c>
      <c r="AC440" s="21">
        <f t="shared" si="279"/>
        <v>0.19170209415840025</v>
      </c>
      <c r="AD440" s="21">
        <f t="shared" si="279"/>
        <v>0.14244538834951456</v>
      </c>
      <c r="AE440" s="21">
        <f t="shared" si="279"/>
        <v>0.43881578947368421</v>
      </c>
      <c r="AF440" s="21">
        <f t="shared" si="279"/>
        <v>0.18994413407821228</v>
      </c>
      <c r="AG440" s="21">
        <f t="shared" si="279"/>
        <v>1.0374435119431891</v>
      </c>
      <c r="AH440" s="21">
        <f t="shared" si="279"/>
        <v>0.16847863015560235</v>
      </c>
      <c r="AI440" s="21">
        <f t="shared" si="279"/>
        <v>0.1767586821015138</v>
      </c>
      <c r="AJ440" s="21">
        <f t="shared" si="279"/>
        <v>0.15987460815047022</v>
      </c>
      <c r="AK440" s="21">
        <f t="shared" si="279"/>
        <v>0.28978007761966362</v>
      </c>
      <c r="AL440" s="21">
        <f t="shared" si="279"/>
        <v>0.18001833180568286</v>
      </c>
      <c r="AM440" s="21">
        <f t="shared" si="279"/>
        <v>0.47973856209150328</v>
      </c>
      <c r="AN440" s="21">
        <f t="shared" si="279"/>
        <v>0.11536416799574695</v>
      </c>
      <c r="AO440" s="21">
        <f t="shared" si="279"/>
        <v>0.14572544744253657</v>
      </c>
      <c r="AP440" s="21">
        <f t="shared" si="279"/>
        <v>0.1396171962209698</v>
      </c>
      <c r="AQ440" s="21">
        <f t="shared" si="279"/>
        <v>0.2259729090518168</v>
      </c>
      <c r="AR440" s="21">
        <f t="shared" si="279"/>
        <v>0.43836128618737313</v>
      </c>
      <c r="AS440" s="21">
        <f t="shared" si="279"/>
        <v>0.3734261100066269</v>
      </c>
      <c r="AT440" s="21">
        <f t="shared" si="279"/>
        <v>0.15548145060441851</v>
      </c>
      <c r="AU440" s="21">
        <f t="shared" si="279"/>
        <v>0.18470705064548162</v>
      </c>
      <c r="AV440" s="21">
        <f t="shared" si="279"/>
        <v>0.24130375239660368</v>
      </c>
      <c r="AW440" s="21">
        <f t="shared" si="279"/>
        <v>0.14369501466275661</v>
      </c>
      <c r="AX440" s="21" t="str">
        <f t="shared" si="279"/>
        <v/>
      </c>
    </row>
    <row r="441" spans="1:50" hidden="1">
      <c r="A441" t="str">
        <f t="shared" si="248"/>
        <v>November2018</v>
      </c>
      <c r="C441" t="s">
        <v>63</v>
      </c>
      <c r="D441">
        <v>2018</v>
      </c>
      <c r="E441" s="21">
        <f t="shared" ref="E441:AX441" si="280">IFERROR((E99-E98)/E98,"")</f>
        <v>-3.5087719298245612E-2</v>
      </c>
      <c r="F441" s="21">
        <f t="shared" si="280"/>
        <v>-3.1111530121617801E-2</v>
      </c>
      <c r="G441" s="21">
        <f t="shared" si="280"/>
        <v>1.1468786654502803E-2</v>
      </c>
      <c r="H441" s="21">
        <f t="shared" si="280"/>
        <v>-6.4621547543748686E-2</v>
      </c>
      <c r="I441" s="21">
        <f t="shared" si="280"/>
        <v>-4.4453225328459946E-3</v>
      </c>
      <c r="J441" s="21">
        <f t="shared" si="280"/>
        <v>2.5618111408996128E-2</v>
      </c>
      <c r="K441" s="21" t="str">
        <f t="shared" si="280"/>
        <v/>
      </c>
      <c r="L441" s="21">
        <f t="shared" si="280"/>
        <v>-0.18145695364238409</v>
      </c>
      <c r="M441" s="21">
        <f t="shared" si="280"/>
        <v>-3.88607931860527E-3</v>
      </c>
      <c r="N441" s="21">
        <f t="shared" si="280"/>
        <v>-5.4953560371517031E-2</v>
      </c>
      <c r="O441" s="21">
        <f t="shared" si="280"/>
        <v>-6.7912324829320872E-2</v>
      </c>
      <c r="P441" s="21">
        <f t="shared" si="280"/>
        <v>2.8033842656901124E-2</v>
      </c>
      <c r="Q441" s="21">
        <f t="shared" si="280"/>
        <v>1.4073494917904612E-2</v>
      </c>
      <c r="R441" s="21">
        <f t="shared" si="280"/>
        <v>-2.0729092208720514E-2</v>
      </c>
      <c r="S441" s="21">
        <f t="shared" si="280"/>
        <v>9.4646271510516258E-2</v>
      </c>
      <c r="T441" s="21">
        <f t="shared" si="280"/>
        <v>-3.6718266253869966E-2</v>
      </c>
      <c r="U441" s="21">
        <f t="shared" si="280"/>
        <v>0.95472882115643209</v>
      </c>
      <c r="V441" s="21" t="str">
        <f t="shared" si="280"/>
        <v/>
      </c>
      <c r="W441" s="21">
        <f t="shared" si="280"/>
        <v>1.6213683223992501E-2</v>
      </c>
      <c r="X441" s="21">
        <f t="shared" si="280"/>
        <v>-0.33651551312649164</v>
      </c>
      <c r="Y441" s="21">
        <f t="shared" si="280"/>
        <v>9.836501395719793E-3</v>
      </c>
      <c r="Z441" s="21">
        <f t="shared" si="280"/>
        <v>-9.9054335630710047E-2</v>
      </c>
      <c r="AA441" s="21">
        <f t="shared" si="280"/>
        <v>0.12350119904076738</v>
      </c>
      <c r="AB441" s="21">
        <f t="shared" si="280"/>
        <v>0.10137073637233025</v>
      </c>
      <c r="AC441" s="21">
        <f t="shared" si="280"/>
        <v>1.1263790711501619E-2</v>
      </c>
      <c r="AD441" s="21">
        <f t="shared" si="280"/>
        <v>-5.0635152480856906E-2</v>
      </c>
      <c r="AE441" s="21">
        <f t="shared" si="280"/>
        <v>0.13191586648376771</v>
      </c>
      <c r="AF441" s="21">
        <f t="shared" si="280"/>
        <v>-6.376241947810897E-2</v>
      </c>
      <c r="AG441" s="21">
        <f t="shared" si="280"/>
        <v>-3.8973384030418251E-2</v>
      </c>
      <c r="AH441" s="21">
        <f t="shared" si="280"/>
        <v>-2.8319716221324107E-2</v>
      </c>
      <c r="AI441" s="21">
        <f t="shared" si="280"/>
        <v>-3.9853701601715225E-2</v>
      </c>
      <c r="AJ441" s="21">
        <f t="shared" si="280"/>
        <v>0.10810810810810811</v>
      </c>
      <c r="AK441" s="21">
        <f t="shared" si="280"/>
        <v>8.5255767301905719E-2</v>
      </c>
      <c r="AL441" s="21">
        <f t="shared" si="280"/>
        <v>-2.4700947646419138E-2</v>
      </c>
      <c r="AM441" s="21">
        <f t="shared" si="280"/>
        <v>-3.0035335689045935E-2</v>
      </c>
      <c r="AN441" s="21">
        <f t="shared" si="280"/>
        <v>-1.3663806800127106E-2</v>
      </c>
      <c r="AO441" s="21">
        <f t="shared" si="280"/>
        <v>-9.9199111886448338E-2</v>
      </c>
      <c r="AP441" s="21">
        <f t="shared" si="280"/>
        <v>-4.1450653415199372E-2</v>
      </c>
      <c r="AQ441" s="21">
        <f t="shared" si="280"/>
        <v>-4.8754822869168712E-2</v>
      </c>
      <c r="AR441" s="21">
        <f t="shared" si="280"/>
        <v>-0.142374391919492</v>
      </c>
      <c r="AS441" s="21">
        <f t="shared" si="280"/>
        <v>-0.20096501809408926</v>
      </c>
      <c r="AT441" s="21">
        <f t="shared" si="280"/>
        <v>-5.0685425685425688E-2</v>
      </c>
      <c r="AU441" s="21">
        <f t="shared" si="280"/>
        <v>0.17204526404023471</v>
      </c>
      <c r="AV441" s="21">
        <f t="shared" si="280"/>
        <v>-4.6557811120917919E-2</v>
      </c>
      <c r="AW441" s="21">
        <f t="shared" si="280"/>
        <v>-0.1517094017094017</v>
      </c>
      <c r="AX441" s="21" t="str">
        <f t="shared" si="280"/>
        <v/>
      </c>
    </row>
    <row r="442" spans="1:50" hidden="1">
      <c r="A442" t="str">
        <f t="shared" si="248"/>
        <v>December2018</v>
      </c>
      <c r="C442" t="s">
        <v>50</v>
      </c>
      <c r="D442">
        <v>2018</v>
      </c>
      <c r="E442" s="21">
        <f t="shared" ref="E442:AX442" si="281">IFERROR((E100-E99)/E99,"")</f>
        <v>4.0404040404040404E-3</v>
      </c>
      <c r="F442" s="21">
        <f t="shared" si="281"/>
        <v>-0.19840420356135058</v>
      </c>
      <c r="G442" s="21">
        <f t="shared" si="281"/>
        <v>-0.22999613451874759</v>
      </c>
      <c r="H442" s="21">
        <f t="shared" si="281"/>
        <v>-4.5305984447199368E-2</v>
      </c>
      <c r="I442" s="21">
        <f t="shared" si="281"/>
        <v>-0.19438380631077595</v>
      </c>
      <c r="J442" s="21">
        <f t="shared" si="281"/>
        <v>-8.7133313970374666E-3</v>
      </c>
      <c r="K442" s="21" t="str">
        <f t="shared" si="281"/>
        <v/>
      </c>
      <c r="L442" s="21">
        <f t="shared" si="281"/>
        <v>3.2362459546925568E-3</v>
      </c>
      <c r="M442" s="21">
        <f t="shared" si="281"/>
        <v>-0.22092774690038477</v>
      </c>
      <c r="N442" s="21">
        <f t="shared" si="281"/>
        <v>-0.15634725634725635</v>
      </c>
      <c r="O442" s="21">
        <f t="shared" si="281"/>
        <v>-0.24171164225134928</v>
      </c>
      <c r="P442" s="21">
        <f t="shared" si="281"/>
        <v>-7.2472669205257342E-3</v>
      </c>
      <c r="Q442" s="21">
        <f t="shared" si="281"/>
        <v>-1.9275250578257518E-3</v>
      </c>
      <c r="R442" s="21">
        <f t="shared" si="281"/>
        <v>-0.17226277372262774</v>
      </c>
      <c r="S442" s="21">
        <f t="shared" si="281"/>
        <v>-0.25921397379912664</v>
      </c>
      <c r="T442" s="21">
        <f t="shared" si="281"/>
        <v>-0.16751301664845408</v>
      </c>
      <c r="U442" s="21">
        <f t="shared" si="281"/>
        <v>5.7326301307039672E-4</v>
      </c>
      <c r="V442" s="21" t="str">
        <f t="shared" si="281"/>
        <v/>
      </c>
      <c r="W442" s="21">
        <f t="shared" si="281"/>
        <v>-2.6099787881582587E-2</v>
      </c>
      <c r="X442" s="21">
        <f t="shared" si="281"/>
        <v>0.75539568345323738</v>
      </c>
      <c r="Y442" s="21">
        <f t="shared" si="281"/>
        <v>-6.0879294458338819E-2</v>
      </c>
      <c r="Z442" s="21">
        <f t="shared" si="281"/>
        <v>8.192492439067782E-2</v>
      </c>
      <c r="AA442" s="21">
        <f t="shared" si="281"/>
        <v>7.470651013874066E-3</v>
      </c>
      <c r="AB442" s="21">
        <f t="shared" si="281"/>
        <v>-0.11380607814761215</v>
      </c>
      <c r="AC442" s="21">
        <f t="shared" si="281"/>
        <v>-0.12163971909194839</v>
      </c>
      <c r="AD442" s="21">
        <f t="shared" si="281"/>
        <v>-8.2521329665718679E-2</v>
      </c>
      <c r="AE442" s="21">
        <f t="shared" si="281"/>
        <v>7.6954150676630986E-2</v>
      </c>
      <c r="AF442" s="21">
        <f t="shared" si="281"/>
        <v>-0.10134110787172011</v>
      </c>
      <c r="AG442" s="21">
        <f t="shared" si="281"/>
        <v>-0.46554566435872075</v>
      </c>
      <c r="AH442" s="21">
        <f t="shared" si="281"/>
        <v>1.5619856967593285E-2</v>
      </c>
      <c r="AI442" s="21">
        <f t="shared" si="281"/>
        <v>0.19335347432024169</v>
      </c>
      <c r="AJ442" s="21">
        <f t="shared" si="281"/>
        <v>2.1951219512195121E-2</v>
      </c>
      <c r="AK442" s="21">
        <f t="shared" si="281"/>
        <v>-3.4195933456561925E-2</v>
      </c>
      <c r="AL442" s="21">
        <f t="shared" si="281"/>
        <v>-0.12440267601146862</v>
      </c>
      <c r="AM442" s="21">
        <f t="shared" si="281"/>
        <v>-0.15846994535519127</v>
      </c>
      <c r="AN442" s="21">
        <f t="shared" si="281"/>
        <v>-8.8756443298969076E-2</v>
      </c>
      <c r="AO442" s="21">
        <f t="shared" si="281"/>
        <v>-0.30422535211267604</v>
      </c>
      <c r="AP442" s="21">
        <f t="shared" si="281"/>
        <v>-8.0055829719355959E-2</v>
      </c>
      <c r="AQ442" s="21">
        <f t="shared" si="281"/>
        <v>-0.18270648967551623</v>
      </c>
      <c r="AR442" s="21">
        <f t="shared" si="281"/>
        <v>-0.10205672223424984</v>
      </c>
      <c r="AS442" s="21">
        <f t="shared" si="281"/>
        <v>0.24275362318840579</v>
      </c>
      <c r="AT442" s="21">
        <f t="shared" si="281"/>
        <v>2.2990689720691619E-2</v>
      </c>
      <c r="AU442" s="21">
        <f t="shared" si="281"/>
        <v>-2.2528160200250311E-2</v>
      </c>
      <c r="AV442" s="21">
        <f t="shared" si="281"/>
        <v>-0.14903957417264521</v>
      </c>
      <c r="AW442" s="21">
        <f t="shared" si="281"/>
        <v>-3.0226700251889168E-3</v>
      </c>
      <c r="AX442" s="21" t="str">
        <f t="shared" si="281"/>
        <v/>
      </c>
    </row>
    <row r="443" spans="1:50" hidden="1">
      <c r="A443" t="str">
        <f t="shared" si="248"/>
        <v>January2019</v>
      </c>
      <c r="C443" t="s">
        <v>53</v>
      </c>
      <c r="D443">
        <v>2019</v>
      </c>
      <c r="E443" s="21">
        <f t="shared" ref="E443:AX443" si="282">IFERROR((E101-E100)/E100,"")</f>
        <v>0.49496981891348091</v>
      </c>
      <c r="F443" s="21">
        <f t="shared" si="282"/>
        <v>0.25855790240349602</v>
      </c>
      <c r="G443" s="21">
        <f t="shared" si="282"/>
        <v>0.24949799196787148</v>
      </c>
      <c r="H443" s="21">
        <f t="shared" si="282"/>
        <v>0.23267618935190651</v>
      </c>
      <c r="I443" s="21">
        <f t="shared" si="282"/>
        <v>0.26123906885084369</v>
      </c>
      <c r="J443" s="21">
        <f t="shared" si="282"/>
        <v>0.19777322004101963</v>
      </c>
      <c r="K443" s="21" t="str">
        <f t="shared" si="282"/>
        <v/>
      </c>
      <c r="L443" s="21">
        <f t="shared" si="282"/>
        <v>0.63387096774193552</v>
      </c>
      <c r="M443" s="21">
        <f t="shared" si="282"/>
        <v>0.1000137193030594</v>
      </c>
      <c r="N443" s="21">
        <f t="shared" si="282"/>
        <v>0.33841374623822928</v>
      </c>
      <c r="O443" s="21">
        <f t="shared" si="282"/>
        <v>-3.4570411794611081E-2</v>
      </c>
      <c r="P443" s="21" t="str">
        <f t="shared" si="282"/>
        <v/>
      </c>
      <c r="Q443" s="21">
        <f t="shared" si="282"/>
        <v>5.7551178061027421E-2</v>
      </c>
      <c r="R443" s="21">
        <f t="shared" si="282"/>
        <v>0.1419753086419753</v>
      </c>
      <c r="S443" s="21">
        <f t="shared" si="282"/>
        <v>0.13416647017212921</v>
      </c>
      <c r="T443" s="21">
        <f t="shared" si="282"/>
        <v>9.8370782178982319E-2</v>
      </c>
      <c r="U443" s="21">
        <f t="shared" si="282"/>
        <v>0.22436117795347771</v>
      </c>
      <c r="V443" s="21" t="str">
        <f t="shared" si="282"/>
        <v/>
      </c>
      <c r="W443" s="21">
        <f t="shared" si="282"/>
        <v>0.19554924242424243</v>
      </c>
      <c r="X443" s="21">
        <f t="shared" si="282"/>
        <v>0.375</v>
      </c>
      <c r="Y443" s="21">
        <f t="shared" si="282"/>
        <v>0.28558413343612027</v>
      </c>
      <c r="Z443" s="21">
        <f t="shared" si="282"/>
        <v>5.0316533749897231E-2</v>
      </c>
      <c r="AA443" s="21">
        <f t="shared" si="282"/>
        <v>0.14936440677966101</v>
      </c>
      <c r="AB443" s="21">
        <f t="shared" si="282"/>
        <v>0.30805408583186361</v>
      </c>
      <c r="AC443" s="21">
        <f t="shared" si="282"/>
        <v>3.1423152727678406E-2</v>
      </c>
      <c r="AD443" s="21">
        <f t="shared" si="282"/>
        <v>0.26896691905076475</v>
      </c>
      <c r="AE443" s="21">
        <f t="shared" si="282"/>
        <v>0.26294073518379596</v>
      </c>
      <c r="AF443" s="21">
        <f t="shared" si="282"/>
        <v>0.55580067479885809</v>
      </c>
      <c r="AG443" s="21">
        <f t="shared" si="282"/>
        <v>4.3183220234423196E-3</v>
      </c>
      <c r="AH443" s="21">
        <f t="shared" si="282"/>
        <v>0.36321852626616774</v>
      </c>
      <c r="AI443" s="21">
        <f t="shared" si="282"/>
        <v>7.2619702806824435E-2</v>
      </c>
      <c r="AJ443" s="21">
        <f t="shared" si="282"/>
        <v>4.2959427207637228E-2</v>
      </c>
      <c r="AK443" s="21">
        <f t="shared" si="282"/>
        <v>0.14641148325358852</v>
      </c>
      <c r="AL443" s="21">
        <f t="shared" si="282"/>
        <v>0.25068219028561034</v>
      </c>
      <c r="AM443" s="21">
        <f t="shared" si="282"/>
        <v>0.15367965367965367</v>
      </c>
      <c r="AN443" s="21">
        <f t="shared" si="282"/>
        <v>0.262329856814566</v>
      </c>
      <c r="AO443" s="21">
        <f t="shared" si="282"/>
        <v>0.22697368421052633</v>
      </c>
      <c r="AP443" s="21">
        <f t="shared" si="282"/>
        <v>0.28612842048225412</v>
      </c>
      <c r="AQ443" s="21">
        <f t="shared" si="282"/>
        <v>0.26821565531242952</v>
      </c>
      <c r="AR443" s="21">
        <f t="shared" si="282"/>
        <v>0.38687433696595619</v>
      </c>
      <c r="AS443" s="21">
        <f t="shared" si="282"/>
        <v>0.38411078717201164</v>
      </c>
      <c r="AT443" s="21">
        <f t="shared" si="282"/>
        <v>0.25817236255572068</v>
      </c>
      <c r="AU443" s="21">
        <f t="shared" si="282"/>
        <v>0.20468264130235961</v>
      </c>
      <c r="AV443" s="21">
        <f t="shared" si="282"/>
        <v>9.3282567310307318E-2</v>
      </c>
      <c r="AW443" s="21">
        <f t="shared" si="282"/>
        <v>0.43001515917129862</v>
      </c>
      <c r="AX443" s="21" t="str">
        <f t="shared" si="282"/>
        <v/>
      </c>
    </row>
    <row r="444" spans="1:50" hidden="1">
      <c r="A444" t="str">
        <f t="shared" si="248"/>
        <v>February2019</v>
      </c>
      <c r="C444" t="s">
        <v>55</v>
      </c>
      <c r="D444">
        <v>2019</v>
      </c>
      <c r="E444" s="21">
        <f t="shared" ref="E444:AX444" si="283">IFERROR((E102-E101)/E101,"")</f>
        <v>-0.20457604306864063</v>
      </c>
      <c r="F444" s="21">
        <f t="shared" si="283"/>
        <v>3.6554783950617287E-2</v>
      </c>
      <c r="G444" s="21">
        <f t="shared" si="283"/>
        <v>0.177447435382349</v>
      </c>
      <c r="H444" s="21">
        <f t="shared" si="283"/>
        <v>-3.0070867649875502E-2</v>
      </c>
      <c r="I444" s="21">
        <f t="shared" si="283"/>
        <v>0.12080078125</v>
      </c>
      <c r="J444" s="21">
        <f t="shared" si="283"/>
        <v>-2.9354207436399216E-3</v>
      </c>
      <c r="K444" s="21" t="str">
        <f t="shared" si="283"/>
        <v/>
      </c>
      <c r="L444" s="21">
        <f t="shared" si="283"/>
        <v>0.30997038499506419</v>
      </c>
      <c r="M444" s="21">
        <f t="shared" si="283"/>
        <v>0.13769019705662261</v>
      </c>
      <c r="N444" s="21">
        <f t="shared" si="283"/>
        <v>0.12359469065061289</v>
      </c>
      <c r="O444" s="21">
        <f t="shared" si="283"/>
        <v>0.24855186940494997</v>
      </c>
      <c r="P444" s="21" t="str">
        <f t="shared" si="283"/>
        <v/>
      </c>
      <c r="Q444" s="21">
        <f t="shared" si="283"/>
        <v>5.1132213294375461E-3</v>
      </c>
      <c r="R444" s="21">
        <f t="shared" si="283"/>
        <v>-2.084942084942085E-2</v>
      </c>
      <c r="S444" s="21">
        <f t="shared" si="283"/>
        <v>0.13284823284823286</v>
      </c>
      <c r="T444" s="21">
        <f t="shared" si="283"/>
        <v>8.6115992970123026E-2</v>
      </c>
      <c r="U444" s="21">
        <f t="shared" si="283"/>
        <v>3.6593355170800188E-2</v>
      </c>
      <c r="V444" s="21" t="str">
        <f t="shared" si="283"/>
        <v/>
      </c>
      <c r="W444" s="21">
        <f t="shared" si="283"/>
        <v>9.0930693069306928E-2</v>
      </c>
      <c r="X444" s="21">
        <f t="shared" si="283"/>
        <v>-0.57228017883755589</v>
      </c>
      <c r="Y444" s="21">
        <f t="shared" si="283"/>
        <v>0.21233100741386829</v>
      </c>
      <c r="Z444" s="21">
        <f t="shared" si="283"/>
        <v>2.9119373776908025E-2</v>
      </c>
      <c r="AA444" s="21">
        <f t="shared" si="283"/>
        <v>-9.6774193548387094E-2</v>
      </c>
      <c r="AB444" s="21">
        <f t="shared" si="283"/>
        <v>0.15265917602996254</v>
      </c>
      <c r="AC444" s="21">
        <f t="shared" si="283"/>
        <v>0.15294202480530719</v>
      </c>
      <c r="AD444" s="21">
        <f t="shared" si="283"/>
        <v>0.11548934806983822</v>
      </c>
      <c r="AE444" s="21">
        <f t="shared" si="283"/>
        <v>-0.19349569349569348</v>
      </c>
      <c r="AF444" s="21">
        <f t="shared" si="283"/>
        <v>-0.11352072733338894</v>
      </c>
      <c r="AG444" s="21">
        <f t="shared" si="283"/>
        <v>6.7567567567567571E-2</v>
      </c>
      <c r="AH444" s="21">
        <f t="shared" si="283"/>
        <v>-0.17067583046964491</v>
      </c>
      <c r="AI444" s="21">
        <f t="shared" si="283"/>
        <v>2.1088278303701993E-2</v>
      </c>
      <c r="AJ444" s="21">
        <f t="shared" si="283"/>
        <v>-0.18993135011441648</v>
      </c>
      <c r="AK444" s="21">
        <f t="shared" si="283"/>
        <v>4.340567612687813E-2</v>
      </c>
      <c r="AL444" s="21">
        <f t="shared" si="283"/>
        <v>0.14080000000000001</v>
      </c>
      <c r="AM444" s="21">
        <f t="shared" si="283"/>
        <v>0.11913696060037524</v>
      </c>
      <c r="AN444" s="21">
        <f t="shared" si="283"/>
        <v>6.1896092984175886E-2</v>
      </c>
      <c r="AO444" s="21">
        <f t="shared" si="283"/>
        <v>0.11126005361930295</v>
      </c>
      <c r="AP444" s="21">
        <f t="shared" si="283"/>
        <v>-1.9253860251521981E-2</v>
      </c>
      <c r="AQ444" s="21">
        <f t="shared" si="283"/>
        <v>0.18534329420135184</v>
      </c>
      <c r="AR444" s="21">
        <f t="shared" si="283"/>
        <v>-0.16219881088974653</v>
      </c>
      <c r="AS444" s="21">
        <f t="shared" si="283"/>
        <v>-7.9515534491837805E-2</v>
      </c>
      <c r="AT444" s="21">
        <f t="shared" si="283"/>
        <v>-9.595512252731031E-3</v>
      </c>
      <c r="AU444" s="21">
        <f t="shared" si="283"/>
        <v>0.15426662617673853</v>
      </c>
      <c r="AV444" s="21">
        <f t="shared" si="283"/>
        <v>6.5920398009950254E-2</v>
      </c>
      <c r="AW444" s="21">
        <f t="shared" si="283"/>
        <v>3.4040047114252063E-2</v>
      </c>
      <c r="AX444" s="21" t="str">
        <f t="shared" si="283"/>
        <v/>
      </c>
    </row>
    <row r="445" spans="1:50" hidden="1">
      <c r="A445" t="str">
        <f t="shared" si="248"/>
        <v>March2019</v>
      </c>
      <c r="C445" t="s">
        <v>56</v>
      </c>
      <c r="D445">
        <v>2019</v>
      </c>
      <c r="E445" s="21">
        <f t="shared" ref="E445:AX445" si="284">IFERROR((E103-E102)/E102,"")</f>
        <v>-0.15059221658206429</v>
      </c>
      <c r="F445" s="21">
        <f t="shared" si="284"/>
        <v>0.19707825439657578</v>
      </c>
      <c r="G445" s="21">
        <f t="shared" si="284"/>
        <v>6.2101910828025478E-2</v>
      </c>
      <c r="H445" s="21">
        <f t="shared" si="284"/>
        <v>4.1469194312796206E-2</v>
      </c>
      <c r="I445" s="21">
        <f t="shared" si="284"/>
        <v>0.10934913304870611</v>
      </c>
      <c r="J445" s="21">
        <f t="shared" si="284"/>
        <v>5.5937193326790972E-2</v>
      </c>
      <c r="K445" s="21" t="str">
        <f t="shared" si="284"/>
        <v/>
      </c>
      <c r="L445" s="21">
        <f t="shared" si="284"/>
        <v>3.1650339110776186E-2</v>
      </c>
      <c r="M445" s="21">
        <f t="shared" si="284"/>
        <v>0.17655119491339619</v>
      </c>
      <c r="N445" s="21">
        <f t="shared" si="284"/>
        <v>9.7475953779613975E-2</v>
      </c>
      <c r="O445" s="21">
        <f t="shared" si="284"/>
        <v>0.29312526360185576</v>
      </c>
      <c r="P445" s="21" t="str">
        <f t="shared" si="284"/>
        <v/>
      </c>
      <c r="Q445" s="21">
        <f t="shared" si="284"/>
        <v>9.8837209302325577E-2</v>
      </c>
      <c r="R445" s="21">
        <f t="shared" si="284"/>
        <v>0.19479495268138802</v>
      </c>
      <c r="S445" s="21">
        <f t="shared" si="284"/>
        <v>0.12350890071572766</v>
      </c>
      <c r="T445" s="21">
        <f t="shared" si="284"/>
        <v>0.12711974110032362</v>
      </c>
      <c r="U445" s="21">
        <f t="shared" si="284"/>
        <v>3.4579270494763455E-2</v>
      </c>
      <c r="V445" s="21" t="str">
        <f t="shared" si="284"/>
        <v/>
      </c>
      <c r="W445" s="21">
        <f t="shared" si="284"/>
        <v>1.4666376243374718E-2</v>
      </c>
      <c r="X445" s="21">
        <f t="shared" si="284"/>
        <v>0.18118466898954705</v>
      </c>
      <c r="Y445" s="21">
        <f t="shared" si="284"/>
        <v>3.7771482530689331E-3</v>
      </c>
      <c r="Z445" s="21">
        <f t="shared" si="284"/>
        <v>2.1754012322202785E-2</v>
      </c>
      <c r="AA445" s="21">
        <f t="shared" si="284"/>
        <v>0.10714285714285714</v>
      </c>
      <c r="AB445" s="21">
        <f t="shared" si="284"/>
        <v>6.6588683822892292E-2</v>
      </c>
      <c r="AC445" s="21">
        <f t="shared" si="284"/>
        <v>0.24914003377321908</v>
      </c>
      <c r="AD445" s="21">
        <f t="shared" si="284"/>
        <v>-2.8180643308443422E-2</v>
      </c>
      <c r="AE445" s="21">
        <f t="shared" si="284"/>
        <v>6.4444853618118208E-3</v>
      </c>
      <c r="AF445" s="21">
        <f t="shared" si="284"/>
        <v>-2.8791870530673693E-2</v>
      </c>
      <c r="AG445" s="21">
        <f t="shared" si="284"/>
        <v>0.17779056386651323</v>
      </c>
      <c r="AH445" s="21">
        <f t="shared" si="284"/>
        <v>-2.0822474721150838E-2</v>
      </c>
      <c r="AI445" s="21">
        <f t="shared" si="284"/>
        <v>7.2209240973844874E-2</v>
      </c>
      <c r="AJ445" s="21">
        <f t="shared" si="284"/>
        <v>0.20903954802259886</v>
      </c>
      <c r="AK445" s="21">
        <f t="shared" si="284"/>
        <v>0.13600000000000001</v>
      </c>
      <c r="AL445" s="21">
        <f t="shared" si="284"/>
        <v>3.3278082366441412E-2</v>
      </c>
      <c r="AM445" s="21">
        <f t="shared" si="284"/>
        <v>-4.861693210393965E-2</v>
      </c>
      <c r="AN445" s="21">
        <f t="shared" si="284"/>
        <v>2.1099828563892918E-3</v>
      </c>
      <c r="AO445" s="21">
        <f t="shared" si="284"/>
        <v>0.19588011505984967</v>
      </c>
      <c r="AP445" s="21">
        <f t="shared" si="284"/>
        <v>-2.9748480357411344E-2</v>
      </c>
      <c r="AQ445" s="21">
        <f t="shared" si="284"/>
        <v>4.1566626650660264E-2</v>
      </c>
      <c r="AR445" s="21">
        <f t="shared" si="284"/>
        <v>-3.1125498007968126E-3</v>
      </c>
      <c r="AS445" s="21">
        <f t="shared" si="284"/>
        <v>0.10278413424866514</v>
      </c>
      <c r="AT445" s="21">
        <f t="shared" si="284"/>
        <v>-9.2413176330302577E-2</v>
      </c>
      <c r="AU445" s="21">
        <f t="shared" si="284"/>
        <v>9.6553538542488812E-2</v>
      </c>
      <c r="AV445" s="21">
        <f t="shared" si="284"/>
        <v>8.1400233372228528E-2</v>
      </c>
      <c r="AW445" s="21">
        <f t="shared" si="284"/>
        <v>-2.8477047499715228E-3</v>
      </c>
      <c r="AX445" s="21" t="str">
        <f t="shared" si="284"/>
        <v/>
      </c>
    </row>
    <row r="446" spans="1:50" hidden="1">
      <c r="A446" t="str">
        <f t="shared" si="248"/>
        <v>April2019</v>
      </c>
      <c r="C446" t="s">
        <v>57</v>
      </c>
      <c r="D446">
        <v>2019</v>
      </c>
      <c r="E446" s="21">
        <f t="shared" ref="E446:AX446" si="285">IFERROR((E104-E103)/E103,"")</f>
        <v>-5.9760956175298807E-2</v>
      </c>
      <c r="F446" s="21">
        <f t="shared" si="285"/>
        <v>-0.27485425573260786</v>
      </c>
      <c r="G446" s="21">
        <f t="shared" si="285"/>
        <v>-0.20946669522381667</v>
      </c>
      <c r="H446" s="21">
        <f t="shared" si="285"/>
        <v>-0.16704588547591961</v>
      </c>
      <c r="I446" s="21">
        <f t="shared" si="285"/>
        <v>-0.24599434495758718</v>
      </c>
      <c r="J446" s="21">
        <f t="shared" si="285"/>
        <v>-0.13847583643122677</v>
      </c>
      <c r="K446" s="21" t="str">
        <f t="shared" si="285"/>
        <v/>
      </c>
      <c r="L446" s="21">
        <f t="shared" si="285"/>
        <v>-6.501095690284879E-2</v>
      </c>
      <c r="M446" s="21">
        <f t="shared" si="285"/>
        <v>-0.22972280456557187</v>
      </c>
      <c r="N446" s="21">
        <f t="shared" si="285"/>
        <v>-0.24057408387741896</v>
      </c>
      <c r="O446" s="21">
        <f t="shared" si="285"/>
        <v>-0.25799086757990869</v>
      </c>
      <c r="P446" s="21" t="str">
        <f t="shared" si="285"/>
        <v/>
      </c>
      <c r="Q446" s="21">
        <f t="shared" si="285"/>
        <v>-0.13260582010582012</v>
      </c>
      <c r="R446" s="21">
        <f t="shared" si="285"/>
        <v>-0.24422442244224424</v>
      </c>
      <c r="S446" s="21">
        <f t="shared" si="285"/>
        <v>-0.27245998039856256</v>
      </c>
      <c r="T446" s="21">
        <f t="shared" si="285"/>
        <v>-0.21815780406569427</v>
      </c>
      <c r="U446" s="21">
        <f t="shared" si="285"/>
        <v>-0.14416615760537568</v>
      </c>
      <c r="V446" s="21" t="str">
        <f t="shared" si="285"/>
        <v/>
      </c>
      <c r="W446" s="21">
        <f t="shared" si="285"/>
        <v>-0.19191413237924865</v>
      </c>
      <c r="X446" s="21">
        <f t="shared" si="285"/>
        <v>0.39675516224188789</v>
      </c>
      <c r="Y446" s="21">
        <f t="shared" si="285"/>
        <v>-0.19898759127357435</v>
      </c>
      <c r="Z446" s="21">
        <f t="shared" si="285"/>
        <v>-0.22146951537258988</v>
      </c>
      <c r="AA446" s="21">
        <f t="shared" si="285"/>
        <v>7.2811059907834097E-2</v>
      </c>
      <c r="AB446" s="21">
        <f t="shared" si="285"/>
        <v>-0.19403712579714855</v>
      </c>
      <c r="AC446" s="21">
        <f t="shared" si="285"/>
        <v>-0.24255851796219802</v>
      </c>
      <c r="AD446" s="21">
        <f t="shared" si="285"/>
        <v>-0.20749141147353256</v>
      </c>
      <c r="AE446" s="21">
        <f t="shared" si="285"/>
        <v>-0.18038785217709477</v>
      </c>
      <c r="AF446" s="21">
        <f t="shared" si="285"/>
        <v>-5.9000193760899051E-2</v>
      </c>
      <c r="AG446" s="21">
        <f t="shared" si="285"/>
        <v>-0.30385930630190522</v>
      </c>
      <c r="AH446" s="21">
        <f t="shared" si="285"/>
        <v>-0.17275703297580711</v>
      </c>
      <c r="AI446" s="21">
        <f t="shared" si="285"/>
        <v>-0.32970123022847098</v>
      </c>
      <c r="AJ446" s="21">
        <f t="shared" si="285"/>
        <v>-2.1028037383177569E-2</v>
      </c>
      <c r="AK446" s="21">
        <f t="shared" si="285"/>
        <v>-0.19859154929577466</v>
      </c>
      <c r="AL446" s="21">
        <f t="shared" si="285"/>
        <v>-0.21211747285291213</v>
      </c>
      <c r="AM446" s="21">
        <f t="shared" si="285"/>
        <v>-0.23348017621145375</v>
      </c>
      <c r="AN446" s="21">
        <f t="shared" si="285"/>
        <v>-0.17265429661797604</v>
      </c>
      <c r="AO446" s="21">
        <f t="shared" si="285"/>
        <v>-0.22905027932960895</v>
      </c>
      <c r="AP446" s="21">
        <f t="shared" si="285"/>
        <v>-0.17019392544053838</v>
      </c>
      <c r="AQ446" s="21">
        <f t="shared" si="285"/>
        <v>-0.19262354127647313</v>
      </c>
      <c r="AR446" s="21">
        <f t="shared" si="285"/>
        <v>-0.15282461179801007</v>
      </c>
      <c r="AS446" s="21">
        <f t="shared" si="285"/>
        <v>-0.30555075220473804</v>
      </c>
      <c r="AT446" s="21">
        <f t="shared" si="285"/>
        <v>-0.21563475119067171</v>
      </c>
      <c r="AU446" s="21">
        <f t="shared" si="285"/>
        <v>-0.21485124760076776</v>
      </c>
      <c r="AV446" s="21">
        <f t="shared" si="285"/>
        <v>-0.12948336138806127</v>
      </c>
      <c r="AW446" s="21">
        <f t="shared" si="285"/>
        <v>-0.21441626684944026</v>
      </c>
      <c r="AX446" s="21" t="str">
        <f t="shared" si="285"/>
        <v/>
      </c>
    </row>
    <row r="447" spans="1:50" hidden="1">
      <c r="A447" t="str">
        <f t="shared" si="248"/>
        <v>May2019</v>
      </c>
      <c r="C447" t="s">
        <v>58</v>
      </c>
      <c r="D447">
        <v>2019</v>
      </c>
      <c r="E447" s="21">
        <f t="shared" ref="E447:AX447" si="286">IFERROR((E105-E104)/E104,"")</f>
        <v>-5.2966101694915252E-2</v>
      </c>
      <c r="F447" s="21">
        <f t="shared" si="286"/>
        <v>7.310537035051988E-2</v>
      </c>
      <c r="G447" s="21">
        <f t="shared" si="286"/>
        <v>0.17542671362774315</v>
      </c>
      <c r="H447" s="21">
        <f t="shared" si="286"/>
        <v>2.8454359207830638E-3</v>
      </c>
      <c r="I447" s="21">
        <f t="shared" si="286"/>
        <v>0.21625</v>
      </c>
      <c r="J447" s="21">
        <f t="shared" si="286"/>
        <v>1.3754045307443365E-2</v>
      </c>
      <c r="K447" s="21" t="str">
        <f t="shared" si="286"/>
        <v/>
      </c>
      <c r="L447" s="21">
        <f t="shared" si="286"/>
        <v>-3.6718750000000001E-2</v>
      </c>
      <c r="M447" s="21">
        <f t="shared" si="286"/>
        <v>0.19148421434619572</v>
      </c>
      <c r="N447" s="21">
        <f t="shared" si="286"/>
        <v>0.15846952211292697</v>
      </c>
      <c r="O447" s="21">
        <f t="shared" si="286"/>
        <v>0.24</v>
      </c>
      <c r="P447" s="21" t="str">
        <f t="shared" si="286"/>
        <v/>
      </c>
      <c r="Q447" s="21">
        <f t="shared" si="286"/>
        <v>-1.0293556995806329E-2</v>
      </c>
      <c r="R447" s="21">
        <f t="shared" si="286"/>
        <v>6.1135371179039302E-3</v>
      </c>
      <c r="S447" s="21">
        <f t="shared" si="286"/>
        <v>0.1724292770543332</v>
      </c>
      <c r="T447" s="21">
        <f t="shared" si="286"/>
        <v>0.11531399192067572</v>
      </c>
      <c r="U447" s="21">
        <f t="shared" si="286"/>
        <v>7.8413378199245432E-2</v>
      </c>
      <c r="V447" s="21" t="str">
        <f t="shared" si="286"/>
        <v/>
      </c>
      <c r="W447" s="21">
        <f t="shared" si="286"/>
        <v>0.11954307978393695</v>
      </c>
      <c r="X447" s="21">
        <f t="shared" si="286"/>
        <v>-0.44456177402323127</v>
      </c>
      <c r="Y447" s="21">
        <f t="shared" si="286"/>
        <v>0.13517141099491081</v>
      </c>
      <c r="Z447" s="21">
        <f t="shared" si="286"/>
        <v>3.7292025243832475E-2</v>
      </c>
      <c r="AA447" s="21">
        <f t="shared" si="286"/>
        <v>-0.14948453608247422</v>
      </c>
      <c r="AB447" s="21">
        <f t="shared" si="286"/>
        <v>0.17034573127708899</v>
      </c>
      <c r="AC447" s="21">
        <f t="shared" si="286"/>
        <v>0.17573373876255949</v>
      </c>
      <c r="AD447" s="21">
        <f t="shared" si="286"/>
        <v>8.5485224200615273E-2</v>
      </c>
      <c r="AE447" s="21">
        <f t="shared" si="286"/>
        <v>-0.23549107142857142</v>
      </c>
      <c r="AF447" s="21">
        <f t="shared" si="286"/>
        <v>0.11911870688767631</v>
      </c>
      <c r="AG447" s="21">
        <f t="shared" si="286"/>
        <v>0</v>
      </c>
      <c r="AH447" s="21">
        <f t="shared" si="286"/>
        <v>3.4135512515282157E-2</v>
      </c>
      <c r="AI447" s="21">
        <f t="shared" si="286"/>
        <v>0.14539416185981471</v>
      </c>
      <c r="AJ447" s="21">
        <f t="shared" si="286"/>
        <v>-7.1599045346062054E-2</v>
      </c>
      <c r="AK447" s="21">
        <f t="shared" si="286"/>
        <v>-2.6362038664323375E-2</v>
      </c>
      <c r="AL447" s="21">
        <f t="shared" si="286"/>
        <v>0.13844949099451839</v>
      </c>
      <c r="AM447" s="21">
        <f t="shared" si="286"/>
        <v>0.25977011494252872</v>
      </c>
      <c r="AN447" s="21">
        <f t="shared" si="286"/>
        <v>2.3858756163512008E-2</v>
      </c>
      <c r="AO447" s="21">
        <f t="shared" si="286"/>
        <v>0.17230273752012881</v>
      </c>
      <c r="AP447" s="21">
        <f t="shared" si="286"/>
        <v>4.2231352043538575E-2</v>
      </c>
      <c r="AQ447" s="21">
        <f t="shared" si="286"/>
        <v>0.12669521770164169</v>
      </c>
      <c r="AR447" s="21">
        <f t="shared" si="286"/>
        <v>-5.031941031941032E-2</v>
      </c>
      <c r="AS447" s="21">
        <f t="shared" si="286"/>
        <v>-0.10856573705179283</v>
      </c>
      <c r="AT447" s="21">
        <f t="shared" si="286"/>
        <v>4.3132328308207707E-2</v>
      </c>
      <c r="AU447" s="21">
        <f t="shared" si="286"/>
        <v>0.14789915966386555</v>
      </c>
      <c r="AV447" s="21">
        <f t="shared" si="286"/>
        <v>-9.3708165997325298E-3</v>
      </c>
      <c r="AW447" s="21">
        <f t="shared" si="286"/>
        <v>6.354515050167224E-2</v>
      </c>
      <c r="AX447" s="21" t="str">
        <f t="shared" si="286"/>
        <v/>
      </c>
    </row>
    <row r="448" spans="1:50" hidden="1">
      <c r="A448" t="str">
        <f t="shared" si="248"/>
        <v>June2019</v>
      </c>
      <c r="C448" t="s">
        <v>59</v>
      </c>
      <c r="D448">
        <v>2019</v>
      </c>
      <c r="E448" s="21">
        <f t="shared" ref="E448:AX448" si="287">IFERROR((E106-E105)/E105,"")</f>
        <v>-0.48098434004474272</v>
      </c>
      <c r="F448" s="21">
        <f t="shared" si="287"/>
        <v>-0.25641794026570774</v>
      </c>
      <c r="G448" s="21">
        <f t="shared" si="287"/>
        <v>-0.22254235334793132</v>
      </c>
      <c r="H448" s="21">
        <f t="shared" si="287"/>
        <v>-0.19782090568607422</v>
      </c>
      <c r="I448" s="21">
        <f t="shared" si="287"/>
        <v>-0.23766700924974307</v>
      </c>
      <c r="J448" s="21">
        <f t="shared" si="287"/>
        <v>-0.15376429901569566</v>
      </c>
      <c r="K448" s="21" t="str">
        <f t="shared" si="287"/>
        <v/>
      </c>
      <c r="L448" s="21">
        <f t="shared" si="287"/>
        <v>-7.2181670721816707E-2</v>
      </c>
      <c r="M448" s="21">
        <f t="shared" si="287"/>
        <v>-0.26989847715736043</v>
      </c>
      <c r="N448" s="21">
        <f t="shared" si="287"/>
        <v>-0.21454837199973256</v>
      </c>
      <c r="O448" s="21">
        <f t="shared" si="287"/>
        <v>-0.19957461892945763</v>
      </c>
      <c r="P448" s="21" t="str">
        <f t="shared" si="287"/>
        <v/>
      </c>
      <c r="Q448" s="21">
        <f t="shared" si="287"/>
        <v>-0.12249614791987673</v>
      </c>
      <c r="R448" s="21">
        <f t="shared" si="287"/>
        <v>-0.30121527777777779</v>
      </c>
      <c r="S448" s="21">
        <f t="shared" si="287"/>
        <v>-0.2571811566449636</v>
      </c>
      <c r="T448" s="21">
        <f t="shared" si="287"/>
        <v>-0.21422456371419163</v>
      </c>
      <c r="U448" s="21">
        <f t="shared" si="287"/>
        <v>-0.10504916792738275</v>
      </c>
      <c r="V448" s="21" t="str">
        <f t="shared" si="287"/>
        <v/>
      </c>
      <c r="W448" s="21">
        <f t="shared" si="287"/>
        <v>-0.18112789685992248</v>
      </c>
      <c r="X448" s="21">
        <f t="shared" si="287"/>
        <v>0.11787072243346007</v>
      </c>
      <c r="Y448" s="21">
        <f t="shared" si="287"/>
        <v>-0.17656912011035569</v>
      </c>
      <c r="Z448" s="21">
        <f t="shared" si="287"/>
        <v>-9.1998525073746312E-2</v>
      </c>
      <c r="AA448" s="21">
        <f t="shared" si="287"/>
        <v>-0.1505050505050505</v>
      </c>
      <c r="AB448" s="21">
        <f t="shared" si="287"/>
        <v>-0.20433209887175954</v>
      </c>
      <c r="AC448" s="21">
        <f t="shared" si="287"/>
        <v>-0.21952042279256739</v>
      </c>
      <c r="AD448" s="21">
        <f t="shared" si="287"/>
        <v>-0.18301271040879422</v>
      </c>
      <c r="AE448" s="21">
        <f t="shared" si="287"/>
        <v>-0.30248175182481751</v>
      </c>
      <c r="AF448" s="21">
        <f t="shared" si="287"/>
        <v>-6.6881324747010126E-2</v>
      </c>
      <c r="AG448" s="21">
        <f t="shared" si="287"/>
        <v>-0.2336842105263158</v>
      </c>
      <c r="AH448" s="21">
        <f t="shared" si="287"/>
        <v>-0.22166568148586005</v>
      </c>
      <c r="AI448" s="21">
        <f t="shared" si="287"/>
        <v>-0.30121474789403002</v>
      </c>
      <c r="AJ448" s="21">
        <f t="shared" si="287"/>
        <v>-0.25706940874035988</v>
      </c>
      <c r="AK448" s="21">
        <f t="shared" si="287"/>
        <v>-0.20126353790613719</v>
      </c>
      <c r="AL448" s="21">
        <f t="shared" si="287"/>
        <v>-0.22575319851423856</v>
      </c>
      <c r="AM448" s="21">
        <f t="shared" si="287"/>
        <v>-0.18613138686131386</v>
      </c>
      <c r="AN448" s="21">
        <f t="shared" si="287"/>
        <v>-0.12661177567189685</v>
      </c>
      <c r="AO448" s="21">
        <f t="shared" si="287"/>
        <v>-0.26665521978021978</v>
      </c>
      <c r="AP448" s="21">
        <f t="shared" si="287"/>
        <v>-0.1611078403767886</v>
      </c>
      <c r="AQ448" s="21">
        <f t="shared" si="287"/>
        <v>-0.20525815647766868</v>
      </c>
      <c r="AR448" s="21">
        <f t="shared" si="287"/>
        <v>-0.20081755148504604</v>
      </c>
      <c r="AS448" s="21">
        <f t="shared" si="287"/>
        <v>-0.14162011173184358</v>
      </c>
      <c r="AT448" s="21">
        <f t="shared" si="287"/>
        <v>-0.1378964271376957</v>
      </c>
      <c r="AU448" s="21">
        <f t="shared" si="287"/>
        <v>-0.17729269266604553</v>
      </c>
      <c r="AV448" s="21">
        <f t="shared" si="287"/>
        <v>-0.19744744744744744</v>
      </c>
      <c r="AW448" s="21">
        <f t="shared" si="287"/>
        <v>-0.1137544435329505</v>
      </c>
      <c r="AX448" s="21" t="str">
        <f t="shared" si="287"/>
        <v/>
      </c>
    </row>
    <row r="449" spans="1:50">
      <c r="A449" t="str">
        <f t="shared" si="248"/>
        <v>July2019</v>
      </c>
      <c r="C449" t="s">
        <v>60</v>
      </c>
      <c r="D449">
        <v>2019</v>
      </c>
      <c r="E449" s="21">
        <f t="shared" ref="E449:AX449" si="288">IFERROR((E107-E106)/E106,"")</f>
        <v>0.76293103448275867</v>
      </c>
      <c r="F449" s="21">
        <f t="shared" si="288"/>
        <v>1.061257388500806E-2</v>
      </c>
      <c r="G449" s="21">
        <f t="shared" si="288"/>
        <v>4.6842573376815889E-2</v>
      </c>
      <c r="H449" s="21">
        <f t="shared" si="288"/>
        <v>-5.1358234295415958E-2</v>
      </c>
      <c r="I449" s="21">
        <f t="shared" si="288"/>
        <v>2.6963262554769128E-3</v>
      </c>
      <c r="J449" s="21">
        <f t="shared" si="288"/>
        <v>-0.11254322540081735</v>
      </c>
      <c r="K449" s="21" t="str">
        <f t="shared" si="288"/>
        <v/>
      </c>
      <c r="L449" s="21">
        <f t="shared" si="288"/>
        <v>-0.13199300699300701</v>
      </c>
      <c r="M449" s="21">
        <f t="shared" si="288"/>
        <v>3.3164152124035319E-2</v>
      </c>
      <c r="N449" s="21">
        <f t="shared" si="288"/>
        <v>-1.0725229826353423E-2</v>
      </c>
      <c r="O449" s="21">
        <f t="shared" si="288"/>
        <v>3.5429583702391498E-3</v>
      </c>
      <c r="P449" s="21" t="str">
        <f t="shared" si="288"/>
        <v/>
      </c>
      <c r="Q449" s="21">
        <f t="shared" si="288"/>
        <v>-1.755926251097454E-2</v>
      </c>
      <c r="R449" s="21">
        <f t="shared" si="288"/>
        <v>0.14409937888198757</v>
      </c>
      <c r="S449" s="21">
        <f t="shared" si="288"/>
        <v>0.10853312709461202</v>
      </c>
      <c r="T449" s="21">
        <f t="shared" si="288"/>
        <v>2.0449212202480724E-2</v>
      </c>
      <c r="U449" s="21">
        <f t="shared" si="288"/>
        <v>-8.853671421024828E-2</v>
      </c>
      <c r="V449" s="21">
        <f t="shared" si="288"/>
        <v>-0.15740740740740741</v>
      </c>
      <c r="W449" s="21">
        <f t="shared" si="288"/>
        <v>-0.12353907080073409</v>
      </c>
      <c r="X449" s="21">
        <f t="shared" si="288"/>
        <v>-0.10714285714285714</v>
      </c>
      <c r="Y449" s="21">
        <f t="shared" si="288"/>
        <v>2.4051693191336605E-2</v>
      </c>
      <c r="Z449" s="21">
        <f t="shared" si="288"/>
        <v>-8.3654822335025386E-2</v>
      </c>
      <c r="AA449" s="21">
        <f t="shared" si="288"/>
        <v>-7.3721759809750292E-2</v>
      </c>
      <c r="AB449" s="21">
        <f t="shared" si="288"/>
        <v>1.6019916653136332E-2</v>
      </c>
      <c r="AC449" s="21">
        <f t="shared" si="288"/>
        <v>7.2035729721942087E-4</v>
      </c>
      <c r="AD449" s="21">
        <f t="shared" si="288"/>
        <v>-7.0482497634815511E-2</v>
      </c>
      <c r="AE449" s="21">
        <f t="shared" si="288"/>
        <v>0.12138970280452072</v>
      </c>
      <c r="AF449" s="21">
        <f t="shared" si="288"/>
        <v>-0.14709651976732721</v>
      </c>
      <c r="AG449" s="21">
        <f t="shared" si="288"/>
        <v>8.8827838827838831E-2</v>
      </c>
      <c r="AH449" s="21">
        <f t="shared" si="288"/>
        <v>1.6787912702853946E-3</v>
      </c>
      <c r="AI449" s="21">
        <f t="shared" si="288"/>
        <v>5.0272985367984274E-2</v>
      </c>
      <c r="AJ449" s="21">
        <f t="shared" si="288"/>
        <v>-3.1141868512110725E-2</v>
      </c>
      <c r="AK449" s="21">
        <f t="shared" si="288"/>
        <v>-7.4576271186440682E-2</v>
      </c>
      <c r="AL449" s="21">
        <f t="shared" si="288"/>
        <v>1.8479033404406538E-2</v>
      </c>
      <c r="AM449" s="21">
        <f t="shared" si="288"/>
        <v>7.847533632286996E-2</v>
      </c>
      <c r="AN449" s="21">
        <f t="shared" si="288"/>
        <v>-4.4468160796869438E-2</v>
      </c>
      <c r="AO449" s="21">
        <f t="shared" si="288"/>
        <v>2.2594240224771717E-2</v>
      </c>
      <c r="AP449" s="21">
        <f t="shared" si="288"/>
        <v>-2.556982882250633E-2</v>
      </c>
      <c r="AQ449" s="21">
        <f t="shared" si="288"/>
        <v>-7.493025109605421E-2</v>
      </c>
      <c r="AR449" s="21">
        <f t="shared" si="288"/>
        <v>-2.3761735189381676E-2</v>
      </c>
      <c r="AS449" s="21">
        <f t="shared" si="288"/>
        <v>-3.026358607224211E-2</v>
      </c>
      <c r="AT449" s="21">
        <f t="shared" si="288"/>
        <v>-0.1420256111757858</v>
      </c>
      <c r="AU449" s="21">
        <f t="shared" si="288"/>
        <v>-2.5885779000161787E-3</v>
      </c>
      <c r="AV449" s="21">
        <f t="shared" si="288"/>
        <v>7.0782662924851886E-2</v>
      </c>
      <c r="AW449" s="21">
        <f t="shared" si="288"/>
        <v>-5.8469608145634067E-2</v>
      </c>
      <c r="AX449" s="21" t="str">
        <f t="shared" si="288"/>
        <v/>
      </c>
    </row>
    <row r="450" spans="1:50">
      <c r="A450" t="str">
        <f t="shared" si="248"/>
        <v>August2019</v>
      </c>
      <c r="C450" t="s">
        <v>61</v>
      </c>
      <c r="D450">
        <v>2019</v>
      </c>
      <c r="E450" s="21">
        <f t="shared" ref="E450:AX450" si="289">IFERROR((E108-E107)/E107,"")</f>
        <v>-0.43031784841075793</v>
      </c>
      <c r="F450" s="21">
        <f t="shared" si="289"/>
        <v>-0.10687225840755019</v>
      </c>
      <c r="G450" s="21">
        <f t="shared" si="289"/>
        <v>-5.02690455961484E-2</v>
      </c>
      <c r="H450" s="21">
        <f t="shared" si="289"/>
        <v>-0.16882923191648025</v>
      </c>
      <c r="I450" s="21">
        <f t="shared" si="289"/>
        <v>-5.378151260504202E-2</v>
      </c>
      <c r="J450" s="21">
        <f t="shared" si="289"/>
        <v>3.0464045341834927E-2</v>
      </c>
      <c r="K450" s="21" t="str">
        <f t="shared" si="289"/>
        <v/>
      </c>
      <c r="L450" s="21">
        <f t="shared" si="289"/>
        <v>-0.16616314199395771</v>
      </c>
      <c r="M450" s="21">
        <f t="shared" si="289"/>
        <v>-4.939434724091521E-2</v>
      </c>
      <c r="N450" s="21">
        <f t="shared" si="289"/>
        <v>-4.2591636551368092E-2</v>
      </c>
      <c r="O450" s="21">
        <f t="shared" si="289"/>
        <v>0.14298323036187113</v>
      </c>
      <c r="P450" s="21" t="str">
        <f t="shared" si="289"/>
        <v/>
      </c>
      <c r="Q450" s="21">
        <f t="shared" si="289"/>
        <v>-8.1769436997319034E-2</v>
      </c>
      <c r="R450" s="21">
        <f t="shared" si="289"/>
        <v>7.7090119435396315E-2</v>
      </c>
      <c r="S450" s="21">
        <f t="shared" si="289"/>
        <v>-7.9302325581395355E-2</v>
      </c>
      <c r="T450" s="21">
        <f t="shared" si="289"/>
        <v>-9.3380420499342975E-2</v>
      </c>
      <c r="U450" s="21">
        <f t="shared" si="289"/>
        <v>-0.10745334415208067</v>
      </c>
      <c r="V450" s="21">
        <f t="shared" si="289"/>
        <v>7.4725274725274723E-2</v>
      </c>
      <c r="W450" s="21">
        <f t="shared" si="289"/>
        <v>-1.6751157152303284E-2</v>
      </c>
      <c r="X450" s="21">
        <f t="shared" si="289"/>
        <v>-0.37333333333333335</v>
      </c>
      <c r="Y450" s="21">
        <f t="shared" si="289"/>
        <v>-8.0860014021967755E-2</v>
      </c>
      <c r="Z450" s="21">
        <f t="shared" si="289"/>
        <v>-0.21404830489696433</v>
      </c>
      <c r="AA450" s="21">
        <f t="shared" si="289"/>
        <v>-0.13992297817715019</v>
      </c>
      <c r="AB450" s="21">
        <f t="shared" si="289"/>
        <v>-5.8914398338038673E-2</v>
      </c>
      <c r="AC450" s="21">
        <f t="shared" si="289"/>
        <v>-8.0334005182839049E-2</v>
      </c>
      <c r="AD450" s="21">
        <f t="shared" si="289"/>
        <v>-0.13389878428046367</v>
      </c>
      <c r="AE450" s="21">
        <f t="shared" si="289"/>
        <v>-4.6659201194475551E-2</v>
      </c>
      <c r="AF450" s="21">
        <f t="shared" si="289"/>
        <v>-0.23546410819558433</v>
      </c>
      <c r="AG450" s="21">
        <f t="shared" si="289"/>
        <v>8.7468460891505465E-2</v>
      </c>
      <c r="AH450" s="21">
        <f t="shared" si="289"/>
        <v>-0.12805267358339983</v>
      </c>
      <c r="AI450" s="21">
        <f t="shared" si="289"/>
        <v>0.23949929302170839</v>
      </c>
      <c r="AJ450" s="21">
        <f t="shared" si="289"/>
        <v>-0.21785714285714286</v>
      </c>
      <c r="AK450" s="21">
        <f t="shared" si="289"/>
        <v>-0.10866910866910867</v>
      </c>
      <c r="AL450" s="21">
        <f t="shared" si="289"/>
        <v>-0.12194696441032798</v>
      </c>
      <c r="AM450" s="21">
        <f t="shared" si="289"/>
        <v>-0.11850311850311851</v>
      </c>
      <c r="AN450" s="21">
        <f t="shared" si="289"/>
        <v>-0.18894266567386447</v>
      </c>
      <c r="AO450" s="21">
        <f t="shared" si="289"/>
        <v>-0.1512306811677161</v>
      </c>
      <c r="AP450" s="21">
        <f t="shared" si="289"/>
        <v>-0.26619696258024111</v>
      </c>
      <c r="AQ450" s="21">
        <f t="shared" si="289"/>
        <v>-0.11676001723395088</v>
      </c>
      <c r="AR450" s="21">
        <f t="shared" si="289"/>
        <v>-0.20261307865764691</v>
      </c>
      <c r="AS450" s="21">
        <f t="shared" si="289"/>
        <v>-0.33120805369127515</v>
      </c>
      <c r="AT450" s="21">
        <f t="shared" si="289"/>
        <v>-6.2686567164179099E-2</v>
      </c>
      <c r="AU450" s="21">
        <f t="shared" si="289"/>
        <v>1.9951338199513381E-2</v>
      </c>
      <c r="AV450" s="21">
        <f t="shared" si="289"/>
        <v>-9.6389050669772866E-2</v>
      </c>
      <c r="AW450" s="21">
        <f t="shared" si="289"/>
        <v>-0.19203670326069147</v>
      </c>
      <c r="AX450" s="21" t="str">
        <f t="shared" si="289"/>
        <v/>
      </c>
    </row>
    <row r="451" spans="1:50">
      <c r="A451" t="str">
        <f t="shared" si="248"/>
        <v>September2019</v>
      </c>
      <c r="C451" t="s">
        <v>2</v>
      </c>
      <c r="D451">
        <v>2019</v>
      </c>
      <c r="E451" s="21">
        <f t="shared" ref="E451:AX451" si="290">IFERROR((E109-E108)/E108,"")</f>
        <v>0.48497854077253216</v>
      </c>
      <c r="F451" s="21">
        <f t="shared" si="290"/>
        <v>5.9235005209108502E-2</v>
      </c>
      <c r="G451" s="21">
        <f t="shared" si="290"/>
        <v>0</v>
      </c>
      <c r="H451" s="21">
        <f t="shared" si="290"/>
        <v>0.25605598420958192</v>
      </c>
      <c r="I451" s="21">
        <f t="shared" si="290"/>
        <v>3.7063351095322675E-2</v>
      </c>
      <c r="J451" s="21">
        <f t="shared" si="290"/>
        <v>-1.1000343760742524E-2</v>
      </c>
      <c r="K451" s="21" t="str">
        <f t="shared" si="290"/>
        <v/>
      </c>
      <c r="L451" s="21">
        <f t="shared" si="290"/>
        <v>0.21618357487922704</v>
      </c>
      <c r="M451" s="21">
        <f t="shared" si="290"/>
        <v>8.7781396007362306E-3</v>
      </c>
      <c r="N451" s="21">
        <f t="shared" si="290"/>
        <v>8.4119708816392552E-2</v>
      </c>
      <c r="O451" s="21">
        <f t="shared" si="290"/>
        <v>-6.5250965250965257E-2</v>
      </c>
      <c r="P451" s="21" t="str">
        <f t="shared" si="290"/>
        <v/>
      </c>
      <c r="Q451" s="21">
        <f t="shared" si="290"/>
        <v>9.8296836982968372E-2</v>
      </c>
      <c r="R451" s="21">
        <f t="shared" si="290"/>
        <v>0.10685483870967742</v>
      </c>
      <c r="S451" s="21">
        <f t="shared" si="290"/>
        <v>5.5822177317504419E-2</v>
      </c>
      <c r="T451" s="21">
        <f t="shared" si="290"/>
        <v>-1.9748165594709665E-2</v>
      </c>
      <c r="U451" s="21">
        <f t="shared" si="290"/>
        <v>2.2597402597402599E-2</v>
      </c>
      <c r="V451" s="21">
        <f t="shared" si="290"/>
        <v>0.21063394683026584</v>
      </c>
      <c r="W451" s="21">
        <f t="shared" si="290"/>
        <v>0.10659045057162071</v>
      </c>
      <c r="X451" s="21">
        <f t="shared" si="290"/>
        <v>0.2796352583586626</v>
      </c>
      <c r="Y451" s="21">
        <f t="shared" si="290"/>
        <v>7.8565980167810828E-2</v>
      </c>
      <c r="Z451" s="21">
        <f t="shared" si="290"/>
        <v>0.24386805751339161</v>
      </c>
      <c r="AA451" s="21">
        <f t="shared" si="290"/>
        <v>0.17313432835820897</v>
      </c>
      <c r="AB451" s="21">
        <f t="shared" si="290"/>
        <v>6.3451632988056825E-2</v>
      </c>
      <c r="AC451" s="21">
        <f t="shared" si="290"/>
        <v>0.12699592986850344</v>
      </c>
      <c r="AD451" s="21">
        <f t="shared" si="290"/>
        <v>0.24332441078540185</v>
      </c>
      <c r="AE451" s="21">
        <f t="shared" si="290"/>
        <v>0.19420516836335161</v>
      </c>
      <c r="AF451" s="21">
        <f t="shared" si="290"/>
        <v>0.42788025400665258</v>
      </c>
      <c r="AG451" s="21">
        <f t="shared" si="290"/>
        <v>0.1531322505800464</v>
      </c>
      <c r="AH451" s="21">
        <f t="shared" si="290"/>
        <v>0.15724680792641069</v>
      </c>
      <c r="AI451" s="21">
        <f t="shared" si="290"/>
        <v>0.16802549907733602</v>
      </c>
      <c r="AJ451" s="21">
        <f t="shared" si="290"/>
        <v>0.1050228310502283</v>
      </c>
      <c r="AK451" s="21">
        <f t="shared" si="290"/>
        <v>-1.0958904109589041E-2</v>
      </c>
      <c r="AL451" s="21">
        <f t="shared" si="290"/>
        <v>0.13272402145837472</v>
      </c>
      <c r="AM451" s="21">
        <f t="shared" si="290"/>
        <v>2.4764150943396228E-2</v>
      </c>
      <c r="AN451" s="21">
        <f t="shared" si="290"/>
        <v>0.28436997934358504</v>
      </c>
      <c r="AO451" s="21">
        <f t="shared" si="290"/>
        <v>-6.7305098462368498E-2</v>
      </c>
      <c r="AP451" s="21">
        <f t="shared" si="290"/>
        <v>0.35427157122130237</v>
      </c>
      <c r="AQ451" s="21">
        <f t="shared" si="290"/>
        <v>0.15195121951219512</v>
      </c>
      <c r="AR451" s="21">
        <f t="shared" si="290"/>
        <v>0.41861432254844883</v>
      </c>
      <c r="AS451" s="21">
        <f t="shared" si="290"/>
        <v>0.6131460110386352</v>
      </c>
      <c r="AT451" s="21">
        <f t="shared" si="290"/>
        <v>0.32918355529820498</v>
      </c>
      <c r="AU451" s="21">
        <f t="shared" si="290"/>
        <v>0.10305343511450382</v>
      </c>
      <c r="AV451" s="21">
        <f t="shared" si="290"/>
        <v>0.18756042539477924</v>
      </c>
      <c r="AW451" s="21">
        <f t="shared" si="290"/>
        <v>0.28189008314743458</v>
      </c>
      <c r="AX451" s="21" t="str">
        <f t="shared" si="290"/>
        <v/>
      </c>
    </row>
    <row r="452" spans="1:50">
      <c r="A452" t="str">
        <f t="shared" si="248"/>
        <v>October2019</v>
      </c>
      <c r="C452" t="s">
        <v>62</v>
      </c>
      <c r="D452">
        <v>2019</v>
      </c>
      <c r="E452" s="21">
        <f t="shared" ref="E452:AX452" si="291">IFERROR((E110-E109)/E109,"")</f>
        <v>0.41329479768786126</v>
      </c>
      <c r="F452" s="21">
        <f t="shared" si="291"/>
        <v>0.26373471968526063</v>
      </c>
      <c r="G452" s="21">
        <f t="shared" si="291"/>
        <v>8.8713284628000599E-2</v>
      </c>
      <c r="H452" s="21">
        <f t="shared" si="291"/>
        <v>7.0285714285714285E-2</v>
      </c>
      <c r="I452" s="21">
        <f t="shared" si="291"/>
        <v>9.1002511989038595E-2</v>
      </c>
      <c r="J452" s="21">
        <f t="shared" si="291"/>
        <v>0.19290928050052136</v>
      </c>
      <c r="K452" s="21" t="str">
        <f t="shared" si="291"/>
        <v/>
      </c>
      <c r="L452" s="21">
        <f t="shared" si="291"/>
        <v>0.12711022840119166</v>
      </c>
      <c r="M452" s="21">
        <f t="shared" si="291"/>
        <v>0.20056140350877194</v>
      </c>
      <c r="N452" s="21">
        <f t="shared" si="291"/>
        <v>0.10370554588410844</v>
      </c>
      <c r="O452" s="21">
        <f t="shared" si="291"/>
        <v>0.13589425857083851</v>
      </c>
      <c r="P452" s="21" t="str">
        <f t="shared" si="291"/>
        <v/>
      </c>
      <c r="Q452" s="21">
        <f t="shared" si="291"/>
        <v>9.6588391670358889E-2</v>
      </c>
      <c r="R452" s="21">
        <f t="shared" si="291"/>
        <v>-5.8287795992714025E-2</v>
      </c>
      <c r="S452" s="21">
        <f t="shared" si="291"/>
        <v>7.2727272727272724E-2</v>
      </c>
      <c r="T452" s="21">
        <f t="shared" si="291"/>
        <v>0.14601238332871269</v>
      </c>
      <c r="U452" s="21">
        <f t="shared" si="291"/>
        <v>9.5504191008382019E-2</v>
      </c>
      <c r="V452" s="21">
        <f t="shared" si="291"/>
        <v>-0.1554054054054054</v>
      </c>
      <c r="W452" s="21">
        <f t="shared" si="291"/>
        <v>6.2189810594550796E-2</v>
      </c>
      <c r="X452" s="21">
        <f t="shared" si="291"/>
        <v>0.43230403800475059</v>
      </c>
      <c r="Y452" s="21">
        <f t="shared" si="291"/>
        <v>5.8050447901933047E-2</v>
      </c>
      <c r="Z452" s="21">
        <f t="shared" si="291"/>
        <v>0.14766545784224841</v>
      </c>
      <c r="AA452" s="21">
        <f t="shared" si="291"/>
        <v>0.14631043256997456</v>
      </c>
      <c r="AB452" s="21">
        <f t="shared" si="291"/>
        <v>4.9393229721098574E-2</v>
      </c>
      <c r="AC452" s="21">
        <f t="shared" si="291"/>
        <v>7.6223217696287801E-2</v>
      </c>
      <c r="AD452" s="21">
        <f t="shared" si="291"/>
        <v>7.5456836798991803E-2</v>
      </c>
      <c r="AE452" s="21">
        <f t="shared" si="291"/>
        <v>0.31245901639344265</v>
      </c>
      <c r="AF452" s="21">
        <f t="shared" si="291"/>
        <v>7.8780177890724265E-2</v>
      </c>
      <c r="AG452" s="21">
        <f t="shared" si="291"/>
        <v>-7.3775989268947016E-3</v>
      </c>
      <c r="AH452" s="21">
        <f t="shared" si="291"/>
        <v>6.3669078973385529E-2</v>
      </c>
      <c r="AI452" s="21">
        <f t="shared" si="291"/>
        <v>0.10697153362249734</v>
      </c>
      <c r="AJ452" s="21">
        <f t="shared" si="291"/>
        <v>0.16942148760330578</v>
      </c>
      <c r="AK452" s="21">
        <f t="shared" si="291"/>
        <v>0.18698060941828254</v>
      </c>
      <c r="AL452" s="21">
        <f t="shared" si="291"/>
        <v>7.8582704788633578E-2</v>
      </c>
      <c r="AM452" s="21">
        <f t="shared" si="291"/>
        <v>-3.4522439585730723E-2</v>
      </c>
      <c r="AN452" s="21">
        <f t="shared" si="291"/>
        <v>0.12312365975696926</v>
      </c>
      <c r="AO452" s="21">
        <f t="shared" si="291"/>
        <v>0.27172812725958062</v>
      </c>
      <c r="AP452" s="21">
        <f t="shared" si="291"/>
        <v>9.3868162339299219E-2</v>
      </c>
      <c r="AQ452" s="21">
        <f t="shared" si="291"/>
        <v>8.4691933093372862E-2</v>
      </c>
      <c r="AR452" s="21">
        <f t="shared" si="291"/>
        <v>0.4593105065666041</v>
      </c>
      <c r="AS452" s="21">
        <f t="shared" si="291"/>
        <v>0.38662519440124415</v>
      </c>
      <c r="AT452" s="21">
        <f t="shared" si="291"/>
        <v>2.5702461337399261E-2</v>
      </c>
      <c r="AU452" s="21">
        <f t="shared" si="291"/>
        <v>1.7877739331026529E-2</v>
      </c>
      <c r="AV452" s="21">
        <f t="shared" si="291"/>
        <v>0.30637720488466758</v>
      </c>
      <c r="AW452" s="21">
        <f t="shared" si="291"/>
        <v>0.10821072615092549</v>
      </c>
      <c r="AX452" s="21" t="str">
        <f t="shared" si="291"/>
        <v/>
      </c>
    </row>
    <row r="453" spans="1:50">
      <c r="A453" t="str">
        <f t="shared" si="248"/>
        <v>November2019</v>
      </c>
      <c r="C453" t="s">
        <v>63</v>
      </c>
      <c r="D453">
        <v>2019</v>
      </c>
      <c r="E453" s="21">
        <f t="shared" ref="E453:AX453" si="292">IFERROR((E111-E110)/E110,"")</f>
        <v>0.36809815950920244</v>
      </c>
      <c r="F453" s="21">
        <f t="shared" si="292"/>
        <v>0.17456081832332665</v>
      </c>
      <c r="G453" s="21">
        <f t="shared" si="292"/>
        <v>0.17132292522596548</v>
      </c>
      <c r="H453" s="21">
        <f t="shared" si="292"/>
        <v>0.11452215696743193</v>
      </c>
      <c r="I453" s="21">
        <f t="shared" si="292"/>
        <v>0.18806907378335949</v>
      </c>
      <c r="J453" s="21">
        <f t="shared" si="292"/>
        <v>0.2065850815850816</v>
      </c>
      <c r="K453" s="21" t="str">
        <f t="shared" si="292"/>
        <v/>
      </c>
      <c r="L453" s="21">
        <f t="shared" si="292"/>
        <v>0.27488986784140967</v>
      </c>
      <c r="M453" s="21">
        <f t="shared" si="292"/>
        <v>9.4517184942716853E-2</v>
      </c>
      <c r="N453" s="21">
        <f t="shared" si="292"/>
        <v>0.14060387561964849</v>
      </c>
      <c r="O453" s="21">
        <f t="shared" si="292"/>
        <v>-6.3272727272727272E-2</v>
      </c>
      <c r="P453" s="21" t="str">
        <f t="shared" si="292"/>
        <v/>
      </c>
      <c r="Q453" s="21">
        <f t="shared" si="292"/>
        <v>1.8585858585858588E-2</v>
      </c>
      <c r="R453" s="21">
        <f t="shared" si="292"/>
        <v>0.13733075435203096</v>
      </c>
      <c r="S453" s="21">
        <f t="shared" si="292"/>
        <v>0.11552185548617305</v>
      </c>
      <c r="T453" s="21">
        <f t="shared" si="292"/>
        <v>2.2417546972018386E-2</v>
      </c>
      <c r="U453" s="21">
        <f t="shared" si="292"/>
        <v>0.2095988870855553</v>
      </c>
      <c r="V453" s="21">
        <f t="shared" si="292"/>
        <v>0.372</v>
      </c>
      <c r="W453" s="21">
        <f t="shared" si="292"/>
        <v>0.27729569943739868</v>
      </c>
      <c r="X453" s="21">
        <f t="shared" si="292"/>
        <v>-1.9900497512437811E-2</v>
      </c>
      <c r="Y453" s="21">
        <f t="shared" si="292"/>
        <v>0.32880298557344179</v>
      </c>
      <c r="Z453" s="21">
        <f t="shared" si="292"/>
        <v>0.13468944406043251</v>
      </c>
      <c r="AA453" s="21">
        <f t="shared" si="292"/>
        <v>0.26304106548279688</v>
      </c>
      <c r="AB453" s="21">
        <f t="shared" si="292"/>
        <v>0.21799553662000407</v>
      </c>
      <c r="AC453" s="21">
        <f t="shared" si="292"/>
        <v>0.22528394424367579</v>
      </c>
      <c r="AD453" s="21">
        <f t="shared" si="292"/>
        <v>0.2701039988281822</v>
      </c>
      <c r="AE453" s="21">
        <f t="shared" si="292"/>
        <v>0.30477142143392455</v>
      </c>
      <c r="AF453" s="21">
        <f t="shared" si="292"/>
        <v>-0.17265410286611699</v>
      </c>
      <c r="AG453" s="21">
        <f t="shared" si="292"/>
        <v>0.125</v>
      </c>
      <c r="AH453" s="21">
        <f t="shared" si="292"/>
        <v>0.24326133025988028</v>
      </c>
      <c r="AI453" s="21">
        <f t="shared" si="292"/>
        <v>8.3945299322728803E-2</v>
      </c>
      <c r="AJ453" s="21">
        <f t="shared" si="292"/>
        <v>0.52296819787985871</v>
      </c>
      <c r="AK453" s="21">
        <f t="shared" si="292"/>
        <v>0.36639439906651111</v>
      </c>
      <c r="AL453" s="21">
        <f t="shared" si="292"/>
        <v>0.21206700276467719</v>
      </c>
      <c r="AM453" s="21">
        <f t="shared" si="292"/>
        <v>0.44100119189511322</v>
      </c>
      <c r="AN453" s="21">
        <f t="shared" si="292"/>
        <v>0.14367541766109784</v>
      </c>
      <c r="AO453" s="21">
        <f t="shared" si="292"/>
        <v>0.13395496929724812</v>
      </c>
      <c r="AP453" s="21">
        <f t="shared" si="292"/>
        <v>0.26924960391761488</v>
      </c>
      <c r="AQ453" s="21">
        <f t="shared" si="292"/>
        <v>0.24009369510052703</v>
      </c>
      <c r="AR453" s="21">
        <f t="shared" si="292"/>
        <v>-0.21599035757332263</v>
      </c>
      <c r="AS453" s="21">
        <f t="shared" si="292"/>
        <v>6.0565275908479139E-3</v>
      </c>
      <c r="AT453" s="21">
        <f t="shared" si="292"/>
        <v>0.23614355489488215</v>
      </c>
      <c r="AU453" s="21">
        <f t="shared" si="292"/>
        <v>0.14036827195467422</v>
      </c>
      <c r="AV453" s="21">
        <f t="shared" si="292"/>
        <v>0.10781055255504778</v>
      </c>
      <c r="AW453" s="21">
        <f t="shared" si="292"/>
        <v>0.16759457530335475</v>
      </c>
      <c r="AX453" s="21" t="str">
        <f t="shared" si="292"/>
        <v/>
      </c>
    </row>
    <row r="454" spans="1:50">
      <c r="A454" t="str">
        <f t="shared" si="248"/>
        <v>December2019</v>
      </c>
      <c r="C454" t="s">
        <v>50</v>
      </c>
      <c r="D454">
        <v>2019</v>
      </c>
      <c r="E454" s="21">
        <f t="shared" ref="E454:AX454" si="293">IFERROR((E112-E111)/E111,"")</f>
        <v>0.1210762331838565</v>
      </c>
      <c r="F454" s="21">
        <f t="shared" si="293"/>
        <v>-0.16972737599394169</v>
      </c>
      <c r="G454" s="21">
        <f t="shared" si="293"/>
        <v>-0.18636735648310535</v>
      </c>
      <c r="H454" s="21">
        <f t="shared" si="293"/>
        <v>-3.5808383233532935E-2</v>
      </c>
      <c r="I454" s="21">
        <f t="shared" si="293"/>
        <v>-0.1689570119802678</v>
      </c>
      <c r="J454" s="21">
        <f t="shared" si="293"/>
        <v>-0.12871287128712872</v>
      </c>
      <c r="K454" s="21" t="str">
        <f t="shared" si="293"/>
        <v/>
      </c>
      <c r="L454" s="21">
        <f t="shared" si="293"/>
        <v>-9.2605390463026946E-2</v>
      </c>
      <c r="M454" s="21">
        <f t="shared" si="293"/>
        <v>-0.23839786381842457</v>
      </c>
      <c r="N454" s="21">
        <f t="shared" si="293"/>
        <v>-0.17147372580007902</v>
      </c>
      <c r="O454" s="21">
        <f t="shared" si="293"/>
        <v>-0.1642080745341615</v>
      </c>
      <c r="P454" s="21" t="str">
        <f t="shared" si="293"/>
        <v/>
      </c>
      <c r="Q454" s="21">
        <f t="shared" si="293"/>
        <v>-7.2193573978579922E-2</v>
      </c>
      <c r="R454" s="21">
        <f t="shared" si="293"/>
        <v>-0.21343537414965985</v>
      </c>
      <c r="S454" s="21">
        <f t="shared" si="293"/>
        <v>-0.14054378248700519</v>
      </c>
      <c r="T454" s="21">
        <f t="shared" si="293"/>
        <v>-0.12351131792728133</v>
      </c>
      <c r="U454" s="21">
        <f t="shared" si="293"/>
        <v>-0.14328157945179221</v>
      </c>
      <c r="V454" s="21">
        <f t="shared" si="293"/>
        <v>-0.16472303206997085</v>
      </c>
      <c r="W454" s="21">
        <f t="shared" si="293"/>
        <v>-0.12945128779395296</v>
      </c>
      <c r="X454" s="21">
        <f t="shared" si="293"/>
        <v>0.86294416243654826</v>
      </c>
      <c r="Y454" s="21">
        <f t="shared" si="293"/>
        <v>-0.25234741784037557</v>
      </c>
      <c r="Z454" s="21">
        <f t="shared" si="293"/>
        <v>-9.5640066138717256E-2</v>
      </c>
      <c r="AA454" s="21">
        <f t="shared" si="293"/>
        <v>1.8453427065026361E-2</v>
      </c>
      <c r="AB454" s="21">
        <f t="shared" si="293"/>
        <v>-0.18805696676938452</v>
      </c>
      <c r="AC454" s="21">
        <f t="shared" si="293"/>
        <v>-0.19750355506399114</v>
      </c>
      <c r="AD454" s="21">
        <f t="shared" si="293"/>
        <v>-0.1350478606850421</v>
      </c>
      <c r="AE454" s="21">
        <f t="shared" si="293"/>
        <v>7.7541642734060889E-2</v>
      </c>
      <c r="AF454" s="21">
        <f t="shared" si="293"/>
        <v>4.496381539921699E-2</v>
      </c>
      <c r="AG454" s="21">
        <f t="shared" si="293"/>
        <v>0.11411411411411411</v>
      </c>
      <c r="AH454" s="21">
        <f t="shared" si="293"/>
        <v>-7.9336124401913871E-2</v>
      </c>
      <c r="AI454" s="21">
        <f t="shared" si="293"/>
        <v>-0.13023077659676338</v>
      </c>
      <c r="AJ454" s="21">
        <f t="shared" si="293"/>
        <v>-2.5522041763341066E-2</v>
      </c>
      <c r="AK454" s="21">
        <f t="shared" si="293"/>
        <v>-9.9060631938514096E-2</v>
      </c>
      <c r="AL454" s="21">
        <f t="shared" si="293"/>
        <v>-0.1521534952368174</v>
      </c>
      <c r="AM454" s="21">
        <f t="shared" si="293"/>
        <v>-7.0306038047973529E-2</v>
      </c>
      <c r="AN454" s="21">
        <f t="shared" si="293"/>
        <v>-0.10893155258764607</v>
      </c>
      <c r="AO454" s="21">
        <f t="shared" si="293"/>
        <v>-0.14279983955074207</v>
      </c>
      <c r="AP454" s="21">
        <f t="shared" si="293"/>
        <v>-9.3141482456538513E-2</v>
      </c>
      <c r="AQ454" s="21">
        <f t="shared" si="293"/>
        <v>-0.14922084054777271</v>
      </c>
      <c r="AR454" s="21">
        <f t="shared" si="293"/>
        <v>-3.0542174848826483E-2</v>
      </c>
      <c r="AS454" s="21">
        <f t="shared" si="293"/>
        <v>8.918617614269788E-3</v>
      </c>
      <c r="AT454" s="21">
        <f t="shared" si="293"/>
        <v>-4.8273492527057205E-2</v>
      </c>
      <c r="AU454" s="21">
        <f t="shared" si="293"/>
        <v>-0.19053533722518942</v>
      </c>
      <c r="AV454" s="21">
        <f t="shared" si="293"/>
        <v>-5.7566097881117571E-2</v>
      </c>
      <c r="AW454" s="21">
        <f t="shared" si="293"/>
        <v>-0.10343562782736276</v>
      </c>
      <c r="AX454" s="21" t="str">
        <f t="shared" si="293"/>
        <v/>
      </c>
    </row>
    <row r="455" spans="1:50">
      <c r="A455" t="str">
        <f t="shared" si="248"/>
        <v>January2020</v>
      </c>
      <c r="C455" t="s">
        <v>53</v>
      </c>
      <c r="D455">
        <v>2020</v>
      </c>
      <c r="E455" s="21">
        <f t="shared" ref="E455:AX455" si="294">IFERROR((E113-E112)/E112,"")</f>
        <v>0.29733333333333334</v>
      </c>
      <c r="F455" s="21">
        <f t="shared" si="294"/>
        <v>0.27511116178314904</v>
      </c>
      <c r="G455" s="21">
        <f t="shared" si="294"/>
        <v>0.17243856875987928</v>
      </c>
      <c r="H455" s="21">
        <f t="shared" si="294"/>
        <v>0.15501179977642529</v>
      </c>
      <c r="I455" s="21">
        <f t="shared" si="294"/>
        <v>0.19811320754716982</v>
      </c>
      <c r="J455" s="21">
        <f t="shared" si="294"/>
        <v>0.12971175166297116</v>
      </c>
      <c r="K455" s="21">
        <f t="shared" si="294"/>
        <v>-5.7834669956816777E-2</v>
      </c>
      <c r="L455" s="21">
        <f t="shared" si="294"/>
        <v>0.12871287128712872</v>
      </c>
      <c r="M455" s="21">
        <f t="shared" si="294"/>
        <v>0.28448215412663908</v>
      </c>
      <c r="N455" s="21">
        <f t="shared" si="294"/>
        <v>0.26410745509457956</v>
      </c>
      <c r="O455" s="21">
        <f t="shared" si="294"/>
        <v>1.5327450069670227E-2</v>
      </c>
      <c r="P455" s="21" t="str">
        <f t="shared" si="294"/>
        <v/>
      </c>
      <c r="Q455" s="21">
        <f t="shared" si="294"/>
        <v>3.7195382642154766E-2</v>
      </c>
      <c r="R455" s="21">
        <f t="shared" si="294"/>
        <v>0.32540540540540541</v>
      </c>
      <c r="S455" s="21">
        <f t="shared" si="294"/>
        <v>2.6517794836008374E-2</v>
      </c>
      <c r="T455" s="21">
        <f t="shared" si="294"/>
        <v>4.6252137136686765E-2</v>
      </c>
      <c r="U455" s="21">
        <f t="shared" si="294"/>
        <v>0.14375209755006152</v>
      </c>
      <c r="V455" s="21">
        <f t="shared" si="294"/>
        <v>-5.5846422338568937E-2</v>
      </c>
      <c r="W455" s="21">
        <f t="shared" si="294"/>
        <v>3.0529114141154275E-2</v>
      </c>
      <c r="X455" s="21">
        <f t="shared" si="294"/>
        <v>0.44323342415985467</v>
      </c>
      <c r="Y455" s="21">
        <f t="shared" si="294"/>
        <v>0.19527921058533304</v>
      </c>
      <c r="Z455" s="21">
        <f t="shared" si="294"/>
        <v>0.17975365665896845</v>
      </c>
      <c r="AA455" s="21">
        <f t="shared" si="294"/>
        <v>-2.5021570319240724E-2</v>
      </c>
      <c r="AB455" s="21">
        <f t="shared" si="294"/>
        <v>0.15699046056005744</v>
      </c>
      <c r="AC455" s="21">
        <f t="shared" si="294"/>
        <v>0.24995077771214805</v>
      </c>
      <c r="AD455" s="21">
        <f t="shared" si="294"/>
        <v>0.26719999999999999</v>
      </c>
      <c r="AE455" s="21">
        <f t="shared" si="294"/>
        <v>0.15902629708599858</v>
      </c>
      <c r="AF455" s="21">
        <f t="shared" si="294"/>
        <v>0.48194822888283378</v>
      </c>
      <c r="AG455" s="21">
        <f t="shared" si="294"/>
        <v>8.1401617250673852E-2</v>
      </c>
      <c r="AH455" s="21">
        <f t="shared" si="294"/>
        <v>0.1448663396888297</v>
      </c>
      <c r="AI455" s="21">
        <f t="shared" si="294"/>
        <v>-6.19839260156336E-2</v>
      </c>
      <c r="AJ455" s="21">
        <f t="shared" si="294"/>
        <v>0.18095238095238095</v>
      </c>
      <c r="AK455" s="21">
        <f t="shared" si="294"/>
        <v>5.7819905213270142E-2</v>
      </c>
      <c r="AL455" s="21">
        <f t="shared" si="294"/>
        <v>0.16173445165374267</v>
      </c>
      <c r="AM455" s="21">
        <f t="shared" si="294"/>
        <v>0.27402135231316727</v>
      </c>
      <c r="AN455" s="21">
        <f t="shared" si="294"/>
        <v>0.11850117096018735</v>
      </c>
      <c r="AO455" s="21">
        <f t="shared" si="294"/>
        <v>9.8970519419747313E-2</v>
      </c>
      <c r="AP455" s="21">
        <f t="shared" si="294"/>
        <v>0.1146954302017118</v>
      </c>
      <c r="AQ455" s="21">
        <f t="shared" si="294"/>
        <v>0.20999074930619796</v>
      </c>
      <c r="AR455" s="21">
        <f t="shared" si="294"/>
        <v>0.16153927476477428</v>
      </c>
      <c r="AS455" s="21">
        <f t="shared" si="294"/>
        <v>0.35337016574585633</v>
      </c>
      <c r="AT455" s="21">
        <f t="shared" si="294"/>
        <v>0.15054151624548737</v>
      </c>
      <c r="AU455" s="21">
        <f t="shared" si="294"/>
        <v>0.15528617462022404</v>
      </c>
      <c r="AV455" s="21">
        <f t="shared" si="294"/>
        <v>-0.10803820135296459</v>
      </c>
      <c r="AW455" s="21">
        <f t="shared" si="294"/>
        <v>0.2876039819991818</v>
      </c>
      <c r="AX455" s="21" t="str">
        <f t="shared" si="294"/>
        <v/>
      </c>
    </row>
    <row r="456" spans="1:50">
      <c r="A456" t="str">
        <f t="shared" si="248"/>
        <v>February2020</v>
      </c>
      <c r="C456" t="s">
        <v>55</v>
      </c>
      <c r="D456">
        <v>2020</v>
      </c>
      <c r="E456" s="21">
        <f t="shared" ref="E456:AX456" si="295">IFERROR((E114-E113)/E113,"")</f>
        <v>-0.19630010277492291</v>
      </c>
      <c r="F456" s="21">
        <f t="shared" si="295"/>
        <v>2.1280400572246064E-2</v>
      </c>
      <c r="G456" s="21">
        <f t="shared" si="295"/>
        <v>0.21399681333496753</v>
      </c>
      <c r="H456" s="21">
        <f t="shared" si="295"/>
        <v>0.17614797290031187</v>
      </c>
      <c r="I456" s="21">
        <f t="shared" si="295"/>
        <v>0.16570821905688754</v>
      </c>
      <c r="J456" s="21">
        <f t="shared" si="295"/>
        <v>0.14180569185475958</v>
      </c>
      <c r="K456" s="21">
        <f t="shared" si="295"/>
        <v>0.33802586348011132</v>
      </c>
      <c r="L456" s="21">
        <f t="shared" si="295"/>
        <v>8.5020242914979755E-2</v>
      </c>
      <c r="M456" s="21">
        <f t="shared" si="295"/>
        <v>0.14695927503002512</v>
      </c>
      <c r="N456" s="21">
        <f t="shared" si="295"/>
        <v>0.13876139578748822</v>
      </c>
      <c r="O456" s="21">
        <f t="shared" si="295"/>
        <v>0.20265324794144557</v>
      </c>
      <c r="P456" s="21" t="str">
        <f t="shared" si="295"/>
        <v/>
      </c>
      <c r="Q456" s="21">
        <f t="shared" si="295"/>
        <v>0.10387469084913438</v>
      </c>
      <c r="R456" s="21">
        <f t="shared" si="295"/>
        <v>0.14845024469820556</v>
      </c>
      <c r="S456" s="21">
        <f t="shared" si="295"/>
        <v>0.1819623838658509</v>
      </c>
      <c r="T456" s="21">
        <f t="shared" si="295"/>
        <v>0.16676700782661047</v>
      </c>
      <c r="U456" s="21">
        <f t="shared" si="295"/>
        <v>-9.0962441314553985E-2</v>
      </c>
      <c r="V456" s="21">
        <f t="shared" si="295"/>
        <v>0.45471349353049906</v>
      </c>
      <c r="W456" s="21">
        <f t="shared" si="295"/>
        <v>0.28160106515769329</v>
      </c>
      <c r="X456" s="21">
        <f t="shared" si="295"/>
        <v>-0.54751415984896157</v>
      </c>
      <c r="Y456" s="21">
        <f t="shared" si="295"/>
        <v>0.14789624278812327</v>
      </c>
      <c r="Z456" s="21">
        <f t="shared" si="295"/>
        <v>0.18278955954323001</v>
      </c>
      <c r="AA456" s="21">
        <f t="shared" si="295"/>
        <v>6.9026548672566371E-2</v>
      </c>
      <c r="AB456" s="21">
        <f t="shared" si="295"/>
        <v>0.1462830799237555</v>
      </c>
      <c r="AC456" s="21">
        <f t="shared" si="295"/>
        <v>0.20768685516263685</v>
      </c>
      <c r="AD456" s="21">
        <f t="shared" si="295"/>
        <v>0.18434343434343434</v>
      </c>
      <c r="AE456" s="21">
        <f t="shared" si="295"/>
        <v>-3.1273953702284224E-2</v>
      </c>
      <c r="AF456" s="21">
        <f t="shared" si="295"/>
        <v>-1.0648892974795066E-2</v>
      </c>
      <c r="AG456" s="21">
        <f t="shared" si="295"/>
        <v>3.8384845463609173E-2</v>
      </c>
      <c r="AH456" s="21">
        <f t="shared" si="295"/>
        <v>0.10908729820977672</v>
      </c>
      <c r="AI456" s="21">
        <f t="shared" si="295"/>
        <v>0.21957159624413145</v>
      </c>
      <c r="AJ456" s="21">
        <f t="shared" si="295"/>
        <v>-0.19758064516129031</v>
      </c>
      <c r="AK456" s="21">
        <f t="shared" si="295"/>
        <v>0.17741935483870969</v>
      </c>
      <c r="AL456" s="21">
        <f t="shared" si="295"/>
        <v>4.0593924533442308E-2</v>
      </c>
      <c r="AM456" s="21">
        <f t="shared" si="295"/>
        <v>0.38477653631284914</v>
      </c>
      <c r="AN456" s="21">
        <f t="shared" si="295"/>
        <v>0.22557230597431602</v>
      </c>
      <c r="AO456" s="21">
        <f t="shared" si="295"/>
        <v>0.18628912071535023</v>
      </c>
      <c r="AP456" s="21">
        <f t="shared" si="295"/>
        <v>7.8242518129363961E-2</v>
      </c>
      <c r="AQ456" s="21">
        <f t="shared" si="295"/>
        <v>-0.37094801223241591</v>
      </c>
      <c r="AR456" s="21">
        <f t="shared" si="295"/>
        <v>0.28761263311185947</v>
      </c>
      <c r="AS456" s="21">
        <f t="shared" si="295"/>
        <v>-0.13406270411495755</v>
      </c>
      <c r="AT456" s="21">
        <f t="shared" si="295"/>
        <v>0.14512080326325699</v>
      </c>
      <c r="AU456" s="21">
        <f t="shared" si="295"/>
        <v>0.15088325142781245</v>
      </c>
      <c r="AV456" s="21">
        <f t="shared" si="295"/>
        <v>-0.14231541378541115</v>
      </c>
      <c r="AW456" s="21">
        <f t="shared" si="295"/>
        <v>0.11480618513026901</v>
      </c>
      <c r="AX456" s="21" t="str">
        <f t="shared" si="295"/>
        <v/>
      </c>
    </row>
    <row r="457" spans="1:50">
      <c r="A457" t="str">
        <f t="shared" si="248"/>
        <v>March2020</v>
      </c>
      <c r="C457" t="s">
        <v>56</v>
      </c>
      <c r="D457">
        <v>2020</v>
      </c>
      <c r="E457" s="21">
        <f t="shared" ref="E457:AX457" si="296">IFERROR((E115-E114)/E114,"")</f>
        <v>0.15984654731457801</v>
      </c>
      <c r="F457" s="21">
        <f t="shared" si="296"/>
        <v>-0.1488355804587638</v>
      </c>
      <c r="G457" s="21">
        <f t="shared" si="296"/>
        <v>-0.17566885411408378</v>
      </c>
      <c r="H457" s="21">
        <f t="shared" si="296"/>
        <v>9.445003200146293E-2</v>
      </c>
      <c r="I457" s="21">
        <f t="shared" si="296"/>
        <v>-9.7146326654523371E-2</v>
      </c>
      <c r="J457" s="21">
        <f t="shared" si="296"/>
        <v>4.727116458960034E-3</v>
      </c>
      <c r="K457" s="21">
        <f t="shared" si="296"/>
        <v>-0.17518962564228041</v>
      </c>
      <c r="L457" s="21">
        <f t="shared" si="296"/>
        <v>0.26990049751243783</v>
      </c>
      <c r="M457" s="21">
        <f t="shared" si="296"/>
        <v>-0.12554249656167235</v>
      </c>
      <c r="N457" s="21">
        <f t="shared" si="296"/>
        <v>-0.14250220848056538</v>
      </c>
      <c r="O457" s="21">
        <f t="shared" si="296"/>
        <v>-2.525344402732083E-2</v>
      </c>
      <c r="P457" s="21" t="str">
        <f t="shared" si="296"/>
        <v/>
      </c>
      <c r="Q457" s="21">
        <f t="shared" si="296"/>
        <v>-0.59073935772964903</v>
      </c>
      <c r="R457" s="21">
        <f t="shared" si="296"/>
        <v>-0.18678977272727273</v>
      </c>
      <c r="S457" s="21">
        <f t="shared" si="296"/>
        <v>-0.19190950920245398</v>
      </c>
      <c r="T457" s="21">
        <f t="shared" si="296"/>
        <v>-5.8528674627745837E-2</v>
      </c>
      <c r="U457" s="21">
        <f t="shared" si="296"/>
        <v>0.19387615189931265</v>
      </c>
      <c r="V457" s="21">
        <f t="shared" si="296"/>
        <v>5.9720457433290977E-2</v>
      </c>
      <c r="W457" s="21">
        <f t="shared" si="296"/>
        <v>-4.2205051620024671E-2</v>
      </c>
      <c r="X457" s="21">
        <f t="shared" si="296"/>
        <v>0.30319888734353267</v>
      </c>
      <c r="Y457" s="21">
        <f t="shared" si="296"/>
        <v>-0.17959300424975483</v>
      </c>
      <c r="Z457" s="21">
        <f t="shared" si="296"/>
        <v>-6.4478311840562713E-2</v>
      </c>
      <c r="AA457" s="21">
        <f t="shared" si="296"/>
        <v>-7.9470198675496692E-2</v>
      </c>
      <c r="AB457" s="21">
        <f t="shared" si="296"/>
        <v>-0.19451641594802582</v>
      </c>
      <c r="AC457" s="21">
        <f t="shared" si="296"/>
        <v>-0.18851354288943958</v>
      </c>
      <c r="AD457" s="21">
        <f t="shared" si="296"/>
        <v>-0.16486022269604358</v>
      </c>
      <c r="AE457" s="21">
        <f t="shared" si="296"/>
        <v>-0.50134514954897924</v>
      </c>
      <c r="AF457" s="21">
        <f t="shared" si="296"/>
        <v>3.8717670744927986E-3</v>
      </c>
      <c r="AG457" s="21">
        <f t="shared" si="296"/>
        <v>-0.1027364378300528</v>
      </c>
      <c r="AH457" s="21">
        <f t="shared" si="296"/>
        <v>-0.15266550700910672</v>
      </c>
      <c r="AI457" s="21">
        <f t="shared" si="296"/>
        <v>-0.18737819695402161</v>
      </c>
      <c r="AJ457" s="21">
        <f t="shared" si="296"/>
        <v>0.64824120603015079</v>
      </c>
      <c r="AK457" s="21">
        <f t="shared" si="296"/>
        <v>-7.8386605783866053E-2</v>
      </c>
      <c r="AL457" s="21">
        <f t="shared" si="296"/>
        <v>0.15447048042937558</v>
      </c>
      <c r="AM457" s="21">
        <f t="shared" si="296"/>
        <v>-0.21079172970247101</v>
      </c>
      <c r="AN457" s="21">
        <f t="shared" si="296"/>
        <v>-0.14230972880252823</v>
      </c>
      <c r="AO457" s="21">
        <f t="shared" si="296"/>
        <v>-4.7110552763819098E-2</v>
      </c>
      <c r="AP457" s="21">
        <f t="shared" si="296"/>
        <v>-9.9196268687794117E-2</v>
      </c>
      <c r="AQ457" s="21">
        <f t="shared" si="296"/>
        <v>-7.7053962080700047E-2</v>
      </c>
      <c r="AR457" s="21">
        <f t="shared" si="296"/>
        <v>-0.40588110553474233</v>
      </c>
      <c r="AS457" s="21">
        <f t="shared" si="296"/>
        <v>0.17329813313218934</v>
      </c>
      <c r="AT457" s="21">
        <f t="shared" si="296"/>
        <v>-0.12851075489793123</v>
      </c>
      <c r="AU457" s="21">
        <f t="shared" si="296"/>
        <v>-0.19769186381996537</v>
      </c>
      <c r="AV457" s="21">
        <f t="shared" si="296"/>
        <v>0.10798947001173465</v>
      </c>
      <c r="AW457" s="21">
        <f t="shared" si="296"/>
        <v>-1.0640319209576287E-2</v>
      </c>
      <c r="AX457" s="21" t="str">
        <f t="shared" si="296"/>
        <v/>
      </c>
    </row>
    <row r="458" spans="1:50">
      <c r="A458" t="str">
        <f t="shared" si="248"/>
        <v>April2020</v>
      </c>
      <c r="C458" t="s">
        <v>57</v>
      </c>
      <c r="D458">
        <v>2020</v>
      </c>
      <c r="E458" s="21">
        <f t="shared" ref="E458:AX458" si="297">IFERROR((E116-E115)/E115,"")</f>
        <v>1.7409040793825798</v>
      </c>
      <c r="F458" s="21">
        <f t="shared" si="297"/>
        <v>-0.49742851265171778</v>
      </c>
      <c r="G458" s="21">
        <f t="shared" si="297"/>
        <v>-0.54917330067360681</v>
      </c>
      <c r="H458" s="21">
        <f t="shared" si="297"/>
        <v>0.80701754385964908</v>
      </c>
      <c r="I458" s="21">
        <f t="shared" si="297"/>
        <v>-0.45082380632145258</v>
      </c>
      <c r="J458" s="21">
        <f t="shared" si="297"/>
        <v>0.83832335329341312</v>
      </c>
      <c r="K458" s="21">
        <f t="shared" si="297"/>
        <v>-0.37778107386532184</v>
      </c>
      <c r="L458" s="21">
        <f t="shared" si="297"/>
        <v>1.2889324191968659</v>
      </c>
      <c r="M458" s="21">
        <f t="shared" si="297"/>
        <v>-4.8842529255248644E-2</v>
      </c>
      <c r="N458" s="21">
        <f t="shared" si="297"/>
        <v>-0.52018543558045205</v>
      </c>
      <c r="O458" s="21">
        <f t="shared" si="297"/>
        <v>-0.7381574482524601</v>
      </c>
      <c r="P458" s="21" t="str">
        <f t="shared" si="297"/>
        <v/>
      </c>
      <c r="Q458" s="21">
        <f t="shared" si="297"/>
        <v>0.2490875912408759</v>
      </c>
      <c r="R458" s="21">
        <f t="shared" si="297"/>
        <v>0.26200873362445415</v>
      </c>
      <c r="S458" s="21">
        <f t="shared" si="297"/>
        <v>-0.58552787663107952</v>
      </c>
      <c r="T458" s="21">
        <f t="shared" si="297"/>
        <v>4.2593172564985904E-2</v>
      </c>
      <c r="U458" s="21">
        <f t="shared" si="297"/>
        <v>-0.13364278393887546</v>
      </c>
      <c r="V458" s="21">
        <f t="shared" si="297"/>
        <v>3.7170263788968823E-2</v>
      </c>
      <c r="W458" s="21">
        <f t="shared" si="297"/>
        <v>0.2957087655074232</v>
      </c>
      <c r="X458" s="21">
        <f t="shared" si="297"/>
        <v>1.1696905016008539</v>
      </c>
      <c r="Y458" s="21">
        <f t="shared" si="297"/>
        <v>-0.53862628878816554</v>
      </c>
      <c r="Z458" s="21">
        <f t="shared" si="297"/>
        <v>8.7129588677576295E-2</v>
      </c>
      <c r="AA458" s="21">
        <f t="shared" si="297"/>
        <v>-0.35071942446043164</v>
      </c>
      <c r="AB458" s="21">
        <f t="shared" si="297"/>
        <v>-0.67895722310240525</v>
      </c>
      <c r="AC458" s="21">
        <f t="shared" si="297"/>
        <v>-0.49461559067773908</v>
      </c>
      <c r="AD458" s="21">
        <f t="shared" si="297"/>
        <v>-5.9891493209460654E-2</v>
      </c>
      <c r="AE458" s="21">
        <f t="shared" si="297"/>
        <v>0.98667089812757858</v>
      </c>
      <c r="AF458" s="21">
        <f t="shared" si="297"/>
        <v>0.14216291268127121</v>
      </c>
      <c r="AG458" s="21">
        <f t="shared" si="297"/>
        <v>-0.23220973782771537</v>
      </c>
      <c r="AH458" s="21">
        <f t="shared" si="297"/>
        <v>-0.14907619852674797</v>
      </c>
      <c r="AI458" s="21">
        <f t="shared" si="297"/>
        <v>-0.53729089563286458</v>
      </c>
      <c r="AJ458" s="21">
        <f t="shared" si="297"/>
        <v>1.6844512195121952</v>
      </c>
      <c r="AK458" s="21">
        <f t="shared" si="297"/>
        <v>0.12634186622625929</v>
      </c>
      <c r="AL458" s="21">
        <f t="shared" si="297"/>
        <v>0.56196847715160447</v>
      </c>
      <c r="AM458" s="21">
        <f t="shared" si="297"/>
        <v>-0.25686900958466452</v>
      </c>
      <c r="AN458" s="21">
        <f t="shared" si="297"/>
        <v>0.2641888296375845</v>
      </c>
      <c r="AO458" s="21">
        <f t="shared" si="297"/>
        <v>-0.47000659195781147</v>
      </c>
      <c r="AP458" s="21">
        <f t="shared" si="297"/>
        <v>-1.1372567148999122E-2</v>
      </c>
      <c r="AQ458" s="21">
        <f t="shared" si="297"/>
        <v>0.36423492230708454</v>
      </c>
      <c r="AR458" s="21">
        <f t="shared" si="297"/>
        <v>-0.88911362284354556</v>
      </c>
      <c r="AS458" s="21">
        <f t="shared" si="297"/>
        <v>0.32417229186756669</v>
      </c>
      <c r="AT458" s="21">
        <f t="shared" si="297"/>
        <v>0.23706964313787141</v>
      </c>
      <c r="AU458" s="21">
        <f t="shared" si="297"/>
        <v>-0.70253164556962022</v>
      </c>
      <c r="AV458" s="21">
        <f t="shared" si="297"/>
        <v>-0.73240815485289312</v>
      </c>
      <c r="AW458" s="21">
        <f t="shared" si="297"/>
        <v>0.2196082197042443</v>
      </c>
      <c r="AX458" s="21" t="str">
        <f t="shared" si="297"/>
        <v/>
      </c>
    </row>
    <row r="459" spans="1:50">
      <c r="A459" t="str">
        <f t="shared" si="248"/>
        <v>May2020</v>
      </c>
      <c r="C459" t="s">
        <v>58</v>
      </c>
      <c r="D459">
        <v>2020</v>
      </c>
      <c r="E459" s="21">
        <f t="shared" ref="E459:AX459" si="298">IFERROR((E117-E116)/E116,"")</f>
        <v>-0.62711182622687045</v>
      </c>
      <c r="F459" s="21">
        <f t="shared" si="298"/>
        <v>0.23147769136307819</v>
      </c>
      <c r="G459" s="21">
        <f t="shared" si="298"/>
        <v>0.49089921217060584</v>
      </c>
      <c r="H459" s="21">
        <f t="shared" si="298"/>
        <v>-0.47757743874248726</v>
      </c>
      <c r="I459" s="21">
        <f t="shared" si="298"/>
        <v>-5.3574161947038115E-3</v>
      </c>
      <c r="J459" s="21">
        <f t="shared" si="298"/>
        <v>-0.44683573755234995</v>
      </c>
      <c r="K459" s="21">
        <f t="shared" si="298"/>
        <v>-8.247914183551848E-2</v>
      </c>
      <c r="L459" s="21">
        <f t="shared" si="298"/>
        <v>-0.47240051347881901</v>
      </c>
      <c r="M459" s="21">
        <f t="shared" si="298"/>
        <v>-0.19994277539341918</v>
      </c>
      <c r="N459" s="21">
        <f t="shared" si="298"/>
        <v>0.10950080515297907</v>
      </c>
      <c r="O459" s="21">
        <f t="shared" si="298"/>
        <v>2.8092399403874815</v>
      </c>
      <c r="P459" s="21" t="str">
        <f t="shared" si="298"/>
        <v/>
      </c>
      <c r="Q459" s="21">
        <f t="shared" si="298"/>
        <v>0.49379108838568297</v>
      </c>
      <c r="R459" s="21">
        <f t="shared" si="298"/>
        <v>-0.31903114186851211</v>
      </c>
      <c r="S459" s="21">
        <f t="shared" si="298"/>
        <v>0.45105895821408126</v>
      </c>
      <c r="T459" s="21">
        <f t="shared" si="298"/>
        <v>-0.17903274256533494</v>
      </c>
      <c r="U459" s="21">
        <f t="shared" si="298"/>
        <v>-0.22500780193487985</v>
      </c>
      <c r="V459" s="21">
        <f t="shared" si="298"/>
        <v>-0.32716763005780347</v>
      </c>
      <c r="W459" s="21">
        <f t="shared" si="298"/>
        <v>-0.25234133835609274</v>
      </c>
      <c r="X459" s="21">
        <f t="shared" si="298"/>
        <v>-0.49532710280373832</v>
      </c>
      <c r="Y459" s="21">
        <f t="shared" si="298"/>
        <v>-0.12188275936521645</v>
      </c>
      <c r="Z459" s="21">
        <f t="shared" si="298"/>
        <v>-0.11038784919989152</v>
      </c>
      <c r="AA459" s="21">
        <f t="shared" si="298"/>
        <v>-7.7562326869806089E-2</v>
      </c>
      <c r="AB459" s="21">
        <f t="shared" si="298"/>
        <v>0.36339165545087482</v>
      </c>
      <c r="AC459" s="21">
        <f t="shared" si="298"/>
        <v>0.14746104102618468</v>
      </c>
      <c r="AD459" s="21">
        <f t="shared" si="298"/>
        <v>-8.184972842486421E-2</v>
      </c>
      <c r="AE459" s="21">
        <f t="shared" si="298"/>
        <v>-0.4741214057507987</v>
      </c>
      <c r="AF459" s="21">
        <f t="shared" si="298"/>
        <v>-0.27493752954683598</v>
      </c>
      <c r="AG459" s="21">
        <f t="shared" si="298"/>
        <v>0.19233449477351916</v>
      </c>
      <c r="AH459" s="21">
        <f t="shared" si="298"/>
        <v>-0.17778329667210671</v>
      </c>
      <c r="AI459" s="21">
        <f t="shared" si="298"/>
        <v>7.6273355515740979E-2</v>
      </c>
      <c r="AJ459" s="21">
        <f t="shared" si="298"/>
        <v>-0.64906303236797269</v>
      </c>
      <c r="AK459" s="21">
        <f t="shared" si="298"/>
        <v>-0.31378299120234604</v>
      </c>
      <c r="AL459" s="21">
        <f t="shared" si="298"/>
        <v>-0.44943738656987298</v>
      </c>
      <c r="AM459" s="21">
        <f t="shared" si="298"/>
        <v>-0.23129836629406708</v>
      </c>
      <c r="AN459" s="21">
        <f t="shared" si="298"/>
        <v>-0.2222689075630252</v>
      </c>
      <c r="AO459" s="21">
        <f t="shared" si="298"/>
        <v>0.1041222459132907</v>
      </c>
      <c r="AP459" s="21">
        <f t="shared" si="298"/>
        <v>-0.25066635492167405</v>
      </c>
      <c r="AQ459" s="21">
        <f t="shared" si="298"/>
        <v>-0.32799227799227798</v>
      </c>
      <c r="AR459" s="21">
        <f t="shared" si="298"/>
        <v>3.7129828326180259</v>
      </c>
      <c r="AS459" s="21">
        <f t="shared" si="298"/>
        <v>-0.28255856293239473</v>
      </c>
      <c r="AT459" s="21">
        <f t="shared" si="298"/>
        <v>-0.22137501588511882</v>
      </c>
      <c r="AU459" s="21">
        <f t="shared" si="298"/>
        <v>0.81382978723404253</v>
      </c>
      <c r="AV459" s="21">
        <f t="shared" si="298"/>
        <v>3.3333333333333333E-2</v>
      </c>
      <c r="AW459" s="21">
        <f t="shared" si="298"/>
        <v>-0.12502952523423352</v>
      </c>
      <c r="AX459" s="21" t="str">
        <f t="shared" si="298"/>
        <v/>
      </c>
    </row>
    <row r="460" spans="1:50">
      <c r="A460" t="str">
        <f t="shared" si="248"/>
        <v>June2020</v>
      </c>
      <c r="C460" t="s">
        <v>59</v>
      </c>
      <c r="D460">
        <v>2020</v>
      </c>
      <c r="E460" s="21">
        <f t="shared" ref="E460:AX460" si="299">IFERROR((E118-E117)/E117,"")</f>
        <v>-0.58252427184466016</v>
      </c>
      <c r="F460" s="21">
        <f t="shared" si="299"/>
        <v>0.34435765331560581</v>
      </c>
      <c r="G460" s="21">
        <f t="shared" si="299"/>
        <v>0.5178571428571429</v>
      </c>
      <c r="H460" s="21">
        <f t="shared" si="299"/>
        <v>-0.32044247787610619</v>
      </c>
      <c r="I460" s="21">
        <f t="shared" si="299"/>
        <v>0.44382887042166819</v>
      </c>
      <c r="J460" s="21">
        <f t="shared" si="299"/>
        <v>-0.21703470031545741</v>
      </c>
      <c r="K460" s="21">
        <f t="shared" si="299"/>
        <v>0.36347103143673681</v>
      </c>
      <c r="L460" s="21">
        <f t="shared" si="299"/>
        <v>-0.49188969991889697</v>
      </c>
      <c r="M460" s="21">
        <f t="shared" si="299"/>
        <v>0.20191688720406265</v>
      </c>
      <c r="N460" s="21">
        <f t="shared" si="299"/>
        <v>0.34349298500241898</v>
      </c>
      <c r="O460" s="21">
        <f t="shared" si="299"/>
        <v>0.44679186228482004</v>
      </c>
      <c r="P460" s="21" t="str">
        <f t="shared" si="299"/>
        <v/>
      </c>
      <c r="Q460" s="21">
        <f t="shared" si="299"/>
        <v>4.4009779951100243E-3</v>
      </c>
      <c r="R460" s="21">
        <f t="shared" si="299"/>
        <v>-0.10569105691056911</v>
      </c>
      <c r="S460" s="21">
        <f t="shared" si="299"/>
        <v>0.55700197238658777</v>
      </c>
      <c r="T460" s="21">
        <f t="shared" si="299"/>
        <v>7.1899012074643248E-2</v>
      </c>
      <c r="U460" s="21">
        <f t="shared" si="299"/>
        <v>7.5704697986577182E-2</v>
      </c>
      <c r="V460" s="21">
        <f t="shared" si="299"/>
        <v>-0.10652920962199312</v>
      </c>
      <c r="W460" s="21">
        <f t="shared" si="299"/>
        <v>-3.4359692092372288E-2</v>
      </c>
      <c r="X460" s="21">
        <f t="shared" si="299"/>
        <v>-0.40448343079922028</v>
      </c>
      <c r="Y460" s="21">
        <f t="shared" si="299"/>
        <v>0.69363166953528399</v>
      </c>
      <c r="Z460" s="21">
        <f t="shared" si="299"/>
        <v>-0.1899390243902439</v>
      </c>
      <c r="AA460" s="21">
        <f t="shared" si="299"/>
        <v>-0.1906906906906907</v>
      </c>
      <c r="AB460" s="21">
        <f t="shared" si="299"/>
        <v>0.7257869913348689</v>
      </c>
      <c r="AC460" s="21">
        <f t="shared" si="299"/>
        <v>9.3819290465631935E-2</v>
      </c>
      <c r="AD460" s="21">
        <f t="shared" si="299"/>
        <v>-0.16600936652699039</v>
      </c>
      <c r="AE460" s="21">
        <f t="shared" si="299"/>
        <v>-0.14763061968408261</v>
      </c>
      <c r="AF460" s="21">
        <f t="shared" si="299"/>
        <v>-0.16253725782414308</v>
      </c>
      <c r="AG460" s="21">
        <f t="shared" si="299"/>
        <v>-0.21683226183518411</v>
      </c>
      <c r="AH460" s="21">
        <f t="shared" si="299"/>
        <v>4.021574973031284E-2</v>
      </c>
      <c r="AI460" s="21">
        <f t="shared" si="299"/>
        <v>0.5131985731272295</v>
      </c>
      <c r="AJ460" s="21">
        <f t="shared" si="299"/>
        <v>-0.4482200647249191</v>
      </c>
      <c r="AK460" s="21">
        <f t="shared" si="299"/>
        <v>-0.10683760683760683</v>
      </c>
      <c r="AL460" s="21">
        <f t="shared" si="299"/>
        <v>-0.16482067510548523</v>
      </c>
      <c r="AM460" s="21">
        <f t="shared" si="299"/>
        <v>-3.5794183445190156E-2</v>
      </c>
      <c r="AN460" s="21">
        <f t="shared" si="299"/>
        <v>-0.21677471636953</v>
      </c>
      <c r="AO460" s="21">
        <f t="shared" si="299"/>
        <v>0.16897328612809784</v>
      </c>
      <c r="AP460" s="21">
        <f t="shared" si="299"/>
        <v>-0.13097444538051092</v>
      </c>
      <c r="AQ460" s="21">
        <f t="shared" si="299"/>
        <v>-0.17839701235277219</v>
      </c>
      <c r="AR460" s="21">
        <f t="shared" si="299"/>
        <v>0.58326693227091631</v>
      </c>
      <c r="AS460" s="21">
        <f t="shared" si="299"/>
        <v>-0.529013703265099</v>
      </c>
      <c r="AT460" s="21">
        <f t="shared" si="299"/>
        <v>-0.26864697241716989</v>
      </c>
      <c r="AU460" s="21">
        <f t="shared" si="299"/>
        <v>0.63743001866169025</v>
      </c>
      <c r="AV460" s="21">
        <f t="shared" si="299"/>
        <v>-3.2258064516129031E-2</v>
      </c>
      <c r="AW460" s="21">
        <f t="shared" si="299"/>
        <v>-6.1639521281382163E-2</v>
      </c>
      <c r="AX460" s="21" t="str">
        <f t="shared" si="299"/>
        <v/>
      </c>
    </row>
    <row r="461" spans="1:50">
      <c r="A461" t="str">
        <f t="shared" si="248"/>
        <v>July2020</v>
      </c>
      <c r="C461" t="s">
        <v>60</v>
      </c>
      <c r="D461">
        <v>2020</v>
      </c>
      <c r="E461" s="21">
        <f t="shared" ref="E461:AX461" si="300">IFERROR((E119-E118)/E118,"")</f>
        <v>-0.21963824289405684</v>
      </c>
      <c r="F461" s="21">
        <f t="shared" si="300"/>
        <v>-1.260971689949314E-2</v>
      </c>
      <c r="G461" s="21">
        <f t="shared" si="300"/>
        <v>1.1524609843937574E-2</v>
      </c>
      <c r="H461" s="21">
        <f t="shared" si="300"/>
        <v>-0.11902591483266051</v>
      </c>
      <c r="I461" s="21">
        <f t="shared" si="300"/>
        <v>-7.6742698784907273E-3</v>
      </c>
      <c r="J461" s="21">
        <f t="shared" si="300"/>
        <v>-0.15417673918882621</v>
      </c>
      <c r="K461" s="21">
        <f t="shared" si="300"/>
        <v>-7.4504573170731711E-2</v>
      </c>
      <c r="L461" s="21">
        <f t="shared" si="300"/>
        <v>-1.0375099760574621E-2</v>
      </c>
      <c r="M461" s="21">
        <f t="shared" si="300"/>
        <v>2.6898357533920496E-2</v>
      </c>
      <c r="N461" s="21">
        <f t="shared" si="300"/>
        <v>4.2851998559596684E-2</v>
      </c>
      <c r="O461" s="21">
        <f t="shared" si="300"/>
        <v>8.5451595457003787E-2</v>
      </c>
      <c r="P461" s="21" t="str">
        <f t="shared" si="300"/>
        <v/>
      </c>
      <c r="Q461" s="21">
        <f t="shared" si="300"/>
        <v>2.0447906523855891E-2</v>
      </c>
      <c r="R461" s="21">
        <f t="shared" si="300"/>
        <v>-0.1125</v>
      </c>
      <c r="S461" s="21">
        <f t="shared" si="300"/>
        <v>2.1788700278692678E-2</v>
      </c>
      <c r="T461" s="21">
        <f t="shared" si="300"/>
        <v>-0.48045741594128694</v>
      </c>
      <c r="U461" s="21">
        <f t="shared" si="300"/>
        <v>0.10057399550786124</v>
      </c>
      <c r="V461" s="21">
        <f t="shared" si="300"/>
        <v>-0.27307692307692305</v>
      </c>
      <c r="W461" s="21">
        <f t="shared" si="300"/>
        <v>-0.22400173925646785</v>
      </c>
      <c r="X461" s="21">
        <f t="shared" si="300"/>
        <v>0.20621931260229132</v>
      </c>
      <c r="Y461" s="21">
        <f t="shared" si="300"/>
        <v>-1.0162601626016261E-3</v>
      </c>
      <c r="Z461" s="21">
        <f t="shared" si="300"/>
        <v>-7.8189687617613857E-2</v>
      </c>
      <c r="AA461" s="21">
        <f t="shared" si="300"/>
        <v>0.26901669758812619</v>
      </c>
      <c r="AB461" s="21">
        <f t="shared" si="300"/>
        <v>2.8028473369772468E-2</v>
      </c>
      <c r="AC461" s="21">
        <f t="shared" si="300"/>
        <v>0.16229570505511212</v>
      </c>
      <c r="AD461" s="21">
        <f t="shared" si="300"/>
        <v>-9.8566573075217975E-2</v>
      </c>
      <c r="AE461" s="21">
        <f t="shared" si="300"/>
        <v>3.9201710620099785E-2</v>
      </c>
      <c r="AF461" s="21">
        <f t="shared" si="300"/>
        <v>-0.19564008452897341</v>
      </c>
      <c r="AG461" s="21">
        <f t="shared" si="300"/>
        <v>2.3880597014925373E-2</v>
      </c>
      <c r="AH461" s="21">
        <f t="shared" si="300"/>
        <v>-8.8853859874725188E-2</v>
      </c>
      <c r="AI461" s="21">
        <f t="shared" si="300"/>
        <v>9.0444758761590444E-2</v>
      </c>
      <c r="AJ461" s="21">
        <f t="shared" si="300"/>
        <v>-2.6392961876832845E-2</v>
      </c>
      <c r="AK461" s="21">
        <f t="shared" si="300"/>
        <v>-9.8086124401913874E-2</v>
      </c>
      <c r="AL461" s="21">
        <f t="shared" si="300"/>
        <v>-5.0363119671613513E-2</v>
      </c>
      <c r="AM461" s="21">
        <f t="shared" si="300"/>
        <v>-4.9883990719257539E-2</v>
      </c>
      <c r="AN461" s="21">
        <f t="shared" si="300"/>
        <v>-8.8808415244007594E-2</v>
      </c>
      <c r="AO461" s="21">
        <f t="shared" si="300"/>
        <v>4.7356828193832599E-2</v>
      </c>
      <c r="AP461" s="21">
        <f t="shared" si="300"/>
        <v>-0.10228456813850069</v>
      </c>
      <c r="AQ461" s="21">
        <f t="shared" si="300"/>
        <v>-0.12097902097902098</v>
      </c>
      <c r="AR461" s="21">
        <f t="shared" si="300"/>
        <v>-6.0320655690560068E-2</v>
      </c>
      <c r="AS461" s="21">
        <f t="shared" si="300"/>
        <v>-6.6091954022988508E-2</v>
      </c>
      <c r="AT461" s="21">
        <f t="shared" si="300"/>
        <v>-0.13233653202410176</v>
      </c>
      <c r="AU461" s="21">
        <f t="shared" si="300"/>
        <v>-9.7688049495278412E-4</v>
      </c>
      <c r="AV461" s="21">
        <f t="shared" si="300"/>
        <v>3.3333333333333333E-2</v>
      </c>
      <c r="AW461" s="21">
        <f t="shared" si="300"/>
        <v>-2.5700038358266206E-2</v>
      </c>
      <c r="AX461" s="21" t="str">
        <f t="shared" si="300"/>
        <v/>
      </c>
    </row>
    <row r="462" spans="1:50">
      <c r="A462" t="str">
        <f t="shared" si="248"/>
        <v>August2020</v>
      </c>
      <c r="C462" t="s">
        <v>61</v>
      </c>
      <c r="D462">
        <v>2020</v>
      </c>
      <c r="E462" s="21">
        <f t="shared" ref="E462:AX462" si="301">IFERROR((E120-E119)/E119,"")</f>
        <v>2.2152317880794703</v>
      </c>
      <c r="F462" s="21">
        <f t="shared" si="301"/>
        <v>-0.13910103918868161</v>
      </c>
      <c r="G462" s="21">
        <f t="shared" si="301"/>
        <v>-0.27711844291478754</v>
      </c>
      <c r="H462" s="21">
        <f t="shared" si="301"/>
        <v>0.84124168514412412</v>
      </c>
      <c r="I462" s="21">
        <f t="shared" si="301"/>
        <v>-0.19473684210526315</v>
      </c>
      <c r="J462" s="21">
        <f t="shared" si="301"/>
        <v>0.40806605271514768</v>
      </c>
      <c r="K462" s="21">
        <f t="shared" si="301"/>
        <v>-0.19250566193123328</v>
      </c>
      <c r="L462" s="21">
        <f t="shared" si="301"/>
        <v>1.217741935483871</v>
      </c>
      <c r="M462" s="21">
        <f t="shared" si="301"/>
        <v>-0.1502086230876217</v>
      </c>
      <c r="N462" s="21">
        <f t="shared" si="301"/>
        <v>-0.10557665745856354</v>
      </c>
      <c r="O462" s="21">
        <f t="shared" si="301"/>
        <v>-0.17314399601395117</v>
      </c>
      <c r="P462" s="21" t="str">
        <f t="shared" si="301"/>
        <v/>
      </c>
      <c r="Q462" s="21">
        <f t="shared" si="301"/>
        <v>-8.7786259541984726E-2</v>
      </c>
      <c r="R462" s="21">
        <f t="shared" si="301"/>
        <v>0.19718309859154928</v>
      </c>
      <c r="S462" s="21">
        <f t="shared" si="301"/>
        <v>-0.35085544259856188</v>
      </c>
      <c r="T462" s="21">
        <f t="shared" si="301"/>
        <v>-7.3258869908015764E-2</v>
      </c>
      <c r="U462" s="21">
        <f t="shared" si="301"/>
        <v>0.1790249433106576</v>
      </c>
      <c r="V462" s="21">
        <f t="shared" si="301"/>
        <v>0.10052910052910052</v>
      </c>
      <c r="W462" s="21">
        <f t="shared" si="301"/>
        <v>0.89652596189764666</v>
      </c>
      <c r="X462" s="21">
        <f t="shared" si="301"/>
        <v>0.55223880597014929</v>
      </c>
      <c r="Y462" s="21">
        <f t="shared" si="301"/>
        <v>-0.17032408080220898</v>
      </c>
      <c r="Z462" s="21">
        <f t="shared" si="301"/>
        <v>0.42676329488618964</v>
      </c>
      <c r="AA462" s="21">
        <f t="shared" si="301"/>
        <v>-0.17836257309941519</v>
      </c>
      <c r="AB462" s="21">
        <f t="shared" si="301"/>
        <v>-0.28587326120556417</v>
      </c>
      <c r="AC462" s="21">
        <f t="shared" si="301"/>
        <v>-7.1143085531574737E-2</v>
      </c>
      <c r="AD462" s="21">
        <f t="shared" si="301"/>
        <v>0.38912568306010931</v>
      </c>
      <c r="AE462" s="21">
        <f t="shared" si="301"/>
        <v>-0.24828532235939643</v>
      </c>
      <c r="AF462" s="21">
        <f t="shared" si="301"/>
        <v>0.6581858407079646</v>
      </c>
      <c r="AG462" s="21">
        <f t="shared" si="301"/>
        <v>-0.11661807580174927</v>
      </c>
      <c r="AH462" s="21">
        <f t="shared" si="301"/>
        <v>9.8975643068518096E-2</v>
      </c>
      <c r="AI462" s="21">
        <f t="shared" si="301"/>
        <v>-0.23016502125819702</v>
      </c>
      <c r="AJ462" s="21">
        <f t="shared" si="301"/>
        <v>0.55421686746987953</v>
      </c>
      <c r="AK462" s="21">
        <f t="shared" si="301"/>
        <v>8.3554376657824933E-2</v>
      </c>
      <c r="AL462" s="21">
        <f t="shared" si="301"/>
        <v>0.23790523690773066</v>
      </c>
      <c r="AM462" s="21">
        <f t="shared" si="301"/>
        <v>0.11721611721611722</v>
      </c>
      <c r="AN462" s="21">
        <f t="shared" si="301"/>
        <v>0.57664647993943985</v>
      </c>
      <c r="AO462" s="21">
        <f t="shared" si="301"/>
        <v>-0.1763932702418507</v>
      </c>
      <c r="AP462" s="21">
        <f t="shared" si="301"/>
        <v>0.20597831807178221</v>
      </c>
      <c r="AQ462" s="21">
        <f t="shared" si="301"/>
        <v>0.38106603023070801</v>
      </c>
      <c r="AR462" s="21">
        <f t="shared" si="301"/>
        <v>3.167559296097934E-2</v>
      </c>
      <c r="AS462" s="21">
        <f t="shared" si="301"/>
        <v>1.365</v>
      </c>
      <c r="AT462" s="21">
        <f t="shared" si="301"/>
        <v>0.6831275720164609</v>
      </c>
      <c r="AU462" s="21">
        <f t="shared" si="301"/>
        <v>-0.29286179921773142</v>
      </c>
      <c r="AV462" s="21">
        <f t="shared" si="301"/>
        <v>3.1629881154499153</v>
      </c>
      <c r="AW462" s="21">
        <f t="shared" si="301"/>
        <v>0.59064960629921259</v>
      </c>
      <c r="AX462" s="21" t="str">
        <f t="shared" si="301"/>
        <v/>
      </c>
    </row>
    <row r="463" spans="1:50">
      <c r="A463" t="str">
        <f t="shared" si="248"/>
        <v>September2020</v>
      </c>
      <c r="C463" t="s">
        <v>2</v>
      </c>
      <c r="D463">
        <v>2020</v>
      </c>
      <c r="E463" s="21">
        <f t="shared" ref="E463:AX463" si="302">IFERROR((E121-E120)/E120,"")</f>
        <v>-0.23069001029866118</v>
      </c>
      <c r="F463" s="21">
        <f t="shared" si="302"/>
        <v>0.17306573589296104</v>
      </c>
      <c r="G463" s="21">
        <f t="shared" si="302"/>
        <v>0.41865046790346411</v>
      </c>
      <c r="H463" s="21">
        <f t="shared" si="302"/>
        <v>-0.33678548490687221</v>
      </c>
      <c r="I463" s="21">
        <f t="shared" si="302"/>
        <v>0.22622382286247833</v>
      </c>
      <c r="J463" s="21">
        <f t="shared" si="302"/>
        <v>-0.10306720793865584</v>
      </c>
      <c r="K463" s="21">
        <f t="shared" si="302"/>
        <v>0.37302396736359</v>
      </c>
      <c r="L463" s="21">
        <f t="shared" si="302"/>
        <v>-0.44145454545454543</v>
      </c>
      <c r="M463" s="21">
        <f t="shared" si="302"/>
        <v>0.19094380796508456</v>
      </c>
      <c r="N463" s="21">
        <f t="shared" si="302"/>
        <v>6.6885435768748197E-2</v>
      </c>
      <c r="O463" s="21">
        <f t="shared" si="302"/>
        <v>0.28833986140403733</v>
      </c>
      <c r="P463" s="21" t="str">
        <f t="shared" si="302"/>
        <v/>
      </c>
      <c r="Q463" s="21">
        <f t="shared" si="302"/>
        <v>0.13284518828451883</v>
      </c>
      <c r="R463" s="21">
        <f t="shared" si="302"/>
        <v>0.1572192513368984</v>
      </c>
      <c r="S463" s="21">
        <f t="shared" si="302"/>
        <v>0.40679908326967151</v>
      </c>
      <c r="T463" s="21">
        <f t="shared" si="302"/>
        <v>5.8489897199574623E-3</v>
      </c>
      <c r="U463" s="21">
        <f t="shared" si="302"/>
        <v>-9.6355418790268293E-2</v>
      </c>
      <c r="V463" s="21">
        <f t="shared" si="302"/>
        <v>0.125</v>
      </c>
      <c r="W463" s="21">
        <f t="shared" si="302"/>
        <v>-0.27215875517037619</v>
      </c>
      <c r="X463" s="21">
        <f t="shared" si="302"/>
        <v>-0.16520979020979021</v>
      </c>
      <c r="Y463" s="21">
        <f t="shared" si="302"/>
        <v>0.20818006656156945</v>
      </c>
      <c r="Z463" s="21">
        <f t="shared" si="302"/>
        <v>-0.24309629417656317</v>
      </c>
      <c r="AA463" s="21">
        <f t="shared" si="302"/>
        <v>0.23131672597864769</v>
      </c>
      <c r="AB463" s="21">
        <f t="shared" si="302"/>
        <v>0.37061726257466887</v>
      </c>
      <c r="AC463" s="21">
        <f t="shared" si="302"/>
        <v>0.15071976216554531</v>
      </c>
      <c r="AD463" s="21">
        <f t="shared" si="302"/>
        <v>-8.5008457574446319E-2</v>
      </c>
      <c r="AE463" s="21">
        <f t="shared" si="302"/>
        <v>0.49361313868613138</v>
      </c>
      <c r="AF463" s="21">
        <f t="shared" si="302"/>
        <v>-0.18504002668445629</v>
      </c>
      <c r="AG463" s="21">
        <f t="shared" si="302"/>
        <v>-3.052805280528053E-2</v>
      </c>
      <c r="AH463" s="21">
        <f t="shared" si="302"/>
        <v>-7.9125067318447321E-3</v>
      </c>
      <c r="AI463" s="21">
        <f t="shared" si="302"/>
        <v>0.13521482729570344</v>
      </c>
      <c r="AJ463" s="21">
        <f t="shared" si="302"/>
        <v>-0.36240310077519378</v>
      </c>
      <c r="AK463" s="21">
        <f t="shared" si="302"/>
        <v>-6.4871481028151781E-2</v>
      </c>
      <c r="AL463" s="21">
        <f t="shared" si="302"/>
        <v>-8.4071984958366902E-2</v>
      </c>
      <c r="AM463" s="21">
        <f t="shared" si="302"/>
        <v>-6.1202185792349727E-2</v>
      </c>
      <c r="AN463" s="21">
        <f t="shared" si="302"/>
        <v>-0.12591525627175609</v>
      </c>
      <c r="AO463" s="21">
        <f t="shared" si="302"/>
        <v>0.1954995212256623</v>
      </c>
      <c r="AP463" s="21">
        <f t="shared" si="302"/>
        <v>-4.1507540582998957E-2</v>
      </c>
      <c r="AQ463" s="21">
        <f t="shared" si="302"/>
        <v>-0.11203917050691244</v>
      </c>
      <c r="AR463" s="21">
        <f t="shared" si="302"/>
        <v>0.13527143280925541</v>
      </c>
      <c r="AS463" s="21">
        <f t="shared" si="302"/>
        <v>-0.3291592128801431</v>
      </c>
      <c r="AT463" s="21">
        <f t="shared" si="302"/>
        <v>-0.17237163814180928</v>
      </c>
      <c r="AU463" s="21">
        <f t="shared" si="302"/>
        <v>0.37474072366904815</v>
      </c>
      <c r="AV463" s="21">
        <f t="shared" si="302"/>
        <v>0.41435562805872755</v>
      </c>
      <c r="AW463" s="21">
        <f t="shared" si="302"/>
        <v>-0.24293051172575955</v>
      </c>
      <c r="AX463" s="21" t="str">
        <f t="shared" si="302"/>
        <v/>
      </c>
    </row>
    <row r="464" spans="1:50">
      <c r="A464" t="str">
        <f t="shared" si="248"/>
        <v>October2020</v>
      </c>
      <c r="C464" t="s">
        <v>62</v>
      </c>
      <c r="D464">
        <v>2020</v>
      </c>
      <c r="E464" s="21">
        <f t="shared" ref="E464:AX464" si="303">IFERROR((E122-E121)/E121,"")</f>
        <v>0.15528781793842034</v>
      </c>
      <c r="F464" s="21">
        <f t="shared" si="303"/>
        <v>0.32258864368956114</v>
      </c>
      <c r="G464" s="21">
        <f t="shared" si="303"/>
        <v>0.1676889248929522</v>
      </c>
      <c r="H464" s="21">
        <f t="shared" si="303"/>
        <v>0.19852318121292822</v>
      </c>
      <c r="I464" s="21">
        <f t="shared" si="303"/>
        <v>0.1571848145327967</v>
      </c>
      <c r="J464" s="21">
        <f t="shared" si="303"/>
        <v>1.8606990193613275E-2</v>
      </c>
      <c r="K464" s="21">
        <f t="shared" si="303"/>
        <v>0.23119777158774374</v>
      </c>
      <c r="L464" s="21">
        <f t="shared" si="303"/>
        <v>0.1953125</v>
      </c>
      <c r="M464" s="21">
        <f t="shared" si="303"/>
        <v>0.1858108108108108</v>
      </c>
      <c r="N464" s="21">
        <f t="shared" si="303"/>
        <v>0.32495024425547314</v>
      </c>
      <c r="O464" s="21">
        <f t="shared" si="303"/>
        <v>0.33278765201122545</v>
      </c>
      <c r="P464" s="21" t="str">
        <f t="shared" si="303"/>
        <v/>
      </c>
      <c r="Q464" s="21">
        <f t="shared" si="303"/>
        <v>0.15789473684210525</v>
      </c>
      <c r="R464" s="21">
        <f t="shared" si="303"/>
        <v>0.18484288354898337</v>
      </c>
      <c r="S464" s="21">
        <f t="shared" si="303"/>
        <v>0.19223459136573445</v>
      </c>
      <c r="T464" s="21">
        <f t="shared" si="303"/>
        <v>1.3274008810572688</v>
      </c>
      <c r="U464" s="21">
        <f t="shared" si="303"/>
        <v>-3.7990848143024371E-2</v>
      </c>
      <c r="V464" s="21">
        <f t="shared" si="303"/>
        <v>-8.11965811965812E-2</v>
      </c>
      <c r="W464" s="21">
        <f t="shared" si="303"/>
        <v>-0.10845003720993167</v>
      </c>
      <c r="X464" s="21">
        <f t="shared" si="303"/>
        <v>0.31518324607329845</v>
      </c>
      <c r="Y464" s="21">
        <f t="shared" si="303"/>
        <v>0.16361000362450162</v>
      </c>
      <c r="Z464" s="21">
        <f t="shared" si="303"/>
        <v>0.14461247637051039</v>
      </c>
      <c r="AA464" s="21">
        <f t="shared" si="303"/>
        <v>0.24277456647398843</v>
      </c>
      <c r="AB464" s="21">
        <f t="shared" si="303"/>
        <v>0.22542950985346136</v>
      </c>
      <c r="AC464" s="21">
        <f t="shared" si="303"/>
        <v>0.19808274127205358</v>
      </c>
      <c r="AD464" s="21">
        <f t="shared" si="303"/>
        <v>8.1900257953568353E-2</v>
      </c>
      <c r="AE464" s="21">
        <f t="shared" si="303"/>
        <v>0.37904703726328648</v>
      </c>
      <c r="AF464" s="21">
        <f t="shared" si="303"/>
        <v>-1.5348408881612607E-3</v>
      </c>
      <c r="AG464" s="21">
        <f t="shared" si="303"/>
        <v>0.39404255319148934</v>
      </c>
      <c r="AH464" s="21">
        <f t="shared" si="303"/>
        <v>0.18085017537998999</v>
      </c>
      <c r="AI464" s="21">
        <f t="shared" si="303"/>
        <v>0.30892599464028037</v>
      </c>
      <c r="AJ464" s="21">
        <f t="shared" si="303"/>
        <v>0.3100303951367781</v>
      </c>
      <c r="AK464" s="21">
        <f t="shared" si="303"/>
        <v>0.31020942408376961</v>
      </c>
      <c r="AL464" s="21">
        <f t="shared" si="303"/>
        <v>0.14985337243401758</v>
      </c>
      <c r="AM464" s="21">
        <f t="shared" si="303"/>
        <v>0.45750873108265427</v>
      </c>
      <c r="AN464" s="21">
        <f t="shared" si="303"/>
        <v>-6.0972260368030759E-2</v>
      </c>
      <c r="AO464" s="21">
        <f t="shared" si="303"/>
        <v>0.1065278334000801</v>
      </c>
      <c r="AP464" s="21">
        <f t="shared" si="303"/>
        <v>0.28907265189034298</v>
      </c>
      <c r="AQ464" s="21">
        <f t="shared" si="303"/>
        <v>4.7680830360038923E-2</v>
      </c>
      <c r="AR464" s="21">
        <f t="shared" si="303"/>
        <v>-8.3943036320877976E-2</v>
      </c>
      <c r="AS464" s="21">
        <f t="shared" si="303"/>
        <v>0.18981818181818183</v>
      </c>
      <c r="AT464" s="21">
        <f t="shared" si="303"/>
        <v>4.4313146233382568E-2</v>
      </c>
      <c r="AU464" s="21">
        <f t="shared" si="303"/>
        <v>0.20821458507963117</v>
      </c>
      <c r="AV464" s="21">
        <f t="shared" si="303"/>
        <v>0.46741637831603228</v>
      </c>
      <c r="AW464" s="21">
        <f t="shared" si="303"/>
        <v>0.12611360850020434</v>
      </c>
      <c r="AX464" s="21">
        <f t="shared" si="303"/>
        <v>0.41679626749611198</v>
      </c>
    </row>
    <row r="465" spans="1:50">
      <c r="A465" t="str">
        <f t="shared" si="248"/>
        <v>November2020</v>
      </c>
      <c r="C465" t="s">
        <v>63</v>
      </c>
      <c r="D465">
        <v>2020</v>
      </c>
      <c r="E465" s="21">
        <f t="shared" ref="E465:AX465" si="304">IFERROR((E123-E122)/E122,"")</f>
        <v>-0.32908458864426421</v>
      </c>
      <c r="F465" s="21">
        <f t="shared" si="304"/>
        <v>-9.6550431196100489E-2</v>
      </c>
      <c r="G465" s="21">
        <f t="shared" si="304"/>
        <v>-4.1625371655104063E-2</v>
      </c>
      <c r="H465" s="21">
        <f t="shared" si="304"/>
        <v>-0.4532875467124533</v>
      </c>
      <c r="I465" s="21">
        <f t="shared" si="304"/>
        <v>-4.953938710283888E-2</v>
      </c>
      <c r="J465" s="21">
        <f t="shared" si="304"/>
        <v>-4.3939767958528761E-2</v>
      </c>
      <c r="K465" s="21">
        <f t="shared" si="304"/>
        <v>1.1312217194570135E-2</v>
      </c>
      <c r="L465" s="21">
        <f t="shared" si="304"/>
        <v>-8.3877995642701528E-2</v>
      </c>
      <c r="M465" s="21">
        <f t="shared" si="304"/>
        <v>-7.6391906900381473E-2</v>
      </c>
      <c r="N465" s="21">
        <f t="shared" si="304"/>
        <v>-0.11252219035914243</v>
      </c>
      <c r="O465" s="21">
        <f t="shared" si="304"/>
        <v>-0.24144586769608703</v>
      </c>
      <c r="P465" s="21" t="str">
        <f t="shared" si="304"/>
        <v/>
      </c>
      <c r="Q465" s="21">
        <f t="shared" si="304"/>
        <v>-5.3030303030303032E-2</v>
      </c>
      <c r="R465" s="21">
        <f t="shared" si="304"/>
        <v>-0.24102964118564743</v>
      </c>
      <c r="S465" s="21">
        <f t="shared" si="304"/>
        <v>1.9357777271692099E-2</v>
      </c>
      <c r="T465" s="21">
        <f t="shared" si="304"/>
        <v>-0.13355542095699577</v>
      </c>
      <c r="U465" s="21">
        <f t="shared" si="304"/>
        <v>-0.11172566371681415</v>
      </c>
      <c r="V465" s="21">
        <f t="shared" si="304"/>
        <v>0.50697674418604655</v>
      </c>
      <c r="W465" s="21">
        <f t="shared" si="304"/>
        <v>-0.25656397025345273</v>
      </c>
      <c r="X465" s="21">
        <f t="shared" si="304"/>
        <v>-0.44426751592356689</v>
      </c>
      <c r="Y465" s="21">
        <f t="shared" si="304"/>
        <v>-4.828058808871169E-2</v>
      </c>
      <c r="Z465" s="21">
        <f t="shared" si="304"/>
        <v>-0.14046242774566475</v>
      </c>
      <c r="AA465" s="21">
        <f t="shared" si="304"/>
        <v>9.1860465116279072E-2</v>
      </c>
      <c r="AB465" s="21">
        <f t="shared" si="304"/>
        <v>-1.9225813102417402E-2</v>
      </c>
      <c r="AC465" s="21">
        <f t="shared" si="304"/>
        <v>-6.8720917035523771E-2</v>
      </c>
      <c r="AD465" s="21">
        <f t="shared" si="304"/>
        <v>-9.1515994436717665E-2</v>
      </c>
      <c r="AE465" s="21">
        <f t="shared" si="304"/>
        <v>-0.12248062015503876</v>
      </c>
      <c r="AF465" s="21">
        <f t="shared" si="304"/>
        <v>-0.1402951424472228</v>
      </c>
      <c r="AG465" s="21">
        <f t="shared" si="304"/>
        <v>-0.44200244200244199</v>
      </c>
      <c r="AH465" s="21">
        <f t="shared" si="304"/>
        <v>-6.8283885568796637E-2</v>
      </c>
      <c r="AI465" s="21">
        <f t="shared" si="304"/>
        <v>-5.0396875393725587E-4</v>
      </c>
      <c r="AJ465" s="21">
        <f t="shared" si="304"/>
        <v>-0.19953596287703015</v>
      </c>
      <c r="AK465" s="21">
        <f t="shared" si="304"/>
        <v>0.13686313686313686</v>
      </c>
      <c r="AL465" s="21">
        <f t="shared" si="304"/>
        <v>-7.0262688089773012E-2</v>
      </c>
      <c r="AM465" s="21">
        <f t="shared" si="304"/>
        <v>-4.0734824281150162E-2</v>
      </c>
      <c r="AN465" s="21">
        <f t="shared" si="304"/>
        <v>-0.15530856975723895</v>
      </c>
      <c r="AO465" s="21">
        <f t="shared" si="304"/>
        <v>4.7050307636626858E-3</v>
      </c>
      <c r="AP465" s="21">
        <f t="shared" si="304"/>
        <v>-5.8565696977916741E-2</v>
      </c>
      <c r="AQ465" s="21">
        <f t="shared" si="304"/>
        <v>-3.9009287925696592E-2</v>
      </c>
      <c r="AR465" s="21">
        <f t="shared" si="304"/>
        <v>-0.13620480638950297</v>
      </c>
      <c r="AS465" s="21">
        <f t="shared" si="304"/>
        <v>-0.15444172779136103</v>
      </c>
      <c r="AT465" s="21">
        <f t="shared" si="304"/>
        <v>-0.17715700141442717</v>
      </c>
      <c r="AU465" s="21">
        <f t="shared" si="304"/>
        <v>-1.9148050506452061E-2</v>
      </c>
      <c r="AV465" s="21">
        <f t="shared" si="304"/>
        <v>-0.43564550992336409</v>
      </c>
      <c r="AW465" s="21">
        <f t="shared" si="304"/>
        <v>-0.10596603280592248</v>
      </c>
      <c r="AX465" s="21">
        <f t="shared" si="304"/>
        <v>-7.9582875960482982E-2</v>
      </c>
    </row>
    <row r="466" spans="1:50">
      <c r="A466" t="str">
        <f t="shared" si="248"/>
        <v>December2020</v>
      </c>
      <c r="C466" t="s">
        <v>50</v>
      </c>
      <c r="D466">
        <v>2020</v>
      </c>
      <c r="E466" s="21">
        <f t="shared" ref="E466:AX466" si="305">IFERROR((E124-E123)/E123,"")</f>
        <v>9.3264248704663211E-2</v>
      </c>
      <c r="F466" s="21">
        <f t="shared" si="305"/>
        <v>8.4042332434114964E-3</v>
      </c>
      <c r="G466" s="21">
        <f t="shared" si="305"/>
        <v>-7.714581178903826E-2</v>
      </c>
      <c r="H466" s="21">
        <f t="shared" si="305"/>
        <v>0.32163310548679108</v>
      </c>
      <c r="I466" s="21">
        <f t="shared" si="305"/>
        <v>-7.5264563346849972E-2</v>
      </c>
      <c r="J466" s="21">
        <f t="shared" si="305"/>
        <v>-4.4668215853343664E-2</v>
      </c>
      <c r="K466" s="21">
        <f t="shared" si="305"/>
        <v>2.2669649515287098E-2</v>
      </c>
      <c r="L466" s="21">
        <f t="shared" si="305"/>
        <v>-0.1789536266349584</v>
      </c>
      <c r="M466" s="21">
        <f t="shared" si="305"/>
        <v>-7.9468813718826789E-2</v>
      </c>
      <c r="N466" s="21">
        <f t="shared" si="305"/>
        <v>-6.3855977842745035E-2</v>
      </c>
      <c r="O466" s="21">
        <f t="shared" si="305"/>
        <v>-0.50636132315521631</v>
      </c>
      <c r="P466" s="21" t="str">
        <f t="shared" si="305"/>
        <v/>
      </c>
      <c r="Q466" s="21">
        <f t="shared" si="305"/>
        <v>-0.24463157894736842</v>
      </c>
      <c r="R466" s="21">
        <f t="shared" si="305"/>
        <v>4.7276464542651594E-2</v>
      </c>
      <c r="S466" s="21">
        <f t="shared" si="305"/>
        <v>-8.7578194816800708E-2</v>
      </c>
      <c r="T466" s="21">
        <f t="shared" si="305"/>
        <v>0.10555749737853898</v>
      </c>
      <c r="U466" s="21">
        <f t="shared" si="305"/>
        <v>5.2054794520547946E-2</v>
      </c>
      <c r="V466" s="21">
        <f t="shared" si="305"/>
        <v>-0.42129629629629628</v>
      </c>
      <c r="W466" s="21">
        <f t="shared" si="305"/>
        <v>-0.31050321526998059</v>
      </c>
      <c r="X466" s="21">
        <f t="shared" si="305"/>
        <v>0.81232091690544417</v>
      </c>
      <c r="Y466" s="21">
        <f t="shared" si="305"/>
        <v>-3.6394580087713554E-2</v>
      </c>
      <c r="Z466" s="21">
        <f t="shared" si="305"/>
        <v>-2.9013353828417715E-2</v>
      </c>
      <c r="AA466" s="21">
        <f t="shared" si="305"/>
        <v>5.6443024494142707E-2</v>
      </c>
      <c r="AB466" s="21">
        <f t="shared" si="305"/>
        <v>-3.3214210636956065E-2</v>
      </c>
      <c r="AC466" s="21">
        <f t="shared" si="305"/>
        <v>-6.1483151544695629E-2</v>
      </c>
      <c r="AD466" s="21">
        <f t="shared" si="305"/>
        <v>1.5702913130959673E-2</v>
      </c>
      <c r="AE466" s="21">
        <f t="shared" si="305"/>
        <v>0.19434628975265017</v>
      </c>
      <c r="AF466" s="21">
        <f t="shared" si="305"/>
        <v>8.9045178209560136E-2</v>
      </c>
      <c r="AG466" s="21">
        <f t="shared" si="305"/>
        <v>0.80962800875273522</v>
      </c>
      <c r="AH466" s="21">
        <f t="shared" si="305"/>
        <v>0.13014270532867769</v>
      </c>
      <c r="AI466" s="21">
        <f t="shared" si="305"/>
        <v>7.8879364679188199E-2</v>
      </c>
      <c r="AJ466" s="21">
        <f t="shared" si="305"/>
        <v>0.22028985507246376</v>
      </c>
      <c r="AK466" s="21">
        <f t="shared" si="305"/>
        <v>0.11072056239015818</v>
      </c>
      <c r="AL466" s="21">
        <f t="shared" si="305"/>
        <v>-8.366479220957344E-3</v>
      </c>
      <c r="AM466" s="21">
        <f t="shared" si="305"/>
        <v>-0.18484596169858453</v>
      </c>
      <c r="AN466" s="21">
        <f t="shared" si="305"/>
        <v>7.5484764542936289E-2</v>
      </c>
      <c r="AO466" s="21">
        <f t="shared" si="305"/>
        <v>-0.30451488952929873</v>
      </c>
      <c r="AP466" s="21">
        <f t="shared" si="305"/>
        <v>-2.8586317957541407E-2</v>
      </c>
      <c r="AQ466" s="21">
        <f t="shared" si="305"/>
        <v>-5.1546391752577317E-2</v>
      </c>
      <c r="AR466" s="21">
        <f t="shared" si="305"/>
        <v>0.30388838438041771</v>
      </c>
      <c r="AS466" s="21">
        <f t="shared" si="305"/>
        <v>6.9397590361445785E-2</v>
      </c>
      <c r="AT466" s="21">
        <f t="shared" si="305"/>
        <v>1.289213579716373E-2</v>
      </c>
      <c r="AU466" s="21">
        <f t="shared" si="305"/>
        <v>-6.3092375159145564E-2</v>
      </c>
      <c r="AV466" s="21">
        <f t="shared" si="305"/>
        <v>1.3579387186629526E-2</v>
      </c>
      <c r="AW466" s="21">
        <f t="shared" si="305"/>
        <v>1.8022406234778372E-2</v>
      </c>
      <c r="AX466" s="21">
        <f t="shared" si="305"/>
        <v>0.10090297299599625</v>
      </c>
    </row>
    <row r="467" spans="1:50">
      <c r="A467" t="str">
        <f t="shared" si="248"/>
        <v>January2021</v>
      </c>
      <c r="C467" t="s">
        <v>53</v>
      </c>
      <c r="D467">
        <v>2021</v>
      </c>
      <c r="E467" s="21">
        <f t="shared" ref="E467:AX467" si="306">IFERROR((E125-E124)/E124,"")</f>
        <v>0.1895734597156398</v>
      </c>
      <c r="F467" s="21">
        <f t="shared" si="306"/>
        <v>6.0397160201666841E-2</v>
      </c>
      <c r="G467" s="21">
        <f t="shared" si="306"/>
        <v>4.4822949350067233E-2</v>
      </c>
      <c r="H467" s="21">
        <f t="shared" si="306"/>
        <v>-0.3828627341347498</v>
      </c>
      <c r="I467" s="21">
        <f t="shared" si="306"/>
        <v>3.4224598930481284E-2</v>
      </c>
      <c r="J467" s="21">
        <f t="shared" si="306"/>
        <v>7.864864864864865E-2</v>
      </c>
      <c r="K467" s="21">
        <f t="shared" si="306"/>
        <v>-4.6959311652326093E-2</v>
      </c>
      <c r="L467" s="21">
        <f t="shared" si="306"/>
        <v>0.81969587255611875</v>
      </c>
      <c r="M467" s="21">
        <f t="shared" si="306"/>
        <v>-1.6641108649968761E-2</v>
      </c>
      <c r="N467" s="21">
        <f t="shared" si="306"/>
        <v>0.10831689677843524</v>
      </c>
      <c r="O467" s="21">
        <f t="shared" si="306"/>
        <v>0.13027179006560449</v>
      </c>
      <c r="P467" s="21" t="str">
        <f t="shared" si="306"/>
        <v/>
      </c>
      <c r="Q467" s="21">
        <f t="shared" si="306"/>
        <v>0.2608695652173913</v>
      </c>
      <c r="R467" s="21">
        <f t="shared" si="306"/>
        <v>5.49558390578999E-2</v>
      </c>
      <c r="S467" s="21">
        <f t="shared" si="306"/>
        <v>-3.0852105778648383E-2</v>
      </c>
      <c r="T467" s="21">
        <f t="shared" si="306"/>
        <v>-2.4818210559595322E-2</v>
      </c>
      <c r="U467" s="21">
        <f t="shared" si="306"/>
        <v>9.46969696969697E-4</v>
      </c>
      <c r="V467" s="21">
        <f t="shared" si="306"/>
        <v>-0.04</v>
      </c>
      <c r="W467" s="21">
        <f t="shared" si="306"/>
        <v>0.75144337527757221</v>
      </c>
      <c r="X467" s="21">
        <f t="shared" si="306"/>
        <v>0.3075098814229249</v>
      </c>
      <c r="Y467" s="21">
        <f t="shared" si="306"/>
        <v>0.10040078798994634</v>
      </c>
      <c r="Z467" s="21">
        <f t="shared" si="306"/>
        <v>0.16542990006925892</v>
      </c>
      <c r="AA467" s="21">
        <f t="shared" si="306"/>
        <v>0.4848790322580645</v>
      </c>
      <c r="AB467" s="21">
        <f t="shared" si="306"/>
        <v>4.8271363339856488E-2</v>
      </c>
      <c r="AC467" s="21">
        <f t="shared" si="306"/>
        <v>0.11060251915335671</v>
      </c>
      <c r="AD467" s="21">
        <f t="shared" si="306"/>
        <v>0.16717626286550966</v>
      </c>
      <c r="AE467" s="21">
        <f t="shared" si="306"/>
        <v>0.10333896872358411</v>
      </c>
      <c r="AF467" s="21">
        <f t="shared" si="306"/>
        <v>0.28436952714535901</v>
      </c>
      <c r="AG467" s="21">
        <f t="shared" si="306"/>
        <v>0.11970979443772672</v>
      </c>
      <c r="AH467" s="21">
        <f t="shared" si="306"/>
        <v>0.18588172079121471</v>
      </c>
      <c r="AI467" s="21">
        <f t="shared" si="306"/>
        <v>0.11549583759310647</v>
      </c>
      <c r="AJ467" s="21">
        <f t="shared" si="306"/>
        <v>0.2161520190023753</v>
      </c>
      <c r="AK467" s="21">
        <f t="shared" si="306"/>
        <v>-0.13132911392405064</v>
      </c>
      <c r="AL467" s="21">
        <f t="shared" si="306"/>
        <v>3.8450899031811897E-2</v>
      </c>
      <c r="AM467" s="21">
        <f t="shared" si="306"/>
        <v>0.42390194075587334</v>
      </c>
      <c r="AN467" s="21">
        <f t="shared" si="306"/>
        <v>0.10318737926593689</v>
      </c>
      <c r="AO467" s="21">
        <f t="shared" si="306"/>
        <v>-0.14917127071823205</v>
      </c>
      <c r="AP467" s="21">
        <f t="shared" si="306"/>
        <v>-0.18699312582065325</v>
      </c>
      <c r="AQ467" s="21">
        <f t="shared" si="306"/>
        <v>5.1290760869565216E-2</v>
      </c>
      <c r="AR467" s="21">
        <f t="shared" si="306"/>
        <v>0.15664176269469418</v>
      </c>
      <c r="AS467" s="21">
        <f t="shared" si="306"/>
        <v>0.22848129788192881</v>
      </c>
      <c r="AT467" s="21">
        <f t="shared" si="306"/>
        <v>0.2034365719134493</v>
      </c>
      <c r="AU467" s="21">
        <f t="shared" si="306"/>
        <v>1.2079118224369622E-3</v>
      </c>
      <c r="AV467" s="21">
        <f t="shared" si="306"/>
        <v>-2.095499828237719E-2</v>
      </c>
      <c r="AW467" s="21">
        <f t="shared" si="306"/>
        <v>0.15159489633173845</v>
      </c>
      <c r="AX467" s="21">
        <f t="shared" si="306"/>
        <v>-6.4727047626416997E-2</v>
      </c>
    </row>
    <row r="468" spans="1:50">
      <c r="A468" t="str">
        <f t="shared" si="248"/>
        <v>February2021</v>
      </c>
      <c r="C468" t="s">
        <v>55</v>
      </c>
      <c r="D468">
        <v>2021</v>
      </c>
      <c r="E468" s="21">
        <f t="shared" ref="E468:AX468" si="307">IFERROR((E126-E125)/E125,"")</f>
        <v>2.9216467463479414E-2</v>
      </c>
      <c r="F468" s="21">
        <f t="shared" si="307"/>
        <v>-3.0079565301765962E-3</v>
      </c>
      <c r="G468" s="21">
        <f t="shared" si="307"/>
        <v>6.971256971256971E-3</v>
      </c>
      <c r="H468" s="21">
        <f t="shared" si="307"/>
        <v>0.67180067950169875</v>
      </c>
      <c r="I468" s="21">
        <f t="shared" si="307"/>
        <v>3.9296794208893487E-3</v>
      </c>
      <c r="J468" s="21">
        <f t="shared" si="307"/>
        <v>1.0022550739163118E-2</v>
      </c>
      <c r="K468" s="21">
        <f t="shared" si="307"/>
        <v>-6.3963274674827847E-2</v>
      </c>
      <c r="L468" s="21">
        <f t="shared" si="307"/>
        <v>-0.19896538002387584</v>
      </c>
      <c r="M468" s="21">
        <f t="shared" si="307"/>
        <v>4.5223518539909899E-2</v>
      </c>
      <c r="N468" s="21">
        <f t="shared" si="307"/>
        <v>-9.1205694794601801E-3</v>
      </c>
      <c r="O468" s="21">
        <f t="shared" si="307"/>
        <v>-3.5240464344941956E-2</v>
      </c>
      <c r="P468" s="21" t="str">
        <f t="shared" si="307"/>
        <v/>
      </c>
      <c r="Q468" s="21">
        <f t="shared" si="307"/>
        <v>-2.2104332449160036E-2</v>
      </c>
      <c r="R468" s="21">
        <f t="shared" si="307"/>
        <v>6.790697674418604E-2</v>
      </c>
      <c r="S468" s="21">
        <f t="shared" si="307"/>
        <v>6.3163213744315314E-2</v>
      </c>
      <c r="T468" s="21">
        <f t="shared" si="307"/>
        <v>-9.6774193548387094E-2</v>
      </c>
      <c r="U468" s="21">
        <f t="shared" si="307"/>
        <v>6.3741721854304642E-2</v>
      </c>
      <c r="V468" s="21">
        <f t="shared" si="307"/>
        <v>0.36388888888888887</v>
      </c>
      <c r="W468" s="21">
        <f t="shared" si="307"/>
        <v>0.21519736286028232</v>
      </c>
      <c r="X468" s="21">
        <f t="shared" si="307"/>
        <v>-0.35308343409915355</v>
      </c>
      <c r="Y468" s="21">
        <f t="shared" si="307"/>
        <v>8.8894376196061477E-3</v>
      </c>
      <c r="Z468" s="21">
        <f t="shared" si="307"/>
        <v>6.409712199677392E-2</v>
      </c>
      <c r="AA468" s="21">
        <f t="shared" si="307"/>
        <v>-0.29124236252545826</v>
      </c>
      <c r="AB468" s="21">
        <f t="shared" si="307"/>
        <v>1.7786766231072393E-2</v>
      </c>
      <c r="AC468" s="21">
        <f t="shared" si="307"/>
        <v>3.5544123235216746E-2</v>
      </c>
      <c r="AD468" s="21">
        <f t="shared" si="307"/>
        <v>7.8847360070840866E-2</v>
      </c>
      <c r="AE468" s="21">
        <f t="shared" si="307"/>
        <v>-0.20053629572878759</v>
      </c>
      <c r="AF468" s="21">
        <f t="shared" si="307"/>
        <v>-9.118800068177944E-3</v>
      </c>
      <c r="AG468" s="21">
        <f t="shared" si="307"/>
        <v>-1.8358531317494601E-2</v>
      </c>
      <c r="AH468" s="21">
        <f t="shared" si="307"/>
        <v>-2.7497734481196193E-2</v>
      </c>
      <c r="AI468" s="21">
        <f t="shared" si="307"/>
        <v>0.80599125402602845</v>
      </c>
      <c r="AJ468" s="21">
        <f t="shared" si="307"/>
        <v>-2.34375E-2</v>
      </c>
      <c r="AK468" s="21">
        <f t="shared" si="307"/>
        <v>7.7413479052823309E-2</v>
      </c>
      <c r="AL468" s="21">
        <f t="shared" si="307"/>
        <v>4.0090570058604155E-2</v>
      </c>
      <c r="AM468" s="21">
        <f t="shared" si="307"/>
        <v>-2.3672883787661407E-2</v>
      </c>
      <c r="AN468" s="21">
        <f t="shared" si="307"/>
        <v>7.0334160221800668E-2</v>
      </c>
      <c r="AO468" s="21">
        <f t="shared" si="307"/>
        <v>3.2467532467532464E-2</v>
      </c>
      <c r="AP468" s="21">
        <f t="shared" si="307"/>
        <v>-0.26574007220216606</v>
      </c>
      <c r="AQ468" s="21">
        <f t="shared" si="307"/>
        <v>0.2148626817447496</v>
      </c>
      <c r="AR468" s="21">
        <f t="shared" si="307"/>
        <v>-0.12398730019706591</v>
      </c>
      <c r="AS468" s="21">
        <f t="shared" si="307"/>
        <v>-3.3015407190022009E-2</v>
      </c>
      <c r="AT468" s="21">
        <f t="shared" si="307"/>
        <v>0.17133791644632471</v>
      </c>
      <c r="AU468" s="21">
        <f t="shared" si="307"/>
        <v>-2.0358920223194087E-2</v>
      </c>
      <c r="AV468" s="21">
        <f t="shared" si="307"/>
        <v>-4.0701754385964913E-2</v>
      </c>
      <c r="AW468" s="21">
        <f t="shared" si="307"/>
        <v>2.929160030468804E-2</v>
      </c>
      <c r="AX468" s="21">
        <f t="shared" si="307"/>
        <v>-0.13299412592041035</v>
      </c>
    </row>
    <row r="469" spans="1:50">
      <c r="A469" t="str">
        <f t="shared" si="248"/>
        <v>March2021</v>
      </c>
      <c r="C469" t="s">
        <v>56</v>
      </c>
      <c r="D469">
        <v>2021</v>
      </c>
      <c r="E469" s="21">
        <f t="shared" ref="E469:AX469" si="308">IFERROR((E127-E126)/E126,"")</f>
        <v>0.19354838709677419</v>
      </c>
      <c r="F469" s="21">
        <f t="shared" si="308"/>
        <v>6.0145985401459857E-2</v>
      </c>
      <c r="G469" s="21">
        <f t="shared" si="308"/>
        <v>0.14453083395462776</v>
      </c>
      <c r="H469" s="21">
        <f t="shared" si="308"/>
        <v>0.23695976154992549</v>
      </c>
      <c r="I469" s="21">
        <f t="shared" si="308"/>
        <v>0.17830655129789863</v>
      </c>
      <c r="J469" s="21">
        <f t="shared" si="308"/>
        <v>1.5628876209377324E-2</v>
      </c>
      <c r="K469" s="21">
        <f t="shared" si="308"/>
        <v>0.11116560405427497</v>
      </c>
      <c r="L469" s="21">
        <f t="shared" si="308"/>
        <v>9.8360655737704916E-2</v>
      </c>
      <c r="M469" s="21">
        <f t="shared" si="308"/>
        <v>-8.8412444051500255E-2</v>
      </c>
      <c r="N469" s="21">
        <f t="shared" si="308"/>
        <v>9.5936541195839262E-2</v>
      </c>
      <c r="O469" s="21">
        <f t="shared" si="308"/>
        <v>0.36441770519982808</v>
      </c>
      <c r="P469" s="21">
        <f t="shared" si="308"/>
        <v>4.5115121344119477E-2</v>
      </c>
      <c r="Q469" s="21">
        <f t="shared" si="308"/>
        <v>0.11980108499095841</v>
      </c>
      <c r="R469" s="21">
        <f t="shared" si="308"/>
        <v>9.6689895470383272E-2</v>
      </c>
      <c r="S469" s="21">
        <f t="shared" si="308"/>
        <v>8.5313688212927757E-2</v>
      </c>
      <c r="T469" s="21">
        <f t="shared" si="308"/>
        <v>0.46482412060301509</v>
      </c>
      <c r="U469" s="21">
        <f t="shared" si="308"/>
        <v>4.535853251806559E-2</v>
      </c>
      <c r="V469" s="21">
        <f t="shared" si="308"/>
        <v>0.18940936863543789</v>
      </c>
      <c r="W469" s="21">
        <f t="shared" si="308"/>
        <v>1.3563330319259929E-2</v>
      </c>
      <c r="X469" s="21">
        <f t="shared" si="308"/>
        <v>-0.22990654205607478</v>
      </c>
      <c r="Y469" s="21">
        <f t="shared" si="308"/>
        <v>7.8443370250260047E-2</v>
      </c>
      <c r="Z469" s="21">
        <f t="shared" si="308"/>
        <v>-3.1354715174724747E-2</v>
      </c>
      <c r="AA469" s="21">
        <f t="shared" si="308"/>
        <v>6.7049808429118771E-2</v>
      </c>
      <c r="AB469" s="21">
        <f t="shared" si="308"/>
        <v>9.2525602486370817E-2</v>
      </c>
      <c r="AC469" s="21">
        <f t="shared" si="308"/>
        <v>7.4491207271290258E-2</v>
      </c>
      <c r="AD469" s="21">
        <f t="shared" si="308"/>
        <v>-1.5697674418604653E-2</v>
      </c>
      <c r="AE469" s="21">
        <f t="shared" si="308"/>
        <v>-1.9885002395783422E-2</v>
      </c>
      <c r="AF469" s="21">
        <f t="shared" si="308"/>
        <v>2.3307818009804766E-2</v>
      </c>
      <c r="AG469" s="21">
        <f t="shared" si="308"/>
        <v>0.15841584158415842</v>
      </c>
      <c r="AH469" s="21">
        <f t="shared" si="308"/>
        <v>3.8438018694854545E-3</v>
      </c>
      <c r="AI469" s="21">
        <f t="shared" si="308"/>
        <v>9.1678870217054037E-2</v>
      </c>
      <c r="AJ469" s="21">
        <f t="shared" si="308"/>
        <v>-3.5999999999999997E-2</v>
      </c>
      <c r="AK469" s="21">
        <f t="shared" si="308"/>
        <v>4.2265426880811495E-2</v>
      </c>
      <c r="AL469" s="21">
        <f t="shared" si="308"/>
        <v>7.0943782814700984E-2</v>
      </c>
      <c r="AM469" s="21">
        <f t="shared" si="308"/>
        <v>-0.10433504775900074</v>
      </c>
      <c r="AN469" s="21">
        <f t="shared" si="308"/>
        <v>-2.6312201772324472E-2</v>
      </c>
      <c r="AO469" s="21">
        <f t="shared" si="308"/>
        <v>0.23408018867924529</v>
      </c>
      <c r="AP469" s="21">
        <f t="shared" si="308"/>
        <v>-0.2529260611581069</v>
      </c>
      <c r="AQ469" s="21">
        <f t="shared" si="308"/>
        <v>4.0159574468085109E-2</v>
      </c>
      <c r="AR469" s="21">
        <f t="shared" si="308"/>
        <v>-5.2427669811910264E-2</v>
      </c>
      <c r="AS469" s="21">
        <f t="shared" si="308"/>
        <v>-4.2298937784522005E-2</v>
      </c>
      <c r="AT469" s="21">
        <f t="shared" si="308"/>
        <v>-0.10579382994732882</v>
      </c>
      <c r="AU469" s="21">
        <f t="shared" si="308"/>
        <v>0.16471674876847289</v>
      </c>
      <c r="AV469" s="21">
        <f t="shared" si="308"/>
        <v>2.74323335771763E-2</v>
      </c>
      <c r="AW469" s="21">
        <f t="shared" si="308"/>
        <v>5.9741657696447792E-2</v>
      </c>
      <c r="AX469" s="21">
        <f t="shared" si="308"/>
        <v>-0.32730569206546112</v>
      </c>
    </row>
    <row r="470" spans="1:50">
      <c r="A470" t="str">
        <f t="shared" si="248"/>
        <v>April2021</v>
      </c>
      <c r="C470" t="s">
        <v>57</v>
      </c>
      <c r="D470">
        <v>2021</v>
      </c>
      <c r="E470" s="21">
        <f t="shared" ref="E470:AX470" si="309">IFERROR((E128-E127)/E127,"")</f>
        <v>-0.42594594594594593</v>
      </c>
      <c r="F470" s="21">
        <f t="shared" si="309"/>
        <v>-7.5277701276048839E-2</v>
      </c>
      <c r="G470" s="21">
        <f t="shared" si="309"/>
        <v>-8.0681183696259068E-2</v>
      </c>
      <c r="H470" s="21">
        <f t="shared" si="309"/>
        <v>-0.22792990142387734</v>
      </c>
      <c r="I470" s="21">
        <f t="shared" si="309"/>
        <v>-0.12256316111548213</v>
      </c>
      <c r="J470" s="21">
        <f t="shared" si="309"/>
        <v>-0.1946751343429409</v>
      </c>
      <c r="K470" s="21">
        <f t="shared" si="309"/>
        <v>-0.4287185523024864</v>
      </c>
      <c r="L470" s="21">
        <f t="shared" si="309"/>
        <v>-0.31524197195838988</v>
      </c>
      <c r="M470" s="21">
        <f t="shared" si="309"/>
        <v>-0.10989876947323755</v>
      </c>
      <c r="N470" s="21">
        <f t="shared" si="309"/>
        <v>-9.4025264595425054E-2</v>
      </c>
      <c r="O470" s="21">
        <f t="shared" si="309"/>
        <v>0.392755905511811</v>
      </c>
      <c r="P470" s="21">
        <f t="shared" si="309"/>
        <v>-0.12176242929443287</v>
      </c>
      <c r="Q470" s="21">
        <f t="shared" si="309"/>
        <v>-4.5215987081146547E-2</v>
      </c>
      <c r="R470" s="21">
        <f t="shared" si="309"/>
        <v>-0.18268467037331215</v>
      </c>
      <c r="S470" s="21">
        <f t="shared" si="309"/>
        <v>-3.7880446682723889E-2</v>
      </c>
      <c r="T470" s="21">
        <f t="shared" si="309"/>
        <v>-0.37319284489095811</v>
      </c>
      <c r="U470" s="21">
        <f t="shared" si="309"/>
        <v>2.7863447835797087E-2</v>
      </c>
      <c r="V470" s="21">
        <f t="shared" si="309"/>
        <v>-0.35787671232876711</v>
      </c>
      <c r="W470" s="21">
        <f t="shared" si="309"/>
        <v>-0.19956080153719463</v>
      </c>
      <c r="X470" s="21">
        <f t="shared" si="309"/>
        <v>0.38228155339805825</v>
      </c>
      <c r="Y470" s="21">
        <f t="shared" si="309"/>
        <v>-9.622695035460993E-2</v>
      </c>
      <c r="Z470" s="21">
        <f t="shared" si="309"/>
        <v>-0.20665513549131043</v>
      </c>
      <c r="AA470" s="21">
        <f t="shared" si="309"/>
        <v>-4.4883303411131061E-3</v>
      </c>
      <c r="AB470" s="21">
        <f t="shared" si="309"/>
        <v>-7.8533787249918385E-2</v>
      </c>
      <c r="AC470" s="21">
        <f t="shared" si="309"/>
        <v>-0.1036883307938843</v>
      </c>
      <c r="AD470" s="21">
        <f t="shared" si="309"/>
        <v>-0.19811681317535873</v>
      </c>
      <c r="AE470" s="21">
        <f t="shared" si="309"/>
        <v>-3.9843559032021511E-2</v>
      </c>
      <c r="AF470" s="21">
        <f t="shared" si="309"/>
        <v>0.73356866700285761</v>
      </c>
      <c r="AG470" s="21" t="str">
        <f t="shared" si="309"/>
        <v/>
      </c>
      <c r="AH470" s="21">
        <f t="shared" si="309"/>
        <v>-0.1277811620688655</v>
      </c>
      <c r="AI470" s="21">
        <f t="shared" si="309"/>
        <v>-0.61768846623811291</v>
      </c>
      <c r="AJ470" s="21">
        <f t="shared" si="309"/>
        <v>-0.2863070539419087</v>
      </c>
      <c r="AK470" s="21">
        <f t="shared" si="309"/>
        <v>-0.11597729115977291</v>
      </c>
      <c r="AL470" s="21">
        <f t="shared" si="309"/>
        <v>-0.17111084539041013</v>
      </c>
      <c r="AM470" s="21">
        <f t="shared" si="309"/>
        <v>-0.10910582444626743</v>
      </c>
      <c r="AN470" s="21">
        <f t="shared" si="309"/>
        <v>-0.22276673200784095</v>
      </c>
      <c r="AO470" s="21">
        <f t="shared" si="309"/>
        <v>0.32170727822901735</v>
      </c>
      <c r="AP470" s="21">
        <f t="shared" si="309"/>
        <v>4.6068583304468306E-3</v>
      </c>
      <c r="AQ470" s="21">
        <f t="shared" si="309"/>
        <v>-0.22270519048836615</v>
      </c>
      <c r="AR470" s="21">
        <f t="shared" si="309"/>
        <v>-0.19546293853864416</v>
      </c>
      <c r="AS470" s="21">
        <f t="shared" si="309"/>
        <v>-0.18993860170330759</v>
      </c>
      <c r="AT470" s="21">
        <f t="shared" si="309"/>
        <v>-0.18343991921911815</v>
      </c>
      <c r="AU470" s="21">
        <f t="shared" si="309"/>
        <v>-7.4015331747290507E-3</v>
      </c>
      <c r="AV470" s="21">
        <f t="shared" si="309"/>
        <v>-0.15717337130651476</v>
      </c>
      <c r="AW470" s="21">
        <f t="shared" si="309"/>
        <v>-0.21755967496190959</v>
      </c>
      <c r="AX470" s="21">
        <f t="shared" si="309"/>
        <v>-0.73799560252500174</v>
      </c>
    </row>
    <row r="471" spans="1:50">
      <c r="A471" t="str">
        <f t="shared" si="248"/>
        <v>May2021</v>
      </c>
      <c r="C471" t="s">
        <v>58</v>
      </c>
      <c r="D471">
        <v>2021</v>
      </c>
      <c r="E471" s="21">
        <f t="shared" ref="E471:AX471" si="310">IFERROR((E129-E128)/E128,"")</f>
        <v>0.15819209039548024</v>
      </c>
      <c r="F471" s="21">
        <f t="shared" si="310"/>
        <v>9.0042688374863497E-2</v>
      </c>
      <c r="G471" s="21">
        <f t="shared" si="310"/>
        <v>0.15497519991902015</v>
      </c>
      <c r="H471" s="21">
        <f t="shared" si="310"/>
        <v>7.4194921265427718E-2</v>
      </c>
      <c r="I471" s="21">
        <f t="shared" si="310"/>
        <v>0.15084188502540599</v>
      </c>
      <c r="J471" s="21">
        <f t="shared" si="310"/>
        <v>-1.3952077646345162E-2</v>
      </c>
      <c r="K471" s="21">
        <f t="shared" si="310"/>
        <v>0.61215554983260367</v>
      </c>
      <c r="L471" s="21">
        <f t="shared" si="310"/>
        <v>-0.11228533685601057</v>
      </c>
      <c r="M471" s="21">
        <f t="shared" si="310"/>
        <v>0.11795151184963225</v>
      </c>
      <c r="N471" s="21">
        <f t="shared" si="310"/>
        <v>0.13611697316852578</v>
      </c>
      <c r="O471" s="21">
        <f t="shared" si="310"/>
        <v>0.25146992311171418</v>
      </c>
      <c r="P471" s="21">
        <f t="shared" si="310"/>
        <v>7.6271186440677971E-2</v>
      </c>
      <c r="Q471" s="21">
        <f t="shared" si="310"/>
        <v>2.2410147991543339E-2</v>
      </c>
      <c r="R471" s="21">
        <f t="shared" si="310"/>
        <v>-1.4577259475218658E-2</v>
      </c>
      <c r="S471" s="21">
        <f t="shared" si="310"/>
        <v>0.14087391898042786</v>
      </c>
      <c r="T471" s="21">
        <f t="shared" si="310"/>
        <v>0.30258014073494915</v>
      </c>
      <c r="U471" s="21">
        <f t="shared" si="310"/>
        <v>-0.20124159337816866</v>
      </c>
      <c r="V471" s="21">
        <f t="shared" si="310"/>
        <v>33.138666666666666</v>
      </c>
      <c r="W471" s="21">
        <f t="shared" si="310"/>
        <v>-0.95036008230452673</v>
      </c>
      <c r="X471" s="21">
        <f t="shared" si="310"/>
        <v>-0.45039508340649692</v>
      </c>
      <c r="Y471" s="21">
        <f t="shared" si="310"/>
        <v>0.13032833197313076</v>
      </c>
      <c r="Z471" s="21">
        <f t="shared" si="310"/>
        <v>4.2981727574750828E-2</v>
      </c>
      <c r="AA471" s="21">
        <f t="shared" si="310"/>
        <v>-0.12082957619477007</v>
      </c>
      <c r="AB471" s="21">
        <f t="shared" si="310"/>
        <v>0.1393289134065489</v>
      </c>
      <c r="AC471" s="21">
        <f t="shared" si="310"/>
        <v>0.11046630909463935</v>
      </c>
      <c r="AD471" s="21">
        <f t="shared" si="310"/>
        <v>1.5728584427401535E-2</v>
      </c>
      <c r="AE471" s="21">
        <f t="shared" si="310"/>
        <v>-7.7647657841140527E-2</v>
      </c>
      <c r="AF471" s="21">
        <f t="shared" si="310"/>
        <v>-0.57267526422961312</v>
      </c>
      <c r="AG471" s="21" t="str">
        <f t="shared" si="310"/>
        <v/>
      </c>
      <c r="AH471" s="21">
        <f t="shared" si="310"/>
        <v>3.0963150192896104E-2</v>
      </c>
      <c r="AI471" s="21">
        <f t="shared" si="310"/>
        <v>0.19246135139829773</v>
      </c>
      <c r="AJ471" s="21">
        <f t="shared" si="310"/>
        <v>-0.125</v>
      </c>
      <c r="AK471" s="21">
        <f t="shared" si="310"/>
        <v>-5.6880733944954132E-2</v>
      </c>
      <c r="AL471" s="21">
        <f t="shared" si="310"/>
        <v>6.6503173687247549E-2</v>
      </c>
      <c r="AM471" s="21">
        <f t="shared" si="310"/>
        <v>6.2615101289134445E-2</v>
      </c>
      <c r="AN471" s="21">
        <f t="shared" si="310"/>
        <v>-1.405152224824356E-2</v>
      </c>
      <c r="AO471" s="21">
        <f t="shared" si="310"/>
        <v>0.13700445836847813</v>
      </c>
      <c r="AP471" s="21">
        <f t="shared" si="310"/>
        <v>0.39111471227114436</v>
      </c>
      <c r="AQ471" s="21">
        <f t="shared" si="310"/>
        <v>1.0648026315789474</v>
      </c>
      <c r="AR471" s="21">
        <f t="shared" si="310"/>
        <v>-2.8688524590163933E-3</v>
      </c>
      <c r="AS471" s="21">
        <f t="shared" si="310"/>
        <v>-0.21809290953545232</v>
      </c>
      <c r="AT471" s="21">
        <f t="shared" si="310"/>
        <v>7.728771640560593E-2</v>
      </c>
      <c r="AU471" s="21">
        <f t="shared" si="310"/>
        <v>0.10945406125166444</v>
      </c>
      <c r="AV471" s="21">
        <f t="shared" si="310"/>
        <v>8.9123548046462511E-2</v>
      </c>
      <c r="AW471" s="21">
        <f t="shared" si="310"/>
        <v>-1.5902636916835699E-2</v>
      </c>
      <c r="AX471" s="21">
        <f t="shared" si="310"/>
        <v>0.32214401732539255</v>
      </c>
    </row>
    <row r="472" spans="1:50">
      <c r="A472" t="str">
        <f t="shared" si="248"/>
        <v>June2021</v>
      </c>
      <c r="C472" t="s">
        <v>59</v>
      </c>
      <c r="D472">
        <v>2021</v>
      </c>
      <c r="E472" s="21">
        <f t="shared" ref="E472:AX472" si="311">IFERROR((E130-E129)/E129,"")</f>
        <v>0.23414634146341465</v>
      </c>
      <c r="F472" s="21">
        <f t="shared" si="311"/>
        <v>-0.14590163934426228</v>
      </c>
      <c r="G472" s="21">
        <f t="shared" si="311"/>
        <v>-0.14005258545135846</v>
      </c>
      <c r="H472" s="21">
        <f t="shared" si="311"/>
        <v>-9.1389329107237183E-2</v>
      </c>
      <c r="I472" s="21">
        <f t="shared" si="311"/>
        <v>-0.15236776036706778</v>
      </c>
      <c r="J472" s="21">
        <f t="shared" si="311"/>
        <v>-0.13226699477083975</v>
      </c>
      <c r="K472" s="21">
        <f t="shared" si="311"/>
        <v>-5.8146964856230034E-2</v>
      </c>
      <c r="L472" s="21">
        <f t="shared" si="311"/>
        <v>-0.10714285714285714</v>
      </c>
      <c r="M472" s="21">
        <f t="shared" si="311"/>
        <v>-0.13657407407407407</v>
      </c>
      <c r="N472" s="21">
        <f t="shared" si="311"/>
        <v>-0.21593472203794614</v>
      </c>
      <c r="O472" s="21">
        <f t="shared" si="311"/>
        <v>-0.21142031080592699</v>
      </c>
      <c r="P472" s="21">
        <f t="shared" si="311"/>
        <v>3.1092913385826773</v>
      </c>
      <c r="Q472" s="21">
        <f t="shared" si="311"/>
        <v>-7.6509511993382961E-2</v>
      </c>
      <c r="R472" s="21">
        <f t="shared" si="311"/>
        <v>-8.8757396449704137E-2</v>
      </c>
      <c r="S472" s="21">
        <f t="shared" si="311"/>
        <v>-0.16437263115898665</v>
      </c>
      <c r="T472" s="21">
        <f t="shared" si="311"/>
        <v>8.4783913565426167E-3</v>
      </c>
      <c r="U472" s="21">
        <f t="shared" si="311"/>
        <v>-9.2227979274611405E-2</v>
      </c>
      <c r="V472" s="21">
        <f t="shared" si="311"/>
        <v>-0.12833932198094047</v>
      </c>
      <c r="W472" s="21">
        <f t="shared" si="311"/>
        <v>-6.7357512953367879E-2</v>
      </c>
      <c r="X472" s="21">
        <f t="shared" si="311"/>
        <v>-4.472843450479233E-2</v>
      </c>
      <c r="Y472" s="21">
        <f t="shared" si="311"/>
        <v>-0.12752013329630657</v>
      </c>
      <c r="Z472" s="21">
        <f t="shared" si="311"/>
        <v>-0.16683257017718495</v>
      </c>
      <c r="AA472" s="21">
        <f t="shared" si="311"/>
        <v>-0.25641025641025639</v>
      </c>
      <c r="AB472" s="21">
        <f t="shared" si="311"/>
        <v>-8.8397299218194739E-2</v>
      </c>
      <c r="AC472" s="21">
        <f t="shared" si="311"/>
        <v>-0.17037056587837837</v>
      </c>
      <c r="AD472" s="21">
        <f t="shared" si="311"/>
        <v>-0.16713590990529817</v>
      </c>
      <c r="AE472" s="21">
        <f t="shared" si="311"/>
        <v>-0.11703008556444935</v>
      </c>
      <c r="AF472" s="21">
        <f t="shared" si="311"/>
        <v>-0.14590424324937598</v>
      </c>
      <c r="AG472" s="21">
        <f t="shared" si="311"/>
        <v>-0.16683673469387755</v>
      </c>
      <c r="AH472" s="21">
        <f t="shared" si="311"/>
        <v>-0.16248911255201781</v>
      </c>
      <c r="AI472" s="21">
        <f t="shared" si="311"/>
        <v>-9.7159504734158783E-2</v>
      </c>
      <c r="AJ472" s="21">
        <f t="shared" si="311"/>
        <v>-4.6511627906976744E-2</v>
      </c>
      <c r="AK472" s="21">
        <f t="shared" si="311"/>
        <v>-8.3657587548638127E-2</v>
      </c>
      <c r="AL472" s="21">
        <f t="shared" si="311"/>
        <v>-0.15135939402137158</v>
      </c>
      <c r="AM472" s="21">
        <f t="shared" si="311"/>
        <v>-9.5320623916811092E-2</v>
      </c>
      <c r="AN472" s="21">
        <f t="shared" si="311"/>
        <v>-0.12223643340032889</v>
      </c>
      <c r="AO472" s="21">
        <f t="shared" si="311"/>
        <v>-0.22795676133955065</v>
      </c>
      <c r="AP472" s="21">
        <f t="shared" si="311"/>
        <v>-7.5441488109253593E-2</v>
      </c>
      <c r="AQ472" s="21">
        <f t="shared" si="311"/>
        <v>-0.18623546280070097</v>
      </c>
      <c r="AR472" s="21">
        <f t="shared" si="311"/>
        <v>-0.25754212905877516</v>
      </c>
      <c r="AS472" s="21">
        <f t="shared" si="311"/>
        <v>-0.25046904315196999</v>
      </c>
      <c r="AT472" s="21">
        <f t="shared" si="311"/>
        <v>-0.14999043428352785</v>
      </c>
      <c r="AU472" s="21">
        <f t="shared" si="311"/>
        <v>-0.10057609217474796</v>
      </c>
      <c r="AV472" s="21">
        <f t="shared" si="311"/>
        <v>-0.17917393833624201</v>
      </c>
      <c r="AW472" s="21">
        <f t="shared" si="311"/>
        <v>-0.15706158792975514</v>
      </c>
      <c r="AX472" s="21">
        <f t="shared" si="311"/>
        <v>0.65335790335790334</v>
      </c>
    </row>
    <row r="473" spans="1:50">
      <c r="A473" t="str">
        <f t="shared" si="248"/>
        <v>July2021</v>
      </c>
      <c r="C473" t="s">
        <v>60</v>
      </c>
      <c r="D473">
        <v>2021</v>
      </c>
      <c r="E473" s="21">
        <f t="shared" ref="E473:AX473" si="312">IFERROR((E131-E130)/E130,"")</f>
        <v>5.7971014492753624E-2</v>
      </c>
      <c r="F473" s="21">
        <f t="shared" si="312"/>
        <v>-4.6385156749840048E-2</v>
      </c>
      <c r="G473" s="21">
        <f t="shared" si="312"/>
        <v>-4.4741133306155728E-2</v>
      </c>
      <c r="H473" s="21">
        <f t="shared" si="312"/>
        <v>-9.6802325581395343E-2</v>
      </c>
      <c r="I473" s="21">
        <f t="shared" si="312"/>
        <v>-3.0231845572464507E-2</v>
      </c>
      <c r="J473" s="21">
        <f t="shared" si="312"/>
        <v>2.9422190712513292E-2</v>
      </c>
      <c r="K473" s="21">
        <f t="shared" si="312"/>
        <v>-1.7978290366350069E-2</v>
      </c>
      <c r="L473" s="21">
        <f t="shared" si="312"/>
        <v>-0.19583333333333333</v>
      </c>
      <c r="M473" s="21">
        <f t="shared" si="312"/>
        <v>-6.1309439819387614E-2</v>
      </c>
      <c r="N473" s="21">
        <f t="shared" si="312"/>
        <v>-2.3944496150266521E-2</v>
      </c>
      <c r="O473" s="21">
        <f t="shared" si="312"/>
        <v>7.4472960586617787E-2</v>
      </c>
      <c r="P473" s="21">
        <f t="shared" si="312"/>
        <v>-0.78669425921667813</v>
      </c>
      <c r="Q473" s="21">
        <f t="shared" si="312"/>
        <v>1.0747872816838333E-2</v>
      </c>
      <c r="R473" s="21">
        <f t="shared" si="312"/>
        <v>-0.12337662337662338</v>
      </c>
      <c r="S473" s="21">
        <f t="shared" si="312"/>
        <v>-3.2943423251372644E-2</v>
      </c>
      <c r="T473" s="21">
        <f t="shared" si="312"/>
        <v>-6.9340078863179819E-2</v>
      </c>
      <c r="U473" s="21">
        <f t="shared" si="312"/>
        <v>4.8515981735159815E-3</v>
      </c>
      <c r="V473" s="21">
        <f t="shared" si="312"/>
        <v>-0.96576754189443503</v>
      </c>
      <c r="W473" s="21">
        <f t="shared" si="312"/>
        <v>16.05</v>
      </c>
      <c r="X473" s="21">
        <f t="shared" si="312"/>
        <v>0.14214046822742474</v>
      </c>
      <c r="Y473" s="21">
        <f t="shared" si="312"/>
        <v>-5.1881087274810618E-2</v>
      </c>
      <c r="Z473" s="21">
        <f t="shared" si="312"/>
        <v>-1.9713261648745518E-2</v>
      </c>
      <c r="AA473" s="21">
        <f t="shared" si="312"/>
        <v>-9.655172413793104E-3</v>
      </c>
      <c r="AB473" s="21">
        <f t="shared" si="312"/>
        <v>-0.1404833836858006</v>
      </c>
      <c r="AC473" s="21">
        <f t="shared" si="312"/>
        <v>-2.7455222218687368E-2</v>
      </c>
      <c r="AD473" s="21">
        <f t="shared" si="312"/>
        <v>-5.6340913747182954E-3</v>
      </c>
      <c r="AE473" s="21">
        <f t="shared" si="312"/>
        <v>-3.1572366364488902E-2</v>
      </c>
      <c r="AF473" s="21">
        <f t="shared" si="312"/>
        <v>-0.13004782146652497</v>
      </c>
      <c r="AG473" s="21">
        <f t="shared" si="312"/>
        <v>4.7764849969381504E-2</v>
      </c>
      <c r="AH473" s="21">
        <f t="shared" si="312"/>
        <v>-6.1705569678761264E-2</v>
      </c>
      <c r="AI473" s="21">
        <f t="shared" si="312"/>
        <v>-2.1619877379799937E-3</v>
      </c>
      <c r="AJ473" s="21">
        <f t="shared" si="312"/>
        <v>2.0905923344947737E-2</v>
      </c>
      <c r="AK473" s="21">
        <f t="shared" si="312"/>
        <v>0.12314225053078556</v>
      </c>
      <c r="AL473" s="21">
        <f t="shared" si="312"/>
        <v>-3.1877590054191905E-2</v>
      </c>
      <c r="AM473" s="21">
        <f t="shared" si="312"/>
        <v>0.27011494252873564</v>
      </c>
      <c r="AN473" s="21">
        <f t="shared" si="312"/>
        <v>2.2273105745212324E-2</v>
      </c>
      <c r="AO473" s="21">
        <f t="shared" si="312"/>
        <v>9.7460535346602616E-3</v>
      </c>
      <c r="AP473" s="21">
        <f t="shared" si="312"/>
        <v>8.5264605511129216E-2</v>
      </c>
      <c r="AQ473" s="21">
        <f t="shared" si="312"/>
        <v>-0.11530931871574002</v>
      </c>
      <c r="AR473" s="21">
        <f t="shared" si="312"/>
        <v>9.676705048715678E-2</v>
      </c>
      <c r="AS473" s="21">
        <f t="shared" si="312"/>
        <v>5.7571964956195244E-2</v>
      </c>
      <c r="AT473" s="21">
        <f t="shared" si="312"/>
        <v>-7.58496511366194E-2</v>
      </c>
      <c r="AU473" s="21">
        <f t="shared" si="312"/>
        <v>-1.347744862556712E-2</v>
      </c>
      <c r="AV473" s="21">
        <f t="shared" si="312"/>
        <v>-5.0791400897708484E-2</v>
      </c>
      <c r="AW473" s="21">
        <f t="shared" si="312"/>
        <v>1.5258215962441314E-2</v>
      </c>
      <c r="AX473" s="21">
        <f t="shared" si="312"/>
        <v>-8.9287925696594425E-2</v>
      </c>
    </row>
    <row r="474" spans="1:50">
      <c r="A474" t="str">
        <f t="shared" ref="A474:A479" si="313">C474&amp;D474</f>
        <v>August2021</v>
      </c>
      <c r="C474" t="s">
        <v>61</v>
      </c>
      <c r="D474">
        <v>2021</v>
      </c>
      <c r="E474" s="21">
        <f t="shared" ref="E474:AX474" si="314">IFERROR((E132-E131)/E131,"")</f>
        <v>0.63262764632627644</v>
      </c>
      <c r="F474" s="21">
        <f t="shared" si="314"/>
        <v>-0.23482053002348205</v>
      </c>
      <c r="G474" s="21">
        <f t="shared" si="314"/>
        <v>-0.28976848394324123</v>
      </c>
      <c r="H474" s="21">
        <f t="shared" si="314"/>
        <v>0.34631477309301578</v>
      </c>
      <c r="I474" s="21">
        <f t="shared" si="314"/>
        <v>-0.22148499210110584</v>
      </c>
      <c r="J474" s="21">
        <f t="shared" si="314"/>
        <v>0.40013774104683197</v>
      </c>
      <c r="K474" s="21">
        <f t="shared" si="314"/>
        <v>-0.22037996545768568</v>
      </c>
      <c r="L474" s="21">
        <f t="shared" si="314"/>
        <v>1.033160621761658</v>
      </c>
      <c r="M474" s="21">
        <f t="shared" si="314"/>
        <v>-0.14813979706877115</v>
      </c>
      <c r="N474" s="21">
        <f t="shared" si="314"/>
        <v>-0.20301664355062413</v>
      </c>
      <c r="O474" s="21">
        <f t="shared" si="314"/>
        <v>-3.3482618895286843E-2</v>
      </c>
      <c r="P474" s="21">
        <f t="shared" si="314"/>
        <v>0.21775062881782251</v>
      </c>
      <c r="Q474" s="21">
        <f t="shared" si="314"/>
        <v>-1.1076650420912717E-2</v>
      </c>
      <c r="R474" s="21">
        <f t="shared" si="314"/>
        <v>0.18148148148148149</v>
      </c>
      <c r="S474" s="21">
        <f t="shared" si="314"/>
        <v>-0.32263638607751172</v>
      </c>
      <c r="T474" s="21">
        <f t="shared" si="314"/>
        <v>-7.7064513550243824E-2</v>
      </c>
      <c r="U474" s="21">
        <f t="shared" si="314"/>
        <v>-4.970178926441352E-3</v>
      </c>
      <c r="V474" s="21">
        <f t="shared" si="314"/>
        <v>0.54188481675392675</v>
      </c>
      <c r="W474" s="21">
        <f t="shared" si="314"/>
        <v>0.13663516889323341</v>
      </c>
      <c r="X474" s="21">
        <f t="shared" si="314"/>
        <v>0.32357247437774522</v>
      </c>
      <c r="Y474" s="21">
        <f t="shared" si="314"/>
        <v>-0.27910568013965353</v>
      </c>
      <c r="Z474" s="21">
        <f t="shared" si="314"/>
        <v>8.4948202315661178E-2</v>
      </c>
      <c r="AA474" s="21">
        <f t="shared" si="314"/>
        <v>-0.19220055710306408</v>
      </c>
      <c r="AB474" s="21">
        <f t="shared" si="314"/>
        <v>-0.2866942570440501</v>
      </c>
      <c r="AC474" s="21">
        <f t="shared" si="314"/>
        <v>-0.23411841674844619</v>
      </c>
      <c r="AD474" s="21">
        <f t="shared" si="314"/>
        <v>-2.2406510765427011E-2</v>
      </c>
      <c r="AE474" s="21">
        <f t="shared" si="314"/>
        <v>-0.25693996126533247</v>
      </c>
      <c r="AF474" s="21">
        <f t="shared" si="314"/>
        <v>0.37242327072835546</v>
      </c>
      <c r="AG474" s="21">
        <f t="shared" si="314"/>
        <v>-9.3512565751022791E-2</v>
      </c>
      <c r="AH474" s="21">
        <f t="shared" si="314"/>
        <v>-0.11079638752052545</v>
      </c>
      <c r="AI474" s="21">
        <f t="shared" si="314"/>
        <v>-0.22643339908805743</v>
      </c>
      <c r="AJ474" s="21">
        <f t="shared" si="314"/>
        <v>1.0682593856655289</v>
      </c>
      <c r="AK474" s="21">
        <f t="shared" si="314"/>
        <v>-0.82230623818525517</v>
      </c>
      <c r="AL474" s="21">
        <f t="shared" si="314"/>
        <v>0.20694764570299637</v>
      </c>
      <c r="AM474" s="21" t="str">
        <f t="shared" si="314"/>
        <v/>
      </c>
      <c r="AN474" s="21">
        <f t="shared" si="314"/>
        <v>0.16473223376094481</v>
      </c>
      <c r="AO474" s="21">
        <f t="shared" si="314"/>
        <v>-0.19059271343121262</v>
      </c>
      <c r="AP474" s="21">
        <f t="shared" si="314"/>
        <v>-4.6932932838973109E-4</v>
      </c>
      <c r="AQ474" s="21">
        <f t="shared" si="314"/>
        <v>0.23345872980747953</v>
      </c>
      <c r="AR474" s="21">
        <f t="shared" si="314"/>
        <v>-0.43074904098526146</v>
      </c>
      <c r="AS474" s="21">
        <f t="shared" si="314"/>
        <v>0.1514792899408284</v>
      </c>
      <c r="AT474" s="21">
        <f t="shared" si="314"/>
        <v>0.16293229420360447</v>
      </c>
      <c r="AU474" s="21">
        <f t="shared" si="314"/>
        <v>-0.34586771270120387</v>
      </c>
      <c r="AV474" s="21">
        <f t="shared" si="314"/>
        <v>-0.18939771030363364</v>
      </c>
      <c r="AW474" s="21">
        <f t="shared" si="314"/>
        <v>0.2795761078998073</v>
      </c>
      <c r="AX474" s="21">
        <f t="shared" si="314"/>
        <v>8.0908349197715529E-2</v>
      </c>
    </row>
    <row r="475" spans="1:50">
      <c r="A475" t="str">
        <f t="shared" si="313"/>
        <v>September2021</v>
      </c>
      <c r="C475" t="s">
        <v>2</v>
      </c>
      <c r="D475">
        <v>2021</v>
      </c>
      <c r="E475" s="21">
        <f t="shared" ref="E475:AX475" si="315">IFERROR((E133-E132)/E132,"")</f>
        <v>0.83295194508009152</v>
      </c>
      <c r="F475" s="21">
        <f t="shared" si="315"/>
        <v>-0.20356568756393395</v>
      </c>
      <c r="G475" s="21">
        <f t="shared" si="315"/>
        <v>-0.28631515697761756</v>
      </c>
      <c r="H475" s="21">
        <f t="shared" si="315"/>
        <v>0.60219937843652882</v>
      </c>
      <c r="I475" s="21">
        <f t="shared" si="315"/>
        <v>-0.20833333333333334</v>
      </c>
      <c r="J475" s="21">
        <f t="shared" si="315"/>
        <v>0.58853910477127402</v>
      </c>
      <c r="K475" s="21">
        <f t="shared" si="315"/>
        <v>-8.9499335400974739E-2</v>
      </c>
      <c r="L475" s="21">
        <f t="shared" si="315"/>
        <v>0.96279306829765543</v>
      </c>
      <c r="M475" s="21">
        <f t="shared" si="315"/>
        <v>-1.3940356449620611E-2</v>
      </c>
      <c r="N475" s="21">
        <f t="shared" si="315"/>
        <v>-0.12714814009136394</v>
      </c>
      <c r="O475" s="21">
        <f t="shared" si="315"/>
        <v>-0.21293027360988526</v>
      </c>
      <c r="P475" s="21">
        <f t="shared" si="315"/>
        <v>0.24077899085275892</v>
      </c>
      <c r="Q475" s="21">
        <f t="shared" si="315"/>
        <v>-0.33467741935483869</v>
      </c>
      <c r="R475" s="21">
        <f t="shared" si="315"/>
        <v>0.26959247648902823</v>
      </c>
      <c r="S475" s="21">
        <f t="shared" si="315"/>
        <v>-0.43841107871720114</v>
      </c>
      <c r="T475" s="21">
        <f t="shared" si="315"/>
        <v>9.441316587267215E-2</v>
      </c>
      <c r="U475" s="21">
        <f t="shared" si="315"/>
        <v>2.9256457827886398E-2</v>
      </c>
      <c r="V475" s="21">
        <f t="shared" si="315"/>
        <v>0.69609507640067914</v>
      </c>
      <c r="W475" s="21">
        <f t="shared" si="315"/>
        <v>0.45169612995699954</v>
      </c>
      <c r="X475" s="21">
        <f t="shared" si="315"/>
        <v>0.49336283185840707</v>
      </c>
      <c r="Y475" s="21">
        <f t="shared" si="315"/>
        <v>-0.19633044612089037</v>
      </c>
      <c r="Z475" s="21">
        <f t="shared" si="315"/>
        <v>0.42810604358571108</v>
      </c>
      <c r="AA475" s="21">
        <f t="shared" si="315"/>
        <v>0.16896551724137931</v>
      </c>
      <c r="AB475" s="21">
        <f t="shared" si="315"/>
        <v>-0.35224924495310761</v>
      </c>
      <c r="AC475" s="21">
        <f t="shared" si="315"/>
        <v>-0.16448127108871141</v>
      </c>
      <c r="AD475" s="21">
        <f t="shared" si="315"/>
        <v>0.36466621002160282</v>
      </c>
      <c r="AE475" s="21">
        <f t="shared" si="315"/>
        <v>-0.31016507384882713</v>
      </c>
      <c r="AF475" s="21">
        <f t="shared" si="315"/>
        <v>0.46717846016911435</v>
      </c>
      <c r="AG475" s="21">
        <f t="shared" si="315"/>
        <v>-4.6421663442940041E-2</v>
      </c>
      <c r="AH475" s="21">
        <f t="shared" si="315"/>
        <v>0.15747195420340704</v>
      </c>
      <c r="AI475" s="21">
        <f t="shared" si="315"/>
        <v>4.6319133815475942E-2</v>
      </c>
      <c r="AJ475" s="21">
        <f t="shared" si="315"/>
        <v>0.58250825082508251</v>
      </c>
      <c r="AK475" s="21">
        <f t="shared" si="315"/>
        <v>3.7819148936170213</v>
      </c>
      <c r="AL475" s="21">
        <f t="shared" si="315"/>
        <v>0.38685036147865232</v>
      </c>
      <c r="AM475" s="21" t="str">
        <f t="shared" si="315"/>
        <v/>
      </c>
      <c r="AN475" s="21">
        <f t="shared" si="315"/>
        <v>0.59213286713286717</v>
      </c>
      <c r="AO475" s="21">
        <f t="shared" si="315"/>
        <v>-0.12143097077594894</v>
      </c>
      <c r="AP475" s="21">
        <f t="shared" si="315"/>
        <v>-3.2258064516129031E-2</v>
      </c>
      <c r="AQ475" s="21">
        <f t="shared" si="315"/>
        <v>0.48044492285611767</v>
      </c>
      <c r="AR475" s="21">
        <f t="shared" si="315"/>
        <v>-0.38109593899627592</v>
      </c>
      <c r="AS475" s="21">
        <f t="shared" si="315"/>
        <v>0.61116820829051044</v>
      </c>
      <c r="AT475" s="21">
        <f t="shared" si="315"/>
        <v>0.64272251308900519</v>
      </c>
      <c r="AU475" s="21">
        <f t="shared" si="315"/>
        <v>-0.45306038047973529</v>
      </c>
      <c r="AV475" s="21">
        <f t="shared" si="315"/>
        <v>-8.3819465766042364E-2</v>
      </c>
      <c r="AW475" s="21">
        <f t="shared" si="315"/>
        <v>0.44082216533654572</v>
      </c>
      <c r="AX475" s="21">
        <f t="shared" si="315"/>
        <v>0.55050949805006921</v>
      </c>
    </row>
    <row r="476" spans="1:50">
      <c r="A476" t="str">
        <f t="shared" si="313"/>
        <v>October2021</v>
      </c>
      <c r="C476" t="s">
        <v>62</v>
      </c>
      <c r="D476">
        <v>2021</v>
      </c>
      <c r="E476" s="21">
        <f t="shared" ref="E476:AX476" si="316">IFERROR((E134-E133)/E133,"")</f>
        <v>-0.29005409904286311</v>
      </c>
      <c r="F476" s="21">
        <f t="shared" si="316"/>
        <v>0.11467889908256881</v>
      </c>
      <c r="G476" s="21">
        <f t="shared" si="316"/>
        <v>2.8204588507682593E-2</v>
      </c>
      <c r="H476" s="21">
        <f t="shared" si="316"/>
        <v>-0.18636227991644286</v>
      </c>
      <c r="I476" s="21">
        <f t="shared" si="316"/>
        <v>-5.9125085440874914E-2</v>
      </c>
      <c r="J476" s="21">
        <f t="shared" si="316"/>
        <v>-0.2421427465551943</v>
      </c>
      <c r="K476" s="21">
        <f t="shared" si="316"/>
        <v>-0.10024330900243308</v>
      </c>
      <c r="L476" s="21">
        <f t="shared" si="316"/>
        <v>-4.5702414957153985E-2</v>
      </c>
      <c r="M476" s="21">
        <f t="shared" si="316"/>
        <v>-5.5744452397995706E-2</v>
      </c>
      <c r="N476" s="21">
        <f t="shared" si="316"/>
        <v>6.404984423676012E-2</v>
      </c>
      <c r="O476" s="21">
        <f t="shared" si="316"/>
        <v>-0.19568264648163722</v>
      </c>
      <c r="P476" s="21">
        <f t="shared" si="316"/>
        <v>-0.32413793103448274</v>
      </c>
      <c r="Q476" s="21">
        <f t="shared" si="316"/>
        <v>0.15622895622895622</v>
      </c>
      <c r="R476" s="21">
        <f t="shared" si="316"/>
        <v>-5.6790123456790124E-2</v>
      </c>
      <c r="S476" s="21">
        <f t="shared" si="316"/>
        <v>0.27125243348475014</v>
      </c>
      <c r="T476" s="21">
        <f t="shared" si="316"/>
        <v>-5.6113969133359712E-2</v>
      </c>
      <c r="U476" s="21">
        <f t="shared" si="316"/>
        <v>0.10898502495840266</v>
      </c>
      <c r="V476" s="21">
        <f t="shared" si="316"/>
        <v>-0.16016016016016016</v>
      </c>
      <c r="W476" s="21">
        <f t="shared" si="316"/>
        <v>-0.1514612954186414</v>
      </c>
      <c r="X476" s="21">
        <f t="shared" si="316"/>
        <v>5.2592592592592594E-2</v>
      </c>
      <c r="Y476" s="21">
        <f t="shared" si="316"/>
        <v>6.837408737976591E-3</v>
      </c>
      <c r="Z476" s="21">
        <f t="shared" si="316"/>
        <v>0.12829387241406434</v>
      </c>
      <c r="AA476" s="21">
        <f t="shared" si="316"/>
        <v>-0.14749262536873156</v>
      </c>
      <c r="AB476" s="21">
        <f t="shared" si="316"/>
        <v>9.9263803680981588E-2</v>
      </c>
      <c r="AC476" s="21">
        <f t="shared" si="316"/>
        <v>0.20258664758204684</v>
      </c>
      <c r="AD476" s="21">
        <f t="shared" si="316"/>
        <v>3.4787644787644789E-2</v>
      </c>
      <c r="AE476" s="21">
        <f t="shared" si="316"/>
        <v>0.38161209068010077</v>
      </c>
      <c r="AF476" s="21">
        <f t="shared" si="316"/>
        <v>3.7309471449154467E-2</v>
      </c>
      <c r="AG476" s="21">
        <f t="shared" si="316"/>
        <v>0.26572008113590262</v>
      </c>
      <c r="AH476" s="21">
        <f t="shared" si="316"/>
        <v>-0.11387204850031908</v>
      </c>
      <c r="AI476" s="21">
        <f t="shared" si="316"/>
        <v>-1.7579607655120059E-2</v>
      </c>
      <c r="AJ476" s="21">
        <f t="shared" si="316"/>
        <v>-0.20855057351407716</v>
      </c>
      <c r="AK476" s="21">
        <f t="shared" si="316"/>
        <v>-5.0055617352614018E-2</v>
      </c>
      <c r="AL476" s="21">
        <f t="shared" si="316"/>
        <v>-0.28956427658109568</v>
      </c>
      <c r="AM476" s="21">
        <f t="shared" si="316"/>
        <v>7.4626865671641784E-2</v>
      </c>
      <c r="AN476" s="21">
        <f t="shared" si="316"/>
        <v>-2.4706269902272978E-2</v>
      </c>
      <c r="AO476" s="21">
        <f t="shared" si="316"/>
        <v>-3.0969221946090614E-2</v>
      </c>
      <c r="AP476" s="21">
        <f t="shared" si="316"/>
        <v>3.3333333333333333E-2</v>
      </c>
      <c r="AQ476" s="21">
        <f t="shared" si="316"/>
        <v>-0.16577799321376635</v>
      </c>
      <c r="AR476" s="21">
        <f t="shared" si="316"/>
        <v>3.0853868194842407</v>
      </c>
      <c r="AS476" s="21">
        <f t="shared" si="316"/>
        <v>0.42079523708271316</v>
      </c>
      <c r="AT476" s="21">
        <f t="shared" si="316"/>
        <v>-3.8755736868944415E-2</v>
      </c>
      <c r="AU476" s="21">
        <f t="shared" si="316"/>
        <v>0.41398865784499056</v>
      </c>
      <c r="AV476" s="21">
        <f t="shared" si="316"/>
        <v>-2.8150134048257374E-2</v>
      </c>
      <c r="AW476" s="21">
        <f t="shared" si="316"/>
        <v>-0.10032920520457753</v>
      </c>
      <c r="AX476" s="21">
        <f t="shared" si="316"/>
        <v>0.40608519269776877</v>
      </c>
    </row>
    <row r="477" spans="1:50">
      <c r="A477" t="str">
        <f t="shared" si="313"/>
        <v>November2021</v>
      </c>
      <c r="C477" t="s">
        <v>63</v>
      </c>
      <c r="D477">
        <v>2021</v>
      </c>
      <c r="E477" s="21">
        <f t="shared" ref="E477:AX477" si="317">IFERROR((E135-E134)/E134,"")</f>
        <v>-2.1101992966002344E-2</v>
      </c>
      <c r="F477" s="21">
        <f t="shared" si="317"/>
        <v>9.8600823045267488E-2</v>
      </c>
      <c r="G477" s="21">
        <f t="shared" si="317"/>
        <v>0.21473899692937565</v>
      </c>
      <c r="H477" s="21">
        <f t="shared" si="317"/>
        <v>-0.29598386209426003</v>
      </c>
      <c r="I477" s="21">
        <f t="shared" si="317"/>
        <v>0.18307301126044315</v>
      </c>
      <c r="J477" s="21">
        <f t="shared" si="317"/>
        <v>-6.4351378958120528E-2</v>
      </c>
      <c r="K477" s="21">
        <f t="shared" si="317"/>
        <v>0.12790697674418605</v>
      </c>
      <c r="L477" s="21">
        <f t="shared" si="317"/>
        <v>-0.60789115646258507</v>
      </c>
      <c r="M477" s="21">
        <f t="shared" si="317"/>
        <v>0.14697242490287121</v>
      </c>
      <c r="N477" s="21">
        <f t="shared" si="317"/>
        <v>0.11195690361869071</v>
      </c>
      <c r="O477" s="21">
        <f t="shared" si="317"/>
        <v>1.2547926106657371E-2</v>
      </c>
      <c r="P477" s="21">
        <f t="shared" si="317"/>
        <v>0.12315270935960591</v>
      </c>
      <c r="Q477" s="21">
        <f t="shared" si="317"/>
        <v>1.8054746651135701E-2</v>
      </c>
      <c r="R477" s="21">
        <f t="shared" si="317"/>
        <v>7.0680628272251314E-2</v>
      </c>
      <c r="S477" s="21">
        <f t="shared" si="317"/>
        <v>0.28126595201633486</v>
      </c>
      <c r="T477" s="21">
        <f t="shared" si="317"/>
        <v>0.11470736206607413</v>
      </c>
      <c r="U477" s="21">
        <f t="shared" si="317"/>
        <v>-3.2258064516129031E-2</v>
      </c>
      <c r="V477" s="21">
        <f t="shared" si="317"/>
        <v>-0.11561382598331346</v>
      </c>
      <c r="W477" s="21">
        <f t="shared" si="317"/>
        <v>7.1833061826080208E-2</v>
      </c>
      <c r="X477" s="21">
        <f t="shared" si="317"/>
        <v>-7.1076706544686841E-2</v>
      </c>
      <c r="Y477" s="21">
        <f t="shared" si="317"/>
        <v>1.8070902394106813E-2</v>
      </c>
      <c r="Z477" s="21">
        <f t="shared" si="317"/>
        <v>-1.5267707752370329E-2</v>
      </c>
      <c r="AA477" s="21">
        <f t="shared" si="317"/>
        <v>0.40484429065743943</v>
      </c>
      <c r="AB477" s="21">
        <f t="shared" si="317"/>
        <v>0.13260408527737472</v>
      </c>
      <c r="AC477" s="21">
        <f t="shared" si="317"/>
        <v>0.13717321997874601</v>
      </c>
      <c r="AD477" s="21">
        <f t="shared" si="317"/>
        <v>0.11339129136972501</v>
      </c>
      <c r="AE477" s="21">
        <f t="shared" si="317"/>
        <v>0.18049225159525981</v>
      </c>
      <c r="AF477" s="21">
        <f t="shared" si="317"/>
        <v>-8.3193215878353682E-2</v>
      </c>
      <c r="AG477" s="21">
        <f t="shared" si="317"/>
        <v>0.17414529914529914</v>
      </c>
      <c r="AH477" s="21">
        <f t="shared" si="317"/>
        <v>-9.6772741594274653E-2</v>
      </c>
      <c r="AI477" s="21">
        <f t="shared" si="317"/>
        <v>0.19476188539590875</v>
      </c>
      <c r="AJ477" s="21">
        <f t="shared" si="317"/>
        <v>-0.15283267457180499</v>
      </c>
      <c r="AK477" s="21">
        <f t="shared" si="317"/>
        <v>0.29039812646370022</v>
      </c>
      <c r="AL477" s="21">
        <f t="shared" si="317"/>
        <v>2.4366606673127511E-2</v>
      </c>
      <c r="AM477" s="21">
        <f t="shared" si="317"/>
        <v>8.4876543209876545E-2</v>
      </c>
      <c r="AN477" s="21">
        <f t="shared" si="317"/>
        <v>5.1677550101328532E-2</v>
      </c>
      <c r="AO477" s="21">
        <f t="shared" si="317"/>
        <v>0.1623594397317025</v>
      </c>
      <c r="AP477" s="21">
        <f t="shared" si="317"/>
        <v>-3.2258064516129031E-2</v>
      </c>
      <c r="AQ477" s="21">
        <f t="shared" si="317"/>
        <v>3.0505520046484602E-2</v>
      </c>
      <c r="AR477" s="21">
        <f t="shared" si="317"/>
        <v>4.159068593070557E-2</v>
      </c>
      <c r="AS477" s="21">
        <f t="shared" si="317"/>
        <v>-0.12556120921879677</v>
      </c>
      <c r="AT477" s="21">
        <f t="shared" si="317"/>
        <v>1.0212201591511936E-2</v>
      </c>
      <c r="AU477" s="21">
        <f t="shared" si="317"/>
        <v>0.4390374331550802</v>
      </c>
      <c r="AV477" s="21">
        <f t="shared" si="317"/>
        <v>5.7931034482758624E-2</v>
      </c>
      <c r="AW477" s="21">
        <f t="shared" si="317"/>
        <v>-7.0453621420688853E-2</v>
      </c>
      <c r="AX477" s="21">
        <f t="shared" si="317"/>
        <v>5.3202538949798039E-2</v>
      </c>
    </row>
    <row r="478" spans="1:50">
      <c r="A478" t="str">
        <f t="shared" si="313"/>
        <v>December2021</v>
      </c>
      <c r="C478" t="s">
        <v>50</v>
      </c>
      <c r="D478">
        <v>2021</v>
      </c>
      <c r="E478" s="21">
        <f t="shared" ref="E478:AX478" si="318">IFERROR((E136-E135)/E135,"")</f>
        <v>-0.12694610778443113</v>
      </c>
      <c r="F478" s="21">
        <f t="shared" si="318"/>
        <v>-0.15627809409649385</v>
      </c>
      <c r="G478" s="21">
        <f t="shared" si="318"/>
        <v>-5.5780249410178631E-2</v>
      </c>
      <c r="H478" s="21">
        <f t="shared" si="318"/>
        <v>-1.0810106798645481E-2</v>
      </c>
      <c r="I478" s="21">
        <f t="shared" si="318"/>
        <v>-0.10914952410193429</v>
      </c>
      <c r="J478" s="21">
        <f t="shared" si="318"/>
        <v>-0.24366812227074236</v>
      </c>
      <c r="K478" s="21">
        <f t="shared" si="318"/>
        <v>8.1515224166866466E-3</v>
      </c>
      <c r="L478" s="21">
        <f t="shared" si="318"/>
        <v>0.20541290770298404</v>
      </c>
      <c r="M478" s="21">
        <f t="shared" si="318"/>
        <v>-0.19877726371447454</v>
      </c>
      <c r="N478" s="21">
        <f t="shared" si="318"/>
        <v>-0.16640337019483939</v>
      </c>
      <c r="O478" s="21">
        <f t="shared" si="318"/>
        <v>-6.4371772805507751E-2</v>
      </c>
      <c r="P478" s="21">
        <f t="shared" si="318"/>
        <v>-0.24968671679197996</v>
      </c>
      <c r="Q478" s="21">
        <f t="shared" si="318"/>
        <v>-0.53432494279176201</v>
      </c>
      <c r="R478" s="21">
        <f t="shared" si="318"/>
        <v>-0.22982885085574573</v>
      </c>
      <c r="S478" s="21">
        <f t="shared" si="318"/>
        <v>0.19003984063745019</v>
      </c>
      <c r="T478" s="21">
        <f t="shared" si="318"/>
        <v>-9.6584925530314433E-2</v>
      </c>
      <c r="U478" s="21">
        <f t="shared" si="318"/>
        <v>3.3333333333333333E-2</v>
      </c>
      <c r="V478" s="21">
        <f t="shared" si="318"/>
        <v>-0.25202156334231807</v>
      </c>
      <c r="W478" s="21">
        <f t="shared" si="318"/>
        <v>-0.17615980314105811</v>
      </c>
      <c r="X478" s="21">
        <f t="shared" si="318"/>
        <v>6.2121212121212119E-2</v>
      </c>
      <c r="Y478" s="21">
        <f t="shared" si="318"/>
        <v>-8.9429055963821363E-2</v>
      </c>
      <c r="Z478" s="21">
        <f t="shared" si="318"/>
        <v>-0.1151858407079646</v>
      </c>
      <c r="AA478" s="21">
        <f t="shared" si="318"/>
        <v>4.3103448275862072E-2</v>
      </c>
      <c r="AB478" s="21">
        <f t="shared" si="318"/>
        <v>5.2035084261358035E-2</v>
      </c>
      <c r="AC478" s="21">
        <f t="shared" si="318"/>
        <v>-0.20648923444976078</v>
      </c>
      <c r="AD478" s="21">
        <f t="shared" si="318"/>
        <v>-0.25810991957104557</v>
      </c>
      <c r="AE478" s="21">
        <f t="shared" si="318"/>
        <v>0.19613899613899613</v>
      </c>
      <c r="AF478" s="21">
        <f t="shared" si="318"/>
        <v>-0.21465592855434176</v>
      </c>
      <c r="AG478" s="21">
        <f t="shared" si="318"/>
        <v>-3.5941765241128298E-2</v>
      </c>
      <c r="AH478" s="21">
        <f t="shared" si="318"/>
        <v>0.15408381920566103</v>
      </c>
      <c r="AI478" s="21">
        <f t="shared" si="318"/>
        <v>-4.0710735924841715E-2</v>
      </c>
      <c r="AJ478" s="21">
        <f t="shared" si="318"/>
        <v>-7.3094867807153963E-2</v>
      </c>
      <c r="AK478" s="21">
        <f t="shared" si="318"/>
        <v>0.23774954627949182</v>
      </c>
      <c r="AL478" s="21">
        <f t="shared" si="318"/>
        <v>-9.3661305581835386E-2</v>
      </c>
      <c r="AM478" s="21">
        <f t="shared" si="318"/>
        <v>-0.2375533428165007</v>
      </c>
      <c r="AN478" s="21">
        <f t="shared" si="318"/>
        <v>-0.26260571673268385</v>
      </c>
      <c r="AO478" s="21">
        <f t="shared" si="318"/>
        <v>-9.9796334012219962E-2</v>
      </c>
      <c r="AP478" s="21">
        <f t="shared" si="318"/>
        <v>3.3333333333333333E-2</v>
      </c>
      <c r="AQ478" s="21">
        <f t="shared" si="318"/>
        <v>-0.28813081477304764</v>
      </c>
      <c r="AR478" s="21">
        <f t="shared" si="318"/>
        <v>-0.19695643391017439</v>
      </c>
      <c r="AS478" s="21">
        <f t="shared" si="318"/>
        <v>-0.26202293342461064</v>
      </c>
      <c r="AT478" s="21">
        <f t="shared" si="318"/>
        <v>-0.24996717867927004</v>
      </c>
      <c r="AU478" s="21">
        <f t="shared" si="318"/>
        <v>1.8580453363062058E-3</v>
      </c>
      <c r="AV478" s="21">
        <f t="shared" si="318"/>
        <v>6.51890482398957E-2</v>
      </c>
      <c r="AW478" s="21">
        <f t="shared" si="318"/>
        <v>-0.27424393901524619</v>
      </c>
      <c r="AX478" s="21">
        <f t="shared" si="318"/>
        <v>-0.31360946745562129</v>
      </c>
    </row>
    <row r="479" spans="1:50">
      <c r="A479" t="str">
        <f t="shared" si="313"/>
        <v>January2022</v>
      </c>
      <c r="C479" t="s">
        <v>53</v>
      </c>
      <c r="D479">
        <v>2022</v>
      </c>
      <c r="E479" s="21">
        <f t="shared" ref="E479:AX479" si="319">IFERROR((E137-E136)/E136,"")</f>
        <v>0.16255144032921812</v>
      </c>
      <c r="F479" s="21">
        <f t="shared" si="319"/>
        <v>0.32356597407210086</v>
      </c>
      <c r="G479" s="21">
        <f t="shared" si="319"/>
        <v>0.22327324647510263</v>
      </c>
      <c r="H479" s="21">
        <f t="shared" si="319"/>
        <v>7.2284397630019745E-2</v>
      </c>
      <c r="I479" s="21">
        <f t="shared" si="319"/>
        <v>0.25193865242116148</v>
      </c>
      <c r="J479" s="21">
        <f t="shared" si="319"/>
        <v>3.7240184757505776E-2</v>
      </c>
      <c r="K479" s="21">
        <f t="shared" si="319"/>
        <v>0.22948870392390011</v>
      </c>
      <c r="L479" s="21">
        <f t="shared" si="319"/>
        <v>-0.26137017846862404</v>
      </c>
      <c r="M479" s="21">
        <f t="shared" si="319"/>
        <v>0.16591049700969271</v>
      </c>
      <c r="N479" s="21">
        <f t="shared" si="319"/>
        <v>0.21718256475047379</v>
      </c>
      <c r="O479" s="21">
        <f t="shared" si="319"/>
        <v>0.24503311258278146</v>
      </c>
      <c r="P479" s="21">
        <f t="shared" si="319"/>
        <v>0.13862212943632568</v>
      </c>
      <c r="Q479" s="21">
        <f t="shared" si="319"/>
        <v>2.4004914004914006</v>
      </c>
      <c r="R479" s="21">
        <f t="shared" si="319"/>
        <v>6.3492063492063492E-3</v>
      </c>
      <c r="S479" s="21">
        <f t="shared" si="319"/>
        <v>2.9795781720790091E-2</v>
      </c>
      <c r="T479" s="21">
        <f t="shared" si="319"/>
        <v>7.1357202331390507E-2</v>
      </c>
      <c r="U479" s="21">
        <f t="shared" si="319"/>
        <v>0</v>
      </c>
      <c r="V479" s="21">
        <f t="shared" si="319"/>
        <v>-0.13333333333333333</v>
      </c>
      <c r="W479" s="21">
        <f t="shared" si="319"/>
        <v>-0.28937889835719932</v>
      </c>
      <c r="X479" s="21">
        <f t="shared" si="319"/>
        <v>0.29457917261055633</v>
      </c>
      <c r="Y479" s="21">
        <f t="shared" si="319"/>
        <v>0.45468090389868387</v>
      </c>
      <c r="Z479" s="21">
        <f t="shared" si="319"/>
        <v>-0.12730036805888942</v>
      </c>
      <c r="AA479" s="21">
        <f t="shared" si="319"/>
        <v>-0.13223140495867769</v>
      </c>
      <c r="AB479" s="21">
        <f t="shared" si="319"/>
        <v>0.37189695550351287</v>
      </c>
      <c r="AC479" s="21">
        <f t="shared" si="319"/>
        <v>0.18951384963256077</v>
      </c>
      <c r="AD479" s="21">
        <f t="shared" si="319"/>
        <v>0.14599331466257115</v>
      </c>
      <c r="AE479" s="21">
        <f t="shared" si="319"/>
        <v>5.1969012265978047E-2</v>
      </c>
      <c r="AF479" s="21">
        <f t="shared" si="319"/>
        <v>0.21200121839780689</v>
      </c>
      <c r="AG479" s="21">
        <f t="shared" si="319"/>
        <v>2.3124115148655026E-2</v>
      </c>
      <c r="AH479" s="21">
        <f t="shared" si="319"/>
        <v>0.26343969946888901</v>
      </c>
      <c r="AI479" s="21">
        <f t="shared" si="319"/>
        <v>0.30952380952380953</v>
      </c>
      <c r="AJ479" s="21">
        <f t="shared" si="319"/>
        <v>-4.0268456375838924E-2</v>
      </c>
      <c r="AK479" s="21">
        <f t="shared" si="319"/>
        <v>0</v>
      </c>
      <c r="AL479" s="21">
        <f t="shared" si="319"/>
        <v>-7.0235609901580676E-2</v>
      </c>
      <c r="AM479" s="21">
        <f t="shared" si="319"/>
        <v>0.25</v>
      </c>
      <c r="AN479" s="21">
        <f t="shared" si="319"/>
        <v>8.5656213704994197E-2</v>
      </c>
      <c r="AO479" s="21">
        <f t="shared" si="319"/>
        <v>0.17590497737556562</v>
      </c>
      <c r="AP479" s="21">
        <f t="shared" si="319"/>
        <v>0</v>
      </c>
      <c r="AQ479" s="21">
        <f t="shared" si="319"/>
        <v>0.14237623762376236</v>
      </c>
      <c r="AR479" s="21">
        <f t="shared" si="319"/>
        <v>0.16099278886466545</v>
      </c>
      <c r="AS479" s="21">
        <f t="shared" si="319"/>
        <v>0.18947124304267163</v>
      </c>
      <c r="AT479" s="21">
        <f t="shared" si="319"/>
        <v>0.10607386661998949</v>
      </c>
      <c r="AU479" s="21">
        <f t="shared" si="319"/>
        <v>0.11832344213649852</v>
      </c>
      <c r="AV479" s="21">
        <f t="shared" si="319"/>
        <v>0.23531211750305997</v>
      </c>
      <c r="AW479" s="21">
        <f t="shared" si="319"/>
        <v>0.17003874300473526</v>
      </c>
      <c r="AX479" s="21">
        <f t="shared" si="319"/>
        <v>4.9409323116219671E-2</v>
      </c>
    </row>
    <row r="480" spans="1:50">
      <c r="C480" t="s">
        <v>55</v>
      </c>
      <c r="D480">
        <v>2022</v>
      </c>
      <c r="E480" s="21">
        <f t="shared" ref="E480:AX480" si="320">IFERROR((E138-E137)/E137,"")</f>
        <v>-0.37168141592920356</v>
      </c>
      <c r="F480" s="21">
        <f t="shared" si="320"/>
        <v>-9.7007916275325373E-2</v>
      </c>
      <c r="G480" s="21">
        <f t="shared" si="320"/>
        <v>2.1593230230522321E-2</v>
      </c>
      <c r="H480" s="21">
        <f t="shared" si="320"/>
        <v>-0.14059430255402749</v>
      </c>
      <c r="I480" s="21">
        <f t="shared" si="320"/>
        <v>2.8630419821059877E-2</v>
      </c>
      <c r="J480" s="21">
        <f t="shared" si="320"/>
        <v>-0.22126356804898414</v>
      </c>
      <c r="K480" s="21">
        <f t="shared" si="320"/>
        <v>-0.14042553191489363</v>
      </c>
      <c r="L480" s="21">
        <f t="shared" si="320"/>
        <v>2.4941543257989088E-2</v>
      </c>
      <c r="M480" s="21">
        <f t="shared" si="320"/>
        <v>-4.1567170779163352E-2</v>
      </c>
      <c r="N480" s="21">
        <f t="shared" si="320"/>
        <v>-4.9615943533319495E-2</v>
      </c>
      <c r="O480" s="21">
        <f t="shared" si="320"/>
        <v>-1.5661938534278958E-2</v>
      </c>
      <c r="P480" s="21">
        <f t="shared" si="320"/>
        <v>-0.10194352768610195</v>
      </c>
      <c r="Q480" s="21">
        <f t="shared" si="320"/>
        <v>0.61632947976878616</v>
      </c>
      <c r="R480" s="21">
        <f t="shared" si="320"/>
        <v>4.9421661409043111E-2</v>
      </c>
      <c r="S480" s="21">
        <f t="shared" si="320"/>
        <v>-2.5682704811443434E-2</v>
      </c>
      <c r="T480" s="21">
        <f t="shared" si="320"/>
        <v>-3.38074143156913E-2</v>
      </c>
      <c r="U480" s="21">
        <f t="shared" si="320"/>
        <v>-7.6644161040260061E-2</v>
      </c>
      <c r="V480" s="21">
        <f t="shared" si="320"/>
        <v>0.34303534303534305</v>
      </c>
      <c r="W480" s="21">
        <f t="shared" si="320"/>
        <v>0.46149091358635186</v>
      </c>
      <c r="X480" s="21">
        <f t="shared" si="320"/>
        <v>-0.54214876033057846</v>
      </c>
      <c r="Y480" s="21">
        <f t="shared" si="320"/>
        <v>-0.12435984977808126</v>
      </c>
      <c r="Z480" s="21">
        <f t="shared" si="320"/>
        <v>-2.9430640872833959E-2</v>
      </c>
      <c r="AA480" s="21">
        <f t="shared" si="320"/>
        <v>-0.14693877551020409</v>
      </c>
      <c r="AB480" s="21">
        <f t="shared" si="320"/>
        <v>-7.0399453738477294E-2</v>
      </c>
      <c r="AC480" s="21">
        <f t="shared" si="320"/>
        <v>1.5444932873945585E-3</v>
      </c>
      <c r="AD480" s="21">
        <f t="shared" si="320"/>
        <v>-0.13787938510051242</v>
      </c>
      <c r="AE480" s="21">
        <f t="shared" si="320"/>
        <v>7.9165388155876038E-2</v>
      </c>
      <c r="AF480" s="21">
        <f t="shared" si="320"/>
        <v>-0.16025802127837815</v>
      </c>
      <c r="AG480" s="21">
        <f t="shared" si="320"/>
        <v>-0.11669741697416974</v>
      </c>
      <c r="AH480" s="21">
        <f t="shared" si="320"/>
        <v>-0.16220095693779904</v>
      </c>
      <c r="AI480" s="21">
        <f t="shared" si="320"/>
        <v>-0.26375829833355913</v>
      </c>
      <c r="AJ480" s="21">
        <f t="shared" si="320"/>
        <v>-6.1188811188811192E-2</v>
      </c>
      <c r="AK480" s="21" t="str">
        <f t="shared" si="320"/>
        <v/>
      </c>
      <c r="AL480" s="21">
        <f t="shared" si="320"/>
        <v>-2.0048115477145148E-2</v>
      </c>
      <c r="AM480" s="21">
        <f t="shared" si="320"/>
        <v>-0.23059701492537313</v>
      </c>
      <c r="AN480" s="21">
        <f t="shared" si="320"/>
        <v>-9.8956940358384593E-2</v>
      </c>
      <c r="AO480" s="21">
        <f t="shared" si="320"/>
        <v>-2.677569344236011E-2</v>
      </c>
      <c r="AP480" s="21">
        <f t="shared" si="320"/>
        <v>-9.6774193548387094E-2</v>
      </c>
      <c r="AQ480" s="21">
        <f t="shared" si="320"/>
        <v>-8.6670133472005549E-4</v>
      </c>
      <c r="AR480" s="21">
        <f t="shared" si="320"/>
        <v>-0.15513505705618952</v>
      </c>
      <c r="AS480" s="21">
        <f t="shared" si="320"/>
        <v>-0.22031585104308832</v>
      </c>
      <c r="AT480" s="21">
        <f t="shared" si="320"/>
        <v>-0.22835891755024529</v>
      </c>
      <c r="AU480" s="21">
        <f t="shared" si="320"/>
        <v>-1.1442786069651741E-2</v>
      </c>
      <c r="AV480" s="21">
        <f t="shared" si="320"/>
        <v>-0.17265296011890016</v>
      </c>
      <c r="AW480" s="21">
        <f t="shared" si="320"/>
        <v>-9.624724061810154E-2</v>
      </c>
      <c r="AX480" s="21">
        <f t="shared" si="320"/>
        <v>-0.21183539971096069</v>
      </c>
    </row>
    <row r="481" spans="3:50">
      <c r="C481" t="s">
        <v>56</v>
      </c>
      <c r="D481">
        <v>2022</v>
      </c>
      <c r="E481" s="21">
        <f t="shared" ref="E481:AX481" si="321">IFERROR((E139-E138)/E138,"")</f>
        <v>0.21408450704225351</v>
      </c>
      <c r="F481" s="21">
        <f t="shared" si="321"/>
        <v>0.13803863298662705</v>
      </c>
      <c r="G481" s="21">
        <f t="shared" si="321"/>
        <v>0.12567837760639816</v>
      </c>
      <c r="H481" s="21">
        <f t="shared" si="321"/>
        <v>0.14859265609372768</v>
      </c>
      <c r="I481" s="21">
        <f t="shared" si="321"/>
        <v>7.9486150140505821E-2</v>
      </c>
      <c r="J481" s="21">
        <f t="shared" si="321"/>
        <v>0.17512508934953538</v>
      </c>
      <c r="K481" s="21">
        <f t="shared" si="321"/>
        <v>0.10306030603060307</v>
      </c>
      <c r="L481" s="21">
        <f t="shared" si="321"/>
        <v>9.8098859315589357E-2</v>
      </c>
      <c r="M481" s="21">
        <f t="shared" si="321"/>
        <v>8.7293531420134726E-2</v>
      </c>
      <c r="N481" s="21">
        <f t="shared" si="321"/>
        <v>0.16917868064657055</v>
      </c>
      <c r="O481" s="21">
        <f t="shared" si="321"/>
        <v>0.18733113179225458</v>
      </c>
      <c r="P481" s="21">
        <f t="shared" si="321"/>
        <v>0.19518170681910985</v>
      </c>
      <c r="Q481" s="21">
        <f t="shared" si="321"/>
        <v>-1.0952168082253017E-2</v>
      </c>
      <c r="R481" s="21">
        <f t="shared" si="321"/>
        <v>3.406813627254509E-2</v>
      </c>
      <c r="S481" s="21">
        <f t="shared" si="321"/>
        <v>8.875542208875542E-2</v>
      </c>
      <c r="T481" s="21">
        <f t="shared" si="321"/>
        <v>0.12926319176319176</v>
      </c>
      <c r="U481" s="21">
        <f t="shared" si="321"/>
        <v>-3.8185511171293159E-2</v>
      </c>
      <c r="V481" s="21">
        <f t="shared" si="321"/>
        <v>0.15479876160990713</v>
      </c>
      <c r="W481" s="21">
        <f t="shared" si="321"/>
        <v>0.10590424632041956</v>
      </c>
      <c r="X481" s="21">
        <f t="shared" si="321"/>
        <v>7.2202166064981949E-2</v>
      </c>
      <c r="Y481" s="21">
        <f t="shared" si="321"/>
        <v>8.7630373330733993E-2</v>
      </c>
      <c r="Z481" s="21">
        <f t="shared" si="321"/>
        <v>0.12629888532023428</v>
      </c>
      <c r="AA481" s="21">
        <f t="shared" si="321"/>
        <v>0.13237639553429026</v>
      </c>
      <c r="AB481" s="21">
        <f t="shared" si="321"/>
        <v>7.7199941236961944E-2</v>
      </c>
      <c r="AC481" s="21">
        <f t="shared" si="321"/>
        <v>0.10395413206801107</v>
      </c>
      <c r="AD481" s="21">
        <f t="shared" si="321"/>
        <v>0.20734272128749084</v>
      </c>
      <c r="AE481" s="21">
        <f t="shared" si="321"/>
        <v>3.7816320727893094E-2</v>
      </c>
      <c r="AF481" s="21">
        <f t="shared" si="321"/>
        <v>5.5167597765363126E-2</v>
      </c>
      <c r="AG481" s="21">
        <f t="shared" si="321"/>
        <v>4.1253263707571798E-2</v>
      </c>
      <c r="AH481" s="21">
        <f t="shared" si="321"/>
        <v>0.18805580484621032</v>
      </c>
      <c r="AI481" s="21">
        <f t="shared" si="321"/>
        <v>1.4059107136285011E-2</v>
      </c>
      <c r="AJ481" s="21">
        <f t="shared" si="321"/>
        <v>7.2625698324022353E-2</v>
      </c>
      <c r="AK481" s="21" t="str">
        <f t="shared" si="321"/>
        <v/>
      </c>
      <c r="AL481" s="21">
        <f t="shared" si="321"/>
        <v>0.15302782324058919</v>
      </c>
      <c r="AM481" s="21">
        <f t="shared" si="321"/>
        <v>0.10863239573229874</v>
      </c>
      <c r="AN481" s="21">
        <f t="shared" si="321"/>
        <v>0.10002968239833779</v>
      </c>
      <c r="AO481" s="21">
        <f t="shared" si="321"/>
        <v>9.7528830313014833E-2</v>
      </c>
      <c r="AP481" s="21">
        <f t="shared" si="321"/>
        <v>0.10714285714285714</v>
      </c>
      <c r="AQ481" s="21">
        <f t="shared" si="321"/>
        <v>0.11884108258154059</v>
      </c>
      <c r="AR481" s="21">
        <f t="shared" si="321"/>
        <v>1.9319541802017438E-2</v>
      </c>
      <c r="AS481" s="21">
        <f t="shared" si="321"/>
        <v>0.16554138534633658</v>
      </c>
      <c r="AT481" s="21">
        <f t="shared" si="321"/>
        <v>0.1105414273995078</v>
      </c>
      <c r="AU481" s="21">
        <f t="shared" si="321"/>
        <v>8.907901358832411E-2</v>
      </c>
      <c r="AV481" s="21">
        <f t="shared" si="321"/>
        <v>-0.11197604790419162</v>
      </c>
      <c r="AW481" s="21">
        <f t="shared" si="321"/>
        <v>0.11537208923628074</v>
      </c>
      <c r="AX481" s="21">
        <f t="shared" si="321"/>
        <v>0.15421733256128162</v>
      </c>
    </row>
    <row r="482" spans="3:50">
      <c r="C482" t="s">
        <v>57</v>
      </c>
      <c r="D482">
        <v>2022</v>
      </c>
      <c r="E482" s="21">
        <f t="shared" ref="E482:AX482" si="322">IFERROR((E140-E139)/E139,"")</f>
        <v>-8.6620262954369684E-2</v>
      </c>
      <c r="F482" s="21">
        <f t="shared" si="322"/>
        <v>-8.9176132654393531E-2</v>
      </c>
      <c r="G482" s="21">
        <f t="shared" si="322"/>
        <v>-0.17571682314133469</v>
      </c>
      <c r="H482" s="21">
        <f t="shared" si="322"/>
        <v>-9.9266077870381886E-2</v>
      </c>
      <c r="I482" s="21">
        <f t="shared" si="322"/>
        <v>-0.12916821618941365</v>
      </c>
      <c r="J482" s="21">
        <f t="shared" si="322"/>
        <v>-0.13625304136253041</v>
      </c>
      <c r="K482" s="21">
        <f t="shared" si="322"/>
        <v>8.1599347205222358E-4</v>
      </c>
      <c r="L482" s="21">
        <f t="shared" si="322"/>
        <v>-7.9639889196675903E-2</v>
      </c>
      <c r="M482" s="21">
        <f t="shared" si="322"/>
        <v>-0.13723160485445132</v>
      </c>
      <c r="N482" s="21">
        <f t="shared" si="322"/>
        <v>-0.13124708080336292</v>
      </c>
      <c r="O482" s="21">
        <f t="shared" si="322"/>
        <v>-0.1077117572692794</v>
      </c>
      <c r="P482" s="21">
        <f t="shared" si="322"/>
        <v>-0.13085070037581142</v>
      </c>
      <c r="Q482" s="21">
        <f t="shared" si="322"/>
        <v>8.8587570621468922E-2</v>
      </c>
      <c r="R482" s="21">
        <f t="shared" si="322"/>
        <v>-0.11821705426356589</v>
      </c>
      <c r="S482" s="21">
        <f t="shared" si="322"/>
        <v>-6.5890285013790989E-2</v>
      </c>
      <c r="T482" s="21">
        <f t="shared" si="322"/>
        <v>-9.3311489422323521E-2</v>
      </c>
      <c r="U482" s="21">
        <f t="shared" si="322"/>
        <v>-5.8003660425172465E-2</v>
      </c>
      <c r="V482" s="21">
        <f t="shared" si="322"/>
        <v>-0.27077747989276141</v>
      </c>
      <c r="W482" s="21">
        <f t="shared" si="322"/>
        <v>-0.15274590790882667</v>
      </c>
      <c r="X482" s="21">
        <f t="shared" si="322"/>
        <v>0.37373737373737376</v>
      </c>
      <c r="Y482" s="21">
        <f t="shared" si="322"/>
        <v>-8.9621796020792257E-3</v>
      </c>
      <c r="Z482" s="21">
        <f t="shared" si="322"/>
        <v>-0.14082026335653777</v>
      </c>
      <c r="AA482" s="21">
        <f t="shared" si="322"/>
        <v>0.3380281690140845</v>
      </c>
      <c r="AB482" s="21">
        <f t="shared" si="322"/>
        <v>-3.1367200818274805E-3</v>
      </c>
      <c r="AC482" s="21">
        <f t="shared" si="322"/>
        <v>-0.1077402485762384</v>
      </c>
      <c r="AD482" s="21">
        <f t="shared" si="322"/>
        <v>-0.34335592835233081</v>
      </c>
      <c r="AE482" s="21">
        <f t="shared" si="322"/>
        <v>6.7123287671232879E-2</v>
      </c>
      <c r="AF482" s="21">
        <f t="shared" si="322"/>
        <v>-7.1192209511203558E-2</v>
      </c>
      <c r="AG482" s="21">
        <f t="shared" si="322"/>
        <v>-6.318956870611836E-2</v>
      </c>
      <c r="AH482" s="21">
        <f t="shared" si="322"/>
        <v>0.11464771322620519</v>
      </c>
      <c r="AI482" s="21">
        <f t="shared" si="322"/>
        <v>0.18923529198272421</v>
      </c>
      <c r="AJ482" s="21">
        <f t="shared" si="322"/>
        <v>-0.10243055555555555</v>
      </c>
      <c r="AK482" s="21" t="str">
        <f t="shared" si="322"/>
        <v/>
      </c>
      <c r="AL482" s="21">
        <f t="shared" si="322"/>
        <v>-0.17118523775727465</v>
      </c>
      <c r="AM482" s="21">
        <f t="shared" si="322"/>
        <v>-0.1994750656167979</v>
      </c>
      <c r="AN482" s="21">
        <f t="shared" si="322"/>
        <v>-0.11063140852671344</v>
      </c>
      <c r="AO482" s="21">
        <f t="shared" si="322"/>
        <v>-0.11663164214950465</v>
      </c>
      <c r="AP482" s="21">
        <f t="shared" si="322"/>
        <v>-3.2258064516129031E-2</v>
      </c>
      <c r="AQ482" s="21">
        <f t="shared" si="322"/>
        <v>-0.25352767870987752</v>
      </c>
      <c r="AR482" s="21">
        <f t="shared" si="322"/>
        <v>6.9188191881918826E-2</v>
      </c>
      <c r="AS482" s="21">
        <f t="shared" si="322"/>
        <v>-0.12357863119502253</v>
      </c>
      <c r="AT482" s="21">
        <f t="shared" si="322"/>
        <v>-0.10323176361957526</v>
      </c>
      <c r="AU482" s="21">
        <f t="shared" si="322"/>
        <v>-0.13478126925446704</v>
      </c>
      <c r="AV482" s="21">
        <f t="shared" si="322"/>
        <v>-4.4167228590694538E-2</v>
      </c>
      <c r="AW482" s="21">
        <f t="shared" si="322"/>
        <v>-0.12409664939046645</v>
      </c>
      <c r="AX482" s="21">
        <f t="shared" si="322"/>
        <v>-2.6337792642140468E-2</v>
      </c>
    </row>
    <row r="483" spans="3:50">
      <c r="C483" t="s">
        <v>58</v>
      </c>
      <c r="D483">
        <v>2022</v>
      </c>
      <c r="E483" s="21">
        <f t="shared" ref="E483:AX483" si="323">IFERROR((E141-E140)/E140,"")</f>
        <v>-0.41405588484335309</v>
      </c>
      <c r="F483" s="21">
        <f t="shared" si="323"/>
        <v>0.27780963302752293</v>
      </c>
      <c r="G483" s="21">
        <f t="shared" si="323"/>
        <v>0.26073572418039093</v>
      </c>
      <c r="H483" s="21">
        <f t="shared" si="323"/>
        <v>-4.9854992404364036E-2</v>
      </c>
      <c r="I483" s="21">
        <f t="shared" si="323"/>
        <v>0.29010676156583631</v>
      </c>
      <c r="J483" s="21">
        <f t="shared" si="323"/>
        <v>4.4718309859154932E-2</v>
      </c>
      <c r="K483" s="21">
        <f t="shared" si="323"/>
        <v>8.0513656746840606E-2</v>
      </c>
      <c r="L483" s="21">
        <f t="shared" si="323"/>
        <v>0.59744168547780285</v>
      </c>
      <c r="M483" s="21">
        <f t="shared" si="323"/>
        <v>0.20558725162305724</v>
      </c>
      <c r="N483" s="21">
        <f t="shared" si="323"/>
        <v>0.26537634408602151</v>
      </c>
      <c r="O483" s="21">
        <f t="shared" si="323"/>
        <v>0.36072541796542928</v>
      </c>
      <c r="P483" s="21">
        <f t="shared" si="323"/>
        <v>0.11595911949685535</v>
      </c>
      <c r="Q483" s="21">
        <f t="shared" si="323"/>
        <v>9.5079925264687559E-2</v>
      </c>
      <c r="R483" s="21">
        <f t="shared" si="323"/>
        <v>-2.8571428571428571E-2</v>
      </c>
      <c r="S483" s="21">
        <f t="shared" si="323"/>
        <v>0.18372703412073491</v>
      </c>
      <c r="T483" s="21">
        <f t="shared" si="323"/>
        <v>9.4272920103700211E-2</v>
      </c>
      <c r="U483" s="21">
        <f t="shared" si="323"/>
        <v>-1.6589448512927814E-2</v>
      </c>
      <c r="V483" s="21">
        <f t="shared" si="323"/>
        <v>0.22610294117647059</v>
      </c>
      <c r="W483" s="21">
        <f t="shared" si="323"/>
        <v>6.2110679786945927E-2</v>
      </c>
      <c r="X483" s="21">
        <f t="shared" si="323"/>
        <v>-0.32271241830065361</v>
      </c>
      <c r="Y483" s="21">
        <f t="shared" si="323"/>
        <v>0.27030204376921685</v>
      </c>
      <c r="Z483" s="21">
        <f t="shared" si="323"/>
        <v>-4.4904334244435767E-2</v>
      </c>
      <c r="AA483" s="21">
        <f t="shared" si="323"/>
        <v>-0.15368421052631578</v>
      </c>
      <c r="AB483" s="21">
        <f t="shared" si="323"/>
        <v>0.24276626308229016</v>
      </c>
      <c r="AC483" s="21">
        <f t="shared" si="323"/>
        <v>0.25193689534743685</v>
      </c>
      <c r="AD483" s="21">
        <f t="shared" si="323"/>
        <v>0.14873125720876587</v>
      </c>
      <c r="AE483" s="21">
        <f t="shared" si="323"/>
        <v>-0.14557124518613607</v>
      </c>
      <c r="AF483" s="21">
        <f t="shared" si="323"/>
        <v>-0.28410016286644951</v>
      </c>
      <c r="AG483" s="21">
        <f t="shared" si="323"/>
        <v>0.10385438972162742</v>
      </c>
      <c r="AH483" s="21">
        <f t="shared" si="323"/>
        <v>-0.17231925576810522</v>
      </c>
      <c r="AI483" s="21">
        <f t="shared" si="323"/>
        <v>-3.1922360911893065E-2</v>
      </c>
      <c r="AJ483" s="21">
        <f t="shared" si="323"/>
        <v>-0.11798839458413926</v>
      </c>
      <c r="AK483" s="21" t="str">
        <f t="shared" si="323"/>
        <v/>
      </c>
      <c r="AL483" s="21">
        <f t="shared" si="323"/>
        <v>0.21596163726665524</v>
      </c>
      <c r="AM483" s="21">
        <f t="shared" si="323"/>
        <v>-6.5573770491803279E-3</v>
      </c>
      <c r="AN483" s="21">
        <f t="shared" si="323"/>
        <v>-9.2839805825242719E-2</v>
      </c>
      <c r="AO483" s="21">
        <f t="shared" si="323"/>
        <v>0.25641461342395921</v>
      </c>
      <c r="AP483" s="21">
        <f t="shared" si="323"/>
        <v>3.3333333333333333E-2</v>
      </c>
      <c r="AQ483" s="21">
        <f t="shared" si="323"/>
        <v>-0.20502700457000417</v>
      </c>
      <c r="AR483" s="21">
        <f t="shared" si="323"/>
        <v>-0.15734567417052317</v>
      </c>
      <c r="AS483" s="21">
        <f t="shared" si="323"/>
        <v>-0.18653610771113832</v>
      </c>
      <c r="AT483" s="21">
        <f t="shared" si="323"/>
        <v>-0.15218286655683691</v>
      </c>
      <c r="AU483" s="21">
        <f t="shared" si="323"/>
        <v>0.17179989318141356</v>
      </c>
      <c r="AV483" s="21">
        <f t="shared" si="323"/>
        <v>0.35908289241622576</v>
      </c>
      <c r="AW483" s="21">
        <f t="shared" si="323"/>
        <v>-5.3171097591465953E-2</v>
      </c>
      <c r="AX483" s="21">
        <f t="shared" si="323"/>
        <v>-6.7582653499355952E-2</v>
      </c>
    </row>
    <row r="484" spans="3:50">
      <c r="C484" t="s">
        <v>59</v>
      </c>
      <c r="D484">
        <v>2022</v>
      </c>
      <c r="E484" s="21">
        <f t="shared" ref="E484:AX484" si="324">IFERROR((E142-E141)/E141,"")</f>
        <v>-0.45953757225433528</v>
      </c>
      <c r="F484" s="21">
        <f t="shared" si="324"/>
        <v>-0.24624186672649764</v>
      </c>
      <c r="G484" s="21">
        <f t="shared" si="324"/>
        <v>-0.25650103772433158</v>
      </c>
      <c r="H484" s="21">
        <f t="shared" si="324"/>
        <v>-0.29244186046511628</v>
      </c>
      <c r="I484" s="21">
        <f t="shared" si="324"/>
        <v>-0.2290632240979808</v>
      </c>
      <c r="J484" s="21">
        <f t="shared" si="324"/>
        <v>-0.23761375126390294</v>
      </c>
      <c r="K484" s="21">
        <f t="shared" si="324"/>
        <v>-0.18600264101112998</v>
      </c>
      <c r="L484" s="21">
        <f t="shared" si="324"/>
        <v>0.31417804992934528</v>
      </c>
      <c r="M484" s="21">
        <f t="shared" si="324"/>
        <v>-0.24706266318537859</v>
      </c>
      <c r="N484" s="21">
        <f t="shared" si="324"/>
        <v>-0.26266145479265807</v>
      </c>
      <c r="O484" s="21">
        <f t="shared" si="324"/>
        <v>-0.30216576426488961</v>
      </c>
      <c r="P484" s="21">
        <f t="shared" si="324"/>
        <v>-0.21873899260302923</v>
      </c>
      <c r="Q484" s="21">
        <f t="shared" si="324"/>
        <v>-0.15355450236966825</v>
      </c>
      <c r="R484" s="21">
        <f t="shared" si="324"/>
        <v>-0.11538461538461539</v>
      </c>
      <c r="S484" s="21">
        <f t="shared" si="324"/>
        <v>-0.15299334811529933</v>
      </c>
      <c r="T484" s="21">
        <f t="shared" si="324"/>
        <v>-0.22248546198578506</v>
      </c>
      <c r="U484" s="21">
        <f t="shared" si="324"/>
        <v>-0.18130699088145896</v>
      </c>
      <c r="V484" s="21">
        <f t="shared" si="324"/>
        <v>-0.18890554722638681</v>
      </c>
      <c r="W484" s="21">
        <f t="shared" si="324"/>
        <v>-0.20263493412664682</v>
      </c>
      <c r="X484" s="21">
        <f t="shared" si="324"/>
        <v>-0.35826296743063935</v>
      </c>
      <c r="Y484" s="21">
        <f t="shared" si="324"/>
        <v>-0.26026909660425712</v>
      </c>
      <c r="Z484" s="21">
        <f t="shared" si="324"/>
        <v>-0.28730580539656581</v>
      </c>
      <c r="AA484" s="21">
        <f t="shared" si="324"/>
        <v>-0.37935323383084579</v>
      </c>
      <c r="AB484" s="21">
        <f t="shared" si="324"/>
        <v>-0.21339718185821224</v>
      </c>
      <c r="AC484" s="21">
        <f t="shared" si="324"/>
        <v>-0.26703434123192354</v>
      </c>
      <c r="AD484" s="21">
        <f t="shared" si="324"/>
        <v>-0.30553742657763944</v>
      </c>
      <c r="AE484" s="21">
        <f t="shared" si="324"/>
        <v>-0.28545673076923078</v>
      </c>
      <c r="AF484" s="21">
        <f t="shared" si="324"/>
        <v>-0.48926489407080903</v>
      </c>
      <c r="AG484" s="21">
        <f t="shared" si="324"/>
        <v>-0.12657613967022308</v>
      </c>
      <c r="AH484" s="21">
        <f t="shared" si="324"/>
        <v>-0.22419889091518105</v>
      </c>
      <c r="AI484" s="21">
        <f t="shared" si="324"/>
        <v>-0.20519529649128337</v>
      </c>
      <c r="AJ484" s="21">
        <f t="shared" si="324"/>
        <v>-0.125</v>
      </c>
      <c r="AK484" s="21" t="str">
        <f t="shared" si="324"/>
        <v/>
      </c>
      <c r="AL484" s="21">
        <f t="shared" si="324"/>
        <v>-0.26845070422535211</v>
      </c>
      <c r="AM484" s="21">
        <f t="shared" si="324"/>
        <v>-0.23432343234323433</v>
      </c>
      <c r="AN484" s="21">
        <f t="shared" si="324"/>
        <v>-0.22959866220735786</v>
      </c>
      <c r="AO484" s="21">
        <f t="shared" si="324"/>
        <v>-0.27535839870164996</v>
      </c>
      <c r="AP484" s="21">
        <f t="shared" si="324"/>
        <v>-3.2258064516129031E-2</v>
      </c>
      <c r="AQ484" s="21">
        <f t="shared" si="324"/>
        <v>-0.29657695322707084</v>
      </c>
      <c r="AR484" s="21">
        <f t="shared" si="324"/>
        <v>-0.26938471562878152</v>
      </c>
      <c r="AS484" s="21">
        <f t="shared" si="324"/>
        <v>0.62804694553114659</v>
      </c>
      <c r="AT484" s="21">
        <f t="shared" si="324"/>
        <v>-0.25916929803254796</v>
      </c>
      <c r="AU484" s="21">
        <f t="shared" si="324"/>
        <v>-0.17183226982680036</v>
      </c>
      <c r="AV484" s="21">
        <f t="shared" si="324"/>
        <v>-0.22242408512847131</v>
      </c>
      <c r="AW484" s="21">
        <f t="shared" si="324"/>
        <v>-0.12674940586216002</v>
      </c>
      <c r="AX484" s="21">
        <f t="shared" si="324"/>
        <v>-0.2969239270583901</v>
      </c>
    </row>
    <row r="485" spans="3:50">
      <c r="C485" t="s">
        <v>60</v>
      </c>
      <c r="D485">
        <v>2022</v>
      </c>
      <c r="E485" s="21">
        <f t="shared" ref="E485:AX485" si="325">IFERROR((E143-E142)/E142,"")</f>
        <v>0.6470588235294118</v>
      </c>
      <c r="F485" s="21">
        <f t="shared" si="325"/>
        <v>-0.13975293942550976</v>
      </c>
      <c r="G485" s="21">
        <f t="shared" si="325"/>
        <v>-0.16978653530377669</v>
      </c>
      <c r="H485" s="21">
        <f t="shared" si="325"/>
        <v>3.4100246507806083E-2</v>
      </c>
      <c r="I485" s="21">
        <f t="shared" si="325"/>
        <v>-0.15314154859023901</v>
      </c>
      <c r="J485" s="21">
        <f t="shared" si="325"/>
        <v>-0.10167992926613616</v>
      </c>
      <c r="K485" s="21">
        <f t="shared" si="325"/>
        <v>-0.16176129779837775</v>
      </c>
      <c r="L485" s="21">
        <f t="shared" si="325"/>
        <v>-6.6666666666666666E-2</v>
      </c>
      <c r="M485" s="21">
        <f t="shared" si="325"/>
        <v>-0.13328998699609884</v>
      </c>
      <c r="N485" s="21">
        <f t="shared" si="325"/>
        <v>3.8031577734239943E-3</v>
      </c>
      <c r="O485" s="21">
        <f t="shared" si="325"/>
        <v>-1.8501939719486719E-2</v>
      </c>
      <c r="P485" s="21">
        <f t="shared" si="325"/>
        <v>-0.11045987376014428</v>
      </c>
      <c r="Q485" s="21">
        <f t="shared" si="325"/>
        <v>-1.522956326987682E-2</v>
      </c>
      <c r="R485" s="21">
        <f t="shared" si="325"/>
        <v>-0.13682864450127877</v>
      </c>
      <c r="S485" s="21">
        <f t="shared" si="325"/>
        <v>-2.8795811518324606E-2</v>
      </c>
      <c r="T485" s="21">
        <f t="shared" si="325"/>
        <v>-3.8134810710987996E-2</v>
      </c>
      <c r="U485" s="21">
        <f t="shared" si="325"/>
        <v>4.2138481529608314E-2</v>
      </c>
      <c r="V485" s="21">
        <f t="shared" si="325"/>
        <v>-5.730129390018484E-2</v>
      </c>
      <c r="W485" s="21">
        <f t="shared" si="325"/>
        <v>-0.197846711438013</v>
      </c>
      <c r="X485" s="21">
        <f t="shared" si="325"/>
        <v>4.6992481203007516E-2</v>
      </c>
      <c r="Y485" s="21">
        <f t="shared" si="325"/>
        <v>-0.14916754884034261</v>
      </c>
      <c r="Z485" s="21">
        <f t="shared" si="325"/>
        <v>5.5069553993976769E-2</v>
      </c>
      <c r="AA485" s="21">
        <f t="shared" si="325"/>
        <v>0.19438877755511022</v>
      </c>
      <c r="AB485" s="21">
        <f t="shared" si="325"/>
        <v>-0.14274718354208943</v>
      </c>
      <c r="AC485" s="21">
        <f t="shared" si="325"/>
        <v>-0.12205258322761275</v>
      </c>
      <c r="AD485" s="21">
        <f t="shared" si="325"/>
        <v>-5.2121737873201762E-2</v>
      </c>
      <c r="AE485" s="21">
        <f t="shared" si="325"/>
        <v>-7.6114381833473507E-2</v>
      </c>
      <c r="AF485" s="21">
        <f t="shared" si="325"/>
        <v>0.19654788418708241</v>
      </c>
      <c r="AG485" s="21">
        <f t="shared" si="325"/>
        <v>-0.14214325374791784</v>
      </c>
      <c r="AH485" s="21">
        <f t="shared" si="325"/>
        <v>-0.12463420484528664</v>
      </c>
      <c r="AI485" s="21">
        <f t="shared" si="325"/>
        <v>-2.3758527685229257E-2</v>
      </c>
      <c r="AJ485" s="21">
        <f t="shared" si="325"/>
        <v>-9.7744360902255634E-2</v>
      </c>
      <c r="AK485" s="21" t="str">
        <f t="shared" si="325"/>
        <v/>
      </c>
      <c r="AL485" s="21">
        <f t="shared" si="325"/>
        <v>-0.13996919522525991</v>
      </c>
      <c r="AM485" s="21">
        <f t="shared" si="325"/>
        <v>-0.10632183908045977</v>
      </c>
      <c r="AN485" s="21">
        <f t="shared" si="325"/>
        <v>-4.3629259822009984E-2</v>
      </c>
      <c r="AO485" s="21">
        <f t="shared" si="325"/>
        <v>-0.1274729376633072</v>
      </c>
      <c r="AP485" s="21">
        <f t="shared" si="325"/>
        <v>3.3333333333333333E-2</v>
      </c>
      <c r="AQ485" s="21">
        <f t="shared" si="325"/>
        <v>-0.13150074294205052</v>
      </c>
      <c r="AR485" s="21">
        <f t="shared" si="325"/>
        <v>-1.0064976430118486E-2</v>
      </c>
      <c r="AS485" s="21">
        <f t="shared" si="325"/>
        <v>0.44621072088724584</v>
      </c>
      <c r="AT485" s="21">
        <f t="shared" si="325"/>
        <v>0.15540983606557376</v>
      </c>
      <c r="AU485" s="21">
        <f t="shared" si="325"/>
        <v>-0.11722619702806825</v>
      </c>
      <c r="AV485" s="21">
        <f t="shared" si="325"/>
        <v>-0.23931909212283045</v>
      </c>
      <c r="AW485" s="21">
        <f t="shared" si="325"/>
        <v>-9.9889124080233843E-2</v>
      </c>
      <c r="AX485" s="21">
        <f t="shared" si="325"/>
        <v>-6.523447733822374E-2</v>
      </c>
    </row>
    <row r="486" spans="3:50">
      <c r="C486" t="s">
        <v>61</v>
      </c>
      <c r="D486">
        <v>2022</v>
      </c>
      <c r="E486" s="21">
        <f t="shared" ref="E486:AX486" si="326">IFERROR((E144-E143)/E143,"")</f>
        <v>0.24025974025974026</v>
      </c>
      <c r="F486" s="21">
        <f t="shared" si="326"/>
        <v>0.2652249134948097</v>
      </c>
      <c r="G486" s="21">
        <f t="shared" si="326"/>
        <v>0.38212025316455694</v>
      </c>
      <c r="H486" s="21">
        <f t="shared" si="326"/>
        <v>0.10647596344854986</v>
      </c>
      <c r="I486" s="21">
        <f t="shared" si="326"/>
        <v>0.3390231536251479</v>
      </c>
      <c r="J486" s="21">
        <f t="shared" si="326"/>
        <v>0.21456692913385828</v>
      </c>
      <c r="K486" s="21">
        <f t="shared" si="326"/>
        <v>0.27426043682609896</v>
      </c>
      <c r="L486" s="21">
        <f t="shared" si="326"/>
        <v>-7.4116743471582175E-2</v>
      </c>
      <c r="M486" s="21">
        <f t="shared" si="326"/>
        <v>0.3258314578644661</v>
      </c>
      <c r="N486" s="21">
        <f t="shared" si="326"/>
        <v>0.16969001148105625</v>
      </c>
      <c r="O486" s="21">
        <f t="shared" si="326"/>
        <v>0.37336576467011251</v>
      </c>
      <c r="P486" s="21">
        <f t="shared" si="326"/>
        <v>0.26964014191586416</v>
      </c>
      <c r="Q486" s="21">
        <f t="shared" si="326"/>
        <v>0</v>
      </c>
      <c r="R486" s="21">
        <f t="shared" si="326"/>
        <v>0.34074074074074073</v>
      </c>
      <c r="S486" s="21">
        <f t="shared" si="326"/>
        <v>0.10714285714285714</v>
      </c>
      <c r="T486" s="21">
        <f t="shared" si="326"/>
        <v>0.18018623404051071</v>
      </c>
      <c r="U486" s="21">
        <f t="shared" si="326"/>
        <v>4.4709654435340224E-2</v>
      </c>
      <c r="V486" s="21">
        <f t="shared" si="326"/>
        <v>0.35686274509803922</v>
      </c>
      <c r="W486" s="21">
        <f t="shared" si="326"/>
        <v>0.39933554817275746</v>
      </c>
      <c r="X486" s="21">
        <f t="shared" si="326"/>
        <v>0.20287253141831238</v>
      </c>
      <c r="Y486" s="21">
        <f t="shared" si="326"/>
        <v>0.31263431738491121</v>
      </c>
      <c r="Z486" s="21">
        <f t="shared" si="326"/>
        <v>-4.1321190702732088E-2</v>
      </c>
      <c r="AA486" s="21">
        <f t="shared" si="326"/>
        <v>0.16442953020134229</v>
      </c>
      <c r="AB486" s="21">
        <f t="shared" si="326"/>
        <v>0.30103665006938207</v>
      </c>
      <c r="AC486" s="21">
        <f t="shared" si="326"/>
        <v>0.39045293736608699</v>
      </c>
      <c r="AD486" s="21">
        <f t="shared" si="326"/>
        <v>0.29949664429530204</v>
      </c>
      <c r="AE486" s="21">
        <f t="shared" si="326"/>
        <v>0.21756941283568504</v>
      </c>
      <c r="AF486" s="21">
        <f t="shared" si="326"/>
        <v>0.73755234993020014</v>
      </c>
      <c r="AG486" s="21">
        <f t="shared" si="326"/>
        <v>0.21553398058252426</v>
      </c>
      <c r="AH486" s="21">
        <f t="shared" si="326"/>
        <v>0.27040061379952868</v>
      </c>
      <c r="AI486" s="21">
        <f t="shared" si="326"/>
        <v>0.17035712834680861</v>
      </c>
      <c r="AJ486" s="21">
        <f t="shared" si="326"/>
        <v>-0.12777777777777777</v>
      </c>
      <c r="AK486" s="21" t="str">
        <f t="shared" si="326"/>
        <v/>
      </c>
      <c r="AL486" s="21">
        <f t="shared" si="326"/>
        <v>0.34161629729124693</v>
      </c>
      <c r="AM486" s="21">
        <f t="shared" si="326"/>
        <v>0.32475884244372988</v>
      </c>
      <c r="AN486" s="21">
        <f t="shared" si="326"/>
        <v>0.24829777576032683</v>
      </c>
      <c r="AO486" s="21">
        <f t="shared" si="326"/>
        <v>0.30352941176470588</v>
      </c>
      <c r="AP486" s="21">
        <f t="shared" si="326"/>
        <v>0</v>
      </c>
      <c r="AQ486" s="21">
        <f t="shared" si="326"/>
        <v>0.48289136013686912</v>
      </c>
      <c r="AR486" s="21">
        <f t="shared" si="326"/>
        <v>0.15315315315315314</v>
      </c>
      <c r="AS486" s="21">
        <f t="shared" si="326"/>
        <v>-0.57259713701431492</v>
      </c>
      <c r="AT486" s="21">
        <f t="shared" si="326"/>
        <v>5.4199772985244039E-2</v>
      </c>
      <c r="AU486" s="21">
        <f t="shared" si="326"/>
        <v>0.39962593516209477</v>
      </c>
      <c r="AV486" s="21">
        <f t="shared" si="326"/>
        <v>0.42562527424308905</v>
      </c>
      <c r="AW486" s="21">
        <f t="shared" si="326"/>
        <v>0.23359462486002239</v>
      </c>
      <c r="AX486" s="21">
        <f t="shared" si="326"/>
        <v>0.19296524663677131</v>
      </c>
    </row>
    <row r="487" spans="3:50">
      <c r="C487" t="s">
        <v>2</v>
      </c>
      <c r="D487">
        <v>2022</v>
      </c>
      <c r="E487" s="21">
        <f t="shared" ref="E487:AX487" si="327">IFERROR((E145-E144)/E144,"")</f>
        <v>-3.5340314136125657E-2</v>
      </c>
      <c r="F487" s="21">
        <f t="shared" si="327"/>
        <v>4.8406946533570354E-2</v>
      </c>
      <c r="G487" s="21">
        <f t="shared" si="327"/>
        <v>1.846021751574127E-2</v>
      </c>
      <c r="H487" s="21">
        <f t="shared" si="327"/>
        <v>0.12298025134649911</v>
      </c>
      <c r="I487" s="21">
        <f t="shared" si="327"/>
        <v>-3.6728511927300263E-2</v>
      </c>
      <c r="J487" s="21">
        <f t="shared" si="327"/>
        <v>0.11183144246353323</v>
      </c>
      <c r="K487" s="21">
        <f t="shared" si="327"/>
        <v>0.11911477543935778</v>
      </c>
      <c r="L487" s="21">
        <f t="shared" si="327"/>
        <v>0.10369141435089174</v>
      </c>
      <c r="M487" s="21">
        <f t="shared" si="327"/>
        <v>-1.9143719351188231E-2</v>
      </c>
      <c r="N487" s="21">
        <f t="shared" si="327"/>
        <v>1.7765999214762466E-2</v>
      </c>
      <c r="O487" s="21">
        <f t="shared" si="327"/>
        <v>8.0584458711534204E-2</v>
      </c>
      <c r="P487" s="21">
        <f t="shared" si="327"/>
        <v>5.6686626746506985E-2</v>
      </c>
      <c r="Q487" s="21">
        <f t="shared" si="327"/>
        <v>0.97134409824880596</v>
      </c>
      <c r="R487" s="21">
        <f t="shared" si="327"/>
        <v>-2.6519337016574586E-2</v>
      </c>
      <c r="S487" s="21">
        <f t="shared" si="327"/>
        <v>2.8606208155812538E-2</v>
      </c>
      <c r="T487" s="21">
        <f t="shared" si="327"/>
        <v>3.9124776313648933E-2</v>
      </c>
      <c r="U487" s="21">
        <f t="shared" si="327"/>
        <v>0.10144927536231885</v>
      </c>
      <c r="V487" s="21">
        <f t="shared" si="327"/>
        <v>0.63872832369942201</v>
      </c>
      <c r="W487" s="21">
        <f t="shared" si="327"/>
        <v>3.466286799620133E-2</v>
      </c>
      <c r="X487" s="21">
        <f t="shared" si="327"/>
        <v>0.37014925373134328</v>
      </c>
      <c r="Y487" s="21">
        <f t="shared" si="327"/>
        <v>4.8427401981904351E-2</v>
      </c>
      <c r="Z487" s="21">
        <f t="shared" si="327"/>
        <v>-0.77456401531263297</v>
      </c>
      <c r="AA487" s="21">
        <f t="shared" si="327"/>
        <v>0.21613832853025935</v>
      </c>
      <c r="AB487" s="21">
        <f t="shared" si="327"/>
        <v>4.165882426751992E-2</v>
      </c>
      <c r="AC487" s="21">
        <f t="shared" si="327"/>
        <v>2.0641462103565669E-2</v>
      </c>
      <c r="AD487" s="21">
        <f t="shared" si="327"/>
        <v>-2.5060156112447912E-2</v>
      </c>
      <c r="AE487" s="21">
        <f t="shared" si="327"/>
        <v>0.30280373831775703</v>
      </c>
      <c r="AF487" s="21">
        <f t="shared" si="327"/>
        <v>0.15680235672201392</v>
      </c>
      <c r="AG487" s="21">
        <f t="shared" si="327"/>
        <v>2.9286474973375932E-2</v>
      </c>
      <c r="AH487" s="21">
        <f t="shared" si="327"/>
        <v>-7.8340019843837622E-2</v>
      </c>
      <c r="AI487" s="21">
        <f t="shared" si="327"/>
        <v>0.11622578629452197</v>
      </c>
      <c r="AJ487" s="21">
        <f t="shared" si="327"/>
        <v>5.4140127388535034E-2</v>
      </c>
      <c r="AK487" s="21" t="str">
        <f t="shared" si="327"/>
        <v/>
      </c>
      <c r="AL487" s="21">
        <f t="shared" si="327"/>
        <v>4.8389788086100449E-2</v>
      </c>
      <c r="AM487" s="21">
        <f t="shared" si="327"/>
        <v>4.8543689320388349E-2</v>
      </c>
      <c r="AN487" s="21">
        <f t="shared" si="327"/>
        <v>4.6545454545454543E-2</v>
      </c>
      <c r="AO487" s="21">
        <f t="shared" si="327"/>
        <v>-6.7279291106005909E-3</v>
      </c>
      <c r="AP487" s="21">
        <f t="shared" si="327"/>
        <v>-3.2258064516129031E-2</v>
      </c>
      <c r="AQ487" s="21">
        <f t="shared" si="327"/>
        <v>-1.3556388808768388E-2</v>
      </c>
      <c r="AR487" s="21">
        <f t="shared" si="327"/>
        <v>0.15022321428571428</v>
      </c>
      <c r="AS487" s="21">
        <f t="shared" si="327"/>
        <v>-4.2763157894736843E-2</v>
      </c>
      <c r="AT487" s="21">
        <f t="shared" si="327"/>
        <v>7.2678331090174964E-2</v>
      </c>
      <c r="AU487" s="21">
        <f t="shared" si="327"/>
        <v>-5.9391239792130662E-4</v>
      </c>
      <c r="AV487" s="21">
        <f t="shared" si="327"/>
        <v>5.5093875038473378E-2</v>
      </c>
      <c r="AW487" s="21">
        <f t="shared" si="327"/>
        <v>3.8035584604212053E-2</v>
      </c>
      <c r="AX487" s="21">
        <f t="shared" si="327"/>
        <v>0.18524609420885704</v>
      </c>
    </row>
    <row r="488" spans="3:50">
      <c r="C488" t="s">
        <v>62</v>
      </c>
      <c r="D488">
        <v>2022</v>
      </c>
      <c r="E488" s="21">
        <f t="shared" ref="E488:AX488" si="328">IFERROR((E146-E145)/E145,"")</f>
        <v>0.18453188602442333</v>
      </c>
      <c r="F488" s="21">
        <f t="shared" si="328"/>
        <v>0.11673405504108517</v>
      </c>
      <c r="G488" s="21">
        <f t="shared" si="328"/>
        <v>2.5151046789377546E-2</v>
      </c>
      <c r="H488" s="21">
        <f t="shared" si="328"/>
        <v>6.8904876099120702E-2</v>
      </c>
      <c r="I488" s="21">
        <f t="shared" si="328"/>
        <v>0.13246855345911951</v>
      </c>
      <c r="J488" s="21">
        <f t="shared" si="328"/>
        <v>4.263848396501458E-2</v>
      </c>
      <c r="K488" s="21">
        <f t="shared" si="328"/>
        <v>0.17080263668088405</v>
      </c>
      <c r="L488" s="21">
        <f t="shared" si="328"/>
        <v>-5.3363397219090565E-2</v>
      </c>
      <c r="M488" s="21">
        <f t="shared" si="328"/>
        <v>0.75810018267474277</v>
      </c>
      <c r="N488" s="21">
        <f t="shared" si="328"/>
        <v>7.6863728421255662E-2</v>
      </c>
      <c r="O488" s="21">
        <f t="shared" si="328"/>
        <v>6.7199344396640034E-2</v>
      </c>
      <c r="P488" s="21">
        <f t="shared" si="328"/>
        <v>-5.7045712126936154E-2</v>
      </c>
      <c r="Q488" s="21">
        <f t="shared" si="328"/>
        <v>1.799723119520074E-2</v>
      </c>
      <c r="R488" s="21">
        <f t="shared" si="328"/>
        <v>-1.1350737797956867E-3</v>
      </c>
      <c r="S488" s="21">
        <f t="shared" si="328"/>
        <v>2.0710059171597635E-2</v>
      </c>
      <c r="T488" s="21">
        <f t="shared" si="328"/>
        <v>2.1056751467710372E-2</v>
      </c>
      <c r="U488" s="21">
        <f t="shared" si="328"/>
        <v>-3.2043343653250775E-2</v>
      </c>
      <c r="V488" s="21">
        <f t="shared" si="328"/>
        <v>-0.52380952380952384</v>
      </c>
      <c r="W488" s="21">
        <f t="shared" si="328"/>
        <v>-8.3249196879302434E-2</v>
      </c>
      <c r="X488" s="21">
        <f t="shared" si="328"/>
        <v>0.12309368191721133</v>
      </c>
      <c r="Y488" s="21">
        <f t="shared" si="328"/>
        <v>9.5915180406016279E-2</v>
      </c>
      <c r="Z488" s="21">
        <f t="shared" si="328"/>
        <v>-0.1389937106918239</v>
      </c>
      <c r="AA488" s="21">
        <f t="shared" si="328"/>
        <v>-8.2938388625592423E-3</v>
      </c>
      <c r="AB488" s="21">
        <f t="shared" si="328"/>
        <v>8.444257061976751E-2</v>
      </c>
      <c r="AC488" s="21">
        <f t="shared" si="328"/>
        <v>-2.3875566166918296E-2</v>
      </c>
      <c r="AD488" s="21">
        <f t="shared" si="328"/>
        <v>0.13779195762099686</v>
      </c>
      <c r="AE488" s="21">
        <f t="shared" si="328"/>
        <v>6.4849354375896701E-2</v>
      </c>
      <c r="AF488" s="21">
        <f t="shared" si="328"/>
        <v>0.10869313577960413</v>
      </c>
      <c r="AG488" s="21">
        <f t="shared" si="328"/>
        <v>-0.12002069322296947</v>
      </c>
      <c r="AH488" s="21">
        <f t="shared" si="328"/>
        <v>8.3126608939854907E-2</v>
      </c>
      <c r="AI488" s="21">
        <f t="shared" si="328"/>
        <v>7.5604901411954972E-2</v>
      </c>
      <c r="AJ488" s="21">
        <f t="shared" si="328"/>
        <v>2.1148036253776436E-2</v>
      </c>
      <c r="AK488" s="21" t="str">
        <f t="shared" si="328"/>
        <v/>
      </c>
      <c r="AL488" s="21">
        <f t="shared" si="328"/>
        <v>5.2363520611173005E-2</v>
      </c>
      <c r="AM488" s="21">
        <f t="shared" si="328"/>
        <v>7.7546296296296294E-2</v>
      </c>
      <c r="AN488" s="21">
        <f t="shared" si="328"/>
        <v>3.1271716469770676E-3</v>
      </c>
      <c r="AO488" s="21">
        <f t="shared" si="328"/>
        <v>0.24979349083099289</v>
      </c>
      <c r="AP488" s="21">
        <f t="shared" si="328"/>
        <v>3.3333333333333333E-2</v>
      </c>
      <c r="AQ488" s="21">
        <f t="shared" si="328"/>
        <v>4.912280701754386E-2</v>
      </c>
      <c r="AR488" s="21">
        <f t="shared" si="328"/>
        <v>0.12022123035125169</v>
      </c>
      <c r="AS488" s="21">
        <f t="shared" si="328"/>
        <v>-6.8103717588253676E-2</v>
      </c>
      <c r="AT488" s="21">
        <f t="shared" si="328"/>
        <v>0.1355081555834379</v>
      </c>
      <c r="AU488" s="21">
        <f t="shared" si="328"/>
        <v>4.6798395483583423E-2</v>
      </c>
      <c r="AV488" s="21">
        <f t="shared" si="328"/>
        <v>0.14469078179696615</v>
      </c>
      <c r="AW488" s="21">
        <f t="shared" si="328"/>
        <v>8.5351989505902934E-2</v>
      </c>
      <c r="AX488" s="21">
        <f t="shared" si="328"/>
        <v>6.5113974231912786E-2</v>
      </c>
    </row>
    <row r="489" spans="3:50">
      <c r="C489" t="s">
        <v>63</v>
      </c>
      <c r="D489">
        <v>2022</v>
      </c>
      <c r="E489" s="21">
        <f t="shared" ref="E489:AX489" si="329">IFERROR((E147-E146)/E146,"")</f>
        <v>-0.31844215349369986</v>
      </c>
      <c r="F489" s="21">
        <f t="shared" si="329"/>
        <v>-0.17776220509226817</v>
      </c>
      <c r="G489" s="21">
        <f t="shared" si="329"/>
        <v>4.5367324561403508E-2</v>
      </c>
      <c r="H489" s="21">
        <f t="shared" si="329"/>
        <v>-3.6344600658091537E-2</v>
      </c>
      <c r="I489" s="21">
        <f t="shared" si="329"/>
        <v>-1.4925373134328358E-2</v>
      </c>
      <c r="J489" s="21">
        <f t="shared" si="329"/>
        <v>0.32645927997203777</v>
      </c>
      <c r="K489" s="21">
        <f t="shared" si="329"/>
        <v>8.1139261467130325E-2</v>
      </c>
      <c r="L489" s="21">
        <f t="shared" si="329"/>
        <v>-5.597459309249702E-2</v>
      </c>
      <c r="M489" s="21">
        <f t="shared" si="329"/>
        <v>-0.32144810237340044</v>
      </c>
      <c r="N489" s="21">
        <f t="shared" si="329"/>
        <v>-0.40560630485402116</v>
      </c>
      <c r="O489" s="21">
        <f t="shared" si="329"/>
        <v>-0.26665386830485699</v>
      </c>
      <c r="P489" s="21">
        <f t="shared" si="329"/>
        <v>3.2852564102564104E-2</v>
      </c>
      <c r="Q489" s="21">
        <f t="shared" si="329"/>
        <v>-7.7742520398912052E-2</v>
      </c>
      <c r="R489" s="21">
        <f t="shared" si="329"/>
        <v>6.931818181818182E-2</v>
      </c>
      <c r="S489" s="21">
        <f t="shared" si="329"/>
        <v>6.6666666666666666E-2</v>
      </c>
      <c r="T489" s="21">
        <f t="shared" si="329"/>
        <v>3.8101809260962897E-2</v>
      </c>
      <c r="U489" s="21">
        <f t="shared" si="329"/>
        <v>-1.9030865184711337E-2</v>
      </c>
      <c r="V489" s="21">
        <f t="shared" si="329"/>
        <v>-6.4814814814814811E-2</v>
      </c>
      <c r="W489" s="21">
        <f t="shared" si="329"/>
        <v>8.8906688025630759E-2</v>
      </c>
      <c r="X489" s="21">
        <f t="shared" si="329"/>
        <v>-0.42967992240543162</v>
      </c>
      <c r="Y489" s="21">
        <f t="shared" si="329"/>
        <v>2.6548672566371681E-2</v>
      </c>
      <c r="Z489" s="21">
        <f t="shared" si="329"/>
        <v>0.46311176040905772</v>
      </c>
      <c r="AA489" s="21">
        <f t="shared" si="329"/>
        <v>0.21146953405017921</v>
      </c>
      <c r="AB489" s="21">
        <f t="shared" si="329"/>
        <v>5.370730352679811E-2</v>
      </c>
      <c r="AC489" s="21">
        <f t="shared" si="329"/>
        <v>7.4493723247365209E-2</v>
      </c>
      <c r="AD489" s="21">
        <f t="shared" si="329"/>
        <v>-2.608327601714195E-2</v>
      </c>
      <c r="AE489" s="21">
        <f t="shared" si="329"/>
        <v>0.1271894368094853</v>
      </c>
      <c r="AF489" s="21">
        <f t="shared" si="329"/>
        <v>-0.1793693881812487</v>
      </c>
      <c r="AG489" s="21">
        <f t="shared" si="329"/>
        <v>0.2586713697824809</v>
      </c>
      <c r="AH489" s="21">
        <f t="shared" si="329"/>
        <v>2.000777840197053E-2</v>
      </c>
      <c r="AI489" s="21">
        <f t="shared" si="329"/>
        <v>-9.0328176955327452E-2</v>
      </c>
      <c r="AJ489" s="21">
        <f t="shared" si="329"/>
        <v>-0.21893491124260356</v>
      </c>
      <c r="AK489" s="21" t="str">
        <f t="shared" si="329"/>
        <v/>
      </c>
      <c r="AL489" s="21">
        <f t="shared" si="329"/>
        <v>3.327283726557774E-2</v>
      </c>
      <c r="AM489" s="21">
        <f t="shared" si="329"/>
        <v>3.007518796992481E-2</v>
      </c>
      <c r="AN489" s="21">
        <f t="shared" si="329"/>
        <v>-7.516453065465882E-2</v>
      </c>
      <c r="AO489" s="21">
        <f t="shared" si="329"/>
        <v>-9.662921348314607E-2</v>
      </c>
      <c r="AP489" s="21">
        <f t="shared" si="329"/>
        <v>-3.2258064516129031E-2</v>
      </c>
      <c r="AQ489" s="21">
        <f t="shared" si="329"/>
        <v>5.9921962095875136E-2</v>
      </c>
      <c r="AR489" s="21">
        <f t="shared" si="329"/>
        <v>1.1999133824166306</v>
      </c>
      <c r="AS489" s="21">
        <f t="shared" si="329"/>
        <v>-0.18002011397921555</v>
      </c>
      <c r="AT489" s="21">
        <f t="shared" si="329"/>
        <v>-1.4585635359116023E-2</v>
      </c>
      <c r="AU489" s="21">
        <f t="shared" si="329"/>
        <v>0.11935850127732046</v>
      </c>
      <c r="AV489" s="21">
        <f t="shared" si="329"/>
        <v>8.9704383282364936E-2</v>
      </c>
      <c r="AW489" s="21">
        <f t="shared" si="329"/>
        <v>-0.106921279510112</v>
      </c>
      <c r="AX489" s="21">
        <f t="shared" si="329"/>
        <v>-3.2567228063645669E-2</v>
      </c>
    </row>
    <row r="490" spans="3:50">
      <c r="C490" t="s">
        <v>50</v>
      </c>
      <c r="D490">
        <v>2022</v>
      </c>
      <c r="E490" s="21">
        <f t="shared" ref="E490:AX490" si="330">IFERROR((E148-E147)/E147,"")</f>
        <v>0.78655462184873948</v>
      </c>
      <c r="F490" s="21">
        <f t="shared" si="330"/>
        <v>-8.9772727272727268E-2</v>
      </c>
      <c r="G490" s="21">
        <f t="shared" si="330"/>
        <v>-0.1998164415890914</v>
      </c>
      <c r="H490" s="21">
        <f t="shared" si="330"/>
        <v>4.2526773242278444E-2</v>
      </c>
      <c r="I490" s="21">
        <f t="shared" si="330"/>
        <v>-0.17089499647639184</v>
      </c>
      <c r="J490" s="21">
        <f t="shared" si="330"/>
        <v>0.41870882740447957</v>
      </c>
      <c r="K490" s="21">
        <f t="shared" si="330"/>
        <v>6.9535916679430237E-2</v>
      </c>
      <c r="L490" s="21">
        <f t="shared" si="330"/>
        <v>-3.8687973086627421E-2</v>
      </c>
      <c r="M490" s="21">
        <f t="shared" si="330"/>
        <v>-0.16924564796905223</v>
      </c>
      <c r="N490" s="21">
        <f t="shared" si="330"/>
        <v>-0.26819346090100948</v>
      </c>
      <c r="O490" s="21">
        <f t="shared" si="330"/>
        <v>-0.31989528795811517</v>
      </c>
      <c r="P490" s="21">
        <f t="shared" si="330"/>
        <v>-0.12723041117145073</v>
      </c>
      <c r="Q490" s="21">
        <f t="shared" si="330"/>
        <v>-3.1088719587122143E-2</v>
      </c>
      <c r="R490" s="21">
        <f t="shared" si="330"/>
        <v>-0.17640807651434645</v>
      </c>
      <c r="S490" s="21">
        <f t="shared" si="330"/>
        <v>-0.15788043478260869</v>
      </c>
      <c r="T490" s="21">
        <f t="shared" si="330"/>
        <v>-7.621298279299904E-2</v>
      </c>
      <c r="U490" s="21">
        <f t="shared" si="330"/>
        <v>7.2220410824910333E-2</v>
      </c>
      <c r="V490" s="21">
        <f t="shared" si="330"/>
        <v>-0.24554455445544554</v>
      </c>
      <c r="W490" s="21">
        <f t="shared" si="330"/>
        <v>-6.7763883780801767E-2</v>
      </c>
      <c r="X490" s="21">
        <f t="shared" si="330"/>
        <v>1.0561224489795917</v>
      </c>
      <c r="Y490" s="21">
        <f t="shared" si="330"/>
        <v>-0.24481297486849796</v>
      </c>
      <c r="Z490" s="21">
        <f t="shared" si="330"/>
        <v>1.3070394408387418</v>
      </c>
      <c r="AA490" s="21">
        <f t="shared" si="330"/>
        <v>-0.23964497041420119</v>
      </c>
      <c r="AB490" s="21">
        <f t="shared" si="330"/>
        <v>-0.17989668985873919</v>
      </c>
      <c r="AC490" s="21">
        <f t="shared" si="330"/>
        <v>-0.21210498125334762</v>
      </c>
      <c r="AD490" s="21">
        <f t="shared" si="330"/>
        <v>-0.10267275097783572</v>
      </c>
      <c r="AE490" s="21">
        <f t="shared" si="330"/>
        <v>0.22734879273248865</v>
      </c>
      <c r="AF490" s="21">
        <f t="shared" si="330"/>
        <v>0.10279898218829517</v>
      </c>
      <c r="AG490" s="21">
        <f t="shared" si="330"/>
        <v>-0.11863615133115367</v>
      </c>
      <c r="AH490" s="21">
        <f t="shared" si="330"/>
        <v>-6.8166412472462301E-2</v>
      </c>
      <c r="AI490" s="21">
        <f t="shared" si="330"/>
        <v>0.12914401957979721</v>
      </c>
      <c r="AJ490" s="21">
        <f t="shared" si="330"/>
        <v>0.625</v>
      </c>
      <c r="AK490" s="21" t="str">
        <f t="shared" si="330"/>
        <v/>
      </c>
      <c r="AL490" s="21">
        <f t="shared" si="330"/>
        <v>-0.14812646370023419</v>
      </c>
      <c r="AM490" s="21">
        <f t="shared" si="330"/>
        <v>-0.11887382690302398</v>
      </c>
      <c r="AN490" s="21">
        <f t="shared" si="330"/>
        <v>-2.2659176029962546E-2</v>
      </c>
      <c r="AO490" s="21">
        <f t="shared" si="330"/>
        <v>-0.15686274509803921</v>
      </c>
      <c r="AP490" s="21">
        <f t="shared" si="330"/>
        <v>3.3333333333333333E-2</v>
      </c>
      <c r="AQ490" s="21">
        <f t="shared" si="330"/>
        <v>4.1020247173284251E-2</v>
      </c>
      <c r="AR490" s="21">
        <f t="shared" si="330"/>
        <v>-0.50318922749822825</v>
      </c>
      <c r="AS490" s="21">
        <f t="shared" si="330"/>
        <v>0.29762878168438267</v>
      </c>
      <c r="AT490" s="21">
        <f t="shared" si="330"/>
        <v>6.1897286387082306E-2</v>
      </c>
      <c r="AU490" s="21">
        <f t="shared" si="330"/>
        <v>-0.16888550779764169</v>
      </c>
      <c r="AV490" s="21">
        <f t="shared" si="330"/>
        <v>-7.694106641721235E-2</v>
      </c>
      <c r="AW490" s="21">
        <f t="shared" si="330"/>
        <v>-4.3035005413208226E-2</v>
      </c>
      <c r="AX490" s="21">
        <f t="shared" si="330"/>
        <v>7.252091949600846E-2</v>
      </c>
    </row>
  </sheetData>
  <mergeCells count="3">
    <mergeCell ref="A186:J186"/>
    <mergeCell ref="A345:J345"/>
    <mergeCell ref="B2:D2"/>
  </mergeCells>
  <phoneticPr fontId="17" type="noConversion"/>
  <conditionalFormatting sqref="E187:AX344">
    <cfRule type="cellIs" dxfId="1" priority="2" operator="lessThan">
      <formula>0</formula>
    </cfRule>
  </conditionalFormatting>
  <conditionalFormatting sqref="E346:AX490">
    <cfRule type="cellIs" dxfId="0" priority="1" operator="lessThan">
      <formula>0</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793DF-AF6D-497F-902A-6E4E1AD2F855}">
  <sheetPr>
    <tabColor theme="0" tint="-0.499984740745262"/>
  </sheetPr>
  <dimension ref="A1:O108"/>
  <sheetViews>
    <sheetView zoomScale="70" zoomScaleNormal="70" workbookViewId="0">
      <selection activeCell="AX2568" sqref="AX2568"/>
    </sheetView>
  </sheetViews>
  <sheetFormatPr defaultRowHeight="15.5"/>
  <cols>
    <col min="1" max="1" width="11" bestFit="1" customWidth="1"/>
    <col min="3" max="3" width="8.7265625" style="25"/>
    <col min="4" max="4" width="23.7265625" style="27" bestFit="1" customWidth="1"/>
    <col min="5" max="5" width="22.81640625" style="27" bestFit="1" customWidth="1"/>
  </cols>
  <sheetData>
    <row r="1" spans="1:15">
      <c r="D1" s="27" t="s">
        <v>48</v>
      </c>
      <c r="E1" s="27" t="s">
        <v>49</v>
      </c>
    </row>
    <row r="2" spans="1:15">
      <c r="A2" t="s">
        <v>50</v>
      </c>
      <c r="B2">
        <v>2015</v>
      </c>
      <c r="C2" s="26">
        <v>42339</v>
      </c>
      <c r="D2" s="27" t="e">
        <f>IF(SUMPRODUCT('Historical_Monthly counts-All'!E64:AX64,'Historical_Monthly counts-All'!$E$2:$AX$2) &gt; 0, SUMPRODUCT('Historical_Monthly counts-All'!E64:AX64,'Historical_Monthly counts-All'!$E$2:$AX$2), "")</f>
        <v>#REF!</v>
      </c>
      <c r="F2" s="27"/>
      <c r="G2" s="29" t="s">
        <v>51</v>
      </c>
      <c r="H2" s="28">
        <v>42979</v>
      </c>
      <c r="J2" s="294" t="s">
        <v>52</v>
      </c>
      <c r="K2" s="294"/>
      <c r="L2" s="294"/>
      <c r="M2" s="294"/>
      <c r="N2" s="294"/>
      <c r="O2" s="294"/>
    </row>
    <row r="3" spans="1:15">
      <c r="A3" t="s">
        <v>53</v>
      </c>
      <c r="B3">
        <v>2016</v>
      </c>
      <c r="C3" s="26">
        <v>42370</v>
      </c>
      <c r="D3" s="27" t="e">
        <f>IF(SUMPRODUCT('Historical_Monthly counts-All'!E65:AX65,'Historical_Monthly counts-All'!$E$2:$AX$2) &gt; 0, SUMPRODUCT('Historical_Monthly counts-All'!E65:AX65,'Historical_Monthly counts-All'!$E$2:$AX$2), "")</f>
        <v>#REF!</v>
      </c>
      <c r="F3" s="27"/>
      <c r="G3" s="29" t="s">
        <v>54</v>
      </c>
      <c r="H3" s="28">
        <v>45200</v>
      </c>
      <c r="J3" s="294"/>
      <c r="K3" s="294"/>
      <c r="L3" s="294"/>
      <c r="M3" s="294"/>
      <c r="N3" s="294"/>
      <c r="O3" s="294"/>
    </row>
    <row r="4" spans="1:15">
      <c r="A4" t="s">
        <v>55</v>
      </c>
      <c r="B4">
        <v>2016</v>
      </c>
      <c r="C4" s="26">
        <v>42401</v>
      </c>
      <c r="D4" s="27" t="e">
        <f>IF(SUMPRODUCT('Historical_Monthly counts-All'!E66:AX66,'Historical_Monthly counts-All'!$E$2:$AX$2) &gt; 0, SUMPRODUCT('Historical_Monthly counts-All'!E66:AX66,'Historical_Monthly counts-All'!$E$2:$AX$2), "")</f>
        <v>#REF!</v>
      </c>
      <c r="F4" s="27"/>
    </row>
    <row r="5" spans="1:15">
      <c r="A5" t="s">
        <v>56</v>
      </c>
      <c r="B5">
        <v>2016</v>
      </c>
      <c r="C5" s="26">
        <v>42430</v>
      </c>
      <c r="D5" s="27" t="e">
        <f>IF(SUMPRODUCT('Historical_Monthly counts-All'!E67:AX67,'Historical_Monthly counts-All'!$E$2:$AX$2) &gt; 0, SUMPRODUCT('Historical_Monthly counts-All'!E67:AX67,'Historical_Monthly counts-All'!$E$2:$AX$2), "")</f>
        <v>#REF!</v>
      </c>
      <c r="F5" s="27"/>
    </row>
    <row r="6" spans="1:15">
      <c r="A6" t="s">
        <v>57</v>
      </c>
      <c r="B6">
        <v>2016</v>
      </c>
      <c r="C6" s="26">
        <v>42461</v>
      </c>
      <c r="D6" s="27" t="e">
        <f>IF(SUMPRODUCT('Historical_Monthly counts-All'!E68:AX68,'Historical_Monthly counts-All'!$E$2:$AX$2) &gt; 0, SUMPRODUCT('Historical_Monthly counts-All'!E68:AX68,'Historical_Monthly counts-All'!$E$2:$AX$2), "")</f>
        <v>#REF!</v>
      </c>
      <c r="F6" s="27"/>
    </row>
    <row r="7" spans="1:15">
      <c r="A7" t="s">
        <v>58</v>
      </c>
      <c r="B7">
        <v>2016</v>
      </c>
      <c r="C7" s="26">
        <v>42491</v>
      </c>
      <c r="D7" s="27" t="e">
        <f>IF(SUMPRODUCT('Historical_Monthly counts-All'!E69:AX69,'Historical_Monthly counts-All'!$E$2:$AX$2) &gt; 0, SUMPRODUCT('Historical_Monthly counts-All'!E69:AX69,'Historical_Monthly counts-All'!$E$2:$AX$2), "")</f>
        <v>#REF!</v>
      </c>
      <c r="F7" s="27"/>
    </row>
    <row r="8" spans="1:15">
      <c r="A8" t="s">
        <v>59</v>
      </c>
      <c r="B8">
        <v>2016</v>
      </c>
      <c r="C8" s="26">
        <v>42522</v>
      </c>
      <c r="D8" s="27" t="e">
        <f>IF(SUMPRODUCT('Historical_Monthly counts-All'!E70:AX70,'Historical_Monthly counts-All'!$E$2:$AX$2) &gt; 0, SUMPRODUCT('Historical_Monthly counts-All'!E70:AX70,'Historical_Monthly counts-All'!$E$2:$AX$2), "")</f>
        <v>#REF!</v>
      </c>
      <c r="F8" s="27"/>
    </row>
    <row r="9" spans="1:15">
      <c r="A9" t="s">
        <v>60</v>
      </c>
      <c r="B9">
        <v>2016</v>
      </c>
      <c r="C9" s="26">
        <v>42552</v>
      </c>
      <c r="D9" s="27" t="e">
        <f>IF(SUMPRODUCT('Historical_Monthly counts-All'!E71:AX71,'Historical_Monthly counts-All'!$E$2:$AX$2) &gt; 0, SUMPRODUCT('Historical_Monthly counts-All'!E71:AX71,'Historical_Monthly counts-All'!$E$2:$AX$2), "")</f>
        <v>#REF!</v>
      </c>
      <c r="F9" s="27"/>
    </row>
    <row r="10" spans="1:15">
      <c r="A10" t="s">
        <v>61</v>
      </c>
      <c r="B10">
        <v>2016</v>
      </c>
      <c r="C10" s="26">
        <v>42583</v>
      </c>
      <c r="D10" s="27" t="e">
        <f>IF(SUMPRODUCT('Historical_Monthly counts-All'!E72:AX72,'Historical_Monthly counts-All'!$E$2:$AX$2) &gt; 0, SUMPRODUCT('Historical_Monthly counts-All'!E72:AX72,'Historical_Monthly counts-All'!$E$2:$AX$2), "")</f>
        <v>#REF!</v>
      </c>
      <c r="F10" s="27"/>
    </row>
    <row r="11" spans="1:15">
      <c r="A11" t="s">
        <v>2</v>
      </c>
      <c r="B11">
        <v>2016</v>
      </c>
      <c r="C11" s="26">
        <v>42614</v>
      </c>
      <c r="D11" s="27" t="e">
        <f>IF(SUMPRODUCT('Historical_Monthly counts-All'!E73:AX73,'Historical_Monthly counts-All'!$E$2:$AX$2) &gt; 0, SUMPRODUCT('Historical_Monthly counts-All'!E73:AX73,'Historical_Monthly counts-All'!$E$2:$AX$2), "")</f>
        <v>#REF!</v>
      </c>
      <c r="F11" s="27"/>
    </row>
    <row r="12" spans="1:15">
      <c r="A12" t="s">
        <v>62</v>
      </c>
      <c r="B12">
        <v>2016</v>
      </c>
      <c r="C12" s="26">
        <v>42644</v>
      </c>
      <c r="D12" s="27" t="e">
        <f>IF(SUMPRODUCT('Historical_Monthly counts-All'!E74:AX74,'Historical_Monthly counts-All'!$E$2:$AX$2) &gt; 0, SUMPRODUCT('Historical_Monthly counts-All'!E74:AX74,'Historical_Monthly counts-All'!$E$2:$AX$2), "")</f>
        <v>#REF!</v>
      </c>
      <c r="F12" s="27"/>
    </row>
    <row r="13" spans="1:15">
      <c r="A13" t="s">
        <v>63</v>
      </c>
      <c r="B13">
        <v>2016</v>
      </c>
      <c r="C13" s="26">
        <v>42675</v>
      </c>
      <c r="D13" s="27" t="e">
        <f>IF(SUMPRODUCT('Historical_Monthly counts-All'!E75:AX75,'Historical_Monthly counts-All'!$E$2:$AX$2) &gt; 0, SUMPRODUCT('Historical_Monthly counts-All'!E75:AX75,'Historical_Monthly counts-All'!$E$2:$AX$2), "")</f>
        <v>#REF!</v>
      </c>
      <c r="E13" s="27" t="str">
        <f>IF(COUNTIF(D2:D13,"&gt; 0 ") = 12,AVERAGE(D2:D13),"")</f>
        <v/>
      </c>
      <c r="F13" s="27"/>
    </row>
    <row r="14" spans="1:15">
      <c r="A14" t="s">
        <v>50</v>
      </c>
      <c r="B14">
        <v>2016</v>
      </c>
      <c r="C14" s="26">
        <v>42705</v>
      </c>
      <c r="D14" s="27" t="e">
        <f>IF(SUMPRODUCT('Historical_Monthly counts-All'!E76:AX76,'Historical_Monthly counts-All'!$E$2:$AX$2) &gt; 0, SUMPRODUCT('Historical_Monthly counts-All'!E76:AX76,'Historical_Monthly counts-All'!$E$2:$AX$2), "")</f>
        <v>#REF!</v>
      </c>
      <c r="E14" s="27" t="str">
        <f t="shared" ref="E14:E77" si="0">IF(COUNTIF(D3:D14,"&gt; 0 ") = 12,AVERAGE(D3:D14),"")</f>
        <v/>
      </c>
      <c r="F14" s="27"/>
    </row>
    <row r="15" spans="1:15">
      <c r="A15" t="s">
        <v>53</v>
      </c>
      <c r="B15">
        <v>2017</v>
      </c>
      <c r="C15" s="26">
        <v>42736</v>
      </c>
      <c r="D15" s="27" t="e">
        <f>IF(SUMPRODUCT('Historical_Monthly counts-All'!E77:AX77,'Historical_Monthly counts-All'!$E$2:$AX$2) &gt; 0, SUMPRODUCT('Historical_Monthly counts-All'!E77:AX77,'Historical_Monthly counts-All'!$E$2:$AX$2), "")</f>
        <v>#REF!</v>
      </c>
      <c r="E15" s="27" t="str">
        <f t="shared" si="0"/>
        <v/>
      </c>
      <c r="F15" s="27"/>
    </row>
    <row r="16" spans="1:15">
      <c r="A16" t="s">
        <v>55</v>
      </c>
      <c r="B16">
        <v>2017</v>
      </c>
      <c r="C16" s="26">
        <v>42767</v>
      </c>
      <c r="D16" s="27" t="e">
        <f>IF(SUMPRODUCT('Historical_Monthly counts-All'!E78:AX78,'Historical_Monthly counts-All'!$E$2:$AX$2) &gt; 0, SUMPRODUCT('Historical_Monthly counts-All'!E78:AX78,'Historical_Monthly counts-All'!$E$2:$AX$2), "")</f>
        <v>#REF!</v>
      </c>
      <c r="E16" s="27" t="str">
        <f t="shared" si="0"/>
        <v/>
      </c>
      <c r="F16" s="27"/>
    </row>
    <row r="17" spans="1:6">
      <c r="A17" t="s">
        <v>56</v>
      </c>
      <c r="B17">
        <v>2017</v>
      </c>
      <c r="C17" s="26">
        <v>42795</v>
      </c>
      <c r="D17" s="27" t="e">
        <f>IF(SUMPRODUCT('Historical_Monthly counts-All'!E79:AX79,'Historical_Monthly counts-All'!$E$2:$AX$2) &gt; 0, SUMPRODUCT('Historical_Monthly counts-All'!E79:AX79,'Historical_Monthly counts-All'!$E$2:$AX$2), "")</f>
        <v>#REF!</v>
      </c>
      <c r="E17" s="27" t="str">
        <f t="shared" si="0"/>
        <v/>
      </c>
      <c r="F17" s="27"/>
    </row>
    <row r="18" spans="1:6">
      <c r="A18" t="s">
        <v>57</v>
      </c>
      <c r="B18">
        <v>2017</v>
      </c>
      <c r="C18" s="26">
        <v>42826</v>
      </c>
      <c r="D18" s="27" t="e">
        <f>IF(SUMPRODUCT('Historical_Monthly counts-All'!E80:AX80,'Historical_Monthly counts-All'!$E$2:$AX$2) &gt; 0, SUMPRODUCT('Historical_Monthly counts-All'!E80:AX80,'Historical_Monthly counts-All'!$E$2:$AX$2), "")</f>
        <v>#REF!</v>
      </c>
      <c r="E18" s="27" t="str">
        <f t="shared" si="0"/>
        <v/>
      </c>
      <c r="F18" s="27"/>
    </row>
    <row r="19" spans="1:6">
      <c r="A19" t="s">
        <v>58</v>
      </c>
      <c r="B19">
        <v>2017</v>
      </c>
      <c r="C19" s="26">
        <v>42856</v>
      </c>
      <c r="D19" s="27" t="e">
        <f>IF(SUMPRODUCT('Historical_Monthly counts-All'!E81:AX81,'Historical_Monthly counts-All'!$E$2:$AX$2) &gt; 0, SUMPRODUCT('Historical_Monthly counts-All'!E81:AX81,'Historical_Monthly counts-All'!$E$2:$AX$2), "")</f>
        <v>#REF!</v>
      </c>
      <c r="E19" s="27" t="str">
        <f t="shared" si="0"/>
        <v/>
      </c>
      <c r="F19" s="27"/>
    </row>
    <row r="20" spans="1:6">
      <c r="A20" t="s">
        <v>59</v>
      </c>
      <c r="B20">
        <v>2017</v>
      </c>
      <c r="C20" s="26">
        <v>42887</v>
      </c>
      <c r="D20" s="27" t="e">
        <f>IF(SUMPRODUCT('Historical_Monthly counts-All'!E82:AX82,'Historical_Monthly counts-All'!$E$2:$AX$2) &gt; 0, SUMPRODUCT('Historical_Monthly counts-All'!E82:AX82,'Historical_Monthly counts-All'!$E$2:$AX$2), "")</f>
        <v>#REF!</v>
      </c>
      <c r="E20" s="27" t="str">
        <f t="shared" si="0"/>
        <v/>
      </c>
      <c r="F20" s="27"/>
    </row>
    <row r="21" spans="1:6">
      <c r="A21" t="s">
        <v>60</v>
      </c>
      <c r="B21">
        <v>2017</v>
      </c>
      <c r="C21" s="26">
        <v>42917</v>
      </c>
      <c r="D21" s="27" t="e">
        <f>IF(SUMPRODUCT('Historical_Monthly counts-All'!E83:AX83,'Historical_Monthly counts-All'!$E$2:$AX$2) &gt; 0, SUMPRODUCT('Historical_Monthly counts-All'!E83:AX83,'Historical_Monthly counts-All'!$E$2:$AX$2), "")</f>
        <v>#REF!</v>
      </c>
      <c r="E21" s="27" t="str">
        <f t="shared" si="0"/>
        <v/>
      </c>
      <c r="F21" s="27"/>
    </row>
    <row r="22" spans="1:6">
      <c r="A22" t="s">
        <v>61</v>
      </c>
      <c r="B22">
        <v>2017</v>
      </c>
      <c r="C22" s="26">
        <v>42948</v>
      </c>
      <c r="D22" s="27" t="e">
        <f>IF(SUMPRODUCT('Historical_Monthly counts-All'!E84:AX84,'Historical_Monthly counts-All'!$E$2:$AX$2) &gt; 0, SUMPRODUCT('Historical_Monthly counts-All'!E84:AX84,'Historical_Monthly counts-All'!$E$2:$AX$2), "")</f>
        <v>#REF!</v>
      </c>
      <c r="E22" s="27" t="str">
        <f t="shared" si="0"/>
        <v/>
      </c>
      <c r="F22" s="27"/>
    </row>
    <row r="23" spans="1:6">
      <c r="A23" t="s">
        <v>2</v>
      </c>
      <c r="B23">
        <v>2017</v>
      </c>
      <c r="C23" s="26">
        <v>42979</v>
      </c>
      <c r="D23" s="27" t="e">
        <f>IF(SUMPRODUCT('Historical_Monthly counts-All'!E85:AX85,'Historical_Monthly counts-All'!$E$2:$AX$2) &gt; 0, SUMPRODUCT('Historical_Monthly counts-All'!E85:AX85,'Historical_Monthly counts-All'!$E$2:$AX$2), "")</f>
        <v>#REF!</v>
      </c>
      <c r="E23" s="27" t="str">
        <f t="shared" si="0"/>
        <v/>
      </c>
      <c r="F23" s="27"/>
    </row>
    <row r="24" spans="1:6">
      <c r="A24" t="s">
        <v>62</v>
      </c>
      <c r="B24">
        <v>2017</v>
      </c>
      <c r="C24" s="26">
        <v>43009</v>
      </c>
      <c r="D24" s="27" t="e">
        <f>IF(SUMPRODUCT('Historical_Monthly counts-All'!E86:AX86,'Historical_Monthly counts-All'!$E$2:$AX$2) &gt; 0, SUMPRODUCT('Historical_Monthly counts-All'!E86:AX86,'Historical_Monthly counts-All'!$E$2:$AX$2), "")</f>
        <v>#REF!</v>
      </c>
      <c r="E24" s="27" t="str">
        <f t="shared" si="0"/>
        <v/>
      </c>
      <c r="F24" s="27"/>
    </row>
    <row r="25" spans="1:6">
      <c r="A25" t="s">
        <v>63</v>
      </c>
      <c r="B25">
        <v>2017</v>
      </c>
      <c r="C25" s="26">
        <v>43040</v>
      </c>
      <c r="D25" s="27" t="e">
        <f>IF(SUMPRODUCT('Historical_Monthly counts-All'!E87:AX87,'Historical_Monthly counts-All'!$E$2:$AX$2) &gt; 0, SUMPRODUCT('Historical_Monthly counts-All'!E87:AX87,'Historical_Monthly counts-All'!$E$2:$AX$2), "")</f>
        <v>#REF!</v>
      </c>
      <c r="E25" s="27" t="str">
        <f t="shared" si="0"/>
        <v/>
      </c>
      <c r="F25" s="27"/>
    </row>
    <row r="26" spans="1:6">
      <c r="A26" t="s">
        <v>50</v>
      </c>
      <c r="B26">
        <v>2017</v>
      </c>
      <c r="C26" s="26">
        <v>43070</v>
      </c>
      <c r="D26" s="27" t="e">
        <f>IF(SUMPRODUCT('Historical_Monthly counts-All'!E88:AX88,'Historical_Monthly counts-All'!$E$2:$AX$2) &gt; 0, SUMPRODUCT('Historical_Monthly counts-All'!E88:AX88,'Historical_Monthly counts-All'!$E$2:$AX$2), "")</f>
        <v>#REF!</v>
      </c>
      <c r="E26" s="27" t="str">
        <f t="shared" si="0"/>
        <v/>
      </c>
      <c r="F26" s="27"/>
    </row>
    <row r="27" spans="1:6">
      <c r="A27" t="s">
        <v>53</v>
      </c>
      <c r="B27">
        <v>2018</v>
      </c>
      <c r="C27" s="26">
        <v>43101</v>
      </c>
      <c r="D27" s="27" t="e">
        <f>IF(SUMPRODUCT('Historical_Monthly counts-All'!E89:AX89,'Historical_Monthly counts-All'!$E$2:$AX$2) &gt; 0, SUMPRODUCT('Historical_Monthly counts-All'!E89:AX89,'Historical_Monthly counts-All'!$E$2:$AX$2), "")</f>
        <v>#REF!</v>
      </c>
      <c r="E27" s="27" t="str">
        <f t="shared" si="0"/>
        <v/>
      </c>
      <c r="F27" s="27"/>
    </row>
    <row r="28" spans="1:6">
      <c r="A28" t="s">
        <v>55</v>
      </c>
      <c r="B28">
        <v>2018</v>
      </c>
      <c r="C28" s="26">
        <v>43132</v>
      </c>
      <c r="D28" s="27" t="e">
        <f>IF(SUMPRODUCT('Historical_Monthly counts-All'!E90:AX90,'Historical_Monthly counts-All'!$E$2:$AX$2) &gt; 0, SUMPRODUCT('Historical_Monthly counts-All'!E90:AX90,'Historical_Monthly counts-All'!$E$2:$AX$2), "")</f>
        <v>#REF!</v>
      </c>
      <c r="E28" s="27" t="str">
        <f t="shared" si="0"/>
        <v/>
      </c>
      <c r="F28" s="27"/>
    </row>
    <row r="29" spans="1:6">
      <c r="A29" t="s">
        <v>56</v>
      </c>
      <c r="B29">
        <v>2018</v>
      </c>
      <c r="C29" s="26">
        <v>43160</v>
      </c>
      <c r="D29" s="27" t="e">
        <f>IF(SUMPRODUCT('Historical_Monthly counts-All'!E91:AX91,'Historical_Monthly counts-All'!$E$2:$AX$2) &gt; 0, SUMPRODUCT('Historical_Monthly counts-All'!E91:AX91,'Historical_Monthly counts-All'!$E$2:$AX$2), "")</f>
        <v>#REF!</v>
      </c>
      <c r="E29" s="27" t="str">
        <f t="shared" si="0"/>
        <v/>
      </c>
      <c r="F29" s="27"/>
    </row>
    <row r="30" spans="1:6">
      <c r="A30" t="s">
        <v>57</v>
      </c>
      <c r="B30">
        <v>2018</v>
      </c>
      <c r="C30" s="26">
        <v>43191</v>
      </c>
      <c r="D30" s="27" t="e">
        <f>IF(SUMPRODUCT('Historical_Monthly counts-All'!E92:AX92,'Historical_Monthly counts-All'!$E$2:$AX$2) &gt; 0, SUMPRODUCT('Historical_Monthly counts-All'!E92:AX92,'Historical_Monthly counts-All'!$E$2:$AX$2), "")</f>
        <v>#REF!</v>
      </c>
      <c r="E30" s="27" t="str">
        <f t="shared" si="0"/>
        <v/>
      </c>
      <c r="F30" s="27"/>
    </row>
    <row r="31" spans="1:6">
      <c r="A31" t="s">
        <v>58</v>
      </c>
      <c r="B31">
        <v>2018</v>
      </c>
      <c r="C31" s="26">
        <v>43221</v>
      </c>
      <c r="D31" s="27" t="e">
        <f>IF(SUMPRODUCT('Historical_Monthly counts-All'!E93:AX93,'Historical_Monthly counts-All'!$E$2:$AX$2) &gt; 0, SUMPRODUCT('Historical_Monthly counts-All'!E93:AX93,'Historical_Monthly counts-All'!$E$2:$AX$2), "")</f>
        <v>#REF!</v>
      </c>
      <c r="E31" s="27" t="str">
        <f t="shared" si="0"/>
        <v/>
      </c>
      <c r="F31" s="27"/>
    </row>
    <row r="32" spans="1:6">
      <c r="A32" t="s">
        <v>59</v>
      </c>
      <c r="B32">
        <v>2018</v>
      </c>
      <c r="C32" s="26">
        <v>43252</v>
      </c>
      <c r="D32" s="27" t="e">
        <f>IF(SUMPRODUCT('Historical_Monthly counts-All'!E94:AX94,'Historical_Monthly counts-All'!$E$2:$AX$2) &gt; 0, SUMPRODUCT('Historical_Monthly counts-All'!E94:AX94,'Historical_Monthly counts-All'!$E$2:$AX$2), "")</f>
        <v>#REF!</v>
      </c>
      <c r="E32" s="27" t="str">
        <f t="shared" si="0"/>
        <v/>
      </c>
      <c r="F32" s="27"/>
    </row>
    <row r="33" spans="1:6">
      <c r="A33" t="s">
        <v>60</v>
      </c>
      <c r="B33">
        <v>2018</v>
      </c>
      <c r="C33" s="26">
        <v>43282</v>
      </c>
      <c r="D33" s="27" t="e">
        <f>IF(SUMPRODUCT('Historical_Monthly counts-All'!E95:AX95,'Historical_Monthly counts-All'!$E$2:$AX$2) &gt; 0, SUMPRODUCT('Historical_Monthly counts-All'!E95:AX95,'Historical_Monthly counts-All'!$E$2:$AX$2), "")</f>
        <v>#REF!</v>
      </c>
      <c r="E33" s="27" t="str">
        <f t="shared" si="0"/>
        <v/>
      </c>
      <c r="F33" s="27"/>
    </row>
    <row r="34" spans="1:6">
      <c r="A34" t="s">
        <v>61</v>
      </c>
      <c r="B34">
        <v>2018</v>
      </c>
      <c r="C34" s="26">
        <v>43313</v>
      </c>
      <c r="D34" s="27" t="e">
        <f>IF(SUMPRODUCT('Historical_Monthly counts-All'!E96:AX96,'Historical_Monthly counts-All'!$E$2:$AX$2) &gt; 0, SUMPRODUCT('Historical_Monthly counts-All'!E96:AX96,'Historical_Monthly counts-All'!$E$2:$AX$2), "")</f>
        <v>#REF!</v>
      </c>
      <c r="E34" s="27" t="str">
        <f t="shared" si="0"/>
        <v/>
      </c>
      <c r="F34" s="27"/>
    </row>
    <row r="35" spans="1:6">
      <c r="A35" t="s">
        <v>2</v>
      </c>
      <c r="B35">
        <v>2018</v>
      </c>
      <c r="C35" s="26">
        <v>43344</v>
      </c>
      <c r="D35" s="27" t="e">
        <f>IF(SUMPRODUCT('Historical_Monthly counts-All'!E97:AX97,'Historical_Monthly counts-All'!$E$2:$AX$2) &gt; 0, SUMPRODUCT('Historical_Monthly counts-All'!E97:AX97,'Historical_Monthly counts-All'!$E$2:$AX$2), "")</f>
        <v>#REF!</v>
      </c>
      <c r="E35" s="27" t="str">
        <f t="shared" si="0"/>
        <v/>
      </c>
      <c r="F35" s="27"/>
    </row>
    <row r="36" spans="1:6">
      <c r="A36" t="s">
        <v>62</v>
      </c>
      <c r="B36">
        <v>2018</v>
      </c>
      <c r="C36" s="26">
        <v>43374</v>
      </c>
      <c r="D36" s="27" t="e">
        <f>IF(SUMPRODUCT('Historical_Monthly counts-All'!E98:AX98,'Historical_Monthly counts-All'!$E$2:$AX$2) &gt; 0, SUMPRODUCT('Historical_Monthly counts-All'!E98:AX98,'Historical_Monthly counts-All'!$E$2:$AX$2), "")</f>
        <v>#REF!</v>
      </c>
      <c r="E36" s="27" t="str">
        <f t="shared" si="0"/>
        <v/>
      </c>
      <c r="F36" s="27"/>
    </row>
    <row r="37" spans="1:6">
      <c r="A37" t="s">
        <v>63</v>
      </c>
      <c r="B37">
        <v>2018</v>
      </c>
      <c r="C37" s="26">
        <v>43405</v>
      </c>
      <c r="D37" s="27" t="e">
        <f>IF(SUMPRODUCT('Historical_Monthly counts-All'!E99:AX99,'Historical_Monthly counts-All'!$E$2:$AX$2) &gt; 0, SUMPRODUCT('Historical_Monthly counts-All'!E99:AX99,'Historical_Monthly counts-All'!$E$2:$AX$2), "")</f>
        <v>#REF!</v>
      </c>
      <c r="E37" s="27" t="str">
        <f t="shared" si="0"/>
        <v/>
      </c>
      <c r="F37" s="27"/>
    </row>
    <row r="38" spans="1:6">
      <c r="A38" t="s">
        <v>50</v>
      </c>
      <c r="B38">
        <v>2018</v>
      </c>
      <c r="C38" s="26">
        <v>43435</v>
      </c>
      <c r="D38" s="27" t="e">
        <f>IF(SUMPRODUCT('Historical_Monthly counts-All'!E100:AX100,'Historical_Monthly counts-All'!$E$2:$AX$2) &gt; 0, SUMPRODUCT('Historical_Monthly counts-All'!E100:AX100,'Historical_Monthly counts-All'!$E$2:$AX$2), "")</f>
        <v>#REF!</v>
      </c>
      <c r="E38" s="27" t="str">
        <f t="shared" si="0"/>
        <v/>
      </c>
      <c r="F38" s="27"/>
    </row>
    <row r="39" spans="1:6">
      <c r="A39" t="s">
        <v>53</v>
      </c>
      <c r="B39">
        <v>2019</v>
      </c>
      <c r="C39" s="26">
        <v>43466</v>
      </c>
      <c r="D39" s="27" t="e">
        <f>IF(SUMPRODUCT('Historical_Monthly counts-All'!E101:AX101,'Historical_Monthly counts-All'!$E$2:$AX$2) &gt; 0, SUMPRODUCT('Historical_Monthly counts-All'!E101:AX101,'Historical_Monthly counts-All'!$E$2:$AX$2), "")</f>
        <v>#REF!</v>
      </c>
      <c r="E39" s="27" t="str">
        <f t="shared" si="0"/>
        <v/>
      </c>
      <c r="F39" s="27"/>
    </row>
    <row r="40" spans="1:6">
      <c r="A40" t="s">
        <v>55</v>
      </c>
      <c r="B40">
        <v>2019</v>
      </c>
      <c r="C40" s="26">
        <v>43497</v>
      </c>
      <c r="D40" s="27" t="e">
        <f>IF(SUMPRODUCT('Historical_Monthly counts-All'!E102:AX102,'Historical_Monthly counts-All'!$E$2:$AX$2) &gt; 0, SUMPRODUCT('Historical_Monthly counts-All'!E102:AX102,'Historical_Monthly counts-All'!$E$2:$AX$2), "")</f>
        <v>#REF!</v>
      </c>
      <c r="E40" s="27" t="str">
        <f t="shared" si="0"/>
        <v/>
      </c>
      <c r="F40" s="27"/>
    </row>
    <row r="41" spans="1:6">
      <c r="A41" t="s">
        <v>56</v>
      </c>
      <c r="B41">
        <v>2019</v>
      </c>
      <c r="C41" s="26">
        <v>43525</v>
      </c>
      <c r="D41" s="27" t="e">
        <f>IF(SUMPRODUCT('Historical_Monthly counts-All'!E103:AX103,'Historical_Monthly counts-All'!$E$2:$AX$2) &gt; 0, SUMPRODUCT('Historical_Monthly counts-All'!E103:AX103,'Historical_Monthly counts-All'!$E$2:$AX$2), "")</f>
        <v>#REF!</v>
      </c>
      <c r="E41" s="27" t="str">
        <f t="shared" si="0"/>
        <v/>
      </c>
      <c r="F41" s="27"/>
    </row>
    <row r="42" spans="1:6">
      <c r="A42" t="s">
        <v>57</v>
      </c>
      <c r="B42">
        <v>2019</v>
      </c>
      <c r="C42" s="26">
        <v>43556</v>
      </c>
      <c r="D42" s="27" t="e">
        <f>IF(SUMPRODUCT('Historical_Monthly counts-All'!E104:AX104,'Historical_Monthly counts-All'!$E$2:$AX$2) &gt; 0, SUMPRODUCT('Historical_Monthly counts-All'!E104:AX104,'Historical_Monthly counts-All'!$E$2:$AX$2), "")</f>
        <v>#REF!</v>
      </c>
      <c r="E42" s="27" t="str">
        <f t="shared" si="0"/>
        <v/>
      </c>
      <c r="F42" s="27"/>
    </row>
    <row r="43" spans="1:6">
      <c r="A43" t="s">
        <v>58</v>
      </c>
      <c r="B43">
        <v>2019</v>
      </c>
      <c r="C43" s="26">
        <v>43586</v>
      </c>
      <c r="D43" s="27" t="e">
        <f>IF(SUMPRODUCT('Historical_Monthly counts-All'!E105:AX105,'Historical_Monthly counts-All'!$E$2:$AX$2) &gt; 0, SUMPRODUCT('Historical_Monthly counts-All'!E105:AX105,'Historical_Monthly counts-All'!$E$2:$AX$2), "")</f>
        <v>#REF!</v>
      </c>
      <c r="E43" s="27" t="str">
        <f t="shared" si="0"/>
        <v/>
      </c>
      <c r="F43" s="27"/>
    </row>
    <row r="44" spans="1:6">
      <c r="A44" t="s">
        <v>59</v>
      </c>
      <c r="B44">
        <v>2019</v>
      </c>
      <c r="C44" s="26">
        <v>43617</v>
      </c>
      <c r="D44" s="27" t="e">
        <f>IF(SUMPRODUCT('Historical_Monthly counts-All'!E106:AX106,'Historical_Monthly counts-All'!$E$2:$AX$2) &gt; 0, SUMPRODUCT('Historical_Monthly counts-All'!E106:AX106,'Historical_Monthly counts-All'!$E$2:$AX$2), "")</f>
        <v>#REF!</v>
      </c>
      <c r="E44" s="27" t="str">
        <f t="shared" si="0"/>
        <v/>
      </c>
      <c r="F44" s="27"/>
    </row>
    <row r="45" spans="1:6">
      <c r="A45" t="s">
        <v>60</v>
      </c>
      <c r="B45">
        <v>2019</v>
      </c>
      <c r="C45" s="26">
        <v>43647</v>
      </c>
      <c r="D45" s="27" t="e">
        <f>IF(SUMPRODUCT('Historical_Monthly counts-All'!E107:AX107,'Historical_Monthly counts-All'!$E$2:$AX$2) &gt; 0, SUMPRODUCT('Historical_Monthly counts-All'!E107:AX107,'Historical_Monthly counts-All'!$E$2:$AX$2), "")</f>
        <v>#REF!</v>
      </c>
      <c r="E45" s="27" t="str">
        <f t="shared" si="0"/>
        <v/>
      </c>
      <c r="F45" s="27"/>
    </row>
    <row r="46" spans="1:6">
      <c r="A46" t="s">
        <v>61</v>
      </c>
      <c r="B46">
        <v>2019</v>
      </c>
      <c r="C46" s="26">
        <v>43678</v>
      </c>
      <c r="D46" s="27" t="e">
        <f>IF(SUMPRODUCT('Historical_Monthly counts-All'!E108:AX108,'Historical_Monthly counts-All'!$E$2:$AX$2) &gt; 0, SUMPRODUCT('Historical_Monthly counts-All'!E108:AX108,'Historical_Monthly counts-All'!$E$2:$AX$2), "")</f>
        <v>#REF!</v>
      </c>
      <c r="E46" s="27" t="str">
        <f t="shared" si="0"/>
        <v/>
      </c>
      <c r="F46" s="27"/>
    </row>
    <row r="47" spans="1:6">
      <c r="A47" t="s">
        <v>2</v>
      </c>
      <c r="B47">
        <v>2019</v>
      </c>
      <c r="C47" s="26">
        <v>43709</v>
      </c>
      <c r="D47" s="27" t="e">
        <f>IF(SUMPRODUCT('Historical_Monthly counts-All'!E109:AX109,'Historical_Monthly counts-All'!$E$2:$AX$2) &gt; 0, SUMPRODUCT('Historical_Monthly counts-All'!E109:AX109,'Historical_Monthly counts-All'!$E$2:$AX$2), "")</f>
        <v>#REF!</v>
      </c>
      <c r="E47" s="27" t="str">
        <f t="shared" si="0"/>
        <v/>
      </c>
      <c r="F47" s="27"/>
    </row>
    <row r="48" spans="1:6">
      <c r="A48" t="s">
        <v>62</v>
      </c>
      <c r="B48">
        <v>2019</v>
      </c>
      <c r="C48" s="26">
        <v>43739</v>
      </c>
      <c r="D48" s="27" t="e">
        <f>IF(SUMPRODUCT('Historical_Monthly counts-All'!E110:AX110,'Historical_Monthly counts-All'!$E$2:$AX$2) &gt; 0, SUMPRODUCT('Historical_Monthly counts-All'!E110:AX110,'Historical_Monthly counts-All'!$E$2:$AX$2), "")</f>
        <v>#REF!</v>
      </c>
      <c r="E48" s="27" t="str">
        <f t="shared" si="0"/>
        <v/>
      </c>
      <c r="F48" s="27"/>
    </row>
    <row r="49" spans="1:6">
      <c r="A49" t="s">
        <v>63</v>
      </c>
      <c r="B49">
        <v>2019</v>
      </c>
      <c r="C49" s="26">
        <v>43770</v>
      </c>
      <c r="D49" s="27" t="e">
        <f>IF(SUMPRODUCT('Historical_Monthly counts-All'!E111:AX111,'Historical_Monthly counts-All'!$E$2:$AX$2) &gt; 0, SUMPRODUCT('Historical_Monthly counts-All'!E111:AX111,'Historical_Monthly counts-All'!$E$2:$AX$2), "")</f>
        <v>#REF!</v>
      </c>
      <c r="E49" s="27" t="str">
        <f t="shared" si="0"/>
        <v/>
      </c>
      <c r="F49" s="27"/>
    </row>
    <row r="50" spans="1:6">
      <c r="A50" t="s">
        <v>50</v>
      </c>
      <c r="B50">
        <v>2019</v>
      </c>
      <c r="C50" s="26">
        <v>43800</v>
      </c>
      <c r="D50" s="27" t="e">
        <f>IF(SUMPRODUCT('Historical_Monthly counts-All'!E112:AX112,'Historical_Monthly counts-All'!$E$2:$AX$2) &gt; 0, SUMPRODUCT('Historical_Monthly counts-All'!E112:AX112,'Historical_Monthly counts-All'!$E$2:$AX$2), "")</f>
        <v>#REF!</v>
      </c>
      <c r="E50" s="27" t="str">
        <f t="shared" si="0"/>
        <v/>
      </c>
      <c r="F50" s="27"/>
    </row>
    <row r="51" spans="1:6">
      <c r="A51" t="s">
        <v>53</v>
      </c>
      <c r="B51">
        <v>2020</v>
      </c>
      <c r="C51" s="26">
        <v>43831</v>
      </c>
      <c r="D51" s="27" t="e">
        <f>IF(SUMPRODUCT('Historical_Monthly counts-All'!E113:AX113,'Historical_Monthly counts-All'!$E$2:$AX$2) &gt; 0, SUMPRODUCT('Historical_Monthly counts-All'!E113:AX113,'Historical_Monthly counts-All'!$E$2:$AX$2), "")</f>
        <v>#REF!</v>
      </c>
      <c r="E51" s="27" t="str">
        <f t="shared" si="0"/>
        <v/>
      </c>
      <c r="F51" s="27"/>
    </row>
    <row r="52" spans="1:6">
      <c r="A52" t="s">
        <v>55</v>
      </c>
      <c r="B52">
        <v>2020</v>
      </c>
      <c r="C52" s="26">
        <v>43862</v>
      </c>
      <c r="D52" s="27" t="e">
        <f>IF(SUMPRODUCT('Historical_Monthly counts-All'!E114:AX114,'Historical_Monthly counts-All'!$E$2:$AX$2) &gt; 0, SUMPRODUCT('Historical_Monthly counts-All'!E114:AX114,'Historical_Monthly counts-All'!$E$2:$AX$2), "")</f>
        <v>#REF!</v>
      </c>
      <c r="E52" s="27" t="str">
        <f t="shared" si="0"/>
        <v/>
      </c>
      <c r="F52" s="27"/>
    </row>
    <row r="53" spans="1:6">
      <c r="A53" t="s">
        <v>56</v>
      </c>
      <c r="B53">
        <v>2020</v>
      </c>
      <c r="C53" s="26">
        <v>43891</v>
      </c>
      <c r="D53" s="27" t="e">
        <f>IF(SUMPRODUCT('Historical_Monthly counts-All'!E115:AX115,'Historical_Monthly counts-All'!$E$2:$AX$2) &gt; 0, SUMPRODUCT('Historical_Monthly counts-All'!E115:AX115,'Historical_Monthly counts-All'!$E$2:$AX$2), "")</f>
        <v>#REF!</v>
      </c>
      <c r="E53" s="27" t="str">
        <f t="shared" si="0"/>
        <v/>
      </c>
      <c r="F53" s="27"/>
    </row>
    <row r="54" spans="1:6">
      <c r="A54" t="s">
        <v>57</v>
      </c>
      <c r="B54">
        <v>2020</v>
      </c>
      <c r="C54" s="26">
        <v>43922</v>
      </c>
      <c r="D54" s="27" t="e">
        <f>IF(SUMPRODUCT('Historical_Monthly counts-All'!E116:AX116,'Historical_Monthly counts-All'!$E$2:$AX$2) &gt; 0, SUMPRODUCT('Historical_Monthly counts-All'!E116:AX116,'Historical_Monthly counts-All'!$E$2:$AX$2), "")</f>
        <v>#REF!</v>
      </c>
      <c r="E54" s="27" t="str">
        <f t="shared" si="0"/>
        <v/>
      </c>
      <c r="F54" s="27"/>
    </row>
    <row r="55" spans="1:6">
      <c r="A55" t="s">
        <v>58</v>
      </c>
      <c r="B55">
        <v>2020</v>
      </c>
      <c r="C55" s="26">
        <v>43952</v>
      </c>
      <c r="D55" s="27" t="e">
        <f>IF(SUMPRODUCT('Historical_Monthly counts-All'!E117:AX117,'Historical_Monthly counts-All'!$E$2:$AX$2) &gt; 0, SUMPRODUCT('Historical_Monthly counts-All'!E117:AX117,'Historical_Monthly counts-All'!$E$2:$AX$2), "")</f>
        <v>#REF!</v>
      </c>
      <c r="E55" s="27" t="str">
        <f t="shared" si="0"/>
        <v/>
      </c>
      <c r="F55" s="27"/>
    </row>
    <row r="56" spans="1:6">
      <c r="A56" t="s">
        <v>59</v>
      </c>
      <c r="B56">
        <v>2020</v>
      </c>
      <c r="C56" s="26">
        <v>43983</v>
      </c>
      <c r="D56" s="27" t="e">
        <f>IF(SUMPRODUCT('Historical_Monthly counts-All'!E118:AX118,'Historical_Monthly counts-All'!$E$2:$AX$2) &gt; 0, SUMPRODUCT('Historical_Monthly counts-All'!E118:AX118,'Historical_Monthly counts-All'!$E$2:$AX$2), "")</f>
        <v>#REF!</v>
      </c>
      <c r="E56" s="27" t="str">
        <f t="shared" si="0"/>
        <v/>
      </c>
      <c r="F56" s="27"/>
    </row>
    <row r="57" spans="1:6">
      <c r="A57" t="s">
        <v>60</v>
      </c>
      <c r="B57">
        <v>2020</v>
      </c>
      <c r="C57" s="26">
        <v>44013</v>
      </c>
      <c r="D57" s="27" t="e">
        <f>IF(SUMPRODUCT('Historical_Monthly counts-All'!E119:AX119,'Historical_Monthly counts-All'!$E$2:$AX$2) &gt; 0, SUMPRODUCT('Historical_Monthly counts-All'!E119:AX119,'Historical_Monthly counts-All'!$E$2:$AX$2), "")</f>
        <v>#REF!</v>
      </c>
      <c r="E57" s="27" t="str">
        <f t="shared" si="0"/>
        <v/>
      </c>
      <c r="F57" s="27"/>
    </row>
    <row r="58" spans="1:6">
      <c r="A58" t="s">
        <v>61</v>
      </c>
      <c r="B58">
        <v>2020</v>
      </c>
      <c r="C58" s="26">
        <v>44044</v>
      </c>
      <c r="D58" s="27" t="e">
        <f>IF(SUMPRODUCT('Historical_Monthly counts-All'!E120:AX120,'Historical_Monthly counts-All'!$E$2:$AX$2) &gt; 0, SUMPRODUCT('Historical_Monthly counts-All'!E120:AX120,'Historical_Monthly counts-All'!$E$2:$AX$2), "")</f>
        <v>#REF!</v>
      </c>
      <c r="E58" s="27" t="str">
        <f t="shared" si="0"/>
        <v/>
      </c>
      <c r="F58" s="27"/>
    </row>
    <row r="59" spans="1:6">
      <c r="A59" t="s">
        <v>2</v>
      </c>
      <c r="B59">
        <v>2020</v>
      </c>
      <c r="C59" s="26">
        <v>44075</v>
      </c>
      <c r="D59" s="27" t="e">
        <f>IF(SUMPRODUCT('Historical_Monthly counts-All'!E121:AX121,'Historical_Monthly counts-All'!$E$2:$AX$2) &gt; 0, SUMPRODUCT('Historical_Monthly counts-All'!E121:AX121,'Historical_Monthly counts-All'!$E$2:$AX$2), "")</f>
        <v>#REF!</v>
      </c>
      <c r="E59" s="27" t="str">
        <f t="shared" si="0"/>
        <v/>
      </c>
      <c r="F59" s="27"/>
    </row>
    <row r="60" spans="1:6">
      <c r="A60" t="s">
        <v>62</v>
      </c>
      <c r="B60">
        <v>2020</v>
      </c>
      <c r="C60" s="26">
        <v>44105</v>
      </c>
      <c r="D60" s="27" t="e">
        <f>IF(SUMPRODUCT('Historical_Monthly counts-All'!E122:AX122,'Historical_Monthly counts-All'!$E$2:$AX$2) &gt; 0, SUMPRODUCT('Historical_Monthly counts-All'!E122:AX122,'Historical_Monthly counts-All'!$E$2:$AX$2), "")</f>
        <v>#REF!</v>
      </c>
      <c r="E60" s="27" t="str">
        <f t="shared" si="0"/>
        <v/>
      </c>
      <c r="F60" s="27"/>
    </row>
    <row r="61" spans="1:6">
      <c r="A61" t="s">
        <v>63</v>
      </c>
      <c r="B61">
        <v>2020</v>
      </c>
      <c r="C61" s="26">
        <v>44136</v>
      </c>
      <c r="D61" s="27" t="e">
        <f>IF(SUMPRODUCT('Historical_Monthly counts-All'!E123:AX123,'Historical_Monthly counts-All'!$E$2:$AX$2) &gt; 0, SUMPRODUCT('Historical_Monthly counts-All'!E123:AX123,'Historical_Monthly counts-All'!$E$2:$AX$2), "")</f>
        <v>#REF!</v>
      </c>
      <c r="E61" s="27" t="str">
        <f t="shared" si="0"/>
        <v/>
      </c>
      <c r="F61" s="27"/>
    </row>
    <row r="62" spans="1:6">
      <c r="A62" t="s">
        <v>50</v>
      </c>
      <c r="B62">
        <v>2020</v>
      </c>
      <c r="C62" s="26">
        <v>44166</v>
      </c>
      <c r="D62" s="27" t="e">
        <f>IF(SUMPRODUCT('Historical_Monthly counts-All'!E124:AX124,'Historical_Monthly counts-All'!$E$2:$AX$2) &gt; 0, SUMPRODUCT('Historical_Monthly counts-All'!E124:AX124,'Historical_Monthly counts-All'!$E$2:$AX$2), "")</f>
        <v>#REF!</v>
      </c>
      <c r="E62" s="27" t="str">
        <f t="shared" si="0"/>
        <v/>
      </c>
      <c r="F62" s="27"/>
    </row>
    <row r="63" spans="1:6">
      <c r="A63" t="s">
        <v>53</v>
      </c>
      <c r="B63">
        <v>2021</v>
      </c>
      <c r="C63" s="26">
        <v>44197</v>
      </c>
      <c r="D63" s="27" t="e">
        <f>IF(SUMPRODUCT('Historical_Monthly counts-All'!E125:AX125,'Historical_Monthly counts-All'!$E$2:$AX$2) &gt; 0, SUMPRODUCT('Historical_Monthly counts-All'!E125:AX125,'Historical_Monthly counts-All'!$E$2:$AX$2), "")</f>
        <v>#REF!</v>
      </c>
      <c r="E63" s="27" t="str">
        <f t="shared" si="0"/>
        <v/>
      </c>
      <c r="F63" s="27"/>
    </row>
    <row r="64" spans="1:6">
      <c r="A64" t="s">
        <v>55</v>
      </c>
      <c r="B64">
        <v>2021</v>
      </c>
      <c r="C64" s="26">
        <v>44228</v>
      </c>
      <c r="D64" s="27" t="e">
        <f>IF(SUMPRODUCT('Historical_Monthly counts-All'!E126:AX126,'Historical_Monthly counts-All'!$E$2:$AX$2) &gt; 0, SUMPRODUCT('Historical_Monthly counts-All'!E126:AX126,'Historical_Monthly counts-All'!$E$2:$AX$2), "")</f>
        <v>#REF!</v>
      </c>
      <c r="E64" s="27" t="str">
        <f t="shared" si="0"/>
        <v/>
      </c>
      <c r="F64" s="27"/>
    </row>
    <row r="65" spans="1:6">
      <c r="A65" t="s">
        <v>56</v>
      </c>
      <c r="B65">
        <v>2021</v>
      </c>
      <c r="C65" s="26">
        <v>44256</v>
      </c>
      <c r="D65" s="27" t="e">
        <f>IF(SUMPRODUCT('Historical_Monthly counts-All'!E127:AX127,'Historical_Monthly counts-All'!$E$2:$AX$2) &gt; 0, SUMPRODUCT('Historical_Monthly counts-All'!E127:AX127,'Historical_Monthly counts-All'!$E$2:$AX$2), "")</f>
        <v>#REF!</v>
      </c>
      <c r="E65" s="27" t="str">
        <f t="shared" si="0"/>
        <v/>
      </c>
      <c r="F65" s="27"/>
    </row>
    <row r="66" spans="1:6">
      <c r="A66" t="s">
        <v>57</v>
      </c>
      <c r="B66">
        <v>2021</v>
      </c>
      <c r="C66" s="26">
        <v>44287</v>
      </c>
      <c r="D66" s="27" t="e">
        <f>IF(SUMPRODUCT('Historical_Monthly counts-All'!E128:AX128,'Historical_Monthly counts-All'!$E$2:$AX$2) &gt; 0, SUMPRODUCT('Historical_Monthly counts-All'!E128:AX128,'Historical_Monthly counts-All'!$E$2:$AX$2), "")</f>
        <v>#REF!</v>
      </c>
      <c r="E66" s="27" t="str">
        <f t="shared" si="0"/>
        <v/>
      </c>
      <c r="F66" s="27"/>
    </row>
    <row r="67" spans="1:6">
      <c r="A67" t="s">
        <v>58</v>
      </c>
      <c r="B67">
        <v>2021</v>
      </c>
      <c r="C67" s="26">
        <v>44317</v>
      </c>
      <c r="D67" s="27" t="e">
        <f>IF(SUMPRODUCT('Historical_Monthly counts-All'!E129:AX129,'Historical_Monthly counts-All'!$E$2:$AX$2) &gt; 0, SUMPRODUCT('Historical_Monthly counts-All'!E129:AX129,'Historical_Monthly counts-All'!$E$2:$AX$2), "")</f>
        <v>#REF!</v>
      </c>
      <c r="E67" s="27" t="str">
        <f t="shared" si="0"/>
        <v/>
      </c>
      <c r="F67" s="27"/>
    </row>
    <row r="68" spans="1:6">
      <c r="A68" t="s">
        <v>59</v>
      </c>
      <c r="B68">
        <v>2021</v>
      </c>
      <c r="C68" s="26">
        <v>44348</v>
      </c>
      <c r="D68" s="27" t="e">
        <f>IF(SUMPRODUCT('Historical_Monthly counts-All'!E130:AX130,'Historical_Monthly counts-All'!$E$2:$AX$2) &gt; 0, SUMPRODUCT('Historical_Monthly counts-All'!E130:AX130,'Historical_Monthly counts-All'!$E$2:$AX$2), "")</f>
        <v>#REF!</v>
      </c>
      <c r="E68" s="27" t="str">
        <f t="shared" si="0"/>
        <v/>
      </c>
      <c r="F68" s="27"/>
    </row>
    <row r="69" spans="1:6">
      <c r="A69" t="s">
        <v>60</v>
      </c>
      <c r="B69">
        <v>2021</v>
      </c>
      <c r="C69" s="26">
        <v>44378</v>
      </c>
      <c r="D69" s="27" t="e">
        <f>IF(SUMPRODUCT('Historical_Monthly counts-All'!E131:AX131,'Historical_Monthly counts-All'!$E$2:$AX$2) &gt; 0, SUMPRODUCT('Historical_Monthly counts-All'!E131:AX131,'Historical_Monthly counts-All'!$E$2:$AX$2), "")</f>
        <v>#REF!</v>
      </c>
      <c r="E69" s="27" t="str">
        <f t="shared" si="0"/>
        <v/>
      </c>
      <c r="F69" s="27"/>
    </row>
    <row r="70" spans="1:6">
      <c r="A70" t="s">
        <v>61</v>
      </c>
      <c r="B70">
        <v>2021</v>
      </c>
      <c r="C70" s="26">
        <v>44409</v>
      </c>
      <c r="D70" s="27" t="e">
        <f>IF(SUMPRODUCT('Historical_Monthly counts-All'!E132:AX132,'Historical_Monthly counts-All'!$E$2:$AX$2) &gt; 0, SUMPRODUCT('Historical_Monthly counts-All'!E132:AX132,'Historical_Monthly counts-All'!$E$2:$AX$2), "")</f>
        <v>#REF!</v>
      </c>
      <c r="E70" s="27" t="str">
        <f t="shared" si="0"/>
        <v/>
      </c>
      <c r="F70" s="27"/>
    </row>
    <row r="71" spans="1:6">
      <c r="A71" t="s">
        <v>2</v>
      </c>
      <c r="B71">
        <v>2021</v>
      </c>
      <c r="C71" s="26">
        <v>44440</v>
      </c>
      <c r="D71" s="27" t="e">
        <f>IF(SUMPRODUCT('Historical_Monthly counts-All'!E133:AX133,'Historical_Monthly counts-All'!$E$2:$AX$2) &gt; 0, SUMPRODUCT('Historical_Monthly counts-All'!E133:AX133,'Historical_Monthly counts-All'!$E$2:$AX$2), "")</f>
        <v>#REF!</v>
      </c>
      <c r="E71" s="27" t="str">
        <f t="shared" si="0"/>
        <v/>
      </c>
      <c r="F71" s="27"/>
    </row>
    <row r="72" spans="1:6">
      <c r="A72" t="s">
        <v>62</v>
      </c>
      <c r="B72">
        <v>2021</v>
      </c>
      <c r="C72" s="26">
        <v>44470</v>
      </c>
      <c r="D72" s="27" t="e">
        <f>IF(SUMPRODUCT('Historical_Monthly counts-All'!E134:AX134,'Historical_Monthly counts-All'!$E$2:$AX$2) &gt; 0, SUMPRODUCT('Historical_Monthly counts-All'!E134:AX134,'Historical_Monthly counts-All'!$E$2:$AX$2), "")</f>
        <v>#REF!</v>
      </c>
      <c r="E72" s="27" t="str">
        <f t="shared" si="0"/>
        <v/>
      </c>
      <c r="F72" s="27"/>
    </row>
    <row r="73" spans="1:6">
      <c r="A73" t="s">
        <v>63</v>
      </c>
      <c r="B73">
        <v>2021</v>
      </c>
      <c r="C73" s="26">
        <v>44501</v>
      </c>
      <c r="D73" s="27" t="e">
        <f>IF(SUMPRODUCT('Historical_Monthly counts-All'!E135:AX135,'Historical_Monthly counts-All'!$E$2:$AX$2) &gt; 0, SUMPRODUCT('Historical_Monthly counts-All'!E135:AX135,'Historical_Monthly counts-All'!$E$2:$AX$2), "")</f>
        <v>#REF!</v>
      </c>
      <c r="E73" s="27" t="str">
        <f t="shared" si="0"/>
        <v/>
      </c>
      <c r="F73" s="27"/>
    </row>
    <row r="74" spans="1:6">
      <c r="A74" t="s">
        <v>50</v>
      </c>
      <c r="B74">
        <v>2021</v>
      </c>
      <c r="C74" s="26">
        <v>44531</v>
      </c>
      <c r="D74" s="126" t="e">
        <f>IF(SUMPRODUCT('Historical_Monthly counts-All'!E136:AX136,'Historical_Monthly counts-All'!$E$2:$AX$2) &gt; 0, SUMPRODUCT('Historical_Monthly counts-All'!E136:AX136,'Historical_Monthly counts-All'!$E$2:$AX$2), "")</f>
        <v>#REF!</v>
      </c>
      <c r="E74" s="27" t="str">
        <f t="shared" si="0"/>
        <v/>
      </c>
      <c r="F74" s="27"/>
    </row>
    <row r="75" spans="1:6">
      <c r="A75" t="s">
        <v>53</v>
      </c>
      <c r="B75">
        <v>2022</v>
      </c>
      <c r="C75" s="26">
        <v>44562</v>
      </c>
      <c r="D75" s="126" t="e">
        <f>IF(SUMPRODUCT('Historical_Monthly counts-All'!E137:AX137,'Historical_Monthly counts-All'!$E$2:$AX$2) &gt; 0, SUMPRODUCT('Historical_Monthly counts-All'!E137:AX137,'Historical_Monthly counts-All'!$E$2:$AX$2), "")</f>
        <v>#REF!</v>
      </c>
      <c r="E75" s="27" t="str">
        <f t="shared" si="0"/>
        <v/>
      </c>
    </row>
    <row r="76" spans="1:6">
      <c r="A76" t="s">
        <v>55</v>
      </c>
      <c r="B76">
        <v>2022</v>
      </c>
      <c r="C76" s="26">
        <v>44593</v>
      </c>
      <c r="D76" s="126" t="e">
        <f>IF(SUMPRODUCT('Historical_Monthly counts-All'!E138:AX138,'Historical_Monthly counts-All'!$E$2:$AX$2) &gt; 0, SUMPRODUCT('Historical_Monthly counts-All'!E138:AX138,'Historical_Monthly counts-All'!$E$2:$AX$2), "")</f>
        <v>#REF!</v>
      </c>
      <c r="E76" s="27" t="str">
        <f t="shared" si="0"/>
        <v/>
      </c>
    </row>
    <row r="77" spans="1:6">
      <c r="A77" t="s">
        <v>56</v>
      </c>
      <c r="B77">
        <v>2022</v>
      </c>
      <c r="C77" s="26">
        <v>44621</v>
      </c>
      <c r="D77" s="126" t="e">
        <f>IF(SUMPRODUCT('Historical_Monthly counts-All'!E139:AX139,'Historical_Monthly counts-All'!$E$2:$AX$2) &gt; 0, SUMPRODUCT('Historical_Monthly counts-All'!E139:AX139,'Historical_Monthly counts-All'!$E$2:$AX$2), "")</f>
        <v>#REF!</v>
      </c>
      <c r="E77" s="27" t="str">
        <f t="shared" si="0"/>
        <v/>
      </c>
    </row>
    <row r="78" spans="1:6">
      <c r="A78" t="s">
        <v>57</v>
      </c>
      <c r="B78">
        <v>2022</v>
      </c>
      <c r="C78" s="26">
        <v>44652</v>
      </c>
      <c r="D78" s="126" t="e">
        <f>IF(SUMPRODUCT('Historical_Monthly counts-All'!E140:AX140,'Historical_Monthly counts-All'!$E$2:$AX$2) &gt; 0, SUMPRODUCT('Historical_Monthly counts-All'!E140:AX140,'Historical_Monthly counts-All'!$E$2:$AX$2), "")</f>
        <v>#REF!</v>
      </c>
      <c r="E78" s="27" t="str">
        <f t="shared" ref="E78:E108" si="1">IF(COUNTIF(D67:D78,"&gt; 0 ") = 12,AVERAGE(D67:D78),"")</f>
        <v/>
      </c>
    </row>
    <row r="79" spans="1:6">
      <c r="A79" t="s">
        <v>58</v>
      </c>
      <c r="B79">
        <v>2022</v>
      </c>
      <c r="C79" s="26">
        <v>44682</v>
      </c>
      <c r="D79" s="126" t="e">
        <f>IF(SUMPRODUCT('Historical_Monthly counts-All'!E141:AX141,'Historical_Monthly counts-All'!$E$2:$AX$2) &gt; 0, SUMPRODUCT('Historical_Monthly counts-All'!E141:AX141,'Historical_Monthly counts-All'!$E$2:$AX$2), "")</f>
        <v>#REF!</v>
      </c>
      <c r="E79" s="27" t="str">
        <f t="shared" si="1"/>
        <v/>
      </c>
    </row>
    <row r="80" spans="1:6">
      <c r="A80" t="s">
        <v>59</v>
      </c>
      <c r="B80">
        <v>2022</v>
      </c>
      <c r="C80" s="26">
        <v>44713</v>
      </c>
      <c r="D80" s="126" t="e">
        <f>IF(SUMPRODUCT('Historical_Monthly counts-All'!E142:AX142,'Historical_Monthly counts-All'!$E$2:$AX$2) &gt; 0, SUMPRODUCT('Historical_Monthly counts-All'!E142:AX142,'Historical_Monthly counts-All'!$E$2:$AX$2), "")</f>
        <v>#REF!</v>
      </c>
      <c r="E80" s="27" t="str">
        <f t="shared" si="1"/>
        <v/>
      </c>
    </row>
    <row r="81" spans="1:5">
      <c r="A81" t="s">
        <v>60</v>
      </c>
      <c r="B81">
        <v>2022</v>
      </c>
      <c r="C81" s="26">
        <v>44743</v>
      </c>
      <c r="D81" s="126" t="e">
        <f>IF(SUMPRODUCT('Historical_Monthly counts-All'!E143:AX143,'Historical_Monthly counts-All'!$E$2:$AX$2) &gt; 0, SUMPRODUCT('Historical_Monthly counts-All'!E143:AX143,'Historical_Monthly counts-All'!$E$2:$AX$2), "")</f>
        <v>#REF!</v>
      </c>
      <c r="E81" s="27" t="str">
        <f t="shared" si="1"/>
        <v/>
      </c>
    </row>
    <row r="82" spans="1:5">
      <c r="A82" t="s">
        <v>61</v>
      </c>
      <c r="B82">
        <v>2022</v>
      </c>
      <c r="C82" s="26">
        <v>44774</v>
      </c>
      <c r="D82" s="126" t="e">
        <f>IF(SUMPRODUCT('Historical_Monthly counts-All'!E144:AX144,'Historical_Monthly counts-All'!$E$2:$AX$2) &gt; 0, SUMPRODUCT('Historical_Monthly counts-All'!E144:AX144,'Historical_Monthly counts-All'!$E$2:$AX$2), "")</f>
        <v>#REF!</v>
      </c>
      <c r="E82" s="27" t="str">
        <f t="shared" si="1"/>
        <v/>
      </c>
    </row>
    <row r="83" spans="1:5">
      <c r="A83" t="s">
        <v>2</v>
      </c>
      <c r="B83">
        <v>2022</v>
      </c>
      <c r="C83" s="26">
        <v>44805</v>
      </c>
      <c r="D83" s="126" t="e">
        <f>IF(SUMPRODUCT('Historical_Monthly counts-All'!E145:AX145,'Historical_Monthly counts-All'!$E$2:$AX$2) &gt; 0, SUMPRODUCT('Historical_Monthly counts-All'!E145:AX145,'Historical_Monthly counts-All'!$E$2:$AX$2), "")</f>
        <v>#REF!</v>
      </c>
      <c r="E83" s="27" t="str">
        <f t="shared" si="1"/>
        <v/>
      </c>
    </row>
    <row r="84" spans="1:5">
      <c r="A84" t="s">
        <v>62</v>
      </c>
      <c r="B84">
        <v>2022</v>
      </c>
      <c r="C84" s="26">
        <v>44835</v>
      </c>
      <c r="D84" s="126" t="e">
        <f>IF(SUMPRODUCT('Historical_Monthly counts-All'!E146:AX146,'Historical_Monthly counts-All'!$E$2:$AX$2) &gt; 0, SUMPRODUCT('Historical_Monthly counts-All'!E146:AX146,'Historical_Monthly counts-All'!$E$2:$AX$2), "")</f>
        <v>#REF!</v>
      </c>
      <c r="E84" s="27" t="str">
        <f t="shared" si="1"/>
        <v/>
      </c>
    </row>
    <row r="85" spans="1:5">
      <c r="A85" t="s">
        <v>63</v>
      </c>
      <c r="B85">
        <v>2022</v>
      </c>
      <c r="C85" s="26">
        <v>44866</v>
      </c>
      <c r="D85" s="126" t="e">
        <f>IF(SUMPRODUCT('Historical_Monthly counts-All'!E147:AX147,'Historical_Monthly counts-All'!$E$2:$AX$2) &gt; 0, SUMPRODUCT('Historical_Monthly counts-All'!E147:AX147,'Historical_Monthly counts-All'!$E$2:$AX$2), "")</f>
        <v>#REF!</v>
      </c>
      <c r="E85" s="27" t="str">
        <f t="shared" si="1"/>
        <v/>
      </c>
    </row>
    <row r="86" spans="1:5">
      <c r="A86" t="s">
        <v>50</v>
      </c>
      <c r="B86">
        <v>2022</v>
      </c>
      <c r="C86" s="26">
        <v>44896</v>
      </c>
      <c r="D86" s="126" t="e">
        <f>IF(SUMPRODUCT('Historical_Monthly counts-All'!E148:AX148,'Historical_Monthly counts-All'!$E$2:$AX$2) &gt; 0, SUMPRODUCT('Historical_Monthly counts-All'!E148:AX148,'Historical_Monthly counts-All'!$E$2:$AX$2), "")</f>
        <v>#REF!</v>
      </c>
      <c r="E86" s="27" t="str">
        <f t="shared" si="1"/>
        <v/>
      </c>
    </row>
    <row r="87" spans="1:5">
      <c r="A87" t="s">
        <v>53</v>
      </c>
      <c r="B87">
        <v>2023</v>
      </c>
      <c r="C87" s="26">
        <v>44927</v>
      </c>
      <c r="D87" s="126" t="e">
        <f>IF(SUMPRODUCT('Historical_Monthly counts-All'!E149:AX149,'Historical_Monthly counts-All'!$E$2:$AX$2) &gt; 0, SUMPRODUCT('Historical_Monthly counts-All'!E149:AX149,'Historical_Monthly counts-All'!$E$2:$AX$2), "")</f>
        <v>#REF!</v>
      </c>
      <c r="E87" s="27" t="str">
        <f t="shared" si="1"/>
        <v/>
      </c>
    </row>
    <row r="88" spans="1:5">
      <c r="A88" t="s">
        <v>55</v>
      </c>
      <c r="B88">
        <v>2023</v>
      </c>
      <c r="C88" s="26">
        <v>44958</v>
      </c>
      <c r="D88" s="126" t="e">
        <f>IF(SUMPRODUCT('Historical_Monthly counts-All'!E150:AX150,'Historical_Monthly counts-All'!$E$2:$AX$2) &gt; 0, SUMPRODUCT('Historical_Monthly counts-All'!E150:AX150,'Historical_Monthly counts-All'!$E$2:$AX$2), "")</f>
        <v>#REF!</v>
      </c>
      <c r="E88" s="27" t="str">
        <f t="shared" si="1"/>
        <v/>
      </c>
    </row>
    <row r="89" spans="1:5">
      <c r="A89" t="s">
        <v>56</v>
      </c>
      <c r="B89">
        <v>2023</v>
      </c>
      <c r="C89" s="26">
        <v>44986</v>
      </c>
      <c r="D89" s="126" t="e">
        <f>IF(SUMPRODUCT('Historical_Monthly counts-All'!E151:AX151,'Historical_Monthly counts-All'!$E$2:$AX$2) &gt; 0, SUMPRODUCT('Historical_Monthly counts-All'!E151:AX151,'Historical_Monthly counts-All'!$E$2:$AX$2), "")</f>
        <v>#REF!</v>
      </c>
      <c r="E89" s="27" t="str">
        <f t="shared" si="1"/>
        <v/>
      </c>
    </row>
    <row r="90" spans="1:5">
      <c r="A90" t="s">
        <v>57</v>
      </c>
      <c r="B90">
        <v>2023</v>
      </c>
      <c r="C90" s="26">
        <v>45017</v>
      </c>
      <c r="D90" s="126" t="e">
        <f>IF(SUMPRODUCT('Historical_Monthly counts-All'!E152:AX152,'Historical_Monthly counts-All'!$E$2:$AX$2) &gt; 0, SUMPRODUCT('Historical_Monthly counts-All'!E152:AX152,'Historical_Monthly counts-All'!$E$2:$AX$2), "")</f>
        <v>#REF!</v>
      </c>
      <c r="E90" s="27" t="str">
        <f t="shared" si="1"/>
        <v/>
      </c>
    </row>
    <row r="91" spans="1:5">
      <c r="A91" t="s">
        <v>58</v>
      </c>
      <c r="B91">
        <v>2023</v>
      </c>
      <c r="C91" s="26">
        <v>45047</v>
      </c>
      <c r="D91" s="126" t="e">
        <f>IF(SUMPRODUCT('Historical_Monthly counts-All'!E153:AX153,'Historical_Monthly counts-All'!$E$2:$AX$2) &gt; 0, SUMPRODUCT('Historical_Monthly counts-All'!E153:AX153,'Historical_Monthly counts-All'!$E$2:$AX$2), "")</f>
        <v>#REF!</v>
      </c>
      <c r="E91" s="27" t="str">
        <f t="shared" si="1"/>
        <v/>
      </c>
    </row>
    <row r="92" spans="1:5">
      <c r="A92" t="s">
        <v>59</v>
      </c>
      <c r="B92">
        <v>2023</v>
      </c>
      <c r="C92" s="26">
        <v>45078</v>
      </c>
      <c r="D92" s="126" t="e">
        <f>IF(SUMPRODUCT('Historical_Monthly counts-All'!E154:AX154,'Historical_Monthly counts-All'!$E$2:$AX$2) &gt; 0, SUMPRODUCT('Historical_Monthly counts-All'!E154:AX154,'Historical_Monthly counts-All'!$E$2:$AX$2), "")</f>
        <v>#REF!</v>
      </c>
      <c r="E92" s="27" t="str">
        <f t="shared" si="1"/>
        <v/>
      </c>
    </row>
    <row r="93" spans="1:5">
      <c r="A93" t="s">
        <v>60</v>
      </c>
      <c r="B93">
        <v>2023</v>
      </c>
      <c r="C93" s="26">
        <v>45108</v>
      </c>
      <c r="D93" s="126" t="e">
        <f>IF(SUMPRODUCT('Historical_Monthly counts-All'!E155:AX155,'Historical_Monthly counts-All'!$E$2:$AX$2) &gt; 0, SUMPRODUCT('Historical_Monthly counts-All'!E155:AX155,'Historical_Monthly counts-All'!$E$2:$AX$2), "")</f>
        <v>#REF!</v>
      </c>
      <c r="E93" s="27" t="str">
        <f t="shared" si="1"/>
        <v/>
      </c>
    </row>
    <row r="94" spans="1:5">
      <c r="A94" t="s">
        <v>61</v>
      </c>
      <c r="B94">
        <v>2023</v>
      </c>
      <c r="C94" s="26">
        <v>45139</v>
      </c>
      <c r="D94" s="126" t="e">
        <f>IF(SUMPRODUCT('Historical_Monthly counts-All'!E156:AX156,'Historical_Monthly counts-All'!$E$2:$AX$2) &gt; 0, SUMPRODUCT('Historical_Monthly counts-All'!E156:AX156,'Historical_Monthly counts-All'!$E$2:$AX$2), "")</f>
        <v>#REF!</v>
      </c>
      <c r="E94" s="27" t="str">
        <f t="shared" si="1"/>
        <v/>
      </c>
    </row>
    <row r="95" spans="1:5">
      <c r="A95" t="s">
        <v>2</v>
      </c>
      <c r="B95">
        <v>2023</v>
      </c>
      <c r="C95" s="26">
        <v>45170</v>
      </c>
      <c r="D95" s="126" t="e">
        <f>IF(SUMPRODUCT('Historical_Monthly counts-All'!E157:AX157,'Historical_Monthly counts-All'!$E$2:$AX$2) &gt; 0, SUMPRODUCT('Historical_Monthly counts-All'!E157:AX157,'Historical_Monthly counts-All'!$E$2:$AX$2), "")</f>
        <v>#REF!</v>
      </c>
      <c r="E95" s="27" t="str">
        <f t="shared" si="1"/>
        <v/>
      </c>
    </row>
    <row r="96" spans="1:5">
      <c r="A96" t="s">
        <v>62</v>
      </c>
      <c r="B96">
        <v>2023</v>
      </c>
      <c r="C96" s="26">
        <v>45200</v>
      </c>
      <c r="D96" s="126" t="e">
        <f>IF(SUMPRODUCT('Historical_Monthly counts-All'!E158:AX158,'Historical_Monthly counts-All'!$E$2:$AX$2) &gt; 0, SUMPRODUCT('Historical_Monthly counts-All'!E158:AX158,'Historical_Monthly counts-All'!$E$2:$AX$2), "")</f>
        <v>#REF!</v>
      </c>
      <c r="E96" s="27" t="str">
        <f t="shared" si="1"/>
        <v/>
      </c>
    </row>
    <row r="97" spans="1:5">
      <c r="A97" t="s">
        <v>63</v>
      </c>
      <c r="B97">
        <v>2023</v>
      </c>
      <c r="C97" s="26">
        <v>45231</v>
      </c>
      <c r="D97" s="126" t="e">
        <f>IF(SUMPRODUCT('Historical_Monthly counts-All'!E159:AX159,'Historical_Monthly counts-All'!$E$2:$AX$2) &gt; 0, SUMPRODUCT('Historical_Monthly counts-All'!E159:AX159,'Historical_Monthly counts-All'!$E$2:$AX$2), "")</f>
        <v>#REF!</v>
      </c>
      <c r="E97" s="27" t="str">
        <f t="shared" si="1"/>
        <v/>
      </c>
    </row>
    <row r="98" spans="1:5">
      <c r="A98" t="s">
        <v>50</v>
      </c>
      <c r="B98">
        <v>2023</v>
      </c>
      <c r="C98" s="26">
        <v>45261</v>
      </c>
      <c r="D98" s="126" t="e">
        <f>IF(SUMPRODUCT('Historical_Monthly counts-All'!E160:AX160,'Historical_Monthly counts-All'!$E$2:$AX$2) &gt; 0, SUMPRODUCT('Historical_Monthly counts-All'!E160:AX160,'Historical_Monthly counts-All'!$E$2:$AX$2), "")</f>
        <v>#REF!</v>
      </c>
      <c r="E98" s="27" t="str">
        <f t="shared" si="1"/>
        <v/>
      </c>
    </row>
    <row r="99" spans="1:5">
      <c r="A99" t="s">
        <v>53</v>
      </c>
      <c r="B99">
        <v>2024</v>
      </c>
      <c r="C99" s="26">
        <v>45292</v>
      </c>
      <c r="D99" s="126" t="e">
        <f>IF(SUMPRODUCT('Historical_Monthly counts-All'!E161:AX161,'Historical_Monthly counts-All'!$E$2:$AX$2) &gt; 0, SUMPRODUCT('Historical_Monthly counts-All'!E161:AX161,'Historical_Monthly counts-All'!$E$2:$AX$2), "")</f>
        <v>#REF!</v>
      </c>
      <c r="E99" s="27" t="str">
        <f t="shared" si="1"/>
        <v/>
      </c>
    </row>
    <row r="100" spans="1:5">
      <c r="A100" t="s">
        <v>55</v>
      </c>
      <c r="B100">
        <v>2024</v>
      </c>
      <c r="C100" s="26">
        <v>45323</v>
      </c>
      <c r="D100" s="126" t="e">
        <f>IF(SUMPRODUCT('Historical_Monthly counts-All'!E162:AX162,'Historical_Monthly counts-All'!$E$2:$AX$2) &gt; 0, SUMPRODUCT('Historical_Monthly counts-All'!E162:AX162,'Historical_Monthly counts-All'!$E$2:$AX$2), "")</f>
        <v>#REF!</v>
      </c>
      <c r="E100" s="27" t="str">
        <f t="shared" si="1"/>
        <v/>
      </c>
    </row>
    <row r="101" spans="1:5">
      <c r="A101" t="s">
        <v>56</v>
      </c>
      <c r="B101">
        <v>2024</v>
      </c>
      <c r="C101" s="26">
        <v>45352</v>
      </c>
      <c r="D101" s="126" t="e">
        <f>IF(SUMPRODUCT('Historical_Monthly counts-All'!E163:AX163,'Historical_Monthly counts-All'!$E$2:$AX$2) &gt; 0, SUMPRODUCT('Historical_Monthly counts-All'!E163:AX163,'Historical_Monthly counts-All'!$E$2:$AX$2), "")</f>
        <v>#REF!</v>
      </c>
      <c r="E101" s="27" t="str">
        <f t="shared" si="1"/>
        <v/>
      </c>
    </row>
    <row r="102" spans="1:5">
      <c r="A102" t="s">
        <v>57</v>
      </c>
      <c r="B102">
        <v>2024</v>
      </c>
      <c r="C102" s="26">
        <v>45383</v>
      </c>
      <c r="D102" s="126" t="e">
        <f>IF(SUMPRODUCT('Historical_Monthly counts-All'!E164:AX164,'Historical_Monthly counts-All'!$E$2:$AX$2) &gt; 0, SUMPRODUCT('Historical_Monthly counts-All'!E164:AX164,'Historical_Monthly counts-All'!$E$2:$AX$2), "")</f>
        <v>#REF!</v>
      </c>
      <c r="E102" s="27" t="str">
        <f t="shared" si="1"/>
        <v/>
      </c>
    </row>
    <row r="103" spans="1:5">
      <c r="A103" t="s">
        <v>58</v>
      </c>
      <c r="B103">
        <v>2024</v>
      </c>
      <c r="C103" s="26">
        <v>45413</v>
      </c>
      <c r="D103" s="126" t="e">
        <f>IF(SUMPRODUCT('Historical_Monthly counts-All'!E165:AX165,'Historical_Monthly counts-All'!$E$2:$AX$2) &gt; 0, SUMPRODUCT('Historical_Monthly counts-All'!E165:AX165,'Historical_Monthly counts-All'!$E$2:$AX$2), "")</f>
        <v>#REF!</v>
      </c>
      <c r="E103" s="27" t="str">
        <f t="shared" si="1"/>
        <v/>
      </c>
    </row>
    <row r="104" spans="1:5">
      <c r="A104" t="s">
        <v>59</v>
      </c>
      <c r="B104">
        <v>2024</v>
      </c>
      <c r="C104" s="26">
        <v>45444</v>
      </c>
      <c r="D104" s="126" t="e">
        <f>IF(SUMPRODUCT('Historical_Monthly counts-All'!E166:AX166,'Historical_Monthly counts-All'!$E$2:$AX$2) &gt; 0, SUMPRODUCT('Historical_Monthly counts-All'!E166:AX166,'Historical_Monthly counts-All'!$E$2:$AX$2), "")</f>
        <v>#REF!</v>
      </c>
      <c r="E104" s="27" t="str">
        <f t="shared" si="1"/>
        <v/>
      </c>
    </row>
    <row r="105" spans="1:5">
      <c r="A105" t="s">
        <v>60</v>
      </c>
      <c r="B105">
        <v>2024</v>
      </c>
      <c r="C105" s="26">
        <v>45474</v>
      </c>
      <c r="D105" s="126" t="e">
        <f>IF(SUMPRODUCT('Historical_Monthly counts-All'!E167:AX167,'Historical_Monthly counts-All'!$E$2:$AX$2) &gt; 0, SUMPRODUCT('Historical_Monthly counts-All'!E167:AX167,'Historical_Monthly counts-All'!$E$2:$AX$2), "")</f>
        <v>#REF!</v>
      </c>
      <c r="E105" s="27" t="str">
        <f t="shared" si="1"/>
        <v/>
      </c>
    </row>
    <row r="106" spans="1:5">
      <c r="A106" t="s">
        <v>61</v>
      </c>
      <c r="B106">
        <v>2024</v>
      </c>
      <c r="C106" s="26">
        <v>45505</v>
      </c>
      <c r="D106" s="126" t="e">
        <f>IF(SUMPRODUCT('Historical_Monthly counts-All'!E168:AX168,'Historical_Monthly counts-All'!$E$2:$AX$2) &gt; 0, SUMPRODUCT('Historical_Monthly counts-All'!E168:AX168,'Historical_Monthly counts-All'!$E$2:$AX$2), "")</f>
        <v>#REF!</v>
      </c>
      <c r="E106" s="27" t="str">
        <f t="shared" si="1"/>
        <v/>
      </c>
    </row>
    <row r="107" spans="1:5">
      <c r="A107" t="s">
        <v>2</v>
      </c>
      <c r="B107">
        <v>2024</v>
      </c>
      <c r="C107" s="26">
        <v>45536</v>
      </c>
      <c r="D107" s="126" t="e">
        <f>IF(SUMPRODUCT('Historical_Monthly counts-All'!E169:AX169,'Historical_Monthly counts-All'!$E$2:$AX$2) &gt; 0, SUMPRODUCT('Historical_Monthly counts-All'!E169:AX169,'Historical_Monthly counts-All'!$E$2:$AX$2), "")</f>
        <v>#REF!</v>
      </c>
      <c r="E107" s="27" t="str">
        <f t="shared" si="1"/>
        <v/>
      </c>
    </row>
    <row r="108" spans="1:5">
      <c r="A108" t="s">
        <v>62</v>
      </c>
      <c r="B108">
        <v>2024</v>
      </c>
      <c r="C108" s="26">
        <v>45566</v>
      </c>
      <c r="D108" s="126" t="e">
        <f>IF(SUMPRODUCT('Historical_Monthly counts-All'!E170:AX170,'Historical_Monthly counts-All'!$E$2:$AX$2) &gt; 0, SUMPRODUCT('Historical_Monthly counts-All'!E170:AX170,'Historical_Monthly counts-All'!$E$2:$AX$2), "")</f>
        <v>#REF!</v>
      </c>
      <c r="E108" s="27" t="str">
        <f t="shared" si="1"/>
        <v/>
      </c>
    </row>
  </sheetData>
  <mergeCells count="1">
    <mergeCell ref="J2:O3"/>
  </mergeCells>
  <phoneticPr fontId="17" type="noConversion"/>
  <dataValidations count="2">
    <dataValidation type="list" allowBlank="1" showInputMessage="1" showErrorMessage="1" sqref="H2" xr:uid="{DE5BBB8F-5D37-48F5-84FF-3DDEE282FB6E}">
      <formula1>$C$2:$C$74</formula1>
    </dataValidation>
    <dataValidation type="list" allowBlank="1" showInputMessage="1" showErrorMessage="1" sqref="H3" xr:uid="{814C66A6-ACAE-4856-A31E-EE5A96669BEC}">
      <formula1>$C$2:$C$98</formula1>
    </dataValidation>
  </dataValidation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1_x0020_Disposal_x0020_Trigger_x0020_Date xmlns="8b0e14ed-0bcc-4257-aacc-221adb9068eb" xsi:nil="true"/>
    <D1_x0020_Disposal_x0020_Class_x0020_ID xmlns="8b0e14ed-0bcc-4257-aacc-221adb9068eb" xsi:nil="true"/>
    <D1_x0020_Aggregation_x0020_ID xmlns="8b0e14ed-0bcc-4257-aacc-221adb9068eb" xsi:nil="true"/>
    <lcf76f155ced4ddcb4097134ff3c332f xmlns="8b0e14ed-0bcc-4257-aacc-221adb9068eb">
      <Terms xmlns="http://schemas.microsoft.com/office/infopath/2007/PartnerControls"/>
    </lcf76f155ced4ddcb4097134ff3c332f>
    <TaxCatchAll xmlns="6656246e-9127-47dc-83ec-dd09249a5dc8">
      <Value>373</Value>
      <Value>32</Value>
      <Value>235</Value>
      <Value>591</Value>
      <Value>590</Value>
      <Value>589</Value>
      <Value>57</Value>
      <Value>240</Value>
    </TaxCatchAll>
    <ca1782e4bfcc4f00a3e86cf9c849e3b1 xmlns="8b0e14ed-0bcc-4257-aacc-221adb9068eb">
      <Terms xmlns="http://schemas.microsoft.com/office/infopath/2007/PartnerControls"/>
    </ca1782e4bfcc4f00a3e86cf9c849e3b1>
    <l01a957242314ab0b19aa6e4f3859c39 xmlns="8b0e14ed-0bcc-4257-aacc-221adb9068eb">
      <Terms xmlns="http://schemas.microsoft.com/office/infopath/2007/PartnerControls">
        <TermInfo xmlns="http://schemas.microsoft.com/office/infopath/2007/PartnerControls">
          <TermName xmlns="http://schemas.microsoft.com/office/infopath/2007/PartnerControls">Cycling</TermName>
          <TermId xmlns="http://schemas.microsoft.com/office/infopath/2007/PartnerControls">9856c671-fa87-44a9-8872-24421c2e7737</TermId>
        </TermInfo>
        <TermInfo xmlns="http://schemas.microsoft.com/office/infopath/2007/PartnerControls">
          <TermName xmlns="http://schemas.microsoft.com/office/infopath/2007/PartnerControls">Cycling</TermName>
          <TermId xmlns="http://schemas.microsoft.com/office/infopath/2007/PartnerControls">c7724348-90d5-457b-bf4f-646dc8373179</TermId>
        </TermInfo>
      </Terms>
    </l01a957242314ab0b19aa6e4f3859c39>
    <i70b28fbec36470b9a639222f6aa75e2 xmlns="8b0e14ed-0bcc-4257-aacc-221adb9068eb">
      <Terms xmlns="http://schemas.microsoft.com/office/infopath/2007/PartnerControls"/>
    </i70b28fbec36470b9a639222f6aa75e2>
    <h443e2934faa4058868037eaca1bf6f7 xmlns="8b0e14ed-0bcc-4257-aacc-221adb9068eb">
      <Terms xmlns="http://schemas.microsoft.com/office/infopath/2007/PartnerControls">
        <TermInfo xmlns="http://schemas.microsoft.com/office/infopath/2007/PartnerControls">
          <TermName xmlns="http://schemas.microsoft.com/office/infopath/2007/PartnerControls">Cycling</TermName>
          <TermId xmlns="http://schemas.microsoft.com/office/infopath/2007/PartnerControls">4b5b1eb3-70f3-47fd-8d16-21bdb9186926</TermId>
        </TermInfo>
      </Terms>
    </h443e2934faa4058868037eaca1bf6f7>
    <pdbcda9a9b9f483ba94bc1dc1e31c5c4 xmlns="8b0e14ed-0bcc-4257-aacc-221adb9068eb">
      <Terms xmlns="http://schemas.microsoft.com/office/infopath/2007/PartnerControls">
        <TermInfo xmlns="http://schemas.microsoft.com/office/infopath/2007/PartnerControls">
          <TermName xmlns="http://schemas.microsoft.com/office/infopath/2007/PartnerControls">Cycleway</TermName>
          <TermId xmlns="http://schemas.microsoft.com/office/infopath/2007/PartnerControls">7294b8f3-2953-4e67-8e10-db1c1bb1fe81</TermId>
        </TermInfo>
        <TermInfo xmlns="http://schemas.microsoft.com/office/infopath/2007/PartnerControls">
          <TermName xmlns="http://schemas.microsoft.com/office/infopath/2007/PartnerControls">Bridge</TermName>
          <TermId xmlns="http://schemas.microsoft.com/office/infopath/2007/PartnerControls">298775f4-0b56-41a7-b0cd-3177933d9cb7</TermId>
        </TermInfo>
        <TermInfo xmlns="http://schemas.microsoft.com/office/infopath/2007/PartnerControls">
          <TermName xmlns="http://schemas.microsoft.com/office/infopath/2007/PartnerControls">Footpath</TermName>
          <TermId xmlns="http://schemas.microsoft.com/office/infopath/2007/PartnerControls">6d883187-4c77-4276-9b8e-4b351fe0d6e2</TermId>
        </TermInfo>
      </Terms>
    </pdbcda9a9b9f483ba94bc1dc1e31c5c4>
    <nad9ad6397f147b582fbf082294221d8 xmlns="8b0e14ed-0bcc-4257-aacc-221adb9068eb">
      <Terms xmlns="http://schemas.microsoft.com/office/infopath/2007/PartnerControls"/>
    </nad9ad6397f147b582fbf082294221d8>
    <l7ebd720a308452b81cb0b1dce47757c xmlns="8b0e14ed-0bcc-4257-aacc-221adb9068eb">
      <Terms xmlns="http://schemas.microsoft.com/office/infopath/2007/PartnerControls">
        <TermInfo xmlns="http://schemas.microsoft.com/office/infopath/2007/PartnerControls">
          <TermName xmlns="http://schemas.microsoft.com/office/infopath/2007/PartnerControls">Grafton Bridge</TermName>
          <TermId xmlns="http://schemas.microsoft.com/office/infopath/2007/PartnerControls">de3dcfcb-e96f-402c-b328-4e66d6127b05</TermId>
        </TermInfo>
        <TermInfo xmlns="http://schemas.microsoft.com/office/infopath/2007/PartnerControls">
          <TermName xmlns="http://schemas.microsoft.com/office/infopath/2007/PartnerControls">R04 Homai Over-Rail Bridge</TermName>
          <TermId xmlns="http://schemas.microsoft.com/office/infopath/2007/PartnerControls">519aae7c-4944-43aa-a9aa-2250593bec37</TermId>
        </TermInfo>
      </Terms>
    </l7ebd720a308452b81cb0b1dce47757c>
    <da353877d96f415186c5447e8ddbaf02 xmlns="8b0e14ed-0bcc-4257-aacc-221adb9068eb">
      <Terms xmlns="http://schemas.microsoft.com/office/infopath/2007/PartnerControls"/>
    </da353877d96f415186c5447e8ddbaf02>
    <db568eff264646adba2b4f06abbd445b xmlns="8b0e14ed-0bcc-4257-aacc-221adb9068eb">
      <Terms xmlns="http://schemas.microsoft.com/office/infopath/2007/PartnerControls"/>
    </db568eff264646adba2b4f06abbd445b>
    <e71041b6bf0744f381334c7eb89a40cd xmlns="8b0e14ed-0bcc-4257-aacc-221adb9068eb">
      <Terms xmlns="http://schemas.microsoft.com/office/infopath/2007/PartnerControls"/>
    </e71041b6bf0744f381334c7eb89a40cd>
    <SharedWithUsers xmlns="55680327-787c-48b8-a76c-d09ed100ca71">
      <UserInfo>
        <DisplayName/>
        <AccountId xsi:nil="true"/>
        <AccountType/>
      </UserInfo>
    </SharedWithUser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0EA5F5A078416E41BE1EF35064D65C1A" ma:contentTypeVersion="41" ma:contentTypeDescription="Create a new document." ma:contentTypeScope="" ma:versionID="2229f90c54ea1965e808406780d69296">
  <xsd:schema xmlns:xsd="http://www.w3.org/2001/XMLSchema" xmlns:xs="http://www.w3.org/2001/XMLSchema" xmlns:p="http://schemas.microsoft.com/office/2006/metadata/properties" xmlns:ns2="8b0e14ed-0bcc-4257-aacc-221adb9068eb" xmlns:ns3="55680327-787c-48b8-a76c-d09ed100ca71" xmlns:ns4="6656246e-9127-47dc-83ec-dd09249a5dc8" targetNamespace="http://schemas.microsoft.com/office/2006/metadata/properties" ma:root="true" ma:fieldsID="b7a127c12e1c0c4cf028ee7eb5f77b8e" ns2:_="" ns3:_="" ns4:_="">
    <xsd:import namespace="8b0e14ed-0bcc-4257-aacc-221adb9068eb"/>
    <xsd:import namespace="55680327-787c-48b8-a76c-d09ed100ca71"/>
    <xsd:import namespace="6656246e-9127-47dc-83ec-dd09249a5dc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2:MediaServiceAutoKeyPoints" minOccurs="0"/>
                <xsd:element ref="ns2:MediaServiceKeyPoints" minOccurs="0"/>
                <xsd:element ref="ns3:SharedWithUsers" minOccurs="0"/>
                <xsd:element ref="ns3:SharedWithDetails" minOccurs="0"/>
                <xsd:element ref="ns2:D1_x0020_Aggregation_x0020_ID" minOccurs="0"/>
                <xsd:element ref="ns2:D1_x0020_Disposal_x0020_Class_x0020_ID" minOccurs="0"/>
                <xsd:element ref="ns2:D1_x0020_Disposal_x0020_Trigger_x0020_Date" minOccurs="0"/>
                <xsd:element ref="ns2:ca1782e4bfcc4f00a3e86cf9c849e3b1" minOccurs="0"/>
                <xsd:element ref="ns4:TaxCatchAll" minOccurs="0"/>
                <xsd:element ref="ns2:l01a957242314ab0b19aa6e4f3859c39" minOccurs="0"/>
                <xsd:element ref="ns2:db568eff264646adba2b4f06abbd445b" minOccurs="0"/>
                <xsd:element ref="ns2:l7ebd720a308452b81cb0b1dce47757c" minOccurs="0"/>
                <xsd:element ref="ns2:i70b28fbec36470b9a639222f6aa75e2" minOccurs="0"/>
                <xsd:element ref="ns2:da353877d96f415186c5447e8ddbaf02" minOccurs="0"/>
                <xsd:element ref="ns2:pdbcda9a9b9f483ba94bc1dc1e31c5c4" minOccurs="0"/>
                <xsd:element ref="ns2:h443e2934faa4058868037eaca1bf6f7" minOccurs="0"/>
                <xsd:element ref="ns2:nad9ad6397f147b582fbf082294221d8" minOccurs="0"/>
                <xsd:element ref="ns2:e71041b6bf0744f381334c7eb89a40cd" minOccurs="0"/>
                <xsd:element ref="ns2:MediaLengthInSeconds" minOccurs="0"/>
                <xsd:element ref="ns2:lcf76f155ced4ddcb4097134ff3c332f"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0e14ed-0bcc-4257-aacc-221adb9068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D1_x0020_Aggregation_x0020_ID" ma:index="20" nillable="true" ma:displayName="D1 Aggregation ID" ma:internalName="D1_x0020_Aggregation_x0020_ID">
      <xsd:complexType>
        <xsd:complexContent>
          <xsd:extension base="dms:MultiChoiceFillIn">
            <xsd:sequence>
              <xsd:element name="Value" maxOccurs="unbounded" minOccurs="0" nillable="true">
                <xsd:simpleType>
                  <xsd:union memberTypes="dms:Text">
                    <xsd:simpleType>
                      <xsd:restriction base="dms:Choice">
                        <xsd:enumeration value="..."/>
                      </xsd:restriction>
                    </xsd:simpleType>
                  </xsd:union>
                </xsd:simpleType>
              </xsd:element>
            </xsd:sequence>
          </xsd:extension>
        </xsd:complexContent>
      </xsd:complexType>
    </xsd:element>
    <xsd:element name="D1_x0020_Disposal_x0020_Class_x0020_ID" ma:index="21" nillable="true" ma:displayName="D1 Disposal Class ID" ma:internalName="D1_x0020_Disposal_x0020_Class_x0020_ID">
      <xsd:complexType>
        <xsd:complexContent>
          <xsd:extension base="dms:MultiChoiceFillIn">
            <xsd:sequence>
              <xsd:element name="Value" maxOccurs="unbounded" minOccurs="0" nillable="true">
                <xsd:simpleType>
                  <xsd:union memberTypes="dms:Text">
                    <xsd:simpleType>
                      <xsd:restriction base="dms:Choice">
                        <xsd:enumeration value="..."/>
                      </xsd:restriction>
                    </xsd:simpleType>
                  </xsd:union>
                </xsd:simpleType>
              </xsd:element>
            </xsd:sequence>
          </xsd:extension>
        </xsd:complexContent>
      </xsd:complexType>
    </xsd:element>
    <xsd:element name="D1_x0020_Disposal_x0020_Trigger_x0020_Date" ma:index="22" nillable="true" ma:displayName="D1 Disposal Trigger Date" ma:internalName="D1_x0020_Disposal_x0020_Trigger_x0020_Date">
      <xsd:simpleType>
        <xsd:restriction base="dms:DateTime"/>
      </xsd:simpleType>
    </xsd:element>
    <xsd:element name="ca1782e4bfcc4f00a3e86cf9c849e3b1" ma:index="24" nillable="true" ma:taxonomy="true" ma:internalName="ca1782e4bfcc4f00a3e86cf9c849e3b1" ma:taxonomyFieldName="D1_x0020_Document_x0020_Category" ma:displayName="D1 Document Category" ma:fieldId="{ca1782e4-bfcc-4f00-a3e8-6cf9c849e3b1}" ma:taxonomyMulti="true" ma:sspId="ff230ced-49e3-4bbb-87bd-09c1ed00c10a" ma:termSetId="6a8ad7e6-b84e-4481-a0fc-904832309922" ma:anchorId="00000000-0000-0000-0000-000000000000" ma:open="false" ma:isKeyword="false">
      <xsd:complexType>
        <xsd:sequence>
          <xsd:element ref="pc:Terms" minOccurs="0" maxOccurs="1"/>
        </xsd:sequence>
      </xsd:complexType>
    </xsd:element>
    <xsd:element name="l01a957242314ab0b19aa6e4f3859c39" ma:index="27" nillable="true" ma:taxonomy="true" ma:internalName="l01a957242314ab0b19aa6e4f3859c39" ma:taxonomyFieldName="D1_x0020_Programme_x0020_Project" ma:displayName="D1 Programme Project" ma:fieldId="{501a9572-4231-4ab0-b19a-a6e4f3859c39}" ma:taxonomyMulti="true" ma:sspId="ff230ced-49e3-4bbb-87bd-09c1ed00c10a" ma:termSetId="f9084cb8-3837-45ee-b19c-35f80270572b" ma:anchorId="00000000-0000-0000-0000-000000000000" ma:open="false" ma:isKeyword="false">
      <xsd:complexType>
        <xsd:sequence>
          <xsd:element ref="pc:Terms" minOccurs="0" maxOccurs="1"/>
        </xsd:sequence>
      </xsd:complexType>
    </xsd:element>
    <xsd:element name="db568eff264646adba2b4f06abbd445b" ma:index="29" nillable="true" ma:taxonomy="true" ma:internalName="db568eff264646adba2b4f06abbd445b" ma:taxonomyFieldName="D1_x0020_Supplier" ma:displayName="D1 Supplier" ma:fieldId="{db568eff-2646-46ad-ba2b-4f06abbd445b}" ma:taxonomyMulti="true" ma:sspId="ff230ced-49e3-4bbb-87bd-09c1ed00c10a" ma:termSetId="7b72085d-2014-4708-9405-772a5cdcaa8b" ma:anchorId="00000000-0000-0000-0000-000000000000" ma:open="false" ma:isKeyword="false">
      <xsd:complexType>
        <xsd:sequence>
          <xsd:element ref="pc:Terms" minOccurs="0" maxOccurs="1"/>
        </xsd:sequence>
      </xsd:complexType>
    </xsd:element>
    <xsd:element name="l7ebd720a308452b81cb0b1dce47757c" ma:index="31" nillable="true" ma:taxonomy="true" ma:internalName="l7ebd720a308452b81cb0b1dce47757c" ma:taxonomyFieldName="D1_x0020_Asset_x0020_Road_x0020_Network" ma:displayName="D1 Asset Road Network" ma:fieldId="{57ebd720-a308-452b-81cb-0b1dce47757c}" ma:taxonomyMulti="true" ma:sspId="ff230ced-49e3-4bbb-87bd-09c1ed00c10a" ma:termSetId="7e336676-f8dc-4085-90f8-cab2609eea1b" ma:anchorId="00000000-0000-0000-0000-000000000000" ma:open="false" ma:isKeyword="false">
      <xsd:complexType>
        <xsd:sequence>
          <xsd:element ref="pc:Terms" minOccurs="0" maxOccurs="1"/>
        </xsd:sequence>
      </xsd:complexType>
    </xsd:element>
    <xsd:element name="i70b28fbec36470b9a639222f6aa75e2" ma:index="33" nillable="true" ma:taxonomy="true" ma:internalName="i70b28fbec36470b9a639222f6aa75e2" ma:taxonomyFieldName="D1_x0020_Asset_x0020_Property_x0020_and_x0020_Facilities" ma:displayName="D1 Asset Property and Facilities" ma:fieldId="{270b28fb-ec36-470b-9a63-9222f6aa75e2}" ma:taxonomyMulti="true" ma:sspId="ff230ced-49e3-4bbb-87bd-09c1ed00c10a" ma:termSetId="1122c7b1-d46a-4b5f-ade1-ccb43276c171" ma:anchorId="00000000-0000-0000-0000-000000000000" ma:open="false" ma:isKeyword="false">
      <xsd:complexType>
        <xsd:sequence>
          <xsd:element ref="pc:Terms" minOccurs="0" maxOccurs="1"/>
        </xsd:sequence>
      </xsd:complexType>
    </xsd:element>
    <xsd:element name="da353877d96f415186c5447e8ddbaf02" ma:index="35" nillable="true" ma:taxonomy="true" ma:internalName="da353877d96f415186c5447e8ddbaf02" ma:taxonomyFieldName="D1_x0020_Asset_x0020_Public_x0020_Transport_x0020_Network" ma:displayName="D1 Asset Public Transport Network" ma:fieldId="{da353877-d96f-4151-86c5-447e8ddbaf02}" ma:taxonomyMulti="true" ma:sspId="ff230ced-49e3-4bbb-87bd-09c1ed00c10a" ma:termSetId="2318be08-87d5-46b9-93f0-ddc8be9255ea" ma:anchorId="00000000-0000-0000-0000-000000000000" ma:open="false" ma:isKeyword="false">
      <xsd:complexType>
        <xsd:sequence>
          <xsd:element ref="pc:Terms" minOccurs="0" maxOccurs="1"/>
        </xsd:sequence>
      </xsd:complexType>
    </xsd:element>
    <xsd:element name="pdbcda9a9b9f483ba94bc1dc1e31c5c4" ma:index="37" nillable="true" ma:taxonomy="true" ma:internalName="pdbcda9a9b9f483ba94bc1dc1e31c5c4" ma:taxonomyFieldName="D1_x0020_Asset_x0020_Type" ma:displayName="D1 Asset Type" ma:fieldId="{9dbcda9a-9b9f-483b-a94b-c1dc1e31c5c4}" ma:taxonomyMulti="true" ma:sspId="ff230ced-49e3-4bbb-87bd-09c1ed00c10a" ma:termSetId="a5bee0cb-d5bf-4907-b815-f87ed9bc4f31" ma:anchorId="00000000-0000-0000-0000-000000000000" ma:open="false" ma:isKeyword="false">
      <xsd:complexType>
        <xsd:sequence>
          <xsd:element ref="pc:Terms" minOccurs="0" maxOccurs="1"/>
        </xsd:sequence>
      </xsd:complexType>
    </xsd:element>
    <xsd:element name="h443e2934faa4058868037eaca1bf6f7" ma:index="39" nillable="true" ma:taxonomy="true" ma:internalName="h443e2934faa4058868037eaca1bf6f7" ma:taxonomyFieldName="D1_x0020_Subject" ma:displayName="D1 Subject" ma:fieldId="{1443e293-4faa-4058-8680-37eaca1bf6f7}" ma:taxonomyMulti="true" ma:sspId="ff230ced-49e3-4bbb-87bd-09c1ed00c10a" ma:termSetId="12883479-ed34-4320-85a0-1e4c407e2988" ma:anchorId="00000000-0000-0000-0000-000000000000" ma:open="false" ma:isKeyword="false">
      <xsd:complexType>
        <xsd:sequence>
          <xsd:element ref="pc:Terms" minOccurs="0" maxOccurs="1"/>
        </xsd:sequence>
      </xsd:complexType>
    </xsd:element>
    <xsd:element name="nad9ad6397f147b582fbf082294221d8" ma:index="41" nillable="true" ma:taxonomy="true" ma:internalName="nad9ad6397f147b582fbf082294221d8" ma:taxonomyFieldName="D1_x0020_Service" ma:displayName="D1 Service" ma:fieldId="{7ad9ad63-97f1-47b5-82fb-f082294221d8}" ma:taxonomyMulti="true" ma:sspId="ff230ced-49e3-4bbb-87bd-09c1ed00c10a" ma:termSetId="10179ea1-d3a3-4604-81c5-d296916b0710" ma:anchorId="00000000-0000-0000-0000-000000000000" ma:open="false" ma:isKeyword="false">
      <xsd:complexType>
        <xsd:sequence>
          <xsd:element ref="pc:Terms" minOccurs="0" maxOccurs="1"/>
        </xsd:sequence>
      </xsd:complexType>
    </xsd:element>
    <xsd:element name="e71041b6bf0744f381334c7eb89a40cd" ma:index="43" nillable="true" ma:taxonomy="true" ma:internalName="e71041b6bf0744f381334c7eb89a40cd" ma:taxonomyFieldName="D1_x0020_Instrument" ma:displayName="D1 Instrument" ma:fieldId="{e71041b6-bf07-44f3-8133-4c7eb89a40cd}" ma:taxonomyMulti="true" ma:sspId="ff230ced-49e3-4bbb-87bd-09c1ed00c10a" ma:termSetId="e6b79c1b-4954-47eb-8e96-b5599575c1fd" ma:anchorId="00000000-0000-0000-0000-000000000000" ma:open="false" ma:isKeyword="false">
      <xsd:complexType>
        <xsd:sequence>
          <xsd:element ref="pc:Terms" minOccurs="0" maxOccurs="1"/>
        </xsd:sequence>
      </xsd:complexType>
    </xsd:element>
    <xsd:element name="MediaLengthInSeconds" ma:index="44" nillable="true" ma:displayName="Length (seconds)" ma:internalName="MediaLengthInSeconds" ma:readOnly="true">
      <xsd:simpleType>
        <xsd:restriction base="dms:Unknown"/>
      </xsd:simpleType>
    </xsd:element>
    <xsd:element name="lcf76f155ced4ddcb4097134ff3c332f" ma:index="46" nillable="true" ma:taxonomy="true" ma:internalName="lcf76f155ced4ddcb4097134ff3c332f" ma:taxonomyFieldName="MediaServiceImageTags" ma:displayName="Image Tags" ma:readOnly="false" ma:fieldId="{5cf76f15-5ced-4ddc-b409-7134ff3c332f}" ma:taxonomyMulti="true" ma:sspId="ff230ced-49e3-4bbb-87bd-09c1ed00c10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7" nillable="true" ma:displayName="MediaServiceObjectDetectorVersions" ma:hidden="true" ma:indexed="true" ma:internalName="MediaServiceObjectDetectorVersions" ma:readOnly="true">
      <xsd:simpleType>
        <xsd:restriction base="dms:Text"/>
      </xsd:simpleType>
    </xsd:element>
    <xsd:element name="MediaServiceSearchProperties" ma:index="4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5680327-787c-48b8-a76c-d09ed100ca7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656246e-9127-47dc-83ec-dd09249a5dc8" elementFormDefault="qualified">
    <xsd:import namespace="http://schemas.microsoft.com/office/2006/documentManagement/types"/>
    <xsd:import namespace="http://schemas.microsoft.com/office/infopath/2007/PartnerControls"/>
    <xsd:element name="TaxCatchAll" ma:index="25" nillable="true" ma:displayName="Taxonomy Catch All Column" ma:hidden="true" ma:list="{32c68336-c58d-4516-8a8f-221d7aaaa4ab}" ma:internalName="TaxCatchAll" ma:showField="CatchAllData" ma:web="55680327-787c-48b8-a76c-d09ed100ca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02B400-7FE7-4573-A832-F53E4C313E38}">
  <ds:schemaRefs>
    <ds:schemaRef ds:uri="http://purl.org/dc/dcmitype/"/>
    <ds:schemaRef ds:uri="55680327-787c-48b8-a76c-d09ed100ca71"/>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6656246e-9127-47dc-83ec-dd09249a5dc8"/>
    <ds:schemaRef ds:uri="http://schemas.microsoft.com/office/2006/documentManagement/types"/>
    <ds:schemaRef ds:uri="8b0e14ed-0bcc-4257-aacc-221adb9068eb"/>
    <ds:schemaRef ds:uri="http://www.w3.org/XML/1998/namespace"/>
    <ds:schemaRef ds:uri="http://purl.org/dc/terms/"/>
  </ds:schemaRefs>
</ds:datastoreItem>
</file>

<file path=customXml/itemProps2.xml><?xml version="1.0" encoding="utf-8"?>
<ds:datastoreItem xmlns:ds="http://schemas.openxmlformats.org/officeDocument/2006/customXml" ds:itemID="{B9D4C860-515A-49DF-8EAD-BDFC4FC53216}">
  <ds:schemaRefs>
    <ds:schemaRef ds:uri="http://schemas.microsoft.com/DataMashup"/>
  </ds:schemaRefs>
</ds:datastoreItem>
</file>

<file path=customXml/itemProps3.xml><?xml version="1.0" encoding="utf-8"?>
<ds:datastoreItem xmlns:ds="http://schemas.openxmlformats.org/officeDocument/2006/customXml" ds:itemID="{65679A32-24ED-4A55-BAC0-CD9F20226D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0e14ed-0bcc-4257-aacc-221adb9068eb"/>
    <ds:schemaRef ds:uri="55680327-787c-48b8-a76c-d09ed100ca71"/>
    <ds:schemaRef ds:uri="6656246e-9127-47dc-83ec-dd09249a5d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58724C7-614F-401B-ABF7-11DCB7FE0AD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Daily_Count_by_Sites</vt:lpstr>
      <vt:lpstr>Manual Adjustment</vt:lpstr>
      <vt:lpstr>Monthly_Count_by_Sites</vt:lpstr>
      <vt:lpstr>Total_Monthly_Counts</vt:lpstr>
      <vt:lpstr>Compare_Against_Target</vt:lpstr>
      <vt:lpstr>Before 2016</vt:lpstr>
      <vt:lpstr>7-Day ADT</vt:lpstr>
      <vt:lpstr>12Month-ADT</vt:lpstr>
      <vt:lpstr>Site_Settings</vt:lpstr>
      <vt:lpstr>Historical_Input Data</vt:lpstr>
      <vt:lpstr>Historical_Monthly counts-All</vt:lpstr>
      <vt:lpstr>Historical_Graph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SeyedAmi1</dc:creator>
  <cp:keywords/>
  <dc:description/>
  <cp:lastModifiedBy>Jayden Oliver (AT)</cp:lastModifiedBy>
  <cp:revision/>
  <dcterms:created xsi:type="dcterms:W3CDTF">2020-01-21T21:34:58Z</dcterms:created>
  <dcterms:modified xsi:type="dcterms:W3CDTF">2025-01-28T03:14:09Z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0x0101000EA5F5A078416E41BE1EF35064D65C1A</vt:lpwstr>
  </property>
  <property fmtid="{D5CDD505-2E9C-101B-9397-08002B2CF9AE}" pid="3" name="D1 Document Category">
    <vt:lpwstr/>
  </property>
  <property fmtid="{D5CDD505-2E9C-101B-9397-08002B2CF9AE}" pid="4" name="db6c96b69cbd4d5883320ccb9273f0ba">
    <vt:lpwstr/>
  </property>
  <property fmtid="{D5CDD505-2E9C-101B-9397-08002B2CF9AE}" pid="5" name="D1 Programme Project">
    <vt:lpwstr>555;#Cycling|9856c671-fa87-44a9-8872-24421c2e7737;#214;#Cycling|c7724348-90d5-457b-bf4f-646dc8373179</vt:lpwstr>
  </property>
  <property fmtid="{D5CDD505-2E9C-101B-9397-08002B2CF9AE}" pid="6" name="Business_x0020_Unit">
    <vt:lpwstr/>
  </property>
  <property fmtid="{D5CDD505-2E9C-101B-9397-08002B2CF9AE}" pid="7" name="RM_x0020_Context">
    <vt:lpwstr/>
  </property>
  <property fmtid="{D5CDD505-2E9C-101B-9397-08002B2CF9AE}" pid="8" name="i5b5140ea7094cbf99b2202c3f85b284">
    <vt:lpwstr/>
  </property>
  <property fmtid="{D5CDD505-2E9C-101B-9397-08002B2CF9AE}" pid="9" name="Business Unit">
    <vt:lpwstr/>
  </property>
  <property fmtid="{D5CDD505-2E9C-101B-9397-08002B2CF9AE}" pid="10" name="RM Context">
    <vt:lpwstr/>
  </property>
  <property fmtid="{D5CDD505-2E9C-101B-9397-08002B2CF9AE}" pid="11" name="D1 Asset Type">
    <vt:lpwstr>162;#Cycleway|7294b8f3-2953-4e67-8e10-db1c1bb1fe81;#45;#Bridge|298775f4-0b56-41a7-b0cd-3177933d9cb7;#14;#Footpath|6d883187-4c77-4276-9b8e-4b351fe0d6e2</vt:lpwstr>
  </property>
  <property fmtid="{D5CDD505-2E9C-101B-9397-08002B2CF9AE}" pid="12" name="D1 Instrument">
    <vt:lpwstr/>
  </property>
  <property fmtid="{D5CDD505-2E9C-101B-9397-08002B2CF9AE}" pid="13" name="D1 Service">
    <vt:lpwstr/>
  </property>
  <property fmtid="{D5CDD505-2E9C-101B-9397-08002B2CF9AE}" pid="14" name="MediaServiceImageTags">
    <vt:lpwstr/>
  </property>
  <property fmtid="{D5CDD505-2E9C-101B-9397-08002B2CF9AE}" pid="15" name="D1 Asset Public Transport Network">
    <vt:lpwstr/>
  </property>
  <property fmtid="{D5CDD505-2E9C-101B-9397-08002B2CF9AE}" pid="16" name="D1 Supplier">
    <vt:lpwstr/>
  </property>
  <property fmtid="{D5CDD505-2E9C-101B-9397-08002B2CF9AE}" pid="17" name="D1 Asset Property and Facilities">
    <vt:lpwstr/>
  </property>
  <property fmtid="{D5CDD505-2E9C-101B-9397-08002B2CF9AE}" pid="18" name="D1 Subject">
    <vt:lpwstr>460;#Cycling|4b5b1eb3-70f3-47fd-8d16-21bdb9186926</vt:lpwstr>
  </property>
  <property fmtid="{D5CDD505-2E9C-101B-9397-08002B2CF9AE}" pid="19" name="D1 Asset Road Network">
    <vt:lpwstr>102;#Grafton Bridge|de3dcfcb-e96f-402c-b328-4e66d6127b05;#319;#R04 Homai Over-Rail Bridge|519aae7c-4944-43aa-a9aa-2250593bec37</vt:lpwstr>
  </property>
  <property fmtid="{D5CDD505-2E9C-101B-9397-08002B2CF9AE}" pid="20" name="D1_x0020_Asset_x0020_Public_x0020_Transport_x0020_Network">
    <vt:lpwstr/>
  </property>
  <property fmtid="{D5CDD505-2E9C-101B-9397-08002B2CF9AE}" pid="21" name="D1_x0020_Instrument">
    <vt:lpwstr/>
  </property>
  <property fmtid="{D5CDD505-2E9C-101B-9397-08002B2CF9AE}" pid="22" name="D1_x0020_Asset_x0020_Road_x0020_Network">
    <vt:lpwstr>102;#Grafton Bridge|de3dcfcb-e96f-402c-b328-4e66d6127b05;#319;#R04 Homai Over-Rail Bridge|519aae7c-4944-43aa-a9aa-2250593bec37</vt:lpwstr>
  </property>
  <property fmtid="{D5CDD505-2E9C-101B-9397-08002B2CF9AE}" pid="23" name="D1_x0020_Subject">
    <vt:lpwstr>460;#Cycling|4b5b1eb3-70f3-47fd-8d16-21bdb9186926</vt:lpwstr>
  </property>
  <property fmtid="{D5CDD505-2E9C-101B-9397-08002B2CF9AE}" pid="24" name="D1_x0020_Programme_x0020_Project">
    <vt:lpwstr>555;#Cycling|9856c671-fa87-44a9-8872-24421c2e7737;#214;#Cycling|c7724348-90d5-457b-bf4f-646dc8373179</vt:lpwstr>
  </property>
  <property fmtid="{D5CDD505-2E9C-101B-9397-08002B2CF9AE}" pid="25" name="D1_x0020_Asset_x0020_Type">
    <vt:lpwstr>162;#Cycleway|7294b8f3-2953-4e67-8e10-db1c1bb1fe81;#45;#Bridge|298775f4-0b56-41a7-b0cd-3177933d9cb7;#14;#Footpath|6d883187-4c77-4276-9b8e-4b351fe0d6e2</vt:lpwstr>
  </property>
  <property fmtid="{D5CDD505-2E9C-101B-9397-08002B2CF9AE}" pid="26" name="D1_x0020_Service">
    <vt:lpwstr/>
  </property>
  <property fmtid="{D5CDD505-2E9C-101B-9397-08002B2CF9AE}" pid="27" name="D1_x0020_Asset_x0020_Property_x0020_and_x0020_Facilities">
    <vt:lpwstr/>
  </property>
  <property fmtid="{D5CDD505-2E9C-101B-9397-08002B2CF9AE}" pid="28" name="D1_x0020_Supplier">
    <vt:lpwstr/>
  </property>
  <property fmtid="{D5CDD505-2E9C-101B-9397-08002B2CF9AE}" pid="29" name="D1_x0020_Document_x0020_Category">
    <vt:lpwstr/>
  </property>
  <property fmtid="{D5CDD505-2E9C-101B-9397-08002B2CF9AE}" pid="30" name="je53b360884646f7b5da3966b51c913c">
    <vt:lpwstr>Cycling|9856c671-fa87-44a9-8872-24421c2e7737;Cycling|c7724348-90d5-457b-bf4f-646dc8373179</vt:lpwstr>
  </property>
  <property fmtid="{D5CDD505-2E9C-101B-9397-08002B2CF9AE}" pid="31" name="xd_ProgID">
    <vt:lpwstr/>
  </property>
  <property fmtid="{D5CDD505-2E9C-101B-9397-08002B2CF9AE}" pid="32" name="ComplianceAssetId">
    <vt:lpwstr/>
  </property>
  <property fmtid="{D5CDD505-2E9C-101B-9397-08002B2CF9AE}" pid="33" name="TemplateUrl">
    <vt:lpwstr/>
  </property>
  <property fmtid="{D5CDD505-2E9C-101B-9397-08002B2CF9AE}" pid="34" name="_ExtendedDescription">
    <vt:lpwstr/>
  </property>
  <property fmtid="{D5CDD505-2E9C-101B-9397-08002B2CF9AE}" pid="35" name="j0eb14913df648c6b3679f4cef3419e1">
    <vt:lpwstr>Grafton Bridge|de3dcfcb-e96f-402c-b328-4e66d6127b05;R04 Homai Over-Rail Bridge|519aae7c-4944-43aa-a9aa-2250593bec37</vt:lpwstr>
  </property>
  <property fmtid="{D5CDD505-2E9C-101B-9397-08002B2CF9AE}" pid="36" name="xd_Signature">
    <vt:bool>false</vt:bool>
  </property>
  <property fmtid="{D5CDD505-2E9C-101B-9397-08002B2CF9AE}" pid="37" name="p533e375fbd14d069089896260d20790">
    <vt:lpwstr>Cycleway|7294b8f3-2953-4e67-8e10-db1c1bb1fe81;Bridge|298775f4-0b56-41a7-b0cd-3177933d9cb7;Footpath|6d883187-4c77-4276-9b8e-4b351fe0d6e2</vt:lpwstr>
  </property>
  <property fmtid="{D5CDD505-2E9C-101B-9397-08002B2CF9AE}" pid="38" name="n831601d00fe419691855041ef8fe99a">
    <vt:lpwstr>Cycling|4b5b1eb3-70f3-47fd-8d16-21bdb9186926</vt:lpwstr>
  </property>
  <property fmtid="{D5CDD505-2E9C-101B-9397-08002B2CF9AE}" pid="39" name="TriggerFlowInfo">
    <vt:lpwstr/>
  </property>
</Properties>
</file>